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gif" ContentType="image/gi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0feb008d3e9204cf/Postgraduate University Notes SMU/Fixed Income Bayes/"/>
    </mc:Choice>
  </mc:AlternateContent>
  <xr:revisionPtr revIDLastSave="5" documentId="8_{EEB3CE58-502D-44DA-908B-1A0208F5C0AA}" xr6:coauthVersionLast="47" xr6:coauthVersionMax="47" xr10:uidLastSave="{B986BE91-2B9C-414F-BD40-796A551379CB}"/>
  <bookViews>
    <workbookView minimized="1" xWindow="770" yWindow="140" windowWidth="18720" windowHeight="10080" tabRatio="840" activeTab="9" xr2:uid="{DA3F5AD3-1EDE-4601-A0BA-5F22F45A8CA3}"/>
  </bookViews>
  <sheets>
    <sheet name="Q1" sheetId="34" r:id="rId1"/>
    <sheet name="Q2" sheetId="35" r:id="rId2"/>
    <sheet name="Q3" sheetId="33" r:id="rId3"/>
    <sheet name="Q4" sheetId="36" r:id="rId4"/>
    <sheet name="Q5-10,14" sheetId="39" r:id="rId5"/>
    <sheet name="Q11" sheetId="44" r:id="rId6"/>
    <sheet name="Q11_Sensitivity" sheetId="41" r:id="rId7"/>
    <sheet name="Q12_Swap Pricing" sheetId="43" r:id="rId8"/>
    <sheet name="Historical Euribor" sheetId="45" r:id="rId9"/>
    <sheet name="Applying Shifts" sheetId="40" r:id="rId10"/>
    <sheet name="Holidays" sheetId="14" r:id="rId11"/>
    <sheet name="Rates" sheetId="28" r:id="rId12"/>
    <sheet name="Survival_Probability" sheetId="37" r:id="rId13"/>
    <sheet name="Vol" sheetId="38" r:id="rId14"/>
  </sheets>
  <definedNames>
    <definedName name="drng_df" localSheetId="5">OFFSET(#REF!,0,0,#REF!+1,1)</definedName>
    <definedName name="drng_df" localSheetId="2">OFFSET('Q3'!$P$22,0,0,'Q3'!$M$4+1,1)</definedName>
    <definedName name="drng_df" localSheetId="3">OFFSET(#REF!,0,0,#REF!+1,1)</definedName>
    <definedName name="drng_df" localSheetId="4">OFFSET(#REF!,0,0,#REF!+1,1)</definedName>
    <definedName name="drng_df">OFFSET(#REF!,0,0,#REF!+1,1)</definedName>
    <definedName name="drng_fwd" localSheetId="5">_xlfn.ANCHORARRAY(#REF!)</definedName>
    <definedName name="drng_fwd" localSheetId="2">_xlfn.ANCHORARRAY('Q3'!$U$22)</definedName>
    <definedName name="drng_fwd" localSheetId="3">_xlfn.ANCHORARRAY(#REF!)</definedName>
    <definedName name="drng_fwd" localSheetId="4">_xlfn.ANCHORARRAY(#REF!)</definedName>
    <definedName name="drng_fwd">_xlfn.ANCHORARRAY(#REF!)</definedName>
    <definedName name="drng_irs" localSheetId="5">_xlfn.ANCHORARRAY(#REF!)</definedName>
    <definedName name="drng_irs" localSheetId="2">_xlfn.ANCHORARRAY('Q3'!$O$22)</definedName>
    <definedName name="drng_irs" localSheetId="3">_xlfn.ANCHORARRAY(#REF!)</definedName>
    <definedName name="drng_irs" localSheetId="4">_xlfn.ANCHORARRAY(#REF!)</definedName>
    <definedName name="drng_irs">_xlfn.ANCHORARRAY(#REF!)</definedName>
    <definedName name="drng_PickCase">_xlfn.SEQUENCE(22)</definedName>
    <definedName name="drng_spot" localSheetId="5">_xlfn.ANCHORARRAY(#REF!)</definedName>
    <definedName name="drng_spot" localSheetId="2">_xlfn.ANCHORARRAY('Q3'!$T$22)</definedName>
    <definedName name="drng_spot" localSheetId="3">_xlfn.ANCHORARRAY(#REF!)</definedName>
    <definedName name="drng_spot" localSheetId="4">_xlfn.ANCHORARRAY(#REF!)</definedName>
    <definedName name="drng_spot">_xlfn.ANCHORARRAY(#REF!)</definedName>
    <definedName name="drng_ttm" localSheetId="5">_xlfn.ANCHORARRAY(#REF!)</definedName>
    <definedName name="drng_ttm" localSheetId="2">_xlfn.ANCHORARRAY('Q3'!$R$22)</definedName>
    <definedName name="drng_ttm" localSheetId="3">_xlfn.ANCHORARRAY(#REF!)</definedName>
    <definedName name="drng_ttm" localSheetId="4">_xlfn.ANCHORARRAY(#REF!)</definedName>
    <definedName name="drng_ttm">_xlfn.ANCHORARRAY(#REF!)</definedName>
    <definedName name="EurHolidays" localSheetId="5">_xlfn.ANCHORARRAY(Holidays!$J$7)</definedName>
    <definedName name="EurHolidays" localSheetId="3">Holidays!$J$7</definedName>
    <definedName name="EurHolidays" localSheetId="4">_xlfn.ANCHORARRAY(Holidays!$J$7)</definedName>
    <definedName name="EurHolidays">_xlfn.ANCHORARRAY(Holidays!$J$7)</definedName>
    <definedName name="fx_CountFeb29" localSheetId="5">_xlfn.LAMBDA(_xlpm.Date1,_xlpm.Date2,_xlfn.LET(_xlpm.ActualDays, _xlpm.Date2 - _xlpm.Date1, _xlpm.DaysInPeriod, _xlpm.Date1 + _xlfn.SEQUENCE(_xlpm.ActualDays), _xlpm.IsFeb29, (DAY(_xlpm.DaysInPeriod) = 29) * (MONTH(_xlpm.DaysInPeriod) = 2), SUM(_xlpm.IsFeb29)))</definedName>
    <definedName name="fx_CountFeb29" localSheetId="3">_xlfn.LAMBDA(_xlpm.Date1,_xlpm.Date2,_xlfn.LET(_xlpm.ActualDays, _xlpm.Date2 - _xlpm.Date1, _xlpm.DaysInPeriod, _xlpm.Date1 + _xlfn.SEQUENCE(_xlpm.ActualDays), _xlpm.IsFeb29, (DAY(_xlpm.DaysInPeriod) = 29) * (MONTH(_xlpm.DaysInPeriod) = 2), SUM(_xlpm.IsFeb29)))</definedName>
    <definedName name="fx_CountFeb29" localSheetId="4">_xlfn.LAMBDA(_xlpm.Date1,_xlpm.Date2,_xlfn.LET(_xlpm.ActualDays, _xlpm.Date2 - _xlpm.Date1, _xlpm.DaysInPeriod, _xlpm.Date1 + _xlfn.SEQUENCE(_xlpm.ActualDays), _xlpm.IsFeb29, (DAY(_xlpm.DaysInPeriod) = 29) * (MONTH(_xlpm.DaysInPeriod) = 2), SUM(_xlpm.IsFeb29)))</definedName>
    <definedName name="fx_CountFeb29">_xlfn.LAMBDA(_xlpm.Date1,_xlpm.Date2,_xlfn.LET(_xlpm.ActualDays, _xlpm.Date2 - _xlpm.Date1, _xlpm.DaysInPeriod, _xlpm.Date1 + _xlfn.SEQUENCE(_xlpm.ActualDays), _xlpm.IsFeb29, (DAY(_xlpm.DaysInPeriod) = 29) * (MONTH(_xlpm.DaysInPeriod) = 2), SUM(_xlpm.IsFeb29)))</definedName>
    <definedName name="fx_DCC" localSheetId="5">_xlfn.LAMBDA(_xlpm.StartDate,_xlpm.EndDate,_xlpm.Basis,_xlop.Term_Date,_xlop.Period,_xlop.Holidays,_xlop.Option,_xlfn.MAP(_xlpm.StartDate, _xlpm.EndDate, _xlfn.LAMBDA(_xlpm.Date1,_xlpm.Date2, _xlfn.LET(_xlpm.dcc_0, IF(_xlpm.Basis = 0, 'Q11'!fx_DCCACT360(_xlpm.Date1, _xlpm.Date2, _xlpm.Option), 0), _xlpm.dcc_1, IF(_xlpm.Basis = 1, 'Q11'!fx_DCCACT364(_xlpm.Date1, _xlpm.Date2, _xlpm.Option), 0), _xlpm.dcc_2, IF(_xlpm.Basis = 2, 'Q11'!fx_DCCACT365(_xlpm.Date1, _xlpm.Date2, _xlpm.Option), 0), _xlpm.dcc_3, IF(_xlpm.Basis = 3, 'Q11'!fx_DCCACT365A(_xlpm.Date1, _xlpm.Date2, _xlpm.Option), 0), _xlpm.dcc_4, IF(_xlpm.Basis = 4, 'Q11'!fx_DCCACTACTISMA(_xlpm.Date1, _xlpm.Date2, _xlpm.Option), 0), _xlpm.dcc_5, IF(_xlpm.Basis = 5, 'Q11'!fx_DCCACTACTISDA(_xlpm.Date1, _xlpm.Date2, _xlpm.Option), 0), _xlpm.dcc_6, IF(_xlpm.Basis = 6, 'Q11'!fx_DCCACTACTYEAR(_xlpm.Date1, _xlpm.Date2, _xlpm.Option), 0), _xlpm.dcc_7, IF(_xlpm.Basis = 7, 'Q11'!fx_DCCACT360NL(_xlpm.Date1, _xlpm.Date2, _xlpm.Option), 0), _xlpm.dcc_8, IF(_xlpm.Basis = 8, 'Q11'!fx_DCCACT365NL(_xlpm.Date1, _xlpm.Date2, _xlpm.Option), 0), _xlpm.dcc_9, IF(_xlpm.Basis = 9, 'Q11'!fx_DCCACT365Jap(_xlpm.Date1, _xlpm.Date2, _xlpm.Option), 0), _xlpm.dcc_10, IF(_xlpm.Basis = 10, 'Q11'!fx_DCCACTACTICMA(_xlpm.Date1, _xlpm.Date2, _xlpm.Option), 0), _xlpm.dcc_11, IF(_xlpm.Basis = 11, 'Q11'!fx_DCCACT365_25(_xlpm.Date1, _xlpm.Date2, _xlpm.Option), 0), _xlpm.dcc_12, IF(_xlpm.Basis = 12, 'Q11'!fx_DCC30360(_xlpm.Date1, _xlpm.Date2, _xlpm.Option), 0), _xlpm.dcc_13, IF(_xlpm.Basis = 13, 'Q11'!fx_DCC30E360(_xlpm.Date1, _xlpm.Date2, _xlpm.Option), 0), _xlpm.dcc_14, IF(_xlpm.Basis = 14, 'Q11'!fx_DCC30E365(_xlpm.Date1, _xlpm.Date2, _xlpm.Option), 0), _xlpm.dcc_15, IF(_xlpm.Basis = 15, 'Q11'!fx_DCC30360ISMA(_xlpm.Date1, _xlpm.Date2, _xlpm.Period, _xlpm.Option), 0), _xlpm.dcc_16, IF(_xlpm.Basis = 16, 'Q11'!fx_DCC30EPlus360(_xlpm.Date1, _xlpm.Date2, _xlpm.Option), 0), _xlpm.dcc_17, IF(_xlpm.Basis = 17, 'Q11'!fx_DCC30360PSA(_xlpm.Date1, _xlpm.Date2, _xlpm.Option), 0), _xlpm.dcc_18, IF(_xlpm.Basis = 18, 'Q11'!fx_DCC30360SIA(_xlpm.Date1, _xlpm.Date2, _xlpm.Option), 0), _xlpm.dcc_19, IF(_xlpm.Basis = 19, 'Q11'!fx_DCC30360ISDA(_xlpm.Date1, _xlpm.Date2, _xlpm.Option), 0), _xlpm.dcc_20, IF(_xlpm.Basis = 20, 'Q11'!fx_DCC30E360ISDA(_xlpm.Date1, _xlpm.Date2, _xlpm.Term_Date, _xlpm.Option), 0), _xlpm.dcc_21, IF(_xlpm.Basis = 21, 'Q11'!fx_DCCBus252(_xlpm.Date1, _xlpm.Date2, _xlpm.Option, _xlpm.Holidays), 0), _xlpm.dcc_22, IF(_xlpm.Basis = 22, 'Q11'!fx_DCCACTACTXLS(_xlpm.Date1, _xlpm.Date2, _xlpm.Option), 0), _xlpm.dcc_end, _xlfn.VSTACK(_xlpm.dcc_0, _xlpm.dcc_1, _xlpm.dcc_2, _xlpm.dcc_3, _xlpm.dcc_4, _xlpm.dcc_5, _xlpm.dcc_6, _xlpm.dcc_7, _xlpm.dcc_8, _xlpm.dcc_9, _xlpm.dcc_10, _xlpm.dcc_11, _xlpm.dcc_12, _xlpm.dcc_13, _xlpm.dcc_14, _xlpm.dcc_15, _xlpm.dcc_16, _xlpm.dcc_17, _xlpm.dcc_18, _xlpm.dcc_19, _xlpm.dcc_20, _xlpm.dcc_21, _xlpm.dcc_22), IFERROR(MAX(_xlpm.dcc_end), _xlpm.dcc_21)))))</definedName>
    <definedName name="fx_DCC" localSheetId="3">_xlfn.LAMBDA(_xlpm.StartDate,_xlpm.EndDate,_xlpm.Basis,_xlop.Term_Date,_xlop.Period,_xlop.Holidays,_xlop.Option,_xlfn.MAP(_xlpm.StartDate, _xlpm.EndDate, _xlfn.LAMBDA(_xlpm.Date1,_xlpm.Date2, _xlfn.LET(_xlpm.dcc_0, IF(_xlpm.Basis = 0, 'Q4'!fx_DCCACT360(_xlpm.Date1, _xlpm.Date2, _xlpm.Option), 0), _xlpm.dcc_1, IF(_xlpm.Basis = 1, 'Q4'!fx_DCCACT364(_xlpm.Date1, _xlpm.Date2, _xlpm.Option), 0), _xlpm.dcc_2, IF(_xlpm.Basis = 2, 'Q4'!fx_DCCACT365(_xlpm.Date1, _xlpm.Date2, _xlpm.Option), 0), _xlpm.dcc_3, IF(_xlpm.Basis = 3, 'Q4'!fx_DCCACT365A(_xlpm.Date1, _xlpm.Date2, _xlpm.Option), 0), _xlpm.dcc_4, IF(_xlpm.Basis = 4, 'Q4'!fx_DCCACTACTISMA(_xlpm.Date1, _xlpm.Date2, _xlpm.Option), 0), _xlpm.dcc_5, IF(_xlpm.Basis = 5, 'Q4'!fx_DCCACTACTISDA(_xlpm.Date1, _xlpm.Date2, _xlpm.Option), 0), _xlpm.dcc_6, IF(_xlpm.Basis = 6, 'Q4'!fx_DCCACTACTYEAR(_xlpm.Date1, _xlpm.Date2, _xlpm.Option), 0), _xlpm.dcc_7, IF(_xlpm.Basis = 7, 'Q4'!fx_DCCACT360NL(_xlpm.Date1, _xlpm.Date2, _xlpm.Option), 0), _xlpm.dcc_8, IF(_xlpm.Basis = 8, 'Q4'!fx_DCCACT365NL(_xlpm.Date1, _xlpm.Date2, _xlpm.Option), 0), _xlpm.dcc_9, IF(_xlpm.Basis = 9, 'Q4'!fx_DCCACT365Jap(_xlpm.Date1, _xlpm.Date2, _xlpm.Option), 0), _xlpm.dcc_10, IF(_xlpm.Basis = 10, 'Q4'!fx_DCCACTACTICMA(_xlpm.Date1, _xlpm.Date2, _xlpm.Option), 0), _xlpm.dcc_11, IF(_xlpm.Basis = 11, 'Q4'!fx_DCCACT365_25(_xlpm.Date1, _xlpm.Date2, _xlpm.Option), 0), _xlpm.dcc_12, IF(_xlpm.Basis = 12, 'Q4'!fx_DCC30360(_xlpm.Date1, _xlpm.Date2, _xlpm.Option), 0), _xlpm.dcc_13, IF(_xlpm.Basis = 13, 'Q4'!fx_DCC30E360(_xlpm.Date1, _xlpm.Date2, _xlpm.Option), 0), _xlpm.dcc_14, IF(_xlpm.Basis = 14, 'Q4'!fx_DCC30E365(_xlpm.Date1, _xlpm.Date2, _xlpm.Option), 0), _xlpm.dcc_15, IF(_xlpm.Basis = 15, 'Q4'!fx_DCC30360ISMA(_xlpm.Date1, _xlpm.Date2, _xlpm.Period, _xlpm.Option), 0), _xlpm.dcc_16, IF(_xlpm.Basis = 16, 'Q4'!fx_DCC30EPlus360(_xlpm.Date1, _xlpm.Date2, _xlpm.Option), 0), _xlpm.dcc_17, IF(_xlpm.Basis = 17, 'Q4'!fx_DCC30360PSA(_xlpm.Date1, _xlpm.Date2, _xlpm.Option), 0), _xlpm.dcc_18, IF(_xlpm.Basis = 18, 'Q4'!fx_DCC30360SIA(_xlpm.Date1, _xlpm.Date2, _xlpm.Option), 0), _xlpm.dcc_19, IF(_xlpm.Basis = 19, 'Q4'!fx_DCC30360ISDA(_xlpm.Date1, _xlpm.Date2, _xlpm.Option), 0), _xlpm.dcc_20, IF(_xlpm.Basis = 20, 'Q4'!fx_DCC30E360ISDA(_xlpm.Date1, _xlpm.Date2, _xlpm.Term_Date, _xlpm.Option), 0), _xlpm.dcc_21, IF(_xlpm.Basis = 21, 'Q4'!fx_DCCBus252(_xlpm.Date1, _xlpm.Date2, _xlpm.Option, _xlpm.Holidays), 0), _xlpm.dcc_22, IF(_xlpm.Basis = 22, 'Q4'!fx_DCCACTACTXLS(_xlpm.Date1, _xlpm.Date2, _xlpm.Option), 0), _xlpm.dcc_end, _xlfn.VSTACK(_xlpm.dcc_0, _xlpm.dcc_1, _xlpm.dcc_2, _xlpm.dcc_3, _xlpm.dcc_4, _xlpm.dcc_5, _xlpm.dcc_6, _xlpm.dcc_7, _xlpm.dcc_8, _xlpm.dcc_9, _xlpm.dcc_10, _xlpm.dcc_11, _xlpm.dcc_12, _xlpm.dcc_13, _xlpm.dcc_14, _xlpm.dcc_15, _xlpm.dcc_16, _xlpm.dcc_17, _xlpm.dcc_18, _xlpm.dcc_19, _xlpm.dcc_20, _xlpm.dcc_21, _xlpm.dcc_22), IFERROR(MAX(_xlpm.dcc_end), _xlpm.dcc_21)))))</definedName>
    <definedName name="fx_DCC" localSheetId="4">_xlfn.LAMBDA(_xlpm.StartDate,_xlpm.EndDate,_xlpm.Basis,_xlop.Term_Date,_xlop.Period,_xlop.Holidays,_xlop.Option,_xlfn.MAP(_xlpm.StartDate, _xlpm.EndDate, _xlfn.LAMBDA(_xlpm.Date1,_xlpm.Date2, _xlfn.LET(_xlpm.dcc_0, IF(_xlpm.Basis = 0, 'Q5-10,14'!fx_DCCACT360(_xlpm.Date1, _xlpm.Date2, _xlpm.Option), 0), _xlpm.dcc_1, IF(_xlpm.Basis = 1, 'Q5-10,14'!fx_DCCACT364(_xlpm.Date1, _xlpm.Date2, _xlpm.Option), 0), _xlpm.dcc_2, IF(_xlpm.Basis = 2, 'Q5-10,14'!fx_DCCACT365(_xlpm.Date1, _xlpm.Date2, _xlpm.Option), 0), _xlpm.dcc_3, IF(_xlpm.Basis = 3, 'Q5-10,14'!fx_DCCACT365A(_xlpm.Date1, _xlpm.Date2, _xlpm.Option), 0), _xlpm.dcc_4, IF(_xlpm.Basis = 4, 'Q5-10,14'!fx_DCCACTACTISMA(_xlpm.Date1, _xlpm.Date2, _xlpm.Option), 0), _xlpm.dcc_5, IF(_xlpm.Basis = 5, 'Q5-10,14'!fx_DCCACTACTISDA(_xlpm.Date1, _xlpm.Date2, _xlpm.Option), 0), _xlpm.dcc_6, IF(_xlpm.Basis = 6, 'Q5-10,14'!fx_DCCACTACTYEAR(_xlpm.Date1, _xlpm.Date2, _xlpm.Option), 0), _xlpm.dcc_7, IF(_xlpm.Basis = 7, 'Q5-10,14'!fx_DCCACT360NL(_xlpm.Date1, _xlpm.Date2, _xlpm.Option), 0), _xlpm.dcc_8, IF(_xlpm.Basis = 8, 'Q5-10,14'!fx_DCCACT365NL(_xlpm.Date1, _xlpm.Date2, _xlpm.Option), 0), _xlpm.dcc_9, IF(_xlpm.Basis = 9, 'Q5-10,14'!fx_DCCACT365Jap(_xlpm.Date1, _xlpm.Date2, _xlpm.Option), 0), _xlpm.dcc_10, IF(_xlpm.Basis = 10, 'Q5-10,14'!fx_DCCACTACTICMA(_xlpm.Date1, _xlpm.Date2, _xlpm.Option), 0), _xlpm.dcc_11, IF(_xlpm.Basis = 11, 'Q5-10,14'!fx_DCCACT365_25(_xlpm.Date1, _xlpm.Date2, _xlpm.Option), 0), _xlpm.dcc_12, IF(_xlpm.Basis = 12, 'Q5-10,14'!fx_DCC30360(_xlpm.Date1, _xlpm.Date2, _xlpm.Option), 0), _xlpm.dcc_13, IF(_xlpm.Basis = 13, 'Q5-10,14'!fx_DCC30E360(_xlpm.Date1, _xlpm.Date2, _xlpm.Option), 0), _xlpm.dcc_14, IF(_xlpm.Basis = 14, 'Q5-10,14'!fx_DCC30E365(_xlpm.Date1, _xlpm.Date2, _xlpm.Option), 0), _xlpm.dcc_15, IF(_xlpm.Basis = 15, 'Q5-10,14'!fx_DCC30360ISMA(_xlpm.Date1, _xlpm.Date2, _xlpm.Period, _xlpm.Option), 0), _xlpm.dcc_16, IF(_xlpm.Basis = 16, 'Q5-10,14'!fx_DCC30EPlus360(_xlpm.Date1, _xlpm.Date2, _xlpm.Option), 0), _xlpm.dcc_17, IF(_xlpm.Basis = 17, 'Q5-10,14'!fx_DCC30360PSA(_xlpm.Date1, _xlpm.Date2, _xlpm.Option), 0), _xlpm.dcc_18, IF(_xlpm.Basis = 18, 'Q5-10,14'!fx_DCC30360SIA(_xlpm.Date1, _xlpm.Date2, _xlpm.Option), 0), _xlpm.dcc_19, IF(_xlpm.Basis = 19, 'Q5-10,14'!fx_DCC30360ISDA(_xlpm.Date1, _xlpm.Date2, _xlpm.Option), 0), _xlpm.dcc_20, IF(_xlpm.Basis = 20, 'Q5-10,14'!fx_DCC30E360ISDA(_xlpm.Date1, _xlpm.Date2, _xlpm.Term_Date, _xlpm.Option), 0), _xlpm.dcc_21, IF(_xlpm.Basis = 21, 'Q5-10,14'!fx_DCCBus252(_xlpm.Date1, _xlpm.Date2, _xlpm.Option, _xlpm.Holidays), 0), _xlpm.dcc_22, IF(_xlpm.Basis = 22, 'Q5-10,14'!fx_DCCACTACTXLS(_xlpm.Date1, _xlpm.Date2, _xlpm.Option), 0), _xlpm.dcc_end, _xlfn.VSTACK(_xlpm.dcc_0, _xlpm.dcc_1, _xlpm.dcc_2, _xlpm.dcc_3, _xlpm.dcc_4, _xlpm.dcc_5, _xlpm.dcc_6, _xlpm.dcc_7, _xlpm.dcc_8, _xlpm.dcc_9, _xlpm.dcc_10, _xlpm.dcc_11, _xlpm.dcc_12, _xlpm.dcc_13, _xlpm.dcc_14, _xlpm.dcc_15, _xlpm.dcc_16, _xlpm.dcc_17, _xlpm.dcc_18, _xlpm.dcc_19, _xlpm.dcc_20, _xlpm.dcc_21, _xlpm.dcc_22), IFERROR(MAX(_xlpm.dcc_end), _xlpm.dcc_21)))))</definedName>
    <definedName name="fx_DCC">_xlfn.LAMBDA(_xlpm.StartDate,_xlpm.EndDate,_xlpm.Basis,_xlop.Term_Date,_xlop.Period,_xlop.Holidays,_xlop.Option,_xlfn.MAP(_xlpm.StartDate, _xlpm.EndDate, _xlfn.LAMBDA(_xlpm.Date1,_xlpm.Date2, _xlfn.LET(_xlpm.dcc_0, IF(_xlpm.Basis = 0, fx_DCCACT360(_xlpm.Date1, _xlpm.Date2, _xlpm.Option), 0), _xlpm.dcc_1, IF(_xlpm.Basis = 1, fx_DCCACT364(_xlpm.Date1, _xlpm.Date2, _xlpm.Option), 0), _xlpm.dcc_2, IF(_xlpm.Basis = 2, fx_DCCACT365(_xlpm.Date1, _xlpm.Date2, _xlpm.Option), 0), _xlpm.dcc_3, IF(_xlpm.Basis = 3, fx_DCCACT365A(_xlpm.Date1, _xlpm.Date2, _xlpm.Option), 0), _xlpm.dcc_4, IF(_xlpm.Basis = 4, fx_DCCACTACTISMA(_xlpm.Date1, _xlpm.Date2, _xlpm.Option), 0), _xlpm.dcc_5, IF(_xlpm.Basis = 5, fx_DCCACTACTISDA(_xlpm.Date1, _xlpm.Date2, _xlpm.Option), 0), _xlpm.dcc_6, IF(_xlpm.Basis = 6, fx_DCCACTACTYEAR(_xlpm.Date1, _xlpm.Date2, _xlpm.Option), 0), _xlpm.dcc_7, IF(_xlpm.Basis = 7, fx_DCCACT360NL(_xlpm.Date1, _xlpm.Date2, _xlpm.Option), 0), _xlpm.dcc_8, IF(_xlpm.Basis = 8, fx_DCCACT365NL(_xlpm.Date1, _xlpm.Date2, _xlpm.Option), 0), _xlpm.dcc_9, IF(_xlpm.Basis = 9, fx_DCCACT365Jap(_xlpm.Date1, _xlpm.Date2, _xlpm.Option), 0), _xlpm.dcc_10, IF(_xlpm.Basis = 10, fx_DCCACTACTICMA(_xlpm.Date1, _xlpm.Date2, _xlpm.Option), 0), _xlpm.dcc_11, IF(_xlpm.Basis = 11, fx_DCCACT365_25(_xlpm.Date1, _xlpm.Date2, _xlpm.Option), 0), _xlpm.dcc_12, IF(_xlpm.Basis = 12, fx_DCC30360(_xlpm.Date1, _xlpm.Date2, _xlpm.Option), 0), _xlpm.dcc_13, IF(_xlpm.Basis = 13, fx_DCC30E360(_xlpm.Date1, _xlpm.Date2, _xlpm.Option), 0), _xlpm.dcc_14, IF(_xlpm.Basis = 14, fx_DCC30E365(_xlpm.Date1, _xlpm.Date2, _xlpm.Option), 0), _xlpm.dcc_15, IF(_xlpm.Basis = 15, fx_DCC30360ISMA(_xlpm.Date1, _xlpm.Date2, _xlpm.Period, _xlpm.Option), 0), _xlpm.dcc_16, IF(_xlpm.Basis = 16, fx_DCC30EPlus360(_xlpm.Date1, _xlpm.Date2, _xlpm.Option), 0), _xlpm.dcc_17, IF(_xlpm.Basis = 17, fx_DCC30360PSA(_xlpm.Date1, _xlpm.Date2, _xlpm.Option), 0), _xlpm.dcc_18, IF(_xlpm.Basis = 18, fx_DCC30360SIA(_xlpm.Date1, _xlpm.Date2, _xlpm.Option), 0), _xlpm.dcc_19, IF(_xlpm.Basis = 19, fx_DCC30360ISDA(_xlpm.Date1, _xlpm.Date2, _xlpm.Option), 0), _xlpm.dcc_20, IF(_xlpm.Basis = 20, fx_DCC30E360ISDA(_xlpm.Date1, _xlpm.Date2, _xlpm.Term_Date, _xlpm.Option), 0), _xlpm.dcc_21, IF(_xlpm.Basis = 21, fx_DCCBus252(_xlpm.Date1, _xlpm.Date2, _xlpm.Option, _xlpm.Holidays), 0), _xlpm.dcc_22, IF(_xlpm.Basis = 22, fx_DCCACTACTXLS(_xlpm.Date1, _xlpm.Date2, _xlpm.Option), 0), _xlpm.dcc_end, _xlfn.VSTACK(_xlpm.dcc_0, _xlpm.dcc_1, _xlpm.dcc_2, _xlpm.dcc_3, _xlpm.dcc_4, _xlpm.dcc_5, _xlpm.dcc_6, _xlpm.dcc_7, _xlpm.dcc_8, _xlpm.dcc_9, _xlpm.dcc_10, _xlpm.dcc_11, _xlpm.dcc_12, _xlpm.dcc_13, _xlpm.dcc_14, _xlpm.dcc_15, _xlpm.dcc_16, _xlpm.dcc_17, _xlpm.dcc_18, _xlpm.dcc_19, _xlpm.dcc_20, _xlpm.dcc_21, _xlpm.dcc_22), IFERROR(MAX(_xlpm.dcc_end), _xlpm.dcc_21)))))</definedName>
    <definedName name="fx_DCC30360" localSheetId="5">_xlfn.LAMBDA(_xlpm.Date1,_xlpm.Date2,_xlpm.Option,_xlfn.LET(_xlpm._Y1, YEAR(_xlpm.Date1), _xlpm._M1, MONTH(_xlpm.Date1), _xlpm._D1, DAY(_xlpm.Date1), _xlpm._Y2, YEAR(_xlpm.Date2), _xlpm._M2, MONTH(_xlpm.Date2), _xlpm._D2, DAY(_xlpm.Date2), _xlpm.Numerator, 360 * (_xlpm._Y2 - _xlpm._Y1) + 30 * (_xlpm._M2 - _xlpm._M1) + (_xlpm._D2 - _xlpm._D1), _xlpm.Denominator, 360, 'Q11'!fx_DCCOutput(_xlpm.Numerator, _xlpm.Denominator, _xlpm.Option)))</definedName>
    <definedName name="fx_DCC30360" localSheetId="3">_xlfn.LAMBDA(_xlpm.Date1,_xlpm.Date2,_xlpm.Option,_xlfn.LET(_xlpm._Y1, YEAR(_xlpm.Date1), _xlpm._M1, MONTH(_xlpm.Date1), _xlpm._D1, DAY(_xlpm.Date1), _xlpm._Y2, YEAR(_xlpm.Date2), _xlpm._M2, MONTH(_xlpm.Date2), _xlpm._D2, DAY(_xlpm.Date2), _xlpm.Numerator, 360 * (_xlpm._Y2 - _xlpm._Y1) + 30 * (_xlpm._M2 - _xlpm._M1) + (_xlpm._D2 - _xlpm._D1), _xlpm.Denominator, 360, 'Q4'!fx_DCCOutput(_xlpm.Numerator, _xlpm.Denominator, _xlpm.Option)))</definedName>
    <definedName name="fx_DCC30360" localSheetId="4">_xlfn.LAMBDA(_xlpm.Date1,_xlpm.Date2,_xlpm.Option,_xlfn.LET(_xlpm._Y1, YEAR(_xlpm.Date1), _xlpm._M1, MONTH(_xlpm.Date1), _xlpm._D1, DAY(_xlpm.Date1), _xlpm._Y2, YEAR(_xlpm.Date2), _xlpm._M2, MONTH(_xlpm.Date2), _xlpm._D2, DAY(_xlpm.Date2), _xlpm.Numerator, 360 * (_xlpm._Y2 - _xlpm._Y1) + 30 * (_xlpm._M2 - _xlpm._M1) + (_xlpm._D2 - _xlpm._D1), _xlpm.Denominator, 360, 'Q5-10,14'!fx_DCCOutput(_xlpm.Numerator, _xlpm.Denominator, _xlpm.Option)))</definedName>
    <definedName name="fx_DCC30360">_xlfn.LAMBDA(_xlpm.Date1,_xlpm.Date2,_xlpm.Option,_xlfn.LET(_xlpm._Y1, YEAR(_xlpm.Date1), _xlpm._M1, MONTH(_xlpm.Date1), _xlpm._D1, DAY(_xlpm.Date1), _xlpm._Y2, YEAR(_xlpm.Date2), _xlpm._M2, MONTH(_xlpm.Date2), _xlpm._D2, DAY(_xlpm.Date2), _xlpm.Numerator, 360 * (_xlpm._Y2 - _xlpm._Y1) + 30 * (_xlpm._M2 - _xlpm._M1) + (_xlpm._D2 - _xlpm._D1), _xlpm.Denominator, 360, fx_DCCOutput(_xlpm.Numerator, _xlpm.Denominator, _xlpm.Option)))</definedName>
    <definedName name="fx_DCC30360ISDA" localSheetId="5">_xlfn.LAMBDA(_xlpm.Date1,_xlpm.Date2,_xlop.Option,IF(_xlpm.Date1 = _xlpm.Date2, 0, _xlfn.LET(_xlpm.Year_1, YEAR(_xlpm.Date1), _xlpm.Month_1, MONTH(_xlpm.Date1), _xlpm.Day_1, DAY(_xlpm.Date1), _xlpm.Year_2, YEAR(_xlpm.Date2), _xlpm.Month_2, MONTH(_xlpm.Date2), _xlpm.Day_2, DAY(_xlpm.Date2), _xlpm.AdjDate1, IF(_xlpm.Day_1 = 31, 30, _xlpm.Day_1), _xlpm.ind_2, (_xlpm.Day_2 = 31) * 1, _xlpm.ind_3, (_xlpm.Day_1 = 30) + (_xlpm.Day_1 = 31), _xlpm.ind3a, _xlpm.ind_2 * _xlpm.ind_3, _xlpm.AdjDate2, IF(_xlpm.ind3a = 1, 30, _xlpm.Day_2), _xlpm.Numerator, 360 * (_xlpm.Year_2 - _xlpm.Year_1) + 30 * (_xlpm.Month_2 - _xlpm.Month_1) + _xlpm.AdjDate2 - _xlpm.AdjDate1, _xlpm.Denominator, 360, 'Q11'!fx_DCCOutput(_xlpm.Numerator, _xlpm.Denominator, _xlpm.Option))))</definedName>
    <definedName name="fx_DCC30360ISDA" localSheetId="3">_xlfn.LAMBDA(_xlpm.Date1,_xlpm.Date2,_xlop.Option,IF(_xlpm.Date1 = _xlpm.Date2, 0, _xlfn.LET(_xlpm.Year_1, YEAR(_xlpm.Date1), _xlpm.Month_1, MONTH(_xlpm.Date1), _xlpm.Day_1, DAY(_xlpm.Date1), _xlpm.Year_2, YEAR(_xlpm.Date2), _xlpm.Month_2, MONTH(_xlpm.Date2), _xlpm.Day_2, DAY(_xlpm.Date2), _xlpm.AdjDate1, IF(_xlpm.Day_1 = 31, 30, _xlpm.Day_1), _xlpm.ind_2, (_xlpm.Day_2 = 31) * 1, _xlpm.ind_3, (_xlpm.Day_1 = 30) + (_xlpm.Day_1 = 31), _xlpm.ind3a, _xlpm.ind_2 * _xlpm.ind_3, _xlpm.AdjDate2, IF(_xlpm.ind3a = 1, 30, _xlpm.Day_2), _xlpm.Numerator, 360 * (_xlpm.Year_2 - _xlpm.Year_1) + 30 * (_xlpm.Month_2 - _xlpm.Month_1) + _xlpm.AdjDate2 - _xlpm.AdjDate1, _xlpm.Denominator, 360, 'Q4'!fx_DCCOutput(_xlpm.Numerator, _xlpm.Denominator, _xlpm.Option))))</definedName>
    <definedName name="fx_DCC30360ISDA" localSheetId="4">_xlfn.LAMBDA(_xlpm.Date1,_xlpm.Date2,_xlop.Option,IF(_xlpm.Date1 = _xlpm.Date2, 0, _xlfn.LET(_xlpm.Year_1, YEAR(_xlpm.Date1), _xlpm.Month_1, MONTH(_xlpm.Date1), _xlpm.Day_1, DAY(_xlpm.Date1), _xlpm.Year_2, YEAR(_xlpm.Date2), _xlpm.Month_2, MONTH(_xlpm.Date2), _xlpm.Day_2, DAY(_xlpm.Date2), _xlpm.AdjDate1, IF(_xlpm.Day_1 = 31, 30, _xlpm.Day_1), _xlpm.ind_2, (_xlpm.Day_2 = 31) * 1, _xlpm.ind_3, (_xlpm.Day_1 = 30) + (_xlpm.Day_1 = 31), _xlpm.ind3a, _xlpm.ind_2 * _xlpm.ind_3, _xlpm.AdjDate2, IF(_xlpm.ind3a = 1, 30, _xlpm.Day_2), _xlpm.Numerator, 360 * (_xlpm.Year_2 - _xlpm.Year_1) + 30 * (_xlpm.Month_2 - _xlpm.Month_1) + _xlpm.AdjDate2 - _xlpm.AdjDate1, _xlpm.Denominator, 360, 'Q5-10,14'!fx_DCCOutput(_xlpm.Numerator, _xlpm.Denominator, _xlpm.Option))))</definedName>
    <definedName name="fx_DCC30360ISDA">_xlfn.LAMBDA(_xlpm.Date1,_xlpm.Date2,_xlop.Option,IF(_xlpm.Date1 = _xlpm.Date2, 0, _xlfn.LET(_xlpm.Year_1, YEAR(_xlpm.Date1), _xlpm.Month_1, MONTH(_xlpm.Date1), _xlpm.Day_1, DAY(_xlpm.Date1), _xlpm.Year_2, YEAR(_xlpm.Date2), _xlpm.Month_2, MONTH(_xlpm.Date2), _xlpm.Day_2, DAY(_xlpm.Date2), _xlpm.AdjDate1, IF(_xlpm.Day_1 = 31, 30, _xlpm.Day_1), _xlpm.ind_2, (_xlpm.Day_2 = 31) * 1, _xlpm.ind_3, (_xlpm.Day_1 = 30) + (_xlpm.Day_1 = 31), _xlpm.ind3a, _xlpm.ind_2 * _xlpm.ind_3, _xlpm.AdjDate2, IF(_xlpm.ind3a = 1, 30, _xlpm.Day_2), _xlpm.Numerator, 360 * (_xlpm.Year_2 - _xlpm.Year_1) + 30 * (_xlpm.Month_2 - _xlpm.Month_1) + _xlpm.AdjDate2 - _xlpm.AdjDate1, _xlpm.Denominator, 360, fx_DCCOutput(_xlpm.Numerator, _xlpm.Denominator, _xlpm.Option))))</definedName>
    <definedName name="fx_DCC30360ISMA" localSheetId="5">_xlfn.LAMBDA(_xlpm.Date1,_xlpm.Date2,_xlpm.Period,_xlop.Option,_xlfn.LET(_xlpm.Numerator, _xlpm.Date2 - _xlpm.Date1, _xlpm.Year_Frac, 1 / _xlpm.Period, 'Q11'!fx_DCCOutput(_xlpm.Numerator, _xlpm.Numerator / _xlpm.Year_Frac, _xlpm.Option)))</definedName>
    <definedName name="fx_DCC30360ISMA" localSheetId="3">_xlfn.LAMBDA(_xlpm.Date1,_xlpm.Date2,_xlpm.Period,_xlop.Option,_xlfn.LET(_xlpm.Numerator, _xlpm.Date2 - _xlpm.Date1, _xlpm.Year_Frac, 1 / _xlpm.Period, 'Q4'!fx_DCCOutput(_xlpm.Numerator, _xlpm.Numerator / _xlpm.Year_Frac, _xlpm.Option)))</definedName>
    <definedName name="fx_DCC30360ISMA" localSheetId="4">_xlfn.LAMBDA(_xlpm.Date1,_xlpm.Date2,_xlpm.Period,_xlop.Option,_xlfn.LET(_xlpm.Numerator, _xlpm.Date2 - _xlpm.Date1, _xlpm.Year_Frac, 1 / _xlpm.Period, 'Q5-10,14'!fx_DCCOutput(_xlpm.Numerator, _xlpm.Numerator / _xlpm.Year_Frac, _xlpm.Option)))</definedName>
    <definedName name="fx_DCC30360ISMA">_xlfn.LAMBDA(_xlpm.Date1,_xlpm.Date2,_xlpm.Period,_xlop.Option,_xlfn.LET(_xlpm.Numerator, _xlpm.Date2 - _xlpm.Date1, _xlpm.Year_Frac, 1 / _xlpm.Period, fx_DCCOutput(_xlpm.Numerator, _xlpm.Numerator / _xlpm.Year_Frac, _xlpm.Option)))</definedName>
    <definedName name="fx_DCC30360PSA" localSheetId="5">_xlfn.LAMBDA(_xlpm.Date1,_xlpm.Date2,_xlop.Option,IF(_xlpm.Date1 = _xlpm.Date2, 0, _xlfn.LET(_xlpm.Year_1, YEAR(_xlpm.Date1), _xlpm.Month_1, MONTH(_xlpm.Date1), _xlpm.Day_1, DAY(_xlpm.Date1), _xlpm.Year_2, YEAR(_xlpm.Date2), _xlpm.Month_2, MONTH(_xlpm.Date2), _xlpm.Day_2, DAY(_xlpm.Date2), _xlpm.IsYear1Leapand29, ('Q11'!fx_IsLeapYear(_xlpm.Year_1)) * (_xlpm.Day_1 = 29), _xlpm.IsYear1NotLeapand28, (1 - 'Q11'!fx_IsLeapYear(_xlpm.Year_1)) * (_xlpm.Day_1 = 28), _xlpm.AdjDay1, IF(_xlpm.Day_1 = 31, 30, _xlpm.Day_1), _xlpm.Adj2Day1, IF((_xlpm.IsYear1Leapand29 = 1) + (_xlpm.IsYear1NotLeapand28 = 1), 30, _xlpm.AdjDay1), _xlpm.CheckDay2, (_xlpm.Day_2 = 31) * (_xlpm.Adj2Day1 = 30), _xlpm.AdjDay2, IF(_xlpm.CheckDay2 = 1, 30, _xlpm.Day_2), _xlpm.Numerator, 360 * (_xlpm.Year_2 - _xlpm.Year_1) + 30 * (_xlpm.Month_2 - _xlpm.Month_1) + _xlpm.AdjDay2 - _xlpm.Adj2Day1, _xlpm.Denominator, 360, 'Q11'!fx_DCCOutput(_xlpm.Numerator, _xlpm.Denominator, _xlpm.Option))))</definedName>
    <definedName name="fx_DCC30360PSA" localSheetId="3">_xlfn.LAMBDA(_xlpm.Date1,_xlpm.Date2,_xlop.Option,IF(_xlpm.Date1 = _xlpm.Date2, 0, _xlfn.LET(_xlpm.Year_1, YEAR(_xlpm.Date1), _xlpm.Month_1, MONTH(_xlpm.Date1), _xlpm.Day_1, DAY(_xlpm.Date1), _xlpm.Year_2, YEAR(_xlpm.Date2), _xlpm.Month_2, MONTH(_xlpm.Date2), _xlpm.Day_2, DAY(_xlpm.Date2), _xlpm.IsYear1Leapand29, ('Q4'!fx_IsLeapYear(_xlpm.Year_1)) * (_xlpm.Day_1 = 29), _xlpm.IsYear1NotLeapand28, (1 - 'Q4'!fx_IsLeapYear(_xlpm.Year_1)) * (_xlpm.Day_1 = 28), _xlpm.AdjDay1, IF(_xlpm.Day_1 = 31, 30, _xlpm.Day_1), _xlpm.Adj2Day1, IF((_xlpm.IsYear1Leapand29 = 1) + (_xlpm.IsYear1NotLeapand28 = 1), 30, _xlpm.AdjDay1), _xlpm.CheckDay2, (_xlpm.Day_2 = 31) * (_xlpm.Adj2Day1 = 30), _xlpm.AdjDay2, IF(_xlpm.CheckDay2 = 1, 30, _xlpm.Day_2), _xlpm.Numerator, 360 * (_xlpm.Year_2 - _xlpm.Year_1) + 30 * (_xlpm.Month_2 - _xlpm.Month_1) + _xlpm.AdjDay2 - _xlpm.Adj2Day1, _xlpm.Denominator, 360, 'Q4'!fx_DCCOutput(_xlpm.Numerator, _xlpm.Denominator, _xlpm.Option))))</definedName>
    <definedName name="fx_DCC30360PSA" localSheetId="4">_xlfn.LAMBDA(_xlpm.Date1,_xlpm.Date2,_xlop.Option,IF(_xlpm.Date1 = _xlpm.Date2, 0, _xlfn.LET(_xlpm.Year_1, YEAR(_xlpm.Date1), _xlpm.Month_1, MONTH(_xlpm.Date1), _xlpm.Day_1, DAY(_xlpm.Date1), _xlpm.Year_2, YEAR(_xlpm.Date2), _xlpm.Month_2, MONTH(_xlpm.Date2), _xlpm.Day_2, DAY(_xlpm.Date2), _xlpm.IsYear1Leapand29, ('Q5-10,14'!fx_IsLeapYear(_xlpm.Year_1)) * (_xlpm.Day_1 = 29), _xlpm.IsYear1NotLeapand28, (1 - 'Q5-10,14'!fx_IsLeapYear(_xlpm.Year_1)) * (_xlpm.Day_1 = 28), _xlpm.AdjDay1, IF(_xlpm.Day_1 = 31, 30, _xlpm.Day_1), _xlpm.Adj2Day1, IF((_xlpm.IsYear1Leapand29 = 1) + (_xlpm.IsYear1NotLeapand28 = 1), 30, _xlpm.AdjDay1), _xlpm.CheckDay2, (_xlpm.Day_2 = 31) * (_xlpm.Adj2Day1 = 30), _xlpm.AdjDay2, IF(_xlpm.CheckDay2 = 1, 30, _xlpm.Day_2), _xlpm.Numerator, 360 * (_xlpm.Year_2 - _xlpm.Year_1) + 30 * (_xlpm.Month_2 - _xlpm.Month_1) + _xlpm.AdjDay2 - _xlpm.Adj2Day1, _xlpm.Denominator, 360, 'Q5-10,14'!fx_DCCOutput(_xlpm.Numerator, _xlpm.Denominator, _xlpm.Option))))</definedName>
    <definedName name="fx_DCC30360PSA">_xlfn.LAMBDA(_xlpm.Date1,_xlpm.Date2,_xlop.Option,IF(_xlpm.Date1 = _xlpm.Date2, 0, _xlfn.LET(_xlpm.Year_1, YEAR(_xlpm.Date1), _xlpm.Month_1, MONTH(_xlpm.Date1), _xlpm.Day_1, DAY(_xlpm.Date1), _xlpm.Year_2, YEAR(_xlpm.Date2), _xlpm.Month_2, MONTH(_xlpm.Date2), _xlpm.Day_2, DAY(_xlpm.Date2), _xlpm.IsYear1Leapand29, (fx_IsLeapYear(_xlpm.Year_1)) * (_xlpm.Day_1 = 29), _xlpm.IsYear1NotLeapand28, (1 - fx_IsLeapYear(_xlpm.Year_1)) * (_xlpm.Day_1 = 28), _xlpm.AdjDay1, IF(_xlpm.Day_1 = 31, 30, _xlpm.Day_1), _xlpm.Adj2Day1, IF((_xlpm.IsYear1Leapand29 = 1) + (_xlpm.IsYear1NotLeapand28 = 1), 30, _xlpm.AdjDay1), _xlpm.CheckDay2, (_xlpm.Day_2 = 31) * (_xlpm.Adj2Day1 = 30), _xlpm.AdjDay2, IF(_xlpm.CheckDay2 = 1, 30, _xlpm.Day_2), _xlpm.Numerator, 360 * (_xlpm.Year_2 - _xlpm.Year_1) + 30 * (_xlpm.Month_2 - _xlpm.Month_1) + _xlpm.AdjDay2 - _xlpm.Adj2Day1, _xlpm.Denominator, 360, fx_DCCOutput(_xlpm.Numerator, _xlpm.Denominator, _xlpm.Option))))</definedName>
    <definedName name="fx_DCC30360PSA_OLD" localSheetId="5">_xlfn.LAMBDA(_xlpm.Date1,_xlpm.Date2,IF(_xlpm.Date1 = _xlpm.Date2, 0, _xlfn.LET(_xlpm.Year_1, YEAR(_xlpm.Date1), _xlpm.Month_1, MONTH(_xlpm.Date1), _xlpm.Day_1, DAY(_xlpm.Date1), _xlpm.Year_2, YEAR(_xlpm.Date2), _xlpm.Month_2, MONTH(_xlpm.Date2), _xlpm.Day_2, DAY(_xlpm.Date2), _xlpm.Is31Date2, (_xlpm.Day_2 = 31) * 1, _xlpm.AdjD1, IF(_xlpm.Day_1 = 31, 30, _xlpm.Day_1), _xlpm.LeapYear1, (MONTH(DATE(_xlpm.Year_1, 2, 29)) = 2) * 1, _xlpm.LeapYear2, (MONTH(DATE(_xlpm.Year_2, 2, 29)) = 2) * 1, _xlpm.NoLeapYear1, 1 - _xlpm.LeapYear1, _xlpm.NoLeapYear2, 1 - _xlpm.LeapYear2, _xlpm.IsFebDate1, (Month1 = 2) * 1, _xlpm.IsFebandLeapDate1, _xlpm.IsFebDate1 * _xlpm.LeapYear1, _xlpm.IsFebandNoLeapDate1, _xlpm.IsFebDate1 * _xlpm.NoLeapYear1, _xlpm.Is28Date1, (_xlpm.Day_1 = 28) * 1, _xlpm.Is29Date1, (_xlpm.Day_1 = 29) * 1, _xlpm.Condition1, _xlpm.IsFebandNoLeapDate1 * _xlpm.Is28Date1 + _xlpm.IsFebandLeapDate1 * _xlpm.Is29Date1, _xlpm.Adj2Day_1, IF(_xlpm.Condition1 = 1, 30, _xlpm.AdjD1), _xlpm.Is30Date1, (_xlpm.Adj2Day_1 = 30) * 1, _xlpm.ind_3, _xlpm.Is31Date2 * _xlpm.Is30Date1, _xlpm.ind3a, _xlpm.Is30Date1 * _xlpm.ind_3, _xlpm.AdjDay_2, IF(_xlpm.ind3a = 1, 30, _xlpm.Day_2), _xlpm.Numerator, 360 * (_xlpm.Year_2 - _xlpm.Year_1) + 30 * (_xlpm.Month_2 - _xlpm.Month_1) + _xlpm.AdjDay_2 - AdjDay_1, _xlpm.Numerator)))</definedName>
    <definedName name="fx_DCC30360PSA_OLD" localSheetId="2">_xlfn.LAMBDA(_xlpm.Date1,_xlpm.Date2,IF(_xlpm.Date1 = _xlpm.Date2, 0, _xlfn.LET(_xlpm.Year_1, YEAR(_xlpm.Date1), _xlpm.Month_1, MONTH(_xlpm.Date1), _xlpm.Day_1, DAY(_xlpm.Date1), _xlpm.Year_2, YEAR(_xlpm.Date2), _xlpm.Month_2, MONTH(_xlpm.Date2), _xlpm.Day_2, DAY(_xlpm.Date2), _xlpm.Is31Date2, (_xlpm.Day_2 = 31) * 1, _xlpm.AdjD1, IF(_xlpm.Day_1 = 31, 30, _xlpm.Day_1), _xlpm.LeapYear1, (MONTH(DATE(_xlpm.Year_1, 2, 29)) = 2) * 1, _xlpm.LeapYear2, (MONTH(DATE(_xlpm.Year_2, 2, 29)) = 2) * 1, _xlpm.NoLeapYear1, 1 - _xlpm.LeapYear1, _xlpm.NoLeapYear2, 1 - _xlpm.LeapYear2, _xlpm.IsFebDate1, (Month1 = 2) * 1, _xlpm.IsFebandLeapDate1, _xlpm.IsFebDate1 * _xlpm.LeapYear1, _xlpm.IsFebandNoLeapDate1, _xlpm.IsFebDate1 * _xlpm.NoLeapYear1, _xlpm.Is28Date1, (_xlpm.Day_1 = 28) * 1, _xlpm.Is29Date1, (_xlpm.Day_1 = 29) * 1, _xlpm.Condition1, _xlpm.IsFebandNoLeapDate1 * _xlpm.Is28Date1 + _xlpm.IsFebandLeapDate1 * _xlpm.Is29Date1, _xlpm.Adj2Day_1, IF(_xlpm.Condition1 = 1, 30, _xlpm.AdjD1), _xlpm.Is30Date1, (_xlpm.Adj2Day_1 = 30) * 1, _xlpm.ind_3, _xlpm.Is31Date2 * _xlpm.Is30Date1, _xlpm.ind3a, _xlpm.Is30Date1 * _xlpm.ind_3, _xlpm.AdjDay_2, IF(_xlpm.ind3a = 1, 30, _xlpm.Day_2), _xlpm.Numerator, 360 * (_xlpm.Year_2 - _xlpm.Year_1) + 30 * (_xlpm.Month_2 - _xlpm.Month_1) + _xlpm.AdjDay_2 - AdjDay_1, _xlpm.Numerator)))</definedName>
    <definedName name="fx_DCC30360PSA_OLD" localSheetId="3">_xlfn.LAMBDA(_xlpm.Date1,_xlpm.Date2,IF(_xlpm.Date1 = _xlpm.Date2, 0, _xlfn.LET(_xlpm.Year_1, YEAR(_xlpm.Date1), _xlpm.Month_1, MONTH(_xlpm.Date1), _xlpm.Day_1, DAY(_xlpm.Date1), _xlpm.Year_2, YEAR(_xlpm.Date2), _xlpm.Month_2, MONTH(_xlpm.Date2), _xlpm.Day_2, DAY(_xlpm.Date2), _xlpm.Is31Date2, (_xlpm.Day_2 = 31) * 1, _xlpm.AdjD1, IF(_xlpm.Day_1 = 31, 30, _xlpm.Day_1), _xlpm.LeapYear1, (MONTH(DATE(_xlpm.Year_1, 2, 29)) = 2) * 1, _xlpm.LeapYear2, (MONTH(DATE(_xlpm.Year_2, 2, 29)) = 2) * 1, _xlpm.NoLeapYear1, 1 - _xlpm.LeapYear1, _xlpm.NoLeapYear2, 1 - _xlpm.LeapYear2, _xlpm.IsFebDate1, (Month1 = 2) * 1, _xlpm.IsFebandLeapDate1, _xlpm.IsFebDate1 * _xlpm.LeapYear1, _xlpm.IsFebandNoLeapDate1, _xlpm.IsFebDate1 * _xlpm.NoLeapYear1, _xlpm.Is28Date1, (_xlpm.Day_1 = 28) * 1, _xlpm.Is29Date1, (_xlpm.Day_1 = 29) * 1, _xlpm.Condition1, _xlpm.IsFebandNoLeapDate1 * _xlpm.Is28Date1 + _xlpm.IsFebandLeapDate1 * _xlpm.Is29Date1, _xlpm.Adj2Day_1, IF(_xlpm.Condition1 = 1, 30, _xlpm.AdjD1), _xlpm.Is30Date1, (_xlpm.Adj2Day_1 = 30) * 1, _xlpm.ind_3, _xlpm.Is31Date2 * _xlpm.Is30Date1, _xlpm.ind3a, _xlpm.Is30Date1 * _xlpm.ind_3, _xlpm.AdjDay_2, IF(_xlpm.ind3a = 1, 30, _xlpm.Day_2), _xlpm.Numerator, 360 * (_xlpm.Year_2 - _xlpm.Year_1) + 30 * (_xlpm.Month_2 - _xlpm.Month_1) + _xlpm.AdjDay_2 - AdjDay_1, _xlpm.Numerator)))</definedName>
    <definedName name="fx_DCC30360PSA_OLD" localSheetId="4">_xlfn.LAMBDA(_xlpm.Date1,_xlpm.Date2,IF(_xlpm.Date1 = _xlpm.Date2, 0, _xlfn.LET(_xlpm.Year_1, YEAR(_xlpm.Date1), _xlpm.Month_1, MONTH(_xlpm.Date1), _xlpm.Day_1, DAY(_xlpm.Date1), _xlpm.Year_2, YEAR(_xlpm.Date2), _xlpm.Month_2, MONTH(_xlpm.Date2), _xlpm.Day_2, DAY(_xlpm.Date2), _xlpm.Is31Date2, (_xlpm.Day_2 = 31) * 1, _xlpm.AdjD1, IF(_xlpm.Day_1 = 31, 30, _xlpm.Day_1), _xlpm.LeapYear1, (MONTH(DATE(_xlpm.Year_1, 2, 29)) = 2) * 1, _xlpm.LeapYear2, (MONTH(DATE(_xlpm.Year_2, 2, 29)) = 2) * 1, _xlpm.NoLeapYear1, 1 - _xlpm.LeapYear1, _xlpm.NoLeapYear2, 1 - _xlpm.LeapYear2, _xlpm.IsFebDate1, (Month1 = 2) * 1, _xlpm.IsFebandLeapDate1, _xlpm.IsFebDate1 * _xlpm.LeapYear1, _xlpm.IsFebandNoLeapDate1, _xlpm.IsFebDate1 * _xlpm.NoLeapYear1, _xlpm.Is28Date1, (_xlpm.Day_1 = 28) * 1, _xlpm.Is29Date1, (_xlpm.Day_1 = 29) * 1, _xlpm.Condition1, _xlpm.IsFebandNoLeapDate1 * _xlpm.Is28Date1 + _xlpm.IsFebandLeapDate1 * _xlpm.Is29Date1, _xlpm.Adj2Day_1, IF(_xlpm.Condition1 = 1, 30, _xlpm.AdjD1), _xlpm.Is30Date1, (_xlpm.Adj2Day_1 = 30) * 1, _xlpm.ind_3, _xlpm.Is31Date2 * _xlpm.Is30Date1, _xlpm.ind3a, _xlpm.Is30Date1 * _xlpm.ind_3, _xlpm.AdjDay_2, IF(_xlpm.ind3a = 1, 30, _xlpm.Day_2), _xlpm.Numerator, 360 * (_xlpm.Year_2 - _xlpm.Year_1) + 30 * (_xlpm.Month_2 - _xlpm.Month_1) + _xlpm.AdjDay_2 - AdjDay_1, _xlpm.Numerator)))</definedName>
    <definedName name="fx_DCC30360PSA_OLD">_xlfn.LAMBDA(_xlpm.Date1,_xlpm.Date2,IF(_xlpm.Date1 = _xlpm.Date2, 0, _xlfn.LET(_xlpm.Year_1, YEAR(_xlpm.Date1), _xlpm.Month_1, MONTH(_xlpm.Date1), _xlpm.Day_1, DAY(_xlpm.Date1), _xlpm.Year_2, YEAR(_xlpm.Date2), _xlpm.Month_2, MONTH(_xlpm.Date2), _xlpm.Day_2, DAY(_xlpm.Date2), _xlpm.Is31Date2, (_xlpm.Day_2 = 31) * 1, _xlpm.AdjD1, IF(_xlpm.Day_1 = 31, 30, _xlpm.Day_1), _xlpm.LeapYear1, (MONTH(DATE(_xlpm.Year_1, 2, 29)) = 2) * 1, _xlpm.LeapYear2, (MONTH(DATE(_xlpm.Year_2, 2, 29)) = 2) * 1, _xlpm.NoLeapYear1, 1 - _xlpm.LeapYear1, _xlpm.NoLeapYear2, 1 - _xlpm.LeapYear2, _xlpm.IsFebDate1, (Month1 = 2) * 1, _xlpm.IsFebandLeapDate1, _xlpm.IsFebDate1 * _xlpm.LeapYear1, _xlpm.IsFebandNoLeapDate1, _xlpm.IsFebDate1 * _xlpm.NoLeapYear1, _xlpm.Is28Date1, (_xlpm.Day_1 = 28) * 1, _xlpm.Is29Date1, (_xlpm.Day_1 = 29) * 1, _xlpm.Condition1, _xlpm.IsFebandNoLeapDate1 * _xlpm.Is28Date1 + _xlpm.IsFebandLeapDate1 * _xlpm.Is29Date1, _xlpm.Adj2Day_1, IF(_xlpm.Condition1 = 1, 30, _xlpm.AdjD1), _xlpm.Is30Date1, (_xlpm.Adj2Day_1 = 30) * 1, _xlpm.ind_3, _xlpm.Is31Date2 * _xlpm.Is30Date1, _xlpm.ind3a, _xlpm.Is30Date1 * _xlpm.ind_3, _xlpm.AdjDay_2, IF(_xlpm.ind3a = 1, 30, _xlpm.Day_2), _xlpm.Numerator, 360 * (_xlpm.Year_2 - _xlpm.Year_1) + 30 * (_xlpm.Month_2 - _xlpm.Month_1) + _xlpm.AdjDay_2 - AdjDay_1, _xlpm.Numerator)))</definedName>
    <definedName name="fx_DCC30360SIA" localSheetId="5">_xlfn.LAMBDA(_xlpm.Date1,_xlpm.Date2,_xlop.Option,_xlfn.LET(_xlpm.Year_1, YEAR(_xlpm.Date1), _xlpm.Month_1, MONTH(_xlpm.Date1), _xlpm.Day_1, DAY(_xlpm.Date1), _xlpm.Year_2, YEAR(_xlpm.Date2), _xlpm.Month_2, MONTH(_xlpm.Date2), _xlpm.Day_2, DAY(_xlpm.Date2), _xlpm.LeapYear1, (MONTH(DATE(YEAR(_xlpm.Date1), 2, 29)) = 2) * 1, _xlpm.LeapYear2, (MONTH(DATE(YEAR(_xlpm.Date2), 2, 29)) = 2) * 1, _xlpm.NoLeapYear1, 1 - _xlpm.LeapYear1, _xlpm.NoLeapYear2, 1 - _xlpm.LeapYear2, _xlpm.IsFebDate1, (MONTH(_xlpm.Date1) = 2) * 1, _xlpm.IsFebDate2, (MONTH(_xlpm.Date2) = 2) * 1, _xlpm.IsDate1FebandLeap, _xlpm.LeapYear1 * _xlpm.IsFebDate1, _xlpm.IsDate1FebandNoLeap, _xlpm.NoLeapYear1 * _xlpm.IsFebDate1, _xlpm.IsDate2FebandLeap, _xlpm.LeapYear2 * _xlpm.IsFebDate2, _xlpm.IsDate2FebandNoLeap, _xlpm.NoLeapYear2 * _xlpm.IsFebDate2, _xlpm.IsDate1_28, (_xlpm.Day_1 = 28) * 1, _xlpm.IsDate1_29, (_xlpm.Day_1 = 29) * 1, _xlpm.IsDate2_28, (_xlpm.Day_2 = 28) * 1, _xlpm.IsDate2_29, (_xlpm.Day_2 = 29) * 1, _xlpm.Condition1, _xlpm.IsDate1FebandLeap * _xlpm.IsDate1_29 + _xlpm.IsDate1FebandNoLeap * _xlpm.IsDate1_28, _xlpm.Condition2, _xlpm.IsDate2FebandNoLeap * _xlpm.IsDate2_28 + _xlpm.IsDate2FebandLeap * _xlpm.IsDate2_29, _xlpm.Condition3d2, _xlpm.Condition1 * _xlpm.Condition2, _xlpm.AdjD1, IF((_xlpm.Condition1 = 1), 30, _xlpm.Day_1), _xlpm.Adjd2, IF(_xlpm.Condition3d2 = 1, 30, _xlpm.Day_2), _xlpm.ConCondidtion3d2, IF(_xlpm.Adjd2 = 31, (_xlpm.AdjD1 = 31) + (_xlpm.AdjD1 = 30), 0), _xlpm.AdjAdjd2, IF(_xlpm.ConCondidtion3d2 = 1, 30, _xlpm.Adjd2), _xlpm.AdjAdjd1, IF(_xlpm.AdjD1 = 31, 30, _xlpm.AdjD1), _xlpm.Numerator, 360 * (_xlpm.Year_2 - _xlpm.Year_1) + 30 * (_xlpm.Month_2 - _xlpm.Month_1) + _xlpm.AdjAdjd2 - _xlpm.AdjAdjd1, _xlpm.Denominator, 360, 'Q11'!fx_DCCOutput(_xlpm.Numerator, _xlpm.Denominator, _xlpm.Option)))</definedName>
    <definedName name="fx_DCC30360SIA" localSheetId="3">_xlfn.LAMBDA(_xlpm.Date1,_xlpm.Date2,_xlop.Option,_xlfn.LET(_xlpm.Year_1, YEAR(_xlpm.Date1), _xlpm.Month_1, MONTH(_xlpm.Date1), _xlpm.Day_1, DAY(_xlpm.Date1), _xlpm.Year_2, YEAR(_xlpm.Date2), _xlpm.Month_2, MONTH(_xlpm.Date2), _xlpm.Day_2, DAY(_xlpm.Date2), _xlpm.LeapYear1, (MONTH(DATE(YEAR(_xlpm.Date1), 2, 29)) = 2) * 1, _xlpm.LeapYear2, (MONTH(DATE(YEAR(_xlpm.Date2), 2, 29)) = 2) * 1, _xlpm.NoLeapYear1, 1 - _xlpm.LeapYear1, _xlpm.NoLeapYear2, 1 - _xlpm.LeapYear2, _xlpm.IsFebDate1, (MONTH(_xlpm.Date1) = 2) * 1, _xlpm.IsFebDate2, (MONTH(_xlpm.Date2) = 2) * 1, _xlpm.IsDate1FebandLeap, _xlpm.LeapYear1 * _xlpm.IsFebDate1, _xlpm.IsDate1FebandNoLeap, _xlpm.NoLeapYear1 * _xlpm.IsFebDate1, _xlpm.IsDate2FebandLeap, _xlpm.LeapYear2 * _xlpm.IsFebDate2, _xlpm.IsDate2FebandNoLeap, _xlpm.NoLeapYear2 * _xlpm.IsFebDate2, _xlpm.IsDate1_28, (_xlpm.Day_1 = 28) * 1, _xlpm.IsDate1_29, (_xlpm.Day_1 = 29) * 1, _xlpm.IsDate2_28, (_xlpm.Day_2 = 28) * 1, _xlpm.IsDate2_29, (_xlpm.Day_2 = 29) * 1, _xlpm.Condition1, _xlpm.IsDate1FebandLeap * _xlpm.IsDate1_29 + _xlpm.IsDate1FebandNoLeap * _xlpm.IsDate1_28, _xlpm.Condition2, _xlpm.IsDate2FebandNoLeap * _xlpm.IsDate2_28 + _xlpm.IsDate2FebandLeap * _xlpm.IsDate2_29, _xlpm.Condition3d2, _xlpm.Condition1 * _xlpm.Condition2, _xlpm.AdjD1, IF((_xlpm.Condition1 = 1), 30, _xlpm.Day_1), _xlpm.Adjd2, IF(_xlpm.Condition3d2 = 1, 30, _xlpm.Day_2), _xlpm.ConCondidtion3d2, IF(_xlpm.Adjd2 = 31, (_xlpm.AdjD1 = 31) + (_xlpm.AdjD1 = 30), 0), _xlpm.AdjAdjd2, IF(_xlpm.ConCondidtion3d2 = 1, 30, _xlpm.Adjd2), _xlpm.AdjAdjd1, IF(_xlpm.AdjD1 = 31, 30, _xlpm.AdjD1), _xlpm.Numerator, 360 * (_xlpm.Year_2 - _xlpm.Year_1) + 30 * (_xlpm.Month_2 - _xlpm.Month_1) + _xlpm.AdjAdjd2 - _xlpm.AdjAdjd1, _xlpm.Denominator, 360, 'Q4'!fx_DCCOutput(_xlpm.Numerator, _xlpm.Denominator, _xlpm.Option)))</definedName>
    <definedName name="fx_DCC30360SIA" localSheetId="4">_xlfn.LAMBDA(_xlpm.Date1,_xlpm.Date2,_xlop.Option,_xlfn.LET(_xlpm.Year_1, YEAR(_xlpm.Date1), _xlpm.Month_1, MONTH(_xlpm.Date1), _xlpm.Day_1, DAY(_xlpm.Date1), _xlpm.Year_2, YEAR(_xlpm.Date2), _xlpm.Month_2, MONTH(_xlpm.Date2), _xlpm.Day_2, DAY(_xlpm.Date2), _xlpm.LeapYear1, (MONTH(DATE(YEAR(_xlpm.Date1), 2, 29)) = 2) * 1, _xlpm.LeapYear2, (MONTH(DATE(YEAR(_xlpm.Date2), 2, 29)) = 2) * 1, _xlpm.NoLeapYear1, 1 - _xlpm.LeapYear1, _xlpm.NoLeapYear2, 1 - _xlpm.LeapYear2, _xlpm.IsFebDate1, (MONTH(_xlpm.Date1) = 2) * 1, _xlpm.IsFebDate2, (MONTH(_xlpm.Date2) = 2) * 1, _xlpm.IsDate1FebandLeap, _xlpm.LeapYear1 * _xlpm.IsFebDate1, _xlpm.IsDate1FebandNoLeap, _xlpm.NoLeapYear1 * _xlpm.IsFebDate1, _xlpm.IsDate2FebandLeap, _xlpm.LeapYear2 * _xlpm.IsFebDate2, _xlpm.IsDate2FebandNoLeap, _xlpm.NoLeapYear2 * _xlpm.IsFebDate2, _xlpm.IsDate1_28, (_xlpm.Day_1 = 28) * 1, _xlpm.IsDate1_29, (_xlpm.Day_1 = 29) * 1, _xlpm.IsDate2_28, (_xlpm.Day_2 = 28) * 1, _xlpm.IsDate2_29, (_xlpm.Day_2 = 29) * 1, _xlpm.Condition1, _xlpm.IsDate1FebandLeap * _xlpm.IsDate1_29 + _xlpm.IsDate1FebandNoLeap * _xlpm.IsDate1_28, _xlpm.Condition2, _xlpm.IsDate2FebandNoLeap * _xlpm.IsDate2_28 + _xlpm.IsDate2FebandLeap * _xlpm.IsDate2_29, _xlpm.Condition3d2, _xlpm.Condition1 * _xlpm.Condition2, _xlpm.AdjD1, IF((_xlpm.Condition1 = 1), 30, _xlpm.Day_1), _xlpm.Adjd2, IF(_xlpm.Condition3d2 = 1, 30, _xlpm.Day_2), _xlpm.ConCondidtion3d2, IF(_xlpm.Adjd2 = 31, (_xlpm.AdjD1 = 31) + (_xlpm.AdjD1 = 30), 0), _xlpm.AdjAdjd2, IF(_xlpm.ConCondidtion3d2 = 1, 30, _xlpm.Adjd2), _xlpm.AdjAdjd1, IF(_xlpm.AdjD1 = 31, 30, _xlpm.AdjD1), _xlpm.Numerator, 360 * (_xlpm.Year_2 - _xlpm.Year_1) + 30 * (_xlpm.Month_2 - _xlpm.Month_1) + _xlpm.AdjAdjd2 - _xlpm.AdjAdjd1, _xlpm.Denominator, 360, 'Q5-10,14'!fx_DCCOutput(_xlpm.Numerator, _xlpm.Denominator, _xlpm.Option)))</definedName>
    <definedName name="fx_DCC30360SIA">_xlfn.LAMBDA(_xlpm.Date1,_xlpm.Date2,_xlop.Option,_xlfn.LET(_xlpm.Year_1, YEAR(_xlpm.Date1), _xlpm.Month_1, MONTH(_xlpm.Date1), _xlpm.Day_1, DAY(_xlpm.Date1), _xlpm.Year_2, YEAR(_xlpm.Date2), _xlpm.Month_2, MONTH(_xlpm.Date2), _xlpm.Day_2, DAY(_xlpm.Date2), _xlpm.LeapYear1, (MONTH(DATE(YEAR(_xlpm.Date1), 2, 29)) = 2) * 1, _xlpm.LeapYear2, (MONTH(DATE(YEAR(_xlpm.Date2), 2, 29)) = 2) * 1, _xlpm.NoLeapYear1, 1 - _xlpm.LeapYear1, _xlpm.NoLeapYear2, 1 - _xlpm.LeapYear2, _xlpm.IsFebDate1, (MONTH(_xlpm.Date1) = 2) * 1, _xlpm.IsFebDate2, (MONTH(_xlpm.Date2) = 2) * 1, _xlpm.IsDate1FebandLeap, _xlpm.LeapYear1 * _xlpm.IsFebDate1, _xlpm.IsDate1FebandNoLeap, _xlpm.NoLeapYear1 * _xlpm.IsFebDate1, _xlpm.IsDate2FebandLeap, _xlpm.LeapYear2 * _xlpm.IsFebDate2, _xlpm.IsDate2FebandNoLeap, _xlpm.NoLeapYear2 * _xlpm.IsFebDate2, _xlpm.IsDate1_28, (_xlpm.Day_1 = 28) * 1, _xlpm.IsDate1_29, (_xlpm.Day_1 = 29) * 1, _xlpm.IsDate2_28, (_xlpm.Day_2 = 28) * 1, _xlpm.IsDate2_29, (_xlpm.Day_2 = 29) * 1, _xlpm.Condition1, _xlpm.IsDate1FebandLeap * _xlpm.IsDate1_29 + _xlpm.IsDate1FebandNoLeap * _xlpm.IsDate1_28, _xlpm.Condition2, _xlpm.IsDate2FebandNoLeap * _xlpm.IsDate2_28 + _xlpm.IsDate2FebandLeap * _xlpm.IsDate2_29, _xlpm.Condition3d2, _xlpm.Condition1 * _xlpm.Condition2, _xlpm.Adjd1, IF((_xlpm.Condition1 = 1), 30, _xlpm.Day_1), _xlpm.Adjd2, IF(_xlpm.Condition3d2 = 1, 30, _xlpm.Day_2), _xlpm.ConCondidtion3d2, IF(_xlpm.Adjd2 = 31, (_xlpm.Adjd1 = 31) + (_xlpm.Adjd1 = 30), 0), _xlpm.AdjAdjd2, IF(_xlpm.ConCondidtion3d2 = 1, 30, _xlpm.Adjd2), _xlpm.AdjAdjd1, IF(_xlpm.Adjd1 = 31, 30, _xlpm.Adjd1), _xlpm.Numerator, 360 * (_xlpm.Year_2 - _xlpm.Year_1) + 30 * (_xlpm.Month_2 - _xlpm.Month_1) + _xlpm.AdjAdjd2 - _xlpm.AdjAdjd1, _xlpm.Denominator, 360, fx_DCCOutput(_xlpm.Numerator, _xlpm.Denominator, _xlpm.Option)))</definedName>
    <definedName name="fx_DCC30360SIA_Old" localSheetId="5">_xlfn.LAMBDA(_xlpm.Date1,_xlpm.Date2,_xlop.Option,_xlfn.LET(_xlpm.Year_1, YEAR(_xlpm.Date1), _xlpm.Month_1, MONTH(_xlpm.Date1), _xlpm.Day_1, DAY(_xlpm.Date1), _xlpm.Year_2, YEAR(_xlpm.Date2), _xlpm.Month_2, MONTH(_xlpm.Date2), _xlpm.Day_2, DAY(_xlpm.Date2), _xlpm.LeapYear1, (MONTH(DATE(YEAR(_xlpm.Date1), 2, 29)) = 2) * 1, _xlpm.LeapYear2, (MONTH(DATE(YEAR(_xlpm.Date2), 2, 29)) = 2) * 1, _xlpm.NoLeapYear1, 1 - _xlpm.LeapYear1, _xlpm.NoLeapYear2, 1 - _xlpm.LeapYear2, _xlpm.IsFebDate1, (MONTH(_xlpm.Date1) = 2) * 1, _xlpm.IsFebDate2, (MONTH(_xlpm.Date2) = 2) * 1, _xlpm.IsDate1FebandLeap, _xlpm.LeapYear1 * _xlpm.IsFebDate1, _xlpm.IsDate1FebandNoLeap, _xlpm.NoLeapYear1 * _xlpm.IsFebDate1, _xlpm.IsDate2FebandLeap, _xlpm.LeapYear2 * _xlpm.IsFebDate2, _xlpm.IsDate2FebandNoLeap, _xlpm.NoLeapYear2 * _xlpm.IsFebDate2, _xlpm.IsDate1_28, (_xlpm.Day_1 = 28) * 1, _xlpm.IsDate1_29, (_xlpm.Day_1 = 29) * 1, _xlpm.IsDate2_28, (_xlpm.Day_2 = 28) * 1, _xlpm.IsDate2_29, (_xlpm.Day_2 = 29) * 1, _xlpm.Condition1, _xlpm.IsDate1FebandLeap * _xlpm.IsDate1_29 + _xlpm.IsDate1FebandNoLeap * _xlpm.IsDate1_28, _xlpm.Condition2, _xlpm.IsDate2FebandNoLeap * _xlpm.IsDate2_28 + _xlpm.IsDate2FebandLeap * _xlpm.IsDate2_29, _xlpm.Condition3d2, _xlpm.Condition1 * _xlpm.Condition2, _xlpm.AdjD1, IF((_xlpm.Condition1 = 1), 30, _xlpm.Day_1), _xlpm.Adjd2, IF(_xlpm.Condition3d2 = 1, 30, _xlpm.Day_2), _xlpm.ConCondidtion3d2, IF(_xlpm.Adjd2 = 31, (_xlpm.AdjD1 = 31) + (_xlpm.AdjD1 = 30), 0), _xlpm.AdjAdjd2, IF(_xlpm.ConCondidtion3d2 = 1, 30, _xlpm.Adjd2), _xlpm._ind1, (_xlpm.AdjD1 = 31) * 1, _xlpm.AdjAdjd1, IF(_xlpm._ind1 = 1, 30, _xlpm.AdjD1), _xlpm.Num, 360 * (_xlpm.Year_2 - _xlpm.Year_1) + 30 * (_xlpm.Month_2 - _xlpm.Month_1) + _xlpm.AdjAdjd2 - _xlpm.AdjAdjd1, _xlpm.Den, 360, IF(_xlfn.ISOMITTED(_xlpm.Option), _xlpm.Num / _xlpm.Den, IF(_xlpm.Option = 2, _xlpm.Num, _xlpm.Den))))</definedName>
    <definedName name="fx_DCC30360SIA_Old" localSheetId="3">_xlfn.LAMBDA(_xlpm.Date1,_xlpm.Date2,_xlop.Option,_xlfn.LET(_xlpm.Year_1, YEAR(_xlpm.Date1), _xlpm.Month_1, MONTH(_xlpm.Date1), _xlpm.Day_1, DAY(_xlpm.Date1), _xlpm.Year_2, YEAR(_xlpm.Date2), _xlpm.Month_2, MONTH(_xlpm.Date2), _xlpm.Day_2, DAY(_xlpm.Date2), _xlpm.LeapYear1, (MONTH(DATE(YEAR(_xlpm.Date1), 2, 29)) = 2) * 1, _xlpm.LeapYear2, (MONTH(DATE(YEAR(_xlpm.Date2), 2, 29)) = 2) * 1, _xlpm.NoLeapYear1, 1 - _xlpm.LeapYear1, _xlpm.NoLeapYear2, 1 - _xlpm.LeapYear2, _xlpm.IsFebDate1, (MONTH(_xlpm.Date1) = 2) * 1, _xlpm.IsFebDate2, (MONTH(_xlpm.Date2) = 2) * 1, _xlpm.IsDate1FebandLeap, _xlpm.LeapYear1 * _xlpm.IsFebDate1, _xlpm.IsDate1FebandNoLeap, _xlpm.NoLeapYear1 * _xlpm.IsFebDate1, _xlpm.IsDate2FebandLeap, _xlpm.LeapYear2 * _xlpm.IsFebDate2, _xlpm.IsDate2FebandNoLeap, _xlpm.NoLeapYear2 * _xlpm.IsFebDate2, _xlpm.IsDate1_28, (_xlpm.Day_1 = 28) * 1, _xlpm.IsDate1_29, (_xlpm.Day_1 = 29) * 1, _xlpm.IsDate2_28, (_xlpm.Day_2 = 28) * 1, _xlpm.IsDate2_29, (_xlpm.Day_2 = 29) * 1, _xlpm.Condition1, _xlpm.IsDate1FebandLeap * _xlpm.IsDate1_29 + _xlpm.IsDate1FebandNoLeap * _xlpm.IsDate1_28, _xlpm.Condition2, _xlpm.IsDate2FebandNoLeap * _xlpm.IsDate2_28 + _xlpm.IsDate2FebandLeap * _xlpm.IsDate2_29, _xlpm.Condition3d2, _xlpm.Condition1 * _xlpm.Condition2, _xlpm.AdjD1, IF((_xlpm.Condition1 = 1), 30, _xlpm.Day_1), _xlpm.Adjd2, IF(_xlpm.Condition3d2 = 1, 30, _xlpm.Day_2), _xlpm.ConCondidtion3d2, IF(_xlpm.Adjd2 = 31, (_xlpm.AdjD1 = 31) + (_xlpm.AdjD1 = 30), 0), _xlpm.AdjAdjd2, IF(_xlpm.ConCondidtion3d2 = 1, 30, _xlpm.Adjd2), _xlpm._ind1, (_xlpm.AdjD1 = 31) * 1, _xlpm.AdjAdjd1, IF(_xlpm._ind1 = 1, 30, _xlpm.AdjD1), _xlpm.Num, 360 * (_xlpm.Year_2 - _xlpm.Year_1) + 30 * (_xlpm.Month_2 - _xlpm.Month_1) + _xlpm.AdjAdjd2 - _xlpm.AdjAdjd1, _xlpm.Den, 360, IF(_xlfn.ISOMITTED(_xlpm.Option), _xlpm.Num / _xlpm.Den, IF(_xlpm.Option = 2, _xlpm.Num, _xlpm.Den))))</definedName>
    <definedName name="fx_DCC30360SIA_Old" localSheetId="4">_xlfn.LAMBDA(_xlpm.Date1,_xlpm.Date2,_xlop.Option,_xlfn.LET(_xlpm.Year_1, YEAR(_xlpm.Date1), _xlpm.Month_1, MONTH(_xlpm.Date1), _xlpm.Day_1, DAY(_xlpm.Date1), _xlpm.Year_2, YEAR(_xlpm.Date2), _xlpm.Month_2, MONTH(_xlpm.Date2), _xlpm.Day_2, DAY(_xlpm.Date2), _xlpm.LeapYear1, (MONTH(DATE(YEAR(_xlpm.Date1), 2, 29)) = 2) * 1, _xlpm.LeapYear2, (MONTH(DATE(YEAR(_xlpm.Date2), 2, 29)) = 2) * 1, _xlpm.NoLeapYear1, 1 - _xlpm.LeapYear1, _xlpm.NoLeapYear2, 1 - _xlpm.LeapYear2, _xlpm.IsFebDate1, (MONTH(_xlpm.Date1) = 2) * 1, _xlpm.IsFebDate2, (MONTH(_xlpm.Date2) = 2) * 1, _xlpm.IsDate1FebandLeap, _xlpm.LeapYear1 * _xlpm.IsFebDate1, _xlpm.IsDate1FebandNoLeap, _xlpm.NoLeapYear1 * _xlpm.IsFebDate1, _xlpm.IsDate2FebandLeap, _xlpm.LeapYear2 * _xlpm.IsFebDate2, _xlpm.IsDate2FebandNoLeap, _xlpm.NoLeapYear2 * _xlpm.IsFebDate2, _xlpm.IsDate1_28, (_xlpm.Day_1 = 28) * 1, _xlpm.IsDate1_29, (_xlpm.Day_1 = 29) * 1, _xlpm.IsDate2_28, (_xlpm.Day_2 = 28) * 1, _xlpm.IsDate2_29, (_xlpm.Day_2 = 29) * 1, _xlpm.Condition1, _xlpm.IsDate1FebandLeap * _xlpm.IsDate1_29 + _xlpm.IsDate1FebandNoLeap * _xlpm.IsDate1_28, _xlpm.Condition2, _xlpm.IsDate2FebandNoLeap * _xlpm.IsDate2_28 + _xlpm.IsDate2FebandLeap * _xlpm.IsDate2_29, _xlpm.Condition3d2, _xlpm.Condition1 * _xlpm.Condition2, _xlpm.AdjD1, IF((_xlpm.Condition1 = 1), 30, _xlpm.Day_1), _xlpm.Adjd2, IF(_xlpm.Condition3d2 = 1, 30, _xlpm.Day_2), _xlpm.ConCondidtion3d2, IF(_xlpm.Adjd2 = 31, (_xlpm.AdjD1 = 31) + (_xlpm.AdjD1 = 30), 0), _xlpm.AdjAdjd2, IF(_xlpm.ConCondidtion3d2 = 1, 30, _xlpm.Adjd2), _xlpm._ind1, (_xlpm.AdjD1 = 31) * 1, _xlpm.AdjAdjd1, IF(_xlpm._ind1 = 1, 30, _xlpm.AdjD1), _xlpm.Num, 360 * (_xlpm.Year_2 - _xlpm.Year_1) + 30 * (_xlpm.Month_2 - _xlpm.Month_1) + _xlpm.AdjAdjd2 - _xlpm.AdjAdjd1, _xlpm.Den, 360, IF(_xlfn.ISOMITTED(_xlpm.Option), _xlpm.Num / _xlpm.Den, IF(_xlpm.Option = 2, _xlpm.Num, _xlpm.Den))))</definedName>
    <definedName name="fx_DCC30360SIA_Old">_xlfn.LAMBDA(_xlpm.Date1,_xlpm.Date2,_xlop.Option,_xlfn.LET(_xlpm.Year_1, YEAR(_xlpm.Date1), _xlpm.Month_1, MONTH(_xlpm.Date1), _xlpm.Day_1, DAY(_xlpm.Date1), _xlpm.Year_2, YEAR(_xlpm.Date2), _xlpm.Month_2, MONTH(_xlpm.Date2), _xlpm.Day_2, DAY(_xlpm.Date2), _xlpm.LeapYear1, (MONTH(DATE(YEAR(_xlpm.Date1), 2, 29)) = 2) * 1, _xlpm.LeapYear2, (MONTH(DATE(YEAR(_xlpm.Date2), 2, 29)) = 2) * 1, _xlpm.NoLeapYear1, 1 - _xlpm.LeapYear1, _xlpm.NoLeapYear2, 1 - _xlpm.LeapYear2, _xlpm.IsFebDate1, (MONTH(_xlpm.Date1) = 2) * 1, _xlpm.IsFebDate2, (MONTH(_xlpm.Date2) = 2) * 1, _xlpm.IsDate1FebandLeap, _xlpm.LeapYear1 * _xlpm.IsFebDate1, _xlpm.IsDate1FebandNoLeap, _xlpm.NoLeapYear1 * _xlpm.IsFebDate1, _xlpm.IsDate2FebandLeap, _xlpm.LeapYear2 * _xlpm.IsFebDate2, _xlpm.IsDate2FebandNoLeap, _xlpm.NoLeapYear2 * _xlpm.IsFebDate2, _xlpm.IsDate1_28, (_xlpm.Day_1 = 28) * 1, _xlpm.IsDate1_29, (_xlpm.Day_1 = 29) * 1, _xlpm.IsDate2_28, (_xlpm.Day_2 = 28) * 1, _xlpm.IsDate2_29, (_xlpm.Day_2 = 29) * 1, _xlpm.Condition1, _xlpm.IsDate1FebandLeap * _xlpm.IsDate1_29 + _xlpm.IsDate1FebandNoLeap * _xlpm.IsDate1_28, _xlpm.Condition2, _xlpm.IsDate2FebandNoLeap * _xlpm.IsDate2_28 + _xlpm.IsDate2FebandLeap * _xlpm.IsDate2_29, _xlpm.Condition3d2, _xlpm.Condition1 * _xlpm.Condition2, _xlpm.Adjd1, IF((_xlpm.Condition1 = 1), 30, _xlpm.Day_1), _xlpm.Adjd2, IF(_xlpm.Condition3d2 = 1, 30, _xlpm.Day_2), _xlpm.ConCondidtion3d2, IF(_xlpm.Adjd2 = 31, (_xlpm.Adjd1 = 31) + (_xlpm.Adjd1 = 30), 0), _xlpm.AdjAdjd2, IF(_xlpm.ConCondidtion3d2 = 1, 30, _xlpm.Adjd2), _xlpm._ind1, (_xlpm.Adjd1 = 31) * 1, _xlpm.AdjAdjd1, IF(_xlpm._ind1 = 1, 30, _xlpm.Adjd1), _xlpm.Num, 360 * (_xlpm.Year_2 - _xlpm.Year_1) + 30 * (_xlpm.Month_2 - _xlpm.Month_1) + _xlpm.AdjAdjd2 - _xlpm.AdjAdjd1, _xlpm.Den, 360, IF(_xlfn.ISOMITTED(_xlpm.Option), _xlpm.Num / _xlpm.Den, IF(_xlpm.Option = 2, _xlpm.Num, _xlpm.Den))))</definedName>
    <definedName name="fx_DCC30E360" localSheetId="5">_xlfn.LAMBDA(_xlpm.Date1,_xlpm.Date2,_xlop.Option,_xlfn.LET(_xlpm.Year_1, YEAR(_xlpm.Date1), _xlpm.Month_1, MONTH(_xlpm.Date1), _xlpm.Day_1, DAY(_xlpm.Date1), _xlpm.AdDay1, IF(_xlpm.Day_1 = 31, 30, _xlpm.Day_1), _xlpm.Year_2, YEAR(_xlpm.Date2), _xlpm.Month_2, MONTH(_xlpm.Date2), _xlpm.Day_2, DAY(_xlpm.Date2), _xlpm.AdDay2, IF(_xlpm.Day_2 = 31, 30, _xlpm.Day_2), _xlpm.Numerator, 360 * (_xlpm.Year_2 - _xlpm.Year_1) + 30 * (_xlpm.Month_2 - _xlpm.Month_1) + _xlpm.AdDay2 - _xlpm.AdDay1, _xlpm.Denominator, 360, 'Q11'!fx_DCCOutput(_xlpm.Numerator, _xlpm.Denominator, _xlpm.Option)))</definedName>
    <definedName name="fx_DCC30E360" localSheetId="3">_xlfn.LAMBDA(_xlpm.Date1,_xlpm.Date2,_xlop.Option,_xlfn.LET(_xlpm.Year_1, YEAR(_xlpm.Date1), _xlpm.Month_1, MONTH(_xlpm.Date1), _xlpm.Day_1, DAY(_xlpm.Date1), _xlpm.AdDay1, IF(_xlpm.Day_1 = 31, 30, _xlpm.Day_1), _xlpm.Year_2, YEAR(_xlpm.Date2), _xlpm.Month_2, MONTH(_xlpm.Date2), _xlpm.Day_2, DAY(_xlpm.Date2), _xlpm.AdDay2, IF(_xlpm.Day_2 = 31, 30, _xlpm.Day_2), _xlpm.Numerator, 360 * (_xlpm.Year_2 - _xlpm.Year_1) + 30 * (_xlpm.Month_2 - _xlpm.Month_1) + _xlpm.AdDay2 - _xlpm.AdDay1, _xlpm.Denominator, 360, 'Q4'!fx_DCCOutput(_xlpm.Numerator, _xlpm.Denominator, _xlpm.Option)))</definedName>
    <definedName name="fx_DCC30E360" localSheetId="4">_xlfn.LAMBDA(_xlpm.Date1,_xlpm.Date2,_xlop.Option,_xlfn.LET(_xlpm.Year_1, YEAR(_xlpm.Date1), _xlpm.Month_1, MONTH(_xlpm.Date1), _xlpm.Day_1, DAY(_xlpm.Date1), _xlpm.AdDay1, IF(_xlpm.Day_1 = 31, 30, _xlpm.Day_1), _xlpm.Year_2, YEAR(_xlpm.Date2), _xlpm.Month_2, MONTH(_xlpm.Date2), _xlpm.Day_2, DAY(_xlpm.Date2), _xlpm.AdDay2, IF(_xlpm.Day_2 = 31, 30, _xlpm.Day_2), _xlpm.Numerator, 360 * (_xlpm.Year_2 - _xlpm.Year_1) + 30 * (_xlpm.Month_2 - _xlpm.Month_1) + _xlpm.AdDay2 - _xlpm.AdDay1, _xlpm.Denominator, 360, 'Q5-10,14'!fx_DCCOutput(_xlpm.Numerator, _xlpm.Denominator, _xlpm.Option)))</definedName>
    <definedName name="fx_DCC30E360">_xlfn.LAMBDA(_xlpm.Date1,_xlpm.Date2,_xlop.Option,_xlfn.LET(_xlpm.Year_1, YEAR(_xlpm.Date1), _xlpm.Month_1, MONTH(_xlpm.Date1), _xlpm.Day_1, DAY(_xlpm.Date1), _xlpm.AdDay1, IF(_xlpm.Day_1 = 31, 30, _xlpm.Day_1), _xlpm.Year_2, YEAR(_xlpm.Date2), _xlpm.Month_2, MONTH(_xlpm.Date2), _xlpm.Day_2, DAY(_xlpm.Date2), _xlpm.AdDay2, IF(_xlpm.Day_2 = 31, 30, _xlpm.Day_2), _xlpm.Numerator, 360 * (_xlpm.Year_2 - _xlpm.Year_1) + 30 * (_xlpm.Month_2 - _xlpm.Month_1) + _xlpm.AdDay2 - _xlpm.AdDay1, _xlpm.Denominator, 360, fx_DCCOutput(_xlpm.Numerator, _xlpm.Denominator, _xlpm.Option)))</definedName>
    <definedName name="fx_DCC30E360ISDA" localSheetId="5">_xlfn.LAMBDA(_xlpm.Date1,_xlpm.Date2,_xlpm.Term_Date,_xlop.Option,_xlfn.LET(_xlpm.Year_1, YEAR(_xlpm.Date1), _xlpm.Month_1, MONTH(_xlpm.Date1), _xlpm.Day_1, DAY(_xlpm.Date1), _xlpm.Year_2, YEAR(_xlpm.Date2), _xlpm.Month_2, MONTH(_xlpm.Date2), _xlpm.Day_2, DAY(_xlpm.Date2), _xlpm.Adj_d1, IF(_xlpm.Date1 = EOMONTH(_xlpm.Date1, 0), 30, _xlpm.Day_1), _xlpm.CheckTD, (_xlpm.Date2 = _xlpm.Term_Date) * (MONTH(_xlpm.Term_Date) = 2) * (_xlpm.Date2 = EOMONTH(_xlpm.Date2, 0)), _xlpm.CheckEoM, _xlpm.Date2 = EOMONTH(_xlpm.Date2, 0), _xlpm.Adj_d2, IF(_xlpm.CheckTD = 1, _xlpm.Day_2, IF(_xlpm.CheckEoM, 30, _xlpm.Day_2)), _xlpm.Numerator, 360 * (_xlpm.Year_2 - _xlpm.Year_1) + 30 * (_xlpm.Month_2 - _xlpm.Month_1) + _xlpm.Adj_d2 - _xlpm.Adj_d1, _xlpm.Denominator, 360, 'Q11'!fx_DCCOutput(_xlpm.Numerator, _xlpm.Denominator, _xlpm.Option)))</definedName>
    <definedName name="fx_DCC30E360ISDA" localSheetId="3">_xlfn.LAMBDA(_xlpm.Date1,_xlpm.Date2,_xlpm.Term_Date,_xlop.Option,_xlfn.LET(_xlpm.Year_1, YEAR(_xlpm.Date1), _xlpm.Month_1, MONTH(_xlpm.Date1), _xlpm.Day_1, DAY(_xlpm.Date1), _xlpm.Year_2, YEAR(_xlpm.Date2), _xlpm.Month_2, MONTH(_xlpm.Date2), _xlpm.Day_2, DAY(_xlpm.Date2), _xlpm.Adj_d1, IF(_xlpm.Date1 = EOMONTH(_xlpm.Date1, 0), 30, _xlpm.Day_1), _xlpm.CheckTD, (_xlpm.Date2 = _xlpm.Term_Date) * (MONTH(_xlpm.Term_Date) = 2) * (_xlpm.Date2 = EOMONTH(_xlpm.Date2, 0)), _xlpm.CheckEoM, _xlpm.Date2 = EOMONTH(_xlpm.Date2, 0), _xlpm.Adj_d2, IF(_xlpm.CheckTD = 1, _xlpm.Day_2, IF(_xlpm.CheckEoM, 30, _xlpm.Day_2)), _xlpm.Numerator, 360 * (_xlpm.Year_2 - _xlpm.Year_1) + 30 * (_xlpm.Month_2 - _xlpm.Month_1) + _xlpm.Adj_d2 - _xlpm.Adj_d1, _xlpm.Denominator, 360, 'Q4'!fx_DCCOutput(_xlpm.Numerator, _xlpm.Denominator, _xlpm.Option)))</definedName>
    <definedName name="fx_DCC30E360ISDA" localSheetId="4">_xlfn.LAMBDA(_xlpm.Date1,_xlpm.Date2,_xlpm.Term_Date,_xlop.Option,_xlfn.LET(_xlpm.Year_1, YEAR(_xlpm.Date1), _xlpm.Month_1, MONTH(_xlpm.Date1), _xlpm.Day_1, DAY(_xlpm.Date1), _xlpm.Year_2, YEAR(_xlpm.Date2), _xlpm.Month_2, MONTH(_xlpm.Date2), _xlpm.Day_2, DAY(_xlpm.Date2), _xlpm.Adj_d1, IF(_xlpm.Date1 = EOMONTH(_xlpm.Date1, 0), 30, _xlpm.Day_1), _xlpm.CheckTD, (_xlpm.Date2 = _xlpm.Term_Date) * (MONTH(_xlpm.Term_Date) = 2) * (_xlpm.Date2 = EOMONTH(_xlpm.Date2, 0)), _xlpm.CheckEoM, _xlpm.Date2 = EOMONTH(_xlpm.Date2, 0), _xlpm.Adj_d2, IF(_xlpm.CheckTD = 1, _xlpm.Day_2, IF(_xlpm.CheckEoM, 30, _xlpm.Day_2)), _xlpm.Numerator, 360 * (_xlpm.Year_2 - _xlpm.Year_1) + 30 * (_xlpm.Month_2 - _xlpm.Month_1) + _xlpm.Adj_d2 - _xlpm.Adj_d1, _xlpm.Denominator, 360, 'Q5-10,14'!fx_DCCOutput(_xlpm.Numerator, _xlpm.Denominator, _xlpm.Option)))</definedName>
    <definedName name="fx_DCC30E360ISDA">_xlfn.LAMBDA(_xlpm.Date1,_xlpm.Date2,_xlpm.Term_Date,_xlop.Option,_xlfn.LET(_xlpm.Year_1, YEAR(_xlpm.Date1), _xlpm.Month_1, MONTH(_xlpm.Date1), _xlpm.Day_1, DAY(_xlpm.Date1), _xlpm.Year_2, YEAR(_xlpm.Date2), _xlpm.Month_2, MONTH(_xlpm.Date2), _xlpm.Day_2, DAY(_xlpm.Date2), _xlpm.Adj_d1, IF(_xlpm.Date1 = EOMONTH(_xlpm.Date1, 0), 30, _xlpm.Day_1), _xlpm.CheckTD, (_xlpm.Date2 = _xlpm.Term_Date) * (MONTH(_xlpm.Term_Date) = 2) * (_xlpm.Date2 = EOMONTH(_xlpm.Date2, 0)), _xlpm.CheckEoM, _xlpm.Date2 = EOMONTH(_xlpm.Date2, 0), _xlpm.Adj_d2, IF(_xlpm.CheckTD = 1, _xlpm.Day_2, IF(_xlpm.CheckEoM, 30, _xlpm.Day_2)), _xlpm.Numerator, 360 * (_xlpm.Year_2 - _xlpm.Year_1) + 30 * (_xlpm.Month_2 - _xlpm.Month_1) + _xlpm.Adj_d2 - _xlpm.Adj_d1, _xlpm.Denominator, 360, fx_DCCOutput(_xlpm.Numerator, _xlpm.Denominator, _xlpm.Option)))</definedName>
    <definedName name="fx_DCC30E365" localSheetId="5">_xlfn.LAMBDA(_xlpm.Date1,_xlpm.Date2,_xlop.Option,_xlfn.LET(_xlpm.Year_1, YEAR(_xlpm.Date1), _xlpm.Month_1, MONTH(_xlpm.Date1), _xlpm.Day_1, DAY(_xlpm.Date1), _xlpm.AdDay1, IF(_xlpm.Day_1 = 31, 30, _xlpm.Day_1), _xlpm.Year_2, YEAR(_xlpm.Date2), _xlpm.Month_2, MONTH(_xlpm.Date2), _xlpm.Day_2, DAY(_xlpm.Date2), _xlpm.AdDay2, IF(_xlpm.Day_2 = 31, 30, _xlpm.Day_2), _xlpm.Numerator, 360 * (_xlpm.Year_2 - _xlpm.Year_1) + 30 * (_xlpm.Month_2 - _xlpm.Month_1) + _xlpm.AdDay2 - _xlpm.AdDay1, _xlpm.Denominator, 365, 'Q11'!fx_DCCOutput(_xlpm.Numerator, _xlpm.Denominator, _xlpm.Option)))</definedName>
    <definedName name="fx_DCC30E365" localSheetId="3">_xlfn.LAMBDA(_xlpm.Date1,_xlpm.Date2,_xlop.Option,_xlfn.LET(_xlpm.Year_1, YEAR(_xlpm.Date1), _xlpm.Month_1, MONTH(_xlpm.Date1), _xlpm.Day_1, DAY(_xlpm.Date1), _xlpm.AdDay1, IF(_xlpm.Day_1 = 31, 30, _xlpm.Day_1), _xlpm.Year_2, YEAR(_xlpm.Date2), _xlpm.Month_2, MONTH(_xlpm.Date2), _xlpm.Day_2, DAY(_xlpm.Date2), _xlpm.AdDay2, IF(_xlpm.Day_2 = 31, 30, _xlpm.Day_2), _xlpm.Numerator, 360 * (_xlpm.Year_2 - _xlpm.Year_1) + 30 * (_xlpm.Month_2 - _xlpm.Month_1) + _xlpm.AdDay2 - _xlpm.AdDay1, _xlpm.Denominator, 365, 'Q4'!fx_DCCOutput(_xlpm.Numerator, _xlpm.Denominator, _xlpm.Option)))</definedName>
    <definedName name="fx_DCC30E365" localSheetId="4">_xlfn.LAMBDA(_xlpm.Date1,_xlpm.Date2,_xlop.Option,_xlfn.LET(_xlpm.Year_1, YEAR(_xlpm.Date1), _xlpm.Month_1, MONTH(_xlpm.Date1), _xlpm.Day_1, DAY(_xlpm.Date1), _xlpm.AdDay1, IF(_xlpm.Day_1 = 31, 30, _xlpm.Day_1), _xlpm.Year_2, YEAR(_xlpm.Date2), _xlpm.Month_2, MONTH(_xlpm.Date2), _xlpm.Day_2, DAY(_xlpm.Date2), _xlpm.AdDay2, IF(_xlpm.Day_2 = 31, 30, _xlpm.Day_2), _xlpm.Numerator, 360 * (_xlpm.Year_2 - _xlpm.Year_1) + 30 * (_xlpm.Month_2 - _xlpm.Month_1) + _xlpm.AdDay2 - _xlpm.AdDay1, _xlpm.Denominator, 365, 'Q5-10,14'!fx_DCCOutput(_xlpm.Numerator, _xlpm.Denominator, _xlpm.Option)))</definedName>
    <definedName name="fx_DCC30E365">_xlfn.LAMBDA(_xlpm.Date1,_xlpm.Date2,_xlop.Option,_xlfn.LET(_xlpm.Year_1, YEAR(_xlpm.Date1), _xlpm.Month_1, MONTH(_xlpm.Date1), _xlpm.Day_1, DAY(_xlpm.Date1), _xlpm.AdDay1, IF(_xlpm.Day_1 = 31, 30, _xlpm.Day_1), _xlpm.Year_2, YEAR(_xlpm.Date2), _xlpm.Month_2, MONTH(_xlpm.Date2), _xlpm.Day_2, DAY(_xlpm.Date2), _xlpm.AdDay2, IF(_xlpm.Day_2 = 31, 30, _xlpm.Day_2), _xlpm.Numerator, 360 * (_xlpm.Year_2 - _xlpm.Year_1) + 30 * (_xlpm.Month_2 - _xlpm.Month_1) + _xlpm.AdDay2 - _xlpm.AdDay1, _xlpm.Denominator, 365, fx_DCCOutput(_xlpm.Numerator, _xlpm.Denominator, _xlpm.Option)))</definedName>
    <definedName name="fx_DCC30EPlus360" localSheetId="5">_xlfn.LAMBDA(_xlpm.Date1,_xlpm.Date2,_xlop.Option,_xlfn.LET(_xlpm.Year_1, YEAR(_xlpm.Date1), _xlpm.Month_1, MONTH(_xlpm.Date1), _xlpm.Day_1, DAY(_xlpm.Date1), _xlpm.AdDay1, IF(_xlpm.Day_1 = 31, 30, _xlpm.Day_1), _xlpm.Year_2, YEAR(_xlpm.Date2), _xlpm.Month_2, MONTH(_xlpm.Date2), _xlpm.Day_2, DAY(_xlpm.Date2), _xlpm.AdDate2, IF(_xlpm.Day_2 = 31, DATE(_xlpm.Year_2, _xlpm.Month_2 + 1, 1), _xlpm.Date2), _xlpm.Numerator, 360 * (YEAR(_xlpm.AdDate2) - _xlpm.Year_1) + 30 * (MONTH(_xlpm.AdDate2) - _xlpm.Month_1) + DAY(_xlpm.AdDate2) - _xlpm.AdDay1, _xlpm.Denominator, 360, 'Q11'!fx_DCCOutput(_xlpm.Numerator, _xlpm.Denominator, _xlpm.Option)))</definedName>
    <definedName name="fx_DCC30EPlus360" localSheetId="3">_xlfn.LAMBDA(_xlpm.Date1,_xlpm.Date2,_xlop.Option,_xlfn.LET(_xlpm.Year_1, YEAR(_xlpm.Date1), _xlpm.Month_1, MONTH(_xlpm.Date1), _xlpm.Day_1, DAY(_xlpm.Date1), _xlpm.AdDay1, IF(_xlpm.Day_1 = 31, 30, _xlpm.Day_1), _xlpm.Year_2, YEAR(_xlpm.Date2), _xlpm.Month_2, MONTH(_xlpm.Date2), _xlpm.Day_2, DAY(_xlpm.Date2), _xlpm.AdDate2, IF(_xlpm.Day_2 = 31, DATE(_xlpm.Year_2, _xlpm.Month_2 + 1, 1), _xlpm.Date2), _xlpm.Numerator, 360 * (YEAR(_xlpm.AdDate2) - _xlpm.Year_1) + 30 * (MONTH(_xlpm.AdDate2) - _xlpm.Month_1) + DAY(_xlpm.AdDate2) - _xlpm.AdDay1, _xlpm.Denominator, 360, 'Q4'!fx_DCCOutput(_xlpm.Numerator, _xlpm.Denominator, _xlpm.Option)))</definedName>
    <definedName name="fx_DCC30EPlus360" localSheetId="4">_xlfn.LAMBDA(_xlpm.Date1,_xlpm.Date2,_xlop.Option,_xlfn.LET(_xlpm.Year_1, YEAR(_xlpm.Date1), _xlpm.Month_1, MONTH(_xlpm.Date1), _xlpm.Day_1, DAY(_xlpm.Date1), _xlpm.AdDay1, IF(_xlpm.Day_1 = 31, 30, _xlpm.Day_1), _xlpm.Year_2, YEAR(_xlpm.Date2), _xlpm.Month_2, MONTH(_xlpm.Date2), _xlpm.Day_2, DAY(_xlpm.Date2), _xlpm.AdDate2, IF(_xlpm.Day_2 = 31, DATE(_xlpm.Year_2, _xlpm.Month_2 + 1, 1), _xlpm.Date2), _xlpm.Numerator, 360 * (YEAR(_xlpm.AdDate2) - _xlpm.Year_1) + 30 * (MONTH(_xlpm.AdDate2) - _xlpm.Month_1) + DAY(_xlpm.AdDate2) - _xlpm.AdDay1, _xlpm.Denominator, 360, 'Q5-10,14'!fx_DCCOutput(_xlpm.Numerator, _xlpm.Denominator, _xlpm.Option)))</definedName>
    <definedName name="fx_DCC30EPlus360">_xlfn.LAMBDA(_xlpm.Date1,_xlpm.Date2,_xlop.Option,_xlfn.LET(_xlpm.Year_1, YEAR(_xlpm.Date1), _xlpm.Month_1, MONTH(_xlpm.Date1), _xlpm.Day_1, DAY(_xlpm.Date1), _xlpm.AdDay1, IF(_xlpm.Day_1 = 31, 30, _xlpm.Day_1), _xlpm.Year_2, YEAR(_xlpm.Date2), _xlpm.Month_2, MONTH(_xlpm.Date2), _xlpm.Day_2, DAY(_xlpm.Date2), _xlpm.AdDate2, IF(_xlpm.Day_2 = 31, DATE(_xlpm.Year_2, _xlpm.Month_2 + 1, 1), _xlpm.Date2), _xlpm.Numerator, 360 * (YEAR(_xlpm.AdDate2) - _xlpm.Year_1) + 30 * (MONTH(_xlpm.AdDate2) - _xlpm.Month_1) + DAY(_xlpm.AdDate2) - _xlpm.AdDay1, _xlpm.Denominator, 360, fx_DCCOutput(_xlpm.Numerator, _xlpm.Denominator, _xlpm.Option)))</definedName>
    <definedName name="fx_DCCACT360" localSheetId="5">_xlfn.LAMBDA(_xlpm.Date1,_xlpm.Date2,_xlop.Option,_xlfn.LET(_xlpm.Numerator, _xlpm.Date2 - _xlpm.Date1, _xlpm.Denominator, 360, 'Q11'!fx_DCCOutput(_xlpm.Numerator, _xlpm.Denominator, _xlpm.Option)))</definedName>
    <definedName name="fx_DCCACT360" localSheetId="3">_xlfn.LAMBDA(_xlpm.Date1,_xlpm.Date2,_xlop.Option,_xlfn.LET(_xlpm.Numerator, _xlpm.Date2 - _xlpm.Date1, _xlpm.Denominator, 360, 'Q4'!fx_DCCOutput(_xlpm.Numerator, _xlpm.Denominator, _xlpm.Option)))</definedName>
    <definedName name="fx_DCCACT360" localSheetId="4">_xlfn.LAMBDA(_xlpm.Date1,_xlpm.Date2,_xlop.Option,_xlfn.LET(_xlpm.Numerator, _xlpm.Date2 - _xlpm.Date1, _xlpm.Denominator, 360, 'Q5-10,14'!fx_DCCOutput(_xlpm.Numerator, _xlpm.Denominator, _xlpm.Option)))</definedName>
    <definedName name="fx_DCCACT360">_xlfn.LAMBDA(_xlpm.Date1,_xlpm.Date2,_xlop.Option,_xlfn.LET(_xlpm.Numerator, _xlpm.Date2 - _xlpm.Date1, _xlpm.Denominator, 360, fx_DCCOutput(_xlpm.Numerator, _xlpm.Denominator, _xlpm.Option)))</definedName>
    <definedName name="fx_DCCACT360ISMA" localSheetId="5">_xlfn.LAMBDA(_xlpm.Date1,_xlpm.Date2,_xlop.Option,'Q11'!fx_DCCACT360(_xlpm.Date1, _xlpm.Date2, _xlpm.Option))</definedName>
    <definedName name="fx_DCCACT360ISMA" localSheetId="3">_xlfn.LAMBDA(_xlpm.Date1,_xlpm.Date2,_xlop.Option,'Q4'!fx_DCCACT360(_xlpm.Date1, _xlpm.Date2, _xlpm.Option))</definedName>
    <definedName name="fx_DCCACT360ISMA" localSheetId="4">_xlfn.LAMBDA(_xlpm.Date1,_xlpm.Date2,_xlop.Option,'Q5-10,14'!fx_DCCACT360(_xlpm.Date1, _xlpm.Date2, _xlpm.Option))</definedName>
    <definedName name="fx_DCCACT360ISMA">_xlfn.LAMBDA(_xlpm.Date1,_xlpm.Date2,_xlop.Option,fx_DCCACT360(_xlpm.Date1, _xlpm.Date2, _xlpm.Option))</definedName>
    <definedName name="fx_DCCACT360NL" localSheetId="5">_xlfn.LAMBDA(_xlpm.Date1,_xlpm.Date2,_xlop.Option,_xlfn.LET(_xlpm.ActualDays, _xlpm.Date2 - _xlpm.Date1, _xlpm.DaysPeriod, _xlpm.Date1 + _xlfn.SEQUENCE(_xlpm.ActualDays), _xlpm.IsFeb29Included, (DAY(_xlpm.DaysPeriod) = 29) * (MONTH(_xlpm.DaysPeriod) = 2), _xlpm.Feb29Occurencies, SUM(_xlpm.IsFeb29Included), _xlpm.Numerator, _xlpm.ActualDays - _xlpm.Feb29Occurencies, _xlpm.Denominator, 360, 'Q11'!fx_DCCOutput(_xlpm.Numerator, _xlpm.Denominator, _xlpm.Option)))</definedName>
    <definedName name="fx_DCCACT360NL" localSheetId="3">_xlfn.LAMBDA(_xlpm.Date1,_xlpm.Date2,_xlop.Option,_xlfn.LET(_xlpm.ActualDays, _xlpm.Date2 - _xlpm.Date1, _xlpm.DaysPeriod, _xlpm.Date1 + _xlfn.SEQUENCE(_xlpm.ActualDays), _xlpm.IsFeb29Included, (DAY(_xlpm.DaysPeriod) = 29) * (MONTH(_xlpm.DaysPeriod) = 2), _xlpm.Feb29Occurencies, SUM(_xlpm.IsFeb29Included), _xlpm.Numerator, _xlpm.ActualDays - _xlpm.Feb29Occurencies, _xlpm.Denominator, 360, 'Q4'!fx_DCCOutput(_xlpm.Numerator, _xlpm.Denominator, _xlpm.Option)))</definedName>
    <definedName name="fx_DCCACT360NL" localSheetId="4">_xlfn.LAMBDA(_xlpm.Date1,_xlpm.Date2,_xlop.Option,_xlfn.LET(_xlpm.ActualDays, _xlpm.Date2 - _xlpm.Date1, _xlpm.DaysPeriod, _xlpm.Date1 + _xlfn.SEQUENCE(_xlpm.ActualDays), _xlpm.IsFeb29Included, (DAY(_xlpm.DaysPeriod) = 29) * (MONTH(_xlpm.DaysPeriod) = 2), _xlpm.Feb29Occurencies, SUM(_xlpm.IsFeb29Included), _xlpm.Numerator, _xlpm.ActualDays - _xlpm.Feb29Occurencies, _xlpm.Denominator, 360, 'Q5-10,14'!fx_DCCOutput(_xlpm.Numerator, _xlpm.Denominator, _xlpm.Option)))</definedName>
    <definedName name="fx_DCCACT360NL">_xlfn.LAMBDA(_xlpm.Date1,_xlpm.Date2,_xlop.Option,_xlfn.LET(_xlpm.ActualDays, _xlpm.Date2 - _xlpm.Date1, _xlpm.DaysPeriod, _xlpm.Date1 + _xlfn.SEQUENCE(_xlpm.ActualDays), _xlpm.IsFeb29Included, (DAY(_xlpm.DaysPeriod) = 29) * (MONTH(_xlpm.DaysPeriod) = 2), _xlpm.Feb29Occurencies, SUM(_xlpm.IsFeb29Included), _xlpm.Numerator, _xlpm.ActualDays - _xlpm.Feb29Occurencies, _xlpm.Denominator, 360, fx_DCCOutput(_xlpm.Numerator, _xlpm.Denominator, _xlpm.Option)))</definedName>
    <definedName name="fx_DCCACT364" localSheetId="5">_xlfn.LAMBDA(_xlpm.Date1,_xlpm.Date2,_xlop.Option,_xlfn.LET(_xlpm.Numerator, _xlpm.Date2 - _xlpm.Date1, _xlpm.Denominator, 364, 'Q11'!fx_DCCOutput(_xlpm.Numerator, _xlpm.Denominator, _xlpm.Option)))</definedName>
    <definedName name="fx_DCCACT364" localSheetId="3">_xlfn.LAMBDA(_xlpm.Date1,_xlpm.Date2,_xlop.Option,_xlfn.LET(_xlpm.Numerator, _xlpm.Date2 - _xlpm.Date1, _xlpm.Denominator, 364, 'Q4'!fx_DCCOutput(_xlpm.Numerator, _xlpm.Denominator, _xlpm.Option)))</definedName>
    <definedName name="fx_DCCACT364" localSheetId="4">_xlfn.LAMBDA(_xlpm.Date1,_xlpm.Date2,_xlop.Option,_xlfn.LET(_xlpm.Numerator, _xlpm.Date2 - _xlpm.Date1, _xlpm.Denominator, 364, 'Q5-10,14'!fx_DCCOutput(_xlpm.Numerator, _xlpm.Denominator, _xlpm.Option)))</definedName>
    <definedName name="fx_DCCACT364">_xlfn.LAMBDA(_xlpm.Date1,_xlpm.Date2,_xlop.Option,_xlfn.LET(_xlpm.Numerator, _xlpm.Date2 - _xlpm.Date1, _xlpm.Denominator, 364, fx_DCCOutput(_xlpm.Numerator, _xlpm.Denominator, _xlpm.Option)))</definedName>
    <definedName name="fx_DCCACT365" localSheetId="5">_xlfn.LAMBDA(_xlpm.Date1,_xlpm.Date2,_xlop.Option,'Q11'!fx_DCCOutput(_xlpm.Date2 - _xlpm.Date1, 365, _xlpm.Option))</definedName>
    <definedName name="fx_DCCACT365" localSheetId="3">_xlfn.LAMBDA(_xlpm.Date1,_xlpm.Date2,_xlop.Option,'Q4'!fx_DCCOutput(_xlpm.Date2 - _xlpm.Date1, 365, _xlpm.Option))</definedName>
    <definedName name="fx_DCCACT365" localSheetId="4">_xlfn.LAMBDA(_xlpm.Date1,_xlpm.Date2,_xlop.Option,'Q5-10,14'!fx_DCCOutput(_xlpm.Date2 - _xlpm.Date1, 365, _xlpm.Option))</definedName>
    <definedName name="fx_DCCACT365">_xlfn.LAMBDA(_xlpm.Date1,_xlpm.Date2,_xlop.Option,fx_DCCOutput(_xlpm.Date2 - _xlpm.Date1, 365, _xlpm.Option))</definedName>
    <definedName name="fx_DCCACT365_25" localSheetId="5">_xlfn.LAMBDA(_xlpm.Date1,_xlpm.Date2,_xlop.Option,'Q11'!fx_DCCOutput(_xlpm.Date2 - _xlpm.Date1, 362.5, _xlpm.Option))</definedName>
    <definedName name="fx_DCCACT365_25" localSheetId="3">_xlfn.LAMBDA(_xlpm.Date1,_xlpm.Date2,_xlop.Option,'Q4'!fx_DCCOutput(_xlpm.Date2 - _xlpm.Date1, 362.5, _xlpm.Option))</definedName>
    <definedName name="fx_DCCACT365_25" localSheetId="4">_xlfn.LAMBDA(_xlpm.Date1,_xlpm.Date2,_xlop.Option,'Q5-10,14'!fx_DCCOutput(_xlpm.Date2 - _xlpm.Date1, 362.5, _xlpm.Option))</definedName>
    <definedName name="fx_DCCACT365_25">_xlfn.LAMBDA(_xlpm.Date1,_xlpm.Date2,_xlop.Option,fx_DCCOutput(_xlpm.Date2 - _xlpm.Date1, 362.5, _xlpm.Option))</definedName>
    <definedName name="fx_DCCACT365A" localSheetId="5">_xlfn.LAMBDA(_xlpm.Date1,_xlpm.Date2,_xlop.Option,_xlfn.LET(_xlpm.Numerator, _xlpm.Date2 - _xlpm.Date1, _xlpm.IsFeb29Included, 'Q11'!fx_IsFeb29Included(_xlpm.Date1, _xlpm.Date2), _xlpm.Denominator, _xlpm.IsFeb29Included * 366 + (1 - _xlpm.IsFeb29Included) * 365, 'Q11'!fx_DCCOutput(_xlpm.Numerator, _xlpm.Denominator, _xlpm.Option)))</definedName>
    <definedName name="fx_DCCACT365A" localSheetId="3">_xlfn.LAMBDA(_xlpm.Date1,_xlpm.Date2,_xlop.Option,_xlfn.LET(_xlpm.Numerator, _xlpm.Date2 - _xlpm.Date1, _xlpm.IsFeb29Included, 'Q4'!fx_IsFeb29Included(_xlpm.Date1, _xlpm.Date2), _xlpm.Denominator, _xlpm.IsFeb29Included * 366 + (1 - _xlpm.IsFeb29Included) * 365, 'Q4'!fx_DCCOutput(_xlpm.Numerator, _xlpm.Denominator, _xlpm.Option)))</definedName>
    <definedName name="fx_DCCACT365A" localSheetId="4">_xlfn.LAMBDA(_xlpm.Date1,_xlpm.Date2,_xlop.Option,_xlfn.LET(_xlpm.Numerator, _xlpm.Date2 - _xlpm.Date1, _xlpm.IsFeb29Included, 'Q5-10,14'!fx_IsFeb29Included(_xlpm.Date1, _xlpm.Date2), _xlpm.Denominator, _xlpm.IsFeb29Included * 366 + (1 - _xlpm.IsFeb29Included) * 365, 'Q5-10,14'!fx_DCCOutput(_xlpm.Numerator, _xlpm.Denominator, _xlpm.Option)))</definedName>
    <definedName name="fx_DCCACT365A">_xlfn.LAMBDA(_xlpm.Date1,_xlpm.Date2,_xlop.Option,_xlfn.LET(_xlpm.Numerator, _xlpm.Date2 - _xlpm.Date1, _xlpm.IsFeb29Included, fx_IsFeb29Included(_xlpm.Date1, _xlpm.Date2), _xlpm.Denominator, _xlpm.IsFeb29Included * 366 + (1 - _xlpm.IsFeb29Included) * 365, fx_DCCOutput(_xlpm.Numerator, _xlpm.Denominator, _xlpm.Option)))</definedName>
    <definedName name="fx_DCCACT365ISMA" localSheetId="5">_xlfn.LAMBDA(_xlpm.Date1,_xlpm.Date2,'Q11'!fx_DCCACT365(_xlpm.Date1, _xlpm.Date2))</definedName>
    <definedName name="fx_DCCACT365ISMA" localSheetId="3">_xlfn.LAMBDA(_xlpm.Date1,_xlpm.Date2,'Q4'!fx_DCCACT365(_xlpm.Date1, _xlpm.Date2))</definedName>
    <definedName name="fx_DCCACT365ISMA" localSheetId="4">_xlfn.LAMBDA(_xlpm.Date1,_xlpm.Date2,'Q5-10,14'!fx_DCCACT365(_xlpm.Date1, _xlpm.Date2))</definedName>
    <definedName name="fx_DCCACT365ISMA">_xlfn.LAMBDA(_xlpm.Date1,_xlpm.Date2,fx_DCCACT365(_xlpm.Date1, _xlpm.Date2))</definedName>
    <definedName name="fx_DCCACT365Jap" localSheetId="5">_xlfn.LAMBDA(_xlpm.Date1,_xlpm.Date2,_xlop.Option,_xlfn.LET(_xlpm.Year_1, YEAR(_xlpm.Date1), _xlpm.Month_1, MONTH(_xlpm.Date1), _xlpm.Day_1, DAY(_xlpm.Date1), _xlpm.Year_2, YEAR(_xlpm.Date2), _xlpm.Month_2, MONTH(_xlpm.Date2), _xlpm.Day_2, DAY(_xlpm.Date2), _xlpm.DayTotal, {0,31,59,90,120,151,181,212,243,273,304,334} + 1, _xlpm.Numerator, 365 * (_xlpm.Year_2 - _xlpm.Year_1) + INDEX(_xlpm.DayTotal, , _xlpm.Month_2) - INDEX(_xlpm.DayTotal, , _xlpm.Month_1) + _xlpm.Day_2 - _xlpm.Day_1, _xlpm.Denominator, 365, 'Q11'!fx_DCCOutput(_xlpm.Numerator, _xlpm.Denominator, _xlpm.Option)))</definedName>
    <definedName name="fx_DCCACT365Jap" localSheetId="3">_xlfn.LAMBDA(_xlpm.Date1,_xlpm.Date2,_xlop.Option,_xlfn.LET(_xlpm.Year_1, YEAR(_xlpm.Date1), _xlpm.Month_1, MONTH(_xlpm.Date1), _xlpm.Day_1, DAY(_xlpm.Date1), _xlpm.Year_2, YEAR(_xlpm.Date2), _xlpm.Month_2, MONTH(_xlpm.Date2), _xlpm.Day_2, DAY(_xlpm.Date2), _xlpm.DayTotal, {0,31,59,90,120,151,181,212,243,273,304,334} + 1, _xlpm.Numerator, 365 * (_xlpm.Year_2 - _xlpm.Year_1) + INDEX(_xlpm.DayTotal, , _xlpm.Month_2) - INDEX(_xlpm.DayTotal, , _xlpm.Month_1) + _xlpm.Day_2 - _xlpm.Day_1, _xlpm.Denominator, 365, 'Q4'!fx_DCCOutput(_xlpm.Numerator, _xlpm.Denominator, _xlpm.Option)))</definedName>
    <definedName name="fx_DCCACT365Jap" localSheetId="4">_xlfn.LAMBDA(_xlpm.Date1,_xlpm.Date2,_xlop.Option,_xlfn.LET(_xlpm.Year_1, YEAR(_xlpm.Date1), _xlpm.Month_1, MONTH(_xlpm.Date1), _xlpm.Day_1, DAY(_xlpm.Date1), _xlpm.Year_2, YEAR(_xlpm.Date2), _xlpm.Month_2, MONTH(_xlpm.Date2), _xlpm.Day_2, DAY(_xlpm.Date2), _xlpm.DayTotal, {0,31,59,90,120,151,181,212,243,273,304,334} + 1, _xlpm.Numerator, 365 * (_xlpm.Year_2 - _xlpm.Year_1) + INDEX(_xlpm.DayTotal, , _xlpm.Month_2) - INDEX(_xlpm.DayTotal, , _xlpm.Month_1) + _xlpm.Day_2 - _xlpm.Day_1, _xlpm.Denominator, 365, 'Q5-10,14'!fx_DCCOutput(_xlpm.Numerator, _xlpm.Denominator, _xlpm.Option)))</definedName>
    <definedName name="fx_DCCACT365Jap">_xlfn.LAMBDA(_xlpm.Date1,_xlpm.Date2,_xlop.Option,_xlfn.LET(_xlpm.Year_1, YEAR(_xlpm.Date1), _xlpm.Month_1, MONTH(_xlpm.Date1), _xlpm.Day_1, DAY(_xlpm.Date1), _xlpm.Year_2, YEAR(_xlpm.Date2), _xlpm.Month_2, MONTH(_xlpm.Date2), _xlpm.Day_2, DAY(_xlpm.Date2), _xlpm.DayTotal, {0,31,59,90,120,151,181,212,243,273,304,334} + 1, _xlpm.Numerator, 365 * (_xlpm.Year_2 - _xlpm.Year_1) + INDEX(_xlpm.DayTotal, , _xlpm.Month_2) - INDEX(_xlpm.DayTotal, , _xlpm.Month_1) + _xlpm.Day_2 - _xlpm.Day_1, _xlpm.Denominator, 365, fx_DCCOutput(_xlpm.Numerator, _xlpm.Denominator, _xlpm.Option)))</definedName>
    <definedName name="fx_DCCACT365NL" localSheetId="5">_xlfn.LAMBDA(_xlpm.Date1,_xlpm.Date2,_xlop.Option,_xlfn.LET(_xlpm.ActualDays, _xlpm.Date2 - _xlpm.Date1, _xlpm.DaysPeriod, _xlpm.Date1 + _xlfn.SEQUENCE(_xlpm.ActualDays), _xlpm.IsFeb29Included, (DAY(_xlpm.DaysPeriod) = 29) * (MONTH(_xlpm.DaysPeriod) = 2), _xlpm.Feb29Occurencies, SUM(_xlpm.IsFeb29Included), _xlpm.Numerator, _xlpm.ActualDays - _xlpm.Feb29Occurencies, _xlpm.Denominator, 365, 'Q11'!fx_DCCOutput(_xlpm.Numerator, _xlpm.Denominator, _xlpm.Option)))</definedName>
    <definedName name="fx_DCCACT365NL" localSheetId="3">_xlfn.LAMBDA(_xlpm.Date1,_xlpm.Date2,_xlop.Option,_xlfn.LET(_xlpm.ActualDays, _xlpm.Date2 - _xlpm.Date1, _xlpm.DaysPeriod, _xlpm.Date1 + _xlfn.SEQUENCE(_xlpm.ActualDays), _xlpm.IsFeb29Included, (DAY(_xlpm.DaysPeriod) = 29) * (MONTH(_xlpm.DaysPeriod) = 2), _xlpm.Feb29Occurencies, SUM(_xlpm.IsFeb29Included), _xlpm.Numerator, _xlpm.ActualDays - _xlpm.Feb29Occurencies, _xlpm.Denominator, 365, 'Q4'!fx_DCCOutput(_xlpm.Numerator, _xlpm.Denominator, _xlpm.Option)))</definedName>
    <definedName name="fx_DCCACT365NL" localSheetId="4">_xlfn.LAMBDA(_xlpm.Date1,_xlpm.Date2,_xlop.Option,_xlfn.LET(_xlpm.ActualDays, _xlpm.Date2 - _xlpm.Date1, _xlpm.DaysPeriod, _xlpm.Date1 + _xlfn.SEQUENCE(_xlpm.ActualDays), _xlpm.IsFeb29Included, (DAY(_xlpm.DaysPeriod) = 29) * (MONTH(_xlpm.DaysPeriod) = 2), _xlpm.Feb29Occurencies, SUM(_xlpm.IsFeb29Included), _xlpm.Numerator, _xlpm.ActualDays - _xlpm.Feb29Occurencies, _xlpm.Denominator, 365, 'Q5-10,14'!fx_DCCOutput(_xlpm.Numerator, _xlpm.Denominator, _xlpm.Option)))</definedName>
    <definedName name="fx_DCCACT365NL">_xlfn.LAMBDA(_xlpm.Date1,_xlpm.Date2,_xlop.Option,_xlfn.LET(_xlpm.ActualDays, _xlpm.Date2 - _xlpm.Date1, _xlpm.DaysPeriod, _xlpm.Date1 + _xlfn.SEQUENCE(_xlpm.ActualDays), _xlpm.IsFeb29Included, (DAY(_xlpm.DaysPeriod) = 29) * (MONTH(_xlpm.DaysPeriod) = 2), _xlpm.Feb29Occurencies, SUM(_xlpm.IsFeb29Included), _xlpm.Numerator, _xlpm.ActualDays - _xlpm.Feb29Occurencies, _xlpm.Denominator, 365, fx_DCCOutput(_xlpm.Numerator, _xlpm.Denominator, _xlpm.Option)))</definedName>
    <definedName name="fx_DCCACTACTEx" localSheetId="5">_xlfn.LAMBDA(_xlpm.Date1,_xlpm.Date2,_xlfn.LET(_xlpm.Start_year, YEAR(_xlpm.Date1), _xlpm.End_year, YEAR(_xlpm.Date2), _xlpm.Integer_Years, _xlpm.End_year - _xlpm.Start_year - 1, _xlpm.Days_in_Year1, DATE(YEAR(_xlpm.Date1), 12, 31) - DATE(YEAR(_xlpm.Date1), 1, 1) + 1, _xlpm.CompoundedDays_Year1, DATE(YEAR(_xlpm.Date1) + 1, 1, 1) - _xlpm.Date1, _xlpm.Ratio_1, _xlpm.CompoundedDays_Year1 / _xlpm.Days_in_Year1, _xlpm.Days_in_Year_2, DATE(YEAR(_xlpm.Date2), 12, 31) - DATE(YEAR(_xlpm.Date2), 1, 1) + 1, _xlpm.CompoundedDays_Year2, _xlpm.Date2 - DATE(_xlpm.End_year, 1, 1), _xlpm.Ratio_2, _xlpm.CompoundedDays_Year2 / _xlpm.Days_in_Year_2, IF(_xlpm.Date1 = _xlpm.Date2, 0, _xlpm.Integer_Years + _xlpm.Ratio_1 + _xlpm.Ratio_2)))</definedName>
    <definedName name="fx_DCCACTACTEx" localSheetId="3">_xlfn.LAMBDA(_xlpm.Date1,_xlpm.Date2,_xlfn.LET(_xlpm.Start_year, YEAR(_xlpm.Date1), _xlpm.End_year, YEAR(_xlpm.Date2), _xlpm.Integer_Years, _xlpm.End_year - _xlpm.Start_year - 1, _xlpm.Days_in_Year1, DATE(YEAR(_xlpm.Date1), 12, 31) - DATE(YEAR(_xlpm.Date1), 1, 1) + 1, _xlpm.CompoundedDays_Year1, DATE(YEAR(_xlpm.Date1) + 1, 1, 1) - _xlpm.Date1, _xlpm.Ratio_1, _xlpm.CompoundedDays_Year1 / _xlpm.Days_in_Year1, _xlpm.Days_in_Year_2, DATE(YEAR(_xlpm.Date2), 12, 31) - DATE(YEAR(_xlpm.Date2), 1, 1) + 1, _xlpm.CompoundedDays_Year2, _xlpm.Date2 - DATE(_xlpm.End_year, 1, 1), _xlpm.Ratio_2, _xlpm.CompoundedDays_Year2 / _xlpm.Days_in_Year_2, IF(_xlpm.Date1 = _xlpm.Date2, 0, _xlpm.Integer_Years + _xlpm.Ratio_1 + _xlpm.Ratio_2)))</definedName>
    <definedName name="fx_DCCACTACTEx" localSheetId="4">_xlfn.LAMBDA(_xlpm.Date1,_xlpm.Date2,_xlfn.LET(_xlpm.Start_year, YEAR(_xlpm.Date1), _xlpm.End_year, YEAR(_xlpm.Date2), _xlpm.Integer_Years, _xlpm.End_year - _xlpm.Start_year - 1, _xlpm.Days_in_Year1, DATE(YEAR(_xlpm.Date1), 12, 31) - DATE(YEAR(_xlpm.Date1), 1, 1) + 1, _xlpm.CompoundedDays_Year1, DATE(YEAR(_xlpm.Date1) + 1, 1, 1) - _xlpm.Date1, _xlpm.Ratio_1, _xlpm.CompoundedDays_Year1 / _xlpm.Days_in_Year1, _xlpm.Days_in_Year_2, DATE(YEAR(_xlpm.Date2), 12, 31) - DATE(YEAR(_xlpm.Date2), 1, 1) + 1, _xlpm.CompoundedDays_Year2, _xlpm.Date2 - DATE(_xlpm.End_year, 1, 1), _xlpm.Ratio_2, _xlpm.CompoundedDays_Year2 / _xlpm.Days_in_Year_2, IF(_xlpm.Date1 = _xlpm.Date2, 0, _xlpm.Integer_Years + _xlpm.Ratio_1 + _xlpm.Ratio_2)))</definedName>
    <definedName name="fx_DCCACTACTEx">_xlfn.LAMBDA(_xlpm.Date1,_xlpm.Date2,_xlfn.LET(_xlpm.Start_year, YEAR(_xlpm.Date1), _xlpm.End_year, YEAR(_xlpm.Date2), _xlpm.Integer_Years, _xlpm.End_year - _xlpm.Start_year - 1, _xlpm.Days_in_Year1, DATE(YEAR(_xlpm.Date1), 12, 31) - DATE(YEAR(_xlpm.Date1), 1, 1) + 1, _xlpm.CompoundedDays_Year1, DATE(YEAR(_xlpm.Date1) + 1, 1, 1) - _xlpm.Date1, _xlpm.Ratio_1, _xlpm.CompoundedDays_Year1 / _xlpm.Days_in_Year1, _xlpm.Days_in_Year_2, DATE(YEAR(_xlpm.Date2), 12, 31) - DATE(YEAR(_xlpm.Date2), 1, 1) + 1, _xlpm.CompoundedDays_Year2, _xlpm.Date2 - DATE(_xlpm.End_year, 1, 1), _xlpm.Ratio_2, _xlpm.CompoundedDays_Year2 / _xlpm.Days_in_Year_2, IF(_xlpm.Date1 = _xlpm.Date2, 0, _xlpm.Integer_Years + _xlpm.Ratio_1 + _xlpm.Ratio_2)))</definedName>
    <definedName name="fx_DCCACTACTICMA" localSheetId="5">_xlfn.LAMBDA(_xlpm.Date1,_xlpm.Date2,_xlop.Option,_xlfn.LET(_xlpm.Year_1, YEAR(_xlpm.Date1), _xlpm.Month_1, MONTH(_xlpm.Date1), _xlpm.Day_1, DAY(_xlpm.Date1), _xlpm.Numerator, _xlpm.Date2 - _xlpm.Date1, _xlpm.Denominator, DATE(_xlpm.Year_1 + 1, _xlpm.Month_1, _xlpm.Day_1) - DATE(_xlpm.Year_1, _xlpm.Month_1, _xlpm.Day_1), 'Q11'!fx_DCCOutput(_xlpm.Numerator, _xlpm.Denominator, _xlpm.Option)))</definedName>
    <definedName name="fx_DCCACTACTICMA" comment="Replicate Basis=0 and Basis=8 in Matlab" localSheetId="3">_xlfn.LAMBDA(_xlpm.Date1,_xlpm.Date2,_xlop.Option,_xlfn.LET(_xlpm.Year_1, YEAR(_xlpm.Date1), _xlpm.Month_1, MONTH(_xlpm.Date1), _xlpm.Day_1, DAY(_xlpm.Date1), _xlpm.Numerator, _xlpm.Date2 - _xlpm.Date1, _xlpm.Denominator, DATE(_xlpm.Year_1 + 1, _xlpm.Month_1, _xlpm.Day_1) - DATE(_xlpm.Year_1, _xlpm.Month_1, _xlpm.Day_1), 'Q4'!fx_DCCOutput(_xlpm.Numerator, _xlpm.Denominator, _xlpm.Option)))</definedName>
    <definedName name="fx_DCCACTACTICMA" localSheetId="4">_xlfn.LAMBDA(_xlpm.Date1,_xlpm.Date2,_xlop.Option,_xlfn.LET(_xlpm.Year_1, YEAR(_xlpm.Date1), _xlpm.Month_1, MONTH(_xlpm.Date1), _xlpm.Day_1, DAY(_xlpm.Date1), _xlpm.Numerator, _xlpm.Date2 - _xlpm.Date1, _xlpm.Denominator, DATE(_xlpm.Year_1 + 1, _xlpm.Month_1, _xlpm.Day_1) - DATE(_xlpm.Year_1, _xlpm.Month_1, _xlpm.Day_1), 'Q5-10,14'!fx_DCCOutput(_xlpm.Numerator, _xlpm.Denominator, _xlpm.Option)))</definedName>
    <definedName name="fx_DCCACTACTICMA" comment="Replicate Basis=0 and Basis=8 in Matlab">_xlfn.LAMBDA(_xlpm.Date1,_xlpm.Date2,_xlop.Option,_xlfn.LET(_xlpm.Year_1, YEAR(_xlpm.Date1), _xlpm.Month_1, MONTH(_xlpm.Date1), _xlpm.Day_1, DAY(_xlpm.Date1), _xlpm.Numerator, _xlpm.Date2 - _xlpm.Date1, _xlpm.Denominator, DATE(_xlpm.Year_1 + 1, _xlpm.Month_1, _xlpm.Day_1) - DATE(_xlpm.Year_1, _xlpm.Month_1, _xlpm.Day_1), fx_DCCOutput(_xlpm.Numerator, _xlpm.Denominator, _xlpm.Option)))</definedName>
    <definedName name="fx_DCCACTACTISDA" localSheetId="5">_xlfn.LAMBDA(_xlpm.Date1,_xlpm.Date2,_xlop.Option,_xlfn.LET(_xlpm.Month_1, MONTH(_xlpm.Date1), _xlpm.Day_1, DAY(_xlpm.Date1), _xlpm.Year_1, YEAR(_xlpm.Date1), _xlpm.DaysYear_1, DATE(_xlpm.Year_1, 12, 31) - DATE(_xlpm.Year_1, 1, 1) + 1, _xlpm.Ratio_1, (1 + DATE(_xlpm.Year_1, 12, 31) - DATE(_xlpm.Year_1, _xlpm.Month_1, _xlpm.Day_1)) / _xlpm.DaysYear_1, _xlpm.Month_2, MONTH(_xlpm.Date2), _xlpm.Day_2, DAY(_xlpm.Date2), _xlpm.Year_2, YEAR(_xlpm.Date2), _xlpm.DaysYear_2, DATE(_xlpm.Year_2, 12, 31) - DATE(_xlpm.Year_2, 1, 1) + 1, _xlpm.Ratio_2, (DATE(_xlpm.Year_2, _xlpm.Month_2, _xlpm.Day_2) - DATE(_xlpm.Year_2, 1, 1)) / _xlpm.DaysYear_2, _xlpm.yearfrac, _xlpm.Ratio_1 + _xlpm.Ratio_2 - _xlpm.Year_1 + _xlpm.Year_2 - 1, _xlpm.Numerator, _xlpm.Date2 - _xlpm.Date1, _xlpm.Denominator, _xlpm.Numerator / _xlpm.yearfrac, 'Q11'!fx_DCCOutput(_xlpm.Numerator, _xlpm.Denominator, _xlpm.Option)))</definedName>
    <definedName name="fx_DCCACTACTISDA" localSheetId="3">_xlfn.LAMBDA(_xlpm.Date1,_xlpm.Date2,_xlop.Option,_xlfn.LET(_xlpm.Month_1, MONTH(_xlpm.Date1), _xlpm.Day_1, DAY(_xlpm.Date1), _xlpm.Year_1, YEAR(_xlpm.Date1), _xlpm.DaysYear_1, DATE(_xlpm.Year_1, 12, 31) - DATE(_xlpm.Year_1, 1, 1) + 1, _xlpm.Ratio_1, (1 + DATE(_xlpm.Year_1, 12, 31) - DATE(_xlpm.Year_1, _xlpm.Month_1, _xlpm.Day_1)) / _xlpm.DaysYear_1, _xlpm.Month_2, MONTH(_xlpm.Date2), _xlpm.Day_2, DAY(_xlpm.Date2), _xlpm.Year_2, YEAR(_xlpm.Date2), _xlpm.DaysYear_2, DATE(_xlpm.Year_2, 12, 31) - DATE(_xlpm.Year_2, 1, 1) + 1, _xlpm.Ratio_2, (DATE(_xlpm.Year_2, _xlpm.Month_2, _xlpm.Day_2) - DATE(_xlpm.Year_2, 1, 1)) / _xlpm.DaysYear_2, _xlpm.yearfrac, _xlpm.Ratio_1 + _xlpm.Ratio_2 - _xlpm.Year_1 + _xlpm.Year_2 - 1, _xlpm.Numerator, _xlpm.Date2 - _xlpm.Date1, _xlpm.Denominator, _xlpm.Numerator / _xlpm.yearfrac, 'Q4'!fx_DCCOutput(_xlpm.Numerator, _xlpm.Denominator, _xlpm.Option)))</definedName>
    <definedName name="fx_DCCACTACTISDA" localSheetId="4">_xlfn.LAMBDA(_xlpm.Date1,_xlpm.Date2,_xlop.Option,_xlfn.LET(_xlpm.Month_1, MONTH(_xlpm.Date1), _xlpm.Day_1, DAY(_xlpm.Date1), _xlpm.Year_1, YEAR(_xlpm.Date1), _xlpm.DaysYear_1, DATE(_xlpm.Year_1, 12, 31) - DATE(_xlpm.Year_1, 1, 1) + 1, _xlpm.Ratio_1, (1 + DATE(_xlpm.Year_1, 12, 31) - DATE(_xlpm.Year_1, _xlpm.Month_1, _xlpm.Day_1)) / _xlpm.DaysYear_1, _xlpm.Month_2, MONTH(_xlpm.Date2), _xlpm.Day_2, DAY(_xlpm.Date2), _xlpm.Year_2, YEAR(_xlpm.Date2), _xlpm.DaysYear_2, DATE(_xlpm.Year_2, 12, 31) - DATE(_xlpm.Year_2, 1, 1) + 1, _xlpm.Ratio_2, (DATE(_xlpm.Year_2, _xlpm.Month_2, _xlpm.Day_2) - DATE(_xlpm.Year_2, 1, 1)) / _xlpm.DaysYear_2, _xlpm.yearfrac, _xlpm.Ratio_1 + _xlpm.Ratio_2 - _xlpm.Year_1 + _xlpm.Year_2 - 1, _xlpm.Numerator, _xlpm.Date2 - _xlpm.Date1, _xlpm.Denominator, _xlpm.Numerator / _xlpm.yearfrac, 'Q5-10,14'!fx_DCCOutput(_xlpm.Numerator, _xlpm.Denominator, _xlpm.Option)))</definedName>
    <definedName name="fx_DCCACTACTISDA">_xlfn.LAMBDA(_xlpm.Date1,_xlpm.Date2,_xlop.Option,_xlfn.LET(_xlpm.Month_1, MONTH(_xlpm.Date1), _xlpm.Day_1, DAY(_xlpm.Date1), _xlpm.Year_1, YEAR(_xlpm.Date1), _xlpm.DaysYear_1, DATE(_xlpm.Year_1, 12, 31) - DATE(_xlpm.Year_1, 1, 1) + 1, _xlpm.Ratio_1, (1 + DATE(_xlpm.Year_1, 12, 31) - DATE(_xlpm.Year_1, _xlpm.Month_1, _xlpm.Day_1)) / _xlpm.DaysYear_1, _xlpm.Month_2, MONTH(_xlpm.Date2), _xlpm.Day_2, DAY(_xlpm.Date2), _xlpm.Year_2, YEAR(_xlpm.Date2), _xlpm.DaysYear_2, DATE(_xlpm.Year_2, 12, 31) - DATE(_xlpm.Year_2, 1, 1) + 1, _xlpm.Ratio_2, (DATE(_xlpm.Year_2, _xlpm.Month_2, _xlpm.Day_2) - DATE(_xlpm.Year_2, 1, 1)) / _xlpm.DaysYear_2, _xlpm.yearfrac, _xlpm.Ratio_1 + _xlpm.Ratio_2 - _xlpm.Year_1 + _xlpm.Year_2 - 1, _xlpm.Numerator, _xlpm.Date2 - _xlpm.Date1, _xlpm.Denominator, _xlpm.Numerator / _xlpm.yearfrac, fx_DCCOutput(_xlpm.Numerator, _xlpm.Denominator, _xlpm.Option)))</definedName>
    <definedName name="fx_DCCACTACTISMA" localSheetId="5">_xlfn.LAMBDA(_xlpm.Date1,_xlpm.Date2,_xlop.Option,'Q11'!fx_DCCACT365A(_xlpm.Date1, _xlpm.Date2, _xlpm.Option))</definedName>
    <definedName name="fx_DCCACTACTISMA" localSheetId="3">_xlfn.LAMBDA(_xlpm.Date1,_xlpm.Date2,_xlop.Option,'Q4'!fx_DCCACT365A(_xlpm.Date1, _xlpm.Date2, _xlpm.Option))</definedName>
    <definedName name="fx_DCCACTACTISMA" localSheetId="4">_xlfn.LAMBDA(_xlpm.Date1,_xlpm.Date2,_xlop.Option,'Q5-10,14'!fx_DCCACT365A(_xlpm.Date1, _xlpm.Date2, _xlpm.Option))</definedName>
    <definedName name="fx_DCCACTACTISMA">_xlfn.LAMBDA(_xlpm.Date1,_xlpm.Date2,_xlop.Option,fx_DCCACT365A(_xlpm.Date1, _xlpm.Date2, _xlpm.Option))</definedName>
    <definedName name="fx_DCCACTACTXLS" localSheetId="5">_xlfn.LAMBDA(_xlpm.Date1,_xlpm.Date2,_xlop.Option,_xlfn.MAP(_xlpm.Date1, _xlfn.LAMBDA(_xlpm.date1j, _xlfn.LET(_xlpm.Year_1, YEAR(_xlpm.date1j), _xlpm.Month_1, MONTH(_xlpm.date1j), _xlpm.Day_1, DAY(_xlpm.date1j), _xlpm.Year_2, YEAR(_xlpm.Date2), _xlpm.Month_2, MONTH(_xlpm.Date2), _xlpm.Day_2, DAY(_xlpm.Date2), _xlpm.nyears, _xlpm.Year_2 - _xlpm.Year_1 + 1, _xlpm.actdays, _xlpm.Date2 - _xlpm.date1j, _xlpm.yrsintheperiod, _xlfn.SEQUENCE(1, _xlpm.Year_2 - _xlpm.Year_1 + 1, _xlpm.Year_1, 1), _xlpm.isleap, (MONTH(DATE(_xlpm.yrsintheperiod, 2, 29)) = 2) * 1, _xlpm.reversecumsum, 'Q11'!fx_rscan(0, _xlpm.isleap, _xleta.SUM), _xlpm.remyears, _xlfn.SEQUENCE(1, _xlpm.nyears, _xlpm.nyears, -1), _xlpm.ratio, _xlpm.reversecumsum / _xlpm.remyears, _xlpm.increment, INDEX(_xlpm.ratio, 1, MATCH(_xlpm.Year_1, _xlpm.yrsintheperiod, 0)), _xlpm.Denominator, 365 + _xlpm.increment, 'Q11'!fx_DCCOutput(IF(_xlpm.Date1 = _xlpm.Date2, 0, _xlpm.actdays), _xlpm.Denominator, _xlpm.Option)))))</definedName>
    <definedName name="fx_DCCACTACTXLS" localSheetId="3">_xlfn.LAMBDA(_xlpm.Date1,_xlpm.Date2,_xlop.Option,_xlfn.MAP(_xlpm.Date1, _xlfn.LAMBDA(_xlpm.date1j, _xlfn.LET(_xlpm.Year_1, YEAR(_xlpm.date1j), _xlpm.Month_1, MONTH(_xlpm.date1j), _xlpm.Day_1, DAY(_xlpm.date1j), _xlpm.Year_2, YEAR(_xlpm.Date2), _xlpm.Month_2, MONTH(_xlpm.Date2), _xlpm.Day_2, DAY(_xlpm.Date2), _xlpm.nyears, _xlpm.Year_2 - _xlpm.Year_1 + 1, _xlpm.actdays, _xlpm.Date2 - _xlpm.date1j, _xlpm.yrsintheperiod, _xlfn.SEQUENCE(1, _xlpm.Year_2 - _xlpm.Year_1 + 1, _xlpm.Year_1, 1), _xlpm.isleap, (MONTH(DATE(_xlpm.yrsintheperiod, 2, 29)) = 2) * 1, _xlpm.reversecumsum, 'Q4'!fx_rscan(0, _xlpm.isleap, _xleta.SUM), _xlpm.remyears, _xlfn.SEQUENCE(1, _xlpm.nyears, _xlpm.nyears, -1), _xlpm.ratio, _xlpm.reversecumsum / _xlpm.remyears, _xlpm.increment, INDEX(_xlpm.ratio, 1, MATCH(_xlpm.Year_1, _xlpm.yrsintheperiod, 0)), _xlpm.Denominator, 365 + _xlpm.increment, 'Q4'!fx_DCCOutput(IF(_xlpm.Date1 = _xlpm.Date2, 0, _xlpm.actdays), _xlpm.Denominator, _xlpm.Option)))))</definedName>
    <definedName name="fx_DCCACTACTXLS" localSheetId="4">_xlfn.LAMBDA(_xlpm.Date1,_xlpm.Date2,_xlop.Option,_xlfn.MAP(_xlpm.Date1, _xlfn.LAMBDA(_xlpm.date1j, _xlfn.LET(_xlpm.Year_1, YEAR(_xlpm.date1j), _xlpm.Month_1, MONTH(_xlpm.date1j), _xlpm.Day_1, DAY(_xlpm.date1j), _xlpm.Year_2, YEAR(_xlpm.Date2), _xlpm.Month_2, MONTH(_xlpm.Date2), _xlpm.Day_2, DAY(_xlpm.Date2), _xlpm.nyears, _xlpm.Year_2 - _xlpm.Year_1 + 1, _xlpm.actdays, _xlpm.Date2 - _xlpm.date1j, _xlpm.yrsintheperiod, _xlfn.SEQUENCE(1, _xlpm.Year_2 - _xlpm.Year_1 + 1, _xlpm.Year_1, 1), _xlpm.isleap, (MONTH(DATE(_xlpm.yrsintheperiod, 2, 29)) = 2) * 1, _xlpm.reversecumsum, 'Q5-10,14'!fx_rscan(0, _xlpm.isleap, _xleta.SUM), _xlpm.remyears, _xlfn.SEQUENCE(1, _xlpm.nyears, _xlpm.nyears, -1), _xlpm.ratio, _xlpm.reversecumsum / _xlpm.remyears, _xlpm.increment, INDEX(_xlpm.ratio, 1, MATCH(_xlpm.Year_1, _xlpm.yrsintheperiod, 0)), _xlpm.Denominator, 365 + _xlpm.increment, 'Q5-10,14'!fx_DCCOutput(IF(_xlpm.Date1 = _xlpm.Date2, 0, _xlpm.actdays), _xlpm.Denominator, _xlpm.Option)))))</definedName>
    <definedName name="fx_DCCACTACTXLS">_xlfn.LAMBDA(_xlpm.date1,_xlpm.date2,_xlop.Option,_xlfn.MAP(_xlpm.date1, _xlfn.LAMBDA(_xlpm.date1j, _xlfn.LET(_xlpm.year_1, YEAR(_xlpm.date1j), _xlpm.month_1, MONTH(_xlpm.date1j), _xlpm.day_1, DAY(_xlpm.date1j), _xlpm.year_2, YEAR(_xlpm.date2), _xlpm.month_2, MONTH(_xlpm.date2), _xlpm.day_2, DAY(_xlpm.date2), _xlpm.nyears, _xlpm.year_2 - _xlpm.year_1 + 1, _xlpm.actdays, _xlpm.date2 - _xlpm.date1j, _xlpm.yrsintheperiod, _xlfn.SEQUENCE(1, _xlpm.year_2 - _xlpm.year_1 + 1, _xlpm.year_1, 1), _xlpm.isleap, (MONTH(DATE(_xlpm.yrsintheperiod, 2, 29)) = 2) * 1, _xlpm.reversecumsum, fx_rscan(0, _xlpm.isleap, _xleta.SUM), _xlpm.remyears, _xlfn.SEQUENCE(1, _xlpm.nyears, _xlpm.nyears, -1), _xlpm.ratio, _xlpm.reversecumsum / _xlpm.remyears, _xlpm.increment, INDEX(_xlpm.ratio, 1, MATCH(_xlpm.year_1, _xlpm.yrsintheperiod, 0)), _xlpm.Denominator, 365 + _xlpm.increment, fx_DCCOutput(IF(_xlpm.date1 = _xlpm.date2, 0, _xlpm.actdays), _xlpm.Denominator, _xlpm.Option)))))</definedName>
    <definedName name="fx_DCCACTACTYEAR" localSheetId="5">_xlfn.LAMBDA(_xlpm.Date1,_xlpm.Date2,_xlop.Option,_xlfn.LET(_xlpm.Year_1, YEAR(_xlpm.Date1), _xlpm.Month_1, MONTH(_xlpm.Date1), _xlpm.Day_1, DAY(_xlpm.Date1), _xlpm.Year_2, YEAR(_xlpm.Date2), _xlpm.NumWholeYears, _xlfn.FLOOR.MATH(_xlpm.Year_2 - _xlpm.Year_1), _xlpm.AdjStartDate, IF(_xlpm.NumWholeYears = 0, _xlpm.Date1, DATE(_xlpm.Year_1 + _xlpm.NumWholeYears, _xlpm.Month_1, _xlpm.Day_1)), _xlpm.IsStartDateFeb29, (_xlpm.Month_1 = 2) * (_xlpm.Day_1 = 29), _xlpm.AdjStartDate1, IF(_xlpm.IsStartDateFeb29 = 1, IF(MONTH(_xlpm.AdjStartDate) = 3, _xlpm.AdjStartDate - 1, _xlpm.AdjStartDate), _xlpm.AdjStartDate), _xlpm.RemainingPeriod, _xlpm.Date2 - _xlpm.AdjStartDate1, _xlpm.Denominator, DATE(YEAR(_xlpm.AdjStartDate1) + 1, MONTH(_xlpm.AdjStartDate1), DAY(_xlpm.AdjStartDate1)) - DATE(YEAR(_xlpm.AdjStartDate1), MONTH(_xlpm.AdjStartDate1), DAY(_xlpm.AdjStartDate1)), _xlpm.Year_Frac, _xlpm.NumWholeYears + _xlpm.RemainingPeriod / _xlpm.Denominator, _xlpm.NumeratorOutput, _xlpm.Date2 - _xlpm.Date1, _xlpm.DenominatorOutput, _xlpm.NumeratorOutput / _xlpm.Year_Frac, 'Q11'!fx_DCCOutput(_xlpm.NumeratorOutput, _xlpm.DenominatorOutput, _xlpm.Option)))</definedName>
    <definedName name="fx_DCCACTACTYEAR" localSheetId="3">_xlfn.LAMBDA(_xlpm.Date1,_xlpm.Date2,_xlop.Option,_xlfn.LET(_xlpm.Year_1, YEAR(_xlpm.Date1), _xlpm.Month_1, MONTH(_xlpm.Date1), _xlpm.Day_1, DAY(_xlpm.Date1), _xlpm.Year_2, YEAR(_xlpm.Date2), _xlpm.NumWholeYears, _xlfn.FLOOR.MATH(_xlpm.Year_2 - _xlpm.Year_1), _xlpm.AdjStartDate, IF(_xlpm.NumWholeYears = 0, _xlpm.Date1, DATE(_xlpm.Year_1 + _xlpm.NumWholeYears, _xlpm.Month_1, _xlpm.Day_1)), _xlpm.IsStartDateFeb29, (_xlpm.Month_1 = 2) * (_xlpm.Day_1 = 29), _xlpm.AdjStartDate1, IF(_xlpm.IsStartDateFeb29 = 1, IF(MONTH(_xlpm.AdjStartDate) = 3, _xlpm.AdjStartDate - 1, _xlpm.AdjStartDate), _xlpm.AdjStartDate), _xlpm.RemainingPeriod, _xlpm.Date2 - _xlpm.AdjStartDate1, _xlpm.Denominator, DATE(YEAR(_xlpm.AdjStartDate1) + 1, MONTH(_xlpm.AdjStartDate1), DAY(_xlpm.AdjStartDate1)) - DATE(YEAR(_xlpm.AdjStartDate1), MONTH(_xlpm.AdjStartDate1), DAY(_xlpm.AdjStartDate1)), _xlpm.Year_Frac, _xlpm.NumWholeYears + _xlpm.RemainingPeriod / _xlpm.Denominator, _xlpm.NumeratorOutput, _xlpm.Date2 - _xlpm.Date1, _xlpm.DenominatorOutput, _xlpm.NumeratorOutput / _xlpm.Year_Frac, 'Q4'!fx_DCCOutput(_xlpm.NumeratorOutput, _xlpm.DenominatorOutput, _xlpm.Option)))</definedName>
    <definedName name="fx_DCCACTACTYEAR" localSheetId="4">_xlfn.LAMBDA(_xlpm.Date1,_xlpm.Date2,_xlop.Option,_xlfn.LET(_xlpm.Year_1, YEAR(_xlpm.Date1), _xlpm.Month_1, MONTH(_xlpm.Date1), _xlpm.Day_1, DAY(_xlpm.Date1), _xlpm.Year_2, YEAR(_xlpm.Date2), _xlpm.NumWholeYears, _xlfn.FLOOR.MATH(_xlpm.Year_2 - _xlpm.Year_1), _xlpm.AdjStartDate, IF(_xlpm.NumWholeYears = 0, _xlpm.Date1, DATE(_xlpm.Year_1 + _xlpm.NumWholeYears, _xlpm.Month_1, _xlpm.Day_1)), _xlpm.IsStartDateFeb29, (_xlpm.Month_1 = 2) * (_xlpm.Day_1 = 29), _xlpm.AdjStartDate1, IF(_xlpm.IsStartDateFeb29 = 1, IF(MONTH(_xlpm.AdjStartDate) = 3, _xlpm.AdjStartDate - 1, _xlpm.AdjStartDate), _xlpm.AdjStartDate), _xlpm.RemainingPeriod, _xlpm.Date2 - _xlpm.AdjStartDate1, _xlpm.Denominator, DATE(YEAR(_xlpm.AdjStartDate1) + 1, MONTH(_xlpm.AdjStartDate1), DAY(_xlpm.AdjStartDate1)) - DATE(YEAR(_xlpm.AdjStartDate1), MONTH(_xlpm.AdjStartDate1), DAY(_xlpm.AdjStartDate1)), _xlpm.Year_Frac, _xlpm.NumWholeYears + _xlpm.RemainingPeriod / _xlpm.Denominator, _xlpm.NumeratorOutput, _xlpm.Date2 - _xlpm.Date1, _xlpm.DenominatorOutput, _xlpm.NumeratorOutput / _xlpm.Year_Frac, 'Q5-10,14'!fx_DCCOutput(_xlpm.NumeratorOutput, _xlpm.DenominatorOutput, _xlpm.Option)))</definedName>
    <definedName name="fx_DCCACTACTYEAR">_xlfn.LAMBDA(_xlpm.Date1,_xlpm.Date2,_xlop.Option,_xlfn.LET(_xlpm.Year_1, YEAR(_xlpm.Date1), _xlpm.Month_1, MONTH(_xlpm.Date1), _xlpm.Day_1, DAY(_xlpm.Date1), _xlpm.Year_2, YEAR(_xlpm.Date2), _xlpm.NumWholeYears, _xlfn.FLOOR.MATH(_xlpm.Year_2 - _xlpm.Year_1), _xlpm.AdjStartDate, IF(_xlpm.NumWholeYears = 0, _xlpm.Date1, DATE(_xlpm.Year_1 + _xlpm.NumWholeYears, _xlpm.Month_1, _xlpm.Day_1)), _xlpm.IsStartDateFeb29, (_xlpm.Month_1 = 2) * (_xlpm.Day_1 = 29), _xlpm.AdjStartDate1, IF(_xlpm.IsStartDateFeb29 = 1, IF(MONTH(_xlpm.AdjStartDate) = 3, _xlpm.AdjStartDate - 1, _xlpm.AdjStartDate), _xlpm.AdjStartDate), _xlpm.RemainingPeriod, _xlpm.Date2 - _xlpm.AdjStartDate1, _xlpm.Denominator, DATE(YEAR(_xlpm.AdjStartDate1) + 1, MONTH(_xlpm.AdjStartDate1), DAY(_xlpm.AdjStartDate1)) - DATE(YEAR(_xlpm.AdjStartDate1), MONTH(_xlpm.AdjStartDate1), DAY(_xlpm.AdjStartDate1)), _xlpm.Year_Frac, _xlpm.NumWholeYears + _xlpm.RemainingPeriod / _xlpm.Denominator, _xlpm.NumeratorOutput, _xlpm.Date2 - _xlpm.Date1, _xlpm.DenominatorOutput, _xlpm.NumeratorOutput / _xlpm.Year_Frac, fx_DCCOutput(_xlpm.NumeratorOutput, _xlpm.DenominatorOutput, _xlpm.Option)))</definedName>
    <definedName name="fx_DCCBus252" localSheetId="5">_xlfn.LAMBDA(_xlpm.Date1,_xlpm.Date2,_xlop.Option,_xlop.Holidays,_xlfn.LET(_xlpm.DaysPeriod, _xlpm.Date1 + _xlfn.SEQUENCE(_xlpm.Date2 - _xlpm.Date1, 1, 0, 1), _xlpm.Day_First, _xlfn.TAKE(_xlpm.DaysPeriod, 1), _xlpm.Day_Last, _xlfn.TAKE(_xlpm.DaysPeriod, -1), _xlpm.Numerator, NETWORKDAYS(_xlpm.Day_First, _xlpm.Day_Last, _xlpm.Holidays), _xlpm.Denominator, 252, 'Q11'!fx_DCCOutput(_xlpm.Numerator, _xlpm.Denominator, _xlpm.Option)))</definedName>
    <definedName name="fx_DCCBus252" localSheetId="3">_xlfn.LAMBDA(_xlpm.Date1,_xlpm.Date2,_xlop.Option,_xlop.Holidays,_xlfn.LET(_xlpm.DaysPeriod, _xlpm.Date1 + _xlfn.SEQUENCE(_xlpm.Date2 - _xlpm.Date1, 1, 0, 1), _xlpm.Day_First, _xlfn.TAKE(_xlpm.DaysPeriod, 1), _xlpm.Day_Last, _xlfn.TAKE(_xlpm.DaysPeriod, -1), _xlpm.Numerator, NETWORKDAYS(_xlpm.Day_First, _xlpm.Day_Last, _xlpm.Holidays), _xlpm.Denominator, 252, 'Q4'!fx_DCCOutput(_xlpm.Numerator, _xlpm.Denominator, _xlpm.Option)))</definedName>
    <definedName name="fx_DCCBus252" localSheetId="4">_xlfn.LAMBDA(_xlpm.Date1,_xlpm.Date2,_xlop.Option,_xlop.Holidays,_xlfn.LET(_xlpm.DaysPeriod, _xlpm.Date1 + _xlfn.SEQUENCE(_xlpm.Date2 - _xlpm.Date1, 1, 0, 1), _xlpm.Day_First, _xlfn.TAKE(_xlpm.DaysPeriod, 1), _xlpm.Day_Last, _xlfn.TAKE(_xlpm.DaysPeriod, -1), _xlpm.Numerator, NETWORKDAYS(_xlpm.Day_First, _xlpm.Day_Last, _xlpm.Holidays), _xlpm.Denominator, 252, 'Q5-10,14'!fx_DCCOutput(_xlpm.Numerator, _xlpm.Denominator, _xlpm.Option)))</definedName>
    <definedName name="fx_DCCBus252">_xlfn.LAMBDA(_xlpm.Date1,_xlpm.Date2,_xlop.Option,_xlop.Holidays,_xlfn.LET(_xlpm.DaysPeriod, _xlpm.Date1 + _xlfn.SEQUENCE(_xlpm.Date2 - _xlpm.Date1, 1, 0, 1), _xlpm.Day_First, _xlfn.TAKE(_xlpm.DaysPeriod, 1), _xlpm.Day_Last, _xlfn.TAKE(_xlpm.DaysPeriod, -1), _xlpm.Numerator, NETWORKDAYS(_xlpm.Day_First, _xlpm.Day_Last, _xlpm.Holidays), _xlpm.Denominator, 252, fx_DCCOutput(_xlpm.Numerator, _xlpm.Denominator, _xlpm.Option)))</definedName>
    <definedName name="fx_DCCOutput" localSheetId="5">_xlfn.LAMBDA(_xlpm.Num,_xlpm.Den,_xlop.Option,IF((_xlpm.Option &lt;&gt; 1) * (_xlpm.Option &lt;&gt; 2) + _xlfn.ISOMITTED(_xlpm.Option), _xlpm.Num / _xlpm.Den, IF(_xlpm.Option = 1, _xlpm.Num, _xlpm.Den)))</definedName>
    <definedName name="fx_DCCOutput" localSheetId="3">_xlfn.LAMBDA(_xlpm.Num,_xlpm.Den,_xlop.Option,IF((_xlpm.Option &lt;&gt; 1) * (_xlpm.Option &lt;&gt; 2) + _xlfn.ISOMITTED(_xlpm.Option), _xlpm.Num / _xlpm.Den, IF(_xlpm.Option = 1, _xlpm.Num, _xlpm.Den)))</definedName>
    <definedName name="fx_DCCOutput" localSheetId="4">_xlfn.LAMBDA(_xlpm.Num,_xlpm.Den,_xlop.Option,IF((_xlpm.Option &lt;&gt; 1) * (_xlpm.Option &lt;&gt; 2) + _xlfn.ISOMITTED(_xlpm.Option), _xlpm.Num / _xlpm.Den, IF(_xlpm.Option = 1, _xlpm.Num, _xlpm.Den)))</definedName>
    <definedName name="fx_DCCOutput">_xlfn.LAMBDA(_xlpm.Num,_xlpm.Den,_xlop.Option,IF((_xlpm.Option &lt;&gt; 1) * (_xlpm.Option &lt;&gt; 2) + _xlfn.ISOMITTED(_xlpm.Option), _xlpm.Num / _xlpm.Den, IF(_xlpm.Option = 1, _xlpm.Num, _xlpm.Den)))</definedName>
    <definedName name="fx_EasterDate" localSheetId="5">_xlfn.LAMBDA(_xlpm.Year,_xlfn.LET(_xlpm.easter, FLOOR(DATE(_xlpm.Year, 5, DAY(MINUTE(_xlpm.Year / 38) / 2 + 56)), 7) - 34, DATE(_xlpm.Year, MONTH(_xlpm.easter), DAY(_xlpm.easter))))</definedName>
    <definedName name="fx_EasterDate" localSheetId="3">_xlfn.LAMBDA(_xlpm.Year,_xlfn.LET(_xlpm.easter, FLOOR(DATE(_xlpm.Year, 5, DAY(MINUTE(_xlpm.Year / 38) / 2 + 56)), 7) - 34, DATE(_xlpm.Year, MONTH(_xlpm.easter), DAY(_xlpm.easter))))</definedName>
    <definedName name="fx_EasterDate" localSheetId="4">_xlfn.LAMBDA(_xlpm.Year,_xlfn.LET(_xlpm.easter, FLOOR(DATE(_xlpm.Year, 5, DAY(MINUTE(_xlpm.Year / 38) / 2 + 56)), 7) - 34, DATE(_xlpm.Year, MONTH(_xlpm.easter), DAY(_xlpm.easter))))</definedName>
    <definedName name="fx_EasterDate">_xlfn.LAMBDA(_xlpm.Year,_xlfn.LET(_xlpm.easter, FLOOR(DATE(_xlpm.Year, 5, DAY(MINUTE(_xlpm.Year / 38) / 2 + 56)), 7) - 34, DATE(_xlpm.Year, MONTH(_xlpm.easter), DAY(_xlpm.easter))))</definedName>
    <definedName name="fx_GeoInterp" localSheetId="5">_xlfn.LAMBDA(_xlpm.xtofit,_xlpm.xvalues,_xlpm.yvalues,_xlfn.MAP(_xlpm.xtofit, _xlfn.LAMBDA(_xlpm.x, _xlfn.LET(_xlpm.xmin, MIN(_xlpm.xvalues), _xlpm.xmax, MAX(_xlpm.xvalues), _xlpm.nobs, COUNT(_xlpm.xvalues), _xlpm.df_min, IF(_xlpm.x &lt;= _xlpm.xmin, _xlfn.TAKE(_xlpm.yvalues, 1, 1)), _xlpm.df_max, IF(_xlpm.x &gt;= _xlpm.xmax, _xlfn.TAKE(_xlpm.yvalues, -1, 1)), _xlpm.xxx1, INDEX(_xlpm.xvalues, MATCH(_xlpm.x, _xlpm.xvalues, 1)), _xlpm.xxx2, INDEX(_xlpm.xvalues, MATCH(_xlpm.x, _xlpm.xvalues, 1) + 1), _xlpm.df_1, INDEX(_xlpm.yvalues, MATCH(_xlpm.x, _xlpm.xvalues, 1)), _xlpm.df_2, INDEX(_xlpm.yvalues, MATCH(_xlpm.x, _xlpm.xvalues, 1) + 1), _xlpm.df_12, IF(_xlpm.xxx2 - _xlpm.xxx1 = 0, _xlpm.df_1, (_xlpm.df_2 / _xlpm.df_1) ^ (1 / (_xlpm.xxx2 - _xlpm.xxx1))), _xlpm.df_inter, _xlpm.df_1 * _xlpm.df_12 ^ (_xlpm.x - _xlpm.xxx1), _xlpm.output, _xlfn.IFS(AND(_xlpm.x &gt; _xlpm.xmin, _xlpm.x &lt; _xlpm.xmax), _xlpm.df_inter, _xlpm.x &lt;= _xlpm.xmin, _xlpm.df_min, _xlpm.x &gt;= _xlpm.xmax, _xlpm.df_max), _xlpm.output))))</definedName>
    <definedName name="fx_GeoInterp" localSheetId="3">_xlfn.LAMBDA(_xlpm.xtofit,_xlpm.xvalues,_xlpm.yvalues,_xlfn.MAP(_xlpm.xtofit, _xlfn.LAMBDA(_xlpm.x, _xlfn.LET(_xlpm.xmin, MIN(_xlpm.xvalues), _xlpm.xmax, MAX(_xlpm.xvalues), _xlpm.nobs, COUNT(_xlpm.xvalues), _xlpm.df_min, IF(_xlpm.x &lt;= _xlpm.xmin, _xlfn.TAKE(_xlpm.yvalues, 1, 1)), _xlpm.df_max, IF(_xlpm.x &gt;= _xlpm.xmax, _xlfn.TAKE(_xlpm.yvalues, -1, 1)), _xlpm.xxx1, INDEX(_xlpm.xvalues, MATCH(_xlpm.x, _xlpm.xvalues, 1)), _xlpm.xxx2, INDEX(_xlpm.xvalues, MATCH(_xlpm.x, _xlpm.xvalues, 1) + 1), _xlpm.df_1, INDEX(_xlpm.yvalues, MATCH(_xlpm.x, _xlpm.xvalues, 1)), _xlpm.df_2, INDEX(_xlpm.yvalues, MATCH(_xlpm.x, _xlpm.xvalues, 1) + 1), _xlpm.df_12, IF(_xlpm.xxx2 - _xlpm.xxx1 = 0, _xlpm.df_1, (_xlpm.df_2 / _xlpm.df_1) ^ (1 / (_xlpm.xxx2 - _xlpm.xxx1))), _xlpm.df_inter, _xlpm.df_1 * _xlpm.df_12 ^ (_xlpm.x - _xlpm.xxx1), _xlpm.output, _xlfn.IFS(AND(_xlpm.x &gt; _xlpm.xmin, _xlpm.x &lt; _xlpm.xmax), _xlpm.df_inter, _xlpm.x &lt;= _xlpm.xmin, _xlpm.df_min, _xlpm.x &gt;= _xlpm.xmax, _xlpm.df_max), _xlpm.output))))</definedName>
    <definedName name="fx_GeoInterp" localSheetId="4">_xlfn.LAMBDA(_xlpm.xtofit,_xlpm.xvalues,_xlpm.yvalues,_xlfn.MAP(_xlpm.xtofit, _xlfn.LAMBDA(_xlpm.x, _xlfn.LET(_xlpm.xmin, MIN(_xlpm.xvalues), _xlpm.xmax, MAX(_xlpm.xvalues), _xlpm.nobs, COUNT(_xlpm.xvalues), _xlpm.df_min, IF(_xlpm.x &lt;= _xlpm.xmin, _xlfn.TAKE(_xlpm.yvalues, 1, 1)), _xlpm.df_max, IF(_xlpm.x &gt;= _xlpm.xmax, _xlfn.TAKE(_xlpm.yvalues, -1, 1)), _xlpm.xxx1, INDEX(_xlpm.xvalues, MATCH(_xlpm.x, _xlpm.xvalues, 1)), _xlpm.xxx2, INDEX(_xlpm.xvalues, MATCH(_xlpm.x, _xlpm.xvalues, 1) + 1), _xlpm.df_1, INDEX(_xlpm.yvalues, MATCH(_xlpm.x, _xlpm.xvalues, 1)), _xlpm.df_2, INDEX(_xlpm.yvalues, MATCH(_xlpm.x, _xlpm.xvalues, 1) + 1), _xlpm.df_12, IF(_xlpm.xxx2 - _xlpm.xxx1 = 0, _xlpm.df_1, (_xlpm.df_2 / _xlpm.df_1) ^ (1 / (_xlpm.xxx2 - _xlpm.xxx1))), _xlpm.df_inter, _xlpm.df_1 * _xlpm.df_12 ^ (_xlpm.x - _xlpm.xxx1), _xlpm.output, _xlfn.IFS(AND(_xlpm.x &gt; _xlpm.xmin, _xlpm.x &lt; _xlpm.xmax), _xlpm.df_inter, _xlpm.x &lt;= _xlpm.xmin, _xlpm.df_min, _xlpm.x &gt;= _xlpm.xmax, _xlpm.df_max), _xlpm.output))))</definedName>
    <definedName name="fx_GeoInterp">_xlfn.LAMBDA(_xlpm.xtofit,_xlpm.xvalues,_xlpm.yvalues,_xlfn.MAP(_xlpm.xtofit, _xlfn.LAMBDA(_xlpm.x, _xlfn.LET(_xlpm.xmin, MIN(_xlpm.xvalues), _xlpm.xmax, MAX(_xlpm.xvalues), _xlpm.nobs, COUNT(_xlpm.xvalues), _xlpm.df_min, IF(_xlpm.x &lt;= _xlpm.xmin, _xlfn.TAKE(_xlpm.yvalues, 1, 1)), _xlpm.df_max, IF(_xlpm.x &gt;= _xlpm.xmax, _xlfn.TAKE(_xlpm.yvalues, -1, 1)), _xlpm.xxx1, INDEX(_xlpm.xvalues, MATCH(_xlpm.x, _xlpm.xvalues, 1)), _xlpm.xxx2, INDEX(_xlpm.xvalues, MATCH(_xlpm.x, _xlpm.xvalues, 1) + 1), _xlpm.df_1, INDEX(_xlpm.yvalues, MATCH(_xlpm.x, _xlpm.xvalues, 1)), _xlpm.df_2, INDEX(_xlpm.yvalues, MATCH(_xlpm.x, _xlpm.xvalues, 1) + 1), _xlpm.df_12, IF(_xlpm.xxx2 - _xlpm.xxx1 = 0, _xlpm.df_1, (_xlpm.df_2 / _xlpm.df_1) ^ (1 / (_xlpm.xxx2 - _xlpm.xxx1))), _xlpm.df_inter, _xlpm.df_1 * _xlpm.df_12 ^ (_xlpm.x - _xlpm.xxx1), _xlpm.output, _xlfn.IFS(AND(_xlpm.x &gt; _xlpm.xmin, _xlpm.x &lt; _xlpm.xmax), _xlpm.df_inter, _xlpm.x &lt;= _xlpm.xmin, _xlpm.df_min, _xlpm.x &gt;= _xlpm.xmax, _xlpm.df_max), _xlpm.output))))</definedName>
    <definedName name="fx_HolyFriday" localSheetId="5">_xlfn.LAMBDA(_xlpm.Year,'Q11'!fx_EasterDate(_xlpm.Year) - 2)</definedName>
    <definedName name="fx_HolyFriday" localSheetId="3">_xlfn.LAMBDA(_xlpm.Year,'Q4'!fx_EasterDate(_xlpm.Year) - 2)</definedName>
    <definedName name="fx_HolyFriday" localSheetId="4">_xlfn.LAMBDA(_xlpm.Year,'Q5-10,14'!fx_EasterDate(_xlpm.Year) - 2)</definedName>
    <definedName name="fx_HolyFriday">_xlfn.LAMBDA(_xlpm.year,fx_EasterDate(_xlpm.year) - 2)</definedName>
    <definedName name="fx_HolyMonday" localSheetId="5">_xlfn.LAMBDA(_xlpm.Year,'Q11'!fx_EasterDate(_xlpm.Year) + 1)</definedName>
    <definedName name="fx_HolyMonday" localSheetId="3">_xlfn.LAMBDA(_xlpm.Year,'Q4'!fx_EasterDate(_xlpm.Year) + 1)</definedName>
    <definedName name="fx_HolyMonday" localSheetId="4">_xlfn.LAMBDA(_xlpm.Year,'Q5-10,14'!fx_EasterDate(_xlpm.Year) + 1)</definedName>
    <definedName name="fx_HolyMonday">_xlfn.LAMBDA(_xlpm.year,fx_EasterDate(_xlpm.year) + 1)</definedName>
    <definedName name="fx_IsFeb29Included" localSheetId="5">_xlfn.LAMBDA(_xlpm.Date1,_xlpm.Date2,('Q11'!fx_CountFeb29(_xlpm.Date1, _xlpm.Date2) &gt;= 1))</definedName>
    <definedName name="fx_IsFeb29Included" localSheetId="3">_xlfn.LAMBDA(_xlpm.Date1,_xlpm.Date2,('Q4'!fx_CountFeb29(_xlpm.Date1, _xlpm.Date2) &gt;= 1))</definedName>
    <definedName name="fx_IsFeb29Included" localSheetId="4">_xlfn.LAMBDA(_xlpm.Date1,_xlpm.Date2,('Q5-10,14'!fx_CountFeb29(_xlpm.Date1, _xlpm.Date2) &gt;= 1))</definedName>
    <definedName name="fx_IsFeb29Included">_xlfn.LAMBDA(_xlpm.Date1,_xlpm.Date2,(fx_CountFeb29(_xlpm.Date1, _xlpm.Date2) &gt;= 1))</definedName>
    <definedName name="fx_IsLeapYear" localSheetId="5">_xlfn.LAMBDA(_xlpm.Year,_xlfn.LET(_xlpm.isleap, MONTH(DATE(_xlpm.Year, 2, 29)) = 2, _xlpm.isleap))</definedName>
    <definedName name="fx_IsLeapYear" comment="Returns 1 if Year is a leap year, otherwise 0" localSheetId="3">_xlfn.LAMBDA(_xlpm.Year,_xlfn.LET(_xlpm.isleap, MONTH(DATE(_xlpm.Year, 2, 29)) = 2, _xlpm.isleap))</definedName>
    <definedName name="fx_IsLeapYear" localSheetId="4">_xlfn.LAMBDA(_xlpm.Year,_xlfn.LET(_xlpm.isleap, MONTH(DATE(_xlpm.Year, 2, 29)) = 2, _xlpm.isleap))</definedName>
    <definedName name="fx_IsLeapYear" comment="Returns 1 if Year is a leap year, otherwise 0">_xlfn.LAMBDA(_xlpm.Year,_xlfn.LET(_xlpm.isleap, MONTH(DATE(_xlpm.Year, 2, 29)) = 2, _xlpm.isleap))</definedName>
    <definedName name="fx_lininterp" localSheetId="5">_xlfn.LAMBDA(_xlpm.xtofit,_xlpm.xvalues,_xlpm.yvalues,_xlfn.MAP(_xlpm.xtofit, _xlfn.LAMBDA(_xlpm.x, _xlfn.LET(_xlpm.xmin, MIN(_xlpm.xvalues), _xlpm.xmax, MAX(_xlpm.xvalues), _xlpm.nobs, COUNT(_xlpm.xvalues), _xlpm.outputmin, IF(_xlpm.x &lt;= _xlpm.xmin, _xlfn.TAKE(_xlpm.yvalues, 1, 1)), _xlpm.outputmax, IF(_xlpm.x &gt;= _xlpm.xmax, _xlfn.TAKE(_xlpm.yvalues, -1, 1)), _xlpm.xxx1, INDEX(_xlpm.xvalues, MATCH(_xlpm.x, _xlpm.xvalues, 1)), _xlpm.xxx2, INDEX(_xlpm.xvalues, MATCH(_xlpm.x, _xlpm.xvalues, 1) + 1), _xlpm.yyy1, INDEX(_xlpm.yvalues, MATCH(_xlpm.x, _xlpm.xvalues, 1)), _xlpm.yyy2, INDEX(_xlpm.yvalues, MATCH(_xlpm.x, _xlpm.xvalues, 1) + 1), _xlpm.yinterp, _xlpm.yyy1 + (_xlpm.x - _xlpm.xxx1) * (_xlpm.yyy2 - _xlpm.yyy1) / (_xlpm.xxx2 - _xlpm.xxx1), _xlpm.output, _xlfn.IFS(AND(_xlpm.x &gt; _xlpm.xmin, _xlpm.x &lt; _xlpm.xmax), _xlpm.yinterp, _xlpm.x &lt;= _xlpm.xmin, _xlpm.outputmin, _xlpm.x &gt;= _xlpm.xmax, _xlpm.outputmax), _xlpm.output))))</definedName>
    <definedName name="fx_lininterp" localSheetId="3">_xlfn.LAMBDA(_xlpm.xtofit,_xlpm.xvalues,_xlpm.yvalues,_xlfn.MAP(_xlpm.xtofit, _xlfn.LAMBDA(_xlpm.x, _xlfn.LET(_xlpm.xmin, MIN(_xlpm.xvalues), _xlpm.xmax, MAX(_xlpm.xvalues), _xlpm.nobs, COUNT(_xlpm.xvalues), _xlpm.outputmin, IF(_xlpm.x &lt;= _xlpm.xmin, _xlfn.TAKE(_xlpm.yvalues, 1, 1)), _xlpm.outputmax, IF(_xlpm.x &gt;= _xlpm.xmax, _xlfn.TAKE(_xlpm.yvalues, -1, 1)), _xlpm.xxx1, INDEX(_xlpm.xvalues, MATCH(_xlpm.x, _xlpm.xvalues, 1)), _xlpm.xxx2, INDEX(_xlpm.xvalues, MATCH(_xlpm.x, _xlpm.xvalues, 1) + 1), _xlpm.yyy1, INDEX(_xlpm.yvalues, MATCH(_xlpm.x, _xlpm.xvalues, 1)), _xlpm.yyy2, INDEX(_xlpm.yvalues, MATCH(_xlpm.x, _xlpm.xvalues, 1) + 1), _xlpm.yinterp, _xlpm.yyy1 + (_xlpm.x - _xlpm.xxx1) * (_xlpm.yyy2 - _xlpm.yyy1) / (_xlpm.xxx2 - _xlpm.xxx1), _xlpm.output, _xlfn.IFS(AND(_xlpm.x &gt; _xlpm.xmin, _xlpm.x &lt; _xlpm.xmax), _xlpm.yinterp, _xlpm.x &lt;= _xlpm.xmin, _xlpm.outputmin, _xlpm.x &gt;= _xlpm.xmax, _xlpm.outputmax), _xlpm.output))))</definedName>
    <definedName name="fx_lininterp" localSheetId="4">_xlfn.LAMBDA(_xlpm.xtofit,_xlpm.xvalues,_xlpm.yvalues,_xlfn.MAP(_xlpm.xtofit, _xlfn.LAMBDA(_xlpm.x, _xlfn.LET(_xlpm.xmin, MIN(_xlpm.xvalues), _xlpm.xmax, MAX(_xlpm.xvalues), _xlpm.nobs, COUNT(_xlpm.xvalues), _xlpm.outputmin, IF(_xlpm.x &lt;= _xlpm.xmin, _xlfn.TAKE(_xlpm.yvalues, 1, 1)), _xlpm.outputmax, IF(_xlpm.x &gt;= _xlpm.xmax, _xlfn.TAKE(_xlpm.yvalues, -1, 1)), _xlpm.xxx1, INDEX(_xlpm.xvalues, MATCH(_xlpm.x, _xlpm.xvalues, 1)), _xlpm.xxx2, INDEX(_xlpm.xvalues, MATCH(_xlpm.x, _xlpm.xvalues, 1) + 1), _xlpm.yyy1, INDEX(_xlpm.yvalues, MATCH(_xlpm.x, _xlpm.xvalues, 1)), _xlpm.yyy2, INDEX(_xlpm.yvalues, MATCH(_xlpm.x, _xlpm.xvalues, 1) + 1), _xlpm.yinterp, _xlpm.yyy1 + (_xlpm.x - _xlpm.xxx1) * (_xlpm.yyy2 - _xlpm.yyy1) / (_xlpm.xxx2 - _xlpm.xxx1), _xlpm.output, _xlfn.IFS(AND(_xlpm.x &gt; _xlpm.xmin, _xlpm.x &lt; _xlpm.xmax), _xlpm.yinterp, _xlpm.x &lt;= _xlpm.xmin, _xlpm.outputmin, _xlpm.x &gt;= _xlpm.xmax, _xlpm.outputmax), _xlpm.output))))</definedName>
    <definedName name="fx_lininterp">_xlfn.LAMBDA(_xlpm.xtofit,_xlpm.xvalues,_xlpm.yvalues,_xlfn.MAP(_xlpm.xtofit, _xlfn.LAMBDA(_xlpm.x, _xlfn.LET(_xlpm.xmin, MIN(_xlpm.xvalues), _xlpm.xmax, MAX(_xlpm.xvalues), _xlpm.nobs, COUNT(_xlpm.xvalues), _xlpm.outputmin, IF(_xlpm.x &lt;= _xlpm.xmin, _xlfn.TAKE(_xlpm.yvalues, 1, 1)), _xlpm.outputmax, IF(_xlpm.x &gt;= _xlpm.xmax, _xlfn.TAKE(_xlpm.yvalues, -1, 1)), _xlpm.xxx1, INDEX(_xlpm.xvalues, MATCH(_xlpm.x, _xlpm.xvalues, 1)), _xlpm.xxx2, INDEX(_xlpm.xvalues, MATCH(_xlpm.x, _xlpm.xvalues, 1) + 1), _xlpm.yyy1, INDEX(_xlpm.yvalues, MATCH(_xlpm.x, _xlpm.xvalues, 1)), _xlpm.yyy2, INDEX(_xlpm.yvalues, MATCH(_xlpm.x, _xlpm.xvalues, 1) + 1), _xlpm.yinterp, _xlpm.yyy1 + (_xlpm.x - _xlpm.xxx1) * (_xlpm.yyy2 - _xlpm.yyy1) / (_xlpm.xxx2 - _xlpm.xxx1), _xlpm.output, _xlfn.IFS(AND(_xlpm.x &gt; _xlpm.xmin, _xlpm.x &lt; _xlpm.xmax), _xlpm.yinterp, _xlpm.x &lt;= _xlpm.xmin, _xlpm.outputmin, _xlpm.x &gt;= _xlpm.xmax, _xlpm.outputmax), _xlpm.output))))</definedName>
    <definedName name="fx_rscan" localSheetId="5">_xlfn.LAMBDA(_xlpm.initial_value,_xlpm.array,_xlpm.function,    _xlfn.LET(       _xlpm.reverse, _xlfn.LAMBDA(_xlpm.array,          _xlfn.LET(             _xlpm.row, ROWS(_xlpm.array),             _xlpm.col, COLUMNS(_xlpm.array),             INDEX(_xlpm.array, _xlfn.SEQUENCE(_xlpm.row,1,_xlpm.row,-1), _xlfn.SEQUENCE(1,_xlpm.col,_xlpm.col,-1))          )       ),       _xlpm.reverse(_xlfn.SCAN(_xlpm.initial_value, _xlpm.reverse(_xlpm.array), _xlpm.function))    ) )</definedName>
    <definedName name="fx_rscan" localSheetId="3">_xlfn.LAMBDA(_xlpm.initial_value,_xlpm.array,_xlpm.function,    _xlfn.LET(       _xlpm.reverse, _xlfn.LAMBDA(_xlpm.array,          _xlfn.LET(             _xlpm.row, ROWS(_xlpm.array),             _xlpm.col, COLUMNS(_xlpm.array),             INDEX(_xlpm.array, _xlfn.SEQUENCE(_xlpm.row,1,_xlpm.row,-1), _xlfn.SEQUENCE(1,_xlpm.col,_xlpm.col,-1))          )       ),       _xlpm.reverse(_xlfn.SCAN(_xlpm.initial_value, _xlpm.reverse(_xlpm.array), _xlpm.function))    ) )</definedName>
    <definedName name="fx_rscan" localSheetId="4">_xlfn.LAMBDA(_xlpm.initial_value,_xlpm.array,_xlpm.function,    _xlfn.LET(       _xlpm.reverse, _xlfn.LAMBDA(_xlpm.array,          _xlfn.LET(             _xlpm.row, ROWS(_xlpm.array),             _xlpm.col, COLUMNS(_xlpm.array),             INDEX(_xlpm.array, _xlfn.SEQUENCE(_xlpm.row,1,_xlpm.row,-1), _xlfn.SEQUENCE(1,_xlpm.col,_xlpm.col,-1))          )       ),       _xlpm.reverse(_xlfn.SCAN(_xlpm.initial_value, _xlpm.reverse(_xlpm.array), _xlpm.function))    ) )</definedName>
    <definedName name="fx_rscan">_xlfn.LAMBDA(_xlpm.initial_value,_xlpm.array,_xlpm.function,    _xlfn.LET(       _xlpm.reverse, _xlfn.LAMBDA(_xlpm.array,          _xlfn.LET(             _xlpm.row, ROWS(_xlpm.array),             _xlpm.col, COLUMNS(_xlpm.array),             INDEX(_xlpm.array, _xlfn.SEQUENCE(_xlpm.row,1,_xlpm.row,-1), _xlfn.SEQUENCE(1,_xlpm.col,_xlpm.col,-1))          )       ),       _xlpm.reverse(_xlfn.SCAN(_xlpm.initial_value, _xlpm.reverse(_xlpm.array), _xlpm.function))    ) )</definedName>
    <definedName name="fx_ShowFormula" localSheetId="5">_xlfn.LAMBDA(_xlpm.reference, IF( OR(_xlfn.ISFORMULA(_xlpm.reference)), _xlfn.TOCOL(ADDRESS(ROW(_xlpm.reference), COLUMN(_xlpm.reference), 4)&amp;": "&amp;_xlfn.FORMULATEXT(_xlpm.reference),2), ""))</definedName>
    <definedName name="fx_ShowFormula" localSheetId="3">_xlfn.LAMBDA(_xlpm.reference, IF( OR(_xlfn.ISFORMULA(_xlpm.reference)), _xlfn.TOCOL(ADDRESS(ROW(_xlpm.reference), COLUMN(_xlpm.reference), 4)&amp;": "&amp;_xlfn.FORMULATEXT(_xlpm.reference),2), ""))</definedName>
    <definedName name="fx_ShowFormula" localSheetId="4">_xlfn.LAMBDA(_xlpm.reference, IF( OR(_xlfn.ISFORMULA(_xlpm.reference)), _xlfn.TOCOL(ADDRESS(ROW(_xlpm.reference), COLUMN(_xlpm.reference), 4)&amp;": "&amp;_xlfn.FORMULATEXT(_xlpm.reference),2), ""))</definedName>
    <definedName name="fx_ShowFormula">_xlfn.LAMBDA(_xlpm.reference, IF( OR(_xlfn.ISFORMULA(_xlpm.reference)), _xlfn.TOCOL(ADDRESS(ROW(_xlpm.reference), COLUMN(_xlpm.reference), 4)&amp;": "&amp;_xlfn.FORMULATEXT(_xlpm.reference),2), ""))</definedName>
    <definedName name="fx_workday" localSheetId="5">_xlfn.LAMBDA(_xlpm.EndDate,_xlpm.Holidays,_xlpm.Rule,_xlfn.LET(_xlpm.FollBusDate, WORKDAY(_xlpm.EndDate - 1, 1, _xlpm.Holidays), _xlpm.PrevBusdate, WORKDAY(_xlpm.EndDate + 1, -1, _xlpm.Holidays), _xlpm.ModFollBusDate, IF(MONTH(_xlpm.FollBusDate) = MONTH(_xlpm.EndDate), _xlpm.FollBusDate, _xlpm.PrevBusdate), _xlfn.IFS(_xlpm.Rule = 0, _xlpm.EndDate, _xlpm.Rule = 1, _xlpm.FollBusDate, _xlpm.Rule = 2, _xlpm.ModFollBusDate, _xlpm.Rule = 3, _xlpm.PrevBusdate)))</definedName>
    <definedName name="fx_workday" localSheetId="3">_xlfn.LAMBDA(_xlpm.EndDate,_xlpm.Holidays,_xlpm.Rule,_xlfn.LET(_xlpm.FollBusDate, WORKDAY(_xlpm.EndDate - 1, 1, _xlpm.Holidays), _xlpm.PrevBusdate, WORKDAY(_xlpm.EndDate + 1, -1, _xlpm.Holidays), _xlpm.ModFollBusDate, IF(MONTH(_xlpm.FollBusDate) = MONTH(_xlpm.EndDate), _xlpm.FollBusDate, _xlpm.PrevBusdate), _xlfn.IFS(_xlpm.Rule = 0, _xlpm.EndDate, _xlpm.Rule = 1, _xlpm.FollBusDate, _xlpm.Rule = 2, _xlpm.ModFollBusDate, _xlpm.Rule = 3, _xlpm.PrevBusdate)))</definedName>
    <definedName name="fx_workday" localSheetId="4">_xlfn.LAMBDA(_xlpm.EndDate,_xlpm.Holidays,_xlpm.Rule,_xlfn.LET(_xlpm.FollBusDate, WORKDAY(_xlpm.EndDate - 1, 1, _xlpm.Holidays), _xlpm.PrevBusdate, WORKDAY(_xlpm.EndDate + 1, -1, _xlpm.Holidays), _xlpm.ModFollBusDate, IF(MONTH(_xlpm.FollBusDate) = MONTH(_xlpm.EndDate), _xlpm.FollBusDate, _xlpm.PrevBusdate), _xlfn.IFS(_xlpm.Rule = 0, _xlpm.EndDate, _xlpm.Rule = 1, _xlpm.FollBusDate, _xlpm.Rule = 2, _xlpm.ModFollBusDate, _xlpm.Rule = 3, _xlpm.PrevBusdate)))</definedName>
    <definedName name="fx_workday">_xlfn.LAMBDA(_xlpm.Enddate,_xlpm.holidays,_xlpm.Rule,_xlfn.LET(_xlpm.FollBusDate, WORKDAY(_xlpm.Enddate - 1, 1, _xlpm.holidays), _xlpm.PrevBusdate, WORKDAY(_xlpm.Enddate + 1, -1, _xlpm.holidays), _xlpm.ModFollBusDate, IF(MONTH(_xlpm.FollBusDate) = MONTH(_xlpm.Enddate), _xlpm.FollBusDate, _xlpm.PrevBusdate), _xlfn.IFS(_xlpm.Rule = 0, _xlpm.Enddate, _xlpm.Rule = 1, _xlpm.FollBusDate, _xlpm.Rule = 2, _xlpm.ModFollBusDate, _xlpm.Rule = 3, _xlpm.PrevBusdate)))</definedName>
    <definedName name="holidays" localSheetId="5">_xlfn.ANCHORARRAY(Holidays!$J$7)</definedName>
    <definedName name="holidays" localSheetId="3">_xlfn.ANCHORARRAY(Holidays!$J$7)</definedName>
    <definedName name="holidays" localSheetId="4">_xlfn.ANCHORARRAY(Holidays!$J$7)</definedName>
    <definedName name="holidays">_xlfn.ANCHORARRAY(Holidays!$J$7)</definedName>
    <definedName name="solver_eng" localSheetId="12" hidden="1">1</definedName>
    <definedName name="solver_neg" localSheetId="12" hidden="1">1</definedName>
    <definedName name="solver_num" localSheetId="12" hidden="1">0</definedName>
    <definedName name="solver_opt" localSheetId="12" hidden="1">Survival_Probability!$E$3</definedName>
    <definedName name="solver_typ" localSheetId="12" hidden="1">1</definedName>
    <definedName name="solver_val" localSheetId="12" hidden="1">0</definedName>
    <definedName name="solver_ver" localSheetId="12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wap  EUR   2_b34a76ec-e63b-41a7-83eb-ad3f10702a7f" name="Swap  EUR   2" connection="Query - Swap [EUR] (2)"/>
          <x15:modelTable id="Swap  USD   2_fef8dfac-68fa-418d-b99a-a4bdc49798b2" name="Swap  USD   2" connection="Query - Swap [USD] (2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2" i="40" l="1"/>
  <c r="H21" i="40"/>
  <c r="B42" i="39"/>
  <c r="A42" i="39" s="1"/>
  <c r="AB47" i="39"/>
  <c r="F12" i="41"/>
  <c r="H12" i="41" s="1"/>
  <c r="G12" i="41"/>
  <c r="AG5" i="33"/>
  <c r="B2" i="40" a="1"/>
  <c r="B2" i="40" s="1"/>
  <c r="AB59" i="44"/>
  <c r="AJ43" i="44"/>
  <c r="AB42" i="44"/>
  <c r="P37" i="44"/>
  <c r="O37" i="44"/>
  <c r="P36" i="44"/>
  <c r="O36" i="44"/>
  <c r="P35" i="44"/>
  <c r="O35" i="44"/>
  <c r="P34" i="44"/>
  <c r="O34" i="44"/>
  <c r="P33" i="44"/>
  <c r="O33" i="44"/>
  <c r="P32" i="44"/>
  <c r="O32" i="44"/>
  <c r="P31" i="44"/>
  <c r="O31" i="44"/>
  <c r="P30" i="44"/>
  <c r="O30" i="44"/>
  <c r="P29" i="44"/>
  <c r="O29" i="44"/>
  <c r="P28" i="44"/>
  <c r="O28" i="44"/>
  <c r="P27" i="44"/>
  <c r="O27" i="44"/>
  <c r="B27" i="44" a="1"/>
  <c r="B27" i="44" l="1"/>
  <c r="B21" i="44" s="1"/>
  <c r="B3" i="43" l="1"/>
  <c r="F15" i="43"/>
  <c r="C16" i="43" s="1"/>
  <c r="F15" i="43" a="1"/>
  <c r="B12" i="43"/>
  <c r="B5" i="36"/>
  <c r="AJ5" i="33" a="1"/>
  <c r="AJ5" i="33" s="1"/>
  <c r="AK5" i="33" s="1" a="1"/>
  <c r="AK5" i="33" s="1"/>
  <c r="AL5" i="33" s="1" a="1"/>
  <c r="X4" i="33" a="1"/>
  <c r="X4" i="33" s="1"/>
  <c r="A2" i="40" s="1" a="1"/>
  <c r="A2" i="40" s="1"/>
  <c r="G14" i="41"/>
  <c r="F14" i="41"/>
  <c r="G13" i="41"/>
  <c r="F13" i="41"/>
  <c r="H13" i="41" s="1"/>
  <c r="I22" i="40"/>
  <c r="O21" i="40" s="1"/>
  <c r="I21" i="40"/>
  <c r="O20" i="40"/>
  <c r="I20" i="40"/>
  <c r="O19" i="40" s="1"/>
  <c r="I14" i="40"/>
  <c r="I13" i="40"/>
  <c r="I9" i="40"/>
  <c r="P37" i="39"/>
  <c r="O37" i="39"/>
  <c r="P36" i="39"/>
  <c r="O36" i="39"/>
  <c r="P35" i="39"/>
  <c r="O35" i="39"/>
  <c r="P34" i="39"/>
  <c r="O34" i="39"/>
  <c r="P33" i="39"/>
  <c r="O33" i="39"/>
  <c r="P32" i="39"/>
  <c r="O32" i="39"/>
  <c r="P31" i="39"/>
  <c r="O31" i="39"/>
  <c r="P30" i="39"/>
  <c r="O30" i="39"/>
  <c r="P29" i="39"/>
  <c r="O29" i="39"/>
  <c r="P28" i="39"/>
  <c r="O28" i="39"/>
  <c r="P27" i="39"/>
  <c r="O27" i="39"/>
  <c r="B27" i="39" a="1"/>
  <c r="B15" i="36"/>
  <c r="D15" i="36" s="1" a="1"/>
  <c r="D15" i="36" s="1"/>
  <c r="B14" i="36"/>
  <c r="D14" i="36" s="1" a="1"/>
  <c r="D14" i="36" s="1"/>
  <c r="B13" i="36"/>
  <c r="D13" i="36" s="1" a="1"/>
  <c r="D13" i="36" s="1"/>
  <c r="B12" i="36"/>
  <c r="D12" i="36" s="1" a="1"/>
  <c r="D12" i="36" s="1"/>
  <c r="B11" i="36"/>
  <c r="D11" i="36" s="1" a="1"/>
  <c r="D11" i="36" s="1"/>
  <c r="B10" i="36"/>
  <c r="D10" i="36" s="1" a="1"/>
  <c r="D10" i="36" s="1"/>
  <c r="B9" i="36"/>
  <c r="D9" i="36" s="1" a="1"/>
  <c r="D9" i="36" s="1"/>
  <c r="B8" i="36"/>
  <c r="D8" i="36" s="1" a="1"/>
  <c r="D8" i="36" s="1"/>
  <c r="B7" i="36"/>
  <c r="D7" i="36" s="1" a="1"/>
  <c r="D7" i="36" s="1"/>
  <c r="B6" i="36"/>
  <c r="D6" i="36" s="1" a="1"/>
  <c r="D6" i="36" s="1"/>
  <c r="AJ43" i="39"/>
  <c r="AB42" i="39"/>
  <c r="L10" i="38"/>
  <c r="I10" i="38"/>
  <c r="H10" i="38"/>
  <c r="L4" i="38"/>
  <c r="I4" i="38"/>
  <c r="H4" i="38"/>
  <c r="C2" i="37"/>
  <c r="C4" i="37" s="1"/>
  <c r="G11" i="35"/>
  <c r="G10" i="35"/>
  <c r="G9" i="35"/>
  <c r="G8" i="35"/>
  <c r="G7" i="35"/>
  <c r="G6" i="35"/>
  <c r="G5" i="35"/>
  <c r="G4" i="35"/>
  <c r="G3" i="35"/>
  <c r="E18" i="34"/>
  <c r="A3" i="34" a="1"/>
  <c r="Y5" i="33"/>
  <c r="Q39" i="33"/>
  <c r="Q82" i="33"/>
  <c r="P82" i="33"/>
  <c r="Q81" i="33"/>
  <c r="P81" i="33"/>
  <c r="Q80" i="33"/>
  <c r="P80" i="33"/>
  <c r="Q79" i="33"/>
  <c r="P79" i="33"/>
  <c r="Q78" i="33"/>
  <c r="P78" i="33"/>
  <c r="Q77" i="33"/>
  <c r="P77" i="33"/>
  <c r="Q76" i="33"/>
  <c r="P76" i="33"/>
  <c r="Q37" i="33"/>
  <c r="P37" i="33"/>
  <c r="B22" i="33" a="1"/>
  <c r="C17" i="33"/>
  <c r="O17" i="33" s="1"/>
  <c r="O47" i="33" s="1"/>
  <c r="C16" i="33"/>
  <c r="O16" i="33" s="1"/>
  <c r="O46" i="33" s="1"/>
  <c r="C15" i="33"/>
  <c r="O15" i="33" s="1"/>
  <c r="O45" i="33" s="1"/>
  <c r="C14" i="33"/>
  <c r="O14" i="33" s="1"/>
  <c r="O44" i="33" s="1"/>
  <c r="C13" i="33"/>
  <c r="O13" i="33" s="1"/>
  <c r="O43" i="33" s="1"/>
  <c r="C12" i="33"/>
  <c r="O12" i="33" s="1"/>
  <c r="O42" i="33" s="1"/>
  <c r="C11" i="33"/>
  <c r="O11" i="33" s="1"/>
  <c r="O41" i="33" s="1"/>
  <c r="C10" i="33"/>
  <c r="O10" i="33" s="1"/>
  <c r="O40" i="33" s="1"/>
  <c r="K5" i="33"/>
  <c r="B22" i="44" s="1"/>
  <c r="H14" i="41" l="1"/>
  <c r="AL5" i="33"/>
  <c r="AI42" i="44"/>
  <c r="AA50" i="44"/>
  <c r="D26" i="44"/>
  <c r="C27" i="44" a="1"/>
  <c r="B22" i="39"/>
  <c r="D26" i="39" s="1"/>
  <c r="AI42" i="39"/>
  <c r="B16" i="43"/>
  <c r="H14" i="40"/>
  <c r="H20" i="40"/>
  <c r="L19" i="40" s="1"/>
  <c r="C2" i="40" a="1"/>
  <c r="C2" i="40" s="1"/>
  <c r="L20" i="40"/>
  <c r="M20" i="40" s="1"/>
  <c r="H13" i="40"/>
  <c r="L21" i="40"/>
  <c r="M21" i="40" s="1"/>
  <c r="H16" i="40"/>
  <c r="D2" i="40" s="1" a="1"/>
  <c r="D2" i="40" s="1"/>
  <c r="D5" i="36" a="1"/>
  <c r="D5" i="36" s="1"/>
  <c r="D27" i="44" s="1" a="1"/>
  <c r="C27" i="39" a="1"/>
  <c r="C27" i="39" s="1"/>
  <c r="B19" i="39" s="1"/>
  <c r="B27" i="39"/>
  <c r="B21" i="39" s="1"/>
  <c r="D7" i="37"/>
  <c r="D8" i="37"/>
  <c r="D9" i="37"/>
  <c r="D10" i="37"/>
  <c r="D11" i="37"/>
  <c r="D12" i="37"/>
  <c r="D13" i="37"/>
  <c r="D14" i="37"/>
  <c r="D15" i="37"/>
  <c r="D16" i="37"/>
  <c r="D17" i="37"/>
  <c r="E503" i="34"/>
  <c r="D502" i="34"/>
  <c r="E501" i="34"/>
  <c r="D501" i="34"/>
  <c r="B501" i="34"/>
  <c r="E499" i="34"/>
  <c r="B499" i="34"/>
  <c r="B497" i="34"/>
  <c r="B496" i="34"/>
  <c r="D494" i="34"/>
  <c r="E493" i="34"/>
  <c r="D492" i="34"/>
  <c r="B492" i="34"/>
  <c r="B489" i="34"/>
  <c r="B487" i="34"/>
  <c r="B485" i="34"/>
  <c r="E483" i="34"/>
  <c r="B483" i="34"/>
  <c r="D481" i="34"/>
  <c r="B480" i="34"/>
  <c r="E478" i="34"/>
  <c r="B478" i="34"/>
  <c r="E476" i="34"/>
  <c r="D476" i="34"/>
  <c r="E475" i="34"/>
  <c r="B475" i="34"/>
  <c r="D473" i="34"/>
  <c r="E472" i="34"/>
  <c r="B472" i="34"/>
  <c r="E470" i="34"/>
  <c r="D469" i="34"/>
  <c r="D467" i="34"/>
  <c r="E466" i="34"/>
  <c r="B466" i="34"/>
  <c r="E464" i="34"/>
  <c r="B464" i="34"/>
  <c r="E461" i="34"/>
  <c r="E460" i="34"/>
  <c r="D459" i="34"/>
  <c r="B457" i="34"/>
  <c r="D454" i="34"/>
  <c r="E453" i="34"/>
  <c r="E452" i="34"/>
  <c r="B449" i="34"/>
  <c r="B447" i="34"/>
  <c r="E444" i="34"/>
  <c r="B442" i="34"/>
  <c r="E439" i="34"/>
  <c r="B435" i="34"/>
  <c r="E432" i="34"/>
  <c r="D431" i="34"/>
  <c r="E430" i="34"/>
  <c r="E429" i="34"/>
  <c r="D428" i="34"/>
  <c r="B427" i="34"/>
  <c r="D425" i="34"/>
  <c r="D424" i="34"/>
  <c r="B423" i="34"/>
  <c r="E418" i="34"/>
  <c r="E417" i="34"/>
  <c r="D416" i="34"/>
  <c r="D415" i="34"/>
  <c r="E414" i="34"/>
  <c r="B402" i="34"/>
  <c r="B400" i="34"/>
  <c r="B398" i="34"/>
  <c r="E394" i="34"/>
  <c r="D393" i="34"/>
  <c r="B392" i="34"/>
  <c r="E390" i="34"/>
  <c r="E388" i="34"/>
  <c r="E386" i="34"/>
  <c r="D385" i="34"/>
  <c r="E384" i="34"/>
  <c r="E382" i="34"/>
  <c r="E379" i="34"/>
  <c r="E378" i="34"/>
  <c r="B377" i="34"/>
  <c r="E373" i="34"/>
  <c r="D372" i="34"/>
  <c r="B370" i="34"/>
  <c r="E367" i="34"/>
  <c r="B366" i="34"/>
  <c r="B364" i="34"/>
  <c r="D362" i="34"/>
  <c r="D361" i="34"/>
  <c r="D360" i="34"/>
  <c r="D359" i="34"/>
  <c r="E358" i="34"/>
  <c r="B357" i="34"/>
  <c r="B355" i="34"/>
  <c r="B353" i="34"/>
  <c r="D351" i="34"/>
  <c r="E350" i="34"/>
  <c r="B349" i="34"/>
  <c r="D347" i="34"/>
  <c r="D346" i="34"/>
  <c r="E345" i="34"/>
  <c r="D344" i="34"/>
  <c r="E343" i="34"/>
  <c r="B342" i="34"/>
  <c r="B340" i="34"/>
  <c r="E337" i="34"/>
  <c r="D334" i="34"/>
  <c r="D333" i="34"/>
  <c r="D332" i="34"/>
  <c r="D331" i="34"/>
  <c r="D330" i="34"/>
  <c r="E325" i="34"/>
  <c r="D324" i="34"/>
  <c r="D323" i="34"/>
  <c r="D322" i="34"/>
  <c r="B321" i="34"/>
  <c r="B317" i="34"/>
  <c r="B311" i="34"/>
  <c r="B306" i="34"/>
  <c r="E304" i="34"/>
  <c r="B303" i="34"/>
  <c r="B301" i="34"/>
  <c r="E298" i="34"/>
  <c r="D297" i="34"/>
  <c r="E293" i="34"/>
  <c r="E292" i="34"/>
  <c r="E291" i="34"/>
  <c r="E282" i="34"/>
  <c r="B278" i="34"/>
  <c r="B276" i="34"/>
  <c r="B274" i="34"/>
  <c r="B272" i="34"/>
  <c r="B269" i="34"/>
  <c r="B267" i="34"/>
  <c r="D265" i="34"/>
  <c r="D264" i="34"/>
  <c r="B262" i="34"/>
  <c r="B248" i="34"/>
  <c r="D245" i="34"/>
  <c r="D244" i="34"/>
  <c r="B243" i="34"/>
  <c r="D237" i="34"/>
  <c r="E236" i="34"/>
  <c r="E234" i="34"/>
  <c r="B232" i="34"/>
  <c r="D230" i="34"/>
  <c r="E229" i="34"/>
  <c r="B229" i="34"/>
  <c r="B227" i="34"/>
  <c r="D224" i="34"/>
  <c r="B223" i="34"/>
  <c r="E220" i="34"/>
  <c r="B219" i="34"/>
  <c r="B214" i="34"/>
  <c r="B210" i="34"/>
  <c r="D207" i="34"/>
  <c r="E206" i="34"/>
  <c r="D205" i="34"/>
  <c r="B204" i="34"/>
  <c r="E201" i="34"/>
  <c r="D200" i="34"/>
  <c r="B199" i="34"/>
  <c r="D196" i="34"/>
  <c r="B195" i="34"/>
  <c r="B193" i="34"/>
  <c r="D189" i="34"/>
  <c r="D188" i="34"/>
  <c r="E186" i="34"/>
  <c r="E184" i="34"/>
  <c r="E183" i="34"/>
  <c r="E182" i="34"/>
  <c r="B181" i="34"/>
  <c r="B175" i="34"/>
  <c r="E172" i="34"/>
  <c r="E169" i="34"/>
  <c r="E168" i="34"/>
  <c r="D167" i="34"/>
  <c r="B166" i="34"/>
  <c r="B164" i="34"/>
  <c r="D161" i="34"/>
  <c r="E160" i="34"/>
  <c r="E159" i="34"/>
  <c r="E158" i="34"/>
  <c r="B157" i="34"/>
  <c r="E155" i="34"/>
  <c r="E154" i="34"/>
  <c r="E153" i="34"/>
  <c r="D152" i="34"/>
  <c r="D151" i="34"/>
  <c r="E150" i="34"/>
  <c r="B150" i="34"/>
  <c r="D147" i="34"/>
  <c r="D146" i="34"/>
  <c r="E144" i="34"/>
  <c r="E140" i="34"/>
  <c r="B139" i="34"/>
  <c r="E137" i="34"/>
  <c r="D131" i="34"/>
  <c r="E128" i="34"/>
  <c r="B128" i="34"/>
  <c r="B126" i="34"/>
  <c r="B124" i="34"/>
  <c r="E121" i="34"/>
  <c r="E120" i="34"/>
  <c r="B119" i="34"/>
  <c r="B117" i="34"/>
  <c r="E114" i="34"/>
  <c r="E113" i="34"/>
  <c r="E112" i="34"/>
  <c r="E111" i="34"/>
  <c r="E110" i="34"/>
  <c r="E109" i="34"/>
  <c r="B108" i="34"/>
  <c r="D106" i="34"/>
  <c r="B104" i="34"/>
  <c r="E102" i="34"/>
  <c r="B101" i="34"/>
  <c r="D99" i="34"/>
  <c r="D98" i="34"/>
  <c r="B97" i="34"/>
  <c r="B90" i="34"/>
  <c r="E87" i="34"/>
  <c r="B86" i="34"/>
  <c r="D84" i="34"/>
  <c r="D82" i="34"/>
  <c r="D80" i="34"/>
  <c r="B79" i="34"/>
  <c r="B73" i="34"/>
  <c r="D71" i="34"/>
  <c r="B70" i="34"/>
  <c r="B68" i="34"/>
  <c r="B65" i="34"/>
  <c r="E63" i="34"/>
  <c r="E61" i="34"/>
  <c r="B59" i="34"/>
  <c r="D56" i="34"/>
  <c r="E55" i="34"/>
  <c r="D54" i="34"/>
  <c r="B49" i="34"/>
  <c r="E46" i="34"/>
  <c r="E45" i="34"/>
  <c r="E44" i="34"/>
  <c r="D43" i="34"/>
  <c r="B42" i="34"/>
  <c r="E39" i="34"/>
  <c r="E38" i="34"/>
  <c r="E37" i="34"/>
  <c r="D36" i="34"/>
  <c r="D35" i="34"/>
  <c r="D34" i="34"/>
  <c r="D33" i="34"/>
  <c r="B32" i="34"/>
  <c r="E468" i="34"/>
  <c r="D464" i="34"/>
  <c r="D463" i="34"/>
  <c r="E462" i="34"/>
  <c r="B462" i="34"/>
  <c r="B458" i="34"/>
  <c r="E454" i="34"/>
  <c r="B454" i="34"/>
  <c r="B452" i="34"/>
  <c r="E449" i="34"/>
  <c r="D448" i="34"/>
  <c r="D447" i="34"/>
  <c r="E446" i="34"/>
  <c r="D445" i="34"/>
  <c r="E443" i="34"/>
  <c r="E442" i="34"/>
  <c r="D440" i="34"/>
  <c r="B438" i="34"/>
  <c r="E435" i="34"/>
  <c r="E431" i="34"/>
  <c r="D430" i="34"/>
  <c r="B429" i="34"/>
  <c r="E426" i="34"/>
  <c r="E425" i="34"/>
  <c r="B425" i="34"/>
  <c r="D423" i="34"/>
  <c r="E422" i="34"/>
  <c r="E421" i="34"/>
  <c r="B421" i="34"/>
  <c r="D419" i="34"/>
  <c r="B418" i="34"/>
  <c r="D413" i="34"/>
  <c r="D412" i="34"/>
  <c r="E411" i="34"/>
  <c r="E410" i="34"/>
  <c r="B410" i="34"/>
  <c r="D408" i="34"/>
  <c r="E407" i="34"/>
  <c r="D406" i="34"/>
  <c r="E405" i="34"/>
  <c r="B404" i="34"/>
  <c r="D400" i="34"/>
  <c r="E399" i="34"/>
  <c r="D397" i="34"/>
  <c r="B396" i="34"/>
  <c r="B393" i="34"/>
  <c r="D390" i="34"/>
  <c r="E389" i="34"/>
  <c r="E385" i="34"/>
  <c r="D384" i="34"/>
  <c r="E383" i="34"/>
  <c r="D382" i="34"/>
  <c r="D381" i="34"/>
  <c r="B380" i="34"/>
  <c r="E377" i="34"/>
  <c r="E374" i="34"/>
  <c r="D373" i="34"/>
  <c r="E372" i="34"/>
  <c r="E371" i="34"/>
  <c r="B369" i="34"/>
  <c r="B367" i="34"/>
  <c r="E364" i="34"/>
  <c r="E363" i="34"/>
  <c r="B362" i="34"/>
  <c r="B360" i="34"/>
  <c r="D358" i="34"/>
  <c r="E357" i="34"/>
  <c r="D348" i="34"/>
  <c r="B347" i="34"/>
  <c r="D345" i="34"/>
  <c r="E344" i="34"/>
  <c r="D343" i="34"/>
  <c r="E342" i="34"/>
  <c r="D341" i="34"/>
  <c r="D340" i="34"/>
  <c r="B339" i="34"/>
  <c r="B337" i="34"/>
  <c r="D335" i="34"/>
  <c r="E334" i="34"/>
  <c r="B334" i="34"/>
  <c r="B332" i="34"/>
  <c r="B328" i="34"/>
  <c r="E324" i="34"/>
  <c r="B323" i="34"/>
  <c r="D321" i="34"/>
  <c r="E320" i="34"/>
  <c r="B318" i="34"/>
  <c r="B315" i="34"/>
  <c r="D312" i="34"/>
  <c r="D311" i="34"/>
  <c r="B309" i="34"/>
  <c r="B307" i="34"/>
  <c r="B305" i="34"/>
  <c r="E303" i="34"/>
  <c r="D302" i="34"/>
  <c r="B300" i="34"/>
  <c r="D298" i="34"/>
  <c r="B297" i="34"/>
  <c r="B292" i="34"/>
  <c r="D290" i="34"/>
  <c r="E289" i="34"/>
  <c r="E288" i="34"/>
  <c r="E287" i="34"/>
  <c r="B286" i="34"/>
  <c r="E284" i="34"/>
  <c r="B282" i="34"/>
  <c r="B280" i="34"/>
  <c r="E277" i="34"/>
  <c r="E276" i="34"/>
  <c r="D275" i="34"/>
  <c r="E274" i="34"/>
  <c r="E273" i="34"/>
  <c r="D272" i="34"/>
  <c r="E269" i="34"/>
  <c r="B268" i="34"/>
  <c r="B266" i="34"/>
  <c r="B264" i="34"/>
  <c r="E261" i="34"/>
  <c r="D260" i="34"/>
  <c r="B259" i="34"/>
  <c r="D257" i="34"/>
  <c r="D256" i="34"/>
  <c r="E255" i="34"/>
  <c r="E254" i="34"/>
  <c r="D253" i="34"/>
  <c r="E252" i="34"/>
  <c r="B251" i="34"/>
  <c r="B249" i="34"/>
  <c r="E245" i="34"/>
  <c r="B244" i="34"/>
  <c r="B241" i="34"/>
  <c r="E238" i="34"/>
  <c r="B237" i="34"/>
  <c r="B226" i="34"/>
  <c r="E222" i="34"/>
  <c r="D221" i="34"/>
  <c r="D220" i="34"/>
  <c r="E219" i="34"/>
  <c r="D218" i="34"/>
  <c r="E217" i="34"/>
  <c r="E216" i="34"/>
  <c r="D215" i="34"/>
  <c r="B213" i="34"/>
  <c r="E208" i="34"/>
  <c r="B205" i="34"/>
  <c r="D199" i="34"/>
  <c r="E198" i="34"/>
  <c r="E197" i="34"/>
  <c r="E194" i="34"/>
  <c r="E193" i="34"/>
  <c r="B192" i="34"/>
  <c r="B185" i="34"/>
  <c r="E181" i="34"/>
  <c r="E180" i="34"/>
  <c r="E179" i="34"/>
  <c r="E178" i="34"/>
  <c r="B177" i="34"/>
  <c r="D175" i="34"/>
  <c r="E173" i="34"/>
  <c r="E171" i="34"/>
  <c r="E170" i="34"/>
  <c r="B169" i="34"/>
  <c r="B167" i="34"/>
  <c r="E163" i="34"/>
  <c r="B160" i="34"/>
  <c r="B158" i="34"/>
  <c r="B153" i="34"/>
  <c r="B151" i="34"/>
  <c r="B148" i="34"/>
  <c r="B145" i="34"/>
  <c r="D143" i="34"/>
  <c r="D142" i="34"/>
  <c r="E141" i="34"/>
  <c r="E139" i="34"/>
  <c r="D138" i="34"/>
  <c r="D137" i="34"/>
  <c r="D136" i="34"/>
  <c r="D135" i="34"/>
  <c r="D134" i="34"/>
  <c r="B133" i="34"/>
  <c r="B131" i="34"/>
  <c r="D129" i="34"/>
  <c r="E127" i="34"/>
  <c r="E126" i="34"/>
  <c r="E124" i="34"/>
  <c r="D123" i="34"/>
  <c r="D122" i="34"/>
  <c r="D121" i="34"/>
  <c r="E118" i="34"/>
  <c r="E117" i="34"/>
  <c r="D116" i="34"/>
  <c r="E115" i="34"/>
  <c r="B114" i="34"/>
  <c r="B110" i="34"/>
  <c r="D108" i="34"/>
  <c r="B107" i="34"/>
  <c r="B105" i="34"/>
  <c r="D103" i="34"/>
  <c r="B102" i="34"/>
  <c r="E100" i="34"/>
  <c r="E99" i="34"/>
  <c r="B98" i="34"/>
  <c r="E95" i="34"/>
  <c r="E94" i="34"/>
  <c r="D92" i="34"/>
  <c r="D91" i="34"/>
  <c r="E90" i="34"/>
  <c r="E88" i="34"/>
  <c r="D87" i="34"/>
  <c r="E85" i="34"/>
  <c r="B84" i="34"/>
  <c r="E81" i="34"/>
  <c r="E80" i="34"/>
  <c r="E79" i="34"/>
  <c r="D78" i="34"/>
  <c r="D77" i="34"/>
  <c r="D76" i="34"/>
  <c r="E74" i="34"/>
  <c r="E73" i="34"/>
  <c r="D72" i="34"/>
  <c r="B71" i="34"/>
  <c r="D68" i="34"/>
  <c r="E67" i="34"/>
  <c r="B66" i="34"/>
  <c r="B64" i="34"/>
  <c r="E62" i="34"/>
  <c r="E59" i="34"/>
  <c r="B58" i="34"/>
  <c r="B55" i="34"/>
  <c r="B53" i="34"/>
  <c r="D50" i="34"/>
  <c r="D49" i="34"/>
  <c r="E48" i="34"/>
  <c r="E47" i="34"/>
  <c r="D46" i="34"/>
  <c r="D45" i="34"/>
  <c r="D44" i="34"/>
  <c r="B43" i="34"/>
  <c r="E40" i="34"/>
  <c r="B40" i="34"/>
  <c r="B36" i="34"/>
  <c r="E33" i="34"/>
  <c r="E31" i="34"/>
  <c r="D29" i="34"/>
  <c r="D28" i="34"/>
  <c r="D27" i="34"/>
  <c r="E26" i="34"/>
  <c r="E25" i="34"/>
  <c r="E24" i="34"/>
  <c r="E23" i="34"/>
  <c r="B21" i="34"/>
  <c r="B19" i="34"/>
  <c r="E17" i="34"/>
  <c r="B16" i="34"/>
  <c r="E14" i="34"/>
  <c r="D13" i="34"/>
  <c r="E12" i="34"/>
  <c r="B11" i="34"/>
  <c r="E9" i="34"/>
  <c r="D8" i="34"/>
  <c r="B7" i="34"/>
  <c r="B503" i="34"/>
  <c r="D499" i="34"/>
  <c r="D498" i="34"/>
  <c r="B498" i="34"/>
  <c r="E496" i="34"/>
  <c r="E495" i="34"/>
  <c r="B495" i="34"/>
  <c r="B494" i="34"/>
  <c r="E492" i="34"/>
  <c r="D491" i="34"/>
  <c r="E490" i="34"/>
  <c r="D490" i="34"/>
  <c r="E489" i="34"/>
  <c r="D489" i="34"/>
  <c r="E488" i="34"/>
  <c r="B488" i="34"/>
  <c r="D486" i="34"/>
  <c r="E485" i="34"/>
  <c r="D485" i="34"/>
  <c r="D484" i="34"/>
  <c r="D483" i="34"/>
  <c r="E482" i="34"/>
  <c r="B482" i="34"/>
  <c r="E480" i="34"/>
  <c r="D479" i="34"/>
  <c r="D478" i="34"/>
  <c r="E477" i="34"/>
  <c r="B477" i="34"/>
  <c r="D475" i="34"/>
  <c r="E474" i="34"/>
  <c r="B474" i="34"/>
  <c r="D472" i="34"/>
  <c r="E471" i="34"/>
  <c r="B471" i="34"/>
  <c r="B470" i="34"/>
  <c r="D468" i="34"/>
  <c r="B467" i="34"/>
  <c r="D465" i="34"/>
  <c r="E463" i="34"/>
  <c r="D462" i="34"/>
  <c r="B461" i="34"/>
  <c r="E459" i="34"/>
  <c r="E457" i="34"/>
  <c r="D455" i="34"/>
  <c r="D453" i="34"/>
  <c r="D452" i="34"/>
  <c r="D451" i="34"/>
  <c r="B450" i="34"/>
  <c r="D446" i="34"/>
  <c r="B445" i="34"/>
  <c r="D441" i="34"/>
  <c r="B439" i="34"/>
  <c r="B436" i="34"/>
  <c r="D433" i="34"/>
  <c r="B432" i="34"/>
  <c r="D429" i="34"/>
  <c r="D426" i="34"/>
  <c r="E423" i="34"/>
  <c r="D422" i="34"/>
  <c r="D420" i="34"/>
  <c r="B417" i="34"/>
  <c r="D414" i="34"/>
  <c r="E396" i="34"/>
  <c r="D395" i="34"/>
  <c r="B394" i="34"/>
  <c r="B391" i="34"/>
  <c r="B389" i="34"/>
  <c r="B387" i="34"/>
  <c r="E381" i="34"/>
  <c r="B379" i="34"/>
  <c r="E376" i="34"/>
  <c r="E375" i="34"/>
  <c r="D374" i="34"/>
  <c r="B373" i="34"/>
  <c r="B371" i="34"/>
  <c r="D368" i="34"/>
  <c r="B361" i="34"/>
  <c r="B358" i="34"/>
  <c r="B356" i="34"/>
  <c r="B354" i="34"/>
  <c r="B352" i="34"/>
  <c r="D350" i="34"/>
  <c r="D349" i="34"/>
  <c r="E348" i="34"/>
  <c r="B343" i="34"/>
  <c r="D339" i="34"/>
  <c r="D338" i="34"/>
  <c r="E336" i="34"/>
  <c r="B335" i="34"/>
  <c r="B333" i="34"/>
  <c r="B331" i="34"/>
  <c r="B329" i="34"/>
  <c r="B327" i="34"/>
  <c r="E323" i="34"/>
  <c r="B322" i="34"/>
  <c r="E318" i="34"/>
  <c r="D317" i="34"/>
  <c r="B316" i="34"/>
  <c r="B314" i="34"/>
  <c r="B312" i="34"/>
  <c r="B310" i="34"/>
  <c r="E306" i="34"/>
  <c r="E305" i="34"/>
  <c r="B304" i="34"/>
  <c r="D296" i="34"/>
  <c r="D295" i="34"/>
  <c r="D294" i="34"/>
  <c r="D291" i="34"/>
  <c r="D289" i="34"/>
  <c r="D288" i="34"/>
  <c r="D287" i="34"/>
  <c r="D286" i="34"/>
  <c r="E285" i="34"/>
  <c r="D284" i="34"/>
  <c r="B283" i="34"/>
  <c r="D280" i="34"/>
  <c r="B279" i="34"/>
  <c r="E275" i="34"/>
  <c r="D274" i="34"/>
  <c r="E272" i="34"/>
  <c r="B271" i="34"/>
  <c r="E266" i="34"/>
  <c r="E265" i="34"/>
  <c r="E264" i="34"/>
  <c r="B263" i="34"/>
  <c r="E260" i="34"/>
  <c r="D259" i="34"/>
  <c r="B258" i="34"/>
  <c r="D254" i="34"/>
  <c r="D246" i="34"/>
  <c r="B245" i="34"/>
  <c r="E240" i="34"/>
  <c r="B239" i="34"/>
  <c r="B236" i="34"/>
  <c r="B234" i="34"/>
  <c r="D232" i="34"/>
  <c r="B231" i="34"/>
  <c r="D229" i="34"/>
  <c r="D228" i="34"/>
  <c r="D226" i="34"/>
  <c r="B225" i="34"/>
  <c r="B220" i="34"/>
  <c r="B218" i="34"/>
  <c r="D216" i="34"/>
  <c r="E215" i="34"/>
  <c r="D214" i="34"/>
  <c r="D212" i="34"/>
  <c r="D211" i="34"/>
  <c r="D209" i="34"/>
  <c r="B208" i="34"/>
  <c r="E205" i="34"/>
  <c r="D204" i="34"/>
  <c r="B203" i="34"/>
  <c r="E200" i="34"/>
  <c r="E199" i="34"/>
  <c r="D198" i="34"/>
  <c r="B197" i="34"/>
  <c r="E192" i="34"/>
  <c r="D191" i="34"/>
  <c r="D190" i="34"/>
  <c r="B189" i="34"/>
  <c r="B187" i="34"/>
  <c r="D183" i="34"/>
  <c r="B182" i="34"/>
  <c r="D179" i="34"/>
  <c r="B178" i="34"/>
  <c r="E175" i="34"/>
  <c r="D174" i="34"/>
  <c r="B173" i="34"/>
  <c r="B171" i="34"/>
  <c r="B168" i="34"/>
  <c r="D166" i="34"/>
  <c r="D165" i="34"/>
  <c r="E164" i="34"/>
  <c r="D163" i="34"/>
  <c r="B162" i="34"/>
  <c r="E157" i="34"/>
  <c r="B155" i="34"/>
  <c r="E151" i="34"/>
  <c r="E149" i="34"/>
  <c r="E148" i="34"/>
  <c r="E146" i="34"/>
  <c r="E145" i="34"/>
  <c r="E143" i="34"/>
  <c r="B142" i="34"/>
  <c r="B137" i="34"/>
  <c r="E134" i="34"/>
  <c r="D133" i="34"/>
  <c r="B132" i="34"/>
  <c r="B130" i="34"/>
  <c r="D128" i="34"/>
  <c r="E125" i="34"/>
  <c r="E122" i="34"/>
  <c r="D120" i="34"/>
  <c r="B116" i="34"/>
  <c r="D113" i="34"/>
  <c r="B112" i="34"/>
  <c r="E106" i="34"/>
  <c r="D105" i="34"/>
  <c r="B99" i="34"/>
  <c r="E96" i="34"/>
  <c r="D95" i="34"/>
  <c r="B94" i="34"/>
  <c r="E91" i="34"/>
  <c r="D90" i="34"/>
  <c r="B89" i="34"/>
  <c r="E86" i="34"/>
  <c r="D83" i="34"/>
  <c r="B82" i="34"/>
  <c r="E77" i="34"/>
  <c r="E76" i="34"/>
  <c r="D75" i="34"/>
  <c r="D74" i="34"/>
  <c r="D73" i="34"/>
  <c r="E72" i="34"/>
  <c r="E68" i="34"/>
  <c r="D67" i="34"/>
  <c r="D66" i="34"/>
  <c r="D64" i="34"/>
  <c r="E60" i="34"/>
  <c r="D59" i="34"/>
  <c r="D58" i="34"/>
  <c r="D57" i="34"/>
  <c r="E53" i="34"/>
  <c r="E52" i="34"/>
  <c r="B51" i="34"/>
  <c r="B45" i="34"/>
  <c r="E41" i="34"/>
  <c r="D37" i="34"/>
  <c r="E35" i="34"/>
  <c r="B34" i="34"/>
  <c r="B30" i="34"/>
  <c r="E27" i="34"/>
  <c r="D26" i="34"/>
  <c r="D25" i="34"/>
  <c r="D24" i="34"/>
  <c r="B23" i="34"/>
  <c r="E20" i="34"/>
  <c r="D19" i="34"/>
  <c r="D18" i="34"/>
  <c r="D17" i="34"/>
  <c r="D16" i="34"/>
  <c r="E15" i="34"/>
  <c r="B15" i="34"/>
  <c r="B13" i="34"/>
  <c r="D11" i="34"/>
  <c r="E10" i="34"/>
  <c r="B10" i="34"/>
  <c r="B8" i="34"/>
  <c r="D6" i="34"/>
  <c r="E5" i="34"/>
  <c r="D5" i="34"/>
  <c r="D4" i="34"/>
  <c r="A3" i="34"/>
  <c r="B468" i="34"/>
  <c r="D460" i="34"/>
  <c r="B459" i="34"/>
  <c r="D456" i="34"/>
  <c r="B455" i="34"/>
  <c r="B453" i="34"/>
  <c r="B451" i="34"/>
  <c r="E448" i="34"/>
  <c r="E447" i="34"/>
  <c r="B444" i="34"/>
  <c r="E441" i="34"/>
  <c r="B440" i="34"/>
  <c r="E438" i="34"/>
  <c r="D437" i="34"/>
  <c r="D436" i="34"/>
  <c r="D435" i="34"/>
  <c r="B434" i="34"/>
  <c r="B428" i="34"/>
  <c r="E424" i="34"/>
  <c r="D421" i="34"/>
  <c r="E420" i="34"/>
  <c r="E419" i="34"/>
  <c r="B419" i="34"/>
  <c r="B416" i="34"/>
  <c r="E413" i="34"/>
  <c r="B413" i="34"/>
  <c r="B411" i="34"/>
  <c r="D409" i="34"/>
  <c r="E408" i="34"/>
  <c r="B407" i="34"/>
  <c r="D405" i="34"/>
  <c r="E404" i="34"/>
  <c r="E403" i="34"/>
  <c r="D402" i="34"/>
  <c r="D401" i="34"/>
  <c r="E400" i="34"/>
  <c r="D399" i="34"/>
  <c r="E398" i="34"/>
  <c r="E397" i="34"/>
  <c r="E395" i="34"/>
  <c r="D394" i="34"/>
  <c r="E393" i="34"/>
  <c r="D392" i="34"/>
  <c r="E391" i="34"/>
  <c r="B390" i="34"/>
  <c r="B388" i="34"/>
  <c r="B385" i="34"/>
  <c r="B383" i="34"/>
  <c r="E380" i="34"/>
  <c r="D378" i="34"/>
  <c r="D377" i="34"/>
  <c r="D376" i="34"/>
  <c r="B375" i="34"/>
  <c r="D371" i="34"/>
  <c r="E369" i="34"/>
  <c r="E368" i="34"/>
  <c r="D367" i="34"/>
  <c r="E366" i="34"/>
  <c r="E365" i="34"/>
  <c r="D363" i="34"/>
  <c r="E362" i="34"/>
  <c r="E359" i="34"/>
  <c r="E356" i="34"/>
  <c r="E355" i="34"/>
  <c r="D354" i="34"/>
  <c r="E353" i="34"/>
  <c r="E351" i="34"/>
  <c r="B345" i="34"/>
  <c r="D342" i="34"/>
  <c r="B341" i="34"/>
  <c r="E338" i="34"/>
  <c r="D337" i="34"/>
  <c r="D336" i="34"/>
  <c r="E335" i="34"/>
  <c r="E333" i="34"/>
  <c r="E332" i="34"/>
  <c r="E331" i="34"/>
  <c r="E330" i="34"/>
  <c r="D329" i="34"/>
  <c r="D328" i="34"/>
  <c r="E326" i="34"/>
  <c r="D325" i="34"/>
  <c r="B324" i="34"/>
  <c r="E321" i="34"/>
  <c r="D320" i="34"/>
  <c r="E319" i="34"/>
  <c r="B319" i="34"/>
  <c r="E316" i="34"/>
  <c r="E315" i="34"/>
  <c r="D314" i="34"/>
  <c r="B313" i="34"/>
  <c r="D310" i="34"/>
  <c r="D308" i="34"/>
  <c r="D307" i="34"/>
  <c r="D306" i="34"/>
  <c r="D305" i="34"/>
  <c r="E302" i="34"/>
  <c r="E301" i="34"/>
  <c r="D300" i="34"/>
  <c r="B299" i="34"/>
  <c r="B296" i="34"/>
  <c r="B294" i="34"/>
  <c r="E290" i="34"/>
  <c r="B287" i="34"/>
  <c r="B285" i="34"/>
  <c r="D283" i="34"/>
  <c r="D282" i="34"/>
  <c r="D281" i="34"/>
  <c r="E280" i="34"/>
  <c r="E279" i="34"/>
  <c r="E278" i="34"/>
  <c r="D276" i="34"/>
  <c r="B275" i="34"/>
  <c r="B273" i="34"/>
  <c r="D271" i="34"/>
  <c r="D270" i="34"/>
  <c r="D269" i="34"/>
  <c r="E268" i="34"/>
  <c r="D267" i="34"/>
  <c r="B265" i="34"/>
  <c r="D263" i="34"/>
  <c r="B261" i="34"/>
  <c r="B257" i="34"/>
  <c r="D255" i="34"/>
  <c r="B254" i="34"/>
  <c r="B252" i="34"/>
  <c r="E250" i="34"/>
  <c r="B250" i="34"/>
  <c r="D248" i="34"/>
  <c r="E247" i="34"/>
  <c r="E246" i="34"/>
  <c r="E244" i="34"/>
  <c r="D242" i="34"/>
  <c r="D241" i="34"/>
  <c r="B240" i="34"/>
  <c r="E237" i="34"/>
  <c r="D235" i="34"/>
  <c r="D227" i="34"/>
  <c r="E226" i="34"/>
  <c r="D225" i="34"/>
  <c r="B224" i="34"/>
  <c r="B221" i="34"/>
  <c r="B217" i="34"/>
  <c r="B215" i="34"/>
  <c r="D213" i="34"/>
  <c r="B212" i="34"/>
  <c r="D210" i="34"/>
  <c r="E209" i="34"/>
  <c r="E207" i="34"/>
  <c r="D206" i="34"/>
  <c r="E203" i="34"/>
  <c r="D202" i="34"/>
  <c r="D201" i="34"/>
  <c r="B196" i="34"/>
  <c r="B194" i="34"/>
  <c r="B191" i="34"/>
  <c r="B188" i="34"/>
  <c r="E185" i="34"/>
  <c r="B184" i="34"/>
  <c r="D178" i="34"/>
  <c r="D177" i="34"/>
  <c r="D176" i="34"/>
  <c r="D170" i="34"/>
  <c r="D169" i="34"/>
  <c r="D168" i="34"/>
  <c r="E167" i="34"/>
  <c r="E166" i="34"/>
  <c r="B165" i="34"/>
  <c r="B163" i="34"/>
  <c r="E161" i="34"/>
  <c r="D160" i="34"/>
  <c r="D159" i="34"/>
  <c r="B156" i="34"/>
  <c r="B154" i="34"/>
  <c r="B152" i="34"/>
  <c r="B149" i="34"/>
  <c r="B147" i="34"/>
  <c r="D145" i="34"/>
  <c r="D144" i="34"/>
  <c r="B143" i="34"/>
  <c r="B141" i="34"/>
  <c r="E138" i="34"/>
  <c r="B138" i="34"/>
  <c r="B136" i="34"/>
  <c r="E133" i="34"/>
  <c r="E132" i="34"/>
  <c r="D130" i="34"/>
  <c r="E129" i="34"/>
  <c r="D127" i="34"/>
  <c r="D126" i="34"/>
  <c r="D125" i="34"/>
  <c r="D124" i="34"/>
  <c r="B122" i="34"/>
  <c r="E119" i="34"/>
  <c r="D118" i="34"/>
  <c r="E116" i="34"/>
  <c r="D115" i="34"/>
  <c r="D114" i="34"/>
  <c r="B113" i="34"/>
  <c r="D110" i="34"/>
  <c r="B109" i="34"/>
  <c r="E105" i="34"/>
  <c r="D104" i="34"/>
  <c r="B103" i="34"/>
  <c r="D101" i="34"/>
  <c r="B100" i="34"/>
  <c r="E98" i="34"/>
  <c r="E97" i="34"/>
  <c r="B96" i="34"/>
  <c r="E93" i="34"/>
  <c r="E92" i="34"/>
  <c r="B91" i="34"/>
  <c r="D89" i="34"/>
  <c r="B88" i="34"/>
  <c r="B85" i="34"/>
  <c r="B83" i="34"/>
  <c r="D79" i="34"/>
  <c r="B78" i="34"/>
  <c r="B76" i="34"/>
  <c r="D70" i="34"/>
  <c r="B69" i="34"/>
  <c r="E66" i="34"/>
  <c r="E65" i="34"/>
  <c r="E64" i="34"/>
  <c r="D63" i="34"/>
  <c r="B62" i="34"/>
  <c r="B60" i="34"/>
  <c r="E57" i="34"/>
  <c r="E56" i="34"/>
  <c r="D55" i="34"/>
  <c r="B54" i="34"/>
  <c r="B52" i="34"/>
  <c r="B47" i="34"/>
  <c r="B44" i="34"/>
  <c r="B38" i="34"/>
  <c r="B35" i="34"/>
  <c r="E32" i="34"/>
  <c r="B31" i="34"/>
  <c r="B29" i="34"/>
  <c r="B27" i="34"/>
  <c r="B24" i="34"/>
  <c r="D22" i="34"/>
  <c r="D21" i="34"/>
  <c r="D20" i="34"/>
  <c r="B18" i="34"/>
  <c r="E16" i="34"/>
  <c r="D15" i="34"/>
  <c r="B14" i="34"/>
  <c r="D12" i="34"/>
  <c r="E11" i="34"/>
  <c r="D10" i="34"/>
  <c r="B9" i="34"/>
  <c r="D7" i="34"/>
  <c r="E6" i="34"/>
  <c r="B6" i="34"/>
  <c r="E4" i="34"/>
  <c r="B4" i="34"/>
  <c r="E458" i="34"/>
  <c r="B456" i="34"/>
  <c r="E450" i="34"/>
  <c r="D449" i="34"/>
  <c r="B448" i="34"/>
  <c r="B446" i="34"/>
  <c r="B443" i="34"/>
  <c r="E440" i="34"/>
  <c r="D439" i="34"/>
  <c r="E437" i="34"/>
  <c r="E436" i="34"/>
  <c r="E434" i="34"/>
  <c r="E433" i="34"/>
  <c r="D432" i="34"/>
  <c r="B431" i="34"/>
  <c r="E428" i="34"/>
  <c r="E427" i="34"/>
  <c r="B426" i="34"/>
  <c r="B424" i="34"/>
  <c r="B422" i="34"/>
  <c r="B420" i="34"/>
  <c r="D418" i="34"/>
  <c r="D417" i="34"/>
  <c r="E416" i="34"/>
  <c r="B415" i="34"/>
  <c r="E412" i="34"/>
  <c r="B412" i="34"/>
  <c r="B409" i="34"/>
  <c r="D407" i="34"/>
  <c r="E406" i="34"/>
  <c r="B405" i="34"/>
  <c r="D403" i="34"/>
  <c r="E402" i="34"/>
  <c r="E401" i="34"/>
  <c r="D398" i="34"/>
  <c r="B397" i="34"/>
  <c r="D388" i="34"/>
  <c r="D387" i="34"/>
  <c r="B386" i="34"/>
  <c r="D383" i="34"/>
  <c r="B382" i="34"/>
  <c r="D380" i="34"/>
  <c r="D379" i="34"/>
  <c r="B378" i="34"/>
  <c r="D375" i="34"/>
  <c r="B372" i="34"/>
  <c r="D370" i="34"/>
  <c r="D369" i="34"/>
  <c r="B368" i="34"/>
  <c r="D365" i="34"/>
  <c r="D364" i="34"/>
  <c r="B363" i="34"/>
  <c r="D357" i="34"/>
  <c r="D356" i="34"/>
  <c r="D355" i="34"/>
  <c r="E354" i="34"/>
  <c r="D353" i="34"/>
  <c r="D352" i="34"/>
  <c r="B350" i="34"/>
  <c r="B348" i="34"/>
  <c r="B346" i="34"/>
  <c r="B344" i="34"/>
  <c r="E329" i="34"/>
  <c r="E328" i="34"/>
  <c r="E327" i="34"/>
  <c r="D326" i="34"/>
  <c r="B325" i="34"/>
  <c r="E322" i="34"/>
  <c r="D319" i="34"/>
  <c r="D318" i="34"/>
  <c r="E314" i="34"/>
  <c r="D313" i="34"/>
  <c r="E309" i="34"/>
  <c r="E308" i="34"/>
  <c r="E307" i="34"/>
  <c r="D303" i="34"/>
  <c r="B302" i="34"/>
  <c r="E300" i="34"/>
  <c r="E299" i="34"/>
  <c r="E297" i="34"/>
  <c r="E296" i="34"/>
  <c r="E295" i="34"/>
  <c r="E294" i="34"/>
  <c r="D293" i="34"/>
  <c r="D292" i="34"/>
  <c r="B291" i="34"/>
  <c r="B289" i="34"/>
  <c r="E286" i="34"/>
  <c r="B284" i="34"/>
  <c r="E281" i="34"/>
  <c r="B281" i="34"/>
  <c r="D279" i="34"/>
  <c r="D278" i="34"/>
  <c r="D277" i="34"/>
  <c r="E271" i="34"/>
  <c r="B270" i="34"/>
  <c r="E263" i="34"/>
  <c r="D262" i="34"/>
  <c r="D261" i="34"/>
  <c r="B260" i="34"/>
  <c r="D258" i="34"/>
  <c r="B255" i="34"/>
  <c r="D252" i="34"/>
  <c r="E251" i="34"/>
  <c r="D249" i="34"/>
  <c r="E248" i="34"/>
  <c r="D247" i="34"/>
  <c r="B246" i="34"/>
  <c r="E243" i="34"/>
  <c r="E242" i="34"/>
  <c r="E241" i="34"/>
  <c r="D240" i="34"/>
  <c r="E239" i="34"/>
  <c r="D238" i="34"/>
  <c r="D236" i="34"/>
  <c r="E235" i="34"/>
  <c r="D234" i="34"/>
  <c r="E233" i="34"/>
  <c r="B233" i="34"/>
  <c r="D231" i="34"/>
  <c r="E230" i="34"/>
  <c r="E228" i="34"/>
  <c r="E227" i="34"/>
  <c r="E225" i="34"/>
  <c r="E224" i="34"/>
  <c r="E223" i="34"/>
  <c r="D222" i="34"/>
  <c r="E221" i="34"/>
  <c r="E214" i="34"/>
  <c r="E213" i="34"/>
  <c r="E212" i="34"/>
  <c r="B211" i="34"/>
  <c r="D208" i="34"/>
  <c r="B206" i="34"/>
  <c r="B202" i="34"/>
  <c r="B200" i="34"/>
  <c r="B198" i="34"/>
  <c r="E195" i="34"/>
  <c r="E190" i="34"/>
  <c r="E189" i="34"/>
  <c r="E188" i="34"/>
  <c r="E187" i="34"/>
  <c r="D186" i="34"/>
  <c r="D185" i="34"/>
  <c r="D182" i="34"/>
  <c r="D181" i="34"/>
  <c r="B180" i="34"/>
  <c r="E177" i="34"/>
  <c r="E176" i="34"/>
  <c r="E174" i="34"/>
  <c r="D173" i="34"/>
  <c r="D172" i="34"/>
  <c r="D171" i="34"/>
  <c r="B170" i="34"/>
  <c r="E162" i="34"/>
  <c r="B161" i="34"/>
  <c r="D158" i="34"/>
  <c r="D157" i="34"/>
  <c r="E156" i="34"/>
  <c r="D155" i="34"/>
  <c r="B144" i="34"/>
  <c r="D140" i="34"/>
  <c r="D139" i="34"/>
  <c r="E136" i="34"/>
  <c r="B135" i="34"/>
  <c r="D132" i="34"/>
  <c r="E131" i="34"/>
  <c r="E130" i="34"/>
  <c r="B125" i="34"/>
  <c r="B123" i="34"/>
  <c r="B121" i="34"/>
  <c r="D119" i="34"/>
  <c r="B118" i="34"/>
  <c r="D111" i="34"/>
  <c r="D109" i="34"/>
  <c r="E108" i="34"/>
  <c r="E107" i="34"/>
  <c r="E104" i="34"/>
  <c r="E103" i="34"/>
  <c r="E101" i="34"/>
  <c r="D100" i="34"/>
  <c r="D97" i="34"/>
  <c r="D96" i="34"/>
  <c r="D94" i="34"/>
  <c r="D93" i="34"/>
  <c r="B92" i="34"/>
  <c r="E89" i="34"/>
  <c r="D88" i="34"/>
  <c r="D86" i="34"/>
  <c r="D85" i="34"/>
  <c r="E83" i="34"/>
  <c r="E82" i="34"/>
  <c r="D81" i="34"/>
  <c r="B80" i="34"/>
  <c r="E75" i="34"/>
  <c r="B74" i="34"/>
  <c r="B72" i="34"/>
  <c r="E69" i="34"/>
  <c r="D65" i="34"/>
  <c r="B63" i="34"/>
  <c r="B61" i="34"/>
  <c r="B56" i="34"/>
  <c r="E51" i="34"/>
  <c r="E50" i="34"/>
  <c r="E49" i="34"/>
  <c r="D48" i="34"/>
  <c r="D47" i="34"/>
  <c r="B46" i="34"/>
  <c r="E42" i="34"/>
  <c r="D41" i="34"/>
  <c r="D40" i="34"/>
  <c r="D39" i="34"/>
  <c r="D38" i="34"/>
  <c r="E36" i="34"/>
  <c r="D32" i="34"/>
  <c r="D31" i="34"/>
  <c r="D30" i="34"/>
  <c r="B28" i="34"/>
  <c r="B26" i="34"/>
  <c r="D23" i="34"/>
  <c r="B22" i="34"/>
  <c r="E19" i="34"/>
  <c r="B17" i="34"/>
  <c r="D14" i="34"/>
  <c r="E13" i="34"/>
  <c r="B12" i="34"/>
  <c r="D9" i="34"/>
  <c r="E8" i="34"/>
  <c r="E7" i="34"/>
  <c r="B5" i="34"/>
  <c r="D503" i="34"/>
  <c r="E502" i="34"/>
  <c r="B502" i="34"/>
  <c r="E500" i="34"/>
  <c r="D500" i="34"/>
  <c r="B500" i="34"/>
  <c r="E498" i="34"/>
  <c r="E497" i="34"/>
  <c r="D497" i="34"/>
  <c r="D496" i="34"/>
  <c r="D495" i="34"/>
  <c r="E494" i="34"/>
  <c r="D493" i="34"/>
  <c r="B493" i="34"/>
  <c r="E491" i="34"/>
  <c r="B491" i="34"/>
  <c r="B490" i="34"/>
  <c r="D488" i="34"/>
  <c r="E487" i="34"/>
  <c r="D487" i="34"/>
  <c r="E486" i="34"/>
  <c r="B486" i="34"/>
  <c r="E484" i="34"/>
  <c r="B484" i="34"/>
  <c r="D482" i="34"/>
  <c r="E481" i="34"/>
  <c r="B481" i="34"/>
  <c r="D480" i="34"/>
  <c r="E479" i="34"/>
  <c r="B479" i="34"/>
  <c r="D477" i="34"/>
  <c r="B476" i="34"/>
  <c r="D474" i="34"/>
  <c r="E473" i="34"/>
  <c r="B473" i="34"/>
  <c r="D471" i="34"/>
  <c r="D470" i="34"/>
  <c r="E469" i="34"/>
  <c r="B469" i="34"/>
  <c r="E467" i="34"/>
  <c r="D466" i="34"/>
  <c r="E465" i="34"/>
  <c r="B465" i="34"/>
  <c r="B463" i="34"/>
  <c r="D461" i="34"/>
  <c r="B460" i="34"/>
  <c r="D458" i="34"/>
  <c r="D457" i="34"/>
  <c r="E456" i="34"/>
  <c r="E455" i="34"/>
  <c r="E451" i="34"/>
  <c r="D450" i="34"/>
  <c r="E445" i="34"/>
  <c r="D444" i="34"/>
  <c r="D443" i="34"/>
  <c r="D442" i="34"/>
  <c r="B441" i="34"/>
  <c r="D438" i="34"/>
  <c r="B437" i="34"/>
  <c r="D434" i="34"/>
  <c r="B433" i="34"/>
  <c r="B430" i="34"/>
  <c r="D427" i="34"/>
  <c r="E415" i="34"/>
  <c r="B414" i="34"/>
  <c r="D411" i="34"/>
  <c r="D410" i="34"/>
  <c r="E409" i="34"/>
  <c r="B408" i="34"/>
  <c r="B406" i="34"/>
  <c r="D404" i="34"/>
  <c r="B403" i="34"/>
  <c r="B401" i="34"/>
  <c r="B399" i="34"/>
  <c r="D396" i="34"/>
  <c r="B395" i="34"/>
  <c r="E392" i="34"/>
  <c r="D391" i="34"/>
  <c r="D389" i="34"/>
  <c r="E387" i="34"/>
  <c r="D386" i="34"/>
  <c r="B384" i="34"/>
  <c r="B381" i="34"/>
  <c r="B376" i="34"/>
  <c r="B374" i="34"/>
  <c r="E370" i="34"/>
  <c r="D366" i="34"/>
  <c r="B365" i="34"/>
  <c r="E361" i="34"/>
  <c r="E360" i="34"/>
  <c r="B359" i="34"/>
  <c r="E352" i="34"/>
  <c r="B351" i="34"/>
  <c r="E349" i="34"/>
  <c r="E347" i="34"/>
  <c r="E346" i="34"/>
  <c r="E341" i="34"/>
  <c r="E340" i="34"/>
  <c r="E339" i="34"/>
  <c r="B338" i="34"/>
  <c r="B336" i="34"/>
  <c r="B330" i="34"/>
  <c r="D327" i="34"/>
  <c r="B326" i="34"/>
  <c r="B320" i="34"/>
  <c r="E317" i="34"/>
  <c r="D316" i="34"/>
  <c r="D315" i="34"/>
  <c r="E313" i="34"/>
  <c r="E312" i="34"/>
  <c r="E311" i="34"/>
  <c r="E310" i="34"/>
  <c r="D309" i="34"/>
  <c r="B308" i="34"/>
  <c r="D304" i="34"/>
  <c r="D301" i="34"/>
  <c r="D299" i="34"/>
  <c r="B298" i="34"/>
  <c r="B295" i="34"/>
  <c r="B293" i="34"/>
  <c r="B290" i="34"/>
  <c r="B288" i="34"/>
  <c r="D285" i="34"/>
  <c r="E283" i="34"/>
  <c r="B277" i="34"/>
  <c r="D273" i="34"/>
  <c r="E270" i="34"/>
  <c r="D268" i="34"/>
  <c r="E267" i="34"/>
  <c r="D266" i="34"/>
  <c r="E262" i="34"/>
  <c r="E259" i="34"/>
  <c r="E258" i="34"/>
  <c r="E257" i="34"/>
  <c r="E256" i="34"/>
  <c r="B256" i="34"/>
  <c r="E253" i="34"/>
  <c r="B253" i="34"/>
  <c r="D251" i="34"/>
  <c r="D250" i="34"/>
  <c r="E249" i="34"/>
  <c r="B247" i="34"/>
  <c r="D243" i="34"/>
  <c r="B242" i="34"/>
  <c r="D239" i="34"/>
  <c r="B238" i="34"/>
  <c r="B235" i="34"/>
  <c r="D233" i="34"/>
  <c r="E232" i="34"/>
  <c r="E231" i="34"/>
  <c r="B230" i="34"/>
  <c r="B228" i="34"/>
  <c r="D223" i="34"/>
  <c r="B222" i="34"/>
  <c r="D219" i="34"/>
  <c r="E218" i="34"/>
  <c r="D217" i="34"/>
  <c r="B216" i="34"/>
  <c r="E211" i="34"/>
  <c r="E210" i="34"/>
  <c r="B209" i="34"/>
  <c r="B207" i="34"/>
  <c r="E204" i="34"/>
  <c r="D203" i="34"/>
  <c r="E202" i="34"/>
  <c r="B201" i="34"/>
  <c r="D197" i="34"/>
  <c r="E196" i="34"/>
  <c r="D195" i="34"/>
  <c r="D194" i="34"/>
  <c r="D193" i="34"/>
  <c r="D192" i="34"/>
  <c r="E191" i="34"/>
  <c r="B190" i="34"/>
  <c r="D187" i="34"/>
  <c r="B186" i="34"/>
  <c r="D184" i="34"/>
  <c r="B183" i="34"/>
  <c r="D180" i="34"/>
  <c r="B179" i="34"/>
  <c r="B176" i="34"/>
  <c r="B174" i="34"/>
  <c r="B172" i="34"/>
  <c r="E165" i="34"/>
  <c r="D164" i="34"/>
  <c r="D162" i="34"/>
  <c r="B159" i="34"/>
  <c r="D156" i="34"/>
  <c r="D154" i="34"/>
  <c r="D153" i="34"/>
  <c r="E152" i="34"/>
  <c r="D150" i="34"/>
  <c r="D149" i="34"/>
  <c r="D148" i="34"/>
  <c r="E147" i="34"/>
  <c r="B146" i="34"/>
  <c r="E142" i="34"/>
  <c r="D141" i="34"/>
  <c r="B140" i="34"/>
  <c r="E135" i="34"/>
  <c r="B134" i="34"/>
  <c r="B129" i="34"/>
  <c r="B127" i="34"/>
  <c r="E123" i="34"/>
  <c r="B120" i="34"/>
  <c r="D117" i="34"/>
  <c r="B115" i="34"/>
  <c r="D112" i="34"/>
  <c r="B111" i="34"/>
  <c r="D107" i="34"/>
  <c r="B106" i="34"/>
  <c r="D102" i="34"/>
  <c r="B95" i="34"/>
  <c r="B93" i="34"/>
  <c r="B87" i="34"/>
  <c r="E84" i="34"/>
  <c r="B81" i="34"/>
  <c r="E78" i="34"/>
  <c r="B77" i="34"/>
  <c r="B75" i="34"/>
  <c r="E71" i="34"/>
  <c r="E70" i="34"/>
  <c r="D69" i="34"/>
  <c r="B67" i="34"/>
  <c r="D62" i="34"/>
  <c r="D61" i="34"/>
  <c r="D60" i="34"/>
  <c r="E58" i="34"/>
  <c r="B57" i="34"/>
  <c r="E54" i="34"/>
  <c r="D53" i="34"/>
  <c r="D52" i="34"/>
  <c r="D51" i="34"/>
  <c r="B50" i="34"/>
  <c r="B48" i="34"/>
  <c r="E43" i="34"/>
  <c r="D42" i="34"/>
  <c r="B41" i="34"/>
  <c r="B39" i="34"/>
  <c r="B37" i="34"/>
  <c r="E34" i="34"/>
  <c r="B33" i="34"/>
  <c r="E30" i="34"/>
  <c r="E29" i="34"/>
  <c r="E28" i="34"/>
  <c r="B25" i="34"/>
  <c r="E22" i="34"/>
  <c r="E21" i="34"/>
  <c r="B20" i="34"/>
  <c r="Y6" i="33"/>
  <c r="B22" i="33"/>
  <c r="C23" i="33" a="1"/>
  <c r="C23" i="33" s="1"/>
  <c r="O23" i="33" s="1"/>
  <c r="O48" i="33" s="1"/>
  <c r="C24" i="33" a="1"/>
  <c r="C24" i="33" s="1"/>
  <c r="O24" i="33" s="1"/>
  <c r="O49" i="33" s="1"/>
  <c r="C36" i="33" a="1"/>
  <c r="C36" i="33" s="1"/>
  <c r="O36" i="33" s="1"/>
  <c r="O61" i="33" s="1"/>
  <c r="C35" i="33" a="1"/>
  <c r="C35" i="33" s="1"/>
  <c r="O35" i="33" s="1"/>
  <c r="O60" i="33" s="1"/>
  <c r="C34" i="33" a="1"/>
  <c r="C34" i="33" s="1"/>
  <c r="O34" i="33" s="1"/>
  <c r="O59" i="33" s="1"/>
  <c r="C33" i="33" a="1"/>
  <c r="C33" i="33" s="1"/>
  <c r="O33" i="33" s="1"/>
  <c r="O58" i="33" s="1"/>
  <c r="C31" i="33" a="1"/>
  <c r="C31" i="33" s="1"/>
  <c r="O31" i="33" s="1"/>
  <c r="O56" i="33" s="1"/>
  <c r="C29" i="33" a="1"/>
  <c r="C29" i="33" s="1"/>
  <c r="O29" i="33" s="1"/>
  <c r="O54" i="33" s="1"/>
  <c r="C28" i="33" a="1"/>
  <c r="C28" i="33" s="1"/>
  <c r="O28" i="33" s="1"/>
  <c r="O53" i="33" s="1"/>
  <c r="C25" i="33" a="1"/>
  <c r="C25" i="33" s="1"/>
  <c r="O25" i="33" s="1"/>
  <c r="O50" i="33" s="1"/>
  <c r="C26" i="33" a="1"/>
  <c r="C26" i="33" s="1"/>
  <c r="O26" i="33" s="1"/>
  <c r="O51" i="33" s="1"/>
  <c r="C27" i="33" a="1"/>
  <c r="C27" i="33" s="1"/>
  <c r="O27" i="33" s="1"/>
  <c r="O52" i="33" s="1"/>
  <c r="C30" i="33" a="1"/>
  <c r="C30" i="33" s="1"/>
  <c r="O30" i="33" s="1"/>
  <c r="O55" i="33" s="1"/>
  <c r="C32" i="33" a="1"/>
  <c r="C32" i="33" s="1"/>
  <c r="O32" i="33" s="1"/>
  <c r="O57" i="33" s="1"/>
  <c r="M13" i="33" a="1"/>
  <c r="M13" i="33" s="1"/>
  <c r="M43" i="33" s="1"/>
  <c r="L14" i="33" a="1"/>
  <c r="L14" i="33" s="1"/>
  <c r="L44" i="33" s="1"/>
  <c r="M15" i="33" a="1"/>
  <c r="M15" i="33" s="1"/>
  <c r="M45" i="33" s="1"/>
  <c r="L16" i="33" a="1"/>
  <c r="L16" i="33" s="1"/>
  <c r="L46" i="33" s="1"/>
  <c r="M17" i="33" a="1"/>
  <c r="M17" i="33" s="1"/>
  <c r="M47" i="33" s="1"/>
  <c r="L10" i="33" a="1"/>
  <c r="L10" i="33" s="1"/>
  <c r="L40" i="33" s="1"/>
  <c r="L12" i="33" a="1"/>
  <c r="L12" i="33" s="1"/>
  <c r="L17" i="33" a="1"/>
  <c r="L17" i="33" s="1"/>
  <c r="L47" i="33" s="1"/>
  <c r="M16" i="33" a="1"/>
  <c r="M16" i="33" s="1"/>
  <c r="M46" i="33" s="1"/>
  <c r="L15" i="33" a="1"/>
  <c r="L15" i="33" s="1"/>
  <c r="L45" i="33" s="1"/>
  <c r="M14" i="33" a="1"/>
  <c r="M14" i="33" s="1"/>
  <c r="M44" i="33" s="1"/>
  <c r="L13" i="33" a="1"/>
  <c r="L13" i="33" s="1"/>
  <c r="L43" i="33" s="1"/>
  <c r="L11" i="33" a="1"/>
  <c r="L11" i="33" s="1"/>
  <c r="Q48" i="39" l="1"/>
  <c r="C27" i="44"/>
  <c r="B19" i="44" s="1"/>
  <c r="Q48" i="44" s="1"/>
  <c r="E36" i="44"/>
  <c r="I35" i="44"/>
  <c r="E28" i="44"/>
  <c r="E33" i="44"/>
  <c r="I32" i="44"/>
  <c r="I37" i="44"/>
  <c r="E30" i="44"/>
  <c r="I29" i="44"/>
  <c r="E35" i="44"/>
  <c r="I34" i="44"/>
  <c r="E31" i="44"/>
  <c r="I30" i="44"/>
  <c r="E32" i="44"/>
  <c r="I31" i="44"/>
  <c r="D27" i="44"/>
  <c r="E37" i="44"/>
  <c r="I36" i="44"/>
  <c r="E29" i="44"/>
  <c r="I28" i="44"/>
  <c r="E34" i="44"/>
  <c r="I33" i="44"/>
  <c r="F26" i="44" a="1"/>
  <c r="F26" i="44" s="1"/>
  <c r="E26" i="44"/>
  <c r="M19" i="40"/>
  <c r="K23" i="40" s="1" a="1"/>
  <c r="K23" i="40" s="1"/>
  <c r="H15" i="40"/>
  <c r="D27" i="39" a="1"/>
  <c r="B7" i="43" s="1"/>
  <c r="E5" i="36"/>
  <c r="F5" i="36" s="1"/>
  <c r="E26" i="39"/>
  <c r="F26" i="39" a="1"/>
  <c r="F26" i="39" s="1"/>
  <c r="E3" i="34"/>
  <c r="C3" i="34" a="1"/>
  <c r="B3" i="34"/>
  <c r="D3" i="34"/>
  <c r="Y7" i="33"/>
  <c r="M10" i="33" a="1"/>
  <c r="M10" i="33" s="1"/>
  <c r="M12" i="33" a="1"/>
  <c r="M12" i="33" s="1"/>
  <c r="L42" i="33"/>
  <c r="M11" i="33" a="1"/>
  <c r="M11" i="33" s="1"/>
  <c r="L41" i="33"/>
  <c r="C22" i="33" a="1"/>
  <c r="C22" i="33" s="1"/>
  <c r="O22" i="33" s="1"/>
  <c r="K6" i="33"/>
  <c r="M4" i="33" s="1"/>
  <c r="R13" i="33"/>
  <c r="N13" i="33" a="1"/>
  <c r="N13" i="33" s="1"/>
  <c r="R15" i="33"/>
  <c r="N15" i="33" a="1"/>
  <c r="N15" i="33" s="1"/>
  <c r="N17" i="33" a="1"/>
  <c r="N17" i="33" s="1"/>
  <c r="R17" i="33"/>
  <c r="N16" i="33" a="1"/>
  <c r="N16" i="33" s="1"/>
  <c r="R16" i="33"/>
  <c r="R14" i="33"/>
  <c r="N14" i="33" a="1"/>
  <c r="N14" i="33" s="1"/>
  <c r="B8" i="43" l="1"/>
  <c r="D11" i="43"/>
  <c r="C11" i="43" s="1"/>
  <c r="H24" i="43" s="1"/>
  <c r="J27" i="44" a="1"/>
  <c r="I27" i="44"/>
  <c r="E27" i="44"/>
  <c r="F27" i="44" a="1"/>
  <c r="F27" i="44" s="1"/>
  <c r="Q27" i="44" s="1" a="1"/>
  <c r="Q27" i="44" s="1"/>
  <c r="B20" i="44"/>
  <c r="Q49" i="44" s="1"/>
  <c r="G5" i="36"/>
  <c r="O23" i="40" a="1"/>
  <c r="O23" i="40" s="1"/>
  <c r="H23" i="40" s="1" a="1"/>
  <c r="H23" i="40" s="1"/>
  <c r="E2" i="40" s="1" a="1"/>
  <c r="E2" i="40" s="1"/>
  <c r="I30" i="39"/>
  <c r="E36" i="39"/>
  <c r="I36" i="39"/>
  <c r="E31" i="39"/>
  <c r="I34" i="39"/>
  <c r="I33" i="39"/>
  <c r="E35" i="39"/>
  <c r="I35" i="39"/>
  <c r="E37" i="39"/>
  <c r="I37" i="39"/>
  <c r="E29" i="39"/>
  <c r="E30" i="39"/>
  <c r="I28" i="39"/>
  <c r="I31" i="39"/>
  <c r="E32" i="39"/>
  <c r="E28" i="39"/>
  <c r="E34" i="39"/>
  <c r="I32" i="39"/>
  <c r="E33" i="39"/>
  <c r="I29" i="39"/>
  <c r="D27" i="39"/>
  <c r="E27" i="39" s="1"/>
  <c r="H5" i="36"/>
  <c r="C3" i="34"/>
  <c r="F3" i="34" s="1"/>
  <c r="F5" i="34"/>
  <c r="F6" i="34"/>
  <c r="F12" i="34"/>
  <c r="F17" i="34"/>
  <c r="F23" i="34"/>
  <c r="F28" i="34"/>
  <c r="F33" i="34"/>
  <c r="F34" i="34"/>
  <c r="F43" i="34"/>
  <c r="F56" i="34"/>
  <c r="F57" i="34"/>
  <c r="F58" i="34"/>
  <c r="F63" i="34"/>
  <c r="F66" i="34"/>
  <c r="F67" i="34"/>
  <c r="F68" i="34"/>
  <c r="F76" i="34"/>
  <c r="F77" i="34"/>
  <c r="F105" i="34"/>
  <c r="F112" i="34"/>
  <c r="F113" i="34"/>
  <c r="F114" i="34"/>
  <c r="F115" i="34"/>
  <c r="F127" i="34"/>
  <c r="F128" i="34"/>
  <c r="F141" i="34"/>
  <c r="F163" i="34"/>
  <c r="F165" i="34"/>
  <c r="F175" i="34"/>
  <c r="F183" i="34"/>
  <c r="F192" i="34"/>
  <c r="F193" i="34"/>
  <c r="F203" i="34"/>
  <c r="F211" i="34"/>
  <c r="F215" i="34"/>
  <c r="F228" i="34"/>
  <c r="F229" i="34"/>
  <c r="F250" i="34"/>
  <c r="F256" i="34"/>
  <c r="F265" i="34"/>
  <c r="F266" i="34"/>
  <c r="F272" i="34"/>
  <c r="F273" i="34"/>
  <c r="F274" i="34"/>
  <c r="F275" i="34"/>
  <c r="F284" i="34"/>
  <c r="F285" i="34"/>
  <c r="F304" i="34"/>
  <c r="F305" i="34"/>
  <c r="F306" i="34"/>
  <c r="F310" i="34"/>
  <c r="F311" i="34"/>
  <c r="F316" i="34"/>
  <c r="F320" i="34"/>
  <c r="F337" i="34"/>
  <c r="F338" i="34"/>
  <c r="F339" i="34"/>
  <c r="F340" i="34"/>
  <c r="F341" i="34"/>
  <c r="F350" i="34"/>
  <c r="F351" i="34"/>
  <c r="F358" i="34"/>
  <c r="F359" i="34"/>
  <c r="F372" i="34"/>
  <c r="F373" i="34"/>
  <c r="F389" i="34"/>
  <c r="F390" i="34"/>
  <c r="F391" i="34"/>
  <c r="F392" i="34"/>
  <c r="F393" i="34"/>
  <c r="F394" i="34"/>
  <c r="F399" i="34"/>
  <c r="F400" i="34"/>
  <c r="F405" i="34"/>
  <c r="F409" i="34"/>
  <c r="F426" i="34"/>
  <c r="F435" i="34"/>
  <c r="F503" i="34"/>
  <c r="F9" i="34"/>
  <c r="F10" i="34"/>
  <c r="F14" i="34"/>
  <c r="F15" i="34"/>
  <c r="F18" i="34"/>
  <c r="F19" i="34"/>
  <c r="F24" i="34"/>
  <c r="F31" i="34"/>
  <c r="F35" i="34"/>
  <c r="F39" i="34"/>
  <c r="F40" i="34"/>
  <c r="F41" i="34"/>
  <c r="F47" i="34"/>
  <c r="F48" i="34"/>
  <c r="F71" i="34"/>
  <c r="F80" i="34"/>
  <c r="F85" i="34"/>
  <c r="F106" i="34"/>
  <c r="F131" i="34"/>
  <c r="F149" i="34"/>
  <c r="F156" i="34"/>
  <c r="F157" i="34"/>
  <c r="F173" i="34"/>
  <c r="F174" i="34"/>
  <c r="F179" i="34"/>
  <c r="F180" i="34"/>
  <c r="F181" i="34"/>
  <c r="F191" i="34"/>
  <c r="F196" i="34"/>
  <c r="F197" i="34"/>
  <c r="F199" i="34"/>
  <c r="F204" i="34"/>
  <c r="F208" i="34"/>
  <c r="F217" i="34"/>
  <c r="F218" i="34"/>
  <c r="F243" i="34"/>
  <c r="F245" i="34"/>
  <c r="F252" i="34"/>
  <c r="F254" i="34"/>
  <c r="F257" i="34"/>
  <c r="F258" i="34"/>
  <c r="F261" i="34"/>
  <c r="F277" i="34"/>
  <c r="F287" i="34"/>
  <c r="F288" i="34"/>
  <c r="F289" i="34"/>
  <c r="F291" i="34"/>
  <c r="F296" i="34"/>
  <c r="F303" i="34"/>
  <c r="F334" i="34"/>
  <c r="F352" i="34"/>
  <c r="F357" i="34"/>
  <c r="F360" i="34"/>
  <c r="F361" i="34"/>
  <c r="F379" i="34"/>
  <c r="F385" i="34"/>
  <c r="F396" i="34"/>
  <c r="F407" i="34"/>
  <c r="F421" i="34"/>
  <c r="F422" i="34"/>
  <c r="F423" i="34"/>
  <c r="F425" i="34"/>
  <c r="F428" i="34"/>
  <c r="F429" i="34"/>
  <c r="F430" i="34"/>
  <c r="F431" i="34"/>
  <c r="F440" i="34"/>
  <c r="F444" i="34"/>
  <c r="F445" i="34"/>
  <c r="F4" i="34"/>
  <c r="F38" i="34"/>
  <c r="F42" i="34"/>
  <c r="F45" i="34"/>
  <c r="F46" i="34"/>
  <c r="F54" i="34"/>
  <c r="F55" i="34"/>
  <c r="F61" i="34"/>
  <c r="F69" i="34"/>
  <c r="F70" i="34"/>
  <c r="F78" i="34"/>
  <c r="F79" i="34"/>
  <c r="F83" i="34"/>
  <c r="F84" i="34"/>
  <c r="F100" i="34"/>
  <c r="F101" i="34"/>
  <c r="F102" i="34"/>
  <c r="F103" i="34"/>
  <c r="F107" i="34"/>
  <c r="F109" i="34"/>
  <c r="F116" i="34"/>
  <c r="F117" i="34"/>
  <c r="F118" i="34"/>
  <c r="F123" i="34"/>
  <c r="F126" i="34"/>
  <c r="F138" i="34"/>
  <c r="F139" i="34"/>
  <c r="F144" i="34"/>
  <c r="F147" i="34"/>
  <c r="F152" i="34"/>
  <c r="F158" i="34"/>
  <c r="F159" i="34"/>
  <c r="F168" i="34"/>
  <c r="F184" i="34"/>
  <c r="F194" i="34"/>
  <c r="F220" i="34"/>
  <c r="F221" i="34"/>
  <c r="F222" i="34"/>
  <c r="F227" i="34"/>
  <c r="F231" i="34"/>
  <c r="F236" i="34"/>
  <c r="F241" i="34"/>
  <c r="F242" i="34"/>
  <c r="F247" i="34"/>
  <c r="F255" i="34"/>
  <c r="F267" i="34"/>
  <c r="F268" i="34"/>
  <c r="F276" i="34"/>
  <c r="F292" i="34"/>
  <c r="F297" i="34"/>
  <c r="F298" i="34"/>
  <c r="F299" i="34"/>
  <c r="F324" i="34"/>
  <c r="F346" i="34"/>
  <c r="F347" i="34"/>
  <c r="F363" i="34"/>
  <c r="F364" i="34"/>
  <c r="F365" i="34"/>
  <c r="F366" i="34"/>
  <c r="F382" i="34"/>
  <c r="F384" i="34"/>
  <c r="F397" i="34"/>
  <c r="F410" i="34"/>
  <c r="F411" i="34"/>
  <c r="F412" i="34"/>
  <c r="F417" i="34"/>
  <c r="F418" i="34"/>
  <c r="F424" i="34"/>
  <c r="F427" i="34"/>
  <c r="F447" i="34"/>
  <c r="F456" i="34"/>
  <c r="F458" i="34"/>
  <c r="F461" i="34"/>
  <c r="F462" i="34"/>
  <c r="F464" i="34"/>
  <c r="F472" i="34"/>
  <c r="F475" i="34"/>
  <c r="F478" i="34"/>
  <c r="F479" i="34"/>
  <c r="F483" i="34"/>
  <c r="F484" i="34"/>
  <c r="F486" i="34"/>
  <c r="F491" i="34"/>
  <c r="F498" i="34"/>
  <c r="F499" i="34"/>
  <c r="F500" i="34"/>
  <c r="F7" i="34"/>
  <c r="F8" i="34"/>
  <c r="F11" i="34"/>
  <c r="F13" i="34"/>
  <c r="F16" i="34"/>
  <c r="F21" i="34"/>
  <c r="F22" i="34"/>
  <c r="F30" i="34"/>
  <c r="F32" i="34"/>
  <c r="F36" i="34"/>
  <c r="F37" i="34"/>
  <c r="F60" i="34"/>
  <c r="F86" i="34"/>
  <c r="F110" i="34"/>
  <c r="F111" i="34"/>
  <c r="F119" i="34"/>
  <c r="F125" i="34"/>
  <c r="F140" i="34"/>
  <c r="F145" i="34"/>
  <c r="F148" i="34"/>
  <c r="F153" i="34"/>
  <c r="F154" i="34"/>
  <c r="F155" i="34"/>
  <c r="F161" i="34"/>
  <c r="F162" i="34"/>
  <c r="F164" i="34"/>
  <c r="F172" i="34"/>
  <c r="F182" i="34"/>
  <c r="F185" i="34"/>
  <c r="F186" i="34"/>
  <c r="F187" i="34"/>
  <c r="F188" i="34"/>
  <c r="F189" i="34"/>
  <c r="F195" i="34"/>
  <c r="F200" i="34"/>
  <c r="F201" i="34"/>
  <c r="F202" i="34"/>
  <c r="F205" i="34"/>
  <c r="F206" i="34"/>
  <c r="F209" i="34"/>
  <c r="F210" i="34"/>
  <c r="F223" i="34"/>
  <c r="F226" i="34"/>
  <c r="F234" i="34"/>
  <c r="F237" i="34"/>
  <c r="F244" i="34"/>
  <c r="F246" i="34"/>
  <c r="F249" i="34"/>
  <c r="F251" i="34"/>
  <c r="F253" i="34"/>
  <c r="F270" i="34"/>
  <c r="F282" i="34"/>
  <c r="F286" i="34"/>
  <c r="F293" i="34"/>
  <c r="F300" i="34"/>
  <c r="F301" i="34"/>
  <c r="F309" i="34"/>
  <c r="F315" i="34"/>
  <c r="F319" i="34"/>
  <c r="F325" i="34"/>
  <c r="F329" i="34"/>
  <c r="F348" i="34"/>
  <c r="F362" i="34"/>
  <c r="F375" i="34"/>
  <c r="F376" i="34"/>
  <c r="F386" i="34"/>
  <c r="F387" i="34"/>
  <c r="F388" i="34"/>
  <c r="F398" i="34"/>
  <c r="F401" i="34"/>
  <c r="F404" i="34"/>
  <c r="F406" i="34"/>
  <c r="F413" i="34"/>
  <c r="F414" i="34"/>
  <c r="F415" i="34"/>
  <c r="F432" i="34"/>
  <c r="F433" i="34"/>
  <c r="F434" i="34"/>
  <c r="F439" i="34"/>
  <c r="F441" i="34"/>
  <c r="F455" i="34"/>
  <c r="F53" i="34"/>
  <c r="F29" i="34"/>
  <c r="F49" i="34"/>
  <c r="F50" i="34"/>
  <c r="F51" i="34"/>
  <c r="F52" i="34"/>
  <c r="F59" i="34"/>
  <c r="F62" i="34"/>
  <c r="F65" i="34"/>
  <c r="F73" i="34"/>
  <c r="F74" i="34"/>
  <c r="F75" i="34"/>
  <c r="F90" i="34"/>
  <c r="F91" i="34"/>
  <c r="F92" i="34"/>
  <c r="F93" i="34"/>
  <c r="F94" i="34"/>
  <c r="F104" i="34"/>
  <c r="F129" i="34"/>
  <c r="F132" i="34"/>
  <c r="F133" i="34"/>
  <c r="F134" i="34"/>
  <c r="F135" i="34"/>
  <c r="F142" i="34"/>
  <c r="F170" i="34"/>
  <c r="F171" i="34"/>
  <c r="F176" i="34"/>
  <c r="F177" i="34"/>
  <c r="F178" i="34"/>
  <c r="F190" i="34"/>
  <c r="F207" i="34"/>
  <c r="F214" i="34"/>
  <c r="F216" i="34"/>
  <c r="F219" i="34"/>
  <c r="F232" i="34"/>
  <c r="F233" i="34"/>
  <c r="F235" i="34"/>
  <c r="F238" i="34"/>
  <c r="F239" i="34"/>
  <c r="F240" i="34"/>
  <c r="F259" i="34"/>
  <c r="F262" i="34"/>
  <c r="F278" i="34"/>
  <c r="F279" i="34"/>
  <c r="F280" i="34"/>
  <c r="F281" i="34"/>
  <c r="F283" i="34"/>
  <c r="F290" i="34"/>
  <c r="F294" i="34"/>
  <c r="F295" i="34"/>
  <c r="F307" i="34"/>
  <c r="F308" i="34"/>
  <c r="F312" i="34"/>
  <c r="F313" i="34"/>
  <c r="F314" i="34"/>
  <c r="F317" i="34"/>
  <c r="F318" i="34"/>
  <c r="F326" i="34"/>
  <c r="F327" i="34"/>
  <c r="F328" i="34"/>
  <c r="F335" i="34"/>
  <c r="F336" i="34"/>
  <c r="F349" i="34"/>
  <c r="F370" i="34"/>
  <c r="F374" i="34"/>
  <c r="F380" i="34"/>
  <c r="F381" i="34"/>
  <c r="F383" i="34"/>
  <c r="F395" i="34"/>
  <c r="F402" i="34"/>
  <c r="F403" i="34"/>
  <c r="F419" i="34"/>
  <c r="F420" i="34"/>
  <c r="F436" i="34"/>
  <c r="F437" i="34"/>
  <c r="F438" i="34"/>
  <c r="F442" i="34"/>
  <c r="F443" i="34"/>
  <c r="F449" i="34"/>
  <c r="F450" i="34"/>
  <c r="F451" i="34"/>
  <c r="F457" i="34"/>
  <c r="F459" i="34"/>
  <c r="F467" i="34"/>
  <c r="F468" i="34"/>
  <c r="F469" i="34"/>
  <c r="F480" i="34"/>
  <c r="F485" i="34"/>
  <c r="F487" i="34"/>
  <c r="F489" i="34"/>
  <c r="F490" i="34"/>
  <c r="F492" i="34"/>
  <c r="F501" i="34"/>
  <c r="F502" i="34"/>
  <c r="F20" i="34"/>
  <c r="F25" i="34"/>
  <c r="F26" i="34"/>
  <c r="F27" i="34"/>
  <c r="F44" i="34"/>
  <c r="F64" i="34"/>
  <c r="F72" i="34"/>
  <c r="F81" i="34"/>
  <c r="F82" i="34"/>
  <c r="F87" i="34"/>
  <c r="F88" i="34"/>
  <c r="F89" i="34"/>
  <c r="F95" i="34"/>
  <c r="F96" i="34"/>
  <c r="F97" i="34"/>
  <c r="F98" i="34"/>
  <c r="F99" i="34"/>
  <c r="F108" i="34"/>
  <c r="F120" i="34"/>
  <c r="F121" i="34"/>
  <c r="F122" i="34"/>
  <c r="F124" i="34"/>
  <c r="F130" i="34"/>
  <c r="F136" i="34"/>
  <c r="F137" i="34"/>
  <c r="F143" i="34"/>
  <c r="F146" i="34"/>
  <c r="F150" i="34"/>
  <c r="F151" i="34"/>
  <c r="F160" i="34"/>
  <c r="F166" i="34"/>
  <c r="F167" i="34"/>
  <c r="F169" i="34"/>
  <c r="F198" i="34"/>
  <c r="F212" i="34"/>
  <c r="F213" i="34"/>
  <c r="F224" i="34"/>
  <c r="F225" i="34"/>
  <c r="F230" i="34"/>
  <c r="F248" i="34"/>
  <c r="F260" i="34"/>
  <c r="F263" i="34"/>
  <c r="F264" i="34"/>
  <c r="F269" i="34"/>
  <c r="F271" i="34"/>
  <c r="F302" i="34"/>
  <c r="F321" i="34"/>
  <c r="F322" i="34"/>
  <c r="F323" i="34"/>
  <c r="F330" i="34"/>
  <c r="F331" i="34"/>
  <c r="F332" i="34"/>
  <c r="F333" i="34"/>
  <c r="F342" i="34"/>
  <c r="F343" i="34"/>
  <c r="F344" i="34"/>
  <c r="F345" i="34"/>
  <c r="F353" i="34"/>
  <c r="F354" i="34"/>
  <c r="F355" i="34"/>
  <c r="F356" i="34"/>
  <c r="F367" i="34"/>
  <c r="F368" i="34"/>
  <c r="F369" i="34"/>
  <c r="F371" i="34"/>
  <c r="F377" i="34"/>
  <c r="F378" i="34"/>
  <c r="F408" i="34"/>
  <c r="F416" i="34"/>
  <c r="F446" i="34"/>
  <c r="F448" i="34"/>
  <c r="F452" i="34"/>
  <c r="F453" i="34"/>
  <c r="F454" i="34"/>
  <c r="F460" i="34"/>
  <c r="F463" i="34"/>
  <c r="F465" i="34"/>
  <c r="F466" i="34"/>
  <c r="F470" i="34"/>
  <c r="F471" i="34"/>
  <c r="F473" i="34"/>
  <c r="F474" i="34"/>
  <c r="F476" i="34"/>
  <c r="F477" i="34"/>
  <c r="F481" i="34"/>
  <c r="F482" i="34"/>
  <c r="F488" i="34"/>
  <c r="F493" i="34"/>
  <c r="F494" i="34"/>
  <c r="F495" i="34"/>
  <c r="F496" i="34"/>
  <c r="F497" i="34"/>
  <c r="Y8" i="33"/>
  <c r="M40" i="33"/>
  <c r="R10" i="33"/>
  <c r="S10" i="33" s="1"/>
  <c r="S40" i="33" s="1"/>
  <c r="N10" i="33" a="1"/>
  <c r="N10" i="33" s="1"/>
  <c r="M42" i="33"/>
  <c r="R12" i="33"/>
  <c r="N12" i="33" a="1"/>
  <c r="N12" i="33" s="1"/>
  <c r="M41" i="33"/>
  <c r="R11" i="33"/>
  <c r="N11" i="33" a="1"/>
  <c r="N11" i="33" s="1"/>
  <c r="S13" i="33"/>
  <c r="S43" i="33" s="1"/>
  <c r="R43" i="33"/>
  <c r="P13" i="33"/>
  <c r="N43" i="33"/>
  <c r="S15" i="33"/>
  <c r="S45" i="33" s="1"/>
  <c r="R45" i="33"/>
  <c r="P15" i="33"/>
  <c r="N45" i="33"/>
  <c r="P17" i="33"/>
  <c r="N47" i="33"/>
  <c r="S17" i="33"/>
  <c r="S47" i="33" s="1"/>
  <c r="R47" i="33"/>
  <c r="R40" i="33"/>
  <c r="P16" i="33"/>
  <c r="N46" i="33"/>
  <c r="S16" i="33"/>
  <c r="S46" i="33" s="1"/>
  <c r="R46" i="33"/>
  <c r="S14" i="33"/>
  <c r="S44" i="33" s="1"/>
  <c r="R44" i="33"/>
  <c r="P14" i="33"/>
  <c r="N44" i="33"/>
  <c r="J22" i="33" a="1"/>
  <c r="J27" i="44" l="1"/>
  <c r="F27" i="39" a="1"/>
  <c r="B20" i="39"/>
  <c r="Q49" i="39" s="1"/>
  <c r="J27" i="39" a="1"/>
  <c r="I27" i="39"/>
  <c r="S12" i="33"/>
  <c r="S42" i="33" s="1"/>
  <c r="R42" i="33"/>
  <c r="N40" i="33"/>
  <c r="P10" i="33"/>
  <c r="S11" i="33"/>
  <c r="S41" i="33" s="1"/>
  <c r="R41" i="33"/>
  <c r="P11" i="33"/>
  <c r="N41" i="33"/>
  <c r="P43" i="33"/>
  <c r="Q13" i="33"/>
  <c r="Q43" i="33" s="1"/>
  <c r="P45" i="33"/>
  <c r="Q15" i="33"/>
  <c r="Q45" i="33" s="1"/>
  <c r="P47" i="33"/>
  <c r="Q17" i="33"/>
  <c r="Q47" i="33" s="1"/>
  <c r="P46" i="33"/>
  <c r="Q16" i="33"/>
  <c r="Q46" i="33" s="1"/>
  <c r="P44" i="33"/>
  <c r="Q14" i="33"/>
  <c r="Q44" i="33" s="1"/>
  <c r="N42" i="33"/>
  <c r="P12" i="33"/>
  <c r="Y9" i="33"/>
  <c r="Z5" i="33"/>
  <c r="AF5" i="33" s="1"/>
  <c r="Z6" i="33"/>
  <c r="AF6" i="33" s="1"/>
  <c r="J22" i="33"/>
  <c r="F27" i="39" l="1"/>
  <c r="G17" i="37"/>
  <c r="H17" i="37" s="1"/>
  <c r="G13" i="37"/>
  <c r="H13" i="37" s="1"/>
  <c r="G16" i="37"/>
  <c r="H16" i="37" s="1"/>
  <c r="G15" i="37"/>
  <c r="H15" i="37" s="1"/>
  <c r="G14" i="37"/>
  <c r="H14" i="37" s="1"/>
  <c r="G12" i="37"/>
  <c r="H12" i="37" s="1"/>
  <c r="C2" i="38"/>
  <c r="G19" i="37"/>
  <c r="H19" i="37" s="1"/>
  <c r="G11" i="37"/>
  <c r="H11" i="37" s="1"/>
  <c r="G18" i="37"/>
  <c r="H18" i="37" s="1"/>
  <c r="G10" i="37"/>
  <c r="H10" i="37" s="1"/>
  <c r="J27" i="39"/>
  <c r="Q10" i="33"/>
  <c r="Q40" i="33" s="1"/>
  <c r="P40" i="33"/>
  <c r="Q11" i="33"/>
  <c r="Q41" i="33" s="1"/>
  <c r="P41" i="33"/>
  <c r="Q12" i="33"/>
  <c r="Q42" i="33" s="1"/>
  <c r="P42" i="33"/>
  <c r="Y10" i="33"/>
  <c r="AB5" i="33" a="1"/>
  <c r="AB5" i="33" s="1"/>
  <c r="AA5" i="33" a="1"/>
  <c r="AA5" i="33" s="1"/>
  <c r="AB6" i="33" a="1"/>
  <c r="AB6" i="33" s="1"/>
  <c r="K22" i="33" a="1"/>
  <c r="K22" i="33" s="1"/>
  <c r="I11" i="38" l="1" a="1"/>
  <c r="I11" i="38" s="1"/>
  <c r="H11" i="38" a="1"/>
  <c r="H11" i="38" s="1"/>
  <c r="I5" i="38" a="1"/>
  <c r="I5" i="38" s="1"/>
  <c r="H5" i="38" a="1"/>
  <c r="H5" i="38" s="1"/>
  <c r="L9" i="38"/>
  <c r="L3" i="38"/>
  <c r="Q27" i="39" a="1"/>
  <c r="Q27" i="39" s="1"/>
  <c r="G9" i="37"/>
  <c r="H9" i="37" s="1"/>
  <c r="AC26" i="44" s="1" a="1"/>
  <c r="AD5" i="33"/>
  <c r="AA6" i="33" a="1"/>
  <c r="AA6" i="33" s="1"/>
  <c r="Y11" i="33"/>
  <c r="AC5" i="33"/>
  <c r="AE5" i="33"/>
  <c r="AE6" i="33"/>
  <c r="L22" i="33" a="1"/>
  <c r="M22" i="33" a="1"/>
  <c r="AC26" i="44" l="1"/>
  <c r="AG27" i="44" s="1" a="1"/>
  <c r="AG27" i="44" s="1"/>
  <c r="AH27" i="44" s="1" a="1"/>
  <c r="AH27" i="44" s="1"/>
  <c r="AH5" i="33"/>
  <c r="L11" i="38" a="1"/>
  <c r="L11" i="38" s="1"/>
  <c r="AC26" i="39" a="1"/>
  <c r="L5" i="38" a="1"/>
  <c r="L5" i="38" s="1"/>
  <c r="AC6" i="33"/>
  <c r="AD6" i="33"/>
  <c r="AG6" i="33" s="1"/>
  <c r="AH6" i="33" s="1"/>
  <c r="L60" i="33"/>
  <c r="L51" i="33"/>
  <c r="L59" i="33"/>
  <c r="L58" i="33"/>
  <c r="L57" i="33"/>
  <c r="L56" i="33"/>
  <c r="L53" i="33"/>
  <c r="L50" i="33"/>
  <c r="L49" i="33"/>
  <c r="L52" i="33"/>
  <c r="L61" i="33"/>
  <c r="L55" i="33"/>
  <c r="L48" i="33"/>
  <c r="L54" i="33"/>
  <c r="M60" i="33"/>
  <c r="M55" i="33"/>
  <c r="M53" i="33"/>
  <c r="M48" i="33"/>
  <c r="M51" i="33"/>
  <c r="M61" i="33"/>
  <c r="M49" i="33"/>
  <c r="M59" i="33"/>
  <c r="M58" i="33"/>
  <c r="M57" i="33"/>
  <c r="M54" i="33"/>
  <c r="M50" i="33"/>
  <c r="M56" i="33"/>
  <c r="M52" i="33"/>
  <c r="Z11" i="33"/>
  <c r="Y12" i="33"/>
  <c r="L22" i="33"/>
  <c r="M22" i="33"/>
  <c r="N22" i="33" s="1" a="1"/>
  <c r="R22" i="33" a="1"/>
  <c r="M34" i="44" l="1"/>
  <c r="M31" i="44"/>
  <c r="M36" i="44"/>
  <c r="M28" i="44"/>
  <c r="M32" i="44"/>
  <c r="M37" i="44"/>
  <c r="M33" i="44"/>
  <c r="M29" i="44"/>
  <c r="M30" i="44"/>
  <c r="M35" i="44"/>
  <c r="M27" i="44"/>
  <c r="N27" i="39"/>
  <c r="N31" i="44"/>
  <c r="N36" i="44"/>
  <c r="N28" i="44"/>
  <c r="N33" i="44"/>
  <c r="N29" i="44"/>
  <c r="N30" i="44"/>
  <c r="N34" i="44"/>
  <c r="N35" i="44"/>
  <c r="N27" i="44"/>
  <c r="N32" i="44"/>
  <c r="N37" i="44"/>
  <c r="AC26" i="39"/>
  <c r="AG27" i="39" s="1" a="1"/>
  <c r="AG27" i="39" s="1"/>
  <c r="AH27" i="39" s="1" a="1"/>
  <c r="AH27" i="39" s="1"/>
  <c r="M35" i="39"/>
  <c r="N30" i="39"/>
  <c r="N33" i="39"/>
  <c r="N32" i="39"/>
  <c r="N34" i="39"/>
  <c r="N28" i="39"/>
  <c r="N31" i="39"/>
  <c r="N29" i="39"/>
  <c r="N35" i="39"/>
  <c r="N37" i="39"/>
  <c r="N36" i="39"/>
  <c r="M33" i="39"/>
  <c r="M30" i="39"/>
  <c r="M27" i="39"/>
  <c r="M28" i="39"/>
  <c r="M36" i="39"/>
  <c r="M29" i="39"/>
  <c r="M31" i="39"/>
  <c r="M37" i="39"/>
  <c r="M32" i="39"/>
  <c r="M34" i="39"/>
  <c r="N61" i="33"/>
  <c r="N60" i="33"/>
  <c r="N58" i="33"/>
  <c r="N56" i="33"/>
  <c r="N54" i="33"/>
  <c r="N50" i="33"/>
  <c r="N49" i="33"/>
  <c r="N55" i="33"/>
  <c r="N53" i="33"/>
  <c r="N48" i="33"/>
  <c r="N59" i="33"/>
  <c r="N52" i="33"/>
  <c r="N51" i="33"/>
  <c r="N57" i="33"/>
  <c r="R60" i="33"/>
  <c r="R57" i="33"/>
  <c r="R55" i="33"/>
  <c r="R53" i="33"/>
  <c r="R50" i="33"/>
  <c r="R54" i="33"/>
  <c r="R49" i="33"/>
  <c r="R48" i="33"/>
  <c r="R59" i="33"/>
  <c r="R52" i="33"/>
  <c r="R51" i="33"/>
  <c r="R61" i="33"/>
  <c r="R58" i="33"/>
  <c r="R56" i="33"/>
  <c r="Z12" i="33"/>
  <c r="Y13" i="33"/>
  <c r="Z7" i="33"/>
  <c r="AF7" i="33" s="1"/>
  <c r="Z8" i="33"/>
  <c r="Z9" i="33"/>
  <c r="Z10" i="33"/>
  <c r="N22" i="33"/>
  <c r="R22" i="33"/>
  <c r="H36" i="44" l="1"/>
  <c r="G30" i="44"/>
  <c r="H33" i="44"/>
  <c r="G34" i="44"/>
  <c r="H35" i="44"/>
  <c r="G33" i="44"/>
  <c r="H34" i="44"/>
  <c r="G31" i="44"/>
  <c r="G37" i="44"/>
  <c r="H32" i="44"/>
  <c r="G29" i="44"/>
  <c r="H37" i="44"/>
  <c r="G32" i="44"/>
  <c r="G36" i="44"/>
  <c r="G35" i="44"/>
  <c r="H29" i="44"/>
  <c r="G28" i="44"/>
  <c r="H27" i="44"/>
  <c r="H31" i="44"/>
  <c r="H30" i="44"/>
  <c r="H28" i="44"/>
  <c r="AF8" i="33"/>
  <c r="AF9" i="33" s="1"/>
  <c r="AF10" i="33" s="1"/>
  <c r="AF11" i="33" s="1"/>
  <c r="AF12" i="33" s="1"/>
  <c r="Z13" i="33"/>
  <c r="Y14" i="33"/>
  <c r="AA7" i="33" a="1"/>
  <c r="AA7" i="33" s="1"/>
  <c r="AB7" i="33" a="1"/>
  <c r="AB7" i="33" s="1"/>
  <c r="P22" i="33"/>
  <c r="S22" i="33" a="1"/>
  <c r="AF13" i="33" l="1"/>
  <c r="S61" i="33"/>
  <c r="S60" i="33"/>
  <c r="S59" i="33"/>
  <c r="S58" i="33"/>
  <c r="S56" i="33"/>
  <c r="S48" i="33"/>
  <c r="S51" i="33"/>
  <c r="S53" i="33"/>
  <c r="S55" i="33"/>
  <c r="S57" i="33"/>
  <c r="S54" i="33"/>
  <c r="S52" i="33"/>
  <c r="S50" i="33"/>
  <c r="S49" i="33"/>
  <c r="Z14" i="33"/>
  <c r="AF14" i="33" s="1"/>
  <c r="Y15" i="33"/>
  <c r="AA8" i="33" a="1"/>
  <c r="AA8" i="33" s="1"/>
  <c r="AD7" i="33"/>
  <c r="AB8" i="33" a="1"/>
  <c r="AB8" i="33" s="1"/>
  <c r="AE8" i="33" s="1"/>
  <c r="AE7" i="33"/>
  <c r="AC7" i="33"/>
  <c r="Q22" i="33"/>
  <c r="S22" i="33"/>
  <c r="AG7" i="33" l="1"/>
  <c r="Z15" i="33"/>
  <c r="AF15" i="33" s="1"/>
  <c r="Y16" i="33"/>
  <c r="AD8" i="33"/>
  <c r="AA9" i="33" a="1"/>
  <c r="AA9" i="33" s="1"/>
  <c r="AC8" i="33"/>
  <c r="AB9" i="33" a="1"/>
  <c r="AB9" i="33" s="1"/>
  <c r="P23" i="33"/>
  <c r="P48" i="33" s="1"/>
  <c r="AH7" i="33" l="1"/>
  <c r="AG8" i="33"/>
  <c r="AC9" i="33"/>
  <c r="Z16" i="33"/>
  <c r="AF16" i="33" s="1"/>
  <c r="Y17" i="33"/>
  <c r="AD9" i="33"/>
  <c r="AA10" i="33" a="1"/>
  <c r="AA10" i="33" s="1"/>
  <c r="AA11" i="33" s="1" a="1"/>
  <c r="AA11" i="33" s="1"/>
  <c r="AE9" i="33"/>
  <c r="AB10" i="33" a="1"/>
  <c r="AB10" i="33" s="1"/>
  <c r="Q23" i="33"/>
  <c r="Q48" i="33" s="1"/>
  <c r="AD11" i="33" l="1"/>
  <c r="AA12" i="33" a="1"/>
  <c r="AA12" i="33" s="1"/>
  <c r="AE10" i="33"/>
  <c r="AB11" i="33" a="1"/>
  <c r="AB11" i="33" s="1"/>
  <c r="AH8" i="33"/>
  <c r="AG9" i="33"/>
  <c r="Z17" i="33"/>
  <c r="AF17" i="33" s="1"/>
  <c r="Y18" i="33"/>
  <c r="P24" i="33"/>
  <c r="P49" i="33" s="1"/>
  <c r="AD10" i="33"/>
  <c r="AC10" i="33"/>
  <c r="AA13" i="33" l="1" a="1"/>
  <c r="AA13" i="33" s="1"/>
  <c r="AD12" i="33"/>
  <c r="AB12" i="33" a="1"/>
  <c r="AB12" i="33" s="1"/>
  <c r="AE11" i="33"/>
  <c r="AG11" i="33" s="1"/>
  <c r="AH11" i="33" s="1"/>
  <c r="AC11" i="33"/>
  <c r="AH9" i="33"/>
  <c r="AG10" i="33"/>
  <c r="Z18" i="33"/>
  <c r="AF18" i="33" s="1"/>
  <c r="Y19" i="33"/>
  <c r="Q24" i="33"/>
  <c r="Q49" i="33" s="1"/>
  <c r="AD13" i="33" l="1"/>
  <c r="AA14" i="33" a="1"/>
  <c r="AA14" i="33" s="1"/>
  <c r="AB13" i="33" a="1"/>
  <c r="AB13" i="33" s="1"/>
  <c r="AE12" i="33"/>
  <c r="AC12" i="33"/>
  <c r="AH10" i="33"/>
  <c r="Z19" i="33"/>
  <c r="AF19" i="33" s="1"/>
  <c r="Y20" i="33"/>
  <c r="P25" i="33"/>
  <c r="P50" i="33" s="1"/>
  <c r="AG12" i="33" l="1"/>
  <c r="AH12" i="33" s="1"/>
  <c r="AA15" i="33" a="1"/>
  <c r="AA15" i="33" s="1"/>
  <c r="AD14" i="33"/>
  <c r="AB14" i="33" a="1"/>
  <c r="AB14" i="33" s="1"/>
  <c r="AE13" i="33"/>
  <c r="AC13" i="33"/>
  <c r="Z20" i="33"/>
  <c r="AF20" i="33" s="1"/>
  <c r="Y21" i="33"/>
  <c r="Q25" i="33"/>
  <c r="Q50" i="33" s="1"/>
  <c r="AG13" i="33" l="1"/>
  <c r="AH13" i="33" s="1"/>
  <c r="AA16" i="33" a="1"/>
  <c r="AA16" i="33" s="1"/>
  <c r="AD15" i="33"/>
  <c r="AB15" i="33" a="1"/>
  <c r="AB15" i="33" s="1"/>
  <c r="AE14" i="33"/>
  <c r="AC14" i="33"/>
  <c r="Z21" i="33"/>
  <c r="AF21" i="33" s="1"/>
  <c r="Y22" i="33"/>
  <c r="P26" i="33"/>
  <c r="AG14" i="33" l="1"/>
  <c r="AH14" i="33" s="1"/>
  <c r="AA17" i="33" a="1"/>
  <c r="AA17" i="33" s="1"/>
  <c r="AD16" i="33"/>
  <c r="AB16" i="33" a="1"/>
  <c r="AB16" i="33" s="1"/>
  <c r="AE15" i="33"/>
  <c r="AC15" i="33"/>
  <c r="Q26" i="33"/>
  <c r="P51" i="33"/>
  <c r="Z22" i="33"/>
  <c r="AF22" i="33" s="1"/>
  <c r="Y23" i="33"/>
  <c r="AG15" i="33" l="1"/>
  <c r="AH15" i="33" s="1"/>
  <c r="AA18" i="33" a="1"/>
  <c r="AA18" i="33" s="1"/>
  <c r="AD17" i="33"/>
  <c r="AE16" i="33"/>
  <c r="AB17" i="33" a="1"/>
  <c r="AB17" i="33" s="1"/>
  <c r="AC16" i="33"/>
  <c r="Q51" i="33"/>
  <c r="P27" i="33"/>
  <c r="Z23" i="33"/>
  <c r="AF23" i="33" s="1"/>
  <c r="Y24" i="33"/>
  <c r="P52" i="33" l="1"/>
  <c r="Q27" i="33"/>
  <c r="AG16" i="33"/>
  <c r="AH16" i="33" s="1"/>
  <c r="AA19" i="33" a="1"/>
  <c r="AA19" i="33" s="1"/>
  <c r="AD18" i="33"/>
  <c r="AB18" i="33" a="1"/>
  <c r="AB18" i="33" s="1"/>
  <c r="AE17" i="33"/>
  <c r="AC17" i="33"/>
  <c r="Z24" i="33"/>
  <c r="AF24" i="33" s="1"/>
  <c r="Y25" i="33"/>
  <c r="Q52" i="33" l="1"/>
  <c r="P28" i="33"/>
  <c r="AA20" i="33" a="1"/>
  <c r="AA20" i="33" s="1"/>
  <c r="AD19" i="33"/>
  <c r="AB19" i="33" a="1"/>
  <c r="AB19" i="33" s="1"/>
  <c r="AE18" i="33"/>
  <c r="AC18" i="33"/>
  <c r="AG17" i="33"/>
  <c r="AH17" i="33" s="1"/>
  <c r="Z25" i="33"/>
  <c r="AF25" i="33" s="1"/>
  <c r="Y26" i="33"/>
  <c r="Q28" i="33" l="1"/>
  <c r="P53" i="33"/>
  <c r="AG18" i="33"/>
  <c r="AH18" i="33" s="1"/>
  <c r="AA21" i="33" a="1"/>
  <c r="AA21" i="33" s="1"/>
  <c r="AD20" i="33"/>
  <c r="AB20" i="33" a="1"/>
  <c r="AB20" i="33" s="1"/>
  <c r="AE19" i="33"/>
  <c r="AC19" i="33"/>
  <c r="Q53" i="33"/>
  <c r="P29" i="33"/>
  <c r="Z26" i="33"/>
  <c r="AF26" i="33" s="1"/>
  <c r="Y27" i="33"/>
  <c r="AG19" i="33" l="1"/>
  <c r="AH19" i="33" s="1"/>
  <c r="AD21" i="33"/>
  <c r="AA22" i="33" a="1"/>
  <c r="AA22" i="33" s="1"/>
  <c r="AB21" i="33" a="1"/>
  <c r="AB21" i="33" s="1"/>
  <c r="AE20" i="33"/>
  <c r="AC20" i="33"/>
  <c r="P54" i="33"/>
  <c r="Q29" i="33"/>
  <c r="Z27" i="33"/>
  <c r="AF27" i="33" s="1"/>
  <c r="Y28" i="33"/>
  <c r="Q54" i="33" l="1"/>
  <c r="P30" i="33"/>
  <c r="AG20" i="33"/>
  <c r="AH20" i="33" s="1"/>
  <c r="AA23" i="33" a="1"/>
  <c r="AA23" i="33" s="1"/>
  <c r="AD22" i="33"/>
  <c r="AB22" i="33" a="1"/>
  <c r="AB22" i="33" s="1"/>
  <c r="AE21" i="33"/>
  <c r="AC21" i="33"/>
  <c r="Z28" i="33"/>
  <c r="AF28" i="33" s="1"/>
  <c r="Y29" i="33"/>
  <c r="Q30" i="33" l="1"/>
  <c r="P55" i="33"/>
  <c r="AG21" i="33"/>
  <c r="AH21" i="33" s="1"/>
  <c r="AA24" i="33" a="1"/>
  <c r="AA24" i="33" s="1"/>
  <c r="AD23" i="33"/>
  <c r="AC22" i="33"/>
  <c r="AB23" i="33" a="1"/>
  <c r="AB23" i="33" s="1"/>
  <c r="AE22" i="33"/>
  <c r="Z29" i="33"/>
  <c r="AF29" i="33" s="1"/>
  <c r="Y30" i="33"/>
  <c r="AG22" i="33" l="1"/>
  <c r="AH22" i="33" s="1"/>
  <c r="Q55" i="33"/>
  <c r="P31" i="33"/>
  <c r="Q31" i="33" s="1"/>
  <c r="AA25" i="33" a="1"/>
  <c r="AA25" i="33" s="1"/>
  <c r="AD24" i="33"/>
  <c r="AC23" i="33"/>
  <c r="AB24" i="33" a="1"/>
  <c r="AB24" i="33" s="1"/>
  <c r="AE23" i="33"/>
  <c r="Z30" i="33"/>
  <c r="AF30" i="33" s="1"/>
  <c r="Y31" i="33"/>
  <c r="P56" i="33" l="1"/>
  <c r="AG23" i="33"/>
  <c r="AH23" i="33" s="1"/>
  <c r="AA26" i="33" a="1"/>
  <c r="AA26" i="33" s="1"/>
  <c r="AD25" i="33"/>
  <c r="AC24" i="33"/>
  <c r="AB25" i="33" a="1"/>
  <c r="AB25" i="33" s="1"/>
  <c r="AE24" i="33"/>
  <c r="P32" i="33"/>
  <c r="Q56" i="33"/>
  <c r="Z31" i="33"/>
  <c r="AF31" i="33" s="1"/>
  <c r="Y32" i="33"/>
  <c r="AG24" i="33" l="1"/>
  <c r="AH24" i="33" s="1"/>
  <c r="AA27" i="33" a="1"/>
  <c r="AA27" i="33" s="1"/>
  <c r="AD26" i="33"/>
  <c r="AC25" i="33"/>
  <c r="AB26" i="33" a="1"/>
  <c r="AB26" i="33" s="1"/>
  <c r="AE25" i="33"/>
  <c r="Q32" i="33"/>
  <c r="P57" i="33"/>
  <c r="Z32" i="33"/>
  <c r="AF32" i="33" s="1"/>
  <c r="Y33" i="33"/>
  <c r="AG25" i="33" l="1"/>
  <c r="AH25" i="33" s="1"/>
  <c r="AA28" i="33" a="1"/>
  <c r="AA28" i="33" s="1"/>
  <c r="AD27" i="33"/>
  <c r="AB27" i="33" a="1"/>
  <c r="AB27" i="33" s="1"/>
  <c r="AE26" i="33"/>
  <c r="AC26" i="33"/>
  <c r="P33" i="33"/>
  <c r="Q57" i="33"/>
  <c r="Z33" i="33"/>
  <c r="AF33" i="33" s="1"/>
  <c r="Y34" i="33"/>
  <c r="AA29" i="33" l="1" a="1"/>
  <c r="AA29" i="33" s="1"/>
  <c r="AD28" i="33"/>
  <c r="AE27" i="33"/>
  <c r="AB28" i="33" a="1"/>
  <c r="AB28" i="33" s="1"/>
  <c r="AC27" i="33"/>
  <c r="AG26" i="33"/>
  <c r="AH26" i="33" s="1"/>
  <c r="P58" i="33"/>
  <c r="Q33" i="33"/>
  <c r="Z34" i="33"/>
  <c r="AF34" i="33" s="1"/>
  <c r="Y35" i="33"/>
  <c r="AG27" i="33" l="1"/>
  <c r="AH27" i="33" s="1"/>
  <c r="AA30" i="33" a="1"/>
  <c r="AA30" i="33" s="1"/>
  <c r="AD29" i="33"/>
  <c r="AB29" i="33" a="1"/>
  <c r="AB29" i="33" s="1"/>
  <c r="AE28" i="33"/>
  <c r="AC28" i="33"/>
  <c r="Q58" i="33"/>
  <c r="P34" i="33"/>
  <c r="Z35" i="33"/>
  <c r="AF35" i="33" s="1"/>
  <c r="Y36" i="33"/>
  <c r="AA31" i="33" l="1" a="1"/>
  <c r="AA31" i="33" s="1"/>
  <c r="AD30" i="33"/>
  <c r="AC29" i="33"/>
  <c r="AB30" i="33" a="1"/>
  <c r="AB30" i="33" s="1"/>
  <c r="AE29" i="33"/>
  <c r="AG28" i="33"/>
  <c r="AH28" i="33" s="1"/>
  <c r="P59" i="33"/>
  <c r="Q34" i="33"/>
  <c r="Z36" i="33"/>
  <c r="AF36" i="33" s="1"/>
  <c r="Y37" i="33"/>
  <c r="P35" i="33" l="1"/>
  <c r="Q59" i="33"/>
  <c r="AG29" i="33"/>
  <c r="AH29" i="33" s="1"/>
  <c r="AD31" i="33"/>
  <c r="AA32" i="33" a="1"/>
  <c r="AA32" i="33" s="1"/>
  <c r="AB31" i="33" a="1"/>
  <c r="AB31" i="33" s="1"/>
  <c r="AE30" i="33"/>
  <c r="AC30" i="33"/>
  <c r="Z37" i="33"/>
  <c r="AF37" i="33" s="1"/>
  <c r="Y38" i="33"/>
  <c r="Q35" i="33" l="1"/>
  <c r="P36" i="33" s="1"/>
  <c r="D22" i="33" s="1" a="1"/>
  <c r="D22" i="33" s="1"/>
  <c r="P60" i="33"/>
  <c r="AA33" i="33" a="1"/>
  <c r="AA33" i="33" s="1"/>
  <c r="AD32" i="33"/>
  <c r="AB32" i="33" a="1"/>
  <c r="AB32" i="33" s="1"/>
  <c r="AE31" i="33"/>
  <c r="AC31" i="33"/>
  <c r="AG30" i="33"/>
  <c r="AH30" i="33" s="1"/>
  <c r="Z38" i="33"/>
  <c r="AF38" i="33" s="1"/>
  <c r="Y39" i="33"/>
  <c r="Q60" i="33" l="1"/>
  <c r="Q36" i="33"/>
  <c r="Q61" i="33" s="1"/>
  <c r="T22" i="33" a="1"/>
  <c r="U22" i="33" a="1"/>
  <c r="P61" i="33"/>
  <c r="AG31" i="33"/>
  <c r="AH31" i="33" s="1"/>
  <c r="AD33" i="33"/>
  <c r="AA34" i="33" a="1"/>
  <c r="AA34" i="33" s="1"/>
  <c r="AE32" i="33"/>
  <c r="AB33" i="33" a="1"/>
  <c r="AB33" i="33" s="1"/>
  <c r="AC32" i="33"/>
  <c r="Z39" i="33"/>
  <c r="AF39" i="33" s="1"/>
  <c r="Y40" i="33"/>
  <c r="T22" i="33" l="1"/>
  <c r="E22" i="33" s="1" a="1"/>
  <c r="E22" i="33" s="1"/>
  <c r="U22" i="33"/>
  <c r="AG32" i="33"/>
  <c r="AH32" i="33" s="1"/>
  <c r="AA35" i="33" a="1"/>
  <c r="AA35" i="33" s="1"/>
  <c r="AD34" i="33"/>
  <c r="AB34" i="33" a="1"/>
  <c r="AB34" i="33" s="1"/>
  <c r="AE33" i="33"/>
  <c r="AC33" i="33"/>
  <c r="Z40" i="33"/>
  <c r="AF40" i="33" s="1"/>
  <c r="Y41" i="33"/>
  <c r="AG33" i="33" l="1"/>
  <c r="AH33" i="33" s="1"/>
  <c r="AD35" i="33"/>
  <c r="AA36" i="33" a="1"/>
  <c r="AA36" i="33" s="1"/>
  <c r="AC34" i="33"/>
  <c r="AE34" i="33"/>
  <c r="AB35" i="33" a="1"/>
  <c r="AB35" i="33" s="1"/>
  <c r="Z41" i="33"/>
  <c r="AF41" i="33" s="1"/>
  <c r="Y42" i="33"/>
  <c r="AG34" i="33" l="1"/>
  <c r="AH34" i="33" s="1"/>
  <c r="AA37" i="33" a="1"/>
  <c r="AA37" i="33" s="1"/>
  <c r="AD36" i="33"/>
  <c r="AE35" i="33"/>
  <c r="AG35" i="33" s="1"/>
  <c r="AH35" i="33" s="1"/>
  <c r="AB36" i="33" a="1"/>
  <c r="AB36" i="33" s="1"/>
  <c r="AC35" i="33"/>
  <c r="Z42" i="33"/>
  <c r="AF42" i="33" s="1"/>
  <c r="Y43" i="33"/>
  <c r="AA38" i="33" l="1" a="1"/>
  <c r="AA38" i="33" s="1"/>
  <c r="AD37" i="33"/>
  <c r="AB37" i="33" a="1"/>
  <c r="AB37" i="33" s="1"/>
  <c r="AC36" i="33"/>
  <c r="AE36" i="33"/>
  <c r="Z43" i="33"/>
  <c r="AF43" i="33" s="1"/>
  <c r="Y44" i="33"/>
  <c r="AG36" i="33" l="1"/>
  <c r="AH36" i="33" s="1"/>
  <c r="AA39" i="33" a="1"/>
  <c r="AA39" i="33" s="1"/>
  <c r="AD38" i="33"/>
  <c r="AC37" i="33"/>
  <c r="AB38" i="33" a="1"/>
  <c r="AB38" i="33" s="1"/>
  <c r="AE37" i="33"/>
  <c r="Z44" i="33"/>
  <c r="AF44" i="33" s="1"/>
  <c r="Y45" i="33"/>
  <c r="AG37" i="33" l="1"/>
  <c r="AH37" i="33" s="1"/>
  <c r="AA40" i="33" a="1"/>
  <c r="AA40" i="33" s="1"/>
  <c r="AD39" i="33"/>
  <c r="AB39" i="33" a="1"/>
  <c r="AB39" i="33" s="1"/>
  <c r="AE38" i="33"/>
  <c r="AC38" i="33"/>
  <c r="Z45" i="33"/>
  <c r="AF45" i="33" s="1"/>
  <c r="Y46" i="33"/>
  <c r="AG38" i="33" l="1"/>
  <c r="AH38" i="33" s="1"/>
  <c r="AA41" i="33" a="1"/>
  <c r="AA41" i="33" s="1"/>
  <c r="AD40" i="33"/>
  <c r="AB40" i="33" a="1"/>
  <c r="AB40" i="33" s="1"/>
  <c r="AE39" i="33"/>
  <c r="AC39" i="33"/>
  <c r="Z46" i="33"/>
  <c r="AF46" i="33" s="1"/>
  <c r="Y47" i="33"/>
  <c r="AA42" i="33" l="1" a="1"/>
  <c r="AA42" i="33" s="1"/>
  <c r="AD41" i="33"/>
  <c r="AB41" i="33" a="1"/>
  <c r="AB41" i="33" s="1"/>
  <c r="AE40" i="33"/>
  <c r="AC40" i="33"/>
  <c r="AG39" i="33"/>
  <c r="AH39" i="33" s="1"/>
  <c r="Z47" i="33"/>
  <c r="AF47" i="33" s="1"/>
  <c r="Y48" i="33"/>
  <c r="AG40" i="33" l="1"/>
  <c r="AH40" i="33" s="1"/>
  <c r="AD42" i="33"/>
  <c r="AA43" i="33" a="1"/>
  <c r="AA43" i="33" s="1"/>
  <c r="AB42" i="33" a="1"/>
  <c r="AB42" i="33" s="1"/>
  <c r="AE41" i="33"/>
  <c r="AC41" i="33"/>
  <c r="Z48" i="33"/>
  <c r="AF48" i="33" s="1"/>
  <c r="Y49" i="33"/>
  <c r="AG41" i="33" l="1"/>
  <c r="AH41" i="33" s="1"/>
  <c r="AA44" i="33" a="1"/>
  <c r="AA44" i="33" s="1"/>
  <c r="AD43" i="33"/>
  <c r="AB43" i="33" a="1"/>
  <c r="AB43" i="33" s="1"/>
  <c r="AE42" i="33"/>
  <c r="AC42" i="33"/>
  <c r="Z49" i="33"/>
  <c r="AF49" i="33" s="1"/>
  <c r="Y50" i="33"/>
  <c r="AG42" i="33" l="1"/>
  <c r="AH42" i="33" s="1"/>
  <c r="AA45" i="33" a="1"/>
  <c r="AA45" i="33" s="1"/>
  <c r="AD44" i="33"/>
  <c r="AB44" i="33" a="1"/>
  <c r="AB44" i="33" s="1"/>
  <c r="AE43" i="33"/>
  <c r="AC43" i="33"/>
  <c r="Z50" i="33"/>
  <c r="AF50" i="33" s="1"/>
  <c r="Y51" i="33"/>
  <c r="AG43" i="33" l="1"/>
  <c r="AH43" i="33" s="1"/>
  <c r="AD45" i="33"/>
  <c r="AA46" i="33" a="1"/>
  <c r="AA46" i="33" s="1"/>
  <c r="AC44" i="33"/>
  <c r="AB45" i="33" a="1"/>
  <c r="AB45" i="33" s="1"/>
  <c r="AE44" i="33"/>
  <c r="Z51" i="33"/>
  <c r="AF51" i="33" s="1"/>
  <c r="Y52" i="33"/>
  <c r="AG44" i="33" l="1"/>
  <c r="AH44" i="33" s="1"/>
  <c r="AA47" i="33" a="1"/>
  <c r="AA47" i="33" s="1"/>
  <c r="AD46" i="33"/>
  <c r="AB46" i="33" a="1"/>
  <c r="AB46" i="33" s="1"/>
  <c r="AE45" i="33"/>
  <c r="AC45" i="33"/>
  <c r="Z52" i="33"/>
  <c r="AF52" i="33" s="1"/>
  <c r="Y53" i="33"/>
  <c r="AA48" i="33" l="1" a="1"/>
  <c r="AA48" i="33" s="1"/>
  <c r="AD47" i="33"/>
  <c r="AB47" i="33" a="1"/>
  <c r="AB47" i="33" s="1"/>
  <c r="AE46" i="33"/>
  <c r="AC46" i="33"/>
  <c r="AG45" i="33"/>
  <c r="AH45" i="33" s="1"/>
  <c r="Z53" i="33"/>
  <c r="AF53" i="33" s="1"/>
  <c r="Y54" i="33"/>
  <c r="AG46" i="33" l="1"/>
  <c r="AH46" i="33" s="1"/>
  <c r="AD48" i="33"/>
  <c r="AA49" i="33" a="1"/>
  <c r="AA49" i="33" s="1"/>
  <c r="AB48" i="33" a="1"/>
  <c r="AB48" i="33" s="1"/>
  <c r="AE47" i="33"/>
  <c r="AC47" i="33"/>
  <c r="Z54" i="33"/>
  <c r="AF54" i="33" s="1"/>
  <c r="Y55" i="33"/>
  <c r="AG47" i="33" l="1"/>
  <c r="AH47" i="33" s="1"/>
  <c r="AA50" i="33" a="1"/>
  <c r="AA50" i="33" s="1"/>
  <c r="AD49" i="33"/>
  <c r="AE48" i="33"/>
  <c r="AB49" i="33" a="1"/>
  <c r="AB49" i="33" s="1"/>
  <c r="AC48" i="33"/>
  <c r="Z55" i="33"/>
  <c r="AF55" i="33" s="1"/>
  <c r="Y56" i="33"/>
  <c r="AD50" i="33" l="1"/>
  <c r="AA51" i="33" a="1"/>
  <c r="AA51" i="33" s="1"/>
  <c r="AE49" i="33"/>
  <c r="AB50" i="33" a="1"/>
  <c r="AB50" i="33" s="1"/>
  <c r="AC49" i="33"/>
  <c r="AG48" i="33"/>
  <c r="AH48" i="33" s="1"/>
  <c r="Z56" i="33"/>
  <c r="AF56" i="33" s="1"/>
  <c r="Y57" i="33"/>
  <c r="AG49" i="33" l="1"/>
  <c r="AH49" i="33" s="1"/>
  <c r="AA52" i="33" a="1"/>
  <c r="AA52" i="33" s="1"/>
  <c r="AD51" i="33"/>
  <c r="AB51" i="33" a="1"/>
  <c r="AB51" i="33" s="1"/>
  <c r="AC50" i="33"/>
  <c r="AE50" i="33"/>
  <c r="Z57" i="33"/>
  <c r="AF57" i="33" s="1"/>
  <c r="Y58" i="33"/>
  <c r="AG50" i="33" l="1"/>
  <c r="AH50" i="33" s="1"/>
  <c r="AA53" i="33" a="1"/>
  <c r="AA53" i="33" s="1"/>
  <c r="AD52" i="33"/>
  <c r="AB52" i="33" a="1"/>
  <c r="AB52" i="33" s="1"/>
  <c r="AE51" i="33"/>
  <c r="AC51" i="33"/>
  <c r="Z58" i="33"/>
  <c r="AF58" i="33" s="1"/>
  <c r="Y59" i="33"/>
  <c r="AG51" i="33" l="1"/>
  <c r="AH51" i="33" s="1"/>
  <c r="AA54" i="33" a="1"/>
  <c r="AA54" i="33" s="1"/>
  <c r="AD53" i="33"/>
  <c r="AB53" i="33" a="1"/>
  <c r="AB53" i="33" s="1"/>
  <c r="AE52" i="33"/>
  <c r="AC52" i="33"/>
  <c r="Z59" i="33"/>
  <c r="AF59" i="33" s="1"/>
  <c r="Y60" i="33"/>
  <c r="AG52" i="33" l="1"/>
  <c r="AH52" i="33" s="1"/>
  <c r="AA55" i="33" a="1"/>
  <c r="AA55" i="33" s="1"/>
  <c r="AD54" i="33"/>
  <c r="AB54" i="33" a="1"/>
  <c r="AB54" i="33" s="1"/>
  <c r="AE53" i="33"/>
  <c r="AC53" i="33"/>
  <c r="Z60" i="33"/>
  <c r="AF60" i="33" s="1"/>
  <c r="Y61" i="33"/>
  <c r="AG53" i="33" l="1"/>
  <c r="AH53" i="33" s="1"/>
  <c r="AA56" i="33" a="1"/>
  <c r="AA56" i="33" s="1"/>
  <c r="AD55" i="33"/>
  <c r="AB55" i="33" a="1"/>
  <c r="AB55" i="33" s="1"/>
  <c r="AE54" i="33"/>
  <c r="AC54" i="33"/>
  <c r="Z61" i="33"/>
  <c r="AF61" i="33" s="1"/>
  <c r="Y62" i="33"/>
  <c r="AG54" i="33" l="1"/>
  <c r="AH54" i="33" s="1"/>
  <c r="AA57" i="33" a="1"/>
  <c r="AA57" i="33" s="1"/>
  <c r="AD56" i="33"/>
  <c r="AB56" i="33" a="1"/>
  <c r="AB56" i="33" s="1"/>
  <c r="AE55" i="33"/>
  <c r="AC55" i="33"/>
  <c r="Z62" i="33"/>
  <c r="AF62" i="33" s="1"/>
  <c r="Y63" i="33"/>
  <c r="AA58" i="33" l="1" a="1"/>
  <c r="AA58" i="33" s="1"/>
  <c r="AD57" i="33"/>
  <c r="AB57" i="33" a="1"/>
  <c r="AB57" i="33" s="1"/>
  <c r="AE56" i="33"/>
  <c r="AC56" i="33"/>
  <c r="AG55" i="33"/>
  <c r="AH55" i="33" s="1"/>
  <c r="Z63" i="33"/>
  <c r="AF63" i="33" s="1"/>
  <c r="Y64" i="33"/>
  <c r="AG56" i="33" l="1"/>
  <c r="AH56" i="33" s="1"/>
  <c r="AA59" i="33" a="1"/>
  <c r="AA59" i="33" s="1"/>
  <c r="AD58" i="33"/>
  <c r="AB58" i="33" a="1"/>
  <c r="AB58" i="33" s="1"/>
  <c r="AE57" i="33"/>
  <c r="AC57" i="33"/>
  <c r="Z64" i="33"/>
  <c r="AF64" i="33" s="1"/>
  <c r="Y65" i="33"/>
  <c r="AG57" i="33" l="1"/>
  <c r="AH57" i="33" s="1"/>
  <c r="AA60" i="33" a="1"/>
  <c r="AA60" i="33" s="1"/>
  <c r="AD59" i="33"/>
  <c r="AB59" i="33" a="1"/>
  <c r="AB59" i="33" s="1"/>
  <c r="AE58" i="33"/>
  <c r="AC58" i="33"/>
  <c r="Z65" i="33"/>
  <c r="AF65" i="33" s="1"/>
  <c r="Y66" i="33"/>
  <c r="AA61" i="33" l="1" a="1"/>
  <c r="AA61" i="33" s="1"/>
  <c r="AD60" i="33"/>
  <c r="AE59" i="33"/>
  <c r="AB60" i="33" a="1"/>
  <c r="AB60" i="33" s="1"/>
  <c r="AC59" i="33"/>
  <c r="AG58" i="33"/>
  <c r="AH58" i="33" s="1"/>
  <c r="Z66" i="33"/>
  <c r="AF66" i="33" s="1"/>
  <c r="Y67" i="33"/>
  <c r="AG59" i="33" l="1"/>
  <c r="AH59" i="33" s="1"/>
  <c r="AA62" i="33" a="1"/>
  <c r="AA62" i="33" s="1"/>
  <c r="AD61" i="33"/>
  <c r="AE60" i="33"/>
  <c r="AB61" i="33" a="1"/>
  <c r="AB61" i="33" s="1"/>
  <c r="AC60" i="33"/>
  <c r="Z67" i="33"/>
  <c r="AF67" i="33" s="1"/>
  <c r="Y68" i="33"/>
  <c r="AG60" i="33" l="1"/>
  <c r="AH60" i="33" s="1"/>
  <c r="AA63" i="33" a="1"/>
  <c r="AA63" i="33" s="1"/>
  <c r="AD62" i="33"/>
  <c r="AB62" i="33" a="1"/>
  <c r="AB62" i="33" s="1"/>
  <c r="AE61" i="33"/>
  <c r="AC61" i="33"/>
  <c r="Z68" i="33"/>
  <c r="AF68" i="33" s="1"/>
  <c r="Y69" i="33"/>
  <c r="AA64" i="33" l="1" a="1"/>
  <c r="AA64" i="33" s="1"/>
  <c r="AD63" i="33"/>
  <c r="AB63" i="33" a="1"/>
  <c r="AB63" i="33" s="1"/>
  <c r="AC62" i="33"/>
  <c r="AE62" i="33"/>
  <c r="AG62" i="33" s="1"/>
  <c r="AH62" i="33" s="1"/>
  <c r="AG61" i="33"/>
  <c r="AH61" i="33" s="1"/>
  <c r="Z69" i="33"/>
  <c r="AF69" i="33" s="1"/>
  <c r="Y70" i="33"/>
  <c r="B5" i="14"/>
  <c r="A7" i="14" s="1" a="1"/>
  <c r="A7" i="14" s="1"/>
  <c r="AA65" i="33" l="1" a="1"/>
  <c r="AA65" i="33" s="1"/>
  <c r="AD64" i="33"/>
  <c r="AB64" i="33" a="1"/>
  <c r="AB64" i="33" s="1"/>
  <c r="AE63" i="33"/>
  <c r="AC63" i="33"/>
  <c r="Z70" i="33"/>
  <c r="AF70" i="33" s="1"/>
  <c r="Y71" i="33"/>
  <c r="D7" i="14" a="1"/>
  <c r="D7" i="14" s="1"/>
  <c r="E7" i="14" s="1" a="1"/>
  <c r="E7" i="14" s="1"/>
  <c r="C7" i="14" a="1"/>
  <c r="C7" i="14" s="1"/>
  <c r="B7" i="14" a="1"/>
  <c r="B7" i="14" s="1"/>
  <c r="G7" i="14" a="1"/>
  <c r="G7" i="14" s="1"/>
  <c r="F7" i="14" a="1"/>
  <c r="F7" i="14" s="1"/>
  <c r="AG63" i="33" l="1"/>
  <c r="AH63" i="33" s="1"/>
  <c r="AA66" i="33" a="1"/>
  <c r="AA66" i="33" s="1"/>
  <c r="AD65" i="33"/>
  <c r="AB65" i="33" a="1"/>
  <c r="AB65" i="33" s="1"/>
  <c r="AE64" i="33"/>
  <c r="AC64" i="33"/>
  <c r="Z71" i="33"/>
  <c r="AF71" i="33" s="1"/>
  <c r="Y72" i="33"/>
  <c r="H7" i="14" a="1"/>
  <c r="H7" i="14" s="1"/>
  <c r="I7" i="14" a="1"/>
  <c r="I7" i="14" s="1"/>
  <c r="AG64" i="33" l="1"/>
  <c r="AH64" i="33" s="1"/>
  <c r="AA67" i="33" a="1"/>
  <c r="AA67" i="33" s="1"/>
  <c r="AD66" i="33"/>
  <c r="AB66" i="33" a="1"/>
  <c r="AB66" i="33" s="1"/>
  <c r="AE65" i="33"/>
  <c r="AC65" i="33"/>
  <c r="Z72" i="33"/>
  <c r="AF72" i="33" s="1"/>
  <c r="Y73" i="33"/>
  <c r="J7" i="14" a="1"/>
  <c r="J7" i="14" s="1"/>
  <c r="AG65" i="33" l="1"/>
  <c r="AH65" i="33" s="1"/>
  <c r="AA68" i="33" a="1"/>
  <c r="AA68" i="33" s="1"/>
  <c r="AD67" i="33"/>
  <c r="AB67" i="33" a="1"/>
  <c r="AB67" i="33" s="1"/>
  <c r="AC66" i="33"/>
  <c r="AE66" i="33"/>
  <c r="Z73" i="33"/>
  <c r="AF73" i="33" s="1"/>
  <c r="Y74" i="33"/>
  <c r="J5" i="14"/>
  <c r="AG66" i="33" l="1"/>
  <c r="AH66" i="33" s="1"/>
  <c r="AD68" i="33"/>
  <c r="AA69" i="33" a="1"/>
  <c r="AA69" i="33" s="1"/>
  <c r="AB68" i="33" a="1"/>
  <c r="AB68" i="33" s="1"/>
  <c r="AE67" i="33"/>
  <c r="AC67" i="33"/>
  <c r="Z74" i="33"/>
  <c r="AF74" i="33" s="1"/>
  <c r="Y75" i="33"/>
  <c r="AG67" i="33" l="1"/>
  <c r="AH67" i="33" s="1"/>
  <c r="AD69" i="33"/>
  <c r="AA70" i="33" a="1"/>
  <c r="AA70" i="33" s="1"/>
  <c r="AB69" i="33" a="1"/>
  <c r="AB69" i="33" s="1"/>
  <c r="AE68" i="33"/>
  <c r="AC68" i="33"/>
  <c r="Z75" i="33"/>
  <c r="AF75" i="33" s="1"/>
  <c r="Y76" i="33"/>
  <c r="AA71" i="33" l="1" a="1"/>
  <c r="AA71" i="33" s="1"/>
  <c r="AD70" i="33"/>
  <c r="AB70" i="33" a="1"/>
  <c r="AB70" i="33" s="1"/>
  <c r="AE69" i="33"/>
  <c r="AC69" i="33"/>
  <c r="AG68" i="33"/>
  <c r="Z76" i="33"/>
  <c r="AF76" i="33" s="1"/>
  <c r="Y77" i="33"/>
  <c r="AH68" i="33" l="1"/>
  <c r="G28" i="39"/>
  <c r="H27" i="39"/>
  <c r="AA72" i="33" a="1"/>
  <c r="AA72" i="33" s="1"/>
  <c r="AD71" i="33"/>
  <c r="AB71" i="33" a="1"/>
  <c r="AB71" i="33" s="1"/>
  <c r="AE70" i="33"/>
  <c r="AC70" i="33"/>
  <c r="AG69" i="33"/>
  <c r="AH69" i="33" s="1"/>
  <c r="Z77" i="33"/>
  <c r="AF77" i="33" s="1"/>
  <c r="Y78" i="33"/>
  <c r="K27" i="39" l="1"/>
  <c r="R27" i="39" s="1"/>
  <c r="K27" i="44"/>
  <c r="AG70" i="33"/>
  <c r="AH70" i="33" s="1"/>
  <c r="AA73" i="33" a="1"/>
  <c r="AA73" i="33" s="1"/>
  <c r="AD72" i="33"/>
  <c r="AB72" i="33" a="1"/>
  <c r="AB72" i="33" s="1"/>
  <c r="AE71" i="33"/>
  <c r="AC71" i="33"/>
  <c r="Z78" i="33"/>
  <c r="AF78" i="33" s="1"/>
  <c r="Y79" i="33"/>
  <c r="S27" i="44" l="1"/>
  <c r="R27" i="44"/>
  <c r="L27" i="44"/>
  <c r="AA74" i="33" a="1"/>
  <c r="AA74" i="33" s="1"/>
  <c r="AD73" i="33"/>
  <c r="AB73" i="33" a="1"/>
  <c r="AB73" i="33" s="1"/>
  <c r="AE72" i="33"/>
  <c r="AC72" i="33"/>
  <c r="AG71" i="33"/>
  <c r="AH71" i="33" s="1"/>
  <c r="Z79" i="33"/>
  <c r="AF79" i="33" s="1"/>
  <c r="Y80" i="33"/>
  <c r="V27" i="44" l="1"/>
  <c r="T27" i="44"/>
  <c r="W27" i="44"/>
  <c r="U27" i="44"/>
  <c r="AG72" i="33"/>
  <c r="AH72" i="33" s="1"/>
  <c r="AA75" i="33" a="1"/>
  <c r="AA75" i="33" s="1"/>
  <c r="AD74" i="33"/>
  <c r="AB74" i="33" a="1"/>
  <c r="AB74" i="33" s="1"/>
  <c r="AE73" i="33"/>
  <c r="AC73" i="33"/>
  <c r="Z80" i="33"/>
  <c r="AF80" i="33" s="1"/>
  <c r="Y81" i="33"/>
  <c r="X27" i="44" l="1"/>
  <c r="A42" i="44" s="1" a="1"/>
  <c r="A42" i="44" s="1"/>
  <c r="Y27" i="44"/>
  <c r="AA76" i="33" a="1"/>
  <c r="AA76" i="33" s="1"/>
  <c r="AD75" i="33"/>
  <c r="AB75" i="33" a="1"/>
  <c r="AB75" i="33" s="1"/>
  <c r="AE74" i="33"/>
  <c r="AC74" i="33"/>
  <c r="AG73" i="33"/>
  <c r="AH73" i="33" s="1"/>
  <c r="Z81" i="33"/>
  <c r="AF81" i="33" s="1"/>
  <c r="Y82" i="33"/>
  <c r="B42" i="44" l="1" a="1"/>
  <c r="B42" i="44" s="1"/>
  <c r="Z27" i="44"/>
  <c r="AA77" i="33" a="1"/>
  <c r="AA77" i="33" s="1"/>
  <c r="AD76" i="33"/>
  <c r="AB76" i="33" a="1"/>
  <c r="AB76" i="33" s="1"/>
  <c r="AE75" i="33"/>
  <c r="AC75" i="33"/>
  <c r="AG74" i="33"/>
  <c r="AH74" i="33" s="1"/>
  <c r="Z82" i="33"/>
  <c r="AF82" i="33" s="1"/>
  <c r="Y83" i="33"/>
  <c r="Q47" i="44" l="1"/>
  <c r="Q50" i="44" s="1"/>
  <c r="AG75" i="33"/>
  <c r="AH75" i="33" s="1"/>
  <c r="AA78" i="33" a="1"/>
  <c r="AA78" i="33" s="1"/>
  <c r="AD77" i="33"/>
  <c r="AB77" i="33" a="1"/>
  <c r="AB77" i="33" s="1"/>
  <c r="AE76" i="33"/>
  <c r="AC76" i="33"/>
  <c r="Z83" i="33"/>
  <c r="AF83" i="33" s="1"/>
  <c r="Y84" i="33"/>
  <c r="AG76" i="33" l="1"/>
  <c r="AH76" i="33" s="1"/>
  <c r="AD78" i="33"/>
  <c r="AA79" i="33" a="1"/>
  <c r="AA79" i="33" s="1"/>
  <c r="AE77" i="33"/>
  <c r="AB78" i="33" a="1"/>
  <c r="AB78" i="33" s="1"/>
  <c r="AC77" i="33"/>
  <c r="Z84" i="33"/>
  <c r="AF84" i="33" s="1"/>
  <c r="Y85" i="33"/>
  <c r="AG77" i="33" l="1"/>
  <c r="AH77" i="33" s="1"/>
  <c r="AA80" i="33" a="1"/>
  <c r="AA80" i="33" s="1"/>
  <c r="AD79" i="33"/>
  <c r="AB79" i="33" a="1"/>
  <c r="AB79" i="33" s="1"/>
  <c r="AC78" i="33"/>
  <c r="AE78" i="33"/>
  <c r="Z85" i="33"/>
  <c r="AF85" i="33" s="1"/>
  <c r="Y86" i="33"/>
  <c r="AG78" i="33" l="1"/>
  <c r="AH78" i="33" s="1"/>
  <c r="AA81" i="33" a="1"/>
  <c r="AA81" i="33" s="1"/>
  <c r="AD80" i="33"/>
  <c r="AB80" i="33" a="1"/>
  <c r="AB80" i="33" s="1"/>
  <c r="AE79" i="33"/>
  <c r="AC79" i="33"/>
  <c r="Z86" i="33"/>
  <c r="AF86" i="33" s="1"/>
  <c r="Y87" i="33"/>
  <c r="AA82" i="33" l="1" a="1"/>
  <c r="AA82" i="33" s="1"/>
  <c r="AD81" i="33"/>
  <c r="AB81" i="33" a="1"/>
  <c r="AB81" i="33" s="1"/>
  <c r="AE80" i="33"/>
  <c r="AC80" i="33"/>
  <c r="AG79" i="33"/>
  <c r="AH79" i="33" s="1"/>
  <c r="Z87" i="33"/>
  <c r="AF87" i="33" s="1"/>
  <c r="Y88" i="33"/>
  <c r="AG80" i="33" l="1"/>
  <c r="AH80" i="33" s="1"/>
  <c r="AA83" i="33" a="1"/>
  <c r="AA83" i="33" s="1"/>
  <c r="AD82" i="33"/>
  <c r="AB82" i="33" a="1"/>
  <c r="AB82" i="33" s="1"/>
  <c r="AE81" i="33"/>
  <c r="AC81" i="33"/>
  <c r="Z88" i="33"/>
  <c r="AF88" i="33" s="1"/>
  <c r="Y89" i="33"/>
  <c r="AG81" i="33" l="1"/>
  <c r="AH81" i="33" s="1"/>
  <c r="AA84" i="33" a="1"/>
  <c r="AA84" i="33" s="1"/>
  <c r="AD83" i="33"/>
  <c r="AC82" i="33"/>
  <c r="AE82" i="33"/>
  <c r="AB83" i="33" a="1"/>
  <c r="AB83" i="33" s="1"/>
  <c r="Z89" i="33"/>
  <c r="AF89" i="33" s="1"/>
  <c r="Y90" i="33"/>
  <c r="AG82" i="33" l="1"/>
  <c r="AH82" i="33" s="1"/>
  <c r="AD84" i="33"/>
  <c r="AA85" i="33" a="1"/>
  <c r="AA85" i="33" s="1"/>
  <c r="AE83" i="33"/>
  <c r="AC83" i="33"/>
  <c r="AB84" i="33" a="1"/>
  <c r="AB84" i="33" s="1"/>
  <c r="Z90" i="33"/>
  <c r="AF90" i="33" s="1"/>
  <c r="Y91" i="33"/>
  <c r="AG83" i="33" l="1"/>
  <c r="AH83" i="33" s="1"/>
  <c r="AA86" i="33" a="1"/>
  <c r="AA86" i="33" s="1"/>
  <c r="AD85" i="33"/>
  <c r="AE84" i="33"/>
  <c r="AB85" i="33" a="1"/>
  <c r="AB85" i="33" s="1"/>
  <c r="AC84" i="33"/>
  <c r="Z91" i="33"/>
  <c r="AF91" i="33" s="1"/>
  <c r="Y92" i="33"/>
  <c r="AG84" i="33" l="1"/>
  <c r="AH84" i="33" s="1"/>
  <c r="AA87" i="33" a="1"/>
  <c r="AA87" i="33" s="1"/>
  <c r="AD86" i="33"/>
  <c r="AE85" i="33"/>
  <c r="AC85" i="33"/>
  <c r="AB86" i="33" a="1"/>
  <c r="AB86" i="33" s="1"/>
  <c r="Z92" i="33"/>
  <c r="AF92" i="33" s="1"/>
  <c r="Y93" i="33"/>
  <c r="AG85" i="33" l="1"/>
  <c r="AH85" i="33" s="1"/>
  <c r="AD87" i="33"/>
  <c r="AA88" i="33" a="1"/>
  <c r="AA88" i="33" s="1"/>
  <c r="AE86" i="33"/>
  <c r="AB87" i="33" a="1"/>
  <c r="AB87" i="33" s="1"/>
  <c r="AC86" i="33"/>
  <c r="Z93" i="33"/>
  <c r="AF93" i="33" s="1"/>
  <c r="Y94" i="33"/>
  <c r="AG86" i="33" l="1"/>
  <c r="AH86" i="33" s="1"/>
  <c r="AD88" i="33"/>
  <c r="AA89" i="33" a="1"/>
  <c r="AA89" i="33" s="1"/>
  <c r="AB88" i="33" a="1"/>
  <c r="AB88" i="33" s="1"/>
  <c r="AE87" i="33"/>
  <c r="AC87" i="33"/>
  <c r="Z94" i="33"/>
  <c r="AF94" i="33" s="1"/>
  <c r="Y95" i="33"/>
  <c r="AA90" i="33" l="1" a="1"/>
  <c r="AA90" i="33" s="1"/>
  <c r="AD89" i="33"/>
  <c r="AE88" i="33"/>
  <c r="AC88" i="33"/>
  <c r="AB89" i="33" a="1"/>
  <c r="AB89" i="33" s="1"/>
  <c r="AG87" i="33"/>
  <c r="AH87" i="33" s="1"/>
  <c r="Z95" i="33"/>
  <c r="AF95" i="33" s="1"/>
  <c r="Y96" i="33"/>
  <c r="AG88" i="33" l="1"/>
  <c r="AH88" i="33" s="1"/>
  <c r="AD90" i="33"/>
  <c r="AA91" i="33" a="1"/>
  <c r="AA91" i="33" s="1"/>
  <c r="AE89" i="33"/>
  <c r="AC89" i="33"/>
  <c r="AB90" i="33" a="1"/>
  <c r="AB90" i="33" s="1"/>
  <c r="Z96" i="33"/>
  <c r="AF96" i="33" s="1"/>
  <c r="Y97" i="33"/>
  <c r="AG89" i="33" l="1"/>
  <c r="AH89" i="33" s="1"/>
  <c r="AA92" i="33" a="1"/>
  <c r="AA92" i="33" s="1"/>
  <c r="AD91" i="33"/>
  <c r="AE90" i="33"/>
  <c r="AC90" i="33"/>
  <c r="AB91" i="33" a="1"/>
  <c r="AB91" i="33" s="1"/>
  <c r="Z97" i="33"/>
  <c r="AF97" i="33" s="1"/>
  <c r="Y98" i="33"/>
  <c r="AG90" i="33" l="1"/>
  <c r="AH90" i="33" s="1"/>
  <c r="AA93" i="33" a="1"/>
  <c r="AA93" i="33" s="1"/>
  <c r="AD92" i="33"/>
  <c r="AB92" i="33" a="1"/>
  <c r="AB92" i="33" s="1"/>
  <c r="AE91" i="33"/>
  <c r="AC91" i="33"/>
  <c r="Z98" i="33"/>
  <c r="AF98" i="33" s="1"/>
  <c r="Y99" i="33"/>
  <c r="AG91" i="33" l="1"/>
  <c r="AH91" i="33" s="1"/>
  <c r="AA94" i="33" a="1"/>
  <c r="AA94" i="33" s="1"/>
  <c r="AD93" i="33"/>
  <c r="AB93" i="33" a="1"/>
  <c r="AB93" i="33" s="1"/>
  <c r="AE92" i="33"/>
  <c r="AC92" i="33"/>
  <c r="Z99" i="33"/>
  <c r="AF99" i="33" s="1"/>
  <c r="Y100" i="33"/>
  <c r="AA95" i="33" l="1" a="1"/>
  <c r="AA95" i="33" s="1"/>
  <c r="AD94" i="33"/>
  <c r="AB94" i="33" a="1"/>
  <c r="AB94" i="33" s="1"/>
  <c r="AE93" i="33"/>
  <c r="AC93" i="33"/>
  <c r="AG92" i="33"/>
  <c r="AH92" i="33" s="1"/>
  <c r="Z100" i="33"/>
  <c r="AF100" i="33" s="1"/>
  <c r="Y101" i="33"/>
  <c r="AG93" i="33" l="1"/>
  <c r="AH93" i="33" s="1"/>
  <c r="AA96" i="33" a="1"/>
  <c r="AA96" i="33" s="1"/>
  <c r="AD95" i="33"/>
  <c r="AB95" i="33" a="1"/>
  <c r="AB95" i="33" s="1"/>
  <c r="AE94" i="33"/>
  <c r="AC94" i="33"/>
  <c r="Z101" i="33"/>
  <c r="AF101" i="33" s="1"/>
  <c r="Y102" i="33"/>
  <c r="AG94" i="33" l="1"/>
  <c r="AH94" i="33" s="1"/>
  <c r="AA97" i="33" a="1"/>
  <c r="AA97" i="33" s="1"/>
  <c r="AD96" i="33"/>
  <c r="AE95" i="33"/>
  <c r="AC95" i="33"/>
  <c r="AB96" i="33" a="1"/>
  <c r="AB96" i="33" s="1"/>
  <c r="Z102" i="33"/>
  <c r="AF102" i="33" s="1"/>
  <c r="Y103" i="33"/>
  <c r="AG95" i="33" l="1"/>
  <c r="AH95" i="33" s="1"/>
  <c r="AA98" i="33" a="1"/>
  <c r="AA98" i="33" s="1"/>
  <c r="AD97" i="33"/>
  <c r="AB97" i="33" a="1"/>
  <c r="AB97" i="33" s="1"/>
  <c r="AC96" i="33"/>
  <c r="AE96" i="33"/>
  <c r="AG96" i="33" s="1"/>
  <c r="AH96" i="33" s="1"/>
  <c r="Z103" i="33"/>
  <c r="AF103" i="33" s="1"/>
  <c r="Y104" i="33"/>
  <c r="AA99" i="33" l="1" a="1"/>
  <c r="AA99" i="33" s="1"/>
  <c r="AD98" i="33"/>
  <c r="AB98" i="33" a="1"/>
  <c r="AB98" i="33" s="1"/>
  <c r="AC97" i="33"/>
  <c r="AE97" i="33"/>
  <c r="Z104" i="33"/>
  <c r="AF104" i="33" s="1"/>
  <c r="Y105" i="33"/>
  <c r="AG97" i="33" l="1"/>
  <c r="AH97" i="33" s="1"/>
  <c r="AA100" i="33" a="1"/>
  <c r="AA100" i="33" s="1"/>
  <c r="AD99" i="33"/>
  <c r="AB99" i="33" a="1"/>
  <c r="AB99" i="33" s="1"/>
  <c r="AE98" i="33"/>
  <c r="AC98" i="33"/>
  <c r="Z105" i="33"/>
  <c r="AF105" i="33" s="1"/>
  <c r="Y106" i="33"/>
  <c r="AG98" i="33" l="1"/>
  <c r="AH98" i="33" s="1"/>
  <c r="AA101" i="33" a="1"/>
  <c r="AA101" i="33" s="1"/>
  <c r="AD100" i="33"/>
  <c r="AB100" i="33" a="1"/>
  <c r="AB100" i="33" s="1"/>
  <c r="AE99" i="33"/>
  <c r="AC99" i="33"/>
  <c r="Z106" i="33"/>
  <c r="AF106" i="33" s="1"/>
  <c r="Y107" i="33"/>
  <c r="AA102" i="33" l="1" a="1"/>
  <c r="AA102" i="33" s="1"/>
  <c r="AD101" i="33"/>
  <c r="AB101" i="33" a="1"/>
  <c r="AB101" i="33" s="1"/>
  <c r="AE100" i="33"/>
  <c r="AC100" i="33"/>
  <c r="AG99" i="33"/>
  <c r="AH99" i="33" s="1"/>
  <c r="Z107" i="33"/>
  <c r="AF107" i="33" s="1"/>
  <c r="Y108" i="33"/>
  <c r="AD102" i="33" l="1"/>
  <c r="AA103" i="33" a="1"/>
  <c r="AA103" i="33" s="1"/>
  <c r="AB102" i="33" a="1"/>
  <c r="AB102" i="33" s="1"/>
  <c r="AE101" i="33"/>
  <c r="AC101" i="33"/>
  <c r="AG100" i="33"/>
  <c r="AH100" i="33" s="1"/>
  <c r="Z108" i="33"/>
  <c r="AF108" i="33" s="1"/>
  <c r="Y109" i="33"/>
  <c r="AG101" i="33" l="1"/>
  <c r="AH101" i="33" s="1"/>
  <c r="AA104" i="33" a="1"/>
  <c r="AA104" i="33" s="1"/>
  <c r="AD103" i="33"/>
  <c r="AE102" i="33"/>
  <c r="AC102" i="33"/>
  <c r="AB103" i="33" a="1"/>
  <c r="AB103" i="33" s="1"/>
  <c r="Z109" i="33"/>
  <c r="AF109" i="33" s="1"/>
  <c r="Y110" i="33"/>
  <c r="AG102" i="33" l="1"/>
  <c r="AH102" i="33" s="1"/>
  <c r="AA105" i="33" a="1"/>
  <c r="AA105" i="33" s="1"/>
  <c r="AD104" i="33"/>
  <c r="AB104" i="33" a="1"/>
  <c r="AB104" i="33" s="1"/>
  <c r="AE103" i="33"/>
  <c r="AC103" i="33"/>
  <c r="Z110" i="33"/>
  <c r="AF110" i="33" s="1"/>
  <c r="Y111" i="33"/>
  <c r="AG103" i="33" l="1"/>
  <c r="AH103" i="33" s="1"/>
  <c r="AA106" i="33" a="1"/>
  <c r="AA106" i="33" s="1"/>
  <c r="AD105" i="33"/>
  <c r="AB105" i="33" a="1"/>
  <c r="AB105" i="33" s="1"/>
  <c r="AE104" i="33"/>
  <c r="AC104" i="33"/>
  <c r="Z111" i="33"/>
  <c r="AF111" i="33" s="1"/>
  <c r="Y112" i="33"/>
  <c r="AA107" i="33" l="1" a="1"/>
  <c r="AA107" i="33" s="1"/>
  <c r="AD106" i="33"/>
  <c r="AB106" i="33" a="1"/>
  <c r="AB106" i="33" s="1"/>
  <c r="AE105" i="33"/>
  <c r="AC105" i="33"/>
  <c r="AG104" i="33"/>
  <c r="AH104" i="33" s="1"/>
  <c r="Z112" i="33"/>
  <c r="AF112" i="33" s="1"/>
  <c r="Y113" i="33"/>
  <c r="AG105" i="33" l="1"/>
  <c r="AH105" i="33" s="1"/>
  <c r="AA108" i="33" a="1"/>
  <c r="AA108" i="33" s="1"/>
  <c r="AD107" i="33"/>
  <c r="AB107" i="33" a="1"/>
  <c r="AB107" i="33" s="1"/>
  <c r="AE106" i="33"/>
  <c r="AC106" i="33"/>
  <c r="Z113" i="33"/>
  <c r="AF113" i="33" s="1"/>
  <c r="Y114" i="33"/>
  <c r="AG106" i="33" l="1"/>
  <c r="AH106" i="33" s="1"/>
  <c r="AA109" i="33" a="1"/>
  <c r="AA109" i="33" s="1"/>
  <c r="AD108" i="33"/>
  <c r="AB108" i="33" a="1"/>
  <c r="AB108" i="33" s="1"/>
  <c r="AE107" i="33"/>
  <c r="AC107" i="33"/>
  <c r="Z114" i="33"/>
  <c r="AF114" i="33" s="1"/>
  <c r="Y115" i="33"/>
  <c r="AG107" i="33" l="1"/>
  <c r="AH107" i="33" s="1"/>
  <c r="AD109" i="33"/>
  <c r="AA110" i="33" a="1"/>
  <c r="AA110" i="33" s="1"/>
  <c r="AE108" i="33"/>
  <c r="AC108" i="33"/>
  <c r="AB109" i="33" a="1"/>
  <c r="AB109" i="33" s="1"/>
  <c r="Z115" i="33"/>
  <c r="AF115" i="33" s="1"/>
  <c r="Y116" i="33"/>
  <c r="AA111" i="33" l="1" a="1"/>
  <c r="AA111" i="33" s="1"/>
  <c r="AD110" i="33"/>
  <c r="AE109" i="33"/>
  <c r="AB110" i="33" a="1"/>
  <c r="AB110" i="33" s="1"/>
  <c r="AC109" i="33"/>
  <c r="AG108" i="33"/>
  <c r="AH108" i="33" s="1"/>
  <c r="Z116" i="33"/>
  <c r="AF116" i="33" s="1"/>
  <c r="Y117" i="33"/>
  <c r="AG109" i="33" l="1"/>
  <c r="AH109" i="33" s="1"/>
  <c r="AD111" i="33"/>
  <c r="AA112" i="33" a="1"/>
  <c r="AA112" i="33" s="1"/>
  <c r="AC110" i="33"/>
  <c r="AE110" i="33"/>
  <c r="AB111" i="33" a="1"/>
  <c r="AB111" i="33" s="1"/>
  <c r="Z117" i="33"/>
  <c r="AF117" i="33" s="1"/>
  <c r="Y118" i="33"/>
  <c r="AG110" i="33" l="1"/>
  <c r="AH110" i="33" s="1"/>
  <c r="AD112" i="33"/>
  <c r="AA113" i="33" a="1"/>
  <c r="AA113" i="33" s="1"/>
  <c r="AB112" i="33" a="1"/>
  <c r="AB112" i="33" s="1"/>
  <c r="AE111" i="33"/>
  <c r="AC111" i="33"/>
  <c r="Z118" i="33"/>
  <c r="AF118" i="33" s="1"/>
  <c r="Y119" i="33"/>
  <c r="AG111" i="33" l="1"/>
  <c r="AH111" i="33" s="1"/>
  <c r="AA114" i="33" a="1"/>
  <c r="AA114" i="33" s="1"/>
  <c r="AD113" i="33"/>
  <c r="AB113" i="33" a="1"/>
  <c r="AB113" i="33" s="1"/>
  <c r="AE112" i="33"/>
  <c r="AC112" i="33"/>
  <c r="Z119" i="33"/>
  <c r="AF119" i="33" s="1"/>
  <c r="Y120" i="33"/>
  <c r="AG112" i="33" l="1"/>
  <c r="AH112" i="33" s="1"/>
  <c r="AA115" i="33" a="1"/>
  <c r="AA115" i="33" s="1"/>
  <c r="AD114" i="33"/>
  <c r="AE113" i="33"/>
  <c r="AB114" i="33" a="1"/>
  <c r="AB114" i="33" s="1"/>
  <c r="AC113" i="33"/>
  <c r="Z120" i="33"/>
  <c r="AF120" i="33" s="1"/>
  <c r="Y121" i="33"/>
  <c r="AA116" i="33" l="1" a="1"/>
  <c r="AA116" i="33" s="1"/>
  <c r="AD115" i="33"/>
  <c r="AB115" i="33" a="1"/>
  <c r="AB115" i="33" s="1"/>
  <c r="AE114" i="33"/>
  <c r="AC114" i="33"/>
  <c r="AG113" i="33"/>
  <c r="AH113" i="33" s="1"/>
  <c r="Z121" i="33"/>
  <c r="AF121" i="33" s="1"/>
  <c r="Y122" i="33"/>
  <c r="AG114" i="33" l="1"/>
  <c r="AH114" i="33" s="1"/>
  <c r="AA117" i="33" a="1"/>
  <c r="AA117" i="33" s="1"/>
  <c r="AD116" i="33"/>
  <c r="AB116" i="33" a="1"/>
  <c r="AB116" i="33" s="1"/>
  <c r="AE115" i="33"/>
  <c r="AC115" i="33"/>
  <c r="Z122" i="33"/>
  <c r="AF122" i="33" s="1"/>
  <c r="Y123" i="33"/>
  <c r="AG115" i="33" l="1"/>
  <c r="AH115" i="33" s="1"/>
  <c r="AA118" i="33" a="1"/>
  <c r="AA118" i="33" s="1"/>
  <c r="AD117" i="33"/>
  <c r="AB117" i="33" a="1"/>
  <c r="AB117" i="33" s="1"/>
  <c r="AE116" i="33"/>
  <c r="AC116" i="33"/>
  <c r="Z123" i="33"/>
  <c r="AF123" i="33" s="1"/>
  <c r="Y124" i="33"/>
  <c r="AA119" i="33" l="1" a="1"/>
  <c r="AA119" i="33" s="1"/>
  <c r="AD118" i="33"/>
  <c r="AE117" i="33"/>
  <c r="AC117" i="33"/>
  <c r="AB118" i="33" a="1"/>
  <c r="AB118" i="33" s="1"/>
  <c r="AG116" i="33"/>
  <c r="AH116" i="33" s="1"/>
  <c r="Z124" i="33"/>
  <c r="AF124" i="33" s="1"/>
  <c r="Y125" i="33"/>
  <c r="AD119" i="33" l="1"/>
  <c r="AA120" i="33" a="1"/>
  <c r="AA120" i="33" s="1"/>
  <c r="AB119" i="33" a="1"/>
  <c r="AB119" i="33" s="1"/>
  <c r="AE118" i="33"/>
  <c r="AC118" i="33"/>
  <c r="AG117" i="33"/>
  <c r="AH117" i="33" s="1"/>
  <c r="Z125" i="33"/>
  <c r="AF125" i="33" s="1"/>
  <c r="Y126" i="33"/>
  <c r="AG118" i="33" l="1"/>
  <c r="AH118" i="33" s="1"/>
  <c r="AA121" i="33" a="1"/>
  <c r="AA121" i="33" s="1"/>
  <c r="AD120" i="33"/>
  <c r="AB120" i="33" a="1"/>
  <c r="AB120" i="33" s="1"/>
  <c r="AE119" i="33"/>
  <c r="AC119" i="33"/>
  <c r="Z126" i="33"/>
  <c r="AF126" i="33" s="1"/>
  <c r="Y127" i="33"/>
  <c r="AD121" i="33" l="1"/>
  <c r="AA122" i="33" a="1"/>
  <c r="AA122" i="33" s="1"/>
  <c r="AB121" i="33" a="1"/>
  <c r="AB121" i="33" s="1"/>
  <c r="AE120" i="33"/>
  <c r="AC120" i="33"/>
  <c r="AG119" i="33"/>
  <c r="AH119" i="33" s="1"/>
  <c r="Z127" i="33"/>
  <c r="AF127" i="33" s="1"/>
  <c r="Y128" i="33"/>
  <c r="AA123" i="33" l="1" a="1"/>
  <c r="AA123" i="33" s="1"/>
  <c r="AD122" i="33"/>
  <c r="AB122" i="33" a="1"/>
  <c r="AB122" i="33" s="1"/>
  <c r="AE121" i="33"/>
  <c r="AC121" i="33"/>
  <c r="AG120" i="33"/>
  <c r="AH120" i="33" s="1"/>
  <c r="Z128" i="33"/>
  <c r="AF128" i="33" s="1"/>
  <c r="Y129" i="33"/>
  <c r="AA124" i="33" l="1" a="1"/>
  <c r="AA124" i="33" s="1"/>
  <c r="AD123" i="33"/>
  <c r="AE122" i="33"/>
  <c r="AC122" i="33"/>
  <c r="AB123" i="33" a="1"/>
  <c r="AB123" i="33" s="1"/>
  <c r="AG121" i="33"/>
  <c r="AH121" i="33" s="1"/>
  <c r="Z129" i="33"/>
  <c r="AF129" i="33" s="1"/>
  <c r="Y130" i="33"/>
  <c r="AG122" i="33" l="1"/>
  <c r="AH122" i="33" s="1"/>
  <c r="AA125" i="33" a="1"/>
  <c r="AA125" i="33" s="1"/>
  <c r="AD124" i="33"/>
  <c r="AB124" i="33" a="1"/>
  <c r="AB124" i="33" s="1"/>
  <c r="AE123" i="33"/>
  <c r="AC123" i="33"/>
  <c r="Z130" i="33"/>
  <c r="AF130" i="33" s="1"/>
  <c r="Y131" i="33"/>
  <c r="AA126" i="33" l="1" a="1"/>
  <c r="AA126" i="33" s="1"/>
  <c r="AD125" i="33"/>
  <c r="AB125" i="33" a="1"/>
  <c r="AB125" i="33" s="1"/>
  <c r="AE124" i="33"/>
  <c r="AC124" i="33"/>
  <c r="AG123" i="33"/>
  <c r="AH123" i="33" s="1"/>
  <c r="Z131" i="33"/>
  <c r="AF131" i="33" s="1"/>
  <c r="Y132" i="33"/>
  <c r="AG124" i="33" l="1"/>
  <c r="AH124" i="33" s="1"/>
  <c r="AD126" i="33"/>
  <c r="AA127" i="33" a="1"/>
  <c r="AA127" i="33" s="1"/>
  <c r="AB126" i="33" a="1"/>
  <c r="AB126" i="33" s="1"/>
  <c r="AE125" i="33"/>
  <c r="AC125" i="33"/>
  <c r="Z132" i="33"/>
  <c r="AF132" i="33" s="1"/>
  <c r="Y133" i="33"/>
  <c r="AA128" i="33" l="1" a="1"/>
  <c r="AA128" i="33" s="1"/>
  <c r="AD127" i="33"/>
  <c r="AB127" i="33" a="1"/>
  <c r="AB127" i="33" s="1"/>
  <c r="AE126" i="33"/>
  <c r="AC126" i="33"/>
  <c r="AG125" i="33"/>
  <c r="AH125" i="33" s="1"/>
  <c r="Z133" i="33"/>
  <c r="AF133" i="33" s="1"/>
  <c r="Y134" i="33"/>
  <c r="AG126" i="33" l="1"/>
  <c r="AH126" i="33" s="1"/>
  <c r="AA129" i="33" a="1"/>
  <c r="AA129" i="33" s="1"/>
  <c r="AD128" i="33"/>
  <c r="AC127" i="33"/>
  <c r="AB128" i="33" a="1"/>
  <c r="AB128" i="33" s="1"/>
  <c r="AE127" i="33"/>
  <c r="Z134" i="33"/>
  <c r="AF134" i="33" s="1"/>
  <c r="Y135" i="33"/>
  <c r="AG127" i="33" l="1"/>
  <c r="AH127" i="33" s="1"/>
  <c r="AA130" i="33" a="1"/>
  <c r="AA130" i="33" s="1"/>
  <c r="AD129" i="33"/>
  <c r="AB129" i="33" a="1"/>
  <c r="AB129" i="33" s="1"/>
  <c r="AE128" i="33"/>
  <c r="AC128" i="33"/>
  <c r="Z135" i="33"/>
  <c r="AF135" i="33" s="1"/>
  <c r="Y136" i="33"/>
  <c r="AA131" i="33" l="1" a="1"/>
  <c r="AA131" i="33" s="1"/>
  <c r="AD130" i="33"/>
  <c r="AB130" i="33" a="1"/>
  <c r="AB130" i="33" s="1"/>
  <c r="AE129" i="33"/>
  <c r="AC129" i="33"/>
  <c r="AG128" i="33"/>
  <c r="AH128" i="33" s="1"/>
  <c r="Z136" i="33"/>
  <c r="AF136" i="33" s="1"/>
  <c r="Y137" i="33"/>
  <c r="AG129" i="33" l="1"/>
  <c r="AH129" i="33" s="1"/>
  <c r="AD131" i="33"/>
  <c r="AA132" i="33" a="1"/>
  <c r="AA132" i="33" s="1"/>
  <c r="AB131" i="33" a="1"/>
  <c r="AB131" i="33" s="1"/>
  <c r="AE130" i="33"/>
  <c r="AC130" i="33"/>
  <c r="Z137" i="33"/>
  <c r="AF137" i="33" s="1"/>
  <c r="Y138" i="33"/>
  <c r="AA133" i="33" l="1" a="1"/>
  <c r="AA133" i="33" s="1"/>
  <c r="AD132" i="33"/>
  <c r="AC131" i="33"/>
  <c r="AB132" i="33" a="1"/>
  <c r="AB132" i="33" s="1"/>
  <c r="AE131" i="33"/>
  <c r="AG130" i="33"/>
  <c r="AH130" i="33" s="1"/>
  <c r="Z138" i="33"/>
  <c r="AF138" i="33" s="1"/>
  <c r="Y139" i="33"/>
  <c r="AG131" i="33" l="1"/>
  <c r="AH131" i="33" s="1"/>
  <c r="AA134" i="33" a="1"/>
  <c r="AA134" i="33" s="1"/>
  <c r="AD133" i="33"/>
  <c r="AB133" i="33" a="1"/>
  <c r="AB133" i="33" s="1"/>
  <c r="AE132" i="33"/>
  <c r="AC132" i="33"/>
  <c r="Z139" i="33"/>
  <c r="AF139" i="33" s="1"/>
  <c r="Y140" i="33"/>
  <c r="AG132" i="33" l="1"/>
  <c r="AH132" i="33" s="1"/>
  <c r="AA135" i="33" a="1"/>
  <c r="AA135" i="33" s="1"/>
  <c r="AD134" i="33"/>
  <c r="AB134" i="33" a="1"/>
  <c r="AB134" i="33" s="1"/>
  <c r="AE133" i="33"/>
  <c r="AC133" i="33"/>
  <c r="Z140" i="33"/>
  <c r="AF140" i="33" s="1"/>
  <c r="Y141" i="33"/>
  <c r="AG133" i="33" l="1"/>
  <c r="AH133" i="33" s="1"/>
  <c r="AD135" i="33"/>
  <c r="AA136" i="33" a="1"/>
  <c r="AA136" i="33" s="1"/>
  <c r="AB135" i="33" a="1"/>
  <c r="AB135" i="33" s="1"/>
  <c r="AE134" i="33"/>
  <c r="AC134" i="33"/>
  <c r="Z141" i="33"/>
  <c r="AF141" i="33" s="1"/>
  <c r="Y142" i="33"/>
  <c r="AA137" i="33" l="1" a="1"/>
  <c r="AA137" i="33" s="1"/>
  <c r="AD136" i="33"/>
  <c r="AE135" i="33"/>
  <c r="AC135" i="33"/>
  <c r="AB136" i="33" a="1"/>
  <c r="AB136" i="33" s="1"/>
  <c r="AG134" i="33"/>
  <c r="AH134" i="33" s="1"/>
  <c r="Z142" i="33"/>
  <c r="AF142" i="33" s="1"/>
  <c r="Y143" i="33"/>
  <c r="AG135" i="33" l="1"/>
  <c r="AH135" i="33" s="1"/>
  <c r="AA138" i="33" a="1"/>
  <c r="AA138" i="33" s="1"/>
  <c r="AD137" i="33"/>
  <c r="AB137" i="33" a="1"/>
  <c r="AB137" i="33" s="1"/>
  <c r="AE136" i="33"/>
  <c r="AC136" i="33"/>
  <c r="Z143" i="33"/>
  <c r="AF143" i="33" s="1"/>
  <c r="Y144" i="33"/>
  <c r="AG136" i="33" l="1"/>
  <c r="AH136" i="33" s="1"/>
  <c r="AA139" i="33" a="1"/>
  <c r="AA139" i="33" s="1"/>
  <c r="AD138" i="33"/>
  <c r="AC137" i="33"/>
  <c r="AB138" i="33" a="1"/>
  <c r="AB138" i="33" s="1"/>
  <c r="AE137" i="33"/>
  <c r="Z144" i="33"/>
  <c r="AF144" i="33" s="1"/>
  <c r="Y145" i="33"/>
  <c r="AG137" i="33" l="1"/>
  <c r="AH137" i="33" s="1"/>
  <c r="AA140" i="33" a="1"/>
  <c r="AA140" i="33" s="1"/>
  <c r="AD139" i="33"/>
  <c r="AB139" i="33" a="1"/>
  <c r="AB139" i="33" s="1"/>
  <c r="AE138" i="33"/>
  <c r="AC138" i="33"/>
  <c r="Z145" i="33"/>
  <c r="AF145" i="33" s="1"/>
  <c r="Y146" i="33"/>
  <c r="AG138" i="33" l="1"/>
  <c r="AH138" i="33" s="1"/>
  <c r="AA141" i="33" a="1"/>
  <c r="AA141" i="33" s="1"/>
  <c r="AD140" i="33"/>
  <c r="AC139" i="33"/>
  <c r="AB140" i="33" a="1"/>
  <c r="AB140" i="33" s="1"/>
  <c r="AE139" i="33"/>
  <c r="Z146" i="33"/>
  <c r="AF146" i="33" s="1"/>
  <c r="Y147" i="33"/>
  <c r="AG139" i="33" l="1"/>
  <c r="AH139" i="33" s="1"/>
  <c r="AA142" i="33" a="1"/>
  <c r="AA142" i="33" s="1"/>
  <c r="AD141" i="33"/>
  <c r="AB141" i="33" a="1"/>
  <c r="AB141" i="33" s="1"/>
  <c r="AE140" i="33"/>
  <c r="AC140" i="33"/>
  <c r="Z147" i="33"/>
  <c r="AF147" i="33" s="1"/>
  <c r="Y148" i="33"/>
  <c r="AG140" i="33" l="1"/>
  <c r="AH140" i="33" s="1"/>
  <c r="AA143" i="33" a="1"/>
  <c r="AA143" i="33" s="1"/>
  <c r="AD142" i="33"/>
  <c r="AC141" i="33"/>
  <c r="AE141" i="33"/>
  <c r="AB142" i="33" a="1"/>
  <c r="AB142" i="33" s="1"/>
  <c r="Z148" i="33"/>
  <c r="AF148" i="33" s="1"/>
  <c r="Y149" i="33"/>
  <c r="AG141" i="33" l="1"/>
  <c r="AH141" i="33" s="1"/>
  <c r="AA144" i="33" a="1"/>
  <c r="AA144" i="33" s="1"/>
  <c r="AD143" i="33"/>
  <c r="AC142" i="33"/>
  <c r="AE142" i="33"/>
  <c r="AB143" i="33" a="1"/>
  <c r="AB143" i="33" s="1"/>
  <c r="Z149" i="33"/>
  <c r="AF149" i="33" s="1"/>
  <c r="Y150" i="33"/>
  <c r="AG142" i="33" l="1"/>
  <c r="AH142" i="33" s="1"/>
  <c r="AA145" i="33" a="1"/>
  <c r="AA145" i="33" s="1"/>
  <c r="AD144" i="33"/>
  <c r="AB144" i="33" a="1"/>
  <c r="AB144" i="33" s="1"/>
  <c r="AE143" i="33"/>
  <c r="AC143" i="33"/>
  <c r="Z150" i="33"/>
  <c r="AF150" i="33" s="1"/>
  <c r="Y151" i="33"/>
  <c r="AA146" i="33" l="1" a="1"/>
  <c r="AA146" i="33" s="1"/>
  <c r="AD145" i="33"/>
  <c r="AC144" i="33"/>
  <c r="AB145" i="33" a="1"/>
  <c r="AB145" i="33" s="1"/>
  <c r="AE144" i="33"/>
  <c r="AG143" i="33"/>
  <c r="AH143" i="33" s="1"/>
  <c r="Z151" i="33"/>
  <c r="AF151" i="33" s="1"/>
  <c r="Y152" i="33"/>
  <c r="AG144" i="33" l="1"/>
  <c r="AH144" i="33" s="1"/>
  <c r="AA147" i="33" a="1"/>
  <c r="AA147" i="33" s="1"/>
  <c r="AD146" i="33"/>
  <c r="AB146" i="33" a="1"/>
  <c r="AB146" i="33" s="1"/>
  <c r="AE145" i="33"/>
  <c r="AC145" i="33"/>
  <c r="Z152" i="33"/>
  <c r="AF152" i="33" s="1"/>
  <c r="Y153" i="33"/>
  <c r="AG145" i="33" l="1"/>
  <c r="AH145" i="33" s="1"/>
  <c r="AD147" i="33"/>
  <c r="AA148" i="33" a="1"/>
  <c r="AA148" i="33" s="1"/>
  <c r="AC146" i="33"/>
  <c r="AB147" i="33" a="1"/>
  <c r="AB147" i="33" s="1"/>
  <c r="AE146" i="33"/>
  <c r="Z153" i="33"/>
  <c r="AF153" i="33" s="1"/>
  <c r="Y154" i="33"/>
  <c r="AG146" i="33" l="1"/>
  <c r="AH146" i="33" s="1"/>
  <c r="AD148" i="33"/>
  <c r="AA149" i="33" a="1"/>
  <c r="AA149" i="33" s="1"/>
  <c r="AE147" i="33"/>
  <c r="AB148" i="33" a="1"/>
  <c r="AB148" i="33" s="1"/>
  <c r="AC147" i="33"/>
  <c r="Z154" i="33"/>
  <c r="AF154" i="33" s="1"/>
  <c r="Y155" i="33"/>
  <c r="AA150" i="33" l="1" a="1"/>
  <c r="AA150" i="33" s="1"/>
  <c r="AD149" i="33"/>
  <c r="AC148" i="33"/>
  <c r="AB149" i="33" a="1"/>
  <c r="AB149" i="33" s="1"/>
  <c r="AE148" i="33"/>
  <c r="AG147" i="33"/>
  <c r="AH147" i="33" s="1"/>
  <c r="Z155" i="33"/>
  <c r="AF155" i="33" s="1"/>
  <c r="Y156" i="33"/>
  <c r="AG148" i="33" l="1"/>
  <c r="AH148" i="33" s="1"/>
  <c r="AA151" i="33" a="1"/>
  <c r="AA151" i="33" s="1"/>
  <c r="AD150" i="33"/>
  <c r="AE149" i="33"/>
  <c r="AB150" i="33" a="1"/>
  <c r="AB150" i="33" s="1"/>
  <c r="AC149" i="33"/>
  <c r="Z156" i="33"/>
  <c r="AF156" i="33" s="1"/>
  <c r="Y157" i="33"/>
  <c r="AA152" i="33" l="1" a="1"/>
  <c r="AA152" i="33" s="1"/>
  <c r="AD151" i="33"/>
  <c r="AC150" i="33"/>
  <c r="AE150" i="33"/>
  <c r="AB151" i="33" a="1"/>
  <c r="AB151" i="33" s="1"/>
  <c r="AG149" i="33"/>
  <c r="AH149" i="33" s="1"/>
  <c r="Z157" i="33"/>
  <c r="AF157" i="33" s="1"/>
  <c r="Y158" i="33"/>
  <c r="AG150" i="33" l="1"/>
  <c r="AH150" i="33" s="1"/>
  <c r="AA153" i="33" a="1"/>
  <c r="AA153" i="33" s="1"/>
  <c r="AD152" i="33"/>
  <c r="AE151" i="33"/>
  <c r="AB152" i="33" a="1"/>
  <c r="AB152" i="33" s="1"/>
  <c r="AC151" i="33"/>
  <c r="Z158" i="33"/>
  <c r="AF158" i="33" s="1"/>
  <c r="Y159" i="33"/>
  <c r="AG151" i="33" l="1"/>
  <c r="AH151" i="33" s="1"/>
  <c r="AA154" i="33" a="1"/>
  <c r="AA154" i="33" s="1"/>
  <c r="AD153" i="33"/>
  <c r="AC152" i="33"/>
  <c r="AE152" i="33"/>
  <c r="AB153" i="33" a="1"/>
  <c r="AB153" i="33" s="1"/>
  <c r="Z159" i="33"/>
  <c r="AF159" i="33" s="1"/>
  <c r="Y160" i="33"/>
  <c r="AG152" i="33" l="1"/>
  <c r="AH152" i="33" s="1"/>
  <c r="AA155" i="33" a="1"/>
  <c r="AA155" i="33" s="1"/>
  <c r="AD154" i="33"/>
  <c r="AC153" i="33"/>
  <c r="AE153" i="33"/>
  <c r="AB154" i="33" a="1"/>
  <c r="AB154" i="33" s="1"/>
  <c r="Z160" i="33"/>
  <c r="AF160" i="33" s="1"/>
  <c r="Y161" i="33"/>
  <c r="AG153" i="33" l="1"/>
  <c r="AH153" i="33" s="1"/>
  <c r="AD155" i="33"/>
  <c r="AA156" i="33" a="1"/>
  <c r="AA156" i="33" s="1"/>
  <c r="AC154" i="33"/>
  <c r="AB155" i="33" a="1"/>
  <c r="AB155" i="33" s="1"/>
  <c r="AE154" i="33"/>
  <c r="Z161" i="33"/>
  <c r="AF161" i="33" s="1"/>
  <c r="Y162" i="33"/>
  <c r="AG154" i="33" l="1"/>
  <c r="AH154" i="33" s="1"/>
  <c r="AD156" i="33"/>
  <c r="AA157" i="33" a="1"/>
  <c r="AA157" i="33" s="1"/>
  <c r="AB156" i="33" a="1"/>
  <c r="AB156" i="33" s="1"/>
  <c r="AE155" i="33"/>
  <c r="AC155" i="33"/>
  <c r="Z162" i="33"/>
  <c r="AF162" i="33" s="1"/>
  <c r="Y163" i="33"/>
  <c r="AD157" i="33" l="1"/>
  <c r="AA158" i="33" a="1"/>
  <c r="AA158" i="33" s="1"/>
  <c r="AC156" i="33"/>
  <c r="AE156" i="33"/>
  <c r="AB157" i="33" a="1"/>
  <c r="AB157" i="33" s="1"/>
  <c r="AG155" i="33"/>
  <c r="AH155" i="33" s="1"/>
  <c r="Z163" i="33"/>
  <c r="AF163" i="33" s="1"/>
  <c r="Y164" i="33"/>
  <c r="AG156" i="33" l="1"/>
  <c r="AH156" i="33" s="1"/>
  <c r="AA159" i="33" a="1"/>
  <c r="AA159" i="33" s="1"/>
  <c r="AD158" i="33"/>
  <c r="AE157" i="33"/>
  <c r="AC157" i="33"/>
  <c r="AB158" i="33" a="1"/>
  <c r="AB158" i="33" s="1"/>
  <c r="Z164" i="33"/>
  <c r="AF164" i="33" s="1"/>
  <c r="Y165" i="33"/>
  <c r="AG157" i="33" l="1"/>
  <c r="AH157" i="33" s="1"/>
  <c r="AA160" i="33" a="1"/>
  <c r="AA160" i="33" s="1"/>
  <c r="AD159" i="33"/>
  <c r="AB159" i="33" a="1"/>
  <c r="AB159" i="33" s="1"/>
  <c r="AE158" i="33"/>
  <c r="AC158" i="33"/>
  <c r="Z165" i="33"/>
  <c r="AF165" i="33" s="1"/>
  <c r="Y166" i="33"/>
  <c r="AG158" i="33" l="1"/>
  <c r="AA161" i="33" a="1"/>
  <c r="AA161" i="33" s="1"/>
  <c r="AD160" i="33"/>
  <c r="AB160" i="33" a="1"/>
  <c r="AB160" i="33" s="1"/>
  <c r="AE159" i="33"/>
  <c r="AC159" i="33"/>
  <c r="Z166" i="33"/>
  <c r="AF166" i="33" s="1"/>
  <c r="Y167" i="33"/>
  <c r="AH158" i="33" l="1"/>
  <c r="G29" i="39"/>
  <c r="H28" i="39"/>
  <c r="AG159" i="33"/>
  <c r="AH159" i="33" s="1"/>
  <c r="AA162" i="33" a="1"/>
  <c r="AA162" i="33" s="1"/>
  <c r="AD161" i="33"/>
  <c r="AC160" i="33"/>
  <c r="AB161" i="33" a="1"/>
  <c r="AB161" i="33" s="1"/>
  <c r="AE160" i="33"/>
  <c r="Z167" i="33"/>
  <c r="AF167" i="33" s="1"/>
  <c r="Y168" i="33"/>
  <c r="AG160" i="33" l="1"/>
  <c r="AH160" i="33" s="1"/>
  <c r="AA163" i="33" a="1"/>
  <c r="AA163" i="33" s="1"/>
  <c r="AD162" i="33"/>
  <c r="AB162" i="33" a="1"/>
  <c r="AB162" i="33" s="1"/>
  <c r="AE161" i="33"/>
  <c r="AC161" i="33"/>
  <c r="Z168" i="33"/>
  <c r="AF168" i="33" s="1"/>
  <c r="Y169" i="33"/>
  <c r="AG161" i="33" l="1"/>
  <c r="AH161" i="33" s="1"/>
  <c r="AA164" i="33" a="1"/>
  <c r="AA164" i="33" s="1"/>
  <c r="AD163" i="33"/>
  <c r="AB163" i="33" a="1"/>
  <c r="AB163" i="33" s="1"/>
  <c r="AE162" i="33"/>
  <c r="AC162" i="33"/>
  <c r="Z169" i="33"/>
  <c r="AF169" i="33" s="1"/>
  <c r="Y170" i="33"/>
  <c r="AG162" i="33" l="1"/>
  <c r="AH162" i="33" s="1"/>
  <c r="AA165" i="33" a="1"/>
  <c r="AA165" i="33" s="1"/>
  <c r="AD164" i="33"/>
  <c r="AC163" i="33"/>
  <c r="AE163" i="33"/>
  <c r="AG163" i="33" s="1"/>
  <c r="AH163" i="33" s="1"/>
  <c r="AB164" i="33" a="1"/>
  <c r="AB164" i="33" s="1"/>
  <c r="Z170" i="33"/>
  <c r="AF170" i="33" s="1"/>
  <c r="Y171" i="33"/>
  <c r="AA166" i="33" l="1" a="1"/>
  <c r="AA166" i="33" s="1"/>
  <c r="AD165" i="33"/>
  <c r="AB165" i="33" a="1"/>
  <c r="AB165" i="33" s="1"/>
  <c r="AC164" i="33"/>
  <c r="AE164" i="33"/>
  <c r="AG164" i="33" s="1"/>
  <c r="AH164" i="33" s="1"/>
  <c r="Z171" i="33"/>
  <c r="AF171" i="33" s="1"/>
  <c r="Y172" i="33"/>
  <c r="AA167" i="33" l="1" a="1"/>
  <c r="AA167" i="33" s="1"/>
  <c r="AD166" i="33"/>
  <c r="AC165" i="33"/>
  <c r="AB166" i="33" a="1"/>
  <c r="AB166" i="33" s="1"/>
  <c r="AE165" i="33"/>
  <c r="Z172" i="33"/>
  <c r="AF172" i="33" s="1"/>
  <c r="Y173" i="33"/>
  <c r="AG165" i="33" l="1"/>
  <c r="AH165" i="33" s="1"/>
  <c r="AA168" i="33" a="1"/>
  <c r="AA168" i="33" s="1"/>
  <c r="AD167" i="33"/>
  <c r="AB167" i="33" a="1"/>
  <c r="AB167" i="33" s="1"/>
  <c r="AC166" i="33"/>
  <c r="AE166" i="33"/>
  <c r="Z173" i="33"/>
  <c r="AF173" i="33" s="1"/>
  <c r="Y174" i="33"/>
  <c r="AG166" i="33" l="1"/>
  <c r="AH166" i="33" s="1"/>
  <c r="AD168" i="33"/>
  <c r="AA169" i="33" a="1"/>
  <c r="AA169" i="33" s="1"/>
  <c r="AE167" i="33"/>
  <c r="AC167" i="33"/>
  <c r="AB168" i="33" a="1"/>
  <c r="AB168" i="33" s="1"/>
  <c r="Z174" i="33"/>
  <c r="AF174" i="33" s="1"/>
  <c r="Y175" i="33"/>
  <c r="AG167" i="33" l="1"/>
  <c r="AH167" i="33" s="1"/>
  <c r="AD169" i="33"/>
  <c r="AA170" i="33" a="1"/>
  <c r="AA170" i="33" s="1"/>
  <c r="AB169" i="33" a="1"/>
  <c r="AB169" i="33" s="1"/>
  <c r="AC168" i="33"/>
  <c r="AE168" i="33"/>
  <c r="Z175" i="33"/>
  <c r="AF175" i="33" s="1"/>
  <c r="Y176" i="33"/>
  <c r="AG168" i="33" l="1"/>
  <c r="AH168" i="33" s="1"/>
  <c r="AA171" i="33" a="1"/>
  <c r="AA171" i="33" s="1"/>
  <c r="AD170" i="33"/>
  <c r="AC169" i="33"/>
  <c r="AB170" i="33" a="1"/>
  <c r="AB170" i="33" s="1"/>
  <c r="AE169" i="33"/>
  <c r="Z176" i="33"/>
  <c r="AF176" i="33" s="1"/>
  <c r="Y177" i="33"/>
  <c r="AG169" i="33" l="1"/>
  <c r="AH169" i="33" s="1"/>
  <c r="AA172" i="33" a="1"/>
  <c r="AA172" i="33" s="1"/>
  <c r="AD171" i="33"/>
  <c r="AC170" i="33"/>
  <c r="AB171" i="33" a="1"/>
  <c r="AB171" i="33" s="1"/>
  <c r="AE170" i="33"/>
  <c r="Z177" i="33"/>
  <c r="AF177" i="33" s="1"/>
  <c r="Y178" i="33"/>
  <c r="AG170" i="33" l="1"/>
  <c r="AH170" i="33" s="1"/>
  <c r="AA173" i="33" a="1"/>
  <c r="AA173" i="33" s="1"/>
  <c r="AD172" i="33"/>
  <c r="AC171" i="33"/>
  <c r="AE171" i="33"/>
  <c r="AG171" i="33" s="1"/>
  <c r="AH171" i="33" s="1"/>
  <c r="AB172" i="33" a="1"/>
  <c r="AB172" i="33" s="1"/>
  <c r="Z178" i="33"/>
  <c r="AF178" i="33" s="1"/>
  <c r="Y179" i="33"/>
  <c r="AA174" i="33" l="1" a="1"/>
  <c r="AA174" i="33" s="1"/>
  <c r="AD173" i="33"/>
  <c r="AB173" i="33" a="1"/>
  <c r="AB173" i="33" s="1"/>
  <c r="AE172" i="33"/>
  <c r="AC172" i="33"/>
  <c r="Z179" i="33"/>
  <c r="AF179" i="33" s="1"/>
  <c r="Y180" i="33"/>
  <c r="AG172" i="33" l="1"/>
  <c r="AH172" i="33" s="1"/>
  <c r="AA175" i="33" a="1"/>
  <c r="AA175" i="33" s="1"/>
  <c r="AD174" i="33"/>
  <c r="AE173" i="33"/>
  <c r="AC173" i="33"/>
  <c r="AB174" i="33" a="1"/>
  <c r="AB174" i="33" s="1"/>
  <c r="Z180" i="33"/>
  <c r="AF180" i="33" s="1"/>
  <c r="Y181" i="33"/>
  <c r="AG173" i="33" l="1"/>
  <c r="AH173" i="33" s="1"/>
  <c r="AA176" i="33" a="1"/>
  <c r="AA176" i="33" s="1"/>
  <c r="AD175" i="33"/>
  <c r="AC174" i="33"/>
  <c r="AB175" i="33" a="1"/>
  <c r="AB175" i="33" s="1"/>
  <c r="AE174" i="33"/>
  <c r="Z181" i="33"/>
  <c r="AF181" i="33" s="1"/>
  <c r="Y182" i="33"/>
  <c r="AG174" i="33" l="1"/>
  <c r="AH174" i="33" s="1"/>
  <c r="AA177" i="33" a="1"/>
  <c r="AA177" i="33" s="1"/>
  <c r="AD176" i="33"/>
  <c r="AE175" i="33"/>
  <c r="AB176" i="33" a="1"/>
  <c r="AB176" i="33" s="1"/>
  <c r="AC175" i="33"/>
  <c r="Z182" i="33"/>
  <c r="AF182" i="33" s="1"/>
  <c r="Y183" i="33"/>
  <c r="AA178" i="33" l="1" a="1"/>
  <c r="AA178" i="33" s="1"/>
  <c r="AD177" i="33"/>
  <c r="AE176" i="33"/>
  <c r="AG176" i="33" s="1"/>
  <c r="AH176" i="33" s="1"/>
  <c r="AC176" i="33"/>
  <c r="AB177" i="33" a="1"/>
  <c r="AB177" i="33" s="1"/>
  <c r="AG175" i="33"/>
  <c r="AH175" i="33" s="1"/>
  <c r="Z183" i="33"/>
  <c r="AF183" i="33" s="1"/>
  <c r="Y184" i="33"/>
  <c r="AA179" i="33" l="1" a="1"/>
  <c r="AA179" i="33" s="1"/>
  <c r="AD178" i="33"/>
  <c r="AB178" i="33" a="1"/>
  <c r="AB178" i="33" s="1"/>
  <c r="AE177" i="33"/>
  <c r="AC177" i="33"/>
  <c r="Z184" i="33"/>
  <c r="AF184" i="33" s="1"/>
  <c r="Y185" i="33"/>
  <c r="AG177" i="33" l="1"/>
  <c r="AH177" i="33" s="1"/>
  <c r="AD179" i="33"/>
  <c r="AA180" i="33" a="1"/>
  <c r="AA180" i="33" s="1"/>
  <c r="AB179" i="33" a="1"/>
  <c r="AB179" i="33" s="1"/>
  <c r="AE178" i="33"/>
  <c r="AC178" i="33"/>
  <c r="Z185" i="33"/>
  <c r="AF185" i="33" s="1"/>
  <c r="Y186" i="33"/>
  <c r="AD180" i="33" l="1"/>
  <c r="AA181" i="33" a="1"/>
  <c r="AA181" i="33" s="1"/>
  <c r="AB180" i="33" a="1"/>
  <c r="AB180" i="33" s="1"/>
  <c r="AE179" i="33"/>
  <c r="AC179" i="33"/>
  <c r="AG178" i="33"/>
  <c r="AH178" i="33" s="1"/>
  <c r="Z186" i="33"/>
  <c r="AF186" i="33" s="1"/>
  <c r="Y187" i="33"/>
  <c r="AG179" i="33" l="1"/>
  <c r="AH179" i="33" s="1"/>
  <c r="AA182" i="33" a="1"/>
  <c r="AA182" i="33" s="1"/>
  <c r="AD181" i="33"/>
  <c r="AB181" i="33" a="1"/>
  <c r="AB181" i="33" s="1"/>
  <c r="AE180" i="33"/>
  <c r="AC180" i="33"/>
  <c r="Z187" i="33"/>
  <c r="AF187" i="33" s="1"/>
  <c r="Y188" i="33"/>
  <c r="AG180" i="33" l="1"/>
  <c r="AH180" i="33" s="1"/>
  <c r="AD182" i="33"/>
  <c r="AA183" i="33" a="1"/>
  <c r="AA183" i="33" s="1"/>
  <c r="AB182" i="33" a="1"/>
  <c r="AB182" i="33" s="1"/>
  <c r="AE181" i="33"/>
  <c r="AC181" i="33"/>
  <c r="Z188" i="33"/>
  <c r="AF188" i="33" s="1"/>
  <c r="Y189" i="33"/>
  <c r="AG181" i="33" l="1"/>
  <c r="AH181" i="33" s="1"/>
  <c r="AA184" i="33" a="1"/>
  <c r="AA184" i="33" s="1"/>
  <c r="AD183" i="33"/>
  <c r="AE182" i="33"/>
  <c r="AC182" i="33"/>
  <c r="AB183" i="33" a="1"/>
  <c r="AB183" i="33" s="1"/>
  <c r="Z189" i="33"/>
  <c r="AF189" i="33" s="1"/>
  <c r="Y190" i="33"/>
  <c r="AG182" i="33" l="1"/>
  <c r="AH182" i="33" s="1"/>
  <c r="AA185" i="33" a="1"/>
  <c r="AA185" i="33" s="1"/>
  <c r="AD184" i="33"/>
  <c r="AB184" i="33" a="1"/>
  <c r="AB184" i="33" s="1"/>
  <c r="AE183" i="33"/>
  <c r="AC183" i="33"/>
  <c r="Z190" i="33"/>
  <c r="AF190" i="33" s="1"/>
  <c r="Y191" i="33"/>
  <c r="AG183" i="33" l="1"/>
  <c r="AH183" i="33" s="1"/>
  <c r="AA186" i="33" a="1"/>
  <c r="AA186" i="33" s="1"/>
  <c r="AD185" i="33"/>
  <c r="AE184" i="33"/>
  <c r="AB185" i="33" a="1"/>
  <c r="AB185" i="33" s="1"/>
  <c r="AC184" i="33"/>
  <c r="Z191" i="33"/>
  <c r="AF191" i="33" s="1"/>
  <c r="Y192" i="33"/>
  <c r="AG184" i="33" l="1"/>
  <c r="AH184" i="33" s="1"/>
  <c r="AA187" i="33" a="1"/>
  <c r="AA187" i="33" s="1"/>
  <c r="AD186" i="33"/>
  <c r="AE185" i="33"/>
  <c r="AG185" i="33" s="1"/>
  <c r="AH185" i="33" s="1"/>
  <c r="AB186" i="33" a="1"/>
  <c r="AB186" i="33" s="1"/>
  <c r="AC185" i="33"/>
  <c r="Z192" i="33"/>
  <c r="AF192" i="33" s="1"/>
  <c r="Y193" i="33"/>
  <c r="AD187" i="33" l="1"/>
  <c r="AA188" i="33" a="1"/>
  <c r="AA188" i="33" s="1"/>
  <c r="AB187" i="33" a="1"/>
  <c r="AB187" i="33" s="1"/>
  <c r="AC186" i="33"/>
  <c r="AE186" i="33"/>
  <c r="Z193" i="33"/>
  <c r="AF193" i="33" s="1"/>
  <c r="Y194" i="33"/>
  <c r="AG186" i="33" l="1"/>
  <c r="AH186" i="33" s="1"/>
  <c r="AA189" i="33" a="1"/>
  <c r="AA189" i="33" s="1"/>
  <c r="AD188" i="33"/>
  <c r="AE187" i="33"/>
  <c r="AC187" i="33"/>
  <c r="AB188" i="33" a="1"/>
  <c r="AB188" i="33" s="1"/>
  <c r="Z194" i="33"/>
  <c r="AF194" i="33" s="1"/>
  <c r="Y195" i="33"/>
  <c r="AG187" i="33" l="1"/>
  <c r="AH187" i="33" s="1"/>
  <c r="AA190" i="33" a="1"/>
  <c r="AA190" i="33" s="1"/>
  <c r="AD189" i="33"/>
  <c r="AB189" i="33" a="1"/>
  <c r="AB189" i="33" s="1"/>
  <c r="AC188" i="33"/>
  <c r="AE188" i="33"/>
  <c r="Z195" i="33"/>
  <c r="AF195" i="33" s="1"/>
  <c r="Y196" i="33"/>
  <c r="AD190" i="33" l="1"/>
  <c r="AA191" i="33" a="1"/>
  <c r="AA191" i="33" s="1"/>
  <c r="AC189" i="33"/>
  <c r="AB190" i="33" a="1"/>
  <c r="AB190" i="33" s="1"/>
  <c r="AE189" i="33"/>
  <c r="AG189" i="33" s="1"/>
  <c r="AH189" i="33" s="1"/>
  <c r="AG188" i="33"/>
  <c r="AH188" i="33" s="1"/>
  <c r="Z196" i="33"/>
  <c r="AF196" i="33" s="1"/>
  <c r="Y197" i="33"/>
  <c r="AD191" i="33" l="1"/>
  <c r="AA192" i="33" a="1"/>
  <c r="AA192" i="33" s="1"/>
  <c r="AB191" i="33" a="1"/>
  <c r="AB191" i="33" s="1"/>
  <c r="AE190" i="33"/>
  <c r="AC190" i="33"/>
  <c r="Z197" i="33"/>
  <c r="AF197" i="33" s="1"/>
  <c r="Y198" i="33"/>
  <c r="AG190" i="33" l="1"/>
  <c r="AH190" i="33" s="1"/>
  <c r="AA193" i="33" a="1"/>
  <c r="AA193" i="33" s="1"/>
  <c r="AD192" i="33"/>
  <c r="AE191" i="33"/>
  <c r="AC191" i="33"/>
  <c r="AB192" i="33" a="1"/>
  <c r="AB192" i="33" s="1"/>
  <c r="Z198" i="33"/>
  <c r="AF198" i="33" s="1"/>
  <c r="Y199" i="33"/>
  <c r="AG191" i="33" l="1"/>
  <c r="AH191" i="33" s="1"/>
  <c r="AD193" i="33"/>
  <c r="AA194" i="33" a="1"/>
  <c r="AA194" i="33" s="1"/>
  <c r="AE192" i="33"/>
  <c r="AB193" i="33" a="1"/>
  <c r="AB193" i="33" s="1"/>
  <c r="AC192" i="33"/>
  <c r="Z199" i="33"/>
  <c r="AF199" i="33" s="1"/>
  <c r="Y200" i="33"/>
  <c r="AG192" i="33" l="1"/>
  <c r="AH192" i="33" s="1"/>
  <c r="AA195" i="33" a="1"/>
  <c r="AA195" i="33" s="1"/>
  <c r="AD194" i="33"/>
  <c r="AE193" i="33"/>
  <c r="AB194" i="33" a="1"/>
  <c r="AB194" i="33" s="1"/>
  <c r="AC193" i="33"/>
  <c r="Z200" i="33"/>
  <c r="AF200" i="33" s="1"/>
  <c r="Y201" i="33"/>
  <c r="AG193" i="33" l="1"/>
  <c r="AH193" i="33" s="1"/>
  <c r="AA196" i="33" a="1"/>
  <c r="AA196" i="33" s="1"/>
  <c r="AD195" i="33"/>
  <c r="AB195" i="33" a="1"/>
  <c r="AB195" i="33" s="1"/>
  <c r="AE194" i="33"/>
  <c r="AC194" i="33"/>
  <c r="Z201" i="33"/>
  <c r="AF201" i="33" s="1"/>
  <c r="Y202" i="33"/>
  <c r="AG194" i="33" l="1"/>
  <c r="AH194" i="33" s="1"/>
  <c r="AA197" i="33" a="1"/>
  <c r="AA197" i="33" s="1"/>
  <c r="AD196" i="33"/>
  <c r="AE195" i="33"/>
  <c r="AC195" i="33"/>
  <c r="AB196" i="33" a="1"/>
  <c r="AB196" i="33" s="1"/>
  <c r="Z202" i="33"/>
  <c r="AF202" i="33" s="1"/>
  <c r="Y203" i="33"/>
  <c r="AG195" i="33" l="1"/>
  <c r="AH195" i="33" s="1"/>
  <c r="AA198" i="33" a="1"/>
  <c r="AA198" i="33" s="1"/>
  <c r="AD197" i="33"/>
  <c r="AC196" i="33"/>
  <c r="AB197" i="33" a="1"/>
  <c r="AB197" i="33" s="1"/>
  <c r="AE196" i="33"/>
  <c r="Z203" i="33"/>
  <c r="AF203" i="33" s="1"/>
  <c r="Y204" i="33"/>
  <c r="AG196" i="33" l="1"/>
  <c r="AH196" i="33" s="1"/>
  <c r="AA199" i="33" a="1"/>
  <c r="AA199" i="33" s="1"/>
  <c r="AD198" i="33"/>
  <c r="AB198" i="33" a="1"/>
  <c r="AB198" i="33" s="1"/>
  <c r="AE197" i="33"/>
  <c r="AC197" i="33"/>
  <c r="Z204" i="33"/>
  <c r="AF204" i="33" s="1"/>
  <c r="Y205" i="33"/>
  <c r="AA200" i="33" l="1" a="1"/>
  <c r="AA200" i="33" s="1"/>
  <c r="AD199" i="33"/>
  <c r="AB199" i="33" a="1"/>
  <c r="AB199" i="33" s="1"/>
  <c r="AC198" i="33"/>
  <c r="AE198" i="33"/>
  <c r="AG197" i="33"/>
  <c r="AH197" i="33" s="1"/>
  <c r="Z205" i="33"/>
  <c r="AF205" i="33" s="1"/>
  <c r="Y206" i="33"/>
  <c r="AG198" i="33" l="1"/>
  <c r="AH198" i="33" s="1"/>
  <c r="AA201" i="33" a="1"/>
  <c r="AA201" i="33" s="1"/>
  <c r="AD200" i="33"/>
  <c r="AB200" i="33" a="1"/>
  <c r="AB200" i="33" s="1"/>
  <c r="AE199" i="33"/>
  <c r="AC199" i="33"/>
  <c r="Z206" i="33"/>
  <c r="AF206" i="33" s="1"/>
  <c r="Y207" i="33"/>
  <c r="AG199" i="33" l="1"/>
  <c r="AH199" i="33" s="1"/>
  <c r="AA202" i="33" a="1"/>
  <c r="AA202" i="33" s="1"/>
  <c r="AD201" i="33"/>
  <c r="AB201" i="33" a="1"/>
  <c r="AB201" i="33" s="1"/>
  <c r="AE200" i="33"/>
  <c r="AC200" i="33"/>
  <c r="Z207" i="33"/>
  <c r="AF207" i="33" s="1"/>
  <c r="Y208" i="33"/>
  <c r="AG200" i="33" l="1"/>
  <c r="AH200" i="33" s="1"/>
  <c r="AA203" i="33" a="1"/>
  <c r="AA203" i="33" s="1"/>
  <c r="AD202" i="33"/>
  <c r="AB202" i="33" a="1"/>
  <c r="AB202" i="33" s="1"/>
  <c r="AE201" i="33"/>
  <c r="AC201" i="33"/>
  <c r="Z208" i="33"/>
  <c r="AF208" i="33" s="1"/>
  <c r="Y209" i="33"/>
  <c r="AD203" i="33" l="1"/>
  <c r="AA204" i="33" a="1"/>
  <c r="AA204" i="33" s="1"/>
  <c r="AC202" i="33"/>
  <c r="AB203" i="33" a="1"/>
  <c r="AB203" i="33" s="1"/>
  <c r="AE202" i="33"/>
  <c r="AG201" i="33"/>
  <c r="AH201" i="33" s="1"/>
  <c r="Z209" i="33"/>
  <c r="AF209" i="33" s="1"/>
  <c r="Y210" i="33"/>
  <c r="AG202" i="33" l="1"/>
  <c r="AH202" i="33" s="1"/>
  <c r="AA205" i="33" a="1"/>
  <c r="AA205" i="33" s="1"/>
  <c r="AD204" i="33"/>
  <c r="AB204" i="33" a="1"/>
  <c r="AB204" i="33" s="1"/>
  <c r="AE203" i="33"/>
  <c r="AC203" i="33"/>
  <c r="Z210" i="33"/>
  <c r="AF210" i="33" s="1"/>
  <c r="Y211" i="33"/>
  <c r="AG203" i="33" l="1"/>
  <c r="AH203" i="33" s="1"/>
  <c r="AA206" i="33" a="1"/>
  <c r="AA206" i="33" s="1"/>
  <c r="AD205" i="33"/>
  <c r="AB205" i="33" a="1"/>
  <c r="AB205" i="33" s="1"/>
  <c r="AE204" i="33"/>
  <c r="AC204" i="33"/>
  <c r="Z211" i="33"/>
  <c r="AF211" i="33" s="1"/>
  <c r="Y212" i="33"/>
  <c r="AG204" i="33" l="1"/>
  <c r="AH204" i="33" s="1"/>
  <c r="AD206" i="33"/>
  <c r="AA207" i="33" a="1"/>
  <c r="AA207" i="33" s="1"/>
  <c r="AB206" i="33" a="1"/>
  <c r="AB206" i="33" s="1"/>
  <c r="AE205" i="33"/>
  <c r="AC205" i="33"/>
  <c r="Z212" i="33"/>
  <c r="AF212" i="33" s="1"/>
  <c r="Y213" i="33"/>
  <c r="AG205" i="33" l="1"/>
  <c r="AH205" i="33" s="1"/>
  <c r="AA208" i="33" a="1"/>
  <c r="AA208" i="33" s="1"/>
  <c r="AD207" i="33"/>
  <c r="AB207" i="33" a="1"/>
  <c r="AB207" i="33" s="1"/>
  <c r="AE206" i="33"/>
  <c r="AC206" i="33"/>
  <c r="Z213" i="33"/>
  <c r="AF213" i="33" s="1"/>
  <c r="Y214" i="33"/>
  <c r="AG206" i="33" l="1"/>
  <c r="AH206" i="33" s="1"/>
  <c r="AA209" i="33" a="1"/>
  <c r="AA209" i="33" s="1"/>
  <c r="AD208" i="33"/>
  <c r="AB208" i="33" a="1"/>
  <c r="AB208" i="33" s="1"/>
  <c r="AE207" i="33"/>
  <c r="AC207" i="33"/>
  <c r="Z214" i="33"/>
  <c r="AF214" i="33" s="1"/>
  <c r="Y215" i="33"/>
  <c r="AG207" i="33" l="1"/>
  <c r="AH207" i="33" s="1"/>
  <c r="AA210" i="33" a="1"/>
  <c r="AA210" i="33" s="1"/>
  <c r="AD209" i="33"/>
  <c r="AB209" i="33" a="1"/>
  <c r="AB209" i="33" s="1"/>
  <c r="AC208" i="33"/>
  <c r="AE208" i="33"/>
  <c r="Z215" i="33"/>
  <c r="AF215" i="33" s="1"/>
  <c r="Y216" i="33"/>
  <c r="AG208" i="33" l="1"/>
  <c r="AH208" i="33" s="1"/>
  <c r="AA211" i="33" a="1"/>
  <c r="AA211" i="33" s="1"/>
  <c r="AD210" i="33"/>
  <c r="AE209" i="33"/>
  <c r="AC209" i="33"/>
  <c r="AB210" i="33" a="1"/>
  <c r="AB210" i="33" s="1"/>
  <c r="Z216" i="33"/>
  <c r="AF216" i="33" s="1"/>
  <c r="Y217" i="33"/>
  <c r="AA212" i="33" l="1" a="1"/>
  <c r="AA212" i="33" s="1"/>
  <c r="AD211" i="33"/>
  <c r="AB211" i="33" a="1"/>
  <c r="AB211" i="33" s="1"/>
  <c r="AE210" i="33"/>
  <c r="AC210" i="33"/>
  <c r="AG209" i="33"/>
  <c r="AH209" i="33" s="1"/>
  <c r="Z217" i="33"/>
  <c r="AF217" i="33" s="1"/>
  <c r="Y218" i="33"/>
  <c r="AG210" i="33" l="1"/>
  <c r="AH210" i="33" s="1"/>
  <c r="AA213" i="33" a="1"/>
  <c r="AA213" i="33" s="1"/>
  <c r="AD212" i="33"/>
  <c r="AB212" i="33" a="1"/>
  <c r="AB212" i="33" s="1"/>
  <c r="AE211" i="33"/>
  <c r="AC211" i="33"/>
  <c r="Z218" i="33"/>
  <c r="AF218" i="33" s="1"/>
  <c r="Y219" i="33"/>
  <c r="AA214" i="33" l="1" a="1"/>
  <c r="AA214" i="33" s="1"/>
  <c r="AD213" i="33"/>
  <c r="AB213" i="33" a="1"/>
  <c r="AB213" i="33" s="1"/>
  <c r="AC212" i="33"/>
  <c r="AE212" i="33"/>
  <c r="AG211" i="33"/>
  <c r="AH211" i="33" s="1"/>
  <c r="Z219" i="33"/>
  <c r="AF219" i="33" s="1"/>
  <c r="Y220" i="33"/>
  <c r="AG212" i="33" l="1"/>
  <c r="AH212" i="33" s="1"/>
  <c r="AA215" i="33" a="1"/>
  <c r="AA215" i="33" s="1"/>
  <c r="AD214" i="33"/>
  <c r="AB214" i="33" a="1"/>
  <c r="AB214" i="33" s="1"/>
  <c r="AE213" i="33"/>
  <c r="AC213" i="33"/>
  <c r="Z220" i="33"/>
  <c r="AF220" i="33" s="1"/>
  <c r="Y221" i="33"/>
  <c r="AG213" i="33" l="1"/>
  <c r="AH213" i="33" s="1"/>
  <c r="AD215" i="33"/>
  <c r="AA216" i="33" a="1"/>
  <c r="AA216" i="33" s="1"/>
  <c r="AC214" i="33"/>
  <c r="AB215" i="33" a="1"/>
  <c r="AB215" i="33" s="1"/>
  <c r="AE214" i="33"/>
  <c r="Z221" i="33"/>
  <c r="AF221" i="33" s="1"/>
  <c r="Y222" i="33"/>
  <c r="AG214" i="33" l="1"/>
  <c r="AH214" i="33" s="1"/>
  <c r="AD216" i="33"/>
  <c r="AA217" i="33" a="1"/>
  <c r="AA217" i="33" s="1"/>
  <c r="AE215" i="33"/>
  <c r="AB216" i="33" a="1"/>
  <c r="AB216" i="33" s="1"/>
  <c r="AC215" i="33"/>
  <c r="Z222" i="33"/>
  <c r="AF222" i="33" s="1"/>
  <c r="Y223" i="33"/>
  <c r="AG215" i="33" l="1"/>
  <c r="AH215" i="33" s="1"/>
  <c r="AA218" i="33" a="1"/>
  <c r="AA218" i="33" s="1"/>
  <c r="AD217" i="33"/>
  <c r="AB217" i="33" a="1"/>
  <c r="AB217" i="33" s="1"/>
  <c r="AE216" i="33"/>
  <c r="AC216" i="33"/>
  <c r="Z223" i="33"/>
  <c r="AF223" i="33" s="1"/>
  <c r="Y224" i="33"/>
  <c r="AG216" i="33" l="1"/>
  <c r="AH216" i="33" s="1"/>
  <c r="AA219" i="33" a="1"/>
  <c r="AA219" i="33" s="1"/>
  <c r="AD218" i="33"/>
  <c r="AB218" i="33" a="1"/>
  <c r="AB218" i="33" s="1"/>
  <c r="AC217" i="33"/>
  <c r="AE217" i="33"/>
  <c r="AG217" i="33" s="1"/>
  <c r="AH217" i="33" s="1"/>
  <c r="Z224" i="33"/>
  <c r="AF224" i="33" s="1"/>
  <c r="Y225" i="33"/>
  <c r="AA220" i="33" l="1" a="1"/>
  <c r="AA220" i="33" s="1"/>
  <c r="AD219" i="33"/>
  <c r="AB219" i="33" a="1"/>
  <c r="AB219" i="33" s="1"/>
  <c r="AC218" i="33"/>
  <c r="AE218" i="33"/>
  <c r="Z225" i="33"/>
  <c r="AF225" i="33" s="1"/>
  <c r="Y226" i="33"/>
  <c r="AG218" i="33" l="1"/>
  <c r="AH218" i="33" s="1"/>
  <c r="AD220" i="33"/>
  <c r="AA221" i="33" a="1"/>
  <c r="AA221" i="33" s="1"/>
  <c r="AC219" i="33"/>
  <c r="AB220" i="33" a="1"/>
  <c r="AB220" i="33" s="1"/>
  <c r="AE219" i="33"/>
  <c r="Z226" i="33"/>
  <c r="AF226" i="33" s="1"/>
  <c r="Y227" i="33"/>
  <c r="AG219" i="33" l="1"/>
  <c r="AH219" i="33" s="1"/>
  <c r="AD221" i="33"/>
  <c r="AA222" i="33" a="1"/>
  <c r="AA222" i="33" s="1"/>
  <c r="AB221" i="33" a="1"/>
  <c r="AB221" i="33" s="1"/>
  <c r="AE220" i="33"/>
  <c r="AC220" i="33"/>
  <c r="Z227" i="33"/>
  <c r="AF227" i="33" s="1"/>
  <c r="Y228" i="33"/>
  <c r="AG220" i="33" l="1"/>
  <c r="AH220" i="33" s="1"/>
  <c r="AD222" i="33"/>
  <c r="AA223" i="33" a="1"/>
  <c r="AA223" i="33" s="1"/>
  <c r="AB222" i="33" a="1"/>
  <c r="AB222" i="33" s="1"/>
  <c r="AE221" i="33"/>
  <c r="AC221" i="33"/>
  <c r="Z228" i="33"/>
  <c r="AF228" i="33" s="1"/>
  <c r="Y229" i="33"/>
  <c r="AG221" i="33" l="1"/>
  <c r="AH221" i="33" s="1"/>
  <c r="AA224" i="33" a="1"/>
  <c r="AA224" i="33" s="1"/>
  <c r="AD223" i="33"/>
  <c r="AB223" i="33" a="1"/>
  <c r="AB223" i="33" s="1"/>
  <c r="AE222" i="33"/>
  <c r="AC222" i="33"/>
  <c r="Z229" i="33"/>
  <c r="AF229" i="33" s="1"/>
  <c r="Y230" i="33"/>
  <c r="AG222" i="33" l="1"/>
  <c r="AH222" i="33" s="1"/>
  <c r="AD224" i="33"/>
  <c r="AA225" i="33" a="1"/>
  <c r="AA225" i="33" s="1"/>
  <c r="AB224" i="33" a="1"/>
  <c r="AB224" i="33" s="1"/>
  <c r="AE223" i="33"/>
  <c r="AC223" i="33"/>
  <c r="Z230" i="33"/>
  <c r="AF230" i="33" s="1"/>
  <c r="Y231" i="33"/>
  <c r="AG223" i="33" l="1"/>
  <c r="AH223" i="33" s="1"/>
  <c r="AA226" i="33" a="1"/>
  <c r="AA226" i="33" s="1"/>
  <c r="AD225" i="33"/>
  <c r="AB225" i="33" a="1"/>
  <c r="AB225" i="33" s="1"/>
  <c r="AE224" i="33"/>
  <c r="AC224" i="33"/>
  <c r="Z231" i="33"/>
  <c r="AF231" i="33" s="1"/>
  <c r="Y232" i="33"/>
  <c r="AG224" i="33" l="1"/>
  <c r="AH224" i="33" s="1"/>
  <c r="AA227" i="33" a="1"/>
  <c r="AA227" i="33" s="1"/>
  <c r="AD226" i="33"/>
  <c r="AB226" i="33" a="1"/>
  <c r="AB226" i="33" s="1"/>
  <c r="AE225" i="33"/>
  <c r="AC225" i="33"/>
  <c r="Z232" i="33"/>
  <c r="AF232" i="33" s="1"/>
  <c r="Y233" i="33"/>
  <c r="AG225" i="33" l="1"/>
  <c r="AH225" i="33" s="1"/>
  <c r="AA228" i="33" a="1"/>
  <c r="AA228" i="33" s="1"/>
  <c r="AD227" i="33"/>
  <c r="AB227" i="33" a="1"/>
  <c r="AB227" i="33" s="1"/>
  <c r="AE226" i="33"/>
  <c r="AC226" i="33"/>
  <c r="Z233" i="33"/>
  <c r="AF233" i="33" s="1"/>
  <c r="Y234" i="33"/>
  <c r="AG226" i="33" l="1"/>
  <c r="AH226" i="33" s="1"/>
  <c r="AA229" i="33" a="1"/>
  <c r="AA229" i="33" s="1"/>
  <c r="AD228" i="33"/>
  <c r="AB228" i="33" a="1"/>
  <c r="AB228" i="33" s="1"/>
  <c r="AE227" i="33"/>
  <c r="AC227" i="33"/>
  <c r="Z234" i="33"/>
  <c r="AF234" i="33" s="1"/>
  <c r="Y235" i="33"/>
  <c r="AA230" i="33" l="1" a="1"/>
  <c r="AA230" i="33" s="1"/>
  <c r="AD229" i="33"/>
  <c r="AB229" i="33" a="1"/>
  <c r="AB229" i="33" s="1"/>
  <c r="AC228" i="33"/>
  <c r="AE228" i="33"/>
  <c r="AG227" i="33"/>
  <c r="AH227" i="33" s="1"/>
  <c r="Z235" i="33"/>
  <c r="AF235" i="33" s="1"/>
  <c r="Y236" i="33"/>
  <c r="AG228" i="33" l="1"/>
  <c r="AH228" i="33" s="1"/>
  <c r="AD230" i="33"/>
  <c r="AA231" i="33" a="1"/>
  <c r="AA231" i="33" s="1"/>
  <c r="AE229" i="33"/>
  <c r="AC229" i="33"/>
  <c r="AB230" i="33" a="1"/>
  <c r="AB230" i="33" s="1"/>
  <c r="Z236" i="33"/>
  <c r="AF236" i="33" s="1"/>
  <c r="Y237" i="33"/>
  <c r="AD231" i="33" l="1"/>
  <c r="AA232" i="33" a="1"/>
  <c r="AA232" i="33" s="1"/>
  <c r="AE230" i="33"/>
  <c r="AC230" i="33"/>
  <c r="AB231" i="33" a="1"/>
  <c r="AB231" i="33" s="1"/>
  <c r="AG229" i="33"/>
  <c r="AH229" i="33" s="1"/>
  <c r="Z237" i="33"/>
  <c r="AF237" i="33" s="1"/>
  <c r="Y238" i="33"/>
  <c r="AA233" i="33" l="1" a="1"/>
  <c r="AA233" i="33" s="1"/>
  <c r="AD232" i="33"/>
  <c r="AC231" i="33"/>
  <c r="AE231" i="33"/>
  <c r="AB232" i="33" a="1"/>
  <c r="AB232" i="33" s="1"/>
  <c r="AG230" i="33"/>
  <c r="AH230" i="33" s="1"/>
  <c r="Z238" i="33"/>
  <c r="AF238" i="33" s="1"/>
  <c r="Y239" i="33"/>
  <c r="AG231" i="33" l="1"/>
  <c r="AH231" i="33" s="1"/>
  <c r="AA234" i="33" a="1"/>
  <c r="AA234" i="33" s="1"/>
  <c r="AD233" i="33"/>
  <c r="AB233" i="33" a="1"/>
  <c r="AB233" i="33" s="1"/>
  <c r="AE232" i="33"/>
  <c r="AC232" i="33"/>
  <c r="Z239" i="33"/>
  <c r="AF239" i="33" s="1"/>
  <c r="Y240" i="33"/>
  <c r="AG232" i="33" l="1"/>
  <c r="AH232" i="33" s="1"/>
  <c r="AA235" i="33" a="1"/>
  <c r="AA235" i="33" s="1"/>
  <c r="AD234" i="33"/>
  <c r="AB234" i="33" a="1"/>
  <c r="AB234" i="33" s="1"/>
  <c r="AE233" i="33"/>
  <c r="AC233" i="33"/>
  <c r="Z240" i="33"/>
  <c r="AF240" i="33" s="1"/>
  <c r="Y241" i="33"/>
  <c r="AG233" i="33" l="1"/>
  <c r="AH233" i="33" s="1"/>
  <c r="AD235" i="33"/>
  <c r="AA236" i="33" a="1"/>
  <c r="AA236" i="33" s="1"/>
  <c r="AB235" i="33" a="1"/>
  <c r="AB235" i="33" s="1"/>
  <c r="AE234" i="33"/>
  <c r="AC234" i="33"/>
  <c r="Z241" i="33"/>
  <c r="AF241" i="33" s="1"/>
  <c r="Y242" i="33"/>
  <c r="AG234" i="33" l="1"/>
  <c r="AH234" i="33" s="1"/>
  <c r="AA237" i="33" a="1"/>
  <c r="AA237" i="33" s="1"/>
  <c r="AD236" i="33"/>
  <c r="AE235" i="33"/>
  <c r="AC235" i="33"/>
  <c r="AB236" i="33" a="1"/>
  <c r="AB236" i="33" s="1"/>
  <c r="Z242" i="33"/>
  <c r="AF242" i="33" s="1"/>
  <c r="Y243" i="33"/>
  <c r="AG235" i="33" l="1"/>
  <c r="AH235" i="33" s="1"/>
  <c r="AD237" i="33"/>
  <c r="AA238" i="33" a="1"/>
  <c r="AA238" i="33" s="1"/>
  <c r="AB237" i="33" a="1"/>
  <c r="AB237" i="33" s="1"/>
  <c r="AE236" i="33"/>
  <c r="AC236" i="33"/>
  <c r="Z243" i="33"/>
  <c r="AF243" i="33" s="1"/>
  <c r="Y244" i="33"/>
  <c r="AG236" i="33" l="1"/>
  <c r="AH236" i="33" s="1"/>
  <c r="AA239" i="33" a="1"/>
  <c r="AA239" i="33" s="1"/>
  <c r="AD238" i="33"/>
  <c r="AB238" i="33" a="1"/>
  <c r="AB238" i="33" s="1"/>
  <c r="AE237" i="33"/>
  <c r="AC237" i="33"/>
  <c r="Z244" i="33"/>
  <c r="AF244" i="33" s="1"/>
  <c r="Y245" i="33"/>
  <c r="AG237" i="33" l="1"/>
  <c r="AH237" i="33" s="1"/>
  <c r="AD239" i="33"/>
  <c r="AA240" i="33" a="1"/>
  <c r="AA240" i="33" s="1"/>
  <c r="AB239" i="33" a="1"/>
  <c r="AB239" i="33" s="1"/>
  <c r="AE238" i="33"/>
  <c r="AC238" i="33"/>
  <c r="Z245" i="33"/>
  <c r="AF245" i="33" s="1"/>
  <c r="Y246" i="33"/>
  <c r="AG238" i="33" l="1"/>
  <c r="AH238" i="33" s="1"/>
  <c r="AA241" i="33" a="1"/>
  <c r="AA241" i="33" s="1"/>
  <c r="AD240" i="33"/>
  <c r="AB240" i="33" a="1"/>
  <c r="AB240" i="33" s="1"/>
  <c r="AC239" i="33"/>
  <c r="AE239" i="33"/>
  <c r="AG239" i="33" s="1"/>
  <c r="AH239" i="33" s="1"/>
  <c r="Z246" i="33"/>
  <c r="AF246" i="33" s="1"/>
  <c r="Y247" i="33"/>
  <c r="AA242" i="33" l="1" a="1"/>
  <c r="AA242" i="33" s="1"/>
  <c r="AD241" i="33"/>
  <c r="AE240" i="33"/>
  <c r="AB241" i="33" a="1"/>
  <c r="AB241" i="33" s="1"/>
  <c r="AC240" i="33"/>
  <c r="Z247" i="33"/>
  <c r="AF247" i="33" s="1"/>
  <c r="Y248" i="33"/>
  <c r="AD242" i="33" l="1"/>
  <c r="AA243" i="33" a="1"/>
  <c r="AA243" i="33" s="1"/>
  <c r="AC241" i="33"/>
  <c r="AB242" i="33" a="1"/>
  <c r="AB242" i="33" s="1"/>
  <c r="AE241" i="33"/>
  <c r="AG240" i="33"/>
  <c r="AH240" i="33" s="1"/>
  <c r="Z248" i="33"/>
  <c r="AF248" i="33" s="1"/>
  <c r="Y249" i="33"/>
  <c r="AA244" i="33" l="1" a="1"/>
  <c r="AA244" i="33" s="1"/>
  <c r="AD243" i="33"/>
  <c r="AE242" i="33"/>
  <c r="AC242" i="33"/>
  <c r="AB243" i="33" a="1"/>
  <c r="AB243" i="33" s="1"/>
  <c r="AG241" i="33"/>
  <c r="AH241" i="33" s="1"/>
  <c r="Z249" i="33"/>
  <c r="AF249" i="33" s="1"/>
  <c r="Y250" i="33"/>
  <c r="AG242" i="33" l="1"/>
  <c r="AH242" i="33" s="1"/>
  <c r="AD244" i="33"/>
  <c r="AA245" i="33" a="1"/>
  <c r="AA245" i="33" s="1"/>
  <c r="AB244" i="33" a="1"/>
  <c r="AB244" i="33" s="1"/>
  <c r="AE243" i="33"/>
  <c r="AC243" i="33"/>
  <c r="Z250" i="33"/>
  <c r="AF250" i="33" s="1"/>
  <c r="Y251" i="33"/>
  <c r="AG243" i="33" l="1"/>
  <c r="AH243" i="33" s="1"/>
  <c r="AA246" i="33" a="1"/>
  <c r="AA246" i="33" s="1"/>
  <c r="AD245" i="33"/>
  <c r="AB245" i="33" a="1"/>
  <c r="AB245" i="33" s="1"/>
  <c r="AE244" i="33"/>
  <c r="AC244" i="33"/>
  <c r="Z251" i="33"/>
  <c r="AF251" i="33" s="1"/>
  <c r="Y252" i="33"/>
  <c r="AG244" i="33" l="1"/>
  <c r="AH244" i="33" s="1"/>
  <c r="AA247" i="33" a="1"/>
  <c r="AA247" i="33" s="1"/>
  <c r="AD246" i="33"/>
  <c r="AB246" i="33" a="1"/>
  <c r="AB246" i="33" s="1"/>
  <c r="AE245" i="33"/>
  <c r="AC245" i="33"/>
  <c r="Z252" i="33"/>
  <c r="AF252" i="33" s="1"/>
  <c r="Y253" i="33"/>
  <c r="AG245" i="33" l="1"/>
  <c r="AH245" i="33" s="1"/>
  <c r="AA248" i="33" a="1"/>
  <c r="AA248" i="33" s="1"/>
  <c r="AD247" i="33"/>
  <c r="AE246" i="33"/>
  <c r="AC246" i="33"/>
  <c r="AB247" i="33" a="1"/>
  <c r="AB247" i="33" s="1"/>
  <c r="Z253" i="33"/>
  <c r="AF253" i="33" s="1"/>
  <c r="Y254" i="33"/>
  <c r="AG246" i="33" l="1"/>
  <c r="AH246" i="33" s="1"/>
  <c r="AD248" i="33"/>
  <c r="AA249" i="33" a="1"/>
  <c r="AA249" i="33" s="1"/>
  <c r="AB248" i="33" a="1"/>
  <c r="AB248" i="33" s="1"/>
  <c r="AE247" i="33"/>
  <c r="AC247" i="33"/>
  <c r="Z254" i="33"/>
  <c r="AF254" i="33" s="1"/>
  <c r="Y255" i="33"/>
  <c r="AG247" i="33" l="1"/>
  <c r="AH247" i="33" s="1"/>
  <c r="AD249" i="33"/>
  <c r="AA250" i="33" a="1"/>
  <c r="AA250" i="33" s="1"/>
  <c r="AB249" i="33" a="1"/>
  <c r="AB249" i="33" s="1"/>
  <c r="AE248" i="33"/>
  <c r="AC248" i="33"/>
  <c r="Z255" i="33"/>
  <c r="AF255" i="33" s="1"/>
  <c r="Y256" i="33"/>
  <c r="AG248" i="33" l="1"/>
  <c r="AH248" i="33" s="1"/>
  <c r="AA251" i="33" a="1"/>
  <c r="AA251" i="33" s="1"/>
  <c r="AD250" i="33"/>
  <c r="AE249" i="33"/>
  <c r="AC249" i="33"/>
  <c r="AB250" i="33" a="1"/>
  <c r="AB250" i="33" s="1"/>
  <c r="Z256" i="33"/>
  <c r="AF256" i="33" s="1"/>
  <c r="Y257" i="33"/>
  <c r="AG249" i="33" l="1"/>
  <c r="AA252" i="33" a="1"/>
  <c r="AA252" i="33" s="1"/>
  <c r="AD251" i="33"/>
  <c r="AB251" i="33" a="1"/>
  <c r="AB251" i="33" s="1"/>
  <c r="AC250" i="33"/>
  <c r="AE250" i="33"/>
  <c r="Z257" i="33"/>
  <c r="AF257" i="33" s="1"/>
  <c r="Y258" i="33"/>
  <c r="AH249" i="33" l="1"/>
  <c r="G30" i="39"/>
  <c r="H29" i="39"/>
  <c r="AG250" i="33"/>
  <c r="AH250" i="33" s="1"/>
  <c r="AA253" i="33" a="1"/>
  <c r="AA253" i="33" s="1"/>
  <c r="AD252" i="33"/>
  <c r="AE251" i="33"/>
  <c r="AB252" i="33" a="1"/>
  <c r="AB252" i="33" s="1"/>
  <c r="AC251" i="33"/>
  <c r="Z258" i="33"/>
  <c r="AF258" i="33" s="1"/>
  <c r="Y259" i="33"/>
  <c r="AG251" i="33" l="1"/>
  <c r="AH251" i="33" s="1"/>
  <c r="AA254" i="33" a="1"/>
  <c r="AA254" i="33" s="1"/>
  <c r="AD253" i="33"/>
  <c r="AB253" i="33" a="1"/>
  <c r="AB253" i="33" s="1"/>
  <c r="AE252" i="33"/>
  <c r="AC252" i="33"/>
  <c r="Z259" i="33"/>
  <c r="AF259" i="33" s="1"/>
  <c r="Y260" i="33"/>
  <c r="AG252" i="33" l="1"/>
  <c r="AH252" i="33" s="1"/>
  <c r="AA255" i="33" a="1"/>
  <c r="AA255" i="33" s="1"/>
  <c r="AD254" i="33"/>
  <c r="AB254" i="33" a="1"/>
  <c r="AB254" i="33" s="1"/>
  <c r="AE253" i="33"/>
  <c r="AC253" i="33"/>
  <c r="Z260" i="33"/>
  <c r="AF260" i="33" s="1"/>
  <c r="Y261" i="33"/>
  <c r="AG253" i="33" l="1"/>
  <c r="AH253" i="33" s="1"/>
  <c r="AA256" i="33" a="1"/>
  <c r="AA256" i="33" s="1"/>
  <c r="AD255" i="33"/>
  <c r="AB255" i="33" a="1"/>
  <c r="AB255" i="33" s="1"/>
  <c r="AC254" i="33"/>
  <c r="AE254" i="33"/>
  <c r="AG254" i="33" s="1"/>
  <c r="AH254" i="33" s="1"/>
  <c r="Z261" i="33"/>
  <c r="AF261" i="33" s="1"/>
  <c r="Y262" i="33"/>
  <c r="AA257" i="33" l="1" a="1"/>
  <c r="AA257" i="33" s="1"/>
  <c r="AD256" i="33"/>
  <c r="AB256" i="33" a="1"/>
  <c r="AB256" i="33" s="1"/>
  <c r="AE255" i="33"/>
  <c r="AC255" i="33"/>
  <c r="Z262" i="33"/>
  <c r="AF262" i="33" s="1"/>
  <c r="Y263" i="33"/>
  <c r="AG255" i="33" l="1"/>
  <c r="AH255" i="33" s="1"/>
  <c r="AA258" i="33" a="1"/>
  <c r="AA258" i="33" s="1"/>
  <c r="AD257" i="33"/>
  <c r="AB257" i="33" a="1"/>
  <c r="AB257" i="33" s="1"/>
  <c r="AE256" i="33"/>
  <c r="AC256" i="33"/>
  <c r="Z263" i="33"/>
  <c r="AF263" i="33" s="1"/>
  <c r="Y264" i="33"/>
  <c r="AG256" i="33" l="1"/>
  <c r="AH256" i="33" s="1"/>
  <c r="AA259" i="33" a="1"/>
  <c r="AA259" i="33" s="1"/>
  <c r="AD258" i="33"/>
  <c r="AC257" i="33"/>
  <c r="AB258" i="33" a="1"/>
  <c r="AB258" i="33" s="1"/>
  <c r="AE257" i="33"/>
  <c r="Z264" i="33"/>
  <c r="AF264" i="33" s="1"/>
  <c r="Y265" i="33"/>
  <c r="AG257" i="33" l="1"/>
  <c r="AH257" i="33" s="1"/>
  <c r="AA260" i="33" a="1"/>
  <c r="AA260" i="33" s="1"/>
  <c r="AD259" i="33"/>
  <c r="AB259" i="33" a="1"/>
  <c r="AB259" i="33" s="1"/>
  <c r="AE258" i="33"/>
  <c r="AC258" i="33"/>
  <c r="Z265" i="33"/>
  <c r="AF265" i="33" s="1"/>
  <c r="Y266" i="33"/>
  <c r="AG258" i="33" l="1"/>
  <c r="AH258" i="33" s="1"/>
  <c r="AA261" i="33" a="1"/>
  <c r="AA261" i="33" s="1"/>
  <c r="AD260" i="33"/>
  <c r="AE259" i="33"/>
  <c r="AB260" i="33" a="1"/>
  <c r="AB260" i="33" s="1"/>
  <c r="AC259" i="33"/>
  <c r="Z266" i="33"/>
  <c r="AF266" i="33" s="1"/>
  <c r="Y267" i="33"/>
  <c r="AG259" i="33" l="1"/>
  <c r="AH259" i="33" s="1"/>
  <c r="AD261" i="33"/>
  <c r="AA262" i="33" a="1"/>
  <c r="AA262" i="33" s="1"/>
  <c r="AB261" i="33" a="1"/>
  <c r="AB261" i="33" s="1"/>
  <c r="AE260" i="33"/>
  <c r="AC260" i="33"/>
  <c r="Z267" i="33"/>
  <c r="AF267" i="33" s="1"/>
  <c r="Y268" i="33"/>
  <c r="AG260" i="33" l="1"/>
  <c r="AH260" i="33" s="1"/>
  <c r="AD262" i="33"/>
  <c r="AA263" i="33" a="1"/>
  <c r="AA263" i="33" s="1"/>
  <c r="AC261" i="33"/>
  <c r="AB262" i="33" a="1"/>
  <c r="AB262" i="33" s="1"/>
  <c r="AE261" i="33"/>
  <c r="Z268" i="33"/>
  <c r="AF268" i="33" s="1"/>
  <c r="Y269" i="33"/>
  <c r="AG261" i="33" l="1"/>
  <c r="AH261" i="33" s="1"/>
  <c r="AA264" i="33" a="1"/>
  <c r="AA264" i="33" s="1"/>
  <c r="AD263" i="33"/>
  <c r="AE262" i="33"/>
  <c r="AB263" i="33" a="1"/>
  <c r="AB263" i="33" s="1"/>
  <c r="AC262" i="33"/>
  <c r="Z269" i="33"/>
  <c r="AF269" i="33" s="1"/>
  <c r="Y270" i="33"/>
  <c r="AG262" i="33" l="1"/>
  <c r="AH262" i="33" s="1"/>
  <c r="AA265" i="33" a="1"/>
  <c r="AA265" i="33" s="1"/>
  <c r="AD264" i="33"/>
  <c r="AB264" i="33" a="1"/>
  <c r="AB264" i="33" s="1"/>
  <c r="AE263" i="33"/>
  <c r="AC263" i="33"/>
  <c r="Z270" i="33"/>
  <c r="AF270" i="33" s="1"/>
  <c r="Y271" i="33"/>
  <c r="AA266" i="33" l="1" a="1"/>
  <c r="AA266" i="33" s="1"/>
  <c r="AD265" i="33"/>
  <c r="AB265" i="33" a="1"/>
  <c r="AB265" i="33" s="1"/>
  <c r="AE264" i="33"/>
  <c r="AC264" i="33"/>
  <c r="AG263" i="33"/>
  <c r="AH263" i="33" s="1"/>
  <c r="Z271" i="33"/>
  <c r="AF271" i="33" s="1"/>
  <c r="Y272" i="33"/>
  <c r="AG264" i="33" l="1"/>
  <c r="AH264" i="33" s="1"/>
  <c r="AD266" i="33"/>
  <c r="AA267" i="33" a="1"/>
  <c r="AA267" i="33" s="1"/>
  <c r="AB266" i="33" a="1"/>
  <c r="AB266" i="33" s="1"/>
  <c r="AE265" i="33"/>
  <c r="AC265" i="33"/>
  <c r="Z272" i="33"/>
  <c r="AF272" i="33" s="1"/>
  <c r="Y273" i="33"/>
  <c r="AG265" i="33" l="1"/>
  <c r="AH265" i="33" s="1"/>
  <c r="AA268" i="33" a="1"/>
  <c r="AA268" i="33" s="1"/>
  <c r="AD267" i="33"/>
  <c r="AB267" i="33" a="1"/>
  <c r="AB267" i="33" s="1"/>
  <c r="AE266" i="33"/>
  <c r="AC266" i="33"/>
  <c r="Z273" i="33"/>
  <c r="AF273" i="33" s="1"/>
  <c r="Y274" i="33"/>
  <c r="AA269" i="33" l="1" a="1"/>
  <c r="AA269" i="33" s="1"/>
  <c r="AD268" i="33"/>
  <c r="AB268" i="33" a="1"/>
  <c r="AB268" i="33" s="1"/>
  <c r="AE267" i="33"/>
  <c r="AC267" i="33"/>
  <c r="AG266" i="33"/>
  <c r="AH266" i="33" s="1"/>
  <c r="Z274" i="33"/>
  <c r="AF274" i="33" s="1"/>
  <c r="Y275" i="33"/>
  <c r="AA270" i="33" l="1" a="1"/>
  <c r="AA270" i="33" s="1"/>
  <c r="AD269" i="33"/>
  <c r="AB269" i="33" a="1"/>
  <c r="AB269" i="33" s="1"/>
  <c r="AE268" i="33"/>
  <c r="AC268" i="33"/>
  <c r="AG267" i="33"/>
  <c r="AH267" i="33" s="1"/>
  <c r="Z275" i="33"/>
  <c r="AF275" i="33" s="1"/>
  <c r="Y276" i="33"/>
  <c r="AG268" i="33" l="1"/>
  <c r="AH268" i="33" s="1"/>
  <c r="AD270" i="33"/>
  <c r="AA271" i="33" a="1"/>
  <c r="AA271" i="33" s="1"/>
  <c r="AE269" i="33"/>
  <c r="AB270" i="33" a="1"/>
  <c r="AB270" i="33" s="1"/>
  <c r="AC269" i="33"/>
  <c r="Z276" i="33"/>
  <c r="AF276" i="33" s="1"/>
  <c r="Y277" i="33"/>
  <c r="AG269" i="33" l="1"/>
  <c r="AH269" i="33" s="1"/>
  <c r="AA272" i="33" a="1"/>
  <c r="AA272" i="33" s="1"/>
  <c r="AD271" i="33"/>
  <c r="AB271" i="33" a="1"/>
  <c r="AB271" i="33" s="1"/>
  <c r="AE270" i="33"/>
  <c r="AC270" i="33"/>
  <c r="Z277" i="33"/>
  <c r="AF277" i="33" s="1"/>
  <c r="Y278" i="33"/>
  <c r="AG270" i="33" l="1"/>
  <c r="AH270" i="33" s="1"/>
  <c r="AA273" i="33" a="1"/>
  <c r="AA273" i="33" s="1"/>
  <c r="AD272" i="33"/>
  <c r="AB272" i="33" a="1"/>
  <c r="AB272" i="33" s="1"/>
  <c r="AC271" i="33"/>
  <c r="AE271" i="33"/>
  <c r="Z278" i="33"/>
  <c r="AF278" i="33" s="1"/>
  <c r="Y279" i="33"/>
  <c r="AA274" i="33" l="1" a="1"/>
  <c r="AA274" i="33" s="1"/>
  <c r="AD273" i="33"/>
  <c r="AB273" i="33" a="1"/>
  <c r="AB273" i="33" s="1"/>
  <c r="AE272" i="33"/>
  <c r="AC272" i="33"/>
  <c r="AG271" i="33"/>
  <c r="AH271" i="33" s="1"/>
  <c r="Z279" i="33"/>
  <c r="AF279" i="33" s="1"/>
  <c r="Y280" i="33"/>
  <c r="AG272" i="33" l="1"/>
  <c r="AH272" i="33" s="1"/>
  <c r="AA275" i="33" a="1"/>
  <c r="AA275" i="33" s="1"/>
  <c r="AD274" i="33"/>
  <c r="AB274" i="33" a="1"/>
  <c r="AB274" i="33" s="1"/>
  <c r="AE273" i="33"/>
  <c r="AC273" i="33"/>
  <c r="Z280" i="33"/>
  <c r="AF280" i="33" s="1"/>
  <c r="Y281" i="33"/>
  <c r="AG273" i="33" l="1"/>
  <c r="AH273" i="33" s="1"/>
  <c r="AA276" i="33" a="1"/>
  <c r="AA276" i="33" s="1"/>
  <c r="AD275" i="33"/>
  <c r="AE274" i="33"/>
  <c r="AC274" i="33"/>
  <c r="AB275" i="33" a="1"/>
  <c r="AB275" i="33" s="1"/>
  <c r="Z281" i="33"/>
  <c r="AF281" i="33" s="1"/>
  <c r="Y282" i="33"/>
  <c r="AG274" i="33" l="1"/>
  <c r="AH274" i="33" s="1"/>
  <c r="AA277" i="33" a="1"/>
  <c r="AA277" i="33" s="1"/>
  <c r="AD276" i="33"/>
  <c r="AE275" i="33"/>
  <c r="AB276" i="33" a="1"/>
  <c r="AB276" i="33" s="1"/>
  <c r="AC275" i="33"/>
  <c r="Z282" i="33"/>
  <c r="AF282" i="33" s="1"/>
  <c r="Y283" i="33"/>
  <c r="AG275" i="33" l="1"/>
  <c r="AH275" i="33" s="1"/>
  <c r="AA278" i="33" a="1"/>
  <c r="AA278" i="33" s="1"/>
  <c r="AD277" i="33"/>
  <c r="AB277" i="33" a="1"/>
  <c r="AB277" i="33" s="1"/>
  <c r="AE276" i="33"/>
  <c r="AC276" i="33"/>
  <c r="Z283" i="33"/>
  <c r="AF283" i="33" s="1"/>
  <c r="Y284" i="33"/>
  <c r="AG276" i="33" l="1"/>
  <c r="AH276" i="33" s="1"/>
  <c r="AD278" i="33"/>
  <c r="AA279" i="33" a="1"/>
  <c r="AA279" i="33" s="1"/>
  <c r="AB278" i="33" a="1"/>
  <c r="AB278" i="33" s="1"/>
  <c r="AC277" i="33"/>
  <c r="AE277" i="33"/>
  <c r="AG277" i="33" s="1"/>
  <c r="AH277" i="33" s="1"/>
  <c r="Z284" i="33"/>
  <c r="AF284" i="33" s="1"/>
  <c r="Y285" i="33"/>
  <c r="AD279" i="33" l="1"/>
  <c r="AA280" i="33" a="1"/>
  <c r="AA280" i="33" s="1"/>
  <c r="AB279" i="33" a="1"/>
  <c r="AB279" i="33" s="1"/>
  <c r="AC278" i="33"/>
  <c r="AE278" i="33"/>
  <c r="Z285" i="33"/>
  <c r="AF285" i="33" s="1"/>
  <c r="Y286" i="33"/>
  <c r="AG278" i="33" l="1"/>
  <c r="AH278" i="33" s="1"/>
  <c r="AA281" i="33" a="1"/>
  <c r="AA281" i="33" s="1"/>
  <c r="AD280" i="33"/>
  <c r="AB280" i="33" a="1"/>
  <c r="AB280" i="33" s="1"/>
  <c r="AE279" i="33"/>
  <c r="AC279" i="33"/>
  <c r="Z286" i="33"/>
  <c r="AF286" i="33" s="1"/>
  <c r="Y287" i="33"/>
  <c r="AG279" i="33" l="1"/>
  <c r="AH279" i="33" s="1"/>
  <c r="AA282" i="33" a="1"/>
  <c r="AA282" i="33" s="1"/>
  <c r="AD281" i="33"/>
  <c r="AB281" i="33" a="1"/>
  <c r="AB281" i="33" s="1"/>
  <c r="AE280" i="33"/>
  <c r="AC280" i="33"/>
  <c r="Z287" i="33"/>
  <c r="AF287" i="33" s="1"/>
  <c r="Y288" i="33"/>
  <c r="AG280" i="33" l="1"/>
  <c r="AH280" i="33" s="1"/>
  <c r="AA283" i="33" a="1"/>
  <c r="AA283" i="33" s="1"/>
  <c r="AD282" i="33"/>
  <c r="AB282" i="33" a="1"/>
  <c r="AB282" i="33" s="1"/>
  <c r="AE281" i="33"/>
  <c r="AC281" i="33"/>
  <c r="Z288" i="33"/>
  <c r="AF288" i="33" s="1"/>
  <c r="Y289" i="33"/>
  <c r="AG281" i="33" l="1"/>
  <c r="AH281" i="33" s="1"/>
  <c r="AA284" i="33" a="1"/>
  <c r="AA284" i="33" s="1"/>
  <c r="AD283" i="33"/>
  <c r="AB283" i="33" a="1"/>
  <c r="AB283" i="33" s="1"/>
  <c r="AE282" i="33"/>
  <c r="AC282" i="33"/>
  <c r="Z289" i="33"/>
  <c r="AF289" i="33" s="1"/>
  <c r="Y290" i="33"/>
  <c r="AG282" i="33" l="1"/>
  <c r="AH282" i="33" s="1"/>
  <c r="AA285" i="33" a="1"/>
  <c r="AA285" i="33" s="1"/>
  <c r="AD284" i="33"/>
  <c r="AB284" i="33" a="1"/>
  <c r="AB284" i="33" s="1"/>
  <c r="AE283" i="33"/>
  <c r="AC283" i="33"/>
  <c r="Z290" i="33"/>
  <c r="AF290" i="33" s="1"/>
  <c r="Y291" i="33"/>
  <c r="AG283" i="33" l="1"/>
  <c r="AH283" i="33" s="1"/>
  <c r="AA286" i="33" a="1"/>
  <c r="AA286" i="33" s="1"/>
  <c r="AD285" i="33"/>
  <c r="AB285" i="33" a="1"/>
  <c r="AB285" i="33" s="1"/>
  <c r="AE284" i="33"/>
  <c r="AC284" i="33"/>
  <c r="Z291" i="33"/>
  <c r="AF291" i="33" s="1"/>
  <c r="Y292" i="33"/>
  <c r="AG284" i="33" l="1"/>
  <c r="AH284" i="33" s="1"/>
  <c r="AA287" i="33" a="1"/>
  <c r="AA287" i="33" s="1"/>
  <c r="AD286" i="33"/>
  <c r="AB286" i="33" a="1"/>
  <c r="AB286" i="33" s="1"/>
  <c r="AE285" i="33"/>
  <c r="AC285" i="33"/>
  <c r="Z292" i="33"/>
  <c r="AF292" i="33" s="1"/>
  <c r="Y293" i="33"/>
  <c r="AG285" i="33" l="1"/>
  <c r="AH285" i="33" s="1"/>
  <c r="AA288" i="33" a="1"/>
  <c r="AA288" i="33" s="1"/>
  <c r="AD287" i="33"/>
  <c r="AB287" i="33" a="1"/>
  <c r="AB287" i="33" s="1"/>
  <c r="AE286" i="33"/>
  <c r="AC286" i="33"/>
  <c r="Z293" i="33"/>
  <c r="AF293" i="33" s="1"/>
  <c r="Y294" i="33"/>
  <c r="AG286" i="33" l="1"/>
  <c r="AH286" i="33" s="1"/>
  <c r="AA289" i="33" a="1"/>
  <c r="AA289" i="33" s="1"/>
  <c r="AD288" i="33"/>
  <c r="AC287" i="33"/>
  <c r="AB288" i="33" a="1"/>
  <c r="AB288" i="33" s="1"/>
  <c r="AE287" i="33"/>
  <c r="Z294" i="33"/>
  <c r="AF294" i="33" s="1"/>
  <c r="Y295" i="33"/>
  <c r="AG287" i="33" l="1"/>
  <c r="AH287" i="33" s="1"/>
  <c r="AA290" i="33" a="1"/>
  <c r="AA290" i="33" s="1"/>
  <c r="AD289" i="33"/>
  <c r="AB289" i="33" a="1"/>
  <c r="AB289" i="33" s="1"/>
  <c r="AE288" i="33"/>
  <c r="AC288" i="33"/>
  <c r="Z295" i="33"/>
  <c r="AF295" i="33" s="1"/>
  <c r="Y296" i="33"/>
  <c r="AA291" i="33" l="1" a="1"/>
  <c r="AA291" i="33" s="1"/>
  <c r="AD290" i="33"/>
  <c r="AB290" i="33" a="1"/>
  <c r="AB290" i="33" s="1"/>
  <c r="AC289" i="33"/>
  <c r="AE289" i="33"/>
  <c r="AG289" i="33" s="1"/>
  <c r="AH289" i="33" s="1"/>
  <c r="AG288" i="33"/>
  <c r="AH288" i="33" s="1"/>
  <c r="Z296" i="33"/>
  <c r="AF296" i="33" s="1"/>
  <c r="Y297" i="33"/>
  <c r="AA292" i="33" l="1" a="1"/>
  <c r="AA292" i="33" s="1"/>
  <c r="AD291" i="33"/>
  <c r="AB291" i="33" a="1"/>
  <c r="AB291" i="33" s="1"/>
  <c r="AE290" i="33"/>
  <c r="AC290" i="33"/>
  <c r="Z297" i="33"/>
  <c r="AF297" i="33" s="1"/>
  <c r="Y298" i="33"/>
  <c r="AA293" i="33" l="1" a="1"/>
  <c r="AA293" i="33" s="1"/>
  <c r="AD292" i="33"/>
  <c r="AB292" i="33" a="1"/>
  <c r="AB292" i="33" s="1"/>
  <c r="AE291" i="33"/>
  <c r="AC291" i="33"/>
  <c r="AG290" i="33"/>
  <c r="AH290" i="33" s="1"/>
  <c r="Z298" i="33"/>
  <c r="AF298" i="33" s="1"/>
  <c r="Y299" i="33"/>
  <c r="AG291" i="33" l="1"/>
  <c r="AH291" i="33" s="1"/>
  <c r="AD293" i="33"/>
  <c r="AA294" i="33" a="1"/>
  <c r="AA294" i="33" s="1"/>
  <c r="AB293" i="33" a="1"/>
  <c r="AB293" i="33" s="1"/>
  <c r="AE292" i="33"/>
  <c r="AC292" i="33"/>
  <c r="Z299" i="33"/>
  <c r="AF299" i="33" s="1"/>
  <c r="Y300" i="33"/>
  <c r="AG292" i="33" l="1"/>
  <c r="AH292" i="33" s="1"/>
  <c r="AA295" i="33" a="1"/>
  <c r="AA295" i="33" s="1"/>
  <c r="AD294" i="33"/>
  <c r="AB294" i="33" a="1"/>
  <c r="AB294" i="33" s="1"/>
  <c r="AE293" i="33"/>
  <c r="AC293" i="33"/>
  <c r="Z300" i="33"/>
  <c r="AF300" i="33" s="1"/>
  <c r="Y301" i="33"/>
  <c r="AG293" i="33" l="1"/>
  <c r="AH293" i="33" s="1"/>
  <c r="AD295" i="33"/>
  <c r="AA296" i="33" a="1"/>
  <c r="AA296" i="33" s="1"/>
  <c r="AB295" i="33" a="1"/>
  <c r="AB295" i="33" s="1"/>
  <c r="AE294" i="33"/>
  <c r="AC294" i="33"/>
  <c r="Z301" i="33"/>
  <c r="AF301" i="33" s="1"/>
  <c r="Y302" i="33"/>
  <c r="AG294" i="33" l="1"/>
  <c r="AH294" i="33" s="1"/>
  <c r="AA297" i="33" a="1"/>
  <c r="AA297" i="33" s="1"/>
  <c r="AD296" i="33"/>
  <c r="AB296" i="33" a="1"/>
  <c r="AB296" i="33" s="1"/>
  <c r="AE295" i="33"/>
  <c r="AC295" i="33"/>
  <c r="Z302" i="33"/>
  <c r="AF302" i="33" s="1"/>
  <c r="Y303" i="33"/>
  <c r="AG295" i="33" l="1"/>
  <c r="AH295" i="33" s="1"/>
  <c r="AD297" i="33"/>
  <c r="AA298" i="33" a="1"/>
  <c r="AA298" i="33" s="1"/>
  <c r="AB297" i="33" a="1"/>
  <c r="AB297" i="33" s="1"/>
  <c r="AC296" i="33"/>
  <c r="AE296" i="33"/>
  <c r="Z303" i="33"/>
  <c r="AF303" i="33" s="1"/>
  <c r="Y304" i="33"/>
  <c r="AG296" i="33" l="1"/>
  <c r="AH296" i="33" s="1"/>
  <c r="AA299" i="33" a="1"/>
  <c r="AA299" i="33" s="1"/>
  <c r="AD298" i="33"/>
  <c r="AE297" i="33"/>
  <c r="AC297" i="33"/>
  <c r="AB298" i="33" a="1"/>
  <c r="AB298" i="33" s="1"/>
  <c r="Z304" i="33"/>
  <c r="AF304" i="33" s="1"/>
  <c r="Y305" i="33"/>
  <c r="AG297" i="33" l="1"/>
  <c r="AH297" i="33" s="1"/>
  <c r="AD299" i="33"/>
  <c r="AA300" i="33" a="1"/>
  <c r="AA300" i="33" s="1"/>
  <c r="AB299" i="33" a="1"/>
  <c r="AB299" i="33" s="1"/>
  <c r="AE298" i="33"/>
  <c r="AC298" i="33"/>
  <c r="Z305" i="33"/>
  <c r="AF305" i="33" s="1"/>
  <c r="Y306" i="33"/>
  <c r="AG298" i="33" l="1"/>
  <c r="AH298" i="33" s="1"/>
  <c r="AD300" i="33"/>
  <c r="AA301" i="33" a="1"/>
  <c r="AA301" i="33" s="1"/>
  <c r="AB300" i="33" a="1"/>
  <c r="AB300" i="33" s="1"/>
  <c r="AE299" i="33"/>
  <c r="AC299" i="33"/>
  <c r="Z306" i="33"/>
  <c r="AF306" i="33" s="1"/>
  <c r="Y307" i="33"/>
  <c r="AG299" i="33" l="1"/>
  <c r="AH299" i="33" s="1"/>
  <c r="AD301" i="33"/>
  <c r="AA302" i="33" a="1"/>
  <c r="AA302" i="33" s="1"/>
  <c r="AB301" i="33" a="1"/>
  <c r="AB301" i="33" s="1"/>
  <c r="AE300" i="33"/>
  <c r="AC300" i="33"/>
  <c r="Z307" i="33"/>
  <c r="AF307" i="33" s="1"/>
  <c r="Y308" i="33"/>
  <c r="AG300" i="33" l="1"/>
  <c r="AH300" i="33" s="1"/>
  <c r="AA303" i="33" a="1"/>
  <c r="AA303" i="33" s="1"/>
  <c r="AD302" i="33"/>
  <c r="AC301" i="33"/>
  <c r="AE301" i="33"/>
  <c r="AB302" i="33" a="1"/>
  <c r="AB302" i="33" s="1"/>
  <c r="Z308" i="33"/>
  <c r="AF308" i="33" s="1"/>
  <c r="Y309" i="33"/>
  <c r="AG301" i="33" l="1"/>
  <c r="AH301" i="33" s="1"/>
  <c r="AA304" i="33" a="1"/>
  <c r="AA304" i="33" s="1"/>
  <c r="AD303" i="33"/>
  <c r="AE302" i="33"/>
  <c r="AB303" i="33" a="1"/>
  <c r="AB303" i="33" s="1"/>
  <c r="AC302" i="33"/>
  <c r="Z309" i="33"/>
  <c r="AF309" i="33" s="1"/>
  <c r="Y310" i="33"/>
  <c r="AG302" i="33" l="1"/>
  <c r="AH302" i="33" s="1"/>
  <c r="AA305" i="33" a="1"/>
  <c r="AA305" i="33" s="1"/>
  <c r="AD304" i="33"/>
  <c r="AE303" i="33"/>
  <c r="AB304" i="33" a="1"/>
  <c r="AB304" i="33" s="1"/>
  <c r="AC303" i="33"/>
  <c r="Z310" i="33"/>
  <c r="AF310" i="33" s="1"/>
  <c r="Y311" i="33"/>
  <c r="AD305" i="33" l="1"/>
  <c r="AA306" i="33" a="1"/>
  <c r="AA306" i="33" s="1"/>
  <c r="AB305" i="33" a="1"/>
  <c r="AB305" i="33" s="1"/>
  <c r="AE304" i="33"/>
  <c r="AC304" i="33"/>
  <c r="AG303" i="33"/>
  <c r="AH303" i="33" s="1"/>
  <c r="Z311" i="33"/>
  <c r="AF311" i="33" s="1"/>
  <c r="Y312" i="33"/>
  <c r="AG304" i="33" l="1"/>
  <c r="AH304" i="33" s="1"/>
  <c r="AA307" i="33" a="1"/>
  <c r="AA307" i="33" s="1"/>
  <c r="AD306" i="33"/>
  <c r="AB306" i="33" a="1"/>
  <c r="AB306" i="33" s="1"/>
  <c r="AE305" i="33"/>
  <c r="AC305" i="33"/>
  <c r="Z312" i="33"/>
  <c r="AF312" i="33" s="1"/>
  <c r="Y313" i="33"/>
  <c r="AG305" i="33" l="1"/>
  <c r="AH305" i="33" s="1"/>
  <c r="AA308" i="33" a="1"/>
  <c r="AA308" i="33" s="1"/>
  <c r="AD307" i="33"/>
  <c r="AC306" i="33"/>
  <c r="AB307" i="33" a="1"/>
  <c r="AB307" i="33" s="1"/>
  <c r="AE306" i="33"/>
  <c r="Z313" i="33"/>
  <c r="AF313" i="33" s="1"/>
  <c r="Y314" i="33"/>
  <c r="AG306" i="33" l="1"/>
  <c r="AH306" i="33" s="1"/>
  <c r="AA309" i="33" a="1"/>
  <c r="AA309" i="33" s="1"/>
  <c r="AD308" i="33"/>
  <c r="AC307" i="33"/>
  <c r="AE307" i="33"/>
  <c r="AB308" i="33" a="1"/>
  <c r="AB308" i="33" s="1"/>
  <c r="Z314" i="33"/>
  <c r="AF314" i="33" s="1"/>
  <c r="Y315" i="33"/>
  <c r="AG307" i="33" l="1"/>
  <c r="AH307" i="33" s="1"/>
  <c r="AA310" i="33" a="1"/>
  <c r="AA310" i="33" s="1"/>
  <c r="AD309" i="33"/>
  <c r="AB309" i="33" a="1"/>
  <c r="AB309" i="33" s="1"/>
  <c r="AE308" i="33"/>
  <c r="AC308" i="33"/>
  <c r="Z315" i="33"/>
  <c r="AF315" i="33" s="1"/>
  <c r="Y316" i="33"/>
  <c r="AG308" i="33" l="1"/>
  <c r="AH308" i="33" s="1"/>
  <c r="AA311" i="33" a="1"/>
  <c r="AA311" i="33" s="1"/>
  <c r="AD310" i="33"/>
  <c r="AB310" i="33" a="1"/>
  <c r="AB310" i="33" s="1"/>
  <c r="AE309" i="33"/>
  <c r="AC309" i="33"/>
  <c r="Z316" i="33"/>
  <c r="AF316" i="33" s="1"/>
  <c r="Y317" i="33"/>
  <c r="AG309" i="33" l="1"/>
  <c r="AH309" i="33" s="1"/>
  <c r="AD311" i="33"/>
  <c r="AA312" i="33" a="1"/>
  <c r="AA312" i="33" s="1"/>
  <c r="AE310" i="33"/>
  <c r="AB311" i="33" a="1"/>
  <c r="AB311" i="33" s="1"/>
  <c r="AC310" i="33"/>
  <c r="Z317" i="33"/>
  <c r="AF317" i="33" s="1"/>
  <c r="Y318" i="33"/>
  <c r="AG310" i="33" l="1"/>
  <c r="AH310" i="33" s="1"/>
  <c r="AA313" i="33" a="1"/>
  <c r="AA313" i="33" s="1"/>
  <c r="AD312" i="33"/>
  <c r="AB312" i="33" a="1"/>
  <c r="AB312" i="33" s="1"/>
  <c r="AC311" i="33"/>
  <c r="AE311" i="33"/>
  <c r="Z318" i="33"/>
  <c r="AF318" i="33" s="1"/>
  <c r="Y319" i="33"/>
  <c r="AG311" i="33" l="1"/>
  <c r="AH311" i="33" s="1"/>
  <c r="AD313" i="33"/>
  <c r="AA314" i="33" a="1"/>
  <c r="AA314" i="33" s="1"/>
  <c r="AB313" i="33" a="1"/>
  <c r="AB313" i="33" s="1"/>
  <c r="AE312" i="33"/>
  <c r="AC312" i="33"/>
  <c r="Z319" i="33"/>
  <c r="AF319" i="33" s="1"/>
  <c r="Y320" i="33"/>
  <c r="AG312" i="33" l="1"/>
  <c r="AH312" i="33" s="1"/>
  <c r="AA315" i="33" a="1"/>
  <c r="AA315" i="33" s="1"/>
  <c r="AD314" i="33"/>
  <c r="AE313" i="33"/>
  <c r="AB314" i="33" a="1"/>
  <c r="AB314" i="33" s="1"/>
  <c r="AC313" i="33"/>
  <c r="Z320" i="33"/>
  <c r="AF320" i="33" s="1"/>
  <c r="Y321" i="33"/>
  <c r="AD315" i="33" l="1"/>
  <c r="AA316" i="33" a="1"/>
  <c r="AA316" i="33" s="1"/>
  <c r="AB315" i="33" a="1"/>
  <c r="AB315" i="33" s="1"/>
  <c r="AE314" i="33"/>
  <c r="AC314" i="33"/>
  <c r="AG313" i="33"/>
  <c r="AH313" i="33" s="1"/>
  <c r="Z321" i="33"/>
  <c r="AF321" i="33" s="1"/>
  <c r="Y322" i="33"/>
  <c r="AG314" i="33" l="1"/>
  <c r="AH314" i="33" s="1"/>
  <c r="AA317" i="33" a="1"/>
  <c r="AA317" i="33" s="1"/>
  <c r="AD316" i="33"/>
  <c r="AB316" i="33" a="1"/>
  <c r="AB316" i="33" s="1"/>
  <c r="AE315" i="33"/>
  <c r="AC315" i="33"/>
  <c r="Z322" i="33"/>
  <c r="AF322" i="33" s="1"/>
  <c r="Y323" i="33"/>
  <c r="AG315" i="33" l="1"/>
  <c r="AH315" i="33" s="1"/>
  <c r="AA318" i="33" a="1"/>
  <c r="AA318" i="33" s="1"/>
  <c r="AD317" i="33"/>
  <c r="AB317" i="33" a="1"/>
  <c r="AB317" i="33" s="1"/>
  <c r="AE316" i="33"/>
  <c r="AC316" i="33"/>
  <c r="Z323" i="33"/>
  <c r="AF323" i="33" s="1"/>
  <c r="Y324" i="33"/>
  <c r="AA319" i="33" l="1" a="1"/>
  <c r="AA319" i="33" s="1"/>
  <c r="AD318" i="33"/>
  <c r="AB318" i="33" a="1"/>
  <c r="AB318" i="33" s="1"/>
  <c r="AE317" i="33"/>
  <c r="AC317" i="33"/>
  <c r="AG316" i="33"/>
  <c r="AH316" i="33" s="1"/>
  <c r="Z324" i="33"/>
  <c r="AF324" i="33" s="1"/>
  <c r="Y325" i="33"/>
  <c r="AG317" i="33" l="1"/>
  <c r="AH317" i="33" s="1"/>
  <c r="AA320" i="33" a="1"/>
  <c r="AA320" i="33" s="1"/>
  <c r="AD319" i="33"/>
  <c r="AC318" i="33"/>
  <c r="AE318" i="33"/>
  <c r="AB319" i="33" a="1"/>
  <c r="AB319" i="33" s="1"/>
  <c r="Z325" i="33"/>
  <c r="AF325" i="33" s="1"/>
  <c r="Y326" i="33"/>
  <c r="AG318" i="33" l="1"/>
  <c r="AH318" i="33" s="1"/>
  <c r="AA321" i="33" a="1"/>
  <c r="AA321" i="33" s="1"/>
  <c r="AD320" i="33"/>
  <c r="AB320" i="33" a="1"/>
  <c r="AB320" i="33" s="1"/>
  <c r="AE319" i="33"/>
  <c r="AC319" i="33"/>
  <c r="Z326" i="33"/>
  <c r="AF326" i="33" s="1"/>
  <c r="Y327" i="33"/>
  <c r="AG319" i="33" l="1"/>
  <c r="AH319" i="33" s="1"/>
  <c r="AA322" i="33" a="1"/>
  <c r="AA322" i="33" s="1"/>
  <c r="AD321" i="33"/>
  <c r="AB321" i="33" a="1"/>
  <c r="AB321" i="33" s="1"/>
  <c r="AE320" i="33"/>
  <c r="AC320" i="33"/>
  <c r="Z327" i="33"/>
  <c r="AF327" i="33" s="1"/>
  <c r="Y328" i="33"/>
  <c r="AG320" i="33" l="1"/>
  <c r="AH320" i="33" s="1"/>
  <c r="AA323" i="33" a="1"/>
  <c r="AA323" i="33" s="1"/>
  <c r="AD322" i="33"/>
  <c r="AB322" i="33" a="1"/>
  <c r="AB322" i="33" s="1"/>
  <c r="AE321" i="33"/>
  <c r="AC321" i="33"/>
  <c r="Z328" i="33"/>
  <c r="AF328" i="33" s="1"/>
  <c r="Y329" i="33"/>
  <c r="AG321" i="33" l="1"/>
  <c r="AH321" i="33" s="1"/>
  <c r="AD323" i="33"/>
  <c r="AA324" i="33" a="1"/>
  <c r="AA324" i="33" s="1"/>
  <c r="AB323" i="33" a="1"/>
  <c r="AB323" i="33" s="1"/>
  <c r="AE322" i="33"/>
  <c r="AC322" i="33"/>
  <c r="Z329" i="33"/>
  <c r="AF329" i="33" s="1"/>
  <c r="Y330" i="33"/>
  <c r="AA325" i="33" l="1" a="1"/>
  <c r="AA325" i="33" s="1"/>
  <c r="AD324" i="33"/>
  <c r="AB324" i="33" a="1"/>
  <c r="AB324" i="33" s="1"/>
  <c r="AE323" i="33"/>
  <c r="AC323" i="33"/>
  <c r="AG322" i="33"/>
  <c r="AH322" i="33" s="1"/>
  <c r="Z330" i="33"/>
  <c r="AF330" i="33" s="1"/>
  <c r="Y331" i="33"/>
  <c r="AA326" i="33" l="1" a="1"/>
  <c r="AA326" i="33" s="1"/>
  <c r="AD325" i="33"/>
  <c r="AB325" i="33" a="1"/>
  <c r="AB325" i="33" s="1"/>
  <c r="AE324" i="33"/>
  <c r="AC324" i="33"/>
  <c r="AG323" i="33"/>
  <c r="AH323" i="33" s="1"/>
  <c r="Z331" i="33"/>
  <c r="AF331" i="33" s="1"/>
  <c r="Y332" i="33"/>
  <c r="AG324" i="33" l="1"/>
  <c r="AH324" i="33" s="1"/>
  <c r="AD326" i="33"/>
  <c r="AA327" i="33" a="1"/>
  <c r="AA327" i="33" s="1"/>
  <c r="AE325" i="33"/>
  <c r="AB326" i="33" a="1"/>
  <c r="AB326" i="33" s="1"/>
  <c r="AC325" i="33"/>
  <c r="Z332" i="33"/>
  <c r="AF332" i="33" s="1"/>
  <c r="Y333" i="33"/>
  <c r="AG325" i="33" l="1"/>
  <c r="AH325" i="33" s="1"/>
  <c r="AA328" i="33" a="1"/>
  <c r="AA328" i="33" s="1"/>
  <c r="AD327" i="33"/>
  <c r="AE326" i="33"/>
  <c r="AB327" i="33" a="1"/>
  <c r="AB327" i="33" s="1"/>
  <c r="AC326" i="33"/>
  <c r="Z333" i="33"/>
  <c r="AF333" i="33" s="1"/>
  <c r="Y334" i="33"/>
  <c r="AG326" i="33" l="1"/>
  <c r="AH326" i="33" s="1"/>
  <c r="AA329" i="33" a="1"/>
  <c r="AA329" i="33" s="1"/>
  <c r="AD328" i="33"/>
  <c r="AB328" i="33" a="1"/>
  <c r="AB328" i="33" s="1"/>
  <c r="AE327" i="33"/>
  <c r="AC327" i="33"/>
  <c r="Z334" i="33"/>
  <c r="AF334" i="33" s="1"/>
  <c r="Y335" i="33"/>
  <c r="AG327" i="33" l="1"/>
  <c r="AH327" i="33" s="1"/>
  <c r="AA330" i="33" a="1"/>
  <c r="AA330" i="33" s="1"/>
  <c r="AD329" i="33"/>
  <c r="AB329" i="33" a="1"/>
  <c r="AB329" i="33" s="1"/>
  <c r="AE328" i="33"/>
  <c r="AC328" i="33"/>
  <c r="Z335" i="33"/>
  <c r="AF335" i="33" s="1"/>
  <c r="Y336" i="33"/>
  <c r="AA331" i="33" l="1" a="1"/>
  <c r="AA331" i="33" s="1"/>
  <c r="AD330" i="33"/>
  <c r="AB330" i="33" a="1"/>
  <c r="AB330" i="33" s="1"/>
  <c r="AC329" i="33"/>
  <c r="AE329" i="33"/>
  <c r="AG328" i="33"/>
  <c r="AH328" i="33" s="1"/>
  <c r="Z336" i="33"/>
  <c r="AF336" i="33" s="1"/>
  <c r="Y337" i="33"/>
  <c r="AG329" i="33" l="1"/>
  <c r="AH329" i="33" s="1"/>
  <c r="AA332" i="33" a="1"/>
  <c r="AA332" i="33" s="1"/>
  <c r="AD331" i="33"/>
  <c r="AB331" i="33" a="1"/>
  <c r="AB331" i="33" s="1"/>
  <c r="AE330" i="33"/>
  <c r="AC330" i="33"/>
  <c r="Z337" i="33"/>
  <c r="AF337" i="33" s="1"/>
  <c r="Y338" i="33"/>
  <c r="AG330" i="33" l="1"/>
  <c r="AH330" i="33" s="1"/>
  <c r="AA333" i="33" a="1"/>
  <c r="AA333" i="33" s="1"/>
  <c r="AD332" i="33"/>
  <c r="AB332" i="33" a="1"/>
  <c r="AB332" i="33" s="1"/>
  <c r="AE331" i="33"/>
  <c r="AC331" i="33"/>
  <c r="Z338" i="33"/>
  <c r="AF338" i="33" s="1"/>
  <c r="Y339" i="33"/>
  <c r="AG331" i="33" l="1"/>
  <c r="AH331" i="33" s="1"/>
  <c r="AA334" i="33" a="1"/>
  <c r="AA334" i="33" s="1"/>
  <c r="AD333" i="33"/>
  <c r="AB333" i="33" a="1"/>
  <c r="AB333" i="33" s="1"/>
  <c r="AC332" i="33"/>
  <c r="AE332" i="33"/>
  <c r="AG332" i="33" s="1"/>
  <c r="AH332" i="33" s="1"/>
  <c r="Z339" i="33"/>
  <c r="AF339" i="33" s="1"/>
  <c r="Y340" i="33"/>
  <c r="AA335" i="33" l="1" a="1"/>
  <c r="AA335" i="33" s="1"/>
  <c r="AD334" i="33"/>
  <c r="AE333" i="33"/>
  <c r="AC333" i="33"/>
  <c r="AB334" i="33" a="1"/>
  <c r="AB334" i="33" s="1"/>
  <c r="Z340" i="33"/>
  <c r="AF340" i="33" s="1"/>
  <c r="Y341" i="33"/>
  <c r="AG333" i="33" l="1"/>
  <c r="AH333" i="33" s="1"/>
  <c r="AA336" i="33" a="1"/>
  <c r="AA336" i="33" s="1"/>
  <c r="AD335" i="33"/>
  <c r="AB335" i="33" a="1"/>
  <c r="AB335" i="33" s="1"/>
  <c r="AE334" i="33"/>
  <c r="AC334" i="33"/>
  <c r="Z341" i="33"/>
  <c r="AF341" i="33" s="1"/>
  <c r="Y342" i="33"/>
  <c r="AG334" i="33" l="1"/>
  <c r="AH334" i="33" s="1"/>
  <c r="AA337" i="33" a="1"/>
  <c r="AA337" i="33" s="1"/>
  <c r="AD336" i="33"/>
  <c r="AB336" i="33" a="1"/>
  <c r="AB336" i="33" s="1"/>
  <c r="AC335" i="33"/>
  <c r="AE335" i="33"/>
  <c r="AG335" i="33" s="1"/>
  <c r="AH335" i="33" s="1"/>
  <c r="Z342" i="33"/>
  <c r="AF342" i="33" s="1"/>
  <c r="Y343" i="33"/>
  <c r="AA338" i="33" l="1" a="1"/>
  <c r="AA338" i="33" s="1"/>
  <c r="AD337" i="33"/>
  <c r="AB337" i="33" a="1"/>
  <c r="AB337" i="33" s="1"/>
  <c r="AE336" i="33"/>
  <c r="AC336" i="33"/>
  <c r="Z343" i="33"/>
  <c r="AF343" i="33" s="1"/>
  <c r="Y344" i="33"/>
  <c r="AG336" i="33" l="1"/>
  <c r="AH336" i="33" s="1"/>
  <c r="AA339" i="33" a="1"/>
  <c r="AA339" i="33" s="1"/>
  <c r="AD338" i="33"/>
  <c r="AB338" i="33" a="1"/>
  <c r="AB338" i="33" s="1"/>
  <c r="AE337" i="33"/>
  <c r="AC337" i="33"/>
  <c r="Z344" i="33"/>
  <c r="AF344" i="33" s="1"/>
  <c r="Y345" i="33"/>
  <c r="AG337" i="33" l="1"/>
  <c r="AH337" i="33" s="1"/>
  <c r="AA340" i="33" a="1"/>
  <c r="AA340" i="33" s="1"/>
  <c r="AD339" i="33"/>
  <c r="AB339" i="33" a="1"/>
  <c r="AB339" i="33" s="1"/>
  <c r="AE338" i="33"/>
  <c r="AC338" i="33"/>
  <c r="Z345" i="33"/>
  <c r="AF345" i="33" s="1"/>
  <c r="Y346" i="33"/>
  <c r="AG338" i="33" l="1"/>
  <c r="AH338" i="33" s="1"/>
  <c r="AD340" i="33"/>
  <c r="AA341" i="33" a="1"/>
  <c r="AA341" i="33" s="1"/>
  <c r="AB340" i="33" a="1"/>
  <c r="AB340" i="33" s="1"/>
  <c r="AE339" i="33"/>
  <c r="AC339" i="33"/>
  <c r="Z346" i="33"/>
  <c r="AF346" i="33" s="1"/>
  <c r="Y347" i="33"/>
  <c r="AD341" i="33" l="1"/>
  <c r="AA342" i="33" a="1"/>
  <c r="AA342" i="33" s="1"/>
  <c r="AE340" i="33"/>
  <c r="AC340" i="33"/>
  <c r="AB341" i="33" a="1"/>
  <c r="AB341" i="33" s="1"/>
  <c r="AG339" i="33"/>
  <c r="AH339" i="33" s="1"/>
  <c r="Z347" i="33"/>
  <c r="AF347" i="33" s="1"/>
  <c r="Y348" i="33"/>
  <c r="AG340" i="33" l="1"/>
  <c r="AH340" i="33" s="1"/>
  <c r="AA343" i="33" a="1"/>
  <c r="AA343" i="33" s="1"/>
  <c r="AD342" i="33"/>
  <c r="AE341" i="33"/>
  <c r="AB342" i="33" a="1"/>
  <c r="AB342" i="33" s="1"/>
  <c r="AC341" i="33"/>
  <c r="Z348" i="33"/>
  <c r="AF348" i="33" s="1"/>
  <c r="Y349" i="33"/>
  <c r="AG341" i="33" l="1"/>
  <c r="AD343" i="33"/>
  <c r="AA344" i="33" a="1"/>
  <c r="AA344" i="33" s="1"/>
  <c r="AE342" i="33"/>
  <c r="AB343" i="33" a="1"/>
  <c r="AB343" i="33" s="1"/>
  <c r="AC342" i="33"/>
  <c r="Z349" i="33"/>
  <c r="AF349" i="33" s="1"/>
  <c r="Y350" i="33"/>
  <c r="AH341" i="33" l="1"/>
  <c r="G31" i="39"/>
  <c r="H30" i="39"/>
  <c r="AG342" i="33"/>
  <c r="AH342" i="33" s="1"/>
  <c r="AA345" i="33" a="1"/>
  <c r="AA345" i="33" s="1"/>
  <c r="AD344" i="33"/>
  <c r="AB344" i="33" a="1"/>
  <c r="AB344" i="33" s="1"/>
  <c r="AE343" i="33"/>
  <c r="AC343" i="33"/>
  <c r="Z350" i="33"/>
  <c r="AF350" i="33" s="1"/>
  <c r="Y351" i="33"/>
  <c r="AA346" i="33" l="1" a="1"/>
  <c r="AA346" i="33" s="1"/>
  <c r="AD345" i="33"/>
  <c r="AE344" i="33"/>
  <c r="AC344" i="33"/>
  <c r="AB345" i="33" a="1"/>
  <c r="AB345" i="33" s="1"/>
  <c r="AG343" i="33"/>
  <c r="AH343" i="33" s="1"/>
  <c r="Z351" i="33"/>
  <c r="AF351" i="33" s="1"/>
  <c r="Y352" i="33"/>
  <c r="AG344" i="33" l="1"/>
  <c r="AH344" i="33" s="1"/>
  <c r="AD346" i="33"/>
  <c r="AA347" i="33" a="1"/>
  <c r="AA347" i="33" s="1"/>
  <c r="AB346" i="33" a="1"/>
  <c r="AB346" i="33" s="1"/>
  <c r="AE345" i="33"/>
  <c r="AC345" i="33"/>
  <c r="Z352" i="33"/>
  <c r="AF352" i="33" s="1"/>
  <c r="Y353" i="33"/>
  <c r="AG345" i="33" l="1"/>
  <c r="AH345" i="33" s="1"/>
  <c r="AA348" i="33" a="1"/>
  <c r="AA348" i="33" s="1"/>
  <c r="AD347" i="33"/>
  <c r="AE346" i="33"/>
  <c r="AC346" i="33"/>
  <c r="AB347" i="33" a="1"/>
  <c r="AB347" i="33" s="1"/>
  <c r="Z353" i="33"/>
  <c r="AF353" i="33" s="1"/>
  <c r="Y354" i="33"/>
  <c r="AG346" i="33" l="1"/>
  <c r="AH346" i="33" s="1"/>
  <c r="AD348" i="33"/>
  <c r="AA349" i="33" a="1"/>
  <c r="AA349" i="33" s="1"/>
  <c r="AB348" i="33" a="1"/>
  <c r="AB348" i="33" s="1"/>
  <c r="AE347" i="33"/>
  <c r="AC347" i="33"/>
  <c r="Z354" i="33"/>
  <c r="AF354" i="33" s="1"/>
  <c r="Y355" i="33"/>
  <c r="AG347" i="33" l="1"/>
  <c r="AH347" i="33" s="1"/>
  <c r="AA350" i="33" a="1"/>
  <c r="AA350" i="33" s="1"/>
  <c r="AD349" i="33"/>
  <c r="AE348" i="33"/>
  <c r="AC348" i="33"/>
  <c r="AB349" i="33" a="1"/>
  <c r="AB349" i="33" s="1"/>
  <c r="Z355" i="33"/>
  <c r="AF355" i="33" s="1"/>
  <c r="Y356" i="33"/>
  <c r="AG348" i="33" l="1"/>
  <c r="AH348" i="33" s="1"/>
  <c r="AA351" i="33" a="1"/>
  <c r="AA351" i="33" s="1"/>
  <c r="AD350" i="33"/>
  <c r="AB350" i="33" a="1"/>
  <c r="AB350" i="33" s="1"/>
  <c r="AE349" i="33"/>
  <c r="AC349" i="33"/>
  <c r="Z356" i="33"/>
  <c r="AF356" i="33" s="1"/>
  <c r="Y357" i="33"/>
  <c r="AG349" i="33" l="1"/>
  <c r="AH349" i="33" s="1"/>
  <c r="AA352" i="33" a="1"/>
  <c r="AA352" i="33" s="1"/>
  <c r="AD351" i="33"/>
  <c r="AE350" i="33"/>
  <c r="AC350" i="33"/>
  <c r="AB351" i="33" a="1"/>
  <c r="AB351" i="33" s="1"/>
  <c r="Z357" i="33"/>
  <c r="AF357" i="33" s="1"/>
  <c r="Y358" i="33"/>
  <c r="AG350" i="33" l="1"/>
  <c r="AH350" i="33" s="1"/>
  <c r="AA353" i="33" a="1"/>
  <c r="AA353" i="33" s="1"/>
  <c r="AD352" i="33"/>
  <c r="AB352" i="33" a="1"/>
  <c r="AB352" i="33" s="1"/>
  <c r="AC351" i="33"/>
  <c r="AE351" i="33"/>
  <c r="Z358" i="33"/>
  <c r="AF358" i="33" s="1"/>
  <c r="Y359" i="33"/>
  <c r="AG351" i="33" l="1"/>
  <c r="AH351" i="33" s="1"/>
  <c r="AD353" i="33"/>
  <c r="AA354" i="33" a="1"/>
  <c r="AA354" i="33" s="1"/>
  <c r="AB353" i="33" a="1"/>
  <c r="AB353" i="33" s="1"/>
  <c r="AE352" i="33"/>
  <c r="AC352" i="33"/>
  <c r="Z359" i="33"/>
  <c r="AF359" i="33" s="1"/>
  <c r="Y360" i="33"/>
  <c r="AG352" i="33" l="1"/>
  <c r="AH352" i="33" s="1"/>
  <c r="AD354" i="33"/>
  <c r="AA355" i="33" a="1"/>
  <c r="AA355" i="33" s="1"/>
  <c r="AB354" i="33" a="1"/>
  <c r="AB354" i="33" s="1"/>
  <c r="AE353" i="33"/>
  <c r="AC353" i="33"/>
  <c r="Z360" i="33"/>
  <c r="AF360" i="33" s="1"/>
  <c r="Y361" i="33"/>
  <c r="AD355" i="33" l="1"/>
  <c r="AA356" i="33" a="1"/>
  <c r="AA356" i="33" s="1"/>
  <c r="AB355" i="33" a="1"/>
  <c r="AB355" i="33" s="1"/>
  <c r="AE354" i="33"/>
  <c r="AC354" i="33"/>
  <c r="AG353" i="33"/>
  <c r="AH353" i="33" s="1"/>
  <c r="Z361" i="33"/>
  <c r="AF361" i="33" s="1"/>
  <c r="Y362" i="33"/>
  <c r="AG354" i="33" l="1"/>
  <c r="AH354" i="33" s="1"/>
  <c r="AA357" i="33" a="1"/>
  <c r="AA357" i="33" s="1"/>
  <c r="AD356" i="33"/>
  <c r="AE355" i="33"/>
  <c r="AC355" i="33"/>
  <c r="AB356" i="33" a="1"/>
  <c r="AB356" i="33" s="1"/>
  <c r="Z362" i="33"/>
  <c r="AF362" i="33" s="1"/>
  <c r="Y363" i="33"/>
  <c r="AA358" i="33" l="1" a="1"/>
  <c r="AA358" i="33" s="1"/>
  <c r="AD357" i="33"/>
  <c r="AB357" i="33" a="1"/>
  <c r="AB357" i="33" s="1"/>
  <c r="AE356" i="33"/>
  <c r="AC356" i="33"/>
  <c r="AG355" i="33"/>
  <c r="AH355" i="33" s="1"/>
  <c r="Z363" i="33"/>
  <c r="AF363" i="33" s="1"/>
  <c r="Y364" i="33"/>
  <c r="AG356" i="33" l="1"/>
  <c r="AH356" i="33" s="1"/>
  <c r="AA359" i="33" a="1"/>
  <c r="AA359" i="33" s="1"/>
  <c r="AD358" i="33"/>
  <c r="AB358" i="33" a="1"/>
  <c r="AB358" i="33" s="1"/>
  <c r="AE357" i="33"/>
  <c r="AC357" i="33"/>
  <c r="Z364" i="33"/>
  <c r="AF364" i="33" s="1"/>
  <c r="Y365" i="33"/>
  <c r="AG357" i="33" l="1"/>
  <c r="AH357" i="33" s="1"/>
  <c r="AD359" i="33"/>
  <c r="AA360" i="33" a="1"/>
  <c r="AA360" i="33" s="1"/>
  <c r="AB359" i="33" a="1"/>
  <c r="AB359" i="33" s="1"/>
  <c r="AE358" i="33"/>
  <c r="AC358" i="33"/>
  <c r="Z365" i="33"/>
  <c r="AF365" i="33" s="1"/>
  <c r="Y366" i="33"/>
  <c r="AG358" i="33" l="1"/>
  <c r="AH358" i="33" s="1"/>
  <c r="AD360" i="33"/>
  <c r="AA361" i="33" a="1"/>
  <c r="AA361" i="33" s="1"/>
  <c r="AB360" i="33" a="1"/>
  <c r="AB360" i="33" s="1"/>
  <c r="AE359" i="33"/>
  <c r="AC359" i="33"/>
  <c r="Z366" i="33"/>
  <c r="AF366" i="33" s="1"/>
  <c r="Y367" i="33"/>
  <c r="AG359" i="33" l="1"/>
  <c r="AH359" i="33" s="1"/>
  <c r="AA362" i="33" a="1"/>
  <c r="AA362" i="33" s="1"/>
  <c r="AD361" i="33"/>
  <c r="AB361" i="33" a="1"/>
  <c r="AB361" i="33" s="1"/>
  <c r="AE360" i="33"/>
  <c r="AC360" i="33"/>
  <c r="Z367" i="33"/>
  <c r="AF367" i="33" s="1"/>
  <c r="Y368" i="33"/>
  <c r="AG360" i="33" l="1"/>
  <c r="AH360" i="33" s="1"/>
  <c r="AD362" i="33"/>
  <c r="AA363" i="33" a="1"/>
  <c r="AA363" i="33" s="1"/>
  <c r="AB362" i="33" a="1"/>
  <c r="AB362" i="33" s="1"/>
  <c r="AE361" i="33"/>
  <c r="AC361" i="33"/>
  <c r="Z368" i="33"/>
  <c r="AF368" i="33" s="1"/>
  <c r="Y369" i="33"/>
  <c r="AA364" i="33" l="1" a="1"/>
  <c r="AA364" i="33" s="1"/>
  <c r="AD363" i="33"/>
  <c r="AB363" i="33" a="1"/>
  <c r="AB363" i="33" s="1"/>
  <c r="AE362" i="33"/>
  <c r="AC362" i="33"/>
  <c r="AG361" i="33"/>
  <c r="AH361" i="33" s="1"/>
  <c r="Z369" i="33"/>
  <c r="AF369" i="33" s="1"/>
  <c r="Y370" i="33"/>
  <c r="AG362" i="33" l="1"/>
  <c r="AH362" i="33" s="1"/>
  <c r="AA365" i="33" a="1"/>
  <c r="AA365" i="33" s="1"/>
  <c r="AD364" i="33"/>
  <c r="AB364" i="33" a="1"/>
  <c r="AB364" i="33" s="1"/>
  <c r="AE363" i="33"/>
  <c r="AC363" i="33"/>
  <c r="Z370" i="33"/>
  <c r="AF370" i="33" s="1"/>
  <c r="Y371" i="33"/>
  <c r="AG363" i="33" l="1"/>
  <c r="AH363" i="33" s="1"/>
  <c r="AA366" i="33" a="1"/>
  <c r="AA366" i="33" s="1"/>
  <c r="AD365" i="33"/>
  <c r="AE364" i="33"/>
  <c r="AB365" i="33" a="1"/>
  <c r="AB365" i="33" s="1"/>
  <c r="AC364" i="33"/>
  <c r="Z371" i="33"/>
  <c r="AF371" i="33" s="1"/>
  <c r="Y372" i="33"/>
  <c r="AG364" i="33" l="1"/>
  <c r="AH364" i="33" s="1"/>
  <c r="AA367" i="33" a="1"/>
  <c r="AA367" i="33" s="1"/>
  <c r="AD366" i="33"/>
  <c r="AE365" i="33"/>
  <c r="AB366" i="33" a="1"/>
  <c r="AB366" i="33" s="1"/>
  <c r="AC365" i="33"/>
  <c r="Z372" i="33"/>
  <c r="AF372" i="33" s="1"/>
  <c r="Y373" i="33"/>
  <c r="AG365" i="33" l="1"/>
  <c r="AH365" i="33" s="1"/>
  <c r="AA368" i="33" a="1"/>
  <c r="AA368" i="33" s="1"/>
  <c r="AD367" i="33"/>
  <c r="AE366" i="33"/>
  <c r="AB367" i="33" a="1"/>
  <c r="AB367" i="33" s="1"/>
  <c r="AC366" i="33"/>
  <c r="Z373" i="33"/>
  <c r="AF373" i="33" s="1"/>
  <c r="Y374" i="33"/>
  <c r="AA369" i="33" l="1" a="1"/>
  <c r="AA369" i="33" s="1"/>
  <c r="AD368" i="33"/>
  <c r="AB368" i="33" a="1"/>
  <c r="AB368" i="33" s="1"/>
  <c r="AC367" i="33"/>
  <c r="AE367" i="33"/>
  <c r="AG366" i="33"/>
  <c r="AH366" i="33" s="1"/>
  <c r="Z374" i="33"/>
  <c r="AF374" i="33" s="1"/>
  <c r="Y375" i="33"/>
  <c r="AG367" i="33" l="1"/>
  <c r="AH367" i="33" s="1"/>
  <c r="AD369" i="33"/>
  <c r="AA370" i="33" a="1"/>
  <c r="AA370" i="33" s="1"/>
  <c r="AC368" i="33"/>
  <c r="AB369" i="33" a="1"/>
  <c r="AB369" i="33" s="1"/>
  <c r="AE368" i="33"/>
  <c r="Z375" i="33"/>
  <c r="AF375" i="33" s="1"/>
  <c r="Y376" i="33"/>
  <c r="AG368" i="33" l="1"/>
  <c r="AH368" i="33" s="1"/>
  <c r="AD370" i="33"/>
  <c r="AA371" i="33" a="1"/>
  <c r="AA371" i="33" s="1"/>
  <c r="AB370" i="33" a="1"/>
  <c r="AB370" i="33" s="1"/>
  <c r="AC369" i="33"/>
  <c r="AE369" i="33"/>
  <c r="AG369" i="33" s="1"/>
  <c r="AH369" i="33" s="1"/>
  <c r="Z376" i="33"/>
  <c r="AF376" i="33" s="1"/>
  <c r="Y377" i="33"/>
  <c r="AD371" i="33" l="1"/>
  <c r="AA372" i="33" a="1"/>
  <c r="AA372" i="33" s="1"/>
  <c r="AB371" i="33" a="1"/>
  <c r="AB371" i="33" s="1"/>
  <c r="AE370" i="33"/>
  <c r="AC370" i="33"/>
  <c r="Z377" i="33"/>
  <c r="AF377" i="33" s="1"/>
  <c r="Y378" i="33"/>
  <c r="AG370" i="33" l="1"/>
  <c r="AH370" i="33" s="1"/>
  <c r="AA373" i="33" a="1"/>
  <c r="AA373" i="33" s="1"/>
  <c r="AD372" i="33"/>
  <c r="AB372" i="33" a="1"/>
  <c r="AB372" i="33" s="1"/>
  <c r="AE371" i="33"/>
  <c r="AC371" i="33"/>
  <c r="Z378" i="33"/>
  <c r="AF378" i="33" s="1"/>
  <c r="Y379" i="33"/>
  <c r="AG371" i="33" l="1"/>
  <c r="AH371" i="33" s="1"/>
  <c r="AA374" i="33" a="1"/>
  <c r="AA374" i="33" s="1"/>
  <c r="AD373" i="33"/>
  <c r="AB373" i="33" a="1"/>
  <c r="AB373" i="33" s="1"/>
  <c r="AC372" i="33"/>
  <c r="AE372" i="33"/>
  <c r="Z379" i="33"/>
  <c r="AF379" i="33" s="1"/>
  <c r="Y380" i="33"/>
  <c r="AG372" i="33" l="1"/>
  <c r="AH372" i="33" s="1"/>
  <c r="AA375" i="33" a="1"/>
  <c r="AA375" i="33" s="1"/>
  <c r="AD374" i="33"/>
  <c r="AE373" i="33"/>
  <c r="AB374" i="33" a="1"/>
  <c r="AB374" i="33" s="1"/>
  <c r="AC373" i="33"/>
  <c r="Z380" i="33"/>
  <c r="AF380" i="33" s="1"/>
  <c r="Y381" i="33"/>
  <c r="AA376" i="33" l="1" a="1"/>
  <c r="AA376" i="33" s="1"/>
  <c r="AD375" i="33"/>
  <c r="AC374" i="33"/>
  <c r="AE374" i="33"/>
  <c r="AB375" i="33" a="1"/>
  <c r="AB375" i="33" s="1"/>
  <c r="AG373" i="33"/>
  <c r="AH373" i="33" s="1"/>
  <c r="Z381" i="33"/>
  <c r="AF381" i="33" s="1"/>
  <c r="Y382" i="33"/>
  <c r="AG374" i="33" l="1"/>
  <c r="AH374" i="33" s="1"/>
  <c r="AD376" i="33"/>
  <c r="AA377" i="33" a="1"/>
  <c r="AA377" i="33" s="1"/>
  <c r="AE375" i="33"/>
  <c r="AB376" i="33" a="1"/>
  <c r="AB376" i="33" s="1"/>
  <c r="AC375" i="33"/>
  <c r="Z382" i="33"/>
  <c r="AF382" i="33" s="1"/>
  <c r="Y383" i="33"/>
  <c r="AA378" i="33" l="1" a="1"/>
  <c r="AA378" i="33" s="1"/>
  <c r="AD377" i="33"/>
  <c r="AB377" i="33" a="1"/>
  <c r="AB377" i="33" s="1"/>
  <c r="AC376" i="33"/>
  <c r="AE376" i="33"/>
  <c r="AG376" i="33" s="1"/>
  <c r="AH376" i="33" s="1"/>
  <c r="AG375" i="33"/>
  <c r="AH375" i="33" s="1"/>
  <c r="Z383" i="33"/>
  <c r="AF383" i="33" s="1"/>
  <c r="Y384" i="33"/>
  <c r="AA379" i="33" l="1" a="1"/>
  <c r="AA379" i="33" s="1"/>
  <c r="AD378" i="33"/>
  <c r="AB378" i="33" a="1"/>
  <c r="AB378" i="33" s="1"/>
  <c r="AE377" i="33"/>
  <c r="AC377" i="33"/>
  <c r="Z384" i="33"/>
  <c r="AF384" i="33" s="1"/>
  <c r="Y385" i="33"/>
  <c r="AG377" i="33" l="1"/>
  <c r="AH377" i="33" s="1"/>
  <c r="AD379" i="33"/>
  <c r="AA380" i="33" a="1"/>
  <c r="AA380" i="33" s="1"/>
  <c r="AB379" i="33" a="1"/>
  <c r="AB379" i="33" s="1"/>
  <c r="AE378" i="33"/>
  <c r="AC378" i="33"/>
  <c r="Z385" i="33"/>
  <c r="AF385" i="33" s="1"/>
  <c r="Y386" i="33"/>
  <c r="AA381" i="33" l="1" a="1"/>
  <c r="AA381" i="33" s="1"/>
  <c r="AD380" i="33"/>
  <c r="AB380" i="33" a="1"/>
  <c r="AB380" i="33" s="1"/>
  <c r="AE379" i="33"/>
  <c r="AC379" i="33"/>
  <c r="AG378" i="33"/>
  <c r="AH378" i="33" s="1"/>
  <c r="Z386" i="33"/>
  <c r="AF386" i="33" s="1"/>
  <c r="Y387" i="33"/>
  <c r="AG379" i="33" l="1"/>
  <c r="AH379" i="33" s="1"/>
  <c r="AA382" i="33" a="1"/>
  <c r="AA382" i="33" s="1"/>
  <c r="AD381" i="33"/>
  <c r="AC380" i="33"/>
  <c r="AB381" i="33" a="1"/>
  <c r="AB381" i="33" s="1"/>
  <c r="AE380" i="33"/>
  <c r="Z387" i="33"/>
  <c r="AF387" i="33" s="1"/>
  <c r="Y388" i="33"/>
  <c r="AG380" i="33" l="1"/>
  <c r="AH380" i="33" s="1"/>
  <c r="AA383" i="33" a="1"/>
  <c r="AA383" i="33" s="1"/>
  <c r="AD382" i="33"/>
  <c r="AB382" i="33" a="1"/>
  <c r="AB382" i="33" s="1"/>
  <c r="AE381" i="33"/>
  <c r="AC381" i="33"/>
  <c r="Z388" i="33"/>
  <c r="AF388" i="33" s="1"/>
  <c r="Y389" i="33"/>
  <c r="AG381" i="33" l="1"/>
  <c r="AH381" i="33" s="1"/>
  <c r="AD383" i="33"/>
  <c r="AA384" i="33" a="1"/>
  <c r="AA384" i="33" s="1"/>
  <c r="AB383" i="33" a="1"/>
  <c r="AB383" i="33" s="1"/>
  <c r="AE382" i="33"/>
  <c r="AC382" i="33"/>
  <c r="Z389" i="33"/>
  <c r="AF389" i="33" s="1"/>
  <c r="Y390" i="33"/>
  <c r="AG382" i="33" l="1"/>
  <c r="AH382" i="33" s="1"/>
  <c r="AA385" i="33" a="1"/>
  <c r="AA385" i="33" s="1"/>
  <c r="AD384" i="33"/>
  <c r="AB384" i="33" a="1"/>
  <c r="AB384" i="33" s="1"/>
  <c r="AC383" i="33"/>
  <c r="AE383" i="33"/>
  <c r="Z390" i="33"/>
  <c r="AF390" i="33" s="1"/>
  <c r="Y391" i="33"/>
  <c r="AG383" i="33" l="1"/>
  <c r="AH383" i="33" s="1"/>
  <c r="AD385" i="33"/>
  <c r="AA386" i="33" a="1"/>
  <c r="AA386" i="33" s="1"/>
  <c r="AB385" i="33" a="1"/>
  <c r="AB385" i="33" s="1"/>
  <c r="AE384" i="33"/>
  <c r="AC384" i="33"/>
  <c r="Z391" i="33"/>
  <c r="AF391" i="33" s="1"/>
  <c r="Y392" i="33"/>
  <c r="AG384" i="33" l="1"/>
  <c r="AH384" i="33" s="1"/>
  <c r="AA387" i="33" a="1"/>
  <c r="AA387" i="33" s="1"/>
  <c r="AD386" i="33"/>
  <c r="AB386" i="33" a="1"/>
  <c r="AB386" i="33" s="1"/>
  <c r="AE385" i="33"/>
  <c r="AC385" i="33"/>
  <c r="Z392" i="33"/>
  <c r="AF392" i="33" s="1"/>
  <c r="Y393" i="33"/>
  <c r="AD387" i="33" l="1"/>
  <c r="AA388" i="33" a="1"/>
  <c r="AA388" i="33" s="1"/>
  <c r="AE386" i="33"/>
  <c r="AC386" i="33"/>
  <c r="AB387" i="33" a="1"/>
  <c r="AB387" i="33" s="1"/>
  <c r="AG385" i="33"/>
  <c r="AH385" i="33" s="1"/>
  <c r="Z393" i="33"/>
  <c r="AF393" i="33" s="1"/>
  <c r="Y394" i="33"/>
  <c r="AG386" i="33" l="1"/>
  <c r="AH386" i="33" s="1"/>
  <c r="AD388" i="33"/>
  <c r="AA389" i="33" a="1"/>
  <c r="AA389" i="33" s="1"/>
  <c r="AC387" i="33"/>
  <c r="AE387" i="33"/>
  <c r="AB388" i="33" a="1"/>
  <c r="AB388" i="33" s="1"/>
  <c r="Z394" i="33"/>
  <c r="AF394" i="33" s="1"/>
  <c r="Y395" i="33"/>
  <c r="AG387" i="33" l="1"/>
  <c r="AH387" i="33" s="1"/>
  <c r="AA390" i="33" a="1"/>
  <c r="AA390" i="33" s="1"/>
  <c r="AD389" i="33"/>
  <c r="AB389" i="33" a="1"/>
  <c r="AB389" i="33" s="1"/>
  <c r="AE388" i="33"/>
  <c r="AC388" i="33"/>
  <c r="Z395" i="33"/>
  <c r="AF395" i="33" s="1"/>
  <c r="Y396" i="33"/>
  <c r="AG388" i="33" l="1"/>
  <c r="AH388" i="33" s="1"/>
  <c r="AA391" i="33" a="1"/>
  <c r="AA391" i="33" s="1"/>
  <c r="AD390" i="33"/>
  <c r="AB390" i="33" a="1"/>
  <c r="AB390" i="33" s="1"/>
  <c r="AE389" i="33"/>
  <c r="AC389" i="33"/>
  <c r="Z396" i="33"/>
  <c r="AF396" i="33" s="1"/>
  <c r="Y397" i="33"/>
  <c r="AG389" i="33" l="1"/>
  <c r="AH389" i="33" s="1"/>
  <c r="AD391" i="33"/>
  <c r="AA392" i="33" a="1"/>
  <c r="AA392" i="33" s="1"/>
  <c r="AB391" i="33" a="1"/>
  <c r="AB391" i="33" s="1"/>
  <c r="AE390" i="33"/>
  <c r="AC390" i="33"/>
  <c r="Z397" i="33"/>
  <c r="AF397" i="33" s="1"/>
  <c r="Y398" i="33"/>
  <c r="AG390" i="33" l="1"/>
  <c r="AH390" i="33" s="1"/>
  <c r="AA393" i="33" a="1"/>
  <c r="AA393" i="33" s="1"/>
  <c r="AD392" i="33"/>
  <c r="AE391" i="33"/>
  <c r="AB392" i="33" a="1"/>
  <c r="AB392" i="33" s="1"/>
  <c r="AC391" i="33"/>
  <c r="Z398" i="33"/>
  <c r="AF398" i="33" s="1"/>
  <c r="Y399" i="33"/>
  <c r="AG391" i="33" l="1"/>
  <c r="AH391" i="33" s="1"/>
  <c r="AD393" i="33"/>
  <c r="AA394" i="33" a="1"/>
  <c r="AA394" i="33" s="1"/>
  <c r="AB393" i="33" a="1"/>
  <c r="AB393" i="33" s="1"/>
  <c r="AE392" i="33"/>
  <c r="AC392" i="33"/>
  <c r="Z399" i="33"/>
  <c r="AF399" i="33" s="1"/>
  <c r="Y400" i="33"/>
  <c r="AG392" i="33" l="1"/>
  <c r="AH392" i="33" s="1"/>
  <c r="AA395" i="33" a="1"/>
  <c r="AA395" i="33" s="1"/>
  <c r="AD394" i="33"/>
  <c r="AB394" i="33" a="1"/>
  <c r="AB394" i="33" s="1"/>
  <c r="AE393" i="33"/>
  <c r="AC393" i="33"/>
  <c r="Z400" i="33"/>
  <c r="AF400" i="33" s="1"/>
  <c r="Y401" i="33"/>
  <c r="AG393" i="33" l="1"/>
  <c r="AH393" i="33" s="1"/>
  <c r="AA396" i="33" a="1"/>
  <c r="AA396" i="33" s="1"/>
  <c r="AD395" i="33"/>
  <c r="AC394" i="33"/>
  <c r="AE394" i="33"/>
  <c r="AB395" i="33" a="1"/>
  <c r="AB395" i="33" s="1"/>
  <c r="Z401" i="33"/>
  <c r="AF401" i="33" s="1"/>
  <c r="Y402" i="33"/>
  <c r="AG394" i="33" l="1"/>
  <c r="AH394" i="33" s="1"/>
  <c r="AD396" i="33"/>
  <c r="AA397" i="33" a="1"/>
  <c r="AA397" i="33" s="1"/>
  <c r="AB396" i="33" a="1"/>
  <c r="AB396" i="33" s="1"/>
  <c r="AE395" i="33"/>
  <c r="AC395" i="33"/>
  <c r="Z402" i="33"/>
  <c r="AF402" i="33" s="1"/>
  <c r="Y403" i="33"/>
  <c r="AG395" i="33" l="1"/>
  <c r="AH395" i="33" s="1"/>
  <c r="AD397" i="33"/>
  <c r="AA398" i="33" a="1"/>
  <c r="AA398" i="33" s="1"/>
  <c r="AB397" i="33" a="1"/>
  <c r="AB397" i="33" s="1"/>
  <c r="AE396" i="33"/>
  <c r="AC396" i="33"/>
  <c r="Z403" i="33"/>
  <c r="AF403" i="33" s="1"/>
  <c r="Y404" i="33"/>
  <c r="AA399" i="33" l="1" a="1"/>
  <c r="AA399" i="33" s="1"/>
  <c r="AD398" i="33"/>
  <c r="AB398" i="33" a="1"/>
  <c r="AB398" i="33" s="1"/>
  <c r="AC397" i="33"/>
  <c r="AE397" i="33"/>
  <c r="AG396" i="33"/>
  <c r="AH396" i="33" s="1"/>
  <c r="Z404" i="33"/>
  <c r="AF404" i="33" s="1"/>
  <c r="Y405" i="33"/>
  <c r="AG397" i="33" l="1"/>
  <c r="AH397" i="33" s="1"/>
  <c r="AA400" i="33" a="1"/>
  <c r="AA400" i="33" s="1"/>
  <c r="AD399" i="33"/>
  <c r="AB399" i="33" a="1"/>
  <c r="AB399" i="33" s="1"/>
  <c r="AC398" i="33"/>
  <c r="AE398" i="33"/>
  <c r="AG398" i="33" s="1"/>
  <c r="AH398" i="33" s="1"/>
  <c r="Z405" i="33"/>
  <c r="AF405" i="33" s="1"/>
  <c r="Y406" i="33"/>
  <c r="AA401" i="33" l="1" a="1"/>
  <c r="AA401" i="33" s="1"/>
  <c r="AD400" i="33"/>
  <c r="AE399" i="33"/>
  <c r="AB400" i="33" a="1"/>
  <c r="AB400" i="33" s="1"/>
  <c r="AC399" i="33"/>
  <c r="Z406" i="33"/>
  <c r="AF406" i="33" s="1"/>
  <c r="Y407" i="33"/>
  <c r="AG399" i="33" l="1"/>
  <c r="AH399" i="33" s="1"/>
  <c r="AD401" i="33"/>
  <c r="AA402" i="33" a="1"/>
  <c r="AA402" i="33" s="1"/>
  <c r="AB401" i="33" a="1"/>
  <c r="AB401" i="33" s="1"/>
  <c r="AE400" i="33"/>
  <c r="AC400" i="33"/>
  <c r="Z407" i="33"/>
  <c r="AF407" i="33" s="1"/>
  <c r="Y408" i="33"/>
  <c r="AG400" i="33" l="1"/>
  <c r="AH400" i="33" s="1"/>
  <c r="AA403" i="33" a="1"/>
  <c r="AA403" i="33" s="1"/>
  <c r="AD402" i="33"/>
  <c r="AB402" i="33" a="1"/>
  <c r="AB402" i="33" s="1"/>
  <c r="AE401" i="33"/>
  <c r="AC401" i="33"/>
  <c r="Z408" i="33"/>
  <c r="AF408" i="33" s="1"/>
  <c r="Y409" i="33"/>
  <c r="AG401" i="33" l="1"/>
  <c r="AH401" i="33" s="1"/>
  <c r="AA404" i="33" a="1"/>
  <c r="AA404" i="33" s="1"/>
  <c r="AD403" i="33"/>
  <c r="AC402" i="33"/>
  <c r="AB403" i="33" a="1"/>
  <c r="AB403" i="33" s="1"/>
  <c r="AE402" i="33"/>
  <c r="Z409" i="33"/>
  <c r="AF409" i="33" s="1"/>
  <c r="Y410" i="33"/>
  <c r="AG402" i="33" l="1"/>
  <c r="AH402" i="33" s="1"/>
  <c r="AA405" i="33" a="1"/>
  <c r="AA405" i="33" s="1"/>
  <c r="AD404" i="33"/>
  <c r="AB404" i="33" a="1"/>
  <c r="AB404" i="33" s="1"/>
  <c r="AE403" i="33"/>
  <c r="AC403" i="33"/>
  <c r="Z410" i="33"/>
  <c r="AF410" i="33" s="1"/>
  <c r="Y411" i="33"/>
  <c r="AG403" i="33" l="1"/>
  <c r="AH403" i="33" s="1"/>
  <c r="AD405" i="33"/>
  <c r="AA406" i="33" a="1"/>
  <c r="AA406" i="33" s="1"/>
  <c r="AB405" i="33" a="1"/>
  <c r="AB405" i="33" s="1"/>
  <c r="AE404" i="33"/>
  <c r="AC404" i="33"/>
  <c r="Z411" i="33"/>
  <c r="AF411" i="33" s="1"/>
  <c r="Y412" i="33"/>
  <c r="AG404" i="33" l="1"/>
  <c r="AH404" i="33" s="1"/>
  <c r="AA407" i="33" a="1"/>
  <c r="AA407" i="33" s="1"/>
  <c r="AD406" i="33"/>
  <c r="AB406" i="33" a="1"/>
  <c r="AB406" i="33" s="1"/>
  <c r="AC405" i="33"/>
  <c r="AE405" i="33"/>
  <c r="Z412" i="33"/>
  <c r="AF412" i="33" s="1"/>
  <c r="Y413" i="33"/>
  <c r="AG405" i="33" l="1"/>
  <c r="AH405" i="33" s="1"/>
  <c r="AD407" i="33"/>
  <c r="AA408" i="33" a="1"/>
  <c r="AA408" i="33" s="1"/>
  <c r="AE406" i="33"/>
  <c r="AB407" i="33" a="1"/>
  <c r="AB407" i="33" s="1"/>
  <c r="AC406" i="33"/>
  <c r="Z413" i="33"/>
  <c r="AF413" i="33" s="1"/>
  <c r="Y414" i="33"/>
  <c r="AG406" i="33" l="1"/>
  <c r="AH406" i="33" s="1"/>
  <c r="AA409" i="33" a="1"/>
  <c r="AA409" i="33" s="1"/>
  <c r="AD408" i="33"/>
  <c r="AB408" i="33" a="1"/>
  <c r="AB408" i="33" s="1"/>
  <c r="AC407" i="33"/>
  <c r="AE407" i="33"/>
  <c r="AG407" i="33" s="1"/>
  <c r="AH407" i="33" s="1"/>
  <c r="Z414" i="33"/>
  <c r="AF414" i="33" s="1"/>
  <c r="Y415" i="33"/>
  <c r="AA410" i="33" l="1" a="1"/>
  <c r="AA410" i="33" s="1"/>
  <c r="AD409" i="33"/>
  <c r="AB409" i="33" a="1"/>
  <c r="AB409" i="33" s="1"/>
  <c r="AE408" i="33"/>
  <c r="AC408" i="33"/>
  <c r="Z415" i="33"/>
  <c r="AF415" i="33" s="1"/>
  <c r="Y416" i="33"/>
  <c r="AA411" i="33" l="1" a="1"/>
  <c r="AA411" i="33" s="1"/>
  <c r="AD410" i="33"/>
  <c r="AE409" i="33"/>
  <c r="AB410" i="33" a="1"/>
  <c r="AB410" i="33" s="1"/>
  <c r="AC409" i="33"/>
  <c r="AG408" i="33"/>
  <c r="AH408" i="33" s="1"/>
  <c r="Z416" i="33"/>
  <c r="AF416" i="33" s="1"/>
  <c r="Y417" i="33"/>
  <c r="AG409" i="33" l="1"/>
  <c r="AH409" i="33" s="1"/>
  <c r="AA412" i="33" a="1"/>
  <c r="AA412" i="33" s="1"/>
  <c r="AD411" i="33"/>
  <c r="AB411" i="33" a="1"/>
  <c r="AB411" i="33" s="1"/>
  <c r="AE410" i="33"/>
  <c r="AC410" i="33"/>
  <c r="Z417" i="33"/>
  <c r="AF417" i="33" s="1"/>
  <c r="Y418" i="33"/>
  <c r="AG410" i="33" l="1"/>
  <c r="AH410" i="33" s="1"/>
  <c r="AA413" i="33" a="1"/>
  <c r="AA413" i="33" s="1"/>
  <c r="AD412" i="33"/>
  <c r="AB412" i="33" a="1"/>
  <c r="AB412" i="33" s="1"/>
  <c r="AE411" i="33"/>
  <c r="AC411" i="33"/>
  <c r="Z418" i="33"/>
  <c r="AF418" i="33" s="1"/>
  <c r="Y419" i="33"/>
  <c r="AG411" i="33" l="1"/>
  <c r="AH411" i="33" s="1"/>
  <c r="AA414" i="33" a="1"/>
  <c r="AA414" i="33" s="1"/>
  <c r="AD413" i="33"/>
  <c r="AB413" i="33" a="1"/>
  <c r="AB413" i="33" s="1"/>
  <c r="AE412" i="33"/>
  <c r="AC412" i="33"/>
  <c r="Z419" i="33"/>
  <c r="AF419" i="33" s="1"/>
  <c r="Y420" i="33"/>
  <c r="AG412" i="33" l="1"/>
  <c r="AH412" i="33" s="1"/>
  <c r="AA415" i="33" a="1"/>
  <c r="AA415" i="33" s="1"/>
  <c r="AD414" i="33"/>
  <c r="AC413" i="33"/>
  <c r="AB414" i="33" a="1"/>
  <c r="AB414" i="33" s="1"/>
  <c r="AE413" i="33"/>
  <c r="Z420" i="33"/>
  <c r="AF420" i="33" s="1"/>
  <c r="Y421" i="33"/>
  <c r="AG413" i="33" l="1"/>
  <c r="AH413" i="33" s="1"/>
  <c r="AD415" i="33"/>
  <c r="AA416" i="33" a="1"/>
  <c r="AA416" i="33" s="1"/>
  <c r="AB415" i="33" a="1"/>
  <c r="AB415" i="33" s="1"/>
  <c r="AC414" i="33"/>
  <c r="AE414" i="33"/>
  <c r="Z421" i="33"/>
  <c r="AF421" i="33" s="1"/>
  <c r="Y422" i="33"/>
  <c r="AG414" i="33" l="1"/>
  <c r="AH414" i="33" s="1"/>
  <c r="AD416" i="33"/>
  <c r="AA417" i="33" a="1"/>
  <c r="AA417" i="33" s="1"/>
  <c r="AB416" i="33" a="1"/>
  <c r="AB416" i="33" s="1"/>
  <c r="AC415" i="33"/>
  <c r="AE415" i="33"/>
  <c r="Z422" i="33"/>
  <c r="AF422" i="33" s="1"/>
  <c r="Y423" i="33"/>
  <c r="AG415" i="33" l="1"/>
  <c r="AH415" i="33" s="1"/>
  <c r="AA418" i="33" a="1"/>
  <c r="AA418" i="33" s="1"/>
  <c r="AD417" i="33"/>
  <c r="AB417" i="33" a="1"/>
  <c r="AB417" i="33" s="1"/>
  <c r="AE416" i="33"/>
  <c r="AC416" i="33"/>
  <c r="Z423" i="33"/>
  <c r="AF423" i="33" s="1"/>
  <c r="Y424" i="33"/>
  <c r="AA419" i="33" l="1" a="1"/>
  <c r="AA419" i="33" s="1"/>
  <c r="AD418" i="33"/>
  <c r="AB418" i="33" a="1"/>
  <c r="AB418" i="33" s="1"/>
  <c r="AE417" i="33"/>
  <c r="AC417" i="33"/>
  <c r="AG416" i="33"/>
  <c r="AH416" i="33" s="1"/>
  <c r="Z424" i="33"/>
  <c r="AF424" i="33" s="1"/>
  <c r="Y425" i="33"/>
  <c r="AG417" i="33" l="1"/>
  <c r="AH417" i="33" s="1"/>
  <c r="AA420" i="33" a="1"/>
  <c r="AA420" i="33" s="1"/>
  <c r="AD419" i="33"/>
  <c r="AC418" i="33"/>
  <c r="AB419" i="33" a="1"/>
  <c r="AB419" i="33" s="1"/>
  <c r="AE418" i="33"/>
  <c r="Z425" i="33"/>
  <c r="AF425" i="33" s="1"/>
  <c r="Y426" i="33"/>
  <c r="AG418" i="33" l="1"/>
  <c r="AH418" i="33" s="1"/>
  <c r="AA421" i="33" a="1"/>
  <c r="AA421" i="33" s="1"/>
  <c r="AD420" i="33"/>
  <c r="AC419" i="33"/>
  <c r="AE419" i="33"/>
  <c r="AG419" i="33" s="1"/>
  <c r="AH419" i="33" s="1"/>
  <c r="AB420" i="33" a="1"/>
  <c r="AB420" i="33" s="1"/>
  <c r="Z426" i="33"/>
  <c r="AF426" i="33" s="1"/>
  <c r="Y427" i="33"/>
  <c r="AA422" i="33" l="1" a="1"/>
  <c r="AA422" i="33" s="1"/>
  <c r="AD421" i="33"/>
  <c r="AE420" i="33"/>
  <c r="AB421" i="33" a="1"/>
  <c r="AB421" i="33" s="1"/>
  <c r="AC420" i="33"/>
  <c r="Z427" i="33"/>
  <c r="AF427" i="33" s="1"/>
  <c r="Y428" i="33"/>
  <c r="AA423" i="33" l="1" a="1"/>
  <c r="AA423" i="33" s="1"/>
  <c r="AD422" i="33"/>
  <c r="AB422" i="33" a="1"/>
  <c r="AB422" i="33" s="1"/>
  <c r="AE421" i="33"/>
  <c r="AC421" i="33"/>
  <c r="AG420" i="33"/>
  <c r="AH420" i="33" s="1"/>
  <c r="Z428" i="33"/>
  <c r="AF428" i="33" s="1"/>
  <c r="Y429" i="33"/>
  <c r="AG421" i="33" l="1"/>
  <c r="AH421" i="33" s="1"/>
  <c r="AA424" i="33" a="1"/>
  <c r="AA424" i="33" s="1"/>
  <c r="AD423" i="33"/>
  <c r="AE422" i="33"/>
  <c r="AB423" i="33" a="1"/>
  <c r="AB423" i="33" s="1"/>
  <c r="AC422" i="33"/>
  <c r="Z429" i="33"/>
  <c r="AF429" i="33" s="1"/>
  <c r="Y430" i="33"/>
  <c r="AG422" i="33" l="1"/>
  <c r="AH422" i="33" s="1"/>
  <c r="AD424" i="33"/>
  <c r="AA425" i="33" a="1"/>
  <c r="AA425" i="33" s="1"/>
  <c r="AE423" i="33"/>
  <c r="AB424" i="33" a="1"/>
  <c r="AB424" i="33" s="1"/>
  <c r="AC423" i="33"/>
  <c r="Z430" i="33"/>
  <c r="AF430" i="33" s="1"/>
  <c r="Y431" i="33"/>
  <c r="AA426" i="33" l="1" a="1"/>
  <c r="AA426" i="33" s="1"/>
  <c r="AD425" i="33"/>
  <c r="AB425" i="33" a="1"/>
  <c r="AB425" i="33" s="1"/>
  <c r="AC424" i="33"/>
  <c r="AE424" i="33"/>
  <c r="AG424" i="33" s="1"/>
  <c r="AH424" i="33" s="1"/>
  <c r="AG423" i="33"/>
  <c r="AH423" i="33" s="1"/>
  <c r="Z431" i="33"/>
  <c r="AF431" i="33" s="1"/>
  <c r="Y432" i="33"/>
  <c r="AA427" i="33" l="1" a="1"/>
  <c r="AA427" i="33" s="1"/>
  <c r="AD426" i="33"/>
  <c r="AB426" i="33" a="1"/>
  <c r="AB426" i="33" s="1"/>
  <c r="AE425" i="33"/>
  <c r="AC425" i="33"/>
  <c r="Z432" i="33"/>
  <c r="AF432" i="33" s="1"/>
  <c r="Y433" i="33"/>
  <c r="AG425" i="33" l="1"/>
  <c r="AH425" i="33" s="1"/>
  <c r="AD427" i="33"/>
  <c r="AA428" i="33" a="1"/>
  <c r="AA428" i="33" s="1"/>
  <c r="AB427" i="33" a="1"/>
  <c r="AB427" i="33" s="1"/>
  <c r="AE426" i="33"/>
  <c r="AC426" i="33"/>
  <c r="Z433" i="33"/>
  <c r="AF433" i="33" s="1"/>
  <c r="Y434" i="33"/>
  <c r="AG426" i="33" l="1"/>
  <c r="AH426" i="33" s="1"/>
  <c r="AA429" i="33" a="1"/>
  <c r="AA429" i="33" s="1"/>
  <c r="AD428" i="33"/>
  <c r="AB428" i="33" a="1"/>
  <c r="AB428" i="33" s="1"/>
  <c r="AE427" i="33"/>
  <c r="AC427" i="33"/>
  <c r="Z434" i="33"/>
  <c r="AF434" i="33" s="1"/>
  <c r="Y435" i="33"/>
  <c r="AA430" i="33" l="1" a="1"/>
  <c r="AA430" i="33" s="1"/>
  <c r="AD429" i="33"/>
  <c r="AB429" i="33" a="1"/>
  <c r="AB429" i="33" s="1"/>
  <c r="AC428" i="33"/>
  <c r="AE428" i="33"/>
  <c r="AG428" i="33" s="1"/>
  <c r="AH428" i="33" s="1"/>
  <c r="AG427" i="33"/>
  <c r="AH427" i="33" s="1"/>
  <c r="Z435" i="33"/>
  <c r="AF435" i="33" s="1"/>
  <c r="Y436" i="33"/>
  <c r="AD430" i="33" l="1"/>
  <c r="AA431" i="33" a="1"/>
  <c r="AA431" i="33" s="1"/>
  <c r="AB430" i="33" a="1"/>
  <c r="AB430" i="33" s="1"/>
  <c r="AE429" i="33"/>
  <c r="AC429" i="33"/>
  <c r="Z436" i="33"/>
  <c r="AF436" i="33" s="1"/>
  <c r="Y437" i="33"/>
  <c r="AG429" i="33" l="1"/>
  <c r="AH429" i="33" s="1"/>
  <c r="AD431" i="33"/>
  <c r="AA432" i="33" a="1"/>
  <c r="AA432" i="33" s="1"/>
  <c r="AE430" i="33"/>
  <c r="AC430" i="33"/>
  <c r="AB431" i="33" a="1"/>
  <c r="AB431" i="33" s="1"/>
  <c r="Z437" i="33"/>
  <c r="AF437" i="33" s="1"/>
  <c r="Y438" i="33"/>
  <c r="AG430" i="33" l="1"/>
  <c r="AH430" i="33" s="1"/>
  <c r="AA433" i="33" a="1"/>
  <c r="AA433" i="33" s="1"/>
  <c r="AD432" i="33"/>
  <c r="AB432" i="33" a="1"/>
  <c r="AB432" i="33" s="1"/>
  <c r="AE431" i="33"/>
  <c r="AC431" i="33"/>
  <c r="Z438" i="33"/>
  <c r="AF438" i="33" s="1"/>
  <c r="Y439" i="33"/>
  <c r="AG431" i="33" l="1"/>
  <c r="AH431" i="33" s="1"/>
  <c r="AD433" i="33"/>
  <c r="AA434" i="33" a="1"/>
  <c r="AA434" i="33" s="1"/>
  <c r="AB433" i="33" a="1"/>
  <c r="AB433" i="33" s="1"/>
  <c r="AE432" i="33"/>
  <c r="AC432" i="33"/>
  <c r="Z439" i="33"/>
  <c r="AF439" i="33" s="1"/>
  <c r="Y440" i="33"/>
  <c r="AG432" i="33" l="1"/>
  <c r="AH432" i="33" s="1"/>
  <c r="AA435" i="33" a="1"/>
  <c r="AA435" i="33" s="1"/>
  <c r="AD434" i="33"/>
  <c r="AC433" i="33"/>
  <c r="AB434" i="33" a="1"/>
  <c r="AB434" i="33" s="1"/>
  <c r="AE433" i="33"/>
  <c r="Z440" i="33"/>
  <c r="AF440" i="33" s="1"/>
  <c r="Y441" i="33"/>
  <c r="AG433" i="33" l="1"/>
  <c r="AA436" i="33" a="1"/>
  <c r="AA436" i="33" s="1"/>
  <c r="AD435" i="33"/>
  <c r="AC434" i="33"/>
  <c r="AE434" i="33"/>
  <c r="AB435" i="33" a="1"/>
  <c r="AB435" i="33" s="1"/>
  <c r="Z441" i="33"/>
  <c r="AF441" i="33" s="1"/>
  <c r="Y442" i="33"/>
  <c r="AH433" i="33" l="1"/>
  <c r="G32" i="39"/>
  <c r="H31" i="39"/>
  <c r="AG434" i="33"/>
  <c r="AH434" i="33" s="1"/>
  <c r="AD436" i="33"/>
  <c r="AA437" i="33" a="1"/>
  <c r="AA437" i="33" s="1"/>
  <c r="AE435" i="33"/>
  <c r="AB436" i="33" a="1"/>
  <c r="AB436" i="33" s="1"/>
  <c r="AC435" i="33"/>
  <c r="Z442" i="33"/>
  <c r="AF442" i="33" s="1"/>
  <c r="Y443" i="33"/>
  <c r="AG435" i="33" l="1"/>
  <c r="AH435" i="33" s="1"/>
  <c r="AD437" i="33"/>
  <c r="AA438" i="33" a="1"/>
  <c r="AA438" i="33" s="1"/>
  <c r="AB437" i="33" a="1"/>
  <c r="AB437" i="33" s="1"/>
  <c r="AE436" i="33"/>
  <c r="AC436" i="33"/>
  <c r="Z443" i="33"/>
  <c r="AF443" i="33" s="1"/>
  <c r="Y444" i="33"/>
  <c r="AG436" i="33" l="1"/>
  <c r="AH436" i="33" s="1"/>
  <c r="AD438" i="33"/>
  <c r="AA439" i="33" a="1"/>
  <c r="AA439" i="33" s="1"/>
  <c r="AB438" i="33" a="1"/>
  <c r="AB438" i="33" s="1"/>
  <c r="AE437" i="33"/>
  <c r="AC437" i="33"/>
  <c r="Z444" i="33"/>
  <c r="AF444" i="33" s="1"/>
  <c r="Y445" i="33"/>
  <c r="AG437" i="33" l="1"/>
  <c r="AH437" i="33" s="1"/>
  <c r="AA440" i="33" a="1"/>
  <c r="AA440" i="33" s="1"/>
  <c r="AD439" i="33"/>
  <c r="AB439" i="33" a="1"/>
  <c r="AB439" i="33" s="1"/>
  <c r="AE438" i="33"/>
  <c r="AC438" i="33"/>
  <c r="Z445" i="33"/>
  <c r="AF445" i="33" s="1"/>
  <c r="Y446" i="33"/>
  <c r="AG438" i="33" l="1"/>
  <c r="AH438" i="33" s="1"/>
  <c r="AA441" i="33" a="1"/>
  <c r="AA441" i="33" s="1"/>
  <c r="AD440" i="33"/>
  <c r="AB440" i="33" a="1"/>
  <c r="AB440" i="33" s="1"/>
  <c r="AE439" i="33"/>
  <c r="AC439" i="33"/>
  <c r="Z446" i="33"/>
  <c r="AF446" i="33" s="1"/>
  <c r="Y447" i="33"/>
  <c r="AG439" i="33" l="1"/>
  <c r="AH439" i="33" s="1"/>
  <c r="AD441" i="33"/>
  <c r="AA442" i="33" a="1"/>
  <c r="AA442" i="33" s="1"/>
  <c r="AB441" i="33" a="1"/>
  <c r="AB441" i="33" s="1"/>
  <c r="AC440" i="33"/>
  <c r="AE440" i="33"/>
  <c r="Z447" i="33"/>
  <c r="AF447" i="33" s="1"/>
  <c r="Y448" i="33"/>
  <c r="AG440" i="33" l="1"/>
  <c r="AH440" i="33" s="1"/>
  <c r="AA443" i="33" a="1"/>
  <c r="AA443" i="33" s="1"/>
  <c r="AD442" i="33"/>
  <c r="AE441" i="33"/>
  <c r="AB442" i="33" a="1"/>
  <c r="AB442" i="33" s="1"/>
  <c r="AC441" i="33"/>
  <c r="Z448" i="33"/>
  <c r="AF448" i="33" s="1"/>
  <c r="Y449" i="33"/>
  <c r="AA444" i="33" l="1" a="1"/>
  <c r="AA444" i="33" s="1"/>
  <c r="AD443" i="33"/>
  <c r="AB443" i="33" a="1"/>
  <c r="AB443" i="33" s="1"/>
  <c r="AC442" i="33"/>
  <c r="AE442" i="33"/>
  <c r="AG441" i="33"/>
  <c r="AH441" i="33" s="1"/>
  <c r="Z449" i="33"/>
  <c r="AF449" i="33" s="1"/>
  <c r="Y450" i="33"/>
  <c r="AG442" i="33" l="1"/>
  <c r="AH442" i="33" s="1"/>
  <c r="AA445" i="33" a="1"/>
  <c r="AA445" i="33" s="1"/>
  <c r="AD444" i="33"/>
  <c r="AE443" i="33"/>
  <c r="AC443" i="33"/>
  <c r="AB444" i="33" a="1"/>
  <c r="AB444" i="33" s="1"/>
  <c r="Z450" i="33"/>
  <c r="AF450" i="33" s="1"/>
  <c r="Y451" i="33"/>
  <c r="AG443" i="33" l="1"/>
  <c r="AH443" i="33" s="1"/>
  <c r="AA446" i="33" a="1"/>
  <c r="AA446" i="33" s="1"/>
  <c r="AD445" i="33"/>
  <c r="AB445" i="33" a="1"/>
  <c r="AB445" i="33" s="1"/>
  <c r="AE444" i="33"/>
  <c r="AC444" i="33"/>
  <c r="Z451" i="33"/>
  <c r="AF451" i="33" s="1"/>
  <c r="Y452" i="33"/>
  <c r="AG444" i="33" l="1"/>
  <c r="AH444" i="33" s="1"/>
  <c r="AA447" i="33" a="1"/>
  <c r="AA447" i="33" s="1"/>
  <c r="AD446" i="33"/>
  <c r="AE445" i="33"/>
  <c r="AC445" i="33"/>
  <c r="AB446" i="33" a="1"/>
  <c r="AB446" i="33" s="1"/>
  <c r="Z452" i="33"/>
  <c r="AF452" i="33" s="1"/>
  <c r="Y453" i="33"/>
  <c r="AG445" i="33" l="1"/>
  <c r="AH445" i="33" s="1"/>
  <c r="AA448" i="33" a="1"/>
  <c r="AA448" i="33" s="1"/>
  <c r="AD447" i="33"/>
  <c r="AE446" i="33"/>
  <c r="AC446" i="33"/>
  <c r="AB447" i="33" a="1"/>
  <c r="AB447" i="33" s="1"/>
  <c r="Z453" i="33"/>
  <c r="AF453" i="33" s="1"/>
  <c r="Y454" i="33"/>
  <c r="AG446" i="33" l="1"/>
  <c r="AH446" i="33" s="1"/>
  <c r="AA449" i="33" a="1"/>
  <c r="AA449" i="33" s="1"/>
  <c r="AD448" i="33"/>
  <c r="AB448" i="33" a="1"/>
  <c r="AB448" i="33" s="1"/>
  <c r="AE447" i="33"/>
  <c r="AC447" i="33"/>
  <c r="Z454" i="33"/>
  <c r="AF454" i="33" s="1"/>
  <c r="Y455" i="33"/>
  <c r="AG447" i="33" l="1"/>
  <c r="AH447" i="33" s="1"/>
  <c r="AA450" i="33" a="1"/>
  <c r="AA450" i="33" s="1"/>
  <c r="AD449" i="33"/>
  <c r="AB449" i="33" a="1"/>
  <c r="AB449" i="33" s="1"/>
  <c r="AE448" i="33"/>
  <c r="AC448" i="33"/>
  <c r="Z455" i="33"/>
  <c r="AF455" i="33" s="1"/>
  <c r="Y456" i="33"/>
  <c r="AG448" i="33" l="1"/>
  <c r="AH448" i="33" s="1"/>
  <c r="AA451" i="33" a="1"/>
  <c r="AA451" i="33" s="1"/>
  <c r="AD450" i="33"/>
  <c r="AB450" i="33" a="1"/>
  <c r="AB450" i="33" s="1"/>
  <c r="AE449" i="33"/>
  <c r="AC449" i="33"/>
  <c r="Z456" i="33"/>
  <c r="AF456" i="33" s="1"/>
  <c r="Y457" i="33"/>
  <c r="AG449" i="33" l="1"/>
  <c r="AH449" i="33" s="1"/>
  <c r="AD451" i="33"/>
  <c r="AA452" i="33" a="1"/>
  <c r="AA452" i="33" s="1"/>
  <c r="AB451" i="33" a="1"/>
  <c r="AB451" i="33" s="1"/>
  <c r="AE450" i="33"/>
  <c r="AC450" i="33"/>
  <c r="Z457" i="33"/>
  <c r="AF457" i="33" s="1"/>
  <c r="Y458" i="33"/>
  <c r="AG450" i="33" l="1"/>
  <c r="AH450" i="33" s="1"/>
  <c r="AA453" i="33" a="1"/>
  <c r="AA453" i="33" s="1"/>
  <c r="AD452" i="33"/>
  <c r="AB452" i="33" a="1"/>
  <c r="AB452" i="33" s="1"/>
  <c r="AE451" i="33"/>
  <c r="AC451" i="33"/>
  <c r="Z458" i="33"/>
  <c r="AF458" i="33" s="1"/>
  <c r="Y459" i="33"/>
  <c r="AG451" i="33" l="1"/>
  <c r="AH451" i="33" s="1"/>
  <c r="AA454" i="33" a="1"/>
  <c r="AA454" i="33" s="1"/>
  <c r="AD453" i="33"/>
  <c r="AB453" i="33" a="1"/>
  <c r="AB453" i="33" s="1"/>
  <c r="AE452" i="33"/>
  <c r="AC452" i="33"/>
  <c r="Z459" i="33"/>
  <c r="AF459" i="33" s="1"/>
  <c r="Y460" i="33"/>
  <c r="AG452" i="33" l="1"/>
  <c r="AH452" i="33" s="1"/>
  <c r="AA455" i="33" a="1"/>
  <c r="AA455" i="33" s="1"/>
  <c r="AD454" i="33"/>
  <c r="AB454" i="33" a="1"/>
  <c r="AB454" i="33" s="1"/>
  <c r="AE453" i="33"/>
  <c r="AC453" i="33"/>
  <c r="Z460" i="33"/>
  <c r="AF460" i="33" s="1"/>
  <c r="Y461" i="33"/>
  <c r="AG453" i="33" l="1"/>
  <c r="AH453" i="33" s="1"/>
  <c r="AA456" i="33" a="1"/>
  <c r="AA456" i="33" s="1"/>
  <c r="AD455" i="33"/>
  <c r="AB455" i="33" a="1"/>
  <c r="AB455" i="33" s="1"/>
  <c r="AC454" i="33"/>
  <c r="AE454" i="33"/>
  <c r="Z461" i="33"/>
  <c r="AF461" i="33" s="1"/>
  <c r="Y462" i="33"/>
  <c r="AG454" i="33" l="1"/>
  <c r="AH454" i="33" s="1"/>
  <c r="AA457" i="33" a="1"/>
  <c r="AA457" i="33" s="1"/>
  <c r="AD456" i="33"/>
  <c r="AB456" i="33" a="1"/>
  <c r="AB456" i="33" s="1"/>
  <c r="AC455" i="33"/>
  <c r="AE455" i="33"/>
  <c r="AG455" i="33" s="1"/>
  <c r="AH455" i="33" s="1"/>
  <c r="Z462" i="33"/>
  <c r="AF462" i="33" s="1"/>
  <c r="Y463" i="33"/>
  <c r="AD457" i="33" l="1"/>
  <c r="AA458" i="33" a="1"/>
  <c r="AA458" i="33" s="1"/>
  <c r="AB457" i="33" a="1"/>
  <c r="AB457" i="33" s="1"/>
  <c r="AE456" i="33"/>
  <c r="AC456" i="33"/>
  <c r="Z463" i="33"/>
  <c r="AF463" i="33" s="1"/>
  <c r="Y464" i="33"/>
  <c r="AG456" i="33" l="1"/>
  <c r="AH456" i="33" s="1"/>
  <c r="AA459" i="33" a="1"/>
  <c r="AA459" i="33" s="1"/>
  <c r="AD458" i="33"/>
  <c r="AB458" i="33" a="1"/>
  <c r="AB458" i="33" s="1"/>
  <c r="AE457" i="33"/>
  <c r="AC457" i="33"/>
  <c r="Z464" i="33"/>
  <c r="AF464" i="33" s="1"/>
  <c r="Y465" i="33"/>
  <c r="AA460" i="33" l="1" a="1"/>
  <c r="AA460" i="33" s="1"/>
  <c r="AD459" i="33"/>
  <c r="AB459" i="33" a="1"/>
  <c r="AB459" i="33" s="1"/>
  <c r="AE458" i="33"/>
  <c r="AC458" i="33"/>
  <c r="AG457" i="33"/>
  <c r="AH457" i="33" s="1"/>
  <c r="Z465" i="33"/>
  <c r="AF465" i="33" s="1"/>
  <c r="Y466" i="33"/>
  <c r="AG458" i="33" l="1"/>
  <c r="AH458" i="33" s="1"/>
  <c r="AA461" i="33" a="1"/>
  <c r="AA461" i="33" s="1"/>
  <c r="AD460" i="33"/>
  <c r="AB460" i="33" a="1"/>
  <c r="AB460" i="33" s="1"/>
  <c r="AE459" i="33"/>
  <c r="AC459" i="33"/>
  <c r="Z466" i="33"/>
  <c r="AF466" i="33" s="1"/>
  <c r="Y467" i="33"/>
  <c r="AG459" i="33" l="1"/>
  <c r="AH459" i="33" s="1"/>
  <c r="AA462" i="33" a="1"/>
  <c r="AA462" i="33" s="1"/>
  <c r="AD461" i="33"/>
  <c r="AE460" i="33"/>
  <c r="AB461" i="33" a="1"/>
  <c r="AB461" i="33" s="1"/>
  <c r="AC460" i="33"/>
  <c r="Z467" i="33"/>
  <c r="AF467" i="33" s="1"/>
  <c r="Y468" i="33"/>
  <c r="AG460" i="33" l="1"/>
  <c r="AH460" i="33" s="1"/>
  <c r="AA463" i="33" a="1"/>
  <c r="AA463" i="33" s="1"/>
  <c r="AD462" i="33"/>
  <c r="AB462" i="33" a="1"/>
  <c r="AB462" i="33" s="1"/>
  <c r="AE461" i="33"/>
  <c r="AC461" i="33"/>
  <c r="Z468" i="33"/>
  <c r="AF468" i="33" s="1"/>
  <c r="Y469" i="33"/>
  <c r="AG461" i="33" l="1"/>
  <c r="AH461" i="33" s="1"/>
  <c r="AA464" i="33" a="1"/>
  <c r="AA464" i="33" s="1"/>
  <c r="AD463" i="33"/>
  <c r="AB463" i="33" a="1"/>
  <c r="AB463" i="33" s="1"/>
  <c r="AE462" i="33"/>
  <c r="AC462" i="33"/>
  <c r="Z469" i="33"/>
  <c r="AF469" i="33" s="1"/>
  <c r="Y470" i="33"/>
  <c r="AG462" i="33" l="1"/>
  <c r="AH462" i="33" s="1"/>
  <c r="AA465" i="33" a="1"/>
  <c r="AA465" i="33" s="1"/>
  <c r="AD464" i="33"/>
  <c r="AE463" i="33"/>
  <c r="AC463" i="33"/>
  <c r="AB464" i="33" a="1"/>
  <c r="AB464" i="33" s="1"/>
  <c r="Z470" i="33"/>
  <c r="AF470" i="33" s="1"/>
  <c r="Y471" i="33"/>
  <c r="AG463" i="33" l="1"/>
  <c r="AH463" i="33" s="1"/>
  <c r="AD465" i="33"/>
  <c r="AA466" i="33" a="1"/>
  <c r="AA466" i="33" s="1"/>
  <c r="AC464" i="33"/>
  <c r="AB465" i="33" a="1"/>
  <c r="AB465" i="33" s="1"/>
  <c r="AE464" i="33"/>
  <c r="Z471" i="33"/>
  <c r="AF471" i="33" s="1"/>
  <c r="Y472" i="33"/>
  <c r="AG464" i="33" l="1"/>
  <c r="AH464" i="33" s="1"/>
  <c r="AA467" i="33" a="1"/>
  <c r="AA467" i="33" s="1"/>
  <c r="AD466" i="33"/>
  <c r="AB466" i="33" a="1"/>
  <c r="AB466" i="33" s="1"/>
  <c r="AE465" i="33"/>
  <c r="AC465" i="33"/>
  <c r="Z472" i="33"/>
  <c r="AF472" i="33" s="1"/>
  <c r="Y473" i="33"/>
  <c r="AD467" i="33" l="1"/>
  <c r="AA468" i="33" a="1"/>
  <c r="AA468" i="33" s="1"/>
  <c r="AB467" i="33" a="1"/>
  <c r="AB467" i="33" s="1"/>
  <c r="AE466" i="33"/>
  <c r="AC466" i="33"/>
  <c r="AG465" i="33"/>
  <c r="AH465" i="33" s="1"/>
  <c r="Z473" i="33"/>
  <c r="AF473" i="33" s="1"/>
  <c r="Y474" i="33"/>
  <c r="AG466" i="33" l="1"/>
  <c r="AH466" i="33" s="1"/>
  <c r="AA469" i="33" a="1"/>
  <c r="AA469" i="33" s="1"/>
  <c r="AD468" i="33"/>
  <c r="AB468" i="33" a="1"/>
  <c r="AB468" i="33" s="1"/>
  <c r="AE467" i="33"/>
  <c r="AC467" i="33"/>
  <c r="Z474" i="33"/>
  <c r="AF474" i="33" s="1"/>
  <c r="Y475" i="33"/>
  <c r="AD469" i="33" l="1"/>
  <c r="AA470" i="33" a="1"/>
  <c r="AA470" i="33" s="1"/>
  <c r="AC468" i="33"/>
  <c r="AB469" i="33" a="1"/>
  <c r="AB469" i="33" s="1"/>
  <c r="AE468" i="33"/>
  <c r="AG467" i="33"/>
  <c r="AH467" i="33" s="1"/>
  <c r="Z475" i="33"/>
  <c r="AF475" i="33" s="1"/>
  <c r="Y476" i="33"/>
  <c r="AG468" i="33" l="1"/>
  <c r="AH468" i="33" s="1"/>
  <c r="AA471" i="33" a="1"/>
  <c r="AA471" i="33" s="1"/>
  <c r="AD470" i="33"/>
  <c r="AB470" i="33" a="1"/>
  <c r="AB470" i="33" s="1"/>
  <c r="AE469" i="33"/>
  <c r="AC469" i="33"/>
  <c r="Z476" i="33"/>
  <c r="AF476" i="33" s="1"/>
  <c r="Y477" i="33"/>
  <c r="AG469" i="33" l="1"/>
  <c r="AH469" i="33" s="1"/>
  <c r="AA472" i="33" a="1"/>
  <c r="AA472" i="33" s="1"/>
  <c r="AD471" i="33"/>
  <c r="AE470" i="33"/>
  <c r="AB471" i="33" a="1"/>
  <c r="AB471" i="33" s="1"/>
  <c r="AC470" i="33"/>
  <c r="Z477" i="33"/>
  <c r="AF477" i="33" s="1"/>
  <c r="Y478" i="33"/>
  <c r="AG470" i="33" l="1"/>
  <c r="AH470" i="33" s="1"/>
  <c r="AA473" i="33" a="1"/>
  <c r="AA473" i="33" s="1"/>
  <c r="AD472" i="33"/>
  <c r="AB472" i="33" a="1"/>
  <c r="AB472" i="33" s="1"/>
  <c r="AE471" i="33"/>
  <c r="AC471" i="33"/>
  <c r="Z478" i="33"/>
  <c r="AF478" i="33" s="1"/>
  <c r="Y479" i="33"/>
  <c r="AG471" i="33" l="1"/>
  <c r="AH471" i="33" s="1"/>
  <c r="AD473" i="33"/>
  <c r="AA474" i="33" a="1"/>
  <c r="AA474" i="33" s="1"/>
  <c r="AB473" i="33" a="1"/>
  <c r="AB473" i="33" s="1"/>
  <c r="AC472" i="33"/>
  <c r="AE472" i="33"/>
  <c r="Z479" i="33"/>
  <c r="AF479" i="33" s="1"/>
  <c r="Y480" i="33"/>
  <c r="AG472" i="33" l="1"/>
  <c r="AH472" i="33" s="1"/>
  <c r="AD474" i="33"/>
  <c r="AA475" i="33" a="1"/>
  <c r="AA475" i="33" s="1"/>
  <c r="AC473" i="33"/>
  <c r="AE473" i="33"/>
  <c r="AB474" i="33" a="1"/>
  <c r="AB474" i="33" s="1"/>
  <c r="Z480" i="33"/>
  <c r="AF480" i="33" s="1"/>
  <c r="Y481" i="33"/>
  <c r="AG473" i="33" l="1"/>
  <c r="AH473" i="33" s="1"/>
  <c r="AA476" i="33" a="1"/>
  <c r="AA476" i="33" s="1"/>
  <c r="AD475" i="33"/>
  <c r="AB475" i="33" a="1"/>
  <c r="AB475" i="33" s="1"/>
  <c r="AE474" i="33"/>
  <c r="AC474" i="33"/>
  <c r="Z481" i="33"/>
  <c r="AF481" i="33" s="1"/>
  <c r="Y482" i="33"/>
  <c r="AG474" i="33" l="1"/>
  <c r="AH474" i="33" s="1"/>
  <c r="AA477" i="33" a="1"/>
  <c r="AA477" i="33" s="1"/>
  <c r="AD476" i="33"/>
  <c r="AB476" i="33" a="1"/>
  <c r="AB476" i="33" s="1"/>
  <c r="AC475" i="33"/>
  <c r="AE475" i="33"/>
  <c r="AG475" i="33" s="1"/>
  <c r="AH475" i="33" s="1"/>
  <c r="Z482" i="33"/>
  <c r="AF482" i="33" s="1"/>
  <c r="Y483" i="33"/>
  <c r="AA478" i="33" l="1" a="1"/>
  <c r="AA478" i="33" s="1"/>
  <c r="AD477" i="33"/>
  <c r="AE476" i="33"/>
  <c r="AC476" i="33"/>
  <c r="AB477" i="33" a="1"/>
  <c r="AB477" i="33" s="1"/>
  <c r="Z483" i="33"/>
  <c r="AF483" i="33" s="1"/>
  <c r="Y484" i="33"/>
  <c r="AG476" i="33" l="1"/>
  <c r="AH476" i="33" s="1"/>
  <c r="AA479" i="33" a="1"/>
  <c r="AA479" i="33" s="1"/>
  <c r="AD478" i="33"/>
  <c r="AC477" i="33"/>
  <c r="AB478" i="33" a="1"/>
  <c r="AB478" i="33" s="1"/>
  <c r="AE477" i="33"/>
  <c r="Z484" i="33"/>
  <c r="AF484" i="33" s="1"/>
  <c r="Y485" i="33"/>
  <c r="AG477" i="33" l="1"/>
  <c r="AH477" i="33" s="1"/>
  <c r="AD479" i="33"/>
  <c r="AA480" i="33" a="1"/>
  <c r="AA480" i="33" s="1"/>
  <c r="AE478" i="33"/>
  <c r="AB479" i="33" a="1"/>
  <c r="AB479" i="33" s="1"/>
  <c r="AC478" i="33"/>
  <c r="Z485" i="33"/>
  <c r="AF485" i="33" s="1"/>
  <c r="Y486" i="33"/>
  <c r="AG478" i="33" l="1"/>
  <c r="AH478" i="33" s="1"/>
  <c r="AD480" i="33"/>
  <c r="AA481" i="33" a="1"/>
  <c r="AA481" i="33" s="1"/>
  <c r="AB480" i="33" a="1"/>
  <c r="AB480" i="33" s="1"/>
  <c r="AE479" i="33"/>
  <c r="AC479" i="33"/>
  <c r="Z486" i="33"/>
  <c r="AF486" i="33" s="1"/>
  <c r="Y487" i="33"/>
  <c r="AG479" i="33" l="1"/>
  <c r="AH479" i="33" s="1"/>
  <c r="AA482" i="33" a="1"/>
  <c r="AA482" i="33" s="1"/>
  <c r="AD481" i="33"/>
  <c r="AE480" i="33"/>
  <c r="AB481" i="33" a="1"/>
  <c r="AB481" i="33" s="1"/>
  <c r="AC480" i="33"/>
  <c r="Z487" i="33"/>
  <c r="AF487" i="33" s="1"/>
  <c r="Y488" i="33"/>
  <c r="AG480" i="33" l="1"/>
  <c r="AH480" i="33" s="1"/>
  <c r="AD482" i="33"/>
  <c r="AA483" i="33" a="1"/>
  <c r="AA483" i="33" s="1"/>
  <c r="AB482" i="33" a="1"/>
  <c r="AB482" i="33" s="1"/>
  <c r="AC481" i="33"/>
  <c r="AE481" i="33"/>
  <c r="AG481" i="33" s="1"/>
  <c r="AH481" i="33" s="1"/>
  <c r="Z488" i="33"/>
  <c r="AF488" i="33" s="1"/>
  <c r="Y489" i="33"/>
  <c r="AA484" i="33" l="1" a="1"/>
  <c r="AA484" i="33" s="1"/>
  <c r="AD483" i="33"/>
  <c r="AB483" i="33" a="1"/>
  <c r="AB483" i="33" s="1"/>
  <c r="AE482" i="33"/>
  <c r="AC482" i="33"/>
  <c r="Z489" i="33"/>
  <c r="AF489" i="33" s="1"/>
  <c r="Y490" i="33"/>
  <c r="AA485" i="33" l="1" a="1"/>
  <c r="AA485" i="33" s="1"/>
  <c r="AD484" i="33"/>
  <c r="AE483" i="33"/>
  <c r="AB484" i="33" a="1"/>
  <c r="AB484" i="33" s="1"/>
  <c r="AC483" i="33"/>
  <c r="AG482" i="33"/>
  <c r="AH482" i="33" s="1"/>
  <c r="Z490" i="33"/>
  <c r="AF490" i="33" s="1"/>
  <c r="Y491" i="33"/>
  <c r="AA486" i="33" l="1" a="1"/>
  <c r="AA486" i="33" s="1"/>
  <c r="AD485" i="33"/>
  <c r="AB485" i="33" a="1"/>
  <c r="AB485" i="33" s="1"/>
  <c r="AE484" i="33"/>
  <c r="AC484" i="33"/>
  <c r="AG483" i="33"/>
  <c r="AH483" i="33" s="1"/>
  <c r="Z491" i="33"/>
  <c r="AF491" i="33" s="1"/>
  <c r="Y492" i="33"/>
  <c r="AG484" i="33" l="1"/>
  <c r="AH484" i="33" s="1"/>
  <c r="AD486" i="33"/>
  <c r="AA487" i="33" a="1"/>
  <c r="AA487" i="33" s="1"/>
  <c r="AB486" i="33" a="1"/>
  <c r="AB486" i="33" s="1"/>
  <c r="AE485" i="33"/>
  <c r="AC485" i="33"/>
  <c r="Z492" i="33"/>
  <c r="AF492" i="33" s="1"/>
  <c r="Y493" i="33"/>
  <c r="AG485" i="33" l="1"/>
  <c r="AH485" i="33" s="1"/>
  <c r="AA488" i="33" a="1"/>
  <c r="AA488" i="33" s="1"/>
  <c r="AD487" i="33"/>
  <c r="AB487" i="33" a="1"/>
  <c r="AB487" i="33" s="1"/>
  <c r="AC486" i="33"/>
  <c r="AE486" i="33"/>
  <c r="Z493" i="33"/>
  <c r="AF493" i="33" s="1"/>
  <c r="Y494" i="33"/>
  <c r="AA489" i="33" l="1" a="1"/>
  <c r="AA489" i="33" s="1"/>
  <c r="AD488" i="33"/>
  <c r="AE487" i="33"/>
  <c r="AB488" i="33" a="1"/>
  <c r="AB488" i="33" s="1"/>
  <c r="AC487" i="33"/>
  <c r="AG486" i="33"/>
  <c r="AH486" i="33" s="1"/>
  <c r="Z494" i="33"/>
  <c r="AF494" i="33" s="1"/>
  <c r="Y495" i="33"/>
  <c r="AG487" i="33" l="1"/>
  <c r="AH487" i="33" s="1"/>
  <c r="AA490" i="33" a="1"/>
  <c r="AA490" i="33" s="1"/>
  <c r="AD489" i="33"/>
  <c r="AB489" i="33" a="1"/>
  <c r="AB489" i="33" s="1"/>
  <c r="AE488" i="33"/>
  <c r="AC488" i="33"/>
  <c r="Z495" i="33"/>
  <c r="AF495" i="33" s="1"/>
  <c r="Y496" i="33"/>
  <c r="AG488" i="33" l="1"/>
  <c r="AH488" i="33" s="1"/>
  <c r="AA491" i="33" a="1"/>
  <c r="AA491" i="33" s="1"/>
  <c r="AD490" i="33"/>
  <c r="AB490" i="33" a="1"/>
  <c r="AB490" i="33" s="1"/>
  <c r="AC489" i="33"/>
  <c r="AE489" i="33"/>
  <c r="Z496" i="33"/>
  <c r="AF496" i="33" s="1"/>
  <c r="Y497" i="33"/>
  <c r="AG489" i="33" l="1"/>
  <c r="AH489" i="33" s="1"/>
  <c r="AD491" i="33"/>
  <c r="AA492" i="33" a="1"/>
  <c r="AA492" i="33" s="1"/>
  <c r="AB491" i="33" a="1"/>
  <c r="AB491" i="33" s="1"/>
  <c r="AE490" i="33"/>
  <c r="AC490" i="33"/>
  <c r="Z497" i="33"/>
  <c r="AF497" i="33" s="1"/>
  <c r="Y498" i="33"/>
  <c r="AG490" i="33" l="1"/>
  <c r="AH490" i="33" s="1"/>
  <c r="AA493" i="33" a="1"/>
  <c r="AA493" i="33" s="1"/>
  <c r="AD492" i="33"/>
  <c r="AB492" i="33" a="1"/>
  <c r="AB492" i="33" s="1"/>
  <c r="AE491" i="33"/>
  <c r="AC491" i="33"/>
  <c r="Z498" i="33"/>
  <c r="AF498" i="33" s="1"/>
  <c r="Y499" i="33"/>
  <c r="AG491" i="33" l="1"/>
  <c r="AH491" i="33" s="1"/>
  <c r="AA494" i="33" a="1"/>
  <c r="AA494" i="33" s="1"/>
  <c r="AD493" i="33"/>
  <c r="AB493" i="33" a="1"/>
  <c r="AB493" i="33" s="1"/>
  <c r="AE492" i="33"/>
  <c r="AC492" i="33"/>
  <c r="Z499" i="33"/>
  <c r="AF499" i="33" s="1"/>
  <c r="Y500" i="33"/>
  <c r="AG492" i="33" l="1"/>
  <c r="AH492" i="33" s="1"/>
  <c r="AD494" i="33"/>
  <c r="AA495" i="33" a="1"/>
  <c r="AA495" i="33" s="1"/>
  <c r="AE493" i="33"/>
  <c r="AB494" i="33" a="1"/>
  <c r="AB494" i="33" s="1"/>
  <c r="AC493" i="33"/>
  <c r="Z500" i="33"/>
  <c r="AF500" i="33" s="1"/>
  <c r="Y501" i="33"/>
  <c r="AG493" i="33" l="1"/>
  <c r="AH493" i="33" s="1"/>
  <c r="AA496" i="33" a="1"/>
  <c r="AA496" i="33" s="1"/>
  <c r="AD495" i="33"/>
  <c r="AB495" i="33" a="1"/>
  <c r="AB495" i="33" s="1"/>
  <c r="AE494" i="33"/>
  <c r="AC494" i="33"/>
  <c r="Z501" i="33"/>
  <c r="AF501" i="33" s="1"/>
  <c r="Y502" i="33"/>
  <c r="AG494" i="33" l="1"/>
  <c r="AH494" i="33" s="1"/>
  <c r="AD496" i="33"/>
  <c r="AA497" i="33" a="1"/>
  <c r="AA497" i="33" s="1"/>
  <c r="AB496" i="33" a="1"/>
  <c r="AB496" i="33" s="1"/>
  <c r="AE495" i="33"/>
  <c r="AC495" i="33"/>
  <c r="Z502" i="33"/>
  <c r="AF502" i="33" s="1"/>
  <c r="Y503" i="33"/>
  <c r="AG495" i="33" l="1"/>
  <c r="AH495" i="33" s="1"/>
  <c r="AA498" i="33" a="1"/>
  <c r="AA498" i="33" s="1"/>
  <c r="AD497" i="33"/>
  <c r="AE496" i="33"/>
  <c r="AB497" i="33" a="1"/>
  <c r="AB497" i="33" s="1"/>
  <c r="AC496" i="33"/>
  <c r="Z503" i="33"/>
  <c r="AF503" i="33" s="1"/>
  <c r="Y504" i="33"/>
  <c r="AG496" i="33" l="1"/>
  <c r="AH496" i="33" s="1"/>
  <c r="AA499" i="33" a="1"/>
  <c r="AA499" i="33" s="1"/>
  <c r="AD498" i="33"/>
  <c r="AE497" i="33"/>
  <c r="AC497" i="33"/>
  <c r="AB498" i="33" a="1"/>
  <c r="AB498" i="33" s="1"/>
  <c r="Z504" i="33"/>
  <c r="AF504" i="33" s="1"/>
  <c r="Y505" i="33"/>
  <c r="AG497" i="33" l="1"/>
  <c r="AH497" i="33" s="1"/>
  <c r="AA500" i="33" a="1"/>
  <c r="AA500" i="33" s="1"/>
  <c r="AD499" i="33"/>
  <c r="AB499" i="33" a="1"/>
  <c r="AB499" i="33" s="1"/>
  <c r="AC498" i="33"/>
  <c r="AE498" i="33"/>
  <c r="Z505" i="33"/>
  <c r="AF505" i="33" s="1"/>
  <c r="Y506" i="33"/>
  <c r="AG498" i="33" l="1"/>
  <c r="AH498" i="33" s="1"/>
  <c r="AA501" i="33" a="1"/>
  <c r="AA501" i="33" s="1"/>
  <c r="AD500" i="33"/>
  <c r="AE499" i="33"/>
  <c r="AB500" i="33" a="1"/>
  <c r="AB500" i="33" s="1"/>
  <c r="AC499" i="33"/>
  <c r="Z506" i="33"/>
  <c r="AF506" i="33" s="1"/>
  <c r="Y507" i="33"/>
  <c r="AG499" i="33" l="1"/>
  <c r="AH499" i="33" s="1"/>
  <c r="AA502" i="33" a="1"/>
  <c r="AA502" i="33" s="1"/>
  <c r="AD501" i="33"/>
  <c r="AB501" i="33" a="1"/>
  <c r="AB501" i="33" s="1"/>
  <c r="AE500" i="33"/>
  <c r="AC500" i="33"/>
  <c r="Z507" i="33"/>
  <c r="AF507" i="33" s="1"/>
  <c r="Y508" i="33"/>
  <c r="AG500" i="33" l="1"/>
  <c r="AH500" i="33" s="1"/>
  <c r="AA503" i="33" a="1"/>
  <c r="AA503" i="33" s="1"/>
  <c r="AD502" i="33"/>
  <c r="AB502" i="33" a="1"/>
  <c r="AB502" i="33" s="1"/>
  <c r="AE501" i="33"/>
  <c r="AC501" i="33"/>
  <c r="Z508" i="33"/>
  <c r="AF508" i="33" s="1"/>
  <c r="Y509" i="33"/>
  <c r="AG501" i="33" l="1"/>
  <c r="AH501" i="33" s="1"/>
  <c r="AA504" i="33" a="1"/>
  <c r="AA504" i="33" s="1"/>
  <c r="AD503" i="33"/>
  <c r="AB503" i="33" a="1"/>
  <c r="AB503" i="33" s="1"/>
  <c r="AE502" i="33"/>
  <c r="AC502" i="33"/>
  <c r="Z509" i="33"/>
  <c r="AF509" i="33" s="1"/>
  <c r="Y510" i="33"/>
  <c r="AG502" i="33" l="1"/>
  <c r="AH502" i="33" s="1"/>
  <c r="AA505" i="33" a="1"/>
  <c r="AA505" i="33" s="1"/>
  <c r="AD504" i="33"/>
  <c r="AE503" i="33"/>
  <c r="AC503" i="33"/>
  <c r="AB504" i="33" a="1"/>
  <c r="AB504" i="33" s="1"/>
  <c r="Z510" i="33"/>
  <c r="AF510" i="33" s="1"/>
  <c r="Y511" i="33"/>
  <c r="AG503" i="33" l="1"/>
  <c r="AH503" i="33" s="1"/>
  <c r="AD505" i="33"/>
  <c r="AA506" i="33" a="1"/>
  <c r="AA506" i="33" s="1"/>
  <c r="AB505" i="33" a="1"/>
  <c r="AB505" i="33" s="1"/>
  <c r="AE504" i="33"/>
  <c r="AC504" i="33"/>
  <c r="Z511" i="33"/>
  <c r="AF511" i="33" s="1"/>
  <c r="Y512" i="33"/>
  <c r="AG504" i="33" l="1"/>
  <c r="AH504" i="33" s="1"/>
  <c r="AA507" i="33" a="1"/>
  <c r="AA507" i="33" s="1"/>
  <c r="AD506" i="33"/>
  <c r="AB506" i="33" a="1"/>
  <c r="AB506" i="33" s="1"/>
  <c r="AE505" i="33"/>
  <c r="AC505" i="33"/>
  <c r="Z512" i="33"/>
  <c r="AF512" i="33" s="1"/>
  <c r="Y513" i="33"/>
  <c r="AG505" i="33" l="1"/>
  <c r="AH505" i="33" s="1"/>
  <c r="AA508" i="33" a="1"/>
  <c r="AA508" i="33" s="1"/>
  <c r="AD507" i="33"/>
  <c r="AB507" i="33" a="1"/>
  <c r="AB507" i="33" s="1"/>
  <c r="AE506" i="33"/>
  <c r="AC506" i="33"/>
  <c r="Z513" i="33"/>
  <c r="AF513" i="33" s="1"/>
  <c r="Y514" i="33"/>
  <c r="AG506" i="33" l="1"/>
  <c r="AH506" i="33" s="1"/>
  <c r="AA509" i="33" a="1"/>
  <c r="AA509" i="33" s="1"/>
  <c r="AD508" i="33"/>
  <c r="AB508" i="33" a="1"/>
  <c r="AB508" i="33" s="1"/>
  <c r="AE507" i="33"/>
  <c r="AC507" i="33"/>
  <c r="Z514" i="33"/>
  <c r="AF514" i="33" s="1"/>
  <c r="Y515" i="33"/>
  <c r="AG507" i="33" l="1"/>
  <c r="AH507" i="33" s="1"/>
  <c r="AA510" i="33" a="1"/>
  <c r="AA510" i="33" s="1"/>
  <c r="AD509" i="33"/>
  <c r="AB509" i="33" a="1"/>
  <c r="AB509" i="33" s="1"/>
  <c r="AE508" i="33"/>
  <c r="AC508" i="33"/>
  <c r="Z515" i="33"/>
  <c r="AF515" i="33" s="1"/>
  <c r="Y516" i="33"/>
  <c r="AD510" i="33" l="1"/>
  <c r="AA511" i="33" a="1"/>
  <c r="AA511" i="33" s="1"/>
  <c r="AC509" i="33"/>
  <c r="AB510" i="33" a="1"/>
  <c r="AB510" i="33" s="1"/>
  <c r="AE509" i="33"/>
  <c r="AG508" i="33"/>
  <c r="AH508" i="33" s="1"/>
  <c r="Z516" i="33"/>
  <c r="AF516" i="33" s="1"/>
  <c r="Y517" i="33"/>
  <c r="AG509" i="33" l="1"/>
  <c r="AH509" i="33" s="1"/>
  <c r="AA512" i="33" a="1"/>
  <c r="AA512" i="33" s="1"/>
  <c r="AD511" i="33"/>
  <c r="AB511" i="33" a="1"/>
  <c r="AB511" i="33" s="1"/>
  <c r="AE510" i="33"/>
  <c r="AC510" i="33"/>
  <c r="Z517" i="33"/>
  <c r="AF517" i="33" s="1"/>
  <c r="Y518" i="33"/>
  <c r="AG510" i="33" l="1"/>
  <c r="AH510" i="33" s="1"/>
  <c r="AA513" i="33" a="1"/>
  <c r="AA513" i="33" s="1"/>
  <c r="AD512" i="33"/>
  <c r="AE511" i="33"/>
  <c r="AB512" i="33" a="1"/>
  <c r="AB512" i="33" s="1"/>
  <c r="AC511" i="33"/>
  <c r="Z518" i="33"/>
  <c r="AF518" i="33" s="1"/>
  <c r="Y519" i="33"/>
  <c r="AG511" i="33" l="1"/>
  <c r="AH511" i="33" s="1"/>
  <c r="AD513" i="33"/>
  <c r="AA514" i="33" a="1"/>
  <c r="AA514" i="33" s="1"/>
  <c r="AB513" i="33" a="1"/>
  <c r="AB513" i="33" s="1"/>
  <c r="AE512" i="33"/>
  <c r="AC512" i="33"/>
  <c r="Z519" i="33"/>
  <c r="AF519" i="33" s="1"/>
  <c r="Y520" i="33"/>
  <c r="AG512" i="33" l="1"/>
  <c r="AH512" i="33" s="1"/>
  <c r="AA515" i="33" a="1"/>
  <c r="AA515" i="33" s="1"/>
  <c r="AD514" i="33"/>
  <c r="AB514" i="33" a="1"/>
  <c r="AB514" i="33" s="1"/>
  <c r="AE513" i="33"/>
  <c r="AC513" i="33"/>
  <c r="Z520" i="33"/>
  <c r="AF520" i="33" s="1"/>
  <c r="Y521" i="33"/>
  <c r="AA516" i="33" l="1" a="1"/>
  <c r="AA516" i="33" s="1"/>
  <c r="AD515" i="33"/>
  <c r="AB515" i="33" a="1"/>
  <c r="AB515" i="33" s="1"/>
  <c r="AE514" i="33"/>
  <c r="AC514" i="33"/>
  <c r="AG513" i="33"/>
  <c r="AH513" i="33" s="1"/>
  <c r="Z521" i="33"/>
  <c r="AF521" i="33" s="1"/>
  <c r="Y522" i="33"/>
  <c r="AA517" i="33" l="1" a="1"/>
  <c r="AA517" i="33" s="1"/>
  <c r="AD516" i="33"/>
  <c r="AB516" i="33" a="1"/>
  <c r="AB516" i="33" s="1"/>
  <c r="AE515" i="33"/>
  <c r="AC515" i="33"/>
  <c r="AG514" i="33"/>
  <c r="AH514" i="33" s="1"/>
  <c r="Z522" i="33"/>
  <c r="AF522" i="33" s="1"/>
  <c r="Y523" i="33"/>
  <c r="AG515" i="33" l="1"/>
  <c r="AH515" i="33" s="1"/>
  <c r="AA518" i="33" a="1"/>
  <c r="AA518" i="33" s="1"/>
  <c r="AD517" i="33"/>
  <c r="AB517" i="33" a="1"/>
  <c r="AB517" i="33" s="1"/>
  <c r="AE516" i="33"/>
  <c r="AC516" i="33"/>
  <c r="Z523" i="33"/>
  <c r="AF523" i="33" s="1"/>
  <c r="Y524" i="33"/>
  <c r="AG516" i="33" l="1"/>
  <c r="AH516" i="33" s="1"/>
  <c r="AD518" i="33"/>
  <c r="AA519" i="33" a="1"/>
  <c r="AA519" i="33" s="1"/>
  <c r="AB518" i="33" a="1"/>
  <c r="AB518" i="33" s="1"/>
  <c r="AE517" i="33"/>
  <c r="AC517" i="33"/>
  <c r="Z524" i="33"/>
  <c r="AF524" i="33" s="1"/>
  <c r="Y525" i="33"/>
  <c r="AG517" i="33" l="1"/>
  <c r="AH517" i="33" s="1"/>
  <c r="AA520" i="33" a="1"/>
  <c r="AA520" i="33" s="1"/>
  <c r="AD519" i="33"/>
  <c r="AC518" i="33"/>
  <c r="AE518" i="33"/>
  <c r="AG518" i="33" s="1"/>
  <c r="AH518" i="33" s="1"/>
  <c r="AB519" i="33" a="1"/>
  <c r="AB519" i="33" s="1"/>
  <c r="Z525" i="33"/>
  <c r="AF525" i="33" s="1"/>
  <c r="Y526" i="33"/>
  <c r="AA521" i="33" l="1" a="1"/>
  <c r="AA521" i="33" s="1"/>
  <c r="AD520" i="33"/>
  <c r="AB520" i="33" a="1"/>
  <c r="AB520" i="33" s="1"/>
  <c r="AE519" i="33"/>
  <c r="AC519" i="33"/>
  <c r="Z526" i="33"/>
  <c r="AF526" i="33" s="1"/>
  <c r="Y527" i="33"/>
  <c r="AG519" i="33" l="1"/>
  <c r="AH519" i="33" s="1"/>
  <c r="AA522" i="33" a="1"/>
  <c r="AA522" i="33" s="1"/>
  <c r="AD521" i="33"/>
  <c r="AB521" i="33" a="1"/>
  <c r="AB521" i="33" s="1"/>
  <c r="AE520" i="33"/>
  <c r="AC520" i="33"/>
  <c r="Z527" i="33"/>
  <c r="AF527" i="33" s="1"/>
  <c r="Y528" i="33"/>
  <c r="AG520" i="33" l="1"/>
  <c r="AH520" i="33" s="1"/>
  <c r="AA523" i="33" a="1"/>
  <c r="AA523" i="33" s="1"/>
  <c r="AD522" i="33"/>
  <c r="AB522" i="33" a="1"/>
  <c r="AB522" i="33" s="1"/>
  <c r="AE521" i="33"/>
  <c r="AC521" i="33"/>
  <c r="Z528" i="33"/>
  <c r="AF528" i="33" s="1"/>
  <c r="Y529" i="33"/>
  <c r="AG521" i="33" l="1"/>
  <c r="AH521" i="33" s="1"/>
  <c r="AA524" i="33" a="1"/>
  <c r="AA524" i="33" s="1"/>
  <c r="AD523" i="33"/>
  <c r="AE522" i="33"/>
  <c r="AC522" i="33"/>
  <c r="AB523" i="33" a="1"/>
  <c r="AB523" i="33" s="1"/>
  <c r="Z529" i="33"/>
  <c r="AF529" i="33" s="1"/>
  <c r="Y530" i="33"/>
  <c r="AG522" i="33" l="1"/>
  <c r="AH522" i="33" s="1"/>
  <c r="AA525" i="33" a="1"/>
  <c r="AA525" i="33" s="1"/>
  <c r="AD524" i="33"/>
  <c r="AE523" i="33"/>
  <c r="AC523" i="33"/>
  <c r="AB524" i="33" a="1"/>
  <c r="AB524" i="33" s="1"/>
  <c r="Z530" i="33"/>
  <c r="AF530" i="33" s="1"/>
  <c r="Y531" i="33"/>
  <c r="AG523" i="33" l="1"/>
  <c r="AA526" i="33" a="1"/>
  <c r="AA526" i="33" s="1"/>
  <c r="AD525" i="33"/>
  <c r="AB525" i="33" a="1"/>
  <c r="AB525" i="33" s="1"/>
  <c r="AE524" i="33"/>
  <c r="AC524" i="33"/>
  <c r="Z531" i="33"/>
  <c r="AF531" i="33" s="1"/>
  <c r="Y532" i="33"/>
  <c r="AG524" i="33" l="1"/>
  <c r="AH524" i="33" s="1"/>
  <c r="AH523" i="33"/>
  <c r="G33" i="39"/>
  <c r="H32" i="39"/>
  <c r="AA527" i="33" a="1"/>
  <c r="AA527" i="33" s="1"/>
  <c r="AD526" i="33"/>
  <c r="AE525" i="33"/>
  <c r="AC525" i="33"/>
  <c r="AB526" i="33" a="1"/>
  <c r="AB526" i="33" s="1"/>
  <c r="Z532" i="33"/>
  <c r="AF532" i="33" s="1"/>
  <c r="Y533" i="33"/>
  <c r="AG525" i="33" l="1"/>
  <c r="AH525" i="33" s="1"/>
  <c r="AA528" i="33" a="1"/>
  <c r="AA528" i="33" s="1"/>
  <c r="AD527" i="33"/>
  <c r="AB527" i="33" a="1"/>
  <c r="AB527" i="33" s="1"/>
  <c r="AE526" i="33"/>
  <c r="AC526" i="33"/>
  <c r="Z533" i="33"/>
  <c r="AF533" i="33" s="1"/>
  <c r="Y534" i="33"/>
  <c r="AG526" i="33" l="1"/>
  <c r="AH526" i="33" s="1"/>
  <c r="AD528" i="33"/>
  <c r="AA529" i="33" a="1"/>
  <c r="AA529" i="33" s="1"/>
  <c r="AE527" i="33"/>
  <c r="AC527" i="33"/>
  <c r="AB528" i="33" a="1"/>
  <c r="AB528" i="33" s="1"/>
  <c r="Z534" i="33"/>
  <c r="AF534" i="33" s="1"/>
  <c r="Y535" i="33"/>
  <c r="AG527" i="33" l="1"/>
  <c r="AH527" i="33" s="1"/>
  <c r="AA530" i="33" a="1"/>
  <c r="AA530" i="33" s="1"/>
  <c r="AD529" i="33"/>
  <c r="AB529" i="33" a="1"/>
  <c r="AB529" i="33" s="1"/>
  <c r="AE528" i="33"/>
  <c r="AC528" i="33"/>
  <c r="Z535" i="33"/>
  <c r="AF535" i="33" s="1"/>
  <c r="Y536" i="33"/>
  <c r="AG528" i="33" l="1"/>
  <c r="AH528" i="33" s="1"/>
  <c r="AD530" i="33"/>
  <c r="AA531" i="33" a="1"/>
  <c r="AA531" i="33" s="1"/>
  <c r="AB530" i="33" a="1"/>
  <c r="AB530" i="33" s="1"/>
  <c r="AE529" i="33"/>
  <c r="AC529" i="33"/>
  <c r="Z536" i="33"/>
  <c r="AF536" i="33" s="1"/>
  <c r="Y537" i="33"/>
  <c r="AG529" i="33" l="1"/>
  <c r="AH529" i="33" s="1"/>
  <c r="AA532" i="33" a="1"/>
  <c r="AA532" i="33" s="1"/>
  <c r="AD531" i="33"/>
  <c r="AB531" i="33" a="1"/>
  <c r="AB531" i="33" s="1"/>
  <c r="AE530" i="33"/>
  <c r="AC530" i="33"/>
  <c r="Z537" i="33"/>
  <c r="AF537" i="33" s="1"/>
  <c r="Y538" i="33"/>
  <c r="AG530" i="33" l="1"/>
  <c r="AH530" i="33" s="1"/>
  <c r="AD532" i="33"/>
  <c r="AA533" i="33" a="1"/>
  <c r="AA533" i="33" s="1"/>
  <c r="AB532" i="33" a="1"/>
  <c r="AB532" i="33" s="1"/>
  <c r="AE531" i="33"/>
  <c r="AC531" i="33"/>
  <c r="Z538" i="33"/>
  <c r="AF538" i="33" s="1"/>
  <c r="Y539" i="33"/>
  <c r="AG531" i="33" l="1"/>
  <c r="AH531" i="33" s="1"/>
  <c r="AA534" i="33" a="1"/>
  <c r="AA534" i="33" s="1"/>
  <c r="AD533" i="33"/>
  <c r="AB533" i="33" a="1"/>
  <c r="AB533" i="33" s="1"/>
  <c r="AE532" i="33"/>
  <c r="AC532" i="33"/>
  <c r="Z539" i="33"/>
  <c r="AF539" i="33" s="1"/>
  <c r="Y540" i="33"/>
  <c r="AG532" i="33" l="1"/>
  <c r="AH532" i="33" s="1"/>
  <c r="AA535" i="33" a="1"/>
  <c r="AA535" i="33" s="1"/>
  <c r="AD534" i="33"/>
  <c r="AB534" i="33" a="1"/>
  <c r="AB534" i="33" s="1"/>
  <c r="AE533" i="33"/>
  <c r="AC533" i="33"/>
  <c r="Z540" i="33"/>
  <c r="AF540" i="33" s="1"/>
  <c r="Y541" i="33"/>
  <c r="AA536" i="33" l="1" a="1"/>
  <c r="AA536" i="33" s="1"/>
  <c r="AD535" i="33"/>
  <c r="AE534" i="33"/>
  <c r="AB535" i="33" a="1"/>
  <c r="AB535" i="33" s="1"/>
  <c r="AC534" i="33"/>
  <c r="AG533" i="33"/>
  <c r="AH533" i="33" s="1"/>
  <c r="Z541" i="33"/>
  <c r="AF541" i="33" s="1"/>
  <c r="Y542" i="33"/>
  <c r="AA537" i="33" l="1" a="1"/>
  <c r="AA537" i="33" s="1"/>
  <c r="AD536" i="33"/>
  <c r="AB536" i="33" a="1"/>
  <c r="AB536" i="33" s="1"/>
  <c r="AE535" i="33"/>
  <c r="AC535" i="33"/>
  <c r="AG534" i="33"/>
  <c r="AH534" i="33" s="1"/>
  <c r="Z542" i="33"/>
  <c r="AF542" i="33" s="1"/>
  <c r="Y543" i="33"/>
  <c r="AG535" i="33" l="1"/>
  <c r="AH535" i="33" s="1"/>
  <c r="AA538" i="33" a="1"/>
  <c r="AA538" i="33" s="1"/>
  <c r="AD537" i="33"/>
  <c r="AB537" i="33" a="1"/>
  <c r="AB537" i="33" s="1"/>
  <c r="AE536" i="33"/>
  <c r="AC536" i="33"/>
  <c r="Z543" i="33"/>
  <c r="AF543" i="33" s="1"/>
  <c r="Y544" i="33"/>
  <c r="AG536" i="33" l="1"/>
  <c r="AH536" i="33" s="1"/>
  <c r="AA539" i="33" a="1"/>
  <c r="AA539" i="33" s="1"/>
  <c r="AD538" i="33"/>
  <c r="AB538" i="33" a="1"/>
  <c r="AB538" i="33" s="1"/>
  <c r="AE537" i="33"/>
  <c r="AC537" i="33"/>
  <c r="Z544" i="33"/>
  <c r="AF544" i="33" s="1"/>
  <c r="Y545" i="33"/>
  <c r="AG537" i="33" l="1"/>
  <c r="AH537" i="33" s="1"/>
  <c r="AA540" i="33" a="1"/>
  <c r="AA540" i="33" s="1"/>
  <c r="AD539" i="33"/>
  <c r="AE538" i="33"/>
  <c r="AC538" i="33"/>
  <c r="AB539" i="33" a="1"/>
  <c r="AB539" i="33" s="1"/>
  <c r="Z545" i="33"/>
  <c r="AF545" i="33" s="1"/>
  <c r="Y546" i="33"/>
  <c r="AG538" i="33" l="1"/>
  <c r="AH538" i="33" s="1"/>
  <c r="AA541" i="33" a="1"/>
  <c r="AA541" i="33" s="1"/>
  <c r="AD540" i="33"/>
  <c r="AE539" i="33"/>
  <c r="AB540" i="33" a="1"/>
  <c r="AB540" i="33" s="1"/>
  <c r="AC539" i="33"/>
  <c r="Z546" i="33"/>
  <c r="AF546" i="33" s="1"/>
  <c r="Y547" i="33"/>
  <c r="AG539" i="33" l="1"/>
  <c r="AH539" i="33" s="1"/>
  <c r="AA542" i="33" a="1"/>
  <c r="AA542" i="33" s="1"/>
  <c r="AD541" i="33"/>
  <c r="AB541" i="33" a="1"/>
  <c r="AB541" i="33" s="1"/>
  <c r="AE540" i="33"/>
  <c r="AC540" i="33"/>
  <c r="Z547" i="33"/>
  <c r="AF547" i="33" s="1"/>
  <c r="Y548" i="33"/>
  <c r="AG540" i="33" l="1"/>
  <c r="AH540" i="33" s="1"/>
  <c r="AD542" i="33"/>
  <c r="AA543" i="33" a="1"/>
  <c r="AA543" i="33" s="1"/>
  <c r="AB542" i="33" a="1"/>
  <c r="AB542" i="33" s="1"/>
  <c r="AE541" i="33"/>
  <c r="AC541" i="33"/>
  <c r="Z548" i="33"/>
  <c r="AF548" i="33" s="1"/>
  <c r="Y549" i="33"/>
  <c r="AG541" i="33" l="1"/>
  <c r="AH541" i="33" s="1"/>
  <c r="AD543" i="33"/>
  <c r="AA544" i="33" a="1"/>
  <c r="AA544" i="33" s="1"/>
  <c r="AB543" i="33" a="1"/>
  <c r="AB543" i="33" s="1"/>
  <c r="AE542" i="33"/>
  <c r="AC542" i="33"/>
  <c r="Z549" i="33"/>
  <c r="AF549" i="33" s="1"/>
  <c r="Y550" i="33"/>
  <c r="AG542" i="33" l="1"/>
  <c r="AH542" i="33" s="1"/>
  <c r="AD544" i="33"/>
  <c r="AA545" i="33" a="1"/>
  <c r="AA545" i="33" s="1"/>
  <c r="AB544" i="33" a="1"/>
  <c r="AB544" i="33" s="1"/>
  <c r="AE543" i="33"/>
  <c r="AC543" i="33"/>
  <c r="Z550" i="33"/>
  <c r="AF550" i="33" s="1"/>
  <c r="Y551" i="33"/>
  <c r="AG543" i="33" l="1"/>
  <c r="AH543" i="33" s="1"/>
  <c r="AA546" i="33" a="1"/>
  <c r="AA546" i="33" s="1"/>
  <c r="AD545" i="33"/>
  <c r="AB545" i="33" a="1"/>
  <c r="AB545" i="33" s="1"/>
  <c r="AE544" i="33"/>
  <c r="AC544" i="33"/>
  <c r="Z551" i="33"/>
  <c r="AF551" i="33" s="1"/>
  <c r="Y552" i="33"/>
  <c r="AG544" i="33" l="1"/>
  <c r="AH544" i="33" s="1"/>
  <c r="AA547" i="33" a="1"/>
  <c r="AA547" i="33" s="1"/>
  <c r="AD546" i="33"/>
  <c r="AB546" i="33" a="1"/>
  <c r="AB546" i="33" s="1"/>
  <c r="AE545" i="33"/>
  <c r="AC545" i="33"/>
  <c r="Z552" i="33"/>
  <c r="AF552" i="33" s="1"/>
  <c r="Y553" i="33"/>
  <c r="AG545" i="33" l="1"/>
  <c r="AH545" i="33" s="1"/>
  <c r="AA548" i="33" a="1"/>
  <c r="AA548" i="33" s="1"/>
  <c r="AD547" i="33"/>
  <c r="AE546" i="33"/>
  <c r="AC546" i="33"/>
  <c r="AB547" i="33" a="1"/>
  <c r="AB547" i="33" s="1"/>
  <c r="Z553" i="33"/>
  <c r="AF553" i="33" s="1"/>
  <c r="Y554" i="33"/>
  <c r="AG546" i="33" l="1"/>
  <c r="AH546" i="33" s="1"/>
  <c r="AD548" i="33"/>
  <c r="AA549" i="33" a="1"/>
  <c r="AA549" i="33" s="1"/>
  <c r="AB548" i="33" a="1"/>
  <c r="AB548" i="33" s="1"/>
  <c r="AE547" i="33"/>
  <c r="AC547" i="33"/>
  <c r="Z554" i="33"/>
  <c r="AF554" i="33" s="1"/>
  <c r="Y555" i="33"/>
  <c r="AG547" i="33" l="1"/>
  <c r="AH547" i="33" s="1"/>
  <c r="AA550" i="33" a="1"/>
  <c r="AA550" i="33" s="1"/>
  <c r="AD549" i="33"/>
  <c r="AE548" i="33"/>
  <c r="AB549" i="33" a="1"/>
  <c r="AB549" i="33" s="1"/>
  <c r="AC548" i="33"/>
  <c r="Z555" i="33"/>
  <c r="AF555" i="33" s="1"/>
  <c r="Y556" i="33"/>
  <c r="AG548" i="33" l="1"/>
  <c r="AH548" i="33" s="1"/>
  <c r="AA551" i="33" a="1"/>
  <c r="AA551" i="33" s="1"/>
  <c r="AD550" i="33"/>
  <c r="AB550" i="33" a="1"/>
  <c r="AB550" i="33" s="1"/>
  <c r="AE549" i="33"/>
  <c r="AC549" i="33"/>
  <c r="Z556" i="33"/>
  <c r="AF556" i="33" s="1"/>
  <c r="Y557" i="33"/>
  <c r="AG549" i="33" l="1"/>
  <c r="AH549" i="33" s="1"/>
  <c r="AA552" i="33" a="1"/>
  <c r="AA552" i="33" s="1"/>
  <c r="AD551" i="33"/>
  <c r="AC550" i="33"/>
  <c r="AB551" i="33" a="1"/>
  <c r="AB551" i="33" s="1"/>
  <c r="AE550" i="33"/>
  <c r="Z557" i="33"/>
  <c r="AF557" i="33" s="1"/>
  <c r="Y558" i="33"/>
  <c r="AG550" i="33" l="1"/>
  <c r="AH550" i="33" s="1"/>
  <c r="AA553" i="33" a="1"/>
  <c r="AA553" i="33" s="1"/>
  <c r="AD552" i="33"/>
  <c r="AB552" i="33" a="1"/>
  <c r="AB552" i="33" s="1"/>
  <c r="AE551" i="33"/>
  <c r="AC551" i="33"/>
  <c r="Z558" i="33"/>
  <c r="AF558" i="33" s="1"/>
  <c r="Y559" i="33"/>
  <c r="AG551" i="33" l="1"/>
  <c r="AH551" i="33" s="1"/>
  <c r="AA554" i="33" a="1"/>
  <c r="AA554" i="33" s="1"/>
  <c r="AD553" i="33"/>
  <c r="AB553" i="33" a="1"/>
  <c r="AB553" i="33" s="1"/>
  <c r="AE552" i="33"/>
  <c r="AC552" i="33"/>
  <c r="Z559" i="33"/>
  <c r="AF559" i="33" s="1"/>
  <c r="Y560" i="33"/>
  <c r="AA555" i="33" l="1" a="1"/>
  <c r="AA555" i="33" s="1"/>
  <c r="AD554" i="33"/>
  <c r="AB554" i="33" a="1"/>
  <c r="AB554" i="33" s="1"/>
  <c r="AE553" i="33"/>
  <c r="AC553" i="33"/>
  <c r="AG552" i="33"/>
  <c r="AH552" i="33" s="1"/>
  <c r="Z560" i="33"/>
  <c r="AF560" i="33" s="1"/>
  <c r="Y561" i="33"/>
  <c r="AG553" i="33" l="1"/>
  <c r="AH553" i="33" s="1"/>
  <c r="AD555" i="33"/>
  <c r="AA556" i="33" a="1"/>
  <c r="AA556" i="33" s="1"/>
  <c r="AB555" i="33" a="1"/>
  <c r="AB555" i="33" s="1"/>
  <c r="AE554" i="33"/>
  <c r="AC554" i="33"/>
  <c r="Z561" i="33"/>
  <c r="AF561" i="33" s="1"/>
  <c r="Y562" i="33"/>
  <c r="AG554" i="33" l="1"/>
  <c r="AH554" i="33" s="1"/>
  <c r="AD556" i="33"/>
  <c r="AA557" i="33" a="1"/>
  <c r="AA557" i="33" s="1"/>
  <c r="AB556" i="33" a="1"/>
  <c r="AB556" i="33" s="1"/>
  <c r="AC555" i="33"/>
  <c r="AE555" i="33"/>
  <c r="AG555" i="33" s="1"/>
  <c r="AH555" i="33" s="1"/>
  <c r="Z562" i="33"/>
  <c r="AF562" i="33" s="1"/>
  <c r="Y563" i="33"/>
  <c r="AA558" i="33" l="1" a="1"/>
  <c r="AA558" i="33" s="1"/>
  <c r="AD557" i="33"/>
  <c r="AB557" i="33" a="1"/>
  <c r="AB557" i="33" s="1"/>
  <c r="AE556" i="33"/>
  <c r="AC556" i="33"/>
  <c r="Z563" i="33"/>
  <c r="AF563" i="33" s="1"/>
  <c r="Y564" i="33"/>
  <c r="AG556" i="33" l="1"/>
  <c r="AH556" i="33" s="1"/>
  <c r="AA559" i="33" a="1"/>
  <c r="AA559" i="33" s="1"/>
  <c r="AD558" i="33"/>
  <c r="AB558" i="33" a="1"/>
  <c r="AB558" i="33" s="1"/>
  <c r="AE557" i="33"/>
  <c r="AC557" i="33"/>
  <c r="Z564" i="33"/>
  <c r="AF564" i="33" s="1"/>
  <c r="Y565" i="33"/>
  <c r="AA560" i="33" l="1" a="1"/>
  <c r="AA560" i="33" s="1"/>
  <c r="AD559" i="33"/>
  <c r="AE558" i="33"/>
  <c r="AC558" i="33"/>
  <c r="AB559" i="33" a="1"/>
  <c r="AB559" i="33" s="1"/>
  <c r="AG557" i="33"/>
  <c r="AH557" i="33" s="1"/>
  <c r="Z565" i="33"/>
  <c r="AF565" i="33" s="1"/>
  <c r="Y566" i="33"/>
  <c r="AG558" i="33" l="1"/>
  <c r="AH558" i="33" s="1"/>
  <c r="AA561" i="33" a="1"/>
  <c r="AA561" i="33" s="1"/>
  <c r="AD560" i="33"/>
  <c r="AE559" i="33"/>
  <c r="AB560" i="33" a="1"/>
  <c r="AB560" i="33" s="1"/>
  <c r="AC559" i="33"/>
  <c r="Z566" i="33"/>
  <c r="AF566" i="33" s="1"/>
  <c r="Y567" i="33"/>
  <c r="AD561" i="33" l="1"/>
  <c r="AA562" i="33" a="1"/>
  <c r="AA562" i="33" s="1"/>
  <c r="AB561" i="33" a="1"/>
  <c r="AB561" i="33" s="1"/>
  <c r="AE560" i="33"/>
  <c r="AC560" i="33"/>
  <c r="AG559" i="33"/>
  <c r="AH559" i="33" s="1"/>
  <c r="Z567" i="33"/>
  <c r="AF567" i="33" s="1"/>
  <c r="Y568" i="33"/>
  <c r="AG560" i="33" l="1"/>
  <c r="AH560" i="33" s="1"/>
  <c r="AA563" i="33" a="1"/>
  <c r="AA563" i="33" s="1"/>
  <c r="AD562" i="33"/>
  <c r="AC561" i="33"/>
  <c r="AB562" i="33" a="1"/>
  <c r="AB562" i="33" s="1"/>
  <c r="AE561" i="33"/>
  <c r="Z568" i="33"/>
  <c r="AF568" i="33" s="1"/>
  <c r="Y569" i="33"/>
  <c r="AG561" i="33" l="1"/>
  <c r="AH561" i="33" s="1"/>
  <c r="AA564" i="33" a="1"/>
  <c r="AA564" i="33" s="1"/>
  <c r="AD563" i="33"/>
  <c r="AB563" i="33" a="1"/>
  <c r="AB563" i="33" s="1"/>
  <c r="AC562" i="33"/>
  <c r="AE562" i="33"/>
  <c r="Z569" i="33"/>
  <c r="AF569" i="33" s="1"/>
  <c r="Y570" i="33"/>
  <c r="AA565" i="33" l="1" a="1"/>
  <c r="AA565" i="33" s="1"/>
  <c r="AD564" i="33"/>
  <c r="AB564" i="33" a="1"/>
  <c r="AB564" i="33" s="1"/>
  <c r="AE563" i="33"/>
  <c r="AC563" i="33"/>
  <c r="AG562" i="33"/>
  <c r="AH562" i="33" s="1"/>
  <c r="Z570" i="33"/>
  <c r="AF570" i="33" s="1"/>
  <c r="Y571" i="33"/>
  <c r="AG563" i="33" l="1"/>
  <c r="AH563" i="33" s="1"/>
  <c r="AA566" i="33" a="1"/>
  <c r="AA566" i="33" s="1"/>
  <c r="AD565" i="33"/>
  <c r="AC564" i="33"/>
  <c r="AB565" i="33" a="1"/>
  <c r="AB565" i="33" s="1"/>
  <c r="AE564" i="33"/>
  <c r="Z571" i="33"/>
  <c r="AF571" i="33" s="1"/>
  <c r="Y572" i="33"/>
  <c r="AG564" i="33" l="1"/>
  <c r="AH564" i="33" s="1"/>
  <c r="AA567" i="33" a="1"/>
  <c r="AA567" i="33" s="1"/>
  <c r="AD566" i="33"/>
  <c r="AB566" i="33" a="1"/>
  <c r="AB566" i="33" s="1"/>
  <c r="AE565" i="33"/>
  <c r="AC565" i="33"/>
  <c r="Z572" i="33"/>
  <c r="AF572" i="33" s="1"/>
  <c r="Y573" i="33"/>
  <c r="AG565" i="33" l="1"/>
  <c r="AH565" i="33" s="1"/>
  <c r="AA568" i="33" a="1"/>
  <c r="AA568" i="33" s="1"/>
  <c r="AD567" i="33"/>
  <c r="AE566" i="33"/>
  <c r="AB567" i="33" a="1"/>
  <c r="AB567" i="33" s="1"/>
  <c r="AC566" i="33"/>
  <c r="Z573" i="33"/>
  <c r="AF573" i="33" s="1"/>
  <c r="Y574" i="33"/>
  <c r="AA569" i="33" l="1" a="1"/>
  <c r="AA569" i="33" s="1"/>
  <c r="AD568" i="33"/>
  <c r="AB568" i="33" a="1"/>
  <c r="AB568" i="33" s="1"/>
  <c r="AE567" i="33"/>
  <c r="AC567" i="33"/>
  <c r="AG566" i="33"/>
  <c r="AH566" i="33" s="1"/>
  <c r="Z574" i="33"/>
  <c r="AF574" i="33" s="1"/>
  <c r="Y575" i="33"/>
  <c r="AD569" i="33" l="1"/>
  <c r="AA570" i="33" a="1"/>
  <c r="AA570" i="33" s="1"/>
  <c r="AB569" i="33" a="1"/>
  <c r="AB569" i="33" s="1"/>
  <c r="AC568" i="33"/>
  <c r="AE568" i="33"/>
  <c r="AG568" i="33" s="1"/>
  <c r="AH568" i="33" s="1"/>
  <c r="AG567" i="33"/>
  <c r="AH567" i="33" s="1"/>
  <c r="Z575" i="33"/>
  <c r="AF575" i="33" s="1"/>
  <c r="Y576" i="33"/>
  <c r="AD570" i="33" l="1"/>
  <c r="AA571" i="33" a="1"/>
  <c r="AA571" i="33" s="1"/>
  <c r="AB570" i="33" a="1"/>
  <c r="AB570" i="33" s="1"/>
  <c r="AE569" i="33"/>
  <c r="AC569" i="33"/>
  <c r="Z576" i="33"/>
  <c r="AF576" i="33" s="1"/>
  <c r="Y577" i="33"/>
  <c r="AG569" i="33" l="1"/>
  <c r="AH569" i="33" s="1"/>
  <c r="AA572" i="33" a="1"/>
  <c r="AA572" i="33" s="1"/>
  <c r="AD571" i="33"/>
  <c r="AB571" i="33" a="1"/>
  <c r="AB571" i="33" s="1"/>
  <c r="AE570" i="33"/>
  <c r="AC570" i="33"/>
  <c r="Z577" i="33"/>
  <c r="AF577" i="33" s="1"/>
  <c r="Y578" i="33"/>
  <c r="AG570" i="33" l="1"/>
  <c r="AH570" i="33" s="1"/>
  <c r="AD572" i="33"/>
  <c r="AA573" i="33" a="1"/>
  <c r="AA573" i="33" s="1"/>
  <c r="AB572" i="33" a="1"/>
  <c r="AB572" i="33" s="1"/>
  <c r="AE571" i="33"/>
  <c r="AC571" i="33"/>
  <c r="Z578" i="33"/>
  <c r="AF578" i="33" s="1"/>
  <c r="Y579" i="33"/>
  <c r="AG571" i="33" l="1"/>
  <c r="AH571" i="33" s="1"/>
  <c r="AA574" i="33" a="1"/>
  <c r="AA574" i="33" s="1"/>
  <c r="AD573" i="33"/>
  <c r="AB573" i="33" a="1"/>
  <c r="AB573" i="33" s="1"/>
  <c r="AE572" i="33"/>
  <c r="AC572" i="33"/>
  <c r="Z579" i="33"/>
  <c r="AF579" i="33" s="1"/>
  <c r="Y580" i="33"/>
  <c r="AG572" i="33" l="1"/>
  <c r="AH572" i="33" s="1"/>
  <c r="AA575" i="33" a="1"/>
  <c r="AA575" i="33" s="1"/>
  <c r="AD574" i="33"/>
  <c r="AB574" i="33" a="1"/>
  <c r="AB574" i="33" s="1"/>
  <c r="AE573" i="33"/>
  <c r="AC573" i="33"/>
  <c r="Z580" i="33"/>
  <c r="AF580" i="33" s="1"/>
  <c r="Y581" i="33"/>
  <c r="AG573" i="33" l="1"/>
  <c r="AH573" i="33" s="1"/>
  <c r="AA576" i="33" a="1"/>
  <c r="AA576" i="33" s="1"/>
  <c r="AD575" i="33"/>
  <c r="AB575" i="33" a="1"/>
  <c r="AB575" i="33" s="1"/>
  <c r="AE574" i="33"/>
  <c r="AC574" i="33"/>
  <c r="Z581" i="33"/>
  <c r="AF581" i="33" s="1"/>
  <c r="Y582" i="33"/>
  <c r="AG574" i="33" l="1"/>
  <c r="AH574" i="33" s="1"/>
  <c r="AA577" i="33" a="1"/>
  <c r="AA577" i="33" s="1"/>
  <c r="AD576" i="33"/>
  <c r="AB576" i="33" a="1"/>
  <c r="AB576" i="33" s="1"/>
  <c r="AE575" i="33"/>
  <c r="AC575" i="33"/>
  <c r="Z582" i="33"/>
  <c r="AF582" i="33" s="1"/>
  <c r="Y583" i="33"/>
  <c r="AG575" i="33" l="1"/>
  <c r="AH575" i="33" s="1"/>
  <c r="AA578" i="33" a="1"/>
  <c r="AA578" i="33" s="1"/>
  <c r="AD577" i="33"/>
  <c r="AB577" i="33" a="1"/>
  <c r="AB577" i="33" s="1"/>
  <c r="AE576" i="33"/>
  <c r="AC576" i="33"/>
  <c r="Z583" i="33"/>
  <c r="AF583" i="33" s="1"/>
  <c r="Y584" i="33"/>
  <c r="AG576" i="33" l="1"/>
  <c r="AH576" i="33" s="1"/>
  <c r="AA579" i="33" a="1"/>
  <c r="AA579" i="33" s="1"/>
  <c r="AD578" i="33"/>
  <c r="AB578" i="33" a="1"/>
  <c r="AB578" i="33" s="1"/>
  <c r="AE577" i="33"/>
  <c r="AC577" i="33"/>
  <c r="Z584" i="33"/>
  <c r="AF584" i="33" s="1"/>
  <c r="Y585" i="33"/>
  <c r="AA580" i="33" l="1" a="1"/>
  <c r="AA580" i="33" s="1"/>
  <c r="AD579" i="33"/>
  <c r="AB579" i="33" a="1"/>
  <c r="AB579" i="33" s="1"/>
  <c r="AE578" i="33"/>
  <c r="AC578" i="33"/>
  <c r="AG577" i="33"/>
  <c r="AH577" i="33" s="1"/>
  <c r="Z585" i="33"/>
  <c r="AF585" i="33" s="1"/>
  <c r="Y586" i="33"/>
  <c r="AG578" i="33" l="1"/>
  <c r="AH578" i="33" s="1"/>
  <c r="AA581" i="33" a="1"/>
  <c r="AA581" i="33" s="1"/>
  <c r="AD580" i="33"/>
  <c r="AB580" i="33" a="1"/>
  <c r="AB580" i="33" s="1"/>
  <c r="AE579" i="33"/>
  <c r="AC579" i="33"/>
  <c r="Z586" i="33"/>
  <c r="AF586" i="33" s="1"/>
  <c r="Y587" i="33"/>
  <c r="AA582" i="33" l="1" a="1"/>
  <c r="AA582" i="33" s="1"/>
  <c r="AD581" i="33"/>
  <c r="AC580" i="33"/>
  <c r="AB581" i="33" a="1"/>
  <c r="AB581" i="33" s="1"/>
  <c r="AE580" i="33"/>
  <c r="AG579" i="33"/>
  <c r="AH579" i="33" s="1"/>
  <c r="Z587" i="33"/>
  <c r="AF587" i="33" s="1"/>
  <c r="Y588" i="33"/>
  <c r="AG580" i="33" l="1"/>
  <c r="AH580" i="33" s="1"/>
  <c r="AD582" i="33"/>
  <c r="AA583" i="33" a="1"/>
  <c r="AA583" i="33" s="1"/>
  <c r="AB582" i="33" a="1"/>
  <c r="AB582" i="33" s="1"/>
  <c r="AE581" i="33"/>
  <c r="AC581" i="33"/>
  <c r="Z588" i="33"/>
  <c r="AF588" i="33" s="1"/>
  <c r="Y589" i="33"/>
  <c r="AG581" i="33" l="1"/>
  <c r="AH581" i="33" s="1"/>
  <c r="AA584" i="33" a="1"/>
  <c r="AA584" i="33" s="1"/>
  <c r="AD583" i="33"/>
  <c r="AC582" i="33"/>
  <c r="AB583" i="33" a="1"/>
  <c r="AB583" i="33" s="1"/>
  <c r="AE582" i="33"/>
  <c r="Z589" i="33"/>
  <c r="AF589" i="33" s="1"/>
  <c r="Y590" i="33"/>
  <c r="AG582" i="33" l="1"/>
  <c r="AH582" i="33" s="1"/>
  <c r="AA585" i="33" a="1"/>
  <c r="AA585" i="33" s="1"/>
  <c r="AD584" i="33"/>
  <c r="AB584" i="33" a="1"/>
  <c r="AB584" i="33" s="1"/>
  <c r="AE583" i="33"/>
  <c r="AC583" i="33"/>
  <c r="Z590" i="33"/>
  <c r="AF590" i="33" s="1"/>
  <c r="Y591" i="33"/>
  <c r="AG583" i="33" l="1"/>
  <c r="AH583" i="33" s="1"/>
  <c r="AD585" i="33"/>
  <c r="AA586" i="33" a="1"/>
  <c r="AA586" i="33" s="1"/>
  <c r="AB585" i="33" a="1"/>
  <c r="AB585" i="33" s="1"/>
  <c r="AE584" i="33"/>
  <c r="AC584" i="33"/>
  <c r="Z591" i="33"/>
  <c r="AF591" i="33" s="1"/>
  <c r="Y592" i="33"/>
  <c r="AA587" i="33" l="1" a="1"/>
  <c r="AA587" i="33" s="1"/>
  <c r="AD586" i="33"/>
  <c r="AB586" i="33" a="1"/>
  <c r="AB586" i="33" s="1"/>
  <c r="AE585" i="33"/>
  <c r="AC585" i="33"/>
  <c r="AG584" i="33"/>
  <c r="AH584" i="33" s="1"/>
  <c r="Z592" i="33"/>
  <c r="AF592" i="33" s="1"/>
  <c r="Y593" i="33"/>
  <c r="AG585" i="33" l="1"/>
  <c r="AH585" i="33" s="1"/>
  <c r="AA588" i="33" a="1"/>
  <c r="AA588" i="33" s="1"/>
  <c r="AD587" i="33"/>
  <c r="AB587" i="33" a="1"/>
  <c r="AB587" i="33" s="1"/>
  <c r="AE586" i="33"/>
  <c r="AC586" i="33"/>
  <c r="Z593" i="33"/>
  <c r="AF593" i="33" s="1"/>
  <c r="Y594" i="33"/>
  <c r="AG586" i="33" l="1"/>
  <c r="AH586" i="33" s="1"/>
  <c r="AA589" i="33" a="1"/>
  <c r="AA589" i="33" s="1"/>
  <c r="AD588" i="33"/>
  <c r="AB588" i="33" a="1"/>
  <c r="AB588" i="33" s="1"/>
  <c r="AE587" i="33"/>
  <c r="AC587" i="33"/>
  <c r="Z594" i="33"/>
  <c r="AF594" i="33" s="1"/>
  <c r="Y595" i="33"/>
  <c r="AG587" i="33" l="1"/>
  <c r="AH587" i="33" s="1"/>
  <c r="AA590" i="33" a="1"/>
  <c r="AA590" i="33" s="1"/>
  <c r="AD589" i="33"/>
  <c r="AB589" i="33" a="1"/>
  <c r="AB589" i="33" s="1"/>
  <c r="AE588" i="33"/>
  <c r="AC588" i="33"/>
  <c r="Z595" i="33"/>
  <c r="AF595" i="33" s="1"/>
  <c r="Y596" i="33"/>
  <c r="AA591" i="33" l="1" a="1"/>
  <c r="AA591" i="33" s="1"/>
  <c r="AD590" i="33"/>
  <c r="AB590" i="33" a="1"/>
  <c r="AB590" i="33" s="1"/>
  <c r="AE589" i="33"/>
  <c r="AC589" i="33"/>
  <c r="AG588" i="33"/>
  <c r="AH588" i="33" s="1"/>
  <c r="Z596" i="33"/>
  <c r="AF596" i="33" s="1"/>
  <c r="Y597" i="33"/>
  <c r="AG589" i="33" l="1"/>
  <c r="AH589" i="33" s="1"/>
  <c r="AA592" i="33" a="1"/>
  <c r="AA592" i="33" s="1"/>
  <c r="AD591" i="33"/>
  <c r="AE590" i="33"/>
  <c r="AB591" i="33" a="1"/>
  <c r="AB591" i="33" s="1"/>
  <c r="AC590" i="33"/>
  <c r="Z597" i="33"/>
  <c r="AF597" i="33" s="1"/>
  <c r="Y598" i="33"/>
  <c r="AG590" i="33" l="1"/>
  <c r="AH590" i="33" s="1"/>
  <c r="AA593" i="33" a="1"/>
  <c r="AA593" i="33" s="1"/>
  <c r="AD592" i="33"/>
  <c r="AE591" i="33"/>
  <c r="AB592" i="33" a="1"/>
  <c r="AB592" i="33" s="1"/>
  <c r="AC591" i="33"/>
  <c r="Z598" i="33"/>
  <c r="AF598" i="33" s="1"/>
  <c r="Y599" i="33"/>
  <c r="AG591" i="33" l="1"/>
  <c r="AH591" i="33" s="1"/>
  <c r="AA594" i="33" a="1"/>
  <c r="AA594" i="33" s="1"/>
  <c r="AD593" i="33"/>
  <c r="AB593" i="33" a="1"/>
  <c r="AB593" i="33" s="1"/>
  <c r="AC592" i="33"/>
  <c r="AE592" i="33"/>
  <c r="AG592" i="33" s="1"/>
  <c r="AH592" i="33" s="1"/>
  <c r="Z599" i="33"/>
  <c r="AF599" i="33" s="1"/>
  <c r="Y600" i="33"/>
  <c r="AA595" i="33" l="1" a="1"/>
  <c r="AA595" i="33" s="1"/>
  <c r="AD594" i="33"/>
  <c r="AE593" i="33"/>
  <c r="AC593" i="33"/>
  <c r="AB594" i="33" a="1"/>
  <c r="AB594" i="33" s="1"/>
  <c r="Z600" i="33"/>
  <c r="AF600" i="33" s="1"/>
  <c r="Y601" i="33"/>
  <c r="AG593" i="33" l="1"/>
  <c r="AH593" i="33" s="1"/>
  <c r="AA596" i="33" a="1"/>
  <c r="AA596" i="33" s="1"/>
  <c r="AD595" i="33"/>
  <c r="AB595" i="33" a="1"/>
  <c r="AB595" i="33" s="1"/>
  <c r="AE594" i="33"/>
  <c r="AC594" i="33"/>
  <c r="Z601" i="33"/>
  <c r="AF601" i="33" s="1"/>
  <c r="Y602" i="33"/>
  <c r="AG594" i="33" l="1"/>
  <c r="AH594" i="33" s="1"/>
  <c r="AD596" i="33"/>
  <c r="AA597" i="33" a="1"/>
  <c r="AA597" i="33" s="1"/>
  <c r="AB596" i="33" a="1"/>
  <c r="AB596" i="33" s="1"/>
  <c r="AE595" i="33"/>
  <c r="AC595" i="33"/>
  <c r="Z602" i="33"/>
  <c r="AF602" i="33" s="1"/>
  <c r="Y603" i="33"/>
  <c r="AG595" i="33" l="1"/>
  <c r="AH595" i="33" s="1"/>
  <c r="AD597" i="33"/>
  <c r="AA598" i="33" a="1"/>
  <c r="AA598" i="33" s="1"/>
  <c r="AB597" i="33" a="1"/>
  <c r="AB597" i="33" s="1"/>
  <c r="AC596" i="33"/>
  <c r="AE596" i="33"/>
  <c r="AG596" i="33" s="1"/>
  <c r="AH596" i="33" s="1"/>
  <c r="Z603" i="33"/>
  <c r="AF603" i="33" s="1"/>
  <c r="Y604" i="33"/>
  <c r="AD598" i="33" l="1"/>
  <c r="AA599" i="33" a="1"/>
  <c r="AA599" i="33" s="1"/>
  <c r="AB598" i="33" a="1"/>
  <c r="AB598" i="33" s="1"/>
  <c r="AE597" i="33"/>
  <c r="AC597" i="33"/>
  <c r="Z604" i="33"/>
  <c r="AF604" i="33" s="1"/>
  <c r="Y605" i="33"/>
  <c r="AG597" i="33" l="1"/>
  <c r="AH597" i="33" s="1"/>
  <c r="AA600" i="33" a="1"/>
  <c r="AA600" i="33" s="1"/>
  <c r="AD599" i="33"/>
  <c r="AB599" i="33" a="1"/>
  <c r="AB599" i="33" s="1"/>
  <c r="AE598" i="33"/>
  <c r="AC598" i="33"/>
  <c r="Z605" i="33"/>
  <c r="AF605" i="33" s="1"/>
  <c r="Y606" i="33"/>
  <c r="AG598" i="33" l="1"/>
  <c r="AH598" i="33" s="1"/>
  <c r="AA601" i="33" a="1"/>
  <c r="AA601" i="33" s="1"/>
  <c r="AD600" i="33"/>
  <c r="AB600" i="33" a="1"/>
  <c r="AB600" i="33" s="1"/>
  <c r="AE599" i="33"/>
  <c r="AC599" i="33"/>
  <c r="Z606" i="33"/>
  <c r="AF606" i="33" s="1"/>
  <c r="Y607" i="33"/>
  <c r="AG599" i="33" l="1"/>
  <c r="AH599" i="33" s="1"/>
  <c r="AA602" i="33" a="1"/>
  <c r="AA602" i="33" s="1"/>
  <c r="AD601" i="33"/>
  <c r="AB601" i="33" a="1"/>
  <c r="AB601" i="33" s="1"/>
  <c r="AE600" i="33"/>
  <c r="AG600" i="33" s="1"/>
  <c r="AH600" i="33" s="1"/>
  <c r="AC600" i="33"/>
  <c r="Z607" i="33"/>
  <c r="AF607" i="33" s="1"/>
  <c r="Y608" i="33"/>
  <c r="AA603" i="33" l="1" a="1"/>
  <c r="AA603" i="33" s="1"/>
  <c r="AD602" i="33"/>
  <c r="AB602" i="33" a="1"/>
  <c r="AB602" i="33" s="1"/>
  <c r="AC601" i="33"/>
  <c r="AE601" i="33"/>
  <c r="Z608" i="33"/>
  <c r="AF608" i="33" s="1"/>
  <c r="Y609" i="33"/>
  <c r="AG601" i="33" l="1"/>
  <c r="AH601" i="33" s="1"/>
  <c r="AA604" i="33" a="1"/>
  <c r="AA604" i="33" s="1"/>
  <c r="AD603" i="33"/>
  <c r="AB603" i="33" a="1"/>
  <c r="AB603" i="33" s="1"/>
  <c r="AE602" i="33"/>
  <c r="AC602" i="33"/>
  <c r="Z609" i="33"/>
  <c r="AF609" i="33" s="1"/>
  <c r="Y610" i="33"/>
  <c r="AA605" i="33" l="1" a="1"/>
  <c r="AA605" i="33" s="1"/>
  <c r="AD604" i="33"/>
  <c r="AB604" i="33" a="1"/>
  <c r="AB604" i="33" s="1"/>
  <c r="AE603" i="33"/>
  <c r="AC603" i="33"/>
  <c r="AG602" i="33"/>
  <c r="AH602" i="33" s="1"/>
  <c r="Z610" i="33"/>
  <c r="AF610" i="33" s="1"/>
  <c r="Y611" i="33"/>
  <c r="AG603" i="33" l="1"/>
  <c r="AH603" i="33" s="1"/>
  <c r="AA606" i="33" a="1"/>
  <c r="AA606" i="33" s="1"/>
  <c r="AD605" i="33"/>
  <c r="AB605" i="33" a="1"/>
  <c r="AB605" i="33" s="1"/>
  <c r="AE604" i="33"/>
  <c r="AC604" i="33"/>
  <c r="Z611" i="33"/>
  <c r="AF611" i="33" s="1"/>
  <c r="Y612" i="33"/>
  <c r="AA607" i="33" l="1" a="1"/>
  <c r="AA607" i="33" s="1"/>
  <c r="AD606" i="33"/>
  <c r="AB606" i="33" a="1"/>
  <c r="AB606" i="33" s="1"/>
  <c r="AE605" i="33"/>
  <c r="AC605" i="33"/>
  <c r="AG604" i="33"/>
  <c r="AH604" i="33" s="1"/>
  <c r="Z612" i="33"/>
  <c r="AF612" i="33" s="1"/>
  <c r="Y613" i="33"/>
  <c r="AG605" i="33" l="1"/>
  <c r="AH605" i="33" s="1"/>
  <c r="AA608" i="33" a="1"/>
  <c r="AA608" i="33" s="1"/>
  <c r="AD607" i="33"/>
  <c r="AB607" i="33" a="1"/>
  <c r="AB607" i="33" s="1"/>
  <c r="AE606" i="33"/>
  <c r="AC606" i="33"/>
  <c r="Z613" i="33"/>
  <c r="AF613" i="33" s="1"/>
  <c r="Y614" i="33"/>
  <c r="AG606" i="33" l="1"/>
  <c r="AH606" i="33" s="1"/>
  <c r="AA609" i="33" a="1"/>
  <c r="AA609" i="33" s="1"/>
  <c r="AD608" i="33"/>
  <c r="AB608" i="33" a="1"/>
  <c r="AB608" i="33" s="1"/>
  <c r="AE607" i="33"/>
  <c r="AC607" i="33"/>
  <c r="Z614" i="33"/>
  <c r="AF614" i="33" s="1"/>
  <c r="Y615" i="33"/>
  <c r="AG607" i="33" l="1"/>
  <c r="AH607" i="33" s="1"/>
  <c r="AA610" i="33" a="1"/>
  <c r="AA610" i="33" s="1"/>
  <c r="AD609" i="33"/>
  <c r="AB609" i="33" a="1"/>
  <c r="AB609" i="33" s="1"/>
  <c r="AE608" i="33"/>
  <c r="AC608" i="33"/>
  <c r="Z615" i="33"/>
  <c r="AF615" i="33" s="1"/>
  <c r="Y616" i="33"/>
  <c r="AG608" i="33" l="1"/>
  <c r="AH608" i="33" s="1"/>
  <c r="AA611" i="33" a="1"/>
  <c r="AA611" i="33" s="1"/>
  <c r="AD610" i="33"/>
  <c r="AB610" i="33" a="1"/>
  <c r="AB610" i="33" s="1"/>
  <c r="AE609" i="33"/>
  <c r="AC609" i="33"/>
  <c r="Z616" i="33"/>
  <c r="AF616" i="33" s="1"/>
  <c r="Y617" i="33"/>
  <c r="AA612" i="33" l="1" a="1"/>
  <c r="AA612" i="33" s="1"/>
  <c r="AD611" i="33"/>
  <c r="AB611" i="33" a="1"/>
  <c r="AB611" i="33" s="1"/>
  <c r="AE610" i="33"/>
  <c r="AC610" i="33"/>
  <c r="AG609" i="33"/>
  <c r="AH609" i="33" s="1"/>
  <c r="Z617" i="33"/>
  <c r="AF617" i="33" s="1"/>
  <c r="Y618" i="33"/>
  <c r="AG610" i="33" l="1"/>
  <c r="AH610" i="33" s="1"/>
  <c r="AD612" i="33"/>
  <c r="AA613" i="33" a="1"/>
  <c r="AA613" i="33" s="1"/>
  <c r="AB612" i="33" a="1"/>
  <c r="AB612" i="33" s="1"/>
  <c r="AC611" i="33"/>
  <c r="AE611" i="33"/>
  <c r="Z618" i="33"/>
  <c r="AF618" i="33" s="1"/>
  <c r="Y619" i="33"/>
  <c r="AG611" i="33" l="1"/>
  <c r="AH611" i="33" s="1"/>
  <c r="AA614" i="33" a="1"/>
  <c r="AA614" i="33" s="1"/>
  <c r="AD613" i="33"/>
  <c r="AB613" i="33" a="1"/>
  <c r="AB613" i="33" s="1"/>
  <c r="AE612" i="33"/>
  <c r="AC612" i="33"/>
  <c r="Z619" i="33"/>
  <c r="AF619" i="33" s="1"/>
  <c r="Y620" i="33"/>
  <c r="AD614" i="33" l="1"/>
  <c r="AA615" i="33" a="1"/>
  <c r="AA615" i="33" s="1"/>
  <c r="AB614" i="33" a="1"/>
  <c r="AB614" i="33" s="1"/>
  <c r="AE613" i="33"/>
  <c r="AC613" i="33"/>
  <c r="AG612" i="33"/>
  <c r="AH612" i="33" s="1"/>
  <c r="Z620" i="33"/>
  <c r="AF620" i="33" s="1"/>
  <c r="Y621" i="33"/>
  <c r="AG613" i="33" l="1"/>
  <c r="AH613" i="33" s="1"/>
  <c r="AA616" i="33" a="1"/>
  <c r="AA616" i="33" s="1"/>
  <c r="AD615" i="33"/>
  <c r="AB615" i="33" a="1"/>
  <c r="AB615" i="33" s="1"/>
  <c r="AE614" i="33"/>
  <c r="AC614" i="33"/>
  <c r="Z621" i="33"/>
  <c r="AF621" i="33" s="1"/>
  <c r="Y622" i="33"/>
  <c r="AG614" i="33" l="1"/>
  <c r="AD616" i="33"/>
  <c r="AA617" i="33" a="1"/>
  <c r="AA617" i="33" s="1"/>
  <c r="AB616" i="33" a="1"/>
  <c r="AB616" i="33" s="1"/>
  <c r="AE615" i="33"/>
  <c r="AC615" i="33"/>
  <c r="Z622" i="33"/>
  <c r="AF622" i="33" s="1"/>
  <c r="Y623" i="33"/>
  <c r="AH614" i="33" l="1"/>
  <c r="G34" i="39"/>
  <c r="H33" i="39"/>
  <c r="AG615" i="33"/>
  <c r="AH615" i="33" s="1"/>
  <c r="AA618" i="33" a="1"/>
  <c r="AA618" i="33" s="1"/>
  <c r="AD617" i="33"/>
  <c r="AE616" i="33"/>
  <c r="AB617" i="33" a="1"/>
  <c r="AB617" i="33" s="1"/>
  <c r="AC616" i="33"/>
  <c r="Z623" i="33"/>
  <c r="AF623" i="33" s="1"/>
  <c r="Y624" i="33"/>
  <c r="AA619" i="33" l="1" a="1"/>
  <c r="AA619" i="33" s="1"/>
  <c r="AD618" i="33"/>
  <c r="AE617" i="33"/>
  <c r="AB618" i="33" a="1"/>
  <c r="AB618" i="33" s="1"/>
  <c r="AC617" i="33"/>
  <c r="AG616" i="33"/>
  <c r="AH616" i="33" s="1"/>
  <c r="Z624" i="33"/>
  <c r="AF624" i="33" s="1"/>
  <c r="Y625" i="33"/>
  <c r="AA620" i="33" l="1" a="1"/>
  <c r="AA620" i="33" s="1"/>
  <c r="AD619" i="33"/>
  <c r="AB619" i="33" a="1"/>
  <c r="AB619" i="33" s="1"/>
  <c r="AE618" i="33"/>
  <c r="AC618" i="33"/>
  <c r="AG617" i="33"/>
  <c r="AH617" i="33" s="1"/>
  <c r="Z625" i="33"/>
  <c r="AF625" i="33" s="1"/>
  <c r="Y626" i="33"/>
  <c r="AG618" i="33" l="1"/>
  <c r="AH618" i="33" s="1"/>
  <c r="AA621" i="33" a="1"/>
  <c r="AA621" i="33" s="1"/>
  <c r="AD620" i="33"/>
  <c r="AB620" i="33" a="1"/>
  <c r="AB620" i="33" s="1"/>
  <c r="AC619" i="33"/>
  <c r="AE619" i="33"/>
  <c r="Z626" i="33"/>
  <c r="AF626" i="33" s="1"/>
  <c r="Y627" i="33"/>
  <c r="AG619" i="33" l="1"/>
  <c r="AH619" i="33" s="1"/>
  <c r="AA622" i="33" a="1"/>
  <c r="AA622" i="33" s="1"/>
  <c r="AD621" i="33"/>
  <c r="AB621" i="33" a="1"/>
  <c r="AB621" i="33" s="1"/>
  <c r="AE620" i="33"/>
  <c r="AC620" i="33"/>
  <c r="Z627" i="33"/>
  <c r="AF627" i="33" s="1"/>
  <c r="Y628" i="33"/>
  <c r="AG620" i="33" l="1"/>
  <c r="AH620" i="33" s="1"/>
  <c r="AA623" i="33" a="1"/>
  <c r="AA623" i="33" s="1"/>
  <c r="AD622" i="33"/>
  <c r="AB622" i="33" a="1"/>
  <c r="AB622" i="33" s="1"/>
  <c r="AE621" i="33"/>
  <c r="AC621" i="33"/>
  <c r="Z628" i="33"/>
  <c r="AF628" i="33" s="1"/>
  <c r="Y629" i="33"/>
  <c r="AG621" i="33" l="1"/>
  <c r="AH621" i="33" s="1"/>
  <c r="AD623" i="33"/>
  <c r="AA624" i="33" a="1"/>
  <c r="AA624" i="33" s="1"/>
  <c r="AB623" i="33" a="1"/>
  <c r="AB623" i="33" s="1"/>
  <c r="AE622" i="33"/>
  <c r="AC622" i="33"/>
  <c r="Z629" i="33"/>
  <c r="AF629" i="33" s="1"/>
  <c r="Y630" i="33"/>
  <c r="AG622" i="33" l="1"/>
  <c r="AH622" i="33" s="1"/>
  <c r="AA625" i="33" a="1"/>
  <c r="AA625" i="33" s="1"/>
  <c r="AD624" i="33"/>
  <c r="AB624" i="33" a="1"/>
  <c r="AB624" i="33" s="1"/>
  <c r="AE623" i="33"/>
  <c r="AC623" i="33"/>
  <c r="Z630" i="33"/>
  <c r="AF630" i="33" s="1"/>
  <c r="Y631" i="33"/>
  <c r="AG623" i="33" l="1"/>
  <c r="AH623" i="33" s="1"/>
  <c r="AD625" i="33"/>
  <c r="AA626" i="33" a="1"/>
  <c r="AA626" i="33" s="1"/>
  <c r="AE624" i="33"/>
  <c r="AC624" i="33"/>
  <c r="AB625" i="33" a="1"/>
  <c r="AB625" i="33" s="1"/>
  <c r="Z631" i="33"/>
  <c r="AF631" i="33" s="1"/>
  <c r="Y632" i="33"/>
  <c r="AG624" i="33" l="1"/>
  <c r="AH624" i="33" s="1"/>
  <c r="AD626" i="33"/>
  <c r="AA627" i="33" a="1"/>
  <c r="AA627" i="33" s="1"/>
  <c r="AE625" i="33"/>
  <c r="AB626" i="33" a="1"/>
  <c r="AB626" i="33" s="1"/>
  <c r="AC625" i="33"/>
  <c r="Z632" i="33"/>
  <c r="AF632" i="33" s="1"/>
  <c r="Y633" i="33"/>
  <c r="AA628" i="33" l="1" a="1"/>
  <c r="AA628" i="33" s="1"/>
  <c r="AD627" i="33"/>
  <c r="AB627" i="33" a="1"/>
  <c r="AB627" i="33" s="1"/>
  <c r="AE626" i="33"/>
  <c r="AC626" i="33"/>
  <c r="AG625" i="33"/>
  <c r="AH625" i="33" s="1"/>
  <c r="Z633" i="33"/>
  <c r="AF633" i="33" s="1"/>
  <c r="Y634" i="33"/>
  <c r="AG626" i="33" l="1"/>
  <c r="AH626" i="33" s="1"/>
  <c r="AD628" i="33"/>
  <c r="AA629" i="33" a="1"/>
  <c r="AA629" i="33" s="1"/>
  <c r="AB628" i="33" a="1"/>
  <c r="AB628" i="33" s="1"/>
  <c r="AE627" i="33"/>
  <c r="AC627" i="33"/>
  <c r="Z634" i="33"/>
  <c r="AF634" i="33" s="1"/>
  <c r="Y635" i="33"/>
  <c r="AG627" i="33" l="1"/>
  <c r="AH627" i="33" s="1"/>
  <c r="AA630" i="33" a="1"/>
  <c r="AA630" i="33" s="1"/>
  <c r="AD629" i="33"/>
  <c r="AB629" i="33" a="1"/>
  <c r="AB629" i="33" s="1"/>
  <c r="AC628" i="33"/>
  <c r="AE628" i="33"/>
  <c r="Z635" i="33"/>
  <c r="AF635" i="33" s="1"/>
  <c r="Y636" i="33"/>
  <c r="AG628" i="33" l="1"/>
  <c r="AH628" i="33" s="1"/>
  <c r="AD630" i="33"/>
  <c r="AA631" i="33" a="1"/>
  <c r="AA631" i="33" s="1"/>
  <c r="AB630" i="33" a="1"/>
  <c r="AB630" i="33" s="1"/>
  <c r="AE629" i="33"/>
  <c r="AC629" i="33"/>
  <c r="Z636" i="33"/>
  <c r="AF636" i="33" s="1"/>
  <c r="Y637" i="33"/>
  <c r="AG629" i="33" l="1"/>
  <c r="AH629" i="33" s="1"/>
  <c r="AD631" i="33"/>
  <c r="AA632" i="33" a="1"/>
  <c r="AA632" i="33" s="1"/>
  <c r="AB631" i="33" a="1"/>
  <c r="AB631" i="33" s="1"/>
  <c r="AE630" i="33"/>
  <c r="AC630" i="33"/>
  <c r="Z637" i="33"/>
  <c r="AF637" i="33" s="1"/>
  <c r="Y638" i="33"/>
  <c r="AG630" i="33" l="1"/>
  <c r="AH630" i="33" s="1"/>
  <c r="AD632" i="33"/>
  <c r="AA633" i="33" a="1"/>
  <c r="AA633" i="33" s="1"/>
  <c r="AB632" i="33" a="1"/>
  <c r="AB632" i="33" s="1"/>
  <c r="AE631" i="33"/>
  <c r="AC631" i="33"/>
  <c r="Z638" i="33"/>
  <c r="AF638" i="33" s="1"/>
  <c r="Y639" i="33"/>
  <c r="AG631" i="33" l="1"/>
  <c r="AH631" i="33" s="1"/>
  <c r="AA634" i="33" a="1"/>
  <c r="AA634" i="33" s="1"/>
  <c r="AD633" i="33"/>
  <c r="AB633" i="33" a="1"/>
  <c r="AB633" i="33" s="1"/>
  <c r="AC632" i="33"/>
  <c r="AE632" i="33"/>
  <c r="AG632" i="33" s="1"/>
  <c r="AH632" i="33" s="1"/>
  <c r="Z639" i="33"/>
  <c r="AF639" i="33" s="1"/>
  <c r="Y640" i="33"/>
  <c r="AA635" i="33" l="1" a="1"/>
  <c r="AA635" i="33" s="1"/>
  <c r="AD634" i="33"/>
  <c r="AB634" i="33" a="1"/>
  <c r="AB634" i="33" s="1"/>
  <c r="AE633" i="33"/>
  <c r="AC633" i="33"/>
  <c r="Z640" i="33"/>
  <c r="AF640" i="33" s="1"/>
  <c r="Y641" i="33"/>
  <c r="AG633" i="33" l="1"/>
  <c r="AH633" i="33" s="1"/>
  <c r="AD635" i="33"/>
  <c r="AA636" i="33" a="1"/>
  <c r="AA636" i="33" s="1"/>
  <c r="AB635" i="33" a="1"/>
  <c r="AB635" i="33" s="1"/>
  <c r="AE634" i="33"/>
  <c r="AC634" i="33"/>
  <c r="Z641" i="33"/>
  <c r="AF641" i="33" s="1"/>
  <c r="Y642" i="33"/>
  <c r="AG634" i="33" l="1"/>
  <c r="AH634" i="33" s="1"/>
  <c r="AA637" i="33" a="1"/>
  <c r="AA637" i="33" s="1"/>
  <c r="AD636" i="33"/>
  <c r="AE635" i="33"/>
  <c r="AB636" i="33" a="1"/>
  <c r="AB636" i="33" s="1"/>
  <c r="AC635" i="33"/>
  <c r="Z642" i="33"/>
  <c r="AF642" i="33" s="1"/>
  <c r="Y643" i="33"/>
  <c r="AG635" i="33" l="1"/>
  <c r="AH635" i="33" s="1"/>
  <c r="AD637" i="33"/>
  <c r="AA638" i="33" a="1"/>
  <c r="AA638" i="33" s="1"/>
  <c r="AB637" i="33" a="1"/>
  <c r="AB637" i="33" s="1"/>
  <c r="AC636" i="33"/>
  <c r="AE636" i="33"/>
  <c r="Z643" i="33"/>
  <c r="AF643" i="33" s="1"/>
  <c r="Y644" i="33"/>
  <c r="AG636" i="33" l="1"/>
  <c r="AH636" i="33" s="1"/>
  <c r="AA639" i="33" a="1"/>
  <c r="AA639" i="33" s="1"/>
  <c r="AD638" i="33"/>
  <c r="AB638" i="33" a="1"/>
  <c r="AB638" i="33" s="1"/>
  <c r="AE637" i="33"/>
  <c r="AC637" i="33"/>
  <c r="Z644" i="33"/>
  <c r="AF644" i="33" s="1"/>
  <c r="Y645" i="33"/>
  <c r="AG637" i="33" l="1"/>
  <c r="AH637" i="33" s="1"/>
  <c r="AA640" i="33" a="1"/>
  <c r="AA640" i="33" s="1"/>
  <c r="AD639" i="33"/>
  <c r="AB639" i="33" a="1"/>
  <c r="AB639" i="33" s="1"/>
  <c r="AE638" i="33"/>
  <c r="AC638" i="33"/>
  <c r="Z645" i="33"/>
  <c r="AF645" i="33" s="1"/>
  <c r="Y646" i="33"/>
  <c r="AG638" i="33" l="1"/>
  <c r="AH638" i="33" s="1"/>
  <c r="AA641" i="33" a="1"/>
  <c r="AA641" i="33" s="1"/>
  <c r="AD640" i="33"/>
  <c r="AB640" i="33" a="1"/>
  <c r="AB640" i="33" s="1"/>
  <c r="AE639" i="33"/>
  <c r="AC639" i="33"/>
  <c r="Z646" i="33"/>
  <c r="AF646" i="33" s="1"/>
  <c r="Y647" i="33"/>
  <c r="AG639" i="33" l="1"/>
  <c r="AH639" i="33" s="1"/>
  <c r="AA642" i="33" a="1"/>
  <c r="AA642" i="33" s="1"/>
  <c r="AD641" i="33"/>
  <c r="AB641" i="33" a="1"/>
  <c r="AB641" i="33" s="1"/>
  <c r="AE640" i="33"/>
  <c r="AC640" i="33"/>
  <c r="Z647" i="33"/>
  <c r="AF647" i="33" s="1"/>
  <c r="Y648" i="33"/>
  <c r="AG640" i="33" l="1"/>
  <c r="AH640" i="33" s="1"/>
  <c r="AD642" i="33"/>
  <c r="AA643" i="33" a="1"/>
  <c r="AA643" i="33" s="1"/>
  <c r="AB642" i="33" a="1"/>
  <c r="AB642" i="33" s="1"/>
  <c r="AE641" i="33"/>
  <c r="AC641" i="33"/>
  <c r="Z648" i="33"/>
  <c r="AF648" i="33" s="1"/>
  <c r="Y649" i="33"/>
  <c r="AA644" i="33" l="1" a="1"/>
  <c r="AA644" i="33" s="1"/>
  <c r="AD643" i="33"/>
  <c r="AB643" i="33" a="1"/>
  <c r="AB643" i="33" s="1"/>
  <c r="AE642" i="33"/>
  <c r="AC642" i="33"/>
  <c r="AG641" i="33"/>
  <c r="AH641" i="33" s="1"/>
  <c r="Z649" i="33"/>
  <c r="AF649" i="33" s="1"/>
  <c r="Y650" i="33"/>
  <c r="AG642" i="33" l="1"/>
  <c r="AH642" i="33" s="1"/>
  <c r="AD644" i="33"/>
  <c r="AA645" i="33" a="1"/>
  <c r="AA645" i="33" s="1"/>
  <c r="AB644" i="33" a="1"/>
  <c r="AB644" i="33" s="1"/>
  <c r="AE643" i="33"/>
  <c r="AC643" i="33"/>
  <c r="Z650" i="33"/>
  <c r="AF650" i="33" s="1"/>
  <c r="Y651" i="33"/>
  <c r="AG643" i="33" l="1"/>
  <c r="AH643" i="33" s="1"/>
  <c r="AA646" i="33" a="1"/>
  <c r="AA646" i="33" s="1"/>
  <c r="AD645" i="33"/>
  <c r="AB645" i="33" a="1"/>
  <c r="AB645" i="33" s="1"/>
  <c r="AC644" i="33"/>
  <c r="AE644" i="33"/>
  <c r="Z651" i="33"/>
  <c r="AF651" i="33" s="1"/>
  <c r="Y652" i="33"/>
  <c r="AG644" i="33" l="1"/>
  <c r="AH644" i="33" s="1"/>
  <c r="AA647" i="33" a="1"/>
  <c r="AA647" i="33" s="1"/>
  <c r="AD646" i="33"/>
  <c r="AB646" i="33" a="1"/>
  <c r="AB646" i="33" s="1"/>
  <c r="AE645" i="33"/>
  <c r="AC645" i="33"/>
  <c r="Z652" i="33"/>
  <c r="AF652" i="33" s="1"/>
  <c r="Y653" i="33"/>
  <c r="AG645" i="33" l="1"/>
  <c r="AH645" i="33" s="1"/>
  <c r="AA648" i="33" a="1"/>
  <c r="AA648" i="33" s="1"/>
  <c r="AD647" i="33"/>
  <c r="AE646" i="33"/>
  <c r="AC646" i="33"/>
  <c r="AB647" i="33" a="1"/>
  <c r="AB647" i="33" s="1"/>
  <c r="Z653" i="33"/>
  <c r="AF653" i="33" s="1"/>
  <c r="Y654" i="33"/>
  <c r="AA649" i="33" l="1" a="1"/>
  <c r="AA649" i="33" s="1"/>
  <c r="AD648" i="33"/>
  <c r="AB648" i="33" a="1"/>
  <c r="AB648" i="33" s="1"/>
  <c r="AC647" i="33"/>
  <c r="AE647" i="33"/>
  <c r="AG646" i="33"/>
  <c r="AH646" i="33" s="1"/>
  <c r="Z654" i="33"/>
  <c r="AF654" i="33" s="1"/>
  <c r="Y655" i="33"/>
  <c r="AG647" i="33" l="1"/>
  <c r="AH647" i="33" s="1"/>
  <c r="AA650" i="33" a="1"/>
  <c r="AA650" i="33" s="1"/>
  <c r="AD649" i="33"/>
  <c r="AB649" i="33" a="1"/>
  <c r="AB649" i="33" s="1"/>
  <c r="AE648" i="33"/>
  <c r="AC648" i="33"/>
  <c r="Z655" i="33"/>
  <c r="AF655" i="33" s="1"/>
  <c r="Y656" i="33"/>
  <c r="AG648" i="33" l="1"/>
  <c r="AH648" i="33" s="1"/>
  <c r="AA651" i="33" a="1"/>
  <c r="AA651" i="33" s="1"/>
  <c r="AD650" i="33"/>
  <c r="AB650" i="33" a="1"/>
  <c r="AB650" i="33" s="1"/>
  <c r="AE649" i="33"/>
  <c r="AC649" i="33"/>
  <c r="Z656" i="33"/>
  <c r="AF656" i="33" s="1"/>
  <c r="Y657" i="33"/>
  <c r="AG649" i="33" l="1"/>
  <c r="AH649" i="33" s="1"/>
  <c r="AD651" i="33"/>
  <c r="AA652" i="33" a="1"/>
  <c r="AA652" i="33" s="1"/>
  <c r="AB651" i="33" a="1"/>
  <c r="AB651" i="33" s="1"/>
  <c r="AE650" i="33"/>
  <c r="AC650" i="33"/>
  <c r="Z657" i="33"/>
  <c r="AF657" i="33" s="1"/>
  <c r="Y658" i="33"/>
  <c r="AG650" i="33" l="1"/>
  <c r="AH650" i="33" s="1"/>
  <c r="AD652" i="33"/>
  <c r="AA653" i="33" a="1"/>
  <c r="AA653" i="33" s="1"/>
  <c r="AB652" i="33" a="1"/>
  <c r="AB652" i="33" s="1"/>
  <c r="AE651" i="33"/>
  <c r="AC651" i="33"/>
  <c r="Z658" i="33"/>
  <c r="AF658" i="33" s="1"/>
  <c r="Y659" i="33"/>
  <c r="AG651" i="33" l="1"/>
  <c r="AH651" i="33" s="1"/>
  <c r="AA654" i="33" a="1"/>
  <c r="AA654" i="33" s="1"/>
  <c r="AD653" i="33"/>
  <c r="AB653" i="33" a="1"/>
  <c r="AB653" i="33" s="1"/>
  <c r="AE652" i="33"/>
  <c r="AC652" i="33"/>
  <c r="Z659" i="33"/>
  <c r="AF659" i="33" s="1"/>
  <c r="Y660" i="33"/>
  <c r="AG652" i="33" l="1"/>
  <c r="AH652" i="33" s="1"/>
  <c r="AA655" i="33" a="1"/>
  <c r="AA655" i="33" s="1"/>
  <c r="AD654" i="33"/>
  <c r="AB654" i="33" a="1"/>
  <c r="AB654" i="33" s="1"/>
  <c r="AE653" i="33"/>
  <c r="AC653" i="33"/>
  <c r="Z660" i="33"/>
  <c r="AF660" i="33" s="1"/>
  <c r="Y661" i="33"/>
  <c r="AG653" i="33" l="1"/>
  <c r="AH653" i="33" s="1"/>
  <c r="AA656" i="33" a="1"/>
  <c r="AA656" i="33" s="1"/>
  <c r="AD655" i="33"/>
  <c r="AE654" i="33"/>
  <c r="AB655" i="33" a="1"/>
  <c r="AB655" i="33" s="1"/>
  <c r="AC654" i="33"/>
  <c r="Z661" i="33"/>
  <c r="AF661" i="33" s="1"/>
  <c r="Y662" i="33"/>
  <c r="AG654" i="33" l="1"/>
  <c r="AH654" i="33" s="1"/>
  <c r="AA657" i="33" a="1"/>
  <c r="AA657" i="33" s="1"/>
  <c r="AD656" i="33"/>
  <c r="AB656" i="33" a="1"/>
  <c r="AB656" i="33" s="1"/>
  <c r="AE655" i="33"/>
  <c r="AC655" i="33"/>
  <c r="Z662" i="33"/>
  <c r="AF662" i="33" s="1"/>
  <c r="Y663" i="33"/>
  <c r="AG655" i="33" l="1"/>
  <c r="AH655" i="33" s="1"/>
  <c r="AA658" i="33" a="1"/>
  <c r="AA658" i="33" s="1"/>
  <c r="AD657" i="33"/>
  <c r="AB657" i="33" a="1"/>
  <c r="AB657" i="33" s="1"/>
  <c r="AE656" i="33"/>
  <c r="AC656" i="33"/>
  <c r="Z663" i="33"/>
  <c r="AF663" i="33" s="1"/>
  <c r="Y664" i="33"/>
  <c r="AG656" i="33" l="1"/>
  <c r="AH656" i="33" s="1"/>
  <c r="AA659" i="33" a="1"/>
  <c r="AA659" i="33" s="1"/>
  <c r="AD658" i="33"/>
  <c r="AB658" i="33" a="1"/>
  <c r="AB658" i="33" s="1"/>
  <c r="AE657" i="33"/>
  <c r="AC657" i="33"/>
  <c r="Z664" i="33"/>
  <c r="AF664" i="33" s="1"/>
  <c r="Y665" i="33"/>
  <c r="AG657" i="33" l="1"/>
  <c r="AH657" i="33" s="1"/>
  <c r="AA660" i="33" a="1"/>
  <c r="AA660" i="33" s="1"/>
  <c r="AD659" i="33"/>
  <c r="AB659" i="33" a="1"/>
  <c r="AB659" i="33" s="1"/>
  <c r="AE658" i="33"/>
  <c r="AC658" i="33"/>
  <c r="Z665" i="33"/>
  <c r="AF665" i="33" s="1"/>
  <c r="Y666" i="33"/>
  <c r="AG658" i="33" l="1"/>
  <c r="AH658" i="33" s="1"/>
  <c r="AA661" i="33" a="1"/>
  <c r="AA661" i="33" s="1"/>
  <c r="AD660" i="33"/>
  <c r="AB660" i="33" a="1"/>
  <c r="AB660" i="33" s="1"/>
  <c r="AE659" i="33"/>
  <c r="AC659" i="33"/>
  <c r="Z666" i="33"/>
  <c r="AF666" i="33" s="1"/>
  <c r="Y667" i="33"/>
  <c r="AG659" i="33" l="1"/>
  <c r="AH659" i="33" s="1"/>
  <c r="AA662" i="33" a="1"/>
  <c r="AA662" i="33" s="1"/>
  <c r="AD661" i="33"/>
  <c r="AB661" i="33" a="1"/>
  <c r="AB661" i="33" s="1"/>
  <c r="AC660" i="33"/>
  <c r="AE660" i="33"/>
  <c r="Z667" i="33"/>
  <c r="AF667" i="33" s="1"/>
  <c r="Y668" i="33"/>
  <c r="AG660" i="33" l="1"/>
  <c r="AH660" i="33" s="1"/>
  <c r="AD662" i="33"/>
  <c r="AA663" i="33" a="1"/>
  <c r="AA663" i="33" s="1"/>
  <c r="AB662" i="33" a="1"/>
  <c r="AB662" i="33" s="1"/>
  <c r="AE661" i="33"/>
  <c r="AC661" i="33"/>
  <c r="Z668" i="33"/>
  <c r="AF668" i="33" s="1"/>
  <c r="Y669" i="33"/>
  <c r="AG661" i="33" l="1"/>
  <c r="AH661" i="33" s="1"/>
  <c r="AA664" i="33" a="1"/>
  <c r="AA664" i="33" s="1"/>
  <c r="AD663" i="33"/>
  <c r="AB663" i="33" a="1"/>
  <c r="AB663" i="33" s="1"/>
  <c r="AE662" i="33"/>
  <c r="AC662" i="33"/>
  <c r="Z669" i="33"/>
  <c r="AF669" i="33" s="1"/>
  <c r="Y670" i="33"/>
  <c r="AG662" i="33" l="1"/>
  <c r="AH662" i="33" s="1"/>
  <c r="AA665" i="33" a="1"/>
  <c r="AA665" i="33" s="1"/>
  <c r="AD664" i="33"/>
  <c r="AB664" i="33" a="1"/>
  <c r="AB664" i="33" s="1"/>
  <c r="AE663" i="33"/>
  <c r="AC663" i="33"/>
  <c r="Z670" i="33"/>
  <c r="AF670" i="33" s="1"/>
  <c r="Y671" i="33"/>
  <c r="AA666" i="33" l="1" a="1"/>
  <c r="AA666" i="33" s="1"/>
  <c r="AD665" i="33"/>
  <c r="AB665" i="33" a="1"/>
  <c r="AB665" i="33" s="1"/>
  <c r="AE664" i="33"/>
  <c r="AC664" i="33"/>
  <c r="AG663" i="33"/>
  <c r="AH663" i="33" s="1"/>
  <c r="Z671" i="33"/>
  <c r="AF671" i="33" s="1"/>
  <c r="Y672" i="33"/>
  <c r="AA667" i="33" l="1" a="1"/>
  <c r="AA667" i="33" s="1"/>
  <c r="AD666" i="33"/>
  <c r="AB666" i="33" a="1"/>
  <c r="AB666" i="33" s="1"/>
  <c r="AE665" i="33"/>
  <c r="AC665" i="33"/>
  <c r="AG664" i="33"/>
  <c r="AH664" i="33" s="1"/>
  <c r="Z672" i="33"/>
  <c r="AF672" i="33" s="1"/>
  <c r="Y673" i="33"/>
  <c r="AG665" i="33" l="1"/>
  <c r="AH665" i="33" s="1"/>
  <c r="AA668" i="33" a="1"/>
  <c r="AA668" i="33" s="1"/>
  <c r="AD667" i="33"/>
  <c r="AE666" i="33"/>
  <c r="AC666" i="33"/>
  <c r="AB667" i="33" a="1"/>
  <c r="AB667" i="33" s="1"/>
  <c r="Z673" i="33"/>
  <c r="AF673" i="33" s="1"/>
  <c r="Y674" i="33"/>
  <c r="AG666" i="33" l="1"/>
  <c r="AH666" i="33" s="1"/>
  <c r="AA669" i="33" a="1"/>
  <c r="AA669" i="33" s="1"/>
  <c r="AD668" i="33"/>
  <c r="AC667" i="33"/>
  <c r="AB668" i="33" a="1"/>
  <c r="AB668" i="33" s="1"/>
  <c r="AE667" i="33"/>
  <c r="Z674" i="33"/>
  <c r="AF674" i="33" s="1"/>
  <c r="Y675" i="33"/>
  <c r="AG667" i="33" l="1"/>
  <c r="AH667" i="33" s="1"/>
  <c r="AD669" i="33"/>
  <c r="AA670" i="33" a="1"/>
  <c r="AA670" i="33" s="1"/>
  <c r="AB669" i="33" a="1"/>
  <c r="AB669" i="33" s="1"/>
  <c r="AC668" i="33"/>
  <c r="AE668" i="33"/>
  <c r="Z675" i="33"/>
  <c r="AF675" i="33" s="1"/>
  <c r="Y676" i="33"/>
  <c r="AG668" i="33" l="1"/>
  <c r="AH668" i="33" s="1"/>
  <c r="AA671" i="33" a="1"/>
  <c r="AA671" i="33" s="1"/>
  <c r="AD670" i="33"/>
  <c r="AB670" i="33" a="1"/>
  <c r="AB670" i="33" s="1"/>
  <c r="AE669" i="33"/>
  <c r="AC669" i="33"/>
  <c r="Z676" i="33"/>
  <c r="AF676" i="33" s="1"/>
  <c r="Y677" i="33"/>
  <c r="AG669" i="33" l="1"/>
  <c r="AH669" i="33" s="1"/>
  <c r="AA672" i="33" a="1"/>
  <c r="AA672" i="33" s="1"/>
  <c r="AD671" i="33"/>
  <c r="AB671" i="33" a="1"/>
  <c r="AB671" i="33" s="1"/>
  <c r="AC670" i="33"/>
  <c r="AE670" i="33"/>
  <c r="Z677" i="33"/>
  <c r="AF677" i="33" s="1"/>
  <c r="Y678" i="33"/>
  <c r="AG670" i="33" l="1"/>
  <c r="AH670" i="33" s="1"/>
  <c r="AD672" i="33"/>
  <c r="AA673" i="33" a="1"/>
  <c r="AA673" i="33" s="1"/>
  <c r="AB672" i="33" a="1"/>
  <c r="AB672" i="33" s="1"/>
  <c r="AE671" i="33"/>
  <c r="AC671" i="33"/>
  <c r="Z678" i="33"/>
  <c r="AF678" i="33" s="1"/>
  <c r="Y679" i="33"/>
  <c r="AG671" i="33" l="1"/>
  <c r="AH671" i="33" s="1"/>
  <c r="AD673" i="33"/>
  <c r="AA674" i="33" a="1"/>
  <c r="AA674" i="33" s="1"/>
  <c r="AB673" i="33" a="1"/>
  <c r="AB673" i="33" s="1"/>
  <c r="AE672" i="33"/>
  <c r="AC672" i="33"/>
  <c r="Z679" i="33"/>
  <c r="AF679" i="33" s="1"/>
  <c r="Y680" i="33"/>
  <c r="AG672" i="33" l="1"/>
  <c r="AH672" i="33" s="1"/>
  <c r="AA675" i="33" a="1"/>
  <c r="AA675" i="33" s="1"/>
  <c r="AD674" i="33"/>
  <c r="AB674" i="33" a="1"/>
  <c r="AB674" i="33" s="1"/>
  <c r="AE673" i="33"/>
  <c r="AC673" i="33"/>
  <c r="Z680" i="33"/>
  <c r="AF680" i="33" s="1"/>
  <c r="Y681" i="33"/>
  <c r="AG673" i="33" l="1"/>
  <c r="AH673" i="33" s="1"/>
  <c r="AD675" i="33"/>
  <c r="AA676" i="33" a="1"/>
  <c r="AA676" i="33" s="1"/>
  <c r="AC674" i="33"/>
  <c r="AB675" i="33" a="1"/>
  <c r="AB675" i="33" s="1"/>
  <c r="AE674" i="33"/>
  <c r="Z681" i="33"/>
  <c r="AF681" i="33" s="1"/>
  <c r="Y682" i="33"/>
  <c r="AG674" i="33" l="1"/>
  <c r="AH674" i="33" s="1"/>
  <c r="AA677" i="33" a="1"/>
  <c r="AA677" i="33" s="1"/>
  <c r="AD676" i="33"/>
  <c r="AB676" i="33" a="1"/>
  <c r="AB676" i="33" s="1"/>
  <c r="AE675" i="33"/>
  <c r="AC675" i="33"/>
  <c r="Z682" i="33"/>
  <c r="AF682" i="33" s="1"/>
  <c r="Y683" i="33"/>
  <c r="AG675" i="33" l="1"/>
  <c r="AH675" i="33" s="1"/>
  <c r="AA678" i="33" a="1"/>
  <c r="AA678" i="33" s="1"/>
  <c r="AD677" i="33"/>
  <c r="AE676" i="33"/>
  <c r="AB677" i="33" a="1"/>
  <c r="AB677" i="33" s="1"/>
  <c r="AC676" i="33"/>
  <c r="Z683" i="33"/>
  <c r="AF683" i="33" s="1"/>
  <c r="Y684" i="33"/>
  <c r="AG676" i="33" l="1"/>
  <c r="AH676" i="33" s="1"/>
  <c r="AD678" i="33"/>
  <c r="AA679" i="33" a="1"/>
  <c r="AA679" i="33" s="1"/>
  <c r="AC677" i="33"/>
  <c r="AB678" i="33" a="1"/>
  <c r="AB678" i="33" s="1"/>
  <c r="AE677" i="33"/>
  <c r="Z684" i="33"/>
  <c r="AF684" i="33" s="1"/>
  <c r="Y685" i="33"/>
  <c r="AG677" i="33" l="1"/>
  <c r="AH677" i="33" s="1"/>
  <c r="AA680" i="33" a="1"/>
  <c r="AA680" i="33" s="1"/>
  <c r="AD679" i="33"/>
  <c r="AB679" i="33" a="1"/>
  <c r="AB679" i="33" s="1"/>
  <c r="AE678" i="33"/>
  <c r="AC678" i="33"/>
  <c r="Z685" i="33"/>
  <c r="AF685" i="33" s="1"/>
  <c r="Y686" i="33"/>
  <c r="AG678" i="33" l="1"/>
  <c r="AH678" i="33" s="1"/>
  <c r="AD680" i="33"/>
  <c r="AA681" i="33" a="1"/>
  <c r="AA681" i="33" s="1"/>
  <c r="AB680" i="33" a="1"/>
  <c r="AB680" i="33" s="1"/>
  <c r="AE679" i="33"/>
  <c r="AC679" i="33"/>
  <c r="Z686" i="33"/>
  <c r="AF686" i="33" s="1"/>
  <c r="Y687" i="33"/>
  <c r="AG679" i="33" l="1"/>
  <c r="AH679" i="33" s="1"/>
  <c r="AA682" i="33" a="1"/>
  <c r="AA682" i="33" s="1"/>
  <c r="AD681" i="33"/>
  <c r="AB681" i="33" a="1"/>
  <c r="AB681" i="33" s="1"/>
  <c r="AE680" i="33"/>
  <c r="AC680" i="33"/>
  <c r="Z687" i="33"/>
  <c r="AF687" i="33" s="1"/>
  <c r="Y688" i="33"/>
  <c r="AG680" i="33" l="1"/>
  <c r="AH680" i="33" s="1"/>
  <c r="AA683" i="33" a="1"/>
  <c r="AA683" i="33" s="1"/>
  <c r="AD682" i="33"/>
  <c r="AB682" i="33" a="1"/>
  <c r="AB682" i="33" s="1"/>
  <c r="AE681" i="33"/>
  <c r="AC681" i="33"/>
  <c r="Z688" i="33"/>
  <c r="AF688" i="33" s="1"/>
  <c r="Y689" i="33"/>
  <c r="AG681" i="33" l="1"/>
  <c r="AH681" i="33" s="1"/>
  <c r="AA684" i="33" a="1"/>
  <c r="AA684" i="33" s="1"/>
  <c r="AD683" i="33"/>
  <c r="AB683" i="33" a="1"/>
  <c r="AB683" i="33" s="1"/>
  <c r="AE682" i="33"/>
  <c r="AC682" i="33"/>
  <c r="Z689" i="33"/>
  <c r="AF689" i="33" s="1"/>
  <c r="Y690" i="33"/>
  <c r="AA685" i="33" l="1" a="1"/>
  <c r="AA685" i="33" s="1"/>
  <c r="AD684" i="33"/>
  <c r="AB684" i="33" a="1"/>
  <c r="AB684" i="33" s="1"/>
  <c r="AC683" i="33"/>
  <c r="AE683" i="33"/>
  <c r="AG682" i="33"/>
  <c r="AH682" i="33" s="1"/>
  <c r="Z690" i="33"/>
  <c r="AF690" i="33" s="1"/>
  <c r="Y691" i="33"/>
  <c r="AG683" i="33" l="1"/>
  <c r="AH683" i="33" s="1"/>
  <c r="AA686" i="33" a="1"/>
  <c r="AA686" i="33" s="1"/>
  <c r="AD685" i="33"/>
  <c r="AB685" i="33" a="1"/>
  <c r="AB685" i="33" s="1"/>
  <c r="AE684" i="33"/>
  <c r="AC684" i="33"/>
  <c r="Z691" i="33"/>
  <c r="AF691" i="33" s="1"/>
  <c r="Y692" i="33"/>
  <c r="AG684" i="33" l="1"/>
  <c r="AH684" i="33" s="1"/>
  <c r="AA687" i="33" a="1"/>
  <c r="AA687" i="33" s="1"/>
  <c r="AD686" i="33"/>
  <c r="AB686" i="33" a="1"/>
  <c r="AB686" i="33" s="1"/>
  <c r="AE685" i="33"/>
  <c r="AC685" i="33"/>
  <c r="Z692" i="33"/>
  <c r="AF692" i="33" s="1"/>
  <c r="Y693" i="33"/>
  <c r="AG685" i="33" l="1"/>
  <c r="AH685" i="33" s="1"/>
  <c r="AA688" i="33" a="1"/>
  <c r="AA688" i="33" s="1"/>
  <c r="AD687" i="33"/>
  <c r="AE686" i="33"/>
  <c r="AB687" i="33" a="1"/>
  <c r="AB687" i="33" s="1"/>
  <c r="AC686" i="33"/>
  <c r="Z693" i="33"/>
  <c r="AF693" i="33" s="1"/>
  <c r="Y694" i="33"/>
  <c r="AG686" i="33" l="1"/>
  <c r="AH686" i="33" s="1"/>
  <c r="AA689" i="33" a="1"/>
  <c r="AA689" i="33" s="1"/>
  <c r="AD688" i="33"/>
  <c r="AB688" i="33" a="1"/>
  <c r="AB688" i="33" s="1"/>
  <c r="AE687" i="33"/>
  <c r="AC687" i="33"/>
  <c r="Z694" i="33"/>
  <c r="AF694" i="33" s="1"/>
  <c r="Y695" i="33"/>
  <c r="AG687" i="33" l="1"/>
  <c r="AH687" i="33" s="1"/>
  <c r="AD689" i="33"/>
  <c r="AA690" i="33" a="1"/>
  <c r="AA690" i="33" s="1"/>
  <c r="AB689" i="33" a="1"/>
  <c r="AB689" i="33" s="1"/>
  <c r="AE688" i="33"/>
  <c r="AC688" i="33"/>
  <c r="Z695" i="33"/>
  <c r="AF695" i="33" s="1"/>
  <c r="Y696" i="33"/>
  <c r="AG688" i="33" l="1"/>
  <c r="AH688" i="33" s="1"/>
  <c r="AA691" i="33" a="1"/>
  <c r="AA691" i="33" s="1"/>
  <c r="AD690" i="33"/>
  <c r="AB690" i="33" a="1"/>
  <c r="AB690" i="33" s="1"/>
  <c r="AE689" i="33"/>
  <c r="AC689" i="33"/>
  <c r="Z696" i="33"/>
  <c r="AF696" i="33" s="1"/>
  <c r="Y697" i="33"/>
  <c r="AG689" i="33" l="1"/>
  <c r="AH689" i="33" s="1"/>
  <c r="AA692" i="33" a="1"/>
  <c r="AA692" i="33" s="1"/>
  <c r="AD691" i="33"/>
  <c r="AE690" i="33"/>
  <c r="AB691" i="33" a="1"/>
  <c r="AB691" i="33" s="1"/>
  <c r="AC690" i="33"/>
  <c r="Z697" i="33"/>
  <c r="AF697" i="33" s="1"/>
  <c r="Y698" i="33"/>
  <c r="AA693" i="33" l="1" a="1"/>
  <c r="AA693" i="33" s="1"/>
  <c r="AD692" i="33"/>
  <c r="AB692" i="33" a="1"/>
  <c r="AB692" i="33" s="1"/>
  <c r="AE691" i="33"/>
  <c r="AC691" i="33"/>
  <c r="AG690" i="33"/>
  <c r="AH690" i="33" s="1"/>
  <c r="Z698" i="33"/>
  <c r="AF698" i="33" s="1"/>
  <c r="Y699" i="33"/>
  <c r="AG691" i="33" l="1"/>
  <c r="AH691" i="33" s="1"/>
  <c r="AA694" i="33" a="1"/>
  <c r="AA694" i="33" s="1"/>
  <c r="AD693" i="33"/>
  <c r="AE692" i="33"/>
  <c r="AB693" i="33" a="1"/>
  <c r="AB693" i="33" s="1"/>
  <c r="AC692" i="33"/>
  <c r="Z699" i="33"/>
  <c r="AF699" i="33" s="1"/>
  <c r="Y700" i="33"/>
  <c r="AA695" i="33" l="1" a="1"/>
  <c r="AA695" i="33" s="1"/>
  <c r="AD694" i="33"/>
  <c r="AB694" i="33" a="1"/>
  <c r="AB694" i="33" s="1"/>
  <c r="AE693" i="33"/>
  <c r="AC693" i="33"/>
  <c r="AG692" i="33"/>
  <c r="AH692" i="33" s="1"/>
  <c r="Z700" i="33"/>
  <c r="AF700" i="33" s="1"/>
  <c r="Y701" i="33"/>
  <c r="AG693" i="33" l="1"/>
  <c r="AH693" i="33" s="1"/>
  <c r="AA696" i="33" a="1"/>
  <c r="AA696" i="33" s="1"/>
  <c r="AD695" i="33"/>
  <c r="AB695" i="33" a="1"/>
  <c r="AB695" i="33" s="1"/>
  <c r="AE694" i="33"/>
  <c r="AC694" i="33"/>
  <c r="Z701" i="33"/>
  <c r="AF701" i="33" s="1"/>
  <c r="Y702" i="33"/>
  <c r="AG694" i="33" l="1"/>
  <c r="AH694" i="33" s="1"/>
  <c r="AA697" i="33" a="1"/>
  <c r="AA697" i="33" s="1"/>
  <c r="AD696" i="33"/>
  <c r="AB696" i="33" a="1"/>
  <c r="AB696" i="33" s="1"/>
  <c r="AE695" i="33"/>
  <c r="AC695" i="33"/>
  <c r="Z702" i="33"/>
  <c r="AF702" i="33" s="1"/>
  <c r="Y703" i="33"/>
  <c r="AG695" i="33" l="1"/>
  <c r="AH695" i="33" s="1"/>
  <c r="AA698" i="33" a="1"/>
  <c r="AA698" i="33" s="1"/>
  <c r="AD697" i="33"/>
  <c r="AB697" i="33" a="1"/>
  <c r="AB697" i="33" s="1"/>
  <c r="AE696" i="33"/>
  <c r="AC696" i="33"/>
  <c r="Z703" i="33"/>
  <c r="AF703" i="33" s="1"/>
  <c r="Y704" i="33"/>
  <c r="AG696" i="33" l="1"/>
  <c r="AH696" i="33" s="1"/>
  <c r="AA699" i="33" a="1"/>
  <c r="AA699" i="33" s="1"/>
  <c r="AD698" i="33"/>
  <c r="AB698" i="33" a="1"/>
  <c r="AB698" i="33" s="1"/>
  <c r="AE697" i="33"/>
  <c r="AC697" i="33"/>
  <c r="Z704" i="33"/>
  <c r="AF704" i="33" s="1"/>
  <c r="Y705" i="33"/>
  <c r="AA700" i="33" l="1" a="1"/>
  <c r="AA700" i="33" s="1"/>
  <c r="AD699" i="33"/>
  <c r="AB699" i="33" a="1"/>
  <c r="AB699" i="33" s="1"/>
  <c r="AE698" i="33"/>
  <c r="AC698" i="33"/>
  <c r="AG697" i="33"/>
  <c r="AH697" i="33" s="1"/>
  <c r="Z705" i="33"/>
  <c r="AF705" i="33" s="1"/>
  <c r="Y706" i="33"/>
  <c r="AG698" i="33" l="1"/>
  <c r="AH698" i="33" s="1"/>
  <c r="AD700" i="33"/>
  <c r="AA701" i="33" a="1"/>
  <c r="AA701" i="33" s="1"/>
  <c r="AE699" i="33"/>
  <c r="AB700" i="33" a="1"/>
  <c r="AB700" i="33" s="1"/>
  <c r="AC699" i="33"/>
  <c r="Z706" i="33"/>
  <c r="AF706" i="33" s="1"/>
  <c r="Y707" i="33"/>
  <c r="AG699" i="33" l="1"/>
  <c r="AH699" i="33" s="1"/>
  <c r="AA702" i="33" a="1"/>
  <c r="AA702" i="33" s="1"/>
  <c r="AD701" i="33"/>
  <c r="AB701" i="33" a="1"/>
  <c r="AB701" i="33" s="1"/>
  <c r="AE700" i="33"/>
  <c r="AC700" i="33"/>
  <c r="Z707" i="33"/>
  <c r="AF707" i="33" s="1"/>
  <c r="Y708" i="33"/>
  <c r="AG700" i="33" l="1"/>
  <c r="AH700" i="33" s="1"/>
  <c r="AA703" i="33" a="1"/>
  <c r="AA703" i="33" s="1"/>
  <c r="AD702" i="33"/>
  <c r="AE701" i="33"/>
  <c r="AG701" i="33" s="1"/>
  <c r="AH701" i="33" s="1"/>
  <c r="AB702" i="33" a="1"/>
  <c r="AB702" i="33" s="1"/>
  <c r="AC701" i="33"/>
  <c r="Z708" i="33"/>
  <c r="AF708" i="33" s="1"/>
  <c r="Y709" i="33"/>
  <c r="AA704" i="33" l="1" a="1"/>
  <c r="AA704" i="33" s="1"/>
  <c r="AD703" i="33"/>
  <c r="AB703" i="33" a="1"/>
  <c r="AB703" i="33" s="1"/>
  <c r="AE702" i="33"/>
  <c r="AC702" i="33"/>
  <c r="Z709" i="33"/>
  <c r="AF709" i="33" s="1"/>
  <c r="Y710" i="33"/>
  <c r="AG702" i="33" l="1"/>
  <c r="AH702" i="33" s="1"/>
  <c r="AA705" i="33" a="1"/>
  <c r="AA705" i="33" s="1"/>
  <c r="AD704" i="33"/>
  <c r="AB704" i="33" a="1"/>
  <c r="AB704" i="33" s="1"/>
  <c r="AE703" i="33"/>
  <c r="AC703" i="33"/>
  <c r="Z710" i="33"/>
  <c r="AF710" i="33" s="1"/>
  <c r="Y711" i="33"/>
  <c r="AG703" i="33" l="1"/>
  <c r="AH703" i="33" s="1"/>
  <c r="AA706" i="33" a="1"/>
  <c r="AA706" i="33" s="1"/>
  <c r="AD705" i="33"/>
  <c r="AB705" i="33" a="1"/>
  <c r="AB705" i="33" s="1"/>
  <c r="AC704" i="33"/>
  <c r="AE704" i="33"/>
  <c r="Z711" i="33"/>
  <c r="AF711" i="33" s="1"/>
  <c r="Y712" i="33"/>
  <c r="AA707" i="33" l="1" a="1"/>
  <c r="AA707" i="33" s="1"/>
  <c r="AD706" i="33"/>
  <c r="AB706" i="33" a="1"/>
  <c r="AB706" i="33" s="1"/>
  <c r="AE705" i="33"/>
  <c r="AC705" i="33"/>
  <c r="AG704" i="33"/>
  <c r="AH704" i="33" s="1"/>
  <c r="Z712" i="33"/>
  <c r="AF712" i="33" s="1"/>
  <c r="Y713" i="33"/>
  <c r="AD707" i="33" l="1"/>
  <c r="AA708" i="33" a="1"/>
  <c r="AA708" i="33" s="1"/>
  <c r="AE706" i="33"/>
  <c r="AB707" i="33" a="1"/>
  <c r="AB707" i="33" s="1"/>
  <c r="AC706" i="33"/>
  <c r="AG705" i="33"/>
  <c r="AH705" i="33" s="1"/>
  <c r="Z713" i="33"/>
  <c r="AF713" i="33" s="1"/>
  <c r="Y714" i="33"/>
  <c r="AG706" i="33" l="1"/>
  <c r="AA709" i="33" a="1"/>
  <c r="AA709" i="33" s="1"/>
  <c r="AD708" i="33"/>
  <c r="AB708" i="33" a="1"/>
  <c r="AB708" i="33" s="1"/>
  <c r="AE707" i="33"/>
  <c r="AC707" i="33"/>
  <c r="Z714" i="33"/>
  <c r="AF714" i="33" s="1"/>
  <c r="Y715" i="33"/>
  <c r="AH706" i="33" l="1"/>
  <c r="G35" i="39"/>
  <c r="H34" i="39"/>
  <c r="AG707" i="33"/>
  <c r="AH707" i="33" s="1"/>
  <c r="AA710" i="33" a="1"/>
  <c r="AA710" i="33" s="1"/>
  <c r="AD709" i="33"/>
  <c r="AC708" i="33"/>
  <c r="AB709" i="33" a="1"/>
  <c r="AB709" i="33" s="1"/>
  <c r="AE708" i="33"/>
  <c r="Z715" i="33"/>
  <c r="AF715" i="33" s="1"/>
  <c r="Y716" i="33"/>
  <c r="AG708" i="33" l="1"/>
  <c r="AH708" i="33" s="1"/>
  <c r="AA711" i="33" a="1"/>
  <c r="AA711" i="33" s="1"/>
  <c r="AD710" i="33"/>
  <c r="AB710" i="33" a="1"/>
  <c r="AB710" i="33" s="1"/>
  <c r="AE709" i="33"/>
  <c r="AC709" i="33"/>
  <c r="Z716" i="33"/>
  <c r="AF716" i="33" s="1"/>
  <c r="Y717" i="33"/>
  <c r="AG709" i="33" l="1"/>
  <c r="AH709" i="33" s="1"/>
  <c r="AA712" i="33" a="1"/>
  <c r="AA712" i="33" s="1"/>
  <c r="AD711" i="33"/>
  <c r="AC710" i="33"/>
  <c r="AB711" i="33" a="1"/>
  <c r="AB711" i="33" s="1"/>
  <c r="AE710" i="33"/>
  <c r="Z717" i="33"/>
  <c r="AF717" i="33" s="1"/>
  <c r="Y718" i="33"/>
  <c r="AG710" i="33" l="1"/>
  <c r="AH710" i="33" s="1"/>
  <c r="AA713" i="33" a="1"/>
  <c r="AA713" i="33" s="1"/>
  <c r="AD712" i="33"/>
  <c r="AE711" i="33"/>
  <c r="AC711" i="33"/>
  <c r="AB712" i="33" a="1"/>
  <c r="AB712" i="33" s="1"/>
  <c r="Z718" i="33"/>
  <c r="AF718" i="33" s="1"/>
  <c r="Y719" i="33"/>
  <c r="AA714" i="33" l="1" a="1"/>
  <c r="AA714" i="33" s="1"/>
  <c r="AD713" i="33"/>
  <c r="AB713" i="33" a="1"/>
  <c r="AB713" i="33" s="1"/>
  <c r="AE712" i="33"/>
  <c r="AC712" i="33"/>
  <c r="AG711" i="33"/>
  <c r="AH711" i="33" s="1"/>
  <c r="Z719" i="33"/>
  <c r="AF719" i="33" s="1"/>
  <c r="Y720" i="33"/>
  <c r="AD714" i="33" l="1"/>
  <c r="AA715" i="33" a="1"/>
  <c r="AA715" i="33" s="1"/>
  <c r="AC713" i="33"/>
  <c r="AB714" i="33" a="1"/>
  <c r="AB714" i="33" s="1"/>
  <c r="AE713" i="33"/>
  <c r="AG712" i="33"/>
  <c r="AH712" i="33" s="1"/>
  <c r="Z720" i="33"/>
  <c r="AF720" i="33" s="1"/>
  <c r="Y721" i="33"/>
  <c r="AG713" i="33" l="1"/>
  <c r="AH713" i="33" s="1"/>
  <c r="AA716" i="33" a="1"/>
  <c r="AA716" i="33" s="1"/>
  <c r="AD715" i="33"/>
  <c r="AB715" i="33" a="1"/>
  <c r="AB715" i="33" s="1"/>
  <c r="AE714" i="33"/>
  <c r="AC714" i="33"/>
  <c r="Z721" i="33"/>
  <c r="AF721" i="33" s="1"/>
  <c r="Y722" i="33"/>
  <c r="AG714" i="33" l="1"/>
  <c r="AH714" i="33" s="1"/>
  <c r="AA717" i="33" a="1"/>
  <c r="AA717" i="33" s="1"/>
  <c r="AD716" i="33"/>
  <c r="AB716" i="33" a="1"/>
  <c r="AB716" i="33" s="1"/>
  <c r="AE715" i="33"/>
  <c r="AC715" i="33"/>
  <c r="Z722" i="33"/>
  <c r="AF722" i="33" s="1"/>
  <c r="Y723" i="33"/>
  <c r="AA718" i="33" l="1" a="1"/>
  <c r="AA718" i="33" s="1"/>
  <c r="AD717" i="33"/>
  <c r="AE716" i="33"/>
  <c r="AG716" i="33" s="1"/>
  <c r="AH716" i="33" s="1"/>
  <c r="AB717" i="33" a="1"/>
  <c r="AB717" i="33" s="1"/>
  <c r="AC716" i="33"/>
  <c r="AG715" i="33"/>
  <c r="AH715" i="33" s="1"/>
  <c r="Z723" i="33"/>
  <c r="AF723" i="33" s="1"/>
  <c r="Y724" i="33"/>
  <c r="AA719" i="33" l="1" a="1"/>
  <c r="AA719" i="33" s="1"/>
  <c r="AD718" i="33"/>
  <c r="AB718" i="33" a="1"/>
  <c r="AB718" i="33" s="1"/>
  <c r="AE717" i="33"/>
  <c r="AC717" i="33"/>
  <c r="Z724" i="33"/>
  <c r="AF724" i="33" s="1"/>
  <c r="Y725" i="33"/>
  <c r="AD719" i="33" l="1"/>
  <c r="AA720" i="33" a="1"/>
  <c r="AA720" i="33" s="1"/>
  <c r="AB719" i="33" a="1"/>
  <c r="AB719" i="33" s="1"/>
  <c r="AE718" i="33"/>
  <c r="AC718" i="33"/>
  <c r="AG717" i="33"/>
  <c r="AH717" i="33" s="1"/>
  <c r="Z725" i="33"/>
  <c r="AF725" i="33" s="1"/>
  <c r="Y726" i="33"/>
  <c r="AG718" i="33" l="1"/>
  <c r="AH718" i="33" s="1"/>
  <c r="AA721" i="33" a="1"/>
  <c r="AA721" i="33" s="1"/>
  <c r="AD720" i="33"/>
  <c r="AB720" i="33" a="1"/>
  <c r="AB720" i="33" s="1"/>
  <c r="AE719" i="33"/>
  <c r="AC719" i="33"/>
  <c r="Z726" i="33"/>
  <c r="AF726" i="33" s="1"/>
  <c r="Y727" i="33"/>
  <c r="AG719" i="33" l="1"/>
  <c r="AH719" i="33" s="1"/>
  <c r="AA722" i="33" a="1"/>
  <c r="AA722" i="33" s="1"/>
  <c r="AD721" i="33"/>
  <c r="AB721" i="33" a="1"/>
  <c r="AB721" i="33" s="1"/>
  <c r="AE720" i="33"/>
  <c r="AC720" i="33"/>
  <c r="Z727" i="33"/>
  <c r="AF727" i="33" s="1"/>
  <c r="Y728" i="33"/>
  <c r="AG720" i="33" l="1"/>
  <c r="AH720" i="33" s="1"/>
  <c r="AA723" i="33" a="1"/>
  <c r="AA723" i="33" s="1"/>
  <c r="AD722" i="33"/>
  <c r="AB722" i="33" a="1"/>
  <c r="AB722" i="33" s="1"/>
  <c r="AE721" i="33"/>
  <c r="AC721" i="33"/>
  <c r="Z728" i="33"/>
  <c r="AF728" i="33" s="1"/>
  <c r="Y729" i="33"/>
  <c r="AA724" i="33" l="1" a="1"/>
  <c r="AA724" i="33" s="1"/>
  <c r="AD723" i="33"/>
  <c r="AB723" i="33" a="1"/>
  <c r="AB723" i="33" s="1"/>
  <c r="AE722" i="33"/>
  <c r="AC722" i="33"/>
  <c r="AG721" i="33"/>
  <c r="AH721" i="33" s="1"/>
  <c r="Z729" i="33"/>
  <c r="AF729" i="33" s="1"/>
  <c r="Y730" i="33"/>
  <c r="AA725" i="33" l="1" a="1"/>
  <c r="AA725" i="33" s="1"/>
  <c r="AD724" i="33"/>
  <c r="AC723" i="33"/>
  <c r="AB724" i="33" a="1"/>
  <c r="AB724" i="33" s="1"/>
  <c r="AE723" i="33"/>
  <c r="AG722" i="33"/>
  <c r="AH722" i="33" s="1"/>
  <c r="Z730" i="33"/>
  <c r="AF730" i="33" s="1"/>
  <c r="Y731" i="33"/>
  <c r="AA726" i="33" l="1" a="1"/>
  <c r="AA726" i="33" s="1"/>
  <c r="AD725" i="33"/>
  <c r="AB725" i="33" a="1"/>
  <c r="AB725" i="33" s="1"/>
  <c r="AE724" i="33"/>
  <c r="AC724" i="33"/>
  <c r="AG723" i="33"/>
  <c r="AH723" i="33" s="1"/>
  <c r="Z731" i="33"/>
  <c r="AF731" i="33" s="1"/>
  <c r="Y732" i="33"/>
  <c r="AG724" i="33" l="1"/>
  <c r="AH724" i="33" s="1"/>
  <c r="AA727" i="33" a="1"/>
  <c r="AA727" i="33" s="1"/>
  <c r="AD726" i="33"/>
  <c r="AB726" i="33" a="1"/>
  <c r="AB726" i="33" s="1"/>
  <c r="AE725" i="33"/>
  <c r="AC725" i="33"/>
  <c r="Z732" i="33"/>
  <c r="AF732" i="33" s="1"/>
  <c r="Y733" i="33"/>
  <c r="AG725" i="33" l="1"/>
  <c r="AH725" i="33" s="1"/>
  <c r="AD727" i="33"/>
  <c r="AA728" i="33" a="1"/>
  <c r="AA728" i="33" s="1"/>
  <c r="AB727" i="33" a="1"/>
  <c r="AB727" i="33" s="1"/>
  <c r="AE726" i="33"/>
  <c r="AC726" i="33"/>
  <c r="Z733" i="33"/>
  <c r="AF733" i="33" s="1"/>
  <c r="Y734" i="33"/>
  <c r="AG726" i="33" l="1"/>
  <c r="AH726" i="33" s="1"/>
  <c r="AA729" i="33" a="1"/>
  <c r="AA729" i="33" s="1"/>
  <c r="AD728" i="33"/>
  <c r="AB728" i="33" a="1"/>
  <c r="AB728" i="33" s="1"/>
  <c r="AE727" i="33"/>
  <c r="AC727" i="33"/>
  <c r="Z734" i="33"/>
  <c r="AF734" i="33" s="1"/>
  <c r="Y735" i="33"/>
  <c r="AG727" i="33" l="1"/>
  <c r="AH727" i="33" s="1"/>
  <c r="AD729" i="33"/>
  <c r="AA730" i="33" a="1"/>
  <c r="AA730" i="33" s="1"/>
  <c r="AB729" i="33" a="1"/>
  <c r="AB729" i="33" s="1"/>
  <c r="AE728" i="33"/>
  <c r="AC728" i="33"/>
  <c r="Z735" i="33"/>
  <c r="AF735" i="33" s="1"/>
  <c r="Y736" i="33"/>
  <c r="AG728" i="33" l="1"/>
  <c r="AH728" i="33" s="1"/>
  <c r="AA731" i="33" a="1"/>
  <c r="AA731" i="33" s="1"/>
  <c r="AD730" i="33"/>
  <c r="AB730" i="33" a="1"/>
  <c r="AB730" i="33" s="1"/>
  <c r="AE729" i="33"/>
  <c r="AC729" i="33"/>
  <c r="Z736" i="33"/>
  <c r="AF736" i="33" s="1"/>
  <c r="Y737" i="33"/>
  <c r="AG729" i="33" l="1"/>
  <c r="AH729" i="33" s="1"/>
  <c r="AA732" i="33" a="1"/>
  <c r="AA732" i="33" s="1"/>
  <c r="AD731" i="33"/>
  <c r="AB731" i="33" a="1"/>
  <c r="AB731" i="33" s="1"/>
  <c r="AC730" i="33"/>
  <c r="AE730" i="33"/>
  <c r="Z737" i="33"/>
  <c r="AF737" i="33" s="1"/>
  <c r="Y738" i="33"/>
  <c r="AG730" i="33" l="1"/>
  <c r="AH730" i="33" s="1"/>
  <c r="AD732" i="33"/>
  <c r="AA733" i="33" a="1"/>
  <c r="AA733" i="33" s="1"/>
  <c r="AB732" i="33" a="1"/>
  <c r="AB732" i="33" s="1"/>
  <c r="AE731" i="33"/>
  <c r="AC731" i="33"/>
  <c r="Z738" i="33"/>
  <c r="AF738" i="33" s="1"/>
  <c r="Y739" i="33"/>
  <c r="AG731" i="33" l="1"/>
  <c r="AH731" i="33" s="1"/>
  <c r="AA734" i="33" a="1"/>
  <c r="AA734" i="33" s="1"/>
  <c r="AD733" i="33"/>
  <c r="AB733" i="33" a="1"/>
  <c r="AB733" i="33" s="1"/>
  <c r="AE732" i="33"/>
  <c r="AC732" i="33"/>
  <c r="Z739" i="33"/>
  <c r="AF739" i="33" s="1"/>
  <c r="Y740" i="33"/>
  <c r="AG732" i="33" l="1"/>
  <c r="AH732" i="33" s="1"/>
  <c r="AD734" i="33"/>
  <c r="AA735" i="33" a="1"/>
  <c r="AA735" i="33" s="1"/>
  <c r="AB734" i="33" a="1"/>
  <c r="AB734" i="33" s="1"/>
  <c r="AE733" i="33"/>
  <c r="AC733" i="33"/>
  <c r="Z740" i="33"/>
  <c r="AF740" i="33" s="1"/>
  <c r="Y741" i="33"/>
  <c r="AG733" i="33" l="1"/>
  <c r="AH733" i="33" s="1"/>
  <c r="AA736" i="33" a="1"/>
  <c r="AA736" i="33" s="1"/>
  <c r="AD735" i="33"/>
  <c r="AB735" i="33" a="1"/>
  <c r="AB735" i="33" s="1"/>
  <c r="AC734" i="33"/>
  <c r="AE734" i="33"/>
  <c r="AG734" i="33" s="1"/>
  <c r="AH734" i="33" s="1"/>
  <c r="Z741" i="33"/>
  <c r="AF741" i="33" s="1"/>
  <c r="Y742" i="33"/>
  <c r="AA737" i="33" l="1" a="1"/>
  <c r="AA737" i="33" s="1"/>
  <c r="AD736" i="33"/>
  <c r="AB736" i="33" a="1"/>
  <c r="AB736" i="33" s="1"/>
  <c r="AC735" i="33"/>
  <c r="AE735" i="33"/>
  <c r="Z742" i="33"/>
  <c r="AF742" i="33" s="1"/>
  <c r="Y743" i="33"/>
  <c r="AG735" i="33" l="1"/>
  <c r="AH735" i="33" s="1"/>
  <c r="AA738" i="33" a="1"/>
  <c r="AA738" i="33" s="1"/>
  <c r="AD737" i="33"/>
  <c r="AB737" i="33" a="1"/>
  <c r="AB737" i="33" s="1"/>
  <c r="AC736" i="33"/>
  <c r="AE736" i="33"/>
  <c r="Z743" i="33"/>
  <c r="AF743" i="33" s="1"/>
  <c r="Y744" i="33"/>
  <c r="AG736" i="33" l="1"/>
  <c r="AH736" i="33" s="1"/>
  <c r="AA739" i="33" a="1"/>
  <c r="AA739" i="33" s="1"/>
  <c r="AD738" i="33"/>
  <c r="AB738" i="33" a="1"/>
  <c r="AB738" i="33" s="1"/>
  <c r="AE737" i="33"/>
  <c r="AC737" i="33"/>
  <c r="Z744" i="33"/>
  <c r="AF744" i="33" s="1"/>
  <c r="Y745" i="33"/>
  <c r="AG737" i="33" l="1"/>
  <c r="AH737" i="33" s="1"/>
  <c r="AA740" i="33" a="1"/>
  <c r="AA740" i="33" s="1"/>
  <c r="AD739" i="33"/>
  <c r="AB739" i="33" a="1"/>
  <c r="AB739" i="33" s="1"/>
  <c r="AE738" i="33"/>
  <c r="AC738" i="33"/>
  <c r="Z745" i="33"/>
  <c r="AF745" i="33" s="1"/>
  <c r="Y746" i="33"/>
  <c r="AG738" i="33" l="1"/>
  <c r="AH738" i="33" s="1"/>
  <c r="AA741" i="33" a="1"/>
  <c r="AA741" i="33" s="1"/>
  <c r="AD740" i="33"/>
  <c r="AB740" i="33" a="1"/>
  <c r="AB740" i="33" s="1"/>
  <c r="AE739" i="33"/>
  <c r="AC739" i="33"/>
  <c r="Z746" i="33"/>
  <c r="AF746" i="33" s="1"/>
  <c r="Y747" i="33"/>
  <c r="AA742" i="33" l="1" a="1"/>
  <c r="AA742" i="33" s="1"/>
  <c r="AD741" i="33"/>
  <c r="AB741" i="33" a="1"/>
  <c r="AB741" i="33" s="1"/>
  <c r="AE740" i="33"/>
  <c r="AC740" i="33"/>
  <c r="AG739" i="33"/>
  <c r="AH739" i="33" s="1"/>
  <c r="Z747" i="33"/>
  <c r="AF747" i="33" s="1"/>
  <c r="Y748" i="33"/>
  <c r="AG740" i="33" l="1"/>
  <c r="AH740" i="33" s="1"/>
  <c r="AD742" i="33"/>
  <c r="AA743" i="33" a="1"/>
  <c r="AA743" i="33" s="1"/>
  <c r="AB742" i="33" a="1"/>
  <c r="AB742" i="33" s="1"/>
  <c r="AE741" i="33"/>
  <c r="AC741" i="33"/>
  <c r="Z748" i="33"/>
  <c r="AF748" i="33" s="1"/>
  <c r="Y749" i="33"/>
  <c r="AG741" i="33" l="1"/>
  <c r="AH741" i="33" s="1"/>
  <c r="AA744" i="33" a="1"/>
  <c r="AA744" i="33" s="1"/>
  <c r="AD743" i="33"/>
  <c r="AB743" i="33" a="1"/>
  <c r="AB743" i="33" s="1"/>
  <c r="AE742" i="33"/>
  <c r="AC742" i="33"/>
  <c r="Z749" i="33"/>
  <c r="AF749" i="33" s="1"/>
  <c r="Y750" i="33"/>
  <c r="AA745" i="33" l="1" a="1"/>
  <c r="AA745" i="33" s="1"/>
  <c r="AD744" i="33"/>
  <c r="AB744" i="33" a="1"/>
  <c r="AB744" i="33" s="1"/>
  <c r="AE743" i="33"/>
  <c r="AC743" i="33"/>
  <c r="AG742" i="33"/>
  <c r="AH742" i="33" s="1"/>
  <c r="Z750" i="33"/>
  <c r="AF750" i="33" s="1"/>
  <c r="Y751" i="33"/>
  <c r="AG743" i="33" l="1"/>
  <c r="AH743" i="33" s="1"/>
  <c r="AA746" i="33" a="1"/>
  <c r="AA746" i="33" s="1"/>
  <c r="AD745" i="33"/>
  <c r="AB745" i="33" a="1"/>
  <c r="AB745" i="33" s="1"/>
  <c r="AE744" i="33"/>
  <c r="AC744" i="33"/>
  <c r="Z751" i="33"/>
  <c r="AF751" i="33" s="1"/>
  <c r="Y752" i="33"/>
  <c r="AG744" i="33" l="1"/>
  <c r="AH744" i="33" s="1"/>
  <c r="AA747" i="33" a="1"/>
  <c r="AA747" i="33" s="1"/>
  <c r="AD746" i="33"/>
  <c r="AB746" i="33" a="1"/>
  <c r="AB746" i="33" s="1"/>
  <c r="AE745" i="33"/>
  <c r="AC745" i="33"/>
  <c r="Z752" i="33"/>
  <c r="AF752" i="33" s="1"/>
  <c r="Y753" i="33"/>
  <c r="AG745" i="33" l="1"/>
  <c r="AH745" i="33" s="1"/>
  <c r="AA748" i="33" a="1"/>
  <c r="AA748" i="33" s="1"/>
  <c r="AD747" i="33"/>
  <c r="AB747" i="33" a="1"/>
  <c r="AB747" i="33" s="1"/>
  <c r="AE746" i="33"/>
  <c r="AC746" i="33"/>
  <c r="Z753" i="33"/>
  <c r="AF753" i="33" s="1"/>
  <c r="Y754" i="33"/>
  <c r="AA749" i="33" l="1" a="1"/>
  <c r="AA749" i="33" s="1"/>
  <c r="AD748" i="33"/>
  <c r="AB748" i="33" a="1"/>
  <c r="AB748" i="33" s="1"/>
  <c r="AE747" i="33"/>
  <c r="AC747" i="33"/>
  <c r="AG746" i="33"/>
  <c r="AH746" i="33" s="1"/>
  <c r="Z754" i="33"/>
  <c r="AF754" i="33" s="1"/>
  <c r="Y755" i="33"/>
  <c r="AG747" i="33" l="1"/>
  <c r="AH747" i="33" s="1"/>
  <c r="AA750" i="33" a="1"/>
  <c r="AA750" i="33" s="1"/>
  <c r="AD749" i="33"/>
  <c r="AB749" i="33" a="1"/>
  <c r="AB749" i="33" s="1"/>
  <c r="AE748" i="33"/>
  <c r="AC748" i="33"/>
  <c r="Z755" i="33"/>
  <c r="AF755" i="33" s="1"/>
  <c r="Y756" i="33"/>
  <c r="AG748" i="33" l="1"/>
  <c r="AH748" i="33" s="1"/>
  <c r="AD750" i="33"/>
  <c r="AA751" i="33" a="1"/>
  <c r="AA751" i="33" s="1"/>
  <c r="AE749" i="33"/>
  <c r="AB750" i="33" a="1"/>
  <c r="AB750" i="33" s="1"/>
  <c r="AC749" i="33"/>
  <c r="Z756" i="33"/>
  <c r="AF756" i="33" s="1"/>
  <c r="Y757" i="33"/>
  <c r="AG749" i="33" l="1"/>
  <c r="AH749" i="33" s="1"/>
  <c r="AA752" i="33" a="1"/>
  <c r="AA752" i="33" s="1"/>
  <c r="AD751" i="33"/>
  <c r="AB751" i="33" a="1"/>
  <c r="AB751" i="33" s="1"/>
  <c r="AE750" i="33"/>
  <c r="AC750" i="33"/>
  <c r="Z757" i="33"/>
  <c r="AF757" i="33" s="1"/>
  <c r="Y758" i="33"/>
  <c r="AG750" i="33" l="1"/>
  <c r="AH750" i="33" s="1"/>
  <c r="AA753" i="33" a="1"/>
  <c r="AA753" i="33" s="1"/>
  <c r="AD752" i="33"/>
  <c r="AB752" i="33" a="1"/>
  <c r="AB752" i="33" s="1"/>
  <c r="AE751" i="33"/>
  <c r="AC751" i="33"/>
  <c r="Z758" i="33"/>
  <c r="AF758" i="33" s="1"/>
  <c r="Y759" i="33"/>
  <c r="AA754" i="33" l="1" a="1"/>
  <c r="AA754" i="33" s="1"/>
  <c r="AD753" i="33"/>
  <c r="AB753" i="33" a="1"/>
  <c r="AB753" i="33" s="1"/>
  <c r="AE752" i="33"/>
  <c r="AC752" i="33"/>
  <c r="AG751" i="33"/>
  <c r="AH751" i="33" s="1"/>
  <c r="Z759" i="33"/>
  <c r="AF759" i="33" s="1"/>
  <c r="Y760" i="33"/>
  <c r="AG752" i="33" l="1"/>
  <c r="AH752" i="33" s="1"/>
  <c r="AA755" i="33" a="1"/>
  <c r="AA755" i="33" s="1"/>
  <c r="AD754" i="33"/>
  <c r="AB754" i="33" a="1"/>
  <c r="AB754" i="33" s="1"/>
  <c r="AE753" i="33"/>
  <c r="AC753" i="33"/>
  <c r="Z760" i="33"/>
  <c r="AF760" i="33" s="1"/>
  <c r="Y761" i="33"/>
  <c r="AD755" i="33" l="1"/>
  <c r="AA756" i="33" a="1"/>
  <c r="AA756" i="33" s="1"/>
  <c r="AB755" i="33" a="1"/>
  <c r="AB755" i="33" s="1"/>
  <c r="AE754" i="33"/>
  <c r="AC754" i="33"/>
  <c r="AG753" i="33"/>
  <c r="AH753" i="33" s="1"/>
  <c r="Z761" i="33"/>
  <c r="AF761" i="33" s="1"/>
  <c r="Y762" i="33"/>
  <c r="AG754" i="33" l="1"/>
  <c r="AH754" i="33" s="1"/>
  <c r="AA757" i="33" a="1"/>
  <c r="AA757" i="33" s="1"/>
  <c r="AD756" i="33"/>
  <c r="AB756" i="33" a="1"/>
  <c r="AB756" i="33" s="1"/>
  <c r="AE755" i="33"/>
  <c r="AC755" i="33"/>
  <c r="Z762" i="33"/>
  <c r="AF762" i="33" s="1"/>
  <c r="Y763" i="33"/>
  <c r="AG755" i="33" l="1"/>
  <c r="AH755" i="33" s="1"/>
  <c r="AA758" i="33" a="1"/>
  <c r="AA758" i="33" s="1"/>
  <c r="AD757" i="33"/>
  <c r="AB757" i="33" a="1"/>
  <c r="AB757" i="33" s="1"/>
  <c r="AE756" i="33"/>
  <c r="AC756" i="33"/>
  <c r="Z763" i="33"/>
  <c r="AF763" i="33" s="1"/>
  <c r="Y764" i="33"/>
  <c r="AG756" i="33" l="1"/>
  <c r="AH756" i="33" s="1"/>
  <c r="AD758" i="33"/>
  <c r="AA759" i="33" a="1"/>
  <c r="AA759" i="33" s="1"/>
  <c r="AB758" i="33" a="1"/>
  <c r="AB758" i="33" s="1"/>
  <c r="AE757" i="33"/>
  <c r="AC757" i="33"/>
  <c r="Z764" i="33"/>
  <c r="AF764" i="33" s="1"/>
  <c r="Y765" i="33"/>
  <c r="AG757" i="33" l="1"/>
  <c r="AH757" i="33" s="1"/>
  <c r="AA760" i="33" a="1"/>
  <c r="AA760" i="33" s="1"/>
  <c r="AD759" i="33"/>
  <c r="AB759" i="33" a="1"/>
  <c r="AB759" i="33" s="1"/>
  <c r="AE758" i="33"/>
  <c r="AC758" i="33"/>
  <c r="Z765" i="33"/>
  <c r="AF765" i="33" s="1"/>
  <c r="Y766" i="33"/>
  <c r="AG758" i="33" l="1"/>
  <c r="AH758" i="33" s="1"/>
  <c r="AA761" i="33" a="1"/>
  <c r="AA761" i="33" s="1"/>
  <c r="AD760" i="33"/>
  <c r="AB760" i="33" a="1"/>
  <c r="AB760" i="33" s="1"/>
  <c r="AE759" i="33"/>
  <c r="AC759" i="33"/>
  <c r="Z766" i="33"/>
  <c r="AF766" i="33" s="1"/>
  <c r="Y767" i="33"/>
  <c r="AG759" i="33" l="1"/>
  <c r="AH759" i="33" s="1"/>
  <c r="AA762" i="33" a="1"/>
  <c r="AA762" i="33" s="1"/>
  <c r="AD761" i="33"/>
  <c r="AB761" i="33" a="1"/>
  <c r="AB761" i="33" s="1"/>
  <c r="AE760" i="33"/>
  <c r="AC760" i="33"/>
  <c r="Z767" i="33"/>
  <c r="AF767" i="33" s="1"/>
  <c r="Y768" i="33"/>
  <c r="AG760" i="33" l="1"/>
  <c r="AH760" i="33" s="1"/>
  <c r="AA763" i="33" a="1"/>
  <c r="AA763" i="33" s="1"/>
  <c r="AD762" i="33"/>
  <c r="AB762" i="33" a="1"/>
  <c r="AB762" i="33" s="1"/>
  <c r="AE761" i="33"/>
  <c r="AC761" i="33"/>
  <c r="Z768" i="33"/>
  <c r="AF768" i="33" s="1"/>
  <c r="Y769" i="33"/>
  <c r="AA764" i="33" l="1" a="1"/>
  <c r="AA764" i="33" s="1"/>
  <c r="AD763" i="33"/>
  <c r="AB763" i="33" a="1"/>
  <c r="AB763" i="33" s="1"/>
  <c r="AE762" i="33"/>
  <c r="AC762" i="33"/>
  <c r="AG761" i="33"/>
  <c r="AH761" i="33" s="1"/>
  <c r="Z769" i="33"/>
  <c r="AF769" i="33" s="1"/>
  <c r="Y770" i="33"/>
  <c r="AA765" i="33" l="1" a="1"/>
  <c r="AA765" i="33" s="1"/>
  <c r="AD764" i="33"/>
  <c r="AC763" i="33"/>
  <c r="AB764" i="33" a="1"/>
  <c r="AB764" i="33" s="1"/>
  <c r="AE763" i="33"/>
  <c r="AG762" i="33"/>
  <c r="AH762" i="33" s="1"/>
  <c r="Z770" i="33"/>
  <c r="AF770" i="33" s="1"/>
  <c r="Y771" i="33"/>
  <c r="AG763" i="33" l="1"/>
  <c r="AH763" i="33" s="1"/>
  <c r="AA766" i="33" a="1"/>
  <c r="AA766" i="33" s="1"/>
  <c r="AD765" i="33"/>
  <c r="AB765" i="33" a="1"/>
  <c r="AB765" i="33" s="1"/>
  <c r="AE764" i="33"/>
  <c r="AC764" i="33"/>
  <c r="Z771" i="33"/>
  <c r="AF771" i="33" s="1"/>
  <c r="Y772" i="33"/>
  <c r="AD766" i="33" l="1"/>
  <c r="AA767" i="33" a="1"/>
  <c r="AA767" i="33" s="1"/>
  <c r="AB766" i="33" a="1"/>
  <c r="AB766" i="33" s="1"/>
  <c r="AE765" i="33"/>
  <c r="AC765" i="33"/>
  <c r="AG764" i="33"/>
  <c r="AH764" i="33" s="1"/>
  <c r="Z772" i="33"/>
  <c r="AF772" i="33" s="1"/>
  <c r="Y773" i="33"/>
  <c r="AG765" i="33" l="1"/>
  <c r="AH765" i="33" s="1"/>
  <c r="AA768" i="33" a="1"/>
  <c r="AA768" i="33" s="1"/>
  <c r="AD767" i="33"/>
  <c r="AB767" i="33" a="1"/>
  <c r="AB767" i="33" s="1"/>
  <c r="AE766" i="33"/>
  <c r="AC766" i="33"/>
  <c r="Z773" i="33"/>
  <c r="AF773" i="33" s="1"/>
  <c r="Y774" i="33"/>
  <c r="AG766" i="33" l="1"/>
  <c r="AH766" i="33" s="1"/>
  <c r="AA769" i="33" a="1"/>
  <c r="AA769" i="33" s="1"/>
  <c r="AD768" i="33"/>
  <c r="AB768" i="33" a="1"/>
  <c r="AB768" i="33" s="1"/>
  <c r="AE767" i="33"/>
  <c r="AC767" i="33"/>
  <c r="Z774" i="33"/>
  <c r="AF774" i="33" s="1"/>
  <c r="Y775" i="33"/>
  <c r="AG767" i="33" l="1"/>
  <c r="AH767" i="33" s="1"/>
  <c r="AA770" i="33" a="1"/>
  <c r="AA770" i="33" s="1"/>
  <c r="AD769" i="33"/>
  <c r="AB769" i="33" a="1"/>
  <c r="AB769" i="33" s="1"/>
  <c r="AE768" i="33"/>
  <c r="AC768" i="33"/>
  <c r="Z775" i="33"/>
  <c r="AF775" i="33" s="1"/>
  <c r="Y776" i="33"/>
  <c r="AG768" i="33" l="1"/>
  <c r="AH768" i="33" s="1"/>
  <c r="AA771" i="33" a="1"/>
  <c r="AA771" i="33" s="1"/>
  <c r="AD770" i="33"/>
  <c r="AB770" i="33" a="1"/>
  <c r="AB770" i="33" s="1"/>
  <c r="AE769" i="33"/>
  <c r="AG769" i="33" s="1"/>
  <c r="AH769" i="33" s="1"/>
  <c r="AC769" i="33"/>
  <c r="Z776" i="33"/>
  <c r="AF776" i="33" s="1"/>
  <c r="Y777" i="33"/>
  <c r="AA772" i="33" l="1" a="1"/>
  <c r="AA772" i="33" s="1"/>
  <c r="AD771" i="33"/>
  <c r="AB771" i="33" a="1"/>
  <c r="AB771" i="33" s="1"/>
  <c r="AE770" i="33"/>
  <c r="AC770" i="33"/>
  <c r="Z777" i="33"/>
  <c r="AF777" i="33" s="1"/>
  <c r="Y778" i="33"/>
  <c r="AG770" i="33" l="1"/>
  <c r="AH770" i="33" s="1"/>
  <c r="AD772" i="33"/>
  <c r="AA773" i="33" a="1"/>
  <c r="AA773" i="33" s="1"/>
  <c r="AB772" i="33" a="1"/>
  <c r="AB772" i="33" s="1"/>
  <c r="AE771" i="33"/>
  <c r="AC771" i="33"/>
  <c r="Z778" i="33"/>
  <c r="AF778" i="33" s="1"/>
  <c r="Y779" i="33"/>
  <c r="AD773" i="33" l="1"/>
  <c r="AA774" i="33" a="1"/>
  <c r="AA774" i="33" s="1"/>
  <c r="AB773" i="33" a="1"/>
  <c r="AB773" i="33" s="1"/>
  <c r="AE772" i="33"/>
  <c r="AC772" i="33"/>
  <c r="AG771" i="33"/>
  <c r="AH771" i="33" s="1"/>
  <c r="Z779" i="33"/>
  <c r="AF779" i="33" s="1"/>
  <c r="Y780" i="33"/>
  <c r="AA775" i="33" l="1" a="1"/>
  <c r="AA775" i="33" s="1"/>
  <c r="AD774" i="33"/>
  <c r="AB774" i="33" a="1"/>
  <c r="AB774" i="33" s="1"/>
  <c r="AE773" i="33"/>
  <c r="AC773" i="33"/>
  <c r="AG772" i="33"/>
  <c r="AH772" i="33" s="1"/>
  <c r="Z780" i="33"/>
  <c r="AF780" i="33" s="1"/>
  <c r="Y781" i="33"/>
  <c r="AA776" i="33" l="1" a="1"/>
  <c r="AA776" i="33" s="1"/>
  <c r="AD775" i="33"/>
  <c r="AB775" i="33" a="1"/>
  <c r="AB775" i="33" s="1"/>
  <c r="AE774" i="33"/>
  <c r="AC774" i="33"/>
  <c r="AG773" i="33"/>
  <c r="AH773" i="33" s="1"/>
  <c r="Z781" i="33"/>
  <c r="AF781" i="33" s="1"/>
  <c r="Y782" i="33"/>
  <c r="AG774" i="33" l="1"/>
  <c r="AH774" i="33" s="1"/>
  <c r="AA777" i="33" a="1"/>
  <c r="AA777" i="33" s="1"/>
  <c r="AD776" i="33"/>
  <c r="AB776" i="33" a="1"/>
  <c r="AB776" i="33" s="1"/>
  <c r="AC775" i="33"/>
  <c r="AE775" i="33"/>
  <c r="Z782" i="33"/>
  <c r="AF782" i="33" s="1"/>
  <c r="Y783" i="33"/>
  <c r="AG775" i="33" l="1"/>
  <c r="AH775" i="33" s="1"/>
  <c r="AA778" i="33" a="1"/>
  <c r="AA778" i="33" s="1"/>
  <c r="AD777" i="33"/>
  <c r="AB777" i="33" a="1"/>
  <c r="AB777" i="33" s="1"/>
  <c r="AE776" i="33"/>
  <c r="AC776" i="33"/>
  <c r="Z783" i="33"/>
  <c r="AF783" i="33" s="1"/>
  <c r="Y784" i="33"/>
  <c r="AA779" i="33" l="1" a="1"/>
  <c r="AA779" i="33" s="1"/>
  <c r="AD778" i="33"/>
  <c r="AB778" i="33" a="1"/>
  <c r="AB778" i="33" s="1"/>
  <c r="AE777" i="33"/>
  <c r="AC777" i="33"/>
  <c r="AG776" i="33"/>
  <c r="AH776" i="33" s="1"/>
  <c r="Z784" i="33"/>
  <c r="AF784" i="33" s="1"/>
  <c r="Y785" i="33"/>
  <c r="AG777" i="33" l="1"/>
  <c r="AH777" i="33" s="1"/>
  <c r="AA780" i="33" a="1"/>
  <c r="AA780" i="33" s="1"/>
  <c r="AD779" i="33"/>
  <c r="AB779" i="33" a="1"/>
  <c r="AB779" i="33" s="1"/>
  <c r="AE778" i="33"/>
  <c r="AC778" i="33"/>
  <c r="Z785" i="33"/>
  <c r="AF785" i="33" s="1"/>
  <c r="Y786" i="33"/>
  <c r="AG778" i="33" l="1"/>
  <c r="AH778" i="33" s="1"/>
  <c r="AA781" i="33" a="1"/>
  <c r="AA781" i="33" s="1"/>
  <c r="AD780" i="33"/>
  <c r="AE779" i="33"/>
  <c r="AB780" i="33" a="1"/>
  <c r="AB780" i="33" s="1"/>
  <c r="AC779" i="33"/>
  <c r="Z786" i="33"/>
  <c r="AF786" i="33" s="1"/>
  <c r="Y787" i="33"/>
  <c r="AA782" i="33" l="1" a="1"/>
  <c r="AA782" i="33" s="1"/>
  <c r="AD781" i="33"/>
  <c r="AB781" i="33" a="1"/>
  <c r="AB781" i="33" s="1"/>
  <c r="AE780" i="33"/>
  <c r="AC780" i="33"/>
  <c r="AG779" i="33"/>
  <c r="AH779" i="33" s="1"/>
  <c r="Z787" i="33"/>
  <c r="AF787" i="33" s="1"/>
  <c r="Y788" i="33"/>
  <c r="AG780" i="33" l="1"/>
  <c r="AH780" i="33" s="1"/>
  <c r="AA783" i="33" a="1"/>
  <c r="AA783" i="33" s="1"/>
  <c r="AD782" i="33"/>
  <c r="AB782" i="33" a="1"/>
  <c r="AB782" i="33" s="1"/>
  <c r="AE781" i="33"/>
  <c r="AC781" i="33"/>
  <c r="Z788" i="33"/>
  <c r="AF788" i="33" s="1"/>
  <c r="Y789" i="33"/>
  <c r="AG781" i="33" l="1"/>
  <c r="AH781" i="33" s="1"/>
  <c r="AA784" i="33" a="1"/>
  <c r="AA784" i="33" s="1"/>
  <c r="AD783" i="33"/>
  <c r="AB783" i="33" a="1"/>
  <c r="AB783" i="33" s="1"/>
  <c r="AE782" i="33"/>
  <c r="AG782" i="33" s="1"/>
  <c r="AH782" i="33" s="1"/>
  <c r="AC782" i="33"/>
  <c r="Z789" i="33"/>
  <c r="AF789" i="33" s="1"/>
  <c r="Y790" i="33"/>
  <c r="AD784" i="33" l="1"/>
  <c r="AA785" i="33" a="1"/>
  <c r="AA785" i="33" s="1"/>
  <c r="AC783" i="33"/>
  <c r="AB784" i="33" a="1"/>
  <c r="AB784" i="33" s="1"/>
  <c r="AE783" i="33"/>
  <c r="Z790" i="33"/>
  <c r="AF790" i="33" s="1"/>
  <c r="Y791" i="33"/>
  <c r="AA786" i="33" l="1" a="1"/>
  <c r="AA786" i="33" s="1"/>
  <c r="AD785" i="33"/>
  <c r="AB785" i="33" a="1"/>
  <c r="AB785" i="33" s="1"/>
  <c r="AE784" i="33"/>
  <c r="AC784" i="33"/>
  <c r="AG783" i="33"/>
  <c r="AH783" i="33" s="1"/>
  <c r="Z791" i="33"/>
  <c r="AF791" i="33" s="1"/>
  <c r="Y792" i="33"/>
  <c r="AG784" i="33" l="1"/>
  <c r="AH784" i="33" s="1"/>
  <c r="AA787" i="33" a="1"/>
  <c r="AA787" i="33" s="1"/>
  <c r="AD786" i="33"/>
  <c r="AB786" i="33" a="1"/>
  <c r="AB786" i="33" s="1"/>
  <c r="AE785" i="33"/>
  <c r="AC785" i="33"/>
  <c r="Z792" i="33"/>
  <c r="AF792" i="33" s="1"/>
  <c r="Y793" i="33"/>
  <c r="AG785" i="33" l="1"/>
  <c r="AH785" i="33" s="1"/>
  <c r="AD787" i="33"/>
  <c r="AA788" i="33" a="1"/>
  <c r="AA788" i="33" s="1"/>
  <c r="AB787" i="33" a="1"/>
  <c r="AB787" i="33" s="1"/>
  <c r="AE786" i="33"/>
  <c r="AC786" i="33"/>
  <c r="Z793" i="33"/>
  <c r="AF793" i="33" s="1"/>
  <c r="Y794" i="33"/>
  <c r="AG786" i="33" l="1"/>
  <c r="AH786" i="33" s="1"/>
  <c r="AA789" i="33" a="1"/>
  <c r="AA789" i="33" s="1"/>
  <c r="AD788" i="33"/>
  <c r="AB788" i="33" a="1"/>
  <c r="AB788" i="33" s="1"/>
  <c r="AE787" i="33"/>
  <c r="AC787" i="33"/>
  <c r="Z794" i="33"/>
  <c r="AF794" i="33" s="1"/>
  <c r="Y795" i="33"/>
  <c r="AG787" i="33" l="1"/>
  <c r="AH787" i="33" s="1"/>
  <c r="AA790" i="33" a="1"/>
  <c r="AA790" i="33" s="1"/>
  <c r="AD789" i="33"/>
  <c r="AB789" i="33" a="1"/>
  <c r="AB789" i="33" s="1"/>
  <c r="AE788" i="33"/>
  <c r="AC788" i="33"/>
  <c r="Z795" i="33"/>
  <c r="AF795" i="33" s="1"/>
  <c r="Y796" i="33"/>
  <c r="AG788" i="33" l="1"/>
  <c r="AH788" i="33" s="1"/>
  <c r="AA791" i="33" a="1"/>
  <c r="AA791" i="33" s="1"/>
  <c r="AD790" i="33"/>
  <c r="AE789" i="33"/>
  <c r="AC789" i="33"/>
  <c r="AB790" i="33" a="1"/>
  <c r="AB790" i="33" s="1"/>
  <c r="Z796" i="33"/>
  <c r="AF796" i="33" s="1"/>
  <c r="Y797" i="33"/>
  <c r="AG789" i="33" l="1"/>
  <c r="AH789" i="33" s="1"/>
  <c r="AD791" i="33"/>
  <c r="AA792" i="33" a="1"/>
  <c r="AA792" i="33" s="1"/>
  <c r="AB791" i="33" a="1"/>
  <c r="AB791" i="33" s="1"/>
  <c r="AE790" i="33"/>
  <c r="AG790" i="33" s="1"/>
  <c r="AH790" i="33" s="1"/>
  <c r="AC790" i="33"/>
  <c r="Z797" i="33"/>
  <c r="AF797" i="33" s="1"/>
  <c r="Y798" i="33"/>
  <c r="AA793" i="33" l="1" a="1"/>
  <c r="AA793" i="33" s="1"/>
  <c r="AD792" i="33"/>
  <c r="AC791" i="33"/>
  <c r="AB792" i="33" a="1"/>
  <c r="AB792" i="33" s="1"/>
  <c r="AE791" i="33"/>
  <c r="Z798" i="33"/>
  <c r="AF798" i="33" s="1"/>
  <c r="Y799" i="33"/>
  <c r="AG791" i="33" l="1"/>
  <c r="AH791" i="33" s="1"/>
  <c r="AA794" i="33" a="1"/>
  <c r="AA794" i="33" s="1"/>
  <c r="AD793" i="33"/>
  <c r="AB793" i="33" a="1"/>
  <c r="AB793" i="33" s="1"/>
  <c r="AE792" i="33"/>
  <c r="AC792" i="33"/>
  <c r="Z799" i="33"/>
  <c r="AF799" i="33" s="1"/>
  <c r="Y800" i="33"/>
  <c r="AG792" i="33" l="1"/>
  <c r="AH792" i="33" s="1"/>
  <c r="AD794" i="33"/>
  <c r="AA795" i="33" a="1"/>
  <c r="AA795" i="33" s="1"/>
  <c r="AB794" i="33" a="1"/>
  <c r="AB794" i="33" s="1"/>
  <c r="AE793" i="33"/>
  <c r="AC793" i="33"/>
  <c r="Z800" i="33"/>
  <c r="AF800" i="33" s="1"/>
  <c r="Y801" i="33"/>
  <c r="AG793" i="33" l="1"/>
  <c r="AH793" i="33" s="1"/>
  <c r="AA796" i="33" a="1"/>
  <c r="AA796" i="33" s="1"/>
  <c r="AD795" i="33"/>
  <c r="AB795" i="33" a="1"/>
  <c r="AB795" i="33" s="1"/>
  <c r="AE794" i="33"/>
  <c r="AC794" i="33"/>
  <c r="Z801" i="33"/>
  <c r="AF801" i="33" s="1"/>
  <c r="Y802" i="33"/>
  <c r="AG794" i="33" l="1"/>
  <c r="AH794" i="33" s="1"/>
  <c r="AA797" i="33" a="1"/>
  <c r="AA797" i="33" s="1"/>
  <c r="AD796" i="33"/>
  <c r="AB796" i="33" a="1"/>
  <c r="AB796" i="33" s="1"/>
  <c r="AE795" i="33"/>
  <c r="AC795" i="33"/>
  <c r="Z802" i="33"/>
  <c r="AF802" i="33" s="1"/>
  <c r="Y803" i="33"/>
  <c r="AA798" i="33" l="1" a="1"/>
  <c r="AA798" i="33" s="1"/>
  <c r="AD797" i="33"/>
  <c r="AC796" i="33"/>
  <c r="AB797" i="33" a="1"/>
  <c r="AB797" i="33" s="1"/>
  <c r="AE796" i="33"/>
  <c r="AG795" i="33"/>
  <c r="AH795" i="33" s="1"/>
  <c r="Z803" i="33"/>
  <c r="AF803" i="33" s="1"/>
  <c r="Y804" i="33"/>
  <c r="AG796" i="33" l="1"/>
  <c r="AH796" i="33" s="1"/>
  <c r="AA799" i="33" a="1"/>
  <c r="AA799" i="33" s="1"/>
  <c r="AD798" i="33"/>
  <c r="AB798" i="33" a="1"/>
  <c r="AB798" i="33" s="1"/>
  <c r="AE797" i="33"/>
  <c r="AG797" i="33" s="1"/>
  <c r="AH797" i="33" s="1"/>
  <c r="AC797" i="33"/>
  <c r="Z804" i="33"/>
  <c r="AF804" i="33" s="1"/>
  <c r="Y805" i="33"/>
  <c r="AD799" i="33" l="1"/>
  <c r="AA800" i="33" a="1"/>
  <c r="AA800" i="33" s="1"/>
  <c r="AE798" i="33"/>
  <c r="AB799" i="33" a="1"/>
  <c r="AB799" i="33" s="1"/>
  <c r="AC798" i="33"/>
  <c r="Z805" i="33"/>
  <c r="AF805" i="33" s="1"/>
  <c r="Y806" i="33"/>
  <c r="AA801" i="33" l="1" a="1"/>
  <c r="AA801" i="33" s="1"/>
  <c r="AD800" i="33"/>
  <c r="AB800" i="33" a="1"/>
  <c r="AB800" i="33" s="1"/>
  <c r="AE799" i="33"/>
  <c r="AC799" i="33"/>
  <c r="AG798" i="33"/>
  <c r="Z806" i="33"/>
  <c r="AF806" i="33" s="1"/>
  <c r="Y807" i="33"/>
  <c r="AH798" i="33" l="1"/>
  <c r="G36" i="39"/>
  <c r="H35" i="39"/>
  <c r="AG799" i="33"/>
  <c r="AH799" i="33" s="1"/>
  <c r="AA802" i="33" a="1"/>
  <c r="AA802" i="33" s="1"/>
  <c r="AD801" i="33"/>
  <c r="AB801" i="33" a="1"/>
  <c r="AB801" i="33" s="1"/>
  <c r="AE800" i="33"/>
  <c r="AC800" i="33"/>
  <c r="Z807" i="33"/>
  <c r="AF807" i="33" s="1"/>
  <c r="Y808" i="33"/>
  <c r="AA803" i="33" l="1" a="1"/>
  <c r="AA803" i="33" s="1"/>
  <c r="AD802" i="33"/>
  <c r="AB802" i="33" a="1"/>
  <c r="AB802" i="33" s="1"/>
  <c r="AE801" i="33"/>
  <c r="AC801" i="33"/>
  <c r="AG800" i="33"/>
  <c r="AH800" i="33" s="1"/>
  <c r="Z808" i="33"/>
  <c r="AF808" i="33" s="1"/>
  <c r="Y809" i="33"/>
  <c r="AG801" i="33" l="1"/>
  <c r="AH801" i="33" s="1"/>
  <c r="AD803" i="33"/>
  <c r="AA804" i="33" a="1"/>
  <c r="AA804" i="33" s="1"/>
  <c r="AB803" i="33" a="1"/>
  <c r="AB803" i="33" s="1"/>
  <c r="AE802" i="33"/>
  <c r="AC802" i="33"/>
  <c r="Z809" i="33"/>
  <c r="AF809" i="33" s="1"/>
  <c r="Y810" i="33"/>
  <c r="AG802" i="33" l="1"/>
  <c r="AH802" i="33" s="1"/>
  <c r="AD804" i="33"/>
  <c r="AA805" i="33" a="1"/>
  <c r="AA805" i="33" s="1"/>
  <c r="AE803" i="33"/>
  <c r="AC803" i="33"/>
  <c r="AB804" i="33" a="1"/>
  <c r="AB804" i="33" s="1"/>
  <c r="Z810" i="33"/>
  <c r="AF810" i="33" s="1"/>
  <c r="Y811" i="33"/>
  <c r="AA806" i="33" l="1" a="1"/>
  <c r="AA806" i="33" s="1"/>
  <c r="AD805" i="33"/>
  <c r="AB805" i="33" a="1"/>
  <c r="AB805" i="33" s="1"/>
  <c r="AE804" i="33"/>
  <c r="AC804" i="33"/>
  <c r="AG803" i="33"/>
  <c r="AH803" i="33" s="1"/>
  <c r="Z811" i="33"/>
  <c r="AF811" i="33" s="1"/>
  <c r="Y812" i="33"/>
  <c r="AA807" i="33" l="1" a="1"/>
  <c r="AA807" i="33" s="1"/>
  <c r="AD806" i="33"/>
  <c r="AB806" i="33" a="1"/>
  <c r="AB806" i="33" s="1"/>
  <c r="AE805" i="33"/>
  <c r="AC805" i="33"/>
  <c r="AG804" i="33"/>
  <c r="AH804" i="33" s="1"/>
  <c r="Z812" i="33"/>
  <c r="AF812" i="33" s="1"/>
  <c r="Y813" i="33"/>
  <c r="AA808" i="33" l="1" a="1"/>
  <c r="AA808" i="33" s="1"/>
  <c r="AD807" i="33"/>
  <c r="AB807" i="33" a="1"/>
  <c r="AB807" i="33" s="1"/>
  <c r="AE806" i="33"/>
  <c r="AC806" i="33"/>
  <c r="AG805" i="33"/>
  <c r="AH805" i="33" s="1"/>
  <c r="Z813" i="33"/>
  <c r="AF813" i="33" s="1"/>
  <c r="Y814" i="33"/>
  <c r="AG806" i="33" l="1"/>
  <c r="AH806" i="33" s="1"/>
  <c r="AA809" i="33" a="1"/>
  <c r="AA809" i="33" s="1"/>
  <c r="AD808" i="33"/>
  <c r="AB808" i="33" a="1"/>
  <c r="AB808" i="33" s="1"/>
  <c r="AE807" i="33"/>
  <c r="AC807" i="33"/>
  <c r="Z814" i="33"/>
  <c r="AF814" i="33" s="1"/>
  <c r="Y815" i="33"/>
  <c r="AG807" i="33" l="1"/>
  <c r="AH807" i="33" s="1"/>
  <c r="AA810" i="33" a="1"/>
  <c r="AA810" i="33" s="1"/>
  <c r="AD809" i="33"/>
  <c r="AB809" i="33" a="1"/>
  <c r="AB809" i="33" s="1"/>
  <c r="AE808" i="33"/>
  <c r="AG808" i="33" s="1"/>
  <c r="AH808" i="33" s="1"/>
  <c r="AC808" i="33"/>
  <c r="Z815" i="33"/>
  <c r="AF815" i="33" s="1"/>
  <c r="Y816" i="33"/>
  <c r="AA811" i="33" l="1" a="1"/>
  <c r="AA811" i="33" s="1"/>
  <c r="AD810" i="33"/>
  <c r="AB810" i="33" a="1"/>
  <c r="AB810" i="33" s="1"/>
  <c r="AE809" i="33"/>
  <c r="AC809" i="33"/>
  <c r="Z816" i="33"/>
  <c r="AF816" i="33" s="1"/>
  <c r="Y817" i="33"/>
  <c r="AG809" i="33" l="1"/>
  <c r="AH809" i="33" s="1"/>
  <c r="AA812" i="33" a="1"/>
  <c r="AA812" i="33" s="1"/>
  <c r="AD811" i="33"/>
  <c r="AB811" i="33" a="1"/>
  <c r="AB811" i="33" s="1"/>
  <c r="AE810" i="33"/>
  <c r="AC810" i="33"/>
  <c r="Z817" i="33"/>
  <c r="AF817" i="33" s="1"/>
  <c r="Y818" i="33"/>
  <c r="AG810" i="33" l="1"/>
  <c r="AH810" i="33" s="1"/>
  <c r="AA813" i="33" a="1"/>
  <c r="AA813" i="33" s="1"/>
  <c r="AD812" i="33"/>
  <c r="AE811" i="33"/>
  <c r="AB812" i="33" a="1"/>
  <c r="AB812" i="33" s="1"/>
  <c r="AC811" i="33"/>
  <c r="Z818" i="33"/>
  <c r="AF818" i="33" s="1"/>
  <c r="Y819" i="33"/>
  <c r="AA814" i="33" l="1" a="1"/>
  <c r="AA814" i="33" s="1"/>
  <c r="AD813" i="33"/>
  <c r="AB813" i="33" a="1"/>
  <c r="AB813" i="33" s="1"/>
  <c r="AE812" i="33"/>
  <c r="AC812" i="33"/>
  <c r="AG811" i="33"/>
  <c r="AH811" i="33" s="1"/>
  <c r="Z819" i="33"/>
  <c r="AF819" i="33" s="1"/>
  <c r="Y820" i="33"/>
  <c r="AG812" i="33" l="1"/>
  <c r="AH812" i="33" s="1"/>
  <c r="AA815" i="33" a="1"/>
  <c r="AA815" i="33" s="1"/>
  <c r="AD814" i="33"/>
  <c r="AB814" i="33" a="1"/>
  <c r="AB814" i="33" s="1"/>
  <c r="AE813" i="33"/>
  <c r="AC813" i="33"/>
  <c r="Z820" i="33"/>
  <c r="AF820" i="33" s="1"/>
  <c r="Y821" i="33"/>
  <c r="AG813" i="33" l="1"/>
  <c r="AH813" i="33" s="1"/>
  <c r="AA816" i="33" a="1"/>
  <c r="AA816" i="33" s="1"/>
  <c r="AD815" i="33"/>
  <c r="AB815" i="33" a="1"/>
  <c r="AB815" i="33" s="1"/>
  <c r="AE814" i="33"/>
  <c r="AC814" i="33"/>
  <c r="Z821" i="33"/>
  <c r="AF821" i="33" s="1"/>
  <c r="Y822" i="33"/>
  <c r="AG814" i="33" l="1"/>
  <c r="AH814" i="33" s="1"/>
  <c r="AA817" i="33" a="1"/>
  <c r="AA817" i="33" s="1"/>
  <c r="AD816" i="33"/>
  <c r="AB816" i="33" a="1"/>
  <c r="AB816" i="33" s="1"/>
  <c r="AE815" i="33"/>
  <c r="AC815" i="33"/>
  <c r="Z822" i="33"/>
  <c r="AF822" i="33" s="1"/>
  <c r="Y823" i="33"/>
  <c r="AG815" i="33" l="1"/>
  <c r="AH815" i="33" s="1"/>
  <c r="AA818" i="33" a="1"/>
  <c r="AA818" i="33" s="1"/>
  <c r="AD817" i="33"/>
  <c r="AB817" i="33" a="1"/>
  <c r="AB817" i="33" s="1"/>
  <c r="AE816" i="33"/>
  <c r="AC816" i="33"/>
  <c r="Z823" i="33"/>
  <c r="AF823" i="33" s="1"/>
  <c r="Y824" i="33"/>
  <c r="AG816" i="33" l="1"/>
  <c r="AH816" i="33" s="1"/>
  <c r="AA819" i="33" a="1"/>
  <c r="AA819" i="33" s="1"/>
  <c r="AD818" i="33"/>
  <c r="AB818" i="33" a="1"/>
  <c r="AB818" i="33" s="1"/>
  <c r="AE817" i="33"/>
  <c r="AC817" i="33"/>
  <c r="Z824" i="33"/>
  <c r="AF824" i="33" s="1"/>
  <c r="Y825" i="33"/>
  <c r="AG817" i="33" l="1"/>
  <c r="AH817" i="33" s="1"/>
  <c r="AA820" i="33" a="1"/>
  <c r="AA820" i="33" s="1"/>
  <c r="AD819" i="33"/>
  <c r="AB819" i="33" a="1"/>
  <c r="AB819" i="33" s="1"/>
  <c r="AE818" i="33"/>
  <c r="AC818" i="33"/>
  <c r="Z825" i="33"/>
  <c r="AF825" i="33" s="1"/>
  <c r="Y826" i="33"/>
  <c r="AG818" i="33" l="1"/>
  <c r="AH818" i="33" s="1"/>
  <c r="AD820" i="33"/>
  <c r="AA821" i="33" a="1"/>
  <c r="AA821" i="33" s="1"/>
  <c r="AB820" i="33" a="1"/>
  <c r="AB820" i="33" s="1"/>
  <c r="AE819" i="33"/>
  <c r="AC819" i="33"/>
  <c r="Z826" i="33"/>
  <c r="AF826" i="33" s="1"/>
  <c r="Y827" i="33"/>
  <c r="AG819" i="33" l="1"/>
  <c r="AH819" i="33" s="1"/>
  <c r="AA822" i="33" a="1"/>
  <c r="AA822" i="33" s="1"/>
  <c r="AD821" i="33"/>
  <c r="AB821" i="33" a="1"/>
  <c r="AB821" i="33" s="1"/>
  <c r="AE820" i="33"/>
  <c r="AC820" i="33"/>
  <c r="Z827" i="33"/>
  <c r="AF827" i="33" s="1"/>
  <c r="Y828" i="33"/>
  <c r="AG820" i="33" l="1"/>
  <c r="AH820" i="33" s="1"/>
  <c r="AA823" i="33" a="1"/>
  <c r="AA823" i="33" s="1"/>
  <c r="AD822" i="33"/>
  <c r="AB822" i="33" a="1"/>
  <c r="AB822" i="33" s="1"/>
  <c r="AE821" i="33"/>
  <c r="AC821" i="33"/>
  <c r="Z828" i="33"/>
  <c r="AF828" i="33" s="1"/>
  <c r="Y829" i="33"/>
  <c r="AD823" i="33" l="1"/>
  <c r="AA824" i="33" a="1"/>
  <c r="AA824" i="33" s="1"/>
  <c r="AB823" i="33" a="1"/>
  <c r="AB823" i="33" s="1"/>
  <c r="AE822" i="33"/>
  <c r="AC822" i="33"/>
  <c r="AG821" i="33"/>
  <c r="AH821" i="33" s="1"/>
  <c r="Z829" i="33"/>
  <c r="AF829" i="33" s="1"/>
  <c r="Y830" i="33"/>
  <c r="AG822" i="33" l="1"/>
  <c r="AH822" i="33" s="1"/>
  <c r="AA825" i="33" a="1"/>
  <c r="AA825" i="33" s="1"/>
  <c r="AD824" i="33"/>
  <c r="AB824" i="33" a="1"/>
  <c r="AB824" i="33" s="1"/>
  <c r="AE823" i="33"/>
  <c r="AC823" i="33"/>
  <c r="Z830" i="33"/>
  <c r="AF830" i="33" s="1"/>
  <c r="Y831" i="33"/>
  <c r="AG823" i="33" l="1"/>
  <c r="AH823" i="33" s="1"/>
  <c r="AA826" i="33" a="1"/>
  <c r="AA826" i="33" s="1"/>
  <c r="AD825" i="33"/>
  <c r="AB825" i="33" a="1"/>
  <c r="AB825" i="33" s="1"/>
  <c r="AE824" i="33"/>
  <c r="AC824" i="33"/>
  <c r="Z831" i="33"/>
  <c r="AF831" i="33" s="1"/>
  <c r="Y832" i="33"/>
  <c r="AG824" i="33" l="1"/>
  <c r="AH824" i="33" s="1"/>
  <c r="AA827" i="33" a="1"/>
  <c r="AA827" i="33" s="1"/>
  <c r="AD826" i="33"/>
  <c r="AB826" i="33" a="1"/>
  <c r="AB826" i="33" s="1"/>
  <c r="AE825" i="33"/>
  <c r="AC825" i="33"/>
  <c r="Z832" i="33"/>
  <c r="AF832" i="33" s="1"/>
  <c r="Y833" i="33"/>
  <c r="AD827" i="33" l="1"/>
  <c r="AA828" i="33" a="1"/>
  <c r="AA828" i="33" s="1"/>
  <c r="AE826" i="33"/>
  <c r="AB827" i="33" a="1"/>
  <c r="AB827" i="33" s="1"/>
  <c r="AC826" i="33"/>
  <c r="AG825" i="33"/>
  <c r="AH825" i="33" s="1"/>
  <c r="Z833" i="33"/>
  <c r="AF833" i="33" s="1"/>
  <c r="Y834" i="33"/>
  <c r="AG826" i="33" l="1"/>
  <c r="AH826" i="33" s="1"/>
  <c r="AA829" i="33" a="1"/>
  <c r="AA829" i="33" s="1"/>
  <c r="AD828" i="33"/>
  <c r="AE827" i="33"/>
  <c r="AB828" i="33" a="1"/>
  <c r="AB828" i="33" s="1"/>
  <c r="AC827" i="33"/>
  <c r="Z834" i="33"/>
  <c r="AF834" i="33" s="1"/>
  <c r="Y835" i="33"/>
  <c r="AG827" i="33" l="1"/>
  <c r="AH827" i="33" s="1"/>
  <c r="AA830" i="33" a="1"/>
  <c r="AA830" i="33" s="1"/>
  <c r="AD829" i="33"/>
  <c r="AE828" i="33"/>
  <c r="AC828" i="33"/>
  <c r="AB829" i="33" a="1"/>
  <c r="AB829" i="33" s="1"/>
  <c r="Z835" i="33"/>
  <c r="AF835" i="33" s="1"/>
  <c r="Y836" i="33"/>
  <c r="AG828" i="33" l="1"/>
  <c r="AH828" i="33" s="1"/>
  <c r="AA831" i="33" a="1"/>
  <c r="AA831" i="33" s="1"/>
  <c r="AD830" i="33"/>
  <c r="AB830" i="33" a="1"/>
  <c r="AB830" i="33" s="1"/>
  <c r="AE829" i="33"/>
  <c r="AC829" i="33"/>
  <c r="Z836" i="33"/>
  <c r="AF836" i="33" s="1"/>
  <c r="Y837" i="33"/>
  <c r="AG829" i="33" l="1"/>
  <c r="AH829" i="33" s="1"/>
  <c r="AA832" i="33" a="1"/>
  <c r="AA832" i="33" s="1"/>
  <c r="AD831" i="33"/>
  <c r="AC830" i="33"/>
  <c r="AB831" i="33" a="1"/>
  <c r="AB831" i="33" s="1"/>
  <c r="AE830" i="33"/>
  <c r="Z837" i="33"/>
  <c r="AF837" i="33" s="1"/>
  <c r="Y838" i="33"/>
  <c r="AG830" i="33" l="1"/>
  <c r="AH830" i="33" s="1"/>
  <c r="AA833" i="33" a="1"/>
  <c r="AA833" i="33" s="1"/>
  <c r="AD832" i="33"/>
  <c r="AB832" i="33" a="1"/>
  <c r="AB832" i="33" s="1"/>
  <c r="AE831" i="33"/>
  <c r="AC831" i="33"/>
  <c r="Z838" i="33"/>
  <c r="AF838" i="33" s="1"/>
  <c r="Y839" i="33"/>
  <c r="AA834" i="33" l="1" a="1"/>
  <c r="AA834" i="33" s="1"/>
  <c r="AD833" i="33"/>
  <c r="AB833" i="33" a="1"/>
  <c r="AB833" i="33" s="1"/>
  <c r="AE832" i="33"/>
  <c r="AG832" i="33" s="1"/>
  <c r="AH832" i="33" s="1"/>
  <c r="AC832" i="33"/>
  <c r="AG831" i="33"/>
  <c r="AH831" i="33" s="1"/>
  <c r="Z839" i="33"/>
  <c r="AF839" i="33" s="1"/>
  <c r="Y840" i="33"/>
  <c r="AD834" i="33" l="1"/>
  <c r="AA835" i="33" a="1"/>
  <c r="AA835" i="33" s="1"/>
  <c r="AB834" i="33" a="1"/>
  <c r="AB834" i="33" s="1"/>
  <c r="AE833" i="33"/>
  <c r="AC833" i="33"/>
  <c r="Z840" i="33"/>
  <c r="AF840" i="33" s="1"/>
  <c r="Y841" i="33"/>
  <c r="AG833" i="33" l="1"/>
  <c r="AH833" i="33" s="1"/>
  <c r="AA836" i="33" a="1"/>
  <c r="AA836" i="33" s="1"/>
  <c r="AD835" i="33"/>
  <c r="AE834" i="33"/>
  <c r="AB835" i="33" a="1"/>
  <c r="AB835" i="33" s="1"/>
  <c r="AC834" i="33"/>
  <c r="Z841" i="33"/>
  <c r="AF841" i="33" s="1"/>
  <c r="Y842" i="33"/>
  <c r="AG834" i="33" l="1"/>
  <c r="AH834" i="33" s="1"/>
  <c r="AD836" i="33"/>
  <c r="AA837" i="33" a="1"/>
  <c r="AA837" i="33" s="1"/>
  <c r="AB836" i="33" a="1"/>
  <c r="AB836" i="33" s="1"/>
  <c r="AE835" i="33"/>
  <c r="AC835" i="33"/>
  <c r="Z842" i="33"/>
  <c r="AF842" i="33" s="1"/>
  <c r="Y843" i="33"/>
  <c r="AG835" i="33" l="1"/>
  <c r="AH835" i="33" s="1"/>
  <c r="AA838" i="33" a="1"/>
  <c r="AA838" i="33" s="1"/>
  <c r="AD837" i="33"/>
  <c r="AB837" i="33" a="1"/>
  <c r="AB837" i="33" s="1"/>
  <c r="AE836" i="33"/>
  <c r="AC836" i="33"/>
  <c r="Z843" i="33"/>
  <c r="AF843" i="33" s="1"/>
  <c r="Y844" i="33"/>
  <c r="AG836" i="33" l="1"/>
  <c r="AH836" i="33" s="1"/>
  <c r="AA839" i="33" a="1"/>
  <c r="AA839" i="33" s="1"/>
  <c r="AD838" i="33"/>
  <c r="AB838" i="33" a="1"/>
  <c r="AB838" i="33" s="1"/>
  <c r="AE837" i="33"/>
  <c r="AC837" i="33"/>
  <c r="Z844" i="33"/>
  <c r="AF844" i="33" s="1"/>
  <c r="Y845" i="33"/>
  <c r="AG837" i="33" l="1"/>
  <c r="AH837" i="33" s="1"/>
  <c r="AA840" i="33" a="1"/>
  <c r="AA840" i="33" s="1"/>
  <c r="AD839" i="33"/>
  <c r="AB839" i="33" a="1"/>
  <c r="AB839" i="33" s="1"/>
  <c r="AE838" i="33"/>
  <c r="AC838" i="33"/>
  <c r="Z845" i="33"/>
  <c r="AF845" i="33" s="1"/>
  <c r="Y846" i="33"/>
  <c r="AG838" i="33" l="1"/>
  <c r="AH838" i="33" s="1"/>
  <c r="AA841" i="33" a="1"/>
  <c r="AA841" i="33" s="1"/>
  <c r="AD840" i="33"/>
  <c r="AB840" i="33" a="1"/>
  <c r="AB840" i="33" s="1"/>
  <c r="AE839" i="33"/>
  <c r="AC839" i="33"/>
  <c r="Z846" i="33"/>
  <c r="AF846" i="33" s="1"/>
  <c r="Y847" i="33"/>
  <c r="AG839" i="33" l="1"/>
  <c r="AH839" i="33" s="1"/>
  <c r="AA842" i="33" a="1"/>
  <c r="AA842" i="33" s="1"/>
  <c r="AD841" i="33"/>
  <c r="AB841" i="33" a="1"/>
  <c r="AB841" i="33" s="1"/>
  <c r="AE840" i="33"/>
  <c r="AC840" i="33"/>
  <c r="Z847" i="33"/>
  <c r="AF847" i="33" s="1"/>
  <c r="Y848" i="33"/>
  <c r="AG840" i="33" l="1"/>
  <c r="AH840" i="33" s="1"/>
  <c r="AA843" i="33" a="1"/>
  <c r="AA843" i="33" s="1"/>
  <c r="AD842" i="33"/>
  <c r="AB842" i="33" a="1"/>
  <c r="AB842" i="33" s="1"/>
  <c r="AE841" i="33"/>
  <c r="AC841" i="33"/>
  <c r="Z848" i="33"/>
  <c r="AF848" i="33" s="1"/>
  <c r="Y849" i="33"/>
  <c r="AG841" i="33" l="1"/>
  <c r="AH841" i="33" s="1"/>
  <c r="AA844" i="33" a="1"/>
  <c r="AA844" i="33" s="1"/>
  <c r="AD843" i="33"/>
  <c r="AE842" i="33"/>
  <c r="AB843" i="33" a="1"/>
  <c r="AB843" i="33" s="1"/>
  <c r="AC842" i="33"/>
  <c r="Z849" i="33"/>
  <c r="AF849" i="33" s="1"/>
  <c r="Y850" i="33"/>
  <c r="AG842" i="33" l="1"/>
  <c r="AH842" i="33" s="1"/>
  <c r="AA845" i="33" a="1"/>
  <c r="AA845" i="33" s="1"/>
  <c r="AD844" i="33"/>
  <c r="AB844" i="33" a="1"/>
  <c r="AB844" i="33" s="1"/>
  <c r="AE843" i="33"/>
  <c r="AC843" i="33"/>
  <c r="Z850" i="33"/>
  <c r="AF850" i="33" s="1"/>
  <c r="Y851" i="33"/>
  <c r="AG843" i="33" l="1"/>
  <c r="AH843" i="33" s="1"/>
  <c r="AD845" i="33"/>
  <c r="AA846" i="33" a="1"/>
  <c r="AA846" i="33" s="1"/>
  <c r="AB845" i="33" a="1"/>
  <c r="AB845" i="33" s="1"/>
  <c r="AE844" i="33"/>
  <c r="AC844" i="33"/>
  <c r="Z851" i="33"/>
  <c r="AF851" i="33" s="1"/>
  <c r="Y852" i="33"/>
  <c r="AG844" i="33" l="1"/>
  <c r="AH844" i="33" s="1"/>
  <c r="AA847" i="33" a="1"/>
  <c r="AA847" i="33" s="1"/>
  <c r="AD846" i="33"/>
  <c r="AB846" i="33" a="1"/>
  <c r="AB846" i="33" s="1"/>
  <c r="AE845" i="33"/>
  <c r="AC845" i="33"/>
  <c r="Z852" i="33"/>
  <c r="AF852" i="33" s="1"/>
  <c r="Y853" i="33"/>
  <c r="AG845" i="33" l="1"/>
  <c r="AH845" i="33" s="1"/>
  <c r="AA848" i="33" a="1"/>
  <c r="AA848" i="33" s="1"/>
  <c r="AD847" i="33"/>
  <c r="AB847" i="33" a="1"/>
  <c r="AB847" i="33" s="1"/>
  <c r="AE846" i="33"/>
  <c r="AC846" i="33"/>
  <c r="Z853" i="33"/>
  <c r="AF853" i="33" s="1"/>
  <c r="Y854" i="33"/>
  <c r="AG846" i="33" l="1"/>
  <c r="AH846" i="33" s="1"/>
  <c r="AA849" i="33" a="1"/>
  <c r="AA849" i="33" s="1"/>
  <c r="AD848" i="33"/>
  <c r="AB848" i="33" a="1"/>
  <c r="AB848" i="33" s="1"/>
  <c r="AE847" i="33"/>
  <c r="AC847" i="33"/>
  <c r="Z854" i="33"/>
  <c r="AF854" i="33" s="1"/>
  <c r="Y855" i="33"/>
  <c r="AG847" i="33" l="1"/>
  <c r="AH847" i="33" s="1"/>
  <c r="AA850" i="33" a="1"/>
  <c r="AA850" i="33" s="1"/>
  <c r="AD849" i="33"/>
  <c r="AB849" i="33" a="1"/>
  <c r="AB849" i="33" s="1"/>
  <c r="AE848" i="33"/>
  <c r="AC848" i="33"/>
  <c r="Z855" i="33"/>
  <c r="AF855" i="33" s="1"/>
  <c r="Y856" i="33"/>
  <c r="AA851" i="33" l="1" a="1"/>
  <c r="AA851" i="33" s="1"/>
  <c r="AD850" i="33"/>
  <c r="AE849" i="33"/>
  <c r="AC849" i="33"/>
  <c r="AB850" i="33" a="1"/>
  <c r="AB850" i="33" s="1"/>
  <c r="AG848" i="33"/>
  <c r="AH848" i="33" s="1"/>
  <c r="Z856" i="33"/>
  <c r="AF856" i="33" s="1"/>
  <c r="Y857" i="33"/>
  <c r="AG849" i="33" l="1"/>
  <c r="AH849" i="33" s="1"/>
  <c r="AA852" i="33" a="1"/>
  <c r="AA852" i="33" s="1"/>
  <c r="AD851" i="33"/>
  <c r="AB851" i="33" a="1"/>
  <c r="AB851" i="33" s="1"/>
  <c r="AE850" i="33"/>
  <c r="AC850" i="33"/>
  <c r="Z857" i="33"/>
  <c r="AF857" i="33" s="1"/>
  <c r="Y858" i="33"/>
  <c r="AG850" i="33" l="1"/>
  <c r="AH850" i="33" s="1"/>
  <c r="AA853" i="33" a="1"/>
  <c r="AA853" i="33" s="1"/>
  <c r="AD852" i="33"/>
  <c r="AB852" i="33" a="1"/>
  <c r="AB852" i="33" s="1"/>
  <c r="AE851" i="33"/>
  <c r="AC851" i="33"/>
  <c r="Z858" i="33"/>
  <c r="AF858" i="33" s="1"/>
  <c r="Y859" i="33"/>
  <c r="AA854" i="33" l="1" a="1"/>
  <c r="AA854" i="33" s="1"/>
  <c r="AD853" i="33"/>
  <c r="AB853" i="33" a="1"/>
  <c r="AB853" i="33" s="1"/>
  <c r="AE852" i="33"/>
  <c r="AC852" i="33"/>
  <c r="AG851" i="33"/>
  <c r="AH851" i="33" s="1"/>
  <c r="Z859" i="33"/>
  <c r="AF859" i="33" s="1"/>
  <c r="Y860" i="33"/>
  <c r="AA855" i="33" l="1" a="1"/>
  <c r="AA855" i="33" s="1"/>
  <c r="AD854" i="33"/>
  <c r="AB854" i="33" a="1"/>
  <c r="AB854" i="33" s="1"/>
  <c r="AE853" i="33"/>
  <c r="AC853" i="33"/>
  <c r="AG852" i="33"/>
  <c r="AH852" i="33" s="1"/>
  <c r="Z860" i="33"/>
  <c r="AF860" i="33" s="1"/>
  <c r="Y861" i="33"/>
  <c r="AG853" i="33" l="1"/>
  <c r="AH853" i="33" s="1"/>
  <c r="AA856" i="33" a="1"/>
  <c r="AA856" i="33" s="1"/>
  <c r="AD855" i="33"/>
  <c r="AB855" i="33" a="1"/>
  <c r="AB855" i="33" s="1"/>
  <c r="AE854" i="33"/>
  <c r="AC854" i="33"/>
  <c r="Z861" i="33"/>
  <c r="AF861" i="33" s="1"/>
  <c r="Y862" i="33"/>
  <c r="AG854" i="33" l="1"/>
  <c r="AH854" i="33" s="1"/>
  <c r="AA857" i="33" a="1"/>
  <c r="AA857" i="33" s="1"/>
  <c r="AD856" i="33"/>
  <c r="AB856" i="33" a="1"/>
  <c r="AB856" i="33" s="1"/>
  <c r="AE855" i="33"/>
  <c r="AC855" i="33"/>
  <c r="Z862" i="33"/>
  <c r="AF862" i="33" s="1"/>
  <c r="Y863" i="33"/>
  <c r="AG855" i="33" l="1"/>
  <c r="AH855" i="33" s="1"/>
  <c r="AA858" i="33" a="1"/>
  <c r="AA858" i="33" s="1"/>
  <c r="AD857" i="33"/>
  <c r="AB857" i="33" a="1"/>
  <c r="AB857" i="33" s="1"/>
  <c r="AE856" i="33"/>
  <c r="AC856" i="33"/>
  <c r="Z863" i="33"/>
  <c r="AF863" i="33" s="1"/>
  <c r="Y864" i="33"/>
  <c r="AG856" i="33" l="1"/>
  <c r="AH856" i="33" s="1"/>
  <c r="AA859" i="33" a="1"/>
  <c r="AA859" i="33" s="1"/>
  <c r="AD858" i="33"/>
  <c r="AE857" i="33"/>
  <c r="AB858" i="33" a="1"/>
  <c r="AB858" i="33" s="1"/>
  <c r="AC857" i="33"/>
  <c r="Z864" i="33"/>
  <c r="AF864" i="33" s="1"/>
  <c r="Y865" i="33"/>
  <c r="AG857" i="33" l="1"/>
  <c r="AH857" i="33" s="1"/>
  <c r="AA860" i="33" a="1"/>
  <c r="AA860" i="33" s="1"/>
  <c r="AD859" i="33"/>
  <c r="AB859" i="33" a="1"/>
  <c r="AB859" i="33" s="1"/>
  <c r="AC858" i="33"/>
  <c r="AE858" i="33"/>
  <c r="Z865" i="33"/>
  <c r="AF865" i="33" s="1"/>
  <c r="Y866" i="33"/>
  <c r="AA861" i="33" l="1" a="1"/>
  <c r="AA861" i="33" s="1"/>
  <c r="AD860" i="33"/>
  <c r="AB860" i="33" a="1"/>
  <c r="AB860" i="33" s="1"/>
  <c r="AE859" i="33"/>
  <c r="AC859" i="33"/>
  <c r="AG858" i="33"/>
  <c r="AH858" i="33" s="1"/>
  <c r="Z866" i="33"/>
  <c r="AF866" i="33" s="1"/>
  <c r="Y867" i="33"/>
  <c r="AG859" i="33" l="1"/>
  <c r="AH859" i="33" s="1"/>
  <c r="AA862" i="33" a="1"/>
  <c r="AA862" i="33" s="1"/>
  <c r="AD861" i="33"/>
  <c r="AB861" i="33" a="1"/>
  <c r="AB861" i="33" s="1"/>
  <c r="AE860" i="33"/>
  <c r="AC860" i="33"/>
  <c r="Z867" i="33"/>
  <c r="AF867" i="33" s="1"/>
  <c r="Y868" i="33"/>
  <c r="AG860" i="33" l="1"/>
  <c r="AH860" i="33" s="1"/>
  <c r="AA863" i="33" a="1"/>
  <c r="AA863" i="33" s="1"/>
  <c r="AD862" i="33"/>
  <c r="AB862" i="33" a="1"/>
  <c r="AB862" i="33" s="1"/>
  <c r="AE861" i="33"/>
  <c r="AC861" i="33"/>
  <c r="Z868" i="33"/>
  <c r="AF868" i="33" s="1"/>
  <c r="Y869" i="33"/>
  <c r="AG861" i="33" l="1"/>
  <c r="AH861" i="33" s="1"/>
  <c r="AA864" i="33" a="1"/>
  <c r="AA864" i="33" s="1"/>
  <c r="AD863" i="33"/>
  <c r="AB863" i="33" a="1"/>
  <c r="AB863" i="33" s="1"/>
  <c r="AE862" i="33"/>
  <c r="AC862" i="33"/>
  <c r="Z869" i="33"/>
  <c r="AF869" i="33" s="1"/>
  <c r="Y870" i="33"/>
  <c r="AG862" i="33" l="1"/>
  <c r="AH862" i="33" s="1"/>
  <c r="AA865" i="33" a="1"/>
  <c r="AA865" i="33" s="1"/>
  <c r="AD864" i="33"/>
  <c r="AC863" i="33"/>
  <c r="AB864" i="33" a="1"/>
  <c r="AB864" i="33" s="1"/>
  <c r="AE863" i="33"/>
  <c r="Z870" i="33"/>
  <c r="AF870" i="33" s="1"/>
  <c r="Y871" i="33"/>
  <c r="AG863" i="33" l="1"/>
  <c r="AH863" i="33" s="1"/>
  <c r="AD865" i="33"/>
  <c r="AA866" i="33" a="1"/>
  <c r="AA866" i="33" s="1"/>
  <c r="AB865" i="33" a="1"/>
  <c r="AB865" i="33" s="1"/>
  <c r="AE864" i="33"/>
  <c r="AC864" i="33"/>
  <c r="Z871" i="33"/>
  <c r="AF871" i="33" s="1"/>
  <c r="Y872" i="33"/>
  <c r="AG864" i="33" l="1"/>
  <c r="AH864" i="33" s="1"/>
  <c r="AA867" i="33" a="1"/>
  <c r="AA867" i="33" s="1"/>
  <c r="AD866" i="33"/>
  <c r="AB866" i="33" a="1"/>
  <c r="AB866" i="33" s="1"/>
  <c r="AE865" i="33"/>
  <c r="AC865" i="33"/>
  <c r="Z872" i="33"/>
  <c r="AF872" i="33" s="1"/>
  <c r="Y873" i="33"/>
  <c r="AG865" i="33" l="1"/>
  <c r="AH865" i="33" s="1"/>
  <c r="AD867" i="33"/>
  <c r="AA868" i="33" a="1"/>
  <c r="AA868" i="33" s="1"/>
  <c r="AB867" i="33" a="1"/>
  <c r="AB867" i="33" s="1"/>
  <c r="AE866" i="33"/>
  <c r="AC866" i="33"/>
  <c r="Z873" i="33"/>
  <c r="AF873" i="33" s="1"/>
  <c r="Y874" i="33"/>
  <c r="AG866" i="33" l="1"/>
  <c r="AH866" i="33" s="1"/>
  <c r="AA869" i="33" a="1"/>
  <c r="AA869" i="33" s="1"/>
  <c r="AD868" i="33"/>
  <c r="AC867" i="33"/>
  <c r="AB868" i="33" a="1"/>
  <c r="AB868" i="33" s="1"/>
  <c r="AE867" i="33"/>
  <c r="Z874" i="33"/>
  <c r="AF874" i="33" s="1"/>
  <c r="Y875" i="33"/>
  <c r="AG867" i="33" l="1"/>
  <c r="AH867" i="33" s="1"/>
  <c r="AA870" i="33" a="1"/>
  <c r="AA870" i="33" s="1"/>
  <c r="AD869" i="33"/>
  <c r="AE868" i="33"/>
  <c r="AB869" i="33" a="1"/>
  <c r="AB869" i="33" s="1"/>
  <c r="AC868" i="33"/>
  <c r="Z875" i="33"/>
  <c r="AF875" i="33" s="1"/>
  <c r="Y876" i="33"/>
  <c r="AA871" i="33" l="1" a="1"/>
  <c r="AA871" i="33" s="1"/>
  <c r="AD870" i="33"/>
  <c r="AE869" i="33"/>
  <c r="AB870" i="33" a="1"/>
  <c r="AB870" i="33" s="1"/>
  <c r="AC869" i="33"/>
  <c r="AG868" i="33"/>
  <c r="AH868" i="33" s="1"/>
  <c r="Z876" i="33"/>
  <c r="AF876" i="33" s="1"/>
  <c r="Y877" i="33"/>
  <c r="AG869" i="33" l="1"/>
  <c r="AH869" i="33" s="1"/>
  <c r="AA872" i="33" a="1"/>
  <c r="AA872" i="33" s="1"/>
  <c r="AD871" i="33"/>
  <c r="AC870" i="33"/>
  <c r="AB871" i="33" a="1"/>
  <c r="AB871" i="33" s="1"/>
  <c r="AE870" i="33"/>
  <c r="Z877" i="33"/>
  <c r="AF877" i="33" s="1"/>
  <c r="Y878" i="33"/>
  <c r="AG870" i="33" l="1"/>
  <c r="AH870" i="33" s="1"/>
  <c r="AA873" i="33" a="1"/>
  <c r="AA873" i="33" s="1"/>
  <c r="AD872" i="33"/>
  <c r="AB872" i="33" a="1"/>
  <c r="AB872" i="33" s="1"/>
  <c r="AE871" i="33"/>
  <c r="AC871" i="33"/>
  <c r="Z878" i="33"/>
  <c r="AF878" i="33" s="1"/>
  <c r="Y879" i="33"/>
  <c r="AG871" i="33" l="1"/>
  <c r="AH871" i="33" s="1"/>
  <c r="AA874" i="33" a="1"/>
  <c r="AA874" i="33" s="1"/>
  <c r="AD873" i="33"/>
  <c r="AB873" i="33" a="1"/>
  <c r="AB873" i="33" s="1"/>
  <c r="AE872" i="33"/>
  <c r="AC872" i="33"/>
  <c r="Z879" i="33"/>
  <c r="AF879" i="33" s="1"/>
  <c r="Y880" i="33"/>
  <c r="AG872" i="33" l="1"/>
  <c r="AH872" i="33" s="1"/>
  <c r="AA875" i="33" a="1"/>
  <c r="AA875" i="33" s="1"/>
  <c r="AD874" i="33"/>
  <c r="AB874" i="33" a="1"/>
  <c r="AB874" i="33" s="1"/>
  <c r="AC873" i="33"/>
  <c r="AE873" i="33"/>
  <c r="Z880" i="33"/>
  <c r="AF880" i="33" s="1"/>
  <c r="Y881" i="33"/>
  <c r="AA876" i="33" l="1" a="1"/>
  <c r="AA876" i="33" s="1"/>
  <c r="AD875" i="33"/>
  <c r="AB875" i="33" a="1"/>
  <c r="AB875" i="33" s="1"/>
  <c r="AE874" i="33"/>
  <c r="AC874" i="33"/>
  <c r="AG873" i="33"/>
  <c r="AH873" i="33" s="1"/>
  <c r="Z881" i="33"/>
  <c r="AF881" i="33" s="1"/>
  <c r="Y882" i="33"/>
  <c r="AG874" i="33" l="1"/>
  <c r="AH874" i="33" s="1"/>
  <c r="AA877" i="33" a="1"/>
  <c r="AA877" i="33" s="1"/>
  <c r="AD876" i="33"/>
  <c r="AB876" i="33" a="1"/>
  <c r="AB876" i="33" s="1"/>
  <c r="AE875" i="33"/>
  <c r="AC875" i="33"/>
  <c r="Z882" i="33"/>
  <c r="AF882" i="33" s="1"/>
  <c r="Y883" i="33"/>
  <c r="AG875" i="33" l="1"/>
  <c r="AH875" i="33" s="1"/>
  <c r="AA878" i="33" a="1"/>
  <c r="AA878" i="33" s="1"/>
  <c r="AD877" i="33"/>
  <c r="AB877" i="33" a="1"/>
  <c r="AB877" i="33" s="1"/>
  <c r="AE876" i="33"/>
  <c r="AC876" i="33"/>
  <c r="Z883" i="33"/>
  <c r="AF883" i="33" s="1"/>
  <c r="Y884" i="33"/>
  <c r="AA879" i="33" l="1" a="1"/>
  <c r="AA879" i="33" s="1"/>
  <c r="AD878" i="33"/>
  <c r="AB878" i="33" a="1"/>
  <c r="AB878" i="33" s="1"/>
  <c r="AC877" i="33"/>
  <c r="AE877" i="33"/>
  <c r="AG877" i="33" s="1"/>
  <c r="AH877" i="33" s="1"/>
  <c r="AG876" i="33"/>
  <c r="AH876" i="33" s="1"/>
  <c r="Z884" i="33"/>
  <c r="AF884" i="33" s="1"/>
  <c r="Y885" i="33"/>
  <c r="AA880" i="33" l="1" a="1"/>
  <c r="AA880" i="33" s="1"/>
  <c r="AD879" i="33"/>
  <c r="AB879" i="33" a="1"/>
  <c r="AB879" i="33" s="1"/>
  <c r="AE878" i="33"/>
  <c r="AC878" i="33"/>
  <c r="Z885" i="33"/>
  <c r="AF885" i="33" s="1"/>
  <c r="Y886" i="33"/>
  <c r="AG878" i="33" l="1"/>
  <c r="AH878" i="33" s="1"/>
  <c r="AA881" i="33" a="1"/>
  <c r="AA881" i="33" s="1"/>
  <c r="AD880" i="33"/>
  <c r="AB880" i="33" a="1"/>
  <c r="AB880" i="33" s="1"/>
  <c r="AE879" i="33"/>
  <c r="AC879" i="33"/>
  <c r="Z886" i="33"/>
  <c r="AF886" i="33" s="1"/>
  <c r="Y887" i="33"/>
  <c r="AG879" i="33" l="1"/>
  <c r="AH879" i="33" s="1"/>
  <c r="AD881" i="33"/>
  <c r="AA882" i="33" a="1"/>
  <c r="AA882" i="33" s="1"/>
  <c r="AB881" i="33" a="1"/>
  <c r="AB881" i="33" s="1"/>
  <c r="AE880" i="33"/>
  <c r="AC880" i="33"/>
  <c r="Z887" i="33"/>
  <c r="AF887" i="33" s="1"/>
  <c r="Y888" i="33"/>
  <c r="AG880" i="33" l="1"/>
  <c r="AH880" i="33" s="1"/>
  <c r="AA883" i="33" a="1"/>
  <c r="AA883" i="33" s="1"/>
  <c r="AD882" i="33"/>
  <c r="AB882" i="33" a="1"/>
  <c r="AB882" i="33" s="1"/>
  <c r="AE881" i="33"/>
  <c r="AC881" i="33"/>
  <c r="Z888" i="33"/>
  <c r="AF888" i="33" s="1"/>
  <c r="Y889" i="33"/>
  <c r="AG881" i="33" l="1"/>
  <c r="AH881" i="33" s="1"/>
  <c r="AA884" i="33" a="1"/>
  <c r="AA884" i="33" s="1"/>
  <c r="AD883" i="33"/>
  <c r="AB883" i="33" a="1"/>
  <c r="AB883" i="33" s="1"/>
  <c r="AE882" i="33"/>
  <c r="AC882" i="33"/>
  <c r="Z889" i="33"/>
  <c r="AF889" i="33" s="1"/>
  <c r="Y890" i="33"/>
  <c r="AG882" i="33" l="1"/>
  <c r="AH882" i="33" s="1"/>
  <c r="AA885" i="33" a="1"/>
  <c r="AA885" i="33" s="1"/>
  <c r="AD884" i="33"/>
  <c r="AC883" i="33"/>
  <c r="AB884" i="33" a="1"/>
  <c r="AB884" i="33" s="1"/>
  <c r="AE883" i="33"/>
  <c r="Z890" i="33"/>
  <c r="AF890" i="33" s="1"/>
  <c r="Y891" i="33"/>
  <c r="AA886" i="33" l="1" a="1"/>
  <c r="AA886" i="33" s="1"/>
  <c r="AD885" i="33"/>
  <c r="AB885" i="33" a="1"/>
  <c r="AB885" i="33" s="1"/>
  <c r="AE884" i="33"/>
  <c r="AC884" i="33"/>
  <c r="AG883" i="33"/>
  <c r="AH883" i="33" s="1"/>
  <c r="Z891" i="33"/>
  <c r="AF891" i="33" s="1"/>
  <c r="Y892" i="33"/>
  <c r="AG884" i="33" l="1"/>
  <c r="AH884" i="33" s="1"/>
  <c r="AA887" i="33" a="1"/>
  <c r="AA887" i="33" s="1"/>
  <c r="AD886" i="33"/>
  <c r="AB886" i="33" a="1"/>
  <c r="AB886" i="33" s="1"/>
  <c r="AE885" i="33"/>
  <c r="AC885" i="33"/>
  <c r="Z892" i="33"/>
  <c r="AF892" i="33" s="1"/>
  <c r="Y893" i="33"/>
  <c r="AG885" i="33" l="1"/>
  <c r="AH885" i="33" s="1"/>
  <c r="AA888" i="33" a="1"/>
  <c r="AA888" i="33" s="1"/>
  <c r="AD887" i="33"/>
  <c r="AB887" i="33" a="1"/>
  <c r="AB887" i="33" s="1"/>
  <c r="AE886" i="33"/>
  <c r="AC886" i="33"/>
  <c r="Z893" i="33"/>
  <c r="AF893" i="33" s="1"/>
  <c r="Y894" i="33"/>
  <c r="AG886" i="33" l="1"/>
  <c r="AH886" i="33" s="1"/>
  <c r="AA889" i="33" a="1"/>
  <c r="AA889" i="33" s="1"/>
  <c r="AD888" i="33"/>
  <c r="AB888" i="33" a="1"/>
  <c r="AB888" i="33" s="1"/>
  <c r="AE887" i="33"/>
  <c r="AC887" i="33"/>
  <c r="Z894" i="33"/>
  <c r="AF894" i="33" s="1"/>
  <c r="Y895" i="33"/>
  <c r="AA890" i="33" l="1" a="1"/>
  <c r="AA890" i="33" s="1"/>
  <c r="AD889" i="33"/>
  <c r="AB889" i="33" a="1"/>
  <c r="AB889" i="33" s="1"/>
  <c r="AE888" i="33"/>
  <c r="AC888" i="33"/>
  <c r="AG887" i="33"/>
  <c r="AH887" i="33" s="1"/>
  <c r="Z895" i="33"/>
  <c r="AF895" i="33" s="1"/>
  <c r="Y896" i="33"/>
  <c r="AA891" i="33" l="1" a="1"/>
  <c r="AA891" i="33" s="1"/>
  <c r="AD890" i="33"/>
  <c r="AB890" i="33" a="1"/>
  <c r="AB890" i="33" s="1"/>
  <c r="AE889" i="33"/>
  <c r="AC889" i="33"/>
  <c r="AG888" i="33"/>
  <c r="Z896" i="33"/>
  <c r="AF896" i="33" s="1"/>
  <c r="Y897" i="33"/>
  <c r="AH888" i="33" l="1"/>
  <c r="G37" i="39"/>
  <c r="H36" i="39"/>
  <c r="AG889" i="33"/>
  <c r="AH889" i="33" s="1"/>
  <c r="AA892" i="33" a="1"/>
  <c r="AA892" i="33" s="1"/>
  <c r="AD891" i="33"/>
  <c r="AB891" i="33" a="1"/>
  <c r="AB891" i="33" s="1"/>
  <c r="AE890" i="33"/>
  <c r="AC890" i="33"/>
  <c r="Z897" i="33"/>
  <c r="AF897" i="33" s="1"/>
  <c r="Y898" i="33"/>
  <c r="AG890" i="33" l="1"/>
  <c r="AH890" i="33" s="1"/>
  <c r="AA893" i="33" a="1"/>
  <c r="AA893" i="33" s="1"/>
  <c r="AD892" i="33"/>
  <c r="AB892" i="33" a="1"/>
  <c r="AB892" i="33" s="1"/>
  <c r="AE891" i="33"/>
  <c r="AC891" i="33"/>
  <c r="Z898" i="33"/>
  <c r="AF898" i="33" s="1"/>
  <c r="Y899" i="33"/>
  <c r="AG891" i="33" l="1"/>
  <c r="AH891" i="33" s="1"/>
  <c r="AA894" i="33" a="1"/>
  <c r="AA894" i="33" s="1"/>
  <c r="AD893" i="33"/>
  <c r="AE892" i="33"/>
  <c r="AB893" i="33" a="1"/>
  <c r="AB893" i="33" s="1"/>
  <c r="AC892" i="33"/>
  <c r="Z899" i="33"/>
  <c r="AF899" i="33" s="1"/>
  <c r="Y900" i="33"/>
  <c r="AG892" i="33" l="1"/>
  <c r="AH892" i="33" s="1"/>
  <c r="AA895" i="33" a="1"/>
  <c r="AA895" i="33" s="1"/>
  <c r="AD894" i="33"/>
  <c r="AB894" i="33" a="1"/>
  <c r="AB894" i="33" s="1"/>
  <c r="AE893" i="33"/>
  <c r="AC893" i="33"/>
  <c r="Z900" i="33"/>
  <c r="AF900" i="33" s="1"/>
  <c r="Y901" i="33"/>
  <c r="AG893" i="33" l="1"/>
  <c r="AH893" i="33" s="1"/>
  <c r="AD895" i="33"/>
  <c r="AA896" i="33" a="1"/>
  <c r="AA896" i="33" s="1"/>
  <c r="AB895" i="33" a="1"/>
  <c r="AB895" i="33" s="1"/>
  <c r="AE894" i="33"/>
  <c r="AC894" i="33"/>
  <c r="Z901" i="33"/>
  <c r="AF901" i="33" s="1"/>
  <c r="Y902" i="33"/>
  <c r="AA897" i="33" l="1" a="1"/>
  <c r="AA897" i="33" s="1"/>
  <c r="AD896" i="33"/>
  <c r="AB896" i="33" a="1"/>
  <c r="AB896" i="33" s="1"/>
  <c r="AE895" i="33"/>
  <c r="AC895" i="33"/>
  <c r="AG894" i="33"/>
  <c r="AH894" i="33" s="1"/>
  <c r="Z902" i="33"/>
  <c r="AF902" i="33" s="1"/>
  <c r="Y903" i="33"/>
  <c r="AG895" i="33" l="1"/>
  <c r="AH895" i="33" s="1"/>
  <c r="AA898" i="33" a="1"/>
  <c r="AA898" i="33" s="1"/>
  <c r="AD897" i="33"/>
  <c r="AB897" i="33" a="1"/>
  <c r="AB897" i="33" s="1"/>
  <c r="AE896" i="33"/>
  <c r="AC896" i="33"/>
  <c r="Z903" i="33"/>
  <c r="AF903" i="33" s="1"/>
  <c r="Y904" i="33"/>
  <c r="AA899" i="33" l="1" a="1"/>
  <c r="AA899" i="33" s="1"/>
  <c r="AD898" i="33"/>
  <c r="AB898" i="33" a="1"/>
  <c r="AB898" i="33" s="1"/>
  <c r="AE897" i="33"/>
  <c r="AC897" i="33"/>
  <c r="AG896" i="33"/>
  <c r="AH896" i="33" s="1"/>
  <c r="Z904" i="33"/>
  <c r="AF904" i="33" s="1"/>
  <c r="Y905" i="33"/>
  <c r="AG897" i="33" l="1"/>
  <c r="AH897" i="33" s="1"/>
  <c r="AD899" i="33"/>
  <c r="AA900" i="33" a="1"/>
  <c r="AA900" i="33" s="1"/>
  <c r="AB899" i="33" a="1"/>
  <c r="AB899" i="33" s="1"/>
  <c r="AE898" i="33"/>
  <c r="AC898" i="33"/>
  <c r="Z905" i="33"/>
  <c r="AF905" i="33" s="1"/>
  <c r="Y906" i="33"/>
  <c r="AG898" i="33" l="1"/>
  <c r="AH898" i="33" s="1"/>
  <c r="AA901" i="33" a="1"/>
  <c r="AA901" i="33" s="1"/>
  <c r="AD900" i="33"/>
  <c r="AB900" i="33" a="1"/>
  <c r="AB900" i="33" s="1"/>
  <c r="AE899" i="33"/>
  <c r="AC899" i="33"/>
  <c r="Z906" i="33"/>
  <c r="AF906" i="33" s="1"/>
  <c r="Y907" i="33"/>
  <c r="AG899" i="33" l="1"/>
  <c r="AH899" i="33" s="1"/>
  <c r="AA902" i="33" a="1"/>
  <c r="AA902" i="33" s="1"/>
  <c r="AD901" i="33"/>
  <c r="AB901" i="33" a="1"/>
  <c r="AB901" i="33" s="1"/>
  <c r="AE900" i="33"/>
  <c r="AC900" i="33"/>
  <c r="Z907" i="33"/>
  <c r="AF907" i="33" s="1"/>
  <c r="Y908" i="33"/>
  <c r="AG900" i="33" l="1"/>
  <c r="AH900" i="33" s="1"/>
  <c r="AA903" i="33" a="1"/>
  <c r="AA903" i="33" s="1"/>
  <c r="AD902" i="33"/>
  <c r="AE901" i="33"/>
  <c r="AB902" i="33" a="1"/>
  <c r="AB902" i="33" s="1"/>
  <c r="AC901" i="33"/>
  <c r="Z908" i="33"/>
  <c r="AF908" i="33" s="1"/>
  <c r="Y909" i="33"/>
  <c r="AG901" i="33" l="1"/>
  <c r="AH901" i="33" s="1"/>
  <c r="AA904" i="33" a="1"/>
  <c r="AA904" i="33" s="1"/>
  <c r="AD903" i="33"/>
  <c r="AB903" i="33" a="1"/>
  <c r="AB903" i="33" s="1"/>
  <c r="AE902" i="33"/>
  <c r="AC902" i="33"/>
  <c r="Z909" i="33"/>
  <c r="AF909" i="33" s="1"/>
  <c r="Y910" i="33"/>
  <c r="AG902" i="33" l="1"/>
  <c r="AH902" i="33" s="1"/>
  <c r="AA905" i="33" a="1"/>
  <c r="AA905" i="33" s="1"/>
  <c r="AD904" i="33"/>
  <c r="AB904" i="33" a="1"/>
  <c r="AB904" i="33" s="1"/>
  <c r="AE903" i="33"/>
  <c r="AC903" i="33"/>
  <c r="Z910" i="33"/>
  <c r="AF910" i="33" s="1"/>
  <c r="Y911" i="33"/>
  <c r="AG903" i="33" l="1"/>
  <c r="AH903" i="33" s="1"/>
  <c r="AA906" i="33" a="1"/>
  <c r="AA906" i="33" s="1"/>
  <c r="AD905" i="33"/>
  <c r="AB905" i="33" a="1"/>
  <c r="AB905" i="33" s="1"/>
  <c r="AE904" i="33"/>
  <c r="AC904" i="33"/>
  <c r="Z911" i="33"/>
  <c r="AF911" i="33" s="1"/>
  <c r="Y912" i="33"/>
  <c r="AA907" i="33" l="1" a="1"/>
  <c r="AA907" i="33" s="1"/>
  <c r="AD906" i="33"/>
  <c r="AB906" i="33" a="1"/>
  <c r="AB906" i="33" s="1"/>
  <c r="AE905" i="33"/>
  <c r="AC905" i="33"/>
  <c r="AG904" i="33"/>
  <c r="AH904" i="33" s="1"/>
  <c r="Z912" i="33"/>
  <c r="AF912" i="33" s="1"/>
  <c r="Y913" i="33"/>
  <c r="AG905" i="33" l="1"/>
  <c r="AH905" i="33" s="1"/>
  <c r="AA908" i="33" a="1"/>
  <c r="AA908" i="33" s="1"/>
  <c r="AD907" i="33"/>
  <c r="AE906" i="33"/>
  <c r="AB907" i="33" a="1"/>
  <c r="AB907" i="33" s="1"/>
  <c r="AC906" i="33"/>
  <c r="Z913" i="33"/>
  <c r="AF913" i="33" s="1"/>
  <c r="Y914" i="33"/>
  <c r="AG906" i="33" l="1"/>
  <c r="AH906" i="33" s="1"/>
  <c r="AA909" i="33" a="1"/>
  <c r="AA909" i="33" s="1"/>
  <c r="AD908" i="33"/>
  <c r="AE907" i="33"/>
  <c r="AC907" i="33"/>
  <c r="AB908" i="33" a="1"/>
  <c r="AB908" i="33" s="1"/>
  <c r="Z914" i="33"/>
  <c r="AF914" i="33" s="1"/>
  <c r="Y915" i="33"/>
  <c r="AG907" i="33" l="1"/>
  <c r="AH907" i="33" s="1"/>
  <c r="AA910" i="33" a="1"/>
  <c r="AA910" i="33" s="1"/>
  <c r="AD909" i="33"/>
  <c r="AB909" i="33" a="1"/>
  <c r="AB909" i="33" s="1"/>
  <c r="AE908" i="33"/>
  <c r="AC908" i="33"/>
  <c r="Z915" i="33"/>
  <c r="AF915" i="33" s="1"/>
  <c r="Y916" i="33"/>
  <c r="AG908" i="33" l="1"/>
  <c r="AH908" i="33" s="1"/>
  <c r="AA911" i="33" a="1"/>
  <c r="AA911" i="33" s="1"/>
  <c r="AD910" i="33"/>
  <c r="AE909" i="33"/>
  <c r="AB910" i="33" a="1"/>
  <c r="AB910" i="33" s="1"/>
  <c r="AC909" i="33"/>
  <c r="Z916" i="33"/>
  <c r="AF916" i="33" s="1"/>
  <c r="Y917" i="33"/>
  <c r="AG909" i="33" l="1"/>
  <c r="AH909" i="33" s="1"/>
  <c r="AA912" i="33" a="1"/>
  <c r="AA912" i="33" s="1"/>
  <c r="AD911" i="33"/>
  <c r="AB911" i="33" a="1"/>
  <c r="AB911" i="33" s="1"/>
  <c r="AE910" i="33"/>
  <c r="AC910" i="33"/>
  <c r="Z917" i="33"/>
  <c r="AF917" i="33" s="1"/>
  <c r="Y918" i="33"/>
  <c r="AG910" i="33" l="1"/>
  <c r="AH910" i="33" s="1"/>
  <c r="AA913" i="33" a="1"/>
  <c r="AA913" i="33" s="1"/>
  <c r="AD912" i="33"/>
  <c r="AB912" i="33" a="1"/>
  <c r="AB912" i="33" s="1"/>
  <c r="AE911" i="33"/>
  <c r="AC911" i="33"/>
  <c r="Z918" i="33"/>
  <c r="AF918" i="33" s="1"/>
  <c r="Y919" i="33"/>
  <c r="AG911" i="33" l="1"/>
  <c r="AH911" i="33" s="1"/>
  <c r="AD913" i="33"/>
  <c r="AA914" i="33" a="1"/>
  <c r="AA914" i="33" s="1"/>
  <c r="AB913" i="33" a="1"/>
  <c r="AB913" i="33" s="1"/>
  <c r="AE912" i="33"/>
  <c r="AC912" i="33"/>
  <c r="Z919" i="33"/>
  <c r="AF919" i="33" s="1"/>
  <c r="Y920" i="33"/>
  <c r="AG912" i="33" l="1"/>
  <c r="AH912" i="33" s="1"/>
  <c r="AA915" i="33" a="1"/>
  <c r="AA915" i="33" s="1"/>
  <c r="AD914" i="33"/>
  <c r="AE913" i="33"/>
  <c r="AB914" i="33" a="1"/>
  <c r="AB914" i="33" s="1"/>
  <c r="AC913" i="33"/>
  <c r="Z920" i="33"/>
  <c r="AF920" i="33" s="1"/>
  <c r="Y921" i="33"/>
  <c r="AG913" i="33" l="1"/>
  <c r="AH913" i="33" s="1"/>
  <c r="AA916" i="33" a="1"/>
  <c r="AA916" i="33" s="1"/>
  <c r="AD915" i="33"/>
  <c r="AC914" i="33"/>
  <c r="AB915" i="33" a="1"/>
  <c r="AB915" i="33" s="1"/>
  <c r="AE914" i="33"/>
  <c r="Z921" i="33"/>
  <c r="AF921" i="33" s="1"/>
  <c r="Y922" i="33"/>
  <c r="AG914" i="33" l="1"/>
  <c r="AH914" i="33" s="1"/>
  <c r="AA917" i="33" a="1"/>
  <c r="AA917" i="33" s="1"/>
  <c r="AD916" i="33"/>
  <c r="AB916" i="33" a="1"/>
  <c r="AB916" i="33" s="1"/>
  <c r="AE915" i="33"/>
  <c r="AC915" i="33"/>
  <c r="Z922" i="33"/>
  <c r="AF922" i="33" s="1"/>
  <c r="Y923" i="33"/>
  <c r="AG915" i="33" l="1"/>
  <c r="AH915" i="33" s="1"/>
  <c r="AA918" i="33" a="1"/>
  <c r="AA918" i="33" s="1"/>
  <c r="AD917" i="33"/>
  <c r="AC916" i="33"/>
  <c r="AB917" i="33" a="1"/>
  <c r="AB917" i="33" s="1"/>
  <c r="AE916" i="33"/>
  <c r="Z923" i="33"/>
  <c r="AF923" i="33" s="1"/>
  <c r="Y924" i="33"/>
  <c r="AA919" i="33" l="1" a="1"/>
  <c r="AA919" i="33" s="1"/>
  <c r="AD918" i="33"/>
  <c r="AB918" i="33" a="1"/>
  <c r="AB918" i="33" s="1"/>
  <c r="AE917" i="33"/>
  <c r="AC917" i="33"/>
  <c r="AG916" i="33"/>
  <c r="AH916" i="33" s="1"/>
  <c r="Z924" i="33"/>
  <c r="AF924" i="33" s="1"/>
  <c r="Y925" i="33"/>
  <c r="AG917" i="33" l="1"/>
  <c r="AH917" i="33" s="1"/>
  <c r="AD919" i="33"/>
  <c r="AA920" i="33" a="1"/>
  <c r="AA920" i="33" s="1"/>
  <c r="AB919" i="33" a="1"/>
  <c r="AB919" i="33" s="1"/>
  <c r="AE918" i="33"/>
  <c r="AC918" i="33"/>
  <c r="Z925" i="33"/>
  <c r="AF925" i="33" s="1"/>
  <c r="Y926" i="33"/>
  <c r="AG918" i="33" l="1"/>
  <c r="AH918" i="33" s="1"/>
  <c r="AA921" i="33" a="1"/>
  <c r="AA921" i="33" s="1"/>
  <c r="AD920" i="33"/>
  <c r="AC919" i="33"/>
  <c r="AB920" i="33" a="1"/>
  <c r="AB920" i="33" s="1"/>
  <c r="AE919" i="33"/>
  <c r="Z926" i="33"/>
  <c r="AF926" i="33" s="1"/>
  <c r="Y927" i="33"/>
  <c r="AA922" i="33" l="1" a="1"/>
  <c r="AA922" i="33" s="1"/>
  <c r="AD921" i="33"/>
  <c r="AB921" i="33" a="1"/>
  <c r="AB921" i="33" s="1"/>
  <c r="AE920" i="33"/>
  <c r="AC920" i="33"/>
  <c r="AG919" i="33"/>
  <c r="AH919" i="33" s="1"/>
  <c r="Z927" i="33"/>
  <c r="AF927" i="33" s="1"/>
  <c r="Y928" i="33"/>
  <c r="AG920" i="33" l="1"/>
  <c r="AH920" i="33" s="1"/>
  <c r="AA923" i="33" a="1"/>
  <c r="AA923" i="33" s="1"/>
  <c r="AD922" i="33"/>
  <c r="AB922" i="33" a="1"/>
  <c r="AB922" i="33" s="1"/>
  <c r="AC921" i="33"/>
  <c r="AE921" i="33"/>
  <c r="Z928" i="33"/>
  <c r="AF928" i="33" s="1"/>
  <c r="Y929" i="33"/>
  <c r="AG921" i="33" l="1"/>
  <c r="AH921" i="33" s="1"/>
  <c r="AA924" i="33" a="1"/>
  <c r="AA924" i="33" s="1"/>
  <c r="AD923" i="33"/>
  <c r="AB923" i="33" a="1"/>
  <c r="AB923" i="33" s="1"/>
  <c r="AE922" i="33"/>
  <c r="AC922" i="33"/>
  <c r="Z929" i="33"/>
  <c r="AF929" i="33" s="1"/>
  <c r="Y930" i="33"/>
  <c r="AG922" i="33" l="1"/>
  <c r="AH922" i="33" s="1"/>
  <c r="AA925" i="33" a="1"/>
  <c r="AA925" i="33" s="1"/>
  <c r="AD924" i="33"/>
  <c r="AE923" i="33"/>
  <c r="AB924" i="33" a="1"/>
  <c r="AB924" i="33" s="1"/>
  <c r="AC923" i="33"/>
  <c r="Z930" i="33"/>
  <c r="AF930" i="33" s="1"/>
  <c r="Y931" i="33"/>
  <c r="AG923" i="33" l="1"/>
  <c r="AH923" i="33" s="1"/>
  <c r="AA926" i="33" a="1"/>
  <c r="AA926" i="33" s="1"/>
  <c r="AD925" i="33"/>
  <c r="AB925" i="33" a="1"/>
  <c r="AB925" i="33" s="1"/>
  <c r="AE924" i="33"/>
  <c r="AC924" i="33"/>
  <c r="Z931" i="33"/>
  <c r="AF931" i="33" s="1"/>
  <c r="Y932" i="33"/>
  <c r="AA927" i="33" l="1" a="1"/>
  <c r="AA927" i="33" s="1"/>
  <c r="AD926" i="33"/>
  <c r="AB926" i="33" a="1"/>
  <c r="AB926" i="33" s="1"/>
  <c r="AE925" i="33"/>
  <c r="AC925" i="33"/>
  <c r="AG924" i="33"/>
  <c r="AH924" i="33" s="1"/>
  <c r="Z932" i="33"/>
  <c r="AF932" i="33" s="1"/>
  <c r="Y933" i="33"/>
  <c r="AG925" i="33" l="1"/>
  <c r="AH925" i="33" s="1"/>
  <c r="AA928" i="33" a="1"/>
  <c r="AA928" i="33" s="1"/>
  <c r="AD927" i="33"/>
  <c r="AB927" i="33" a="1"/>
  <c r="AB927" i="33" s="1"/>
  <c r="AE926" i="33"/>
  <c r="AC926" i="33"/>
  <c r="Z933" i="33"/>
  <c r="AF933" i="33" s="1"/>
  <c r="Y934" i="33"/>
  <c r="AA929" i="33" l="1" a="1"/>
  <c r="AA929" i="33" s="1"/>
  <c r="AD928" i="33"/>
  <c r="AE927" i="33"/>
  <c r="AC927" i="33"/>
  <c r="AB928" i="33" a="1"/>
  <c r="AB928" i="33" s="1"/>
  <c r="AG926" i="33"/>
  <c r="AH926" i="33" s="1"/>
  <c r="Z934" i="33"/>
  <c r="AF934" i="33" s="1"/>
  <c r="Y935" i="33"/>
  <c r="AG927" i="33" l="1"/>
  <c r="AH927" i="33" s="1"/>
  <c r="AA930" i="33" a="1"/>
  <c r="AA930" i="33" s="1"/>
  <c r="AD929" i="33"/>
  <c r="AB929" i="33" a="1"/>
  <c r="AB929" i="33" s="1"/>
  <c r="AE928" i="33"/>
  <c r="AC928" i="33"/>
  <c r="Z935" i="33"/>
  <c r="AF935" i="33" s="1"/>
  <c r="Y936" i="33"/>
  <c r="AA931" i="33" l="1" a="1"/>
  <c r="AA931" i="33" s="1"/>
  <c r="AD930" i="33"/>
  <c r="AB930" i="33" a="1"/>
  <c r="AB930" i="33" s="1"/>
  <c r="AE929" i="33"/>
  <c r="AC929" i="33"/>
  <c r="AG928" i="33"/>
  <c r="AH928" i="33" s="1"/>
  <c r="Z936" i="33"/>
  <c r="AF936" i="33" s="1"/>
  <c r="Y937" i="33"/>
  <c r="AG929" i="33" l="1"/>
  <c r="AH929" i="33" s="1"/>
  <c r="AA932" i="33" a="1"/>
  <c r="AA932" i="33" s="1"/>
  <c r="AD931" i="33"/>
  <c r="AB931" i="33" a="1"/>
  <c r="AB931" i="33" s="1"/>
  <c r="AE930" i="33"/>
  <c r="AC930" i="33"/>
  <c r="Z937" i="33"/>
  <c r="AF937" i="33" s="1"/>
  <c r="Y938" i="33"/>
  <c r="AG930" i="33" l="1"/>
  <c r="AH930" i="33" s="1"/>
  <c r="AA933" i="33" a="1"/>
  <c r="AA933" i="33" s="1"/>
  <c r="AD932" i="33"/>
  <c r="AB932" i="33" a="1"/>
  <c r="AB932" i="33" s="1"/>
  <c r="AE931" i="33"/>
  <c r="AC931" i="33"/>
  <c r="Z938" i="33"/>
  <c r="AF938" i="33" s="1"/>
  <c r="Y939" i="33"/>
  <c r="AG931" i="33" l="1"/>
  <c r="AH931" i="33" s="1"/>
  <c r="AA934" i="33" a="1"/>
  <c r="AA934" i="33" s="1"/>
  <c r="AD933" i="33"/>
  <c r="AE932" i="33"/>
  <c r="AB933" i="33" a="1"/>
  <c r="AB933" i="33" s="1"/>
  <c r="AC932" i="33"/>
  <c r="Z939" i="33"/>
  <c r="AF939" i="33" s="1"/>
  <c r="Y940" i="33"/>
  <c r="AA935" i="33" l="1" a="1"/>
  <c r="AA935" i="33" s="1"/>
  <c r="AD934" i="33"/>
  <c r="AB934" i="33" a="1"/>
  <c r="AB934" i="33" s="1"/>
  <c r="AE933" i="33"/>
  <c r="AC933" i="33"/>
  <c r="AG932" i="33"/>
  <c r="AH932" i="33" s="1"/>
  <c r="Z940" i="33"/>
  <c r="AF940" i="33" s="1"/>
  <c r="Y941" i="33"/>
  <c r="AA936" i="33" l="1" a="1"/>
  <c r="AA936" i="33" s="1"/>
  <c r="AD935" i="33"/>
  <c r="AB935" i="33" a="1"/>
  <c r="AB935" i="33" s="1"/>
  <c r="AE934" i="33"/>
  <c r="AC934" i="33"/>
  <c r="AG933" i="33"/>
  <c r="AH933" i="33" s="1"/>
  <c r="Z941" i="33"/>
  <c r="AF941" i="33" s="1"/>
  <c r="Y942" i="33"/>
  <c r="AG934" i="33" l="1"/>
  <c r="AH934" i="33" s="1"/>
  <c r="AA937" i="33" a="1"/>
  <c r="AA937" i="33" s="1"/>
  <c r="AD936" i="33"/>
  <c r="AB936" i="33" a="1"/>
  <c r="AB936" i="33" s="1"/>
  <c r="AE935" i="33"/>
  <c r="AC935" i="33"/>
  <c r="Z942" i="33"/>
  <c r="AF942" i="33" s="1"/>
  <c r="Y943" i="33"/>
  <c r="AG935" i="33" l="1"/>
  <c r="AH935" i="33" s="1"/>
  <c r="AD937" i="33"/>
  <c r="AA938" i="33" a="1"/>
  <c r="AA938" i="33" s="1"/>
  <c r="AB937" i="33" a="1"/>
  <c r="AB937" i="33" s="1"/>
  <c r="AE936" i="33"/>
  <c r="AC936" i="33"/>
  <c r="Z943" i="33"/>
  <c r="AF943" i="33" s="1"/>
  <c r="Y944" i="33"/>
  <c r="AA939" i="33" l="1" a="1"/>
  <c r="AA939" i="33" s="1"/>
  <c r="AD938" i="33"/>
  <c r="AB938" i="33" a="1"/>
  <c r="AB938" i="33" s="1"/>
  <c r="AE937" i="33"/>
  <c r="AC937" i="33"/>
  <c r="AG936" i="33"/>
  <c r="AH936" i="33" s="1"/>
  <c r="Z944" i="33"/>
  <c r="AF944" i="33" s="1"/>
  <c r="Y945" i="33"/>
  <c r="AA940" i="33" l="1" a="1"/>
  <c r="AA940" i="33" s="1"/>
  <c r="AD939" i="33"/>
  <c r="AB939" i="33" a="1"/>
  <c r="AB939" i="33" s="1"/>
  <c r="AE938" i="33"/>
  <c r="AC938" i="33"/>
  <c r="AG937" i="33"/>
  <c r="AH937" i="33" s="1"/>
  <c r="Z945" i="33"/>
  <c r="AF945" i="33" s="1"/>
  <c r="Y946" i="33"/>
  <c r="AG938" i="33" l="1"/>
  <c r="AH938" i="33" s="1"/>
  <c r="AA941" i="33" a="1"/>
  <c r="AA941" i="33" s="1"/>
  <c r="AD940" i="33"/>
  <c r="AB940" i="33" a="1"/>
  <c r="AB940" i="33" s="1"/>
  <c r="AE939" i="33"/>
  <c r="AC939" i="33"/>
  <c r="Z946" i="33"/>
  <c r="AF946" i="33" s="1"/>
  <c r="Y947" i="33"/>
  <c r="AG939" i="33" l="1"/>
  <c r="AH939" i="33" s="1"/>
  <c r="AA942" i="33" a="1"/>
  <c r="AA942" i="33" s="1"/>
  <c r="AD941" i="33"/>
  <c r="AB941" i="33" a="1"/>
  <c r="AB941" i="33" s="1"/>
  <c r="AE940" i="33"/>
  <c r="AC940" i="33"/>
  <c r="Z947" i="33"/>
  <c r="AF947" i="33" s="1"/>
  <c r="Y948" i="33"/>
  <c r="AA943" i="33" l="1" a="1"/>
  <c r="AA943" i="33" s="1"/>
  <c r="AD942" i="33"/>
  <c r="AB942" i="33" a="1"/>
  <c r="AB942" i="33" s="1"/>
  <c r="AE941" i="33"/>
  <c r="AC941" i="33"/>
  <c r="AG940" i="33"/>
  <c r="AH940" i="33" s="1"/>
  <c r="Z948" i="33"/>
  <c r="AF948" i="33" s="1"/>
  <c r="Y949" i="33"/>
  <c r="AG941" i="33" l="1"/>
  <c r="AH941" i="33" s="1"/>
  <c r="AA944" i="33" a="1"/>
  <c r="AA944" i="33" s="1"/>
  <c r="AD943" i="33"/>
  <c r="AB943" i="33" a="1"/>
  <c r="AB943" i="33" s="1"/>
  <c r="AE942" i="33"/>
  <c r="AC942" i="33"/>
  <c r="Z949" i="33"/>
  <c r="AF949" i="33" s="1"/>
  <c r="Y950" i="33"/>
  <c r="AG942" i="33" l="1"/>
  <c r="AH942" i="33" s="1"/>
  <c r="AA945" i="33" a="1"/>
  <c r="AA945" i="33" s="1"/>
  <c r="AD944" i="33"/>
  <c r="AB944" i="33" a="1"/>
  <c r="AB944" i="33" s="1"/>
  <c r="AE943" i="33"/>
  <c r="AC943" i="33"/>
  <c r="Z950" i="33"/>
  <c r="AF950" i="33" s="1"/>
  <c r="Y951" i="33"/>
  <c r="AG943" i="33" l="1"/>
  <c r="AH943" i="33" s="1"/>
  <c r="AA946" i="33" a="1"/>
  <c r="AA946" i="33" s="1"/>
  <c r="AD945" i="33"/>
  <c r="AE944" i="33"/>
  <c r="AB945" i="33" a="1"/>
  <c r="AB945" i="33" s="1"/>
  <c r="AC944" i="33"/>
  <c r="Z951" i="33"/>
  <c r="AF951" i="33" s="1"/>
  <c r="Y952" i="33"/>
  <c r="AG944" i="33" l="1"/>
  <c r="AH944" i="33" s="1"/>
  <c r="AA947" i="33" a="1"/>
  <c r="AA947" i="33" s="1"/>
  <c r="AD946" i="33"/>
  <c r="AB946" i="33" a="1"/>
  <c r="AB946" i="33" s="1"/>
  <c r="AE945" i="33"/>
  <c r="AC945" i="33"/>
  <c r="Z952" i="33"/>
  <c r="AF952" i="33" s="1"/>
  <c r="Y953" i="33"/>
  <c r="AG945" i="33" l="1"/>
  <c r="AH945" i="33" s="1"/>
  <c r="AA948" i="33" a="1"/>
  <c r="AA948" i="33" s="1"/>
  <c r="AD947" i="33"/>
  <c r="AE946" i="33"/>
  <c r="AB947" i="33" a="1"/>
  <c r="AB947" i="33" s="1"/>
  <c r="AC946" i="33"/>
  <c r="Z953" i="33"/>
  <c r="AF953" i="33" s="1"/>
  <c r="Y954" i="33"/>
  <c r="AD948" i="33" l="1"/>
  <c r="AA949" i="33" a="1"/>
  <c r="AA949" i="33" s="1"/>
  <c r="AB948" i="33" a="1"/>
  <c r="AB948" i="33" s="1"/>
  <c r="AE947" i="33"/>
  <c r="AC947" i="33"/>
  <c r="AG946" i="33"/>
  <c r="AH946" i="33" s="1"/>
  <c r="Z954" i="33"/>
  <c r="AF954" i="33" s="1"/>
  <c r="Y955" i="33"/>
  <c r="AG947" i="33" l="1"/>
  <c r="AH947" i="33" s="1"/>
  <c r="AA950" i="33" a="1"/>
  <c r="AA950" i="33" s="1"/>
  <c r="AD949" i="33"/>
  <c r="AB949" i="33" a="1"/>
  <c r="AB949" i="33" s="1"/>
  <c r="AE948" i="33"/>
  <c r="AC948" i="33"/>
  <c r="Z955" i="33"/>
  <c r="AF955" i="33" s="1"/>
  <c r="Y956" i="33"/>
  <c r="AA951" i="33" l="1" a="1"/>
  <c r="AA951" i="33" s="1"/>
  <c r="AD950" i="33"/>
  <c r="AB950" i="33" a="1"/>
  <c r="AB950" i="33" s="1"/>
  <c r="AE949" i="33"/>
  <c r="AC949" i="33"/>
  <c r="AG948" i="33"/>
  <c r="AH948" i="33" s="1"/>
  <c r="Z956" i="33"/>
  <c r="AF956" i="33" s="1"/>
  <c r="Y957" i="33"/>
  <c r="AG949" i="33" l="1"/>
  <c r="AH949" i="33" s="1"/>
  <c r="AA952" i="33" a="1"/>
  <c r="AA952" i="33" s="1"/>
  <c r="AD951" i="33"/>
  <c r="AE950" i="33"/>
  <c r="AB951" i="33" a="1"/>
  <c r="AB951" i="33" s="1"/>
  <c r="AC950" i="33"/>
  <c r="Z957" i="33"/>
  <c r="AF957" i="33" s="1"/>
  <c r="Y958" i="33"/>
  <c r="AD952" i="33" l="1"/>
  <c r="AA953" i="33" a="1"/>
  <c r="AA953" i="33" s="1"/>
  <c r="AC951" i="33"/>
  <c r="AE951" i="33"/>
  <c r="AB952" i="33" a="1"/>
  <c r="AB952" i="33" s="1"/>
  <c r="AG950" i="33"/>
  <c r="AH950" i="33" s="1"/>
  <c r="Z958" i="33"/>
  <c r="AF958" i="33" s="1"/>
  <c r="Y959" i="33"/>
  <c r="AA954" i="33" l="1" a="1"/>
  <c r="AA954" i="33" s="1"/>
  <c r="AD953" i="33"/>
  <c r="AB953" i="33" a="1"/>
  <c r="AB953" i="33" s="1"/>
  <c r="AE952" i="33"/>
  <c r="AC952" i="33"/>
  <c r="AG951" i="33"/>
  <c r="AH951" i="33" s="1"/>
  <c r="Z959" i="33"/>
  <c r="AF959" i="33" s="1"/>
  <c r="Y960" i="33"/>
  <c r="AG952" i="33" l="1"/>
  <c r="AH952" i="33" s="1"/>
  <c r="AA955" i="33" a="1"/>
  <c r="AA955" i="33" s="1"/>
  <c r="AD954" i="33"/>
  <c r="AB954" i="33" a="1"/>
  <c r="AB954" i="33" s="1"/>
  <c r="AE953" i="33"/>
  <c r="AC953" i="33"/>
  <c r="Z960" i="33"/>
  <c r="AF960" i="33" s="1"/>
  <c r="Y961" i="33"/>
  <c r="AG953" i="33" l="1"/>
  <c r="AH953" i="33" s="1"/>
  <c r="AA956" i="33" a="1"/>
  <c r="AA956" i="33" s="1"/>
  <c r="AD955" i="33"/>
  <c r="AB955" i="33" a="1"/>
  <c r="AB955" i="33" s="1"/>
  <c r="AE954" i="33"/>
  <c r="AC954" i="33"/>
  <c r="Z961" i="33"/>
  <c r="AF961" i="33" s="1"/>
  <c r="Y962" i="33"/>
  <c r="AG954" i="33" l="1"/>
  <c r="AH954" i="33" s="1"/>
  <c r="AA957" i="33" a="1"/>
  <c r="AA957" i="33" s="1"/>
  <c r="AD956" i="33"/>
  <c r="AB956" i="33" a="1"/>
  <c r="AB956" i="33" s="1"/>
  <c r="AE955" i="33"/>
  <c r="AC955" i="33"/>
  <c r="Z962" i="33"/>
  <c r="AF962" i="33" s="1"/>
  <c r="Y963" i="33"/>
  <c r="AG955" i="33" l="1"/>
  <c r="AH955" i="33" s="1"/>
  <c r="AA958" i="33" a="1"/>
  <c r="AA958" i="33" s="1"/>
  <c r="AD957" i="33"/>
  <c r="AB957" i="33" a="1"/>
  <c r="AB957" i="33" s="1"/>
  <c r="AE956" i="33"/>
  <c r="AC956" i="33"/>
  <c r="Z963" i="33"/>
  <c r="AF963" i="33" s="1"/>
  <c r="Y964" i="33"/>
  <c r="AG956" i="33" l="1"/>
  <c r="AH956" i="33" s="1"/>
  <c r="AA959" i="33" a="1"/>
  <c r="AA959" i="33" s="1"/>
  <c r="AD958" i="33"/>
  <c r="AC957" i="33"/>
  <c r="AB958" i="33" a="1"/>
  <c r="AB958" i="33" s="1"/>
  <c r="AE957" i="33"/>
  <c r="Z964" i="33"/>
  <c r="AF964" i="33" s="1"/>
  <c r="Y965" i="33"/>
  <c r="AG957" i="33" l="1"/>
  <c r="AH957" i="33" s="1"/>
  <c r="AA960" i="33" a="1"/>
  <c r="AA960" i="33" s="1"/>
  <c r="AD959" i="33"/>
  <c r="AB959" i="33" a="1"/>
  <c r="AB959" i="33" s="1"/>
  <c r="AE958" i="33"/>
  <c r="AC958" i="33"/>
  <c r="Z965" i="33"/>
  <c r="AF965" i="33" s="1"/>
  <c r="Y966" i="33"/>
  <c r="AA961" i="33" l="1" a="1"/>
  <c r="AA961" i="33" s="1"/>
  <c r="AD960" i="33"/>
  <c r="AB960" i="33" a="1"/>
  <c r="AB960" i="33" s="1"/>
  <c r="AE959" i="33"/>
  <c r="AC959" i="33"/>
  <c r="AG958" i="33"/>
  <c r="AH958" i="33" s="1"/>
  <c r="Z966" i="33"/>
  <c r="AF966" i="33" s="1"/>
  <c r="Y967" i="33"/>
  <c r="AG959" i="33" l="1"/>
  <c r="AH959" i="33" s="1"/>
  <c r="AA962" i="33" a="1"/>
  <c r="AA962" i="33" s="1"/>
  <c r="AD961" i="33"/>
  <c r="AB961" i="33" a="1"/>
  <c r="AB961" i="33" s="1"/>
  <c r="AE960" i="33"/>
  <c r="AC960" i="33"/>
  <c r="Z967" i="33"/>
  <c r="AF967" i="33" s="1"/>
  <c r="Y968" i="33"/>
  <c r="AG960" i="33" l="1"/>
  <c r="AH960" i="33" s="1"/>
  <c r="AA963" i="33" a="1"/>
  <c r="AA963" i="33" s="1"/>
  <c r="AD962" i="33"/>
  <c r="AB962" i="33" a="1"/>
  <c r="AB962" i="33" s="1"/>
  <c r="AE961" i="33"/>
  <c r="AC961" i="33"/>
  <c r="Z968" i="33"/>
  <c r="AF968" i="33" s="1"/>
  <c r="Y969" i="33"/>
  <c r="AG961" i="33" l="1"/>
  <c r="AH961" i="33" s="1"/>
  <c r="AA964" i="33" a="1"/>
  <c r="AA964" i="33" s="1"/>
  <c r="AD963" i="33"/>
  <c r="AB963" i="33" a="1"/>
  <c r="AB963" i="33" s="1"/>
  <c r="AE962" i="33"/>
  <c r="AC962" i="33"/>
  <c r="Z969" i="33"/>
  <c r="AF969" i="33" s="1"/>
  <c r="Y970" i="33"/>
  <c r="AG962" i="33" l="1"/>
  <c r="AH962" i="33" s="1"/>
  <c r="AA965" i="33" a="1"/>
  <c r="AA965" i="33" s="1"/>
  <c r="AD964" i="33"/>
  <c r="AB964" i="33" a="1"/>
  <c r="AB964" i="33" s="1"/>
  <c r="AE963" i="33"/>
  <c r="AC963" i="33"/>
  <c r="Z970" i="33"/>
  <c r="AF970" i="33" s="1"/>
  <c r="Y971" i="33"/>
  <c r="AG963" i="33" l="1"/>
  <c r="AH963" i="33" s="1"/>
  <c r="AA966" i="33" a="1"/>
  <c r="AA966" i="33" s="1"/>
  <c r="AD965" i="33"/>
  <c r="AB965" i="33" a="1"/>
  <c r="AB965" i="33" s="1"/>
  <c r="AE964" i="33"/>
  <c r="AC964" i="33"/>
  <c r="Z971" i="33"/>
  <c r="AF971" i="33" s="1"/>
  <c r="Y972" i="33"/>
  <c r="AG964" i="33" l="1"/>
  <c r="AH964" i="33" s="1"/>
  <c r="AD966" i="33"/>
  <c r="AA967" i="33" a="1"/>
  <c r="AA967" i="33" s="1"/>
  <c r="AB966" i="33" a="1"/>
  <c r="AB966" i="33" s="1"/>
  <c r="AE965" i="33"/>
  <c r="AC965" i="33"/>
  <c r="Z972" i="33"/>
  <c r="AF972" i="33" s="1"/>
  <c r="Y973" i="33"/>
  <c r="AG965" i="33" l="1"/>
  <c r="AH965" i="33" s="1"/>
  <c r="AA968" i="33" a="1"/>
  <c r="AA968" i="33" s="1"/>
  <c r="AD967" i="33"/>
  <c r="AB967" i="33" a="1"/>
  <c r="AB967" i="33" s="1"/>
  <c r="AE966" i="33"/>
  <c r="AC966" i="33"/>
  <c r="Z973" i="33"/>
  <c r="AF973" i="33" s="1"/>
  <c r="Y974" i="33"/>
  <c r="AG966" i="33" l="1"/>
  <c r="AH966" i="33" s="1"/>
  <c r="AA969" i="33" a="1"/>
  <c r="AA969" i="33" s="1"/>
  <c r="AD968" i="33"/>
  <c r="AC967" i="33"/>
  <c r="AB968" i="33" a="1"/>
  <c r="AB968" i="33" s="1"/>
  <c r="AE967" i="33"/>
  <c r="Z974" i="33"/>
  <c r="AF974" i="33" s="1"/>
  <c r="Y975" i="33"/>
  <c r="AG967" i="33" l="1"/>
  <c r="AH967" i="33" s="1"/>
  <c r="AA970" i="33" a="1"/>
  <c r="AA970" i="33" s="1"/>
  <c r="AD969" i="33"/>
  <c r="AB969" i="33" a="1"/>
  <c r="AB969" i="33" s="1"/>
  <c r="AE968" i="33"/>
  <c r="AC968" i="33"/>
  <c r="Z975" i="33"/>
  <c r="AF975" i="33" s="1"/>
  <c r="Y976" i="33"/>
  <c r="AG968" i="33" l="1"/>
  <c r="AH968" i="33" s="1"/>
  <c r="AA971" i="33" a="1"/>
  <c r="AA971" i="33" s="1"/>
  <c r="AD970" i="33"/>
  <c r="AB970" i="33" a="1"/>
  <c r="AB970" i="33" s="1"/>
  <c r="AE969" i="33"/>
  <c r="AC969" i="33"/>
  <c r="Z976" i="33"/>
  <c r="AF976" i="33" s="1"/>
  <c r="Y977" i="33"/>
  <c r="AG969" i="33" l="1"/>
  <c r="AH969" i="33" s="1"/>
  <c r="AA972" i="33" a="1"/>
  <c r="AA972" i="33" s="1"/>
  <c r="AD971" i="33"/>
  <c r="AC970" i="33"/>
  <c r="AB971" i="33" a="1"/>
  <c r="AB971" i="33" s="1"/>
  <c r="AE970" i="33"/>
  <c r="Z977" i="33"/>
  <c r="AF977" i="33" s="1"/>
  <c r="Y978" i="33"/>
  <c r="AG970" i="33" l="1"/>
  <c r="AH970" i="33" s="1"/>
  <c r="AA973" i="33" a="1"/>
  <c r="AA973" i="33" s="1"/>
  <c r="AD972" i="33"/>
  <c r="AB972" i="33" a="1"/>
  <c r="AB972" i="33" s="1"/>
  <c r="AE971" i="33"/>
  <c r="AC971" i="33"/>
  <c r="Z978" i="33"/>
  <c r="AF978" i="33" s="1"/>
  <c r="Y979" i="33"/>
  <c r="AG971" i="33" l="1"/>
  <c r="AH971" i="33" s="1"/>
  <c r="AA974" i="33" a="1"/>
  <c r="AA974" i="33" s="1"/>
  <c r="AD973" i="33"/>
  <c r="AE972" i="33"/>
  <c r="AB973" i="33" a="1"/>
  <c r="AB973" i="33" s="1"/>
  <c r="AC972" i="33"/>
  <c r="Z979" i="33"/>
  <c r="AF979" i="33" s="1"/>
  <c r="Y980" i="33"/>
  <c r="AG972" i="33" l="1"/>
  <c r="AH972" i="33" s="1"/>
  <c r="AA975" i="33" a="1"/>
  <c r="AA975" i="33" s="1"/>
  <c r="AD974" i="33"/>
  <c r="AB974" i="33" a="1"/>
  <c r="AB974" i="33" s="1"/>
  <c r="AE973" i="33"/>
  <c r="AC973" i="33"/>
  <c r="Z980" i="33"/>
  <c r="AF980" i="33" s="1"/>
  <c r="Y981" i="33"/>
  <c r="AG973" i="33" l="1"/>
  <c r="AH973" i="33" s="1"/>
  <c r="AD975" i="33"/>
  <c r="AA976" i="33" a="1"/>
  <c r="AA976" i="33" s="1"/>
  <c r="AB975" i="33" a="1"/>
  <c r="AB975" i="33" s="1"/>
  <c r="AE974" i="33"/>
  <c r="AC974" i="33"/>
  <c r="Z981" i="33"/>
  <c r="AF981" i="33" s="1"/>
  <c r="Y982" i="33"/>
  <c r="AG974" i="33" l="1"/>
  <c r="AH974" i="33" s="1"/>
  <c r="AA977" i="33" a="1"/>
  <c r="AA977" i="33" s="1"/>
  <c r="AD976" i="33"/>
  <c r="AE975" i="33"/>
  <c r="AB976" i="33" a="1"/>
  <c r="AB976" i="33" s="1"/>
  <c r="AC975" i="33"/>
  <c r="Z982" i="33"/>
  <c r="AF982" i="33" s="1"/>
  <c r="Y983" i="33"/>
  <c r="AA978" i="33" l="1" a="1"/>
  <c r="AA978" i="33" s="1"/>
  <c r="AD977" i="33"/>
  <c r="AB977" i="33" a="1"/>
  <c r="AB977" i="33" s="1"/>
  <c r="AE976" i="33"/>
  <c r="AC976" i="33"/>
  <c r="AG975" i="33"/>
  <c r="AH975" i="33" s="1"/>
  <c r="Z983" i="33"/>
  <c r="AF983" i="33" s="1"/>
  <c r="Y984" i="33"/>
  <c r="AA979" i="33" l="1" a="1"/>
  <c r="AA979" i="33" s="1"/>
  <c r="AD978" i="33"/>
  <c r="AB978" i="33" a="1"/>
  <c r="AB978" i="33" s="1"/>
  <c r="AE977" i="33"/>
  <c r="AC977" i="33"/>
  <c r="AG976" i="33"/>
  <c r="AH976" i="33" s="1"/>
  <c r="Z984" i="33"/>
  <c r="AF984" i="33" s="1"/>
  <c r="Y985" i="33"/>
  <c r="AG977" i="33" l="1"/>
  <c r="AH977" i="33" s="1"/>
  <c r="AA980" i="33" a="1"/>
  <c r="AA980" i="33" s="1"/>
  <c r="AD979" i="33"/>
  <c r="AB979" i="33" a="1"/>
  <c r="AB979" i="33" s="1"/>
  <c r="AE978" i="33"/>
  <c r="AC978" i="33"/>
  <c r="Z985" i="33"/>
  <c r="AF985" i="33" s="1"/>
  <c r="Y986" i="33"/>
  <c r="AG978" i="33" l="1"/>
  <c r="AH978" i="33" s="1"/>
  <c r="AD980" i="33"/>
  <c r="AA981" i="33" a="1"/>
  <c r="AA981" i="33" s="1"/>
  <c r="AB980" i="33" a="1"/>
  <c r="AB980" i="33" s="1"/>
  <c r="AE979" i="33"/>
  <c r="AC979" i="33"/>
  <c r="Z986" i="33"/>
  <c r="AF986" i="33" s="1"/>
  <c r="Y987" i="33"/>
  <c r="AG979" i="33" l="1"/>
  <c r="AD981" i="33"/>
  <c r="AA982" i="33" a="1"/>
  <c r="AA982" i="33" s="1"/>
  <c r="AC980" i="33"/>
  <c r="AB981" i="33" a="1"/>
  <c r="AB981" i="33" s="1"/>
  <c r="AE980" i="33"/>
  <c r="Z987" i="33"/>
  <c r="AF987" i="33" s="1"/>
  <c r="Y988" i="33"/>
  <c r="AH979" i="33" l="1"/>
  <c r="H37" i="39"/>
  <c r="AG980" i="33"/>
  <c r="AH980" i="33" s="1"/>
  <c r="AA983" i="33" a="1"/>
  <c r="AA983" i="33" s="1"/>
  <c r="AD982" i="33"/>
  <c r="AB982" i="33" a="1"/>
  <c r="AB982" i="33" s="1"/>
  <c r="AE981" i="33"/>
  <c r="AC981" i="33"/>
  <c r="Z988" i="33"/>
  <c r="AF988" i="33" s="1"/>
  <c r="Y989" i="33"/>
  <c r="Q45" i="39" l="1" a="1"/>
  <c r="Q45" i="39" s="1"/>
  <c r="AA27" i="39" a="1"/>
  <c r="Q45" i="44" a="1"/>
  <c r="Q45" i="44" s="1"/>
  <c r="AA27" i="44" a="1"/>
  <c r="AG981" i="33"/>
  <c r="AH981" i="33" s="1"/>
  <c r="AA984" i="33" a="1"/>
  <c r="AA984" i="33" s="1"/>
  <c r="AD983" i="33"/>
  <c r="AB983" i="33" a="1"/>
  <c r="AB983" i="33" s="1"/>
  <c r="AE982" i="33"/>
  <c r="AC982" i="33"/>
  <c r="Z989" i="33"/>
  <c r="AF989" i="33" s="1"/>
  <c r="Y990" i="33"/>
  <c r="AA27" i="39" l="1"/>
  <c r="AI27" i="39" s="1" a="1"/>
  <c r="AI27" i="39" s="1"/>
  <c r="E45" i="39" s="1"/>
  <c r="E44" i="39" a="1"/>
  <c r="E44" i="39" s="1"/>
  <c r="AA27" i="44"/>
  <c r="E44" i="44" a="1"/>
  <c r="E44" i="44" s="1"/>
  <c r="AG982" i="33"/>
  <c r="AH982" i="33" s="1"/>
  <c r="AA985" i="33" a="1"/>
  <c r="AA985" i="33" s="1"/>
  <c r="AD984" i="33"/>
  <c r="AB984" i="33" a="1"/>
  <c r="AB984" i="33" s="1"/>
  <c r="AE983" i="33"/>
  <c r="AC983" i="33"/>
  <c r="Z990" i="33"/>
  <c r="AF990" i="33" s="1"/>
  <c r="Y991" i="33"/>
  <c r="AI27" i="44" l="1" a="1"/>
  <c r="AI27" i="44" s="1"/>
  <c r="E45" i="44" s="1"/>
  <c r="AG983" i="33"/>
  <c r="AH983" i="33" s="1"/>
  <c r="AA986" i="33" a="1"/>
  <c r="AA986" i="33" s="1"/>
  <c r="AD985" i="33"/>
  <c r="AB985" i="33" a="1"/>
  <c r="AB985" i="33" s="1"/>
  <c r="AE984" i="33"/>
  <c r="AC984" i="33"/>
  <c r="Z991" i="33"/>
  <c r="AF991" i="33" s="1"/>
  <c r="Y992" i="33"/>
  <c r="AG984" i="33" l="1"/>
  <c r="AH984" i="33" s="1"/>
  <c r="AA987" i="33" a="1"/>
  <c r="AA987" i="33" s="1"/>
  <c r="AD986" i="33"/>
  <c r="AB986" i="33" a="1"/>
  <c r="AB986" i="33" s="1"/>
  <c r="AE985" i="33"/>
  <c r="AC985" i="33"/>
  <c r="Z992" i="33"/>
  <c r="AF992" i="33" s="1"/>
  <c r="Y993" i="33"/>
  <c r="AA988" i="33" l="1" a="1"/>
  <c r="AA988" i="33" s="1"/>
  <c r="AD987" i="33"/>
  <c r="AC986" i="33"/>
  <c r="AB987" i="33" a="1"/>
  <c r="AB987" i="33" s="1"/>
  <c r="AE986" i="33"/>
  <c r="AG985" i="33"/>
  <c r="AH985" i="33" s="1"/>
  <c r="Z993" i="33"/>
  <c r="AF993" i="33" s="1"/>
  <c r="Y994" i="33"/>
  <c r="AG986" i="33" l="1"/>
  <c r="AH986" i="33" s="1"/>
  <c r="AA989" i="33" a="1"/>
  <c r="AA989" i="33" s="1"/>
  <c r="AD988" i="33"/>
  <c r="AB988" i="33" a="1"/>
  <c r="AB988" i="33" s="1"/>
  <c r="AE987" i="33"/>
  <c r="AC987" i="33"/>
  <c r="Z994" i="33"/>
  <c r="AF994" i="33" s="1"/>
  <c r="Y995" i="33"/>
  <c r="AG987" i="33" l="1"/>
  <c r="AH987" i="33" s="1"/>
  <c r="AA990" i="33" a="1"/>
  <c r="AA990" i="33" s="1"/>
  <c r="AD989" i="33"/>
  <c r="AB989" i="33" a="1"/>
  <c r="AB989" i="33" s="1"/>
  <c r="AE988" i="33"/>
  <c r="AC988" i="33"/>
  <c r="Z995" i="33"/>
  <c r="AF995" i="33" s="1"/>
  <c r="Y996" i="33"/>
  <c r="AA991" i="33" l="1" a="1"/>
  <c r="AA991" i="33" s="1"/>
  <c r="AD990" i="33"/>
  <c r="AB990" i="33" a="1"/>
  <c r="AB990" i="33" s="1"/>
  <c r="AE989" i="33"/>
  <c r="AC989" i="33"/>
  <c r="AG988" i="33"/>
  <c r="AH988" i="33" s="1"/>
  <c r="Z996" i="33"/>
  <c r="AF996" i="33" s="1"/>
  <c r="Y997" i="33"/>
  <c r="AG989" i="33" l="1"/>
  <c r="AH989" i="33" s="1"/>
  <c r="AA992" i="33" a="1"/>
  <c r="AA992" i="33" s="1"/>
  <c r="AD991" i="33"/>
  <c r="AB991" i="33" a="1"/>
  <c r="AB991" i="33" s="1"/>
  <c r="AE990" i="33"/>
  <c r="AC990" i="33"/>
  <c r="Z997" i="33"/>
  <c r="AF997" i="33" s="1"/>
  <c r="Y998" i="33"/>
  <c r="AG990" i="33" l="1"/>
  <c r="AH990" i="33" s="1"/>
  <c r="AD992" i="33"/>
  <c r="AA993" i="33" a="1"/>
  <c r="AA993" i="33" s="1"/>
  <c r="AB992" i="33" a="1"/>
  <c r="AB992" i="33" s="1"/>
  <c r="AC991" i="33"/>
  <c r="AE991" i="33"/>
  <c r="Z998" i="33"/>
  <c r="AF998" i="33" s="1"/>
  <c r="Y999" i="33"/>
  <c r="AG991" i="33" l="1"/>
  <c r="AH991" i="33" s="1"/>
  <c r="AA994" i="33" a="1"/>
  <c r="AA994" i="33" s="1"/>
  <c r="AD993" i="33"/>
  <c r="AB993" i="33" a="1"/>
  <c r="AB993" i="33" s="1"/>
  <c r="AE992" i="33"/>
  <c r="AC992" i="33"/>
  <c r="Z999" i="33"/>
  <c r="AF999" i="33" s="1"/>
  <c r="Y1000" i="33"/>
  <c r="AA995" i="33" l="1" a="1"/>
  <c r="AA995" i="33" s="1"/>
  <c r="AD994" i="33"/>
  <c r="AB994" i="33" a="1"/>
  <c r="AB994" i="33" s="1"/>
  <c r="AE993" i="33"/>
  <c r="AC993" i="33"/>
  <c r="AG992" i="33"/>
  <c r="AH992" i="33" s="1"/>
  <c r="Z1000" i="33"/>
  <c r="AF1000" i="33" s="1"/>
  <c r="Y1001" i="33"/>
  <c r="AG993" i="33" l="1"/>
  <c r="AH993" i="33" s="1"/>
  <c r="AA996" i="33" a="1"/>
  <c r="AA996" i="33" s="1"/>
  <c r="AD995" i="33"/>
  <c r="AB995" i="33" a="1"/>
  <c r="AB995" i="33" s="1"/>
  <c r="AE994" i="33"/>
  <c r="AC994" i="33"/>
  <c r="Z1001" i="33"/>
  <c r="AF1001" i="33" s="1"/>
  <c r="Y1002" i="33"/>
  <c r="AG994" i="33" l="1"/>
  <c r="AH994" i="33" s="1"/>
  <c r="AD996" i="33"/>
  <c r="AA997" i="33" a="1"/>
  <c r="AA997" i="33" s="1"/>
  <c r="AB996" i="33" a="1"/>
  <c r="AB996" i="33" s="1"/>
  <c r="AE995" i="33"/>
  <c r="AC995" i="33"/>
  <c r="Z1002" i="33"/>
  <c r="AF1002" i="33" s="1"/>
  <c r="Y1003" i="33"/>
  <c r="AG995" i="33" l="1"/>
  <c r="AH995" i="33" s="1"/>
  <c r="AA998" i="33" a="1"/>
  <c r="AA998" i="33" s="1"/>
  <c r="AD997" i="33"/>
  <c r="AB997" i="33" a="1"/>
  <c r="AB997" i="33" s="1"/>
  <c r="AE996" i="33"/>
  <c r="AC996" i="33"/>
  <c r="Z1003" i="33"/>
  <c r="AF1003" i="33" s="1"/>
  <c r="Y1004" i="33"/>
  <c r="AA999" i="33" l="1" a="1"/>
  <c r="AA999" i="33" s="1"/>
  <c r="AD998" i="33"/>
  <c r="AE997" i="33"/>
  <c r="AB998" i="33" a="1"/>
  <c r="AB998" i="33" s="1"/>
  <c r="AC997" i="33"/>
  <c r="AG996" i="33"/>
  <c r="AH996" i="33" s="1"/>
  <c r="Z1004" i="33"/>
  <c r="AF1004" i="33" s="1"/>
  <c r="Y1005" i="33"/>
  <c r="AG997" i="33" l="1"/>
  <c r="AH997" i="33" s="1"/>
  <c r="AA1000" i="33" a="1"/>
  <c r="AA1000" i="33" s="1"/>
  <c r="AD999" i="33"/>
  <c r="AE998" i="33"/>
  <c r="AB999" i="33" a="1"/>
  <c r="AB999" i="33" s="1"/>
  <c r="AC998" i="33"/>
  <c r="Z1005" i="33"/>
  <c r="AF1005" i="33" s="1"/>
  <c r="Y1006" i="33"/>
  <c r="AG998" i="33" l="1"/>
  <c r="AH998" i="33" s="1"/>
  <c r="AA1001" i="33" a="1"/>
  <c r="AA1001" i="33" s="1"/>
  <c r="AD1000" i="33"/>
  <c r="AE999" i="33"/>
  <c r="AB1000" i="33" a="1"/>
  <c r="AB1000" i="33" s="1"/>
  <c r="AC999" i="33"/>
  <c r="Z1006" i="33"/>
  <c r="AF1006" i="33" s="1"/>
  <c r="Y1007" i="33"/>
  <c r="AA1002" i="33" l="1" a="1"/>
  <c r="AA1002" i="33" s="1"/>
  <c r="AD1001" i="33"/>
  <c r="AB1001" i="33" a="1"/>
  <c r="AB1001" i="33" s="1"/>
  <c r="AE1000" i="33"/>
  <c r="AC1000" i="33"/>
  <c r="AG999" i="33"/>
  <c r="AH999" i="33" s="1"/>
  <c r="Z1007" i="33"/>
  <c r="AF1007" i="33" s="1"/>
  <c r="Y1008" i="33"/>
  <c r="AG1000" i="33" l="1"/>
  <c r="AH1000" i="33" s="1"/>
  <c r="AA1003" i="33" a="1"/>
  <c r="AA1003" i="33" s="1"/>
  <c r="AD1002" i="33"/>
  <c r="AB1002" i="33" a="1"/>
  <c r="AB1002" i="33" s="1"/>
  <c r="AE1001" i="33"/>
  <c r="AC1001" i="33"/>
  <c r="Z1008" i="33"/>
  <c r="AF1008" i="33" s="1"/>
  <c r="Y1009" i="33"/>
  <c r="AG1001" i="33" l="1"/>
  <c r="AH1001" i="33" s="1"/>
  <c r="AA1004" i="33" a="1"/>
  <c r="AA1004" i="33" s="1"/>
  <c r="AD1003" i="33"/>
  <c r="AB1003" i="33" a="1"/>
  <c r="AB1003" i="33" s="1"/>
  <c r="AE1002" i="33"/>
  <c r="AC1002" i="33"/>
  <c r="Z1009" i="33"/>
  <c r="AF1009" i="33" s="1"/>
  <c r="Y1010" i="33"/>
  <c r="AG1002" i="33" l="1"/>
  <c r="AH1002" i="33" s="1"/>
  <c r="AA1005" i="33" a="1"/>
  <c r="AA1005" i="33" s="1"/>
  <c r="AD1004" i="33"/>
  <c r="AB1004" i="33" a="1"/>
  <c r="AB1004" i="33" s="1"/>
  <c r="AE1003" i="33"/>
  <c r="AC1003" i="33"/>
  <c r="Z1010" i="33"/>
  <c r="AF1010" i="33" s="1"/>
  <c r="Y1011" i="33"/>
  <c r="AG1003" i="33" l="1"/>
  <c r="AH1003" i="33" s="1"/>
  <c r="AA1006" i="33" a="1"/>
  <c r="AA1006" i="33" s="1"/>
  <c r="AD1005" i="33"/>
  <c r="AB1005" i="33" a="1"/>
  <c r="AB1005" i="33" s="1"/>
  <c r="AE1004" i="33"/>
  <c r="AC1004" i="33"/>
  <c r="Z1011" i="33"/>
  <c r="AF1011" i="33" s="1"/>
  <c r="Y1012" i="33"/>
  <c r="AA1007" i="33" l="1" a="1"/>
  <c r="AA1007" i="33" s="1"/>
  <c r="AD1006" i="33"/>
  <c r="AB1006" i="33" a="1"/>
  <c r="AB1006" i="33" s="1"/>
  <c r="AE1005" i="33"/>
  <c r="AC1005" i="33"/>
  <c r="AG1004" i="33"/>
  <c r="AH1004" i="33" s="1"/>
  <c r="Z1012" i="33"/>
  <c r="AF1012" i="33" s="1"/>
  <c r="Y1013" i="33"/>
  <c r="AA1008" i="33" l="1" a="1"/>
  <c r="AA1008" i="33" s="1"/>
  <c r="AD1007" i="33"/>
  <c r="AB1007" i="33" a="1"/>
  <c r="AB1007" i="33" s="1"/>
  <c r="AE1006" i="33"/>
  <c r="AC1006" i="33"/>
  <c r="AG1005" i="33"/>
  <c r="AH1005" i="33" s="1"/>
  <c r="Z1013" i="33"/>
  <c r="AF1013" i="33" s="1"/>
  <c r="Y1014" i="33"/>
  <c r="AG1006" i="33" l="1"/>
  <c r="AH1006" i="33" s="1"/>
  <c r="AA1009" i="33" a="1"/>
  <c r="AA1009" i="33" s="1"/>
  <c r="AD1008" i="33"/>
  <c r="AB1008" i="33" a="1"/>
  <c r="AB1008" i="33" s="1"/>
  <c r="AE1007" i="33"/>
  <c r="AC1007" i="33"/>
  <c r="Z1014" i="33"/>
  <c r="AF1014" i="33" s="1"/>
  <c r="Y1015" i="33"/>
  <c r="AG1007" i="33" l="1"/>
  <c r="AH1007" i="33" s="1"/>
  <c r="AA1010" i="33" a="1"/>
  <c r="AA1010" i="33" s="1"/>
  <c r="AD1009" i="33"/>
  <c r="AE1008" i="33"/>
  <c r="AB1009" i="33" a="1"/>
  <c r="AB1009" i="33" s="1"/>
  <c r="AC1008" i="33"/>
  <c r="Z1015" i="33"/>
  <c r="AF1015" i="33" s="1"/>
  <c r="Y1016" i="33"/>
  <c r="AG1008" i="33" l="1"/>
  <c r="AH1008" i="33" s="1"/>
  <c r="AA1011" i="33" a="1"/>
  <c r="AA1011" i="33" s="1"/>
  <c r="AD1010" i="33"/>
  <c r="AB1010" i="33" a="1"/>
  <c r="AB1010" i="33" s="1"/>
  <c r="AE1009" i="33"/>
  <c r="AC1009" i="33"/>
  <c r="Z1016" i="33"/>
  <c r="AF1016" i="33" s="1"/>
  <c r="Y1017" i="33"/>
  <c r="AG1009" i="33" l="1"/>
  <c r="AH1009" i="33" s="1"/>
  <c r="AA1012" i="33" a="1"/>
  <c r="AA1012" i="33" s="1"/>
  <c r="AD1011" i="33"/>
  <c r="AB1011" i="33" a="1"/>
  <c r="AB1011" i="33" s="1"/>
  <c r="AC1010" i="33"/>
  <c r="AE1010" i="33"/>
  <c r="Z1017" i="33"/>
  <c r="AF1017" i="33" s="1"/>
  <c r="Y1018" i="33"/>
  <c r="AG1010" i="33" l="1"/>
  <c r="AH1010" i="33" s="1"/>
  <c r="AA1013" i="33" a="1"/>
  <c r="AA1013" i="33" s="1"/>
  <c r="AD1012" i="33"/>
  <c r="AB1012" i="33" a="1"/>
  <c r="AB1012" i="33" s="1"/>
  <c r="AE1011" i="33"/>
  <c r="AC1011" i="33"/>
  <c r="Z1018" i="33"/>
  <c r="AF1018" i="33" s="1"/>
  <c r="Y1019" i="33"/>
  <c r="AG1011" i="33" l="1"/>
  <c r="AH1011" i="33" s="1"/>
  <c r="AA1014" i="33" a="1"/>
  <c r="AA1014" i="33" s="1"/>
  <c r="AD1013" i="33"/>
  <c r="AB1013" i="33" a="1"/>
  <c r="AB1013" i="33" s="1"/>
  <c r="AE1012" i="33"/>
  <c r="AC1012" i="33"/>
  <c r="Z1019" i="33"/>
  <c r="AF1019" i="33" s="1"/>
  <c r="Y1020" i="33"/>
  <c r="AG1012" i="33" l="1"/>
  <c r="AH1012" i="33" s="1"/>
  <c r="AA1015" i="33" a="1"/>
  <c r="AA1015" i="33" s="1"/>
  <c r="AD1014" i="33"/>
  <c r="AB1014" i="33" a="1"/>
  <c r="AB1014" i="33" s="1"/>
  <c r="AE1013" i="33"/>
  <c r="AC1013" i="33"/>
  <c r="Z1020" i="33"/>
  <c r="AF1020" i="33" s="1"/>
  <c r="Y1021" i="33"/>
  <c r="AG1013" i="33" l="1"/>
  <c r="AH1013" i="33" s="1"/>
  <c r="AA1016" i="33" a="1"/>
  <c r="AA1016" i="33" s="1"/>
  <c r="AD1015" i="33"/>
  <c r="AC1014" i="33"/>
  <c r="AB1015" i="33" a="1"/>
  <c r="AB1015" i="33" s="1"/>
  <c r="AE1014" i="33"/>
  <c r="Z1021" i="33"/>
  <c r="AF1021" i="33" s="1"/>
  <c r="Y1022" i="33"/>
  <c r="AG1014" i="33" l="1"/>
  <c r="AH1014" i="33" s="1"/>
  <c r="AA1017" i="33" a="1"/>
  <c r="AA1017" i="33" s="1"/>
  <c r="AD1016" i="33"/>
  <c r="AC1015" i="33"/>
  <c r="AB1016" i="33" a="1"/>
  <c r="AB1016" i="33" s="1"/>
  <c r="AE1015" i="33"/>
  <c r="Z1022" i="33"/>
  <c r="AF1022" i="33" s="1"/>
  <c r="Y1023" i="33"/>
  <c r="AG1015" i="33" l="1"/>
  <c r="AH1015" i="33" s="1"/>
  <c r="AA1018" i="33" a="1"/>
  <c r="AA1018" i="33" s="1"/>
  <c r="AD1017" i="33"/>
  <c r="AB1017" i="33" a="1"/>
  <c r="AB1017" i="33" s="1"/>
  <c r="AE1016" i="33"/>
  <c r="AC1016" i="33"/>
  <c r="Z1023" i="33"/>
  <c r="AF1023" i="33" s="1"/>
  <c r="Y1024" i="33"/>
  <c r="AG1016" i="33" l="1"/>
  <c r="AH1016" i="33" s="1"/>
  <c r="AA1019" i="33" a="1"/>
  <c r="AA1019" i="33" s="1"/>
  <c r="AD1018" i="33"/>
  <c r="AB1018" i="33" a="1"/>
  <c r="AB1018" i="33" s="1"/>
  <c r="AC1017" i="33"/>
  <c r="AE1017" i="33"/>
  <c r="Z1024" i="33"/>
  <c r="AF1024" i="33" s="1"/>
  <c r="Y1025" i="33"/>
  <c r="AG1017" i="33" l="1"/>
  <c r="AH1017" i="33" s="1"/>
  <c r="AD1019" i="33"/>
  <c r="AA1020" i="33" a="1"/>
  <c r="AA1020" i="33" s="1"/>
  <c r="AB1019" i="33" a="1"/>
  <c r="AB1019" i="33" s="1"/>
  <c r="AE1018" i="33"/>
  <c r="AC1018" i="33"/>
  <c r="Z1025" i="33"/>
  <c r="AF1025" i="33" s="1"/>
  <c r="Y1026" i="33"/>
  <c r="AG1018" i="33" l="1"/>
  <c r="AH1018" i="33" s="1"/>
  <c r="AA1021" i="33" a="1"/>
  <c r="AA1021" i="33" s="1"/>
  <c r="AD1020" i="33"/>
  <c r="AB1020" i="33" a="1"/>
  <c r="AB1020" i="33" s="1"/>
  <c r="AE1019" i="33"/>
  <c r="AC1019" i="33"/>
  <c r="Z1026" i="33"/>
  <c r="AF1026" i="33" s="1"/>
  <c r="Y1027" i="33"/>
  <c r="AG1019" i="33" l="1"/>
  <c r="AH1019" i="33" s="1"/>
  <c r="AA1022" i="33" a="1"/>
  <c r="AA1022" i="33" s="1"/>
  <c r="AD1021" i="33"/>
  <c r="AB1021" i="33" a="1"/>
  <c r="AB1021" i="33" s="1"/>
  <c r="AE1020" i="33"/>
  <c r="AC1020" i="33"/>
  <c r="Z1027" i="33"/>
  <c r="AF1027" i="33" s="1"/>
  <c r="Y1028" i="33"/>
  <c r="AG1020" i="33" l="1"/>
  <c r="AH1020" i="33" s="1"/>
  <c r="AA1023" i="33" a="1"/>
  <c r="AA1023" i="33" s="1"/>
  <c r="AD1022" i="33"/>
  <c r="AB1022" i="33" a="1"/>
  <c r="AB1022" i="33" s="1"/>
  <c r="AE1021" i="33"/>
  <c r="AC1021" i="33"/>
  <c r="Z1028" i="33"/>
  <c r="AF1028" i="33" s="1"/>
  <c r="Y1029" i="33"/>
  <c r="AG1021" i="33" l="1"/>
  <c r="AH1021" i="33" s="1"/>
  <c r="AA1024" i="33" a="1"/>
  <c r="AA1024" i="33" s="1"/>
  <c r="AD1023" i="33"/>
  <c r="AB1023" i="33" a="1"/>
  <c r="AB1023" i="33" s="1"/>
  <c r="AE1022" i="33"/>
  <c r="AC1022" i="33"/>
  <c r="Z1029" i="33"/>
  <c r="AF1029" i="33" s="1"/>
  <c r="Y1030" i="33"/>
  <c r="AG1022" i="33" l="1"/>
  <c r="AH1022" i="33" s="1"/>
  <c r="AD1024" i="33"/>
  <c r="AA1025" i="33" a="1"/>
  <c r="AA1025" i="33" s="1"/>
  <c r="AB1024" i="33" a="1"/>
  <c r="AB1024" i="33" s="1"/>
  <c r="AE1023" i="33"/>
  <c r="AC1023" i="33"/>
  <c r="Z1030" i="33"/>
  <c r="AF1030" i="33" s="1"/>
  <c r="Y1031" i="33"/>
  <c r="AG1023" i="33" l="1"/>
  <c r="AH1023" i="33" s="1"/>
  <c r="AA1026" i="33" a="1"/>
  <c r="AA1026" i="33" s="1"/>
  <c r="AD1025" i="33"/>
  <c r="AB1025" i="33" a="1"/>
  <c r="AB1025" i="33" s="1"/>
  <c r="AE1024" i="33"/>
  <c r="AC1024" i="33"/>
  <c r="Z1031" i="33"/>
  <c r="AF1031" i="33" s="1"/>
  <c r="Y1032" i="33"/>
  <c r="AG1024" i="33" l="1"/>
  <c r="AH1024" i="33" s="1"/>
  <c r="AA1027" i="33" a="1"/>
  <c r="AA1027" i="33" s="1"/>
  <c r="AD1026" i="33"/>
  <c r="AB1026" i="33" a="1"/>
  <c r="AB1026" i="33" s="1"/>
  <c r="AE1025" i="33"/>
  <c r="AC1025" i="33"/>
  <c r="Z1032" i="33"/>
  <c r="AF1032" i="33" s="1"/>
  <c r="Y1033" i="33"/>
  <c r="AG1025" i="33" l="1"/>
  <c r="AH1025" i="33" s="1"/>
  <c r="AA1028" i="33" a="1"/>
  <c r="AA1028" i="33" s="1"/>
  <c r="AD1027" i="33"/>
  <c r="AB1027" i="33" a="1"/>
  <c r="AB1027" i="33" s="1"/>
  <c r="AE1026" i="33"/>
  <c r="AC1026" i="33"/>
  <c r="Z1033" i="33"/>
  <c r="AF1033" i="33" s="1"/>
  <c r="Y1034" i="33"/>
  <c r="AA1029" i="33" l="1" a="1"/>
  <c r="AA1029" i="33" s="1"/>
  <c r="AD1028" i="33"/>
  <c r="AB1028" i="33" a="1"/>
  <c r="AB1028" i="33" s="1"/>
  <c r="AE1027" i="33"/>
  <c r="AC1027" i="33"/>
  <c r="AG1026" i="33"/>
  <c r="AH1026" i="33" s="1"/>
  <c r="Z1034" i="33"/>
  <c r="AF1034" i="33" s="1"/>
  <c r="Y1035" i="33"/>
  <c r="AA1030" i="33" l="1" a="1"/>
  <c r="AA1030" i="33" s="1"/>
  <c r="AD1029" i="33"/>
  <c r="AE1028" i="33"/>
  <c r="AC1028" i="33"/>
  <c r="AB1029" i="33" a="1"/>
  <c r="AB1029" i="33" s="1"/>
  <c r="AG1027" i="33"/>
  <c r="AH1027" i="33" s="1"/>
  <c r="Z1035" i="33"/>
  <c r="AF1035" i="33" s="1"/>
  <c r="Y1036" i="33"/>
  <c r="AG1028" i="33" l="1"/>
  <c r="AH1028" i="33" s="1"/>
  <c r="AA1031" i="33" a="1"/>
  <c r="AA1031" i="33" s="1"/>
  <c r="AD1030" i="33"/>
  <c r="AB1030" i="33" a="1"/>
  <c r="AB1030" i="33" s="1"/>
  <c r="AE1029" i="33"/>
  <c r="AC1029" i="33"/>
  <c r="Z1036" i="33"/>
  <c r="AF1036" i="33" s="1"/>
  <c r="Y1037" i="33"/>
  <c r="AG1029" i="33" l="1"/>
  <c r="AH1029" i="33" s="1"/>
  <c r="AA1032" i="33" a="1"/>
  <c r="AA1032" i="33" s="1"/>
  <c r="AD1031" i="33"/>
  <c r="AE1030" i="33"/>
  <c r="AB1031" i="33" a="1"/>
  <c r="AB1031" i="33" s="1"/>
  <c r="AC1030" i="33"/>
  <c r="Z1037" i="33"/>
  <c r="AF1037" i="33" s="1"/>
  <c r="Y1038" i="33"/>
  <c r="AG1030" i="33" l="1"/>
  <c r="AH1030" i="33" s="1"/>
  <c r="AA1033" i="33" a="1"/>
  <c r="AA1033" i="33" s="1"/>
  <c r="AD1032" i="33"/>
  <c r="AC1031" i="33"/>
  <c r="AB1032" i="33" a="1"/>
  <c r="AB1032" i="33" s="1"/>
  <c r="AE1031" i="33"/>
  <c r="Z1038" i="33"/>
  <c r="AF1038" i="33" s="1"/>
  <c r="Y1039" i="33"/>
  <c r="AG1031" i="33" l="1"/>
  <c r="AH1031" i="33" s="1"/>
  <c r="AD1033" i="33"/>
  <c r="AA1034" i="33" a="1"/>
  <c r="AA1034" i="33" s="1"/>
  <c r="AB1033" i="33" a="1"/>
  <c r="AB1033" i="33" s="1"/>
  <c r="AC1032" i="33"/>
  <c r="AE1032" i="33"/>
  <c r="Z1039" i="33"/>
  <c r="AF1039" i="33" s="1"/>
  <c r="Y1040" i="33"/>
  <c r="AG1032" i="33" l="1"/>
  <c r="AH1032" i="33" s="1"/>
  <c r="AD1034" i="33"/>
  <c r="AA1035" i="33" a="1"/>
  <c r="AA1035" i="33" s="1"/>
  <c r="AB1034" i="33" a="1"/>
  <c r="AB1034" i="33" s="1"/>
  <c r="AE1033" i="33"/>
  <c r="AC1033" i="33"/>
  <c r="Z1040" i="33"/>
  <c r="AF1040" i="33" s="1"/>
  <c r="Y1041" i="33"/>
  <c r="AG1033" i="33" l="1"/>
  <c r="AH1033" i="33" s="1"/>
  <c r="AA1036" i="33" a="1"/>
  <c r="AA1036" i="33" s="1"/>
  <c r="AD1035" i="33"/>
  <c r="AB1035" i="33" a="1"/>
  <c r="AB1035" i="33" s="1"/>
  <c r="AE1034" i="33"/>
  <c r="AC1034" i="33"/>
  <c r="Z1041" i="33"/>
  <c r="AF1041" i="33" s="1"/>
  <c r="Y1042" i="33"/>
  <c r="AA1037" i="33" l="1" a="1"/>
  <c r="AA1037" i="33" s="1"/>
  <c r="AD1036" i="33"/>
  <c r="AB1036" i="33" a="1"/>
  <c r="AB1036" i="33" s="1"/>
  <c r="AE1035" i="33"/>
  <c r="AC1035" i="33"/>
  <c r="AG1034" i="33"/>
  <c r="AH1034" i="33" s="1"/>
  <c r="Z1042" i="33"/>
  <c r="AF1042" i="33" s="1"/>
  <c r="Y1043" i="33"/>
  <c r="AG1035" i="33" l="1"/>
  <c r="AH1035" i="33" s="1"/>
  <c r="AA1038" i="33" a="1"/>
  <c r="AA1038" i="33" s="1"/>
  <c r="AD1037" i="33"/>
  <c r="AB1037" i="33" a="1"/>
  <c r="AB1037" i="33" s="1"/>
  <c r="AE1036" i="33"/>
  <c r="AC1036" i="33"/>
  <c r="Z1043" i="33"/>
  <c r="AF1043" i="33" s="1"/>
  <c r="Y1044" i="33"/>
  <c r="AG1036" i="33" l="1"/>
  <c r="AH1036" i="33" s="1"/>
  <c r="AA1039" i="33" a="1"/>
  <c r="AA1039" i="33" s="1"/>
  <c r="AD1038" i="33"/>
  <c r="AB1038" i="33" a="1"/>
  <c r="AB1038" i="33" s="1"/>
  <c r="AC1037" i="33"/>
  <c r="AE1037" i="33"/>
  <c r="Z1044" i="33"/>
  <c r="AF1044" i="33" s="1"/>
  <c r="Y1045" i="33"/>
  <c r="AG1037" i="33" l="1"/>
  <c r="AH1037" i="33" s="1"/>
  <c r="AD1039" i="33"/>
  <c r="AA1040" i="33" a="1"/>
  <c r="AA1040" i="33" s="1"/>
  <c r="AC1038" i="33"/>
  <c r="AB1039" i="33" a="1"/>
  <c r="AB1039" i="33" s="1"/>
  <c r="AE1038" i="33"/>
  <c r="Z1045" i="33"/>
  <c r="AF1045" i="33" s="1"/>
  <c r="Y1046" i="33"/>
  <c r="AG1038" i="33" l="1"/>
  <c r="AH1038" i="33" s="1"/>
  <c r="AA1041" i="33" a="1"/>
  <c r="AA1041" i="33" s="1"/>
  <c r="AD1040" i="33"/>
  <c r="AB1040" i="33" a="1"/>
  <c r="AB1040" i="33" s="1"/>
  <c r="AE1039" i="33"/>
  <c r="AC1039" i="33"/>
  <c r="Z1046" i="33"/>
  <c r="AF1046" i="33" s="1"/>
  <c r="Y1047" i="33"/>
  <c r="AG1039" i="33" l="1"/>
  <c r="AH1039" i="33" s="1"/>
  <c r="AA1042" i="33" a="1"/>
  <c r="AA1042" i="33" s="1"/>
  <c r="AD1041" i="33"/>
  <c r="AE1040" i="33"/>
  <c r="AC1040" i="33"/>
  <c r="AB1041" i="33" a="1"/>
  <c r="AB1041" i="33" s="1"/>
  <c r="Z1047" i="33"/>
  <c r="AF1047" i="33" s="1"/>
  <c r="Y1048" i="33"/>
  <c r="AA1043" i="33" l="1" a="1"/>
  <c r="AA1043" i="33" s="1"/>
  <c r="AD1042" i="33"/>
  <c r="AB1042" i="33" a="1"/>
  <c r="AB1042" i="33" s="1"/>
  <c r="AE1041" i="33"/>
  <c r="AC1041" i="33"/>
  <c r="AG1040" i="33"/>
  <c r="AH1040" i="33" s="1"/>
  <c r="Z1048" i="33"/>
  <c r="AF1048" i="33" s="1"/>
  <c r="Y1049" i="33"/>
  <c r="AG1041" i="33" l="1"/>
  <c r="AH1041" i="33" s="1"/>
  <c r="AA1044" i="33" a="1"/>
  <c r="AA1044" i="33" s="1"/>
  <c r="AD1043" i="33"/>
  <c r="AB1043" i="33" a="1"/>
  <c r="AB1043" i="33" s="1"/>
  <c r="AE1042" i="33"/>
  <c r="AC1042" i="33"/>
  <c r="Z1049" i="33"/>
  <c r="AF1049" i="33" s="1"/>
  <c r="Y1050" i="33"/>
  <c r="AG1042" i="33" l="1"/>
  <c r="AH1042" i="33" s="1"/>
  <c r="AA1045" i="33" a="1"/>
  <c r="AA1045" i="33" s="1"/>
  <c r="AD1044" i="33"/>
  <c r="AB1044" i="33" a="1"/>
  <c r="AB1044" i="33" s="1"/>
  <c r="AE1043" i="33"/>
  <c r="AC1043" i="33"/>
  <c r="Z1050" i="33"/>
  <c r="AF1050" i="33" s="1"/>
  <c r="Y1051" i="33"/>
  <c r="AG1043" i="33" l="1"/>
  <c r="AH1043" i="33" s="1"/>
  <c r="AD1045" i="33"/>
  <c r="AA1046" i="33" a="1"/>
  <c r="AA1046" i="33" s="1"/>
  <c r="AB1045" i="33" a="1"/>
  <c r="AB1045" i="33" s="1"/>
  <c r="AE1044" i="33"/>
  <c r="AC1044" i="33"/>
  <c r="Z1051" i="33"/>
  <c r="AF1051" i="33" s="1"/>
  <c r="Y1052" i="33"/>
  <c r="AG1044" i="33" l="1"/>
  <c r="AH1044" i="33" s="1"/>
  <c r="AA1047" i="33" a="1"/>
  <c r="AA1047" i="33" s="1"/>
  <c r="AD1046" i="33"/>
  <c r="AB1046" i="33" a="1"/>
  <c r="AB1046" i="33" s="1"/>
  <c r="AE1045" i="33"/>
  <c r="AC1045" i="33"/>
  <c r="Z1052" i="33"/>
  <c r="AF1052" i="33" s="1"/>
  <c r="Y1053" i="33"/>
  <c r="AG1045" i="33" l="1"/>
  <c r="AH1045" i="33" s="1"/>
  <c r="AA1048" i="33" a="1"/>
  <c r="AA1048" i="33" s="1"/>
  <c r="AD1047" i="33"/>
  <c r="AB1047" i="33" a="1"/>
  <c r="AB1047" i="33" s="1"/>
  <c r="AE1046" i="33"/>
  <c r="AC1046" i="33"/>
  <c r="Z1053" i="33"/>
  <c r="AF1053" i="33" s="1"/>
  <c r="Y1054" i="33"/>
  <c r="AG1046" i="33" l="1"/>
  <c r="AH1046" i="33" s="1"/>
  <c r="AA1049" i="33" a="1"/>
  <c r="AA1049" i="33" s="1"/>
  <c r="AD1048" i="33"/>
  <c r="AB1048" i="33" a="1"/>
  <c r="AB1048" i="33" s="1"/>
  <c r="AE1047" i="33"/>
  <c r="AC1047" i="33"/>
  <c r="Z1054" i="33"/>
  <c r="AF1054" i="33" s="1"/>
  <c r="Y1055" i="33"/>
  <c r="AG1047" i="33" l="1"/>
  <c r="AH1047" i="33" s="1"/>
  <c r="AD1049" i="33"/>
  <c r="AA1050" i="33" a="1"/>
  <c r="AA1050" i="33" s="1"/>
  <c r="AB1049" i="33" a="1"/>
  <c r="AB1049" i="33" s="1"/>
  <c r="AE1048" i="33"/>
  <c r="AC1048" i="33"/>
  <c r="Z1055" i="33"/>
  <c r="AF1055" i="33" s="1"/>
  <c r="Y1056" i="33"/>
  <c r="AG1048" i="33" l="1"/>
  <c r="AH1048" i="33" s="1"/>
  <c r="AA1051" i="33" a="1"/>
  <c r="AA1051" i="33" s="1"/>
  <c r="AD1050" i="33"/>
  <c r="AB1050" i="33" a="1"/>
  <c r="AB1050" i="33" s="1"/>
  <c r="AE1049" i="33"/>
  <c r="AC1049" i="33"/>
  <c r="Z1056" i="33"/>
  <c r="AF1056" i="33" s="1"/>
  <c r="Y1057" i="33"/>
  <c r="AG1049" i="33" l="1"/>
  <c r="AH1049" i="33" s="1"/>
  <c r="AA1052" i="33" a="1"/>
  <c r="AA1052" i="33" s="1"/>
  <c r="AD1051" i="33"/>
  <c r="AE1050" i="33"/>
  <c r="AB1051" i="33" a="1"/>
  <c r="AB1051" i="33" s="1"/>
  <c r="AC1050" i="33"/>
  <c r="Z1057" i="33"/>
  <c r="AF1057" i="33" s="1"/>
  <c r="Y1058" i="33"/>
  <c r="AA1053" i="33" l="1" a="1"/>
  <c r="AA1053" i="33" s="1"/>
  <c r="AD1052" i="33"/>
  <c r="AB1052" i="33" a="1"/>
  <c r="AB1052" i="33" s="1"/>
  <c r="AE1051" i="33"/>
  <c r="AC1051" i="33"/>
  <c r="AG1050" i="33"/>
  <c r="AH1050" i="33" s="1"/>
  <c r="Z1058" i="33"/>
  <c r="AF1058" i="33" s="1"/>
  <c r="Y1059" i="33"/>
  <c r="AG1051" i="33" l="1"/>
  <c r="AH1051" i="33" s="1"/>
  <c r="AA1054" i="33" a="1"/>
  <c r="AA1054" i="33" s="1"/>
  <c r="AD1053" i="33"/>
  <c r="AB1053" i="33" a="1"/>
  <c r="AB1053" i="33" s="1"/>
  <c r="AE1052" i="33"/>
  <c r="AC1052" i="33"/>
  <c r="Z1059" i="33"/>
  <c r="AF1059" i="33" s="1"/>
  <c r="Y1060" i="33"/>
  <c r="AG1052" i="33" l="1"/>
  <c r="AH1052" i="33" s="1"/>
  <c r="AA1055" i="33" a="1"/>
  <c r="AA1055" i="33" s="1"/>
  <c r="AD1054" i="33"/>
  <c r="AB1054" i="33" a="1"/>
  <c r="AB1054" i="33" s="1"/>
  <c r="AE1053" i="33"/>
  <c r="AC1053" i="33"/>
  <c r="Z1060" i="33"/>
  <c r="AF1060" i="33" s="1"/>
  <c r="Y1061" i="33"/>
  <c r="AG1053" i="33" l="1"/>
  <c r="AH1053" i="33" s="1"/>
  <c r="AA1056" i="33" a="1"/>
  <c r="AA1056" i="33" s="1"/>
  <c r="AD1055" i="33"/>
  <c r="AB1055" i="33" a="1"/>
  <c r="AB1055" i="33" s="1"/>
  <c r="AE1054" i="33"/>
  <c r="AC1054" i="33"/>
  <c r="Z1061" i="33"/>
  <c r="AF1061" i="33" s="1"/>
  <c r="Y1062" i="33"/>
  <c r="AG1054" i="33" l="1"/>
  <c r="AH1054" i="33" s="1"/>
  <c r="AA1057" i="33" a="1"/>
  <c r="AA1057" i="33" s="1"/>
  <c r="AD1056" i="33"/>
  <c r="AB1056" i="33" a="1"/>
  <c r="AB1056" i="33" s="1"/>
  <c r="AE1055" i="33"/>
  <c r="AC1055" i="33"/>
  <c r="Z1062" i="33"/>
  <c r="AF1062" i="33" s="1"/>
  <c r="Y1063" i="33"/>
  <c r="AA1058" i="33" l="1" a="1"/>
  <c r="AA1058" i="33" s="1"/>
  <c r="AD1057" i="33"/>
  <c r="AB1057" i="33" a="1"/>
  <c r="AB1057" i="33" s="1"/>
  <c r="AE1056" i="33"/>
  <c r="AC1056" i="33"/>
  <c r="AG1055" i="33"/>
  <c r="AH1055" i="33" s="1"/>
  <c r="Z1063" i="33"/>
  <c r="AF1063" i="33" s="1"/>
  <c r="Y1064" i="33"/>
  <c r="AG1056" i="33" l="1"/>
  <c r="AH1056" i="33" s="1"/>
  <c r="AA1059" i="33" a="1"/>
  <c r="AA1059" i="33" s="1"/>
  <c r="AD1058" i="33"/>
  <c r="AB1058" i="33" a="1"/>
  <c r="AB1058" i="33" s="1"/>
  <c r="AE1057" i="33"/>
  <c r="AC1057" i="33"/>
  <c r="Z1064" i="33"/>
  <c r="AF1064" i="33" s="1"/>
  <c r="Y1065" i="33"/>
  <c r="AG1057" i="33" l="1"/>
  <c r="AH1057" i="33" s="1"/>
  <c r="AA1060" i="33" a="1"/>
  <c r="AA1060" i="33" s="1"/>
  <c r="AD1059" i="33"/>
  <c r="AB1059" i="33" a="1"/>
  <c r="AB1059" i="33" s="1"/>
  <c r="AE1058" i="33"/>
  <c r="AC1058" i="33"/>
  <c r="Z1065" i="33"/>
  <c r="AF1065" i="33" s="1"/>
  <c r="Y1066" i="33"/>
  <c r="AG1058" i="33" l="1"/>
  <c r="AH1058" i="33" s="1"/>
  <c r="AA1061" i="33" a="1"/>
  <c r="AA1061" i="33" s="1"/>
  <c r="AD1060" i="33"/>
  <c r="AB1060" i="33" a="1"/>
  <c r="AB1060" i="33" s="1"/>
  <c r="AE1059" i="33"/>
  <c r="AC1059" i="33"/>
  <c r="Z1066" i="33"/>
  <c r="AF1066" i="33" s="1"/>
  <c r="Y1067" i="33"/>
  <c r="AA1062" i="33" l="1" a="1"/>
  <c r="AA1062" i="33" s="1"/>
  <c r="AD1061" i="33"/>
  <c r="AB1061" i="33" a="1"/>
  <c r="AB1061" i="33" s="1"/>
  <c r="AC1060" i="33"/>
  <c r="AE1060" i="33"/>
  <c r="AG1059" i="33"/>
  <c r="AH1059" i="33" s="1"/>
  <c r="Z1067" i="33"/>
  <c r="AF1067" i="33" s="1"/>
  <c r="Y1068" i="33"/>
  <c r="AG1060" i="33" l="1"/>
  <c r="AH1060" i="33" s="1"/>
  <c r="AA1063" i="33" a="1"/>
  <c r="AA1063" i="33" s="1"/>
  <c r="AD1062" i="33"/>
  <c r="AE1061" i="33"/>
  <c r="AC1061" i="33"/>
  <c r="AB1062" i="33" a="1"/>
  <c r="AB1062" i="33" s="1"/>
  <c r="Z1068" i="33"/>
  <c r="AF1068" i="33" s="1"/>
  <c r="Y1069" i="33"/>
  <c r="AG1061" i="33" l="1"/>
  <c r="AH1061" i="33" s="1"/>
  <c r="AA1064" i="33" a="1"/>
  <c r="AA1064" i="33" s="1"/>
  <c r="AD1063" i="33"/>
  <c r="AB1063" i="33" a="1"/>
  <c r="AB1063" i="33" s="1"/>
  <c r="AE1062" i="33"/>
  <c r="AC1062" i="33"/>
  <c r="Z1069" i="33"/>
  <c r="AF1069" i="33" s="1"/>
  <c r="Y1070" i="33"/>
  <c r="AG1062" i="33" l="1"/>
  <c r="AH1062" i="33" s="1"/>
  <c r="AA1065" i="33" a="1"/>
  <c r="AA1065" i="33" s="1"/>
  <c r="AD1064" i="33"/>
  <c r="AB1064" i="33" a="1"/>
  <c r="AB1064" i="33" s="1"/>
  <c r="AE1063" i="33"/>
  <c r="AC1063" i="33"/>
  <c r="Z1070" i="33"/>
  <c r="AF1070" i="33" s="1"/>
  <c r="Y1071" i="33"/>
  <c r="AD1065" i="33" l="1"/>
  <c r="AA1066" i="33" a="1"/>
  <c r="AA1066" i="33" s="1"/>
  <c r="AB1065" i="33" a="1"/>
  <c r="AB1065" i="33" s="1"/>
  <c r="AE1064" i="33"/>
  <c r="AC1064" i="33"/>
  <c r="AG1063" i="33"/>
  <c r="AH1063" i="33" s="1"/>
  <c r="Z1071" i="33"/>
  <c r="AF1071" i="33" s="1"/>
  <c r="Y1072" i="33"/>
  <c r="AG1064" i="33" l="1"/>
  <c r="AH1064" i="33" s="1"/>
  <c r="AD1066" i="33"/>
  <c r="AA1067" i="33" a="1"/>
  <c r="AA1067" i="33" s="1"/>
  <c r="AC1065" i="33"/>
  <c r="AB1066" i="33" a="1"/>
  <c r="AB1066" i="33" s="1"/>
  <c r="AE1065" i="33"/>
  <c r="Z1072" i="33"/>
  <c r="AF1072" i="33" s="1"/>
  <c r="Y1073" i="33"/>
  <c r="AA1068" i="33" l="1" a="1"/>
  <c r="AA1068" i="33" s="1"/>
  <c r="AD1067" i="33"/>
  <c r="AB1067" i="33" a="1"/>
  <c r="AB1067" i="33" s="1"/>
  <c r="AE1066" i="33"/>
  <c r="AC1066" i="33"/>
  <c r="AG1065" i="33"/>
  <c r="AH1065" i="33" s="1"/>
  <c r="Z1073" i="33"/>
  <c r="AF1073" i="33" s="1"/>
  <c r="Y1074" i="33"/>
  <c r="AA1069" i="33" l="1" a="1"/>
  <c r="AA1069" i="33" s="1"/>
  <c r="AD1068" i="33"/>
  <c r="AB1068" i="33" a="1"/>
  <c r="AB1068" i="33" s="1"/>
  <c r="AE1067" i="33"/>
  <c r="AC1067" i="33"/>
  <c r="AG1066" i="33"/>
  <c r="AH1066" i="33" s="1"/>
  <c r="Z1074" i="33"/>
  <c r="AF1074" i="33" s="1"/>
  <c r="Y1075" i="33"/>
  <c r="AD1069" i="33" l="1"/>
  <c r="AA1070" i="33" a="1"/>
  <c r="AA1070" i="33" s="1"/>
  <c r="AB1069" i="33" a="1"/>
  <c r="AB1069" i="33" s="1"/>
  <c r="AE1068" i="33"/>
  <c r="AC1068" i="33"/>
  <c r="AG1067" i="33"/>
  <c r="AH1067" i="33" s="1"/>
  <c r="Z1075" i="33"/>
  <c r="AF1075" i="33" s="1"/>
  <c r="Y1076" i="33"/>
  <c r="AG1068" i="33" l="1"/>
  <c r="AH1068" i="33" s="1"/>
  <c r="AA1071" i="33" a="1"/>
  <c r="AA1071" i="33" s="1"/>
  <c r="AD1070" i="33"/>
  <c r="AB1070" i="33" a="1"/>
  <c r="AB1070" i="33" s="1"/>
  <c r="AE1069" i="33"/>
  <c r="AC1069" i="33"/>
  <c r="Z1076" i="33"/>
  <c r="AF1076" i="33" s="1"/>
  <c r="Y1077" i="33"/>
  <c r="AG1069" i="33" l="1"/>
  <c r="AH1069" i="33" s="1"/>
  <c r="AA1072" i="33" a="1"/>
  <c r="AA1072" i="33" s="1"/>
  <c r="AD1071" i="33"/>
  <c r="AB1071" i="33" a="1"/>
  <c r="AB1071" i="33" s="1"/>
  <c r="AE1070" i="33"/>
  <c r="AC1070" i="33"/>
  <c r="Z1077" i="33"/>
  <c r="AF1077" i="33" s="1"/>
  <c r="Y1078" i="33"/>
  <c r="AA1073" i="33" l="1" a="1"/>
  <c r="AA1073" i="33" s="1"/>
  <c r="AD1072" i="33"/>
  <c r="AB1072" i="33" a="1"/>
  <c r="AB1072" i="33" s="1"/>
  <c r="AE1071" i="33"/>
  <c r="AC1071" i="33"/>
  <c r="AG1070" i="33"/>
  <c r="AH1070" i="33" s="1"/>
  <c r="Z1078" i="33"/>
  <c r="AF1078" i="33" s="1"/>
  <c r="Y1079" i="33"/>
  <c r="AG1071" i="33" l="1"/>
  <c r="AH1071" i="33" s="1"/>
  <c r="AA1074" i="33" a="1"/>
  <c r="AA1074" i="33" s="1"/>
  <c r="AD1073" i="33"/>
  <c r="AB1073" i="33" a="1"/>
  <c r="AB1073" i="33" s="1"/>
  <c r="AE1072" i="33"/>
  <c r="AC1072" i="33"/>
  <c r="Z1079" i="33"/>
  <c r="AF1079" i="33" s="1"/>
  <c r="Y1080" i="33"/>
  <c r="AD1074" i="33" l="1"/>
  <c r="AA1075" i="33" a="1"/>
  <c r="AA1075" i="33" s="1"/>
  <c r="AB1074" i="33" a="1"/>
  <c r="AB1074" i="33" s="1"/>
  <c r="AE1073" i="33"/>
  <c r="AC1073" i="33"/>
  <c r="AG1072" i="33"/>
  <c r="AH1072" i="33" s="1"/>
  <c r="Z1080" i="33"/>
  <c r="AF1080" i="33" s="1"/>
  <c r="Y1081" i="33"/>
  <c r="AG1073" i="33" l="1"/>
  <c r="AH1073" i="33" s="1"/>
  <c r="AA1076" i="33" a="1"/>
  <c r="AA1076" i="33" s="1"/>
  <c r="AD1075" i="33"/>
  <c r="AB1075" i="33" a="1"/>
  <c r="AB1075" i="33" s="1"/>
  <c r="AE1074" i="33"/>
  <c r="AC1074" i="33"/>
  <c r="Z1081" i="33"/>
  <c r="AF1081" i="33" s="1"/>
  <c r="Y1082" i="33"/>
  <c r="AG1074" i="33" l="1"/>
  <c r="AH1074" i="33" s="1"/>
  <c r="AA1077" i="33" a="1"/>
  <c r="AA1077" i="33" s="1"/>
  <c r="AD1076" i="33"/>
  <c r="AC1075" i="33"/>
  <c r="AE1075" i="33"/>
  <c r="AB1076" i="33" a="1"/>
  <c r="AB1076" i="33" s="1"/>
  <c r="Z1082" i="33"/>
  <c r="AF1082" i="33" s="1"/>
  <c r="Y1083" i="33"/>
  <c r="AG1075" i="33" l="1"/>
  <c r="AH1075" i="33" s="1"/>
  <c r="AA1078" i="33" a="1"/>
  <c r="AA1078" i="33" s="1"/>
  <c r="AD1077" i="33"/>
  <c r="AB1077" i="33" a="1"/>
  <c r="AB1077" i="33" s="1"/>
  <c r="AE1076" i="33"/>
  <c r="AC1076" i="33"/>
  <c r="Z1083" i="33"/>
  <c r="AF1083" i="33" s="1"/>
  <c r="Y1084" i="33"/>
  <c r="AA1079" i="33" l="1" a="1"/>
  <c r="AA1079" i="33" s="1"/>
  <c r="AD1078" i="33"/>
  <c r="AC1077" i="33"/>
  <c r="AB1078" i="33" a="1"/>
  <c r="AB1078" i="33" s="1"/>
  <c r="AE1077" i="33"/>
  <c r="AG1076" i="33"/>
  <c r="AH1076" i="33" s="1"/>
  <c r="Z1084" i="33"/>
  <c r="AF1084" i="33" s="1"/>
  <c r="Y1085" i="33"/>
  <c r="AG1077" i="33" l="1"/>
  <c r="AH1077" i="33" s="1"/>
  <c r="AA1080" i="33" a="1"/>
  <c r="AA1080" i="33" s="1"/>
  <c r="AD1079" i="33"/>
  <c r="AB1079" i="33" a="1"/>
  <c r="AB1079" i="33" s="1"/>
  <c r="AE1078" i="33"/>
  <c r="AC1078" i="33"/>
  <c r="Z1085" i="33"/>
  <c r="AF1085" i="33" s="1"/>
  <c r="Y1086" i="33"/>
  <c r="AA1081" i="33" l="1" a="1"/>
  <c r="AA1081" i="33" s="1"/>
  <c r="AD1080" i="33"/>
  <c r="AB1080" i="33" a="1"/>
  <c r="AB1080" i="33" s="1"/>
  <c r="AE1079" i="33"/>
  <c r="AC1079" i="33"/>
  <c r="AG1078" i="33"/>
  <c r="AH1078" i="33" s="1"/>
  <c r="Z1086" i="33"/>
  <c r="AF1086" i="33" s="1"/>
  <c r="Y1087" i="33"/>
  <c r="AG1079" i="33" l="1"/>
  <c r="AH1079" i="33" s="1"/>
  <c r="AA1082" i="33" a="1"/>
  <c r="AA1082" i="33" s="1"/>
  <c r="AD1081" i="33"/>
  <c r="AB1081" i="33" a="1"/>
  <c r="AB1081" i="33" s="1"/>
  <c r="AE1080" i="33"/>
  <c r="AC1080" i="33"/>
  <c r="Z1087" i="33"/>
  <c r="AF1087" i="33" s="1"/>
  <c r="Y1088" i="33"/>
  <c r="AG1080" i="33" l="1"/>
  <c r="AH1080" i="33" s="1"/>
  <c r="AA1083" i="33" a="1"/>
  <c r="AA1083" i="33" s="1"/>
  <c r="AD1082" i="33"/>
  <c r="AB1082" i="33" a="1"/>
  <c r="AB1082" i="33" s="1"/>
  <c r="AE1081" i="33"/>
  <c r="AC1081" i="33"/>
  <c r="Z1088" i="33"/>
  <c r="AF1088" i="33" s="1"/>
  <c r="Y1089" i="33"/>
  <c r="AG1081" i="33" l="1"/>
  <c r="AH1081" i="33" s="1"/>
  <c r="AD1083" i="33"/>
  <c r="AA1084" i="33" a="1"/>
  <c r="AA1084" i="33" s="1"/>
  <c r="AC1082" i="33"/>
  <c r="AB1083" i="33" a="1"/>
  <c r="AB1083" i="33" s="1"/>
  <c r="AE1082" i="33"/>
  <c r="Z1089" i="33"/>
  <c r="AF1089" i="33" s="1"/>
  <c r="Y1090" i="33"/>
  <c r="AG1082" i="33" l="1"/>
  <c r="AH1082" i="33" s="1"/>
  <c r="AA1085" i="33" a="1"/>
  <c r="AA1085" i="33" s="1"/>
  <c r="AD1084" i="33"/>
  <c r="AE1083" i="33"/>
  <c r="AB1084" i="33" a="1"/>
  <c r="AB1084" i="33" s="1"/>
  <c r="AC1083" i="33"/>
  <c r="Z1090" i="33"/>
  <c r="AF1090" i="33" s="1"/>
  <c r="Y1091" i="33"/>
  <c r="AA1086" i="33" l="1" a="1"/>
  <c r="AA1086" i="33" s="1"/>
  <c r="AD1085" i="33"/>
  <c r="AB1085" i="33" a="1"/>
  <c r="AB1085" i="33" s="1"/>
  <c r="AE1084" i="33"/>
  <c r="AC1084" i="33"/>
  <c r="AG1083" i="33"/>
  <c r="AH1083" i="33" s="1"/>
  <c r="Z1091" i="33"/>
  <c r="AF1091" i="33" s="1"/>
  <c r="Y1092" i="33"/>
  <c r="AG1084" i="33" l="1"/>
  <c r="AH1084" i="33" s="1"/>
  <c r="AD1086" i="33"/>
  <c r="AA1087" i="33" a="1"/>
  <c r="AA1087" i="33" s="1"/>
  <c r="AC1085" i="33"/>
  <c r="AB1086" i="33" a="1"/>
  <c r="AB1086" i="33" s="1"/>
  <c r="AE1085" i="33"/>
  <c r="Z1092" i="33"/>
  <c r="AF1092" i="33" s="1"/>
  <c r="Y1093" i="33"/>
  <c r="AG1085" i="33" l="1"/>
  <c r="AH1085" i="33" s="1"/>
  <c r="AA1088" i="33" a="1"/>
  <c r="AA1088" i="33" s="1"/>
  <c r="AD1087" i="33"/>
  <c r="AB1087" i="33" a="1"/>
  <c r="AB1087" i="33" s="1"/>
  <c r="AE1086" i="33"/>
  <c r="AC1086" i="33"/>
  <c r="Z1093" i="33"/>
  <c r="AF1093" i="33" s="1"/>
  <c r="Y1094" i="33"/>
  <c r="AG1086" i="33" l="1"/>
  <c r="AH1086" i="33" s="1"/>
  <c r="AD1088" i="33"/>
  <c r="AA1089" i="33" a="1"/>
  <c r="AA1089" i="33" s="1"/>
  <c r="AB1088" i="33" a="1"/>
  <c r="AB1088" i="33" s="1"/>
  <c r="AE1087" i="33"/>
  <c r="AC1087" i="33"/>
  <c r="Z1094" i="33"/>
  <c r="AF1094" i="33" s="1"/>
  <c r="Y1095" i="33"/>
  <c r="AG1087" i="33" l="1"/>
  <c r="AH1087" i="33" s="1"/>
  <c r="AA1090" i="33" a="1"/>
  <c r="AA1090" i="33" s="1"/>
  <c r="AD1089" i="33"/>
  <c r="AB1089" i="33" a="1"/>
  <c r="AB1089" i="33" s="1"/>
  <c r="AE1088" i="33"/>
  <c r="AC1088" i="33"/>
  <c r="Z1095" i="33"/>
  <c r="AF1095" i="33" s="1"/>
  <c r="Y1096" i="33"/>
  <c r="AA1091" i="33" l="1" a="1"/>
  <c r="AA1091" i="33" s="1"/>
  <c r="AD1090" i="33"/>
  <c r="AB1090" i="33" a="1"/>
  <c r="AB1090" i="33" s="1"/>
  <c r="AE1089" i="33"/>
  <c r="AC1089" i="33"/>
  <c r="AG1088" i="33"/>
  <c r="AH1088" i="33" s="1"/>
  <c r="Z1096" i="33"/>
  <c r="AF1096" i="33" s="1"/>
  <c r="Y1097" i="33"/>
  <c r="AG1089" i="33" l="1"/>
  <c r="AH1089" i="33" s="1"/>
  <c r="AA1092" i="33" a="1"/>
  <c r="AA1092" i="33" s="1"/>
  <c r="AD1091" i="33"/>
  <c r="AB1091" i="33" a="1"/>
  <c r="AB1091" i="33" s="1"/>
  <c r="AE1090" i="33"/>
  <c r="AC1090" i="33"/>
  <c r="Z1097" i="33"/>
  <c r="AF1097" i="33" s="1"/>
  <c r="Y1098" i="33"/>
  <c r="AG1090" i="33" l="1"/>
  <c r="AH1090" i="33" s="1"/>
  <c r="AA1093" i="33" a="1"/>
  <c r="AA1093" i="33" s="1"/>
  <c r="AD1092" i="33"/>
  <c r="AB1092" i="33" a="1"/>
  <c r="AB1092" i="33" s="1"/>
  <c r="AE1091" i="33"/>
  <c r="AC1091" i="33"/>
  <c r="Z1098" i="33"/>
  <c r="AF1098" i="33" s="1"/>
  <c r="Y1099" i="33"/>
  <c r="AG1091" i="33" l="1"/>
  <c r="AH1091" i="33" s="1"/>
  <c r="AD1093" i="33"/>
  <c r="AA1094" i="33" a="1"/>
  <c r="AA1094" i="33" s="1"/>
  <c r="AB1093" i="33" a="1"/>
  <c r="AB1093" i="33" s="1"/>
  <c r="AE1092" i="33"/>
  <c r="AC1092" i="33"/>
  <c r="Z1099" i="33"/>
  <c r="AF1099" i="33" s="1"/>
  <c r="Y1100" i="33"/>
  <c r="AG1092" i="33" l="1"/>
  <c r="AH1092" i="33" s="1"/>
  <c r="AA1095" i="33" a="1"/>
  <c r="AA1095" i="33" s="1"/>
  <c r="AD1094" i="33"/>
  <c r="AE1093" i="33"/>
  <c r="AC1093" i="33"/>
  <c r="AB1094" i="33" a="1"/>
  <c r="AB1094" i="33" s="1"/>
  <c r="Z1100" i="33"/>
  <c r="AF1100" i="33" s="1"/>
  <c r="Y1101" i="33"/>
  <c r="AD1095" i="33" l="1"/>
  <c r="AA1096" i="33" a="1"/>
  <c r="AA1096" i="33" s="1"/>
  <c r="AB1095" i="33" a="1"/>
  <c r="AB1095" i="33" s="1"/>
  <c r="AE1094" i="33"/>
  <c r="AC1094" i="33"/>
  <c r="AG1093" i="33"/>
  <c r="AH1093" i="33" s="1"/>
  <c r="Z1101" i="33"/>
  <c r="AF1101" i="33" s="1"/>
  <c r="Y1102" i="33"/>
  <c r="AD1096" i="33" l="1"/>
  <c r="AA1097" i="33" a="1"/>
  <c r="AA1097" i="33" s="1"/>
  <c r="AB1096" i="33" a="1"/>
  <c r="AB1096" i="33" s="1"/>
  <c r="AE1095" i="33"/>
  <c r="AC1095" i="33"/>
  <c r="AG1094" i="33"/>
  <c r="AH1094" i="33" s="1"/>
  <c r="Z1102" i="33"/>
  <c r="AF1102" i="33" s="1"/>
  <c r="Y1103" i="33"/>
  <c r="AG1095" i="33" l="1"/>
  <c r="AH1095" i="33" s="1"/>
  <c r="AA1098" i="33" a="1"/>
  <c r="AA1098" i="33" s="1"/>
  <c r="AD1097" i="33"/>
  <c r="AB1097" i="33" a="1"/>
  <c r="AB1097" i="33" s="1"/>
  <c r="AE1096" i="33"/>
  <c r="AC1096" i="33"/>
  <c r="Z1103" i="33"/>
  <c r="AF1103" i="33" s="1"/>
  <c r="Y1104" i="33"/>
  <c r="AA1099" i="33" l="1" a="1"/>
  <c r="AA1099" i="33" s="1"/>
  <c r="AD1098" i="33"/>
  <c r="AB1098" i="33" a="1"/>
  <c r="AB1098" i="33" s="1"/>
  <c r="AE1097" i="33"/>
  <c r="AC1097" i="33"/>
  <c r="AG1096" i="33"/>
  <c r="AH1096" i="33" s="1"/>
  <c r="Z1104" i="33"/>
  <c r="AF1104" i="33" s="1"/>
  <c r="Y1105" i="33"/>
  <c r="AG1097" i="33" l="1"/>
  <c r="AH1097" i="33" s="1"/>
  <c r="AD1099" i="33"/>
  <c r="AA1100" i="33" a="1"/>
  <c r="AA1100" i="33" s="1"/>
  <c r="AE1098" i="33"/>
  <c r="AB1099" i="33" a="1"/>
  <c r="AB1099" i="33" s="1"/>
  <c r="AC1098" i="33"/>
  <c r="Z1105" i="33"/>
  <c r="AF1105" i="33" s="1"/>
  <c r="Y1106" i="33"/>
  <c r="AG1098" i="33" l="1"/>
  <c r="AH1098" i="33" s="1"/>
  <c r="AD1100" i="33"/>
  <c r="AA1101" i="33" a="1"/>
  <c r="AA1101" i="33" s="1"/>
  <c r="AC1099" i="33"/>
  <c r="AB1100" i="33" a="1"/>
  <c r="AB1100" i="33" s="1"/>
  <c r="AE1099" i="33"/>
  <c r="AG1099" i="33" s="1"/>
  <c r="AH1099" i="33" s="1"/>
  <c r="Z1106" i="33"/>
  <c r="AF1106" i="33" s="1"/>
  <c r="Y1107" i="33"/>
  <c r="AA1102" i="33" l="1" a="1"/>
  <c r="AA1102" i="33" s="1"/>
  <c r="AD1101" i="33"/>
  <c r="AB1101" i="33" a="1"/>
  <c r="AB1101" i="33" s="1"/>
  <c r="AC1100" i="33"/>
  <c r="AE1100" i="33"/>
  <c r="Z1107" i="33"/>
  <c r="AF1107" i="33" s="1"/>
  <c r="Y1108" i="33"/>
  <c r="AG1100" i="33" l="1"/>
  <c r="AH1100" i="33" s="1"/>
  <c r="AD1102" i="33"/>
  <c r="AA1103" i="33" a="1"/>
  <c r="AA1103" i="33" s="1"/>
  <c r="AB1102" i="33" a="1"/>
  <c r="AB1102" i="33" s="1"/>
  <c r="AC1101" i="33"/>
  <c r="AE1101" i="33"/>
  <c r="AG1101" i="33" s="1"/>
  <c r="AH1101" i="33" s="1"/>
  <c r="Z1108" i="33"/>
  <c r="AF1108" i="33" s="1"/>
  <c r="Y1109" i="33"/>
  <c r="AA1104" i="33" l="1" a="1"/>
  <c r="AA1104" i="33" s="1"/>
  <c r="AD1103" i="33"/>
  <c r="AB1103" i="33" a="1"/>
  <c r="AB1103" i="33" s="1"/>
  <c r="AC1102" i="33"/>
  <c r="AE1102" i="33"/>
  <c r="Z1109" i="33"/>
  <c r="AF1109" i="33" s="1"/>
  <c r="Y1110" i="33"/>
  <c r="AG1102" i="33" l="1"/>
  <c r="AH1102" i="33" s="1"/>
  <c r="AA1105" i="33" a="1"/>
  <c r="AA1105" i="33" s="1"/>
  <c r="AD1104" i="33"/>
  <c r="AB1104" i="33" a="1"/>
  <c r="AB1104" i="33" s="1"/>
  <c r="AE1103" i="33"/>
  <c r="AC1103" i="33"/>
  <c r="Z1110" i="33"/>
  <c r="AF1110" i="33" s="1"/>
  <c r="Y1111" i="33"/>
  <c r="AG1103" i="33" l="1"/>
  <c r="AH1103" i="33" s="1"/>
  <c r="AA1106" i="33" a="1"/>
  <c r="AA1106" i="33" s="1"/>
  <c r="AD1105" i="33"/>
  <c r="AB1105" i="33" a="1"/>
  <c r="AB1105" i="33" s="1"/>
  <c r="AE1104" i="33"/>
  <c r="AC1104" i="33"/>
  <c r="Z1111" i="33"/>
  <c r="AF1111" i="33" s="1"/>
  <c r="Y1112" i="33"/>
  <c r="AG1104" i="33" l="1"/>
  <c r="AH1104" i="33" s="1"/>
  <c r="AA1107" i="33" a="1"/>
  <c r="AA1107" i="33" s="1"/>
  <c r="AD1106" i="33"/>
  <c r="AC1105" i="33"/>
  <c r="AB1106" i="33" a="1"/>
  <c r="AB1106" i="33" s="1"/>
  <c r="AE1105" i="33"/>
  <c r="Z1112" i="33"/>
  <c r="AF1112" i="33" s="1"/>
  <c r="Y1113" i="33"/>
  <c r="AG1105" i="33" l="1"/>
  <c r="AH1105" i="33" s="1"/>
  <c r="AA1108" i="33" a="1"/>
  <c r="AA1108" i="33" s="1"/>
  <c r="AD1107" i="33"/>
  <c r="AB1107" i="33" a="1"/>
  <c r="AB1107" i="33" s="1"/>
  <c r="AE1106" i="33"/>
  <c r="AC1106" i="33"/>
  <c r="Z1113" i="33"/>
  <c r="AF1113" i="33" s="1"/>
  <c r="Y1114" i="33"/>
  <c r="AA1109" i="33" l="1" a="1"/>
  <c r="AA1109" i="33" s="1"/>
  <c r="AD1108" i="33"/>
  <c r="AB1108" i="33" a="1"/>
  <c r="AB1108" i="33" s="1"/>
  <c r="AE1107" i="33"/>
  <c r="AC1107" i="33"/>
  <c r="AG1106" i="33"/>
  <c r="AH1106" i="33" s="1"/>
  <c r="Z1114" i="33"/>
  <c r="AF1114" i="33" s="1"/>
  <c r="Y1115" i="33"/>
  <c r="AA1110" i="33" l="1" a="1"/>
  <c r="AA1110" i="33" s="1"/>
  <c r="AD1109" i="33"/>
  <c r="AB1109" i="33" a="1"/>
  <c r="AB1109" i="33" s="1"/>
  <c r="AC1108" i="33"/>
  <c r="AE1108" i="33"/>
  <c r="AG1108" i="33" s="1"/>
  <c r="AH1108" i="33" s="1"/>
  <c r="AG1107" i="33"/>
  <c r="AH1107" i="33" s="1"/>
  <c r="Z1115" i="33"/>
  <c r="AF1115" i="33" s="1"/>
  <c r="Y1116" i="33"/>
  <c r="AA1111" i="33" l="1" a="1"/>
  <c r="AA1111" i="33" s="1"/>
  <c r="AD1110" i="33"/>
  <c r="AE1109" i="33"/>
  <c r="AC1109" i="33"/>
  <c r="AB1110" i="33" a="1"/>
  <c r="AB1110" i="33" s="1"/>
  <c r="Z1116" i="33"/>
  <c r="AF1116" i="33" s="1"/>
  <c r="Y1117" i="33"/>
  <c r="AG1109" i="33" l="1"/>
  <c r="AH1109" i="33" s="1"/>
  <c r="AA1112" i="33" a="1"/>
  <c r="AA1112" i="33" s="1"/>
  <c r="AD1111" i="33"/>
  <c r="AB1111" i="33" a="1"/>
  <c r="AB1111" i="33" s="1"/>
  <c r="AE1110" i="33"/>
  <c r="AC1110" i="33"/>
  <c r="Z1117" i="33"/>
  <c r="AF1117" i="33" s="1"/>
  <c r="Y1118" i="33"/>
  <c r="AG1110" i="33" l="1"/>
  <c r="AH1110" i="33" s="1"/>
  <c r="AA1113" i="33" a="1"/>
  <c r="AA1113" i="33" s="1"/>
  <c r="AD1112" i="33"/>
  <c r="AB1112" i="33" a="1"/>
  <c r="AB1112" i="33" s="1"/>
  <c r="AE1111" i="33"/>
  <c r="AC1111" i="33"/>
  <c r="Z1118" i="33"/>
  <c r="AF1118" i="33" s="1"/>
  <c r="Y1119" i="33"/>
  <c r="AD1113" i="33" l="1"/>
  <c r="AA1114" i="33" a="1"/>
  <c r="AA1114" i="33" s="1"/>
  <c r="AB1113" i="33" a="1"/>
  <c r="AB1113" i="33" s="1"/>
  <c r="AE1112" i="33"/>
  <c r="AC1112" i="33"/>
  <c r="AG1111" i="33"/>
  <c r="AH1111" i="33" s="1"/>
  <c r="Z1119" i="33"/>
  <c r="AF1119" i="33" s="1"/>
  <c r="Y1120" i="33"/>
  <c r="AG1112" i="33" l="1"/>
  <c r="AH1112" i="33" s="1"/>
  <c r="AD1114" i="33"/>
  <c r="AA1115" i="33" a="1"/>
  <c r="AA1115" i="33" s="1"/>
  <c r="AB1114" i="33" a="1"/>
  <c r="AB1114" i="33" s="1"/>
  <c r="AE1113" i="33"/>
  <c r="AC1113" i="33"/>
  <c r="Z1120" i="33"/>
  <c r="AF1120" i="33" s="1"/>
  <c r="Y1121" i="33"/>
  <c r="AG1113" i="33" l="1"/>
  <c r="AH1113" i="33" s="1"/>
  <c r="AA1116" i="33" a="1"/>
  <c r="AA1116" i="33" s="1"/>
  <c r="AD1115" i="33"/>
  <c r="AE1114" i="33"/>
  <c r="AC1114" i="33"/>
  <c r="AB1115" i="33" a="1"/>
  <c r="AB1115" i="33" s="1"/>
  <c r="Z1121" i="33"/>
  <c r="AF1121" i="33" s="1"/>
  <c r="Y1122" i="33"/>
  <c r="AA1117" i="33" l="1" a="1"/>
  <c r="AA1117" i="33" s="1"/>
  <c r="AD1116" i="33"/>
  <c r="AB1116" i="33" a="1"/>
  <c r="AB1116" i="33" s="1"/>
  <c r="AE1115" i="33"/>
  <c r="AC1115" i="33"/>
  <c r="AG1114" i="33"/>
  <c r="AH1114" i="33" s="1"/>
  <c r="Z1122" i="33"/>
  <c r="AF1122" i="33" s="1"/>
  <c r="Y1123" i="33"/>
  <c r="AG1115" i="33" l="1"/>
  <c r="AH1115" i="33" s="1"/>
  <c r="AA1118" i="33" a="1"/>
  <c r="AA1118" i="33" s="1"/>
  <c r="AD1117" i="33"/>
  <c r="AC1116" i="33"/>
  <c r="AB1117" i="33" a="1"/>
  <c r="AB1117" i="33" s="1"/>
  <c r="AE1116" i="33"/>
  <c r="Z1123" i="33"/>
  <c r="AF1123" i="33" s="1"/>
  <c r="Y1124" i="33"/>
  <c r="AG1116" i="33" l="1"/>
  <c r="AH1116" i="33" s="1"/>
  <c r="AA1119" i="33" a="1"/>
  <c r="AA1119" i="33" s="1"/>
  <c r="AD1118" i="33"/>
  <c r="AB1118" i="33" a="1"/>
  <c r="AB1118" i="33" s="1"/>
  <c r="AE1117" i="33"/>
  <c r="AC1117" i="33"/>
  <c r="Z1124" i="33"/>
  <c r="AF1124" i="33" s="1"/>
  <c r="Y1125" i="33"/>
  <c r="AD1119" i="33" l="1"/>
  <c r="AA1120" i="33" a="1"/>
  <c r="AA1120" i="33" s="1"/>
  <c r="AB1119" i="33" a="1"/>
  <c r="AB1119" i="33" s="1"/>
  <c r="AC1118" i="33"/>
  <c r="AE1118" i="33"/>
  <c r="AG1117" i="33"/>
  <c r="AH1117" i="33" s="1"/>
  <c r="Z1125" i="33"/>
  <c r="AF1125" i="33" s="1"/>
  <c r="Y1126" i="33"/>
  <c r="AA1121" i="33" l="1" a="1"/>
  <c r="AA1121" i="33" s="1"/>
  <c r="AD1120" i="33"/>
  <c r="AC1119" i="33"/>
  <c r="AB1120" i="33" a="1"/>
  <c r="AB1120" i="33" s="1"/>
  <c r="AE1119" i="33"/>
  <c r="AG1118" i="33"/>
  <c r="AH1118" i="33" s="1"/>
  <c r="Z1126" i="33"/>
  <c r="AF1126" i="33" s="1"/>
  <c r="Y1127" i="33"/>
  <c r="AG1119" i="33" l="1"/>
  <c r="AH1119" i="33" s="1"/>
  <c r="AD1121" i="33"/>
  <c r="AA1122" i="33" a="1"/>
  <c r="AA1122" i="33" s="1"/>
  <c r="AB1121" i="33" a="1"/>
  <c r="AB1121" i="33" s="1"/>
  <c r="AE1120" i="33"/>
  <c r="AC1120" i="33"/>
  <c r="Z1127" i="33"/>
  <c r="AF1127" i="33" s="1"/>
  <c r="Y1128" i="33"/>
  <c r="AA1123" i="33" l="1" a="1"/>
  <c r="AA1123" i="33" s="1"/>
  <c r="AD1122" i="33"/>
  <c r="AB1122" i="33" a="1"/>
  <c r="AB1122" i="33" s="1"/>
  <c r="AE1121" i="33"/>
  <c r="AC1121" i="33"/>
  <c r="AG1120" i="33"/>
  <c r="AH1120" i="33" s="1"/>
  <c r="Z1128" i="33"/>
  <c r="AF1128" i="33" s="1"/>
  <c r="Y1129" i="33"/>
  <c r="AG1121" i="33" l="1"/>
  <c r="AH1121" i="33" s="1"/>
  <c r="AD1123" i="33"/>
  <c r="AA1124" i="33" a="1"/>
  <c r="AA1124" i="33" s="1"/>
  <c r="AC1122" i="33"/>
  <c r="AB1123" i="33" a="1"/>
  <c r="AB1123" i="33" s="1"/>
  <c r="AE1122" i="33"/>
  <c r="Z1129" i="33"/>
  <c r="AF1129" i="33" s="1"/>
  <c r="Y1130" i="33"/>
  <c r="AG1122" i="33" l="1"/>
  <c r="AH1122" i="33" s="1"/>
  <c r="AA1125" i="33" a="1"/>
  <c r="AA1125" i="33" s="1"/>
  <c r="AD1124" i="33"/>
  <c r="AB1124" i="33" a="1"/>
  <c r="AB1124" i="33" s="1"/>
  <c r="AE1123" i="33"/>
  <c r="AC1123" i="33"/>
  <c r="Z1130" i="33"/>
  <c r="AF1130" i="33" s="1"/>
  <c r="Y1131" i="33"/>
  <c r="AG1123" i="33" l="1"/>
  <c r="AH1123" i="33" s="1"/>
  <c r="AA1126" i="33" a="1"/>
  <c r="AA1126" i="33" s="1"/>
  <c r="AD1125" i="33"/>
  <c r="AB1125" i="33" a="1"/>
  <c r="AB1125" i="33" s="1"/>
  <c r="AE1124" i="33"/>
  <c r="AC1124" i="33"/>
  <c r="Z1131" i="33"/>
  <c r="AF1131" i="33" s="1"/>
  <c r="Y1132" i="33"/>
  <c r="AG1124" i="33" l="1"/>
  <c r="AH1124" i="33" s="1"/>
  <c r="AA1127" i="33" a="1"/>
  <c r="AA1127" i="33" s="1"/>
  <c r="AD1126" i="33"/>
  <c r="AB1126" i="33" a="1"/>
  <c r="AB1126" i="33" s="1"/>
  <c r="AE1125" i="33"/>
  <c r="AC1125" i="33"/>
  <c r="Z1132" i="33"/>
  <c r="AF1132" i="33" s="1"/>
  <c r="Y1133" i="33"/>
  <c r="AA1128" i="33" l="1" a="1"/>
  <c r="AA1128" i="33" s="1"/>
  <c r="AD1127" i="33"/>
  <c r="AB1127" i="33" a="1"/>
  <c r="AB1127" i="33" s="1"/>
  <c r="AE1126" i="33"/>
  <c r="AC1126" i="33"/>
  <c r="AG1125" i="33"/>
  <c r="AH1125" i="33" s="1"/>
  <c r="Z1133" i="33"/>
  <c r="AF1133" i="33" s="1"/>
  <c r="Y1134" i="33"/>
  <c r="AA1129" i="33" l="1" a="1"/>
  <c r="AA1129" i="33" s="1"/>
  <c r="AD1128" i="33"/>
  <c r="AB1128" i="33" a="1"/>
  <c r="AB1128" i="33" s="1"/>
  <c r="AE1127" i="33"/>
  <c r="AC1127" i="33"/>
  <c r="AG1126" i="33"/>
  <c r="AH1126" i="33" s="1"/>
  <c r="Z1134" i="33"/>
  <c r="AF1134" i="33" s="1"/>
  <c r="Y1135" i="33"/>
  <c r="AG1127" i="33" l="1"/>
  <c r="AH1127" i="33" s="1"/>
  <c r="AA1130" i="33" a="1"/>
  <c r="AA1130" i="33" s="1"/>
  <c r="AD1129" i="33"/>
  <c r="AE1128" i="33"/>
  <c r="AB1129" i="33" a="1"/>
  <c r="AB1129" i="33" s="1"/>
  <c r="AC1128" i="33"/>
  <c r="Z1135" i="33"/>
  <c r="AF1135" i="33" s="1"/>
  <c r="Y1136" i="33"/>
  <c r="AG1128" i="33" l="1"/>
  <c r="AH1128" i="33" s="1"/>
  <c r="AA1131" i="33" a="1"/>
  <c r="AA1131" i="33" s="1"/>
  <c r="AD1130" i="33"/>
  <c r="AE1129" i="33"/>
  <c r="AB1130" i="33" a="1"/>
  <c r="AB1130" i="33" s="1"/>
  <c r="AC1129" i="33"/>
  <c r="Z1136" i="33"/>
  <c r="AF1136" i="33" s="1"/>
  <c r="Y1137" i="33"/>
  <c r="AA1132" i="33" l="1" a="1"/>
  <c r="AA1132" i="33" s="1"/>
  <c r="AD1131" i="33"/>
  <c r="AB1131" i="33" a="1"/>
  <c r="AB1131" i="33" s="1"/>
  <c r="AE1130" i="33"/>
  <c r="AC1130" i="33"/>
  <c r="AG1129" i="33"/>
  <c r="AH1129" i="33" s="1"/>
  <c r="Z1137" i="33"/>
  <c r="AF1137" i="33" s="1"/>
  <c r="Y1138" i="33"/>
  <c r="AG1130" i="33" l="1"/>
  <c r="AH1130" i="33" s="1"/>
  <c r="AA1133" i="33" a="1"/>
  <c r="AA1133" i="33" s="1"/>
  <c r="AD1132" i="33"/>
  <c r="AB1132" i="33" a="1"/>
  <c r="AB1132" i="33" s="1"/>
  <c r="AE1131" i="33"/>
  <c r="AC1131" i="33"/>
  <c r="Z1138" i="33"/>
  <c r="AF1138" i="33" s="1"/>
  <c r="Y1139" i="33"/>
  <c r="AG1131" i="33" l="1"/>
  <c r="AH1131" i="33" s="1"/>
  <c r="AA1134" i="33" a="1"/>
  <c r="AA1134" i="33" s="1"/>
  <c r="AD1133" i="33"/>
  <c r="AB1133" i="33" a="1"/>
  <c r="AB1133" i="33" s="1"/>
  <c r="AE1132" i="33"/>
  <c r="AC1132" i="33"/>
  <c r="Z1139" i="33"/>
  <c r="AF1139" i="33" s="1"/>
  <c r="Y1140" i="33"/>
  <c r="AG1132" i="33" l="1"/>
  <c r="AH1132" i="33" s="1"/>
  <c r="AA1135" i="33" a="1"/>
  <c r="AA1135" i="33" s="1"/>
  <c r="AD1134" i="33"/>
  <c r="AE1133" i="33"/>
  <c r="AC1133" i="33"/>
  <c r="AB1134" i="33" a="1"/>
  <c r="AB1134" i="33" s="1"/>
  <c r="Z1140" i="33"/>
  <c r="AF1140" i="33" s="1"/>
  <c r="Y1141" i="33"/>
  <c r="AG1133" i="33" l="1"/>
  <c r="AH1133" i="33" s="1"/>
  <c r="AA1136" i="33" a="1"/>
  <c r="AA1136" i="33" s="1"/>
  <c r="AD1135" i="33"/>
  <c r="AB1135" i="33" a="1"/>
  <c r="AB1135" i="33" s="1"/>
  <c r="AE1134" i="33"/>
  <c r="AC1134" i="33"/>
  <c r="Z1141" i="33"/>
  <c r="AF1141" i="33" s="1"/>
  <c r="Y1142" i="33"/>
  <c r="AG1134" i="33" l="1"/>
  <c r="AH1134" i="33" s="1"/>
  <c r="AA1137" i="33" a="1"/>
  <c r="AA1137" i="33" s="1"/>
  <c r="AD1136" i="33"/>
  <c r="AC1135" i="33"/>
  <c r="AB1136" i="33" a="1"/>
  <c r="AB1136" i="33" s="1"/>
  <c r="AE1135" i="33"/>
  <c r="Z1142" i="33"/>
  <c r="AF1142" i="33" s="1"/>
  <c r="Y1143" i="33"/>
  <c r="AA1138" i="33" l="1" a="1"/>
  <c r="AA1138" i="33" s="1"/>
  <c r="AD1137" i="33"/>
  <c r="AB1137" i="33" a="1"/>
  <c r="AB1137" i="33" s="1"/>
  <c r="AE1136" i="33"/>
  <c r="AC1136" i="33"/>
  <c r="AG1135" i="33"/>
  <c r="AH1135" i="33" s="1"/>
  <c r="Z1143" i="33"/>
  <c r="AF1143" i="33" s="1"/>
  <c r="Y1144" i="33"/>
  <c r="AA1139" i="33" l="1" a="1"/>
  <c r="AA1139" i="33" s="1"/>
  <c r="AD1138" i="33"/>
  <c r="AB1138" i="33" a="1"/>
  <c r="AB1138" i="33" s="1"/>
  <c r="AE1137" i="33"/>
  <c r="AC1137" i="33"/>
  <c r="AG1136" i="33"/>
  <c r="AH1136" i="33" s="1"/>
  <c r="Z1144" i="33"/>
  <c r="AF1144" i="33" s="1"/>
  <c r="Y1145" i="33"/>
  <c r="AA1140" i="33" l="1" a="1"/>
  <c r="AA1140" i="33" s="1"/>
  <c r="AD1139" i="33"/>
  <c r="AB1139" i="33" a="1"/>
  <c r="AB1139" i="33" s="1"/>
  <c r="AE1138" i="33"/>
  <c r="AC1138" i="33"/>
  <c r="AG1137" i="33"/>
  <c r="AH1137" i="33" s="1"/>
  <c r="Z1145" i="33"/>
  <c r="AF1145" i="33" s="1"/>
  <c r="Y1146" i="33"/>
  <c r="AG1138" i="33" l="1"/>
  <c r="AH1138" i="33" s="1"/>
  <c r="AA1141" i="33" a="1"/>
  <c r="AA1141" i="33" s="1"/>
  <c r="AD1140" i="33"/>
  <c r="AB1140" i="33" a="1"/>
  <c r="AB1140" i="33" s="1"/>
  <c r="AE1139" i="33"/>
  <c r="AC1139" i="33"/>
  <c r="Z1146" i="33"/>
  <c r="AF1146" i="33" s="1"/>
  <c r="Y1147" i="33"/>
  <c r="AG1139" i="33" l="1"/>
  <c r="AH1139" i="33" s="1"/>
  <c r="AA1142" i="33" a="1"/>
  <c r="AA1142" i="33" s="1"/>
  <c r="AD1141" i="33"/>
  <c r="AB1141" i="33" a="1"/>
  <c r="AB1141" i="33" s="1"/>
  <c r="AE1140" i="33"/>
  <c r="AC1140" i="33"/>
  <c r="Z1147" i="33"/>
  <c r="AF1147" i="33" s="1"/>
  <c r="Y1148" i="33"/>
  <c r="AG1140" i="33" l="1"/>
  <c r="AH1140" i="33" s="1"/>
  <c r="AD1142" i="33"/>
  <c r="AA1143" i="33" a="1"/>
  <c r="AA1143" i="33" s="1"/>
  <c r="AE1141" i="33"/>
  <c r="AB1142" i="33" a="1"/>
  <c r="AB1142" i="33" s="1"/>
  <c r="AC1141" i="33"/>
  <c r="Z1148" i="33"/>
  <c r="AF1148" i="33" s="1"/>
  <c r="Y1149" i="33"/>
  <c r="AG1141" i="33" l="1"/>
  <c r="AH1141" i="33" s="1"/>
  <c r="AD1143" i="33"/>
  <c r="AA1144" i="33" a="1"/>
  <c r="AA1144" i="33" s="1"/>
  <c r="AB1143" i="33" a="1"/>
  <c r="AB1143" i="33" s="1"/>
  <c r="AE1142" i="33"/>
  <c r="AC1142" i="33"/>
  <c r="Z1149" i="33"/>
  <c r="AF1149" i="33" s="1"/>
  <c r="Y1150" i="33"/>
  <c r="AG1142" i="33" l="1"/>
  <c r="AH1142" i="33" s="1"/>
  <c r="AA1145" i="33" a="1"/>
  <c r="AA1145" i="33" s="1"/>
  <c r="AD1144" i="33"/>
  <c r="AB1144" i="33" a="1"/>
  <c r="AB1144" i="33" s="1"/>
  <c r="AE1143" i="33"/>
  <c r="AC1143" i="33"/>
  <c r="Z1150" i="33"/>
  <c r="AF1150" i="33" s="1"/>
  <c r="Y1151" i="33"/>
  <c r="AG1143" i="33" l="1"/>
  <c r="AH1143" i="33" s="1"/>
  <c r="AA1146" i="33" a="1"/>
  <c r="AA1146" i="33" s="1"/>
  <c r="AD1145" i="33"/>
  <c r="AE1144" i="33"/>
  <c r="AB1145" i="33" a="1"/>
  <c r="AB1145" i="33" s="1"/>
  <c r="AC1144" i="33"/>
  <c r="Z1151" i="33"/>
  <c r="AF1151" i="33" s="1"/>
  <c r="Y1152" i="33"/>
  <c r="AA1147" i="33" l="1" a="1"/>
  <c r="AA1147" i="33" s="1"/>
  <c r="AD1146" i="33"/>
  <c r="AB1146" i="33" a="1"/>
  <c r="AB1146" i="33" s="1"/>
  <c r="AE1145" i="33"/>
  <c r="AC1145" i="33"/>
  <c r="AG1144" i="33"/>
  <c r="AH1144" i="33" s="1"/>
  <c r="Z1152" i="33"/>
  <c r="AF1152" i="33" s="1"/>
  <c r="Y1153" i="33"/>
  <c r="AA1148" i="33" l="1" a="1"/>
  <c r="AA1148" i="33" s="1"/>
  <c r="AD1147" i="33"/>
  <c r="AB1147" i="33" a="1"/>
  <c r="AB1147" i="33" s="1"/>
  <c r="AE1146" i="33"/>
  <c r="AC1146" i="33"/>
  <c r="AG1145" i="33"/>
  <c r="AH1145" i="33" s="1"/>
  <c r="Z1153" i="33"/>
  <c r="AF1153" i="33" s="1"/>
  <c r="Y1154" i="33"/>
  <c r="AG1146" i="33" l="1"/>
  <c r="AH1146" i="33" s="1"/>
  <c r="AA1149" i="33" a="1"/>
  <c r="AA1149" i="33" s="1"/>
  <c r="AD1148" i="33"/>
  <c r="AB1148" i="33" a="1"/>
  <c r="AB1148" i="33" s="1"/>
  <c r="AE1147" i="33"/>
  <c r="AC1147" i="33"/>
  <c r="Z1154" i="33"/>
  <c r="AF1154" i="33" s="1"/>
  <c r="Y1155" i="33"/>
  <c r="AA1150" i="33" l="1" a="1"/>
  <c r="AA1150" i="33" s="1"/>
  <c r="AD1149" i="33"/>
  <c r="AB1149" i="33" a="1"/>
  <c r="AB1149" i="33" s="1"/>
  <c r="AE1148" i="33"/>
  <c r="AC1148" i="33"/>
  <c r="AG1147" i="33"/>
  <c r="AH1147" i="33" s="1"/>
  <c r="Z1155" i="33"/>
  <c r="AF1155" i="33" s="1"/>
  <c r="Y1156" i="33"/>
  <c r="AG1148" i="33" l="1"/>
  <c r="AH1148" i="33" s="1"/>
  <c r="AA1151" i="33" a="1"/>
  <c r="AA1151" i="33" s="1"/>
  <c r="AD1150" i="33"/>
  <c r="AB1150" i="33" a="1"/>
  <c r="AB1150" i="33" s="1"/>
  <c r="AE1149" i="33"/>
  <c r="AC1149" i="33"/>
  <c r="Z1156" i="33"/>
  <c r="AF1156" i="33" s="1"/>
  <c r="Y1157" i="33"/>
  <c r="AG1149" i="33" l="1"/>
  <c r="AH1149" i="33" s="1"/>
  <c r="AA1152" i="33" a="1"/>
  <c r="AA1152" i="33" s="1"/>
  <c r="AD1151" i="33"/>
  <c r="AB1151" i="33" a="1"/>
  <c r="AB1151" i="33" s="1"/>
  <c r="AE1150" i="33"/>
  <c r="AC1150" i="33"/>
  <c r="Z1157" i="33"/>
  <c r="AF1157" i="33" s="1"/>
  <c r="Y1158" i="33"/>
  <c r="AG1150" i="33" l="1"/>
  <c r="AH1150" i="33" s="1"/>
  <c r="AA1153" i="33" a="1"/>
  <c r="AA1153" i="33" s="1"/>
  <c r="AD1152" i="33"/>
  <c r="AB1152" i="33" a="1"/>
  <c r="AB1152" i="33" s="1"/>
  <c r="AE1151" i="33"/>
  <c r="AC1151" i="33"/>
  <c r="Z1158" i="33"/>
  <c r="AF1158" i="33" s="1"/>
  <c r="Y1159" i="33"/>
  <c r="AG1151" i="33" l="1"/>
  <c r="AH1151" i="33" s="1"/>
  <c r="AA1154" i="33" a="1"/>
  <c r="AA1154" i="33" s="1"/>
  <c r="AD1153" i="33"/>
  <c r="AE1152" i="33"/>
  <c r="AB1153" i="33" a="1"/>
  <c r="AB1153" i="33" s="1"/>
  <c r="AC1152" i="33"/>
  <c r="Z1159" i="33"/>
  <c r="AF1159" i="33" s="1"/>
  <c r="Y1160" i="33"/>
  <c r="AG1152" i="33" l="1"/>
  <c r="AH1152" i="33" s="1"/>
  <c r="AA1155" i="33" a="1"/>
  <c r="AA1155" i="33" s="1"/>
  <c r="AD1154" i="33"/>
  <c r="AB1154" i="33" a="1"/>
  <c r="AB1154" i="33" s="1"/>
  <c r="AE1153" i="33"/>
  <c r="AC1153" i="33"/>
  <c r="Z1160" i="33"/>
  <c r="AF1160" i="33" s="1"/>
  <c r="Y1161" i="33"/>
  <c r="AA1156" i="33" l="1" a="1"/>
  <c r="AA1156" i="33" s="1"/>
  <c r="AD1155" i="33"/>
  <c r="AB1155" i="33" a="1"/>
  <c r="AB1155" i="33" s="1"/>
  <c r="AE1154" i="33"/>
  <c r="AC1154" i="33"/>
  <c r="AG1153" i="33"/>
  <c r="AH1153" i="33" s="1"/>
  <c r="Z1161" i="33"/>
  <c r="AF1161" i="33" s="1"/>
  <c r="Y1162" i="33"/>
  <c r="AG1154" i="33" l="1"/>
  <c r="AH1154" i="33" s="1"/>
  <c r="AA1157" i="33" a="1"/>
  <c r="AA1157" i="33" s="1"/>
  <c r="AD1156" i="33"/>
  <c r="AB1156" i="33" a="1"/>
  <c r="AB1156" i="33" s="1"/>
  <c r="AE1155" i="33"/>
  <c r="AC1155" i="33"/>
  <c r="Z1162" i="33"/>
  <c r="AF1162" i="33" s="1"/>
  <c r="Y1163" i="33"/>
  <c r="AG1155" i="33" l="1"/>
  <c r="AH1155" i="33" s="1"/>
  <c r="AA1158" i="33" a="1"/>
  <c r="AA1158" i="33" s="1"/>
  <c r="AD1157" i="33"/>
  <c r="AC1156" i="33"/>
  <c r="AB1157" i="33" a="1"/>
  <c r="AB1157" i="33" s="1"/>
  <c r="AE1156" i="33"/>
  <c r="Z1163" i="33"/>
  <c r="AF1163" i="33" s="1"/>
  <c r="Y1164" i="33"/>
  <c r="AG1156" i="33" l="1"/>
  <c r="AH1156" i="33" s="1"/>
  <c r="AA1159" i="33" a="1"/>
  <c r="AA1159" i="33" s="1"/>
  <c r="AD1158" i="33"/>
  <c r="AB1158" i="33" a="1"/>
  <c r="AB1158" i="33" s="1"/>
  <c r="AE1157" i="33"/>
  <c r="AG1157" i="33" s="1"/>
  <c r="AH1157" i="33" s="1"/>
  <c r="AC1157" i="33"/>
  <c r="Z1164" i="33"/>
  <c r="AF1164" i="33" s="1"/>
  <c r="Y1165" i="33"/>
  <c r="AA1160" i="33" l="1" a="1"/>
  <c r="AA1160" i="33" s="1"/>
  <c r="AD1159" i="33"/>
  <c r="AB1159" i="33" a="1"/>
  <c r="AB1159" i="33" s="1"/>
  <c r="AE1158" i="33"/>
  <c r="AC1158" i="33"/>
  <c r="Z1165" i="33"/>
  <c r="AF1165" i="33" s="1"/>
  <c r="Y1166" i="33"/>
  <c r="AG1158" i="33" l="1"/>
  <c r="AH1158" i="33" s="1"/>
  <c r="AA1161" i="33" a="1"/>
  <c r="AA1161" i="33" s="1"/>
  <c r="AD1160" i="33"/>
  <c r="AB1160" i="33" a="1"/>
  <c r="AB1160" i="33" s="1"/>
  <c r="AE1159" i="33"/>
  <c r="AC1159" i="33"/>
  <c r="Z1166" i="33"/>
  <c r="AF1166" i="33" s="1"/>
  <c r="Y1167" i="33"/>
  <c r="AG1159" i="33" l="1"/>
  <c r="AH1159" i="33" s="1"/>
  <c r="AA1162" i="33" a="1"/>
  <c r="AA1162" i="33" s="1"/>
  <c r="AD1161" i="33"/>
  <c r="AB1161" i="33" a="1"/>
  <c r="AB1161" i="33" s="1"/>
  <c r="AE1160" i="33"/>
  <c r="AC1160" i="33"/>
  <c r="Z1167" i="33"/>
  <c r="AF1167" i="33" s="1"/>
  <c r="Y1168" i="33"/>
  <c r="AG1160" i="33" l="1"/>
  <c r="AH1160" i="33" s="1"/>
  <c r="AA1163" i="33" a="1"/>
  <c r="AA1163" i="33" s="1"/>
  <c r="AD1162" i="33"/>
  <c r="AB1162" i="33" a="1"/>
  <c r="AB1162" i="33" s="1"/>
  <c r="AE1161" i="33"/>
  <c r="AC1161" i="33"/>
  <c r="Z1168" i="33"/>
  <c r="AF1168" i="33" s="1"/>
  <c r="Y1169" i="33"/>
  <c r="AG1161" i="33" l="1"/>
  <c r="AH1161" i="33" s="1"/>
  <c r="AA1164" i="33" a="1"/>
  <c r="AA1164" i="33" s="1"/>
  <c r="AD1163" i="33"/>
  <c r="AB1163" i="33" a="1"/>
  <c r="AB1163" i="33" s="1"/>
  <c r="AE1162" i="33"/>
  <c r="AC1162" i="33"/>
  <c r="Z1169" i="33"/>
  <c r="AF1169" i="33" s="1"/>
  <c r="Y1170" i="33"/>
  <c r="AG1162" i="33" l="1"/>
  <c r="AH1162" i="33" s="1"/>
  <c r="AA1165" i="33" a="1"/>
  <c r="AA1165" i="33" s="1"/>
  <c r="AD1164" i="33"/>
  <c r="AB1164" i="33" a="1"/>
  <c r="AB1164" i="33" s="1"/>
  <c r="AE1163" i="33"/>
  <c r="AC1163" i="33"/>
  <c r="Z1170" i="33"/>
  <c r="AF1170" i="33" s="1"/>
  <c r="Y1171" i="33"/>
  <c r="AG1163" i="33" l="1"/>
  <c r="AH1163" i="33" s="1"/>
  <c r="AA1166" i="33" a="1"/>
  <c r="AA1166" i="33" s="1"/>
  <c r="AD1165" i="33"/>
  <c r="AB1165" i="33" a="1"/>
  <c r="AB1165" i="33" s="1"/>
  <c r="AE1164" i="33"/>
  <c r="AC1164" i="33"/>
  <c r="Z1171" i="33"/>
  <c r="AF1171" i="33" s="1"/>
  <c r="Y1172" i="33"/>
  <c r="AG1164" i="33" l="1"/>
  <c r="AH1164" i="33" s="1"/>
  <c r="AA1167" i="33" a="1"/>
  <c r="AA1167" i="33" s="1"/>
  <c r="AD1166" i="33"/>
  <c r="AB1166" i="33" a="1"/>
  <c r="AB1166" i="33" s="1"/>
  <c r="AE1165" i="33"/>
  <c r="AC1165" i="33"/>
  <c r="Z1172" i="33"/>
  <c r="AF1172" i="33" s="1"/>
  <c r="Y1173" i="33"/>
  <c r="AG1165" i="33" l="1"/>
  <c r="AH1165" i="33" s="1"/>
  <c r="AA1168" i="33" a="1"/>
  <c r="AA1168" i="33" s="1"/>
  <c r="AD1167" i="33"/>
  <c r="AB1167" i="33" a="1"/>
  <c r="AB1167" i="33" s="1"/>
  <c r="AE1166" i="33"/>
  <c r="AG1166" i="33" s="1"/>
  <c r="AH1166" i="33" s="1"/>
  <c r="AC1166" i="33"/>
  <c r="Z1173" i="33"/>
  <c r="AF1173" i="33" s="1"/>
  <c r="Y1174" i="33"/>
  <c r="AA1169" i="33" l="1" a="1"/>
  <c r="AA1169" i="33" s="1"/>
  <c r="AD1168" i="33"/>
  <c r="AB1168" i="33" a="1"/>
  <c r="AB1168" i="33" s="1"/>
  <c r="AE1167" i="33"/>
  <c r="AC1167" i="33"/>
  <c r="Z1174" i="33"/>
  <c r="AF1174" i="33" s="1"/>
  <c r="Y1175" i="33"/>
  <c r="AA1170" i="33" l="1" a="1"/>
  <c r="AA1170" i="33" s="1"/>
  <c r="AD1169" i="33"/>
  <c r="AE1168" i="33"/>
  <c r="AB1169" i="33" a="1"/>
  <c r="AB1169" i="33" s="1"/>
  <c r="AC1168" i="33"/>
  <c r="AG1167" i="33"/>
  <c r="AH1167" i="33" s="1"/>
  <c r="Z1175" i="33"/>
  <c r="AF1175" i="33" s="1"/>
  <c r="Y1176" i="33"/>
  <c r="AG1168" i="33" l="1"/>
  <c r="AH1168" i="33" s="1"/>
  <c r="AA1171" i="33" a="1"/>
  <c r="AA1171" i="33" s="1"/>
  <c r="AD1170" i="33"/>
  <c r="AB1170" i="33" a="1"/>
  <c r="AB1170" i="33" s="1"/>
  <c r="AE1169" i="33"/>
  <c r="AC1169" i="33"/>
  <c r="Z1176" i="33"/>
  <c r="AF1176" i="33" s="1"/>
  <c r="Y1177" i="33"/>
  <c r="AG1169" i="33" l="1"/>
  <c r="AH1169" i="33" s="1"/>
  <c r="AA1172" i="33" a="1"/>
  <c r="AA1172" i="33" s="1"/>
  <c r="AD1171" i="33"/>
  <c r="AB1171" i="33" a="1"/>
  <c r="AB1171" i="33" s="1"/>
  <c r="AE1170" i="33"/>
  <c r="AC1170" i="33"/>
  <c r="Z1177" i="33"/>
  <c r="AF1177" i="33" s="1"/>
  <c r="Y1178" i="33"/>
  <c r="AG1170" i="33" l="1"/>
  <c r="AH1170" i="33" s="1"/>
  <c r="AA1173" i="33" a="1"/>
  <c r="AA1173" i="33" s="1"/>
  <c r="AD1172" i="33"/>
  <c r="AB1172" i="33" a="1"/>
  <c r="AB1172" i="33" s="1"/>
  <c r="AE1171" i="33"/>
  <c r="AC1171" i="33"/>
  <c r="Z1178" i="33"/>
  <c r="AF1178" i="33" s="1"/>
  <c r="Y1179" i="33"/>
  <c r="AA1174" i="33" l="1" a="1"/>
  <c r="AA1174" i="33" s="1"/>
  <c r="AD1173" i="33"/>
  <c r="AC1172" i="33"/>
  <c r="AB1173" i="33" a="1"/>
  <c r="AB1173" i="33" s="1"/>
  <c r="AE1172" i="33"/>
  <c r="AG1171" i="33"/>
  <c r="AH1171" i="33" s="1"/>
  <c r="Z1179" i="33"/>
  <c r="AF1179" i="33" s="1"/>
  <c r="Y1180" i="33"/>
  <c r="AG1172" i="33" l="1"/>
  <c r="AH1172" i="33" s="1"/>
  <c r="AA1175" i="33" a="1"/>
  <c r="AA1175" i="33" s="1"/>
  <c r="AD1174" i="33"/>
  <c r="AB1174" i="33" a="1"/>
  <c r="AB1174" i="33" s="1"/>
  <c r="AE1173" i="33"/>
  <c r="AC1173" i="33"/>
  <c r="Z1180" i="33"/>
  <c r="AF1180" i="33" s="1"/>
  <c r="Y1181" i="33"/>
  <c r="AG1173" i="33" l="1"/>
  <c r="AH1173" i="33" s="1"/>
  <c r="AD1175" i="33"/>
  <c r="AA1176" i="33" a="1"/>
  <c r="AA1176" i="33" s="1"/>
  <c r="AB1175" i="33" a="1"/>
  <c r="AB1175" i="33" s="1"/>
  <c r="AE1174" i="33"/>
  <c r="AC1174" i="33"/>
  <c r="Z1181" i="33"/>
  <c r="AF1181" i="33" s="1"/>
  <c r="Y1182" i="33"/>
  <c r="AA1177" i="33" l="1" a="1"/>
  <c r="AA1177" i="33" s="1"/>
  <c r="AD1176" i="33"/>
  <c r="AB1176" i="33" a="1"/>
  <c r="AB1176" i="33" s="1"/>
  <c r="AE1175" i="33"/>
  <c r="AC1175" i="33"/>
  <c r="AG1174" i="33"/>
  <c r="AH1174" i="33" s="1"/>
  <c r="Z1182" i="33"/>
  <c r="AF1182" i="33" s="1"/>
  <c r="Y1183" i="33"/>
  <c r="AG1175" i="33" l="1"/>
  <c r="AH1175" i="33" s="1"/>
  <c r="AA1178" i="33" a="1"/>
  <c r="AA1178" i="33" s="1"/>
  <c r="AD1177" i="33"/>
  <c r="AE1176" i="33"/>
  <c r="AB1177" i="33" a="1"/>
  <c r="AB1177" i="33" s="1"/>
  <c r="AC1176" i="33"/>
  <c r="Z1183" i="33"/>
  <c r="AF1183" i="33" s="1"/>
  <c r="Y1184" i="33"/>
  <c r="AG1176" i="33" l="1"/>
  <c r="AH1176" i="33" s="1"/>
  <c r="AA1179" i="33" a="1"/>
  <c r="AA1179" i="33" s="1"/>
  <c r="AD1178" i="33"/>
  <c r="AB1178" i="33" a="1"/>
  <c r="AB1178" i="33" s="1"/>
  <c r="AE1177" i="33"/>
  <c r="AC1177" i="33"/>
  <c r="Z1184" i="33"/>
  <c r="AF1184" i="33" s="1"/>
  <c r="Y1185" i="33"/>
  <c r="AG1177" i="33" l="1"/>
  <c r="AH1177" i="33" s="1"/>
  <c r="AA1180" i="33" a="1"/>
  <c r="AA1180" i="33" s="1"/>
  <c r="AD1179" i="33"/>
  <c r="AC1178" i="33"/>
  <c r="AB1179" i="33" a="1"/>
  <c r="AB1179" i="33" s="1"/>
  <c r="AE1178" i="33"/>
  <c r="Z1185" i="33"/>
  <c r="AF1185" i="33" s="1"/>
  <c r="Y1186" i="33"/>
  <c r="AD1180" i="33" l="1"/>
  <c r="AA1181" i="33" a="1"/>
  <c r="AA1181" i="33" s="1"/>
  <c r="AE1179" i="33"/>
  <c r="AB1180" i="33" a="1"/>
  <c r="AB1180" i="33" s="1"/>
  <c r="AC1179" i="33"/>
  <c r="AG1178" i="33"/>
  <c r="AH1178" i="33" s="1"/>
  <c r="Z1186" i="33"/>
  <c r="AF1186" i="33" s="1"/>
  <c r="Y1187" i="33"/>
  <c r="AA1182" i="33" l="1" a="1"/>
  <c r="AA1182" i="33" s="1"/>
  <c r="AD1181" i="33"/>
  <c r="AB1181" i="33" a="1"/>
  <c r="AB1181" i="33" s="1"/>
  <c r="AE1180" i="33"/>
  <c r="AC1180" i="33"/>
  <c r="AG1179" i="33"/>
  <c r="AH1179" i="33" s="1"/>
  <c r="Z1187" i="33"/>
  <c r="AF1187" i="33" s="1"/>
  <c r="Y1188" i="33"/>
  <c r="AG1180" i="33" l="1"/>
  <c r="AH1180" i="33" s="1"/>
  <c r="AA1183" i="33" a="1"/>
  <c r="AA1183" i="33" s="1"/>
  <c r="AD1182" i="33"/>
  <c r="AC1181" i="33"/>
  <c r="AB1182" i="33" a="1"/>
  <c r="AB1182" i="33" s="1"/>
  <c r="AE1181" i="33"/>
  <c r="Z1188" i="33"/>
  <c r="AF1188" i="33" s="1"/>
  <c r="Y1189" i="33"/>
  <c r="AG1181" i="33" l="1"/>
  <c r="AH1181" i="33" s="1"/>
  <c r="AA1184" i="33" a="1"/>
  <c r="AA1184" i="33" s="1"/>
  <c r="AD1183" i="33"/>
  <c r="AB1183" i="33" a="1"/>
  <c r="AB1183" i="33" s="1"/>
  <c r="AE1182" i="33"/>
  <c r="AC1182" i="33"/>
  <c r="Z1189" i="33"/>
  <c r="AF1189" i="33" s="1"/>
  <c r="Y1190" i="33"/>
  <c r="AG1182" i="33" l="1"/>
  <c r="AH1182" i="33" s="1"/>
  <c r="AA1185" i="33" a="1"/>
  <c r="AA1185" i="33" s="1"/>
  <c r="AD1184" i="33"/>
  <c r="AB1184" i="33" a="1"/>
  <c r="AB1184" i="33" s="1"/>
  <c r="AE1183" i="33"/>
  <c r="AC1183" i="33"/>
  <c r="Z1190" i="33"/>
  <c r="AF1190" i="33" s="1"/>
  <c r="Y1191" i="33"/>
  <c r="AG1183" i="33" l="1"/>
  <c r="AH1183" i="33" s="1"/>
  <c r="AD1185" i="33"/>
  <c r="AA1186" i="33" a="1"/>
  <c r="AA1186" i="33" s="1"/>
  <c r="AE1184" i="33"/>
  <c r="AB1185" i="33" a="1"/>
  <c r="AB1185" i="33" s="1"/>
  <c r="AC1184" i="33"/>
  <c r="Z1191" i="33"/>
  <c r="AF1191" i="33" s="1"/>
  <c r="Y1192" i="33"/>
  <c r="AA1187" i="33" l="1" a="1"/>
  <c r="AA1187" i="33" s="1"/>
  <c r="AD1186" i="33"/>
  <c r="AC1185" i="33"/>
  <c r="AB1186" i="33" a="1"/>
  <c r="AB1186" i="33" s="1"/>
  <c r="AE1185" i="33"/>
  <c r="AG1184" i="33"/>
  <c r="AH1184" i="33" s="1"/>
  <c r="Z1192" i="33"/>
  <c r="AF1192" i="33" s="1"/>
  <c r="Y1193" i="33"/>
  <c r="AG1185" i="33" l="1"/>
  <c r="AH1185" i="33" s="1"/>
  <c r="AA1188" i="33" a="1"/>
  <c r="AA1188" i="33" s="1"/>
  <c r="AD1187" i="33"/>
  <c r="AE1186" i="33"/>
  <c r="AC1186" i="33"/>
  <c r="AB1187" i="33" a="1"/>
  <c r="AB1187" i="33" s="1"/>
  <c r="Z1193" i="33"/>
  <c r="AF1193" i="33" s="1"/>
  <c r="Y1194" i="33"/>
  <c r="AG1186" i="33" l="1"/>
  <c r="AH1186" i="33" s="1"/>
  <c r="AA1189" i="33" a="1"/>
  <c r="AA1189" i="33" s="1"/>
  <c r="AD1188" i="33"/>
  <c r="AB1188" i="33" a="1"/>
  <c r="AB1188" i="33" s="1"/>
  <c r="AE1187" i="33"/>
  <c r="AC1187" i="33"/>
  <c r="Z1194" i="33"/>
  <c r="AF1194" i="33" s="1"/>
  <c r="Y1195" i="33"/>
  <c r="AG1187" i="33" l="1"/>
  <c r="AH1187" i="33" s="1"/>
  <c r="AA1190" i="33" a="1"/>
  <c r="AA1190" i="33" s="1"/>
  <c r="AD1189" i="33"/>
  <c r="AB1189" i="33" a="1"/>
  <c r="AB1189" i="33" s="1"/>
  <c r="AE1188" i="33"/>
  <c r="AC1188" i="33"/>
  <c r="Z1195" i="33"/>
  <c r="AF1195" i="33" s="1"/>
  <c r="Y1196" i="33"/>
  <c r="AG1188" i="33" l="1"/>
  <c r="AH1188" i="33" s="1"/>
  <c r="AA1191" i="33" a="1"/>
  <c r="AA1191" i="33" s="1"/>
  <c r="AD1190" i="33"/>
  <c r="AB1190" i="33" a="1"/>
  <c r="AB1190" i="33" s="1"/>
  <c r="AE1189" i="33"/>
  <c r="AC1189" i="33"/>
  <c r="Z1196" i="33"/>
  <c r="AF1196" i="33" s="1"/>
  <c r="Y1197" i="33"/>
  <c r="AA1192" i="33" l="1" a="1"/>
  <c r="AA1192" i="33" s="1"/>
  <c r="AD1191" i="33"/>
  <c r="AB1191" i="33" a="1"/>
  <c r="AB1191" i="33" s="1"/>
  <c r="AE1190" i="33"/>
  <c r="AC1190" i="33"/>
  <c r="AG1189" i="33"/>
  <c r="AH1189" i="33" s="1"/>
  <c r="Z1197" i="33"/>
  <c r="AF1197" i="33" s="1"/>
  <c r="Y1198" i="33"/>
  <c r="AG1190" i="33" l="1"/>
  <c r="AH1190" i="33" s="1"/>
  <c r="AA1193" i="33" a="1"/>
  <c r="AA1193" i="33" s="1"/>
  <c r="AD1192" i="33"/>
  <c r="AB1192" i="33" a="1"/>
  <c r="AB1192" i="33" s="1"/>
  <c r="AE1191" i="33"/>
  <c r="AC1191" i="33"/>
  <c r="Z1198" i="33"/>
  <c r="AF1198" i="33" s="1"/>
  <c r="Y1199" i="33"/>
  <c r="AG1191" i="33" l="1"/>
  <c r="AH1191" i="33" s="1"/>
  <c r="AA1194" i="33" a="1"/>
  <c r="AA1194" i="33" s="1"/>
  <c r="AD1193" i="33"/>
  <c r="AB1193" i="33" a="1"/>
  <c r="AB1193" i="33" s="1"/>
  <c r="AE1192" i="33"/>
  <c r="AC1192" i="33"/>
  <c r="Z1199" i="33"/>
  <c r="AF1199" i="33" s="1"/>
  <c r="Y1200" i="33"/>
  <c r="AG1192" i="33" l="1"/>
  <c r="AH1192" i="33" s="1"/>
  <c r="AA1195" i="33" a="1"/>
  <c r="AA1195" i="33" s="1"/>
  <c r="AD1194" i="33"/>
  <c r="AB1194" i="33" a="1"/>
  <c r="AB1194" i="33" s="1"/>
  <c r="AE1193" i="33"/>
  <c r="AC1193" i="33"/>
  <c r="Z1200" i="33"/>
  <c r="AF1200" i="33" s="1"/>
  <c r="Y1201" i="33"/>
  <c r="AA1196" i="33" l="1" a="1"/>
  <c r="AA1196" i="33" s="1"/>
  <c r="AD1195" i="33"/>
  <c r="AB1195" i="33" a="1"/>
  <c r="AB1195" i="33" s="1"/>
  <c r="AE1194" i="33"/>
  <c r="AC1194" i="33"/>
  <c r="AG1193" i="33"/>
  <c r="AH1193" i="33" s="1"/>
  <c r="Z1201" i="33"/>
  <c r="AF1201" i="33" s="1"/>
  <c r="Y1202" i="33"/>
  <c r="AA1197" i="33" l="1" a="1"/>
  <c r="AA1197" i="33" s="1"/>
  <c r="AD1196" i="33"/>
  <c r="AC1195" i="33"/>
  <c r="AB1196" i="33" a="1"/>
  <c r="AB1196" i="33" s="1"/>
  <c r="AE1195" i="33"/>
  <c r="AG1194" i="33"/>
  <c r="AH1194" i="33" s="1"/>
  <c r="Z1202" i="33"/>
  <c r="AF1202" i="33" s="1"/>
  <c r="Y1203" i="33"/>
  <c r="AG1195" i="33" l="1"/>
  <c r="AH1195" i="33" s="1"/>
  <c r="AA1198" i="33" a="1"/>
  <c r="AA1198" i="33" s="1"/>
  <c r="AD1197" i="33"/>
  <c r="AB1197" i="33" a="1"/>
  <c r="AB1197" i="33" s="1"/>
  <c r="AE1196" i="33"/>
  <c r="AC1196" i="33"/>
  <c r="Z1203" i="33"/>
  <c r="AF1203" i="33" s="1"/>
  <c r="Y1204" i="33"/>
  <c r="AG1196" i="33" l="1"/>
  <c r="AH1196" i="33" s="1"/>
  <c r="AA1199" i="33" a="1"/>
  <c r="AA1199" i="33" s="1"/>
  <c r="AD1198" i="33"/>
  <c r="AB1198" i="33" a="1"/>
  <c r="AB1198" i="33" s="1"/>
  <c r="AE1197" i="33"/>
  <c r="AC1197" i="33"/>
  <c r="Z1204" i="33"/>
  <c r="AF1204" i="33" s="1"/>
  <c r="Y1205" i="33"/>
  <c r="AG1197" i="33" l="1"/>
  <c r="AH1197" i="33" s="1"/>
  <c r="AA1200" i="33" a="1"/>
  <c r="AA1200" i="33" s="1"/>
  <c r="AD1199" i="33"/>
  <c r="AB1199" i="33" a="1"/>
  <c r="AB1199" i="33" s="1"/>
  <c r="AE1198" i="33"/>
  <c r="AC1198" i="33"/>
  <c r="Z1205" i="33"/>
  <c r="AF1205" i="33" s="1"/>
  <c r="Y1206" i="33"/>
  <c r="AG1198" i="33" l="1"/>
  <c r="AH1198" i="33" s="1"/>
  <c r="AD1200" i="33"/>
  <c r="AA1201" i="33" a="1"/>
  <c r="AA1201" i="33" s="1"/>
  <c r="AB1200" i="33" a="1"/>
  <c r="AB1200" i="33" s="1"/>
  <c r="AE1199" i="33"/>
  <c r="AC1199" i="33"/>
  <c r="Z1206" i="33"/>
  <c r="AF1206" i="33" s="1"/>
  <c r="Y1207" i="33"/>
  <c r="AA1202" i="33" l="1" a="1"/>
  <c r="AA1202" i="33" s="1"/>
  <c r="AD1201" i="33"/>
  <c r="AB1201" i="33" a="1"/>
  <c r="AB1201" i="33" s="1"/>
  <c r="AE1200" i="33"/>
  <c r="AC1200" i="33"/>
  <c r="AG1199" i="33"/>
  <c r="AH1199" i="33" s="1"/>
  <c r="Z1207" i="33"/>
  <c r="AF1207" i="33" s="1"/>
  <c r="Y1208" i="33"/>
  <c r="AG1200" i="33" l="1"/>
  <c r="AH1200" i="33" s="1"/>
  <c r="AA1203" i="33" a="1"/>
  <c r="AA1203" i="33" s="1"/>
  <c r="AD1202" i="33"/>
  <c r="AB1202" i="33" a="1"/>
  <c r="AB1202" i="33" s="1"/>
  <c r="AE1201" i="33"/>
  <c r="AC1201" i="33"/>
  <c r="Z1208" i="33"/>
  <c r="AF1208" i="33" s="1"/>
  <c r="Y1209" i="33"/>
  <c r="AG1201" i="33" l="1"/>
  <c r="AH1201" i="33" s="1"/>
  <c r="AA1204" i="33" a="1"/>
  <c r="AA1204" i="33" s="1"/>
  <c r="AD1203" i="33"/>
  <c r="AB1203" i="33" a="1"/>
  <c r="AB1203" i="33" s="1"/>
  <c r="AE1202" i="33"/>
  <c r="AC1202" i="33"/>
  <c r="Z1209" i="33"/>
  <c r="AF1209" i="33" s="1"/>
  <c r="Y1210" i="33"/>
  <c r="AA1205" i="33" l="1" a="1"/>
  <c r="AA1205" i="33" s="1"/>
  <c r="AD1204" i="33"/>
  <c r="AB1204" i="33" a="1"/>
  <c r="AB1204" i="33" s="1"/>
  <c r="AE1203" i="33"/>
  <c r="AC1203" i="33"/>
  <c r="AG1202" i="33"/>
  <c r="AH1202" i="33" s="1"/>
  <c r="Z1210" i="33"/>
  <c r="AF1210" i="33" s="1"/>
  <c r="Y1211" i="33"/>
  <c r="AA1206" i="33" l="1" a="1"/>
  <c r="AA1206" i="33" s="1"/>
  <c r="AD1205" i="33"/>
  <c r="AB1205" i="33" a="1"/>
  <c r="AB1205" i="33" s="1"/>
  <c r="AE1204" i="33"/>
  <c r="AC1204" i="33"/>
  <c r="AG1203" i="33"/>
  <c r="AH1203" i="33" s="1"/>
  <c r="Z1211" i="33"/>
  <c r="AF1211" i="33" s="1"/>
  <c r="Y1212" i="33"/>
  <c r="AG1204" i="33" l="1"/>
  <c r="AH1204" i="33" s="1"/>
  <c r="AA1207" i="33" a="1"/>
  <c r="AA1207" i="33" s="1"/>
  <c r="AD1206" i="33"/>
  <c r="AB1206" i="33" a="1"/>
  <c r="AB1206" i="33" s="1"/>
  <c r="AE1205" i="33"/>
  <c r="AC1205" i="33"/>
  <c r="Z1212" i="33"/>
  <c r="AF1212" i="33" s="1"/>
  <c r="Y1213" i="33"/>
  <c r="AG1205" i="33" l="1"/>
  <c r="AH1205" i="33" s="1"/>
  <c r="AA1208" i="33" a="1"/>
  <c r="AA1208" i="33" s="1"/>
  <c r="AD1207" i="33"/>
  <c r="AB1207" i="33" a="1"/>
  <c r="AB1207" i="33" s="1"/>
  <c r="AE1206" i="33"/>
  <c r="AC1206" i="33"/>
  <c r="Z1213" i="33"/>
  <c r="AF1213" i="33" s="1"/>
  <c r="Y1214" i="33"/>
  <c r="AG1206" i="33" l="1"/>
  <c r="AH1206" i="33" s="1"/>
  <c r="AA1209" i="33" a="1"/>
  <c r="AA1209" i="33" s="1"/>
  <c r="AD1208" i="33"/>
  <c r="AB1208" i="33" a="1"/>
  <c r="AB1208" i="33" s="1"/>
  <c r="AE1207" i="33"/>
  <c r="AC1207" i="33"/>
  <c r="Z1214" i="33"/>
  <c r="AF1214" i="33" s="1"/>
  <c r="Y1215" i="33"/>
  <c r="AG1207" i="33" l="1"/>
  <c r="AH1207" i="33" s="1"/>
  <c r="AD1209" i="33"/>
  <c r="AA1210" i="33" a="1"/>
  <c r="AA1210" i="33" s="1"/>
  <c r="AB1209" i="33" a="1"/>
  <c r="AB1209" i="33" s="1"/>
  <c r="AC1208" i="33"/>
  <c r="AE1208" i="33"/>
  <c r="Z1215" i="33"/>
  <c r="AF1215" i="33" s="1"/>
  <c r="Y1216" i="33"/>
  <c r="AG1208" i="33" l="1"/>
  <c r="AH1208" i="33" s="1"/>
  <c r="AA1211" i="33" a="1"/>
  <c r="AA1211" i="33" s="1"/>
  <c r="AD1210" i="33"/>
  <c r="AE1209" i="33"/>
  <c r="AB1210" i="33" a="1"/>
  <c r="AB1210" i="33" s="1"/>
  <c r="AC1209" i="33"/>
  <c r="Z1216" i="33"/>
  <c r="AF1216" i="33" s="1"/>
  <c r="Y1217" i="33"/>
  <c r="AA1212" i="33" l="1" a="1"/>
  <c r="AA1212" i="33" s="1"/>
  <c r="AD1211" i="33"/>
  <c r="AB1211" i="33" a="1"/>
  <c r="AB1211" i="33" s="1"/>
  <c r="AE1210" i="33"/>
  <c r="AC1210" i="33"/>
  <c r="AG1209" i="33"/>
  <c r="AH1209" i="33" s="1"/>
  <c r="Z1217" i="33"/>
  <c r="AF1217" i="33" s="1"/>
  <c r="Y1218" i="33"/>
  <c r="AG1210" i="33" l="1"/>
  <c r="AH1210" i="33" s="1"/>
  <c r="AA1213" i="33" a="1"/>
  <c r="AA1213" i="33" s="1"/>
  <c r="AD1212" i="33"/>
  <c r="AC1211" i="33"/>
  <c r="AB1212" i="33" a="1"/>
  <c r="AB1212" i="33" s="1"/>
  <c r="AE1211" i="33"/>
  <c r="Z1218" i="33"/>
  <c r="AF1218" i="33" s="1"/>
  <c r="Y1219" i="33"/>
  <c r="AA1214" i="33" l="1" a="1"/>
  <c r="AA1214" i="33" s="1"/>
  <c r="AD1213" i="33"/>
  <c r="AE1212" i="33"/>
  <c r="AC1212" i="33"/>
  <c r="AB1213" i="33" a="1"/>
  <c r="AB1213" i="33" s="1"/>
  <c r="AG1211" i="33"/>
  <c r="AH1211" i="33" s="1"/>
  <c r="Z1219" i="33"/>
  <c r="AF1219" i="33" s="1"/>
  <c r="Y1220" i="33"/>
  <c r="AG1212" i="33" l="1"/>
  <c r="AH1212" i="33" s="1"/>
  <c r="AA1215" i="33" a="1"/>
  <c r="AA1215" i="33" s="1"/>
  <c r="AD1214" i="33"/>
  <c r="AB1214" i="33" a="1"/>
  <c r="AB1214" i="33" s="1"/>
  <c r="AE1213" i="33"/>
  <c r="AC1213" i="33"/>
  <c r="Z1220" i="33"/>
  <c r="AF1220" i="33" s="1"/>
  <c r="Y1221" i="33"/>
  <c r="AG1213" i="33" l="1"/>
  <c r="AH1213" i="33" s="1"/>
  <c r="AD1215" i="33"/>
  <c r="AA1216" i="33" a="1"/>
  <c r="AA1216" i="33" s="1"/>
  <c r="AB1215" i="33" a="1"/>
  <c r="AB1215" i="33" s="1"/>
  <c r="AE1214" i="33"/>
  <c r="AC1214" i="33"/>
  <c r="Z1221" i="33"/>
  <c r="AF1221" i="33" s="1"/>
  <c r="Y1222" i="33"/>
  <c r="AG1214" i="33" l="1"/>
  <c r="AH1214" i="33" s="1"/>
  <c r="AA1217" i="33" a="1"/>
  <c r="AA1217" i="33" s="1"/>
  <c r="AD1216" i="33"/>
  <c r="AB1216" i="33" a="1"/>
  <c r="AB1216" i="33" s="1"/>
  <c r="AE1215" i="33"/>
  <c r="AC1215" i="33"/>
  <c r="Z1222" i="33"/>
  <c r="AF1222" i="33" s="1"/>
  <c r="Y1223" i="33"/>
  <c r="AG1215" i="33" l="1"/>
  <c r="AH1215" i="33" s="1"/>
  <c r="AA1218" i="33" a="1"/>
  <c r="AA1218" i="33" s="1"/>
  <c r="AD1217" i="33"/>
  <c r="AB1217" i="33" a="1"/>
  <c r="AB1217" i="33" s="1"/>
  <c r="AE1216" i="33"/>
  <c r="AC1216" i="33"/>
  <c r="Z1223" i="33"/>
  <c r="AF1223" i="33" s="1"/>
  <c r="Y1224" i="33"/>
  <c r="AA1219" i="33" l="1" a="1"/>
  <c r="AA1219" i="33" s="1"/>
  <c r="AD1218" i="33"/>
  <c r="AB1218" i="33" a="1"/>
  <c r="AB1218" i="33" s="1"/>
  <c r="AE1217" i="33"/>
  <c r="AC1217" i="33"/>
  <c r="AG1216" i="33"/>
  <c r="AH1216" i="33" s="1"/>
  <c r="Z1224" i="33"/>
  <c r="AF1224" i="33" s="1"/>
  <c r="Y1225" i="33"/>
  <c r="AG1217" i="33" l="1"/>
  <c r="AH1217" i="33" s="1"/>
  <c r="AA1220" i="33" a="1"/>
  <c r="AA1220" i="33" s="1"/>
  <c r="AD1219" i="33"/>
  <c r="AB1219" i="33" a="1"/>
  <c r="AB1219" i="33" s="1"/>
  <c r="AE1218" i="33"/>
  <c r="AC1218" i="33"/>
  <c r="Z1225" i="33"/>
  <c r="AF1225" i="33" s="1"/>
  <c r="Y1226" i="33"/>
  <c r="AG1218" i="33" l="1"/>
  <c r="AH1218" i="33" s="1"/>
  <c r="AD1220" i="33"/>
  <c r="AA1221" i="33" a="1"/>
  <c r="AA1221" i="33" s="1"/>
  <c r="AB1220" i="33" a="1"/>
  <c r="AB1220" i="33" s="1"/>
  <c r="AC1219" i="33"/>
  <c r="AE1219" i="33"/>
  <c r="Z1226" i="33"/>
  <c r="AF1226" i="33" s="1"/>
  <c r="Y1227" i="33"/>
  <c r="AA1222" i="33" l="1" a="1"/>
  <c r="AA1222" i="33" s="1"/>
  <c r="AD1221" i="33"/>
  <c r="AB1221" i="33" a="1"/>
  <c r="AB1221" i="33" s="1"/>
  <c r="AE1220" i="33"/>
  <c r="AC1220" i="33"/>
  <c r="AG1219" i="33"/>
  <c r="AH1219" i="33" s="1"/>
  <c r="Z1227" i="33"/>
  <c r="AF1227" i="33" s="1"/>
  <c r="Y1228" i="33"/>
  <c r="AG1220" i="33" l="1"/>
  <c r="AH1220" i="33" s="1"/>
  <c r="AA1223" i="33" a="1"/>
  <c r="AA1223" i="33" s="1"/>
  <c r="AD1222" i="33"/>
  <c r="AB1222" i="33" a="1"/>
  <c r="AB1222" i="33" s="1"/>
  <c r="AE1221" i="33"/>
  <c r="AC1221" i="33"/>
  <c r="Z1228" i="33"/>
  <c r="AF1228" i="33" s="1"/>
  <c r="Y1229" i="33"/>
  <c r="AA1224" i="33" l="1" a="1"/>
  <c r="AA1224" i="33" s="1"/>
  <c r="AD1223" i="33"/>
  <c r="AE1222" i="33"/>
  <c r="AB1223" i="33" a="1"/>
  <c r="AB1223" i="33" s="1"/>
  <c r="AC1222" i="33"/>
  <c r="AG1221" i="33"/>
  <c r="AH1221" i="33" s="1"/>
  <c r="Z1229" i="33"/>
  <c r="AF1229" i="33" s="1"/>
  <c r="Y1230" i="33"/>
  <c r="AG1222" i="33" l="1"/>
  <c r="AH1222" i="33" s="1"/>
  <c r="AA1225" i="33" a="1"/>
  <c r="AA1225" i="33" s="1"/>
  <c r="AD1224" i="33"/>
  <c r="AB1224" i="33" a="1"/>
  <c r="AB1224" i="33" s="1"/>
  <c r="AE1223" i="33"/>
  <c r="AC1223" i="33"/>
  <c r="Z1230" i="33"/>
  <c r="AF1230" i="33" s="1"/>
  <c r="Y1231" i="33"/>
  <c r="AG1223" i="33" l="1"/>
  <c r="AH1223" i="33" s="1"/>
  <c r="AA1226" i="33" a="1"/>
  <c r="AA1226" i="33" s="1"/>
  <c r="AD1225" i="33"/>
  <c r="AB1225" i="33" a="1"/>
  <c r="AB1225" i="33" s="1"/>
  <c r="AE1224" i="33"/>
  <c r="AC1224" i="33"/>
  <c r="Z1231" i="33"/>
  <c r="AF1231" i="33" s="1"/>
  <c r="Y1232" i="33"/>
  <c r="AG1224" i="33" l="1"/>
  <c r="AH1224" i="33" s="1"/>
  <c r="AD1226" i="33"/>
  <c r="AA1227" i="33" a="1"/>
  <c r="AA1227" i="33" s="1"/>
  <c r="AB1226" i="33" a="1"/>
  <c r="AB1226" i="33" s="1"/>
  <c r="AC1225" i="33"/>
  <c r="AE1225" i="33"/>
  <c r="AG1225" i="33" s="1"/>
  <c r="AH1225" i="33" s="1"/>
  <c r="Z1232" i="33"/>
  <c r="AF1232" i="33" s="1"/>
  <c r="Y1233" i="33"/>
  <c r="AA1228" i="33" l="1" a="1"/>
  <c r="AA1228" i="33" s="1"/>
  <c r="AD1227" i="33"/>
  <c r="AE1226" i="33"/>
  <c r="AG1226" i="33" s="1"/>
  <c r="AH1226" i="33" s="1"/>
  <c r="AB1227" i="33" a="1"/>
  <c r="AB1227" i="33" s="1"/>
  <c r="AC1226" i="33"/>
  <c r="Z1233" i="33"/>
  <c r="AF1233" i="33" s="1"/>
  <c r="Y1234" i="33"/>
  <c r="AA1229" i="33" l="1" a="1"/>
  <c r="AA1229" i="33" s="1"/>
  <c r="AD1228" i="33"/>
  <c r="AB1228" i="33" a="1"/>
  <c r="AB1228" i="33" s="1"/>
  <c r="AE1227" i="33"/>
  <c r="AC1227" i="33"/>
  <c r="Z1234" i="33"/>
  <c r="AF1234" i="33" s="1"/>
  <c r="Y1235" i="33"/>
  <c r="AA1230" i="33" l="1" a="1"/>
  <c r="AA1230" i="33" s="1"/>
  <c r="AD1229" i="33"/>
  <c r="AB1229" i="33" a="1"/>
  <c r="AB1229" i="33" s="1"/>
  <c r="AE1228" i="33"/>
  <c r="AC1228" i="33"/>
  <c r="AG1227" i="33"/>
  <c r="AH1227" i="33" s="1"/>
  <c r="Z1235" i="33"/>
  <c r="AF1235" i="33" s="1"/>
  <c r="Y1236" i="33"/>
  <c r="AG1228" i="33" l="1"/>
  <c r="AH1228" i="33" s="1"/>
  <c r="AA1231" i="33" a="1"/>
  <c r="AA1231" i="33" s="1"/>
  <c r="AD1230" i="33"/>
  <c r="AB1230" i="33" a="1"/>
  <c r="AB1230" i="33" s="1"/>
  <c r="AE1229" i="33"/>
  <c r="AC1229" i="33"/>
  <c r="Z1236" i="33"/>
  <c r="AF1236" i="33" s="1"/>
  <c r="Y1237" i="33"/>
  <c r="AA1232" i="33" l="1" a="1"/>
  <c r="AA1232" i="33" s="1"/>
  <c r="AD1231" i="33"/>
  <c r="AB1231" i="33" a="1"/>
  <c r="AB1231" i="33" s="1"/>
  <c r="AC1230" i="33"/>
  <c r="AE1230" i="33"/>
  <c r="AG1230" i="33" s="1"/>
  <c r="AH1230" i="33" s="1"/>
  <c r="AG1229" i="33"/>
  <c r="AH1229" i="33" s="1"/>
  <c r="Z1237" i="33"/>
  <c r="AF1237" i="33" s="1"/>
  <c r="Y1238" i="33"/>
  <c r="AA1233" i="33" l="1" a="1"/>
  <c r="AA1233" i="33" s="1"/>
  <c r="AD1232" i="33"/>
  <c r="AB1232" i="33" a="1"/>
  <c r="AB1232" i="33" s="1"/>
  <c r="AE1231" i="33"/>
  <c r="AC1231" i="33"/>
  <c r="Z1238" i="33"/>
  <c r="AF1238" i="33" s="1"/>
  <c r="Y1239" i="33"/>
  <c r="AA1234" i="33" l="1" a="1"/>
  <c r="AA1234" i="33" s="1"/>
  <c r="AD1233" i="33"/>
  <c r="AB1233" i="33" a="1"/>
  <c r="AB1233" i="33" s="1"/>
  <c r="AE1232" i="33"/>
  <c r="AC1232" i="33"/>
  <c r="AG1231" i="33"/>
  <c r="AH1231" i="33" s="1"/>
  <c r="Z1239" i="33"/>
  <c r="AF1239" i="33" s="1"/>
  <c r="Y1240" i="33"/>
  <c r="AG1232" i="33" l="1"/>
  <c r="AH1232" i="33" s="1"/>
  <c r="AA1235" i="33" a="1"/>
  <c r="AA1235" i="33" s="1"/>
  <c r="AD1234" i="33"/>
  <c r="AE1233" i="33"/>
  <c r="AB1234" i="33" a="1"/>
  <c r="AB1234" i="33" s="1"/>
  <c r="AC1233" i="33"/>
  <c r="Z1240" i="33"/>
  <c r="AF1240" i="33" s="1"/>
  <c r="Y1241" i="33"/>
  <c r="AG1233" i="33" l="1"/>
  <c r="AH1233" i="33" s="1"/>
  <c r="AA1236" i="33" a="1"/>
  <c r="AA1236" i="33" s="1"/>
  <c r="AD1235" i="33"/>
  <c r="AE1234" i="33"/>
  <c r="AB1235" i="33" a="1"/>
  <c r="AB1235" i="33" s="1"/>
  <c r="AC1234" i="33"/>
  <c r="Z1241" i="33"/>
  <c r="AF1241" i="33" s="1"/>
  <c r="Y1242" i="33"/>
  <c r="AG1234" i="33" l="1"/>
  <c r="AH1234" i="33" s="1"/>
  <c r="AA1237" i="33" a="1"/>
  <c r="AA1237" i="33" s="1"/>
  <c r="AD1236" i="33"/>
  <c r="AC1235" i="33"/>
  <c r="AB1236" i="33" a="1"/>
  <c r="AB1236" i="33" s="1"/>
  <c r="AE1235" i="33"/>
  <c r="Z1242" i="33"/>
  <c r="AF1242" i="33" s="1"/>
  <c r="Y1243" i="33"/>
  <c r="AG1235" i="33" l="1"/>
  <c r="AH1235" i="33" s="1"/>
  <c r="AA1238" i="33" a="1"/>
  <c r="AA1238" i="33" s="1"/>
  <c r="AD1237" i="33"/>
  <c r="AB1237" i="33" a="1"/>
  <c r="AB1237" i="33" s="1"/>
  <c r="AE1236" i="33"/>
  <c r="AC1236" i="33"/>
  <c r="Z1243" i="33"/>
  <c r="AF1243" i="33" s="1"/>
  <c r="Y1244" i="33"/>
  <c r="AG1236" i="33" l="1"/>
  <c r="AH1236" i="33" s="1"/>
  <c r="AA1239" i="33" a="1"/>
  <c r="AA1239" i="33" s="1"/>
  <c r="AD1238" i="33"/>
  <c r="AB1238" i="33" a="1"/>
  <c r="AB1238" i="33" s="1"/>
  <c r="AE1237" i="33"/>
  <c r="AC1237" i="33"/>
  <c r="Z1244" i="33"/>
  <c r="AF1244" i="33" s="1"/>
  <c r="Y1245" i="33"/>
  <c r="AG1237" i="33" l="1"/>
  <c r="AH1237" i="33" s="1"/>
  <c r="AA1240" i="33" a="1"/>
  <c r="AA1240" i="33" s="1"/>
  <c r="AD1239" i="33"/>
  <c r="AB1239" i="33" a="1"/>
  <c r="AB1239" i="33" s="1"/>
  <c r="AE1238" i="33"/>
  <c r="AC1238" i="33"/>
  <c r="Z1245" i="33"/>
  <c r="AF1245" i="33" s="1"/>
  <c r="Y1246" i="33"/>
  <c r="AG1238" i="33" l="1"/>
  <c r="AH1238" i="33" s="1"/>
  <c r="AA1241" i="33" a="1"/>
  <c r="AA1241" i="33" s="1"/>
  <c r="AD1240" i="33"/>
  <c r="AE1239" i="33"/>
  <c r="AB1240" i="33" a="1"/>
  <c r="AB1240" i="33" s="1"/>
  <c r="AC1239" i="33"/>
  <c r="Z1246" i="33"/>
  <c r="AF1246" i="33" s="1"/>
  <c r="Y1247" i="33"/>
  <c r="AG1239" i="33" l="1"/>
  <c r="AH1239" i="33" s="1"/>
  <c r="AA1242" i="33" a="1"/>
  <c r="AA1242" i="33" s="1"/>
  <c r="AD1241" i="33"/>
  <c r="AB1241" i="33" a="1"/>
  <c r="AB1241" i="33" s="1"/>
  <c r="AC1240" i="33"/>
  <c r="AE1240" i="33"/>
  <c r="Z1247" i="33"/>
  <c r="AF1247" i="33" s="1"/>
  <c r="Y1248" i="33"/>
  <c r="AA1243" i="33" l="1" a="1"/>
  <c r="AA1243" i="33" s="1"/>
  <c r="AD1242" i="33"/>
  <c r="AE1241" i="33"/>
  <c r="AB1242" i="33" a="1"/>
  <c r="AB1242" i="33" s="1"/>
  <c r="AC1241" i="33"/>
  <c r="AG1240" i="33"/>
  <c r="AH1240" i="33" s="1"/>
  <c r="Z1248" i="33"/>
  <c r="AF1248" i="33" s="1"/>
  <c r="Y1249" i="33"/>
  <c r="AG1241" i="33" l="1"/>
  <c r="AH1241" i="33" s="1"/>
  <c r="AA1244" i="33" a="1"/>
  <c r="AA1244" i="33" s="1"/>
  <c r="AD1243" i="33"/>
  <c r="AB1243" i="33" a="1"/>
  <c r="AB1243" i="33" s="1"/>
  <c r="AE1242" i="33"/>
  <c r="AC1242" i="33"/>
  <c r="Z1249" i="33"/>
  <c r="AF1249" i="33" s="1"/>
  <c r="Y1250" i="33"/>
  <c r="AG1242" i="33" l="1"/>
  <c r="AH1242" i="33" s="1"/>
  <c r="AD1244" i="33"/>
  <c r="AA1245" i="33" a="1"/>
  <c r="AA1245" i="33" s="1"/>
  <c r="AB1244" i="33" a="1"/>
  <c r="AB1244" i="33" s="1"/>
  <c r="AE1243" i="33"/>
  <c r="AC1243" i="33"/>
  <c r="Z1250" i="33"/>
  <c r="AF1250" i="33" s="1"/>
  <c r="Y1251" i="33"/>
  <c r="AG1243" i="33" l="1"/>
  <c r="AH1243" i="33" s="1"/>
  <c r="AA1246" i="33" a="1"/>
  <c r="AA1246" i="33" s="1"/>
  <c r="AD1245" i="33"/>
  <c r="AB1245" i="33" a="1"/>
  <c r="AB1245" i="33" s="1"/>
  <c r="AE1244" i="33"/>
  <c r="AC1244" i="33"/>
  <c r="Z1251" i="33"/>
  <c r="AF1251" i="33" s="1"/>
  <c r="Y1252" i="33"/>
  <c r="AG1244" i="33" l="1"/>
  <c r="AH1244" i="33" s="1"/>
  <c r="AA1247" i="33" a="1"/>
  <c r="AA1247" i="33" s="1"/>
  <c r="AD1246" i="33"/>
  <c r="AB1246" i="33" a="1"/>
  <c r="AB1246" i="33" s="1"/>
  <c r="AE1245" i="33"/>
  <c r="AC1245" i="33"/>
  <c r="Z1252" i="33"/>
  <c r="AF1252" i="33" s="1"/>
  <c r="Y1253" i="33"/>
  <c r="AG1245" i="33" l="1"/>
  <c r="AH1245" i="33" s="1"/>
  <c r="AA1248" i="33" a="1"/>
  <c r="AA1248" i="33" s="1"/>
  <c r="AD1247" i="33"/>
  <c r="AB1247" i="33" a="1"/>
  <c r="AB1247" i="33" s="1"/>
  <c r="AE1246" i="33"/>
  <c r="AC1246" i="33"/>
  <c r="Z1253" i="33"/>
  <c r="AF1253" i="33" s="1"/>
  <c r="Y1254" i="33"/>
  <c r="AG1246" i="33" l="1"/>
  <c r="AH1246" i="33" s="1"/>
  <c r="AA1249" i="33" a="1"/>
  <c r="AA1249" i="33" s="1"/>
  <c r="AD1248" i="33"/>
  <c r="AE1247" i="33"/>
  <c r="AB1248" i="33" a="1"/>
  <c r="AB1248" i="33" s="1"/>
  <c r="AC1247" i="33"/>
  <c r="Z1254" i="33"/>
  <c r="AF1254" i="33" s="1"/>
  <c r="Y1255" i="33"/>
  <c r="AG1247" i="33" l="1"/>
  <c r="AH1247" i="33" s="1"/>
  <c r="AA1250" i="33" a="1"/>
  <c r="AA1250" i="33" s="1"/>
  <c r="AD1249" i="33"/>
  <c r="AB1249" i="33" a="1"/>
  <c r="AB1249" i="33" s="1"/>
  <c r="AE1248" i="33"/>
  <c r="AC1248" i="33"/>
  <c r="Z1255" i="33"/>
  <c r="AF1255" i="33" s="1"/>
  <c r="Y1256" i="33"/>
  <c r="AG1248" i="33" l="1"/>
  <c r="AH1248" i="33" s="1"/>
  <c r="AA1251" i="33" a="1"/>
  <c r="AA1251" i="33" s="1"/>
  <c r="AD1250" i="33"/>
  <c r="AB1250" i="33" a="1"/>
  <c r="AB1250" i="33" s="1"/>
  <c r="AE1249" i="33"/>
  <c r="AC1249" i="33"/>
  <c r="Z1256" i="33"/>
  <c r="AF1256" i="33" s="1"/>
  <c r="Y1257" i="33"/>
  <c r="AG1249" i="33" l="1"/>
  <c r="AH1249" i="33" s="1"/>
  <c r="AD1251" i="33"/>
  <c r="AA1252" i="33" a="1"/>
  <c r="AA1252" i="33" s="1"/>
  <c r="AB1251" i="33" a="1"/>
  <c r="AB1251" i="33" s="1"/>
  <c r="AE1250" i="33"/>
  <c r="AC1250" i="33"/>
  <c r="Z1257" i="33"/>
  <c r="AF1257" i="33" s="1"/>
  <c r="Y1258" i="33"/>
  <c r="AA1253" i="33" l="1" a="1"/>
  <c r="AA1253" i="33" s="1"/>
  <c r="AD1252" i="33"/>
  <c r="AC1251" i="33"/>
  <c r="AB1252" i="33" a="1"/>
  <c r="AB1252" i="33" s="1"/>
  <c r="AE1251" i="33"/>
  <c r="AG1250" i="33"/>
  <c r="AH1250" i="33" s="1"/>
  <c r="Z1258" i="33"/>
  <c r="AF1258" i="33" s="1"/>
  <c r="Y1259" i="33"/>
  <c r="AA1254" i="33" l="1" a="1"/>
  <c r="AA1254" i="33" s="1"/>
  <c r="AD1253" i="33"/>
  <c r="AB1253" i="33" a="1"/>
  <c r="AB1253" i="33" s="1"/>
  <c r="AE1252" i="33"/>
  <c r="AG1252" i="33" s="1"/>
  <c r="AH1252" i="33" s="1"/>
  <c r="AC1252" i="33"/>
  <c r="AG1251" i="33"/>
  <c r="AH1251" i="33" s="1"/>
  <c r="Z1259" i="33"/>
  <c r="AF1259" i="33" s="1"/>
  <c r="Y1260" i="33"/>
  <c r="AA1255" i="33" l="1" a="1"/>
  <c r="AA1255" i="33" s="1"/>
  <c r="AD1254" i="33"/>
  <c r="AB1254" i="33" a="1"/>
  <c r="AB1254" i="33" s="1"/>
  <c r="AE1253" i="33"/>
  <c r="AC1253" i="33"/>
  <c r="Z1260" i="33"/>
  <c r="AF1260" i="33" s="1"/>
  <c r="Y1261" i="33"/>
  <c r="AA1256" i="33" l="1" a="1"/>
  <c r="AA1256" i="33" s="1"/>
  <c r="AD1255" i="33"/>
  <c r="AB1255" i="33" a="1"/>
  <c r="AB1255" i="33" s="1"/>
  <c r="AE1254" i="33"/>
  <c r="AC1254" i="33"/>
  <c r="AG1253" i="33"/>
  <c r="AH1253" i="33" s="1"/>
  <c r="Z1261" i="33"/>
  <c r="AF1261" i="33" s="1"/>
  <c r="Y1262" i="33"/>
  <c r="AG1254" i="33" l="1"/>
  <c r="AH1254" i="33" s="1"/>
  <c r="AA1257" i="33" a="1"/>
  <c r="AA1257" i="33" s="1"/>
  <c r="AD1256" i="33"/>
  <c r="AB1256" i="33" a="1"/>
  <c r="AB1256" i="33" s="1"/>
  <c r="AE1255" i="33"/>
  <c r="AC1255" i="33"/>
  <c r="Z1262" i="33"/>
  <c r="AF1262" i="33" s="1"/>
  <c r="Y1263" i="33"/>
  <c r="AG1255" i="33" l="1"/>
  <c r="AH1255" i="33" s="1"/>
  <c r="AD1257" i="33"/>
  <c r="AA1258" i="33" a="1"/>
  <c r="AA1258" i="33" s="1"/>
  <c r="AB1257" i="33" a="1"/>
  <c r="AB1257" i="33" s="1"/>
  <c r="AE1256" i="33"/>
  <c r="AC1256" i="33"/>
  <c r="Z1263" i="33"/>
  <c r="AF1263" i="33" s="1"/>
  <c r="Y1264" i="33"/>
  <c r="AG1256" i="33" l="1"/>
  <c r="AH1256" i="33" s="1"/>
  <c r="AA1259" i="33" a="1"/>
  <c r="AA1259" i="33" s="1"/>
  <c r="AD1258" i="33"/>
  <c r="AB1258" i="33" a="1"/>
  <c r="AB1258" i="33" s="1"/>
  <c r="AE1257" i="33"/>
  <c r="AC1257" i="33"/>
  <c r="Z1264" i="33"/>
  <c r="AF1264" i="33" s="1"/>
  <c r="Y1265" i="33"/>
  <c r="AG1257" i="33" l="1"/>
  <c r="AH1257" i="33" s="1"/>
  <c r="AA1260" i="33" a="1"/>
  <c r="AA1260" i="33" s="1"/>
  <c r="AD1259" i="33"/>
  <c r="AB1259" i="33" a="1"/>
  <c r="AB1259" i="33" s="1"/>
  <c r="AE1258" i="33"/>
  <c r="AC1258" i="33"/>
  <c r="Z1265" i="33"/>
  <c r="AF1265" i="33" s="1"/>
  <c r="Y1266" i="33"/>
  <c r="AG1258" i="33" l="1"/>
  <c r="AH1258" i="33" s="1"/>
  <c r="AA1261" i="33" a="1"/>
  <c r="AA1261" i="33" s="1"/>
  <c r="AD1260" i="33"/>
  <c r="AB1260" i="33" a="1"/>
  <c r="AB1260" i="33" s="1"/>
  <c r="AE1259" i="33"/>
  <c r="AC1259" i="33"/>
  <c r="Z1266" i="33"/>
  <c r="AF1266" i="33" s="1"/>
  <c r="Y1267" i="33"/>
  <c r="AG1259" i="33" l="1"/>
  <c r="AH1259" i="33" s="1"/>
  <c r="AA1262" i="33" a="1"/>
  <c r="AA1262" i="33" s="1"/>
  <c r="AD1261" i="33"/>
  <c r="AB1261" i="33" a="1"/>
  <c r="AB1261" i="33" s="1"/>
  <c r="AE1260" i="33"/>
  <c r="AC1260" i="33"/>
  <c r="Z1267" i="33"/>
  <c r="AF1267" i="33" s="1"/>
  <c r="Y1268" i="33"/>
  <c r="AG1260" i="33" l="1"/>
  <c r="AH1260" i="33" s="1"/>
  <c r="AA1263" i="33" a="1"/>
  <c r="AA1263" i="33" s="1"/>
  <c r="AD1262" i="33"/>
  <c r="AB1262" i="33" a="1"/>
  <c r="AB1262" i="33" s="1"/>
  <c r="AC1261" i="33"/>
  <c r="AE1261" i="33"/>
  <c r="Z1268" i="33"/>
  <c r="AF1268" i="33" s="1"/>
  <c r="Y1269" i="33"/>
  <c r="AG1261" i="33" l="1"/>
  <c r="AH1261" i="33" s="1"/>
  <c r="AD1263" i="33"/>
  <c r="AA1264" i="33" a="1"/>
  <c r="AA1264" i="33" s="1"/>
  <c r="AB1263" i="33" a="1"/>
  <c r="AB1263" i="33" s="1"/>
  <c r="AE1262" i="33"/>
  <c r="AC1262" i="33"/>
  <c r="Z1269" i="33"/>
  <c r="AF1269" i="33" s="1"/>
  <c r="Y1270" i="33"/>
  <c r="AG1262" i="33" l="1"/>
  <c r="AH1262" i="33" s="1"/>
  <c r="AA1265" i="33" a="1"/>
  <c r="AA1265" i="33" s="1"/>
  <c r="AD1264" i="33"/>
  <c r="AC1263" i="33"/>
  <c r="AB1264" i="33" a="1"/>
  <c r="AB1264" i="33" s="1"/>
  <c r="AE1263" i="33"/>
  <c r="Z1270" i="33"/>
  <c r="AF1270" i="33" s="1"/>
  <c r="Y1271" i="33"/>
  <c r="AG1263" i="33" l="1"/>
  <c r="AH1263" i="33" s="1"/>
  <c r="AA1266" i="33" a="1"/>
  <c r="AA1266" i="33" s="1"/>
  <c r="AD1265" i="33"/>
  <c r="AB1265" i="33" a="1"/>
  <c r="AB1265" i="33" s="1"/>
  <c r="AE1264" i="33"/>
  <c r="AC1264" i="33"/>
  <c r="Z1271" i="33"/>
  <c r="AF1271" i="33" s="1"/>
  <c r="Y1272" i="33"/>
  <c r="AG1264" i="33" l="1"/>
  <c r="AH1264" i="33" s="1"/>
  <c r="AA1267" i="33" a="1"/>
  <c r="AA1267" i="33" s="1"/>
  <c r="AD1266" i="33"/>
  <c r="AB1266" i="33" a="1"/>
  <c r="AB1266" i="33" s="1"/>
  <c r="AE1265" i="33"/>
  <c r="AC1265" i="33"/>
  <c r="Z1272" i="33"/>
  <c r="AF1272" i="33" s="1"/>
  <c r="Y1273" i="33"/>
  <c r="AG1265" i="33" l="1"/>
  <c r="AH1265" i="33" s="1"/>
  <c r="AA1268" i="33" a="1"/>
  <c r="AA1268" i="33" s="1"/>
  <c r="AD1267" i="33"/>
  <c r="AB1267" i="33" a="1"/>
  <c r="AB1267" i="33" s="1"/>
  <c r="AE1266" i="33"/>
  <c r="AC1266" i="33"/>
  <c r="Z1273" i="33"/>
  <c r="AF1273" i="33" s="1"/>
  <c r="Y1274" i="33"/>
  <c r="AG1266" i="33" l="1"/>
  <c r="AH1266" i="33" s="1"/>
  <c r="AA1269" i="33" a="1"/>
  <c r="AA1269" i="33" s="1"/>
  <c r="AD1268" i="33"/>
  <c r="AC1267" i="33"/>
  <c r="AB1268" i="33" a="1"/>
  <c r="AB1268" i="33" s="1"/>
  <c r="AE1267" i="33"/>
  <c r="Z1274" i="33"/>
  <c r="AF1274" i="33" s="1"/>
  <c r="Y1275" i="33"/>
  <c r="AG1267" i="33" l="1"/>
  <c r="AH1267" i="33" s="1"/>
  <c r="AA1270" i="33" a="1"/>
  <c r="AA1270" i="33" s="1"/>
  <c r="AD1269" i="33"/>
  <c r="AB1269" i="33" a="1"/>
  <c r="AB1269" i="33" s="1"/>
  <c r="AE1268" i="33"/>
  <c r="AC1268" i="33"/>
  <c r="Z1275" i="33"/>
  <c r="AF1275" i="33" s="1"/>
  <c r="Y1276" i="33"/>
  <c r="AG1268" i="33" l="1"/>
  <c r="AH1268" i="33" s="1"/>
  <c r="AA1271" i="33" a="1"/>
  <c r="AA1271" i="33" s="1"/>
  <c r="AD1270" i="33"/>
  <c r="AB1270" i="33" a="1"/>
  <c r="AB1270" i="33" s="1"/>
  <c r="AE1269" i="33"/>
  <c r="AC1269" i="33"/>
  <c r="Z1276" i="33"/>
  <c r="AF1276" i="33" s="1"/>
  <c r="Y1277" i="33"/>
  <c r="AA1272" i="33" l="1" a="1"/>
  <c r="AA1272" i="33" s="1"/>
  <c r="AD1271" i="33"/>
  <c r="AB1271" i="33" a="1"/>
  <c r="AB1271" i="33" s="1"/>
  <c r="AE1270" i="33"/>
  <c r="AC1270" i="33"/>
  <c r="AG1269" i="33"/>
  <c r="AH1269" i="33" s="1"/>
  <c r="Z1277" i="33"/>
  <c r="AF1277" i="33" s="1"/>
  <c r="Y1278" i="33"/>
  <c r="AG1270" i="33" l="1"/>
  <c r="AH1270" i="33" s="1"/>
  <c r="AA1273" i="33" a="1"/>
  <c r="AA1273" i="33" s="1"/>
  <c r="AD1272" i="33"/>
  <c r="AB1272" i="33" a="1"/>
  <c r="AB1272" i="33" s="1"/>
  <c r="AE1271" i="33"/>
  <c r="AC1271" i="33"/>
  <c r="Z1278" i="33"/>
  <c r="AF1278" i="33" s="1"/>
  <c r="Y1279" i="33"/>
  <c r="AG1271" i="33" l="1"/>
  <c r="AH1271" i="33" s="1"/>
  <c r="AA1274" i="33" a="1"/>
  <c r="AA1274" i="33" s="1"/>
  <c r="AD1273" i="33"/>
  <c r="AC1272" i="33"/>
  <c r="AB1273" i="33" a="1"/>
  <c r="AB1273" i="33" s="1"/>
  <c r="AE1272" i="33"/>
  <c r="Z1279" i="33"/>
  <c r="AF1279" i="33" s="1"/>
  <c r="Y1280" i="33"/>
  <c r="AG1272" i="33" l="1"/>
  <c r="AH1272" i="33" s="1"/>
  <c r="AA1275" i="33" a="1"/>
  <c r="AA1275" i="33" s="1"/>
  <c r="AD1274" i="33"/>
  <c r="AC1273" i="33"/>
  <c r="AB1274" i="33" a="1"/>
  <c r="AB1274" i="33" s="1"/>
  <c r="AE1273" i="33"/>
  <c r="Z1280" i="33"/>
  <c r="AF1280" i="33" s="1"/>
  <c r="Y1281" i="33"/>
  <c r="AA1276" i="33" l="1" a="1"/>
  <c r="AA1276" i="33" s="1"/>
  <c r="AD1275" i="33"/>
  <c r="AE1274" i="33"/>
  <c r="AC1274" i="33"/>
  <c r="AB1275" i="33" a="1"/>
  <c r="AB1275" i="33" s="1"/>
  <c r="AG1273" i="33"/>
  <c r="AH1273" i="33" s="1"/>
  <c r="Z1281" i="33"/>
  <c r="AF1281" i="33" s="1"/>
  <c r="Y1282" i="33"/>
  <c r="AG1274" i="33" l="1"/>
  <c r="AH1274" i="33" s="1"/>
  <c r="AA1277" i="33" a="1"/>
  <c r="AA1277" i="33" s="1"/>
  <c r="AD1276" i="33"/>
  <c r="AB1276" i="33" a="1"/>
  <c r="AB1276" i="33" s="1"/>
  <c r="AE1275" i="33"/>
  <c r="AC1275" i="33"/>
  <c r="Z1282" i="33"/>
  <c r="AF1282" i="33" s="1"/>
  <c r="Y1283" i="33"/>
  <c r="AG1275" i="33" l="1"/>
  <c r="AH1275" i="33" s="1"/>
  <c r="AA1278" i="33" a="1"/>
  <c r="AA1278" i="33" s="1"/>
  <c r="AD1277" i="33"/>
  <c r="AB1277" i="33" a="1"/>
  <c r="AB1277" i="33" s="1"/>
  <c r="AE1276" i="33"/>
  <c r="AC1276" i="33"/>
  <c r="Z1283" i="33"/>
  <c r="AF1283" i="33" s="1"/>
  <c r="Y1284" i="33"/>
  <c r="AA1279" i="33" l="1" a="1"/>
  <c r="AA1279" i="33" s="1"/>
  <c r="AD1278" i="33"/>
  <c r="AE1277" i="33"/>
  <c r="AB1278" i="33" a="1"/>
  <c r="AB1278" i="33" s="1"/>
  <c r="AC1277" i="33"/>
  <c r="AG1276" i="33"/>
  <c r="AH1276" i="33" s="1"/>
  <c r="Z1284" i="33"/>
  <c r="AF1284" i="33" s="1"/>
  <c r="Y1285" i="33"/>
  <c r="AG1277" i="33" l="1"/>
  <c r="AH1277" i="33" s="1"/>
  <c r="AA1280" i="33" a="1"/>
  <c r="AA1280" i="33" s="1"/>
  <c r="AD1279" i="33"/>
  <c r="AB1279" i="33" a="1"/>
  <c r="AB1279" i="33" s="1"/>
  <c r="AE1278" i="33"/>
  <c r="AC1278" i="33"/>
  <c r="Z1285" i="33"/>
  <c r="AF1285" i="33" s="1"/>
  <c r="Y1286" i="33"/>
  <c r="AA1281" i="33" l="1" a="1"/>
  <c r="AA1281" i="33" s="1"/>
  <c r="AD1280" i="33"/>
  <c r="AE1279" i="33"/>
  <c r="AB1280" i="33" a="1"/>
  <c r="AB1280" i="33" s="1"/>
  <c r="AC1279" i="33"/>
  <c r="AG1278" i="33"/>
  <c r="AH1278" i="33" s="1"/>
  <c r="Z1286" i="33"/>
  <c r="AF1286" i="33" s="1"/>
  <c r="Y1287" i="33"/>
  <c r="AG1279" i="33" l="1"/>
  <c r="AH1279" i="33" s="1"/>
  <c r="AA1282" i="33" a="1"/>
  <c r="AA1282" i="33" s="1"/>
  <c r="AD1281" i="33"/>
  <c r="AB1281" i="33" a="1"/>
  <c r="AB1281" i="33" s="1"/>
  <c r="AE1280" i="33"/>
  <c r="AC1280" i="33"/>
  <c r="Z1287" i="33"/>
  <c r="AF1287" i="33" s="1"/>
  <c r="Y1288" i="33"/>
  <c r="AG1280" i="33" l="1"/>
  <c r="AH1280" i="33" s="1"/>
  <c r="AA1283" i="33" a="1"/>
  <c r="AA1283" i="33" s="1"/>
  <c r="AD1282" i="33"/>
  <c r="AE1281" i="33"/>
  <c r="AC1281" i="33"/>
  <c r="AB1282" i="33" a="1"/>
  <c r="AB1282" i="33" s="1"/>
  <c r="Z1288" i="33"/>
  <c r="AF1288" i="33" s="1"/>
  <c r="Y1289" i="33"/>
  <c r="AD1283" i="33" l="1"/>
  <c r="AA1284" i="33" a="1"/>
  <c r="AA1284" i="33" s="1"/>
  <c r="AB1283" i="33" a="1"/>
  <c r="AB1283" i="33" s="1"/>
  <c r="AE1282" i="33"/>
  <c r="AC1282" i="33"/>
  <c r="AG1281" i="33"/>
  <c r="AH1281" i="33" s="1"/>
  <c r="Z1289" i="33"/>
  <c r="AF1289" i="33" s="1"/>
  <c r="Y1290" i="33"/>
  <c r="AG1282" i="33" l="1"/>
  <c r="AH1282" i="33" s="1"/>
  <c r="AA1285" i="33" a="1"/>
  <c r="AA1285" i="33" s="1"/>
  <c r="AD1284" i="33"/>
  <c r="AB1284" i="33" a="1"/>
  <c r="AB1284" i="33" s="1"/>
  <c r="AE1283" i="33"/>
  <c r="AC1283" i="33"/>
  <c r="Z1290" i="33"/>
  <c r="AF1290" i="33" s="1"/>
  <c r="Y1291" i="33"/>
  <c r="AA1286" i="33" l="1" a="1"/>
  <c r="AA1286" i="33" s="1"/>
  <c r="AD1285" i="33"/>
  <c r="AB1285" i="33" a="1"/>
  <c r="AB1285" i="33" s="1"/>
  <c r="AE1284" i="33"/>
  <c r="AC1284" i="33"/>
  <c r="AG1283" i="33"/>
  <c r="AH1283" i="33" s="1"/>
  <c r="Z1291" i="33"/>
  <c r="AF1291" i="33" s="1"/>
  <c r="Y1292" i="33"/>
  <c r="AA1287" i="33" l="1" a="1"/>
  <c r="AA1287" i="33" s="1"/>
  <c r="AD1286" i="33"/>
  <c r="AB1286" i="33" a="1"/>
  <c r="AB1286" i="33" s="1"/>
  <c r="AE1285" i="33"/>
  <c r="AC1285" i="33"/>
  <c r="AG1284" i="33"/>
  <c r="AH1284" i="33" s="1"/>
  <c r="Z1292" i="33"/>
  <c r="AF1292" i="33" s="1"/>
  <c r="Y1293" i="33"/>
  <c r="AG1285" i="33" l="1"/>
  <c r="AH1285" i="33" s="1"/>
  <c r="AA1288" i="33" a="1"/>
  <c r="AA1288" i="33" s="1"/>
  <c r="AD1287" i="33"/>
  <c r="AE1286" i="33"/>
  <c r="AC1286" i="33"/>
  <c r="AB1287" i="33" a="1"/>
  <c r="AB1287" i="33" s="1"/>
  <c r="Z1293" i="33"/>
  <c r="AF1293" i="33" s="1"/>
  <c r="Y1294" i="33"/>
  <c r="AG1286" i="33" l="1"/>
  <c r="AH1286" i="33" s="1"/>
  <c r="AA1289" i="33" a="1"/>
  <c r="AA1289" i="33" s="1"/>
  <c r="AD1288" i="33"/>
  <c r="AB1288" i="33" a="1"/>
  <c r="AB1288" i="33" s="1"/>
  <c r="AE1287" i="33"/>
  <c r="AC1287" i="33"/>
  <c r="Z1294" i="33"/>
  <c r="AF1294" i="33" s="1"/>
  <c r="Y1295" i="33"/>
  <c r="AG1287" i="33" l="1"/>
  <c r="AH1287" i="33" s="1"/>
  <c r="AA1290" i="33" a="1"/>
  <c r="AA1290" i="33" s="1"/>
  <c r="AD1289" i="33"/>
  <c r="AB1289" i="33" a="1"/>
  <c r="AB1289" i="33" s="1"/>
  <c r="AE1288" i="33"/>
  <c r="AC1288" i="33"/>
  <c r="Z1295" i="33"/>
  <c r="AF1295" i="33" s="1"/>
  <c r="Y1296" i="33"/>
  <c r="AA1291" i="33" l="1" a="1"/>
  <c r="AA1291" i="33" s="1"/>
  <c r="AD1290" i="33"/>
  <c r="AE1289" i="33"/>
  <c r="AB1290" i="33" a="1"/>
  <c r="AB1290" i="33" s="1"/>
  <c r="AC1289" i="33"/>
  <c r="AG1288" i="33"/>
  <c r="AH1288" i="33" s="1"/>
  <c r="Z1296" i="33"/>
  <c r="AF1296" i="33" s="1"/>
  <c r="Y1297" i="33"/>
  <c r="AG1289" i="33" l="1"/>
  <c r="AH1289" i="33" s="1"/>
  <c r="AA1292" i="33" a="1"/>
  <c r="AA1292" i="33" s="1"/>
  <c r="AD1291" i="33"/>
  <c r="AE1290" i="33"/>
  <c r="AB1291" i="33" a="1"/>
  <c r="AB1291" i="33" s="1"/>
  <c r="AC1290" i="33"/>
  <c r="Z1297" i="33"/>
  <c r="AF1297" i="33" s="1"/>
  <c r="Y1298" i="33"/>
  <c r="AA1293" i="33" l="1" a="1"/>
  <c r="AA1293" i="33" s="1"/>
  <c r="AD1292" i="33"/>
  <c r="AB1292" i="33" a="1"/>
  <c r="AB1292" i="33" s="1"/>
  <c r="AE1291" i="33"/>
  <c r="AC1291" i="33"/>
  <c r="AG1290" i="33"/>
  <c r="AH1290" i="33" s="1"/>
  <c r="Z1298" i="33"/>
  <c r="AF1298" i="33" s="1"/>
  <c r="Y1299" i="33"/>
  <c r="AG1291" i="33" l="1"/>
  <c r="AH1291" i="33" s="1"/>
  <c r="AD1293" i="33"/>
  <c r="AA1294" i="33" a="1"/>
  <c r="AA1294" i="33" s="1"/>
  <c r="AB1293" i="33" a="1"/>
  <c r="AB1293" i="33" s="1"/>
  <c r="AE1292" i="33"/>
  <c r="AC1292" i="33"/>
  <c r="Z1299" i="33"/>
  <c r="AF1299" i="33" s="1"/>
  <c r="Y1300" i="33"/>
  <c r="AG1292" i="33" l="1"/>
  <c r="AH1292" i="33" s="1"/>
  <c r="AA1295" i="33" a="1"/>
  <c r="AA1295" i="33" s="1"/>
  <c r="AD1294" i="33"/>
  <c r="AB1294" i="33" a="1"/>
  <c r="AB1294" i="33" s="1"/>
  <c r="AE1293" i="33"/>
  <c r="AG1293" i="33" s="1"/>
  <c r="AH1293" i="33" s="1"/>
  <c r="AC1293" i="33"/>
  <c r="Z1300" i="33"/>
  <c r="AF1300" i="33" s="1"/>
  <c r="Y1301" i="33"/>
  <c r="AA1296" i="33" l="1" a="1"/>
  <c r="AA1296" i="33" s="1"/>
  <c r="AD1295" i="33"/>
  <c r="AB1295" i="33" a="1"/>
  <c r="AB1295" i="33" s="1"/>
  <c r="AE1294" i="33"/>
  <c r="AC1294" i="33"/>
  <c r="Z1301" i="33"/>
  <c r="AF1301" i="33" s="1"/>
  <c r="Y1302" i="33"/>
  <c r="AA1297" i="33" l="1" a="1"/>
  <c r="AA1297" i="33" s="1"/>
  <c r="AD1296" i="33"/>
  <c r="AB1296" i="33" a="1"/>
  <c r="AB1296" i="33" s="1"/>
  <c r="AE1295" i="33"/>
  <c r="AC1295" i="33"/>
  <c r="AG1294" i="33"/>
  <c r="AH1294" i="33" s="1"/>
  <c r="Z1302" i="33"/>
  <c r="AF1302" i="33" s="1"/>
  <c r="Y1303" i="33"/>
  <c r="AG1295" i="33" l="1"/>
  <c r="AH1295" i="33" s="1"/>
  <c r="AA1298" i="33" a="1"/>
  <c r="AA1298" i="33" s="1"/>
  <c r="AD1297" i="33"/>
  <c r="AB1297" i="33" a="1"/>
  <c r="AB1297" i="33" s="1"/>
  <c r="AE1296" i="33"/>
  <c r="AC1296" i="33"/>
  <c r="Z1303" i="33"/>
  <c r="AF1303" i="33" s="1"/>
  <c r="Y1304" i="33"/>
  <c r="AA1299" i="33" l="1" a="1"/>
  <c r="AA1299" i="33" s="1"/>
  <c r="AD1298" i="33"/>
  <c r="AB1298" i="33" a="1"/>
  <c r="AB1298" i="33" s="1"/>
  <c r="AE1297" i="33"/>
  <c r="AC1297" i="33"/>
  <c r="AG1296" i="33"/>
  <c r="AH1296" i="33" s="1"/>
  <c r="Z1304" i="33"/>
  <c r="AF1304" i="33" s="1"/>
  <c r="Y1305" i="33"/>
  <c r="AG1297" i="33" l="1"/>
  <c r="AH1297" i="33" s="1"/>
  <c r="AA1300" i="33" a="1"/>
  <c r="AA1300" i="33" s="1"/>
  <c r="AD1299" i="33"/>
  <c r="AB1299" i="33" a="1"/>
  <c r="AB1299" i="33" s="1"/>
  <c r="AE1298" i="33"/>
  <c r="AC1298" i="33"/>
  <c r="Z1305" i="33"/>
  <c r="AF1305" i="33" s="1"/>
  <c r="Y1306" i="33"/>
  <c r="AG1298" i="33" l="1"/>
  <c r="AH1298" i="33" s="1"/>
  <c r="AA1301" i="33" a="1"/>
  <c r="AA1301" i="33" s="1"/>
  <c r="AD1300" i="33"/>
  <c r="AB1300" i="33" a="1"/>
  <c r="AB1300" i="33" s="1"/>
  <c r="AC1299" i="33"/>
  <c r="AE1299" i="33"/>
  <c r="Z1306" i="33"/>
  <c r="AF1306" i="33" s="1"/>
  <c r="Y1307" i="33"/>
  <c r="AG1299" i="33" l="1"/>
  <c r="AH1299" i="33" s="1"/>
  <c r="AD1301" i="33"/>
  <c r="AA1302" i="33" a="1"/>
  <c r="AA1302" i="33" s="1"/>
  <c r="AB1301" i="33" a="1"/>
  <c r="AB1301" i="33" s="1"/>
  <c r="AE1300" i="33"/>
  <c r="AC1300" i="33"/>
  <c r="Z1307" i="33"/>
  <c r="AF1307" i="33" s="1"/>
  <c r="Y1308" i="33"/>
  <c r="AA1303" i="33" l="1" a="1"/>
  <c r="AA1303" i="33" s="1"/>
  <c r="AD1302" i="33"/>
  <c r="AB1302" i="33" a="1"/>
  <c r="AB1302" i="33" s="1"/>
  <c r="AE1301" i="33"/>
  <c r="AC1301" i="33"/>
  <c r="AG1300" i="33"/>
  <c r="AH1300" i="33" s="1"/>
  <c r="Z1308" i="33"/>
  <c r="AF1308" i="33" s="1"/>
  <c r="Y1309" i="33"/>
  <c r="AG1301" i="33" l="1"/>
  <c r="AH1301" i="33" s="1"/>
  <c r="AA1304" i="33" a="1"/>
  <c r="AA1304" i="33" s="1"/>
  <c r="AD1303" i="33"/>
  <c r="AB1303" i="33" a="1"/>
  <c r="AB1303" i="33" s="1"/>
  <c r="AE1302" i="33"/>
  <c r="AC1302" i="33"/>
  <c r="Z1309" i="33"/>
  <c r="AF1309" i="33" s="1"/>
  <c r="Y1310" i="33"/>
  <c r="AG1302" i="33" l="1"/>
  <c r="AH1302" i="33" s="1"/>
  <c r="AA1305" i="33" a="1"/>
  <c r="AA1305" i="33" s="1"/>
  <c r="AD1304" i="33"/>
  <c r="AB1304" i="33" a="1"/>
  <c r="AB1304" i="33" s="1"/>
  <c r="AE1303" i="33"/>
  <c r="AC1303" i="33"/>
  <c r="Z1310" i="33"/>
  <c r="AF1310" i="33" s="1"/>
  <c r="Y1311" i="33"/>
  <c r="AA1306" i="33" l="1" a="1"/>
  <c r="AA1306" i="33" s="1"/>
  <c r="AD1305" i="33"/>
  <c r="AB1305" i="33" a="1"/>
  <c r="AB1305" i="33" s="1"/>
  <c r="AE1304" i="33"/>
  <c r="AC1304" i="33"/>
  <c r="AG1303" i="33"/>
  <c r="AH1303" i="33" s="1"/>
  <c r="Z1311" i="33"/>
  <c r="AF1311" i="33" s="1"/>
  <c r="Y1312" i="33"/>
  <c r="AG1304" i="33" l="1"/>
  <c r="AH1304" i="33" s="1"/>
  <c r="AA1307" i="33" a="1"/>
  <c r="AA1307" i="33" s="1"/>
  <c r="AD1306" i="33"/>
  <c r="AB1306" i="33" a="1"/>
  <c r="AB1306" i="33" s="1"/>
  <c r="AE1305" i="33"/>
  <c r="AC1305" i="33"/>
  <c r="Z1312" i="33"/>
  <c r="AF1312" i="33" s="1"/>
  <c r="Y1313" i="33"/>
  <c r="AG1305" i="33" l="1"/>
  <c r="AH1305" i="33" s="1"/>
  <c r="AD1307" i="33"/>
  <c r="AA1308" i="33" a="1"/>
  <c r="AA1308" i="33" s="1"/>
  <c r="AB1307" i="33" a="1"/>
  <c r="AB1307" i="33" s="1"/>
  <c r="AE1306" i="33"/>
  <c r="AC1306" i="33"/>
  <c r="Z1313" i="33"/>
  <c r="AF1313" i="33" s="1"/>
  <c r="Y1314" i="33"/>
  <c r="AA1309" i="33" l="1" a="1"/>
  <c r="AA1309" i="33" s="1"/>
  <c r="AD1308" i="33"/>
  <c r="AB1308" i="33" a="1"/>
  <c r="AB1308" i="33" s="1"/>
  <c r="AE1307" i="33"/>
  <c r="AC1307" i="33"/>
  <c r="AG1306" i="33"/>
  <c r="AH1306" i="33" s="1"/>
  <c r="Z1314" i="33"/>
  <c r="AF1314" i="33" s="1"/>
  <c r="Y1315" i="33"/>
  <c r="AG1307" i="33" l="1"/>
  <c r="AH1307" i="33" s="1"/>
  <c r="AD1309" i="33"/>
  <c r="AA1310" i="33" a="1"/>
  <c r="AA1310" i="33" s="1"/>
  <c r="AE1308" i="33"/>
  <c r="AC1308" i="33"/>
  <c r="AB1309" i="33" a="1"/>
  <c r="AB1309" i="33" s="1"/>
  <c r="Z1315" i="33"/>
  <c r="AF1315" i="33" s="1"/>
  <c r="Y1316" i="33"/>
  <c r="AG1308" i="33" l="1"/>
  <c r="AH1308" i="33" s="1"/>
  <c r="AA1311" i="33" a="1"/>
  <c r="AA1311" i="33" s="1"/>
  <c r="AD1310" i="33"/>
  <c r="AB1310" i="33" a="1"/>
  <c r="AB1310" i="33" s="1"/>
  <c r="AE1309" i="33"/>
  <c r="AC1309" i="33"/>
  <c r="Z1316" i="33"/>
  <c r="AF1316" i="33" s="1"/>
  <c r="Y1317" i="33"/>
  <c r="AG1309" i="33" l="1"/>
  <c r="AH1309" i="33" s="1"/>
  <c r="AA1312" i="33" a="1"/>
  <c r="AA1312" i="33" s="1"/>
  <c r="AD1311" i="33"/>
  <c r="AB1311" i="33" a="1"/>
  <c r="AB1311" i="33" s="1"/>
  <c r="AE1310" i="33"/>
  <c r="AC1310" i="33"/>
  <c r="Z1317" i="33"/>
  <c r="AF1317" i="33" s="1"/>
  <c r="Y1318" i="33"/>
  <c r="AG1310" i="33" l="1"/>
  <c r="AH1310" i="33" s="1"/>
  <c r="AA1313" i="33" a="1"/>
  <c r="AA1313" i="33" s="1"/>
  <c r="AD1312" i="33"/>
  <c r="AB1312" i="33" a="1"/>
  <c r="AB1312" i="33" s="1"/>
  <c r="AE1311" i="33"/>
  <c r="AC1311" i="33"/>
  <c r="Z1318" i="33"/>
  <c r="AF1318" i="33" s="1"/>
  <c r="Y1319" i="33"/>
  <c r="AG1311" i="33" l="1"/>
  <c r="AH1311" i="33" s="1"/>
  <c r="AA1314" i="33" a="1"/>
  <c r="AA1314" i="33" s="1"/>
  <c r="AD1313" i="33"/>
  <c r="AE1312" i="33"/>
  <c r="AC1312" i="33"/>
  <c r="AB1313" i="33" a="1"/>
  <c r="AB1313" i="33" s="1"/>
  <c r="Z1319" i="33"/>
  <c r="AF1319" i="33" s="1"/>
  <c r="Y1320" i="33"/>
  <c r="AG1312" i="33" l="1"/>
  <c r="AH1312" i="33" s="1"/>
  <c r="AD1314" i="33"/>
  <c r="AA1315" i="33" a="1"/>
  <c r="AA1315" i="33" s="1"/>
  <c r="AB1314" i="33" a="1"/>
  <c r="AB1314" i="33" s="1"/>
  <c r="AE1313" i="33"/>
  <c r="AC1313" i="33"/>
  <c r="Z1320" i="33"/>
  <c r="AF1320" i="33" s="1"/>
  <c r="Y1321" i="33"/>
  <c r="AA1316" i="33" l="1" a="1"/>
  <c r="AA1316" i="33" s="1"/>
  <c r="AD1315" i="33"/>
  <c r="AB1315" i="33" a="1"/>
  <c r="AB1315" i="33" s="1"/>
  <c r="AE1314" i="33"/>
  <c r="AC1314" i="33"/>
  <c r="AG1313" i="33"/>
  <c r="AH1313" i="33" s="1"/>
  <c r="Z1321" i="33"/>
  <c r="AF1321" i="33" s="1"/>
  <c r="Y1322" i="33"/>
  <c r="AG1314" i="33" l="1"/>
  <c r="AH1314" i="33" s="1"/>
  <c r="AD1316" i="33"/>
  <c r="AA1317" i="33" a="1"/>
  <c r="AA1317" i="33" s="1"/>
  <c r="AB1316" i="33" a="1"/>
  <c r="AB1316" i="33" s="1"/>
  <c r="AE1315" i="33"/>
  <c r="AC1315" i="33"/>
  <c r="Z1322" i="33"/>
  <c r="AF1322" i="33" s="1"/>
  <c r="Y1323" i="33"/>
  <c r="AG1315" i="33" l="1"/>
  <c r="AH1315" i="33" s="1"/>
  <c r="AA1318" i="33" a="1"/>
  <c r="AA1318" i="33" s="1"/>
  <c r="AD1317" i="33"/>
  <c r="AB1317" i="33" a="1"/>
  <c r="AB1317" i="33" s="1"/>
  <c r="AE1316" i="33"/>
  <c r="AC1316" i="33"/>
  <c r="Z1323" i="33"/>
  <c r="AF1323" i="33" s="1"/>
  <c r="Y1324" i="33"/>
  <c r="AG1316" i="33" l="1"/>
  <c r="AH1316" i="33" s="1"/>
  <c r="AA1319" i="33" a="1"/>
  <c r="AA1319" i="33" s="1"/>
  <c r="AD1318" i="33"/>
  <c r="AB1318" i="33" a="1"/>
  <c r="AB1318" i="33" s="1"/>
  <c r="AE1317" i="33"/>
  <c r="AC1317" i="33"/>
  <c r="Z1324" i="33"/>
  <c r="AF1324" i="33" s="1"/>
  <c r="Y1325" i="33"/>
  <c r="AG1317" i="33" l="1"/>
  <c r="AH1317" i="33" s="1"/>
  <c r="AA1320" i="33" a="1"/>
  <c r="AA1320" i="33" s="1"/>
  <c r="AD1319" i="33"/>
  <c r="AB1319" i="33" a="1"/>
  <c r="AB1319" i="33" s="1"/>
  <c r="AE1318" i="33"/>
  <c r="AC1318" i="33"/>
  <c r="Z1325" i="33"/>
  <c r="AF1325" i="33" s="1"/>
  <c r="Y1326" i="33"/>
  <c r="AA1321" i="33" l="1" a="1"/>
  <c r="AA1321" i="33" s="1"/>
  <c r="AD1320" i="33"/>
  <c r="AE1319" i="33"/>
  <c r="AB1320" i="33" a="1"/>
  <c r="AB1320" i="33" s="1"/>
  <c r="AC1319" i="33"/>
  <c r="AG1318" i="33"/>
  <c r="AH1318" i="33" s="1"/>
  <c r="Z1326" i="33"/>
  <c r="AF1326" i="33" s="1"/>
  <c r="Y1327" i="33"/>
  <c r="AG1319" i="33" l="1"/>
  <c r="AH1319" i="33" s="1"/>
  <c r="AA1322" i="33" a="1"/>
  <c r="AA1322" i="33" s="1"/>
  <c r="AD1321" i="33"/>
  <c r="AB1321" i="33" a="1"/>
  <c r="AB1321" i="33" s="1"/>
  <c r="AE1320" i="33"/>
  <c r="AC1320" i="33"/>
  <c r="Z1327" i="33"/>
  <c r="AF1327" i="33" s="1"/>
  <c r="Y1328" i="33"/>
  <c r="AG1320" i="33" l="1"/>
  <c r="AH1320" i="33" s="1"/>
  <c r="AA1323" i="33" a="1"/>
  <c r="AA1323" i="33" s="1"/>
  <c r="AD1322" i="33"/>
  <c r="AB1322" i="33" a="1"/>
  <c r="AB1322" i="33" s="1"/>
  <c r="AE1321" i="33"/>
  <c r="AC1321" i="33"/>
  <c r="Z1328" i="33"/>
  <c r="AF1328" i="33" s="1"/>
  <c r="Y1329" i="33"/>
  <c r="AA1324" i="33" l="1" a="1"/>
  <c r="AA1324" i="33" s="1"/>
  <c r="AD1323" i="33"/>
  <c r="AB1323" i="33" a="1"/>
  <c r="AB1323" i="33" s="1"/>
  <c r="AE1322" i="33"/>
  <c r="AC1322" i="33"/>
  <c r="AG1321" i="33"/>
  <c r="AH1321" i="33" s="1"/>
  <c r="Z1329" i="33"/>
  <c r="AF1329" i="33" s="1"/>
  <c r="Y1330" i="33"/>
  <c r="AA1325" i="33" l="1" a="1"/>
  <c r="AA1325" i="33" s="1"/>
  <c r="AD1324" i="33"/>
  <c r="AB1324" i="33" a="1"/>
  <c r="AB1324" i="33" s="1"/>
  <c r="AE1323" i="33"/>
  <c r="AG1323" i="33" s="1"/>
  <c r="AH1323" i="33" s="1"/>
  <c r="AC1323" i="33"/>
  <c r="AG1322" i="33"/>
  <c r="AH1322" i="33" s="1"/>
  <c r="Z1330" i="33"/>
  <c r="AF1330" i="33" s="1"/>
  <c r="Y1331" i="33"/>
  <c r="AA1326" i="33" l="1" a="1"/>
  <c r="AA1326" i="33" s="1"/>
  <c r="AD1325" i="33"/>
  <c r="AB1325" i="33" a="1"/>
  <c r="AB1325" i="33" s="1"/>
  <c r="AE1324" i="33"/>
  <c r="AC1324" i="33"/>
  <c r="Z1331" i="33"/>
  <c r="AF1331" i="33" s="1"/>
  <c r="Y1332" i="33"/>
  <c r="AG1324" i="33" l="1"/>
  <c r="AH1324" i="33" s="1"/>
  <c r="AA1327" i="33" a="1"/>
  <c r="AA1327" i="33" s="1"/>
  <c r="AD1326" i="33"/>
  <c r="AC1325" i="33"/>
  <c r="AB1326" i="33" a="1"/>
  <c r="AB1326" i="33" s="1"/>
  <c r="AE1325" i="33"/>
  <c r="Z1332" i="33"/>
  <c r="AF1332" i="33" s="1"/>
  <c r="Y1333" i="33"/>
  <c r="AG1325" i="33" l="1"/>
  <c r="AH1325" i="33" s="1"/>
  <c r="AA1328" i="33" a="1"/>
  <c r="AA1328" i="33" s="1"/>
  <c r="AD1327" i="33"/>
  <c r="AB1327" i="33" a="1"/>
  <c r="AB1327" i="33" s="1"/>
  <c r="AE1326" i="33"/>
  <c r="AG1326" i="33" s="1"/>
  <c r="AH1326" i="33" s="1"/>
  <c r="AC1326" i="33"/>
  <c r="Z1333" i="33"/>
  <c r="AF1333" i="33" s="1"/>
  <c r="Y1334" i="33"/>
  <c r="AA1329" i="33" l="1" a="1"/>
  <c r="AA1329" i="33" s="1"/>
  <c r="AD1328" i="33"/>
  <c r="AB1328" i="33" a="1"/>
  <c r="AB1328" i="33" s="1"/>
  <c r="AE1327" i="33"/>
  <c r="AC1327" i="33"/>
  <c r="Z1334" i="33"/>
  <c r="AF1334" i="33" s="1"/>
  <c r="Y1335" i="33"/>
  <c r="AG1327" i="33" l="1"/>
  <c r="AH1327" i="33" s="1"/>
  <c r="AA1330" i="33" a="1"/>
  <c r="AA1330" i="33" s="1"/>
  <c r="AD1329" i="33"/>
  <c r="AB1329" i="33" a="1"/>
  <c r="AB1329" i="33" s="1"/>
  <c r="AE1328" i="33"/>
  <c r="AC1328" i="33"/>
  <c r="Z1335" i="33"/>
  <c r="AF1335" i="33" s="1"/>
  <c r="Y1336" i="33"/>
  <c r="AA1331" i="33" l="1" a="1"/>
  <c r="AA1331" i="33" s="1"/>
  <c r="AD1330" i="33"/>
  <c r="AC1329" i="33"/>
  <c r="AB1330" i="33" a="1"/>
  <c r="AB1330" i="33" s="1"/>
  <c r="AE1329" i="33"/>
  <c r="AG1328" i="33"/>
  <c r="AH1328" i="33" s="1"/>
  <c r="Z1336" i="33"/>
  <c r="AF1336" i="33" s="1"/>
  <c r="Y1337" i="33"/>
  <c r="AG1329" i="33" l="1"/>
  <c r="AH1329" i="33" s="1"/>
  <c r="AA1332" i="33" a="1"/>
  <c r="AA1332" i="33" s="1"/>
  <c r="AD1331" i="33"/>
  <c r="AB1331" i="33" a="1"/>
  <c r="AB1331" i="33" s="1"/>
  <c r="AE1330" i="33"/>
  <c r="AC1330" i="33"/>
  <c r="Z1337" i="33"/>
  <c r="AF1337" i="33" s="1"/>
  <c r="Y1338" i="33"/>
  <c r="AG1330" i="33" l="1"/>
  <c r="AH1330" i="33" s="1"/>
  <c r="AA1333" i="33" a="1"/>
  <c r="AA1333" i="33" s="1"/>
  <c r="AD1332" i="33"/>
  <c r="AB1332" i="33" a="1"/>
  <c r="AB1332" i="33" s="1"/>
  <c r="AE1331" i="33"/>
  <c r="AC1331" i="33"/>
  <c r="Z1338" i="33"/>
  <c r="AF1338" i="33" s="1"/>
  <c r="Y1339" i="33"/>
  <c r="AG1331" i="33" l="1"/>
  <c r="AH1331" i="33" s="1"/>
  <c r="AA1334" i="33" a="1"/>
  <c r="AA1334" i="33" s="1"/>
  <c r="AD1333" i="33"/>
  <c r="AB1333" i="33" a="1"/>
  <c r="AB1333" i="33" s="1"/>
  <c r="AE1332" i="33"/>
  <c r="AC1332" i="33"/>
  <c r="Z1339" i="33"/>
  <c r="AF1339" i="33" s="1"/>
  <c r="Y1340" i="33"/>
  <c r="AG1332" i="33" l="1"/>
  <c r="AH1332" i="33" s="1"/>
  <c r="AA1335" i="33" a="1"/>
  <c r="AA1335" i="33" s="1"/>
  <c r="AD1334" i="33"/>
  <c r="AB1334" i="33" a="1"/>
  <c r="AB1334" i="33" s="1"/>
  <c r="AE1333" i="33"/>
  <c r="AC1333" i="33"/>
  <c r="Z1340" i="33"/>
  <c r="AF1340" i="33" s="1"/>
  <c r="Y1341" i="33"/>
  <c r="AD1335" i="33" l="1"/>
  <c r="AA1336" i="33" a="1"/>
  <c r="AA1336" i="33" s="1"/>
  <c r="AB1335" i="33" a="1"/>
  <c r="AB1335" i="33" s="1"/>
  <c r="AE1334" i="33"/>
  <c r="AC1334" i="33"/>
  <c r="AG1333" i="33"/>
  <c r="AH1333" i="33" s="1"/>
  <c r="Z1341" i="33"/>
  <c r="AF1341" i="33" s="1"/>
  <c r="Y1342" i="33"/>
  <c r="AG1334" i="33" l="1"/>
  <c r="AH1334" i="33" s="1"/>
  <c r="AA1337" i="33" a="1"/>
  <c r="AA1337" i="33" s="1"/>
  <c r="AD1336" i="33"/>
  <c r="AB1336" i="33" a="1"/>
  <c r="AB1336" i="33" s="1"/>
  <c r="AE1335" i="33"/>
  <c r="AC1335" i="33"/>
  <c r="Z1342" i="33"/>
  <c r="AF1342" i="33" s="1"/>
  <c r="Y1343" i="33"/>
  <c r="AG1335" i="33" l="1"/>
  <c r="AH1335" i="33" s="1"/>
  <c r="AA1338" i="33" a="1"/>
  <c r="AA1338" i="33" s="1"/>
  <c r="AD1337" i="33"/>
  <c r="AB1337" i="33" a="1"/>
  <c r="AB1337" i="33" s="1"/>
  <c r="AE1336" i="33"/>
  <c r="AC1336" i="33"/>
  <c r="Z1343" i="33"/>
  <c r="AF1343" i="33" s="1"/>
  <c r="Y1344" i="33"/>
  <c r="AG1336" i="33" l="1"/>
  <c r="AH1336" i="33" s="1"/>
  <c r="AA1339" i="33" a="1"/>
  <c r="AA1339" i="33" s="1"/>
  <c r="AD1338" i="33"/>
  <c r="AB1338" i="33" a="1"/>
  <c r="AB1338" i="33" s="1"/>
  <c r="AE1337" i="33"/>
  <c r="AC1337" i="33"/>
  <c r="Z1344" i="33"/>
  <c r="AF1344" i="33" s="1"/>
  <c r="Y1345" i="33"/>
  <c r="AG1337" i="33" l="1"/>
  <c r="AH1337" i="33" s="1"/>
  <c r="AD1339" i="33"/>
  <c r="AA1340" i="33" a="1"/>
  <c r="AA1340" i="33" s="1"/>
  <c r="AB1339" i="33" a="1"/>
  <c r="AB1339" i="33" s="1"/>
  <c r="AE1338" i="33"/>
  <c r="AC1338" i="33"/>
  <c r="Z1345" i="33"/>
  <c r="AF1345" i="33" s="1"/>
  <c r="Y1346" i="33"/>
  <c r="AG1338" i="33" l="1"/>
  <c r="AH1338" i="33" s="1"/>
  <c r="AA1341" i="33" a="1"/>
  <c r="AA1341" i="33" s="1"/>
  <c r="AD1340" i="33"/>
  <c r="AB1340" i="33" a="1"/>
  <c r="AB1340" i="33" s="1"/>
  <c r="AC1339" i="33"/>
  <c r="AE1339" i="33"/>
  <c r="Z1346" i="33"/>
  <c r="AF1346" i="33" s="1"/>
  <c r="Y1347" i="33"/>
  <c r="AG1339" i="33" l="1"/>
  <c r="AH1339" i="33" s="1"/>
  <c r="AA1342" i="33" a="1"/>
  <c r="AA1342" i="33" s="1"/>
  <c r="AD1341" i="33"/>
  <c r="AB1341" i="33" a="1"/>
  <c r="AB1341" i="33" s="1"/>
  <c r="AE1340" i="33"/>
  <c r="AC1340" i="33"/>
  <c r="Z1347" i="33"/>
  <c r="AF1347" i="33" s="1"/>
  <c r="Y1348" i="33"/>
  <c r="AA1343" i="33" l="1" a="1"/>
  <c r="AA1343" i="33" s="1"/>
  <c r="AD1342" i="33"/>
  <c r="AB1342" i="33" a="1"/>
  <c r="AB1342" i="33" s="1"/>
  <c r="AE1341" i="33"/>
  <c r="AC1341" i="33"/>
  <c r="AG1340" i="33"/>
  <c r="AH1340" i="33" s="1"/>
  <c r="Z1348" i="33"/>
  <c r="AF1348" i="33" s="1"/>
  <c r="Y1349" i="33"/>
  <c r="AG1341" i="33" l="1"/>
  <c r="AH1341" i="33" s="1"/>
  <c r="AA1344" i="33" a="1"/>
  <c r="AA1344" i="33" s="1"/>
  <c r="AD1343" i="33"/>
  <c r="AC1342" i="33"/>
  <c r="AB1343" i="33" a="1"/>
  <c r="AB1343" i="33" s="1"/>
  <c r="AE1342" i="33"/>
  <c r="Z1349" i="33"/>
  <c r="AF1349" i="33" s="1"/>
  <c r="Y1350" i="33"/>
  <c r="AG1342" i="33" l="1"/>
  <c r="AH1342" i="33" s="1"/>
  <c r="AA1345" i="33" a="1"/>
  <c r="AA1345" i="33" s="1"/>
  <c r="AD1344" i="33"/>
  <c r="AE1343" i="33"/>
  <c r="AC1343" i="33"/>
  <c r="AB1344" i="33" a="1"/>
  <c r="AB1344" i="33" s="1"/>
  <c r="Z1350" i="33"/>
  <c r="AF1350" i="33" s="1"/>
  <c r="Y1351" i="33"/>
  <c r="AG1343" i="33" l="1"/>
  <c r="AH1343" i="33" s="1"/>
  <c r="AD1345" i="33"/>
  <c r="AA1346" i="33" a="1"/>
  <c r="AA1346" i="33" s="1"/>
  <c r="AB1345" i="33" a="1"/>
  <c r="AB1345" i="33" s="1"/>
  <c r="AE1344" i="33"/>
  <c r="AC1344" i="33"/>
  <c r="Z1351" i="33"/>
  <c r="AF1351" i="33" s="1"/>
  <c r="Y1352" i="33"/>
  <c r="AG1344" i="33" l="1"/>
  <c r="AH1344" i="33" s="1"/>
  <c r="AA1347" i="33" a="1"/>
  <c r="AA1347" i="33" s="1"/>
  <c r="AD1346" i="33"/>
  <c r="AE1345" i="33"/>
  <c r="AC1345" i="33"/>
  <c r="AB1346" i="33" a="1"/>
  <c r="AB1346" i="33" s="1"/>
  <c r="Z1352" i="33"/>
  <c r="AF1352" i="33" s="1"/>
  <c r="Y1353" i="33"/>
  <c r="AG1345" i="33" l="1"/>
  <c r="AH1345" i="33" s="1"/>
  <c r="AA1348" i="33" a="1"/>
  <c r="AA1348" i="33" s="1"/>
  <c r="AD1347" i="33"/>
  <c r="AE1346" i="33"/>
  <c r="AC1346" i="33"/>
  <c r="AB1347" i="33" a="1"/>
  <c r="AB1347" i="33" s="1"/>
  <c r="Z1353" i="33"/>
  <c r="AF1353" i="33" s="1"/>
  <c r="Y1354" i="33"/>
  <c r="AG1346" i="33" l="1"/>
  <c r="AH1346" i="33" s="1"/>
  <c r="AD1348" i="33"/>
  <c r="AA1349" i="33" a="1"/>
  <c r="AA1349" i="33" s="1"/>
  <c r="AE1347" i="33"/>
  <c r="AB1348" i="33" a="1"/>
  <c r="AB1348" i="33" s="1"/>
  <c r="AC1347" i="33"/>
  <c r="Z1354" i="33"/>
  <c r="AF1354" i="33" s="1"/>
  <c r="Y1355" i="33"/>
  <c r="AG1347" i="33" l="1"/>
  <c r="AH1347" i="33" s="1"/>
  <c r="AA1350" i="33" a="1"/>
  <c r="AA1350" i="33" s="1"/>
  <c r="AD1349" i="33"/>
  <c r="AE1348" i="33"/>
  <c r="AB1349" i="33" a="1"/>
  <c r="AB1349" i="33" s="1"/>
  <c r="AC1348" i="33"/>
  <c r="Z1355" i="33"/>
  <c r="AF1355" i="33" s="1"/>
  <c r="Y1356" i="33"/>
  <c r="AA1351" i="33" l="1" a="1"/>
  <c r="AA1351" i="33" s="1"/>
  <c r="AD1350" i="33"/>
  <c r="AB1350" i="33" a="1"/>
  <c r="AB1350" i="33" s="1"/>
  <c r="AE1349" i="33"/>
  <c r="AC1349" i="33"/>
  <c r="AG1348" i="33"/>
  <c r="AH1348" i="33" s="1"/>
  <c r="Z1356" i="33"/>
  <c r="AF1356" i="33" s="1"/>
  <c r="Y1357" i="33"/>
  <c r="AG1349" i="33" l="1"/>
  <c r="AH1349" i="33" s="1"/>
  <c r="AA1352" i="33" a="1"/>
  <c r="AA1352" i="33" s="1"/>
  <c r="AD1351" i="33"/>
  <c r="AB1351" i="33" a="1"/>
  <c r="AB1351" i="33" s="1"/>
  <c r="AE1350" i="33"/>
  <c r="AG1350" i="33" s="1"/>
  <c r="AH1350" i="33" s="1"/>
  <c r="AC1350" i="33"/>
  <c r="Z1357" i="33"/>
  <c r="AF1357" i="33" s="1"/>
  <c r="Y1358" i="33"/>
  <c r="AA1353" i="33" l="1" a="1"/>
  <c r="AA1353" i="33" s="1"/>
  <c r="AD1352" i="33"/>
  <c r="AB1352" i="33" a="1"/>
  <c r="AB1352" i="33" s="1"/>
  <c r="AE1351" i="33"/>
  <c r="AC1351" i="33"/>
  <c r="Z1358" i="33"/>
  <c r="AF1358" i="33" s="1"/>
  <c r="Y1359" i="33"/>
  <c r="AG1351" i="33" l="1"/>
  <c r="AH1351" i="33" s="1"/>
  <c r="AA1354" i="33" a="1"/>
  <c r="AA1354" i="33" s="1"/>
  <c r="AD1353" i="33"/>
  <c r="AC1352" i="33"/>
  <c r="AB1353" i="33" a="1"/>
  <c r="AB1353" i="33" s="1"/>
  <c r="AE1352" i="33"/>
  <c r="Z1359" i="33"/>
  <c r="AF1359" i="33" s="1"/>
  <c r="Y1360" i="33"/>
  <c r="AG1352" i="33" l="1"/>
  <c r="AH1352" i="33" s="1"/>
  <c r="AA1355" i="33" a="1"/>
  <c r="AA1355" i="33" s="1"/>
  <c r="AD1354" i="33"/>
  <c r="AB1354" i="33" a="1"/>
  <c r="AB1354" i="33" s="1"/>
  <c r="AE1353" i="33"/>
  <c r="AC1353" i="33"/>
  <c r="Z1360" i="33"/>
  <c r="AF1360" i="33" s="1"/>
  <c r="Y1361" i="33"/>
  <c r="AG1353" i="33" l="1"/>
  <c r="AH1353" i="33" s="1"/>
  <c r="AA1356" i="33" a="1"/>
  <c r="AA1356" i="33" s="1"/>
  <c r="AD1355" i="33"/>
  <c r="AB1355" i="33" a="1"/>
  <c r="AB1355" i="33" s="1"/>
  <c r="AE1354" i="33"/>
  <c r="AC1354" i="33"/>
  <c r="Z1361" i="33"/>
  <c r="AF1361" i="33" s="1"/>
  <c r="Y1362" i="33"/>
  <c r="AG1354" i="33" l="1"/>
  <c r="AH1354" i="33" s="1"/>
  <c r="AA1357" i="33" a="1"/>
  <c r="AA1357" i="33" s="1"/>
  <c r="AD1356" i="33"/>
  <c r="AB1356" i="33" a="1"/>
  <c r="AB1356" i="33" s="1"/>
  <c r="AE1355" i="33"/>
  <c r="AC1355" i="33"/>
  <c r="Z1362" i="33"/>
  <c r="AF1362" i="33" s="1"/>
  <c r="Y1363" i="33"/>
  <c r="AG1355" i="33" l="1"/>
  <c r="AH1355" i="33" s="1"/>
  <c r="AA1358" i="33" a="1"/>
  <c r="AA1358" i="33" s="1"/>
  <c r="AD1357" i="33"/>
  <c r="AB1357" i="33" a="1"/>
  <c r="AB1357" i="33" s="1"/>
  <c r="AE1356" i="33"/>
  <c r="AC1356" i="33"/>
  <c r="Z1363" i="33"/>
  <c r="AF1363" i="33" s="1"/>
  <c r="Y1364" i="33"/>
  <c r="AG1356" i="33" l="1"/>
  <c r="AH1356" i="33" s="1"/>
  <c r="AA1359" i="33" a="1"/>
  <c r="AA1359" i="33" s="1"/>
  <c r="AD1358" i="33"/>
  <c r="AB1358" i="33" a="1"/>
  <c r="AB1358" i="33" s="1"/>
  <c r="AE1357" i="33"/>
  <c r="AC1357" i="33"/>
  <c r="Z1364" i="33"/>
  <c r="AF1364" i="33" s="1"/>
  <c r="Y1365" i="33"/>
  <c r="AG1357" i="33" l="1"/>
  <c r="AH1357" i="33" s="1"/>
  <c r="AA1360" i="33" a="1"/>
  <c r="AA1360" i="33" s="1"/>
  <c r="AD1359" i="33"/>
  <c r="AB1359" i="33" a="1"/>
  <c r="AB1359" i="33" s="1"/>
  <c r="AC1358" i="33"/>
  <c r="AE1358" i="33"/>
  <c r="Z1365" i="33"/>
  <c r="AF1365" i="33" s="1"/>
  <c r="Y1366" i="33"/>
  <c r="AG1358" i="33" l="1"/>
  <c r="AH1358" i="33" s="1"/>
  <c r="AA1361" i="33" a="1"/>
  <c r="AA1361" i="33" s="1"/>
  <c r="AD1360" i="33"/>
  <c r="AB1360" i="33" a="1"/>
  <c r="AB1360" i="33" s="1"/>
  <c r="AE1359" i="33"/>
  <c r="AC1359" i="33"/>
  <c r="Z1366" i="33"/>
  <c r="AF1366" i="33" s="1"/>
  <c r="Y1367" i="33"/>
  <c r="AG1359" i="33" l="1"/>
  <c r="AH1359" i="33" s="1"/>
  <c r="AA1362" i="33" a="1"/>
  <c r="AA1362" i="33" s="1"/>
  <c r="AD1361" i="33"/>
  <c r="AB1361" i="33" a="1"/>
  <c r="AB1361" i="33" s="1"/>
  <c r="AE1360" i="33"/>
  <c r="AC1360" i="33"/>
  <c r="Z1367" i="33"/>
  <c r="AF1367" i="33" s="1"/>
  <c r="Y1368" i="33"/>
  <c r="AG1360" i="33" l="1"/>
  <c r="AH1360" i="33" s="1"/>
  <c r="AD1362" i="33"/>
  <c r="AA1363" i="33" a="1"/>
  <c r="AA1363" i="33" s="1"/>
  <c r="AB1362" i="33" a="1"/>
  <c r="AB1362" i="33" s="1"/>
  <c r="AE1361" i="33"/>
  <c r="AC1361" i="33"/>
  <c r="Z1368" i="33"/>
  <c r="AF1368" i="33" s="1"/>
  <c r="Y1369" i="33"/>
  <c r="AG1361" i="33" l="1"/>
  <c r="AH1361" i="33" s="1"/>
  <c r="AA1364" i="33" a="1"/>
  <c r="AA1364" i="33" s="1"/>
  <c r="AD1363" i="33"/>
  <c r="AB1363" i="33" a="1"/>
  <c r="AB1363" i="33" s="1"/>
  <c r="AE1362" i="33"/>
  <c r="AC1362" i="33"/>
  <c r="Z1369" i="33"/>
  <c r="AF1369" i="33" s="1"/>
  <c r="Y1370" i="33"/>
  <c r="AG1362" i="33" l="1"/>
  <c r="AH1362" i="33" s="1"/>
  <c r="AA1365" i="33" a="1"/>
  <c r="AA1365" i="33" s="1"/>
  <c r="AD1364" i="33"/>
  <c r="AB1364" i="33" a="1"/>
  <c r="AB1364" i="33" s="1"/>
  <c r="AE1363" i="33"/>
  <c r="AC1363" i="33"/>
  <c r="Z1370" i="33"/>
  <c r="AF1370" i="33" s="1"/>
  <c r="Y1371" i="33"/>
  <c r="AG1363" i="33" l="1"/>
  <c r="AH1363" i="33" s="1"/>
  <c r="AA1366" i="33" a="1"/>
  <c r="AA1366" i="33" s="1"/>
  <c r="AD1365" i="33"/>
  <c r="AC1364" i="33"/>
  <c r="AB1365" i="33" a="1"/>
  <c r="AB1365" i="33" s="1"/>
  <c r="AE1364" i="33"/>
  <c r="Z1371" i="33"/>
  <c r="AF1371" i="33" s="1"/>
  <c r="Y1372" i="33"/>
  <c r="AG1364" i="33" l="1"/>
  <c r="AH1364" i="33" s="1"/>
  <c r="AA1367" i="33" a="1"/>
  <c r="AA1367" i="33" s="1"/>
  <c r="AD1366" i="33"/>
  <c r="AB1366" i="33" a="1"/>
  <c r="AB1366" i="33" s="1"/>
  <c r="AE1365" i="33"/>
  <c r="AC1365" i="33"/>
  <c r="Z1372" i="33"/>
  <c r="AF1372" i="33" s="1"/>
  <c r="Y1373" i="33"/>
  <c r="AD1367" i="33" l="1"/>
  <c r="AA1368" i="33" a="1"/>
  <c r="AA1368" i="33" s="1"/>
  <c r="AB1367" i="33" a="1"/>
  <c r="AB1367" i="33" s="1"/>
  <c r="AE1366" i="33"/>
  <c r="AC1366" i="33"/>
  <c r="AG1365" i="33"/>
  <c r="AH1365" i="33" s="1"/>
  <c r="Z1373" i="33"/>
  <c r="AF1373" i="33" s="1"/>
  <c r="Y1374" i="33"/>
  <c r="AG1366" i="33" l="1"/>
  <c r="AH1366" i="33" s="1"/>
  <c r="AA1369" i="33" a="1"/>
  <c r="AA1369" i="33" s="1"/>
  <c r="AD1368" i="33"/>
  <c r="AB1368" i="33" a="1"/>
  <c r="AB1368" i="33" s="1"/>
  <c r="AE1367" i="33"/>
  <c r="AC1367" i="33"/>
  <c r="Z1374" i="33"/>
  <c r="AF1374" i="33" s="1"/>
  <c r="Y1375" i="33"/>
  <c r="AG1367" i="33" l="1"/>
  <c r="AH1367" i="33" s="1"/>
  <c r="AA1370" i="33" a="1"/>
  <c r="AA1370" i="33" s="1"/>
  <c r="AD1369" i="33"/>
  <c r="AB1369" i="33" a="1"/>
  <c r="AB1369" i="33" s="1"/>
  <c r="AE1368" i="33"/>
  <c r="AC1368" i="33"/>
  <c r="Z1375" i="33"/>
  <c r="AF1375" i="33" s="1"/>
  <c r="Y1376" i="33"/>
  <c r="AA1371" i="33" l="1" a="1"/>
  <c r="AA1371" i="33" s="1"/>
  <c r="AD1370" i="33"/>
  <c r="AB1370" i="33" a="1"/>
  <c r="AB1370" i="33" s="1"/>
  <c r="AE1369" i="33"/>
  <c r="AC1369" i="33"/>
  <c r="AG1368" i="33"/>
  <c r="AH1368" i="33" s="1"/>
  <c r="Z1376" i="33"/>
  <c r="AF1376" i="33" s="1"/>
  <c r="Y1377" i="33"/>
  <c r="AG1369" i="33" l="1"/>
  <c r="AH1369" i="33" s="1"/>
  <c r="AD1371" i="33"/>
  <c r="AA1372" i="33" a="1"/>
  <c r="AA1372" i="33" s="1"/>
  <c r="AB1371" i="33" a="1"/>
  <c r="AB1371" i="33" s="1"/>
  <c r="AE1370" i="33"/>
  <c r="AC1370" i="33"/>
  <c r="Z1377" i="33"/>
  <c r="AF1377" i="33" s="1"/>
  <c r="Y1378" i="33"/>
  <c r="AA1373" i="33" l="1" a="1"/>
  <c r="AA1373" i="33" s="1"/>
  <c r="AD1372" i="33"/>
  <c r="AC1371" i="33"/>
  <c r="AB1372" i="33" a="1"/>
  <c r="AB1372" i="33" s="1"/>
  <c r="AE1371" i="33"/>
  <c r="AG1371" i="33" s="1"/>
  <c r="AH1371" i="33" s="1"/>
  <c r="AG1370" i="33"/>
  <c r="AH1370" i="33" s="1"/>
  <c r="Z1378" i="33"/>
  <c r="AF1378" i="33" s="1"/>
  <c r="Y1379" i="33"/>
  <c r="AD1373" i="33" l="1"/>
  <c r="AA1374" i="33" a="1"/>
  <c r="AA1374" i="33" s="1"/>
  <c r="AC1372" i="33"/>
  <c r="AB1373" i="33" a="1"/>
  <c r="AB1373" i="33" s="1"/>
  <c r="AE1372" i="33"/>
  <c r="Z1379" i="33"/>
  <c r="AF1379" i="33" s="1"/>
  <c r="Y1380" i="33"/>
  <c r="AA1375" i="33" l="1" a="1"/>
  <c r="AA1375" i="33" s="1"/>
  <c r="AD1374" i="33"/>
  <c r="AB1374" i="33" a="1"/>
  <c r="AB1374" i="33" s="1"/>
  <c r="AE1373" i="33"/>
  <c r="AC1373" i="33"/>
  <c r="AG1372" i="33"/>
  <c r="AH1372" i="33" s="1"/>
  <c r="Z1380" i="33"/>
  <c r="AF1380" i="33" s="1"/>
  <c r="Y1381" i="33"/>
  <c r="AG1373" i="33" l="1"/>
  <c r="AH1373" i="33" s="1"/>
  <c r="AD1375" i="33"/>
  <c r="AA1376" i="33" a="1"/>
  <c r="AA1376" i="33" s="1"/>
  <c r="AC1374" i="33"/>
  <c r="AB1375" i="33" a="1"/>
  <c r="AB1375" i="33" s="1"/>
  <c r="AE1374" i="33"/>
  <c r="Z1381" i="33"/>
  <c r="AF1381" i="33" s="1"/>
  <c r="Y1382" i="33"/>
  <c r="AG1374" i="33" l="1"/>
  <c r="AH1374" i="33" s="1"/>
  <c r="AA1377" i="33" a="1"/>
  <c r="AA1377" i="33" s="1"/>
  <c r="AD1376" i="33"/>
  <c r="AB1376" i="33" a="1"/>
  <c r="AB1376" i="33" s="1"/>
  <c r="AE1375" i="33"/>
  <c r="AC1375" i="33"/>
  <c r="Z1382" i="33"/>
  <c r="AF1382" i="33" s="1"/>
  <c r="Y1383" i="33"/>
  <c r="AG1375" i="33" l="1"/>
  <c r="AH1375" i="33" s="1"/>
  <c r="AA1378" i="33" a="1"/>
  <c r="AA1378" i="33" s="1"/>
  <c r="AD1377" i="33"/>
  <c r="AB1377" i="33" a="1"/>
  <c r="AB1377" i="33" s="1"/>
  <c r="AE1376" i="33"/>
  <c r="AC1376" i="33"/>
  <c r="Z1383" i="33"/>
  <c r="AF1383" i="33" s="1"/>
  <c r="Y1384" i="33"/>
  <c r="AG1376" i="33" l="1"/>
  <c r="AH1376" i="33" s="1"/>
  <c r="AD1378" i="33"/>
  <c r="AA1379" i="33" a="1"/>
  <c r="AA1379" i="33" s="1"/>
  <c r="AC1377" i="33"/>
  <c r="AB1378" i="33" a="1"/>
  <c r="AB1378" i="33" s="1"/>
  <c r="AE1377" i="33"/>
  <c r="Z1384" i="33"/>
  <c r="AF1384" i="33" s="1"/>
  <c r="Y1385" i="33"/>
  <c r="AA1380" i="33" l="1" a="1"/>
  <c r="AA1380" i="33" s="1"/>
  <c r="AD1379" i="33"/>
  <c r="AB1379" i="33" a="1"/>
  <c r="AB1379" i="33" s="1"/>
  <c r="AE1378" i="33"/>
  <c r="AC1378" i="33"/>
  <c r="AG1377" i="33"/>
  <c r="AH1377" i="33" s="1"/>
  <c r="Z1385" i="33"/>
  <c r="AF1385" i="33" s="1"/>
  <c r="Y1386" i="33"/>
  <c r="AG1378" i="33" l="1"/>
  <c r="AH1378" i="33" s="1"/>
  <c r="AA1381" i="33" a="1"/>
  <c r="AA1381" i="33" s="1"/>
  <c r="AD1380" i="33"/>
  <c r="AB1380" i="33" a="1"/>
  <c r="AB1380" i="33" s="1"/>
  <c r="AE1379" i="33"/>
  <c r="AC1379" i="33"/>
  <c r="Z1386" i="33"/>
  <c r="AF1386" i="33" s="1"/>
  <c r="Y1387" i="33"/>
  <c r="AG1379" i="33" l="1"/>
  <c r="AH1379" i="33" s="1"/>
  <c r="AA1382" i="33" a="1"/>
  <c r="AA1382" i="33" s="1"/>
  <c r="AD1381" i="33"/>
  <c r="AB1381" i="33" a="1"/>
  <c r="AB1381" i="33" s="1"/>
  <c r="AE1380" i="33"/>
  <c r="AC1380" i="33"/>
  <c r="Z1387" i="33"/>
  <c r="AF1387" i="33" s="1"/>
  <c r="Y1388" i="33"/>
  <c r="AG1380" i="33" l="1"/>
  <c r="AH1380" i="33" s="1"/>
  <c r="AA1383" i="33" a="1"/>
  <c r="AA1383" i="33" s="1"/>
  <c r="AD1382" i="33"/>
  <c r="AB1382" i="33" a="1"/>
  <c r="AB1382" i="33" s="1"/>
  <c r="AE1381" i="33"/>
  <c r="AC1381" i="33"/>
  <c r="Z1388" i="33"/>
  <c r="AF1388" i="33" s="1"/>
  <c r="Y1389" i="33"/>
  <c r="AG1381" i="33" l="1"/>
  <c r="AH1381" i="33" s="1"/>
  <c r="AA1384" i="33" a="1"/>
  <c r="AA1384" i="33" s="1"/>
  <c r="AD1383" i="33"/>
  <c r="AB1383" i="33" a="1"/>
  <c r="AB1383" i="33" s="1"/>
  <c r="AE1382" i="33"/>
  <c r="AC1382" i="33"/>
  <c r="Z1389" i="33"/>
  <c r="AF1389" i="33" s="1"/>
  <c r="Y1390" i="33"/>
  <c r="AA1385" i="33" l="1" a="1"/>
  <c r="AA1385" i="33" s="1"/>
  <c r="AD1384" i="33"/>
  <c r="AB1384" i="33" a="1"/>
  <c r="AB1384" i="33" s="1"/>
  <c r="AE1383" i="33"/>
  <c r="AC1383" i="33"/>
  <c r="AG1382" i="33"/>
  <c r="AH1382" i="33" s="1"/>
  <c r="Z1390" i="33"/>
  <c r="AF1390" i="33" s="1"/>
  <c r="Y1391" i="33"/>
  <c r="AD1385" i="33" l="1"/>
  <c r="AA1386" i="33" a="1"/>
  <c r="AA1386" i="33" s="1"/>
  <c r="AB1385" i="33" a="1"/>
  <c r="AB1385" i="33" s="1"/>
  <c r="AE1384" i="33"/>
  <c r="AC1384" i="33"/>
  <c r="AG1383" i="33"/>
  <c r="AH1383" i="33" s="1"/>
  <c r="Z1391" i="33"/>
  <c r="AF1391" i="33" s="1"/>
  <c r="Y1392" i="33"/>
  <c r="AG1384" i="33" l="1"/>
  <c r="AH1384" i="33" s="1"/>
  <c r="AA1387" i="33" a="1"/>
  <c r="AA1387" i="33" s="1"/>
  <c r="AD1386" i="33"/>
  <c r="AE1385" i="33"/>
  <c r="AB1386" i="33" a="1"/>
  <c r="AB1386" i="33" s="1"/>
  <c r="AC1385" i="33"/>
  <c r="Z1392" i="33"/>
  <c r="AF1392" i="33" s="1"/>
  <c r="Y1393" i="33"/>
  <c r="AA1388" i="33" l="1" a="1"/>
  <c r="AA1388" i="33" s="1"/>
  <c r="AD1387" i="33"/>
  <c r="AB1387" i="33" a="1"/>
  <c r="AB1387" i="33" s="1"/>
  <c r="AE1386" i="33"/>
  <c r="AC1386" i="33"/>
  <c r="AG1385" i="33"/>
  <c r="AH1385" i="33" s="1"/>
  <c r="Z1393" i="33"/>
  <c r="AF1393" i="33" s="1"/>
  <c r="Y1394" i="33"/>
  <c r="AG1386" i="33" l="1"/>
  <c r="AH1386" i="33" s="1"/>
  <c r="AA1389" i="33" a="1"/>
  <c r="AA1389" i="33" s="1"/>
  <c r="AD1388" i="33"/>
  <c r="AB1388" i="33" a="1"/>
  <c r="AB1388" i="33" s="1"/>
  <c r="AE1387" i="33"/>
  <c r="AC1387" i="33"/>
  <c r="Z1394" i="33"/>
  <c r="AF1394" i="33" s="1"/>
  <c r="Y1395" i="33"/>
  <c r="AG1387" i="33" l="1"/>
  <c r="AH1387" i="33" s="1"/>
  <c r="AA1390" i="33" a="1"/>
  <c r="AA1390" i="33" s="1"/>
  <c r="AD1389" i="33"/>
  <c r="AB1389" i="33" a="1"/>
  <c r="AB1389" i="33" s="1"/>
  <c r="AE1388" i="33"/>
  <c r="AC1388" i="33"/>
  <c r="Z1395" i="33"/>
  <c r="AF1395" i="33" s="1"/>
  <c r="Y1396" i="33"/>
  <c r="AG1388" i="33" l="1"/>
  <c r="AH1388" i="33" s="1"/>
  <c r="AA1391" i="33" a="1"/>
  <c r="AA1391" i="33" s="1"/>
  <c r="AD1390" i="33"/>
  <c r="AC1389" i="33"/>
  <c r="AB1390" i="33" a="1"/>
  <c r="AB1390" i="33" s="1"/>
  <c r="AE1389" i="33"/>
  <c r="Z1396" i="33"/>
  <c r="AF1396" i="33" s="1"/>
  <c r="Y1397" i="33"/>
  <c r="AA1392" i="33" l="1" a="1"/>
  <c r="AA1392" i="33" s="1"/>
  <c r="AD1391" i="33"/>
  <c r="AB1391" i="33" a="1"/>
  <c r="AB1391" i="33" s="1"/>
  <c r="AE1390" i="33"/>
  <c r="AC1390" i="33"/>
  <c r="AG1389" i="33"/>
  <c r="AH1389" i="33" s="1"/>
  <c r="Z1397" i="33"/>
  <c r="AF1397" i="33" s="1"/>
  <c r="Y1398" i="33"/>
  <c r="AG1390" i="33" l="1"/>
  <c r="AH1390" i="33" s="1"/>
  <c r="AD1392" i="33"/>
  <c r="AA1393" i="33" a="1"/>
  <c r="AA1393" i="33" s="1"/>
  <c r="AB1392" i="33" a="1"/>
  <c r="AB1392" i="33" s="1"/>
  <c r="AE1391" i="33"/>
  <c r="AC1391" i="33"/>
  <c r="Z1398" i="33"/>
  <c r="AF1398" i="33" s="1"/>
  <c r="Y1399" i="33"/>
  <c r="AA1394" i="33" l="1" a="1"/>
  <c r="AA1394" i="33" s="1"/>
  <c r="AD1393" i="33"/>
  <c r="AB1393" i="33" a="1"/>
  <c r="AB1393" i="33" s="1"/>
  <c r="AE1392" i="33"/>
  <c r="AC1392" i="33"/>
  <c r="AG1391" i="33"/>
  <c r="AH1391" i="33" s="1"/>
  <c r="Z1399" i="33"/>
  <c r="AF1399" i="33" s="1"/>
  <c r="Y1400" i="33"/>
  <c r="AA1395" i="33" l="1" a="1"/>
  <c r="AA1395" i="33" s="1"/>
  <c r="AD1394" i="33"/>
  <c r="AB1394" i="33" a="1"/>
  <c r="AB1394" i="33" s="1"/>
  <c r="AE1393" i="33"/>
  <c r="AC1393" i="33"/>
  <c r="AG1392" i="33"/>
  <c r="AH1392" i="33" s="1"/>
  <c r="Z1400" i="33"/>
  <c r="AF1400" i="33" s="1"/>
  <c r="Y1401" i="33"/>
  <c r="AG1393" i="33" l="1"/>
  <c r="AH1393" i="33" s="1"/>
  <c r="AD1395" i="33"/>
  <c r="AA1396" i="33" a="1"/>
  <c r="AA1396" i="33" s="1"/>
  <c r="AC1394" i="33"/>
  <c r="AB1395" i="33" a="1"/>
  <c r="AB1395" i="33" s="1"/>
  <c r="AE1394" i="33"/>
  <c r="Z1401" i="33"/>
  <c r="AF1401" i="33" s="1"/>
  <c r="Y1402" i="33"/>
  <c r="AG1394" i="33" l="1"/>
  <c r="AH1394" i="33" s="1"/>
  <c r="AA1397" i="33" a="1"/>
  <c r="AA1397" i="33" s="1"/>
  <c r="AD1396" i="33"/>
  <c r="AE1395" i="33"/>
  <c r="AC1395" i="33"/>
  <c r="AB1396" i="33" a="1"/>
  <c r="AB1396" i="33" s="1"/>
  <c r="Z1402" i="33"/>
  <c r="AF1402" i="33" s="1"/>
  <c r="Y1403" i="33"/>
  <c r="AG1395" i="33" l="1"/>
  <c r="AH1395" i="33" s="1"/>
  <c r="AA1398" i="33" a="1"/>
  <c r="AA1398" i="33" s="1"/>
  <c r="AD1397" i="33"/>
  <c r="AB1397" i="33" a="1"/>
  <c r="AB1397" i="33" s="1"/>
  <c r="AE1396" i="33"/>
  <c r="AC1396" i="33"/>
  <c r="Z1403" i="33"/>
  <c r="AF1403" i="33" s="1"/>
  <c r="Y1404" i="33"/>
  <c r="AG1396" i="33" l="1"/>
  <c r="AH1396" i="33" s="1"/>
  <c r="AD1398" i="33"/>
  <c r="AA1399" i="33" a="1"/>
  <c r="AA1399" i="33" s="1"/>
  <c r="AB1398" i="33" a="1"/>
  <c r="AB1398" i="33" s="1"/>
  <c r="AE1397" i="33"/>
  <c r="AC1397" i="33"/>
  <c r="Z1404" i="33"/>
  <c r="AF1404" i="33" s="1"/>
  <c r="Y1405" i="33"/>
  <c r="AA1400" i="33" l="1" a="1"/>
  <c r="AA1400" i="33" s="1"/>
  <c r="AD1399" i="33"/>
  <c r="AC1398" i="33"/>
  <c r="AB1399" i="33" a="1"/>
  <c r="AB1399" i="33" s="1"/>
  <c r="AE1398" i="33"/>
  <c r="AG1397" i="33"/>
  <c r="AH1397" i="33" s="1"/>
  <c r="Z1405" i="33"/>
  <c r="AF1405" i="33" s="1"/>
  <c r="Y1406" i="33"/>
  <c r="AG1398" i="33" l="1"/>
  <c r="AH1398" i="33" s="1"/>
  <c r="AD1400" i="33"/>
  <c r="AA1401" i="33" a="1"/>
  <c r="AA1401" i="33" s="1"/>
  <c r="AB1400" i="33" a="1"/>
  <c r="AB1400" i="33" s="1"/>
  <c r="AE1399" i="33"/>
  <c r="AC1399" i="33"/>
  <c r="Z1406" i="33"/>
  <c r="AF1406" i="33" s="1"/>
  <c r="Y1407" i="33"/>
  <c r="AG1399" i="33" l="1"/>
  <c r="AH1399" i="33" s="1"/>
  <c r="AD1401" i="33"/>
  <c r="AA1402" i="33" a="1"/>
  <c r="AA1402" i="33" s="1"/>
  <c r="AB1401" i="33" a="1"/>
  <c r="AB1401" i="33" s="1"/>
  <c r="AE1400" i="33"/>
  <c r="AC1400" i="33"/>
  <c r="Z1407" i="33"/>
  <c r="AF1407" i="33" s="1"/>
  <c r="Y1408" i="33"/>
  <c r="AG1400" i="33" l="1"/>
  <c r="AH1400" i="33" s="1"/>
  <c r="AA1403" i="33" a="1"/>
  <c r="AA1403" i="33" s="1"/>
  <c r="AD1402" i="33"/>
  <c r="AB1402" i="33" a="1"/>
  <c r="AB1402" i="33" s="1"/>
  <c r="AE1401" i="33"/>
  <c r="AC1401" i="33"/>
  <c r="Z1408" i="33"/>
  <c r="AF1408" i="33" s="1"/>
  <c r="Y1409" i="33"/>
  <c r="AG1401" i="33" l="1"/>
  <c r="AH1401" i="33" s="1"/>
  <c r="AA1404" i="33" a="1"/>
  <c r="AA1404" i="33" s="1"/>
  <c r="AD1403" i="33"/>
  <c r="AC1402" i="33"/>
  <c r="AB1403" i="33" a="1"/>
  <c r="AB1403" i="33" s="1"/>
  <c r="AE1402" i="33"/>
  <c r="Z1409" i="33"/>
  <c r="AF1409" i="33" s="1"/>
  <c r="Y1410" i="33"/>
  <c r="AG1402" i="33" l="1"/>
  <c r="AH1402" i="33" s="1"/>
  <c r="AA1405" i="33" a="1"/>
  <c r="AA1405" i="33" s="1"/>
  <c r="AD1404" i="33"/>
  <c r="AB1404" i="33" a="1"/>
  <c r="AB1404" i="33" s="1"/>
  <c r="AE1403" i="33"/>
  <c r="AC1403" i="33"/>
  <c r="Z1410" i="33"/>
  <c r="AF1410" i="33" s="1"/>
  <c r="Y1411" i="33"/>
  <c r="AG1403" i="33" l="1"/>
  <c r="AH1403" i="33" s="1"/>
  <c r="AA1406" i="33" a="1"/>
  <c r="AA1406" i="33" s="1"/>
  <c r="AD1405" i="33"/>
  <c r="AB1405" i="33" a="1"/>
  <c r="AB1405" i="33" s="1"/>
  <c r="AE1404" i="33"/>
  <c r="AG1404" i="33" s="1"/>
  <c r="AH1404" i="33" s="1"/>
  <c r="AC1404" i="33"/>
  <c r="Z1411" i="33"/>
  <c r="AF1411" i="33" s="1"/>
  <c r="Y1412" i="33"/>
  <c r="AA1407" i="33" l="1" a="1"/>
  <c r="AA1407" i="33" s="1"/>
  <c r="AD1406" i="33"/>
  <c r="AB1406" i="33" a="1"/>
  <c r="AB1406" i="33" s="1"/>
  <c r="AE1405" i="33"/>
  <c r="AC1405" i="33"/>
  <c r="Z1412" i="33"/>
  <c r="AF1412" i="33" s="1"/>
  <c r="Y1413" i="33"/>
  <c r="AG1405" i="33" l="1"/>
  <c r="AH1405" i="33" s="1"/>
  <c r="AA1408" i="33" a="1"/>
  <c r="AA1408" i="33" s="1"/>
  <c r="AD1407" i="33"/>
  <c r="AC1406" i="33"/>
  <c r="AE1406" i="33"/>
  <c r="AB1407" i="33" a="1"/>
  <c r="AB1407" i="33" s="1"/>
  <c r="Z1413" i="33"/>
  <c r="AF1413" i="33" s="1"/>
  <c r="Y1414" i="33"/>
  <c r="AG1406" i="33" l="1"/>
  <c r="AH1406" i="33" s="1"/>
  <c r="AD1408" i="33"/>
  <c r="AA1409" i="33" a="1"/>
  <c r="AA1409" i="33" s="1"/>
  <c r="AE1407" i="33"/>
  <c r="AC1407" i="33"/>
  <c r="AB1408" i="33" a="1"/>
  <c r="AB1408" i="33" s="1"/>
  <c r="Z1414" i="33"/>
  <c r="AF1414" i="33" s="1"/>
  <c r="Y1415" i="33"/>
  <c r="AA1410" i="33" l="1" a="1"/>
  <c r="AA1410" i="33" s="1"/>
  <c r="AD1409" i="33"/>
  <c r="AE1408" i="33"/>
  <c r="AB1409" i="33" a="1"/>
  <c r="AB1409" i="33" s="1"/>
  <c r="AC1408" i="33"/>
  <c r="AG1407" i="33"/>
  <c r="AH1407" i="33" s="1"/>
  <c r="Z1415" i="33"/>
  <c r="AF1415" i="33" s="1"/>
  <c r="Y1416" i="33"/>
  <c r="AG1408" i="33" l="1"/>
  <c r="AH1408" i="33" s="1"/>
  <c r="AA1411" i="33" a="1"/>
  <c r="AA1411" i="33" s="1"/>
  <c r="AD1410" i="33"/>
  <c r="AB1410" i="33" a="1"/>
  <c r="AB1410" i="33" s="1"/>
  <c r="AE1409" i="33"/>
  <c r="AC1409" i="33"/>
  <c r="Z1416" i="33"/>
  <c r="AF1416" i="33" s="1"/>
  <c r="Y1417" i="33"/>
  <c r="AA1412" i="33" l="1" a="1"/>
  <c r="AA1412" i="33" s="1"/>
  <c r="AD1411" i="33"/>
  <c r="AB1411" i="33" a="1"/>
  <c r="AB1411" i="33" s="1"/>
  <c r="AE1410" i="33"/>
  <c r="AC1410" i="33"/>
  <c r="AG1409" i="33"/>
  <c r="AH1409" i="33" s="1"/>
  <c r="Z1417" i="33"/>
  <c r="AF1417" i="33" s="1"/>
  <c r="Y1418" i="33"/>
  <c r="AG1410" i="33" l="1"/>
  <c r="AH1410" i="33" s="1"/>
  <c r="AA1413" i="33" a="1"/>
  <c r="AA1413" i="33" s="1"/>
  <c r="AD1412" i="33"/>
  <c r="AE1411" i="33"/>
  <c r="AB1412" i="33" a="1"/>
  <c r="AB1412" i="33" s="1"/>
  <c r="AC1411" i="33"/>
  <c r="Z1418" i="33"/>
  <c r="AF1418" i="33" s="1"/>
  <c r="Y1419" i="33"/>
  <c r="AA1414" i="33" l="1" a="1"/>
  <c r="AA1414" i="33" s="1"/>
  <c r="AD1413" i="33"/>
  <c r="AB1413" i="33" a="1"/>
  <c r="AB1413" i="33" s="1"/>
  <c r="AE1412" i="33"/>
  <c r="AC1412" i="33"/>
  <c r="AG1411" i="33"/>
  <c r="AH1411" i="33" s="1"/>
  <c r="Z1419" i="33"/>
  <c r="AF1419" i="33" s="1"/>
  <c r="Y1420" i="33"/>
  <c r="AG1412" i="33" l="1"/>
  <c r="AH1412" i="33" s="1"/>
  <c r="AA1415" i="33" a="1"/>
  <c r="AA1415" i="33" s="1"/>
  <c r="AD1414" i="33"/>
  <c r="AB1414" i="33" a="1"/>
  <c r="AB1414" i="33" s="1"/>
  <c r="AE1413" i="33"/>
  <c r="AG1413" i="33" s="1"/>
  <c r="AH1413" i="33" s="1"/>
  <c r="AC1413" i="33"/>
  <c r="Z1420" i="33"/>
  <c r="AF1420" i="33" s="1"/>
  <c r="Y1421" i="33"/>
  <c r="AA1416" i="33" l="1" a="1"/>
  <c r="AA1416" i="33" s="1"/>
  <c r="AD1415" i="33"/>
  <c r="AB1415" i="33" a="1"/>
  <c r="AB1415" i="33" s="1"/>
  <c r="AE1414" i="33"/>
  <c r="AC1414" i="33"/>
  <c r="Z1421" i="33"/>
  <c r="AF1421" i="33" s="1"/>
  <c r="Y1422" i="33"/>
  <c r="AG1414" i="33" l="1"/>
  <c r="AH1414" i="33" s="1"/>
  <c r="AA1417" i="33" a="1"/>
  <c r="AA1417" i="33" s="1"/>
  <c r="AD1416" i="33"/>
  <c r="AB1416" i="33" a="1"/>
  <c r="AB1416" i="33" s="1"/>
  <c r="AE1415" i="33"/>
  <c r="AC1415" i="33"/>
  <c r="Z1422" i="33"/>
  <c r="AF1422" i="33" s="1"/>
  <c r="Y1423" i="33"/>
  <c r="AG1415" i="33" l="1"/>
  <c r="AH1415" i="33" s="1"/>
  <c r="AA1418" i="33" a="1"/>
  <c r="AA1418" i="33" s="1"/>
  <c r="AD1417" i="33"/>
  <c r="AB1417" i="33" a="1"/>
  <c r="AB1417" i="33" s="1"/>
  <c r="AE1416" i="33"/>
  <c r="AC1416" i="33"/>
  <c r="Z1423" i="33"/>
  <c r="AF1423" i="33" s="1"/>
  <c r="Y1424" i="33"/>
  <c r="AG1416" i="33" l="1"/>
  <c r="AH1416" i="33" s="1"/>
  <c r="AA1419" i="33" a="1"/>
  <c r="AA1419" i="33" s="1"/>
  <c r="AD1418" i="33"/>
  <c r="AC1417" i="33"/>
  <c r="AB1418" i="33" a="1"/>
  <c r="AB1418" i="33" s="1"/>
  <c r="AE1417" i="33"/>
  <c r="Z1424" i="33"/>
  <c r="AF1424" i="33" s="1"/>
  <c r="Y1425" i="33"/>
  <c r="AG1417" i="33" l="1"/>
  <c r="AH1417" i="33" s="1"/>
  <c r="AA1420" i="33" a="1"/>
  <c r="AA1420" i="33" s="1"/>
  <c r="AD1419" i="33"/>
  <c r="AB1419" i="33" a="1"/>
  <c r="AB1419" i="33" s="1"/>
  <c r="AE1418" i="33"/>
  <c r="AC1418" i="33"/>
  <c r="Z1425" i="33"/>
  <c r="AF1425" i="33" s="1"/>
  <c r="Y1426" i="33"/>
  <c r="AG1418" i="33" l="1"/>
  <c r="AH1418" i="33" s="1"/>
  <c r="AA1421" i="33" a="1"/>
  <c r="AA1421" i="33" s="1"/>
  <c r="AD1420" i="33"/>
  <c r="AB1420" i="33" a="1"/>
  <c r="AB1420" i="33" s="1"/>
  <c r="AE1419" i="33"/>
  <c r="AC1419" i="33"/>
  <c r="Z1426" i="33"/>
  <c r="AF1426" i="33" s="1"/>
  <c r="Y1427" i="33"/>
  <c r="AG1419" i="33" l="1"/>
  <c r="AH1419" i="33" s="1"/>
  <c r="AD1421" i="33"/>
  <c r="AA1422" i="33" a="1"/>
  <c r="AA1422" i="33" s="1"/>
  <c r="AB1421" i="33" a="1"/>
  <c r="AB1421" i="33" s="1"/>
  <c r="AE1420" i="33"/>
  <c r="AC1420" i="33"/>
  <c r="Z1427" i="33"/>
  <c r="AF1427" i="33" s="1"/>
  <c r="Y1428" i="33"/>
  <c r="AG1420" i="33" l="1"/>
  <c r="AH1420" i="33" s="1"/>
  <c r="AA1423" i="33" a="1"/>
  <c r="AA1423" i="33" s="1"/>
  <c r="AD1422" i="33"/>
  <c r="AB1422" i="33" a="1"/>
  <c r="AB1422" i="33" s="1"/>
  <c r="AE1421" i="33"/>
  <c r="AC1421" i="33"/>
  <c r="Z1428" i="33"/>
  <c r="AF1428" i="33" s="1"/>
  <c r="Y1429" i="33"/>
  <c r="AA1424" i="33" l="1" a="1"/>
  <c r="AA1424" i="33" s="1"/>
  <c r="AD1423" i="33"/>
  <c r="AB1423" i="33" a="1"/>
  <c r="AB1423" i="33" s="1"/>
  <c r="AE1422" i="33"/>
  <c r="AC1422" i="33"/>
  <c r="AG1421" i="33"/>
  <c r="AH1421" i="33" s="1"/>
  <c r="Z1429" i="33"/>
  <c r="AF1429" i="33" s="1"/>
  <c r="Y1430" i="33"/>
  <c r="AG1422" i="33" l="1"/>
  <c r="AH1422" i="33" s="1"/>
  <c r="AA1425" i="33" a="1"/>
  <c r="AA1425" i="33" s="1"/>
  <c r="AD1424" i="33"/>
  <c r="AB1424" i="33" a="1"/>
  <c r="AB1424" i="33" s="1"/>
  <c r="AE1423" i="33"/>
  <c r="AC1423" i="33"/>
  <c r="Z1430" i="33"/>
  <c r="AF1430" i="33" s="1"/>
  <c r="Y1431" i="33"/>
  <c r="AG1423" i="33" l="1"/>
  <c r="AH1423" i="33" s="1"/>
  <c r="AA1426" i="33" a="1"/>
  <c r="AA1426" i="33" s="1"/>
  <c r="AD1425" i="33"/>
  <c r="AB1425" i="33" a="1"/>
  <c r="AB1425" i="33" s="1"/>
  <c r="AE1424" i="33"/>
  <c r="AC1424" i="33"/>
  <c r="Z1431" i="33"/>
  <c r="AF1431" i="33" s="1"/>
  <c r="Y1432" i="33"/>
  <c r="AG1424" i="33" l="1"/>
  <c r="AH1424" i="33" s="1"/>
  <c r="AA1427" i="33" a="1"/>
  <c r="AA1427" i="33" s="1"/>
  <c r="AD1426" i="33"/>
  <c r="AB1426" i="33" a="1"/>
  <c r="AB1426" i="33" s="1"/>
  <c r="AE1425" i="33"/>
  <c r="AC1425" i="33"/>
  <c r="Z1432" i="33"/>
  <c r="AF1432" i="33" s="1"/>
  <c r="Y1433" i="33"/>
  <c r="AG1425" i="33" l="1"/>
  <c r="AH1425" i="33" s="1"/>
  <c r="AA1428" i="33" a="1"/>
  <c r="AA1428" i="33" s="1"/>
  <c r="AD1427" i="33"/>
  <c r="AB1427" i="33" a="1"/>
  <c r="AB1427" i="33" s="1"/>
  <c r="AE1426" i="33"/>
  <c r="AC1426" i="33"/>
  <c r="Z1433" i="33"/>
  <c r="AF1433" i="33" s="1"/>
  <c r="Y1434" i="33"/>
  <c r="AA1429" i="33" l="1" a="1"/>
  <c r="AA1429" i="33" s="1"/>
  <c r="AD1428" i="33"/>
  <c r="AC1427" i="33"/>
  <c r="AB1428" i="33" a="1"/>
  <c r="AB1428" i="33" s="1"/>
  <c r="AE1427" i="33"/>
  <c r="AG1427" i="33" s="1"/>
  <c r="AH1427" i="33" s="1"/>
  <c r="AG1426" i="33"/>
  <c r="AH1426" i="33" s="1"/>
  <c r="Z1434" i="33"/>
  <c r="AF1434" i="33" s="1"/>
  <c r="Y1435" i="33"/>
  <c r="AA1430" i="33" l="1" a="1"/>
  <c r="AA1430" i="33" s="1"/>
  <c r="AD1429" i="33"/>
  <c r="AB1429" i="33" a="1"/>
  <c r="AB1429" i="33" s="1"/>
  <c r="AE1428" i="33"/>
  <c r="AC1428" i="33"/>
  <c r="Z1435" i="33"/>
  <c r="AF1435" i="33" s="1"/>
  <c r="Y1436" i="33"/>
  <c r="AG1428" i="33" l="1"/>
  <c r="AH1428" i="33" s="1"/>
  <c r="AD1430" i="33"/>
  <c r="AA1431" i="33" a="1"/>
  <c r="AA1431" i="33" s="1"/>
  <c r="AB1430" i="33" a="1"/>
  <c r="AB1430" i="33" s="1"/>
  <c r="AE1429" i="33"/>
  <c r="AC1429" i="33"/>
  <c r="Z1436" i="33"/>
  <c r="AF1436" i="33" s="1"/>
  <c r="Y1437" i="33"/>
  <c r="AG1429" i="33" l="1"/>
  <c r="AH1429" i="33" s="1"/>
  <c r="AA1432" i="33" a="1"/>
  <c r="AA1432" i="33" s="1"/>
  <c r="AD1431" i="33"/>
  <c r="AB1431" i="33" a="1"/>
  <c r="AB1431" i="33" s="1"/>
  <c r="AE1430" i="33"/>
  <c r="AC1430" i="33"/>
  <c r="Z1437" i="33"/>
  <c r="AF1437" i="33" s="1"/>
  <c r="Y1438" i="33"/>
  <c r="AG1430" i="33" l="1"/>
  <c r="AH1430" i="33" s="1"/>
  <c r="AA1433" i="33" a="1"/>
  <c r="AA1433" i="33" s="1"/>
  <c r="AD1432" i="33"/>
  <c r="AB1432" i="33" a="1"/>
  <c r="AB1432" i="33" s="1"/>
  <c r="AE1431" i="33"/>
  <c r="AC1431" i="33"/>
  <c r="Z1438" i="33"/>
  <c r="AF1438" i="33" s="1"/>
  <c r="Y1439" i="33"/>
  <c r="AG1431" i="33" l="1"/>
  <c r="AH1431" i="33" s="1"/>
  <c r="AA1434" i="33" a="1"/>
  <c r="AA1434" i="33" s="1"/>
  <c r="AD1433" i="33"/>
  <c r="AB1433" i="33" a="1"/>
  <c r="AB1433" i="33" s="1"/>
  <c r="AE1432" i="33"/>
  <c r="AC1432" i="33"/>
  <c r="Z1439" i="33"/>
  <c r="AF1439" i="33" s="1"/>
  <c r="Y1440" i="33"/>
  <c r="AG1432" i="33" l="1"/>
  <c r="AH1432" i="33" s="1"/>
  <c r="AA1435" i="33" a="1"/>
  <c r="AA1435" i="33" s="1"/>
  <c r="AD1434" i="33"/>
  <c r="AC1433" i="33"/>
  <c r="AB1434" i="33" a="1"/>
  <c r="AB1434" i="33" s="1"/>
  <c r="AE1433" i="33"/>
  <c r="Z1440" i="33"/>
  <c r="AF1440" i="33" s="1"/>
  <c r="Y1441" i="33"/>
  <c r="AG1433" i="33" l="1"/>
  <c r="AH1433" i="33" s="1"/>
  <c r="AA1436" i="33" a="1"/>
  <c r="AA1436" i="33" s="1"/>
  <c r="AD1435" i="33"/>
  <c r="AB1435" i="33" a="1"/>
  <c r="AB1435" i="33" s="1"/>
  <c r="AE1434" i="33"/>
  <c r="AC1434" i="33"/>
  <c r="Z1441" i="33"/>
  <c r="AF1441" i="33" s="1"/>
  <c r="Y1442" i="33"/>
  <c r="AG1434" i="33" l="1"/>
  <c r="AH1434" i="33" s="1"/>
  <c r="AD1436" i="33"/>
  <c r="AA1437" i="33" a="1"/>
  <c r="AA1437" i="33" s="1"/>
  <c r="AB1436" i="33" a="1"/>
  <c r="AB1436" i="33" s="1"/>
  <c r="AE1435" i="33"/>
  <c r="AC1435" i="33"/>
  <c r="Z1442" i="33"/>
  <c r="AF1442" i="33" s="1"/>
  <c r="Y1443" i="33"/>
  <c r="AG1435" i="33" l="1"/>
  <c r="AH1435" i="33" s="1"/>
  <c r="AA1438" i="33" a="1"/>
  <c r="AA1438" i="33" s="1"/>
  <c r="AD1437" i="33"/>
  <c r="AB1437" i="33" a="1"/>
  <c r="AB1437" i="33" s="1"/>
  <c r="AE1436" i="33"/>
  <c r="AG1436" i="33" s="1"/>
  <c r="AH1436" i="33" s="1"/>
  <c r="AC1436" i="33"/>
  <c r="Z1443" i="33"/>
  <c r="AF1443" i="33" s="1"/>
  <c r="Y1444" i="33"/>
  <c r="AA1439" i="33" l="1" a="1"/>
  <c r="AA1439" i="33" s="1"/>
  <c r="AD1438" i="33"/>
  <c r="AB1438" i="33" a="1"/>
  <c r="AB1438" i="33" s="1"/>
  <c r="AE1437" i="33"/>
  <c r="AC1437" i="33"/>
  <c r="Z1444" i="33"/>
  <c r="AF1444" i="33" s="1"/>
  <c r="Y1445" i="33"/>
  <c r="AA1440" i="33" l="1" a="1"/>
  <c r="AA1440" i="33" s="1"/>
  <c r="AD1439" i="33"/>
  <c r="AB1439" i="33" a="1"/>
  <c r="AB1439" i="33" s="1"/>
  <c r="AE1438" i="33"/>
  <c r="AC1438" i="33"/>
  <c r="AG1437" i="33"/>
  <c r="AH1437" i="33" s="1"/>
  <c r="Z1445" i="33"/>
  <c r="AF1445" i="33" s="1"/>
  <c r="Y1446" i="33"/>
  <c r="AG1438" i="33" l="1"/>
  <c r="AH1438" i="33" s="1"/>
  <c r="AA1441" i="33" a="1"/>
  <c r="AA1441" i="33" s="1"/>
  <c r="AD1440" i="33"/>
  <c r="AB1440" i="33" a="1"/>
  <c r="AB1440" i="33" s="1"/>
  <c r="AE1439" i="33"/>
  <c r="AC1439" i="33"/>
  <c r="Z1446" i="33"/>
  <c r="AF1446" i="33" s="1"/>
  <c r="Y1447" i="33"/>
  <c r="AD1441" i="33" l="1"/>
  <c r="AA1442" i="33" a="1"/>
  <c r="AA1442" i="33" s="1"/>
  <c r="AB1441" i="33" a="1"/>
  <c r="AB1441" i="33" s="1"/>
  <c r="AE1440" i="33"/>
  <c r="AC1440" i="33"/>
  <c r="AG1439" i="33"/>
  <c r="AH1439" i="33" s="1"/>
  <c r="Z1447" i="33"/>
  <c r="AF1447" i="33" s="1"/>
  <c r="Y1448" i="33"/>
  <c r="AA1443" i="33" l="1" a="1"/>
  <c r="AA1443" i="33" s="1"/>
  <c r="AD1442" i="33"/>
  <c r="AB1442" i="33" a="1"/>
  <c r="AB1442" i="33" s="1"/>
  <c r="AE1441" i="33"/>
  <c r="AC1441" i="33"/>
  <c r="AG1440" i="33"/>
  <c r="AH1440" i="33" s="1"/>
  <c r="Z1448" i="33"/>
  <c r="AF1448" i="33" s="1"/>
  <c r="Y1449" i="33"/>
  <c r="AG1441" i="33" l="1"/>
  <c r="AH1441" i="33" s="1"/>
  <c r="AA1444" i="33" a="1"/>
  <c r="AA1444" i="33" s="1"/>
  <c r="AD1443" i="33"/>
  <c r="AB1443" i="33" a="1"/>
  <c r="AB1443" i="33" s="1"/>
  <c r="AE1442" i="33"/>
  <c r="AC1442" i="33"/>
  <c r="Z1449" i="33"/>
  <c r="AF1449" i="33" s="1"/>
  <c r="Y1450" i="33"/>
  <c r="AG1442" i="33" l="1"/>
  <c r="AH1442" i="33" s="1"/>
  <c r="AA1445" i="33" a="1"/>
  <c r="AA1445" i="33" s="1"/>
  <c r="AD1444" i="33"/>
  <c r="AB1444" i="33" a="1"/>
  <c r="AB1444" i="33" s="1"/>
  <c r="AE1443" i="33"/>
  <c r="AC1443" i="33"/>
  <c r="Z1450" i="33"/>
  <c r="AF1450" i="33" s="1"/>
  <c r="Y1451" i="33"/>
  <c r="AG1443" i="33" l="1"/>
  <c r="AH1443" i="33" s="1"/>
  <c r="AA1446" i="33" a="1"/>
  <c r="AA1446" i="33" s="1"/>
  <c r="AD1445" i="33"/>
  <c r="AE1444" i="33"/>
  <c r="AB1445" i="33" a="1"/>
  <c r="AB1445" i="33" s="1"/>
  <c r="AC1444" i="33"/>
  <c r="Z1451" i="33"/>
  <c r="AF1451" i="33" s="1"/>
  <c r="Y1452" i="33"/>
  <c r="AA1447" i="33" l="1" a="1"/>
  <c r="AA1447" i="33" s="1"/>
  <c r="AD1446" i="33"/>
  <c r="AC1445" i="33"/>
  <c r="AB1446" i="33" a="1"/>
  <c r="AB1446" i="33" s="1"/>
  <c r="AE1445" i="33"/>
  <c r="AG1444" i="33"/>
  <c r="AH1444" i="33" s="1"/>
  <c r="Z1452" i="33"/>
  <c r="AF1452" i="33" s="1"/>
  <c r="Y1453" i="33"/>
  <c r="AG1445" i="33" l="1"/>
  <c r="AH1445" i="33" s="1"/>
  <c r="AA1448" i="33" a="1"/>
  <c r="AA1448" i="33" s="1"/>
  <c r="AD1447" i="33"/>
  <c r="AB1447" i="33" a="1"/>
  <c r="AB1447" i="33" s="1"/>
  <c r="AE1446" i="33"/>
  <c r="AC1446" i="33"/>
  <c r="Z1453" i="33"/>
  <c r="AF1453" i="33" s="1"/>
  <c r="Y1454" i="33"/>
  <c r="AD1448" i="33" l="1"/>
  <c r="AA1449" i="33" a="1"/>
  <c r="AA1449" i="33" s="1"/>
  <c r="AB1448" i="33" a="1"/>
  <c r="AB1448" i="33" s="1"/>
  <c r="AE1447" i="33"/>
  <c r="AC1447" i="33"/>
  <c r="AG1446" i="33"/>
  <c r="AH1446" i="33" s="1"/>
  <c r="Z1454" i="33"/>
  <c r="AF1454" i="33" s="1"/>
  <c r="Y1455" i="33"/>
  <c r="AG1447" i="33" l="1"/>
  <c r="AH1447" i="33" s="1"/>
  <c r="AA1450" i="33" a="1"/>
  <c r="AA1450" i="33" s="1"/>
  <c r="AD1449" i="33"/>
  <c r="AB1449" i="33" a="1"/>
  <c r="AB1449" i="33" s="1"/>
  <c r="AE1448" i="33"/>
  <c r="AC1448" i="33"/>
  <c r="Z1455" i="33"/>
  <c r="AF1455" i="33" s="1"/>
  <c r="Y1456" i="33"/>
  <c r="AG1448" i="33" l="1"/>
  <c r="AH1448" i="33" s="1"/>
  <c r="AA1451" i="33" a="1"/>
  <c r="AA1451" i="33" s="1"/>
  <c r="AD1450" i="33"/>
  <c r="AB1450" i="33" a="1"/>
  <c r="AB1450" i="33" s="1"/>
  <c r="AE1449" i="33"/>
  <c r="AC1449" i="33"/>
  <c r="Z1456" i="33"/>
  <c r="AF1456" i="33" s="1"/>
  <c r="Y1457" i="33"/>
  <c r="AG1449" i="33" l="1"/>
  <c r="AH1449" i="33" s="1"/>
  <c r="AA1452" i="33" a="1"/>
  <c r="AA1452" i="33" s="1"/>
  <c r="AD1451" i="33"/>
  <c r="AB1451" i="33" a="1"/>
  <c r="AB1451" i="33" s="1"/>
  <c r="AE1450" i="33"/>
  <c r="AC1450" i="33"/>
  <c r="Z1457" i="33"/>
  <c r="AF1457" i="33" s="1"/>
  <c r="Y1458" i="33"/>
  <c r="AG1450" i="33" l="1"/>
  <c r="AH1450" i="33" s="1"/>
  <c r="AA1453" i="33" a="1"/>
  <c r="AA1453" i="33" s="1"/>
  <c r="AD1452" i="33"/>
  <c r="AB1452" i="33" a="1"/>
  <c r="AB1452" i="33" s="1"/>
  <c r="AE1451" i="33"/>
  <c r="AC1451" i="33"/>
  <c r="Z1458" i="33"/>
  <c r="AF1458" i="33" s="1"/>
  <c r="Y1459" i="33"/>
  <c r="AG1451" i="33" l="1"/>
  <c r="AH1451" i="33" s="1"/>
  <c r="AA1454" i="33" a="1"/>
  <c r="AA1454" i="33" s="1"/>
  <c r="AD1453" i="33"/>
  <c r="AC1452" i="33"/>
  <c r="AE1452" i="33"/>
  <c r="AB1453" i="33" a="1"/>
  <c r="AB1453" i="33" s="1"/>
  <c r="Z1459" i="33"/>
  <c r="AF1459" i="33" s="1"/>
  <c r="Y1460" i="33"/>
  <c r="AG1452" i="33" l="1"/>
  <c r="AH1452" i="33" s="1"/>
  <c r="AA1455" i="33" a="1"/>
  <c r="AA1455" i="33" s="1"/>
  <c r="AD1454" i="33"/>
  <c r="AB1454" i="33" a="1"/>
  <c r="AB1454" i="33" s="1"/>
  <c r="AE1453" i="33"/>
  <c r="AC1453" i="33"/>
  <c r="Z1460" i="33"/>
  <c r="AF1460" i="33" s="1"/>
  <c r="Y1461" i="33"/>
  <c r="AG1453" i="33" l="1"/>
  <c r="AH1453" i="33" s="1"/>
  <c r="AA1456" i="33" a="1"/>
  <c r="AA1456" i="33" s="1"/>
  <c r="AD1455" i="33"/>
  <c r="AB1455" i="33" a="1"/>
  <c r="AB1455" i="33" s="1"/>
  <c r="AE1454" i="33"/>
  <c r="AC1454" i="33"/>
  <c r="Z1461" i="33"/>
  <c r="AF1461" i="33" s="1"/>
  <c r="Y1462" i="33"/>
  <c r="AG1454" i="33" l="1"/>
  <c r="AH1454" i="33" s="1"/>
  <c r="AA1457" i="33" a="1"/>
  <c r="AA1457" i="33" s="1"/>
  <c r="AD1456" i="33"/>
  <c r="AB1456" i="33" a="1"/>
  <c r="AB1456" i="33" s="1"/>
  <c r="AE1455" i="33"/>
  <c r="AC1455" i="33"/>
  <c r="Z1462" i="33"/>
  <c r="AF1462" i="33" s="1"/>
  <c r="Y1463" i="33"/>
  <c r="AG1455" i="33" l="1"/>
  <c r="AH1455" i="33" s="1"/>
  <c r="AA1458" i="33" a="1"/>
  <c r="AA1458" i="33" s="1"/>
  <c r="AD1457" i="33"/>
  <c r="AB1457" i="33" a="1"/>
  <c r="AB1457" i="33" s="1"/>
  <c r="AE1456" i="33"/>
  <c r="AC1456" i="33"/>
  <c r="Z1463" i="33"/>
  <c r="AF1463" i="33" s="1"/>
  <c r="Y1464" i="33"/>
  <c r="AA1459" i="33" l="1" a="1"/>
  <c r="AA1459" i="33" s="1"/>
  <c r="AD1458" i="33"/>
  <c r="AB1458" i="33" a="1"/>
  <c r="AB1458" i="33" s="1"/>
  <c r="AE1457" i="33"/>
  <c r="AC1457" i="33"/>
  <c r="AG1456" i="33"/>
  <c r="AH1456" i="33" s="1"/>
  <c r="Z1464" i="33"/>
  <c r="AF1464" i="33" s="1"/>
  <c r="Y1465" i="33"/>
  <c r="AG1457" i="33" l="1"/>
  <c r="AH1457" i="33" s="1"/>
  <c r="AA1460" i="33" a="1"/>
  <c r="AA1460" i="33" s="1"/>
  <c r="AD1459" i="33"/>
  <c r="AB1459" i="33" a="1"/>
  <c r="AB1459" i="33" s="1"/>
  <c r="AE1458" i="33"/>
  <c r="AC1458" i="33"/>
  <c r="Z1465" i="33"/>
  <c r="AF1465" i="33" s="1"/>
  <c r="Y1466" i="33"/>
  <c r="AG1458" i="33" l="1"/>
  <c r="AH1458" i="33" s="1"/>
  <c r="AA1461" i="33" a="1"/>
  <c r="AA1461" i="33" s="1"/>
  <c r="AD1460" i="33"/>
  <c r="AB1460" i="33" a="1"/>
  <c r="AB1460" i="33" s="1"/>
  <c r="AE1459" i="33"/>
  <c r="AC1459" i="33"/>
  <c r="Z1466" i="33"/>
  <c r="AF1466" i="33" s="1"/>
  <c r="Y1467" i="33"/>
  <c r="AG1459" i="33" l="1"/>
  <c r="AH1459" i="33" s="1"/>
  <c r="AD1461" i="33"/>
  <c r="AA1462" i="33" a="1"/>
  <c r="AA1462" i="33" s="1"/>
  <c r="AB1461" i="33" a="1"/>
  <c r="AB1461" i="33" s="1"/>
  <c r="AE1460" i="33"/>
  <c r="AG1460" i="33" s="1"/>
  <c r="AH1460" i="33" s="1"/>
  <c r="AC1460" i="33"/>
  <c r="Z1467" i="33"/>
  <c r="AF1467" i="33" s="1"/>
  <c r="Y1468" i="33"/>
  <c r="AA1463" i="33" l="1" a="1"/>
  <c r="AA1463" i="33" s="1"/>
  <c r="AD1462" i="33"/>
  <c r="AB1462" i="33" a="1"/>
  <c r="AB1462" i="33" s="1"/>
  <c r="AE1461" i="33"/>
  <c r="AC1461" i="33"/>
  <c r="Z1468" i="33"/>
  <c r="AF1468" i="33" s="1"/>
  <c r="Y1469" i="33"/>
  <c r="AG1461" i="33" l="1"/>
  <c r="AH1461" i="33" s="1"/>
  <c r="AA1464" i="33" a="1"/>
  <c r="AA1464" i="33" s="1"/>
  <c r="AD1463" i="33"/>
  <c r="AB1463" i="33" a="1"/>
  <c r="AB1463" i="33" s="1"/>
  <c r="AE1462" i="33"/>
  <c r="AC1462" i="33"/>
  <c r="Z1469" i="33"/>
  <c r="AF1469" i="33" s="1"/>
  <c r="Y1470" i="33"/>
  <c r="AG1462" i="33" l="1"/>
  <c r="AH1462" i="33" s="1"/>
  <c r="AA1465" i="33" a="1"/>
  <c r="AA1465" i="33" s="1"/>
  <c r="AD1464" i="33"/>
  <c r="AB1464" i="33" a="1"/>
  <c r="AB1464" i="33" s="1"/>
  <c r="AE1463" i="33"/>
  <c r="AC1463" i="33"/>
  <c r="Z1470" i="33"/>
  <c r="AF1470" i="33" s="1"/>
  <c r="Y1471" i="33"/>
  <c r="AA1466" i="33" l="1" a="1"/>
  <c r="AA1466" i="33" s="1"/>
  <c r="AD1465" i="33"/>
  <c r="AE1464" i="33"/>
  <c r="AC1464" i="33"/>
  <c r="AB1465" i="33" a="1"/>
  <c r="AB1465" i="33" s="1"/>
  <c r="AG1463" i="33"/>
  <c r="AH1463" i="33" s="1"/>
  <c r="Z1471" i="33"/>
  <c r="AF1471" i="33" s="1"/>
  <c r="Y1472" i="33"/>
  <c r="AG1464" i="33" l="1"/>
  <c r="AH1464" i="33" s="1"/>
  <c r="AA1467" i="33" a="1"/>
  <c r="AA1467" i="33" s="1"/>
  <c r="AD1466" i="33"/>
  <c r="AB1466" i="33" a="1"/>
  <c r="AB1466" i="33" s="1"/>
  <c r="AC1465" i="33"/>
  <c r="AE1465" i="33"/>
  <c r="AG1465" i="33" s="1"/>
  <c r="AH1465" i="33" s="1"/>
  <c r="Z1472" i="33"/>
  <c r="AF1472" i="33" s="1"/>
  <c r="Y1473" i="33"/>
  <c r="AA1468" i="33" l="1" a="1"/>
  <c r="AA1468" i="33" s="1"/>
  <c r="AD1467" i="33"/>
  <c r="AE1466" i="33"/>
  <c r="AG1466" i="33" s="1"/>
  <c r="AH1466" i="33" s="1"/>
  <c r="AB1467" i="33" a="1"/>
  <c r="AB1467" i="33" s="1"/>
  <c r="AC1466" i="33"/>
  <c r="Z1473" i="33"/>
  <c r="AF1473" i="33" s="1"/>
  <c r="Y1474" i="33"/>
  <c r="AD1468" i="33" l="1"/>
  <c r="AA1469" i="33" a="1"/>
  <c r="AA1469" i="33" s="1"/>
  <c r="AB1468" i="33" a="1"/>
  <c r="AB1468" i="33" s="1"/>
  <c r="AC1467" i="33"/>
  <c r="AE1467" i="33"/>
  <c r="Z1474" i="33"/>
  <c r="AF1474" i="33" s="1"/>
  <c r="Y1475" i="33"/>
  <c r="AG1467" i="33" l="1"/>
  <c r="AH1467" i="33" s="1"/>
  <c r="AA1470" i="33" a="1"/>
  <c r="AA1470" i="33" s="1"/>
  <c r="AD1469" i="33"/>
  <c r="AB1469" i="33" a="1"/>
  <c r="AB1469" i="33" s="1"/>
  <c r="AC1468" i="33"/>
  <c r="AE1468" i="33"/>
  <c r="Z1475" i="33"/>
  <c r="AF1475" i="33" s="1"/>
  <c r="Y1476" i="33"/>
  <c r="AG1468" i="33" l="1"/>
  <c r="AH1468" i="33" s="1"/>
  <c r="AD1470" i="33"/>
  <c r="AA1471" i="33" a="1"/>
  <c r="AA1471" i="33" s="1"/>
  <c r="AC1469" i="33"/>
  <c r="AB1470" i="33" a="1"/>
  <c r="AB1470" i="33" s="1"/>
  <c r="AE1469" i="33"/>
  <c r="Z1476" i="33"/>
  <c r="AF1476" i="33" s="1"/>
  <c r="Y1477" i="33"/>
  <c r="AA1472" i="33" l="1" a="1"/>
  <c r="AA1472" i="33" s="1"/>
  <c r="AD1471" i="33"/>
  <c r="AC1470" i="33"/>
  <c r="AB1471" i="33" a="1"/>
  <c r="AB1471" i="33" s="1"/>
  <c r="AE1470" i="33"/>
  <c r="AG1469" i="33"/>
  <c r="AH1469" i="33" s="1"/>
  <c r="Z1477" i="33"/>
  <c r="AF1477" i="33" s="1"/>
  <c r="Y1478" i="33"/>
  <c r="AA1473" i="33" l="1" a="1"/>
  <c r="AA1473" i="33" s="1"/>
  <c r="AD1472" i="33"/>
  <c r="AB1472" i="33" a="1"/>
  <c r="AB1472" i="33" s="1"/>
  <c r="AE1471" i="33"/>
  <c r="AC1471" i="33"/>
  <c r="AG1470" i="33"/>
  <c r="AH1470" i="33" s="1"/>
  <c r="Z1478" i="33"/>
  <c r="AF1478" i="33" s="1"/>
  <c r="Y1479" i="33"/>
  <c r="AG1471" i="33" l="1"/>
  <c r="AH1471" i="33" s="1"/>
  <c r="AA1474" i="33" a="1"/>
  <c r="AA1474" i="33" s="1"/>
  <c r="AD1473" i="33"/>
  <c r="AB1473" i="33" a="1"/>
  <c r="AB1473" i="33" s="1"/>
  <c r="AE1472" i="33"/>
  <c r="AC1472" i="33"/>
  <c r="Z1479" i="33"/>
  <c r="AF1479" i="33" s="1"/>
  <c r="Y1480" i="33"/>
  <c r="AA1475" i="33" l="1" a="1"/>
  <c r="AA1475" i="33" s="1"/>
  <c r="AD1474" i="33"/>
  <c r="AB1474" i="33" a="1"/>
  <c r="AB1474" i="33" s="1"/>
  <c r="AE1473" i="33"/>
  <c r="AC1473" i="33"/>
  <c r="AG1472" i="33"/>
  <c r="AH1472" i="33" s="1"/>
  <c r="Z1480" i="33"/>
  <c r="AF1480" i="33" s="1"/>
  <c r="Y1481" i="33"/>
  <c r="AG1473" i="33" l="1"/>
  <c r="AH1473" i="33" s="1"/>
  <c r="AA1476" i="33" a="1"/>
  <c r="AA1476" i="33" s="1"/>
  <c r="AD1475" i="33"/>
  <c r="AC1474" i="33"/>
  <c r="AB1475" i="33" a="1"/>
  <c r="AB1475" i="33" s="1"/>
  <c r="AE1474" i="33"/>
  <c r="Z1481" i="33"/>
  <c r="AF1481" i="33" s="1"/>
  <c r="Y1482" i="33"/>
  <c r="AG1474" i="33" l="1"/>
  <c r="AH1474" i="33" s="1"/>
  <c r="AA1477" i="33" a="1"/>
  <c r="AA1477" i="33" s="1"/>
  <c r="AD1476" i="33"/>
  <c r="AB1476" i="33" a="1"/>
  <c r="AB1476" i="33" s="1"/>
  <c r="AE1475" i="33"/>
  <c r="AC1475" i="33"/>
  <c r="Z1482" i="33"/>
  <c r="AF1482" i="33" s="1"/>
  <c r="Y1483" i="33"/>
  <c r="AG1475" i="33" l="1"/>
  <c r="AH1475" i="33" s="1"/>
  <c r="AA1478" i="33" a="1"/>
  <c r="AA1478" i="33" s="1"/>
  <c r="AD1477" i="33"/>
  <c r="AB1477" i="33" a="1"/>
  <c r="AB1477" i="33" s="1"/>
  <c r="AE1476" i="33"/>
  <c r="AC1476" i="33"/>
  <c r="Z1483" i="33"/>
  <c r="AF1483" i="33" s="1"/>
  <c r="Y1484" i="33"/>
  <c r="AG1476" i="33" l="1"/>
  <c r="AH1476" i="33" s="1"/>
  <c r="AD1478" i="33"/>
  <c r="AA1479" i="33" a="1"/>
  <c r="AA1479" i="33" s="1"/>
  <c r="AC1477" i="33"/>
  <c r="AB1478" i="33" a="1"/>
  <c r="AB1478" i="33" s="1"/>
  <c r="AE1477" i="33"/>
  <c r="Z1484" i="33"/>
  <c r="AF1484" i="33" s="1"/>
  <c r="Y1485" i="33"/>
  <c r="AG1477" i="33" l="1"/>
  <c r="AH1477" i="33" s="1"/>
  <c r="AA1480" i="33" a="1"/>
  <c r="AA1480" i="33" s="1"/>
  <c r="AD1479" i="33"/>
  <c r="AB1479" i="33" a="1"/>
  <c r="AB1479" i="33" s="1"/>
  <c r="AE1478" i="33"/>
  <c r="AC1478" i="33"/>
  <c r="Z1485" i="33"/>
  <c r="AF1485" i="33" s="1"/>
  <c r="Y1486" i="33"/>
  <c r="AG1478" i="33" l="1"/>
  <c r="AH1478" i="33" s="1"/>
  <c r="AA1481" i="33" a="1"/>
  <c r="AA1481" i="33" s="1"/>
  <c r="AD1480" i="33"/>
  <c r="AB1480" i="33" a="1"/>
  <c r="AB1480" i="33" s="1"/>
  <c r="AE1479" i="33"/>
  <c r="AC1479" i="33"/>
  <c r="Z1486" i="33"/>
  <c r="AF1486" i="33" s="1"/>
  <c r="Y1487" i="33"/>
  <c r="AG1479" i="33" l="1"/>
  <c r="AH1479" i="33" s="1"/>
  <c r="AA1482" i="33" a="1"/>
  <c r="AA1482" i="33" s="1"/>
  <c r="AD1481" i="33"/>
  <c r="AB1481" i="33" a="1"/>
  <c r="AB1481" i="33" s="1"/>
  <c r="AE1480" i="33"/>
  <c r="AC1480" i="33"/>
  <c r="Z1487" i="33"/>
  <c r="AF1487" i="33" s="1"/>
  <c r="Y1488" i="33"/>
  <c r="AG1480" i="33" l="1"/>
  <c r="AH1480" i="33" s="1"/>
  <c r="AD1482" i="33"/>
  <c r="AA1483" i="33" a="1"/>
  <c r="AA1483" i="33" s="1"/>
  <c r="AE1481" i="33"/>
  <c r="AC1481" i="33"/>
  <c r="AB1482" i="33" a="1"/>
  <c r="AB1482" i="33" s="1"/>
  <c r="Z1488" i="33"/>
  <c r="AF1488" i="33" s="1"/>
  <c r="Y1489" i="33"/>
  <c r="AG1481" i="33" l="1"/>
  <c r="AH1481" i="33" s="1"/>
  <c r="AD1483" i="33"/>
  <c r="AA1484" i="33" a="1"/>
  <c r="AA1484" i="33" s="1"/>
  <c r="AB1483" i="33" a="1"/>
  <c r="AB1483" i="33" s="1"/>
  <c r="AE1482" i="33"/>
  <c r="AC1482" i="33"/>
  <c r="Z1489" i="33"/>
  <c r="AF1489" i="33" s="1"/>
  <c r="Y1490" i="33"/>
  <c r="AA1485" i="33" l="1" a="1"/>
  <c r="AA1485" i="33" s="1"/>
  <c r="AD1484" i="33"/>
  <c r="AC1483" i="33"/>
  <c r="AB1484" i="33" a="1"/>
  <c r="AB1484" i="33" s="1"/>
  <c r="AE1483" i="33"/>
  <c r="AG1482" i="33"/>
  <c r="AH1482" i="33" s="1"/>
  <c r="Z1490" i="33"/>
  <c r="AF1490" i="33" s="1"/>
  <c r="Y1491" i="33"/>
  <c r="AD1485" i="33" l="1"/>
  <c r="AA1486" i="33" a="1"/>
  <c r="AA1486" i="33" s="1"/>
  <c r="AB1485" i="33" a="1"/>
  <c r="AB1485" i="33" s="1"/>
  <c r="AE1484" i="33"/>
  <c r="AC1484" i="33"/>
  <c r="AG1483" i="33"/>
  <c r="AH1483" i="33" s="1"/>
  <c r="Z1491" i="33"/>
  <c r="AF1491" i="33" s="1"/>
  <c r="Y1492" i="33"/>
  <c r="AG1484" i="33" l="1"/>
  <c r="AH1484" i="33" s="1"/>
  <c r="AA1487" i="33" a="1"/>
  <c r="AA1487" i="33" s="1"/>
  <c r="AD1486" i="33"/>
  <c r="AB1486" i="33" a="1"/>
  <c r="AB1486" i="33" s="1"/>
  <c r="AE1485" i="33"/>
  <c r="AC1485" i="33"/>
  <c r="Z1492" i="33"/>
  <c r="AF1492" i="33" s="1"/>
  <c r="Y1493" i="33"/>
  <c r="AG1485" i="33" l="1"/>
  <c r="AH1485" i="33" s="1"/>
  <c r="AA1488" i="33" a="1"/>
  <c r="AA1488" i="33" s="1"/>
  <c r="AD1487" i="33"/>
  <c r="AE1486" i="33"/>
  <c r="AB1487" i="33" a="1"/>
  <c r="AB1487" i="33" s="1"/>
  <c r="AC1486" i="33"/>
  <c r="Z1493" i="33"/>
  <c r="AF1493" i="33" s="1"/>
  <c r="Y1494" i="33"/>
  <c r="AA1489" i="33" l="1" a="1"/>
  <c r="AA1489" i="33" s="1"/>
  <c r="AD1488" i="33"/>
  <c r="AB1488" i="33" a="1"/>
  <c r="AB1488" i="33" s="1"/>
  <c r="AE1487" i="33"/>
  <c r="AC1487" i="33"/>
  <c r="AG1486" i="33"/>
  <c r="AH1486" i="33" s="1"/>
  <c r="Z1494" i="33"/>
  <c r="AF1494" i="33" s="1"/>
  <c r="Y1495" i="33"/>
  <c r="AG1487" i="33" l="1"/>
  <c r="AH1487" i="33" s="1"/>
  <c r="AA1490" i="33" a="1"/>
  <c r="AA1490" i="33" s="1"/>
  <c r="AD1489" i="33"/>
  <c r="AB1489" i="33" a="1"/>
  <c r="AB1489" i="33" s="1"/>
  <c r="AE1488" i="33"/>
  <c r="AC1488" i="33"/>
  <c r="Z1495" i="33"/>
  <c r="AF1495" i="33" s="1"/>
  <c r="Y1496" i="33"/>
  <c r="AG1488" i="33" l="1"/>
  <c r="AH1488" i="33" s="1"/>
  <c r="AD1490" i="33"/>
  <c r="AA1491" i="33" a="1"/>
  <c r="AA1491" i="33" s="1"/>
  <c r="AB1490" i="33" a="1"/>
  <c r="AB1490" i="33" s="1"/>
  <c r="AE1489" i="33"/>
  <c r="AC1489" i="33"/>
  <c r="Z1496" i="33"/>
  <c r="AF1496" i="33" s="1"/>
  <c r="Y1497" i="33"/>
  <c r="AG1489" i="33" l="1"/>
  <c r="AH1489" i="33" s="1"/>
  <c r="AD1491" i="33"/>
  <c r="AA1492" i="33" a="1"/>
  <c r="AA1492" i="33" s="1"/>
  <c r="AB1491" i="33" a="1"/>
  <c r="AB1491" i="33" s="1"/>
  <c r="AE1490" i="33"/>
  <c r="AC1490" i="33"/>
  <c r="Z1497" i="33"/>
  <c r="AF1497" i="33" s="1"/>
  <c r="Y1498" i="33"/>
  <c r="AG1490" i="33" l="1"/>
  <c r="AH1490" i="33" s="1"/>
  <c r="AA1493" i="33" a="1"/>
  <c r="AA1493" i="33" s="1"/>
  <c r="AD1492" i="33"/>
  <c r="AB1492" i="33" a="1"/>
  <c r="AB1492" i="33" s="1"/>
  <c r="AE1491" i="33"/>
  <c r="AG1491" i="33" s="1"/>
  <c r="AH1491" i="33" s="1"/>
  <c r="AC1491" i="33"/>
  <c r="Z1498" i="33"/>
  <c r="AF1498" i="33" s="1"/>
  <c r="Y1499" i="33"/>
  <c r="AA1494" i="33" l="1" a="1"/>
  <c r="AA1494" i="33" s="1"/>
  <c r="AD1493" i="33"/>
  <c r="AB1493" i="33" a="1"/>
  <c r="AB1493" i="33" s="1"/>
  <c r="AE1492" i="33"/>
  <c r="AC1492" i="33"/>
  <c r="Z1499" i="33"/>
  <c r="AF1499" i="33" s="1"/>
  <c r="Y1500" i="33"/>
  <c r="AG1492" i="33" l="1"/>
  <c r="AH1492" i="33" s="1"/>
  <c r="AA1495" i="33" a="1"/>
  <c r="AA1495" i="33" s="1"/>
  <c r="AD1494" i="33"/>
  <c r="AE1493" i="33"/>
  <c r="AB1494" i="33" a="1"/>
  <c r="AB1494" i="33" s="1"/>
  <c r="AC1493" i="33"/>
  <c r="Z1500" i="33"/>
  <c r="AF1500" i="33" s="1"/>
  <c r="Y1501" i="33"/>
  <c r="AG1493" i="33" l="1"/>
  <c r="AH1493" i="33" s="1"/>
  <c r="AA1496" i="33" a="1"/>
  <c r="AA1496" i="33" s="1"/>
  <c r="AD1495" i="33"/>
  <c r="AB1495" i="33" a="1"/>
  <c r="AB1495" i="33" s="1"/>
  <c r="AE1494" i="33"/>
  <c r="AC1494" i="33"/>
  <c r="Z1501" i="33"/>
  <c r="AF1501" i="33" s="1"/>
  <c r="Y1502" i="33"/>
  <c r="AA1497" i="33" l="1" a="1"/>
  <c r="AA1497" i="33" s="1"/>
  <c r="AD1496" i="33"/>
  <c r="AB1496" i="33" a="1"/>
  <c r="AB1496" i="33" s="1"/>
  <c r="AE1495" i="33"/>
  <c r="AC1495" i="33"/>
  <c r="AG1494" i="33"/>
  <c r="AH1494" i="33" s="1"/>
  <c r="Z1502" i="33"/>
  <c r="AF1502" i="33" s="1"/>
  <c r="Y1503" i="33"/>
  <c r="AG1495" i="33" l="1"/>
  <c r="AH1495" i="33" s="1"/>
  <c r="AA1498" i="33" a="1"/>
  <c r="AA1498" i="33" s="1"/>
  <c r="AD1497" i="33"/>
  <c r="AB1497" i="33" a="1"/>
  <c r="AB1497" i="33" s="1"/>
  <c r="AE1496" i="33"/>
  <c r="AC1496" i="33"/>
  <c r="Z1503" i="33"/>
  <c r="AF1503" i="33" s="1"/>
  <c r="Y1504" i="33"/>
  <c r="AG1496" i="33" l="1"/>
  <c r="AH1496" i="33" s="1"/>
  <c r="AA1499" i="33" a="1"/>
  <c r="AA1499" i="33" s="1"/>
  <c r="AD1498" i="33"/>
  <c r="AE1497" i="33"/>
  <c r="AB1498" i="33" a="1"/>
  <c r="AB1498" i="33" s="1"/>
  <c r="AC1497" i="33"/>
  <c r="Z1504" i="33"/>
  <c r="AF1504" i="33" s="1"/>
  <c r="Y1505" i="33"/>
  <c r="AG1497" i="33" l="1"/>
  <c r="AH1497" i="33" s="1"/>
  <c r="AA1500" i="33" a="1"/>
  <c r="AA1500" i="33" s="1"/>
  <c r="AD1499" i="33"/>
  <c r="AB1499" i="33" a="1"/>
  <c r="AB1499" i="33" s="1"/>
  <c r="AE1498" i="33"/>
  <c r="AC1498" i="33"/>
  <c r="Z1505" i="33"/>
  <c r="AF1505" i="33" s="1"/>
  <c r="Y1506" i="33"/>
  <c r="AG1498" i="33" l="1"/>
  <c r="AH1498" i="33" s="1"/>
  <c r="AA1501" i="33" a="1"/>
  <c r="AA1501" i="33" s="1"/>
  <c r="AD1500" i="33"/>
  <c r="AC1499" i="33"/>
  <c r="AB1500" i="33" a="1"/>
  <c r="AB1500" i="33" s="1"/>
  <c r="AE1499" i="33"/>
  <c r="Z1506" i="33"/>
  <c r="AF1506" i="33" s="1"/>
  <c r="Y1507" i="33"/>
  <c r="AG1499" i="33" l="1"/>
  <c r="AH1499" i="33" s="1"/>
  <c r="AA1502" i="33" a="1"/>
  <c r="AA1502" i="33" s="1"/>
  <c r="AD1501" i="33"/>
  <c r="AB1501" i="33" a="1"/>
  <c r="AB1501" i="33" s="1"/>
  <c r="AE1500" i="33"/>
  <c r="AC1500" i="33"/>
  <c r="Z1507" i="33"/>
  <c r="AF1507" i="33" s="1"/>
  <c r="Y1508" i="33"/>
  <c r="AG1500" i="33" l="1"/>
  <c r="AH1500" i="33" s="1"/>
  <c r="AA1503" i="33" a="1"/>
  <c r="AA1503" i="33" s="1"/>
  <c r="AD1502" i="33"/>
  <c r="AB1502" i="33" a="1"/>
  <c r="AB1502" i="33" s="1"/>
  <c r="AE1501" i="33"/>
  <c r="AC1501" i="33"/>
  <c r="Z1508" i="33"/>
  <c r="AF1508" i="33" s="1"/>
  <c r="Y1509" i="33"/>
  <c r="AA1504" i="33" l="1" a="1"/>
  <c r="AA1504" i="33" s="1"/>
  <c r="AD1503" i="33"/>
  <c r="AB1503" i="33" a="1"/>
  <c r="AB1503" i="33" s="1"/>
  <c r="AE1502" i="33"/>
  <c r="AC1502" i="33"/>
  <c r="AG1501" i="33"/>
  <c r="AH1501" i="33" s="1"/>
  <c r="Z1509" i="33"/>
  <c r="AF1509" i="33" s="1"/>
  <c r="Y1510" i="33"/>
  <c r="AG1502" i="33" l="1"/>
  <c r="AH1502" i="33" s="1"/>
  <c r="AA1505" i="33" a="1"/>
  <c r="AA1505" i="33" s="1"/>
  <c r="AD1504" i="33"/>
  <c r="AC1503" i="33"/>
  <c r="AB1504" i="33" a="1"/>
  <c r="AB1504" i="33" s="1"/>
  <c r="AE1503" i="33"/>
  <c r="Z1510" i="33"/>
  <c r="AF1510" i="33" s="1"/>
  <c r="Y1511" i="33"/>
  <c r="AG1503" i="33" l="1"/>
  <c r="AH1503" i="33" s="1"/>
  <c r="AA1506" i="33" a="1"/>
  <c r="AA1506" i="33" s="1"/>
  <c r="AD1505" i="33"/>
  <c r="AB1505" i="33" a="1"/>
  <c r="AB1505" i="33" s="1"/>
  <c r="AE1504" i="33"/>
  <c r="AC1504" i="33"/>
  <c r="Z1511" i="33"/>
  <c r="AF1511" i="33" s="1"/>
  <c r="Y1512" i="33"/>
  <c r="AG1504" i="33" l="1"/>
  <c r="AH1504" i="33" s="1"/>
  <c r="AD1506" i="33"/>
  <c r="AA1507" i="33" a="1"/>
  <c r="AA1507" i="33" s="1"/>
  <c r="AC1505" i="33"/>
  <c r="AB1506" i="33" a="1"/>
  <c r="AB1506" i="33" s="1"/>
  <c r="AE1505" i="33"/>
  <c r="Z1512" i="33"/>
  <c r="AF1512" i="33" s="1"/>
  <c r="Y1513" i="33"/>
  <c r="AG1505" i="33" l="1"/>
  <c r="AH1505" i="33" s="1"/>
  <c r="AA1508" i="33" a="1"/>
  <c r="AA1508" i="33" s="1"/>
  <c r="AD1507" i="33"/>
  <c r="AB1507" i="33" a="1"/>
  <c r="AB1507" i="33" s="1"/>
  <c r="AE1506" i="33"/>
  <c r="AC1506" i="33"/>
  <c r="Z1513" i="33"/>
  <c r="AF1513" i="33" s="1"/>
  <c r="Y1514" i="33"/>
  <c r="AD1508" i="33" l="1"/>
  <c r="AA1509" i="33" a="1"/>
  <c r="AA1509" i="33" s="1"/>
  <c r="AB1508" i="33" a="1"/>
  <c r="AB1508" i="33" s="1"/>
  <c r="AC1507" i="33"/>
  <c r="AE1507" i="33"/>
  <c r="AG1506" i="33"/>
  <c r="AH1506" i="33" s="1"/>
  <c r="Z1514" i="33"/>
  <c r="AF1514" i="33" s="1"/>
  <c r="Y1515" i="33"/>
  <c r="AG1507" i="33" l="1"/>
  <c r="AH1507" i="33" s="1"/>
  <c r="AD1509" i="33"/>
  <c r="AA1510" i="33" a="1"/>
  <c r="AA1510" i="33" s="1"/>
  <c r="AB1509" i="33" a="1"/>
  <c r="AB1509" i="33" s="1"/>
  <c r="AE1508" i="33"/>
  <c r="AC1508" i="33"/>
  <c r="Z1515" i="33"/>
  <c r="AF1515" i="33" s="1"/>
  <c r="Y1516" i="33"/>
  <c r="AG1508" i="33" l="1"/>
  <c r="AH1508" i="33" s="1"/>
  <c r="AA1511" i="33" a="1"/>
  <c r="AA1511" i="33" s="1"/>
  <c r="AD1510" i="33"/>
  <c r="AB1510" i="33" a="1"/>
  <c r="AB1510" i="33" s="1"/>
  <c r="AE1509" i="33"/>
  <c r="AC1509" i="33"/>
  <c r="Z1516" i="33"/>
  <c r="AF1516" i="33" s="1"/>
  <c r="Y1517" i="33"/>
  <c r="AA1512" i="33" l="1" a="1"/>
  <c r="AA1512" i="33" s="1"/>
  <c r="AD1511" i="33"/>
  <c r="AB1511" i="33" a="1"/>
  <c r="AB1511" i="33" s="1"/>
  <c r="AE1510" i="33"/>
  <c r="AC1510" i="33"/>
  <c r="AG1509" i="33"/>
  <c r="AH1509" i="33" s="1"/>
  <c r="Z1517" i="33"/>
  <c r="AF1517" i="33" s="1"/>
  <c r="Y1518" i="33"/>
  <c r="AG1510" i="33" l="1"/>
  <c r="AH1510" i="33" s="1"/>
  <c r="AA1513" i="33" a="1"/>
  <c r="AA1513" i="33" s="1"/>
  <c r="AD1512" i="33"/>
  <c r="AB1512" i="33" a="1"/>
  <c r="AB1512" i="33" s="1"/>
  <c r="AE1511" i="33"/>
  <c r="AC1511" i="33"/>
  <c r="Z1518" i="33"/>
  <c r="AF1518" i="33" s="1"/>
  <c r="Y1519" i="33"/>
  <c r="AG1511" i="33" l="1"/>
  <c r="AH1511" i="33" s="1"/>
  <c r="AD1513" i="33"/>
  <c r="AA1514" i="33" a="1"/>
  <c r="AA1514" i="33" s="1"/>
  <c r="AB1513" i="33" a="1"/>
  <c r="AB1513" i="33" s="1"/>
  <c r="AE1512" i="33"/>
  <c r="AC1512" i="33"/>
  <c r="Z1519" i="33"/>
  <c r="AF1519" i="33" s="1"/>
  <c r="Y1520" i="33"/>
  <c r="AG1512" i="33" l="1"/>
  <c r="AH1512" i="33" s="1"/>
  <c r="AA1515" i="33" a="1"/>
  <c r="AA1515" i="33" s="1"/>
  <c r="AD1514" i="33"/>
  <c r="AE1513" i="33"/>
  <c r="AB1514" i="33" a="1"/>
  <c r="AB1514" i="33" s="1"/>
  <c r="AC1513" i="33"/>
  <c r="Z1520" i="33"/>
  <c r="AF1520" i="33" s="1"/>
  <c r="Y1521" i="33"/>
  <c r="AG1513" i="33" l="1"/>
  <c r="AH1513" i="33" s="1"/>
  <c r="AA1516" i="33" a="1"/>
  <c r="AA1516" i="33" s="1"/>
  <c r="AD1515" i="33"/>
  <c r="AB1515" i="33" a="1"/>
  <c r="AB1515" i="33" s="1"/>
  <c r="AE1514" i="33"/>
  <c r="AC1514" i="33"/>
  <c r="Z1521" i="33"/>
  <c r="AF1521" i="33" s="1"/>
  <c r="Y1522" i="33"/>
  <c r="AA1517" i="33" l="1" a="1"/>
  <c r="AA1517" i="33" s="1"/>
  <c r="AD1516" i="33"/>
  <c r="AB1516" i="33" a="1"/>
  <c r="AB1516" i="33" s="1"/>
  <c r="AE1515" i="33"/>
  <c r="AC1515" i="33"/>
  <c r="AG1514" i="33"/>
  <c r="AH1514" i="33" s="1"/>
  <c r="Z1522" i="33"/>
  <c r="AF1522" i="33" s="1"/>
  <c r="Y1523" i="33"/>
  <c r="AG1515" i="33" l="1"/>
  <c r="AH1515" i="33" s="1"/>
  <c r="AA1518" i="33" a="1"/>
  <c r="AA1518" i="33" s="1"/>
  <c r="AD1517" i="33"/>
  <c r="AB1517" i="33" a="1"/>
  <c r="AB1517" i="33" s="1"/>
  <c r="AE1516" i="33"/>
  <c r="AC1516" i="33"/>
  <c r="Z1523" i="33"/>
  <c r="AF1523" i="33" s="1"/>
  <c r="Y1524" i="33"/>
  <c r="AG1516" i="33" l="1"/>
  <c r="AH1516" i="33" s="1"/>
  <c r="AD1518" i="33"/>
  <c r="AA1519" i="33" a="1"/>
  <c r="AA1519" i="33" s="1"/>
  <c r="AB1518" i="33" a="1"/>
  <c r="AB1518" i="33" s="1"/>
  <c r="AE1517" i="33"/>
  <c r="AC1517" i="33"/>
  <c r="Z1524" i="33"/>
  <c r="AF1524" i="33" s="1"/>
  <c r="Y1525" i="33"/>
  <c r="AG1517" i="33" l="1"/>
  <c r="AH1517" i="33" s="1"/>
  <c r="AA1520" i="33" a="1"/>
  <c r="AA1520" i="33" s="1"/>
  <c r="AD1519" i="33"/>
  <c r="AB1519" i="33" a="1"/>
  <c r="AB1519" i="33" s="1"/>
  <c r="AE1518" i="33"/>
  <c r="AC1518" i="33"/>
  <c r="Z1525" i="33"/>
  <c r="AF1525" i="33" s="1"/>
  <c r="Y1526" i="33"/>
  <c r="AG1518" i="33" l="1"/>
  <c r="AH1518" i="33" s="1"/>
  <c r="AA1521" i="33" a="1"/>
  <c r="AA1521" i="33" s="1"/>
  <c r="AD1520" i="33"/>
  <c r="AB1520" i="33" a="1"/>
  <c r="AB1520" i="33" s="1"/>
  <c r="AE1519" i="33"/>
  <c r="AC1519" i="33"/>
  <c r="Z1526" i="33"/>
  <c r="AF1526" i="33" s="1"/>
  <c r="Y1527" i="33"/>
  <c r="AG1519" i="33" l="1"/>
  <c r="AH1519" i="33" s="1"/>
  <c r="AA1522" i="33" a="1"/>
  <c r="AA1522" i="33" s="1"/>
  <c r="AD1521" i="33"/>
  <c r="AB1521" i="33" a="1"/>
  <c r="AB1521" i="33" s="1"/>
  <c r="AE1520" i="33"/>
  <c r="AC1520" i="33"/>
  <c r="Z1527" i="33"/>
  <c r="AF1527" i="33" s="1"/>
  <c r="Y1528" i="33"/>
  <c r="AG1520" i="33" l="1"/>
  <c r="AH1520" i="33" s="1"/>
  <c r="AA1523" i="33" a="1"/>
  <c r="AA1523" i="33" s="1"/>
  <c r="AD1522" i="33"/>
  <c r="AB1522" i="33" a="1"/>
  <c r="AB1522" i="33" s="1"/>
  <c r="AE1521" i="33"/>
  <c r="AC1521" i="33"/>
  <c r="Z1528" i="33"/>
  <c r="AF1528" i="33" s="1"/>
  <c r="Y1529" i="33"/>
  <c r="AG1521" i="33" l="1"/>
  <c r="AH1521" i="33" s="1"/>
  <c r="AA1524" i="33" a="1"/>
  <c r="AA1524" i="33" s="1"/>
  <c r="AD1523" i="33"/>
  <c r="AB1523" i="33" a="1"/>
  <c r="AB1523" i="33" s="1"/>
  <c r="AE1522" i="33"/>
  <c r="AC1522" i="33"/>
  <c r="Z1529" i="33"/>
  <c r="AF1529" i="33" s="1"/>
  <c r="Y1530" i="33"/>
  <c r="AG1522" i="33" l="1"/>
  <c r="AH1522" i="33" s="1"/>
  <c r="AA1525" i="33" a="1"/>
  <c r="AA1525" i="33" s="1"/>
  <c r="AD1524" i="33"/>
  <c r="AB1524" i="33" a="1"/>
  <c r="AB1524" i="33" s="1"/>
  <c r="AE1523" i="33"/>
  <c r="AC1523" i="33"/>
  <c r="Z1530" i="33"/>
  <c r="AF1530" i="33" s="1"/>
  <c r="Y1531" i="33"/>
  <c r="AG1523" i="33" l="1"/>
  <c r="AH1523" i="33" s="1"/>
  <c r="AA1526" i="33" a="1"/>
  <c r="AA1526" i="33" s="1"/>
  <c r="AD1525" i="33"/>
  <c r="AB1525" i="33" a="1"/>
  <c r="AB1525" i="33" s="1"/>
  <c r="AE1524" i="33"/>
  <c r="AC1524" i="33"/>
  <c r="Z1531" i="33"/>
  <c r="AF1531" i="33" s="1"/>
  <c r="Y1532" i="33"/>
  <c r="AG1524" i="33" l="1"/>
  <c r="AH1524" i="33" s="1"/>
  <c r="AA1527" i="33" a="1"/>
  <c r="AA1527" i="33" s="1"/>
  <c r="AD1526" i="33"/>
  <c r="AE1525" i="33"/>
  <c r="AB1526" i="33" a="1"/>
  <c r="AB1526" i="33" s="1"/>
  <c r="AC1525" i="33"/>
  <c r="Z1532" i="33"/>
  <c r="AF1532" i="33" s="1"/>
  <c r="Y1533" i="33"/>
  <c r="AG1525" i="33" l="1"/>
  <c r="AH1525" i="33" s="1"/>
  <c r="AA1528" i="33" a="1"/>
  <c r="AA1528" i="33" s="1"/>
  <c r="AD1527" i="33"/>
  <c r="AE1526" i="33"/>
  <c r="AC1526" i="33"/>
  <c r="AB1527" i="33" a="1"/>
  <c r="AB1527" i="33" s="1"/>
  <c r="Z1533" i="33"/>
  <c r="AF1533" i="33" s="1"/>
  <c r="Y1534" i="33"/>
  <c r="AG1526" i="33" l="1"/>
  <c r="AH1526" i="33" s="1"/>
  <c r="AA1529" i="33" a="1"/>
  <c r="AA1529" i="33" s="1"/>
  <c r="AD1528" i="33"/>
  <c r="AB1528" i="33" a="1"/>
  <c r="AB1528" i="33" s="1"/>
  <c r="AE1527" i="33"/>
  <c r="AC1527" i="33"/>
  <c r="Z1534" i="33"/>
  <c r="AF1534" i="33" s="1"/>
  <c r="Y1535" i="33"/>
  <c r="AG1527" i="33" l="1"/>
  <c r="AH1527" i="33" s="1"/>
  <c r="AA1530" i="33" a="1"/>
  <c r="AA1530" i="33" s="1"/>
  <c r="AD1529" i="33"/>
  <c r="AB1529" i="33" a="1"/>
  <c r="AB1529" i="33" s="1"/>
  <c r="AE1528" i="33"/>
  <c r="AC1528" i="33"/>
  <c r="Z1535" i="33"/>
  <c r="AF1535" i="33" s="1"/>
  <c r="Y1536" i="33"/>
  <c r="AG1528" i="33" l="1"/>
  <c r="AH1528" i="33" s="1"/>
  <c r="AA1531" i="33" a="1"/>
  <c r="AA1531" i="33" s="1"/>
  <c r="AD1530" i="33"/>
  <c r="AB1530" i="33" a="1"/>
  <c r="AB1530" i="33" s="1"/>
  <c r="AE1529" i="33"/>
  <c r="AC1529" i="33"/>
  <c r="Z1536" i="33"/>
  <c r="AF1536" i="33" s="1"/>
  <c r="Y1537" i="33"/>
  <c r="AG1529" i="33" l="1"/>
  <c r="AH1529" i="33" s="1"/>
  <c r="AA1532" i="33" a="1"/>
  <c r="AA1532" i="33" s="1"/>
  <c r="AD1531" i="33"/>
  <c r="AB1531" i="33" a="1"/>
  <c r="AB1531" i="33" s="1"/>
  <c r="AE1530" i="33"/>
  <c r="AC1530" i="33"/>
  <c r="Z1537" i="33"/>
  <c r="AF1537" i="33" s="1"/>
  <c r="Y1538" i="33"/>
  <c r="AG1530" i="33" l="1"/>
  <c r="AH1530" i="33" s="1"/>
  <c r="AA1533" i="33" a="1"/>
  <c r="AA1533" i="33" s="1"/>
  <c r="AD1532" i="33"/>
  <c r="AE1531" i="33"/>
  <c r="AB1532" i="33" a="1"/>
  <c r="AB1532" i="33" s="1"/>
  <c r="AC1531" i="33"/>
  <c r="Z1538" i="33"/>
  <c r="AF1538" i="33" s="1"/>
  <c r="Y1539" i="33"/>
  <c r="AG1531" i="33" l="1"/>
  <c r="AH1531" i="33" s="1"/>
  <c r="AA1534" i="33" a="1"/>
  <c r="AA1534" i="33" s="1"/>
  <c r="AD1533" i="33"/>
  <c r="AB1533" i="33" a="1"/>
  <c r="AB1533" i="33" s="1"/>
  <c r="AE1532" i="33"/>
  <c r="AC1532" i="33"/>
  <c r="Z1539" i="33"/>
  <c r="AF1539" i="33" s="1"/>
  <c r="Y1540" i="33"/>
  <c r="AG1532" i="33" l="1"/>
  <c r="AH1532" i="33" s="1"/>
  <c r="AA1535" i="33" a="1"/>
  <c r="AA1535" i="33" s="1"/>
  <c r="AD1534" i="33"/>
  <c r="AB1534" i="33" a="1"/>
  <c r="AB1534" i="33" s="1"/>
  <c r="AE1533" i="33"/>
  <c r="AC1533" i="33"/>
  <c r="Z1540" i="33"/>
  <c r="AF1540" i="33" s="1"/>
  <c r="Y1541" i="33"/>
  <c r="AG1533" i="33" l="1"/>
  <c r="AH1533" i="33" s="1"/>
  <c r="AA1536" i="33" a="1"/>
  <c r="AA1536" i="33" s="1"/>
  <c r="AD1535" i="33"/>
  <c r="AB1535" i="33" a="1"/>
  <c r="AB1535" i="33" s="1"/>
  <c r="AE1534" i="33"/>
  <c r="AC1534" i="33"/>
  <c r="Z1541" i="33"/>
  <c r="AF1541" i="33" s="1"/>
  <c r="Y1542" i="33"/>
  <c r="AG1534" i="33" l="1"/>
  <c r="AH1534" i="33" s="1"/>
  <c r="AA1537" i="33" a="1"/>
  <c r="AA1537" i="33" s="1"/>
  <c r="AD1536" i="33"/>
  <c r="AB1536" i="33" a="1"/>
  <c r="AB1536" i="33" s="1"/>
  <c r="AE1535" i="33"/>
  <c r="AC1535" i="33"/>
  <c r="Z1542" i="33"/>
  <c r="AF1542" i="33" s="1"/>
  <c r="Y1543" i="33"/>
  <c r="AA1538" i="33" l="1" a="1"/>
  <c r="AA1538" i="33" s="1"/>
  <c r="AD1537" i="33"/>
  <c r="AE1536" i="33"/>
  <c r="AB1537" i="33" a="1"/>
  <c r="AB1537" i="33" s="1"/>
  <c r="AC1536" i="33"/>
  <c r="AG1535" i="33"/>
  <c r="AH1535" i="33" s="1"/>
  <c r="Z1543" i="33"/>
  <c r="AF1543" i="33" s="1"/>
  <c r="Y1544" i="33"/>
  <c r="AG1536" i="33" l="1"/>
  <c r="AH1536" i="33" s="1"/>
  <c r="AA1539" i="33" a="1"/>
  <c r="AA1539" i="33" s="1"/>
  <c r="AD1538" i="33"/>
  <c r="AB1538" i="33" a="1"/>
  <c r="AB1538" i="33" s="1"/>
  <c r="AE1537" i="33"/>
  <c r="AC1537" i="33"/>
  <c r="Z1544" i="33"/>
  <c r="AF1544" i="33" s="1"/>
  <c r="Y1545" i="33"/>
  <c r="AG1537" i="33" l="1"/>
  <c r="AH1537" i="33" s="1"/>
  <c r="AA1540" i="33" a="1"/>
  <c r="AA1540" i="33" s="1"/>
  <c r="AD1539" i="33"/>
  <c r="AB1539" i="33" a="1"/>
  <c r="AB1539" i="33" s="1"/>
  <c r="AE1538" i="33"/>
  <c r="AC1538" i="33"/>
  <c r="Z1545" i="33"/>
  <c r="AF1545" i="33" s="1"/>
  <c r="Y1546" i="33"/>
  <c r="AG1538" i="33" l="1"/>
  <c r="AH1538" i="33" s="1"/>
  <c r="AA1541" i="33" a="1"/>
  <c r="AA1541" i="33" s="1"/>
  <c r="AD1540" i="33"/>
  <c r="AB1540" i="33" a="1"/>
  <c r="AB1540" i="33" s="1"/>
  <c r="AE1539" i="33"/>
  <c r="AC1539" i="33"/>
  <c r="Z1546" i="33"/>
  <c r="AF1546" i="33" s="1"/>
  <c r="Y1547" i="33"/>
  <c r="AG1539" i="33" l="1"/>
  <c r="AH1539" i="33" s="1"/>
  <c r="AA1542" i="33" a="1"/>
  <c r="AA1542" i="33" s="1"/>
  <c r="AD1541" i="33"/>
  <c r="AB1541" i="33" a="1"/>
  <c r="AB1541" i="33" s="1"/>
  <c r="AE1540" i="33"/>
  <c r="AC1540" i="33"/>
  <c r="Z1547" i="33"/>
  <c r="AF1547" i="33" s="1"/>
  <c r="Y1548" i="33"/>
  <c r="AA1543" i="33" l="1" a="1"/>
  <c r="AA1543" i="33" s="1"/>
  <c r="AD1542" i="33"/>
  <c r="AB1542" i="33" a="1"/>
  <c r="AB1542" i="33" s="1"/>
  <c r="AE1541" i="33"/>
  <c r="AC1541" i="33"/>
  <c r="AG1540" i="33"/>
  <c r="AH1540" i="33" s="1"/>
  <c r="Z1548" i="33"/>
  <c r="AF1548" i="33" s="1"/>
  <c r="Y1549" i="33"/>
  <c r="AG1541" i="33" l="1"/>
  <c r="AH1541" i="33" s="1"/>
  <c r="AA1544" i="33" a="1"/>
  <c r="AA1544" i="33" s="1"/>
  <c r="AD1543" i="33"/>
  <c r="AB1543" i="33" a="1"/>
  <c r="AB1543" i="33" s="1"/>
  <c r="AE1542" i="33"/>
  <c r="AC1542" i="33"/>
  <c r="Z1549" i="33"/>
  <c r="AF1549" i="33" s="1"/>
  <c r="Y1550" i="33"/>
  <c r="AA1545" i="33" l="1" a="1"/>
  <c r="AA1545" i="33" s="1"/>
  <c r="AD1544" i="33"/>
  <c r="AC1543" i="33"/>
  <c r="AB1544" i="33" a="1"/>
  <c r="AB1544" i="33" s="1"/>
  <c r="AE1543" i="33"/>
  <c r="AG1543" i="33" s="1"/>
  <c r="AH1543" i="33" s="1"/>
  <c r="AG1542" i="33"/>
  <c r="AH1542" i="33" s="1"/>
  <c r="Z1550" i="33"/>
  <c r="AF1550" i="33" s="1"/>
  <c r="Y1551" i="33"/>
  <c r="AD1545" i="33" l="1"/>
  <c r="AA1546" i="33" a="1"/>
  <c r="AA1546" i="33" s="1"/>
  <c r="AB1545" i="33" a="1"/>
  <c r="AB1545" i="33" s="1"/>
  <c r="AE1544" i="33"/>
  <c r="AC1544" i="33"/>
  <c r="Z1551" i="33"/>
  <c r="AF1551" i="33" s="1"/>
  <c r="Y1552" i="33"/>
  <c r="AG1544" i="33" l="1"/>
  <c r="AH1544" i="33" s="1"/>
  <c r="AA1547" i="33" a="1"/>
  <c r="AA1547" i="33" s="1"/>
  <c r="AD1546" i="33"/>
  <c r="AB1546" i="33" a="1"/>
  <c r="AB1546" i="33" s="1"/>
  <c r="AE1545" i="33"/>
  <c r="AC1545" i="33"/>
  <c r="Z1552" i="33"/>
  <c r="AF1552" i="33" s="1"/>
  <c r="Y1553" i="33"/>
  <c r="AG1545" i="33" l="1"/>
  <c r="AH1545" i="33" s="1"/>
  <c r="AA1548" i="33" a="1"/>
  <c r="AA1548" i="33" s="1"/>
  <c r="AD1547" i="33"/>
  <c r="AB1547" i="33" a="1"/>
  <c r="AB1547" i="33" s="1"/>
  <c r="AE1546" i="33"/>
  <c r="AC1546" i="33"/>
  <c r="Z1553" i="33"/>
  <c r="AF1553" i="33" s="1"/>
  <c r="Y1554" i="33"/>
  <c r="AA1549" i="33" l="1" a="1"/>
  <c r="AA1549" i="33" s="1"/>
  <c r="AD1548" i="33"/>
  <c r="AB1548" i="33" a="1"/>
  <c r="AB1548" i="33" s="1"/>
  <c r="AC1547" i="33"/>
  <c r="AE1547" i="33"/>
  <c r="AG1547" i="33" s="1"/>
  <c r="AH1547" i="33" s="1"/>
  <c r="AG1546" i="33"/>
  <c r="AH1546" i="33" s="1"/>
  <c r="Z1554" i="33"/>
  <c r="AF1554" i="33" s="1"/>
  <c r="Y1555" i="33"/>
  <c r="AA1550" i="33" l="1" a="1"/>
  <c r="AA1550" i="33" s="1"/>
  <c r="AD1549" i="33"/>
  <c r="AB1549" i="33" a="1"/>
  <c r="AB1549" i="33" s="1"/>
  <c r="AE1548" i="33"/>
  <c r="AC1548" i="33"/>
  <c r="Z1555" i="33"/>
  <c r="AF1555" i="33" s="1"/>
  <c r="Y1556" i="33"/>
  <c r="AG1548" i="33" l="1"/>
  <c r="AH1548" i="33" s="1"/>
  <c r="AA1551" i="33" a="1"/>
  <c r="AA1551" i="33" s="1"/>
  <c r="AD1550" i="33"/>
  <c r="AB1550" i="33" a="1"/>
  <c r="AB1550" i="33" s="1"/>
  <c r="AE1549" i="33"/>
  <c r="AC1549" i="33"/>
  <c r="Z1556" i="33"/>
  <c r="AF1556" i="33" s="1"/>
  <c r="Y1557" i="33"/>
  <c r="AG1549" i="33" l="1"/>
  <c r="AH1549" i="33" s="1"/>
  <c r="AA1552" i="33" a="1"/>
  <c r="AA1552" i="33" s="1"/>
  <c r="AD1551" i="33"/>
  <c r="AE1550" i="33"/>
  <c r="AB1551" i="33" a="1"/>
  <c r="AB1551" i="33" s="1"/>
  <c r="AC1550" i="33"/>
  <c r="Z1557" i="33"/>
  <c r="AF1557" i="33" s="1"/>
  <c r="Y1558" i="33"/>
  <c r="AA1553" i="33" l="1" a="1"/>
  <c r="AA1553" i="33" s="1"/>
  <c r="AD1552" i="33"/>
  <c r="AB1552" i="33" a="1"/>
  <c r="AB1552" i="33" s="1"/>
  <c r="AE1551" i="33"/>
  <c r="AC1551" i="33"/>
  <c r="AG1550" i="33"/>
  <c r="AH1550" i="33" s="1"/>
  <c r="Z1558" i="33"/>
  <c r="AF1558" i="33" s="1"/>
  <c r="Y1559" i="33"/>
  <c r="AG1551" i="33" l="1"/>
  <c r="AH1551" i="33" s="1"/>
  <c r="AA1554" i="33" a="1"/>
  <c r="AA1554" i="33" s="1"/>
  <c r="AD1553" i="33"/>
  <c r="AB1553" i="33" a="1"/>
  <c r="AB1553" i="33" s="1"/>
  <c r="AE1552" i="33"/>
  <c r="AC1552" i="33"/>
  <c r="Z1559" i="33"/>
  <c r="AF1559" i="33" s="1"/>
  <c r="Y1560" i="33"/>
  <c r="AA1555" i="33" l="1" a="1"/>
  <c r="AA1555" i="33" s="1"/>
  <c r="AD1554" i="33"/>
  <c r="AC1553" i="33"/>
  <c r="AE1553" i="33"/>
  <c r="AG1553" i="33" s="1"/>
  <c r="AH1553" i="33" s="1"/>
  <c r="AB1554" i="33" a="1"/>
  <c r="AB1554" i="33" s="1"/>
  <c r="AG1552" i="33"/>
  <c r="AH1552" i="33" s="1"/>
  <c r="Z1560" i="33"/>
  <c r="AF1560" i="33" s="1"/>
  <c r="Y1561" i="33"/>
  <c r="AA1556" i="33" l="1" a="1"/>
  <c r="AA1556" i="33" s="1"/>
  <c r="AD1555" i="33"/>
  <c r="AB1555" i="33" a="1"/>
  <c r="AB1555" i="33" s="1"/>
  <c r="AE1554" i="33"/>
  <c r="AC1554" i="33"/>
  <c r="Z1561" i="33"/>
  <c r="AF1561" i="33" s="1"/>
  <c r="Y1562" i="33"/>
  <c r="AG1554" i="33" l="1"/>
  <c r="AH1554" i="33" s="1"/>
  <c r="AA1557" i="33" a="1"/>
  <c r="AA1557" i="33" s="1"/>
  <c r="AD1556" i="33"/>
  <c r="AB1556" i="33" a="1"/>
  <c r="AB1556" i="33" s="1"/>
  <c r="AE1555" i="33"/>
  <c r="AC1555" i="33"/>
  <c r="Z1562" i="33"/>
  <c r="AF1562" i="33" s="1"/>
  <c r="Y1563" i="33"/>
  <c r="AG1555" i="33" l="1"/>
  <c r="AH1555" i="33" s="1"/>
  <c r="AA1558" i="33" a="1"/>
  <c r="AA1558" i="33" s="1"/>
  <c r="AD1557" i="33"/>
  <c r="AB1557" i="33" a="1"/>
  <c r="AB1557" i="33" s="1"/>
  <c r="AE1556" i="33"/>
  <c r="AC1556" i="33"/>
  <c r="Z1563" i="33"/>
  <c r="AF1563" i="33" s="1"/>
  <c r="Y1564" i="33"/>
  <c r="AG1556" i="33" l="1"/>
  <c r="AH1556" i="33" s="1"/>
  <c r="AA1559" i="33" a="1"/>
  <c r="AA1559" i="33" s="1"/>
  <c r="AD1558" i="33"/>
  <c r="AB1558" i="33" a="1"/>
  <c r="AB1558" i="33" s="1"/>
  <c r="AE1557" i="33"/>
  <c r="AC1557" i="33"/>
  <c r="Z1564" i="33"/>
  <c r="AF1564" i="33" s="1"/>
  <c r="Y1565" i="33"/>
  <c r="AG1557" i="33" l="1"/>
  <c r="AH1557" i="33" s="1"/>
  <c r="AA1560" i="33" a="1"/>
  <c r="AA1560" i="33" s="1"/>
  <c r="AD1559" i="33"/>
  <c r="AB1559" i="33" a="1"/>
  <c r="AB1559" i="33" s="1"/>
  <c r="AE1558" i="33"/>
  <c r="AC1558" i="33"/>
  <c r="Z1565" i="33"/>
  <c r="AF1565" i="33" s="1"/>
  <c r="Y1566" i="33"/>
  <c r="AG1558" i="33" l="1"/>
  <c r="AH1558" i="33" s="1"/>
  <c r="AA1561" i="33" a="1"/>
  <c r="AA1561" i="33" s="1"/>
  <c r="AD1560" i="33"/>
  <c r="AB1560" i="33" a="1"/>
  <c r="AB1560" i="33" s="1"/>
  <c r="AE1559" i="33"/>
  <c r="AC1559" i="33"/>
  <c r="Z1566" i="33"/>
  <c r="AF1566" i="33" s="1"/>
  <c r="Y1567" i="33"/>
  <c r="AG1559" i="33" l="1"/>
  <c r="AH1559" i="33" s="1"/>
  <c r="AA1562" i="33" a="1"/>
  <c r="AA1562" i="33" s="1"/>
  <c r="AD1561" i="33"/>
  <c r="AB1561" i="33" a="1"/>
  <c r="AB1561" i="33" s="1"/>
  <c r="AE1560" i="33"/>
  <c r="AC1560" i="33"/>
  <c r="Z1567" i="33"/>
  <c r="AF1567" i="33" s="1"/>
  <c r="Y1568" i="33"/>
  <c r="AG1560" i="33" l="1"/>
  <c r="AH1560" i="33" s="1"/>
  <c r="AA1563" i="33" a="1"/>
  <c r="AA1563" i="33" s="1"/>
  <c r="AD1562" i="33"/>
  <c r="AB1562" i="33" a="1"/>
  <c r="AB1562" i="33" s="1"/>
  <c r="AE1561" i="33"/>
  <c r="AC1561" i="33"/>
  <c r="Z1568" i="33"/>
  <c r="AF1568" i="33" s="1"/>
  <c r="Y1569" i="33"/>
  <c r="AG1561" i="33" l="1"/>
  <c r="AH1561" i="33" s="1"/>
  <c r="AD1563" i="33"/>
  <c r="AA1564" i="33" a="1"/>
  <c r="AA1564" i="33" s="1"/>
  <c r="AB1563" i="33" a="1"/>
  <c r="AB1563" i="33" s="1"/>
  <c r="AE1562" i="33"/>
  <c r="AC1562" i="33"/>
  <c r="Z1569" i="33"/>
  <c r="AF1569" i="33" s="1"/>
  <c r="Y1570" i="33"/>
  <c r="AG1562" i="33" l="1"/>
  <c r="AH1562" i="33" s="1"/>
  <c r="AD1564" i="33"/>
  <c r="AA1565" i="33" a="1"/>
  <c r="AA1565" i="33" s="1"/>
  <c r="AB1564" i="33" a="1"/>
  <c r="AB1564" i="33" s="1"/>
  <c r="AE1563" i="33"/>
  <c r="AC1563" i="33"/>
  <c r="Z1570" i="33"/>
  <c r="AF1570" i="33" s="1"/>
  <c r="Y1571" i="33"/>
  <c r="AA1566" i="33" l="1" a="1"/>
  <c r="AA1566" i="33" s="1"/>
  <c r="AD1565" i="33"/>
  <c r="AE1564" i="33"/>
  <c r="AB1565" i="33" a="1"/>
  <c r="AB1565" i="33" s="1"/>
  <c r="AC1564" i="33"/>
  <c r="AG1563" i="33"/>
  <c r="AH1563" i="33" s="1"/>
  <c r="Z1571" i="33"/>
  <c r="AF1571" i="33" s="1"/>
  <c r="Y1572" i="33"/>
  <c r="AD1566" i="33" l="1"/>
  <c r="AA1567" i="33" a="1"/>
  <c r="AA1567" i="33" s="1"/>
  <c r="AE1565" i="33"/>
  <c r="AB1566" i="33" a="1"/>
  <c r="AB1566" i="33" s="1"/>
  <c r="AC1565" i="33"/>
  <c r="AG1564" i="33"/>
  <c r="AH1564" i="33" s="1"/>
  <c r="Z1572" i="33"/>
  <c r="AF1572" i="33" s="1"/>
  <c r="Y1573" i="33"/>
  <c r="AG1565" i="33" l="1"/>
  <c r="AH1565" i="33" s="1"/>
  <c r="AD1567" i="33"/>
  <c r="AA1568" i="33" a="1"/>
  <c r="AA1568" i="33" s="1"/>
  <c r="AB1567" i="33" a="1"/>
  <c r="AB1567" i="33" s="1"/>
  <c r="AE1566" i="33"/>
  <c r="AC1566" i="33"/>
  <c r="Z1573" i="33"/>
  <c r="AF1573" i="33" s="1"/>
  <c r="Y1574" i="33"/>
  <c r="AG1566" i="33" l="1"/>
  <c r="AH1566" i="33" s="1"/>
  <c r="AA1569" i="33" a="1"/>
  <c r="AA1569" i="33" s="1"/>
  <c r="AD1568" i="33"/>
  <c r="AB1568" i="33" a="1"/>
  <c r="AB1568" i="33" s="1"/>
  <c r="AE1567" i="33"/>
  <c r="AC1567" i="33"/>
  <c r="Z1574" i="33"/>
  <c r="AF1574" i="33" s="1"/>
  <c r="Y1575" i="33"/>
  <c r="AG1567" i="33" l="1"/>
  <c r="AH1567" i="33" s="1"/>
  <c r="AA1570" i="33" a="1"/>
  <c r="AA1570" i="33" s="1"/>
  <c r="AD1569" i="33"/>
  <c r="AB1569" i="33" a="1"/>
  <c r="AB1569" i="33" s="1"/>
  <c r="AE1568" i="33"/>
  <c r="AC1568" i="33"/>
  <c r="Z1575" i="33"/>
  <c r="AF1575" i="33" s="1"/>
  <c r="Y1576" i="33"/>
  <c r="AG1568" i="33" l="1"/>
  <c r="AH1568" i="33" s="1"/>
  <c r="AA1571" i="33" a="1"/>
  <c r="AA1571" i="33" s="1"/>
  <c r="AD1570" i="33"/>
  <c r="AB1570" i="33" a="1"/>
  <c r="AB1570" i="33" s="1"/>
  <c r="AE1569" i="33"/>
  <c r="AC1569" i="33"/>
  <c r="Z1576" i="33"/>
  <c r="AF1576" i="33" s="1"/>
  <c r="Y1577" i="33"/>
  <c r="AG1569" i="33" l="1"/>
  <c r="AH1569" i="33" s="1"/>
  <c r="AA1572" i="33" a="1"/>
  <c r="AA1572" i="33" s="1"/>
  <c r="AD1571" i="33"/>
  <c r="AB1571" i="33" a="1"/>
  <c r="AB1571" i="33" s="1"/>
  <c r="AE1570" i="33"/>
  <c r="AC1570" i="33"/>
  <c r="Z1577" i="33"/>
  <c r="AF1577" i="33" s="1"/>
  <c r="Y1578" i="33"/>
  <c r="AG1570" i="33" l="1"/>
  <c r="AH1570" i="33" s="1"/>
  <c r="AA1573" i="33" a="1"/>
  <c r="AA1573" i="33" s="1"/>
  <c r="AD1572" i="33"/>
  <c r="AB1572" i="33" a="1"/>
  <c r="AB1572" i="33" s="1"/>
  <c r="AE1571" i="33"/>
  <c r="AC1571" i="33"/>
  <c r="Z1578" i="33"/>
  <c r="AF1578" i="33" s="1"/>
  <c r="Y1579" i="33"/>
  <c r="AG1571" i="33" l="1"/>
  <c r="AH1571" i="33" s="1"/>
  <c r="AA1574" i="33" a="1"/>
  <c r="AA1574" i="33" s="1"/>
  <c r="AD1573" i="33"/>
  <c r="AB1573" i="33" a="1"/>
  <c r="AB1573" i="33" s="1"/>
  <c r="AE1572" i="33"/>
  <c r="AC1572" i="33"/>
  <c r="Z1579" i="33"/>
  <c r="AF1579" i="33" s="1"/>
  <c r="Y1580" i="33"/>
  <c r="AG1572" i="33" l="1"/>
  <c r="AH1572" i="33" s="1"/>
  <c r="AA1575" i="33" a="1"/>
  <c r="AA1575" i="33" s="1"/>
  <c r="AD1574" i="33"/>
  <c r="AE1573" i="33"/>
  <c r="AB1574" i="33" a="1"/>
  <c r="AB1574" i="33" s="1"/>
  <c r="AC1573" i="33"/>
  <c r="Z1580" i="33"/>
  <c r="AF1580" i="33" s="1"/>
  <c r="Y1581" i="33"/>
  <c r="AG1573" i="33" l="1"/>
  <c r="AH1573" i="33" s="1"/>
  <c r="AA1576" i="33" a="1"/>
  <c r="AA1576" i="33" s="1"/>
  <c r="AD1575" i="33"/>
  <c r="AB1575" i="33" a="1"/>
  <c r="AB1575" i="33" s="1"/>
  <c r="AE1574" i="33"/>
  <c r="AC1574" i="33"/>
  <c r="Z1581" i="33"/>
  <c r="AF1581" i="33" s="1"/>
  <c r="Y1582" i="33"/>
  <c r="AA1577" i="33" l="1" a="1"/>
  <c r="AA1577" i="33" s="1"/>
  <c r="AD1576" i="33"/>
  <c r="AB1576" i="33" a="1"/>
  <c r="AB1576" i="33" s="1"/>
  <c r="AE1575" i="33"/>
  <c r="AC1575" i="33"/>
  <c r="AG1574" i="33"/>
  <c r="AH1574" i="33" s="1"/>
  <c r="Z1582" i="33"/>
  <c r="AF1582" i="33" s="1"/>
  <c r="Y1583" i="33"/>
  <c r="AA1578" i="33" l="1" a="1"/>
  <c r="AA1578" i="33" s="1"/>
  <c r="AD1577" i="33"/>
  <c r="AC1576" i="33"/>
  <c r="AB1577" i="33" a="1"/>
  <c r="AB1577" i="33" s="1"/>
  <c r="AE1576" i="33"/>
  <c r="AG1575" i="33"/>
  <c r="AH1575" i="33" s="1"/>
  <c r="Z1583" i="33"/>
  <c r="AF1583" i="33" s="1"/>
  <c r="Y1584" i="33"/>
  <c r="AG1576" i="33" l="1"/>
  <c r="AH1576" i="33" s="1"/>
  <c r="AA1579" i="33" a="1"/>
  <c r="AA1579" i="33" s="1"/>
  <c r="AD1578" i="33"/>
  <c r="AB1578" i="33" a="1"/>
  <c r="AB1578" i="33" s="1"/>
  <c r="AE1577" i="33"/>
  <c r="AC1577" i="33"/>
  <c r="Z1584" i="33"/>
  <c r="AF1584" i="33" s="1"/>
  <c r="Y1585" i="33"/>
  <c r="AG1577" i="33" l="1"/>
  <c r="AH1577" i="33" s="1"/>
  <c r="AA1580" i="33" a="1"/>
  <c r="AA1580" i="33" s="1"/>
  <c r="AD1579" i="33"/>
  <c r="AB1579" i="33" a="1"/>
  <c r="AB1579" i="33" s="1"/>
  <c r="AE1578" i="33"/>
  <c r="AC1578" i="33"/>
  <c r="Z1585" i="33"/>
  <c r="AF1585" i="33" s="1"/>
  <c r="Y1586" i="33"/>
  <c r="AG1578" i="33" l="1"/>
  <c r="AH1578" i="33" s="1"/>
  <c r="AA1581" i="33" a="1"/>
  <c r="AA1581" i="33" s="1"/>
  <c r="AD1580" i="33"/>
  <c r="AB1580" i="33" a="1"/>
  <c r="AB1580" i="33" s="1"/>
  <c r="AE1579" i="33"/>
  <c r="AC1579" i="33"/>
  <c r="Z1586" i="33"/>
  <c r="AF1586" i="33" s="1"/>
  <c r="Y1587" i="33"/>
  <c r="AG1579" i="33" l="1"/>
  <c r="AH1579" i="33" s="1"/>
  <c r="AA1582" i="33" a="1"/>
  <c r="AA1582" i="33" s="1"/>
  <c r="AD1581" i="33"/>
  <c r="AB1581" i="33" a="1"/>
  <c r="AB1581" i="33" s="1"/>
  <c r="AE1580" i="33"/>
  <c r="AC1580" i="33"/>
  <c r="Z1587" i="33"/>
  <c r="AF1587" i="33" s="1"/>
  <c r="Y1588" i="33"/>
  <c r="AA1583" i="33" l="1" a="1"/>
  <c r="AA1583" i="33" s="1"/>
  <c r="AD1582" i="33"/>
  <c r="AB1582" i="33" a="1"/>
  <c r="AB1582" i="33" s="1"/>
  <c r="AE1581" i="33"/>
  <c r="AC1581" i="33"/>
  <c r="AG1580" i="33"/>
  <c r="AH1580" i="33" s="1"/>
  <c r="Z1588" i="33"/>
  <c r="AF1588" i="33" s="1"/>
  <c r="Y1589" i="33"/>
  <c r="AG1581" i="33" l="1"/>
  <c r="AH1581" i="33" s="1"/>
  <c r="AA1584" i="33" a="1"/>
  <c r="AA1584" i="33" s="1"/>
  <c r="AD1583" i="33"/>
  <c r="AB1583" i="33" a="1"/>
  <c r="AB1583" i="33" s="1"/>
  <c r="AE1582" i="33"/>
  <c r="AC1582" i="33"/>
  <c r="Z1589" i="33"/>
  <c r="AF1589" i="33" s="1"/>
  <c r="Y1590" i="33"/>
  <c r="AG1582" i="33" l="1"/>
  <c r="AH1582" i="33" s="1"/>
  <c r="AA1585" i="33" a="1"/>
  <c r="AA1585" i="33" s="1"/>
  <c r="AD1584" i="33"/>
  <c r="AB1584" i="33" a="1"/>
  <c r="AB1584" i="33" s="1"/>
  <c r="AE1583" i="33"/>
  <c r="AC1583" i="33"/>
  <c r="Z1590" i="33"/>
  <c r="AF1590" i="33" s="1"/>
  <c r="Y1591" i="33"/>
  <c r="AA1586" i="33" l="1" a="1"/>
  <c r="AA1586" i="33" s="1"/>
  <c r="AD1585" i="33"/>
  <c r="AE1584" i="33"/>
  <c r="AC1584" i="33"/>
  <c r="AB1585" i="33" a="1"/>
  <c r="AB1585" i="33" s="1"/>
  <c r="AG1583" i="33"/>
  <c r="AH1583" i="33" s="1"/>
  <c r="Z1591" i="33"/>
  <c r="AF1591" i="33" s="1"/>
  <c r="Y1592" i="33"/>
  <c r="AD1586" i="33" l="1"/>
  <c r="AA1587" i="33" a="1"/>
  <c r="AA1587" i="33" s="1"/>
  <c r="AB1586" i="33" a="1"/>
  <c r="AB1586" i="33" s="1"/>
  <c r="AE1585" i="33"/>
  <c r="AC1585" i="33"/>
  <c r="AG1584" i="33"/>
  <c r="AH1584" i="33" s="1"/>
  <c r="Z1592" i="33"/>
  <c r="AF1592" i="33" s="1"/>
  <c r="Y1593" i="33"/>
  <c r="AA1588" i="33" l="1" a="1"/>
  <c r="AA1588" i="33" s="1"/>
  <c r="AD1587" i="33"/>
  <c r="AB1587" i="33" a="1"/>
  <c r="AB1587" i="33" s="1"/>
  <c r="AE1586" i="33"/>
  <c r="AC1586" i="33"/>
  <c r="AG1585" i="33"/>
  <c r="AH1585" i="33" s="1"/>
  <c r="Z1593" i="33"/>
  <c r="AF1593" i="33" s="1"/>
  <c r="Y1594" i="33"/>
  <c r="AG1586" i="33" l="1"/>
  <c r="AH1586" i="33" s="1"/>
  <c r="AA1589" i="33" a="1"/>
  <c r="AA1589" i="33" s="1"/>
  <c r="AD1588" i="33"/>
  <c r="AB1588" i="33" a="1"/>
  <c r="AB1588" i="33" s="1"/>
  <c r="AE1587" i="33"/>
  <c r="AC1587" i="33"/>
  <c r="Z1594" i="33"/>
  <c r="AF1594" i="33" s="1"/>
  <c r="Y1595" i="33"/>
  <c r="AG1587" i="33" l="1"/>
  <c r="AH1587" i="33" s="1"/>
  <c r="AA1590" i="33" a="1"/>
  <c r="AA1590" i="33" s="1"/>
  <c r="AD1589" i="33"/>
  <c r="AE1588" i="33"/>
  <c r="AC1588" i="33"/>
  <c r="AB1589" i="33" a="1"/>
  <c r="AB1589" i="33" s="1"/>
  <c r="Z1595" i="33"/>
  <c r="AF1595" i="33" s="1"/>
  <c r="Y1596" i="33"/>
  <c r="AG1588" i="33" l="1"/>
  <c r="AH1588" i="33" s="1"/>
  <c r="AA1591" i="33" a="1"/>
  <c r="AA1591" i="33" s="1"/>
  <c r="AD1590" i="33"/>
  <c r="AB1590" i="33" a="1"/>
  <c r="AB1590" i="33" s="1"/>
  <c r="AE1589" i="33"/>
  <c r="AC1589" i="33"/>
  <c r="Z1596" i="33"/>
  <c r="AF1596" i="33" s="1"/>
  <c r="Y1597" i="33"/>
  <c r="AG1589" i="33" l="1"/>
  <c r="AH1589" i="33" s="1"/>
  <c r="AA1592" i="33" a="1"/>
  <c r="AA1592" i="33" s="1"/>
  <c r="AD1591" i="33"/>
  <c r="AE1590" i="33"/>
  <c r="AB1591" i="33" a="1"/>
  <c r="AB1591" i="33" s="1"/>
  <c r="AC1590" i="33"/>
  <c r="Z1597" i="33"/>
  <c r="AF1597" i="33" s="1"/>
  <c r="Y1598" i="33"/>
  <c r="AG1590" i="33" l="1"/>
  <c r="AH1590" i="33" s="1"/>
  <c r="AA1593" i="33" a="1"/>
  <c r="AA1593" i="33" s="1"/>
  <c r="AD1592" i="33"/>
  <c r="AB1592" i="33" a="1"/>
  <c r="AB1592" i="33" s="1"/>
  <c r="AE1591" i="33"/>
  <c r="AC1591" i="33"/>
  <c r="Z1598" i="33"/>
  <c r="AF1598" i="33" s="1"/>
  <c r="Y1599" i="33"/>
  <c r="AG1591" i="33" l="1"/>
  <c r="AH1591" i="33" s="1"/>
  <c r="AA1594" i="33" a="1"/>
  <c r="AA1594" i="33" s="1"/>
  <c r="AD1593" i="33"/>
  <c r="AE1592" i="33"/>
  <c r="AC1592" i="33"/>
  <c r="AB1593" i="33" a="1"/>
  <c r="AB1593" i="33" s="1"/>
  <c r="Z1599" i="33"/>
  <c r="AF1599" i="33" s="1"/>
  <c r="Y1600" i="33"/>
  <c r="AG1592" i="33" l="1"/>
  <c r="AH1592" i="33" s="1"/>
  <c r="AA1595" i="33" a="1"/>
  <c r="AA1595" i="33" s="1"/>
  <c r="AD1594" i="33"/>
  <c r="AE1593" i="33"/>
  <c r="AB1594" i="33" a="1"/>
  <c r="AB1594" i="33" s="1"/>
  <c r="AC1593" i="33"/>
  <c r="Z1600" i="33"/>
  <c r="AF1600" i="33" s="1"/>
  <c r="Y1601" i="33"/>
  <c r="AG1593" i="33" l="1"/>
  <c r="AH1593" i="33" s="1"/>
  <c r="AA1596" i="33" a="1"/>
  <c r="AA1596" i="33" s="1"/>
  <c r="AD1595" i="33"/>
  <c r="AB1595" i="33" a="1"/>
  <c r="AB1595" i="33" s="1"/>
  <c r="AE1594" i="33"/>
  <c r="AC1594" i="33"/>
  <c r="Z1601" i="33"/>
  <c r="AF1601" i="33" s="1"/>
  <c r="Y1602" i="33"/>
  <c r="AA1597" i="33" l="1" a="1"/>
  <c r="AA1597" i="33" s="1"/>
  <c r="AD1596" i="33"/>
  <c r="AB1596" i="33" a="1"/>
  <c r="AB1596" i="33" s="1"/>
  <c r="AE1595" i="33"/>
  <c r="AC1595" i="33"/>
  <c r="AG1594" i="33"/>
  <c r="AH1594" i="33" s="1"/>
  <c r="Z1602" i="33"/>
  <c r="AF1602" i="33" s="1"/>
  <c r="Y1603" i="33"/>
  <c r="AG1595" i="33" l="1"/>
  <c r="AH1595" i="33" s="1"/>
  <c r="AA1598" i="33" a="1"/>
  <c r="AA1598" i="33" s="1"/>
  <c r="AD1597" i="33"/>
  <c r="AB1597" i="33" a="1"/>
  <c r="AB1597" i="33" s="1"/>
  <c r="AE1596" i="33"/>
  <c r="AC1596" i="33"/>
  <c r="Z1603" i="33"/>
  <c r="AF1603" i="33" s="1"/>
  <c r="Y1604" i="33"/>
  <c r="AG1596" i="33" l="1"/>
  <c r="AH1596" i="33" s="1"/>
  <c r="AA1599" i="33" a="1"/>
  <c r="AA1599" i="33" s="1"/>
  <c r="AD1598" i="33"/>
  <c r="AB1598" i="33" a="1"/>
  <c r="AB1598" i="33" s="1"/>
  <c r="AE1597" i="33"/>
  <c r="AC1597" i="33"/>
  <c r="Z1604" i="33"/>
  <c r="AF1604" i="33" s="1"/>
  <c r="Y1605" i="33"/>
  <c r="AG1597" i="33" l="1"/>
  <c r="AH1597" i="33" s="1"/>
  <c r="AA1600" i="33" a="1"/>
  <c r="AA1600" i="33" s="1"/>
  <c r="AD1599" i="33"/>
  <c r="AB1599" i="33" a="1"/>
  <c r="AB1599" i="33" s="1"/>
  <c r="AE1598" i="33"/>
  <c r="AC1598" i="33"/>
  <c r="Z1605" i="33"/>
  <c r="AF1605" i="33" s="1"/>
  <c r="Y1606" i="33"/>
  <c r="AG1598" i="33" l="1"/>
  <c r="AH1598" i="33" s="1"/>
  <c r="AA1601" i="33" a="1"/>
  <c r="AA1601" i="33" s="1"/>
  <c r="AD1600" i="33"/>
  <c r="AB1600" i="33" a="1"/>
  <c r="AB1600" i="33" s="1"/>
  <c r="AE1599" i="33"/>
  <c r="AC1599" i="33"/>
  <c r="Z1606" i="33"/>
  <c r="AF1606" i="33" s="1"/>
  <c r="Y1607" i="33"/>
  <c r="AG1599" i="33" l="1"/>
  <c r="AH1599" i="33" s="1"/>
  <c r="AA1602" i="33" a="1"/>
  <c r="AA1602" i="33" s="1"/>
  <c r="AD1601" i="33"/>
  <c r="AB1601" i="33" a="1"/>
  <c r="AB1601" i="33" s="1"/>
  <c r="AE1600" i="33"/>
  <c r="AC1600" i="33"/>
  <c r="Z1607" i="33"/>
  <c r="AF1607" i="33" s="1"/>
  <c r="Y1608" i="33"/>
  <c r="AA1603" i="33" l="1" a="1"/>
  <c r="AA1603" i="33" s="1"/>
  <c r="AD1602" i="33"/>
  <c r="AC1601" i="33"/>
  <c r="AB1602" i="33" a="1"/>
  <c r="AB1602" i="33" s="1"/>
  <c r="AE1601" i="33"/>
  <c r="AG1600" i="33"/>
  <c r="AH1600" i="33" s="1"/>
  <c r="Z1608" i="33"/>
  <c r="AF1608" i="33" s="1"/>
  <c r="Y1609" i="33"/>
  <c r="AA1604" i="33" l="1" a="1"/>
  <c r="AA1604" i="33" s="1"/>
  <c r="AD1603" i="33"/>
  <c r="AB1603" i="33" a="1"/>
  <c r="AB1603" i="33" s="1"/>
  <c r="AC1602" i="33"/>
  <c r="AE1602" i="33"/>
  <c r="AG1601" i="33"/>
  <c r="AH1601" i="33" s="1"/>
  <c r="Z1609" i="33"/>
  <c r="AF1609" i="33" s="1"/>
  <c r="Y1610" i="33"/>
  <c r="AG1602" i="33" l="1"/>
  <c r="AH1602" i="33" s="1"/>
  <c r="AA1605" i="33" a="1"/>
  <c r="AA1605" i="33" s="1"/>
  <c r="AD1604" i="33"/>
  <c r="AB1604" i="33" a="1"/>
  <c r="AB1604" i="33" s="1"/>
  <c r="AE1603" i="33"/>
  <c r="AC1603" i="33"/>
  <c r="Z1610" i="33"/>
  <c r="AF1610" i="33" s="1"/>
  <c r="Y1611" i="33"/>
  <c r="AG1603" i="33" l="1"/>
  <c r="AH1603" i="33" s="1"/>
  <c r="AA1606" i="33" a="1"/>
  <c r="AA1606" i="33" s="1"/>
  <c r="AD1605" i="33"/>
  <c r="AE1604" i="33"/>
  <c r="AC1604" i="33"/>
  <c r="AB1605" i="33" a="1"/>
  <c r="AB1605" i="33" s="1"/>
  <c r="Z1611" i="33"/>
  <c r="AF1611" i="33" s="1"/>
  <c r="Y1612" i="33"/>
  <c r="AA1607" i="33" l="1" a="1"/>
  <c r="AA1607" i="33" s="1"/>
  <c r="AD1606" i="33"/>
  <c r="AB1606" i="33" a="1"/>
  <c r="AB1606" i="33" s="1"/>
  <c r="AE1605" i="33"/>
  <c r="AC1605" i="33"/>
  <c r="AG1604" i="33"/>
  <c r="AH1604" i="33" s="1"/>
  <c r="Z1612" i="33"/>
  <c r="AF1612" i="33" s="1"/>
  <c r="Y1613" i="33"/>
  <c r="AG1605" i="33" l="1"/>
  <c r="AH1605" i="33" s="1"/>
  <c r="AA1608" i="33" a="1"/>
  <c r="AA1608" i="33" s="1"/>
  <c r="AD1607" i="33"/>
  <c r="AE1606" i="33"/>
  <c r="AB1607" i="33" a="1"/>
  <c r="AB1607" i="33" s="1"/>
  <c r="AC1606" i="33"/>
  <c r="Z1613" i="33"/>
  <c r="AF1613" i="33" s="1"/>
  <c r="Y1614" i="33"/>
  <c r="AG1606" i="33" l="1"/>
  <c r="AH1606" i="33" s="1"/>
  <c r="AA1609" i="33" a="1"/>
  <c r="AA1609" i="33" s="1"/>
  <c r="AD1608" i="33"/>
  <c r="AC1607" i="33"/>
  <c r="AB1608" i="33" a="1"/>
  <c r="AB1608" i="33" s="1"/>
  <c r="AE1607" i="33"/>
  <c r="Z1614" i="33"/>
  <c r="AF1614" i="33" s="1"/>
  <c r="Y1615" i="33"/>
  <c r="AG1607" i="33" l="1"/>
  <c r="AH1607" i="33" s="1"/>
  <c r="AA1610" i="33" a="1"/>
  <c r="AA1610" i="33" s="1"/>
  <c r="AD1609" i="33"/>
  <c r="AB1609" i="33" a="1"/>
  <c r="AB1609" i="33" s="1"/>
  <c r="AE1608" i="33"/>
  <c r="AC1608" i="33"/>
  <c r="Z1615" i="33"/>
  <c r="AF1615" i="33" s="1"/>
  <c r="Y1616" i="33"/>
  <c r="AG1608" i="33" l="1"/>
  <c r="AH1608" i="33" s="1"/>
  <c r="AA1611" i="33" a="1"/>
  <c r="AA1611" i="33" s="1"/>
  <c r="AD1610" i="33"/>
  <c r="AE1609" i="33"/>
  <c r="AB1610" i="33" a="1"/>
  <c r="AB1610" i="33" s="1"/>
  <c r="AC1609" i="33"/>
  <c r="Z1616" i="33"/>
  <c r="AF1616" i="33" s="1"/>
  <c r="Y1617" i="33"/>
  <c r="AG1609" i="33" l="1"/>
  <c r="AH1609" i="33" s="1"/>
  <c r="AA1612" i="33" a="1"/>
  <c r="AA1612" i="33" s="1"/>
  <c r="AD1611" i="33"/>
  <c r="AB1611" i="33" a="1"/>
  <c r="AB1611" i="33" s="1"/>
  <c r="AE1610" i="33"/>
  <c r="AC1610" i="33"/>
  <c r="Z1617" i="33"/>
  <c r="AF1617" i="33" s="1"/>
  <c r="Y1618" i="33"/>
  <c r="AA1613" i="33" l="1" a="1"/>
  <c r="AA1613" i="33" s="1"/>
  <c r="AD1612" i="33"/>
  <c r="AB1612" i="33" a="1"/>
  <c r="AB1612" i="33" s="1"/>
  <c r="AE1611" i="33"/>
  <c r="AC1611" i="33"/>
  <c r="AG1610" i="33"/>
  <c r="AH1610" i="33" s="1"/>
  <c r="Z1618" i="33"/>
  <c r="AF1618" i="33" s="1"/>
  <c r="Y1619" i="33"/>
  <c r="AG1611" i="33" l="1"/>
  <c r="AH1611" i="33" s="1"/>
  <c r="AA1614" i="33" a="1"/>
  <c r="AA1614" i="33" s="1"/>
  <c r="AD1613" i="33"/>
  <c r="AE1612" i="33"/>
  <c r="AB1613" i="33" a="1"/>
  <c r="AB1613" i="33" s="1"/>
  <c r="AC1612" i="33"/>
  <c r="Z1619" i="33"/>
  <c r="AF1619" i="33" s="1"/>
  <c r="Y1620" i="33"/>
  <c r="AG1612" i="33" l="1"/>
  <c r="AH1612" i="33" s="1"/>
  <c r="AA1615" i="33" a="1"/>
  <c r="AA1615" i="33" s="1"/>
  <c r="AD1614" i="33"/>
  <c r="AB1614" i="33" a="1"/>
  <c r="AB1614" i="33" s="1"/>
  <c r="AE1613" i="33"/>
  <c r="AC1613" i="33"/>
  <c r="Z1620" i="33"/>
  <c r="AF1620" i="33" s="1"/>
  <c r="Y1621" i="33"/>
  <c r="AG1613" i="33" l="1"/>
  <c r="AH1613" i="33" s="1"/>
  <c r="AA1616" i="33" a="1"/>
  <c r="AA1616" i="33" s="1"/>
  <c r="AD1615" i="33"/>
  <c r="AB1615" i="33" a="1"/>
  <c r="AB1615" i="33" s="1"/>
  <c r="AE1614" i="33"/>
  <c r="AC1614" i="33"/>
  <c r="Z1621" i="33"/>
  <c r="AF1621" i="33" s="1"/>
  <c r="Y1622" i="33"/>
  <c r="AA1617" i="33" l="1" a="1"/>
  <c r="AA1617" i="33" s="1"/>
  <c r="AD1616" i="33"/>
  <c r="AC1615" i="33"/>
  <c r="AB1616" i="33" a="1"/>
  <c r="AB1616" i="33" s="1"/>
  <c r="AE1615" i="33"/>
  <c r="AG1614" i="33"/>
  <c r="AH1614" i="33" s="1"/>
  <c r="Z1622" i="33"/>
  <c r="AF1622" i="33" s="1"/>
  <c r="Y1623" i="33"/>
  <c r="AG1615" i="33" l="1"/>
  <c r="AH1615" i="33" s="1"/>
  <c r="AA1618" i="33" a="1"/>
  <c r="AA1618" i="33" s="1"/>
  <c r="AD1617" i="33"/>
  <c r="AB1617" i="33" a="1"/>
  <c r="AB1617" i="33" s="1"/>
  <c r="AC1616" i="33"/>
  <c r="AE1616" i="33"/>
  <c r="Z1623" i="33"/>
  <c r="AF1623" i="33" s="1"/>
  <c r="Y1624" i="33"/>
  <c r="AG1616" i="33" l="1"/>
  <c r="AH1616" i="33" s="1"/>
  <c r="AA1619" i="33" a="1"/>
  <c r="AA1619" i="33" s="1"/>
  <c r="AD1618" i="33"/>
  <c r="AB1618" i="33" a="1"/>
  <c r="AB1618" i="33" s="1"/>
  <c r="AE1617" i="33"/>
  <c r="AC1617" i="33"/>
  <c r="Z1624" i="33"/>
  <c r="AF1624" i="33" s="1"/>
  <c r="Y1625" i="33"/>
  <c r="AG1617" i="33" l="1"/>
  <c r="AH1617" i="33" s="1"/>
  <c r="AA1620" i="33" a="1"/>
  <c r="AA1620" i="33" s="1"/>
  <c r="AD1619" i="33"/>
  <c r="AE1618" i="33"/>
  <c r="AB1619" i="33" a="1"/>
  <c r="AB1619" i="33" s="1"/>
  <c r="AC1618" i="33"/>
  <c r="Z1625" i="33"/>
  <c r="AF1625" i="33" s="1"/>
  <c r="Y1626" i="33"/>
  <c r="AG1618" i="33" l="1"/>
  <c r="AH1618" i="33" s="1"/>
  <c r="AA1621" i="33" a="1"/>
  <c r="AA1621" i="33" s="1"/>
  <c r="AD1620" i="33"/>
  <c r="AC1619" i="33"/>
  <c r="AB1620" i="33" a="1"/>
  <c r="AB1620" i="33" s="1"/>
  <c r="AE1619" i="33"/>
  <c r="Z1626" i="33"/>
  <c r="AF1626" i="33" s="1"/>
  <c r="Y1627" i="33"/>
  <c r="AA1622" i="33" l="1" a="1"/>
  <c r="AA1622" i="33" s="1"/>
  <c r="AD1621" i="33"/>
  <c r="AB1621" i="33" a="1"/>
  <c r="AB1621" i="33" s="1"/>
  <c r="AE1620" i="33"/>
  <c r="AC1620" i="33"/>
  <c r="AG1619" i="33"/>
  <c r="AH1619" i="33" s="1"/>
  <c r="Z1627" i="33"/>
  <c r="AF1627" i="33" s="1"/>
  <c r="Y1628" i="33"/>
  <c r="AG1620" i="33" l="1"/>
  <c r="AH1620" i="33" s="1"/>
  <c r="AA1623" i="33" a="1"/>
  <c r="AA1623" i="33" s="1"/>
  <c r="AD1622" i="33"/>
  <c r="AB1622" i="33" a="1"/>
  <c r="AB1622" i="33" s="1"/>
  <c r="AE1621" i="33"/>
  <c r="AC1621" i="33"/>
  <c r="Z1628" i="33"/>
  <c r="AF1628" i="33" s="1"/>
  <c r="Y1629" i="33"/>
  <c r="AA1624" i="33" l="1" a="1"/>
  <c r="AA1624" i="33" s="1"/>
  <c r="AD1623" i="33"/>
  <c r="AB1623" i="33" a="1"/>
  <c r="AB1623" i="33" s="1"/>
  <c r="AC1622" i="33"/>
  <c r="AE1622" i="33"/>
  <c r="AG1622" i="33" s="1"/>
  <c r="AH1622" i="33" s="1"/>
  <c r="AG1621" i="33"/>
  <c r="AH1621" i="33" s="1"/>
  <c r="Z1629" i="33"/>
  <c r="AF1629" i="33" s="1"/>
  <c r="Y1630" i="33"/>
  <c r="AA1625" i="33" l="1" a="1"/>
  <c r="AA1625" i="33" s="1"/>
  <c r="AD1624" i="33"/>
  <c r="AB1624" i="33" a="1"/>
  <c r="AB1624" i="33" s="1"/>
  <c r="AE1623" i="33"/>
  <c r="AC1623" i="33"/>
  <c r="Z1630" i="33"/>
  <c r="AF1630" i="33" s="1"/>
  <c r="Y1631" i="33"/>
  <c r="AG1623" i="33" l="1"/>
  <c r="AH1623" i="33" s="1"/>
  <c r="AA1626" i="33" a="1"/>
  <c r="AA1626" i="33" s="1"/>
  <c r="AD1625" i="33"/>
  <c r="AB1625" i="33" a="1"/>
  <c r="AB1625" i="33" s="1"/>
  <c r="AE1624" i="33"/>
  <c r="AC1624" i="33"/>
  <c r="Z1631" i="33"/>
  <c r="AF1631" i="33" s="1"/>
  <c r="Y1632" i="33"/>
  <c r="AG1624" i="33" l="1"/>
  <c r="AH1624" i="33" s="1"/>
  <c r="AA1627" i="33" a="1"/>
  <c r="AA1627" i="33" s="1"/>
  <c r="AD1626" i="33"/>
  <c r="AC1625" i="33"/>
  <c r="AB1626" i="33" a="1"/>
  <c r="AB1626" i="33" s="1"/>
  <c r="AE1625" i="33"/>
  <c r="Z1632" i="33"/>
  <c r="AF1632" i="33" s="1"/>
  <c r="Y1633" i="33"/>
  <c r="AG1625" i="33" l="1"/>
  <c r="AH1625" i="33" s="1"/>
  <c r="AA1628" i="33" a="1"/>
  <c r="AA1628" i="33" s="1"/>
  <c r="AD1627" i="33"/>
  <c r="AE1626" i="33"/>
  <c r="AB1627" i="33" a="1"/>
  <c r="AB1627" i="33" s="1"/>
  <c r="AC1626" i="33"/>
  <c r="Z1633" i="33"/>
  <c r="AF1633" i="33" s="1"/>
  <c r="Y1634" i="33"/>
  <c r="AG1626" i="33" l="1"/>
  <c r="AH1626" i="33" s="1"/>
  <c r="AA1629" i="33" a="1"/>
  <c r="AA1629" i="33" s="1"/>
  <c r="AD1628" i="33"/>
  <c r="AB1628" i="33" a="1"/>
  <c r="AB1628" i="33" s="1"/>
  <c r="AE1627" i="33"/>
  <c r="AC1627" i="33"/>
  <c r="Z1634" i="33"/>
  <c r="AF1634" i="33" s="1"/>
  <c r="Y1635" i="33"/>
  <c r="AG1627" i="33" l="1"/>
  <c r="AH1627" i="33" s="1"/>
  <c r="AA1630" i="33" a="1"/>
  <c r="AA1630" i="33" s="1"/>
  <c r="AD1629" i="33"/>
  <c r="AB1629" i="33" a="1"/>
  <c r="AB1629" i="33" s="1"/>
  <c r="AE1628" i="33"/>
  <c r="AC1628" i="33"/>
  <c r="Z1635" i="33"/>
  <c r="AF1635" i="33" s="1"/>
  <c r="Y1636" i="33"/>
  <c r="AA1631" i="33" l="1" a="1"/>
  <c r="AA1631" i="33" s="1"/>
  <c r="AD1630" i="33"/>
  <c r="AB1630" i="33" a="1"/>
  <c r="AB1630" i="33" s="1"/>
  <c r="AE1629" i="33"/>
  <c r="AC1629" i="33"/>
  <c r="AG1628" i="33"/>
  <c r="AH1628" i="33" s="1"/>
  <c r="Z1636" i="33"/>
  <c r="AF1636" i="33" s="1"/>
  <c r="Y1637" i="33"/>
  <c r="AG1629" i="33" l="1"/>
  <c r="AH1629" i="33" s="1"/>
  <c r="AA1632" i="33" a="1"/>
  <c r="AA1632" i="33" s="1"/>
  <c r="AD1631" i="33"/>
  <c r="AB1631" i="33" a="1"/>
  <c r="AB1631" i="33" s="1"/>
  <c r="AE1630" i="33"/>
  <c r="AC1630" i="33"/>
  <c r="Z1637" i="33"/>
  <c r="AF1637" i="33" s="1"/>
  <c r="Y1638" i="33"/>
  <c r="AG1630" i="33" l="1"/>
  <c r="AH1630" i="33" s="1"/>
  <c r="AA1633" i="33" a="1"/>
  <c r="AA1633" i="33" s="1"/>
  <c r="AD1632" i="33"/>
  <c r="AB1632" i="33" a="1"/>
  <c r="AB1632" i="33" s="1"/>
  <c r="AE1631" i="33"/>
  <c r="AC1631" i="33"/>
  <c r="Z1638" i="33"/>
  <c r="AF1638" i="33" s="1"/>
  <c r="Y1639" i="33"/>
  <c r="AG1631" i="33" l="1"/>
  <c r="AH1631" i="33" s="1"/>
  <c r="AA1634" i="33" a="1"/>
  <c r="AA1634" i="33" s="1"/>
  <c r="AD1633" i="33"/>
  <c r="AB1633" i="33" a="1"/>
  <c r="AB1633" i="33" s="1"/>
  <c r="AE1632" i="33"/>
  <c r="AC1632" i="33"/>
  <c r="Z1639" i="33"/>
  <c r="AF1639" i="33" s="1"/>
  <c r="Y1640" i="33"/>
  <c r="AG1632" i="33" l="1"/>
  <c r="AH1632" i="33" s="1"/>
  <c r="AA1635" i="33" a="1"/>
  <c r="AA1635" i="33" s="1"/>
  <c r="AD1634" i="33"/>
  <c r="AE1633" i="33"/>
  <c r="AB1634" i="33" a="1"/>
  <c r="AB1634" i="33" s="1"/>
  <c r="AC1633" i="33"/>
  <c r="Z1640" i="33"/>
  <c r="AF1640" i="33" s="1"/>
  <c r="Y1641" i="33"/>
  <c r="AG1633" i="33" l="1"/>
  <c r="AH1633" i="33" s="1"/>
  <c r="AA1636" i="33" a="1"/>
  <c r="AA1636" i="33" s="1"/>
  <c r="AD1635" i="33"/>
  <c r="AB1635" i="33" a="1"/>
  <c r="AB1635" i="33" s="1"/>
  <c r="AE1634" i="33"/>
  <c r="AC1634" i="33"/>
  <c r="Z1641" i="33"/>
  <c r="AF1641" i="33" s="1"/>
  <c r="Y1642" i="33"/>
  <c r="AG1634" i="33" l="1"/>
  <c r="AH1634" i="33" s="1"/>
  <c r="AD1636" i="33"/>
  <c r="AA1637" i="33" a="1"/>
  <c r="AA1637" i="33" s="1"/>
  <c r="AB1636" i="33" a="1"/>
  <c r="AB1636" i="33" s="1"/>
  <c r="AE1635" i="33"/>
  <c r="AC1635" i="33"/>
  <c r="Z1642" i="33"/>
  <c r="AF1642" i="33" s="1"/>
  <c r="Y1643" i="33"/>
  <c r="AG1635" i="33" l="1"/>
  <c r="AH1635" i="33" s="1"/>
  <c r="AA1638" i="33" a="1"/>
  <c r="AA1638" i="33" s="1"/>
  <c r="AD1637" i="33"/>
  <c r="AB1637" i="33" a="1"/>
  <c r="AB1637" i="33" s="1"/>
  <c r="AE1636" i="33"/>
  <c r="AC1636" i="33"/>
  <c r="Z1643" i="33"/>
  <c r="AF1643" i="33" s="1"/>
  <c r="Y1644" i="33"/>
  <c r="AG1636" i="33" l="1"/>
  <c r="AH1636" i="33" s="1"/>
  <c r="AA1639" i="33" a="1"/>
  <c r="AA1639" i="33" s="1"/>
  <c r="AD1638" i="33"/>
  <c r="AB1638" i="33" a="1"/>
  <c r="AB1638" i="33" s="1"/>
  <c r="AE1637" i="33"/>
  <c r="AC1637" i="33"/>
  <c r="Z1644" i="33"/>
  <c r="AF1644" i="33" s="1"/>
  <c r="Y1645" i="33"/>
  <c r="AG1637" i="33" l="1"/>
  <c r="AH1637" i="33" s="1"/>
  <c r="AA1640" i="33" a="1"/>
  <c r="AA1640" i="33" s="1"/>
  <c r="AD1639" i="33"/>
  <c r="AB1639" i="33" a="1"/>
  <c r="AB1639" i="33" s="1"/>
  <c r="AE1638" i="33"/>
  <c r="AC1638" i="33"/>
  <c r="Z1645" i="33"/>
  <c r="AF1645" i="33" s="1"/>
  <c r="Y1646" i="33"/>
  <c r="AG1638" i="33" l="1"/>
  <c r="AH1638" i="33" s="1"/>
  <c r="AA1641" i="33" a="1"/>
  <c r="AA1641" i="33" s="1"/>
  <c r="AD1640" i="33"/>
  <c r="AE1639" i="33"/>
  <c r="AB1640" i="33" a="1"/>
  <c r="AB1640" i="33" s="1"/>
  <c r="AC1639" i="33"/>
  <c r="Z1646" i="33"/>
  <c r="AF1646" i="33" s="1"/>
  <c r="Y1647" i="33"/>
  <c r="AG1639" i="33" l="1"/>
  <c r="AH1639" i="33" s="1"/>
  <c r="AA1642" i="33" a="1"/>
  <c r="AA1642" i="33" s="1"/>
  <c r="AD1641" i="33"/>
  <c r="AB1641" i="33" a="1"/>
  <c r="AB1641" i="33" s="1"/>
  <c r="AE1640" i="33"/>
  <c r="AC1640" i="33"/>
  <c r="Z1647" i="33"/>
  <c r="AF1647" i="33" s="1"/>
  <c r="Y1648" i="33"/>
  <c r="AG1640" i="33" l="1"/>
  <c r="AH1640" i="33" s="1"/>
  <c r="AA1643" i="33" a="1"/>
  <c r="AA1643" i="33" s="1"/>
  <c r="AD1642" i="33"/>
  <c r="AB1642" i="33" a="1"/>
  <c r="AB1642" i="33" s="1"/>
  <c r="AE1641" i="33"/>
  <c r="AC1641" i="33"/>
  <c r="Z1648" i="33"/>
  <c r="AF1648" i="33" s="1"/>
  <c r="Y1649" i="33"/>
  <c r="AG1641" i="33" l="1"/>
  <c r="AH1641" i="33" s="1"/>
  <c r="AD1643" i="33"/>
  <c r="AA1644" i="33" a="1"/>
  <c r="AA1644" i="33" s="1"/>
  <c r="AE1642" i="33"/>
  <c r="AB1643" i="33" a="1"/>
  <c r="AB1643" i="33" s="1"/>
  <c r="AC1642" i="33"/>
  <c r="Z1649" i="33"/>
  <c r="AF1649" i="33" s="1"/>
  <c r="Y1650" i="33"/>
  <c r="AG1642" i="33" l="1"/>
  <c r="AH1642" i="33" s="1"/>
  <c r="AA1645" i="33" a="1"/>
  <c r="AA1645" i="33" s="1"/>
  <c r="AD1644" i="33"/>
  <c r="AB1644" i="33" a="1"/>
  <c r="AB1644" i="33" s="1"/>
  <c r="AE1643" i="33"/>
  <c r="AC1643" i="33"/>
  <c r="Z1650" i="33"/>
  <c r="AF1650" i="33" s="1"/>
  <c r="Y1651" i="33"/>
  <c r="AG1643" i="33" l="1"/>
  <c r="AH1643" i="33" s="1"/>
  <c r="AA1646" i="33" a="1"/>
  <c r="AA1646" i="33" s="1"/>
  <c r="AD1645" i="33"/>
  <c r="AC1644" i="33"/>
  <c r="AB1645" i="33" a="1"/>
  <c r="AB1645" i="33" s="1"/>
  <c r="AE1644" i="33"/>
  <c r="Z1651" i="33"/>
  <c r="AF1651" i="33" s="1"/>
  <c r="Y1652" i="33"/>
  <c r="AG1644" i="33" l="1"/>
  <c r="AH1644" i="33" s="1"/>
  <c r="AA1647" i="33" a="1"/>
  <c r="AA1647" i="33" s="1"/>
  <c r="AD1646" i="33"/>
  <c r="AB1646" i="33" a="1"/>
  <c r="AB1646" i="33" s="1"/>
  <c r="AE1645" i="33"/>
  <c r="AC1645" i="33"/>
  <c r="Z1652" i="33"/>
  <c r="AF1652" i="33" s="1"/>
  <c r="Y1653" i="33"/>
  <c r="AG1645" i="33" l="1"/>
  <c r="AH1645" i="33" s="1"/>
  <c r="AA1648" i="33" a="1"/>
  <c r="AA1648" i="33" s="1"/>
  <c r="AD1647" i="33"/>
  <c r="AB1647" i="33" a="1"/>
  <c r="AB1647" i="33" s="1"/>
  <c r="AE1646" i="33"/>
  <c r="AC1646" i="33"/>
  <c r="Z1653" i="33"/>
  <c r="AF1653" i="33" s="1"/>
  <c r="Y1654" i="33"/>
  <c r="AG1646" i="33" l="1"/>
  <c r="AH1646" i="33" s="1"/>
  <c r="AA1649" i="33" a="1"/>
  <c r="AA1649" i="33" s="1"/>
  <c r="AD1648" i="33"/>
  <c r="AB1648" i="33" a="1"/>
  <c r="AB1648" i="33" s="1"/>
  <c r="AE1647" i="33"/>
  <c r="AC1647" i="33"/>
  <c r="Z1654" i="33"/>
  <c r="AF1654" i="33" s="1"/>
  <c r="Y1655" i="33"/>
  <c r="AG1647" i="33" l="1"/>
  <c r="AH1647" i="33" s="1"/>
  <c r="AA1650" i="33" a="1"/>
  <c r="AA1650" i="33" s="1"/>
  <c r="AD1649" i="33"/>
  <c r="AB1649" i="33" a="1"/>
  <c r="AB1649" i="33" s="1"/>
  <c r="AE1648" i="33"/>
  <c r="AC1648" i="33"/>
  <c r="Z1655" i="33"/>
  <c r="AF1655" i="33" s="1"/>
  <c r="Y1656" i="33"/>
  <c r="AG1648" i="33" l="1"/>
  <c r="AH1648" i="33" s="1"/>
  <c r="AA1651" i="33" a="1"/>
  <c r="AA1651" i="33" s="1"/>
  <c r="AD1650" i="33"/>
  <c r="AB1650" i="33" a="1"/>
  <c r="AB1650" i="33" s="1"/>
  <c r="AE1649" i="33"/>
  <c r="AC1649" i="33"/>
  <c r="Z1656" i="33"/>
  <c r="AF1656" i="33" s="1"/>
  <c r="Y1657" i="33"/>
  <c r="AG1649" i="33" l="1"/>
  <c r="AH1649" i="33" s="1"/>
  <c r="AA1652" i="33" a="1"/>
  <c r="AA1652" i="33" s="1"/>
  <c r="AD1651" i="33"/>
  <c r="AB1651" i="33" a="1"/>
  <c r="AB1651" i="33" s="1"/>
  <c r="AE1650" i="33"/>
  <c r="AC1650" i="33"/>
  <c r="Z1657" i="33"/>
  <c r="AF1657" i="33" s="1"/>
  <c r="Y1658" i="33"/>
  <c r="AG1650" i="33" l="1"/>
  <c r="AH1650" i="33" s="1"/>
  <c r="AD1652" i="33"/>
  <c r="AA1653" i="33" a="1"/>
  <c r="AA1653" i="33" s="1"/>
  <c r="AB1652" i="33" a="1"/>
  <c r="AB1652" i="33" s="1"/>
  <c r="AE1651" i="33"/>
  <c r="AC1651" i="33"/>
  <c r="Z1658" i="33"/>
  <c r="AF1658" i="33" s="1"/>
  <c r="Y1659" i="33"/>
  <c r="AG1651" i="33" l="1"/>
  <c r="AH1651" i="33" s="1"/>
  <c r="AD1653" i="33"/>
  <c r="AA1654" i="33" a="1"/>
  <c r="AA1654" i="33" s="1"/>
  <c r="AB1653" i="33" a="1"/>
  <c r="AB1653" i="33" s="1"/>
  <c r="AE1652" i="33"/>
  <c r="AC1652" i="33"/>
  <c r="Z1659" i="33"/>
  <c r="AF1659" i="33" s="1"/>
  <c r="Y1660" i="33"/>
  <c r="AA1655" i="33" l="1" a="1"/>
  <c r="AA1655" i="33" s="1"/>
  <c r="AD1654" i="33"/>
  <c r="AB1654" i="33" a="1"/>
  <c r="AB1654" i="33" s="1"/>
  <c r="AE1653" i="33"/>
  <c r="AC1653" i="33"/>
  <c r="AG1652" i="33"/>
  <c r="AH1652" i="33" s="1"/>
  <c r="Z1660" i="33"/>
  <c r="AF1660" i="33" s="1"/>
  <c r="Y1661" i="33"/>
  <c r="AG1653" i="33" l="1"/>
  <c r="AH1653" i="33" s="1"/>
  <c r="AA1656" i="33" a="1"/>
  <c r="AA1656" i="33" s="1"/>
  <c r="AD1655" i="33"/>
  <c r="AB1655" i="33" a="1"/>
  <c r="AB1655" i="33" s="1"/>
  <c r="AE1654" i="33"/>
  <c r="AG1654" i="33" s="1"/>
  <c r="AH1654" i="33" s="1"/>
  <c r="AC1654" i="33"/>
  <c r="Z1661" i="33"/>
  <c r="AF1661" i="33" s="1"/>
  <c r="Y1662" i="33"/>
  <c r="AA1657" i="33" l="1" a="1"/>
  <c r="AA1657" i="33" s="1"/>
  <c r="AD1656" i="33"/>
  <c r="AB1656" i="33" a="1"/>
  <c r="AB1656" i="33" s="1"/>
  <c r="AE1655" i="33"/>
  <c r="AC1655" i="33"/>
  <c r="Z1662" i="33"/>
  <c r="AF1662" i="33" s="1"/>
  <c r="Y1663" i="33"/>
  <c r="AG1655" i="33" l="1"/>
  <c r="AH1655" i="33" s="1"/>
  <c r="AA1658" i="33" a="1"/>
  <c r="AA1658" i="33" s="1"/>
  <c r="AD1657" i="33"/>
  <c r="AE1656" i="33"/>
  <c r="AC1656" i="33"/>
  <c r="AB1657" i="33" a="1"/>
  <c r="AB1657" i="33" s="1"/>
  <c r="Z1663" i="33"/>
  <c r="AF1663" i="33" s="1"/>
  <c r="Y1664" i="33"/>
  <c r="AG1656" i="33" l="1"/>
  <c r="AH1656" i="33" s="1"/>
  <c r="AA1659" i="33" a="1"/>
  <c r="AA1659" i="33" s="1"/>
  <c r="AD1658" i="33"/>
  <c r="AB1658" i="33" a="1"/>
  <c r="AB1658" i="33" s="1"/>
  <c r="AE1657" i="33"/>
  <c r="AC1657" i="33"/>
  <c r="Z1664" i="33"/>
  <c r="AF1664" i="33" s="1"/>
  <c r="Y1665" i="33"/>
  <c r="AG1657" i="33" l="1"/>
  <c r="AH1657" i="33" s="1"/>
  <c r="AA1660" i="33" a="1"/>
  <c r="AA1660" i="33" s="1"/>
  <c r="AD1659" i="33"/>
  <c r="AB1659" i="33" a="1"/>
  <c r="AB1659" i="33" s="1"/>
  <c r="AE1658" i="33"/>
  <c r="AC1658" i="33"/>
  <c r="Z1665" i="33"/>
  <c r="AF1665" i="33" s="1"/>
  <c r="Y1666" i="33"/>
  <c r="AG1658" i="33" l="1"/>
  <c r="AH1658" i="33" s="1"/>
  <c r="AA1661" i="33" a="1"/>
  <c r="AA1661" i="33" s="1"/>
  <c r="AD1660" i="33"/>
  <c r="AB1660" i="33" a="1"/>
  <c r="AB1660" i="33" s="1"/>
  <c r="AC1659" i="33"/>
  <c r="AE1659" i="33"/>
  <c r="Z1666" i="33"/>
  <c r="AF1666" i="33" s="1"/>
  <c r="Y1667" i="33"/>
  <c r="AG1659" i="33" l="1"/>
  <c r="AH1659" i="33" s="1"/>
  <c r="AA1662" i="33" a="1"/>
  <c r="AA1662" i="33" s="1"/>
  <c r="AD1661" i="33"/>
  <c r="AE1660" i="33"/>
  <c r="AB1661" i="33" a="1"/>
  <c r="AB1661" i="33" s="1"/>
  <c r="AC1660" i="33"/>
  <c r="Z1667" i="33"/>
  <c r="AF1667" i="33" s="1"/>
  <c r="Y1668" i="33"/>
  <c r="AG1660" i="33" l="1"/>
  <c r="AH1660" i="33" s="1"/>
  <c r="AA1663" i="33" a="1"/>
  <c r="AA1663" i="33" s="1"/>
  <c r="AD1662" i="33"/>
  <c r="AE1661" i="33"/>
  <c r="AG1661" i="33" s="1"/>
  <c r="AH1661" i="33" s="1"/>
  <c r="AC1661" i="33"/>
  <c r="AB1662" i="33" a="1"/>
  <c r="AB1662" i="33" s="1"/>
  <c r="Z1668" i="33"/>
  <c r="AF1668" i="33" s="1"/>
  <c r="Y1669" i="33"/>
  <c r="AD1663" i="33" l="1"/>
  <c r="AA1664" i="33" a="1"/>
  <c r="AA1664" i="33" s="1"/>
  <c r="AB1663" i="33" a="1"/>
  <c r="AB1663" i="33" s="1"/>
  <c r="AE1662" i="33"/>
  <c r="AC1662" i="33"/>
  <c r="Z1669" i="33"/>
  <c r="AF1669" i="33" s="1"/>
  <c r="Y1670" i="33"/>
  <c r="AG1662" i="33" l="1"/>
  <c r="AH1662" i="33" s="1"/>
  <c r="AD1664" i="33"/>
  <c r="AA1665" i="33" a="1"/>
  <c r="AA1665" i="33" s="1"/>
  <c r="AB1664" i="33" a="1"/>
  <c r="AB1664" i="33" s="1"/>
  <c r="AE1663" i="33"/>
  <c r="AC1663" i="33"/>
  <c r="Z1670" i="33"/>
  <c r="AF1670" i="33" s="1"/>
  <c r="Y1671" i="33"/>
  <c r="AG1663" i="33" l="1"/>
  <c r="AH1663" i="33" s="1"/>
  <c r="AA1666" i="33" a="1"/>
  <c r="AA1666" i="33" s="1"/>
  <c r="AD1665" i="33"/>
  <c r="AB1665" i="33" a="1"/>
  <c r="AB1665" i="33" s="1"/>
  <c r="AE1664" i="33"/>
  <c r="AC1664" i="33"/>
  <c r="Z1671" i="33"/>
  <c r="AF1671" i="33" s="1"/>
  <c r="Y1672" i="33"/>
  <c r="AA1667" i="33" l="1" a="1"/>
  <c r="AA1667" i="33" s="1"/>
  <c r="AD1666" i="33"/>
  <c r="AB1666" i="33" a="1"/>
  <c r="AB1666" i="33" s="1"/>
  <c r="AE1665" i="33"/>
  <c r="AC1665" i="33"/>
  <c r="AG1664" i="33"/>
  <c r="AH1664" i="33" s="1"/>
  <c r="Z1672" i="33"/>
  <c r="AF1672" i="33" s="1"/>
  <c r="Y1673" i="33"/>
  <c r="AG1665" i="33" l="1"/>
  <c r="AH1665" i="33" s="1"/>
  <c r="AA1668" i="33" a="1"/>
  <c r="AA1668" i="33" s="1"/>
  <c r="AD1667" i="33"/>
  <c r="AB1667" i="33" a="1"/>
  <c r="AB1667" i="33" s="1"/>
  <c r="AE1666" i="33"/>
  <c r="AC1666" i="33"/>
  <c r="Z1673" i="33"/>
  <c r="AF1673" i="33" s="1"/>
  <c r="Y1674" i="33"/>
  <c r="AG1666" i="33" l="1"/>
  <c r="AH1666" i="33" s="1"/>
  <c r="AA1669" i="33" a="1"/>
  <c r="AA1669" i="33" s="1"/>
  <c r="AD1668" i="33"/>
  <c r="AC1667" i="33"/>
  <c r="AB1668" i="33" a="1"/>
  <c r="AB1668" i="33" s="1"/>
  <c r="AE1667" i="33"/>
  <c r="Z1674" i="33"/>
  <c r="AF1674" i="33" s="1"/>
  <c r="Y1675" i="33"/>
  <c r="AG1667" i="33" l="1"/>
  <c r="AH1667" i="33" s="1"/>
  <c r="AA1670" i="33" a="1"/>
  <c r="AA1670" i="33" s="1"/>
  <c r="AD1669" i="33"/>
  <c r="AB1669" i="33" a="1"/>
  <c r="AB1669" i="33" s="1"/>
  <c r="AE1668" i="33"/>
  <c r="AC1668" i="33"/>
  <c r="Z1675" i="33"/>
  <c r="AF1675" i="33" s="1"/>
  <c r="Y1676" i="33"/>
  <c r="AA1671" i="33" l="1" a="1"/>
  <c r="AA1671" i="33" s="1"/>
  <c r="AD1670" i="33"/>
  <c r="AB1670" i="33" a="1"/>
  <c r="AB1670" i="33" s="1"/>
  <c r="AE1669" i="33"/>
  <c r="AC1669" i="33"/>
  <c r="AG1668" i="33"/>
  <c r="AH1668" i="33" s="1"/>
  <c r="Z1676" i="33"/>
  <c r="AF1676" i="33" s="1"/>
  <c r="Y1677" i="33"/>
  <c r="AG1669" i="33" l="1"/>
  <c r="AH1669" i="33" s="1"/>
  <c r="AA1672" i="33" a="1"/>
  <c r="AA1672" i="33" s="1"/>
  <c r="AD1671" i="33"/>
  <c r="AB1671" i="33" a="1"/>
  <c r="AB1671" i="33" s="1"/>
  <c r="AE1670" i="33"/>
  <c r="AC1670" i="33"/>
  <c r="Z1677" i="33"/>
  <c r="AF1677" i="33" s="1"/>
  <c r="Y1678" i="33"/>
  <c r="AG1670" i="33" l="1"/>
  <c r="AH1670" i="33" s="1"/>
  <c r="AD1672" i="33"/>
  <c r="AA1673" i="33" a="1"/>
  <c r="AA1673" i="33" s="1"/>
  <c r="AB1672" i="33" a="1"/>
  <c r="AB1672" i="33" s="1"/>
  <c r="AE1671" i="33"/>
  <c r="AC1671" i="33"/>
  <c r="Z1678" i="33"/>
  <c r="AF1678" i="33" s="1"/>
  <c r="Y1679" i="33"/>
  <c r="AG1671" i="33" l="1"/>
  <c r="AH1671" i="33" s="1"/>
  <c r="AA1674" i="33" a="1"/>
  <c r="AA1674" i="33" s="1"/>
  <c r="AD1673" i="33"/>
  <c r="AB1673" i="33" a="1"/>
  <c r="AB1673" i="33" s="1"/>
  <c r="AE1672" i="33"/>
  <c r="AC1672" i="33"/>
  <c r="Z1679" i="33"/>
  <c r="AF1679" i="33" s="1"/>
  <c r="Y1680" i="33"/>
  <c r="AA1675" i="33" l="1" a="1"/>
  <c r="AA1675" i="33" s="1"/>
  <c r="AD1674" i="33"/>
  <c r="AE1673" i="33"/>
  <c r="AB1674" i="33" a="1"/>
  <c r="AB1674" i="33" s="1"/>
  <c r="AC1673" i="33"/>
  <c r="AG1672" i="33"/>
  <c r="AH1672" i="33" s="1"/>
  <c r="Z1680" i="33"/>
  <c r="AF1680" i="33" s="1"/>
  <c r="Y1681" i="33"/>
  <c r="AG1673" i="33" l="1"/>
  <c r="AH1673" i="33" s="1"/>
  <c r="AA1676" i="33" a="1"/>
  <c r="AA1676" i="33" s="1"/>
  <c r="AD1675" i="33"/>
  <c r="AB1675" i="33" a="1"/>
  <c r="AB1675" i="33" s="1"/>
  <c r="AE1674" i="33"/>
  <c r="AC1674" i="33"/>
  <c r="Z1681" i="33"/>
  <c r="AF1681" i="33" s="1"/>
  <c r="Y1682" i="33"/>
  <c r="AG1674" i="33" l="1"/>
  <c r="AH1674" i="33" s="1"/>
  <c r="AA1677" i="33" a="1"/>
  <c r="AA1677" i="33" s="1"/>
  <c r="AD1676" i="33"/>
  <c r="AB1676" i="33" a="1"/>
  <c r="AB1676" i="33" s="1"/>
  <c r="AE1675" i="33"/>
  <c r="AC1675" i="33"/>
  <c r="Z1682" i="33"/>
  <c r="AF1682" i="33" s="1"/>
  <c r="Y1683" i="33"/>
  <c r="AA1678" i="33" l="1" a="1"/>
  <c r="AA1678" i="33" s="1"/>
  <c r="AD1677" i="33"/>
  <c r="AB1677" i="33" a="1"/>
  <c r="AB1677" i="33" s="1"/>
  <c r="AE1676" i="33"/>
  <c r="AC1676" i="33"/>
  <c r="AG1675" i="33"/>
  <c r="AH1675" i="33" s="1"/>
  <c r="Z1683" i="33"/>
  <c r="AF1683" i="33" s="1"/>
  <c r="Y1684" i="33"/>
  <c r="AG1676" i="33" l="1"/>
  <c r="AH1676" i="33" s="1"/>
  <c r="AA1679" i="33" a="1"/>
  <c r="AA1679" i="33" s="1"/>
  <c r="AD1678" i="33"/>
  <c r="AB1678" i="33" a="1"/>
  <c r="AB1678" i="33" s="1"/>
  <c r="AE1677" i="33"/>
  <c r="AC1677" i="33"/>
  <c r="Z1684" i="33"/>
  <c r="AF1684" i="33" s="1"/>
  <c r="Y1685" i="33"/>
  <c r="AG1677" i="33" l="1"/>
  <c r="AH1677" i="33" s="1"/>
  <c r="AA1680" i="33" a="1"/>
  <c r="AA1680" i="33" s="1"/>
  <c r="AD1679" i="33"/>
  <c r="AB1679" i="33" a="1"/>
  <c r="AB1679" i="33" s="1"/>
  <c r="AE1678" i="33"/>
  <c r="AC1678" i="33"/>
  <c r="Z1685" i="33"/>
  <c r="AF1685" i="33" s="1"/>
  <c r="Y1686" i="33"/>
  <c r="AG1678" i="33" l="1"/>
  <c r="AH1678" i="33" s="1"/>
  <c r="AA1681" i="33" a="1"/>
  <c r="AA1681" i="33" s="1"/>
  <c r="AD1680" i="33"/>
  <c r="AB1680" i="33" a="1"/>
  <c r="AB1680" i="33" s="1"/>
  <c r="AC1679" i="33"/>
  <c r="AE1679" i="33"/>
  <c r="Z1686" i="33"/>
  <c r="AF1686" i="33" s="1"/>
  <c r="Y1687" i="33"/>
  <c r="AG1679" i="33" l="1"/>
  <c r="AH1679" i="33" s="1"/>
  <c r="AA1682" i="33" a="1"/>
  <c r="AA1682" i="33" s="1"/>
  <c r="AD1681" i="33"/>
  <c r="AB1681" i="33" a="1"/>
  <c r="AB1681" i="33" s="1"/>
  <c r="AE1680" i="33"/>
  <c r="AC1680" i="33"/>
  <c r="Z1687" i="33"/>
  <c r="AF1687" i="33" s="1"/>
  <c r="Y1688" i="33"/>
  <c r="AA1683" i="33" l="1" a="1"/>
  <c r="AA1683" i="33" s="1"/>
  <c r="AD1682" i="33"/>
  <c r="AB1682" i="33" a="1"/>
  <c r="AB1682" i="33" s="1"/>
  <c r="AE1681" i="33"/>
  <c r="AC1681" i="33"/>
  <c r="AG1680" i="33"/>
  <c r="AH1680" i="33" s="1"/>
  <c r="Z1688" i="33"/>
  <c r="AF1688" i="33" s="1"/>
  <c r="Y1689" i="33"/>
  <c r="AA1684" i="33" l="1" a="1"/>
  <c r="AA1684" i="33" s="1"/>
  <c r="AD1683" i="33"/>
  <c r="AB1683" i="33" a="1"/>
  <c r="AB1683" i="33" s="1"/>
  <c r="AE1682" i="33"/>
  <c r="AC1682" i="33"/>
  <c r="AG1681" i="33"/>
  <c r="AH1681" i="33" s="1"/>
  <c r="Z1689" i="33"/>
  <c r="AF1689" i="33" s="1"/>
  <c r="Y1690" i="33"/>
  <c r="AG1682" i="33" l="1"/>
  <c r="AH1682" i="33" s="1"/>
  <c r="AD1684" i="33"/>
  <c r="AA1685" i="33" a="1"/>
  <c r="AA1685" i="33" s="1"/>
  <c r="AB1684" i="33" a="1"/>
  <c r="AB1684" i="33" s="1"/>
  <c r="AE1683" i="33"/>
  <c r="AC1683" i="33"/>
  <c r="Z1690" i="33"/>
  <c r="AF1690" i="33" s="1"/>
  <c r="Y1691" i="33"/>
  <c r="AG1683" i="33" l="1"/>
  <c r="AH1683" i="33" s="1"/>
  <c r="AA1686" i="33" a="1"/>
  <c r="AA1686" i="33" s="1"/>
  <c r="AD1685" i="33"/>
  <c r="AC1684" i="33"/>
  <c r="AB1685" i="33" a="1"/>
  <c r="AB1685" i="33" s="1"/>
  <c r="AE1684" i="33"/>
  <c r="Z1691" i="33"/>
  <c r="AF1691" i="33" s="1"/>
  <c r="Y1692" i="33"/>
  <c r="AG1684" i="33" l="1"/>
  <c r="AH1684" i="33" s="1"/>
  <c r="AA1687" i="33" a="1"/>
  <c r="AA1687" i="33" s="1"/>
  <c r="AD1686" i="33"/>
  <c r="AB1686" i="33" a="1"/>
  <c r="AB1686" i="33" s="1"/>
  <c r="AE1685" i="33"/>
  <c r="AC1685" i="33"/>
  <c r="Z1692" i="33"/>
  <c r="AF1692" i="33" s="1"/>
  <c r="Y1693" i="33"/>
  <c r="AG1685" i="33" l="1"/>
  <c r="AH1685" i="33" s="1"/>
  <c r="AA1688" i="33" a="1"/>
  <c r="AA1688" i="33" s="1"/>
  <c r="AD1687" i="33"/>
  <c r="AB1687" i="33" a="1"/>
  <c r="AB1687" i="33" s="1"/>
  <c r="AE1686" i="33"/>
  <c r="AC1686" i="33"/>
  <c r="Z1693" i="33"/>
  <c r="AF1693" i="33" s="1"/>
  <c r="Y1694" i="33"/>
  <c r="AG1686" i="33" l="1"/>
  <c r="AH1686" i="33" s="1"/>
  <c r="AA1689" i="33" a="1"/>
  <c r="AA1689" i="33" s="1"/>
  <c r="AD1688" i="33"/>
  <c r="AE1687" i="33"/>
  <c r="AC1687" i="33"/>
  <c r="AB1688" i="33" a="1"/>
  <c r="AB1688" i="33" s="1"/>
  <c r="Z1694" i="33"/>
  <c r="AF1694" i="33" s="1"/>
  <c r="Y1695" i="33"/>
  <c r="AG1687" i="33" l="1"/>
  <c r="AH1687" i="33" s="1"/>
  <c r="AA1690" i="33" a="1"/>
  <c r="AA1690" i="33" s="1"/>
  <c r="AD1689" i="33"/>
  <c r="AB1689" i="33" a="1"/>
  <c r="AB1689" i="33" s="1"/>
  <c r="AE1688" i="33"/>
  <c r="AC1688" i="33"/>
  <c r="Z1695" i="33"/>
  <c r="AF1695" i="33" s="1"/>
  <c r="Y1696" i="33"/>
  <c r="AG1688" i="33" l="1"/>
  <c r="AH1688" i="33" s="1"/>
  <c r="AA1691" i="33" a="1"/>
  <c r="AA1691" i="33" s="1"/>
  <c r="AD1690" i="33"/>
  <c r="AB1690" i="33" a="1"/>
  <c r="AB1690" i="33" s="1"/>
  <c r="AE1689" i="33"/>
  <c r="AC1689" i="33"/>
  <c r="Z1696" i="33"/>
  <c r="AF1696" i="33" s="1"/>
  <c r="Y1697" i="33"/>
  <c r="AG1689" i="33" l="1"/>
  <c r="AH1689" i="33" s="1"/>
  <c r="AA1692" i="33" a="1"/>
  <c r="AA1692" i="33" s="1"/>
  <c r="AD1691" i="33"/>
  <c r="AB1691" i="33" a="1"/>
  <c r="AB1691" i="33" s="1"/>
  <c r="AE1690" i="33"/>
  <c r="AC1690" i="33"/>
  <c r="Z1697" i="33"/>
  <c r="AF1697" i="33" s="1"/>
  <c r="Y1698" i="33"/>
  <c r="AG1690" i="33" l="1"/>
  <c r="AH1690" i="33" s="1"/>
  <c r="AA1693" i="33" a="1"/>
  <c r="AA1693" i="33" s="1"/>
  <c r="AD1692" i="33"/>
  <c r="AB1692" i="33" a="1"/>
  <c r="AB1692" i="33" s="1"/>
  <c r="AE1691" i="33"/>
  <c r="AC1691" i="33"/>
  <c r="Z1698" i="33"/>
  <c r="AF1698" i="33" s="1"/>
  <c r="Y1699" i="33"/>
  <c r="AG1691" i="33" l="1"/>
  <c r="AH1691" i="33" s="1"/>
  <c r="AA1694" i="33" a="1"/>
  <c r="AA1694" i="33" s="1"/>
  <c r="AD1693" i="33"/>
  <c r="AB1693" i="33" a="1"/>
  <c r="AB1693" i="33" s="1"/>
  <c r="AE1692" i="33"/>
  <c r="AC1692" i="33"/>
  <c r="Z1699" i="33"/>
  <c r="AF1699" i="33" s="1"/>
  <c r="Y1700" i="33"/>
  <c r="AG1692" i="33" l="1"/>
  <c r="AH1692" i="33" s="1"/>
  <c r="AD1694" i="33"/>
  <c r="AA1695" i="33" a="1"/>
  <c r="AA1695" i="33" s="1"/>
  <c r="AB1694" i="33" a="1"/>
  <c r="AB1694" i="33" s="1"/>
  <c r="AE1693" i="33"/>
  <c r="AC1693" i="33"/>
  <c r="Z1700" i="33"/>
  <c r="AF1700" i="33" s="1"/>
  <c r="Y1701" i="33"/>
  <c r="AG1693" i="33" l="1"/>
  <c r="AH1693" i="33" s="1"/>
  <c r="AA1696" i="33" a="1"/>
  <c r="AA1696" i="33" s="1"/>
  <c r="AD1695" i="33"/>
  <c r="AB1695" i="33" a="1"/>
  <c r="AB1695" i="33" s="1"/>
  <c r="AE1694" i="33"/>
  <c r="AC1694" i="33"/>
  <c r="Z1701" i="33"/>
  <c r="AF1701" i="33" s="1"/>
  <c r="Y1702" i="33"/>
  <c r="AG1694" i="33" l="1"/>
  <c r="AH1694" i="33" s="1"/>
  <c r="AA1697" i="33" a="1"/>
  <c r="AA1697" i="33" s="1"/>
  <c r="AD1696" i="33"/>
  <c r="AE1695" i="33"/>
  <c r="AB1696" i="33" a="1"/>
  <c r="AB1696" i="33" s="1"/>
  <c r="AC1695" i="33"/>
  <c r="Z1702" i="33"/>
  <c r="AF1702" i="33" s="1"/>
  <c r="Y1703" i="33"/>
  <c r="AG1695" i="33" l="1"/>
  <c r="AH1695" i="33" s="1"/>
  <c r="AA1698" i="33" a="1"/>
  <c r="AA1698" i="33" s="1"/>
  <c r="AD1697" i="33"/>
  <c r="AB1697" i="33" a="1"/>
  <c r="AB1697" i="33" s="1"/>
  <c r="AE1696" i="33"/>
  <c r="AC1696" i="33"/>
  <c r="Z1703" i="33"/>
  <c r="AF1703" i="33" s="1"/>
  <c r="Y1704" i="33"/>
  <c r="AA1699" i="33" l="1" a="1"/>
  <c r="AA1699" i="33" s="1"/>
  <c r="AD1698" i="33"/>
  <c r="AB1698" i="33" a="1"/>
  <c r="AB1698" i="33" s="1"/>
  <c r="AE1697" i="33"/>
  <c r="AC1697" i="33"/>
  <c r="AG1696" i="33"/>
  <c r="AH1696" i="33" s="1"/>
  <c r="Z1704" i="33"/>
  <c r="AF1704" i="33" s="1"/>
  <c r="Y1705" i="33"/>
  <c r="AG1697" i="33" l="1"/>
  <c r="AH1697" i="33" s="1"/>
  <c r="AA1700" i="33" a="1"/>
  <c r="AA1700" i="33" s="1"/>
  <c r="AD1699" i="33"/>
  <c r="AB1699" i="33" a="1"/>
  <c r="AB1699" i="33" s="1"/>
  <c r="AE1698" i="33"/>
  <c r="AC1698" i="33"/>
  <c r="Z1705" i="33"/>
  <c r="AF1705" i="33" s="1"/>
  <c r="Y1706" i="33"/>
  <c r="AG1698" i="33" l="1"/>
  <c r="AH1698" i="33" s="1"/>
  <c r="AA1701" i="33" a="1"/>
  <c r="AA1701" i="33" s="1"/>
  <c r="AD1700" i="33"/>
  <c r="AB1700" i="33" a="1"/>
  <c r="AB1700" i="33" s="1"/>
  <c r="AE1699" i="33"/>
  <c r="AC1699" i="33"/>
  <c r="Z1706" i="33"/>
  <c r="AF1706" i="33" s="1"/>
  <c r="Y1707" i="33"/>
  <c r="AG1699" i="33" l="1"/>
  <c r="AH1699" i="33" s="1"/>
  <c r="AA1702" i="33" a="1"/>
  <c r="AA1702" i="33" s="1"/>
  <c r="AD1701" i="33"/>
  <c r="AB1701" i="33" a="1"/>
  <c r="AB1701" i="33" s="1"/>
  <c r="AE1700" i="33"/>
  <c r="AC1700" i="33"/>
  <c r="Z1707" i="33"/>
  <c r="AF1707" i="33" s="1"/>
  <c r="Y1708" i="33"/>
  <c r="AG1700" i="33" l="1"/>
  <c r="AH1700" i="33" s="1"/>
  <c r="AA1703" i="33" a="1"/>
  <c r="AA1703" i="33" s="1"/>
  <c r="AD1702" i="33"/>
  <c r="AE1701" i="33"/>
  <c r="AC1701" i="33"/>
  <c r="AB1702" i="33" a="1"/>
  <c r="AB1702" i="33" s="1"/>
  <c r="Z1708" i="33"/>
  <c r="AF1708" i="33" s="1"/>
  <c r="Y1709" i="33"/>
  <c r="AA1704" i="33" l="1" a="1"/>
  <c r="AA1704" i="33" s="1"/>
  <c r="AD1703" i="33"/>
  <c r="AB1703" i="33" a="1"/>
  <c r="AB1703" i="33" s="1"/>
  <c r="AE1702" i="33"/>
  <c r="AC1702" i="33"/>
  <c r="AG1701" i="33"/>
  <c r="AH1701" i="33" s="1"/>
  <c r="Z1709" i="33"/>
  <c r="AF1709" i="33" s="1"/>
  <c r="Y1710" i="33"/>
  <c r="AG1702" i="33" l="1"/>
  <c r="AH1702" i="33" s="1"/>
  <c r="AA1705" i="33" a="1"/>
  <c r="AA1705" i="33" s="1"/>
  <c r="AD1704" i="33"/>
  <c r="AB1704" i="33" a="1"/>
  <c r="AB1704" i="33" s="1"/>
  <c r="AE1703" i="33"/>
  <c r="AC1703" i="33"/>
  <c r="Z1710" i="33"/>
  <c r="AF1710" i="33" s="1"/>
  <c r="Y1711" i="33"/>
  <c r="AA1706" i="33" l="1" a="1"/>
  <c r="AA1706" i="33" s="1"/>
  <c r="AD1705" i="33"/>
  <c r="AB1705" i="33" a="1"/>
  <c r="AB1705" i="33" s="1"/>
  <c r="AE1704" i="33"/>
  <c r="AC1704" i="33"/>
  <c r="AG1703" i="33"/>
  <c r="AH1703" i="33" s="1"/>
  <c r="Z1711" i="33"/>
  <c r="AF1711" i="33" s="1"/>
  <c r="Y1712" i="33"/>
  <c r="AG1704" i="33" l="1"/>
  <c r="AH1704" i="33" s="1"/>
  <c r="AA1707" i="33" a="1"/>
  <c r="AA1707" i="33" s="1"/>
  <c r="AD1706" i="33"/>
  <c r="AB1706" i="33" a="1"/>
  <c r="AB1706" i="33" s="1"/>
  <c r="AE1705" i="33"/>
  <c r="AC1705" i="33"/>
  <c r="Z1712" i="33"/>
  <c r="AF1712" i="33" s="1"/>
  <c r="Y1713" i="33"/>
  <c r="AG1705" i="33" l="1"/>
  <c r="AH1705" i="33" s="1"/>
  <c r="AA1708" i="33" a="1"/>
  <c r="AA1708" i="33" s="1"/>
  <c r="AD1707" i="33"/>
  <c r="AB1707" i="33" a="1"/>
  <c r="AB1707" i="33" s="1"/>
  <c r="AC1706" i="33"/>
  <c r="AE1706" i="33"/>
  <c r="AG1706" i="33" s="1"/>
  <c r="AH1706" i="33" s="1"/>
  <c r="Z1713" i="33"/>
  <c r="AF1713" i="33" s="1"/>
  <c r="Y1714" i="33"/>
  <c r="AA1709" i="33" l="1" a="1"/>
  <c r="AA1709" i="33" s="1"/>
  <c r="AD1708" i="33"/>
  <c r="AE1707" i="33"/>
  <c r="AC1707" i="33"/>
  <c r="AB1708" i="33" a="1"/>
  <c r="AB1708" i="33" s="1"/>
  <c r="Z1714" i="33"/>
  <c r="AF1714" i="33" s="1"/>
  <c r="Y1715" i="33"/>
  <c r="AG1707" i="33" l="1"/>
  <c r="AH1707" i="33" s="1"/>
  <c r="AA1710" i="33" a="1"/>
  <c r="AA1710" i="33" s="1"/>
  <c r="AD1709" i="33"/>
  <c r="AB1709" i="33" a="1"/>
  <c r="AB1709" i="33" s="1"/>
  <c r="AE1708" i="33"/>
  <c r="AC1708" i="33"/>
  <c r="Z1715" i="33"/>
  <c r="AF1715" i="33" s="1"/>
  <c r="Y1716" i="33"/>
  <c r="AD1710" i="33" l="1"/>
  <c r="AA1711" i="33" a="1"/>
  <c r="AA1711" i="33" s="1"/>
  <c r="AB1710" i="33" a="1"/>
  <c r="AB1710" i="33" s="1"/>
  <c r="AE1709" i="33"/>
  <c r="AC1709" i="33"/>
  <c r="AG1708" i="33"/>
  <c r="AH1708" i="33" s="1"/>
  <c r="Z1716" i="33"/>
  <c r="AF1716" i="33" s="1"/>
  <c r="Y1717" i="33"/>
  <c r="AG1709" i="33" l="1"/>
  <c r="AH1709" i="33" s="1"/>
  <c r="AD1711" i="33"/>
  <c r="AA1712" i="33" a="1"/>
  <c r="AA1712" i="33" s="1"/>
  <c r="AB1711" i="33" a="1"/>
  <c r="AB1711" i="33" s="1"/>
  <c r="AE1710" i="33"/>
  <c r="AC1710" i="33"/>
  <c r="Z1717" i="33"/>
  <c r="AF1717" i="33" s="1"/>
  <c r="Y1718" i="33"/>
  <c r="AG1710" i="33" l="1"/>
  <c r="AH1710" i="33" s="1"/>
  <c r="AA1713" i="33" a="1"/>
  <c r="AA1713" i="33" s="1"/>
  <c r="AD1712" i="33"/>
  <c r="AB1712" i="33" a="1"/>
  <c r="AB1712" i="33" s="1"/>
  <c r="AE1711" i="33"/>
  <c r="AC1711" i="33"/>
  <c r="Z1718" i="33"/>
  <c r="AF1718" i="33" s="1"/>
  <c r="Y1719" i="33"/>
  <c r="AG1711" i="33" l="1"/>
  <c r="AH1711" i="33" s="1"/>
  <c r="AA1714" i="33" a="1"/>
  <c r="AA1714" i="33" s="1"/>
  <c r="AD1713" i="33"/>
  <c r="AB1713" i="33" a="1"/>
  <c r="AB1713" i="33" s="1"/>
  <c r="AE1712" i="33"/>
  <c r="AC1712" i="33"/>
  <c r="Z1719" i="33"/>
  <c r="AF1719" i="33" s="1"/>
  <c r="Y1720" i="33"/>
  <c r="AG1712" i="33" l="1"/>
  <c r="AH1712" i="33" s="1"/>
  <c r="AA1715" i="33" a="1"/>
  <c r="AA1715" i="33" s="1"/>
  <c r="AD1714" i="33"/>
  <c r="AB1714" i="33" a="1"/>
  <c r="AB1714" i="33" s="1"/>
  <c r="AE1713" i="33"/>
  <c r="AC1713" i="33"/>
  <c r="Z1720" i="33"/>
  <c r="AF1720" i="33" s="1"/>
  <c r="Y1721" i="33"/>
  <c r="AG1713" i="33" l="1"/>
  <c r="AH1713" i="33" s="1"/>
  <c r="AA1716" i="33" a="1"/>
  <c r="AA1716" i="33" s="1"/>
  <c r="AD1715" i="33"/>
  <c r="AE1714" i="33"/>
  <c r="AB1715" i="33" a="1"/>
  <c r="AB1715" i="33" s="1"/>
  <c r="AC1714" i="33"/>
  <c r="Z1721" i="33"/>
  <c r="AF1721" i="33" s="1"/>
  <c r="Y1722" i="33"/>
  <c r="AG1714" i="33" l="1"/>
  <c r="AH1714" i="33" s="1"/>
  <c r="AA1717" i="33" a="1"/>
  <c r="AA1717" i="33" s="1"/>
  <c r="AD1716" i="33"/>
  <c r="AB1716" i="33" a="1"/>
  <c r="AB1716" i="33" s="1"/>
  <c r="AE1715" i="33"/>
  <c r="AC1715" i="33"/>
  <c r="Z1722" i="33"/>
  <c r="AF1722" i="33" s="1"/>
  <c r="Y1723" i="33"/>
  <c r="AG1715" i="33" l="1"/>
  <c r="AH1715" i="33" s="1"/>
  <c r="AA1718" i="33" a="1"/>
  <c r="AA1718" i="33" s="1"/>
  <c r="AD1717" i="33"/>
  <c r="AB1717" i="33" a="1"/>
  <c r="AB1717" i="33" s="1"/>
  <c r="AE1716" i="33"/>
  <c r="AC1716" i="33"/>
  <c r="Z1723" i="33"/>
  <c r="AF1723" i="33" s="1"/>
  <c r="Y1724" i="33"/>
  <c r="AA1719" i="33" l="1" a="1"/>
  <c r="AA1719" i="33" s="1"/>
  <c r="AD1718" i="33"/>
  <c r="AE1717" i="33"/>
  <c r="AB1718" i="33" a="1"/>
  <c r="AB1718" i="33" s="1"/>
  <c r="AC1717" i="33"/>
  <c r="AG1716" i="33"/>
  <c r="AH1716" i="33" s="1"/>
  <c r="Z1724" i="33"/>
  <c r="AF1724" i="33" s="1"/>
  <c r="Y1725" i="33"/>
  <c r="AG1717" i="33" l="1"/>
  <c r="AH1717" i="33" s="1"/>
  <c r="AA1720" i="33" a="1"/>
  <c r="AA1720" i="33" s="1"/>
  <c r="AD1719" i="33"/>
  <c r="AB1719" i="33" a="1"/>
  <c r="AB1719" i="33" s="1"/>
  <c r="AE1718" i="33"/>
  <c r="AC1718" i="33"/>
  <c r="Z1725" i="33"/>
  <c r="AF1725" i="33" s="1"/>
  <c r="Y1726" i="33"/>
  <c r="AA1721" i="33" l="1" a="1"/>
  <c r="AA1721" i="33" s="1"/>
  <c r="AD1720" i="33"/>
  <c r="AB1720" i="33" a="1"/>
  <c r="AB1720" i="33" s="1"/>
  <c r="AE1719" i="33"/>
  <c r="AC1719" i="33"/>
  <c r="AG1718" i="33"/>
  <c r="AH1718" i="33" s="1"/>
  <c r="Z1726" i="33"/>
  <c r="AF1726" i="33" s="1"/>
  <c r="Y1727" i="33"/>
  <c r="AG1719" i="33" l="1"/>
  <c r="AH1719" i="33" s="1"/>
  <c r="AA1722" i="33" a="1"/>
  <c r="AA1722" i="33" s="1"/>
  <c r="AD1721" i="33"/>
  <c r="AB1721" i="33" a="1"/>
  <c r="AB1721" i="33" s="1"/>
  <c r="AE1720" i="33"/>
  <c r="AC1720" i="33"/>
  <c r="Z1727" i="33"/>
  <c r="AF1727" i="33" s="1"/>
  <c r="Y1728" i="33"/>
  <c r="AG1720" i="33" l="1"/>
  <c r="AH1720" i="33" s="1"/>
  <c r="AA1723" i="33" a="1"/>
  <c r="AA1723" i="33" s="1"/>
  <c r="AD1722" i="33"/>
  <c r="AB1722" i="33" a="1"/>
  <c r="AB1722" i="33" s="1"/>
  <c r="AE1721" i="33"/>
  <c r="AC1721" i="33"/>
  <c r="Z1728" i="33"/>
  <c r="AF1728" i="33" s="1"/>
  <c r="Y1729" i="33"/>
  <c r="AA1724" i="33" l="1" a="1"/>
  <c r="AA1724" i="33" s="1"/>
  <c r="AD1723" i="33"/>
  <c r="AB1723" i="33" a="1"/>
  <c r="AB1723" i="33" s="1"/>
  <c r="AE1722" i="33"/>
  <c r="AC1722" i="33"/>
  <c r="AG1721" i="33"/>
  <c r="AH1721" i="33" s="1"/>
  <c r="Z1729" i="33"/>
  <c r="AF1729" i="33" s="1"/>
  <c r="Y1730" i="33"/>
  <c r="AG1722" i="33" l="1"/>
  <c r="AH1722" i="33" s="1"/>
  <c r="AA1725" i="33" a="1"/>
  <c r="AA1725" i="33" s="1"/>
  <c r="AD1724" i="33"/>
  <c r="AB1724" i="33" a="1"/>
  <c r="AB1724" i="33" s="1"/>
  <c r="AE1723" i="33"/>
  <c r="AC1723" i="33"/>
  <c r="Z1730" i="33"/>
  <c r="AF1730" i="33" s="1"/>
  <c r="Y1731" i="33"/>
  <c r="AG1723" i="33" l="1"/>
  <c r="AH1723" i="33" s="1"/>
  <c r="AA1726" i="33" a="1"/>
  <c r="AA1726" i="33" s="1"/>
  <c r="AD1725" i="33"/>
  <c r="AB1725" i="33" a="1"/>
  <c r="AB1725" i="33" s="1"/>
  <c r="AE1724" i="33"/>
  <c r="AC1724" i="33"/>
  <c r="Z1731" i="33"/>
  <c r="AF1731" i="33" s="1"/>
  <c r="Y1732" i="33"/>
  <c r="AG1724" i="33" l="1"/>
  <c r="AH1724" i="33" s="1"/>
  <c r="AA1727" i="33" a="1"/>
  <c r="AA1727" i="33" s="1"/>
  <c r="AD1726" i="33"/>
  <c r="AB1726" i="33" a="1"/>
  <c r="AB1726" i="33" s="1"/>
  <c r="AE1725" i="33"/>
  <c r="AC1725" i="33"/>
  <c r="Z1732" i="33"/>
  <c r="AF1732" i="33" s="1"/>
  <c r="Y1733" i="33"/>
  <c r="AG1725" i="33" l="1"/>
  <c r="AH1725" i="33" s="1"/>
  <c r="AA1728" i="33" a="1"/>
  <c r="AA1728" i="33" s="1"/>
  <c r="AD1727" i="33"/>
  <c r="AB1727" i="33" a="1"/>
  <c r="AB1727" i="33" s="1"/>
  <c r="AE1726" i="33"/>
  <c r="AC1726" i="33"/>
  <c r="Z1733" i="33"/>
  <c r="AF1733" i="33" s="1"/>
  <c r="Y1734" i="33"/>
  <c r="AG1726" i="33" l="1"/>
  <c r="AH1726" i="33" s="1"/>
  <c r="AD1728" i="33"/>
  <c r="AA1729" i="33" a="1"/>
  <c r="AA1729" i="33" s="1"/>
  <c r="AB1728" i="33" a="1"/>
  <c r="AB1728" i="33" s="1"/>
  <c r="AE1727" i="33"/>
  <c r="AC1727" i="33"/>
  <c r="Z1734" i="33"/>
  <c r="AF1734" i="33" s="1"/>
  <c r="Y1735" i="33"/>
  <c r="AG1727" i="33" l="1"/>
  <c r="AH1727" i="33" s="1"/>
  <c r="AA1730" i="33" a="1"/>
  <c r="AA1730" i="33" s="1"/>
  <c r="AD1729" i="33"/>
  <c r="AB1729" i="33" a="1"/>
  <c r="AB1729" i="33" s="1"/>
  <c r="AE1728" i="33"/>
  <c r="AC1728" i="33"/>
  <c r="Z1735" i="33"/>
  <c r="AF1735" i="33" s="1"/>
  <c r="Y1736" i="33"/>
  <c r="AG1728" i="33" l="1"/>
  <c r="AH1728" i="33" s="1"/>
  <c r="AA1731" i="33" a="1"/>
  <c r="AA1731" i="33" s="1"/>
  <c r="AD1730" i="33"/>
  <c r="AE1729" i="33"/>
  <c r="AB1730" i="33" a="1"/>
  <c r="AB1730" i="33" s="1"/>
  <c r="AC1729" i="33"/>
  <c r="Z1736" i="33"/>
  <c r="AF1736" i="33" s="1"/>
  <c r="Y1737" i="33"/>
  <c r="AA1732" i="33" l="1" a="1"/>
  <c r="AA1732" i="33" s="1"/>
  <c r="AD1731" i="33"/>
  <c r="AB1731" i="33" a="1"/>
  <c r="AB1731" i="33" s="1"/>
  <c r="AE1730" i="33"/>
  <c r="AC1730" i="33"/>
  <c r="AG1729" i="33"/>
  <c r="AH1729" i="33" s="1"/>
  <c r="Z1737" i="33"/>
  <c r="AF1737" i="33" s="1"/>
  <c r="Y1738" i="33"/>
  <c r="AG1730" i="33" l="1"/>
  <c r="AH1730" i="33" s="1"/>
  <c r="AD1732" i="33"/>
  <c r="AA1733" i="33" a="1"/>
  <c r="AA1733" i="33" s="1"/>
  <c r="AB1732" i="33" a="1"/>
  <c r="AB1732" i="33" s="1"/>
  <c r="AE1731" i="33"/>
  <c r="AC1731" i="33"/>
  <c r="Z1738" i="33"/>
  <c r="AF1738" i="33" s="1"/>
  <c r="Y1739" i="33"/>
  <c r="AG1731" i="33" l="1"/>
  <c r="AH1731" i="33" s="1"/>
  <c r="AA1734" i="33" a="1"/>
  <c r="AA1734" i="33" s="1"/>
  <c r="AD1733" i="33"/>
  <c r="AB1733" i="33" a="1"/>
  <c r="AB1733" i="33" s="1"/>
  <c r="AE1732" i="33"/>
  <c r="AC1732" i="33"/>
  <c r="Z1739" i="33"/>
  <c r="AF1739" i="33" s="1"/>
  <c r="Y1740" i="33"/>
  <c r="AG1732" i="33" l="1"/>
  <c r="AH1732" i="33" s="1"/>
  <c r="AA1735" i="33" a="1"/>
  <c r="AA1735" i="33" s="1"/>
  <c r="AD1734" i="33"/>
  <c r="AB1734" i="33" a="1"/>
  <c r="AB1734" i="33" s="1"/>
  <c r="AE1733" i="33"/>
  <c r="AG1733" i="33" s="1"/>
  <c r="AH1733" i="33" s="1"/>
  <c r="AC1733" i="33"/>
  <c r="Z1740" i="33"/>
  <c r="AF1740" i="33" s="1"/>
  <c r="Y1741" i="33"/>
  <c r="AA1736" i="33" l="1" a="1"/>
  <c r="AA1736" i="33" s="1"/>
  <c r="AD1735" i="33"/>
  <c r="AB1735" i="33" a="1"/>
  <c r="AB1735" i="33" s="1"/>
  <c r="AE1734" i="33"/>
  <c r="AC1734" i="33"/>
  <c r="Z1741" i="33"/>
  <c r="AF1741" i="33" s="1"/>
  <c r="Y1742" i="33"/>
  <c r="AA1737" i="33" l="1" a="1"/>
  <c r="AA1737" i="33" s="1"/>
  <c r="AD1736" i="33"/>
  <c r="AB1736" i="33" a="1"/>
  <c r="AB1736" i="33" s="1"/>
  <c r="AC1735" i="33"/>
  <c r="AE1735" i="33"/>
  <c r="AG1735" i="33" s="1"/>
  <c r="AH1735" i="33" s="1"/>
  <c r="AG1734" i="33"/>
  <c r="AH1734" i="33" s="1"/>
  <c r="Z1742" i="33"/>
  <c r="AF1742" i="33" s="1"/>
  <c r="Y1743" i="33"/>
  <c r="AA1738" i="33" l="1" a="1"/>
  <c r="AA1738" i="33" s="1"/>
  <c r="AD1737" i="33"/>
  <c r="AB1737" i="33" a="1"/>
  <c r="AB1737" i="33" s="1"/>
  <c r="AE1736" i="33"/>
  <c r="AC1736" i="33"/>
  <c r="Z1743" i="33"/>
  <c r="AF1743" i="33" s="1"/>
  <c r="Y1744" i="33"/>
  <c r="AD1738" i="33" l="1"/>
  <c r="AA1739" i="33" a="1"/>
  <c r="AA1739" i="33" s="1"/>
  <c r="AB1738" i="33" a="1"/>
  <c r="AB1738" i="33" s="1"/>
  <c r="AE1737" i="33"/>
  <c r="AC1737" i="33"/>
  <c r="AG1736" i="33"/>
  <c r="AH1736" i="33" s="1"/>
  <c r="Z1744" i="33"/>
  <c r="AF1744" i="33" s="1"/>
  <c r="Y1745" i="33"/>
  <c r="AG1737" i="33" l="1"/>
  <c r="AH1737" i="33" s="1"/>
  <c r="AA1740" i="33" a="1"/>
  <c r="AA1740" i="33" s="1"/>
  <c r="AD1739" i="33"/>
  <c r="AB1739" i="33" a="1"/>
  <c r="AB1739" i="33" s="1"/>
  <c r="AE1738" i="33"/>
  <c r="AG1738" i="33" s="1"/>
  <c r="AH1738" i="33" s="1"/>
  <c r="AC1738" i="33"/>
  <c r="Z1745" i="33"/>
  <c r="AF1745" i="33" s="1"/>
  <c r="Y1746" i="33"/>
  <c r="AA1741" i="33" l="1" a="1"/>
  <c r="AA1741" i="33" s="1"/>
  <c r="AD1740" i="33"/>
  <c r="AB1740" i="33" a="1"/>
  <c r="AB1740" i="33" s="1"/>
  <c r="AE1739" i="33"/>
  <c r="AC1739" i="33"/>
  <c r="Z1746" i="33"/>
  <c r="AF1746" i="33" s="1"/>
  <c r="Y1747" i="33"/>
  <c r="AG1739" i="33" l="1"/>
  <c r="AH1739" i="33" s="1"/>
  <c r="AA1742" i="33" a="1"/>
  <c r="AA1742" i="33" s="1"/>
  <c r="AD1741" i="33"/>
  <c r="AB1741" i="33" a="1"/>
  <c r="AB1741" i="33" s="1"/>
  <c r="AE1740" i="33"/>
  <c r="AC1740" i="33"/>
  <c r="Z1747" i="33"/>
  <c r="AF1747" i="33" s="1"/>
  <c r="Y1748" i="33"/>
  <c r="AA1743" i="33" l="1" a="1"/>
  <c r="AA1743" i="33" s="1"/>
  <c r="AD1742" i="33"/>
  <c r="AB1742" i="33" a="1"/>
  <c r="AB1742" i="33" s="1"/>
  <c r="AE1741" i="33"/>
  <c r="AC1741" i="33"/>
  <c r="AG1740" i="33"/>
  <c r="AH1740" i="33" s="1"/>
  <c r="Z1748" i="33"/>
  <c r="AF1748" i="33" s="1"/>
  <c r="Y1749" i="33"/>
  <c r="AG1741" i="33" l="1"/>
  <c r="AH1741" i="33" s="1"/>
  <c r="AA1744" i="33" a="1"/>
  <c r="AA1744" i="33" s="1"/>
  <c r="AD1743" i="33"/>
  <c r="AE1742" i="33"/>
  <c r="AB1743" i="33" a="1"/>
  <c r="AB1743" i="33" s="1"/>
  <c r="AC1742" i="33"/>
  <c r="Z1749" i="33"/>
  <c r="AF1749" i="33" s="1"/>
  <c r="Y1750" i="33"/>
  <c r="AG1742" i="33" l="1"/>
  <c r="AH1742" i="33" s="1"/>
  <c r="AA1745" i="33" a="1"/>
  <c r="AA1745" i="33" s="1"/>
  <c r="AD1744" i="33"/>
  <c r="AE1743" i="33"/>
  <c r="AC1743" i="33"/>
  <c r="AB1744" i="33" a="1"/>
  <c r="AB1744" i="33" s="1"/>
  <c r="Z1750" i="33"/>
  <c r="AF1750" i="33" s="1"/>
  <c r="Y1751" i="33"/>
  <c r="AG1743" i="33" l="1"/>
  <c r="AH1743" i="33" s="1"/>
  <c r="AA1746" i="33" a="1"/>
  <c r="AA1746" i="33" s="1"/>
  <c r="AD1745" i="33"/>
  <c r="AB1745" i="33" a="1"/>
  <c r="AB1745" i="33" s="1"/>
  <c r="AE1744" i="33"/>
  <c r="AC1744" i="33"/>
  <c r="Z1751" i="33"/>
  <c r="AF1751" i="33" s="1"/>
  <c r="Y1752" i="33"/>
  <c r="AG1744" i="33" l="1"/>
  <c r="AH1744" i="33" s="1"/>
  <c r="AA1747" i="33" a="1"/>
  <c r="AA1747" i="33" s="1"/>
  <c r="AD1746" i="33"/>
  <c r="AB1746" i="33" a="1"/>
  <c r="AB1746" i="33" s="1"/>
  <c r="AE1745" i="33"/>
  <c r="AC1745" i="33"/>
  <c r="Z1752" i="33"/>
  <c r="AF1752" i="33" s="1"/>
  <c r="Y1753" i="33"/>
  <c r="AG1745" i="33" l="1"/>
  <c r="AH1745" i="33" s="1"/>
  <c r="AA1748" i="33" a="1"/>
  <c r="AA1748" i="33" s="1"/>
  <c r="AD1747" i="33"/>
  <c r="AB1747" i="33" a="1"/>
  <c r="AB1747" i="33" s="1"/>
  <c r="AE1746" i="33"/>
  <c r="AC1746" i="33"/>
  <c r="Z1753" i="33"/>
  <c r="AF1753" i="33" s="1"/>
  <c r="Y1754" i="33"/>
  <c r="AA1749" i="33" l="1" a="1"/>
  <c r="AA1749" i="33" s="1"/>
  <c r="AD1748" i="33"/>
  <c r="AB1748" i="33" a="1"/>
  <c r="AB1748" i="33" s="1"/>
  <c r="AE1747" i="33"/>
  <c r="AC1747" i="33"/>
  <c r="AG1746" i="33"/>
  <c r="AH1746" i="33" s="1"/>
  <c r="Z1754" i="33"/>
  <c r="AF1754" i="33" s="1"/>
  <c r="Y1755" i="33"/>
  <c r="AG1747" i="33" l="1"/>
  <c r="AH1747" i="33" s="1"/>
  <c r="AA1750" i="33" a="1"/>
  <c r="AA1750" i="33" s="1"/>
  <c r="AD1749" i="33"/>
  <c r="AB1749" i="33" a="1"/>
  <c r="AB1749" i="33" s="1"/>
  <c r="AE1748" i="33"/>
  <c r="AC1748" i="33"/>
  <c r="Z1755" i="33"/>
  <c r="AF1755" i="33" s="1"/>
  <c r="Y1756" i="33"/>
  <c r="AG1748" i="33" l="1"/>
  <c r="AH1748" i="33" s="1"/>
  <c r="AA1751" i="33" a="1"/>
  <c r="AA1751" i="33" s="1"/>
  <c r="AD1750" i="33"/>
  <c r="AE1749" i="33"/>
  <c r="AB1750" i="33" a="1"/>
  <c r="AB1750" i="33" s="1"/>
  <c r="AC1749" i="33"/>
  <c r="Z1756" i="33"/>
  <c r="AF1756" i="33" s="1"/>
  <c r="Y1757" i="33"/>
  <c r="AG1749" i="33" l="1"/>
  <c r="AH1749" i="33" s="1"/>
  <c r="AA1752" i="33" a="1"/>
  <c r="AA1752" i="33" s="1"/>
  <c r="AD1751" i="33"/>
  <c r="AE1750" i="33"/>
  <c r="AB1751" i="33" a="1"/>
  <c r="AB1751" i="33" s="1"/>
  <c r="AC1750" i="33"/>
  <c r="Z1757" i="33"/>
  <c r="AF1757" i="33" s="1"/>
  <c r="Y1758" i="33"/>
  <c r="AG1750" i="33" l="1"/>
  <c r="AH1750" i="33" s="1"/>
  <c r="AA1753" i="33" a="1"/>
  <c r="AA1753" i="33" s="1"/>
  <c r="AD1752" i="33"/>
  <c r="AB1752" i="33" a="1"/>
  <c r="AB1752" i="33" s="1"/>
  <c r="AE1751" i="33"/>
  <c r="AC1751" i="33"/>
  <c r="Z1758" i="33"/>
  <c r="AF1758" i="33" s="1"/>
  <c r="Y1759" i="33"/>
  <c r="AG1751" i="33" l="1"/>
  <c r="AH1751" i="33" s="1"/>
  <c r="AA1754" i="33" a="1"/>
  <c r="AA1754" i="33" s="1"/>
  <c r="AD1753" i="33"/>
  <c r="AB1753" i="33" a="1"/>
  <c r="AB1753" i="33" s="1"/>
  <c r="AE1752" i="33"/>
  <c r="AC1752" i="33"/>
  <c r="Z1759" i="33"/>
  <c r="AF1759" i="33" s="1"/>
  <c r="Y1760" i="33"/>
  <c r="AG1752" i="33" l="1"/>
  <c r="AH1752" i="33" s="1"/>
  <c r="AA1755" i="33" a="1"/>
  <c r="AA1755" i="33" s="1"/>
  <c r="AD1754" i="33"/>
  <c r="AB1754" i="33" a="1"/>
  <c r="AB1754" i="33" s="1"/>
  <c r="AE1753" i="33"/>
  <c r="AC1753" i="33"/>
  <c r="Z1760" i="33"/>
  <c r="AF1760" i="33" s="1"/>
  <c r="Y1761" i="33"/>
  <c r="AG1753" i="33" l="1"/>
  <c r="AH1753" i="33" s="1"/>
  <c r="AA1756" i="33" a="1"/>
  <c r="AA1756" i="33" s="1"/>
  <c r="AD1755" i="33"/>
  <c r="AB1755" i="33" a="1"/>
  <c r="AB1755" i="33" s="1"/>
  <c r="AE1754" i="33"/>
  <c r="AC1754" i="33"/>
  <c r="Z1761" i="33"/>
  <c r="AF1761" i="33" s="1"/>
  <c r="Y1762" i="33"/>
  <c r="AA1757" i="33" l="1" a="1"/>
  <c r="AA1757" i="33" s="1"/>
  <c r="AD1756" i="33"/>
  <c r="AB1756" i="33" a="1"/>
  <c r="AB1756" i="33" s="1"/>
  <c r="AE1755" i="33"/>
  <c r="AC1755" i="33"/>
  <c r="AG1754" i="33"/>
  <c r="AH1754" i="33" s="1"/>
  <c r="Z1762" i="33"/>
  <c r="AF1762" i="33" s="1"/>
  <c r="Y1763" i="33"/>
  <c r="AA1758" i="33" l="1" a="1"/>
  <c r="AA1758" i="33" s="1"/>
  <c r="AD1757" i="33"/>
  <c r="AB1757" i="33" a="1"/>
  <c r="AB1757" i="33" s="1"/>
  <c r="AE1756" i="33"/>
  <c r="AC1756" i="33"/>
  <c r="AG1755" i="33"/>
  <c r="AH1755" i="33" s="1"/>
  <c r="Z1763" i="33"/>
  <c r="AF1763" i="33" s="1"/>
  <c r="Y1764" i="33"/>
  <c r="AG1756" i="33" l="1"/>
  <c r="AH1756" i="33" s="1"/>
  <c r="AA1759" i="33" a="1"/>
  <c r="AA1759" i="33" s="1"/>
  <c r="AD1758" i="33"/>
  <c r="AB1758" i="33" a="1"/>
  <c r="AB1758" i="33" s="1"/>
  <c r="AE1757" i="33"/>
  <c r="AC1757" i="33"/>
  <c r="Z1764" i="33"/>
  <c r="AF1764" i="33" s="1"/>
  <c r="Y1765" i="33"/>
  <c r="AG1757" i="33" l="1"/>
  <c r="AH1757" i="33" s="1"/>
  <c r="AA1760" i="33" a="1"/>
  <c r="AA1760" i="33" s="1"/>
  <c r="AD1759" i="33"/>
  <c r="AC1758" i="33"/>
  <c r="AB1759" i="33" a="1"/>
  <c r="AB1759" i="33" s="1"/>
  <c r="AE1758" i="33"/>
  <c r="Z1765" i="33"/>
  <c r="AF1765" i="33" s="1"/>
  <c r="Y1766" i="33"/>
  <c r="AG1758" i="33" l="1"/>
  <c r="AH1758" i="33" s="1"/>
  <c r="AA1761" i="33" a="1"/>
  <c r="AA1761" i="33" s="1"/>
  <c r="AD1760" i="33"/>
  <c r="AB1760" i="33" a="1"/>
  <c r="AB1760" i="33" s="1"/>
  <c r="AC1759" i="33"/>
  <c r="AE1759" i="33"/>
  <c r="Z1766" i="33"/>
  <c r="AF1766" i="33" s="1"/>
  <c r="Y1767" i="33"/>
  <c r="AG1759" i="33" l="1"/>
  <c r="AH1759" i="33" s="1"/>
  <c r="AA1762" i="33" a="1"/>
  <c r="AA1762" i="33" s="1"/>
  <c r="AD1761" i="33"/>
  <c r="AC1760" i="33"/>
  <c r="AB1761" i="33" a="1"/>
  <c r="AB1761" i="33" s="1"/>
  <c r="AE1760" i="33"/>
  <c r="Z1767" i="33"/>
  <c r="AF1767" i="33" s="1"/>
  <c r="Y1768" i="33"/>
  <c r="AG1760" i="33" l="1"/>
  <c r="AH1760" i="33" s="1"/>
  <c r="AD1762" i="33"/>
  <c r="AA1763" i="33" a="1"/>
  <c r="AA1763" i="33" s="1"/>
  <c r="AE1761" i="33"/>
  <c r="AB1762" i="33" a="1"/>
  <c r="AB1762" i="33" s="1"/>
  <c r="AC1761" i="33"/>
  <c r="Z1768" i="33"/>
  <c r="AF1768" i="33" s="1"/>
  <c r="Y1769" i="33"/>
  <c r="AG1761" i="33" l="1"/>
  <c r="AH1761" i="33" s="1"/>
  <c r="AA1764" i="33" a="1"/>
  <c r="AA1764" i="33" s="1"/>
  <c r="AD1763" i="33"/>
  <c r="AB1763" i="33" a="1"/>
  <c r="AB1763" i="33" s="1"/>
  <c r="AE1762" i="33"/>
  <c r="AC1762" i="33"/>
  <c r="Z1769" i="33"/>
  <c r="AF1769" i="33" s="1"/>
  <c r="Y1770" i="33"/>
  <c r="AG1762" i="33" l="1"/>
  <c r="AH1762" i="33" s="1"/>
  <c r="AA1765" i="33" a="1"/>
  <c r="AA1765" i="33" s="1"/>
  <c r="AD1764" i="33"/>
  <c r="AB1764" i="33" a="1"/>
  <c r="AB1764" i="33" s="1"/>
  <c r="AE1763" i="33"/>
  <c r="AC1763" i="33"/>
  <c r="Z1770" i="33"/>
  <c r="AF1770" i="33" s="1"/>
  <c r="Y1771" i="33"/>
  <c r="AA1766" i="33" l="1" a="1"/>
  <c r="AA1766" i="33" s="1"/>
  <c r="AD1765" i="33"/>
  <c r="AB1765" i="33" a="1"/>
  <c r="AB1765" i="33" s="1"/>
  <c r="AE1764" i="33"/>
  <c r="AC1764" i="33"/>
  <c r="AG1763" i="33"/>
  <c r="AH1763" i="33" s="1"/>
  <c r="Z1771" i="33"/>
  <c r="AF1771" i="33" s="1"/>
  <c r="Y1772" i="33"/>
  <c r="AG1764" i="33" l="1"/>
  <c r="AH1764" i="33" s="1"/>
  <c r="AA1767" i="33" a="1"/>
  <c r="AA1767" i="33" s="1"/>
  <c r="AD1766" i="33"/>
  <c r="AB1766" i="33" a="1"/>
  <c r="AB1766" i="33" s="1"/>
  <c r="AE1765" i="33"/>
  <c r="AC1765" i="33"/>
  <c r="Z1772" i="33"/>
  <c r="AF1772" i="33" s="1"/>
  <c r="Y1773" i="33"/>
  <c r="AG1765" i="33" l="1"/>
  <c r="AH1765" i="33" s="1"/>
  <c r="AA1768" i="33" a="1"/>
  <c r="AA1768" i="33" s="1"/>
  <c r="AD1767" i="33"/>
  <c r="AB1767" i="33" a="1"/>
  <c r="AB1767" i="33" s="1"/>
  <c r="AE1766" i="33"/>
  <c r="AC1766" i="33"/>
  <c r="Z1773" i="33"/>
  <c r="AF1773" i="33" s="1"/>
  <c r="Y1774" i="33"/>
  <c r="AG1766" i="33" l="1"/>
  <c r="AH1766" i="33" s="1"/>
  <c r="AA1769" i="33" a="1"/>
  <c r="AA1769" i="33" s="1"/>
  <c r="AD1768" i="33"/>
  <c r="AB1768" i="33" a="1"/>
  <c r="AB1768" i="33" s="1"/>
  <c r="AE1767" i="33"/>
  <c r="AC1767" i="33"/>
  <c r="Z1774" i="33"/>
  <c r="AF1774" i="33" s="1"/>
  <c r="Y1775" i="33"/>
  <c r="AG1767" i="33" l="1"/>
  <c r="AH1767" i="33" s="1"/>
  <c r="AA1770" i="33" a="1"/>
  <c r="AA1770" i="33" s="1"/>
  <c r="AD1769" i="33"/>
  <c r="AB1769" i="33" a="1"/>
  <c r="AB1769" i="33" s="1"/>
  <c r="AE1768" i="33"/>
  <c r="AC1768" i="33"/>
  <c r="Z1775" i="33"/>
  <c r="AF1775" i="33" s="1"/>
  <c r="Y1776" i="33"/>
  <c r="AG1768" i="33" l="1"/>
  <c r="AH1768" i="33" s="1"/>
  <c r="AA1771" i="33" a="1"/>
  <c r="AA1771" i="33" s="1"/>
  <c r="AD1770" i="33"/>
  <c r="AB1770" i="33" a="1"/>
  <c r="AB1770" i="33" s="1"/>
  <c r="AE1769" i="33"/>
  <c r="AC1769" i="33"/>
  <c r="Z1776" i="33"/>
  <c r="AF1776" i="33" s="1"/>
  <c r="Y1777" i="33"/>
  <c r="AG1769" i="33" l="1"/>
  <c r="AH1769" i="33" s="1"/>
  <c r="AD1771" i="33"/>
  <c r="AA1772" i="33" a="1"/>
  <c r="AA1772" i="33" s="1"/>
  <c r="AB1771" i="33" a="1"/>
  <c r="AB1771" i="33" s="1"/>
  <c r="AE1770" i="33"/>
  <c r="AC1770" i="33"/>
  <c r="Z1777" i="33"/>
  <c r="AF1777" i="33" s="1"/>
  <c r="Y1778" i="33"/>
  <c r="AG1770" i="33" l="1"/>
  <c r="AH1770" i="33" s="1"/>
  <c r="AD1772" i="33"/>
  <c r="AA1773" i="33" a="1"/>
  <c r="AA1773" i="33" s="1"/>
  <c r="AC1771" i="33"/>
  <c r="AB1772" i="33" a="1"/>
  <c r="AB1772" i="33" s="1"/>
  <c r="AE1771" i="33"/>
  <c r="Z1778" i="33"/>
  <c r="AF1778" i="33" s="1"/>
  <c r="Y1779" i="33"/>
  <c r="AG1771" i="33" l="1"/>
  <c r="AH1771" i="33" s="1"/>
  <c r="AA1774" i="33" a="1"/>
  <c r="AA1774" i="33" s="1"/>
  <c r="AD1773" i="33"/>
  <c r="AB1773" i="33" a="1"/>
  <c r="AB1773" i="33" s="1"/>
  <c r="AE1772" i="33"/>
  <c r="AC1772" i="33"/>
  <c r="Z1779" i="33"/>
  <c r="AF1779" i="33" s="1"/>
  <c r="Y1780" i="33"/>
  <c r="AG1772" i="33" l="1"/>
  <c r="AH1772" i="33" s="1"/>
  <c r="AA1775" i="33" a="1"/>
  <c r="AA1775" i="33" s="1"/>
  <c r="AD1774" i="33"/>
  <c r="AB1774" i="33" a="1"/>
  <c r="AB1774" i="33" s="1"/>
  <c r="AC1773" i="33"/>
  <c r="AE1773" i="33"/>
  <c r="Z1780" i="33"/>
  <c r="AF1780" i="33" s="1"/>
  <c r="Y1781" i="33"/>
  <c r="AA1776" i="33" l="1" a="1"/>
  <c r="AA1776" i="33" s="1"/>
  <c r="AD1775" i="33"/>
  <c r="AB1775" i="33" a="1"/>
  <c r="AB1775" i="33" s="1"/>
  <c r="AE1774" i="33"/>
  <c r="AC1774" i="33"/>
  <c r="AG1773" i="33"/>
  <c r="AH1773" i="33" s="1"/>
  <c r="Z1781" i="33"/>
  <c r="AF1781" i="33" s="1"/>
  <c r="Y1782" i="33"/>
  <c r="AA1777" i="33" l="1" a="1"/>
  <c r="AA1777" i="33" s="1"/>
  <c r="AD1776" i="33"/>
  <c r="AE1775" i="33"/>
  <c r="AB1776" i="33" a="1"/>
  <c r="AB1776" i="33" s="1"/>
  <c r="AC1775" i="33"/>
  <c r="AG1774" i="33"/>
  <c r="AH1774" i="33" s="1"/>
  <c r="Z1782" i="33"/>
  <c r="AF1782" i="33" s="1"/>
  <c r="Y1783" i="33"/>
  <c r="AA1778" i="33" l="1" a="1"/>
  <c r="AA1778" i="33" s="1"/>
  <c r="AD1777" i="33"/>
  <c r="AB1777" i="33" a="1"/>
  <c r="AB1777" i="33" s="1"/>
  <c r="AE1776" i="33"/>
  <c r="AC1776" i="33"/>
  <c r="AG1775" i="33"/>
  <c r="AH1775" i="33" s="1"/>
  <c r="Z1783" i="33"/>
  <c r="AF1783" i="33" s="1"/>
  <c r="Y1784" i="33"/>
  <c r="AA1779" i="33" l="1" a="1"/>
  <c r="AA1779" i="33" s="1"/>
  <c r="AD1778" i="33"/>
  <c r="AB1778" i="33" a="1"/>
  <c r="AB1778" i="33" s="1"/>
  <c r="AE1777" i="33"/>
  <c r="AC1777" i="33"/>
  <c r="AG1776" i="33"/>
  <c r="AH1776" i="33" s="1"/>
  <c r="Z1784" i="33"/>
  <c r="AF1784" i="33" s="1"/>
  <c r="Y1785" i="33"/>
  <c r="AA1780" i="33" l="1" a="1"/>
  <c r="AA1780" i="33" s="1"/>
  <c r="AD1779" i="33"/>
  <c r="AB1779" i="33" a="1"/>
  <c r="AB1779" i="33" s="1"/>
  <c r="AE1778" i="33"/>
  <c r="AC1778" i="33"/>
  <c r="AG1777" i="33"/>
  <c r="AH1777" i="33" s="1"/>
  <c r="Z1785" i="33"/>
  <c r="AF1785" i="33" s="1"/>
  <c r="Y1786" i="33"/>
  <c r="AG1778" i="33" l="1"/>
  <c r="AH1778" i="33" s="1"/>
  <c r="AA1781" i="33" a="1"/>
  <c r="AA1781" i="33" s="1"/>
  <c r="AD1780" i="33"/>
  <c r="AB1780" i="33" a="1"/>
  <c r="AB1780" i="33" s="1"/>
  <c r="AE1779" i="33"/>
  <c r="AC1779" i="33"/>
  <c r="Z1786" i="33"/>
  <c r="AF1786" i="33" s="1"/>
  <c r="Y1787" i="33"/>
  <c r="AG1779" i="33" l="1"/>
  <c r="AH1779" i="33" s="1"/>
  <c r="AD1781" i="33"/>
  <c r="AA1782" i="33" a="1"/>
  <c r="AA1782" i="33" s="1"/>
  <c r="AE1780" i="33"/>
  <c r="AC1780" i="33"/>
  <c r="AB1781" i="33" a="1"/>
  <c r="AB1781" i="33" s="1"/>
  <c r="Z1787" i="33"/>
  <c r="AF1787" i="33" s="1"/>
  <c r="Y1788" i="33"/>
  <c r="AG1780" i="33" l="1"/>
  <c r="AH1780" i="33" s="1"/>
  <c r="AA1783" i="33" a="1"/>
  <c r="AA1783" i="33" s="1"/>
  <c r="AD1782" i="33"/>
  <c r="AB1782" i="33" a="1"/>
  <c r="AB1782" i="33" s="1"/>
  <c r="AE1781" i="33"/>
  <c r="AC1781" i="33"/>
  <c r="Z1788" i="33"/>
  <c r="AF1788" i="33" s="1"/>
  <c r="Y1789" i="33"/>
  <c r="AG1781" i="33" l="1"/>
  <c r="AH1781" i="33" s="1"/>
  <c r="AA1784" i="33" a="1"/>
  <c r="AA1784" i="33" s="1"/>
  <c r="AD1783" i="33"/>
  <c r="AB1783" i="33" a="1"/>
  <c r="AB1783" i="33" s="1"/>
  <c r="AE1782" i="33"/>
  <c r="AC1782" i="33"/>
  <c r="Z1789" i="33"/>
  <c r="AF1789" i="33" s="1"/>
  <c r="Y1790" i="33"/>
  <c r="AG1782" i="33" l="1"/>
  <c r="AH1782" i="33" s="1"/>
  <c r="AD1784" i="33"/>
  <c r="AA1785" i="33" a="1"/>
  <c r="AA1785" i="33" s="1"/>
  <c r="AC1783" i="33"/>
  <c r="AB1784" i="33" a="1"/>
  <c r="AB1784" i="33" s="1"/>
  <c r="AE1783" i="33"/>
  <c r="Z1790" i="33"/>
  <c r="AF1790" i="33" s="1"/>
  <c r="Y1791" i="33"/>
  <c r="AG1783" i="33" l="1"/>
  <c r="AH1783" i="33" s="1"/>
  <c r="AA1786" i="33" a="1"/>
  <c r="AA1786" i="33" s="1"/>
  <c r="AD1785" i="33"/>
  <c r="AB1785" i="33" a="1"/>
  <c r="AB1785" i="33" s="1"/>
  <c r="AE1784" i="33"/>
  <c r="AC1784" i="33"/>
  <c r="Z1791" i="33"/>
  <c r="AF1791" i="33" s="1"/>
  <c r="Y1792" i="33"/>
  <c r="AG1784" i="33" l="1"/>
  <c r="AH1784" i="33" s="1"/>
  <c r="AA1787" i="33" a="1"/>
  <c r="AA1787" i="33" s="1"/>
  <c r="AD1786" i="33"/>
  <c r="AB1786" i="33" a="1"/>
  <c r="AB1786" i="33" s="1"/>
  <c r="AE1785" i="33"/>
  <c r="AC1785" i="33"/>
  <c r="Z1792" i="33"/>
  <c r="AF1792" i="33" s="1"/>
  <c r="Y1793" i="33"/>
  <c r="AG1785" i="33" l="1"/>
  <c r="AH1785" i="33" s="1"/>
  <c r="AA1788" i="33" a="1"/>
  <c r="AA1788" i="33" s="1"/>
  <c r="AD1787" i="33"/>
  <c r="AC1786" i="33"/>
  <c r="AB1787" i="33" a="1"/>
  <c r="AB1787" i="33" s="1"/>
  <c r="AE1786" i="33"/>
  <c r="Z1793" i="33"/>
  <c r="AF1793" i="33" s="1"/>
  <c r="Y1794" i="33"/>
  <c r="AG1786" i="33" l="1"/>
  <c r="AH1786" i="33" s="1"/>
  <c r="AA1789" i="33" a="1"/>
  <c r="AA1789" i="33" s="1"/>
  <c r="AD1788" i="33"/>
  <c r="AB1788" i="33" a="1"/>
  <c r="AB1788" i="33" s="1"/>
  <c r="AC1787" i="33"/>
  <c r="AE1787" i="33"/>
  <c r="Z1794" i="33"/>
  <c r="AF1794" i="33" s="1"/>
  <c r="Y1795" i="33"/>
  <c r="AA1790" i="33" l="1" a="1"/>
  <c r="AA1790" i="33" s="1"/>
  <c r="AD1789" i="33"/>
  <c r="AB1789" i="33" a="1"/>
  <c r="AB1789" i="33" s="1"/>
  <c r="AE1788" i="33"/>
  <c r="AC1788" i="33"/>
  <c r="AG1787" i="33"/>
  <c r="AH1787" i="33" s="1"/>
  <c r="Z1795" i="33"/>
  <c r="AF1795" i="33" s="1"/>
  <c r="Y1796" i="33"/>
  <c r="AA1791" i="33" l="1" a="1"/>
  <c r="AA1791" i="33" s="1"/>
  <c r="AD1790" i="33"/>
  <c r="AB1790" i="33" a="1"/>
  <c r="AB1790" i="33" s="1"/>
  <c r="AE1789" i="33"/>
  <c r="AC1789" i="33"/>
  <c r="AG1788" i="33"/>
  <c r="AH1788" i="33" s="1"/>
  <c r="Z1796" i="33"/>
  <c r="AF1796" i="33" s="1"/>
  <c r="Y1797" i="33"/>
  <c r="AG1789" i="33" l="1"/>
  <c r="AH1789" i="33" s="1"/>
  <c r="AA1792" i="33" a="1"/>
  <c r="AA1792" i="33" s="1"/>
  <c r="AD1791" i="33"/>
  <c r="AB1791" i="33" a="1"/>
  <c r="AB1791" i="33" s="1"/>
  <c r="AE1790" i="33"/>
  <c r="AG1790" i="33" s="1"/>
  <c r="AH1790" i="33" s="1"/>
  <c r="AC1790" i="33"/>
  <c r="Z1797" i="33"/>
  <c r="AF1797" i="33" s="1"/>
  <c r="Y1798" i="33"/>
  <c r="AA1793" i="33" l="1" a="1"/>
  <c r="AA1793" i="33" s="1"/>
  <c r="AD1792" i="33"/>
  <c r="AB1792" i="33" a="1"/>
  <c r="AB1792" i="33" s="1"/>
  <c r="AE1791" i="33"/>
  <c r="AC1791" i="33"/>
  <c r="Z1798" i="33"/>
  <c r="AF1798" i="33" s="1"/>
  <c r="Y1799" i="33"/>
  <c r="AG1791" i="33" l="1"/>
  <c r="AH1791" i="33" s="1"/>
  <c r="AA1794" i="33" a="1"/>
  <c r="AA1794" i="33" s="1"/>
  <c r="AD1793" i="33"/>
  <c r="AB1793" i="33" a="1"/>
  <c r="AB1793" i="33" s="1"/>
  <c r="AE1792" i="33"/>
  <c r="AC1792" i="33"/>
  <c r="Z1799" i="33"/>
  <c r="AF1799" i="33" s="1"/>
  <c r="Y1800" i="33"/>
  <c r="AA1795" i="33" l="1" a="1"/>
  <c r="AA1795" i="33" s="1"/>
  <c r="AD1794" i="33"/>
  <c r="AE1793" i="33"/>
  <c r="AB1794" i="33" a="1"/>
  <c r="AB1794" i="33" s="1"/>
  <c r="AC1793" i="33"/>
  <c r="AG1792" i="33"/>
  <c r="AH1792" i="33" s="1"/>
  <c r="Z1800" i="33"/>
  <c r="AF1800" i="33" s="1"/>
  <c r="Y1801" i="33"/>
  <c r="AG1793" i="33" l="1"/>
  <c r="AH1793" i="33" s="1"/>
  <c r="AA1796" i="33" a="1"/>
  <c r="AA1796" i="33" s="1"/>
  <c r="AD1795" i="33"/>
  <c r="AE1794" i="33"/>
  <c r="AB1795" i="33" a="1"/>
  <c r="AB1795" i="33" s="1"/>
  <c r="AC1794" i="33"/>
  <c r="Z1801" i="33"/>
  <c r="AF1801" i="33" s="1"/>
  <c r="Y1802" i="33"/>
  <c r="AG1794" i="33" l="1"/>
  <c r="AH1794" i="33" s="1"/>
  <c r="AA1797" i="33" a="1"/>
  <c r="AA1797" i="33" s="1"/>
  <c r="AD1796" i="33"/>
  <c r="AB1796" i="33" a="1"/>
  <c r="AB1796" i="33" s="1"/>
  <c r="AE1795" i="33"/>
  <c r="AC1795" i="33"/>
  <c r="Z1802" i="33"/>
  <c r="AF1802" i="33" s="1"/>
  <c r="Y1803" i="33"/>
  <c r="AG1795" i="33" l="1"/>
  <c r="AH1795" i="33" s="1"/>
  <c r="AA1798" i="33" a="1"/>
  <c r="AA1798" i="33" s="1"/>
  <c r="AD1797" i="33"/>
  <c r="AB1797" i="33" a="1"/>
  <c r="AB1797" i="33" s="1"/>
  <c r="AE1796" i="33"/>
  <c r="AC1796" i="33"/>
  <c r="Z1803" i="33"/>
  <c r="AF1803" i="33" s="1"/>
  <c r="Y1804" i="33"/>
  <c r="AA1799" i="33" l="1" a="1"/>
  <c r="AA1799" i="33" s="1"/>
  <c r="AD1798" i="33"/>
  <c r="AB1798" i="33" a="1"/>
  <c r="AB1798" i="33" s="1"/>
  <c r="AE1797" i="33"/>
  <c r="AC1797" i="33"/>
  <c r="AG1796" i="33"/>
  <c r="AH1796" i="33" s="1"/>
  <c r="Z1804" i="33"/>
  <c r="AF1804" i="33" s="1"/>
  <c r="Y1805" i="33"/>
  <c r="AG1797" i="33" l="1"/>
  <c r="AH1797" i="33" s="1"/>
  <c r="AA1800" i="33" a="1"/>
  <c r="AA1800" i="33" s="1"/>
  <c r="AD1799" i="33"/>
  <c r="AB1799" i="33" a="1"/>
  <c r="AB1799" i="33" s="1"/>
  <c r="AE1798" i="33"/>
  <c r="AC1798" i="33"/>
  <c r="Z1805" i="33"/>
  <c r="AF1805" i="33" s="1"/>
  <c r="Y1806" i="33"/>
  <c r="AG1798" i="33" l="1"/>
  <c r="AH1798" i="33" s="1"/>
  <c r="AD1800" i="33"/>
  <c r="AA1801" i="33" a="1"/>
  <c r="AA1801" i="33" s="1"/>
  <c r="AB1800" i="33" a="1"/>
  <c r="AB1800" i="33" s="1"/>
  <c r="AE1799" i="33"/>
  <c r="AC1799" i="33"/>
  <c r="Z1806" i="33"/>
  <c r="AF1806" i="33" s="1"/>
  <c r="Y1807" i="33"/>
  <c r="AG1799" i="33" l="1"/>
  <c r="AH1799" i="33" s="1"/>
  <c r="AA1802" i="33" a="1"/>
  <c r="AA1802" i="33" s="1"/>
  <c r="AD1801" i="33"/>
  <c r="AE1800" i="33"/>
  <c r="AB1801" i="33" a="1"/>
  <c r="AB1801" i="33" s="1"/>
  <c r="AC1800" i="33"/>
  <c r="Z1807" i="33"/>
  <c r="AF1807" i="33" s="1"/>
  <c r="Y1808" i="33"/>
  <c r="AG1800" i="33" l="1"/>
  <c r="AH1800" i="33" s="1"/>
  <c r="AA1803" i="33" a="1"/>
  <c r="AA1803" i="33" s="1"/>
  <c r="AD1802" i="33"/>
  <c r="AB1802" i="33" a="1"/>
  <c r="AB1802" i="33" s="1"/>
  <c r="AE1801" i="33"/>
  <c r="AC1801" i="33"/>
  <c r="Z1808" i="33"/>
  <c r="AF1808" i="33" s="1"/>
  <c r="Y1809" i="33"/>
  <c r="AG1801" i="33" l="1"/>
  <c r="AH1801" i="33" s="1"/>
  <c r="AA1804" i="33" a="1"/>
  <c r="AA1804" i="33" s="1"/>
  <c r="AD1803" i="33"/>
  <c r="AB1803" i="33" a="1"/>
  <c r="AB1803" i="33" s="1"/>
  <c r="AE1802" i="33"/>
  <c r="AC1802" i="33"/>
  <c r="Z1809" i="33"/>
  <c r="AF1809" i="33" s="1"/>
  <c r="Y1810" i="33"/>
  <c r="AG1802" i="33" l="1"/>
  <c r="AH1802" i="33" s="1"/>
  <c r="AD1804" i="33"/>
  <c r="AA1805" i="33" a="1"/>
  <c r="AA1805" i="33" s="1"/>
  <c r="AB1804" i="33" a="1"/>
  <c r="AB1804" i="33" s="1"/>
  <c r="AE1803" i="33"/>
  <c r="AC1803" i="33"/>
  <c r="Z1810" i="33"/>
  <c r="AF1810" i="33" s="1"/>
  <c r="Y1811" i="33"/>
  <c r="AG1803" i="33" l="1"/>
  <c r="AH1803" i="33" s="1"/>
  <c r="AA1806" i="33" a="1"/>
  <c r="AA1806" i="33" s="1"/>
  <c r="AD1805" i="33"/>
  <c r="AB1805" i="33" a="1"/>
  <c r="AB1805" i="33" s="1"/>
  <c r="AE1804" i="33"/>
  <c r="AC1804" i="33"/>
  <c r="Z1811" i="33"/>
  <c r="AF1811" i="33" s="1"/>
  <c r="Y1812" i="33"/>
  <c r="AG1804" i="33" l="1"/>
  <c r="AH1804" i="33" s="1"/>
  <c r="AA1807" i="33" a="1"/>
  <c r="AA1807" i="33" s="1"/>
  <c r="AD1806" i="33"/>
  <c r="AB1806" i="33" a="1"/>
  <c r="AB1806" i="33" s="1"/>
  <c r="AE1805" i="33"/>
  <c r="AC1805" i="33"/>
  <c r="Z1812" i="33"/>
  <c r="AF1812" i="33" s="1"/>
  <c r="Y1813" i="33"/>
  <c r="AG1805" i="33" l="1"/>
  <c r="AH1805" i="33" s="1"/>
  <c r="AA1808" i="33" a="1"/>
  <c r="AA1808" i="33" s="1"/>
  <c r="AD1807" i="33"/>
  <c r="AB1807" i="33" a="1"/>
  <c r="AB1807" i="33" s="1"/>
  <c r="AE1806" i="33"/>
  <c r="AG1806" i="33" s="1"/>
  <c r="AH1806" i="33" s="1"/>
  <c r="AC1806" i="33"/>
  <c r="Z1813" i="33"/>
  <c r="AF1813" i="33" s="1"/>
  <c r="Y1814" i="33"/>
  <c r="AA1809" i="33" l="1" a="1"/>
  <c r="AA1809" i="33" s="1"/>
  <c r="AD1808" i="33"/>
  <c r="AB1808" i="33" a="1"/>
  <c r="AB1808" i="33" s="1"/>
  <c r="AE1807" i="33"/>
  <c r="AC1807" i="33"/>
  <c r="Z1814" i="33"/>
  <c r="AF1814" i="33" s="1"/>
  <c r="Y1815" i="33"/>
  <c r="AG1807" i="33" l="1"/>
  <c r="AH1807" i="33" s="1"/>
  <c r="AA1810" i="33" a="1"/>
  <c r="AA1810" i="33" s="1"/>
  <c r="AD1809" i="33"/>
  <c r="AB1809" i="33" a="1"/>
  <c r="AB1809" i="33" s="1"/>
  <c r="AE1808" i="33"/>
  <c r="AC1808" i="33"/>
  <c r="Z1815" i="33"/>
  <c r="AF1815" i="33" s="1"/>
  <c r="Y1816" i="33"/>
  <c r="AG1808" i="33" l="1"/>
  <c r="AH1808" i="33" s="1"/>
  <c r="AD1810" i="33"/>
  <c r="AA1811" i="33" a="1"/>
  <c r="AA1811" i="33" s="1"/>
  <c r="AB1810" i="33" a="1"/>
  <c r="AB1810" i="33" s="1"/>
  <c r="AE1809" i="33"/>
  <c r="AC1809" i="33"/>
  <c r="Z1816" i="33"/>
  <c r="AF1816" i="33" s="1"/>
  <c r="Y1817" i="33"/>
  <c r="AG1809" i="33" l="1"/>
  <c r="AH1809" i="33" s="1"/>
  <c r="AA1812" i="33" a="1"/>
  <c r="AA1812" i="33" s="1"/>
  <c r="AD1811" i="33"/>
  <c r="AB1811" i="33" a="1"/>
  <c r="AB1811" i="33" s="1"/>
  <c r="AE1810" i="33"/>
  <c r="AC1810" i="33"/>
  <c r="Z1817" i="33"/>
  <c r="AF1817" i="33" s="1"/>
  <c r="Y1818" i="33"/>
  <c r="AG1810" i="33" l="1"/>
  <c r="AH1810" i="33" s="1"/>
  <c r="AA1813" i="33" a="1"/>
  <c r="AA1813" i="33" s="1"/>
  <c r="AD1812" i="33"/>
  <c r="AE1811" i="33"/>
  <c r="AC1811" i="33"/>
  <c r="AB1812" i="33" a="1"/>
  <c r="AB1812" i="33" s="1"/>
  <c r="Z1818" i="33"/>
  <c r="AF1818" i="33" s="1"/>
  <c r="Y1819" i="33"/>
  <c r="AG1811" i="33" l="1"/>
  <c r="AH1811" i="33" s="1"/>
  <c r="AD1813" i="33"/>
  <c r="AA1814" i="33" a="1"/>
  <c r="AA1814" i="33" s="1"/>
  <c r="AB1813" i="33" a="1"/>
  <c r="AB1813" i="33" s="1"/>
  <c r="AE1812" i="33"/>
  <c r="AC1812" i="33"/>
  <c r="Z1819" i="33"/>
  <c r="AF1819" i="33" s="1"/>
  <c r="Y1820" i="33"/>
  <c r="AG1812" i="33" l="1"/>
  <c r="AH1812" i="33" s="1"/>
  <c r="AA1815" i="33" a="1"/>
  <c r="AA1815" i="33" s="1"/>
  <c r="AD1814" i="33"/>
  <c r="AB1814" i="33" a="1"/>
  <c r="AB1814" i="33" s="1"/>
  <c r="AE1813" i="33"/>
  <c r="AC1813" i="33"/>
  <c r="Z1820" i="33"/>
  <c r="AF1820" i="33" s="1"/>
  <c r="Y1821" i="33"/>
  <c r="AA1816" i="33" l="1" a="1"/>
  <c r="AA1816" i="33" s="1"/>
  <c r="AD1815" i="33"/>
  <c r="AB1815" i="33" a="1"/>
  <c r="AB1815" i="33" s="1"/>
  <c r="AE1814" i="33"/>
  <c r="AC1814" i="33"/>
  <c r="AG1813" i="33"/>
  <c r="AH1813" i="33" s="1"/>
  <c r="Z1821" i="33"/>
  <c r="AF1821" i="33" s="1"/>
  <c r="Y1822" i="33"/>
  <c r="AG1814" i="33" l="1"/>
  <c r="AH1814" i="33" s="1"/>
  <c r="AA1817" i="33" a="1"/>
  <c r="AA1817" i="33" s="1"/>
  <c r="AD1816" i="33"/>
  <c r="AB1816" i="33" a="1"/>
  <c r="AB1816" i="33" s="1"/>
  <c r="AE1815" i="33"/>
  <c r="AC1815" i="33"/>
  <c r="Z1822" i="33"/>
  <c r="AF1822" i="33" s="1"/>
  <c r="Y1823" i="33"/>
  <c r="AG1815" i="33" l="1"/>
  <c r="AH1815" i="33" s="1"/>
  <c r="AA1818" i="33" a="1"/>
  <c r="AA1818" i="33" s="1"/>
  <c r="AD1817" i="33"/>
  <c r="AB1817" i="33" a="1"/>
  <c r="AB1817" i="33" s="1"/>
  <c r="AE1816" i="33"/>
  <c r="AC1816" i="33"/>
  <c r="Z1823" i="33"/>
  <c r="AF1823" i="33" s="1"/>
  <c r="Y1824" i="33"/>
  <c r="AG1816" i="33" l="1"/>
  <c r="AH1816" i="33" s="1"/>
  <c r="AA1819" i="33" a="1"/>
  <c r="AA1819" i="33" s="1"/>
  <c r="AD1818" i="33"/>
  <c r="AB1818" i="33" a="1"/>
  <c r="AB1818" i="33" s="1"/>
  <c r="AE1817" i="33"/>
  <c r="AC1817" i="33"/>
  <c r="Z1824" i="33"/>
  <c r="AF1824" i="33" s="1"/>
  <c r="Y1825" i="33"/>
  <c r="AG1817" i="33" l="1"/>
  <c r="AH1817" i="33" s="1"/>
  <c r="AA1820" i="33" a="1"/>
  <c r="AA1820" i="33" s="1"/>
  <c r="AD1819" i="33"/>
  <c r="AB1819" i="33" a="1"/>
  <c r="AB1819" i="33" s="1"/>
  <c r="AE1818" i="33"/>
  <c r="AC1818" i="33"/>
  <c r="Z1825" i="33"/>
  <c r="AF1825" i="33" s="1"/>
  <c r="Y1826" i="33"/>
  <c r="AG1818" i="33" l="1"/>
  <c r="AH1818" i="33" s="1"/>
  <c r="AA1821" i="33" a="1"/>
  <c r="AA1821" i="33" s="1"/>
  <c r="AD1820" i="33"/>
  <c r="AB1820" i="33" a="1"/>
  <c r="AB1820" i="33" s="1"/>
  <c r="AE1819" i="33"/>
  <c r="AC1819" i="33"/>
  <c r="Z1826" i="33"/>
  <c r="AF1826" i="33" s="1"/>
  <c r="Y1827" i="33"/>
  <c r="AG1819" i="33" l="1"/>
  <c r="AH1819" i="33" s="1"/>
  <c r="AA1822" i="33" a="1"/>
  <c r="AA1822" i="33" s="1"/>
  <c r="AD1821" i="33"/>
  <c r="AB1821" i="33" a="1"/>
  <c r="AB1821" i="33" s="1"/>
  <c r="AE1820" i="33"/>
  <c r="AC1820" i="33"/>
  <c r="Z1827" i="33"/>
  <c r="AF1827" i="33" s="1"/>
  <c r="Y1828" i="33"/>
  <c r="AG1820" i="33" l="1"/>
  <c r="AH1820" i="33" s="1"/>
  <c r="AA1823" i="33" a="1"/>
  <c r="AA1823" i="33" s="1"/>
  <c r="AD1822" i="33"/>
  <c r="AB1822" i="33" a="1"/>
  <c r="AB1822" i="33" s="1"/>
  <c r="AE1821" i="33"/>
  <c r="AC1821" i="33"/>
  <c r="Z1828" i="33"/>
  <c r="AF1828" i="33" s="1"/>
  <c r="Y1829" i="33"/>
  <c r="AG1821" i="33" l="1"/>
  <c r="AH1821" i="33" s="1"/>
  <c r="AA1824" i="33" a="1"/>
  <c r="AA1824" i="33" s="1"/>
  <c r="AD1823" i="33"/>
  <c r="AB1823" i="33" a="1"/>
  <c r="AB1823" i="33" s="1"/>
  <c r="AE1822" i="33"/>
  <c r="AC1822" i="33"/>
  <c r="Z1829" i="33"/>
  <c r="AF1829" i="33" s="1"/>
  <c r="Y1830" i="33"/>
  <c r="AG1822" i="33" l="1"/>
  <c r="AH1822" i="33" s="1"/>
  <c r="AD1824" i="33"/>
  <c r="AA1825" i="33" a="1"/>
  <c r="AA1825" i="33" s="1"/>
  <c r="AB1824" i="33" a="1"/>
  <c r="AB1824" i="33" s="1"/>
  <c r="AE1823" i="33"/>
  <c r="AC1823" i="33"/>
  <c r="Z1830" i="33"/>
  <c r="AF1830" i="33" s="1"/>
  <c r="Y1831" i="33"/>
  <c r="AG1823" i="33" l="1"/>
  <c r="AH1823" i="33" s="1"/>
  <c r="AD1825" i="33"/>
  <c r="AA1826" i="33" a="1"/>
  <c r="AA1826" i="33" s="1"/>
  <c r="AB1825" i="33" a="1"/>
  <c r="AB1825" i="33" s="1"/>
  <c r="AE1824" i="33"/>
  <c r="AC1824" i="33"/>
  <c r="Z1831" i="33"/>
  <c r="AF1831" i="33" s="1"/>
  <c r="Y1832" i="33"/>
  <c r="AG1824" i="33" l="1"/>
  <c r="AH1824" i="33" s="1"/>
  <c r="AA1827" i="33" a="1"/>
  <c r="AA1827" i="33" s="1"/>
  <c r="AD1826" i="33"/>
  <c r="AB1826" i="33" a="1"/>
  <c r="AB1826" i="33" s="1"/>
  <c r="AE1825" i="33"/>
  <c r="AC1825" i="33"/>
  <c r="Z1832" i="33"/>
  <c r="AF1832" i="33" s="1"/>
  <c r="Y1833" i="33"/>
  <c r="AG1825" i="33" l="1"/>
  <c r="AH1825" i="33" s="1"/>
  <c r="AA1828" i="33" a="1"/>
  <c r="AA1828" i="33" s="1"/>
  <c r="AD1827" i="33"/>
  <c r="AE1826" i="33"/>
  <c r="AB1827" i="33" a="1"/>
  <c r="AB1827" i="33" s="1"/>
  <c r="AC1826" i="33"/>
  <c r="Z1833" i="33"/>
  <c r="AF1833" i="33" s="1"/>
  <c r="Y1834" i="33"/>
  <c r="AG1826" i="33" l="1"/>
  <c r="AH1826" i="33" s="1"/>
  <c r="AA1829" i="33" a="1"/>
  <c r="AA1829" i="33" s="1"/>
  <c r="AD1828" i="33"/>
  <c r="AB1828" i="33" a="1"/>
  <c r="AB1828" i="33" s="1"/>
  <c r="AE1827" i="33"/>
  <c r="AC1827" i="33"/>
  <c r="Z1834" i="33"/>
  <c r="AF1834" i="33" s="1"/>
  <c r="Y1835" i="33"/>
  <c r="AG1827" i="33" l="1"/>
  <c r="AH1827" i="33" s="1"/>
  <c r="AA1830" i="33" a="1"/>
  <c r="AA1830" i="33" s="1"/>
  <c r="AD1829" i="33"/>
  <c r="AB1829" i="33" a="1"/>
  <c r="AB1829" i="33" s="1"/>
  <c r="AE1828" i="33"/>
  <c r="AC1828" i="33"/>
  <c r="Z1835" i="33"/>
  <c r="AF1835" i="33" s="1"/>
  <c r="Y1836" i="33"/>
  <c r="AA1831" i="33" l="1" a="1"/>
  <c r="AA1831" i="33" s="1"/>
  <c r="AD1830" i="33"/>
  <c r="AB1830" i="33" a="1"/>
  <c r="AB1830" i="33" s="1"/>
  <c r="AE1829" i="33"/>
  <c r="AC1829" i="33"/>
  <c r="AG1828" i="33"/>
  <c r="AH1828" i="33" s="1"/>
  <c r="Z1836" i="33"/>
  <c r="AF1836" i="33" s="1"/>
  <c r="Y1837" i="33"/>
  <c r="AG1829" i="33" l="1"/>
  <c r="AH1829" i="33" s="1"/>
  <c r="AA1832" i="33" a="1"/>
  <c r="AA1832" i="33" s="1"/>
  <c r="AD1831" i="33"/>
  <c r="AC1830" i="33"/>
  <c r="AB1831" i="33" a="1"/>
  <c r="AB1831" i="33" s="1"/>
  <c r="AE1830" i="33"/>
  <c r="Z1837" i="33"/>
  <c r="AF1837" i="33" s="1"/>
  <c r="Y1838" i="33"/>
  <c r="AA1833" i="33" l="1" a="1"/>
  <c r="AA1833" i="33" s="1"/>
  <c r="AD1832" i="33"/>
  <c r="AB1832" i="33" a="1"/>
  <c r="AB1832" i="33" s="1"/>
  <c r="AE1831" i="33"/>
  <c r="AC1831" i="33"/>
  <c r="AG1830" i="33"/>
  <c r="AH1830" i="33" s="1"/>
  <c r="Z1838" i="33"/>
  <c r="AF1838" i="33" s="1"/>
  <c r="Y1839" i="33"/>
  <c r="AG1831" i="33" l="1"/>
  <c r="AH1831" i="33" s="1"/>
  <c r="AD1833" i="33"/>
  <c r="AA1834" i="33" a="1"/>
  <c r="AA1834" i="33" s="1"/>
  <c r="AB1833" i="33" a="1"/>
  <c r="AB1833" i="33" s="1"/>
  <c r="AC1832" i="33"/>
  <c r="AE1832" i="33"/>
  <c r="Z1839" i="33"/>
  <c r="AF1839" i="33" s="1"/>
  <c r="Y1840" i="33"/>
  <c r="AG1832" i="33" l="1"/>
  <c r="AH1832" i="33" s="1"/>
  <c r="AA1835" i="33" a="1"/>
  <c r="AA1835" i="33" s="1"/>
  <c r="AD1834" i="33"/>
  <c r="AB1834" i="33" a="1"/>
  <c r="AB1834" i="33" s="1"/>
  <c r="AC1833" i="33"/>
  <c r="AE1833" i="33"/>
  <c r="Z1840" i="33"/>
  <c r="AF1840" i="33" s="1"/>
  <c r="Y1841" i="33"/>
  <c r="AG1833" i="33" l="1"/>
  <c r="AH1833" i="33" s="1"/>
  <c r="AA1836" i="33" a="1"/>
  <c r="AA1836" i="33" s="1"/>
  <c r="AD1835" i="33"/>
  <c r="AB1835" i="33" a="1"/>
  <c r="AB1835" i="33" s="1"/>
  <c r="AC1834" i="33"/>
  <c r="AE1834" i="33"/>
  <c r="Z1841" i="33"/>
  <c r="AF1841" i="33" s="1"/>
  <c r="Y1842" i="33"/>
  <c r="AG1834" i="33" l="1"/>
  <c r="AH1834" i="33" s="1"/>
  <c r="AA1837" i="33" a="1"/>
  <c r="AA1837" i="33" s="1"/>
  <c r="AD1836" i="33"/>
  <c r="AB1836" i="33" a="1"/>
  <c r="AB1836" i="33" s="1"/>
  <c r="AC1835" i="33"/>
  <c r="AE1835" i="33"/>
  <c r="Z1842" i="33"/>
  <c r="AF1842" i="33" s="1"/>
  <c r="Y1843" i="33"/>
  <c r="AA1838" i="33" l="1" a="1"/>
  <c r="AA1838" i="33" s="1"/>
  <c r="AD1837" i="33"/>
  <c r="AB1837" i="33" a="1"/>
  <c r="AB1837" i="33" s="1"/>
  <c r="AC1836" i="33"/>
  <c r="AE1836" i="33"/>
  <c r="AG1835" i="33"/>
  <c r="AH1835" i="33" s="1"/>
  <c r="Z1843" i="33"/>
  <c r="AF1843" i="33" s="1"/>
  <c r="Y1844" i="33"/>
  <c r="AG1836" i="33" l="1"/>
  <c r="AH1836" i="33" s="1"/>
  <c r="AA1839" i="33" a="1"/>
  <c r="AA1839" i="33" s="1"/>
  <c r="AD1838" i="33"/>
  <c r="AC1837" i="33"/>
  <c r="AB1838" i="33" a="1"/>
  <c r="AB1838" i="33" s="1"/>
  <c r="AE1837" i="33"/>
  <c r="Z1844" i="33"/>
  <c r="AF1844" i="33" s="1"/>
  <c r="Y1845" i="33"/>
  <c r="AA1840" i="33" l="1" a="1"/>
  <c r="AA1840" i="33" s="1"/>
  <c r="AD1839" i="33"/>
  <c r="AB1839" i="33" a="1"/>
  <c r="AB1839" i="33" s="1"/>
  <c r="AE1838" i="33"/>
  <c r="AC1838" i="33"/>
  <c r="AG1837" i="33"/>
  <c r="AH1837" i="33" s="1"/>
  <c r="Z1845" i="33"/>
  <c r="AF1845" i="33" s="1"/>
  <c r="Y1846" i="33"/>
  <c r="AG1838" i="33" l="1"/>
  <c r="AH1838" i="33" s="1"/>
  <c r="AA1841" i="33" a="1"/>
  <c r="AA1841" i="33" s="1"/>
  <c r="AD1840" i="33"/>
  <c r="AE1839" i="33"/>
  <c r="AB1840" i="33" a="1"/>
  <c r="AB1840" i="33" s="1"/>
  <c r="AC1839" i="33"/>
  <c r="Z1846" i="33"/>
  <c r="AF1846" i="33" s="1"/>
  <c r="Y1847" i="33"/>
  <c r="AG1839" i="33" l="1"/>
  <c r="AH1839" i="33" s="1"/>
  <c r="AD1841" i="33"/>
  <c r="AA1842" i="33" a="1"/>
  <c r="AA1842" i="33" s="1"/>
  <c r="AB1841" i="33" a="1"/>
  <c r="AB1841" i="33" s="1"/>
  <c r="AE1840" i="33"/>
  <c r="AC1840" i="33"/>
  <c r="Z1847" i="33"/>
  <c r="AF1847" i="33" s="1"/>
  <c r="Y1848" i="33"/>
  <c r="AG1840" i="33" l="1"/>
  <c r="AH1840" i="33" s="1"/>
  <c r="AD1842" i="33"/>
  <c r="AA1843" i="33" a="1"/>
  <c r="AA1843" i="33" s="1"/>
  <c r="AB1842" i="33" a="1"/>
  <c r="AB1842" i="33" s="1"/>
  <c r="AE1841" i="33"/>
  <c r="AC1841" i="33"/>
  <c r="Z1848" i="33"/>
  <c r="AF1848" i="33" s="1"/>
  <c r="Y1849" i="33"/>
  <c r="AG1841" i="33" l="1"/>
  <c r="AH1841" i="33" s="1"/>
  <c r="AA1844" i="33" a="1"/>
  <c r="AA1844" i="33" s="1"/>
  <c r="AD1843" i="33"/>
  <c r="AB1843" i="33" a="1"/>
  <c r="AB1843" i="33" s="1"/>
  <c r="AE1842" i="33"/>
  <c r="AC1842" i="33"/>
  <c r="Z1849" i="33"/>
  <c r="AF1849" i="33" s="1"/>
  <c r="Y1850" i="33"/>
  <c r="AD1844" i="33" l="1"/>
  <c r="AA1845" i="33" a="1"/>
  <c r="AA1845" i="33" s="1"/>
  <c r="AB1844" i="33" a="1"/>
  <c r="AB1844" i="33" s="1"/>
  <c r="AE1843" i="33"/>
  <c r="AC1843" i="33"/>
  <c r="AG1842" i="33"/>
  <c r="AH1842" i="33" s="1"/>
  <c r="Z1850" i="33"/>
  <c r="AF1850" i="33" s="1"/>
  <c r="Y1851" i="33"/>
  <c r="AG1843" i="33" l="1"/>
  <c r="AH1843" i="33" s="1"/>
  <c r="AA1846" i="33" a="1"/>
  <c r="AA1846" i="33" s="1"/>
  <c r="AD1845" i="33"/>
  <c r="AB1845" i="33" a="1"/>
  <c r="AB1845" i="33" s="1"/>
  <c r="AE1844" i="33"/>
  <c r="AC1844" i="33"/>
  <c r="Z1851" i="33"/>
  <c r="AF1851" i="33" s="1"/>
  <c r="Y1852" i="33"/>
  <c r="AG1844" i="33" l="1"/>
  <c r="AH1844" i="33" s="1"/>
  <c r="AA1847" i="33" a="1"/>
  <c r="AA1847" i="33" s="1"/>
  <c r="AD1846" i="33"/>
  <c r="AB1846" i="33" a="1"/>
  <c r="AB1846" i="33" s="1"/>
  <c r="AE1845" i="33"/>
  <c r="AC1845" i="33"/>
  <c r="Z1852" i="33"/>
  <c r="AF1852" i="33" s="1"/>
  <c r="Y1853" i="33"/>
  <c r="AG1845" i="33" l="1"/>
  <c r="AH1845" i="33" s="1"/>
  <c r="AA1848" i="33" a="1"/>
  <c r="AA1848" i="33" s="1"/>
  <c r="AD1847" i="33"/>
  <c r="AB1847" i="33" a="1"/>
  <c r="AB1847" i="33" s="1"/>
  <c r="AE1846" i="33"/>
  <c r="AC1846" i="33"/>
  <c r="Z1853" i="33"/>
  <c r="AF1853" i="33" s="1"/>
  <c r="Y1854" i="33"/>
  <c r="AG1846" i="33" l="1"/>
  <c r="AH1846" i="33" s="1"/>
  <c r="AA1849" i="33" a="1"/>
  <c r="AA1849" i="33" s="1"/>
  <c r="AD1848" i="33"/>
  <c r="AC1847" i="33"/>
  <c r="AB1848" i="33" a="1"/>
  <c r="AB1848" i="33" s="1"/>
  <c r="AE1847" i="33"/>
  <c r="Z1854" i="33"/>
  <c r="AF1854" i="33" s="1"/>
  <c r="Y1855" i="33"/>
  <c r="AG1847" i="33" l="1"/>
  <c r="AH1847" i="33" s="1"/>
  <c r="AA1850" i="33" a="1"/>
  <c r="AA1850" i="33" s="1"/>
  <c r="AD1849" i="33"/>
  <c r="AC1848" i="33"/>
  <c r="AB1849" i="33" a="1"/>
  <c r="AB1849" i="33" s="1"/>
  <c r="AE1848" i="33"/>
  <c r="Z1855" i="33"/>
  <c r="AF1855" i="33" s="1"/>
  <c r="Y1856" i="33"/>
  <c r="AG1848" i="33" l="1"/>
  <c r="AH1848" i="33" s="1"/>
  <c r="AA1851" i="33" a="1"/>
  <c r="AA1851" i="33" s="1"/>
  <c r="AD1850" i="33"/>
  <c r="AB1850" i="33" a="1"/>
  <c r="AB1850" i="33" s="1"/>
  <c r="AE1849" i="33"/>
  <c r="AC1849" i="33"/>
  <c r="Z1856" i="33"/>
  <c r="AF1856" i="33" s="1"/>
  <c r="Y1857" i="33"/>
  <c r="AA1852" i="33" l="1" a="1"/>
  <c r="AA1852" i="33" s="1"/>
  <c r="AD1851" i="33"/>
  <c r="AC1850" i="33"/>
  <c r="AB1851" i="33" a="1"/>
  <c r="AB1851" i="33" s="1"/>
  <c r="AE1850" i="33"/>
  <c r="AG1850" i="33" s="1"/>
  <c r="AH1850" i="33" s="1"/>
  <c r="AG1849" i="33"/>
  <c r="AH1849" i="33" s="1"/>
  <c r="Z1857" i="33"/>
  <c r="AF1857" i="33" s="1"/>
  <c r="Y1858" i="33"/>
  <c r="AA1853" i="33" l="1" a="1"/>
  <c r="AA1853" i="33" s="1"/>
  <c r="AD1852" i="33"/>
  <c r="AB1852" i="33" a="1"/>
  <c r="AB1852" i="33" s="1"/>
  <c r="AE1851" i="33"/>
  <c r="AC1851" i="33"/>
  <c r="Z1858" i="33"/>
  <c r="AF1858" i="33" s="1"/>
  <c r="Y1859" i="33"/>
  <c r="AG1851" i="33" l="1"/>
  <c r="AH1851" i="33" s="1"/>
  <c r="AD1853" i="33"/>
  <c r="AA1854" i="33" a="1"/>
  <c r="AA1854" i="33" s="1"/>
  <c r="AB1853" i="33" a="1"/>
  <c r="AB1853" i="33" s="1"/>
  <c r="AE1852" i="33"/>
  <c r="AC1852" i="33"/>
  <c r="Z1859" i="33"/>
  <c r="AF1859" i="33" s="1"/>
  <c r="Y1860" i="33"/>
  <c r="AA1855" i="33" l="1" a="1"/>
  <c r="AA1855" i="33" s="1"/>
  <c r="AD1854" i="33"/>
  <c r="AB1854" i="33" a="1"/>
  <c r="AB1854" i="33" s="1"/>
  <c r="AE1853" i="33"/>
  <c r="AC1853" i="33"/>
  <c r="AG1852" i="33"/>
  <c r="AH1852" i="33" s="1"/>
  <c r="Z1860" i="33"/>
  <c r="AF1860" i="33" s="1"/>
  <c r="Y1861" i="33"/>
  <c r="AG1853" i="33" l="1"/>
  <c r="AH1853" i="33" s="1"/>
  <c r="AA1856" i="33" a="1"/>
  <c r="AA1856" i="33" s="1"/>
  <c r="AD1855" i="33"/>
  <c r="AB1855" i="33" a="1"/>
  <c r="AB1855" i="33" s="1"/>
  <c r="AE1854" i="33"/>
  <c r="AC1854" i="33"/>
  <c r="Z1861" i="33"/>
  <c r="AF1861" i="33" s="1"/>
  <c r="Y1862" i="33"/>
  <c r="AG1854" i="33" l="1"/>
  <c r="AH1854" i="33" s="1"/>
  <c r="AA1857" i="33" a="1"/>
  <c r="AA1857" i="33" s="1"/>
  <c r="AD1856" i="33"/>
  <c r="AB1856" i="33" a="1"/>
  <c r="AB1856" i="33" s="1"/>
  <c r="AE1855" i="33"/>
  <c r="AC1855" i="33"/>
  <c r="Z1862" i="33"/>
  <c r="AF1862" i="33" s="1"/>
  <c r="Y1863" i="33"/>
  <c r="AG1855" i="33" l="1"/>
  <c r="AH1855" i="33" s="1"/>
  <c r="AA1858" i="33" a="1"/>
  <c r="AA1858" i="33" s="1"/>
  <c r="AD1857" i="33"/>
  <c r="AB1857" i="33" a="1"/>
  <c r="AB1857" i="33" s="1"/>
  <c r="AE1856" i="33"/>
  <c r="AC1856" i="33"/>
  <c r="Z1863" i="33"/>
  <c r="AF1863" i="33" s="1"/>
  <c r="Y1864" i="33"/>
  <c r="AG1856" i="33" l="1"/>
  <c r="AH1856" i="33" s="1"/>
  <c r="AD1858" i="33"/>
  <c r="AA1859" i="33" a="1"/>
  <c r="AA1859" i="33" s="1"/>
  <c r="AB1858" i="33" a="1"/>
  <c r="AB1858" i="33" s="1"/>
  <c r="AE1857" i="33"/>
  <c r="AC1857" i="33"/>
  <c r="Z1864" i="33"/>
  <c r="AF1864" i="33" s="1"/>
  <c r="Y1865" i="33"/>
  <c r="AA1860" i="33" l="1" a="1"/>
  <c r="AA1860" i="33" s="1"/>
  <c r="AD1859" i="33"/>
  <c r="AB1859" i="33" a="1"/>
  <c r="AB1859" i="33" s="1"/>
  <c r="AE1858" i="33"/>
  <c r="AC1858" i="33"/>
  <c r="AG1857" i="33"/>
  <c r="AH1857" i="33" s="1"/>
  <c r="Z1865" i="33"/>
  <c r="AF1865" i="33" s="1"/>
  <c r="Y1866" i="33"/>
  <c r="AA1861" i="33" l="1" a="1"/>
  <c r="AA1861" i="33" s="1"/>
  <c r="AD1860" i="33"/>
  <c r="AE1859" i="33"/>
  <c r="AG1859" i="33" s="1"/>
  <c r="AH1859" i="33" s="1"/>
  <c r="AB1860" i="33" a="1"/>
  <c r="AB1860" i="33" s="1"/>
  <c r="AC1859" i="33"/>
  <c r="AG1858" i="33"/>
  <c r="AH1858" i="33" s="1"/>
  <c r="Z1866" i="33"/>
  <c r="AF1866" i="33" s="1"/>
  <c r="Y1867" i="33"/>
  <c r="AA1862" i="33" l="1" a="1"/>
  <c r="AA1862" i="33" s="1"/>
  <c r="AD1861" i="33"/>
  <c r="AE1860" i="33"/>
  <c r="AB1861" i="33" a="1"/>
  <c r="AB1861" i="33" s="1"/>
  <c r="AC1860" i="33"/>
  <c r="Z1867" i="33"/>
  <c r="AF1867" i="33" s="1"/>
  <c r="Y1868" i="33"/>
  <c r="AA1863" i="33" l="1" a="1"/>
  <c r="AA1863" i="33" s="1"/>
  <c r="AD1862" i="33"/>
  <c r="AC1861" i="33"/>
  <c r="AB1862" i="33" a="1"/>
  <c r="AB1862" i="33" s="1"/>
  <c r="AE1861" i="33"/>
  <c r="AG1860" i="33"/>
  <c r="AH1860" i="33" s="1"/>
  <c r="Z1868" i="33"/>
  <c r="AF1868" i="33" s="1"/>
  <c r="Y1869" i="33"/>
  <c r="AA1864" i="33" l="1" a="1"/>
  <c r="AA1864" i="33" s="1"/>
  <c r="AD1863" i="33"/>
  <c r="AB1863" i="33" a="1"/>
  <c r="AB1863" i="33" s="1"/>
  <c r="AE1862" i="33"/>
  <c r="AC1862" i="33"/>
  <c r="AG1861" i="33"/>
  <c r="AH1861" i="33" s="1"/>
  <c r="Z1869" i="33"/>
  <c r="AF1869" i="33" s="1"/>
  <c r="Y1870" i="33"/>
  <c r="AG1862" i="33" l="1"/>
  <c r="AH1862" i="33" s="1"/>
  <c r="AA1865" i="33" a="1"/>
  <c r="AA1865" i="33" s="1"/>
  <c r="AD1864" i="33"/>
  <c r="AC1863" i="33"/>
  <c r="AB1864" i="33" a="1"/>
  <c r="AB1864" i="33" s="1"/>
  <c r="AE1863" i="33"/>
  <c r="Z1870" i="33"/>
  <c r="AF1870" i="33" s="1"/>
  <c r="Y1871" i="33"/>
  <c r="AG1863" i="33" l="1"/>
  <c r="AH1863" i="33" s="1"/>
  <c r="AD1865" i="33"/>
  <c r="AA1866" i="33" a="1"/>
  <c r="AA1866" i="33" s="1"/>
  <c r="AE1864" i="33"/>
  <c r="AC1864" i="33"/>
  <c r="AB1865" i="33" a="1"/>
  <c r="AB1865" i="33" s="1"/>
  <c r="Z1871" i="33"/>
  <c r="AF1871" i="33" s="1"/>
  <c r="Y1872" i="33"/>
  <c r="AG1864" i="33" l="1"/>
  <c r="AH1864" i="33" s="1"/>
  <c r="AA1867" i="33" a="1"/>
  <c r="AA1867" i="33" s="1"/>
  <c r="AD1866" i="33"/>
  <c r="AB1866" i="33" a="1"/>
  <c r="AB1866" i="33" s="1"/>
  <c r="AE1865" i="33"/>
  <c r="AC1865" i="33"/>
  <c r="Z1872" i="33"/>
  <c r="AF1872" i="33" s="1"/>
  <c r="Y1873" i="33"/>
  <c r="AG1865" i="33" l="1"/>
  <c r="AH1865" i="33" s="1"/>
  <c r="AA1868" i="33" a="1"/>
  <c r="AA1868" i="33" s="1"/>
  <c r="AD1867" i="33"/>
  <c r="AB1867" i="33" a="1"/>
  <c r="AB1867" i="33" s="1"/>
  <c r="AE1866" i="33"/>
  <c r="AC1866" i="33"/>
  <c r="Z1873" i="33"/>
  <c r="AF1873" i="33" s="1"/>
  <c r="Y1874" i="33"/>
  <c r="AG1866" i="33" l="1"/>
  <c r="AH1866" i="33" s="1"/>
  <c r="AA1869" i="33" a="1"/>
  <c r="AA1869" i="33" s="1"/>
  <c r="AD1868" i="33"/>
  <c r="AB1868" i="33" a="1"/>
  <c r="AB1868" i="33" s="1"/>
  <c r="AE1867" i="33"/>
  <c r="AC1867" i="33"/>
  <c r="Z1874" i="33"/>
  <c r="AF1874" i="33" s="1"/>
  <c r="Y1875" i="33"/>
  <c r="AG1867" i="33" l="1"/>
  <c r="AH1867" i="33" s="1"/>
  <c r="AA1870" i="33" a="1"/>
  <c r="AA1870" i="33" s="1"/>
  <c r="AD1869" i="33"/>
  <c r="AB1869" i="33" a="1"/>
  <c r="AB1869" i="33" s="1"/>
  <c r="AE1868" i="33"/>
  <c r="AC1868" i="33"/>
  <c r="Z1875" i="33"/>
  <c r="AF1875" i="33" s="1"/>
  <c r="Y1876" i="33"/>
  <c r="AG1868" i="33" l="1"/>
  <c r="AH1868" i="33" s="1"/>
  <c r="AA1871" i="33" a="1"/>
  <c r="AA1871" i="33" s="1"/>
  <c r="AD1870" i="33"/>
  <c r="AB1870" i="33" a="1"/>
  <c r="AB1870" i="33" s="1"/>
  <c r="AE1869" i="33"/>
  <c r="AC1869" i="33"/>
  <c r="Z1876" i="33"/>
  <c r="AF1876" i="33" s="1"/>
  <c r="Y1877" i="33"/>
  <c r="AA1872" i="33" l="1" a="1"/>
  <c r="AA1872" i="33" s="1"/>
  <c r="AD1871" i="33"/>
  <c r="AB1871" i="33" a="1"/>
  <c r="AB1871" i="33" s="1"/>
  <c r="AE1870" i="33"/>
  <c r="AC1870" i="33"/>
  <c r="AG1869" i="33"/>
  <c r="AH1869" i="33" s="1"/>
  <c r="Z1877" i="33"/>
  <c r="AF1877" i="33" s="1"/>
  <c r="Y1878" i="33"/>
  <c r="AA1873" i="33" l="1" a="1"/>
  <c r="AA1873" i="33" s="1"/>
  <c r="AD1872" i="33"/>
  <c r="AB1872" i="33" a="1"/>
  <c r="AB1872" i="33" s="1"/>
  <c r="AE1871" i="33"/>
  <c r="AC1871" i="33"/>
  <c r="AG1870" i="33"/>
  <c r="AH1870" i="33" s="1"/>
  <c r="Z1878" i="33"/>
  <c r="AF1878" i="33" s="1"/>
  <c r="Y1879" i="33"/>
  <c r="AG1871" i="33" l="1"/>
  <c r="AH1871" i="33" s="1"/>
  <c r="AA1874" i="33" a="1"/>
  <c r="AA1874" i="33" s="1"/>
  <c r="AD1873" i="33"/>
  <c r="AC1872" i="33"/>
  <c r="AE1872" i="33"/>
  <c r="AB1873" i="33" a="1"/>
  <c r="AB1873" i="33" s="1"/>
  <c r="Z1879" i="33"/>
  <c r="AF1879" i="33" s="1"/>
  <c r="Y1880" i="33"/>
  <c r="AG1872" i="33" l="1"/>
  <c r="AH1872" i="33" s="1"/>
  <c r="AA1875" i="33" a="1"/>
  <c r="AA1875" i="33" s="1"/>
  <c r="AD1874" i="33"/>
  <c r="AB1874" i="33" a="1"/>
  <c r="AB1874" i="33" s="1"/>
  <c r="AE1873" i="33"/>
  <c r="AC1873" i="33"/>
  <c r="Z1880" i="33"/>
  <c r="AF1880" i="33" s="1"/>
  <c r="Y1881" i="33"/>
  <c r="AG1873" i="33" l="1"/>
  <c r="AH1873" i="33" s="1"/>
  <c r="AA1876" i="33" a="1"/>
  <c r="AA1876" i="33" s="1"/>
  <c r="AD1875" i="33"/>
  <c r="AB1875" i="33" a="1"/>
  <c r="AB1875" i="33" s="1"/>
  <c r="AE1874" i="33"/>
  <c r="AC1874" i="33"/>
  <c r="Z1881" i="33"/>
  <c r="AF1881" i="33" s="1"/>
  <c r="Y1882" i="33"/>
  <c r="AG1874" i="33" l="1"/>
  <c r="AH1874" i="33" s="1"/>
  <c r="AA1877" i="33" a="1"/>
  <c r="AA1877" i="33" s="1"/>
  <c r="AD1876" i="33"/>
  <c r="AB1876" i="33" a="1"/>
  <c r="AB1876" i="33" s="1"/>
  <c r="AE1875" i="33"/>
  <c r="AC1875" i="33"/>
  <c r="Z1882" i="33"/>
  <c r="AF1882" i="33" s="1"/>
  <c r="Y1883" i="33"/>
  <c r="AG1875" i="33" l="1"/>
  <c r="AH1875" i="33" s="1"/>
  <c r="AA1878" i="33" a="1"/>
  <c r="AA1878" i="33" s="1"/>
  <c r="AD1877" i="33"/>
  <c r="AB1877" i="33" a="1"/>
  <c r="AB1877" i="33" s="1"/>
  <c r="AE1876" i="33"/>
  <c r="AC1876" i="33"/>
  <c r="Z1883" i="33"/>
  <c r="AF1883" i="33" s="1"/>
  <c r="Y1884" i="33"/>
  <c r="AG1876" i="33" l="1"/>
  <c r="AH1876" i="33" s="1"/>
  <c r="AD1878" i="33"/>
  <c r="AA1879" i="33" a="1"/>
  <c r="AA1879" i="33" s="1"/>
  <c r="AB1878" i="33" a="1"/>
  <c r="AB1878" i="33" s="1"/>
  <c r="AE1877" i="33"/>
  <c r="AC1877" i="33"/>
  <c r="Z1884" i="33"/>
  <c r="AF1884" i="33" s="1"/>
  <c r="Y1885" i="33"/>
  <c r="AA1880" i="33" l="1" a="1"/>
  <c r="AA1880" i="33" s="1"/>
  <c r="AD1879" i="33"/>
  <c r="AB1879" i="33" a="1"/>
  <c r="AB1879" i="33" s="1"/>
  <c r="AE1878" i="33"/>
  <c r="AC1878" i="33"/>
  <c r="AG1877" i="33"/>
  <c r="AH1877" i="33" s="1"/>
  <c r="Z1885" i="33"/>
  <c r="AF1885" i="33" s="1"/>
  <c r="Y1886" i="33"/>
  <c r="AA1881" i="33" l="1" a="1"/>
  <c r="AA1881" i="33" s="1"/>
  <c r="AD1880" i="33"/>
  <c r="AB1880" i="33" a="1"/>
  <c r="AB1880" i="33" s="1"/>
  <c r="AE1879" i="33"/>
  <c r="AC1879" i="33"/>
  <c r="AG1878" i="33"/>
  <c r="AH1878" i="33" s="1"/>
  <c r="Z1886" i="33"/>
  <c r="AF1886" i="33" s="1"/>
  <c r="Y1887" i="33"/>
  <c r="AG1879" i="33" l="1"/>
  <c r="AH1879" i="33" s="1"/>
  <c r="AD1881" i="33"/>
  <c r="AA1882" i="33" a="1"/>
  <c r="AA1882" i="33" s="1"/>
  <c r="AB1881" i="33" a="1"/>
  <c r="AB1881" i="33" s="1"/>
  <c r="AE1880" i="33"/>
  <c r="AC1880" i="33"/>
  <c r="Z1887" i="33"/>
  <c r="AF1887" i="33" s="1"/>
  <c r="Y1888" i="33"/>
  <c r="AA1883" i="33" l="1" a="1"/>
  <c r="AA1883" i="33" s="1"/>
  <c r="AD1882" i="33"/>
  <c r="AB1882" i="33" a="1"/>
  <c r="AB1882" i="33" s="1"/>
  <c r="AE1881" i="33"/>
  <c r="AC1881" i="33"/>
  <c r="AG1880" i="33"/>
  <c r="AH1880" i="33" s="1"/>
  <c r="Z1888" i="33"/>
  <c r="AF1888" i="33" s="1"/>
  <c r="Y1889" i="33"/>
  <c r="AG1881" i="33" l="1"/>
  <c r="AH1881" i="33" s="1"/>
  <c r="AA1884" i="33" a="1"/>
  <c r="AA1884" i="33" s="1"/>
  <c r="AD1883" i="33"/>
  <c r="AB1883" i="33" a="1"/>
  <c r="AB1883" i="33" s="1"/>
  <c r="AE1882" i="33"/>
  <c r="AC1882" i="33"/>
  <c r="Z1889" i="33"/>
  <c r="AF1889" i="33" s="1"/>
  <c r="Y1890" i="33"/>
  <c r="AG1882" i="33" l="1"/>
  <c r="AH1882" i="33" s="1"/>
  <c r="AA1885" i="33" a="1"/>
  <c r="AA1885" i="33" s="1"/>
  <c r="AD1884" i="33"/>
  <c r="AB1884" i="33" a="1"/>
  <c r="AB1884" i="33" s="1"/>
  <c r="AE1883" i="33"/>
  <c r="AC1883" i="33"/>
  <c r="Z1890" i="33"/>
  <c r="AF1890" i="33" s="1"/>
  <c r="Y1891" i="33"/>
  <c r="AG1883" i="33" l="1"/>
  <c r="AH1883" i="33" s="1"/>
  <c r="AA1886" i="33" a="1"/>
  <c r="AA1886" i="33" s="1"/>
  <c r="AD1885" i="33"/>
  <c r="AB1885" i="33" a="1"/>
  <c r="AB1885" i="33" s="1"/>
  <c r="AE1884" i="33"/>
  <c r="AC1884" i="33"/>
  <c r="Z1891" i="33"/>
  <c r="AF1891" i="33" s="1"/>
  <c r="Y1892" i="33"/>
  <c r="AG1884" i="33" l="1"/>
  <c r="AH1884" i="33" s="1"/>
  <c r="AA1887" i="33" a="1"/>
  <c r="AA1887" i="33" s="1"/>
  <c r="AD1886" i="33"/>
  <c r="AE1885" i="33"/>
  <c r="AB1886" i="33" a="1"/>
  <c r="AB1886" i="33" s="1"/>
  <c r="AC1885" i="33"/>
  <c r="Z1892" i="33"/>
  <c r="AF1892" i="33" s="1"/>
  <c r="Y1893" i="33"/>
  <c r="AG1885" i="33" l="1"/>
  <c r="AH1885" i="33" s="1"/>
  <c r="AA1888" i="33" a="1"/>
  <c r="AA1888" i="33" s="1"/>
  <c r="AD1887" i="33"/>
  <c r="AB1887" i="33" a="1"/>
  <c r="AB1887" i="33" s="1"/>
  <c r="AE1886" i="33"/>
  <c r="AG1886" i="33" s="1"/>
  <c r="AH1886" i="33" s="1"/>
  <c r="AC1886" i="33"/>
  <c r="Z1893" i="33"/>
  <c r="AF1893" i="33" s="1"/>
  <c r="Y1894" i="33"/>
  <c r="AD1888" i="33" l="1"/>
  <c r="AA1889" i="33" a="1"/>
  <c r="AA1889" i="33" s="1"/>
  <c r="AE1887" i="33"/>
  <c r="AG1887" i="33" s="1"/>
  <c r="AH1887" i="33" s="1"/>
  <c r="AB1888" i="33" a="1"/>
  <c r="AB1888" i="33" s="1"/>
  <c r="AC1887" i="33"/>
  <c r="Z1894" i="33"/>
  <c r="AF1894" i="33" s="1"/>
  <c r="Y1895" i="33"/>
  <c r="AA1890" i="33" l="1" a="1"/>
  <c r="AA1890" i="33" s="1"/>
  <c r="AD1889" i="33"/>
  <c r="AB1889" i="33" a="1"/>
  <c r="AB1889" i="33" s="1"/>
  <c r="AE1888" i="33"/>
  <c r="AC1888" i="33"/>
  <c r="Z1895" i="33"/>
  <c r="AF1895" i="33" s="1"/>
  <c r="Y1896" i="33"/>
  <c r="AG1888" i="33" l="1"/>
  <c r="AH1888" i="33" s="1"/>
  <c r="AD1890" i="33"/>
  <c r="AA1891" i="33" a="1"/>
  <c r="AA1891" i="33" s="1"/>
  <c r="AB1890" i="33" a="1"/>
  <c r="AB1890" i="33" s="1"/>
  <c r="AE1889" i="33"/>
  <c r="AC1889" i="33"/>
  <c r="Z1896" i="33"/>
  <c r="AF1896" i="33" s="1"/>
  <c r="Y1897" i="33"/>
  <c r="AG1889" i="33" l="1"/>
  <c r="AH1889" i="33" s="1"/>
  <c r="AA1892" i="33" a="1"/>
  <c r="AA1892" i="33" s="1"/>
  <c r="AD1891" i="33"/>
  <c r="AB1891" i="33" a="1"/>
  <c r="AB1891" i="33" s="1"/>
  <c r="AE1890" i="33"/>
  <c r="AC1890" i="33"/>
  <c r="Z1897" i="33"/>
  <c r="AF1897" i="33" s="1"/>
  <c r="Y1898" i="33"/>
  <c r="AG1890" i="33" l="1"/>
  <c r="AH1890" i="33" s="1"/>
  <c r="AA1893" i="33" a="1"/>
  <c r="AA1893" i="33" s="1"/>
  <c r="AD1892" i="33"/>
  <c r="AB1892" i="33" a="1"/>
  <c r="AB1892" i="33" s="1"/>
  <c r="AE1891" i="33"/>
  <c r="AC1891" i="33"/>
  <c r="Z1898" i="33"/>
  <c r="AF1898" i="33" s="1"/>
  <c r="Y1899" i="33"/>
  <c r="AG1891" i="33" l="1"/>
  <c r="AH1891" i="33" s="1"/>
  <c r="AA1894" i="33" a="1"/>
  <c r="AA1894" i="33" s="1"/>
  <c r="AD1893" i="33"/>
  <c r="AB1893" i="33" a="1"/>
  <c r="AB1893" i="33" s="1"/>
  <c r="AE1892" i="33"/>
  <c r="AC1892" i="33"/>
  <c r="Z1899" i="33"/>
  <c r="AF1899" i="33" s="1"/>
  <c r="Y1900" i="33"/>
  <c r="AG1892" i="33" l="1"/>
  <c r="AH1892" i="33" s="1"/>
  <c r="AD1894" i="33"/>
  <c r="AA1895" i="33" a="1"/>
  <c r="AA1895" i="33" s="1"/>
  <c r="AB1894" i="33" a="1"/>
  <c r="AB1894" i="33" s="1"/>
  <c r="AE1893" i="33"/>
  <c r="AC1893" i="33"/>
  <c r="Z1900" i="33"/>
  <c r="AF1900" i="33" s="1"/>
  <c r="Y1901" i="33"/>
  <c r="AG1893" i="33" l="1"/>
  <c r="AH1893" i="33" s="1"/>
  <c r="AA1896" i="33" a="1"/>
  <c r="AA1896" i="33" s="1"/>
  <c r="AD1895" i="33"/>
  <c r="AB1895" i="33" a="1"/>
  <c r="AB1895" i="33" s="1"/>
  <c r="AE1894" i="33"/>
  <c r="AC1894" i="33"/>
  <c r="Z1901" i="33"/>
  <c r="AF1901" i="33" s="1"/>
  <c r="Y1902" i="33"/>
  <c r="AG1894" i="33" l="1"/>
  <c r="AH1894" i="33" s="1"/>
  <c r="AA1897" i="33" a="1"/>
  <c r="AA1897" i="33" s="1"/>
  <c r="AD1896" i="33"/>
  <c r="AB1896" i="33" a="1"/>
  <c r="AB1896" i="33" s="1"/>
  <c r="AE1895" i="33"/>
  <c r="AC1895" i="33"/>
  <c r="Z1902" i="33"/>
  <c r="AF1902" i="33" s="1"/>
  <c r="Y1903" i="33"/>
  <c r="AG1895" i="33" l="1"/>
  <c r="AH1895" i="33" s="1"/>
  <c r="AD1897" i="33"/>
  <c r="AA1898" i="33" a="1"/>
  <c r="AA1898" i="33" s="1"/>
  <c r="AB1897" i="33" a="1"/>
  <c r="AB1897" i="33" s="1"/>
  <c r="AE1896" i="33"/>
  <c r="AC1896" i="33"/>
  <c r="Z1903" i="33"/>
  <c r="AF1903" i="33" s="1"/>
  <c r="Y1904" i="33"/>
  <c r="AG1896" i="33" l="1"/>
  <c r="AH1896" i="33" s="1"/>
  <c r="AD1898" i="33"/>
  <c r="AA1899" i="33" a="1"/>
  <c r="AA1899" i="33" s="1"/>
  <c r="AB1898" i="33" a="1"/>
  <c r="AB1898" i="33" s="1"/>
  <c r="AE1897" i="33"/>
  <c r="AC1897" i="33"/>
  <c r="Z1904" i="33"/>
  <c r="AF1904" i="33" s="1"/>
  <c r="Y1905" i="33"/>
  <c r="AG1897" i="33" l="1"/>
  <c r="AH1897" i="33" s="1"/>
  <c r="AD1899" i="33"/>
  <c r="AA1900" i="33" a="1"/>
  <c r="AA1900" i="33" s="1"/>
  <c r="AE1898" i="33"/>
  <c r="AB1899" i="33" a="1"/>
  <c r="AB1899" i="33" s="1"/>
  <c r="AC1898" i="33"/>
  <c r="Z1905" i="33"/>
  <c r="AF1905" i="33" s="1"/>
  <c r="Y1906" i="33"/>
  <c r="AA1901" i="33" l="1" a="1"/>
  <c r="AA1901" i="33" s="1"/>
  <c r="AD1900" i="33"/>
  <c r="AB1900" i="33" a="1"/>
  <c r="AB1900" i="33" s="1"/>
  <c r="AE1899" i="33"/>
  <c r="AC1899" i="33"/>
  <c r="AG1898" i="33"/>
  <c r="AH1898" i="33" s="1"/>
  <c r="Z1906" i="33"/>
  <c r="AF1906" i="33" s="1"/>
  <c r="Y1907" i="33"/>
  <c r="AG1899" i="33" l="1"/>
  <c r="AH1899" i="33" s="1"/>
  <c r="AA1902" i="33" a="1"/>
  <c r="AA1902" i="33" s="1"/>
  <c r="AD1901" i="33"/>
  <c r="AB1901" i="33" a="1"/>
  <c r="AB1901" i="33" s="1"/>
  <c r="AE1900" i="33"/>
  <c r="AC1900" i="33"/>
  <c r="Z1907" i="33"/>
  <c r="AF1907" i="33" s="1"/>
  <c r="Y1908" i="33"/>
  <c r="AA1903" i="33" l="1" a="1"/>
  <c r="AA1903" i="33" s="1"/>
  <c r="AD1902" i="33"/>
  <c r="AB1902" i="33" a="1"/>
  <c r="AB1902" i="33" s="1"/>
  <c r="AE1901" i="33"/>
  <c r="AC1901" i="33"/>
  <c r="AG1900" i="33"/>
  <c r="AH1900" i="33" s="1"/>
  <c r="Z1908" i="33"/>
  <c r="AF1908" i="33" s="1"/>
  <c r="Y1909" i="33"/>
  <c r="AA1904" i="33" l="1" a="1"/>
  <c r="AA1904" i="33" s="1"/>
  <c r="AD1903" i="33"/>
  <c r="AB1903" i="33" a="1"/>
  <c r="AB1903" i="33" s="1"/>
  <c r="AE1902" i="33"/>
  <c r="AC1902" i="33"/>
  <c r="AG1901" i="33"/>
  <c r="AH1901" i="33" s="1"/>
  <c r="Z1909" i="33"/>
  <c r="AF1909" i="33" s="1"/>
  <c r="Y1910" i="33"/>
  <c r="AD1904" i="33" l="1"/>
  <c r="AA1905" i="33" a="1"/>
  <c r="AA1905" i="33" s="1"/>
  <c r="AB1904" i="33" a="1"/>
  <c r="AB1904" i="33" s="1"/>
  <c r="AE1903" i="33"/>
  <c r="AC1903" i="33"/>
  <c r="AG1902" i="33"/>
  <c r="AH1902" i="33" s="1"/>
  <c r="Z1910" i="33"/>
  <c r="AF1910" i="33" s="1"/>
  <c r="Y1911" i="33"/>
  <c r="AG1903" i="33" l="1"/>
  <c r="AH1903" i="33" s="1"/>
  <c r="AA1906" i="33" a="1"/>
  <c r="AA1906" i="33" s="1"/>
  <c r="AD1905" i="33"/>
  <c r="AB1905" i="33" a="1"/>
  <c r="AB1905" i="33" s="1"/>
  <c r="AE1904" i="33"/>
  <c r="AC1904" i="33"/>
  <c r="Z1911" i="33"/>
  <c r="AF1911" i="33" s="1"/>
  <c r="Y1912" i="33"/>
  <c r="AG1904" i="33" l="1"/>
  <c r="AH1904" i="33" s="1"/>
  <c r="AA1907" i="33" a="1"/>
  <c r="AA1907" i="33" s="1"/>
  <c r="AD1906" i="33"/>
  <c r="AC1905" i="33"/>
  <c r="AB1906" i="33" a="1"/>
  <c r="AB1906" i="33" s="1"/>
  <c r="AE1905" i="33"/>
  <c r="Z1912" i="33"/>
  <c r="AF1912" i="33" s="1"/>
  <c r="Y1913" i="33"/>
  <c r="AG1905" i="33" l="1"/>
  <c r="AH1905" i="33" s="1"/>
  <c r="AA1908" i="33" a="1"/>
  <c r="AA1908" i="33" s="1"/>
  <c r="AD1907" i="33"/>
  <c r="AC1906" i="33"/>
  <c r="AE1906" i="33"/>
  <c r="AB1907" i="33" a="1"/>
  <c r="AB1907" i="33" s="1"/>
  <c r="Z1913" i="33"/>
  <c r="AF1913" i="33" s="1"/>
  <c r="Y1914" i="33"/>
  <c r="AG1906" i="33" l="1"/>
  <c r="AH1906" i="33" s="1"/>
  <c r="AA1909" i="33" a="1"/>
  <c r="AA1909" i="33" s="1"/>
  <c r="AD1908" i="33"/>
  <c r="AB1908" i="33" a="1"/>
  <c r="AB1908" i="33" s="1"/>
  <c r="AE1907" i="33"/>
  <c r="AC1907" i="33"/>
  <c r="Z1914" i="33"/>
  <c r="AF1914" i="33" s="1"/>
  <c r="Y1915" i="33"/>
  <c r="AG1907" i="33" l="1"/>
  <c r="AH1907" i="33" s="1"/>
  <c r="AA1910" i="33" a="1"/>
  <c r="AA1910" i="33" s="1"/>
  <c r="AD1909" i="33"/>
  <c r="AB1909" i="33" a="1"/>
  <c r="AB1909" i="33" s="1"/>
  <c r="AE1908" i="33"/>
  <c r="AC1908" i="33"/>
  <c r="Z1915" i="33"/>
  <c r="AF1915" i="33" s="1"/>
  <c r="Y1916" i="33"/>
  <c r="AG1908" i="33" l="1"/>
  <c r="AH1908" i="33" s="1"/>
  <c r="AA1911" i="33" a="1"/>
  <c r="AA1911" i="33" s="1"/>
  <c r="AD1910" i="33"/>
  <c r="AB1910" i="33" a="1"/>
  <c r="AB1910" i="33" s="1"/>
  <c r="AE1909" i="33"/>
  <c r="AC1909" i="33"/>
  <c r="Z1916" i="33"/>
  <c r="AF1916" i="33" s="1"/>
  <c r="Y1917" i="33"/>
  <c r="AG1909" i="33" l="1"/>
  <c r="AH1909" i="33" s="1"/>
  <c r="AD1911" i="33"/>
  <c r="AA1912" i="33" a="1"/>
  <c r="AA1912" i="33" s="1"/>
  <c r="AB1911" i="33" a="1"/>
  <c r="AB1911" i="33" s="1"/>
  <c r="AE1910" i="33"/>
  <c r="AC1910" i="33"/>
  <c r="Z1917" i="33"/>
  <c r="AF1917" i="33" s="1"/>
  <c r="Y1918" i="33"/>
  <c r="AG1910" i="33" l="1"/>
  <c r="AH1910" i="33" s="1"/>
  <c r="AA1913" i="33" a="1"/>
  <c r="AA1913" i="33" s="1"/>
  <c r="AD1912" i="33"/>
  <c r="AB1912" i="33" a="1"/>
  <c r="AB1912" i="33" s="1"/>
  <c r="AE1911" i="33"/>
  <c r="AC1911" i="33"/>
  <c r="Z1918" i="33"/>
  <c r="AF1918" i="33" s="1"/>
  <c r="Y1919" i="33"/>
  <c r="AG1911" i="33" l="1"/>
  <c r="AH1911" i="33" s="1"/>
  <c r="AA1914" i="33" a="1"/>
  <c r="AA1914" i="33" s="1"/>
  <c r="AD1913" i="33"/>
  <c r="AB1913" i="33" a="1"/>
  <c r="AB1913" i="33" s="1"/>
  <c r="AE1912" i="33"/>
  <c r="AG1912" i="33" s="1"/>
  <c r="AH1912" i="33" s="1"/>
  <c r="AC1912" i="33"/>
  <c r="Z1919" i="33"/>
  <c r="AF1919" i="33" s="1"/>
  <c r="Y1920" i="33"/>
  <c r="AA1915" i="33" l="1" a="1"/>
  <c r="AA1915" i="33" s="1"/>
  <c r="AD1914" i="33"/>
  <c r="AE1913" i="33"/>
  <c r="AB1914" i="33" a="1"/>
  <c r="AB1914" i="33" s="1"/>
  <c r="AC1913" i="33"/>
  <c r="Z1920" i="33"/>
  <c r="AF1920" i="33" s="1"/>
  <c r="Y1921" i="33"/>
  <c r="AD1915" i="33" l="1"/>
  <c r="AA1916" i="33" a="1"/>
  <c r="AA1916" i="33" s="1"/>
  <c r="AB1915" i="33" a="1"/>
  <c r="AB1915" i="33" s="1"/>
  <c r="AE1914" i="33"/>
  <c r="AC1914" i="33"/>
  <c r="AG1913" i="33"/>
  <c r="AH1913" i="33" s="1"/>
  <c r="Z1921" i="33"/>
  <c r="AF1921" i="33" s="1"/>
  <c r="Y1922" i="33"/>
  <c r="AA1917" i="33" l="1" a="1"/>
  <c r="AA1917" i="33" s="1"/>
  <c r="AD1916" i="33"/>
  <c r="AB1916" i="33" a="1"/>
  <c r="AB1916" i="33" s="1"/>
  <c r="AE1915" i="33"/>
  <c r="AC1915" i="33"/>
  <c r="AG1914" i="33"/>
  <c r="AH1914" i="33" s="1"/>
  <c r="Z1922" i="33"/>
  <c r="AF1922" i="33" s="1"/>
  <c r="Y1923" i="33"/>
  <c r="AG1915" i="33" l="1"/>
  <c r="AH1915" i="33" s="1"/>
  <c r="AA1918" i="33" a="1"/>
  <c r="AA1918" i="33" s="1"/>
  <c r="AD1917" i="33"/>
  <c r="AB1917" i="33" a="1"/>
  <c r="AB1917" i="33" s="1"/>
  <c r="AE1916" i="33"/>
  <c r="AC1916" i="33"/>
  <c r="Z1923" i="33"/>
  <c r="AF1923" i="33" s="1"/>
  <c r="Y1924" i="33"/>
  <c r="AA1919" i="33" l="1" a="1"/>
  <c r="AA1919" i="33" s="1"/>
  <c r="AD1918" i="33"/>
  <c r="AB1918" i="33" a="1"/>
  <c r="AB1918" i="33" s="1"/>
  <c r="AE1917" i="33"/>
  <c r="AC1917" i="33"/>
  <c r="AG1916" i="33"/>
  <c r="AH1916" i="33" s="1"/>
  <c r="Z1924" i="33"/>
  <c r="AF1924" i="33" s="1"/>
  <c r="Y1925" i="33"/>
  <c r="AA1920" i="33" l="1" a="1"/>
  <c r="AA1920" i="33" s="1"/>
  <c r="AD1919" i="33"/>
  <c r="AB1919" i="33" a="1"/>
  <c r="AB1919" i="33" s="1"/>
  <c r="AE1918" i="33"/>
  <c r="AC1918" i="33"/>
  <c r="AG1917" i="33"/>
  <c r="AH1917" i="33" s="1"/>
  <c r="Z1925" i="33"/>
  <c r="AF1925" i="33" s="1"/>
  <c r="Y1926" i="33"/>
  <c r="AG1918" i="33" l="1"/>
  <c r="AH1918" i="33" s="1"/>
  <c r="AD1920" i="33"/>
  <c r="AA1921" i="33" a="1"/>
  <c r="AA1921" i="33" s="1"/>
  <c r="AB1920" i="33" a="1"/>
  <c r="AB1920" i="33" s="1"/>
  <c r="AE1919" i="33"/>
  <c r="AC1919" i="33"/>
  <c r="Z1926" i="33"/>
  <c r="AF1926" i="33" s="1"/>
  <c r="Y1927" i="33"/>
  <c r="AG1919" i="33" l="1"/>
  <c r="AH1919" i="33" s="1"/>
  <c r="AA1922" i="33" a="1"/>
  <c r="AA1922" i="33" s="1"/>
  <c r="AD1921" i="33"/>
  <c r="AB1921" i="33" a="1"/>
  <c r="AB1921" i="33" s="1"/>
  <c r="AE1920" i="33"/>
  <c r="AC1920" i="33"/>
  <c r="Z1927" i="33"/>
  <c r="AF1927" i="33" s="1"/>
  <c r="Y1928" i="33"/>
  <c r="AG1920" i="33" l="1"/>
  <c r="AH1920" i="33" s="1"/>
  <c r="AA1923" i="33" a="1"/>
  <c r="AA1923" i="33" s="1"/>
  <c r="AD1922" i="33"/>
  <c r="AB1922" i="33" a="1"/>
  <c r="AB1922" i="33" s="1"/>
  <c r="AE1921" i="33"/>
  <c r="AC1921" i="33"/>
  <c r="Z1928" i="33"/>
  <c r="AF1928" i="33" s="1"/>
  <c r="Y1929" i="33"/>
  <c r="AG1921" i="33" l="1"/>
  <c r="AH1921" i="33" s="1"/>
  <c r="AA1924" i="33" a="1"/>
  <c r="AA1924" i="33" s="1"/>
  <c r="AD1923" i="33"/>
  <c r="AB1923" i="33" a="1"/>
  <c r="AB1923" i="33" s="1"/>
  <c r="AE1922" i="33"/>
  <c r="AC1922" i="33"/>
  <c r="Z1929" i="33"/>
  <c r="AF1929" i="33" s="1"/>
  <c r="Y1930" i="33"/>
  <c r="AG1922" i="33" l="1"/>
  <c r="AH1922" i="33" s="1"/>
  <c r="AA1925" i="33" a="1"/>
  <c r="AA1925" i="33" s="1"/>
  <c r="AD1924" i="33"/>
  <c r="AB1924" i="33" a="1"/>
  <c r="AB1924" i="33" s="1"/>
  <c r="AE1923" i="33"/>
  <c r="AC1923" i="33"/>
  <c r="Z1930" i="33"/>
  <c r="AF1930" i="33" s="1"/>
  <c r="Y1931" i="33"/>
  <c r="AD1925" i="33" l="1"/>
  <c r="AA1926" i="33" a="1"/>
  <c r="AA1926" i="33" s="1"/>
  <c r="AB1925" i="33" a="1"/>
  <c r="AB1925" i="33" s="1"/>
  <c r="AE1924" i="33"/>
  <c r="AC1924" i="33"/>
  <c r="AG1923" i="33"/>
  <c r="AH1923" i="33" s="1"/>
  <c r="Z1931" i="33"/>
  <c r="AF1931" i="33" s="1"/>
  <c r="Y1932" i="33"/>
  <c r="AA1927" i="33" l="1" a="1"/>
  <c r="AA1927" i="33" s="1"/>
  <c r="AD1926" i="33"/>
  <c r="AB1926" i="33" a="1"/>
  <c r="AB1926" i="33" s="1"/>
  <c r="AE1925" i="33"/>
  <c r="AC1925" i="33"/>
  <c r="AG1924" i="33"/>
  <c r="AH1924" i="33" s="1"/>
  <c r="Z1932" i="33"/>
  <c r="AF1932" i="33" s="1"/>
  <c r="Y1933" i="33"/>
  <c r="AG1925" i="33" l="1"/>
  <c r="AH1925" i="33" s="1"/>
  <c r="AA1928" i="33" a="1"/>
  <c r="AA1928" i="33" s="1"/>
  <c r="AD1927" i="33"/>
  <c r="AB1927" i="33" a="1"/>
  <c r="AB1927" i="33" s="1"/>
  <c r="AE1926" i="33"/>
  <c r="AC1926" i="33"/>
  <c r="Z1933" i="33"/>
  <c r="AF1933" i="33" s="1"/>
  <c r="Y1934" i="33"/>
  <c r="AG1926" i="33" l="1"/>
  <c r="AH1926" i="33" s="1"/>
  <c r="AA1929" i="33" a="1"/>
  <c r="AA1929" i="33" s="1"/>
  <c r="AD1928" i="33"/>
  <c r="AB1928" i="33" a="1"/>
  <c r="AB1928" i="33" s="1"/>
  <c r="AE1927" i="33"/>
  <c r="AC1927" i="33"/>
  <c r="Z1934" i="33"/>
  <c r="AF1934" i="33" s="1"/>
  <c r="Y1935" i="33"/>
  <c r="AG1927" i="33" l="1"/>
  <c r="AH1927" i="33" s="1"/>
  <c r="AA1930" i="33" a="1"/>
  <c r="AA1930" i="33" s="1"/>
  <c r="AD1929" i="33"/>
  <c r="AB1929" i="33" a="1"/>
  <c r="AB1929" i="33" s="1"/>
  <c r="AE1928" i="33"/>
  <c r="AC1928" i="33"/>
  <c r="Z1935" i="33"/>
  <c r="AF1935" i="33" s="1"/>
  <c r="Y1936" i="33"/>
  <c r="AG1928" i="33" l="1"/>
  <c r="AH1928" i="33" s="1"/>
  <c r="AA1931" i="33" a="1"/>
  <c r="AA1931" i="33" s="1"/>
  <c r="AD1930" i="33"/>
  <c r="AB1930" i="33" a="1"/>
  <c r="AB1930" i="33" s="1"/>
  <c r="AE1929" i="33"/>
  <c r="AC1929" i="33"/>
  <c r="Z1936" i="33"/>
  <c r="AF1936" i="33" s="1"/>
  <c r="Y1937" i="33"/>
  <c r="AD1931" i="33" l="1"/>
  <c r="AA1932" i="33" a="1"/>
  <c r="AA1932" i="33" s="1"/>
  <c r="AB1931" i="33" a="1"/>
  <c r="AB1931" i="33" s="1"/>
  <c r="AE1930" i="33"/>
  <c r="AC1930" i="33"/>
  <c r="AG1929" i="33"/>
  <c r="AH1929" i="33" s="1"/>
  <c r="Z1937" i="33"/>
  <c r="AF1937" i="33" s="1"/>
  <c r="Y1938" i="33"/>
  <c r="AD1932" i="33" l="1"/>
  <c r="AA1933" i="33" a="1"/>
  <c r="AA1933" i="33" s="1"/>
  <c r="AE1931" i="33"/>
  <c r="AB1932" i="33" a="1"/>
  <c r="AB1932" i="33" s="1"/>
  <c r="AC1931" i="33"/>
  <c r="AG1930" i="33"/>
  <c r="AH1930" i="33" s="1"/>
  <c r="Z1938" i="33"/>
  <c r="AF1938" i="33" s="1"/>
  <c r="Y1939" i="33"/>
  <c r="AG1931" i="33" l="1"/>
  <c r="AH1931" i="33" s="1"/>
  <c r="AD1933" i="33"/>
  <c r="AA1934" i="33" a="1"/>
  <c r="AA1934" i="33" s="1"/>
  <c r="AB1933" i="33" a="1"/>
  <c r="AB1933" i="33" s="1"/>
  <c r="AE1932" i="33"/>
  <c r="AC1932" i="33"/>
  <c r="Z1939" i="33"/>
  <c r="AF1939" i="33" s="1"/>
  <c r="Y1940" i="33"/>
  <c r="AG1932" i="33" l="1"/>
  <c r="AH1932" i="33" s="1"/>
  <c r="AA1935" i="33" a="1"/>
  <c r="AA1935" i="33" s="1"/>
  <c r="AD1934" i="33"/>
  <c r="AB1934" i="33" a="1"/>
  <c r="AB1934" i="33" s="1"/>
  <c r="AE1933" i="33"/>
  <c r="AC1933" i="33"/>
  <c r="Z1940" i="33"/>
  <c r="AF1940" i="33" s="1"/>
  <c r="Y1941" i="33"/>
  <c r="AG1933" i="33" l="1"/>
  <c r="AH1933" i="33" s="1"/>
  <c r="AA1936" i="33" a="1"/>
  <c r="AA1936" i="33" s="1"/>
  <c r="AD1935" i="33"/>
  <c r="AE1934" i="33"/>
  <c r="AB1935" i="33" a="1"/>
  <c r="AB1935" i="33" s="1"/>
  <c r="AC1934" i="33"/>
  <c r="Z1941" i="33"/>
  <c r="AF1941" i="33" s="1"/>
  <c r="Y1942" i="33"/>
  <c r="AG1934" i="33" l="1"/>
  <c r="AH1934" i="33" s="1"/>
  <c r="AA1937" i="33" a="1"/>
  <c r="AA1937" i="33" s="1"/>
  <c r="AD1936" i="33"/>
  <c r="AE1935" i="33"/>
  <c r="AB1936" i="33" a="1"/>
  <c r="AB1936" i="33" s="1"/>
  <c r="AC1935" i="33"/>
  <c r="Z1942" i="33"/>
  <c r="AF1942" i="33" s="1"/>
  <c r="Y1943" i="33"/>
  <c r="AG1935" i="33" l="1"/>
  <c r="AH1935" i="33" s="1"/>
  <c r="AA1938" i="33" a="1"/>
  <c r="AA1938" i="33" s="1"/>
  <c r="AD1937" i="33"/>
  <c r="AB1937" i="33" a="1"/>
  <c r="AB1937" i="33" s="1"/>
  <c r="AE1936" i="33"/>
  <c r="AC1936" i="33"/>
  <c r="Z1943" i="33"/>
  <c r="AF1943" i="33" s="1"/>
  <c r="Y1944" i="33"/>
  <c r="AG1936" i="33" l="1"/>
  <c r="AH1936" i="33" s="1"/>
  <c r="AA1939" i="33" a="1"/>
  <c r="AA1939" i="33" s="1"/>
  <c r="AD1938" i="33"/>
  <c r="AB1938" i="33" a="1"/>
  <c r="AB1938" i="33" s="1"/>
  <c r="AE1937" i="33"/>
  <c r="AC1937" i="33"/>
  <c r="Z1944" i="33"/>
  <c r="AF1944" i="33" s="1"/>
  <c r="Y1945" i="33"/>
  <c r="AG1937" i="33" l="1"/>
  <c r="AH1937" i="33" s="1"/>
  <c r="AA1940" i="33" a="1"/>
  <c r="AA1940" i="33" s="1"/>
  <c r="AD1939" i="33"/>
  <c r="AB1939" i="33" a="1"/>
  <c r="AB1939" i="33" s="1"/>
  <c r="AE1938" i="33"/>
  <c r="AC1938" i="33"/>
  <c r="Z1945" i="33"/>
  <c r="AF1945" i="33" s="1"/>
  <c r="Y1946" i="33"/>
  <c r="AG1938" i="33" l="1"/>
  <c r="AH1938" i="33" s="1"/>
  <c r="AA1941" i="33" a="1"/>
  <c r="AA1941" i="33" s="1"/>
  <c r="AD1940" i="33"/>
  <c r="AC1939" i="33"/>
  <c r="AB1940" i="33" a="1"/>
  <c r="AB1940" i="33" s="1"/>
  <c r="AE1939" i="33"/>
  <c r="Z1946" i="33"/>
  <c r="AF1946" i="33" s="1"/>
  <c r="Y1947" i="33"/>
  <c r="AG1939" i="33" l="1"/>
  <c r="AH1939" i="33" s="1"/>
  <c r="AA1942" i="33" a="1"/>
  <c r="AA1942" i="33" s="1"/>
  <c r="AD1941" i="33"/>
  <c r="AB1941" i="33" a="1"/>
  <c r="AB1941" i="33" s="1"/>
  <c r="AE1940" i="33"/>
  <c r="AC1940" i="33"/>
  <c r="Z1947" i="33"/>
  <c r="AF1947" i="33" s="1"/>
  <c r="Y1948" i="33"/>
  <c r="AG1940" i="33" l="1"/>
  <c r="AH1940" i="33" s="1"/>
  <c r="AD1942" i="33"/>
  <c r="AA1943" i="33" a="1"/>
  <c r="AA1943" i="33" s="1"/>
  <c r="AE1941" i="33"/>
  <c r="AB1942" i="33" a="1"/>
  <c r="AB1942" i="33" s="1"/>
  <c r="AC1941" i="33"/>
  <c r="Z1948" i="33"/>
  <c r="AF1948" i="33" s="1"/>
  <c r="Y1949" i="33"/>
  <c r="AG1941" i="33" l="1"/>
  <c r="AH1941" i="33" s="1"/>
  <c r="AA1944" i="33" a="1"/>
  <c r="AA1944" i="33" s="1"/>
  <c r="AD1943" i="33"/>
  <c r="AB1943" i="33" a="1"/>
  <c r="AB1943" i="33" s="1"/>
  <c r="AE1942" i="33"/>
  <c r="AC1942" i="33"/>
  <c r="Z1949" i="33"/>
  <c r="AF1949" i="33" s="1"/>
  <c r="Y1950" i="33"/>
  <c r="AA1945" i="33" l="1" a="1"/>
  <c r="AA1945" i="33" s="1"/>
  <c r="AD1944" i="33"/>
  <c r="AB1944" i="33" a="1"/>
  <c r="AB1944" i="33" s="1"/>
  <c r="AE1943" i="33"/>
  <c r="AC1943" i="33"/>
  <c r="AG1942" i="33"/>
  <c r="AH1942" i="33" s="1"/>
  <c r="Z1950" i="33"/>
  <c r="AF1950" i="33" s="1"/>
  <c r="Y1951" i="33"/>
  <c r="AG1943" i="33" l="1"/>
  <c r="AH1943" i="33" s="1"/>
  <c r="AA1946" i="33" a="1"/>
  <c r="AA1946" i="33" s="1"/>
  <c r="AD1945" i="33"/>
  <c r="AB1945" i="33" a="1"/>
  <c r="AB1945" i="33" s="1"/>
  <c r="AE1944" i="33"/>
  <c r="AC1944" i="33"/>
  <c r="Z1951" i="33"/>
  <c r="AF1951" i="33" s="1"/>
  <c r="Y1952" i="33"/>
  <c r="AA1947" i="33" l="1" a="1"/>
  <c r="AA1947" i="33" s="1"/>
  <c r="AD1946" i="33"/>
  <c r="AB1946" i="33" a="1"/>
  <c r="AB1946" i="33" s="1"/>
  <c r="AE1945" i="33"/>
  <c r="AC1945" i="33"/>
  <c r="AG1944" i="33"/>
  <c r="AH1944" i="33" s="1"/>
  <c r="Z1952" i="33"/>
  <c r="AF1952" i="33" s="1"/>
  <c r="Y1953" i="33"/>
  <c r="AA1948" i="33" l="1" a="1"/>
  <c r="AA1948" i="33" s="1"/>
  <c r="AD1947" i="33"/>
  <c r="AB1947" i="33" a="1"/>
  <c r="AB1947" i="33" s="1"/>
  <c r="AE1946" i="33"/>
  <c r="AC1946" i="33"/>
  <c r="AG1945" i="33"/>
  <c r="AH1945" i="33" s="1"/>
  <c r="Z1953" i="33"/>
  <c r="AF1953" i="33" s="1"/>
  <c r="Y1954" i="33"/>
  <c r="AD1948" i="33" l="1"/>
  <c r="AA1949" i="33" a="1"/>
  <c r="AA1949" i="33" s="1"/>
  <c r="AB1948" i="33" a="1"/>
  <c r="AB1948" i="33" s="1"/>
  <c r="AC1947" i="33"/>
  <c r="AE1947" i="33"/>
  <c r="AG1947" i="33" s="1"/>
  <c r="AH1947" i="33" s="1"/>
  <c r="AG1946" i="33"/>
  <c r="AH1946" i="33" s="1"/>
  <c r="Z1954" i="33"/>
  <c r="AF1954" i="33" s="1"/>
  <c r="Y1955" i="33"/>
  <c r="AA1950" i="33" l="1" a="1"/>
  <c r="AA1950" i="33" s="1"/>
  <c r="AD1949" i="33"/>
  <c r="AB1949" i="33" a="1"/>
  <c r="AB1949" i="33" s="1"/>
  <c r="AE1948" i="33"/>
  <c r="AC1948" i="33"/>
  <c r="Z1955" i="33"/>
  <c r="AF1955" i="33" s="1"/>
  <c r="Y1956" i="33"/>
  <c r="AG1948" i="33" l="1"/>
  <c r="AH1948" i="33" s="1"/>
  <c r="AA1951" i="33" a="1"/>
  <c r="AA1951" i="33" s="1"/>
  <c r="AD1950" i="33"/>
  <c r="AB1950" i="33" a="1"/>
  <c r="AB1950" i="33" s="1"/>
  <c r="AE1949" i="33"/>
  <c r="AC1949" i="33"/>
  <c r="Z1956" i="33"/>
  <c r="AF1956" i="33" s="1"/>
  <c r="Y1957" i="33"/>
  <c r="AG1949" i="33" l="1"/>
  <c r="AH1949" i="33" s="1"/>
  <c r="AA1952" i="33" a="1"/>
  <c r="AA1952" i="33" s="1"/>
  <c r="AD1951" i="33"/>
  <c r="AB1951" i="33" a="1"/>
  <c r="AB1951" i="33" s="1"/>
  <c r="AE1950" i="33"/>
  <c r="AC1950" i="33"/>
  <c r="Z1957" i="33"/>
  <c r="AF1957" i="33" s="1"/>
  <c r="Y1958" i="33"/>
  <c r="AG1950" i="33" l="1"/>
  <c r="AH1950" i="33" s="1"/>
  <c r="AA1953" i="33" a="1"/>
  <c r="AA1953" i="33" s="1"/>
  <c r="AD1952" i="33"/>
  <c r="AC1951" i="33"/>
  <c r="AB1952" i="33" a="1"/>
  <c r="AB1952" i="33" s="1"/>
  <c r="AE1951" i="33"/>
  <c r="Z1958" i="33"/>
  <c r="AF1958" i="33" s="1"/>
  <c r="Y1959" i="33"/>
  <c r="AG1951" i="33" l="1"/>
  <c r="AH1951" i="33" s="1"/>
  <c r="AA1954" i="33" a="1"/>
  <c r="AA1954" i="33" s="1"/>
  <c r="AD1953" i="33"/>
  <c r="AB1953" i="33" a="1"/>
  <c r="AB1953" i="33" s="1"/>
  <c r="AE1952" i="33"/>
  <c r="AC1952" i="33"/>
  <c r="Z1959" i="33"/>
  <c r="AF1959" i="33" s="1"/>
  <c r="Y1960" i="33"/>
  <c r="AG1952" i="33" l="1"/>
  <c r="AH1952" i="33" s="1"/>
  <c r="AA1955" i="33" a="1"/>
  <c r="AA1955" i="33" s="1"/>
  <c r="AD1954" i="33"/>
  <c r="AB1954" i="33" a="1"/>
  <c r="AB1954" i="33" s="1"/>
  <c r="AE1953" i="33"/>
  <c r="AC1953" i="33"/>
  <c r="Z1960" i="33"/>
  <c r="AF1960" i="33" s="1"/>
  <c r="Y1961" i="33"/>
  <c r="AG1953" i="33" l="1"/>
  <c r="AH1953" i="33" s="1"/>
  <c r="AA1956" i="33" a="1"/>
  <c r="AA1956" i="33" s="1"/>
  <c r="AD1955" i="33"/>
  <c r="AB1955" i="33" a="1"/>
  <c r="AB1955" i="33" s="1"/>
  <c r="AE1954" i="33"/>
  <c r="AC1954" i="33"/>
  <c r="Z1961" i="33"/>
  <c r="AF1961" i="33" s="1"/>
  <c r="Y1962" i="33"/>
  <c r="AG1954" i="33" l="1"/>
  <c r="AH1954" i="33" s="1"/>
  <c r="AA1957" i="33" a="1"/>
  <c r="AA1957" i="33" s="1"/>
  <c r="AD1956" i="33"/>
  <c r="AB1956" i="33" a="1"/>
  <c r="AB1956" i="33" s="1"/>
  <c r="AE1955" i="33"/>
  <c r="AG1955" i="33" s="1"/>
  <c r="AH1955" i="33" s="1"/>
  <c r="AC1955" i="33"/>
  <c r="Z1962" i="33"/>
  <c r="AF1962" i="33" s="1"/>
  <c r="Y1963" i="33"/>
  <c r="AA1958" i="33" l="1" a="1"/>
  <c r="AA1958" i="33" s="1"/>
  <c r="AD1957" i="33"/>
  <c r="AB1957" i="33" a="1"/>
  <c r="AB1957" i="33" s="1"/>
  <c r="AE1956" i="33"/>
  <c r="AC1956" i="33"/>
  <c r="Z1963" i="33"/>
  <c r="AF1963" i="33" s="1"/>
  <c r="Y1964" i="33"/>
  <c r="AG1956" i="33" l="1"/>
  <c r="AH1956" i="33" s="1"/>
  <c r="AA1959" i="33" a="1"/>
  <c r="AA1959" i="33" s="1"/>
  <c r="AD1958" i="33"/>
  <c r="AE1957" i="33"/>
  <c r="AC1957" i="33"/>
  <c r="AB1958" i="33" a="1"/>
  <c r="AB1958" i="33" s="1"/>
  <c r="Z1964" i="33"/>
  <c r="AF1964" i="33" s="1"/>
  <c r="Y1965" i="33"/>
  <c r="AG1957" i="33" l="1"/>
  <c r="AH1957" i="33" s="1"/>
  <c r="AA1960" i="33" a="1"/>
  <c r="AA1960" i="33" s="1"/>
  <c r="AD1959" i="33"/>
  <c r="AB1959" i="33" a="1"/>
  <c r="AB1959" i="33" s="1"/>
  <c r="AE1958" i="33"/>
  <c r="AC1958" i="33"/>
  <c r="Z1965" i="33"/>
  <c r="AF1965" i="33" s="1"/>
  <c r="Y1966" i="33"/>
  <c r="AG1958" i="33" l="1"/>
  <c r="AH1958" i="33" s="1"/>
  <c r="AD1960" i="33"/>
  <c r="AA1961" i="33" a="1"/>
  <c r="AA1961" i="33" s="1"/>
  <c r="AB1960" i="33" a="1"/>
  <c r="AB1960" i="33" s="1"/>
  <c r="AE1959" i="33"/>
  <c r="AC1959" i="33"/>
  <c r="Z1966" i="33"/>
  <c r="AF1966" i="33" s="1"/>
  <c r="Y1967" i="33"/>
  <c r="AG1959" i="33" l="1"/>
  <c r="AH1959" i="33" s="1"/>
  <c r="AA1962" i="33" a="1"/>
  <c r="AA1962" i="33" s="1"/>
  <c r="AD1961" i="33"/>
  <c r="AB1961" i="33" a="1"/>
  <c r="AB1961" i="33" s="1"/>
  <c r="AE1960" i="33"/>
  <c r="AC1960" i="33"/>
  <c r="Z1967" i="33"/>
  <c r="AF1967" i="33" s="1"/>
  <c r="Y1968" i="33"/>
  <c r="AG1960" i="33" l="1"/>
  <c r="AH1960" i="33" s="1"/>
  <c r="AA1963" i="33" a="1"/>
  <c r="AA1963" i="33" s="1"/>
  <c r="AD1962" i="33"/>
  <c r="AB1962" i="33" a="1"/>
  <c r="AB1962" i="33" s="1"/>
  <c r="AE1961" i="33"/>
  <c r="AC1961" i="33"/>
  <c r="Z1968" i="33"/>
  <c r="AF1968" i="33" s="1"/>
  <c r="Y1969" i="33"/>
  <c r="AG1961" i="33" l="1"/>
  <c r="AH1961" i="33" s="1"/>
  <c r="AA1964" i="33" a="1"/>
  <c r="AA1964" i="33" s="1"/>
  <c r="AD1963" i="33"/>
  <c r="AC1962" i="33"/>
  <c r="AB1963" i="33" a="1"/>
  <c r="AB1963" i="33" s="1"/>
  <c r="AE1962" i="33"/>
  <c r="Z1969" i="33"/>
  <c r="AF1969" i="33" s="1"/>
  <c r="Y1970" i="33"/>
  <c r="AA1965" i="33" l="1" a="1"/>
  <c r="AA1965" i="33" s="1"/>
  <c r="AD1964" i="33"/>
  <c r="AB1964" i="33" a="1"/>
  <c r="AB1964" i="33" s="1"/>
  <c r="AE1963" i="33"/>
  <c r="AC1963" i="33"/>
  <c r="AG1962" i="33"/>
  <c r="AH1962" i="33" s="1"/>
  <c r="Z1970" i="33"/>
  <c r="AF1970" i="33" s="1"/>
  <c r="Y1971" i="33"/>
  <c r="AG1963" i="33" l="1"/>
  <c r="AH1963" i="33" s="1"/>
  <c r="AA1966" i="33" a="1"/>
  <c r="AA1966" i="33" s="1"/>
  <c r="AD1965" i="33"/>
  <c r="AB1965" i="33" a="1"/>
  <c r="AB1965" i="33" s="1"/>
  <c r="AC1964" i="33"/>
  <c r="AE1964" i="33"/>
  <c r="Z1971" i="33"/>
  <c r="AF1971" i="33" s="1"/>
  <c r="Y1972" i="33"/>
  <c r="AA1967" i="33" l="1" a="1"/>
  <c r="AA1967" i="33" s="1"/>
  <c r="AD1966" i="33"/>
  <c r="AB1966" i="33" a="1"/>
  <c r="AB1966" i="33" s="1"/>
  <c r="AE1965" i="33"/>
  <c r="AC1965" i="33"/>
  <c r="AG1964" i="33"/>
  <c r="AH1964" i="33" s="1"/>
  <c r="Z1972" i="33"/>
  <c r="AF1972" i="33" s="1"/>
  <c r="Y1973" i="33"/>
  <c r="AG1965" i="33" l="1"/>
  <c r="AH1965" i="33" s="1"/>
  <c r="AA1968" i="33" a="1"/>
  <c r="AA1968" i="33" s="1"/>
  <c r="AD1967" i="33"/>
  <c r="AB1967" i="33" a="1"/>
  <c r="AB1967" i="33" s="1"/>
  <c r="AE1966" i="33"/>
  <c r="AC1966" i="33"/>
  <c r="Z1973" i="33"/>
  <c r="AF1973" i="33" s="1"/>
  <c r="Y1974" i="33"/>
  <c r="AG1966" i="33" l="1"/>
  <c r="AH1966" i="33" s="1"/>
  <c r="AA1969" i="33" a="1"/>
  <c r="AA1969" i="33" s="1"/>
  <c r="AD1968" i="33"/>
  <c r="AB1968" i="33" a="1"/>
  <c r="AB1968" i="33" s="1"/>
  <c r="AC1967" i="33"/>
  <c r="AE1967" i="33"/>
  <c r="Z1974" i="33"/>
  <c r="AF1974" i="33" s="1"/>
  <c r="Y1975" i="33"/>
  <c r="AG1967" i="33" l="1"/>
  <c r="AH1967" i="33" s="1"/>
  <c r="AA1970" i="33" a="1"/>
  <c r="AA1970" i="33" s="1"/>
  <c r="AD1969" i="33"/>
  <c r="AB1969" i="33" a="1"/>
  <c r="AB1969" i="33" s="1"/>
  <c r="AE1968" i="33"/>
  <c r="AC1968" i="33"/>
  <c r="Z1975" i="33"/>
  <c r="AF1975" i="33" s="1"/>
  <c r="Y1976" i="33"/>
  <c r="AG1968" i="33" l="1"/>
  <c r="AH1968" i="33" s="1"/>
  <c r="AA1971" i="33" a="1"/>
  <c r="AA1971" i="33" s="1"/>
  <c r="AD1970" i="33"/>
  <c r="AB1970" i="33" a="1"/>
  <c r="AB1970" i="33" s="1"/>
  <c r="AE1969" i="33"/>
  <c r="AG1969" i="33" s="1"/>
  <c r="AH1969" i="33" s="1"/>
  <c r="AC1969" i="33"/>
  <c r="Z1976" i="33"/>
  <c r="AF1976" i="33" s="1"/>
  <c r="Y1977" i="33"/>
  <c r="AA1972" i="33" l="1" a="1"/>
  <c r="AA1972" i="33" s="1"/>
  <c r="AD1971" i="33"/>
  <c r="AB1971" i="33" a="1"/>
  <c r="AB1971" i="33" s="1"/>
  <c r="AE1970" i="33"/>
  <c r="AC1970" i="33"/>
  <c r="Z1977" i="33"/>
  <c r="AF1977" i="33" s="1"/>
  <c r="Y1978" i="33"/>
  <c r="AG1970" i="33" l="1"/>
  <c r="AH1970" i="33" s="1"/>
  <c r="AA1973" i="33" a="1"/>
  <c r="AA1973" i="33" s="1"/>
  <c r="AD1972" i="33"/>
  <c r="AE1971" i="33"/>
  <c r="AB1972" i="33" a="1"/>
  <c r="AB1972" i="33" s="1"/>
  <c r="AC1971" i="33"/>
  <c r="Z1978" i="33"/>
  <c r="AF1978" i="33" s="1"/>
  <c r="Y1979" i="33"/>
  <c r="AG1971" i="33" l="1"/>
  <c r="AH1971" i="33" s="1"/>
  <c r="AA1974" i="33" a="1"/>
  <c r="AA1974" i="33" s="1"/>
  <c r="AD1973" i="33"/>
  <c r="AB1973" i="33" a="1"/>
  <c r="AB1973" i="33" s="1"/>
  <c r="AE1972" i="33"/>
  <c r="AC1972" i="33"/>
  <c r="Z1979" i="33"/>
  <c r="AF1979" i="33" s="1"/>
  <c r="Y1980" i="33"/>
  <c r="AG1972" i="33" l="1"/>
  <c r="AH1972" i="33" s="1"/>
  <c r="AA1975" i="33" a="1"/>
  <c r="AA1975" i="33" s="1"/>
  <c r="AD1974" i="33"/>
  <c r="AC1973" i="33"/>
  <c r="AB1974" i="33" a="1"/>
  <c r="AB1974" i="33" s="1"/>
  <c r="AE1973" i="33"/>
  <c r="Z1980" i="33"/>
  <c r="AF1980" i="33" s="1"/>
  <c r="Y1981" i="33"/>
  <c r="AG1973" i="33" l="1"/>
  <c r="AH1973" i="33" s="1"/>
  <c r="AA1976" i="33" a="1"/>
  <c r="AA1976" i="33" s="1"/>
  <c r="AD1975" i="33"/>
  <c r="AB1975" i="33" a="1"/>
  <c r="AB1975" i="33" s="1"/>
  <c r="AE1974" i="33"/>
  <c r="AC1974" i="33"/>
  <c r="Z1981" i="33"/>
  <c r="AF1981" i="33" s="1"/>
  <c r="Y1982" i="33"/>
  <c r="AA1977" i="33" l="1" a="1"/>
  <c r="AA1977" i="33" s="1"/>
  <c r="AD1976" i="33"/>
  <c r="AE1975" i="33"/>
  <c r="AB1976" i="33" a="1"/>
  <c r="AB1976" i="33" s="1"/>
  <c r="AC1975" i="33"/>
  <c r="AG1974" i="33"/>
  <c r="AH1974" i="33" s="1"/>
  <c r="Z1982" i="33"/>
  <c r="AF1982" i="33" s="1"/>
  <c r="Y1983" i="33"/>
  <c r="AG1975" i="33" l="1"/>
  <c r="AH1975" i="33" s="1"/>
  <c r="AA1978" i="33" a="1"/>
  <c r="AA1978" i="33" s="1"/>
  <c r="AD1977" i="33"/>
  <c r="AB1977" i="33" a="1"/>
  <c r="AB1977" i="33" s="1"/>
  <c r="AE1976" i="33"/>
  <c r="AC1976" i="33"/>
  <c r="Z1983" i="33"/>
  <c r="AF1983" i="33" s="1"/>
  <c r="Y1984" i="33"/>
  <c r="AG1976" i="33" l="1"/>
  <c r="AH1976" i="33" s="1"/>
  <c r="AA1979" i="33" a="1"/>
  <c r="AA1979" i="33" s="1"/>
  <c r="AD1978" i="33"/>
  <c r="AB1978" i="33" a="1"/>
  <c r="AB1978" i="33" s="1"/>
  <c r="AE1977" i="33"/>
  <c r="AG1977" i="33" s="1"/>
  <c r="AH1977" i="33" s="1"/>
  <c r="AC1977" i="33"/>
  <c r="Z1984" i="33"/>
  <c r="AF1984" i="33" s="1"/>
  <c r="Y1985" i="33"/>
  <c r="AA1980" i="33" l="1" a="1"/>
  <c r="AA1980" i="33" s="1"/>
  <c r="AD1979" i="33"/>
  <c r="AB1979" i="33" a="1"/>
  <c r="AB1979" i="33" s="1"/>
  <c r="AE1978" i="33"/>
  <c r="AC1978" i="33"/>
  <c r="Z1985" i="33"/>
  <c r="AF1985" i="33" s="1"/>
  <c r="Y1986" i="33"/>
  <c r="AA1981" i="33" l="1" a="1"/>
  <c r="AA1981" i="33" s="1"/>
  <c r="AD1980" i="33"/>
  <c r="AE1979" i="33"/>
  <c r="AC1979" i="33"/>
  <c r="AB1980" i="33" a="1"/>
  <c r="AB1980" i="33" s="1"/>
  <c r="AG1978" i="33"/>
  <c r="AH1978" i="33" s="1"/>
  <c r="Z1986" i="33"/>
  <c r="AF1986" i="33" s="1"/>
  <c r="Y1987" i="33"/>
  <c r="AA1982" i="33" l="1" a="1"/>
  <c r="AA1982" i="33" s="1"/>
  <c r="AD1981" i="33"/>
  <c r="AC1980" i="33"/>
  <c r="AB1981" i="33" a="1"/>
  <c r="AB1981" i="33" s="1"/>
  <c r="AE1980" i="33"/>
  <c r="AG1979" i="33"/>
  <c r="AH1979" i="33" s="1"/>
  <c r="Z1987" i="33"/>
  <c r="AF1987" i="33" s="1"/>
  <c r="Y1988" i="33"/>
  <c r="AG1980" i="33" l="1"/>
  <c r="AH1980" i="33" s="1"/>
  <c r="AA1983" i="33" a="1"/>
  <c r="AA1983" i="33" s="1"/>
  <c r="AD1982" i="33"/>
  <c r="AB1982" i="33" a="1"/>
  <c r="AB1982" i="33" s="1"/>
  <c r="AE1981" i="33"/>
  <c r="AC1981" i="33"/>
  <c r="Z1988" i="33"/>
  <c r="AF1988" i="33" s="1"/>
  <c r="Y1989" i="33"/>
  <c r="AG1981" i="33" l="1"/>
  <c r="AH1981" i="33" s="1"/>
  <c r="AA1984" i="33" a="1"/>
  <c r="AA1984" i="33" s="1"/>
  <c r="AD1983" i="33"/>
  <c r="AB1983" i="33" a="1"/>
  <c r="AB1983" i="33" s="1"/>
  <c r="AE1982" i="33"/>
  <c r="AC1982" i="33"/>
  <c r="Z1989" i="33"/>
  <c r="AF1989" i="33" s="1"/>
  <c r="Y1990" i="33"/>
  <c r="AG1982" i="33" l="1"/>
  <c r="AH1982" i="33" s="1"/>
  <c r="AA1985" i="33" a="1"/>
  <c r="AA1985" i="33" s="1"/>
  <c r="AD1984" i="33"/>
  <c r="AB1984" i="33" a="1"/>
  <c r="AB1984" i="33" s="1"/>
  <c r="AE1983" i="33"/>
  <c r="AC1983" i="33"/>
  <c r="Z1990" i="33"/>
  <c r="AF1990" i="33" s="1"/>
  <c r="Y1991" i="33"/>
  <c r="AG1983" i="33" l="1"/>
  <c r="AH1983" i="33" s="1"/>
  <c r="AA1986" i="33" a="1"/>
  <c r="AA1986" i="33" s="1"/>
  <c r="AD1985" i="33"/>
  <c r="AB1985" i="33" a="1"/>
  <c r="AB1985" i="33" s="1"/>
  <c r="AE1984" i="33"/>
  <c r="AC1984" i="33"/>
  <c r="Z1991" i="33"/>
  <c r="AF1991" i="33" s="1"/>
  <c r="Y1992" i="33"/>
  <c r="AG1984" i="33" l="1"/>
  <c r="AH1984" i="33" s="1"/>
  <c r="AA1987" i="33" a="1"/>
  <c r="AA1987" i="33" s="1"/>
  <c r="AD1986" i="33"/>
  <c r="AB1986" i="33" a="1"/>
  <c r="AB1986" i="33" s="1"/>
  <c r="AE1985" i="33"/>
  <c r="AG1985" i="33" s="1"/>
  <c r="AH1985" i="33" s="1"/>
  <c r="AC1985" i="33"/>
  <c r="Z1992" i="33"/>
  <c r="AF1992" i="33" s="1"/>
  <c r="Y1993" i="33"/>
  <c r="AA1988" i="33" l="1" a="1"/>
  <c r="AA1988" i="33" s="1"/>
  <c r="AD1987" i="33"/>
  <c r="AB1987" i="33" a="1"/>
  <c r="AB1987" i="33" s="1"/>
  <c r="AE1986" i="33"/>
  <c r="AC1986" i="33"/>
  <c r="Z1993" i="33"/>
  <c r="AF1993" i="33" s="1"/>
  <c r="Y1994" i="33"/>
  <c r="AG1986" i="33" l="1"/>
  <c r="AH1986" i="33" s="1"/>
  <c r="AA1989" i="33" a="1"/>
  <c r="AA1989" i="33" s="1"/>
  <c r="AD1988" i="33"/>
  <c r="AE1987" i="33"/>
  <c r="AB1988" i="33" a="1"/>
  <c r="AB1988" i="33" s="1"/>
  <c r="AC1987" i="33"/>
  <c r="Z1994" i="33"/>
  <c r="AF1994" i="33" s="1"/>
  <c r="Y1995" i="33"/>
  <c r="AA1990" i="33" l="1" a="1"/>
  <c r="AA1990" i="33" s="1"/>
  <c r="AD1989" i="33"/>
  <c r="AB1989" i="33" a="1"/>
  <c r="AB1989" i="33" s="1"/>
  <c r="AE1988" i="33"/>
  <c r="AC1988" i="33"/>
  <c r="AG1987" i="33"/>
  <c r="AH1987" i="33" s="1"/>
  <c r="Z1995" i="33"/>
  <c r="AF1995" i="33" s="1"/>
  <c r="Y1996" i="33"/>
  <c r="AG1988" i="33" l="1"/>
  <c r="AH1988" i="33" s="1"/>
  <c r="AA1991" i="33" a="1"/>
  <c r="AA1991" i="33" s="1"/>
  <c r="AD1990" i="33"/>
  <c r="AB1990" i="33" a="1"/>
  <c r="AB1990" i="33" s="1"/>
  <c r="AE1989" i="33"/>
  <c r="AC1989" i="33"/>
  <c r="Z1996" i="33"/>
  <c r="AF1996" i="33" s="1"/>
  <c r="Y1997" i="33"/>
  <c r="AG1989" i="33" l="1"/>
  <c r="AH1989" i="33" s="1"/>
  <c r="AA1992" i="33" a="1"/>
  <c r="AA1992" i="33" s="1"/>
  <c r="AD1991" i="33"/>
  <c r="AB1991" i="33" a="1"/>
  <c r="AB1991" i="33" s="1"/>
  <c r="AE1990" i="33"/>
  <c r="AC1990" i="33"/>
  <c r="Z1997" i="33"/>
  <c r="AF1997" i="33" s="1"/>
  <c r="Y1998" i="33"/>
  <c r="AG1990" i="33" l="1"/>
  <c r="AH1990" i="33" s="1"/>
  <c r="AD1992" i="33"/>
  <c r="AA1993" i="33" a="1"/>
  <c r="AA1993" i="33" s="1"/>
  <c r="AB1992" i="33" a="1"/>
  <c r="AB1992" i="33" s="1"/>
  <c r="AE1991" i="33"/>
  <c r="AC1991" i="33"/>
  <c r="Z1998" i="33"/>
  <c r="AF1998" i="33" s="1"/>
  <c r="Y1999" i="33"/>
  <c r="AG1991" i="33" l="1"/>
  <c r="AH1991" i="33" s="1"/>
  <c r="AA1994" i="33" a="1"/>
  <c r="AA1994" i="33" s="1"/>
  <c r="AD1993" i="33"/>
  <c r="AB1993" i="33" a="1"/>
  <c r="AB1993" i="33" s="1"/>
  <c r="AE1992" i="33"/>
  <c r="AC1992" i="33"/>
  <c r="Z1999" i="33"/>
  <c r="AF1999" i="33" s="1"/>
  <c r="Y2000" i="33"/>
  <c r="AG1992" i="33" l="1"/>
  <c r="AH1992" i="33" s="1"/>
  <c r="AA1995" i="33" a="1"/>
  <c r="AA1995" i="33" s="1"/>
  <c r="AD1994" i="33"/>
  <c r="AB1994" i="33" a="1"/>
  <c r="AB1994" i="33" s="1"/>
  <c r="AE1993" i="33"/>
  <c r="AC1993" i="33"/>
  <c r="Z2000" i="33"/>
  <c r="AF2000" i="33" s="1"/>
  <c r="Y2001" i="33"/>
  <c r="AA1996" i="33" l="1" a="1"/>
  <c r="AA1996" i="33" s="1"/>
  <c r="AD1995" i="33"/>
  <c r="AB1995" i="33" a="1"/>
  <c r="AB1995" i="33" s="1"/>
  <c r="AE1994" i="33"/>
  <c r="AC1994" i="33"/>
  <c r="AG1993" i="33"/>
  <c r="AH1993" i="33" s="1"/>
  <c r="Z2001" i="33"/>
  <c r="AF2001" i="33" s="1"/>
  <c r="Y2002" i="33"/>
  <c r="AG1994" i="33" l="1"/>
  <c r="AH1994" i="33" s="1"/>
  <c r="AA1997" i="33" a="1"/>
  <c r="AA1997" i="33" s="1"/>
  <c r="AD1996" i="33"/>
  <c r="AB1996" i="33" a="1"/>
  <c r="AB1996" i="33" s="1"/>
  <c r="AE1995" i="33"/>
  <c r="AC1995" i="33"/>
  <c r="Z2002" i="33"/>
  <c r="AF2002" i="33" s="1"/>
  <c r="Y2003" i="33"/>
  <c r="AD1997" i="33" l="1"/>
  <c r="AA1998" i="33" a="1"/>
  <c r="AA1998" i="33" s="1"/>
  <c r="AB1997" i="33" a="1"/>
  <c r="AB1997" i="33" s="1"/>
  <c r="AE1996" i="33"/>
  <c r="AC1996" i="33"/>
  <c r="AG1995" i="33"/>
  <c r="AH1995" i="33" s="1"/>
  <c r="Z2003" i="33"/>
  <c r="AF2003" i="33" s="1"/>
  <c r="Y2004" i="33"/>
  <c r="AG1996" i="33" l="1"/>
  <c r="AH1996" i="33" s="1"/>
  <c r="AA1999" i="33" a="1"/>
  <c r="AA1999" i="33" s="1"/>
  <c r="AD1998" i="33"/>
  <c r="AB1998" i="33" a="1"/>
  <c r="AB1998" i="33" s="1"/>
  <c r="AE1997" i="33"/>
  <c r="AC1997" i="33"/>
  <c r="Z2004" i="33"/>
  <c r="AF2004" i="33" s="1"/>
  <c r="Y2005" i="33"/>
  <c r="AG1997" i="33" l="1"/>
  <c r="AH1997" i="33" s="1"/>
  <c r="AD1999" i="33"/>
  <c r="AA2000" i="33" a="1"/>
  <c r="AA2000" i="33" s="1"/>
  <c r="AB1999" i="33" a="1"/>
  <c r="AB1999" i="33" s="1"/>
  <c r="AE1998" i="33"/>
  <c r="AC1998" i="33"/>
  <c r="Z2005" i="33"/>
  <c r="AF2005" i="33" s="1"/>
  <c r="Y2006" i="33"/>
  <c r="AG1998" i="33" l="1"/>
  <c r="AH1998" i="33" s="1"/>
  <c r="AA2001" i="33" a="1"/>
  <c r="AA2001" i="33" s="1"/>
  <c r="AD2000" i="33"/>
  <c r="AB2000" i="33" a="1"/>
  <c r="AB2000" i="33" s="1"/>
  <c r="AE1999" i="33"/>
  <c r="AC1999" i="33"/>
  <c r="Z2006" i="33"/>
  <c r="AF2006" i="33" s="1"/>
  <c r="Y2007" i="33"/>
  <c r="AG1999" i="33" l="1"/>
  <c r="AH1999" i="33" s="1"/>
  <c r="AD2001" i="33"/>
  <c r="AA2002" i="33" a="1"/>
  <c r="AA2002" i="33" s="1"/>
  <c r="AB2001" i="33" a="1"/>
  <c r="AB2001" i="33" s="1"/>
  <c r="AE2000" i="33"/>
  <c r="AC2000" i="33"/>
  <c r="Z2007" i="33"/>
  <c r="AF2007" i="33" s="1"/>
  <c r="Y2008" i="33"/>
  <c r="AA2003" i="33" l="1" a="1"/>
  <c r="AA2003" i="33" s="1"/>
  <c r="AD2002" i="33"/>
  <c r="AB2002" i="33" a="1"/>
  <c r="AB2002" i="33" s="1"/>
  <c r="AE2001" i="33"/>
  <c r="AC2001" i="33"/>
  <c r="AG2000" i="33"/>
  <c r="AH2000" i="33" s="1"/>
  <c r="Z2008" i="33"/>
  <c r="AF2008" i="33" s="1"/>
  <c r="Y2009" i="33"/>
  <c r="AG2001" i="33" l="1"/>
  <c r="AH2001" i="33" s="1"/>
  <c r="AA2004" i="33" a="1"/>
  <c r="AA2004" i="33" s="1"/>
  <c r="AD2003" i="33"/>
  <c r="AB2003" i="33" a="1"/>
  <c r="AB2003" i="33" s="1"/>
  <c r="AE2002" i="33"/>
  <c r="AC2002" i="33"/>
  <c r="Z2009" i="33"/>
  <c r="AF2009" i="33" s="1"/>
  <c r="Y2010" i="33"/>
  <c r="AA2005" i="33" l="1" a="1"/>
  <c r="AA2005" i="33" s="1"/>
  <c r="AD2004" i="33"/>
  <c r="AB2004" i="33" a="1"/>
  <c r="AB2004" i="33" s="1"/>
  <c r="AE2003" i="33"/>
  <c r="AC2003" i="33"/>
  <c r="AG2002" i="33"/>
  <c r="AH2002" i="33" s="1"/>
  <c r="Z2010" i="33"/>
  <c r="AF2010" i="33" s="1"/>
  <c r="Y2011" i="33"/>
  <c r="AG2003" i="33" l="1"/>
  <c r="AH2003" i="33" s="1"/>
  <c r="AA2006" i="33" a="1"/>
  <c r="AA2006" i="33" s="1"/>
  <c r="AD2005" i="33"/>
  <c r="AB2005" i="33" a="1"/>
  <c r="AB2005" i="33" s="1"/>
  <c r="AE2004" i="33"/>
  <c r="AC2004" i="33"/>
  <c r="Z2011" i="33"/>
  <c r="AF2011" i="33" s="1"/>
  <c r="Y2012" i="33"/>
  <c r="AG2004" i="33" l="1"/>
  <c r="AH2004" i="33" s="1"/>
  <c r="AA2007" i="33" a="1"/>
  <c r="AA2007" i="33" s="1"/>
  <c r="AD2006" i="33"/>
  <c r="AB2006" i="33" a="1"/>
  <c r="AB2006" i="33" s="1"/>
  <c r="AE2005" i="33"/>
  <c r="AC2005" i="33"/>
  <c r="Z2012" i="33"/>
  <c r="AF2012" i="33" s="1"/>
  <c r="Y2013" i="33"/>
  <c r="AA2008" i="33" l="1" a="1"/>
  <c r="AA2008" i="33" s="1"/>
  <c r="AD2007" i="33"/>
  <c r="AB2007" i="33" a="1"/>
  <c r="AB2007" i="33" s="1"/>
  <c r="AE2006" i="33"/>
  <c r="AC2006" i="33"/>
  <c r="AG2005" i="33"/>
  <c r="AH2005" i="33" s="1"/>
  <c r="Z2013" i="33"/>
  <c r="AF2013" i="33" s="1"/>
  <c r="Y2014" i="33"/>
  <c r="AA2009" i="33" l="1" a="1"/>
  <c r="AA2009" i="33" s="1"/>
  <c r="AD2008" i="33"/>
  <c r="AB2008" i="33" a="1"/>
  <c r="AB2008" i="33" s="1"/>
  <c r="AE2007" i="33"/>
  <c r="AC2007" i="33"/>
  <c r="AG2006" i="33"/>
  <c r="AH2006" i="33" s="1"/>
  <c r="Z2014" i="33"/>
  <c r="AF2014" i="33" s="1"/>
  <c r="Y2015" i="33"/>
  <c r="AG2007" i="33" l="1"/>
  <c r="AH2007" i="33" s="1"/>
  <c r="AD2009" i="33"/>
  <c r="AA2010" i="33" a="1"/>
  <c r="AA2010" i="33" s="1"/>
  <c r="AB2009" i="33" a="1"/>
  <c r="AB2009" i="33" s="1"/>
  <c r="AE2008" i="33"/>
  <c r="AC2008" i="33"/>
  <c r="Z2015" i="33"/>
  <c r="AF2015" i="33" s="1"/>
  <c r="Y2016" i="33"/>
  <c r="AG2008" i="33" l="1"/>
  <c r="AH2008" i="33" s="1"/>
  <c r="AA2011" i="33" a="1"/>
  <c r="AA2011" i="33" s="1"/>
  <c r="AD2010" i="33"/>
  <c r="AB2010" i="33" a="1"/>
  <c r="AB2010" i="33" s="1"/>
  <c r="AC2009" i="33"/>
  <c r="AE2009" i="33"/>
  <c r="Z2016" i="33"/>
  <c r="AF2016" i="33" s="1"/>
  <c r="Y2017" i="33"/>
  <c r="AG2009" i="33" l="1"/>
  <c r="AH2009" i="33" s="1"/>
  <c r="AA2012" i="33" a="1"/>
  <c r="AA2012" i="33" s="1"/>
  <c r="AD2011" i="33"/>
  <c r="AB2011" i="33" a="1"/>
  <c r="AB2011" i="33" s="1"/>
  <c r="AE2010" i="33"/>
  <c r="AC2010" i="33"/>
  <c r="Z2017" i="33"/>
  <c r="AF2017" i="33" s="1"/>
  <c r="Y2018" i="33"/>
  <c r="AA2013" i="33" l="1" a="1"/>
  <c r="AA2013" i="33" s="1"/>
  <c r="AD2012" i="33"/>
  <c r="AE2011" i="33"/>
  <c r="AB2012" i="33" a="1"/>
  <c r="AB2012" i="33" s="1"/>
  <c r="AC2011" i="33"/>
  <c r="AG2010" i="33"/>
  <c r="AH2010" i="33" s="1"/>
  <c r="Z2018" i="33"/>
  <c r="AF2018" i="33" s="1"/>
  <c r="Y2019" i="33"/>
  <c r="AA2014" i="33" l="1" a="1"/>
  <c r="AA2014" i="33" s="1"/>
  <c r="AD2013" i="33"/>
  <c r="AB2013" i="33" a="1"/>
  <c r="AB2013" i="33" s="1"/>
  <c r="AC2012" i="33"/>
  <c r="AE2012" i="33"/>
  <c r="AG2012" i="33" s="1"/>
  <c r="AH2012" i="33" s="1"/>
  <c r="AG2011" i="33"/>
  <c r="AH2011" i="33" s="1"/>
  <c r="Z2019" i="33"/>
  <c r="AF2019" i="33" s="1"/>
  <c r="Y2020" i="33"/>
  <c r="AA2015" i="33" l="1" a="1"/>
  <c r="AA2015" i="33" s="1"/>
  <c r="AD2014" i="33"/>
  <c r="AB2014" i="33" a="1"/>
  <c r="AB2014" i="33" s="1"/>
  <c r="AE2013" i="33"/>
  <c r="AC2013" i="33"/>
  <c r="Z2020" i="33"/>
  <c r="AF2020" i="33" s="1"/>
  <c r="Y2021" i="33"/>
  <c r="AG2013" i="33" l="1"/>
  <c r="AH2013" i="33" s="1"/>
  <c r="AA2016" i="33" a="1"/>
  <c r="AA2016" i="33" s="1"/>
  <c r="AD2015" i="33"/>
  <c r="AB2015" i="33" a="1"/>
  <c r="AB2015" i="33" s="1"/>
  <c r="AE2014" i="33"/>
  <c r="AC2014" i="33"/>
  <c r="Z2021" i="33"/>
  <c r="AF2021" i="33" s="1"/>
  <c r="Y2022" i="33"/>
  <c r="AG2014" i="33" l="1"/>
  <c r="AH2014" i="33" s="1"/>
  <c r="AA2017" i="33" a="1"/>
  <c r="AA2017" i="33" s="1"/>
  <c r="AD2016" i="33"/>
  <c r="AC2015" i="33"/>
  <c r="AB2016" i="33" a="1"/>
  <c r="AB2016" i="33" s="1"/>
  <c r="AE2015" i="33"/>
  <c r="Z2022" i="33"/>
  <c r="AF2022" i="33" s="1"/>
  <c r="Y2023" i="33"/>
  <c r="AG2015" i="33" l="1"/>
  <c r="AH2015" i="33" s="1"/>
  <c r="AA2018" i="33" a="1"/>
  <c r="AA2018" i="33" s="1"/>
  <c r="AD2017" i="33"/>
  <c r="AB2017" i="33" a="1"/>
  <c r="AB2017" i="33" s="1"/>
  <c r="AE2016" i="33"/>
  <c r="AC2016" i="33"/>
  <c r="Z2023" i="33"/>
  <c r="AF2023" i="33" s="1"/>
  <c r="Y2024" i="33"/>
  <c r="AG2016" i="33" l="1"/>
  <c r="AH2016" i="33" s="1"/>
  <c r="AA2019" i="33" a="1"/>
  <c r="AA2019" i="33" s="1"/>
  <c r="AD2018" i="33"/>
  <c r="AB2018" i="33" a="1"/>
  <c r="AB2018" i="33" s="1"/>
  <c r="AE2017" i="33"/>
  <c r="AC2017" i="33"/>
  <c r="Z2024" i="33"/>
  <c r="AF2024" i="33" s="1"/>
  <c r="Y2025" i="33"/>
  <c r="AD2019" i="33" l="1"/>
  <c r="AA2020" i="33" a="1"/>
  <c r="AA2020" i="33" s="1"/>
  <c r="AB2019" i="33" a="1"/>
  <c r="AB2019" i="33" s="1"/>
  <c r="AE2018" i="33"/>
  <c r="AC2018" i="33"/>
  <c r="AG2017" i="33"/>
  <c r="AH2017" i="33" s="1"/>
  <c r="Z2025" i="33"/>
  <c r="AF2025" i="33" s="1"/>
  <c r="Y2026" i="33"/>
  <c r="AG2018" i="33" l="1"/>
  <c r="AH2018" i="33" s="1"/>
  <c r="AD2020" i="33"/>
  <c r="AA2021" i="33" a="1"/>
  <c r="AA2021" i="33" s="1"/>
  <c r="AC2019" i="33"/>
  <c r="AB2020" i="33" a="1"/>
  <c r="AB2020" i="33" s="1"/>
  <c r="AE2019" i="33"/>
  <c r="Z2026" i="33"/>
  <c r="AF2026" i="33" s="1"/>
  <c r="Y2027" i="33"/>
  <c r="AG2019" i="33" l="1"/>
  <c r="AH2019" i="33" s="1"/>
  <c r="AA2022" i="33" a="1"/>
  <c r="AA2022" i="33" s="1"/>
  <c r="AD2021" i="33"/>
  <c r="AC2020" i="33"/>
  <c r="AB2021" i="33" a="1"/>
  <c r="AB2021" i="33" s="1"/>
  <c r="AE2020" i="33"/>
  <c r="Z2027" i="33"/>
  <c r="AF2027" i="33" s="1"/>
  <c r="Y2028" i="33"/>
  <c r="AG2020" i="33" l="1"/>
  <c r="AH2020" i="33" s="1"/>
  <c r="AD2022" i="33"/>
  <c r="AA2023" i="33" a="1"/>
  <c r="AA2023" i="33" s="1"/>
  <c r="AB2022" i="33" a="1"/>
  <c r="AB2022" i="33" s="1"/>
  <c r="AE2021" i="33"/>
  <c r="AC2021" i="33"/>
  <c r="Z2028" i="33"/>
  <c r="AF2028" i="33" s="1"/>
  <c r="Y2029" i="33"/>
  <c r="AG2021" i="33" l="1"/>
  <c r="AH2021" i="33" s="1"/>
  <c r="AA2024" i="33" a="1"/>
  <c r="AA2024" i="33" s="1"/>
  <c r="AD2023" i="33"/>
  <c r="AB2023" i="33" a="1"/>
  <c r="AB2023" i="33" s="1"/>
  <c r="AE2022" i="33"/>
  <c r="AC2022" i="33"/>
  <c r="Z2029" i="33"/>
  <c r="AF2029" i="33" s="1"/>
  <c r="Y2030" i="33"/>
  <c r="AG2022" i="33" l="1"/>
  <c r="AH2022" i="33" s="1"/>
  <c r="AA2025" i="33" a="1"/>
  <c r="AA2025" i="33" s="1"/>
  <c r="AD2024" i="33"/>
  <c r="AB2024" i="33" a="1"/>
  <c r="AB2024" i="33" s="1"/>
  <c r="AE2023" i="33"/>
  <c r="AC2023" i="33"/>
  <c r="Z2030" i="33"/>
  <c r="AF2030" i="33" s="1"/>
  <c r="Y2031" i="33"/>
  <c r="AG2023" i="33" l="1"/>
  <c r="AH2023" i="33" s="1"/>
  <c r="AA2026" i="33" a="1"/>
  <c r="AA2026" i="33" s="1"/>
  <c r="AD2025" i="33"/>
  <c r="AB2025" i="33" a="1"/>
  <c r="AB2025" i="33" s="1"/>
  <c r="AE2024" i="33"/>
  <c r="AC2024" i="33"/>
  <c r="Z2031" i="33"/>
  <c r="AF2031" i="33" s="1"/>
  <c r="Y2032" i="33"/>
  <c r="AG2024" i="33" l="1"/>
  <c r="AH2024" i="33" s="1"/>
  <c r="AA2027" i="33" a="1"/>
  <c r="AA2027" i="33" s="1"/>
  <c r="AD2026" i="33"/>
  <c r="AB2026" i="33" a="1"/>
  <c r="AB2026" i="33" s="1"/>
  <c r="AE2025" i="33"/>
  <c r="AC2025" i="33"/>
  <c r="Z2032" i="33"/>
  <c r="AF2032" i="33" s="1"/>
  <c r="Y2033" i="33"/>
  <c r="AG2025" i="33" l="1"/>
  <c r="AH2025" i="33" s="1"/>
  <c r="AA2028" i="33" a="1"/>
  <c r="AA2028" i="33" s="1"/>
  <c r="AD2027" i="33"/>
  <c r="AB2027" i="33" a="1"/>
  <c r="AB2027" i="33" s="1"/>
  <c r="AE2026" i="33"/>
  <c r="AC2026" i="33"/>
  <c r="Z2033" i="33"/>
  <c r="AF2033" i="33" s="1"/>
  <c r="Y2034" i="33"/>
  <c r="AG2026" i="33" l="1"/>
  <c r="AH2026" i="33" s="1"/>
  <c r="AA2029" i="33" a="1"/>
  <c r="AA2029" i="33" s="1"/>
  <c r="AD2028" i="33"/>
  <c r="AB2028" i="33" a="1"/>
  <c r="AB2028" i="33" s="1"/>
  <c r="AE2027" i="33"/>
  <c r="AC2027" i="33"/>
  <c r="Z2034" i="33"/>
  <c r="AF2034" i="33" s="1"/>
  <c r="Y2035" i="33"/>
  <c r="AA2030" i="33" l="1" a="1"/>
  <c r="AA2030" i="33" s="1"/>
  <c r="AD2029" i="33"/>
  <c r="AB2029" i="33" a="1"/>
  <c r="AB2029" i="33" s="1"/>
  <c r="AE2028" i="33"/>
  <c r="AC2028" i="33"/>
  <c r="AG2027" i="33"/>
  <c r="AH2027" i="33" s="1"/>
  <c r="Z2035" i="33"/>
  <c r="AF2035" i="33" s="1"/>
  <c r="Y2036" i="33"/>
  <c r="AG2028" i="33" l="1"/>
  <c r="AH2028" i="33" s="1"/>
  <c r="AD2030" i="33"/>
  <c r="AA2031" i="33" a="1"/>
  <c r="AA2031" i="33" s="1"/>
  <c r="AB2030" i="33" a="1"/>
  <c r="AB2030" i="33" s="1"/>
  <c r="AE2029" i="33"/>
  <c r="AC2029" i="33"/>
  <c r="Z2036" i="33"/>
  <c r="AF2036" i="33" s="1"/>
  <c r="Y2037" i="33"/>
  <c r="AD2031" i="33" l="1"/>
  <c r="AA2032" i="33" a="1"/>
  <c r="AA2032" i="33" s="1"/>
  <c r="AB2031" i="33" a="1"/>
  <c r="AB2031" i="33" s="1"/>
  <c r="AE2030" i="33"/>
  <c r="AC2030" i="33"/>
  <c r="AG2029" i="33"/>
  <c r="AH2029" i="33" s="1"/>
  <c r="Z2037" i="33"/>
  <c r="AF2037" i="33" s="1"/>
  <c r="Y2038" i="33"/>
  <c r="AG2030" i="33" l="1"/>
  <c r="AH2030" i="33" s="1"/>
  <c r="AD2032" i="33"/>
  <c r="AA2033" i="33" a="1"/>
  <c r="AA2033" i="33" s="1"/>
  <c r="AB2032" i="33" a="1"/>
  <c r="AB2032" i="33" s="1"/>
  <c r="AE2031" i="33"/>
  <c r="AG2031" i="33" s="1"/>
  <c r="AH2031" i="33" s="1"/>
  <c r="AC2031" i="33"/>
  <c r="Z2038" i="33"/>
  <c r="AF2038" i="33" s="1"/>
  <c r="Y2039" i="33"/>
  <c r="AA2034" i="33" l="1" a="1"/>
  <c r="AA2034" i="33" s="1"/>
  <c r="AD2033" i="33"/>
  <c r="AE2032" i="33"/>
  <c r="AC2032" i="33"/>
  <c r="AB2033" i="33" a="1"/>
  <c r="AB2033" i="33" s="1"/>
  <c r="Z2039" i="33"/>
  <c r="AF2039" i="33" s="1"/>
  <c r="Y2040" i="33"/>
  <c r="AG2032" i="33" l="1"/>
  <c r="AH2032" i="33" s="1"/>
  <c r="AA2035" i="33" a="1"/>
  <c r="AA2035" i="33" s="1"/>
  <c r="AD2034" i="33"/>
  <c r="AB2034" i="33" a="1"/>
  <c r="AB2034" i="33" s="1"/>
  <c r="AE2033" i="33"/>
  <c r="AC2033" i="33"/>
  <c r="Z2040" i="33"/>
  <c r="AF2040" i="33" s="1"/>
  <c r="Y2041" i="33"/>
  <c r="AG2033" i="33" l="1"/>
  <c r="AH2033" i="33" s="1"/>
  <c r="AA2036" i="33" a="1"/>
  <c r="AA2036" i="33" s="1"/>
  <c r="AD2035" i="33"/>
  <c r="AC2034" i="33"/>
  <c r="AB2035" i="33" a="1"/>
  <c r="AB2035" i="33" s="1"/>
  <c r="AE2034" i="33"/>
  <c r="Z2041" i="33"/>
  <c r="AF2041" i="33" s="1"/>
  <c r="Y2042" i="33"/>
  <c r="AG2034" i="33" l="1"/>
  <c r="AH2034" i="33" s="1"/>
  <c r="AA2037" i="33" a="1"/>
  <c r="AA2037" i="33" s="1"/>
  <c r="AD2036" i="33"/>
  <c r="AB2036" i="33" a="1"/>
  <c r="AB2036" i="33" s="1"/>
  <c r="AC2035" i="33"/>
  <c r="AE2035" i="33"/>
  <c r="Z2042" i="33"/>
  <c r="AF2042" i="33" s="1"/>
  <c r="Y2043" i="33"/>
  <c r="AG2035" i="33" l="1"/>
  <c r="AH2035" i="33" s="1"/>
  <c r="AA2038" i="33" a="1"/>
  <c r="AA2038" i="33" s="1"/>
  <c r="AD2037" i="33"/>
  <c r="AB2037" i="33" a="1"/>
  <c r="AB2037" i="33" s="1"/>
  <c r="AE2036" i="33"/>
  <c r="AC2036" i="33"/>
  <c r="Z2043" i="33"/>
  <c r="AF2043" i="33" s="1"/>
  <c r="Y2044" i="33"/>
  <c r="AG2036" i="33" l="1"/>
  <c r="AH2036" i="33" s="1"/>
  <c r="AA2039" i="33" a="1"/>
  <c r="AA2039" i="33" s="1"/>
  <c r="AD2038" i="33"/>
  <c r="AB2038" i="33" a="1"/>
  <c r="AB2038" i="33" s="1"/>
  <c r="AE2037" i="33"/>
  <c r="AC2037" i="33"/>
  <c r="Z2044" i="33"/>
  <c r="AF2044" i="33" s="1"/>
  <c r="Y2045" i="33"/>
  <c r="AG2037" i="33" l="1"/>
  <c r="AH2037" i="33" s="1"/>
  <c r="AA2040" i="33" a="1"/>
  <c r="AA2040" i="33" s="1"/>
  <c r="AD2039" i="33"/>
  <c r="AB2039" i="33" a="1"/>
  <c r="AB2039" i="33" s="1"/>
  <c r="AE2038" i="33"/>
  <c r="AC2038" i="33"/>
  <c r="Z2045" i="33"/>
  <c r="AF2045" i="33" s="1"/>
  <c r="Y2046" i="33"/>
  <c r="AG2038" i="33" l="1"/>
  <c r="AH2038" i="33" s="1"/>
  <c r="AA2041" i="33" a="1"/>
  <c r="AA2041" i="33" s="1"/>
  <c r="AD2040" i="33"/>
  <c r="AB2040" i="33" a="1"/>
  <c r="AB2040" i="33" s="1"/>
  <c r="AE2039" i="33"/>
  <c r="AC2039" i="33"/>
  <c r="Z2046" i="33"/>
  <c r="AF2046" i="33" s="1"/>
  <c r="Y2047" i="33"/>
  <c r="AG2039" i="33" l="1"/>
  <c r="AH2039" i="33" s="1"/>
  <c r="AA2042" i="33" a="1"/>
  <c r="AA2042" i="33" s="1"/>
  <c r="AD2041" i="33"/>
  <c r="AB2041" i="33" a="1"/>
  <c r="AB2041" i="33" s="1"/>
  <c r="AE2040" i="33"/>
  <c r="AC2040" i="33"/>
  <c r="Z2047" i="33"/>
  <c r="AF2047" i="33" s="1"/>
  <c r="Y2048" i="33"/>
  <c r="AA2043" i="33" l="1" a="1"/>
  <c r="AA2043" i="33" s="1"/>
  <c r="AD2042" i="33"/>
  <c r="AB2042" i="33" a="1"/>
  <c r="AB2042" i="33" s="1"/>
  <c r="AE2041" i="33"/>
  <c r="AC2041" i="33"/>
  <c r="AG2040" i="33"/>
  <c r="AH2040" i="33" s="1"/>
  <c r="Z2048" i="33"/>
  <c r="AF2048" i="33" s="1"/>
  <c r="Y2049" i="33"/>
  <c r="AA2044" i="33" l="1" a="1"/>
  <c r="AA2044" i="33" s="1"/>
  <c r="AD2043" i="33"/>
  <c r="AB2043" i="33" a="1"/>
  <c r="AB2043" i="33" s="1"/>
  <c r="AE2042" i="33"/>
  <c r="AC2042" i="33"/>
  <c r="AG2041" i="33"/>
  <c r="AH2041" i="33" s="1"/>
  <c r="Z2049" i="33"/>
  <c r="AF2049" i="33" s="1"/>
  <c r="Y2050" i="33"/>
  <c r="AG2042" i="33" l="1"/>
  <c r="AH2042" i="33" s="1"/>
  <c r="AA2045" i="33" a="1"/>
  <c r="AA2045" i="33" s="1"/>
  <c r="AD2044" i="33"/>
  <c r="AC2043" i="33"/>
  <c r="AB2044" i="33" a="1"/>
  <c r="AB2044" i="33" s="1"/>
  <c r="AE2043" i="33"/>
  <c r="Z2050" i="33"/>
  <c r="AF2050" i="33" s="1"/>
  <c r="Y2051" i="33"/>
  <c r="AG2043" i="33" l="1"/>
  <c r="AH2043" i="33" s="1"/>
  <c r="AA2046" i="33" a="1"/>
  <c r="AA2046" i="33" s="1"/>
  <c r="AD2045" i="33"/>
  <c r="AB2045" i="33" a="1"/>
  <c r="AB2045" i="33" s="1"/>
  <c r="AE2044" i="33"/>
  <c r="AC2044" i="33"/>
  <c r="Z2051" i="33"/>
  <c r="AF2051" i="33" s="1"/>
  <c r="Y2052" i="33"/>
  <c r="AA2047" i="33" l="1" a="1"/>
  <c r="AA2047" i="33" s="1"/>
  <c r="AD2046" i="33"/>
  <c r="AE2045" i="33"/>
  <c r="AB2046" i="33" a="1"/>
  <c r="AB2046" i="33" s="1"/>
  <c r="AC2045" i="33"/>
  <c r="AG2044" i="33"/>
  <c r="AH2044" i="33" s="1"/>
  <c r="Z2052" i="33"/>
  <c r="AF2052" i="33" s="1"/>
  <c r="Y2053" i="33"/>
  <c r="AD2047" i="33" l="1"/>
  <c r="AA2048" i="33" a="1"/>
  <c r="AA2048" i="33" s="1"/>
  <c r="AB2047" i="33" a="1"/>
  <c r="AB2047" i="33" s="1"/>
  <c r="AE2046" i="33"/>
  <c r="AC2046" i="33"/>
  <c r="AG2045" i="33"/>
  <c r="AH2045" i="33" s="1"/>
  <c r="Z2053" i="33"/>
  <c r="AF2053" i="33" s="1"/>
  <c r="Y2054" i="33"/>
  <c r="AG2046" i="33" l="1"/>
  <c r="AH2046" i="33" s="1"/>
  <c r="AA2049" i="33" a="1"/>
  <c r="AA2049" i="33" s="1"/>
  <c r="AD2048" i="33"/>
  <c r="AB2048" i="33" a="1"/>
  <c r="AB2048" i="33" s="1"/>
  <c r="AE2047" i="33"/>
  <c r="AC2047" i="33"/>
  <c r="Z2054" i="33"/>
  <c r="AF2054" i="33" s="1"/>
  <c r="Y2055" i="33"/>
  <c r="AG2047" i="33" l="1"/>
  <c r="AH2047" i="33" s="1"/>
  <c r="AA2050" i="33" a="1"/>
  <c r="AA2050" i="33" s="1"/>
  <c r="AD2049" i="33"/>
  <c r="AB2049" i="33" a="1"/>
  <c r="AB2049" i="33" s="1"/>
  <c r="AE2048" i="33"/>
  <c r="AC2048" i="33"/>
  <c r="Z2055" i="33"/>
  <c r="AF2055" i="33" s="1"/>
  <c r="Y2056" i="33"/>
  <c r="AG2048" i="33" l="1"/>
  <c r="AH2048" i="33" s="1"/>
  <c r="AA2051" i="33" a="1"/>
  <c r="AA2051" i="33" s="1"/>
  <c r="AD2050" i="33"/>
  <c r="AB2050" i="33" a="1"/>
  <c r="AB2050" i="33" s="1"/>
  <c r="AE2049" i="33"/>
  <c r="AC2049" i="33"/>
  <c r="Z2056" i="33"/>
  <c r="AF2056" i="33" s="1"/>
  <c r="Y2057" i="33"/>
  <c r="AA2052" i="33" l="1" a="1"/>
  <c r="AA2052" i="33" s="1"/>
  <c r="AD2051" i="33"/>
  <c r="AB2051" i="33" a="1"/>
  <c r="AB2051" i="33" s="1"/>
  <c r="AE2050" i="33"/>
  <c r="AC2050" i="33"/>
  <c r="AG2049" i="33"/>
  <c r="AH2049" i="33" s="1"/>
  <c r="Z2057" i="33"/>
  <c r="AF2057" i="33" s="1"/>
  <c r="Y2058" i="33"/>
  <c r="AG2050" i="33" l="1"/>
  <c r="AH2050" i="33" s="1"/>
  <c r="AA2053" i="33" a="1"/>
  <c r="AA2053" i="33" s="1"/>
  <c r="AD2052" i="33"/>
  <c r="AB2052" i="33" a="1"/>
  <c r="AB2052" i="33" s="1"/>
  <c r="AE2051" i="33"/>
  <c r="AC2051" i="33"/>
  <c r="Z2058" i="33"/>
  <c r="AF2058" i="33" s="1"/>
  <c r="Y2059" i="33"/>
  <c r="AG2051" i="33" l="1"/>
  <c r="AH2051" i="33" s="1"/>
  <c r="AA2054" i="33" a="1"/>
  <c r="AA2054" i="33" s="1"/>
  <c r="AD2053" i="33"/>
  <c r="AB2053" i="33" a="1"/>
  <c r="AB2053" i="33" s="1"/>
  <c r="AE2052" i="33"/>
  <c r="AC2052" i="33"/>
  <c r="Z2059" i="33"/>
  <c r="AF2059" i="33" s="1"/>
  <c r="Y2060" i="33"/>
  <c r="AG2052" i="33" l="1"/>
  <c r="AH2052" i="33" s="1"/>
  <c r="AA2055" i="33" a="1"/>
  <c r="AA2055" i="33" s="1"/>
  <c r="AD2054" i="33"/>
  <c r="AB2054" i="33" a="1"/>
  <c r="AB2054" i="33" s="1"/>
  <c r="AE2053" i="33"/>
  <c r="AC2053" i="33"/>
  <c r="Z2060" i="33"/>
  <c r="AF2060" i="33" s="1"/>
  <c r="Y2061" i="33"/>
  <c r="AG2053" i="33" l="1"/>
  <c r="AH2053" i="33" s="1"/>
  <c r="AA2056" i="33" a="1"/>
  <c r="AA2056" i="33" s="1"/>
  <c r="AD2055" i="33"/>
  <c r="AB2055" i="33" a="1"/>
  <c r="AB2055" i="33" s="1"/>
  <c r="AE2054" i="33"/>
  <c r="AC2054" i="33"/>
  <c r="Z2061" i="33"/>
  <c r="AF2061" i="33" s="1"/>
  <c r="Y2062" i="33"/>
  <c r="AG2054" i="33" l="1"/>
  <c r="AH2054" i="33" s="1"/>
  <c r="AA2057" i="33" a="1"/>
  <c r="AA2057" i="33" s="1"/>
  <c r="AD2056" i="33"/>
  <c r="AB2056" i="33" a="1"/>
  <c r="AB2056" i="33" s="1"/>
  <c r="AE2055" i="33"/>
  <c r="AC2055" i="33"/>
  <c r="Z2062" i="33"/>
  <c r="AF2062" i="33" s="1"/>
  <c r="Y2063" i="33"/>
  <c r="AG2055" i="33" l="1"/>
  <c r="AH2055" i="33" s="1"/>
  <c r="AA2058" i="33" a="1"/>
  <c r="AA2058" i="33" s="1"/>
  <c r="AD2057" i="33"/>
  <c r="AB2057" i="33" a="1"/>
  <c r="AB2057" i="33" s="1"/>
  <c r="AE2056" i="33"/>
  <c r="AC2056" i="33"/>
  <c r="Z2063" i="33"/>
  <c r="AF2063" i="33" s="1"/>
  <c r="Y2064" i="33"/>
  <c r="AG2056" i="33" l="1"/>
  <c r="AH2056" i="33" s="1"/>
  <c r="AD2058" i="33"/>
  <c r="AA2059" i="33" a="1"/>
  <c r="AA2059" i="33" s="1"/>
  <c r="AB2058" i="33" a="1"/>
  <c r="AB2058" i="33" s="1"/>
  <c r="AE2057" i="33"/>
  <c r="AC2057" i="33"/>
  <c r="Z2064" i="33"/>
  <c r="AF2064" i="33" s="1"/>
  <c r="Y2065" i="33"/>
  <c r="AG2057" i="33" l="1"/>
  <c r="AH2057" i="33" s="1"/>
  <c r="AA2060" i="33" a="1"/>
  <c r="AA2060" i="33" s="1"/>
  <c r="AD2059" i="33"/>
  <c r="AB2059" i="33" a="1"/>
  <c r="AB2059" i="33" s="1"/>
  <c r="AE2058" i="33"/>
  <c r="AC2058" i="33"/>
  <c r="Z2065" i="33"/>
  <c r="AF2065" i="33" s="1"/>
  <c r="Y2066" i="33"/>
  <c r="AG2058" i="33" l="1"/>
  <c r="AH2058" i="33" s="1"/>
  <c r="AA2061" i="33" a="1"/>
  <c r="AA2061" i="33" s="1"/>
  <c r="AD2060" i="33"/>
  <c r="AB2060" i="33" a="1"/>
  <c r="AB2060" i="33" s="1"/>
  <c r="AE2059" i="33"/>
  <c r="AC2059" i="33"/>
  <c r="Z2066" i="33"/>
  <c r="AF2066" i="33" s="1"/>
  <c r="Y2067" i="33"/>
  <c r="AG2059" i="33" l="1"/>
  <c r="AH2059" i="33" s="1"/>
  <c r="AA2062" i="33" a="1"/>
  <c r="AA2062" i="33" s="1"/>
  <c r="AD2061" i="33"/>
  <c r="AC2060" i="33"/>
  <c r="AB2061" i="33" a="1"/>
  <c r="AB2061" i="33" s="1"/>
  <c r="AE2060" i="33"/>
  <c r="Z2067" i="33"/>
  <c r="AF2067" i="33" s="1"/>
  <c r="Y2068" i="33"/>
  <c r="AG2060" i="33" l="1"/>
  <c r="AH2060" i="33" s="1"/>
  <c r="AA2063" i="33" a="1"/>
  <c r="AA2063" i="33" s="1"/>
  <c r="AD2062" i="33"/>
  <c r="AB2062" i="33" a="1"/>
  <c r="AB2062" i="33" s="1"/>
  <c r="AE2061" i="33"/>
  <c r="AC2061" i="33"/>
  <c r="Z2068" i="33"/>
  <c r="AF2068" i="33" s="1"/>
  <c r="Y2069" i="33"/>
  <c r="AG2061" i="33" l="1"/>
  <c r="AH2061" i="33" s="1"/>
  <c r="AA2064" i="33" a="1"/>
  <c r="AA2064" i="33" s="1"/>
  <c r="AD2063" i="33"/>
  <c r="AB2063" i="33" a="1"/>
  <c r="AB2063" i="33" s="1"/>
  <c r="AE2062" i="33"/>
  <c r="AC2062" i="33"/>
  <c r="Z2069" i="33"/>
  <c r="AF2069" i="33" s="1"/>
  <c r="Y2070" i="33"/>
  <c r="AG2062" i="33" l="1"/>
  <c r="AH2062" i="33" s="1"/>
  <c r="AA2065" i="33" a="1"/>
  <c r="AA2065" i="33" s="1"/>
  <c r="AD2064" i="33"/>
  <c r="AB2064" i="33" a="1"/>
  <c r="AB2064" i="33" s="1"/>
  <c r="AE2063" i="33"/>
  <c r="AC2063" i="33"/>
  <c r="Z2070" i="33"/>
  <c r="AF2070" i="33" s="1"/>
  <c r="Y2071" i="33"/>
  <c r="AG2063" i="33" l="1"/>
  <c r="AH2063" i="33" s="1"/>
  <c r="AA2066" i="33" a="1"/>
  <c r="AA2066" i="33" s="1"/>
  <c r="AD2065" i="33"/>
  <c r="AB2065" i="33" a="1"/>
  <c r="AB2065" i="33" s="1"/>
  <c r="AE2064" i="33"/>
  <c r="AC2064" i="33"/>
  <c r="Z2071" i="33"/>
  <c r="AF2071" i="33" s="1"/>
  <c r="Y2072" i="33"/>
  <c r="AG2064" i="33" l="1"/>
  <c r="AH2064" i="33" s="1"/>
  <c r="AA2067" i="33" a="1"/>
  <c r="AA2067" i="33" s="1"/>
  <c r="AD2066" i="33"/>
  <c r="AB2066" i="33" a="1"/>
  <c r="AB2066" i="33" s="1"/>
  <c r="AE2065" i="33"/>
  <c r="AC2065" i="33"/>
  <c r="Z2072" i="33"/>
  <c r="AF2072" i="33" s="1"/>
  <c r="Y2073" i="33"/>
  <c r="AG2065" i="33" l="1"/>
  <c r="AH2065" i="33" s="1"/>
  <c r="AA2068" i="33" a="1"/>
  <c r="AA2068" i="33" s="1"/>
  <c r="AD2067" i="33"/>
  <c r="AB2067" i="33" a="1"/>
  <c r="AB2067" i="33" s="1"/>
  <c r="AE2066" i="33"/>
  <c r="AC2066" i="33"/>
  <c r="Z2073" i="33"/>
  <c r="AF2073" i="33" s="1"/>
  <c r="Y2074" i="33"/>
  <c r="AG2066" i="33" l="1"/>
  <c r="AH2066" i="33" s="1"/>
  <c r="AA2069" i="33" a="1"/>
  <c r="AA2069" i="33" s="1"/>
  <c r="AD2068" i="33"/>
  <c r="AB2068" i="33" a="1"/>
  <c r="AB2068" i="33" s="1"/>
  <c r="AE2067" i="33"/>
  <c r="AC2067" i="33"/>
  <c r="Z2074" i="33"/>
  <c r="AF2074" i="33" s="1"/>
  <c r="Y2075" i="33"/>
  <c r="AA2070" i="33" l="1" a="1"/>
  <c r="AA2070" i="33" s="1"/>
  <c r="AD2069" i="33"/>
  <c r="AC2068" i="33"/>
  <c r="AB2069" i="33" a="1"/>
  <c r="AB2069" i="33" s="1"/>
  <c r="AE2068" i="33"/>
  <c r="AG2067" i="33"/>
  <c r="AH2067" i="33" s="1"/>
  <c r="Z2075" i="33"/>
  <c r="AF2075" i="33" s="1"/>
  <c r="Y2076" i="33"/>
  <c r="AG2068" i="33" l="1"/>
  <c r="AH2068" i="33" s="1"/>
  <c r="AA2071" i="33" a="1"/>
  <c r="AA2071" i="33" s="1"/>
  <c r="AD2070" i="33"/>
  <c r="AC2069" i="33"/>
  <c r="AB2070" i="33" a="1"/>
  <c r="AB2070" i="33" s="1"/>
  <c r="AE2069" i="33"/>
  <c r="Z2076" i="33"/>
  <c r="AF2076" i="33" s="1"/>
  <c r="Y2077" i="33"/>
  <c r="AG2069" i="33" l="1"/>
  <c r="AH2069" i="33" s="1"/>
  <c r="AA2072" i="33" a="1"/>
  <c r="AA2072" i="33" s="1"/>
  <c r="AD2071" i="33"/>
  <c r="AE2070" i="33"/>
  <c r="AB2071" i="33" a="1"/>
  <c r="AB2071" i="33" s="1"/>
  <c r="AC2070" i="33"/>
  <c r="Z2077" i="33"/>
  <c r="AF2077" i="33" s="1"/>
  <c r="Y2078" i="33"/>
  <c r="AA2073" i="33" l="1" a="1"/>
  <c r="AA2073" i="33" s="1"/>
  <c r="AD2072" i="33"/>
  <c r="AB2072" i="33" a="1"/>
  <c r="AB2072" i="33" s="1"/>
  <c r="AE2071" i="33"/>
  <c r="AC2071" i="33"/>
  <c r="AG2070" i="33"/>
  <c r="AH2070" i="33" s="1"/>
  <c r="Z2078" i="33"/>
  <c r="AF2078" i="33" s="1"/>
  <c r="Y2079" i="33"/>
  <c r="AG2071" i="33" l="1"/>
  <c r="AH2071" i="33" s="1"/>
  <c r="AA2074" i="33" a="1"/>
  <c r="AA2074" i="33" s="1"/>
  <c r="AD2073" i="33"/>
  <c r="AE2072" i="33"/>
  <c r="AB2073" i="33" a="1"/>
  <c r="AB2073" i="33" s="1"/>
  <c r="AC2072" i="33"/>
  <c r="Z2079" i="33"/>
  <c r="AF2079" i="33" s="1"/>
  <c r="Y2080" i="33"/>
  <c r="AD2074" i="33" l="1"/>
  <c r="AA2075" i="33" a="1"/>
  <c r="AA2075" i="33" s="1"/>
  <c r="AB2074" i="33" a="1"/>
  <c r="AB2074" i="33" s="1"/>
  <c r="AE2073" i="33"/>
  <c r="AC2073" i="33"/>
  <c r="AG2072" i="33"/>
  <c r="AH2072" i="33" s="1"/>
  <c r="Z2080" i="33"/>
  <c r="AF2080" i="33" s="1"/>
  <c r="Y2081" i="33"/>
  <c r="AG2073" i="33" l="1"/>
  <c r="AH2073" i="33" s="1"/>
  <c r="AA2076" i="33" a="1"/>
  <c r="AA2076" i="33" s="1"/>
  <c r="AD2075" i="33"/>
  <c r="AB2075" i="33" a="1"/>
  <c r="AB2075" i="33" s="1"/>
  <c r="AE2074" i="33"/>
  <c r="AG2074" i="33" s="1"/>
  <c r="AH2074" i="33" s="1"/>
  <c r="AC2074" i="33"/>
  <c r="Z2081" i="33"/>
  <c r="AF2081" i="33" s="1"/>
  <c r="Y2082" i="33"/>
  <c r="AA2077" i="33" l="1" a="1"/>
  <c r="AA2077" i="33" s="1"/>
  <c r="AD2076" i="33"/>
  <c r="AE2075" i="33"/>
  <c r="AC2075" i="33"/>
  <c r="AB2076" i="33" a="1"/>
  <c r="AB2076" i="33" s="1"/>
  <c r="Z2082" i="33"/>
  <c r="AF2082" i="33" s="1"/>
  <c r="Y2083" i="33"/>
  <c r="AG2075" i="33" l="1"/>
  <c r="AH2075" i="33" s="1"/>
  <c r="AA2078" i="33" a="1"/>
  <c r="AA2078" i="33" s="1"/>
  <c r="AD2077" i="33"/>
  <c r="AE2076" i="33"/>
  <c r="AC2076" i="33"/>
  <c r="AB2077" i="33" a="1"/>
  <c r="AB2077" i="33" s="1"/>
  <c r="Z2083" i="33"/>
  <c r="AF2083" i="33" s="1"/>
  <c r="Y2084" i="33"/>
  <c r="AG2076" i="33" l="1"/>
  <c r="AH2076" i="33" s="1"/>
  <c r="AA2079" i="33" a="1"/>
  <c r="AA2079" i="33" s="1"/>
  <c r="AD2078" i="33"/>
  <c r="AB2078" i="33" a="1"/>
  <c r="AB2078" i="33" s="1"/>
  <c r="AE2077" i="33"/>
  <c r="AC2077" i="33"/>
  <c r="Z2084" i="33"/>
  <c r="AF2084" i="33" s="1"/>
  <c r="Y2085" i="33"/>
  <c r="AG2077" i="33" l="1"/>
  <c r="AH2077" i="33" s="1"/>
  <c r="AA2080" i="33" a="1"/>
  <c r="AA2080" i="33" s="1"/>
  <c r="AD2079" i="33"/>
  <c r="AB2079" i="33" a="1"/>
  <c r="AB2079" i="33" s="1"/>
  <c r="AE2078" i="33"/>
  <c r="AC2078" i="33"/>
  <c r="Z2085" i="33"/>
  <c r="AF2085" i="33" s="1"/>
  <c r="Y2086" i="33"/>
  <c r="AG2078" i="33" l="1"/>
  <c r="AH2078" i="33" s="1"/>
  <c r="AA2081" i="33" a="1"/>
  <c r="AA2081" i="33" s="1"/>
  <c r="AD2080" i="33"/>
  <c r="AB2080" i="33" a="1"/>
  <c r="AB2080" i="33" s="1"/>
  <c r="AE2079" i="33"/>
  <c r="AC2079" i="33"/>
  <c r="Z2086" i="33"/>
  <c r="AF2086" i="33" s="1"/>
  <c r="Y2087" i="33"/>
  <c r="AG2079" i="33" l="1"/>
  <c r="AH2079" i="33" s="1"/>
  <c r="AA2082" i="33" a="1"/>
  <c r="AA2082" i="33" s="1"/>
  <c r="AD2081" i="33"/>
  <c r="AB2081" i="33" a="1"/>
  <c r="AB2081" i="33" s="1"/>
  <c r="AE2080" i="33"/>
  <c r="AC2080" i="33"/>
  <c r="Z2087" i="33"/>
  <c r="AF2087" i="33" s="1"/>
  <c r="Y2088" i="33"/>
  <c r="AD2082" i="33" l="1"/>
  <c r="AA2083" i="33" a="1"/>
  <c r="AA2083" i="33" s="1"/>
  <c r="AB2082" i="33" a="1"/>
  <c r="AB2082" i="33" s="1"/>
  <c r="AE2081" i="33"/>
  <c r="AC2081" i="33"/>
  <c r="AG2080" i="33"/>
  <c r="AH2080" i="33" s="1"/>
  <c r="Z2088" i="33"/>
  <c r="AF2088" i="33" s="1"/>
  <c r="Y2089" i="33"/>
  <c r="AA2084" i="33" l="1" a="1"/>
  <c r="AA2084" i="33" s="1"/>
  <c r="AD2083" i="33"/>
  <c r="AB2083" i="33" a="1"/>
  <c r="AB2083" i="33" s="1"/>
  <c r="AE2082" i="33"/>
  <c r="AC2082" i="33"/>
  <c r="AG2081" i="33"/>
  <c r="AH2081" i="33" s="1"/>
  <c r="Z2089" i="33"/>
  <c r="AF2089" i="33" s="1"/>
  <c r="Y2090" i="33"/>
  <c r="AG2082" i="33" l="1"/>
  <c r="AH2082" i="33" s="1"/>
  <c r="AA2085" i="33" a="1"/>
  <c r="AA2085" i="33" s="1"/>
  <c r="AD2084" i="33"/>
  <c r="AB2084" i="33" a="1"/>
  <c r="AB2084" i="33" s="1"/>
  <c r="AE2083" i="33"/>
  <c r="AC2083" i="33"/>
  <c r="Z2090" i="33"/>
  <c r="AF2090" i="33" s="1"/>
  <c r="Y2091" i="33"/>
  <c r="AA2086" i="33" l="1" a="1"/>
  <c r="AA2086" i="33" s="1"/>
  <c r="AD2085" i="33"/>
  <c r="AB2085" i="33" a="1"/>
  <c r="AB2085" i="33" s="1"/>
  <c r="AE2084" i="33"/>
  <c r="AC2084" i="33"/>
  <c r="AG2083" i="33"/>
  <c r="AH2083" i="33" s="1"/>
  <c r="Z2091" i="33"/>
  <c r="AF2091" i="33" s="1"/>
  <c r="Y2092" i="33"/>
  <c r="AA2087" i="33" l="1" a="1"/>
  <c r="AA2087" i="33" s="1"/>
  <c r="AD2086" i="33"/>
  <c r="AC2085" i="33"/>
  <c r="AB2086" i="33" a="1"/>
  <c r="AB2086" i="33" s="1"/>
  <c r="AE2085" i="33"/>
  <c r="AG2084" i="33"/>
  <c r="AH2084" i="33" s="1"/>
  <c r="Z2092" i="33"/>
  <c r="AF2092" i="33" s="1"/>
  <c r="Y2093" i="33"/>
  <c r="AG2085" i="33" l="1"/>
  <c r="AH2085" i="33" s="1"/>
  <c r="AA2088" i="33" a="1"/>
  <c r="AA2088" i="33" s="1"/>
  <c r="AD2087" i="33"/>
  <c r="AC2086" i="33"/>
  <c r="AB2087" i="33" a="1"/>
  <c r="AB2087" i="33" s="1"/>
  <c r="AE2086" i="33"/>
  <c r="Z2093" i="33"/>
  <c r="AF2093" i="33" s="1"/>
  <c r="Y2094" i="33"/>
  <c r="AG2086" i="33" l="1"/>
  <c r="AH2086" i="33" s="1"/>
  <c r="AA2089" i="33" a="1"/>
  <c r="AA2089" i="33" s="1"/>
  <c r="AD2088" i="33"/>
  <c r="AB2088" i="33" a="1"/>
  <c r="AB2088" i="33" s="1"/>
  <c r="AE2087" i="33"/>
  <c r="AC2087" i="33"/>
  <c r="Z2094" i="33"/>
  <c r="AF2094" i="33" s="1"/>
  <c r="Y2095" i="33"/>
  <c r="AG2087" i="33" l="1"/>
  <c r="AH2087" i="33" s="1"/>
  <c r="AA2090" i="33" a="1"/>
  <c r="AA2090" i="33" s="1"/>
  <c r="AD2089" i="33"/>
  <c r="AE2088" i="33"/>
  <c r="AB2089" i="33" a="1"/>
  <c r="AB2089" i="33" s="1"/>
  <c r="AC2088" i="33"/>
  <c r="Z2095" i="33"/>
  <c r="AF2095" i="33" s="1"/>
  <c r="Y2096" i="33"/>
  <c r="AA2091" i="33" l="1" a="1"/>
  <c r="AA2091" i="33" s="1"/>
  <c r="AD2090" i="33"/>
  <c r="AB2090" i="33" a="1"/>
  <c r="AB2090" i="33" s="1"/>
  <c r="AE2089" i="33"/>
  <c r="AC2089" i="33"/>
  <c r="AG2088" i="33"/>
  <c r="AH2088" i="33" s="1"/>
  <c r="Z2096" i="33"/>
  <c r="AF2096" i="33" s="1"/>
  <c r="Y2097" i="33"/>
  <c r="AG2089" i="33" l="1"/>
  <c r="AH2089" i="33" s="1"/>
  <c r="AA2092" i="33" a="1"/>
  <c r="AA2092" i="33" s="1"/>
  <c r="AD2091" i="33"/>
  <c r="AC2090" i="33"/>
  <c r="AB2091" i="33" a="1"/>
  <c r="AB2091" i="33" s="1"/>
  <c r="AE2090" i="33"/>
  <c r="Z2097" i="33"/>
  <c r="AF2097" i="33" s="1"/>
  <c r="Y2098" i="33"/>
  <c r="AG2090" i="33" l="1"/>
  <c r="AH2090" i="33" s="1"/>
  <c r="AA2093" i="33" a="1"/>
  <c r="AA2093" i="33" s="1"/>
  <c r="AD2092" i="33"/>
  <c r="AB2092" i="33" a="1"/>
  <c r="AB2092" i="33" s="1"/>
  <c r="AE2091" i="33"/>
  <c r="AC2091" i="33"/>
  <c r="Z2098" i="33"/>
  <c r="AF2098" i="33" s="1"/>
  <c r="Y2099" i="33"/>
  <c r="AG2091" i="33" l="1"/>
  <c r="AH2091" i="33" s="1"/>
  <c r="AA2094" i="33" a="1"/>
  <c r="AA2094" i="33" s="1"/>
  <c r="AD2093" i="33"/>
  <c r="AB2093" i="33" a="1"/>
  <c r="AB2093" i="33" s="1"/>
  <c r="AE2092" i="33"/>
  <c r="AC2092" i="33"/>
  <c r="Z2099" i="33"/>
  <c r="AF2099" i="33" s="1"/>
  <c r="Y2100" i="33"/>
  <c r="AG2092" i="33" l="1"/>
  <c r="AH2092" i="33" s="1"/>
  <c r="AA2095" i="33" a="1"/>
  <c r="AA2095" i="33" s="1"/>
  <c r="AD2094" i="33"/>
  <c r="AB2094" i="33" a="1"/>
  <c r="AB2094" i="33" s="1"/>
  <c r="AE2093" i="33"/>
  <c r="AC2093" i="33"/>
  <c r="Z2100" i="33"/>
  <c r="AF2100" i="33" s="1"/>
  <c r="Y2101" i="33"/>
  <c r="AG2093" i="33" l="1"/>
  <c r="AH2093" i="33" s="1"/>
  <c r="AA2096" i="33" a="1"/>
  <c r="AA2096" i="33" s="1"/>
  <c r="AD2095" i="33"/>
  <c r="AB2095" i="33" a="1"/>
  <c r="AB2095" i="33" s="1"/>
  <c r="AE2094" i="33"/>
  <c r="AC2094" i="33"/>
  <c r="Z2101" i="33"/>
  <c r="AF2101" i="33" s="1"/>
  <c r="Y2102" i="33"/>
  <c r="AG2094" i="33" l="1"/>
  <c r="AH2094" i="33" s="1"/>
  <c r="AA2097" i="33" a="1"/>
  <c r="AA2097" i="33" s="1"/>
  <c r="AD2096" i="33"/>
  <c r="AB2096" i="33" a="1"/>
  <c r="AB2096" i="33" s="1"/>
  <c r="AE2095" i="33"/>
  <c r="AC2095" i="33"/>
  <c r="Z2102" i="33"/>
  <c r="AF2102" i="33" s="1"/>
  <c r="Y2103" i="33"/>
  <c r="AG2095" i="33" l="1"/>
  <c r="AH2095" i="33" s="1"/>
  <c r="AA2098" i="33" a="1"/>
  <c r="AA2098" i="33" s="1"/>
  <c r="AD2097" i="33"/>
  <c r="AB2097" i="33" a="1"/>
  <c r="AB2097" i="33" s="1"/>
  <c r="AE2096" i="33"/>
  <c r="AC2096" i="33"/>
  <c r="Z2103" i="33"/>
  <c r="AF2103" i="33" s="1"/>
  <c r="Y2104" i="33"/>
  <c r="AG2096" i="33" l="1"/>
  <c r="AH2096" i="33" s="1"/>
  <c r="AD2098" i="33"/>
  <c r="AA2099" i="33" a="1"/>
  <c r="AA2099" i="33" s="1"/>
  <c r="AB2098" i="33" a="1"/>
  <c r="AB2098" i="33" s="1"/>
  <c r="AE2097" i="33"/>
  <c r="AC2097" i="33"/>
  <c r="Z2104" i="33"/>
  <c r="AF2104" i="33" s="1"/>
  <c r="Y2105" i="33"/>
  <c r="AG2097" i="33" l="1"/>
  <c r="AH2097" i="33" s="1"/>
  <c r="AA2100" i="33" a="1"/>
  <c r="AA2100" i="33" s="1"/>
  <c r="AD2099" i="33"/>
  <c r="AB2099" i="33" a="1"/>
  <c r="AB2099" i="33" s="1"/>
  <c r="AE2098" i="33"/>
  <c r="AC2098" i="33"/>
  <c r="Z2105" i="33"/>
  <c r="AF2105" i="33" s="1"/>
  <c r="Y2106" i="33"/>
  <c r="AD2100" i="33" l="1"/>
  <c r="AA2101" i="33" a="1"/>
  <c r="AA2101" i="33" s="1"/>
  <c r="AB2100" i="33" a="1"/>
  <c r="AB2100" i="33" s="1"/>
  <c r="AE2099" i="33"/>
  <c r="AC2099" i="33"/>
  <c r="AG2098" i="33"/>
  <c r="AH2098" i="33" s="1"/>
  <c r="Z2106" i="33"/>
  <c r="AF2106" i="33" s="1"/>
  <c r="Y2107" i="33"/>
  <c r="AA2102" i="33" l="1" a="1"/>
  <c r="AA2102" i="33" s="1"/>
  <c r="AD2101" i="33"/>
  <c r="AC2100" i="33"/>
  <c r="AB2101" i="33" a="1"/>
  <c r="AB2101" i="33" s="1"/>
  <c r="AE2100" i="33"/>
  <c r="AG2099" i="33"/>
  <c r="AH2099" i="33" s="1"/>
  <c r="Z2107" i="33"/>
  <c r="AF2107" i="33" s="1"/>
  <c r="Y2108" i="33"/>
  <c r="AG2100" i="33" l="1"/>
  <c r="AH2100" i="33" s="1"/>
  <c r="AA2103" i="33" a="1"/>
  <c r="AA2103" i="33" s="1"/>
  <c r="AD2102" i="33"/>
  <c r="AB2102" i="33" a="1"/>
  <c r="AB2102" i="33" s="1"/>
  <c r="AE2101" i="33"/>
  <c r="AC2101" i="33"/>
  <c r="Z2108" i="33"/>
  <c r="AF2108" i="33" s="1"/>
  <c r="Y2109" i="33"/>
  <c r="AG2101" i="33" l="1"/>
  <c r="AH2101" i="33" s="1"/>
  <c r="AA2104" i="33" a="1"/>
  <c r="AA2104" i="33" s="1"/>
  <c r="AD2103" i="33"/>
  <c r="AB2103" i="33" a="1"/>
  <c r="AB2103" i="33" s="1"/>
  <c r="AE2102" i="33"/>
  <c r="AC2102" i="33"/>
  <c r="Z2109" i="33"/>
  <c r="AF2109" i="33" s="1"/>
  <c r="Y2110" i="33"/>
  <c r="AG2102" i="33" l="1"/>
  <c r="AH2102" i="33" s="1"/>
  <c r="AA2105" i="33" a="1"/>
  <c r="AA2105" i="33" s="1"/>
  <c r="AD2104" i="33"/>
  <c r="AB2104" i="33" a="1"/>
  <c r="AB2104" i="33" s="1"/>
  <c r="AE2103" i="33"/>
  <c r="AC2103" i="33"/>
  <c r="Z2110" i="33"/>
  <c r="AF2110" i="33" s="1"/>
  <c r="Y2111" i="33"/>
  <c r="AA2106" i="33" l="1" a="1"/>
  <c r="AA2106" i="33" s="1"/>
  <c r="AD2105" i="33"/>
  <c r="AB2105" i="33" a="1"/>
  <c r="AB2105" i="33" s="1"/>
  <c r="AE2104" i="33"/>
  <c r="AC2104" i="33"/>
  <c r="AG2103" i="33"/>
  <c r="AH2103" i="33" s="1"/>
  <c r="Z2111" i="33"/>
  <c r="AF2111" i="33" s="1"/>
  <c r="Y2112" i="33"/>
  <c r="AG2104" i="33" l="1"/>
  <c r="AH2104" i="33" s="1"/>
  <c r="AA2107" i="33" a="1"/>
  <c r="AA2107" i="33" s="1"/>
  <c r="AD2106" i="33"/>
  <c r="AC2105" i="33"/>
  <c r="AB2106" i="33" a="1"/>
  <c r="AB2106" i="33" s="1"/>
  <c r="AE2105" i="33"/>
  <c r="Z2112" i="33"/>
  <c r="AF2112" i="33" s="1"/>
  <c r="Y2113" i="33"/>
  <c r="AG2105" i="33" l="1"/>
  <c r="AH2105" i="33" s="1"/>
  <c r="AA2108" i="33" a="1"/>
  <c r="AA2108" i="33" s="1"/>
  <c r="AD2107" i="33"/>
  <c r="AB2107" i="33" a="1"/>
  <c r="AB2107" i="33" s="1"/>
  <c r="AE2106" i="33"/>
  <c r="AC2106" i="33"/>
  <c r="Z2113" i="33"/>
  <c r="AF2113" i="33" s="1"/>
  <c r="Y2114" i="33"/>
  <c r="AG2106" i="33" l="1"/>
  <c r="AH2106" i="33" s="1"/>
  <c r="AA2109" i="33" a="1"/>
  <c r="AA2109" i="33" s="1"/>
  <c r="AD2108" i="33"/>
  <c r="AE2107" i="33"/>
  <c r="AB2108" i="33" a="1"/>
  <c r="AB2108" i="33" s="1"/>
  <c r="AC2107" i="33"/>
  <c r="Z2114" i="33"/>
  <c r="AF2114" i="33" s="1"/>
  <c r="Y2115" i="33"/>
  <c r="AG2107" i="33" l="1"/>
  <c r="AH2107" i="33" s="1"/>
  <c r="AA2110" i="33" a="1"/>
  <c r="AA2110" i="33" s="1"/>
  <c r="AD2109" i="33"/>
  <c r="AE2108" i="33"/>
  <c r="AC2108" i="33"/>
  <c r="AB2109" i="33" a="1"/>
  <c r="AB2109" i="33" s="1"/>
  <c r="Z2115" i="33"/>
  <c r="AF2115" i="33" s="1"/>
  <c r="Y2116" i="33"/>
  <c r="AG2108" i="33" l="1"/>
  <c r="AH2108" i="33" s="1"/>
  <c r="AA2111" i="33" a="1"/>
  <c r="AA2111" i="33" s="1"/>
  <c r="AD2110" i="33"/>
  <c r="AB2110" i="33" a="1"/>
  <c r="AB2110" i="33" s="1"/>
  <c r="AE2109" i="33"/>
  <c r="AC2109" i="33"/>
  <c r="Z2116" i="33"/>
  <c r="AF2116" i="33" s="1"/>
  <c r="Y2117" i="33"/>
  <c r="AG2109" i="33" l="1"/>
  <c r="AH2109" i="33" s="1"/>
  <c r="AD2111" i="33"/>
  <c r="AA2112" i="33" a="1"/>
  <c r="AA2112" i="33" s="1"/>
  <c r="AB2111" i="33" a="1"/>
  <c r="AB2111" i="33" s="1"/>
  <c r="AE2110" i="33"/>
  <c r="AC2110" i="33"/>
  <c r="Z2117" i="33"/>
  <c r="AF2117" i="33" s="1"/>
  <c r="Y2118" i="33"/>
  <c r="AG2110" i="33" l="1"/>
  <c r="AH2110" i="33" s="1"/>
  <c r="AA2113" i="33" a="1"/>
  <c r="AA2113" i="33" s="1"/>
  <c r="AD2112" i="33"/>
  <c r="AB2112" i="33" a="1"/>
  <c r="AB2112" i="33" s="1"/>
  <c r="AE2111" i="33"/>
  <c r="AC2111" i="33"/>
  <c r="Z2118" i="33"/>
  <c r="AF2118" i="33" s="1"/>
  <c r="Y2119" i="33"/>
  <c r="AG2111" i="33" l="1"/>
  <c r="AH2111" i="33" s="1"/>
  <c r="AA2114" i="33" a="1"/>
  <c r="AA2114" i="33" s="1"/>
  <c r="AD2113" i="33"/>
  <c r="AB2113" i="33" a="1"/>
  <c r="AB2113" i="33" s="1"/>
  <c r="AE2112" i="33"/>
  <c r="AC2112" i="33"/>
  <c r="Z2119" i="33"/>
  <c r="AF2119" i="33" s="1"/>
  <c r="Y2120" i="33"/>
  <c r="AG2112" i="33" l="1"/>
  <c r="AH2112" i="33" s="1"/>
  <c r="AA2115" i="33" a="1"/>
  <c r="AA2115" i="33" s="1"/>
  <c r="AD2114" i="33"/>
  <c r="AB2114" i="33" a="1"/>
  <c r="AB2114" i="33" s="1"/>
  <c r="AE2113" i="33"/>
  <c r="AC2113" i="33"/>
  <c r="Z2120" i="33"/>
  <c r="AF2120" i="33" s="1"/>
  <c r="Y2121" i="33"/>
  <c r="AA2116" i="33" l="1" a="1"/>
  <c r="AA2116" i="33" s="1"/>
  <c r="AD2115" i="33"/>
  <c r="AB2115" i="33" a="1"/>
  <c r="AB2115" i="33" s="1"/>
  <c r="AE2114" i="33"/>
  <c r="AC2114" i="33"/>
  <c r="AG2113" i="33"/>
  <c r="AH2113" i="33" s="1"/>
  <c r="Z2121" i="33"/>
  <c r="AF2121" i="33" s="1"/>
  <c r="Y2122" i="33"/>
  <c r="AG2114" i="33" l="1"/>
  <c r="AH2114" i="33" s="1"/>
  <c r="AA2117" i="33" a="1"/>
  <c r="AA2117" i="33" s="1"/>
  <c r="AD2116" i="33"/>
  <c r="AB2116" i="33" a="1"/>
  <c r="AB2116" i="33" s="1"/>
  <c r="AE2115" i="33"/>
  <c r="AC2115" i="33"/>
  <c r="Z2122" i="33"/>
  <c r="AF2122" i="33" s="1"/>
  <c r="Y2123" i="33"/>
  <c r="AG2115" i="33" l="1"/>
  <c r="AH2115" i="33" s="1"/>
  <c r="AA2118" i="33" a="1"/>
  <c r="AA2118" i="33" s="1"/>
  <c r="AD2117" i="33"/>
  <c r="AB2117" i="33" a="1"/>
  <c r="AB2117" i="33" s="1"/>
  <c r="AE2116" i="33"/>
  <c r="AC2116" i="33"/>
  <c r="Z2123" i="33"/>
  <c r="AF2123" i="33" s="1"/>
  <c r="Y2124" i="33"/>
  <c r="AD2118" i="33" l="1"/>
  <c r="AA2119" i="33" a="1"/>
  <c r="AA2119" i="33" s="1"/>
  <c r="AB2118" i="33" a="1"/>
  <c r="AB2118" i="33" s="1"/>
  <c r="AE2117" i="33"/>
  <c r="AC2117" i="33"/>
  <c r="AG2116" i="33"/>
  <c r="AH2116" i="33" s="1"/>
  <c r="Z2124" i="33"/>
  <c r="AF2124" i="33" s="1"/>
  <c r="Y2125" i="33"/>
  <c r="AG2117" i="33" l="1"/>
  <c r="AH2117" i="33" s="1"/>
  <c r="AA2120" i="33" a="1"/>
  <c r="AA2120" i="33" s="1"/>
  <c r="AD2119" i="33"/>
  <c r="AB2119" i="33" a="1"/>
  <c r="AB2119" i="33" s="1"/>
  <c r="AE2118" i="33"/>
  <c r="AC2118" i="33"/>
  <c r="Z2125" i="33"/>
  <c r="AF2125" i="33" s="1"/>
  <c r="Y2126" i="33"/>
  <c r="AA2121" i="33" l="1" a="1"/>
  <c r="AA2121" i="33" s="1"/>
  <c r="AD2120" i="33"/>
  <c r="AB2120" i="33" a="1"/>
  <c r="AB2120" i="33" s="1"/>
  <c r="AE2119" i="33"/>
  <c r="AC2119" i="33"/>
  <c r="AG2118" i="33"/>
  <c r="AH2118" i="33" s="1"/>
  <c r="Z2126" i="33"/>
  <c r="AF2126" i="33" s="1"/>
  <c r="Y2127" i="33"/>
  <c r="AG2119" i="33" l="1"/>
  <c r="AH2119" i="33" s="1"/>
  <c r="AD2121" i="33"/>
  <c r="AA2122" i="33" a="1"/>
  <c r="AA2122" i="33" s="1"/>
  <c r="AC2120" i="33"/>
  <c r="AE2120" i="33"/>
  <c r="AG2120" i="33" s="1"/>
  <c r="AH2120" i="33" s="1"/>
  <c r="AB2121" i="33" a="1"/>
  <c r="AB2121" i="33" s="1"/>
  <c r="Z2127" i="33"/>
  <c r="AF2127" i="33" s="1"/>
  <c r="Y2128" i="33"/>
  <c r="AA2123" i="33" l="1" a="1"/>
  <c r="AA2123" i="33" s="1"/>
  <c r="AD2122" i="33"/>
  <c r="AB2122" i="33" a="1"/>
  <c r="AB2122" i="33" s="1"/>
  <c r="AE2121" i="33"/>
  <c r="AC2121" i="33"/>
  <c r="Z2128" i="33"/>
  <c r="AF2128" i="33" s="1"/>
  <c r="Y2129" i="33"/>
  <c r="AG2121" i="33" l="1"/>
  <c r="AH2121" i="33" s="1"/>
  <c r="AA2124" i="33" a="1"/>
  <c r="AA2124" i="33" s="1"/>
  <c r="AD2123" i="33"/>
  <c r="AE2122" i="33"/>
  <c r="AB2123" i="33" a="1"/>
  <c r="AB2123" i="33" s="1"/>
  <c r="AC2122" i="33"/>
  <c r="Z2129" i="33"/>
  <c r="AF2129" i="33" s="1"/>
  <c r="Y2130" i="33"/>
  <c r="AG2122" i="33" l="1"/>
  <c r="AH2122" i="33" s="1"/>
  <c r="AA2125" i="33" a="1"/>
  <c r="AA2125" i="33" s="1"/>
  <c r="AD2124" i="33"/>
  <c r="AB2124" i="33" a="1"/>
  <c r="AB2124" i="33" s="1"/>
  <c r="AE2123" i="33"/>
  <c r="AC2123" i="33"/>
  <c r="Z2130" i="33"/>
  <c r="AF2130" i="33" s="1"/>
  <c r="Y2131" i="33"/>
  <c r="AG2123" i="33" l="1"/>
  <c r="AH2123" i="33" s="1"/>
  <c r="AA2126" i="33" a="1"/>
  <c r="AA2126" i="33" s="1"/>
  <c r="AD2125" i="33"/>
  <c r="AB2125" i="33" a="1"/>
  <c r="AB2125" i="33" s="1"/>
  <c r="AE2124" i="33"/>
  <c r="AC2124" i="33"/>
  <c r="Z2131" i="33"/>
  <c r="AF2131" i="33" s="1"/>
  <c r="Y2132" i="33"/>
  <c r="AA2127" i="33" l="1" a="1"/>
  <c r="AA2127" i="33" s="1"/>
  <c r="AD2126" i="33"/>
  <c r="AB2126" i="33" a="1"/>
  <c r="AB2126" i="33" s="1"/>
  <c r="AE2125" i="33"/>
  <c r="AC2125" i="33"/>
  <c r="AG2124" i="33"/>
  <c r="AH2124" i="33" s="1"/>
  <c r="Z2132" i="33"/>
  <c r="AF2132" i="33" s="1"/>
  <c r="Y2133" i="33"/>
  <c r="AG2125" i="33" l="1"/>
  <c r="AH2125" i="33" s="1"/>
  <c r="AA2128" i="33" a="1"/>
  <c r="AA2128" i="33" s="1"/>
  <c r="AD2127" i="33"/>
  <c r="AE2126" i="33"/>
  <c r="AB2127" i="33" a="1"/>
  <c r="AB2127" i="33" s="1"/>
  <c r="AC2126" i="33"/>
  <c r="Z2133" i="33"/>
  <c r="AF2133" i="33" s="1"/>
  <c r="Y2134" i="33"/>
  <c r="AD2128" i="33" l="1"/>
  <c r="AA2129" i="33" a="1"/>
  <c r="AA2129" i="33" s="1"/>
  <c r="AB2128" i="33" a="1"/>
  <c r="AB2128" i="33" s="1"/>
  <c r="AE2127" i="33"/>
  <c r="AC2127" i="33"/>
  <c r="AG2126" i="33"/>
  <c r="AH2126" i="33" s="1"/>
  <c r="Z2134" i="33"/>
  <c r="AF2134" i="33" s="1"/>
  <c r="Y2135" i="33"/>
  <c r="AG2127" i="33" l="1"/>
  <c r="AH2127" i="33" s="1"/>
  <c r="AA2130" i="33" a="1"/>
  <c r="AA2130" i="33" s="1"/>
  <c r="AD2129" i="33"/>
  <c r="AB2129" i="33" a="1"/>
  <c r="AB2129" i="33" s="1"/>
  <c r="AE2128" i="33"/>
  <c r="AC2128" i="33"/>
  <c r="Z2135" i="33"/>
  <c r="AF2135" i="33" s="1"/>
  <c r="Y2136" i="33"/>
  <c r="AG2128" i="33" l="1"/>
  <c r="AH2128" i="33" s="1"/>
  <c r="AA2131" i="33" a="1"/>
  <c r="AA2131" i="33" s="1"/>
  <c r="AD2130" i="33"/>
  <c r="AB2130" i="33" a="1"/>
  <c r="AB2130" i="33" s="1"/>
  <c r="AE2129" i="33"/>
  <c r="AC2129" i="33"/>
  <c r="Z2136" i="33"/>
  <c r="AF2136" i="33" s="1"/>
  <c r="Y2137" i="33"/>
  <c r="AG2129" i="33" l="1"/>
  <c r="AH2129" i="33" s="1"/>
  <c r="AA2132" i="33" a="1"/>
  <c r="AA2132" i="33" s="1"/>
  <c r="AD2131" i="33"/>
  <c r="AB2131" i="33" a="1"/>
  <c r="AB2131" i="33" s="1"/>
  <c r="AE2130" i="33"/>
  <c r="AC2130" i="33"/>
  <c r="Z2137" i="33"/>
  <c r="AF2137" i="33" s="1"/>
  <c r="Y2138" i="33"/>
  <c r="AG2130" i="33" l="1"/>
  <c r="AH2130" i="33" s="1"/>
  <c r="AA2133" i="33" a="1"/>
  <c r="AA2133" i="33" s="1"/>
  <c r="AD2132" i="33"/>
  <c r="AB2132" i="33" a="1"/>
  <c r="AB2132" i="33" s="1"/>
  <c r="AE2131" i="33"/>
  <c r="AC2131" i="33"/>
  <c r="Z2138" i="33"/>
  <c r="AF2138" i="33" s="1"/>
  <c r="Y2139" i="33"/>
  <c r="AG2131" i="33" l="1"/>
  <c r="AH2131" i="33" s="1"/>
  <c r="AA2134" i="33" a="1"/>
  <c r="AA2134" i="33" s="1"/>
  <c r="AD2133" i="33"/>
  <c r="AB2133" i="33" a="1"/>
  <c r="AB2133" i="33" s="1"/>
  <c r="AE2132" i="33"/>
  <c r="AC2132" i="33"/>
  <c r="Z2139" i="33"/>
  <c r="AF2139" i="33" s="1"/>
  <c r="Y2140" i="33"/>
  <c r="AG2132" i="33" l="1"/>
  <c r="AH2132" i="33" s="1"/>
  <c r="AA2135" i="33" a="1"/>
  <c r="AA2135" i="33" s="1"/>
  <c r="AD2134" i="33"/>
  <c r="AC2133" i="33"/>
  <c r="AB2134" i="33" a="1"/>
  <c r="AB2134" i="33" s="1"/>
  <c r="AE2133" i="33"/>
  <c r="Z2140" i="33"/>
  <c r="AF2140" i="33" s="1"/>
  <c r="Y2141" i="33"/>
  <c r="AG2133" i="33" l="1"/>
  <c r="AH2133" i="33" s="1"/>
  <c r="AA2136" i="33" a="1"/>
  <c r="AA2136" i="33" s="1"/>
  <c r="AD2135" i="33"/>
  <c r="AB2135" i="33" a="1"/>
  <c r="AB2135" i="33" s="1"/>
  <c r="AE2134" i="33"/>
  <c r="AC2134" i="33"/>
  <c r="Z2141" i="33"/>
  <c r="AF2141" i="33" s="1"/>
  <c r="Y2142" i="33"/>
  <c r="AG2134" i="33" l="1"/>
  <c r="AH2134" i="33" s="1"/>
  <c r="AA2137" i="33" a="1"/>
  <c r="AA2137" i="33" s="1"/>
  <c r="AD2136" i="33"/>
  <c r="AB2136" i="33" a="1"/>
  <c r="AB2136" i="33" s="1"/>
  <c r="AC2135" i="33"/>
  <c r="AE2135" i="33"/>
  <c r="Z2142" i="33"/>
  <c r="AF2142" i="33" s="1"/>
  <c r="Y2143" i="33"/>
  <c r="AG2135" i="33" l="1"/>
  <c r="AH2135" i="33" s="1"/>
  <c r="AA2138" i="33" a="1"/>
  <c r="AA2138" i="33" s="1"/>
  <c r="AD2137" i="33"/>
  <c r="AB2137" i="33" a="1"/>
  <c r="AB2137" i="33" s="1"/>
  <c r="AE2136" i="33"/>
  <c r="AC2136" i="33"/>
  <c r="Z2143" i="33"/>
  <c r="AF2143" i="33" s="1"/>
  <c r="Y2144" i="33"/>
  <c r="AG2136" i="33" l="1"/>
  <c r="AH2136" i="33" s="1"/>
  <c r="AA2139" i="33" a="1"/>
  <c r="AA2139" i="33" s="1"/>
  <c r="AD2138" i="33"/>
  <c r="AB2138" i="33" a="1"/>
  <c r="AB2138" i="33" s="1"/>
  <c r="AE2137" i="33"/>
  <c r="AC2137" i="33"/>
  <c r="Z2144" i="33"/>
  <c r="AF2144" i="33" s="1"/>
  <c r="Y2145" i="33"/>
  <c r="AG2137" i="33" l="1"/>
  <c r="AH2137" i="33" s="1"/>
  <c r="AD2139" i="33"/>
  <c r="AA2140" i="33" a="1"/>
  <c r="AA2140" i="33" s="1"/>
  <c r="AB2139" i="33" a="1"/>
  <c r="AB2139" i="33" s="1"/>
  <c r="AE2138" i="33"/>
  <c r="AC2138" i="33"/>
  <c r="Z2145" i="33"/>
  <c r="AF2145" i="33" s="1"/>
  <c r="Y2146" i="33"/>
  <c r="AG2138" i="33" l="1"/>
  <c r="AH2138" i="33" s="1"/>
  <c r="AA2141" i="33" a="1"/>
  <c r="AA2141" i="33" s="1"/>
  <c r="AD2140" i="33"/>
  <c r="AB2140" i="33" a="1"/>
  <c r="AB2140" i="33" s="1"/>
  <c r="AE2139" i="33"/>
  <c r="AC2139" i="33"/>
  <c r="Z2146" i="33"/>
  <c r="AF2146" i="33" s="1"/>
  <c r="Y2147" i="33"/>
  <c r="AA2142" i="33" l="1" a="1"/>
  <c r="AA2142" i="33" s="1"/>
  <c r="AD2141" i="33"/>
  <c r="AC2140" i="33"/>
  <c r="AB2141" i="33" a="1"/>
  <c r="AB2141" i="33" s="1"/>
  <c r="AE2140" i="33"/>
  <c r="AG2139" i="33"/>
  <c r="AH2139" i="33" s="1"/>
  <c r="Z2147" i="33"/>
  <c r="AF2147" i="33" s="1"/>
  <c r="Y2148" i="33"/>
  <c r="AG2140" i="33" l="1"/>
  <c r="AH2140" i="33" s="1"/>
  <c r="AA2143" i="33" a="1"/>
  <c r="AA2143" i="33" s="1"/>
  <c r="AD2142" i="33"/>
  <c r="AB2142" i="33" a="1"/>
  <c r="AB2142" i="33" s="1"/>
  <c r="AE2141" i="33"/>
  <c r="AC2141" i="33"/>
  <c r="Z2148" i="33"/>
  <c r="AF2148" i="33" s="1"/>
  <c r="Y2149" i="33"/>
  <c r="AG2141" i="33" l="1"/>
  <c r="AH2141" i="33" s="1"/>
  <c r="AD2143" i="33"/>
  <c r="AA2144" i="33" a="1"/>
  <c r="AA2144" i="33" s="1"/>
  <c r="AB2143" i="33" a="1"/>
  <c r="AB2143" i="33" s="1"/>
  <c r="AE2142" i="33"/>
  <c r="AC2142" i="33"/>
  <c r="Z2149" i="33"/>
  <c r="AF2149" i="33" s="1"/>
  <c r="Y2150" i="33"/>
  <c r="AA2145" i="33" l="1" a="1"/>
  <c r="AA2145" i="33" s="1"/>
  <c r="AD2144" i="33"/>
  <c r="AB2144" i="33" a="1"/>
  <c r="AB2144" i="33" s="1"/>
  <c r="AE2143" i="33"/>
  <c r="AC2143" i="33"/>
  <c r="AG2142" i="33"/>
  <c r="AH2142" i="33" s="1"/>
  <c r="Z2150" i="33"/>
  <c r="AF2150" i="33" s="1"/>
  <c r="Y2151" i="33"/>
  <c r="AG2143" i="33" l="1"/>
  <c r="AH2143" i="33" s="1"/>
  <c r="AA2146" i="33" a="1"/>
  <c r="AA2146" i="33" s="1"/>
  <c r="AD2145" i="33"/>
  <c r="AE2144" i="33"/>
  <c r="AB2145" i="33" a="1"/>
  <c r="AB2145" i="33" s="1"/>
  <c r="AC2144" i="33"/>
  <c r="Z2151" i="33"/>
  <c r="AF2151" i="33" s="1"/>
  <c r="Y2152" i="33"/>
  <c r="AA2147" i="33" l="1" a="1"/>
  <c r="AA2147" i="33" s="1"/>
  <c r="AD2146" i="33"/>
  <c r="AB2146" i="33" a="1"/>
  <c r="AB2146" i="33" s="1"/>
  <c r="AE2145" i="33"/>
  <c r="AC2145" i="33"/>
  <c r="AG2144" i="33"/>
  <c r="AH2144" i="33" s="1"/>
  <c r="Z2152" i="33"/>
  <c r="AF2152" i="33" s="1"/>
  <c r="Y2153" i="33"/>
  <c r="AA2148" i="33" l="1" a="1"/>
  <c r="AA2148" i="33" s="1"/>
  <c r="AD2147" i="33"/>
  <c r="AB2147" i="33" a="1"/>
  <c r="AB2147" i="33" s="1"/>
  <c r="AE2146" i="33"/>
  <c r="AC2146" i="33"/>
  <c r="AG2145" i="33"/>
  <c r="AH2145" i="33" s="1"/>
  <c r="Z2153" i="33"/>
  <c r="AF2153" i="33" s="1"/>
  <c r="Y2154" i="33"/>
  <c r="AA2149" i="33" l="1" a="1"/>
  <c r="AA2149" i="33" s="1"/>
  <c r="AD2148" i="33"/>
  <c r="AE2147" i="33"/>
  <c r="AB2148" i="33" a="1"/>
  <c r="AB2148" i="33" s="1"/>
  <c r="AC2147" i="33"/>
  <c r="AG2146" i="33"/>
  <c r="AH2146" i="33" s="1"/>
  <c r="Z2154" i="33"/>
  <c r="AF2154" i="33" s="1"/>
  <c r="Y2155" i="33"/>
  <c r="AG2147" i="33" l="1"/>
  <c r="AH2147" i="33" s="1"/>
  <c r="AA2150" i="33" a="1"/>
  <c r="AA2150" i="33" s="1"/>
  <c r="AD2149" i="33"/>
  <c r="AB2149" i="33" a="1"/>
  <c r="AB2149" i="33" s="1"/>
  <c r="AE2148" i="33"/>
  <c r="AC2148" i="33"/>
  <c r="Z2155" i="33"/>
  <c r="AF2155" i="33" s="1"/>
  <c r="Y2156" i="33"/>
  <c r="AG2148" i="33" l="1"/>
  <c r="AH2148" i="33" s="1"/>
  <c r="AA2151" i="33" a="1"/>
  <c r="AA2151" i="33" s="1"/>
  <c r="AD2150" i="33"/>
  <c r="AC2149" i="33"/>
  <c r="AB2150" i="33" a="1"/>
  <c r="AB2150" i="33" s="1"/>
  <c r="AE2149" i="33"/>
  <c r="Z2156" i="33"/>
  <c r="AF2156" i="33" s="1"/>
  <c r="Y2157" i="33"/>
  <c r="AG2149" i="33" l="1"/>
  <c r="AH2149" i="33" s="1"/>
  <c r="AA2152" i="33" a="1"/>
  <c r="AA2152" i="33" s="1"/>
  <c r="AD2151" i="33"/>
  <c r="AB2151" i="33" a="1"/>
  <c r="AB2151" i="33" s="1"/>
  <c r="AE2150" i="33"/>
  <c r="AC2150" i="33"/>
  <c r="Z2157" i="33"/>
  <c r="AF2157" i="33" s="1"/>
  <c r="Y2158" i="33"/>
  <c r="AG2150" i="33" l="1"/>
  <c r="AH2150" i="33" s="1"/>
  <c r="AA2153" i="33" a="1"/>
  <c r="AA2153" i="33" s="1"/>
  <c r="AD2152" i="33"/>
  <c r="AB2152" i="33" a="1"/>
  <c r="AB2152" i="33" s="1"/>
  <c r="AE2151" i="33"/>
  <c r="AC2151" i="33"/>
  <c r="Z2158" i="33"/>
  <c r="AF2158" i="33" s="1"/>
  <c r="Y2159" i="33"/>
  <c r="AG2151" i="33" l="1"/>
  <c r="AH2151" i="33" s="1"/>
  <c r="AA2154" i="33" a="1"/>
  <c r="AA2154" i="33" s="1"/>
  <c r="AD2153" i="33"/>
  <c r="AB2153" i="33" a="1"/>
  <c r="AB2153" i="33" s="1"/>
  <c r="AE2152" i="33"/>
  <c r="AC2152" i="33"/>
  <c r="Z2159" i="33"/>
  <c r="AF2159" i="33" s="1"/>
  <c r="Y2160" i="33"/>
  <c r="AG2152" i="33" l="1"/>
  <c r="AH2152" i="33" s="1"/>
  <c r="AA2155" i="33" a="1"/>
  <c r="AA2155" i="33" s="1"/>
  <c r="AD2154" i="33"/>
  <c r="AB2154" i="33" a="1"/>
  <c r="AB2154" i="33" s="1"/>
  <c r="AE2153" i="33"/>
  <c r="AC2153" i="33"/>
  <c r="Z2160" i="33"/>
  <c r="AF2160" i="33" s="1"/>
  <c r="Y2161" i="33"/>
  <c r="AG2153" i="33" l="1"/>
  <c r="AH2153" i="33" s="1"/>
  <c r="AA2156" i="33" a="1"/>
  <c r="AA2156" i="33" s="1"/>
  <c r="AD2155" i="33"/>
  <c r="AB2155" i="33" a="1"/>
  <c r="AB2155" i="33" s="1"/>
  <c r="AE2154" i="33"/>
  <c r="AC2154" i="33"/>
  <c r="Z2161" i="33"/>
  <c r="AF2161" i="33" s="1"/>
  <c r="Y2162" i="33"/>
  <c r="AG2154" i="33" l="1"/>
  <c r="AH2154" i="33" s="1"/>
  <c r="AA2157" i="33" a="1"/>
  <c r="AA2157" i="33" s="1"/>
  <c r="AD2156" i="33"/>
  <c r="AE2155" i="33"/>
  <c r="AB2156" i="33" a="1"/>
  <c r="AB2156" i="33" s="1"/>
  <c r="AC2155" i="33"/>
  <c r="Z2162" i="33"/>
  <c r="AF2162" i="33" s="1"/>
  <c r="Y2163" i="33"/>
  <c r="AG2155" i="33" l="1"/>
  <c r="AH2155" i="33" s="1"/>
  <c r="AA2158" i="33" a="1"/>
  <c r="AA2158" i="33" s="1"/>
  <c r="AD2157" i="33"/>
  <c r="AC2156" i="33"/>
  <c r="AB2157" i="33" a="1"/>
  <c r="AB2157" i="33" s="1"/>
  <c r="AE2156" i="33"/>
  <c r="Z2163" i="33"/>
  <c r="AF2163" i="33" s="1"/>
  <c r="Y2164" i="33"/>
  <c r="AG2156" i="33" l="1"/>
  <c r="AH2156" i="33" s="1"/>
  <c r="AD2158" i="33"/>
  <c r="AA2159" i="33" a="1"/>
  <c r="AA2159" i="33" s="1"/>
  <c r="AE2157" i="33"/>
  <c r="AB2158" i="33" a="1"/>
  <c r="AB2158" i="33" s="1"/>
  <c r="AC2157" i="33"/>
  <c r="Z2164" i="33"/>
  <c r="AF2164" i="33" s="1"/>
  <c r="Y2165" i="33"/>
  <c r="AG2157" i="33" l="1"/>
  <c r="AH2157" i="33" s="1"/>
  <c r="AA2160" i="33" a="1"/>
  <c r="AA2160" i="33" s="1"/>
  <c r="AD2159" i="33"/>
  <c r="AB2159" i="33" a="1"/>
  <c r="AB2159" i="33" s="1"/>
  <c r="AE2158" i="33"/>
  <c r="AC2158" i="33"/>
  <c r="Z2165" i="33"/>
  <c r="AF2165" i="33" s="1"/>
  <c r="Y2166" i="33"/>
  <c r="AG2158" i="33" l="1"/>
  <c r="AH2158" i="33" s="1"/>
  <c r="AD2160" i="33"/>
  <c r="AA2161" i="33" a="1"/>
  <c r="AA2161" i="33" s="1"/>
  <c r="AB2160" i="33" a="1"/>
  <c r="AB2160" i="33" s="1"/>
  <c r="AE2159" i="33"/>
  <c r="AC2159" i="33"/>
  <c r="Z2166" i="33"/>
  <c r="AF2166" i="33" s="1"/>
  <c r="Y2167" i="33"/>
  <c r="AG2159" i="33" l="1"/>
  <c r="AH2159" i="33" s="1"/>
  <c r="AA2162" i="33" a="1"/>
  <c r="AA2162" i="33" s="1"/>
  <c r="AD2161" i="33"/>
  <c r="AB2161" i="33" a="1"/>
  <c r="AB2161" i="33" s="1"/>
  <c r="AE2160" i="33"/>
  <c r="AC2160" i="33"/>
  <c r="Z2167" i="33"/>
  <c r="AF2167" i="33" s="1"/>
  <c r="Y2168" i="33"/>
  <c r="AG2160" i="33" l="1"/>
  <c r="AH2160" i="33" s="1"/>
  <c r="AA2163" i="33" a="1"/>
  <c r="AA2163" i="33" s="1"/>
  <c r="AD2162" i="33"/>
  <c r="AB2162" i="33" a="1"/>
  <c r="AB2162" i="33" s="1"/>
  <c r="AE2161" i="33"/>
  <c r="AC2161" i="33"/>
  <c r="Z2168" i="33"/>
  <c r="AF2168" i="33" s="1"/>
  <c r="Y2169" i="33"/>
  <c r="AG2161" i="33" l="1"/>
  <c r="AH2161" i="33" s="1"/>
  <c r="AA2164" i="33" a="1"/>
  <c r="AA2164" i="33" s="1"/>
  <c r="AD2163" i="33"/>
  <c r="AB2163" i="33" a="1"/>
  <c r="AB2163" i="33" s="1"/>
  <c r="AE2162" i="33"/>
  <c r="AC2162" i="33"/>
  <c r="Z2169" i="33"/>
  <c r="AF2169" i="33" s="1"/>
  <c r="Y2170" i="33"/>
  <c r="AA2165" i="33" l="1" a="1"/>
  <c r="AA2165" i="33" s="1"/>
  <c r="AD2164" i="33"/>
  <c r="AE2163" i="33"/>
  <c r="AB2164" i="33" a="1"/>
  <c r="AB2164" i="33" s="1"/>
  <c r="AC2163" i="33"/>
  <c r="AG2162" i="33"/>
  <c r="AH2162" i="33" s="1"/>
  <c r="Z2170" i="33"/>
  <c r="AF2170" i="33" s="1"/>
  <c r="Y2171" i="33"/>
  <c r="AG2163" i="33" l="1"/>
  <c r="AH2163" i="33" s="1"/>
  <c r="AA2166" i="33" a="1"/>
  <c r="AA2166" i="33" s="1"/>
  <c r="AD2165" i="33"/>
  <c r="AB2165" i="33" a="1"/>
  <c r="AB2165" i="33" s="1"/>
  <c r="AE2164" i="33"/>
  <c r="AC2164" i="33"/>
  <c r="Z2171" i="33"/>
  <c r="AF2171" i="33" s="1"/>
  <c r="Y2172" i="33"/>
  <c r="AG2164" i="33" l="1"/>
  <c r="AH2164" i="33" s="1"/>
  <c r="AA2167" i="33" a="1"/>
  <c r="AA2167" i="33" s="1"/>
  <c r="AD2166" i="33"/>
  <c r="AB2166" i="33" a="1"/>
  <c r="AB2166" i="33" s="1"/>
  <c r="AE2165" i="33"/>
  <c r="AC2165" i="33"/>
  <c r="Z2172" i="33"/>
  <c r="AF2172" i="33" s="1"/>
  <c r="Y2173" i="33"/>
  <c r="AG2165" i="33" l="1"/>
  <c r="AH2165" i="33" s="1"/>
  <c r="AD2167" i="33"/>
  <c r="AA2168" i="33" a="1"/>
  <c r="AA2168" i="33" s="1"/>
  <c r="AB2167" i="33" a="1"/>
  <c r="AB2167" i="33" s="1"/>
  <c r="AE2166" i="33"/>
  <c r="AC2166" i="33"/>
  <c r="Z2173" i="33"/>
  <c r="AF2173" i="33" s="1"/>
  <c r="Y2174" i="33"/>
  <c r="AG2166" i="33" l="1"/>
  <c r="AH2166" i="33" s="1"/>
  <c r="AA2169" i="33" a="1"/>
  <c r="AA2169" i="33" s="1"/>
  <c r="AD2168" i="33"/>
  <c r="AB2168" i="33" a="1"/>
  <c r="AB2168" i="33" s="1"/>
  <c r="AE2167" i="33"/>
  <c r="AC2167" i="33"/>
  <c r="Z2174" i="33"/>
  <c r="AF2174" i="33" s="1"/>
  <c r="Y2175" i="33"/>
  <c r="AG2167" i="33" l="1"/>
  <c r="AH2167" i="33" s="1"/>
  <c r="AA2170" i="33" a="1"/>
  <c r="AA2170" i="33" s="1"/>
  <c r="AD2169" i="33"/>
  <c r="AB2169" i="33" a="1"/>
  <c r="AB2169" i="33" s="1"/>
  <c r="AE2168" i="33"/>
  <c r="AC2168" i="33"/>
  <c r="Z2175" i="33"/>
  <c r="AF2175" i="33" s="1"/>
  <c r="Y2176" i="33"/>
  <c r="AG2168" i="33" l="1"/>
  <c r="AH2168" i="33" s="1"/>
  <c r="AA2171" i="33" a="1"/>
  <c r="AA2171" i="33" s="1"/>
  <c r="AD2170" i="33"/>
  <c r="AB2170" i="33" a="1"/>
  <c r="AB2170" i="33" s="1"/>
  <c r="AE2169" i="33"/>
  <c r="AC2169" i="33"/>
  <c r="Z2176" i="33"/>
  <c r="AF2176" i="33" s="1"/>
  <c r="Y2177" i="33"/>
  <c r="AA2172" i="33" l="1" a="1"/>
  <c r="AA2172" i="33" s="1"/>
  <c r="AD2171" i="33"/>
  <c r="AC2170" i="33"/>
  <c r="AB2171" i="33" a="1"/>
  <c r="AB2171" i="33" s="1"/>
  <c r="AE2170" i="33"/>
  <c r="AG2170" i="33" s="1"/>
  <c r="AH2170" i="33" s="1"/>
  <c r="AG2169" i="33"/>
  <c r="AH2169" i="33" s="1"/>
  <c r="Z2177" i="33"/>
  <c r="AF2177" i="33" s="1"/>
  <c r="Y2178" i="33"/>
  <c r="AA2173" i="33" l="1" a="1"/>
  <c r="AA2173" i="33" s="1"/>
  <c r="AD2172" i="33"/>
  <c r="AB2172" i="33" a="1"/>
  <c r="AB2172" i="33" s="1"/>
  <c r="AE2171" i="33"/>
  <c r="AC2171" i="33"/>
  <c r="Z2178" i="33"/>
  <c r="AF2178" i="33" s="1"/>
  <c r="Y2179" i="33"/>
  <c r="AA2174" i="33" l="1" a="1"/>
  <c r="AA2174" i="33" s="1"/>
  <c r="AD2173" i="33"/>
  <c r="AB2173" i="33" a="1"/>
  <c r="AB2173" i="33" s="1"/>
  <c r="AE2172" i="33"/>
  <c r="AC2172" i="33"/>
  <c r="AG2171" i="33"/>
  <c r="AH2171" i="33" s="1"/>
  <c r="Z2179" i="33"/>
  <c r="AF2179" i="33" s="1"/>
  <c r="Y2180" i="33"/>
  <c r="AG2172" i="33" l="1"/>
  <c r="AH2172" i="33" s="1"/>
  <c r="AA2175" i="33" a="1"/>
  <c r="AA2175" i="33" s="1"/>
  <c r="AD2174" i="33"/>
  <c r="AE2173" i="33"/>
  <c r="AB2174" i="33" a="1"/>
  <c r="AB2174" i="33" s="1"/>
  <c r="AC2173" i="33"/>
  <c r="Z2180" i="33"/>
  <c r="AF2180" i="33" s="1"/>
  <c r="Y2181" i="33"/>
  <c r="AG2173" i="33" l="1"/>
  <c r="AH2173" i="33" s="1"/>
  <c r="AA2176" i="33" a="1"/>
  <c r="AA2176" i="33" s="1"/>
  <c r="AD2175" i="33"/>
  <c r="AB2175" i="33" a="1"/>
  <c r="AB2175" i="33" s="1"/>
  <c r="AE2174" i="33"/>
  <c r="AC2174" i="33"/>
  <c r="Z2181" i="33"/>
  <c r="AF2181" i="33" s="1"/>
  <c r="Y2182" i="33"/>
  <c r="AG2174" i="33" l="1"/>
  <c r="AH2174" i="33" s="1"/>
  <c r="AA2177" i="33" a="1"/>
  <c r="AA2177" i="33" s="1"/>
  <c r="AD2176" i="33"/>
  <c r="AB2176" i="33" a="1"/>
  <c r="AB2176" i="33" s="1"/>
  <c r="AE2175" i="33"/>
  <c r="AC2175" i="33"/>
  <c r="Z2182" i="33"/>
  <c r="AF2182" i="33" s="1"/>
  <c r="Y2183" i="33"/>
  <c r="AG2175" i="33" l="1"/>
  <c r="AH2175" i="33" s="1"/>
  <c r="AA2178" i="33" a="1"/>
  <c r="AA2178" i="33" s="1"/>
  <c r="AD2177" i="33"/>
  <c r="AC2176" i="33"/>
  <c r="AB2177" i="33" a="1"/>
  <c r="AB2177" i="33" s="1"/>
  <c r="AE2176" i="33"/>
  <c r="Z2183" i="33"/>
  <c r="AF2183" i="33" s="1"/>
  <c r="Y2184" i="33"/>
  <c r="AG2176" i="33" l="1"/>
  <c r="AH2176" i="33" s="1"/>
  <c r="AA2179" i="33" a="1"/>
  <c r="AA2179" i="33" s="1"/>
  <c r="AD2178" i="33"/>
  <c r="AB2178" i="33" a="1"/>
  <c r="AB2178" i="33" s="1"/>
  <c r="AE2177" i="33"/>
  <c r="AC2177" i="33"/>
  <c r="Z2184" i="33"/>
  <c r="AF2184" i="33" s="1"/>
  <c r="Y2185" i="33"/>
  <c r="AG2177" i="33" l="1"/>
  <c r="AH2177" i="33" s="1"/>
  <c r="AA2180" i="33" a="1"/>
  <c r="AA2180" i="33" s="1"/>
  <c r="AD2179" i="33"/>
  <c r="AC2178" i="33"/>
  <c r="AB2179" i="33" a="1"/>
  <c r="AB2179" i="33" s="1"/>
  <c r="AE2178" i="33"/>
  <c r="Z2185" i="33"/>
  <c r="AF2185" i="33" s="1"/>
  <c r="Y2186" i="33"/>
  <c r="AG2178" i="33" l="1"/>
  <c r="AH2178" i="33" s="1"/>
  <c r="AA2181" i="33" a="1"/>
  <c r="AA2181" i="33" s="1"/>
  <c r="AD2180" i="33"/>
  <c r="AC2179" i="33"/>
  <c r="AB2180" i="33" a="1"/>
  <c r="AB2180" i="33" s="1"/>
  <c r="AE2179" i="33"/>
  <c r="Z2186" i="33"/>
  <c r="AF2186" i="33" s="1"/>
  <c r="Y2187" i="33"/>
  <c r="AG2179" i="33" l="1"/>
  <c r="AH2179" i="33" s="1"/>
  <c r="AA2182" i="33" a="1"/>
  <c r="AA2182" i="33" s="1"/>
  <c r="AD2181" i="33"/>
  <c r="AB2181" i="33" a="1"/>
  <c r="AB2181" i="33" s="1"/>
  <c r="AE2180" i="33"/>
  <c r="AC2180" i="33"/>
  <c r="Z2187" i="33"/>
  <c r="AF2187" i="33" s="1"/>
  <c r="Y2188" i="33"/>
  <c r="AA2183" i="33" l="1" a="1"/>
  <c r="AA2183" i="33" s="1"/>
  <c r="AD2182" i="33"/>
  <c r="AB2182" i="33" a="1"/>
  <c r="AB2182" i="33" s="1"/>
  <c r="AE2181" i="33"/>
  <c r="AC2181" i="33"/>
  <c r="AG2180" i="33"/>
  <c r="AH2180" i="33" s="1"/>
  <c r="Z2188" i="33"/>
  <c r="AF2188" i="33" s="1"/>
  <c r="Y2189" i="33"/>
  <c r="AG2181" i="33" l="1"/>
  <c r="AH2181" i="33" s="1"/>
  <c r="AA2184" i="33" a="1"/>
  <c r="AA2184" i="33" s="1"/>
  <c r="AD2183" i="33"/>
  <c r="AB2183" i="33" a="1"/>
  <c r="AB2183" i="33" s="1"/>
  <c r="AE2182" i="33"/>
  <c r="AG2182" i="33" s="1"/>
  <c r="AH2182" i="33" s="1"/>
  <c r="AC2182" i="33"/>
  <c r="Z2189" i="33"/>
  <c r="AF2189" i="33" s="1"/>
  <c r="Y2190" i="33"/>
  <c r="AA2185" i="33" l="1" a="1"/>
  <c r="AA2185" i="33" s="1"/>
  <c r="AD2184" i="33"/>
  <c r="AE2183" i="33"/>
  <c r="AC2183" i="33"/>
  <c r="AB2184" i="33" a="1"/>
  <c r="AB2184" i="33" s="1"/>
  <c r="Z2190" i="33"/>
  <c r="AF2190" i="33" s="1"/>
  <c r="Y2191" i="33"/>
  <c r="AG2183" i="33" l="1"/>
  <c r="AH2183" i="33" s="1"/>
  <c r="AD2185" i="33"/>
  <c r="AA2186" i="33" a="1"/>
  <c r="AA2186" i="33" s="1"/>
  <c r="AB2185" i="33" a="1"/>
  <c r="AB2185" i="33" s="1"/>
  <c r="AE2184" i="33"/>
  <c r="AC2184" i="33"/>
  <c r="Z2191" i="33"/>
  <c r="AF2191" i="33" s="1"/>
  <c r="Y2192" i="33"/>
  <c r="AG2184" i="33" l="1"/>
  <c r="AH2184" i="33" s="1"/>
  <c r="AA2187" i="33" a="1"/>
  <c r="AA2187" i="33" s="1"/>
  <c r="AD2186" i="33"/>
  <c r="AC2185" i="33"/>
  <c r="AB2186" i="33" a="1"/>
  <c r="AB2186" i="33" s="1"/>
  <c r="AE2185" i="33"/>
  <c r="Z2192" i="33"/>
  <c r="AF2192" i="33" s="1"/>
  <c r="Y2193" i="33"/>
  <c r="AG2185" i="33" l="1"/>
  <c r="AH2185" i="33" s="1"/>
  <c r="AA2188" i="33" a="1"/>
  <c r="AA2188" i="33" s="1"/>
  <c r="AD2187" i="33"/>
  <c r="AC2186" i="33"/>
  <c r="AB2187" i="33" a="1"/>
  <c r="AB2187" i="33" s="1"/>
  <c r="AE2186" i="33"/>
  <c r="Z2193" i="33"/>
  <c r="AF2193" i="33" s="1"/>
  <c r="Y2194" i="33"/>
  <c r="AA2189" i="33" l="1" a="1"/>
  <c r="AA2189" i="33" s="1"/>
  <c r="AD2188" i="33"/>
  <c r="AC2187" i="33"/>
  <c r="AB2188" i="33" a="1"/>
  <c r="AB2188" i="33" s="1"/>
  <c r="AE2187" i="33"/>
  <c r="AG2186" i="33"/>
  <c r="AH2186" i="33" s="1"/>
  <c r="Z2194" i="33"/>
  <c r="AF2194" i="33" s="1"/>
  <c r="Y2195" i="33"/>
  <c r="AG2187" i="33" l="1"/>
  <c r="AH2187" i="33" s="1"/>
  <c r="AA2190" i="33" a="1"/>
  <c r="AA2190" i="33" s="1"/>
  <c r="AD2189" i="33"/>
  <c r="AB2189" i="33" a="1"/>
  <c r="AB2189" i="33" s="1"/>
  <c r="AC2188" i="33"/>
  <c r="AE2188" i="33"/>
  <c r="Z2195" i="33"/>
  <c r="AF2195" i="33" s="1"/>
  <c r="Y2196" i="33"/>
  <c r="AG2188" i="33" l="1"/>
  <c r="AH2188" i="33" s="1"/>
  <c r="AA2191" i="33" a="1"/>
  <c r="AA2191" i="33" s="1"/>
  <c r="AD2190" i="33"/>
  <c r="AB2190" i="33" a="1"/>
  <c r="AB2190" i="33" s="1"/>
  <c r="AE2189" i="33"/>
  <c r="AC2189" i="33"/>
  <c r="Z2196" i="33"/>
  <c r="AF2196" i="33" s="1"/>
  <c r="Y2197" i="33"/>
  <c r="AG2189" i="33" l="1"/>
  <c r="AH2189" i="33" s="1"/>
  <c r="AA2192" i="33" a="1"/>
  <c r="AA2192" i="33" s="1"/>
  <c r="AD2191" i="33"/>
  <c r="AB2191" i="33" a="1"/>
  <c r="AB2191" i="33" s="1"/>
  <c r="AE2190" i="33"/>
  <c r="AC2190" i="33"/>
  <c r="Z2197" i="33"/>
  <c r="AF2197" i="33" s="1"/>
  <c r="Y2198" i="33"/>
  <c r="AG2190" i="33" l="1"/>
  <c r="AH2190" i="33" s="1"/>
  <c r="AA2193" i="33" a="1"/>
  <c r="AA2193" i="33" s="1"/>
  <c r="AD2192" i="33"/>
  <c r="AC2191" i="33"/>
  <c r="AB2192" i="33" a="1"/>
  <c r="AB2192" i="33" s="1"/>
  <c r="AE2191" i="33"/>
  <c r="Z2198" i="33"/>
  <c r="AF2198" i="33" s="1"/>
  <c r="Y2199" i="33"/>
  <c r="AG2191" i="33" l="1"/>
  <c r="AH2191" i="33" s="1"/>
  <c r="AA2194" i="33" a="1"/>
  <c r="AA2194" i="33" s="1"/>
  <c r="AD2193" i="33"/>
  <c r="AB2193" i="33" a="1"/>
  <c r="AB2193" i="33" s="1"/>
  <c r="AE2192" i="33"/>
  <c r="AC2192" i="33"/>
  <c r="Z2199" i="33"/>
  <c r="AF2199" i="33" s="1"/>
  <c r="Y2200" i="33"/>
  <c r="AA2195" i="33" l="1" a="1"/>
  <c r="AA2195" i="33" s="1"/>
  <c r="AD2194" i="33"/>
  <c r="AB2194" i="33" a="1"/>
  <c r="AB2194" i="33" s="1"/>
  <c r="AE2193" i="33"/>
  <c r="AC2193" i="33"/>
  <c r="AG2192" i="33"/>
  <c r="AH2192" i="33" s="1"/>
  <c r="Z2200" i="33"/>
  <c r="AF2200" i="33" s="1"/>
  <c r="Y2201" i="33"/>
  <c r="AG2193" i="33" l="1"/>
  <c r="AH2193" i="33" s="1"/>
  <c r="AA2196" i="33" a="1"/>
  <c r="AA2196" i="33" s="1"/>
  <c r="AD2195" i="33"/>
  <c r="AB2195" i="33" a="1"/>
  <c r="AB2195" i="33" s="1"/>
  <c r="AC2194" i="33"/>
  <c r="AE2194" i="33"/>
  <c r="AG2194" i="33" s="1"/>
  <c r="AH2194" i="33" s="1"/>
  <c r="Z2201" i="33"/>
  <c r="AF2201" i="33" s="1"/>
  <c r="Y2202" i="33"/>
  <c r="AA2197" i="33" l="1" a="1"/>
  <c r="AA2197" i="33" s="1"/>
  <c r="AD2196" i="33"/>
  <c r="AB2196" i="33" a="1"/>
  <c r="AB2196" i="33" s="1"/>
  <c r="AC2195" i="33"/>
  <c r="AE2195" i="33"/>
  <c r="AG2195" i="33" s="1"/>
  <c r="AH2195" i="33" s="1"/>
  <c r="Z2202" i="33"/>
  <c r="AF2202" i="33" s="1"/>
  <c r="Y2203" i="33"/>
  <c r="AA2198" i="33" l="1" a="1"/>
  <c r="AA2198" i="33" s="1"/>
  <c r="AD2197" i="33"/>
  <c r="AB2197" i="33" a="1"/>
  <c r="AB2197" i="33" s="1"/>
  <c r="AC2196" i="33"/>
  <c r="AE2196" i="33"/>
  <c r="Z2203" i="33"/>
  <c r="AF2203" i="33" s="1"/>
  <c r="Y2204" i="33"/>
  <c r="AG2196" i="33" l="1"/>
  <c r="AH2196" i="33" s="1"/>
  <c r="AA2199" i="33" a="1"/>
  <c r="AA2199" i="33" s="1"/>
  <c r="AD2198" i="33"/>
  <c r="AB2198" i="33" a="1"/>
  <c r="AB2198" i="33" s="1"/>
  <c r="AC2197" i="33"/>
  <c r="AE2197" i="33"/>
  <c r="Z2204" i="33"/>
  <c r="AF2204" i="33" s="1"/>
  <c r="Y2205" i="33"/>
  <c r="AG2197" i="33" l="1"/>
  <c r="AH2197" i="33" s="1"/>
  <c r="AD2199" i="33"/>
  <c r="AA2200" i="33" a="1"/>
  <c r="AA2200" i="33" s="1"/>
  <c r="AB2199" i="33" a="1"/>
  <c r="AB2199" i="33" s="1"/>
  <c r="AC2198" i="33"/>
  <c r="AE2198" i="33"/>
  <c r="Z2205" i="33"/>
  <c r="AF2205" i="33" s="1"/>
  <c r="Y2206" i="33"/>
  <c r="AG2198" i="33" l="1"/>
  <c r="AH2198" i="33" s="1"/>
  <c r="AA2201" i="33" a="1"/>
  <c r="AA2201" i="33" s="1"/>
  <c r="AD2200" i="33"/>
  <c r="AB2200" i="33" a="1"/>
  <c r="AB2200" i="33" s="1"/>
  <c r="AC2199" i="33"/>
  <c r="AE2199" i="33"/>
  <c r="Z2206" i="33"/>
  <c r="AF2206" i="33" s="1"/>
  <c r="Y2207" i="33"/>
  <c r="AG2199" i="33" l="1"/>
  <c r="AH2199" i="33" s="1"/>
  <c r="AA2202" i="33" a="1"/>
  <c r="AA2202" i="33" s="1"/>
  <c r="AD2201" i="33"/>
  <c r="AB2201" i="33" a="1"/>
  <c r="AB2201" i="33" s="1"/>
  <c r="AC2200" i="33"/>
  <c r="AE2200" i="33"/>
  <c r="Z2207" i="33"/>
  <c r="AF2207" i="33" s="1"/>
  <c r="Y2208" i="33"/>
  <c r="AG2200" i="33" l="1"/>
  <c r="AH2200" i="33" s="1"/>
  <c r="AA2203" i="33" a="1"/>
  <c r="AA2203" i="33" s="1"/>
  <c r="AD2202" i="33"/>
  <c r="AB2202" i="33" a="1"/>
  <c r="AB2202" i="33" s="1"/>
  <c r="AC2201" i="33"/>
  <c r="AE2201" i="33"/>
  <c r="Z2208" i="33"/>
  <c r="AF2208" i="33" s="1"/>
  <c r="Y2209" i="33"/>
  <c r="AG2201" i="33" l="1"/>
  <c r="AH2201" i="33" s="1"/>
  <c r="AA2204" i="33" a="1"/>
  <c r="AA2204" i="33" s="1"/>
  <c r="AD2203" i="33"/>
  <c r="AB2203" i="33" a="1"/>
  <c r="AB2203" i="33" s="1"/>
  <c r="AE2202" i="33"/>
  <c r="AC2202" i="33"/>
  <c r="Z2209" i="33"/>
  <c r="AF2209" i="33" s="1"/>
  <c r="Y2210" i="33"/>
  <c r="AG2202" i="33" l="1"/>
  <c r="AH2202" i="33" s="1"/>
  <c r="AA2205" i="33" a="1"/>
  <c r="AA2205" i="33" s="1"/>
  <c r="AD2204" i="33"/>
  <c r="AE2203" i="33"/>
  <c r="AB2204" i="33" a="1"/>
  <c r="AB2204" i="33" s="1"/>
  <c r="AC2203" i="33"/>
  <c r="Z2210" i="33"/>
  <c r="AF2210" i="33" s="1"/>
  <c r="Y2211" i="33"/>
  <c r="AG2203" i="33" l="1"/>
  <c r="AH2203" i="33" s="1"/>
  <c r="AA2206" i="33" a="1"/>
  <c r="AA2206" i="33" s="1"/>
  <c r="AD2205" i="33"/>
  <c r="AE2204" i="33"/>
  <c r="AC2204" i="33"/>
  <c r="AB2205" i="33" a="1"/>
  <c r="AB2205" i="33" s="1"/>
  <c r="Z2211" i="33"/>
  <c r="AF2211" i="33" s="1"/>
  <c r="Y2212" i="33"/>
  <c r="AA2207" i="33" l="1" a="1"/>
  <c r="AA2207" i="33" s="1"/>
  <c r="AD2206" i="33"/>
  <c r="AB2206" i="33" a="1"/>
  <c r="AB2206" i="33" s="1"/>
  <c r="AE2205" i="33"/>
  <c r="AC2205" i="33"/>
  <c r="AG2204" i="33"/>
  <c r="AH2204" i="33" s="1"/>
  <c r="Z2212" i="33"/>
  <c r="AF2212" i="33" s="1"/>
  <c r="Y2213" i="33"/>
  <c r="AG2205" i="33" l="1"/>
  <c r="AH2205" i="33" s="1"/>
  <c r="AA2208" i="33" a="1"/>
  <c r="AA2208" i="33" s="1"/>
  <c r="AD2207" i="33"/>
  <c r="AB2207" i="33" a="1"/>
  <c r="AB2207" i="33" s="1"/>
  <c r="AE2206" i="33"/>
  <c r="AC2206" i="33"/>
  <c r="Z2213" i="33"/>
  <c r="AF2213" i="33" s="1"/>
  <c r="Y2214" i="33"/>
  <c r="AG2206" i="33" l="1"/>
  <c r="AH2206" i="33" s="1"/>
  <c r="AD2208" i="33"/>
  <c r="AA2209" i="33" a="1"/>
  <c r="AA2209" i="33" s="1"/>
  <c r="AB2208" i="33" a="1"/>
  <c r="AB2208" i="33" s="1"/>
  <c r="AE2207" i="33"/>
  <c r="AC2207" i="33"/>
  <c r="Z2214" i="33"/>
  <c r="AF2214" i="33" s="1"/>
  <c r="Y2215" i="33"/>
  <c r="AG2207" i="33" l="1"/>
  <c r="AH2207" i="33" s="1"/>
  <c r="AD2209" i="33"/>
  <c r="AA2210" i="33" a="1"/>
  <c r="AA2210" i="33" s="1"/>
  <c r="AB2209" i="33" a="1"/>
  <c r="AB2209" i="33" s="1"/>
  <c r="AE2208" i="33"/>
  <c r="AC2208" i="33"/>
  <c r="Z2215" i="33"/>
  <c r="AF2215" i="33" s="1"/>
  <c r="Y2216" i="33"/>
  <c r="AA2211" i="33" l="1" a="1"/>
  <c r="AA2211" i="33" s="1"/>
  <c r="AD2210" i="33"/>
  <c r="AB2210" i="33" a="1"/>
  <c r="AB2210" i="33" s="1"/>
  <c r="AE2209" i="33"/>
  <c r="AC2209" i="33"/>
  <c r="AG2208" i="33"/>
  <c r="AH2208" i="33" s="1"/>
  <c r="Z2216" i="33"/>
  <c r="AF2216" i="33" s="1"/>
  <c r="Y2217" i="33"/>
  <c r="AG2209" i="33" l="1"/>
  <c r="AH2209" i="33" s="1"/>
  <c r="AA2212" i="33" a="1"/>
  <c r="AA2212" i="33" s="1"/>
  <c r="AD2211" i="33"/>
  <c r="AB2211" i="33" a="1"/>
  <c r="AB2211" i="33" s="1"/>
  <c r="AE2210" i="33"/>
  <c r="AC2210" i="33"/>
  <c r="Z2217" i="33"/>
  <c r="AF2217" i="33" s="1"/>
  <c r="Y2218" i="33"/>
  <c r="AG2210" i="33" l="1"/>
  <c r="AH2210" i="33" s="1"/>
  <c r="AA2213" i="33" a="1"/>
  <c r="AA2213" i="33" s="1"/>
  <c r="AD2212" i="33"/>
  <c r="AE2211" i="33"/>
  <c r="AC2211" i="33"/>
  <c r="AB2212" i="33" a="1"/>
  <c r="AB2212" i="33" s="1"/>
  <c r="Z2218" i="33"/>
  <c r="AF2218" i="33" s="1"/>
  <c r="Y2219" i="33"/>
  <c r="AG2211" i="33" l="1"/>
  <c r="AH2211" i="33" s="1"/>
  <c r="AA2214" i="33" a="1"/>
  <c r="AA2214" i="33" s="1"/>
  <c r="AD2213" i="33"/>
  <c r="AB2213" i="33" a="1"/>
  <c r="AB2213" i="33" s="1"/>
  <c r="AE2212" i="33"/>
  <c r="AC2212" i="33"/>
  <c r="Z2219" i="33"/>
  <c r="AF2219" i="33" s="1"/>
  <c r="Y2220" i="33"/>
  <c r="AG2212" i="33" l="1"/>
  <c r="AH2212" i="33" s="1"/>
  <c r="AA2215" i="33" a="1"/>
  <c r="AA2215" i="33" s="1"/>
  <c r="AD2214" i="33"/>
  <c r="AB2214" i="33" a="1"/>
  <c r="AB2214" i="33" s="1"/>
  <c r="AE2213" i="33"/>
  <c r="AC2213" i="33"/>
  <c r="Z2220" i="33"/>
  <c r="AF2220" i="33" s="1"/>
  <c r="Y2221" i="33"/>
  <c r="AA2216" i="33" l="1" a="1"/>
  <c r="AA2216" i="33" s="1"/>
  <c r="AD2215" i="33"/>
  <c r="AB2215" i="33" a="1"/>
  <c r="AB2215" i="33" s="1"/>
  <c r="AE2214" i="33"/>
  <c r="AC2214" i="33"/>
  <c r="AG2213" i="33"/>
  <c r="AH2213" i="33" s="1"/>
  <c r="Z2221" i="33"/>
  <c r="AF2221" i="33" s="1"/>
  <c r="Y2222" i="33"/>
  <c r="AG2214" i="33" l="1"/>
  <c r="AH2214" i="33" s="1"/>
  <c r="AA2217" i="33" a="1"/>
  <c r="AA2217" i="33" s="1"/>
  <c r="AD2216" i="33"/>
  <c r="AB2216" i="33" a="1"/>
  <c r="AB2216" i="33" s="1"/>
  <c r="AE2215" i="33"/>
  <c r="AC2215" i="33"/>
  <c r="Z2222" i="33"/>
  <c r="AF2222" i="33" s="1"/>
  <c r="Y2223" i="33"/>
  <c r="AG2215" i="33" l="1"/>
  <c r="AH2215" i="33" s="1"/>
  <c r="AA2218" i="33" a="1"/>
  <c r="AA2218" i="33" s="1"/>
  <c r="AD2217" i="33"/>
  <c r="AB2217" i="33" a="1"/>
  <c r="AB2217" i="33" s="1"/>
  <c r="AC2216" i="33"/>
  <c r="AE2216" i="33"/>
  <c r="Z2223" i="33"/>
  <c r="AF2223" i="33" s="1"/>
  <c r="Y2224" i="33"/>
  <c r="AG2216" i="33" l="1"/>
  <c r="AH2216" i="33" s="1"/>
  <c r="AA2219" i="33" a="1"/>
  <c r="AA2219" i="33" s="1"/>
  <c r="AD2218" i="33"/>
  <c r="AB2218" i="33" a="1"/>
  <c r="AB2218" i="33" s="1"/>
  <c r="AE2217" i="33"/>
  <c r="AC2217" i="33"/>
  <c r="Z2224" i="33"/>
  <c r="AF2224" i="33" s="1"/>
  <c r="Y2225" i="33"/>
  <c r="AG2217" i="33" l="1"/>
  <c r="AH2217" i="33" s="1"/>
  <c r="AA2220" i="33" a="1"/>
  <c r="AA2220" i="33" s="1"/>
  <c r="AD2219" i="33"/>
  <c r="AB2219" i="33" a="1"/>
  <c r="AB2219" i="33" s="1"/>
  <c r="AE2218" i="33"/>
  <c r="AC2218" i="33"/>
  <c r="Z2225" i="33"/>
  <c r="AF2225" i="33" s="1"/>
  <c r="Y2226" i="33"/>
  <c r="AG2218" i="33" l="1"/>
  <c r="AH2218" i="33" s="1"/>
  <c r="AA2221" i="33" a="1"/>
  <c r="AA2221" i="33" s="1"/>
  <c r="AD2220" i="33"/>
  <c r="AB2220" i="33" a="1"/>
  <c r="AB2220" i="33" s="1"/>
  <c r="AE2219" i="33"/>
  <c r="AC2219" i="33"/>
  <c r="Z2226" i="33"/>
  <c r="AF2226" i="33" s="1"/>
  <c r="Y2227" i="33"/>
  <c r="AG2219" i="33" l="1"/>
  <c r="AH2219" i="33" s="1"/>
  <c r="AD2221" i="33"/>
  <c r="AA2222" i="33" a="1"/>
  <c r="AA2222" i="33" s="1"/>
  <c r="AB2221" i="33" a="1"/>
  <c r="AB2221" i="33" s="1"/>
  <c r="AE2220" i="33"/>
  <c r="AC2220" i="33"/>
  <c r="Z2227" i="33"/>
  <c r="AF2227" i="33" s="1"/>
  <c r="Y2228" i="33"/>
  <c r="AG2220" i="33" l="1"/>
  <c r="AH2220" i="33" s="1"/>
  <c r="AD2222" i="33"/>
  <c r="AA2223" i="33" a="1"/>
  <c r="AA2223" i="33" s="1"/>
  <c r="AB2222" i="33" a="1"/>
  <c r="AB2222" i="33" s="1"/>
  <c r="AE2221" i="33"/>
  <c r="AC2221" i="33"/>
  <c r="Z2228" i="33"/>
  <c r="AF2228" i="33" s="1"/>
  <c r="Y2229" i="33"/>
  <c r="AG2221" i="33" l="1"/>
  <c r="AH2221" i="33" s="1"/>
  <c r="AA2224" i="33" a="1"/>
  <c r="AA2224" i="33" s="1"/>
  <c r="AD2223" i="33"/>
  <c r="AB2223" i="33" a="1"/>
  <c r="AB2223" i="33" s="1"/>
  <c r="AE2222" i="33"/>
  <c r="AC2222" i="33"/>
  <c r="Z2229" i="33"/>
  <c r="AF2229" i="33" s="1"/>
  <c r="Y2230" i="33"/>
  <c r="AA2225" i="33" l="1" a="1"/>
  <c r="AA2225" i="33" s="1"/>
  <c r="AD2224" i="33"/>
  <c r="AB2224" i="33" a="1"/>
  <c r="AB2224" i="33" s="1"/>
  <c r="AE2223" i="33"/>
  <c r="AC2223" i="33"/>
  <c r="AG2222" i="33"/>
  <c r="AH2222" i="33" s="1"/>
  <c r="Z2230" i="33"/>
  <c r="AF2230" i="33" s="1"/>
  <c r="Y2231" i="33"/>
  <c r="AG2223" i="33" l="1"/>
  <c r="AH2223" i="33" s="1"/>
  <c r="AA2226" i="33" a="1"/>
  <c r="AA2226" i="33" s="1"/>
  <c r="AD2225" i="33"/>
  <c r="AB2225" i="33" a="1"/>
  <c r="AB2225" i="33" s="1"/>
  <c r="AE2224" i="33"/>
  <c r="AC2224" i="33"/>
  <c r="Z2231" i="33"/>
  <c r="AF2231" i="33" s="1"/>
  <c r="Y2232" i="33"/>
  <c r="AG2224" i="33" l="1"/>
  <c r="AH2224" i="33" s="1"/>
  <c r="AA2227" i="33" a="1"/>
  <c r="AA2227" i="33" s="1"/>
  <c r="AD2226" i="33"/>
  <c r="AB2226" i="33" a="1"/>
  <c r="AB2226" i="33" s="1"/>
  <c r="AE2225" i="33"/>
  <c r="AC2225" i="33"/>
  <c r="Z2232" i="33"/>
  <c r="AF2232" i="33" s="1"/>
  <c r="Y2233" i="33"/>
  <c r="AA2228" i="33" l="1" a="1"/>
  <c r="AA2228" i="33" s="1"/>
  <c r="AD2227" i="33"/>
  <c r="AE2226" i="33"/>
  <c r="AB2227" i="33" a="1"/>
  <c r="AB2227" i="33" s="1"/>
  <c r="AC2226" i="33"/>
  <c r="AG2225" i="33"/>
  <c r="AH2225" i="33" s="1"/>
  <c r="Z2233" i="33"/>
  <c r="AF2233" i="33" s="1"/>
  <c r="Y2234" i="33"/>
  <c r="AG2226" i="33" l="1"/>
  <c r="AH2226" i="33" s="1"/>
  <c r="AD2228" i="33"/>
  <c r="AA2229" i="33" a="1"/>
  <c r="AA2229" i="33" s="1"/>
  <c r="AB2228" i="33" a="1"/>
  <c r="AB2228" i="33" s="1"/>
  <c r="AE2227" i="33"/>
  <c r="AC2227" i="33"/>
  <c r="Z2234" i="33"/>
  <c r="AF2234" i="33" s="1"/>
  <c r="Y2235" i="33"/>
  <c r="AG2227" i="33" l="1"/>
  <c r="AH2227" i="33" s="1"/>
  <c r="AA2230" i="33" a="1"/>
  <c r="AA2230" i="33" s="1"/>
  <c r="AD2229" i="33"/>
  <c r="AB2229" i="33" a="1"/>
  <c r="AB2229" i="33" s="1"/>
  <c r="AE2228" i="33"/>
  <c r="AC2228" i="33"/>
  <c r="Z2235" i="33"/>
  <c r="AF2235" i="33" s="1"/>
  <c r="Y2236" i="33"/>
  <c r="AG2228" i="33" l="1"/>
  <c r="AH2228" i="33" s="1"/>
  <c r="AA2231" i="33" a="1"/>
  <c r="AA2231" i="33" s="1"/>
  <c r="AD2230" i="33"/>
  <c r="AB2230" i="33" a="1"/>
  <c r="AB2230" i="33" s="1"/>
  <c r="AE2229" i="33"/>
  <c r="AC2229" i="33"/>
  <c r="Z2236" i="33"/>
  <c r="AF2236" i="33" s="1"/>
  <c r="Y2237" i="33"/>
  <c r="AG2229" i="33" l="1"/>
  <c r="AH2229" i="33" s="1"/>
  <c r="AA2232" i="33" a="1"/>
  <c r="AA2232" i="33" s="1"/>
  <c r="AD2231" i="33"/>
  <c r="AB2231" i="33" a="1"/>
  <c r="AB2231" i="33" s="1"/>
  <c r="AE2230" i="33"/>
  <c r="AC2230" i="33"/>
  <c r="Z2237" i="33"/>
  <c r="AF2237" i="33" s="1"/>
  <c r="Y2238" i="33"/>
  <c r="AA2233" i="33" l="1" a="1"/>
  <c r="AA2233" i="33" s="1"/>
  <c r="AD2232" i="33"/>
  <c r="AB2232" i="33" a="1"/>
  <c r="AB2232" i="33" s="1"/>
  <c r="AE2231" i="33"/>
  <c r="AC2231" i="33"/>
  <c r="AG2230" i="33"/>
  <c r="AH2230" i="33" s="1"/>
  <c r="Z2238" i="33"/>
  <c r="AF2238" i="33" s="1"/>
  <c r="Y2239" i="33"/>
  <c r="AG2231" i="33" l="1"/>
  <c r="AH2231" i="33" s="1"/>
  <c r="AA2234" i="33" a="1"/>
  <c r="AA2234" i="33" s="1"/>
  <c r="AD2233" i="33"/>
  <c r="AB2233" i="33" a="1"/>
  <c r="AB2233" i="33" s="1"/>
  <c r="AE2232" i="33"/>
  <c r="AC2232" i="33"/>
  <c r="Z2239" i="33"/>
  <c r="AF2239" i="33" s="1"/>
  <c r="Y2240" i="33"/>
  <c r="AA2235" i="33" l="1" a="1"/>
  <c r="AA2235" i="33" s="1"/>
  <c r="AD2234" i="33"/>
  <c r="AB2234" i="33" a="1"/>
  <c r="AB2234" i="33" s="1"/>
  <c r="AE2233" i="33"/>
  <c r="AC2233" i="33"/>
  <c r="AG2232" i="33"/>
  <c r="AH2232" i="33" s="1"/>
  <c r="Z2240" i="33"/>
  <c r="AF2240" i="33" s="1"/>
  <c r="Y2241" i="33"/>
  <c r="AG2233" i="33" l="1"/>
  <c r="AH2233" i="33" s="1"/>
  <c r="AA2236" i="33" a="1"/>
  <c r="AA2236" i="33" s="1"/>
  <c r="AD2235" i="33"/>
  <c r="AC2234" i="33"/>
  <c r="AB2235" i="33" a="1"/>
  <c r="AB2235" i="33" s="1"/>
  <c r="AE2234" i="33"/>
  <c r="Z2241" i="33"/>
  <c r="AF2241" i="33" s="1"/>
  <c r="Y2242" i="33"/>
  <c r="AA2237" i="33" l="1" a="1"/>
  <c r="AA2237" i="33" s="1"/>
  <c r="AD2236" i="33"/>
  <c r="AB2236" i="33" a="1"/>
  <c r="AB2236" i="33" s="1"/>
  <c r="AE2235" i="33"/>
  <c r="AC2235" i="33"/>
  <c r="AG2234" i="33"/>
  <c r="AH2234" i="33" s="1"/>
  <c r="Z2242" i="33"/>
  <c r="AF2242" i="33" s="1"/>
  <c r="Y2243" i="33"/>
  <c r="AA2238" i="33" l="1" a="1"/>
  <c r="AA2238" i="33" s="1"/>
  <c r="AD2237" i="33"/>
  <c r="AE2236" i="33"/>
  <c r="AB2237" i="33" a="1"/>
  <c r="AB2237" i="33" s="1"/>
  <c r="AC2236" i="33"/>
  <c r="AG2235" i="33"/>
  <c r="AH2235" i="33" s="1"/>
  <c r="Z2243" i="33"/>
  <c r="AF2243" i="33" s="1"/>
  <c r="Y2244" i="33"/>
  <c r="AG2236" i="33" l="1"/>
  <c r="AH2236" i="33" s="1"/>
  <c r="AA2239" i="33" a="1"/>
  <c r="AA2239" i="33" s="1"/>
  <c r="AD2238" i="33"/>
  <c r="AC2237" i="33"/>
  <c r="AB2238" i="33" a="1"/>
  <c r="AB2238" i="33" s="1"/>
  <c r="AE2237" i="33"/>
  <c r="Z2244" i="33"/>
  <c r="AF2244" i="33" s="1"/>
  <c r="Y2245" i="33"/>
  <c r="AG2237" i="33" l="1"/>
  <c r="AH2237" i="33" s="1"/>
  <c r="AA2240" i="33" a="1"/>
  <c r="AA2240" i="33" s="1"/>
  <c r="AD2239" i="33"/>
  <c r="AC2238" i="33"/>
  <c r="AB2239" i="33" a="1"/>
  <c r="AB2239" i="33" s="1"/>
  <c r="AE2238" i="33"/>
  <c r="Z2245" i="33"/>
  <c r="AF2245" i="33" s="1"/>
  <c r="Y2246" i="33"/>
  <c r="AG2238" i="33" l="1"/>
  <c r="AH2238" i="33" s="1"/>
  <c r="AA2241" i="33" a="1"/>
  <c r="AA2241" i="33" s="1"/>
  <c r="AD2240" i="33"/>
  <c r="AB2240" i="33" a="1"/>
  <c r="AB2240" i="33" s="1"/>
  <c r="AE2239" i="33"/>
  <c r="AC2239" i="33"/>
  <c r="Z2246" i="33"/>
  <c r="AF2246" i="33" s="1"/>
  <c r="Y2247" i="33"/>
  <c r="AG2239" i="33" l="1"/>
  <c r="AH2239" i="33" s="1"/>
  <c r="AA2242" i="33" a="1"/>
  <c r="AA2242" i="33" s="1"/>
  <c r="AD2241" i="33"/>
  <c r="AB2241" i="33" a="1"/>
  <c r="AB2241" i="33" s="1"/>
  <c r="AE2240" i="33"/>
  <c r="AC2240" i="33"/>
  <c r="Z2247" i="33"/>
  <c r="AF2247" i="33" s="1"/>
  <c r="Y2248" i="33"/>
  <c r="AG2240" i="33" l="1"/>
  <c r="AH2240" i="33" s="1"/>
  <c r="AA2243" i="33" a="1"/>
  <c r="AA2243" i="33" s="1"/>
  <c r="AD2242" i="33"/>
  <c r="AE2241" i="33"/>
  <c r="AB2242" i="33" a="1"/>
  <c r="AB2242" i="33" s="1"/>
  <c r="AC2241" i="33"/>
  <c r="Z2248" i="33"/>
  <c r="AF2248" i="33" s="1"/>
  <c r="Y2249" i="33"/>
  <c r="AG2241" i="33" l="1"/>
  <c r="AH2241" i="33" s="1"/>
  <c r="AD2243" i="33"/>
  <c r="AA2244" i="33" a="1"/>
  <c r="AA2244" i="33" s="1"/>
  <c r="AB2243" i="33" a="1"/>
  <c r="AB2243" i="33" s="1"/>
  <c r="AE2242" i="33"/>
  <c r="AC2242" i="33"/>
  <c r="Z2249" i="33"/>
  <c r="AF2249" i="33" s="1"/>
  <c r="Y2250" i="33"/>
  <c r="AG2242" i="33" l="1"/>
  <c r="AH2242" i="33" s="1"/>
  <c r="AA2245" i="33" a="1"/>
  <c r="AA2245" i="33" s="1"/>
  <c r="AD2244" i="33"/>
  <c r="AB2244" i="33" a="1"/>
  <c r="AB2244" i="33" s="1"/>
  <c r="AE2243" i="33"/>
  <c r="AC2243" i="33"/>
  <c r="Z2250" i="33"/>
  <c r="AF2250" i="33" s="1"/>
  <c r="Y2251" i="33"/>
  <c r="AG2243" i="33" l="1"/>
  <c r="AH2243" i="33" s="1"/>
  <c r="AA2246" i="33" a="1"/>
  <c r="AA2246" i="33" s="1"/>
  <c r="AD2245" i="33"/>
  <c r="AB2245" i="33" a="1"/>
  <c r="AB2245" i="33" s="1"/>
  <c r="AE2244" i="33"/>
  <c r="AC2244" i="33"/>
  <c r="Z2251" i="33"/>
  <c r="AF2251" i="33" s="1"/>
  <c r="Y2252" i="33"/>
  <c r="AG2244" i="33" l="1"/>
  <c r="AH2244" i="33" s="1"/>
  <c r="AA2247" i="33" a="1"/>
  <c r="AA2247" i="33" s="1"/>
  <c r="AD2246" i="33"/>
  <c r="AB2246" i="33" a="1"/>
  <c r="AB2246" i="33" s="1"/>
  <c r="AE2245" i="33"/>
  <c r="AC2245" i="33"/>
  <c r="Z2252" i="33"/>
  <c r="AF2252" i="33" s="1"/>
  <c r="Y2253" i="33"/>
  <c r="AG2245" i="33" l="1"/>
  <c r="AH2245" i="33" s="1"/>
  <c r="AA2248" i="33" a="1"/>
  <c r="AA2248" i="33" s="1"/>
  <c r="AD2247" i="33"/>
  <c r="AB2247" i="33" a="1"/>
  <c r="AB2247" i="33" s="1"/>
  <c r="AE2246" i="33"/>
  <c r="AC2246" i="33"/>
  <c r="Z2253" i="33"/>
  <c r="AF2253" i="33" s="1"/>
  <c r="Y2254" i="33"/>
  <c r="AG2246" i="33" l="1"/>
  <c r="AH2246" i="33" s="1"/>
  <c r="AD2248" i="33"/>
  <c r="AA2249" i="33" a="1"/>
  <c r="AA2249" i="33" s="1"/>
  <c r="AB2248" i="33" a="1"/>
  <c r="AB2248" i="33" s="1"/>
  <c r="AE2247" i="33"/>
  <c r="AC2247" i="33"/>
  <c r="Z2254" i="33"/>
  <c r="AF2254" i="33" s="1"/>
  <c r="Y2255" i="33"/>
  <c r="AG2247" i="33" l="1"/>
  <c r="AH2247" i="33" s="1"/>
  <c r="AD2249" i="33"/>
  <c r="AA2250" i="33" a="1"/>
  <c r="AA2250" i="33" s="1"/>
  <c r="AB2249" i="33" a="1"/>
  <c r="AB2249" i="33" s="1"/>
  <c r="AE2248" i="33"/>
  <c r="AC2248" i="33"/>
  <c r="Z2255" i="33"/>
  <c r="AF2255" i="33" s="1"/>
  <c r="Y2256" i="33"/>
  <c r="AG2248" i="33" l="1"/>
  <c r="AH2248" i="33" s="1"/>
  <c r="AA2251" i="33" a="1"/>
  <c r="AA2251" i="33" s="1"/>
  <c r="AD2250" i="33"/>
  <c r="AC2249" i="33"/>
  <c r="AB2250" i="33" a="1"/>
  <c r="AB2250" i="33" s="1"/>
  <c r="AE2249" i="33"/>
  <c r="Z2256" i="33"/>
  <c r="AF2256" i="33" s="1"/>
  <c r="Y2257" i="33"/>
  <c r="AG2249" i="33" l="1"/>
  <c r="AH2249" i="33" s="1"/>
  <c r="AA2252" i="33" a="1"/>
  <c r="AA2252" i="33" s="1"/>
  <c r="AD2251" i="33"/>
  <c r="AE2250" i="33"/>
  <c r="AC2250" i="33"/>
  <c r="AB2251" i="33" a="1"/>
  <c r="AB2251" i="33" s="1"/>
  <c r="Z2257" i="33"/>
  <c r="AF2257" i="33" s="1"/>
  <c r="Y2258" i="33"/>
  <c r="AG2250" i="33" l="1"/>
  <c r="AH2250" i="33" s="1"/>
  <c r="AA2253" i="33" a="1"/>
  <c r="AA2253" i="33" s="1"/>
  <c r="AD2252" i="33"/>
  <c r="AB2252" i="33" a="1"/>
  <c r="AB2252" i="33" s="1"/>
  <c r="AE2251" i="33"/>
  <c r="AC2251" i="33"/>
  <c r="Z2258" i="33"/>
  <c r="AF2258" i="33" s="1"/>
  <c r="Y2259" i="33"/>
  <c r="AG2251" i="33" l="1"/>
  <c r="AH2251" i="33" s="1"/>
  <c r="AA2254" i="33" a="1"/>
  <c r="AA2254" i="33" s="1"/>
  <c r="AD2253" i="33"/>
  <c r="AB2253" i="33" a="1"/>
  <c r="AB2253" i="33" s="1"/>
  <c r="AE2252" i="33"/>
  <c r="AC2252" i="33"/>
  <c r="Z2259" i="33"/>
  <c r="AF2259" i="33" s="1"/>
  <c r="Y2260" i="33"/>
  <c r="AG2252" i="33" l="1"/>
  <c r="AH2252" i="33" s="1"/>
  <c r="AA2255" i="33" a="1"/>
  <c r="AA2255" i="33" s="1"/>
  <c r="AD2254" i="33"/>
  <c r="AB2254" i="33" a="1"/>
  <c r="AB2254" i="33" s="1"/>
  <c r="AE2253" i="33"/>
  <c r="AC2253" i="33"/>
  <c r="Z2260" i="33"/>
  <c r="AF2260" i="33" s="1"/>
  <c r="Y2261" i="33"/>
  <c r="AG2253" i="33" l="1"/>
  <c r="AH2253" i="33" s="1"/>
  <c r="AA2256" i="33" a="1"/>
  <c r="AA2256" i="33" s="1"/>
  <c r="AD2255" i="33"/>
  <c r="AB2255" i="33" a="1"/>
  <c r="AB2255" i="33" s="1"/>
  <c r="AE2254" i="33"/>
  <c r="AC2254" i="33"/>
  <c r="Z2261" i="33"/>
  <c r="AF2261" i="33" s="1"/>
  <c r="Y2262" i="33"/>
  <c r="AG2254" i="33" l="1"/>
  <c r="AH2254" i="33" s="1"/>
  <c r="AA2257" i="33" a="1"/>
  <c r="AA2257" i="33" s="1"/>
  <c r="AD2256" i="33"/>
  <c r="AB2256" i="33" a="1"/>
  <c r="AB2256" i="33" s="1"/>
  <c r="AE2255" i="33"/>
  <c r="AC2255" i="33"/>
  <c r="Z2262" i="33"/>
  <c r="AF2262" i="33" s="1"/>
  <c r="Y2263" i="33"/>
  <c r="AG2255" i="33" l="1"/>
  <c r="AH2255" i="33" s="1"/>
  <c r="AA2258" i="33" a="1"/>
  <c r="AA2258" i="33" s="1"/>
  <c r="AD2257" i="33"/>
  <c r="AB2257" i="33" a="1"/>
  <c r="AB2257" i="33" s="1"/>
  <c r="AE2256" i="33"/>
  <c r="AC2256" i="33"/>
  <c r="Z2263" i="33"/>
  <c r="AF2263" i="33" s="1"/>
  <c r="Y2264" i="33"/>
  <c r="AG2256" i="33" l="1"/>
  <c r="AH2256" i="33" s="1"/>
  <c r="AA2259" i="33" a="1"/>
  <c r="AA2259" i="33" s="1"/>
  <c r="AD2258" i="33"/>
  <c r="AE2257" i="33"/>
  <c r="AB2258" i="33" a="1"/>
  <c r="AB2258" i="33" s="1"/>
  <c r="AC2257" i="33"/>
  <c r="Z2264" i="33"/>
  <c r="AF2264" i="33" s="1"/>
  <c r="Y2265" i="33"/>
  <c r="AG2257" i="33" l="1"/>
  <c r="AH2257" i="33" s="1"/>
  <c r="AA2260" i="33" a="1"/>
  <c r="AA2260" i="33" s="1"/>
  <c r="AD2259" i="33"/>
  <c r="AE2258" i="33"/>
  <c r="AB2259" i="33" a="1"/>
  <c r="AB2259" i="33" s="1"/>
  <c r="AC2258" i="33"/>
  <c r="Z2265" i="33"/>
  <c r="AF2265" i="33" s="1"/>
  <c r="Y2266" i="33"/>
  <c r="AA2261" i="33" l="1" a="1"/>
  <c r="AA2261" i="33" s="1"/>
  <c r="AD2260" i="33"/>
  <c r="AB2260" i="33" a="1"/>
  <c r="AB2260" i="33" s="1"/>
  <c r="AE2259" i="33"/>
  <c r="AC2259" i="33"/>
  <c r="AG2258" i="33"/>
  <c r="AH2258" i="33" s="1"/>
  <c r="Z2266" i="33"/>
  <c r="AF2266" i="33" s="1"/>
  <c r="Y2267" i="33"/>
  <c r="AG2259" i="33" l="1"/>
  <c r="AH2259" i="33" s="1"/>
  <c r="AA2262" i="33" a="1"/>
  <c r="AA2262" i="33" s="1"/>
  <c r="AD2261" i="33"/>
  <c r="AC2260" i="33"/>
  <c r="AB2261" i="33" a="1"/>
  <c r="AB2261" i="33" s="1"/>
  <c r="AE2260" i="33"/>
  <c r="AG2260" i="33" s="1"/>
  <c r="AH2260" i="33" s="1"/>
  <c r="Z2267" i="33"/>
  <c r="AF2267" i="33" s="1"/>
  <c r="Y2268" i="33"/>
  <c r="AA2263" i="33" l="1" a="1"/>
  <c r="AA2263" i="33" s="1"/>
  <c r="AD2262" i="33"/>
  <c r="AE2261" i="33"/>
  <c r="AC2261" i="33"/>
  <c r="AB2262" i="33" a="1"/>
  <c r="AB2262" i="33" s="1"/>
  <c r="Z2268" i="33"/>
  <c r="AF2268" i="33" s="1"/>
  <c r="Y2269" i="33"/>
  <c r="AG2261" i="33" l="1"/>
  <c r="AH2261" i="33" s="1"/>
  <c r="AA2264" i="33" a="1"/>
  <c r="AA2264" i="33" s="1"/>
  <c r="AD2263" i="33"/>
  <c r="AB2263" i="33" a="1"/>
  <c r="AB2263" i="33" s="1"/>
  <c r="AE2262" i="33"/>
  <c r="AC2262" i="33"/>
  <c r="Z2269" i="33"/>
  <c r="AF2269" i="33" s="1"/>
  <c r="Y2270" i="33"/>
  <c r="AG2262" i="33" l="1"/>
  <c r="AH2262" i="33" s="1"/>
  <c r="AA2265" i="33" a="1"/>
  <c r="AA2265" i="33" s="1"/>
  <c r="AD2264" i="33"/>
  <c r="AB2264" i="33" a="1"/>
  <c r="AB2264" i="33" s="1"/>
  <c r="AE2263" i="33"/>
  <c r="AC2263" i="33"/>
  <c r="Z2270" i="33"/>
  <c r="AF2270" i="33" s="1"/>
  <c r="Y2271" i="33"/>
  <c r="AG2263" i="33" l="1"/>
  <c r="AH2263" i="33" s="1"/>
  <c r="AD2265" i="33"/>
  <c r="AA2266" i="33" a="1"/>
  <c r="AA2266" i="33" s="1"/>
  <c r="AC2264" i="33"/>
  <c r="AB2265" i="33" a="1"/>
  <c r="AB2265" i="33" s="1"/>
  <c r="AE2264" i="33"/>
  <c r="Z2271" i="33"/>
  <c r="AF2271" i="33" s="1"/>
  <c r="Y2272" i="33"/>
  <c r="AG2264" i="33" l="1"/>
  <c r="AH2264" i="33" s="1"/>
  <c r="AA2267" i="33" a="1"/>
  <c r="AA2267" i="33" s="1"/>
  <c r="AD2266" i="33"/>
  <c r="AB2266" i="33" a="1"/>
  <c r="AB2266" i="33" s="1"/>
  <c r="AE2265" i="33"/>
  <c r="AC2265" i="33"/>
  <c r="Z2272" i="33"/>
  <c r="AF2272" i="33" s="1"/>
  <c r="Y2273" i="33"/>
  <c r="AG2265" i="33" l="1"/>
  <c r="AH2265" i="33" s="1"/>
  <c r="AD2267" i="33"/>
  <c r="AA2268" i="33" a="1"/>
  <c r="AA2268" i="33" s="1"/>
  <c r="AB2267" i="33" a="1"/>
  <c r="AB2267" i="33" s="1"/>
  <c r="AE2266" i="33"/>
  <c r="AC2266" i="33"/>
  <c r="Z2273" i="33"/>
  <c r="AF2273" i="33" s="1"/>
  <c r="Y2274" i="33"/>
  <c r="AG2266" i="33" l="1"/>
  <c r="AH2266" i="33" s="1"/>
  <c r="AA2269" i="33" a="1"/>
  <c r="AA2269" i="33" s="1"/>
  <c r="AD2268" i="33"/>
  <c r="AB2268" i="33" a="1"/>
  <c r="AB2268" i="33" s="1"/>
  <c r="AE2267" i="33"/>
  <c r="AC2267" i="33"/>
  <c r="Z2274" i="33"/>
  <c r="AF2274" i="33" s="1"/>
  <c r="Y2275" i="33"/>
  <c r="AG2267" i="33" l="1"/>
  <c r="AH2267" i="33" s="1"/>
  <c r="AA2270" i="33" a="1"/>
  <c r="AA2270" i="33" s="1"/>
  <c r="AD2269" i="33"/>
  <c r="AB2269" i="33" a="1"/>
  <c r="AB2269" i="33" s="1"/>
  <c r="AE2268" i="33"/>
  <c r="AC2268" i="33"/>
  <c r="Z2275" i="33"/>
  <c r="AF2275" i="33" s="1"/>
  <c r="Y2276" i="33"/>
  <c r="AA2271" i="33" l="1" a="1"/>
  <c r="AA2271" i="33" s="1"/>
  <c r="AD2270" i="33"/>
  <c r="AB2270" i="33" a="1"/>
  <c r="AB2270" i="33" s="1"/>
  <c r="AE2269" i="33"/>
  <c r="AC2269" i="33"/>
  <c r="AG2268" i="33"/>
  <c r="AH2268" i="33" s="1"/>
  <c r="Z2276" i="33"/>
  <c r="AF2276" i="33" s="1"/>
  <c r="Y2277" i="33"/>
  <c r="AA2272" i="33" l="1" a="1"/>
  <c r="AA2272" i="33" s="1"/>
  <c r="AD2271" i="33"/>
  <c r="AB2271" i="33" a="1"/>
  <c r="AB2271" i="33" s="1"/>
  <c r="AE2270" i="33"/>
  <c r="AC2270" i="33"/>
  <c r="AG2269" i="33"/>
  <c r="AH2269" i="33" s="1"/>
  <c r="Z2277" i="33"/>
  <c r="AF2277" i="33" s="1"/>
  <c r="Y2278" i="33"/>
  <c r="AG2270" i="33" l="1"/>
  <c r="AH2270" i="33" s="1"/>
  <c r="AA2273" i="33" a="1"/>
  <c r="AA2273" i="33" s="1"/>
  <c r="AD2272" i="33"/>
  <c r="AB2272" i="33" a="1"/>
  <c r="AB2272" i="33" s="1"/>
  <c r="AC2271" i="33"/>
  <c r="AE2271" i="33"/>
  <c r="Z2278" i="33"/>
  <c r="AF2278" i="33" s="1"/>
  <c r="Y2279" i="33"/>
  <c r="AG2271" i="33" l="1"/>
  <c r="AH2271" i="33" s="1"/>
  <c r="AA2274" i="33" a="1"/>
  <c r="AA2274" i="33" s="1"/>
  <c r="AD2273" i="33"/>
  <c r="AB2273" i="33" a="1"/>
  <c r="AB2273" i="33" s="1"/>
  <c r="AE2272" i="33"/>
  <c r="AC2272" i="33"/>
  <c r="Z2279" i="33"/>
  <c r="AF2279" i="33" s="1"/>
  <c r="Y2280" i="33"/>
  <c r="AG2272" i="33" l="1"/>
  <c r="AH2272" i="33" s="1"/>
  <c r="AA2275" i="33" a="1"/>
  <c r="AA2275" i="33" s="1"/>
  <c r="AD2274" i="33"/>
  <c r="AB2274" i="33" a="1"/>
  <c r="AB2274" i="33" s="1"/>
  <c r="AC2273" i="33"/>
  <c r="AE2273" i="33"/>
  <c r="Z2280" i="33"/>
  <c r="AF2280" i="33" s="1"/>
  <c r="Y2281" i="33"/>
  <c r="AG2273" i="33" l="1"/>
  <c r="AH2273" i="33" s="1"/>
  <c r="AD2275" i="33"/>
  <c r="AA2276" i="33" a="1"/>
  <c r="AA2276" i="33" s="1"/>
  <c r="AB2275" i="33" a="1"/>
  <c r="AB2275" i="33" s="1"/>
  <c r="AE2274" i="33"/>
  <c r="AC2274" i="33"/>
  <c r="Z2281" i="33"/>
  <c r="AF2281" i="33" s="1"/>
  <c r="Y2282" i="33"/>
  <c r="AG2274" i="33" l="1"/>
  <c r="AH2274" i="33" s="1"/>
  <c r="AA2277" i="33" a="1"/>
  <c r="AA2277" i="33" s="1"/>
  <c r="AD2276" i="33"/>
  <c r="AB2276" i="33" a="1"/>
  <c r="AB2276" i="33" s="1"/>
  <c r="AE2275" i="33"/>
  <c r="AC2275" i="33"/>
  <c r="Z2282" i="33"/>
  <c r="AF2282" i="33" s="1"/>
  <c r="Y2283" i="33"/>
  <c r="AG2275" i="33" l="1"/>
  <c r="AH2275" i="33" s="1"/>
  <c r="AD2277" i="33"/>
  <c r="AA2278" i="33" a="1"/>
  <c r="AA2278" i="33" s="1"/>
  <c r="AB2277" i="33" a="1"/>
  <c r="AB2277" i="33" s="1"/>
  <c r="AE2276" i="33"/>
  <c r="AC2276" i="33"/>
  <c r="Z2283" i="33"/>
  <c r="AF2283" i="33" s="1"/>
  <c r="Y2284" i="33"/>
  <c r="AG2276" i="33" l="1"/>
  <c r="AH2276" i="33" s="1"/>
  <c r="AA2279" i="33" a="1"/>
  <c r="AA2279" i="33" s="1"/>
  <c r="AD2278" i="33"/>
  <c r="AB2278" i="33" a="1"/>
  <c r="AB2278" i="33" s="1"/>
  <c r="AE2277" i="33"/>
  <c r="AC2277" i="33"/>
  <c r="Z2284" i="33"/>
  <c r="AF2284" i="33" s="1"/>
  <c r="Y2285" i="33"/>
  <c r="AD2279" i="33" l="1"/>
  <c r="AA2280" i="33" a="1"/>
  <c r="AA2280" i="33" s="1"/>
  <c r="AB2279" i="33" a="1"/>
  <c r="AB2279" i="33" s="1"/>
  <c r="AE2278" i="33"/>
  <c r="AC2278" i="33"/>
  <c r="AG2277" i="33"/>
  <c r="AH2277" i="33" s="1"/>
  <c r="Z2285" i="33"/>
  <c r="AF2285" i="33" s="1"/>
  <c r="Y2286" i="33"/>
  <c r="AA2281" i="33" l="1" a="1"/>
  <c r="AA2281" i="33" s="1"/>
  <c r="AD2280" i="33"/>
  <c r="AB2280" i="33" a="1"/>
  <c r="AB2280" i="33" s="1"/>
  <c r="AE2279" i="33"/>
  <c r="AC2279" i="33"/>
  <c r="AG2278" i="33"/>
  <c r="AH2278" i="33" s="1"/>
  <c r="Z2286" i="33"/>
  <c r="AF2286" i="33" s="1"/>
  <c r="Y2287" i="33"/>
  <c r="AA2282" i="33" l="1" a="1"/>
  <c r="AA2282" i="33" s="1"/>
  <c r="AD2281" i="33"/>
  <c r="AC2280" i="33"/>
  <c r="AB2281" i="33" a="1"/>
  <c r="AB2281" i="33" s="1"/>
  <c r="AE2280" i="33"/>
  <c r="AG2279" i="33"/>
  <c r="AH2279" i="33" s="1"/>
  <c r="Z2287" i="33"/>
  <c r="AF2287" i="33" s="1"/>
  <c r="Y2288" i="33"/>
  <c r="AG2280" i="33" l="1"/>
  <c r="AH2280" i="33" s="1"/>
  <c r="AA2283" i="33" a="1"/>
  <c r="AA2283" i="33" s="1"/>
  <c r="AD2282" i="33"/>
  <c r="AB2282" i="33" a="1"/>
  <c r="AB2282" i="33" s="1"/>
  <c r="AE2281" i="33"/>
  <c r="AC2281" i="33"/>
  <c r="Z2288" i="33"/>
  <c r="AF2288" i="33" s="1"/>
  <c r="Y2289" i="33"/>
  <c r="AA2284" i="33" l="1" a="1"/>
  <c r="AA2284" i="33" s="1"/>
  <c r="AD2283" i="33"/>
  <c r="AB2283" i="33" a="1"/>
  <c r="AB2283" i="33" s="1"/>
  <c r="AE2282" i="33"/>
  <c r="AC2282" i="33"/>
  <c r="AG2281" i="33"/>
  <c r="AH2281" i="33" s="1"/>
  <c r="Z2289" i="33"/>
  <c r="AF2289" i="33" s="1"/>
  <c r="Y2290" i="33"/>
  <c r="AA2285" i="33" l="1" a="1"/>
  <c r="AA2285" i="33" s="1"/>
  <c r="AD2284" i="33"/>
  <c r="AB2284" i="33" a="1"/>
  <c r="AB2284" i="33" s="1"/>
  <c r="AE2283" i="33"/>
  <c r="AC2283" i="33"/>
  <c r="AG2282" i="33"/>
  <c r="AH2282" i="33" s="1"/>
  <c r="Z2290" i="33"/>
  <c r="AF2290" i="33" s="1"/>
  <c r="Y2291" i="33"/>
  <c r="AG2283" i="33" l="1"/>
  <c r="AH2283" i="33" s="1"/>
  <c r="AA2286" i="33" a="1"/>
  <c r="AA2286" i="33" s="1"/>
  <c r="AD2285" i="33"/>
  <c r="AB2285" i="33" a="1"/>
  <c r="AB2285" i="33" s="1"/>
  <c r="AE2284" i="33"/>
  <c r="AC2284" i="33"/>
  <c r="Z2291" i="33"/>
  <c r="AF2291" i="33" s="1"/>
  <c r="Y2292" i="33"/>
  <c r="AD2286" i="33" l="1"/>
  <c r="AA2287" i="33" a="1"/>
  <c r="AA2287" i="33" s="1"/>
  <c r="AB2286" i="33" a="1"/>
  <c r="AB2286" i="33" s="1"/>
  <c r="AE2285" i="33"/>
  <c r="AC2285" i="33"/>
  <c r="AG2284" i="33"/>
  <c r="AH2284" i="33" s="1"/>
  <c r="Z2292" i="33"/>
  <c r="AF2292" i="33" s="1"/>
  <c r="Y2293" i="33"/>
  <c r="AG2285" i="33" l="1"/>
  <c r="AH2285" i="33" s="1"/>
  <c r="AA2288" i="33" a="1"/>
  <c r="AA2288" i="33" s="1"/>
  <c r="AD2287" i="33"/>
  <c r="AB2287" i="33" a="1"/>
  <c r="AB2287" i="33" s="1"/>
  <c r="AE2286" i="33"/>
  <c r="AC2286" i="33"/>
  <c r="Z2293" i="33"/>
  <c r="AF2293" i="33" s="1"/>
  <c r="Y2294" i="33"/>
  <c r="AG2286" i="33" l="1"/>
  <c r="AH2286" i="33" s="1"/>
  <c r="AA2289" i="33" a="1"/>
  <c r="AA2289" i="33" s="1"/>
  <c r="AD2288" i="33"/>
  <c r="AB2288" i="33" a="1"/>
  <c r="AB2288" i="33" s="1"/>
  <c r="AE2287" i="33"/>
  <c r="AC2287" i="33"/>
  <c r="Z2294" i="33"/>
  <c r="AF2294" i="33" s="1"/>
  <c r="Y2295" i="33"/>
  <c r="AG2287" i="33" l="1"/>
  <c r="AH2287" i="33" s="1"/>
  <c r="AA2290" i="33" a="1"/>
  <c r="AA2290" i="33" s="1"/>
  <c r="AD2289" i="33"/>
  <c r="AB2289" i="33" a="1"/>
  <c r="AB2289" i="33" s="1"/>
  <c r="AE2288" i="33"/>
  <c r="AC2288" i="33"/>
  <c r="Z2295" i="33"/>
  <c r="AF2295" i="33" s="1"/>
  <c r="Y2296" i="33"/>
  <c r="AG2288" i="33" l="1"/>
  <c r="AH2288" i="33" s="1"/>
  <c r="AA2291" i="33" a="1"/>
  <c r="AA2291" i="33" s="1"/>
  <c r="AD2290" i="33"/>
  <c r="AB2290" i="33" a="1"/>
  <c r="AB2290" i="33" s="1"/>
  <c r="AE2289" i="33"/>
  <c r="AC2289" i="33"/>
  <c r="Z2296" i="33"/>
  <c r="AF2296" i="33" s="1"/>
  <c r="Y2297" i="33"/>
  <c r="AG2289" i="33" l="1"/>
  <c r="AH2289" i="33" s="1"/>
  <c r="AA2292" i="33" a="1"/>
  <c r="AA2292" i="33" s="1"/>
  <c r="AD2291" i="33"/>
  <c r="AC2290" i="33"/>
  <c r="AB2291" i="33" a="1"/>
  <c r="AB2291" i="33" s="1"/>
  <c r="AE2290" i="33"/>
  <c r="Z2297" i="33"/>
  <c r="AF2297" i="33" s="1"/>
  <c r="Y2298" i="33"/>
  <c r="AG2290" i="33" l="1"/>
  <c r="AH2290" i="33" s="1"/>
  <c r="AA2293" i="33" a="1"/>
  <c r="AA2293" i="33" s="1"/>
  <c r="AD2292" i="33"/>
  <c r="AB2292" i="33" a="1"/>
  <c r="AB2292" i="33" s="1"/>
  <c r="AE2291" i="33"/>
  <c r="AC2291" i="33"/>
  <c r="Z2298" i="33"/>
  <c r="AF2298" i="33" s="1"/>
  <c r="Y2299" i="33"/>
  <c r="AG2291" i="33" l="1"/>
  <c r="AH2291" i="33" s="1"/>
  <c r="AD2293" i="33"/>
  <c r="AA2294" i="33" a="1"/>
  <c r="AA2294" i="33" s="1"/>
  <c r="AB2293" i="33" a="1"/>
  <c r="AB2293" i="33" s="1"/>
  <c r="AE2292" i="33"/>
  <c r="AC2292" i="33"/>
  <c r="Z2299" i="33"/>
  <c r="AF2299" i="33" s="1"/>
  <c r="Y2300" i="33"/>
  <c r="AG2292" i="33" l="1"/>
  <c r="AH2292" i="33" s="1"/>
  <c r="AA2295" i="33" a="1"/>
  <c r="AA2295" i="33" s="1"/>
  <c r="AD2294" i="33"/>
  <c r="AB2294" i="33" a="1"/>
  <c r="AB2294" i="33" s="1"/>
  <c r="AE2293" i="33"/>
  <c r="AC2293" i="33"/>
  <c r="Z2300" i="33"/>
  <c r="AF2300" i="33" s="1"/>
  <c r="Y2301" i="33"/>
  <c r="AA2296" i="33" l="1" a="1"/>
  <c r="AA2296" i="33" s="1"/>
  <c r="AD2295" i="33"/>
  <c r="AB2295" i="33" a="1"/>
  <c r="AB2295" i="33" s="1"/>
  <c r="AC2294" i="33"/>
  <c r="AE2294" i="33"/>
  <c r="AG2294" i="33" s="1"/>
  <c r="AH2294" i="33" s="1"/>
  <c r="AG2293" i="33"/>
  <c r="AH2293" i="33" s="1"/>
  <c r="Z2301" i="33"/>
  <c r="AF2301" i="33" s="1"/>
  <c r="Y2302" i="33"/>
  <c r="AD2296" i="33" l="1"/>
  <c r="AA2297" i="33" a="1"/>
  <c r="AA2297" i="33" s="1"/>
  <c r="AB2296" i="33" a="1"/>
  <c r="AB2296" i="33" s="1"/>
  <c r="AC2295" i="33"/>
  <c r="AE2295" i="33"/>
  <c r="Z2302" i="33"/>
  <c r="AF2302" i="33" s="1"/>
  <c r="Y2303" i="33"/>
  <c r="AG2295" i="33" l="1"/>
  <c r="AH2295" i="33" s="1"/>
  <c r="AA2298" i="33" a="1"/>
  <c r="AA2298" i="33" s="1"/>
  <c r="AD2297" i="33"/>
  <c r="AB2297" i="33" a="1"/>
  <c r="AB2297" i="33" s="1"/>
  <c r="AE2296" i="33"/>
  <c r="AC2296" i="33"/>
  <c r="Z2303" i="33"/>
  <c r="AF2303" i="33" s="1"/>
  <c r="Y2304" i="33"/>
  <c r="AG2296" i="33" l="1"/>
  <c r="AH2296" i="33" s="1"/>
  <c r="AA2299" i="33" a="1"/>
  <c r="AA2299" i="33" s="1"/>
  <c r="AD2298" i="33"/>
  <c r="AB2298" i="33" a="1"/>
  <c r="AB2298" i="33" s="1"/>
  <c r="AE2297" i="33"/>
  <c r="AC2297" i="33"/>
  <c r="Z2304" i="33"/>
  <c r="AF2304" i="33" s="1"/>
  <c r="Y2305" i="33"/>
  <c r="AG2297" i="33" l="1"/>
  <c r="AH2297" i="33" s="1"/>
  <c r="AA2300" i="33" a="1"/>
  <c r="AA2300" i="33" s="1"/>
  <c r="AD2299" i="33"/>
  <c r="AB2299" i="33" a="1"/>
  <c r="AB2299" i="33" s="1"/>
  <c r="AE2298" i="33"/>
  <c r="AC2298" i="33"/>
  <c r="Z2305" i="33"/>
  <c r="AF2305" i="33" s="1"/>
  <c r="Y2306" i="33"/>
  <c r="AG2298" i="33" l="1"/>
  <c r="AH2298" i="33" s="1"/>
  <c r="AA2301" i="33" a="1"/>
  <c r="AA2301" i="33" s="1"/>
  <c r="AD2300" i="33"/>
  <c r="AC2299" i="33"/>
  <c r="AB2300" i="33" a="1"/>
  <c r="AB2300" i="33" s="1"/>
  <c r="AE2299" i="33"/>
  <c r="Z2306" i="33"/>
  <c r="AF2306" i="33" s="1"/>
  <c r="Y2307" i="33"/>
  <c r="AG2299" i="33" l="1"/>
  <c r="AH2299" i="33" s="1"/>
  <c r="AD2301" i="33"/>
  <c r="AA2302" i="33" a="1"/>
  <c r="AA2302" i="33" s="1"/>
  <c r="AB2301" i="33" a="1"/>
  <c r="AB2301" i="33" s="1"/>
  <c r="AE2300" i="33"/>
  <c r="AC2300" i="33"/>
  <c r="Z2307" i="33"/>
  <c r="AF2307" i="33" s="1"/>
  <c r="Y2308" i="33"/>
  <c r="AA2303" i="33" l="1" a="1"/>
  <c r="AA2303" i="33" s="1"/>
  <c r="AD2302" i="33"/>
  <c r="AB2302" i="33" a="1"/>
  <c r="AB2302" i="33" s="1"/>
  <c r="AE2301" i="33"/>
  <c r="AC2301" i="33"/>
  <c r="AG2300" i="33"/>
  <c r="AH2300" i="33" s="1"/>
  <c r="Z2308" i="33"/>
  <c r="AF2308" i="33" s="1"/>
  <c r="Y2309" i="33"/>
  <c r="AG2301" i="33" l="1"/>
  <c r="AH2301" i="33" s="1"/>
  <c r="AA2304" i="33" a="1"/>
  <c r="AA2304" i="33" s="1"/>
  <c r="AD2303" i="33"/>
  <c r="AB2303" i="33" a="1"/>
  <c r="AB2303" i="33" s="1"/>
  <c r="AE2302" i="33"/>
  <c r="AC2302" i="33"/>
  <c r="Z2309" i="33"/>
  <c r="AF2309" i="33" s="1"/>
  <c r="Y2310" i="33"/>
  <c r="AG2302" i="33" l="1"/>
  <c r="AH2302" i="33" s="1"/>
  <c r="AA2305" i="33" a="1"/>
  <c r="AA2305" i="33" s="1"/>
  <c r="AD2304" i="33"/>
  <c r="AB2304" i="33" a="1"/>
  <c r="AB2304" i="33" s="1"/>
  <c r="AE2303" i="33"/>
  <c r="AC2303" i="33"/>
  <c r="Z2310" i="33"/>
  <c r="AF2310" i="33" s="1"/>
  <c r="Y2311" i="33"/>
  <c r="AG2303" i="33" l="1"/>
  <c r="AH2303" i="33" s="1"/>
  <c r="AD2305" i="33"/>
  <c r="AA2306" i="33" a="1"/>
  <c r="AA2306" i="33" s="1"/>
  <c r="AB2305" i="33" a="1"/>
  <c r="AB2305" i="33" s="1"/>
  <c r="AE2304" i="33"/>
  <c r="AC2304" i="33"/>
  <c r="Z2311" i="33"/>
  <c r="AF2311" i="33" s="1"/>
  <c r="Y2312" i="33"/>
  <c r="AG2304" i="33" l="1"/>
  <c r="AH2304" i="33" s="1"/>
  <c r="AA2307" i="33" a="1"/>
  <c r="AA2307" i="33" s="1"/>
  <c r="AD2306" i="33"/>
  <c r="AB2306" i="33" a="1"/>
  <c r="AB2306" i="33" s="1"/>
  <c r="AE2305" i="33"/>
  <c r="AC2305" i="33"/>
  <c r="Z2312" i="33"/>
  <c r="AF2312" i="33" s="1"/>
  <c r="Y2313" i="33"/>
  <c r="AG2305" i="33" l="1"/>
  <c r="AH2305" i="33" s="1"/>
  <c r="AA2308" i="33" a="1"/>
  <c r="AA2308" i="33" s="1"/>
  <c r="AD2307" i="33"/>
  <c r="AB2307" i="33" a="1"/>
  <c r="AB2307" i="33" s="1"/>
  <c r="AE2306" i="33"/>
  <c r="AC2306" i="33"/>
  <c r="Z2313" i="33"/>
  <c r="AF2313" i="33" s="1"/>
  <c r="Y2314" i="33"/>
  <c r="AG2306" i="33" l="1"/>
  <c r="AH2306" i="33" s="1"/>
  <c r="AA2309" i="33" a="1"/>
  <c r="AA2309" i="33" s="1"/>
  <c r="AD2308" i="33"/>
  <c r="AB2308" i="33" a="1"/>
  <c r="AB2308" i="33" s="1"/>
  <c r="AE2307" i="33"/>
  <c r="AC2307" i="33"/>
  <c r="Z2314" i="33"/>
  <c r="AF2314" i="33" s="1"/>
  <c r="Y2315" i="33"/>
  <c r="AG2307" i="33" l="1"/>
  <c r="AH2307" i="33" s="1"/>
  <c r="AD2309" i="33"/>
  <c r="AA2310" i="33" a="1"/>
  <c r="AA2310" i="33" s="1"/>
  <c r="AB2309" i="33" a="1"/>
  <c r="AB2309" i="33" s="1"/>
  <c r="AE2308" i="33"/>
  <c r="AC2308" i="33"/>
  <c r="Z2315" i="33"/>
  <c r="AF2315" i="33" s="1"/>
  <c r="Y2316" i="33"/>
  <c r="AG2308" i="33" l="1"/>
  <c r="AH2308" i="33" s="1"/>
  <c r="AA2311" i="33" a="1"/>
  <c r="AA2311" i="33" s="1"/>
  <c r="AD2310" i="33"/>
  <c r="AB2310" i="33" a="1"/>
  <c r="AB2310" i="33" s="1"/>
  <c r="AE2309" i="33"/>
  <c r="AC2309" i="33"/>
  <c r="Z2316" i="33"/>
  <c r="AF2316" i="33" s="1"/>
  <c r="Y2317" i="33"/>
  <c r="AA2312" i="33" l="1" a="1"/>
  <c r="AA2312" i="33" s="1"/>
  <c r="AD2311" i="33"/>
  <c r="AE2310" i="33"/>
  <c r="AB2311" i="33" a="1"/>
  <c r="AB2311" i="33" s="1"/>
  <c r="AC2310" i="33"/>
  <c r="AG2309" i="33"/>
  <c r="AH2309" i="33" s="1"/>
  <c r="Z2317" i="33"/>
  <c r="AF2317" i="33" s="1"/>
  <c r="Y2318" i="33"/>
  <c r="AG2310" i="33" l="1"/>
  <c r="AH2310" i="33" s="1"/>
  <c r="AA2313" i="33" a="1"/>
  <c r="AA2313" i="33" s="1"/>
  <c r="AD2312" i="33"/>
  <c r="AB2312" i="33" a="1"/>
  <c r="AB2312" i="33" s="1"/>
  <c r="AE2311" i="33"/>
  <c r="AC2311" i="33"/>
  <c r="Z2318" i="33"/>
  <c r="AF2318" i="33" s="1"/>
  <c r="Y2319" i="33"/>
  <c r="AG2311" i="33" l="1"/>
  <c r="AH2311" i="33" s="1"/>
  <c r="AA2314" i="33" a="1"/>
  <c r="AA2314" i="33" s="1"/>
  <c r="AD2313" i="33"/>
  <c r="AB2313" i="33" a="1"/>
  <c r="AB2313" i="33" s="1"/>
  <c r="AE2312" i="33"/>
  <c r="AC2312" i="33"/>
  <c r="Z2319" i="33"/>
  <c r="AF2319" i="33" s="1"/>
  <c r="Y2320" i="33"/>
  <c r="AA2315" i="33" l="1" a="1"/>
  <c r="AA2315" i="33" s="1"/>
  <c r="AD2314" i="33"/>
  <c r="AB2314" i="33" a="1"/>
  <c r="AB2314" i="33" s="1"/>
  <c r="AE2313" i="33"/>
  <c r="AC2313" i="33"/>
  <c r="AG2312" i="33"/>
  <c r="AH2312" i="33" s="1"/>
  <c r="Z2320" i="33"/>
  <c r="AF2320" i="33" s="1"/>
  <c r="Y2321" i="33"/>
  <c r="AG2313" i="33" l="1"/>
  <c r="AH2313" i="33" s="1"/>
  <c r="AA2316" i="33" a="1"/>
  <c r="AA2316" i="33" s="1"/>
  <c r="AD2315" i="33"/>
  <c r="AB2315" i="33" a="1"/>
  <c r="AB2315" i="33" s="1"/>
  <c r="AE2314" i="33"/>
  <c r="AC2314" i="33"/>
  <c r="Z2321" i="33"/>
  <c r="AF2321" i="33" s="1"/>
  <c r="Y2322" i="33"/>
  <c r="AD2316" i="33" l="1"/>
  <c r="AA2317" i="33" a="1"/>
  <c r="AA2317" i="33" s="1"/>
  <c r="AB2316" i="33" a="1"/>
  <c r="AB2316" i="33" s="1"/>
  <c r="AC2315" i="33"/>
  <c r="AE2315" i="33"/>
  <c r="AG2315" i="33" s="1"/>
  <c r="AH2315" i="33" s="1"/>
  <c r="AG2314" i="33"/>
  <c r="AH2314" i="33" s="1"/>
  <c r="Z2322" i="33"/>
  <c r="AF2322" i="33" s="1"/>
  <c r="Y2323" i="33"/>
  <c r="AA2318" i="33" l="1" a="1"/>
  <c r="AA2318" i="33" s="1"/>
  <c r="AD2317" i="33"/>
  <c r="AB2317" i="33" a="1"/>
  <c r="AB2317" i="33" s="1"/>
  <c r="AE2316" i="33"/>
  <c r="AC2316" i="33"/>
  <c r="Z2323" i="33"/>
  <c r="AF2323" i="33" s="1"/>
  <c r="Y2324" i="33"/>
  <c r="AA2319" i="33" l="1" a="1"/>
  <c r="AA2319" i="33" s="1"/>
  <c r="AD2318" i="33"/>
  <c r="AB2318" i="33" a="1"/>
  <c r="AB2318" i="33" s="1"/>
  <c r="AE2317" i="33"/>
  <c r="AC2317" i="33"/>
  <c r="AG2316" i="33"/>
  <c r="AH2316" i="33" s="1"/>
  <c r="Z2324" i="33"/>
  <c r="AF2324" i="33" s="1"/>
  <c r="Y2325" i="33"/>
  <c r="AD2319" i="33" l="1"/>
  <c r="AA2320" i="33" a="1"/>
  <c r="AA2320" i="33" s="1"/>
  <c r="AB2319" i="33" a="1"/>
  <c r="AB2319" i="33" s="1"/>
  <c r="AE2318" i="33"/>
  <c r="AC2318" i="33"/>
  <c r="AG2317" i="33"/>
  <c r="AH2317" i="33" s="1"/>
  <c r="Z2325" i="33"/>
  <c r="AF2325" i="33" s="1"/>
  <c r="Y2326" i="33"/>
  <c r="AA2321" i="33" l="1" a="1"/>
  <c r="AA2321" i="33" s="1"/>
  <c r="AD2320" i="33"/>
  <c r="AC2319" i="33"/>
  <c r="AB2320" i="33" a="1"/>
  <c r="AB2320" i="33" s="1"/>
  <c r="AE2319" i="33"/>
  <c r="AG2318" i="33"/>
  <c r="AH2318" i="33" s="1"/>
  <c r="Z2326" i="33"/>
  <c r="AF2326" i="33" s="1"/>
  <c r="Y2327" i="33"/>
  <c r="AA2322" i="33" l="1" a="1"/>
  <c r="AA2322" i="33" s="1"/>
  <c r="AD2321" i="33"/>
  <c r="AB2321" i="33" a="1"/>
  <c r="AB2321" i="33" s="1"/>
  <c r="AE2320" i="33"/>
  <c r="AC2320" i="33"/>
  <c r="AG2319" i="33"/>
  <c r="AH2319" i="33" s="1"/>
  <c r="Z2327" i="33"/>
  <c r="AF2327" i="33" s="1"/>
  <c r="Y2328" i="33"/>
  <c r="AG2320" i="33" l="1"/>
  <c r="AH2320" i="33" s="1"/>
  <c r="AA2323" i="33" a="1"/>
  <c r="AA2323" i="33" s="1"/>
  <c r="AD2322" i="33"/>
  <c r="AB2322" i="33" a="1"/>
  <c r="AB2322" i="33" s="1"/>
  <c r="AE2321" i="33"/>
  <c r="AC2321" i="33"/>
  <c r="Z2328" i="33"/>
  <c r="AF2328" i="33" s="1"/>
  <c r="Y2329" i="33"/>
  <c r="AG2321" i="33" l="1"/>
  <c r="AH2321" i="33" s="1"/>
  <c r="AA2324" i="33" a="1"/>
  <c r="AA2324" i="33" s="1"/>
  <c r="AD2323" i="33"/>
  <c r="AB2323" i="33" a="1"/>
  <c r="AB2323" i="33" s="1"/>
  <c r="AE2322" i="33"/>
  <c r="AC2322" i="33"/>
  <c r="Z2329" i="33"/>
  <c r="AF2329" i="33" s="1"/>
  <c r="Y2330" i="33"/>
  <c r="AG2322" i="33" l="1"/>
  <c r="AH2322" i="33" s="1"/>
  <c r="AA2325" i="33" a="1"/>
  <c r="AA2325" i="33" s="1"/>
  <c r="AD2324" i="33"/>
  <c r="AB2324" i="33" a="1"/>
  <c r="AB2324" i="33" s="1"/>
  <c r="AE2323" i="33"/>
  <c r="AC2323" i="33"/>
  <c r="Z2330" i="33"/>
  <c r="AF2330" i="33" s="1"/>
  <c r="Y2331" i="33"/>
  <c r="AA2326" i="33" l="1" a="1"/>
  <c r="AA2326" i="33" s="1"/>
  <c r="AD2325" i="33"/>
  <c r="AB2325" i="33" a="1"/>
  <c r="AB2325" i="33" s="1"/>
  <c r="AE2324" i="33"/>
  <c r="AC2324" i="33"/>
  <c r="AG2323" i="33"/>
  <c r="AH2323" i="33" s="1"/>
  <c r="Z2331" i="33"/>
  <c r="AF2331" i="33" s="1"/>
  <c r="Y2332" i="33"/>
  <c r="AA2327" i="33" l="1" a="1"/>
  <c r="AA2327" i="33" s="1"/>
  <c r="AD2326" i="33"/>
  <c r="AE2325" i="33"/>
  <c r="AG2325" i="33" s="1"/>
  <c r="AH2325" i="33" s="1"/>
  <c r="AB2326" i="33" a="1"/>
  <c r="AB2326" i="33" s="1"/>
  <c r="AC2325" i="33"/>
  <c r="AG2324" i="33"/>
  <c r="AH2324" i="33" s="1"/>
  <c r="Z2332" i="33"/>
  <c r="AF2332" i="33" s="1"/>
  <c r="Y2333" i="33"/>
  <c r="AA2328" i="33" l="1" a="1"/>
  <c r="AA2328" i="33" s="1"/>
  <c r="AD2327" i="33"/>
  <c r="AB2327" i="33" a="1"/>
  <c r="AB2327" i="33" s="1"/>
  <c r="AE2326" i="33"/>
  <c r="AC2326" i="33"/>
  <c r="Z2333" i="33"/>
  <c r="AF2333" i="33" s="1"/>
  <c r="Y2334" i="33"/>
  <c r="AG2326" i="33" l="1"/>
  <c r="AH2326" i="33" s="1"/>
  <c r="AA2329" i="33" a="1"/>
  <c r="AA2329" i="33" s="1"/>
  <c r="AD2328" i="33"/>
  <c r="AB2328" i="33" a="1"/>
  <c r="AB2328" i="33" s="1"/>
  <c r="AE2327" i="33"/>
  <c r="AC2327" i="33"/>
  <c r="Z2334" i="33"/>
  <c r="AF2334" i="33" s="1"/>
  <c r="Y2335" i="33"/>
  <c r="AG2327" i="33" l="1"/>
  <c r="AH2327" i="33" s="1"/>
  <c r="AA2330" i="33" a="1"/>
  <c r="AA2330" i="33" s="1"/>
  <c r="AD2329" i="33"/>
  <c r="AB2329" i="33" a="1"/>
  <c r="AB2329" i="33" s="1"/>
  <c r="AC2328" i="33"/>
  <c r="AE2328" i="33"/>
  <c r="Z2335" i="33"/>
  <c r="AF2335" i="33" s="1"/>
  <c r="Y2336" i="33"/>
  <c r="AG2328" i="33" l="1"/>
  <c r="AH2328" i="33" s="1"/>
  <c r="AD2330" i="33"/>
  <c r="AA2331" i="33" a="1"/>
  <c r="AA2331" i="33" s="1"/>
  <c r="AB2330" i="33" a="1"/>
  <c r="AB2330" i="33" s="1"/>
  <c r="AE2329" i="33"/>
  <c r="AC2329" i="33"/>
  <c r="Z2336" i="33"/>
  <c r="AF2336" i="33" s="1"/>
  <c r="Y2337" i="33"/>
  <c r="AA2332" i="33" l="1" a="1"/>
  <c r="AA2332" i="33" s="1"/>
  <c r="AD2331" i="33"/>
  <c r="AB2331" i="33" a="1"/>
  <c r="AB2331" i="33" s="1"/>
  <c r="AE2330" i="33"/>
  <c r="AC2330" i="33"/>
  <c r="AG2329" i="33"/>
  <c r="AH2329" i="33" s="1"/>
  <c r="Z2337" i="33"/>
  <c r="AF2337" i="33" s="1"/>
  <c r="Y2338" i="33"/>
  <c r="AA2333" i="33" l="1" a="1"/>
  <c r="AA2333" i="33" s="1"/>
  <c r="AD2332" i="33"/>
  <c r="AB2332" i="33" a="1"/>
  <c r="AB2332" i="33" s="1"/>
  <c r="AE2331" i="33"/>
  <c r="AC2331" i="33"/>
  <c r="AG2330" i="33"/>
  <c r="AH2330" i="33" s="1"/>
  <c r="Z2338" i="33"/>
  <c r="AF2338" i="33" s="1"/>
  <c r="Y2339" i="33"/>
  <c r="AG2331" i="33" l="1"/>
  <c r="AH2331" i="33" s="1"/>
  <c r="AD2333" i="33"/>
  <c r="AA2334" i="33" a="1"/>
  <c r="AA2334" i="33" s="1"/>
  <c r="AE2332" i="33"/>
  <c r="AB2333" i="33" a="1"/>
  <c r="AB2333" i="33" s="1"/>
  <c r="AC2332" i="33"/>
  <c r="Z2339" i="33"/>
  <c r="AF2339" i="33" s="1"/>
  <c r="Y2340" i="33"/>
  <c r="AG2332" i="33" l="1"/>
  <c r="AH2332" i="33" s="1"/>
  <c r="AA2335" i="33" a="1"/>
  <c r="AA2335" i="33" s="1"/>
  <c r="AD2334" i="33"/>
  <c r="AB2334" i="33" a="1"/>
  <c r="AB2334" i="33" s="1"/>
  <c r="AE2333" i="33"/>
  <c r="AC2333" i="33"/>
  <c r="Z2340" i="33"/>
  <c r="AF2340" i="33" s="1"/>
  <c r="Y2341" i="33"/>
  <c r="AG2333" i="33" l="1"/>
  <c r="AH2333" i="33" s="1"/>
  <c r="AA2336" i="33" a="1"/>
  <c r="AA2336" i="33" s="1"/>
  <c r="AD2335" i="33"/>
  <c r="AC2334" i="33"/>
  <c r="AB2335" i="33" a="1"/>
  <c r="AB2335" i="33" s="1"/>
  <c r="AE2334" i="33"/>
  <c r="Z2341" i="33"/>
  <c r="AF2341" i="33" s="1"/>
  <c r="Y2342" i="33"/>
  <c r="AG2334" i="33" l="1"/>
  <c r="AH2334" i="33" s="1"/>
  <c r="AA2337" i="33" a="1"/>
  <c r="AA2337" i="33" s="1"/>
  <c r="AD2336" i="33"/>
  <c r="AB2336" i="33" a="1"/>
  <c r="AB2336" i="33" s="1"/>
  <c r="AE2335" i="33"/>
  <c r="AC2335" i="33"/>
  <c r="Z2342" i="33"/>
  <c r="AF2342" i="33" s="1"/>
  <c r="Y2343" i="33"/>
  <c r="AG2335" i="33" l="1"/>
  <c r="AH2335" i="33" s="1"/>
  <c r="AA2338" i="33" a="1"/>
  <c r="AA2338" i="33" s="1"/>
  <c r="AD2337" i="33"/>
  <c r="AB2337" i="33" a="1"/>
  <c r="AB2337" i="33" s="1"/>
  <c r="AE2336" i="33"/>
  <c r="AC2336" i="33"/>
  <c r="Z2343" i="33"/>
  <c r="AF2343" i="33" s="1"/>
  <c r="Y2344" i="33"/>
  <c r="AG2336" i="33" l="1"/>
  <c r="AH2336" i="33" s="1"/>
  <c r="AA2339" i="33" a="1"/>
  <c r="AA2339" i="33" s="1"/>
  <c r="AD2338" i="33"/>
  <c r="AB2338" i="33" a="1"/>
  <c r="AB2338" i="33" s="1"/>
  <c r="AE2337" i="33"/>
  <c r="AC2337" i="33"/>
  <c r="Z2344" i="33"/>
  <c r="AF2344" i="33" s="1"/>
  <c r="Y2345" i="33"/>
  <c r="AG2337" i="33" l="1"/>
  <c r="AH2337" i="33" s="1"/>
  <c r="AA2340" i="33" a="1"/>
  <c r="AA2340" i="33" s="1"/>
  <c r="AD2339" i="33"/>
  <c r="AB2339" i="33" a="1"/>
  <c r="AB2339" i="33" s="1"/>
  <c r="AE2338" i="33"/>
  <c r="AC2338" i="33"/>
  <c r="Z2345" i="33"/>
  <c r="AF2345" i="33" s="1"/>
  <c r="Y2346" i="33"/>
  <c r="AA2341" i="33" l="1" a="1"/>
  <c r="AA2341" i="33" s="1"/>
  <c r="AD2340" i="33"/>
  <c r="AB2340" i="33" a="1"/>
  <c r="AB2340" i="33" s="1"/>
  <c r="AC2339" i="33"/>
  <c r="AE2339" i="33"/>
  <c r="AG2338" i="33"/>
  <c r="AH2338" i="33" s="1"/>
  <c r="Z2346" i="33"/>
  <c r="AF2346" i="33" s="1"/>
  <c r="Y2347" i="33"/>
  <c r="AG2339" i="33" l="1"/>
  <c r="AH2339" i="33" s="1"/>
  <c r="AA2342" i="33" a="1"/>
  <c r="AA2342" i="33" s="1"/>
  <c r="AD2341" i="33"/>
  <c r="AB2341" i="33" a="1"/>
  <c r="AB2341" i="33" s="1"/>
  <c r="AE2340" i="33"/>
  <c r="AC2340" i="33"/>
  <c r="Z2347" i="33"/>
  <c r="AF2347" i="33" s="1"/>
  <c r="Y2348" i="33"/>
  <c r="AG2340" i="33" l="1"/>
  <c r="AH2340" i="33" s="1"/>
  <c r="AD2342" i="33"/>
  <c r="AA2343" i="33" a="1"/>
  <c r="AA2343" i="33" s="1"/>
  <c r="AB2342" i="33" a="1"/>
  <c r="AB2342" i="33" s="1"/>
  <c r="AE2341" i="33"/>
  <c r="AC2341" i="33"/>
  <c r="Z2348" i="33"/>
  <c r="AF2348" i="33" s="1"/>
  <c r="Y2349" i="33"/>
  <c r="AG2341" i="33" l="1"/>
  <c r="AH2341" i="33" s="1"/>
  <c r="AA2344" i="33" a="1"/>
  <c r="AA2344" i="33" s="1"/>
  <c r="AD2343" i="33"/>
  <c r="AB2343" i="33" a="1"/>
  <c r="AB2343" i="33" s="1"/>
  <c r="AE2342" i="33"/>
  <c r="AC2342" i="33"/>
  <c r="Z2349" i="33"/>
  <c r="AF2349" i="33" s="1"/>
  <c r="Y2350" i="33"/>
  <c r="AG2342" i="33" l="1"/>
  <c r="AH2342" i="33" s="1"/>
  <c r="AA2345" i="33" a="1"/>
  <c r="AA2345" i="33" s="1"/>
  <c r="AD2344" i="33"/>
  <c r="AB2344" i="33" a="1"/>
  <c r="AB2344" i="33" s="1"/>
  <c r="AE2343" i="33"/>
  <c r="AC2343" i="33"/>
  <c r="Z2350" i="33"/>
  <c r="AF2350" i="33" s="1"/>
  <c r="Y2351" i="33"/>
  <c r="AA2346" i="33" l="1" a="1"/>
  <c r="AA2346" i="33" s="1"/>
  <c r="AD2345" i="33"/>
  <c r="AE2344" i="33"/>
  <c r="AC2344" i="33"/>
  <c r="AB2345" i="33" a="1"/>
  <c r="AB2345" i="33" s="1"/>
  <c r="AG2343" i="33"/>
  <c r="AH2343" i="33" s="1"/>
  <c r="Z2351" i="33"/>
  <c r="AF2351" i="33" s="1"/>
  <c r="Y2352" i="33"/>
  <c r="AA2347" i="33" l="1" a="1"/>
  <c r="AA2347" i="33" s="1"/>
  <c r="AD2346" i="33"/>
  <c r="AE2345" i="33"/>
  <c r="AB2346" i="33" a="1"/>
  <c r="AB2346" i="33" s="1"/>
  <c r="AC2345" i="33"/>
  <c r="AG2344" i="33"/>
  <c r="AH2344" i="33" s="1"/>
  <c r="Z2352" i="33"/>
  <c r="AF2352" i="33" s="1"/>
  <c r="Y2353" i="33"/>
  <c r="AG2345" i="33" l="1"/>
  <c r="AH2345" i="33" s="1"/>
  <c r="AA2348" i="33" a="1"/>
  <c r="AA2348" i="33" s="1"/>
  <c r="AD2347" i="33"/>
  <c r="AE2346" i="33"/>
  <c r="AC2346" i="33"/>
  <c r="AB2347" i="33" a="1"/>
  <c r="AB2347" i="33" s="1"/>
  <c r="Z2353" i="33"/>
  <c r="AF2353" i="33" s="1"/>
  <c r="Y2354" i="33"/>
  <c r="AG2346" i="33" l="1"/>
  <c r="AH2346" i="33" s="1"/>
  <c r="AA2349" i="33" a="1"/>
  <c r="AA2349" i="33" s="1"/>
  <c r="AD2348" i="33"/>
  <c r="AB2348" i="33" a="1"/>
  <c r="AB2348" i="33" s="1"/>
  <c r="AE2347" i="33"/>
  <c r="AC2347" i="33"/>
  <c r="Z2354" i="33"/>
  <c r="AF2354" i="33" s="1"/>
  <c r="Y2355" i="33"/>
  <c r="AA2350" i="33" l="1" a="1"/>
  <c r="AA2350" i="33" s="1"/>
  <c r="AD2349" i="33"/>
  <c r="AB2349" i="33" a="1"/>
  <c r="AB2349" i="33" s="1"/>
  <c r="AE2348" i="33"/>
  <c r="AC2348" i="33"/>
  <c r="AG2347" i="33"/>
  <c r="AH2347" i="33" s="1"/>
  <c r="Z2355" i="33"/>
  <c r="AF2355" i="33" s="1"/>
  <c r="Y2356" i="33"/>
  <c r="AA2351" i="33" l="1" a="1"/>
  <c r="AA2351" i="33" s="1"/>
  <c r="AD2350" i="33"/>
  <c r="AE2349" i="33"/>
  <c r="AC2349" i="33"/>
  <c r="AB2350" i="33" a="1"/>
  <c r="AB2350" i="33" s="1"/>
  <c r="AG2348" i="33"/>
  <c r="AH2348" i="33" s="1"/>
  <c r="Z2356" i="33"/>
  <c r="AF2356" i="33" s="1"/>
  <c r="Y2357" i="33"/>
  <c r="AG2349" i="33" l="1"/>
  <c r="AH2349" i="33" s="1"/>
  <c r="AA2352" i="33" a="1"/>
  <c r="AA2352" i="33" s="1"/>
  <c r="AD2351" i="33"/>
  <c r="AE2350" i="33"/>
  <c r="AB2351" i="33" a="1"/>
  <c r="AB2351" i="33" s="1"/>
  <c r="AC2350" i="33"/>
  <c r="Z2357" i="33"/>
  <c r="AF2357" i="33" s="1"/>
  <c r="Y2358" i="33"/>
  <c r="AG2350" i="33" l="1"/>
  <c r="AH2350" i="33" s="1"/>
  <c r="AA2353" i="33" a="1"/>
  <c r="AA2353" i="33" s="1"/>
  <c r="AD2352" i="33"/>
  <c r="AB2352" i="33" a="1"/>
  <c r="AB2352" i="33" s="1"/>
  <c r="AE2351" i="33"/>
  <c r="AC2351" i="33"/>
  <c r="Z2358" i="33"/>
  <c r="AF2358" i="33" s="1"/>
  <c r="Y2359" i="33"/>
  <c r="AG2351" i="33" l="1"/>
  <c r="AH2351" i="33" s="1"/>
  <c r="AA2354" i="33" a="1"/>
  <c r="AA2354" i="33" s="1"/>
  <c r="AD2353" i="33"/>
  <c r="AC2352" i="33"/>
  <c r="AB2353" i="33" a="1"/>
  <c r="AB2353" i="33" s="1"/>
  <c r="AE2352" i="33"/>
  <c r="Z2359" i="33"/>
  <c r="AF2359" i="33" s="1"/>
  <c r="Y2360" i="33"/>
  <c r="AG2352" i="33" l="1"/>
  <c r="AH2352" i="33" s="1"/>
  <c r="AA2355" i="33" a="1"/>
  <c r="AA2355" i="33" s="1"/>
  <c r="AD2354" i="33"/>
  <c r="AB2354" i="33" a="1"/>
  <c r="AB2354" i="33" s="1"/>
  <c r="AE2353" i="33"/>
  <c r="AG2353" i="33" s="1"/>
  <c r="AH2353" i="33" s="1"/>
  <c r="AC2353" i="33"/>
  <c r="Z2360" i="33"/>
  <c r="AF2360" i="33" s="1"/>
  <c r="Y2361" i="33"/>
  <c r="AA2356" i="33" l="1" a="1"/>
  <c r="AA2356" i="33" s="1"/>
  <c r="AD2355" i="33"/>
  <c r="AB2355" i="33" a="1"/>
  <c r="AB2355" i="33" s="1"/>
  <c r="AE2354" i="33"/>
  <c r="AC2354" i="33"/>
  <c r="Z2361" i="33"/>
  <c r="AF2361" i="33" s="1"/>
  <c r="Y2362" i="33"/>
  <c r="AG2354" i="33" l="1"/>
  <c r="AH2354" i="33" s="1"/>
  <c r="AA2357" i="33" a="1"/>
  <c r="AA2357" i="33" s="1"/>
  <c r="AD2356" i="33"/>
  <c r="AE2355" i="33"/>
  <c r="AB2356" i="33" a="1"/>
  <c r="AB2356" i="33" s="1"/>
  <c r="AC2355" i="33"/>
  <c r="Z2362" i="33"/>
  <c r="AF2362" i="33" s="1"/>
  <c r="Y2363" i="33"/>
  <c r="AA2358" i="33" l="1" a="1"/>
  <c r="AA2358" i="33" s="1"/>
  <c r="AD2357" i="33"/>
  <c r="AB2357" i="33" a="1"/>
  <c r="AB2357" i="33" s="1"/>
  <c r="AE2356" i="33"/>
  <c r="AC2356" i="33"/>
  <c r="AG2355" i="33"/>
  <c r="AH2355" i="33" s="1"/>
  <c r="Z2363" i="33"/>
  <c r="AF2363" i="33" s="1"/>
  <c r="Y2364" i="33"/>
  <c r="AG2356" i="33" l="1"/>
  <c r="AH2356" i="33" s="1"/>
  <c r="AA2359" i="33" a="1"/>
  <c r="AA2359" i="33" s="1"/>
  <c r="AD2358" i="33"/>
  <c r="AB2358" i="33" a="1"/>
  <c r="AB2358" i="33" s="1"/>
  <c r="AE2357" i="33"/>
  <c r="AC2357" i="33"/>
  <c r="Z2364" i="33"/>
  <c r="AF2364" i="33" s="1"/>
  <c r="Y2365" i="33"/>
  <c r="AA2360" i="33" l="1" a="1"/>
  <c r="AA2360" i="33" s="1"/>
  <c r="AD2359" i="33"/>
  <c r="AB2359" i="33" a="1"/>
  <c r="AB2359" i="33" s="1"/>
  <c r="AE2358" i="33"/>
  <c r="AC2358" i="33"/>
  <c r="AG2357" i="33"/>
  <c r="AH2357" i="33" s="1"/>
  <c r="Z2365" i="33"/>
  <c r="AF2365" i="33" s="1"/>
  <c r="Y2366" i="33"/>
  <c r="AG2358" i="33" l="1"/>
  <c r="AH2358" i="33" s="1"/>
  <c r="AD2360" i="33"/>
  <c r="AA2361" i="33" a="1"/>
  <c r="AA2361" i="33" s="1"/>
  <c r="AB2360" i="33" a="1"/>
  <c r="AB2360" i="33" s="1"/>
  <c r="AE2359" i="33"/>
  <c r="AC2359" i="33"/>
  <c r="Z2366" i="33"/>
  <c r="AF2366" i="33" s="1"/>
  <c r="Y2367" i="33"/>
  <c r="AA2362" i="33" l="1" a="1"/>
  <c r="AA2362" i="33" s="1"/>
  <c r="AD2361" i="33"/>
  <c r="AB2361" i="33" a="1"/>
  <c r="AB2361" i="33" s="1"/>
  <c r="AE2360" i="33"/>
  <c r="AC2360" i="33"/>
  <c r="AG2359" i="33"/>
  <c r="AH2359" i="33" s="1"/>
  <c r="Z2367" i="33"/>
  <c r="AF2367" i="33" s="1"/>
  <c r="Y2368" i="33"/>
  <c r="AA2363" i="33" l="1" a="1"/>
  <c r="AA2363" i="33" s="1"/>
  <c r="AD2362" i="33"/>
  <c r="AB2362" i="33" a="1"/>
  <c r="AB2362" i="33" s="1"/>
  <c r="AE2361" i="33"/>
  <c r="AC2361" i="33"/>
  <c r="AG2360" i="33"/>
  <c r="AH2360" i="33" s="1"/>
  <c r="Z2368" i="33"/>
  <c r="AF2368" i="33" s="1"/>
  <c r="Y2369" i="33"/>
  <c r="AG2361" i="33" l="1"/>
  <c r="AH2361" i="33" s="1"/>
  <c r="AA2364" i="33" a="1"/>
  <c r="AA2364" i="33" s="1"/>
  <c r="AD2363" i="33"/>
  <c r="AB2363" i="33" a="1"/>
  <c r="AB2363" i="33" s="1"/>
  <c r="AE2362" i="33"/>
  <c r="AC2362" i="33"/>
  <c r="Z2369" i="33"/>
  <c r="AF2369" i="33" s="1"/>
  <c r="Y2370" i="33"/>
  <c r="AG2362" i="33" l="1"/>
  <c r="AH2362" i="33" s="1"/>
  <c r="AA2365" i="33" a="1"/>
  <c r="AA2365" i="33" s="1"/>
  <c r="AD2364" i="33"/>
  <c r="AB2364" i="33" a="1"/>
  <c r="AB2364" i="33" s="1"/>
  <c r="AC2363" i="33"/>
  <c r="AE2363" i="33"/>
  <c r="Z2370" i="33"/>
  <c r="AF2370" i="33" s="1"/>
  <c r="Y2371" i="33"/>
  <c r="AG2363" i="33" l="1"/>
  <c r="AH2363" i="33" s="1"/>
  <c r="AA2366" i="33" a="1"/>
  <c r="AA2366" i="33" s="1"/>
  <c r="AD2365" i="33"/>
  <c r="AB2365" i="33" a="1"/>
  <c r="AB2365" i="33" s="1"/>
  <c r="AE2364" i="33"/>
  <c r="AC2364" i="33"/>
  <c r="Z2371" i="33"/>
  <c r="AF2371" i="33" s="1"/>
  <c r="Y2372" i="33"/>
  <c r="AG2364" i="33" l="1"/>
  <c r="AH2364" i="33" s="1"/>
  <c r="AA2367" i="33" a="1"/>
  <c r="AA2367" i="33" s="1"/>
  <c r="AD2366" i="33"/>
  <c r="AB2366" i="33" a="1"/>
  <c r="AB2366" i="33" s="1"/>
  <c r="AE2365" i="33"/>
  <c r="AC2365" i="33"/>
  <c r="Z2372" i="33"/>
  <c r="AF2372" i="33" s="1"/>
  <c r="Y2373" i="33"/>
  <c r="AG2365" i="33" l="1"/>
  <c r="AH2365" i="33" s="1"/>
  <c r="AA2368" i="33" a="1"/>
  <c r="AA2368" i="33" s="1"/>
  <c r="AD2367" i="33"/>
  <c r="AB2367" i="33" a="1"/>
  <c r="AB2367" i="33" s="1"/>
  <c r="AE2366" i="33"/>
  <c r="AC2366" i="33"/>
  <c r="Z2373" i="33"/>
  <c r="AF2373" i="33" s="1"/>
  <c r="Y2374" i="33"/>
  <c r="AG2366" i="33" l="1"/>
  <c r="AH2366" i="33" s="1"/>
  <c r="AA2369" i="33" a="1"/>
  <c r="AA2369" i="33" s="1"/>
  <c r="AD2368" i="33"/>
  <c r="AB2368" i="33" a="1"/>
  <c r="AB2368" i="33" s="1"/>
  <c r="AE2367" i="33"/>
  <c r="AC2367" i="33"/>
  <c r="Z2374" i="33"/>
  <c r="AF2374" i="33" s="1"/>
  <c r="Y2375" i="33"/>
  <c r="AG2367" i="33" l="1"/>
  <c r="AH2367" i="33" s="1"/>
  <c r="AA2370" i="33" a="1"/>
  <c r="AA2370" i="33" s="1"/>
  <c r="AD2369" i="33"/>
  <c r="AB2369" i="33" a="1"/>
  <c r="AB2369" i="33" s="1"/>
  <c r="AE2368" i="33"/>
  <c r="AC2368" i="33"/>
  <c r="Z2375" i="33"/>
  <c r="AF2375" i="33" s="1"/>
  <c r="Y2376" i="33"/>
  <c r="AG2368" i="33" l="1"/>
  <c r="AH2368" i="33" s="1"/>
  <c r="AA2371" i="33" a="1"/>
  <c r="AA2371" i="33" s="1"/>
  <c r="AD2370" i="33"/>
  <c r="AB2370" i="33" a="1"/>
  <c r="AB2370" i="33" s="1"/>
  <c r="AE2369" i="33"/>
  <c r="AC2369" i="33"/>
  <c r="Z2376" i="33"/>
  <c r="AF2376" i="33" s="1"/>
  <c r="Y2377" i="33"/>
  <c r="AA2372" i="33" l="1" a="1"/>
  <c r="AA2372" i="33" s="1"/>
  <c r="AD2371" i="33"/>
  <c r="AB2371" i="33" a="1"/>
  <c r="AB2371" i="33" s="1"/>
  <c r="AE2370" i="33"/>
  <c r="AC2370" i="33"/>
  <c r="AG2369" i="33"/>
  <c r="AH2369" i="33" s="1"/>
  <c r="Z2377" i="33"/>
  <c r="AF2377" i="33" s="1"/>
  <c r="Y2378" i="33"/>
  <c r="AG2370" i="33" l="1"/>
  <c r="AH2370" i="33" s="1"/>
  <c r="AA2373" i="33" a="1"/>
  <c r="AA2373" i="33" s="1"/>
  <c r="AD2372" i="33"/>
  <c r="AB2372" i="33" a="1"/>
  <c r="AB2372" i="33" s="1"/>
  <c r="AE2371" i="33"/>
  <c r="AC2371" i="33"/>
  <c r="Z2378" i="33"/>
  <c r="AF2378" i="33" s="1"/>
  <c r="Y2379" i="33"/>
  <c r="AG2371" i="33" l="1"/>
  <c r="AH2371" i="33" s="1"/>
  <c r="AA2374" i="33" a="1"/>
  <c r="AA2374" i="33" s="1"/>
  <c r="AD2373" i="33"/>
  <c r="AC2372" i="33"/>
  <c r="AB2373" i="33" a="1"/>
  <c r="AB2373" i="33" s="1"/>
  <c r="AE2372" i="33"/>
  <c r="Z2379" i="33"/>
  <c r="AF2379" i="33" s="1"/>
  <c r="Y2380" i="33"/>
  <c r="AG2372" i="33" l="1"/>
  <c r="AH2372" i="33" s="1"/>
  <c r="AA2375" i="33" a="1"/>
  <c r="AA2375" i="33" s="1"/>
  <c r="AD2374" i="33"/>
  <c r="AB2374" i="33" a="1"/>
  <c r="AB2374" i="33" s="1"/>
  <c r="AE2373" i="33"/>
  <c r="AC2373" i="33"/>
  <c r="Z2380" i="33"/>
  <c r="AF2380" i="33" s="1"/>
  <c r="Y2381" i="33"/>
  <c r="AG2373" i="33" l="1"/>
  <c r="AH2373" i="33" s="1"/>
  <c r="AA2376" i="33" a="1"/>
  <c r="AA2376" i="33" s="1"/>
  <c r="AD2375" i="33"/>
  <c r="AB2375" i="33" a="1"/>
  <c r="AB2375" i="33" s="1"/>
  <c r="AE2374" i="33"/>
  <c r="AC2374" i="33"/>
  <c r="Z2381" i="33"/>
  <c r="AF2381" i="33" s="1"/>
  <c r="Y2382" i="33"/>
  <c r="AG2374" i="33" l="1"/>
  <c r="AH2374" i="33" s="1"/>
  <c r="AA2377" i="33" a="1"/>
  <c r="AA2377" i="33" s="1"/>
  <c r="AD2376" i="33"/>
  <c r="AB2376" i="33" a="1"/>
  <c r="AB2376" i="33" s="1"/>
  <c r="AE2375" i="33"/>
  <c r="AC2375" i="33"/>
  <c r="Z2382" i="33"/>
  <c r="AF2382" i="33" s="1"/>
  <c r="Y2383" i="33"/>
  <c r="AG2375" i="33" l="1"/>
  <c r="AH2375" i="33" s="1"/>
  <c r="AA2378" i="33" a="1"/>
  <c r="AA2378" i="33" s="1"/>
  <c r="AD2377" i="33"/>
  <c r="AB2377" i="33" a="1"/>
  <c r="AB2377" i="33" s="1"/>
  <c r="AE2376" i="33"/>
  <c r="AC2376" i="33"/>
  <c r="Z2383" i="33"/>
  <c r="AF2383" i="33" s="1"/>
  <c r="Y2384" i="33"/>
  <c r="AG2376" i="33" l="1"/>
  <c r="AH2376" i="33" s="1"/>
  <c r="AD2378" i="33"/>
  <c r="AA2379" i="33" a="1"/>
  <c r="AA2379" i="33" s="1"/>
  <c r="AC2377" i="33"/>
  <c r="AB2378" i="33" a="1"/>
  <c r="AB2378" i="33" s="1"/>
  <c r="AE2377" i="33"/>
  <c r="Z2384" i="33"/>
  <c r="AF2384" i="33" s="1"/>
  <c r="Y2385" i="33"/>
  <c r="AG2377" i="33" l="1"/>
  <c r="AH2377" i="33" s="1"/>
  <c r="AD2379" i="33"/>
  <c r="AA2380" i="33" a="1"/>
  <c r="AA2380" i="33" s="1"/>
  <c r="AB2379" i="33" a="1"/>
  <c r="AB2379" i="33" s="1"/>
  <c r="AE2378" i="33"/>
  <c r="AC2378" i="33"/>
  <c r="Z2385" i="33"/>
  <c r="AF2385" i="33" s="1"/>
  <c r="Y2386" i="33"/>
  <c r="AG2378" i="33" l="1"/>
  <c r="AH2378" i="33" s="1"/>
  <c r="AA2381" i="33" a="1"/>
  <c r="AA2381" i="33" s="1"/>
  <c r="AD2380" i="33"/>
  <c r="AB2380" i="33" a="1"/>
  <c r="AB2380" i="33" s="1"/>
  <c r="AE2379" i="33"/>
  <c r="AC2379" i="33"/>
  <c r="Z2386" i="33"/>
  <c r="AF2386" i="33" s="1"/>
  <c r="Y2387" i="33"/>
  <c r="AG2379" i="33" l="1"/>
  <c r="AH2379" i="33" s="1"/>
  <c r="AD2381" i="33"/>
  <c r="AA2382" i="33" a="1"/>
  <c r="AA2382" i="33" s="1"/>
  <c r="AB2381" i="33" a="1"/>
  <c r="AB2381" i="33" s="1"/>
  <c r="AE2380" i="33"/>
  <c r="AC2380" i="33"/>
  <c r="Z2387" i="33"/>
  <c r="AF2387" i="33" s="1"/>
  <c r="Y2388" i="33"/>
  <c r="AG2380" i="33" l="1"/>
  <c r="AH2380" i="33" s="1"/>
  <c r="AA2383" i="33" a="1"/>
  <c r="AA2383" i="33" s="1"/>
  <c r="AD2382" i="33"/>
  <c r="AE2381" i="33"/>
  <c r="AB2382" i="33" a="1"/>
  <c r="AB2382" i="33" s="1"/>
  <c r="AC2381" i="33"/>
  <c r="Z2388" i="33"/>
  <c r="AF2388" i="33" s="1"/>
  <c r="Y2389" i="33"/>
  <c r="AG2381" i="33" l="1"/>
  <c r="AH2381" i="33" s="1"/>
  <c r="AA2384" i="33" a="1"/>
  <c r="AA2384" i="33" s="1"/>
  <c r="AD2383" i="33"/>
  <c r="AB2383" i="33" a="1"/>
  <c r="AB2383" i="33" s="1"/>
  <c r="AE2382" i="33"/>
  <c r="AC2382" i="33"/>
  <c r="Z2389" i="33"/>
  <c r="AF2389" i="33" s="1"/>
  <c r="Y2390" i="33"/>
  <c r="AG2382" i="33" l="1"/>
  <c r="AH2382" i="33" s="1"/>
  <c r="AA2385" i="33" a="1"/>
  <c r="AA2385" i="33" s="1"/>
  <c r="AD2384" i="33"/>
  <c r="AB2384" i="33" a="1"/>
  <c r="AB2384" i="33" s="1"/>
  <c r="AE2383" i="33"/>
  <c r="AC2383" i="33"/>
  <c r="Z2390" i="33"/>
  <c r="AF2390" i="33" s="1"/>
  <c r="Y2391" i="33"/>
  <c r="AA2386" i="33" l="1" a="1"/>
  <c r="AA2386" i="33" s="1"/>
  <c r="AD2385" i="33"/>
  <c r="AB2385" i="33" a="1"/>
  <c r="AB2385" i="33" s="1"/>
  <c r="AE2384" i="33"/>
  <c r="AC2384" i="33"/>
  <c r="AG2383" i="33"/>
  <c r="AH2383" i="33" s="1"/>
  <c r="Z2391" i="33"/>
  <c r="AF2391" i="33" s="1"/>
  <c r="Y2392" i="33"/>
  <c r="AG2384" i="33" l="1"/>
  <c r="AH2384" i="33" s="1"/>
  <c r="AA2387" i="33" a="1"/>
  <c r="AA2387" i="33" s="1"/>
  <c r="AD2386" i="33"/>
  <c r="AE2385" i="33"/>
  <c r="AB2386" i="33" a="1"/>
  <c r="AB2386" i="33" s="1"/>
  <c r="AC2385" i="33"/>
  <c r="Z2392" i="33"/>
  <c r="AF2392" i="33" s="1"/>
  <c r="Y2393" i="33"/>
  <c r="AA2388" i="33" l="1" a="1"/>
  <c r="AA2388" i="33" s="1"/>
  <c r="AD2387" i="33"/>
  <c r="AB2387" i="33" a="1"/>
  <c r="AB2387" i="33" s="1"/>
  <c r="AE2386" i="33"/>
  <c r="AC2386" i="33"/>
  <c r="AG2385" i="33"/>
  <c r="AH2385" i="33" s="1"/>
  <c r="Z2393" i="33"/>
  <c r="AF2393" i="33" s="1"/>
  <c r="Y2394" i="33"/>
  <c r="AG2386" i="33" l="1"/>
  <c r="AH2386" i="33" s="1"/>
  <c r="AA2389" i="33" a="1"/>
  <c r="AA2389" i="33" s="1"/>
  <c r="AD2388" i="33"/>
  <c r="AC2387" i="33"/>
  <c r="AB2388" i="33" a="1"/>
  <c r="AB2388" i="33" s="1"/>
  <c r="AE2387" i="33"/>
  <c r="Z2394" i="33"/>
  <c r="AF2394" i="33" s="1"/>
  <c r="Y2395" i="33"/>
  <c r="AG2387" i="33" l="1"/>
  <c r="AH2387" i="33" s="1"/>
  <c r="AA2390" i="33" a="1"/>
  <c r="AA2390" i="33" s="1"/>
  <c r="AD2389" i="33"/>
  <c r="AE2388" i="33"/>
  <c r="AB2389" i="33" a="1"/>
  <c r="AB2389" i="33" s="1"/>
  <c r="AC2388" i="33"/>
  <c r="Z2395" i="33"/>
  <c r="AF2395" i="33" s="1"/>
  <c r="Y2396" i="33"/>
  <c r="AG2388" i="33" l="1"/>
  <c r="AH2388" i="33" s="1"/>
  <c r="AA2391" i="33" a="1"/>
  <c r="AA2391" i="33" s="1"/>
  <c r="AD2390" i="33"/>
  <c r="AB2390" i="33" a="1"/>
  <c r="AB2390" i="33" s="1"/>
  <c r="AE2389" i="33"/>
  <c r="AC2389" i="33"/>
  <c r="Z2396" i="33"/>
  <c r="AF2396" i="33" s="1"/>
  <c r="Y2397" i="33"/>
  <c r="AA2392" i="33" l="1" a="1"/>
  <c r="AA2392" i="33" s="1"/>
  <c r="AD2391" i="33"/>
  <c r="AB2391" i="33" a="1"/>
  <c r="AB2391" i="33" s="1"/>
  <c r="AE2390" i="33"/>
  <c r="AC2390" i="33"/>
  <c r="AG2389" i="33"/>
  <c r="AH2389" i="33" s="1"/>
  <c r="Z2397" i="33"/>
  <c r="AF2397" i="33" s="1"/>
  <c r="Y2398" i="33"/>
  <c r="AA2393" i="33" l="1" a="1"/>
  <c r="AA2393" i="33" s="1"/>
  <c r="AD2392" i="33"/>
  <c r="AB2392" i="33" a="1"/>
  <c r="AB2392" i="33" s="1"/>
  <c r="AE2391" i="33"/>
  <c r="AC2391" i="33"/>
  <c r="AG2390" i="33"/>
  <c r="AH2390" i="33" s="1"/>
  <c r="Z2398" i="33"/>
  <c r="AF2398" i="33" s="1"/>
  <c r="Y2399" i="33"/>
  <c r="AG2391" i="33" l="1"/>
  <c r="AH2391" i="33" s="1"/>
  <c r="AA2394" i="33" a="1"/>
  <c r="AA2394" i="33" s="1"/>
  <c r="AD2393" i="33"/>
  <c r="AB2393" i="33" a="1"/>
  <c r="AB2393" i="33" s="1"/>
  <c r="AE2392" i="33"/>
  <c r="AC2392" i="33"/>
  <c r="Z2399" i="33"/>
  <c r="AF2399" i="33" s="1"/>
  <c r="Y2400" i="33"/>
  <c r="AD2394" i="33" l="1"/>
  <c r="AA2395" i="33" a="1"/>
  <c r="AA2395" i="33" s="1"/>
  <c r="AC2393" i="33"/>
  <c r="AB2394" i="33" a="1"/>
  <c r="AB2394" i="33" s="1"/>
  <c r="AE2393" i="33"/>
  <c r="AG2392" i="33"/>
  <c r="AH2392" i="33" s="1"/>
  <c r="Z2400" i="33"/>
  <c r="AF2400" i="33" s="1"/>
  <c r="Y2401" i="33"/>
  <c r="AG2393" i="33" l="1"/>
  <c r="AH2393" i="33" s="1"/>
  <c r="AA2396" i="33" a="1"/>
  <c r="AA2396" i="33" s="1"/>
  <c r="AD2395" i="33"/>
  <c r="AC2394" i="33"/>
  <c r="AB2395" i="33" a="1"/>
  <c r="AB2395" i="33" s="1"/>
  <c r="AE2394" i="33"/>
  <c r="Z2401" i="33"/>
  <c r="AF2401" i="33" s="1"/>
  <c r="Y2402" i="33"/>
  <c r="AG2394" i="33" l="1"/>
  <c r="AH2394" i="33" s="1"/>
  <c r="AA2397" i="33" a="1"/>
  <c r="AA2397" i="33" s="1"/>
  <c r="AD2396" i="33"/>
  <c r="AB2396" i="33" a="1"/>
  <c r="AB2396" i="33" s="1"/>
  <c r="AE2395" i="33"/>
  <c r="AC2395" i="33"/>
  <c r="Z2402" i="33"/>
  <c r="AF2402" i="33" s="1"/>
  <c r="Y2403" i="33"/>
  <c r="AA2398" i="33" l="1" a="1"/>
  <c r="AA2398" i="33" s="1"/>
  <c r="AD2397" i="33"/>
  <c r="AB2397" i="33" a="1"/>
  <c r="AB2397" i="33" s="1"/>
  <c r="AE2396" i="33"/>
  <c r="AC2396" i="33"/>
  <c r="AG2395" i="33"/>
  <c r="AH2395" i="33" s="1"/>
  <c r="Z2403" i="33"/>
  <c r="AF2403" i="33" s="1"/>
  <c r="Y2404" i="33"/>
  <c r="AG2396" i="33" l="1"/>
  <c r="AH2396" i="33" s="1"/>
  <c r="AA2399" i="33" a="1"/>
  <c r="AA2399" i="33" s="1"/>
  <c r="AD2398" i="33"/>
  <c r="AC2397" i="33"/>
  <c r="AB2398" i="33" a="1"/>
  <c r="AB2398" i="33" s="1"/>
  <c r="AE2397" i="33"/>
  <c r="Z2404" i="33"/>
  <c r="AF2404" i="33" s="1"/>
  <c r="Y2405" i="33"/>
  <c r="AG2397" i="33" l="1"/>
  <c r="AH2397" i="33" s="1"/>
  <c r="AD2399" i="33"/>
  <c r="AA2400" i="33" a="1"/>
  <c r="AA2400" i="33" s="1"/>
  <c r="AB2399" i="33" a="1"/>
  <c r="AB2399" i="33" s="1"/>
  <c r="AE2398" i="33"/>
  <c r="AC2398" i="33"/>
  <c r="Z2405" i="33"/>
  <c r="AF2405" i="33" s="1"/>
  <c r="Y2406" i="33"/>
  <c r="AG2398" i="33" l="1"/>
  <c r="AH2398" i="33" s="1"/>
  <c r="AA2401" i="33" a="1"/>
  <c r="AA2401" i="33" s="1"/>
  <c r="AD2400" i="33"/>
  <c r="AE2399" i="33"/>
  <c r="AB2400" i="33" a="1"/>
  <c r="AB2400" i="33" s="1"/>
  <c r="AC2399" i="33"/>
  <c r="Z2406" i="33"/>
  <c r="AF2406" i="33" s="1"/>
  <c r="Y2407" i="33"/>
  <c r="AG2399" i="33" l="1"/>
  <c r="AH2399" i="33" s="1"/>
  <c r="AA2402" i="33" a="1"/>
  <c r="AA2402" i="33" s="1"/>
  <c r="AD2401" i="33"/>
  <c r="AB2401" i="33" a="1"/>
  <c r="AB2401" i="33" s="1"/>
  <c r="AE2400" i="33"/>
  <c r="AC2400" i="33"/>
  <c r="Z2407" i="33"/>
  <c r="AF2407" i="33" s="1"/>
  <c r="Y2408" i="33"/>
  <c r="AG2400" i="33" l="1"/>
  <c r="AH2400" i="33" s="1"/>
  <c r="AA2403" i="33" a="1"/>
  <c r="AA2403" i="33" s="1"/>
  <c r="AD2402" i="33"/>
  <c r="AB2402" i="33" a="1"/>
  <c r="AB2402" i="33" s="1"/>
  <c r="AE2401" i="33"/>
  <c r="AC2401" i="33"/>
  <c r="Z2408" i="33"/>
  <c r="AF2408" i="33" s="1"/>
  <c r="Y2409" i="33"/>
  <c r="AG2401" i="33" l="1"/>
  <c r="AH2401" i="33" s="1"/>
  <c r="AA2404" i="33" a="1"/>
  <c r="AA2404" i="33" s="1"/>
  <c r="AD2403" i="33"/>
  <c r="AB2403" i="33" a="1"/>
  <c r="AB2403" i="33" s="1"/>
  <c r="AE2402" i="33"/>
  <c r="AC2402" i="33"/>
  <c r="Z2409" i="33"/>
  <c r="AF2409" i="33" s="1"/>
  <c r="Y2410" i="33"/>
  <c r="AG2402" i="33" l="1"/>
  <c r="AH2402" i="33" s="1"/>
  <c r="AA2405" i="33" a="1"/>
  <c r="AA2405" i="33" s="1"/>
  <c r="AD2404" i="33"/>
  <c r="AB2404" i="33" a="1"/>
  <c r="AB2404" i="33" s="1"/>
  <c r="AE2403" i="33"/>
  <c r="AC2403" i="33"/>
  <c r="Z2410" i="33"/>
  <c r="AF2410" i="33" s="1"/>
  <c r="Y2411" i="33"/>
  <c r="AG2403" i="33" l="1"/>
  <c r="AH2403" i="33" s="1"/>
  <c r="AA2406" i="33" a="1"/>
  <c r="AA2406" i="33" s="1"/>
  <c r="AD2405" i="33"/>
  <c r="AB2405" i="33" a="1"/>
  <c r="AB2405" i="33" s="1"/>
  <c r="AE2404" i="33"/>
  <c r="AC2404" i="33"/>
  <c r="Z2411" i="33"/>
  <c r="AF2411" i="33" s="1"/>
  <c r="Y2412" i="33"/>
  <c r="AA2407" i="33" l="1" a="1"/>
  <c r="AA2407" i="33" s="1"/>
  <c r="AD2406" i="33"/>
  <c r="AE2405" i="33"/>
  <c r="AB2406" i="33" a="1"/>
  <c r="AB2406" i="33" s="1"/>
  <c r="AC2405" i="33"/>
  <c r="AG2404" i="33"/>
  <c r="AH2404" i="33" s="1"/>
  <c r="Z2412" i="33"/>
  <c r="AF2412" i="33" s="1"/>
  <c r="Y2413" i="33"/>
  <c r="AG2405" i="33" l="1"/>
  <c r="AH2405" i="33" s="1"/>
  <c r="AA2408" i="33" a="1"/>
  <c r="AA2408" i="33" s="1"/>
  <c r="AD2407" i="33"/>
  <c r="AC2406" i="33"/>
  <c r="AB2407" i="33" a="1"/>
  <c r="AB2407" i="33" s="1"/>
  <c r="AE2406" i="33"/>
  <c r="Z2413" i="33"/>
  <c r="AF2413" i="33" s="1"/>
  <c r="Y2414" i="33"/>
  <c r="AG2406" i="33" l="1"/>
  <c r="AH2406" i="33" s="1"/>
  <c r="AA2409" i="33" a="1"/>
  <c r="AA2409" i="33" s="1"/>
  <c r="AD2408" i="33"/>
  <c r="AB2408" i="33" a="1"/>
  <c r="AB2408" i="33" s="1"/>
  <c r="AE2407" i="33"/>
  <c r="AC2407" i="33"/>
  <c r="Z2414" i="33"/>
  <c r="AF2414" i="33" s="1"/>
  <c r="Y2415" i="33"/>
  <c r="AG2407" i="33" l="1"/>
  <c r="AH2407" i="33" s="1"/>
  <c r="AA2410" i="33" a="1"/>
  <c r="AA2410" i="33" s="1"/>
  <c r="AD2409" i="33"/>
  <c r="AE2408" i="33"/>
  <c r="AC2408" i="33"/>
  <c r="AB2409" i="33" a="1"/>
  <c r="AB2409" i="33" s="1"/>
  <c r="Z2415" i="33"/>
  <c r="AF2415" i="33" s="1"/>
  <c r="Y2416" i="33"/>
  <c r="AG2408" i="33" l="1"/>
  <c r="AH2408" i="33" s="1"/>
  <c r="AA2411" i="33" a="1"/>
  <c r="AA2411" i="33" s="1"/>
  <c r="AD2410" i="33"/>
  <c r="AB2410" i="33" a="1"/>
  <c r="AB2410" i="33" s="1"/>
  <c r="AE2409" i="33"/>
  <c r="AC2409" i="33"/>
  <c r="Z2416" i="33"/>
  <c r="AF2416" i="33" s="1"/>
  <c r="Y2417" i="33"/>
  <c r="AG2409" i="33" l="1"/>
  <c r="AH2409" i="33" s="1"/>
  <c r="AA2412" i="33" a="1"/>
  <c r="AA2412" i="33" s="1"/>
  <c r="AD2411" i="33"/>
  <c r="AB2411" i="33" a="1"/>
  <c r="AB2411" i="33" s="1"/>
  <c r="AE2410" i="33"/>
  <c r="AC2410" i="33"/>
  <c r="Z2417" i="33"/>
  <c r="AF2417" i="33" s="1"/>
  <c r="Y2418" i="33"/>
  <c r="AD2412" i="33" l="1"/>
  <c r="AA2413" i="33" a="1"/>
  <c r="AA2413" i="33" s="1"/>
  <c r="AB2412" i="33" a="1"/>
  <c r="AB2412" i="33" s="1"/>
  <c r="AE2411" i="33"/>
  <c r="AC2411" i="33"/>
  <c r="AG2410" i="33"/>
  <c r="AH2410" i="33" s="1"/>
  <c r="Z2418" i="33"/>
  <c r="AF2418" i="33" s="1"/>
  <c r="Y2419" i="33"/>
  <c r="AG2411" i="33" l="1"/>
  <c r="AH2411" i="33" s="1"/>
  <c r="AA2414" i="33" a="1"/>
  <c r="AA2414" i="33" s="1"/>
  <c r="AD2413" i="33"/>
  <c r="AB2413" i="33" a="1"/>
  <c r="AB2413" i="33" s="1"/>
  <c r="AE2412" i="33"/>
  <c r="AC2412" i="33"/>
  <c r="Z2419" i="33"/>
  <c r="AF2419" i="33" s="1"/>
  <c r="Y2420" i="33"/>
  <c r="AA2415" i="33" l="1" a="1"/>
  <c r="AA2415" i="33" s="1"/>
  <c r="AD2414" i="33"/>
  <c r="AB2414" i="33" a="1"/>
  <c r="AB2414" i="33" s="1"/>
  <c r="AE2413" i="33"/>
  <c r="AC2413" i="33"/>
  <c r="AG2412" i="33"/>
  <c r="AH2412" i="33" s="1"/>
  <c r="Z2420" i="33"/>
  <c r="AF2420" i="33" s="1"/>
  <c r="Y2421" i="33"/>
  <c r="AG2413" i="33" l="1"/>
  <c r="AH2413" i="33" s="1"/>
  <c r="AA2416" i="33" a="1"/>
  <c r="AA2416" i="33" s="1"/>
  <c r="AD2415" i="33"/>
  <c r="AB2415" i="33" a="1"/>
  <c r="AB2415" i="33" s="1"/>
  <c r="AE2414" i="33"/>
  <c r="AC2414" i="33"/>
  <c r="Z2421" i="33"/>
  <c r="AF2421" i="33" s="1"/>
  <c r="Y2422" i="33"/>
  <c r="AG2414" i="33" l="1"/>
  <c r="AH2414" i="33" s="1"/>
  <c r="AA2417" i="33" a="1"/>
  <c r="AA2417" i="33" s="1"/>
  <c r="AD2416" i="33"/>
  <c r="AC2415" i="33"/>
  <c r="AB2416" i="33" a="1"/>
  <c r="AB2416" i="33" s="1"/>
  <c r="AE2415" i="33"/>
  <c r="Z2422" i="33"/>
  <c r="AF2422" i="33" s="1"/>
  <c r="Y2423" i="33"/>
  <c r="AG2415" i="33" l="1"/>
  <c r="AH2415" i="33" s="1"/>
  <c r="AA2418" i="33" a="1"/>
  <c r="AA2418" i="33" s="1"/>
  <c r="AD2417" i="33"/>
  <c r="AE2416" i="33"/>
  <c r="AB2417" i="33" a="1"/>
  <c r="AB2417" i="33" s="1"/>
  <c r="AC2416" i="33"/>
  <c r="Z2423" i="33"/>
  <c r="AF2423" i="33" s="1"/>
  <c r="Y2424" i="33"/>
  <c r="AG2416" i="33" l="1"/>
  <c r="AH2416" i="33" s="1"/>
  <c r="AA2419" i="33" a="1"/>
  <c r="AA2419" i="33" s="1"/>
  <c r="AD2418" i="33"/>
  <c r="AC2417" i="33"/>
  <c r="AB2418" i="33" a="1"/>
  <c r="AB2418" i="33" s="1"/>
  <c r="AE2417" i="33"/>
  <c r="Z2424" i="33"/>
  <c r="AF2424" i="33" s="1"/>
  <c r="Y2425" i="33"/>
  <c r="AG2417" i="33" l="1"/>
  <c r="AH2417" i="33" s="1"/>
  <c r="AA2420" i="33" a="1"/>
  <c r="AA2420" i="33" s="1"/>
  <c r="AD2419" i="33"/>
  <c r="AB2419" i="33" a="1"/>
  <c r="AB2419" i="33" s="1"/>
  <c r="AE2418" i="33"/>
  <c r="AC2418" i="33"/>
  <c r="Z2425" i="33"/>
  <c r="AF2425" i="33" s="1"/>
  <c r="Y2426" i="33"/>
  <c r="AG2418" i="33" l="1"/>
  <c r="AH2418" i="33" s="1"/>
  <c r="AA2421" i="33" a="1"/>
  <c r="AA2421" i="33" s="1"/>
  <c r="AD2420" i="33"/>
  <c r="AB2420" i="33" a="1"/>
  <c r="AB2420" i="33" s="1"/>
  <c r="AE2419" i="33"/>
  <c r="AC2419" i="33"/>
  <c r="Z2426" i="33"/>
  <c r="AF2426" i="33" s="1"/>
  <c r="Y2427" i="33"/>
  <c r="AD2421" i="33" l="1"/>
  <c r="AA2422" i="33" a="1"/>
  <c r="AA2422" i="33" s="1"/>
  <c r="AB2421" i="33" a="1"/>
  <c r="AB2421" i="33" s="1"/>
  <c r="AE2420" i="33"/>
  <c r="AC2420" i="33"/>
  <c r="AG2419" i="33"/>
  <c r="AH2419" i="33" s="1"/>
  <c r="Z2427" i="33"/>
  <c r="AF2427" i="33" s="1"/>
  <c r="Y2428" i="33"/>
  <c r="AG2420" i="33" l="1"/>
  <c r="AH2420" i="33" s="1"/>
  <c r="AA2423" i="33" a="1"/>
  <c r="AA2423" i="33" s="1"/>
  <c r="AD2422" i="33"/>
  <c r="AB2422" i="33" a="1"/>
  <c r="AB2422" i="33" s="1"/>
  <c r="AE2421" i="33"/>
  <c r="AC2421" i="33"/>
  <c r="Z2428" i="33"/>
  <c r="AF2428" i="33" s="1"/>
  <c r="Y2429" i="33"/>
  <c r="AD2423" i="33" l="1"/>
  <c r="AA2424" i="33" a="1"/>
  <c r="AA2424" i="33" s="1"/>
  <c r="AC2422" i="33"/>
  <c r="AB2423" i="33" a="1"/>
  <c r="AB2423" i="33" s="1"/>
  <c r="AE2422" i="33"/>
  <c r="AG2421" i="33"/>
  <c r="AH2421" i="33" s="1"/>
  <c r="Z2429" i="33"/>
  <c r="AF2429" i="33" s="1"/>
  <c r="Y2430" i="33"/>
  <c r="AG2422" i="33" l="1"/>
  <c r="AH2422" i="33" s="1"/>
  <c r="AD2424" i="33"/>
  <c r="AA2425" i="33" a="1"/>
  <c r="AA2425" i="33" s="1"/>
  <c r="AB2424" i="33" a="1"/>
  <c r="AB2424" i="33" s="1"/>
  <c r="AE2423" i="33"/>
  <c r="AC2423" i="33"/>
  <c r="Z2430" i="33"/>
  <c r="AF2430" i="33" s="1"/>
  <c r="Y2431" i="33"/>
  <c r="AA2426" i="33" l="1" a="1"/>
  <c r="AA2426" i="33" s="1"/>
  <c r="AD2425" i="33"/>
  <c r="AB2425" i="33" a="1"/>
  <c r="AB2425" i="33" s="1"/>
  <c r="AE2424" i="33"/>
  <c r="AC2424" i="33"/>
  <c r="AG2423" i="33"/>
  <c r="AH2423" i="33" s="1"/>
  <c r="Z2431" i="33"/>
  <c r="AF2431" i="33" s="1"/>
  <c r="Y2432" i="33"/>
  <c r="AA2427" i="33" l="1" a="1"/>
  <c r="AA2427" i="33" s="1"/>
  <c r="AD2426" i="33"/>
  <c r="AB2426" i="33" a="1"/>
  <c r="AB2426" i="33" s="1"/>
  <c r="AC2425" i="33"/>
  <c r="AE2425" i="33"/>
  <c r="AG2424" i="33"/>
  <c r="AH2424" i="33" s="1"/>
  <c r="Z2432" i="33"/>
  <c r="AF2432" i="33" s="1"/>
  <c r="Y2433" i="33"/>
  <c r="AG2425" i="33" l="1"/>
  <c r="AH2425" i="33" s="1"/>
  <c r="AA2428" i="33" a="1"/>
  <c r="AA2428" i="33" s="1"/>
  <c r="AD2427" i="33"/>
  <c r="AE2426" i="33"/>
  <c r="AB2427" i="33" a="1"/>
  <c r="AB2427" i="33" s="1"/>
  <c r="AC2426" i="33"/>
  <c r="Z2433" i="33"/>
  <c r="AF2433" i="33" s="1"/>
  <c r="Y2434" i="33"/>
  <c r="AG2426" i="33" l="1"/>
  <c r="AH2426" i="33" s="1"/>
  <c r="AA2429" i="33" a="1"/>
  <c r="AA2429" i="33" s="1"/>
  <c r="AD2428" i="33"/>
  <c r="AB2428" i="33" a="1"/>
  <c r="AB2428" i="33" s="1"/>
  <c r="AC2427" i="33"/>
  <c r="AE2427" i="33"/>
  <c r="Z2434" i="33"/>
  <c r="AF2434" i="33" s="1"/>
  <c r="Y2435" i="33"/>
  <c r="AG2427" i="33" l="1"/>
  <c r="AH2427" i="33" s="1"/>
  <c r="AA2430" i="33" a="1"/>
  <c r="AA2430" i="33" s="1"/>
  <c r="AD2429" i="33"/>
  <c r="AE2428" i="33"/>
  <c r="AB2429" i="33" a="1"/>
  <c r="AB2429" i="33" s="1"/>
  <c r="AC2428" i="33"/>
  <c r="Z2435" i="33"/>
  <c r="AF2435" i="33" s="1"/>
  <c r="Y2436" i="33"/>
  <c r="AG2428" i="33" l="1"/>
  <c r="AH2428" i="33" s="1"/>
  <c r="AA2431" i="33" a="1"/>
  <c r="AA2431" i="33" s="1"/>
  <c r="AD2430" i="33"/>
  <c r="AB2430" i="33" a="1"/>
  <c r="AB2430" i="33" s="1"/>
  <c r="AE2429" i="33"/>
  <c r="AC2429" i="33"/>
  <c r="Z2436" i="33"/>
  <c r="AF2436" i="33" s="1"/>
  <c r="Y2437" i="33"/>
  <c r="AG2429" i="33" l="1"/>
  <c r="AH2429" i="33" s="1"/>
  <c r="AA2432" i="33" a="1"/>
  <c r="AA2432" i="33" s="1"/>
  <c r="AD2431" i="33"/>
  <c r="AB2431" i="33" a="1"/>
  <c r="AB2431" i="33" s="1"/>
  <c r="AE2430" i="33"/>
  <c r="AC2430" i="33"/>
  <c r="Z2437" i="33"/>
  <c r="AF2437" i="33" s="1"/>
  <c r="Y2438" i="33"/>
  <c r="AG2430" i="33" l="1"/>
  <c r="AH2430" i="33" s="1"/>
  <c r="AA2433" i="33" a="1"/>
  <c r="AA2433" i="33" s="1"/>
  <c r="AD2432" i="33"/>
  <c r="AE2431" i="33"/>
  <c r="AB2432" i="33" a="1"/>
  <c r="AB2432" i="33" s="1"/>
  <c r="AC2431" i="33"/>
  <c r="Z2438" i="33"/>
  <c r="AF2438" i="33" s="1"/>
  <c r="Y2439" i="33"/>
  <c r="AG2431" i="33" l="1"/>
  <c r="AH2431" i="33" s="1"/>
  <c r="AA2434" i="33" a="1"/>
  <c r="AA2434" i="33" s="1"/>
  <c r="AD2433" i="33"/>
  <c r="AB2433" i="33" a="1"/>
  <c r="AB2433" i="33" s="1"/>
  <c r="AE2432" i="33"/>
  <c r="AC2432" i="33"/>
  <c r="Z2439" i="33"/>
  <c r="AF2439" i="33" s="1"/>
  <c r="Y2440" i="33"/>
  <c r="AG2432" i="33" l="1"/>
  <c r="AH2432" i="33" s="1"/>
  <c r="AA2435" i="33" a="1"/>
  <c r="AA2435" i="33" s="1"/>
  <c r="AD2434" i="33"/>
  <c r="AB2434" i="33" a="1"/>
  <c r="AB2434" i="33" s="1"/>
  <c r="AE2433" i="33"/>
  <c r="AC2433" i="33"/>
  <c r="Z2440" i="33"/>
  <c r="AF2440" i="33" s="1"/>
  <c r="Y2441" i="33"/>
  <c r="AG2433" i="33" l="1"/>
  <c r="AH2433" i="33" s="1"/>
  <c r="AA2436" i="33" a="1"/>
  <c r="AA2436" i="33" s="1"/>
  <c r="AD2435" i="33"/>
  <c r="AE2434" i="33"/>
  <c r="AB2435" i="33" a="1"/>
  <c r="AB2435" i="33" s="1"/>
  <c r="AC2434" i="33"/>
  <c r="Z2441" i="33"/>
  <c r="AF2441" i="33" s="1"/>
  <c r="Y2442" i="33"/>
  <c r="AG2434" i="33" l="1"/>
  <c r="AH2434" i="33" s="1"/>
  <c r="AA2437" i="33" a="1"/>
  <c r="AA2437" i="33" s="1"/>
  <c r="AD2436" i="33"/>
  <c r="AB2436" i="33" a="1"/>
  <c r="AB2436" i="33" s="1"/>
  <c r="AE2435" i="33"/>
  <c r="AC2435" i="33"/>
  <c r="Z2442" i="33"/>
  <c r="AF2442" i="33" s="1"/>
  <c r="Y2443" i="33"/>
  <c r="AG2435" i="33" l="1"/>
  <c r="AH2435" i="33" s="1"/>
  <c r="AA2438" i="33" a="1"/>
  <c r="AA2438" i="33" s="1"/>
  <c r="AD2437" i="33"/>
  <c r="AB2437" i="33" a="1"/>
  <c r="AB2437" i="33" s="1"/>
  <c r="AE2436" i="33"/>
  <c r="AC2436" i="33"/>
  <c r="Z2443" i="33"/>
  <c r="AF2443" i="33" s="1"/>
  <c r="Y2444" i="33"/>
  <c r="AG2436" i="33" l="1"/>
  <c r="AH2436" i="33" s="1"/>
  <c r="AA2439" i="33" a="1"/>
  <c r="AA2439" i="33" s="1"/>
  <c r="AD2438" i="33"/>
  <c r="AB2438" i="33" a="1"/>
  <c r="AB2438" i="33" s="1"/>
  <c r="AE2437" i="33"/>
  <c r="AC2437" i="33"/>
  <c r="Z2444" i="33"/>
  <c r="AF2444" i="33" s="1"/>
  <c r="Y2445" i="33"/>
  <c r="AA2440" i="33" l="1" a="1"/>
  <c r="AA2440" i="33" s="1"/>
  <c r="AD2439" i="33"/>
  <c r="AB2439" i="33" a="1"/>
  <c r="AB2439" i="33" s="1"/>
  <c r="AE2438" i="33"/>
  <c r="AC2438" i="33"/>
  <c r="AG2437" i="33"/>
  <c r="AH2437" i="33" s="1"/>
  <c r="Z2445" i="33"/>
  <c r="AF2445" i="33" s="1"/>
  <c r="Y2446" i="33"/>
  <c r="AG2438" i="33" l="1"/>
  <c r="AH2438" i="33" s="1"/>
  <c r="AA2441" i="33" a="1"/>
  <c r="AA2441" i="33" s="1"/>
  <c r="AD2440" i="33"/>
  <c r="AB2440" i="33" a="1"/>
  <c r="AB2440" i="33" s="1"/>
  <c r="AE2439" i="33"/>
  <c r="AC2439" i="33"/>
  <c r="Z2446" i="33"/>
  <c r="AF2446" i="33" s="1"/>
  <c r="Y2447" i="33"/>
  <c r="AG2439" i="33" l="1"/>
  <c r="AH2439" i="33" s="1"/>
  <c r="AA2442" i="33" a="1"/>
  <c r="AA2442" i="33" s="1"/>
  <c r="AD2441" i="33"/>
  <c r="AE2440" i="33"/>
  <c r="AB2441" i="33" a="1"/>
  <c r="AB2441" i="33" s="1"/>
  <c r="AC2440" i="33"/>
  <c r="Z2447" i="33"/>
  <c r="AF2447" i="33" s="1"/>
  <c r="Y2448" i="33"/>
  <c r="AD2442" i="33" l="1"/>
  <c r="AA2443" i="33" a="1"/>
  <c r="AA2443" i="33" s="1"/>
  <c r="AB2442" i="33" a="1"/>
  <c r="AB2442" i="33" s="1"/>
  <c r="AE2441" i="33"/>
  <c r="AC2441" i="33"/>
  <c r="AG2440" i="33"/>
  <c r="AH2440" i="33" s="1"/>
  <c r="Z2448" i="33"/>
  <c r="AF2448" i="33" s="1"/>
  <c r="Y2449" i="33"/>
  <c r="AG2441" i="33" l="1"/>
  <c r="AH2441" i="33" s="1"/>
  <c r="AA2444" i="33" a="1"/>
  <c r="AA2444" i="33" s="1"/>
  <c r="AD2443" i="33"/>
  <c r="AB2443" i="33" a="1"/>
  <c r="AB2443" i="33" s="1"/>
  <c r="AE2442" i="33"/>
  <c r="AC2442" i="33"/>
  <c r="Z2449" i="33"/>
  <c r="AF2449" i="33" s="1"/>
  <c r="Y2450" i="33"/>
  <c r="AA2445" i="33" l="1" a="1"/>
  <c r="AA2445" i="33" s="1"/>
  <c r="AD2444" i="33"/>
  <c r="AB2444" i="33" a="1"/>
  <c r="AB2444" i="33" s="1"/>
  <c r="AE2443" i="33"/>
  <c r="AC2443" i="33"/>
  <c r="AG2442" i="33"/>
  <c r="AH2442" i="33" s="1"/>
  <c r="Z2450" i="33"/>
  <c r="AF2450" i="33" s="1"/>
  <c r="Y2451" i="33"/>
  <c r="AG2443" i="33" l="1"/>
  <c r="AH2443" i="33" s="1"/>
  <c r="AD2445" i="33"/>
  <c r="AA2446" i="33" a="1"/>
  <c r="AA2446" i="33" s="1"/>
  <c r="AE2444" i="33"/>
  <c r="AB2445" i="33" a="1"/>
  <c r="AB2445" i="33" s="1"/>
  <c r="AC2444" i="33"/>
  <c r="Z2451" i="33"/>
  <c r="AF2451" i="33" s="1"/>
  <c r="Y2452" i="33"/>
  <c r="AG2444" i="33" l="1"/>
  <c r="AH2444" i="33" s="1"/>
  <c r="AD2446" i="33"/>
  <c r="AA2447" i="33" a="1"/>
  <c r="AA2447" i="33" s="1"/>
  <c r="AB2446" i="33" a="1"/>
  <c r="AB2446" i="33" s="1"/>
  <c r="AE2445" i="33"/>
  <c r="AC2445" i="33"/>
  <c r="Z2452" i="33"/>
  <c r="AF2452" i="33" s="1"/>
  <c r="Y2453" i="33"/>
  <c r="AG2445" i="33" l="1"/>
  <c r="AH2445" i="33" s="1"/>
  <c r="AA2448" i="33" a="1"/>
  <c r="AA2448" i="33" s="1"/>
  <c r="AD2447" i="33"/>
  <c r="AB2447" i="33" a="1"/>
  <c r="AB2447" i="33" s="1"/>
  <c r="AE2446" i="33"/>
  <c r="AC2446" i="33"/>
  <c r="Z2453" i="33"/>
  <c r="AF2453" i="33" s="1"/>
  <c r="Y2454" i="33"/>
  <c r="AG2446" i="33" l="1"/>
  <c r="AH2446" i="33" s="1"/>
  <c r="AA2449" i="33" a="1"/>
  <c r="AA2449" i="33" s="1"/>
  <c r="AD2448" i="33"/>
  <c r="AB2448" i="33" a="1"/>
  <c r="AB2448" i="33" s="1"/>
  <c r="AE2447" i="33"/>
  <c r="AC2447" i="33"/>
  <c r="Z2454" i="33"/>
  <c r="AF2454" i="33" s="1"/>
  <c r="Y2455" i="33"/>
  <c r="AG2447" i="33" l="1"/>
  <c r="AH2447" i="33" s="1"/>
  <c r="AA2450" i="33" a="1"/>
  <c r="AA2450" i="33" s="1"/>
  <c r="AD2449" i="33"/>
  <c r="AB2449" i="33" a="1"/>
  <c r="AB2449" i="33" s="1"/>
  <c r="AE2448" i="33"/>
  <c r="AC2448" i="33"/>
  <c r="Z2455" i="33"/>
  <c r="AF2455" i="33" s="1"/>
  <c r="Y2456" i="33"/>
  <c r="AG2448" i="33" l="1"/>
  <c r="AH2448" i="33" s="1"/>
  <c r="AA2451" i="33" a="1"/>
  <c r="AA2451" i="33" s="1"/>
  <c r="AD2450" i="33"/>
  <c r="AB2450" i="33" a="1"/>
  <c r="AB2450" i="33" s="1"/>
  <c r="AE2449" i="33"/>
  <c r="AC2449" i="33"/>
  <c r="Z2456" i="33"/>
  <c r="AF2456" i="33" s="1"/>
  <c r="Y2457" i="33"/>
  <c r="AG2449" i="33" l="1"/>
  <c r="AH2449" i="33" s="1"/>
  <c r="AA2452" i="33" a="1"/>
  <c r="AA2452" i="33" s="1"/>
  <c r="AD2451" i="33"/>
  <c r="AE2450" i="33"/>
  <c r="AB2451" i="33" a="1"/>
  <c r="AB2451" i="33" s="1"/>
  <c r="AC2450" i="33"/>
  <c r="Z2457" i="33"/>
  <c r="AF2457" i="33" s="1"/>
  <c r="Y2458" i="33"/>
  <c r="AG2450" i="33" l="1"/>
  <c r="AH2450" i="33" s="1"/>
  <c r="AA2453" i="33" a="1"/>
  <c r="AA2453" i="33" s="1"/>
  <c r="AD2452" i="33"/>
  <c r="AB2452" i="33" a="1"/>
  <c r="AB2452" i="33" s="1"/>
  <c r="AE2451" i="33"/>
  <c r="AC2451" i="33"/>
  <c r="Z2458" i="33"/>
  <c r="AF2458" i="33" s="1"/>
  <c r="Y2459" i="33"/>
  <c r="AG2451" i="33" l="1"/>
  <c r="AH2451" i="33" s="1"/>
  <c r="AD2453" i="33"/>
  <c r="AA2454" i="33" a="1"/>
  <c r="AA2454" i="33" s="1"/>
  <c r="AB2453" i="33" a="1"/>
  <c r="AB2453" i="33" s="1"/>
  <c r="AE2452" i="33"/>
  <c r="AC2452" i="33"/>
  <c r="Z2459" i="33"/>
  <c r="AF2459" i="33" s="1"/>
  <c r="Y2460" i="33"/>
  <c r="AG2452" i="33" l="1"/>
  <c r="AH2452" i="33" s="1"/>
  <c r="AD2454" i="33"/>
  <c r="AA2455" i="33" a="1"/>
  <c r="AA2455" i="33" s="1"/>
  <c r="AB2454" i="33" a="1"/>
  <c r="AB2454" i="33" s="1"/>
  <c r="AE2453" i="33"/>
  <c r="AC2453" i="33"/>
  <c r="Z2460" i="33"/>
  <c r="AF2460" i="33" s="1"/>
  <c r="Y2461" i="33"/>
  <c r="AA2456" i="33" l="1" a="1"/>
  <c r="AA2456" i="33" s="1"/>
  <c r="AD2455" i="33"/>
  <c r="AB2455" i="33" a="1"/>
  <c r="AB2455" i="33" s="1"/>
  <c r="AE2454" i="33"/>
  <c r="AC2454" i="33"/>
  <c r="AG2453" i="33"/>
  <c r="AH2453" i="33" s="1"/>
  <c r="Z2461" i="33"/>
  <c r="AF2461" i="33" s="1"/>
  <c r="Y2462" i="33"/>
  <c r="AG2454" i="33" l="1"/>
  <c r="AH2454" i="33" s="1"/>
  <c r="AA2457" i="33" a="1"/>
  <c r="AA2457" i="33" s="1"/>
  <c r="AD2456" i="33"/>
  <c r="AB2456" i="33" a="1"/>
  <c r="AB2456" i="33" s="1"/>
  <c r="AE2455" i="33"/>
  <c r="AC2455" i="33"/>
  <c r="Z2462" i="33"/>
  <c r="AF2462" i="33" s="1"/>
  <c r="Y2463" i="33"/>
  <c r="AG2455" i="33" l="1"/>
  <c r="AH2455" i="33" s="1"/>
  <c r="AA2458" i="33" a="1"/>
  <c r="AA2458" i="33" s="1"/>
  <c r="AD2457" i="33"/>
  <c r="AB2457" i="33" a="1"/>
  <c r="AB2457" i="33" s="1"/>
  <c r="AE2456" i="33"/>
  <c r="AC2456" i="33"/>
  <c r="Z2463" i="33"/>
  <c r="AF2463" i="33" s="1"/>
  <c r="Y2464" i="33"/>
  <c r="AG2456" i="33" l="1"/>
  <c r="AH2456" i="33" s="1"/>
  <c r="AA2459" i="33" a="1"/>
  <c r="AA2459" i="33" s="1"/>
  <c r="AD2458" i="33"/>
  <c r="AB2458" i="33" a="1"/>
  <c r="AB2458" i="33" s="1"/>
  <c r="AE2457" i="33"/>
  <c r="AC2457" i="33"/>
  <c r="Z2464" i="33"/>
  <c r="AF2464" i="33" s="1"/>
  <c r="Y2465" i="33"/>
  <c r="AG2457" i="33" l="1"/>
  <c r="AH2457" i="33" s="1"/>
  <c r="AA2460" i="33" a="1"/>
  <c r="AA2460" i="33" s="1"/>
  <c r="AD2459" i="33"/>
  <c r="AB2459" i="33" a="1"/>
  <c r="AB2459" i="33" s="1"/>
  <c r="AE2458" i="33"/>
  <c r="AC2458" i="33"/>
  <c r="Z2465" i="33"/>
  <c r="AF2465" i="33" s="1"/>
  <c r="Y2466" i="33"/>
  <c r="AA2461" i="33" l="1" a="1"/>
  <c r="AA2461" i="33" s="1"/>
  <c r="AD2460" i="33"/>
  <c r="AB2460" i="33" a="1"/>
  <c r="AB2460" i="33" s="1"/>
  <c r="AC2459" i="33"/>
  <c r="AE2459" i="33"/>
  <c r="AG2459" i="33" s="1"/>
  <c r="AH2459" i="33" s="1"/>
  <c r="AG2458" i="33"/>
  <c r="AH2458" i="33" s="1"/>
  <c r="Z2466" i="33"/>
  <c r="AF2466" i="33" s="1"/>
  <c r="Y2467" i="33"/>
  <c r="AA2462" i="33" l="1" a="1"/>
  <c r="AA2462" i="33" s="1"/>
  <c r="AD2461" i="33"/>
  <c r="AB2461" i="33" a="1"/>
  <c r="AB2461" i="33" s="1"/>
  <c r="AE2460" i="33"/>
  <c r="AC2460" i="33"/>
  <c r="Z2467" i="33"/>
  <c r="AF2467" i="33" s="1"/>
  <c r="Y2468" i="33"/>
  <c r="AG2460" i="33" l="1"/>
  <c r="AH2460" i="33" s="1"/>
  <c r="AD2462" i="33"/>
  <c r="AA2463" i="33" a="1"/>
  <c r="AA2463" i="33" s="1"/>
  <c r="AB2462" i="33" a="1"/>
  <c r="AB2462" i="33" s="1"/>
  <c r="AE2461" i="33"/>
  <c r="AC2461" i="33"/>
  <c r="Z2468" i="33"/>
  <c r="AF2468" i="33" s="1"/>
  <c r="Y2469" i="33"/>
  <c r="AG2461" i="33" l="1"/>
  <c r="AH2461" i="33" s="1"/>
  <c r="AA2464" i="33" a="1"/>
  <c r="AA2464" i="33" s="1"/>
  <c r="AD2463" i="33"/>
  <c r="AB2463" i="33" a="1"/>
  <c r="AB2463" i="33" s="1"/>
  <c r="AE2462" i="33"/>
  <c r="AC2462" i="33"/>
  <c r="Z2469" i="33"/>
  <c r="AF2469" i="33" s="1"/>
  <c r="Y2470" i="33"/>
  <c r="AA2465" i="33" l="1" a="1"/>
  <c r="AA2465" i="33" s="1"/>
  <c r="AD2464" i="33"/>
  <c r="AE2463" i="33"/>
  <c r="AB2464" i="33" a="1"/>
  <c r="AB2464" i="33" s="1"/>
  <c r="AC2463" i="33"/>
  <c r="AG2462" i="33"/>
  <c r="AH2462" i="33" s="1"/>
  <c r="Z2470" i="33"/>
  <c r="AF2470" i="33" s="1"/>
  <c r="Y2471" i="33"/>
  <c r="AG2463" i="33" l="1"/>
  <c r="AH2463" i="33" s="1"/>
  <c r="AA2466" i="33" a="1"/>
  <c r="AA2466" i="33" s="1"/>
  <c r="AD2465" i="33"/>
  <c r="AB2465" i="33" a="1"/>
  <c r="AB2465" i="33" s="1"/>
  <c r="AE2464" i="33"/>
  <c r="AC2464" i="33"/>
  <c r="Z2471" i="33"/>
  <c r="AF2471" i="33" s="1"/>
  <c r="Y2472" i="33"/>
  <c r="AG2464" i="33" l="1"/>
  <c r="AH2464" i="33" s="1"/>
  <c r="AA2467" i="33" a="1"/>
  <c r="AA2467" i="33" s="1"/>
  <c r="AD2466" i="33"/>
  <c r="AE2465" i="33"/>
  <c r="AB2466" i="33" a="1"/>
  <c r="AB2466" i="33" s="1"/>
  <c r="AC2465" i="33"/>
  <c r="Z2472" i="33"/>
  <c r="AF2472" i="33" s="1"/>
  <c r="Y2473" i="33"/>
  <c r="AG2465" i="33" l="1"/>
  <c r="AH2465" i="33" s="1"/>
  <c r="AA2468" i="33" a="1"/>
  <c r="AA2468" i="33" s="1"/>
  <c r="AD2467" i="33"/>
  <c r="AB2467" i="33" a="1"/>
  <c r="AB2467" i="33" s="1"/>
  <c r="AE2466" i="33"/>
  <c r="AC2466" i="33"/>
  <c r="Z2473" i="33"/>
  <c r="AF2473" i="33" s="1"/>
  <c r="Y2474" i="33"/>
  <c r="AG2466" i="33" l="1"/>
  <c r="AH2466" i="33" s="1"/>
  <c r="AA2469" i="33" a="1"/>
  <c r="AA2469" i="33" s="1"/>
  <c r="AD2468" i="33"/>
  <c r="AB2468" i="33" a="1"/>
  <c r="AB2468" i="33" s="1"/>
  <c r="AE2467" i="33"/>
  <c r="AC2467" i="33"/>
  <c r="Z2474" i="33"/>
  <c r="AF2474" i="33" s="1"/>
  <c r="Y2475" i="33"/>
  <c r="AG2467" i="33" l="1"/>
  <c r="AH2467" i="33" s="1"/>
  <c r="AA2470" i="33" a="1"/>
  <c r="AA2470" i="33" s="1"/>
  <c r="AD2469" i="33"/>
  <c r="AE2468" i="33"/>
  <c r="AC2468" i="33"/>
  <c r="AB2469" i="33" a="1"/>
  <c r="AB2469" i="33" s="1"/>
  <c r="Z2475" i="33"/>
  <c r="AF2475" i="33" s="1"/>
  <c r="Y2476" i="33"/>
  <c r="AG2468" i="33" l="1"/>
  <c r="AH2468" i="33" s="1"/>
  <c r="AA2471" i="33" a="1"/>
  <c r="AA2471" i="33" s="1"/>
  <c r="AD2470" i="33"/>
  <c r="AB2470" i="33" a="1"/>
  <c r="AB2470" i="33" s="1"/>
  <c r="AE2469" i="33"/>
  <c r="AC2469" i="33"/>
  <c r="Z2476" i="33"/>
  <c r="AF2476" i="33" s="1"/>
  <c r="Y2477" i="33"/>
  <c r="AG2469" i="33" l="1"/>
  <c r="AH2469" i="33" s="1"/>
  <c r="AA2472" i="33" a="1"/>
  <c r="AA2472" i="33" s="1"/>
  <c r="AD2471" i="33"/>
  <c r="AE2470" i="33"/>
  <c r="AB2471" i="33" a="1"/>
  <c r="AB2471" i="33" s="1"/>
  <c r="AC2470" i="33"/>
  <c r="Z2477" i="33"/>
  <c r="AF2477" i="33" s="1"/>
  <c r="Y2478" i="33"/>
  <c r="AG2470" i="33" l="1"/>
  <c r="AH2470" i="33" s="1"/>
  <c r="AA2473" i="33" a="1"/>
  <c r="AA2473" i="33" s="1"/>
  <c r="AD2472" i="33"/>
  <c r="AB2472" i="33" a="1"/>
  <c r="AB2472" i="33" s="1"/>
  <c r="AE2471" i="33"/>
  <c r="AC2471" i="33"/>
  <c r="Z2478" i="33"/>
  <c r="AF2478" i="33" s="1"/>
  <c r="Y2479" i="33"/>
  <c r="AG2471" i="33" l="1"/>
  <c r="AH2471" i="33" s="1"/>
  <c r="AA2474" i="33" a="1"/>
  <c r="AA2474" i="33" s="1"/>
  <c r="AD2473" i="33"/>
  <c r="AB2473" i="33" a="1"/>
  <c r="AB2473" i="33" s="1"/>
  <c r="AE2472" i="33"/>
  <c r="AC2472" i="33"/>
  <c r="Z2479" i="33"/>
  <c r="AF2479" i="33" s="1"/>
  <c r="Y2480" i="33"/>
  <c r="AA2475" i="33" l="1" a="1"/>
  <c r="AA2475" i="33" s="1"/>
  <c r="AD2474" i="33"/>
  <c r="AB2474" i="33" a="1"/>
  <c r="AB2474" i="33" s="1"/>
  <c r="AE2473" i="33"/>
  <c r="AC2473" i="33"/>
  <c r="AG2472" i="33"/>
  <c r="AH2472" i="33" s="1"/>
  <c r="Z2480" i="33"/>
  <c r="AF2480" i="33" s="1"/>
  <c r="Y2481" i="33"/>
  <c r="AG2473" i="33" l="1"/>
  <c r="AH2473" i="33" s="1"/>
  <c r="AD2475" i="33"/>
  <c r="AA2476" i="33" a="1"/>
  <c r="AA2476" i="33" s="1"/>
  <c r="AB2475" i="33" a="1"/>
  <c r="AB2475" i="33" s="1"/>
  <c r="AE2474" i="33"/>
  <c r="AC2474" i="33"/>
  <c r="Z2481" i="33"/>
  <c r="AF2481" i="33" s="1"/>
  <c r="Y2482" i="33"/>
  <c r="AA2477" i="33" l="1" a="1"/>
  <c r="AA2477" i="33" s="1"/>
  <c r="AD2476" i="33"/>
  <c r="AB2476" i="33" a="1"/>
  <c r="AB2476" i="33" s="1"/>
  <c r="AE2475" i="33"/>
  <c r="AC2475" i="33"/>
  <c r="AG2474" i="33"/>
  <c r="AH2474" i="33" s="1"/>
  <c r="Z2482" i="33"/>
  <c r="AF2482" i="33" s="1"/>
  <c r="Y2483" i="33"/>
  <c r="AG2475" i="33" l="1"/>
  <c r="AH2475" i="33" s="1"/>
  <c r="AA2478" i="33" a="1"/>
  <c r="AA2478" i="33" s="1"/>
  <c r="AD2477" i="33"/>
  <c r="AB2477" i="33" a="1"/>
  <c r="AB2477" i="33" s="1"/>
  <c r="AE2476" i="33"/>
  <c r="AG2476" i="33" s="1"/>
  <c r="AH2476" i="33" s="1"/>
  <c r="AC2476" i="33"/>
  <c r="Z2483" i="33"/>
  <c r="AF2483" i="33" s="1"/>
  <c r="Y2484" i="33"/>
  <c r="AA2479" i="33" l="1" a="1"/>
  <c r="AA2479" i="33" s="1"/>
  <c r="AD2478" i="33"/>
  <c r="AB2478" i="33" a="1"/>
  <c r="AB2478" i="33" s="1"/>
  <c r="AE2477" i="33"/>
  <c r="AC2477" i="33"/>
  <c r="Z2484" i="33"/>
  <c r="AF2484" i="33" s="1"/>
  <c r="Y2485" i="33"/>
  <c r="AG2477" i="33" l="1"/>
  <c r="AH2477" i="33" s="1"/>
  <c r="AD2479" i="33"/>
  <c r="AA2480" i="33" a="1"/>
  <c r="AA2480" i="33" s="1"/>
  <c r="AB2479" i="33" a="1"/>
  <c r="AB2479" i="33" s="1"/>
  <c r="AE2478" i="33"/>
  <c r="AC2478" i="33"/>
  <c r="Z2485" i="33"/>
  <c r="AF2485" i="33" s="1"/>
  <c r="Y2486" i="33"/>
  <c r="AA2481" i="33" l="1" a="1"/>
  <c r="AA2481" i="33" s="1"/>
  <c r="AD2480" i="33"/>
  <c r="AB2480" i="33" a="1"/>
  <c r="AB2480" i="33" s="1"/>
  <c r="AE2479" i="33"/>
  <c r="AC2479" i="33"/>
  <c r="AG2478" i="33"/>
  <c r="AH2478" i="33" s="1"/>
  <c r="Z2486" i="33"/>
  <c r="AF2486" i="33" s="1"/>
  <c r="Y2487" i="33"/>
  <c r="AA2482" i="33" l="1" a="1"/>
  <c r="AA2482" i="33" s="1"/>
  <c r="AD2481" i="33"/>
  <c r="AB2481" i="33" a="1"/>
  <c r="AB2481" i="33" s="1"/>
  <c r="AE2480" i="33"/>
  <c r="AC2480" i="33"/>
  <c r="AG2479" i="33"/>
  <c r="AH2479" i="33" s="1"/>
  <c r="Z2487" i="33"/>
  <c r="AF2487" i="33" s="1"/>
  <c r="Y2488" i="33"/>
  <c r="AG2480" i="33" l="1"/>
  <c r="AH2480" i="33" s="1"/>
  <c r="AA2483" i="33" a="1"/>
  <c r="AA2483" i="33" s="1"/>
  <c r="AD2482" i="33"/>
  <c r="AB2482" i="33" a="1"/>
  <c r="AB2482" i="33" s="1"/>
  <c r="AE2481" i="33"/>
  <c r="AC2481" i="33"/>
  <c r="Z2488" i="33"/>
  <c r="AF2488" i="33" s="1"/>
  <c r="Y2489" i="33"/>
  <c r="AG2481" i="33" l="1"/>
  <c r="AH2481" i="33" s="1"/>
  <c r="AD2483" i="33"/>
  <c r="AA2484" i="33" a="1"/>
  <c r="AA2484" i="33" s="1"/>
  <c r="AB2483" i="33" a="1"/>
  <c r="AB2483" i="33" s="1"/>
  <c r="AE2482" i="33"/>
  <c r="AC2482" i="33"/>
  <c r="Z2489" i="33"/>
  <c r="AF2489" i="33" s="1"/>
  <c r="Y2490" i="33"/>
  <c r="AA2485" i="33" l="1" a="1"/>
  <c r="AA2485" i="33" s="1"/>
  <c r="AD2484" i="33"/>
  <c r="AB2484" i="33" a="1"/>
  <c r="AB2484" i="33" s="1"/>
  <c r="AE2483" i="33"/>
  <c r="AC2483" i="33"/>
  <c r="AG2482" i="33"/>
  <c r="AH2482" i="33" s="1"/>
  <c r="Z2490" i="33"/>
  <c r="AF2490" i="33" s="1"/>
  <c r="Y2491" i="33"/>
  <c r="AG2483" i="33" l="1"/>
  <c r="AH2483" i="33" s="1"/>
  <c r="AA2486" i="33" a="1"/>
  <c r="AA2486" i="33" s="1"/>
  <c r="AD2485" i="33"/>
  <c r="AB2485" i="33" a="1"/>
  <c r="AB2485" i="33" s="1"/>
  <c r="AE2484" i="33"/>
  <c r="AC2484" i="33"/>
  <c r="Z2491" i="33"/>
  <c r="AF2491" i="33" s="1"/>
  <c r="Y2492" i="33"/>
  <c r="AG2484" i="33" l="1"/>
  <c r="AH2484" i="33" s="1"/>
  <c r="AA2487" i="33" a="1"/>
  <c r="AA2487" i="33" s="1"/>
  <c r="AD2486" i="33"/>
  <c r="AB2486" i="33" a="1"/>
  <c r="AB2486" i="33" s="1"/>
  <c r="AE2485" i="33"/>
  <c r="AC2485" i="33"/>
  <c r="Z2492" i="33"/>
  <c r="AF2492" i="33" s="1"/>
  <c r="Y2493" i="33"/>
  <c r="AG2485" i="33" l="1"/>
  <c r="AH2485" i="33" s="1"/>
  <c r="AA2488" i="33" a="1"/>
  <c r="AA2488" i="33" s="1"/>
  <c r="AD2487" i="33"/>
  <c r="AB2487" i="33" a="1"/>
  <c r="AB2487" i="33" s="1"/>
  <c r="AE2486" i="33"/>
  <c r="AC2486" i="33"/>
  <c r="Z2493" i="33"/>
  <c r="AF2493" i="33" s="1"/>
  <c r="Y2494" i="33"/>
  <c r="AG2486" i="33" l="1"/>
  <c r="AH2486" i="33" s="1"/>
  <c r="AA2489" i="33" a="1"/>
  <c r="AA2489" i="33" s="1"/>
  <c r="AD2488" i="33"/>
  <c r="AB2488" i="33" a="1"/>
  <c r="AB2488" i="33" s="1"/>
  <c r="AE2487" i="33"/>
  <c r="AC2487" i="33"/>
  <c r="Z2494" i="33"/>
  <c r="AF2494" i="33" s="1"/>
  <c r="Y2495" i="33"/>
  <c r="AG2487" i="33" l="1"/>
  <c r="AH2487" i="33" s="1"/>
  <c r="AA2490" i="33" a="1"/>
  <c r="AA2490" i="33" s="1"/>
  <c r="AD2489" i="33"/>
  <c r="AC2488" i="33"/>
  <c r="AB2489" i="33" a="1"/>
  <c r="AB2489" i="33" s="1"/>
  <c r="AE2488" i="33"/>
  <c r="Z2495" i="33"/>
  <c r="AF2495" i="33" s="1"/>
  <c r="Y2496" i="33"/>
  <c r="AG2488" i="33" l="1"/>
  <c r="AH2488" i="33" s="1"/>
  <c r="AA2491" i="33" a="1"/>
  <c r="AA2491" i="33" s="1"/>
  <c r="AD2490" i="33"/>
  <c r="AB2490" i="33" a="1"/>
  <c r="AB2490" i="33" s="1"/>
  <c r="AE2489" i="33"/>
  <c r="AC2489" i="33"/>
  <c r="Z2496" i="33"/>
  <c r="AF2496" i="33" s="1"/>
  <c r="Y2497" i="33"/>
  <c r="AG2489" i="33" l="1"/>
  <c r="AH2489" i="33" s="1"/>
  <c r="AA2492" i="33" a="1"/>
  <c r="AA2492" i="33" s="1"/>
  <c r="AD2491" i="33"/>
  <c r="AB2491" i="33" a="1"/>
  <c r="AB2491" i="33" s="1"/>
  <c r="AE2490" i="33"/>
  <c r="AC2490" i="33"/>
  <c r="Z2497" i="33"/>
  <c r="AF2497" i="33" s="1"/>
  <c r="Y2498" i="33"/>
  <c r="AG2490" i="33" l="1"/>
  <c r="AH2490" i="33" s="1"/>
  <c r="AA2493" i="33" a="1"/>
  <c r="AA2493" i="33" s="1"/>
  <c r="AD2492" i="33"/>
  <c r="AB2492" i="33" a="1"/>
  <c r="AB2492" i="33" s="1"/>
  <c r="AE2491" i="33"/>
  <c r="AC2491" i="33"/>
  <c r="Z2498" i="33"/>
  <c r="AF2498" i="33" s="1"/>
  <c r="Y2499" i="33"/>
  <c r="AA2494" i="33" l="1" a="1"/>
  <c r="AA2494" i="33" s="1"/>
  <c r="AD2493" i="33"/>
  <c r="AB2493" i="33" a="1"/>
  <c r="AB2493" i="33" s="1"/>
  <c r="AE2492" i="33"/>
  <c r="AC2492" i="33"/>
  <c r="AG2491" i="33"/>
  <c r="AH2491" i="33" s="1"/>
  <c r="Z2499" i="33"/>
  <c r="AF2499" i="33" s="1"/>
  <c r="Y2500" i="33"/>
  <c r="AG2492" i="33" l="1"/>
  <c r="AH2492" i="33" s="1"/>
  <c r="AA2495" i="33" a="1"/>
  <c r="AA2495" i="33" s="1"/>
  <c r="AD2494" i="33"/>
  <c r="AE2493" i="33"/>
  <c r="AB2494" i="33" a="1"/>
  <c r="AB2494" i="33" s="1"/>
  <c r="AC2493" i="33"/>
  <c r="Z2500" i="33"/>
  <c r="AF2500" i="33" s="1"/>
  <c r="Y2501" i="33"/>
  <c r="AG2493" i="33" l="1"/>
  <c r="AH2493" i="33" s="1"/>
  <c r="AA2496" i="33" a="1"/>
  <c r="AA2496" i="33" s="1"/>
  <c r="AD2495" i="33"/>
  <c r="AC2494" i="33"/>
  <c r="AB2495" i="33" a="1"/>
  <c r="AB2495" i="33" s="1"/>
  <c r="AE2494" i="33"/>
  <c r="Z2501" i="33"/>
  <c r="AF2501" i="33" s="1"/>
  <c r="Y2502" i="33"/>
  <c r="AG2494" i="33" l="1"/>
  <c r="AH2494" i="33" s="1"/>
  <c r="AA2497" i="33" a="1"/>
  <c r="AA2497" i="33" s="1"/>
  <c r="AD2496" i="33"/>
  <c r="AB2496" i="33" a="1"/>
  <c r="AB2496" i="33" s="1"/>
  <c r="AE2495" i="33"/>
  <c r="AC2495" i="33"/>
  <c r="Z2502" i="33"/>
  <c r="AF2502" i="33" s="1"/>
  <c r="Y2503" i="33"/>
  <c r="AG2495" i="33" l="1"/>
  <c r="AH2495" i="33" s="1"/>
  <c r="AA2498" i="33" a="1"/>
  <c r="AA2498" i="33" s="1"/>
  <c r="AD2497" i="33"/>
  <c r="AB2497" i="33" a="1"/>
  <c r="AB2497" i="33" s="1"/>
  <c r="AE2496" i="33"/>
  <c r="AC2496" i="33"/>
  <c r="Z2503" i="33"/>
  <c r="AF2503" i="33" s="1"/>
  <c r="Y2504" i="33"/>
  <c r="AA2499" i="33" l="1" a="1"/>
  <c r="AA2499" i="33" s="1"/>
  <c r="AD2498" i="33"/>
  <c r="AE2497" i="33"/>
  <c r="AB2498" i="33" a="1"/>
  <c r="AB2498" i="33" s="1"/>
  <c r="AC2497" i="33"/>
  <c r="AG2496" i="33"/>
  <c r="AH2496" i="33" s="1"/>
  <c r="Z2504" i="33"/>
  <c r="AF2504" i="33" s="1"/>
  <c r="Y2505" i="33"/>
  <c r="AG2497" i="33" l="1"/>
  <c r="AH2497" i="33" s="1"/>
  <c r="AA2500" i="33" a="1"/>
  <c r="AA2500" i="33" s="1"/>
  <c r="AD2499" i="33"/>
  <c r="AB2499" i="33" a="1"/>
  <c r="AB2499" i="33" s="1"/>
  <c r="AE2498" i="33"/>
  <c r="AC2498" i="33"/>
  <c r="Z2505" i="33"/>
  <c r="AF2505" i="33" s="1"/>
  <c r="Y2506" i="33"/>
  <c r="AD2500" i="33" l="1"/>
  <c r="AA2501" i="33" a="1"/>
  <c r="AA2501" i="33" s="1"/>
  <c r="AB2500" i="33" a="1"/>
  <c r="AB2500" i="33" s="1"/>
  <c r="AE2499" i="33"/>
  <c r="AC2499" i="33"/>
  <c r="AG2498" i="33"/>
  <c r="AH2498" i="33" s="1"/>
  <c r="Z2506" i="33"/>
  <c r="AF2506" i="33" s="1"/>
  <c r="Y2507" i="33"/>
  <c r="AA2502" i="33" l="1" a="1"/>
  <c r="AA2502" i="33" s="1"/>
  <c r="AD2501" i="33"/>
  <c r="AB2501" i="33" a="1"/>
  <c r="AB2501" i="33" s="1"/>
  <c r="AE2500" i="33"/>
  <c r="AC2500" i="33"/>
  <c r="AG2499" i="33"/>
  <c r="AH2499" i="33" s="1"/>
  <c r="Z2507" i="33"/>
  <c r="AF2507" i="33" s="1"/>
  <c r="Y2508" i="33"/>
  <c r="AG2500" i="33" l="1"/>
  <c r="AH2500" i="33" s="1"/>
  <c r="AA2503" i="33" a="1"/>
  <c r="AA2503" i="33" s="1"/>
  <c r="AD2502" i="33"/>
  <c r="AB2502" i="33" a="1"/>
  <c r="AB2502" i="33" s="1"/>
  <c r="AE2501" i="33"/>
  <c r="AG2501" i="33" s="1"/>
  <c r="AH2501" i="33" s="1"/>
  <c r="AC2501" i="33"/>
  <c r="Z2508" i="33"/>
  <c r="AF2508" i="33" s="1"/>
  <c r="Y2509" i="33"/>
  <c r="AA2504" i="33" l="1" a="1"/>
  <c r="AA2504" i="33" s="1"/>
  <c r="AD2503" i="33"/>
  <c r="AC2502" i="33"/>
  <c r="AB2503" i="33" a="1"/>
  <c r="AB2503" i="33" s="1"/>
  <c r="AE2502" i="33"/>
  <c r="Z2509" i="33"/>
  <c r="AF2509" i="33" s="1"/>
  <c r="Y2510" i="33"/>
  <c r="AG2502" i="33" l="1"/>
  <c r="AH2502" i="33" s="1"/>
  <c r="AA2505" i="33" a="1"/>
  <c r="AA2505" i="33" s="1"/>
  <c r="AD2504" i="33"/>
  <c r="AB2504" i="33" a="1"/>
  <c r="AB2504" i="33" s="1"/>
  <c r="AE2503" i="33"/>
  <c r="AC2503" i="33"/>
  <c r="Z2510" i="33"/>
  <c r="AF2510" i="33" s="1"/>
  <c r="Y2511" i="33"/>
  <c r="AG2503" i="33" l="1"/>
  <c r="AH2503" i="33" s="1"/>
  <c r="AA2506" i="33" a="1"/>
  <c r="AA2506" i="33" s="1"/>
  <c r="AD2505" i="33"/>
  <c r="AE2504" i="33"/>
  <c r="AB2505" i="33" a="1"/>
  <c r="AB2505" i="33" s="1"/>
  <c r="AC2504" i="33"/>
  <c r="Z2511" i="33"/>
  <c r="AF2511" i="33" s="1"/>
  <c r="Y2512" i="33"/>
  <c r="AG2504" i="33" l="1"/>
  <c r="AH2504" i="33" s="1"/>
  <c r="AA2507" i="33" a="1"/>
  <c r="AA2507" i="33" s="1"/>
  <c r="AD2506" i="33"/>
  <c r="AB2506" i="33" a="1"/>
  <c r="AB2506" i="33" s="1"/>
  <c r="AE2505" i="33"/>
  <c r="AC2505" i="33"/>
  <c r="Z2512" i="33"/>
  <c r="AF2512" i="33" s="1"/>
  <c r="Y2513" i="33"/>
  <c r="AG2505" i="33" l="1"/>
  <c r="AH2505" i="33" s="1"/>
  <c r="AA2508" i="33" a="1"/>
  <c r="AA2508" i="33" s="1"/>
  <c r="AD2507" i="33"/>
  <c r="AB2507" i="33" a="1"/>
  <c r="AB2507" i="33" s="1"/>
  <c r="AE2506" i="33"/>
  <c r="AC2506" i="33"/>
  <c r="Z2513" i="33"/>
  <c r="AF2513" i="33" s="1"/>
  <c r="Y2514" i="33"/>
  <c r="AA2509" i="33" l="1" a="1"/>
  <c r="AA2509" i="33" s="1"/>
  <c r="AD2508" i="33"/>
  <c r="AB2508" i="33" a="1"/>
  <c r="AB2508" i="33" s="1"/>
  <c r="AE2507" i="33"/>
  <c r="AC2507" i="33"/>
  <c r="AG2506" i="33"/>
  <c r="AH2506" i="33" s="1"/>
  <c r="Z2514" i="33"/>
  <c r="AF2514" i="33" s="1"/>
  <c r="Y2515" i="33"/>
  <c r="AA2510" i="33" l="1" a="1"/>
  <c r="AA2510" i="33" s="1"/>
  <c r="AD2509" i="33"/>
  <c r="AB2509" i="33" a="1"/>
  <c r="AB2509" i="33" s="1"/>
  <c r="AE2508" i="33"/>
  <c r="AC2508" i="33"/>
  <c r="AG2507" i="33"/>
  <c r="AH2507" i="33" s="1"/>
  <c r="Z2515" i="33"/>
  <c r="AF2515" i="33" s="1"/>
  <c r="Y2516" i="33"/>
  <c r="AG2508" i="33" l="1"/>
  <c r="AH2508" i="33" s="1"/>
  <c r="AA2511" i="33" a="1"/>
  <c r="AA2511" i="33" s="1"/>
  <c r="AD2510" i="33"/>
  <c r="AB2510" i="33" a="1"/>
  <c r="AB2510" i="33" s="1"/>
  <c r="AE2509" i="33"/>
  <c r="AC2509" i="33"/>
  <c r="Z2516" i="33"/>
  <c r="AF2516" i="33" s="1"/>
  <c r="Y2517" i="33"/>
  <c r="AG2509" i="33" l="1"/>
  <c r="AH2509" i="33" s="1"/>
  <c r="AA2512" i="33" a="1"/>
  <c r="AA2512" i="33" s="1"/>
  <c r="AD2511" i="33"/>
  <c r="AE2510" i="33"/>
  <c r="AB2511" i="33" a="1"/>
  <c r="AB2511" i="33" s="1"/>
  <c r="AC2510" i="33"/>
  <c r="Z2517" i="33"/>
  <c r="AF2517" i="33" s="1"/>
  <c r="Y2518" i="33"/>
  <c r="AG2510" i="33" l="1"/>
  <c r="AH2510" i="33" s="1"/>
  <c r="AA2513" i="33" a="1"/>
  <c r="AA2513" i="33" s="1"/>
  <c r="AD2512" i="33"/>
  <c r="AB2512" i="33" a="1"/>
  <c r="AB2512" i="33" s="1"/>
  <c r="AE2511" i="33"/>
  <c r="AC2511" i="33"/>
  <c r="Z2518" i="33"/>
  <c r="AF2518" i="33" s="1"/>
  <c r="Y2519" i="33"/>
  <c r="AG2511" i="33" l="1"/>
  <c r="AH2511" i="33" s="1"/>
  <c r="AA2514" i="33" a="1"/>
  <c r="AA2514" i="33" s="1"/>
  <c r="AD2513" i="33"/>
  <c r="AB2513" i="33" a="1"/>
  <c r="AB2513" i="33" s="1"/>
  <c r="AE2512" i="33"/>
  <c r="AC2512" i="33"/>
  <c r="Z2519" i="33"/>
  <c r="AF2519" i="33" s="1"/>
  <c r="Y2520" i="33"/>
  <c r="AG2512" i="33" l="1"/>
  <c r="AH2512" i="33" s="1"/>
  <c r="AD2514" i="33"/>
  <c r="AA2515" i="33" a="1"/>
  <c r="AA2515" i="33" s="1"/>
  <c r="AB2514" i="33" a="1"/>
  <c r="AB2514" i="33" s="1"/>
  <c r="AE2513" i="33"/>
  <c r="AC2513" i="33"/>
  <c r="Z2520" i="33"/>
  <c r="AF2520" i="33" s="1"/>
  <c r="Y2521" i="33"/>
  <c r="AG2513" i="33" l="1"/>
  <c r="AH2513" i="33" s="1"/>
  <c r="AA2516" i="33" a="1"/>
  <c r="AA2516" i="33" s="1"/>
  <c r="AD2515" i="33"/>
  <c r="AB2515" i="33" a="1"/>
  <c r="AB2515" i="33" s="1"/>
  <c r="AE2514" i="33"/>
  <c r="AC2514" i="33"/>
  <c r="Z2521" i="33"/>
  <c r="AF2521" i="33" s="1"/>
  <c r="Y2522" i="33"/>
  <c r="AG2514" i="33" l="1"/>
  <c r="AH2514" i="33" s="1"/>
  <c r="AA2517" i="33" a="1"/>
  <c r="AA2517" i="33" s="1"/>
  <c r="AD2516" i="33"/>
  <c r="AE2515" i="33"/>
  <c r="AB2516" i="33" a="1"/>
  <c r="AB2516" i="33" s="1"/>
  <c r="AC2515" i="33"/>
  <c r="Z2522" i="33"/>
  <c r="AF2522" i="33" s="1"/>
  <c r="Y2523" i="33"/>
  <c r="AG2515" i="33" l="1"/>
  <c r="AH2515" i="33" s="1"/>
  <c r="AD2517" i="33"/>
  <c r="AA2518" i="33" a="1"/>
  <c r="AA2518" i="33" s="1"/>
  <c r="AB2517" i="33" a="1"/>
  <c r="AB2517" i="33" s="1"/>
  <c r="AE2516" i="33"/>
  <c r="AC2516" i="33"/>
  <c r="Z2523" i="33"/>
  <c r="AF2523" i="33" s="1"/>
  <c r="Y2524" i="33"/>
  <c r="AA2519" i="33" l="1" a="1"/>
  <c r="AA2519" i="33" s="1"/>
  <c r="AD2518" i="33"/>
  <c r="AB2518" i="33" a="1"/>
  <c r="AB2518" i="33" s="1"/>
  <c r="AE2517" i="33"/>
  <c r="AC2517" i="33"/>
  <c r="AG2516" i="33"/>
  <c r="AH2516" i="33" s="1"/>
  <c r="Z2524" i="33"/>
  <c r="AF2524" i="33" s="1"/>
  <c r="Y2525" i="33"/>
  <c r="AA2520" i="33" l="1" a="1"/>
  <c r="AA2520" i="33" s="1"/>
  <c r="AD2519" i="33"/>
  <c r="AB2519" i="33" a="1"/>
  <c r="AB2519" i="33" s="1"/>
  <c r="AE2518" i="33"/>
  <c r="AC2518" i="33"/>
  <c r="AG2517" i="33"/>
  <c r="AH2517" i="33" s="1"/>
  <c r="Z2525" i="33"/>
  <c r="AF2525" i="33" s="1"/>
  <c r="Y2526" i="33"/>
  <c r="AG2518" i="33" l="1"/>
  <c r="AH2518" i="33" s="1"/>
  <c r="AA2521" i="33" a="1"/>
  <c r="AA2521" i="33" s="1"/>
  <c r="AD2520" i="33"/>
  <c r="AC2519" i="33"/>
  <c r="AB2520" i="33" a="1"/>
  <c r="AB2520" i="33" s="1"/>
  <c r="AE2519" i="33"/>
  <c r="Z2526" i="33"/>
  <c r="AF2526" i="33" s="1"/>
  <c r="Y2527" i="33"/>
  <c r="AG2519" i="33" l="1"/>
  <c r="AH2519" i="33" s="1"/>
  <c r="AA2522" i="33" a="1"/>
  <c r="AA2522" i="33" s="1"/>
  <c r="AD2521" i="33"/>
  <c r="AB2521" i="33" a="1"/>
  <c r="AB2521" i="33" s="1"/>
  <c r="AE2520" i="33"/>
  <c r="AC2520" i="33"/>
  <c r="Z2527" i="33"/>
  <c r="AF2527" i="33" s="1"/>
  <c r="Y2528" i="33"/>
  <c r="AG2520" i="33" l="1"/>
  <c r="AH2520" i="33" s="1"/>
  <c r="AA2523" i="33" a="1"/>
  <c r="AA2523" i="33" s="1"/>
  <c r="AD2522" i="33"/>
  <c r="AB2522" i="33" a="1"/>
  <c r="AB2522" i="33" s="1"/>
  <c r="AE2521" i="33"/>
  <c r="AC2521" i="33"/>
  <c r="Z2528" i="33"/>
  <c r="AF2528" i="33" s="1"/>
  <c r="Y2529" i="33"/>
  <c r="AG2521" i="33" l="1"/>
  <c r="AH2521" i="33" s="1"/>
  <c r="AA2524" i="33" a="1"/>
  <c r="AA2524" i="33" s="1"/>
  <c r="AD2523" i="33"/>
  <c r="AB2523" i="33" a="1"/>
  <c r="AB2523" i="33" s="1"/>
  <c r="AE2522" i="33"/>
  <c r="AC2522" i="33"/>
  <c r="Z2529" i="33"/>
  <c r="AF2529" i="33" s="1"/>
  <c r="Y2530" i="33"/>
  <c r="AG2522" i="33" l="1"/>
  <c r="AH2522" i="33" s="1"/>
  <c r="AA2525" i="33" a="1"/>
  <c r="AA2525" i="33" s="1"/>
  <c r="AD2524" i="33"/>
  <c r="AB2524" i="33" a="1"/>
  <c r="AB2524" i="33" s="1"/>
  <c r="AE2523" i="33"/>
  <c r="AC2523" i="33"/>
  <c r="Z2530" i="33"/>
  <c r="AF2530" i="33" s="1"/>
  <c r="Y2531" i="33"/>
  <c r="AG2523" i="33" l="1"/>
  <c r="AH2523" i="33" s="1"/>
  <c r="AA2526" i="33" a="1"/>
  <c r="AA2526" i="33" s="1"/>
  <c r="AD2525" i="33"/>
  <c r="AB2525" i="33" a="1"/>
  <c r="AB2525" i="33" s="1"/>
  <c r="AE2524" i="33"/>
  <c r="AC2524" i="33"/>
  <c r="Z2531" i="33"/>
  <c r="AF2531" i="33" s="1"/>
  <c r="Y2532" i="33"/>
  <c r="AA2527" i="33" l="1" a="1"/>
  <c r="AA2527" i="33" s="1"/>
  <c r="AD2526" i="33"/>
  <c r="AB2526" i="33" a="1"/>
  <c r="AB2526" i="33" s="1"/>
  <c r="AE2525" i="33"/>
  <c r="AC2525" i="33"/>
  <c r="AG2524" i="33"/>
  <c r="AH2524" i="33" s="1"/>
  <c r="Z2532" i="33"/>
  <c r="AF2532" i="33" s="1"/>
  <c r="Y2533" i="33"/>
  <c r="AA2528" i="33" l="1" a="1"/>
  <c r="AA2528" i="33" s="1"/>
  <c r="AD2527" i="33"/>
  <c r="AB2527" i="33" a="1"/>
  <c r="AB2527" i="33" s="1"/>
  <c r="AE2526" i="33"/>
  <c r="AC2526" i="33"/>
  <c r="AG2525" i="33"/>
  <c r="AH2525" i="33" s="1"/>
  <c r="Z2533" i="33"/>
  <c r="AF2533" i="33" s="1"/>
  <c r="Y2534" i="33"/>
  <c r="AG2526" i="33" l="1"/>
  <c r="AH2526" i="33" s="1"/>
  <c r="AA2529" i="33" a="1"/>
  <c r="AA2529" i="33" s="1"/>
  <c r="AD2528" i="33"/>
  <c r="AB2528" i="33" a="1"/>
  <c r="AB2528" i="33" s="1"/>
  <c r="AE2527" i="33"/>
  <c r="AC2527" i="33"/>
  <c r="Z2534" i="33"/>
  <c r="AF2534" i="33" s="1"/>
  <c r="Y2535" i="33"/>
  <c r="AG2527" i="33" l="1"/>
  <c r="AH2527" i="33" s="1"/>
  <c r="AA2530" i="33" a="1"/>
  <c r="AA2530" i="33" s="1"/>
  <c r="AD2529" i="33"/>
  <c r="AB2529" i="33" a="1"/>
  <c r="AB2529" i="33" s="1"/>
  <c r="AE2528" i="33"/>
  <c r="AC2528" i="33"/>
  <c r="Z2535" i="33"/>
  <c r="AF2535" i="33" s="1"/>
  <c r="Y2536" i="33"/>
  <c r="AG2528" i="33" l="1"/>
  <c r="AH2528" i="33" s="1"/>
  <c r="AA2531" i="33" a="1"/>
  <c r="AA2531" i="33" s="1"/>
  <c r="AD2530" i="33"/>
  <c r="AE2529" i="33"/>
  <c r="AC2529" i="33"/>
  <c r="AB2530" i="33" a="1"/>
  <c r="AB2530" i="33" s="1"/>
  <c r="Z2536" i="33"/>
  <c r="AF2536" i="33" s="1"/>
  <c r="Y2537" i="33"/>
  <c r="AG2529" i="33" l="1"/>
  <c r="AH2529" i="33" s="1"/>
  <c r="AA2532" i="33" a="1"/>
  <c r="AA2532" i="33" s="1"/>
  <c r="AD2531" i="33"/>
  <c r="AE2530" i="33"/>
  <c r="AB2531" i="33" a="1"/>
  <c r="AB2531" i="33" s="1"/>
  <c r="AC2530" i="33"/>
  <c r="Z2537" i="33"/>
  <c r="AF2537" i="33" s="1"/>
  <c r="Y2538" i="33"/>
  <c r="AG2530" i="33" l="1"/>
  <c r="AH2530" i="33" s="1"/>
  <c r="AA2533" i="33" a="1"/>
  <c r="AA2533" i="33" s="1"/>
  <c r="AD2532" i="33"/>
  <c r="AB2532" i="33" a="1"/>
  <c r="AB2532" i="33" s="1"/>
  <c r="AE2531" i="33"/>
  <c r="AC2531" i="33"/>
  <c r="Z2538" i="33"/>
  <c r="AF2538" i="33" s="1"/>
  <c r="Y2539" i="33"/>
  <c r="AG2531" i="33" l="1"/>
  <c r="AH2531" i="33" s="1"/>
  <c r="AA2534" i="33" a="1"/>
  <c r="AA2534" i="33" s="1"/>
  <c r="AD2533" i="33"/>
  <c r="AB2533" i="33" a="1"/>
  <c r="AB2533" i="33" s="1"/>
  <c r="AE2532" i="33"/>
  <c r="AC2532" i="33"/>
  <c r="Z2539" i="33"/>
  <c r="AF2539" i="33" s="1"/>
  <c r="Y2540" i="33"/>
  <c r="AA2535" i="33" l="1" a="1"/>
  <c r="AA2535" i="33" s="1"/>
  <c r="AD2534" i="33"/>
  <c r="AB2534" i="33" a="1"/>
  <c r="AB2534" i="33" s="1"/>
  <c r="AE2533" i="33"/>
  <c r="AC2533" i="33"/>
  <c r="AG2532" i="33"/>
  <c r="AH2532" i="33" s="1"/>
  <c r="Z2540" i="33"/>
  <c r="AF2540" i="33" s="1"/>
  <c r="Y2541" i="33"/>
  <c r="AG2533" i="33" l="1"/>
  <c r="AH2533" i="33" s="1"/>
  <c r="AA2536" i="33" a="1"/>
  <c r="AA2536" i="33" s="1"/>
  <c r="AD2535" i="33"/>
  <c r="AB2535" i="33" a="1"/>
  <c r="AB2535" i="33" s="1"/>
  <c r="AE2534" i="33"/>
  <c r="AC2534" i="33"/>
  <c r="Z2541" i="33"/>
  <c r="AF2541" i="33" s="1"/>
  <c r="Y2542" i="33"/>
  <c r="AG2534" i="33" l="1"/>
  <c r="AH2534" i="33" s="1"/>
  <c r="AA2537" i="33" a="1"/>
  <c r="AA2537" i="33" s="1"/>
  <c r="AD2536" i="33"/>
  <c r="AB2536" i="33" a="1"/>
  <c r="AB2536" i="33" s="1"/>
  <c r="AE2535" i="33"/>
  <c r="AC2535" i="33"/>
  <c r="Z2542" i="33"/>
  <c r="AF2542" i="33" s="1"/>
  <c r="Y2543" i="33"/>
  <c r="AG2535" i="33" l="1"/>
  <c r="AH2535" i="33" s="1"/>
  <c r="AA2538" i="33" a="1"/>
  <c r="AA2538" i="33" s="1"/>
  <c r="AD2537" i="33"/>
  <c r="AE2536" i="33"/>
  <c r="AB2537" i="33" a="1"/>
  <c r="AB2537" i="33" s="1"/>
  <c r="AC2536" i="33"/>
  <c r="Z2543" i="33"/>
  <c r="AF2543" i="33" s="1"/>
  <c r="Y2544" i="33"/>
  <c r="AG2536" i="33" l="1"/>
  <c r="AH2536" i="33" s="1"/>
  <c r="AA2539" i="33" a="1"/>
  <c r="AA2539" i="33" s="1"/>
  <c r="AD2538" i="33"/>
  <c r="AB2538" i="33" a="1"/>
  <c r="AB2538" i="33" s="1"/>
  <c r="AC2537" i="33"/>
  <c r="AE2537" i="33"/>
  <c r="Z2544" i="33"/>
  <c r="AF2544" i="33" s="1"/>
  <c r="Y2545" i="33"/>
  <c r="AA2540" i="33" l="1" a="1"/>
  <c r="AA2540" i="33" s="1"/>
  <c r="AD2539" i="33"/>
  <c r="AB2539" i="33" a="1"/>
  <c r="AB2539" i="33" s="1"/>
  <c r="AE2538" i="33"/>
  <c r="AC2538" i="33"/>
  <c r="AG2537" i="33"/>
  <c r="AH2537" i="33" s="1"/>
  <c r="Z2545" i="33"/>
  <c r="AF2545" i="33" s="1"/>
  <c r="Y2546" i="33"/>
  <c r="AD2540" i="33" l="1"/>
  <c r="AA2541" i="33" a="1"/>
  <c r="AA2541" i="33" s="1"/>
  <c r="AB2540" i="33" a="1"/>
  <c r="AB2540" i="33" s="1"/>
  <c r="AE2539" i="33"/>
  <c r="AC2539" i="33"/>
  <c r="AG2538" i="33"/>
  <c r="AH2538" i="33" s="1"/>
  <c r="Z2546" i="33"/>
  <c r="AF2546" i="33" s="1"/>
  <c r="Y2547" i="33"/>
  <c r="AG2539" i="33" l="1"/>
  <c r="AH2539" i="33" s="1"/>
  <c r="AD2541" i="33"/>
  <c r="AA2542" i="33" a="1"/>
  <c r="AA2542" i="33" s="1"/>
  <c r="AB2541" i="33" a="1"/>
  <c r="AB2541" i="33" s="1"/>
  <c r="AE2540" i="33"/>
  <c r="AG2540" i="33" s="1"/>
  <c r="AH2540" i="33" s="1"/>
  <c r="AC2540" i="33"/>
  <c r="Z2547" i="33"/>
  <c r="AF2547" i="33" s="1"/>
  <c r="Y2548" i="33"/>
  <c r="AA2543" i="33" l="1" a="1"/>
  <c r="AA2543" i="33" s="1"/>
  <c r="AD2542" i="33"/>
  <c r="AC2541" i="33"/>
  <c r="AB2542" i="33" a="1"/>
  <c r="AB2542" i="33" s="1"/>
  <c r="AE2541" i="33"/>
  <c r="Z2548" i="33"/>
  <c r="AF2548" i="33" s="1"/>
  <c r="Y2549" i="33"/>
  <c r="AA2544" i="33" l="1" a="1"/>
  <c r="AA2544" i="33" s="1"/>
  <c r="AD2543" i="33"/>
  <c r="AC2542" i="33"/>
  <c r="AB2543" i="33" a="1"/>
  <c r="AB2543" i="33" s="1"/>
  <c r="AE2542" i="33"/>
  <c r="AG2541" i="33"/>
  <c r="AH2541" i="33" s="1"/>
  <c r="Z2549" i="33"/>
  <c r="AF2549" i="33" s="1"/>
  <c r="Y2550" i="33"/>
  <c r="AG2542" i="33" l="1"/>
  <c r="AH2542" i="33" s="1"/>
  <c r="AA2545" i="33" a="1"/>
  <c r="AA2545" i="33" s="1"/>
  <c r="AD2544" i="33"/>
  <c r="AB2544" i="33" a="1"/>
  <c r="AB2544" i="33" s="1"/>
  <c r="AE2543" i="33"/>
  <c r="AC2543" i="33"/>
  <c r="Z2550" i="33"/>
  <c r="AF2550" i="33" s="1"/>
  <c r="Y2551" i="33"/>
  <c r="AG2543" i="33" l="1"/>
  <c r="AH2543" i="33" s="1"/>
  <c r="AD2545" i="33"/>
  <c r="AA2546" i="33" a="1"/>
  <c r="AA2546" i="33" s="1"/>
  <c r="AB2545" i="33" a="1"/>
  <c r="AB2545" i="33" s="1"/>
  <c r="AE2544" i="33"/>
  <c r="AC2544" i="33"/>
  <c r="Z2551" i="33"/>
  <c r="AF2551" i="33" s="1"/>
  <c r="Y2552" i="33"/>
  <c r="AG2544" i="33" l="1"/>
  <c r="AH2544" i="33" s="1"/>
  <c r="AA2547" i="33" a="1"/>
  <c r="AA2547" i="33" s="1"/>
  <c r="AD2546" i="33"/>
  <c r="AB2546" i="33" a="1"/>
  <c r="AB2546" i="33" s="1"/>
  <c r="AE2545" i="33"/>
  <c r="AC2545" i="33"/>
  <c r="Z2552" i="33"/>
  <c r="AF2552" i="33" s="1"/>
  <c r="Y2553" i="33"/>
  <c r="AG2545" i="33" l="1"/>
  <c r="AH2545" i="33" s="1"/>
  <c r="AA2548" i="33" a="1"/>
  <c r="AA2548" i="33" s="1"/>
  <c r="AD2547" i="33"/>
  <c r="AB2547" i="33" a="1"/>
  <c r="AB2547" i="33" s="1"/>
  <c r="AE2546" i="33"/>
  <c r="AC2546" i="33"/>
  <c r="Z2553" i="33"/>
  <c r="AF2553" i="33" s="1"/>
  <c r="Y2554" i="33"/>
  <c r="AG2546" i="33" l="1"/>
  <c r="AH2546" i="33" s="1"/>
  <c r="AA2549" i="33" a="1"/>
  <c r="AA2549" i="33" s="1"/>
  <c r="AD2548" i="33"/>
  <c r="AB2548" i="33" a="1"/>
  <c r="AB2548" i="33" s="1"/>
  <c r="AE2547" i="33"/>
  <c r="AC2547" i="33"/>
  <c r="Z2554" i="33"/>
  <c r="AF2554" i="33" s="1"/>
  <c r="Y2555" i="33"/>
  <c r="AA2550" i="33" l="1" a="1"/>
  <c r="AA2550" i="33" s="1"/>
  <c r="AD2549" i="33"/>
  <c r="AB2549" i="33" a="1"/>
  <c r="AB2549" i="33" s="1"/>
  <c r="AE2548" i="33"/>
  <c r="AC2548" i="33"/>
  <c r="AG2547" i="33"/>
  <c r="AH2547" i="33" s="1"/>
  <c r="Z2555" i="33"/>
  <c r="AF2555" i="33" s="1"/>
  <c r="Y2556" i="33"/>
  <c r="AG2548" i="33" l="1"/>
  <c r="AH2548" i="33" s="1"/>
  <c r="AA2551" i="33" a="1"/>
  <c r="AA2551" i="33" s="1"/>
  <c r="AD2550" i="33"/>
  <c r="AB2550" i="33" a="1"/>
  <c r="AB2550" i="33" s="1"/>
  <c r="AE2549" i="33"/>
  <c r="AC2549" i="33"/>
  <c r="Z2556" i="33"/>
  <c r="AF2556" i="33" s="1"/>
  <c r="Y2557" i="33"/>
  <c r="AG2549" i="33" l="1"/>
  <c r="AH2549" i="33" s="1"/>
  <c r="AA2552" i="33" a="1"/>
  <c r="AA2552" i="33" s="1"/>
  <c r="AD2551" i="33"/>
  <c r="AB2551" i="33" a="1"/>
  <c r="AB2551" i="33" s="1"/>
  <c r="AE2550" i="33"/>
  <c r="AC2550" i="33"/>
  <c r="Z2557" i="33"/>
  <c r="AF2557" i="33" s="1"/>
  <c r="Y2558" i="33"/>
  <c r="AA2553" i="33" l="1" a="1"/>
  <c r="AA2553" i="33" s="1"/>
  <c r="AD2552" i="33"/>
  <c r="AB2552" i="33" a="1"/>
  <c r="AB2552" i="33" s="1"/>
  <c r="AE2551" i="33"/>
  <c r="AC2551" i="33"/>
  <c r="AG2550" i="33"/>
  <c r="AH2550" i="33" s="1"/>
  <c r="Z2558" i="33"/>
  <c r="AF2558" i="33" s="1"/>
  <c r="Y2559" i="33"/>
  <c r="AG2551" i="33" l="1"/>
  <c r="AH2551" i="33" s="1"/>
  <c r="AA2554" i="33" a="1"/>
  <c r="AA2554" i="33" s="1"/>
  <c r="AD2553" i="33"/>
  <c r="AB2553" i="33" a="1"/>
  <c r="AB2553" i="33" s="1"/>
  <c r="AE2552" i="33"/>
  <c r="AC2552" i="33"/>
  <c r="Z2559" i="33"/>
  <c r="AF2559" i="33" s="1"/>
  <c r="Y2560" i="33"/>
  <c r="AG2552" i="33" l="1"/>
  <c r="AH2552" i="33" s="1"/>
  <c r="AA2555" i="33" a="1"/>
  <c r="AA2555" i="33" s="1"/>
  <c r="AD2554" i="33"/>
  <c r="AE2553" i="33"/>
  <c r="AC2553" i="33"/>
  <c r="AB2554" i="33" a="1"/>
  <c r="AB2554" i="33" s="1"/>
  <c r="Z2560" i="33"/>
  <c r="AF2560" i="33" s="1"/>
  <c r="Y2561" i="33"/>
  <c r="AG2553" i="33" l="1"/>
  <c r="AH2553" i="33" s="1"/>
  <c r="AA2556" i="33" a="1"/>
  <c r="AA2556" i="33" s="1"/>
  <c r="AD2555" i="33"/>
  <c r="AB2555" i="33" a="1"/>
  <c r="AB2555" i="33" s="1"/>
  <c r="AE2554" i="33"/>
  <c r="AC2554" i="33"/>
  <c r="Z2561" i="33"/>
  <c r="AF2561" i="33" s="1"/>
  <c r="Y2562" i="33"/>
  <c r="AG2554" i="33" l="1"/>
  <c r="AH2554" i="33" s="1"/>
  <c r="AA2557" i="33" a="1"/>
  <c r="AA2557" i="33" s="1"/>
  <c r="AD2556" i="33"/>
  <c r="AC2555" i="33"/>
  <c r="AB2556" i="33" a="1"/>
  <c r="AB2556" i="33" s="1"/>
  <c r="AE2555" i="33"/>
  <c r="Z2562" i="33"/>
  <c r="AF2562" i="33" s="1"/>
  <c r="Y2563" i="33"/>
  <c r="AG2555" i="33" l="1"/>
  <c r="AH2555" i="33" s="1"/>
  <c r="AA2558" i="33" a="1"/>
  <c r="AA2558" i="33" s="1"/>
  <c r="AD2557" i="33"/>
  <c r="AB2557" i="33" a="1"/>
  <c r="AB2557" i="33" s="1"/>
  <c r="AE2556" i="33"/>
  <c r="AC2556" i="33"/>
  <c r="Z2563" i="33"/>
  <c r="AF2563" i="33" s="1"/>
  <c r="Y2564" i="33"/>
  <c r="AG2556" i="33" l="1"/>
  <c r="AH2556" i="33" s="1"/>
  <c r="AA2559" i="33" a="1"/>
  <c r="AA2559" i="33" s="1"/>
  <c r="AD2558" i="33"/>
  <c r="AB2558" i="33" a="1"/>
  <c r="AB2558" i="33" s="1"/>
  <c r="AE2557" i="33"/>
  <c r="AC2557" i="33"/>
  <c r="Z2564" i="33"/>
  <c r="AF2564" i="33" s="1"/>
  <c r="Y2565" i="33"/>
  <c r="AG2557" i="33" l="1"/>
  <c r="AH2557" i="33" s="1"/>
  <c r="AA2560" i="33" a="1"/>
  <c r="AA2560" i="33" s="1"/>
  <c r="AD2559" i="33"/>
  <c r="AB2559" i="33" a="1"/>
  <c r="AB2559" i="33" s="1"/>
  <c r="AE2558" i="33"/>
  <c r="AC2558" i="33"/>
  <c r="Z2565" i="33"/>
  <c r="AF2565" i="33" s="1"/>
  <c r="Y2566" i="33"/>
  <c r="AA2561" i="33" l="1" a="1"/>
  <c r="AA2561" i="33" s="1"/>
  <c r="AD2560" i="33"/>
  <c r="AB2560" i="33" a="1"/>
  <c r="AB2560" i="33" s="1"/>
  <c r="AE2559" i="33"/>
  <c r="AC2559" i="33"/>
  <c r="AG2558" i="33"/>
  <c r="AH2558" i="33" s="1"/>
  <c r="Z2566" i="33"/>
  <c r="AF2566" i="33" s="1"/>
  <c r="Y2567" i="33"/>
  <c r="AA2562" i="33" l="1" a="1"/>
  <c r="AA2562" i="33" s="1"/>
  <c r="AD2561" i="33"/>
  <c r="AB2561" i="33" a="1"/>
  <c r="AB2561" i="33" s="1"/>
  <c r="AC2560" i="33"/>
  <c r="AE2560" i="33"/>
  <c r="AG2560" i="33" s="1"/>
  <c r="AH2560" i="33" s="1"/>
  <c r="AG2559" i="33"/>
  <c r="AH2559" i="33" s="1"/>
  <c r="Z2567" i="33"/>
  <c r="AF2567" i="33" s="1"/>
  <c r="Y2568" i="33"/>
  <c r="AA2563" i="33" l="1" a="1"/>
  <c r="AA2563" i="33" s="1"/>
  <c r="AD2562" i="33"/>
  <c r="AB2562" i="33" a="1"/>
  <c r="AB2562" i="33" s="1"/>
  <c r="AE2561" i="33"/>
  <c r="AC2561" i="33"/>
  <c r="Z2568" i="33"/>
  <c r="AF2568" i="33" s="1"/>
  <c r="Y2569" i="33"/>
  <c r="AG2561" i="33" l="1"/>
  <c r="AH2561" i="33" s="1"/>
  <c r="AD2563" i="33"/>
  <c r="AA2564" i="33" a="1"/>
  <c r="AA2564" i="33" s="1"/>
  <c r="AB2563" i="33" a="1"/>
  <c r="AB2563" i="33" s="1"/>
  <c r="AE2562" i="33"/>
  <c r="AC2562" i="33"/>
  <c r="Z2569" i="33"/>
  <c r="AF2569" i="33" s="1"/>
  <c r="Y2570" i="33"/>
  <c r="AG2562" i="33" l="1"/>
  <c r="AH2562" i="33" s="1"/>
  <c r="AA2565" i="33" a="1"/>
  <c r="AA2565" i="33" s="1"/>
  <c r="AD2564" i="33"/>
  <c r="AB2564" i="33" a="1"/>
  <c r="AB2564" i="33" s="1"/>
  <c r="AC2563" i="33"/>
  <c r="AE2563" i="33"/>
  <c r="Z2570" i="33"/>
  <c r="AF2570" i="33" s="1"/>
  <c r="Y2571" i="33"/>
  <c r="AG2563" i="33" l="1"/>
  <c r="AH2563" i="33" s="1"/>
  <c r="AA2566" i="33" a="1"/>
  <c r="AA2566" i="33" s="1"/>
  <c r="AD2565" i="33"/>
  <c r="AB2565" i="33" a="1"/>
  <c r="AB2565" i="33" s="1"/>
  <c r="AC2564" i="33"/>
  <c r="AE2564" i="33"/>
  <c r="Z2571" i="33"/>
  <c r="AF2571" i="33" s="1"/>
  <c r="Y2572" i="33"/>
  <c r="AG2564" i="33" l="1"/>
  <c r="AH2564" i="33" s="1"/>
  <c r="AA2567" i="33" a="1"/>
  <c r="AA2567" i="33" s="1"/>
  <c r="AD2566" i="33"/>
  <c r="AB2566" i="33" a="1"/>
  <c r="AB2566" i="33" s="1"/>
  <c r="AC2565" i="33"/>
  <c r="AE2565" i="33"/>
  <c r="Z2572" i="33"/>
  <c r="AF2572" i="33" s="1"/>
  <c r="Y2573" i="33"/>
  <c r="AG2565" i="33" l="1"/>
  <c r="AH2565" i="33" s="1"/>
  <c r="AA2568" i="33" a="1"/>
  <c r="AA2568" i="33" s="1"/>
  <c r="AD2567" i="33"/>
  <c r="AB2567" i="33" a="1"/>
  <c r="AB2567" i="33" s="1"/>
  <c r="AC2566" i="33"/>
  <c r="AE2566" i="33"/>
  <c r="Z2573" i="33"/>
  <c r="AF2573" i="33" s="1"/>
  <c r="Y2574" i="33"/>
  <c r="AG2566" i="33" l="1"/>
  <c r="AH2566" i="33" s="1"/>
  <c r="AA2569" i="33" a="1"/>
  <c r="AA2569" i="33" s="1"/>
  <c r="AD2568" i="33"/>
  <c r="AB2568" i="33" a="1"/>
  <c r="AB2568" i="33" s="1"/>
  <c r="AC2567" i="33"/>
  <c r="AE2567" i="33"/>
  <c r="Z2574" i="33"/>
  <c r="AF2574" i="33" s="1"/>
  <c r="Y2575" i="33"/>
  <c r="AG2567" i="33" l="1"/>
  <c r="AH2567" i="33" s="1"/>
  <c r="AA2570" i="33" a="1"/>
  <c r="AA2570" i="33" s="1"/>
  <c r="AD2569" i="33"/>
  <c r="AB2569" i="33" a="1"/>
  <c r="AB2569" i="33" s="1"/>
  <c r="AE2568" i="33"/>
  <c r="AC2568" i="33"/>
  <c r="Z2575" i="33"/>
  <c r="AF2575" i="33" s="1"/>
  <c r="Y2576" i="33"/>
  <c r="AG2568" i="33" l="1"/>
  <c r="AH2568" i="33" s="1"/>
  <c r="AA2571" i="33" a="1"/>
  <c r="AA2571" i="33" s="1"/>
  <c r="AD2570" i="33"/>
  <c r="AB2570" i="33" a="1"/>
  <c r="AB2570" i="33" s="1"/>
  <c r="AE2569" i="33"/>
  <c r="AC2569" i="33"/>
  <c r="Z2576" i="33"/>
  <c r="AF2576" i="33" s="1"/>
  <c r="Y2577" i="33"/>
  <c r="AA2572" i="33" l="1" a="1"/>
  <c r="AA2572" i="33" s="1"/>
  <c r="AD2571" i="33"/>
  <c r="AB2571" i="33" a="1"/>
  <c r="AB2571" i="33" s="1"/>
  <c r="AE2570" i="33"/>
  <c r="AC2570" i="33"/>
  <c r="AG2569" i="33"/>
  <c r="AH2569" i="33" s="1"/>
  <c r="Z2577" i="33"/>
  <c r="AF2577" i="33" s="1"/>
  <c r="Y2578" i="33"/>
  <c r="AD2572" i="33" l="1"/>
  <c r="AA2573" i="33" a="1"/>
  <c r="AA2573" i="33" s="1"/>
  <c r="AE2571" i="33"/>
  <c r="AB2572" i="33" a="1"/>
  <c r="AB2572" i="33" s="1"/>
  <c r="AC2571" i="33"/>
  <c r="AG2570" i="33"/>
  <c r="AH2570" i="33" s="1"/>
  <c r="Z2578" i="33"/>
  <c r="AF2578" i="33" s="1"/>
  <c r="Y2579" i="33"/>
  <c r="AG2571" i="33" l="1"/>
  <c r="AH2571" i="33" s="1"/>
  <c r="AD2573" i="33"/>
  <c r="AA2574" i="33" a="1"/>
  <c r="AA2574" i="33" s="1"/>
  <c r="AE2572" i="33"/>
  <c r="AB2573" i="33" a="1"/>
  <c r="AB2573" i="33" s="1"/>
  <c r="AC2572" i="33"/>
  <c r="Z2579" i="33"/>
  <c r="AF2579" i="33" s="1"/>
  <c r="Y2580" i="33"/>
  <c r="AG2572" i="33" l="1"/>
  <c r="AH2572" i="33" s="1"/>
  <c r="AA2575" i="33" a="1"/>
  <c r="AA2575" i="33" s="1"/>
  <c r="AD2574" i="33"/>
  <c r="AB2574" i="33" a="1"/>
  <c r="AB2574" i="33" s="1"/>
  <c r="AE2573" i="33"/>
  <c r="AC2573" i="33"/>
  <c r="Z2580" i="33"/>
  <c r="AF2580" i="33" s="1"/>
  <c r="Y2581" i="33"/>
  <c r="AG2573" i="33" l="1"/>
  <c r="AH2573" i="33" s="1"/>
  <c r="AA2576" i="33" a="1"/>
  <c r="AA2576" i="33" s="1"/>
  <c r="AD2575" i="33"/>
  <c r="AB2575" i="33" a="1"/>
  <c r="AB2575" i="33" s="1"/>
  <c r="AE2574" i="33"/>
  <c r="AC2574" i="33"/>
  <c r="Z2581" i="33"/>
  <c r="AF2581" i="33" s="1"/>
  <c r="Y2582" i="33"/>
  <c r="AA2577" i="33" l="1" a="1"/>
  <c r="AA2577" i="33" s="1"/>
  <c r="AD2576" i="33"/>
  <c r="AB2576" i="33" a="1"/>
  <c r="AB2576" i="33" s="1"/>
  <c r="AE2575" i="33"/>
  <c r="AC2575" i="33"/>
  <c r="AG2574" i="33"/>
  <c r="AH2574" i="33" s="1"/>
  <c r="Z2582" i="33"/>
  <c r="AF2582" i="33" s="1"/>
  <c r="Y2583" i="33"/>
  <c r="AG2575" i="33" l="1"/>
  <c r="AH2575" i="33" s="1"/>
  <c r="AA2578" i="33" a="1"/>
  <c r="AA2578" i="33" s="1"/>
  <c r="AD2577" i="33"/>
  <c r="AB2577" i="33" a="1"/>
  <c r="AB2577" i="33" s="1"/>
  <c r="AE2576" i="33"/>
  <c r="AC2576" i="33"/>
  <c r="Z2583" i="33"/>
  <c r="AF2583" i="33" s="1"/>
  <c r="Y2584" i="33"/>
  <c r="AG2576" i="33" l="1"/>
  <c r="AH2576" i="33" s="1"/>
  <c r="AA2579" i="33" a="1"/>
  <c r="AA2579" i="33" s="1"/>
  <c r="AD2578" i="33"/>
  <c r="AB2578" i="33" a="1"/>
  <c r="AB2578" i="33" s="1"/>
  <c r="AE2577" i="33"/>
  <c r="AC2577" i="33"/>
  <c r="Z2584" i="33"/>
  <c r="AF2584" i="33" s="1"/>
  <c r="Y2585" i="33"/>
  <c r="AG2577" i="33" l="1"/>
  <c r="AH2577" i="33" s="1"/>
  <c r="AD2579" i="33"/>
  <c r="AA2580" i="33" a="1"/>
  <c r="AA2580" i="33" s="1"/>
  <c r="AB2579" i="33" a="1"/>
  <c r="AB2579" i="33" s="1"/>
  <c r="AE2578" i="33"/>
  <c r="AC2578" i="33"/>
  <c r="Z2585" i="33"/>
  <c r="AF2585" i="33" s="1"/>
  <c r="Y2586" i="33"/>
  <c r="AA2581" i="33" l="1" a="1"/>
  <c r="AA2581" i="33" s="1"/>
  <c r="AD2580" i="33"/>
  <c r="AB2580" i="33" a="1"/>
  <c r="AB2580" i="33" s="1"/>
  <c r="AE2579" i="33"/>
  <c r="AC2579" i="33"/>
  <c r="AG2578" i="33"/>
  <c r="AH2578" i="33" s="1"/>
  <c r="Z2586" i="33"/>
  <c r="AF2586" i="33" s="1"/>
  <c r="Y2587" i="33"/>
  <c r="AA2582" i="33" l="1" a="1"/>
  <c r="AA2582" i="33" s="1"/>
  <c r="AD2581" i="33"/>
  <c r="AB2581" i="33" a="1"/>
  <c r="AB2581" i="33" s="1"/>
  <c r="AE2580" i="33"/>
  <c r="AC2580" i="33"/>
  <c r="AG2579" i="33"/>
  <c r="AH2579" i="33" s="1"/>
  <c r="Z2587" i="33"/>
  <c r="AF2587" i="33" s="1"/>
  <c r="Y2588" i="33"/>
  <c r="AG2580" i="33" l="1"/>
  <c r="AH2580" i="33" s="1"/>
  <c r="AD2582" i="33"/>
  <c r="AA2583" i="33" a="1"/>
  <c r="AA2583" i="33" s="1"/>
  <c r="AB2582" i="33" a="1"/>
  <c r="AB2582" i="33" s="1"/>
  <c r="AE2581" i="33"/>
  <c r="AC2581" i="33"/>
  <c r="Z2588" i="33"/>
  <c r="AF2588" i="33" s="1"/>
  <c r="Y2589" i="33"/>
  <c r="AG2581" i="33" l="1"/>
  <c r="AH2581" i="33" s="1"/>
  <c r="AD2583" i="33"/>
  <c r="AA2584" i="33" a="1"/>
  <c r="AA2584" i="33" s="1"/>
  <c r="AB2583" i="33" a="1"/>
  <c r="AB2583" i="33" s="1"/>
  <c r="AE2582" i="33"/>
  <c r="AC2582" i="33"/>
  <c r="Z2589" i="33"/>
  <c r="AF2589" i="33" s="1"/>
  <c r="Y2590" i="33"/>
  <c r="AG2582" i="33" l="1"/>
  <c r="AH2582" i="33" s="1"/>
  <c r="AA2585" i="33" a="1"/>
  <c r="AA2585" i="33" s="1"/>
  <c r="AD2584" i="33"/>
  <c r="AB2584" i="33" a="1"/>
  <c r="AB2584" i="33" s="1"/>
  <c r="AE2583" i="33"/>
  <c r="AC2583" i="33"/>
  <c r="Z2590" i="33"/>
  <c r="AF2590" i="33" s="1"/>
  <c r="Y2591" i="33"/>
  <c r="AA2586" i="33" l="1" a="1"/>
  <c r="AA2586" i="33" s="1"/>
  <c r="AD2585" i="33"/>
  <c r="AB2585" i="33" a="1"/>
  <c r="AB2585" i="33" s="1"/>
  <c r="AE2584" i="33"/>
  <c r="AC2584" i="33"/>
  <c r="AG2583" i="33"/>
  <c r="AH2583" i="33" s="1"/>
  <c r="Z2591" i="33"/>
  <c r="AF2591" i="33" s="1"/>
  <c r="Y2592" i="33"/>
  <c r="AG2584" i="33" l="1"/>
  <c r="AH2584" i="33" s="1"/>
  <c r="AA2587" i="33" a="1"/>
  <c r="AA2587" i="33" s="1"/>
  <c r="AD2586" i="33"/>
  <c r="AB2586" i="33" a="1"/>
  <c r="AB2586" i="33" s="1"/>
  <c r="AC2585" i="33"/>
  <c r="AE2585" i="33"/>
  <c r="Z2592" i="33"/>
  <c r="AF2592" i="33" s="1"/>
  <c r="Y2593" i="33"/>
  <c r="AG2585" i="33" l="1"/>
  <c r="AH2585" i="33" s="1"/>
  <c r="AA2588" i="33" a="1"/>
  <c r="AA2588" i="33" s="1"/>
  <c r="AD2587" i="33"/>
  <c r="AB2587" i="33" a="1"/>
  <c r="AB2587" i="33" s="1"/>
  <c r="AE2586" i="33"/>
  <c r="AC2586" i="33"/>
  <c r="Z2593" i="33"/>
  <c r="AF2593" i="33" s="1"/>
  <c r="Y2594" i="33"/>
  <c r="AA2589" i="33" l="1" a="1"/>
  <c r="AA2589" i="33" s="1"/>
  <c r="AD2588" i="33"/>
  <c r="AE2587" i="33"/>
  <c r="AC2587" i="33"/>
  <c r="AB2588" i="33" a="1"/>
  <c r="AB2588" i="33" s="1"/>
  <c r="AG2586" i="33"/>
  <c r="AH2586" i="33" s="1"/>
  <c r="Z2594" i="33"/>
  <c r="AF2594" i="33" s="1"/>
  <c r="Y2595" i="33"/>
  <c r="AA2590" i="33" l="1" a="1"/>
  <c r="AA2590" i="33" s="1"/>
  <c r="AD2589" i="33"/>
  <c r="AB2589" i="33" a="1"/>
  <c r="AB2589" i="33" s="1"/>
  <c r="AE2588" i="33"/>
  <c r="AC2588" i="33"/>
  <c r="AG2587" i="33"/>
  <c r="AH2587" i="33" s="1"/>
  <c r="Z2595" i="33"/>
  <c r="AF2595" i="33" s="1"/>
  <c r="Y2596" i="33"/>
  <c r="AG2588" i="33" l="1"/>
  <c r="AH2588" i="33" s="1"/>
  <c r="AA2591" i="33" a="1"/>
  <c r="AA2591" i="33" s="1"/>
  <c r="AD2590" i="33"/>
  <c r="AB2590" i="33" a="1"/>
  <c r="AB2590" i="33" s="1"/>
  <c r="AE2589" i="33"/>
  <c r="AC2589" i="33"/>
  <c r="Z2596" i="33"/>
  <c r="AF2596" i="33" s="1"/>
  <c r="Y2597" i="33"/>
  <c r="AG2589" i="33" l="1"/>
  <c r="AH2589" i="33" s="1"/>
  <c r="AA2592" i="33" a="1"/>
  <c r="AA2592" i="33" s="1"/>
  <c r="AD2591" i="33"/>
  <c r="AB2591" i="33" a="1"/>
  <c r="AB2591" i="33" s="1"/>
  <c r="AE2590" i="33"/>
  <c r="AC2590" i="33"/>
  <c r="Z2597" i="33"/>
  <c r="AF2597" i="33" s="1"/>
  <c r="Y2598" i="33"/>
  <c r="AG2590" i="33" l="1"/>
  <c r="AH2590" i="33" s="1"/>
  <c r="AD2592" i="33"/>
  <c r="AA2593" i="33" a="1"/>
  <c r="AA2593" i="33" s="1"/>
  <c r="AB2592" i="33" a="1"/>
  <c r="AB2592" i="33" s="1"/>
  <c r="AC2591" i="33"/>
  <c r="AE2591" i="33"/>
  <c r="Z2598" i="33"/>
  <c r="AF2598" i="33" s="1"/>
  <c r="Y2599" i="33"/>
  <c r="AG2591" i="33" l="1"/>
  <c r="AH2591" i="33" s="1"/>
  <c r="AA2594" i="33" a="1"/>
  <c r="AA2594" i="33" s="1"/>
  <c r="AD2593" i="33"/>
  <c r="AB2593" i="33" a="1"/>
  <c r="AB2593" i="33" s="1"/>
  <c r="AE2592" i="33"/>
  <c r="AC2592" i="33"/>
  <c r="Z2599" i="33"/>
  <c r="AF2599" i="33" s="1"/>
  <c r="Y2600" i="33"/>
  <c r="AA2595" i="33" l="1" a="1"/>
  <c r="AA2595" i="33" s="1"/>
  <c r="AD2594" i="33"/>
  <c r="AB2594" i="33" a="1"/>
  <c r="AB2594" i="33" s="1"/>
  <c r="AE2593" i="33"/>
  <c r="AC2593" i="33"/>
  <c r="AG2592" i="33"/>
  <c r="AH2592" i="33" s="1"/>
  <c r="Z2600" i="33"/>
  <c r="AF2600" i="33" s="1"/>
  <c r="Y2601" i="33"/>
  <c r="AG2593" i="33" l="1"/>
  <c r="AH2593" i="33" s="1"/>
  <c r="AA2596" i="33" a="1"/>
  <c r="AA2596" i="33" s="1"/>
  <c r="AD2595" i="33"/>
  <c r="AB2595" i="33" a="1"/>
  <c r="AB2595" i="33" s="1"/>
  <c r="AE2594" i="33"/>
  <c r="AC2594" i="33"/>
  <c r="Z2601" i="33"/>
  <c r="AF2601" i="33" s="1"/>
  <c r="Y2602" i="33"/>
  <c r="AG2594" i="33" l="1"/>
  <c r="AH2594" i="33" s="1"/>
  <c r="AA2597" i="33" a="1"/>
  <c r="AA2597" i="33" s="1"/>
  <c r="AD2596" i="33"/>
  <c r="AB2596" i="33" a="1"/>
  <c r="AB2596" i="33" s="1"/>
  <c r="AE2595" i="33"/>
  <c r="AC2595" i="33"/>
  <c r="Z2602" i="33"/>
  <c r="AF2602" i="33" s="1"/>
  <c r="Y2603" i="33"/>
  <c r="AG2595" i="33" l="1"/>
  <c r="AH2595" i="33" s="1"/>
  <c r="AA2598" i="33" a="1"/>
  <c r="AA2598" i="33" s="1"/>
  <c r="AD2597" i="33"/>
  <c r="AB2597" i="33" a="1"/>
  <c r="AB2597" i="33" s="1"/>
  <c r="AE2596" i="33"/>
  <c r="AC2596" i="33"/>
  <c r="Z2603" i="33"/>
  <c r="AF2603" i="33" s="1"/>
  <c r="Y2604" i="33"/>
  <c r="AA2599" i="33" l="1" a="1"/>
  <c r="AA2599" i="33" s="1"/>
  <c r="AD2598" i="33"/>
  <c r="AB2598" i="33" a="1"/>
  <c r="AB2598" i="33" s="1"/>
  <c r="AE2597" i="33"/>
  <c r="AC2597" i="33"/>
  <c r="AG2596" i="33"/>
  <c r="AH2596" i="33" s="1"/>
  <c r="Z2604" i="33"/>
  <c r="AF2604" i="33" s="1"/>
  <c r="Y2605" i="33"/>
  <c r="AG2597" i="33" l="1"/>
  <c r="AH2597" i="33" s="1"/>
  <c r="AA2600" i="33" a="1"/>
  <c r="AA2600" i="33" s="1"/>
  <c r="AD2599" i="33"/>
  <c r="AB2599" i="33" a="1"/>
  <c r="AB2599" i="33" s="1"/>
  <c r="AE2598" i="33"/>
  <c r="AC2598" i="33"/>
  <c r="Z2605" i="33"/>
  <c r="AF2605" i="33" s="1"/>
  <c r="Y2606" i="33"/>
  <c r="AG2598" i="33" l="1"/>
  <c r="AH2598" i="33" s="1"/>
  <c r="AA2601" i="33" a="1"/>
  <c r="AA2601" i="33" s="1"/>
  <c r="AD2600" i="33"/>
  <c r="AB2600" i="33" a="1"/>
  <c r="AB2600" i="33" s="1"/>
  <c r="AE2599" i="33"/>
  <c r="AC2599" i="33"/>
  <c r="Z2606" i="33"/>
  <c r="AF2606" i="33" s="1"/>
  <c r="Y2607" i="33"/>
  <c r="AA2602" i="33" l="1" a="1"/>
  <c r="AA2602" i="33" s="1"/>
  <c r="AD2601" i="33"/>
  <c r="AB2601" i="33" a="1"/>
  <c r="AB2601" i="33" s="1"/>
  <c r="AE2600" i="33"/>
  <c r="AC2600" i="33"/>
  <c r="AG2599" i="33"/>
  <c r="AH2599" i="33" s="1"/>
  <c r="Z2607" i="33"/>
  <c r="AF2607" i="33" s="1"/>
  <c r="Y2608" i="33"/>
  <c r="AG2600" i="33" l="1"/>
  <c r="AH2600" i="33" s="1"/>
  <c r="AA2603" i="33" a="1"/>
  <c r="AA2603" i="33" s="1"/>
  <c r="AD2602" i="33"/>
  <c r="AB2602" i="33" a="1"/>
  <c r="AB2602" i="33" s="1"/>
  <c r="AE2601" i="33"/>
  <c r="AC2601" i="33"/>
  <c r="Z2608" i="33"/>
  <c r="AF2608" i="33" s="1"/>
  <c r="Y2609" i="33"/>
  <c r="AG2601" i="33" l="1"/>
  <c r="AH2601" i="33" s="1"/>
  <c r="AA2604" i="33" a="1"/>
  <c r="AA2604" i="33" s="1"/>
  <c r="AD2603" i="33"/>
  <c r="AE2602" i="33"/>
  <c r="AB2603" i="33" a="1"/>
  <c r="AB2603" i="33" s="1"/>
  <c r="AC2602" i="33"/>
  <c r="Z2609" i="33"/>
  <c r="AF2609" i="33" s="1"/>
  <c r="Y2610" i="33"/>
  <c r="AG2602" i="33" l="1"/>
  <c r="AH2602" i="33" s="1"/>
  <c r="AA2605" i="33" a="1"/>
  <c r="AA2605" i="33" s="1"/>
  <c r="AD2604" i="33"/>
  <c r="AB2604" i="33" a="1"/>
  <c r="AB2604" i="33" s="1"/>
  <c r="AE2603" i="33"/>
  <c r="AC2603" i="33"/>
  <c r="Z2610" i="33"/>
  <c r="AF2610" i="33" s="1"/>
  <c r="Y2611" i="33"/>
  <c r="AG2603" i="33" l="1"/>
  <c r="AH2603" i="33" s="1"/>
  <c r="AA2606" i="33" a="1"/>
  <c r="AA2606" i="33" s="1"/>
  <c r="AD2605" i="33"/>
  <c r="AB2605" i="33" a="1"/>
  <c r="AB2605" i="33" s="1"/>
  <c r="AE2604" i="33"/>
  <c r="AC2604" i="33"/>
  <c r="Z2611" i="33"/>
  <c r="AF2611" i="33" s="1"/>
  <c r="Y2612" i="33"/>
  <c r="AA2607" i="33" l="1" a="1"/>
  <c r="AA2607" i="33" s="1"/>
  <c r="AD2606" i="33"/>
  <c r="AE2605" i="33"/>
  <c r="AB2606" i="33" a="1"/>
  <c r="AB2606" i="33" s="1"/>
  <c r="AC2605" i="33"/>
  <c r="AG2604" i="33"/>
  <c r="AH2604" i="33" s="1"/>
  <c r="Z2612" i="33"/>
  <c r="AF2612" i="33" s="1"/>
  <c r="Y2613" i="33"/>
  <c r="AG2605" i="33" l="1"/>
  <c r="AH2605" i="33" s="1"/>
  <c r="AA2608" i="33" a="1"/>
  <c r="AA2608" i="33" s="1"/>
  <c r="AD2607" i="33"/>
  <c r="AB2607" i="33" a="1"/>
  <c r="AB2607" i="33" s="1"/>
  <c r="AE2606" i="33"/>
  <c r="AC2606" i="33"/>
  <c r="Z2613" i="33"/>
  <c r="AF2613" i="33" s="1"/>
  <c r="Y2614" i="33"/>
  <c r="AG2606" i="33" l="1"/>
  <c r="AH2606" i="33" s="1"/>
  <c r="AA2609" i="33" a="1"/>
  <c r="AA2609" i="33" s="1"/>
  <c r="AD2608" i="33"/>
  <c r="AB2608" i="33" a="1"/>
  <c r="AB2608" i="33" s="1"/>
  <c r="AE2607" i="33"/>
  <c r="AC2607" i="33"/>
  <c r="Z2614" i="33"/>
  <c r="AF2614" i="33" s="1"/>
  <c r="Y2615" i="33"/>
  <c r="AG2607" i="33" l="1"/>
  <c r="AH2607" i="33" s="1"/>
  <c r="AA2610" i="33" a="1"/>
  <c r="AA2610" i="33" s="1"/>
  <c r="AD2609" i="33"/>
  <c r="AB2609" i="33" a="1"/>
  <c r="AB2609" i="33" s="1"/>
  <c r="AE2608" i="33"/>
  <c r="AC2608" i="33"/>
  <c r="Z2615" i="33"/>
  <c r="AF2615" i="33" s="1"/>
  <c r="Y2616" i="33"/>
  <c r="AD2610" i="33" l="1"/>
  <c r="AA2611" i="33" a="1"/>
  <c r="AA2611" i="33" s="1"/>
  <c r="AB2610" i="33" a="1"/>
  <c r="AB2610" i="33" s="1"/>
  <c r="AE2609" i="33"/>
  <c r="AC2609" i="33"/>
  <c r="AG2608" i="33"/>
  <c r="AH2608" i="33" s="1"/>
  <c r="Z2616" i="33"/>
  <c r="AF2616" i="33" s="1"/>
  <c r="Y2617" i="33"/>
  <c r="AA2612" i="33" l="1" a="1"/>
  <c r="AA2612" i="33" s="1"/>
  <c r="AD2611" i="33"/>
  <c r="AB2611" i="33" a="1"/>
  <c r="AB2611" i="33" s="1"/>
  <c r="AE2610" i="33"/>
  <c r="AC2610" i="33"/>
  <c r="AG2609" i="33"/>
  <c r="AH2609" i="33" s="1"/>
  <c r="Z2617" i="33"/>
  <c r="AF2617" i="33" s="1"/>
  <c r="Y2618" i="33"/>
  <c r="AG2610" i="33" l="1"/>
  <c r="AH2610" i="33" s="1"/>
  <c r="AA2613" i="33" a="1"/>
  <c r="AA2613" i="33" s="1"/>
  <c r="AD2612" i="33"/>
  <c r="AB2612" i="33" a="1"/>
  <c r="AB2612" i="33" s="1"/>
  <c r="AE2611" i="33"/>
  <c r="AC2611" i="33"/>
  <c r="Z2618" i="33"/>
  <c r="AF2618" i="33" s="1"/>
  <c r="Y2619" i="33"/>
  <c r="AG2611" i="33" l="1"/>
  <c r="AH2611" i="33" s="1"/>
  <c r="AA2614" i="33" a="1"/>
  <c r="AA2614" i="33" s="1"/>
  <c r="AD2613" i="33"/>
  <c r="AC2612" i="33"/>
  <c r="AB2613" i="33" a="1"/>
  <c r="AB2613" i="33" s="1"/>
  <c r="AE2612" i="33"/>
  <c r="Z2619" i="33"/>
  <c r="AF2619" i="33" s="1"/>
  <c r="Y2620" i="33"/>
  <c r="AG2612" i="33" l="1"/>
  <c r="AH2612" i="33" s="1"/>
  <c r="AA2615" i="33" a="1"/>
  <c r="AA2615" i="33" s="1"/>
  <c r="AD2614" i="33"/>
  <c r="AB2614" i="33" a="1"/>
  <c r="AB2614" i="33" s="1"/>
  <c r="AE2613" i="33"/>
  <c r="AC2613" i="33"/>
  <c r="Z2620" i="33"/>
  <c r="AF2620" i="33" s="1"/>
  <c r="Y2621" i="33"/>
  <c r="AG2613" i="33" l="1"/>
  <c r="AH2613" i="33" s="1"/>
  <c r="AA2616" i="33" a="1"/>
  <c r="AA2616" i="33" s="1"/>
  <c r="AD2615" i="33"/>
  <c r="AB2615" i="33" a="1"/>
  <c r="AB2615" i="33" s="1"/>
  <c r="AE2614" i="33"/>
  <c r="AC2614" i="33"/>
  <c r="Z2621" i="33"/>
  <c r="AF2621" i="33" s="1"/>
  <c r="Y2622" i="33"/>
  <c r="AG2614" i="33" l="1"/>
  <c r="AH2614" i="33" s="1"/>
  <c r="AA2617" i="33" a="1"/>
  <c r="AA2617" i="33" s="1"/>
  <c r="AD2616" i="33"/>
  <c r="AB2616" i="33" a="1"/>
  <c r="AB2616" i="33" s="1"/>
  <c r="AE2615" i="33"/>
  <c r="AC2615" i="33"/>
  <c r="Z2622" i="33"/>
  <c r="AF2622" i="33" s="1"/>
  <c r="Y2623" i="33"/>
  <c r="AG2615" i="33" l="1"/>
  <c r="AH2615" i="33" s="1"/>
  <c r="AA2618" i="33" a="1"/>
  <c r="AA2618" i="33" s="1"/>
  <c r="AD2617" i="33"/>
  <c r="AB2617" i="33" a="1"/>
  <c r="AB2617" i="33" s="1"/>
  <c r="AE2616" i="33"/>
  <c r="AC2616" i="33"/>
  <c r="Z2623" i="33"/>
  <c r="AF2623" i="33" s="1"/>
  <c r="Y2624" i="33"/>
  <c r="AG2616" i="33" l="1"/>
  <c r="AH2616" i="33" s="1"/>
  <c r="AA2619" i="33" a="1"/>
  <c r="AA2619" i="33" s="1"/>
  <c r="AD2618" i="33"/>
  <c r="AB2618" i="33" a="1"/>
  <c r="AB2618" i="33" s="1"/>
  <c r="AE2617" i="33"/>
  <c r="AC2617" i="33"/>
  <c r="Z2624" i="33"/>
  <c r="AF2624" i="33" s="1"/>
  <c r="Y2625" i="33"/>
  <c r="AG2617" i="33" l="1"/>
  <c r="AH2617" i="33" s="1"/>
  <c r="AA2620" i="33" a="1"/>
  <c r="AA2620" i="33" s="1"/>
  <c r="AD2619" i="33"/>
  <c r="AB2619" i="33" a="1"/>
  <c r="AB2619" i="33" s="1"/>
  <c r="AE2618" i="33"/>
  <c r="AC2618" i="33"/>
  <c r="Z2625" i="33"/>
  <c r="AF2625" i="33" s="1"/>
  <c r="Y2626" i="33"/>
  <c r="AA2621" i="33" l="1" a="1"/>
  <c r="AA2621" i="33" s="1"/>
  <c r="AD2620" i="33"/>
  <c r="AB2620" i="33" a="1"/>
  <c r="AB2620" i="33" s="1"/>
  <c r="AC2619" i="33"/>
  <c r="AE2619" i="33"/>
  <c r="AG2618" i="33"/>
  <c r="AH2618" i="33" s="1"/>
  <c r="Z2626" i="33"/>
  <c r="AF2626" i="33" s="1"/>
  <c r="Y2627" i="33"/>
  <c r="AG2619" i="33" l="1"/>
  <c r="AH2619" i="33" s="1"/>
  <c r="AA2622" i="33" a="1"/>
  <c r="AA2622" i="33" s="1"/>
  <c r="AD2621" i="33"/>
  <c r="AE2620" i="33"/>
  <c r="AB2621" i="33" a="1"/>
  <c r="AB2621" i="33" s="1"/>
  <c r="AC2620" i="33"/>
  <c r="Z2627" i="33"/>
  <c r="AF2627" i="33" s="1"/>
  <c r="Y2628" i="33"/>
  <c r="AG2620" i="33" l="1"/>
  <c r="AH2620" i="33" s="1"/>
  <c r="AA2623" i="33" a="1"/>
  <c r="AA2623" i="33" s="1"/>
  <c r="AD2622" i="33"/>
  <c r="AB2622" i="33" a="1"/>
  <c r="AB2622" i="33" s="1"/>
  <c r="AE2621" i="33"/>
  <c r="AC2621" i="33"/>
  <c r="Z2628" i="33"/>
  <c r="AF2628" i="33" s="1"/>
  <c r="Y2629" i="33"/>
  <c r="AG2621" i="33" l="1"/>
  <c r="AH2621" i="33" s="1"/>
  <c r="AA2624" i="33" a="1"/>
  <c r="AA2624" i="33" s="1"/>
  <c r="AD2623" i="33"/>
  <c r="AB2623" i="33" a="1"/>
  <c r="AB2623" i="33" s="1"/>
  <c r="AE2622" i="33"/>
  <c r="AC2622" i="33"/>
  <c r="Z2629" i="33"/>
  <c r="AF2629" i="33" s="1"/>
  <c r="Y2630" i="33"/>
  <c r="AG2622" i="33" l="1"/>
  <c r="AH2622" i="33" s="1"/>
  <c r="AA2625" i="33" a="1"/>
  <c r="AA2625" i="33" s="1"/>
  <c r="AD2624" i="33"/>
  <c r="AB2624" i="33" a="1"/>
  <c r="AB2624" i="33" s="1"/>
  <c r="AE2623" i="33"/>
  <c r="AC2623" i="33"/>
  <c r="Z2630" i="33"/>
  <c r="AF2630" i="33" s="1"/>
  <c r="Y2631" i="33"/>
  <c r="AA2626" i="33" l="1" a="1"/>
  <c r="AA2626" i="33" s="1"/>
  <c r="AD2625" i="33"/>
  <c r="AB2625" i="33" a="1"/>
  <c r="AB2625" i="33" s="1"/>
  <c r="AE2624" i="33"/>
  <c r="AC2624" i="33"/>
  <c r="AG2623" i="33"/>
  <c r="AH2623" i="33" s="1"/>
  <c r="Z2631" i="33"/>
  <c r="AF2631" i="33" s="1"/>
  <c r="Y2632" i="33"/>
  <c r="AG2624" i="33" l="1"/>
  <c r="AH2624" i="33" s="1"/>
  <c r="AA2627" i="33" a="1"/>
  <c r="AA2627" i="33" s="1"/>
  <c r="AD2626" i="33"/>
  <c r="AB2626" i="33" a="1"/>
  <c r="AB2626" i="33" s="1"/>
  <c r="AE2625" i="33"/>
  <c r="AC2625" i="33"/>
  <c r="Z2632" i="33"/>
  <c r="AF2632" i="33" s="1"/>
  <c r="Y2633" i="33"/>
  <c r="AA2628" i="33" l="1" a="1"/>
  <c r="AA2628" i="33" s="1"/>
  <c r="AD2627" i="33"/>
  <c r="AB2627" i="33" a="1"/>
  <c r="AB2627" i="33" s="1"/>
  <c r="AE2626" i="33"/>
  <c r="AC2626" i="33"/>
  <c r="AG2625" i="33"/>
  <c r="AH2625" i="33" s="1"/>
  <c r="Z2633" i="33"/>
  <c r="AF2633" i="33" s="1"/>
  <c r="Y2634" i="33"/>
  <c r="AG2626" i="33" l="1"/>
  <c r="AH2626" i="33" s="1"/>
  <c r="AA2629" i="33" a="1"/>
  <c r="AA2629" i="33" s="1"/>
  <c r="AD2628" i="33"/>
  <c r="AB2628" i="33" a="1"/>
  <c r="AB2628" i="33" s="1"/>
  <c r="AE2627" i="33"/>
  <c r="AC2627" i="33"/>
  <c r="Z2634" i="33"/>
  <c r="AF2634" i="33" s="1"/>
  <c r="Y2635" i="33"/>
  <c r="AA2630" i="33" l="1" a="1"/>
  <c r="AA2630" i="33" s="1"/>
  <c r="AD2629" i="33"/>
  <c r="AB2629" i="33" a="1"/>
  <c r="AB2629" i="33" s="1"/>
  <c r="AE2628" i="33"/>
  <c r="AC2628" i="33"/>
  <c r="AG2627" i="33"/>
  <c r="AH2627" i="33" s="1"/>
  <c r="Z2635" i="33"/>
  <c r="AF2635" i="33" s="1"/>
  <c r="Y2636" i="33"/>
  <c r="AG2628" i="33" l="1"/>
  <c r="AH2628" i="33" s="1"/>
  <c r="AA2631" i="33" a="1"/>
  <c r="AA2631" i="33" s="1"/>
  <c r="AD2630" i="33"/>
  <c r="AB2630" i="33" a="1"/>
  <c r="AB2630" i="33" s="1"/>
  <c r="AE2629" i="33"/>
  <c r="AC2629" i="33"/>
  <c r="Z2636" i="33"/>
  <c r="AF2636" i="33" s="1"/>
  <c r="Y2637" i="33"/>
  <c r="AG2629" i="33" l="1"/>
  <c r="AH2629" i="33" s="1"/>
  <c r="AA2632" i="33" a="1"/>
  <c r="AA2632" i="33" s="1"/>
  <c r="AD2631" i="33"/>
  <c r="AB2631" i="33" a="1"/>
  <c r="AB2631" i="33" s="1"/>
  <c r="AE2630" i="33"/>
  <c r="AC2630" i="33"/>
  <c r="Z2637" i="33"/>
  <c r="AF2637" i="33" s="1"/>
  <c r="Y2638" i="33"/>
  <c r="AA2633" i="33" l="1" a="1"/>
  <c r="AA2633" i="33" s="1"/>
  <c r="AD2632" i="33"/>
  <c r="AE2631" i="33"/>
  <c r="AC2631" i="33"/>
  <c r="AB2632" i="33" a="1"/>
  <c r="AB2632" i="33" s="1"/>
  <c r="AG2630" i="33"/>
  <c r="AH2630" i="33" s="1"/>
  <c r="Z2638" i="33"/>
  <c r="AF2638" i="33" s="1"/>
  <c r="Y2639" i="33"/>
  <c r="AG2631" i="33" l="1"/>
  <c r="AH2631" i="33" s="1"/>
  <c r="AA2634" i="33" a="1"/>
  <c r="AA2634" i="33" s="1"/>
  <c r="AD2633" i="33"/>
  <c r="AB2633" i="33" a="1"/>
  <c r="AB2633" i="33" s="1"/>
  <c r="AE2632" i="33"/>
  <c r="AC2632" i="33"/>
  <c r="Z2639" i="33"/>
  <c r="AF2639" i="33" s="1"/>
  <c r="Y2640" i="33"/>
  <c r="AA2635" i="33" l="1" a="1"/>
  <c r="AA2635" i="33" s="1"/>
  <c r="AD2634" i="33"/>
  <c r="AB2634" i="33" a="1"/>
  <c r="AB2634" i="33" s="1"/>
  <c r="AE2633" i="33"/>
  <c r="AC2633" i="33"/>
  <c r="AG2632" i="33"/>
  <c r="AH2632" i="33" s="1"/>
  <c r="Z2640" i="33"/>
  <c r="AF2640" i="33" s="1"/>
  <c r="Y2641" i="33"/>
  <c r="AG2633" i="33" l="1"/>
  <c r="AH2633" i="33" s="1"/>
  <c r="AA2636" i="33" a="1"/>
  <c r="AA2636" i="33" s="1"/>
  <c r="AD2635" i="33"/>
  <c r="AB2635" i="33" a="1"/>
  <c r="AB2635" i="33" s="1"/>
  <c r="AE2634" i="33"/>
  <c r="AC2634" i="33"/>
  <c r="Z2641" i="33"/>
  <c r="AF2641" i="33" s="1"/>
  <c r="Y2642" i="33"/>
  <c r="AG2634" i="33" l="1"/>
  <c r="AH2634" i="33" s="1"/>
  <c r="AA2637" i="33" a="1"/>
  <c r="AA2637" i="33" s="1"/>
  <c r="AD2636" i="33"/>
  <c r="AB2636" i="33" a="1"/>
  <c r="AB2636" i="33" s="1"/>
  <c r="AE2635" i="33"/>
  <c r="AC2635" i="33"/>
  <c r="Z2642" i="33"/>
  <c r="AF2642" i="33" s="1"/>
  <c r="Y2643" i="33"/>
  <c r="AG2635" i="33" l="1"/>
  <c r="AH2635" i="33" s="1"/>
  <c r="AA2638" i="33" a="1"/>
  <c r="AA2638" i="33" s="1"/>
  <c r="AD2637" i="33"/>
  <c r="AB2637" i="33" a="1"/>
  <c r="AB2637" i="33" s="1"/>
  <c r="AE2636" i="33"/>
  <c r="AC2636" i="33"/>
  <c r="Z2643" i="33"/>
  <c r="AF2643" i="33" s="1"/>
  <c r="Y2644" i="33"/>
  <c r="AG2636" i="33" l="1"/>
  <c r="AH2636" i="33" s="1"/>
  <c r="AA2639" i="33" a="1"/>
  <c r="AA2639" i="33" s="1"/>
  <c r="AD2638" i="33"/>
  <c r="AB2638" i="33" a="1"/>
  <c r="AB2638" i="33" s="1"/>
  <c r="AE2637" i="33"/>
  <c r="AC2637" i="33"/>
  <c r="Z2644" i="33"/>
  <c r="AF2644" i="33" s="1"/>
  <c r="Y2645" i="33"/>
  <c r="AG2637" i="33" l="1"/>
  <c r="AH2637" i="33" s="1"/>
  <c r="AA2640" i="33" a="1"/>
  <c r="AA2640" i="33" s="1"/>
  <c r="AD2639" i="33"/>
  <c r="AB2639" i="33" a="1"/>
  <c r="AB2639" i="33" s="1"/>
  <c r="AE2638" i="33"/>
  <c r="AC2638" i="33"/>
  <c r="Z2645" i="33"/>
  <c r="AF2645" i="33" s="1"/>
  <c r="Y2646" i="33"/>
  <c r="AG2638" i="33" l="1"/>
  <c r="AH2638" i="33" s="1"/>
  <c r="AA2641" i="33" a="1"/>
  <c r="AA2641" i="33" s="1"/>
  <c r="AD2640" i="33"/>
  <c r="AE2639" i="33"/>
  <c r="AB2640" i="33" a="1"/>
  <c r="AB2640" i="33" s="1"/>
  <c r="AC2639" i="33"/>
  <c r="Z2646" i="33"/>
  <c r="AF2646" i="33" s="1"/>
  <c r="Y2647" i="33"/>
  <c r="AA2642" i="33" l="1" a="1"/>
  <c r="AA2642" i="33" s="1"/>
  <c r="AD2641" i="33"/>
  <c r="AC2640" i="33"/>
  <c r="AB2641" i="33" a="1"/>
  <c r="AB2641" i="33" s="1"/>
  <c r="AE2640" i="33"/>
  <c r="AG2640" i="33" s="1"/>
  <c r="AH2640" i="33" s="1"/>
  <c r="AG2639" i="33"/>
  <c r="AH2639" i="33" s="1"/>
  <c r="Z2647" i="33"/>
  <c r="AF2647" i="33" s="1"/>
  <c r="Y2648" i="33"/>
  <c r="AD2642" i="33" l="1"/>
  <c r="AA2643" i="33" a="1"/>
  <c r="AA2643" i="33" s="1"/>
  <c r="AB2642" i="33" a="1"/>
  <c r="AB2642" i="33" s="1"/>
  <c r="AE2641" i="33"/>
  <c r="AC2641" i="33"/>
  <c r="Z2648" i="33"/>
  <c r="AF2648" i="33" s="1"/>
  <c r="Y2649" i="33"/>
  <c r="AA2644" i="33" l="1" a="1"/>
  <c r="AA2644" i="33" s="1"/>
  <c r="AD2643" i="33"/>
  <c r="AB2643" i="33" a="1"/>
  <c r="AB2643" i="33" s="1"/>
  <c r="AE2642" i="33"/>
  <c r="AC2642" i="33"/>
  <c r="AG2641" i="33"/>
  <c r="AH2641" i="33" s="1"/>
  <c r="Z2649" i="33"/>
  <c r="AF2649" i="33" s="1"/>
  <c r="Y2650" i="33"/>
  <c r="AG2642" i="33" l="1"/>
  <c r="AH2642" i="33" s="1"/>
  <c r="AA2645" i="33" a="1"/>
  <c r="AA2645" i="33" s="1"/>
  <c r="AD2644" i="33"/>
  <c r="AB2644" i="33" a="1"/>
  <c r="AB2644" i="33" s="1"/>
  <c r="AE2643" i="33"/>
  <c r="AC2643" i="33"/>
  <c r="Z2650" i="33"/>
  <c r="AF2650" i="33" s="1"/>
  <c r="Y2651" i="33"/>
  <c r="AG2643" i="33" l="1"/>
  <c r="AH2643" i="33" s="1"/>
  <c r="AA2646" i="33" a="1"/>
  <c r="AA2646" i="33" s="1"/>
  <c r="AD2645" i="33"/>
  <c r="AB2645" i="33" a="1"/>
  <c r="AB2645" i="33" s="1"/>
  <c r="AE2644" i="33"/>
  <c r="AC2644" i="33"/>
  <c r="Z2651" i="33"/>
  <c r="AF2651" i="33" s="1"/>
  <c r="Y2652" i="33"/>
  <c r="AG2644" i="33" l="1"/>
  <c r="AH2644" i="33" s="1"/>
  <c r="AA2647" i="33" a="1"/>
  <c r="AA2647" i="33" s="1"/>
  <c r="AD2646" i="33"/>
  <c r="AB2646" i="33" a="1"/>
  <c r="AB2646" i="33" s="1"/>
  <c r="AE2645" i="33"/>
  <c r="AC2645" i="33"/>
  <c r="Z2652" i="33"/>
  <c r="AF2652" i="33" s="1"/>
  <c r="Y2653" i="33"/>
  <c r="AG2645" i="33" l="1"/>
  <c r="AH2645" i="33" s="1"/>
  <c r="AA2648" i="33" a="1"/>
  <c r="AA2648" i="33" s="1"/>
  <c r="AD2647" i="33"/>
  <c r="AB2647" i="33" a="1"/>
  <c r="AB2647" i="33" s="1"/>
  <c r="AE2646" i="33"/>
  <c r="AC2646" i="33"/>
  <c r="Z2653" i="33"/>
  <c r="AF2653" i="33" s="1"/>
  <c r="Y2654" i="33"/>
  <c r="AG2646" i="33" l="1"/>
  <c r="AH2646" i="33" s="1"/>
  <c r="AA2649" i="33" a="1"/>
  <c r="AA2649" i="33" s="1"/>
  <c r="AD2648" i="33"/>
  <c r="AB2648" i="33" a="1"/>
  <c r="AB2648" i="33" s="1"/>
  <c r="AE2647" i="33"/>
  <c r="AC2647" i="33"/>
  <c r="Z2654" i="33"/>
  <c r="AF2654" i="33" s="1"/>
  <c r="Y2655" i="33"/>
  <c r="AG2647" i="33" l="1"/>
  <c r="AH2647" i="33" s="1"/>
  <c r="AA2650" i="33" a="1"/>
  <c r="AA2650" i="33" s="1"/>
  <c r="AD2649" i="33"/>
  <c r="AB2649" i="33" a="1"/>
  <c r="AB2649" i="33" s="1"/>
  <c r="AE2648" i="33"/>
  <c r="AC2648" i="33"/>
  <c r="Z2655" i="33"/>
  <c r="AF2655" i="33" s="1"/>
  <c r="Y2656" i="33"/>
  <c r="AA2651" i="33" l="1" a="1"/>
  <c r="AA2651" i="33" s="1"/>
  <c r="AD2650" i="33"/>
  <c r="AB2650" i="33" a="1"/>
  <c r="AB2650" i="33" s="1"/>
  <c r="AE2649" i="33"/>
  <c r="AC2649" i="33"/>
  <c r="AG2648" i="33"/>
  <c r="AH2648" i="33" s="1"/>
  <c r="Z2656" i="33"/>
  <c r="AF2656" i="33" s="1"/>
  <c r="Y2657" i="33"/>
  <c r="AG2649" i="33" l="1"/>
  <c r="AH2649" i="33" s="1"/>
  <c r="AA2652" i="33" a="1"/>
  <c r="AA2652" i="33" s="1"/>
  <c r="AD2651" i="33"/>
  <c r="AB2651" i="33" a="1"/>
  <c r="AB2651" i="33" s="1"/>
  <c r="AE2650" i="33"/>
  <c r="AC2650" i="33"/>
  <c r="Z2657" i="33"/>
  <c r="AF2657" i="33" s="1"/>
  <c r="Y2658" i="33"/>
  <c r="AG2650" i="33" l="1"/>
  <c r="AH2650" i="33" s="1"/>
  <c r="AA2653" i="33" a="1"/>
  <c r="AA2653" i="33" s="1"/>
  <c r="AD2652" i="33"/>
  <c r="AB2652" i="33" a="1"/>
  <c r="AB2652" i="33" s="1"/>
  <c r="AE2651" i="33"/>
  <c r="AC2651" i="33"/>
  <c r="Z2658" i="33"/>
  <c r="AF2658" i="33" s="1"/>
  <c r="Y2659" i="33"/>
  <c r="AG2651" i="33" l="1"/>
  <c r="AH2651" i="33" s="1"/>
  <c r="AA2654" i="33" a="1"/>
  <c r="AA2654" i="33" s="1"/>
  <c r="AD2653" i="33"/>
  <c r="AB2653" i="33" a="1"/>
  <c r="AB2653" i="33" s="1"/>
  <c r="AE2652" i="33"/>
  <c r="AC2652" i="33"/>
  <c r="Z2659" i="33"/>
  <c r="AF2659" i="33" s="1"/>
  <c r="Y2660" i="33"/>
  <c r="AG2652" i="33" l="1"/>
  <c r="AH2652" i="33" s="1"/>
  <c r="AA2655" i="33" a="1"/>
  <c r="AA2655" i="33" s="1"/>
  <c r="AD2654" i="33"/>
  <c r="AB2654" i="33" a="1"/>
  <c r="AB2654" i="33" s="1"/>
  <c r="AE2653" i="33"/>
  <c r="AC2653" i="33"/>
  <c r="Z2660" i="33"/>
  <c r="AF2660" i="33" s="1"/>
  <c r="Y2661" i="33"/>
  <c r="AA2656" i="33" l="1" a="1"/>
  <c r="AA2656" i="33" s="1"/>
  <c r="AD2655" i="33"/>
  <c r="AB2655" i="33" a="1"/>
  <c r="AB2655" i="33" s="1"/>
  <c r="AE2654" i="33"/>
  <c r="AC2654" i="33"/>
  <c r="AG2653" i="33"/>
  <c r="AH2653" i="33" s="1"/>
  <c r="Z2661" i="33"/>
  <c r="AF2661" i="33" s="1"/>
  <c r="Y2662" i="33"/>
  <c r="AA2657" i="33" l="1" a="1"/>
  <c r="AA2657" i="33" s="1"/>
  <c r="AD2656" i="33"/>
  <c r="AC2655" i="33"/>
  <c r="AB2656" i="33" a="1"/>
  <c r="AB2656" i="33" s="1"/>
  <c r="AE2655" i="33"/>
  <c r="AG2654" i="33"/>
  <c r="AH2654" i="33" s="1"/>
  <c r="Z2662" i="33"/>
  <c r="AF2662" i="33" s="1"/>
  <c r="Y2663" i="33"/>
  <c r="AG2655" i="33" l="1"/>
  <c r="AH2655" i="33" s="1"/>
  <c r="AA2658" i="33" a="1"/>
  <c r="AA2658" i="33" s="1"/>
  <c r="AD2657" i="33"/>
  <c r="AB2657" i="33" a="1"/>
  <c r="AB2657" i="33" s="1"/>
  <c r="AE2656" i="33"/>
  <c r="AC2656" i="33"/>
  <c r="Z2663" i="33"/>
  <c r="AF2663" i="33" s="1"/>
  <c r="Y2664" i="33"/>
  <c r="AG2656" i="33" l="1"/>
  <c r="AH2656" i="33" s="1"/>
  <c r="AA2659" i="33" a="1"/>
  <c r="AA2659" i="33" s="1"/>
  <c r="AD2658" i="33"/>
  <c r="AE2657" i="33"/>
  <c r="AB2658" i="33" a="1"/>
  <c r="AB2658" i="33" s="1"/>
  <c r="AC2657" i="33"/>
  <c r="Z2664" i="33"/>
  <c r="AF2664" i="33" s="1"/>
  <c r="Y2665" i="33"/>
  <c r="AG2657" i="33" l="1"/>
  <c r="AH2657" i="33" s="1"/>
  <c r="AA2660" i="33" a="1"/>
  <c r="AA2660" i="33" s="1"/>
  <c r="AD2659" i="33"/>
  <c r="AB2659" i="33" a="1"/>
  <c r="AB2659" i="33" s="1"/>
  <c r="AE2658" i="33"/>
  <c r="AC2658" i="33"/>
  <c r="Z2665" i="33"/>
  <c r="AF2665" i="33" s="1"/>
  <c r="Y2666" i="33"/>
  <c r="AA2661" i="33" l="1" a="1"/>
  <c r="AA2661" i="33" s="1"/>
  <c r="AD2660" i="33"/>
  <c r="AB2660" i="33" a="1"/>
  <c r="AB2660" i="33" s="1"/>
  <c r="AE2659" i="33"/>
  <c r="AC2659" i="33"/>
  <c r="AG2658" i="33"/>
  <c r="AH2658" i="33" s="1"/>
  <c r="Z2666" i="33"/>
  <c r="AF2666" i="33" s="1"/>
  <c r="Y2667" i="33"/>
  <c r="AG2659" i="33" l="1"/>
  <c r="AH2659" i="33" s="1"/>
  <c r="AA2662" i="33" a="1"/>
  <c r="AA2662" i="33" s="1"/>
  <c r="AD2661" i="33"/>
  <c r="AB2661" i="33" a="1"/>
  <c r="AB2661" i="33" s="1"/>
  <c r="AE2660" i="33"/>
  <c r="AC2660" i="33"/>
  <c r="Z2667" i="33"/>
  <c r="AF2667" i="33" s="1"/>
  <c r="Y2668" i="33"/>
  <c r="AG2660" i="33" l="1"/>
  <c r="AH2660" i="33" s="1"/>
  <c r="AA2663" i="33" a="1"/>
  <c r="AA2663" i="33" s="1"/>
  <c r="AD2662" i="33"/>
  <c r="AC2661" i="33"/>
  <c r="AB2662" i="33" a="1"/>
  <c r="AB2662" i="33" s="1"/>
  <c r="AE2661" i="33"/>
  <c r="Z2668" i="33"/>
  <c r="AF2668" i="33" s="1"/>
  <c r="Y2669" i="33"/>
  <c r="AG2661" i="33" l="1"/>
  <c r="AH2661" i="33" s="1"/>
  <c r="AD2663" i="33"/>
  <c r="AA2664" i="33" a="1"/>
  <c r="AA2664" i="33" s="1"/>
  <c r="AE2662" i="33"/>
  <c r="AB2663" i="33" a="1"/>
  <c r="AB2663" i="33" s="1"/>
  <c r="AC2662" i="33"/>
  <c r="Z2669" i="33"/>
  <c r="AF2669" i="33" s="1"/>
  <c r="Y2670" i="33"/>
  <c r="AD2664" i="33" l="1"/>
  <c r="AA2665" i="33" a="1"/>
  <c r="AA2665" i="33" s="1"/>
  <c r="AC2663" i="33"/>
  <c r="AE2663" i="33"/>
  <c r="AG2663" i="33" s="1"/>
  <c r="AH2663" i="33" s="1"/>
  <c r="AB2664" i="33" a="1"/>
  <c r="AB2664" i="33" s="1"/>
  <c r="AG2662" i="33"/>
  <c r="AH2662" i="33" s="1"/>
  <c r="Z2670" i="33"/>
  <c r="AF2670" i="33" s="1"/>
  <c r="Y2671" i="33"/>
  <c r="AA2666" i="33" l="1" a="1"/>
  <c r="AA2666" i="33" s="1"/>
  <c r="AD2665" i="33"/>
  <c r="AC2664" i="33"/>
  <c r="AB2665" i="33" a="1"/>
  <c r="AB2665" i="33" s="1"/>
  <c r="AE2664" i="33"/>
  <c r="Z2671" i="33"/>
  <c r="AF2671" i="33" s="1"/>
  <c r="Y2672" i="33"/>
  <c r="AG2664" i="33" l="1"/>
  <c r="AH2664" i="33" s="1"/>
  <c r="AA2667" i="33" a="1"/>
  <c r="AA2667" i="33" s="1"/>
  <c r="AD2666" i="33"/>
  <c r="AE2665" i="33"/>
  <c r="AB2666" i="33" a="1"/>
  <c r="AB2666" i="33" s="1"/>
  <c r="AC2665" i="33"/>
  <c r="Z2672" i="33"/>
  <c r="AF2672" i="33" s="1"/>
  <c r="Y2673" i="33"/>
  <c r="AG2665" i="33" l="1"/>
  <c r="AH2665" i="33" s="1"/>
  <c r="AD2667" i="33"/>
  <c r="AA2668" i="33" a="1"/>
  <c r="AA2668" i="33" s="1"/>
  <c r="AB2667" i="33" a="1"/>
  <c r="AB2667" i="33" s="1"/>
  <c r="AE2666" i="33"/>
  <c r="AC2666" i="33"/>
  <c r="Z2673" i="33"/>
  <c r="AF2673" i="33" s="1"/>
  <c r="Y2674" i="33"/>
  <c r="AA2669" i="33" l="1" a="1"/>
  <c r="AA2669" i="33" s="1"/>
  <c r="AD2668" i="33"/>
  <c r="AB2668" i="33" a="1"/>
  <c r="AB2668" i="33" s="1"/>
  <c r="AE2667" i="33"/>
  <c r="AC2667" i="33"/>
  <c r="AG2666" i="33"/>
  <c r="AH2666" i="33" s="1"/>
  <c r="Z2674" i="33"/>
  <c r="AF2674" i="33" s="1"/>
  <c r="Y2675" i="33"/>
  <c r="AG2667" i="33" l="1"/>
  <c r="AH2667" i="33" s="1"/>
  <c r="AA2670" i="33" a="1"/>
  <c r="AA2670" i="33" s="1"/>
  <c r="AD2669" i="33"/>
  <c r="AB2669" i="33" a="1"/>
  <c r="AB2669" i="33" s="1"/>
  <c r="AE2668" i="33"/>
  <c r="AC2668" i="33"/>
  <c r="Z2675" i="33"/>
  <c r="AF2675" i="33" s="1"/>
  <c r="Y2676" i="33"/>
  <c r="AG2668" i="33" l="1"/>
  <c r="AH2668" i="33" s="1"/>
  <c r="AD2670" i="33"/>
  <c r="AA2671" i="33" a="1"/>
  <c r="AA2671" i="33" s="1"/>
  <c r="AB2670" i="33" a="1"/>
  <c r="AB2670" i="33" s="1"/>
  <c r="AC2669" i="33"/>
  <c r="AE2669" i="33"/>
  <c r="Z2676" i="33"/>
  <c r="AF2676" i="33" s="1"/>
  <c r="Y2677" i="33"/>
  <c r="AG2669" i="33" l="1"/>
  <c r="AH2669" i="33" s="1"/>
  <c r="AA2672" i="33" a="1"/>
  <c r="AA2672" i="33" s="1"/>
  <c r="AD2671" i="33"/>
  <c r="AB2671" i="33" a="1"/>
  <c r="AB2671" i="33" s="1"/>
  <c r="AE2670" i="33"/>
  <c r="AC2670" i="33"/>
  <c r="Z2677" i="33"/>
  <c r="AF2677" i="33" s="1"/>
  <c r="Y2678" i="33"/>
  <c r="AG2670" i="33" l="1"/>
  <c r="AH2670" i="33" s="1"/>
  <c r="AA2673" i="33" a="1"/>
  <c r="AA2673" i="33" s="1"/>
  <c r="AD2672" i="33"/>
  <c r="AB2672" i="33" a="1"/>
  <c r="AB2672" i="33" s="1"/>
  <c r="AE2671" i="33"/>
  <c r="AC2671" i="33"/>
  <c r="Z2678" i="33"/>
  <c r="AF2678" i="33" s="1"/>
  <c r="Y2679" i="33"/>
  <c r="AG2671" i="33" l="1"/>
  <c r="AH2671" i="33" s="1"/>
  <c r="AA2674" i="33" a="1"/>
  <c r="AA2674" i="33" s="1"/>
  <c r="AD2673" i="33"/>
  <c r="AB2673" i="33" a="1"/>
  <c r="AB2673" i="33" s="1"/>
  <c r="AE2672" i="33"/>
  <c r="AC2672" i="33"/>
  <c r="Z2679" i="33"/>
  <c r="AF2679" i="33" s="1"/>
  <c r="Y2680" i="33"/>
  <c r="AG2672" i="33" l="1"/>
  <c r="AH2672" i="33" s="1"/>
  <c r="AA2675" i="33" a="1"/>
  <c r="AA2675" i="33" s="1"/>
  <c r="AD2674" i="33"/>
  <c r="AC2673" i="33"/>
  <c r="AB2674" i="33" a="1"/>
  <c r="AB2674" i="33" s="1"/>
  <c r="AE2673" i="33"/>
  <c r="Z2680" i="33"/>
  <c r="AF2680" i="33" s="1"/>
  <c r="Y2681" i="33"/>
  <c r="AG2673" i="33" l="1"/>
  <c r="AH2673" i="33" s="1"/>
  <c r="AA2676" i="33" a="1"/>
  <c r="AA2676" i="33" s="1"/>
  <c r="AD2675" i="33"/>
  <c r="AC2674" i="33"/>
  <c r="AB2675" i="33" a="1"/>
  <c r="AB2675" i="33" s="1"/>
  <c r="AE2674" i="33"/>
  <c r="Z2681" i="33"/>
  <c r="AF2681" i="33" s="1"/>
  <c r="Y2682" i="33"/>
  <c r="AG2674" i="33" l="1"/>
  <c r="AH2674" i="33" s="1"/>
  <c r="AA2677" i="33" a="1"/>
  <c r="AA2677" i="33" s="1"/>
  <c r="AD2676" i="33"/>
  <c r="AB2676" i="33" a="1"/>
  <c r="AB2676" i="33" s="1"/>
  <c r="AE2675" i="33"/>
  <c r="AC2675" i="33"/>
  <c r="Z2682" i="33"/>
  <c r="AF2682" i="33" s="1"/>
  <c r="Y2683" i="33"/>
  <c r="AG2675" i="33" l="1"/>
  <c r="AH2675" i="33" s="1"/>
  <c r="AA2678" i="33" a="1"/>
  <c r="AA2678" i="33" s="1"/>
  <c r="AD2677" i="33"/>
  <c r="AB2677" i="33" a="1"/>
  <c r="AB2677" i="33" s="1"/>
  <c r="AE2676" i="33"/>
  <c r="AC2676" i="33"/>
  <c r="Z2683" i="33"/>
  <c r="AF2683" i="33" s="1"/>
  <c r="Y2684" i="33"/>
  <c r="AD2678" i="33" l="1"/>
  <c r="AA2679" i="33" a="1"/>
  <c r="AA2679" i="33" s="1"/>
  <c r="AB2678" i="33" a="1"/>
  <c r="AB2678" i="33" s="1"/>
  <c r="AE2677" i="33"/>
  <c r="AC2677" i="33"/>
  <c r="AG2676" i="33"/>
  <c r="AH2676" i="33" s="1"/>
  <c r="Z2684" i="33"/>
  <c r="AF2684" i="33" s="1"/>
  <c r="Y2685" i="33"/>
  <c r="AG2677" i="33" l="1"/>
  <c r="AH2677" i="33" s="1"/>
  <c r="AA2680" i="33" a="1"/>
  <c r="AA2680" i="33" s="1"/>
  <c r="AD2679" i="33"/>
  <c r="AC2678" i="33"/>
  <c r="AB2679" i="33" a="1"/>
  <c r="AB2679" i="33" s="1"/>
  <c r="AE2678" i="33"/>
  <c r="Z2685" i="33"/>
  <c r="AF2685" i="33" s="1"/>
  <c r="Y2686" i="33"/>
  <c r="AA2681" i="33" l="1" a="1"/>
  <c r="AA2681" i="33" s="1"/>
  <c r="AD2680" i="33"/>
  <c r="AB2680" i="33" a="1"/>
  <c r="AB2680" i="33" s="1"/>
  <c r="AE2679" i="33"/>
  <c r="AC2679" i="33"/>
  <c r="AG2678" i="33"/>
  <c r="AH2678" i="33" s="1"/>
  <c r="Z2686" i="33"/>
  <c r="AF2686" i="33" s="1"/>
  <c r="Y2687" i="33"/>
  <c r="AG2679" i="33" l="1"/>
  <c r="AH2679" i="33" s="1"/>
  <c r="AA2682" i="33" a="1"/>
  <c r="AA2682" i="33" s="1"/>
  <c r="AD2681" i="33"/>
  <c r="AB2681" i="33" a="1"/>
  <c r="AB2681" i="33" s="1"/>
  <c r="AE2680" i="33"/>
  <c r="AC2680" i="33"/>
  <c r="Z2687" i="33"/>
  <c r="AF2687" i="33" s="1"/>
  <c r="Y2688" i="33"/>
  <c r="AG2680" i="33" l="1"/>
  <c r="AH2680" i="33" s="1"/>
  <c r="AA2683" i="33" a="1"/>
  <c r="AA2683" i="33" s="1"/>
  <c r="AD2682" i="33"/>
  <c r="AB2682" i="33" a="1"/>
  <c r="AB2682" i="33" s="1"/>
  <c r="AE2681" i="33"/>
  <c r="AC2681" i="33"/>
  <c r="Z2688" i="33"/>
  <c r="AF2688" i="33" s="1"/>
  <c r="Y2689" i="33"/>
  <c r="AA2684" i="33" l="1" a="1"/>
  <c r="AA2684" i="33" s="1"/>
  <c r="AD2683" i="33"/>
  <c r="AB2683" i="33" a="1"/>
  <c r="AB2683" i="33" s="1"/>
  <c r="AE2682" i="33"/>
  <c r="AC2682" i="33"/>
  <c r="AG2681" i="33"/>
  <c r="AH2681" i="33" s="1"/>
  <c r="Z2689" i="33"/>
  <c r="AF2689" i="33" s="1"/>
  <c r="Y2690" i="33"/>
  <c r="AA2685" i="33" l="1" a="1"/>
  <c r="AA2685" i="33" s="1"/>
  <c r="AD2684" i="33"/>
  <c r="AB2684" i="33" a="1"/>
  <c r="AB2684" i="33" s="1"/>
  <c r="AE2683" i="33"/>
  <c r="AC2683" i="33"/>
  <c r="AG2682" i="33"/>
  <c r="AH2682" i="33" s="1"/>
  <c r="Z2690" i="33"/>
  <c r="AF2690" i="33" s="1"/>
  <c r="Y2691" i="33"/>
  <c r="AG2683" i="33" l="1"/>
  <c r="AH2683" i="33" s="1"/>
  <c r="AA2686" i="33" a="1"/>
  <c r="AA2686" i="33" s="1"/>
  <c r="AD2685" i="33"/>
  <c r="AC2684" i="33"/>
  <c r="AB2685" i="33" a="1"/>
  <c r="AB2685" i="33" s="1"/>
  <c r="AE2684" i="33"/>
  <c r="Z2691" i="33"/>
  <c r="AF2691" i="33" s="1"/>
  <c r="Y2692" i="33"/>
  <c r="AG2684" i="33" l="1"/>
  <c r="AH2684" i="33" s="1"/>
  <c r="AA2687" i="33" a="1"/>
  <c r="AA2687" i="33" s="1"/>
  <c r="AD2686" i="33"/>
  <c r="AB2686" i="33" a="1"/>
  <c r="AB2686" i="33" s="1"/>
  <c r="AE2685" i="33"/>
  <c r="AC2685" i="33"/>
  <c r="Z2692" i="33"/>
  <c r="AF2692" i="33" s="1"/>
  <c r="Y2693" i="33"/>
  <c r="AG2685" i="33" l="1"/>
  <c r="AH2685" i="33" s="1"/>
  <c r="AA2688" i="33" a="1"/>
  <c r="AA2688" i="33" s="1"/>
  <c r="AD2687" i="33"/>
  <c r="AB2687" i="33" a="1"/>
  <c r="AB2687" i="33" s="1"/>
  <c r="AE2686" i="33"/>
  <c r="AC2686" i="33"/>
  <c r="Z2693" i="33"/>
  <c r="AF2693" i="33" s="1"/>
  <c r="Y2694" i="33"/>
  <c r="AD2688" i="33" l="1"/>
  <c r="AA2689" i="33" a="1"/>
  <c r="AA2689" i="33" s="1"/>
  <c r="AB2688" i="33" a="1"/>
  <c r="AB2688" i="33" s="1"/>
  <c r="AE2687" i="33"/>
  <c r="AC2687" i="33"/>
  <c r="AG2686" i="33"/>
  <c r="AH2686" i="33" s="1"/>
  <c r="Z2694" i="33"/>
  <c r="AF2694" i="33" s="1"/>
  <c r="Y2695" i="33"/>
  <c r="AG2687" i="33" l="1"/>
  <c r="AH2687" i="33" s="1"/>
  <c r="AD2689" i="33"/>
  <c r="AA2690" i="33" a="1"/>
  <c r="AA2690" i="33" s="1"/>
  <c r="AB2689" i="33" a="1"/>
  <c r="AB2689" i="33" s="1"/>
  <c r="AE2688" i="33"/>
  <c r="AC2688" i="33"/>
  <c r="Z2695" i="33"/>
  <c r="AF2695" i="33" s="1"/>
  <c r="Y2696" i="33"/>
  <c r="AG2688" i="33" l="1"/>
  <c r="AH2688" i="33" s="1"/>
  <c r="AA2691" i="33" a="1"/>
  <c r="AA2691" i="33" s="1"/>
  <c r="AD2690" i="33"/>
  <c r="AB2690" i="33" a="1"/>
  <c r="AB2690" i="33" s="1"/>
  <c r="AE2689" i="33"/>
  <c r="AC2689" i="33"/>
  <c r="Z2696" i="33"/>
  <c r="AF2696" i="33" s="1"/>
  <c r="Y2697" i="33"/>
  <c r="AG2689" i="33" l="1"/>
  <c r="AH2689" i="33" s="1"/>
  <c r="AA2692" i="33" a="1"/>
  <c r="AA2692" i="33" s="1"/>
  <c r="AD2691" i="33"/>
  <c r="AB2691" i="33" a="1"/>
  <c r="AB2691" i="33" s="1"/>
  <c r="AE2690" i="33"/>
  <c r="AC2690" i="33"/>
  <c r="Z2697" i="33"/>
  <c r="AF2697" i="33" s="1"/>
  <c r="Y2698" i="33"/>
  <c r="AA2693" i="33" l="1" a="1"/>
  <c r="AA2693" i="33" s="1"/>
  <c r="AD2692" i="33"/>
  <c r="AB2692" i="33" a="1"/>
  <c r="AB2692" i="33" s="1"/>
  <c r="AE2691" i="33"/>
  <c r="AC2691" i="33"/>
  <c r="AG2690" i="33"/>
  <c r="AH2690" i="33" s="1"/>
  <c r="Z2698" i="33"/>
  <c r="AF2698" i="33" s="1"/>
  <c r="Y2699" i="33"/>
  <c r="AG2691" i="33" l="1"/>
  <c r="AH2691" i="33" s="1"/>
  <c r="AA2694" i="33" a="1"/>
  <c r="AA2694" i="33" s="1"/>
  <c r="AD2693" i="33"/>
  <c r="AE2692" i="33"/>
  <c r="AC2692" i="33"/>
  <c r="AB2693" i="33" a="1"/>
  <c r="AB2693" i="33" s="1"/>
  <c r="Z2699" i="33"/>
  <c r="AF2699" i="33" s="1"/>
  <c r="Y2700" i="33"/>
  <c r="AA2695" i="33" l="1" a="1"/>
  <c r="AA2695" i="33" s="1"/>
  <c r="AD2694" i="33"/>
  <c r="AE2693" i="33"/>
  <c r="AG2693" i="33" s="1"/>
  <c r="AH2693" i="33" s="1"/>
  <c r="AB2694" i="33" a="1"/>
  <c r="AB2694" i="33" s="1"/>
  <c r="AC2693" i="33"/>
  <c r="AG2692" i="33"/>
  <c r="AH2692" i="33" s="1"/>
  <c r="Z2700" i="33"/>
  <c r="AF2700" i="33" s="1"/>
  <c r="Y2701" i="33"/>
  <c r="AA2696" i="33" l="1" a="1"/>
  <c r="AA2696" i="33" s="1"/>
  <c r="AD2695" i="33"/>
  <c r="AB2695" i="33" a="1"/>
  <c r="AB2695" i="33" s="1"/>
  <c r="AE2694" i="33"/>
  <c r="AC2694" i="33"/>
  <c r="Z2701" i="33"/>
  <c r="AF2701" i="33" s="1"/>
  <c r="Y2702" i="33"/>
  <c r="AG2694" i="33" l="1"/>
  <c r="AH2694" i="33" s="1"/>
  <c r="AA2697" i="33" a="1"/>
  <c r="AA2697" i="33" s="1"/>
  <c r="AD2696" i="33"/>
  <c r="AB2696" i="33" a="1"/>
  <c r="AB2696" i="33" s="1"/>
  <c r="AE2695" i="33"/>
  <c r="AG2695" i="33" s="1"/>
  <c r="AH2695" i="33" s="1"/>
  <c r="AC2695" i="33"/>
  <c r="Z2702" i="33"/>
  <c r="AF2702" i="33" s="1"/>
  <c r="Y2703" i="33"/>
  <c r="AA2698" i="33" l="1" a="1"/>
  <c r="AA2698" i="33" s="1"/>
  <c r="AD2697" i="33"/>
  <c r="AC2696" i="33"/>
  <c r="AB2697" i="33" a="1"/>
  <c r="AB2697" i="33" s="1"/>
  <c r="AE2696" i="33"/>
  <c r="Z2703" i="33"/>
  <c r="AF2703" i="33" s="1"/>
  <c r="Y2704" i="33"/>
  <c r="AG2696" i="33" l="1"/>
  <c r="AH2696" i="33" s="1"/>
  <c r="AA2699" i="33" a="1"/>
  <c r="AA2699" i="33" s="1"/>
  <c r="AD2698" i="33"/>
  <c r="AB2698" i="33" a="1"/>
  <c r="AB2698" i="33" s="1"/>
  <c r="AC2697" i="33"/>
  <c r="AE2697" i="33"/>
  <c r="Z2704" i="33"/>
  <c r="AF2704" i="33" s="1"/>
  <c r="Y2705" i="33"/>
  <c r="AG2697" i="33" l="1"/>
  <c r="AH2697" i="33" s="1"/>
  <c r="AA2700" i="33" a="1"/>
  <c r="AA2700" i="33" s="1"/>
  <c r="AD2699" i="33"/>
  <c r="AB2699" i="33" a="1"/>
  <c r="AB2699" i="33" s="1"/>
  <c r="AE2698" i="33"/>
  <c r="AC2698" i="33"/>
  <c r="Z2705" i="33"/>
  <c r="AF2705" i="33" s="1"/>
  <c r="Y2706" i="33"/>
  <c r="AG2698" i="33" l="1"/>
  <c r="AH2698" i="33" s="1"/>
  <c r="AA2701" i="33" a="1"/>
  <c r="AA2701" i="33" s="1"/>
  <c r="AD2700" i="33"/>
  <c r="AE2699" i="33"/>
  <c r="AB2700" i="33" a="1"/>
  <c r="AB2700" i="33" s="1"/>
  <c r="AC2699" i="33"/>
  <c r="Z2706" i="33"/>
  <c r="AF2706" i="33" s="1"/>
  <c r="Y2707" i="33"/>
  <c r="AG2699" i="33" l="1"/>
  <c r="AH2699" i="33" s="1"/>
  <c r="AA2702" i="33" a="1"/>
  <c r="AA2702" i="33" s="1"/>
  <c r="AD2701" i="33"/>
  <c r="AE2700" i="33"/>
  <c r="AB2701" i="33" a="1"/>
  <c r="AB2701" i="33" s="1"/>
  <c r="AC2700" i="33"/>
  <c r="Z2707" i="33"/>
  <c r="AF2707" i="33" s="1"/>
  <c r="Y2708" i="33"/>
  <c r="AG2700" i="33" l="1"/>
  <c r="AH2700" i="33" s="1"/>
  <c r="AA2703" i="33" a="1"/>
  <c r="AA2703" i="33" s="1"/>
  <c r="AD2702" i="33"/>
  <c r="AB2702" i="33" a="1"/>
  <c r="AB2702" i="33" s="1"/>
  <c r="AE2701" i="33"/>
  <c r="AC2701" i="33"/>
  <c r="Z2708" i="33"/>
  <c r="AF2708" i="33" s="1"/>
  <c r="Y2709" i="33"/>
  <c r="AG2701" i="33" l="1"/>
  <c r="AH2701" i="33" s="1"/>
  <c r="AA2704" i="33" a="1"/>
  <c r="AA2704" i="33" s="1"/>
  <c r="AD2703" i="33"/>
  <c r="AB2703" i="33" a="1"/>
  <c r="AB2703" i="33" s="1"/>
  <c r="AE2702" i="33"/>
  <c r="AC2702" i="33"/>
  <c r="Z2709" i="33"/>
  <c r="AF2709" i="33" s="1"/>
  <c r="Y2710" i="33"/>
  <c r="AG2702" i="33" l="1"/>
  <c r="AH2702" i="33" s="1"/>
  <c r="AA2705" i="33" a="1"/>
  <c r="AA2705" i="33" s="1"/>
  <c r="AD2704" i="33"/>
  <c r="AB2704" i="33" a="1"/>
  <c r="AB2704" i="33" s="1"/>
  <c r="AE2703" i="33"/>
  <c r="AC2703" i="33"/>
  <c r="Z2710" i="33"/>
  <c r="AF2710" i="33" s="1"/>
  <c r="Y2711" i="33"/>
  <c r="AG2703" i="33" l="1"/>
  <c r="AH2703" i="33" s="1"/>
  <c r="AD2705" i="33"/>
  <c r="AA2706" i="33" a="1"/>
  <c r="AA2706" i="33" s="1"/>
  <c r="AB2705" i="33" a="1"/>
  <c r="AB2705" i="33" s="1"/>
  <c r="AE2704" i="33"/>
  <c r="AC2704" i="33"/>
  <c r="Z2711" i="33"/>
  <c r="AF2711" i="33" s="1"/>
  <c r="Y2712" i="33"/>
  <c r="AG2704" i="33" l="1"/>
  <c r="AH2704" i="33" s="1"/>
  <c r="AA2707" i="33" a="1"/>
  <c r="AA2707" i="33" s="1"/>
  <c r="AD2706" i="33"/>
  <c r="AC2705" i="33"/>
  <c r="AB2706" i="33" a="1"/>
  <c r="AB2706" i="33" s="1"/>
  <c r="AE2705" i="33"/>
  <c r="Z2712" i="33"/>
  <c r="AF2712" i="33" s="1"/>
  <c r="Y2713" i="33"/>
  <c r="AD2707" i="33" l="1"/>
  <c r="AA2708" i="33" a="1"/>
  <c r="AA2708" i="33" s="1"/>
  <c r="AB2707" i="33" a="1"/>
  <c r="AB2707" i="33" s="1"/>
  <c r="AE2706" i="33"/>
  <c r="AC2706" i="33"/>
  <c r="AG2705" i="33"/>
  <c r="AH2705" i="33" s="1"/>
  <c r="Z2713" i="33"/>
  <c r="AF2713" i="33" s="1"/>
  <c r="Y2714" i="33"/>
  <c r="AA2709" i="33" l="1" a="1"/>
  <c r="AA2709" i="33" s="1"/>
  <c r="AD2708" i="33"/>
  <c r="AB2708" i="33" a="1"/>
  <c r="AB2708" i="33" s="1"/>
  <c r="AE2707" i="33"/>
  <c r="AC2707" i="33"/>
  <c r="AG2706" i="33"/>
  <c r="AH2706" i="33" s="1"/>
  <c r="Z2714" i="33"/>
  <c r="AF2714" i="33" s="1"/>
  <c r="Y2715" i="33"/>
  <c r="AA2710" i="33" l="1" a="1"/>
  <c r="AA2710" i="33" s="1"/>
  <c r="AD2709" i="33"/>
  <c r="AB2709" i="33" a="1"/>
  <c r="AB2709" i="33" s="1"/>
  <c r="AE2708" i="33"/>
  <c r="AC2708" i="33"/>
  <c r="AG2707" i="33"/>
  <c r="AH2707" i="33" s="1"/>
  <c r="Z2715" i="33"/>
  <c r="AF2715" i="33" s="1"/>
  <c r="Y2716" i="33"/>
  <c r="AA2711" i="33" l="1" a="1"/>
  <c r="AA2711" i="33" s="1"/>
  <c r="AD2710" i="33"/>
  <c r="AB2710" i="33" a="1"/>
  <c r="AB2710" i="33" s="1"/>
  <c r="AE2709" i="33"/>
  <c r="AC2709" i="33"/>
  <c r="AG2708" i="33"/>
  <c r="AH2708" i="33" s="1"/>
  <c r="Z2716" i="33"/>
  <c r="AF2716" i="33" s="1"/>
  <c r="Y2717" i="33"/>
  <c r="AG2709" i="33" l="1"/>
  <c r="AH2709" i="33" s="1"/>
  <c r="AA2712" i="33" a="1"/>
  <c r="AA2712" i="33" s="1"/>
  <c r="AD2711" i="33"/>
  <c r="AB2711" i="33" a="1"/>
  <c r="AB2711" i="33" s="1"/>
  <c r="AE2710" i="33"/>
  <c r="AC2710" i="33"/>
  <c r="Z2717" i="33"/>
  <c r="AF2717" i="33" s="1"/>
  <c r="Y2718" i="33"/>
  <c r="AG2710" i="33" l="1"/>
  <c r="AH2710" i="33" s="1"/>
  <c r="AA2713" i="33" a="1"/>
  <c r="AA2713" i="33" s="1"/>
  <c r="AD2712" i="33"/>
  <c r="AB2712" i="33" a="1"/>
  <c r="AB2712" i="33" s="1"/>
  <c r="AE2711" i="33"/>
  <c r="AC2711" i="33"/>
  <c r="Z2718" i="33"/>
  <c r="AF2718" i="33" s="1"/>
  <c r="Y2719" i="33"/>
  <c r="AG2711" i="33" l="1"/>
  <c r="AH2711" i="33" s="1"/>
  <c r="AA2714" i="33" a="1"/>
  <c r="AA2714" i="33" s="1"/>
  <c r="AD2713" i="33"/>
  <c r="AB2713" i="33" a="1"/>
  <c r="AB2713" i="33" s="1"/>
  <c r="AE2712" i="33"/>
  <c r="AC2712" i="33"/>
  <c r="Z2719" i="33"/>
  <c r="AF2719" i="33" s="1"/>
  <c r="Y2720" i="33"/>
  <c r="AG2712" i="33" l="1"/>
  <c r="AH2712" i="33" s="1"/>
  <c r="AD2714" i="33"/>
  <c r="AA2715" i="33" a="1"/>
  <c r="AA2715" i="33" s="1"/>
  <c r="AB2714" i="33" a="1"/>
  <c r="AB2714" i="33" s="1"/>
  <c r="AE2713" i="33"/>
  <c r="AC2713" i="33"/>
  <c r="Z2720" i="33"/>
  <c r="AF2720" i="33" s="1"/>
  <c r="Y2721" i="33"/>
  <c r="AG2713" i="33" l="1"/>
  <c r="AH2713" i="33" s="1"/>
  <c r="AD2715" i="33"/>
  <c r="AA2716" i="33" a="1"/>
  <c r="AA2716" i="33" s="1"/>
  <c r="AB2715" i="33" a="1"/>
  <c r="AB2715" i="33" s="1"/>
  <c r="AE2714" i="33"/>
  <c r="AC2714" i="33"/>
  <c r="Z2721" i="33"/>
  <c r="AF2721" i="33" s="1"/>
  <c r="Y2722" i="33"/>
  <c r="AD2716" i="33" l="1"/>
  <c r="AA2717" i="33" a="1"/>
  <c r="AA2717" i="33" s="1"/>
  <c r="AB2716" i="33" a="1"/>
  <c r="AB2716" i="33" s="1"/>
  <c r="AE2715" i="33"/>
  <c r="AC2715" i="33"/>
  <c r="AG2714" i="33"/>
  <c r="AH2714" i="33" s="1"/>
  <c r="Z2722" i="33"/>
  <c r="AF2722" i="33" s="1"/>
  <c r="Y2723" i="33"/>
  <c r="AG2715" i="33" l="1"/>
  <c r="AH2715" i="33" s="1"/>
  <c r="AA2718" i="33" a="1"/>
  <c r="AA2718" i="33" s="1"/>
  <c r="AD2717" i="33"/>
  <c r="AB2717" i="33" a="1"/>
  <c r="AB2717" i="33" s="1"/>
  <c r="AE2716" i="33"/>
  <c r="AC2716" i="33"/>
  <c r="Z2723" i="33"/>
  <c r="AF2723" i="33" s="1"/>
  <c r="Y2724" i="33"/>
  <c r="AA2719" i="33" l="1" a="1"/>
  <c r="AA2719" i="33" s="1"/>
  <c r="AD2718" i="33"/>
  <c r="AB2718" i="33" a="1"/>
  <c r="AB2718" i="33" s="1"/>
  <c r="AE2717" i="33"/>
  <c r="AC2717" i="33"/>
  <c r="AG2716" i="33"/>
  <c r="AH2716" i="33" s="1"/>
  <c r="Z2724" i="33"/>
  <c r="AF2724" i="33" s="1"/>
  <c r="Y2725" i="33"/>
  <c r="AG2717" i="33" l="1"/>
  <c r="AH2717" i="33" s="1"/>
  <c r="AA2720" i="33" a="1"/>
  <c r="AA2720" i="33" s="1"/>
  <c r="AD2719" i="33"/>
  <c r="AB2719" i="33" a="1"/>
  <c r="AB2719" i="33" s="1"/>
  <c r="AE2718" i="33"/>
  <c r="AC2718" i="33"/>
  <c r="Z2725" i="33"/>
  <c r="AF2725" i="33" s="1"/>
  <c r="Y2726" i="33"/>
  <c r="AG2718" i="33" l="1"/>
  <c r="AH2718" i="33" s="1"/>
  <c r="AA2721" i="33" a="1"/>
  <c r="AA2721" i="33" s="1"/>
  <c r="AD2720" i="33"/>
  <c r="AB2720" i="33" a="1"/>
  <c r="AB2720" i="33" s="1"/>
  <c r="AE2719" i="33"/>
  <c r="AC2719" i="33"/>
  <c r="Z2726" i="33"/>
  <c r="AF2726" i="33" s="1"/>
  <c r="Y2727" i="33"/>
  <c r="AG2719" i="33" l="1"/>
  <c r="AH2719" i="33" s="1"/>
  <c r="AA2722" i="33" a="1"/>
  <c r="AA2722" i="33" s="1"/>
  <c r="AD2721" i="33"/>
  <c r="AE2720" i="33"/>
  <c r="AB2721" i="33" a="1"/>
  <c r="AB2721" i="33" s="1"/>
  <c r="AC2720" i="33"/>
  <c r="Z2727" i="33"/>
  <c r="AF2727" i="33" s="1"/>
  <c r="Y2728" i="33"/>
  <c r="AG2720" i="33" l="1"/>
  <c r="AH2720" i="33" s="1"/>
  <c r="AA2723" i="33" a="1"/>
  <c r="AA2723" i="33" s="1"/>
  <c r="AD2722" i="33"/>
  <c r="AB2722" i="33" a="1"/>
  <c r="AB2722" i="33" s="1"/>
  <c r="AE2721" i="33"/>
  <c r="AC2721" i="33"/>
  <c r="Z2728" i="33"/>
  <c r="AF2728" i="33" s="1"/>
  <c r="Y2729" i="33"/>
  <c r="AA2724" i="33" l="1" a="1"/>
  <c r="AA2724" i="33" s="1"/>
  <c r="AD2723" i="33"/>
  <c r="AB2723" i="33" a="1"/>
  <c r="AB2723" i="33" s="1"/>
  <c r="AC2722" i="33"/>
  <c r="AE2722" i="33"/>
  <c r="AG2722" i="33" s="1"/>
  <c r="AH2722" i="33" s="1"/>
  <c r="AG2721" i="33"/>
  <c r="AH2721" i="33" s="1"/>
  <c r="Z2729" i="33"/>
  <c r="AF2729" i="33" s="1"/>
  <c r="Y2730" i="33"/>
  <c r="AA2725" i="33" l="1" a="1"/>
  <c r="AA2725" i="33" s="1"/>
  <c r="AD2724" i="33"/>
  <c r="AC2723" i="33"/>
  <c r="AB2724" i="33" a="1"/>
  <c r="AB2724" i="33" s="1"/>
  <c r="AE2723" i="33"/>
  <c r="Z2730" i="33"/>
  <c r="AF2730" i="33" s="1"/>
  <c r="Y2731" i="33"/>
  <c r="AG2723" i="33" l="1"/>
  <c r="AH2723" i="33" s="1"/>
  <c r="AD2725" i="33"/>
  <c r="AA2726" i="33" a="1"/>
  <c r="AA2726" i="33" s="1"/>
  <c r="AE2724" i="33"/>
  <c r="AB2725" i="33" a="1"/>
  <c r="AB2725" i="33" s="1"/>
  <c r="AC2724" i="33"/>
  <c r="Z2731" i="33"/>
  <c r="AF2731" i="33" s="1"/>
  <c r="Y2732" i="33"/>
  <c r="AG2724" i="33" l="1"/>
  <c r="AH2724" i="33" s="1"/>
  <c r="AA2727" i="33" a="1"/>
  <c r="AA2727" i="33" s="1"/>
  <c r="AD2726" i="33"/>
  <c r="AB2726" i="33" a="1"/>
  <c r="AB2726" i="33" s="1"/>
  <c r="AE2725" i="33"/>
  <c r="AC2725" i="33"/>
  <c r="Z2732" i="33"/>
  <c r="AF2732" i="33" s="1"/>
  <c r="Y2733" i="33"/>
  <c r="AG2725" i="33" l="1"/>
  <c r="AH2725" i="33" s="1"/>
  <c r="AA2728" i="33" a="1"/>
  <c r="AA2728" i="33" s="1"/>
  <c r="AD2727" i="33"/>
  <c r="AB2727" i="33" a="1"/>
  <c r="AB2727" i="33" s="1"/>
  <c r="AE2726" i="33"/>
  <c r="AC2726" i="33"/>
  <c r="Z2733" i="33"/>
  <c r="AF2733" i="33" s="1"/>
  <c r="Y2734" i="33"/>
  <c r="AG2726" i="33" l="1"/>
  <c r="AH2726" i="33" s="1"/>
  <c r="AD2728" i="33"/>
  <c r="AA2729" i="33" a="1"/>
  <c r="AA2729" i="33" s="1"/>
  <c r="AB2728" i="33" a="1"/>
  <c r="AB2728" i="33" s="1"/>
  <c r="AE2727" i="33"/>
  <c r="AC2727" i="33"/>
  <c r="Z2734" i="33"/>
  <c r="AF2734" i="33" s="1"/>
  <c r="Y2735" i="33"/>
  <c r="AG2727" i="33" l="1"/>
  <c r="AH2727" i="33" s="1"/>
  <c r="AA2730" i="33" a="1"/>
  <c r="AA2730" i="33" s="1"/>
  <c r="AD2729" i="33"/>
  <c r="AB2729" i="33" a="1"/>
  <c r="AB2729" i="33" s="1"/>
  <c r="AE2728" i="33"/>
  <c r="AC2728" i="33"/>
  <c r="Z2735" i="33"/>
  <c r="AF2735" i="33" s="1"/>
  <c r="Y2736" i="33"/>
  <c r="AG2728" i="33" l="1"/>
  <c r="AH2728" i="33" s="1"/>
  <c r="AD2730" i="33"/>
  <c r="AA2731" i="33" a="1"/>
  <c r="AA2731" i="33" s="1"/>
  <c r="AB2730" i="33" a="1"/>
  <c r="AB2730" i="33" s="1"/>
  <c r="AE2729" i="33"/>
  <c r="AC2729" i="33"/>
  <c r="Z2736" i="33"/>
  <c r="AF2736" i="33" s="1"/>
  <c r="Y2737" i="33"/>
  <c r="AG2729" i="33" l="1"/>
  <c r="AH2729" i="33" s="1"/>
  <c r="AA2732" i="33" a="1"/>
  <c r="AA2732" i="33" s="1"/>
  <c r="AD2731" i="33"/>
  <c r="AB2731" i="33" a="1"/>
  <c r="AB2731" i="33" s="1"/>
  <c r="AE2730" i="33"/>
  <c r="AC2730" i="33"/>
  <c r="Z2737" i="33"/>
  <c r="AF2737" i="33" s="1"/>
  <c r="Y2738" i="33"/>
  <c r="AG2730" i="33" l="1"/>
  <c r="AH2730" i="33" s="1"/>
  <c r="AA2733" i="33" a="1"/>
  <c r="AA2733" i="33" s="1"/>
  <c r="AD2732" i="33"/>
  <c r="AB2732" i="33" a="1"/>
  <c r="AB2732" i="33" s="1"/>
  <c r="AE2731" i="33"/>
  <c r="AC2731" i="33"/>
  <c r="Z2738" i="33"/>
  <c r="AF2738" i="33" s="1"/>
  <c r="Y2739" i="33"/>
  <c r="AG2731" i="33" l="1"/>
  <c r="AH2731" i="33" s="1"/>
  <c r="AA2734" i="33" a="1"/>
  <c r="AA2734" i="33" s="1"/>
  <c r="AD2733" i="33"/>
  <c r="AE2732" i="33"/>
  <c r="AB2733" i="33" a="1"/>
  <c r="AB2733" i="33" s="1"/>
  <c r="AC2732" i="33"/>
  <c r="Z2739" i="33"/>
  <c r="AF2739" i="33" s="1"/>
  <c r="Y2740" i="33"/>
  <c r="AG2732" i="33" l="1"/>
  <c r="AH2732" i="33" s="1"/>
  <c r="AA2735" i="33" a="1"/>
  <c r="AA2735" i="33" s="1"/>
  <c r="AD2734" i="33"/>
  <c r="AB2734" i="33" a="1"/>
  <c r="AB2734" i="33" s="1"/>
  <c r="AE2733" i="33"/>
  <c r="AC2733" i="33"/>
  <c r="Z2740" i="33"/>
  <c r="AF2740" i="33" s="1"/>
  <c r="Y2741" i="33"/>
  <c r="AG2733" i="33" l="1"/>
  <c r="AH2733" i="33" s="1"/>
  <c r="AA2736" i="33" a="1"/>
  <c r="AA2736" i="33" s="1"/>
  <c r="AD2735" i="33"/>
  <c r="AB2735" i="33" a="1"/>
  <c r="AB2735" i="33" s="1"/>
  <c r="AE2734" i="33"/>
  <c r="AC2734" i="33"/>
  <c r="Z2741" i="33"/>
  <c r="AF2741" i="33" s="1"/>
  <c r="Y2742" i="33"/>
  <c r="AG2734" i="33" l="1"/>
  <c r="AH2734" i="33" s="1"/>
  <c r="AA2737" i="33" a="1"/>
  <c r="AA2737" i="33" s="1"/>
  <c r="AD2736" i="33"/>
  <c r="AE2735" i="33"/>
  <c r="AB2736" i="33" a="1"/>
  <c r="AB2736" i="33" s="1"/>
  <c r="AC2735" i="33"/>
  <c r="Z2742" i="33"/>
  <c r="AF2742" i="33" s="1"/>
  <c r="Y2743" i="33"/>
  <c r="AG2735" i="33" l="1"/>
  <c r="AH2735" i="33" s="1"/>
  <c r="AA2738" i="33" a="1"/>
  <c r="AA2738" i="33" s="1"/>
  <c r="AD2737" i="33"/>
  <c r="AB2737" i="33" a="1"/>
  <c r="AB2737" i="33" s="1"/>
  <c r="AE2736" i="33"/>
  <c r="AC2736" i="33"/>
  <c r="Z2743" i="33"/>
  <c r="AF2743" i="33" s="1"/>
  <c r="Y2744" i="33"/>
  <c r="AG2736" i="33" l="1"/>
  <c r="AH2736" i="33" s="1"/>
  <c r="AD2738" i="33"/>
  <c r="AA2739" i="33" a="1"/>
  <c r="AA2739" i="33" s="1"/>
  <c r="AE2737" i="33"/>
  <c r="AB2738" i="33" a="1"/>
  <c r="AB2738" i="33" s="1"/>
  <c r="AC2737" i="33"/>
  <c r="Z2744" i="33"/>
  <c r="AF2744" i="33" s="1"/>
  <c r="Y2745" i="33"/>
  <c r="AG2737" i="33" l="1"/>
  <c r="AH2737" i="33" s="1"/>
  <c r="AA2740" i="33" a="1"/>
  <c r="AA2740" i="33" s="1"/>
  <c r="AD2739" i="33"/>
  <c r="AC2738" i="33"/>
  <c r="AB2739" i="33" a="1"/>
  <c r="AB2739" i="33" s="1"/>
  <c r="AE2738" i="33"/>
  <c r="Z2745" i="33"/>
  <c r="AF2745" i="33" s="1"/>
  <c r="Y2746" i="33"/>
  <c r="AG2738" i="33" l="1"/>
  <c r="AH2738" i="33" s="1"/>
  <c r="AA2741" i="33" a="1"/>
  <c r="AA2741" i="33" s="1"/>
  <c r="AD2740" i="33"/>
  <c r="AB2740" i="33" a="1"/>
  <c r="AB2740" i="33" s="1"/>
  <c r="AE2739" i="33"/>
  <c r="AC2739" i="33"/>
  <c r="Z2746" i="33"/>
  <c r="AF2746" i="33" s="1"/>
  <c r="Y2747" i="33"/>
  <c r="AG2739" i="33" l="1"/>
  <c r="AH2739" i="33" s="1"/>
  <c r="AA2742" i="33" a="1"/>
  <c r="AA2742" i="33" s="1"/>
  <c r="AD2741" i="33"/>
  <c r="AB2741" i="33" a="1"/>
  <c r="AB2741" i="33" s="1"/>
  <c r="AE2740" i="33"/>
  <c r="AG2740" i="33" s="1"/>
  <c r="AH2740" i="33" s="1"/>
  <c r="AC2740" i="33"/>
  <c r="Z2747" i="33"/>
  <c r="AF2747" i="33" s="1"/>
  <c r="Y2748" i="33"/>
  <c r="AA2743" i="33" l="1" a="1"/>
  <c r="AA2743" i="33" s="1"/>
  <c r="AD2742" i="33"/>
  <c r="AB2742" i="33" a="1"/>
  <c r="AB2742" i="33" s="1"/>
  <c r="AE2741" i="33"/>
  <c r="AC2741" i="33"/>
  <c r="Z2748" i="33"/>
  <c r="AF2748" i="33" s="1"/>
  <c r="Y2749" i="33"/>
  <c r="AG2741" i="33" l="1"/>
  <c r="AH2741" i="33" s="1"/>
  <c r="AA2744" i="33" a="1"/>
  <c r="AA2744" i="33" s="1"/>
  <c r="AD2743" i="33"/>
  <c r="AB2743" i="33" a="1"/>
  <c r="AB2743" i="33" s="1"/>
  <c r="AE2742" i="33"/>
  <c r="AC2742" i="33"/>
  <c r="Z2749" i="33"/>
  <c r="AF2749" i="33" s="1"/>
  <c r="Y2750" i="33"/>
  <c r="AD2744" i="33" l="1"/>
  <c r="AA2745" i="33" a="1"/>
  <c r="AA2745" i="33" s="1"/>
  <c r="AB2744" i="33" a="1"/>
  <c r="AB2744" i="33" s="1"/>
  <c r="AE2743" i="33"/>
  <c r="AC2743" i="33"/>
  <c r="AG2742" i="33"/>
  <c r="AH2742" i="33" s="1"/>
  <c r="Z2750" i="33"/>
  <c r="AF2750" i="33" s="1"/>
  <c r="Y2751" i="33"/>
  <c r="AG2743" i="33" l="1"/>
  <c r="AH2743" i="33" s="1"/>
  <c r="AA2746" i="33" a="1"/>
  <c r="AA2746" i="33" s="1"/>
  <c r="AD2745" i="33"/>
  <c r="AB2745" i="33" a="1"/>
  <c r="AB2745" i="33" s="1"/>
  <c r="AE2744" i="33"/>
  <c r="AC2744" i="33"/>
  <c r="Z2751" i="33"/>
  <c r="AF2751" i="33" s="1"/>
  <c r="Y2752" i="33"/>
  <c r="AG2744" i="33" l="1"/>
  <c r="AH2744" i="33" s="1"/>
  <c r="AA2747" i="33" a="1"/>
  <c r="AA2747" i="33" s="1"/>
  <c r="AD2746" i="33"/>
  <c r="AC2745" i="33"/>
  <c r="AB2746" i="33" a="1"/>
  <c r="AB2746" i="33" s="1"/>
  <c r="AE2745" i="33"/>
  <c r="Z2752" i="33"/>
  <c r="AF2752" i="33" s="1"/>
  <c r="Y2753" i="33"/>
  <c r="AA2748" i="33" l="1" a="1"/>
  <c r="AA2748" i="33" s="1"/>
  <c r="AD2747" i="33"/>
  <c r="AE2746" i="33"/>
  <c r="AB2747" i="33" a="1"/>
  <c r="AB2747" i="33" s="1"/>
  <c r="AC2746" i="33"/>
  <c r="AG2745" i="33"/>
  <c r="AH2745" i="33" s="1"/>
  <c r="Z2753" i="33"/>
  <c r="AF2753" i="33" s="1"/>
  <c r="Y2754" i="33"/>
  <c r="AG2746" i="33" l="1"/>
  <c r="AH2746" i="33" s="1"/>
  <c r="AD2748" i="33"/>
  <c r="AA2749" i="33" a="1"/>
  <c r="AA2749" i="33" s="1"/>
  <c r="AE2747" i="33"/>
  <c r="AB2748" i="33" a="1"/>
  <c r="AB2748" i="33" s="1"/>
  <c r="AC2747" i="33"/>
  <c r="Z2754" i="33"/>
  <c r="AF2754" i="33" s="1"/>
  <c r="Y2755" i="33"/>
  <c r="AA2750" i="33" l="1" a="1"/>
  <c r="AA2750" i="33" s="1"/>
  <c r="AD2749" i="33"/>
  <c r="AB2749" i="33" a="1"/>
  <c r="AB2749" i="33" s="1"/>
  <c r="AE2748" i="33"/>
  <c r="AC2748" i="33"/>
  <c r="AG2747" i="33"/>
  <c r="AH2747" i="33" s="1"/>
  <c r="Z2755" i="33"/>
  <c r="AF2755" i="33" s="1"/>
  <c r="Y2756" i="33"/>
  <c r="AG2748" i="33" l="1"/>
  <c r="AH2748" i="33" s="1"/>
  <c r="AA2751" i="33" a="1"/>
  <c r="AA2751" i="33" s="1"/>
  <c r="AD2750" i="33"/>
  <c r="AE2749" i="33"/>
  <c r="AB2750" i="33" a="1"/>
  <c r="AB2750" i="33" s="1"/>
  <c r="AC2749" i="33"/>
  <c r="Z2756" i="33"/>
  <c r="AF2756" i="33" s="1"/>
  <c r="Y2757" i="33"/>
  <c r="AG2749" i="33" l="1"/>
  <c r="AH2749" i="33" s="1"/>
  <c r="AA2752" i="33" a="1"/>
  <c r="AA2752" i="33" s="1"/>
  <c r="AD2751" i="33"/>
  <c r="AC2750" i="33"/>
  <c r="AB2751" i="33" a="1"/>
  <c r="AB2751" i="33" s="1"/>
  <c r="AE2750" i="33"/>
  <c r="Z2757" i="33"/>
  <c r="AF2757" i="33" s="1"/>
  <c r="Y2758" i="33"/>
  <c r="AG2750" i="33" l="1"/>
  <c r="AH2750" i="33" s="1"/>
  <c r="AA2753" i="33" a="1"/>
  <c r="AA2753" i="33" s="1"/>
  <c r="AD2752" i="33"/>
  <c r="AB2752" i="33" a="1"/>
  <c r="AB2752" i="33" s="1"/>
  <c r="AE2751" i="33"/>
  <c r="AC2751" i="33"/>
  <c r="Z2758" i="33"/>
  <c r="AF2758" i="33" s="1"/>
  <c r="Y2759" i="33"/>
  <c r="AA2754" i="33" l="1" a="1"/>
  <c r="AA2754" i="33" s="1"/>
  <c r="AD2753" i="33"/>
  <c r="AB2753" i="33" a="1"/>
  <c r="AB2753" i="33" s="1"/>
  <c r="AE2752" i="33"/>
  <c r="AC2752" i="33"/>
  <c r="AG2751" i="33"/>
  <c r="AH2751" i="33" s="1"/>
  <c r="Z2759" i="33"/>
  <c r="AF2759" i="33" s="1"/>
  <c r="Y2760" i="33"/>
  <c r="AG2752" i="33" l="1"/>
  <c r="AH2752" i="33" s="1"/>
  <c r="AA2755" i="33" a="1"/>
  <c r="AA2755" i="33" s="1"/>
  <c r="AD2754" i="33"/>
  <c r="AB2754" i="33" a="1"/>
  <c r="AB2754" i="33" s="1"/>
  <c r="AE2753" i="33"/>
  <c r="AC2753" i="33"/>
  <c r="Z2760" i="33"/>
  <c r="AF2760" i="33" s="1"/>
  <c r="Y2761" i="33"/>
  <c r="AG2753" i="33" l="1"/>
  <c r="AH2753" i="33" s="1"/>
  <c r="AA2756" i="33" a="1"/>
  <c r="AA2756" i="33" s="1"/>
  <c r="AD2755" i="33"/>
  <c r="AB2755" i="33" a="1"/>
  <c r="AB2755" i="33" s="1"/>
  <c r="AE2754" i="33"/>
  <c r="AC2754" i="33"/>
  <c r="Z2761" i="33"/>
  <c r="AF2761" i="33" s="1"/>
  <c r="Y2762" i="33"/>
  <c r="AG2754" i="33" l="1"/>
  <c r="AH2754" i="33" s="1"/>
  <c r="AA2757" i="33" a="1"/>
  <c r="AA2757" i="33" s="1"/>
  <c r="AD2756" i="33"/>
  <c r="AC2755" i="33"/>
  <c r="AB2756" i="33" a="1"/>
  <c r="AB2756" i="33" s="1"/>
  <c r="AE2755" i="33"/>
  <c r="Z2762" i="33"/>
  <c r="AF2762" i="33" s="1"/>
  <c r="Y2763" i="33"/>
  <c r="AG2755" i="33" l="1"/>
  <c r="AH2755" i="33" s="1"/>
  <c r="AA2758" i="33" a="1"/>
  <c r="AA2758" i="33" s="1"/>
  <c r="AD2757" i="33"/>
  <c r="AB2757" i="33" a="1"/>
  <c r="AB2757" i="33" s="1"/>
  <c r="AE2756" i="33"/>
  <c r="AC2756" i="33"/>
  <c r="Z2763" i="33"/>
  <c r="AF2763" i="33" s="1"/>
  <c r="Y2764" i="33"/>
  <c r="AA2759" i="33" l="1" a="1"/>
  <c r="AA2759" i="33" s="1"/>
  <c r="AD2758" i="33"/>
  <c r="AC2757" i="33"/>
  <c r="AE2757" i="33"/>
  <c r="AB2758" i="33" a="1"/>
  <c r="AB2758" i="33" s="1"/>
  <c r="AG2756" i="33"/>
  <c r="AH2756" i="33" s="1"/>
  <c r="Z2764" i="33"/>
  <c r="AF2764" i="33" s="1"/>
  <c r="Y2765" i="33"/>
  <c r="AG2757" i="33" l="1"/>
  <c r="AH2757" i="33" s="1"/>
  <c r="AA2760" i="33" a="1"/>
  <c r="AA2760" i="33" s="1"/>
  <c r="AD2759" i="33"/>
  <c r="AB2759" i="33" a="1"/>
  <c r="AB2759" i="33" s="1"/>
  <c r="AE2758" i="33"/>
  <c r="AC2758" i="33"/>
  <c r="Z2765" i="33"/>
  <c r="AF2765" i="33" s="1"/>
  <c r="Y2766" i="33"/>
  <c r="AG2758" i="33" l="1"/>
  <c r="AH2758" i="33" s="1"/>
  <c r="AA2761" i="33" a="1"/>
  <c r="AA2761" i="33" s="1"/>
  <c r="AD2760" i="33"/>
  <c r="AB2760" i="33" a="1"/>
  <c r="AB2760" i="33" s="1"/>
  <c r="AC2759" i="33"/>
  <c r="AE2759" i="33"/>
  <c r="Z2766" i="33"/>
  <c r="AF2766" i="33" s="1"/>
  <c r="Y2767" i="33"/>
  <c r="AG2759" i="33" l="1"/>
  <c r="AH2759" i="33" s="1"/>
  <c r="AA2762" i="33" a="1"/>
  <c r="AA2762" i="33" s="1"/>
  <c r="AD2761" i="33"/>
  <c r="AB2761" i="33" a="1"/>
  <c r="AB2761" i="33" s="1"/>
  <c r="AE2760" i="33"/>
  <c r="AG2760" i="33" s="1"/>
  <c r="AH2760" i="33" s="1"/>
  <c r="AC2760" i="33"/>
  <c r="Z2767" i="33"/>
  <c r="AF2767" i="33" s="1"/>
  <c r="Y2768" i="33"/>
  <c r="AA2763" i="33" l="1" a="1"/>
  <c r="AA2763" i="33" s="1"/>
  <c r="AD2762" i="33"/>
  <c r="AE2761" i="33"/>
  <c r="AC2761" i="33"/>
  <c r="AB2762" i="33" a="1"/>
  <c r="AB2762" i="33" s="1"/>
  <c r="Z2768" i="33"/>
  <c r="AF2768" i="33" s="1"/>
  <c r="Y2769" i="33"/>
  <c r="AG2761" i="33" l="1"/>
  <c r="AH2761" i="33" s="1"/>
  <c r="AA2764" i="33" a="1"/>
  <c r="AA2764" i="33" s="1"/>
  <c r="AD2763" i="33"/>
  <c r="AB2763" i="33" a="1"/>
  <c r="AB2763" i="33" s="1"/>
  <c r="AE2762" i="33"/>
  <c r="AC2762" i="33"/>
  <c r="Z2769" i="33"/>
  <c r="AF2769" i="33" s="1"/>
  <c r="Y2770" i="33"/>
  <c r="AG2762" i="33" l="1"/>
  <c r="AH2762" i="33" s="1"/>
  <c r="AA2765" i="33" a="1"/>
  <c r="AA2765" i="33" s="1"/>
  <c r="AD2764" i="33"/>
  <c r="AB2764" i="33" a="1"/>
  <c r="AB2764" i="33" s="1"/>
  <c r="AE2763" i="33"/>
  <c r="AC2763" i="33"/>
  <c r="Z2770" i="33"/>
  <c r="AF2770" i="33" s="1"/>
  <c r="Y2771" i="33"/>
  <c r="AA2766" i="33" l="1" a="1"/>
  <c r="AA2766" i="33" s="1"/>
  <c r="AD2765" i="33"/>
  <c r="AB2765" i="33" a="1"/>
  <c r="AB2765" i="33" s="1"/>
  <c r="AE2764" i="33"/>
  <c r="AC2764" i="33"/>
  <c r="AG2763" i="33"/>
  <c r="AH2763" i="33" s="1"/>
  <c r="Z2771" i="33"/>
  <c r="AF2771" i="33" s="1"/>
  <c r="Y2772" i="33"/>
  <c r="AG2764" i="33" l="1"/>
  <c r="AH2764" i="33" s="1"/>
  <c r="AA2767" i="33" a="1"/>
  <c r="AA2767" i="33" s="1"/>
  <c r="AD2766" i="33"/>
  <c r="AB2766" i="33" a="1"/>
  <c r="AB2766" i="33" s="1"/>
  <c r="AC2765" i="33"/>
  <c r="AE2765" i="33"/>
  <c r="Z2772" i="33"/>
  <c r="AF2772" i="33" s="1"/>
  <c r="Y2773" i="33"/>
  <c r="AG2765" i="33" l="1"/>
  <c r="AH2765" i="33" s="1"/>
  <c r="AA2768" i="33" a="1"/>
  <c r="AA2768" i="33" s="1"/>
  <c r="AD2767" i="33"/>
  <c r="AB2767" i="33" a="1"/>
  <c r="AB2767" i="33" s="1"/>
  <c r="AE2766" i="33"/>
  <c r="AC2766" i="33"/>
  <c r="Z2773" i="33"/>
  <c r="AF2773" i="33" s="1"/>
  <c r="Y2774" i="33"/>
  <c r="AG2766" i="33" l="1"/>
  <c r="AH2766" i="33" s="1"/>
  <c r="AA2769" i="33" a="1"/>
  <c r="AA2769" i="33" s="1"/>
  <c r="AD2768" i="33"/>
  <c r="AB2768" i="33" a="1"/>
  <c r="AB2768" i="33" s="1"/>
  <c r="AE2767" i="33"/>
  <c r="AG2767" i="33" s="1"/>
  <c r="AH2767" i="33" s="1"/>
  <c r="AC2767" i="33"/>
  <c r="Z2774" i="33"/>
  <c r="AF2774" i="33" s="1"/>
  <c r="Y2775" i="33"/>
  <c r="AA2770" i="33" l="1" a="1"/>
  <c r="AA2770" i="33" s="1"/>
  <c r="AD2769" i="33"/>
  <c r="AB2769" i="33" a="1"/>
  <c r="AB2769" i="33" s="1"/>
  <c r="AE2768" i="33"/>
  <c r="AC2768" i="33"/>
  <c r="Z2775" i="33"/>
  <c r="AF2775" i="33" s="1"/>
  <c r="Y2776" i="33"/>
  <c r="AG2768" i="33" l="1"/>
  <c r="AH2768" i="33" s="1"/>
  <c r="AA2771" i="33" a="1"/>
  <c r="AA2771" i="33" s="1"/>
  <c r="AD2770" i="33"/>
  <c r="AB2770" i="33" a="1"/>
  <c r="AB2770" i="33" s="1"/>
  <c r="AE2769" i="33"/>
  <c r="AC2769" i="33"/>
  <c r="Z2776" i="33"/>
  <c r="AF2776" i="33" s="1"/>
  <c r="Y2777" i="33"/>
  <c r="AG2769" i="33" l="1"/>
  <c r="AH2769" i="33" s="1"/>
  <c r="AA2772" i="33" a="1"/>
  <c r="AA2772" i="33" s="1"/>
  <c r="AD2771" i="33"/>
  <c r="AC2770" i="33"/>
  <c r="AE2770" i="33"/>
  <c r="AB2771" i="33" a="1"/>
  <c r="AB2771" i="33" s="1"/>
  <c r="Z2777" i="33"/>
  <c r="AF2777" i="33" s="1"/>
  <c r="Y2778" i="33"/>
  <c r="AG2770" i="33" l="1"/>
  <c r="AH2770" i="33" s="1"/>
  <c r="AA2773" i="33" a="1"/>
  <c r="AA2773" i="33" s="1"/>
  <c r="AD2772" i="33"/>
  <c r="AB2772" i="33" a="1"/>
  <c r="AB2772" i="33" s="1"/>
  <c r="AE2771" i="33"/>
  <c r="AC2771" i="33"/>
  <c r="Z2778" i="33"/>
  <c r="AF2778" i="33" s="1"/>
  <c r="Y2779" i="33"/>
  <c r="AG2771" i="33" l="1"/>
  <c r="AH2771" i="33" s="1"/>
  <c r="AA2774" i="33" a="1"/>
  <c r="AA2774" i="33" s="1"/>
  <c r="AD2773" i="33"/>
  <c r="AB2773" i="33" a="1"/>
  <c r="AB2773" i="33" s="1"/>
  <c r="AE2772" i="33"/>
  <c r="AC2772" i="33"/>
  <c r="Z2779" i="33"/>
  <c r="AF2779" i="33" s="1"/>
  <c r="Y2780" i="33"/>
  <c r="AA2775" i="33" l="1" a="1"/>
  <c r="AA2775" i="33" s="1"/>
  <c r="AD2774" i="33"/>
  <c r="AE2773" i="33"/>
  <c r="AB2774" i="33" a="1"/>
  <c r="AB2774" i="33" s="1"/>
  <c r="AC2773" i="33"/>
  <c r="AG2772" i="33"/>
  <c r="AH2772" i="33" s="1"/>
  <c r="Z2780" i="33"/>
  <c r="AF2780" i="33" s="1"/>
  <c r="Y2781" i="33"/>
  <c r="AG2773" i="33" l="1"/>
  <c r="AH2773" i="33" s="1"/>
  <c r="AD2775" i="33"/>
  <c r="AA2776" i="33" a="1"/>
  <c r="AA2776" i="33" s="1"/>
  <c r="AB2775" i="33" a="1"/>
  <c r="AB2775" i="33" s="1"/>
  <c r="AE2774" i="33"/>
  <c r="AC2774" i="33"/>
  <c r="Z2781" i="33"/>
  <c r="AF2781" i="33" s="1"/>
  <c r="Y2782" i="33"/>
  <c r="AA2777" i="33" l="1" a="1"/>
  <c r="AA2777" i="33" s="1"/>
  <c r="AD2776" i="33"/>
  <c r="AB2776" i="33" a="1"/>
  <c r="AB2776" i="33" s="1"/>
  <c r="AE2775" i="33"/>
  <c r="AC2775" i="33"/>
  <c r="AG2774" i="33"/>
  <c r="AH2774" i="33" s="1"/>
  <c r="Z2782" i="33"/>
  <c r="AF2782" i="33" s="1"/>
  <c r="Y2783" i="33"/>
  <c r="AA2778" i="33" l="1" a="1"/>
  <c r="AA2778" i="33" s="1"/>
  <c r="AD2777" i="33"/>
  <c r="AB2777" i="33" a="1"/>
  <c r="AB2777" i="33" s="1"/>
  <c r="AE2776" i="33"/>
  <c r="AC2776" i="33"/>
  <c r="AG2775" i="33"/>
  <c r="AH2775" i="33" s="1"/>
  <c r="Z2783" i="33"/>
  <c r="AF2783" i="33" s="1"/>
  <c r="Y2784" i="33"/>
  <c r="AG2776" i="33" l="1"/>
  <c r="AH2776" i="33" s="1"/>
  <c r="AA2779" i="33" a="1"/>
  <c r="AA2779" i="33" s="1"/>
  <c r="AD2778" i="33"/>
  <c r="AE2777" i="33"/>
  <c r="AB2778" i="33" a="1"/>
  <c r="AB2778" i="33" s="1"/>
  <c r="AC2777" i="33"/>
  <c r="Z2784" i="33"/>
  <c r="AF2784" i="33" s="1"/>
  <c r="Y2785" i="33"/>
  <c r="AG2777" i="33" l="1"/>
  <c r="AH2777" i="33" s="1"/>
  <c r="AA2780" i="33" a="1"/>
  <c r="AA2780" i="33" s="1"/>
  <c r="AD2779" i="33"/>
  <c r="AB2779" i="33" a="1"/>
  <c r="AB2779" i="33" s="1"/>
  <c r="AE2778" i="33"/>
  <c r="AC2778" i="33"/>
  <c r="Z2785" i="33"/>
  <c r="AF2785" i="33" s="1"/>
  <c r="Y2786" i="33"/>
  <c r="AA2781" i="33" l="1" a="1"/>
  <c r="AA2781" i="33" s="1"/>
  <c r="AD2780" i="33"/>
  <c r="AB2780" i="33" a="1"/>
  <c r="AB2780" i="33" s="1"/>
  <c r="AE2779" i="33"/>
  <c r="AC2779" i="33"/>
  <c r="AG2778" i="33"/>
  <c r="AH2778" i="33" s="1"/>
  <c r="Z2786" i="33"/>
  <c r="AF2786" i="33" s="1"/>
  <c r="Y2787" i="33"/>
  <c r="AG2779" i="33" l="1"/>
  <c r="AH2779" i="33" s="1"/>
  <c r="AA2782" i="33" a="1"/>
  <c r="AA2782" i="33" s="1"/>
  <c r="AD2781" i="33"/>
  <c r="AB2781" i="33" a="1"/>
  <c r="AB2781" i="33" s="1"/>
  <c r="AE2780" i="33"/>
  <c r="AG2780" i="33" s="1"/>
  <c r="AH2780" i="33" s="1"/>
  <c r="AC2780" i="33"/>
  <c r="Z2787" i="33"/>
  <c r="AF2787" i="33" s="1"/>
  <c r="Y2788" i="33"/>
  <c r="AA2783" i="33" l="1" a="1"/>
  <c r="AA2783" i="33" s="1"/>
  <c r="AD2782" i="33"/>
  <c r="AB2782" i="33" a="1"/>
  <c r="AB2782" i="33" s="1"/>
  <c r="AE2781" i="33"/>
  <c r="AC2781" i="33"/>
  <c r="Z2788" i="33"/>
  <c r="AF2788" i="33" s="1"/>
  <c r="Y2789" i="33"/>
  <c r="AA2784" i="33" l="1" a="1"/>
  <c r="AA2784" i="33" s="1"/>
  <c r="AD2783" i="33"/>
  <c r="AB2783" i="33" a="1"/>
  <c r="AB2783" i="33" s="1"/>
  <c r="AE2782" i="33"/>
  <c r="AC2782" i="33"/>
  <c r="AG2781" i="33"/>
  <c r="AH2781" i="33" s="1"/>
  <c r="Z2789" i="33"/>
  <c r="AF2789" i="33" s="1"/>
  <c r="Y2790" i="33"/>
  <c r="AG2782" i="33" l="1"/>
  <c r="AH2782" i="33" s="1"/>
  <c r="AA2785" i="33" a="1"/>
  <c r="AA2785" i="33" s="1"/>
  <c r="AD2784" i="33"/>
  <c r="AE2783" i="33"/>
  <c r="AC2783" i="33"/>
  <c r="AB2784" i="33" a="1"/>
  <c r="AB2784" i="33" s="1"/>
  <c r="Z2790" i="33"/>
  <c r="AF2790" i="33" s="1"/>
  <c r="Y2791" i="33"/>
  <c r="AG2783" i="33" l="1"/>
  <c r="AH2783" i="33" s="1"/>
  <c r="AA2786" i="33" a="1"/>
  <c r="AA2786" i="33" s="1"/>
  <c r="AD2785" i="33"/>
  <c r="AC2784" i="33"/>
  <c r="AB2785" i="33" a="1"/>
  <c r="AB2785" i="33" s="1"/>
  <c r="AE2784" i="33"/>
  <c r="Z2791" i="33"/>
  <c r="AF2791" i="33" s="1"/>
  <c r="Y2792" i="33"/>
  <c r="AG2784" i="33" l="1"/>
  <c r="AH2784" i="33" s="1"/>
  <c r="AA2787" i="33" a="1"/>
  <c r="AA2787" i="33" s="1"/>
  <c r="AD2786" i="33"/>
  <c r="AB2786" i="33" a="1"/>
  <c r="AB2786" i="33" s="1"/>
  <c r="AE2785" i="33"/>
  <c r="AC2785" i="33"/>
  <c r="Z2792" i="33"/>
  <c r="AF2792" i="33" s="1"/>
  <c r="Y2793" i="33"/>
  <c r="AG2785" i="33" l="1"/>
  <c r="AH2785" i="33" s="1"/>
  <c r="AA2788" i="33" a="1"/>
  <c r="AA2788" i="33" s="1"/>
  <c r="AD2787" i="33"/>
  <c r="AB2787" i="33" a="1"/>
  <c r="AB2787" i="33" s="1"/>
  <c r="AE2786" i="33"/>
  <c r="AC2786" i="33"/>
  <c r="Z2793" i="33"/>
  <c r="AF2793" i="33" s="1"/>
  <c r="Y2794" i="33"/>
  <c r="AG2786" i="33" l="1"/>
  <c r="AH2786" i="33" s="1"/>
  <c r="AA2789" i="33" a="1"/>
  <c r="AA2789" i="33" s="1"/>
  <c r="AD2788" i="33"/>
  <c r="AE2787" i="33"/>
  <c r="AB2788" i="33" a="1"/>
  <c r="AB2788" i="33" s="1"/>
  <c r="AC2787" i="33"/>
  <c r="Z2794" i="33"/>
  <c r="AF2794" i="33" s="1"/>
  <c r="Y2795" i="33"/>
  <c r="AG2787" i="33" l="1"/>
  <c r="AH2787" i="33" s="1"/>
  <c r="AA2790" i="33" a="1"/>
  <c r="AA2790" i="33" s="1"/>
  <c r="AD2789" i="33"/>
  <c r="AB2789" i="33" a="1"/>
  <c r="AB2789" i="33" s="1"/>
  <c r="AE2788" i="33"/>
  <c r="AC2788" i="33"/>
  <c r="Z2795" i="33"/>
  <c r="AF2795" i="33" s="1"/>
  <c r="Y2796" i="33"/>
  <c r="AG2788" i="33" l="1"/>
  <c r="AH2788" i="33" s="1"/>
  <c r="AA2791" i="33" a="1"/>
  <c r="AA2791" i="33" s="1"/>
  <c r="AD2790" i="33"/>
  <c r="AB2790" i="33" a="1"/>
  <c r="AB2790" i="33" s="1"/>
  <c r="AE2789" i="33"/>
  <c r="AC2789" i="33"/>
  <c r="Z2796" i="33"/>
  <c r="AF2796" i="33" s="1"/>
  <c r="Y2797" i="33"/>
  <c r="AG2789" i="33" l="1"/>
  <c r="AH2789" i="33" s="1"/>
  <c r="AA2792" i="33" a="1"/>
  <c r="AA2792" i="33" s="1"/>
  <c r="AD2791" i="33"/>
  <c r="AB2791" i="33" a="1"/>
  <c r="AB2791" i="33" s="1"/>
  <c r="AE2790" i="33"/>
  <c r="AC2790" i="33"/>
  <c r="Z2797" i="33"/>
  <c r="AF2797" i="33" s="1"/>
  <c r="Y2798" i="33"/>
  <c r="AG2790" i="33" l="1"/>
  <c r="AH2790" i="33" s="1"/>
  <c r="AA2793" i="33" a="1"/>
  <c r="AA2793" i="33" s="1"/>
  <c r="AD2792" i="33"/>
  <c r="AB2792" i="33" a="1"/>
  <c r="AB2792" i="33" s="1"/>
  <c r="AE2791" i="33"/>
  <c r="AC2791" i="33"/>
  <c r="Z2798" i="33"/>
  <c r="AF2798" i="33" s="1"/>
  <c r="Y2799" i="33"/>
  <c r="AG2791" i="33" l="1"/>
  <c r="AH2791" i="33" s="1"/>
  <c r="AA2794" i="33" a="1"/>
  <c r="AA2794" i="33" s="1"/>
  <c r="AD2793" i="33"/>
  <c r="AB2793" i="33" a="1"/>
  <c r="AB2793" i="33" s="1"/>
  <c r="AE2792" i="33"/>
  <c r="AC2792" i="33"/>
  <c r="Z2799" i="33"/>
  <c r="AF2799" i="33" s="1"/>
  <c r="Y2800" i="33"/>
  <c r="AG2792" i="33" l="1"/>
  <c r="AH2792" i="33" s="1"/>
  <c r="AA2795" i="33" a="1"/>
  <c r="AA2795" i="33" s="1"/>
  <c r="AD2794" i="33"/>
  <c r="AB2794" i="33" a="1"/>
  <c r="AB2794" i="33" s="1"/>
  <c r="AE2793" i="33"/>
  <c r="AC2793" i="33"/>
  <c r="Z2800" i="33"/>
  <c r="AF2800" i="33" s="1"/>
  <c r="Y2801" i="33"/>
  <c r="AG2793" i="33" l="1"/>
  <c r="AH2793" i="33" s="1"/>
  <c r="AA2796" i="33" a="1"/>
  <c r="AA2796" i="33" s="1"/>
  <c r="AD2795" i="33"/>
  <c r="AB2795" i="33" a="1"/>
  <c r="AB2795" i="33" s="1"/>
  <c r="AE2794" i="33"/>
  <c r="AC2794" i="33"/>
  <c r="Z2801" i="33"/>
  <c r="AF2801" i="33" s="1"/>
  <c r="Y2802" i="33"/>
  <c r="AA2797" i="33" l="1" a="1"/>
  <c r="AA2797" i="33" s="1"/>
  <c r="AD2796" i="33"/>
  <c r="AE2795" i="33"/>
  <c r="AB2796" i="33" a="1"/>
  <c r="AB2796" i="33" s="1"/>
  <c r="AC2795" i="33"/>
  <c r="AG2794" i="33"/>
  <c r="AH2794" i="33" s="1"/>
  <c r="Z2802" i="33"/>
  <c r="AF2802" i="33" s="1"/>
  <c r="Y2803" i="33"/>
  <c r="AG2795" i="33" l="1"/>
  <c r="AH2795" i="33" s="1"/>
  <c r="AD2797" i="33"/>
  <c r="AA2798" i="33" a="1"/>
  <c r="AA2798" i="33" s="1"/>
  <c r="AB2797" i="33" a="1"/>
  <c r="AB2797" i="33" s="1"/>
  <c r="AE2796" i="33"/>
  <c r="AC2796" i="33"/>
  <c r="Z2803" i="33"/>
  <c r="AF2803" i="33" s="1"/>
  <c r="Y2804" i="33"/>
  <c r="AG2796" i="33" l="1"/>
  <c r="AH2796" i="33" s="1"/>
  <c r="AA2799" i="33" a="1"/>
  <c r="AA2799" i="33" s="1"/>
  <c r="AD2798" i="33"/>
  <c r="AB2798" i="33" a="1"/>
  <c r="AB2798" i="33" s="1"/>
  <c r="AE2797" i="33"/>
  <c r="AC2797" i="33"/>
  <c r="Z2804" i="33"/>
  <c r="AF2804" i="33" s="1"/>
  <c r="Y2805" i="33"/>
  <c r="AG2797" i="33" l="1"/>
  <c r="AH2797" i="33" s="1"/>
  <c r="AA2800" i="33" a="1"/>
  <c r="AA2800" i="33" s="1"/>
  <c r="AD2799" i="33"/>
  <c r="AB2799" i="33" a="1"/>
  <c r="AB2799" i="33" s="1"/>
  <c r="AE2798" i="33"/>
  <c r="AC2798" i="33"/>
  <c r="Z2805" i="33"/>
  <c r="AF2805" i="33" s="1"/>
  <c r="Y2806" i="33"/>
  <c r="AG2798" i="33" l="1"/>
  <c r="AH2798" i="33" s="1"/>
  <c r="AA2801" i="33" a="1"/>
  <c r="AA2801" i="33" s="1"/>
  <c r="AD2800" i="33"/>
  <c r="AC2799" i="33"/>
  <c r="AB2800" i="33" a="1"/>
  <c r="AB2800" i="33" s="1"/>
  <c r="AE2799" i="33"/>
  <c r="Z2806" i="33"/>
  <c r="AF2806" i="33" s="1"/>
  <c r="Y2807" i="33"/>
  <c r="AG2799" i="33" l="1"/>
  <c r="AH2799" i="33" s="1"/>
  <c r="AA2802" i="33" a="1"/>
  <c r="AA2802" i="33" s="1"/>
  <c r="AD2801" i="33"/>
  <c r="AB2801" i="33" a="1"/>
  <c r="AB2801" i="33" s="1"/>
  <c r="AE2800" i="33"/>
  <c r="AC2800" i="33"/>
  <c r="Z2807" i="33"/>
  <c r="AF2807" i="33" s="1"/>
  <c r="Y2808" i="33"/>
  <c r="AG2800" i="33" l="1"/>
  <c r="AH2800" i="33" s="1"/>
  <c r="AD2802" i="33"/>
  <c r="AA2803" i="33" a="1"/>
  <c r="AA2803" i="33" s="1"/>
  <c r="AE2801" i="33"/>
  <c r="AB2802" i="33" a="1"/>
  <c r="AB2802" i="33" s="1"/>
  <c r="AC2801" i="33"/>
  <c r="Z2808" i="33"/>
  <c r="AF2808" i="33" s="1"/>
  <c r="Y2809" i="33"/>
  <c r="AG2801" i="33" l="1"/>
  <c r="AH2801" i="33" s="1"/>
  <c r="AA2804" i="33" a="1"/>
  <c r="AA2804" i="33" s="1"/>
  <c r="AD2803" i="33"/>
  <c r="AB2803" i="33" a="1"/>
  <c r="AB2803" i="33" s="1"/>
  <c r="AE2802" i="33"/>
  <c r="AC2802" i="33"/>
  <c r="Z2809" i="33"/>
  <c r="AF2809" i="33" s="1"/>
  <c r="Y2810" i="33"/>
  <c r="AG2802" i="33" l="1"/>
  <c r="AH2802" i="33" s="1"/>
  <c r="AA2805" i="33" a="1"/>
  <c r="AA2805" i="33" s="1"/>
  <c r="AD2804" i="33"/>
  <c r="AB2804" i="33" a="1"/>
  <c r="AB2804" i="33" s="1"/>
  <c r="AE2803" i="33"/>
  <c r="AC2803" i="33"/>
  <c r="Z2810" i="33"/>
  <c r="AF2810" i="33" s="1"/>
  <c r="Y2811" i="33"/>
  <c r="AG2803" i="33" l="1"/>
  <c r="AH2803" i="33" s="1"/>
  <c r="AA2806" i="33" a="1"/>
  <c r="AA2806" i="33" s="1"/>
  <c r="AD2805" i="33"/>
  <c r="AC2804" i="33"/>
  <c r="AE2804" i="33"/>
  <c r="AB2805" i="33" a="1"/>
  <c r="AB2805" i="33" s="1"/>
  <c r="Z2811" i="33"/>
  <c r="AF2811" i="33" s="1"/>
  <c r="Y2812" i="33"/>
  <c r="AG2804" i="33" l="1"/>
  <c r="AH2804" i="33" s="1"/>
  <c r="AA2807" i="33" a="1"/>
  <c r="AA2807" i="33" s="1"/>
  <c r="AD2806" i="33"/>
  <c r="AB2806" i="33" a="1"/>
  <c r="AB2806" i="33" s="1"/>
  <c r="AE2805" i="33"/>
  <c r="AC2805" i="33"/>
  <c r="Z2812" i="33"/>
  <c r="AF2812" i="33" s="1"/>
  <c r="Y2813" i="33"/>
  <c r="AG2805" i="33" l="1"/>
  <c r="AH2805" i="33" s="1"/>
  <c r="AA2808" i="33" a="1"/>
  <c r="AA2808" i="33" s="1"/>
  <c r="AD2807" i="33"/>
  <c r="AB2807" i="33" a="1"/>
  <c r="AB2807" i="33" s="1"/>
  <c r="AE2806" i="33"/>
  <c r="AC2806" i="33"/>
  <c r="Z2813" i="33"/>
  <c r="AF2813" i="33" s="1"/>
  <c r="Y2814" i="33"/>
  <c r="AA2809" i="33" l="1" a="1"/>
  <c r="AA2809" i="33" s="1"/>
  <c r="AD2808" i="33"/>
  <c r="AB2808" i="33" a="1"/>
  <c r="AB2808" i="33" s="1"/>
  <c r="AE2807" i="33"/>
  <c r="AC2807" i="33"/>
  <c r="AG2806" i="33"/>
  <c r="AH2806" i="33" s="1"/>
  <c r="Z2814" i="33"/>
  <c r="AF2814" i="33" s="1"/>
  <c r="Y2815" i="33"/>
  <c r="AG2807" i="33" l="1"/>
  <c r="AH2807" i="33" s="1"/>
  <c r="AA2810" i="33" a="1"/>
  <c r="AA2810" i="33" s="1"/>
  <c r="AD2809" i="33"/>
  <c r="AC2808" i="33"/>
  <c r="AE2808" i="33"/>
  <c r="AB2809" i="33" a="1"/>
  <c r="AB2809" i="33" s="1"/>
  <c r="Z2815" i="33"/>
  <c r="AF2815" i="33" s="1"/>
  <c r="Y2816" i="33"/>
  <c r="AG2808" i="33" l="1"/>
  <c r="AH2808" i="33" s="1"/>
  <c r="AA2811" i="33" a="1"/>
  <c r="AA2811" i="33" s="1"/>
  <c r="AD2810" i="33"/>
  <c r="AB2810" i="33" a="1"/>
  <c r="AB2810" i="33" s="1"/>
  <c r="AE2809" i="33"/>
  <c r="AC2809" i="33"/>
  <c r="Z2816" i="33"/>
  <c r="AF2816" i="33" s="1"/>
  <c r="Y2817" i="33"/>
  <c r="AG2809" i="33" l="1"/>
  <c r="AH2809" i="33" s="1"/>
  <c r="AA2812" i="33" a="1"/>
  <c r="AA2812" i="33" s="1"/>
  <c r="AD2811" i="33"/>
  <c r="AB2811" i="33" a="1"/>
  <c r="AB2811" i="33" s="1"/>
  <c r="AE2810" i="33"/>
  <c r="AC2810" i="33"/>
  <c r="Z2817" i="33"/>
  <c r="AF2817" i="33" s="1"/>
  <c r="Y2818" i="33"/>
  <c r="AG2810" i="33" l="1"/>
  <c r="AH2810" i="33" s="1"/>
  <c r="AA2813" i="33" a="1"/>
  <c r="AA2813" i="33" s="1"/>
  <c r="AD2812" i="33"/>
  <c r="AE2811" i="33"/>
  <c r="AB2812" i="33" a="1"/>
  <c r="AB2812" i="33" s="1"/>
  <c r="AC2811" i="33"/>
  <c r="Z2818" i="33"/>
  <c r="AF2818" i="33" s="1"/>
  <c r="Y2819" i="33"/>
  <c r="AG2811" i="33" l="1"/>
  <c r="AH2811" i="33" s="1"/>
  <c r="AA2814" i="33" a="1"/>
  <c r="AA2814" i="33" s="1"/>
  <c r="AD2813" i="33"/>
  <c r="AB2813" i="33" a="1"/>
  <c r="AB2813" i="33" s="1"/>
  <c r="AE2812" i="33"/>
  <c r="AC2812" i="33"/>
  <c r="Z2819" i="33"/>
  <c r="AF2819" i="33" s="1"/>
  <c r="Y2820" i="33"/>
  <c r="AG2812" i="33" l="1"/>
  <c r="AH2812" i="33" s="1"/>
  <c r="AA2815" i="33" a="1"/>
  <c r="AA2815" i="33" s="1"/>
  <c r="AD2814" i="33"/>
  <c r="AB2814" i="33" a="1"/>
  <c r="AB2814" i="33" s="1"/>
  <c r="AE2813" i="33"/>
  <c r="AC2813" i="33"/>
  <c r="Z2820" i="33"/>
  <c r="AF2820" i="33" s="1"/>
  <c r="Y2821" i="33"/>
  <c r="AA2816" i="33" l="1" a="1"/>
  <c r="AA2816" i="33" s="1"/>
  <c r="AD2815" i="33"/>
  <c r="AB2815" i="33" a="1"/>
  <c r="AB2815" i="33" s="1"/>
  <c r="AE2814" i="33"/>
  <c r="AC2814" i="33"/>
  <c r="AG2813" i="33"/>
  <c r="AH2813" i="33" s="1"/>
  <c r="Z2821" i="33"/>
  <c r="AF2821" i="33" s="1"/>
  <c r="Y2822" i="33"/>
  <c r="AG2814" i="33" l="1"/>
  <c r="AH2814" i="33" s="1"/>
  <c r="AA2817" i="33" a="1"/>
  <c r="AA2817" i="33" s="1"/>
  <c r="AD2816" i="33"/>
  <c r="AB2816" i="33" a="1"/>
  <c r="AB2816" i="33" s="1"/>
  <c r="AE2815" i="33"/>
  <c r="AC2815" i="33"/>
  <c r="Z2822" i="33"/>
  <c r="AF2822" i="33" s="1"/>
  <c r="Y2823" i="33"/>
  <c r="AG2815" i="33" l="1"/>
  <c r="AH2815" i="33" s="1"/>
  <c r="AA2818" i="33" a="1"/>
  <c r="AA2818" i="33" s="1"/>
  <c r="AD2817" i="33"/>
  <c r="AB2817" i="33" a="1"/>
  <c r="AB2817" i="33" s="1"/>
  <c r="AE2816" i="33"/>
  <c r="AC2816" i="33"/>
  <c r="Z2823" i="33"/>
  <c r="AF2823" i="33" s="1"/>
  <c r="Y2824" i="33"/>
  <c r="AG2816" i="33" l="1"/>
  <c r="AH2816" i="33" s="1"/>
  <c r="AD2818" i="33"/>
  <c r="AA2819" i="33" a="1"/>
  <c r="AA2819" i="33" s="1"/>
  <c r="AB2818" i="33" a="1"/>
  <c r="AB2818" i="33" s="1"/>
  <c r="AE2817" i="33"/>
  <c r="AC2817" i="33"/>
  <c r="Z2824" i="33"/>
  <c r="AF2824" i="33" s="1"/>
  <c r="Y2825" i="33"/>
  <c r="AA2820" i="33" l="1" a="1"/>
  <c r="AA2820" i="33" s="1"/>
  <c r="AD2819" i="33"/>
  <c r="AC2818" i="33"/>
  <c r="AB2819" i="33" a="1"/>
  <c r="AB2819" i="33" s="1"/>
  <c r="AE2818" i="33"/>
  <c r="AG2817" i="33"/>
  <c r="AH2817" i="33" s="1"/>
  <c r="Z2825" i="33"/>
  <c r="AF2825" i="33" s="1"/>
  <c r="Y2826" i="33"/>
  <c r="AG2818" i="33" l="1"/>
  <c r="AH2818" i="33" s="1"/>
  <c r="AA2821" i="33" a="1"/>
  <c r="AA2821" i="33" s="1"/>
  <c r="AD2820" i="33"/>
  <c r="AB2820" i="33" a="1"/>
  <c r="AB2820" i="33" s="1"/>
  <c r="AE2819" i="33"/>
  <c r="AC2819" i="33"/>
  <c r="Z2826" i="33"/>
  <c r="AF2826" i="33" s="1"/>
  <c r="Y2827" i="33"/>
  <c r="AG2819" i="33" l="1"/>
  <c r="AH2819" i="33" s="1"/>
  <c r="AD2821" i="33"/>
  <c r="AA2822" i="33" a="1"/>
  <c r="AA2822" i="33" s="1"/>
  <c r="AB2821" i="33" a="1"/>
  <c r="AB2821" i="33" s="1"/>
  <c r="AE2820" i="33"/>
  <c r="AC2820" i="33"/>
  <c r="Z2827" i="33"/>
  <c r="AF2827" i="33" s="1"/>
  <c r="Y2828" i="33"/>
  <c r="AG2820" i="33" l="1"/>
  <c r="AH2820" i="33" s="1"/>
  <c r="AA2823" i="33" a="1"/>
  <c r="AA2823" i="33" s="1"/>
  <c r="AD2822" i="33"/>
  <c r="AC2821" i="33"/>
  <c r="AE2821" i="33"/>
  <c r="AB2822" i="33" a="1"/>
  <c r="AB2822" i="33" s="1"/>
  <c r="Z2828" i="33"/>
  <c r="AF2828" i="33" s="1"/>
  <c r="Y2829" i="33"/>
  <c r="AG2821" i="33" l="1"/>
  <c r="AH2821" i="33" s="1"/>
  <c r="AA2824" i="33" a="1"/>
  <c r="AA2824" i="33" s="1"/>
  <c r="AD2823" i="33"/>
  <c r="AB2823" i="33" a="1"/>
  <c r="AB2823" i="33" s="1"/>
  <c r="AE2822" i="33"/>
  <c r="AG2822" i="33" s="1"/>
  <c r="AH2822" i="33" s="1"/>
  <c r="AC2822" i="33"/>
  <c r="Z2829" i="33"/>
  <c r="AF2829" i="33" s="1"/>
  <c r="Y2830" i="33"/>
  <c r="AA2825" i="33" l="1" a="1"/>
  <c r="AA2825" i="33" s="1"/>
  <c r="AD2824" i="33"/>
  <c r="AE2823" i="33"/>
  <c r="AB2824" i="33" a="1"/>
  <c r="AB2824" i="33" s="1"/>
  <c r="AC2823" i="33"/>
  <c r="Z2830" i="33"/>
  <c r="AF2830" i="33" s="1"/>
  <c r="Y2831" i="33"/>
  <c r="AG2823" i="33" l="1"/>
  <c r="AH2823" i="33" s="1"/>
  <c r="AA2826" i="33" a="1"/>
  <c r="AA2826" i="33" s="1"/>
  <c r="AD2825" i="33"/>
  <c r="AB2825" i="33" a="1"/>
  <c r="AB2825" i="33" s="1"/>
  <c r="AE2824" i="33"/>
  <c r="AC2824" i="33"/>
  <c r="Z2831" i="33"/>
  <c r="AF2831" i="33" s="1"/>
  <c r="Y2832" i="33"/>
  <c r="AG2824" i="33" l="1"/>
  <c r="AH2824" i="33" s="1"/>
  <c r="AA2827" i="33" a="1"/>
  <c r="AA2827" i="33" s="1"/>
  <c r="AD2826" i="33"/>
  <c r="AE2825" i="33"/>
  <c r="AB2826" i="33" a="1"/>
  <c r="AB2826" i="33" s="1"/>
  <c r="AC2825" i="33"/>
  <c r="Z2832" i="33"/>
  <c r="AF2832" i="33" s="1"/>
  <c r="Y2833" i="33"/>
  <c r="AG2825" i="33" l="1"/>
  <c r="AH2825" i="33" s="1"/>
  <c r="AA2828" i="33" a="1"/>
  <c r="AA2828" i="33" s="1"/>
  <c r="AD2827" i="33"/>
  <c r="AC2826" i="33"/>
  <c r="AB2827" i="33" a="1"/>
  <c r="AB2827" i="33" s="1"/>
  <c r="AE2826" i="33"/>
  <c r="Z2833" i="33"/>
  <c r="AF2833" i="33" s="1"/>
  <c r="Y2834" i="33"/>
  <c r="AG2826" i="33" l="1"/>
  <c r="AH2826" i="33" s="1"/>
  <c r="AA2829" i="33" a="1"/>
  <c r="AA2829" i="33" s="1"/>
  <c r="AD2828" i="33"/>
  <c r="AB2828" i="33" a="1"/>
  <c r="AB2828" i="33" s="1"/>
  <c r="AE2827" i="33"/>
  <c r="AC2827" i="33"/>
  <c r="Z2834" i="33"/>
  <c r="AF2834" i="33" s="1"/>
  <c r="Y2835" i="33"/>
  <c r="AA2830" i="33" l="1" a="1"/>
  <c r="AA2830" i="33" s="1"/>
  <c r="AD2829" i="33"/>
  <c r="AE2828" i="33"/>
  <c r="AB2829" i="33" a="1"/>
  <c r="AB2829" i="33" s="1"/>
  <c r="AC2828" i="33"/>
  <c r="AG2827" i="33"/>
  <c r="AH2827" i="33" s="1"/>
  <c r="Z2835" i="33"/>
  <c r="AF2835" i="33" s="1"/>
  <c r="Y2836" i="33"/>
  <c r="AG2828" i="33" l="1"/>
  <c r="AH2828" i="33" s="1"/>
  <c r="AA2831" i="33" a="1"/>
  <c r="AA2831" i="33" s="1"/>
  <c r="AD2830" i="33"/>
  <c r="AB2830" i="33" a="1"/>
  <c r="AB2830" i="33" s="1"/>
  <c r="AE2829" i="33"/>
  <c r="AC2829" i="33"/>
  <c r="Z2836" i="33"/>
  <c r="AF2836" i="33" s="1"/>
  <c r="Y2837" i="33"/>
  <c r="AG2829" i="33" l="1"/>
  <c r="AH2829" i="33" s="1"/>
  <c r="AA2832" i="33" a="1"/>
  <c r="AA2832" i="33" s="1"/>
  <c r="AD2831" i="33"/>
  <c r="AE2830" i="33"/>
  <c r="AB2831" i="33" a="1"/>
  <c r="AB2831" i="33" s="1"/>
  <c r="AC2830" i="33"/>
  <c r="Z2837" i="33"/>
  <c r="AF2837" i="33" s="1"/>
  <c r="Y2838" i="33"/>
  <c r="AA2833" i="33" l="1" a="1"/>
  <c r="AA2833" i="33" s="1"/>
  <c r="AD2832" i="33"/>
  <c r="AB2832" i="33" a="1"/>
  <c r="AB2832" i="33" s="1"/>
  <c r="AE2831" i="33"/>
  <c r="AC2831" i="33"/>
  <c r="AG2830" i="33"/>
  <c r="AH2830" i="33" s="1"/>
  <c r="Z2838" i="33"/>
  <c r="AF2838" i="33" s="1"/>
  <c r="Y2839" i="33"/>
  <c r="AG2831" i="33" l="1"/>
  <c r="AH2831" i="33" s="1"/>
  <c r="AA2834" i="33" a="1"/>
  <c r="AA2834" i="33" s="1"/>
  <c r="AD2833" i="33"/>
  <c r="AE2832" i="33"/>
  <c r="AB2833" i="33" a="1"/>
  <c r="AB2833" i="33" s="1"/>
  <c r="AC2832" i="33"/>
  <c r="Z2839" i="33"/>
  <c r="AF2839" i="33" s="1"/>
  <c r="Y2840" i="33"/>
  <c r="AA2835" i="33" l="1" a="1"/>
  <c r="AA2835" i="33" s="1"/>
  <c r="AD2834" i="33"/>
  <c r="AB2834" i="33" a="1"/>
  <c r="AB2834" i="33" s="1"/>
  <c r="AE2833" i="33"/>
  <c r="AC2833" i="33"/>
  <c r="AG2832" i="33"/>
  <c r="AH2832" i="33" s="1"/>
  <c r="Z2840" i="33"/>
  <c r="AF2840" i="33" s="1"/>
  <c r="Y2841" i="33"/>
  <c r="AG2833" i="33" l="1"/>
  <c r="AH2833" i="33" s="1"/>
  <c r="AD2835" i="33"/>
  <c r="AA2836" i="33" a="1"/>
  <c r="AA2836" i="33" s="1"/>
  <c r="AB2835" i="33" a="1"/>
  <c r="AB2835" i="33" s="1"/>
  <c r="AE2834" i="33"/>
  <c r="AC2834" i="33"/>
  <c r="Z2841" i="33"/>
  <c r="AF2841" i="33" s="1"/>
  <c r="Y2842" i="33"/>
  <c r="AG2834" i="33" l="1"/>
  <c r="AH2834" i="33" s="1"/>
  <c r="AA2837" i="33" a="1"/>
  <c r="AA2837" i="33" s="1"/>
  <c r="AD2836" i="33"/>
  <c r="AB2836" i="33" a="1"/>
  <c r="AB2836" i="33" s="1"/>
  <c r="AE2835" i="33"/>
  <c r="AC2835" i="33"/>
  <c r="Z2842" i="33"/>
  <c r="AF2842" i="33" s="1"/>
  <c r="Y2843" i="33"/>
  <c r="AA2838" i="33" l="1" a="1"/>
  <c r="AA2838" i="33" s="1"/>
  <c r="AD2837" i="33"/>
  <c r="AB2837" i="33" a="1"/>
  <c r="AB2837" i="33" s="1"/>
  <c r="AC2836" i="33"/>
  <c r="AE2836" i="33"/>
  <c r="AG2836" i="33" s="1"/>
  <c r="AH2836" i="33" s="1"/>
  <c r="AG2835" i="33"/>
  <c r="AH2835" i="33" s="1"/>
  <c r="Z2843" i="33"/>
  <c r="AF2843" i="33" s="1"/>
  <c r="Y2844" i="33"/>
  <c r="AA2839" i="33" l="1" a="1"/>
  <c r="AA2839" i="33" s="1"/>
  <c r="AD2838" i="33"/>
  <c r="AB2838" i="33" a="1"/>
  <c r="AB2838" i="33" s="1"/>
  <c r="AE2837" i="33"/>
  <c r="AC2837" i="33"/>
  <c r="Z2844" i="33"/>
  <c r="AF2844" i="33" s="1"/>
  <c r="Y2845" i="33"/>
  <c r="AG2837" i="33" l="1"/>
  <c r="AH2837" i="33" s="1"/>
  <c r="AD2839" i="33"/>
  <c r="AA2840" i="33" a="1"/>
  <c r="AA2840" i="33" s="1"/>
  <c r="AE2838" i="33"/>
  <c r="AC2838" i="33"/>
  <c r="AB2839" i="33" a="1"/>
  <c r="AB2839" i="33" s="1"/>
  <c r="Z2845" i="33"/>
  <c r="AF2845" i="33" s="1"/>
  <c r="Y2846" i="33"/>
  <c r="AG2838" i="33" l="1"/>
  <c r="AH2838" i="33" s="1"/>
  <c r="AA2841" i="33" a="1"/>
  <c r="AA2841" i="33" s="1"/>
  <c r="AD2840" i="33"/>
  <c r="AC2839" i="33"/>
  <c r="AE2839" i="33"/>
  <c r="AB2840" i="33" a="1"/>
  <c r="AB2840" i="33" s="1"/>
  <c r="Z2846" i="33"/>
  <c r="AF2846" i="33" s="1"/>
  <c r="Y2847" i="33"/>
  <c r="AA2842" i="33" l="1" a="1"/>
  <c r="AA2842" i="33" s="1"/>
  <c r="AD2841" i="33"/>
  <c r="AE2840" i="33"/>
  <c r="AB2841" i="33" a="1"/>
  <c r="AB2841" i="33" s="1"/>
  <c r="AC2840" i="33"/>
  <c r="AG2839" i="33"/>
  <c r="AH2839" i="33" s="1"/>
  <c r="Z2847" i="33"/>
  <c r="AF2847" i="33" s="1"/>
  <c r="Y2848" i="33"/>
  <c r="AG2840" i="33" l="1"/>
  <c r="AH2840" i="33" s="1"/>
  <c r="AA2843" i="33" a="1"/>
  <c r="AA2843" i="33" s="1"/>
  <c r="AD2842" i="33"/>
  <c r="AB2842" i="33" a="1"/>
  <c r="AB2842" i="33" s="1"/>
  <c r="AE2841" i="33"/>
  <c r="AC2841" i="33"/>
  <c r="Z2848" i="33"/>
  <c r="AF2848" i="33" s="1"/>
  <c r="Y2849" i="33"/>
  <c r="AA2844" i="33" l="1" a="1"/>
  <c r="AA2844" i="33" s="1"/>
  <c r="AD2843" i="33"/>
  <c r="AE2842" i="33"/>
  <c r="AC2842" i="33"/>
  <c r="AB2843" i="33" a="1"/>
  <c r="AB2843" i="33" s="1"/>
  <c r="AG2841" i="33"/>
  <c r="AH2841" i="33" s="1"/>
  <c r="Z2849" i="33"/>
  <c r="AF2849" i="33" s="1"/>
  <c r="Y2850" i="33"/>
  <c r="AG2842" i="33" l="1"/>
  <c r="AH2842" i="33" s="1"/>
  <c r="AD2844" i="33"/>
  <c r="AA2845" i="33" a="1"/>
  <c r="AA2845" i="33" s="1"/>
  <c r="AB2844" i="33" a="1"/>
  <c r="AB2844" i="33" s="1"/>
  <c r="AE2843" i="33"/>
  <c r="AC2843" i="33"/>
  <c r="Z2850" i="33"/>
  <c r="AF2850" i="33" s="1"/>
  <c r="Y2851" i="33"/>
  <c r="AG2843" i="33" l="1"/>
  <c r="AH2843" i="33" s="1"/>
  <c r="AA2846" i="33" a="1"/>
  <c r="AA2846" i="33" s="1"/>
  <c r="AD2845" i="33"/>
  <c r="AB2845" i="33" a="1"/>
  <c r="AB2845" i="33" s="1"/>
  <c r="AE2844" i="33"/>
  <c r="AC2844" i="33"/>
  <c r="Z2851" i="33"/>
  <c r="AF2851" i="33" s="1"/>
  <c r="Y2852" i="33"/>
  <c r="AG2844" i="33" l="1"/>
  <c r="AH2844" i="33" s="1"/>
  <c r="AA2847" i="33" a="1"/>
  <c r="AA2847" i="33" s="1"/>
  <c r="AD2846" i="33"/>
  <c r="AE2845" i="33"/>
  <c r="AC2845" i="33"/>
  <c r="AB2846" i="33" a="1"/>
  <c r="AB2846" i="33" s="1"/>
  <c r="Z2852" i="33"/>
  <c r="AF2852" i="33" s="1"/>
  <c r="Y2853" i="33"/>
  <c r="AG2845" i="33" l="1"/>
  <c r="AH2845" i="33" s="1"/>
  <c r="AA2848" i="33" a="1"/>
  <c r="AA2848" i="33" s="1"/>
  <c r="AD2847" i="33"/>
  <c r="AB2847" i="33" a="1"/>
  <c r="AB2847" i="33" s="1"/>
  <c r="AE2846" i="33"/>
  <c r="AC2846" i="33"/>
  <c r="Z2853" i="33"/>
  <c r="AF2853" i="33" s="1"/>
  <c r="Y2854" i="33"/>
  <c r="AG2846" i="33" l="1"/>
  <c r="AH2846" i="33" s="1"/>
  <c r="AA2849" i="33" a="1"/>
  <c r="AA2849" i="33" s="1"/>
  <c r="AD2848" i="33"/>
  <c r="AB2848" i="33" a="1"/>
  <c r="AB2848" i="33" s="1"/>
  <c r="AE2847" i="33"/>
  <c r="AC2847" i="33"/>
  <c r="Z2854" i="33"/>
  <c r="AF2854" i="33" s="1"/>
  <c r="Y2855" i="33"/>
  <c r="AG2847" i="33" l="1"/>
  <c r="AH2847" i="33" s="1"/>
  <c r="AA2850" i="33" a="1"/>
  <c r="AA2850" i="33" s="1"/>
  <c r="AD2849" i="33"/>
  <c r="AB2849" i="33" a="1"/>
  <c r="AB2849" i="33" s="1"/>
  <c r="AC2848" i="33"/>
  <c r="AE2848" i="33"/>
  <c r="Z2855" i="33"/>
  <c r="AF2855" i="33" s="1"/>
  <c r="Y2856" i="33"/>
  <c r="AG2848" i="33" l="1"/>
  <c r="AH2848" i="33" s="1"/>
  <c r="AA2851" i="33" a="1"/>
  <c r="AA2851" i="33" s="1"/>
  <c r="AD2850" i="33"/>
  <c r="AB2850" i="33" a="1"/>
  <c r="AB2850" i="33" s="1"/>
  <c r="AE2849" i="33"/>
  <c r="AC2849" i="33"/>
  <c r="Z2856" i="33"/>
  <c r="AF2856" i="33" s="1"/>
  <c r="Y2857" i="33"/>
  <c r="AG2849" i="33" l="1"/>
  <c r="AH2849" i="33" s="1"/>
  <c r="AA2852" i="33" a="1"/>
  <c r="AA2852" i="33" s="1"/>
  <c r="AD2851" i="33"/>
  <c r="AB2851" i="33" a="1"/>
  <c r="AB2851" i="33" s="1"/>
  <c r="AE2850" i="33"/>
  <c r="AC2850" i="33"/>
  <c r="Z2857" i="33"/>
  <c r="AF2857" i="33" s="1"/>
  <c r="Y2858" i="33"/>
  <c r="AA2853" i="33" l="1" a="1"/>
  <c r="AA2853" i="33" s="1"/>
  <c r="AD2852" i="33"/>
  <c r="AE2851" i="33"/>
  <c r="AC2851" i="33"/>
  <c r="AB2852" i="33" a="1"/>
  <c r="AB2852" i="33" s="1"/>
  <c r="AG2850" i="33"/>
  <c r="AH2850" i="33" s="1"/>
  <c r="Z2858" i="33"/>
  <c r="AF2858" i="33" s="1"/>
  <c r="Y2859" i="33"/>
  <c r="AG2851" i="33" l="1"/>
  <c r="AH2851" i="33" s="1"/>
  <c r="AA2854" i="33" a="1"/>
  <c r="AA2854" i="33" s="1"/>
  <c r="AD2853" i="33"/>
  <c r="AB2853" i="33" a="1"/>
  <c r="AB2853" i="33" s="1"/>
  <c r="AC2852" i="33"/>
  <c r="AE2852" i="33"/>
  <c r="Z2859" i="33"/>
  <c r="AF2859" i="33" s="1"/>
  <c r="Y2860" i="33"/>
  <c r="AG2852" i="33" l="1"/>
  <c r="AH2852" i="33" s="1"/>
  <c r="AA2855" i="33" a="1"/>
  <c r="AA2855" i="33" s="1"/>
  <c r="AD2854" i="33"/>
  <c r="AB2854" i="33" a="1"/>
  <c r="AB2854" i="33" s="1"/>
  <c r="AE2853" i="33"/>
  <c r="AC2853" i="33"/>
  <c r="Z2860" i="33"/>
  <c r="AF2860" i="33" s="1"/>
  <c r="Y2861" i="33"/>
  <c r="AG2853" i="33" l="1"/>
  <c r="AH2853" i="33" s="1"/>
  <c r="AA2856" i="33" a="1"/>
  <c r="AA2856" i="33" s="1"/>
  <c r="AD2855" i="33"/>
  <c r="AB2855" i="33" a="1"/>
  <c r="AB2855" i="33" s="1"/>
  <c r="AE2854" i="33"/>
  <c r="AC2854" i="33"/>
  <c r="Z2861" i="33"/>
  <c r="AF2861" i="33" s="1"/>
  <c r="Y2862" i="33"/>
  <c r="AG2854" i="33" l="1"/>
  <c r="AH2854" i="33" s="1"/>
  <c r="AD2856" i="33"/>
  <c r="AA2857" i="33" a="1"/>
  <c r="AA2857" i="33" s="1"/>
  <c r="AE2855" i="33"/>
  <c r="AB2856" i="33" a="1"/>
  <c r="AB2856" i="33" s="1"/>
  <c r="AC2855" i="33"/>
  <c r="Z2862" i="33"/>
  <c r="AF2862" i="33" s="1"/>
  <c r="Y2863" i="33"/>
  <c r="AG2855" i="33" l="1"/>
  <c r="AH2855" i="33" s="1"/>
  <c r="AA2858" i="33" a="1"/>
  <c r="AA2858" i="33" s="1"/>
  <c r="AD2857" i="33"/>
  <c r="AE2856" i="33"/>
  <c r="AB2857" i="33" a="1"/>
  <c r="AB2857" i="33" s="1"/>
  <c r="AC2856" i="33"/>
  <c r="Z2863" i="33"/>
  <c r="AF2863" i="33" s="1"/>
  <c r="Y2864" i="33"/>
  <c r="AA2859" i="33" l="1" a="1"/>
  <c r="AA2859" i="33" s="1"/>
  <c r="AD2858" i="33"/>
  <c r="AB2858" i="33" a="1"/>
  <c r="AB2858" i="33" s="1"/>
  <c r="AE2857" i="33"/>
  <c r="AC2857" i="33"/>
  <c r="AG2856" i="33"/>
  <c r="AH2856" i="33" s="1"/>
  <c r="Z2864" i="33"/>
  <c r="AF2864" i="33" s="1"/>
  <c r="Y2865" i="33"/>
  <c r="AG2857" i="33" l="1"/>
  <c r="AH2857" i="33" s="1"/>
  <c r="AA2860" i="33" a="1"/>
  <c r="AA2860" i="33" s="1"/>
  <c r="AD2859" i="33"/>
  <c r="AB2859" i="33" a="1"/>
  <c r="AB2859" i="33" s="1"/>
  <c r="AE2858" i="33"/>
  <c r="AC2858" i="33"/>
  <c r="Z2865" i="33"/>
  <c r="AF2865" i="33" s="1"/>
  <c r="Y2866" i="33"/>
  <c r="AG2858" i="33" l="1"/>
  <c r="AH2858" i="33" s="1"/>
  <c r="AA2861" i="33" a="1"/>
  <c r="AA2861" i="33" s="1"/>
  <c r="AD2860" i="33"/>
  <c r="AB2860" i="33" a="1"/>
  <c r="AB2860" i="33" s="1"/>
  <c r="AE2859" i="33"/>
  <c r="AC2859" i="33"/>
  <c r="Z2866" i="33"/>
  <c r="AF2866" i="33" s="1"/>
  <c r="Y2867" i="33"/>
  <c r="AG2859" i="33" l="1"/>
  <c r="AH2859" i="33" s="1"/>
  <c r="AA2862" i="33" a="1"/>
  <c r="AA2862" i="33" s="1"/>
  <c r="AD2861" i="33"/>
  <c r="AB2861" i="33" a="1"/>
  <c r="AB2861" i="33" s="1"/>
  <c r="AE2860" i="33"/>
  <c r="AC2860" i="33"/>
  <c r="Z2867" i="33"/>
  <c r="AF2867" i="33" s="1"/>
  <c r="Y2868" i="33"/>
  <c r="AA2863" i="33" l="1" a="1"/>
  <c r="AA2863" i="33" s="1"/>
  <c r="AD2862" i="33"/>
  <c r="AB2862" i="33" a="1"/>
  <c r="AB2862" i="33" s="1"/>
  <c r="AE2861" i="33"/>
  <c r="AC2861" i="33"/>
  <c r="AG2860" i="33"/>
  <c r="AH2860" i="33" s="1"/>
  <c r="Z2868" i="33"/>
  <c r="AF2868" i="33" s="1"/>
  <c r="Y2869" i="33"/>
  <c r="AG2861" i="33" l="1"/>
  <c r="AH2861" i="33" s="1"/>
  <c r="AA2864" i="33" a="1"/>
  <c r="AA2864" i="33" s="1"/>
  <c r="AD2863" i="33"/>
  <c r="AE2862" i="33"/>
  <c r="AC2862" i="33"/>
  <c r="AB2863" i="33" a="1"/>
  <c r="AB2863" i="33" s="1"/>
  <c r="Z2869" i="33"/>
  <c r="AF2869" i="33" s="1"/>
  <c r="Y2870" i="33"/>
  <c r="AG2862" i="33" l="1"/>
  <c r="AH2862" i="33" s="1"/>
  <c r="AA2865" i="33" a="1"/>
  <c r="AA2865" i="33" s="1"/>
  <c r="AD2864" i="33"/>
  <c r="AB2864" i="33" a="1"/>
  <c r="AB2864" i="33" s="1"/>
  <c r="AE2863" i="33"/>
  <c r="AC2863" i="33"/>
  <c r="Z2870" i="33"/>
  <c r="AF2870" i="33" s="1"/>
  <c r="Y2871" i="33"/>
  <c r="AG2863" i="33" l="1"/>
  <c r="AH2863" i="33" s="1"/>
  <c r="AA2866" i="33" a="1"/>
  <c r="AA2866" i="33" s="1"/>
  <c r="AD2865" i="33"/>
  <c r="AB2865" i="33" a="1"/>
  <c r="AB2865" i="33" s="1"/>
  <c r="AE2864" i="33"/>
  <c r="AC2864" i="33"/>
  <c r="Z2871" i="33"/>
  <c r="AF2871" i="33" s="1"/>
  <c r="Y2872" i="33"/>
  <c r="AG2864" i="33" l="1"/>
  <c r="AH2864" i="33" s="1"/>
  <c r="AA2867" i="33" a="1"/>
  <c r="AA2867" i="33" s="1"/>
  <c r="AD2866" i="33"/>
  <c r="AB2866" i="33" a="1"/>
  <c r="AB2866" i="33" s="1"/>
  <c r="AE2865" i="33"/>
  <c r="AC2865" i="33"/>
  <c r="Z2872" i="33"/>
  <c r="AF2872" i="33" s="1"/>
  <c r="Y2873" i="33"/>
  <c r="AG2865" i="33" l="1"/>
  <c r="AH2865" i="33" s="1"/>
  <c r="AA2868" i="33" a="1"/>
  <c r="AA2868" i="33" s="1"/>
  <c r="AD2867" i="33"/>
  <c r="AB2867" i="33" a="1"/>
  <c r="AB2867" i="33" s="1"/>
  <c r="AE2866" i="33"/>
  <c r="AC2866" i="33"/>
  <c r="Z2873" i="33"/>
  <c r="AF2873" i="33" s="1"/>
  <c r="Y2874" i="33"/>
  <c r="AA2869" i="33" l="1" a="1"/>
  <c r="AA2869" i="33" s="1"/>
  <c r="AD2868" i="33"/>
  <c r="AB2868" i="33" a="1"/>
  <c r="AB2868" i="33" s="1"/>
  <c r="AE2867" i="33"/>
  <c r="AC2867" i="33"/>
  <c r="AG2866" i="33"/>
  <c r="AH2866" i="33" s="1"/>
  <c r="Z2874" i="33"/>
  <c r="AF2874" i="33" s="1"/>
  <c r="Y2875" i="33"/>
  <c r="AG2867" i="33" l="1"/>
  <c r="AH2867" i="33" s="1"/>
  <c r="AA2870" i="33" a="1"/>
  <c r="AA2870" i="33" s="1"/>
  <c r="AD2869" i="33"/>
  <c r="AB2869" i="33" a="1"/>
  <c r="AB2869" i="33" s="1"/>
  <c r="AE2868" i="33"/>
  <c r="AC2868" i="33"/>
  <c r="Z2875" i="33"/>
  <c r="AF2875" i="33" s="1"/>
  <c r="Y2876" i="33"/>
  <c r="AG2868" i="33" l="1"/>
  <c r="AH2868" i="33" s="1"/>
  <c r="AA2871" i="33" a="1"/>
  <c r="AA2871" i="33" s="1"/>
  <c r="AD2870" i="33"/>
  <c r="AB2870" i="33" a="1"/>
  <c r="AB2870" i="33" s="1"/>
  <c r="AE2869" i="33"/>
  <c r="AC2869" i="33"/>
  <c r="Z2876" i="33"/>
  <c r="AF2876" i="33" s="1"/>
  <c r="Y2877" i="33"/>
  <c r="AG2869" i="33" l="1"/>
  <c r="AH2869" i="33" s="1"/>
  <c r="AA2872" i="33" a="1"/>
  <c r="AA2872" i="33" s="1"/>
  <c r="AD2871" i="33"/>
  <c r="AE2870" i="33"/>
  <c r="AC2870" i="33"/>
  <c r="AB2871" i="33" a="1"/>
  <c r="AB2871" i="33" s="1"/>
  <c r="Z2877" i="33"/>
  <c r="AF2877" i="33" s="1"/>
  <c r="Y2878" i="33"/>
  <c r="AA2873" i="33" l="1" a="1"/>
  <c r="AA2873" i="33" s="1"/>
  <c r="AD2872" i="33"/>
  <c r="AB2872" i="33" a="1"/>
  <c r="AB2872" i="33" s="1"/>
  <c r="AE2871" i="33"/>
  <c r="AC2871" i="33"/>
  <c r="AG2870" i="33"/>
  <c r="AH2870" i="33" s="1"/>
  <c r="Z2878" i="33"/>
  <c r="AF2878" i="33" s="1"/>
  <c r="Y2879" i="33"/>
  <c r="AG2871" i="33" l="1"/>
  <c r="AH2871" i="33" s="1"/>
  <c r="AA2874" i="33" a="1"/>
  <c r="AA2874" i="33" s="1"/>
  <c r="AD2873" i="33"/>
  <c r="AB2873" i="33" a="1"/>
  <c r="AB2873" i="33" s="1"/>
  <c r="AE2872" i="33"/>
  <c r="AC2872" i="33"/>
  <c r="Z2879" i="33"/>
  <c r="AF2879" i="33" s="1"/>
  <c r="Y2880" i="33"/>
  <c r="AG2872" i="33" l="1"/>
  <c r="AH2872" i="33" s="1"/>
  <c r="AA2875" i="33" a="1"/>
  <c r="AA2875" i="33" s="1"/>
  <c r="AD2874" i="33"/>
  <c r="AE2873" i="33"/>
  <c r="AB2874" i="33" a="1"/>
  <c r="AB2874" i="33" s="1"/>
  <c r="AC2873" i="33"/>
  <c r="Z2880" i="33"/>
  <c r="AF2880" i="33" s="1"/>
  <c r="Y2881" i="33"/>
  <c r="AG2873" i="33" l="1"/>
  <c r="AH2873" i="33" s="1"/>
  <c r="AA2876" i="33" a="1"/>
  <c r="AA2876" i="33" s="1"/>
  <c r="AD2875" i="33"/>
  <c r="AC2874" i="33"/>
  <c r="AB2875" i="33" a="1"/>
  <c r="AB2875" i="33" s="1"/>
  <c r="AE2874" i="33"/>
  <c r="Z2881" i="33"/>
  <c r="AF2881" i="33" s="1"/>
  <c r="Y2882" i="33"/>
  <c r="AG2874" i="33" l="1"/>
  <c r="AH2874" i="33" s="1"/>
  <c r="AA2877" i="33" a="1"/>
  <c r="AA2877" i="33" s="1"/>
  <c r="AD2876" i="33"/>
  <c r="AB2876" i="33" a="1"/>
  <c r="AB2876" i="33" s="1"/>
  <c r="AE2875" i="33"/>
  <c r="AC2875" i="33"/>
  <c r="Z2882" i="33"/>
  <c r="AF2882" i="33" s="1"/>
  <c r="Y2883" i="33"/>
  <c r="AG2875" i="33" l="1"/>
  <c r="AH2875" i="33" s="1"/>
  <c r="AA2878" i="33" a="1"/>
  <c r="AA2878" i="33" s="1"/>
  <c r="AD2877" i="33"/>
  <c r="AE2876" i="33"/>
  <c r="AB2877" i="33" a="1"/>
  <c r="AB2877" i="33" s="1"/>
  <c r="AC2876" i="33"/>
  <c r="Z2883" i="33"/>
  <c r="AF2883" i="33" s="1"/>
  <c r="Y2884" i="33"/>
  <c r="AA2879" i="33" l="1" a="1"/>
  <c r="AA2879" i="33" s="1"/>
  <c r="AD2878" i="33"/>
  <c r="AB2878" i="33" a="1"/>
  <c r="AB2878" i="33" s="1"/>
  <c r="AE2877" i="33"/>
  <c r="AC2877" i="33"/>
  <c r="AG2876" i="33"/>
  <c r="AH2876" i="33" s="1"/>
  <c r="Z2884" i="33"/>
  <c r="AF2884" i="33" s="1"/>
  <c r="Y2885" i="33"/>
  <c r="AA2880" i="33" l="1" a="1"/>
  <c r="AA2880" i="33" s="1"/>
  <c r="AD2879" i="33"/>
  <c r="AB2879" i="33" a="1"/>
  <c r="AB2879" i="33" s="1"/>
  <c r="AC2878" i="33"/>
  <c r="AE2878" i="33"/>
  <c r="AG2878" i="33" s="1"/>
  <c r="AH2878" i="33" s="1"/>
  <c r="AG2877" i="33"/>
  <c r="AH2877" i="33" s="1"/>
  <c r="Z2885" i="33"/>
  <c r="AF2885" i="33" s="1"/>
  <c r="Y2886" i="33"/>
  <c r="AD2880" i="33" l="1"/>
  <c r="AA2881" i="33" a="1"/>
  <c r="AA2881" i="33" s="1"/>
  <c r="AB2880" i="33" a="1"/>
  <c r="AB2880" i="33" s="1"/>
  <c r="AE2879" i="33"/>
  <c r="AC2879" i="33"/>
  <c r="Z2886" i="33"/>
  <c r="AF2886" i="33" s="1"/>
  <c r="Y2887" i="33"/>
  <c r="AG2879" i="33" l="1"/>
  <c r="AH2879" i="33" s="1"/>
  <c r="AA2882" i="33" a="1"/>
  <c r="AA2882" i="33" s="1"/>
  <c r="AD2881" i="33"/>
  <c r="AC2880" i="33"/>
  <c r="AB2881" i="33" a="1"/>
  <c r="AB2881" i="33" s="1"/>
  <c r="AE2880" i="33"/>
  <c r="Z2887" i="33"/>
  <c r="AF2887" i="33" s="1"/>
  <c r="Y2888" i="33"/>
  <c r="AG2880" i="33" l="1"/>
  <c r="AH2880" i="33" s="1"/>
  <c r="AA2883" i="33" a="1"/>
  <c r="AA2883" i="33" s="1"/>
  <c r="AD2882" i="33"/>
  <c r="AB2882" i="33" a="1"/>
  <c r="AB2882" i="33" s="1"/>
  <c r="AE2881" i="33"/>
  <c r="AC2881" i="33"/>
  <c r="Z2888" i="33"/>
  <c r="AF2888" i="33" s="1"/>
  <c r="Y2889" i="33"/>
  <c r="AG2881" i="33" l="1"/>
  <c r="AH2881" i="33" s="1"/>
  <c r="AA2884" i="33" a="1"/>
  <c r="AA2884" i="33" s="1"/>
  <c r="AD2883" i="33"/>
  <c r="AB2883" i="33" a="1"/>
  <c r="AB2883" i="33" s="1"/>
  <c r="AE2882" i="33"/>
  <c r="AC2882" i="33"/>
  <c r="Z2889" i="33"/>
  <c r="AF2889" i="33" s="1"/>
  <c r="Y2890" i="33"/>
  <c r="AA2885" i="33" l="1" a="1"/>
  <c r="AA2885" i="33" s="1"/>
  <c r="AD2884" i="33"/>
  <c r="AB2884" i="33" a="1"/>
  <c r="AB2884" i="33" s="1"/>
  <c r="AE2883" i="33"/>
  <c r="AC2883" i="33"/>
  <c r="AG2882" i="33"/>
  <c r="AH2882" i="33" s="1"/>
  <c r="Z2890" i="33"/>
  <c r="AF2890" i="33" s="1"/>
  <c r="Y2891" i="33"/>
  <c r="AG2883" i="33" l="1"/>
  <c r="AH2883" i="33" s="1"/>
  <c r="AA2886" i="33" a="1"/>
  <c r="AA2886" i="33" s="1"/>
  <c r="AD2885" i="33"/>
  <c r="AB2885" i="33" a="1"/>
  <c r="AB2885" i="33" s="1"/>
  <c r="AE2884" i="33"/>
  <c r="AC2884" i="33"/>
  <c r="Z2891" i="33"/>
  <c r="AF2891" i="33" s="1"/>
  <c r="Y2892" i="33"/>
  <c r="AG2884" i="33" l="1"/>
  <c r="AH2884" i="33" s="1"/>
  <c r="AA2887" i="33" a="1"/>
  <c r="AA2887" i="33" s="1"/>
  <c r="AD2886" i="33"/>
  <c r="AB2886" i="33" a="1"/>
  <c r="AB2886" i="33" s="1"/>
  <c r="AE2885" i="33"/>
  <c r="AC2885" i="33"/>
  <c r="Z2892" i="33"/>
  <c r="AF2892" i="33" s="1"/>
  <c r="Y2893" i="33"/>
  <c r="AA2888" i="33" l="1" a="1"/>
  <c r="AA2888" i="33" s="1"/>
  <c r="AD2887" i="33"/>
  <c r="AB2887" i="33" a="1"/>
  <c r="AB2887" i="33" s="1"/>
  <c r="AE2886" i="33"/>
  <c r="AC2886" i="33"/>
  <c r="AG2885" i="33"/>
  <c r="AH2885" i="33" s="1"/>
  <c r="Z2893" i="33"/>
  <c r="AF2893" i="33" s="1"/>
  <c r="Y2894" i="33"/>
  <c r="AG2886" i="33" l="1"/>
  <c r="AH2886" i="33" s="1"/>
  <c r="AA2889" i="33" a="1"/>
  <c r="AA2889" i="33" s="1"/>
  <c r="AD2888" i="33"/>
  <c r="AB2888" i="33" a="1"/>
  <c r="AB2888" i="33" s="1"/>
  <c r="AE2887" i="33"/>
  <c r="AC2887" i="33"/>
  <c r="Z2894" i="33"/>
  <c r="AF2894" i="33" s="1"/>
  <c r="Y2895" i="33"/>
  <c r="AG2887" i="33" l="1"/>
  <c r="AH2887" i="33" s="1"/>
  <c r="AA2890" i="33" a="1"/>
  <c r="AA2890" i="33" s="1"/>
  <c r="AD2889" i="33"/>
  <c r="AB2889" i="33" a="1"/>
  <c r="AB2889" i="33" s="1"/>
  <c r="AE2888" i="33"/>
  <c r="AC2888" i="33"/>
  <c r="Z2895" i="33"/>
  <c r="AF2895" i="33" s="1"/>
  <c r="Y2896" i="33"/>
  <c r="AG2888" i="33" l="1"/>
  <c r="AH2888" i="33" s="1"/>
  <c r="AA2891" i="33" a="1"/>
  <c r="AA2891" i="33" s="1"/>
  <c r="AD2890" i="33"/>
  <c r="AB2890" i="33" a="1"/>
  <c r="AB2890" i="33" s="1"/>
  <c r="AE2889" i="33"/>
  <c r="AC2889" i="33"/>
  <c r="Z2896" i="33"/>
  <c r="AF2896" i="33" s="1"/>
  <c r="Y2897" i="33"/>
  <c r="AG2889" i="33" l="1"/>
  <c r="AH2889" i="33" s="1"/>
  <c r="AA2892" i="33" a="1"/>
  <c r="AA2892" i="33" s="1"/>
  <c r="AD2891" i="33"/>
  <c r="AB2891" i="33" a="1"/>
  <c r="AB2891" i="33" s="1"/>
  <c r="AE2890" i="33"/>
  <c r="AC2890" i="33"/>
  <c r="Z2897" i="33"/>
  <c r="AF2897" i="33" s="1"/>
  <c r="Y2898" i="33"/>
  <c r="AG2890" i="33" l="1"/>
  <c r="AH2890" i="33" s="1"/>
  <c r="AA2893" i="33" a="1"/>
  <c r="AA2893" i="33" s="1"/>
  <c r="AD2892" i="33"/>
  <c r="AB2892" i="33" a="1"/>
  <c r="AB2892" i="33" s="1"/>
  <c r="AE2891" i="33"/>
  <c r="AC2891" i="33"/>
  <c r="Z2898" i="33"/>
  <c r="AF2898" i="33" s="1"/>
  <c r="Y2899" i="33"/>
  <c r="AD2893" i="33" l="1"/>
  <c r="AA2894" i="33" a="1"/>
  <c r="AA2894" i="33" s="1"/>
  <c r="AB2893" i="33" a="1"/>
  <c r="AB2893" i="33" s="1"/>
  <c r="AE2892" i="33"/>
  <c r="AC2892" i="33"/>
  <c r="AG2891" i="33"/>
  <c r="AH2891" i="33" s="1"/>
  <c r="Z2899" i="33"/>
  <c r="AF2899" i="33" s="1"/>
  <c r="Y2900" i="33"/>
  <c r="AG2892" i="33" l="1"/>
  <c r="AH2892" i="33" s="1"/>
  <c r="AA2895" i="33" a="1"/>
  <c r="AA2895" i="33" s="1"/>
  <c r="AD2894" i="33"/>
  <c r="AB2894" i="33" a="1"/>
  <c r="AB2894" i="33" s="1"/>
  <c r="AE2893" i="33"/>
  <c r="AC2893" i="33"/>
  <c r="Z2900" i="33"/>
  <c r="AF2900" i="33" s="1"/>
  <c r="Y2901" i="33"/>
  <c r="AA2896" i="33" l="1" a="1"/>
  <c r="AA2896" i="33" s="1"/>
  <c r="AD2895" i="33"/>
  <c r="AB2895" i="33" a="1"/>
  <c r="AB2895" i="33" s="1"/>
  <c r="AE2894" i="33"/>
  <c r="AC2894" i="33"/>
  <c r="AG2893" i="33"/>
  <c r="AH2893" i="33" s="1"/>
  <c r="Z2901" i="33"/>
  <c r="AF2901" i="33" s="1"/>
  <c r="Y2902" i="33"/>
  <c r="AA2897" i="33" l="1" a="1"/>
  <c r="AA2897" i="33" s="1"/>
  <c r="AD2896" i="33"/>
  <c r="AB2896" i="33" a="1"/>
  <c r="AB2896" i="33" s="1"/>
  <c r="AE2895" i="33"/>
  <c r="AC2895" i="33"/>
  <c r="AG2894" i="33"/>
  <c r="AH2894" i="33" s="1"/>
  <c r="Z2902" i="33"/>
  <c r="AF2902" i="33" s="1"/>
  <c r="Y2903" i="33"/>
  <c r="AG2895" i="33" l="1"/>
  <c r="AH2895" i="33" s="1"/>
  <c r="AA2898" i="33" a="1"/>
  <c r="AA2898" i="33" s="1"/>
  <c r="AD2897" i="33"/>
  <c r="AB2897" i="33" a="1"/>
  <c r="AB2897" i="33" s="1"/>
  <c r="AE2896" i="33"/>
  <c r="AC2896" i="33"/>
  <c r="Z2903" i="33"/>
  <c r="AF2903" i="33" s="1"/>
  <c r="Y2904" i="33"/>
  <c r="AG2896" i="33" l="1"/>
  <c r="AH2896" i="33" s="1"/>
  <c r="AA2899" i="33" a="1"/>
  <c r="AA2899" i="33" s="1"/>
  <c r="AD2898" i="33"/>
  <c r="AB2898" i="33" a="1"/>
  <c r="AB2898" i="33" s="1"/>
  <c r="AE2897" i="33"/>
  <c r="AC2897" i="33"/>
  <c r="Z2904" i="33"/>
  <c r="AF2904" i="33" s="1"/>
  <c r="Y2905" i="33"/>
  <c r="AG2897" i="33" l="1"/>
  <c r="AH2897" i="33" s="1"/>
  <c r="AA2900" i="33" a="1"/>
  <c r="AA2900" i="33" s="1"/>
  <c r="AD2899" i="33"/>
  <c r="AC2898" i="33"/>
  <c r="AB2899" i="33" a="1"/>
  <c r="AB2899" i="33" s="1"/>
  <c r="AE2898" i="33"/>
  <c r="Z2905" i="33"/>
  <c r="AF2905" i="33" s="1"/>
  <c r="Y2906" i="33"/>
  <c r="AD2900" i="33" l="1"/>
  <c r="AA2901" i="33" a="1"/>
  <c r="AA2901" i="33" s="1"/>
  <c r="AB2900" i="33" a="1"/>
  <c r="AB2900" i="33" s="1"/>
  <c r="AE2899" i="33"/>
  <c r="AC2899" i="33"/>
  <c r="AG2898" i="33"/>
  <c r="AH2898" i="33" s="1"/>
  <c r="Z2906" i="33"/>
  <c r="AF2906" i="33" s="1"/>
  <c r="Y2907" i="33"/>
  <c r="AG2899" i="33" l="1"/>
  <c r="AH2899" i="33" s="1"/>
  <c r="AA2902" i="33" a="1"/>
  <c r="AA2902" i="33" s="1"/>
  <c r="AD2901" i="33"/>
  <c r="AB2901" i="33" a="1"/>
  <c r="AB2901" i="33" s="1"/>
  <c r="AC2900" i="33"/>
  <c r="AE2900" i="33"/>
  <c r="Z2907" i="33"/>
  <c r="AF2907" i="33" s="1"/>
  <c r="Y2908" i="33"/>
  <c r="AG2900" i="33" l="1"/>
  <c r="AH2900" i="33" s="1"/>
  <c r="AA2903" i="33" a="1"/>
  <c r="AA2903" i="33" s="1"/>
  <c r="AD2902" i="33"/>
  <c r="AB2902" i="33" a="1"/>
  <c r="AB2902" i="33" s="1"/>
  <c r="AE2901" i="33"/>
  <c r="AC2901" i="33"/>
  <c r="Z2908" i="33"/>
  <c r="AF2908" i="33" s="1"/>
  <c r="Y2909" i="33"/>
  <c r="AG2901" i="33" l="1"/>
  <c r="AH2901" i="33" s="1"/>
  <c r="AD2903" i="33"/>
  <c r="AA2904" i="33" a="1"/>
  <c r="AA2904" i="33" s="1"/>
  <c r="AB2903" i="33" a="1"/>
  <c r="AB2903" i="33" s="1"/>
  <c r="AE2902" i="33"/>
  <c r="AC2902" i="33"/>
  <c r="Z2909" i="33"/>
  <c r="AF2909" i="33" s="1"/>
  <c r="Y2910" i="33"/>
  <c r="AG2902" i="33" l="1"/>
  <c r="AH2902" i="33" s="1"/>
  <c r="AA2905" i="33" a="1"/>
  <c r="AA2905" i="33" s="1"/>
  <c r="AD2904" i="33"/>
  <c r="AB2904" i="33" a="1"/>
  <c r="AB2904" i="33" s="1"/>
  <c r="AE2903" i="33"/>
  <c r="AC2903" i="33"/>
  <c r="Z2910" i="33"/>
  <c r="AF2910" i="33" s="1"/>
  <c r="Y2911" i="33"/>
  <c r="AG2903" i="33" l="1"/>
  <c r="AH2903" i="33" s="1"/>
  <c r="AA2906" i="33" a="1"/>
  <c r="AA2906" i="33" s="1"/>
  <c r="AD2905" i="33"/>
  <c r="AB2905" i="33" a="1"/>
  <c r="AB2905" i="33" s="1"/>
  <c r="AE2904" i="33"/>
  <c r="AC2904" i="33"/>
  <c r="Z2911" i="33"/>
  <c r="AF2911" i="33" s="1"/>
  <c r="Y2912" i="33"/>
  <c r="AG2904" i="33" l="1"/>
  <c r="AH2904" i="33" s="1"/>
  <c r="AA2907" i="33" a="1"/>
  <c r="AA2907" i="33" s="1"/>
  <c r="AD2906" i="33"/>
  <c r="AB2906" i="33" a="1"/>
  <c r="AB2906" i="33" s="1"/>
  <c r="AE2905" i="33"/>
  <c r="AC2905" i="33"/>
  <c r="Z2912" i="33"/>
  <c r="AF2912" i="33" s="1"/>
  <c r="Y2913" i="33"/>
  <c r="AG2905" i="33" l="1"/>
  <c r="AH2905" i="33" s="1"/>
  <c r="AA2908" i="33" a="1"/>
  <c r="AA2908" i="33" s="1"/>
  <c r="AD2907" i="33"/>
  <c r="AB2907" i="33" a="1"/>
  <c r="AB2907" i="33" s="1"/>
  <c r="AE2906" i="33"/>
  <c r="AC2906" i="33"/>
  <c r="Z2913" i="33"/>
  <c r="AF2913" i="33" s="1"/>
  <c r="Y2914" i="33"/>
  <c r="AA2909" i="33" l="1" a="1"/>
  <c r="AA2909" i="33" s="1"/>
  <c r="AD2908" i="33"/>
  <c r="AB2908" i="33" a="1"/>
  <c r="AB2908" i="33" s="1"/>
  <c r="AE2907" i="33"/>
  <c r="AC2907" i="33"/>
  <c r="AG2906" i="33"/>
  <c r="AH2906" i="33" s="1"/>
  <c r="Z2914" i="33"/>
  <c r="AF2914" i="33" s="1"/>
  <c r="Y2915" i="33"/>
  <c r="AG2907" i="33" l="1"/>
  <c r="AH2907" i="33" s="1"/>
  <c r="AA2910" i="33" a="1"/>
  <c r="AA2910" i="33" s="1"/>
  <c r="AD2909" i="33"/>
  <c r="AB2909" i="33" a="1"/>
  <c r="AB2909" i="33" s="1"/>
  <c r="AE2908" i="33"/>
  <c r="AC2908" i="33"/>
  <c r="Z2915" i="33"/>
  <c r="AF2915" i="33" s="1"/>
  <c r="Y2916" i="33"/>
  <c r="AG2908" i="33" l="1"/>
  <c r="AH2908" i="33" s="1"/>
  <c r="AD2910" i="33"/>
  <c r="AA2911" i="33" a="1"/>
  <c r="AA2911" i="33" s="1"/>
  <c r="AB2910" i="33" a="1"/>
  <c r="AB2910" i="33" s="1"/>
  <c r="AE2909" i="33"/>
  <c r="AC2909" i="33"/>
  <c r="Z2916" i="33"/>
  <c r="AF2916" i="33" s="1"/>
  <c r="Y2917" i="33"/>
  <c r="AG2909" i="33" l="1"/>
  <c r="AH2909" i="33" s="1"/>
  <c r="AA2912" i="33" a="1"/>
  <c r="AA2912" i="33" s="1"/>
  <c r="AD2911" i="33"/>
  <c r="AB2911" i="33" a="1"/>
  <c r="AB2911" i="33" s="1"/>
  <c r="AE2910" i="33"/>
  <c r="AC2910" i="33"/>
  <c r="Z2917" i="33"/>
  <c r="AF2917" i="33" s="1"/>
  <c r="Y2918" i="33"/>
  <c r="AG2910" i="33" l="1"/>
  <c r="AH2910" i="33" s="1"/>
  <c r="AA2913" i="33" a="1"/>
  <c r="AA2913" i="33" s="1"/>
  <c r="AD2912" i="33"/>
  <c r="AB2912" i="33" a="1"/>
  <c r="AB2912" i="33" s="1"/>
  <c r="AE2911" i="33"/>
  <c r="AC2911" i="33"/>
  <c r="Z2918" i="33"/>
  <c r="AF2918" i="33" s="1"/>
  <c r="Y2919" i="33"/>
  <c r="AG2911" i="33" l="1"/>
  <c r="AH2911" i="33" s="1"/>
  <c r="AA2914" i="33" a="1"/>
  <c r="AA2914" i="33" s="1"/>
  <c r="AD2913" i="33"/>
  <c r="AB2913" i="33" a="1"/>
  <c r="AB2913" i="33" s="1"/>
  <c r="AC2912" i="33"/>
  <c r="AE2912" i="33"/>
  <c r="Z2919" i="33"/>
  <c r="AF2919" i="33" s="1"/>
  <c r="Y2920" i="33"/>
  <c r="AG2912" i="33" l="1"/>
  <c r="AH2912" i="33" s="1"/>
  <c r="AD2914" i="33"/>
  <c r="AA2915" i="33" a="1"/>
  <c r="AA2915" i="33" s="1"/>
  <c r="AB2914" i="33" a="1"/>
  <c r="AB2914" i="33" s="1"/>
  <c r="AE2913" i="33"/>
  <c r="AC2913" i="33"/>
  <c r="Z2920" i="33"/>
  <c r="AF2920" i="33" s="1"/>
  <c r="Y2921" i="33"/>
  <c r="AG2913" i="33" l="1"/>
  <c r="AH2913" i="33" s="1"/>
  <c r="AA2916" i="33" a="1"/>
  <c r="AA2916" i="33" s="1"/>
  <c r="AD2915" i="33"/>
  <c r="AB2915" i="33" a="1"/>
  <c r="AB2915" i="33" s="1"/>
  <c r="AE2914" i="33"/>
  <c r="AC2914" i="33"/>
  <c r="Z2921" i="33"/>
  <c r="AF2921" i="33" s="1"/>
  <c r="Y2922" i="33"/>
  <c r="AA2917" i="33" l="1" a="1"/>
  <c r="AA2917" i="33" s="1"/>
  <c r="AD2916" i="33"/>
  <c r="AC2915" i="33"/>
  <c r="AB2916" i="33" a="1"/>
  <c r="AB2916" i="33" s="1"/>
  <c r="AE2915" i="33"/>
  <c r="AG2914" i="33"/>
  <c r="AH2914" i="33" s="1"/>
  <c r="Z2922" i="33"/>
  <c r="AF2922" i="33" s="1"/>
  <c r="Y2923" i="33"/>
  <c r="AG2915" i="33" l="1"/>
  <c r="AH2915" i="33" s="1"/>
  <c r="AA2918" i="33" a="1"/>
  <c r="AA2918" i="33" s="1"/>
  <c r="AD2917" i="33"/>
  <c r="AB2917" i="33" a="1"/>
  <c r="AB2917" i="33" s="1"/>
  <c r="AE2916" i="33"/>
  <c r="AC2916" i="33"/>
  <c r="Z2923" i="33"/>
  <c r="AF2923" i="33" s="1"/>
  <c r="Y2924" i="33"/>
  <c r="AG2916" i="33" l="1"/>
  <c r="AH2916" i="33" s="1"/>
  <c r="AA2919" i="33" a="1"/>
  <c r="AA2919" i="33" s="1"/>
  <c r="AD2918" i="33"/>
  <c r="AB2918" i="33" a="1"/>
  <c r="AB2918" i="33" s="1"/>
  <c r="AE2917" i="33"/>
  <c r="AC2917" i="33"/>
  <c r="Z2924" i="33"/>
  <c r="AF2924" i="33" s="1"/>
  <c r="Y2925" i="33"/>
  <c r="AA2920" i="33" l="1" a="1"/>
  <c r="AA2920" i="33" s="1"/>
  <c r="AD2919" i="33"/>
  <c r="AB2919" i="33" a="1"/>
  <c r="AB2919" i="33" s="1"/>
  <c r="AE2918" i="33"/>
  <c r="AC2918" i="33"/>
  <c r="AG2917" i="33"/>
  <c r="AH2917" i="33" s="1"/>
  <c r="Z2925" i="33"/>
  <c r="AF2925" i="33" s="1"/>
  <c r="Y2926" i="33"/>
  <c r="AG2918" i="33" l="1"/>
  <c r="AH2918" i="33" s="1"/>
  <c r="AA2921" i="33" a="1"/>
  <c r="AA2921" i="33" s="1"/>
  <c r="AD2920" i="33"/>
  <c r="AB2920" i="33" a="1"/>
  <c r="AB2920" i="33" s="1"/>
  <c r="AE2919" i="33"/>
  <c r="AC2919" i="33"/>
  <c r="Z2926" i="33"/>
  <c r="AF2926" i="33" s="1"/>
  <c r="Y2927" i="33"/>
  <c r="AG2919" i="33" l="1"/>
  <c r="AH2919" i="33" s="1"/>
  <c r="AA2922" i="33" a="1"/>
  <c r="AA2922" i="33" s="1"/>
  <c r="AD2921" i="33"/>
  <c r="AB2921" i="33" a="1"/>
  <c r="AB2921" i="33" s="1"/>
  <c r="AE2920" i="33"/>
  <c r="AC2920" i="33"/>
  <c r="Z2927" i="33"/>
  <c r="AF2927" i="33" s="1"/>
  <c r="Y2928" i="33"/>
  <c r="AG2920" i="33" l="1"/>
  <c r="AH2920" i="33" s="1"/>
  <c r="AA2923" i="33" a="1"/>
  <c r="AA2923" i="33" s="1"/>
  <c r="AD2922" i="33"/>
  <c r="AB2922" i="33" a="1"/>
  <c r="AB2922" i="33" s="1"/>
  <c r="AE2921" i="33"/>
  <c r="AC2921" i="33"/>
  <c r="Z2928" i="33"/>
  <c r="AF2928" i="33" s="1"/>
  <c r="Y2929" i="33"/>
  <c r="AG2921" i="33" l="1"/>
  <c r="AH2921" i="33" s="1"/>
  <c r="AA2924" i="33" a="1"/>
  <c r="AA2924" i="33" s="1"/>
  <c r="AD2923" i="33"/>
  <c r="AB2923" i="33" a="1"/>
  <c r="AB2923" i="33" s="1"/>
  <c r="AE2922" i="33"/>
  <c r="AC2922" i="33"/>
  <c r="Z2929" i="33"/>
  <c r="AF2929" i="33" s="1"/>
  <c r="Y2930" i="33"/>
  <c r="AA2925" i="33" l="1" a="1"/>
  <c r="AA2925" i="33" s="1"/>
  <c r="AD2924" i="33"/>
  <c r="AE2923" i="33"/>
  <c r="AC2923" i="33"/>
  <c r="AB2924" i="33" a="1"/>
  <c r="AB2924" i="33" s="1"/>
  <c r="AG2922" i="33"/>
  <c r="AH2922" i="33" s="1"/>
  <c r="Z2930" i="33"/>
  <c r="AF2930" i="33" s="1"/>
  <c r="Y2931" i="33"/>
  <c r="AG2923" i="33" l="1"/>
  <c r="AH2923" i="33" s="1"/>
  <c r="AA2926" i="33" a="1"/>
  <c r="AA2926" i="33" s="1"/>
  <c r="AD2925" i="33"/>
  <c r="AB2925" i="33" a="1"/>
  <c r="AB2925" i="33" s="1"/>
  <c r="AE2924" i="33"/>
  <c r="AC2924" i="33"/>
  <c r="Z2931" i="33"/>
  <c r="AF2931" i="33" s="1"/>
  <c r="Y2932" i="33"/>
  <c r="AG2924" i="33" l="1"/>
  <c r="AH2924" i="33" s="1"/>
  <c r="AA2927" i="33" a="1"/>
  <c r="AA2927" i="33" s="1"/>
  <c r="AD2926" i="33"/>
  <c r="AB2926" i="33" a="1"/>
  <c r="AB2926" i="33" s="1"/>
  <c r="AE2925" i="33"/>
  <c r="AC2925" i="33"/>
  <c r="Z2932" i="33"/>
  <c r="AF2932" i="33" s="1"/>
  <c r="Y2933" i="33"/>
  <c r="AG2925" i="33" l="1"/>
  <c r="AH2925" i="33" s="1"/>
  <c r="AA2928" i="33" a="1"/>
  <c r="AA2928" i="33" s="1"/>
  <c r="AD2927" i="33"/>
  <c r="AB2927" i="33" a="1"/>
  <c r="AB2927" i="33" s="1"/>
  <c r="AC2926" i="33"/>
  <c r="AE2926" i="33"/>
  <c r="AG2926" i="33" s="1"/>
  <c r="AH2926" i="33" s="1"/>
  <c r="Z2933" i="33"/>
  <c r="AF2933" i="33" s="1"/>
  <c r="Y2934" i="33"/>
  <c r="AA2929" i="33" l="1" a="1"/>
  <c r="AA2929" i="33" s="1"/>
  <c r="AD2928" i="33"/>
  <c r="AE2927" i="33"/>
  <c r="AB2928" i="33" a="1"/>
  <c r="AB2928" i="33" s="1"/>
  <c r="AC2927" i="33"/>
  <c r="Z2934" i="33"/>
  <c r="AF2934" i="33" s="1"/>
  <c r="Y2935" i="33"/>
  <c r="AG2927" i="33" l="1"/>
  <c r="AH2927" i="33" s="1"/>
  <c r="AD2929" i="33"/>
  <c r="AA2930" i="33" a="1"/>
  <c r="AA2930" i="33" s="1"/>
  <c r="AB2929" i="33" a="1"/>
  <c r="AB2929" i="33" s="1"/>
  <c r="AC2928" i="33"/>
  <c r="AE2928" i="33"/>
  <c r="Z2935" i="33"/>
  <c r="AF2935" i="33" s="1"/>
  <c r="Y2936" i="33"/>
  <c r="AG2928" i="33" l="1"/>
  <c r="AH2928" i="33" s="1"/>
  <c r="AD2930" i="33"/>
  <c r="AA2931" i="33" a="1"/>
  <c r="AA2931" i="33" s="1"/>
  <c r="AB2930" i="33" a="1"/>
  <c r="AB2930" i="33" s="1"/>
  <c r="AC2929" i="33"/>
  <c r="AE2929" i="33"/>
  <c r="Z2936" i="33"/>
  <c r="AF2936" i="33" s="1"/>
  <c r="Y2937" i="33"/>
  <c r="AA2932" i="33" l="1" a="1"/>
  <c r="AA2932" i="33" s="1"/>
  <c r="AD2931" i="33"/>
  <c r="AB2931" i="33" a="1"/>
  <c r="AB2931" i="33" s="1"/>
  <c r="AC2930" i="33"/>
  <c r="AE2930" i="33"/>
  <c r="AG2929" i="33"/>
  <c r="AH2929" i="33" s="1"/>
  <c r="Z2937" i="33"/>
  <c r="AF2937" i="33" s="1"/>
  <c r="Y2938" i="33"/>
  <c r="AG2930" i="33" l="1"/>
  <c r="AH2930" i="33" s="1"/>
  <c r="AA2933" i="33" a="1"/>
  <c r="AA2933" i="33" s="1"/>
  <c r="AD2932" i="33"/>
  <c r="AB2932" i="33" a="1"/>
  <c r="AB2932" i="33" s="1"/>
  <c r="AC2931" i="33"/>
  <c r="AE2931" i="33"/>
  <c r="Z2938" i="33"/>
  <c r="AF2938" i="33" s="1"/>
  <c r="Y2939" i="33"/>
  <c r="AG2931" i="33" l="1"/>
  <c r="AH2931" i="33" s="1"/>
  <c r="AA2934" i="33" a="1"/>
  <c r="AA2934" i="33" s="1"/>
  <c r="AD2933" i="33"/>
  <c r="AB2933" i="33" a="1"/>
  <c r="AB2933" i="33" s="1"/>
  <c r="AC2932" i="33"/>
  <c r="AE2932" i="33"/>
  <c r="Z2939" i="33"/>
  <c r="AF2939" i="33" s="1"/>
  <c r="Y2940" i="33"/>
  <c r="AG2932" i="33" l="1"/>
  <c r="AH2932" i="33" s="1"/>
  <c r="AA2935" i="33" a="1"/>
  <c r="AA2935" i="33" s="1"/>
  <c r="AD2934" i="33"/>
  <c r="AB2934" i="33" a="1"/>
  <c r="AB2934" i="33" s="1"/>
  <c r="AC2933" i="33"/>
  <c r="AE2933" i="33"/>
  <c r="Z2940" i="33"/>
  <c r="AF2940" i="33" s="1"/>
  <c r="Y2941" i="33"/>
  <c r="AG2933" i="33" l="1"/>
  <c r="AH2933" i="33" s="1"/>
  <c r="AA2936" i="33" a="1"/>
  <c r="AA2936" i="33" s="1"/>
  <c r="AD2935" i="33"/>
  <c r="AB2935" i="33" a="1"/>
  <c r="AB2935" i="33" s="1"/>
  <c r="AC2934" i="33"/>
  <c r="AE2934" i="33"/>
  <c r="Z2941" i="33"/>
  <c r="AF2941" i="33" s="1"/>
  <c r="Y2942" i="33"/>
  <c r="AG2934" i="33" l="1"/>
  <c r="AH2934" i="33" s="1"/>
  <c r="AA2937" i="33" a="1"/>
  <c r="AA2937" i="33" s="1"/>
  <c r="AD2936" i="33"/>
  <c r="AB2936" i="33" a="1"/>
  <c r="AB2936" i="33" s="1"/>
  <c r="AC2935" i="33"/>
  <c r="AE2935" i="33"/>
  <c r="Z2942" i="33"/>
  <c r="AF2942" i="33" s="1"/>
  <c r="Y2943" i="33"/>
  <c r="AG2935" i="33" l="1"/>
  <c r="AH2935" i="33" s="1"/>
  <c r="AA2938" i="33" a="1"/>
  <c r="AA2938" i="33" s="1"/>
  <c r="AD2937" i="33"/>
  <c r="AE2936" i="33"/>
  <c r="AB2937" i="33" a="1"/>
  <c r="AB2937" i="33" s="1"/>
  <c r="AC2936" i="33"/>
  <c r="Z2943" i="33"/>
  <c r="AF2943" i="33" s="1"/>
  <c r="Y2944" i="33"/>
  <c r="AD2938" i="33" l="1"/>
  <c r="AA2939" i="33" a="1"/>
  <c r="AA2939" i="33" s="1"/>
  <c r="AB2938" i="33" a="1"/>
  <c r="AB2938" i="33" s="1"/>
  <c r="AE2937" i="33"/>
  <c r="AC2937" i="33"/>
  <c r="AG2936" i="33"/>
  <c r="AH2936" i="33" s="1"/>
  <c r="Z2944" i="33"/>
  <c r="AF2944" i="33" s="1"/>
  <c r="Y2945" i="33"/>
  <c r="AG2937" i="33" l="1"/>
  <c r="AH2937" i="33" s="1"/>
  <c r="AA2940" i="33" a="1"/>
  <c r="AA2940" i="33" s="1"/>
  <c r="AD2939" i="33"/>
  <c r="AB2939" i="33" a="1"/>
  <c r="AB2939" i="33" s="1"/>
  <c r="AE2938" i="33"/>
  <c r="AC2938" i="33"/>
  <c r="Z2945" i="33"/>
  <c r="AF2945" i="33" s="1"/>
  <c r="Y2946" i="33"/>
  <c r="AG2938" i="33" l="1"/>
  <c r="AH2938" i="33" s="1"/>
  <c r="AA2941" i="33" a="1"/>
  <c r="AA2941" i="33" s="1"/>
  <c r="AD2940" i="33"/>
  <c r="AB2940" i="33" a="1"/>
  <c r="AB2940" i="33" s="1"/>
  <c r="AE2939" i="33"/>
  <c r="AC2939" i="33"/>
  <c r="Z2946" i="33"/>
  <c r="AF2946" i="33" s="1"/>
  <c r="Y2947" i="33"/>
  <c r="AG2939" i="33" l="1"/>
  <c r="AH2939" i="33" s="1"/>
  <c r="AA2942" i="33" a="1"/>
  <c r="AA2942" i="33" s="1"/>
  <c r="AD2941" i="33"/>
  <c r="AB2941" i="33" a="1"/>
  <c r="AB2941" i="33" s="1"/>
  <c r="AE2940" i="33"/>
  <c r="AC2940" i="33"/>
  <c r="Z2947" i="33"/>
  <c r="AF2947" i="33" s="1"/>
  <c r="Y2948" i="33"/>
  <c r="AG2940" i="33" l="1"/>
  <c r="AH2940" i="33" s="1"/>
  <c r="AA2943" i="33" a="1"/>
  <c r="AA2943" i="33" s="1"/>
  <c r="AD2942" i="33"/>
  <c r="AB2942" i="33" a="1"/>
  <c r="AB2942" i="33" s="1"/>
  <c r="AE2941" i="33"/>
  <c r="AC2941" i="33"/>
  <c r="Z2948" i="33"/>
  <c r="AF2948" i="33" s="1"/>
  <c r="Y2949" i="33"/>
  <c r="AG2941" i="33" l="1"/>
  <c r="AH2941" i="33" s="1"/>
  <c r="AA2944" i="33" a="1"/>
  <c r="AA2944" i="33" s="1"/>
  <c r="AD2943" i="33"/>
  <c r="AB2943" i="33" a="1"/>
  <c r="AB2943" i="33" s="1"/>
  <c r="AE2942" i="33"/>
  <c r="AC2942" i="33"/>
  <c r="Z2949" i="33"/>
  <c r="AF2949" i="33" s="1"/>
  <c r="Y2950" i="33"/>
  <c r="AG2942" i="33" l="1"/>
  <c r="AH2942" i="33" s="1"/>
  <c r="AA2945" i="33" a="1"/>
  <c r="AA2945" i="33" s="1"/>
  <c r="AD2944" i="33"/>
  <c r="AB2944" i="33" a="1"/>
  <c r="AB2944" i="33" s="1"/>
  <c r="AE2943" i="33"/>
  <c r="AC2943" i="33"/>
  <c r="Z2950" i="33"/>
  <c r="AF2950" i="33" s="1"/>
  <c r="Y2951" i="33"/>
  <c r="AG2943" i="33" l="1"/>
  <c r="AH2943" i="33" s="1"/>
  <c r="AA2946" i="33" a="1"/>
  <c r="AA2946" i="33" s="1"/>
  <c r="AD2945" i="33"/>
  <c r="AB2945" i="33" a="1"/>
  <c r="AB2945" i="33" s="1"/>
  <c r="AE2944" i="33"/>
  <c r="AC2944" i="33"/>
  <c r="Z2951" i="33"/>
  <c r="AF2951" i="33" s="1"/>
  <c r="Y2952" i="33"/>
  <c r="AG2944" i="33" l="1"/>
  <c r="AH2944" i="33" s="1"/>
  <c r="AA2947" i="33" a="1"/>
  <c r="AA2947" i="33" s="1"/>
  <c r="AD2946" i="33"/>
  <c r="AE2945" i="33"/>
  <c r="AB2946" i="33" a="1"/>
  <c r="AB2946" i="33" s="1"/>
  <c r="AC2945" i="33"/>
  <c r="Z2952" i="33"/>
  <c r="AF2952" i="33" s="1"/>
  <c r="Y2953" i="33"/>
  <c r="AA2948" i="33" l="1" a="1"/>
  <c r="AA2948" i="33" s="1"/>
  <c r="AD2947" i="33"/>
  <c r="AB2947" i="33" a="1"/>
  <c r="AB2947" i="33" s="1"/>
  <c r="AE2946" i="33"/>
  <c r="AC2946" i="33"/>
  <c r="AG2945" i="33"/>
  <c r="AH2945" i="33" s="1"/>
  <c r="Z2953" i="33"/>
  <c r="AF2953" i="33" s="1"/>
  <c r="Y2954" i="33"/>
  <c r="AG2946" i="33" l="1"/>
  <c r="AH2946" i="33" s="1"/>
  <c r="AD2948" i="33"/>
  <c r="AA2949" i="33" a="1"/>
  <c r="AA2949" i="33" s="1"/>
  <c r="AB2948" i="33" a="1"/>
  <c r="AB2948" i="33" s="1"/>
  <c r="AE2947" i="33"/>
  <c r="AC2947" i="33"/>
  <c r="Z2954" i="33"/>
  <c r="AF2954" i="33" s="1"/>
  <c r="Y2955" i="33"/>
  <c r="AG2947" i="33" l="1"/>
  <c r="AH2947" i="33" s="1"/>
  <c r="AA2950" i="33" a="1"/>
  <c r="AA2950" i="33" s="1"/>
  <c r="AD2949" i="33"/>
  <c r="AB2949" i="33" a="1"/>
  <c r="AB2949" i="33" s="1"/>
  <c r="AE2948" i="33"/>
  <c r="AC2948" i="33"/>
  <c r="Z2955" i="33"/>
  <c r="AF2955" i="33" s="1"/>
  <c r="Y2956" i="33"/>
  <c r="AA2951" i="33" l="1" a="1"/>
  <c r="AA2951" i="33" s="1"/>
  <c r="AD2950" i="33"/>
  <c r="AE2949" i="33"/>
  <c r="AB2950" i="33" a="1"/>
  <c r="AB2950" i="33" s="1"/>
  <c r="AC2949" i="33"/>
  <c r="AG2948" i="33"/>
  <c r="AH2948" i="33" s="1"/>
  <c r="Z2956" i="33"/>
  <c r="AF2956" i="33" s="1"/>
  <c r="Y2957" i="33"/>
  <c r="AG2949" i="33" l="1"/>
  <c r="AH2949" i="33" s="1"/>
  <c r="AA2952" i="33" a="1"/>
  <c r="AA2952" i="33" s="1"/>
  <c r="AD2951" i="33"/>
  <c r="AB2951" i="33" a="1"/>
  <c r="AB2951" i="33" s="1"/>
  <c r="AE2950" i="33"/>
  <c r="AC2950" i="33"/>
  <c r="Z2957" i="33"/>
  <c r="AF2957" i="33" s="1"/>
  <c r="Y2958" i="33"/>
  <c r="AG2950" i="33" l="1"/>
  <c r="AH2950" i="33" s="1"/>
  <c r="AA2953" i="33" a="1"/>
  <c r="AA2953" i="33" s="1"/>
  <c r="AD2952" i="33"/>
  <c r="AB2952" i="33" a="1"/>
  <c r="AB2952" i="33" s="1"/>
  <c r="AC2951" i="33"/>
  <c r="AE2951" i="33"/>
  <c r="Z2958" i="33"/>
  <c r="AF2958" i="33" s="1"/>
  <c r="Y2959" i="33"/>
  <c r="AG2951" i="33" l="1"/>
  <c r="AH2951" i="33" s="1"/>
  <c r="AA2954" i="33" a="1"/>
  <c r="AA2954" i="33" s="1"/>
  <c r="AD2953" i="33"/>
  <c r="AB2953" i="33" a="1"/>
  <c r="AB2953" i="33" s="1"/>
  <c r="AE2952" i="33"/>
  <c r="AC2952" i="33"/>
  <c r="Z2959" i="33"/>
  <c r="AF2959" i="33" s="1"/>
  <c r="Y2960" i="33"/>
  <c r="AG2952" i="33" l="1"/>
  <c r="AH2952" i="33" s="1"/>
  <c r="AA2955" i="33" a="1"/>
  <c r="AA2955" i="33" s="1"/>
  <c r="AD2954" i="33"/>
  <c r="AE2953" i="33"/>
  <c r="AB2954" i="33" a="1"/>
  <c r="AB2954" i="33" s="1"/>
  <c r="AC2953" i="33"/>
  <c r="Z2960" i="33"/>
  <c r="AF2960" i="33" s="1"/>
  <c r="Y2961" i="33"/>
  <c r="AG2953" i="33" l="1"/>
  <c r="AH2953" i="33" s="1"/>
  <c r="AA2956" i="33" a="1"/>
  <c r="AA2956" i="33" s="1"/>
  <c r="AD2955" i="33"/>
  <c r="AC2954" i="33"/>
  <c r="AE2954" i="33"/>
  <c r="AG2954" i="33" s="1"/>
  <c r="AH2954" i="33" s="1"/>
  <c r="AB2955" i="33" a="1"/>
  <c r="AB2955" i="33" s="1"/>
  <c r="Z2961" i="33"/>
  <c r="AF2961" i="33" s="1"/>
  <c r="Y2962" i="33"/>
  <c r="AA2957" i="33" l="1" a="1"/>
  <c r="AA2957" i="33" s="1"/>
  <c r="AD2956" i="33"/>
  <c r="AB2956" i="33" a="1"/>
  <c r="AB2956" i="33" s="1"/>
  <c r="AE2955" i="33"/>
  <c r="AC2955" i="33"/>
  <c r="Z2962" i="33"/>
  <c r="AF2962" i="33" s="1"/>
  <c r="Y2963" i="33"/>
  <c r="AG2955" i="33" l="1"/>
  <c r="AH2955" i="33" s="1"/>
  <c r="AA2958" i="33" a="1"/>
  <c r="AA2958" i="33" s="1"/>
  <c r="AD2957" i="33"/>
  <c r="AE2956" i="33"/>
  <c r="AB2957" i="33" a="1"/>
  <c r="AB2957" i="33" s="1"/>
  <c r="AC2956" i="33"/>
  <c r="Z2963" i="33"/>
  <c r="AF2963" i="33" s="1"/>
  <c r="Y2964" i="33"/>
  <c r="AG2956" i="33" l="1"/>
  <c r="AH2956" i="33" s="1"/>
  <c r="AA2959" i="33" a="1"/>
  <c r="AA2959" i="33" s="1"/>
  <c r="AD2958" i="33"/>
  <c r="AB2958" i="33" a="1"/>
  <c r="AB2958" i="33" s="1"/>
  <c r="AE2957" i="33"/>
  <c r="AC2957" i="33"/>
  <c r="Z2964" i="33"/>
  <c r="AF2964" i="33" s="1"/>
  <c r="Y2965" i="33"/>
  <c r="AG2957" i="33" l="1"/>
  <c r="AH2957" i="33" s="1"/>
  <c r="AA2960" i="33" a="1"/>
  <c r="AA2960" i="33" s="1"/>
  <c r="AD2959" i="33"/>
  <c r="AB2959" i="33" a="1"/>
  <c r="AB2959" i="33" s="1"/>
  <c r="AE2958" i="33"/>
  <c r="AC2958" i="33"/>
  <c r="Z2965" i="33"/>
  <c r="AF2965" i="33" s="1"/>
  <c r="Y2966" i="33"/>
  <c r="AG2958" i="33" l="1"/>
  <c r="AH2958" i="33" s="1"/>
  <c r="AA2961" i="33" a="1"/>
  <c r="AA2961" i="33" s="1"/>
  <c r="AD2960" i="33"/>
  <c r="AB2960" i="33" a="1"/>
  <c r="AB2960" i="33" s="1"/>
  <c r="AE2959" i="33"/>
  <c r="AC2959" i="33"/>
  <c r="Z2966" i="33"/>
  <c r="AF2966" i="33" s="1"/>
  <c r="Y2967" i="33"/>
  <c r="AA2962" i="33" l="1" a="1"/>
  <c r="AA2962" i="33" s="1"/>
  <c r="AD2961" i="33"/>
  <c r="AE2960" i="33"/>
  <c r="AB2961" i="33" a="1"/>
  <c r="AB2961" i="33" s="1"/>
  <c r="AC2960" i="33"/>
  <c r="AG2959" i="33"/>
  <c r="AH2959" i="33" s="1"/>
  <c r="Z2967" i="33"/>
  <c r="AF2967" i="33" s="1"/>
  <c r="Y2968" i="33"/>
  <c r="AG2960" i="33" l="1"/>
  <c r="AH2960" i="33" s="1"/>
  <c r="AA2963" i="33" a="1"/>
  <c r="AA2963" i="33" s="1"/>
  <c r="AD2962" i="33"/>
  <c r="AB2962" i="33" a="1"/>
  <c r="AB2962" i="33" s="1"/>
  <c r="AE2961" i="33"/>
  <c r="AC2961" i="33"/>
  <c r="Z2968" i="33"/>
  <c r="AF2968" i="33" s="1"/>
  <c r="Y2969" i="33"/>
  <c r="AG2961" i="33" l="1"/>
  <c r="AH2961" i="33" s="1"/>
  <c r="AA2964" i="33" a="1"/>
  <c r="AA2964" i="33" s="1"/>
  <c r="AD2963" i="33"/>
  <c r="AB2963" i="33" a="1"/>
  <c r="AB2963" i="33" s="1"/>
  <c r="AE2962" i="33"/>
  <c r="AC2962" i="33"/>
  <c r="Z2969" i="33"/>
  <c r="AF2969" i="33" s="1"/>
  <c r="Y2970" i="33"/>
  <c r="AG2962" i="33" l="1"/>
  <c r="AH2962" i="33" s="1"/>
  <c r="AA2965" i="33" a="1"/>
  <c r="AA2965" i="33" s="1"/>
  <c r="AD2964" i="33"/>
  <c r="AB2964" i="33" a="1"/>
  <c r="AB2964" i="33" s="1"/>
  <c r="AE2963" i="33"/>
  <c r="AC2963" i="33"/>
  <c r="Z2970" i="33"/>
  <c r="AF2970" i="33" s="1"/>
  <c r="Y2971" i="33"/>
  <c r="AG2963" i="33" l="1"/>
  <c r="AH2963" i="33" s="1"/>
  <c r="AD2965" i="33"/>
  <c r="AA2966" i="33" a="1"/>
  <c r="AA2966" i="33" s="1"/>
  <c r="AB2965" i="33" a="1"/>
  <c r="AB2965" i="33" s="1"/>
  <c r="AE2964" i="33"/>
  <c r="AC2964" i="33"/>
  <c r="Z2971" i="33"/>
  <c r="AF2971" i="33" s="1"/>
  <c r="Y2972" i="33"/>
  <c r="AA2967" i="33" l="1" a="1"/>
  <c r="AA2967" i="33" s="1"/>
  <c r="AD2966" i="33"/>
  <c r="AB2966" i="33" a="1"/>
  <c r="AB2966" i="33" s="1"/>
  <c r="AE2965" i="33"/>
  <c r="AC2965" i="33"/>
  <c r="AG2964" i="33"/>
  <c r="AH2964" i="33" s="1"/>
  <c r="Z2972" i="33"/>
  <c r="AF2972" i="33" s="1"/>
  <c r="Y2973" i="33"/>
  <c r="AG2965" i="33" l="1"/>
  <c r="AH2965" i="33" s="1"/>
  <c r="AD2967" i="33"/>
  <c r="AA2968" i="33" a="1"/>
  <c r="AA2968" i="33" s="1"/>
  <c r="AB2967" i="33" a="1"/>
  <c r="AB2967" i="33" s="1"/>
  <c r="AE2966" i="33"/>
  <c r="AC2966" i="33"/>
  <c r="Z2973" i="33"/>
  <c r="AF2973" i="33" s="1"/>
  <c r="Y2974" i="33"/>
  <c r="AD2968" i="33" l="1"/>
  <c r="AA2969" i="33" a="1"/>
  <c r="AA2969" i="33" s="1"/>
  <c r="AB2968" i="33" a="1"/>
  <c r="AB2968" i="33" s="1"/>
  <c r="AE2967" i="33"/>
  <c r="AC2967" i="33"/>
  <c r="AG2966" i="33"/>
  <c r="AH2966" i="33" s="1"/>
  <c r="Z2974" i="33"/>
  <c r="AF2974" i="33" s="1"/>
  <c r="Y2975" i="33"/>
  <c r="AG2967" i="33" l="1"/>
  <c r="AH2967" i="33" s="1"/>
  <c r="AA2970" i="33" a="1"/>
  <c r="AA2970" i="33" s="1"/>
  <c r="AD2969" i="33"/>
  <c r="AB2969" i="33" a="1"/>
  <c r="AB2969" i="33" s="1"/>
  <c r="AE2968" i="33"/>
  <c r="AC2968" i="33"/>
  <c r="Z2975" i="33"/>
  <c r="AF2975" i="33" s="1"/>
  <c r="Y2976" i="33"/>
  <c r="AA2971" i="33" l="1" a="1"/>
  <c r="AA2971" i="33" s="1"/>
  <c r="AD2970" i="33"/>
  <c r="AE2969" i="33"/>
  <c r="AB2970" i="33" a="1"/>
  <c r="AB2970" i="33" s="1"/>
  <c r="AC2969" i="33"/>
  <c r="AG2968" i="33"/>
  <c r="AH2968" i="33" s="1"/>
  <c r="Z2976" i="33"/>
  <c r="AF2976" i="33" s="1"/>
  <c r="Y2977" i="33"/>
  <c r="AA2972" i="33" l="1" a="1"/>
  <c r="AA2972" i="33" s="1"/>
  <c r="AD2971" i="33"/>
  <c r="AB2971" i="33" a="1"/>
  <c r="AB2971" i="33" s="1"/>
  <c r="AE2970" i="33"/>
  <c r="AC2970" i="33"/>
  <c r="AG2969" i="33"/>
  <c r="AH2969" i="33" s="1"/>
  <c r="Z2977" i="33"/>
  <c r="AF2977" i="33" s="1"/>
  <c r="Y2978" i="33"/>
  <c r="AG2970" i="33" l="1"/>
  <c r="AH2970" i="33" s="1"/>
  <c r="AA2973" i="33" a="1"/>
  <c r="AA2973" i="33" s="1"/>
  <c r="AD2972" i="33"/>
  <c r="AB2972" i="33" a="1"/>
  <c r="AB2972" i="33" s="1"/>
  <c r="AE2971" i="33"/>
  <c r="AC2971" i="33"/>
  <c r="Z2978" i="33"/>
  <c r="AF2978" i="33" s="1"/>
  <c r="Y2979" i="33"/>
  <c r="AA2974" i="33" l="1" a="1"/>
  <c r="AA2974" i="33" s="1"/>
  <c r="AD2973" i="33"/>
  <c r="AB2973" i="33" a="1"/>
  <c r="AB2973" i="33" s="1"/>
  <c r="AE2972" i="33"/>
  <c r="AC2972" i="33"/>
  <c r="AG2971" i="33"/>
  <c r="AH2971" i="33" s="1"/>
  <c r="Z2979" i="33"/>
  <c r="AF2979" i="33" s="1"/>
  <c r="Y2980" i="33"/>
  <c r="AG2972" i="33" l="1"/>
  <c r="AH2972" i="33" s="1"/>
  <c r="AA2975" i="33" a="1"/>
  <c r="AA2975" i="33" s="1"/>
  <c r="AD2974" i="33"/>
  <c r="AB2974" i="33" a="1"/>
  <c r="AB2974" i="33" s="1"/>
  <c r="AE2973" i="33"/>
  <c r="AC2973" i="33"/>
  <c r="Z2980" i="33"/>
  <c r="AF2980" i="33" s="1"/>
  <c r="Y2981" i="33"/>
  <c r="AG2973" i="33" l="1"/>
  <c r="AH2973" i="33" s="1"/>
  <c r="AA2976" i="33" a="1"/>
  <c r="AA2976" i="33" s="1"/>
  <c r="AD2975" i="33"/>
  <c r="AB2975" i="33" a="1"/>
  <c r="AB2975" i="33" s="1"/>
  <c r="AE2974" i="33"/>
  <c r="AC2974" i="33"/>
  <c r="Z2981" i="33"/>
  <c r="AF2981" i="33" s="1"/>
  <c r="Y2982" i="33"/>
  <c r="AG2974" i="33" l="1"/>
  <c r="AH2974" i="33" s="1"/>
  <c r="AA2977" i="33" a="1"/>
  <c r="AA2977" i="33" s="1"/>
  <c r="AD2976" i="33"/>
  <c r="AE2975" i="33"/>
  <c r="AB2976" i="33" a="1"/>
  <c r="AB2976" i="33" s="1"/>
  <c r="AC2975" i="33"/>
  <c r="Z2982" i="33"/>
  <c r="AF2982" i="33" s="1"/>
  <c r="Y2983" i="33"/>
  <c r="AG2975" i="33" l="1"/>
  <c r="AH2975" i="33" s="1"/>
  <c r="AA2978" i="33" a="1"/>
  <c r="AA2978" i="33" s="1"/>
  <c r="AD2977" i="33"/>
  <c r="AC2976" i="33"/>
  <c r="AB2977" i="33" a="1"/>
  <c r="AB2977" i="33" s="1"/>
  <c r="AE2976" i="33"/>
  <c r="Z2983" i="33"/>
  <c r="AF2983" i="33" s="1"/>
  <c r="Y2984" i="33"/>
  <c r="AG2976" i="33" l="1"/>
  <c r="AH2976" i="33" s="1"/>
  <c r="AA2979" i="33" a="1"/>
  <c r="AA2979" i="33" s="1"/>
  <c r="AD2978" i="33"/>
  <c r="AB2978" i="33" a="1"/>
  <c r="AB2978" i="33" s="1"/>
  <c r="AE2977" i="33"/>
  <c r="AC2977" i="33"/>
  <c r="Z2984" i="33"/>
  <c r="AF2984" i="33" s="1"/>
  <c r="Y2985" i="33"/>
  <c r="AG2977" i="33" l="1"/>
  <c r="AH2977" i="33" s="1"/>
  <c r="AA2980" i="33" a="1"/>
  <c r="AA2980" i="33" s="1"/>
  <c r="AD2979" i="33"/>
  <c r="AB2979" i="33" a="1"/>
  <c r="AB2979" i="33" s="1"/>
  <c r="AE2978" i="33"/>
  <c r="AC2978" i="33"/>
  <c r="Z2985" i="33"/>
  <c r="AF2985" i="33" s="1"/>
  <c r="Y2986" i="33"/>
  <c r="AG2978" i="33" l="1"/>
  <c r="AH2978" i="33" s="1"/>
  <c r="AA2981" i="33" a="1"/>
  <c r="AA2981" i="33" s="1"/>
  <c r="AD2980" i="33"/>
  <c r="AB2980" i="33" a="1"/>
  <c r="AB2980" i="33" s="1"/>
  <c r="AE2979" i="33"/>
  <c r="AC2979" i="33"/>
  <c r="Z2986" i="33"/>
  <c r="AF2986" i="33" s="1"/>
  <c r="Y2987" i="33"/>
  <c r="AG2979" i="33" l="1"/>
  <c r="AH2979" i="33" s="1"/>
  <c r="AA2982" i="33" a="1"/>
  <c r="AA2982" i="33" s="1"/>
  <c r="AD2981" i="33"/>
  <c r="AB2981" i="33" a="1"/>
  <c r="AB2981" i="33" s="1"/>
  <c r="AE2980" i="33"/>
  <c r="AC2980" i="33"/>
  <c r="Z2987" i="33"/>
  <c r="AF2987" i="33" s="1"/>
  <c r="Y2988" i="33"/>
  <c r="AG2980" i="33" l="1"/>
  <c r="AH2980" i="33" s="1"/>
  <c r="AA2983" i="33" a="1"/>
  <c r="AA2983" i="33" s="1"/>
  <c r="AD2982" i="33"/>
  <c r="AB2982" i="33" a="1"/>
  <c r="AB2982" i="33" s="1"/>
  <c r="AC2981" i="33"/>
  <c r="AE2981" i="33"/>
  <c r="AG2981" i="33" s="1"/>
  <c r="AH2981" i="33" s="1"/>
  <c r="Z2988" i="33"/>
  <c r="AF2988" i="33" s="1"/>
  <c r="Y2989" i="33"/>
  <c r="AA2984" i="33" l="1" a="1"/>
  <c r="AA2984" i="33" s="1"/>
  <c r="AD2983" i="33"/>
  <c r="AB2983" i="33" a="1"/>
  <c r="AB2983" i="33" s="1"/>
  <c r="AE2982" i="33"/>
  <c r="AC2982" i="33"/>
  <c r="Z2989" i="33"/>
  <c r="AF2989" i="33" s="1"/>
  <c r="Y2990" i="33"/>
  <c r="AG2982" i="33" l="1"/>
  <c r="AH2982" i="33" s="1"/>
  <c r="AA2985" i="33" a="1"/>
  <c r="AA2985" i="33" s="1"/>
  <c r="AD2984" i="33"/>
  <c r="AB2984" i="33" a="1"/>
  <c r="AB2984" i="33" s="1"/>
  <c r="AE2983" i="33"/>
  <c r="AC2983" i="33"/>
  <c r="Z2990" i="33"/>
  <c r="AF2990" i="33" s="1"/>
  <c r="Y2991" i="33"/>
  <c r="AA2986" i="33" l="1" a="1"/>
  <c r="AA2986" i="33" s="1"/>
  <c r="AD2985" i="33"/>
  <c r="AB2985" i="33" a="1"/>
  <c r="AB2985" i="33" s="1"/>
  <c r="AE2984" i="33"/>
  <c r="AC2984" i="33"/>
  <c r="AG2983" i="33"/>
  <c r="AH2983" i="33" s="1"/>
  <c r="Z2991" i="33"/>
  <c r="AF2991" i="33" s="1"/>
  <c r="Y2992" i="33"/>
  <c r="AG2984" i="33" l="1"/>
  <c r="AH2984" i="33" s="1"/>
  <c r="AA2987" i="33" a="1"/>
  <c r="AA2987" i="33" s="1"/>
  <c r="AD2986" i="33"/>
  <c r="AB2986" i="33" a="1"/>
  <c r="AB2986" i="33" s="1"/>
  <c r="AE2985" i="33"/>
  <c r="AC2985" i="33"/>
  <c r="Z2992" i="33"/>
  <c r="AF2992" i="33" s="1"/>
  <c r="Y2993" i="33"/>
  <c r="AG2985" i="33" l="1"/>
  <c r="AH2985" i="33" s="1"/>
  <c r="AD2987" i="33"/>
  <c r="AA2988" i="33" a="1"/>
  <c r="AA2988" i="33" s="1"/>
  <c r="AB2987" i="33" a="1"/>
  <c r="AB2987" i="33" s="1"/>
  <c r="AE2986" i="33"/>
  <c r="AC2986" i="33"/>
  <c r="Z2993" i="33"/>
  <c r="AF2993" i="33" s="1"/>
  <c r="Y2994" i="33"/>
  <c r="AA2989" i="33" l="1" a="1"/>
  <c r="AA2989" i="33" s="1"/>
  <c r="AD2988" i="33"/>
  <c r="AB2988" i="33" a="1"/>
  <c r="AB2988" i="33" s="1"/>
  <c r="AE2987" i="33"/>
  <c r="AC2987" i="33"/>
  <c r="AG2986" i="33"/>
  <c r="AH2986" i="33" s="1"/>
  <c r="Z2994" i="33"/>
  <c r="AF2994" i="33" s="1"/>
  <c r="Y2995" i="33"/>
  <c r="AA2990" i="33" l="1" a="1"/>
  <c r="AA2990" i="33" s="1"/>
  <c r="AD2989" i="33"/>
  <c r="AB2989" i="33" a="1"/>
  <c r="AB2989" i="33" s="1"/>
  <c r="AE2988" i="33"/>
  <c r="AC2988" i="33"/>
  <c r="AG2987" i="33"/>
  <c r="AH2987" i="33" s="1"/>
  <c r="Z2995" i="33"/>
  <c r="AF2995" i="33" s="1"/>
  <c r="Y2996" i="33"/>
  <c r="AA2991" i="33" l="1" a="1"/>
  <c r="AA2991" i="33" s="1"/>
  <c r="AD2990" i="33"/>
  <c r="AB2990" i="33" a="1"/>
  <c r="AB2990" i="33" s="1"/>
  <c r="AC2989" i="33"/>
  <c r="AE2989" i="33"/>
  <c r="AG2989" i="33" s="1"/>
  <c r="AH2989" i="33" s="1"/>
  <c r="AG2988" i="33"/>
  <c r="AH2988" i="33" s="1"/>
  <c r="Z2996" i="33"/>
  <c r="AF2996" i="33" s="1"/>
  <c r="Y2997" i="33"/>
  <c r="AD2991" i="33" l="1"/>
  <c r="AA2992" i="33" a="1"/>
  <c r="AA2992" i="33" s="1"/>
  <c r="AE2990" i="33"/>
  <c r="AB2991" i="33" a="1"/>
  <c r="AB2991" i="33" s="1"/>
  <c r="AC2990" i="33"/>
  <c r="Z2997" i="33"/>
  <c r="AF2997" i="33" s="1"/>
  <c r="Y2998" i="33"/>
  <c r="AA2993" i="33" l="1" a="1"/>
  <c r="AA2993" i="33" s="1"/>
  <c r="AD2992" i="33"/>
  <c r="AB2992" i="33" a="1"/>
  <c r="AB2992" i="33" s="1"/>
  <c r="AE2991" i="33"/>
  <c r="AC2991" i="33"/>
  <c r="AG2990" i="33"/>
  <c r="AH2990" i="33" s="1"/>
  <c r="Z2998" i="33"/>
  <c r="AF2998" i="33" s="1"/>
  <c r="Y2999" i="33"/>
  <c r="AA2994" i="33" l="1" a="1"/>
  <c r="AA2994" i="33" s="1"/>
  <c r="AD2993" i="33"/>
  <c r="AB2993" i="33" a="1"/>
  <c r="AB2993" i="33" s="1"/>
  <c r="AE2992" i="33"/>
  <c r="AC2992" i="33"/>
  <c r="AG2991" i="33"/>
  <c r="AH2991" i="33" s="1"/>
  <c r="Z2999" i="33"/>
  <c r="AF2999" i="33" s="1"/>
  <c r="Y3000" i="33"/>
  <c r="AG2992" i="33" l="1"/>
  <c r="AH2992" i="33" s="1"/>
  <c r="AA2995" i="33" a="1"/>
  <c r="AA2995" i="33" s="1"/>
  <c r="AD2994" i="33"/>
  <c r="AB2994" i="33" a="1"/>
  <c r="AB2994" i="33" s="1"/>
  <c r="AE2993" i="33"/>
  <c r="AC2993" i="33"/>
  <c r="Z3000" i="33"/>
  <c r="AF3000" i="33" s="1"/>
  <c r="Y3001" i="33"/>
  <c r="AG2993" i="33" l="1"/>
  <c r="AH2993" i="33" s="1"/>
  <c r="AA2996" i="33" a="1"/>
  <c r="AA2996" i="33" s="1"/>
  <c r="AD2995" i="33"/>
  <c r="AB2995" i="33" a="1"/>
  <c r="AB2995" i="33" s="1"/>
  <c r="AE2994" i="33"/>
  <c r="AC2994" i="33"/>
  <c r="Z3001" i="33"/>
  <c r="AF3001" i="33" s="1"/>
  <c r="Y3002" i="33"/>
  <c r="AG2994" i="33" l="1"/>
  <c r="AH2994" i="33" s="1"/>
  <c r="AA2997" i="33" a="1"/>
  <c r="AA2997" i="33" s="1"/>
  <c r="AD2996" i="33"/>
  <c r="AB2996" i="33" a="1"/>
  <c r="AB2996" i="33" s="1"/>
  <c r="AC2995" i="33"/>
  <c r="AE2995" i="33"/>
  <c r="Z3002" i="33"/>
  <c r="AF3002" i="33" s="1"/>
  <c r="Y3003" i="33"/>
  <c r="AG2995" i="33" l="1"/>
  <c r="AH2995" i="33" s="1"/>
  <c r="AA2998" i="33" a="1"/>
  <c r="AA2998" i="33" s="1"/>
  <c r="AD2997" i="33"/>
  <c r="AB2997" i="33" a="1"/>
  <c r="AB2997" i="33" s="1"/>
  <c r="AE2996" i="33"/>
  <c r="AC2996" i="33"/>
  <c r="Z3003" i="33"/>
  <c r="AF3003" i="33" s="1"/>
  <c r="Y3004" i="33"/>
  <c r="AG2996" i="33" l="1"/>
  <c r="AH2996" i="33" s="1"/>
  <c r="AA2999" i="33" a="1"/>
  <c r="AA2999" i="33" s="1"/>
  <c r="AD2998" i="33"/>
  <c r="AB2998" i="33" a="1"/>
  <c r="AB2998" i="33" s="1"/>
  <c r="AE2997" i="33"/>
  <c r="AC2997" i="33"/>
  <c r="Z3004" i="33"/>
  <c r="AF3004" i="33" s="1"/>
  <c r="Y3005" i="33"/>
  <c r="AA3000" i="33" l="1" a="1"/>
  <c r="AA3000" i="33" s="1"/>
  <c r="AD2999" i="33"/>
  <c r="AB2999" i="33" a="1"/>
  <c r="AB2999" i="33" s="1"/>
  <c r="AE2998" i="33"/>
  <c r="AC2998" i="33"/>
  <c r="AG2997" i="33"/>
  <c r="AH2997" i="33" s="1"/>
  <c r="Z3005" i="33"/>
  <c r="AF3005" i="33" s="1"/>
  <c r="Y3006" i="33"/>
  <c r="AG2998" i="33" l="1"/>
  <c r="AH2998" i="33" s="1"/>
  <c r="AA3001" i="33" a="1"/>
  <c r="AA3001" i="33" s="1"/>
  <c r="AD3000" i="33"/>
  <c r="AB3000" i="33" a="1"/>
  <c r="AB3000" i="33" s="1"/>
  <c r="AE2999" i="33"/>
  <c r="AC2999" i="33"/>
  <c r="Z3006" i="33"/>
  <c r="AF3006" i="33" s="1"/>
  <c r="Y3007" i="33"/>
  <c r="AG2999" i="33" l="1"/>
  <c r="AH2999" i="33" s="1"/>
  <c r="AA3002" i="33" a="1"/>
  <c r="AA3002" i="33" s="1"/>
  <c r="AD3001" i="33"/>
  <c r="AE3000" i="33"/>
  <c r="AB3001" i="33" a="1"/>
  <c r="AB3001" i="33" s="1"/>
  <c r="AC3000" i="33"/>
  <c r="Z3007" i="33"/>
  <c r="AF3007" i="33" s="1"/>
  <c r="Y3008" i="33"/>
  <c r="AG3000" i="33" l="1"/>
  <c r="AH3000" i="33" s="1"/>
  <c r="AA3003" i="33" a="1"/>
  <c r="AA3003" i="33" s="1"/>
  <c r="AD3002" i="33"/>
  <c r="AB3002" i="33" a="1"/>
  <c r="AB3002" i="33" s="1"/>
  <c r="AC3001" i="33"/>
  <c r="AE3001" i="33"/>
  <c r="Z3008" i="33"/>
  <c r="AF3008" i="33" s="1"/>
  <c r="Y3009" i="33"/>
  <c r="AG3001" i="33" l="1"/>
  <c r="AH3001" i="33" s="1"/>
  <c r="AA3004" i="33" a="1"/>
  <c r="AA3004" i="33" s="1"/>
  <c r="AD3003" i="33"/>
  <c r="AB3003" i="33" a="1"/>
  <c r="AB3003" i="33" s="1"/>
  <c r="AE3002" i="33"/>
  <c r="AC3002" i="33"/>
  <c r="Z3009" i="33"/>
  <c r="AF3009" i="33" s="1"/>
  <c r="Y3010" i="33"/>
  <c r="AG3002" i="33" l="1"/>
  <c r="AH3002" i="33" s="1"/>
  <c r="AA3005" i="33" a="1"/>
  <c r="AA3005" i="33" s="1"/>
  <c r="AD3004" i="33"/>
  <c r="AB3004" i="33" a="1"/>
  <c r="AB3004" i="33" s="1"/>
  <c r="AC3003" i="33"/>
  <c r="AE3003" i="33"/>
  <c r="Z3010" i="33"/>
  <c r="AF3010" i="33" s="1"/>
  <c r="Y3011" i="33"/>
  <c r="AA3006" i="33" l="1" a="1"/>
  <c r="AA3006" i="33" s="1"/>
  <c r="AD3005" i="33"/>
  <c r="AB3005" i="33" a="1"/>
  <c r="AB3005" i="33" s="1"/>
  <c r="AE3004" i="33"/>
  <c r="AC3004" i="33"/>
  <c r="AG3003" i="33"/>
  <c r="AH3003" i="33" s="1"/>
  <c r="Z3011" i="33"/>
  <c r="AF3011" i="33" s="1"/>
  <c r="Y3012" i="33"/>
  <c r="AG3004" i="33" l="1"/>
  <c r="AH3004" i="33" s="1"/>
  <c r="AA3007" i="33" a="1"/>
  <c r="AA3007" i="33" s="1"/>
  <c r="AD3006" i="33"/>
  <c r="AB3006" i="33" a="1"/>
  <c r="AB3006" i="33" s="1"/>
  <c r="AE3005" i="33"/>
  <c r="AC3005" i="33"/>
  <c r="Z3012" i="33"/>
  <c r="AF3012" i="33" s="1"/>
  <c r="Y3013" i="33"/>
  <c r="AG3005" i="33" l="1"/>
  <c r="AH3005" i="33" s="1"/>
  <c r="AA3008" i="33" a="1"/>
  <c r="AA3008" i="33" s="1"/>
  <c r="AD3007" i="33"/>
  <c r="AB3007" i="33" a="1"/>
  <c r="AB3007" i="33" s="1"/>
  <c r="AE3006" i="33"/>
  <c r="AC3006" i="33"/>
  <c r="Z3013" i="33"/>
  <c r="AF3013" i="33" s="1"/>
  <c r="Y3014" i="33"/>
  <c r="AG3006" i="33" l="1"/>
  <c r="AH3006" i="33" s="1"/>
  <c r="AA3009" i="33" a="1"/>
  <c r="AA3009" i="33" s="1"/>
  <c r="AD3008" i="33"/>
  <c r="AE3007" i="33"/>
  <c r="AC3007" i="33"/>
  <c r="AB3008" i="33" a="1"/>
  <c r="AB3008" i="33" s="1"/>
  <c r="Z3014" i="33"/>
  <c r="AF3014" i="33" s="1"/>
  <c r="Y3015" i="33"/>
  <c r="AG3007" i="33" l="1"/>
  <c r="AH3007" i="33" s="1"/>
  <c r="AA3010" i="33" a="1"/>
  <c r="AA3010" i="33" s="1"/>
  <c r="AD3009" i="33"/>
  <c r="AB3009" i="33" a="1"/>
  <c r="AB3009" i="33" s="1"/>
  <c r="AE3008" i="33"/>
  <c r="AC3008" i="33"/>
  <c r="Z3015" i="33"/>
  <c r="AF3015" i="33" s="1"/>
  <c r="Y3016" i="33"/>
  <c r="AA3011" i="33" l="1" a="1"/>
  <c r="AA3011" i="33" s="1"/>
  <c r="AD3010" i="33"/>
  <c r="AB3010" i="33" a="1"/>
  <c r="AB3010" i="33" s="1"/>
  <c r="AE3009" i="33"/>
  <c r="AC3009" i="33"/>
  <c r="AG3008" i="33"/>
  <c r="AH3008" i="33" s="1"/>
  <c r="Z3016" i="33"/>
  <c r="AF3016" i="33" s="1"/>
  <c r="Y3017" i="33"/>
  <c r="AG3009" i="33" l="1"/>
  <c r="AH3009" i="33" s="1"/>
  <c r="AA3012" i="33" a="1"/>
  <c r="AA3012" i="33" s="1"/>
  <c r="AD3011" i="33"/>
  <c r="AB3011" i="33" a="1"/>
  <c r="AB3011" i="33" s="1"/>
  <c r="AE3010" i="33"/>
  <c r="AC3010" i="33"/>
  <c r="Z3017" i="33"/>
  <c r="AF3017" i="33" s="1"/>
  <c r="Y3018" i="33"/>
  <c r="AG3010" i="33" l="1"/>
  <c r="AH3010" i="33" s="1"/>
  <c r="AA3013" i="33" a="1"/>
  <c r="AA3013" i="33" s="1"/>
  <c r="AD3012" i="33"/>
  <c r="AB3012" i="33" a="1"/>
  <c r="AB3012" i="33" s="1"/>
  <c r="AE3011" i="33"/>
  <c r="AC3011" i="33"/>
  <c r="Z3018" i="33"/>
  <c r="AF3018" i="33" s="1"/>
  <c r="Y3019" i="33"/>
  <c r="AG3011" i="33" l="1"/>
  <c r="AH3011" i="33" s="1"/>
  <c r="AA3014" i="33" a="1"/>
  <c r="AA3014" i="33" s="1"/>
  <c r="AD3013" i="33"/>
  <c r="AB3013" i="33" a="1"/>
  <c r="AB3013" i="33" s="1"/>
  <c r="AE3012" i="33"/>
  <c r="AC3012" i="33"/>
  <c r="Z3019" i="33"/>
  <c r="AF3019" i="33" s="1"/>
  <c r="Y3020" i="33"/>
  <c r="AA3015" i="33" l="1" a="1"/>
  <c r="AA3015" i="33" s="1"/>
  <c r="AD3014" i="33"/>
  <c r="AB3014" i="33" a="1"/>
  <c r="AB3014" i="33" s="1"/>
  <c r="AE3013" i="33"/>
  <c r="AC3013" i="33"/>
  <c r="AG3012" i="33"/>
  <c r="AH3012" i="33" s="1"/>
  <c r="Z3020" i="33"/>
  <c r="AF3020" i="33" s="1"/>
  <c r="Y3021" i="33"/>
  <c r="AG3013" i="33" l="1"/>
  <c r="AH3013" i="33" s="1"/>
  <c r="AA3016" i="33" a="1"/>
  <c r="AA3016" i="33" s="1"/>
  <c r="AD3015" i="33"/>
  <c r="AB3015" i="33" a="1"/>
  <c r="AB3015" i="33" s="1"/>
  <c r="AE3014" i="33"/>
  <c r="AC3014" i="33"/>
  <c r="Z3021" i="33"/>
  <c r="AF3021" i="33" s="1"/>
  <c r="Y3022" i="33"/>
  <c r="AG3014" i="33" l="1"/>
  <c r="AH3014" i="33" s="1"/>
  <c r="AA3017" i="33" a="1"/>
  <c r="AA3017" i="33" s="1"/>
  <c r="AD3016" i="33"/>
  <c r="AB3016" i="33" a="1"/>
  <c r="AB3016" i="33" s="1"/>
  <c r="AE3015" i="33"/>
  <c r="AC3015" i="33"/>
  <c r="Z3022" i="33"/>
  <c r="AF3022" i="33" s="1"/>
  <c r="Y3023" i="33"/>
  <c r="AG3015" i="33" l="1"/>
  <c r="AH3015" i="33" s="1"/>
  <c r="AA3018" i="33" a="1"/>
  <c r="AA3018" i="33" s="1"/>
  <c r="AD3017" i="33"/>
  <c r="AB3017" i="33" a="1"/>
  <c r="AB3017" i="33" s="1"/>
  <c r="AE3016" i="33"/>
  <c r="AC3016" i="33"/>
  <c r="Z3023" i="33"/>
  <c r="AF3023" i="33" s="1"/>
  <c r="Y3024" i="33"/>
  <c r="AG3016" i="33" l="1"/>
  <c r="AH3016" i="33" s="1"/>
  <c r="AD3018" i="33"/>
  <c r="AA3019" i="33" a="1"/>
  <c r="AA3019" i="33" s="1"/>
  <c r="AB3018" i="33" a="1"/>
  <c r="AB3018" i="33" s="1"/>
  <c r="AE3017" i="33"/>
  <c r="AC3017" i="33"/>
  <c r="Z3024" i="33"/>
  <c r="AF3024" i="33" s="1"/>
  <c r="Y3025" i="33"/>
  <c r="AG3017" i="33" l="1"/>
  <c r="AH3017" i="33" s="1"/>
  <c r="AA3020" i="33" a="1"/>
  <c r="AA3020" i="33" s="1"/>
  <c r="AD3019" i="33"/>
  <c r="AC3018" i="33"/>
  <c r="AB3019" i="33" a="1"/>
  <c r="AB3019" i="33" s="1"/>
  <c r="AE3018" i="33"/>
  <c r="Z3025" i="33"/>
  <c r="AF3025" i="33" s="1"/>
  <c r="Y3026" i="33"/>
  <c r="AG3018" i="33" l="1"/>
  <c r="AH3018" i="33" s="1"/>
  <c r="AA3021" i="33" a="1"/>
  <c r="AA3021" i="33" s="1"/>
  <c r="AD3020" i="33"/>
  <c r="AB3020" i="33" a="1"/>
  <c r="AB3020" i="33" s="1"/>
  <c r="AE3019" i="33"/>
  <c r="AC3019" i="33"/>
  <c r="Z3026" i="33"/>
  <c r="AF3026" i="33" s="1"/>
  <c r="Y3027" i="33"/>
  <c r="AG3019" i="33" l="1"/>
  <c r="AH3019" i="33" s="1"/>
  <c r="AD3021" i="33"/>
  <c r="AA3022" i="33" a="1"/>
  <c r="AA3022" i="33" s="1"/>
  <c r="AB3021" i="33" a="1"/>
  <c r="AB3021" i="33" s="1"/>
  <c r="AE3020" i="33"/>
  <c r="AC3020" i="33"/>
  <c r="Z3027" i="33"/>
  <c r="AF3027" i="33" s="1"/>
  <c r="Y3028" i="33"/>
  <c r="AG3020" i="33" l="1"/>
  <c r="AH3020" i="33" s="1"/>
  <c r="AA3023" i="33" a="1"/>
  <c r="AA3023" i="33" s="1"/>
  <c r="AD3022" i="33"/>
  <c r="AB3022" i="33" a="1"/>
  <c r="AB3022" i="33" s="1"/>
  <c r="AE3021" i="33"/>
  <c r="AC3021" i="33"/>
  <c r="Z3028" i="33"/>
  <c r="AF3028" i="33" s="1"/>
  <c r="Y3029" i="33"/>
  <c r="AG3021" i="33" l="1"/>
  <c r="AH3021" i="33" s="1"/>
  <c r="AA3024" i="33" a="1"/>
  <c r="AA3024" i="33" s="1"/>
  <c r="AD3023" i="33"/>
  <c r="AB3023" i="33" a="1"/>
  <c r="AB3023" i="33" s="1"/>
  <c r="AE3022" i="33"/>
  <c r="AC3022" i="33"/>
  <c r="Z3029" i="33"/>
  <c r="AF3029" i="33" s="1"/>
  <c r="Y3030" i="33"/>
  <c r="AA3025" i="33" l="1" a="1"/>
  <c r="AA3025" i="33" s="1"/>
  <c r="AD3024" i="33"/>
  <c r="AB3024" i="33" a="1"/>
  <c r="AB3024" i="33" s="1"/>
  <c r="AE3023" i="33"/>
  <c r="AC3023" i="33"/>
  <c r="AG3022" i="33"/>
  <c r="AH3022" i="33" s="1"/>
  <c r="Z3030" i="33"/>
  <c r="AF3030" i="33" s="1"/>
  <c r="Y3031" i="33"/>
  <c r="AG3023" i="33" l="1"/>
  <c r="AH3023" i="33" s="1"/>
  <c r="AA3026" i="33" a="1"/>
  <c r="AA3026" i="33" s="1"/>
  <c r="AD3025" i="33"/>
  <c r="AB3025" i="33" a="1"/>
  <c r="AB3025" i="33" s="1"/>
  <c r="AE3024" i="33"/>
  <c r="AC3024" i="33"/>
  <c r="Z3031" i="33"/>
  <c r="AF3031" i="33" s="1"/>
  <c r="Y3032" i="33"/>
  <c r="AG3024" i="33" l="1"/>
  <c r="AH3024" i="33" s="1"/>
  <c r="AA3027" i="33" a="1"/>
  <c r="AA3027" i="33" s="1"/>
  <c r="AD3026" i="33"/>
  <c r="AB3026" i="33" a="1"/>
  <c r="AB3026" i="33" s="1"/>
  <c r="AE3025" i="33"/>
  <c r="AC3025" i="33"/>
  <c r="Z3032" i="33"/>
  <c r="AF3032" i="33" s="1"/>
  <c r="Y3033" i="33"/>
  <c r="AA3028" i="33" l="1" a="1"/>
  <c r="AA3028" i="33" s="1"/>
  <c r="AD3027" i="33"/>
  <c r="AB3027" i="33" a="1"/>
  <c r="AB3027" i="33" s="1"/>
  <c r="AE3026" i="33"/>
  <c r="AC3026" i="33"/>
  <c r="AG3025" i="33"/>
  <c r="AH3025" i="33" s="1"/>
  <c r="Z3033" i="33"/>
  <c r="AF3033" i="33" s="1"/>
  <c r="Y3034" i="33"/>
  <c r="AG3026" i="33" l="1"/>
  <c r="AH3026" i="33" s="1"/>
  <c r="AA3029" i="33" a="1"/>
  <c r="AA3029" i="33" s="1"/>
  <c r="AD3028" i="33"/>
  <c r="AB3028" i="33" a="1"/>
  <c r="AB3028" i="33" s="1"/>
  <c r="AE3027" i="33"/>
  <c r="AC3027" i="33"/>
  <c r="Z3034" i="33"/>
  <c r="AF3034" i="33" s="1"/>
  <c r="Y3035" i="33"/>
  <c r="AA3030" i="33" l="1" a="1"/>
  <c r="AA3030" i="33" s="1"/>
  <c r="AD3029" i="33"/>
  <c r="AB3029" i="33" a="1"/>
  <c r="AB3029" i="33" s="1"/>
  <c r="AE3028" i="33"/>
  <c r="AC3028" i="33"/>
  <c r="AG3027" i="33"/>
  <c r="AH3027" i="33" s="1"/>
  <c r="Z3035" i="33"/>
  <c r="AF3035" i="33" s="1"/>
  <c r="Y3036" i="33"/>
  <c r="AG3028" i="33" l="1"/>
  <c r="AH3028" i="33" s="1"/>
  <c r="AA3031" i="33" a="1"/>
  <c r="AA3031" i="33" s="1"/>
  <c r="AD3030" i="33"/>
  <c r="AB3030" i="33" a="1"/>
  <c r="AB3030" i="33" s="1"/>
  <c r="AE3029" i="33"/>
  <c r="AC3029" i="33"/>
  <c r="Z3036" i="33"/>
  <c r="AF3036" i="33" s="1"/>
  <c r="Y3037" i="33"/>
  <c r="AA3032" i="33" l="1" a="1"/>
  <c r="AA3032" i="33" s="1"/>
  <c r="AD3031" i="33"/>
  <c r="AB3031" i="33" a="1"/>
  <c r="AB3031" i="33" s="1"/>
  <c r="AE3030" i="33"/>
  <c r="AC3030" i="33"/>
  <c r="AG3029" i="33"/>
  <c r="AH3029" i="33" s="1"/>
  <c r="Z3037" i="33"/>
  <c r="AF3037" i="33" s="1"/>
  <c r="Y3038" i="33"/>
  <c r="AD3032" i="33" l="1"/>
  <c r="AA3033" i="33" a="1"/>
  <c r="AA3033" i="33" s="1"/>
  <c r="AB3032" i="33" a="1"/>
  <c r="AB3032" i="33" s="1"/>
  <c r="AE3031" i="33"/>
  <c r="AC3031" i="33"/>
  <c r="AG3030" i="33"/>
  <c r="AH3030" i="33" s="1"/>
  <c r="Z3038" i="33"/>
  <c r="AF3038" i="33" s="1"/>
  <c r="Y3039" i="33"/>
  <c r="AD3033" i="33" l="1"/>
  <c r="AA3034" i="33" a="1"/>
  <c r="AA3034" i="33" s="1"/>
  <c r="AB3033" i="33" a="1"/>
  <c r="AB3033" i="33" s="1"/>
  <c r="AE3032" i="33"/>
  <c r="AC3032" i="33"/>
  <c r="AG3031" i="33"/>
  <c r="AH3031" i="33" s="1"/>
  <c r="Z3039" i="33"/>
  <c r="AF3039" i="33" s="1"/>
  <c r="Y3040" i="33"/>
  <c r="AG3032" i="33" l="1"/>
  <c r="AH3032" i="33" s="1"/>
  <c r="AA3035" i="33" a="1"/>
  <c r="AA3035" i="33" s="1"/>
  <c r="AD3034" i="33"/>
  <c r="AB3034" i="33" a="1"/>
  <c r="AB3034" i="33" s="1"/>
  <c r="AC3033" i="33"/>
  <c r="AE3033" i="33"/>
  <c r="Z3040" i="33"/>
  <c r="AF3040" i="33" s="1"/>
  <c r="Y3041" i="33"/>
  <c r="AG3033" i="33" l="1"/>
  <c r="AH3033" i="33" s="1"/>
  <c r="AA3036" i="33" a="1"/>
  <c r="AA3036" i="33" s="1"/>
  <c r="AD3035" i="33"/>
  <c r="AB3035" i="33" a="1"/>
  <c r="AB3035" i="33" s="1"/>
  <c r="AE3034" i="33"/>
  <c r="AC3034" i="33"/>
  <c r="Z3041" i="33"/>
  <c r="AF3041" i="33" s="1"/>
  <c r="Y3042" i="33"/>
  <c r="AG3034" i="33" l="1"/>
  <c r="AH3034" i="33" s="1"/>
  <c r="AA3037" i="33" a="1"/>
  <c r="AA3037" i="33" s="1"/>
  <c r="AD3036" i="33"/>
  <c r="AB3036" i="33" a="1"/>
  <c r="AB3036" i="33" s="1"/>
  <c r="AE3035" i="33"/>
  <c r="AC3035" i="33"/>
  <c r="Z3042" i="33"/>
  <c r="AF3042" i="33" s="1"/>
  <c r="Y3043" i="33"/>
  <c r="AG3035" i="33" l="1"/>
  <c r="AH3035" i="33" s="1"/>
  <c r="AA3038" i="33" a="1"/>
  <c r="AA3038" i="33" s="1"/>
  <c r="AD3037" i="33"/>
  <c r="AE3036" i="33"/>
  <c r="AB3037" i="33" a="1"/>
  <c r="AB3037" i="33" s="1"/>
  <c r="AC3036" i="33"/>
  <c r="Z3043" i="33"/>
  <c r="AF3043" i="33" s="1"/>
  <c r="Y3044" i="33"/>
  <c r="AG3036" i="33" l="1"/>
  <c r="AH3036" i="33" s="1"/>
  <c r="AA3039" i="33" a="1"/>
  <c r="AA3039" i="33" s="1"/>
  <c r="AD3038" i="33"/>
  <c r="AB3038" i="33" a="1"/>
  <c r="AB3038" i="33" s="1"/>
  <c r="AE3037" i="33"/>
  <c r="AC3037" i="33"/>
  <c r="Z3044" i="33"/>
  <c r="AF3044" i="33" s="1"/>
  <c r="Y3045" i="33"/>
  <c r="AG3037" i="33" l="1"/>
  <c r="AH3037" i="33" s="1"/>
  <c r="AA3040" i="33" a="1"/>
  <c r="AA3040" i="33" s="1"/>
  <c r="AD3039" i="33"/>
  <c r="AE3038" i="33"/>
  <c r="AC3038" i="33"/>
  <c r="AB3039" i="33" a="1"/>
  <c r="AB3039" i="33" s="1"/>
  <c r="Z3045" i="33"/>
  <c r="AF3045" i="33" s="1"/>
  <c r="Y3046" i="33"/>
  <c r="AG3038" i="33" l="1"/>
  <c r="AH3038" i="33" s="1"/>
  <c r="AA3041" i="33" a="1"/>
  <c r="AA3041" i="33" s="1"/>
  <c r="AD3040" i="33"/>
  <c r="AB3040" i="33" a="1"/>
  <c r="AB3040" i="33" s="1"/>
  <c r="AC3039" i="33"/>
  <c r="AE3039" i="33"/>
  <c r="Z3046" i="33"/>
  <c r="AF3046" i="33" s="1"/>
  <c r="Y3047" i="33"/>
  <c r="AG3039" i="33" l="1"/>
  <c r="AH3039" i="33" s="1"/>
  <c r="AA3042" i="33" a="1"/>
  <c r="AA3042" i="33" s="1"/>
  <c r="AD3041" i="33"/>
  <c r="AB3041" i="33" a="1"/>
  <c r="AB3041" i="33" s="1"/>
  <c r="AE3040" i="33"/>
  <c r="AC3040" i="33"/>
  <c r="Z3047" i="33"/>
  <c r="AF3047" i="33" s="1"/>
  <c r="Y3048" i="33"/>
  <c r="AA3043" i="33" l="1" a="1"/>
  <c r="AA3043" i="33" s="1"/>
  <c r="AD3042" i="33"/>
  <c r="AB3042" i="33" a="1"/>
  <c r="AB3042" i="33" s="1"/>
  <c r="AE3041" i="33"/>
  <c r="AC3041" i="33"/>
  <c r="AG3040" i="33"/>
  <c r="AH3040" i="33" s="1"/>
  <c r="Z3048" i="33"/>
  <c r="AF3048" i="33" s="1"/>
  <c r="Y3049" i="33"/>
  <c r="AG3041" i="33" l="1"/>
  <c r="AH3041" i="33" s="1"/>
  <c r="AA3044" i="33" a="1"/>
  <c r="AA3044" i="33" s="1"/>
  <c r="AD3043" i="33"/>
  <c r="AE3042" i="33"/>
  <c r="AB3043" i="33" a="1"/>
  <c r="AB3043" i="33" s="1"/>
  <c r="AC3042" i="33"/>
  <c r="Z3049" i="33"/>
  <c r="AF3049" i="33" s="1"/>
  <c r="Y3050" i="33"/>
  <c r="AG3042" i="33" l="1"/>
  <c r="AH3042" i="33" s="1"/>
  <c r="AA3045" i="33" a="1"/>
  <c r="AA3045" i="33" s="1"/>
  <c r="AD3044" i="33"/>
  <c r="AE3043" i="33"/>
  <c r="AB3044" i="33" a="1"/>
  <c r="AB3044" i="33" s="1"/>
  <c r="AC3043" i="33"/>
  <c r="Z3050" i="33"/>
  <c r="AF3050" i="33" s="1"/>
  <c r="Y3051" i="33"/>
  <c r="AA3046" i="33" l="1" a="1"/>
  <c r="AA3046" i="33" s="1"/>
  <c r="AD3045" i="33"/>
  <c r="AB3045" i="33" a="1"/>
  <c r="AB3045" i="33" s="1"/>
  <c r="AE3044" i="33"/>
  <c r="AC3044" i="33"/>
  <c r="AG3043" i="33"/>
  <c r="AH3043" i="33" s="1"/>
  <c r="Z3051" i="33"/>
  <c r="AF3051" i="33" s="1"/>
  <c r="Y3052" i="33"/>
  <c r="AG3044" i="33" l="1"/>
  <c r="AH3044" i="33" s="1"/>
  <c r="AA3047" i="33" a="1"/>
  <c r="AA3047" i="33" s="1"/>
  <c r="AD3046" i="33"/>
  <c r="AB3046" i="33" a="1"/>
  <c r="AB3046" i="33" s="1"/>
  <c r="AE3045" i="33"/>
  <c r="AC3045" i="33"/>
  <c r="Z3052" i="33"/>
  <c r="AF3052" i="33" s="1"/>
  <c r="Y3053" i="33"/>
  <c r="AD3047" i="33" l="1"/>
  <c r="AA3048" i="33" a="1"/>
  <c r="AA3048" i="33" s="1"/>
  <c r="AB3047" i="33" a="1"/>
  <c r="AB3047" i="33" s="1"/>
  <c r="AE3046" i="33"/>
  <c r="AC3046" i="33"/>
  <c r="AG3045" i="33"/>
  <c r="AH3045" i="33" s="1"/>
  <c r="Z3053" i="33"/>
  <c r="AF3053" i="33" s="1"/>
  <c r="Y3054" i="33"/>
  <c r="AG3046" i="33" l="1"/>
  <c r="AH3046" i="33" s="1"/>
  <c r="AD3048" i="33"/>
  <c r="AA3049" i="33" a="1"/>
  <c r="AA3049" i="33" s="1"/>
  <c r="AB3048" i="33" a="1"/>
  <c r="AB3048" i="33" s="1"/>
  <c r="AE3047" i="33"/>
  <c r="AC3047" i="33"/>
  <c r="Z3054" i="33"/>
  <c r="AF3054" i="33" s="1"/>
  <c r="Y3055" i="33"/>
  <c r="AG3047" i="33" l="1"/>
  <c r="AH3047" i="33" s="1"/>
  <c r="AA3050" i="33" a="1"/>
  <c r="AA3050" i="33" s="1"/>
  <c r="AD3049" i="33"/>
  <c r="AB3049" i="33" a="1"/>
  <c r="AB3049" i="33" s="1"/>
  <c r="AE3048" i="33"/>
  <c r="AC3048" i="33"/>
  <c r="Z3055" i="33"/>
  <c r="AF3055" i="33" s="1"/>
  <c r="Y3056" i="33"/>
  <c r="AG3048" i="33" l="1"/>
  <c r="AH3048" i="33" s="1"/>
  <c r="AA3051" i="33" a="1"/>
  <c r="AA3051" i="33" s="1"/>
  <c r="AD3050" i="33"/>
  <c r="AB3050" i="33" a="1"/>
  <c r="AB3050" i="33" s="1"/>
  <c r="AE3049" i="33"/>
  <c r="AC3049" i="33"/>
  <c r="Z3056" i="33"/>
  <c r="AF3056" i="33" s="1"/>
  <c r="Y3057" i="33"/>
  <c r="AG3049" i="33" l="1"/>
  <c r="AH3049" i="33" s="1"/>
  <c r="AD3051" i="33"/>
  <c r="AA3052" i="33" a="1"/>
  <c r="AA3052" i="33" s="1"/>
  <c r="AE3050" i="33"/>
  <c r="AB3051" i="33" a="1"/>
  <c r="AB3051" i="33" s="1"/>
  <c r="AC3050" i="33"/>
  <c r="Z3057" i="33"/>
  <c r="AF3057" i="33" s="1"/>
  <c r="Y3058" i="33"/>
  <c r="AG3050" i="33" l="1"/>
  <c r="AH3050" i="33" s="1"/>
  <c r="AA3053" i="33" a="1"/>
  <c r="AA3053" i="33" s="1"/>
  <c r="AD3052" i="33"/>
  <c r="AC3051" i="33"/>
  <c r="AB3052" i="33" a="1"/>
  <c r="AB3052" i="33" s="1"/>
  <c r="AE3051" i="33"/>
  <c r="Z3058" i="33"/>
  <c r="AF3058" i="33" s="1"/>
  <c r="Y3059" i="33"/>
  <c r="AG3051" i="33" l="1"/>
  <c r="AH3051" i="33" s="1"/>
  <c r="AA3054" i="33" a="1"/>
  <c r="AA3054" i="33" s="1"/>
  <c r="AD3053" i="33"/>
  <c r="AB3053" i="33" a="1"/>
  <c r="AB3053" i="33" s="1"/>
  <c r="AE3052" i="33"/>
  <c r="AC3052" i="33"/>
  <c r="Z3059" i="33"/>
  <c r="AF3059" i="33" s="1"/>
  <c r="Y3060" i="33"/>
  <c r="AG3052" i="33" l="1"/>
  <c r="AH3052" i="33" s="1"/>
  <c r="AA3055" i="33" a="1"/>
  <c r="AA3055" i="33" s="1"/>
  <c r="AD3054" i="33"/>
  <c r="AB3054" i="33" a="1"/>
  <c r="AB3054" i="33" s="1"/>
  <c r="AE3053" i="33"/>
  <c r="AC3053" i="33"/>
  <c r="Z3060" i="33"/>
  <c r="AF3060" i="33" s="1"/>
  <c r="Y3061" i="33"/>
  <c r="AG3053" i="33" l="1"/>
  <c r="AH3053" i="33" s="1"/>
  <c r="AA3056" i="33" a="1"/>
  <c r="AA3056" i="33" s="1"/>
  <c r="AD3055" i="33"/>
  <c r="AC3054" i="33"/>
  <c r="AB3055" i="33" a="1"/>
  <c r="AB3055" i="33" s="1"/>
  <c r="AE3054" i="33"/>
  <c r="Z3061" i="33"/>
  <c r="AF3061" i="33" s="1"/>
  <c r="Y3062" i="33"/>
  <c r="AG3054" i="33" l="1"/>
  <c r="AH3054" i="33" s="1"/>
  <c r="AA3057" i="33" a="1"/>
  <c r="AA3057" i="33" s="1"/>
  <c r="AD3056" i="33"/>
  <c r="AB3056" i="33" a="1"/>
  <c r="AB3056" i="33" s="1"/>
  <c r="AC3055" i="33"/>
  <c r="AE3055" i="33"/>
  <c r="AG3055" i="33" s="1"/>
  <c r="AH3055" i="33" s="1"/>
  <c r="Z3062" i="33"/>
  <c r="AF3062" i="33" s="1"/>
  <c r="Y3063" i="33"/>
  <c r="AD3057" i="33" l="1"/>
  <c r="AA3058" i="33" a="1"/>
  <c r="AA3058" i="33" s="1"/>
  <c r="AE3056" i="33"/>
  <c r="AC3056" i="33"/>
  <c r="AB3057" i="33" a="1"/>
  <c r="AB3057" i="33" s="1"/>
  <c r="Z3063" i="33"/>
  <c r="AF3063" i="33" s="1"/>
  <c r="Y3064" i="33"/>
  <c r="AG3056" i="33" l="1"/>
  <c r="AH3056" i="33" s="1"/>
  <c r="AA3059" i="33" a="1"/>
  <c r="AA3059" i="33" s="1"/>
  <c r="AD3058" i="33"/>
  <c r="AB3058" i="33" a="1"/>
  <c r="AB3058" i="33" s="1"/>
  <c r="AE3057" i="33"/>
  <c r="AC3057" i="33"/>
  <c r="Z3064" i="33"/>
  <c r="AF3064" i="33" s="1"/>
  <c r="Y3065" i="33"/>
  <c r="AG3057" i="33" l="1"/>
  <c r="AH3057" i="33" s="1"/>
  <c r="AD3059" i="33"/>
  <c r="AA3060" i="33" a="1"/>
  <c r="AA3060" i="33" s="1"/>
  <c r="AB3059" i="33" a="1"/>
  <c r="AB3059" i="33" s="1"/>
  <c r="AE3058" i="33"/>
  <c r="AC3058" i="33"/>
  <c r="Z3065" i="33"/>
  <c r="AF3065" i="33" s="1"/>
  <c r="Y3066" i="33"/>
  <c r="AG3058" i="33" l="1"/>
  <c r="AH3058" i="33" s="1"/>
  <c r="AA3061" i="33" a="1"/>
  <c r="AA3061" i="33" s="1"/>
  <c r="AD3060" i="33"/>
  <c r="AE3059" i="33"/>
  <c r="AB3060" i="33" a="1"/>
  <c r="AB3060" i="33" s="1"/>
  <c r="AC3059" i="33"/>
  <c r="Z3066" i="33"/>
  <c r="AF3066" i="33" s="1"/>
  <c r="Y3067" i="33"/>
  <c r="AD3061" i="33" l="1"/>
  <c r="AA3062" i="33" a="1"/>
  <c r="AA3062" i="33" s="1"/>
  <c r="AB3061" i="33" a="1"/>
  <c r="AB3061" i="33" s="1"/>
  <c r="AE3060" i="33"/>
  <c r="AC3060" i="33"/>
  <c r="AG3059" i="33"/>
  <c r="AH3059" i="33" s="1"/>
  <c r="Z3067" i="33"/>
  <c r="AF3067" i="33" s="1"/>
  <c r="Y3068" i="33"/>
  <c r="AG3060" i="33" l="1"/>
  <c r="AH3060" i="33" s="1"/>
  <c r="AD3062" i="33"/>
  <c r="AA3063" i="33" a="1"/>
  <c r="AA3063" i="33" s="1"/>
  <c r="AB3062" i="33" a="1"/>
  <c r="AB3062" i="33" s="1"/>
  <c r="AE3061" i="33"/>
  <c r="AC3061" i="33"/>
  <c r="Z3068" i="33"/>
  <c r="AF3068" i="33" s="1"/>
  <c r="Y3069" i="33"/>
  <c r="AG3061" i="33" l="1"/>
  <c r="AH3061" i="33" s="1"/>
  <c r="AA3064" i="33" a="1"/>
  <c r="AA3064" i="33" s="1"/>
  <c r="AD3063" i="33"/>
  <c r="AB3063" i="33" a="1"/>
  <c r="AB3063" i="33" s="1"/>
  <c r="AE3062" i="33"/>
  <c r="AC3062" i="33"/>
  <c r="Z3069" i="33"/>
  <c r="AF3069" i="33" s="1"/>
  <c r="Y3070" i="33"/>
  <c r="AG3062" i="33" l="1"/>
  <c r="AH3062" i="33" s="1"/>
  <c r="AD3064" i="33"/>
  <c r="AA3065" i="33" a="1"/>
  <c r="AA3065" i="33" s="1"/>
  <c r="AB3064" i="33" a="1"/>
  <c r="AB3064" i="33" s="1"/>
  <c r="AE3063" i="33"/>
  <c r="AC3063" i="33"/>
  <c r="Z3070" i="33"/>
  <c r="AF3070" i="33" s="1"/>
  <c r="Y3071" i="33"/>
  <c r="AA3066" i="33" l="1" a="1"/>
  <c r="AA3066" i="33" s="1"/>
  <c r="AD3065" i="33"/>
  <c r="AB3065" i="33" a="1"/>
  <c r="AB3065" i="33" s="1"/>
  <c r="AE3064" i="33"/>
  <c r="AC3064" i="33"/>
  <c r="AG3063" i="33"/>
  <c r="AH3063" i="33" s="1"/>
  <c r="Z3071" i="33"/>
  <c r="AF3071" i="33" s="1"/>
  <c r="Y3072" i="33"/>
  <c r="AA3067" i="33" l="1" a="1"/>
  <c r="AA3067" i="33" s="1"/>
  <c r="AD3066" i="33"/>
  <c r="AB3066" i="33" a="1"/>
  <c r="AB3066" i="33" s="1"/>
  <c r="AE3065" i="33"/>
  <c r="AC3065" i="33"/>
  <c r="AG3064" i="33"/>
  <c r="AH3064" i="33" s="1"/>
  <c r="Z3072" i="33"/>
  <c r="AF3072" i="33" s="1"/>
  <c r="Y3073" i="33"/>
  <c r="AA3068" i="33" l="1" a="1"/>
  <c r="AA3068" i="33" s="1"/>
  <c r="AD3067" i="33"/>
  <c r="AB3067" i="33" a="1"/>
  <c r="AB3067" i="33" s="1"/>
  <c r="AE3066" i="33"/>
  <c r="AC3066" i="33"/>
  <c r="AG3065" i="33"/>
  <c r="AH3065" i="33" s="1"/>
  <c r="Z3073" i="33"/>
  <c r="AF3073" i="33" s="1"/>
  <c r="Y3074" i="33"/>
  <c r="AG3066" i="33" l="1"/>
  <c r="AH3066" i="33" s="1"/>
  <c r="AD3068" i="33"/>
  <c r="AA3069" i="33" a="1"/>
  <c r="AA3069" i="33" s="1"/>
  <c r="AB3068" i="33" a="1"/>
  <c r="AB3068" i="33" s="1"/>
  <c r="AE3067" i="33"/>
  <c r="AC3067" i="33"/>
  <c r="Z3074" i="33"/>
  <c r="AF3074" i="33" s="1"/>
  <c r="Y3075" i="33"/>
  <c r="AG3067" i="33" l="1"/>
  <c r="AH3067" i="33" s="1"/>
  <c r="AA3070" i="33" a="1"/>
  <c r="AA3070" i="33" s="1"/>
  <c r="AD3069" i="33"/>
  <c r="AB3069" i="33" a="1"/>
  <c r="AB3069" i="33" s="1"/>
  <c r="AE3068" i="33"/>
  <c r="AC3068" i="33"/>
  <c r="Z3075" i="33"/>
  <c r="AF3075" i="33" s="1"/>
  <c r="Y3076" i="33"/>
  <c r="AD3070" i="33" l="1"/>
  <c r="AA3071" i="33" a="1"/>
  <c r="AA3071" i="33" s="1"/>
  <c r="AC3069" i="33"/>
  <c r="AB3070" i="33" a="1"/>
  <c r="AB3070" i="33" s="1"/>
  <c r="AE3069" i="33"/>
  <c r="AG3068" i="33"/>
  <c r="AH3068" i="33" s="1"/>
  <c r="Z3076" i="33"/>
  <c r="AF3076" i="33" s="1"/>
  <c r="Y3077" i="33"/>
  <c r="AG3069" i="33" l="1"/>
  <c r="AH3069" i="33" s="1"/>
  <c r="AA3072" i="33" a="1"/>
  <c r="AA3072" i="33" s="1"/>
  <c r="AD3071" i="33"/>
  <c r="AB3071" i="33" a="1"/>
  <c r="AB3071" i="33" s="1"/>
  <c r="AE3070" i="33"/>
  <c r="AC3070" i="33"/>
  <c r="Z3077" i="33"/>
  <c r="AF3077" i="33" s="1"/>
  <c r="Y3078" i="33"/>
  <c r="AA3073" i="33" l="1" a="1"/>
  <c r="AA3073" i="33" s="1"/>
  <c r="AD3072" i="33"/>
  <c r="AB3072" i="33" a="1"/>
  <c r="AB3072" i="33" s="1"/>
  <c r="AE3071" i="33"/>
  <c r="AC3071" i="33"/>
  <c r="AG3070" i="33"/>
  <c r="AH3070" i="33" s="1"/>
  <c r="Z3078" i="33"/>
  <c r="AF3078" i="33" s="1"/>
  <c r="Y3079" i="33"/>
  <c r="AG3071" i="33" l="1"/>
  <c r="AH3071" i="33" s="1"/>
  <c r="AA3074" i="33" a="1"/>
  <c r="AA3074" i="33" s="1"/>
  <c r="AD3073" i="33"/>
  <c r="AB3073" i="33" a="1"/>
  <c r="AB3073" i="33" s="1"/>
  <c r="AE3072" i="33"/>
  <c r="AC3072" i="33"/>
  <c r="Z3079" i="33"/>
  <c r="AF3079" i="33" s="1"/>
  <c r="Y3080" i="33"/>
  <c r="AA3075" i="33" l="1" a="1"/>
  <c r="AA3075" i="33" s="1"/>
  <c r="AD3074" i="33"/>
  <c r="AE3073" i="33"/>
  <c r="AB3074" i="33" a="1"/>
  <c r="AB3074" i="33" s="1"/>
  <c r="AC3073" i="33"/>
  <c r="AG3072" i="33"/>
  <c r="AH3072" i="33" s="1"/>
  <c r="Z3080" i="33"/>
  <c r="AF3080" i="33" s="1"/>
  <c r="Y3081" i="33"/>
  <c r="AG3073" i="33" l="1"/>
  <c r="AH3073" i="33" s="1"/>
  <c r="AA3076" i="33" a="1"/>
  <c r="AA3076" i="33" s="1"/>
  <c r="AD3075" i="33"/>
  <c r="AE3074" i="33"/>
  <c r="AB3075" i="33" a="1"/>
  <c r="AB3075" i="33" s="1"/>
  <c r="AC3074" i="33"/>
  <c r="Z3081" i="33"/>
  <c r="AF3081" i="33" s="1"/>
  <c r="Y3082" i="33"/>
  <c r="AG3074" i="33" l="1"/>
  <c r="AH3074" i="33" s="1"/>
  <c r="AA3077" i="33" a="1"/>
  <c r="AA3077" i="33" s="1"/>
  <c r="AD3076" i="33"/>
  <c r="AB3076" i="33" a="1"/>
  <c r="AB3076" i="33" s="1"/>
  <c r="AE3075" i="33"/>
  <c r="AC3075" i="33"/>
  <c r="Z3082" i="33"/>
  <c r="AF3082" i="33" s="1"/>
  <c r="Y3083" i="33"/>
  <c r="AG3075" i="33" l="1"/>
  <c r="AH3075" i="33" s="1"/>
  <c r="AA3078" i="33" a="1"/>
  <c r="AA3078" i="33" s="1"/>
  <c r="AD3077" i="33"/>
  <c r="AB3077" i="33" a="1"/>
  <c r="AB3077" i="33" s="1"/>
  <c r="AE3076" i="33"/>
  <c r="AC3076" i="33"/>
  <c r="Z3083" i="33"/>
  <c r="AF3083" i="33" s="1"/>
  <c r="Y3084" i="33"/>
  <c r="AA3079" i="33" l="1" a="1"/>
  <c r="AA3079" i="33" s="1"/>
  <c r="AD3078" i="33"/>
  <c r="AB3078" i="33" a="1"/>
  <c r="AB3078" i="33" s="1"/>
  <c r="AE3077" i="33"/>
  <c r="AC3077" i="33"/>
  <c r="AG3076" i="33"/>
  <c r="AH3076" i="33" s="1"/>
  <c r="Z3084" i="33"/>
  <c r="AF3084" i="33" s="1"/>
  <c r="Y3085" i="33"/>
  <c r="AG3077" i="33" l="1"/>
  <c r="AH3077" i="33" s="1"/>
  <c r="AA3080" i="33" a="1"/>
  <c r="AA3080" i="33" s="1"/>
  <c r="AD3079" i="33"/>
  <c r="AB3079" i="33" a="1"/>
  <c r="AB3079" i="33" s="1"/>
  <c r="AE3078" i="33"/>
  <c r="AC3078" i="33"/>
  <c r="Z3085" i="33"/>
  <c r="AF3085" i="33" s="1"/>
  <c r="Y3086" i="33"/>
  <c r="AG3078" i="33" l="1"/>
  <c r="AH3078" i="33" s="1"/>
  <c r="AA3081" i="33" a="1"/>
  <c r="AA3081" i="33" s="1"/>
  <c r="AD3080" i="33"/>
  <c r="AB3080" i="33" a="1"/>
  <c r="AB3080" i="33" s="1"/>
  <c r="AE3079" i="33"/>
  <c r="AC3079" i="33"/>
  <c r="Z3086" i="33"/>
  <c r="AF3086" i="33" s="1"/>
  <c r="Y3087" i="33"/>
  <c r="AG3079" i="33" l="1"/>
  <c r="AH3079" i="33" s="1"/>
  <c r="AA3082" i="33" a="1"/>
  <c r="AA3082" i="33" s="1"/>
  <c r="AD3081" i="33"/>
  <c r="AB3081" i="33" a="1"/>
  <c r="AB3081" i="33" s="1"/>
  <c r="AE3080" i="33"/>
  <c r="AC3080" i="33"/>
  <c r="Z3087" i="33"/>
  <c r="AF3087" i="33" s="1"/>
  <c r="Y3088" i="33"/>
  <c r="AG3080" i="33" l="1"/>
  <c r="AH3080" i="33" s="1"/>
  <c r="AA3083" i="33" a="1"/>
  <c r="AA3083" i="33" s="1"/>
  <c r="AD3082" i="33"/>
  <c r="AE3081" i="33"/>
  <c r="AG3081" i="33" s="1"/>
  <c r="AH3081" i="33" s="1"/>
  <c r="AC3081" i="33"/>
  <c r="AB3082" i="33" a="1"/>
  <c r="AB3082" i="33" s="1"/>
  <c r="Z3088" i="33"/>
  <c r="AF3088" i="33" s="1"/>
  <c r="Y3089" i="33"/>
  <c r="AA3084" i="33" l="1" a="1"/>
  <c r="AA3084" i="33" s="1"/>
  <c r="AD3083" i="33"/>
  <c r="AE3082" i="33"/>
  <c r="AB3083" i="33" a="1"/>
  <c r="AB3083" i="33" s="1"/>
  <c r="AC3082" i="33"/>
  <c r="Z3089" i="33"/>
  <c r="AF3089" i="33" s="1"/>
  <c r="Y3090" i="33"/>
  <c r="AG3082" i="33" l="1"/>
  <c r="AH3082" i="33" s="1"/>
  <c r="AA3085" i="33" a="1"/>
  <c r="AA3085" i="33" s="1"/>
  <c r="AD3084" i="33"/>
  <c r="AB3084" i="33" a="1"/>
  <c r="AB3084" i="33" s="1"/>
  <c r="AE3083" i="33"/>
  <c r="AC3083" i="33"/>
  <c r="Z3090" i="33"/>
  <c r="AF3090" i="33" s="1"/>
  <c r="Y3091" i="33"/>
  <c r="AG3083" i="33" l="1"/>
  <c r="AH3083" i="33" s="1"/>
  <c r="AA3086" i="33" a="1"/>
  <c r="AA3086" i="33" s="1"/>
  <c r="AD3085" i="33"/>
  <c r="AC3084" i="33"/>
  <c r="AB3085" i="33" a="1"/>
  <c r="AB3085" i="33" s="1"/>
  <c r="AE3084" i="33"/>
  <c r="Z3091" i="33"/>
  <c r="AF3091" i="33" s="1"/>
  <c r="Y3092" i="33"/>
  <c r="AG3084" i="33" l="1"/>
  <c r="AH3084" i="33" s="1"/>
  <c r="AA3087" i="33" a="1"/>
  <c r="AA3087" i="33" s="1"/>
  <c r="AD3086" i="33"/>
  <c r="AC3085" i="33"/>
  <c r="AB3086" i="33" a="1"/>
  <c r="AB3086" i="33" s="1"/>
  <c r="AE3085" i="33"/>
  <c r="Z3092" i="33"/>
  <c r="AF3092" i="33" s="1"/>
  <c r="Y3093" i="33"/>
  <c r="AG3085" i="33" l="1"/>
  <c r="AH3085" i="33" s="1"/>
  <c r="AD3087" i="33"/>
  <c r="AA3088" i="33" a="1"/>
  <c r="AA3088" i="33" s="1"/>
  <c r="AB3087" i="33" a="1"/>
  <c r="AB3087" i="33" s="1"/>
  <c r="AE3086" i="33"/>
  <c r="AC3086" i="33"/>
  <c r="Z3093" i="33"/>
  <c r="AF3093" i="33" s="1"/>
  <c r="Y3094" i="33"/>
  <c r="AG3086" i="33" l="1"/>
  <c r="AH3086" i="33" s="1"/>
  <c r="AA3089" i="33" a="1"/>
  <c r="AA3089" i="33" s="1"/>
  <c r="AD3088" i="33"/>
  <c r="AE3087" i="33"/>
  <c r="AB3088" i="33" a="1"/>
  <c r="AB3088" i="33" s="1"/>
  <c r="AC3087" i="33"/>
  <c r="Z3094" i="33"/>
  <c r="AF3094" i="33" s="1"/>
  <c r="Y3095" i="33"/>
  <c r="AG3087" i="33" l="1"/>
  <c r="AH3087" i="33" s="1"/>
  <c r="AA3090" i="33" a="1"/>
  <c r="AA3090" i="33" s="1"/>
  <c r="AD3089" i="33"/>
  <c r="AB3089" i="33" a="1"/>
  <c r="AB3089" i="33" s="1"/>
  <c r="AE3088" i="33"/>
  <c r="AC3088" i="33"/>
  <c r="Z3095" i="33"/>
  <c r="AF3095" i="33" s="1"/>
  <c r="Y3096" i="33"/>
  <c r="AG3088" i="33" l="1"/>
  <c r="AH3088" i="33" s="1"/>
  <c r="AA3091" i="33" a="1"/>
  <c r="AA3091" i="33" s="1"/>
  <c r="AD3090" i="33"/>
  <c r="AB3090" i="33" a="1"/>
  <c r="AB3090" i="33" s="1"/>
  <c r="AE3089" i="33"/>
  <c r="AC3089" i="33"/>
  <c r="Z3096" i="33"/>
  <c r="AF3096" i="33" s="1"/>
  <c r="Y3097" i="33"/>
  <c r="AG3089" i="33" l="1"/>
  <c r="AH3089" i="33" s="1"/>
  <c r="AD3091" i="33"/>
  <c r="AA3092" i="33" a="1"/>
  <c r="AA3092" i="33" s="1"/>
  <c r="AB3091" i="33" a="1"/>
  <c r="AB3091" i="33" s="1"/>
  <c r="AE3090" i="33"/>
  <c r="AC3090" i="33"/>
  <c r="Z3097" i="33"/>
  <c r="AF3097" i="33" s="1"/>
  <c r="Y3098" i="33"/>
  <c r="AA3093" i="33" l="1" a="1"/>
  <c r="AA3093" i="33" s="1"/>
  <c r="AD3092" i="33"/>
  <c r="AE3091" i="33"/>
  <c r="AC3091" i="33"/>
  <c r="AB3092" i="33" a="1"/>
  <c r="AB3092" i="33" s="1"/>
  <c r="AG3090" i="33"/>
  <c r="AH3090" i="33" s="1"/>
  <c r="Z3098" i="33"/>
  <c r="AF3098" i="33" s="1"/>
  <c r="Y3099" i="33"/>
  <c r="AA3094" i="33" l="1" a="1"/>
  <c r="AA3094" i="33" s="1"/>
  <c r="AD3093" i="33"/>
  <c r="AB3093" i="33" a="1"/>
  <c r="AB3093" i="33" s="1"/>
  <c r="AE3092" i="33"/>
  <c r="AC3092" i="33"/>
  <c r="AG3091" i="33"/>
  <c r="AH3091" i="33" s="1"/>
  <c r="Z3099" i="33"/>
  <c r="AF3099" i="33" s="1"/>
  <c r="Y3100" i="33"/>
  <c r="AG3092" i="33" l="1"/>
  <c r="AH3092" i="33" s="1"/>
  <c r="AD3094" i="33"/>
  <c r="AA3095" i="33" a="1"/>
  <c r="AA3095" i="33" s="1"/>
  <c r="AB3094" i="33" a="1"/>
  <c r="AB3094" i="33" s="1"/>
  <c r="AE3093" i="33"/>
  <c r="AC3093" i="33"/>
  <c r="Z3100" i="33"/>
  <c r="AF3100" i="33" s="1"/>
  <c r="Y3101" i="33"/>
  <c r="AG3093" i="33" l="1"/>
  <c r="AH3093" i="33" s="1"/>
  <c r="AA3096" i="33" a="1"/>
  <c r="AA3096" i="33" s="1"/>
  <c r="AD3095" i="33"/>
  <c r="AB3095" i="33" a="1"/>
  <c r="AB3095" i="33" s="1"/>
  <c r="AE3094" i="33"/>
  <c r="AC3094" i="33"/>
  <c r="Z3101" i="33"/>
  <c r="AF3101" i="33" s="1"/>
  <c r="Y3102" i="33"/>
  <c r="AG3094" i="33" l="1"/>
  <c r="AH3094" i="33" s="1"/>
  <c r="AA3097" i="33" a="1"/>
  <c r="AA3097" i="33" s="1"/>
  <c r="AD3096" i="33"/>
  <c r="AB3096" i="33" a="1"/>
  <c r="AB3096" i="33" s="1"/>
  <c r="AE3095" i="33"/>
  <c r="AC3095" i="33"/>
  <c r="Z3102" i="33"/>
  <c r="AF3102" i="33" s="1"/>
  <c r="Y3103" i="33"/>
  <c r="AA3098" i="33" l="1" a="1"/>
  <c r="AA3098" i="33" s="1"/>
  <c r="AD3097" i="33"/>
  <c r="AB3097" i="33" a="1"/>
  <c r="AB3097" i="33" s="1"/>
  <c r="AE3096" i="33"/>
  <c r="AC3096" i="33"/>
  <c r="AG3095" i="33"/>
  <c r="AH3095" i="33" s="1"/>
  <c r="Z3103" i="33"/>
  <c r="AF3103" i="33" s="1"/>
  <c r="Y3104" i="33"/>
  <c r="AG3096" i="33" l="1"/>
  <c r="AH3096" i="33" s="1"/>
  <c r="AA3099" i="33" a="1"/>
  <c r="AA3099" i="33" s="1"/>
  <c r="AD3098" i="33"/>
  <c r="AB3098" i="33" a="1"/>
  <c r="AB3098" i="33" s="1"/>
  <c r="AE3097" i="33"/>
  <c r="AC3097" i="33"/>
  <c r="Z3104" i="33"/>
  <c r="AF3104" i="33" s="1"/>
  <c r="Y3105" i="33"/>
  <c r="AG3097" i="33" l="1"/>
  <c r="AH3097" i="33" s="1"/>
  <c r="AA3100" i="33" a="1"/>
  <c r="AA3100" i="33" s="1"/>
  <c r="AD3099" i="33"/>
  <c r="AE3098" i="33"/>
  <c r="AC3098" i="33"/>
  <c r="AB3099" i="33" a="1"/>
  <c r="AB3099" i="33" s="1"/>
  <c r="Z3105" i="33"/>
  <c r="AF3105" i="33" s="1"/>
  <c r="Y3106" i="33"/>
  <c r="AG3098" i="33" l="1"/>
  <c r="AH3098" i="33" s="1"/>
  <c r="AA3101" i="33" a="1"/>
  <c r="AA3101" i="33" s="1"/>
  <c r="AD3100" i="33"/>
  <c r="AE3099" i="33"/>
  <c r="AB3100" i="33" a="1"/>
  <c r="AB3100" i="33" s="1"/>
  <c r="AC3099" i="33"/>
  <c r="Z3106" i="33"/>
  <c r="AF3106" i="33" s="1"/>
  <c r="Y3107" i="33"/>
  <c r="AG3099" i="33" l="1"/>
  <c r="AH3099" i="33" s="1"/>
  <c r="AA3102" i="33" a="1"/>
  <c r="AA3102" i="33" s="1"/>
  <c r="AD3101" i="33"/>
  <c r="AE3100" i="33"/>
  <c r="AB3101" i="33" a="1"/>
  <c r="AB3101" i="33" s="1"/>
  <c r="AC3100" i="33"/>
  <c r="Z3107" i="33"/>
  <c r="AF3107" i="33" s="1"/>
  <c r="Y3108" i="33"/>
  <c r="AG3100" i="33" l="1"/>
  <c r="AH3100" i="33" s="1"/>
  <c r="AD3102" i="33"/>
  <c r="AA3103" i="33" a="1"/>
  <c r="AA3103" i="33" s="1"/>
  <c r="AB3102" i="33" a="1"/>
  <c r="AB3102" i="33" s="1"/>
  <c r="AE3101" i="33"/>
  <c r="AC3101" i="33"/>
  <c r="Z3108" i="33"/>
  <c r="AF3108" i="33" s="1"/>
  <c r="Y3109" i="33"/>
  <c r="AG3101" i="33" l="1"/>
  <c r="AH3101" i="33" s="1"/>
  <c r="AA3104" i="33" a="1"/>
  <c r="AA3104" i="33" s="1"/>
  <c r="AD3103" i="33"/>
  <c r="AB3103" i="33" a="1"/>
  <c r="AB3103" i="33" s="1"/>
  <c r="AE3102" i="33"/>
  <c r="AC3102" i="33"/>
  <c r="Z3109" i="33"/>
  <c r="AF3109" i="33" s="1"/>
  <c r="Y3110" i="33"/>
  <c r="AG3102" i="33" l="1"/>
  <c r="AH3102" i="33" s="1"/>
  <c r="AA3105" i="33" a="1"/>
  <c r="AA3105" i="33" s="1"/>
  <c r="AD3104" i="33"/>
  <c r="AB3104" i="33" a="1"/>
  <c r="AB3104" i="33" s="1"/>
  <c r="AE3103" i="33"/>
  <c r="AC3103" i="33"/>
  <c r="Z3110" i="33"/>
  <c r="AF3110" i="33" s="1"/>
  <c r="Y3111" i="33"/>
  <c r="AA3106" i="33" l="1" a="1"/>
  <c r="AA3106" i="33" s="1"/>
  <c r="AD3105" i="33"/>
  <c r="AB3105" i="33" a="1"/>
  <c r="AB3105" i="33" s="1"/>
  <c r="AC3104" i="33"/>
  <c r="AE3104" i="33"/>
  <c r="AG3104" i="33" s="1"/>
  <c r="AH3104" i="33" s="1"/>
  <c r="AG3103" i="33"/>
  <c r="AH3103" i="33" s="1"/>
  <c r="Z3111" i="33"/>
  <c r="AF3111" i="33" s="1"/>
  <c r="Y3112" i="33"/>
  <c r="AA3107" i="33" l="1" a="1"/>
  <c r="AA3107" i="33" s="1"/>
  <c r="AD3106" i="33"/>
  <c r="AB3106" i="33" a="1"/>
  <c r="AB3106" i="33" s="1"/>
  <c r="AE3105" i="33"/>
  <c r="AC3105" i="33"/>
  <c r="Z3112" i="33"/>
  <c r="AF3112" i="33" s="1"/>
  <c r="Y3113" i="33"/>
  <c r="AG3105" i="33" l="1"/>
  <c r="AH3105" i="33" s="1"/>
  <c r="AA3108" i="33" a="1"/>
  <c r="AA3108" i="33" s="1"/>
  <c r="AD3107" i="33"/>
  <c r="AB3107" i="33" a="1"/>
  <c r="AB3107" i="33" s="1"/>
  <c r="AE3106" i="33"/>
  <c r="AC3106" i="33"/>
  <c r="Z3113" i="33"/>
  <c r="AF3113" i="33" s="1"/>
  <c r="Y3114" i="33"/>
  <c r="AA3109" i="33" l="1" a="1"/>
  <c r="AA3109" i="33" s="1"/>
  <c r="AD3108" i="33"/>
  <c r="AB3108" i="33" a="1"/>
  <c r="AB3108" i="33" s="1"/>
  <c r="AE3107" i="33"/>
  <c r="AC3107" i="33"/>
  <c r="AG3106" i="33"/>
  <c r="AH3106" i="33" s="1"/>
  <c r="Z3114" i="33"/>
  <c r="AF3114" i="33" s="1"/>
  <c r="Y3115" i="33"/>
  <c r="AG3107" i="33" l="1"/>
  <c r="AH3107" i="33" s="1"/>
  <c r="AD3109" i="33"/>
  <c r="AA3110" i="33" a="1"/>
  <c r="AA3110" i="33" s="1"/>
  <c r="AB3109" i="33" a="1"/>
  <c r="AB3109" i="33" s="1"/>
  <c r="AE3108" i="33"/>
  <c r="AC3108" i="33"/>
  <c r="Z3115" i="33"/>
  <c r="AF3115" i="33" s="1"/>
  <c r="Y3116" i="33"/>
  <c r="AA3111" i="33" l="1" a="1"/>
  <c r="AA3111" i="33" s="1"/>
  <c r="AD3110" i="33"/>
  <c r="AB3110" i="33" a="1"/>
  <c r="AB3110" i="33" s="1"/>
  <c r="AE3109" i="33"/>
  <c r="AC3109" i="33"/>
  <c r="AG3108" i="33"/>
  <c r="AH3108" i="33" s="1"/>
  <c r="Z3116" i="33"/>
  <c r="AF3116" i="33" s="1"/>
  <c r="Y3117" i="33"/>
  <c r="AG3109" i="33" l="1"/>
  <c r="AH3109" i="33" s="1"/>
  <c r="AA3112" i="33" a="1"/>
  <c r="AA3112" i="33" s="1"/>
  <c r="AD3111" i="33"/>
  <c r="AE3110" i="33"/>
  <c r="AB3111" i="33" a="1"/>
  <c r="AB3111" i="33" s="1"/>
  <c r="AC3110" i="33"/>
  <c r="Z3117" i="33"/>
  <c r="AF3117" i="33" s="1"/>
  <c r="Y3118" i="33"/>
  <c r="AA3113" i="33" l="1" a="1"/>
  <c r="AA3113" i="33" s="1"/>
  <c r="AD3112" i="33"/>
  <c r="AB3112" i="33" a="1"/>
  <c r="AB3112" i="33" s="1"/>
  <c r="AE3111" i="33"/>
  <c r="AC3111" i="33"/>
  <c r="AG3110" i="33"/>
  <c r="AH3110" i="33" s="1"/>
  <c r="Z3118" i="33"/>
  <c r="AF3118" i="33" s="1"/>
  <c r="Y3119" i="33"/>
  <c r="AA3114" i="33" l="1" a="1"/>
  <c r="AA3114" i="33" s="1"/>
  <c r="AD3113" i="33"/>
  <c r="AB3113" i="33" a="1"/>
  <c r="AB3113" i="33" s="1"/>
  <c r="AE3112" i="33"/>
  <c r="AC3112" i="33"/>
  <c r="AG3111" i="33"/>
  <c r="AH3111" i="33" s="1"/>
  <c r="Z3119" i="33"/>
  <c r="AF3119" i="33" s="1"/>
  <c r="Y3120" i="33"/>
  <c r="AG3112" i="33" l="1"/>
  <c r="AH3112" i="33" s="1"/>
  <c r="AA3115" i="33" a="1"/>
  <c r="AA3115" i="33" s="1"/>
  <c r="AD3114" i="33"/>
  <c r="AE3113" i="33"/>
  <c r="AB3114" i="33" a="1"/>
  <c r="AB3114" i="33" s="1"/>
  <c r="AC3113" i="33"/>
  <c r="Z3120" i="33"/>
  <c r="AF3120" i="33" s="1"/>
  <c r="Y3121" i="33"/>
  <c r="AG3113" i="33" l="1"/>
  <c r="AH3113" i="33" s="1"/>
  <c r="AD3115" i="33"/>
  <c r="AA3116" i="33" a="1"/>
  <c r="AA3116" i="33" s="1"/>
  <c r="AB3115" i="33" a="1"/>
  <c r="AB3115" i="33" s="1"/>
  <c r="AE3114" i="33"/>
  <c r="AC3114" i="33"/>
  <c r="Z3121" i="33"/>
  <c r="AF3121" i="33" s="1"/>
  <c r="Y3122" i="33"/>
  <c r="AG3114" i="33" l="1"/>
  <c r="AH3114" i="33" s="1"/>
  <c r="AA3117" i="33" a="1"/>
  <c r="AA3117" i="33" s="1"/>
  <c r="AD3116" i="33"/>
  <c r="AB3116" i="33" a="1"/>
  <c r="AB3116" i="33" s="1"/>
  <c r="AE3115" i="33"/>
  <c r="AC3115" i="33"/>
  <c r="Z3122" i="33"/>
  <c r="AF3122" i="33" s="1"/>
  <c r="Y3123" i="33"/>
  <c r="AG3115" i="33" l="1"/>
  <c r="AH3115" i="33" s="1"/>
  <c r="AA3118" i="33" a="1"/>
  <c r="AA3118" i="33" s="1"/>
  <c r="AD3117" i="33"/>
  <c r="AB3117" i="33" a="1"/>
  <c r="AB3117" i="33" s="1"/>
  <c r="AE3116" i="33"/>
  <c r="AC3116" i="33"/>
  <c r="Z3123" i="33"/>
  <c r="AF3123" i="33" s="1"/>
  <c r="Y3124" i="33"/>
  <c r="AG3116" i="33" l="1"/>
  <c r="AH3116" i="33" s="1"/>
  <c r="AA3119" i="33" a="1"/>
  <c r="AA3119" i="33" s="1"/>
  <c r="AD3118" i="33"/>
  <c r="AB3118" i="33" a="1"/>
  <c r="AB3118" i="33" s="1"/>
  <c r="AE3117" i="33"/>
  <c r="AC3117" i="33"/>
  <c r="Z3124" i="33"/>
  <c r="AF3124" i="33" s="1"/>
  <c r="Y3125" i="33"/>
  <c r="AG3117" i="33" l="1"/>
  <c r="AH3117" i="33" s="1"/>
  <c r="AA3120" i="33" a="1"/>
  <c r="AA3120" i="33" s="1"/>
  <c r="AD3119" i="33"/>
  <c r="AB3119" i="33" a="1"/>
  <c r="AB3119" i="33" s="1"/>
  <c r="AE3118" i="33"/>
  <c r="AC3118" i="33"/>
  <c r="Z3125" i="33"/>
  <c r="AF3125" i="33" s="1"/>
  <c r="Y3126" i="33"/>
  <c r="AG3118" i="33" l="1"/>
  <c r="AH3118" i="33" s="1"/>
  <c r="AA3121" i="33" a="1"/>
  <c r="AA3121" i="33" s="1"/>
  <c r="AD3120" i="33"/>
  <c r="AB3120" i="33" a="1"/>
  <c r="AB3120" i="33" s="1"/>
  <c r="AE3119" i="33"/>
  <c r="AC3119" i="33"/>
  <c r="Z3126" i="33"/>
  <c r="AF3126" i="33" s="1"/>
  <c r="Y3127" i="33"/>
  <c r="AG3119" i="33" l="1"/>
  <c r="AH3119" i="33" s="1"/>
  <c r="AA3122" i="33" a="1"/>
  <c r="AA3122" i="33" s="1"/>
  <c r="AD3121" i="33"/>
  <c r="AB3121" i="33" a="1"/>
  <c r="AB3121" i="33" s="1"/>
  <c r="AE3120" i="33"/>
  <c r="AC3120" i="33"/>
  <c r="Z3127" i="33"/>
  <c r="AF3127" i="33" s="1"/>
  <c r="Y3128" i="33"/>
  <c r="AA3123" i="33" l="1" a="1"/>
  <c r="AA3123" i="33" s="1"/>
  <c r="AD3122" i="33"/>
  <c r="AB3122" i="33" a="1"/>
  <c r="AB3122" i="33" s="1"/>
  <c r="AE3121" i="33"/>
  <c r="AC3121" i="33"/>
  <c r="AG3120" i="33"/>
  <c r="AH3120" i="33" s="1"/>
  <c r="Z3128" i="33"/>
  <c r="AF3128" i="33" s="1"/>
  <c r="Y3129" i="33"/>
  <c r="AG3121" i="33" l="1"/>
  <c r="AH3121" i="33" s="1"/>
  <c r="AA3124" i="33" a="1"/>
  <c r="AA3124" i="33" s="1"/>
  <c r="AD3123" i="33"/>
  <c r="AB3123" i="33" a="1"/>
  <c r="AB3123" i="33" s="1"/>
  <c r="AE3122" i="33"/>
  <c r="AC3122" i="33"/>
  <c r="Z3129" i="33"/>
  <c r="AF3129" i="33" s="1"/>
  <c r="Y3130" i="33"/>
  <c r="AG3122" i="33" l="1"/>
  <c r="AH3122" i="33" s="1"/>
  <c r="AD3124" i="33"/>
  <c r="AA3125" i="33" a="1"/>
  <c r="AA3125" i="33" s="1"/>
  <c r="AB3124" i="33" a="1"/>
  <c r="AB3124" i="33" s="1"/>
  <c r="AE3123" i="33"/>
  <c r="AC3123" i="33"/>
  <c r="Z3130" i="33"/>
  <c r="AF3130" i="33" s="1"/>
  <c r="Y3131" i="33"/>
  <c r="AG3123" i="33" l="1"/>
  <c r="AH3123" i="33" s="1"/>
  <c r="AA3126" i="33" a="1"/>
  <c r="AA3126" i="33" s="1"/>
  <c r="AD3125" i="33"/>
  <c r="AC3124" i="33"/>
  <c r="AB3125" i="33" a="1"/>
  <c r="AB3125" i="33" s="1"/>
  <c r="AE3124" i="33"/>
  <c r="Z3131" i="33"/>
  <c r="AF3131" i="33" s="1"/>
  <c r="Y3132" i="33"/>
  <c r="AG3124" i="33" l="1"/>
  <c r="AH3124" i="33" s="1"/>
  <c r="AA3127" i="33" a="1"/>
  <c r="AA3127" i="33" s="1"/>
  <c r="AD3126" i="33"/>
  <c r="AB3126" i="33" a="1"/>
  <c r="AB3126" i="33" s="1"/>
  <c r="AE3125" i="33"/>
  <c r="AC3125" i="33"/>
  <c r="Z3132" i="33"/>
  <c r="AF3132" i="33" s="1"/>
  <c r="Y3133" i="33"/>
  <c r="AG3125" i="33" l="1"/>
  <c r="AH3125" i="33" s="1"/>
  <c r="AA3128" i="33" a="1"/>
  <c r="AA3128" i="33" s="1"/>
  <c r="AD3127" i="33"/>
  <c r="AB3127" i="33" a="1"/>
  <c r="AB3127" i="33" s="1"/>
  <c r="AE3126" i="33"/>
  <c r="AC3126" i="33"/>
  <c r="Z3133" i="33"/>
  <c r="AF3133" i="33" s="1"/>
  <c r="Y3134" i="33"/>
  <c r="AG3126" i="33" l="1"/>
  <c r="AH3126" i="33" s="1"/>
  <c r="AD3128" i="33"/>
  <c r="AA3129" i="33" a="1"/>
  <c r="AA3129" i="33" s="1"/>
  <c r="AB3128" i="33" a="1"/>
  <c r="AB3128" i="33" s="1"/>
  <c r="AE3127" i="33"/>
  <c r="AC3127" i="33"/>
  <c r="Z3134" i="33"/>
  <c r="AF3134" i="33" s="1"/>
  <c r="Y3135" i="33"/>
  <c r="AG3127" i="33" l="1"/>
  <c r="AH3127" i="33" s="1"/>
  <c r="AA3130" i="33" a="1"/>
  <c r="AA3130" i="33" s="1"/>
  <c r="AD3129" i="33"/>
  <c r="AC3128" i="33"/>
  <c r="AB3129" i="33" a="1"/>
  <c r="AB3129" i="33" s="1"/>
  <c r="AE3128" i="33"/>
  <c r="Z3135" i="33"/>
  <c r="AF3135" i="33" s="1"/>
  <c r="Y3136" i="33"/>
  <c r="AA3131" i="33" l="1" a="1"/>
  <c r="AA3131" i="33" s="1"/>
  <c r="AD3130" i="33"/>
  <c r="AC3129" i="33"/>
  <c r="AB3130" i="33" a="1"/>
  <c r="AB3130" i="33" s="1"/>
  <c r="AE3129" i="33"/>
  <c r="AG3128" i="33"/>
  <c r="AH3128" i="33" s="1"/>
  <c r="Z3136" i="33"/>
  <c r="AF3136" i="33" s="1"/>
  <c r="Y3137" i="33"/>
  <c r="AG3129" i="33" l="1"/>
  <c r="AH3129" i="33" s="1"/>
  <c r="AA3132" i="33" a="1"/>
  <c r="AA3132" i="33" s="1"/>
  <c r="AD3131" i="33"/>
  <c r="AE3130" i="33"/>
  <c r="AC3130" i="33"/>
  <c r="AB3131" i="33" a="1"/>
  <c r="AB3131" i="33" s="1"/>
  <c r="Z3137" i="33"/>
  <c r="AF3137" i="33" s="1"/>
  <c r="Y3138" i="33"/>
  <c r="AG3130" i="33" l="1"/>
  <c r="AH3130" i="33" s="1"/>
  <c r="AA3133" i="33" a="1"/>
  <c r="AA3133" i="33" s="1"/>
  <c r="AD3132" i="33"/>
  <c r="AB3132" i="33" a="1"/>
  <c r="AB3132" i="33" s="1"/>
  <c r="AE3131" i="33"/>
  <c r="AC3131" i="33"/>
  <c r="Z3138" i="33"/>
  <c r="AF3138" i="33" s="1"/>
  <c r="Y3139" i="33"/>
  <c r="AG3131" i="33" l="1"/>
  <c r="AH3131" i="33" s="1"/>
  <c r="AA3134" i="33" a="1"/>
  <c r="AA3134" i="33" s="1"/>
  <c r="AD3133" i="33"/>
  <c r="AC3132" i="33"/>
  <c r="AB3133" i="33" a="1"/>
  <c r="AB3133" i="33" s="1"/>
  <c r="AE3132" i="33"/>
  <c r="Z3139" i="33"/>
  <c r="AF3139" i="33" s="1"/>
  <c r="Y3140" i="33"/>
  <c r="AG3132" i="33" l="1"/>
  <c r="AH3132" i="33" s="1"/>
  <c r="AA3135" i="33" a="1"/>
  <c r="AA3135" i="33" s="1"/>
  <c r="AD3134" i="33"/>
  <c r="AB3134" i="33" a="1"/>
  <c r="AB3134" i="33" s="1"/>
  <c r="AE3133" i="33"/>
  <c r="AC3133" i="33"/>
  <c r="Z3140" i="33"/>
  <c r="AF3140" i="33" s="1"/>
  <c r="Y3141" i="33"/>
  <c r="AG3133" i="33" l="1"/>
  <c r="AH3133" i="33" s="1"/>
  <c r="AA3136" i="33" a="1"/>
  <c r="AA3136" i="33" s="1"/>
  <c r="AD3135" i="33"/>
  <c r="AB3135" i="33" a="1"/>
  <c r="AB3135" i="33" s="1"/>
  <c r="AE3134" i="33"/>
  <c r="AC3134" i="33"/>
  <c r="Z3141" i="33"/>
  <c r="AF3141" i="33" s="1"/>
  <c r="Y3142" i="33"/>
  <c r="AG3134" i="33" l="1"/>
  <c r="AH3134" i="33" s="1"/>
  <c r="AA3137" i="33" a="1"/>
  <c r="AA3137" i="33" s="1"/>
  <c r="AD3136" i="33"/>
  <c r="AB3136" i="33" a="1"/>
  <c r="AB3136" i="33" s="1"/>
  <c r="AE3135" i="33"/>
  <c r="AC3135" i="33"/>
  <c r="Z3142" i="33"/>
  <c r="AF3142" i="33" s="1"/>
  <c r="Y3143" i="33"/>
  <c r="AA3138" i="33" l="1" a="1"/>
  <c r="AA3138" i="33" s="1"/>
  <c r="AD3137" i="33"/>
  <c r="AB3137" i="33" a="1"/>
  <c r="AB3137" i="33" s="1"/>
  <c r="AE3136" i="33"/>
  <c r="AC3136" i="33"/>
  <c r="AG3135" i="33"/>
  <c r="AH3135" i="33" s="1"/>
  <c r="Z3143" i="33"/>
  <c r="AF3143" i="33" s="1"/>
  <c r="Y3144" i="33"/>
  <c r="AG3136" i="33" l="1"/>
  <c r="AH3136" i="33" s="1"/>
  <c r="AA3139" i="33" a="1"/>
  <c r="AA3139" i="33" s="1"/>
  <c r="AD3138" i="33"/>
  <c r="AB3138" i="33" a="1"/>
  <c r="AB3138" i="33" s="1"/>
  <c r="AE3137" i="33"/>
  <c r="AC3137" i="33"/>
  <c r="Z3144" i="33"/>
  <c r="AF3144" i="33" s="1"/>
  <c r="Y3145" i="33"/>
  <c r="AG3137" i="33" l="1"/>
  <c r="AH3137" i="33" s="1"/>
  <c r="AA3140" i="33" a="1"/>
  <c r="AA3140" i="33" s="1"/>
  <c r="AD3139" i="33"/>
  <c r="AB3139" i="33" a="1"/>
  <c r="AB3139" i="33" s="1"/>
  <c r="AE3138" i="33"/>
  <c r="AC3138" i="33"/>
  <c r="Z3145" i="33"/>
  <c r="AF3145" i="33" s="1"/>
  <c r="Y3146" i="33"/>
  <c r="AA3141" i="33" l="1" a="1"/>
  <c r="AA3141" i="33" s="1"/>
  <c r="AD3140" i="33"/>
  <c r="AB3140" i="33" a="1"/>
  <c r="AB3140" i="33" s="1"/>
  <c r="AE3139" i="33"/>
  <c r="AC3139" i="33"/>
  <c r="AG3138" i="33"/>
  <c r="AH3138" i="33" s="1"/>
  <c r="Z3146" i="33"/>
  <c r="AF3146" i="33" s="1"/>
  <c r="Y3147" i="33"/>
  <c r="AG3139" i="33" l="1"/>
  <c r="AH3139" i="33" s="1"/>
  <c r="AA3142" i="33" a="1"/>
  <c r="AA3142" i="33" s="1"/>
  <c r="AD3141" i="33"/>
  <c r="AB3141" i="33" a="1"/>
  <c r="AB3141" i="33" s="1"/>
  <c r="AE3140" i="33"/>
  <c r="AC3140" i="33"/>
  <c r="Z3147" i="33"/>
  <c r="AF3147" i="33" s="1"/>
  <c r="Y3148" i="33"/>
  <c r="AA3143" i="33" l="1" a="1"/>
  <c r="AA3143" i="33" s="1"/>
  <c r="AD3142" i="33"/>
  <c r="AB3142" i="33" a="1"/>
  <c r="AB3142" i="33" s="1"/>
  <c r="AE3141" i="33"/>
  <c r="AC3141" i="33"/>
  <c r="AG3140" i="33"/>
  <c r="AH3140" i="33" s="1"/>
  <c r="Z3148" i="33"/>
  <c r="AF3148" i="33" s="1"/>
  <c r="Y3149" i="33"/>
  <c r="AA3144" i="33" l="1" a="1"/>
  <c r="AA3144" i="33" s="1"/>
  <c r="AD3143" i="33"/>
  <c r="AE3142" i="33"/>
  <c r="AB3143" i="33" a="1"/>
  <c r="AB3143" i="33" s="1"/>
  <c r="AC3142" i="33"/>
  <c r="AG3141" i="33"/>
  <c r="AH3141" i="33" s="1"/>
  <c r="Z3149" i="33"/>
  <c r="AF3149" i="33" s="1"/>
  <c r="Y3150" i="33"/>
  <c r="AG3142" i="33" l="1"/>
  <c r="AH3142" i="33" s="1"/>
  <c r="AA3145" i="33" a="1"/>
  <c r="AA3145" i="33" s="1"/>
  <c r="AD3144" i="33"/>
  <c r="AB3144" i="33" a="1"/>
  <c r="AB3144" i="33" s="1"/>
  <c r="AE3143" i="33"/>
  <c r="AC3143" i="33"/>
  <c r="Z3150" i="33"/>
  <c r="AF3150" i="33" s="1"/>
  <c r="Y3151" i="33"/>
  <c r="AA3146" i="33" l="1" a="1"/>
  <c r="AA3146" i="33" s="1"/>
  <c r="AD3145" i="33"/>
  <c r="AC3144" i="33"/>
  <c r="AB3145" i="33" a="1"/>
  <c r="AB3145" i="33" s="1"/>
  <c r="AE3144" i="33"/>
  <c r="AG3144" i="33" s="1"/>
  <c r="AH3144" i="33" s="1"/>
  <c r="AG3143" i="33"/>
  <c r="AH3143" i="33" s="1"/>
  <c r="Z3151" i="33"/>
  <c r="AF3151" i="33" s="1"/>
  <c r="Y3152" i="33"/>
  <c r="AA3147" i="33" l="1" a="1"/>
  <c r="AA3147" i="33" s="1"/>
  <c r="AD3146" i="33"/>
  <c r="AB3146" i="33" a="1"/>
  <c r="AB3146" i="33" s="1"/>
  <c r="AE3145" i="33"/>
  <c r="AC3145" i="33"/>
  <c r="Z3152" i="33"/>
  <c r="AF3152" i="33" s="1"/>
  <c r="Y3153" i="33"/>
  <c r="AG3145" i="33" l="1"/>
  <c r="AH3145" i="33" s="1"/>
  <c r="AA3148" i="33" a="1"/>
  <c r="AA3148" i="33" s="1"/>
  <c r="AD3147" i="33"/>
  <c r="AE3146" i="33"/>
  <c r="AC3146" i="33"/>
  <c r="AB3147" i="33" a="1"/>
  <c r="AB3147" i="33" s="1"/>
  <c r="Z3153" i="33"/>
  <c r="AF3153" i="33" s="1"/>
  <c r="Y3154" i="33"/>
  <c r="AG3146" i="33" l="1"/>
  <c r="AH3146" i="33" s="1"/>
  <c r="AA3149" i="33" a="1"/>
  <c r="AA3149" i="33" s="1"/>
  <c r="AD3148" i="33"/>
  <c r="AB3148" i="33" a="1"/>
  <c r="AB3148" i="33" s="1"/>
  <c r="AE3147" i="33"/>
  <c r="AC3147" i="33"/>
  <c r="Z3154" i="33"/>
  <c r="AF3154" i="33" s="1"/>
  <c r="Y3155" i="33"/>
  <c r="AA3150" i="33" l="1" a="1"/>
  <c r="AA3150" i="33" s="1"/>
  <c r="AD3149" i="33"/>
  <c r="AB3149" i="33" a="1"/>
  <c r="AB3149" i="33" s="1"/>
  <c r="AE3148" i="33"/>
  <c r="AC3148" i="33"/>
  <c r="AG3147" i="33"/>
  <c r="AH3147" i="33" s="1"/>
  <c r="Z3155" i="33"/>
  <c r="AF3155" i="33" s="1"/>
  <c r="Y3156" i="33"/>
  <c r="AG3148" i="33" l="1"/>
  <c r="AH3148" i="33" s="1"/>
  <c r="AA3151" i="33" a="1"/>
  <c r="AA3151" i="33" s="1"/>
  <c r="AD3150" i="33"/>
  <c r="AB3150" i="33" a="1"/>
  <c r="AB3150" i="33" s="1"/>
  <c r="AE3149" i="33"/>
  <c r="AC3149" i="33"/>
  <c r="Z3156" i="33"/>
  <c r="AF3156" i="33" s="1"/>
  <c r="Y3157" i="33"/>
  <c r="AG3149" i="33" l="1"/>
  <c r="AH3149" i="33" s="1"/>
  <c r="AA3152" i="33" a="1"/>
  <c r="AA3152" i="33" s="1"/>
  <c r="AD3151" i="33"/>
  <c r="AB3151" i="33" a="1"/>
  <c r="AB3151" i="33" s="1"/>
  <c r="AE3150" i="33"/>
  <c r="AG3150" i="33" s="1"/>
  <c r="AH3150" i="33" s="1"/>
  <c r="AC3150" i="33"/>
  <c r="Z3157" i="33"/>
  <c r="AF3157" i="33" s="1"/>
  <c r="Y3158" i="33"/>
  <c r="AA3153" i="33" l="1" a="1"/>
  <c r="AA3153" i="33" s="1"/>
  <c r="AD3152" i="33"/>
  <c r="AB3152" i="33" a="1"/>
  <c r="AB3152" i="33" s="1"/>
  <c r="AE3151" i="33"/>
  <c r="AC3151" i="33"/>
  <c r="Z3158" i="33"/>
  <c r="AF3158" i="33" s="1"/>
  <c r="Y3159" i="33"/>
  <c r="AD3153" i="33" l="1"/>
  <c r="AA3154" i="33" a="1"/>
  <c r="AA3154" i="33" s="1"/>
  <c r="AB3153" i="33" a="1"/>
  <c r="AB3153" i="33" s="1"/>
  <c r="AE3152" i="33"/>
  <c r="AC3152" i="33"/>
  <c r="AG3151" i="33"/>
  <c r="AH3151" i="33" s="1"/>
  <c r="Z3159" i="33"/>
  <c r="AF3159" i="33" s="1"/>
  <c r="Y3160" i="33"/>
  <c r="AG3152" i="33" l="1"/>
  <c r="AH3152" i="33" s="1"/>
  <c r="AA3155" i="33" a="1"/>
  <c r="AA3155" i="33" s="1"/>
  <c r="AD3154" i="33"/>
  <c r="AB3154" i="33" a="1"/>
  <c r="AB3154" i="33" s="1"/>
  <c r="AE3153" i="33"/>
  <c r="AC3153" i="33"/>
  <c r="Z3160" i="33"/>
  <c r="AF3160" i="33" s="1"/>
  <c r="Y3161" i="33"/>
  <c r="AA3156" i="33" l="1" a="1"/>
  <c r="AA3156" i="33" s="1"/>
  <c r="AD3155" i="33"/>
  <c r="AB3155" i="33" a="1"/>
  <c r="AB3155" i="33" s="1"/>
  <c r="AE3154" i="33"/>
  <c r="AC3154" i="33"/>
  <c r="AG3153" i="33"/>
  <c r="AH3153" i="33" s="1"/>
  <c r="Z3161" i="33"/>
  <c r="AF3161" i="33" s="1"/>
  <c r="Y3162" i="33"/>
  <c r="AG3154" i="33" l="1"/>
  <c r="AH3154" i="33" s="1"/>
  <c r="AA3157" i="33" a="1"/>
  <c r="AA3157" i="33" s="1"/>
  <c r="AD3156" i="33"/>
  <c r="AB3156" i="33" a="1"/>
  <c r="AB3156" i="33" s="1"/>
  <c r="AE3155" i="33"/>
  <c r="AC3155" i="33"/>
  <c r="Z3162" i="33"/>
  <c r="AF3162" i="33" s="1"/>
  <c r="Y3163" i="33"/>
  <c r="AG3155" i="33" l="1"/>
  <c r="AH3155" i="33" s="1"/>
  <c r="AA3158" i="33" a="1"/>
  <c r="AA3158" i="33" s="1"/>
  <c r="AD3157" i="33"/>
  <c r="AB3157" i="33" a="1"/>
  <c r="AB3157" i="33" s="1"/>
  <c r="AE3156" i="33"/>
  <c r="AC3156" i="33"/>
  <c r="Z3163" i="33"/>
  <c r="AF3163" i="33" s="1"/>
  <c r="Y3164" i="33"/>
  <c r="AG3156" i="33" l="1"/>
  <c r="AH3156" i="33" s="1"/>
  <c r="AA3159" i="33" a="1"/>
  <c r="AA3159" i="33" s="1"/>
  <c r="AD3158" i="33"/>
  <c r="AC3157" i="33"/>
  <c r="AB3158" i="33" a="1"/>
  <c r="AB3158" i="33" s="1"/>
  <c r="AE3157" i="33"/>
  <c r="Z3164" i="33"/>
  <c r="AF3164" i="33" s="1"/>
  <c r="Y3165" i="33"/>
  <c r="AG3157" i="33" l="1"/>
  <c r="AH3157" i="33" s="1"/>
  <c r="AD3159" i="33"/>
  <c r="AA3160" i="33" a="1"/>
  <c r="AA3160" i="33" s="1"/>
  <c r="AB3159" i="33" a="1"/>
  <c r="AB3159" i="33" s="1"/>
  <c r="AE3158" i="33"/>
  <c r="AC3158" i="33"/>
  <c r="Z3165" i="33"/>
  <c r="AF3165" i="33" s="1"/>
  <c r="Y3166" i="33"/>
  <c r="AG3158" i="33" l="1"/>
  <c r="AH3158" i="33" s="1"/>
  <c r="AA3161" i="33" a="1"/>
  <c r="AA3161" i="33" s="1"/>
  <c r="AD3160" i="33"/>
  <c r="AB3160" i="33" a="1"/>
  <c r="AB3160" i="33" s="1"/>
  <c r="AE3159" i="33"/>
  <c r="AC3159" i="33"/>
  <c r="Z3166" i="33"/>
  <c r="AF3166" i="33" s="1"/>
  <c r="Y3167" i="33"/>
  <c r="AA3162" i="33" l="1" a="1"/>
  <c r="AA3162" i="33" s="1"/>
  <c r="AD3161" i="33"/>
  <c r="AB3161" i="33" a="1"/>
  <c r="AB3161" i="33" s="1"/>
  <c r="AE3160" i="33"/>
  <c r="AC3160" i="33"/>
  <c r="AG3159" i="33"/>
  <c r="AH3159" i="33" s="1"/>
  <c r="Z3167" i="33"/>
  <c r="AF3167" i="33" s="1"/>
  <c r="Y3168" i="33"/>
  <c r="AG3160" i="33" l="1"/>
  <c r="AH3160" i="33" s="1"/>
  <c r="AD3162" i="33"/>
  <c r="AA3163" i="33" a="1"/>
  <c r="AA3163" i="33" s="1"/>
  <c r="AB3162" i="33" a="1"/>
  <c r="AB3162" i="33" s="1"/>
  <c r="AE3161" i="33"/>
  <c r="AC3161" i="33"/>
  <c r="Z3168" i="33"/>
  <c r="AF3168" i="33" s="1"/>
  <c r="Y3169" i="33"/>
  <c r="AG3161" i="33" l="1"/>
  <c r="AH3161" i="33" s="1"/>
  <c r="AA3164" i="33" a="1"/>
  <c r="AA3164" i="33" s="1"/>
  <c r="AD3163" i="33"/>
  <c r="AB3163" i="33" a="1"/>
  <c r="AB3163" i="33" s="1"/>
  <c r="AE3162" i="33"/>
  <c r="AC3162" i="33"/>
  <c r="Z3169" i="33"/>
  <c r="AF3169" i="33" s="1"/>
  <c r="Y3170" i="33"/>
  <c r="AG3162" i="33" l="1"/>
  <c r="AH3162" i="33" s="1"/>
  <c r="AA3165" i="33" a="1"/>
  <c r="AA3165" i="33" s="1"/>
  <c r="AD3164" i="33"/>
  <c r="AB3164" i="33" a="1"/>
  <c r="AB3164" i="33" s="1"/>
  <c r="AE3163" i="33"/>
  <c r="AC3163" i="33"/>
  <c r="Z3170" i="33"/>
  <c r="AF3170" i="33" s="1"/>
  <c r="Y3171" i="33"/>
  <c r="AG3163" i="33" l="1"/>
  <c r="AH3163" i="33" s="1"/>
  <c r="AA3166" i="33" a="1"/>
  <c r="AA3166" i="33" s="1"/>
  <c r="AD3165" i="33"/>
  <c r="AB3165" i="33" a="1"/>
  <c r="AB3165" i="33" s="1"/>
  <c r="AE3164" i="33"/>
  <c r="AC3164" i="33"/>
  <c r="Z3171" i="33"/>
  <c r="AF3171" i="33" s="1"/>
  <c r="Y3172" i="33"/>
  <c r="AG3164" i="33" l="1"/>
  <c r="AH3164" i="33" s="1"/>
  <c r="AA3167" i="33" a="1"/>
  <c r="AA3167" i="33" s="1"/>
  <c r="AD3166" i="33"/>
  <c r="AB3166" i="33" a="1"/>
  <c r="AB3166" i="33" s="1"/>
  <c r="AE3165" i="33"/>
  <c r="AG3165" i="33" s="1"/>
  <c r="AH3165" i="33" s="1"/>
  <c r="AC3165" i="33"/>
  <c r="Z3172" i="33"/>
  <c r="AF3172" i="33" s="1"/>
  <c r="Y3173" i="33"/>
  <c r="AA3168" i="33" l="1" a="1"/>
  <c r="AA3168" i="33" s="1"/>
  <c r="AD3167" i="33"/>
  <c r="AB3167" i="33" a="1"/>
  <c r="AB3167" i="33" s="1"/>
  <c r="AE3166" i="33"/>
  <c r="AC3166" i="33"/>
  <c r="Z3173" i="33"/>
  <c r="AF3173" i="33" s="1"/>
  <c r="Y3174" i="33"/>
  <c r="AG3166" i="33" l="1"/>
  <c r="AH3166" i="33" s="1"/>
  <c r="AA3169" i="33" a="1"/>
  <c r="AA3169" i="33" s="1"/>
  <c r="AD3168" i="33"/>
  <c r="AB3168" i="33" a="1"/>
  <c r="AB3168" i="33" s="1"/>
  <c r="AE3167" i="33"/>
  <c r="AC3167" i="33"/>
  <c r="Z3174" i="33"/>
  <c r="AF3174" i="33" s="1"/>
  <c r="Y3175" i="33"/>
  <c r="AG3167" i="33" l="1"/>
  <c r="AH3167" i="33" s="1"/>
  <c r="AA3170" i="33" a="1"/>
  <c r="AA3170" i="33" s="1"/>
  <c r="AD3169" i="33"/>
  <c r="AE3168" i="33"/>
  <c r="AB3169" i="33" a="1"/>
  <c r="AB3169" i="33" s="1"/>
  <c r="AC3168" i="33"/>
  <c r="Z3175" i="33"/>
  <c r="AF3175" i="33" s="1"/>
  <c r="Y3176" i="33"/>
  <c r="AG3168" i="33" l="1"/>
  <c r="AH3168" i="33" s="1"/>
  <c r="AA3171" i="33" a="1"/>
  <c r="AA3171" i="33" s="1"/>
  <c r="AD3170" i="33"/>
  <c r="AC3169" i="33"/>
  <c r="AB3170" i="33" a="1"/>
  <c r="AB3170" i="33" s="1"/>
  <c r="AE3169" i="33"/>
  <c r="Z3176" i="33"/>
  <c r="AF3176" i="33" s="1"/>
  <c r="Y3177" i="33"/>
  <c r="AG3169" i="33" l="1"/>
  <c r="AH3169" i="33" s="1"/>
  <c r="AD3171" i="33"/>
  <c r="AA3172" i="33" a="1"/>
  <c r="AA3172" i="33" s="1"/>
  <c r="AE3170" i="33"/>
  <c r="AB3171" i="33" a="1"/>
  <c r="AB3171" i="33" s="1"/>
  <c r="AC3170" i="33"/>
  <c r="Z3177" i="33"/>
  <c r="AF3177" i="33" s="1"/>
  <c r="Y3178" i="33"/>
  <c r="AG3170" i="33" l="1"/>
  <c r="AH3170" i="33" s="1"/>
  <c r="AA3173" i="33" a="1"/>
  <c r="AA3173" i="33" s="1"/>
  <c r="AD3172" i="33"/>
  <c r="AB3172" i="33" a="1"/>
  <c r="AB3172" i="33" s="1"/>
  <c r="AE3171" i="33"/>
  <c r="AC3171" i="33"/>
  <c r="Z3178" i="33"/>
  <c r="AF3178" i="33" s="1"/>
  <c r="Y3179" i="33"/>
  <c r="AA3174" i="33" l="1" a="1"/>
  <c r="AA3174" i="33" s="1"/>
  <c r="AD3173" i="33"/>
  <c r="AC3172" i="33"/>
  <c r="AB3173" i="33" a="1"/>
  <c r="AB3173" i="33" s="1"/>
  <c r="AE3172" i="33"/>
  <c r="AG3172" i="33" s="1"/>
  <c r="AH3172" i="33" s="1"/>
  <c r="AG3171" i="33"/>
  <c r="AH3171" i="33" s="1"/>
  <c r="Z3179" i="33"/>
  <c r="AF3179" i="33" s="1"/>
  <c r="Y3180" i="33"/>
  <c r="AA3175" i="33" l="1" a="1"/>
  <c r="AA3175" i="33" s="1"/>
  <c r="AD3174" i="33"/>
  <c r="AE3173" i="33"/>
  <c r="AB3174" i="33" a="1"/>
  <c r="AB3174" i="33" s="1"/>
  <c r="AC3173" i="33"/>
  <c r="Z3180" i="33"/>
  <c r="AF3180" i="33" s="1"/>
  <c r="Y3181" i="33"/>
  <c r="AG3173" i="33" l="1"/>
  <c r="AH3173" i="33" s="1"/>
  <c r="AA3176" i="33" a="1"/>
  <c r="AA3176" i="33" s="1"/>
  <c r="AD3175" i="33"/>
  <c r="AB3175" i="33" a="1"/>
  <c r="AB3175" i="33" s="1"/>
  <c r="AE3174" i="33"/>
  <c r="AC3174" i="33"/>
  <c r="Z3181" i="33"/>
  <c r="AF3181" i="33" s="1"/>
  <c r="Y3182" i="33"/>
  <c r="AG3174" i="33" l="1"/>
  <c r="AH3174" i="33" s="1"/>
  <c r="AA3177" i="33" a="1"/>
  <c r="AA3177" i="33" s="1"/>
  <c r="AD3176" i="33"/>
  <c r="AC3175" i="33"/>
  <c r="AB3176" i="33" a="1"/>
  <c r="AB3176" i="33" s="1"/>
  <c r="AE3175" i="33"/>
  <c r="Z3182" i="33"/>
  <c r="AF3182" i="33" s="1"/>
  <c r="Y3183" i="33"/>
  <c r="AG3175" i="33" l="1"/>
  <c r="AH3175" i="33" s="1"/>
  <c r="AA3178" i="33" a="1"/>
  <c r="AA3178" i="33" s="1"/>
  <c r="AD3177" i="33"/>
  <c r="AB3177" i="33" a="1"/>
  <c r="AB3177" i="33" s="1"/>
  <c r="AE3176" i="33"/>
  <c r="AC3176" i="33"/>
  <c r="Z3183" i="33"/>
  <c r="AF3183" i="33" s="1"/>
  <c r="Y3184" i="33"/>
  <c r="AG3176" i="33" l="1"/>
  <c r="AH3176" i="33" s="1"/>
  <c r="AA3179" i="33" a="1"/>
  <c r="AA3179" i="33" s="1"/>
  <c r="AD3178" i="33"/>
  <c r="AB3178" i="33" a="1"/>
  <c r="AB3178" i="33" s="1"/>
  <c r="AC3177" i="33"/>
  <c r="AE3177" i="33"/>
  <c r="Z3184" i="33"/>
  <c r="AF3184" i="33" s="1"/>
  <c r="Y3185" i="33"/>
  <c r="AG3177" i="33" l="1"/>
  <c r="AH3177" i="33" s="1"/>
  <c r="AA3180" i="33" a="1"/>
  <c r="AA3180" i="33" s="1"/>
  <c r="AD3179" i="33"/>
  <c r="AB3179" i="33" a="1"/>
  <c r="AB3179" i="33" s="1"/>
  <c r="AE3178" i="33"/>
  <c r="AC3178" i="33"/>
  <c r="Z3185" i="33"/>
  <c r="AF3185" i="33" s="1"/>
  <c r="Y3186" i="33"/>
  <c r="AG3178" i="33" l="1"/>
  <c r="AH3178" i="33" s="1"/>
  <c r="AA3181" i="33" a="1"/>
  <c r="AA3181" i="33" s="1"/>
  <c r="AD3180" i="33"/>
  <c r="AB3180" i="33" a="1"/>
  <c r="AB3180" i="33" s="1"/>
  <c r="AE3179" i="33"/>
  <c r="AC3179" i="33"/>
  <c r="Z3186" i="33"/>
  <c r="AF3186" i="33" s="1"/>
  <c r="Y3187" i="33"/>
  <c r="AG3179" i="33" l="1"/>
  <c r="AH3179" i="33" s="1"/>
  <c r="AA3182" i="33" a="1"/>
  <c r="AA3182" i="33" s="1"/>
  <c r="AD3181" i="33"/>
  <c r="AB3181" i="33" a="1"/>
  <c r="AB3181" i="33" s="1"/>
  <c r="AE3180" i="33"/>
  <c r="AC3180" i="33"/>
  <c r="Z3187" i="33"/>
  <c r="AF3187" i="33" s="1"/>
  <c r="Y3188" i="33"/>
  <c r="AG3180" i="33" l="1"/>
  <c r="AH3180" i="33" s="1"/>
  <c r="AA3183" i="33" a="1"/>
  <c r="AA3183" i="33" s="1"/>
  <c r="AD3182" i="33"/>
  <c r="AB3182" i="33" a="1"/>
  <c r="AB3182" i="33" s="1"/>
  <c r="AE3181" i="33"/>
  <c r="AC3181" i="33"/>
  <c r="Z3188" i="33"/>
  <c r="AF3188" i="33" s="1"/>
  <c r="Y3189" i="33"/>
  <c r="AG3181" i="33" l="1"/>
  <c r="AH3181" i="33" s="1"/>
  <c r="AA3184" i="33" a="1"/>
  <c r="AA3184" i="33" s="1"/>
  <c r="AD3183" i="33"/>
  <c r="AE3182" i="33"/>
  <c r="AB3183" i="33" a="1"/>
  <c r="AB3183" i="33" s="1"/>
  <c r="AC3182" i="33"/>
  <c r="Z3189" i="33"/>
  <c r="AF3189" i="33" s="1"/>
  <c r="Y3190" i="33"/>
  <c r="AA3185" i="33" l="1" a="1"/>
  <c r="AA3185" i="33" s="1"/>
  <c r="AD3184" i="33"/>
  <c r="AB3184" i="33" a="1"/>
  <c r="AB3184" i="33" s="1"/>
  <c r="AE3183" i="33"/>
  <c r="AC3183" i="33"/>
  <c r="AG3182" i="33"/>
  <c r="AH3182" i="33" s="1"/>
  <c r="Z3190" i="33"/>
  <c r="AF3190" i="33" s="1"/>
  <c r="Y3191" i="33"/>
  <c r="AG3183" i="33" l="1"/>
  <c r="AH3183" i="33" s="1"/>
  <c r="AA3186" i="33" a="1"/>
  <c r="AA3186" i="33" s="1"/>
  <c r="AD3185" i="33"/>
  <c r="AB3185" i="33" a="1"/>
  <c r="AB3185" i="33" s="1"/>
  <c r="AE3184" i="33"/>
  <c r="AC3184" i="33"/>
  <c r="Z3191" i="33"/>
  <c r="AF3191" i="33" s="1"/>
  <c r="Y3192" i="33"/>
  <c r="AG3184" i="33" l="1"/>
  <c r="AH3184" i="33" s="1"/>
  <c r="AD3186" i="33"/>
  <c r="AA3187" i="33" a="1"/>
  <c r="AA3187" i="33" s="1"/>
  <c r="AB3186" i="33" a="1"/>
  <c r="AB3186" i="33" s="1"/>
  <c r="AE3185" i="33"/>
  <c r="AC3185" i="33"/>
  <c r="Z3192" i="33"/>
  <c r="AF3192" i="33" s="1"/>
  <c r="Y3193" i="33"/>
  <c r="AG3185" i="33" l="1"/>
  <c r="AH3185" i="33" s="1"/>
  <c r="AA3188" i="33" a="1"/>
  <c r="AA3188" i="33" s="1"/>
  <c r="AD3187" i="33"/>
  <c r="AB3187" i="33" a="1"/>
  <c r="AB3187" i="33" s="1"/>
  <c r="AE3186" i="33"/>
  <c r="AC3186" i="33"/>
  <c r="Z3193" i="33"/>
  <c r="AF3193" i="33" s="1"/>
  <c r="Y3194" i="33"/>
  <c r="AG3186" i="33" l="1"/>
  <c r="AH3186" i="33" s="1"/>
  <c r="AA3189" i="33" a="1"/>
  <c r="AA3189" i="33" s="1"/>
  <c r="AD3188" i="33"/>
  <c r="AB3188" i="33" a="1"/>
  <c r="AB3188" i="33" s="1"/>
  <c r="AE3187" i="33"/>
  <c r="AG3187" i="33" s="1"/>
  <c r="AH3187" i="33" s="1"/>
  <c r="AC3187" i="33"/>
  <c r="Z3194" i="33"/>
  <c r="AF3194" i="33" s="1"/>
  <c r="Y3195" i="33"/>
  <c r="AA3190" i="33" l="1" a="1"/>
  <c r="AA3190" i="33" s="1"/>
  <c r="AD3189" i="33"/>
  <c r="AC3188" i="33"/>
  <c r="AB3189" i="33" a="1"/>
  <c r="AB3189" i="33" s="1"/>
  <c r="AE3188" i="33"/>
  <c r="Z3195" i="33"/>
  <c r="AF3195" i="33" s="1"/>
  <c r="Y3196" i="33"/>
  <c r="AG3188" i="33" l="1"/>
  <c r="AH3188" i="33" s="1"/>
  <c r="AA3191" i="33" a="1"/>
  <c r="AA3191" i="33" s="1"/>
  <c r="AD3190" i="33"/>
  <c r="AE3189" i="33"/>
  <c r="AB3190" i="33" a="1"/>
  <c r="AB3190" i="33" s="1"/>
  <c r="AC3189" i="33"/>
  <c r="Z3196" i="33"/>
  <c r="AF3196" i="33" s="1"/>
  <c r="Y3197" i="33"/>
  <c r="AG3189" i="33" l="1"/>
  <c r="AH3189" i="33" s="1"/>
  <c r="AA3192" i="33" a="1"/>
  <c r="AA3192" i="33" s="1"/>
  <c r="AD3191" i="33"/>
  <c r="AE3190" i="33"/>
  <c r="AB3191" i="33" a="1"/>
  <c r="AB3191" i="33" s="1"/>
  <c r="AC3190" i="33"/>
  <c r="Z3197" i="33"/>
  <c r="AF3197" i="33" s="1"/>
  <c r="Y3198" i="33"/>
  <c r="AG3190" i="33" l="1"/>
  <c r="AH3190" i="33" s="1"/>
  <c r="AA3193" i="33" a="1"/>
  <c r="AA3193" i="33" s="1"/>
  <c r="AD3192" i="33"/>
  <c r="AE3191" i="33"/>
  <c r="AB3192" i="33" a="1"/>
  <c r="AB3192" i="33" s="1"/>
  <c r="AC3191" i="33"/>
  <c r="Z3198" i="33"/>
  <c r="AF3198" i="33" s="1"/>
  <c r="Y3199" i="33"/>
  <c r="AG3191" i="33" l="1"/>
  <c r="AH3191" i="33" s="1"/>
  <c r="AA3194" i="33" a="1"/>
  <c r="AA3194" i="33" s="1"/>
  <c r="AD3193" i="33"/>
  <c r="AB3193" i="33" a="1"/>
  <c r="AB3193" i="33" s="1"/>
  <c r="AE3192" i="33"/>
  <c r="AC3192" i="33"/>
  <c r="Z3199" i="33"/>
  <c r="AF3199" i="33" s="1"/>
  <c r="Y3200" i="33"/>
  <c r="AG3192" i="33" l="1"/>
  <c r="AH3192" i="33" s="1"/>
  <c r="AD3194" i="33"/>
  <c r="AA3195" i="33" a="1"/>
  <c r="AA3195" i="33" s="1"/>
  <c r="AB3194" i="33" a="1"/>
  <c r="AB3194" i="33" s="1"/>
  <c r="AE3193" i="33"/>
  <c r="AC3193" i="33"/>
  <c r="Z3200" i="33"/>
  <c r="AF3200" i="33" s="1"/>
  <c r="Y3201" i="33"/>
  <c r="AA3196" i="33" l="1" a="1"/>
  <c r="AA3196" i="33" s="1"/>
  <c r="AD3195" i="33"/>
  <c r="AE3194" i="33"/>
  <c r="AB3195" i="33" a="1"/>
  <c r="AB3195" i="33" s="1"/>
  <c r="AC3194" i="33"/>
  <c r="AG3193" i="33"/>
  <c r="AH3193" i="33" s="1"/>
  <c r="Z3201" i="33"/>
  <c r="AF3201" i="33" s="1"/>
  <c r="Y3202" i="33"/>
  <c r="AG3194" i="33" l="1"/>
  <c r="AH3194" i="33" s="1"/>
  <c r="AA3197" i="33" a="1"/>
  <c r="AA3197" i="33" s="1"/>
  <c r="AD3196" i="33"/>
  <c r="AB3196" i="33" a="1"/>
  <c r="AB3196" i="33" s="1"/>
  <c r="AE3195" i="33"/>
  <c r="AC3195" i="33"/>
  <c r="Z3202" i="33"/>
  <c r="AF3202" i="33" s="1"/>
  <c r="Y3203" i="33"/>
  <c r="AG3195" i="33" l="1"/>
  <c r="AH3195" i="33" s="1"/>
  <c r="AA3198" i="33" a="1"/>
  <c r="AA3198" i="33" s="1"/>
  <c r="AD3197" i="33"/>
  <c r="AB3197" i="33" a="1"/>
  <c r="AB3197" i="33" s="1"/>
  <c r="AE3196" i="33"/>
  <c r="AC3196" i="33"/>
  <c r="Z3203" i="33"/>
  <c r="AF3203" i="33" s="1"/>
  <c r="Y3204" i="33"/>
  <c r="AA3199" i="33" l="1" a="1"/>
  <c r="AA3199" i="33" s="1"/>
  <c r="AD3198" i="33"/>
  <c r="AB3198" i="33" a="1"/>
  <c r="AB3198" i="33" s="1"/>
  <c r="AE3197" i="33"/>
  <c r="AC3197" i="33"/>
  <c r="AG3196" i="33"/>
  <c r="AH3196" i="33" s="1"/>
  <c r="Z3204" i="33"/>
  <c r="AF3204" i="33" s="1"/>
  <c r="Y3205" i="33"/>
  <c r="AG3197" i="33" l="1"/>
  <c r="AH3197" i="33" s="1"/>
  <c r="AA3200" i="33" a="1"/>
  <c r="AA3200" i="33" s="1"/>
  <c r="AD3199" i="33"/>
  <c r="AB3199" i="33" a="1"/>
  <c r="AB3199" i="33" s="1"/>
  <c r="AE3198" i="33"/>
  <c r="AC3198" i="33"/>
  <c r="Z3205" i="33"/>
  <c r="AF3205" i="33" s="1"/>
  <c r="Y3206" i="33"/>
  <c r="AG3198" i="33" l="1"/>
  <c r="AH3198" i="33" s="1"/>
  <c r="AD3200" i="33"/>
  <c r="AA3201" i="33" a="1"/>
  <c r="AA3201" i="33" s="1"/>
  <c r="AB3200" i="33" a="1"/>
  <c r="AB3200" i="33" s="1"/>
  <c r="AC3199" i="33"/>
  <c r="AE3199" i="33"/>
  <c r="Z3206" i="33"/>
  <c r="AF3206" i="33" s="1"/>
  <c r="Y3207" i="33"/>
  <c r="AG3199" i="33" l="1"/>
  <c r="AH3199" i="33" s="1"/>
  <c r="AA3202" i="33" a="1"/>
  <c r="AA3202" i="33" s="1"/>
  <c r="AD3201" i="33"/>
  <c r="AB3201" i="33" a="1"/>
  <c r="AB3201" i="33" s="1"/>
  <c r="AE3200" i="33"/>
  <c r="AC3200" i="33"/>
  <c r="Z3207" i="33"/>
  <c r="AF3207" i="33" s="1"/>
  <c r="Y3208" i="33"/>
  <c r="AA3203" i="33" l="1" a="1"/>
  <c r="AA3203" i="33" s="1"/>
  <c r="AD3202" i="33"/>
  <c r="AB3202" i="33" a="1"/>
  <c r="AB3202" i="33" s="1"/>
  <c r="AE3201" i="33"/>
  <c r="AC3201" i="33"/>
  <c r="AG3200" i="33"/>
  <c r="AH3200" i="33" s="1"/>
  <c r="Z3208" i="33"/>
  <c r="AF3208" i="33" s="1"/>
  <c r="Y3209" i="33"/>
  <c r="AG3201" i="33" l="1"/>
  <c r="AH3201" i="33" s="1"/>
  <c r="AA3204" i="33" a="1"/>
  <c r="AA3204" i="33" s="1"/>
  <c r="AD3203" i="33"/>
  <c r="AE3202" i="33"/>
  <c r="AB3203" i="33" a="1"/>
  <c r="AB3203" i="33" s="1"/>
  <c r="AC3202" i="33"/>
  <c r="Z3209" i="33"/>
  <c r="AF3209" i="33" s="1"/>
  <c r="Y3210" i="33"/>
  <c r="AG3202" i="33" l="1"/>
  <c r="AH3202" i="33" s="1"/>
  <c r="AA3205" i="33" a="1"/>
  <c r="AA3205" i="33" s="1"/>
  <c r="AD3204" i="33"/>
  <c r="AB3204" i="33" a="1"/>
  <c r="AB3204" i="33" s="1"/>
  <c r="AC3203" i="33"/>
  <c r="AE3203" i="33"/>
  <c r="Z3210" i="33"/>
  <c r="AF3210" i="33" s="1"/>
  <c r="Y3211" i="33"/>
  <c r="AG3203" i="33" l="1"/>
  <c r="AH3203" i="33" s="1"/>
  <c r="AD3205" i="33"/>
  <c r="AA3206" i="33" a="1"/>
  <c r="AA3206" i="33" s="1"/>
  <c r="AB3205" i="33" a="1"/>
  <c r="AB3205" i="33" s="1"/>
  <c r="AE3204" i="33"/>
  <c r="AC3204" i="33"/>
  <c r="Z3211" i="33"/>
  <c r="AF3211" i="33" s="1"/>
  <c r="Y3212" i="33"/>
  <c r="AD3206" i="33" l="1"/>
  <c r="AA3207" i="33" a="1"/>
  <c r="AA3207" i="33" s="1"/>
  <c r="AB3206" i="33" a="1"/>
  <c r="AB3206" i="33" s="1"/>
  <c r="AE3205" i="33"/>
  <c r="AC3205" i="33"/>
  <c r="AG3204" i="33"/>
  <c r="AH3204" i="33" s="1"/>
  <c r="Z3212" i="33"/>
  <c r="AF3212" i="33" s="1"/>
  <c r="Y3213" i="33"/>
  <c r="AG3205" i="33" l="1"/>
  <c r="AH3205" i="33" s="1"/>
  <c r="AA3208" i="33" a="1"/>
  <c r="AA3208" i="33" s="1"/>
  <c r="AD3207" i="33"/>
  <c r="AB3207" i="33" a="1"/>
  <c r="AB3207" i="33" s="1"/>
  <c r="AE3206" i="33"/>
  <c r="AC3206" i="33"/>
  <c r="Z3213" i="33"/>
  <c r="AF3213" i="33" s="1"/>
  <c r="Y3214" i="33"/>
  <c r="AA3209" i="33" l="1" a="1"/>
  <c r="AA3209" i="33" s="1"/>
  <c r="AD3208" i="33"/>
  <c r="AB3208" i="33" a="1"/>
  <c r="AB3208" i="33" s="1"/>
  <c r="AE3207" i="33"/>
  <c r="AC3207" i="33"/>
  <c r="AG3206" i="33"/>
  <c r="AH3206" i="33" s="1"/>
  <c r="Z3214" i="33"/>
  <c r="AF3214" i="33" s="1"/>
  <c r="Y3215" i="33"/>
  <c r="AG3207" i="33" l="1"/>
  <c r="AH3207" i="33" s="1"/>
  <c r="AA3210" i="33" a="1"/>
  <c r="AA3210" i="33" s="1"/>
  <c r="AD3209" i="33"/>
  <c r="AB3209" i="33" a="1"/>
  <c r="AB3209" i="33" s="1"/>
  <c r="AE3208" i="33"/>
  <c r="AC3208" i="33"/>
  <c r="Z3215" i="33"/>
  <c r="AF3215" i="33" s="1"/>
  <c r="Y3216" i="33"/>
  <c r="AG3208" i="33" l="1"/>
  <c r="AH3208" i="33" s="1"/>
  <c r="AA3211" i="33" a="1"/>
  <c r="AA3211" i="33" s="1"/>
  <c r="AD3210" i="33"/>
  <c r="AC3209" i="33"/>
  <c r="AB3210" i="33" a="1"/>
  <c r="AB3210" i="33" s="1"/>
  <c r="AE3209" i="33"/>
  <c r="Z3216" i="33"/>
  <c r="AF3216" i="33" s="1"/>
  <c r="Y3217" i="33"/>
  <c r="AG3209" i="33" l="1"/>
  <c r="AH3209" i="33" s="1"/>
  <c r="AA3212" i="33" a="1"/>
  <c r="AA3212" i="33" s="1"/>
  <c r="AD3211" i="33"/>
  <c r="AB3211" i="33" a="1"/>
  <c r="AB3211" i="33" s="1"/>
  <c r="AE3210" i="33"/>
  <c r="AC3210" i="33"/>
  <c r="Z3217" i="33"/>
  <c r="AF3217" i="33" s="1"/>
  <c r="Y3218" i="33"/>
  <c r="AG3210" i="33" l="1"/>
  <c r="AH3210" i="33" s="1"/>
  <c r="AA3213" i="33" a="1"/>
  <c r="AA3213" i="33" s="1"/>
  <c r="AD3212" i="33"/>
  <c r="AB3212" i="33" a="1"/>
  <c r="AB3212" i="33" s="1"/>
  <c r="AE3211" i="33"/>
  <c r="AC3211" i="33"/>
  <c r="Z3218" i="33"/>
  <c r="AF3218" i="33" s="1"/>
  <c r="Y3219" i="33"/>
  <c r="AG3211" i="33" l="1"/>
  <c r="AH3211" i="33" s="1"/>
  <c r="AA3214" i="33" a="1"/>
  <c r="AA3214" i="33" s="1"/>
  <c r="AD3213" i="33"/>
  <c r="AB3213" i="33" a="1"/>
  <c r="AB3213" i="33" s="1"/>
  <c r="AE3212" i="33"/>
  <c r="AC3212" i="33"/>
  <c r="Z3219" i="33"/>
  <c r="AF3219" i="33" s="1"/>
  <c r="Y3220" i="33"/>
  <c r="AG3212" i="33" l="1"/>
  <c r="AH3212" i="33" s="1"/>
  <c r="AA3215" i="33" a="1"/>
  <c r="AA3215" i="33" s="1"/>
  <c r="AD3214" i="33"/>
  <c r="AB3214" i="33" a="1"/>
  <c r="AB3214" i="33" s="1"/>
  <c r="AE3213" i="33"/>
  <c r="AC3213" i="33"/>
  <c r="Z3220" i="33"/>
  <c r="AF3220" i="33" s="1"/>
  <c r="Y3221" i="33"/>
  <c r="AG3213" i="33" l="1"/>
  <c r="AH3213" i="33" s="1"/>
  <c r="AA3216" i="33" a="1"/>
  <c r="AA3216" i="33" s="1"/>
  <c r="AD3215" i="33"/>
  <c r="AB3215" i="33" a="1"/>
  <c r="AB3215" i="33" s="1"/>
  <c r="AC3214" i="33"/>
  <c r="AE3214" i="33"/>
  <c r="Z3221" i="33"/>
  <c r="AF3221" i="33" s="1"/>
  <c r="Y3222" i="33"/>
  <c r="AG3214" i="33" l="1"/>
  <c r="AH3214" i="33" s="1"/>
  <c r="AA3217" i="33" a="1"/>
  <c r="AA3217" i="33" s="1"/>
  <c r="AD3216" i="33"/>
  <c r="AB3216" i="33" a="1"/>
  <c r="AB3216" i="33" s="1"/>
  <c r="AE3215" i="33"/>
  <c r="AC3215" i="33"/>
  <c r="Z3222" i="33"/>
  <c r="AF3222" i="33" s="1"/>
  <c r="Y3223" i="33"/>
  <c r="AG3215" i="33" l="1"/>
  <c r="AH3215" i="33" s="1"/>
  <c r="AA3218" i="33" a="1"/>
  <c r="AA3218" i="33" s="1"/>
  <c r="AD3217" i="33"/>
  <c r="AE3216" i="33"/>
  <c r="AC3216" i="33"/>
  <c r="AB3217" i="33" a="1"/>
  <c r="AB3217" i="33" s="1"/>
  <c r="Z3223" i="33"/>
  <c r="AF3223" i="33" s="1"/>
  <c r="Y3224" i="33"/>
  <c r="AG3216" i="33" l="1"/>
  <c r="AH3216" i="33" s="1"/>
  <c r="AA3219" i="33" a="1"/>
  <c r="AA3219" i="33" s="1"/>
  <c r="AD3218" i="33"/>
  <c r="AB3218" i="33" a="1"/>
  <c r="AB3218" i="33" s="1"/>
  <c r="AE3217" i="33"/>
  <c r="AC3217" i="33"/>
  <c r="Z3224" i="33"/>
  <c r="AF3224" i="33" s="1"/>
  <c r="Y3225" i="33"/>
  <c r="AG3217" i="33" l="1"/>
  <c r="AH3217" i="33" s="1"/>
  <c r="AA3220" i="33" a="1"/>
  <c r="AA3220" i="33" s="1"/>
  <c r="AD3219" i="33"/>
  <c r="AB3219" i="33" a="1"/>
  <c r="AB3219" i="33" s="1"/>
  <c r="AE3218" i="33"/>
  <c r="AC3218" i="33"/>
  <c r="Z3225" i="33"/>
  <c r="AF3225" i="33" s="1"/>
  <c r="Y3226" i="33"/>
  <c r="AA3221" i="33" l="1" a="1"/>
  <c r="AA3221" i="33" s="1"/>
  <c r="AD3220" i="33"/>
  <c r="AB3220" i="33" a="1"/>
  <c r="AB3220" i="33" s="1"/>
  <c r="AE3219" i="33"/>
  <c r="AC3219" i="33"/>
  <c r="AG3218" i="33"/>
  <c r="AH3218" i="33" s="1"/>
  <c r="Z3226" i="33"/>
  <c r="AF3226" i="33" s="1"/>
  <c r="Y3227" i="33"/>
  <c r="AG3219" i="33" l="1"/>
  <c r="AH3219" i="33" s="1"/>
  <c r="AA3222" i="33" a="1"/>
  <c r="AA3222" i="33" s="1"/>
  <c r="AD3221" i="33"/>
  <c r="AC3220" i="33"/>
  <c r="AB3221" i="33" a="1"/>
  <c r="AB3221" i="33" s="1"/>
  <c r="AE3220" i="33"/>
  <c r="Z3227" i="33"/>
  <c r="AF3227" i="33" s="1"/>
  <c r="Y3228" i="33"/>
  <c r="AG3220" i="33" l="1"/>
  <c r="AH3220" i="33" s="1"/>
  <c r="AD3222" i="33"/>
  <c r="AA3223" i="33" a="1"/>
  <c r="AA3223" i="33" s="1"/>
  <c r="AB3222" i="33" a="1"/>
  <c r="AB3222" i="33" s="1"/>
  <c r="AE3221" i="33"/>
  <c r="AC3221" i="33"/>
  <c r="Z3228" i="33"/>
  <c r="AF3228" i="33" s="1"/>
  <c r="Y3229" i="33"/>
  <c r="AG3221" i="33" l="1"/>
  <c r="AH3221" i="33" s="1"/>
  <c r="AA3224" i="33" a="1"/>
  <c r="AA3224" i="33" s="1"/>
  <c r="AD3223" i="33"/>
  <c r="AE3222" i="33"/>
  <c r="AB3223" i="33" a="1"/>
  <c r="AB3223" i="33" s="1"/>
  <c r="AC3222" i="33"/>
  <c r="Z3229" i="33"/>
  <c r="AF3229" i="33" s="1"/>
  <c r="Y3230" i="33"/>
  <c r="AA3225" i="33" l="1" a="1"/>
  <c r="AA3225" i="33" s="1"/>
  <c r="AD3224" i="33"/>
  <c r="AC3223" i="33"/>
  <c r="AB3224" i="33" a="1"/>
  <c r="AB3224" i="33" s="1"/>
  <c r="AE3223" i="33"/>
  <c r="AG3222" i="33"/>
  <c r="AH3222" i="33" s="1"/>
  <c r="Z3230" i="33"/>
  <c r="AF3230" i="33" s="1"/>
  <c r="Y3231" i="33"/>
  <c r="AG3223" i="33" l="1"/>
  <c r="AH3223" i="33" s="1"/>
  <c r="AA3226" i="33" a="1"/>
  <c r="AA3226" i="33" s="1"/>
  <c r="AD3225" i="33"/>
  <c r="AB3225" i="33" a="1"/>
  <c r="AB3225" i="33" s="1"/>
  <c r="AE3224" i="33"/>
  <c r="AC3224" i="33"/>
  <c r="Z3231" i="33"/>
  <c r="AF3231" i="33" s="1"/>
  <c r="Y3232" i="33"/>
  <c r="AG3224" i="33" l="1"/>
  <c r="AH3224" i="33" s="1"/>
  <c r="AA3227" i="33" a="1"/>
  <c r="AA3227" i="33" s="1"/>
  <c r="AD3226" i="33"/>
  <c r="AB3226" i="33" a="1"/>
  <c r="AB3226" i="33" s="1"/>
  <c r="AE3225" i="33"/>
  <c r="AC3225" i="33"/>
  <c r="Z3232" i="33"/>
  <c r="AF3232" i="33" s="1"/>
  <c r="Y3233" i="33"/>
  <c r="AD3227" i="33" l="1"/>
  <c r="AA3228" i="33" a="1"/>
  <c r="AA3228" i="33" s="1"/>
  <c r="AB3227" i="33" a="1"/>
  <c r="AB3227" i="33" s="1"/>
  <c r="AE3226" i="33"/>
  <c r="AC3226" i="33"/>
  <c r="AG3225" i="33"/>
  <c r="AH3225" i="33" s="1"/>
  <c r="Z3233" i="33"/>
  <c r="AF3233" i="33" s="1"/>
  <c r="Y3234" i="33"/>
  <c r="AG3226" i="33" l="1"/>
  <c r="AH3226" i="33" s="1"/>
  <c r="AD3228" i="33"/>
  <c r="AA3229" i="33" a="1"/>
  <c r="AA3229" i="33" s="1"/>
  <c r="AC3227" i="33"/>
  <c r="AB3228" i="33" a="1"/>
  <c r="AB3228" i="33" s="1"/>
  <c r="AE3227" i="33"/>
  <c r="Z3234" i="33"/>
  <c r="AF3234" i="33" s="1"/>
  <c r="Y3235" i="33"/>
  <c r="AA3230" i="33" l="1" a="1"/>
  <c r="AA3230" i="33" s="1"/>
  <c r="AD3229" i="33"/>
  <c r="AB3229" i="33" a="1"/>
  <c r="AB3229" i="33" s="1"/>
  <c r="AE3228" i="33"/>
  <c r="AC3228" i="33"/>
  <c r="AG3227" i="33"/>
  <c r="AH3227" i="33" s="1"/>
  <c r="Z3235" i="33"/>
  <c r="AF3235" i="33" s="1"/>
  <c r="Y3236" i="33"/>
  <c r="AG3228" i="33" l="1"/>
  <c r="AH3228" i="33" s="1"/>
  <c r="AD3230" i="33"/>
  <c r="AA3231" i="33" a="1"/>
  <c r="AA3231" i="33" s="1"/>
  <c r="AB3230" i="33" a="1"/>
  <c r="AB3230" i="33" s="1"/>
  <c r="AE3229" i="33"/>
  <c r="AC3229" i="33"/>
  <c r="Z3236" i="33"/>
  <c r="AF3236" i="33" s="1"/>
  <c r="Y3237" i="33"/>
  <c r="AA3232" i="33" l="1" a="1"/>
  <c r="AA3232" i="33" s="1"/>
  <c r="AD3231" i="33"/>
  <c r="AE3230" i="33"/>
  <c r="AB3231" i="33" a="1"/>
  <c r="AB3231" i="33" s="1"/>
  <c r="AC3230" i="33"/>
  <c r="AG3229" i="33"/>
  <c r="AH3229" i="33" s="1"/>
  <c r="Z3237" i="33"/>
  <c r="AF3237" i="33" s="1"/>
  <c r="Y3238" i="33"/>
  <c r="AA3233" i="33" l="1" a="1"/>
  <c r="AA3233" i="33" s="1"/>
  <c r="AD3232" i="33"/>
  <c r="AB3232" i="33" a="1"/>
  <c r="AB3232" i="33" s="1"/>
  <c r="AE3231" i="33"/>
  <c r="AC3231" i="33"/>
  <c r="AG3230" i="33"/>
  <c r="AH3230" i="33" s="1"/>
  <c r="Z3238" i="33"/>
  <c r="AF3238" i="33" s="1"/>
  <c r="Y3239" i="33"/>
  <c r="AA3234" i="33" l="1" a="1"/>
  <c r="AA3234" i="33" s="1"/>
  <c r="AD3233" i="33"/>
  <c r="AB3233" i="33" a="1"/>
  <c r="AB3233" i="33" s="1"/>
  <c r="AE3232" i="33"/>
  <c r="AC3232" i="33"/>
  <c r="AG3231" i="33"/>
  <c r="AH3231" i="33" s="1"/>
  <c r="Z3239" i="33"/>
  <c r="AF3239" i="33" s="1"/>
  <c r="Y3240" i="33"/>
  <c r="AA3235" i="33" l="1" a="1"/>
  <c r="AA3235" i="33" s="1"/>
  <c r="AD3234" i="33"/>
  <c r="AB3234" i="33" a="1"/>
  <c r="AB3234" i="33" s="1"/>
  <c r="AE3233" i="33"/>
  <c r="AC3233" i="33"/>
  <c r="AG3232" i="33"/>
  <c r="AH3232" i="33" s="1"/>
  <c r="Z3240" i="33"/>
  <c r="AF3240" i="33" s="1"/>
  <c r="Y3241" i="33"/>
  <c r="AA3236" i="33" l="1" a="1"/>
  <c r="AA3236" i="33" s="1"/>
  <c r="AD3235" i="33"/>
  <c r="AC3234" i="33"/>
  <c r="AB3235" i="33" a="1"/>
  <c r="AB3235" i="33" s="1"/>
  <c r="AE3234" i="33"/>
  <c r="AG3233" i="33"/>
  <c r="AH3233" i="33" s="1"/>
  <c r="Z3241" i="33"/>
  <c r="AF3241" i="33" s="1"/>
  <c r="Y3242" i="33"/>
  <c r="AG3234" i="33" l="1"/>
  <c r="AH3234" i="33" s="1"/>
  <c r="AA3237" i="33" a="1"/>
  <c r="AA3237" i="33" s="1"/>
  <c r="AD3236" i="33"/>
  <c r="AB3236" i="33" a="1"/>
  <c r="AB3236" i="33" s="1"/>
  <c r="AE3235" i="33"/>
  <c r="AC3235" i="33"/>
  <c r="Z3242" i="33"/>
  <c r="AF3242" i="33" s="1"/>
  <c r="Y3243" i="33"/>
  <c r="AG3235" i="33" l="1"/>
  <c r="AH3235" i="33" s="1"/>
  <c r="AA3238" i="33" a="1"/>
  <c r="AA3238" i="33" s="1"/>
  <c r="AD3237" i="33"/>
  <c r="AB3237" i="33" a="1"/>
  <c r="AB3237" i="33" s="1"/>
  <c r="AE3236" i="33"/>
  <c r="AC3236" i="33"/>
  <c r="Z3243" i="33"/>
  <c r="AF3243" i="33" s="1"/>
  <c r="Y3244" i="33"/>
  <c r="AG3236" i="33" l="1"/>
  <c r="AH3236" i="33" s="1"/>
  <c r="AA3239" i="33" a="1"/>
  <c r="AA3239" i="33" s="1"/>
  <c r="AD3238" i="33"/>
  <c r="AB3238" i="33" a="1"/>
  <c r="AB3238" i="33" s="1"/>
  <c r="AE3237" i="33"/>
  <c r="AC3237" i="33"/>
  <c r="Z3244" i="33"/>
  <c r="AF3244" i="33" s="1"/>
  <c r="Y3245" i="33"/>
  <c r="AG3237" i="33" l="1"/>
  <c r="AH3237" i="33" s="1"/>
  <c r="AD3239" i="33"/>
  <c r="AA3240" i="33" a="1"/>
  <c r="AA3240" i="33" s="1"/>
  <c r="AB3239" i="33" a="1"/>
  <c r="AB3239" i="33" s="1"/>
  <c r="AC3238" i="33"/>
  <c r="AE3238" i="33"/>
  <c r="Z3245" i="33"/>
  <c r="AF3245" i="33" s="1"/>
  <c r="Y3246" i="33"/>
  <c r="AA3241" i="33" l="1" a="1"/>
  <c r="AA3241" i="33" s="1"/>
  <c r="AD3240" i="33"/>
  <c r="AE3239" i="33"/>
  <c r="AB3240" i="33" a="1"/>
  <c r="AB3240" i="33" s="1"/>
  <c r="AC3239" i="33"/>
  <c r="AG3238" i="33"/>
  <c r="AH3238" i="33" s="1"/>
  <c r="Z3246" i="33"/>
  <c r="AF3246" i="33" s="1"/>
  <c r="Y3247" i="33"/>
  <c r="AG3239" i="33" l="1"/>
  <c r="AH3239" i="33" s="1"/>
  <c r="AA3242" i="33" a="1"/>
  <c r="AA3242" i="33" s="1"/>
  <c r="AD3241" i="33"/>
  <c r="AB3241" i="33" a="1"/>
  <c r="AB3241" i="33" s="1"/>
  <c r="AE3240" i="33"/>
  <c r="AC3240" i="33"/>
  <c r="Z3247" i="33"/>
  <c r="AF3247" i="33" s="1"/>
  <c r="Y3248" i="33"/>
  <c r="AG3240" i="33" l="1"/>
  <c r="AH3240" i="33" s="1"/>
  <c r="AA3243" i="33" a="1"/>
  <c r="AA3243" i="33" s="1"/>
  <c r="AD3242" i="33"/>
  <c r="AB3242" i="33" a="1"/>
  <c r="AB3242" i="33" s="1"/>
  <c r="AE3241" i="33"/>
  <c r="AC3241" i="33"/>
  <c r="Z3248" i="33"/>
  <c r="AF3248" i="33" s="1"/>
  <c r="Y3249" i="33"/>
  <c r="AA3244" i="33" l="1" a="1"/>
  <c r="AA3244" i="33" s="1"/>
  <c r="AD3243" i="33"/>
  <c r="AB3243" i="33" a="1"/>
  <c r="AB3243" i="33" s="1"/>
  <c r="AE3242" i="33"/>
  <c r="AC3242" i="33"/>
  <c r="AG3241" i="33"/>
  <c r="AH3241" i="33" s="1"/>
  <c r="Z3249" i="33"/>
  <c r="AF3249" i="33" s="1"/>
  <c r="Y3250" i="33"/>
  <c r="AG3242" i="33" l="1"/>
  <c r="AH3242" i="33" s="1"/>
  <c r="AA3245" i="33" a="1"/>
  <c r="AA3245" i="33" s="1"/>
  <c r="AD3244" i="33"/>
  <c r="AB3244" i="33" a="1"/>
  <c r="AB3244" i="33" s="1"/>
  <c r="AE3243" i="33"/>
  <c r="AC3243" i="33"/>
  <c r="Z3250" i="33"/>
  <c r="AF3250" i="33" s="1"/>
  <c r="Y3251" i="33"/>
  <c r="AG3243" i="33" l="1"/>
  <c r="AH3243" i="33" s="1"/>
  <c r="AA3246" i="33" a="1"/>
  <c r="AA3246" i="33" s="1"/>
  <c r="AD3245" i="33"/>
  <c r="AB3245" i="33" a="1"/>
  <c r="AB3245" i="33" s="1"/>
  <c r="AE3244" i="33"/>
  <c r="AC3244" i="33"/>
  <c r="Z3251" i="33"/>
  <c r="AF3251" i="33" s="1"/>
  <c r="Y3252" i="33"/>
  <c r="AG3244" i="33" l="1"/>
  <c r="AH3244" i="33" s="1"/>
  <c r="AA3247" i="33" a="1"/>
  <c r="AA3247" i="33" s="1"/>
  <c r="AD3246" i="33"/>
  <c r="AE3245" i="33"/>
  <c r="AB3246" i="33" a="1"/>
  <c r="AB3246" i="33" s="1"/>
  <c r="AC3245" i="33"/>
  <c r="Z3252" i="33"/>
  <c r="AF3252" i="33" s="1"/>
  <c r="Y3253" i="33"/>
  <c r="AA3248" i="33" l="1" a="1"/>
  <c r="AA3248" i="33" s="1"/>
  <c r="AD3247" i="33"/>
  <c r="AB3247" i="33" a="1"/>
  <c r="AB3247" i="33" s="1"/>
  <c r="AE3246" i="33"/>
  <c r="AC3246" i="33"/>
  <c r="AG3245" i="33"/>
  <c r="AH3245" i="33" s="1"/>
  <c r="Z3253" i="33"/>
  <c r="AF3253" i="33" s="1"/>
  <c r="Y3254" i="33"/>
  <c r="AG3246" i="33" l="1"/>
  <c r="AH3246" i="33" s="1"/>
  <c r="AA3249" i="33" a="1"/>
  <c r="AA3249" i="33" s="1"/>
  <c r="AD3248" i="33"/>
  <c r="AB3248" i="33" a="1"/>
  <c r="AB3248" i="33" s="1"/>
  <c r="AE3247" i="33"/>
  <c r="AC3247" i="33"/>
  <c r="Z3254" i="33"/>
  <c r="AF3254" i="33" s="1"/>
  <c r="Y3255" i="33"/>
  <c r="AA3250" i="33" l="1" a="1"/>
  <c r="AA3250" i="33" s="1"/>
  <c r="AD3249" i="33"/>
  <c r="AE3248" i="33"/>
  <c r="AB3249" i="33" a="1"/>
  <c r="AB3249" i="33" s="1"/>
  <c r="AC3248" i="33"/>
  <c r="AG3247" i="33"/>
  <c r="AH3247" i="33" s="1"/>
  <c r="Z3255" i="33"/>
  <c r="AF3255" i="33" s="1"/>
  <c r="Y3256" i="33"/>
  <c r="AG3248" i="33" l="1"/>
  <c r="AH3248" i="33" s="1"/>
  <c r="AA3251" i="33" a="1"/>
  <c r="AA3251" i="33" s="1"/>
  <c r="AD3250" i="33"/>
  <c r="AB3250" i="33" a="1"/>
  <c r="AB3250" i="33" s="1"/>
  <c r="AE3249" i="33"/>
  <c r="AC3249" i="33"/>
  <c r="Z3256" i="33"/>
  <c r="AF3256" i="33" s="1"/>
  <c r="Y3257" i="33"/>
  <c r="AG3249" i="33" l="1"/>
  <c r="AH3249" i="33" s="1"/>
  <c r="AA3252" i="33" a="1"/>
  <c r="AA3252" i="33" s="1"/>
  <c r="AD3251" i="33"/>
  <c r="AB3251" i="33" a="1"/>
  <c r="AB3251" i="33" s="1"/>
  <c r="AC3250" i="33"/>
  <c r="AE3250" i="33"/>
  <c r="Z3257" i="33"/>
  <c r="AF3257" i="33" s="1"/>
  <c r="Y3258" i="33"/>
  <c r="AA3253" i="33" l="1" a="1"/>
  <c r="AA3253" i="33" s="1"/>
  <c r="AD3252" i="33"/>
  <c r="AB3252" i="33" a="1"/>
  <c r="AB3252" i="33" s="1"/>
  <c r="AE3251" i="33"/>
  <c r="AC3251" i="33"/>
  <c r="AG3250" i="33"/>
  <c r="AH3250" i="33" s="1"/>
  <c r="Z3258" i="33"/>
  <c r="AF3258" i="33" s="1"/>
  <c r="Y3259" i="33"/>
  <c r="AG3251" i="33" l="1"/>
  <c r="AH3251" i="33" s="1"/>
  <c r="AA3254" i="33" a="1"/>
  <c r="AA3254" i="33" s="1"/>
  <c r="AD3253" i="33"/>
  <c r="AB3253" i="33" a="1"/>
  <c r="AB3253" i="33" s="1"/>
  <c r="AE3252" i="33"/>
  <c r="AC3252" i="33"/>
  <c r="Z3259" i="33"/>
  <c r="AF3259" i="33" s="1"/>
  <c r="Y3260" i="33"/>
  <c r="AG3252" i="33" l="1"/>
  <c r="AH3252" i="33" s="1"/>
  <c r="AA3255" i="33" a="1"/>
  <c r="AA3255" i="33" s="1"/>
  <c r="AD3254" i="33"/>
  <c r="AB3254" i="33" a="1"/>
  <c r="AB3254" i="33" s="1"/>
  <c r="AE3253" i="33"/>
  <c r="AC3253" i="33"/>
  <c r="Z3260" i="33"/>
  <c r="AF3260" i="33" s="1"/>
  <c r="Y3261" i="33"/>
  <c r="AG3253" i="33" l="1"/>
  <c r="AH3253" i="33" s="1"/>
  <c r="AA3256" i="33" a="1"/>
  <c r="AA3256" i="33" s="1"/>
  <c r="AD3255" i="33"/>
  <c r="AB3255" i="33" a="1"/>
  <c r="AB3255" i="33" s="1"/>
  <c r="AE3254" i="33"/>
  <c r="AC3254" i="33"/>
  <c r="Z3261" i="33"/>
  <c r="AF3261" i="33" s="1"/>
  <c r="Y3262" i="33"/>
  <c r="AG3254" i="33" l="1"/>
  <c r="AH3254" i="33" s="1"/>
  <c r="AA3257" i="33" a="1"/>
  <c r="AA3257" i="33" s="1"/>
  <c r="AD3256" i="33"/>
  <c r="AE3255" i="33"/>
  <c r="AB3256" i="33" a="1"/>
  <c r="AB3256" i="33" s="1"/>
  <c r="AC3255" i="33"/>
  <c r="Z3262" i="33"/>
  <c r="AF3262" i="33" s="1"/>
  <c r="Y3263" i="33"/>
  <c r="AG3255" i="33" l="1"/>
  <c r="AH3255" i="33" s="1"/>
  <c r="AA3258" i="33" a="1"/>
  <c r="AA3258" i="33" s="1"/>
  <c r="AD3257" i="33"/>
  <c r="AB3257" i="33" a="1"/>
  <c r="AB3257" i="33" s="1"/>
  <c r="AE3256" i="33"/>
  <c r="AC3256" i="33"/>
  <c r="Z3263" i="33"/>
  <c r="AF3263" i="33" s="1"/>
  <c r="Y3264" i="33"/>
  <c r="AA3259" i="33" l="1" a="1"/>
  <c r="AA3259" i="33" s="1"/>
  <c r="AD3258" i="33"/>
  <c r="AB3258" i="33" a="1"/>
  <c r="AB3258" i="33" s="1"/>
  <c r="AE3257" i="33"/>
  <c r="AC3257" i="33"/>
  <c r="AG3256" i="33"/>
  <c r="AH3256" i="33" s="1"/>
  <c r="Z3264" i="33"/>
  <c r="AF3264" i="33" s="1"/>
  <c r="Y3265" i="33"/>
  <c r="AG3257" i="33" l="1"/>
  <c r="AH3257" i="33" s="1"/>
  <c r="AA3260" i="33" a="1"/>
  <c r="AA3260" i="33" s="1"/>
  <c r="AD3259" i="33"/>
  <c r="AB3259" i="33" a="1"/>
  <c r="AB3259" i="33" s="1"/>
  <c r="AE3258" i="33"/>
  <c r="AC3258" i="33"/>
  <c r="Z3265" i="33"/>
  <c r="AF3265" i="33" s="1"/>
  <c r="Y3266" i="33"/>
  <c r="AG3258" i="33" l="1"/>
  <c r="AH3258" i="33" s="1"/>
  <c r="AA3261" i="33" a="1"/>
  <c r="AA3261" i="33" s="1"/>
  <c r="AD3260" i="33"/>
  <c r="AB3260" i="33" a="1"/>
  <c r="AB3260" i="33" s="1"/>
  <c r="AE3259" i="33"/>
  <c r="AC3259" i="33"/>
  <c r="Z3266" i="33"/>
  <c r="AF3266" i="33" s="1"/>
  <c r="Y3267" i="33"/>
  <c r="AG3259" i="33" l="1"/>
  <c r="AH3259" i="33" s="1"/>
  <c r="AA3262" i="33" a="1"/>
  <c r="AA3262" i="33" s="1"/>
  <c r="AD3261" i="33"/>
  <c r="AE3260" i="33"/>
  <c r="AC3260" i="33"/>
  <c r="AB3261" i="33" a="1"/>
  <c r="AB3261" i="33" s="1"/>
  <c r="Z3267" i="33"/>
  <c r="AF3267" i="33" s="1"/>
  <c r="Y3268" i="33"/>
  <c r="AG3260" i="33" l="1"/>
  <c r="AH3260" i="33" s="1"/>
  <c r="AA3263" i="33" a="1"/>
  <c r="AA3263" i="33" s="1"/>
  <c r="AD3262" i="33"/>
  <c r="AB3262" i="33" a="1"/>
  <c r="AB3262" i="33" s="1"/>
  <c r="AE3261" i="33"/>
  <c r="AC3261" i="33"/>
  <c r="Z3268" i="33"/>
  <c r="AF3268" i="33" s="1"/>
  <c r="Y3269" i="33"/>
  <c r="AG3261" i="33" l="1"/>
  <c r="AH3261" i="33" s="1"/>
  <c r="AA3264" i="33" a="1"/>
  <c r="AA3264" i="33" s="1"/>
  <c r="AD3263" i="33"/>
  <c r="AB3263" i="33" a="1"/>
  <c r="AB3263" i="33" s="1"/>
  <c r="AE3262" i="33"/>
  <c r="AC3262" i="33"/>
  <c r="Z3269" i="33"/>
  <c r="AF3269" i="33" s="1"/>
  <c r="Y3270" i="33"/>
  <c r="AA3265" i="33" l="1" a="1"/>
  <c r="AA3265" i="33" s="1"/>
  <c r="AD3264" i="33"/>
  <c r="AB3264" i="33" a="1"/>
  <c r="AB3264" i="33" s="1"/>
  <c r="AE3263" i="33"/>
  <c r="AC3263" i="33"/>
  <c r="AG3262" i="33"/>
  <c r="AH3262" i="33" s="1"/>
  <c r="Z3270" i="33"/>
  <c r="AF3270" i="33" s="1"/>
  <c r="Y3271" i="33"/>
  <c r="AG3263" i="33" l="1"/>
  <c r="AH3263" i="33" s="1"/>
  <c r="AD3265" i="33"/>
  <c r="AA3266" i="33" a="1"/>
  <c r="AA3266" i="33" s="1"/>
  <c r="AB3265" i="33" a="1"/>
  <c r="AB3265" i="33" s="1"/>
  <c r="AE3264" i="33"/>
  <c r="AG3264" i="33" s="1"/>
  <c r="AH3264" i="33" s="1"/>
  <c r="AC3264" i="33"/>
  <c r="Z3271" i="33"/>
  <c r="AF3271" i="33" s="1"/>
  <c r="Y3272" i="33"/>
  <c r="AA3267" i="33" l="1" a="1"/>
  <c r="AA3267" i="33" s="1"/>
  <c r="AD3266" i="33"/>
  <c r="AB3266" i="33" a="1"/>
  <c r="AB3266" i="33" s="1"/>
  <c r="AE3265" i="33"/>
  <c r="AC3265" i="33"/>
  <c r="Z3272" i="33"/>
  <c r="AF3272" i="33" s="1"/>
  <c r="Y3273" i="33"/>
  <c r="AG3265" i="33" l="1"/>
  <c r="AH3265" i="33" s="1"/>
  <c r="AD3267" i="33"/>
  <c r="AA3268" i="33" a="1"/>
  <c r="AA3268" i="33" s="1"/>
  <c r="AB3267" i="33" a="1"/>
  <c r="AB3267" i="33" s="1"/>
  <c r="AE3266" i="33"/>
  <c r="AC3266" i="33"/>
  <c r="Z3273" i="33"/>
  <c r="AF3273" i="33" s="1"/>
  <c r="Y3274" i="33"/>
  <c r="AG3266" i="33" l="1"/>
  <c r="AH3266" i="33" s="1"/>
  <c r="AD3268" i="33"/>
  <c r="AA3269" i="33" a="1"/>
  <c r="AA3269" i="33" s="1"/>
  <c r="AB3268" i="33" a="1"/>
  <c r="AB3268" i="33" s="1"/>
  <c r="AC3267" i="33"/>
  <c r="AE3267" i="33"/>
  <c r="Z3274" i="33"/>
  <c r="AF3274" i="33" s="1"/>
  <c r="Y3275" i="33"/>
  <c r="AG3267" i="33" l="1"/>
  <c r="AH3267" i="33" s="1"/>
  <c r="AA3270" i="33" a="1"/>
  <c r="AA3270" i="33" s="1"/>
  <c r="AD3269" i="33"/>
  <c r="AB3269" i="33" a="1"/>
  <c r="AB3269" i="33" s="1"/>
  <c r="AE3268" i="33"/>
  <c r="AC3268" i="33"/>
  <c r="Z3275" i="33"/>
  <c r="AF3275" i="33" s="1"/>
  <c r="Y3276" i="33"/>
  <c r="AG3268" i="33" l="1"/>
  <c r="AH3268" i="33" s="1"/>
  <c r="AD3270" i="33"/>
  <c r="AA3271" i="33" a="1"/>
  <c r="AA3271" i="33" s="1"/>
  <c r="AB3270" i="33" a="1"/>
  <c r="AB3270" i="33" s="1"/>
  <c r="AE3269" i="33"/>
  <c r="AC3269" i="33"/>
  <c r="Z3276" i="33"/>
  <c r="AF3276" i="33" s="1"/>
  <c r="Y3277" i="33"/>
  <c r="AG3269" i="33" l="1"/>
  <c r="AH3269" i="33" s="1"/>
  <c r="AA3272" i="33" a="1"/>
  <c r="AA3272" i="33" s="1"/>
  <c r="AD3271" i="33"/>
  <c r="AB3271" i="33" a="1"/>
  <c r="AB3271" i="33" s="1"/>
  <c r="AE3270" i="33"/>
  <c r="AC3270" i="33"/>
  <c r="Z3277" i="33"/>
  <c r="AF3277" i="33" s="1"/>
  <c r="Y3278" i="33"/>
  <c r="AG3270" i="33" l="1"/>
  <c r="AH3270" i="33" s="1"/>
  <c r="AA3273" i="33" a="1"/>
  <c r="AA3273" i="33" s="1"/>
  <c r="AD3272" i="33"/>
  <c r="AB3272" i="33" a="1"/>
  <c r="AB3272" i="33" s="1"/>
  <c r="AE3271" i="33"/>
  <c r="AC3271" i="33"/>
  <c r="Z3278" i="33"/>
  <c r="AF3278" i="33" s="1"/>
  <c r="Y3279" i="33"/>
  <c r="AG3271" i="33" l="1"/>
  <c r="AH3271" i="33" s="1"/>
  <c r="AA3274" i="33" a="1"/>
  <c r="AA3274" i="33" s="1"/>
  <c r="AD3273" i="33"/>
  <c r="AB3273" i="33" a="1"/>
  <c r="AB3273" i="33" s="1"/>
  <c r="AE3272" i="33"/>
  <c r="AC3272" i="33"/>
  <c r="Z3279" i="33"/>
  <c r="AF3279" i="33" s="1"/>
  <c r="Y3280" i="33"/>
  <c r="AG3272" i="33" l="1"/>
  <c r="AH3272" i="33" s="1"/>
  <c r="AA3275" i="33" a="1"/>
  <c r="AA3275" i="33" s="1"/>
  <c r="AD3274" i="33"/>
  <c r="AB3274" i="33" a="1"/>
  <c r="AB3274" i="33" s="1"/>
  <c r="AE3273" i="33"/>
  <c r="AC3273" i="33"/>
  <c r="Z3280" i="33"/>
  <c r="AF3280" i="33" s="1"/>
  <c r="Y3281" i="33"/>
  <c r="AA3276" i="33" l="1" a="1"/>
  <c r="AA3276" i="33" s="1"/>
  <c r="AD3275" i="33"/>
  <c r="AB3275" i="33" a="1"/>
  <c r="AB3275" i="33" s="1"/>
  <c r="AE3274" i="33"/>
  <c r="AC3274" i="33"/>
  <c r="AG3273" i="33"/>
  <c r="AH3273" i="33" s="1"/>
  <c r="Z3281" i="33"/>
  <c r="AF3281" i="33" s="1"/>
  <c r="Y3282" i="33"/>
  <c r="AG3274" i="33" l="1"/>
  <c r="AH3274" i="33" s="1"/>
  <c r="AA3277" i="33" a="1"/>
  <c r="AA3277" i="33" s="1"/>
  <c r="AD3276" i="33"/>
  <c r="AB3276" i="33" a="1"/>
  <c r="AB3276" i="33" s="1"/>
  <c r="AE3275" i="33"/>
  <c r="AG3275" i="33" s="1"/>
  <c r="AH3275" i="33" s="1"/>
  <c r="AC3275" i="33"/>
  <c r="Z3282" i="33"/>
  <c r="AF3282" i="33" s="1"/>
  <c r="Y3283" i="33"/>
  <c r="AA3278" i="33" l="1" a="1"/>
  <c r="AA3278" i="33" s="1"/>
  <c r="AD3277" i="33"/>
  <c r="AE3276" i="33"/>
  <c r="AB3277" i="33" a="1"/>
  <c r="AB3277" i="33" s="1"/>
  <c r="AC3276" i="33"/>
  <c r="Z3283" i="33"/>
  <c r="AF3283" i="33" s="1"/>
  <c r="Y3284" i="33"/>
  <c r="AG3276" i="33" l="1"/>
  <c r="AH3276" i="33" s="1"/>
  <c r="AA3279" i="33" a="1"/>
  <c r="AA3279" i="33" s="1"/>
  <c r="AD3278" i="33"/>
  <c r="AB3278" i="33" a="1"/>
  <c r="AB3278" i="33" s="1"/>
  <c r="AE3277" i="33"/>
  <c r="AC3277" i="33"/>
  <c r="Z3284" i="33"/>
  <c r="AF3284" i="33" s="1"/>
  <c r="Y3285" i="33"/>
  <c r="AG3277" i="33" l="1"/>
  <c r="AH3277" i="33" s="1"/>
  <c r="AD3279" i="33"/>
  <c r="AA3280" i="33" a="1"/>
  <c r="AA3280" i="33" s="1"/>
  <c r="AB3279" i="33" a="1"/>
  <c r="AB3279" i="33" s="1"/>
  <c r="AE3278" i="33"/>
  <c r="AC3278" i="33"/>
  <c r="Z3285" i="33"/>
  <c r="AF3285" i="33" s="1"/>
  <c r="Y3286" i="33"/>
  <c r="AG3278" i="33" l="1"/>
  <c r="AH3278" i="33" s="1"/>
  <c r="AA3281" i="33" a="1"/>
  <c r="AA3281" i="33" s="1"/>
  <c r="AD3280" i="33"/>
  <c r="AB3280" i="33" a="1"/>
  <c r="AB3280" i="33" s="1"/>
  <c r="AE3279" i="33"/>
  <c r="AC3279" i="33"/>
  <c r="Z3286" i="33"/>
  <c r="AF3286" i="33" s="1"/>
  <c r="Y3287" i="33"/>
  <c r="AG3279" i="33" l="1"/>
  <c r="AH3279" i="33" s="1"/>
  <c r="AA3282" i="33" a="1"/>
  <c r="AA3282" i="33" s="1"/>
  <c r="AD3281" i="33"/>
  <c r="AB3281" i="33" a="1"/>
  <c r="AB3281" i="33" s="1"/>
  <c r="AE3280" i="33"/>
  <c r="AC3280" i="33"/>
  <c r="Z3287" i="33"/>
  <c r="AF3287" i="33" s="1"/>
  <c r="Y3288" i="33"/>
  <c r="AG3280" i="33" l="1"/>
  <c r="AH3280" i="33" s="1"/>
  <c r="AA3283" i="33" a="1"/>
  <c r="AA3283" i="33" s="1"/>
  <c r="AD3282" i="33"/>
  <c r="AB3282" i="33" a="1"/>
  <c r="AB3282" i="33" s="1"/>
  <c r="AE3281" i="33"/>
  <c r="AC3281" i="33"/>
  <c r="Z3288" i="33"/>
  <c r="AF3288" i="33" s="1"/>
  <c r="Y3289" i="33"/>
  <c r="AA3284" i="33" l="1" a="1"/>
  <c r="AA3284" i="33" s="1"/>
  <c r="AD3283" i="33"/>
  <c r="AE3282" i="33"/>
  <c r="AB3283" i="33" a="1"/>
  <c r="AB3283" i="33" s="1"/>
  <c r="AC3282" i="33"/>
  <c r="AG3281" i="33"/>
  <c r="AH3281" i="33" s="1"/>
  <c r="Z3289" i="33"/>
  <c r="AF3289" i="33" s="1"/>
  <c r="Y3290" i="33"/>
  <c r="AA3285" i="33" l="1" a="1"/>
  <c r="AA3285" i="33" s="1"/>
  <c r="AD3284" i="33"/>
  <c r="AE3283" i="33"/>
  <c r="AC3283" i="33"/>
  <c r="AB3284" i="33" a="1"/>
  <c r="AB3284" i="33" s="1"/>
  <c r="AG3282" i="33"/>
  <c r="AH3282" i="33" s="1"/>
  <c r="Z3290" i="33"/>
  <c r="AF3290" i="33" s="1"/>
  <c r="Y3291" i="33"/>
  <c r="AG3283" i="33" l="1"/>
  <c r="AH3283" i="33" s="1"/>
  <c r="AA3286" i="33" a="1"/>
  <c r="AA3286" i="33" s="1"/>
  <c r="AD3285" i="33"/>
  <c r="AC3284" i="33"/>
  <c r="AB3285" i="33" a="1"/>
  <c r="AB3285" i="33" s="1"/>
  <c r="AE3284" i="33"/>
  <c r="Z3291" i="33"/>
  <c r="AF3291" i="33" s="1"/>
  <c r="Y3292" i="33"/>
  <c r="AA3287" i="33" l="1" a="1"/>
  <c r="AA3287" i="33" s="1"/>
  <c r="AD3286" i="33"/>
  <c r="AE3285" i="33"/>
  <c r="AC3285" i="33"/>
  <c r="AB3286" i="33" a="1"/>
  <c r="AB3286" i="33" s="1"/>
  <c r="AG3284" i="33"/>
  <c r="AH3284" i="33" s="1"/>
  <c r="Z3292" i="33"/>
  <c r="AF3292" i="33" s="1"/>
  <c r="Y3293" i="33"/>
  <c r="AG3285" i="33" l="1"/>
  <c r="AH3285" i="33" s="1"/>
  <c r="AA3288" i="33" a="1"/>
  <c r="AA3288" i="33" s="1"/>
  <c r="AD3287" i="33"/>
  <c r="AE3286" i="33"/>
  <c r="AB3287" i="33" a="1"/>
  <c r="AB3287" i="33" s="1"/>
  <c r="AC3286" i="33"/>
  <c r="Z3293" i="33"/>
  <c r="AF3293" i="33" s="1"/>
  <c r="Y3294" i="33"/>
  <c r="AG3286" i="33" l="1"/>
  <c r="AH3286" i="33" s="1"/>
  <c r="AA3289" i="33" a="1"/>
  <c r="AA3289" i="33" s="1"/>
  <c r="AD3288" i="33"/>
  <c r="AB3288" i="33" a="1"/>
  <c r="AB3288" i="33" s="1"/>
  <c r="AE3287" i="33"/>
  <c r="AG3287" i="33" s="1"/>
  <c r="AH3287" i="33" s="1"/>
  <c r="AC3287" i="33"/>
  <c r="Z3294" i="33"/>
  <c r="AF3294" i="33" s="1"/>
  <c r="Y3295" i="33"/>
  <c r="AA3290" i="33" l="1" a="1"/>
  <c r="AA3290" i="33" s="1"/>
  <c r="AD3289" i="33"/>
  <c r="AB3289" i="33" a="1"/>
  <c r="AB3289" i="33" s="1"/>
  <c r="AE3288" i="33"/>
  <c r="AC3288" i="33"/>
  <c r="Z3295" i="33"/>
  <c r="AF3295" i="33" s="1"/>
  <c r="Y3296" i="33"/>
  <c r="AG3288" i="33" l="1"/>
  <c r="AH3288" i="33" s="1"/>
  <c r="AD3290" i="33"/>
  <c r="AA3291" i="33" a="1"/>
  <c r="AA3291" i="33" s="1"/>
  <c r="AB3290" i="33" a="1"/>
  <c r="AB3290" i="33" s="1"/>
  <c r="AE3289" i="33"/>
  <c r="AC3289" i="33"/>
  <c r="Z3296" i="33"/>
  <c r="AF3296" i="33" s="1"/>
  <c r="Y3297" i="33"/>
  <c r="AG3289" i="33" l="1"/>
  <c r="AH3289" i="33" s="1"/>
  <c r="AA3292" i="33" a="1"/>
  <c r="AA3292" i="33" s="1"/>
  <c r="AD3291" i="33"/>
  <c r="AB3291" i="33" a="1"/>
  <c r="AB3291" i="33" s="1"/>
  <c r="AE3290" i="33"/>
  <c r="AC3290" i="33"/>
  <c r="Z3297" i="33"/>
  <c r="AF3297" i="33" s="1"/>
  <c r="Y3298" i="33"/>
  <c r="AG3290" i="33" l="1"/>
  <c r="AH3290" i="33" s="1"/>
  <c r="AA3293" i="33" a="1"/>
  <c r="AA3293" i="33" s="1"/>
  <c r="AD3292" i="33"/>
  <c r="AB3292" i="33" a="1"/>
  <c r="AB3292" i="33" s="1"/>
  <c r="AE3291" i="33"/>
  <c r="AC3291" i="33"/>
  <c r="Z3298" i="33"/>
  <c r="AF3298" i="33" s="1"/>
  <c r="Y3299" i="33"/>
  <c r="AG3291" i="33" l="1"/>
  <c r="AH3291" i="33" s="1"/>
  <c r="AA3294" i="33" a="1"/>
  <c r="AA3294" i="33" s="1"/>
  <c r="AD3293" i="33"/>
  <c r="AE3292" i="33"/>
  <c r="AB3293" i="33" a="1"/>
  <c r="AB3293" i="33" s="1"/>
  <c r="AC3292" i="33"/>
  <c r="Z3299" i="33"/>
  <c r="AF3299" i="33" s="1"/>
  <c r="Y3300" i="33"/>
  <c r="AG3292" i="33" l="1"/>
  <c r="AH3292" i="33" s="1"/>
  <c r="AA3295" i="33" a="1"/>
  <c r="AA3295" i="33" s="1"/>
  <c r="AD3294" i="33"/>
  <c r="AB3294" i="33" a="1"/>
  <c r="AB3294" i="33" s="1"/>
  <c r="AC3293" i="33"/>
  <c r="AE3293" i="33"/>
  <c r="AG3293" i="33" s="1"/>
  <c r="AH3293" i="33" s="1"/>
  <c r="Z3300" i="33"/>
  <c r="AF3300" i="33" s="1"/>
  <c r="Y3301" i="33"/>
  <c r="AA3296" i="33" l="1" a="1"/>
  <c r="AA3296" i="33" s="1"/>
  <c r="AD3295" i="33"/>
  <c r="AB3295" i="33" a="1"/>
  <c r="AB3295" i="33" s="1"/>
  <c r="AC3294" i="33"/>
  <c r="AE3294" i="33"/>
  <c r="Z3301" i="33"/>
  <c r="AF3301" i="33" s="1"/>
  <c r="Y3302" i="33"/>
  <c r="AG3294" i="33" l="1"/>
  <c r="AH3294" i="33" s="1"/>
  <c r="AA3297" i="33" a="1"/>
  <c r="AA3297" i="33" s="1"/>
  <c r="AD3296" i="33"/>
  <c r="AB3296" i="33" a="1"/>
  <c r="AB3296" i="33" s="1"/>
  <c r="AC3295" i="33"/>
  <c r="AE3295" i="33"/>
  <c r="Z3302" i="33"/>
  <c r="AF3302" i="33" s="1"/>
  <c r="Y3303" i="33"/>
  <c r="AG3295" i="33" l="1"/>
  <c r="AH3295" i="33" s="1"/>
  <c r="AA3298" i="33" a="1"/>
  <c r="AA3298" i="33" s="1"/>
  <c r="AD3297" i="33"/>
  <c r="AB3297" i="33" a="1"/>
  <c r="AB3297" i="33" s="1"/>
  <c r="AC3296" i="33"/>
  <c r="AE3296" i="33"/>
  <c r="Z3303" i="33"/>
  <c r="AF3303" i="33" s="1"/>
  <c r="Y3304" i="33"/>
  <c r="AG3296" i="33" l="1"/>
  <c r="AH3296" i="33" s="1"/>
  <c r="AA3299" i="33" a="1"/>
  <c r="AA3299" i="33" s="1"/>
  <c r="AD3298" i="33"/>
  <c r="AB3298" i="33" a="1"/>
  <c r="AB3298" i="33" s="1"/>
  <c r="AC3297" i="33"/>
  <c r="AE3297" i="33"/>
  <c r="Z3304" i="33"/>
  <c r="AF3304" i="33" s="1"/>
  <c r="Y3305" i="33"/>
  <c r="AG3297" i="33" l="1"/>
  <c r="AH3297" i="33" s="1"/>
  <c r="AA3300" i="33" a="1"/>
  <c r="AA3300" i="33" s="1"/>
  <c r="AD3299" i="33"/>
  <c r="AB3299" i="33" a="1"/>
  <c r="AB3299" i="33" s="1"/>
  <c r="AC3298" i="33"/>
  <c r="AE3298" i="33"/>
  <c r="Z3305" i="33"/>
  <c r="AF3305" i="33" s="1"/>
  <c r="Y3306" i="33"/>
  <c r="AG3298" i="33" l="1"/>
  <c r="AH3298" i="33" s="1"/>
  <c r="AA3301" i="33" a="1"/>
  <c r="AA3301" i="33" s="1"/>
  <c r="AD3300" i="33"/>
  <c r="AB3300" i="33" a="1"/>
  <c r="AB3300" i="33" s="1"/>
  <c r="AC3299" i="33"/>
  <c r="AE3299" i="33"/>
  <c r="Z3306" i="33"/>
  <c r="AF3306" i="33" s="1"/>
  <c r="Y3307" i="33"/>
  <c r="AG3299" i="33" l="1"/>
  <c r="AH3299" i="33" s="1"/>
  <c r="AA3302" i="33" a="1"/>
  <c r="AA3302" i="33" s="1"/>
  <c r="AD3301" i="33"/>
  <c r="AC3300" i="33"/>
  <c r="AE3300" i="33"/>
  <c r="AB3301" i="33" a="1"/>
  <c r="AB3301" i="33" s="1"/>
  <c r="Z3307" i="33"/>
  <c r="AF3307" i="33" s="1"/>
  <c r="Y3308" i="33"/>
  <c r="AG3300" i="33" l="1"/>
  <c r="AH3300" i="33" s="1"/>
  <c r="AA3303" i="33" a="1"/>
  <c r="AA3303" i="33" s="1"/>
  <c r="AD3302" i="33"/>
  <c r="AB3302" i="33" a="1"/>
  <c r="AB3302" i="33" s="1"/>
  <c r="AC3301" i="33"/>
  <c r="AE3301" i="33"/>
  <c r="Z3308" i="33"/>
  <c r="AF3308" i="33" s="1"/>
  <c r="Y3309" i="33"/>
  <c r="AG3301" i="33" l="1"/>
  <c r="AH3301" i="33" s="1"/>
  <c r="AA3304" i="33" a="1"/>
  <c r="AA3304" i="33" s="1"/>
  <c r="AD3303" i="33"/>
  <c r="AE3302" i="33"/>
  <c r="AB3303" i="33" a="1"/>
  <c r="AB3303" i="33" s="1"/>
  <c r="AC3302" i="33"/>
  <c r="Z3309" i="33"/>
  <c r="AF3309" i="33" s="1"/>
  <c r="Y3310" i="33"/>
  <c r="AA3305" i="33" l="1" a="1"/>
  <c r="AA3305" i="33" s="1"/>
  <c r="AD3304" i="33"/>
  <c r="AB3304" i="33" a="1"/>
  <c r="AB3304" i="33" s="1"/>
  <c r="AE3303" i="33"/>
  <c r="AC3303" i="33"/>
  <c r="AG3302" i="33"/>
  <c r="AH3302" i="33" s="1"/>
  <c r="Z3310" i="33"/>
  <c r="AF3310" i="33" s="1"/>
  <c r="Y3311" i="33"/>
  <c r="AG3303" i="33" l="1"/>
  <c r="AH3303" i="33" s="1"/>
  <c r="AA3306" i="33" a="1"/>
  <c r="AA3306" i="33" s="1"/>
  <c r="AD3305" i="33"/>
  <c r="AB3305" i="33" a="1"/>
  <c r="AB3305" i="33" s="1"/>
  <c r="AE3304" i="33"/>
  <c r="AG3304" i="33" s="1"/>
  <c r="AH3304" i="33" s="1"/>
  <c r="AC3304" i="33"/>
  <c r="Z3311" i="33"/>
  <c r="AF3311" i="33" s="1"/>
  <c r="Y3312" i="33"/>
  <c r="AA3307" i="33" l="1" a="1"/>
  <c r="AA3307" i="33" s="1"/>
  <c r="AD3306" i="33"/>
  <c r="AC3305" i="33"/>
  <c r="AE3305" i="33"/>
  <c r="AB3306" i="33" a="1"/>
  <c r="AB3306" i="33" s="1"/>
  <c r="Z3312" i="33"/>
  <c r="AF3312" i="33" s="1"/>
  <c r="Y3313" i="33"/>
  <c r="AA3308" i="33" l="1" a="1"/>
  <c r="AA3308" i="33" s="1"/>
  <c r="AD3307" i="33"/>
  <c r="AB3307" i="33" a="1"/>
  <c r="AB3307" i="33" s="1"/>
  <c r="AC3306" i="33"/>
  <c r="AE3306" i="33"/>
  <c r="AG3306" i="33" s="1"/>
  <c r="AH3306" i="33" s="1"/>
  <c r="AG3305" i="33"/>
  <c r="AH3305" i="33" s="1"/>
  <c r="Z3313" i="33"/>
  <c r="AF3313" i="33" s="1"/>
  <c r="Y3314" i="33"/>
  <c r="AA3309" i="33" l="1" a="1"/>
  <c r="AA3309" i="33" s="1"/>
  <c r="AD3308" i="33"/>
  <c r="AB3308" i="33" a="1"/>
  <c r="AB3308" i="33" s="1"/>
  <c r="AE3307" i="33"/>
  <c r="AC3307" i="33"/>
  <c r="Z3314" i="33"/>
  <c r="AF3314" i="33" s="1"/>
  <c r="Y3315" i="33"/>
  <c r="AG3307" i="33" l="1"/>
  <c r="AH3307" i="33" s="1"/>
  <c r="AA3310" i="33" a="1"/>
  <c r="AA3310" i="33" s="1"/>
  <c r="AD3309" i="33"/>
  <c r="AE3308" i="33"/>
  <c r="AB3309" i="33" a="1"/>
  <c r="AB3309" i="33" s="1"/>
  <c r="AC3308" i="33"/>
  <c r="Z3315" i="33"/>
  <c r="AF3315" i="33" s="1"/>
  <c r="Y3316" i="33"/>
  <c r="AA3311" i="33" l="1" a="1"/>
  <c r="AA3311" i="33" s="1"/>
  <c r="AD3310" i="33"/>
  <c r="AB3310" i="33" a="1"/>
  <c r="AB3310" i="33" s="1"/>
  <c r="AE3309" i="33"/>
  <c r="AC3309" i="33"/>
  <c r="AG3308" i="33"/>
  <c r="AH3308" i="33" s="1"/>
  <c r="Z3316" i="33"/>
  <c r="AF3316" i="33" s="1"/>
  <c r="Y3317" i="33"/>
  <c r="AG3309" i="33" l="1"/>
  <c r="AH3309" i="33" s="1"/>
  <c r="AA3312" i="33" a="1"/>
  <c r="AA3312" i="33" s="1"/>
  <c r="AD3311" i="33"/>
  <c r="AB3311" i="33" a="1"/>
  <c r="AB3311" i="33" s="1"/>
  <c r="AE3310" i="33"/>
  <c r="AG3310" i="33" s="1"/>
  <c r="AH3310" i="33" s="1"/>
  <c r="AC3310" i="33"/>
  <c r="Z3317" i="33"/>
  <c r="AF3317" i="33" s="1"/>
  <c r="Y3318" i="33"/>
  <c r="AA3313" i="33" l="1" a="1"/>
  <c r="AA3313" i="33" s="1"/>
  <c r="AD3312" i="33"/>
  <c r="AB3312" i="33" a="1"/>
  <c r="AB3312" i="33" s="1"/>
  <c r="AE3311" i="33"/>
  <c r="AC3311" i="33"/>
  <c r="Z3318" i="33"/>
  <c r="AF3318" i="33" s="1"/>
  <c r="Y3319" i="33"/>
  <c r="AG3311" i="33" l="1"/>
  <c r="AH3311" i="33" s="1"/>
  <c r="AA3314" i="33" a="1"/>
  <c r="AA3314" i="33" s="1"/>
  <c r="AD3313" i="33"/>
  <c r="AE3312" i="33"/>
  <c r="AC3312" i="33"/>
  <c r="AB3313" i="33" a="1"/>
  <c r="AB3313" i="33" s="1"/>
  <c r="Z3319" i="33"/>
  <c r="AF3319" i="33" s="1"/>
  <c r="Y3320" i="33"/>
  <c r="AG3312" i="33" l="1"/>
  <c r="AH3312" i="33" s="1"/>
  <c r="AA3315" i="33" a="1"/>
  <c r="AA3315" i="33" s="1"/>
  <c r="AD3314" i="33"/>
  <c r="AC3313" i="33"/>
  <c r="AB3314" i="33" a="1"/>
  <c r="AB3314" i="33" s="1"/>
  <c r="AE3313" i="33"/>
  <c r="Z3320" i="33"/>
  <c r="AF3320" i="33" s="1"/>
  <c r="Y3321" i="33"/>
  <c r="AG3313" i="33" l="1"/>
  <c r="AH3313" i="33" s="1"/>
  <c r="AA3316" i="33" a="1"/>
  <c r="AA3316" i="33" s="1"/>
  <c r="AD3315" i="33"/>
  <c r="AC3314" i="33"/>
  <c r="AB3315" i="33" a="1"/>
  <c r="AB3315" i="33" s="1"/>
  <c r="AE3314" i="33"/>
  <c r="Z3321" i="33"/>
  <c r="AF3321" i="33" s="1"/>
  <c r="Y3322" i="33"/>
  <c r="AG3314" i="33" l="1"/>
  <c r="AH3314" i="33" s="1"/>
  <c r="AA3317" i="33" a="1"/>
  <c r="AA3317" i="33" s="1"/>
  <c r="AD3316" i="33"/>
  <c r="AB3316" i="33" a="1"/>
  <c r="AB3316" i="33" s="1"/>
  <c r="AC3315" i="33"/>
  <c r="AE3315" i="33"/>
  <c r="Z3322" i="33"/>
  <c r="AF3322" i="33" s="1"/>
  <c r="Y3323" i="33"/>
  <c r="AG3315" i="33" l="1"/>
  <c r="AH3315" i="33" s="1"/>
  <c r="AA3318" i="33" a="1"/>
  <c r="AA3318" i="33" s="1"/>
  <c r="AD3317" i="33"/>
  <c r="AB3317" i="33" a="1"/>
  <c r="AB3317" i="33" s="1"/>
  <c r="AE3316" i="33"/>
  <c r="AC3316" i="33"/>
  <c r="Z3323" i="33"/>
  <c r="AF3323" i="33" s="1"/>
  <c r="Y3324" i="33"/>
  <c r="AG3316" i="33" l="1"/>
  <c r="AH3316" i="33" s="1"/>
  <c r="AA3319" i="33" a="1"/>
  <c r="AA3319" i="33" s="1"/>
  <c r="AD3318" i="33"/>
  <c r="AC3317" i="33"/>
  <c r="AB3318" i="33" a="1"/>
  <c r="AB3318" i="33" s="1"/>
  <c r="AE3317" i="33"/>
  <c r="Z3324" i="33"/>
  <c r="AF3324" i="33" s="1"/>
  <c r="Y3325" i="33"/>
  <c r="AG3317" i="33" l="1"/>
  <c r="AH3317" i="33" s="1"/>
  <c r="AA3320" i="33" a="1"/>
  <c r="AA3320" i="33" s="1"/>
  <c r="AD3319" i="33"/>
  <c r="AB3319" i="33" a="1"/>
  <c r="AB3319" i="33" s="1"/>
  <c r="AE3318" i="33"/>
  <c r="AC3318" i="33"/>
  <c r="Z3325" i="33"/>
  <c r="AF3325" i="33" s="1"/>
  <c r="Y3326" i="33"/>
  <c r="AG3318" i="33" l="1"/>
  <c r="AH3318" i="33" s="1"/>
  <c r="AA3321" i="33" a="1"/>
  <c r="AA3321" i="33" s="1"/>
  <c r="AD3320" i="33"/>
  <c r="AB3320" i="33" a="1"/>
  <c r="AB3320" i="33" s="1"/>
  <c r="AE3319" i="33"/>
  <c r="AC3319" i="33"/>
  <c r="Z3326" i="33"/>
  <c r="AF3326" i="33" s="1"/>
  <c r="Y3327" i="33"/>
  <c r="AG3319" i="33" l="1"/>
  <c r="AH3319" i="33" s="1"/>
  <c r="AA3322" i="33" a="1"/>
  <c r="AA3322" i="33" s="1"/>
  <c r="AD3321" i="33"/>
  <c r="AB3321" i="33" a="1"/>
  <c r="AB3321" i="33" s="1"/>
  <c r="AE3320" i="33"/>
  <c r="AC3320" i="33"/>
  <c r="Z3327" i="33"/>
  <c r="AF3327" i="33" s="1"/>
  <c r="Y3328" i="33"/>
  <c r="AG3320" i="33" l="1"/>
  <c r="AH3320" i="33" s="1"/>
  <c r="AA3323" i="33" a="1"/>
  <c r="AA3323" i="33" s="1"/>
  <c r="AD3322" i="33"/>
  <c r="AE3321" i="33"/>
  <c r="AB3322" i="33" a="1"/>
  <c r="AB3322" i="33" s="1"/>
  <c r="AC3321" i="33"/>
  <c r="Z3328" i="33"/>
  <c r="AF3328" i="33" s="1"/>
  <c r="Y3329" i="33"/>
  <c r="AG3321" i="33" l="1"/>
  <c r="AH3321" i="33" s="1"/>
  <c r="AA3324" i="33" a="1"/>
  <c r="AA3324" i="33" s="1"/>
  <c r="AD3323" i="33"/>
  <c r="AB3323" i="33" a="1"/>
  <c r="AB3323" i="33" s="1"/>
  <c r="AE3322" i="33"/>
  <c r="AC3322" i="33"/>
  <c r="Z3329" i="33"/>
  <c r="AF3329" i="33" s="1"/>
  <c r="Y3330" i="33"/>
  <c r="AG3322" i="33" l="1"/>
  <c r="AH3322" i="33" s="1"/>
  <c r="AD3324" i="33"/>
  <c r="AA3325" i="33" a="1"/>
  <c r="AA3325" i="33" s="1"/>
  <c r="AB3324" i="33" a="1"/>
  <c r="AB3324" i="33" s="1"/>
  <c r="AE3323" i="33"/>
  <c r="AC3323" i="33"/>
  <c r="Z3330" i="33"/>
  <c r="AF3330" i="33" s="1"/>
  <c r="Y3331" i="33"/>
  <c r="AG3323" i="33" l="1"/>
  <c r="AH3323" i="33" s="1"/>
  <c r="AA3326" i="33" a="1"/>
  <c r="AA3326" i="33" s="1"/>
  <c r="AD3325" i="33"/>
  <c r="AB3325" i="33" a="1"/>
  <c r="AB3325" i="33" s="1"/>
  <c r="AE3324" i="33"/>
  <c r="AC3324" i="33"/>
  <c r="Z3331" i="33"/>
  <c r="AF3331" i="33" s="1"/>
  <c r="Y3332" i="33"/>
  <c r="AG3324" i="33" l="1"/>
  <c r="AH3324" i="33" s="1"/>
  <c r="AA3327" i="33" a="1"/>
  <c r="AA3327" i="33" s="1"/>
  <c r="AD3326" i="33"/>
  <c r="AC3325" i="33"/>
  <c r="AB3326" i="33" a="1"/>
  <c r="AB3326" i="33" s="1"/>
  <c r="AE3325" i="33"/>
  <c r="Z3332" i="33"/>
  <c r="AF3332" i="33" s="1"/>
  <c r="Y3333" i="33"/>
  <c r="AG3325" i="33" l="1"/>
  <c r="AH3325" i="33" s="1"/>
  <c r="AA3328" i="33" a="1"/>
  <c r="AA3328" i="33" s="1"/>
  <c r="AD3327" i="33"/>
  <c r="AB3327" i="33" a="1"/>
  <c r="AB3327" i="33" s="1"/>
  <c r="AE3326" i="33"/>
  <c r="AC3326" i="33"/>
  <c r="Z3333" i="33"/>
  <c r="AF3333" i="33" s="1"/>
  <c r="Y3334" i="33"/>
  <c r="AG3326" i="33" l="1"/>
  <c r="AH3326" i="33" s="1"/>
  <c r="AA3329" i="33" a="1"/>
  <c r="AA3329" i="33" s="1"/>
  <c r="AD3328" i="33"/>
  <c r="AB3328" i="33" a="1"/>
  <c r="AB3328" i="33" s="1"/>
  <c r="AE3327" i="33"/>
  <c r="AC3327" i="33"/>
  <c r="Z3334" i="33"/>
  <c r="AF3334" i="33" s="1"/>
  <c r="Y3335" i="33"/>
  <c r="AA3330" i="33" l="1" a="1"/>
  <c r="AA3330" i="33" s="1"/>
  <c r="AD3329" i="33"/>
  <c r="AB3329" i="33" a="1"/>
  <c r="AB3329" i="33" s="1"/>
  <c r="AE3328" i="33"/>
  <c r="AC3328" i="33"/>
  <c r="AG3327" i="33"/>
  <c r="AH3327" i="33" s="1"/>
  <c r="Z3335" i="33"/>
  <c r="AF3335" i="33" s="1"/>
  <c r="Y3336" i="33"/>
  <c r="AG3328" i="33" l="1"/>
  <c r="AH3328" i="33" s="1"/>
  <c r="AA3331" i="33" a="1"/>
  <c r="AA3331" i="33" s="1"/>
  <c r="AD3330" i="33"/>
  <c r="AB3330" i="33" a="1"/>
  <c r="AB3330" i="33" s="1"/>
  <c r="AE3329" i="33"/>
  <c r="AC3329" i="33"/>
  <c r="Z3336" i="33"/>
  <c r="AF3336" i="33" s="1"/>
  <c r="Y3337" i="33"/>
  <c r="AG3329" i="33" l="1"/>
  <c r="AH3329" i="33" s="1"/>
  <c r="AD3331" i="33"/>
  <c r="AA3332" i="33" a="1"/>
  <c r="AA3332" i="33" s="1"/>
  <c r="AC3330" i="33"/>
  <c r="AB3331" i="33" a="1"/>
  <c r="AB3331" i="33" s="1"/>
  <c r="AE3330" i="33"/>
  <c r="Z3337" i="33"/>
  <c r="AF3337" i="33" s="1"/>
  <c r="Y3338" i="33"/>
  <c r="AG3330" i="33" l="1"/>
  <c r="AH3330" i="33" s="1"/>
  <c r="AA3333" i="33" a="1"/>
  <c r="AA3333" i="33" s="1"/>
  <c r="AD3332" i="33"/>
  <c r="AC3331" i="33"/>
  <c r="AB3332" i="33" a="1"/>
  <c r="AB3332" i="33" s="1"/>
  <c r="AE3331" i="33"/>
  <c r="Z3338" i="33"/>
  <c r="AF3338" i="33" s="1"/>
  <c r="Y3339" i="33"/>
  <c r="AG3331" i="33" l="1"/>
  <c r="AH3331" i="33" s="1"/>
  <c r="AA3334" i="33" a="1"/>
  <c r="AA3334" i="33" s="1"/>
  <c r="AD3333" i="33"/>
  <c r="AB3333" i="33" a="1"/>
  <c r="AB3333" i="33" s="1"/>
  <c r="AE3332" i="33"/>
  <c r="AC3332" i="33"/>
  <c r="Z3339" i="33"/>
  <c r="AF3339" i="33" s="1"/>
  <c r="Y3340" i="33"/>
  <c r="AG3332" i="33" l="1"/>
  <c r="AH3332" i="33" s="1"/>
  <c r="AA3335" i="33" a="1"/>
  <c r="AA3335" i="33" s="1"/>
  <c r="AD3334" i="33"/>
  <c r="AB3334" i="33" a="1"/>
  <c r="AB3334" i="33" s="1"/>
  <c r="AE3333" i="33"/>
  <c r="AC3333" i="33"/>
  <c r="Z3340" i="33"/>
  <c r="AF3340" i="33" s="1"/>
  <c r="Y3341" i="33"/>
  <c r="AA3336" i="33" l="1" a="1"/>
  <c r="AA3336" i="33" s="1"/>
  <c r="AD3335" i="33"/>
  <c r="AB3335" i="33" a="1"/>
  <c r="AB3335" i="33" s="1"/>
  <c r="AE3334" i="33"/>
  <c r="AC3334" i="33"/>
  <c r="AG3333" i="33"/>
  <c r="AH3333" i="33" s="1"/>
  <c r="Z3341" i="33"/>
  <c r="AF3341" i="33" s="1"/>
  <c r="Y3342" i="33"/>
  <c r="AG3334" i="33" l="1"/>
  <c r="AH3334" i="33" s="1"/>
  <c r="AA3337" i="33" a="1"/>
  <c r="AA3337" i="33" s="1"/>
  <c r="AD3336" i="33"/>
  <c r="AE3335" i="33"/>
  <c r="AB3336" i="33" a="1"/>
  <c r="AB3336" i="33" s="1"/>
  <c r="AC3335" i="33"/>
  <c r="Z3342" i="33"/>
  <c r="AF3342" i="33" s="1"/>
  <c r="Y3343" i="33"/>
  <c r="AG3335" i="33" l="1"/>
  <c r="AH3335" i="33" s="1"/>
  <c r="AA3338" i="33" a="1"/>
  <c r="AA3338" i="33" s="1"/>
  <c r="AD3337" i="33"/>
  <c r="AB3337" i="33" a="1"/>
  <c r="AB3337" i="33" s="1"/>
  <c r="AE3336" i="33"/>
  <c r="AC3336" i="33"/>
  <c r="Z3343" i="33"/>
  <c r="AF3343" i="33" s="1"/>
  <c r="Y3344" i="33"/>
  <c r="AG3336" i="33" l="1"/>
  <c r="AH3336" i="33" s="1"/>
  <c r="AA3339" i="33" a="1"/>
  <c r="AA3339" i="33" s="1"/>
  <c r="AD3338" i="33"/>
  <c r="AB3338" i="33" a="1"/>
  <c r="AB3338" i="33" s="1"/>
  <c r="AE3337" i="33"/>
  <c r="AC3337" i="33"/>
  <c r="Z3344" i="33"/>
  <c r="AF3344" i="33" s="1"/>
  <c r="Y3345" i="33"/>
  <c r="AG3337" i="33" l="1"/>
  <c r="AH3337" i="33" s="1"/>
  <c r="AA3340" i="33" a="1"/>
  <c r="AA3340" i="33" s="1"/>
  <c r="AD3339" i="33"/>
  <c r="AB3339" i="33" a="1"/>
  <c r="AB3339" i="33" s="1"/>
  <c r="AE3338" i="33"/>
  <c r="AC3338" i="33"/>
  <c r="Z3345" i="33"/>
  <c r="AF3345" i="33" s="1"/>
  <c r="Y3346" i="33"/>
  <c r="AG3338" i="33" l="1"/>
  <c r="AH3338" i="33" s="1"/>
  <c r="AA3341" i="33" a="1"/>
  <c r="AA3341" i="33" s="1"/>
  <c r="AD3340" i="33"/>
  <c r="AB3340" i="33" a="1"/>
  <c r="AB3340" i="33" s="1"/>
  <c r="AE3339" i="33"/>
  <c r="AC3339" i="33"/>
  <c r="Z3346" i="33"/>
  <c r="AF3346" i="33" s="1"/>
  <c r="Y3347" i="33"/>
  <c r="AG3339" i="33" l="1"/>
  <c r="AH3339" i="33" s="1"/>
  <c r="AA3342" i="33" a="1"/>
  <c r="AA3342" i="33" s="1"/>
  <c r="AD3341" i="33"/>
  <c r="AB3341" i="33" a="1"/>
  <c r="AB3341" i="33" s="1"/>
  <c r="AE3340" i="33"/>
  <c r="AC3340" i="33"/>
  <c r="Z3347" i="33"/>
  <c r="AF3347" i="33" s="1"/>
  <c r="Y3348" i="33"/>
  <c r="AG3340" i="33" l="1"/>
  <c r="AH3340" i="33" s="1"/>
  <c r="AA3343" i="33" a="1"/>
  <c r="AA3343" i="33" s="1"/>
  <c r="AD3342" i="33"/>
  <c r="AB3342" i="33" a="1"/>
  <c r="AB3342" i="33" s="1"/>
  <c r="AE3341" i="33"/>
  <c r="AC3341" i="33"/>
  <c r="Z3348" i="33"/>
  <c r="AF3348" i="33" s="1"/>
  <c r="Y3349" i="33"/>
  <c r="AG3341" i="33" l="1"/>
  <c r="AH3341" i="33" s="1"/>
  <c r="AA3344" i="33" a="1"/>
  <c r="AA3344" i="33" s="1"/>
  <c r="AD3343" i="33"/>
  <c r="AB3343" i="33" a="1"/>
  <c r="AB3343" i="33" s="1"/>
  <c r="AC3342" i="33"/>
  <c r="AE3342" i="33"/>
  <c r="Z3349" i="33"/>
  <c r="AF3349" i="33" s="1"/>
  <c r="Y3350" i="33"/>
  <c r="AG3342" i="33" l="1"/>
  <c r="AH3342" i="33" s="1"/>
  <c r="AD3344" i="33"/>
  <c r="AA3345" i="33" a="1"/>
  <c r="AA3345" i="33" s="1"/>
  <c r="AB3344" i="33" a="1"/>
  <c r="AB3344" i="33" s="1"/>
  <c r="AE3343" i="33"/>
  <c r="AC3343" i="33"/>
  <c r="Z3350" i="33"/>
  <c r="AF3350" i="33" s="1"/>
  <c r="Y3351" i="33"/>
  <c r="AD3345" i="33" l="1"/>
  <c r="AA3346" i="33" a="1"/>
  <c r="AA3346" i="33" s="1"/>
  <c r="AE3344" i="33"/>
  <c r="AB3345" i="33" a="1"/>
  <c r="AB3345" i="33" s="1"/>
  <c r="AC3344" i="33"/>
  <c r="AG3343" i="33"/>
  <c r="AH3343" i="33" s="1"/>
  <c r="Z3351" i="33"/>
  <c r="AF3351" i="33" s="1"/>
  <c r="Y3352" i="33"/>
  <c r="AA3347" i="33" l="1" a="1"/>
  <c r="AA3347" i="33" s="1"/>
  <c r="AD3346" i="33"/>
  <c r="AC3345" i="33"/>
  <c r="AB3346" i="33" a="1"/>
  <c r="AB3346" i="33" s="1"/>
  <c r="AE3345" i="33"/>
  <c r="AG3345" i="33" s="1"/>
  <c r="AH3345" i="33" s="1"/>
  <c r="AG3344" i="33"/>
  <c r="AH3344" i="33" s="1"/>
  <c r="Z3352" i="33"/>
  <c r="AF3352" i="33" s="1"/>
  <c r="Y3353" i="33"/>
  <c r="AD3347" i="33" l="1"/>
  <c r="AA3348" i="33" a="1"/>
  <c r="AA3348" i="33" s="1"/>
  <c r="AE3346" i="33"/>
  <c r="AB3347" i="33" a="1"/>
  <c r="AB3347" i="33" s="1"/>
  <c r="AC3346" i="33"/>
  <c r="Z3353" i="33"/>
  <c r="AF3353" i="33" s="1"/>
  <c r="Y3354" i="33"/>
  <c r="AG3346" i="33" l="1"/>
  <c r="AH3346" i="33" s="1"/>
  <c r="AA3349" i="33" a="1"/>
  <c r="AA3349" i="33" s="1"/>
  <c r="AD3348" i="33"/>
  <c r="AB3348" i="33" a="1"/>
  <c r="AB3348" i="33" s="1"/>
  <c r="AE3347" i="33"/>
  <c r="AC3347" i="33"/>
  <c r="Z3354" i="33"/>
  <c r="AF3354" i="33" s="1"/>
  <c r="Y3355" i="33"/>
  <c r="AG3347" i="33" l="1"/>
  <c r="AH3347" i="33" s="1"/>
  <c r="AA3350" i="33" a="1"/>
  <c r="AA3350" i="33" s="1"/>
  <c r="AD3349" i="33"/>
  <c r="AB3349" i="33" a="1"/>
  <c r="AB3349" i="33" s="1"/>
  <c r="AE3348" i="33"/>
  <c r="AC3348" i="33"/>
  <c r="Z3355" i="33"/>
  <c r="AF3355" i="33" s="1"/>
  <c r="Y3356" i="33"/>
  <c r="AA3351" i="33" l="1" a="1"/>
  <c r="AA3351" i="33" s="1"/>
  <c r="AD3350" i="33"/>
  <c r="AB3350" i="33" a="1"/>
  <c r="AB3350" i="33" s="1"/>
  <c r="AE3349" i="33"/>
  <c r="AC3349" i="33"/>
  <c r="AG3348" i="33"/>
  <c r="AH3348" i="33" s="1"/>
  <c r="Z3356" i="33"/>
  <c r="AF3356" i="33" s="1"/>
  <c r="Y3357" i="33"/>
  <c r="AG3349" i="33" l="1"/>
  <c r="AH3349" i="33" s="1"/>
  <c r="AA3352" i="33" a="1"/>
  <c r="AA3352" i="33" s="1"/>
  <c r="AD3351" i="33"/>
  <c r="AB3351" i="33" a="1"/>
  <c r="AB3351" i="33" s="1"/>
  <c r="AE3350" i="33"/>
  <c r="AC3350" i="33"/>
  <c r="Z3357" i="33"/>
  <c r="AF3357" i="33" s="1"/>
  <c r="Y3358" i="33"/>
  <c r="AG3350" i="33" l="1"/>
  <c r="AH3350" i="33" s="1"/>
  <c r="AA3353" i="33" a="1"/>
  <c r="AA3353" i="33" s="1"/>
  <c r="AD3352" i="33"/>
  <c r="AB3352" i="33" a="1"/>
  <c r="AB3352" i="33" s="1"/>
  <c r="AE3351" i="33"/>
  <c r="AC3351" i="33"/>
  <c r="Z3358" i="33"/>
  <c r="AF3358" i="33" s="1"/>
  <c r="Y3359" i="33"/>
  <c r="AA3354" i="33" l="1" a="1"/>
  <c r="AA3354" i="33" s="1"/>
  <c r="AD3353" i="33"/>
  <c r="AE3352" i="33"/>
  <c r="AB3353" i="33" a="1"/>
  <c r="AB3353" i="33" s="1"/>
  <c r="AC3352" i="33"/>
  <c r="AG3351" i="33"/>
  <c r="AH3351" i="33" s="1"/>
  <c r="Z3359" i="33"/>
  <c r="AF3359" i="33" s="1"/>
  <c r="Y3360" i="33"/>
  <c r="AA3355" i="33" l="1" a="1"/>
  <c r="AA3355" i="33" s="1"/>
  <c r="AD3354" i="33"/>
  <c r="AB3354" i="33" a="1"/>
  <c r="AB3354" i="33" s="1"/>
  <c r="AC3353" i="33"/>
  <c r="AE3353" i="33"/>
  <c r="AG3352" i="33"/>
  <c r="AH3352" i="33" s="1"/>
  <c r="Z3360" i="33"/>
  <c r="AF3360" i="33" s="1"/>
  <c r="Y3361" i="33"/>
  <c r="AG3353" i="33" l="1"/>
  <c r="AH3353" i="33" s="1"/>
  <c r="AA3356" i="33" a="1"/>
  <c r="AA3356" i="33" s="1"/>
  <c r="AD3355" i="33"/>
  <c r="AB3355" i="33" a="1"/>
  <c r="AB3355" i="33" s="1"/>
  <c r="AC3354" i="33"/>
  <c r="AE3354" i="33"/>
  <c r="Z3361" i="33"/>
  <c r="AF3361" i="33" s="1"/>
  <c r="Y3362" i="33"/>
  <c r="AG3354" i="33" l="1"/>
  <c r="AH3354" i="33" s="1"/>
  <c r="AA3357" i="33" a="1"/>
  <c r="AA3357" i="33" s="1"/>
  <c r="AD3356" i="33"/>
  <c r="AB3356" i="33" a="1"/>
  <c r="AB3356" i="33" s="1"/>
  <c r="AE3355" i="33"/>
  <c r="AC3355" i="33"/>
  <c r="Z3362" i="33"/>
  <c r="AF3362" i="33" s="1"/>
  <c r="Y3363" i="33"/>
  <c r="AG3355" i="33" l="1"/>
  <c r="AH3355" i="33" s="1"/>
  <c r="AA3358" i="33" a="1"/>
  <c r="AA3358" i="33" s="1"/>
  <c r="AD3357" i="33"/>
  <c r="AE3356" i="33"/>
  <c r="AB3357" i="33" a="1"/>
  <c r="AB3357" i="33" s="1"/>
  <c r="AC3356" i="33"/>
  <c r="Z3363" i="33"/>
  <c r="AF3363" i="33" s="1"/>
  <c r="Y3364" i="33"/>
  <c r="AA3359" i="33" l="1" a="1"/>
  <c r="AA3359" i="33" s="1"/>
  <c r="AD3358" i="33"/>
  <c r="AB3358" i="33" a="1"/>
  <c r="AB3358" i="33" s="1"/>
  <c r="AE3357" i="33"/>
  <c r="AC3357" i="33"/>
  <c r="AG3356" i="33"/>
  <c r="AH3356" i="33" s="1"/>
  <c r="Z3364" i="33"/>
  <c r="AF3364" i="33" s="1"/>
  <c r="Y3365" i="33"/>
  <c r="AG3357" i="33" l="1"/>
  <c r="AH3357" i="33" s="1"/>
  <c r="AA3360" i="33" a="1"/>
  <c r="AA3360" i="33" s="1"/>
  <c r="AD3359" i="33"/>
  <c r="AB3359" i="33" a="1"/>
  <c r="AB3359" i="33" s="1"/>
  <c r="AE3358" i="33"/>
  <c r="AC3358" i="33"/>
  <c r="Z3365" i="33"/>
  <c r="AF3365" i="33" s="1"/>
  <c r="Y3366" i="33"/>
  <c r="AG3358" i="33" l="1"/>
  <c r="AH3358" i="33" s="1"/>
  <c r="AA3361" i="33" a="1"/>
  <c r="AA3361" i="33" s="1"/>
  <c r="AD3360" i="33"/>
  <c r="AC3359" i="33"/>
  <c r="AB3360" i="33" a="1"/>
  <c r="AB3360" i="33" s="1"/>
  <c r="AE3359" i="33"/>
  <c r="Z3366" i="33"/>
  <c r="AF3366" i="33" s="1"/>
  <c r="Y3367" i="33"/>
  <c r="AG3359" i="33" l="1"/>
  <c r="AH3359" i="33" s="1"/>
  <c r="AA3362" i="33" a="1"/>
  <c r="AA3362" i="33" s="1"/>
  <c r="AD3361" i="33"/>
  <c r="AB3361" i="33" a="1"/>
  <c r="AB3361" i="33" s="1"/>
  <c r="AE3360" i="33"/>
  <c r="AC3360" i="33"/>
  <c r="Z3367" i="33"/>
  <c r="AF3367" i="33" s="1"/>
  <c r="Y3368" i="33"/>
  <c r="AG3360" i="33" l="1"/>
  <c r="AH3360" i="33" s="1"/>
  <c r="AA3363" i="33" a="1"/>
  <c r="AA3363" i="33" s="1"/>
  <c r="AD3362" i="33"/>
  <c r="AB3362" i="33" a="1"/>
  <c r="AB3362" i="33" s="1"/>
  <c r="AE3361" i="33"/>
  <c r="AC3361" i="33"/>
  <c r="Z3368" i="33"/>
  <c r="AF3368" i="33" s="1"/>
  <c r="Y3369" i="33"/>
  <c r="AA3364" i="33" l="1" a="1"/>
  <c r="AA3364" i="33" s="1"/>
  <c r="AD3363" i="33"/>
  <c r="AB3363" i="33" a="1"/>
  <c r="AB3363" i="33" s="1"/>
  <c r="AE3362" i="33"/>
  <c r="AC3362" i="33"/>
  <c r="AG3361" i="33"/>
  <c r="AH3361" i="33" s="1"/>
  <c r="Z3369" i="33"/>
  <c r="AF3369" i="33" s="1"/>
  <c r="Y3370" i="33"/>
  <c r="AA3365" i="33" l="1" a="1"/>
  <c r="AA3365" i="33" s="1"/>
  <c r="AD3364" i="33"/>
  <c r="AE3363" i="33"/>
  <c r="AB3364" i="33" a="1"/>
  <c r="AB3364" i="33" s="1"/>
  <c r="AC3363" i="33"/>
  <c r="AG3362" i="33"/>
  <c r="AH3362" i="33" s="1"/>
  <c r="Z3370" i="33"/>
  <c r="AF3370" i="33" s="1"/>
  <c r="Y3371" i="33"/>
  <c r="AA3366" i="33" l="1" a="1"/>
  <c r="AA3366" i="33" s="1"/>
  <c r="AD3365" i="33"/>
  <c r="AB3365" i="33" a="1"/>
  <c r="AB3365" i="33" s="1"/>
  <c r="AE3364" i="33"/>
  <c r="AC3364" i="33"/>
  <c r="AG3363" i="33"/>
  <c r="AH3363" i="33" s="1"/>
  <c r="Z3371" i="33"/>
  <c r="AF3371" i="33" s="1"/>
  <c r="Y3372" i="33"/>
  <c r="AG3364" i="33" l="1"/>
  <c r="AH3364" i="33" s="1"/>
  <c r="AA3367" i="33" a="1"/>
  <c r="AA3367" i="33" s="1"/>
  <c r="AD3366" i="33"/>
  <c r="AB3366" i="33" a="1"/>
  <c r="AB3366" i="33" s="1"/>
  <c r="AE3365" i="33"/>
  <c r="AC3365" i="33"/>
  <c r="Z3372" i="33"/>
  <c r="AF3372" i="33" s="1"/>
  <c r="Y3373" i="33"/>
  <c r="AG3365" i="33" l="1"/>
  <c r="AH3365" i="33" s="1"/>
  <c r="AA3368" i="33" a="1"/>
  <c r="AA3368" i="33" s="1"/>
  <c r="AD3367" i="33"/>
  <c r="AB3367" i="33" a="1"/>
  <c r="AB3367" i="33" s="1"/>
  <c r="AE3366" i="33"/>
  <c r="AC3366" i="33"/>
  <c r="Z3373" i="33"/>
  <c r="AF3373" i="33" s="1"/>
  <c r="Y3374" i="33"/>
  <c r="AG3366" i="33" l="1"/>
  <c r="AH3366" i="33" s="1"/>
  <c r="AA3369" i="33" a="1"/>
  <c r="AA3369" i="33" s="1"/>
  <c r="AD3368" i="33"/>
  <c r="AB3368" i="33" a="1"/>
  <c r="AB3368" i="33" s="1"/>
  <c r="AE3367" i="33"/>
  <c r="AC3367" i="33"/>
  <c r="Z3374" i="33"/>
  <c r="AF3374" i="33" s="1"/>
  <c r="Y3375" i="33"/>
  <c r="AG3367" i="33" l="1"/>
  <c r="AH3367" i="33" s="1"/>
  <c r="AA3370" i="33" a="1"/>
  <c r="AA3370" i="33" s="1"/>
  <c r="AD3369" i="33"/>
  <c r="AE3368" i="33"/>
  <c r="AB3369" i="33" a="1"/>
  <c r="AB3369" i="33" s="1"/>
  <c r="AC3368" i="33"/>
  <c r="Z3375" i="33"/>
  <c r="AF3375" i="33" s="1"/>
  <c r="Y3376" i="33"/>
  <c r="AA3371" i="33" l="1" a="1"/>
  <c r="AA3371" i="33" s="1"/>
  <c r="AD3370" i="33"/>
  <c r="AE3369" i="33"/>
  <c r="AB3370" i="33" a="1"/>
  <c r="AB3370" i="33" s="1"/>
  <c r="AC3369" i="33"/>
  <c r="AG3368" i="33"/>
  <c r="AH3368" i="33" s="1"/>
  <c r="Z3376" i="33"/>
  <c r="AF3376" i="33" s="1"/>
  <c r="Y3377" i="33"/>
  <c r="AG3369" i="33" l="1"/>
  <c r="AH3369" i="33" s="1"/>
  <c r="AA3372" i="33" a="1"/>
  <c r="AA3372" i="33" s="1"/>
  <c r="AD3371" i="33"/>
  <c r="AB3371" i="33" a="1"/>
  <c r="AB3371" i="33" s="1"/>
  <c r="AE3370" i="33"/>
  <c r="AC3370" i="33"/>
  <c r="Z3377" i="33"/>
  <c r="AF3377" i="33" s="1"/>
  <c r="Y3378" i="33"/>
  <c r="AG3370" i="33" l="1"/>
  <c r="AH3370" i="33" s="1"/>
  <c r="AA3373" i="33" a="1"/>
  <c r="AA3373" i="33" s="1"/>
  <c r="AD3372" i="33"/>
  <c r="AB3372" i="33" a="1"/>
  <c r="AB3372" i="33" s="1"/>
  <c r="AE3371" i="33"/>
  <c r="AC3371" i="33"/>
  <c r="Z3378" i="33"/>
  <c r="AF3378" i="33" s="1"/>
  <c r="Y3379" i="33"/>
  <c r="AA3374" i="33" l="1" a="1"/>
  <c r="AA3374" i="33" s="1"/>
  <c r="AD3373" i="33"/>
  <c r="AB3373" i="33" a="1"/>
  <c r="AB3373" i="33" s="1"/>
  <c r="AE3372" i="33"/>
  <c r="AC3372" i="33"/>
  <c r="AG3371" i="33"/>
  <c r="AH3371" i="33" s="1"/>
  <c r="Z3379" i="33"/>
  <c r="AF3379" i="33" s="1"/>
  <c r="Y3380" i="33"/>
  <c r="AA3375" i="33" l="1" a="1"/>
  <c r="AA3375" i="33" s="1"/>
  <c r="AD3374" i="33"/>
  <c r="AB3374" i="33" a="1"/>
  <c r="AB3374" i="33" s="1"/>
  <c r="AE3373" i="33"/>
  <c r="AC3373" i="33"/>
  <c r="AG3372" i="33"/>
  <c r="AH3372" i="33" s="1"/>
  <c r="Z3380" i="33"/>
  <c r="AF3380" i="33" s="1"/>
  <c r="Y3381" i="33"/>
  <c r="AG3373" i="33" l="1"/>
  <c r="AH3373" i="33" s="1"/>
  <c r="AA3376" i="33" a="1"/>
  <c r="AA3376" i="33" s="1"/>
  <c r="AD3375" i="33"/>
  <c r="AB3375" i="33" a="1"/>
  <c r="AB3375" i="33" s="1"/>
  <c r="AC3374" i="33"/>
  <c r="AE3374" i="33"/>
  <c r="Z3381" i="33"/>
  <c r="AF3381" i="33" s="1"/>
  <c r="Y3382" i="33"/>
  <c r="AG3374" i="33" l="1"/>
  <c r="AH3374" i="33" s="1"/>
  <c r="AA3377" i="33" a="1"/>
  <c r="AA3377" i="33" s="1"/>
  <c r="AD3376" i="33"/>
  <c r="AC3375" i="33"/>
  <c r="AE3375" i="33"/>
  <c r="AB3376" i="33" a="1"/>
  <c r="AB3376" i="33" s="1"/>
  <c r="Z3382" i="33"/>
  <c r="AF3382" i="33" s="1"/>
  <c r="Y3383" i="33"/>
  <c r="AG3375" i="33" l="1"/>
  <c r="AH3375" i="33" s="1"/>
  <c r="AA3378" i="33" a="1"/>
  <c r="AA3378" i="33" s="1"/>
  <c r="AD3377" i="33"/>
  <c r="AB3377" i="33" a="1"/>
  <c r="AB3377" i="33" s="1"/>
  <c r="AE3376" i="33"/>
  <c r="AC3376" i="33"/>
  <c r="Z3383" i="33"/>
  <c r="AF3383" i="33" s="1"/>
  <c r="Y3384" i="33"/>
  <c r="AG3376" i="33" l="1"/>
  <c r="AH3376" i="33" s="1"/>
  <c r="AA3379" i="33" a="1"/>
  <c r="AA3379" i="33" s="1"/>
  <c r="AD3378" i="33"/>
  <c r="AC3377" i="33"/>
  <c r="AB3378" i="33" a="1"/>
  <c r="AB3378" i="33" s="1"/>
  <c r="AE3377" i="33"/>
  <c r="Z3384" i="33"/>
  <c r="AF3384" i="33" s="1"/>
  <c r="Y3385" i="33"/>
  <c r="AG3377" i="33" l="1"/>
  <c r="AH3377" i="33" s="1"/>
  <c r="AA3380" i="33" a="1"/>
  <c r="AA3380" i="33" s="1"/>
  <c r="AD3379" i="33"/>
  <c r="AE3378" i="33"/>
  <c r="AC3378" i="33"/>
  <c r="AB3379" i="33" a="1"/>
  <c r="AB3379" i="33" s="1"/>
  <c r="Z3385" i="33"/>
  <c r="AF3385" i="33" s="1"/>
  <c r="Y3386" i="33"/>
  <c r="AG3378" i="33" l="1"/>
  <c r="AH3378" i="33" s="1"/>
  <c r="AA3381" i="33" a="1"/>
  <c r="AA3381" i="33" s="1"/>
  <c r="AD3380" i="33"/>
  <c r="AB3380" i="33" a="1"/>
  <c r="AB3380" i="33" s="1"/>
  <c r="AE3379" i="33"/>
  <c r="AC3379" i="33"/>
  <c r="Z3386" i="33"/>
  <c r="AF3386" i="33" s="1"/>
  <c r="Y3387" i="33"/>
  <c r="AA3382" i="33" l="1" a="1"/>
  <c r="AA3382" i="33" s="1"/>
  <c r="AD3381" i="33"/>
  <c r="AE3380" i="33"/>
  <c r="AG3380" i="33" s="1"/>
  <c r="AH3380" i="33" s="1"/>
  <c r="AB3381" i="33" a="1"/>
  <c r="AB3381" i="33" s="1"/>
  <c r="AC3380" i="33"/>
  <c r="AG3379" i="33"/>
  <c r="AH3379" i="33" s="1"/>
  <c r="Z3387" i="33"/>
  <c r="AF3387" i="33" s="1"/>
  <c r="Y3388" i="33"/>
  <c r="AA3383" i="33" l="1" a="1"/>
  <c r="AA3383" i="33" s="1"/>
  <c r="AD3382" i="33"/>
  <c r="AB3382" i="33" a="1"/>
  <c r="AB3382" i="33" s="1"/>
  <c r="AE3381" i="33"/>
  <c r="AC3381" i="33"/>
  <c r="Z3388" i="33"/>
  <c r="AF3388" i="33" s="1"/>
  <c r="Y3389" i="33"/>
  <c r="AA3384" i="33" l="1" a="1"/>
  <c r="AA3384" i="33" s="1"/>
  <c r="AD3383" i="33"/>
  <c r="AB3383" i="33" a="1"/>
  <c r="AB3383" i="33" s="1"/>
  <c r="AE3382" i="33"/>
  <c r="AC3382" i="33"/>
  <c r="AG3381" i="33"/>
  <c r="AH3381" i="33" s="1"/>
  <c r="Z3389" i="33"/>
  <c r="AF3389" i="33" s="1"/>
  <c r="Y3390" i="33"/>
  <c r="AG3382" i="33" l="1"/>
  <c r="AH3382" i="33" s="1"/>
  <c r="AA3385" i="33" a="1"/>
  <c r="AA3385" i="33" s="1"/>
  <c r="AD3384" i="33"/>
  <c r="AB3384" i="33" a="1"/>
  <c r="AB3384" i="33" s="1"/>
  <c r="AC3383" i="33"/>
  <c r="AE3383" i="33"/>
  <c r="AG3383" i="33" s="1"/>
  <c r="AH3383" i="33" s="1"/>
  <c r="Z3390" i="33"/>
  <c r="AF3390" i="33" s="1"/>
  <c r="Y3391" i="33"/>
  <c r="AA3386" i="33" l="1" a="1"/>
  <c r="AA3386" i="33" s="1"/>
  <c r="AD3385" i="33"/>
  <c r="AB3385" i="33" a="1"/>
  <c r="AB3385" i="33" s="1"/>
  <c r="AE3384" i="33"/>
  <c r="AC3384" i="33"/>
  <c r="Z3391" i="33"/>
  <c r="AF3391" i="33" s="1"/>
  <c r="Y3392" i="33"/>
  <c r="AG3384" i="33" l="1"/>
  <c r="AH3384" i="33" s="1"/>
  <c r="AD3386" i="33"/>
  <c r="AA3387" i="33" a="1"/>
  <c r="AA3387" i="33" s="1"/>
  <c r="AB3386" i="33" a="1"/>
  <c r="AB3386" i="33" s="1"/>
  <c r="AE3385" i="33"/>
  <c r="AC3385" i="33"/>
  <c r="Z3392" i="33"/>
  <c r="AF3392" i="33" s="1"/>
  <c r="Y3393" i="33"/>
  <c r="AG3385" i="33" l="1"/>
  <c r="AH3385" i="33" s="1"/>
  <c r="AA3388" i="33" a="1"/>
  <c r="AA3388" i="33" s="1"/>
  <c r="AD3387" i="33"/>
  <c r="AC3386" i="33"/>
  <c r="AB3387" i="33" a="1"/>
  <c r="AB3387" i="33" s="1"/>
  <c r="AE3386" i="33"/>
  <c r="Z3393" i="33"/>
  <c r="AF3393" i="33" s="1"/>
  <c r="Y3394" i="33"/>
  <c r="AG3386" i="33" l="1"/>
  <c r="AH3386" i="33" s="1"/>
  <c r="AA3389" i="33" a="1"/>
  <c r="AA3389" i="33" s="1"/>
  <c r="AD3388" i="33"/>
  <c r="AB3388" i="33" a="1"/>
  <c r="AB3388" i="33" s="1"/>
  <c r="AE3387" i="33"/>
  <c r="AC3387" i="33"/>
  <c r="Z3394" i="33"/>
  <c r="AF3394" i="33" s="1"/>
  <c r="Y3395" i="33"/>
  <c r="AA3390" i="33" l="1" a="1"/>
  <c r="AA3390" i="33" s="1"/>
  <c r="AD3389" i="33"/>
  <c r="AB3389" i="33" a="1"/>
  <c r="AB3389" i="33" s="1"/>
  <c r="AE3388" i="33"/>
  <c r="AG3388" i="33" s="1"/>
  <c r="AH3388" i="33" s="1"/>
  <c r="AC3388" i="33"/>
  <c r="AG3387" i="33"/>
  <c r="AH3387" i="33" s="1"/>
  <c r="Z3395" i="33"/>
  <c r="AF3395" i="33" s="1"/>
  <c r="Y3396" i="33"/>
  <c r="AA3391" i="33" l="1" a="1"/>
  <c r="AA3391" i="33" s="1"/>
  <c r="AD3390" i="33"/>
  <c r="AB3390" i="33" a="1"/>
  <c r="AB3390" i="33" s="1"/>
  <c r="AE3389" i="33"/>
  <c r="AC3389" i="33"/>
  <c r="Z3396" i="33"/>
  <c r="AF3396" i="33" s="1"/>
  <c r="Y3397" i="33"/>
  <c r="AG3389" i="33" l="1"/>
  <c r="AH3389" i="33" s="1"/>
  <c r="AA3392" i="33" a="1"/>
  <c r="AA3392" i="33" s="1"/>
  <c r="AD3391" i="33"/>
  <c r="AB3391" i="33" a="1"/>
  <c r="AB3391" i="33" s="1"/>
  <c r="AE3390" i="33"/>
  <c r="AC3390" i="33"/>
  <c r="Z3397" i="33"/>
  <c r="AF3397" i="33" s="1"/>
  <c r="Y3398" i="33"/>
  <c r="AD3392" i="33" l="1"/>
  <c r="AA3393" i="33" a="1"/>
  <c r="AA3393" i="33" s="1"/>
  <c r="AE3391" i="33"/>
  <c r="AG3391" i="33" s="1"/>
  <c r="AH3391" i="33" s="1"/>
  <c r="AB3392" i="33" a="1"/>
  <c r="AB3392" i="33" s="1"/>
  <c r="AC3391" i="33"/>
  <c r="AG3390" i="33"/>
  <c r="AH3390" i="33" s="1"/>
  <c r="Z3398" i="33"/>
  <c r="AF3398" i="33" s="1"/>
  <c r="Y3399" i="33"/>
  <c r="AA3394" i="33" l="1" a="1"/>
  <c r="AA3394" i="33" s="1"/>
  <c r="AD3393" i="33"/>
  <c r="AE3392" i="33"/>
  <c r="AG3392" i="33" s="1"/>
  <c r="AH3392" i="33" s="1"/>
  <c r="AC3392" i="33"/>
  <c r="AB3393" i="33" a="1"/>
  <c r="AB3393" i="33" s="1"/>
  <c r="Z3399" i="33"/>
  <c r="AF3399" i="33" s="1"/>
  <c r="Y3400" i="33"/>
  <c r="AA3395" i="33" l="1" a="1"/>
  <c r="AA3395" i="33" s="1"/>
  <c r="AD3394" i="33"/>
  <c r="AB3394" i="33" a="1"/>
  <c r="AB3394" i="33" s="1"/>
  <c r="AE3393" i="33"/>
  <c r="AC3393" i="33"/>
  <c r="Z3400" i="33"/>
  <c r="AF3400" i="33" s="1"/>
  <c r="Y3401" i="33"/>
  <c r="AA3396" i="33" l="1" a="1"/>
  <c r="AA3396" i="33" s="1"/>
  <c r="AD3395" i="33"/>
  <c r="AB3395" i="33" a="1"/>
  <c r="AB3395" i="33" s="1"/>
  <c r="AE3394" i="33"/>
  <c r="AC3394" i="33"/>
  <c r="AG3393" i="33"/>
  <c r="AH3393" i="33" s="1"/>
  <c r="Z3401" i="33"/>
  <c r="AF3401" i="33" s="1"/>
  <c r="Y3402" i="33"/>
  <c r="AG3394" i="33" l="1"/>
  <c r="AH3394" i="33" s="1"/>
  <c r="AA3397" i="33" a="1"/>
  <c r="AA3397" i="33" s="1"/>
  <c r="AD3396" i="33"/>
  <c r="AB3396" i="33" a="1"/>
  <c r="AB3396" i="33" s="1"/>
  <c r="AE3395" i="33"/>
  <c r="AC3395" i="33"/>
  <c r="Z3402" i="33"/>
  <c r="AF3402" i="33" s="1"/>
  <c r="Y3403" i="33"/>
  <c r="AA3398" i="33" l="1" a="1"/>
  <c r="AA3398" i="33" s="1"/>
  <c r="AD3397" i="33"/>
  <c r="AB3397" i="33" a="1"/>
  <c r="AB3397" i="33" s="1"/>
  <c r="AE3396" i="33"/>
  <c r="AC3396" i="33"/>
  <c r="AG3395" i="33"/>
  <c r="AH3395" i="33" s="1"/>
  <c r="Z3403" i="33"/>
  <c r="AF3403" i="33" s="1"/>
  <c r="Y3404" i="33"/>
  <c r="AG3396" i="33" l="1"/>
  <c r="AH3396" i="33" s="1"/>
  <c r="AA3399" i="33" a="1"/>
  <c r="AA3399" i="33" s="1"/>
  <c r="AD3398" i="33"/>
  <c r="AB3398" i="33" a="1"/>
  <c r="AB3398" i="33" s="1"/>
  <c r="AE3397" i="33"/>
  <c r="AC3397" i="33"/>
  <c r="Z3404" i="33"/>
  <c r="AF3404" i="33" s="1"/>
  <c r="Y3405" i="33"/>
  <c r="AG3397" i="33" l="1"/>
  <c r="AH3397" i="33" s="1"/>
  <c r="AA3400" i="33" a="1"/>
  <c r="AA3400" i="33" s="1"/>
  <c r="AD3399" i="33"/>
  <c r="AE3398" i="33"/>
  <c r="AB3399" i="33" a="1"/>
  <c r="AB3399" i="33" s="1"/>
  <c r="AC3398" i="33"/>
  <c r="Z3405" i="33"/>
  <c r="AF3405" i="33" s="1"/>
  <c r="Y3406" i="33"/>
  <c r="AA3401" i="33" l="1" a="1"/>
  <c r="AA3401" i="33" s="1"/>
  <c r="AD3400" i="33"/>
  <c r="AB3400" i="33" a="1"/>
  <c r="AB3400" i="33" s="1"/>
  <c r="AE3399" i="33"/>
  <c r="AC3399" i="33"/>
  <c r="AG3398" i="33"/>
  <c r="AH3398" i="33" s="1"/>
  <c r="Z3406" i="33"/>
  <c r="AF3406" i="33" s="1"/>
  <c r="Y3407" i="33"/>
  <c r="AG3399" i="33" l="1"/>
  <c r="AH3399" i="33" s="1"/>
  <c r="AD3401" i="33"/>
  <c r="AA3402" i="33" a="1"/>
  <c r="AA3402" i="33" s="1"/>
  <c r="AB3401" i="33" a="1"/>
  <c r="AB3401" i="33" s="1"/>
  <c r="AE3400" i="33"/>
  <c r="AC3400" i="33"/>
  <c r="Z3407" i="33"/>
  <c r="AF3407" i="33" s="1"/>
  <c r="Y3408" i="33"/>
  <c r="AG3400" i="33" l="1"/>
  <c r="AH3400" i="33" s="1"/>
  <c r="AA3403" i="33" a="1"/>
  <c r="AA3403" i="33" s="1"/>
  <c r="AD3402" i="33"/>
  <c r="AC3401" i="33"/>
  <c r="AB3402" i="33" a="1"/>
  <c r="AB3402" i="33" s="1"/>
  <c r="AE3401" i="33"/>
  <c r="Z3408" i="33"/>
  <c r="AF3408" i="33" s="1"/>
  <c r="Y3409" i="33"/>
  <c r="AG3401" i="33" l="1"/>
  <c r="AH3401" i="33" s="1"/>
  <c r="AD3403" i="33"/>
  <c r="AA3404" i="33" a="1"/>
  <c r="AA3404" i="33" s="1"/>
  <c r="AB3403" i="33" a="1"/>
  <c r="AB3403" i="33" s="1"/>
  <c r="AE3402" i="33"/>
  <c r="AC3402" i="33"/>
  <c r="Z3409" i="33"/>
  <c r="AF3409" i="33" s="1"/>
  <c r="Y3410" i="33"/>
  <c r="AG3402" i="33" l="1"/>
  <c r="AH3402" i="33" s="1"/>
  <c r="AA3405" i="33" a="1"/>
  <c r="AA3405" i="33" s="1"/>
  <c r="AD3404" i="33"/>
  <c r="AB3404" i="33" a="1"/>
  <c r="AB3404" i="33" s="1"/>
  <c r="AE3403" i="33"/>
  <c r="AC3403" i="33"/>
  <c r="Z3410" i="33"/>
  <c r="AF3410" i="33" s="1"/>
  <c r="Y3411" i="33"/>
  <c r="AA3406" i="33" l="1" a="1"/>
  <c r="AA3406" i="33" s="1"/>
  <c r="AD3405" i="33"/>
  <c r="AB3405" i="33" a="1"/>
  <c r="AB3405" i="33" s="1"/>
  <c r="AE3404" i="33"/>
  <c r="AG3404" i="33" s="1"/>
  <c r="AH3404" i="33" s="1"/>
  <c r="AC3404" i="33"/>
  <c r="AG3403" i="33"/>
  <c r="AH3403" i="33" s="1"/>
  <c r="Z3411" i="33"/>
  <c r="AF3411" i="33" s="1"/>
  <c r="Y3412" i="33"/>
  <c r="AD3406" i="33" l="1"/>
  <c r="AA3407" i="33" a="1"/>
  <c r="AA3407" i="33" s="1"/>
  <c r="AB3406" i="33" a="1"/>
  <c r="AB3406" i="33" s="1"/>
  <c r="AE3405" i="33"/>
  <c r="AC3405" i="33"/>
  <c r="Z3412" i="33"/>
  <c r="AF3412" i="33" s="1"/>
  <c r="Y3413" i="33"/>
  <c r="AG3405" i="33" l="1"/>
  <c r="AH3405" i="33" s="1"/>
  <c r="AA3408" i="33" a="1"/>
  <c r="AA3408" i="33" s="1"/>
  <c r="AD3407" i="33"/>
  <c r="AB3407" i="33" a="1"/>
  <c r="AB3407" i="33" s="1"/>
  <c r="AE3406" i="33"/>
  <c r="AC3406" i="33"/>
  <c r="Z3413" i="33"/>
  <c r="AF3413" i="33" s="1"/>
  <c r="Y3414" i="33"/>
  <c r="AG3406" i="33" l="1"/>
  <c r="AH3406" i="33" s="1"/>
  <c r="AA3409" i="33" a="1"/>
  <c r="AA3409" i="33" s="1"/>
  <c r="AD3408" i="33"/>
  <c r="AB3408" i="33" a="1"/>
  <c r="AB3408" i="33" s="1"/>
  <c r="AE3407" i="33"/>
  <c r="AC3407" i="33"/>
  <c r="Z3414" i="33"/>
  <c r="AF3414" i="33" s="1"/>
  <c r="Y3415" i="33"/>
  <c r="AA3410" i="33" l="1" a="1"/>
  <c r="AA3410" i="33" s="1"/>
  <c r="AD3409" i="33"/>
  <c r="AE3408" i="33"/>
  <c r="AC3408" i="33"/>
  <c r="AB3409" i="33" a="1"/>
  <c r="AB3409" i="33" s="1"/>
  <c r="AG3407" i="33"/>
  <c r="AH3407" i="33" s="1"/>
  <c r="Z3415" i="33"/>
  <c r="AF3415" i="33" s="1"/>
  <c r="Y3416" i="33"/>
  <c r="AG3408" i="33" l="1"/>
  <c r="AH3408" i="33" s="1"/>
  <c r="AD3410" i="33"/>
  <c r="AA3411" i="33" a="1"/>
  <c r="AA3411" i="33" s="1"/>
  <c r="AE3409" i="33"/>
  <c r="AC3409" i="33"/>
  <c r="AB3410" i="33" a="1"/>
  <c r="AB3410" i="33" s="1"/>
  <c r="Z3416" i="33"/>
  <c r="AF3416" i="33" s="1"/>
  <c r="Y3417" i="33"/>
  <c r="AG3409" i="33" l="1"/>
  <c r="AH3409" i="33" s="1"/>
  <c r="AD3411" i="33"/>
  <c r="AA3412" i="33" a="1"/>
  <c r="AA3412" i="33" s="1"/>
  <c r="AB3411" i="33" a="1"/>
  <c r="AB3411" i="33" s="1"/>
  <c r="AE3410" i="33"/>
  <c r="AC3410" i="33"/>
  <c r="Z3417" i="33"/>
  <c r="AF3417" i="33" s="1"/>
  <c r="Y3418" i="33"/>
  <c r="AG3410" i="33" l="1"/>
  <c r="AH3410" i="33" s="1"/>
  <c r="AA3413" i="33" a="1"/>
  <c r="AA3413" i="33" s="1"/>
  <c r="AD3412" i="33"/>
  <c r="AB3412" i="33" a="1"/>
  <c r="AB3412" i="33" s="1"/>
  <c r="AE3411" i="33"/>
  <c r="AC3411" i="33"/>
  <c r="Z3418" i="33"/>
  <c r="AF3418" i="33" s="1"/>
  <c r="Y3419" i="33"/>
  <c r="AG3411" i="33" l="1"/>
  <c r="AH3411" i="33" s="1"/>
  <c r="AA3414" i="33" a="1"/>
  <c r="AA3414" i="33" s="1"/>
  <c r="AD3413" i="33"/>
  <c r="AC3412" i="33"/>
  <c r="AB3413" i="33" a="1"/>
  <c r="AB3413" i="33" s="1"/>
  <c r="AE3412" i="33"/>
  <c r="Z3419" i="33"/>
  <c r="AF3419" i="33" s="1"/>
  <c r="Y3420" i="33"/>
  <c r="AG3412" i="33" l="1"/>
  <c r="AH3412" i="33" s="1"/>
  <c r="AA3415" i="33" a="1"/>
  <c r="AA3415" i="33" s="1"/>
  <c r="AD3414" i="33"/>
  <c r="AB3414" i="33" a="1"/>
  <c r="AB3414" i="33" s="1"/>
  <c r="AE3413" i="33"/>
  <c r="AC3413" i="33"/>
  <c r="Z3420" i="33"/>
  <c r="AF3420" i="33" s="1"/>
  <c r="Y3421" i="33"/>
  <c r="AG3413" i="33" l="1"/>
  <c r="AH3413" i="33" s="1"/>
  <c r="AA3416" i="33" a="1"/>
  <c r="AA3416" i="33" s="1"/>
  <c r="AD3415" i="33"/>
  <c r="AB3415" i="33" a="1"/>
  <c r="AB3415" i="33" s="1"/>
  <c r="AE3414" i="33"/>
  <c r="AC3414" i="33"/>
  <c r="Z3421" i="33"/>
  <c r="AF3421" i="33" s="1"/>
  <c r="Y3422" i="33"/>
  <c r="AG3414" i="33" l="1"/>
  <c r="AH3414" i="33" s="1"/>
  <c r="AA3417" i="33" a="1"/>
  <c r="AA3417" i="33" s="1"/>
  <c r="AD3416" i="33"/>
  <c r="AE3415" i="33"/>
  <c r="AB3416" i="33" a="1"/>
  <c r="AB3416" i="33" s="1"/>
  <c r="AC3415" i="33"/>
  <c r="Z3422" i="33"/>
  <c r="AF3422" i="33" s="1"/>
  <c r="Y3423" i="33"/>
  <c r="AG3415" i="33" l="1"/>
  <c r="AH3415" i="33" s="1"/>
  <c r="AA3418" i="33" a="1"/>
  <c r="AA3418" i="33" s="1"/>
  <c r="AD3417" i="33"/>
  <c r="AB3417" i="33" a="1"/>
  <c r="AB3417" i="33" s="1"/>
  <c r="AE3416" i="33"/>
  <c r="AC3416" i="33"/>
  <c r="Z3423" i="33"/>
  <c r="AF3423" i="33" s="1"/>
  <c r="Y3424" i="33"/>
  <c r="AA3419" i="33" l="1" a="1"/>
  <c r="AA3419" i="33" s="1"/>
  <c r="AD3418" i="33"/>
  <c r="AB3418" i="33" a="1"/>
  <c r="AB3418" i="33" s="1"/>
  <c r="AE3417" i="33"/>
  <c r="AC3417" i="33"/>
  <c r="AG3416" i="33"/>
  <c r="AH3416" i="33" s="1"/>
  <c r="Z3424" i="33"/>
  <c r="AF3424" i="33" s="1"/>
  <c r="Y3425" i="33"/>
  <c r="AG3417" i="33" l="1"/>
  <c r="AH3417" i="33" s="1"/>
  <c r="AA3420" i="33" a="1"/>
  <c r="AA3420" i="33" s="1"/>
  <c r="AD3419" i="33"/>
  <c r="AB3419" i="33" a="1"/>
  <c r="AB3419" i="33" s="1"/>
  <c r="AE3418" i="33"/>
  <c r="AC3418" i="33"/>
  <c r="Z3425" i="33"/>
  <c r="AF3425" i="33" s="1"/>
  <c r="Y3426" i="33"/>
  <c r="AG3418" i="33" l="1"/>
  <c r="AH3418" i="33" s="1"/>
  <c r="AA3421" i="33" a="1"/>
  <c r="AA3421" i="33" s="1"/>
  <c r="AD3420" i="33"/>
  <c r="AB3420" i="33" a="1"/>
  <c r="AB3420" i="33" s="1"/>
  <c r="AE3419" i="33"/>
  <c r="AC3419" i="33"/>
  <c r="Z3426" i="33"/>
  <c r="AF3426" i="33" s="1"/>
  <c r="Y3427" i="33"/>
  <c r="AA3422" i="33" l="1" a="1"/>
  <c r="AA3422" i="33" s="1"/>
  <c r="AD3421" i="33"/>
  <c r="AB3421" i="33" a="1"/>
  <c r="AB3421" i="33" s="1"/>
  <c r="AE3420" i="33"/>
  <c r="AC3420" i="33"/>
  <c r="AG3419" i="33"/>
  <c r="AH3419" i="33" s="1"/>
  <c r="Z3427" i="33"/>
  <c r="AF3427" i="33" s="1"/>
  <c r="Y3428" i="33"/>
  <c r="AG3420" i="33" l="1"/>
  <c r="AH3420" i="33" s="1"/>
  <c r="AA3423" i="33" a="1"/>
  <c r="AA3423" i="33" s="1"/>
  <c r="AD3422" i="33"/>
  <c r="AB3422" i="33" a="1"/>
  <c r="AB3422" i="33" s="1"/>
  <c r="AE3421" i="33"/>
  <c r="AC3421" i="33"/>
  <c r="Z3428" i="33"/>
  <c r="AF3428" i="33" s="1"/>
  <c r="Y3429" i="33"/>
  <c r="AG3421" i="33" l="1"/>
  <c r="AH3421" i="33" s="1"/>
  <c r="AA3424" i="33" a="1"/>
  <c r="AA3424" i="33" s="1"/>
  <c r="AD3423" i="33"/>
  <c r="AC3422" i="33"/>
  <c r="AE3422" i="33"/>
  <c r="AB3423" i="33" a="1"/>
  <c r="AB3423" i="33" s="1"/>
  <c r="Z3429" i="33"/>
  <c r="AF3429" i="33" s="1"/>
  <c r="Y3430" i="33"/>
  <c r="AG3422" i="33" l="1"/>
  <c r="AH3422" i="33" s="1"/>
  <c r="AA3425" i="33" a="1"/>
  <c r="AA3425" i="33" s="1"/>
  <c r="AD3424" i="33"/>
  <c r="AB3424" i="33" a="1"/>
  <c r="AB3424" i="33" s="1"/>
  <c r="AE3423" i="33"/>
  <c r="AC3423" i="33"/>
  <c r="Z3430" i="33"/>
  <c r="AF3430" i="33" s="1"/>
  <c r="Y3431" i="33"/>
  <c r="AG3423" i="33" l="1"/>
  <c r="AH3423" i="33" s="1"/>
  <c r="AD3425" i="33"/>
  <c r="AA3426" i="33" a="1"/>
  <c r="AA3426" i="33" s="1"/>
  <c r="AB3425" i="33" a="1"/>
  <c r="AB3425" i="33" s="1"/>
  <c r="AE3424" i="33"/>
  <c r="AC3424" i="33"/>
  <c r="Z3431" i="33"/>
  <c r="AF3431" i="33" s="1"/>
  <c r="Y3432" i="33"/>
  <c r="AG3424" i="33" l="1"/>
  <c r="AH3424" i="33" s="1"/>
  <c r="AA3427" i="33" a="1"/>
  <c r="AA3427" i="33" s="1"/>
  <c r="AD3426" i="33"/>
  <c r="AC3425" i="33"/>
  <c r="AB3426" i="33" a="1"/>
  <c r="AB3426" i="33" s="1"/>
  <c r="AE3425" i="33"/>
  <c r="Z3432" i="33"/>
  <c r="AF3432" i="33" s="1"/>
  <c r="Y3433" i="33"/>
  <c r="AA3428" i="33" l="1" a="1"/>
  <c r="AA3428" i="33" s="1"/>
  <c r="AD3427" i="33"/>
  <c r="AB3427" i="33" a="1"/>
  <c r="AB3427" i="33" s="1"/>
  <c r="AE3426" i="33"/>
  <c r="AC3426" i="33"/>
  <c r="AG3425" i="33"/>
  <c r="AH3425" i="33" s="1"/>
  <c r="Z3433" i="33"/>
  <c r="AF3433" i="33" s="1"/>
  <c r="Y3434" i="33"/>
  <c r="AA3429" i="33" l="1" a="1"/>
  <c r="AA3429" i="33" s="1"/>
  <c r="AD3428" i="33"/>
  <c r="AB3428" i="33" a="1"/>
  <c r="AB3428" i="33" s="1"/>
  <c r="AE3427" i="33"/>
  <c r="AC3427" i="33"/>
  <c r="AG3426" i="33"/>
  <c r="AH3426" i="33" s="1"/>
  <c r="Z3434" i="33"/>
  <c r="AF3434" i="33" s="1"/>
  <c r="Y3435" i="33"/>
  <c r="AG3427" i="33" l="1"/>
  <c r="AH3427" i="33" s="1"/>
  <c r="AA3430" i="33" a="1"/>
  <c r="AA3430" i="33" s="1"/>
  <c r="AD3429" i="33"/>
  <c r="AB3429" i="33" a="1"/>
  <c r="AB3429" i="33" s="1"/>
  <c r="AE3428" i="33"/>
  <c r="AC3428" i="33"/>
  <c r="Z3435" i="33"/>
  <c r="AF3435" i="33" s="1"/>
  <c r="Y3436" i="33"/>
  <c r="AG3428" i="33" l="1"/>
  <c r="AH3428" i="33" s="1"/>
  <c r="AD3430" i="33"/>
  <c r="AA3431" i="33" a="1"/>
  <c r="AA3431" i="33" s="1"/>
  <c r="AB3430" i="33" a="1"/>
  <c r="AB3430" i="33" s="1"/>
  <c r="AE3429" i="33"/>
  <c r="AC3429" i="33"/>
  <c r="Z3436" i="33"/>
  <c r="AF3436" i="33" s="1"/>
  <c r="Y3437" i="33"/>
  <c r="AA3432" i="33" l="1" a="1"/>
  <c r="AA3432" i="33" s="1"/>
  <c r="AD3431" i="33"/>
  <c r="AB3431" i="33" a="1"/>
  <c r="AB3431" i="33" s="1"/>
  <c r="AE3430" i="33"/>
  <c r="AC3430" i="33"/>
  <c r="AG3429" i="33"/>
  <c r="AH3429" i="33" s="1"/>
  <c r="Z3437" i="33"/>
  <c r="AF3437" i="33" s="1"/>
  <c r="Y3438" i="33"/>
  <c r="AG3430" i="33" l="1"/>
  <c r="AH3430" i="33" s="1"/>
  <c r="AA3433" i="33" a="1"/>
  <c r="AA3433" i="33" s="1"/>
  <c r="AD3432" i="33"/>
  <c r="AB3432" i="33" a="1"/>
  <c r="AB3432" i="33" s="1"/>
  <c r="AE3431" i="33"/>
  <c r="AC3431" i="33"/>
  <c r="Z3438" i="33"/>
  <c r="AF3438" i="33" s="1"/>
  <c r="Y3439" i="33"/>
  <c r="AG3431" i="33" l="1"/>
  <c r="AH3431" i="33" s="1"/>
  <c r="AA3434" i="33" a="1"/>
  <c r="AA3434" i="33" s="1"/>
  <c r="AD3433" i="33"/>
  <c r="AB3433" i="33" a="1"/>
  <c r="AB3433" i="33" s="1"/>
  <c r="AE3432" i="33"/>
  <c r="AC3432" i="33"/>
  <c r="Z3439" i="33"/>
  <c r="AF3439" i="33" s="1"/>
  <c r="Y3440" i="33"/>
  <c r="AG3432" i="33" l="1"/>
  <c r="AH3432" i="33" s="1"/>
  <c r="AA3435" i="33" a="1"/>
  <c r="AA3435" i="33" s="1"/>
  <c r="AD3434" i="33"/>
  <c r="AB3434" i="33" a="1"/>
  <c r="AB3434" i="33" s="1"/>
  <c r="AE3433" i="33"/>
  <c r="AC3433" i="33"/>
  <c r="Z3440" i="33"/>
  <c r="AF3440" i="33" s="1"/>
  <c r="Y3441" i="33"/>
  <c r="AA3436" i="33" l="1" a="1"/>
  <c r="AA3436" i="33" s="1"/>
  <c r="AD3435" i="33"/>
  <c r="AE3434" i="33"/>
  <c r="AB3435" i="33" a="1"/>
  <c r="AB3435" i="33" s="1"/>
  <c r="AC3434" i="33"/>
  <c r="AG3433" i="33"/>
  <c r="AH3433" i="33" s="1"/>
  <c r="Z3441" i="33"/>
  <c r="AF3441" i="33" s="1"/>
  <c r="Y3442" i="33"/>
  <c r="AG3434" i="33" l="1"/>
  <c r="AH3434" i="33" s="1"/>
  <c r="AD3436" i="33"/>
  <c r="AA3437" i="33" a="1"/>
  <c r="AA3437" i="33" s="1"/>
  <c r="AB3436" i="33" a="1"/>
  <c r="AB3436" i="33" s="1"/>
  <c r="AE3435" i="33"/>
  <c r="AC3435" i="33"/>
  <c r="Z3442" i="33"/>
  <c r="AF3442" i="33" s="1"/>
  <c r="Y3443" i="33"/>
  <c r="AG3435" i="33" l="1"/>
  <c r="AH3435" i="33" s="1"/>
  <c r="AA3438" i="33" a="1"/>
  <c r="AA3438" i="33" s="1"/>
  <c r="AD3437" i="33"/>
  <c r="AB3437" i="33" a="1"/>
  <c r="AB3437" i="33" s="1"/>
  <c r="AE3436" i="33"/>
  <c r="AC3436" i="33"/>
  <c r="Z3443" i="33"/>
  <c r="AF3443" i="33" s="1"/>
  <c r="Y3444" i="33"/>
  <c r="AA3439" i="33" l="1" a="1"/>
  <c r="AA3439" i="33" s="1"/>
  <c r="AD3438" i="33"/>
  <c r="AB3438" i="33" a="1"/>
  <c r="AB3438" i="33" s="1"/>
  <c r="AE3437" i="33"/>
  <c r="AC3437" i="33"/>
  <c r="AG3436" i="33"/>
  <c r="AH3436" i="33" s="1"/>
  <c r="Z3444" i="33"/>
  <c r="AF3444" i="33" s="1"/>
  <c r="Y3445" i="33"/>
  <c r="AD3439" i="33" l="1"/>
  <c r="AA3440" i="33" a="1"/>
  <c r="AA3440" i="33" s="1"/>
  <c r="AB3439" i="33" a="1"/>
  <c r="AB3439" i="33" s="1"/>
  <c r="AE3438" i="33"/>
  <c r="AC3438" i="33"/>
  <c r="AG3437" i="33"/>
  <c r="AH3437" i="33" s="1"/>
  <c r="Z3445" i="33"/>
  <c r="AF3445" i="33" s="1"/>
  <c r="Y3446" i="33"/>
  <c r="AG3438" i="33" l="1"/>
  <c r="AH3438" i="33" s="1"/>
  <c r="AA3441" i="33" a="1"/>
  <c r="AA3441" i="33" s="1"/>
  <c r="AD3440" i="33"/>
  <c r="AE3439" i="33"/>
  <c r="AB3440" i="33" a="1"/>
  <c r="AB3440" i="33" s="1"/>
  <c r="AC3439" i="33"/>
  <c r="Z3446" i="33"/>
  <c r="AF3446" i="33" s="1"/>
  <c r="Y3447" i="33"/>
  <c r="AD3441" i="33" l="1"/>
  <c r="AA3442" i="33" a="1"/>
  <c r="AA3442" i="33" s="1"/>
  <c r="AC3440" i="33"/>
  <c r="AB3441" i="33" a="1"/>
  <c r="AB3441" i="33" s="1"/>
  <c r="AE3440" i="33"/>
  <c r="AG3439" i="33"/>
  <c r="AH3439" i="33" s="1"/>
  <c r="Z3447" i="33"/>
  <c r="AF3447" i="33" s="1"/>
  <c r="Y3448" i="33"/>
  <c r="AG3440" i="33" l="1"/>
  <c r="AH3440" i="33" s="1"/>
  <c r="AA3443" i="33" a="1"/>
  <c r="AA3443" i="33" s="1"/>
  <c r="AD3442" i="33"/>
  <c r="AB3442" i="33" a="1"/>
  <c r="AB3442" i="33" s="1"/>
  <c r="AE3441" i="33"/>
  <c r="AC3441" i="33"/>
  <c r="Z3448" i="33"/>
  <c r="AF3448" i="33" s="1"/>
  <c r="Y3449" i="33"/>
  <c r="AD3443" i="33" l="1"/>
  <c r="AA3444" i="33" a="1"/>
  <c r="AA3444" i="33" s="1"/>
  <c r="AE3442" i="33"/>
  <c r="AB3443" i="33" a="1"/>
  <c r="AB3443" i="33" s="1"/>
  <c r="AC3442" i="33"/>
  <c r="AG3441" i="33"/>
  <c r="AH3441" i="33" s="1"/>
  <c r="Z3449" i="33"/>
  <c r="AF3449" i="33" s="1"/>
  <c r="Y3450" i="33"/>
  <c r="AG3442" i="33" l="1"/>
  <c r="AH3442" i="33" s="1"/>
  <c r="AA3445" i="33" a="1"/>
  <c r="AA3445" i="33" s="1"/>
  <c r="AD3444" i="33"/>
  <c r="AB3444" i="33" a="1"/>
  <c r="AB3444" i="33" s="1"/>
  <c r="AC3443" i="33"/>
  <c r="AE3443" i="33"/>
  <c r="Z3450" i="33"/>
  <c r="AF3450" i="33" s="1"/>
  <c r="Y3451" i="33"/>
  <c r="AG3443" i="33" l="1"/>
  <c r="AH3443" i="33" s="1"/>
  <c r="AA3446" i="33" a="1"/>
  <c r="AA3446" i="33" s="1"/>
  <c r="AD3445" i="33"/>
  <c r="AB3445" i="33" a="1"/>
  <c r="AB3445" i="33" s="1"/>
  <c r="AE3444" i="33"/>
  <c r="AC3444" i="33"/>
  <c r="Z3451" i="33"/>
  <c r="AF3451" i="33" s="1"/>
  <c r="Y3452" i="33"/>
  <c r="AG3444" i="33" l="1"/>
  <c r="AH3444" i="33" s="1"/>
  <c r="AD3446" i="33"/>
  <c r="AA3447" i="33" a="1"/>
  <c r="AA3447" i="33" s="1"/>
  <c r="AB3446" i="33" a="1"/>
  <c r="AB3446" i="33" s="1"/>
  <c r="AE3445" i="33"/>
  <c r="AC3445" i="33"/>
  <c r="Z3452" i="33"/>
  <c r="AF3452" i="33" s="1"/>
  <c r="Y3453" i="33"/>
  <c r="AD3447" i="33" l="1"/>
  <c r="AA3448" i="33" a="1"/>
  <c r="AA3448" i="33" s="1"/>
  <c r="AE3446" i="33"/>
  <c r="AC3446" i="33"/>
  <c r="AB3447" i="33" a="1"/>
  <c r="AB3447" i="33" s="1"/>
  <c r="AG3445" i="33"/>
  <c r="AH3445" i="33" s="1"/>
  <c r="Z3453" i="33"/>
  <c r="AF3453" i="33" s="1"/>
  <c r="Y3454" i="33"/>
  <c r="AG3446" i="33" l="1"/>
  <c r="AH3446" i="33" s="1"/>
  <c r="AA3449" i="33" a="1"/>
  <c r="AA3449" i="33" s="1"/>
  <c r="AD3448" i="33"/>
  <c r="AB3448" i="33" a="1"/>
  <c r="AB3448" i="33" s="1"/>
  <c r="AE3447" i="33"/>
  <c r="AG3447" i="33" s="1"/>
  <c r="AH3447" i="33" s="1"/>
  <c r="AC3447" i="33"/>
  <c r="Z3454" i="33"/>
  <c r="AF3454" i="33" s="1"/>
  <c r="Y3455" i="33"/>
  <c r="AA3450" i="33" l="1" a="1"/>
  <c r="AA3450" i="33" s="1"/>
  <c r="AD3449" i="33"/>
  <c r="AB3449" i="33" a="1"/>
  <c r="AB3449" i="33" s="1"/>
  <c r="AE3448" i="33"/>
  <c r="AC3448" i="33"/>
  <c r="Z3455" i="33"/>
  <c r="AF3455" i="33" s="1"/>
  <c r="Y3456" i="33"/>
  <c r="AG3448" i="33" l="1"/>
  <c r="AH3448" i="33" s="1"/>
  <c r="AA3451" i="33" a="1"/>
  <c r="AA3451" i="33" s="1"/>
  <c r="AD3450" i="33"/>
  <c r="AB3450" i="33" a="1"/>
  <c r="AB3450" i="33" s="1"/>
  <c r="AE3449" i="33"/>
  <c r="AC3449" i="33"/>
  <c r="Z3456" i="33"/>
  <c r="AF3456" i="33" s="1"/>
  <c r="Y3457" i="33"/>
  <c r="AA3452" i="33" l="1" a="1"/>
  <c r="AA3452" i="33" s="1"/>
  <c r="AD3451" i="33"/>
  <c r="AB3451" i="33" a="1"/>
  <c r="AB3451" i="33" s="1"/>
  <c r="AE3450" i="33"/>
  <c r="AC3450" i="33"/>
  <c r="AG3449" i="33"/>
  <c r="AH3449" i="33" s="1"/>
  <c r="Z3457" i="33"/>
  <c r="AF3457" i="33" s="1"/>
  <c r="Y3458" i="33"/>
  <c r="AG3450" i="33" l="1"/>
  <c r="AH3450" i="33" s="1"/>
  <c r="AA3453" i="33" a="1"/>
  <c r="AA3453" i="33" s="1"/>
  <c r="AD3452" i="33"/>
  <c r="AB3452" i="33" a="1"/>
  <c r="AB3452" i="33" s="1"/>
  <c r="AE3451" i="33"/>
  <c r="AC3451" i="33"/>
  <c r="Z3458" i="33"/>
  <c r="AF3458" i="33" s="1"/>
  <c r="Y3459" i="33"/>
  <c r="AG3451" i="33" l="1"/>
  <c r="AH3451" i="33" s="1"/>
  <c r="AA3454" i="33" a="1"/>
  <c r="AA3454" i="33" s="1"/>
  <c r="AD3453" i="33"/>
  <c r="AB3453" i="33" a="1"/>
  <c r="AB3453" i="33" s="1"/>
  <c r="AE3452" i="33"/>
  <c r="AC3452" i="33"/>
  <c r="Z3459" i="33"/>
  <c r="AF3459" i="33" s="1"/>
  <c r="Y3460" i="33"/>
  <c r="AG3452" i="33" l="1"/>
  <c r="AH3452" i="33" s="1"/>
  <c r="AA3455" i="33" a="1"/>
  <c r="AA3455" i="33" s="1"/>
  <c r="AD3454" i="33"/>
  <c r="AC3453" i="33"/>
  <c r="AB3454" i="33" a="1"/>
  <c r="AB3454" i="33" s="1"/>
  <c r="AE3453" i="33"/>
  <c r="Z3460" i="33"/>
  <c r="AF3460" i="33" s="1"/>
  <c r="Y3461" i="33"/>
  <c r="AG3453" i="33" l="1"/>
  <c r="AH3453" i="33" s="1"/>
  <c r="AD3455" i="33"/>
  <c r="AA3456" i="33" a="1"/>
  <c r="AA3456" i="33" s="1"/>
  <c r="AB3455" i="33" a="1"/>
  <c r="AB3455" i="33" s="1"/>
  <c r="AE3454" i="33"/>
  <c r="AC3454" i="33"/>
  <c r="Z3461" i="33"/>
  <c r="AF3461" i="33" s="1"/>
  <c r="Y3462" i="33"/>
  <c r="AA3457" i="33" l="1" a="1"/>
  <c r="AA3457" i="33" s="1"/>
  <c r="AD3456" i="33"/>
  <c r="AB3456" i="33" a="1"/>
  <c r="AB3456" i="33" s="1"/>
  <c r="AE3455" i="33"/>
  <c r="AC3455" i="33"/>
  <c r="AG3454" i="33"/>
  <c r="AH3454" i="33" s="1"/>
  <c r="Z3462" i="33"/>
  <c r="AF3462" i="33" s="1"/>
  <c r="Y3463" i="33"/>
  <c r="AA3458" i="33" l="1" a="1"/>
  <c r="AA3458" i="33" s="1"/>
  <c r="AD3457" i="33"/>
  <c r="AB3457" i="33" a="1"/>
  <c r="AB3457" i="33" s="1"/>
  <c r="AE3456" i="33"/>
  <c r="AC3456" i="33"/>
  <c r="AG3455" i="33"/>
  <c r="AH3455" i="33" s="1"/>
  <c r="Z3463" i="33"/>
  <c r="AF3463" i="33" s="1"/>
  <c r="Y3464" i="33"/>
  <c r="AG3456" i="33" l="1"/>
  <c r="AH3456" i="33" s="1"/>
  <c r="AA3459" i="33" a="1"/>
  <c r="AA3459" i="33" s="1"/>
  <c r="AD3458" i="33"/>
  <c r="AB3458" i="33" a="1"/>
  <c r="AB3458" i="33" s="1"/>
  <c r="AE3457" i="33"/>
  <c r="AC3457" i="33"/>
  <c r="Z3464" i="33"/>
  <c r="AF3464" i="33" s="1"/>
  <c r="Y3465" i="33"/>
  <c r="AA3460" i="33" l="1" a="1"/>
  <c r="AA3460" i="33" s="1"/>
  <c r="AD3459" i="33"/>
  <c r="AE3458" i="33"/>
  <c r="AB3459" i="33" a="1"/>
  <c r="AB3459" i="33" s="1"/>
  <c r="AC3458" i="33"/>
  <c r="AG3457" i="33"/>
  <c r="AH3457" i="33" s="1"/>
  <c r="Z3465" i="33"/>
  <c r="AF3465" i="33" s="1"/>
  <c r="Y3466" i="33"/>
  <c r="AG3458" i="33" l="1"/>
  <c r="AH3458" i="33" s="1"/>
  <c r="AA3461" i="33" a="1"/>
  <c r="AA3461" i="33" s="1"/>
  <c r="AD3460" i="33"/>
  <c r="AB3460" i="33" a="1"/>
  <c r="AB3460" i="33" s="1"/>
  <c r="AE3459" i="33"/>
  <c r="AC3459" i="33"/>
  <c r="Z3466" i="33"/>
  <c r="AF3466" i="33" s="1"/>
  <c r="Y3467" i="33"/>
  <c r="AG3459" i="33" l="1"/>
  <c r="AH3459" i="33" s="1"/>
  <c r="AA3462" i="33" a="1"/>
  <c r="AA3462" i="33" s="1"/>
  <c r="AD3461" i="33"/>
  <c r="AB3461" i="33" a="1"/>
  <c r="AB3461" i="33" s="1"/>
  <c r="AE3460" i="33"/>
  <c r="AC3460" i="33"/>
  <c r="Z3467" i="33"/>
  <c r="AF3467" i="33" s="1"/>
  <c r="Y3468" i="33"/>
  <c r="AG3460" i="33" l="1"/>
  <c r="AH3460" i="33" s="1"/>
  <c r="AA3463" i="33" a="1"/>
  <c r="AA3463" i="33" s="1"/>
  <c r="AD3462" i="33"/>
  <c r="AB3462" i="33" a="1"/>
  <c r="AB3462" i="33" s="1"/>
  <c r="AE3461" i="33"/>
  <c r="AC3461" i="33"/>
  <c r="Z3468" i="33"/>
  <c r="AF3468" i="33" s="1"/>
  <c r="Y3469" i="33"/>
  <c r="AD3463" i="33" l="1"/>
  <c r="AA3464" i="33" a="1"/>
  <c r="AA3464" i="33" s="1"/>
  <c r="AE3462" i="33"/>
  <c r="AB3463" i="33" a="1"/>
  <c r="AB3463" i="33" s="1"/>
  <c r="AC3462" i="33"/>
  <c r="AG3461" i="33"/>
  <c r="AH3461" i="33" s="1"/>
  <c r="Z3469" i="33"/>
  <c r="AF3469" i="33" s="1"/>
  <c r="Y3470" i="33"/>
  <c r="AA3465" i="33" l="1" a="1"/>
  <c r="AA3465" i="33" s="1"/>
  <c r="AD3464" i="33"/>
  <c r="AB3464" i="33" a="1"/>
  <c r="AB3464" i="33" s="1"/>
  <c r="AE3463" i="33"/>
  <c r="AC3463" i="33"/>
  <c r="AG3462" i="33"/>
  <c r="AH3462" i="33" s="1"/>
  <c r="Z3470" i="33"/>
  <c r="AF3470" i="33" s="1"/>
  <c r="Y3471" i="33"/>
  <c r="AA3466" i="33" l="1" a="1"/>
  <c r="AA3466" i="33" s="1"/>
  <c r="AD3465" i="33"/>
  <c r="AB3465" i="33" a="1"/>
  <c r="AB3465" i="33" s="1"/>
  <c r="AE3464" i="33"/>
  <c r="AC3464" i="33"/>
  <c r="AG3463" i="33"/>
  <c r="AH3463" i="33" s="1"/>
  <c r="Z3471" i="33"/>
  <c r="AF3471" i="33" s="1"/>
  <c r="Y3472" i="33"/>
  <c r="AA3467" i="33" l="1" a="1"/>
  <c r="AA3467" i="33" s="1"/>
  <c r="AD3466" i="33"/>
  <c r="AB3466" i="33" a="1"/>
  <c r="AB3466" i="33" s="1"/>
  <c r="AE3465" i="33"/>
  <c r="AC3465" i="33"/>
  <c r="AG3464" i="33"/>
  <c r="AH3464" i="33" s="1"/>
  <c r="Z3472" i="33"/>
  <c r="AF3472" i="33" s="1"/>
  <c r="Y3473" i="33"/>
  <c r="AG3465" i="33" l="1"/>
  <c r="AH3465" i="33" s="1"/>
  <c r="AD3467" i="33"/>
  <c r="AA3468" i="33" a="1"/>
  <c r="AA3468" i="33" s="1"/>
  <c r="AE3466" i="33"/>
  <c r="AC3466" i="33"/>
  <c r="AB3467" i="33" a="1"/>
  <c r="AB3467" i="33" s="1"/>
  <c r="Z3473" i="33"/>
  <c r="AF3473" i="33" s="1"/>
  <c r="Y3474" i="33"/>
  <c r="AG3466" i="33" l="1"/>
  <c r="AH3466" i="33" s="1"/>
  <c r="AA3469" i="33" a="1"/>
  <c r="AA3469" i="33" s="1"/>
  <c r="AD3468" i="33"/>
  <c r="AB3468" i="33" a="1"/>
  <c r="AB3468" i="33" s="1"/>
  <c r="AE3467" i="33"/>
  <c r="AC3467" i="33"/>
  <c r="Z3474" i="33"/>
  <c r="AF3474" i="33" s="1"/>
  <c r="Y3475" i="33"/>
  <c r="AG3467" i="33" l="1"/>
  <c r="AH3467" i="33" s="1"/>
  <c r="AA3470" i="33" a="1"/>
  <c r="AA3470" i="33" s="1"/>
  <c r="AD3469" i="33"/>
  <c r="AB3469" i="33" a="1"/>
  <c r="AB3469" i="33" s="1"/>
  <c r="AC3468" i="33"/>
  <c r="AE3468" i="33"/>
  <c r="AG3468" i="33" s="1"/>
  <c r="AH3468" i="33" s="1"/>
  <c r="Z3475" i="33"/>
  <c r="AF3475" i="33" s="1"/>
  <c r="Y3476" i="33"/>
  <c r="AA3471" i="33" l="1" a="1"/>
  <c r="AA3471" i="33" s="1"/>
  <c r="AD3470" i="33"/>
  <c r="AB3470" i="33" a="1"/>
  <c r="AB3470" i="33" s="1"/>
  <c r="AE3469" i="33"/>
  <c r="AC3469" i="33"/>
  <c r="Z3476" i="33"/>
  <c r="AF3476" i="33" s="1"/>
  <c r="Y3477" i="33"/>
  <c r="AG3469" i="33" l="1"/>
  <c r="AH3469" i="33" s="1"/>
  <c r="AA3472" i="33" a="1"/>
  <c r="AA3472" i="33" s="1"/>
  <c r="AD3471" i="33"/>
  <c r="AB3471" i="33" a="1"/>
  <c r="AB3471" i="33" s="1"/>
  <c r="AE3470" i="33"/>
  <c r="AC3470" i="33"/>
  <c r="Z3477" i="33"/>
  <c r="AF3477" i="33" s="1"/>
  <c r="Y3478" i="33"/>
  <c r="AG3470" i="33" l="1"/>
  <c r="AH3470" i="33" s="1"/>
  <c r="AA3473" i="33" a="1"/>
  <c r="AA3473" i="33" s="1"/>
  <c r="AD3472" i="33"/>
  <c r="AB3472" i="33" a="1"/>
  <c r="AB3472" i="33" s="1"/>
  <c r="AE3471" i="33"/>
  <c r="AC3471" i="33"/>
  <c r="Z3478" i="33"/>
  <c r="AF3478" i="33" s="1"/>
  <c r="Y3479" i="33"/>
  <c r="AA3474" i="33" l="1" a="1"/>
  <c r="AA3474" i="33" s="1"/>
  <c r="AD3473" i="33"/>
  <c r="AE3472" i="33"/>
  <c r="AC3472" i="33"/>
  <c r="AB3473" i="33" a="1"/>
  <c r="AB3473" i="33" s="1"/>
  <c r="AG3471" i="33"/>
  <c r="AH3471" i="33" s="1"/>
  <c r="Z3479" i="33"/>
  <c r="AF3479" i="33" s="1"/>
  <c r="Y3480" i="33"/>
  <c r="AA3475" i="33" l="1" a="1"/>
  <c r="AA3475" i="33" s="1"/>
  <c r="AD3474" i="33"/>
  <c r="AB3474" i="33" a="1"/>
  <c r="AB3474" i="33" s="1"/>
  <c r="AE3473" i="33"/>
  <c r="AC3473" i="33"/>
  <c r="AG3472" i="33"/>
  <c r="AH3472" i="33" s="1"/>
  <c r="Z3480" i="33"/>
  <c r="AF3480" i="33" s="1"/>
  <c r="Y3481" i="33"/>
  <c r="AG3473" i="33" l="1"/>
  <c r="AH3473" i="33" s="1"/>
  <c r="AA3476" i="33" a="1"/>
  <c r="AA3476" i="33" s="1"/>
  <c r="AD3475" i="33"/>
  <c r="AE3474" i="33"/>
  <c r="AC3474" i="33"/>
  <c r="AB3475" i="33" a="1"/>
  <c r="AB3475" i="33" s="1"/>
  <c r="Z3481" i="33"/>
  <c r="AF3481" i="33" s="1"/>
  <c r="Y3482" i="33"/>
  <c r="AA3477" i="33" l="1" a="1"/>
  <c r="AA3477" i="33" s="1"/>
  <c r="AD3476" i="33"/>
  <c r="AB3476" i="33" a="1"/>
  <c r="AB3476" i="33" s="1"/>
  <c r="AE3475" i="33"/>
  <c r="AC3475" i="33"/>
  <c r="AG3474" i="33"/>
  <c r="AH3474" i="33" s="1"/>
  <c r="Z3482" i="33"/>
  <c r="AF3482" i="33" s="1"/>
  <c r="Y3483" i="33"/>
  <c r="AG3475" i="33" l="1"/>
  <c r="AH3475" i="33" s="1"/>
  <c r="AD3477" i="33"/>
  <c r="AA3478" i="33" a="1"/>
  <c r="AA3478" i="33" s="1"/>
  <c r="AB3477" i="33" a="1"/>
  <c r="AB3477" i="33" s="1"/>
  <c r="AE3476" i="33"/>
  <c r="AC3476" i="33"/>
  <c r="Z3483" i="33"/>
  <c r="AF3483" i="33" s="1"/>
  <c r="Y3484" i="33"/>
  <c r="AG3476" i="33" l="1"/>
  <c r="AH3476" i="33" s="1"/>
  <c r="AA3479" i="33" a="1"/>
  <c r="AA3479" i="33" s="1"/>
  <c r="AD3478" i="33"/>
  <c r="AB3478" i="33" a="1"/>
  <c r="AB3478" i="33" s="1"/>
  <c r="AE3477" i="33"/>
  <c r="AC3477" i="33"/>
  <c r="Z3484" i="33"/>
  <c r="AF3484" i="33" s="1"/>
  <c r="Y3485" i="33"/>
  <c r="AA3480" i="33" l="1" a="1"/>
  <c r="AA3480" i="33" s="1"/>
  <c r="AD3479" i="33"/>
  <c r="AB3479" i="33" a="1"/>
  <c r="AB3479" i="33" s="1"/>
  <c r="AE3478" i="33"/>
  <c r="AC3478" i="33"/>
  <c r="AG3477" i="33"/>
  <c r="AH3477" i="33" s="1"/>
  <c r="Z3485" i="33"/>
  <c r="AF3485" i="33" s="1"/>
  <c r="Y3486" i="33"/>
  <c r="AG3478" i="33" l="1"/>
  <c r="AH3478" i="33" s="1"/>
  <c r="AD3480" i="33"/>
  <c r="AA3481" i="33" a="1"/>
  <c r="AA3481" i="33" s="1"/>
  <c r="AB3480" i="33" a="1"/>
  <c r="AB3480" i="33" s="1"/>
  <c r="AE3479" i="33"/>
  <c r="AC3479" i="33"/>
  <c r="Z3486" i="33"/>
  <c r="AF3486" i="33" s="1"/>
  <c r="Y3487" i="33"/>
  <c r="AG3479" i="33" l="1"/>
  <c r="AH3479" i="33" s="1"/>
  <c r="AA3482" i="33" a="1"/>
  <c r="AA3482" i="33" s="1"/>
  <c r="AD3481" i="33"/>
  <c r="AB3481" i="33" a="1"/>
  <c r="AB3481" i="33" s="1"/>
  <c r="AE3480" i="33"/>
  <c r="AC3480" i="33"/>
  <c r="Z3487" i="33"/>
  <c r="AF3487" i="33" s="1"/>
  <c r="Y3488" i="33"/>
  <c r="AG3480" i="33" l="1"/>
  <c r="AH3480" i="33" s="1"/>
  <c r="AA3483" i="33" a="1"/>
  <c r="AA3483" i="33" s="1"/>
  <c r="AD3482" i="33"/>
  <c r="AB3482" i="33" a="1"/>
  <c r="AB3482" i="33" s="1"/>
  <c r="AE3481" i="33"/>
  <c r="AC3481" i="33"/>
  <c r="Z3488" i="33"/>
  <c r="AF3488" i="33" s="1"/>
  <c r="Y3489" i="33"/>
  <c r="AA3484" i="33" l="1" a="1"/>
  <c r="AA3484" i="33" s="1"/>
  <c r="AD3483" i="33"/>
  <c r="AB3483" i="33" a="1"/>
  <c r="AB3483" i="33" s="1"/>
  <c r="AE3482" i="33"/>
  <c r="AG3482" i="33" s="1"/>
  <c r="AH3482" i="33" s="1"/>
  <c r="AC3482" i="33"/>
  <c r="AG3481" i="33"/>
  <c r="AH3481" i="33" s="1"/>
  <c r="Z3489" i="33"/>
  <c r="AF3489" i="33" s="1"/>
  <c r="Y3490" i="33"/>
  <c r="AA3485" i="33" l="1" a="1"/>
  <c r="AA3485" i="33" s="1"/>
  <c r="AD3484" i="33"/>
  <c r="AB3484" i="33" a="1"/>
  <c r="AB3484" i="33" s="1"/>
  <c r="AE3483" i="33"/>
  <c r="AC3483" i="33"/>
  <c r="Z3490" i="33"/>
  <c r="AF3490" i="33" s="1"/>
  <c r="Y3491" i="33"/>
  <c r="AA3486" i="33" l="1" a="1"/>
  <c r="AA3486" i="33" s="1"/>
  <c r="AD3485" i="33"/>
  <c r="AE3484" i="33"/>
  <c r="AB3485" i="33" a="1"/>
  <c r="AB3485" i="33" s="1"/>
  <c r="AC3484" i="33"/>
  <c r="AG3483" i="33"/>
  <c r="AH3483" i="33" s="1"/>
  <c r="Z3491" i="33"/>
  <c r="AF3491" i="33" s="1"/>
  <c r="Y3492" i="33"/>
  <c r="AG3484" i="33" l="1"/>
  <c r="AH3484" i="33" s="1"/>
  <c r="AA3487" i="33" a="1"/>
  <c r="AA3487" i="33" s="1"/>
  <c r="AD3486" i="33"/>
  <c r="AB3486" i="33" a="1"/>
  <c r="AB3486" i="33" s="1"/>
  <c r="AE3485" i="33"/>
  <c r="AC3485" i="33"/>
  <c r="Z3492" i="33"/>
  <c r="AF3492" i="33" s="1"/>
  <c r="Y3493" i="33"/>
  <c r="AA3488" i="33" l="1" a="1"/>
  <c r="AA3488" i="33" s="1"/>
  <c r="AD3487" i="33"/>
  <c r="AB3487" i="33" a="1"/>
  <c r="AB3487" i="33" s="1"/>
  <c r="AE3486" i="33"/>
  <c r="AC3486" i="33"/>
  <c r="AG3485" i="33"/>
  <c r="AH3485" i="33" s="1"/>
  <c r="Z3493" i="33"/>
  <c r="AF3493" i="33" s="1"/>
  <c r="Y3494" i="33"/>
  <c r="AG3486" i="33" l="1"/>
  <c r="AH3486" i="33" s="1"/>
  <c r="AA3489" i="33" a="1"/>
  <c r="AA3489" i="33" s="1"/>
  <c r="AD3488" i="33"/>
  <c r="AB3488" i="33" a="1"/>
  <c r="AB3488" i="33" s="1"/>
  <c r="AE3487" i="33"/>
  <c r="AC3487" i="33"/>
  <c r="Z3494" i="33"/>
  <c r="AF3494" i="33" s="1"/>
  <c r="Y3495" i="33"/>
  <c r="AA3490" i="33" l="1" a="1"/>
  <c r="AA3490" i="33" s="1"/>
  <c r="AD3489" i="33"/>
  <c r="AB3489" i="33" a="1"/>
  <c r="AB3489" i="33" s="1"/>
  <c r="AE3488" i="33"/>
  <c r="AC3488" i="33"/>
  <c r="AG3487" i="33"/>
  <c r="AH3487" i="33" s="1"/>
  <c r="Z3495" i="33"/>
  <c r="AF3495" i="33" s="1"/>
  <c r="Y3496" i="33"/>
  <c r="AG3488" i="33" l="1"/>
  <c r="AH3488" i="33" s="1"/>
  <c r="AD3490" i="33"/>
  <c r="AA3491" i="33" a="1"/>
  <c r="AA3491" i="33" s="1"/>
  <c r="AC3489" i="33"/>
  <c r="AB3490" i="33" a="1"/>
  <c r="AB3490" i="33" s="1"/>
  <c r="AE3489" i="33"/>
  <c r="Z3496" i="33"/>
  <c r="AF3496" i="33" s="1"/>
  <c r="Y3497" i="33"/>
  <c r="AG3489" i="33" l="1"/>
  <c r="AH3489" i="33" s="1"/>
  <c r="AA3492" i="33" a="1"/>
  <c r="AA3492" i="33" s="1"/>
  <c r="AD3491" i="33"/>
  <c r="AB3491" i="33" a="1"/>
  <c r="AB3491" i="33" s="1"/>
  <c r="AE3490" i="33"/>
  <c r="AC3490" i="33"/>
  <c r="Z3497" i="33"/>
  <c r="AF3497" i="33" s="1"/>
  <c r="Y3498" i="33"/>
  <c r="AA3493" i="33" l="1" a="1"/>
  <c r="AA3493" i="33" s="1"/>
  <c r="AD3492" i="33"/>
  <c r="AB3492" i="33" a="1"/>
  <c r="AB3492" i="33" s="1"/>
  <c r="AE3491" i="33"/>
  <c r="AC3491" i="33"/>
  <c r="AG3490" i="33"/>
  <c r="AH3490" i="33" s="1"/>
  <c r="Z3498" i="33"/>
  <c r="AF3498" i="33" s="1"/>
  <c r="Y3499" i="33"/>
  <c r="AG3491" i="33" l="1"/>
  <c r="AH3491" i="33" s="1"/>
  <c r="AA3494" i="33" a="1"/>
  <c r="AA3494" i="33" s="1"/>
  <c r="AD3493" i="33"/>
  <c r="AB3493" i="33" a="1"/>
  <c r="AB3493" i="33" s="1"/>
  <c r="AE3492" i="33"/>
  <c r="AC3492" i="33"/>
  <c r="Z3499" i="33"/>
  <c r="AF3499" i="33" s="1"/>
  <c r="Y3500" i="33"/>
  <c r="AG3492" i="33" l="1"/>
  <c r="AH3492" i="33" s="1"/>
  <c r="AA3495" i="33" a="1"/>
  <c r="AA3495" i="33" s="1"/>
  <c r="AD3494" i="33"/>
  <c r="AB3494" i="33" a="1"/>
  <c r="AB3494" i="33" s="1"/>
  <c r="AE3493" i="33"/>
  <c r="AC3493" i="33"/>
  <c r="Z3500" i="33"/>
  <c r="AF3500" i="33" s="1"/>
  <c r="Y3501" i="33"/>
  <c r="AG3493" i="33" l="1"/>
  <c r="AH3493" i="33" s="1"/>
  <c r="AD3495" i="33"/>
  <c r="AA3496" i="33" a="1"/>
  <c r="AA3496" i="33" s="1"/>
  <c r="AB3495" i="33" a="1"/>
  <c r="AB3495" i="33" s="1"/>
  <c r="AE3494" i="33"/>
  <c r="AC3494" i="33"/>
  <c r="Z3501" i="33"/>
  <c r="AF3501" i="33" s="1"/>
  <c r="Y3502" i="33"/>
  <c r="AA3497" i="33" l="1" a="1"/>
  <c r="AA3497" i="33" s="1"/>
  <c r="AD3496" i="33"/>
  <c r="AB3496" i="33" a="1"/>
  <c r="AB3496" i="33" s="1"/>
  <c r="AE3495" i="33"/>
  <c r="AC3495" i="33"/>
  <c r="AG3494" i="33"/>
  <c r="AH3494" i="33" s="1"/>
  <c r="Z3502" i="33"/>
  <c r="AF3502" i="33" s="1"/>
  <c r="Y3503" i="33"/>
  <c r="AG3495" i="33" l="1"/>
  <c r="AH3495" i="33" s="1"/>
  <c r="AA3498" i="33" a="1"/>
  <c r="AA3498" i="33" s="1"/>
  <c r="AD3497" i="33"/>
  <c r="AB3497" i="33" a="1"/>
  <c r="AB3497" i="33" s="1"/>
  <c r="AE3496" i="33"/>
  <c r="AC3496" i="33"/>
  <c r="Z3503" i="33"/>
  <c r="AF3503" i="33" s="1"/>
  <c r="Y3504" i="33"/>
  <c r="AG3496" i="33" l="1"/>
  <c r="AH3496" i="33" s="1"/>
  <c r="AA3499" i="33" a="1"/>
  <c r="AA3499" i="33" s="1"/>
  <c r="AD3498" i="33"/>
  <c r="AB3498" i="33" a="1"/>
  <c r="AB3498" i="33" s="1"/>
  <c r="AE3497" i="33"/>
  <c r="AC3497" i="33"/>
  <c r="Z3504" i="33"/>
  <c r="AF3504" i="33" s="1"/>
  <c r="Y3505" i="33"/>
  <c r="AG3497" i="33" l="1"/>
  <c r="AH3497" i="33" s="1"/>
  <c r="AD3499" i="33"/>
  <c r="AA3500" i="33" a="1"/>
  <c r="AA3500" i="33" s="1"/>
  <c r="AB3499" i="33" a="1"/>
  <c r="AB3499" i="33" s="1"/>
  <c r="AE3498" i="33"/>
  <c r="AC3498" i="33"/>
  <c r="Z3505" i="33"/>
  <c r="AF3505" i="33" s="1"/>
  <c r="Y3506" i="33"/>
  <c r="AG3498" i="33" l="1"/>
  <c r="AH3498" i="33" s="1"/>
  <c r="AA3501" i="33" a="1"/>
  <c r="AA3501" i="33" s="1"/>
  <c r="AD3500" i="33"/>
  <c r="AB3500" i="33" a="1"/>
  <c r="AB3500" i="33" s="1"/>
  <c r="AE3499" i="33"/>
  <c r="AC3499" i="33"/>
  <c r="Z3506" i="33"/>
  <c r="AF3506" i="33" s="1"/>
  <c r="Y3507" i="33"/>
  <c r="AG3499" i="33" l="1"/>
  <c r="AH3499" i="33" s="1"/>
  <c r="AA3502" i="33" a="1"/>
  <c r="AA3502" i="33" s="1"/>
  <c r="AD3501" i="33"/>
  <c r="AC3500" i="33"/>
  <c r="AB3501" i="33" a="1"/>
  <c r="AB3501" i="33" s="1"/>
  <c r="AE3500" i="33"/>
  <c r="Z3507" i="33"/>
  <c r="AF3507" i="33" s="1"/>
  <c r="Y3508" i="33"/>
  <c r="AG3500" i="33" l="1"/>
  <c r="AH3500" i="33" s="1"/>
  <c r="AA3503" i="33" a="1"/>
  <c r="AA3503" i="33" s="1"/>
  <c r="AD3502" i="33"/>
  <c r="AB3502" i="33" a="1"/>
  <c r="AB3502" i="33" s="1"/>
  <c r="AE3501" i="33"/>
  <c r="AC3501" i="33"/>
  <c r="Z3508" i="33"/>
  <c r="AF3508" i="33" s="1"/>
  <c r="Y3509" i="33"/>
  <c r="AG3501" i="33" l="1"/>
  <c r="AH3501" i="33" s="1"/>
  <c r="AD3503" i="33"/>
  <c r="AA3504" i="33" a="1"/>
  <c r="AA3504" i="33" s="1"/>
  <c r="AB3503" i="33" a="1"/>
  <c r="AB3503" i="33" s="1"/>
  <c r="AE3502" i="33"/>
  <c r="AC3502" i="33"/>
  <c r="Z3509" i="33"/>
  <c r="AF3509" i="33" s="1"/>
  <c r="Y3510" i="33"/>
  <c r="AG3502" i="33" l="1"/>
  <c r="AH3502" i="33" s="1"/>
  <c r="AA3505" i="33" a="1"/>
  <c r="AA3505" i="33" s="1"/>
  <c r="AD3504" i="33"/>
  <c r="AB3504" i="33" a="1"/>
  <c r="AB3504" i="33" s="1"/>
  <c r="AE3503" i="33"/>
  <c r="AC3503" i="33"/>
  <c r="Z3510" i="33"/>
  <c r="AF3510" i="33" s="1"/>
  <c r="Y3511" i="33"/>
  <c r="AG3503" i="33" l="1"/>
  <c r="AH3503" i="33" s="1"/>
  <c r="AD3505" i="33"/>
  <c r="AA3506" i="33" a="1"/>
  <c r="AA3506" i="33" s="1"/>
  <c r="AB3505" i="33" a="1"/>
  <c r="AB3505" i="33" s="1"/>
  <c r="AE3504" i="33"/>
  <c r="AC3504" i="33"/>
  <c r="Z3511" i="33"/>
  <c r="AF3511" i="33" s="1"/>
  <c r="Y3512" i="33"/>
  <c r="AG3504" i="33" l="1"/>
  <c r="AH3504" i="33" s="1"/>
  <c r="AA3507" i="33" a="1"/>
  <c r="AA3507" i="33" s="1"/>
  <c r="AD3506" i="33"/>
  <c r="AB3506" i="33" a="1"/>
  <c r="AB3506" i="33" s="1"/>
  <c r="AE3505" i="33"/>
  <c r="AC3505" i="33"/>
  <c r="Z3512" i="33"/>
  <c r="AF3512" i="33" s="1"/>
  <c r="Y3513" i="33"/>
  <c r="AG3505" i="33" l="1"/>
  <c r="AH3505" i="33" s="1"/>
  <c r="AA3508" i="33" a="1"/>
  <c r="AA3508" i="33" s="1"/>
  <c r="AD3507" i="33"/>
  <c r="AB3507" i="33" a="1"/>
  <c r="AB3507" i="33" s="1"/>
  <c r="AE3506" i="33"/>
  <c r="AC3506" i="33"/>
  <c r="Z3513" i="33"/>
  <c r="AF3513" i="33" s="1"/>
  <c r="Y3514" i="33"/>
  <c r="AG3506" i="33" l="1"/>
  <c r="AH3506" i="33" s="1"/>
  <c r="AA3509" i="33" a="1"/>
  <c r="AA3509" i="33" s="1"/>
  <c r="AD3508" i="33"/>
  <c r="AC3507" i="33"/>
  <c r="AB3508" i="33" a="1"/>
  <c r="AB3508" i="33" s="1"/>
  <c r="AE3507" i="33"/>
  <c r="Z3514" i="33"/>
  <c r="AF3514" i="33" s="1"/>
  <c r="Y3515" i="33"/>
  <c r="AG3507" i="33" l="1"/>
  <c r="AH3507" i="33" s="1"/>
  <c r="AA3510" i="33" a="1"/>
  <c r="AA3510" i="33" s="1"/>
  <c r="AD3509" i="33"/>
  <c r="AB3509" i="33" a="1"/>
  <c r="AB3509" i="33" s="1"/>
  <c r="AE3508" i="33"/>
  <c r="AC3508" i="33"/>
  <c r="Z3515" i="33"/>
  <c r="AF3515" i="33" s="1"/>
  <c r="Y3516" i="33"/>
  <c r="AA3511" i="33" l="1" a="1"/>
  <c r="AA3511" i="33" s="1"/>
  <c r="AD3510" i="33"/>
  <c r="AB3510" i="33" a="1"/>
  <c r="AB3510" i="33" s="1"/>
  <c r="AE3509" i="33"/>
  <c r="AC3509" i="33"/>
  <c r="AG3508" i="33"/>
  <c r="AH3508" i="33" s="1"/>
  <c r="Z3516" i="33"/>
  <c r="AF3516" i="33" s="1"/>
  <c r="Y3517" i="33"/>
  <c r="AG3509" i="33" l="1"/>
  <c r="AH3509" i="33" s="1"/>
  <c r="AD3511" i="33"/>
  <c r="AA3512" i="33" a="1"/>
  <c r="AA3512" i="33" s="1"/>
  <c r="AB3511" i="33" a="1"/>
  <c r="AB3511" i="33" s="1"/>
  <c r="AE3510" i="33"/>
  <c r="AC3510" i="33"/>
  <c r="Z3517" i="33"/>
  <c r="AF3517" i="33" s="1"/>
  <c r="Y3518" i="33"/>
  <c r="AG3510" i="33" l="1"/>
  <c r="AH3510" i="33" s="1"/>
  <c r="AA3513" i="33" a="1"/>
  <c r="AA3513" i="33" s="1"/>
  <c r="AD3512" i="33"/>
  <c r="AB3512" i="33" a="1"/>
  <c r="AB3512" i="33" s="1"/>
  <c r="AE3511" i="33"/>
  <c r="AC3511" i="33"/>
  <c r="Z3518" i="33"/>
  <c r="AF3518" i="33" s="1"/>
  <c r="Y3519" i="33"/>
  <c r="AG3511" i="33" l="1"/>
  <c r="AH3511" i="33" s="1"/>
  <c r="AA3514" i="33" a="1"/>
  <c r="AA3514" i="33" s="1"/>
  <c r="AD3513" i="33"/>
  <c r="AE3512" i="33"/>
  <c r="AC3512" i="33"/>
  <c r="AB3513" i="33" a="1"/>
  <c r="AB3513" i="33" s="1"/>
  <c r="Z3519" i="33"/>
  <c r="AF3519" i="33" s="1"/>
  <c r="Y3520" i="33"/>
  <c r="AA3515" i="33" l="1" a="1"/>
  <c r="AA3515" i="33" s="1"/>
  <c r="AD3514" i="33"/>
  <c r="AB3514" i="33" a="1"/>
  <c r="AB3514" i="33" s="1"/>
  <c r="AE3513" i="33"/>
  <c r="AC3513" i="33"/>
  <c r="AG3512" i="33"/>
  <c r="AH3512" i="33" s="1"/>
  <c r="Z3520" i="33"/>
  <c r="AF3520" i="33" s="1"/>
  <c r="Y3521" i="33"/>
  <c r="AG3513" i="33" l="1"/>
  <c r="AH3513" i="33" s="1"/>
  <c r="AA3516" i="33" a="1"/>
  <c r="AA3516" i="33" s="1"/>
  <c r="AD3515" i="33"/>
  <c r="AB3515" i="33" a="1"/>
  <c r="AB3515" i="33" s="1"/>
  <c r="AE3514" i="33"/>
  <c r="AC3514" i="33"/>
  <c r="Z3521" i="33"/>
  <c r="AF3521" i="33" s="1"/>
  <c r="Y3522" i="33"/>
  <c r="AG3514" i="33" l="1"/>
  <c r="AH3514" i="33" s="1"/>
  <c r="AA3517" i="33" a="1"/>
  <c r="AA3517" i="33" s="1"/>
  <c r="AD3516" i="33"/>
  <c r="AE3515" i="33"/>
  <c r="AC3515" i="33"/>
  <c r="AB3516" i="33" a="1"/>
  <c r="AB3516" i="33" s="1"/>
  <c r="Z3522" i="33"/>
  <c r="AF3522" i="33" s="1"/>
  <c r="Y3523" i="33"/>
  <c r="AG3515" i="33" l="1"/>
  <c r="AH3515" i="33" s="1"/>
  <c r="AD3517" i="33"/>
  <c r="AA3518" i="33" a="1"/>
  <c r="AA3518" i="33" s="1"/>
  <c r="AE3516" i="33"/>
  <c r="AB3517" i="33" a="1"/>
  <c r="AB3517" i="33" s="1"/>
  <c r="AC3516" i="33"/>
  <c r="Z3523" i="33"/>
  <c r="AF3523" i="33" s="1"/>
  <c r="Y3524" i="33"/>
  <c r="AG3516" i="33" l="1"/>
  <c r="AH3516" i="33" s="1"/>
  <c r="AD3518" i="33"/>
  <c r="AA3519" i="33" a="1"/>
  <c r="AA3519" i="33" s="1"/>
  <c r="AB3518" i="33" a="1"/>
  <c r="AB3518" i="33" s="1"/>
  <c r="AE3517" i="33"/>
  <c r="AC3517" i="33"/>
  <c r="Z3524" i="33"/>
  <c r="AF3524" i="33" s="1"/>
  <c r="Y3525" i="33"/>
  <c r="AG3517" i="33" l="1"/>
  <c r="AH3517" i="33" s="1"/>
  <c r="AA3520" i="33" a="1"/>
  <c r="AA3520" i="33" s="1"/>
  <c r="AD3519" i="33"/>
  <c r="AB3519" i="33" a="1"/>
  <c r="AB3519" i="33" s="1"/>
  <c r="AE3518" i="33"/>
  <c r="AC3518" i="33"/>
  <c r="Z3525" i="33"/>
  <c r="AF3525" i="33" s="1"/>
  <c r="Y3526" i="33"/>
  <c r="AG3518" i="33" l="1"/>
  <c r="AH3518" i="33" s="1"/>
  <c r="AA3521" i="33" a="1"/>
  <c r="AA3521" i="33" s="1"/>
  <c r="AD3520" i="33"/>
  <c r="AB3520" i="33" a="1"/>
  <c r="AB3520" i="33" s="1"/>
  <c r="AE3519" i="33"/>
  <c r="AC3519" i="33"/>
  <c r="Z3526" i="33"/>
  <c r="AF3526" i="33" s="1"/>
  <c r="Y3527" i="33"/>
  <c r="AG3519" i="33" l="1"/>
  <c r="AH3519" i="33" s="1"/>
  <c r="AA3522" i="33" a="1"/>
  <c r="AA3522" i="33" s="1"/>
  <c r="AD3521" i="33"/>
  <c r="AB3521" i="33" a="1"/>
  <c r="AB3521" i="33" s="1"/>
  <c r="AE3520" i="33"/>
  <c r="AC3520" i="33"/>
  <c r="Z3527" i="33"/>
  <c r="AF3527" i="33" s="1"/>
  <c r="Y3528" i="33"/>
  <c r="AG3520" i="33" l="1"/>
  <c r="AH3520" i="33" s="1"/>
  <c r="AA3523" i="33" a="1"/>
  <c r="AA3523" i="33" s="1"/>
  <c r="AD3522" i="33"/>
  <c r="AE3521" i="33"/>
  <c r="AC3521" i="33"/>
  <c r="AB3522" i="33" a="1"/>
  <c r="AB3522" i="33" s="1"/>
  <c r="Z3528" i="33"/>
  <c r="AF3528" i="33" s="1"/>
  <c r="Y3529" i="33"/>
  <c r="AG3521" i="33" l="1"/>
  <c r="AH3521" i="33" s="1"/>
  <c r="AA3524" i="33" a="1"/>
  <c r="AA3524" i="33" s="1"/>
  <c r="AD3523" i="33"/>
  <c r="AB3523" i="33" a="1"/>
  <c r="AB3523" i="33" s="1"/>
  <c r="AE3522" i="33"/>
  <c r="AC3522" i="33"/>
  <c r="Z3529" i="33"/>
  <c r="AF3529" i="33" s="1"/>
  <c r="Y3530" i="33"/>
  <c r="AG3522" i="33" l="1"/>
  <c r="AH3522" i="33" s="1"/>
  <c r="AA3525" i="33" a="1"/>
  <c r="AA3525" i="33" s="1"/>
  <c r="AD3524" i="33"/>
  <c r="AB3524" i="33" a="1"/>
  <c r="AB3524" i="33" s="1"/>
  <c r="AE3523" i="33"/>
  <c r="AC3523" i="33"/>
  <c r="Z3530" i="33"/>
  <c r="AF3530" i="33" s="1"/>
  <c r="Y3531" i="33"/>
  <c r="AG3523" i="33" l="1"/>
  <c r="AH3523" i="33" s="1"/>
  <c r="AA3526" i="33" a="1"/>
  <c r="AA3526" i="33" s="1"/>
  <c r="AD3525" i="33"/>
  <c r="AC3524" i="33"/>
  <c r="AB3525" i="33" a="1"/>
  <c r="AB3525" i="33" s="1"/>
  <c r="AE3524" i="33"/>
  <c r="Z3531" i="33"/>
  <c r="AF3531" i="33" s="1"/>
  <c r="Y3532" i="33"/>
  <c r="AG3524" i="33" l="1"/>
  <c r="AH3524" i="33" s="1"/>
  <c r="AA3527" i="33" a="1"/>
  <c r="AA3527" i="33" s="1"/>
  <c r="AD3526" i="33"/>
  <c r="AB3526" i="33" a="1"/>
  <c r="AB3526" i="33" s="1"/>
  <c r="AE3525" i="33"/>
  <c r="AC3525" i="33"/>
  <c r="Z3532" i="33"/>
  <c r="AF3532" i="33" s="1"/>
  <c r="Y3533" i="33"/>
  <c r="AG3525" i="33" l="1"/>
  <c r="AH3525" i="33" s="1"/>
  <c r="AA3528" i="33" a="1"/>
  <c r="AA3528" i="33" s="1"/>
  <c r="AD3527" i="33"/>
  <c r="AC3526" i="33"/>
  <c r="AB3527" i="33" a="1"/>
  <c r="AB3527" i="33" s="1"/>
  <c r="AE3526" i="33"/>
  <c r="Z3533" i="33"/>
  <c r="AF3533" i="33" s="1"/>
  <c r="Y3534" i="33"/>
  <c r="AG3526" i="33" l="1"/>
  <c r="AH3526" i="33" s="1"/>
  <c r="AA3529" i="33" a="1"/>
  <c r="AA3529" i="33" s="1"/>
  <c r="AD3528" i="33"/>
  <c r="AB3528" i="33" a="1"/>
  <c r="AB3528" i="33" s="1"/>
  <c r="AE3527" i="33"/>
  <c r="AC3527" i="33"/>
  <c r="Z3534" i="33"/>
  <c r="AF3534" i="33" s="1"/>
  <c r="Y3535" i="33"/>
  <c r="AG3527" i="33" l="1"/>
  <c r="AH3527" i="33" s="1"/>
  <c r="AD3529" i="33"/>
  <c r="AA3530" i="33" a="1"/>
  <c r="AA3530" i="33" s="1"/>
  <c r="AC3528" i="33"/>
  <c r="AB3529" i="33" a="1"/>
  <c r="AB3529" i="33" s="1"/>
  <c r="AE3528" i="33"/>
  <c r="Z3535" i="33"/>
  <c r="AF3535" i="33" s="1"/>
  <c r="Y3536" i="33"/>
  <c r="AG3528" i="33" l="1"/>
  <c r="AH3528" i="33" s="1"/>
  <c r="AA3531" i="33" a="1"/>
  <c r="AA3531" i="33" s="1"/>
  <c r="AD3530" i="33"/>
  <c r="AB3530" i="33" a="1"/>
  <c r="AB3530" i="33" s="1"/>
  <c r="AE3529" i="33"/>
  <c r="AC3529" i="33"/>
  <c r="Z3536" i="33"/>
  <c r="AF3536" i="33" s="1"/>
  <c r="Y3537" i="33"/>
  <c r="AG3529" i="33" l="1"/>
  <c r="AH3529" i="33" s="1"/>
  <c r="AA3532" i="33" a="1"/>
  <c r="AA3532" i="33" s="1"/>
  <c r="AD3531" i="33"/>
  <c r="AB3531" i="33" a="1"/>
  <c r="AB3531" i="33" s="1"/>
  <c r="AE3530" i="33"/>
  <c r="AC3530" i="33"/>
  <c r="Z3537" i="33"/>
  <c r="AF3537" i="33" s="1"/>
  <c r="Y3538" i="33"/>
  <c r="AG3530" i="33" l="1"/>
  <c r="AH3530" i="33" s="1"/>
  <c r="AD3532" i="33"/>
  <c r="AA3533" i="33" a="1"/>
  <c r="AA3533" i="33" s="1"/>
  <c r="AB3532" i="33" a="1"/>
  <c r="AB3532" i="33" s="1"/>
  <c r="AE3531" i="33"/>
  <c r="AC3531" i="33"/>
  <c r="Z3538" i="33"/>
  <c r="AF3538" i="33" s="1"/>
  <c r="Y3539" i="33"/>
  <c r="AG3531" i="33" l="1"/>
  <c r="AH3531" i="33" s="1"/>
  <c r="AD3533" i="33"/>
  <c r="AA3534" i="33" a="1"/>
  <c r="AA3534" i="33" s="1"/>
  <c r="AB3533" i="33" a="1"/>
  <c r="AB3533" i="33" s="1"/>
  <c r="AE3532" i="33"/>
  <c r="AC3532" i="33"/>
  <c r="Z3539" i="33"/>
  <c r="AF3539" i="33" s="1"/>
  <c r="Y3540" i="33"/>
  <c r="AG3532" i="33" l="1"/>
  <c r="AH3532" i="33" s="1"/>
  <c r="AA3535" i="33" a="1"/>
  <c r="AA3535" i="33" s="1"/>
  <c r="AD3534" i="33"/>
  <c r="AB3534" i="33" a="1"/>
  <c r="AB3534" i="33" s="1"/>
  <c r="AE3533" i="33"/>
  <c r="AC3533" i="33"/>
  <c r="Z3540" i="33"/>
  <c r="AF3540" i="33" s="1"/>
  <c r="Y3541" i="33"/>
  <c r="AG3533" i="33" l="1"/>
  <c r="AH3533" i="33" s="1"/>
  <c r="AA3536" i="33" a="1"/>
  <c r="AA3536" i="33" s="1"/>
  <c r="AD3535" i="33"/>
  <c r="AB3535" i="33" a="1"/>
  <c r="AB3535" i="33" s="1"/>
  <c r="AE3534" i="33"/>
  <c r="AC3534" i="33"/>
  <c r="Z3541" i="33"/>
  <c r="AF3541" i="33" s="1"/>
  <c r="Y3542" i="33"/>
  <c r="AG3534" i="33" l="1"/>
  <c r="AH3534" i="33" s="1"/>
  <c r="AA3537" i="33" a="1"/>
  <c r="AA3537" i="33" s="1"/>
  <c r="AD3536" i="33"/>
  <c r="AB3536" i="33" a="1"/>
  <c r="AB3536" i="33" s="1"/>
  <c r="AE3535" i="33"/>
  <c r="AC3535" i="33"/>
  <c r="Z3542" i="33"/>
  <c r="AF3542" i="33" s="1"/>
  <c r="Y3543" i="33"/>
  <c r="AA3538" i="33" l="1" a="1"/>
  <c r="AA3538" i="33" s="1"/>
  <c r="AD3537" i="33"/>
  <c r="AB3537" i="33" a="1"/>
  <c r="AB3537" i="33" s="1"/>
  <c r="AE3536" i="33"/>
  <c r="AC3536" i="33"/>
  <c r="AG3535" i="33"/>
  <c r="AH3535" i="33" s="1"/>
  <c r="Z3543" i="33"/>
  <c r="AF3543" i="33" s="1"/>
  <c r="Y3544" i="33"/>
  <c r="AA3539" i="33" l="1" a="1"/>
  <c r="AA3539" i="33" s="1"/>
  <c r="AD3538" i="33"/>
  <c r="AB3538" i="33" a="1"/>
  <c r="AB3538" i="33" s="1"/>
  <c r="AE3537" i="33"/>
  <c r="AC3537" i="33"/>
  <c r="AG3536" i="33"/>
  <c r="AH3536" i="33" s="1"/>
  <c r="Z3544" i="33"/>
  <c r="AF3544" i="33" s="1"/>
  <c r="Y3545" i="33"/>
  <c r="AG3537" i="33" l="1"/>
  <c r="AH3537" i="33" s="1"/>
  <c r="AA3540" i="33" a="1"/>
  <c r="AA3540" i="33" s="1"/>
  <c r="AD3539" i="33"/>
  <c r="AB3539" i="33" a="1"/>
  <c r="AB3539" i="33" s="1"/>
  <c r="AE3538" i="33"/>
  <c r="AC3538" i="33"/>
  <c r="Z3545" i="33"/>
  <c r="AF3545" i="33" s="1"/>
  <c r="Y3546" i="33"/>
  <c r="AA3541" i="33" l="1" a="1"/>
  <c r="AA3541" i="33" s="1"/>
  <c r="AD3540" i="33"/>
  <c r="AB3540" i="33" a="1"/>
  <c r="AB3540" i="33" s="1"/>
  <c r="AE3539" i="33"/>
  <c r="AC3539" i="33"/>
  <c r="AG3538" i="33"/>
  <c r="AH3538" i="33" s="1"/>
  <c r="Z3546" i="33"/>
  <c r="AF3546" i="33" s="1"/>
  <c r="Y3547" i="33"/>
  <c r="AA3542" i="33" l="1" a="1"/>
  <c r="AA3542" i="33" s="1"/>
  <c r="AD3541" i="33"/>
  <c r="AB3541" i="33" a="1"/>
  <c r="AB3541" i="33" s="1"/>
  <c r="AE3540" i="33"/>
  <c r="AC3540" i="33"/>
  <c r="AG3539" i="33"/>
  <c r="AH3539" i="33" s="1"/>
  <c r="Z3547" i="33"/>
  <c r="AF3547" i="33" s="1"/>
  <c r="Y3548" i="33"/>
  <c r="AA3543" i="33" l="1" a="1"/>
  <c r="AA3543" i="33" s="1"/>
  <c r="AD3542" i="33"/>
  <c r="AB3542" i="33" a="1"/>
  <c r="AB3542" i="33" s="1"/>
  <c r="AE3541" i="33"/>
  <c r="AC3541" i="33"/>
  <c r="AG3540" i="33"/>
  <c r="AH3540" i="33" s="1"/>
  <c r="Z3548" i="33"/>
  <c r="AF3548" i="33" s="1"/>
  <c r="Y3549" i="33"/>
  <c r="AG3541" i="33" l="1"/>
  <c r="AH3541" i="33" s="1"/>
  <c r="AD3543" i="33"/>
  <c r="AA3544" i="33" a="1"/>
  <c r="AA3544" i="33" s="1"/>
  <c r="AB3543" i="33" a="1"/>
  <c r="AB3543" i="33" s="1"/>
  <c r="AC3542" i="33"/>
  <c r="AE3542" i="33"/>
  <c r="Z3549" i="33"/>
  <c r="AF3549" i="33" s="1"/>
  <c r="Y3550" i="33"/>
  <c r="AA3545" i="33" l="1" a="1"/>
  <c r="AA3545" i="33" s="1"/>
  <c r="AD3544" i="33"/>
  <c r="AB3544" i="33" a="1"/>
  <c r="AB3544" i="33" s="1"/>
  <c r="AE3543" i="33"/>
  <c r="AC3543" i="33"/>
  <c r="AG3542" i="33"/>
  <c r="AH3542" i="33" s="1"/>
  <c r="Z3550" i="33"/>
  <c r="AF3550" i="33" s="1"/>
  <c r="Y3551" i="33"/>
  <c r="AA3546" i="33" l="1" a="1"/>
  <c r="AA3546" i="33" s="1"/>
  <c r="AD3545" i="33"/>
  <c r="AB3545" i="33" a="1"/>
  <c r="AB3545" i="33" s="1"/>
  <c r="AE3544" i="33"/>
  <c r="AC3544" i="33"/>
  <c r="AG3543" i="33"/>
  <c r="AH3543" i="33" s="1"/>
  <c r="Z3551" i="33"/>
  <c r="AF3551" i="33" s="1"/>
  <c r="Y3552" i="33"/>
  <c r="AA3547" i="33" l="1" a="1"/>
  <c r="AA3547" i="33" s="1"/>
  <c r="AD3546" i="33"/>
  <c r="AB3546" i="33" a="1"/>
  <c r="AB3546" i="33" s="1"/>
  <c r="AE3545" i="33"/>
  <c r="AC3545" i="33"/>
  <c r="AG3544" i="33"/>
  <c r="AH3544" i="33" s="1"/>
  <c r="Z3552" i="33"/>
  <c r="AF3552" i="33" s="1"/>
  <c r="Y3553" i="33"/>
  <c r="AD3547" i="33" l="1"/>
  <c r="AA3548" i="33" a="1"/>
  <c r="AA3548" i="33" s="1"/>
  <c r="AC3546" i="33"/>
  <c r="AB3547" i="33" a="1"/>
  <c r="AB3547" i="33" s="1"/>
  <c r="AE3546" i="33"/>
  <c r="AG3545" i="33"/>
  <c r="AH3545" i="33" s="1"/>
  <c r="Z3553" i="33"/>
  <c r="AF3553" i="33" s="1"/>
  <c r="Y3554" i="33"/>
  <c r="AA3549" i="33" l="1" a="1"/>
  <c r="AA3549" i="33" s="1"/>
  <c r="AD3548" i="33"/>
  <c r="AB3548" i="33" a="1"/>
  <c r="AB3548" i="33" s="1"/>
  <c r="AE3547" i="33"/>
  <c r="AC3547" i="33"/>
  <c r="AG3546" i="33"/>
  <c r="AH3546" i="33" s="1"/>
  <c r="Z3554" i="33"/>
  <c r="AF3554" i="33" s="1"/>
  <c r="Y3555" i="33"/>
  <c r="AG3547" i="33" l="1"/>
  <c r="AH3547" i="33" s="1"/>
  <c r="AA3550" i="33" a="1"/>
  <c r="AA3550" i="33" s="1"/>
  <c r="AD3549" i="33"/>
  <c r="AC3548" i="33"/>
  <c r="AB3549" i="33" a="1"/>
  <c r="AB3549" i="33" s="1"/>
  <c r="AE3548" i="33"/>
  <c r="Z3555" i="33"/>
  <c r="AF3555" i="33" s="1"/>
  <c r="Y3556" i="33"/>
  <c r="AG3548" i="33" l="1"/>
  <c r="AH3548" i="33" s="1"/>
  <c r="AA3551" i="33" a="1"/>
  <c r="AA3551" i="33" s="1"/>
  <c r="AD3550" i="33"/>
  <c r="AB3550" i="33" a="1"/>
  <c r="AB3550" i="33" s="1"/>
  <c r="AE3549" i="33"/>
  <c r="AC3549" i="33"/>
  <c r="Z3556" i="33"/>
  <c r="AF3556" i="33" s="1"/>
  <c r="Y3557" i="33"/>
  <c r="AG3549" i="33" l="1"/>
  <c r="AH3549" i="33" s="1"/>
  <c r="AA3552" i="33" a="1"/>
  <c r="AA3552" i="33" s="1"/>
  <c r="AD3551" i="33"/>
  <c r="AB3551" i="33" a="1"/>
  <c r="AB3551" i="33" s="1"/>
  <c r="AE3550" i="33"/>
  <c r="AC3550" i="33"/>
  <c r="Z3557" i="33"/>
  <c r="AF3557" i="33" s="1"/>
  <c r="Y3558" i="33"/>
  <c r="AG3550" i="33" l="1"/>
  <c r="AH3550" i="33" s="1"/>
  <c r="AA3553" i="33" a="1"/>
  <c r="AA3553" i="33" s="1"/>
  <c r="AD3552" i="33"/>
  <c r="AE3551" i="33"/>
  <c r="AB3552" i="33" a="1"/>
  <c r="AB3552" i="33" s="1"/>
  <c r="AC3551" i="33"/>
  <c r="Z3558" i="33"/>
  <c r="AF3558" i="33" s="1"/>
  <c r="Y3559" i="33"/>
  <c r="AG3551" i="33" l="1"/>
  <c r="AH3551" i="33" s="1"/>
  <c r="AD3553" i="33"/>
  <c r="AA3554" i="33" a="1"/>
  <c r="AA3554" i="33" s="1"/>
  <c r="AB3553" i="33" a="1"/>
  <c r="AB3553" i="33" s="1"/>
  <c r="AE3552" i="33"/>
  <c r="AC3552" i="33"/>
  <c r="Z3559" i="33"/>
  <c r="AF3559" i="33" s="1"/>
  <c r="Y3560" i="33"/>
  <c r="AD3554" i="33" l="1"/>
  <c r="AA3555" i="33" a="1"/>
  <c r="AA3555" i="33" s="1"/>
  <c r="AB3554" i="33" a="1"/>
  <c r="AB3554" i="33" s="1"/>
  <c r="AE3553" i="33"/>
  <c r="AC3553" i="33"/>
  <c r="AG3552" i="33"/>
  <c r="AH3552" i="33" s="1"/>
  <c r="Z3560" i="33"/>
  <c r="AF3560" i="33" s="1"/>
  <c r="Y3561" i="33"/>
  <c r="AG3553" i="33" l="1"/>
  <c r="AH3553" i="33" s="1"/>
  <c r="AD3555" i="33"/>
  <c r="AA3556" i="33" a="1"/>
  <c r="AA3556" i="33" s="1"/>
  <c r="AC3554" i="33"/>
  <c r="AB3555" i="33" a="1"/>
  <c r="AB3555" i="33" s="1"/>
  <c r="AE3554" i="33"/>
  <c r="Z3561" i="33"/>
  <c r="AF3561" i="33" s="1"/>
  <c r="Y3562" i="33"/>
  <c r="AG3554" i="33" l="1"/>
  <c r="AH3554" i="33" s="1"/>
  <c r="AD3556" i="33"/>
  <c r="AA3557" i="33" a="1"/>
  <c r="AA3557" i="33" s="1"/>
  <c r="AB3556" i="33" a="1"/>
  <c r="AB3556" i="33" s="1"/>
  <c r="AE3555" i="33"/>
  <c r="AC3555" i="33"/>
  <c r="Z3562" i="33"/>
  <c r="AF3562" i="33" s="1"/>
  <c r="Y3563" i="33"/>
  <c r="AG3555" i="33" l="1"/>
  <c r="AH3555" i="33" s="1"/>
  <c r="AA3558" i="33" a="1"/>
  <c r="AA3558" i="33" s="1"/>
  <c r="AD3557" i="33"/>
  <c r="AB3557" i="33" a="1"/>
  <c r="AB3557" i="33" s="1"/>
  <c r="AE3556" i="33"/>
  <c r="AC3556" i="33"/>
  <c r="Z3563" i="33"/>
  <c r="AF3563" i="33" s="1"/>
  <c r="Y3564" i="33"/>
  <c r="AG3556" i="33" l="1"/>
  <c r="AH3556" i="33" s="1"/>
  <c r="AA3559" i="33" a="1"/>
  <c r="AA3559" i="33" s="1"/>
  <c r="AD3558" i="33"/>
  <c r="AB3558" i="33" a="1"/>
  <c r="AB3558" i="33" s="1"/>
  <c r="AE3557" i="33"/>
  <c r="AC3557" i="33"/>
  <c r="Z3564" i="33"/>
  <c r="AF3564" i="33" s="1"/>
  <c r="Y3565" i="33"/>
  <c r="AD3559" i="33" l="1"/>
  <c r="AA3560" i="33" a="1"/>
  <c r="AA3560" i="33" s="1"/>
  <c r="AB3559" i="33" a="1"/>
  <c r="AB3559" i="33" s="1"/>
  <c r="AE3558" i="33"/>
  <c r="AC3558" i="33"/>
  <c r="AG3557" i="33"/>
  <c r="AH3557" i="33" s="1"/>
  <c r="Z3565" i="33"/>
  <c r="AF3565" i="33" s="1"/>
  <c r="Y3566" i="33"/>
  <c r="AG3558" i="33" l="1"/>
  <c r="AH3558" i="33" s="1"/>
  <c r="AA3561" i="33" a="1"/>
  <c r="AA3561" i="33" s="1"/>
  <c r="AD3560" i="33"/>
  <c r="AB3560" i="33" a="1"/>
  <c r="AB3560" i="33" s="1"/>
  <c r="AE3559" i="33"/>
  <c r="AC3559" i="33"/>
  <c r="Z3566" i="33"/>
  <c r="AF3566" i="33" s="1"/>
  <c r="Y3567" i="33"/>
  <c r="AD3561" i="33" l="1"/>
  <c r="AA3562" i="33" a="1"/>
  <c r="AA3562" i="33" s="1"/>
  <c r="AB3561" i="33" a="1"/>
  <c r="AB3561" i="33" s="1"/>
  <c r="AE3560" i="33"/>
  <c r="AC3560" i="33"/>
  <c r="AG3559" i="33"/>
  <c r="AH3559" i="33" s="1"/>
  <c r="Z3567" i="33"/>
  <c r="AF3567" i="33" s="1"/>
  <c r="Y3568" i="33"/>
  <c r="AG3560" i="33" l="1"/>
  <c r="AH3560" i="33" s="1"/>
  <c r="AA3563" i="33" a="1"/>
  <c r="AA3563" i="33" s="1"/>
  <c r="AD3562" i="33"/>
  <c r="AE3561" i="33"/>
  <c r="AB3562" i="33" a="1"/>
  <c r="AB3562" i="33" s="1"/>
  <c r="AC3561" i="33"/>
  <c r="Z3568" i="33"/>
  <c r="AF3568" i="33" s="1"/>
  <c r="Y3569" i="33"/>
  <c r="AG3561" i="33" l="1"/>
  <c r="AH3561" i="33" s="1"/>
  <c r="AA3564" i="33" a="1"/>
  <c r="AA3564" i="33" s="1"/>
  <c r="AD3563" i="33"/>
  <c r="AE3562" i="33"/>
  <c r="AB3563" i="33" a="1"/>
  <c r="AB3563" i="33" s="1"/>
  <c r="AC3562" i="33"/>
  <c r="Z3569" i="33"/>
  <c r="AF3569" i="33" s="1"/>
  <c r="Y3570" i="33"/>
  <c r="AG3562" i="33" l="1"/>
  <c r="AH3562" i="33" s="1"/>
  <c r="AA3565" i="33" a="1"/>
  <c r="AA3565" i="33" s="1"/>
  <c r="AD3564" i="33"/>
  <c r="AB3564" i="33" a="1"/>
  <c r="AB3564" i="33" s="1"/>
  <c r="AE3563" i="33"/>
  <c r="AC3563" i="33"/>
  <c r="Z3570" i="33"/>
  <c r="AF3570" i="33" s="1"/>
  <c r="Y3571" i="33"/>
  <c r="AA3566" i="33" l="1" a="1"/>
  <c r="AA3566" i="33" s="1"/>
  <c r="AD3565" i="33"/>
  <c r="AB3565" i="33" a="1"/>
  <c r="AB3565" i="33" s="1"/>
  <c r="AE3564" i="33"/>
  <c r="AC3564" i="33"/>
  <c r="AG3563" i="33"/>
  <c r="AH3563" i="33" s="1"/>
  <c r="Z3571" i="33"/>
  <c r="AF3571" i="33" s="1"/>
  <c r="Y3572" i="33"/>
  <c r="AG3564" i="33" l="1"/>
  <c r="AH3564" i="33" s="1"/>
  <c r="AA3567" i="33" a="1"/>
  <c r="AA3567" i="33" s="1"/>
  <c r="AD3566" i="33"/>
  <c r="AB3566" i="33" a="1"/>
  <c r="AB3566" i="33" s="1"/>
  <c r="AE3565" i="33"/>
  <c r="AC3565" i="33"/>
  <c r="Z3572" i="33"/>
  <c r="AF3572" i="33" s="1"/>
  <c r="Y3573" i="33"/>
  <c r="AG3565" i="33" l="1"/>
  <c r="AH3565" i="33" s="1"/>
  <c r="AA3568" i="33" a="1"/>
  <c r="AA3568" i="33" s="1"/>
  <c r="AD3567" i="33"/>
  <c r="AB3567" i="33" a="1"/>
  <c r="AB3567" i="33" s="1"/>
  <c r="AE3566" i="33"/>
  <c r="AC3566" i="33"/>
  <c r="Z3573" i="33"/>
  <c r="AF3573" i="33" s="1"/>
  <c r="Y3574" i="33"/>
  <c r="AA3569" i="33" l="1" a="1"/>
  <c r="AA3569" i="33" s="1"/>
  <c r="AD3568" i="33"/>
  <c r="AB3568" i="33" a="1"/>
  <c r="AB3568" i="33" s="1"/>
  <c r="AE3567" i="33"/>
  <c r="AC3567" i="33"/>
  <c r="AG3566" i="33"/>
  <c r="AH3566" i="33" s="1"/>
  <c r="Z3574" i="33"/>
  <c r="AF3574" i="33" s="1"/>
  <c r="Y3575" i="33"/>
  <c r="AG3567" i="33" l="1"/>
  <c r="AH3567" i="33" s="1"/>
  <c r="AA3570" i="33" a="1"/>
  <c r="AA3570" i="33" s="1"/>
  <c r="AD3569" i="33"/>
  <c r="AB3569" i="33" a="1"/>
  <c r="AB3569" i="33" s="1"/>
  <c r="AE3568" i="33"/>
  <c r="AC3568" i="33"/>
  <c r="Z3575" i="33"/>
  <c r="AF3575" i="33" s="1"/>
  <c r="Y3576" i="33"/>
  <c r="AA3571" i="33" l="1" a="1"/>
  <c r="AA3571" i="33" s="1"/>
  <c r="AD3570" i="33"/>
  <c r="AB3570" i="33" a="1"/>
  <c r="AB3570" i="33" s="1"/>
  <c r="AE3569" i="33"/>
  <c r="AC3569" i="33"/>
  <c r="AG3568" i="33"/>
  <c r="AH3568" i="33" s="1"/>
  <c r="Z3576" i="33"/>
  <c r="AF3576" i="33" s="1"/>
  <c r="Y3577" i="33"/>
  <c r="AG3569" i="33" l="1"/>
  <c r="AH3569" i="33" s="1"/>
  <c r="AD3571" i="33"/>
  <c r="AA3572" i="33" a="1"/>
  <c r="AA3572" i="33" s="1"/>
  <c r="AB3571" i="33" a="1"/>
  <c r="AB3571" i="33" s="1"/>
  <c r="AE3570" i="33"/>
  <c r="AC3570" i="33"/>
  <c r="Z3577" i="33"/>
  <c r="AF3577" i="33" s="1"/>
  <c r="Y3578" i="33"/>
  <c r="AA3573" i="33" l="1" a="1"/>
  <c r="AA3573" i="33" s="1"/>
  <c r="AD3572" i="33"/>
  <c r="AB3572" i="33" a="1"/>
  <c r="AB3572" i="33" s="1"/>
  <c r="AE3571" i="33"/>
  <c r="AC3571" i="33"/>
  <c r="AG3570" i="33"/>
  <c r="AH3570" i="33" s="1"/>
  <c r="Z3578" i="33"/>
  <c r="AF3578" i="33" s="1"/>
  <c r="Y3579" i="33"/>
  <c r="AG3571" i="33" l="1"/>
  <c r="AH3571" i="33" s="1"/>
  <c r="AA3574" i="33" a="1"/>
  <c r="AA3574" i="33" s="1"/>
  <c r="AD3573" i="33"/>
  <c r="AB3573" i="33" a="1"/>
  <c r="AB3573" i="33" s="1"/>
  <c r="AE3572" i="33"/>
  <c r="AC3572" i="33"/>
  <c r="Z3579" i="33"/>
  <c r="AF3579" i="33" s="1"/>
  <c r="Y3580" i="33"/>
  <c r="AG3572" i="33" l="1"/>
  <c r="AH3572" i="33" s="1"/>
  <c r="AA3575" i="33" a="1"/>
  <c r="AA3575" i="33" s="1"/>
  <c r="AD3574" i="33"/>
  <c r="AB3574" i="33" a="1"/>
  <c r="AB3574" i="33" s="1"/>
  <c r="AE3573" i="33"/>
  <c r="AC3573" i="33"/>
  <c r="Z3580" i="33"/>
  <c r="AF3580" i="33" s="1"/>
  <c r="Y3581" i="33"/>
  <c r="AG3573" i="33" l="1"/>
  <c r="AH3573" i="33" s="1"/>
  <c r="AA3576" i="33" a="1"/>
  <c r="AA3576" i="33" s="1"/>
  <c r="AD3575" i="33"/>
  <c r="AB3575" i="33" a="1"/>
  <c r="AB3575" i="33" s="1"/>
  <c r="AE3574" i="33"/>
  <c r="AC3574" i="33"/>
  <c r="Z3581" i="33"/>
  <c r="AF3581" i="33" s="1"/>
  <c r="Y3582" i="33"/>
  <c r="AG3574" i="33" l="1"/>
  <c r="AH3574" i="33" s="1"/>
  <c r="AA3577" i="33" a="1"/>
  <c r="AA3577" i="33" s="1"/>
  <c r="AD3576" i="33"/>
  <c r="AB3576" i="33" a="1"/>
  <c r="AB3576" i="33" s="1"/>
  <c r="AE3575" i="33"/>
  <c r="AC3575" i="33"/>
  <c r="Z3582" i="33"/>
  <c r="AF3582" i="33" s="1"/>
  <c r="Y3583" i="33"/>
  <c r="AA3578" i="33" l="1" a="1"/>
  <c r="AA3578" i="33" s="1"/>
  <c r="AD3577" i="33"/>
  <c r="AB3577" i="33" a="1"/>
  <c r="AB3577" i="33" s="1"/>
  <c r="AE3576" i="33"/>
  <c r="AC3576" i="33"/>
  <c r="AG3575" i="33"/>
  <c r="AH3575" i="33" s="1"/>
  <c r="Z3583" i="33"/>
  <c r="AF3583" i="33" s="1"/>
  <c r="Y3584" i="33"/>
  <c r="AA3579" i="33" l="1" a="1"/>
  <c r="AA3579" i="33" s="1"/>
  <c r="AD3578" i="33"/>
  <c r="AB3578" i="33" a="1"/>
  <c r="AB3578" i="33" s="1"/>
  <c r="AE3577" i="33"/>
  <c r="AC3577" i="33"/>
  <c r="AG3576" i="33"/>
  <c r="AH3576" i="33" s="1"/>
  <c r="Z3584" i="33"/>
  <c r="AF3584" i="33" s="1"/>
  <c r="Y3585" i="33"/>
  <c r="AG3577" i="33" l="1"/>
  <c r="AH3577" i="33" s="1"/>
  <c r="AA3580" i="33" a="1"/>
  <c r="AA3580" i="33" s="1"/>
  <c r="AD3579" i="33"/>
  <c r="AB3579" i="33" a="1"/>
  <c r="AB3579" i="33" s="1"/>
  <c r="AE3578" i="33"/>
  <c r="AC3578" i="33"/>
  <c r="Z3585" i="33"/>
  <c r="AF3585" i="33" s="1"/>
  <c r="Y3586" i="33"/>
  <c r="AG3578" i="33" l="1"/>
  <c r="AH3578" i="33" s="1"/>
  <c r="AA3581" i="33" a="1"/>
  <c r="AA3581" i="33" s="1"/>
  <c r="AD3580" i="33"/>
  <c r="AB3580" i="33" a="1"/>
  <c r="AB3580" i="33" s="1"/>
  <c r="AE3579" i="33"/>
  <c r="AC3579" i="33"/>
  <c r="Z3586" i="33"/>
  <c r="AF3586" i="33" s="1"/>
  <c r="Y3587" i="33"/>
  <c r="AG3579" i="33" l="1"/>
  <c r="AH3579" i="33" s="1"/>
  <c r="AA3582" i="33" a="1"/>
  <c r="AA3582" i="33" s="1"/>
  <c r="AD3581" i="33"/>
  <c r="AB3581" i="33" a="1"/>
  <c r="AB3581" i="33" s="1"/>
  <c r="AE3580" i="33"/>
  <c r="AC3580" i="33"/>
  <c r="Z3587" i="33"/>
  <c r="AF3587" i="33" s="1"/>
  <c r="Y3588" i="33"/>
  <c r="AG3580" i="33" l="1"/>
  <c r="AH3580" i="33" s="1"/>
  <c r="AA3583" i="33" a="1"/>
  <c r="AA3583" i="33" s="1"/>
  <c r="AD3582" i="33"/>
  <c r="AB3582" i="33" a="1"/>
  <c r="AB3582" i="33" s="1"/>
  <c r="AE3581" i="33"/>
  <c r="AC3581" i="33"/>
  <c r="Z3588" i="33"/>
  <c r="AF3588" i="33" s="1"/>
  <c r="Y3589" i="33"/>
  <c r="AA3584" i="33" l="1" a="1"/>
  <c r="AA3584" i="33" s="1"/>
  <c r="AD3583" i="33"/>
  <c r="AB3583" i="33" a="1"/>
  <c r="AB3583" i="33" s="1"/>
  <c r="AE3582" i="33"/>
  <c r="AC3582" i="33"/>
  <c r="AG3581" i="33"/>
  <c r="AH3581" i="33" s="1"/>
  <c r="Z3589" i="33"/>
  <c r="AF3589" i="33" s="1"/>
  <c r="Y3590" i="33"/>
  <c r="AA3585" i="33" l="1" a="1"/>
  <c r="AA3585" i="33" s="1"/>
  <c r="AD3584" i="33"/>
  <c r="AB3584" i="33" a="1"/>
  <c r="AB3584" i="33" s="1"/>
  <c r="AC3583" i="33"/>
  <c r="AE3583" i="33"/>
  <c r="AG3583" i="33" s="1"/>
  <c r="AH3583" i="33" s="1"/>
  <c r="AG3582" i="33"/>
  <c r="AH3582" i="33" s="1"/>
  <c r="Z3590" i="33"/>
  <c r="AF3590" i="33" s="1"/>
  <c r="Y3591" i="33"/>
  <c r="AA3586" i="33" l="1" a="1"/>
  <c r="AA3586" i="33" s="1"/>
  <c r="AD3585" i="33"/>
  <c r="AB3585" i="33" a="1"/>
  <c r="AB3585" i="33" s="1"/>
  <c r="AE3584" i="33"/>
  <c r="AC3584" i="33"/>
  <c r="Z3591" i="33"/>
  <c r="AF3591" i="33" s="1"/>
  <c r="Y3592" i="33"/>
  <c r="AG3584" i="33" l="1"/>
  <c r="AH3584" i="33" s="1"/>
  <c r="AA3587" i="33" a="1"/>
  <c r="AA3587" i="33" s="1"/>
  <c r="AD3586" i="33"/>
  <c r="AB3586" i="33" a="1"/>
  <c r="AB3586" i="33" s="1"/>
  <c r="AE3585" i="33"/>
  <c r="AC3585" i="33"/>
  <c r="Z3592" i="33"/>
  <c r="AF3592" i="33" s="1"/>
  <c r="Y3593" i="33"/>
  <c r="AG3585" i="33" l="1"/>
  <c r="AH3585" i="33" s="1"/>
  <c r="AA3588" i="33" a="1"/>
  <c r="AA3588" i="33" s="1"/>
  <c r="AD3587" i="33"/>
  <c r="AB3587" i="33" a="1"/>
  <c r="AB3587" i="33" s="1"/>
  <c r="AE3586" i="33"/>
  <c r="AC3586" i="33"/>
  <c r="Z3593" i="33"/>
  <c r="AF3593" i="33" s="1"/>
  <c r="Y3594" i="33"/>
  <c r="AG3586" i="33" l="1"/>
  <c r="AH3586" i="33" s="1"/>
  <c r="AA3589" i="33" a="1"/>
  <c r="AA3589" i="33" s="1"/>
  <c r="AD3588" i="33"/>
  <c r="AB3588" i="33" a="1"/>
  <c r="AB3588" i="33" s="1"/>
  <c r="AE3587" i="33"/>
  <c r="AC3587" i="33"/>
  <c r="Z3594" i="33"/>
  <c r="AF3594" i="33" s="1"/>
  <c r="Y3595" i="33"/>
  <c r="AA3590" i="33" l="1" a="1"/>
  <c r="AA3590" i="33" s="1"/>
  <c r="AD3589" i="33"/>
  <c r="AB3589" i="33" a="1"/>
  <c r="AB3589" i="33" s="1"/>
  <c r="AC3588" i="33"/>
  <c r="AE3588" i="33"/>
  <c r="AG3587" i="33"/>
  <c r="AH3587" i="33" s="1"/>
  <c r="Z3595" i="33"/>
  <c r="AF3595" i="33" s="1"/>
  <c r="Y3596" i="33"/>
  <c r="AG3588" i="33" l="1"/>
  <c r="AH3588" i="33" s="1"/>
  <c r="AA3591" i="33" a="1"/>
  <c r="AA3591" i="33" s="1"/>
  <c r="AD3590" i="33"/>
  <c r="AB3590" i="33" a="1"/>
  <c r="AB3590" i="33" s="1"/>
  <c r="AE3589" i="33"/>
  <c r="AC3589" i="33"/>
  <c r="Z3596" i="33"/>
  <c r="AF3596" i="33" s="1"/>
  <c r="Y3597" i="33"/>
  <c r="AG3589" i="33" l="1"/>
  <c r="AH3589" i="33" s="1"/>
  <c r="AA3592" i="33" a="1"/>
  <c r="AA3592" i="33" s="1"/>
  <c r="AD3591" i="33"/>
  <c r="AE3590" i="33"/>
  <c r="AB3591" i="33" a="1"/>
  <c r="AB3591" i="33" s="1"/>
  <c r="AC3590" i="33"/>
  <c r="Z3597" i="33"/>
  <c r="AF3597" i="33" s="1"/>
  <c r="Y3598" i="33"/>
  <c r="AG3590" i="33" l="1"/>
  <c r="AH3590" i="33" s="1"/>
  <c r="AA3593" i="33" a="1"/>
  <c r="AA3593" i="33" s="1"/>
  <c r="AD3592" i="33"/>
  <c r="AE3591" i="33"/>
  <c r="AC3591" i="33"/>
  <c r="AB3592" i="33" a="1"/>
  <c r="AB3592" i="33" s="1"/>
  <c r="Z3598" i="33"/>
  <c r="AF3598" i="33" s="1"/>
  <c r="Y3599" i="33"/>
  <c r="AG3591" i="33" l="1"/>
  <c r="AH3591" i="33" s="1"/>
  <c r="AA3594" i="33" a="1"/>
  <c r="AA3594" i="33" s="1"/>
  <c r="AD3593" i="33"/>
  <c r="AB3593" i="33" a="1"/>
  <c r="AB3593" i="33" s="1"/>
  <c r="AE3592" i="33"/>
  <c r="AC3592" i="33"/>
  <c r="Z3599" i="33"/>
  <c r="AF3599" i="33" s="1"/>
  <c r="Y3600" i="33"/>
  <c r="AG3592" i="33" l="1"/>
  <c r="AH3592" i="33" s="1"/>
  <c r="AA3595" i="33" a="1"/>
  <c r="AA3595" i="33" s="1"/>
  <c r="AD3594" i="33"/>
  <c r="AB3594" i="33" a="1"/>
  <c r="AB3594" i="33" s="1"/>
  <c r="AE3593" i="33"/>
  <c r="AC3593" i="33"/>
  <c r="Z3600" i="33"/>
  <c r="AF3600" i="33" s="1"/>
  <c r="Y3601" i="33"/>
  <c r="AA3596" i="33" l="1" a="1"/>
  <c r="AA3596" i="33" s="1"/>
  <c r="AD3595" i="33"/>
  <c r="AB3595" i="33" a="1"/>
  <c r="AB3595" i="33" s="1"/>
  <c r="AE3594" i="33"/>
  <c r="AC3594" i="33"/>
  <c r="AG3593" i="33"/>
  <c r="AH3593" i="33" s="1"/>
  <c r="Z3601" i="33"/>
  <c r="AF3601" i="33" s="1"/>
  <c r="Y3602" i="33"/>
  <c r="AG3594" i="33" l="1"/>
  <c r="AH3594" i="33" s="1"/>
  <c r="AA3597" i="33" a="1"/>
  <c r="AA3597" i="33" s="1"/>
  <c r="AD3596" i="33"/>
  <c r="AE3595" i="33"/>
  <c r="AB3596" i="33" a="1"/>
  <c r="AB3596" i="33" s="1"/>
  <c r="AC3595" i="33"/>
  <c r="Z3602" i="33"/>
  <c r="AF3602" i="33" s="1"/>
  <c r="Y3603" i="33"/>
  <c r="AG3595" i="33" l="1"/>
  <c r="AH3595" i="33" s="1"/>
  <c r="AA3598" i="33" a="1"/>
  <c r="AA3598" i="33" s="1"/>
  <c r="AD3597" i="33"/>
  <c r="AB3597" i="33" a="1"/>
  <c r="AB3597" i="33" s="1"/>
  <c r="AE3596" i="33"/>
  <c r="AC3596" i="33"/>
  <c r="Z3603" i="33"/>
  <c r="AF3603" i="33" s="1"/>
  <c r="Y3604" i="33"/>
  <c r="AG3596" i="33" l="1"/>
  <c r="AH3596" i="33" s="1"/>
  <c r="AA3599" i="33" a="1"/>
  <c r="AA3599" i="33" s="1"/>
  <c r="AD3598" i="33"/>
  <c r="AB3598" i="33" a="1"/>
  <c r="AB3598" i="33" s="1"/>
  <c r="AE3597" i="33"/>
  <c r="AC3597" i="33"/>
  <c r="Z3604" i="33"/>
  <c r="AF3604" i="33" s="1"/>
  <c r="Y3605" i="33"/>
  <c r="AD3599" i="33" l="1"/>
  <c r="AA3600" i="33" a="1"/>
  <c r="AA3600" i="33" s="1"/>
  <c r="AE3598" i="33"/>
  <c r="AB3599" i="33" a="1"/>
  <c r="AB3599" i="33" s="1"/>
  <c r="AC3598" i="33"/>
  <c r="AG3597" i="33"/>
  <c r="AH3597" i="33" s="1"/>
  <c r="Z3605" i="33"/>
  <c r="AF3605" i="33" s="1"/>
  <c r="Y3606" i="33"/>
  <c r="AA3601" i="33" l="1" a="1"/>
  <c r="AA3601" i="33" s="1"/>
  <c r="AD3600" i="33"/>
  <c r="AC3599" i="33"/>
  <c r="AB3600" i="33" a="1"/>
  <c r="AB3600" i="33" s="1"/>
  <c r="AE3599" i="33"/>
  <c r="AG3599" i="33" s="1"/>
  <c r="AH3599" i="33" s="1"/>
  <c r="AG3598" i="33"/>
  <c r="AH3598" i="33" s="1"/>
  <c r="Z3606" i="33"/>
  <c r="AF3606" i="33" s="1"/>
  <c r="Y3607" i="33"/>
  <c r="AA3602" i="33" l="1" a="1"/>
  <c r="AA3602" i="33" s="1"/>
  <c r="AD3601" i="33"/>
  <c r="AB3601" i="33" a="1"/>
  <c r="AB3601" i="33" s="1"/>
  <c r="AE3600" i="33"/>
  <c r="AC3600" i="33"/>
  <c r="Z3607" i="33"/>
  <c r="AF3607" i="33" s="1"/>
  <c r="Y3608" i="33"/>
  <c r="AA3603" i="33" l="1" a="1"/>
  <c r="AA3603" i="33" s="1"/>
  <c r="AD3602" i="33"/>
  <c r="AB3602" i="33" a="1"/>
  <c r="AB3602" i="33" s="1"/>
  <c r="AC3601" i="33"/>
  <c r="AE3601" i="33"/>
  <c r="AG3601" i="33" s="1"/>
  <c r="AH3601" i="33" s="1"/>
  <c r="AG3600" i="33"/>
  <c r="AH3600" i="33" s="1"/>
  <c r="Z3608" i="33"/>
  <c r="AF3608" i="33" s="1"/>
  <c r="Y3609" i="33"/>
  <c r="AA3604" i="33" l="1" a="1"/>
  <c r="AA3604" i="33" s="1"/>
  <c r="AD3603" i="33"/>
  <c r="AC3602" i="33"/>
  <c r="AB3603" i="33" a="1"/>
  <c r="AB3603" i="33" s="1"/>
  <c r="AE3602" i="33"/>
  <c r="Z3609" i="33"/>
  <c r="AF3609" i="33" s="1"/>
  <c r="Y3610" i="33"/>
  <c r="AG3602" i="33" l="1"/>
  <c r="AH3602" i="33" s="1"/>
  <c r="AA3605" i="33" a="1"/>
  <c r="AA3605" i="33" s="1"/>
  <c r="AD3604" i="33"/>
  <c r="AB3604" i="33" a="1"/>
  <c r="AB3604" i="33" s="1"/>
  <c r="AE3603" i="33"/>
  <c r="AC3603" i="33"/>
  <c r="Z3610" i="33"/>
  <c r="AF3610" i="33" s="1"/>
  <c r="Y3611" i="33"/>
  <c r="AD3605" i="33" l="1"/>
  <c r="AA3606" i="33" a="1"/>
  <c r="AA3606" i="33" s="1"/>
  <c r="AB3605" i="33" a="1"/>
  <c r="AB3605" i="33" s="1"/>
  <c r="AE3604" i="33"/>
  <c r="AC3604" i="33"/>
  <c r="AG3603" i="33"/>
  <c r="AH3603" i="33" s="1"/>
  <c r="Z3611" i="33"/>
  <c r="AF3611" i="33" s="1"/>
  <c r="Y3612" i="33"/>
  <c r="AG3604" i="33" l="1"/>
  <c r="AH3604" i="33" s="1"/>
  <c r="AA3607" i="33" a="1"/>
  <c r="AA3607" i="33" s="1"/>
  <c r="AD3606" i="33"/>
  <c r="AB3606" i="33" a="1"/>
  <c r="AB3606" i="33" s="1"/>
  <c r="AE3605" i="33"/>
  <c r="AC3605" i="33"/>
  <c r="Z3612" i="33"/>
  <c r="AF3612" i="33" s="1"/>
  <c r="Y3613" i="33"/>
  <c r="AA3608" i="33" l="1" a="1"/>
  <c r="AA3608" i="33" s="1"/>
  <c r="AD3607" i="33"/>
  <c r="AB3607" i="33" a="1"/>
  <c r="AB3607" i="33" s="1"/>
  <c r="AE3606" i="33"/>
  <c r="AC3606" i="33"/>
  <c r="AG3605" i="33"/>
  <c r="AH3605" i="33" s="1"/>
  <c r="Z3613" i="33"/>
  <c r="AF3613" i="33" s="1"/>
  <c r="Y3614" i="33"/>
  <c r="AG3606" i="33" l="1"/>
  <c r="AH3606" i="33" s="1"/>
  <c r="AA3609" i="33" a="1"/>
  <c r="AA3609" i="33" s="1"/>
  <c r="AD3608" i="33"/>
  <c r="AB3608" i="33" a="1"/>
  <c r="AB3608" i="33" s="1"/>
  <c r="AE3607" i="33"/>
  <c r="AC3607" i="33"/>
  <c r="Z3614" i="33"/>
  <c r="AF3614" i="33" s="1"/>
  <c r="Y3615" i="33"/>
  <c r="AG3607" i="33" l="1"/>
  <c r="AH3607" i="33" s="1"/>
  <c r="AA3610" i="33" a="1"/>
  <c r="AA3610" i="33" s="1"/>
  <c r="AD3609" i="33"/>
  <c r="AB3609" i="33" a="1"/>
  <c r="AB3609" i="33" s="1"/>
  <c r="AE3608" i="33"/>
  <c r="AG3608" i="33" s="1"/>
  <c r="AH3608" i="33" s="1"/>
  <c r="AC3608" i="33"/>
  <c r="Z3615" i="33"/>
  <c r="AF3615" i="33" s="1"/>
  <c r="Y3616" i="33"/>
  <c r="AA3611" i="33" l="1" a="1"/>
  <c r="AA3611" i="33" s="1"/>
  <c r="AD3610" i="33"/>
  <c r="AB3610" i="33" a="1"/>
  <c r="AB3610" i="33" s="1"/>
  <c r="AE3609" i="33"/>
  <c r="AG3609" i="33" s="1"/>
  <c r="AH3609" i="33" s="1"/>
  <c r="AC3609" i="33"/>
  <c r="Z3616" i="33"/>
  <c r="AF3616" i="33" s="1"/>
  <c r="Y3617" i="33"/>
  <c r="AA3612" i="33" l="1" a="1"/>
  <c r="AA3612" i="33" s="1"/>
  <c r="AD3611" i="33"/>
  <c r="AB3611" i="33" a="1"/>
  <c r="AB3611" i="33" s="1"/>
  <c r="AE3610" i="33"/>
  <c r="AC3610" i="33"/>
  <c r="Z3617" i="33"/>
  <c r="AF3617" i="33" s="1"/>
  <c r="Y3618" i="33"/>
  <c r="AG3610" i="33" l="1"/>
  <c r="AH3610" i="33" s="1"/>
  <c r="AA3613" i="33" a="1"/>
  <c r="AA3613" i="33" s="1"/>
  <c r="AD3612" i="33"/>
  <c r="AB3612" i="33" a="1"/>
  <c r="AB3612" i="33" s="1"/>
  <c r="AE3611" i="33"/>
  <c r="AC3611" i="33"/>
  <c r="Z3618" i="33"/>
  <c r="AF3618" i="33" s="1"/>
  <c r="Y3619" i="33"/>
  <c r="AA3614" i="33" l="1" a="1"/>
  <c r="AA3614" i="33" s="1"/>
  <c r="AD3613" i="33"/>
  <c r="AB3613" i="33" a="1"/>
  <c r="AB3613" i="33" s="1"/>
  <c r="AE3612" i="33"/>
  <c r="AC3612" i="33"/>
  <c r="AG3611" i="33"/>
  <c r="AH3611" i="33" s="1"/>
  <c r="Z3619" i="33"/>
  <c r="AF3619" i="33" s="1"/>
  <c r="Y3620" i="33"/>
  <c r="AG3612" i="33" l="1"/>
  <c r="AH3612" i="33" s="1"/>
  <c r="AA3615" i="33" a="1"/>
  <c r="AA3615" i="33" s="1"/>
  <c r="AD3614" i="33"/>
  <c r="AB3614" i="33" a="1"/>
  <c r="AB3614" i="33" s="1"/>
  <c r="AE3613" i="33"/>
  <c r="AC3613" i="33"/>
  <c r="Z3620" i="33"/>
  <c r="AF3620" i="33" s="1"/>
  <c r="Y3621" i="33"/>
  <c r="AA3616" i="33" l="1" a="1"/>
  <c r="AA3616" i="33" s="1"/>
  <c r="AD3615" i="33"/>
  <c r="AB3615" i="33" a="1"/>
  <c r="AB3615" i="33" s="1"/>
  <c r="AE3614" i="33"/>
  <c r="AC3614" i="33"/>
  <c r="AG3613" i="33"/>
  <c r="AH3613" i="33" s="1"/>
  <c r="Z3621" i="33"/>
  <c r="AF3621" i="33" s="1"/>
  <c r="Y3622" i="33"/>
  <c r="AG3614" i="33" l="1"/>
  <c r="AH3614" i="33" s="1"/>
  <c r="AA3617" i="33" a="1"/>
  <c r="AA3617" i="33" s="1"/>
  <c r="AD3616" i="33"/>
  <c r="AB3616" i="33" a="1"/>
  <c r="AB3616" i="33" s="1"/>
  <c r="AE3615" i="33"/>
  <c r="AC3615" i="33"/>
  <c r="Z3622" i="33"/>
  <c r="AF3622" i="33" s="1"/>
  <c r="Y3623" i="33"/>
  <c r="AG3615" i="33" l="1"/>
  <c r="AH3615" i="33" s="1"/>
  <c r="AD3617" i="33"/>
  <c r="AA3618" i="33" a="1"/>
  <c r="AA3618" i="33" s="1"/>
  <c r="AB3617" i="33" a="1"/>
  <c r="AB3617" i="33" s="1"/>
  <c r="AE3616" i="33"/>
  <c r="AC3616" i="33"/>
  <c r="Z3623" i="33"/>
  <c r="AF3623" i="33" s="1"/>
  <c r="Y3624" i="33"/>
  <c r="AG3616" i="33" l="1"/>
  <c r="AH3616" i="33" s="1"/>
  <c r="AA3619" i="33" a="1"/>
  <c r="AA3619" i="33" s="1"/>
  <c r="AD3618" i="33"/>
  <c r="AB3618" i="33" a="1"/>
  <c r="AB3618" i="33" s="1"/>
  <c r="AE3617" i="33"/>
  <c r="AC3617" i="33"/>
  <c r="Z3624" i="33"/>
  <c r="AF3624" i="33" s="1"/>
  <c r="Y3625" i="33"/>
  <c r="AG3617" i="33" l="1"/>
  <c r="AH3617" i="33" s="1"/>
  <c r="AA3620" i="33" a="1"/>
  <c r="AA3620" i="33" s="1"/>
  <c r="AD3619" i="33"/>
  <c r="AB3619" i="33" a="1"/>
  <c r="AB3619" i="33" s="1"/>
  <c r="AE3618" i="33"/>
  <c r="AC3618" i="33"/>
  <c r="Z3625" i="33"/>
  <c r="AF3625" i="33" s="1"/>
  <c r="Y3626" i="33"/>
  <c r="AG3618" i="33" l="1"/>
  <c r="AH3618" i="33" s="1"/>
  <c r="AA3621" i="33" a="1"/>
  <c r="AA3621" i="33" s="1"/>
  <c r="AD3620" i="33"/>
  <c r="AB3620" i="33" a="1"/>
  <c r="AB3620" i="33" s="1"/>
  <c r="AE3619" i="33"/>
  <c r="AC3619" i="33"/>
  <c r="Z3626" i="33"/>
  <c r="AF3626" i="33" s="1"/>
  <c r="Y3627" i="33"/>
  <c r="AG3619" i="33" l="1"/>
  <c r="AH3619" i="33" s="1"/>
  <c r="AA3622" i="33" a="1"/>
  <c r="AA3622" i="33" s="1"/>
  <c r="AD3621" i="33"/>
  <c r="AB3621" i="33" a="1"/>
  <c r="AB3621" i="33" s="1"/>
  <c r="AE3620" i="33"/>
  <c r="AC3620" i="33"/>
  <c r="Z3627" i="33"/>
  <c r="AF3627" i="33" s="1"/>
  <c r="Y3628" i="33"/>
  <c r="AG3620" i="33" l="1"/>
  <c r="AH3620" i="33" s="1"/>
  <c r="AA3623" i="33" a="1"/>
  <c r="AA3623" i="33" s="1"/>
  <c r="AD3622" i="33"/>
  <c r="AB3622" i="33" a="1"/>
  <c r="AB3622" i="33" s="1"/>
  <c r="AE3621" i="33"/>
  <c r="AC3621" i="33"/>
  <c r="Z3628" i="33"/>
  <c r="AF3628" i="33" s="1"/>
  <c r="Y3629" i="33"/>
  <c r="AA3624" i="33" l="1" a="1"/>
  <c r="AA3624" i="33" s="1"/>
  <c r="AD3623" i="33"/>
  <c r="AB3623" i="33" a="1"/>
  <c r="AB3623" i="33" s="1"/>
  <c r="AC3622" i="33"/>
  <c r="AE3622" i="33"/>
  <c r="AG3621" i="33"/>
  <c r="AH3621" i="33" s="1"/>
  <c r="Z3629" i="33"/>
  <c r="AF3629" i="33" s="1"/>
  <c r="Y3630" i="33"/>
  <c r="AG3622" i="33" l="1"/>
  <c r="AH3622" i="33" s="1"/>
  <c r="AA3625" i="33" a="1"/>
  <c r="AA3625" i="33" s="1"/>
  <c r="AD3624" i="33"/>
  <c r="AE3623" i="33"/>
  <c r="AB3624" i="33" a="1"/>
  <c r="AB3624" i="33" s="1"/>
  <c r="AC3623" i="33"/>
  <c r="Z3630" i="33"/>
  <c r="AF3630" i="33" s="1"/>
  <c r="Y3631" i="33"/>
  <c r="AG3623" i="33" l="1"/>
  <c r="AH3623" i="33" s="1"/>
  <c r="AA3626" i="33" a="1"/>
  <c r="AA3626" i="33" s="1"/>
  <c r="AD3625" i="33"/>
  <c r="AE3624" i="33"/>
  <c r="AB3625" i="33" a="1"/>
  <c r="AB3625" i="33" s="1"/>
  <c r="AC3624" i="33"/>
  <c r="Z3631" i="33"/>
  <c r="AF3631" i="33" s="1"/>
  <c r="Y3632" i="33"/>
  <c r="AA3627" i="33" l="1" a="1"/>
  <c r="AA3627" i="33" s="1"/>
  <c r="AD3626" i="33"/>
  <c r="AB3626" i="33" a="1"/>
  <c r="AB3626" i="33" s="1"/>
  <c r="AE3625" i="33"/>
  <c r="AC3625" i="33"/>
  <c r="AG3624" i="33"/>
  <c r="AH3624" i="33" s="1"/>
  <c r="Z3632" i="33"/>
  <c r="AF3632" i="33" s="1"/>
  <c r="Y3633" i="33"/>
  <c r="AG3625" i="33" l="1"/>
  <c r="AH3625" i="33" s="1"/>
  <c r="AD3627" i="33"/>
  <c r="AA3628" i="33" a="1"/>
  <c r="AA3628" i="33" s="1"/>
  <c r="AE3626" i="33"/>
  <c r="AC3626" i="33"/>
  <c r="AB3627" i="33" a="1"/>
  <c r="AB3627" i="33" s="1"/>
  <c r="Z3633" i="33"/>
  <c r="AF3633" i="33" s="1"/>
  <c r="Y3634" i="33"/>
  <c r="AG3626" i="33" l="1"/>
  <c r="AH3626" i="33" s="1"/>
  <c r="AA3629" i="33" a="1"/>
  <c r="AA3629" i="33" s="1"/>
  <c r="AD3628" i="33"/>
  <c r="AB3628" i="33" a="1"/>
  <c r="AB3628" i="33" s="1"/>
  <c r="AE3627" i="33"/>
  <c r="AC3627" i="33"/>
  <c r="Z3634" i="33"/>
  <c r="AF3634" i="33" s="1"/>
  <c r="Y3635" i="33"/>
  <c r="AG3627" i="33" l="1"/>
  <c r="AH3627" i="33" s="1"/>
  <c r="AD3629" i="33"/>
  <c r="AA3630" i="33" a="1"/>
  <c r="AA3630" i="33" s="1"/>
  <c r="AB3629" i="33" a="1"/>
  <c r="AB3629" i="33" s="1"/>
  <c r="AE3628" i="33"/>
  <c r="AC3628" i="33"/>
  <c r="Z3635" i="33"/>
  <c r="AF3635" i="33" s="1"/>
  <c r="Y3636" i="33"/>
  <c r="AD3630" i="33" l="1"/>
  <c r="AA3631" i="33" a="1"/>
  <c r="AA3631" i="33" s="1"/>
  <c r="AC3629" i="33"/>
  <c r="AB3630" i="33" a="1"/>
  <c r="AB3630" i="33" s="1"/>
  <c r="AE3629" i="33"/>
  <c r="AG3628" i="33"/>
  <c r="AH3628" i="33" s="1"/>
  <c r="Z3636" i="33"/>
  <c r="AF3636" i="33" s="1"/>
  <c r="Y3637" i="33"/>
  <c r="AA3632" i="33" l="1" a="1"/>
  <c r="AA3632" i="33" s="1"/>
  <c r="AD3631" i="33"/>
  <c r="AB3631" i="33" a="1"/>
  <c r="AB3631" i="33" s="1"/>
  <c r="AE3630" i="33"/>
  <c r="AC3630" i="33"/>
  <c r="AG3629" i="33"/>
  <c r="AH3629" i="33" s="1"/>
  <c r="Z3637" i="33"/>
  <c r="AF3637" i="33" s="1"/>
  <c r="Y3638" i="33"/>
  <c r="AG3630" i="33" l="1"/>
  <c r="AH3630" i="33" s="1"/>
  <c r="AA3633" i="33" a="1"/>
  <c r="AA3633" i="33" s="1"/>
  <c r="AD3632" i="33"/>
  <c r="AB3632" i="33" a="1"/>
  <c r="AB3632" i="33" s="1"/>
  <c r="AE3631" i="33"/>
  <c r="AC3631" i="33"/>
  <c r="Z3638" i="33"/>
  <c r="AF3638" i="33" s="1"/>
  <c r="Y3639" i="33"/>
  <c r="AA3634" i="33" l="1" a="1"/>
  <c r="AA3634" i="33" s="1"/>
  <c r="AD3633" i="33"/>
  <c r="AB3633" i="33" a="1"/>
  <c r="AB3633" i="33" s="1"/>
  <c r="AE3632" i="33"/>
  <c r="AC3632" i="33"/>
  <c r="AG3631" i="33"/>
  <c r="AH3631" i="33" s="1"/>
  <c r="Z3639" i="33"/>
  <c r="AF3639" i="33" s="1"/>
  <c r="Y3640" i="33"/>
  <c r="AG3632" i="33" l="1"/>
  <c r="AH3632" i="33" s="1"/>
  <c r="AA3635" i="33" a="1"/>
  <c r="AA3635" i="33" s="1"/>
  <c r="AD3634" i="33"/>
  <c r="AB3634" i="33" a="1"/>
  <c r="AB3634" i="33" s="1"/>
  <c r="AE3633" i="33"/>
  <c r="AC3633" i="33"/>
  <c r="Z3640" i="33"/>
  <c r="AF3640" i="33" s="1"/>
  <c r="Y3641" i="33"/>
  <c r="AG3633" i="33" l="1"/>
  <c r="AH3633" i="33" s="1"/>
  <c r="AA3636" i="33" a="1"/>
  <c r="AA3636" i="33" s="1"/>
  <c r="AD3635" i="33"/>
  <c r="AB3635" i="33" a="1"/>
  <c r="AB3635" i="33" s="1"/>
  <c r="AE3634" i="33"/>
  <c r="AC3634" i="33"/>
  <c r="Z3641" i="33"/>
  <c r="AF3641" i="33" s="1"/>
  <c r="Y3642" i="33"/>
  <c r="AG3634" i="33" l="1"/>
  <c r="AH3634" i="33" s="1"/>
  <c r="AA3637" i="33" a="1"/>
  <c r="AA3637" i="33" s="1"/>
  <c r="AD3636" i="33"/>
  <c r="AE3635" i="33"/>
  <c r="AB3636" i="33" a="1"/>
  <c r="AB3636" i="33" s="1"/>
  <c r="AC3635" i="33"/>
  <c r="Z3642" i="33"/>
  <c r="AF3642" i="33" s="1"/>
  <c r="Y3643" i="33"/>
  <c r="AG3635" i="33" l="1"/>
  <c r="AH3635" i="33" s="1"/>
  <c r="AA3638" i="33" a="1"/>
  <c r="AA3638" i="33" s="1"/>
  <c r="AD3637" i="33"/>
  <c r="AB3637" i="33" a="1"/>
  <c r="AB3637" i="33" s="1"/>
  <c r="AE3636" i="33"/>
  <c r="AC3636" i="33"/>
  <c r="Z3643" i="33"/>
  <c r="AF3643" i="33" s="1"/>
  <c r="Y3644" i="33"/>
  <c r="AG3636" i="33" l="1"/>
  <c r="AH3636" i="33" s="1"/>
  <c r="AA3639" i="33" a="1"/>
  <c r="AA3639" i="33" s="1"/>
  <c r="AD3638" i="33"/>
  <c r="AB3638" i="33" a="1"/>
  <c r="AB3638" i="33" s="1"/>
  <c r="AE3637" i="33"/>
  <c r="AC3637" i="33"/>
  <c r="Z3644" i="33"/>
  <c r="AF3644" i="33" s="1"/>
  <c r="Y3645" i="33"/>
  <c r="AA3640" i="33" l="1" a="1"/>
  <c r="AA3640" i="33" s="1"/>
  <c r="AD3639" i="33"/>
  <c r="AB3639" i="33" a="1"/>
  <c r="AB3639" i="33" s="1"/>
  <c r="AE3638" i="33"/>
  <c r="AC3638" i="33"/>
  <c r="AG3637" i="33"/>
  <c r="AH3637" i="33" s="1"/>
  <c r="Z3645" i="33"/>
  <c r="AF3645" i="33" s="1"/>
  <c r="Y3646" i="33"/>
  <c r="AG3638" i="33" l="1"/>
  <c r="AH3638" i="33" s="1"/>
  <c r="AA3641" i="33" a="1"/>
  <c r="AA3641" i="33" s="1"/>
  <c r="AD3640" i="33"/>
  <c r="AB3640" i="33" a="1"/>
  <c r="AB3640" i="33" s="1"/>
  <c r="AE3639" i="33"/>
  <c r="AC3639" i="33"/>
  <c r="Z3646" i="33"/>
  <c r="AF3646" i="33" s="1"/>
  <c r="Y3647" i="33"/>
  <c r="AG3639" i="33" l="1"/>
  <c r="AH3639" i="33" s="1"/>
  <c r="AA3642" i="33" a="1"/>
  <c r="AA3642" i="33" s="1"/>
  <c r="AD3641" i="33"/>
  <c r="AB3641" i="33" a="1"/>
  <c r="AB3641" i="33" s="1"/>
  <c r="AE3640" i="33"/>
  <c r="AC3640" i="33"/>
  <c r="Z3647" i="33"/>
  <c r="AF3647" i="33" s="1"/>
  <c r="Y3648" i="33"/>
  <c r="AG3640" i="33" l="1"/>
  <c r="AH3640" i="33" s="1"/>
  <c r="AA3643" i="33" a="1"/>
  <c r="AA3643" i="33" s="1"/>
  <c r="AD3642" i="33"/>
  <c r="AB3642" i="33" a="1"/>
  <c r="AB3642" i="33" s="1"/>
  <c r="AE3641" i="33"/>
  <c r="AC3641" i="33"/>
  <c r="Z3648" i="33"/>
  <c r="AF3648" i="33" s="1"/>
  <c r="Y3649" i="33"/>
  <c r="AD3643" i="33" l="1"/>
  <c r="AA3644" i="33" a="1"/>
  <c r="AA3644" i="33" s="1"/>
  <c r="AB3643" i="33" a="1"/>
  <c r="AB3643" i="33" s="1"/>
  <c r="AE3642" i="33"/>
  <c r="AC3642" i="33"/>
  <c r="AG3641" i="33"/>
  <c r="AH3641" i="33" s="1"/>
  <c r="Z3649" i="33"/>
  <c r="AF3649" i="33" s="1"/>
  <c r="Y3650" i="33"/>
  <c r="AD3644" i="33" l="1"/>
  <c r="AA3645" i="33" a="1"/>
  <c r="AA3645" i="33" s="1"/>
  <c r="AB3644" i="33" a="1"/>
  <c r="AB3644" i="33" s="1"/>
  <c r="AE3643" i="33"/>
  <c r="AC3643" i="33"/>
  <c r="AG3642" i="33"/>
  <c r="AH3642" i="33" s="1"/>
  <c r="Z3650" i="33"/>
  <c r="AF3650" i="33" s="1"/>
  <c r="Y3651" i="33"/>
  <c r="AG3643" i="33" l="1"/>
  <c r="AH3643" i="33" s="1"/>
  <c r="AA3646" i="33" a="1"/>
  <c r="AA3646" i="33" s="1"/>
  <c r="AD3645" i="33"/>
  <c r="AE3644" i="33"/>
  <c r="AC3644" i="33"/>
  <c r="AB3645" i="33" a="1"/>
  <c r="AB3645" i="33" s="1"/>
  <c r="Z3651" i="33"/>
  <c r="AF3651" i="33" s="1"/>
  <c r="Y3652" i="33"/>
  <c r="AG3644" i="33" l="1"/>
  <c r="AH3644" i="33" s="1"/>
  <c r="AA3647" i="33" a="1"/>
  <c r="AA3647" i="33" s="1"/>
  <c r="AD3646" i="33"/>
  <c r="AB3646" i="33" a="1"/>
  <c r="AB3646" i="33" s="1"/>
  <c r="AE3645" i="33"/>
  <c r="AC3645" i="33"/>
  <c r="Z3652" i="33"/>
  <c r="AF3652" i="33" s="1"/>
  <c r="Y3653" i="33"/>
  <c r="AA3648" i="33" l="1" a="1"/>
  <c r="AA3648" i="33" s="1"/>
  <c r="AD3647" i="33"/>
  <c r="AE3646" i="33"/>
  <c r="AB3647" i="33" a="1"/>
  <c r="AB3647" i="33" s="1"/>
  <c r="AC3646" i="33"/>
  <c r="AG3645" i="33"/>
  <c r="AH3645" i="33" s="1"/>
  <c r="Z3653" i="33"/>
  <c r="AF3653" i="33" s="1"/>
  <c r="Y3654" i="33"/>
  <c r="AG3646" i="33" l="1"/>
  <c r="AH3646" i="33" s="1"/>
  <c r="AA3649" i="33" a="1"/>
  <c r="AA3649" i="33" s="1"/>
  <c r="AD3648" i="33"/>
  <c r="AB3648" i="33" a="1"/>
  <c r="AB3648" i="33" s="1"/>
  <c r="AE3647" i="33"/>
  <c r="AC3647" i="33"/>
  <c r="Z3654" i="33"/>
  <c r="AF3654" i="33" s="1"/>
  <c r="Y3655" i="33"/>
  <c r="AG3647" i="33" l="1"/>
  <c r="AH3647" i="33" s="1"/>
  <c r="AA3650" i="33" a="1"/>
  <c r="AA3650" i="33" s="1"/>
  <c r="AD3649" i="33"/>
  <c r="AB3649" i="33" a="1"/>
  <c r="AB3649" i="33" s="1"/>
  <c r="AE3648" i="33"/>
  <c r="AC3648" i="33"/>
  <c r="Z3655" i="33"/>
  <c r="AF3655" i="33" s="1"/>
  <c r="Y3656" i="33"/>
  <c r="AA3651" i="33" l="1" a="1"/>
  <c r="AA3651" i="33" s="1"/>
  <c r="AD3650" i="33"/>
  <c r="AE3649" i="33"/>
  <c r="AB3650" i="33" a="1"/>
  <c r="AB3650" i="33" s="1"/>
  <c r="AC3649" i="33"/>
  <c r="AG3648" i="33"/>
  <c r="AH3648" i="33" s="1"/>
  <c r="Z3656" i="33"/>
  <c r="AF3656" i="33" s="1"/>
  <c r="Y3657" i="33"/>
  <c r="AG3649" i="33" l="1"/>
  <c r="AH3649" i="33" s="1"/>
  <c r="AA3652" i="33" a="1"/>
  <c r="AA3652" i="33" s="1"/>
  <c r="AD3651" i="33"/>
  <c r="AB3651" i="33" a="1"/>
  <c r="AB3651" i="33" s="1"/>
  <c r="AE3650" i="33"/>
  <c r="AC3650" i="33"/>
  <c r="Z3657" i="33"/>
  <c r="AF3657" i="33" s="1"/>
  <c r="AG3650" i="33" l="1"/>
  <c r="AH3650" i="33" s="1"/>
  <c r="AA3653" i="33" a="1"/>
  <c r="AA3653" i="33" s="1"/>
  <c r="AD3652" i="33"/>
  <c r="AB3652" i="33" a="1"/>
  <c r="AB3652" i="33" s="1"/>
  <c r="AE3651" i="33"/>
  <c r="AG3651" i="33" s="1"/>
  <c r="AH3651" i="33" s="1"/>
  <c r="AC3651" i="33"/>
  <c r="AA3654" i="33" l="1" a="1"/>
  <c r="AA3654" i="33" s="1"/>
  <c r="AD3653" i="33"/>
  <c r="AB3653" i="33" a="1"/>
  <c r="AB3653" i="33" s="1"/>
  <c r="AE3652" i="33"/>
  <c r="AC3652" i="33"/>
  <c r="AG3652" i="33" l="1"/>
  <c r="AH3652" i="33" s="1"/>
  <c r="AA3655" i="33" a="1"/>
  <c r="AA3655" i="33" s="1"/>
  <c r="AD3654" i="33"/>
  <c r="AC3653" i="33"/>
  <c r="AB3654" i="33" a="1"/>
  <c r="AB3654" i="33" s="1"/>
  <c r="AE3653" i="33"/>
  <c r="AG3653" i="33" l="1"/>
  <c r="AH3653" i="33" s="1"/>
  <c r="AA3656" i="33" a="1"/>
  <c r="AA3656" i="33" s="1"/>
  <c r="AD3655" i="33"/>
  <c r="AB3655" i="33" a="1"/>
  <c r="AB3655" i="33" s="1"/>
  <c r="AE3654" i="33"/>
  <c r="AC3654" i="33"/>
  <c r="AA3657" i="33" l="1" a="1"/>
  <c r="AA3657" i="33" s="1"/>
  <c r="AD3657" i="33" s="1"/>
  <c r="AD3656" i="33"/>
  <c r="AB3656" i="33" a="1"/>
  <c r="AB3656" i="33" s="1"/>
  <c r="AE3655" i="33"/>
  <c r="AC3655" i="33"/>
  <c r="AG3654" i="33"/>
  <c r="AG3655" i="33" l="1"/>
  <c r="AH3655" i="33" s="1"/>
  <c r="AB3657" i="33" a="1"/>
  <c r="AB3657" i="33" s="1"/>
  <c r="AE3656" i="33"/>
  <c r="AC3656" i="33"/>
  <c r="AH3654" i="33"/>
  <c r="AG3656" i="33" l="1"/>
  <c r="AH3656" i="33" s="1"/>
  <c r="AE3657" i="33"/>
  <c r="AG3657" i="33" s="1"/>
  <c r="AI5" i="33" s="1" a="1"/>
  <c r="AC3657" i="33"/>
  <c r="AI5" i="33" l="1"/>
  <c r="K35" i="44"/>
  <c r="K30" i="44"/>
  <c r="K32" i="44"/>
  <c r="K31" i="44"/>
  <c r="K34" i="44"/>
  <c r="K29" i="44"/>
  <c r="K37" i="44"/>
  <c r="K33" i="44"/>
  <c r="K28" i="44"/>
  <c r="K36" i="44"/>
  <c r="K32" i="39"/>
  <c r="K29" i="39"/>
  <c r="K31" i="39"/>
  <c r="K37" i="39"/>
  <c r="K36" i="39"/>
  <c r="K30" i="39"/>
  <c r="K34" i="39"/>
  <c r="K28" i="39"/>
  <c r="R28" i="39" s="1"/>
  <c r="K33" i="39"/>
  <c r="K35" i="39"/>
  <c r="AH3657" i="33"/>
  <c r="S37" i="44" l="1"/>
  <c r="R37" i="44"/>
  <c r="L37" i="44"/>
  <c r="S34" i="44"/>
  <c r="R34" i="44"/>
  <c r="L34" i="44"/>
  <c r="S31" i="44"/>
  <c r="R31" i="44"/>
  <c r="L31" i="44"/>
  <c r="S29" i="44"/>
  <c r="R29" i="44"/>
  <c r="L29" i="44"/>
  <c r="S32" i="44"/>
  <c r="R32" i="44"/>
  <c r="L32" i="44"/>
  <c r="S36" i="44"/>
  <c r="R36" i="44"/>
  <c r="L36" i="44"/>
  <c r="R30" i="44"/>
  <c r="S30" i="44"/>
  <c r="L30" i="44"/>
  <c r="S35" i="44"/>
  <c r="R35" i="44"/>
  <c r="L35" i="44"/>
  <c r="R28" i="44"/>
  <c r="S28" i="44"/>
  <c r="L28" i="44"/>
  <c r="S33" i="44"/>
  <c r="R33" i="44"/>
  <c r="L33" i="44"/>
  <c r="L32" i="39"/>
  <c r="L31" i="39"/>
  <c r="L29" i="39"/>
  <c r="L33" i="39"/>
  <c r="L36" i="39"/>
  <c r="L34" i="39"/>
  <c r="L35" i="39"/>
  <c r="L37" i="39"/>
  <c r="L28" i="39"/>
  <c r="L30" i="39"/>
  <c r="E6" i="36"/>
  <c r="V34" i="44" l="1"/>
  <c r="T34" i="44"/>
  <c r="V33" i="44"/>
  <c r="T33" i="44"/>
  <c r="U29" i="44"/>
  <c r="W29" i="44"/>
  <c r="U34" i="44"/>
  <c r="W34" i="44"/>
  <c r="T35" i="44"/>
  <c r="V35" i="44"/>
  <c r="U32" i="44"/>
  <c r="W32" i="44"/>
  <c r="T32" i="44"/>
  <c r="V32" i="44"/>
  <c r="W35" i="44"/>
  <c r="U35" i="44"/>
  <c r="V36" i="44"/>
  <c r="T36" i="44"/>
  <c r="V31" i="44"/>
  <c r="T31" i="44"/>
  <c r="T30" i="44"/>
  <c r="V30" i="44"/>
  <c r="W36" i="44"/>
  <c r="U36" i="44"/>
  <c r="W31" i="44"/>
  <c r="U31" i="44"/>
  <c r="T37" i="44"/>
  <c r="V37" i="44"/>
  <c r="W33" i="44"/>
  <c r="U33" i="44"/>
  <c r="W28" i="44"/>
  <c r="U28" i="44"/>
  <c r="V28" i="44"/>
  <c r="T28" i="44"/>
  <c r="W30" i="44"/>
  <c r="U30" i="44"/>
  <c r="T29" i="44"/>
  <c r="V29" i="44"/>
  <c r="U37" i="44"/>
  <c r="W37" i="44"/>
  <c r="S37" i="39"/>
  <c r="R37" i="39"/>
  <c r="T37" i="39" s="1"/>
  <c r="S32" i="39"/>
  <c r="R32" i="39"/>
  <c r="T32" i="39" s="1"/>
  <c r="R35" i="39"/>
  <c r="T35" i="39" s="1"/>
  <c r="S35" i="39"/>
  <c r="R31" i="39"/>
  <c r="T31" i="39" s="1"/>
  <c r="S31" i="39"/>
  <c r="R30" i="39"/>
  <c r="T30" i="39" s="1"/>
  <c r="S30" i="39"/>
  <c r="S29" i="39"/>
  <c r="R29" i="39"/>
  <c r="T29" i="39" s="1"/>
  <c r="R36" i="39"/>
  <c r="T36" i="39" s="1"/>
  <c r="S36" i="39"/>
  <c r="S34" i="39"/>
  <c r="R34" i="39"/>
  <c r="T34" i="39" s="1"/>
  <c r="S28" i="39"/>
  <c r="T28" i="39"/>
  <c r="S33" i="39"/>
  <c r="R33" i="39"/>
  <c r="T33" i="39" s="1"/>
  <c r="L27" i="39"/>
  <c r="S27" i="39"/>
  <c r="G6" i="36"/>
  <c r="F6" i="36"/>
  <c r="E7" i="36"/>
  <c r="X35" i="44" l="1"/>
  <c r="X37" i="44"/>
  <c r="X34" i="44"/>
  <c r="X28" i="44"/>
  <c r="X33" i="44"/>
  <c r="X36" i="44"/>
  <c r="Y29" i="44"/>
  <c r="X30" i="44"/>
  <c r="X32" i="44"/>
  <c r="Y34" i="44"/>
  <c r="Y35" i="44"/>
  <c r="Z35" i="44" s="1"/>
  <c r="Y36" i="44"/>
  <c r="X29" i="44"/>
  <c r="Y33" i="44"/>
  <c r="Y28" i="44"/>
  <c r="Y37" i="44"/>
  <c r="H6" i="36"/>
  <c r="Y30" i="44"/>
  <c r="X31" i="44"/>
  <c r="Y31" i="44"/>
  <c r="Y32" i="44"/>
  <c r="T27" i="39"/>
  <c r="V27" i="39"/>
  <c r="V37" i="39"/>
  <c r="W37" i="39"/>
  <c r="U37" i="39"/>
  <c r="U30" i="39"/>
  <c r="W30" i="39"/>
  <c r="V30" i="39"/>
  <c r="V35" i="39"/>
  <c r="U36" i="39"/>
  <c r="W36" i="39"/>
  <c r="U33" i="39"/>
  <c r="W33" i="39"/>
  <c r="V36" i="39"/>
  <c r="W31" i="39"/>
  <c r="U31" i="39"/>
  <c r="V32" i="39"/>
  <c r="U29" i="39"/>
  <c r="W29" i="39"/>
  <c r="V34" i="39"/>
  <c r="U34" i="39"/>
  <c r="W34" i="39"/>
  <c r="V28" i="39"/>
  <c r="V31" i="39"/>
  <c r="U32" i="39"/>
  <c r="W32" i="39"/>
  <c r="V33" i="39"/>
  <c r="W35" i="39"/>
  <c r="U35" i="39"/>
  <c r="U28" i="39"/>
  <c r="W28" i="39"/>
  <c r="V29" i="39"/>
  <c r="W27" i="39"/>
  <c r="U27" i="39"/>
  <c r="G7" i="36"/>
  <c r="F7" i="36"/>
  <c r="E8" i="36"/>
  <c r="Z37" i="44" l="1"/>
  <c r="Z30" i="44"/>
  <c r="Z34" i="44"/>
  <c r="Z36" i="44"/>
  <c r="Z32" i="44"/>
  <c r="Z29" i="44"/>
  <c r="Z33" i="44"/>
  <c r="Z31" i="44"/>
  <c r="H7" i="36"/>
  <c r="Y38" i="44"/>
  <c r="Z28" i="44"/>
  <c r="X38" i="44"/>
  <c r="X27" i="39"/>
  <c r="Y27" i="39"/>
  <c r="Z27" i="39" s="1"/>
  <c r="Q47" i="39" s="1"/>
  <c r="Q50" i="39" s="1"/>
  <c r="X30" i="39"/>
  <c r="X35" i="39"/>
  <c r="Y37" i="39"/>
  <c r="X37" i="39"/>
  <c r="Y32" i="39"/>
  <c r="Y30" i="39"/>
  <c r="Y35" i="39"/>
  <c r="Y34" i="39"/>
  <c r="X34" i="39"/>
  <c r="Y31" i="39"/>
  <c r="X28" i="39"/>
  <c r="X31" i="39"/>
  <c r="X32" i="39"/>
  <c r="Y36" i="39"/>
  <c r="Y28" i="39"/>
  <c r="Y29" i="39"/>
  <c r="X36" i="39"/>
  <c r="X33" i="39"/>
  <c r="Y33" i="39"/>
  <c r="X29" i="39"/>
  <c r="G8" i="36"/>
  <c r="F8" i="36"/>
  <c r="H8" i="36" s="1"/>
  <c r="E9" i="36"/>
  <c r="AB27" i="44" l="1" a="1"/>
  <c r="AB27" i="44" s="1"/>
  <c r="AB38" i="44" s="1"/>
  <c r="Q44" i="44" s="1"/>
  <c r="Q46" i="44" s="1"/>
  <c r="B9" i="41" s="1"/>
  <c r="Z28" i="39"/>
  <c r="Z38" i="44"/>
  <c r="S42" i="44" a="1"/>
  <c r="S42" i="44" s="1"/>
  <c r="AE27" i="44" a="1"/>
  <c r="AE27" i="44" s="1"/>
  <c r="AF27" i="44" s="1" a="1"/>
  <c r="AF27" i="44" s="1"/>
  <c r="E43" i="44" s="1"/>
  <c r="E46" i="44" s="1"/>
  <c r="Z35" i="39"/>
  <c r="Z30" i="39"/>
  <c r="Z33" i="39"/>
  <c r="Z36" i="39"/>
  <c r="Z34" i="39"/>
  <c r="Z29" i="39"/>
  <c r="Z32" i="39"/>
  <c r="Z37" i="39"/>
  <c r="Z31" i="39"/>
  <c r="X38" i="39"/>
  <c r="Y38" i="39"/>
  <c r="G9" i="36"/>
  <c r="F9" i="36"/>
  <c r="H9" i="36" s="1"/>
  <c r="E10" i="36"/>
  <c r="AB27" i="39" l="1" a="1"/>
  <c r="AB27" i="39" s="1"/>
  <c r="AB38" i="39" s="1"/>
  <c r="Q44" i="39" s="1"/>
  <c r="G44" i="44"/>
  <c r="Q51" i="44"/>
  <c r="AB50" i="44"/>
  <c r="G45" i="44"/>
  <c r="AK42" i="44"/>
  <c r="AB41" i="44"/>
  <c r="AE27" i="39" a="1"/>
  <c r="AE27" i="39" s="1"/>
  <c r="AF27" i="39" s="1" a="1"/>
  <c r="AF27" i="39" s="1"/>
  <c r="E43" i="39" s="1"/>
  <c r="E46" i="39" s="1"/>
  <c r="Z38" i="39"/>
  <c r="S42" i="39" a="1"/>
  <c r="S42" i="39" s="1"/>
  <c r="G10" i="36"/>
  <c r="F10" i="36"/>
  <c r="E11" i="36"/>
  <c r="Q46" i="39" l="1"/>
  <c r="B8" i="41" s="1"/>
  <c r="G46" i="44"/>
  <c r="AB41" i="39"/>
  <c r="G45" i="39"/>
  <c r="AK42" i="39"/>
  <c r="H10" i="36"/>
  <c r="G11" i="36"/>
  <c r="F11" i="36"/>
  <c r="E12" i="36"/>
  <c r="G44" i="39" l="1"/>
  <c r="G46" i="39" s="1"/>
  <c r="Q51" i="39"/>
  <c r="H11" i="36"/>
  <c r="G12" i="36"/>
  <c r="F12" i="36"/>
  <c r="H12" i="36" s="1"/>
  <c r="E13" i="36"/>
  <c r="G13" i="36" l="1"/>
  <c r="F13" i="36"/>
  <c r="H13" i="36" s="1"/>
  <c r="E15" i="36"/>
  <c r="E14" i="36"/>
  <c r="G15" i="36" l="1"/>
  <c r="F15" i="36"/>
  <c r="G14" i="36"/>
  <c r="F14" i="36"/>
  <c r="H14" i="36" s="1"/>
  <c r="H15" i="36" l="1"/>
  <c r="G16" i="36"/>
  <c r="F16" i="36"/>
  <c r="H16" i="36" s="1"/>
  <c r="H18" i="36" l="1"/>
  <c r="B5" i="43" l="1"/>
  <c r="C20" i="43" l="1"/>
  <c r="AB36" i="43" s="1" a="1"/>
  <c r="AB36" i="43" s="1"/>
  <c r="B20" i="43"/>
  <c r="A36" i="43" s="1" a="1"/>
  <c r="A36" i="43" s="1"/>
  <c r="I35" i="43"/>
  <c r="B18" i="43"/>
  <c r="B9" i="43"/>
  <c r="C17" i="43"/>
  <c r="B17" i="43"/>
  <c r="C18" i="43"/>
  <c r="B22" i="43" l="1"/>
  <c r="B23" i="43" s="1"/>
  <c r="P36" i="43" s="1"/>
  <c r="U36" i="43" a="1"/>
  <c r="U36" i="43" s="1"/>
  <c r="C19" i="43"/>
  <c r="H36" i="43" a="1"/>
  <c r="V36" i="43" a="1"/>
  <c r="B19" i="43"/>
  <c r="K35" i="43" a="1"/>
  <c r="K35" i="43" s="1"/>
  <c r="J35" i="43" a="1"/>
  <c r="J35" i="43" s="1"/>
  <c r="I36" i="43" a="1"/>
  <c r="V36" i="43" l="1"/>
  <c r="Y37" i="43"/>
  <c r="Y38" i="43"/>
  <c r="H36" i="43"/>
  <c r="L41" i="43"/>
  <c r="L43" i="43"/>
  <c r="L37" i="43"/>
  <c r="L45" i="43"/>
  <c r="L42" i="43"/>
  <c r="L46" i="43"/>
  <c r="L44" i="43"/>
  <c r="L39" i="43"/>
  <c r="L38" i="43"/>
  <c r="L40" i="43"/>
  <c r="I36" i="43"/>
  <c r="M36" i="43" s="1"/>
  <c r="F23" i="43" s="1" a="1"/>
  <c r="F23" i="43" s="1"/>
  <c r="M38" i="43"/>
  <c r="M46" i="43"/>
  <c r="F24" i="43" s="1" a="1"/>
  <c r="F24" i="43" s="1"/>
  <c r="M40" i="43"/>
  <c r="M37" i="43"/>
  <c r="M41" i="43"/>
  <c r="M45" i="43"/>
  <c r="M39" i="43"/>
  <c r="M43" i="43"/>
  <c r="M42" i="43"/>
  <c r="M44" i="43"/>
  <c r="F25" i="43"/>
  <c r="Z36" i="43" a="1"/>
  <c r="Z36" i="43" s="1"/>
  <c r="X36" i="43" a="1"/>
  <c r="X36" i="43" s="1"/>
  <c r="W36" i="43" a="1"/>
  <c r="W36" i="43" s="1"/>
  <c r="J36" i="43" l="1" a="1"/>
  <c r="J36" i="43" s="1"/>
  <c r="N36" i="43" a="1"/>
  <c r="N36" i="43" s="1"/>
  <c r="B36" i="43" a="1"/>
  <c r="B36" i="43" s="1"/>
  <c r="K36" i="43" a="1"/>
  <c r="K36" i="43" s="1"/>
  <c r="O36" i="43" a="1"/>
  <c r="O36" i="43" s="1"/>
  <c r="L36" i="43"/>
  <c r="G36" i="43" a="1"/>
  <c r="G36" i="43" s="1"/>
  <c r="AA36" i="43" a="1"/>
  <c r="AA36" i="43" s="1"/>
  <c r="AC36" i="43" s="1" a="1"/>
  <c r="AC36" i="43" s="1"/>
  <c r="Y36" i="43"/>
  <c r="P42" i="43" l="1"/>
  <c r="P46" i="43"/>
  <c r="P37" i="43"/>
  <c r="F26" i="43" a="1"/>
  <c r="F26" i="43" s="1"/>
  <c r="B28" i="43"/>
  <c r="P39" i="43"/>
  <c r="P44" i="43"/>
  <c r="P38" i="43"/>
  <c r="P41" i="43"/>
  <c r="P43" i="43"/>
  <c r="P40" i="43"/>
  <c r="P45" i="43"/>
  <c r="Q36" i="43" l="1" a="1"/>
  <c r="Q36" i="43" s="1"/>
  <c r="R36" i="43" l="1" a="1"/>
  <c r="R36" i="43" s="1"/>
  <c r="C36" i="43" s="1" a="1"/>
  <c r="C36" i="43" s="1"/>
  <c r="S36" i="43" a="1"/>
  <c r="S36" i="43" s="1"/>
  <c r="H23" i="43" a="1"/>
  <c r="H23" i="43" s="1"/>
  <c r="H27" i="43" s="1"/>
  <c r="AD36" i="43" a="1"/>
  <c r="AD36" i="43" s="1"/>
  <c r="D36" i="43" s="1" a="1"/>
  <c r="D36" i="43" s="1"/>
  <c r="C24" i="43" s="1"/>
  <c r="B24" i="43" l="1"/>
  <c r="F27" i="43"/>
  <c r="B27" i="43" l="1"/>
  <c r="C9" i="41" s="1"/>
  <c r="E36" i="43" a="1"/>
  <c r="E36" i="43" s="1"/>
  <c r="B29" i="4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81902</author>
  </authors>
  <commentList>
    <comment ref="E5" authorId="0" shapeId="0" xr:uid="{59E40735-7F2C-479E-B312-1B1F0045E299}">
      <text>
        <r>
          <rPr>
            <b/>
            <sz val="9"/>
            <color indexed="81"/>
            <rFont val="MS P ゴシック"/>
            <family val="3"/>
            <charset val="128"/>
          </rPr>
          <t>Note: Since Value date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Gianluca Fusai</author>
  </authors>
  <commentList>
    <comment ref="A1" authorId="0" shapeId="0" xr:uid="{2D17A718-A176-431B-859D-85512870C4E8}">
      <text>
        <r>
          <rPr>
            <b/>
            <sz val="9"/>
            <color indexed="81"/>
            <rFont val="Tahoma"/>
            <family val="2"/>
          </rPr>
          <t>=DSGRID("EIBO1w,eibor1m,eibor3m,eibor6m,eibor1Y"," ","Base Date","","D","RowHeader=true;ColHeader=true;DispSeriesDescription=false;YearlyTSFormat=false;QuarterlyTSFormat=false","")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2E6E8D5-AD30-423A-9481-15D85C4FFD22}" keepAlive="1" name="Query - Swap [DKK]" description="Connection to the 'Swap [DKK]' query in the workbook." type="5" refreshedVersion="8" background="1" saveData="1">
    <dbPr connection="Provider=Microsoft.Mashup.OleDb.1;Data Source=$Workbook$;Location=&quot;Swap [DKK]&quot;;Extended Properties=&quot;&quot;" command="SELECT * FROM [Swap [DKK]]]"/>
  </connection>
  <connection id="2" xr16:uid="{3D2948A8-3FD5-4BC4-B495-C4D8260CB8F8}" keepAlive="1" name="Query - Swap [EUR]" description="Connection to the 'Swap [EUR]' query in the workbook." type="5" refreshedVersion="8" background="1" saveData="1">
    <dbPr connection="Provider=Microsoft.Mashup.OleDb.1;Data Source=$Workbook$;Location=&quot;Swap [EUR]&quot;;Extended Properties=&quot;&quot;" command="SELECT * FROM [Swap [EUR]]]"/>
  </connection>
  <connection id="3" xr16:uid="{C8DFACF6-8ECF-446C-83CE-423469495585}" name="Query - Swap [EUR] (2)" description="Connection to the 'Swap [EUR] (2)' query in the workbook." type="100" refreshedVersion="8" minRefreshableVersion="5">
    <extLst>
      <ext xmlns:x15="http://schemas.microsoft.com/office/spreadsheetml/2010/11/main" uri="{DE250136-89BD-433C-8126-D09CA5730AF9}">
        <x15:connection id="b16a7296-53f3-407f-aaa5-c2b752290886"/>
      </ext>
    </extLst>
  </connection>
  <connection id="4" xr16:uid="{4D5D7BB5-10DF-406D-88B4-37034BFE9E3E}" keepAlive="1" name="Query - Swap [NOK]" description="Connection to the 'Swap [NOK]' query in the workbook." type="5" refreshedVersion="8" background="1" saveData="1">
    <dbPr connection="Provider=Microsoft.Mashup.OleDb.1;Data Source=$Workbook$;Location=&quot;Swap [NOK]&quot;;Extended Properties=&quot;&quot;" command="SELECT * FROM [Swap [NOK]]]"/>
  </connection>
  <connection id="5" xr16:uid="{B1B640B5-54B8-49E3-B50D-A44E44AA8830}" keepAlive="1" name="Query - Swap [SEK]" description="Connection to the 'Swap [SEK]' query in the workbook." type="5" refreshedVersion="0" background="1">
    <dbPr connection="Provider=Microsoft.Mashup.OleDb.1;Data Source=$Workbook$;Location=&quot;Swap [SEK]&quot;;Extended Properties=&quot;&quot;" command="SELECT * FROM [Swap [SEK]]]"/>
  </connection>
  <connection id="6" xr16:uid="{B1DD91E8-0570-4D72-8B3B-062C30224F8B}" keepAlive="1" name="Query - Swap [USD]" description="Connection to the 'Swap [USD]' query in the workbook." type="5" refreshedVersion="8" background="1" saveData="1">
    <dbPr connection="Provider=Microsoft.Mashup.OleDb.1;Data Source=$Workbook$;Location=&quot;Swap [USD]&quot;;Extended Properties=&quot;&quot;" command="SELECT * FROM [Swap [USD]]]"/>
  </connection>
  <connection id="7" xr16:uid="{D71B6D52-4962-4970-A870-5C8BAB4402EB}" name="Query - Swap [USD] (2)" description="Connection to the 'Swap [USD] (2)' query in the workbook." type="100" refreshedVersion="8" minRefreshableVersion="5">
    <extLst>
      <ext xmlns:x15="http://schemas.microsoft.com/office/spreadsheetml/2010/11/main" uri="{DE250136-89BD-433C-8126-D09CA5730AF9}">
        <x15:connection id="89bff9f0-f651-43c5-8076-198fec0f2e32"/>
      </ext>
    </extLst>
  </connection>
  <connection id="8" xr16:uid="{33C3D6FA-AECD-4C64-8030-C3AED6020205}" keepAlive="1" name="Query - Swap__USD" description="Connection to the 'Swap__USD' query in the workbook." type="5" refreshedVersion="0" background="1">
    <dbPr connection="Provider=Microsoft.Mashup.OleDb.1;Data Source=$Workbook$;Location=Swap__USD;Extended Properties=&quot;&quot;" command="SELECT * FROM [Swap__USD]"/>
  </connection>
  <connection id="9" xr16:uid="{65B458A6-D003-4ED1-8136-6596977C24E2}" keepAlive="1" name="Query - Swap__USD (2)" description="Connection to the 'Swap__USD (2)' query in the workbook." type="5" refreshedVersion="0" background="1">
    <dbPr connection="Provider=Microsoft.Mashup.OleDb.1;Data Source=$Workbook$;Location=&quot;Swap__USD (2)&quot;;Extended Properties=&quot;&quot;" command="SELECT * FROM [Swap__USD (2)]"/>
  </connection>
  <connection id="10" xr16:uid="{C3AC2923-6A42-4792-A4D6-F98C115B64E2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<sst xmlns="http://schemas.openxmlformats.org/spreadsheetml/2006/main" count="625" uniqueCount="388">
  <si>
    <t>Maturity</t>
  </si>
  <si>
    <t>Max Maturity</t>
  </si>
  <si>
    <t>Period</t>
  </si>
  <si>
    <t>Swap Rates</t>
  </si>
  <si>
    <t>Start Date</t>
  </si>
  <si>
    <t>End Dates</t>
  </si>
  <si>
    <t>AF</t>
  </si>
  <si>
    <t>DF</t>
  </si>
  <si>
    <t>Annuity</t>
  </si>
  <si>
    <t>Trade Date</t>
  </si>
  <si>
    <t>Value Date</t>
  </si>
  <si>
    <t>Year</t>
  </si>
  <si>
    <t>Spot Rates</t>
  </si>
  <si>
    <t>Forward Rates</t>
  </si>
  <si>
    <t>Num Periods</t>
  </si>
  <si>
    <t>Spot Lag</t>
  </si>
  <si>
    <t>TtoM (years)</t>
  </si>
  <si>
    <t>TtoM (days)</t>
  </si>
  <si>
    <t>TARGET DAYS for Holidays</t>
  </si>
  <si>
    <t>Start</t>
  </si>
  <si>
    <t>End</t>
  </si>
  <si>
    <t>Number of Years</t>
  </si>
  <si>
    <t>Count</t>
  </si>
  <si>
    <t>January 1st</t>
  </si>
  <si>
    <t>May 1st</t>
  </si>
  <si>
    <t>Christmas</t>
  </si>
  <si>
    <t>Boxing day</t>
  </si>
  <si>
    <t>End of Year</t>
  </si>
  <si>
    <t>Easter</t>
  </si>
  <si>
    <t>Holy Friday</t>
  </si>
  <si>
    <t>Holy Monday</t>
  </si>
  <si>
    <t>TARGET</t>
  </si>
  <si>
    <t>Date Adjustment</t>
  </si>
  <si>
    <t>0 No Adj; 1: FBD; 2 MFBD; 3: PD</t>
  </si>
  <si>
    <t>DCC</t>
  </si>
  <si>
    <t>Swap Rate</t>
  </si>
  <si>
    <t>Spot Rate</t>
  </si>
  <si>
    <t>RIC</t>
  </si>
  <si>
    <t>Last</t>
  </si>
  <si>
    <t>Name</t>
  </si>
  <si>
    <t>EUROND=</t>
  </si>
  <si>
    <t>EUR  1Y AB3E IRS</t>
  </si>
  <si>
    <t>EURTND=</t>
  </si>
  <si>
    <t>EURAB3E2Y=TWEB</t>
  </si>
  <si>
    <t>EUR  2Y AB3E IRS</t>
  </si>
  <si>
    <t>EURSWD=</t>
  </si>
  <si>
    <t>EURAB3E3Y=TWEB</t>
  </si>
  <si>
    <t>EUR  3Y AB3E IRS</t>
  </si>
  <si>
    <t>EUR1MD=</t>
  </si>
  <si>
    <t>EURAB3E4Y=TWEB</t>
  </si>
  <si>
    <t>EUR  4Y AB3E IRS</t>
  </si>
  <si>
    <t>EUR3MD=</t>
  </si>
  <si>
    <t>EURAB3E5Y=TWEB</t>
  </si>
  <si>
    <t>EUR  5Y AB3E IRS</t>
  </si>
  <si>
    <t>EUR6MD=</t>
  </si>
  <si>
    <t>EURAB3E6Y=TWEB</t>
  </si>
  <si>
    <t>EUR  6Y AB3E IRS</t>
  </si>
  <si>
    <t>EUR9MD=</t>
  </si>
  <si>
    <t>EURAB3E7Y=TWEB</t>
  </si>
  <si>
    <t>EUR  7Y AB3E IRS</t>
  </si>
  <si>
    <t>EUR1YD=</t>
  </si>
  <si>
    <t>EURAB3E8Y=TWEB</t>
  </si>
  <si>
    <t>EUR  8Y AB3E IRS</t>
  </si>
  <si>
    <t>EURAB3E9Y=TWEB</t>
  </si>
  <si>
    <t>EUR  9Y AB3E IRS</t>
  </si>
  <si>
    <t>EURAB3E10Y=TWEB</t>
  </si>
  <si>
    <t>EUR 10Y AB3E IRS</t>
  </si>
  <si>
    <t>EURAB3E11Y=TWEB</t>
  </si>
  <si>
    <t>EUR 11Y AB3E IRS</t>
  </si>
  <si>
    <t>EURAB3E12Y=TWEB</t>
  </si>
  <si>
    <t>EUR 12Y AB3E IRS</t>
  </si>
  <si>
    <t>EURAB3E13Y=TWEB</t>
  </si>
  <si>
    <t>EUR 13Y AB3E IRS</t>
  </si>
  <si>
    <t>EURAB3E14Y=TWEB</t>
  </si>
  <si>
    <t>EUR 14Y AB3E IRS</t>
  </si>
  <si>
    <t>EURAB3E15Y=TWEB</t>
  </si>
  <si>
    <t>EUR 15Y AB3E IRS</t>
  </si>
  <si>
    <t>EURAB3E16Y=TWEB</t>
  </si>
  <si>
    <t>EUR 16Y AB3E IRS</t>
  </si>
  <si>
    <t>EURAB3E17Y=TWEB</t>
  </si>
  <si>
    <t>EUR 17Y AB3E IRS</t>
  </si>
  <si>
    <t>EURAB3E18Y=TWEB</t>
  </si>
  <si>
    <t>EUR 18Y AB3E IRS</t>
  </si>
  <si>
    <t>EURAB3E19Y=TWEB</t>
  </si>
  <si>
    <t>EUR 19Y AB3E IRS</t>
  </si>
  <si>
    <t>EURAB3E20Y=TWEB</t>
  </si>
  <si>
    <t>EUR 20Y AB3E IRS</t>
  </si>
  <si>
    <t>EURAB3E25Y=TWEB</t>
  </si>
  <si>
    <t>EUR 25Y AB3E IRS</t>
  </si>
  <si>
    <t>EURAB3E30Y=TWEB</t>
  </si>
  <si>
    <t>EUR 30Y AB3E IRS</t>
  </si>
  <si>
    <t>EURAB3E35Y=TWEB</t>
  </si>
  <si>
    <t>EUR 35Y AB3E IRS</t>
  </si>
  <si>
    <t>EURAB3E40Y=TWEB</t>
  </si>
  <si>
    <t>EUR 40Y AB3E IRS</t>
  </si>
  <si>
    <t>EURAB3E45Y=TWEB</t>
  </si>
  <si>
    <t>EUR 45Y AB3E IRS</t>
  </si>
  <si>
    <t>EURAB3E50Y=TWEB</t>
  </si>
  <si>
    <t>EUR 50Y AB3E IRS</t>
  </si>
  <si>
    <t>EURAB3E60Y=TWEB</t>
  </si>
  <si>
    <t>EUR 60Y AB6E IRS</t>
  </si>
  <si>
    <t>O/N</t>
    <phoneticPr fontId="7"/>
  </si>
  <si>
    <t>T/N</t>
    <phoneticPr fontId="7"/>
  </si>
  <si>
    <t>1W</t>
    <phoneticPr fontId="7"/>
  </si>
  <si>
    <t>1M</t>
    <phoneticPr fontId="7"/>
  </si>
  <si>
    <t>3M</t>
    <phoneticPr fontId="7"/>
  </si>
  <si>
    <t>6M</t>
    <phoneticPr fontId="7"/>
  </si>
  <si>
    <t>9M</t>
    <phoneticPr fontId="7"/>
  </si>
  <si>
    <t>1Y</t>
  </si>
  <si>
    <t>1Y</t>
    <phoneticPr fontId="7"/>
  </si>
  <si>
    <t>2Y</t>
  </si>
  <si>
    <t>3Y</t>
  </si>
  <si>
    <t>4Y</t>
  </si>
  <si>
    <t>5Y</t>
  </si>
  <si>
    <t>6Y</t>
  </si>
  <si>
    <t>7Y</t>
  </si>
  <si>
    <t>8Y</t>
  </si>
  <si>
    <t>9Y</t>
  </si>
  <si>
    <t>10Y</t>
  </si>
  <si>
    <t>11Y</t>
  </si>
  <si>
    <t>12Y</t>
  </si>
  <si>
    <t>13Y</t>
  </si>
  <si>
    <t>14Y</t>
  </si>
  <si>
    <t>15Y</t>
  </si>
  <si>
    <t xml:space="preserve">implied </t>
    <phoneticPr fontId="7"/>
  </si>
  <si>
    <t>EURAB3E1Y=TWEB</t>
    <phoneticPr fontId="7"/>
  </si>
  <si>
    <t>EURIBOR rates</t>
    <phoneticPr fontId="7"/>
  </si>
  <si>
    <t>Months</t>
    <phoneticPr fontId="7"/>
  </si>
  <si>
    <t>Reset Date</t>
    <phoneticPr fontId="7"/>
  </si>
  <si>
    <t>(EURIBOR rates: 1 Y or less)</t>
    <phoneticPr fontId="7"/>
  </si>
  <si>
    <t>(Swap rates: 1Y or above)</t>
    <phoneticPr fontId="7"/>
  </si>
  <si>
    <t>EURIBOR</t>
    <phoneticPr fontId="7"/>
  </si>
  <si>
    <t>Days/Months</t>
    <phoneticPr fontId="7"/>
  </si>
  <si>
    <t>Period</t>
    <phoneticPr fontId="7"/>
  </si>
  <si>
    <t>Geometric interpolatted DF</t>
    <phoneticPr fontId="7"/>
  </si>
  <si>
    <t>Next available date</t>
    <phoneticPr fontId="7"/>
  </si>
  <si>
    <t>-</t>
    <phoneticPr fontId="7"/>
  </si>
  <si>
    <t>Current available date</t>
    <phoneticPr fontId="7"/>
  </si>
  <si>
    <t>Current available DF</t>
    <phoneticPr fontId="7"/>
  </si>
  <si>
    <t>Next available DF</t>
    <phoneticPr fontId="7"/>
  </si>
  <si>
    <t>EURIBOR rates</t>
  </si>
  <si>
    <t>O/N</t>
  </si>
  <si>
    <t>T/N</t>
  </si>
  <si>
    <t>1W</t>
  </si>
  <si>
    <t>1M</t>
  </si>
  <si>
    <t>3M</t>
  </si>
  <si>
    <t>6M</t>
  </si>
  <si>
    <t>9M</t>
  </si>
  <si>
    <t>(Integrated Table: EURIBOR (~12M)+ Swap(2Y~)</t>
    <phoneticPr fontId="7"/>
  </si>
  <si>
    <t>interval</t>
    <phoneticPr fontId="7"/>
  </si>
  <si>
    <t>elapsed days</t>
    <phoneticPr fontId="7"/>
  </si>
  <si>
    <t>Max period:</t>
    <phoneticPr fontId="7"/>
  </si>
  <si>
    <t>Mkt implied DF Index</t>
    <phoneticPr fontId="7"/>
  </si>
  <si>
    <t>Forward Rate</t>
    <phoneticPr fontId="7"/>
  </si>
  <si>
    <t>Spot Rate</t>
    <phoneticPr fontId="7"/>
  </si>
  <si>
    <t>Q3</t>
    <phoneticPr fontId="7"/>
  </si>
  <si>
    <t>1. Preparation</t>
    <phoneticPr fontId="7"/>
  </si>
  <si>
    <t>2.Geometric Interpolated DF Calculation</t>
    <phoneticPr fontId="7"/>
  </si>
  <si>
    <t>Q1</t>
  </si>
  <si>
    <t>3m Euribor</t>
  </si>
  <si>
    <t>Coupon Rate</t>
  </si>
  <si>
    <t>FRN Component</t>
  </si>
  <si>
    <t>Floor Component</t>
  </si>
  <si>
    <t>Cap Component</t>
  </si>
  <si>
    <t>Replication(FRN+Floor-Cap)</t>
  </si>
  <si>
    <t>Q2</t>
  </si>
  <si>
    <t>Reset Date </t>
  </si>
  <si>
    <t>Start Date </t>
  </si>
  <si>
    <t>End Date</t>
  </si>
  <si>
    <t># of Days (30/360)</t>
    <phoneticPr fontId="7"/>
  </si>
  <si>
    <t>Reference rate (%)</t>
    <phoneticPr fontId="7"/>
  </si>
  <si>
    <t>Cpn rate
(%)</t>
    <phoneticPr fontId="7"/>
  </si>
  <si>
    <t>Cpn amount
(per notional amont, EUR)</t>
    <phoneticPr fontId="7"/>
  </si>
  <si>
    <t>Payment Date</t>
  </si>
  <si>
    <t>Difference between Best case and Worst case</t>
  </si>
  <si>
    <t>Q4</t>
    <phoneticPr fontId="7"/>
  </si>
  <si>
    <t>Credit Curve</t>
  </si>
  <si>
    <t>CDS (bps)</t>
  </si>
  <si>
    <t>Recovery</t>
  </si>
  <si>
    <t>Shift</t>
  </si>
  <si>
    <t>Shifted CDS (bps)/m</t>
  </si>
  <si>
    <t>Term</t>
  </si>
  <si>
    <t>Default Prob</t>
  </si>
  <si>
    <t>TTM</t>
  </si>
  <si>
    <t>I Survival Prob.</t>
  </si>
  <si>
    <t>20Y</t>
  </si>
  <si>
    <t>30Y</t>
  </si>
  <si>
    <t>Bond time to maturity</t>
  </si>
  <si>
    <t>Floor Strike</t>
  </si>
  <si>
    <t>Market Implied Volatility</t>
  </si>
  <si>
    <t>Interpolated IVOL across term</t>
  </si>
  <si>
    <t>Term\Strike</t>
  </si>
  <si>
    <t>Strike</t>
  </si>
  <si>
    <t>Ivol</t>
  </si>
  <si>
    <t>IVOL</t>
  </si>
  <si>
    <t>Cap Strike</t>
  </si>
  <si>
    <t>Notional</t>
  </si>
  <si>
    <t>Previous Coupon Date</t>
  </si>
  <si>
    <t>Next Coupon Date</t>
  </si>
  <si>
    <t>Reset Date</t>
  </si>
  <si>
    <t>Value date</t>
  </si>
  <si>
    <t>Relevant coupon dates</t>
  </si>
  <si>
    <t>Time to payment</t>
  </si>
  <si>
    <t>Discount factors</t>
  </si>
  <si>
    <t>Coupon Tenor (days &amp; year frac)</t>
  </si>
  <si>
    <t xml:space="preserve">Pricing of the coupon component </t>
  </si>
  <si>
    <t>Risky Valuation</t>
  </si>
  <si>
    <t>Coupon Number</t>
  </si>
  <si>
    <t>Payment Starts</t>
  </si>
  <si>
    <t>Payment Ends</t>
  </si>
  <si>
    <t>Days to payment</t>
  </si>
  <si>
    <t>DF @ start</t>
  </si>
  <si>
    <t>DF @ end</t>
  </si>
  <si>
    <t>Days in the Cpn Period</t>
  </si>
  <si>
    <t>AF (Tenor) USE fx_DCC</t>
  </si>
  <si>
    <t>Fwd Rate</t>
  </si>
  <si>
    <t>FRN</t>
  </si>
  <si>
    <t>Vol_F</t>
  </si>
  <si>
    <t>Vol_C</t>
  </si>
  <si>
    <t>Strike_F</t>
  </si>
  <si>
    <t>Strike_C</t>
  </si>
  <si>
    <t>d1_F</t>
  </si>
  <si>
    <t>d1_C</t>
  </si>
  <si>
    <t>N(d1)_F</t>
  </si>
  <si>
    <t>N(d1)_C</t>
  </si>
  <si>
    <t>n(d1)_F</t>
  </si>
  <si>
    <t>n(d1)_C</t>
  </si>
  <si>
    <t>Fwd Premium_F</t>
  </si>
  <si>
    <t>Fwd Premium_C</t>
  </si>
  <si>
    <t>Exp. Coupon</t>
  </si>
  <si>
    <t>DF (can be different from DF fwd)</t>
  </si>
  <si>
    <t>PV(Exp. Cpn)</t>
  </si>
  <si>
    <t>Survival Probability</t>
  </si>
  <si>
    <t>CF on Survival</t>
  </si>
  <si>
    <t>PV(CF) on survival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</si>
  <si>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Aptos Narrow"/>
        <family val="2"/>
        <scheme val="minor"/>
      </rPr>
      <t>Q</t>
    </r>
  </si>
  <si>
    <t>CF on Default</t>
  </si>
  <si>
    <t>PV on Default</t>
  </si>
  <si>
    <t>Q5</t>
  </si>
  <si>
    <t>Q6</t>
  </si>
  <si>
    <t>Q7</t>
  </si>
  <si>
    <t>Q8</t>
  </si>
  <si>
    <t>Q9</t>
  </si>
  <si>
    <t>Q10</t>
  </si>
  <si>
    <t>Q14</t>
  </si>
  <si>
    <t>Risky Adjusted Valuation</t>
  </si>
  <si>
    <t>CVA Calculation</t>
  </si>
  <si>
    <t>For the survival probability calculation, the most important assumptions are:</t>
  </si>
  <si>
    <t>Risk Free Valuation</t>
  </si>
  <si>
    <t>Expected Cash Flow</t>
  </si>
  <si>
    <t xml:space="preserve">Fair Value </t>
  </si>
  <si>
    <t>CDS</t>
  </si>
  <si>
    <t>Shift(in bps)</t>
  </si>
  <si>
    <t>Fair Value</t>
  </si>
  <si>
    <t>Recovery Ratio</t>
  </si>
  <si>
    <t>PV</t>
  </si>
  <si>
    <t>Market Value</t>
  </si>
  <si>
    <t>PV Coupons on Survival</t>
  </si>
  <si>
    <r>
      <t>Constant CDS Spread</t>
    </r>
    <r>
      <rPr>
        <sz val="11"/>
        <color theme="1"/>
        <rFont val="Aptos Narrow"/>
        <family val="2"/>
        <scheme val="minor"/>
      </rPr>
      <t>: A flat CDS term structure with a 1% spread across all maturities.</t>
    </r>
  </si>
  <si>
    <t>Face Value</t>
  </si>
  <si>
    <t>PV Notional on Survival</t>
  </si>
  <si>
    <t>Risk Free Value</t>
  </si>
  <si>
    <r>
      <t>Fixed Recovery Rate</t>
    </r>
    <r>
      <rPr>
        <sz val="11"/>
        <color theme="1"/>
        <rFont val="Aptos Narrow"/>
        <family val="2"/>
        <scheme val="minor"/>
      </rPr>
      <t>: A 40% recovery rate for BNP Paribas debt.</t>
    </r>
  </si>
  <si>
    <t>PV Coupons</t>
  </si>
  <si>
    <t>The difference suggests the market is pricing in less credit risk than your model</t>
  </si>
  <si>
    <t>PV Cash Flow on Default</t>
  </si>
  <si>
    <t>Risky Value</t>
  </si>
  <si>
    <r>
      <t>Risk-Neutral Framework</t>
    </r>
    <r>
      <rPr>
        <sz val="11"/>
        <color theme="1"/>
        <rFont val="Aptos Narrow"/>
        <family val="2"/>
        <scheme val="minor"/>
      </rPr>
      <t>: Calculations are performed in a risk-neutral setting.</t>
    </r>
  </si>
  <si>
    <t>PV Notional</t>
  </si>
  <si>
    <t>Bond Gross Price</t>
  </si>
  <si>
    <t>CVA</t>
  </si>
  <si>
    <r>
      <t>No Counterparty Risk</t>
    </r>
    <r>
      <rPr>
        <sz val="11"/>
        <color theme="1"/>
        <rFont val="Aptos Narrow"/>
        <family val="2"/>
        <scheme val="minor"/>
      </rPr>
      <t>: The model doesn't account for CDS counterparty risk.</t>
    </r>
  </si>
  <si>
    <t>Lower CDS spread = Lower credit risk = Higher bond price</t>
  </si>
  <si>
    <t>Current Coupon</t>
  </si>
  <si>
    <t>Therefore, to increase your model price from 97.6% to 98.43%, you need to reduce the CDS spread</t>
  </si>
  <si>
    <t>Days since last coupon</t>
  </si>
  <si>
    <t>Days in the coupon period</t>
  </si>
  <si>
    <t>Accrued Interest</t>
  </si>
  <si>
    <t>Clean Price</t>
  </si>
  <si>
    <t>Here we are getting 0 as all the forward rates are significantly below Cap strike rate</t>
  </si>
  <si>
    <t>The bond demonstrates a clear inverse relationship between credit risk and value. As credit quality improves (lower CDS), the bond value increases; as credit quality deteriorates (higher CDS), the bond value decreases</t>
  </si>
  <si>
    <t>This inverse relationship is fundamental to fixed income securities and confirms that the bond is behaving as expected in response to changes in credit risk perception</t>
  </si>
  <si>
    <t>For a 10 bps change in CDS, the fair value changes by approximately 2 units.This gives a sensitivity of about -0.2 per basis point</t>
  </si>
  <si>
    <t>Market Implied CDS</t>
  </si>
  <si>
    <t>Best Case
[Coupon Amount = 1000 × 3.7% × Days/360]</t>
    <phoneticPr fontId="7"/>
  </si>
  <si>
    <t>Worst Case
[Coupon Amount = 1000 × 1.6% × Days/360]</t>
    <phoneticPr fontId="7"/>
  </si>
  <si>
    <t>Number of days (30/360, MFBD)</t>
    <phoneticPr fontId="7"/>
  </si>
  <si>
    <t>Number of Month till Next Payment</t>
    <phoneticPr fontId="7"/>
  </si>
  <si>
    <t>Value Date:</t>
    <phoneticPr fontId="7"/>
  </si>
  <si>
    <t>Trade date:</t>
    <phoneticPr fontId="7"/>
  </si>
  <si>
    <t>Total</t>
    <phoneticPr fontId="7"/>
  </si>
  <si>
    <t>Difference</t>
    <phoneticPr fontId="7"/>
  </si>
  <si>
    <t>DD</t>
  </si>
  <si>
    <t>Parallel Shift</t>
  </si>
  <si>
    <t>Slope Shift</t>
  </si>
  <si>
    <t>Curvature Shift</t>
  </si>
  <si>
    <t>Parallel</t>
  </si>
  <si>
    <t>T</t>
  </si>
  <si>
    <t>ALL</t>
  </si>
  <si>
    <t>Slope</t>
  </si>
  <si>
    <t>T1</t>
  </si>
  <si>
    <t>Tn</t>
  </si>
  <si>
    <t>a</t>
  </si>
  <si>
    <t>b</t>
  </si>
  <si>
    <t>Curvature</t>
  </si>
  <si>
    <t>X</t>
  </si>
  <si>
    <t>y</t>
  </si>
  <si>
    <t>Tm</t>
  </si>
  <si>
    <t>inv(X'X)</t>
  </si>
  <si>
    <t>X'Y</t>
  </si>
  <si>
    <t>c</t>
  </si>
  <si>
    <t>Sensitivity Analysis to Market Rates</t>
  </si>
  <si>
    <t>Apply the Shift</t>
  </si>
  <si>
    <t>Shift Types</t>
  </si>
  <si>
    <t>None</t>
  </si>
  <si>
    <t>Up</t>
  </si>
  <si>
    <t>Bond Pricing</t>
  </si>
  <si>
    <t>Down</t>
  </si>
  <si>
    <t>Convexity</t>
  </si>
  <si>
    <t>Swap Pricing</t>
  </si>
  <si>
    <t>Initial Value</t>
  </si>
  <si>
    <t>Shifted Value</t>
  </si>
  <si>
    <t>Up Shifts</t>
  </si>
  <si>
    <t>Down Shifts</t>
  </si>
  <si>
    <t>DV01</t>
  </si>
  <si>
    <t>Hedge Ratio</t>
  </si>
  <si>
    <t>Bond</t>
  </si>
  <si>
    <t>Swap</t>
  </si>
  <si>
    <t>Shifted Spot</t>
  </si>
  <si>
    <t>Shifted DF</t>
  </si>
  <si>
    <t>Bond Pricing Spreadsheet</t>
  </si>
  <si>
    <t>Input Cell</t>
  </si>
  <si>
    <t>Business Days</t>
  </si>
  <si>
    <t>Calculated Cell</t>
  </si>
  <si>
    <t>Effective Date</t>
  </si>
  <si>
    <t>Time to Maturity (days)</t>
  </si>
  <si>
    <t>Reference Rate</t>
  </si>
  <si>
    <t>Time to Maturity (years)</t>
  </si>
  <si>
    <t>Floating Leg</t>
  </si>
  <si>
    <t>Fixed Leg</t>
  </si>
  <si>
    <t>Reference Rate (data validation)</t>
  </si>
  <si>
    <t>EUR6M</t>
  </si>
  <si>
    <t>Periods</t>
  </si>
  <si>
    <t>[1, 2, 4]</t>
  </si>
  <si>
    <t>Match</t>
  </si>
  <si>
    <t>Day Count Convention (data validation)</t>
  </si>
  <si>
    <t>ACT360</t>
  </si>
  <si>
    <t>30360ISDA</t>
  </si>
  <si>
    <t>NB Monthly payments are not possible</t>
  </si>
  <si>
    <t xml:space="preserve">Convention </t>
  </si>
  <si>
    <t>Input to fx_working</t>
  </si>
  <si>
    <t>Rolling Convention (data validation)</t>
  </si>
  <si>
    <t>Modified Foll Bus. Day</t>
  </si>
  <si>
    <t>Unadjusted</t>
  </si>
  <si>
    <t>Following Business Day</t>
  </si>
  <si>
    <t>Previous Coupon Date (PCD)</t>
  </si>
  <si>
    <t>Next Coupon Date (NCD)</t>
  </si>
  <si>
    <t>Previous Bus Day</t>
  </si>
  <si>
    <t>Coupon Days</t>
  </si>
  <si>
    <t>Remaining Coupons</t>
  </si>
  <si>
    <t>Reset Days</t>
  </si>
  <si>
    <t>Check PV(Floating Leg)</t>
  </si>
  <si>
    <t>Check PV(Fixed Leg)</t>
  </si>
  <si>
    <t>Libor at Reset Date</t>
  </si>
  <si>
    <t>P1</t>
  </si>
  <si>
    <t>NPV</t>
  </si>
  <si>
    <t>Pend</t>
  </si>
  <si>
    <t>IRS Pricer</t>
  </si>
  <si>
    <t>LIBOR at Reset</t>
  </si>
  <si>
    <t>Payer/Receiver</t>
  </si>
  <si>
    <t>1: Payer, -1: Receiver</t>
  </si>
  <si>
    <t>PV(IRS)</t>
  </si>
  <si>
    <t>Fair Fixed Rate</t>
  </si>
  <si>
    <t>TO BE DONE: COMPUTE ACCRUED INTEREST, DURATION, CONVEXITY</t>
  </si>
  <si>
    <t>Net Cash Flows</t>
  </si>
  <si>
    <t>FLOATING LEG</t>
  </si>
  <si>
    <t>FIXED LEG</t>
  </si>
  <si>
    <t>PV(Floating Payment)</t>
  </si>
  <si>
    <t>PV(Fixed Payment)</t>
  </si>
  <si>
    <t>PV(Net)</t>
  </si>
  <si>
    <t>PV(Exp. Coupon)</t>
  </si>
  <si>
    <t>Check</t>
  </si>
  <si>
    <t>Fixed Rate</t>
  </si>
  <si>
    <t>Expected Coupon</t>
  </si>
  <si>
    <t>EUR3M</t>
  </si>
  <si>
    <t>Date</t>
  </si>
  <si>
    <t>EUR1M</t>
  </si>
  <si>
    <t>EUR12M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</si>
</sst>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(* #,##0.00_);_(* \(#,##0.00\);_(* &quot;-&quot;??_);_(@_)"/>
    <numFmt numFmtId="164" formatCode="_-* #,##0.00_-;\-* #,##0.00_-;_-* &quot;-&quot;??_-;_-@_-"/>
    <numFmt numFmtId="165" formatCode="[$-14C09]dddd\,\ d\ mmmm\ yyyy;@"/>
    <numFmt numFmtId="166" formatCode="yyyy\-mm\-dd;@"/>
    <numFmt numFmtId="167" formatCode="[$-F800]dddd\,\ mmmm\ dd\,\ yyyy"/>
    <numFmt numFmtId="168" formatCode="[$-14C09]dddd\,\ mmmm\ d\,\ yyyy;@"/>
    <numFmt numFmtId="169" formatCode="0.000%"/>
    <numFmt numFmtId="170" formatCode="0_);[Red]\(0\)"/>
    <numFmt numFmtId="171" formatCode="0.00000_);[Red]\(0.00000\)"/>
    <numFmt numFmtId="172" formatCode="0.0_);[Red]\(0.0\)"/>
    <numFmt numFmtId="173" formatCode="0.000_);[Red]\(0.000\)"/>
    <numFmt numFmtId="174" formatCode="0.00000000_);[Red]\(0.00000000\)"/>
    <numFmt numFmtId="175" formatCode="0.0000"/>
    <numFmt numFmtId="176" formatCode="[$-10000]dddd\,\ d\ mmmm\ yyyy;@"/>
    <numFmt numFmtId="177" formatCode="0.00000"/>
    <numFmt numFmtId="178" formatCode="_-* #,##0_-;\-* #,##0_-;_-* &quot;-&quot;??_-;_-@_-"/>
    <numFmt numFmtId="179" formatCode="0.00_ "/>
    <numFmt numFmtId="180" formatCode="0.0000%"/>
    <numFmt numFmtId="181" formatCode="0.000"/>
    <numFmt numFmtId="182" formatCode="0.0"/>
  </numFmts>
  <fonts count="33">
    <font>
      <sz val="11"/>
      <color theme="1"/>
      <name val="Aptos Narrow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CG Times"/>
      <family val="1"/>
    </font>
    <font>
      <b/>
      <sz val="11"/>
      <color theme="1"/>
      <name val="Aptos Narrow"/>
      <family val="2"/>
      <scheme val="minor"/>
    </font>
    <font>
      <b/>
      <sz val="11"/>
      <color indexed="9"/>
      <name val="Calibri"/>
      <family val="2"/>
    </font>
    <font>
      <sz val="11"/>
      <color theme="1"/>
      <name val="Aptos Narrow"/>
      <family val="2"/>
      <scheme val="minor"/>
    </font>
    <font>
      <sz val="6"/>
      <name val="Aptos Narrow"/>
      <family val="3"/>
      <charset val="128"/>
      <scheme val="minor"/>
    </font>
    <font>
      <sz val="12"/>
      <color theme="1"/>
      <name val="Aptos Narrow"/>
      <family val="2"/>
      <scheme val="minor"/>
    </font>
    <font>
      <sz val="14"/>
      <color theme="1"/>
      <name val="Aptos Narrow"/>
      <family val="2"/>
      <scheme val="minor"/>
    </font>
    <font>
      <b/>
      <sz val="14"/>
      <color theme="1"/>
      <name val="Aptos Narrow"/>
      <family val="3"/>
      <charset val="128"/>
      <scheme val="minor"/>
    </font>
    <font>
      <sz val="12"/>
      <color theme="1"/>
      <name val="Arial"/>
      <family val="2"/>
    </font>
    <font>
      <b/>
      <sz val="16"/>
      <color theme="1"/>
      <name val="Aptos Narrow"/>
      <family val="3"/>
      <charset val="128"/>
      <scheme val="minor"/>
    </font>
    <font>
      <b/>
      <sz val="8"/>
      <color rgb="FFFFFFFF"/>
      <name val="Arial"/>
      <family val="2"/>
    </font>
    <font>
      <sz val="11"/>
      <color rgb="FF000000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000000"/>
      <name val="Calibri"/>
      <family val="2"/>
    </font>
    <font>
      <b/>
      <sz val="7"/>
      <color rgb="FF165788"/>
      <name val="Arial"/>
      <family val="2"/>
    </font>
    <font>
      <sz val="10"/>
      <color rgb="FF000000"/>
      <name val="Times New Roman"/>
      <family val="1"/>
    </font>
    <font>
      <sz val="10"/>
      <color rgb="FF165788"/>
      <name val="Times New Roman"/>
      <family val="1"/>
    </font>
    <font>
      <sz val="11"/>
      <name val="Aptos Narrow"/>
      <family val="2"/>
      <scheme val="minor"/>
    </font>
    <font>
      <sz val="11"/>
      <color theme="1"/>
      <name val="Aptos Narrow"/>
      <family val="1"/>
      <charset val="2"/>
      <scheme val="minor"/>
    </font>
    <font>
      <sz val="11"/>
      <color theme="1"/>
      <name val="Symbol"/>
      <family val="1"/>
      <charset val="2"/>
    </font>
    <font>
      <sz val="11"/>
      <color rgb="FFFFFFFF"/>
      <name val="Calibri"/>
      <family val="2"/>
    </font>
    <font>
      <sz val="11"/>
      <color theme="0"/>
      <name val="Aptos Narrow"/>
      <family val="2"/>
      <scheme val="minor"/>
    </font>
    <font>
      <sz val="11"/>
      <color rgb="FF000000"/>
      <name val="Arial"/>
      <family val="2"/>
    </font>
    <font>
      <sz val="11"/>
      <color rgb="FFEE0000"/>
      <name val="Aptos Narrow"/>
      <family val="2"/>
      <scheme val="minor"/>
    </font>
    <font>
      <b/>
      <sz val="9"/>
      <color indexed="81"/>
      <name val="MS P ゴシック"/>
      <family val="3"/>
      <charset val="128"/>
    </font>
    <font>
      <sz val="12"/>
      <color theme="1"/>
      <name val="Aptos Narrow"/>
      <family val="3"/>
      <charset val="128"/>
      <scheme val="minor"/>
    </font>
    <font>
      <b/>
      <sz val="1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9"/>
      <color indexed="81"/>
      <name val="Tahoma"/>
      <family val="2"/>
    </font>
  </fonts>
  <fills count="21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rgb="FF7B9FBC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C3D3DF"/>
        <bgColor rgb="FF000000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2F75B5"/>
        <bgColor rgb="FF000000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7B9FBC"/>
      </left>
      <right/>
      <top style="medium">
        <color rgb="FF7B9FBC"/>
      </top>
      <bottom style="medium">
        <color indexed="64"/>
      </bottom>
      <diagonal/>
    </border>
    <border>
      <left/>
      <right/>
      <top style="medium">
        <color rgb="FF7B9FBC"/>
      </top>
      <bottom style="medium">
        <color indexed="64"/>
      </bottom>
      <diagonal/>
    </border>
    <border>
      <left/>
      <right style="medium">
        <color rgb="FF7B9FBC"/>
      </right>
      <top style="medium">
        <color rgb="FF7B9FBC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11">
    <xf numFmtId="0" fontId="0" fillId="0" borderId="0"/>
    <xf numFmtId="0" fontId="1" fillId="0" borderId="0"/>
    <xf numFmtId="0" fontId="3" fillId="0" borderId="0"/>
    <xf numFmtId="0" fontId="1" fillId="0" borderId="0"/>
    <xf numFmtId="0" fontId="5" fillId="3" borderId="0"/>
    <xf numFmtId="9" fontId="6" fillId="0" borderId="0" applyFont="0" applyFill="0" applyBorder="0" applyAlignment="0" applyProtection="0"/>
    <xf numFmtId="0" fontId="8" fillId="0" borderId="0"/>
    <xf numFmtId="0" fontId="1" fillId="0" borderId="0"/>
    <xf numFmtId="43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31" fillId="0" borderId="0" applyNumberFormat="0" applyFill="0" applyBorder="0" applyAlignment="0" applyProtection="0"/>
  </cellStyleXfs>
  <cellXfs count="360">
    <xf numFmtId="0" fontId="0" fillId="0" borderId="0" xfId="0"/>
    <xf numFmtId="14" fontId="0" fillId="0" borderId="0" xfId="0" applyNumberFormat="1"/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5" xfId="0" applyBorder="1" applyAlignment="1">
      <alignment horizontal="center"/>
    </xf>
    <xf numFmtId="166" fontId="0" fillId="0" borderId="0" xfId="0" applyNumberFormat="1"/>
    <xf numFmtId="165" fontId="0" fillId="0" borderId="0" xfId="0" applyNumberFormat="1"/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5" fillId="3" borderId="9" xfId="4" applyBorder="1" applyAlignment="1">
      <alignment horizont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6" fontId="0" fillId="0" borderId="10" xfId="0" applyNumberFormat="1" applyBorder="1" applyAlignment="1">
      <alignment horizontal="center"/>
    </xf>
    <xf numFmtId="166" fontId="0" fillId="0" borderId="11" xfId="0" applyNumberFormat="1" applyBorder="1" applyAlignment="1">
      <alignment horizontal="center"/>
    </xf>
    <xf numFmtId="166" fontId="0" fillId="0" borderId="4" xfId="0" applyNumberFormat="1" applyBorder="1" applyAlignment="1">
      <alignment horizontal="center"/>
    </xf>
    <xf numFmtId="166" fontId="0" fillId="0" borderId="6" xfId="0" applyNumberFormat="1" applyBorder="1" applyAlignment="1">
      <alignment horizontal="center"/>
    </xf>
    <xf numFmtId="166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left"/>
    </xf>
    <xf numFmtId="167" fontId="0" fillId="0" borderId="0" xfId="0" applyNumberFormat="1" applyAlignment="1">
      <alignment horizontal="center"/>
    </xf>
    <xf numFmtId="167" fontId="0" fillId="0" borderId="0" xfId="0" applyNumberFormat="1"/>
    <xf numFmtId="1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0" xfId="0" applyNumberFormat="1"/>
    <xf numFmtId="169" fontId="0" fillId="0" borderId="0" xfId="5" applyNumberFormat="1" applyFont="1"/>
    <xf numFmtId="169" fontId="0" fillId="0" borderId="0" xfId="5" applyNumberFormat="1" applyFont="1" applyAlignment="1">
      <alignment horizontal="center"/>
    </xf>
    <xf numFmtId="10" fontId="0" fillId="0" borderId="0" xfId="5" applyNumberFormat="1" applyFont="1" applyAlignment="1">
      <alignment horizontal="center"/>
    </xf>
    <xf numFmtId="10" fontId="0" fillId="0" borderId="0" xfId="5" applyNumberFormat="1" applyFont="1"/>
    <xf numFmtId="166" fontId="0" fillId="0" borderId="8" xfId="0" applyNumberFormat="1" applyBorder="1" applyAlignment="1">
      <alignment horizontal="center"/>
    </xf>
    <xf numFmtId="165" fontId="0" fillId="0" borderId="8" xfId="0" applyNumberFormat="1" applyBorder="1" applyAlignment="1">
      <alignment horizontal="center"/>
    </xf>
    <xf numFmtId="0" fontId="0" fillId="0" borderId="9" xfId="0" applyBorder="1" applyAlignment="1">
      <alignment horizontal="center"/>
    </xf>
    <xf numFmtId="0" fontId="4" fillId="0" borderId="0" xfId="0" applyFont="1"/>
    <xf numFmtId="0" fontId="0" fillId="0" borderId="1" xfId="0" applyBorder="1"/>
    <xf numFmtId="0" fontId="0" fillId="0" borderId="11" xfId="0" applyBorder="1"/>
    <xf numFmtId="0" fontId="0" fillId="0" borderId="2" xfId="0" applyBorder="1"/>
    <xf numFmtId="0" fontId="0" fillId="0" borderId="5" xfId="0" applyBorder="1"/>
    <xf numFmtId="0" fontId="0" fillId="0" borderId="10" xfId="0" applyBorder="1"/>
    <xf numFmtId="0" fontId="0" fillId="0" borderId="6" xfId="0" applyBorder="1"/>
    <xf numFmtId="0" fontId="0" fillId="5" borderId="11" xfId="0" applyFill="1" applyBorder="1"/>
    <xf numFmtId="0" fontId="0" fillId="0" borderId="3" xfId="0" applyBorder="1"/>
    <xf numFmtId="0" fontId="0" fillId="0" borderId="4" xfId="0" applyBorder="1"/>
    <xf numFmtId="0" fontId="0" fillId="0" borderId="10" xfId="0" applyBorder="1" applyAlignment="1">
      <alignment horizontal="center"/>
    </xf>
    <xf numFmtId="171" fontId="0" fillId="0" borderId="0" xfId="0" applyNumberFormat="1"/>
    <xf numFmtId="10" fontId="0" fillId="0" borderId="0" xfId="0" applyNumberFormat="1"/>
    <xf numFmtId="170" fontId="0" fillId="0" borderId="0" xfId="0" applyNumberFormat="1"/>
    <xf numFmtId="174" fontId="0" fillId="0" borderId="0" xfId="0" applyNumberFormat="1"/>
    <xf numFmtId="170" fontId="0" fillId="0" borderId="3" xfId="0" applyNumberFormat="1" applyBorder="1"/>
    <xf numFmtId="170" fontId="0" fillId="0" borderId="4" xfId="0" applyNumberFormat="1" applyBorder="1"/>
    <xf numFmtId="170" fontId="0" fillId="0" borderId="5" xfId="0" applyNumberFormat="1" applyBorder="1"/>
    <xf numFmtId="14" fontId="0" fillId="0" borderId="10" xfId="0" applyNumberFormat="1" applyBorder="1"/>
    <xf numFmtId="170" fontId="0" fillId="0" borderId="10" xfId="0" applyNumberFormat="1" applyBorder="1"/>
    <xf numFmtId="174" fontId="0" fillId="0" borderId="10" xfId="0" applyNumberFormat="1" applyBorder="1"/>
    <xf numFmtId="0" fontId="9" fillId="0" borderId="0" xfId="0" applyFont="1"/>
    <xf numFmtId="170" fontId="0" fillId="5" borderId="11" xfId="0" applyNumberFormat="1" applyFill="1" applyBorder="1"/>
    <xf numFmtId="170" fontId="0" fillId="5" borderId="2" xfId="0" applyNumberFormat="1" applyFill="1" applyBorder="1"/>
    <xf numFmtId="169" fontId="0" fillId="0" borderId="11" xfId="5" applyNumberFormat="1" applyFont="1" applyBorder="1"/>
    <xf numFmtId="14" fontId="0" fillId="4" borderId="11" xfId="0" applyNumberFormat="1" applyFill="1" applyBorder="1"/>
    <xf numFmtId="0" fontId="0" fillId="4" borderId="11" xfId="0" applyFill="1" applyBorder="1"/>
    <xf numFmtId="169" fontId="0" fillId="0" borderId="11" xfId="5" applyNumberFormat="1" applyFont="1" applyBorder="1" applyAlignment="1">
      <alignment horizontal="center"/>
    </xf>
    <xf numFmtId="169" fontId="0" fillId="0" borderId="2" xfId="5" applyNumberFormat="1" applyFont="1" applyBorder="1" applyAlignment="1">
      <alignment horizontal="center"/>
    </xf>
    <xf numFmtId="0" fontId="0" fillId="4" borderId="0" xfId="0" applyFill="1"/>
    <xf numFmtId="165" fontId="0" fillId="0" borderId="0" xfId="0" quotePrefix="1" applyNumberFormat="1"/>
    <xf numFmtId="0" fontId="0" fillId="0" borderId="4" xfId="0" applyBorder="1" applyAlignment="1">
      <alignment horizontal="center"/>
    </xf>
    <xf numFmtId="169" fontId="0" fillId="0" borderId="0" xfId="5" applyNumberFormat="1" applyFont="1" applyBorder="1"/>
    <xf numFmtId="0" fontId="0" fillId="0" borderId="0" xfId="0" applyAlignment="1">
      <alignment horizontal="center" vertical="center"/>
    </xf>
    <xf numFmtId="169" fontId="0" fillId="0" borderId="0" xfId="5" applyNumberFormat="1" applyFont="1" applyFill="1" applyBorder="1"/>
    <xf numFmtId="0" fontId="0" fillId="0" borderId="0" xfId="0" quotePrefix="1"/>
    <xf numFmtId="10" fontId="0" fillId="0" borderId="0" xfId="5" applyNumberFormat="1" applyFont="1" applyBorder="1" applyAlignment="1">
      <alignment horizontal="center"/>
    </xf>
    <xf numFmtId="10" fontId="0" fillId="0" borderId="0" xfId="5" applyNumberFormat="1" applyFont="1" applyBorder="1"/>
    <xf numFmtId="169" fontId="0" fillId="0" borderId="0" xfId="5" applyNumberFormat="1" applyFont="1" applyBorder="1" applyAlignment="1">
      <alignment horizontal="center"/>
    </xf>
    <xf numFmtId="169" fontId="0" fillId="0" borderId="4" xfId="5" applyNumberFormat="1" applyFont="1" applyBorder="1" applyAlignment="1">
      <alignment horizontal="center"/>
    </xf>
    <xf numFmtId="169" fontId="0" fillId="0" borderId="10" xfId="5" applyNumberFormat="1" applyFont="1" applyBorder="1"/>
    <xf numFmtId="165" fontId="0" fillId="0" borderId="10" xfId="0" applyNumberFormat="1" applyBorder="1" applyAlignment="1">
      <alignment horizontal="center"/>
    </xf>
    <xf numFmtId="168" fontId="0" fillId="0" borderId="10" xfId="0" applyNumberFormat="1" applyBorder="1" applyAlignment="1">
      <alignment horizontal="center"/>
    </xf>
    <xf numFmtId="10" fontId="0" fillId="0" borderId="10" xfId="5" applyNumberFormat="1" applyFont="1" applyBorder="1" applyAlignment="1">
      <alignment horizontal="center"/>
    </xf>
    <xf numFmtId="10" fontId="0" fillId="0" borderId="10" xfId="5" applyNumberFormat="1" applyFont="1" applyBorder="1"/>
    <xf numFmtId="169" fontId="0" fillId="0" borderId="10" xfId="5" applyNumberFormat="1" applyFont="1" applyBorder="1" applyAlignment="1">
      <alignment horizontal="center"/>
    </xf>
    <xf numFmtId="169" fontId="0" fillId="0" borderId="6" xfId="5" applyNumberFormat="1" applyFont="1" applyBorder="1" applyAlignment="1">
      <alignment horizontal="center"/>
    </xf>
    <xf numFmtId="0" fontId="10" fillId="4" borderId="0" xfId="6" applyFont="1" applyFill="1"/>
    <xf numFmtId="0" fontId="8" fillId="0" borderId="0" xfId="6"/>
    <xf numFmtId="0" fontId="8" fillId="4" borderId="13" xfId="6" applyFill="1" applyBorder="1"/>
    <xf numFmtId="0" fontId="8" fillId="0" borderId="13" xfId="6" applyBorder="1"/>
    <xf numFmtId="172" fontId="8" fillId="0" borderId="13" xfId="6" applyNumberFormat="1" applyBorder="1"/>
    <xf numFmtId="172" fontId="8" fillId="0" borderId="0" xfId="6" applyNumberFormat="1"/>
    <xf numFmtId="0" fontId="11" fillId="0" borderId="13" xfId="6" applyFont="1" applyBorder="1" applyAlignment="1">
      <alignment horizontal="center" vertical="center" wrapText="1"/>
    </xf>
    <xf numFmtId="14" fontId="11" fillId="0" borderId="13" xfId="6" applyNumberFormat="1" applyFont="1" applyBorder="1" applyAlignment="1">
      <alignment horizontal="center" vertical="center" wrapText="1"/>
    </xf>
    <xf numFmtId="170" fontId="11" fillId="0" borderId="13" xfId="6" applyNumberFormat="1" applyFont="1" applyBorder="1" applyAlignment="1">
      <alignment horizontal="center" vertical="center" wrapText="1"/>
    </xf>
    <xf numFmtId="2" fontId="11" fillId="0" borderId="13" xfId="6" applyNumberFormat="1" applyFont="1" applyBorder="1" applyAlignment="1">
      <alignment horizontal="center" vertical="center" wrapText="1"/>
    </xf>
    <xf numFmtId="14" fontId="8" fillId="0" borderId="0" xfId="6" applyNumberFormat="1"/>
    <xf numFmtId="170" fontId="8" fillId="0" borderId="0" xfId="6" applyNumberFormat="1"/>
    <xf numFmtId="0" fontId="0" fillId="0" borderId="13" xfId="0" applyBorder="1"/>
    <xf numFmtId="0" fontId="0" fillId="0" borderId="13" xfId="0" applyBorder="1" applyAlignment="1">
      <alignment wrapText="1"/>
    </xf>
    <xf numFmtId="14" fontId="0" fillId="0" borderId="13" xfId="0" applyNumberFormat="1" applyBorder="1"/>
    <xf numFmtId="0" fontId="4" fillId="4" borderId="13" xfId="0" applyFont="1" applyFill="1" applyBorder="1" applyAlignment="1">
      <alignment wrapText="1"/>
    </xf>
    <xf numFmtId="173" fontId="0" fillId="0" borderId="0" xfId="5" applyNumberFormat="1" applyFont="1" applyBorder="1"/>
    <xf numFmtId="0" fontId="14" fillId="0" borderId="0" xfId="0" applyFont="1"/>
    <xf numFmtId="0" fontId="15" fillId="7" borderId="1" xfId="0" applyFont="1" applyFill="1" applyBorder="1" applyAlignment="1">
      <alignment horizontal="left" vertical="center" wrapText="1"/>
    </xf>
    <xf numFmtId="9" fontId="16" fillId="7" borderId="11" xfId="0" applyNumberFormat="1" applyFont="1" applyFill="1" applyBorder="1" applyAlignment="1">
      <alignment horizontal="center" vertical="center" wrapText="1"/>
    </xf>
    <xf numFmtId="0" fontId="15" fillId="7" borderId="11" xfId="0" applyFont="1" applyFill="1" applyBorder="1" applyAlignment="1">
      <alignment horizontal="left" vertical="center" wrapText="1"/>
    </xf>
    <xf numFmtId="0" fontId="16" fillId="7" borderId="2" xfId="0" applyFont="1" applyFill="1" applyBorder="1" applyAlignment="1">
      <alignment horizontal="center" vertical="center" wrapText="1"/>
    </xf>
    <xf numFmtId="0" fontId="15" fillId="7" borderId="3" xfId="0" applyFont="1" applyFill="1" applyBorder="1" applyAlignment="1">
      <alignment horizontal="left" vertical="center" wrapText="1"/>
    </xf>
    <xf numFmtId="9" fontId="16" fillId="7" borderId="0" xfId="0" applyNumberFormat="1" applyFont="1" applyFill="1" applyAlignment="1">
      <alignment horizontal="center" vertical="center" wrapText="1"/>
    </xf>
    <xf numFmtId="0" fontId="15" fillId="7" borderId="0" xfId="0" applyFont="1" applyFill="1" applyAlignment="1">
      <alignment horizontal="left" vertical="center" wrapText="1"/>
    </xf>
    <xf numFmtId="0" fontId="15" fillId="7" borderId="5" xfId="0" applyFont="1" applyFill="1" applyBorder="1" applyAlignment="1">
      <alignment horizontal="left" vertical="center" wrapText="1"/>
    </xf>
    <xf numFmtId="169" fontId="14" fillId="0" borderId="10" xfId="0" applyNumberFormat="1" applyFont="1" applyBorder="1" applyAlignment="1">
      <alignment horizontal="center"/>
    </xf>
    <xf numFmtId="0" fontId="14" fillId="0" borderId="10" xfId="0" applyFont="1" applyBorder="1"/>
    <xf numFmtId="0" fontId="14" fillId="0" borderId="6" xfId="0" applyFont="1" applyBorder="1"/>
    <xf numFmtId="0" fontId="18" fillId="8" borderId="5" xfId="0" applyFont="1" applyFill="1" applyBorder="1" applyAlignment="1">
      <alignment horizontal="left"/>
    </xf>
    <xf numFmtId="0" fontId="18" fillId="8" borderId="10" xfId="0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10" fontId="19" fillId="0" borderId="0" xfId="0" applyNumberFormat="1" applyFont="1" applyAlignment="1">
      <alignment horizontal="center"/>
    </xf>
    <xf numFmtId="0" fontId="14" fillId="0" borderId="8" xfId="0" applyFont="1" applyBorder="1" applyAlignment="1">
      <alignment horizontal="center"/>
    </xf>
    <xf numFmtId="0" fontId="14" fillId="0" borderId="9" xfId="0" applyFont="1" applyBorder="1" applyAlignment="1">
      <alignment horizontal="center"/>
    </xf>
    <xf numFmtId="0" fontId="14" fillId="0" borderId="0" xfId="0" applyFont="1" applyAlignment="1">
      <alignment horizontal="center"/>
    </xf>
    <xf numFmtId="175" fontId="14" fillId="0" borderId="0" xfId="0" applyNumberFormat="1" applyFont="1" applyAlignment="1">
      <alignment horizontal="center"/>
    </xf>
    <xf numFmtId="169" fontId="14" fillId="0" borderId="0" xfId="0" applyNumberFormat="1" applyFont="1"/>
    <xf numFmtId="0" fontId="20" fillId="0" borderId="0" xfId="0" applyFont="1" applyAlignment="1">
      <alignment horizontal="center"/>
    </xf>
    <xf numFmtId="0" fontId="0" fillId="0" borderId="8" xfId="0" applyBorder="1" applyAlignment="1">
      <alignment horizontal="center" vertical="center" wrapText="1"/>
    </xf>
    <xf numFmtId="10" fontId="0" fillId="0" borderId="11" xfId="0" applyNumberFormat="1" applyBorder="1" applyAlignment="1">
      <alignment horizontal="center"/>
    </xf>
    <xf numFmtId="9" fontId="0" fillId="0" borderId="4" xfId="0" applyNumberFormat="1" applyBorder="1"/>
    <xf numFmtId="10" fontId="0" fillId="0" borderId="11" xfId="0" applyNumberFormat="1" applyBorder="1"/>
    <xf numFmtId="10" fontId="0" fillId="0" borderId="2" xfId="0" applyNumberFormat="1" applyBorder="1"/>
    <xf numFmtId="10" fontId="21" fillId="0" borderId="4" xfId="0" applyNumberFormat="1" applyFont="1" applyBorder="1"/>
    <xf numFmtId="0" fontId="21" fillId="0" borderId="5" xfId="0" applyFont="1" applyBorder="1"/>
    <xf numFmtId="0" fontId="4" fillId="0" borderId="7" xfId="0" applyFont="1" applyBorder="1"/>
    <xf numFmtId="0" fontId="4" fillId="10" borderId="9" xfId="0" applyFont="1" applyFill="1" applyBorder="1"/>
    <xf numFmtId="176" fontId="0" fillId="0" borderId="7" xfId="0" applyNumberFormat="1" applyBorder="1"/>
    <xf numFmtId="0" fontId="0" fillId="11" borderId="0" xfId="0" applyFill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10" fontId="0" fillId="0" borderId="11" xfId="5" applyNumberFormat="1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22" fillId="0" borderId="8" xfId="0" applyFont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7" xfId="0" applyBorder="1"/>
    <xf numFmtId="0" fontId="0" fillId="0" borderId="18" xfId="0" applyBorder="1"/>
    <xf numFmtId="14" fontId="0" fillId="0" borderId="18" xfId="0" applyNumberFormat="1" applyBorder="1"/>
    <xf numFmtId="0" fontId="0" fillId="0" borderId="19" xfId="0" applyBorder="1"/>
    <xf numFmtId="0" fontId="0" fillId="0" borderId="20" xfId="0" applyBorder="1"/>
    <xf numFmtId="14" fontId="0" fillId="0" borderId="21" xfId="0" applyNumberFormat="1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9" fontId="0" fillId="0" borderId="0" xfId="0" applyNumberFormat="1"/>
    <xf numFmtId="0" fontId="0" fillId="0" borderId="24" xfId="0" applyBorder="1"/>
    <xf numFmtId="10" fontId="0" fillId="0" borderId="21" xfId="0" applyNumberFormat="1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24" fillId="12" borderId="1" xfId="0" applyFont="1" applyFill="1" applyBorder="1" applyAlignment="1">
      <alignment horizontal="center"/>
    </xf>
    <xf numFmtId="0" fontId="24" fillId="12" borderId="2" xfId="0" applyFont="1" applyFill="1" applyBorder="1" applyAlignment="1">
      <alignment horizontal="center"/>
    </xf>
    <xf numFmtId="0" fontId="24" fillId="12" borderId="11" xfId="0" applyFont="1" applyFill="1" applyBorder="1" applyAlignment="1">
      <alignment horizontal="center"/>
    </xf>
    <xf numFmtId="0" fontId="0" fillId="0" borderId="12" xfId="0" applyBorder="1" applyAlignment="1">
      <alignment wrapText="1"/>
    </xf>
    <xf numFmtId="178" fontId="0" fillId="0" borderId="2" xfId="0" applyNumberFormat="1" applyBorder="1"/>
    <xf numFmtId="0" fontId="25" fillId="14" borderId="1" xfId="0" applyFont="1" applyFill="1" applyBorder="1"/>
    <xf numFmtId="0" fontId="25" fillId="14" borderId="11" xfId="0" applyFont="1" applyFill="1" applyBorder="1"/>
    <xf numFmtId="0" fontId="25" fillId="14" borderId="2" xfId="0" applyFont="1" applyFill="1" applyBorder="1"/>
    <xf numFmtId="0" fontId="14" fillId="0" borderId="1" xfId="0" applyFont="1" applyBorder="1"/>
    <xf numFmtId="169" fontId="14" fillId="15" borderId="2" xfId="0" applyNumberFormat="1" applyFont="1" applyFill="1" applyBorder="1"/>
    <xf numFmtId="10" fontId="14" fillId="0" borderId="1" xfId="0" applyNumberFormat="1" applyFont="1" applyBorder="1"/>
    <xf numFmtId="0" fontId="14" fillId="0" borderId="2" xfId="0" applyFont="1" applyBorder="1"/>
    <xf numFmtId="0" fontId="0" fillId="0" borderId="2" xfId="0" applyBorder="1" applyAlignment="1">
      <alignment horizontal="center"/>
    </xf>
    <xf numFmtId="43" fontId="0" fillId="0" borderId="28" xfId="0" applyNumberFormat="1" applyBorder="1"/>
    <xf numFmtId="0" fontId="0" fillId="0" borderId="29" xfId="0" applyBorder="1"/>
    <xf numFmtId="0" fontId="0" fillId="0" borderId="30" xfId="0" applyBorder="1"/>
    <xf numFmtId="43" fontId="0" fillId="0" borderId="6" xfId="0" applyNumberFormat="1" applyBorder="1"/>
    <xf numFmtId="0" fontId="14" fillId="0" borderId="3" xfId="0" applyFont="1" applyBorder="1"/>
    <xf numFmtId="178" fontId="14" fillId="0" borderId="4" xfId="0" applyNumberFormat="1" applyFont="1" applyBorder="1" applyAlignment="1">
      <alignment horizontal="center"/>
    </xf>
    <xf numFmtId="0" fontId="14" fillId="0" borderId="4" xfId="0" applyFont="1" applyBorder="1"/>
    <xf numFmtId="178" fontId="0" fillId="0" borderId="4" xfId="8" applyNumberFormat="1" applyFont="1" applyBorder="1" applyAlignment="1"/>
    <xf numFmtId="43" fontId="14" fillId="0" borderId="4" xfId="0" applyNumberFormat="1" applyFont="1" applyBorder="1" applyAlignment="1">
      <alignment horizontal="center"/>
    </xf>
    <xf numFmtId="178" fontId="14" fillId="0" borderId="4" xfId="0" applyNumberFormat="1" applyFont="1" applyBorder="1"/>
    <xf numFmtId="178" fontId="0" fillId="0" borderId="4" xfId="8" applyNumberFormat="1" applyFont="1" applyBorder="1" applyAlignment="1">
      <alignment horizontal="center"/>
    </xf>
    <xf numFmtId="0" fontId="14" fillId="0" borderId="5" xfId="0" applyFont="1" applyBorder="1"/>
    <xf numFmtId="178" fontId="14" fillId="0" borderId="6" xfId="0" applyNumberFormat="1" applyFont="1" applyBorder="1"/>
    <xf numFmtId="43" fontId="0" fillId="0" borderId="4" xfId="8" applyFont="1" applyBorder="1" applyAlignment="1">
      <alignment horizontal="center"/>
    </xf>
    <xf numFmtId="178" fontId="14" fillId="0" borderId="6" xfId="0" applyNumberFormat="1" applyFont="1" applyBorder="1" applyAlignment="1">
      <alignment horizontal="center"/>
    </xf>
    <xf numFmtId="0" fontId="14" fillId="0" borderId="8" xfId="0" applyFont="1" applyBorder="1"/>
    <xf numFmtId="178" fontId="14" fillId="0" borderId="9" xfId="0" applyNumberFormat="1" applyFont="1" applyBorder="1" applyAlignment="1">
      <alignment horizontal="center"/>
    </xf>
    <xf numFmtId="0" fontId="26" fillId="0" borderId="0" xfId="0" applyFont="1"/>
    <xf numFmtId="0" fontId="0" fillId="16" borderId="4" xfId="0" applyFill="1" applyBorder="1"/>
    <xf numFmtId="175" fontId="0" fillId="0" borderId="3" xfId="0" applyNumberFormat="1" applyBorder="1" applyAlignment="1">
      <alignment wrapText="1"/>
    </xf>
    <xf numFmtId="0" fontId="0" fillId="0" borderId="4" xfId="5" applyNumberFormat="1" applyFont="1" applyBorder="1"/>
    <xf numFmtId="0" fontId="25" fillId="14" borderId="7" xfId="0" applyFont="1" applyFill="1" applyBorder="1"/>
    <xf numFmtId="0" fontId="25" fillId="14" borderId="9" xfId="0" applyFont="1" applyFill="1" applyBorder="1"/>
    <xf numFmtId="178" fontId="0" fillId="0" borderId="4" xfId="0" applyNumberFormat="1" applyBorder="1"/>
    <xf numFmtId="0" fontId="0" fillId="0" borderId="5" xfId="8" applyNumberFormat="1" applyFont="1" applyBorder="1" applyAlignment="1"/>
    <xf numFmtId="178" fontId="0" fillId="0" borderId="6" xfId="8" applyNumberFormat="1" applyFont="1" applyBorder="1" applyAlignment="1"/>
    <xf numFmtId="0" fontId="0" fillId="0" borderId="7" xfId="0" applyBorder="1" applyAlignment="1">
      <alignment wrapText="1"/>
    </xf>
    <xf numFmtId="0" fontId="0" fillId="0" borderId="9" xfId="0" applyBorder="1"/>
    <xf numFmtId="0" fontId="0" fillId="0" borderId="31" xfId="0" applyBorder="1"/>
    <xf numFmtId="165" fontId="0" fillId="0" borderId="13" xfId="0" applyNumberFormat="1" applyBorder="1" applyAlignment="1">
      <alignment horizontal="center"/>
    </xf>
    <xf numFmtId="14" fontId="0" fillId="0" borderId="13" xfId="0" applyNumberFormat="1" applyBorder="1" applyAlignment="1">
      <alignment horizontal="center"/>
    </xf>
    <xf numFmtId="170" fontId="0" fillId="0" borderId="13" xfId="0" applyNumberFormat="1" applyBorder="1" applyAlignment="1">
      <alignment horizontal="center"/>
    </xf>
    <xf numFmtId="165" fontId="0" fillId="0" borderId="13" xfId="0" applyNumberFormat="1" applyBorder="1" applyAlignment="1">
      <alignment horizontal="center" wrapText="1"/>
    </xf>
    <xf numFmtId="0" fontId="27" fillId="0" borderId="13" xfId="0" applyFont="1" applyBorder="1"/>
    <xf numFmtId="2" fontId="0" fillId="0" borderId="13" xfId="0" applyNumberFormat="1" applyBorder="1"/>
    <xf numFmtId="179" fontId="0" fillId="0" borderId="13" xfId="0" applyNumberFormat="1" applyBorder="1"/>
    <xf numFmtId="0" fontId="12" fillId="0" borderId="0" xfId="0" applyFont="1" applyAlignment="1">
      <alignment horizontal="center" vertical="center"/>
    </xf>
    <xf numFmtId="0" fontId="29" fillId="4" borderId="0" xfId="6" applyFont="1" applyFill="1"/>
    <xf numFmtId="180" fontId="0" fillId="0" borderId="0" xfId="5" applyNumberFormat="1" applyFont="1" applyAlignment="1">
      <alignment horizontal="center"/>
    </xf>
    <xf numFmtId="180" fontId="0" fillId="0" borderId="0" xfId="5" applyNumberFormat="1" applyFont="1"/>
    <xf numFmtId="10" fontId="0" fillId="4" borderId="6" xfId="5" applyNumberFormat="1" applyFont="1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4" fillId="17" borderId="7" xfId="0" applyFont="1" applyFill="1" applyBorder="1" applyAlignment="1">
      <alignment horizontal="center"/>
    </xf>
    <xf numFmtId="0" fontId="4" fillId="17" borderId="9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3" xfId="0" quotePrefix="1" applyBorder="1" applyAlignment="1">
      <alignment horizontal="center"/>
    </xf>
    <xf numFmtId="178" fontId="0" fillId="0" borderId="4" xfId="9" applyNumberFormat="1" applyFont="1" applyBorder="1" applyAlignment="1">
      <alignment horizontal="center"/>
    </xf>
    <xf numFmtId="178" fontId="0" fillId="0" borderId="0" xfId="9" applyNumberFormat="1" applyFont="1" applyBorder="1" applyAlignment="1">
      <alignment horizontal="center"/>
    </xf>
    <xf numFmtId="178" fontId="4" fillId="0" borderId="10" xfId="9" applyNumberFormat="1" applyFont="1" applyBorder="1" applyAlignment="1">
      <alignment horizontal="center"/>
    </xf>
    <xf numFmtId="178" fontId="4" fillId="0" borderId="6" xfId="9" applyNumberFormat="1" applyFont="1" applyBorder="1" applyAlignment="1">
      <alignment horizontal="center"/>
    </xf>
    <xf numFmtId="178" fontId="0" fillId="0" borderId="1" xfId="9" applyNumberFormat="1" applyFont="1" applyBorder="1" applyAlignment="1">
      <alignment horizontal="center"/>
    </xf>
    <xf numFmtId="178" fontId="0" fillId="0" borderId="2" xfId="9" applyNumberFormat="1" applyFont="1" applyBorder="1"/>
    <xf numFmtId="178" fontId="0" fillId="0" borderId="11" xfId="9" applyNumberFormat="1" applyFont="1" applyBorder="1"/>
    <xf numFmtId="178" fontId="0" fillId="0" borderId="3" xfId="9" applyNumberFormat="1" applyFont="1" applyBorder="1"/>
    <xf numFmtId="178" fontId="0" fillId="0" borderId="4" xfId="9" applyNumberFormat="1" applyFont="1" applyBorder="1"/>
    <xf numFmtId="175" fontId="0" fillId="0" borderId="29" xfId="0" applyNumberFormat="1" applyBorder="1" applyAlignment="1">
      <alignment horizontal="center"/>
    </xf>
    <xf numFmtId="178" fontId="0" fillId="0" borderId="3" xfId="9" applyNumberFormat="1" applyFont="1" applyBorder="1" applyAlignment="1">
      <alignment horizontal="center"/>
    </xf>
    <xf numFmtId="178" fontId="0" fillId="0" borderId="0" xfId="9" applyNumberFormat="1" applyFont="1" applyBorder="1"/>
    <xf numFmtId="0" fontId="0" fillId="0" borderId="5" xfId="0" quotePrefix="1" applyBorder="1" applyAlignment="1">
      <alignment horizontal="center"/>
    </xf>
    <xf numFmtId="178" fontId="0" fillId="0" borderId="5" xfId="9" applyNumberFormat="1" applyFont="1" applyBorder="1" applyAlignment="1">
      <alignment horizontal="center"/>
    </xf>
    <xf numFmtId="178" fontId="0" fillId="0" borderId="6" xfId="9" applyNumberFormat="1" applyFont="1" applyBorder="1"/>
    <xf numFmtId="178" fontId="0" fillId="0" borderId="10" xfId="9" applyNumberFormat="1" applyFont="1" applyBorder="1"/>
    <xf numFmtId="178" fontId="0" fillId="0" borderId="5" xfId="9" applyNumberFormat="1" applyFont="1" applyBorder="1"/>
    <xf numFmtId="175" fontId="0" fillId="0" borderId="30" xfId="0" applyNumberFormat="1" applyBorder="1" applyAlignment="1">
      <alignment horizontal="center"/>
    </xf>
    <xf numFmtId="177" fontId="0" fillId="0" borderId="0" xfId="0" applyNumberFormat="1" applyAlignment="1">
      <alignment horizontal="center"/>
    </xf>
    <xf numFmtId="170" fontId="0" fillId="5" borderId="1" xfId="0" applyNumberFormat="1" applyFill="1" applyBorder="1"/>
    <xf numFmtId="180" fontId="0" fillId="0" borderId="3" xfId="5" applyNumberFormat="1" applyFont="1" applyBorder="1"/>
    <xf numFmtId="180" fontId="0" fillId="0" borderId="0" xfId="5" applyNumberFormat="1" applyFont="1" applyBorder="1"/>
    <xf numFmtId="180" fontId="0" fillId="0" borderId="4" xfId="5" applyNumberFormat="1" applyFont="1" applyBorder="1"/>
    <xf numFmtId="180" fontId="0" fillId="0" borderId="5" xfId="5" applyNumberFormat="1" applyFont="1" applyBorder="1"/>
    <xf numFmtId="180" fontId="0" fillId="0" borderId="10" xfId="5" applyNumberFormat="1" applyFont="1" applyBorder="1"/>
    <xf numFmtId="180" fontId="0" fillId="0" borderId="6" xfId="5" applyNumberFormat="1" applyFont="1" applyBorder="1"/>
    <xf numFmtId="178" fontId="0" fillId="4" borderId="4" xfId="9" applyNumberFormat="1" applyFont="1" applyFill="1" applyBorder="1" applyAlignment="1"/>
    <xf numFmtId="168" fontId="0" fillId="4" borderId="0" xfId="0" applyNumberFormat="1" applyFill="1"/>
    <xf numFmtId="0" fontId="0" fillId="16" borderId="0" xfId="0" applyFill="1"/>
    <xf numFmtId="168" fontId="21" fillId="16" borderId="0" xfId="0" applyNumberFormat="1" applyFont="1" applyFill="1"/>
    <xf numFmtId="43" fontId="0" fillId="0" borderId="0" xfId="0" applyNumberFormat="1"/>
    <xf numFmtId="2" fontId="0" fillId="0" borderId="0" xfId="9" applyNumberFormat="1" applyFont="1" applyBorder="1" applyAlignment="1">
      <alignment horizontal="center"/>
    </xf>
    <xf numFmtId="0" fontId="0" fillId="0" borderId="0" xfId="5" applyNumberFormat="1" applyFont="1" applyBorder="1"/>
    <xf numFmtId="181" fontId="0" fillId="0" borderId="0" xfId="5" applyNumberFormat="1" applyFont="1" applyBorder="1"/>
    <xf numFmtId="180" fontId="0" fillId="0" borderId="0" xfId="5" applyNumberFormat="1" applyFont="1" applyBorder="1" applyAlignment="1">
      <alignment horizontal="center"/>
    </xf>
    <xf numFmtId="167" fontId="0" fillId="0" borderId="0" xfId="5" applyNumberFormat="1" applyFont="1" applyBorder="1"/>
    <xf numFmtId="0" fontId="0" fillId="18" borderId="7" xfId="0" applyFill="1" applyBorder="1" applyAlignment="1">
      <alignment vertical="center" wrapText="1"/>
    </xf>
    <xf numFmtId="0" fontId="0" fillId="18" borderId="9" xfId="0" applyFill="1" applyBorder="1" applyAlignment="1">
      <alignment horizontal="center" vertical="center" wrapText="1"/>
    </xf>
    <xf numFmtId="0" fontId="0" fillId="0" borderId="2" xfId="9" applyNumberFormat="1" applyFont="1" applyBorder="1" applyAlignment="1">
      <alignment horizontal="center"/>
    </xf>
    <xf numFmtId="168" fontId="4" fillId="10" borderId="28" xfId="0" applyNumberFormat="1" applyFont="1" applyFill="1" applyBorder="1"/>
    <xf numFmtId="0" fontId="4" fillId="0" borderId="28" xfId="0" applyFont="1" applyBorder="1"/>
    <xf numFmtId="0" fontId="0" fillId="0" borderId="0" xfId="0" applyAlignment="1">
      <alignment wrapText="1"/>
    </xf>
    <xf numFmtId="165" fontId="0" fillId="4" borderId="29" xfId="0" applyNumberFormat="1" applyFill="1" applyBorder="1"/>
    <xf numFmtId="180" fontId="0" fillId="4" borderId="29" xfId="5" applyNumberFormat="1" applyFont="1" applyFill="1" applyBorder="1"/>
    <xf numFmtId="0" fontId="0" fillId="0" borderId="6" xfId="0" applyBorder="1" applyAlignment="1">
      <alignment horizontal="center"/>
    </xf>
    <xf numFmtId="0" fontId="0" fillId="16" borderId="29" xfId="0" applyFill="1" applyBorder="1"/>
    <xf numFmtId="0" fontId="0" fillId="4" borderId="28" xfId="0" applyFill="1" applyBorder="1"/>
    <xf numFmtId="0" fontId="0" fillId="0" borderId="5" xfId="0" applyBorder="1" applyAlignment="1">
      <alignment horizontal="center" vertical="center" wrapText="1"/>
    </xf>
    <xf numFmtId="0" fontId="0" fillId="16" borderId="30" xfId="0" applyFill="1" applyBorder="1"/>
    <xf numFmtId="180" fontId="0" fillId="0" borderId="7" xfId="5" applyNumberFormat="1" applyFont="1" applyBorder="1"/>
    <xf numFmtId="180" fontId="0" fillId="0" borderId="3" xfId="5" applyNumberFormat="1" applyFont="1" applyBorder="1" applyAlignment="1">
      <alignment vertical="center" wrapText="1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67" fontId="0" fillId="16" borderId="29" xfId="0" applyNumberFormat="1" applyFill="1" applyBorder="1" applyAlignment="1">
      <alignment horizontal="left"/>
    </xf>
    <xf numFmtId="180" fontId="0" fillId="0" borderId="5" xfId="5" applyNumberFormat="1" applyFont="1" applyBorder="1" applyAlignment="1">
      <alignment vertical="center" wrapText="1"/>
    </xf>
    <xf numFmtId="0" fontId="0" fillId="4" borderId="29" xfId="0" applyFill="1" applyBorder="1"/>
    <xf numFmtId="168" fontId="0" fillId="16" borderId="29" xfId="0" applyNumberFormat="1" applyFill="1" applyBorder="1"/>
    <xf numFmtId="165" fontId="0" fillId="0" borderId="29" xfId="0" applyNumberFormat="1" applyBorder="1"/>
    <xf numFmtId="10" fontId="4" fillId="0" borderId="0" xfId="5" applyNumberFormat="1" applyFont="1"/>
    <xf numFmtId="169" fontId="0" fillId="16" borderId="29" xfId="0" applyNumberFormat="1" applyFill="1" applyBorder="1"/>
    <xf numFmtId="0" fontId="31" fillId="0" borderId="29" xfId="10" applyBorder="1"/>
    <xf numFmtId="10" fontId="0" fillId="0" borderId="1" xfId="5" applyNumberFormat="1" applyFont="1" applyBorder="1"/>
    <xf numFmtId="43" fontId="0" fillId="16" borderId="7" xfId="0" applyNumberFormat="1" applyFill="1" applyBorder="1"/>
    <xf numFmtId="43" fontId="0" fillId="16" borderId="12" xfId="0" applyNumberFormat="1" applyFill="1" applyBorder="1"/>
    <xf numFmtId="10" fontId="0" fillId="0" borderId="3" xfId="5" applyNumberFormat="1" applyFont="1" applyBorder="1"/>
    <xf numFmtId="10" fontId="0" fillId="0" borderId="4" xfId="0" applyNumberFormat="1" applyBorder="1"/>
    <xf numFmtId="182" fontId="4" fillId="0" borderId="1" xfId="0" applyNumberFormat="1" applyFont="1" applyBorder="1" applyAlignment="1">
      <alignment horizontal="center"/>
    </xf>
    <xf numFmtId="182" fontId="4" fillId="0" borderId="2" xfId="0" applyNumberFormat="1" applyFont="1" applyBorder="1" applyAlignment="1">
      <alignment horizontal="center"/>
    </xf>
    <xf numFmtId="169" fontId="0" fillId="0" borderId="4" xfId="0" applyNumberFormat="1" applyBorder="1"/>
    <xf numFmtId="0" fontId="0" fillId="4" borderId="3" xfId="0" applyFill="1" applyBorder="1"/>
    <xf numFmtId="165" fontId="0" fillId="0" borderId="4" xfId="0" quotePrefix="1" applyNumberFormat="1" applyBorder="1"/>
    <xf numFmtId="177" fontId="0" fillId="0" borderId="4" xfId="0" applyNumberFormat="1" applyBorder="1"/>
    <xf numFmtId="43" fontId="0" fillId="16" borderId="3" xfId="0" applyNumberFormat="1" applyFill="1" applyBorder="1"/>
    <xf numFmtId="165" fontId="0" fillId="0" borderId="4" xfId="0" applyNumberFormat="1" applyBorder="1"/>
    <xf numFmtId="10" fontId="0" fillId="0" borderId="5" xfId="5" applyNumberFormat="1" applyFont="1" applyBorder="1"/>
    <xf numFmtId="169" fontId="0" fillId="16" borderId="5" xfId="5" applyNumberFormat="1" applyFont="1" applyFill="1" applyBorder="1"/>
    <xf numFmtId="165" fontId="0" fillId="0" borderId="6" xfId="0" applyNumberFormat="1" applyBorder="1"/>
    <xf numFmtId="0" fontId="0" fillId="0" borderId="7" xfId="0" applyBorder="1" applyAlignment="1">
      <alignment horizontal="center" vertical="center" wrapText="1"/>
    </xf>
    <xf numFmtId="165" fontId="0" fillId="0" borderId="8" xfId="0" applyNumberFormat="1" applyBorder="1" applyAlignment="1">
      <alignment horizontal="center" vertical="center" wrapText="1"/>
    </xf>
    <xf numFmtId="2" fontId="0" fillId="0" borderId="9" xfId="9" applyNumberFormat="1" applyFont="1" applyBorder="1" applyAlignment="1">
      <alignment horizontal="center" vertical="center" wrapText="1"/>
    </xf>
    <xf numFmtId="2" fontId="0" fillId="0" borderId="0" xfId="9" applyNumberFormat="1" applyFont="1" applyBorder="1" applyAlignment="1">
      <alignment horizontal="center" wrapText="1"/>
    </xf>
    <xf numFmtId="0" fontId="0" fillId="0" borderId="10" xfId="0" applyBorder="1" applyAlignment="1">
      <alignment horizontal="center" vertical="center" wrapText="1"/>
    </xf>
    <xf numFmtId="10" fontId="0" fillId="0" borderId="10" xfId="5" applyNumberFormat="1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181" fontId="0" fillId="0" borderId="0" xfId="0" applyNumberFormat="1" applyAlignment="1">
      <alignment horizontal="center"/>
    </xf>
    <xf numFmtId="167" fontId="0" fillId="0" borderId="0" xfId="5" applyNumberFormat="1" applyFont="1" applyBorder="1" applyAlignment="1">
      <alignment horizontal="center"/>
    </xf>
    <xf numFmtId="181" fontId="0" fillId="0" borderId="0" xfId="5" applyNumberFormat="1" applyFont="1" applyBorder="1" applyAlignment="1">
      <alignment horizontal="center"/>
    </xf>
    <xf numFmtId="10" fontId="0" fillId="0" borderId="0" xfId="5" quotePrefix="1" applyNumberFormat="1" applyFont="1" applyBorder="1" applyAlignment="1">
      <alignment horizontal="center"/>
    </xf>
    <xf numFmtId="180" fontId="0" fillId="0" borderId="0" xfId="5" applyNumberFormat="1" applyFont="1" applyFill="1" applyBorder="1" applyAlignment="1">
      <alignment horizontal="center"/>
    </xf>
    <xf numFmtId="0" fontId="0" fillId="0" borderId="0" xfId="5" applyNumberFormat="1" applyFont="1" applyFill="1" applyBorder="1" applyAlignment="1">
      <alignment horizontal="center"/>
    </xf>
    <xf numFmtId="0" fontId="0" fillId="0" borderId="0" xfId="5" applyNumberFormat="1" applyFont="1" applyBorder="1" applyAlignment="1">
      <alignment horizontal="center"/>
    </xf>
    <xf numFmtId="169" fontId="0" fillId="19" borderId="0" xfId="5" applyNumberFormat="1" applyFont="1" applyFill="1" applyBorder="1" applyAlignment="1">
      <alignment horizontal="center"/>
    </xf>
    <xf numFmtId="167" fontId="0" fillId="0" borderId="0" xfId="5" applyNumberFormat="1" applyFont="1" applyFill="1" applyBorder="1" applyAlignment="1">
      <alignment horizontal="center"/>
    </xf>
    <xf numFmtId="0" fontId="3" fillId="0" borderId="0" xfId="5" applyNumberFormat="1" applyFont="1" applyFill="1" applyBorder="1" applyAlignment="1">
      <alignment horizontal="center"/>
    </xf>
    <xf numFmtId="175" fontId="0" fillId="0" borderId="0" xfId="0" applyNumberFormat="1" applyAlignment="1">
      <alignment horizontal="center"/>
    </xf>
    <xf numFmtId="175" fontId="0" fillId="0" borderId="0" xfId="5" applyNumberFormat="1" applyFont="1" applyBorder="1" applyAlignment="1">
      <alignment horizontal="center"/>
    </xf>
    <xf numFmtId="2" fontId="0" fillId="0" borderId="0" xfId="0" applyNumberFormat="1"/>
    <xf numFmtId="164" fontId="0" fillId="0" borderId="2" xfId="0" applyNumberFormat="1" applyBorder="1"/>
    <xf numFmtId="169" fontId="17" fillId="0" borderId="4" xfId="0" applyNumberFormat="1" applyFont="1" applyBorder="1" applyAlignment="1">
      <alignment horizontal="center" vertical="center"/>
    </xf>
    <xf numFmtId="14" fontId="0" fillId="20" borderId="32" xfId="0" applyNumberFormat="1" applyFill="1" applyBorder="1"/>
    <xf numFmtId="164" fontId="0" fillId="0" borderId="0" xfId="9" applyFont="1"/>
    <xf numFmtId="164" fontId="0" fillId="0" borderId="0" xfId="0" applyNumberFormat="1"/>
    <xf numFmtId="0" fontId="25" fillId="0" borderId="0" xfId="0" applyFont="1"/>
    <xf numFmtId="178" fontId="0" fillId="0" borderId="0" xfId="0" applyNumberFormat="1"/>
    <xf numFmtId="169" fontId="0" fillId="0" borderId="9" xfId="5" applyNumberFormat="1" applyFont="1" applyBorder="1"/>
    <xf numFmtId="0" fontId="12" fillId="4" borderId="0" xfId="0" applyFont="1" applyFill="1" applyAlignment="1">
      <alignment horizontal="center" vertical="center"/>
    </xf>
    <xf numFmtId="0" fontId="0" fillId="11" borderId="7" xfId="0" applyFill="1" applyBorder="1" applyAlignment="1">
      <alignment horizontal="center" vertical="center" wrapText="1"/>
    </xf>
    <xf numFmtId="0" fontId="0" fillId="11" borderId="8" xfId="0" applyFill="1" applyBorder="1" applyAlignment="1">
      <alignment horizontal="center" vertical="center" wrapText="1"/>
    </xf>
    <xf numFmtId="0" fontId="0" fillId="11" borderId="9" xfId="0" applyFill="1" applyBorder="1" applyAlignment="1">
      <alignment horizontal="center" vertical="center" wrapText="1"/>
    </xf>
    <xf numFmtId="0" fontId="25" fillId="13" borderId="1" xfId="0" applyFont="1" applyFill="1" applyBorder="1" applyAlignment="1">
      <alignment horizontal="center"/>
    </xf>
    <xf numFmtId="0" fontId="25" fillId="13" borderId="2" xfId="0" applyFont="1" applyFill="1" applyBorder="1" applyAlignment="1">
      <alignment horizontal="center"/>
    </xf>
    <xf numFmtId="177" fontId="2" fillId="11" borderId="7" xfId="7" applyNumberFormat="1" applyFont="1" applyFill="1" applyBorder="1" applyAlignment="1">
      <alignment horizontal="center"/>
    </xf>
    <xf numFmtId="177" fontId="2" fillId="11" borderId="8" xfId="7" applyNumberFormat="1" applyFont="1" applyFill="1" applyBorder="1" applyAlignment="1">
      <alignment horizontal="center"/>
    </xf>
    <xf numFmtId="177" fontId="2" fillId="11" borderId="9" xfId="7" applyNumberFormat="1" applyFont="1" applyFill="1" applyBorder="1" applyAlignment="1">
      <alignment horizontal="center"/>
    </xf>
    <xf numFmtId="0" fontId="0" fillId="11" borderId="7" xfId="0" applyFill="1" applyBorder="1" applyAlignment="1">
      <alignment horizontal="center"/>
    </xf>
    <xf numFmtId="0" fontId="0" fillId="11" borderId="9" xfId="0" applyFill="1" applyBorder="1" applyAlignment="1">
      <alignment horizontal="center"/>
    </xf>
    <xf numFmtId="0" fontId="0" fillId="11" borderId="7" xfId="0" applyFill="1" applyBorder="1" applyAlignment="1">
      <alignment horizontal="center" wrapText="1"/>
    </xf>
    <xf numFmtId="0" fontId="0" fillId="11" borderId="8" xfId="0" applyFill="1" applyBorder="1" applyAlignment="1">
      <alignment horizontal="center" wrapText="1"/>
    </xf>
    <xf numFmtId="0" fontId="0" fillId="0" borderId="28" xfId="0" applyBorder="1" applyAlignment="1">
      <alignment horizontal="center" wrapText="1"/>
    </xf>
    <xf numFmtId="0" fontId="0" fillId="0" borderId="29" xfId="0" applyBorder="1" applyAlignment="1">
      <alignment horizontal="center" wrapText="1"/>
    </xf>
    <xf numFmtId="0" fontId="4" fillId="17" borderId="7" xfId="0" applyFont="1" applyFill="1" applyBorder="1" applyAlignment="1">
      <alignment horizontal="center"/>
    </xf>
    <xf numFmtId="0" fontId="4" fillId="17" borderId="8" xfId="0" applyFont="1" applyFill="1" applyBorder="1" applyAlignment="1">
      <alignment horizontal="center"/>
    </xf>
    <xf numFmtId="0" fontId="4" fillId="17" borderId="9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1" xfId="0" applyBorder="1" applyAlignment="1">
      <alignment horizontal="center"/>
    </xf>
    <xf numFmtId="0" fontId="4" fillId="11" borderId="1" xfId="0" applyFont="1" applyFill="1" applyBorder="1" applyAlignment="1">
      <alignment horizontal="center" wrapText="1"/>
    </xf>
    <xf numFmtId="0" fontId="4" fillId="11" borderId="11" xfId="0" applyFont="1" applyFill="1" applyBorder="1" applyAlignment="1">
      <alignment horizontal="center" wrapText="1"/>
    </xf>
    <xf numFmtId="0" fontId="4" fillId="11" borderId="2" xfId="0" applyFont="1" applyFill="1" applyBorder="1" applyAlignment="1">
      <alignment horizontal="center" wrapText="1"/>
    </xf>
    <xf numFmtId="0" fontId="30" fillId="17" borderId="7" xfId="0" applyFont="1" applyFill="1" applyBorder="1" applyAlignment="1">
      <alignment horizontal="center"/>
    </xf>
    <xf numFmtId="0" fontId="30" fillId="17" borderId="8" xfId="0" applyFont="1" applyFill="1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4" fillId="11" borderId="1" xfId="0" applyFont="1" applyFill="1" applyBorder="1" applyAlignment="1">
      <alignment horizontal="center"/>
    </xf>
    <xf numFmtId="0" fontId="4" fillId="11" borderId="11" xfId="0" applyFont="1" applyFill="1" applyBorder="1" applyAlignment="1">
      <alignment horizontal="center"/>
    </xf>
    <xf numFmtId="0" fontId="4" fillId="11" borderId="2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4" fillId="2" borderId="0" xfId="0" applyFont="1" applyFill="1" applyAlignment="1">
      <alignment horizontal="center"/>
    </xf>
    <xf numFmtId="0" fontId="13" fillId="6" borderId="14" xfId="0" applyFont="1" applyFill="1" applyBorder="1" applyAlignment="1">
      <alignment vertical="top" wrapText="1"/>
    </xf>
    <xf numFmtId="0" fontId="13" fillId="6" borderId="15" xfId="0" applyFont="1" applyFill="1" applyBorder="1" applyAlignment="1">
      <alignment vertical="top" wrapText="1"/>
    </xf>
    <xf numFmtId="0" fontId="13" fillId="6" borderId="16" xfId="0" applyFont="1" applyFill="1" applyBorder="1" applyAlignment="1">
      <alignment vertical="top" wrapText="1"/>
    </xf>
    <xf numFmtId="0" fontId="0" fillId="0" borderId="8" xfId="0" applyBorder="1" applyAlignment="1">
      <alignment horizontal="center" vertical="center" wrapText="1"/>
    </xf>
    <xf numFmtId="0" fontId="0" fillId="9" borderId="7" xfId="0" applyFill="1" applyBorder="1" applyAlignment="1">
      <alignment horizontal="center"/>
    </xf>
    <xf numFmtId="0" fontId="0" fillId="9" borderId="8" xfId="0" applyFill="1" applyBorder="1" applyAlignment="1">
      <alignment horizontal="center"/>
    </xf>
    <xf numFmtId="0" fontId="0" fillId="9" borderId="9" xfId="0" applyFill="1" applyBorder="1" applyAlignment="1">
      <alignment horizontal="center"/>
    </xf>
    <xf numFmtId="0" fontId="4" fillId="9" borderId="7" xfId="0" applyFont="1" applyFill="1" applyBorder="1" applyAlignment="1">
      <alignment horizontal="center"/>
    </xf>
    <xf numFmtId="0" fontId="4" fillId="9" borderId="8" xfId="0" applyFont="1" applyFill="1" applyBorder="1" applyAlignment="1">
      <alignment horizontal="center"/>
    </xf>
    <xf numFmtId="0" fontId="4" fillId="9" borderId="9" xfId="0" applyFont="1" applyFill="1" applyBorder="1" applyAlignment="1">
      <alignment horizontal="center"/>
    </xf>
  </cellXfs>
  <cellStyles count="11">
    <cellStyle name="blp_column_header" xfId="4" xr:uid="{3C5BB574-4BB2-4E81-A3F7-A327740FDF67}"/>
    <cellStyle name="Comma" xfId="9" builtinId="3"/>
    <cellStyle name="Hyperlink" xfId="10" builtinId="8"/>
    <cellStyle name="Normal" xfId="0" builtinId="0"/>
    <cellStyle name="Normal 2" xfId="1" xr:uid="{30940535-9033-4D9E-B885-57B4BD207ECE}"/>
    <cellStyle name="Normal 2 2" xfId="3" xr:uid="{E565D8A6-95D9-498E-AB4A-D018656EFCC8}"/>
    <cellStyle name="Normale 2 2" xfId="7" xr:uid="{FB30D2D0-7568-4364-89D2-7048826C6338}"/>
    <cellStyle name="Normale_Aknowledgment" xfId="2" xr:uid="{90550344-7508-45D4-885F-C982A7001905}"/>
    <cellStyle name="Percent" xfId="5" builtinId="5"/>
    <cellStyle name="桁区切り [0.00] 2" xfId="8" xr:uid="{3B90E069-CB09-40A6-B5DC-784327EB1679}"/>
    <cellStyle name="標準 2" xfId="6" xr:uid="{2FC6AE8A-1A14-41F0-B397-0A60CE85DD95}"/>
  </cellStyles>
  <dxfs count="5"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Coupon Behaviour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v>FRN Component (lhs)</c:v>
          </c:tx>
          <c:spPr>
            <a:ln w="9525" cap="rnd">
              <a:solidFill>
                <a:schemeClr val="tx1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'Q1'!$A$3:$A$503</c:f>
              <c:numCache>
                <c:formatCode>General</c:formatCode>
                <c:ptCount val="5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 formatCode="0.0_);[Red]\(0.0\)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</c:numCache>
            </c:numRef>
          </c:cat>
          <c:val>
            <c:numRef>
              <c:f>'Q1'!$C$3:$C$503</c:f>
              <c:numCache>
                <c:formatCode>General</c:formatCode>
                <c:ptCount val="5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 formatCode="0.0_);[Red]\(0.0\)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FB-488A-B506-614C9FB63E63}"/>
            </c:ext>
          </c:extLst>
        </c:ser>
        <c:ser>
          <c:idx val="0"/>
          <c:order val="2"/>
          <c:tx>
            <c:v>Coupon Rate (lhs)</c:v>
          </c:tx>
          <c:spPr>
            <a:ln w="38100" cap="rnd">
              <a:solidFill>
                <a:srgbClr val="EE0000"/>
              </a:solidFill>
              <a:round/>
            </a:ln>
            <a:effectLst/>
          </c:spPr>
          <c:marker>
            <c:symbol val="none"/>
          </c:marker>
          <c:cat>
            <c:numRef>
              <c:f>'Q1'!$A$3:$A$503</c:f>
              <c:numCache>
                <c:formatCode>General</c:formatCode>
                <c:ptCount val="5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 formatCode="0.0_);[Red]\(0.0\)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</c:numCache>
            </c:numRef>
          </c:cat>
          <c:val>
            <c:numRef>
              <c:f>'Q1'!$B$3:$B$503</c:f>
              <c:numCache>
                <c:formatCode>General</c:formatCode>
                <c:ptCount val="501"/>
                <c:pt idx="0">
                  <c:v>1.6</c:v>
                </c:pt>
                <c:pt idx="1">
                  <c:v>1.6</c:v>
                </c:pt>
                <c:pt idx="2">
                  <c:v>1.6</c:v>
                </c:pt>
                <c:pt idx="3">
                  <c:v>1.6</c:v>
                </c:pt>
                <c:pt idx="4">
                  <c:v>1.6</c:v>
                </c:pt>
                <c:pt idx="5">
                  <c:v>1.6</c:v>
                </c:pt>
                <c:pt idx="6">
                  <c:v>1.6</c:v>
                </c:pt>
                <c:pt idx="7">
                  <c:v>1.6</c:v>
                </c:pt>
                <c:pt idx="8">
                  <c:v>1.6</c:v>
                </c:pt>
                <c:pt idx="9">
                  <c:v>1.6</c:v>
                </c:pt>
                <c:pt idx="10">
                  <c:v>1.6</c:v>
                </c:pt>
                <c:pt idx="11">
                  <c:v>1.6</c:v>
                </c:pt>
                <c:pt idx="12">
                  <c:v>1.6</c:v>
                </c:pt>
                <c:pt idx="13">
                  <c:v>1.6</c:v>
                </c:pt>
                <c:pt idx="14">
                  <c:v>1.6</c:v>
                </c:pt>
                <c:pt idx="15">
                  <c:v>1.6</c:v>
                </c:pt>
                <c:pt idx="16">
                  <c:v>1.6</c:v>
                </c:pt>
                <c:pt idx="17">
                  <c:v>1.6</c:v>
                </c:pt>
                <c:pt idx="18">
                  <c:v>1.6</c:v>
                </c:pt>
                <c:pt idx="19">
                  <c:v>1.6</c:v>
                </c:pt>
                <c:pt idx="20">
                  <c:v>1.6</c:v>
                </c:pt>
                <c:pt idx="21">
                  <c:v>1.6</c:v>
                </c:pt>
                <c:pt idx="22">
                  <c:v>1.6</c:v>
                </c:pt>
                <c:pt idx="23">
                  <c:v>1.6</c:v>
                </c:pt>
                <c:pt idx="24">
                  <c:v>1.6</c:v>
                </c:pt>
                <c:pt idx="25">
                  <c:v>1.6</c:v>
                </c:pt>
                <c:pt idx="26">
                  <c:v>1.6</c:v>
                </c:pt>
                <c:pt idx="27">
                  <c:v>1.6</c:v>
                </c:pt>
                <c:pt idx="28">
                  <c:v>1.6</c:v>
                </c:pt>
                <c:pt idx="29">
                  <c:v>1.6</c:v>
                </c:pt>
                <c:pt idx="30">
                  <c:v>1.6</c:v>
                </c:pt>
                <c:pt idx="31">
                  <c:v>1.6</c:v>
                </c:pt>
                <c:pt idx="32">
                  <c:v>1.6</c:v>
                </c:pt>
                <c:pt idx="33">
                  <c:v>1.6</c:v>
                </c:pt>
                <c:pt idx="34">
                  <c:v>1.6</c:v>
                </c:pt>
                <c:pt idx="35">
                  <c:v>1.6</c:v>
                </c:pt>
                <c:pt idx="36">
                  <c:v>1.6</c:v>
                </c:pt>
                <c:pt idx="37">
                  <c:v>1.6</c:v>
                </c:pt>
                <c:pt idx="38">
                  <c:v>1.6</c:v>
                </c:pt>
                <c:pt idx="39">
                  <c:v>1.6</c:v>
                </c:pt>
                <c:pt idx="40">
                  <c:v>1.6</c:v>
                </c:pt>
                <c:pt idx="41">
                  <c:v>1.6</c:v>
                </c:pt>
                <c:pt idx="42">
                  <c:v>1.6</c:v>
                </c:pt>
                <c:pt idx="43">
                  <c:v>1.6</c:v>
                </c:pt>
                <c:pt idx="44">
                  <c:v>1.6</c:v>
                </c:pt>
                <c:pt idx="45">
                  <c:v>1.6</c:v>
                </c:pt>
                <c:pt idx="46">
                  <c:v>1.6</c:v>
                </c:pt>
                <c:pt idx="47">
                  <c:v>1.6</c:v>
                </c:pt>
                <c:pt idx="48">
                  <c:v>1.6</c:v>
                </c:pt>
                <c:pt idx="49">
                  <c:v>1.6</c:v>
                </c:pt>
                <c:pt idx="50">
                  <c:v>1.6</c:v>
                </c:pt>
                <c:pt idx="51" formatCode="0.0_);[Red]\(0.0\)">
                  <c:v>1.6</c:v>
                </c:pt>
                <c:pt idx="52">
                  <c:v>1.6</c:v>
                </c:pt>
                <c:pt idx="53">
                  <c:v>1.6</c:v>
                </c:pt>
                <c:pt idx="54">
                  <c:v>1.6</c:v>
                </c:pt>
                <c:pt idx="55">
                  <c:v>1.6</c:v>
                </c:pt>
                <c:pt idx="56">
                  <c:v>1.6</c:v>
                </c:pt>
                <c:pt idx="57">
                  <c:v>1.6</c:v>
                </c:pt>
                <c:pt idx="58">
                  <c:v>1.6</c:v>
                </c:pt>
                <c:pt idx="59">
                  <c:v>1.6</c:v>
                </c:pt>
                <c:pt idx="60">
                  <c:v>1.6</c:v>
                </c:pt>
                <c:pt idx="61">
                  <c:v>1.6</c:v>
                </c:pt>
                <c:pt idx="62">
                  <c:v>1.6</c:v>
                </c:pt>
                <c:pt idx="63">
                  <c:v>1.6</c:v>
                </c:pt>
                <c:pt idx="64">
                  <c:v>1.6</c:v>
                </c:pt>
                <c:pt idx="65">
                  <c:v>1.6</c:v>
                </c:pt>
                <c:pt idx="66">
                  <c:v>1.6</c:v>
                </c:pt>
                <c:pt idx="67">
                  <c:v>1.6</c:v>
                </c:pt>
                <c:pt idx="68">
                  <c:v>1.6</c:v>
                </c:pt>
                <c:pt idx="69">
                  <c:v>1.6</c:v>
                </c:pt>
                <c:pt idx="70">
                  <c:v>1.6</c:v>
                </c:pt>
                <c:pt idx="71">
                  <c:v>1.6</c:v>
                </c:pt>
                <c:pt idx="72">
                  <c:v>1.6</c:v>
                </c:pt>
                <c:pt idx="73">
                  <c:v>1.6</c:v>
                </c:pt>
                <c:pt idx="74">
                  <c:v>1.6</c:v>
                </c:pt>
                <c:pt idx="75">
                  <c:v>1.6</c:v>
                </c:pt>
                <c:pt idx="76">
                  <c:v>1.6</c:v>
                </c:pt>
                <c:pt idx="77">
                  <c:v>1.6</c:v>
                </c:pt>
                <c:pt idx="78">
                  <c:v>1.6</c:v>
                </c:pt>
                <c:pt idx="79">
                  <c:v>1.6</c:v>
                </c:pt>
                <c:pt idx="80">
                  <c:v>1.6</c:v>
                </c:pt>
                <c:pt idx="81">
                  <c:v>1.6</c:v>
                </c:pt>
                <c:pt idx="82">
                  <c:v>1.6</c:v>
                </c:pt>
                <c:pt idx="83">
                  <c:v>1.6</c:v>
                </c:pt>
                <c:pt idx="84">
                  <c:v>1.6</c:v>
                </c:pt>
                <c:pt idx="85">
                  <c:v>1.6</c:v>
                </c:pt>
                <c:pt idx="86">
                  <c:v>1.6</c:v>
                </c:pt>
                <c:pt idx="87">
                  <c:v>1.6</c:v>
                </c:pt>
                <c:pt idx="88">
                  <c:v>1.6</c:v>
                </c:pt>
                <c:pt idx="89">
                  <c:v>1.6</c:v>
                </c:pt>
                <c:pt idx="90">
                  <c:v>1.6</c:v>
                </c:pt>
                <c:pt idx="91">
                  <c:v>1.6</c:v>
                </c:pt>
                <c:pt idx="92">
                  <c:v>1.6</c:v>
                </c:pt>
                <c:pt idx="93">
                  <c:v>1.6</c:v>
                </c:pt>
                <c:pt idx="94">
                  <c:v>1.6</c:v>
                </c:pt>
                <c:pt idx="95">
                  <c:v>1.6</c:v>
                </c:pt>
                <c:pt idx="96">
                  <c:v>1.6</c:v>
                </c:pt>
                <c:pt idx="97">
                  <c:v>1.6</c:v>
                </c:pt>
                <c:pt idx="98">
                  <c:v>1.6</c:v>
                </c:pt>
                <c:pt idx="99">
                  <c:v>1.6</c:v>
                </c:pt>
                <c:pt idx="100">
                  <c:v>1.6</c:v>
                </c:pt>
                <c:pt idx="101">
                  <c:v>1.6</c:v>
                </c:pt>
                <c:pt idx="102">
                  <c:v>1.6</c:v>
                </c:pt>
                <c:pt idx="103">
                  <c:v>1.6</c:v>
                </c:pt>
                <c:pt idx="104">
                  <c:v>1.6</c:v>
                </c:pt>
                <c:pt idx="105">
                  <c:v>1.6</c:v>
                </c:pt>
                <c:pt idx="106">
                  <c:v>1.6</c:v>
                </c:pt>
                <c:pt idx="107">
                  <c:v>1.6</c:v>
                </c:pt>
                <c:pt idx="108">
                  <c:v>1.6</c:v>
                </c:pt>
                <c:pt idx="109">
                  <c:v>1.6</c:v>
                </c:pt>
                <c:pt idx="110">
                  <c:v>1.6</c:v>
                </c:pt>
                <c:pt idx="111">
                  <c:v>1.6</c:v>
                </c:pt>
                <c:pt idx="112">
                  <c:v>1.6</c:v>
                </c:pt>
                <c:pt idx="113">
                  <c:v>1.6</c:v>
                </c:pt>
                <c:pt idx="114">
                  <c:v>1.6</c:v>
                </c:pt>
                <c:pt idx="115">
                  <c:v>1.6</c:v>
                </c:pt>
                <c:pt idx="116">
                  <c:v>1.6</c:v>
                </c:pt>
                <c:pt idx="117">
                  <c:v>1.6</c:v>
                </c:pt>
                <c:pt idx="118">
                  <c:v>1.6</c:v>
                </c:pt>
                <c:pt idx="119">
                  <c:v>1.6</c:v>
                </c:pt>
                <c:pt idx="120">
                  <c:v>1.6</c:v>
                </c:pt>
                <c:pt idx="121">
                  <c:v>1.6</c:v>
                </c:pt>
                <c:pt idx="122">
                  <c:v>1.6</c:v>
                </c:pt>
                <c:pt idx="123">
                  <c:v>1.6</c:v>
                </c:pt>
                <c:pt idx="124">
                  <c:v>1.6</c:v>
                </c:pt>
                <c:pt idx="125">
                  <c:v>1.6</c:v>
                </c:pt>
                <c:pt idx="126">
                  <c:v>1.6</c:v>
                </c:pt>
                <c:pt idx="127">
                  <c:v>1.6</c:v>
                </c:pt>
                <c:pt idx="128">
                  <c:v>1.6</c:v>
                </c:pt>
                <c:pt idx="129">
                  <c:v>1.6</c:v>
                </c:pt>
                <c:pt idx="130">
                  <c:v>1.6</c:v>
                </c:pt>
                <c:pt idx="131">
                  <c:v>1.6</c:v>
                </c:pt>
                <c:pt idx="132">
                  <c:v>1.6</c:v>
                </c:pt>
                <c:pt idx="133">
                  <c:v>1.6</c:v>
                </c:pt>
                <c:pt idx="134">
                  <c:v>1.6</c:v>
                </c:pt>
                <c:pt idx="135">
                  <c:v>1.6</c:v>
                </c:pt>
                <c:pt idx="136">
                  <c:v>1.6</c:v>
                </c:pt>
                <c:pt idx="137">
                  <c:v>1.6</c:v>
                </c:pt>
                <c:pt idx="138">
                  <c:v>1.6</c:v>
                </c:pt>
                <c:pt idx="139">
                  <c:v>1.6</c:v>
                </c:pt>
                <c:pt idx="140">
                  <c:v>1.6</c:v>
                </c:pt>
                <c:pt idx="141">
                  <c:v>1.6</c:v>
                </c:pt>
                <c:pt idx="142">
                  <c:v>1.6</c:v>
                </c:pt>
                <c:pt idx="143">
                  <c:v>1.6</c:v>
                </c:pt>
                <c:pt idx="144">
                  <c:v>1.6</c:v>
                </c:pt>
                <c:pt idx="145">
                  <c:v>1.6</c:v>
                </c:pt>
                <c:pt idx="146">
                  <c:v>1.6</c:v>
                </c:pt>
                <c:pt idx="147">
                  <c:v>1.6</c:v>
                </c:pt>
                <c:pt idx="148">
                  <c:v>1.6</c:v>
                </c:pt>
                <c:pt idx="149">
                  <c:v>1.6</c:v>
                </c:pt>
                <c:pt idx="150">
                  <c:v>1.6</c:v>
                </c:pt>
                <c:pt idx="151">
                  <c:v>1.6</c:v>
                </c:pt>
                <c:pt idx="152">
                  <c:v>1.6</c:v>
                </c:pt>
                <c:pt idx="153">
                  <c:v>1.6</c:v>
                </c:pt>
                <c:pt idx="154">
                  <c:v>1.6</c:v>
                </c:pt>
                <c:pt idx="155">
                  <c:v>1.6</c:v>
                </c:pt>
                <c:pt idx="156">
                  <c:v>1.6</c:v>
                </c:pt>
                <c:pt idx="157">
                  <c:v>1.6</c:v>
                </c:pt>
                <c:pt idx="158">
                  <c:v>1.6</c:v>
                </c:pt>
                <c:pt idx="159">
                  <c:v>1.6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</c:v>
                </c:pt>
                <c:pt idx="372">
                  <c:v>3.7</c:v>
                </c:pt>
                <c:pt idx="373">
                  <c:v>3.7</c:v>
                </c:pt>
                <c:pt idx="374">
                  <c:v>3.7</c:v>
                </c:pt>
                <c:pt idx="375">
                  <c:v>3.7</c:v>
                </c:pt>
                <c:pt idx="376">
                  <c:v>3.7</c:v>
                </c:pt>
                <c:pt idx="377">
                  <c:v>3.7</c:v>
                </c:pt>
                <c:pt idx="378">
                  <c:v>3.7</c:v>
                </c:pt>
                <c:pt idx="379">
                  <c:v>3.7</c:v>
                </c:pt>
                <c:pt idx="380">
                  <c:v>3.7</c:v>
                </c:pt>
                <c:pt idx="381">
                  <c:v>3.7</c:v>
                </c:pt>
                <c:pt idx="382">
                  <c:v>3.7</c:v>
                </c:pt>
                <c:pt idx="383">
                  <c:v>3.7</c:v>
                </c:pt>
                <c:pt idx="384">
                  <c:v>3.7</c:v>
                </c:pt>
                <c:pt idx="385">
                  <c:v>3.7</c:v>
                </c:pt>
                <c:pt idx="386">
                  <c:v>3.7</c:v>
                </c:pt>
                <c:pt idx="387">
                  <c:v>3.7</c:v>
                </c:pt>
                <c:pt idx="388">
                  <c:v>3.7</c:v>
                </c:pt>
                <c:pt idx="389">
                  <c:v>3.7</c:v>
                </c:pt>
                <c:pt idx="390">
                  <c:v>3.7</c:v>
                </c:pt>
                <c:pt idx="391">
                  <c:v>3.7</c:v>
                </c:pt>
                <c:pt idx="392">
                  <c:v>3.7</c:v>
                </c:pt>
                <c:pt idx="393">
                  <c:v>3.7</c:v>
                </c:pt>
                <c:pt idx="394">
                  <c:v>3.7</c:v>
                </c:pt>
                <c:pt idx="395">
                  <c:v>3.7</c:v>
                </c:pt>
                <c:pt idx="396">
                  <c:v>3.7</c:v>
                </c:pt>
                <c:pt idx="397">
                  <c:v>3.7</c:v>
                </c:pt>
                <c:pt idx="398">
                  <c:v>3.7</c:v>
                </c:pt>
                <c:pt idx="399">
                  <c:v>3.7</c:v>
                </c:pt>
                <c:pt idx="400">
                  <c:v>3.7</c:v>
                </c:pt>
                <c:pt idx="401">
                  <c:v>3.7</c:v>
                </c:pt>
                <c:pt idx="402">
                  <c:v>3.7</c:v>
                </c:pt>
                <c:pt idx="403">
                  <c:v>3.7</c:v>
                </c:pt>
                <c:pt idx="404">
                  <c:v>3.7</c:v>
                </c:pt>
                <c:pt idx="405">
                  <c:v>3.7</c:v>
                </c:pt>
                <c:pt idx="406">
                  <c:v>3.7</c:v>
                </c:pt>
                <c:pt idx="407">
                  <c:v>3.7</c:v>
                </c:pt>
                <c:pt idx="408">
                  <c:v>3.7</c:v>
                </c:pt>
                <c:pt idx="409">
                  <c:v>3.7</c:v>
                </c:pt>
                <c:pt idx="410">
                  <c:v>3.7</c:v>
                </c:pt>
                <c:pt idx="411">
                  <c:v>3.7</c:v>
                </c:pt>
                <c:pt idx="412">
                  <c:v>3.7</c:v>
                </c:pt>
                <c:pt idx="413">
                  <c:v>3.7</c:v>
                </c:pt>
                <c:pt idx="414">
                  <c:v>3.7</c:v>
                </c:pt>
                <c:pt idx="415">
                  <c:v>3.7</c:v>
                </c:pt>
                <c:pt idx="416">
                  <c:v>3.7</c:v>
                </c:pt>
                <c:pt idx="417">
                  <c:v>3.7</c:v>
                </c:pt>
                <c:pt idx="418">
                  <c:v>3.7</c:v>
                </c:pt>
                <c:pt idx="419">
                  <c:v>3.7</c:v>
                </c:pt>
                <c:pt idx="420">
                  <c:v>3.7</c:v>
                </c:pt>
                <c:pt idx="421">
                  <c:v>3.7</c:v>
                </c:pt>
                <c:pt idx="422">
                  <c:v>3.7</c:v>
                </c:pt>
                <c:pt idx="423">
                  <c:v>3.7</c:v>
                </c:pt>
                <c:pt idx="424">
                  <c:v>3.7</c:v>
                </c:pt>
                <c:pt idx="425">
                  <c:v>3.7</c:v>
                </c:pt>
                <c:pt idx="426">
                  <c:v>3.7</c:v>
                </c:pt>
                <c:pt idx="427">
                  <c:v>3.7</c:v>
                </c:pt>
                <c:pt idx="428">
                  <c:v>3.7</c:v>
                </c:pt>
                <c:pt idx="429">
                  <c:v>3.7</c:v>
                </c:pt>
                <c:pt idx="430">
                  <c:v>3.7</c:v>
                </c:pt>
                <c:pt idx="431">
                  <c:v>3.7</c:v>
                </c:pt>
                <c:pt idx="432">
                  <c:v>3.7</c:v>
                </c:pt>
                <c:pt idx="433">
                  <c:v>3.7</c:v>
                </c:pt>
                <c:pt idx="434">
                  <c:v>3.7</c:v>
                </c:pt>
                <c:pt idx="435">
                  <c:v>3.7</c:v>
                </c:pt>
                <c:pt idx="436">
                  <c:v>3.7</c:v>
                </c:pt>
                <c:pt idx="437">
                  <c:v>3.7</c:v>
                </c:pt>
                <c:pt idx="438">
                  <c:v>3.7</c:v>
                </c:pt>
                <c:pt idx="439">
                  <c:v>3.7</c:v>
                </c:pt>
                <c:pt idx="440">
                  <c:v>3.7</c:v>
                </c:pt>
                <c:pt idx="441">
                  <c:v>3.7</c:v>
                </c:pt>
                <c:pt idx="442">
                  <c:v>3.7</c:v>
                </c:pt>
                <c:pt idx="443">
                  <c:v>3.7</c:v>
                </c:pt>
                <c:pt idx="444">
                  <c:v>3.7</c:v>
                </c:pt>
                <c:pt idx="445">
                  <c:v>3.7</c:v>
                </c:pt>
                <c:pt idx="446">
                  <c:v>3.7</c:v>
                </c:pt>
                <c:pt idx="447">
                  <c:v>3.7</c:v>
                </c:pt>
                <c:pt idx="448">
                  <c:v>3.7</c:v>
                </c:pt>
                <c:pt idx="449">
                  <c:v>3.7</c:v>
                </c:pt>
                <c:pt idx="450">
                  <c:v>3.7</c:v>
                </c:pt>
                <c:pt idx="451">
                  <c:v>3.7</c:v>
                </c:pt>
                <c:pt idx="452">
                  <c:v>3.7</c:v>
                </c:pt>
                <c:pt idx="453">
                  <c:v>3.7</c:v>
                </c:pt>
                <c:pt idx="454">
                  <c:v>3.7</c:v>
                </c:pt>
                <c:pt idx="455">
                  <c:v>3.7</c:v>
                </c:pt>
                <c:pt idx="456">
                  <c:v>3.7</c:v>
                </c:pt>
                <c:pt idx="457">
                  <c:v>3.7</c:v>
                </c:pt>
                <c:pt idx="458">
                  <c:v>3.7</c:v>
                </c:pt>
                <c:pt idx="459">
                  <c:v>3.7</c:v>
                </c:pt>
                <c:pt idx="460">
                  <c:v>3.7</c:v>
                </c:pt>
                <c:pt idx="461">
                  <c:v>3.7</c:v>
                </c:pt>
                <c:pt idx="462">
                  <c:v>3.7</c:v>
                </c:pt>
                <c:pt idx="463">
                  <c:v>3.7</c:v>
                </c:pt>
                <c:pt idx="464">
                  <c:v>3.7</c:v>
                </c:pt>
                <c:pt idx="465">
                  <c:v>3.7</c:v>
                </c:pt>
                <c:pt idx="466">
                  <c:v>3.7</c:v>
                </c:pt>
                <c:pt idx="467">
                  <c:v>3.7</c:v>
                </c:pt>
                <c:pt idx="468">
                  <c:v>3.7</c:v>
                </c:pt>
                <c:pt idx="469">
                  <c:v>3.7</c:v>
                </c:pt>
                <c:pt idx="470">
                  <c:v>3.7</c:v>
                </c:pt>
                <c:pt idx="471">
                  <c:v>3.7</c:v>
                </c:pt>
                <c:pt idx="472">
                  <c:v>3.7</c:v>
                </c:pt>
                <c:pt idx="473">
                  <c:v>3.7</c:v>
                </c:pt>
                <c:pt idx="474">
                  <c:v>3.7</c:v>
                </c:pt>
                <c:pt idx="475">
                  <c:v>3.7</c:v>
                </c:pt>
                <c:pt idx="476">
                  <c:v>3.7</c:v>
                </c:pt>
                <c:pt idx="477">
                  <c:v>3.7</c:v>
                </c:pt>
                <c:pt idx="478">
                  <c:v>3.7</c:v>
                </c:pt>
                <c:pt idx="479">
                  <c:v>3.7</c:v>
                </c:pt>
                <c:pt idx="480">
                  <c:v>3.7</c:v>
                </c:pt>
                <c:pt idx="481">
                  <c:v>3.7</c:v>
                </c:pt>
                <c:pt idx="482">
                  <c:v>3.7</c:v>
                </c:pt>
                <c:pt idx="483">
                  <c:v>3.7</c:v>
                </c:pt>
                <c:pt idx="484">
                  <c:v>3.7</c:v>
                </c:pt>
                <c:pt idx="485">
                  <c:v>3.7</c:v>
                </c:pt>
                <c:pt idx="486">
                  <c:v>3.7</c:v>
                </c:pt>
                <c:pt idx="487">
                  <c:v>3.7</c:v>
                </c:pt>
                <c:pt idx="488">
                  <c:v>3.7</c:v>
                </c:pt>
                <c:pt idx="489">
                  <c:v>3.7</c:v>
                </c:pt>
                <c:pt idx="490">
                  <c:v>3.7</c:v>
                </c:pt>
                <c:pt idx="491">
                  <c:v>3.7</c:v>
                </c:pt>
                <c:pt idx="492">
                  <c:v>3.7</c:v>
                </c:pt>
                <c:pt idx="493">
                  <c:v>3.7</c:v>
                </c:pt>
                <c:pt idx="494">
                  <c:v>3.7</c:v>
                </c:pt>
                <c:pt idx="495">
                  <c:v>3.7</c:v>
                </c:pt>
                <c:pt idx="496">
                  <c:v>3.7</c:v>
                </c:pt>
                <c:pt idx="497">
                  <c:v>3.7</c:v>
                </c:pt>
                <c:pt idx="498">
                  <c:v>3.7</c:v>
                </c:pt>
                <c:pt idx="499">
                  <c:v>3.7</c:v>
                </c:pt>
                <c:pt idx="500">
                  <c:v>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FB-488A-B506-614C9FB63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653135"/>
        <c:axId val="1218283040"/>
      </c:lineChart>
      <c:lineChart>
        <c:grouping val="standard"/>
        <c:varyColors val="0"/>
        <c:ser>
          <c:idx val="3"/>
          <c:order val="0"/>
          <c:tx>
            <c:v>Cap Component (rhs)</c:v>
          </c:tx>
          <c:spPr>
            <a:ln w="9525" cap="rnd">
              <a:solidFill>
                <a:schemeClr val="accent4"/>
              </a:solidFill>
              <a:prstDash val="lgDashDotDot"/>
              <a:round/>
            </a:ln>
            <a:effectLst/>
          </c:spPr>
          <c:marker>
            <c:symbol val="none"/>
          </c:marker>
          <c:cat>
            <c:numRef>
              <c:f>'Q1'!$A$3:$A$503</c:f>
              <c:numCache>
                <c:formatCode>General</c:formatCode>
                <c:ptCount val="5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 formatCode="0.0_);[Red]\(0.0\)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</c:numCache>
            </c:numRef>
          </c:cat>
          <c:val>
            <c:numRef>
              <c:f>'Q1'!$E$3:$E$503</c:f>
              <c:numCache>
                <c:formatCode>General</c:formatCode>
                <c:ptCount val="5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 formatCode="0.0_);[Red]\(0.0\)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-9.9999999999647038E-3</c:v>
                </c:pt>
                <c:pt idx="372">
                  <c:v>-1.9999999999964491E-2</c:v>
                </c:pt>
                <c:pt idx="373">
                  <c:v>-2.9999999999964277E-2</c:v>
                </c:pt>
                <c:pt idx="374">
                  <c:v>-3.9999999999964064E-2</c:v>
                </c:pt>
                <c:pt idx="375">
                  <c:v>-4.9999999999963851E-2</c:v>
                </c:pt>
                <c:pt idx="376">
                  <c:v>-5.9999999999963638E-2</c:v>
                </c:pt>
                <c:pt idx="377">
                  <c:v>-6.9999999999963425E-2</c:v>
                </c:pt>
                <c:pt idx="378">
                  <c:v>-7.9999999999963212E-2</c:v>
                </c:pt>
                <c:pt idx="379">
                  <c:v>-8.9999999999962998E-2</c:v>
                </c:pt>
                <c:pt idx="380">
                  <c:v>-9.9999999999962785E-2</c:v>
                </c:pt>
                <c:pt idx="381">
                  <c:v>-0.10999999999996257</c:v>
                </c:pt>
                <c:pt idx="382">
                  <c:v>-0.11999999999996236</c:v>
                </c:pt>
                <c:pt idx="383">
                  <c:v>-0.12999999999996215</c:v>
                </c:pt>
                <c:pt idx="384">
                  <c:v>-0.13999999999996193</c:v>
                </c:pt>
                <c:pt idx="385">
                  <c:v>-0.14999999999996172</c:v>
                </c:pt>
                <c:pt idx="386">
                  <c:v>-0.15999999999996151</c:v>
                </c:pt>
                <c:pt idx="387">
                  <c:v>-0.16999999999996129</c:v>
                </c:pt>
                <c:pt idx="388">
                  <c:v>-0.17999999999996108</c:v>
                </c:pt>
                <c:pt idx="389">
                  <c:v>-0.18999999999996087</c:v>
                </c:pt>
                <c:pt idx="390">
                  <c:v>-0.19999999999996065</c:v>
                </c:pt>
                <c:pt idx="391">
                  <c:v>-0.20999999999996044</c:v>
                </c:pt>
                <c:pt idx="392">
                  <c:v>-0.21999999999996023</c:v>
                </c:pt>
                <c:pt idx="393">
                  <c:v>-0.22999999999996001</c:v>
                </c:pt>
                <c:pt idx="394">
                  <c:v>-0.2399999999999598</c:v>
                </c:pt>
                <c:pt idx="395">
                  <c:v>-0.24999999999995959</c:v>
                </c:pt>
                <c:pt idx="396">
                  <c:v>-0.25999999999995937</c:v>
                </c:pt>
                <c:pt idx="397">
                  <c:v>-0.26999999999995916</c:v>
                </c:pt>
                <c:pt idx="398">
                  <c:v>-0.27999999999995895</c:v>
                </c:pt>
                <c:pt idx="399">
                  <c:v>-0.28999999999995874</c:v>
                </c:pt>
                <c:pt idx="400">
                  <c:v>-0.29999999999995852</c:v>
                </c:pt>
                <c:pt idx="401">
                  <c:v>-0.30999999999995875</c:v>
                </c:pt>
                <c:pt idx="402">
                  <c:v>-0.31999999999995854</c:v>
                </c:pt>
                <c:pt idx="403">
                  <c:v>-0.32999999999995833</c:v>
                </c:pt>
                <c:pt idx="404">
                  <c:v>-0.33999999999995811</c:v>
                </c:pt>
                <c:pt idx="405">
                  <c:v>-0.3499999999999579</c:v>
                </c:pt>
                <c:pt idx="406">
                  <c:v>-0.35999999999995769</c:v>
                </c:pt>
                <c:pt idx="407">
                  <c:v>-0.36999999999995747</c:v>
                </c:pt>
                <c:pt idx="408">
                  <c:v>-0.37999999999995726</c:v>
                </c:pt>
                <c:pt idx="409">
                  <c:v>-0.38999999999995705</c:v>
                </c:pt>
                <c:pt idx="410">
                  <c:v>-0.39999999999995683</c:v>
                </c:pt>
                <c:pt idx="411">
                  <c:v>-0.40999999999995662</c:v>
                </c:pt>
                <c:pt idx="412">
                  <c:v>-0.41999999999995641</c:v>
                </c:pt>
                <c:pt idx="413">
                  <c:v>-0.4299999999999562</c:v>
                </c:pt>
                <c:pt idx="414">
                  <c:v>-0.43999999999995598</c:v>
                </c:pt>
                <c:pt idx="415">
                  <c:v>-0.44999999999995577</c:v>
                </c:pt>
                <c:pt idx="416">
                  <c:v>-0.45999999999995556</c:v>
                </c:pt>
                <c:pt idx="417">
                  <c:v>-0.46999999999995534</c:v>
                </c:pt>
                <c:pt idx="418">
                  <c:v>-0.47999999999995513</c:v>
                </c:pt>
                <c:pt idx="419">
                  <c:v>-0.48999999999995492</c:v>
                </c:pt>
                <c:pt idx="420">
                  <c:v>-0.4999999999999547</c:v>
                </c:pt>
                <c:pt idx="421">
                  <c:v>-0.50999999999995449</c:v>
                </c:pt>
                <c:pt idx="422">
                  <c:v>-0.51999999999995428</c:v>
                </c:pt>
                <c:pt idx="423">
                  <c:v>-0.52999999999995406</c:v>
                </c:pt>
                <c:pt idx="424">
                  <c:v>-0.53999999999995385</c:v>
                </c:pt>
                <c:pt idx="425">
                  <c:v>-0.54999999999995364</c:v>
                </c:pt>
                <c:pt idx="426">
                  <c:v>-0.55999999999995342</c:v>
                </c:pt>
                <c:pt idx="427">
                  <c:v>-0.56999999999995321</c:v>
                </c:pt>
                <c:pt idx="428">
                  <c:v>-0.579999999999953</c:v>
                </c:pt>
                <c:pt idx="429">
                  <c:v>-0.58999999999995278</c:v>
                </c:pt>
                <c:pt idx="430">
                  <c:v>-0.59999999999995257</c:v>
                </c:pt>
                <c:pt idx="431">
                  <c:v>-0.60999999999995236</c:v>
                </c:pt>
                <c:pt idx="432">
                  <c:v>-0.61999999999995214</c:v>
                </c:pt>
                <c:pt idx="433">
                  <c:v>-0.62999999999995193</c:v>
                </c:pt>
                <c:pt idx="434">
                  <c:v>-0.63999999999995172</c:v>
                </c:pt>
                <c:pt idx="435">
                  <c:v>-0.64999999999995151</c:v>
                </c:pt>
                <c:pt idx="436">
                  <c:v>-0.65999999999995129</c:v>
                </c:pt>
                <c:pt idx="437">
                  <c:v>-0.66999999999995108</c:v>
                </c:pt>
                <c:pt idx="438">
                  <c:v>-0.67999999999995087</c:v>
                </c:pt>
                <c:pt idx="439">
                  <c:v>-0.68999999999995065</c:v>
                </c:pt>
                <c:pt idx="440">
                  <c:v>-0.69999999999995044</c:v>
                </c:pt>
                <c:pt idx="441">
                  <c:v>-0.70999999999995023</c:v>
                </c:pt>
                <c:pt idx="442">
                  <c:v>-0.71999999999995001</c:v>
                </c:pt>
                <c:pt idx="443">
                  <c:v>-0.7299999999999498</c:v>
                </c:pt>
                <c:pt idx="444">
                  <c:v>-0.73999999999994959</c:v>
                </c:pt>
                <c:pt idx="445">
                  <c:v>-0.74999999999994937</c:v>
                </c:pt>
                <c:pt idx="446">
                  <c:v>-0.75999999999994916</c:v>
                </c:pt>
                <c:pt idx="447">
                  <c:v>-0.76999999999994895</c:v>
                </c:pt>
                <c:pt idx="448">
                  <c:v>-0.77999999999994873</c:v>
                </c:pt>
                <c:pt idx="449">
                  <c:v>-0.78999999999994852</c:v>
                </c:pt>
                <c:pt idx="450">
                  <c:v>-0.79999999999994831</c:v>
                </c:pt>
                <c:pt idx="451">
                  <c:v>-0.80999999999994809</c:v>
                </c:pt>
                <c:pt idx="452">
                  <c:v>-0.81999999999994788</c:v>
                </c:pt>
                <c:pt idx="453">
                  <c:v>-0.82999999999994767</c:v>
                </c:pt>
                <c:pt idx="454">
                  <c:v>-0.83999999999994746</c:v>
                </c:pt>
                <c:pt idx="455">
                  <c:v>-0.84999999999994724</c:v>
                </c:pt>
                <c:pt idx="456">
                  <c:v>-0.85999999999994703</c:v>
                </c:pt>
                <c:pt idx="457">
                  <c:v>-0.86999999999994682</c:v>
                </c:pt>
                <c:pt idx="458">
                  <c:v>-0.8799999999999466</c:v>
                </c:pt>
                <c:pt idx="459">
                  <c:v>-0.88999999999994639</c:v>
                </c:pt>
                <c:pt idx="460">
                  <c:v>-0.89999999999994618</c:v>
                </c:pt>
                <c:pt idx="461">
                  <c:v>-0.90999999999994596</c:v>
                </c:pt>
                <c:pt idx="462">
                  <c:v>-0.91999999999994575</c:v>
                </c:pt>
                <c:pt idx="463">
                  <c:v>-0.92999999999994554</c:v>
                </c:pt>
                <c:pt idx="464">
                  <c:v>-0.93999999999994532</c:v>
                </c:pt>
                <c:pt idx="465">
                  <c:v>-0.94999999999994511</c:v>
                </c:pt>
                <c:pt idx="466">
                  <c:v>-0.9599999999999449</c:v>
                </c:pt>
                <c:pt idx="467">
                  <c:v>-0.96999999999994468</c:v>
                </c:pt>
                <c:pt idx="468">
                  <c:v>-0.97999999999994447</c:v>
                </c:pt>
                <c:pt idx="469">
                  <c:v>-0.98999999999994426</c:v>
                </c:pt>
                <c:pt idx="470">
                  <c:v>-0.99999999999994404</c:v>
                </c:pt>
                <c:pt idx="471">
                  <c:v>-1.0099999999999438</c:v>
                </c:pt>
                <c:pt idx="472">
                  <c:v>-1.0199999999999436</c:v>
                </c:pt>
                <c:pt idx="473">
                  <c:v>-1.0299999999999434</c:v>
                </c:pt>
                <c:pt idx="474">
                  <c:v>-1.0399999999999432</c:v>
                </c:pt>
                <c:pt idx="475">
                  <c:v>-1.049999999999943</c:v>
                </c:pt>
                <c:pt idx="476">
                  <c:v>-1.0599999999999428</c:v>
                </c:pt>
                <c:pt idx="477">
                  <c:v>-1.0699999999999426</c:v>
                </c:pt>
                <c:pt idx="478">
                  <c:v>-1.0799999999999423</c:v>
                </c:pt>
                <c:pt idx="479">
                  <c:v>-1.0899999999999421</c:v>
                </c:pt>
                <c:pt idx="480">
                  <c:v>-1.0999999999999419</c:v>
                </c:pt>
                <c:pt idx="481">
                  <c:v>-1.1099999999999417</c:v>
                </c:pt>
                <c:pt idx="482">
                  <c:v>-1.1199999999999415</c:v>
                </c:pt>
                <c:pt idx="483">
                  <c:v>-1.1299999999999413</c:v>
                </c:pt>
                <c:pt idx="484">
                  <c:v>-1.1399999999999411</c:v>
                </c:pt>
                <c:pt idx="485">
                  <c:v>-1.1499999999999408</c:v>
                </c:pt>
                <c:pt idx="486">
                  <c:v>-1.1599999999999406</c:v>
                </c:pt>
                <c:pt idx="487">
                  <c:v>-1.1699999999999404</c:v>
                </c:pt>
                <c:pt idx="488">
                  <c:v>-1.1799999999999402</c:v>
                </c:pt>
                <c:pt idx="489">
                  <c:v>-1.18999999999994</c:v>
                </c:pt>
                <c:pt idx="490">
                  <c:v>-1.1999999999999398</c:v>
                </c:pt>
                <c:pt idx="491">
                  <c:v>-1.2099999999999396</c:v>
                </c:pt>
                <c:pt idx="492">
                  <c:v>-1.2199999999999394</c:v>
                </c:pt>
                <c:pt idx="493">
                  <c:v>-1.2299999999999391</c:v>
                </c:pt>
                <c:pt idx="494">
                  <c:v>-1.2399999999999389</c:v>
                </c:pt>
                <c:pt idx="495">
                  <c:v>-1.2499999999999387</c:v>
                </c:pt>
                <c:pt idx="496">
                  <c:v>-1.2599999999999385</c:v>
                </c:pt>
                <c:pt idx="497">
                  <c:v>-1.2699999999999383</c:v>
                </c:pt>
                <c:pt idx="498">
                  <c:v>-1.2799999999999381</c:v>
                </c:pt>
                <c:pt idx="499">
                  <c:v>-1.2899999999999379</c:v>
                </c:pt>
                <c:pt idx="500">
                  <c:v>-1.2999999999999376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FB-488A-B506-614C9FB63E63}"/>
            </c:ext>
          </c:extLst>
        </c:ser>
        <c:ser>
          <c:idx val="2"/>
          <c:order val="3"/>
          <c:tx>
            <c:v>Floor Component (rhs)</c:v>
          </c:tx>
          <c:spPr>
            <a:ln w="12700" cap="rnd">
              <a:solidFill>
                <a:srgbClr val="00B050"/>
              </a:solidFill>
              <a:prstDash val="lgDashDot"/>
              <a:round/>
            </a:ln>
            <a:effectLst/>
          </c:spPr>
          <c:marker>
            <c:symbol val="none"/>
          </c:marker>
          <c:cat>
            <c:numRef>
              <c:f>'Q1'!$A$3:$A$503</c:f>
              <c:numCache>
                <c:formatCode>General</c:formatCode>
                <c:ptCount val="5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 formatCode="0.0_);[Red]\(0.0\)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</c:numCache>
            </c:numRef>
          </c:cat>
          <c:val>
            <c:numRef>
              <c:f>'Q1'!$D$3:$D$503</c:f>
              <c:numCache>
                <c:formatCode>General</c:formatCode>
                <c:ptCount val="501"/>
                <c:pt idx="0">
                  <c:v>1.6</c:v>
                </c:pt>
                <c:pt idx="1">
                  <c:v>1.59</c:v>
                </c:pt>
                <c:pt idx="2">
                  <c:v>1.58</c:v>
                </c:pt>
                <c:pt idx="3">
                  <c:v>1.57</c:v>
                </c:pt>
                <c:pt idx="4">
                  <c:v>1.56</c:v>
                </c:pt>
                <c:pt idx="5">
                  <c:v>1.55</c:v>
                </c:pt>
                <c:pt idx="6">
                  <c:v>1.54</c:v>
                </c:pt>
                <c:pt idx="7">
                  <c:v>1.53</c:v>
                </c:pt>
                <c:pt idx="8">
                  <c:v>1.52</c:v>
                </c:pt>
                <c:pt idx="9">
                  <c:v>1.51</c:v>
                </c:pt>
                <c:pt idx="10">
                  <c:v>1.5</c:v>
                </c:pt>
                <c:pt idx="11">
                  <c:v>1.4900000000000002</c:v>
                </c:pt>
                <c:pt idx="12">
                  <c:v>1.4800000000000002</c:v>
                </c:pt>
                <c:pt idx="13">
                  <c:v>1.4700000000000002</c:v>
                </c:pt>
                <c:pt idx="14">
                  <c:v>1.4600000000000002</c:v>
                </c:pt>
                <c:pt idx="15">
                  <c:v>1.4500000000000002</c:v>
                </c:pt>
                <c:pt idx="16">
                  <c:v>1.4400000000000002</c:v>
                </c:pt>
                <c:pt idx="17">
                  <c:v>1.4300000000000002</c:v>
                </c:pt>
                <c:pt idx="18">
                  <c:v>1.4200000000000002</c:v>
                </c:pt>
                <c:pt idx="19">
                  <c:v>1.4100000000000001</c:v>
                </c:pt>
                <c:pt idx="20">
                  <c:v>1.4000000000000001</c:v>
                </c:pt>
                <c:pt idx="21">
                  <c:v>1.3900000000000001</c:v>
                </c:pt>
                <c:pt idx="22">
                  <c:v>1.3800000000000001</c:v>
                </c:pt>
                <c:pt idx="23">
                  <c:v>1.37</c:v>
                </c:pt>
                <c:pt idx="24">
                  <c:v>1.36</c:v>
                </c:pt>
                <c:pt idx="25">
                  <c:v>1.35</c:v>
                </c:pt>
                <c:pt idx="26">
                  <c:v>1.34</c:v>
                </c:pt>
                <c:pt idx="27">
                  <c:v>1.33</c:v>
                </c:pt>
                <c:pt idx="28">
                  <c:v>1.32</c:v>
                </c:pt>
                <c:pt idx="29">
                  <c:v>1.31</c:v>
                </c:pt>
                <c:pt idx="30">
                  <c:v>1.3</c:v>
                </c:pt>
                <c:pt idx="31">
                  <c:v>1.29</c:v>
                </c:pt>
                <c:pt idx="32">
                  <c:v>1.28</c:v>
                </c:pt>
                <c:pt idx="33">
                  <c:v>1.27</c:v>
                </c:pt>
                <c:pt idx="34">
                  <c:v>1.26</c:v>
                </c:pt>
                <c:pt idx="35">
                  <c:v>1.25</c:v>
                </c:pt>
                <c:pt idx="36">
                  <c:v>1.24</c:v>
                </c:pt>
                <c:pt idx="37">
                  <c:v>1.23</c:v>
                </c:pt>
                <c:pt idx="38">
                  <c:v>1.22</c:v>
                </c:pt>
                <c:pt idx="39">
                  <c:v>1.21</c:v>
                </c:pt>
                <c:pt idx="40">
                  <c:v>1.2</c:v>
                </c:pt>
                <c:pt idx="41">
                  <c:v>1.19</c:v>
                </c:pt>
                <c:pt idx="42">
                  <c:v>1.18</c:v>
                </c:pt>
                <c:pt idx="43">
                  <c:v>1.17</c:v>
                </c:pt>
                <c:pt idx="44">
                  <c:v>1.1599999999999999</c:v>
                </c:pt>
                <c:pt idx="45">
                  <c:v>1.1499999999999999</c:v>
                </c:pt>
                <c:pt idx="46">
                  <c:v>1.1399999999999999</c:v>
                </c:pt>
                <c:pt idx="47">
                  <c:v>1.1299999999999999</c:v>
                </c:pt>
                <c:pt idx="48">
                  <c:v>1.1199999999999999</c:v>
                </c:pt>
                <c:pt idx="49">
                  <c:v>1.1099999999999999</c:v>
                </c:pt>
                <c:pt idx="50">
                  <c:v>1.0999999999999999</c:v>
                </c:pt>
                <c:pt idx="51" formatCode="0.0_);[Red]\(0.0\)">
                  <c:v>1.0899999999999999</c:v>
                </c:pt>
                <c:pt idx="52">
                  <c:v>1.0799999999999998</c:v>
                </c:pt>
                <c:pt idx="53">
                  <c:v>1.0699999999999998</c:v>
                </c:pt>
                <c:pt idx="54">
                  <c:v>1.0599999999999998</c:v>
                </c:pt>
                <c:pt idx="55">
                  <c:v>1.0499999999999998</c:v>
                </c:pt>
                <c:pt idx="56">
                  <c:v>1.0399999999999998</c:v>
                </c:pt>
                <c:pt idx="57">
                  <c:v>1.0299999999999998</c:v>
                </c:pt>
                <c:pt idx="58">
                  <c:v>1.0199999999999998</c:v>
                </c:pt>
                <c:pt idx="59">
                  <c:v>1.0099999999999998</c:v>
                </c:pt>
                <c:pt idx="60">
                  <c:v>0.99999999999999978</c:v>
                </c:pt>
                <c:pt idx="61">
                  <c:v>0.98999999999999977</c:v>
                </c:pt>
                <c:pt idx="62">
                  <c:v>0.97999999999999976</c:v>
                </c:pt>
                <c:pt idx="63">
                  <c:v>0.96999999999999975</c:v>
                </c:pt>
                <c:pt idx="64">
                  <c:v>0.95999999999999974</c:v>
                </c:pt>
                <c:pt idx="65">
                  <c:v>0.94999999999999973</c:v>
                </c:pt>
                <c:pt idx="66">
                  <c:v>0.93999999999999972</c:v>
                </c:pt>
                <c:pt idx="67">
                  <c:v>0.92999999999999972</c:v>
                </c:pt>
                <c:pt idx="68">
                  <c:v>0.91999999999999971</c:v>
                </c:pt>
                <c:pt idx="69">
                  <c:v>0.9099999999999997</c:v>
                </c:pt>
                <c:pt idx="70">
                  <c:v>0.89999999999999969</c:v>
                </c:pt>
                <c:pt idx="71">
                  <c:v>0.88999999999999968</c:v>
                </c:pt>
                <c:pt idx="72">
                  <c:v>0.87999999999999967</c:v>
                </c:pt>
                <c:pt idx="73">
                  <c:v>0.86999999999999966</c:v>
                </c:pt>
                <c:pt idx="74">
                  <c:v>0.85999999999999965</c:v>
                </c:pt>
                <c:pt idx="75">
                  <c:v>0.84999999999999964</c:v>
                </c:pt>
                <c:pt idx="76">
                  <c:v>0.83999999999999964</c:v>
                </c:pt>
                <c:pt idx="77">
                  <c:v>0.82999999999999963</c:v>
                </c:pt>
                <c:pt idx="78">
                  <c:v>0.81999999999999962</c:v>
                </c:pt>
                <c:pt idx="79">
                  <c:v>0.80999999999999961</c:v>
                </c:pt>
                <c:pt idx="80">
                  <c:v>0.7999999999999996</c:v>
                </c:pt>
                <c:pt idx="81">
                  <c:v>0.78999999999999959</c:v>
                </c:pt>
                <c:pt idx="82">
                  <c:v>0.77999999999999958</c:v>
                </c:pt>
                <c:pt idx="83">
                  <c:v>0.76999999999999957</c:v>
                </c:pt>
                <c:pt idx="84">
                  <c:v>0.75999999999999956</c:v>
                </c:pt>
                <c:pt idx="85">
                  <c:v>0.74999999999999956</c:v>
                </c:pt>
                <c:pt idx="86">
                  <c:v>0.73999999999999955</c:v>
                </c:pt>
                <c:pt idx="87">
                  <c:v>0.72999999999999954</c:v>
                </c:pt>
                <c:pt idx="88">
                  <c:v>0.71999999999999953</c:v>
                </c:pt>
                <c:pt idx="89">
                  <c:v>0.70999999999999952</c:v>
                </c:pt>
                <c:pt idx="90">
                  <c:v>0.69999999999999951</c:v>
                </c:pt>
                <c:pt idx="91">
                  <c:v>0.6899999999999995</c:v>
                </c:pt>
                <c:pt idx="92">
                  <c:v>0.67999999999999949</c:v>
                </c:pt>
                <c:pt idx="93">
                  <c:v>0.66999999999999948</c:v>
                </c:pt>
                <c:pt idx="94">
                  <c:v>0.65999999999999948</c:v>
                </c:pt>
                <c:pt idx="95">
                  <c:v>0.64999999999999947</c:v>
                </c:pt>
                <c:pt idx="96">
                  <c:v>0.63999999999999946</c:v>
                </c:pt>
                <c:pt idx="97">
                  <c:v>0.62999999999999945</c:v>
                </c:pt>
                <c:pt idx="98">
                  <c:v>0.61999999999999944</c:v>
                </c:pt>
                <c:pt idx="99">
                  <c:v>0.60999999999999943</c:v>
                </c:pt>
                <c:pt idx="100">
                  <c:v>0.59999999999999942</c:v>
                </c:pt>
                <c:pt idx="101">
                  <c:v>0.58999999999999941</c:v>
                </c:pt>
                <c:pt idx="102">
                  <c:v>0.5799999999999994</c:v>
                </c:pt>
                <c:pt idx="103">
                  <c:v>0.5699999999999994</c:v>
                </c:pt>
                <c:pt idx="104">
                  <c:v>0.55999999999999939</c:v>
                </c:pt>
                <c:pt idx="105">
                  <c:v>0.54999999999999938</c:v>
                </c:pt>
                <c:pt idx="106">
                  <c:v>0.53999999999999937</c:v>
                </c:pt>
                <c:pt idx="107">
                  <c:v>0.52999999999999936</c:v>
                </c:pt>
                <c:pt idx="108">
                  <c:v>0.51999999999999935</c:v>
                </c:pt>
                <c:pt idx="109">
                  <c:v>0.50999999999999934</c:v>
                </c:pt>
                <c:pt idx="110">
                  <c:v>0.49999999999999933</c:v>
                </c:pt>
                <c:pt idx="111">
                  <c:v>0.48999999999999932</c:v>
                </c:pt>
                <c:pt idx="112">
                  <c:v>0.47999999999999932</c:v>
                </c:pt>
                <c:pt idx="113">
                  <c:v>0.46999999999999931</c:v>
                </c:pt>
                <c:pt idx="114">
                  <c:v>0.4599999999999993</c:v>
                </c:pt>
                <c:pt idx="115">
                  <c:v>0.44999999999999929</c:v>
                </c:pt>
                <c:pt idx="116">
                  <c:v>0.43999999999999928</c:v>
                </c:pt>
                <c:pt idx="117">
                  <c:v>0.42999999999999927</c:v>
                </c:pt>
                <c:pt idx="118">
                  <c:v>0.41999999999999926</c:v>
                </c:pt>
                <c:pt idx="119">
                  <c:v>0.40999999999999925</c:v>
                </c:pt>
                <c:pt idx="120">
                  <c:v>0.39999999999999925</c:v>
                </c:pt>
                <c:pt idx="121">
                  <c:v>0.38999999999999924</c:v>
                </c:pt>
                <c:pt idx="122">
                  <c:v>0.37999999999999923</c:v>
                </c:pt>
                <c:pt idx="123">
                  <c:v>0.36999999999999922</c:v>
                </c:pt>
                <c:pt idx="124">
                  <c:v>0.35999999999999921</c:v>
                </c:pt>
                <c:pt idx="125">
                  <c:v>0.3499999999999992</c:v>
                </c:pt>
                <c:pt idx="126">
                  <c:v>0.33999999999999919</c:v>
                </c:pt>
                <c:pt idx="127">
                  <c:v>0.32999999999999918</c:v>
                </c:pt>
                <c:pt idx="128">
                  <c:v>0.31999999999999917</c:v>
                </c:pt>
                <c:pt idx="129">
                  <c:v>0.30999999999999917</c:v>
                </c:pt>
                <c:pt idx="130">
                  <c:v>0.29999999999999916</c:v>
                </c:pt>
                <c:pt idx="131">
                  <c:v>0.28999999999999915</c:v>
                </c:pt>
                <c:pt idx="132">
                  <c:v>0.27999999999999914</c:v>
                </c:pt>
                <c:pt idx="133">
                  <c:v>0.26999999999999913</c:v>
                </c:pt>
                <c:pt idx="134">
                  <c:v>0.25999999999999912</c:v>
                </c:pt>
                <c:pt idx="135">
                  <c:v>0.24999999999999911</c:v>
                </c:pt>
                <c:pt idx="136">
                  <c:v>0.2399999999999991</c:v>
                </c:pt>
                <c:pt idx="137">
                  <c:v>0.22999999999999909</c:v>
                </c:pt>
                <c:pt idx="138">
                  <c:v>0.21999999999999909</c:v>
                </c:pt>
                <c:pt idx="139">
                  <c:v>0.20999999999999908</c:v>
                </c:pt>
                <c:pt idx="140">
                  <c:v>0.19999999999999907</c:v>
                </c:pt>
                <c:pt idx="141">
                  <c:v>0.18999999999999906</c:v>
                </c:pt>
                <c:pt idx="142">
                  <c:v>0.17999999999999905</c:v>
                </c:pt>
                <c:pt idx="143">
                  <c:v>0.16999999999999904</c:v>
                </c:pt>
                <c:pt idx="144">
                  <c:v>0.15999999999999903</c:v>
                </c:pt>
                <c:pt idx="145">
                  <c:v>0.14999999999999902</c:v>
                </c:pt>
                <c:pt idx="146">
                  <c:v>0.13999999999999901</c:v>
                </c:pt>
                <c:pt idx="147">
                  <c:v>0.12999999999999901</c:v>
                </c:pt>
                <c:pt idx="148">
                  <c:v>0.119999999999999</c:v>
                </c:pt>
                <c:pt idx="149">
                  <c:v>0.10999999999999899</c:v>
                </c:pt>
                <c:pt idx="150">
                  <c:v>9.9999999999998979E-2</c:v>
                </c:pt>
                <c:pt idx="151">
                  <c:v>8.999999999999897E-2</c:v>
                </c:pt>
                <c:pt idx="152">
                  <c:v>7.9999999999998961E-2</c:v>
                </c:pt>
                <c:pt idx="153">
                  <c:v>6.9999999999998952E-2</c:v>
                </c:pt>
                <c:pt idx="154">
                  <c:v>5.9999999999998943E-2</c:v>
                </c:pt>
                <c:pt idx="155">
                  <c:v>4.9999999999998934E-2</c:v>
                </c:pt>
                <c:pt idx="156">
                  <c:v>3.9999999999998925E-2</c:v>
                </c:pt>
                <c:pt idx="157">
                  <c:v>2.9999999999998916E-2</c:v>
                </c:pt>
                <c:pt idx="158">
                  <c:v>1.9999999999998908E-2</c:v>
                </c:pt>
                <c:pt idx="159">
                  <c:v>9.9999999999988987E-3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FB-488A-B506-614C9FB63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849376"/>
        <c:axId val="1187853216"/>
      </c:lineChart>
      <c:catAx>
        <c:axId val="1185653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3-Month</a:t>
                </a:r>
                <a:r>
                  <a:rPr lang="en-US" altLang="ja-JP" baseline="0"/>
                  <a:t> EURIBOR 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 alt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8283040"/>
        <c:crosses val="autoZero"/>
        <c:auto val="1"/>
        <c:lblAlgn val="ctr"/>
        <c:lblOffset val="100"/>
        <c:tickLblSkip val="50"/>
        <c:tickMarkSkip val="25"/>
        <c:noMultiLvlLbl val="1"/>
      </c:catAx>
      <c:valAx>
        <c:axId val="1218283040"/>
        <c:scaling>
          <c:orientation val="minMax"/>
          <c:max val="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Coupon</a:t>
                </a:r>
                <a:r>
                  <a:rPr lang="en-US" altLang="ja-JP" baseline="0"/>
                  <a:t> Rate 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 alt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653135"/>
        <c:crosses val="autoZero"/>
        <c:crossBetween val="between"/>
      </c:valAx>
      <c:valAx>
        <c:axId val="1187853216"/>
        <c:scaling>
          <c:orientation val="minMax"/>
          <c:max val="3.4"/>
          <c:min val="-1.6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Cap</a:t>
                </a:r>
                <a:r>
                  <a:rPr lang="en-US" altLang="ja-JP" baseline="0"/>
                  <a:t>/Floor Payoff (%)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 alt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87849376"/>
        <c:crosses val="max"/>
        <c:crossBetween val="between"/>
      </c:valAx>
      <c:catAx>
        <c:axId val="11878493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78532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184044023482574"/>
          <c:y val="0.13883380774586276"/>
          <c:w val="0.51999002540141415"/>
          <c:h val="0.10485280889184624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Term</a:t>
            </a:r>
            <a:r>
              <a:rPr lang="en-US" altLang="ja-JP" baseline="0"/>
              <a:t> Structure of Interest Rates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'Q3'!$AH$3</c:f>
              <c:strCache>
                <c:ptCount val="1"/>
                <c:pt idx="0">
                  <c:v>Spot 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'Q3'!$Y$5:$Y$3657</c:f>
              <c:numCache>
                <c:formatCode>m/d/yyyy</c:formatCode>
                <c:ptCount val="3653"/>
                <c:pt idx="0">
                  <c:v>45623</c:v>
                </c:pt>
                <c:pt idx="1">
                  <c:v>45624</c:v>
                </c:pt>
                <c:pt idx="2">
                  <c:v>45625</c:v>
                </c:pt>
                <c:pt idx="3">
                  <c:v>45626</c:v>
                </c:pt>
                <c:pt idx="4">
                  <c:v>45627</c:v>
                </c:pt>
                <c:pt idx="5">
                  <c:v>45628</c:v>
                </c:pt>
                <c:pt idx="6">
                  <c:v>45629</c:v>
                </c:pt>
                <c:pt idx="7">
                  <c:v>45630</c:v>
                </c:pt>
                <c:pt idx="8">
                  <c:v>45631</c:v>
                </c:pt>
                <c:pt idx="9">
                  <c:v>45632</c:v>
                </c:pt>
                <c:pt idx="10">
                  <c:v>45633</c:v>
                </c:pt>
                <c:pt idx="11">
                  <c:v>45634</c:v>
                </c:pt>
                <c:pt idx="12">
                  <c:v>45635</c:v>
                </c:pt>
                <c:pt idx="13">
                  <c:v>45636</c:v>
                </c:pt>
                <c:pt idx="14">
                  <c:v>45637</c:v>
                </c:pt>
                <c:pt idx="15">
                  <c:v>45638</c:v>
                </c:pt>
                <c:pt idx="16">
                  <c:v>45639</c:v>
                </c:pt>
                <c:pt idx="17">
                  <c:v>45640</c:v>
                </c:pt>
                <c:pt idx="18">
                  <c:v>45641</c:v>
                </c:pt>
                <c:pt idx="19">
                  <c:v>45642</c:v>
                </c:pt>
                <c:pt idx="20">
                  <c:v>45643</c:v>
                </c:pt>
                <c:pt idx="21">
                  <c:v>45644</c:v>
                </c:pt>
                <c:pt idx="22">
                  <c:v>45645</c:v>
                </c:pt>
                <c:pt idx="23">
                  <c:v>45646</c:v>
                </c:pt>
                <c:pt idx="24">
                  <c:v>45647</c:v>
                </c:pt>
                <c:pt idx="25">
                  <c:v>45648</c:v>
                </c:pt>
                <c:pt idx="26">
                  <c:v>45649</c:v>
                </c:pt>
                <c:pt idx="27">
                  <c:v>45650</c:v>
                </c:pt>
                <c:pt idx="28">
                  <c:v>45651</c:v>
                </c:pt>
                <c:pt idx="29">
                  <c:v>45652</c:v>
                </c:pt>
                <c:pt idx="30">
                  <c:v>45653</c:v>
                </c:pt>
                <c:pt idx="31">
                  <c:v>45654</c:v>
                </c:pt>
                <c:pt idx="32">
                  <c:v>45655</c:v>
                </c:pt>
                <c:pt idx="33">
                  <c:v>45656</c:v>
                </c:pt>
                <c:pt idx="34">
                  <c:v>45657</c:v>
                </c:pt>
                <c:pt idx="35">
                  <c:v>45658</c:v>
                </c:pt>
                <c:pt idx="36">
                  <c:v>45659</c:v>
                </c:pt>
                <c:pt idx="37">
                  <c:v>45660</c:v>
                </c:pt>
                <c:pt idx="38">
                  <c:v>45661</c:v>
                </c:pt>
                <c:pt idx="39">
                  <c:v>45662</c:v>
                </c:pt>
                <c:pt idx="40">
                  <c:v>45663</c:v>
                </c:pt>
                <c:pt idx="41">
                  <c:v>45664</c:v>
                </c:pt>
                <c:pt idx="42">
                  <c:v>45665</c:v>
                </c:pt>
                <c:pt idx="43">
                  <c:v>45666</c:v>
                </c:pt>
                <c:pt idx="44">
                  <c:v>45667</c:v>
                </c:pt>
                <c:pt idx="45">
                  <c:v>45668</c:v>
                </c:pt>
                <c:pt idx="46">
                  <c:v>45669</c:v>
                </c:pt>
                <c:pt idx="47">
                  <c:v>45670</c:v>
                </c:pt>
                <c:pt idx="48">
                  <c:v>45671</c:v>
                </c:pt>
                <c:pt idx="49">
                  <c:v>45672</c:v>
                </c:pt>
                <c:pt idx="50">
                  <c:v>45673</c:v>
                </c:pt>
                <c:pt idx="51">
                  <c:v>45674</c:v>
                </c:pt>
                <c:pt idx="52">
                  <c:v>45675</c:v>
                </c:pt>
                <c:pt idx="53">
                  <c:v>45676</c:v>
                </c:pt>
                <c:pt idx="54">
                  <c:v>45677</c:v>
                </c:pt>
                <c:pt idx="55">
                  <c:v>45678</c:v>
                </c:pt>
                <c:pt idx="56">
                  <c:v>45679</c:v>
                </c:pt>
                <c:pt idx="57">
                  <c:v>45680</c:v>
                </c:pt>
                <c:pt idx="58">
                  <c:v>45681</c:v>
                </c:pt>
                <c:pt idx="59">
                  <c:v>45682</c:v>
                </c:pt>
                <c:pt idx="60">
                  <c:v>45683</c:v>
                </c:pt>
                <c:pt idx="61">
                  <c:v>45684</c:v>
                </c:pt>
                <c:pt idx="62">
                  <c:v>45685</c:v>
                </c:pt>
                <c:pt idx="63">
                  <c:v>45686</c:v>
                </c:pt>
                <c:pt idx="64">
                  <c:v>45687</c:v>
                </c:pt>
                <c:pt idx="65">
                  <c:v>45688</c:v>
                </c:pt>
                <c:pt idx="66">
                  <c:v>45689</c:v>
                </c:pt>
                <c:pt idx="67">
                  <c:v>45690</c:v>
                </c:pt>
                <c:pt idx="68">
                  <c:v>45691</c:v>
                </c:pt>
                <c:pt idx="69">
                  <c:v>45692</c:v>
                </c:pt>
                <c:pt idx="70">
                  <c:v>45693</c:v>
                </c:pt>
                <c:pt idx="71">
                  <c:v>45694</c:v>
                </c:pt>
                <c:pt idx="72">
                  <c:v>45695</c:v>
                </c:pt>
                <c:pt idx="73">
                  <c:v>45696</c:v>
                </c:pt>
                <c:pt idx="74">
                  <c:v>45697</c:v>
                </c:pt>
                <c:pt idx="75">
                  <c:v>45698</c:v>
                </c:pt>
                <c:pt idx="76">
                  <c:v>45699</c:v>
                </c:pt>
                <c:pt idx="77">
                  <c:v>45700</c:v>
                </c:pt>
                <c:pt idx="78">
                  <c:v>45701</c:v>
                </c:pt>
                <c:pt idx="79">
                  <c:v>45702</c:v>
                </c:pt>
                <c:pt idx="80">
                  <c:v>45703</c:v>
                </c:pt>
                <c:pt idx="81">
                  <c:v>45704</c:v>
                </c:pt>
                <c:pt idx="82">
                  <c:v>45705</c:v>
                </c:pt>
                <c:pt idx="83">
                  <c:v>45706</c:v>
                </c:pt>
                <c:pt idx="84">
                  <c:v>45707</c:v>
                </c:pt>
                <c:pt idx="85">
                  <c:v>45708</c:v>
                </c:pt>
                <c:pt idx="86">
                  <c:v>45709</c:v>
                </c:pt>
                <c:pt idx="87">
                  <c:v>45710</c:v>
                </c:pt>
                <c:pt idx="88">
                  <c:v>45711</c:v>
                </c:pt>
                <c:pt idx="89">
                  <c:v>45712</c:v>
                </c:pt>
                <c:pt idx="90">
                  <c:v>45713</c:v>
                </c:pt>
                <c:pt idx="91">
                  <c:v>45714</c:v>
                </c:pt>
                <c:pt idx="92">
                  <c:v>45715</c:v>
                </c:pt>
                <c:pt idx="93">
                  <c:v>45716</c:v>
                </c:pt>
                <c:pt idx="94">
                  <c:v>45717</c:v>
                </c:pt>
                <c:pt idx="95">
                  <c:v>45718</c:v>
                </c:pt>
                <c:pt idx="96">
                  <c:v>45719</c:v>
                </c:pt>
                <c:pt idx="97">
                  <c:v>45720</c:v>
                </c:pt>
                <c:pt idx="98">
                  <c:v>45721</c:v>
                </c:pt>
                <c:pt idx="99">
                  <c:v>45722</c:v>
                </c:pt>
                <c:pt idx="100">
                  <c:v>45723</c:v>
                </c:pt>
                <c:pt idx="101">
                  <c:v>45724</c:v>
                </c:pt>
                <c:pt idx="102">
                  <c:v>45725</c:v>
                </c:pt>
                <c:pt idx="103">
                  <c:v>45726</c:v>
                </c:pt>
                <c:pt idx="104">
                  <c:v>45727</c:v>
                </c:pt>
                <c:pt idx="105">
                  <c:v>45728</c:v>
                </c:pt>
                <c:pt idx="106">
                  <c:v>45729</c:v>
                </c:pt>
                <c:pt idx="107">
                  <c:v>45730</c:v>
                </c:pt>
                <c:pt idx="108">
                  <c:v>45731</c:v>
                </c:pt>
                <c:pt idx="109">
                  <c:v>45732</c:v>
                </c:pt>
                <c:pt idx="110">
                  <c:v>45733</c:v>
                </c:pt>
                <c:pt idx="111">
                  <c:v>45734</c:v>
                </c:pt>
                <c:pt idx="112">
                  <c:v>45735</c:v>
                </c:pt>
                <c:pt idx="113">
                  <c:v>45736</c:v>
                </c:pt>
                <c:pt idx="114">
                  <c:v>45737</c:v>
                </c:pt>
                <c:pt idx="115">
                  <c:v>45738</c:v>
                </c:pt>
                <c:pt idx="116">
                  <c:v>45739</c:v>
                </c:pt>
                <c:pt idx="117">
                  <c:v>45740</c:v>
                </c:pt>
                <c:pt idx="118">
                  <c:v>45741</c:v>
                </c:pt>
                <c:pt idx="119">
                  <c:v>45742</c:v>
                </c:pt>
                <c:pt idx="120">
                  <c:v>45743</c:v>
                </c:pt>
                <c:pt idx="121">
                  <c:v>45744</c:v>
                </c:pt>
                <c:pt idx="122">
                  <c:v>45745</c:v>
                </c:pt>
                <c:pt idx="123">
                  <c:v>45746</c:v>
                </c:pt>
                <c:pt idx="124">
                  <c:v>45747</c:v>
                </c:pt>
                <c:pt idx="125">
                  <c:v>45748</c:v>
                </c:pt>
                <c:pt idx="126">
                  <c:v>45749</c:v>
                </c:pt>
                <c:pt idx="127">
                  <c:v>45750</c:v>
                </c:pt>
                <c:pt idx="128">
                  <c:v>45751</c:v>
                </c:pt>
                <c:pt idx="129">
                  <c:v>45752</c:v>
                </c:pt>
                <c:pt idx="130">
                  <c:v>45753</c:v>
                </c:pt>
                <c:pt idx="131">
                  <c:v>45754</c:v>
                </c:pt>
                <c:pt idx="132">
                  <c:v>45755</c:v>
                </c:pt>
                <c:pt idx="133">
                  <c:v>45756</c:v>
                </c:pt>
                <c:pt idx="134">
                  <c:v>45757</c:v>
                </c:pt>
                <c:pt idx="135">
                  <c:v>45758</c:v>
                </c:pt>
                <c:pt idx="136">
                  <c:v>45759</c:v>
                </c:pt>
                <c:pt idx="137">
                  <c:v>45760</c:v>
                </c:pt>
                <c:pt idx="138">
                  <c:v>45761</c:v>
                </c:pt>
                <c:pt idx="139">
                  <c:v>45762</c:v>
                </c:pt>
                <c:pt idx="140">
                  <c:v>45763</c:v>
                </c:pt>
                <c:pt idx="141">
                  <c:v>45764</c:v>
                </c:pt>
                <c:pt idx="142">
                  <c:v>45765</c:v>
                </c:pt>
                <c:pt idx="143">
                  <c:v>45766</c:v>
                </c:pt>
                <c:pt idx="144">
                  <c:v>45767</c:v>
                </c:pt>
                <c:pt idx="145">
                  <c:v>45768</c:v>
                </c:pt>
                <c:pt idx="146">
                  <c:v>45769</c:v>
                </c:pt>
                <c:pt idx="147">
                  <c:v>45770</c:v>
                </c:pt>
                <c:pt idx="148">
                  <c:v>45771</c:v>
                </c:pt>
                <c:pt idx="149">
                  <c:v>45772</c:v>
                </c:pt>
                <c:pt idx="150">
                  <c:v>45773</c:v>
                </c:pt>
                <c:pt idx="151">
                  <c:v>45774</c:v>
                </c:pt>
                <c:pt idx="152">
                  <c:v>45775</c:v>
                </c:pt>
                <c:pt idx="153">
                  <c:v>45776</c:v>
                </c:pt>
                <c:pt idx="154">
                  <c:v>45777</c:v>
                </c:pt>
                <c:pt idx="155">
                  <c:v>45778</c:v>
                </c:pt>
                <c:pt idx="156">
                  <c:v>45779</c:v>
                </c:pt>
                <c:pt idx="157">
                  <c:v>45780</c:v>
                </c:pt>
                <c:pt idx="158">
                  <c:v>45781</c:v>
                </c:pt>
                <c:pt idx="159">
                  <c:v>45782</c:v>
                </c:pt>
                <c:pt idx="160">
                  <c:v>45783</c:v>
                </c:pt>
                <c:pt idx="161">
                  <c:v>45784</c:v>
                </c:pt>
                <c:pt idx="162">
                  <c:v>45785</c:v>
                </c:pt>
                <c:pt idx="163">
                  <c:v>45786</c:v>
                </c:pt>
                <c:pt idx="164">
                  <c:v>45787</c:v>
                </c:pt>
                <c:pt idx="165">
                  <c:v>45788</c:v>
                </c:pt>
                <c:pt idx="166">
                  <c:v>45789</c:v>
                </c:pt>
                <c:pt idx="167">
                  <c:v>45790</c:v>
                </c:pt>
                <c:pt idx="168">
                  <c:v>45791</c:v>
                </c:pt>
                <c:pt idx="169">
                  <c:v>45792</c:v>
                </c:pt>
                <c:pt idx="170">
                  <c:v>45793</c:v>
                </c:pt>
                <c:pt idx="171">
                  <c:v>45794</c:v>
                </c:pt>
                <c:pt idx="172">
                  <c:v>45795</c:v>
                </c:pt>
                <c:pt idx="173">
                  <c:v>45796</c:v>
                </c:pt>
                <c:pt idx="174">
                  <c:v>45797</c:v>
                </c:pt>
                <c:pt idx="175">
                  <c:v>45798</c:v>
                </c:pt>
                <c:pt idx="176">
                  <c:v>45799</c:v>
                </c:pt>
                <c:pt idx="177">
                  <c:v>45800</c:v>
                </c:pt>
                <c:pt idx="178">
                  <c:v>45801</c:v>
                </c:pt>
                <c:pt idx="179">
                  <c:v>45802</c:v>
                </c:pt>
                <c:pt idx="180">
                  <c:v>45803</c:v>
                </c:pt>
                <c:pt idx="181">
                  <c:v>45804</c:v>
                </c:pt>
                <c:pt idx="182">
                  <c:v>45805</c:v>
                </c:pt>
                <c:pt idx="183">
                  <c:v>45806</c:v>
                </c:pt>
                <c:pt idx="184">
                  <c:v>45807</c:v>
                </c:pt>
                <c:pt idx="185">
                  <c:v>45808</c:v>
                </c:pt>
                <c:pt idx="186">
                  <c:v>45809</c:v>
                </c:pt>
                <c:pt idx="187">
                  <c:v>45810</c:v>
                </c:pt>
                <c:pt idx="188">
                  <c:v>45811</c:v>
                </c:pt>
                <c:pt idx="189">
                  <c:v>45812</c:v>
                </c:pt>
                <c:pt idx="190">
                  <c:v>45813</c:v>
                </c:pt>
                <c:pt idx="191">
                  <c:v>45814</c:v>
                </c:pt>
                <c:pt idx="192">
                  <c:v>45815</c:v>
                </c:pt>
                <c:pt idx="193">
                  <c:v>45816</c:v>
                </c:pt>
                <c:pt idx="194">
                  <c:v>45817</c:v>
                </c:pt>
                <c:pt idx="195">
                  <c:v>45818</c:v>
                </c:pt>
                <c:pt idx="196">
                  <c:v>45819</c:v>
                </c:pt>
                <c:pt idx="197">
                  <c:v>45820</c:v>
                </c:pt>
                <c:pt idx="198">
                  <c:v>45821</c:v>
                </c:pt>
                <c:pt idx="199">
                  <c:v>45822</c:v>
                </c:pt>
                <c:pt idx="200">
                  <c:v>45823</c:v>
                </c:pt>
                <c:pt idx="201">
                  <c:v>45824</c:v>
                </c:pt>
                <c:pt idx="202">
                  <c:v>45825</c:v>
                </c:pt>
                <c:pt idx="203">
                  <c:v>45826</c:v>
                </c:pt>
                <c:pt idx="204">
                  <c:v>45827</c:v>
                </c:pt>
                <c:pt idx="205">
                  <c:v>45828</c:v>
                </c:pt>
                <c:pt idx="206">
                  <c:v>45829</c:v>
                </c:pt>
                <c:pt idx="207">
                  <c:v>45830</c:v>
                </c:pt>
                <c:pt idx="208">
                  <c:v>45831</c:v>
                </c:pt>
                <c:pt idx="209">
                  <c:v>45832</c:v>
                </c:pt>
                <c:pt idx="210">
                  <c:v>45833</c:v>
                </c:pt>
                <c:pt idx="211">
                  <c:v>45834</c:v>
                </c:pt>
                <c:pt idx="212">
                  <c:v>45835</c:v>
                </c:pt>
                <c:pt idx="213">
                  <c:v>45836</c:v>
                </c:pt>
                <c:pt idx="214">
                  <c:v>45837</c:v>
                </c:pt>
                <c:pt idx="215">
                  <c:v>45838</c:v>
                </c:pt>
                <c:pt idx="216">
                  <c:v>45839</c:v>
                </c:pt>
                <c:pt idx="217">
                  <c:v>45840</c:v>
                </c:pt>
                <c:pt idx="218">
                  <c:v>45841</c:v>
                </c:pt>
                <c:pt idx="219">
                  <c:v>45842</c:v>
                </c:pt>
                <c:pt idx="220">
                  <c:v>45843</c:v>
                </c:pt>
                <c:pt idx="221">
                  <c:v>45844</c:v>
                </c:pt>
                <c:pt idx="222">
                  <c:v>45845</c:v>
                </c:pt>
                <c:pt idx="223">
                  <c:v>45846</c:v>
                </c:pt>
                <c:pt idx="224">
                  <c:v>45847</c:v>
                </c:pt>
                <c:pt idx="225">
                  <c:v>45848</c:v>
                </c:pt>
                <c:pt idx="226">
                  <c:v>45849</c:v>
                </c:pt>
                <c:pt idx="227">
                  <c:v>45850</c:v>
                </c:pt>
                <c:pt idx="228">
                  <c:v>45851</c:v>
                </c:pt>
                <c:pt idx="229">
                  <c:v>45852</c:v>
                </c:pt>
                <c:pt idx="230">
                  <c:v>45853</c:v>
                </c:pt>
                <c:pt idx="231">
                  <c:v>45854</c:v>
                </c:pt>
                <c:pt idx="232">
                  <c:v>45855</c:v>
                </c:pt>
                <c:pt idx="233">
                  <c:v>45856</c:v>
                </c:pt>
                <c:pt idx="234">
                  <c:v>45857</c:v>
                </c:pt>
                <c:pt idx="235">
                  <c:v>45858</c:v>
                </c:pt>
                <c:pt idx="236">
                  <c:v>45859</c:v>
                </c:pt>
                <c:pt idx="237">
                  <c:v>45860</c:v>
                </c:pt>
                <c:pt idx="238">
                  <c:v>45861</c:v>
                </c:pt>
                <c:pt idx="239">
                  <c:v>45862</c:v>
                </c:pt>
                <c:pt idx="240">
                  <c:v>45863</c:v>
                </c:pt>
                <c:pt idx="241">
                  <c:v>45864</c:v>
                </c:pt>
                <c:pt idx="242">
                  <c:v>45865</c:v>
                </c:pt>
                <c:pt idx="243">
                  <c:v>45866</c:v>
                </c:pt>
                <c:pt idx="244">
                  <c:v>45867</c:v>
                </c:pt>
                <c:pt idx="245">
                  <c:v>45868</c:v>
                </c:pt>
                <c:pt idx="246">
                  <c:v>45869</c:v>
                </c:pt>
                <c:pt idx="247">
                  <c:v>45870</c:v>
                </c:pt>
                <c:pt idx="248">
                  <c:v>45871</c:v>
                </c:pt>
                <c:pt idx="249">
                  <c:v>45872</c:v>
                </c:pt>
                <c:pt idx="250">
                  <c:v>45873</c:v>
                </c:pt>
                <c:pt idx="251">
                  <c:v>45874</c:v>
                </c:pt>
                <c:pt idx="252">
                  <c:v>45875</c:v>
                </c:pt>
                <c:pt idx="253">
                  <c:v>45876</c:v>
                </c:pt>
                <c:pt idx="254">
                  <c:v>45877</c:v>
                </c:pt>
                <c:pt idx="255">
                  <c:v>45878</c:v>
                </c:pt>
                <c:pt idx="256">
                  <c:v>45879</c:v>
                </c:pt>
                <c:pt idx="257">
                  <c:v>45880</c:v>
                </c:pt>
                <c:pt idx="258">
                  <c:v>45881</c:v>
                </c:pt>
                <c:pt idx="259">
                  <c:v>45882</c:v>
                </c:pt>
                <c:pt idx="260">
                  <c:v>45883</c:v>
                </c:pt>
                <c:pt idx="261">
                  <c:v>45884</c:v>
                </c:pt>
                <c:pt idx="262">
                  <c:v>45885</c:v>
                </c:pt>
                <c:pt idx="263">
                  <c:v>45886</c:v>
                </c:pt>
                <c:pt idx="264">
                  <c:v>45887</c:v>
                </c:pt>
                <c:pt idx="265">
                  <c:v>45888</c:v>
                </c:pt>
                <c:pt idx="266">
                  <c:v>45889</c:v>
                </c:pt>
                <c:pt idx="267">
                  <c:v>45890</c:v>
                </c:pt>
                <c:pt idx="268">
                  <c:v>45891</c:v>
                </c:pt>
                <c:pt idx="269">
                  <c:v>45892</c:v>
                </c:pt>
                <c:pt idx="270">
                  <c:v>45893</c:v>
                </c:pt>
                <c:pt idx="271">
                  <c:v>45894</c:v>
                </c:pt>
                <c:pt idx="272">
                  <c:v>45895</c:v>
                </c:pt>
                <c:pt idx="273">
                  <c:v>45896</c:v>
                </c:pt>
                <c:pt idx="274">
                  <c:v>45897</c:v>
                </c:pt>
                <c:pt idx="275">
                  <c:v>45898</c:v>
                </c:pt>
                <c:pt idx="276">
                  <c:v>45899</c:v>
                </c:pt>
                <c:pt idx="277">
                  <c:v>45900</c:v>
                </c:pt>
                <c:pt idx="278">
                  <c:v>45901</c:v>
                </c:pt>
                <c:pt idx="279">
                  <c:v>45902</c:v>
                </c:pt>
                <c:pt idx="280">
                  <c:v>45903</c:v>
                </c:pt>
                <c:pt idx="281">
                  <c:v>45904</c:v>
                </c:pt>
                <c:pt idx="282">
                  <c:v>45905</c:v>
                </c:pt>
                <c:pt idx="283">
                  <c:v>45906</c:v>
                </c:pt>
                <c:pt idx="284">
                  <c:v>45907</c:v>
                </c:pt>
                <c:pt idx="285">
                  <c:v>45908</c:v>
                </c:pt>
                <c:pt idx="286">
                  <c:v>45909</c:v>
                </c:pt>
                <c:pt idx="287">
                  <c:v>45910</c:v>
                </c:pt>
                <c:pt idx="288">
                  <c:v>45911</c:v>
                </c:pt>
                <c:pt idx="289">
                  <c:v>45912</c:v>
                </c:pt>
                <c:pt idx="290">
                  <c:v>45913</c:v>
                </c:pt>
                <c:pt idx="291">
                  <c:v>45914</c:v>
                </c:pt>
                <c:pt idx="292">
                  <c:v>45915</c:v>
                </c:pt>
                <c:pt idx="293">
                  <c:v>45916</c:v>
                </c:pt>
                <c:pt idx="294">
                  <c:v>45917</c:v>
                </c:pt>
                <c:pt idx="295">
                  <c:v>45918</c:v>
                </c:pt>
                <c:pt idx="296">
                  <c:v>45919</c:v>
                </c:pt>
                <c:pt idx="297">
                  <c:v>45920</c:v>
                </c:pt>
                <c:pt idx="298">
                  <c:v>45921</c:v>
                </c:pt>
                <c:pt idx="299">
                  <c:v>45922</c:v>
                </c:pt>
                <c:pt idx="300">
                  <c:v>45923</c:v>
                </c:pt>
                <c:pt idx="301">
                  <c:v>45924</c:v>
                </c:pt>
                <c:pt idx="302">
                  <c:v>45925</c:v>
                </c:pt>
                <c:pt idx="303">
                  <c:v>45926</c:v>
                </c:pt>
                <c:pt idx="304">
                  <c:v>45927</c:v>
                </c:pt>
                <c:pt idx="305">
                  <c:v>45928</c:v>
                </c:pt>
                <c:pt idx="306">
                  <c:v>45929</c:v>
                </c:pt>
                <c:pt idx="307">
                  <c:v>45930</c:v>
                </c:pt>
                <c:pt idx="308">
                  <c:v>45931</c:v>
                </c:pt>
                <c:pt idx="309">
                  <c:v>45932</c:v>
                </c:pt>
                <c:pt idx="310">
                  <c:v>45933</c:v>
                </c:pt>
                <c:pt idx="311">
                  <c:v>45934</c:v>
                </c:pt>
                <c:pt idx="312">
                  <c:v>45935</c:v>
                </c:pt>
                <c:pt idx="313">
                  <c:v>45936</c:v>
                </c:pt>
                <c:pt idx="314">
                  <c:v>45937</c:v>
                </c:pt>
                <c:pt idx="315">
                  <c:v>45938</c:v>
                </c:pt>
                <c:pt idx="316">
                  <c:v>45939</c:v>
                </c:pt>
                <c:pt idx="317">
                  <c:v>45940</c:v>
                </c:pt>
                <c:pt idx="318">
                  <c:v>45941</c:v>
                </c:pt>
                <c:pt idx="319">
                  <c:v>45942</c:v>
                </c:pt>
                <c:pt idx="320">
                  <c:v>45943</c:v>
                </c:pt>
                <c:pt idx="321">
                  <c:v>45944</c:v>
                </c:pt>
                <c:pt idx="322">
                  <c:v>45945</c:v>
                </c:pt>
                <c:pt idx="323">
                  <c:v>45946</c:v>
                </c:pt>
                <c:pt idx="324">
                  <c:v>45947</c:v>
                </c:pt>
                <c:pt idx="325">
                  <c:v>45948</c:v>
                </c:pt>
                <c:pt idx="326">
                  <c:v>45949</c:v>
                </c:pt>
                <c:pt idx="327">
                  <c:v>45950</c:v>
                </c:pt>
                <c:pt idx="328">
                  <c:v>45951</c:v>
                </c:pt>
                <c:pt idx="329">
                  <c:v>45952</c:v>
                </c:pt>
                <c:pt idx="330">
                  <c:v>45953</c:v>
                </c:pt>
                <c:pt idx="331">
                  <c:v>45954</c:v>
                </c:pt>
                <c:pt idx="332">
                  <c:v>45955</c:v>
                </c:pt>
                <c:pt idx="333">
                  <c:v>45956</c:v>
                </c:pt>
                <c:pt idx="334">
                  <c:v>45957</c:v>
                </c:pt>
                <c:pt idx="335">
                  <c:v>45958</c:v>
                </c:pt>
                <c:pt idx="336">
                  <c:v>45959</c:v>
                </c:pt>
                <c:pt idx="337">
                  <c:v>45960</c:v>
                </c:pt>
                <c:pt idx="338">
                  <c:v>45961</c:v>
                </c:pt>
                <c:pt idx="339">
                  <c:v>45962</c:v>
                </c:pt>
                <c:pt idx="340">
                  <c:v>45963</c:v>
                </c:pt>
                <c:pt idx="341">
                  <c:v>45964</c:v>
                </c:pt>
                <c:pt idx="342">
                  <c:v>45965</c:v>
                </c:pt>
                <c:pt idx="343">
                  <c:v>45966</c:v>
                </c:pt>
                <c:pt idx="344">
                  <c:v>45967</c:v>
                </c:pt>
                <c:pt idx="345">
                  <c:v>45968</c:v>
                </c:pt>
                <c:pt idx="346">
                  <c:v>45969</c:v>
                </c:pt>
                <c:pt idx="347">
                  <c:v>45970</c:v>
                </c:pt>
                <c:pt idx="348">
                  <c:v>45971</c:v>
                </c:pt>
                <c:pt idx="349">
                  <c:v>45972</c:v>
                </c:pt>
                <c:pt idx="350">
                  <c:v>45973</c:v>
                </c:pt>
                <c:pt idx="351">
                  <c:v>45974</c:v>
                </c:pt>
                <c:pt idx="352">
                  <c:v>45975</c:v>
                </c:pt>
                <c:pt idx="353">
                  <c:v>45976</c:v>
                </c:pt>
                <c:pt idx="354">
                  <c:v>45977</c:v>
                </c:pt>
                <c:pt idx="355">
                  <c:v>45978</c:v>
                </c:pt>
                <c:pt idx="356">
                  <c:v>45979</c:v>
                </c:pt>
                <c:pt idx="357">
                  <c:v>45980</c:v>
                </c:pt>
                <c:pt idx="358">
                  <c:v>45981</c:v>
                </c:pt>
                <c:pt idx="359">
                  <c:v>45982</c:v>
                </c:pt>
                <c:pt idx="360">
                  <c:v>45983</c:v>
                </c:pt>
                <c:pt idx="361">
                  <c:v>45984</c:v>
                </c:pt>
                <c:pt idx="362">
                  <c:v>45985</c:v>
                </c:pt>
                <c:pt idx="363">
                  <c:v>45986</c:v>
                </c:pt>
                <c:pt idx="364">
                  <c:v>45987</c:v>
                </c:pt>
                <c:pt idx="365">
                  <c:v>45988</c:v>
                </c:pt>
                <c:pt idx="366">
                  <c:v>45989</c:v>
                </c:pt>
                <c:pt idx="367">
                  <c:v>45990</c:v>
                </c:pt>
                <c:pt idx="368">
                  <c:v>45991</c:v>
                </c:pt>
                <c:pt idx="369">
                  <c:v>45992</c:v>
                </c:pt>
                <c:pt idx="370">
                  <c:v>45993</c:v>
                </c:pt>
                <c:pt idx="371">
                  <c:v>45994</c:v>
                </c:pt>
                <c:pt idx="372">
                  <c:v>45995</c:v>
                </c:pt>
                <c:pt idx="373">
                  <c:v>45996</c:v>
                </c:pt>
                <c:pt idx="374">
                  <c:v>45997</c:v>
                </c:pt>
                <c:pt idx="375">
                  <c:v>45998</c:v>
                </c:pt>
                <c:pt idx="376">
                  <c:v>45999</c:v>
                </c:pt>
                <c:pt idx="377">
                  <c:v>46000</c:v>
                </c:pt>
                <c:pt idx="378">
                  <c:v>46001</c:v>
                </c:pt>
                <c:pt idx="379">
                  <c:v>46002</c:v>
                </c:pt>
                <c:pt idx="380">
                  <c:v>46003</c:v>
                </c:pt>
                <c:pt idx="381">
                  <c:v>46004</c:v>
                </c:pt>
                <c:pt idx="382">
                  <c:v>46005</c:v>
                </c:pt>
                <c:pt idx="383">
                  <c:v>46006</c:v>
                </c:pt>
                <c:pt idx="384">
                  <c:v>46007</c:v>
                </c:pt>
                <c:pt idx="385">
                  <c:v>46008</c:v>
                </c:pt>
                <c:pt idx="386">
                  <c:v>46009</c:v>
                </c:pt>
                <c:pt idx="387">
                  <c:v>46010</c:v>
                </c:pt>
                <c:pt idx="388">
                  <c:v>46011</c:v>
                </c:pt>
                <c:pt idx="389">
                  <c:v>46012</c:v>
                </c:pt>
                <c:pt idx="390">
                  <c:v>46013</c:v>
                </c:pt>
                <c:pt idx="391">
                  <c:v>46014</c:v>
                </c:pt>
                <c:pt idx="392">
                  <c:v>46015</c:v>
                </c:pt>
                <c:pt idx="393">
                  <c:v>46016</c:v>
                </c:pt>
                <c:pt idx="394">
                  <c:v>46017</c:v>
                </c:pt>
                <c:pt idx="395">
                  <c:v>46018</c:v>
                </c:pt>
                <c:pt idx="396">
                  <c:v>46019</c:v>
                </c:pt>
                <c:pt idx="397">
                  <c:v>46020</c:v>
                </c:pt>
                <c:pt idx="398">
                  <c:v>46021</c:v>
                </c:pt>
                <c:pt idx="399">
                  <c:v>46022</c:v>
                </c:pt>
                <c:pt idx="400">
                  <c:v>46023</c:v>
                </c:pt>
                <c:pt idx="401">
                  <c:v>46024</c:v>
                </c:pt>
                <c:pt idx="402">
                  <c:v>46025</c:v>
                </c:pt>
                <c:pt idx="403">
                  <c:v>46026</c:v>
                </c:pt>
                <c:pt idx="404">
                  <c:v>46027</c:v>
                </c:pt>
                <c:pt idx="405">
                  <c:v>46028</c:v>
                </c:pt>
                <c:pt idx="406">
                  <c:v>46029</c:v>
                </c:pt>
                <c:pt idx="407">
                  <c:v>46030</c:v>
                </c:pt>
                <c:pt idx="408">
                  <c:v>46031</c:v>
                </c:pt>
                <c:pt idx="409">
                  <c:v>46032</c:v>
                </c:pt>
                <c:pt idx="410">
                  <c:v>46033</c:v>
                </c:pt>
                <c:pt idx="411">
                  <c:v>46034</c:v>
                </c:pt>
                <c:pt idx="412">
                  <c:v>46035</c:v>
                </c:pt>
                <c:pt idx="413">
                  <c:v>46036</c:v>
                </c:pt>
                <c:pt idx="414">
                  <c:v>46037</c:v>
                </c:pt>
                <c:pt idx="415">
                  <c:v>46038</c:v>
                </c:pt>
                <c:pt idx="416">
                  <c:v>46039</c:v>
                </c:pt>
                <c:pt idx="417">
                  <c:v>46040</c:v>
                </c:pt>
                <c:pt idx="418">
                  <c:v>46041</c:v>
                </c:pt>
                <c:pt idx="419">
                  <c:v>46042</c:v>
                </c:pt>
                <c:pt idx="420">
                  <c:v>46043</c:v>
                </c:pt>
                <c:pt idx="421">
                  <c:v>46044</c:v>
                </c:pt>
                <c:pt idx="422">
                  <c:v>46045</c:v>
                </c:pt>
                <c:pt idx="423">
                  <c:v>46046</c:v>
                </c:pt>
                <c:pt idx="424">
                  <c:v>46047</c:v>
                </c:pt>
                <c:pt idx="425">
                  <c:v>46048</c:v>
                </c:pt>
                <c:pt idx="426">
                  <c:v>46049</c:v>
                </c:pt>
                <c:pt idx="427">
                  <c:v>46050</c:v>
                </c:pt>
                <c:pt idx="428">
                  <c:v>46051</c:v>
                </c:pt>
                <c:pt idx="429">
                  <c:v>46052</c:v>
                </c:pt>
                <c:pt idx="430">
                  <c:v>46053</c:v>
                </c:pt>
                <c:pt idx="431">
                  <c:v>46054</c:v>
                </c:pt>
                <c:pt idx="432">
                  <c:v>46055</c:v>
                </c:pt>
                <c:pt idx="433">
                  <c:v>46056</c:v>
                </c:pt>
                <c:pt idx="434">
                  <c:v>46057</c:v>
                </c:pt>
                <c:pt idx="435">
                  <c:v>46058</c:v>
                </c:pt>
                <c:pt idx="436">
                  <c:v>46059</c:v>
                </c:pt>
                <c:pt idx="437">
                  <c:v>46060</c:v>
                </c:pt>
                <c:pt idx="438">
                  <c:v>46061</c:v>
                </c:pt>
                <c:pt idx="439">
                  <c:v>46062</c:v>
                </c:pt>
                <c:pt idx="440">
                  <c:v>46063</c:v>
                </c:pt>
                <c:pt idx="441">
                  <c:v>46064</c:v>
                </c:pt>
                <c:pt idx="442">
                  <c:v>46065</c:v>
                </c:pt>
                <c:pt idx="443">
                  <c:v>46066</c:v>
                </c:pt>
                <c:pt idx="444">
                  <c:v>46067</c:v>
                </c:pt>
                <c:pt idx="445">
                  <c:v>46068</c:v>
                </c:pt>
                <c:pt idx="446">
                  <c:v>46069</c:v>
                </c:pt>
                <c:pt idx="447">
                  <c:v>46070</c:v>
                </c:pt>
                <c:pt idx="448">
                  <c:v>46071</c:v>
                </c:pt>
                <c:pt idx="449">
                  <c:v>46072</c:v>
                </c:pt>
                <c:pt idx="450">
                  <c:v>46073</c:v>
                </c:pt>
                <c:pt idx="451">
                  <c:v>46074</c:v>
                </c:pt>
                <c:pt idx="452">
                  <c:v>46075</c:v>
                </c:pt>
                <c:pt idx="453">
                  <c:v>46076</c:v>
                </c:pt>
                <c:pt idx="454">
                  <c:v>46077</c:v>
                </c:pt>
                <c:pt idx="455">
                  <c:v>46078</c:v>
                </c:pt>
                <c:pt idx="456">
                  <c:v>46079</c:v>
                </c:pt>
                <c:pt idx="457">
                  <c:v>46080</c:v>
                </c:pt>
                <c:pt idx="458">
                  <c:v>46081</c:v>
                </c:pt>
                <c:pt idx="459">
                  <c:v>46082</c:v>
                </c:pt>
                <c:pt idx="460">
                  <c:v>46083</c:v>
                </c:pt>
                <c:pt idx="461">
                  <c:v>46084</c:v>
                </c:pt>
                <c:pt idx="462">
                  <c:v>46085</c:v>
                </c:pt>
                <c:pt idx="463">
                  <c:v>46086</c:v>
                </c:pt>
                <c:pt idx="464">
                  <c:v>46087</c:v>
                </c:pt>
                <c:pt idx="465">
                  <c:v>46088</c:v>
                </c:pt>
                <c:pt idx="466">
                  <c:v>46089</c:v>
                </c:pt>
                <c:pt idx="467">
                  <c:v>46090</c:v>
                </c:pt>
                <c:pt idx="468">
                  <c:v>46091</c:v>
                </c:pt>
                <c:pt idx="469">
                  <c:v>46092</c:v>
                </c:pt>
                <c:pt idx="470">
                  <c:v>46093</c:v>
                </c:pt>
                <c:pt idx="471">
                  <c:v>46094</c:v>
                </c:pt>
                <c:pt idx="472">
                  <c:v>46095</c:v>
                </c:pt>
                <c:pt idx="473">
                  <c:v>46096</c:v>
                </c:pt>
                <c:pt idx="474">
                  <c:v>46097</c:v>
                </c:pt>
                <c:pt idx="475">
                  <c:v>46098</c:v>
                </c:pt>
                <c:pt idx="476">
                  <c:v>46099</c:v>
                </c:pt>
                <c:pt idx="477">
                  <c:v>46100</c:v>
                </c:pt>
                <c:pt idx="478">
                  <c:v>46101</c:v>
                </c:pt>
                <c:pt idx="479">
                  <c:v>46102</c:v>
                </c:pt>
                <c:pt idx="480">
                  <c:v>46103</c:v>
                </c:pt>
                <c:pt idx="481">
                  <c:v>46104</c:v>
                </c:pt>
                <c:pt idx="482">
                  <c:v>46105</c:v>
                </c:pt>
                <c:pt idx="483">
                  <c:v>46106</c:v>
                </c:pt>
                <c:pt idx="484">
                  <c:v>46107</c:v>
                </c:pt>
                <c:pt idx="485">
                  <c:v>46108</c:v>
                </c:pt>
                <c:pt idx="486">
                  <c:v>46109</c:v>
                </c:pt>
                <c:pt idx="487">
                  <c:v>46110</c:v>
                </c:pt>
                <c:pt idx="488">
                  <c:v>46111</c:v>
                </c:pt>
                <c:pt idx="489">
                  <c:v>46112</c:v>
                </c:pt>
                <c:pt idx="490">
                  <c:v>46113</c:v>
                </c:pt>
                <c:pt idx="491">
                  <c:v>46114</c:v>
                </c:pt>
                <c:pt idx="492">
                  <c:v>46115</c:v>
                </c:pt>
                <c:pt idx="493">
                  <c:v>46116</c:v>
                </c:pt>
                <c:pt idx="494">
                  <c:v>46117</c:v>
                </c:pt>
                <c:pt idx="495">
                  <c:v>46118</c:v>
                </c:pt>
                <c:pt idx="496">
                  <c:v>46119</c:v>
                </c:pt>
                <c:pt idx="497">
                  <c:v>46120</c:v>
                </c:pt>
                <c:pt idx="498">
                  <c:v>46121</c:v>
                </c:pt>
                <c:pt idx="499">
                  <c:v>46122</c:v>
                </c:pt>
                <c:pt idx="500">
                  <c:v>46123</c:v>
                </c:pt>
                <c:pt idx="501">
                  <c:v>46124</c:v>
                </c:pt>
                <c:pt idx="502">
                  <c:v>46125</c:v>
                </c:pt>
                <c:pt idx="503">
                  <c:v>46126</c:v>
                </c:pt>
                <c:pt idx="504">
                  <c:v>46127</c:v>
                </c:pt>
                <c:pt idx="505">
                  <c:v>46128</c:v>
                </c:pt>
                <c:pt idx="506">
                  <c:v>46129</c:v>
                </c:pt>
                <c:pt idx="507">
                  <c:v>46130</c:v>
                </c:pt>
                <c:pt idx="508">
                  <c:v>46131</c:v>
                </c:pt>
                <c:pt idx="509">
                  <c:v>46132</c:v>
                </c:pt>
                <c:pt idx="510">
                  <c:v>46133</c:v>
                </c:pt>
                <c:pt idx="511">
                  <c:v>46134</c:v>
                </c:pt>
                <c:pt idx="512">
                  <c:v>46135</c:v>
                </c:pt>
                <c:pt idx="513">
                  <c:v>46136</c:v>
                </c:pt>
                <c:pt idx="514">
                  <c:v>46137</c:v>
                </c:pt>
                <c:pt idx="515">
                  <c:v>46138</c:v>
                </c:pt>
                <c:pt idx="516">
                  <c:v>46139</c:v>
                </c:pt>
                <c:pt idx="517">
                  <c:v>46140</c:v>
                </c:pt>
                <c:pt idx="518">
                  <c:v>46141</c:v>
                </c:pt>
                <c:pt idx="519">
                  <c:v>46142</c:v>
                </c:pt>
                <c:pt idx="520">
                  <c:v>46143</c:v>
                </c:pt>
                <c:pt idx="521">
                  <c:v>46144</c:v>
                </c:pt>
                <c:pt idx="522">
                  <c:v>46145</c:v>
                </c:pt>
                <c:pt idx="523">
                  <c:v>46146</c:v>
                </c:pt>
                <c:pt idx="524">
                  <c:v>46147</c:v>
                </c:pt>
                <c:pt idx="525">
                  <c:v>46148</c:v>
                </c:pt>
                <c:pt idx="526">
                  <c:v>46149</c:v>
                </c:pt>
                <c:pt idx="527">
                  <c:v>46150</c:v>
                </c:pt>
                <c:pt idx="528">
                  <c:v>46151</c:v>
                </c:pt>
                <c:pt idx="529">
                  <c:v>46152</c:v>
                </c:pt>
                <c:pt idx="530">
                  <c:v>46153</c:v>
                </c:pt>
                <c:pt idx="531">
                  <c:v>46154</c:v>
                </c:pt>
                <c:pt idx="532">
                  <c:v>46155</c:v>
                </c:pt>
                <c:pt idx="533">
                  <c:v>46156</c:v>
                </c:pt>
                <c:pt idx="534">
                  <c:v>46157</c:v>
                </c:pt>
                <c:pt idx="535">
                  <c:v>46158</c:v>
                </c:pt>
                <c:pt idx="536">
                  <c:v>46159</c:v>
                </c:pt>
                <c:pt idx="537">
                  <c:v>46160</c:v>
                </c:pt>
                <c:pt idx="538">
                  <c:v>46161</c:v>
                </c:pt>
                <c:pt idx="539">
                  <c:v>46162</c:v>
                </c:pt>
                <c:pt idx="540">
                  <c:v>46163</c:v>
                </c:pt>
                <c:pt idx="541">
                  <c:v>46164</c:v>
                </c:pt>
                <c:pt idx="542">
                  <c:v>46165</c:v>
                </c:pt>
                <c:pt idx="543">
                  <c:v>46166</c:v>
                </c:pt>
                <c:pt idx="544">
                  <c:v>46167</c:v>
                </c:pt>
                <c:pt idx="545">
                  <c:v>46168</c:v>
                </c:pt>
                <c:pt idx="546">
                  <c:v>46169</c:v>
                </c:pt>
                <c:pt idx="547">
                  <c:v>46170</c:v>
                </c:pt>
                <c:pt idx="548">
                  <c:v>46171</c:v>
                </c:pt>
                <c:pt idx="549">
                  <c:v>46172</c:v>
                </c:pt>
                <c:pt idx="550">
                  <c:v>46173</c:v>
                </c:pt>
                <c:pt idx="551">
                  <c:v>46174</c:v>
                </c:pt>
                <c:pt idx="552">
                  <c:v>46175</c:v>
                </c:pt>
                <c:pt idx="553">
                  <c:v>46176</c:v>
                </c:pt>
                <c:pt idx="554">
                  <c:v>46177</c:v>
                </c:pt>
                <c:pt idx="555">
                  <c:v>46178</c:v>
                </c:pt>
                <c:pt idx="556">
                  <c:v>46179</c:v>
                </c:pt>
                <c:pt idx="557">
                  <c:v>46180</c:v>
                </c:pt>
                <c:pt idx="558">
                  <c:v>46181</c:v>
                </c:pt>
                <c:pt idx="559">
                  <c:v>46182</c:v>
                </c:pt>
                <c:pt idx="560">
                  <c:v>46183</c:v>
                </c:pt>
                <c:pt idx="561">
                  <c:v>46184</c:v>
                </c:pt>
                <c:pt idx="562">
                  <c:v>46185</c:v>
                </c:pt>
                <c:pt idx="563">
                  <c:v>46186</c:v>
                </c:pt>
                <c:pt idx="564">
                  <c:v>46187</c:v>
                </c:pt>
                <c:pt idx="565">
                  <c:v>46188</c:v>
                </c:pt>
                <c:pt idx="566">
                  <c:v>46189</c:v>
                </c:pt>
                <c:pt idx="567">
                  <c:v>46190</c:v>
                </c:pt>
                <c:pt idx="568">
                  <c:v>46191</c:v>
                </c:pt>
                <c:pt idx="569">
                  <c:v>46192</c:v>
                </c:pt>
                <c:pt idx="570">
                  <c:v>46193</c:v>
                </c:pt>
                <c:pt idx="571">
                  <c:v>46194</c:v>
                </c:pt>
                <c:pt idx="572">
                  <c:v>46195</c:v>
                </c:pt>
                <c:pt idx="573">
                  <c:v>46196</c:v>
                </c:pt>
                <c:pt idx="574">
                  <c:v>46197</c:v>
                </c:pt>
                <c:pt idx="575">
                  <c:v>46198</c:v>
                </c:pt>
                <c:pt idx="576">
                  <c:v>46199</c:v>
                </c:pt>
                <c:pt idx="577">
                  <c:v>46200</c:v>
                </c:pt>
                <c:pt idx="578">
                  <c:v>46201</c:v>
                </c:pt>
                <c:pt idx="579">
                  <c:v>46202</c:v>
                </c:pt>
                <c:pt idx="580">
                  <c:v>46203</c:v>
                </c:pt>
                <c:pt idx="581">
                  <c:v>46204</c:v>
                </c:pt>
                <c:pt idx="582">
                  <c:v>46205</c:v>
                </c:pt>
                <c:pt idx="583">
                  <c:v>46206</c:v>
                </c:pt>
                <c:pt idx="584">
                  <c:v>46207</c:v>
                </c:pt>
                <c:pt idx="585">
                  <c:v>46208</c:v>
                </c:pt>
                <c:pt idx="586">
                  <c:v>46209</c:v>
                </c:pt>
                <c:pt idx="587">
                  <c:v>46210</c:v>
                </c:pt>
                <c:pt idx="588">
                  <c:v>46211</c:v>
                </c:pt>
                <c:pt idx="589">
                  <c:v>46212</c:v>
                </c:pt>
                <c:pt idx="590">
                  <c:v>46213</c:v>
                </c:pt>
                <c:pt idx="591">
                  <c:v>46214</c:v>
                </c:pt>
                <c:pt idx="592">
                  <c:v>46215</c:v>
                </c:pt>
                <c:pt idx="593">
                  <c:v>46216</c:v>
                </c:pt>
                <c:pt idx="594">
                  <c:v>46217</c:v>
                </c:pt>
                <c:pt idx="595">
                  <c:v>46218</c:v>
                </c:pt>
                <c:pt idx="596">
                  <c:v>46219</c:v>
                </c:pt>
                <c:pt idx="597">
                  <c:v>46220</c:v>
                </c:pt>
                <c:pt idx="598">
                  <c:v>46221</c:v>
                </c:pt>
                <c:pt idx="599">
                  <c:v>46222</c:v>
                </c:pt>
                <c:pt idx="600">
                  <c:v>46223</c:v>
                </c:pt>
                <c:pt idx="601">
                  <c:v>46224</c:v>
                </c:pt>
                <c:pt idx="602">
                  <c:v>46225</c:v>
                </c:pt>
                <c:pt idx="603">
                  <c:v>46226</c:v>
                </c:pt>
                <c:pt idx="604">
                  <c:v>46227</c:v>
                </c:pt>
                <c:pt idx="605">
                  <c:v>46228</c:v>
                </c:pt>
                <c:pt idx="606">
                  <c:v>46229</c:v>
                </c:pt>
                <c:pt idx="607">
                  <c:v>46230</c:v>
                </c:pt>
                <c:pt idx="608">
                  <c:v>46231</c:v>
                </c:pt>
                <c:pt idx="609">
                  <c:v>46232</c:v>
                </c:pt>
                <c:pt idx="610">
                  <c:v>46233</c:v>
                </c:pt>
                <c:pt idx="611">
                  <c:v>46234</c:v>
                </c:pt>
                <c:pt idx="612">
                  <c:v>46235</c:v>
                </c:pt>
                <c:pt idx="613">
                  <c:v>46236</c:v>
                </c:pt>
                <c:pt idx="614">
                  <c:v>46237</c:v>
                </c:pt>
                <c:pt idx="615">
                  <c:v>46238</c:v>
                </c:pt>
                <c:pt idx="616">
                  <c:v>46239</c:v>
                </c:pt>
                <c:pt idx="617">
                  <c:v>46240</c:v>
                </c:pt>
                <c:pt idx="618">
                  <c:v>46241</c:v>
                </c:pt>
                <c:pt idx="619">
                  <c:v>46242</c:v>
                </c:pt>
                <c:pt idx="620">
                  <c:v>46243</c:v>
                </c:pt>
                <c:pt idx="621">
                  <c:v>46244</c:v>
                </c:pt>
                <c:pt idx="622">
                  <c:v>46245</c:v>
                </c:pt>
                <c:pt idx="623">
                  <c:v>46246</c:v>
                </c:pt>
                <c:pt idx="624">
                  <c:v>46247</c:v>
                </c:pt>
                <c:pt idx="625">
                  <c:v>46248</c:v>
                </c:pt>
                <c:pt idx="626">
                  <c:v>46249</c:v>
                </c:pt>
                <c:pt idx="627">
                  <c:v>46250</c:v>
                </c:pt>
                <c:pt idx="628">
                  <c:v>46251</c:v>
                </c:pt>
                <c:pt idx="629">
                  <c:v>46252</c:v>
                </c:pt>
                <c:pt idx="630">
                  <c:v>46253</c:v>
                </c:pt>
                <c:pt idx="631">
                  <c:v>46254</c:v>
                </c:pt>
                <c:pt idx="632">
                  <c:v>46255</c:v>
                </c:pt>
                <c:pt idx="633">
                  <c:v>46256</c:v>
                </c:pt>
                <c:pt idx="634">
                  <c:v>46257</c:v>
                </c:pt>
                <c:pt idx="635">
                  <c:v>46258</c:v>
                </c:pt>
                <c:pt idx="636">
                  <c:v>46259</c:v>
                </c:pt>
                <c:pt idx="637">
                  <c:v>46260</c:v>
                </c:pt>
                <c:pt idx="638">
                  <c:v>46261</c:v>
                </c:pt>
                <c:pt idx="639">
                  <c:v>46262</c:v>
                </c:pt>
                <c:pt idx="640">
                  <c:v>46263</c:v>
                </c:pt>
                <c:pt idx="641">
                  <c:v>46264</c:v>
                </c:pt>
                <c:pt idx="642">
                  <c:v>46265</c:v>
                </c:pt>
                <c:pt idx="643">
                  <c:v>46266</c:v>
                </c:pt>
                <c:pt idx="644">
                  <c:v>46267</c:v>
                </c:pt>
                <c:pt idx="645">
                  <c:v>46268</c:v>
                </c:pt>
                <c:pt idx="646">
                  <c:v>46269</c:v>
                </c:pt>
                <c:pt idx="647">
                  <c:v>46270</c:v>
                </c:pt>
                <c:pt idx="648">
                  <c:v>46271</c:v>
                </c:pt>
                <c:pt idx="649">
                  <c:v>46272</c:v>
                </c:pt>
                <c:pt idx="650">
                  <c:v>46273</c:v>
                </c:pt>
                <c:pt idx="651">
                  <c:v>46274</c:v>
                </c:pt>
                <c:pt idx="652">
                  <c:v>46275</c:v>
                </c:pt>
                <c:pt idx="653">
                  <c:v>46276</c:v>
                </c:pt>
                <c:pt idx="654">
                  <c:v>46277</c:v>
                </c:pt>
                <c:pt idx="655">
                  <c:v>46278</c:v>
                </c:pt>
                <c:pt idx="656">
                  <c:v>46279</c:v>
                </c:pt>
                <c:pt idx="657">
                  <c:v>46280</c:v>
                </c:pt>
                <c:pt idx="658">
                  <c:v>46281</c:v>
                </c:pt>
                <c:pt idx="659">
                  <c:v>46282</c:v>
                </c:pt>
                <c:pt idx="660">
                  <c:v>46283</c:v>
                </c:pt>
                <c:pt idx="661">
                  <c:v>46284</c:v>
                </c:pt>
                <c:pt idx="662">
                  <c:v>46285</c:v>
                </c:pt>
                <c:pt idx="663">
                  <c:v>46286</c:v>
                </c:pt>
                <c:pt idx="664">
                  <c:v>46287</c:v>
                </c:pt>
                <c:pt idx="665">
                  <c:v>46288</c:v>
                </c:pt>
                <c:pt idx="666">
                  <c:v>46289</c:v>
                </c:pt>
                <c:pt idx="667">
                  <c:v>46290</c:v>
                </c:pt>
                <c:pt idx="668">
                  <c:v>46291</c:v>
                </c:pt>
                <c:pt idx="669">
                  <c:v>46292</c:v>
                </c:pt>
                <c:pt idx="670">
                  <c:v>46293</c:v>
                </c:pt>
                <c:pt idx="671">
                  <c:v>46294</c:v>
                </c:pt>
                <c:pt idx="672">
                  <c:v>46295</c:v>
                </c:pt>
                <c:pt idx="673">
                  <c:v>46296</c:v>
                </c:pt>
                <c:pt idx="674">
                  <c:v>46297</c:v>
                </c:pt>
                <c:pt idx="675">
                  <c:v>46298</c:v>
                </c:pt>
                <c:pt idx="676">
                  <c:v>46299</c:v>
                </c:pt>
                <c:pt idx="677">
                  <c:v>46300</c:v>
                </c:pt>
                <c:pt idx="678">
                  <c:v>46301</c:v>
                </c:pt>
                <c:pt idx="679">
                  <c:v>46302</c:v>
                </c:pt>
                <c:pt idx="680">
                  <c:v>46303</c:v>
                </c:pt>
                <c:pt idx="681">
                  <c:v>46304</c:v>
                </c:pt>
                <c:pt idx="682">
                  <c:v>46305</c:v>
                </c:pt>
                <c:pt idx="683">
                  <c:v>46306</c:v>
                </c:pt>
                <c:pt idx="684">
                  <c:v>46307</c:v>
                </c:pt>
                <c:pt idx="685">
                  <c:v>46308</c:v>
                </c:pt>
                <c:pt idx="686">
                  <c:v>46309</c:v>
                </c:pt>
                <c:pt idx="687">
                  <c:v>46310</c:v>
                </c:pt>
                <c:pt idx="688">
                  <c:v>46311</c:v>
                </c:pt>
                <c:pt idx="689">
                  <c:v>46312</c:v>
                </c:pt>
                <c:pt idx="690">
                  <c:v>46313</c:v>
                </c:pt>
                <c:pt idx="691">
                  <c:v>46314</c:v>
                </c:pt>
                <c:pt idx="692">
                  <c:v>46315</c:v>
                </c:pt>
                <c:pt idx="693">
                  <c:v>46316</c:v>
                </c:pt>
                <c:pt idx="694">
                  <c:v>46317</c:v>
                </c:pt>
                <c:pt idx="695">
                  <c:v>46318</c:v>
                </c:pt>
                <c:pt idx="696">
                  <c:v>46319</c:v>
                </c:pt>
                <c:pt idx="697">
                  <c:v>46320</c:v>
                </c:pt>
                <c:pt idx="698">
                  <c:v>46321</c:v>
                </c:pt>
                <c:pt idx="699">
                  <c:v>46322</c:v>
                </c:pt>
                <c:pt idx="700">
                  <c:v>46323</c:v>
                </c:pt>
                <c:pt idx="701">
                  <c:v>46324</c:v>
                </c:pt>
                <c:pt idx="702">
                  <c:v>46325</c:v>
                </c:pt>
                <c:pt idx="703">
                  <c:v>46326</c:v>
                </c:pt>
                <c:pt idx="704">
                  <c:v>46327</c:v>
                </c:pt>
                <c:pt idx="705">
                  <c:v>46328</c:v>
                </c:pt>
                <c:pt idx="706">
                  <c:v>46329</c:v>
                </c:pt>
                <c:pt idx="707">
                  <c:v>46330</c:v>
                </c:pt>
                <c:pt idx="708">
                  <c:v>46331</c:v>
                </c:pt>
                <c:pt idx="709">
                  <c:v>46332</c:v>
                </c:pt>
                <c:pt idx="710">
                  <c:v>46333</c:v>
                </c:pt>
                <c:pt idx="711">
                  <c:v>46334</c:v>
                </c:pt>
                <c:pt idx="712">
                  <c:v>46335</c:v>
                </c:pt>
                <c:pt idx="713">
                  <c:v>46336</c:v>
                </c:pt>
                <c:pt idx="714">
                  <c:v>46337</c:v>
                </c:pt>
                <c:pt idx="715">
                  <c:v>46338</c:v>
                </c:pt>
                <c:pt idx="716">
                  <c:v>46339</c:v>
                </c:pt>
                <c:pt idx="717">
                  <c:v>46340</c:v>
                </c:pt>
                <c:pt idx="718">
                  <c:v>46341</c:v>
                </c:pt>
                <c:pt idx="719">
                  <c:v>46342</c:v>
                </c:pt>
                <c:pt idx="720">
                  <c:v>46343</c:v>
                </c:pt>
                <c:pt idx="721">
                  <c:v>46344</c:v>
                </c:pt>
                <c:pt idx="722">
                  <c:v>46345</c:v>
                </c:pt>
                <c:pt idx="723">
                  <c:v>46346</c:v>
                </c:pt>
                <c:pt idx="724">
                  <c:v>46347</c:v>
                </c:pt>
                <c:pt idx="725">
                  <c:v>46348</c:v>
                </c:pt>
                <c:pt idx="726">
                  <c:v>46349</c:v>
                </c:pt>
                <c:pt idx="727">
                  <c:v>46350</c:v>
                </c:pt>
                <c:pt idx="728">
                  <c:v>46351</c:v>
                </c:pt>
                <c:pt idx="729">
                  <c:v>46352</c:v>
                </c:pt>
                <c:pt idx="730">
                  <c:v>46353</c:v>
                </c:pt>
                <c:pt idx="731">
                  <c:v>46354</c:v>
                </c:pt>
                <c:pt idx="732">
                  <c:v>46355</c:v>
                </c:pt>
                <c:pt idx="733">
                  <c:v>46356</c:v>
                </c:pt>
                <c:pt idx="734">
                  <c:v>46357</c:v>
                </c:pt>
                <c:pt idx="735">
                  <c:v>46358</c:v>
                </c:pt>
                <c:pt idx="736">
                  <c:v>46359</c:v>
                </c:pt>
                <c:pt idx="737">
                  <c:v>46360</c:v>
                </c:pt>
                <c:pt idx="738">
                  <c:v>46361</c:v>
                </c:pt>
                <c:pt idx="739">
                  <c:v>46362</c:v>
                </c:pt>
                <c:pt idx="740">
                  <c:v>46363</c:v>
                </c:pt>
                <c:pt idx="741">
                  <c:v>46364</c:v>
                </c:pt>
                <c:pt idx="742">
                  <c:v>46365</c:v>
                </c:pt>
                <c:pt idx="743">
                  <c:v>46366</c:v>
                </c:pt>
                <c:pt idx="744">
                  <c:v>46367</c:v>
                </c:pt>
                <c:pt idx="745">
                  <c:v>46368</c:v>
                </c:pt>
                <c:pt idx="746">
                  <c:v>46369</c:v>
                </c:pt>
                <c:pt idx="747">
                  <c:v>46370</c:v>
                </c:pt>
                <c:pt idx="748">
                  <c:v>46371</c:v>
                </c:pt>
                <c:pt idx="749">
                  <c:v>46372</c:v>
                </c:pt>
                <c:pt idx="750">
                  <c:v>46373</c:v>
                </c:pt>
                <c:pt idx="751">
                  <c:v>46374</c:v>
                </c:pt>
                <c:pt idx="752">
                  <c:v>46375</c:v>
                </c:pt>
                <c:pt idx="753">
                  <c:v>46376</c:v>
                </c:pt>
                <c:pt idx="754">
                  <c:v>46377</c:v>
                </c:pt>
                <c:pt idx="755">
                  <c:v>46378</c:v>
                </c:pt>
                <c:pt idx="756">
                  <c:v>46379</c:v>
                </c:pt>
                <c:pt idx="757">
                  <c:v>46380</c:v>
                </c:pt>
                <c:pt idx="758">
                  <c:v>46381</c:v>
                </c:pt>
                <c:pt idx="759">
                  <c:v>46382</c:v>
                </c:pt>
                <c:pt idx="760">
                  <c:v>46383</c:v>
                </c:pt>
                <c:pt idx="761">
                  <c:v>46384</c:v>
                </c:pt>
                <c:pt idx="762">
                  <c:v>46385</c:v>
                </c:pt>
                <c:pt idx="763">
                  <c:v>46386</c:v>
                </c:pt>
                <c:pt idx="764">
                  <c:v>46387</c:v>
                </c:pt>
                <c:pt idx="765">
                  <c:v>46388</c:v>
                </c:pt>
                <c:pt idx="766">
                  <c:v>46389</c:v>
                </c:pt>
                <c:pt idx="767">
                  <c:v>46390</c:v>
                </c:pt>
                <c:pt idx="768">
                  <c:v>46391</c:v>
                </c:pt>
                <c:pt idx="769">
                  <c:v>46392</c:v>
                </c:pt>
                <c:pt idx="770">
                  <c:v>46393</c:v>
                </c:pt>
                <c:pt idx="771">
                  <c:v>46394</c:v>
                </c:pt>
                <c:pt idx="772">
                  <c:v>46395</c:v>
                </c:pt>
                <c:pt idx="773">
                  <c:v>46396</c:v>
                </c:pt>
                <c:pt idx="774">
                  <c:v>46397</c:v>
                </c:pt>
                <c:pt idx="775">
                  <c:v>46398</c:v>
                </c:pt>
                <c:pt idx="776">
                  <c:v>46399</c:v>
                </c:pt>
                <c:pt idx="777">
                  <c:v>46400</c:v>
                </c:pt>
                <c:pt idx="778">
                  <c:v>46401</c:v>
                </c:pt>
                <c:pt idx="779">
                  <c:v>46402</c:v>
                </c:pt>
                <c:pt idx="780">
                  <c:v>46403</c:v>
                </c:pt>
                <c:pt idx="781">
                  <c:v>46404</c:v>
                </c:pt>
                <c:pt idx="782">
                  <c:v>46405</c:v>
                </c:pt>
                <c:pt idx="783">
                  <c:v>46406</c:v>
                </c:pt>
                <c:pt idx="784">
                  <c:v>46407</c:v>
                </c:pt>
                <c:pt idx="785">
                  <c:v>46408</c:v>
                </c:pt>
                <c:pt idx="786">
                  <c:v>46409</c:v>
                </c:pt>
                <c:pt idx="787">
                  <c:v>46410</c:v>
                </c:pt>
                <c:pt idx="788">
                  <c:v>46411</c:v>
                </c:pt>
                <c:pt idx="789">
                  <c:v>46412</c:v>
                </c:pt>
                <c:pt idx="790">
                  <c:v>46413</c:v>
                </c:pt>
                <c:pt idx="791">
                  <c:v>46414</c:v>
                </c:pt>
                <c:pt idx="792">
                  <c:v>46415</c:v>
                </c:pt>
                <c:pt idx="793">
                  <c:v>46416</c:v>
                </c:pt>
                <c:pt idx="794">
                  <c:v>46417</c:v>
                </c:pt>
                <c:pt idx="795">
                  <c:v>46418</c:v>
                </c:pt>
                <c:pt idx="796">
                  <c:v>46419</c:v>
                </c:pt>
                <c:pt idx="797">
                  <c:v>46420</c:v>
                </c:pt>
                <c:pt idx="798">
                  <c:v>46421</c:v>
                </c:pt>
                <c:pt idx="799">
                  <c:v>46422</c:v>
                </c:pt>
                <c:pt idx="800">
                  <c:v>46423</c:v>
                </c:pt>
                <c:pt idx="801">
                  <c:v>46424</c:v>
                </c:pt>
                <c:pt idx="802">
                  <c:v>46425</c:v>
                </c:pt>
                <c:pt idx="803">
                  <c:v>46426</c:v>
                </c:pt>
                <c:pt idx="804">
                  <c:v>46427</c:v>
                </c:pt>
                <c:pt idx="805">
                  <c:v>46428</c:v>
                </c:pt>
                <c:pt idx="806">
                  <c:v>46429</c:v>
                </c:pt>
                <c:pt idx="807">
                  <c:v>46430</c:v>
                </c:pt>
                <c:pt idx="808">
                  <c:v>46431</c:v>
                </c:pt>
                <c:pt idx="809">
                  <c:v>46432</c:v>
                </c:pt>
                <c:pt idx="810">
                  <c:v>46433</c:v>
                </c:pt>
                <c:pt idx="811">
                  <c:v>46434</c:v>
                </c:pt>
                <c:pt idx="812">
                  <c:v>46435</c:v>
                </c:pt>
                <c:pt idx="813">
                  <c:v>46436</c:v>
                </c:pt>
                <c:pt idx="814">
                  <c:v>46437</c:v>
                </c:pt>
                <c:pt idx="815">
                  <c:v>46438</c:v>
                </c:pt>
                <c:pt idx="816">
                  <c:v>46439</c:v>
                </c:pt>
                <c:pt idx="817">
                  <c:v>46440</c:v>
                </c:pt>
                <c:pt idx="818">
                  <c:v>46441</c:v>
                </c:pt>
                <c:pt idx="819">
                  <c:v>46442</c:v>
                </c:pt>
                <c:pt idx="820">
                  <c:v>46443</c:v>
                </c:pt>
                <c:pt idx="821">
                  <c:v>46444</c:v>
                </c:pt>
                <c:pt idx="822">
                  <c:v>46445</c:v>
                </c:pt>
                <c:pt idx="823">
                  <c:v>46446</c:v>
                </c:pt>
                <c:pt idx="824">
                  <c:v>46447</c:v>
                </c:pt>
                <c:pt idx="825">
                  <c:v>46448</c:v>
                </c:pt>
                <c:pt idx="826">
                  <c:v>46449</c:v>
                </c:pt>
                <c:pt idx="827">
                  <c:v>46450</c:v>
                </c:pt>
                <c:pt idx="828">
                  <c:v>46451</c:v>
                </c:pt>
                <c:pt idx="829">
                  <c:v>46452</c:v>
                </c:pt>
                <c:pt idx="830">
                  <c:v>46453</c:v>
                </c:pt>
                <c:pt idx="831">
                  <c:v>46454</c:v>
                </c:pt>
                <c:pt idx="832">
                  <c:v>46455</c:v>
                </c:pt>
                <c:pt idx="833">
                  <c:v>46456</c:v>
                </c:pt>
                <c:pt idx="834">
                  <c:v>46457</c:v>
                </c:pt>
                <c:pt idx="835">
                  <c:v>46458</c:v>
                </c:pt>
                <c:pt idx="836">
                  <c:v>46459</c:v>
                </c:pt>
                <c:pt idx="837">
                  <c:v>46460</c:v>
                </c:pt>
                <c:pt idx="838">
                  <c:v>46461</c:v>
                </c:pt>
                <c:pt idx="839">
                  <c:v>46462</c:v>
                </c:pt>
                <c:pt idx="840">
                  <c:v>46463</c:v>
                </c:pt>
                <c:pt idx="841">
                  <c:v>46464</c:v>
                </c:pt>
                <c:pt idx="842">
                  <c:v>46465</c:v>
                </c:pt>
                <c:pt idx="843">
                  <c:v>46466</c:v>
                </c:pt>
                <c:pt idx="844">
                  <c:v>46467</c:v>
                </c:pt>
                <c:pt idx="845">
                  <c:v>46468</c:v>
                </c:pt>
                <c:pt idx="846">
                  <c:v>46469</c:v>
                </c:pt>
                <c:pt idx="847">
                  <c:v>46470</c:v>
                </c:pt>
                <c:pt idx="848">
                  <c:v>46471</c:v>
                </c:pt>
                <c:pt idx="849">
                  <c:v>46472</c:v>
                </c:pt>
                <c:pt idx="850">
                  <c:v>46473</c:v>
                </c:pt>
                <c:pt idx="851">
                  <c:v>46474</c:v>
                </c:pt>
                <c:pt idx="852">
                  <c:v>46475</c:v>
                </c:pt>
                <c:pt idx="853">
                  <c:v>46476</c:v>
                </c:pt>
                <c:pt idx="854">
                  <c:v>46477</c:v>
                </c:pt>
                <c:pt idx="855">
                  <c:v>46478</c:v>
                </c:pt>
                <c:pt idx="856">
                  <c:v>46479</c:v>
                </c:pt>
                <c:pt idx="857">
                  <c:v>46480</c:v>
                </c:pt>
                <c:pt idx="858">
                  <c:v>46481</c:v>
                </c:pt>
                <c:pt idx="859">
                  <c:v>46482</c:v>
                </c:pt>
                <c:pt idx="860">
                  <c:v>46483</c:v>
                </c:pt>
                <c:pt idx="861">
                  <c:v>46484</c:v>
                </c:pt>
                <c:pt idx="862">
                  <c:v>46485</c:v>
                </c:pt>
                <c:pt idx="863">
                  <c:v>46486</c:v>
                </c:pt>
                <c:pt idx="864">
                  <c:v>46487</c:v>
                </c:pt>
                <c:pt idx="865">
                  <c:v>46488</c:v>
                </c:pt>
                <c:pt idx="866">
                  <c:v>46489</c:v>
                </c:pt>
                <c:pt idx="867">
                  <c:v>46490</c:v>
                </c:pt>
                <c:pt idx="868">
                  <c:v>46491</c:v>
                </c:pt>
                <c:pt idx="869">
                  <c:v>46492</c:v>
                </c:pt>
                <c:pt idx="870">
                  <c:v>46493</c:v>
                </c:pt>
                <c:pt idx="871">
                  <c:v>46494</c:v>
                </c:pt>
                <c:pt idx="872">
                  <c:v>46495</c:v>
                </c:pt>
                <c:pt idx="873">
                  <c:v>46496</c:v>
                </c:pt>
                <c:pt idx="874">
                  <c:v>46497</c:v>
                </c:pt>
                <c:pt idx="875">
                  <c:v>46498</c:v>
                </c:pt>
                <c:pt idx="876">
                  <c:v>46499</c:v>
                </c:pt>
                <c:pt idx="877">
                  <c:v>46500</c:v>
                </c:pt>
                <c:pt idx="878">
                  <c:v>46501</c:v>
                </c:pt>
                <c:pt idx="879">
                  <c:v>46502</c:v>
                </c:pt>
                <c:pt idx="880">
                  <c:v>46503</c:v>
                </c:pt>
                <c:pt idx="881">
                  <c:v>46504</c:v>
                </c:pt>
                <c:pt idx="882">
                  <c:v>46505</c:v>
                </c:pt>
                <c:pt idx="883">
                  <c:v>46506</c:v>
                </c:pt>
                <c:pt idx="884">
                  <c:v>46507</c:v>
                </c:pt>
                <c:pt idx="885">
                  <c:v>46508</c:v>
                </c:pt>
                <c:pt idx="886">
                  <c:v>46509</c:v>
                </c:pt>
                <c:pt idx="887">
                  <c:v>46510</c:v>
                </c:pt>
                <c:pt idx="888">
                  <c:v>46511</c:v>
                </c:pt>
                <c:pt idx="889">
                  <c:v>46512</c:v>
                </c:pt>
                <c:pt idx="890">
                  <c:v>46513</c:v>
                </c:pt>
                <c:pt idx="891">
                  <c:v>46514</c:v>
                </c:pt>
                <c:pt idx="892">
                  <c:v>46515</c:v>
                </c:pt>
                <c:pt idx="893">
                  <c:v>46516</c:v>
                </c:pt>
                <c:pt idx="894">
                  <c:v>46517</c:v>
                </c:pt>
                <c:pt idx="895">
                  <c:v>46518</c:v>
                </c:pt>
                <c:pt idx="896">
                  <c:v>46519</c:v>
                </c:pt>
                <c:pt idx="897">
                  <c:v>46520</c:v>
                </c:pt>
                <c:pt idx="898">
                  <c:v>46521</c:v>
                </c:pt>
                <c:pt idx="899">
                  <c:v>46522</c:v>
                </c:pt>
                <c:pt idx="900">
                  <c:v>46523</c:v>
                </c:pt>
                <c:pt idx="901">
                  <c:v>46524</c:v>
                </c:pt>
                <c:pt idx="902">
                  <c:v>46525</c:v>
                </c:pt>
                <c:pt idx="903">
                  <c:v>46526</c:v>
                </c:pt>
                <c:pt idx="904">
                  <c:v>46527</c:v>
                </c:pt>
                <c:pt idx="905">
                  <c:v>46528</c:v>
                </c:pt>
                <c:pt idx="906">
                  <c:v>46529</c:v>
                </c:pt>
                <c:pt idx="907">
                  <c:v>46530</c:v>
                </c:pt>
                <c:pt idx="908">
                  <c:v>46531</c:v>
                </c:pt>
                <c:pt idx="909">
                  <c:v>46532</c:v>
                </c:pt>
                <c:pt idx="910">
                  <c:v>46533</c:v>
                </c:pt>
                <c:pt idx="911">
                  <c:v>46534</c:v>
                </c:pt>
                <c:pt idx="912">
                  <c:v>46535</c:v>
                </c:pt>
                <c:pt idx="913">
                  <c:v>46536</c:v>
                </c:pt>
                <c:pt idx="914">
                  <c:v>46537</c:v>
                </c:pt>
                <c:pt idx="915">
                  <c:v>46538</c:v>
                </c:pt>
                <c:pt idx="916">
                  <c:v>46539</c:v>
                </c:pt>
                <c:pt idx="917">
                  <c:v>46540</c:v>
                </c:pt>
                <c:pt idx="918">
                  <c:v>46541</c:v>
                </c:pt>
                <c:pt idx="919">
                  <c:v>46542</c:v>
                </c:pt>
                <c:pt idx="920">
                  <c:v>46543</c:v>
                </c:pt>
                <c:pt idx="921">
                  <c:v>46544</c:v>
                </c:pt>
                <c:pt idx="922">
                  <c:v>46545</c:v>
                </c:pt>
                <c:pt idx="923">
                  <c:v>46546</c:v>
                </c:pt>
                <c:pt idx="924">
                  <c:v>46547</c:v>
                </c:pt>
                <c:pt idx="925">
                  <c:v>46548</c:v>
                </c:pt>
                <c:pt idx="926">
                  <c:v>46549</c:v>
                </c:pt>
                <c:pt idx="927">
                  <c:v>46550</c:v>
                </c:pt>
                <c:pt idx="928">
                  <c:v>46551</c:v>
                </c:pt>
                <c:pt idx="929">
                  <c:v>46552</c:v>
                </c:pt>
                <c:pt idx="930">
                  <c:v>46553</c:v>
                </c:pt>
                <c:pt idx="931">
                  <c:v>46554</c:v>
                </c:pt>
                <c:pt idx="932">
                  <c:v>46555</c:v>
                </c:pt>
                <c:pt idx="933">
                  <c:v>46556</c:v>
                </c:pt>
                <c:pt idx="934">
                  <c:v>46557</c:v>
                </c:pt>
                <c:pt idx="935">
                  <c:v>46558</c:v>
                </c:pt>
                <c:pt idx="936">
                  <c:v>46559</c:v>
                </c:pt>
                <c:pt idx="937">
                  <c:v>46560</c:v>
                </c:pt>
                <c:pt idx="938">
                  <c:v>46561</c:v>
                </c:pt>
                <c:pt idx="939">
                  <c:v>46562</c:v>
                </c:pt>
                <c:pt idx="940">
                  <c:v>46563</c:v>
                </c:pt>
                <c:pt idx="941">
                  <c:v>46564</c:v>
                </c:pt>
                <c:pt idx="942">
                  <c:v>46565</c:v>
                </c:pt>
                <c:pt idx="943">
                  <c:v>46566</c:v>
                </c:pt>
                <c:pt idx="944">
                  <c:v>46567</c:v>
                </c:pt>
                <c:pt idx="945">
                  <c:v>46568</c:v>
                </c:pt>
                <c:pt idx="946">
                  <c:v>46569</c:v>
                </c:pt>
                <c:pt idx="947">
                  <c:v>46570</c:v>
                </c:pt>
                <c:pt idx="948">
                  <c:v>46571</c:v>
                </c:pt>
                <c:pt idx="949">
                  <c:v>46572</c:v>
                </c:pt>
                <c:pt idx="950">
                  <c:v>46573</c:v>
                </c:pt>
                <c:pt idx="951">
                  <c:v>46574</c:v>
                </c:pt>
                <c:pt idx="952">
                  <c:v>46575</c:v>
                </c:pt>
                <c:pt idx="953">
                  <c:v>46576</c:v>
                </c:pt>
                <c:pt idx="954">
                  <c:v>46577</c:v>
                </c:pt>
                <c:pt idx="955">
                  <c:v>46578</c:v>
                </c:pt>
                <c:pt idx="956">
                  <c:v>46579</c:v>
                </c:pt>
                <c:pt idx="957">
                  <c:v>46580</c:v>
                </c:pt>
                <c:pt idx="958">
                  <c:v>46581</c:v>
                </c:pt>
                <c:pt idx="959">
                  <c:v>46582</c:v>
                </c:pt>
                <c:pt idx="960">
                  <c:v>46583</c:v>
                </c:pt>
                <c:pt idx="961">
                  <c:v>46584</c:v>
                </c:pt>
                <c:pt idx="962">
                  <c:v>46585</c:v>
                </c:pt>
                <c:pt idx="963">
                  <c:v>46586</c:v>
                </c:pt>
                <c:pt idx="964">
                  <c:v>46587</c:v>
                </c:pt>
                <c:pt idx="965">
                  <c:v>46588</c:v>
                </c:pt>
                <c:pt idx="966">
                  <c:v>46589</c:v>
                </c:pt>
                <c:pt idx="967">
                  <c:v>46590</c:v>
                </c:pt>
                <c:pt idx="968">
                  <c:v>46591</c:v>
                </c:pt>
                <c:pt idx="969">
                  <c:v>46592</c:v>
                </c:pt>
                <c:pt idx="970">
                  <c:v>46593</c:v>
                </c:pt>
                <c:pt idx="971">
                  <c:v>46594</c:v>
                </c:pt>
                <c:pt idx="972">
                  <c:v>46595</c:v>
                </c:pt>
                <c:pt idx="973">
                  <c:v>46596</c:v>
                </c:pt>
                <c:pt idx="974">
                  <c:v>46597</c:v>
                </c:pt>
                <c:pt idx="975">
                  <c:v>46598</c:v>
                </c:pt>
                <c:pt idx="976">
                  <c:v>46599</c:v>
                </c:pt>
                <c:pt idx="977">
                  <c:v>46600</c:v>
                </c:pt>
                <c:pt idx="978">
                  <c:v>46601</c:v>
                </c:pt>
                <c:pt idx="979">
                  <c:v>46602</c:v>
                </c:pt>
                <c:pt idx="980">
                  <c:v>46603</c:v>
                </c:pt>
                <c:pt idx="981">
                  <c:v>46604</c:v>
                </c:pt>
                <c:pt idx="982">
                  <c:v>46605</c:v>
                </c:pt>
                <c:pt idx="983">
                  <c:v>46606</c:v>
                </c:pt>
                <c:pt idx="984">
                  <c:v>46607</c:v>
                </c:pt>
                <c:pt idx="985">
                  <c:v>46608</c:v>
                </c:pt>
                <c:pt idx="986">
                  <c:v>46609</c:v>
                </c:pt>
                <c:pt idx="987">
                  <c:v>46610</c:v>
                </c:pt>
                <c:pt idx="988">
                  <c:v>46611</c:v>
                </c:pt>
                <c:pt idx="989">
                  <c:v>46612</c:v>
                </c:pt>
                <c:pt idx="990">
                  <c:v>46613</c:v>
                </c:pt>
                <c:pt idx="991">
                  <c:v>46614</c:v>
                </c:pt>
                <c:pt idx="992">
                  <c:v>46615</c:v>
                </c:pt>
                <c:pt idx="993">
                  <c:v>46616</c:v>
                </c:pt>
                <c:pt idx="994">
                  <c:v>46617</c:v>
                </c:pt>
                <c:pt idx="995">
                  <c:v>46618</c:v>
                </c:pt>
                <c:pt idx="996">
                  <c:v>46619</c:v>
                </c:pt>
                <c:pt idx="997">
                  <c:v>46620</c:v>
                </c:pt>
                <c:pt idx="998">
                  <c:v>46621</c:v>
                </c:pt>
                <c:pt idx="999">
                  <c:v>46622</c:v>
                </c:pt>
                <c:pt idx="1000">
                  <c:v>46623</c:v>
                </c:pt>
                <c:pt idx="1001">
                  <c:v>46624</c:v>
                </c:pt>
                <c:pt idx="1002">
                  <c:v>46625</c:v>
                </c:pt>
                <c:pt idx="1003">
                  <c:v>46626</c:v>
                </c:pt>
                <c:pt idx="1004">
                  <c:v>46627</c:v>
                </c:pt>
                <c:pt idx="1005">
                  <c:v>46628</c:v>
                </c:pt>
                <c:pt idx="1006">
                  <c:v>46629</c:v>
                </c:pt>
                <c:pt idx="1007">
                  <c:v>46630</c:v>
                </c:pt>
                <c:pt idx="1008">
                  <c:v>46631</c:v>
                </c:pt>
                <c:pt idx="1009">
                  <c:v>46632</c:v>
                </c:pt>
                <c:pt idx="1010">
                  <c:v>46633</c:v>
                </c:pt>
                <c:pt idx="1011">
                  <c:v>46634</c:v>
                </c:pt>
                <c:pt idx="1012">
                  <c:v>46635</c:v>
                </c:pt>
                <c:pt idx="1013">
                  <c:v>46636</c:v>
                </c:pt>
                <c:pt idx="1014">
                  <c:v>46637</c:v>
                </c:pt>
                <c:pt idx="1015">
                  <c:v>46638</c:v>
                </c:pt>
                <c:pt idx="1016">
                  <c:v>46639</c:v>
                </c:pt>
                <c:pt idx="1017">
                  <c:v>46640</c:v>
                </c:pt>
                <c:pt idx="1018">
                  <c:v>46641</c:v>
                </c:pt>
                <c:pt idx="1019">
                  <c:v>46642</c:v>
                </c:pt>
                <c:pt idx="1020">
                  <c:v>46643</c:v>
                </c:pt>
                <c:pt idx="1021">
                  <c:v>46644</c:v>
                </c:pt>
                <c:pt idx="1022">
                  <c:v>46645</c:v>
                </c:pt>
                <c:pt idx="1023">
                  <c:v>46646</c:v>
                </c:pt>
                <c:pt idx="1024">
                  <c:v>46647</c:v>
                </c:pt>
                <c:pt idx="1025">
                  <c:v>46648</c:v>
                </c:pt>
                <c:pt idx="1026">
                  <c:v>46649</c:v>
                </c:pt>
                <c:pt idx="1027">
                  <c:v>46650</c:v>
                </c:pt>
                <c:pt idx="1028">
                  <c:v>46651</c:v>
                </c:pt>
                <c:pt idx="1029">
                  <c:v>46652</c:v>
                </c:pt>
                <c:pt idx="1030">
                  <c:v>46653</c:v>
                </c:pt>
                <c:pt idx="1031">
                  <c:v>46654</c:v>
                </c:pt>
                <c:pt idx="1032">
                  <c:v>46655</c:v>
                </c:pt>
                <c:pt idx="1033">
                  <c:v>46656</c:v>
                </c:pt>
                <c:pt idx="1034">
                  <c:v>46657</c:v>
                </c:pt>
                <c:pt idx="1035">
                  <c:v>46658</c:v>
                </c:pt>
                <c:pt idx="1036">
                  <c:v>46659</c:v>
                </c:pt>
                <c:pt idx="1037">
                  <c:v>46660</c:v>
                </c:pt>
                <c:pt idx="1038">
                  <c:v>46661</c:v>
                </c:pt>
                <c:pt idx="1039">
                  <c:v>46662</c:v>
                </c:pt>
                <c:pt idx="1040">
                  <c:v>46663</c:v>
                </c:pt>
                <c:pt idx="1041">
                  <c:v>46664</c:v>
                </c:pt>
                <c:pt idx="1042">
                  <c:v>46665</c:v>
                </c:pt>
                <c:pt idx="1043">
                  <c:v>46666</c:v>
                </c:pt>
                <c:pt idx="1044">
                  <c:v>46667</c:v>
                </c:pt>
                <c:pt idx="1045">
                  <c:v>46668</c:v>
                </c:pt>
                <c:pt idx="1046">
                  <c:v>46669</c:v>
                </c:pt>
                <c:pt idx="1047">
                  <c:v>46670</c:v>
                </c:pt>
                <c:pt idx="1048">
                  <c:v>46671</c:v>
                </c:pt>
                <c:pt idx="1049">
                  <c:v>46672</c:v>
                </c:pt>
                <c:pt idx="1050">
                  <c:v>46673</c:v>
                </c:pt>
                <c:pt idx="1051">
                  <c:v>46674</c:v>
                </c:pt>
                <c:pt idx="1052">
                  <c:v>46675</c:v>
                </c:pt>
                <c:pt idx="1053">
                  <c:v>46676</c:v>
                </c:pt>
                <c:pt idx="1054">
                  <c:v>46677</c:v>
                </c:pt>
                <c:pt idx="1055">
                  <c:v>46678</c:v>
                </c:pt>
                <c:pt idx="1056">
                  <c:v>46679</c:v>
                </c:pt>
                <c:pt idx="1057">
                  <c:v>46680</c:v>
                </c:pt>
                <c:pt idx="1058">
                  <c:v>46681</c:v>
                </c:pt>
                <c:pt idx="1059">
                  <c:v>46682</c:v>
                </c:pt>
                <c:pt idx="1060">
                  <c:v>46683</c:v>
                </c:pt>
                <c:pt idx="1061">
                  <c:v>46684</c:v>
                </c:pt>
                <c:pt idx="1062">
                  <c:v>46685</c:v>
                </c:pt>
                <c:pt idx="1063">
                  <c:v>46686</c:v>
                </c:pt>
                <c:pt idx="1064">
                  <c:v>46687</c:v>
                </c:pt>
                <c:pt idx="1065">
                  <c:v>46688</c:v>
                </c:pt>
                <c:pt idx="1066">
                  <c:v>46689</c:v>
                </c:pt>
                <c:pt idx="1067">
                  <c:v>46690</c:v>
                </c:pt>
                <c:pt idx="1068">
                  <c:v>46691</c:v>
                </c:pt>
                <c:pt idx="1069">
                  <c:v>46692</c:v>
                </c:pt>
                <c:pt idx="1070">
                  <c:v>46693</c:v>
                </c:pt>
                <c:pt idx="1071">
                  <c:v>46694</c:v>
                </c:pt>
                <c:pt idx="1072">
                  <c:v>46695</c:v>
                </c:pt>
                <c:pt idx="1073">
                  <c:v>46696</c:v>
                </c:pt>
                <c:pt idx="1074">
                  <c:v>46697</c:v>
                </c:pt>
                <c:pt idx="1075">
                  <c:v>46698</c:v>
                </c:pt>
                <c:pt idx="1076">
                  <c:v>46699</c:v>
                </c:pt>
                <c:pt idx="1077">
                  <c:v>46700</c:v>
                </c:pt>
                <c:pt idx="1078">
                  <c:v>46701</c:v>
                </c:pt>
                <c:pt idx="1079">
                  <c:v>46702</c:v>
                </c:pt>
                <c:pt idx="1080">
                  <c:v>46703</c:v>
                </c:pt>
                <c:pt idx="1081">
                  <c:v>46704</c:v>
                </c:pt>
                <c:pt idx="1082">
                  <c:v>46705</c:v>
                </c:pt>
                <c:pt idx="1083">
                  <c:v>46706</c:v>
                </c:pt>
                <c:pt idx="1084">
                  <c:v>46707</c:v>
                </c:pt>
                <c:pt idx="1085">
                  <c:v>46708</c:v>
                </c:pt>
                <c:pt idx="1086">
                  <c:v>46709</c:v>
                </c:pt>
                <c:pt idx="1087">
                  <c:v>46710</c:v>
                </c:pt>
                <c:pt idx="1088">
                  <c:v>46711</c:v>
                </c:pt>
                <c:pt idx="1089">
                  <c:v>46712</c:v>
                </c:pt>
                <c:pt idx="1090">
                  <c:v>46713</c:v>
                </c:pt>
                <c:pt idx="1091">
                  <c:v>46714</c:v>
                </c:pt>
                <c:pt idx="1092">
                  <c:v>46715</c:v>
                </c:pt>
                <c:pt idx="1093">
                  <c:v>46716</c:v>
                </c:pt>
                <c:pt idx="1094">
                  <c:v>46717</c:v>
                </c:pt>
                <c:pt idx="1095">
                  <c:v>46718</c:v>
                </c:pt>
                <c:pt idx="1096">
                  <c:v>46719</c:v>
                </c:pt>
                <c:pt idx="1097">
                  <c:v>46720</c:v>
                </c:pt>
                <c:pt idx="1098">
                  <c:v>46721</c:v>
                </c:pt>
                <c:pt idx="1099">
                  <c:v>46722</c:v>
                </c:pt>
                <c:pt idx="1100">
                  <c:v>46723</c:v>
                </c:pt>
                <c:pt idx="1101">
                  <c:v>46724</c:v>
                </c:pt>
                <c:pt idx="1102">
                  <c:v>46725</c:v>
                </c:pt>
                <c:pt idx="1103">
                  <c:v>46726</c:v>
                </c:pt>
                <c:pt idx="1104">
                  <c:v>46727</c:v>
                </c:pt>
                <c:pt idx="1105">
                  <c:v>46728</c:v>
                </c:pt>
                <c:pt idx="1106">
                  <c:v>46729</c:v>
                </c:pt>
                <c:pt idx="1107">
                  <c:v>46730</c:v>
                </c:pt>
                <c:pt idx="1108">
                  <c:v>46731</c:v>
                </c:pt>
                <c:pt idx="1109">
                  <c:v>46732</c:v>
                </c:pt>
                <c:pt idx="1110">
                  <c:v>46733</c:v>
                </c:pt>
                <c:pt idx="1111">
                  <c:v>46734</c:v>
                </c:pt>
                <c:pt idx="1112">
                  <c:v>46735</c:v>
                </c:pt>
                <c:pt idx="1113">
                  <c:v>46736</c:v>
                </c:pt>
                <c:pt idx="1114">
                  <c:v>46737</c:v>
                </c:pt>
                <c:pt idx="1115">
                  <c:v>46738</c:v>
                </c:pt>
                <c:pt idx="1116">
                  <c:v>46739</c:v>
                </c:pt>
                <c:pt idx="1117">
                  <c:v>46740</c:v>
                </c:pt>
                <c:pt idx="1118">
                  <c:v>46741</c:v>
                </c:pt>
                <c:pt idx="1119">
                  <c:v>46742</c:v>
                </c:pt>
                <c:pt idx="1120">
                  <c:v>46743</c:v>
                </c:pt>
                <c:pt idx="1121">
                  <c:v>46744</c:v>
                </c:pt>
                <c:pt idx="1122">
                  <c:v>46745</c:v>
                </c:pt>
                <c:pt idx="1123">
                  <c:v>46746</c:v>
                </c:pt>
                <c:pt idx="1124">
                  <c:v>46747</c:v>
                </c:pt>
                <c:pt idx="1125">
                  <c:v>46748</c:v>
                </c:pt>
                <c:pt idx="1126">
                  <c:v>46749</c:v>
                </c:pt>
                <c:pt idx="1127">
                  <c:v>46750</c:v>
                </c:pt>
                <c:pt idx="1128">
                  <c:v>46751</c:v>
                </c:pt>
                <c:pt idx="1129">
                  <c:v>46752</c:v>
                </c:pt>
                <c:pt idx="1130">
                  <c:v>46753</c:v>
                </c:pt>
                <c:pt idx="1131">
                  <c:v>46754</c:v>
                </c:pt>
                <c:pt idx="1132">
                  <c:v>46755</c:v>
                </c:pt>
                <c:pt idx="1133">
                  <c:v>46756</c:v>
                </c:pt>
                <c:pt idx="1134">
                  <c:v>46757</c:v>
                </c:pt>
                <c:pt idx="1135">
                  <c:v>46758</c:v>
                </c:pt>
                <c:pt idx="1136">
                  <c:v>46759</c:v>
                </c:pt>
                <c:pt idx="1137">
                  <c:v>46760</c:v>
                </c:pt>
                <c:pt idx="1138">
                  <c:v>46761</c:v>
                </c:pt>
                <c:pt idx="1139">
                  <c:v>46762</c:v>
                </c:pt>
                <c:pt idx="1140">
                  <c:v>46763</c:v>
                </c:pt>
                <c:pt idx="1141">
                  <c:v>46764</c:v>
                </c:pt>
                <c:pt idx="1142">
                  <c:v>46765</c:v>
                </c:pt>
                <c:pt idx="1143">
                  <c:v>46766</c:v>
                </c:pt>
                <c:pt idx="1144">
                  <c:v>46767</c:v>
                </c:pt>
                <c:pt idx="1145">
                  <c:v>46768</c:v>
                </c:pt>
                <c:pt idx="1146">
                  <c:v>46769</c:v>
                </c:pt>
                <c:pt idx="1147">
                  <c:v>46770</c:v>
                </c:pt>
                <c:pt idx="1148">
                  <c:v>46771</c:v>
                </c:pt>
                <c:pt idx="1149">
                  <c:v>46772</c:v>
                </c:pt>
                <c:pt idx="1150">
                  <c:v>46773</c:v>
                </c:pt>
                <c:pt idx="1151">
                  <c:v>46774</c:v>
                </c:pt>
                <c:pt idx="1152">
                  <c:v>46775</c:v>
                </c:pt>
                <c:pt idx="1153">
                  <c:v>46776</c:v>
                </c:pt>
                <c:pt idx="1154">
                  <c:v>46777</c:v>
                </c:pt>
                <c:pt idx="1155">
                  <c:v>46778</c:v>
                </c:pt>
                <c:pt idx="1156">
                  <c:v>46779</c:v>
                </c:pt>
                <c:pt idx="1157">
                  <c:v>46780</c:v>
                </c:pt>
                <c:pt idx="1158">
                  <c:v>46781</c:v>
                </c:pt>
                <c:pt idx="1159">
                  <c:v>46782</c:v>
                </c:pt>
                <c:pt idx="1160">
                  <c:v>46783</c:v>
                </c:pt>
                <c:pt idx="1161">
                  <c:v>46784</c:v>
                </c:pt>
                <c:pt idx="1162">
                  <c:v>46785</c:v>
                </c:pt>
                <c:pt idx="1163">
                  <c:v>46786</c:v>
                </c:pt>
                <c:pt idx="1164">
                  <c:v>46787</c:v>
                </c:pt>
                <c:pt idx="1165">
                  <c:v>46788</c:v>
                </c:pt>
                <c:pt idx="1166">
                  <c:v>46789</c:v>
                </c:pt>
                <c:pt idx="1167">
                  <c:v>46790</c:v>
                </c:pt>
                <c:pt idx="1168">
                  <c:v>46791</c:v>
                </c:pt>
                <c:pt idx="1169">
                  <c:v>46792</c:v>
                </c:pt>
                <c:pt idx="1170">
                  <c:v>46793</c:v>
                </c:pt>
                <c:pt idx="1171">
                  <c:v>46794</c:v>
                </c:pt>
                <c:pt idx="1172">
                  <c:v>46795</c:v>
                </c:pt>
                <c:pt idx="1173">
                  <c:v>46796</c:v>
                </c:pt>
                <c:pt idx="1174">
                  <c:v>46797</c:v>
                </c:pt>
                <c:pt idx="1175">
                  <c:v>46798</c:v>
                </c:pt>
                <c:pt idx="1176">
                  <c:v>46799</c:v>
                </c:pt>
                <c:pt idx="1177">
                  <c:v>46800</c:v>
                </c:pt>
                <c:pt idx="1178">
                  <c:v>46801</c:v>
                </c:pt>
                <c:pt idx="1179">
                  <c:v>46802</c:v>
                </c:pt>
                <c:pt idx="1180">
                  <c:v>46803</c:v>
                </c:pt>
                <c:pt idx="1181">
                  <c:v>46804</c:v>
                </c:pt>
                <c:pt idx="1182">
                  <c:v>46805</c:v>
                </c:pt>
                <c:pt idx="1183">
                  <c:v>46806</c:v>
                </c:pt>
                <c:pt idx="1184">
                  <c:v>46807</c:v>
                </c:pt>
                <c:pt idx="1185">
                  <c:v>46808</c:v>
                </c:pt>
                <c:pt idx="1186">
                  <c:v>46809</c:v>
                </c:pt>
                <c:pt idx="1187">
                  <c:v>46810</c:v>
                </c:pt>
                <c:pt idx="1188">
                  <c:v>46811</c:v>
                </c:pt>
                <c:pt idx="1189">
                  <c:v>46812</c:v>
                </c:pt>
                <c:pt idx="1190">
                  <c:v>46813</c:v>
                </c:pt>
                <c:pt idx="1191">
                  <c:v>46814</c:v>
                </c:pt>
                <c:pt idx="1192">
                  <c:v>46815</c:v>
                </c:pt>
                <c:pt idx="1193">
                  <c:v>46816</c:v>
                </c:pt>
                <c:pt idx="1194">
                  <c:v>46817</c:v>
                </c:pt>
                <c:pt idx="1195">
                  <c:v>46818</c:v>
                </c:pt>
                <c:pt idx="1196">
                  <c:v>46819</c:v>
                </c:pt>
                <c:pt idx="1197">
                  <c:v>46820</c:v>
                </c:pt>
                <c:pt idx="1198">
                  <c:v>46821</c:v>
                </c:pt>
                <c:pt idx="1199">
                  <c:v>46822</c:v>
                </c:pt>
                <c:pt idx="1200">
                  <c:v>46823</c:v>
                </c:pt>
                <c:pt idx="1201">
                  <c:v>46824</c:v>
                </c:pt>
                <c:pt idx="1202">
                  <c:v>46825</c:v>
                </c:pt>
                <c:pt idx="1203">
                  <c:v>46826</c:v>
                </c:pt>
                <c:pt idx="1204">
                  <c:v>46827</c:v>
                </c:pt>
                <c:pt idx="1205">
                  <c:v>46828</c:v>
                </c:pt>
                <c:pt idx="1206">
                  <c:v>46829</c:v>
                </c:pt>
                <c:pt idx="1207">
                  <c:v>46830</c:v>
                </c:pt>
                <c:pt idx="1208">
                  <c:v>46831</c:v>
                </c:pt>
                <c:pt idx="1209">
                  <c:v>46832</c:v>
                </c:pt>
                <c:pt idx="1210">
                  <c:v>46833</c:v>
                </c:pt>
                <c:pt idx="1211">
                  <c:v>46834</c:v>
                </c:pt>
                <c:pt idx="1212">
                  <c:v>46835</c:v>
                </c:pt>
                <c:pt idx="1213">
                  <c:v>46836</c:v>
                </c:pt>
                <c:pt idx="1214">
                  <c:v>46837</c:v>
                </c:pt>
                <c:pt idx="1215">
                  <c:v>46838</c:v>
                </c:pt>
                <c:pt idx="1216">
                  <c:v>46839</c:v>
                </c:pt>
                <c:pt idx="1217">
                  <c:v>46840</c:v>
                </c:pt>
                <c:pt idx="1218">
                  <c:v>46841</c:v>
                </c:pt>
                <c:pt idx="1219">
                  <c:v>46842</c:v>
                </c:pt>
                <c:pt idx="1220">
                  <c:v>46843</c:v>
                </c:pt>
                <c:pt idx="1221">
                  <c:v>46844</c:v>
                </c:pt>
                <c:pt idx="1222">
                  <c:v>46845</c:v>
                </c:pt>
                <c:pt idx="1223">
                  <c:v>46846</c:v>
                </c:pt>
                <c:pt idx="1224">
                  <c:v>46847</c:v>
                </c:pt>
                <c:pt idx="1225">
                  <c:v>46848</c:v>
                </c:pt>
                <c:pt idx="1226">
                  <c:v>46849</c:v>
                </c:pt>
                <c:pt idx="1227">
                  <c:v>46850</c:v>
                </c:pt>
                <c:pt idx="1228">
                  <c:v>46851</c:v>
                </c:pt>
                <c:pt idx="1229">
                  <c:v>46852</c:v>
                </c:pt>
                <c:pt idx="1230">
                  <c:v>46853</c:v>
                </c:pt>
                <c:pt idx="1231">
                  <c:v>46854</c:v>
                </c:pt>
                <c:pt idx="1232">
                  <c:v>46855</c:v>
                </c:pt>
                <c:pt idx="1233">
                  <c:v>46856</c:v>
                </c:pt>
                <c:pt idx="1234">
                  <c:v>46857</c:v>
                </c:pt>
                <c:pt idx="1235">
                  <c:v>46858</c:v>
                </c:pt>
                <c:pt idx="1236">
                  <c:v>46859</c:v>
                </c:pt>
                <c:pt idx="1237">
                  <c:v>46860</c:v>
                </c:pt>
                <c:pt idx="1238">
                  <c:v>46861</c:v>
                </c:pt>
                <c:pt idx="1239">
                  <c:v>46862</c:v>
                </c:pt>
                <c:pt idx="1240">
                  <c:v>46863</c:v>
                </c:pt>
                <c:pt idx="1241">
                  <c:v>46864</c:v>
                </c:pt>
                <c:pt idx="1242">
                  <c:v>46865</c:v>
                </c:pt>
                <c:pt idx="1243">
                  <c:v>46866</c:v>
                </c:pt>
                <c:pt idx="1244">
                  <c:v>46867</c:v>
                </c:pt>
                <c:pt idx="1245">
                  <c:v>46868</c:v>
                </c:pt>
                <c:pt idx="1246">
                  <c:v>46869</c:v>
                </c:pt>
                <c:pt idx="1247">
                  <c:v>46870</c:v>
                </c:pt>
                <c:pt idx="1248">
                  <c:v>46871</c:v>
                </c:pt>
                <c:pt idx="1249">
                  <c:v>46872</c:v>
                </c:pt>
                <c:pt idx="1250">
                  <c:v>46873</c:v>
                </c:pt>
                <c:pt idx="1251">
                  <c:v>46874</c:v>
                </c:pt>
                <c:pt idx="1252">
                  <c:v>46875</c:v>
                </c:pt>
                <c:pt idx="1253">
                  <c:v>46876</c:v>
                </c:pt>
                <c:pt idx="1254">
                  <c:v>46877</c:v>
                </c:pt>
                <c:pt idx="1255">
                  <c:v>46878</c:v>
                </c:pt>
                <c:pt idx="1256">
                  <c:v>46879</c:v>
                </c:pt>
                <c:pt idx="1257">
                  <c:v>46880</c:v>
                </c:pt>
                <c:pt idx="1258">
                  <c:v>46881</c:v>
                </c:pt>
                <c:pt idx="1259">
                  <c:v>46882</c:v>
                </c:pt>
                <c:pt idx="1260">
                  <c:v>46883</c:v>
                </c:pt>
                <c:pt idx="1261">
                  <c:v>46884</c:v>
                </c:pt>
                <c:pt idx="1262">
                  <c:v>46885</c:v>
                </c:pt>
                <c:pt idx="1263">
                  <c:v>46886</c:v>
                </c:pt>
                <c:pt idx="1264">
                  <c:v>46887</c:v>
                </c:pt>
                <c:pt idx="1265">
                  <c:v>46888</c:v>
                </c:pt>
                <c:pt idx="1266">
                  <c:v>46889</c:v>
                </c:pt>
                <c:pt idx="1267">
                  <c:v>46890</c:v>
                </c:pt>
                <c:pt idx="1268">
                  <c:v>46891</c:v>
                </c:pt>
                <c:pt idx="1269">
                  <c:v>46892</c:v>
                </c:pt>
                <c:pt idx="1270">
                  <c:v>46893</c:v>
                </c:pt>
                <c:pt idx="1271">
                  <c:v>46894</c:v>
                </c:pt>
                <c:pt idx="1272">
                  <c:v>46895</c:v>
                </c:pt>
                <c:pt idx="1273">
                  <c:v>46896</c:v>
                </c:pt>
                <c:pt idx="1274">
                  <c:v>46897</c:v>
                </c:pt>
                <c:pt idx="1275">
                  <c:v>46898</c:v>
                </c:pt>
                <c:pt idx="1276">
                  <c:v>46899</c:v>
                </c:pt>
                <c:pt idx="1277">
                  <c:v>46900</c:v>
                </c:pt>
                <c:pt idx="1278">
                  <c:v>46901</c:v>
                </c:pt>
                <c:pt idx="1279">
                  <c:v>46902</c:v>
                </c:pt>
                <c:pt idx="1280">
                  <c:v>46903</c:v>
                </c:pt>
                <c:pt idx="1281">
                  <c:v>46904</c:v>
                </c:pt>
                <c:pt idx="1282">
                  <c:v>46905</c:v>
                </c:pt>
                <c:pt idx="1283">
                  <c:v>46906</c:v>
                </c:pt>
                <c:pt idx="1284">
                  <c:v>46907</c:v>
                </c:pt>
                <c:pt idx="1285">
                  <c:v>46908</c:v>
                </c:pt>
                <c:pt idx="1286">
                  <c:v>46909</c:v>
                </c:pt>
                <c:pt idx="1287">
                  <c:v>46910</c:v>
                </c:pt>
                <c:pt idx="1288">
                  <c:v>46911</c:v>
                </c:pt>
                <c:pt idx="1289">
                  <c:v>46912</c:v>
                </c:pt>
                <c:pt idx="1290">
                  <c:v>46913</c:v>
                </c:pt>
                <c:pt idx="1291">
                  <c:v>46914</c:v>
                </c:pt>
                <c:pt idx="1292">
                  <c:v>46915</c:v>
                </c:pt>
                <c:pt idx="1293">
                  <c:v>46916</c:v>
                </c:pt>
                <c:pt idx="1294">
                  <c:v>46917</c:v>
                </c:pt>
                <c:pt idx="1295">
                  <c:v>46918</c:v>
                </c:pt>
                <c:pt idx="1296">
                  <c:v>46919</c:v>
                </c:pt>
                <c:pt idx="1297">
                  <c:v>46920</c:v>
                </c:pt>
                <c:pt idx="1298">
                  <c:v>46921</c:v>
                </c:pt>
                <c:pt idx="1299">
                  <c:v>46922</c:v>
                </c:pt>
                <c:pt idx="1300">
                  <c:v>46923</c:v>
                </c:pt>
                <c:pt idx="1301">
                  <c:v>46924</c:v>
                </c:pt>
                <c:pt idx="1302">
                  <c:v>46925</c:v>
                </c:pt>
                <c:pt idx="1303">
                  <c:v>46926</c:v>
                </c:pt>
                <c:pt idx="1304">
                  <c:v>46927</c:v>
                </c:pt>
                <c:pt idx="1305">
                  <c:v>46928</c:v>
                </c:pt>
                <c:pt idx="1306">
                  <c:v>46929</c:v>
                </c:pt>
                <c:pt idx="1307">
                  <c:v>46930</c:v>
                </c:pt>
                <c:pt idx="1308">
                  <c:v>46931</c:v>
                </c:pt>
                <c:pt idx="1309">
                  <c:v>46932</c:v>
                </c:pt>
                <c:pt idx="1310">
                  <c:v>46933</c:v>
                </c:pt>
                <c:pt idx="1311">
                  <c:v>46934</c:v>
                </c:pt>
                <c:pt idx="1312">
                  <c:v>46935</c:v>
                </c:pt>
                <c:pt idx="1313">
                  <c:v>46936</c:v>
                </c:pt>
                <c:pt idx="1314">
                  <c:v>46937</c:v>
                </c:pt>
                <c:pt idx="1315">
                  <c:v>46938</c:v>
                </c:pt>
                <c:pt idx="1316">
                  <c:v>46939</c:v>
                </c:pt>
                <c:pt idx="1317">
                  <c:v>46940</c:v>
                </c:pt>
                <c:pt idx="1318">
                  <c:v>46941</c:v>
                </c:pt>
                <c:pt idx="1319">
                  <c:v>46942</c:v>
                </c:pt>
                <c:pt idx="1320">
                  <c:v>46943</c:v>
                </c:pt>
                <c:pt idx="1321">
                  <c:v>46944</c:v>
                </c:pt>
                <c:pt idx="1322">
                  <c:v>46945</c:v>
                </c:pt>
                <c:pt idx="1323">
                  <c:v>46946</c:v>
                </c:pt>
                <c:pt idx="1324">
                  <c:v>46947</c:v>
                </c:pt>
                <c:pt idx="1325">
                  <c:v>46948</c:v>
                </c:pt>
                <c:pt idx="1326">
                  <c:v>46949</c:v>
                </c:pt>
                <c:pt idx="1327">
                  <c:v>46950</c:v>
                </c:pt>
                <c:pt idx="1328">
                  <c:v>46951</c:v>
                </c:pt>
                <c:pt idx="1329">
                  <c:v>46952</c:v>
                </c:pt>
                <c:pt idx="1330">
                  <c:v>46953</c:v>
                </c:pt>
                <c:pt idx="1331">
                  <c:v>46954</c:v>
                </c:pt>
                <c:pt idx="1332">
                  <c:v>46955</c:v>
                </c:pt>
                <c:pt idx="1333">
                  <c:v>46956</c:v>
                </c:pt>
                <c:pt idx="1334">
                  <c:v>46957</c:v>
                </c:pt>
                <c:pt idx="1335">
                  <c:v>46958</c:v>
                </c:pt>
                <c:pt idx="1336">
                  <c:v>46959</c:v>
                </c:pt>
                <c:pt idx="1337">
                  <c:v>46960</c:v>
                </c:pt>
                <c:pt idx="1338">
                  <c:v>46961</c:v>
                </c:pt>
                <c:pt idx="1339">
                  <c:v>46962</c:v>
                </c:pt>
                <c:pt idx="1340">
                  <c:v>46963</c:v>
                </c:pt>
                <c:pt idx="1341">
                  <c:v>46964</c:v>
                </c:pt>
                <c:pt idx="1342">
                  <c:v>46965</c:v>
                </c:pt>
                <c:pt idx="1343">
                  <c:v>46966</c:v>
                </c:pt>
                <c:pt idx="1344">
                  <c:v>46967</c:v>
                </c:pt>
                <c:pt idx="1345">
                  <c:v>46968</c:v>
                </c:pt>
                <c:pt idx="1346">
                  <c:v>46969</c:v>
                </c:pt>
                <c:pt idx="1347">
                  <c:v>46970</c:v>
                </c:pt>
                <c:pt idx="1348">
                  <c:v>46971</c:v>
                </c:pt>
                <c:pt idx="1349">
                  <c:v>46972</c:v>
                </c:pt>
                <c:pt idx="1350">
                  <c:v>46973</c:v>
                </c:pt>
                <c:pt idx="1351">
                  <c:v>46974</c:v>
                </c:pt>
                <c:pt idx="1352">
                  <c:v>46975</c:v>
                </c:pt>
                <c:pt idx="1353">
                  <c:v>46976</c:v>
                </c:pt>
                <c:pt idx="1354">
                  <c:v>46977</c:v>
                </c:pt>
                <c:pt idx="1355">
                  <c:v>46978</c:v>
                </c:pt>
                <c:pt idx="1356">
                  <c:v>46979</c:v>
                </c:pt>
                <c:pt idx="1357">
                  <c:v>46980</c:v>
                </c:pt>
                <c:pt idx="1358">
                  <c:v>46981</c:v>
                </c:pt>
                <c:pt idx="1359">
                  <c:v>46982</c:v>
                </c:pt>
                <c:pt idx="1360">
                  <c:v>46983</c:v>
                </c:pt>
                <c:pt idx="1361">
                  <c:v>46984</c:v>
                </c:pt>
                <c:pt idx="1362">
                  <c:v>46985</c:v>
                </c:pt>
                <c:pt idx="1363">
                  <c:v>46986</c:v>
                </c:pt>
                <c:pt idx="1364">
                  <c:v>46987</c:v>
                </c:pt>
                <c:pt idx="1365">
                  <c:v>46988</c:v>
                </c:pt>
                <c:pt idx="1366">
                  <c:v>46989</c:v>
                </c:pt>
                <c:pt idx="1367">
                  <c:v>46990</c:v>
                </c:pt>
                <c:pt idx="1368">
                  <c:v>46991</c:v>
                </c:pt>
                <c:pt idx="1369">
                  <c:v>46992</c:v>
                </c:pt>
                <c:pt idx="1370">
                  <c:v>46993</c:v>
                </c:pt>
                <c:pt idx="1371">
                  <c:v>46994</c:v>
                </c:pt>
                <c:pt idx="1372">
                  <c:v>46995</c:v>
                </c:pt>
                <c:pt idx="1373">
                  <c:v>46996</c:v>
                </c:pt>
                <c:pt idx="1374">
                  <c:v>46997</c:v>
                </c:pt>
                <c:pt idx="1375">
                  <c:v>46998</c:v>
                </c:pt>
                <c:pt idx="1376">
                  <c:v>46999</c:v>
                </c:pt>
                <c:pt idx="1377">
                  <c:v>47000</c:v>
                </c:pt>
                <c:pt idx="1378">
                  <c:v>47001</c:v>
                </c:pt>
                <c:pt idx="1379">
                  <c:v>47002</c:v>
                </c:pt>
                <c:pt idx="1380">
                  <c:v>47003</c:v>
                </c:pt>
                <c:pt idx="1381">
                  <c:v>47004</c:v>
                </c:pt>
                <c:pt idx="1382">
                  <c:v>47005</c:v>
                </c:pt>
                <c:pt idx="1383">
                  <c:v>47006</c:v>
                </c:pt>
                <c:pt idx="1384">
                  <c:v>47007</c:v>
                </c:pt>
                <c:pt idx="1385">
                  <c:v>47008</c:v>
                </c:pt>
                <c:pt idx="1386">
                  <c:v>47009</c:v>
                </c:pt>
                <c:pt idx="1387">
                  <c:v>47010</c:v>
                </c:pt>
                <c:pt idx="1388">
                  <c:v>47011</c:v>
                </c:pt>
                <c:pt idx="1389">
                  <c:v>47012</c:v>
                </c:pt>
                <c:pt idx="1390">
                  <c:v>47013</c:v>
                </c:pt>
                <c:pt idx="1391">
                  <c:v>47014</c:v>
                </c:pt>
                <c:pt idx="1392">
                  <c:v>47015</c:v>
                </c:pt>
                <c:pt idx="1393">
                  <c:v>47016</c:v>
                </c:pt>
                <c:pt idx="1394">
                  <c:v>47017</c:v>
                </c:pt>
                <c:pt idx="1395">
                  <c:v>47018</c:v>
                </c:pt>
                <c:pt idx="1396">
                  <c:v>47019</c:v>
                </c:pt>
                <c:pt idx="1397">
                  <c:v>47020</c:v>
                </c:pt>
                <c:pt idx="1398">
                  <c:v>47021</c:v>
                </c:pt>
                <c:pt idx="1399">
                  <c:v>47022</c:v>
                </c:pt>
                <c:pt idx="1400">
                  <c:v>47023</c:v>
                </c:pt>
                <c:pt idx="1401">
                  <c:v>47024</c:v>
                </c:pt>
                <c:pt idx="1402">
                  <c:v>47025</c:v>
                </c:pt>
                <c:pt idx="1403">
                  <c:v>47026</c:v>
                </c:pt>
                <c:pt idx="1404">
                  <c:v>47027</c:v>
                </c:pt>
                <c:pt idx="1405">
                  <c:v>47028</c:v>
                </c:pt>
                <c:pt idx="1406">
                  <c:v>47029</c:v>
                </c:pt>
                <c:pt idx="1407">
                  <c:v>47030</c:v>
                </c:pt>
                <c:pt idx="1408">
                  <c:v>47031</c:v>
                </c:pt>
                <c:pt idx="1409">
                  <c:v>47032</c:v>
                </c:pt>
                <c:pt idx="1410">
                  <c:v>47033</c:v>
                </c:pt>
                <c:pt idx="1411">
                  <c:v>47034</c:v>
                </c:pt>
                <c:pt idx="1412">
                  <c:v>47035</c:v>
                </c:pt>
                <c:pt idx="1413">
                  <c:v>47036</c:v>
                </c:pt>
                <c:pt idx="1414">
                  <c:v>47037</c:v>
                </c:pt>
                <c:pt idx="1415">
                  <c:v>47038</c:v>
                </c:pt>
                <c:pt idx="1416">
                  <c:v>47039</c:v>
                </c:pt>
                <c:pt idx="1417">
                  <c:v>47040</c:v>
                </c:pt>
                <c:pt idx="1418">
                  <c:v>47041</c:v>
                </c:pt>
                <c:pt idx="1419">
                  <c:v>47042</c:v>
                </c:pt>
                <c:pt idx="1420">
                  <c:v>47043</c:v>
                </c:pt>
                <c:pt idx="1421">
                  <c:v>47044</c:v>
                </c:pt>
                <c:pt idx="1422">
                  <c:v>47045</c:v>
                </c:pt>
                <c:pt idx="1423">
                  <c:v>47046</c:v>
                </c:pt>
                <c:pt idx="1424">
                  <c:v>47047</c:v>
                </c:pt>
                <c:pt idx="1425">
                  <c:v>47048</c:v>
                </c:pt>
                <c:pt idx="1426">
                  <c:v>47049</c:v>
                </c:pt>
                <c:pt idx="1427">
                  <c:v>47050</c:v>
                </c:pt>
                <c:pt idx="1428">
                  <c:v>47051</c:v>
                </c:pt>
                <c:pt idx="1429">
                  <c:v>47052</c:v>
                </c:pt>
                <c:pt idx="1430">
                  <c:v>47053</c:v>
                </c:pt>
                <c:pt idx="1431">
                  <c:v>47054</c:v>
                </c:pt>
                <c:pt idx="1432">
                  <c:v>47055</c:v>
                </c:pt>
                <c:pt idx="1433">
                  <c:v>47056</c:v>
                </c:pt>
                <c:pt idx="1434">
                  <c:v>47057</c:v>
                </c:pt>
                <c:pt idx="1435">
                  <c:v>47058</c:v>
                </c:pt>
                <c:pt idx="1436">
                  <c:v>47059</c:v>
                </c:pt>
                <c:pt idx="1437">
                  <c:v>47060</c:v>
                </c:pt>
                <c:pt idx="1438">
                  <c:v>47061</c:v>
                </c:pt>
                <c:pt idx="1439">
                  <c:v>47062</c:v>
                </c:pt>
                <c:pt idx="1440">
                  <c:v>47063</c:v>
                </c:pt>
                <c:pt idx="1441">
                  <c:v>47064</c:v>
                </c:pt>
                <c:pt idx="1442">
                  <c:v>47065</c:v>
                </c:pt>
                <c:pt idx="1443">
                  <c:v>47066</c:v>
                </c:pt>
                <c:pt idx="1444">
                  <c:v>47067</c:v>
                </c:pt>
                <c:pt idx="1445">
                  <c:v>47068</c:v>
                </c:pt>
                <c:pt idx="1446">
                  <c:v>47069</c:v>
                </c:pt>
                <c:pt idx="1447">
                  <c:v>47070</c:v>
                </c:pt>
                <c:pt idx="1448">
                  <c:v>47071</c:v>
                </c:pt>
                <c:pt idx="1449">
                  <c:v>47072</c:v>
                </c:pt>
                <c:pt idx="1450">
                  <c:v>47073</c:v>
                </c:pt>
                <c:pt idx="1451">
                  <c:v>47074</c:v>
                </c:pt>
                <c:pt idx="1452">
                  <c:v>47075</c:v>
                </c:pt>
                <c:pt idx="1453">
                  <c:v>47076</c:v>
                </c:pt>
                <c:pt idx="1454">
                  <c:v>47077</c:v>
                </c:pt>
                <c:pt idx="1455">
                  <c:v>47078</c:v>
                </c:pt>
                <c:pt idx="1456">
                  <c:v>47079</c:v>
                </c:pt>
                <c:pt idx="1457">
                  <c:v>47080</c:v>
                </c:pt>
                <c:pt idx="1458">
                  <c:v>47081</c:v>
                </c:pt>
                <c:pt idx="1459">
                  <c:v>47082</c:v>
                </c:pt>
                <c:pt idx="1460">
                  <c:v>47083</c:v>
                </c:pt>
                <c:pt idx="1461">
                  <c:v>47084</c:v>
                </c:pt>
                <c:pt idx="1462">
                  <c:v>47085</c:v>
                </c:pt>
                <c:pt idx="1463">
                  <c:v>47086</c:v>
                </c:pt>
                <c:pt idx="1464">
                  <c:v>47087</c:v>
                </c:pt>
                <c:pt idx="1465">
                  <c:v>47088</c:v>
                </c:pt>
                <c:pt idx="1466">
                  <c:v>47089</c:v>
                </c:pt>
                <c:pt idx="1467">
                  <c:v>47090</c:v>
                </c:pt>
                <c:pt idx="1468">
                  <c:v>47091</c:v>
                </c:pt>
                <c:pt idx="1469">
                  <c:v>47092</c:v>
                </c:pt>
                <c:pt idx="1470">
                  <c:v>47093</c:v>
                </c:pt>
                <c:pt idx="1471">
                  <c:v>47094</c:v>
                </c:pt>
                <c:pt idx="1472">
                  <c:v>47095</c:v>
                </c:pt>
                <c:pt idx="1473">
                  <c:v>47096</c:v>
                </c:pt>
                <c:pt idx="1474">
                  <c:v>47097</c:v>
                </c:pt>
                <c:pt idx="1475">
                  <c:v>47098</c:v>
                </c:pt>
                <c:pt idx="1476">
                  <c:v>47099</c:v>
                </c:pt>
                <c:pt idx="1477">
                  <c:v>47100</c:v>
                </c:pt>
                <c:pt idx="1478">
                  <c:v>47101</c:v>
                </c:pt>
                <c:pt idx="1479">
                  <c:v>47102</c:v>
                </c:pt>
                <c:pt idx="1480">
                  <c:v>47103</c:v>
                </c:pt>
                <c:pt idx="1481">
                  <c:v>47104</c:v>
                </c:pt>
                <c:pt idx="1482">
                  <c:v>47105</c:v>
                </c:pt>
                <c:pt idx="1483">
                  <c:v>47106</c:v>
                </c:pt>
                <c:pt idx="1484">
                  <c:v>47107</c:v>
                </c:pt>
                <c:pt idx="1485">
                  <c:v>47108</c:v>
                </c:pt>
                <c:pt idx="1486">
                  <c:v>47109</c:v>
                </c:pt>
                <c:pt idx="1487">
                  <c:v>47110</c:v>
                </c:pt>
                <c:pt idx="1488">
                  <c:v>47111</c:v>
                </c:pt>
                <c:pt idx="1489">
                  <c:v>47112</c:v>
                </c:pt>
                <c:pt idx="1490">
                  <c:v>47113</c:v>
                </c:pt>
                <c:pt idx="1491">
                  <c:v>47114</c:v>
                </c:pt>
                <c:pt idx="1492">
                  <c:v>47115</c:v>
                </c:pt>
                <c:pt idx="1493">
                  <c:v>47116</c:v>
                </c:pt>
                <c:pt idx="1494">
                  <c:v>47117</c:v>
                </c:pt>
                <c:pt idx="1495">
                  <c:v>47118</c:v>
                </c:pt>
                <c:pt idx="1496">
                  <c:v>47119</c:v>
                </c:pt>
                <c:pt idx="1497">
                  <c:v>47120</c:v>
                </c:pt>
                <c:pt idx="1498">
                  <c:v>47121</c:v>
                </c:pt>
                <c:pt idx="1499">
                  <c:v>47122</c:v>
                </c:pt>
                <c:pt idx="1500">
                  <c:v>47123</c:v>
                </c:pt>
                <c:pt idx="1501">
                  <c:v>47124</c:v>
                </c:pt>
                <c:pt idx="1502">
                  <c:v>47125</c:v>
                </c:pt>
                <c:pt idx="1503">
                  <c:v>47126</c:v>
                </c:pt>
                <c:pt idx="1504">
                  <c:v>47127</c:v>
                </c:pt>
                <c:pt idx="1505">
                  <c:v>47128</c:v>
                </c:pt>
                <c:pt idx="1506">
                  <c:v>47129</c:v>
                </c:pt>
                <c:pt idx="1507">
                  <c:v>47130</c:v>
                </c:pt>
                <c:pt idx="1508">
                  <c:v>47131</c:v>
                </c:pt>
                <c:pt idx="1509">
                  <c:v>47132</c:v>
                </c:pt>
                <c:pt idx="1510">
                  <c:v>47133</c:v>
                </c:pt>
                <c:pt idx="1511">
                  <c:v>47134</c:v>
                </c:pt>
                <c:pt idx="1512">
                  <c:v>47135</c:v>
                </c:pt>
                <c:pt idx="1513">
                  <c:v>47136</c:v>
                </c:pt>
                <c:pt idx="1514">
                  <c:v>47137</c:v>
                </c:pt>
                <c:pt idx="1515">
                  <c:v>47138</c:v>
                </c:pt>
                <c:pt idx="1516">
                  <c:v>47139</c:v>
                </c:pt>
                <c:pt idx="1517">
                  <c:v>47140</c:v>
                </c:pt>
                <c:pt idx="1518">
                  <c:v>47141</c:v>
                </c:pt>
                <c:pt idx="1519">
                  <c:v>47142</c:v>
                </c:pt>
                <c:pt idx="1520">
                  <c:v>47143</c:v>
                </c:pt>
                <c:pt idx="1521">
                  <c:v>47144</c:v>
                </c:pt>
                <c:pt idx="1522">
                  <c:v>47145</c:v>
                </c:pt>
                <c:pt idx="1523">
                  <c:v>47146</c:v>
                </c:pt>
                <c:pt idx="1524">
                  <c:v>47147</c:v>
                </c:pt>
                <c:pt idx="1525">
                  <c:v>47148</c:v>
                </c:pt>
                <c:pt idx="1526">
                  <c:v>47149</c:v>
                </c:pt>
                <c:pt idx="1527">
                  <c:v>47150</c:v>
                </c:pt>
                <c:pt idx="1528">
                  <c:v>47151</c:v>
                </c:pt>
                <c:pt idx="1529">
                  <c:v>47152</c:v>
                </c:pt>
                <c:pt idx="1530">
                  <c:v>47153</c:v>
                </c:pt>
                <c:pt idx="1531">
                  <c:v>47154</c:v>
                </c:pt>
                <c:pt idx="1532">
                  <c:v>47155</c:v>
                </c:pt>
                <c:pt idx="1533">
                  <c:v>47156</c:v>
                </c:pt>
                <c:pt idx="1534">
                  <c:v>47157</c:v>
                </c:pt>
                <c:pt idx="1535">
                  <c:v>47158</c:v>
                </c:pt>
                <c:pt idx="1536">
                  <c:v>47159</c:v>
                </c:pt>
                <c:pt idx="1537">
                  <c:v>47160</c:v>
                </c:pt>
                <c:pt idx="1538">
                  <c:v>47161</c:v>
                </c:pt>
                <c:pt idx="1539">
                  <c:v>47162</c:v>
                </c:pt>
                <c:pt idx="1540">
                  <c:v>47163</c:v>
                </c:pt>
                <c:pt idx="1541">
                  <c:v>47164</c:v>
                </c:pt>
                <c:pt idx="1542">
                  <c:v>47165</c:v>
                </c:pt>
                <c:pt idx="1543">
                  <c:v>47166</c:v>
                </c:pt>
                <c:pt idx="1544">
                  <c:v>47167</c:v>
                </c:pt>
                <c:pt idx="1545">
                  <c:v>47168</c:v>
                </c:pt>
                <c:pt idx="1546">
                  <c:v>47169</c:v>
                </c:pt>
                <c:pt idx="1547">
                  <c:v>47170</c:v>
                </c:pt>
                <c:pt idx="1548">
                  <c:v>47171</c:v>
                </c:pt>
                <c:pt idx="1549">
                  <c:v>47172</c:v>
                </c:pt>
                <c:pt idx="1550">
                  <c:v>47173</c:v>
                </c:pt>
                <c:pt idx="1551">
                  <c:v>47174</c:v>
                </c:pt>
                <c:pt idx="1552">
                  <c:v>47175</c:v>
                </c:pt>
                <c:pt idx="1553">
                  <c:v>47176</c:v>
                </c:pt>
                <c:pt idx="1554">
                  <c:v>47177</c:v>
                </c:pt>
                <c:pt idx="1555">
                  <c:v>47178</c:v>
                </c:pt>
                <c:pt idx="1556">
                  <c:v>47179</c:v>
                </c:pt>
                <c:pt idx="1557">
                  <c:v>47180</c:v>
                </c:pt>
                <c:pt idx="1558">
                  <c:v>47181</c:v>
                </c:pt>
                <c:pt idx="1559">
                  <c:v>47182</c:v>
                </c:pt>
                <c:pt idx="1560">
                  <c:v>47183</c:v>
                </c:pt>
                <c:pt idx="1561">
                  <c:v>47184</c:v>
                </c:pt>
                <c:pt idx="1562">
                  <c:v>47185</c:v>
                </c:pt>
                <c:pt idx="1563">
                  <c:v>47186</c:v>
                </c:pt>
                <c:pt idx="1564">
                  <c:v>47187</c:v>
                </c:pt>
                <c:pt idx="1565">
                  <c:v>47188</c:v>
                </c:pt>
                <c:pt idx="1566">
                  <c:v>47189</c:v>
                </c:pt>
                <c:pt idx="1567">
                  <c:v>47190</c:v>
                </c:pt>
                <c:pt idx="1568">
                  <c:v>47191</c:v>
                </c:pt>
                <c:pt idx="1569">
                  <c:v>47192</c:v>
                </c:pt>
                <c:pt idx="1570">
                  <c:v>47193</c:v>
                </c:pt>
                <c:pt idx="1571">
                  <c:v>47194</c:v>
                </c:pt>
                <c:pt idx="1572">
                  <c:v>47195</c:v>
                </c:pt>
                <c:pt idx="1573">
                  <c:v>47196</c:v>
                </c:pt>
                <c:pt idx="1574">
                  <c:v>47197</c:v>
                </c:pt>
                <c:pt idx="1575">
                  <c:v>47198</c:v>
                </c:pt>
                <c:pt idx="1576">
                  <c:v>47199</c:v>
                </c:pt>
                <c:pt idx="1577">
                  <c:v>47200</c:v>
                </c:pt>
                <c:pt idx="1578">
                  <c:v>47201</c:v>
                </c:pt>
                <c:pt idx="1579">
                  <c:v>47202</c:v>
                </c:pt>
                <c:pt idx="1580">
                  <c:v>47203</c:v>
                </c:pt>
                <c:pt idx="1581">
                  <c:v>47204</c:v>
                </c:pt>
                <c:pt idx="1582">
                  <c:v>47205</c:v>
                </c:pt>
                <c:pt idx="1583">
                  <c:v>47206</c:v>
                </c:pt>
                <c:pt idx="1584">
                  <c:v>47207</c:v>
                </c:pt>
                <c:pt idx="1585">
                  <c:v>47208</c:v>
                </c:pt>
                <c:pt idx="1586">
                  <c:v>47209</c:v>
                </c:pt>
                <c:pt idx="1587">
                  <c:v>47210</c:v>
                </c:pt>
                <c:pt idx="1588">
                  <c:v>47211</c:v>
                </c:pt>
                <c:pt idx="1589">
                  <c:v>47212</c:v>
                </c:pt>
                <c:pt idx="1590">
                  <c:v>47213</c:v>
                </c:pt>
                <c:pt idx="1591">
                  <c:v>47214</c:v>
                </c:pt>
                <c:pt idx="1592">
                  <c:v>47215</c:v>
                </c:pt>
                <c:pt idx="1593">
                  <c:v>47216</c:v>
                </c:pt>
                <c:pt idx="1594">
                  <c:v>47217</c:v>
                </c:pt>
                <c:pt idx="1595">
                  <c:v>47218</c:v>
                </c:pt>
                <c:pt idx="1596">
                  <c:v>47219</c:v>
                </c:pt>
                <c:pt idx="1597">
                  <c:v>47220</c:v>
                </c:pt>
                <c:pt idx="1598">
                  <c:v>47221</c:v>
                </c:pt>
                <c:pt idx="1599">
                  <c:v>47222</c:v>
                </c:pt>
                <c:pt idx="1600">
                  <c:v>47223</c:v>
                </c:pt>
                <c:pt idx="1601">
                  <c:v>47224</c:v>
                </c:pt>
                <c:pt idx="1602">
                  <c:v>47225</c:v>
                </c:pt>
                <c:pt idx="1603">
                  <c:v>47226</c:v>
                </c:pt>
                <c:pt idx="1604">
                  <c:v>47227</c:v>
                </c:pt>
                <c:pt idx="1605">
                  <c:v>47228</c:v>
                </c:pt>
                <c:pt idx="1606">
                  <c:v>47229</c:v>
                </c:pt>
                <c:pt idx="1607">
                  <c:v>47230</c:v>
                </c:pt>
                <c:pt idx="1608">
                  <c:v>47231</c:v>
                </c:pt>
                <c:pt idx="1609">
                  <c:v>47232</c:v>
                </c:pt>
                <c:pt idx="1610">
                  <c:v>47233</c:v>
                </c:pt>
                <c:pt idx="1611">
                  <c:v>47234</c:v>
                </c:pt>
                <c:pt idx="1612">
                  <c:v>47235</c:v>
                </c:pt>
                <c:pt idx="1613">
                  <c:v>47236</c:v>
                </c:pt>
                <c:pt idx="1614">
                  <c:v>47237</c:v>
                </c:pt>
                <c:pt idx="1615">
                  <c:v>47238</c:v>
                </c:pt>
                <c:pt idx="1616">
                  <c:v>47239</c:v>
                </c:pt>
                <c:pt idx="1617">
                  <c:v>47240</c:v>
                </c:pt>
                <c:pt idx="1618">
                  <c:v>47241</c:v>
                </c:pt>
                <c:pt idx="1619">
                  <c:v>47242</c:v>
                </c:pt>
                <c:pt idx="1620">
                  <c:v>47243</c:v>
                </c:pt>
                <c:pt idx="1621">
                  <c:v>47244</c:v>
                </c:pt>
                <c:pt idx="1622">
                  <c:v>47245</c:v>
                </c:pt>
                <c:pt idx="1623">
                  <c:v>47246</c:v>
                </c:pt>
                <c:pt idx="1624">
                  <c:v>47247</c:v>
                </c:pt>
                <c:pt idx="1625">
                  <c:v>47248</c:v>
                </c:pt>
                <c:pt idx="1626">
                  <c:v>47249</c:v>
                </c:pt>
                <c:pt idx="1627">
                  <c:v>47250</c:v>
                </c:pt>
                <c:pt idx="1628">
                  <c:v>47251</c:v>
                </c:pt>
                <c:pt idx="1629">
                  <c:v>47252</c:v>
                </c:pt>
                <c:pt idx="1630">
                  <c:v>47253</c:v>
                </c:pt>
                <c:pt idx="1631">
                  <c:v>47254</c:v>
                </c:pt>
                <c:pt idx="1632">
                  <c:v>47255</c:v>
                </c:pt>
                <c:pt idx="1633">
                  <c:v>47256</c:v>
                </c:pt>
                <c:pt idx="1634">
                  <c:v>47257</c:v>
                </c:pt>
                <c:pt idx="1635">
                  <c:v>47258</c:v>
                </c:pt>
                <c:pt idx="1636">
                  <c:v>47259</c:v>
                </c:pt>
                <c:pt idx="1637">
                  <c:v>47260</c:v>
                </c:pt>
                <c:pt idx="1638">
                  <c:v>47261</c:v>
                </c:pt>
                <c:pt idx="1639">
                  <c:v>47262</c:v>
                </c:pt>
                <c:pt idx="1640">
                  <c:v>47263</c:v>
                </c:pt>
                <c:pt idx="1641">
                  <c:v>47264</c:v>
                </c:pt>
                <c:pt idx="1642">
                  <c:v>47265</c:v>
                </c:pt>
                <c:pt idx="1643">
                  <c:v>47266</c:v>
                </c:pt>
                <c:pt idx="1644">
                  <c:v>47267</c:v>
                </c:pt>
                <c:pt idx="1645">
                  <c:v>47268</c:v>
                </c:pt>
                <c:pt idx="1646">
                  <c:v>47269</c:v>
                </c:pt>
                <c:pt idx="1647">
                  <c:v>47270</c:v>
                </c:pt>
                <c:pt idx="1648">
                  <c:v>47271</c:v>
                </c:pt>
                <c:pt idx="1649">
                  <c:v>47272</c:v>
                </c:pt>
                <c:pt idx="1650">
                  <c:v>47273</c:v>
                </c:pt>
                <c:pt idx="1651">
                  <c:v>47274</c:v>
                </c:pt>
                <c:pt idx="1652">
                  <c:v>47275</c:v>
                </c:pt>
                <c:pt idx="1653">
                  <c:v>47276</c:v>
                </c:pt>
                <c:pt idx="1654">
                  <c:v>47277</c:v>
                </c:pt>
                <c:pt idx="1655">
                  <c:v>47278</c:v>
                </c:pt>
                <c:pt idx="1656">
                  <c:v>47279</c:v>
                </c:pt>
                <c:pt idx="1657">
                  <c:v>47280</c:v>
                </c:pt>
                <c:pt idx="1658">
                  <c:v>47281</c:v>
                </c:pt>
                <c:pt idx="1659">
                  <c:v>47282</c:v>
                </c:pt>
                <c:pt idx="1660">
                  <c:v>47283</c:v>
                </c:pt>
                <c:pt idx="1661">
                  <c:v>47284</c:v>
                </c:pt>
                <c:pt idx="1662">
                  <c:v>47285</c:v>
                </c:pt>
                <c:pt idx="1663">
                  <c:v>47286</c:v>
                </c:pt>
                <c:pt idx="1664">
                  <c:v>47287</c:v>
                </c:pt>
                <c:pt idx="1665">
                  <c:v>47288</c:v>
                </c:pt>
                <c:pt idx="1666">
                  <c:v>47289</c:v>
                </c:pt>
                <c:pt idx="1667">
                  <c:v>47290</c:v>
                </c:pt>
                <c:pt idx="1668">
                  <c:v>47291</c:v>
                </c:pt>
                <c:pt idx="1669">
                  <c:v>47292</c:v>
                </c:pt>
                <c:pt idx="1670">
                  <c:v>47293</c:v>
                </c:pt>
                <c:pt idx="1671">
                  <c:v>47294</c:v>
                </c:pt>
                <c:pt idx="1672">
                  <c:v>47295</c:v>
                </c:pt>
                <c:pt idx="1673">
                  <c:v>47296</c:v>
                </c:pt>
                <c:pt idx="1674">
                  <c:v>47297</c:v>
                </c:pt>
                <c:pt idx="1675">
                  <c:v>47298</c:v>
                </c:pt>
                <c:pt idx="1676">
                  <c:v>47299</c:v>
                </c:pt>
                <c:pt idx="1677">
                  <c:v>47300</c:v>
                </c:pt>
                <c:pt idx="1678">
                  <c:v>47301</c:v>
                </c:pt>
                <c:pt idx="1679">
                  <c:v>47302</c:v>
                </c:pt>
                <c:pt idx="1680">
                  <c:v>47303</c:v>
                </c:pt>
                <c:pt idx="1681">
                  <c:v>47304</c:v>
                </c:pt>
                <c:pt idx="1682">
                  <c:v>47305</c:v>
                </c:pt>
                <c:pt idx="1683">
                  <c:v>47306</c:v>
                </c:pt>
                <c:pt idx="1684">
                  <c:v>47307</c:v>
                </c:pt>
                <c:pt idx="1685">
                  <c:v>47308</c:v>
                </c:pt>
                <c:pt idx="1686">
                  <c:v>47309</c:v>
                </c:pt>
                <c:pt idx="1687">
                  <c:v>47310</c:v>
                </c:pt>
                <c:pt idx="1688">
                  <c:v>47311</c:v>
                </c:pt>
                <c:pt idx="1689">
                  <c:v>47312</c:v>
                </c:pt>
                <c:pt idx="1690">
                  <c:v>47313</c:v>
                </c:pt>
                <c:pt idx="1691">
                  <c:v>47314</c:v>
                </c:pt>
                <c:pt idx="1692">
                  <c:v>47315</c:v>
                </c:pt>
                <c:pt idx="1693">
                  <c:v>47316</c:v>
                </c:pt>
                <c:pt idx="1694">
                  <c:v>47317</c:v>
                </c:pt>
                <c:pt idx="1695">
                  <c:v>47318</c:v>
                </c:pt>
                <c:pt idx="1696">
                  <c:v>47319</c:v>
                </c:pt>
                <c:pt idx="1697">
                  <c:v>47320</c:v>
                </c:pt>
                <c:pt idx="1698">
                  <c:v>47321</c:v>
                </c:pt>
                <c:pt idx="1699">
                  <c:v>47322</c:v>
                </c:pt>
                <c:pt idx="1700">
                  <c:v>47323</c:v>
                </c:pt>
                <c:pt idx="1701">
                  <c:v>47324</c:v>
                </c:pt>
                <c:pt idx="1702">
                  <c:v>47325</c:v>
                </c:pt>
                <c:pt idx="1703">
                  <c:v>47326</c:v>
                </c:pt>
                <c:pt idx="1704">
                  <c:v>47327</c:v>
                </c:pt>
                <c:pt idx="1705">
                  <c:v>47328</c:v>
                </c:pt>
                <c:pt idx="1706">
                  <c:v>47329</c:v>
                </c:pt>
                <c:pt idx="1707">
                  <c:v>47330</c:v>
                </c:pt>
                <c:pt idx="1708">
                  <c:v>47331</c:v>
                </c:pt>
                <c:pt idx="1709">
                  <c:v>47332</c:v>
                </c:pt>
                <c:pt idx="1710">
                  <c:v>47333</c:v>
                </c:pt>
                <c:pt idx="1711">
                  <c:v>47334</c:v>
                </c:pt>
                <c:pt idx="1712">
                  <c:v>47335</c:v>
                </c:pt>
                <c:pt idx="1713">
                  <c:v>47336</c:v>
                </c:pt>
                <c:pt idx="1714">
                  <c:v>47337</c:v>
                </c:pt>
                <c:pt idx="1715">
                  <c:v>47338</c:v>
                </c:pt>
                <c:pt idx="1716">
                  <c:v>47339</c:v>
                </c:pt>
                <c:pt idx="1717">
                  <c:v>47340</c:v>
                </c:pt>
                <c:pt idx="1718">
                  <c:v>47341</c:v>
                </c:pt>
                <c:pt idx="1719">
                  <c:v>47342</c:v>
                </c:pt>
                <c:pt idx="1720">
                  <c:v>47343</c:v>
                </c:pt>
                <c:pt idx="1721">
                  <c:v>47344</c:v>
                </c:pt>
                <c:pt idx="1722">
                  <c:v>47345</c:v>
                </c:pt>
                <c:pt idx="1723">
                  <c:v>47346</c:v>
                </c:pt>
                <c:pt idx="1724">
                  <c:v>47347</c:v>
                </c:pt>
                <c:pt idx="1725">
                  <c:v>47348</c:v>
                </c:pt>
                <c:pt idx="1726">
                  <c:v>47349</c:v>
                </c:pt>
                <c:pt idx="1727">
                  <c:v>47350</c:v>
                </c:pt>
                <c:pt idx="1728">
                  <c:v>47351</c:v>
                </c:pt>
                <c:pt idx="1729">
                  <c:v>47352</c:v>
                </c:pt>
                <c:pt idx="1730">
                  <c:v>47353</c:v>
                </c:pt>
                <c:pt idx="1731">
                  <c:v>47354</c:v>
                </c:pt>
                <c:pt idx="1732">
                  <c:v>47355</c:v>
                </c:pt>
                <c:pt idx="1733">
                  <c:v>47356</c:v>
                </c:pt>
                <c:pt idx="1734">
                  <c:v>47357</c:v>
                </c:pt>
                <c:pt idx="1735">
                  <c:v>47358</c:v>
                </c:pt>
                <c:pt idx="1736">
                  <c:v>47359</c:v>
                </c:pt>
                <c:pt idx="1737">
                  <c:v>47360</c:v>
                </c:pt>
                <c:pt idx="1738">
                  <c:v>47361</c:v>
                </c:pt>
                <c:pt idx="1739">
                  <c:v>47362</c:v>
                </c:pt>
                <c:pt idx="1740">
                  <c:v>47363</c:v>
                </c:pt>
                <c:pt idx="1741">
                  <c:v>47364</c:v>
                </c:pt>
                <c:pt idx="1742">
                  <c:v>47365</c:v>
                </c:pt>
                <c:pt idx="1743">
                  <c:v>47366</c:v>
                </c:pt>
                <c:pt idx="1744">
                  <c:v>47367</c:v>
                </c:pt>
                <c:pt idx="1745">
                  <c:v>47368</c:v>
                </c:pt>
                <c:pt idx="1746">
                  <c:v>47369</c:v>
                </c:pt>
                <c:pt idx="1747">
                  <c:v>47370</c:v>
                </c:pt>
                <c:pt idx="1748">
                  <c:v>47371</c:v>
                </c:pt>
                <c:pt idx="1749">
                  <c:v>47372</c:v>
                </c:pt>
                <c:pt idx="1750">
                  <c:v>47373</c:v>
                </c:pt>
                <c:pt idx="1751">
                  <c:v>47374</c:v>
                </c:pt>
                <c:pt idx="1752">
                  <c:v>47375</c:v>
                </c:pt>
                <c:pt idx="1753">
                  <c:v>47376</c:v>
                </c:pt>
                <c:pt idx="1754">
                  <c:v>47377</c:v>
                </c:pt>
                <c:pt idx="1755">
                  <c:v>47378</c:v>
                </c:pt>
                <c:pt idx="1756">
                  <c:v>47379</c:v>
                </c:pt>
                <c:pt idx="1757">
                  <c:v>47380</c:v>
                </c:pt>
                <c:pt idx="1758">
                  <c:v>47381</c:v>
                </c:pt>
                <c:pt idx="1759">
                  <c:v>47382</c:v>
                </c:pt>
                <c:pt idx="1760">
                  <c:v>47383</c:v>
                </c:pt>
                <c:pt idx="1761">
                  <c:v>47384</c:v>
                </c:pt>
                <c:pt idx="1762">
                  <c:v>47385</c:v>
                </c:pt>
                <c:pt idx="1763">
                  <c:v>47386</c:v>
                </c:pt>
                <c:pt idx="1764">
                  <c:v>47387</c:v>
                </c:pt>
                <c:pt idx="1765">
                  <c:v>47388</c:v>
                </c:pt>
                <c:pt idx="1766">
                  <c:v>47389</c:v>
                </c:pt>
                <c:pt idx="1767">
                  <c:v>47390</c:v>
                </c:pt>
                <c:pt idx="1768">
                  <c:v>47391</c:v>
                </c:pt>
                <c:pt idx="1769">
                  <c:v>47392</c:v>
                </c:pt>
                <c:pt idx="1770">
                  <c:v>47393</c:v>
                </c:pt>
                <c:pt idx="1771">
                  <c:v>47394</c:v>
                </c:pt>
                <c:pt idx="1772">
                  <c:v>47395</c:v>
                </c:pt>
                <c:pt idx="1773">
                  <c:v>47396</c:v>
                </c:pt>
                <c:pt idx="1774">
                  <c:v>47397</c:v>
                </c:pt>
                <c:pt idx="1775">
                  <c:v>47398</c:v>
                </c:pt>
                <c:pt idx="1776">
                  <c:v>47399</c:v>
                </c:pt>
                <c:pt idx="1777">
                  <c:v>47400</c:v>
                </c:pt>
                <c:pt idx="1778">
                  <c:v>47401</c:v>
                </c:pt>
                <c:pt idx="1779">
                  <c:v>47402</c:v>
                </c:pt>
                <c:pt idx="1780">
                  <c:v>47403</c:v>
                </c:pt>
                <c:pt idx="1781">
                  <c:v>47404</c:v>
                </c:pt>
                <c:pt idx="1782">
                  <c:v>47405</c:v>
                </c:pt>
                <c:pt idx="1783">
                  <c:v>47406</c:v>
                </c:pt>
                <c:pt idx="1784">
                  <c:v>47407</c:v>
                </c:pt>
                <c:pt idx="1785">
                  <c:v>47408</c:v>
                </c:pt>
                <c:pt idx="1786">
                  <c:v>47409</c:v>
                </c:pt>
                <c:pt idx="1787">
                  <c:v>47410</c:v>
                </c:pt>
                <c:pt idx="1788">
                  <c:v>47411</c:v>
                </c:pt>
                <c:pt idx="1789">
                  <c:v>47412</c:v>
                </c:pt>
                <c:pt idx="1790">
                  <c:v>47413</c:v>
                </c:pt>
                <c:pt idx="1791">
                  <c:v>47414</c:v>
                </c:pt>
                <c:pt idx="1792">
                  <c:v>47415</c:v>
                </c:pt>
                <c:pt idx="1793">
                  <c:v>47416</c:v>
                </c:pt>
                <c:pt idx="1794">
                  <c:v>47417</c:v>
                </c:pt>
                <c:pt idx="1795">
                  <c:v>47418</c:v>
                </c:pt>
                <c:pt idx="1796">
                  <c:v>47419</c:v>
                </c:pt>
                <c:pt idx="1797">
                  <c:v>47420</c:v>
                </c:pt>
                <c:pt idx="1798">
                  <c:v>47421</c:v>
                </c:pt>
                <c:pt idx="1799">
                  <c:v>47422</c:v>
                </c:pt>
                <c:pt idx="1800">
                  <c:v>47423</c:v>
                </c:pt>
                <c:pt idx="1801">
                  <c:v>47424</c:v>
                </c:pt>
                <c:pt idx="1802">
                  <c:v>47425</c:v>
                </c:pt>
                <c:pt idx="1803">
                  <c:v>47426</c:v>
                </c:pt>
                <c:pt idx="1804">
                  <c:v>47427</c:v>
                </c:pt>
                <c:pt idx="1805">
                  <c:v>47428</c:v>
                </c:pt>
                <c:pt idx="1806">
                  <c:v>47429</c:v>
                </c:pt>
                <c:pt idx="1807">
                  <c:v>47430</c:v>
                </c:pt>
                <c:pt idx="1808">
                  <c:v>47431</c:v>
                </c:pt>
                <c:pt idx="1809">
                  <c:v>47432</c:v>
                </c:pt>
                <c:pt idx="1810">
                  <c:v>47433</c:v>
                </c:pt>
                <c:pt idx="1811">
                  <c:v>47434</c:v>
                </c:pt>
                <c:pt idx="1812">
                  <c:v>47435</c:v>
                </c:pt>
                <c:pt idx="1813">
                  <c:v>47436</c:v>
                </c:pt>
                <c:pt idx="1814">
                  <c:v>47437</c:v>
                </c:pt>
                <c:pt idx="1815">
                  <c:v>47438</c:v>
                </c:pt>
                <c:pt idx="1816">
                  <c:v>47439</c:v>
                </c:pt>
                <c:pt idx="1817">
                  <c:v>47440</c:v>
                </c:pt>
                <c:pt idx="1818">
                  <c:v>47441</c:v>
                </c:pt>
                <c:pt idx="1819">
                  <c:v>47442</c:v>
                </c:pt>
                <c:pt idx="1820">
                  <c:v>47443</c:v>
                </c:pt>
                <c:pt idx="1821">
                  <c:v>47444</c:v>
                </c:pt>
                <c:pt idx="1822">
                  <c:v>47445</c:v>
                </c:pt>
                <c:pt idx="1823">
                  <c:v>47446</c:v>
                </c:pt>
                <c:pt idx="1824">
                  <c:v>47447</c:v>
                </c:pt>
                <c:pt idx="1825">
                  <c:v>47448</c:v>
                </c:pt>
                <c:pt idx="1826">
                  <c:v>47449</c:v>
                </c:pt>
                <c:pt idx="1827">
                  <c:v>47450</c:v>
                </c:pt>
                <c:pt idx="1828">
                  <c:v>47451</c:v>
                </c:pt>
                <c:pt idx="1829">
                  <c:v>47452</c:v>
                </c:pt>
                <c:pt idx="1830">
                  <c:v>47453</c:v>
                </c:pt>
                <c:pt idx="1831">
                  <c:v>47454</c:v>
                </c:pt>
                <c:pt idx="1832">
                  <c:v>47455</c:v>
                </c:pt>
                <c:pt idx="1833">
                  <c:v>47456</c:v>
                </c:pt>
                <c:pt idx="1834">
                  <c:v>47457</c:v>
                </c:pt>
                <c:pt idx="1835">
                  <c:v>47458</c:v>
                </c:pt>
                <c:pt idx="1836">
                  <c:v>47459</c:v>
                </c:pt>
                <c:pt idx="1837">
                  <c:v>47460</c:v>
                </c:pt>
                <c:pt idx="1838">
                  <c:v>47461</c:v>
                </c:pt>
                <c:pt idx="1839">
                  <c:v>47462</c:v>
                </c:pt>
                <c:pt idx="1840">
                  <c:v>47463</c:v>
                </c:pt>
                <c:pt idx="1841">
                  <c:v>47464</c:v>
                </c:pt>
                <c:pt idx="1842">
                  <c:v>47465</c:v>
                </c:pt>
                <c:pt idx="1843">
                  <c:v>47466</c:v>
                </c:pt>
                <c:pt idx="1844">
                  <c:v>47467</c:v>
                </c:pt>
                <c:pt idx="1845">
                  <c:v>47468</c:v>
                </c:pt>
                <c:pt idx="1846">
                  <c:v>47469</c:v>
                </c:pt>
                <c:pt idx="1847">
                  <c:v>47470</c:v>
                </c:pt>
                <c:pt idx="1848">
                  <c:v>47471</c:v>
                </c:pt>
                <c:pt idx="1849">
                  <c:v>47472</c:v>
                </c:pt>
                <c:pt idx="1850">
                  <c:v>47473</c:v>
                </c:pt>
                <c:pt idx="1851">
                  <c:v>47474</c:v>
                </c:pt>
                <c:pt idx="1852">
                  <c:v>47475</c:v>
                </c:pt>
                <c:pt idx="1853">
                  <c:v>47476</c:v>
                </c:pt>
                <c:pt idx="1854">
                  <c:v>47477</c:v>
                </c:pt>
                <c:pt idx="1855">
                  <c:v>47478</c:v>
                </c:pt>
                <c:pt idx="1856">
                  <c:v>47479</c:v>
                </c:pt>
                <c:pt idx="1857">
                  <c:v>47480</c:v>
                </c:pt>
                <c:pt idx="1858">
                  <c:v>47481</c:v>
                </c:pt>
                <c:pt idx="1859">
                  <c:v>47482</c:v>
                </c:pt>
                <c:pt idx="1860">
                  <c:v>47483</c:v>
                </c:pt>
                <c:pt idx="1861">
                  <c:v>47484</c:v>
                </c:pt>
                <c:pt idx="1862">
                  <c:v>47485</c:v>
                </c:pt>
                <c:pt idx="1863">
                  <c:v>47486</c:v>
                </c:pt>
                <c:pt idx="1864">
                  <c:v>47487</c:v>
                </c:pt>
                <c:pt idx="1865">
                  <c:v>47488</c:v>
                </c:pt>
                <c:pt idx="1866">
                  <c:v>47489</c:v>
                </c:pt>
                <c:pt idx="1867">
                  <c:v>47490</c:v>
                </c:pt>
                <c:pt idx="1868">
                  <c:v>47491</c:v>
                </c:pt>
                <c:pt idx="1869">
                  <c:v>47492</c:v>
                </c:pt>
                <c:pt idx="1870">
                  <c:v>47493</c:v>
                </c:pt>
                <c:pt idx="1871">
                  <c:v>47494</c:v>
                </c:pt>
                <c:pt idx="1872">
                  <c:v>47495</c:v>
                </c:pt>
                <c:pt idx="1873">
                  <c:v>47496</c:v>
                </c:pt>
                <c:pt idx="1874">
                  <c:v>47497</c:v>
                </c:pt>
                <c:pt idx="1875">
                  <c:v>47498</c:v>
                </c:pt>
                <c:pt idx="1876">
                  <c:v>47499</c:v>
                </c:pt>
                <c:pt idx="1877">
                  <c:v>47500</c:v>
                </c:pt>
                <c:pt idx="1878">
                  <c:v>47501</c:v>
                </c:pt>
                <c:pt idx="1879">
                  <c:v>47502</c:v>
                </c:pt>
                <c:pt idx="1880">
                  <c:v>47503</c:v>
                </c:pt>
                <c:pt idx="1881">
                  <c:v>47504</c:v>
                </c:pt>
                <c:pt idx="1882">
                  <c:v>47505</c:v>
                </c:pt>
                <c:pt idx="1883">
                  <c:v>47506</c:v>
                </c:pt>
                <c:pt idx="1884">
                  <c:v>47507</c:v>
                </c:pt>
                <c:pt idx="1885">
                  <c:v>47508</c:v>
                </c:pt>
                <c:pt idx="1886">
                  <c:v>47509</c:v>
                </c:pt>
                <c:pt idx="1887">
                  <c:v>47510</c:v>
                </c:pt>
                <c:pt idx="1888">
                  <c:v>47511</c:v>
                </c:pt>
                <c:pt idx="1889">
                  <c:v>47512</c:v>
                </c:pt>
                <c:pt idx="1890">
                  <c:v>47513</c:v>
                </c:pt>
                <c:pt idx="1891">
                  <c:v>47514</c:v>
                </c:pt>
                <c:pt idx="1892">
                  <c:v>47515</c:v>
                </c:pt>
                <c:pt idx="1893">
                  <c:v>47516</c:v>
                </c:pt>
                <c:pt idx="1894">
                  <c:v>47517</c:v>
                </c:pt>
                <c:pt idx="1895">
                  <c:v>47518</c:v>
                </c:pt>
                <c:pt idx="1896">
                  <c:v>47519</c:v>
                </c:pt>
                <c:pt idx="1897">
                  <c:v>47520</c:v>
                </c:pt>
                <c:pt idx="1898">
                  <c:v>47521</c:v>
                </c:pt>
                <c:pt idx="1899">
                  <c:v>47522</c:v>
                </c:pt>
                <c:pt idx="1900">
                  <c:v>47523</c:v>
                </c:pt>
                <c:pt idx="1901">
                  <c:v>47524</c:v>
                </c:pt>
                <c:pt idx="1902">
                  <c:v>47525</c:v>
                </c:pt>
                <c:pt idx="1903">
                  <c:v>47526</c:v>
                </c:pt>
                <c:pt idx="1904">
                  <c:v>47527</c:v>
                </c:pt>
                <c:pt idx="1905">
                  <c:v>47528</c:v>
                </c:pt>
                <c:pt idx="1906">
                  <c:v>47529</c:v>
                </c:pt>
                <c:pt idx="1907">
                  <c:v>47530</c:v>
                </c:pt>
                <c:pt idx="1908">
                  <c:v>47531</c:v>
                </c:pt>
                <c:pt idx="1909">
                  <c:v>47532</c:v>
                </c:pt>
                <c:pt idx="1910">
                  <c:v>47533</c:v>
                </c:pt>
                <c:pt idx="1911">
                  <c:v>47534</c:v>
                </c:pt>
                <c:pt idx="1912">
                  <c:v>47535</c:v>
                </c:pt>
                <c:pt idx="1913">
                  <c:v>47536</c:v>
                </c:pt>
                <c:pt idx="1914">
                  <c:v>47537</c:v>
                </c:pt>
                <c:pt idx="1915">
                  <c:v>47538</c:v>
                </c:pt>
                <c:pt idx="1916">
                  <c:v>47539</c:v>
                </c:pt>
                <c:pt idx="1917">
                  <c:v>47540</c:v>
                </c:pt>
                <c:pt idx="1918">
                  <c:v>47541</c:v>
                </c:pt>
                <c:pt idx="1919">
                  <c:v>47542</c:v>
                </c:pt>
                <c:pt idx="1920">
                  <c:v>47543</c:v>
                </c:pt>
                <c:pt idx="1921">
                  <c:v>47544</c:v>
                </c:pt>
                <c:pt idx="1922">
                  <c:v>47545</c:v>
                </c:pt>
                <c:pt idx="1923">
                  <c:v>47546</c:v>
                </c:pt>
                <c:pt idx="1924">
                  <c:v>47547</c:v>
                </c:pt>
                <c:pt idx="1925">
                  <c:v>47548</c:v>
                </c:pt>
                <c:pt idx="1926">
                  <c:v>47549</c:v>
                </c:pt>
                <c:pt idx="1927">
                  <c:v>47550</c:v>
                </c:pt>
                <c:pt idx="1928">
                  <c:v>47551</c:v>
                </c:pt>
                <c:pt idx="1929">
                  <c:v>47552</c:v>
                </c:pt>
                <c:pt idx="1930">
                  <c:v>47553</c:v>
                </c:pt>
                <c:pt idx="1931">
                  <c:v>47554</c:v>
                </c:pt>
                <c:pt idx="1932">
                  <c:v>47555</c:v>
                </c:pt>
                <c:pt idx="1933">
                  <c:v>47556</c:v>
                </c:pt>
                <c:pt idx="1934">
                  <c:v>47557</c:v>
                </c:pt>
                <c:pt idx="1935">
                  <c:v>47558</c:v>
                </c:pt>
                <c:pt idx="1936">
                  <c:v>47559</c:v>
                </c:pt>
                <c:pt idx="1937">
                  <c:v>47560</c:v>
                </c:pt>
                <c:pt idx="1938">
                  <c:v>47561</c:v>
                </c:pt>
                <c:pt idx="1939">
                  <c:v>47562</c:v>
                </c:pt>
                <c:pt idx="1940">
                  <c:v>47563</c:v>
                </c:pt>
                <c:pt idx="1941">
                  <c:v>47564</c:v>
                </c:pt>
                <c:pt idx="1942">
                  <c:v>47565</c:v>
                </c:pt>
                <c:pt idx="1943">
                  <c:v>47566</c:v>
                </c:pt>
                <c:pt idx="1944">
                  <c:v>47567</c:v>
                </c:pt>
                <c:pt idx="1945">
                  <c:v>47568</c:v>
                </c:pt>
                <c:pt idx="1946">
                  <c:v>47569</c:v>
                </c:pt>
                <c:pt idx="1947">
                  <c:v>47570</c:v>
                </c:pt>
                <c:pt idx="1948">
                  <c:v>47571</c:v>
                </c:pt>
                <c:pt idx="1949">
                  <c:v>47572</c:v>
                </c:pt>
                <c:pt idx="1950">
                  <c:v>47573</c:v>
                </c:pt>
                <c:pt idx="1951">
                  <c:v>47574</c:v>
                </c:pt>
                <c:pt idx="1952">
                  <c:v>47575</c:v>
                </c:pt>
                <c:pt idx="1953">
                  <c:v>47576</c:v>
                </c:pt>
                <c:pt idx="1954">
                  <c:v>47577</c:v>
                </c:pt>
                <c:pt idx="1955">
                  <c:v>47578</c:v>
                </c:pt>
                <c:pt idx="1956">
                  <c:v>47579</c:v>
                </c:pt>
                <c:pt idx="1957">
                  <c:v>47580</c:v>
                </c:pt>
                <c:pt idx="1958">
                  <c:v>47581</c:v>
                </c:pt>
                <c:pt idx="1959">
                  <c:v>47582</c:v>
                </c:pt>
                <c:pt idx="1960">
                  <c:v>47583</c:v>
                </c:pt>
                <c:pt idx="1961">
                  <c:v>47584</c:v>
                </c:pt>
                <c:pt idx="1962">
                  <c:v>47585</c:v>
                </c:pt>
                <c:pt idx="1963">
                  <c:v>47586</c:v>
                </c:pt>
                <c:pt idx="1964">
                  <c:v>47587</c:v>
                </c:pt>
                <c:pt idx="1965">
                  <c:v>47588</c:v>
                </c:pt>
                <c:pt idx="1966">
                  <c:v>47589</c:v>
                </c:pt>
                <c:pt idx="1967">
                  <c:v>47590</c:v>
                </c:pt>
                <c:pt idx="1968">
                  <c:v>47591</c:v>
                </c:pt>
                <c:pt idx="1969">
                  <c:v>47592</c:v>
                </c:pt>
                <c:pt idx="1970">
                  <c:v>47593</c:v>
                </c:pt>
                <c:pt idx="1971">
                  <c:v>47594</c:v>
                </c:pt>
                <c:pt idx="1972">
                  <c:v>47595</c:v>
                </c:pt>
                <c:pt idx="1973">
                  <c:v>47596</c:v>
                </c:pt>
                <c:pt idx="1974">
                  <c:v>47597</c:v>
                </c:pt>
                <c:pt idx="1975">
                  <c:v>47598</c:v>
                </c:pt>
                <c:pt idx="1976">
                  <c:v>47599</c:v>
                </c:pt>
                <c:pt idx="1977">
                  <c:v>47600</c:v>
                </c:pt>
                <c:pt idx="1978">
                  <c:v>47601</c:v>
                </c:pt>
                <c:pt idx="1979">
                  <c:v>47602</c:v>
                </c:pt>
                <c:pt idx="1980">
                  <c:v>47603</c:v>
                </c:pt>
                <c:pt idx="1981">
                  <c:v>47604</c:v>
                </c:pt>
                <c:pt idx="1982">
                  <c:v>47605</c:v>
                </c:pt>
                <c:pt idx="1983">
                  <c:v>47606</c:v>
                </c:pt>
                <c:pt idx="1984">
                  <c:v>47607</c:v>
                </c:pt>
                <c:pt idx="1985">
                  <c:v>47608</c:v>
                </c:pt>
                <c:pt idx="1986">
                  <c:v>47609</c:v>
                </c:pt>
                <c:pt idx="1987">
                  <c:v>47610</c:v>
                </c:pt>
                <c:pt idx="1988">
                  <c:v>47611</c:v>
                </c:pt>
                <c:pt idx="1989">
                  <c:v>47612</c:v>
                </c:pt>
                <c:pt idx="1990">
                  <c:v>47613</c:v>
                </c:pt>
                <c:pt idx="1991">
                  <c:v>47614</c:v>
                </c:pt>
                <c:pt idx="1992">
                  <c:v>47615</c:v>
                </c:pt>
                <c:pt idx="1993">
                  <c:v>47616</c:v>
                </c:pt>
                <c:pt idx="1994">
                  <c:v>47617</c:v>
                </c:pt>
                <c:pt idx="1995">
                  <c:v>47618</c:v>
                </c:pt>
                <c:pt idx="1996">
                  <c:v>47619</c:v>
                </c:pt>
                <c:pt idx="1997">
                  <c:v>47620</c:v>
                </c:pt>
                <c:pt idx="1998">
                  <c:v>47621</c:v>
                </c:pt>
                <c:pt idx="1999">
                  <c:v>47622</c:v>
                </c:pt>
                <c:pt idx="2000">
                  <c:v>47623</c:v>
                </c:pt>
                <c:pt idx="2001">
                  <c:v>47624</c:v>
                </c:pt>
                <c:pt idx="2002">
                  <c:v>47625</c:v>
                </c:pt>
                <c:pt idx="2003">
                  <c:v>47626</c:v>
                </c:pt>
                <c:pt idx="2004">
                  <c:v>47627</c:v>
                </c:pt>
                <c:pt idx="2005">
                  <c:v>47628</c:v>
                </c:pt>
                <c:pt idx="2006">
                  <c:v>47629</c:v>
                </c:pt>
                <c:pt idx="2007">
                  <c:v>47630</c:v>
                </c:pt>
                <c:pt idx="2008">
                  <c:v>47631</c:v>
                </c:pt>
                <c:pt idx="2009">
                  <c:v>47632</c:v>
                </c:pt>
                <c:pt idx="2010">
                  <c:v>47633</c:v>
                </c:pt>
                <c:pt idx="2011">
                  <c:v>47634</c:v>
                </c:pt>
                <c:pt idx="2012">
                  <c:v>47635</c:v>
                </c:pt>
                <c:pt idx="2013">
                  <c:v>47636</c:v>
                </c:pt>
                <c:pt idx="2014">
                  <c:v>47637</c:v>
                </c:pt>
                <c:pt idx="2015">
                  <c:v>47638</c:v>
                </c:pt>
                <c:pt idx="2016">
                  <c:v>47639</c:v>
                </c:pt>
                <c:pt idx="2017">
                  <c:v>47640</c:v>
                </c:pt>
                <c:pt idx="2018">
                  <c:v>47641</c:v>
                </c:pt>
                <c:pt idx="2019">
                  <c:v>47642</c:v>
                </c:pt>
                <c:pt idx="2020">
                  <c:v>47643</c:v>
                </c:pt>
                <c:pt idx="2021">
                  <c:v>47644</c:v>
                </c:pt>
                <c:pt idx="2022">
                  <c:v>47645</c:v>
                </c:pt>
                <c:pt idx="2023">
                  <c:v>47646</c:v>
                </c:pt>
                <c:pt idx="2024">
                  <c:v>47647</c:v>
                </c:pt>
                <c:pt idx="2025">
                  <c:v>47648</c:v>
                </c:pt>
                <c:pt idx="2026">
                  <c:v>47649</c:v>
                </c:pt>
                <c:pt idx="2027">
                  <c:v>47650</c:v>
                </c:pt>
                <c:pt idx="2028">
                  <c:v>47651</c:v>
                </c:pt>
                <c:pt idx="2029">
                  <c:v>47652</c:v>
                </c:pt>
                <c:pt idx="2030">
                  <c:v>47653</c:v>
                </c:pt>
                <c:pt idx="2031">
                  <c:v>47654</c:v>
                </c:pt>
                <c:pt idx="2032">
                  <c:v>47655</c:v>
                </c:pt>
                <c:pt idx="2033">
                  <c:v>47656</c:v>
                </c:pt>
                <c:pt idx="2034">
                  <c:v>47657</c:v>
                </c:pt>
                <c:pt idx="2035">
                  <c:v>47658</c:v>
                </c:pt>
                <c:pt idx="2036">
                  <c:v>47659</c:v>
                </c:pt>
                <c:pt idx="2037">
                  <c:v>47660</c:v>
                </c:pt>
                <c:pt idx="2038">
                  <c:v>47661</c:v>
                </c:pt>
                <c:pt idx="2039">
                  <c:v>47662</c:v>
                </c:pt>
                <c:pt idx="2040">
                  <c:v>47663</c:v>
                </c:pt>
                <c:pt idx="2041">
                  <c:v>47664</c:v>
                </c:pt>
                <c:pt idx="2042">
                  <c:v>47665</c:v>
                </c:pt>
                <c:pt idx="2043">
                  <c:v>47666</c:v>
                </c:pt>
                <c:pt idx="2044">
                  <c:v>47667</c:v>
                </c:pt>
                <c:pt idx="2045">
                  <c:v>47668</c:v>
                </c:pt>
                <c:pt idx="2046">
                  <c:v>47669</c:v>
                </c:pt>
                <c:pt idx="2047">
                  <c:v>47670</c:v>
                </c:pt>
                <c:pt idx="2048">
                  <c:v>47671</c:v>
                </c:pt>
                <c:pt idx="2049">
                  <c:v>47672</c:v>
                </c:pt>
                <c:pt idx="2050">
                  <c:v>47673</c:v>
                </c:pt>
                <c:pt idx="2051">
                  <c:v>47674</c:v>
                </c:pt>
                <c:pt idx="2052">
                  <c:v>47675</c:v>
                </c:pt>
                <c:pt idx="2053">
                  <c:v>47676</c:v>
                </c:pt>
                <c:pt idx="2054">
                  <c:v>47677</c:v>
                </c:pt>
                <c:pt idx="2055">
                  <c:v>47678</c:v>
                </c:pt>
                <c:pt idx="2056">
                  <c:v>47679</c:v>
                </c:pt>
                <c:pt idx="2057">
                  <c:v>47680</c:v>
                </c:pt>
                <c:pt idx="2058">
                  <c:v>47681</c:v>
                </c:pt>
                <c:pt idx="2059">
                  <c:v>47682</c:v>
                </c:pt>
                <c:pt idx="2060">
                  <c:v>47683</c:v>
                </c:pt>
                <c:pt idx="2061">
                  <c:v>47684</c:v>
                </c:pt>
                <c:pt idx="2062">
                  <c:v>47685</c:v>
                </c:pt>
                <c:pt idx="2063">
                  <c:v>47686</c:v>
                </c:pt>
                <c:pt idx="2064">
                  <c:v>47687</c:v>
                </c:pt>
                <c:pt idx="2065">
                  <c:v>47688</c:v>
                </c:pt>
                <c:pt idx="2066">
                  <c:v>47689</c:v>
                </c:pt>
                <c:pt idx="2067">
                  <c:v>47690</c:v>
                </c:pt>
                <c:pt idx="2068">
                  <c:v>47691</c:v>
                </c:pt>
                <c:pt idx="2069">
                  <c:v>47692</c:v>
                </c:pt>
                <c:pt idx="2070">
                  <c:v>47693</c:v>
                </c:pt>
                <c:pt idx="2071">
                  <c:v>47694</c:v>
                </c:pt>
                <c:pt idx="2072">
                  <c:v>47695</c:v>
                </c:pt>
                <c:pt idx="2073">
                  <c:v>47696</c:v>
                </c:pt>
                <c:pt idx="2074">
                  <c:v>47697</c:v>
                </c:pt>
                <c:pt idx="2075">
                  <c:v>47698</c:v>
                </c:pt>
                <c:pt idx="2076">
                  <c:v>47699</c:v>
                </c:pt>
                <c:pt idx="2077">
                  <c:v>47700</c:v>
                </c:pt>
                <c:pt idx="2078">
                  <c:v>47701</c:v>
                </c:pt>
                <c:pt idx="2079">
                  <c:v>47702</c:v>
                </c:pt>
                <c:pt idx="2080">
                  <c:v>47703</c:v>
                </c:pt>
                <c:pt idx="2081">
                  <c:v>47704</c:v>
                </c:pt>
                <c:pt idx="2082">
                  <c:v>47705</c:v>
                </c:pt>
                <c:pt idx="2083">
                  <c:v>47706</c:v>
                </c:pt>
                <c:pt idx="2084">
                  <c:v>47707</c:v>
                </c:pt>
                <c:pt idx="2085">
                  <c:v>47708</c:v>
                </c:pt>
                <c:pt idx="2086">
                  <c:v>47709</c:v>
                </c:pt>
                <c:pt idx="2087">
                  <c:v>47710</c:v>
                </c:pt>
                <c:pt idx="2088">
                  <c:v>47711</c:v>
                </c:pt>
                <c:pt idx="2089">
                  <c:v>47712</c:v>
                </c:pt>
                <c:pt idx="2090">
                  <c:v>47713</c:v>
                </c:pt>
                <c:pt idx="2091">
                  <c:v>47714</c:v>
                </c:pt>
                <c:pt idx="2092">
                  <c:v>47715</c:v>
                </c:pt>
                <c:pt idx="2093">
                  <c:v>47716</c:v>
                </c:pt>
                <c:pt idx="2094">
                  <c:v>47717</c:v>
                </c:pt>
                <c:pt idx="2095">
                  <c:v>47718</c:v>
                </c:pt>
                <c:pt idx="2096">
                  <c:v>47719</c:v>
                </c:pt>
                <c:pt idx="2097">
                  <c:v>47720</c:v>
                </c:pt>
                <c:pt idx="2098">
                  <c:v>47721</c:v>
                </c:pt>
                <c:pt idx="2099">
                  <c:v>47722</c:v>
                </c:pt>
                <c:pt idx="2100">
                  <c:v>47723</c:v>
                </c:pt>
                <c:pt idx="2101">
                  <c:v>47724</c:v>
                </c:pt>
                <c:pt idx="2102">
                  <c:v>47725</c:v>
                </c:pt>
                <c:pt idx="2103">
                  <c:v>47726</c:v>
                </c:pt>
                <c:pt idx="2104">
                  <c:v>47727</c:v>
                </c:pt>
                <c:pt idx="2105">
                  <c:v>47728</c:v>
                </c:pt>
                <c:pt idx="2106">
                  <c:v>47729</c:v>
                </c:pt>
                <c:pt idx="2107">
                  <c:v>47730</c:v>
                </c:pt>
                <c:pt idx="2108">
                  <c:v>47731</c:v>
                </c:pt>
                <c:pt idx="2109">
                  <c:v>47732</c:v>
                </c:pt>
                <c:pt idx="2110">
                  <c:v>47733</c:v>
                </c:pt>
                <c:pt idx="2111">
                  <c:v>47734</c:v>
                </c:pt>
                <c:pt idx="2112">
                  <c:v>47735</c:v>
                </c:pt>
                <c:pt idx="2113">
                  <c:v>47736</c:v>
                </c:pt>
                <c:pt idx="2114">
                  <c:v>47737</c:v>
                </c:pt>
                <c:pt idx="2115">
                  <c:v>47738</c:v>
                </c:pt>
                <c:pt idx="2116">
                  <c:v>47739</c:v>
                </c:pt>
                <c:pt idx="2117">
                  <c:v>47740</c:v>
                </c:pt>
                <c:pt idx="2118">
                  <c:v>47741</c:v>
                </c:pt>
                <c:pt idx="2119">
                  <c:v>47742</c:v>
                </c:pt>
                <c:pt idx="2120">
                  <c:v>47743</c:v>
                </c:pt>
                <c:pt idx="2121">
                  <c:v>47744</c:v>
                </c:pt>
                <c:pt idx="2122">
                  <c:v>47745</c:v>
                </c:pt>
                <c:pt idx="2123">
                  <c:v>47746</c:v>
                </c:pt>
                <c:pt idx="2124">
                  <c:v>47747</c:v>
                </c:pt>
                <c:pt idx="2125">
                  <c:v>47748</c:v>
                </c:pt>
                <c:pt idx="2126">
                  <c:v>47749</c:v>
                </c:pt>
                <c:pt idx="2127">
                  <c:v>47750</c:v>
                </c:pt>
                <c:pt idx="2128">
                  <c:v>47751</c:v>
                </c:pt>
                <c:pt idx="2129">
                  <c:v>47752</c:v>
                </c:pt>
                <c:pt idx="2130">
                  <c:v>47753</c:v>
                </c:pt>
                <c:pt idx="2131">
                  <c:v>47754</c:v>
                </c:pt>
                <c:pt idx="2132">
                  <c:v>47755</c:v>
                </c:pt>
                <c:pt idx="2133">
                  <c:v>47756</c:v>
                </c:pt>
                <c:pt idx="2134">
                  <c:v>47757</c:v>
                </c:pt>
                <c:pt idx="2135">
                  <c:v>47758</c:v>
                </c:pt>
                <c:pt idx="2136">
                  <c:v>47759</c:v>
                </c:pt>
                <c:pt idx="2137">
                  <c:v>47760</c:v>
                </c:pt>
                <c:pt idx="2138">
                  <c:v>47761</c:v>
                </c:pt>
                <c:pt idx="2139">
                  <c:v>47762</c:v>
                </c:pt>
                <c:pt idx="2140">
                  <c:v>47763</c:v>
                </c:pt>
                <c:pt idx="2141">
                  <c:v>47764</c:v>
                </c:pt>
                <c:pt idx="2142">
                  <c:v>47765</c:v>
                </c:pt>
                <c:pt idx="2143">
                  <c:v>47766</c:v>
                </c:pt>
                <c:pt idx="2144">
                  <c:v>47767</c:v>
                </c:pt>
                <c:pt idx="2145">
                  <c:v>47768</c:v>
                </c:pt>
                <c:pt idx="2146">
                  <c:v>47769</c:v>
                </c:pt>
                <c:pt idx="2147">
                  <c:v>47770</c:v>
                </c:pt>
                <c:pt idx="2148">
                  <c:v>47771</c:v>
                </c:pt>
                <c:pt idx="2149">
                  <c:v>47772</c:v>
                </c:pt>
                <c:pt idx="2150">
                  <c:v>47773</c:v>
                </c:pt>
                <c:pt idx="2151">
                  <c:v>47774</c:v>
                </c:pt>
                <c:pt idx="2152">
                  <c:v>47775</c:v>
                </c:pt>
                <c:pt idx="2153">
                  <c:v>47776</c:v>
                </c:pt>
                <c:pt idx="2154">
                  <c:v>47777</c:v>
                </c:pt>
                <c:pt idx="2155">
                  <c:v>47778</c:v>
                </c:pt>
                <c:pt idx="2156">
                  <c:v>47779</c:v>
                </c:pt>
                <c:pt idx="2157">
                  <c:v>47780</c:v>
                </c:pt>
                <c:pt idx="2158">
                  <c:v>47781</c:v>
                </c:pt>
                <c:pt idx="2159">
                  <c:v>47782</c:v>
                </c:pt>
                <c:pt idx="2160">
                  <c:v>47783</c:v>
                </c:pt>
                <c:pt idx="2161">
                  <c:v>47784</c:v>
                </c:pt>
                <c:pt idx="2162">
                  <c:v>47785</c:v>
                </c:pt>
                <c:pt idx="2163">
                  <c:v>47786</c:v>
                </c:pt>
                <c:pt idx="2164">
                  <c:v>47787</c:v>
                </c:pt>
                <c:pt idx="2165">
                  <c:v>47788</c:v>
                </c:pt>
                <c:pt idx="2166">
                  <c:v>47789</c:v>
                </c:pt>
                <c:pt idx="2167">
                  <c:v>47790</c:v>
                </c:pt>
                <c:pt idx="2168">
                  <c:v>47791</c:v>
                </c:pt>
                <c:pt idx="2169">
                  <c:v>47792</c:v>
                </c:pt>
                <c:pt idx="2170">
                  <c:v>47793</c:v>
                </c:pt>
                <c:pt idx="2171">
                  <c:v>47794</c:v>
                </c:pt>
                <c:pt idx="2172">
                  <c:v>47795</c:v>
                </c:pt>
                <c:pt idx="2173">
                  <c:v>47796</c:v>
                </c:pt>
                <c:pt idx="2174">
                  <c:v>47797</c:v>
                </c:pt>
                <c:pt idx="2175">
                  <c:v>47798</c:v>
                </c:pt>
                <c:pt idx="2176">
                  <c:v>47799</c:v>
                </c:pt>
                <c:pt idx="2177">
                  <c:v>47800</c:v>
                </c:pt>
                <c:pt idx="2178">
                  <c:v>47801</c:v>
                </c:pt>
                <c:pt idx="2179">
                  <c:v>47802</c:v>
                </c:pt>
                <c:pt idx="2180">
                  <c:v>47803</c:v>
                </c:pt>
                <c:pt idx="2181">
                  <c:v>47804</c:v>
                </c:pt>
                <c:pt idx="2182">
                  <c:v>47805</c:v>
                </c:pt>
                <c:pt idx="2183">
                  <c:v>47806</c:v>
                </c:pt>
                <c:pt idx="2184">
                  <c:v>47807</c:v>
                </c:pt>
                <c:pt idx="2185">
                  <c:v>47808</c:v>
                </c:pt>
                <c:pt idx="2186">
                  <c:v>47809</c:v>
                </c:pt>
                <c:pt idx="2187">
                  <c:v>47810</c:v>
                </c:pt>
                <c:pt idx="2188">
                  <c:v>47811</c:v>
                </c:pt>
                <c:pt idx="2189">
                  <c:v>47812</c:v>
                </c:pt>
                <c:pt idx="2190">
                  <c:v>47813</c:v>
                </c:pt>
                <c:pt idx="2191">
                  <c:v>47814</c:v>
                </c:pt>
                <c:pt idx="2192">
                  <c:v>47815</c:v>
                </c:pt>
                <c:pt idx="2193">
                  <c:v>47816</c:v>
                </c:pt>
                <c:pt idx="2194">
                  <c:v>47817</c:v>
                </c:pt>
                <c:pt idx="2195">
                  <c:v>47818</c:v>
                </c:pt>
                <c:pt idx="2196">
                  <c:v>47819</c:v>
                </c:pt>
                <c:pt idx="2197">
                  <c:v>47820</c:v>
                </c:pt>
                <c:pt idx="2198">
                  <c:v>47821</c:v>
                </c:pt>
                <c:pt idx="2199">
                  <c:v>47822</c:v>
                </c:pt>
                <c:pt idx="2200">
                  <c:v>47823</c:v>
                </c:pt>
                <c:pt idx="2201">
                  <c:v>47824</c:v>
                </c:pt>
                <c:pt idx="2202">
                  <c:v>47825</c:v>
                </c:pt>
                <c:pt idx="2203">
                  <c:v>47826</c:v>
                </c:pt>
                <c:pt idx="2204">
                  <c:v>47827</c:v>
                </c:pt>
                <c:pt idx="2205">
                  <c:v>47828</c:v>
                </c:pt>
                <c:pt idx="2206">
                  <c:v>47829</c:v>
                </c:pt>
                <c:pt idx="2207">
                  <c:v>47830</c:v>
                </c:pt>
                <c:pt idx="2208">
                  <c:v>47831</c:v>
                </c:pt>
                <c:pt idx="2209">
                  <c:v>47832</c:v>
                </c:pt>
                <c:pt idx="2210">
                  <c:v>47833</c:v>
                </c:pt>
                <c:pt idx="2211">
                  <c:v>47834</c:v>
                </c:pt>
                <c:pt idx="2212">
                  <c:v>47835</c:v>
                </c:pt>
                <c:pt idx="2213">
                  <c:v>47836</c:v>
                </c:pt>
                <c:pt idx="2214">
                  <c:v>47837</c:v>
                </c:pt>
                <c:pt idx="2215">
                  <c:v>47838</c:v>
                </c:pt>
                <c:pt idx="2216">
                  <c:v>47839</c:v>
                </c:pt>
                <c:pt idx="2217">
                  <c:v>47840</c:v>
                </c:pt>
                <c:pt idx="2218">
                  <c:v>47841</c:v>
                </c:pt>
                <c:pt idx="2219">
                  <c:v>47842</c:v>
                </c:pt>
                <c:pt idx="2220">
                  <c:v>47843</c:v>
                </c:pt>
                <c:pt idx="2221">
                  <c:v>47844</c:v>
                </c:pt>
                <c:pt idx="2222">
                  <c:v>47845</c:v>
                </c:pt>
                <c:pt idx="2223">
                  <c:v>47846</c:v>
                </c:pt>
                <c:pt idx="2224">
                  <c:v>47847</c:v>
                </c:pt>
                <c:pt idx="2225">
                  <c:v>47848</c:v>
                </c:pt>
                <c:pt idx="2226">
                  <c:v>47849</c:v>
                </c:pt>
                <c:pt idx="2227">
                  <c:v>47850</c:v>
                </c:pt>
                <c:pt idx="2228">
                  <c:v>47851</c:v>
                </c:pt>
                <c:pt idx="2229">
                  <c:v>47852</c:v>
                </c:pt>
                <c:pt idx="2230">
                  <c:v>47853</c:v>
                </c:pt>
                <c:pt idx="2231">
                  <c:v>47854</c:v>
                </c:pt>
                <c:pt idx="2232">
                  <c:v>47855</c:v>
                </c:pt>
                <c:pt idx="2233">
                  <c:v>47856</c:v>
                </c:pt>
                <c:pt idx="2234">
                  <c:v>47857</c:v>
                </c:pt>
                <c:pt idx="2235">
                  <c:v>47858</c:v>
                </c:pt>
                <c:pt idx="2236">
                  <c:v>47859</c:v>
                </c:pt>
                <c:pt idx="2237">
                  <c:v>47860</c:v>
                </c:pt>
                <c:pt idx="2238">
                  <c:v>47861</c:v>
                </c:pt>
                <c:pt idx="2239">
                  <c:v>47862</c:v>
                </c:pt>
                <c:pt idx="2240">
                  <c:v>47863</c:v>
                </c:pt>
                <c:pt idx="2241">
                  <c:v>47864</c:v>
                </c:pt>
                <c:pt idx="2242">
                  <c:v>47865</c:v>
                </c:pt>
                <c:pt idx="2243">
                  <c:v>47866</c:v>
                </c:pt>
                <c:pt idx="2244">
                  <c:v>47867</c:v>
                </c:pt>
                <c:pt idx="2245">
                  <c:v>47868</c:v>
                </c:pt>
                <c:pt idx="2246">
                  <c:v>47869</c:v>
                </c:pt>
                <c:pt idx="2247">
                  <c:v>47870</c:v>
                </c:pt>
                <c:pt idx="2248">
                  <c:v>47871</c:v>
                </c:pt>
                <c:pt idx="2249">
                  <c:v>47872</c:v>
                </c:pt>
                <c:pt idx="2250">
                  <c:v>47873</c:v>
                </c:pt>
                <c:pt idx="2251">
                  <c:v>47874</c:v>
                </c:pt>
                <c:pt idx="2252">
                  <c:v>47875</c:v>
                </c:pt>
                <c:pt idx="2253">
                  <c:v>47876</c:v>
                </c:pt>
                <c:pt idx="2254">
                  <c:v>47877</c:v>
                </c:pt>
                <c:pt idx="2255">
                  <c:v>47878</c:v>
                </c:pt>
                <c:pt idx="2256">
                  <c:v>47879</c:v>
                </c:pt>
                <c:pt idx="2257">
                  <c:v>47880</c:v>
                </c:pt>
                <c:pt idx="2258">
                  <c:v>47881</c:v>
                </c:pt>
                <c:pt idx="2259">
                  <c:v>47882</c:v>
                </c:pt>
                <c:pt idx="2260">
                  <c:v>47883</c:v>
                </c:pt>
                <c:pt idx="2261">
                  <c:v>47884</c:v>
                </c:pt>
                <c:pt idx="2262">
                  <c:v>47885</c:v>
                </c:pt>
                <c:pt idx="2263">
                  <c:v>47886</c:v>
                </c:pt>
                <c:pt idx="2264">
                  <c:v>47887</c:v>
                </c:pt>
                <c:pt idx="2265">
                  <c:v>47888</c:v>
                </c:pt>
                <c:pt idx="2266">
                  <c:v>47889</c:v>
                </c:pt>
                <c:pt idx="2267">
                  <c:v>47890</c:v>
                </c:pt>
                <c:pt idx="2268">
                  <c:v>47891</c:v>
                </c:pt>
                <c:pt idx="2269">
                  <c:v>47892</c:v>
                </c:pt>
                <c:pt idx="2270">
                  <c:v>47893</c:v>
                </c:pt>
                <c:pt idx="2271">
                  <c:v>47894</c:v>
                </c:pt>
                <c:pt idx="2272">
                  <c:v>47895</c:v>
                </c:pt>
                <c:pt idx="2273">
                  <c:v>47896</c:v>
                </c:pt>
                <c:pt idx="2274">
                  <c:v>47897</c:v>
                </c:pt>
                <c:pt idx="2275">
                  <c:v>47898</c:v>
                </c:pt>
                <c:pt idx="2276">
                  <c:v>47899</c:v>
                </c:pt>
                <c:pt idx="2277">
                  <c:v>47900</c:v>
                </c:pt>
                <c:pt idx="2278">
                  <c:v>47901</c:v>
                </c:pt>
                <c:pt idx="2279">
                  <c:v>47902</c:v>
                </c:pt>
                <c:pt idx="2280">
                  <c:v>47903</c:v>
                </c:pt>
                <c:pt idx="2281">
                  <c:v>47904</c:v>
                </c:pt>
                <c:pt idx="2282">
                  <c:v>47905</c:v>
                </c:pt>
                <c:pt idx="2283">
                  <c:v>47906</c:v>
                </c:pt>
                <c:pt idx="2284">
                  <c:v>47907</c:v>
                </c:pt>
                <c:pt idx="2285">
                  <c:v>47908</c:v>
                </c:pt>
                <c:pt idx="2286">
                  <c:v>47909</c:v>
                </c:pt>
                <c:pt idx="2287">
                  <c:v>47910</c:v>
                </c:pt>
                <c:pt idx="2288">
                  <c:v>47911</c:v>
                </c:pt>
                <c:pt idx="2289">
                  <c:v>47912</c:v>
                </c:pt>
                <c:pt idx="2290">
                  <c:v>47913</c:v>
                </c:pt>
                <c:pt idx="2291">
                  <c:v>47914</c:v>
                </c:pt>
                <c:pt idx="2292">
                  <c:v>47915</c:v>
                </c:pt>
                <c:pt idx="2293">
                  <c:v>47916</c:v>
                </c:pt>
                <c:pt idx="2294">
                  <c:v>47917</c:v>
                </c:pt>
                <c:pt idx="2295">
                  <c:v>47918</c:v>
                </c:pt>
                <c:pt idx="2296">
                  <c:v>47919</c:v>
                </c:pt>
                <c:pt idx="2297">
                  <c:v>47920</c:v>
                </c:pt>
                <c:pt idx="2298">
                  <c:v>47921</c:v>
                </c:pt>
                <c:pt idx="2299">
                  <c:v>47922</c:v>
                </c:pt>
                <c:pt idx="2300">
                  <c:v>47923</c:v>
                </c:pt>
                <c:pt idx="2301">
                  <c:v>47924</c:v>
                </c:pt>
                <c:pt idx="2302">
                  <c:v>47925</c:v>
                </c:pt>
                <c:pt idx="2303">
                  <c:v>47926</c:v>
                </c:pt>
                <c:pt idx="2304">
                  <c:v>47927</c:v>
                </c:pt>
                <c:pt idx="2305">
                  <c:v>47928</c:v>
                </c:pt>
                <c:pt idx="2306">
                  <c:v>47929</c:v>
                </c:pt>
                <c:pt idx="2307">
                  <c:v>47930</c:v>
                </c:pt>
                <c:pt idx="2308">
                  <c:v>47931</c:v>
                </c:pt>
                <c:pt idx="2309">
                  <c:v>47932</c:v>
                </c:pt>
                <c:pt idx="2310">
                  <c:v>47933</c:v>
                </c:pt>
                <c:pt idx="2311">
                  <c:v>47934</c:v>
                </c:pt>
                <c:pt idx="2312">
                  <c:v>47935</c:v>
                </c:pt>
                <c:pt idx="2313">
                  <c:v>47936</c:v>
                </c:pt>
                <c:pt idx="2314">
                  <c:v>47937</c:v>
                </c:pt>
                <c:pt idx="2315">
                  <c:v>47938</c:v>
                </c:pt>
                <c:pt idx="2316">
                  <c:v>47939</c:v>
                </c:pt>
                <c:pt idx="2317">
                  <c:v>47940</c:v>
                </c:pt>
                <c:pt idx="2318">
                  <c:v>47941</c:v>
                </c:pt>
                <c:pt idx="2319">
                  <c:v>47942</c:v>
                </c:pt>
                <c:pt idx="2320">
                  <c:v>47943</c:v>
                </c:pt>
                <c:pt idx="2321">
                  <c:v>47944</c:v>
                </c:pt>
                <c:pt idx="2322">
                  <c:v>47945</c:v>
                </c:pt>
                <c:pt idx="2323">
                  <c:v>47946</c:v>
                </c:pt>
                <c:pt idx="2324">
                  <c:v>47947</c:v>
                </c:pt>
                <c:pt idx="2325">
                  <c:v>47948</c:v>
                </c:pt>
                <c:pt idx="2326">
                  <c:v>47949</c:v>
                </c:pt>
                <c:pt idx="2327">
                  <c:v>47950</c:v>
                </c:pt>
                <c:pt idx="2328">
                  <c:v>47951</c:v>
                </c:pt>
                <c:pt idx="2329">
                  <c:v>47952</c:v>
                </c:pt>
                <c:pt idx="2330">
                  <c:v>47953</c:v>
                </c:pt>
                <c:pt idx="2331">
                  <c:v>47954</c:v>
                </c:pt>
                <c:pt idx="2332">
                  <c:v>47955</c:v>
                </c:pt>
                <c:pt idx="2333">
                  <c:v>47956</c:v>
                </c:pt>
                <c:pt idx="2334">
                  <c:v>47957</c:v>
                </c:pt>
                <c:pt idx="2335">
                  <c:v>47958</c:v>
                </c:pt>
                <c:pt idx="2336">
                  <c:v>47959</c:v>
                </c:pt>
                <c:pt idx="2337">
                  <c:v>47960</c:v>
                </c:pt>
                <c:pt idx="2338">
                  <c:v>47961</c:v>
                </c:pt>
                <c:pt idx="2339">
                  <c:v>47962</c:v>
                </c:pt>
                <c:pt idx="2340">
                  <c:v>47963</c:v>
                </c:pt>
                <c:pt idx="2341">
                  <c:v>47964</c:v>
                </c:pt>
                <c:pt idx="2342">
                  <c:v>47965</c:v>
                </c:pt>
                <c:pt idx="2343">
                  <c:v>47966</c:v>
                </c:pt>
                <c:pt idx="2344">
                  <c:v>47967</c:v>
                </c:pt>
                <c:pt idx="2345">
                  <c:v>47968</c:v>
                </c:pt>
                <c:pt idx="2346">
                  <c:v>47969</c:v>
                </c:pt>
                <c:pt idx="2347">
                  <c:v>47970</c:v>
                </c:pt>
                <c:pt idx="2348">
                  <c:v>47971</c:v>
                </c:pt>
                <c:pt idx="2349">
                  <c:v>47972</c:v>
                </c:pt>
                <c:pt idx="2350">
                  <c:v>47973</c:v>
                </c:pt>
                <c:pt idx="2351">
                  <c:v>47974</c:v>
                </c:pt>
                <c:pt idx="2352">
                  <c:v>47975</c:v>
                </c:pt>
                <c:pt idx="2353">
                  <c:v>47976</c:v>
                </c:pt>
                <c:pt idx="2354">
                  <c:v>47977</c:v>
                </c:pt>
                <c:pt idx="2355">
                  <c:v>47978</c:v>
                </c:pt>
                <c:pt idx="2356">
                  <c:v>47979</c:v>
                </c:pt>
                <c:pt idx="2357">
                  <c:v>47980</c:v>
                </c:pt>
                <c:pt idx="2358">
                  <c:v>47981</c:v>
                </c:pt>
                <c:pt idx="2359">
                  <c:v>47982</c:v>
                </c:pt>
                <c:pt idx="2360">
                  <c:v>47983</c:v>
                </c:pt>
                <c:pt idx="2361">
                  <c:v>47984</c:v>
                </c:pt>
                <c:pt idx="2362">
                  <c:v>47985</c:v>
                </c:pt>
                <c:pt idx="2363">
                  <c:v>47986</c:v>
                </c:pt>
                <c:pt idx="2364">
                  <c:v>47987</c:v>
                </c:pt>
                <c:pt idx="2365">
                  <c:v>47988</c:v>
                </c:pt>
                <c:pt idx="2366">
                  <c:v>47989</c:v>
                </c:pt>
                <c:pt idx="2367">
                  <c:v>47990</c:v>
                </c:pt>
                <c:pt idx="2368">
                  <c:v>47991</c:v>
                </c:pt>
                <c:pt idx="2369">
                  <c:v>47992</c:v>
                </c:pt>
                <c:pt idx="2370">
                  <c:v>47993</c:v>
                </c:pt>
                <c:pt idx="2371">
                  <c:v>47994</c:v>
                </c:pt>
                <c:pt idx="2372">
                  <c:v>47995</c:v>
                </c:pt>
                <c:pt idx="2373">
                  <c:v>47996</c:v>
                </c:pt>
                <c:pt idx="2374">
                  <c:v>47997</c:v>
                </c:pt>
                <c:pt idx="2375">
                  <c:v>47998</c:v>
                </c:pt>
                <c:pt idx="2376">
                  <c:v>47999</c:v>
                </c:pt>
                <c:pt idx="2377">
                  <c:v>48000</c:v>
                </c:pt>
                <c:pt idx="2378">
                  <c:v>48001</c:v>
                </c:pt>
                <c:pt idx="2379">
                  <c:v>48002</c:v>
                </c:pt>
                <c:pt idx="2380">
                  <c:v>48003</c:v>
                </c:pt>
                <c:pt idx="2381">
                  <c:v>48004</c:v>
                </c:pt>
                <c:pt idx="2382">
                  <c:v>48005</c:v>
                </c:pt>
                <c:pt idx="2383">
                  <c:v>48006</c:v>
                </c:pt>
                <c:pt idx="2384">
                  <c:v>48007</c:v>
                </c:pt>
                <c:pt idx="2385">
                  <c:v>48008</c:v>
                </c:pt>
                <c:pt idx="2386">
                  <c:v>48009</c:v>
                </c:pt>
                <c:pt idx="2387">
                  <c:v>48010</c:v>
                </c:pt>
                <c:pt idx="2388">
                  <c:v>48011</c:v>
                </c:pt>
                <c:pt idx="2389">
                  <c:v>48012</c:v>
                </c:pt>
                <c:pt idx="2390">
                  <c:v>48013</c:v>
                </c:pt>
                <c:pt idx="2391">
                  <c:v>48014</c:v>
                </c:pt>
                <c:pt idx="2392">
                  <c:v>48015</c:v>
                </c:pt>
                <c:pt idx="2393">
                  <c:v>48016</c:v>
                </c:pt>
                <c:pt idx="2394">
                  <c:v>48017</c:v>
                </c:pt>
                <c:pt idx="2395">
                  <c:v>48018</c:v>
                </c:pt>
                <c:pt idx="2396">
                  <c:v>48019</c:v>
                </c:pt>
                <c:pt idx="2397">
                  <c:v>48020</c:v>
                </c:pt>
                <c:pt idx="2398">
                  <c:v>48021</c:v>
                </c:pt>
                <c:pt idx="2399">
                  <c:v>48022</c:v>
                </c:pt>
                <c:pt idx="2400">
                  <c:v>48023</c:v>
                </c:pt>
                <c:pt idx="2401">
                  <c:v>48024</c:v>
                </c:pt>
                <c:pt idx="2402">
                  <c:v>48025</c:v>
                </c:pt>
                <c:pt idx="2403">
                  <c:v>48026</c:v>
                </c:pt>
                <c:pt idx="2404">
                  <c:v>48027</c:v>
                </c:pt>
                <c:pt idx="2405">
                  <c:v>48028</c:v>
                </c:pt>
                <c:pt idx="2406">
                  <c:v>48029</c:v>
                </c:pt>
                <c:pt idx="2407">
                  <c:v>48030</c:v>
                </c:pt>
                <c:pt idx="2408">
                  <c:v>48031</c:v>
                </c:pt>
                <c:pt idx="2409">
                  <c:v>48032</c:v>
                </c:pt>
                <c:pt idx="2410">
                  <c:v>48033</c:v>
                </c:pt>
                <c:pt idx="2411">
                  <c:v>48034</c:v>
                </c:pt>
                <c:pt idx="2412">
                  <c:v>48035</c:v>
                </c:pt>
                <c:pt idx="2413">
                  <c:v>48036</c:v>
                </c:pt>
                <c:pt idx="2414">
                  <c:v>48037</c:v>
                </c:pt>
                <c:pt idx="2415">
                  <c:v>48038</c:v>
                </c:pt>
                <c:pt idx="2416">
                  <c:v>48039</c:v>
                </c:pt>
                <c:pt idx="2417">
                  <c:v>48040</c:v>
                </c:pt>
                <c:pt idx="2418">
                  <c:v>48041</c:v>
                </c:pt>
                <c:pt idx="2419">
                  <c:v>48042</c:v>
                </c:pt>
                <c:pt idx="2420">
                  <c:v>48043</c:v>
                </c:pt>
                <c:pt idx="2421">
                  <c:v>48044</c:v>
                </c:pt>
                <c:pt idx="2422">
                  <c:v>48045</c:v>
                </c:pt>
                <c:pt idx="2423">
                  <c:v>48046</c:v>
                </c:pt>
                <c:pt idx="2424">
                  <c:v>48047</c:v>
                </c:pt>
                <c:pt idx="2425">
                  <c:v>48048</c:v>
                </c:pt>
                <c:pt idx="2426">
                  <c:v>48049</c:v>
                </c:pt>
                <c:pt idx="2427">
                  <c:v>48050</c:v>
                </c:pt>
                <c:pt idx="2428">
                  <c:v>48051</c:v>
                </c:pt>
                <c:pt idx="2429">
                  <c:v>48052</c:v>
                </c:pt>
                <c:pt idx="2430">
                  <c:v>48053</c:v>
                </c:pt>
                <c:pt idx="2431">
                  <c:v>48054</c:v>
                </c:pt>
                <c:pt idx="2432">
                  <c:v>48055</c:v>
                </c:pt>
                <c:pt idx="2433">
                  <c:v>48056</c:v>
                </c:pt>
                <c:pt idx="2434">
                  <c:v>48057</c:v>
                </c:pt>
                <c:pt idx="2435">
                  <c:v>48058</c:v>
                </c:pt>
                <c:pt idx="2436">
                  <c:v>48059</c:v>
                </c:pt>
                <c:pt idx="2437">
                  <c:v>48060</c:v>
                </c:pt>
                <c:pt idx="2438">
                  <c:v>48061</c:v>
                </c:pt>
                <c:pt idx="2439">
                  <c:v>48062</c:v>
                </c:pt>
                <c:pt idx="2440">
                  <c:v>48063</c:v>
                </c:pt>
                <c:pt idx="2441">
                  <c:v>48064</c:v>
                </c:pt>
                <c:pt idx="2442">
                  <c:v>48065</c:v>
                </c:pt>
                <c:pt idx="2443">
                  <c:v>48066</c:v>
                </c:pt>
                <c:pt idx="2444">
                  <c:v>48067</c:v>
                </c:pt>
                <c:pt idx="2445">
                  <c:v>48068</c:v>
                </c:pt>
                <c:pt idx="2446">
                  <c:v>48069</c:v>
                </c:pt>
                <c:pt idx="2447">
                  <c:v>48070</c:v>
                </c:pt>
                <c:pt idx="2448">
                  <c:v>48071</c:v>
                </c:pt>
                <c:pt idx="2449">
                  <c:v>48072</c:v>
                </c:pt>
                <c:pt idx="2450">
                  <c:v>48073</c:v>
                </c:pt>
                <c:pt idx="2451">
                  <c:v>48074</c:v>
                </c:pt>
                <c:pt idx="2452">
                  <c:v>48075</c:v>
                </c:pt>
                <c:pt idx="2453">
                  <c:v>48076</c:v>
                </c:pt>
                <c:pt idx="2454">
                  <c:v>48077</c:v>
                </c:pt>
                <c:pt idx="2455">
                  <c:v>48078</c:v>
                </c:pt>
                <c:pt idx="2456">
                  <c:v>48079</c:v>
                </c:pt>
                <c:pt idx="2457">
                  <c:v>48080</c:v>
                </c:pt>
                <c:pt idx="2458">
                  <c:v>48081</c:v>
                </c:pt>
                <c:pt idx="2459">
                  <c:v>48082</c:v>
                </c:pt>
                <c:pt idx="2460">
                  <c:v>48083</c:v>
                </c:pt>
                <c:pt idx="2461">
                  <c:v>48084</c:v>
                </c:pt>
                <c:pt idx="2462">
                  <c:v>48085</c:v>
                </c:pt>
                <c:pt idx="2463">
                  <c:v>48086</c:v>
                </c:pt>
                <c:pt idx="2464">
                  <c:v>48087</c:v>
                </c:pt>
                <c:pt idx="2465">
                  <c:v>48088</c:v>
                </c:pt>
                <c:pt idx="2466">
                  <c:v>48089</c:v>
                </c:pt>
                <c:pt idx="2467">
                  <c:v>48090</c:v>
                </c:pt>
                <c:pt idx="2468">
                  <c:v>48091</c:v>
                </c:pt>
                <c:pt idx="2469">
                  <c:v>48092</c:v>
                </c:pt>
                <c:pt idx="2470">
                  <c:v>48093</c:v>
                </c:pt>
                <c:pt idx="2471">
                  <c:v>48094</c:v>
                </c:pt>
                <c:pt idx="2472">
                  <c:v>48095</c:v>
                </c:pt>
                <c:pt idx="2473">
                  <c:v>48096</c:v>
                </c:pt>
                <c:pt idx="2474">
                  <c:v>48097</c:v>
                </c:pt>
                <c:pt idx="2475">
                  <c:v>48098</c:v>
                </c:pt>
                <c:pt idx="2476">
                  <c:v>48099</c:v>
                </c:pt>
                <c:pt idx="2477">
                  <c:v>48100</c:v>
                </c:pt>
                <c:pt idx="2478">
                  <c:v>48101</c:v>
                </c:pt>
                <c:pt idx="2479">
                  <c:v>48102</c:v>
                </c:pt>
                <c:pt idx="2480">
                  <c:v>48103</c:v>
                </c:pt>
                <c:pt idx="2481">
                  <c:v>48104</c:v>
                </c:pt>
                <c:pt idx="2482">
                  <c:v>48105</c:v>
                </c:pt>
                <c:pt idx="2483">
                  <c:v>48106</c:v>
                </c:pt>
                <c:pt idx="2484">
                  <c:v>48107</c:v>
                </c:pt>
                <c:pt idx="2485">
                  <c:v>48108</c:v>
                </c:pt>
                <c:pt idx="2486">
                  <c:v>48109</c:v>
                </c:pt>
                <c:pt idx="2487">
                  <c:v>48110</c:v>
                </c:pt>
                <c:pt idx="2488">
                  <c:v>48111</c:v>
                </c:pt>
                <c:pt idx="2489">
                  <c:v>48112</c:v>
                </c:pt>
                <c:pt idx="2490">
                  <c:v>48113</c:v>
                </c:pt>
                <c:pt idx="2491">
                  <c:v>48114</c:v>
                </c:pt>
                <c:pt idx="2492">
                  <c:v>48115</c:v>
                </c:pt>
                <c:pt idx="2493">
                  <c:v>48116</c:v>
                </c:pt>
                <c:pt idx="2494">
                  <c:v>48117</c:v>
                </c:pt>
                <c:pt idx="2495">
                  <c:v>48118</c:v>
                </c:pt>
                <c:pt idx="2496">
                  <c:v>48119</c:v>
                </c:pt>
                <c:pt idx="2497">
                  <c:v>48120</c:v>
                </c:pt>
                <c:pt idx="2498">
                  <c:v>48121</c:v>
                </c:pt>
                <c:pt idx="2499">
                  <c:v>48122</c:v>
                </c:pt>
                <c:pt idx="2500">
                  <c:v>48123</c:v>
                </c:pt>
                <c:pt idx="2501">
                  <c:v>48124</c:v>
                </c:pt>
                <c:pt idx="2502">
                  <c:v>48125</c:v>
                </c:pt>
                <c:pt idx="2503">
                  <c:v>48126</c:v>
                </c:pt>
                <c:pt idx="2504">
                  <c:v>48127</c:v>
                </c:pt>
                <c:pt idx="2505">
                  <c:v>48128</c:v>
                </c:pt>
                <c:pt idx="2506">
                  <c:v>48129</c:v>
                </c:pt>
                <c:pt idx="2507">
                  <c:v>48130</c:v>
                </c:pt>
                <c:pt idx="2508">
                  <c:v>48131</c:v>
                </c:pt>
                <c:pt idx="2509">
                  <c:v>48132</c:v>
                </c:pt>
                <c:pt idx="2510">
                  <c:v>48133</c:v>
                </c:pt>
                <c:pt idx="2511">
                  <c:v>48134</c:v>
                </c:pt>
                <c:pt idx="2512">
                  <c:v>48135</c:v>
                </c:pt>
                <c:pt idx="2513">
                  <c:v>48136</c:v>
                </c:pt>
                <c:pt idx="2514">
                  <c:v>48137</c:v>
                </c:pt>
                <c:pt idx="2515">
                  <c:v>48138</c:v>
                </c:pt>
                <c:pt idx="2516">
                  <c:v>48139</c:v>
                </c:pt>
                <c:pt idx="2517">
                  <c:v>48140</c:v>
                </c:pt>
                <c:pt idx="2518">
                  <c:v>48141</c:v>
                </c:pt>
                <c:pt idx="2519">
                  <c:v>48142</c:v>
                </c:pt>
                <c:pt idx="2520">
                  <c:v>48143</c:v>
                </c:pt>
                <c:pt idx="2521">
                  <c:v>48144</c:v>
                </c:pt>
                <c:pt idx="2522">
                  <c:v>48145</c:v>
                </c:pt>
                <c:pt idx="2523">
                  <c:v>48146</c:v>
                </c:pt>
                <c:pt idx="2524">
                  <c:v>48147</c:v>
                </c:pt>
                <c:pt idx="2525">
                  <c:v>48148</c:v>
                </c:pt>
                <c:pt idx="2526">
                  <c:v>48149</c:v>
                </c:pt>
                <c:pt idx="2527">
                  <c:v>48150</c:v>
                </c:pt>
                <c:pt idx="2528">
                  <c:v>48151</c:v>
                </c:pt>
                <c:pt idx="2529">
                  <c:v>48152</c:v>
                </c:pt>
                <c:pt idx="2530">
                  <c:v>48153</c:v>
                </c:pt>
                <c:pt idx="2531">
                  <c:v>48154</c:v>
                </c:pt>
                <c:pt idx="2532">
                  <c:v>48155</c:v>
                </c:pt>
                <c:pt idx="2533">
                  <c:v>48156</c:v>
                </c:pt>
                <c:pt idx="2534">
                  <c:v>48157</c:v>
                </c:pt>
                <c:pt idx="2535">
                  <c:v>48158</c:v>
                </c:pt>
                <c:pt idx="2536">
                  <c:v>48159</c:v>
                </c:pt>
                <c:pt idx="2537">
                  <c:v>48160</c:v>
                </c:pt>
                <c:pt idx="2538">
                  <c:v>48161</c:v>
                </c:pt>
                <c:pt idx="2539">
                  <c:v>48162</c:v>
                </c:pt>
                <c:pt idx="2540">
                  <c:v>48163</c:v>
                </c:pt>
                <c:pt idx="2541">
                  <c:v>48164</c:v>
                </c:pt>
                <c:pt idx="2542">
                  <c:v>48165</c:v>
                </c:pt>
                <c:pt idx="2543">
                  <c:v>48166</c:v>
                </c:pt>
                <c:pt idx="2544">
                  <c:v>48167</c:v>
                </c:pt>
                <c:pt idx="2545">
                  <c:v>48168</c:v>
                </c:pt>
                <c:pt idx="2546">
                  <c:v>48169</c:v>
                </c:pt>
                <c:pt idx="2547">
                  <c:v>48170</c:v>
                </c:pt>
                <c:pt idx="2548">
                  <c:v>48171</c:v>
                </c:pt>
                <c:pt idx="2549">
                  <c:v>48172</c:v>
                </c:pt>
                <c:pt idx="2550">
                  <c:v>48173</c:v>
                </c:pt>
                <c:pt idx="2551">
                  <c:v>48174</c:v>
                </c:pt>
                <c:pt idx="2552">
                  <c:v>48175</c:v>
                </c:pt>
                <c:pt idx="2553">
                  <c:v>48176</c:v>
                </c:pt>
                <c:pt idx="2554">
                  <c:v>48177</c:v>
                </c:pt>
                <c:pt idx="2555">
                  <c:v>48178</c:v>
                </c:pt>
                <c:pt idx="2556">
                  <c:v>48179</c:v>
                </c:pt>
                <c:pt idx="2557">
                  <c:v>48180</c:v>
                </c:pt>
                <c:pt idx="2558">
                  <c:v>48181</c:v>
                </c:pt>
                <c:pt idx="2559">
                  <c:v>48182</c:v>
                </c:pt>
                <c:pt idx="2560">
                  <c:v>48183</c:v>
                </c:pt>
                <c:pt idx="2561">
                  <c:v>48184</c:v>
                </c:pt>
                <c:pt idx="2562">
                  <c:v>48185</c:v>
                </c:pt>
                <c:pt idx="2563">
                  <c:v>48186</c:v>
                </c:pt>
                <c:pt idx="2564">
                  <c:v>48187</c:v>
                </c:pt>
                <c:pt idx="2565">
                  <c:v>48188</c:v>
                </c:pt>
                <c:pt idx="2566">
                  <c:v>48189</c:v>
                </c:pt>
                <c:pt idx="2567">
                  <c:v>48190</c:v>
                </c:pt>
                <c:pt idx="2568">
                  <c:v>48191</c:v>
                </c:pt>
                <c:pt idx="2569">
                  <c:v>48192</c:v>
                </c:pt>
                <c:pt idx="2570">
                  <c:v>48193</c:v>
                </c:pt>
                <c:pt idx="2571">
                  <c:v>48194</c:v>
                </c:pt>
                <c:pt idx="2572">
                  <c:v>48195</c:v>
                </c:pt>
                <c:pt idx="2573">
                  <c:v>48196</c:v>
                </c:pt>
                <c:pt idx="2574">
                  <c:v>48197</c:v>
                </c:pt>
                <c:pt idx="2575">
                  <c:v>48198</c:v>
                </c:pt>
                <c:pt idx="2576">
                  <c:v>48199</c:v>
                </c:pt>
                <c:pt idx="2577">
                  <c:v>48200</c:v>
                </c:pt>
                <c:pt idx="2578">
                  <c:v>48201</c:v>
                </c:pt>
                <c:pt idx="2579">
                  <c:v>48202</c:v>
                </c:pt>
                <c:pt idx="2580">
                  <c:v>48203</c:v>
                </c:pt>
                <c:pt idx="2581">
                  <c:v>48204</c:v>
                </c:pt>
                <c:pt idx="2582">
                  <c:v>48205</c:v>
                </c:pt>
                <c:pt idx="2583">
                  <c:v>48206</c:v>
                </c:pt>
                <c:pt idx="2584">
                  <c:v>48207</c:v>
                </c:pt>
                <c:pt idx="2585">
                  <c:v>48208</c:v>
                </c:pt>
                <c:pt idx="2586">
                  <c:v>48209</c:v>
                </c:pt>
                <c:pt idx="2587">
                  <c:v>48210</c:v>
                </c:pt>
                <c:pt idx="2588">
                  <c:v>48211</c:v>
                </c:pt>
                <c:pt idx="2589">
                  <c:v>48212</c:v>
                </c:pt>
                <c:pt idx="2590">
                  <c:v>48213</c:v>
                </c:pt>
                <c:pt idx="2591">
                  <c:v>48214</c:v>
                </c:pt>
                <c:pt idx="2592">
                  <c:v>48215</c:v>
                </c:pt>
                <c:pt idx="2593">
                  <c:v>48216</c:v>
                </c:pt>
                <c:pt idx="2594">
                  <c:v>48217</c:v>
                </c:pt>
                <c:pt idx="2595">
                  <c:v>48218</c:v>
                </c:pt>
                <c:pt idx="2596">
                  <c:v>48219</c:v>
                </c:pt>
                <c:pt idx="2597">
                  <c:v>48220</c:v>
                </c:pt>
                <c:pt idx="2598">
                  <c:v>48221</c:v>
                </c:pt>
                <c:pt idx="2599">
                  <c:v>48222</c:v>
                </c:pt>
                <c:pt idx="2600">
                  <c:v>48223</c:v>
                </c:pt>
                <c:pt idx="2601">
                  <c:v>48224</c:v>
                </c:pt>
                <c:pt idx="2602">
                  <c:v>48225</c:v>
                </c:pt>
                <c:pt idx="2603">
                  <c:v>48226</c:v>
                </c:pt>
                <c:pt idx="2604">
                  <c:v>48227</c:v>
                </c:pt>
                <c:pt idx="2605">
                  <c:v>48228</c:v>
                </c:pt>
                <c:pt idx="2606">
                  <c:v>48229</c:v>
                </c:pt>
                <c:pt idx="2607">
                  <c:v>48230</c:v>
                </c:pt>
                <c:pt idx="2608">
                  <c:v>48231</c:v>
                </c:pt>
                <c:pt idx="2609">
                  <c:v>48232</c:v>
                </c:pt>
                <c:pt idx="2610">
                  <c:v>48233</c:v>
                </c:pt>
                <c:pt idx="2611">
                  <c:v>48234</c:v>
                </c:pt>
                <c:pt idx="2612">
                  <c:v>48235</c:v>
                </c:pt>
                <c:pt idx="2613">
                  <c:v>48236</c:v>
                </c:pt>
                <c:pt idx="2614">
                  <c:v>48237</c:v>
                </c:pt>
                <c:pt idx="2615">
                  <c:v>48238</c:v>
                </c:pt>
                <c:pt idx="2616">
                  <c:v>48239</c:v>
                </c:pt>
                <c:pt idx="2617">
                  <c:v>48240</c:v>
                </c:pt>
                <c:pt idx="2618">
                  <c:v>48241</c:v>
                </c:pt>
                <c:pt idx="2619">
                  <c:v>48242</c:v>
                </c:pt>
                <c:pt idx="2620">
                  <c:v>48243</c:v>
                </c:pt>
                <c:pt idx="2621">
                  <c:v>48244</c:v>
                </c:pt>
                <c:pt idx="2622">
                  <c:v>48245</c:v>
                </c:pt>
                <c:pt idx="2623">
                  <c:v>48246</c:v>
                </c:pt>
                <c:pt idx="2624">
                  <c:v>48247</c:v>
                </c:pt>
                <c:pt idx="2625">
                  <c:v>48248</c:v>
                </c:pt>
                <c:pt idx="2626">
                  <c:v>48249</c:v>
                </c:pt>
                <c:pt idx="2627">
                  <c:v>48250</c:v>
                </c:pt>
                <c:pt idx="2628">
                  <c:v>48251</c:v>
                </c:pt>
                <c:pt idx="2629">
                  <c:v>48252</c:v>
                </c:pt>
                <c:pt idx="2630">
                  <c:v>48253</c:v>
                </c:pt>
                <c:pt idx="2631">
                  <c:v>48254</c:v>
                </c:pt>
                <c:pt idx="2632">
                  <c:v>48255</c:v>
                </c:pt>
                <c:pt idx="2633">
                  <c:v>48256</c:v>
                </c:pt>
                <c:pt idx="2634">
                  <c:v>48257</c:v>
                </c:pt>
                <c:pt idx="2635">
                  <c:v>48258</c:v>
                </c:pt>
                <c:pt idx="2636">
                  <c:v>48259</c:v>
                </c:pt>
                <c:pt idx="2637">
                  <c:v>48260</c:v>
                </c:pt>
                <c:pt idx="2638">
                  <c:v>48261</c:v>
                </c:pt>
                <c:pt idx="2639">
                  <c:v>48262</c:v>
                </c:pt>
                <c:pt idx="2640">
                  <c:v>48263</c:v>
                </c:pt>
                <c:pt idx="2641">
                  <c:v>48264</c:v>
                </c:pt>
                <c:pt idx="2642">
                  <c:v>48265</c:v>
                </c:pt>
                <c:pt idx="2643">
                  <c:v>48266</c:v>
                </c:pt>
                <c:pt idx="2644">
                  <c:v>48267</c:v>
                </c:pt>
                <c:pt idx="2645">
                  <c:v>48268</c:v>
                </c:pt>
                <c:pt idx="2646">
                  <c:v>48269</c:v>
                </c:pt>
                <c:pt idx="2647">
                  <c:v>48270</c:v>
                </c:pt>
                <c:pt idx="2648">
                  <c:v>48271</c:v>
                </c:pt>
                <c:pt idx="2649">
                  <c:v>48272</c:v>
                </c:pt>
                <c:pt idx="2650">
                  <c:v>48273</c:v>
                </c:pt>
                <c:pt idx="2651">
                  <c:v>48274</c:v>
                </c:pt>
                <c:pt idx="2652">
                  <c:v>48275</c:v>
                </c:pt>
                <c:pt idx="2653">
                  <c:v>48276</c:v>
                </c:pt>
                <c:pt idx="2654">
                  <c:v>48277</c:v>
                </c:pt>
                <c:pt idx="2655">
                  <c:v>48278</c:v>
                </c:pt>
                <c:pt idx="2656">
                  <c:v>48279</c:v>
                </c:pt>
                <c:pt idx="2657">
                  <c:v>48280</c:v>
                </c:pt>
                <c:pt idx="2658">
                  <c:v>48281</c:v>
                </c:pt>
                <c:pt idx="2659">
                  <c:v>48282</c:v>
                </c:pt>
                <c:pt idx="2660">
                  <c:v>48283</c:v>
                </c:pt>
                <c:pt idx="2661">
                  <c:v>48284</c:v>
                </c:pt>
                <c:pt idx="2662">
                  <c:v>48285</c:v>
                </c:pt>
                <c:pt idx="2663">
                  <c:v>48286</c:v>
                </c:pt>
                <c:pt idx="2664">
                  <c:v>48287</c:v>
                </c:pt>
                <c:pt idx="2665">
                  <c:v>48288</c:v>
                </c:pt>
                <c:pt idx="2666">
                  <c:v>48289</c:v>
                </c:pt>
                <c:pt idx="2667">
                  <c:v>48290</c:v>
                </c:pt>
                <c:pt idx="2668">
                  <c:v>48291</c:v>
                </c:pt>
                <c:pt idx="2669">
                  <c:v>48292</c:v>
                </c:pt>
                <c:pt idx="2670">
                  <c:v>48293</c:v>
                </c:pt>
                <c:pt idx="2671">
                  <c:v>48294</c:v>
                </c:pt>
                <c:pt idx="2672">
                  <c:v>48295</c:v>
                </c:pt>
                <c:pt idx="2673">
                  <c:v>48296</c:v>
                </c:pt>
                <c:pt idx="2674">
                  <c:v>48297</c:v>
                </c:pt>
                <c:pt idx="2675">
                  <c:v>48298</c:v>
                </c:pt>
                <c:pt idx="2676">
                  <c:v>48299</c:v>
                </c:pt>
                <c:pt idx="2677">
                  <c:v>48300</c:v>
                </c:pt>
                <c:pt idx="2678">
                  <c:v>48301</c:v>
                </c:pt>
                <c:pt idx="2679">
                  <c:v>48302</c:v>
                </c:pt>
                <c:pt idx="2680">
                  <c:v>48303</c:v>
                </c:pt>
                <c:pt idx="2681">
                  <c:v>48304</c:v>
                </c:pt>
                <c:pt idx="2682">
                  <c:v>48305</c:v>
                </c:pt>
                <c:pt idx="2683">
                  <c:v>48306</c:v>
                </c:pt>
                <c:pt idx="2684">
                  <c:v>48307</c:v>
                </c:pt>
                <c:pt idx="2685">
                  <c:v>48308</c:v>
                </c:pt>
                <c:pt idx="2686">
                  <c:v>48309</c:v>
                </c:pt>
                <c:pt idx="2687">
                  <c:v>48310</c:v>
                </c:pt>
                <c:pt idx="2688">
                  <c:v>48311</c:v>
                </c:pt>
                <c:pt idx="2689">
                  <c:v>48312</c:v>
                </c:pt>
                <c:pt idx="2690">
                  <c:v>48313</c:v>
                </c:pt>
                <c:pt idx="2691">
                  <c:v>48314</c:v>
                </c:pt>
                <c:pt idx="2692">
                  <c:v>48315</c:v>
                </c:pt>
                <c:pt idx="2693">
                  <c:v>48316</c:v>
                </c:pt>
                <c:pt idx="2694">
                  <c:v>48317</c:v>
                </c:pt>
                <c:pt idx="2695">
                  <c:v>48318</c:v>
                </c:pt>
                <c:pt idx="2696">
                  <c:v>48319</c:v>
                </c:pt>
                <c:pt idx="2697">
                  <c:v>48320</c:v>
                </c:pt>
                <c:pt idx="2698">
                  <c:v>48321</c:v>
                </c:pt>
                <c:pt idx="2699">
                  <c:v>48322</c:v>
                </c:pt>
                <c:pt idx="2700">
                  <c:v>48323</c:v>
                </c:pt>
                <c:pt idx="2701">
                  <c:v>48324</c:v>
                </c:pt>
                <c:pt idx="2702">
                  <c:v>48325</c:v>
                </c:pt>
                <c:pt idx="2703">
                  <c:v>48326</c:v>
                </c:pt>
                <c:pt idx="2704">
                  <c:v>48327</c:v>
                </c:pt>
                <c:pt idx="2705">
                  <c:v>48328</c:v>
                </c:pt>
                <c:pt idx="2706">
                  <c:v>48329</c:v>
                </c:pt>
                <c:pt idx="2707">
                  <c:v>48330</c:v>
                </c:pt>
                <c:pt idx="2708">
                  <c:v>48331</c:v>
                </c:pt>
                <c:pt idx="2709">
                  <c:v>48332</c:v>
                </c:pt>
                <c:pt idx="2710">
                  <c:v>48333</c:v>
                </c:pt>
                <c:pt idx="2711">
                  <c:v>48334</c:v>
                </c:pt>
                <c:pt idx="2712">
                  <c:v>48335</c:v>
                </c:pt>
                <c:pt idx="2713">
                  <c:v>48336</c:v>
                </c:pt>
                <c:pt idx="2714">
                  <c:v>48337</c:v>
                </c:pt>
                <c:pt idx="2715">
                  <c:v>48338</c:v>
                </c:pt>
                <c:pt idx="2716">
                  <c:v>48339</c:v>
                </c:pt>
                <c:pt idx="2717">
                  <c:v>48340</c:v>
                </c:pt>
                <c:pt idx="2718">
                  <c:v>48341</c:v>
                </c:pt>
                <c:pt idx="2719">
                  <c:v>48342</c:v>
                </c:pt>
                <c:pt idx="2720">
                  <c:v>48343</c:v>
                </c:pt>
                <c:pt idx="2721">
                  <c:v>48344</c:v>
                </c:pt>
                <c:pt idx="2722">
                  <c:v>48345</c:v>
                </c:pt>
                <c:pt idx="2723">
                  <c:v>48346</c:v>
                </c:pt>
                <c:pt idx="2724">
                  <c:v>48347</c:v>
                </c:pt>
                <c:pt idx="2725">
                  <c:v>48348</c:v>
                </c:pt>
                <c:pt idx="2726">
                  <c:v>48349</c:v>
                </c:pt>
                <c:pt idx="2727">
                  <c:v>48350</c:v>
                </c:pt>
                <c:pt idx="2728">
                  <c:v>48351</c:v>
                </c:pt>
                <c:pt idx="2729">
                  <c:v>48352</c:v>
                </c:pt>
                <c:pt idx="2730">
                  <c:v>48353</c:v>
                </c:pt>
                <c:pt idx="2731">
                  <c:v>48354</c:v>
                </c:pt>
                <c:pt idx="2732">
                  <c:v>48355</c:v>
                </c:pt>
                <c:pt idx="2733">
                  <c:v>48356</c:v>
                </c:pt>
                <c:pt idx="2734">
                  <c:v>48357</c:v>
                </c:pt>
                <c:pt idx="2735">
                  <c:v>48358</c:v>
                </c:pt>
                <c:pt idx="2736">
                  <c:v>48359</c:v>
                </c:pt>
                <c:pt idx="2737">
                  <c:v>48360</c:v>
                </c:pt>
                <c:pt idx="2738">
                  <c:v>48361</c:v>
                </c:pt>
                <c:pt idx="2739">
                  <c:v>48362</c:v>
                </c:pt>
                <c:pt idx="2740">
                  <c:v>48363</c:v>
                </c:pt>
                <c:pt idx="2741">
                  <c:v>48364</c:v>
                </c:pt>
                <c:pt idx="2742">
                  <c:v>48365</c:v>
                </c:pt>
                <c:pt idx="2743">
                  <c:v>48366</c:v>
                </c:pt>
                <c:pt idx="2744">
                  <c:v>48367</c:v>
                </c:pt>
                <c:pt idx="2745">
                  <c:v>48368</c:v>
                </c:pt>
                <c:pt idx="2746">
                  <c:v>48369</c:v>
                </c:pt>
                <c:pt idx="2747">
                  <c:v>48370</c:v>
                </c:pt>
                <c:pt idx="2748">
                  <c:v>48371</c:v>
                </c:pt>
                <c:pt idx="2749">
                  <c:v>48372</c:v>
                </c:pt>
                <c:pt idx="2750">
                  <c:v>48373</c:v>
                </c:pt>
                <c:pt idx="2751">
                  <c:v>48374</c:v>
                </c:pt>
                <c:pt idx="2752">
                  <c:v>48375</c:v>
                </c:pt>
                <c:pt idx="2753">
                  <c:v>48376</c:v>
                </c:pt>
                <c:pt idx="2754">
                  <c:v>48377</c:v>
                </c:pt>
                <c:pt idx="2755">
                  <c:v>48378</c:v>
                </c:pt>
                <c:pt idx="2756">
                  <c:v>48379</c:v>
                </c:pt>
                <c:pt idx="2757">
                  <c:v>48380</c:v>
                </c:pt>
                <c:pt idx="2758">
                  <c:v>48381</c:v>
                </c:pt>
                <c:pt idx="2759">
                  <c:v>48382</c:v>
                </c:pt>
                <c:pt idx="2760">
                  <c:v>48383</c:v>
                </c:pt>
                <c:pt idx="2761">
                  <c:v>48384</c:v>
                </c:pt>
                <c:pt idx="2762">
                  <c:v>48385</c:v>
                </c:pt>
                <c:pt idx="2763">
                  <c:v>48386</c:v>
                </c:pt>
                <c:pt idx="2764">
                  <c:v>48387</c:v>
                </c:pt>
                <c:pt idx="2765">
                  <c:v>48388</c:v>
                </c:pt>
                <c:pt idx="2766">
                  <c:v>48389</c:v>
                </c:pt>
                <c:pt idx="2767">
                  <c:v>48390</c:v>
                </c:pt>
                <c:pt idx="2768">
                  <c:v>48391</c:v>
                </c:pt>
                <c:pt idx="2769">
                  <c:v>48392</c:v>
                </c:pt>
                <c:pt idx="2770">
                  <c:v>48393</c:v>
                </c:pt>
                <c:pt idx="2771">
                  <c:v>48394</c:v>
                </c:pt>
                <c:pt idx="2772">
                  <c:v>48395</c:v>
                </c:pt>
                <c:pt idx="2773">
                  <c:v>48396</c:v>
                </c:pt>
                <c:pt idx="2774">
                  <c:v>48397</c:v>
                </c:pt>
                <c:pt idx="2775">
                  <c:v>48398</c:v>
                </c:pt>
                <c:pt idx="2776">
                  <c:v>48399</c:v>
                </c:pt>
                <c:pt idx="2777">
                  <c:v>48400</c:v>
                </c:pt>
                <c:pt idx="2778">
                  <c:v>48401</c:v>
                </c:pt>
                <c:pt idx="2779">
                  <c:v>48402</c:v>
                </c:pt>
                <c:pt idx="2780">
                  <c:v>48403</c:v>
                </c:pt>
                <c:pt idx="2781">
                  <c:v>48404</c:v>
                </c:pt>
                <c:pt idx="2782">
                  <c:v>48405</c:v>
                </c:pt>
                <c:pt idx="2783">
                  <c:v>48406</c:v>
                </c:pt>
                <c:pt idx="2784">
                  <c:v>48407</c:v>
                </c:pt>
                <c:pt idx="2785">
                  <c:v>48408</c:v>
                </c:pt>
                <c:pt idx="2786">
                  <c:v>48409</c:v>
                </c:pt>
                <c:pt idx="2787">
                  <c:v>48410</c:v>
                </c:pt>
                <c:pt idx="2788">
                  <c:v>48411</c:v>
                </c:pt>
                <c:pt idx="2789">
                  <c:v>48412</c:v>
                </c:pt>
                <c:pt idx="2790">
                  <c:v>48413</c:v>
                </c:pt>
                <c:pt idx="2791">
                  <c:v>48414</c:v>
                </c:pt>
                <c:pt idx="2792">
                  <c:v>48415</c:v>
                </c:pt>
                <c:pt idx="2793">
                  <c:v>48416</c:v>
                </c:pt>
                <c:pt idx="2794">
                  <c:v>48417</c:v>
                </c:pt>
                <c:pt idx="2795">
                  <c:v>48418</c:v>
                </c:pt>
                <c:pt idx="2796">
                  <c:v>48419</c:v>
                </c:pt>
                <c:pt idx="2797">
                  <c:v>48420</c:v>
                </c:pt>
                <c:pt idx="2798">
                  <c:v>48421</c:v>
                </c:pt>
                <c:pt idx="2799">
                  <c:v>48422</c:v>
                </c:pt>
                <c:pt idx="2800">
                  <c:v>48423</c:v>
                </c:pt>
                <c:pt idx="2801">
                  <c:v>48424</c:v>
                </c:pt>
                <c:pt idx="2802">
                  <c:v>48425</c:v>
                </c:pt>
                <c:pt idx="2803">
                  <c:v>48426</c:v>
                </c:pt>
                <c:pt idx="2804">
                  <c:v>48427</c:v>
                </c:pt>
                <c:pt idx="2805">
                  <c:v>48428</c:v>
                </c:pt>
                <c:pt idx="2806">
                  <c:v>48429</c:v>
                </c:pt>
                <c:pt idx="2807">
                  <c:v>48430</c:v>
                </c:pt>
                <c:pt idx="2808">
                  <c:v>48431</c:v>
                </c:pt>
                <c:pt idx="2809">
                  <c:v>48432</c:v>
                </c:pt>
                <c:pt idx="2810">
                  <c:v>48433</c:v>
                </c:pt>
                <c:pt idx="2811">
                  <c:v>48434</c:v>
                </c:pt>
                <c:pt idx="2812">
                  <c:v>48435</c:v>
                </c:pt>
                <c:pt idx="2813">
                  <c:v>48436</c:v>
                </c:pt>
                <c:pt idx="2814">
                  <c:v>48437</c:v>
                </c:pt>
                <c:pt idx="2815">
                  <c:v>48438</c:v>
                </c:pt>
                <c:pt idx="2816">
                  <c:v>48439</c:v>
                </c:pt>
                <c:pt idx="2817">
                  <c:v>48440</c:v>
                </c:pt>
                <c:pt idx="2818">
                  <c:v>48441</c:v>
                </c:pt>
                <c:pt idx="2819">
                  <c:v>48442</c:v>
                </c:pt>
                <c:pt idx="2820">
                  <c:v>48443</c:v>
                </c:pt>
                <c:pt idx="2821">
                  <c:v>48444</c:v>
                </c:pt>
                <c:pt idx="2822">
                  <c:v>48445</c:v>
                </c:pt>
                <c:pt idx="2823">
                  <c:v>48446</c:v>
                </c:pt>
                <c:pt idx="2824">
                  <c:v>48447</c:v>
                </c:pt>
                <c:pt idx="2825">
                  <c:v>48448</c:v>
                </c:pt>
                <c:pt idx="2826">
                  <c:v>48449</c:v>
                </c:pt>
                <c:pt idx="2827">
                  <c:v>48450</c:v>
                </c:pt>
                <c:pt idx="2828">
                  <c:v>48451</c:v>
                </c:pt>
                <c:pt idx="2829">
                  <c:v>48452</c:v>
                </c:pt>
                <c:pt idx="2830">
                  <c:v>48453</c:v>
                </c:pt>
                <c:pt idx="2831">
                  <c:v>48454</c:v>
                </c:pt>
                <c:pt idx="2832">
                  <c:v>48455</c:v>
                </c:pt>
                <c:pt idx="2833">
                  <c:v>48456</c:v>
                </c:pt>
                <c:pt idx="2834">
                  <c:v>48457</c:v>
                </c:pt>
                <c:pt idx="2835">
                  <c:v>48458</c:v>
                </c:pt>
                <c:pt idx="2836">
                  <c:v>48459</c:v>
                </c:pt>
                <c:pt idx="2837">
                  <c:v>48460</c:v>
                </c:pt>
                <c:pt idx="2838">
                  <c:v>48461</c:v>
                </c:pt>
                <c:pt idx="2839">
                  <c:v>48462</c:v>
                </c:pt>
                <c:pt idx="2840">
                  <c:v>48463</c:v>
                </c:pt>
                <c:pt idx="2841">
                  <c:v>48464</c:v>
                </c:pt>
                <c:pt idx="2842">
                  <c:v>48465</c:v>
                </c:pt>
                <c:pt idx="2843">
                  <c:v>48466</c:v>
                </c:pt>
                <c:pt idx="2844">
                  <c:v>48467</c:v>
                </c:pt>
                <c:pt idx="2845">
                  <c:v>48468</c:v>
                </c:pt>
                <c:pt idx="2846">
                  <c:v>48469</c:v>
                </c:pt>
                <c:pt idx="2847">
                  <c:v>48470</c:v>
                </c:pt>
                <c:pt idx="2848">
                  <c:v>48471</c:v>
                </c:pt>
                <c:pt idx="2849">
                  <c:v>48472</c:v>
                </c:pt>
                <c:pt idx="2850">
                  <c:v>48473</c:v>
                </c:pt>
                <c:pt idx="2851">
                  <c:v>48474</c:v>
                </c:pt>
                <c:pt idx="2852">
                  <c:v>48475</c:v>
                </c:pt>
                <c:pt idx="2853">
                  <c:v>48476</c:v>
                </c:pt>
                <c:pt idx="2854">
                  <c:v>48477</c:v>
                </c:pt>
                <c:pt idx="2855">
                  <c:v>48478</c:v>
                </c:pt>
                <c:pt idx="2856">
                  <c:v>48479</c:v>
                </c:pt>
                <c:pt idx="2857">
                  <c:v>48480</c:v>
                </c:pt>
                <c:pt idx="2858">
                  <c:v>48481</c:v>
                </c:pt>
                <c:pt idx="2859">
                  <c:v>48482</c:v>
                </c:pt>
                <c:pt idx="2860">
                  <c:v>48483</c:v>
                </c:pt>
                <c:pt idx="2861">
                  <c:v>48484</c:v>
                </c:pt>
                <c:pt idx="2862">
                  <c:v>48485</c:v>
                </c:pt>
                <c:pt idx="2863">
                  <c:v>48486</c:v>
                </c:pt>
                <c:pt idx="2864">
                  <c:v>48487</c:v>
                </c:pt>
                <c:pt idx="2865">
                  <c:v>48488</c:v>
                </c:pt>
                <c:pt idx="2866">
                  <c:v>48489</c:v>
                </c:pt>
                <c:pt idx="2867">
                  <c:v>48490</c:v>
                </c:pt>
                <c:pt idx="2868">
                  <c:v>48491</c:v>
                </c:pt>
                <c:pt idx="2869">
                  <c:v>48492</c:v>
                </c:pt>
                <c:pt idx="2870">
                  <c:v>48493</c:v>
                </c:pt>
                <c:pt idx="2871">
                  <c:v>48494</c:v>
                </c:pt>
                <c:pt idx="2872">
                  <c:v>48495</c:v>
                </c:pt>
                <c:pt idx="2873">
                  <c:v>48496</c:v>
                </c:pt>
                <c:pt idx="2874">
                  <c:v>48497</c:v>
                </c:pt>
                <c:pt idx="2875">
                  <c:v>48498</c:v>
                </c:pt>
                <c:pt idx="2876">
                  <c:v>48499</c:v>
                </c:pt>
                <c:pt idx="2877">
                  <c:v>48500</c:v>
                </c:pt>
                <c:pt idx="2878">
                  <c:v>48501</c:v>
                </c:pt>
                <c:pt idx="2879">
                  <c:v>48502</c:v>
                </c:pt>
                <c:pt idx="2880">
                  <c:v>48503</c:v>
                </c:pt>
                <c:pt idx="2881">
                  <c:v>48504</c:v>
                </c:pt>
                <c:pt idx="2882">
                  <c:v>48505</c:v>
                </c:pt>
                <c:pt idx="2883">
                  <c:v>48506</c:v>
                </c:pt>
                <c:pt idx="2884">
                  <c:v>48507</c:v>
                </c:pt>
                <c:pt idx="2885">
                  <c:v>48508</c:v>
                </c:pt>
                <c:pt idx="2886">
                  <c:v>48509</c:v>
                </c:pt>
                <c:pt idx="2887">
                  <c:v>48510</c:v>
                </c:pt>
                <c:pt idx="2888">
                  <c:v>48511</c:v>
                </c:pt>
                <c:pt idx="2889">
                  <c:v>48512</c:v>
                </c:pt>
                <c:pt idx="2890">
                  <c:v>48513</c:v>
                </c:pt>
                <c:pt idx="2891">
                  <c:v>48514</c:v>
                </c:pt>
                <c:pt idx="2892">
                  <c:v>48515</c:v>
                </c:pt>
                <c:pt idx="2893">
                  <c:v>48516</c:v>
                </c:pt>
                <c:pt idx="2894">
                  <c:v>48517</c:v>
                </c:pt>
                <c:pt idx="2895">
                  <c:v>48518</c:v>
                </c:pt>
                <c:pt idx="2896">
                  <c:v>48519</c:v>
                </c:pt>
                <c:pt idx="2897">
                  <c:v>48520</c:v>
                </c:pt>
                <c:pt idx="2898">
                  <c:v>48521</c:v>
                </c:pt>
                <c:pt idx="2899">
                  <c:v>48522</c:v>
                </c:pt>
                <c:pt idx="2900">
                  <c:v>48523</c:v>
                </c:pt>
                <c:pt idx="2901">
                  <c:v>48524</c:v>
                </c:pt>
                <c:pt idx="2902">
                  <c:v>48525</c:v>
                </c:pt>
                <c:pt idx="2903">
                  <c:v>48526</c:v>
                </c:pt>
                <c:pt idx="2904">
                  <c:v>48527</c:v>
                </c:pt>
                <c:pt idx="2905">
                  <c:v>48528</c:v>
                </c:pt>
                <c:pt idx="2906">
                  <c:v>48529</c:v>
                </c:pt>
                <c:pt idx="2907">
                  <c:v>48530</c:v>
                </c:pt>
                <c:pt idx="2908">
                  <c:v>48531</c:v>
                </c:pt>
                <c:pt idx="2909">
                  <c:v>48532</c:v>
                </c:pt>
                <c:pt idx="2910">
                  <c:v>48533</c:v>
                </c:pt>
                <c:pt idx="2911">
                  <c:v>48534</c:v>
                </c:pt>
                <c:pt idx="2912">
                  <c:v>48535</c:v>
                </c:pt>
                <c:pt idx="2913">
                  <c:v>48536</c:v>
                </c:pt>
                <c:pt idx="2914">
                  <c:v>48537</c:v>
                </c:pt>
                <c:pt idx="2915">
                  <c:v>48538</c:v>
                </c:pt>
                <c:pt idx="2916">
                  <c:v>48539</c:v>
                </c:pt>
                <c:pt idx="2917">
                  <c:v>48540</c:v>
                </c:pt>
                <c:pt idx="2918">
                  <c:v>48541</c:v>
                </c:pt>
                <c:pt idx="2919">
                  <c:v>48542</c:v>
                </c:pt>
                <c:pt idx="2920">
                  <c:v>48543</c:v>
                </c:pt>
                <c:pt idx="2921">
                  <c:v>48544</c:v>
                </c:pt>
                <c:pt idx="2922">
                  <c:v>48545</c:v>
                </c:pt>
                <c:pt idx="2923">
                  <c:v>48546</c:v>
                </c:pt>
                <c:pt idx="2924">
                  <c:v>48547</c:v>
                </c:pt>
                <c:pt idx="2925">
                  <c:v>48548</c:v>
                </c:pt>
                <c:pt idx="2926">
                  <c:v>48549</c:v>
                </c:pt>
                <c:pt idx="2927">
                  <c:v>48550</c:v>
                </c:pt>
                <c:pt idx="2928">
                  <c:v>48551</c:v>
                </c:pt>
                <c:pt idx="2929">
                  <c:v>48552</c:v>
                </c:pt>
                <c:pt idx="2930">
                  <c:v>48553</c:v>
                </c:pt>
                <c:pt idx="2931">
                  <c:v>48554</c:v>
                </c:pt>
                <c:pt idx="2932">
                  <c:v>48555</c:v>
                </c:pt>
                <c:pt idx="2933">
                  <c:v>48556</c:v>
                </c:pt>
                <c:pt idx="2934">
                  <c:v>48557</c:v>
                </c:pt>
                <c:pt idx="2935">
                  <c:v>48558</c:v>
                </c:pt>
                <c:pt idx="2936">
                  <c:v>48559</c:v>
                </c:pt>
                <c:pt idx="2937">
                  <c:v>48560</c:v>
                </c:pt>
                <c:pt idx="2938">
                  <c:v>48561</c:v>
                </c:pt>
                <c:pt idx="2939">
                  <c:v>48562</c:v>
                </c:pt>
                <c:pt idx="2940">
                  <c:v>48563</c:v>
                </c:pt>
                <c:pt idx="2941">
                  <c:v>48564</c:v>
                </c:pt>
                <c:pt idx="2942">
                  <c:v>48565</c:v>
                </c:pt>
                <c:pt idx="2943">
                  <c:v>48566</c:v>
                </c:pt>
                <c:pt idx="2944">
                  <c:v>48567</c:v>
                </c:pt>
                <c:pt idx="2945">
                  <c:v>48568</c:v>
                </c:pt>
                <c:pt idx="2946">
                  <c:v>48569</c:v>
                </c:pt>
                <c:pt idx="2947">
                  <c:v>48570</c:v>
                </c:pt>
                <c:pt idx="2948">
                  <c:v>48571</c:v>
                </c:pt>
                <c:pt idx="2949">
                  <c:v>48572</c:v>
                </c:pt>
                <c:pt idx="2950">
                  <c:v>48573</c:v>
                </c:pt>
                <c:pt idx="2951">
                  <c:v>48574</c:v>
                </c:pt>
                <c:pt idx="2952">
                  <c:v>48575</c:v>
                </c:pt>
                <c:pt idx="2953">
                  <c:v>48576</c:v>
                </c:pt>
                <c:pt idx="2954">
                  <c:v>48577</c:v>
                </c:pt>
                <c:pt idx="2955">
                  <c:v>48578</c:v>
                </c:pt>
                <c:pt idx="2956">
                  <c:v>48579</c:v>
                </c:pt>
                <c:pt idx="2957">
                  <c:v>48580</c:v>
                </c:pt>
                <c:pt idx="2958">
                  <c:v>48581</c:v>
                </c:pt>
                <c:pt idx="2959">
                  <c:v>48582</c:v>
                </c:pt>
                <c:pt idx="2960">
                  <c:v>48583</c:v>
                </c:pt>
                <c:pt idx="2961">
                  <c:v>48584</c:v>
                </c:pt>
                <c:pt idx="2962">
                  <c:v>48585</c:v>
                </c:pt>
                <c:pt idx="2963">
                  <c:v>48586</c:v>
                </c:pt>
                <c:pt idx="2964">
                  <c:v>48587</c:v>
                </c:pt>
                <c:pt idx="2965">
                  <c:v>48588</c:v>
                </c:pt>
                <c:pt idx="2966">
                  <c:v>48589</c:v>
                </c:pt>
                <c:pt idx="2967">
                  <c:v>48590</c:v>
                </c:pt>
                <c:pt idx="2968">
                  <c:v>48591</c:v>
                </c:pt>
                <c:pt idx="2969">
                  <c:v>48592</c:v>
                </c:pt>
                <c:pt idx="2970">
                  <c:v>48593</c:v>
                </c:pt>
                <c:pt idx="2971">
                  <c:v>48594</c:v>
                </c:pt>
                <c:pt idx="2972">
                  <c:v>48595</c:v>
                </c:pt>
                <c:pt idx="2973">
                  <c:v>48596</c:v>
                </c:pt>
                <c:pt idx="2974">
                  <c:v>48597</c:v>
                </c:pt>
                <c:pt idx="2975">
                  <c:v>48598</c:v>
                </c:pt>
                <c:pt idx="2976">
                  <c:v>48599</c:v>
                </c:pt>
                <c:pt idx="2977">
                  <c:v>48600</c:v>
                </c:pt>
                <c:pt idx="2978">
                  <c:v>48601</c:v>
                </c:pt>
                <c:pt idx="2979">
                  <c:v>48602</c:v>
                </c:pt>
                <c:pt idx="2980">
                  <c:v>48603</c:v>
                </c:pt>
                <c:pt idx="2981">
                  <c:v>48604</c:v>
                </c:pt>
                <c:pt idx="2982">
                  <c:v>48605</c:v>
                </c:pt>
                <c:pt idx="2983">
                  <c:v>48606</c:v>
                </c:pt>
                <c:pt idx="2984">
                  <c:v>48607</c:v>
                </c:pt>
                <c:pt idx="2985">
                  <c:v>48608</c:v>
                </c:pt>
                <c:pt idx="2986">
                  <c:v>48609</c:v>
                </c:pt>
                <c:pt idx="2987">
                  <c:v>48610</c:v>
                </c:pt>
                <c:pt idx="2988">
                  <c:v>48611</c:v>
                </c:pt>
                <c:pt idx="2989">
                  <c:v>48612</c:v>
                </c:pt>
                <c:pt idx="2990">
                  <c:v>48613</c:v>
                </c:pt>
                <c:pt idx="2991">
                  <c:v>48614</c:v>
                </c:pt>
                <c:pt idx="2992">
                  <c:v>48615</c:v>
                </c:pt>
                <c:pt idx="2993">
                  <c:v>48616</c:v>
                </c:pt>
                <c:pt idx="2994">
                  <c:v>48617</c:v>
                </c:pt>
                <c:pt idx="2995">
                  <c:v>48618</c:v>
                </c:pt>
                <c:pt idx="2996">
                  <c:v>48619</c:v>
                </c:pt>
                <c:pt idx="2997">
                  <c:v>48620</c:v>
                </c:pt>
                <c:pt idx="2998">
                  <c:v>48621</c:v>
                </c:pt>
                <c:pt idx="2999">
                  <c:v>48622</c:v>
                </c:pt>
                <c:pt idx="3000">
                  <c:v>48623</c:v>
                </c:pt>
                <c:pt idx="3001">
                  <c:v>48624</c:v>
                </c:pt>
                <c:pt idx="3002">
                  <c:v>48625</c:v>
                </c:pt>
                <c:pt idx="3003">
                  <c:v>48626</c:v>
                </c:pt>
                <c:pt idx="3004">
                  <c:v>48627</c:v>
                </c:pt>
                <c:pt idx="3005">
                  <c:v>48628</c:v>
                </c:pt>
                <c:pt idx="3006">
                  <c:v>48629</c:v>
                </c:pt>
                <c:pt idx="3007">
                  <c:v>48630</c:v>
                </c:pt>
                <c:pt idx="3008">
                  <c:v>48631</c:v>
                </c:pt>
                <c:pt idx="3009">
                  <c:v>48632</c:v>
                </c:pt>
                <c:pt idx="3010">
                  <c:v>48633</c:v>
                </c:pt>
                <c:pt idx="3011">
                  <c:v>48634</c:v>
                </c:pt>
                <c:pt idx="3012">
                  <c:v>48635</c:v>
                </c:pt>
                <c:pt idx="3013">
                  <c:v>48636</c:v>
                </c:pt>
                <c:pt idx="3014">
                  <c:v>48637</c:v>
                </c:pt>
                <c:pt idx="3015">
                  <c:v>48638</c:v>
                </c:pt>
                <c:pt idx="3016">
                  <c:v>48639</c:v>
                </c:pt>
                <c:pt idx="3017">
                  <c:v>48640</c:v>
                </c:pt>
                <c:pt idx="3018">
                  <c:v>48641</c:v>
                </c:pt>
                <c:pt idx="3019">
                  <c:v>48642</c:v>
                </c:pt>
                <c:pt idx="3020">
                  <c:v>48643</c:v>
                </c:pt>
                <c:pt idx="3021">
                  <c:v>48644</c:v>
                </c:pt>
                <c:pt idx="3022">
                  <c:v>48645</c:v>
                </c:pt>
                <c:pt idx="3023">
                  <c:v>48646</c:v>
                </c:pt>
                <c:pt idx="3024">
                  <c:v>48647</c:v>
                </c:pt>
                <c:pt idx="3025">
                  <c:v>48648</c:v>
                </c:pt>
                <c:pt idx="3026">
                  <c:v>48649</c:v>
                </c:pt>
                <c:pt idx="3027">
                  <c:v>48650</c:v>
                </c:pt>
                <c:pt idx="3028">
                  <c:v>48651</c:v>
                </c:pt>
                <c:pt idx="3029">
                  <c:v>48652</c:v>
                </c:pt>
                <c:pt idx="3030">
                  <c:v>48653</c:v>
                </c:pt>
                <c:pt idx="3031">
                  <c:v>48654</c:v>
                </c:pt>
                <c:pt idx="3032">
                  <c:v>48655</c:v>
                </c:pt>
                <c:pt idx="3033">
                  <c:v>48656</c:v>
                </c:pt>
                <c:pt idx="3034">
                  <c:v>48657</c:v>
                </c:pt>
                <c:pt idx="3035">
                  <c:v>48658</c:v>
                </c:pt>
                <c:pt idx="3036">
                  <c:v>48659</c:v>
                </c:pt>
                <c:pt idx="3037">
                  <c:v>48660</c:v>
                </c:pt>
                <c:pt idx="3038">
                  <c:v>48661</c:v>
                </c:pt>
                <c:pt idx="3039">
                  <c:v>48662</c:v>
                </c:pt>
                <c:pt idx="3040">
                  <c:v>48663</c:v>
                </c:pt>
                <c:pt idx="3041">
                  <c:v>48664</c:v>
                </c:pt>
                <c:pt idx="3042">
                  <c:v>48665</c:v>
                </c:pt>
                <c:pt idx="3043">
                  <c:v>48666</c:v>
                </c:pt>
                <c:pt idx="3044">
                  <c:v>48667</c:v>
                </c:pt>
                <c:pt idx="3045">
                  <c:v>48668</c:v>
                </c:pt>
                <c:pt idx="3046">
                  <c:v>48669</c:v>
                </c:pt>
                <c:pt idx="3047">
                  <c:v>48670</c:v>
                </c:pt>
                <c:pt idx="3048">
                  <c:v>48671</c:v>
                </c:pt>
                <c:pt idx="3049">
                  <c:v>48672</c:v>
                </c:pt>
                <c:pt idx="3050">
                  <c:v>48673</c:v>
                </c:pt>
                <c:pt idx="3051">
                  <c:v>48674</c:v>
                </c:pt>
                <c:pt idx="3052">
                  <c:v>48675</c:v>
                </c:pt>
                <c:pt idx="3053">
                  <c:v>48676</c:v>
                </c:pt>
                <c:pt idx="3054">
                  <c:v>48677</c:v>
                </c:pt>
                <c:pt idx="3055">
                  <c:v>48678</c:v>
                </c:pt>
                <c:pt idx="3056">
                  <c:v>48679</c:v>
                </c:pt>
                <c:pt idx="3057">
                  <c:v>48680</c:v>
                </c:pt>
                <c:pt idx="3058">
                  <c:v>48681</c:v>
                </c:pt>
                <c:pt idx="3059">
                  <c:v>48682</c:v>
                </c:pt>
                <c:pt idx="3060">
                  <c:v>48683</c:v>
                </c:pt>
                <c:pt idx="3061">
                  <c:v>48684</c:v>
                </c:pt>
                <c:pt idx="3062">
                  <c:v>48685</c:v>
                </c:pt>
                <c:pt idx="3063">
                  <c:v>48686</c:v>
                </c:pt>
                <c:pt idx="3064">
                  <c:v>48687</c:v>
                </c:pt>
                <c:pt idx="3065">
                  <c:v>48688</c:v>
                </c:pt>
                <c:pt idx="3066">
                  <c:v>48689</c:v>
                </c:pt>
                <c:pt idx="3067">
                  <c:v>48690</c:v>
                </c:pt>
                <c:pt idx="3068">
                  <c:v>48691</c:v>
                </c:pt>
                <c:pt idx="3069">
                  <c:v>48692</c:v>
                </c:pt>
                <c:pt idx="3070">
                  <c:v>48693</c:v>
                </c:pt>
                <c:pt idx="3071">
                  <c:v>48694</c:v>
                </c:pt>
                <c:pt idx="3072">
                  <c:v>48695</c:v>
                </c:pt>
                <c:pt idx="3073">
                  <c:v>48696</c:v>
                </c:pt>
                <c:pt idx="3074">
                  <c:v>48697</c:v>
                </c:pt>
                <c:pt idx="3075">
                  <c:v>48698</c:v>
                </c:pt>
                <c:pt idx="3076">
                  <c:v>48699</c:v>
                </c:pt>
                <c:pt idx="3077">
                  <c:v>48700</c:v>
                </c:pt>
                <c:pt idx="3078">
                  <c:v>48701</c:v>
                </c:pt>
                <c:pt idx="3079">
                  <c:v>48702</c:v>
                </c:pt>
                <c:pt idx="3080">
                  <c:v>48703</c:v>
                </c:pt>
                <c:pt idx="3081">
                  <c:v>48704</c:v>
                </c:pt>
                <c:pt idx="3082">
                  <c:v>48705</c:v>
                </c:pt>
                <c:pt idx="3083">
                  <c:v>48706</c:v>
                </c:pt>
                <c:pt idx="3084">
                  <c:v>48707</c:v>
                </c:pt>
                <c:pt idx="3085">
                  <c:v>48708</c:v>
                </c:pt>
                <c:pt idx="3086">
                  <c:v>48709</c:v>
                </c:pt>
                <c:pt idx="3087">
                  <c:v>48710</c:v>
                </c:pt>
                <c:pt idx="3088">
                  <c:v>48711</c:v>
                </c:pt>
                <c:pt idx="3089">
                  <c:v>48712</c:v>
                </c:pt>
                <c:pt idx="3090">
                  <c:v>48713</c:v>
                </c:pt>
                <c:pt idx="3091">
                  <c:v>48714</c:v>
                </c:pt>
                <c:pt idx="3092">
                  <c:v>48715</c:v>
                </c:pt>
                <c:pt idx="3093">
                  <c:v>48716</c:v>
                </c:pt>
                <c:pt idx="3094">
                  <c:v>48717</c:v>
                </c:pt>
                <c:pt idx="3095">
                  <c:v>48718</c:v>
                </c:pt>
                <c:pt idx="3096">
                  <c:v>48719</c:v>
                </c:pt>
                <c:pt idx="3097">
                  <c:v>48720</c:v>
                </c:pt>
                <c:pt idx="3098">
                  <c:v>48721</c:v>
                </c:pt>
                <c:pt idx="3099">
                  <c:v>48722</c:v>
                </c:pt>
                <c:pt idx="3100">
                  <c:v>48723</c:v>
                </c:pt>
                <c:pt idx="3101">
                  <c:v>48724</c:v>
                </c:pt>
                <c:pt idx="3102">
                  <c:v>48725</c:v>
                </c:pt>
                <c:pt idx="3103">
                  <c:v>48726</c:v>
                </c:pt>
                <c:pt idx="3104">
                  <c:v>48727</c:v>
                </c:pt>
                <c:pt idx="3105">
                  <c:v>48728</c:v>
                </c:pt>
                <c:pt idx="3106">
                  <c:v>48729</c:v>
                </c:pt>
                <c:pt idx="3107">
                  <c:v>48730</c:v>
                </c:pt>
                <c:pt idx="3108">
                  <c:v>48731</c:v>
                </c:pt>
                <c:pt idx="3109">
                  <c:v>48732</c:v>
                </c:pt>
                <c:pt idx="3110">
                  <c:v>48733</c:v>
                </c:pt>
                <c:pt idx="3111">
                  <c:v>48734</c:v>
                </c:pt>
                <c:pt idx="3112">
                  <c:v>48735</c:v>
                </c:pt>
                <c:pt idx="3113">
                  <c:v>48736</c:v>
                </c:pt>
                <c:pt idx="3114">
                  <c:v>48737</c:v>
                </c:pt>
                <c:pt idx="3115">
                  <c:v>48738</c:v>
                </c:pt>
                <c:pt idx="3116">
                  <c:v>48739</c:v>
                </c:pt>
                <c:pt idx="3117">
                  <c:v>48740</c:v>
                </c:pt>
                <c:pt idx="3118">
                  <c:v>48741</c:v>
                </c:pt>
                <c:pt idx="3119">
                  <c:v>48742</c:v>
                </c:pt>
                <c:pt idx="3120">
                  <c:v>48743</c:v>
                </c:pt>
                <c:pt idx="3121">
                  <c:v>48744</c:v>
                </c:pt>
                <c:pt idx="3122">
                  <c:v>48745</c:v>
                </c:pt>
                <c:pt idx="3123">
                  <c:v>48746</c:v>
                </c:pt>
                <c:pt idx="3124">
                  <c:v>48747</c:v>
                </c:pt>
                <c:pt idx="3125">
                  <c:v>48748</c:v>
                </c:pt>
                <c:pt idx="3126">
                  <c:v>48749</c:v>
                </c:pt>
                <c:pt idx="3127">
                  <c:v>48750</c:v>
                </c:pt>
                <c:pt idx="3128">
                  <c:v>48751</c:v>
                </c:pt>
                <c:pt idx="3129">
                  <c:v>48752</c:v>
                </c:pt>
                <c:pt idx="3130">
                  <c:v>48753</c:v>
                </c:pt>
                <c:pt idx="3131">
                  <c:v>48754</c:v>
                </c:pt>
                <c:pt idx="3132">
                  <c:v>48755</c:v>
                </c:pt>
                <c:pt idx="3133">
                  <c:v>48756</c:v>
                </c:pt>
                <c:pt idx="3134">
                  <c:v>48757</c:v>
                </c:pt>
                <c:pt idx="3135">
                  <c:v>48758</c:v>
                </c:pt>
                <c:pt idx="3136">
                  <c:v>48759</c:v>
                </c:pt>
                <c:pt idx="3137">
                  <c:v>48760</c:v>
                </c:pt>
                <c:pt idx="3138">
                  <c:v>48761</c:v>
                </c:pt>
                <c:pt idx="3139">
                  <c:v>48762</c:v>
                </c:pt>
                <c:pt idx="3140">
                  <c:v>48763</c:v>
                </c:pt>
                <c:pt idx="3141">
                  <c:v>48764</c:v>
                </c:pt>
                <c:pt idx="3142">
                  <c:v>48765</c:v>
                </c:pt>
                <c:pt idx="3143">
                  <c:v>48766</c:v>
                </c:pt>
                <c:pt idx="3144">
                  <c:v>48767</c:v>
                </c:pt>
                <c:pt idx="3145">
                  <c:v>48768</c:v>
                </c:pt>
                <c:pt idx="3146">
                  <c:v>48769</c:v>
                </c:pt>
                <c:pt idx="3147">
                  <c:v>48770</c:v>
                </c:pt>
                <c:pt idx="3148">
                  <c:v>48771</c:v>
                </c:pt>
                <c:pt idx="3149">
                  <c:v>48772</c:v>
                </c:pt>
                <c:pt idx="3150">
                  <c:v>48773</c:v>
                </c:pt>
                <c:pt idx="3151">
                  <c:v>48774</c:v>
                </c:pt>
                <c:pt idx="3152">
                  <c:v>48775</c:v>
                </c:pt>
                <c:pt idx="3153">
                  <c:v>48776</c:v>
                </c:pt>
                <c:pt idx="3154">
                  <c:v>48777</c:v>
                </c:pt>
                <c:pt idx="3155">
                  <c:v>48778</c:v>
                </c:pt>
                <c:pt idx="3156">
                  <c:v>48779</c:v>
                </c:pt>
                <c:pt idx="3157">
                  <c:v>48780</c:v>
                </c:pt>
                <c:pt idx="3158">
                  <c:v>48781</c:v>
                </c:pt>
                <c:pt idx="3159">
                  <c:v>48782</c:v>
                </c:pt>
                <c:pt idx="3160">
                  <c:v>48783</c:v>
                </c:pt>
                <c:pt idx="3161">
                  <c:v>48784</c:v>
                </c:pt>
                <c:pt idx="3162">
                  <c:v>48785</c:v>
                </c:pt>
                <c:pt idx="3163">
                  <c:v>48786</c:v>
                </c:pt>
                <c:pt idx="3164">
                  <c:v>48787</c:v>
                </c:pt>
                <c:pt idx="3165">
                  <c:v>48788</c:v>
                </c:pt>
                <c:pt idx="3166">
                  <c:v>48789</c:v>
                </c:pt>
                <c:pt idx="3167">
                  <c:v>48790</c:v>
                </c:pt>
                <c:pt idx="3168">
                  <c:v>48791</c:v>
                </c:pt>
                <c:pt idx="3169">
                  <c:v>48792</c:v>
                </c:pt>
                <c:pt idx="3170">
                  <c:v>48793</c:v>
                </c:pt>
                <c:pt idx="3171">
                  <c:v>48794</c:v>
                </c:pt>
                <c:pt idx="3172">
                  <c:v>48795</c:v>
                </c:pt>
                <c:pt idx="3173">
                  <c:v>48796</c:v>
                </c:pt>
                <c:pt idx="3174">
                  <c:v>48797</c:v>
                </c:pt>
                <c:pt idx="3175">
                  <c:v>48798</c:v>
                </c:pt>
                <c:pt idx="3176">
                  <c:v>48799</c:v>
                </c:pt>
                <c:pt idx="3177">
                  <c:v>48800</c:v>
                </c:pt>
                <c:pt idx="3178">
                  <c:v>48801</c:v>
                </c:pt>
                <c:pt idx="3179">
                  <c:v>48802</c:v>
                </c:pt>
                <c:pt idx="3180">
                  <c:v>48803</c:v>
                </c:pt>
                <c:pt idx="3181">
                  <c:v>48804</c:v>
                </c:pt>
                <c:pt idx="3182">
                  <c:v>48805</c:v>
                </c:pt>
                <c:pt idx="3183">
                  <c:v>48806</c:v>
                </c:pt>
                <c:pt idx="3184">
                  <c:v>48807</c:v>
                </c:pt>
                <c:pt idx="3185">
                  <c:v>48808</c:v>
                </c:pt>
                <c:pt idx="3186">
                  <c:v>48809</c:v>
                </c:pt>
                <c:pt idx="3187">
                  <c:v>48810</c:v>
                </c:pt>
                <c:pt idx="3188">
                  <c:v>48811</c:v>
                </c:pt>
                <c:pt idx="3189">
                  <c:v>48812</c:v>
                </c:pt>
                <c:pt idx="3190">
                  <c:v>48813</c:v>
                </c:pt>
                <c:pt idx="3191">
                  <c:v>48814</c:v>
                </c:pt>
                <c:pt idx="3192">
                  <c:v>48815</c:v>
                </c:pt>
                <c:pt idx="3193">
                  <c:v>48816</c:v>
                </c:pt>
                <c:pt idx="3194">
                  <c:v>48817</c:v>
                </c:pt>
                <c:pt idx="3195">
                  <c:v>48818</c:v>
                </c:pt>
                <c:pt idx="3196">
                  <c:v>48819</c:v>
                </c:pt>
                <c:pt idx="3197">
                  <c:v>48820</c:v>
                </c:pt>
                <c:pt idx="3198">
                  <c:v>48821</c:v>
                </c:pt>
                <c:pt idx="3199">
                  <c:v>48822</c:v>
                </c:pt>
                <c:pt idx="3200">
                  <c:v>48823</c:v>
                </c:pt>
                <c:pt idx="3201">
                  <c:v>48824</c:v>
                </c:pt>
                <c:pt idx="3202">
                  <c:v>48825</c:v>
                </c:pt>
                <c:pt idx="3203">
                  <c:v>48826</c:v>
                </c:pt>
                <c:pt idx="3204">
                  <c:v>48827</c:v>
                </c:pt>
                <c:pt idx="3205">
                  <c:v>48828</c:v>
                </c:pt>
                <c:pt idx="3206">
                  <c:v>48829</c:v>
                </c:pt>
                <c:pt idx="3207">
                  <c:v>48830</c:v>
                </c:pt>
                <c:pt idx="3208">
                  <c:v>48831</c:v>
                </c:pt>
                <c:pt idx="3209">
                  <c:v>48832</c:v>
                </c:pt>
                <c:pt idx="3210">
                  <c:v>48833</c:v>
                </c:pt>
                <c:pt idx="3211">
                  <c:v>48834</c:v>
                </c:pt>
                <c:pt idx="3212">
                  <c:v>48835</c:v>
                </c:pt>
                <c:pt idx="3213">
                  <c:v>48836</c:v>
                </c:pt>
                <c:pt idx="3214">
                  <c:v>48837</c:v>
                </c:pt>
                <c:pt idx="3215">
                  <c:v>48838</c:v>
                </c:pt>
                <c:pt idx="3216">
                  <c:v>48839</c:v>
                </c:pt>
                <c:pt idx="3217">
                  <c:v>48840</c:v>
                </c:pt>
                <c:pt idx="3218">
                  <c:v>48841</c:v>
                </c:pt>
                <c:pt idx="3219">
                  <c:v>48842</c:v>
                </c:pt>
                <c:pt idx="3220">
                  <c:v>48843</c:v>
                </c:pt>
                <c:pt idx="3221">
                  <c:v>48844</c:v>
                </c:pt>
                <c:pt idx="3222">
                  <c:v>48845</c:v>
                </c:pt>
                <c:pt idx="3223">
                  <c:v>48846</c:v>
                </c:pt>
                <c:pt idx="3224">
                  <c:v>48847</c:v>
                </c:pt>
                <c:pt idx="3225">
                  <c:v>48848</c:v>
                </c:pt>
                <c:pt idx="3226">
                  <c:v>48849</c:v>
                </c:pt>
                <c:pt idx="3227">
                  <c:v>48850</c:v>
                </c:pt>
                <c:pt idx="3228">
                  <c:v>48851</c:v>
                </c:pt>
                <c:pt idx="3229">
                  <c:v>48852</c:v>
                </c:pt>
                <c:pt idx="3230">
                  <c:v>48853</c:v>
                </c:pt>
                <c:pt idx="3231">
                  <c:v>48854</c:v>
                </c:pt>
                <c:pt idx="3232">
                  <c:v>48855</c:v>
                </c:pt>
                <c:pt idx="3233">
                  <c:v>48856</c:v>
                </c:pt>
                <c:pt idx="3234">
                  <c:v>48857</c:v>
                </c:pt>
                <c:pt idx="3235">
                  <c:v>48858</c:v>
                </c:pt>
                <c:pt idx="3236">
                  <c:v>48859</c:v>
                </c:pt>
                <c:pt idx="3237">
                  <c:v>48860</c:v>
                </c:pt>
                <c:pt idx="3238">
                  <c:v>48861</c:v>
                </c:pt>
                <c:pt idx="3239">
                  <c:v>48862</c:v>
                </c:pt>
                <c:pt idx="3240">
                  <c:v>48863</c:v>
                </c:pt>
                <c:pt idx="3241">
                  <c:v>48864</c:v>
                </c:pt>
                <c:pt idx="3242">
                  <c:v>48865</c:v>
                </c:pt>
                <c:pt idx="3243">
                  <c:v>48866</c:v>
                </c:pt>
                <c:pt idx="3244">
                  <c:v>48867</c:v>
                </c:pt>
                <c:pt idx="3245">
                  <c:v>48868</c:v>
                </c:pt>
                <c:pt idx="3246">
                  <c:v>48869</c:v>
                </c:pt>
                <c:pt idx="3247">
                  <c:v>48870</c:v>
                </c:pt>
                <c:pt idx="3248">
                  <c:v>48871</c:v>
                </c:pt>
                <c:pt idx="3249">
                  <c:v>48872</c:v>
                </c:pt>
                <c:pt idx="3250">
                  <c:v>48873</c:v>
                </c:pt>
                <c:pt idx="3251">
                  <c:v>48874</c:v>
                </c:pt>
                <c:pt idx="3252">
                  <c:v>48875</c:v>
                </c:pt>
                <c:pt idx="3253">
                  <c:v>48876</c:v>
                </c:pt>
                <c:pt idx="3254">
                  <c:v>48877</c:v>
                </c:pt>
                <c:pt idx="3255">
                  <c:v>48878</c:v>
                </c:pt>
                <c:pt idx="3256">
                  <c:v>48879</c:v>
                </c:pt>
                <c:pt idx="3257">
                  <c:v>48880</c:v>
                </c:pt>
                <c:pt idx="3258">
                  <c:v>48881</c:v>
                </c:pt>
                <c:pt idx="3259">
                  <c:v>48882</c:v>
                </c:pt>
                <c:pt idx="3260">
                  <c:v>48883</c:v>
                </c:pt>
                <c:pt idx="3261">
                  <c:v>48884</c:v>
                </c:pt>
                <c:pt idx="3262">
                  <c:v>48885</c:v>
                </c:pt>
                <c:pt idx="3263">
                  <c:v>48886</c:v>
                </c:pt>
                <c:pt idx="3264">
                  <c:v>48887</c:v>
                </c:pt>
                <c:pt idx="3265">
                  <c:v>48888</c:v>
                </c:pt>
                <c:pt idx="3266">
                  <c:v>48889</c:v>
                </c:pt>
                <c:pt idx="3267">
                  <c:v>48890</c:v>
                </c:pt>
                <c:pt idx="3268">
                  <c:v>48891</c:v>
                </c:pt>
                <c:pt idx="3269">
                  <c:v>48892</c:v>
                </c:pt>
                <c:pt idx="3270">
                  <c:v>48893</c:v>
                </c:pt>
                <c:pt idx="3271">
                  <c:v>48894</c:v>
                </c:pt>
                <c:pt idx="3272">
                  <c:v>48895</c:v>
                </c:pt>
                <c:pt idx="3273">
                  <c:v>48896</c:v>
                </c:pt>
                <c:pt idx="3274">
                  <c:v>48897</c:v>
                </c:pt>
                <c:pt idx="3275">
                  <c:v>48898</c:v>
                </c:pt>
                <c:pt idx="3276">
                  <c:v>48899</c:v>
                </c:pt>
                <c:pt idx="3277">
                  <c:v>48900</c:v>
                </c:pt>
                <c:pt idx="3278">
                  <c:v>48901</c:v>
                </c:pt>
                <c:pt idx="3279">
                  <c:v>48902</c:v>
                </c:pt>
                <c:pt idx="3280">
                  <c:v>48903</c:v>
                </c:pt>
                <c:pt idx="3281">
                  <c:v>48904</c:v>
                </c:pt>
                <c:pt idx="3282">
                  <c:v>48905</c:v>
                </c:pt>
                <c:pt idx="3283">
                  <c:v>48906</c:v>
                </c:pt>
                <c:pt idx="3284">
                  <c:v>48907</c:v>
                </c:pt>
                <c:pt idx="3285">
                  <c:v>48908</c:v>
                </c:pt>
                <c:pt idx="3286">
                  <c:v>48909</c:v>
                </c:pt>
                <c:pt idx="3287">
                  <c:v>48910</c:v>
                </c:pt>
                <c:pt idx="3288">
                  <c:v>48911</c:v>
                </c:pt>
                <c:pt idx="3289">
                  <c:v>48912</c:v>
                </c:pt>
                <c:pt idx="3290">
                  <c:v>48913</c:v>
                </c:pt>
                <c:pt idx="3291">
                  <c:v>48914</c:v>
                </c:pt>
                <c:pt idx="3292">
                  <c:v>48915</c:v>
                </c:pt>
                <c:pt idx="3293">
                  <c:v>48916</c:v>
                </c:pt>
                <c:pt idx="3294">
                  <c:v>48917</c:v>
                </c:pt>
                <c:pt idx="3295">
                  <c:v>48918</c:v>
                </c:pt>
                <c:pt idx="3296">
                  <c:v>48919</c:v>
                </c:pt>
                <c:pt idx="3297">
                  <c:v>48920</c:v>
                </c:pt>
                <c:pt idx="3298">
                  <c:v>48921</c:v>
                </c:pt>
                <c:pt idx="3299">
                  <c:v>48922</c:v>
                </c:pt>
                <c:pt idx="3300">
                  <c:v>48923</c:v>
                </c:pt>
                <c:pt idx="3301">
                  <c:v>48924</c:v>
                </c:pt>
                <c:pt idx="3302">
                  <c:v>48925</c:v>
                </c:pt>
                <c:pt idx="3303">
                  <c:v>48926</c:v>
                </c:pt>
                <c:pt idx="3304">
                  <c:v>48927</c:v>
                </c:pt>
                <c:pt idx="3305">
                  <c:v>48928</c:v>
                </c:pt>
                <c:pt idx="3306">
                  <c:v>48929</c:v>
                </c:pt>
                <c:pt idx="3307">
                  <c:v>48930</c:v>
                </c:pt>
                <c:pt idx="3308">
                  <c:v>48931</c:v>
                </c:pt>
                <c:pt idx="3309">
                  <c:v>48932</c:v>
                </c:pt>
                <c:pt idx="3310">
                  <c:v>48933</c:v>
                </c:pt>
                <c:pt idx="3311">
                  <c:v>48934</c:v>
                </c:pt>
                <c:pt idx="3312">
                  <c:v>48935</c:v>
                </c:pt>
                <c:pt idx="3313">
                  <c:v>48936</c:v>
                </c:pt>
                <c:pt idx="3314">
                  <c:v>48937</c:v>
                </c:pt>
                <c:pt idx="3315">
                  <c:v>48938</c:v>
                </c:pt>
                <c:pt idx="3316">
                  <c:v>48939</c:v>
                </c:pt>
                <c:pt idx="3317">
                  <c:v>48940</c:v>
                </c:pt>
                <c:pt idx="3318">
                  <c:v>48941</c:v>
                </c:pt>
                <c:pt idx="3319">
                  <c:v>48942</c:v>
                </c:pt>
                <c:pt idx="3320">
                  <c:v>48943</c:v>
                </c:pt>
                <c:pt idx="3321">
                  <c:v>48944</c:v>
                </c:pt>
                <c:pt idx="3322">
                  <c:v>48945</c:v>
                </c:pt>
                <c:pt idx="3323">
                  <c:v>48946</c:v>
                </c:pt>
                <c:pt idx="3324">
                  <c:v>48947</c:v>
                </c:pt>
                <c:pt idx="3325">
                  <c:v>48948</c:v>
                </c:pt>
                <c:pt idx="3326">
                  <c:v>48949</c:v>
                </c:pt>
                <c:pt idx="3327">
                  <c:v>48950</c:v>
                </c:pt>
                <c:pt idx="3328">
                  <c:v>48951</c:v>
                </c:pt>
                <c:pt idx="3329">
                  <c:v>48952</c:v>
                </c:pt>
                <c:pt idx="3330">
                  <c:v>48953</c:v>
                </c:pt>
                <c:pt idx="3331">
                  <c:v>48954</c:v>
                </c:pt>
                <c:pt idx="3332">
                  <c:v>48955</c:v>
                </c:pt>
                <c:pt idx="3333">
                  <c:v>48956</c:v>
                </c:pt>
                <c:pt idx="3334">
                  <c:v>48957</c:v>
                </c:pt>
                <c:pt idx="3335">
                  <c:v>48958</c:v>
                </c:pt>
                <c:pt idx="3336">
                  <c:v>48959</c:v>
                </c:pt>
                <c:pt idx="3337">
                  <c:v>48960</c:v>
                </c:pt>
                <c:pt idx="3338">
                  <c:v>48961</c:v>
                </c:pt>
                <c:pt idx="3339">
                  <c:v>48962</c:v>
                </c:pt>
                <c:pt idx="3340">
                  <c:v>48963</c:v>
                </c:pt>
                <c:pt idx="3341">
                  <c:v>48964</c:v>
                </c:pt>
                <c:pt idx="3342">
                  <c:v>48965</c:v>
                </c:pt>
                <c:pt idx="3343">
                  <c:v>48966</c:v>
                </c:pt>
                <c:pt idx="3344">
                  <c:v>48967</c:v>
                </c:pt>
                <c:pt idx="3345">
                  <c:v>48968</c:v>
                </c:pt>
                <c:pt idx="3346">
                  <c:v>48969</c:v>
                </c:pt>
                <c:pt idx="3347">
                  <c:v>48970</c:v>
                </c:pt>
                <c:pt idx="3348">
                  <c:v>48971</c:v>
                </c:pt>
                <c:pt idx="3349">
                  <c:v>48972</c:v>
                </c:pt>
                <c:pt idx="3350">
                  <c:v>48973</c:v>
                </c:pt>
                <c:pt idx="3351">
                  <c:v>48974</c:v>
                </c:pt>
                <c:pt idx="3352">
                  <c:v>48975</c:v>
                </c:pt>
                <c:pt idx="3353">
                  <c:v>48976</c:v>
                </c:pt>
                <c:pt idx="3354">
                  <c:v>48977</c:v>
                </c:pt>
                <c:pt idx="3355">
                  <c:v>48978</c:v>
                </c:pt>
                <c:pt idx="3356">
                  <c:v>48979</c:v>
                </c:pt>
                <c:pt idx="3357">
                  <c:v>48980</c:v>
                </c:pt>
                <c:pt idx="3358">
                  <c:v>48981</c:v>
                </c:pt>
                <c:pt idx="3359">
                  <c:v>48982</c:v>
                </c:pt>
                <c:pt idx="3360">
                  <c:v>48983</c:v>
                </c:pt>
                <c:pt idx="3361">
                  <c:v>48984</c:v>
                </c:pt>
                <c:pt idx="3362">
                  <c:v>48985</c:v>
                </c:pt>
                <c:pt idx="3363">
                  <c:v>48986</c:v>
                </c:pt>
                <c:pt idx="3364">
                  <c:v>48987</c:v>
                </c:pt>
                <c:pt idx="3365">
                  <c:v>48988</c:v>
                </c:pt>
                <c:pt idx="3366">
                  <c:v>48989</c:v>
                </c:pt>
                <c:pt idx="3367">
                  <c:v>48990</c:v>
                </c:pt>
                <c:pt idx="3368">
                  <c:v>48991</c:v>
                </c:pt>
                <c:pt idx="3369">
                  <c:v>48992</c:v>
                </c:pt>
                <c:pt idx="3370">
                  <c:v>48993</c:v>
                </c:pt>
                <c:pt idx="3371">
                  <c:v>48994</c:v>
                </c:pt>
                <c:pt idx="3372">
                  <c:v>48995</c:v>
                </c:pt>
                <c:pt idx="3373">
                  <c:v>48996</c:v>
                </c:pt>
                <c:pt idx="3374">
                  <c:v>48997</c:v>
                </c:pt>
                <c:pt idx="3375">
                  <c:v>48998</c:v>
                </c:pt>
                <c:pt idx="3376">
                  <c:v>48999</c:v>
                </c:pt>
                <c:pt idx="3377">
                  <c:v>49000</c:v>
                </c:pt>
                <c:pt idx="3378">
                  <c:v>49001</c:v>
                </c:pt>
                <c:pt idx="3379">
                  <c:v>49002</c:v>
                </c:pt>
                <c:pt idx="3380">
                  <c:v>49003</c:v>
                </c:pt>
                <c:pt idx="3381">
                  <c:v>49004</c:v>
                </c:pt>
                <c:pt idx="3382">
                  <c:v>49005</c:v>
                </c:pt>
                <c:pt idx="3383">
                  <c:v>49006</c:v>
                </c:pt>
                <c:pt idx="3384">
                  <c:v>49007</c:v>
                </c:pt>
                <c:pt idx="3385">
                  <c:v>49008</c:v>
                </c:pt>
                <c:pt idx="3386">
                  <c:v>49009</c:v>
                </c:pt>
                <c:pt idx="3387">
                  <c:v>49010</c:v>
                </c:pt>
                <c:pt idx="3388">
                  <c:v>49011</c:v>
                </c:pt>
                <c:pt idx="3389">
                  <c:v>49012</c:v>
                </c:pt>
                <c:pt idx="3390">
                  <c:v>49013</c:v>
                </c:pt>
                <c:pt idx="3391">
                  <c:v>49014</c:v>
                </c:pt>
                <c:pt idx="3392">
                  <c:v>49015</c:v>
                </c:pt>
                <c:pt idx="3393">
                  <c:v>49016</c:v>
                </c:pt>
                <c:pt idx="3394">
                  <c:v>49017</c:v>
                </c:pt>
                <c:pt idx="3395">
                  <c:v>49018</c:v>
                </c:pt>
                <c:pt idx="3396">
                  <c:v>49019</c:v>
                </c:pt>
                <c:pt idx="3397">
                  <c:v>49020</c:v>
                </c:pt>
                <c:pt idx="3398">
                  <c:v>49021</c:v>
                </c:pt>
                <c:pt idx="3399">
                  <c:v>49022</c:v>
                </c:pt>
                <c:pt idx="3400">
                  <c:v>49023</c:v>
                </c:pt>
                <c:pt idx="3401">
                  <c:v>49024</c:v>
                </c:pt>
                <c:pt idx="3402">
                  <c:v>49025</c:v>
                </c:pt>
                <c:pt idx="3403">
                  <c:v>49026</c:v>
                </c:pt>
                <c:pt idx="3404">
                  <c:v>49027</c:v>
                </c:pt>
                <c:pt idx="3405">
                  <c:v>49028</c:v>
                </c:pt>
                <c:pt idx="3406">
                  <c:v>49029</c:v>
                </c:pt>
                <c:pt idx="3407">
                  <c:v>49030</c:v>
                </c:pt>
                <c:pt idx="3408">
                  <c:v>49031</c:v>
                </c:pt>
                <c:pt idx="3409">
                  <c:v>49032</c:v>
                </c:pt>
                <c:pt idx="3410">
                  <c:v>49033</c:v>
                </c:pt>
                <c:pt idx="3411">
                  <c:v>49034</c:v>
                </c:pt>
                <c:pt idx="3412">
                  <c:v>49035</c:v>
                </c:pt>
                <c:pt idx="3413">
                  <c:v>49036</c:v>
                </c:pt>
                <c:pt idx="3414">
                  <c:v>49037</c:v>
                </c:pt>
                <c:pt idx="3415">
                  <c:v>49038</c:v>
                </c:pt>
                <c:pt idx="3416">
                  <c:v>49039</c:v>
                </c:pt>
                <c:pt idx="3417">
                  <c:v>49040</c:v>
                </c:pt>
                <c:pt idx="3418">
                  <c:v>49041</c:v>
                </c:pt>
                <c:pt idx="3419">
                  <c:v>49042</c:v>
                </c:pt>
                <c:pt idx="3420">
                  <c:v>49043</c:v>
                </c:pt>
                <c:pt idx="3421">
                  <c:v>49044</c:v>
                </c:pt>
                <c:pt idx="3422">
                  <c:v>49045</c:v>
                </c:pt>
                <c:pt idx="3423">
                  <c:v>49046</c:v>
                </c:pt>
                <c:pt idx="3424">
                  <c:v>49047</c:v>
                </c:pt>
                <c:pt idx="3425">
                  <c:v>49048</c:v>
                </c:pt>
                <c:pt idx="3426">
                  <c:v>49049</c:v>
                </c:pt>
                <c:pt idx="3427">
                  <c:v>49050</c:v>
                </c:pt>
                <c:pt idx="3428">
                  <c:v>49051</c:v>
                </c:pt>
                <c:pt idx="3429">
                  <c:v>49052</c:v>
                </c:pt>
                <c:pt idx="3430">
                  <c:v>49053</c:v>
                </c:pt>
                <c:pt idx="3431">
                  <c:v>49054</c:v>
                </c:pt>
                <c:pt idx="3432">
                  <c:v>49055</c:v>
                </c:pt>
                <c:pt idx="3433">
                  <c:v>49056</c:v>
                </c:pt>
                <c:pt idx="3434">
                  <c:v>49057</c:v>
                </c:pt>
                <c:pt idx="3435">
                  <c:v>49058</c:v>
                </c:pt>
                <c:pt idx="3436">
                  <c:v>49059</c:v>
                </c:pt>
                <c:pt idx="3437">
                  <c:v>49060</c:v>
                </c:pt>
                <c:pt idx="3438">
                  <c:v>49061</c:v>
                </c:pt>
                <c:pt idx="3439">
                  <c:v>49062</c:v>
                </c:pt>
                <c:pt idx="3440">
                  <c:v>49063</c:v>
                </c:pt>
                <c:pt idx="3441">
                  <c:v>49064</c:v>
                </c:pt>
                <c:pt idx="3442">
                  <c:v>49065</c:v>
                </c:pt>
                <c:pt idx="3443">
                  <c:v>49066</c:v>
                </c:pt>
                <c:pt idx="3444">
                  <c:v>49067</c:v>
                </c:pt>
                <c:pt idx="3445">
                  <c:v>49068</c:v>
                </c:pt>
                <c:pt idx="3446">
                  <c:v>49069</c:v>
                </c:pt>
                <c:pt idx="3447">
                  <c:v>49070</c:v>
                </c:pt>
                <c:pt idx="3448">
                  <c:v>49071</c:v>
                </c:pt>
                <c:pt idx="3449">
                  <c:v>49072</c:v>
                </c:pt>
                <c:pt idx="3450">
                  <c:v>49073</c:v>
                </c:pt>
                <c:pt idx="3451">
                  <c:v>49074</c:v>
                </c:pt>
                <c:pt idx="3452">
                  <c:v>49075</c:v>
                </c:pt>
                <c:pt idx="3453">
                  <c:v>49076</c:v>
                </c:pt>
                <c:pt idx="3454">
                  <c:v>49077</c:v>
                </c:pt>
                <c:pt idx="3455">
                  <c:v>49078</c:v>
                </c:pt>
                <c:pt idx="3456">
                  <c:v>49079</c:v>
                </c:pt>
                <c:pt idx="3457">
                  <c:v>49080</c:v>
                </c:pt>
                <c:pt idx="3458">
                  <c:v>49081</c:v>
                </c:pt>
                <c:pt idx="3459">
                  <c:v>49082</c:v>
                </c:pt>
                <c:pt idx="3460">
                  <c:v>49083</c:v>
                </c:pt>
                <c:pt idx="3461">
                  <c:v>49084</c:v>
                </c:pt>
                <c:pt idx="3462">
                  <c:v>49085</c:v>
                </c:pt>
                <c:pt idx="3463">
                  <c:v>49086</c:v>
                </c:pt>
                <c:pt idx="3464">
                  <c:v>49087</c:v>
                </c:pt>
                <c:pt idx="3465">
                  <c:v>49088</c:v>
                </c:pt>
                <c:pt idx="3466">
                  <c:v>49089</c:v>
                </c:pt>
                <c:pt idx="3467">
                  <c:v>49090</c:v>
                </c:pt>
                <c:pt idx="3468">
                  <c:v>49091</c:v>
                </c:pt>
                <c:pt idx="3469">
                  <c:v>49092</c:v>
                </c:pt>
                <c:pt idx="3470">
                  <c:v>49093</c:v>
                </c:pt>
                <c:pt idx="3471">
                  <c:v>49094</c:v>
                </c:pt>
                <c:pt idx="3472">
                  <c:v>49095</c:v>
                </c:pt>
                <c:pt idx="3473">
                  <c:v>49096</c:v>
                </c:pt>
                <c:pt idx="3474">
                  <c:v>49097</c:v>
                </c:pt>
                <c:pt idx="3475">
                  <c:v>49098</c:v>
                </c:pt>
                <c:pt idx="3476">
                  <c:v>49099</c:v>
                </c:pt>
                <c:pt idx="3477">
                  <c:v>49100</c:v>
                </c:pt>
                <c:pt idx="3478">
                  <c:v>49101</c:v>
                </c:pt>
                <c:pt idx="3479">
                  <c:v>49102</c:v>
                </c:pt>
                <c:pt idx="3480">
                  <c:v>49103</c:v>
                </c:pt>
                <c:pt idx="3481">
                  <c:v>49104</c:v>
                </c:pt>
                <c:pt idx="3482">
                  <c:v>49105</c:v>
                </c:pt>
                <c:pt idx="3483">
                  <c:v>49106</c:v>
                </c:pt>
                <c:pt idx="3484">
                  <c:v>49107</c:v>
                </c:pt>
                <c:pt idx="3485">
                  <c:v>49108</c:v>
                </c:pt>
                <c:pt idx="3486">
                  <c:v>49109</c:v>
                </c:pt>
                <c:pt idx="3487">
                  <c:v>49110</c:v>
                </c:pt>
                <c:pt idx="3488">
                  <c:v>49111</c:v>
                </c:pt>
                <c:pt idx="3489">
                  <c:v>49112</c:v>
                </c:pt>
                <c:pt idx="3490">
                  <c:v>49113</c:v>
                </c:pt>
                <c:pt idx="3491">
                  <c:v>49114</c:v>
                </c:pt>
                <c:pt idx="3492">
                  <c:v>49115</c:v>
                </c:pt>
                <c:pt idx="3493">
                  <c:v>49116</c:v>
                </c:pt>
                <c:pt idx="3494">
                  <c:v>49117</c:v>
                </c:pt>
                <c:pt idx="3495">
                  <c:v>49118</c:v>
                </c:pt>
                <c:pt idx="3496">
                  <c:v>49119</c:v>
                </c:pt>
                <c:pt idx="3497">
                  <c:v>49120</c:v>
                </c:pt>
                <c:pt idx="3498">
                  <c:v>49121</c:v>
                </c:pt>
                <c:pt idx="3499">
                  <c:v>49122</c:v>
                </c:pt>
                <c:pt idx="3500">
                  <c:v>49123</c:v>
                </c:pt>
                <c:pt idx="3501">
                  <c:v>49124</c:v>
                </c:pt>
                <c:pt idx="3502">
                  <c:v>49125</c:v>
                </c:pt>
                <c:pt idx="3503">
                  <c:v>49126</c:v>
                </c:pt>
                <c:pt idx="3504">
                  <c:v>49127</c:v>
                </c:pt>
                <c:pt idx="3505">
                  <c:v>49128</c:v>
                </c:pt>
                <c:pt idx="3506">
                  <c:v>49129</c:v>
                </c:pt>
                <c:pt idx="3507">
                  <c:v>49130</c:v>
                </c:pt>
                <c:pt idx="3508">
                  <c:v>49131</c:v>
                </c:pt>
                <c:pt idx="3509">
                  <c:v>49132</c:v>
                </c:pt>
                <c:pt idx="3510">
                  <c:v>49133</c:v>
                </c:pt>
                <c:pt idx="3511">
                  <c:v>49134</c:v>
                </c:pt>
                <c:pt idx="3512">
                  <c:v>49135</c:v>
                </c:pt>
                <c:pt idx="3513">
                  <c:v>49136</c:v>
                </c:pt>
                <c:pt idx="3514">
                  <c:v>49137</c:v>
                </c:pt>
                <c:pt idx="3515">
                  <c:v>49138</c:v>
                </c:pt>
                <c:pt idx="3516">
                  <c:v>49139</c:v>
                </c:pt>
                <c:pt idx="3517">
                  <c:v>49140</c:v>
                </c:pt>
                <c:pt idx="3518">
                  <c:v>49141</c:v>
                </c:pt>
                <c:pt idx="3519">
                  <c:v>49142</c:v>
                </c:pt>
                <c:pt idx="3520">
                  <c:v>49143</c:v>
                </c:pt>
                <c:pt idx="3521">
                  <c:v>49144</c:v>
                </c:pt>
                <c:pt idx="3522">
                  <c:v>49145</c:v>
                </c:pt>
                <c:pt idx="3523">
                  <c:v>49146</c:v>
                </c:pt>
                <c:pt idx="3524">
                  <c:v>49147</c:v>
                </c:pt>
                <c:pt idx="3525">
                  <c:v>49148</c:v>
                </c:pt>
                <c:pt idx="3526">
                  <c:v>49149</c:v>
                </c:pt>
                <c:pt idx="3527">
                  <c:v>49150</c:v>
                </c:pt>
                <c:pt idx="3528">
                  <c:v>49151</c:v>
                </c:pt>
                <c:pt idx="3529">
                  <c:v>49152</c:v>
                </c:pt>
                <c:pt idx="3530">
                  <c:v>49153</c:v>
                </c:pt>
                <c:pt idx="3531">
                  <c:v>49154</c:v>
                </c:pt>
                <c:pt idx="3532">
                  <c:v>49155</c:v>
                </c:pt>
                <c:pt idx="3533">
                  <c:v>49156</c:v>
                </c:pt>
                <c:pt idx="3534">
                  <c:v>49157</c:v>
                </c:pt>
                <c:pt idx="3535">
                  <c:v>49158</c:v>
                </c:pt>
                <c:pt idx="3536">
                  <c:v>49159</c:v>
                </c:pt>
                <c:pt idx="3537">
                  <c:v>49160</c:v>
                </c:pt>
                <c:pt idx="3538">
                  <c:v>49161</c:v>
                </c:pt>
                <c:pt idx="3539">
                  <c:v>49162</c:v>
                </c:pt>
                <c:pt idx="3540">
                  <c:v>49163</c:v>
                </c:pt>
                <c:pt idx="3541">
                  <c:v>49164</c:v>
                </c:pt>
                <c:pt idx="3542">
                  <c:v>49165</c:v>
                </c:pt>
                <c:pt idx="3543">
                  <c:v>49166</c:v>
                </c:pt>
                <c:pt idx="3544">
                  <c:v>49167</c:v>
                </c:pt>
                <c:pt idx="3545">
                  <c:v>49168</c:v>
                </c:pt>
                <c:pt idx="3546">
                  <c:v>49169</c:v>
                </c:pt>
                <c:pt idx="3547">
                  <c:v>49170</c:v>
                </c:pt>
                <c:pt idx="3548">
                  <c:v>49171</c:v>
                </c:pt>
                <c:pt idx="3549">
                  <c:v>49172</c:v>
                </c:pt>
                <c:pt idx="3550">
                  <c:v>49173</c:v>
                </c:pt>
                <c:pt idx="3551">
                  <c:v>49174</c:v>
                </c:pt>
                <c:pt idx="3552">
                  <c:v>49175</c:v>
                </c:pt>
                <c:pt idx="3553">
                  <c:v>49176</c:v>
                </c:pt>
                <c:pt idx="3554">
                  <c:v>49177</c:v>
                </c:pt>
                <c:pt idx="3555">
                  <c:v>49178</c:v>
                </c:pt>
                <c:pt idx="3556">
                  <c:v>49179</c:v>
                </c:pt>
                <c:pt idx="3557">
                  <c:v>49180</c:v>
                </c:pt>
                <c:pt idx="3558">
                  <c:v>49181</c:v>
                </c:pt>
                <c:pt idx="3559">
                  <c:v>49182</c:v>
                </c:pt>
                <c:pt idx="3560">
                  <c:v>49183</c:v>
                </c:pt>
                <c:pt idx="3561">
                  <c:v>49184</c:v>
                </c:pt>
                <c:pt idx="3562">
                  <c:v>49185</c:v>
                </c:pt>
                <c:pt idx="3563">
                  <c:v>49186</c:v>
                </c:pt>
                <c:pt idx="3564">
                  <c:v>49187</c:v>
                </c:pt>
                <c:pt idx="3565">
                  <c:v>49188</c:v>
                </c:pt>
                <c:pt idx="3566">
                  <c:v>49189</c:v>
                </c:pt>
                <c:pt idx="3567">
                  <c:v>49190</c:v>
                </c:pt>
                <c:pt idx="3568">
                  <c:v>49191</c:v>
                </c:pt>
                <c:pt idx="3569">
                  <c:v>49192</c:v>
                </c:pt>
                <c:pt idx="3570">
                  <c:v>49193</c:v>
                </c:pt>
                <c:pt idx="3571">
                  <c:v>49194</c:v>
                </c:pt>
                <c:pt idx="3572">
                  <c:v>49195</c:v>
                </c:pt>
                <c:pt idx="3573">
                  <c:v>49196</c:v>
                </c:pt>
                <c:pt idx="3574">
                  <c:v>49197</c:v>
                </c:pt>
                <c:pt idx="3575">
                  <c:v>49198</c:v>
                </c:pt>
                <c:pt idx="3576">
                  <c:v>49199</c:v>
                </c:pt>
                <c:pt idx="3577">
                  <c:v>49200</c:v>
                </c:pt>
                <c:pt idx="3578">
                  <c:v>49201</c:v>
                </c:pt>
                <c:pt idx="3579">
                  <c:v>49202</c:v>
                </c:pt>
                <c:pt idx="3580">
                  <c:v>49203</c:v>
                </c:pt>
                <c:pt idx="3581">
                  <c:v>49204</c:v>
                </c:pt>
                <c:pt idx="3582">
                  <c:v>49205</c:v>
                </c:pt>
                <c:pt idx="3583">
                  <c:v>49206</c:v>
                </c:pt>
                <c:pt idx="3584">
                  <c:v>49207</c:v>
                </c:pt>
                <c:pt idx="3585">
                  <c:v>49208</c:v>
                </c:pt>
                <c:pt idx="3586">
                  <c:v>49209</c:v>
                </c:pt>
                <c:pt idx="3587">
                  <c:v>49210</c:v>
                </c:pt>
                <c:pt idx="3588">
                  <c:v>49211</c:v>
                </c:pt>
                <c:pt idx="3589">
                  <c:v>49212</c:v>
                </c:pt>
                <c:pt idx="3590">
                  <c:v>49213</c:v>
                </c:pt>
                <c:pt idx="3591">
                  <c:v>49214</c:v>
                </c:pt>
                <c:pt idx="3592">
                  <c:v>49215</c:v>
                </c:pt>
                <c:pt idx="3593">
                  <c:v>49216</c:v>
                </c:pt>
                <c:pt idx="3594">
                  <c:v>49217</c:v>
                </c:pt>
                <c:pt idx="3595">
                  <c:v>49218</c:v>
                </c:pt>
                <c:pt idx="3596">
                  <c:v>49219</c:v>
                </c:pt>
                <c:pt idx="3597">
                  <c:v>49220</c:v>
                </c:pt>
                <c:pt idx="3598">
                  <c:v>49221</c:v>
                </c:pt>
                <c:pt idx="3599">
                  <c:v>49222</c:v>
                </c:pt>
                <c:pt idx="3600">
                  <c:v>49223</c:v>
                </c:pt>
                <c:pt idx="3601">
                  <c:v>49224</c:v>
                </c:pt>
                <c:pt idx="3602">
                  <c:v>49225</c:v>
                </c:pt>
                <c:pt idx="3603">
                  <c:v>49226</c:v>
                </c:pt>
                <c:pt idx="3604">
                  <c:v>49227</c:v>
                </c:pt>
                <c:pt idx="3605">
                  <c:v>49228</c:v>
                </c:pt>
                <c:pt idx="3606">
                  <c:v>49229</c:v>
                </c:pt>
                <c:pt idx="3607">
                  <c:v>49230</c:v>
                </c:pt>
                <c:pt idx="3608">
                  <c:v>49231</c:v>
                </c:pt>
                <c:pt idx="3609">
                  <c:v>49232</c:v>
                </c:pt>
                <c:pt idx="3610">
                  <c:v>49233</c:v>
                </c:pt>
                <c:pt idx="3611">
                  <c:v>49234</c:v>
                </c:pt>
                <c:pt idx="3612">
                  <c:v>49235</c:v>
                </c:pt>
                <c:pt idx="3613">
                  <c:v>49236</c:v>
                </c:pt>
                <c:pt idx="3614">
                  <c:v>49237</c:v>
                </c:pt>
                <c:pt idx="3615">
                  <c:v>49238</c:v>
                </c:pt>
                <c:pt idx="3616">
                  <c:v>49239</c:v>
                </c:pt>
                <c:pt idx="3617">
                  <c:v>49240</c:v>
                </c:pt>
                <c:pt idx="3618">
                  <c:v>49241</c:v>
                </c:pt>
                <c:pt idx="3619">
                  <c:v>49242</c:v>
                </c:pt>
                <c:pt idx="3620">
                  <c:v>49243</c:v>
                </c:pt>
                <c:pt idx="3621">
                  <c:v>49244</c:v>
                </c:pt>
                <c:pt idx="3622">
                  <c:v>49245</c:v>
                </c:pt>
                <c:pt idx="3623">
                  <c:v>49246</c:v>
                </c:pt>
                <c:pt idx="3624">
                  <c:v>49247</c:v>
                </c:pt>
                <c:pt idx="3625">
                  <c:v>49248</c:v>
                </c:pt>
                <c:pt idx="3626">
                  <c:v>49249</c:v>
                </c:pt>
                <c:pt idx="3627">
                  <c:v>49250</c:v>
                </c:pt>
                <c:pt idx="3628">
                  <c:v>49251</c:v>
                </c:pt>
                <c:pt idx="3629">
                  <c:v>49252</c:v>
                </c:pt>
                <c:pt idx="3630">
                  <c:v>49253</c:v>
                </c:pt>
                <c:pt idx="3631">
                  <c:v>49254</c:v>
                </c:pt>
                <c:pt idx="3632">
                  <c:v>49255</c:v>
                </c:pt>
                <c:pt idx="3633">
                  <c:v>49256</c:v>
                </c:pt>
                <c:pt idx="3634">
                  <c:v>49257</c:v>
                </c:pt>
                <c:pt idx="3635">
                  <c:v>49258</c:v>
                </c:pt>
                <c:pt idx="3636">
                  <c:v>49259</c:v>
                </c:pt>
                <c:pt idx="3637">
                  <c:v>49260</c:v>
                </c:pt>
                <c:pt idx="3638">
                  <c:v>49261</c:v>
                </c:pt>
                <c:pt idx="3639">
                  <c:v>49262</c:v>
                </c:pt>
                <c:pt idx="3640">
                  <c:v>49263</c:v>
                </c:pt>
                <c:pt idx="3641">
                  <c:v>49264</c:v>
                </c:pt>
                <c:pt idx="3642">
                  <c:v>49265</c:v>
                </c:pt>
                <c:pt idx="3643">
                  <c:v>49266</c:v>
                </c:pt>
                <c:pt idx="3644">
                  <c:v>49267</c:v>
                </c:pt>
                <c:pt idx="3645">
                  <c:v>49268</c:v>
                </c:pt>
                <c:pt idx="3646">
                  <c:v>49269</c:v>
                </c:pt>
                <c:pt idx="3647">
                  <c:v>49270</c:v>
                </c:pt>
                <c:pt idx="3648">
                  <c:v>49271</c:v>
                </c:pt>
                <c:pt idx="3649">
                  <c:v>49272</c:v>
                </c:pt>
                <c:pt idx="3650">
                  <c:v>49273</c:v>
                </c:pt>
                <c:pt idx="3651">
                  <c:v>49274</c:v>
                </c:pt>
                <c:pt idx="3652">
                  <c:v>49275</c:v>
                </c:pt>
              </c:numCache>
            </c:numRef>
          </c:cat>
          <c:val>
            <c:numRef>
              <c:f>'Q3'!$AH$5:$AH$3657</c:f>
              <c:numCache>
                <c:formatCode>General</c:formatCode>
                <c:ptCount val="3653"/>
                <c:pt idx="0">
                  <c:v>3.0998665354345117E-2</c:v>
                </c:pt>
                <c:pt idx="1">
                  <c:v>3.0997330862016531E-2</c:v>
                </c:pt>
                <c:pt idx="2">
                  <c:v>3.1040856627135988E-2</c:v>
                </c:pt>
                <c:pt idx="3">
                  <c:v>3.1062619509700424E-2</c:v>
                </c:pt>
                <c:pt idx="4">
                  <c:v>3.1075677239242493E-2</c:v>
                </c:pt>
                <c:pt idx="5">
                  <c:v>3.1084382392263105E-2</c:v>
                </c:pt>
                <c:pt idx="6">
                  <c:v>3.1090600358705513E-2</c:v>
                </c:pt>
                <c:pt idx="7">
                  <c:v>3.1004890981088586E-2</c:v>
                </c:pt>
                <c:pt idx="8">
                  <c:v>3.0938228131835936E-2</c:v>
                </c:pt>
                <c:pt idx="9">
                  <c:v>3.0884897852432442E-2</c:v>
                </c:pt>
                <c:pt idx="10">
                  <c:v>3.0841263987464673E-2</c:v>
                </c:pt>
                <c:pt idx="11">
                  <c:v>3.0804902433325208E-2</c:v>
                </c:pt>
                <c:pt idx="12">
                  <c:v>3.0774134964441105E-2</c:v>
                </c:pt>
                <c:pt idx="13">
                  <c:v>3.0747762848250114E-2</c:v>
                </c:pt>
                <c:pt idx="14">
                  <c:v>3.0724907014221155E-2</c:v>
                </c:pt>
                <c:pt idx="15">
                  <c:v>3.0704908159444565E-2</c:v>
                </c:pt>
                <c:pt idx="16">
                  <c:v>3.0687262111112841E-2</c:v>
                </c:pt>
                <c:pt idx="17">
                  <c:v>3.0671576734816734E-2</c:v>
                </c:pt>
                <c:pt idx="18">
                  <c:v>3.065754245076464E-2</c:v>
                </c:pt>
                <c:pt idx="19">
                  <c:v>3.0644911595114184E-2</c:v>
                </c:pt>
                <c:pt idx="20">
                  <c:v>3.0633483678098605E-2</c:v>
                </c:pt>
                <c:pt idx="21">
                  <c:v>3.0623094662633202E-2</c:v>
                </c:pt>
                <c:pt idx="22">
                  <c:v>3.0613609039814024E-2</c:v>
                </c:pt>
                <c:pt idx="23">
                  <c:v>3.0604913885561868E-2</c:v>
                </c:pt>
                <c:pt idx="24">
                  <c:v>3.0596914343652529E-2</c:v>
                </c:pt>
                <c:pt idx="25">
                  <c:v>3.0589530151118545E-2</c:v>
                </c:pt>
                <c:pt idx="26">
                  <c:v>3.058269293581203E-2</c:v>
                </c:pt>
                <c:pt idx="27">
                  <c:v>3.0576344093023983E-2</c:v>
                </c:pt>
                <c:pt idx="28">
                  <c:v>3.0570433101465243E-2</c:v>
                </c:pt>
                <c:pt idx="29">
                  <c:v>3.0564916176009801E-2</c:v>
                </c:pt>
                <c:pt idx="30">
                  <c:v>3.0559755181228478E-2</c:v>
                </c:pt>
                <c:pt idx="31">
                  <c:v>3.0509270767350397E-2</c:v>
                </c:pt>
                <c:pt idx="32">
                  <c:v>3.0461846014917419E-2</c:v>
                </c:pt>
                <c:pt idx="33">
                  <c:v>3.0417210953806201E-2</c:v>
                </c:pt>
                <c:pt idx="34">
                  <c:v>3.0375126467615341E-2</c:v>
                </c:pt>
                <c:pt idx="35">
                  <c:v>3.0335380008434016E-2</c:v>
                </c:pt>
                <c:pt idx="36">
                  <c:v>3.0297782006507578E-2</c:v>
                </c:pt>
                <c:pt idx="37">
                  <c:v>3.0262162846786466E-2</c:v>
                </c:pt>
                <c:pt idx="38">
                  <c:v>3.0228370310640944E-2</c:v>
                </c:pt>
                <c:pt idx="39">
                  <c:v>3.0196267401302636E-2</c:v>
                </c:pt>
                <c:pt idx="40">
                  <c:v>3.0165730487541894E-2</c:v>
                </c:pt>
                <c:pt idx="41">
                  <c:v>3.0136647712532268E-2</c:v>
                </c:pt>
                <c:pt idx="42">
                  <c:v>3.010891762473197E-2</c:v>
                </c:pt>
                <c:pt idx="43">
                  <c:v>3.0082447995466988E-2</c:v>
                </c:pt>
                <c:pt idx="44">
                  <c:v>3.0057154794170666E-2</c:v>
                </c:pt>
                <c:pt idx="45">
                  <c:v>3.0032961297277248E-2</c:v>
                </c:pt>
                <c:pt idx="46">
                  <c:v>3.0009797310891598E-2</c:v>
                </c:pt>
                <c:pt idx="47">
                  <c:v>2.9987598490604284E-2</c:v>
                </c:pt>
                <c:pt idx="48">
                  <c:v>2.996630574461432E-2</c:v>
                </c:pt>
                <c:pt idx="49">
                  <c:v>2.9945864708465102E-2</c:v>
                </c:pt>
                <c:pt idx="50">
                  <c:v>2.992622528157533E-2</c:v>
                </c:pt>
                <c:pt idx="51">
                  <c:v>2.9907341217259499E-2</c:v>
                </c:pt>
                <c:pt idx="52">
                  <c:v>2.9889169759142971E-2</c:v>
                </c:pt>
                <c:pt idx="53">
                  <c:v>2.9871671317993957E-2</c:v>
                </c:pt>
                <c:pt idx="54">
                  <c:v>2.9854809183797081E-2</c:v>
                </c:pt>
                <c:pt idx="55">
                  <c:v>2.98385492686776E-2</c:v>
                </c:pt>
                <c:pt idx="56">
                  <c:v>2.9822859876895425E-2</c:v>
                </c:pt>
                <c:pt idx="57">
                  <c:v>2.9807711498623816E-2</c:v>
                </c:pt>
                <c:pt idx="58">
                  <c:v>2.9793076624699124E-2</c:v>
                </c:pt>
                <c:pt idx="59">
                  <c:v>2.9778929579906192E-2</c:v>
                </c:pt>
                <c:pt idx="60">
                  <c:v>2.9765246372647498E-2</c:v>
                </c:pt>
                <c:pt idx="61">
                  <c:v>2.9752004559171402E-2</c:v>
                </c:pt>
                <c:pt idx="62">
                  <c:v>2.9739183120725984E-2</c:v>
                </c:pt>
                <c:pt idx="63">
                  <c:v>2.9726762352231539E-2</c:v>
                </c:pt>
                <c:pt idx="64">
                  <c:v>2.9714723761230116E-2</c:v>
                </c:pt>
                <c:pt idx="65">
                  <c:v>2.9703049976015992E-2</c:v>
                </c:pt>
                <c:pt idx="66">
                  <c:v>2.9691724662002223E-2</c:v>
                </c:pt>
                <c:pt idx="67">
                  <c:v>2.9680732445460128E-2</c:v>
                </c:pt>
                <c:pt idx="68">
                  <c:v>2.9670058843890151E-2</c:v>
                </c:pt>
                <c:pt idx="69">
                  <c:v>2.965969020236495E-2</c:v>
                </c:pt>
                <c:pt idx="70">
                  <c:v>2.9649613635248477E-2</c:v>
                </c:pt>
                <c:pt idx="71">
                  <c:v>2.9639816972774138E-2</c:v>
                </c:pt>
                <c:pt idx="72">
                  <c:v>2.9630288712012065E-2</c:v>
                </c:pt>
                <c:pt idx="73">
                  <c:v>2.9621017971810416E-2</c:v>
                </c:pt>
                <c:pt idx="74">
                  <c:v>2.9611994451347805E-2</c:v>
                </c:pt>
                <c:pt idx="75">
                  <c:v>2.9603208391949923E-2</c:v>
                </c:pt>
                <c:pt idx="76">
                  <c:v>2.9594650541886796E-2</c:v>
                </c:pt>
                <c:pt idx="77">
                  <c:v>2.958631212387737E-2</c:v>
                </c:pt>
                <c:pt idx="78">
                  <c:v>2.957818480505699E-2</c:v>
                </c:pt>
                <c:pt idx="79">
                  <c:v>2.9570260669208481E-2</c:v>
                </c:pt>
                <c:pt idx="80">
                  <c:v>2.9562532191034174E-2</c:v>
                </c:pt>
                <c:pt idx="81">
                  <c:v>2.9554992212327703E-2</c:v>
                </c:pt>
                <c:pt idx="82">
                  <c:v>2.954763391985573E-2</c:v>
                </c:pt>
                <c:pt idx="83">
                  <c:v>2.954045082482238E-2</c:v>
                </c:pt>
                <c:pt idx="84">
                  <c:v>2.9533436743790824E-2</c:v>
                </c:pt>
                <c:pt idx="85">
                  <c:v>2.9526585780922411E-2</c:v>
                </c:pt>
                <c:pt idx="86">
                  <c:v>2.9519892311453518E-2</c:v>
                </c:pt>
                <c:pt idx="87">
                  <c:v>2.951335096629043E-2</c:v>
                </c:pt>
                <c:pt idx="88">
                  <c:v>2.9506956617648059E-2</c:v>
                </c:pt>
                <c:pt idx="89">
                  <c:v>2.9500704365642155E-2</c:v>
                </c:pt>
                <c:pt idx="90">
                  <c:v>2.9494589525768188E-2</c:v>
                </c:pt>
                <c:pt idx="91">
                  <c:v>2.9488607617195853E-2</c:v>
                </c:pt>
                <c:pt idx="92">
                  <c:v>2.9436687530516346E-2</c:v>
                </c:pt>
                <c:pt idx="93">
                  <c:v>2.9385872126532285E-2</c:v>
                </c:pt>
                <c:pt idx="94">
                  <c:v>2.9336126520526955E-2</c:v>
                </c:pt>
                <c:pt idx="95">
                  <c:v>2.9287417281313149E-2</c:v>
                </c:pt>
                <c:pt idx="96">
                  <c:v>2.9239712356309816E-2</c:v>
                </c:pt>
                <c:pt idx="97">
                  <c:v>2.9192981001205025E-2</c:v>
                </c:pt>
                <c:pt idx="98">
                  <c:v>2.9147193713879298E-2</c:v>
                </c:pt>
                <c:pt idx="99">
                  <c:v>2.910232217230084E-2</c:v>
                </c:pt>
                <c:pt idx="100">
                  <c:v>2.9058339176100158E-2</c:v>
                </c:pt>
                <c:pt idx="101">
                  <c:v>2.901521859158902E-2</c:v>
                </c:pt>
                <c:pt idx="102">
                  <c:v>2.8972935299981704E-2</c:v>
                </c:pt>
                <c:pt idx="103">
                  <c:v>2.893146514859703E-2</c:v>
                </c:pt>
                <c:pt idx="104">
                  <c:v>2.8890784904857927E-2</c:v>
                </c:pt>
                <c:pt idx="105">
                  <c:v>2.8850872212888061E-2</c:v>
                </c:pt>
                <c:pt idx="106">
                  <c:v>2.881170555254333E-2</c:v>
                </c:pt>
                <c:pt idx="107">
                  <c:v>2.8773264200723236E-2</c:v>
                </c:pt>
                <c:pt idx="108">
                  <c:v>2.8735528194808818E-2</c:v>
                </c:pt>
                <c:pt idx="109">
                  <c:v>2.8698478298092415E-2</c:v>
                </c:pt>
                <c:pt idx="110">
                  <c:v>2.8662095967082222E-2</c:v>
                </c:pt>
                <c:pt idx="111">
                  <c:v>2.8626363320555143E-2</c:v>
                </c:pt>
                <c:pt idx="112">
                  <c:v>2.8591263110249295E-2</c:v>
                </c:pt>
                <c:pt idx="113">
                  <c:v>2.8556778693106827E-2</c:v>
                </c:pt>
                <c:pt idx="114">
                  <c:v>2.8522894004958211E-2</c:v>
                </c:pt>
                <c:pt idx="115">
                  <c:v>2.8489593535570859E-2</c:v>
                </c:pt>
                <c:pt idx="116">
                  <c:v>2.8456862304975943E-2</c:v>
                </c:pt>
                <c:pt idx="117">
                  <c:v>2.8424685841001947E-2</c:v>
                </c:pt>
                <c:pt idx="118">
                  <c:v>2.8393050157934613E-2</c:v>
                </c:pt>
                <c:pt idx="119">
                  <c:v>2.8361941736251881E-2</c:v>
                </c:pt>
                <c:pt idx="120">
                  <c:v>2.8331347503357127E-2</c:v>
                </c:pt>
                <c:pt idx="121">
                  <c:v>2.8301254815264167E-2</c:v>
                </c:pt>
                <c:pt idx="122">
                  <c:v>2.8271651439172783E-2</c:v>
                </c:pt>
                <c:pt idx="123">
                  <c:v>2.8242525536889256E-2</c:v>
                </c:pt>
                <c:pt idx="124">
                  <c:v>2.8213865649042155E-2</c:v>
                </c:pt>
                <c:pt idx="125">
                  <c:v>2.8185660680049657E-2</c:v>
                </c:pt>
                <c:pt idx="126">
                  <c:v>2.815789988379748E-2</c:v>
                </c:pt>
                <c:pt idx="127">
                  <c:v>2.8130572849986841E-2</c:v>
                </c:pt>
                <c:pt idx="128">
                  <c:v>2.8103669491118657E-2</c:v>
                </c:pt>
                <c:pt idx="129">
                  <c:v>2.8077180030079134E-2</c:v>
                </c:pt>
                <c:pt idx="130">
                  <c:v>2.8051094988292658E-2</c:v>
                </c:pt>
                <c:pt idx="131">
                  <c:v>2.8025405174411707E-2</c:v>
                </c:pt>
                <c:pt idx="132">
                  <c:v>2.8000101673521245E-2</c:v>
                </c:pt>
                <c:pt idx="133">
                  <c:v>2.7975175836823157E-2</c:v>
                </c:pt>
                <c:pt idx="134">
                  <c:v>2.7950619271780379E-2</c:v>
                </c:pt>
                <c:pt idx="135">
                  <c:v>2.7926423832693725E-2</c:v>
                </c:pt>
                <c:pt idx="136">
                  <c:v>2.7902581611695891E-2</c:v>
                </c:pt>
                <c:pt idx="137">
                  <c:v>2.7879084930133188E-2</c:v>
                </c:pt>
                <c:pt idx="138">
                  <c:v>2.7855926330319251E-2</c:v>
                </c:pt>
                <c:pt idx="139">
                  <c:v>2.7833098567645698E-2</c:v>
                </c:pt>
                <c:pt idx="140">
                  <c:v>2.7810594603024135E-2</c:v>
                </c:pt>
                <c:pt idx="141">
                  <c:v>2.7788407595650693E-2</c:v>
                </c:pt>
                <c:pt idx="142">
                  <c:v>2.7766530896072721E-2</c:v>
                </c:pt>
                <c:pt idx="143">
                  <c:v>2.7744958039544351E-2</c:v>
                </c:pt>
                <c:pt idx="144">
                  <c:v>2.7723682739658161E-2</c:v>
                </c:pt>
                <c:pt idx="145">
                  <c:v>2.7702698882235987E-2</c:v>
                </c:pt>
                <c:pt idx="146">
                  <c:v>2.7682000519472488E-2</c:v>
                </c:pt>
                <c:pt idx="147">
                  <c:v>2.7661581864313868E-2</c:v>
                </c:pt>
                <c:pt idx="148">
                  <c:v>2.7641437285063263E-2</c:v>
                </c:pt>
                <c:pt idx="149">
                  <c:v>2.7621561300203237E-2</c:v>
                </c:pt>
                <c:pt idx="150">
                  <c:v>2.7601948573420319E-2</c:v>
                </c:pt>
                <c:pt idx="151">
                  <c:v>2.7582593908831964E-2</c:v>
                </c:pt>
                <c:pt idx="152">
                  <c:v>2.7563492246395229E-2</c:v>
                </c:pt>
                <c:pt idx="153">
                  <c:v>2.7544638657496647E-2</c:v>
                </c:pt>
                <c:pt idx="154">
                  <c:v>2.752602834071282E-2</c:v>
                </c:pt>
                <c:pt idx="155">
                  <c:v>2.7507656617733838E-2</c:v>
                </c:pt>
                <c:pt idx="156">
                  <c:v>2.7489518929442677E-2</c:v>
                </c:pt>
                <c:pt idx="157">
                  <c:v>2.7471610832142571E-2</c:v>
                </c:pt>
                <c:pt idx="158">
                  <c:v>2.7453927993927887E-2</c:v>
                </c:pt>
                <c:pt idx="159">
                  <c:v>2.7436466191190955E-2</c:v>
                </c:pt>
                <c:pt idx="160">
                  <c:v>2.7419221305258007E-2</c:v>
                </c:pt>
                <c:pt idx="161">
                  <c:v>2.7402189319151699E-2</c:v>
                </c:pt>
                <c:pt idx="162">
                  <c:v>2.7385366314469646E-2</c:v>
                </c:pt>
                <c:pt idx="163">
                  <c:v>2.7368748468381523E-2</c:v>
                </c:pt>
                <c:pt idx="164">
                  <c:v>2.7352332050730756E-2</c:v>
                </c:pt>
                <c:pt idx="165">
                  <c:v>2.7336113421244347E-2</c:v>
                </c:pt>
                <c:pt idx="166">
                  <c:v>2.7320089026841757E-2</c:v>
                </c:pt>
                <c:pt idx="167">
                  <c:v>2.7304255399039173E-2</c:v>
                </c:pt>
                <c:pt idx="168">
                  <c:v>2.7288609151447346E-2</c:v>
                </c:pt>
                <c:pt idx="169">
                  <c:v>2.72731469773566E-2</c:v>
                </c:pt>
                <c:pt idx="170">
                  <c:v>2.7257865647406995E-2</c:v>
                </c:pt>
                <c:pt idx="171">
                  <c:v>2.7242762007340968E-2</c:v>
                </c:pt>
                <c:pt idx="172">
                  <c:v>2.7227832975830171E-2</c:v>
                </c:pt>
                <c:pt idx="173">
                  <c:v>2.7213075542382857E-2</c:v>
                </c:pt>
                <c:pt idx="174">
                  <c:v>2.7198486765317838E-2</c:v>
                </c:pt>
                <c:pt idx="175">
                  <c:v>2.7184063769810616E-2</c:v>
                </c:pt>
                <c:pt idx="176">
                  <c:v>2.7169803746003817E-2</c:v>
                </c:pt>
                <c:pt idx="177">
                  <c:v>2.7155703947183675E-2</c:v>
                </c:pt>
                <c:pt idx="178">
                  <c:v>2.7141761688014854E-2</c:v>
                </c:pt>
                <c:pt idx="179">
                  <c:v>2.7127974342837095E-2</c:v>
                </c:pt>
                <c:pt idx="180">
                  <c:v>2.7114339344014905E-2</c:v>
                </c:pt>
                <c:pt idx="181">
                  <c:v>2.7101637141617157E-2</c:v>
                </c:pt>
                <c:pt idx="182">
                  <c:v>2.7089073761103793E-2</c:v>
                </c:pt>
                <c:pt idx="183">
                  <c:v>2.7076646939074436E-2</c:v>
                </c:pt>
                <c:pt idx="184">
                  <c:v>2.7064354461066486E-2</c:v>
                </c:pt>
                <c:pt idx="185">
                  <c:v>2.7052194160241759E-2</c:v>
                </c:pt>
                <c:pt idx="186">
                  <c:v>2.7040163916110291E-2</c:v>
                </c:pt>
                <c:pt idx="187">
                  <c:v>2.7028261653299409E-2</c:v>
                </c:pt>
                <c:pt idx="188">
                  <c:v>2.7016485340359494E-2</c:v>
                </c:pt>
                <c:pt idx="189">
                  <c:v>2.7004832988608334E-2</c:v>
                </c:pt>
                <c:pt idx="190">
                  <c:v>2.6993302651011759E-2</c:v>
                </c:pt>
                <c:pt idx="191">
                  <c:v>2.6981892421098438E-2</c:v>
                </c:pt>
                <c:pt idx="192">
                  <c:v>2.6970600431909651E-2</c:v>
                </c:pt>
                <c:pt idx="193">
                  <c:v>2.6959424854980502E-2</c:v>
                </c:pt>
                <c:pt idx="194">
                  <c:v>2.6948363899353314E-2</c:v>
                </c:pt>
                <c:pt idx="195">
                  <c:v>2.6937415810619997E-2</c:v>
                </c:pt>
                <c:pt idx="196">
                  <c:v>2.6926578869995811E-2</c:v>
                </c:pt>
                <c:pt idx="197">
                  <c:v>2.6915851393418389E-2</c:v>
                </c:pt>
                <c:pt idx="198">
                  <c:v>2.6905231730675876E-2</c:v>
                </c:pt>
                <c:pt idx="199">
                  <c:v>2.6894718264560923E-2</c:v>
                </c:pt>
                <c:pt idx="200">
                  <c:v>2.6884309410048827E-2</c:v>
                </c:pt>
                <c:pt idx="201">
                  <c:v>2.6874003613502371E-2</c:v>
                </c:pt>
                <c:pt idx="202">
                  <c:v>2.6863799351897102E-2</c:v>
                </c:pt>
                <c:pt idx="203">
                  <c:v>2.6853695132072454E-2</c:v>
                </c:pt>
                <c:pt idx="204">
                  <c:v>2.6843689490002126E-2</c:v>
                </c:pt>
                <c:pt idx="205">
                  <c:v>2.6833780990087753E-2</c:v>
                </c:pt>
                <c:pt idx="206">
                  <c:v>2.6823968224472049E-2</c:v>
                </c:pt>
                <c:pt idx="207">
                  <c:v>2.6814249812372123E-2</c:v>
                </c:pt>
                <c:pt idx="208">
                  <c:v>2.6804624399430835E-2</c:v>
                </c:pt>
                <c:pt idx="209">
                  <c:v>2.6795090657089123E-2</c:v>
                </c:pt>
                <c:pt idx="210">
                  <c:v>2.6785647281973333E-2</c:v>
                </c:pt>
                <c:pt idx="211">
                  <c:v>2.6776292995302018E-2</c:v>
                </c:pt>
                <c:pt idx="212">
                  <c:v>2.6767026542308232E-2</c:v>
                </c:pt>
                <c:pt idx="213">
                  <c:v>2.6757846691679042E-2</c:v>
                </c:pt>
                <c:pt idx="214">
                  <c:v>2.6748752235009329E-2</c:v>
                </c:pt>
                <c:pt idx="215">
                  <c:v>2.6739741986271496E-2</c:v>
                </c:pt>
                <c:pt idx="216">
                  <c:v>2.6730814781300821E-2</c:v>
                </c:pt>
                <c:pt idx="217">
                  <c:v>2.6721969477293418E-2</c:v>
                </c:pt>
                <c:pt idx="218">
                  <c:v>2.6713204952317854E-2</c:v>
                </c:pt>
                <c:pt idx="219">
                  <c:v>2.6704520104842006E-2</c:v>
                </c:pt>
                <c:pt idx="220">
                  <c:v>2.6695913853271056E-2</c:v>
                </c:pt>
                <c:pt idx="221">
                  <c:v>2.66873851354982E-2</c:v>
                </c:pt>
                <c:pt idx="222">
                  <c:v>2.6678932908467221E-2</c:v>
                </c:pt>
                <c:pt idx="223">
                  <c:v>2.667055614774937E-2</c:v>
                </c:pt>
                <c:pt idx="224">
                  <c:v>2.6662253847126911E-2</c:v>
                </c:pt>
                <c:pt idx="225">
                  <c:v>2.6654025018191144E-2</c:v>
                </c:pt>
                <c:pt idx="226">
                  <c:v>2.6645868689950836E-2</c:v>
                </c:pt>
                <c:pt idx="227">
                  <c:v>2.6637783908449533E-2</c:v>
                </c:pt>
                <c:pt idx="228">
                  <c:v>2.6629769736393645E-2</c:v>
                </c:pt>
                <c:pt idx="229">
                  <c:v>2.6621825252790533E-2</c:v>
                </c:pt>
                <c:pt idx="230">
                  <c:v>2.6613949552595023E-2</c:v>
                </c:pt>
                <c:pt idx="231">
                  <c:v>2.6606141746366864E-2</c:v>
                </c:pt>
                <c:pt idx="232">
                  <c:v>2.6598400959934713E-2</c:v>
                </c:pt>
                <c:pt idx="233">
                  <c:v>2.6590726334070169E-2</c:v>
                </c:pt>
                <c:pt idx="234">
                  <c:v>2.6583117024170547E-2</c:v>
                </c:pt>
                <c:pt idx="235">
                  <c:v>2.6575572199948157E-2</c:v>
                </c:pt>
                <c:pt idx="236">
                  <c:v>2.6568091045128125E-2</c:v>
                </c:pt>
                <c:pt idx="237">
                  <c:v>2.656067275715571E-2</c:v>
                </c:pt>
                <c:pt idx="238">
                  <c:v>2.6553316546906725E-2</c:v>
                </c:pt>
                <c:pt idx="239">
                  <c:v>2.6546021638409915E-2</c:v>
                </c:pt>
                <c:pt idx="240">
                  <c:v>2.653878726857261E-2</c:v>
                </c:pt>
                <c:pt idx="241">
                  <c:v>2.6531612686915923E-2</c:v>
                </c:pt>
                <c:pt idx="242">
                  <c:v>2.6524497155314221E-2</c:v>
                </c:pt>
                <c:pt idx="243">
                  <c:v>2.6517439947741688E-2</c:v>
                </c:pt>
                <c:pt idx="244">
                  <c:v>2.6510440350027153E-2</c:v>
                </c:pt>
                <c:pt idx="245">
                  <c:v>2.6503497659610874E-2</c:v>
                </c:pt>
                <c:pt idx="246">
                  <c:v>2.649661118531146E-2</c:v>
                </c:pt>
                <c:pt idx="247">
                  <c:v>2.6489780247095134E-2</c:v>
                </c:pt>
                <c:pt idx="248">
                  <c:v>2.6483004175852393E-2</c:v>
                </c:pt>
                <c:pt idx="249">
                  <c:v>2.6476282313179687E-2</c:v>
                </c:pt>
                <c:pt idx="250">
                  <c:v>2.6469614011165651E-2</c:v>
                </c:pt>
                <c:pt idx="251">
                  <c:v>2.6462998632183422E-2</c:v>
                </c:pt>
                <c:pt idx="252">
                  <c:v>2.6456435548687242E-2</c:v>
                </c:pt>
                <c:pt idx="253">
                  <c:v>2.6449924143013972E-2</c:v>
                </c:pt>
                <c:pt idx="254">
                  <c:v>2.6443463807189028E-2</c:v>
                </c:pt>
                <c:pt idx="255">
                  <c:v>2.643705394273764E-2</c:v>
                </c:pt>
                <c:pt idx="256">
                  <c:v>2.6430693960499969E-2</c:v>
                </c:pt>
                <c:pt idx="257">
                  <c:v>2.6424383280450197E-2</c:v>
                </c:pt>
                <c:pt idx="258">
                  <c:v>2.6418121331520428E-2</c:v>
                </c:pt>
                <c:pt idx="259">
                  <c:v>2.6411907551428644E-2</c:v>
                </c:pt>
                <c:pt idx="260">
                  <c:v>2.6405741386510025E-2</c:v>
                </c:pt>
                <c:pt idx="261">
                  <c:v>2.639962229155254E-2</c:v>
                </c:pt>
                <c:pt idx="262">
                  <c:v>2.6393549729636697E-2</c:v>
                </c:pt>
                <c:pt idx="263">
                  <c:v>2.6387523171977553E-2</c:v>
                </c:pt>
                <c:pt idx="264">
                  <c:v>2.6381542097772628E-2</c:v>
                </c:pt>
                <c:pt idx="265">
                  <c:v>2.6375605994050328E-2</c:v>
                </c:pt>
                <c:pt idx="266">
                  <c:v>2.6369714355524664E-2</c:v>
                </c:pt>
                <c:pt idx="267">
                  <c:v>2.6363866684450489E-2</c:v>
                </c:pt>
                <c:pt idx="268">
                  <c:v>2.635806249048472E-2</c:v>
                </c:pt>
                <c:pt idx="269">
                  <c:v>2.6352301290548191E-2</c:v>
                </c:pt>
                <c:pt idx="270">
                  <c:v>2.6346582608692538E-2</c:v>
                </c:pt>
                <c:pt idx="271">
                  <c:v>2.6340905975968051E-2</c:v>
                </c:pt>
                <c:pt idx="272">
                  <c:v>2.6335270930296726E-2</c:v>
                </c:pt>
                <c:pt idx="273">
                  <c:v>2.6318484263856658E-2</c:v>
                </c:pt>
                <c:pt idx="274">
                  <c:v>2.6301819682263226E-2</c:v>
                </c:pt>
                <c:pt idx="275">
                  <c:v>2.6285275858507665E-2</c:v>
                </c:pt>
                <c:pt idx="276">
                  <c:v>2.6268851484742912E-2</c:v>
                </c:pt>
                <c:pt idx="277">
                  <c:v>2.6252545271940604E-2</c:v>
                </c:pt>
                <c:pt idx="278">
                  <c:v>2.6236355949552509E-2</c:v>
                </c:pt>
                <c:pt idx="279">
                  <c:v>2.6220282265181676E-2</c:v>
                </c:pt>
                <c:pt idx="280">
                  <c:v>2.6204322984258163E-2</c:v>
                </c:pt>
                <c:pt idx="281">
                  <c:v>2.6188476889724394E-2</c:v>
                </c:pt>
                <c:pt idx="282">
                  <c:v>2.6172742781724191E-2</c:v>
                </c:pt>
                <c:pt idx="283">
                  <c:v>2.6157119477301611E-2</c:v>
                </c:pt>
                <c:pt idx="284">
                  <c:v>2.6141605810102914E-2</c:v>
                </c:pt>
                <c:pt idx="285">
                  <c:v>2.6126200630087592E-2</c:v>
                </c:pt>
                <c:pt idx="286">
                  <c:v>2.6110902803243019E-2</c:v>
                </c:pt>
                <c:pt idx="287">
                  <c:v>2.6095711211306907E-2</c:v>
                </c:pt>
                <c:pt idx="288">
                  <c:v>2.6080624751495217E-2</c:v>
                </c:pt>
                <c:pt idx="289">
                  <c:v>2.6065642336233773E-2</c:v>
                </c:pt>
                <c:pt idx="290">
                  <c:v>2.6050762892898569E-2</c:v>
                </c:pt>
                <c:pt idx="291">
                  <c:v>2.6035985363558837E-2</c:v>
                </c:pt>
                <c:pt idx="292">
                  <c:v>2.6021308704726548E-2</c:v>
                </c:pt>
                <c:pt idx="293">
                  <c:v>2.6006731887110821E-2</c:v>
                </c:pt>
                <c:pt idx="294">
                  <c:v>2.5992253895377262E-2</c:v>
                </c:pt>
                <c:pt idx="295">
                  <c:v>2.5977873727912108E-2</c:v>
                </c:pt>
                <c:pt idx="296">
                  <c:v>2.5963590396591473E-2</c:v>
                </c:pt>
                <c:pt idx="297">
                  <c:v>2.5949402926554919E-2</c:v>
                </c:pt>
                <c:pt idx="298">
                  <c:v>2.5935310355983492E-2</c:v>
                </c:pt>
                <c:pt idx="299">
                  <c:v>2.5921311735882493E-2</c:v>
                </c:pt>
                <c:pt idx="300">
                  <c:v>2.590740612986862E-2</c:v>
                </c:pt>
                <c:pt idx="301">
                  <c:v>2.5893592613960733E-2</c:v>
                </c:pt>
                <c:pt idx="302">
                  <c:v>2.5879870276375609E-2</c:v>
                </c:pt>
                <c:pt idx="303">
                  <c:v>2.5866238217327336E-2</c:v>
                </c:pt>
                <c:pt idx="304">
                  <c:v>2.5852695548830205E-2</c:v>
                </c:pt>
                <c:pt idx="305">
                  <c:v>2.5839241394506333E-2</c:v>
                </c:pt>
                <c:pt idx="306">
                  <c:v>2.5825874889396038E-2</c:v>
                </c:pt>
                <c:pt idx="307">
                  <c:v>2.5812595179773697E-2</c:v>
                </c:pt>
                <c:pt idx="308">
                  <c:v>2.5799401422964389E-2</c:v>
                </c:pt>
                <c:pt idx="309">
                  <c:v>2.5786292787166668E-2</c:v>
                </c:pt>
                <c:pt idx="310">
                  <c:v>2.5773268451277666E-2</c:v>
                </c:pt>
                <c:pt idx="311">
                  <c:v>2.5760327604721373E-2</c:v>
                </c:pt>
                <c:pt idx="312">
                  <c:v>2.574746944728042E-2</c:v>
                </c:pt>
                <c:pt idx="313">
                  <c:v>2.5734693188931339E-2</c:v>
                </c:pt>
                <c:pt idx="314">
                  <c:v>2.5721998049683108E-2</c:v>
                </c:pt>
                <c:pt idx="315">
                  <c:v>2.5709383259417237E-2</c:v>
                </c:pt>
                <c:pt idx="316">
                  <c:v>2.56968480577336E-2</c:v>
                </c:pt>
                <c:pt idx="317">
                  <c:v>2.5684391693796386E-2</c:v>
                </c:pt>
                <c:pt idx="318">
                  <c:v>2.5672013426184765E-2</c:v>
                </c:pt>
                <c:pt idx="319">
                  <c:v>2.5659712522745692E-2</c:v>
                </c:pt>
                <c:pt idx="320">
                  <c:v>2.5647488260449547E-2</c:v>
                </c:pt>
                <c:pt idx="321">
                  <c:v>2.5635339925248451E-2</c:v>
                </c:pt>
                <c:pt idx="322">
                  <c:v>2.5623266811937235E-2</c:v>
                </c:pt>
                <c:pt idx="323">
                  <c:v>2.561126822401661E-2</c:v>
                </c:pt>
                <c:pt idx="324">
                  <c:v>2.5599343473560236E-2</c:v>
                </c:pt>
                <c:pt idx="325">
                  <c:v>2.5587491881082211E-2</c:v>
                </c:pt>
                <c:pt idx="326">
                  <c:v>2.5575712775408148E-2</c:v>
                </c:pt>
                <c:pt idx="327">
                  <c:v>2.5564005493549379E-2</c:v>
                </c:pt>
                <c:pt idx="328">
                  <c:v>2.5552369380577124E-2</c:v>
                </c:pt>
                <c:pt idx="329">
                  <c:v>2.554080378950167E-2</c:v>
                </c:pt>
                <c:pt idx="330">
                  <c:v>2.5529308081151905E-2</c:v>
                </c:pt>
                <c:pt idx="331">
                  <c:v>2.5517881624057111E-2</c:v>
                </c:pt>
                <c:pt idx="332">
                  <c:v>2.5506523794332301E-2</c:v>
                </c:pt>
                <c:pt idx="333">
                  <c:v>2.5495233975563934E-2</c:v>
                </c:pt>
                <c:pt idx="334">
                  <c:v>2.5484011558698658E-2</c:v>
                </c:pt>
                <c:pt idx="335">
                  <c:v>2.5472855941933745E-2</c:v>
                </c:pt>
                <c:pt idx="336">
                  <c:v>2.5461766530609567E-2</c:v>
                </c:pt>
                <c:pt idx="337">
                  <c:v>2.5450742737103883E-2</c:v>
                </c:pt>
                <c:pt idx="338">
                  <c:v>2.5439783980728065E-2</c:v>
                </c:pt>
                <c:pt idx="339">
                  <c:v>2.5428889687625023E-2</c:v>
                </c:pt>
                <c:pt idx="340">
                  <c:v>2.5418059290669252E-2</c:v>
                </c:pt>
                <c:pt idx="341">
                  <c:v>2.5407292229368061E-2</c:v>
                </c:pt>
                <c:pt idx="342">
                  <c:v>2.5396587949765504E-2</c:v>
                </c:pt>
                <c:pt idx="343">
                  <c:v>2.5385945904346754E-2</c:v>
                </c:pt>
                <c:pt idx="344">
                  <c:v>2.5375365551944754E-2</c:v>
                </c:pt>
                <c:pt idx="345">
                  <c:v>2.536484635764932E-2</c:v>
                </c:pt>
                <c:pt idx="346">
                  <c:v>2.5354387792715687E-2</c:v>
                </c:pt>
                <c:pt idx="347">
                  <c:v>2.5343989334477107E-2</c:v>
                </c:pt>
                <c:pt idx="348">
                  <c:v>2.5333650466257168E-2</c:v>
                </c:pt>
                <c:pt idx="349">
                  <c:v>2.5323370677284116E-2</c:v>
                </c:pt>
                <c:pt idx="350">
                  <c:v>2.5313149462607206E-2</c:v>
                </c:pt>
                <c:pt idx="351">
                  <c:v>2.5302986323013657E-2</c:v>
                </c:pt>
                <c:pt idx="352">
                  <c:v>2.5292880764947644E-2</c:v>
                </c:pt>
                <c:pt idx="353">
                  <c:v>2.5282832300429867E-2</c:v>
                </c:pt>
                <c:pt idx="354">
                  <c:v>2.5272840446980027E-2</c:v>
                </c:pt>
                <c:pt idx="355">
                  <c:v>2.5262904727538237E-2</c:v>
                </c:pt>
                <c:pt idx="356">
                  <c:v>2.5253024670390187E-2</c:v>
                </c:pt>
                <c:pt idx="357">
                  <c:v>2.5243199809092138E-2</c:v>
                </c:pt>
                <c:pt idx="358">
                  <c:v>2.5233429682397498E-2</c:v>
                </c:pt>
                <c:pt idx="359">
                  <c:v>2.5223713834184331E-2</c:v>
                </c:pt>
                <c:pt idx="360">
                  <c:v>2.5214051813385228E-2</c:v>
                </c:pt>
                <c:pt idx="361">
                  <c:v>2.5204443173916433E-2</c:v>
                </c:pt>
                <c:pt idx="362">
                  <c:v>2.5194887474610048E-2</c:v>
                </c:pt>
                <c:pt idx="363">
                  <c:v>2.5185384279146066E-2</c:v>
                </c:pt>
                <c:pt idx="364">
                  <c:v>2.5175933155985878E-2</c:v>
                </c:pt>
                <c:pt idx="365">
                  <c:v>2.5156481973458631E-2</c:v>
                </c:pt>
                <c:pt idx="366">
                  <c:v>2.5137136791926088E-2</c:v>
                </c:pt>
                <c:pt idx="367">
                  <c:v>2.511789674724962E-2</c:v>
                </c:pt>
                <c:pt idx="368">
                  <c:v>2.5098760984658269E-2</c:v>
                </c:pt>
                <c:pt idx="369">
                  <c:v>2.5079728658621316E-2</c:v>
                </c:pt>
                <c:pt idx="370">
                  <c:v>2.5060798932724834E-2</c:v>
                </c:pt>
                <c:pt idx="371">
                  <c:v>2.5041970979548252E-2</c:v>
                </c:pt>
                <c:pt idx="372">
                  <c:v>2.502324398054406E-2</c:v>
                </c:pt>
                <c:pt idx="373">
                  <c:v>2.5004617125919709E-2</c:v>
                </c:pt>
                <c:pt idx="374">
                  <c:v>2.4986089614519983E-2</c:v>
                </c:pt>
                <c:pt idx="375">
                  <c:v>2.4967660653712732E-2</c:v>
                </c:pt>
                <c:pt idx="376">
                  <c:v>2.4949329459275808E-2</c:v>
                </c:pt>
                <c:pt idx="377">
                  <c:v>2.493109525528571E-2</c:v>
                </c:pt>
                <c:pt idx="378">
                  <c:v>2.4912957274008E-2</c:v>
                </c:pt>
                <c:pt idx="379">
                  <c:v>2.4894914755789557E-2</c:v>
                </c:pt>
                <c:pt idx="380">
                  <c:v>2.487696694895284E-2</c:v>
                </c:pt>
                <c:pt idx="381">
                  <c:v>2.4859113109691289E-2</c:v>
                </c:pt>
                <c:pt idx="382">
                  <c:v>2.4841352501966237E-2</c:v>
                </c:pt>
                <c:pt idx="383">
                  <c:v>2.4823684397406409E-2</c:v>
                </c:pt>
                <c:pt idx="384">
                  <c:v>2.4806108075208045E-2</c:v>
                </c:pt>
                <c:pt idx="385">
                  <c:v>2.4788622822036525E-2</c:v>
                </c:pt>
                <c:pt idx="386">
                  <c:v>2.4771227931930526E-2</c:v>
                </c:pt>
                <c:pt idx="387">
                  <c:v>2.475392270620648E-2</c:v>
                </c:pt>
                <c:pt idx="388">
                  <c:v>2.4736706453365318E-2</c:v>
                </c:pt>
                <c:pt idx="389">
                  <c:v>2.4719578489000398E-2</c:v>
                </c:pt>
                <c:pt idx="390">
                  <c:v>2.4702538135706265E-2</c:v>
                </c:pt>
                <c:pt idx="391">
                  <c:v>2.4685584722990178E-2</c:v>
                </c:pt>
                <c:pt idx="392">
                  <c:v>2.4668717587183652E-2</c:v>
                </c:pt>
                <c:pt idx="393">
                  <c:v>2.4651936071355868E-2</c:v>
                </c:pt>
                <c:pt idx="394">
                  <c:v>2.4635239525228361E-2</c:v>
                </c:pt>
                <c:pt idx="395">
                  <c:v>2.4618627305091453E-2</c:v>
                </c:pt>
                <c:pt idx="396">
                  <c:v>2.4602098773721017E-2</c:v>
                </c:pt>
                <c:pt idx="397">
                  <c:v>2.4585653300297074E-2</c:v>
                </c:pt>
                <c:pt idx="398">
                  <c:v>2.4569290260323874E-2</c:v>
                </c:pt>
                <c:pt idx="399">
                  <c:v>2.4553009035550636E-2</c:v>
                </c:pt>
                <c:pt idx="400">
                  <c:v>2.4536809013893456E-2</c:v>
                </c:pt>
                <c:pt idx="401">
                  <c:v>2.4520689589358938E-2</c:v>
                </c:pt>
                <c:pt idx="402">
                  <c:v>2.4504650161968507E-2</c:v>
                </c:pt>
                <c:pt idx="403">
                  <c:v>2.4488690137683983E-2</c:v>
                </c:pt>
                <c:pt idx="404">
                  <c:v>2.4472808928334124E-2</c:v>
                </c:pt>
                <c:pt idx="405">
                  <c:v>2.4457005951542692E-2</c:v>
                </c:pt>
                <c:pt idx="406">
                  <c:v>2.4441280630656856E-2</c:v>
                </c:pt>
                <c:pt idx="407">
                  <c:v>2.4425632394677335E-2</c:v>
                </c:pt>
                <c:pt idx="408">
                  <c:v>2.4410060678189228E-2</c:v>
                </c:pt>
                <c:pt idx="409">
                  <c:v>2.4394564921293646E-2</c:v>
                </c:pt>
                <c:pt idx="410">
                  <c:v>2.4379144569541069E-2</c:v>
                </c:pt>
                <c:pt idx="411">
                  <c:v>2.4363799073865079E-2</c:v>
                </c:pt>
                <c:pt idx="412">
                  <c:v>2.4348527890516801E-2</c:v>
                </c:pt>
                <c:pt idx="413">
                  <c:v>2.4333330481001073E-2</c:v>
                </c:pt>
                <c:pt idx="414">
                  <c:v>2.4318206312013153E-2</c:v>
                </c:pt>
                <c:pt idx="415">
                  <c:v>2.4303154855376145E-2</c:v>
                </c:pt>
                <c:pt idx="416">
                  <c:v>2.4288175587979587E-2</c:v>
                </c:pt>
                <c:pt idx="417">
                  <c:v>2.4273267991718885E-2</c:v>
                </c:pt>
                <c:pt idx="418">
                  <c:v>2.425843155343553E-2</c:v>
                </c:pt>
                <c:pt idx="419">
                  <c:v>2.4243665764858278E-2</c:v>
                </c:pt>
                <c:pt idx="420">
                  <c:v>2.4228970122545133E-2</c:v>
                </c:pt>
                <c:pt idx="421">
                  <c:v>2.4214344127825888E-2</c:v>
                </c:pt>
                <c:pt idx="422">
                  <c:v>2.4199787286745905E-2</c:v>
                </c:pt>
                <c:pt idx="423">
                  <c:v>2.4185299110010775E-2</c:v>
                </c:pt>
                <c:pt idx="424">
                  <c:v>2.4170879112930747E-2</c:v>
                </c:pt>
                <c:pt idx="425">
                  <c:v>2.4156526815367535E-2</c:v>
                </c:pt>
                <c:pt idx="426">
                  <c:v>2.4142241741680448E-2</c:v>
                </c:pt>
                <c:pt idx="427">
                  <c:v>2.4128023420674244E-2</c:v>
                </c:pt>
                <c:pt idx="428">
                  <c:v>2.4113871385546898E-2</c:v>
                </c:pt>
                <c:pt idx="429">
                  <c:v>2.4099785173838657E-2</c:v>
                </c:pt>
                <c:pt idx="430">
                  <c:v>2.408576432738194E-2</c:v>
                </c:pt>
                <c:pt idx="431">
                  <c:v>2.407180839225154E-2</c:v>
                </c:pt>
                <c:pt idx="432">
                  <c:v>2.4057916918715196E-2</c:v>
                </c:pt>
                <c:pt idx="433">
                  <c:v>2.404408946118592E-2</c:v>
                </c:pt>
                <c:pt idx="434">
                  <c:v>2.4030325578174003E-2</c:v>
                </c:pt>
                <c:pt idx="435">
                  <c:v>2.4016624832240093E-2</c:v>
                </c:pt>
                <c:pt idx="436">
                  <c:v>2.4002986789949058E-2</c:v>
                </c:pt>
                <c:pt idx="437">
                  <c:v>2.3989411021823514E-2</c:v>
                </c:pt>
                <c:pt idx="438">
                  <c:v>2.3975897102300074E-2</c:v>
                </c:pt>
                <c:pt idx="439">
                  <c:v>2.3962444609683543E-2</c:v>
                </c:pt>
                <c:pt idx="440">
                  <c:v>2.394905312610383E-2</c:v>
                </c:pt>
                <c:pt idx="441">
                  <c:v>2.3935722237472378E-2</c:v>
                </c:pt>
                <c:pt idx="442">
                  <c:v>2.3922451533439765E-2</c:v>
                </c:pt>
                <c:pt idx="443">
                  <c:v>2.3909240607353152E-2</c:v>
                </c:pt>
                <c:pt idx="444">
                  <c:v>2.3896089056215274E-2</c:v>
                </c:pt>
                <c:pt idx="445">
                  <c:v>2.3882996480643022E-2</c:v>
                </c:pt>
                <c:pt idx="446">
                  <c:v>2.3869962484827367E-2</c:v>
                </c:pt>
                <c:pt idx="447">
                  <c:v>2.3856986676492931E-2</c:v>
                </c:pt>
                <c:pt idx="448">
                  <c:v>2.3844068666859366E-2</c:v>
                </c:pt>
                <c:pt idx="449">
                  <c:v>2.3831208070601878E-2</c:v>
                </c:pt>
                <c:pt idx="450">
                  <c:v>2.3818404505813566E-2</c:v>
                </c:pt>
                <c:pt idx="451">
                  <c:v>2.3805657593966582E-2</c:v>
                </c:pt>
                <c:pt idx="452">
                  <c:v>2.3792966959876156E-2</c:v>
                </c:pt>
                <c:pt idx="453">
                  <c:v>2.3780332231662822E-2</c:v>
                </c:pt>
                <c:pt idx="454">
                  <c:v>2.3767753040716315E-2</c:v>
                </c:pt>
                <c:pt idx="455">
                  <c:v>2.3755229021659965E-2</c:v>
                </c:pt>
                <c:pt idx="456">
                  <c:v>2.3742759812314988E-2</c:v>
                </c:pt>
                <c:pt idx="457">
                  <c:v>2.3730345053665895E-2</c:v>
                </c:pt>
                <c:pt idx="458">
                  <c:v>2.3717984389825631E-2</c:v>
                </c:pt>
                <c:pt idx="459">
                  <c:v>2.3705677468002163E-2</c:v>
                </c:pt>
                <c:pt idx="460">
                  <c:v>2.3693423938464207E-2</c:v>
                </c:pt>
                <c:pt idx="461">
                  <c:v>2.3681223454508644E-2</c:v>
                </c:pt>
                <c:pt idx="462">
                  <c:v>2.3669075672427722E-2</c:v>
                </c:pt>
                <c:pt idx="463">
                  <c:v>2.3656980251476421E-2</c:v>
                </c:pt>
                <c:pt idx="464">
                  <c:v>2.3644936853840962E-2</c:v>
                </c:pt>
                <c:pt idx="465">
                  <c:v>2.3632945144607429E-2</c:v>
                </c:pt>
                <c:pt idx="466">
                  <c:v>2.3621004791730384E-2</c:v>
                </c:pt>
                <c:pt idx="467">
                  <c:v>2.3609115466002389E-2</c:v>
                </c:pt>
                <c:pt idx="468">
                  <c:v>2.359727684102365E-2</c:v>
                </c:pt>
                <c:pt idx="469">
                  <c:v>2.3585488593172527E-2</c:v>
                </c:pt>
                <c:pt idx="470">
                  <c:v>2.3573750401575666E-2</c:v>
                </c:pt>
                <c:pt idx="471">
                  <c:v>2.3562061948078725E-2</c:v>
                </c:pt>
                <c:pt idx="472">
                  <c:v>2.3550422917218067E-2</c:v>
                </c:pt>
                <c:pt idx="473">
                  <c:v>2.3538832996192371E-2</c:v>
                </c:pt>
                <c:pt idx="474">
                  <c:v>2.3527291874834003E-2</c:v>
                </c:pt>
                <c:pt idx="475">
                  <c:v>2.3515799245582392E-2</c:v>
                </c:pt>
                <c:pt idx="476">
                  <c:v>2.3504354803455314E-2</c:v>
                </c:pt>
                <c:pt idx="477">
                  <c:v>2.3492958246023484E-2</c:v>
                </c:pt>
                <c:pt idx="478">
                  <c:v>2.3481609273382529E-2</c:v>
                </c:pt>
                <c:pt idx="479">
                  <c:v>2.3470307588127525E-2</c:v>
                </c:pt>
                <c:pt idx="480">
                  <c:v>2.3459052895326876E-2</c:v>
                </c:pt>
                <c:pt idx="481">
                  <c:v>2.3447844902496382E-2</c:v>
                </c:pt>
                <c:pt idx="482">
                  <c:v>2.3436683319573982E-2</c:v>
                </c:pt>
                <c:pt idx="483">
                  <c:v>2.3425567858895276E-2</c:v>
                </c:pt>
                <c:pt idx="484">
                  <c:v>2.3414498235167551E-2</c:v>
                </c:pt>
                <c:pt idx="485">
                  <c:v>2.340347416544717E-2</c:v>
                </c:pt>
                <c:pt idx="486">
                  <c:v>2.3392495369113593E-2</c:v>
                </c:pt>
                <c:pt idx="487">
                  <c:v>2.3381561567847053E-2</c:v>
                </c:pt>
                <c:pt idx="488">
                  <c:v>2.3370672485603938E-2</c:v>
                </c:pt>
                <c:pt idx="489">
                  <c:v>2.3359827848594625E-2</c:v>
                </c:pt>
                <c:pt idx="490">
                  <c:v>2.3349027385259388E-2</c:v>
                </c:pt>
                <c:pt idx="491">
                  <c:v>2.3338270826246722E-2</c:v>
                </c:pt>
                <c:pt idx="492">
                  <c:v>2.3327557904390291E-2</c:v>
                </c:pt>
                <c:pt idx="493">
                  <c:v>2.3316888354687041E-2</c:v>
                </c:pt>
                <c:pt idx="494">
                  <c:v>2.3306261914275539E-2</c:v>
                </c:pt>
                <c:pt idx="495">
                  <c:v>2.329567832241412E-2</c:v>
                </c:pt>
                <c:pt idx="496">
                  <c:v>2.3285137320459649E-2</c:v>
                </c:pt>
                <c:pt idx="497">
                  <c:v>2.3274638651846282E-2</c:v>
                </c:pt>
                <c:pt idx="498">
                  <c:v>2.326418206206507E-2</c:v>
                </c:pt>
                <c:pt idx="499">
                  <c:v>2.325376729864297E-2</c:v>
                </c:pt>
                <c:pt idx="500">
                  <c:v>2.3243394111122712E-2</c:v>
                </c:pt>
                <c:pt idx="501">
                  <c:v>2.3233062251042845E-2</c:v>
                </c:pt>
                <c:pt idx="502">
                  <c:v>2.3222771471917539E-2</c:v>
                </c:pt>
                <c:pt idx="503">
                  <c:v>2.321252152921735E-2</c:v>
                </c:pt>
                <c:pt idx="504">
                  <c:v>2.3202312180349551E-2</c:v>
                </c:pt>
                <c:pt idx="505">
                  <c:v>2.3192143184639396E-2</c:v>
                </c:pt>
                <c:pt idx="506">
                  <c:v>2.3182014303310777E-2</c:v>
                </c:pt>
                <c:pt idx="507">
                  <c:v>2.3171925299467669E-2</c:v>
                </c:pt>
                <c:pt idx="508">
                  <c:v>2.3161875938075758E-2</c:v>
                </c:pt>
                <c:pt idx="509">
                  <c:v>2.3151865985944244E-2</c:v>
                </c:pt>
                <c:pt idx="510">
                  <c:v>2.3141895211707682E-2</c:v>
                </c:pt>
                <c:pt idx="511">
                  <c:v>2.3131963385807867E-2</c:v>
                </c:pt>
                <c:pt idx="512">
                  <c:v>2.3122070280476838E-2</c:v>
                </c:pt>
                <c:pt idx="513">
                  <c:v>2.3112215669719164E-2</c:v>
                </c:pt>
                <c:pt idx="514">
                  <c:v>2.3102399329294539E-2</c:v>
                </c:pt>
                <c:pt idx="515">
                  <c:v>2.3092621036700907E-2</c:v>
                </c:pt>
                <c:pt idx="516">
                  <c:v>2.3082880571157999E-2</c:v>
                </c:pt>
                <c:pt idx="517">
                  <c:v>2.3073177713590111E-2</c:v>
                </c:pt>
                <c:pt idx="518">
                  <c:v>2.306351224661022E-2</c:v>
                </c:pt>
                <c:pt idx="519">
                  <c:v>2.3053883954503283E-2</c:v>
                </c:pt>
                <c:pt idx="520">
                  <c:v>2.3044292623210665E-2</c:v>
                </c:pt>
                <c:pt idx="521">
                  <c:v>2.3034738040313692E-2</c:v>
                </c:pt>
                <c:pt idx="522">
                  <c:v>2.3025219995018654E-2</c:v>
                </c:pt>
                <c:pt idx="523">
                  <c:v>2.3015738278140782E-2</c:v>
                </c:pt>
                <c:pt idx="524">
                  <c:v>2.3006292682089115E-2</c:v>
                </c:pt>
                <c:pt idx="525">
                  <c:v>2.2996883000851249E-2</c:v>
                </c:pt>
                <c:pt idx="526">
                  <c:v>2.2987509029978748E-2</c:v>
                </c:pt>
                <c:pt idx="527">
                  <c:v>2.2978170566571664E-2</c:v>
                </c:pt>
                <c:pt idx="528">
                  <c:v>2.2968867409264248E-2</c:v>
                </c:pt>
                <c:pt idx="529">
                  <c:v>2.2959599358211052E-2</c:v>
                </c:pt>
                <c:pt idx="530">
                  <c:v>2.2950366215071277E-2</c:v>
                </c:pt>
                <c:pt idx="531">
                  <c:v>2.2941167782996041E-2</c:v>
                </c:pt>
                <c:pt idx="532">
                  <c:v>2.2932003866613218E-2</c:v>
                </c:pt>
                <c:pt idx="533">
                  <c:v>2.2922874272014816E-2</c:v>
                </c:pt>
                <c:pt idx="534">
                  <c:v>2.2913778806741881E-2</c:v>
                </c:pt>
                <c:pt idx="535">
                  <c:v>2.2904717279772193E-2</c:v>
                </c:pt>
                <c:pt idx="536">
                  <c:v>2.2895689501506312E-2</c:v>
                </c:pt>
                <c:pt idx="537">
                  <c:v>2.2886695283754487E-2</c:v>
                </c:pt>
                <c:pt idx="538">
                  <c:v>2.2877734439723404E-2</c:v>
                </c:pt>
                <c:pt idx="539">
                  <c:v>2.2868806784003621E-2</c:v>
                </c:pt>
                <c:pt idx="540">
                  <c:v>2.2859912132556347E-2</c:v>
                </c:pt>
                <c:pt idx="541">
                  <c:v>2.2851050302701018E-2</c:v>
                </c:pt>
                <c:pt idx="542">
                  <c:v>2.2842221113103155E-2</c:v>
                </c:pt>
                <c:pt idx="543">
                  <c:v>2.2833424383761028E-2</c:v>
                </c:pt>
                <c:pt idx="544">
                  <c:v>2.2824659935994546E-2</c:v>
                </c:pt>
                <c:pt idx="545">
                  <c:v>2.2815927592432349E-2</c:v>
                </c:pt>
                <c:pt idx="546">
                  <c:v>2.2807227177000112E-2</c:v>
                </c:pt>
                <c:pt idx="547">
                  <c:v>2.2798558514908803E-2</c:v>
                </c:pt>
                <c:pt idx="548">
                  <c:v>2.2789921432643072E-2</c:v>
                </c:pt>
                <c:pt idx="549">
                  <c:v>2.2781315757949255E-2</c:v>
                </c:pt>
                <c:pt idx="550">
                  <c:v>2.2772741319824114E-2</c:v>
                </c:pt>
                <c:pt idx="551">
                  <c:v>2.2764197948503855E-2</c:v>
                </c:pt>
                <c:pt idx="552">
                  <c:v>2.2755685475452279E-2</c:v>
                </c:pt>
                <c:pt idx="553">
                  <c:v>2.2747203733350339E-2</c:v>
                </c:pt>
                <c:pt idx="554">
                  <c:v>2.2738752556084905E-2</c:v>
                </c:pt>
                <c:pt idx="555">
                  <c:v>2.2730331778737619E-2</c:v>
                </c:pt>
                <c:pt idx="556">
                  <c:v>2.2721941237574813E-2</c:v>
                </c:pt>
                <c:pt idx="557">
                  <c:v>2.2713580770036112E-2</c:v>
                </c:pt>
                <c:pt idx="558">
                  <c:v>2.2705250214724807E-2</c:v>
                </c:pt>
                <c:pt idx="559">
                  <c:v>2.26969494113968E-2</c:v>
                </c:pt>
                <c:pt idx="560">
                  <c:v>2.268867820095042E-2</c:v>
                </c:pt>
                <c:pt idx="561">
                  <c:v>2.2680436425416756E-2</c:v>
                </c:pt>
                <c:pt idx="562">
                  <c:v>2.2672223927948949E-2</c:v>
                </c:pt>
                <c:pt idx="563">
                  <c:v>2.2664040552812452E-2</c:v>
                </c:pt>
                <c:pt idx="564">
                  <c:v>2.2655886145375646E-2</c:v>
                </c:pt>
                <c:pt idx="565">
                  <c:v>2.2647760552099418E-2</c:v>
                </c:pt>
                <c:pt idx="566">
                  <c:v>2.2639663620527824E-2</c:v>
                </c:pt>
                <c:pt idx="567">
                  <c:v>2.263159519927864E-2</c:v>
                </c:pt>
                <c:pt idx="568">
                  <c:v>2.2623555138033984E-2</c:v>
                </c:pt>
                <c:pt idx="569">
                  <c:v>2.2615543287530404E-2</c:v>
                </c:pt>
                <c:pt idx="570">
                  <c:v>2.2607559499550522E-2</c:v>
                </c:pt>
                <c:pt idx="571">
                  <c:v>2.2599603626913156E-2</c:v>
                </c:pt>
                <c:pt idx="572">
                  <c:v>2.2591675523464846E-2</c:v>
                </c:pt>
                <c:pt idx="573">
                  <c:v>2.2583775044070366E-2</c:v>
                </c:pt>
                <c:pt idx="574">
                  <c:v>2.257590204460411E-2</c:v>
                </c:pt>
                <c:pt idx="575">
                  <c:v>2.2568056381941638E-2</c:v>
                </c:pt>
                <c:pt idx="576">
                  <c:v>2.2560237913950433E-2</c:v>
                </c:pt>
                <c:pt idx="577">
                  <c:v>2.2552446499481661E-2</c:v>
                </c:pt>
                <c:pt idx="578">
                  <c:v>2.2544681998361685E-2</c:v>
                </c:pt>
                <c:pt idx="579">
                  <c:v>2.2536944271383526E-2</c:v>
                </c:pt>
                <c:pt idx="580">
                  <c:v>2.2529233180298515E-2</c:v>
                </c:pt>
                <c:pt idx="581">
                  <c:v>2.2521548587808377E-2</c:v>
                </c:pt>
                <c:pt idx="582">
                  <c:v>2.2513890357556569E-2</c:v>
                </c:pt>
                <c:pt idx="583">
                  <c:v>2.2506258354120717E-2</c:v>
                </c:pt>
                <c:pt idx="584">
                  <c:v>2.2498652443004245E-2</c:v>
                </c:pt>
                <c:pt idx="585">
                  <c:v>2.2491072490628827E-2</c:v>
                </c:pt>
                <c:pt idx="586">
                  <c:v>2.2483518364326296E-2</c:v>
                </c:pt>
                <c:pt idx="587">
                  <c:v>2.2475989932330857E-2</c:v>
                </c:pt>
                <c:pt idx="588">
                  <c:v>2.2468487063771754E-2</c:v>
                </c:pt>
                <c:pt idx="589">
                  <c:v>2.2461009628665388E-2</c:v>
                </c:pt>
                <c:pt idx="590">
                  <c:v>2.2453557497907891E-2</c:v>
                </c:pt>
                <c:pt idx="591">
                  <c:v>2.2446130543267877E-2</c:v>
                </c:pt>
                <c:pt idx="592">
                  <c:v>2.243872863737871E-2</c:v>
                </c:pt>
                <c:pt idx="593">
                  <c:v>2.2431351653731665E-2</c:v>
                </c:pt>
                <c:pt idx="594">
                  <c:v>2.2423999466668284E-2</c:v>
                </c:pt>
                <c:pt idx="595">
                  <c:v>2.2416671951373531E-2</c:v>
                </c:pt>
                <c:pt idx="596">
                  <c:v>2.2409368983868794E-2</c:v>
                </c:pt>
                <c:pt idx="597">
                  <c:v>2.2402090441004403E-2</c:v>
                </c:pt>
                <c:pt idx="598">
                  <c:v>2.2394836200453485E-2</c:v>
                </c:pt>
                <c:pt idx="599">
                  <c:v>2.2387606140704459E-2</c:v>
                </c:pt>
                <c:pt idx="600">
                  <c:v>2.2380400141054354E-2</c:v>
                </c:pt>
                <c:pt idx="601">
                  <c:v>2.2373218081602499E-2</c:v>
                </c:pt>
                <c:pt idx="602">
                  <c:v>2.2366059843243278E-2</c:v>
                </c:pt>
                <c:pt idx="603">
                  <c:v>2.2358925307660104E-2</c:v>
                </c:pt>
                <c:pt idx="604">
                  <c:v>2.2351814357318558E-2</c:v>
                </c:pt>
                <c:pt idx="605">
                  <c:v>2.2344726875459974E-2</c:v>
                </c:pt>
                <c:pt idx="606">
                  <c:v>2.2337662746095097E-2</c:v>
                </c:pt>
                <c:pt idx="607">
                  <c:v>2.2330621853997965E-2</c:v>
                </c:pt>
                <c:pt idx="608">
                  <c:v>2.2323604084699116E-2</c:v>
                </c:pt>
                <c:pt idx="609">
                  <c:v>2.2316609324479954E-2</c:v>
                </c:pt>
                <c:pt idx="610">
                  <c:v>2.230963746036627E-2</c:v>
                </c:pt>
                <c:pt idx="611">
                  <c:v>2.2302688380122202E-2</c:v>
                </c:pt>
                <c:pt idx="612">
                  <c:v>2.2295761972244438E-2</c:v>
                </c:pt>
                <c:pt idx="613">
                  <c:v>2.2288858125955786E-2</c:v>
                </c:pt>
                <c:pt idx="614">
                  <c:v>2.2281976731199759E-2</c:v>
                </c:pt>
                <c:pt idx="615">
                  <c:v>2.2275117678634541E-2</c:v>
                </c:pt>
                <c:pt idx="616">
                  <c:v>2.2268280859627041E-2</c:v>
                </c:pt>
                <c:pt idx="617">
                  <c:v>2.2261466166247357E-2</c:v>
                </c:pt>
                <c:pt idx="618">
                  <c:v>2.2254673491263179E-2</c:v>
                </c:pt>
                <c:pt idx="619">
                  <c:v>2.2247902728133755E-2</c:v>
                </c:pt>
                <c:pt idx="620">
                  <c:v>2.2241153771004718E-2</c:v>
                </c:pt>
                <c:pt idx="621">
                  <c:v>2.2234426514702452E-2</c:v>
                </c:pt>
                <c:pt idx="622">
                  <c:v>2.2227720854728666E-2</c:v>
                </c:pt>
                <c:pt idx="623">
                  <c:v>2.2221036687254746E-2</c:v>
                </c:pt>
                <c:pt idx="624">
                  <c:v>2.2214373909116777E-2</c:v>
                </c:pt>
                <c:pt idx="625">
                  <c:v>2.2207732417809919E-2</c:v>
                </c:pt>
                <c:pt idx="626">
                  <c:v>2.2201112111483262E-2</c:v>
                </c:pt>
                <c:pt idx="627">
                  <c:v>2.219451288893471E-2</c:v>
                </c:pt>
                <c:pt idx="628">
                  <c:v>2.2187934649605733E-2</c:v>
                </c:pt>
                <c:pt idx="629">
                  <c:v>2.2181377293576287E-2</c:v>
                </c:pt>
                <c:pt idx="630">
                  <c:v>2.2174840721559518E-2</c:v>
                </c:pt>
                <c:pt idx="631">
                  <c:v>2.2168324834897255E-2</c:v>
                </c:pt>
                <c:pt idx="632">
                  <c:v>2.2161829535554636E-2</c:v>
                </c:pt>
                <c:pt idx="633">
                  <c:v>2.2155354726115236E-2</c:v>
                </c:pt>
                <c:pt idx="634">
                  <c:v>2.2148900309776485E-2</c:v>
                </c:pt>
                <c:pt idx="635">
                  <c:v>2.2142466190344514E-2</c:v>
                </c:pt>
                <c:pt idx="636">
                  <c:v>2.2136052272229423E-2</c:v>
                </c:pt>
                <c:pt idx="637">
                  <c:v>2.212965846044063E-2</c:v>
                </c:pt>
                <c:pt idx="638">
                  <c:v>2.2123284660582439E-2</c:v>
                </c:pt>
                <c:pt idx="639">
                  <c:v>2.2116930778848683E-2</c:v>
                </c:pt>
                <c:pt idx="640">
                  <c:v>2.211059672201901E-2</c:v>
                </c:pt>
                <c:pt idx="641">
                  <c:v>2.2104282397453569E-2</c:v>
                </c:pt>
                <c:pt idx="642">
                  <c:v>2.2097987713088948E-2</c:v>
                </c:pt>
                <c:pt idx="643">
                  <c:v>2.2091712577433538E-2</c:v>
                </c:pt>
                <c:pt idx="644">
                  <c:v>2.2085456899563146E-2</c:v>
                </c:pt>
                <c:pt idx="645">
                  <c:v>2.207922058911644E-2</c:v>
                </c:pt>
                <c:pt idx="646">
                  <c:v>2.2073003556290934E-2</c:v>
                </c:pt>
                <c:pt idx="647">
                  <c:v>2.2066805711838364E-2</c:v>
                </c:pt>
                <c:pt idx="648">
                  <c:v>2.2060626967060522E-2</c:v>
                </c:pt>
                <c:pt idx="649">
                  <c:v>2.2054467233805039E-2</c:v>
                </c:pt>
                <c:pt idx="650">
                  <c:v>2.2048326424461268E-2</c:v>
                </c:pt>
                <c:pt idx="651">
                  <c:v>2.2042204451956041E-2</c:v>
                </c:pt>
                <c:pt idx="652">
                  <c:v>2.2036101229749323E-2</c:v>
                </c:pt>
                <c:pt idx="653">
                  <c:v>2.2030016671830816E-2</c:v>
                </c:pt>
                <c:pt idx="654">
                  <c:v>2.2023950692715039E-2</c:v>
                </c:pt>
                <c:pt idx="655">
                  <c:v>2.201790320743802E-2</c:v>
                </c:pt>
                <c:pt idx="656">
                  <c:v>2.2011874131553071E-2</c:v>
                </c:pt>
                <c:pt idx="657">
                  <c:v>2.2005863381126752E-2</c:v>
                </c:pt>
                <c:pt idx="658">
                  <c:v>2.1999870872734997E-2</c:v>
                </c:pt>
                <c:pt idx="659">
                  <c:v>2.1993896523459736E-2</c:v>
                </c:pt>
                <c:pt idx="660">
                  <c:v>2.1987940250884113E-2</c:v>
                </c:pt>
                <c:pt idx="661">
                  <c:v>2.1982001973089756E-2</c:v>
                </c:pt>
                <c:pt idx="662">
                  <c:v>2.1976081608652213E-2</c:v>
                </c:pt>
                <c:pt idx="663">
                  <c:v>2.1970179076637682E-2</c:v>
                </c:pt>
                <c:pt idx="664">
                  <c:v>2.196429429659923E-2</c:v>
                </c:pt>
                <c:pt idx="665">
                  <c:v>2.1958427188572785E-2</c:v>
                </c:pt>
                <c:pt idx="666">
                  <c:v>2.1952577673074201E-2</c:v>
                </c:pt>
                <c:pt idx="667">
                  <c:v>2.1946745671095044E-2</c:v>
                </c:pt>
                <c:pt idx="668">
                  <c:v>2.1940931104099445E-2</c:v>
                </c:pt>
                <c:pt idx="669">
                  <c:v>2.1935133894020194E-2</c:v>
                </c:pt>
                <c:pt idx="670">
                  <c:v>2.192935396325562E-2</c:v>
                </c:pt>
                <c:pt idx="671">
                  <c:v>2.192359123466598E-2</c:v>
                </c:pt>
                <c:pt idx="672">
                  <c:v>2.1917845631569902E-2</c:v>
                </c:pt>
                <c:pt idx="673">
                  <c:v>2.1912117077741211E-2</c:v>
                </c:pt>
                <c:pt idx="674">
                  <c:v>2.1906405497405329E-2</c:v>
                </c:pt>
                <c:pt idx="675">
                  <c:v>2.1900710815236112E-2</c:v>
                </c:pt>
                <c:pt idx="676">
                  <c:v>2.1895032956352475E-2</c:v>
                </c:pt>
                <c:pt idx="677">
                  <c:v>2.1889371846315057E-2</c:v>
                </c:pt>
                <c:pt idx="678">
                  <c:v>2.1883727411123148E-2</c:v>
                </c:pt>
                <c:pt idx="679">
                  <c:v>2.1878099577211201E-2</c:v>
                </c:pt>
                <c:pt idx="680">
                  <c:v>2.1872488271445917E-2</c:v>
                </c:pt>
                <c:pt idx="681">
                  <c:v>2.1866893421122621E-2</c:v>
                </c:pt>
                <c:pt idx="682">
                  <c:v>2.1861314953962863E-2</c:v>
                </c:pt>
                <c:pt idx="683">
                  <c:v>2.1855752798110639E-2</c:v>
                </c:pt>
                <c:pt idx="684">
                  <c:v>2.1850206882129478E-2</c:v>
                </c:pt>
                <c:pt idx="685">
                  <c:v>2.1844677134999577E-2</c:v>
                </c:pt>
                <c:pt idx="686">
                  <c:v>2.1839163486114584E-2</c:v>
                </c:pt>
                <c:pt idx="687">
                  <c:v>2.1833665865278643E-2</c:v>
                </c:pt>
                <c:pt idx="688">
                  <c:v>2.18281842027035E-2</c:v>
                </c:pt>
                <c:pt idx="689">
                  <c:v>2.1822718429005402E-2</c:v>
                </c:pt>
                <c:pt idx="690">
                  <c:v>2.1817268475202305E-2</c:v>
                </c:pt>
                <c:pt idx="691">
                  <c:v>2.1811834272710672E-2</c:v>
                </c:pt>
                <c:pt idx="692">
                  <c:v>2.1806415753343123E-2</c:v>
                </c:pt>
                <c:pt idx="693">
                  <c:v>2.1801012849305194E-2</c:v>
                </c:pt>
                <c:pt idx="694">
                  <c:v>2.1795625493192517E-2</c:v>
                </c:pt>
                <c:pt idx="695">
                  <c:v>2.1790253617988253E-2</c:v>
                </c:pt>
                <c:pt idx="696">
                  <c:v>2.1784897157060043E-2</c:v>
                </c:pt>
                <c:pt idx="697">
                  <c:v>2.1779556044157371E-2</c:v>
                </c:pt>
                <c:pt idx="698">
                  <c:v>2.1774230213408977E-2</c:v>
                </c:pt>
                <c:pt idx="699">
                  <c:v>2.1768919599319803E-2</c:v>
                </c:pt>
                <c:pt idx="700">
                  <c:v>2.1763624136768727E-2</c:v>
                </c:pt>
                <c:pt idx="701">
                  <c:v>2.1758343761005553E-2</c:v>
                </c:pt>
                <c:pt idx="702">
                  <c:v>2.1753078407648521E-2</c:v>
                </c:pt>
                <c:pt idx="703">
                  <c:v>2.1747828012681672E-2</c:v>
                </c:pt>
                <c:pt idx="704">
                  <c:v>2.1742592512452381E-2</c:v>
                </c:pt>
                <c:pt idx="705">
                  <c:v>2.1737371843668491E-2</c:v>
                </c:pt>
                <c:pt idx="706">
                  <c:v>2.1732165943395994E-2</c:v>
                </c:pt>
                <c:pt idx="707">
                  <c:v>2.1726974749056445E-2</c:v>
                </c:pt>
                <c:pt idx="708">
                  <c:v>2.172179819842451E-2</c:v>
                </c:pt>
                <c:pt idx="709">
                  <c:v>2.1716636229625368E-2</c:v>
                </c:pt>
                <c:pt idx="710">
                  <c:v>2.1711488781132236E-2</c:v>
                </c:pt>
                <c:pt idx="711">
                  <c:v>2.1706355791764127E-2</c:v>
                </c:pt>
                <c:pt idx="712">
                  <c:v>2.1701237200683027E-2</c:v>
                </c:pt>
                <c:pt idx="713">
                  <c:v>2.1696132947392237E-2</c:v>
                </c:pt>
                <c:pt idx="714">
                  <c:v>2.1691042971732986E-2</c:v>
                </c:pt>
                <c:pt idx="715">
                  <c:v>2.1685967213882808E-2</c:v>
                </c:pt>
                <c:pt idx="716">
                  <c:v>2.1680905614352982E-2</c:v>
                </c:pt>
                <c:pt idx="717">
                  <c:v>2.1675858113986205E-2</c:v>
                </c:pt>
                <c:pt idx="718">
                  <c:v>2.1670824653954285E-2</c:v>
                </c:pt>
                <c:pt idx="719">
                  <c:v>2.1665805175755747E-2</c:v>
                </c:pt>
                <c:pt idx="720">
                  <c:v>2.1660799621213721E-2</c:v>
                </c:pt>
                <c:pt idx="721">
                  <c:v>2.1655807932473892E-2</c:v>
                </c:pt>
                <c:pt idx="722">
                  <c:v>2.1650830052001625E-2</c:v>
                </c:pt>
                <c:pt idx="723">
                  <c:v>2.1645865922580318E-2</c:v>
                </c:pt>
                <c:pt idx="724">
                  <c:v>2.1640915487309235E-2</c:v>
                </c:pt>
                <c:pt idx="725">
                  <c:v>2.16359786896008E-2</c:v>
                </c:pt>
                <c:pt idx="726">
                  <c:v>2.1631055473179131E-2</c:v>
                </c:pt>
                <c:pt idx="727">
                  <c:v>2.1626145782077263E-2</c:v>
                </c:pt>
                <c:pt idx="728">
                  <c:v>2.1621249560635391E-2</c:v>
                </c:pt>
                <c:pt idx="729">
                  <c:v>2.1616366753498983E-2</c:v>
                </c:pt>
                <c:pt idx="730">
                  <c:v>2.1615747835344687E-2</c:v>
                </c:pt>
                <c:pt idx="731">
                  <c:v>2.1615130608223617E-2</c:v>
                </c:pt>
                <c:pt idx="732">
                  <c:v>2.1614515065214678E-2</c:v>
                </c:pt>
                <c:pt idx="733">
                  <c:v>2.1613901199434734E-2</c:v>
                </c:pt>
                <c:pt idx="734">
                  <c:v>2.1613289004037764E-2</c:v>
                </c:pt>
                <c:pt idx="735">
                  <c:v>2.1612678472215312E-2</c:v>
                </c:pt>
                <c:pt idx="736">
                  <c:v>2.1612069597195575E-2</c:v>
                </c:pt>
                <c:pt idx="737">
                  <c:v>2.1611462372243772E-2</c:v>
                </c:pt>
                <c:pt idx="738">
                  <c:v>2.1610856790661159E-2</c:v>
                </c:pt>
                <c:pt idx="739">
                  <c:v>2.161025284578556E-2</c:v>
                </c:pt>
                <c:pt idx="740">
                  <c:v>2.1609650530990544E-2</c:v>
                </c:pt>
                <c:pt idx="741">
                  <c:v>2.1609049839685559E-2</c:v>
                </c:pt>
                <c:pt idx="742">
                  <c:v>2.1608450765315455E-2</c:v>
                </c:pt>
                <c:pt idx="743">
                  <c:v>2.1607853301360308E-2</c:v>
                </c:pt>
                <c:pt idx="744">
                  <c:v>2.1607257441335275E-2</c:v>
                </c:pt>
                <c:pt idx="745">
                  <c:v>2.1606663178790217E-2</c:v>
                </c:pt>
                <c:pt idx="746">
                  <c:v>2.1606070507309453E-2</c:v>
                </c:pt>
                <c:pt idx="747">
                  <c:v>2.1605479420511876E-2</c:v>
                </c:pt>
                <c:pt idx="748">
                  <c:v>2.1604889912050191E-2</c:v>
                </c:pt>
                <c:pt idx="749">
                  <c:v>2.160430197561107E-2</c:v>
                </c:pt>
                <c:pt idx="750">
                  <c:v>2.1603715604914819E-2</c:v>
                </c:pt>
                <c:pt idx="751">
                  <c:v>2.1603130793715043E-2</c:v>
                </c:pt>
                <c:pt idx="752">
                  <c:v>2.1602547535798697E-2</c:v>
                </c:pt>
                <c:pt idx="753">
                  <c:v>2.1601965824985529E-2</c:v>
                </c:pt>
                <c:pt idx="754">
                  <c:v>2.1601385655128223E-2</c:v>
                </c:pt>
                <c:pt idx="755">
                  <c:v>2.1600807020111808E-2</c:v>
                </c:pt>
                <c:pt idx="756">
                  <c:v>2.1600229913853634E-2</c:v>
                </c:pt>
                <c:pt idx="757">
                  <c:v>2.1599654330303329E-2</c:v>
                </c:pt>
                <c:pt idx="758">
                  <c:v>2.1599080263442184E-2</c:v>
                </c:pt>
                <c:pt idx="759">
                  <c:v>2.1598507707283294E-2</c:v>
                </c:pt>
                <c:pt idx="760">
                  <c:v>2.1597936655871213E-2</c:v>
                </c:pt>
                <c:pt idx="761">
                  <c:v>2.1597367103281771E-2</c:v>
                </c:pt>
                <c:pt idx="762">
                  <c:v>2.1596799043621748E-2</c:v>
                </c:pt>
                <c:pt idx="763">
                  <c:v>2.1596232471028966E-2</c:v>
                </c:pt>
                <c:pt idx="764">
                  <c:v>2.1595667379671651E-2</c:v>
                </c:pt>
                <c:pt idx="765">
                  <c:v>2.1595103763748739E-2</c:v>
                </c:pt>
                <c:pt idx="766">
                  <c:v>2.159454161748919E-2</c:v>
                </c:pt>
                <c:pt idx="767">
                  <c:v>2.1593980935152246E-2</c:v>
                </c:pt>
                <c:pt idx="768">
                  <c:v>2.1593421711026805E-2</c:v>
                </c:pt>
                <c:pt idx="769">
                  <c:v>2.1592863939431599E-2</c:v>
                </c:pt>
                <c:pt idx="770">
                  <c:v>2.1592307614714677E-2</c:v>
                </c:pt>
                <c:pt idx="771">
                  <c:v>2.1591752731253581E-2</c:v>
                </c:pt>
                <c:pt idx="772">
                  <c:v>2.1591199283454651E-2</c:v>
                </c:pt>
                <c:pt idx="773">
                  <c:v>2.1590647265753399E-2</c:v>
                </c:pt>
                <c:pt idx="774">
                  <c:v>2.1590096672613961E-2</c:v>
                </c:pt>
                <c:pt idx="775">
                  <c:v>2.1589547498529055E-2</c:v>
                </c:pt>
                <c:pt idx="776">
                  <c:v>2.1588999738019608E-2</c:v>
                </c:pt>
                <c:pt idx="777">
                  <c:v>2.1588453385634875E-2</c:v>
                </c:pt>
                <c:pt idx="778">
                  <c:v>2.1587908435952055E-2</c:v>
                </c:pt>
                <c:pt idx="779">
                  <c:v>2.1587364883576057E-2</c:v>
                </c:pt>
                <c:pt idx="780">
                  <c:v>2.1586822723139637E-2</c:v>
                </c:pt>
                <c:pt idx="781">
                  <c:v>2.1586281949302795E-2</c:v>
                </c:pt>
                <c:pt idx="782">
                  <c:v>2.1585742556752829E-2</c:v>
                </c:pt>
                <c:pt idx="783">
                  <c:v>2.1585204540204281E-2</c:v>
                </c:pt>
                <c:pt idx="784">
                  <c:v>2.1584667894398561E-2</c:v>
                </c:pt>
                <c:pt idx="785">
                  <c:v>2.158413261410376E-2</c:v>
                </c:pt>
                <c:pt idx="786">
                  <c:v>2.1583598694114685E-2</c:v>
                </c:pt>
                <c:pt idx="787">
                  <c:v>2.1583066129252475E-2</c:v>
                </c:pt>
                <c:pt idx="788">
                  <c:v>2.1582534914364619E-2</c:v>
                </c:pt>
                <c:pt idx="789">
                  <c:v>2.1582005044324493E-2</c:v>
                </c:pt>
                <c:pt idx="790">
                  <c:v>2.1581476514031726E-2</c:v>
                </c:pt>
                <c:pt idx="791">
                  <c:v>2.1580949318411285E-2</c:v>
                </c:pt>
                <c:pt idx="792">
                  <c:v>2.1580423452414225E-2</c:v>
                </c:pt>
                <c:pt idx="793">
                  <c:v>2.1579898911016599E-2</c:v>
                </c:pt>
                <c:pt idx="794">
                  <c:v>2.1579375689219978E-2</c:v>
                </c:pt>
                <c:pt idx="795">
                  <c:v>2.1578853782050988E-2</c:v>
                </c:pt>
                <c:pt idx="796">
                  <c:v>2.1578333184561174E-2</c:v>
                </c:pt>
                <c:pt idx="797">
                  <c:v>2.1577813891827047E-2</c:v>
                </c:pt>
                <c:pt idx="798">
                  <c:v>2.1577295898949512E-2</c:v>
                </c:pt>
                <c:pt idx="799">
                  <c:v>2.157677920105423E-2</c:v>
                </c:pt>
                <c:pt idx="800">
                  <c:v>2.1576263793291004E-2</c:v>
                </c:pt>
                <c:pt idx="801">
                  <c:v>2.1575749670833894E-2</c:v>
                </c:pt>
                <c:pt idx="802">
                  <c:v>2.1575236828881038E-2</c:v>
                </c:pt>
                <c:pt idx="803">
                  <c:v>2.1574725262654481E-2</c:v>
                </c:pt>
                <c:pt idx="804">
                  <c:v>2.1574214967399863E-2</c:v>
                </c:pt>
                <c:pt idx="805">
                  <c:v>2.1573705938386617E-2</c:v>
                </c:pt>
                <c:pt idx="806">
                  <c:v>2.1573198170907443E-2</c:v>
                </c:pt>
                <c:pt idx="807">
                  <c:v>2.1572691660278476E-2</c:v>
                </c:pt>
                <c:pt idx="808">
                  <c:v>2.1572186401838941E-2</c:v>
                </c:pt>
                <c:pt idx="809">
                  <c:v>2.1571682390951117E-2</c:v>
                </c:pt>
                <c:pt idx="810">
                  <c:v>2.1571179623000123E-2</c:v>
                </c:pt>
                <c:pt idx="811">
                  <c:v>2.1570678093393855E-2</c:v>
                </c:pt>
                <c:pt idx="812">
                  <c:v>2.1570177797562717E-2</c:v>
                </c:pt>
                <c:pt idx="813">
                  <c:v>2.156967873095967E-2</c:v>
                </c:pt>
                <c:pt idx="814">
                  <c:v>2.1569180889060052E-2</c:v>
                </c:pt>
                <c:pt idx="815">
                  <c:v>2.1568684267361016E-2</c:v>
                </c:pt>
                <c:pt idx="816">
                  <c:v>2.1568188861382297E-2</c:v>
                </c:pt>
                <c:pt idx="817">
                  <c:v>2.1567694666665065E-2</c:v>
                </c:pt>
                <c:pt idx="818">
                  <c:v>2.1567201678772543E-2</c:v>
                </c:pt>
                <c:pt idx="819">
                  <c:v>2.1566709893289536E-2</c:v>
                </c:pt>
                <c:pt idx="820">
                  <c:v>2.1566219305822323E-2</c:v>
                </c:pt>
                <c:pt idx="821">
                  <c:v>2.156572991199858E-2</c:v>
                </c:pt>
                <c:pt idx="822">
                  <c:v>2.1565241707467261E-2</c:v>
                </c:pt>
                <c:pt idx="823">
                  <c:v>2.1564754687898324E-2</c:v>
                </c:pt>
                <c:pt idx="824">
                  <c:v>2.1564268848982958E-2</c:v>
                </c:pt>
                <c:pt idx="825">
                  <c:v>2.1563784186432979E-2</c:v>
                </c:pt>
                <c:pt idx="826">
                  <c:v>2.1563300695981058E-2</c:v>
                </c:pt>
                <c:pt idx="827">
                  <c:v>2.1562818373380473E-2</c:v>
                </c:pt>
                <c:pt idx="828">
                  <c:v>2.156233721440495E-2</c:v>
                </c:pt>
                <c:pt idx="829">
                  <c:v>2.156185721484875E-2</c:v>
                </c:pt>
                <c:pt idx="830">
                  <c:v>2.1561378370526071E-2</c:v>
                </c:pt>
                <c:pt idx="831">
                  <c:v>2.1560900677271441E-2</c:v>
                </c:pt>
                <c:pt idx="832">
                  <c:v>2.1560424130939448E-2</c:v>
                </c:pt>
                <c:pt idx="833">
                  <c:v>2.1559948727404372E-2</c:v>
                </c:pt>
                <c:pt idx="834">
                  <c:v>2.1559474462560395E-2</c:v>
                </c:pt>
                <c:pt idx="835">
                  <c:v>2.1559001332321321E-2</c:v>
                </c:pt>
                <c:pt idx="836">
                  <c:v>2.155852933262048E-2</c:v>
                </c:pt>
                <c:pt idx="837">
                  <c:v>2.155805845941056E-2</c:v>
                </c:pt>
                <c:pt idx="838">
                  <c:v>2.1557588708663554E-2</c:v>
                </c:pt>
                <c:pt idx="839">
                  <c:v>2.1557120076370749E-2</c:v>
                </c:pt>
                <c:pt idx="840">
                  <c:v>2.1556652558542388E-2</c:v>
                </c:pt>
                <c:pt idx="841">
                  <c:v>2.1556186151207645E-2</c:v>
                </c:pt>
                <c:pt idx="842">
                  <c:v>2.1555720850414663E-2</c:v>
                </c:pt>
                <c:pt idx="843">
                  <c:v>2.155525665223015E-2</c:v>
                </c:pt>
                <c:pt idx="844">
                  <c:v>2.155479355273961E-2</c:v>
                </c:pt>
                <c:pt idx="845">
                  <c:v>2.1554331548046923E-2</c:v>
                </c:pt>
                <c:pt idx="846">
                  <c:v>2.155387063427433E-2</c:v>
                </c:pt>
                <c:pt idx="847">
                  <c:v>2.1553410807562561E-2</c:v>
                </c:pt>
                <c:pt idx="848">
                  <c:v>2.1552952064070423E-2</c:v>
                </c:pt>
                <c:pt idx="849">
                  <c:v>2.1552494399974677E-2</c:v>
                </c:pt>
                <c:pt idx="850">
                  <c:v>2.15520378114702E-2</c:v>
                </c:pt>
                <c:pt idx="851">
                  <c:v>2.1551582294769778E-2</c:v>
                </c:pt>
                <c:pt idx="852">
                  <c:v>2.1551127846103874E-2</c:v>
                </c:pt>
                <c:pt idx="853">
                  <c:v>2.155067446172047E-2</c:v>
                </c:pt>
                <c:pt idx="854">
                  <c:v>2.1550222137885378E-2</c:v>
                </c:pt>
                <c:pt idx="855">
                  <c:v>2.1549770870881637E-2</c:v>
                </c:pt>
                <c:pt idx="856">
                  <c:v>2.1549320657009787E-2</c:v>
                </c:pt>
                <c:pt idx="857">
                  <c:v>2.1548871492587517E-2</c:v>
                </c:pt>
                <c:pt idx="858">
                  <c:v>2.154842337394967E-2</c:v>
                </c:pt>
                <c:pt idx="859">
                  <c:v>2.154797629744824E-2</c:v>
                </c:pt>
                <c:pt idx="860">
                  <c:v>2.1547530259452018E-2</c:v>
                </c:pt>
                <c:pt idx="861">
                  <c:v>2.154708525634676E-2</c:v>
                </c:pt>
                <c:pt idx="862">
                  <c:v>2.154664128453488E-2</c:v>
                </c:pt>
                <c:pt idx="863">
                  <c:v>2.154619834043554E-2</c:v>
                </c:pt>
                <c:pt idx="864">
                  <c:v>2.1545756420484376E-2</c:v>
                </c:pt>
                <c:pt idx="865">
                  <c:v>2.1545315521133587E-2</c:v>
                </c:pt>
                <c:pt idx="866">
                  <c:v>2.1544875638851706E-2</c:v>
                </c:pt>
                <c:pt idx="867">
                  <c:v>2.1544436770123389E-2</c:v>
                </c:pt>
                <c:pt idx="868">
                  <c:v>2.1543998911449716E-2</c:v>
                </c:pt>
                <c:pt idx="869">
                  <c:v>2.1543562059347682E-2</c:v>
                </c:pt>
                <c:pt idx="870">
                  <c:v>2.154312621035041E-2</c:v>
                </c:pt>
                <c:pt idx="871">
                  <c:v>2.1542691361006748E-2</c:v>
                </c:pt>
                <c:pt idx="872">
                  <c:v>2.1542257507881555E-2</c:v>
                </c:pt>
                <c:pt idx="873">
                  <c:v>2.1541824647555264E-2</c:v>
                </c:pt>
                <c:pt idx="874">
                  <c:v>2.1541392776624004E-2</c:v>
                </c:pt>
                <c:pt idx="875">
                  <c:v>2.1540961891699444E-2</c:v>
                </c:pt>
                <c:pt idx="876">
                  <c:v>2.1540531989408668E-2</c:v>
                </c:pt>
                <c:pt idx="877">
                  <c:v>2.1540103066394221E-2</c:v>
                </c:pt>
                <c:pt idx="878">
                  <c:v>2.1539675119313796E-2</c:v>
                </c:pt>
                <c:pt idx="879">
                  <c:v>2.1539248144840324E-2</c:v>
                </c:pt>
                <c:pt idx="880">
                  <c:v>2.1538822139661996E-2</c:v>
                </c:pt>
                <c:pt idx="881">
                  <c:v>2.1538397100481787E-2</c:v>
                </c:pt>
                <c:pt idx="882">
                  <c:v>2.1537973024017706E-2</c:v>
                </c:pt>
                <c:pt idx="883">
                  <c:v>2.1537549907002664E-2</c:v>
                </c:pt>
                <c:pt idx="884">
                  <c:v>2.1537127746184208E-2</c:v>
                </c:pt>
                <c:pt idx="885">
                  <c:v>2.1536706538324745E-2</c:v>
                </c:pt>
                <c:pt idx="886">
                  <c:v>2.1536286280201176E-2</c:v>
                </c:pt>
                <c:pt idx="887">
                  <c:v>2.1535866968604895E-2</c:v>
                </c:pt>
                <c:pt idx="888">
                  <c:v>2.1535448600341758E-2</c:v>
                </c:pt>
                <c:pt idx="889">
                  <c:v>2.1535031172232103E-2</c:v>
                </c:pt>
                <c:pt idx="890">
                  <c:v>2.1534614681110294E-2</c:v>
                </c:pt>
                <c:pt idx="891">
                  <c:v>2.1534199123825051E-2</c:v>
                </c:pt>
                <c:pt idx="892">
                  <c:v>2.1533784497239278E-2</c:v>
                </c:pt>
                <c:pt idx="893">
                  <c:v>2.1533370798229697E-2</c:v>
                </c:pt>
                <c:pt idx="894">
                  <c:v>2.1532958023687206E-2</c:v>
                </c:pt>
                <c:pt idx="895">
                  <c:v>2.1532546170516451E-2</c:v>
                </c:pt>
                <c:pt idx="896">
                  <c:v>2.1532135235635953E-2</c:v>
                </c:pt>
                <c:pt idx="897">
                  <c:v>2.1531725215977886E-2</c:v>
                </c:pt>
                <c:pt idx="898">
                  <c:v>2.1531316108488151E-2</c:v>
                </c:pt>
                <c:pt idx="899">
                  <c:v>2.1530907910126171E-2</c:v>
                </c:pt>
                <c:pt idx="900">
                  <c:v>2.1530500617864868E-2</c:v>
                </c:pt>
                <c:pt idx="901">
                  <c:v>2.1530094228690646E-2</c:v>
                </c:pt>
                <c:pt idx="902">
                  <c:v>2.1529688739603169E-2</c:v>
                </c:pt>
                <c:pt idx="903">
                  <c:v>2.1529284147615475E-2</c:v>
                </c:pt>
                <c:pt idx="904">
                  <c:v>2.1528880449753662E-2</c:v>
                </c:pt>
                <c:pt idx="905">
                  <c:v>2.1528477643057157E-2</c:v>
                </c:pt>
                <c:pt idx="906">
                  <c:v>2.1528075724578214E-2</c:v>
                </c:pt>
                <c:pt idx="907">
                  <c:v>2.1527674691382358E-2</c:v>
                </c:pt>
                <c:pt idx="908">
                  <c:v>2.1527274540547699E-2</c:v>
                </c:pt>
                <c:pt idx="909">
                  <c:v>2.1526875269165476E-2</c:v>
                </c:pt>
                <c:pt idx="910">
                  <c:v>2.1526476874339524E-2</c:v>
                </c:pt>
                <c:pt idx="911">
                  <c:v>2.152607935318639E-2</c:v>
                </c:pt>
                <c:pt idx="912">
                  <c:v>2.1525682702835381E-2</c:v>
                </c:pt>
                <c:pt idx="913">
                  <c:v>2.1525286920428197E-2</c:v>
                </c:pt>
                <c:pt idx="914">
                  <c:v>2.1524892003119227E-2</c:v>
                </c:pt>
                <c:pt idx="915">
                  <c:v>2.1524497948075098E-2</c:v>
                </c:pt>
                <c:pt idx="916">
                  <c:v>2.1524104752474894E-2</c:v>
                </c:pt>
                <c:pt idx="917">
                  <c:v>2.1523712413510004E-2</c:v>
                </c:pt>
                <c:pt idx="918">
                  <c:v>2.152332092838399E-2</c:v>
                </c:pt>
                <c:pt idx="919">
                  <c:v>2.1522930294312625E-2</c:v>
                </c:pt>
                <c:pt idx="920">
                  <c:v>2.152254050852365E-2</c:v>
                </c:pt>
                <c:pt idx="921">
                  <c:v>2.1522151568257007E-2</c:v>
                </c:pt>
                <c:pt idx="922">
                  <c:v>2.1521763470764569E-2</c:v>
                </c:pt>
                <c:pt idx="923">
                  <c:v>2.1521376213309972E-2</c:v>
                </c:pt>
                <c:pt idx="924">
                  <c:v>2.1520989793168726E-2</c:v>
                </c:pt>
                <c:pt idx="925">
                  <c:v>2.1520604207628313E-2</c:v>
                </c:pt>
                <c:pt idx="926">
                  <c:v>2.1520219453987587E-2</c:v>
                </c:pt>
                <c:pt idx="927">
                  <c:v>2.151983552955734E-2</c:v>
                </c:pt>
                <c:pt idx="928">
                  <c:v>2.1519452431659751E-2</c:v>
                </c:pt>
                <c:pt idx="929">
                  <c:v>2.151907015762862E-2</c:v>
                </c:pt>
                <c:pt idx="930">
                  <c:v>2.1518688704809164E-2</c:v>
                </c:pt>
                <c:pt idx="931">
                  <c:v>2.1518308070557945E-2</c:v>
                </c:pt>
                <c:pt idx="932">
                  <c:v>2.1517928252243003E-2</c:v>
                </c:pt>
                <c:pt idx="933">
                  <c:v>2.1517549247243518E-2</c:v>
                </c:pt>
                <c:pt idx="934">
                  <c:v>2.1517171052949841E-2</c:v>
                </c:pt>
                <c:pt idx="935">
                  <c:v>2.1516793666763706E-2</c:v>
                </c:pt>
                <c:pt idx="936">
                  <c:v>2.1516417086097677E-2</c:v>
                </c:pt>
                <c:pt idx="937">
                  <c:v>2.1516041308375485E-2</c:v>
                </c:pt>
                <c:pt idx="938">
                  <c:v>2.1515666331031889E-2</c:v>
                </c:pt>
                <c:pt idx="939">
                  <c:v>2.1515292151512384E-2</c:v>
                </c:pt>
                <c:pt idx="940">
                  <c:v>2.1514918767273426E-2</c:v>
                </c:pt>
                <c:pt idx="941">
                  <c:v>2.1514546175782405E-2</c:v>
                </c:pt>
                <c:pt idx="942">
                  <c:v>2.1514174374517196E-2</c:v>
                </c:pt>
                <c:pt idx="943">
                  <c:v>2.1513803360966571E-2</c:v>
                </c:pt>
                <c:pt idx="944">
                  <c:v>2.1513433132629781E-2</c:v>
                </c:pt>
                <c:pt idx="945">
                  <c:v>2.1513063687016731E-2</c:v>
                </c:pt>
                <c:pt idx="946">
                  <c:v>2.1512695021647897E-2</c:v>
                </c:pt>
                <c:pt idx="947">
                  <c:v>2.151232713405404E-2</c:v>
                </c:pt>
                <c:pt idx="948">
                  <c:v>2.1511960021776522E-2</c:v>
                </c:pt>
                <c:pt idx="949">
                  <c:v>2.1511593682366999E-2</c:v>
                </c:pt>
                <c:pt idx="950">
                  <c:v>2.151122811338731E-2</c:v>
                </c:pt>
                <c:pt idx="951">
                  <c:v>2.1510863312409718E-2</c:v>
                </c:pt>
                <c:pt idx="952">
                  <c:v>2.1510499277016547E-2</c:v>
                </c:pt>
                <c:pt idx="953">
                  <c:v>2.1510136004800263E-2</c:v>
                </c:pt>
                <c:pt idx="954">
                  <c:v>2.1509773493363499E-2</c:v>
                </c:pt>
                <c:pt idx="955">
                  <c:v>2.1509411740318899E-2</c:v>
                </c:pt>
                <c:pt idx="956">
                  <c:v>2.1509050743288984E-2</c:v>
                </c:pt>
                <c:pt idx="957">
                  <c:v>2.1508690499906349E-2</c:v>
                </c:pt>
                <c:pt idx="958">
                  <c:v>2.150833100781328E-2</c:v>
                </c:pt>
                <c:pt idx="959">
                  <c:v>2.1507972264662122E-2</c:v>
                </c:pt>
                <c:pt idx="960">
                  <c:v>2.1507614268114827E-2</c:v>
                </c:pt>
                <c:pt idx="961">
                  <c:v>2.1507257015843096E-2</c:v>
                </c:pt>
                <c:pt idx="962">
                  <c:v>2.150690050552832E-2</c:v>
                </c:pt>
                <c:pt idx="963">
                  <c:v>2.1506544734861469E-2</c:v>
                </c:pt>
                <c:pt idx="964">
                  <c:v>2.1506189701543176E-2</c:v>
                </c:pt>
                <c:pt idx="965">
                  <c:v>2.1505835403283515E-2</c:v>
                </c:pt>
                <c:pt idx="966">
                  <c:v>2.1505481837802067E-2</c:v>
                </c:pt>
                <c:pt idx="967">
                  <c:v>2.1505129002827771E-2</c:v>
                </c:pt>
                <c:pt idx="968">
                  <c:v>2.150477689609907E-2</c:v>
                </c:pt>
                <c:pt idx="969">
                  <c:v>2.1504425515363596E-2</c:v>
                </c:pt>
                <c:pt idx="970">
                  <c:v>2.1504074858378325E-2</c:v>
                </c:pt>
                <c:pt idx="971">
                  <c:v>2.1503724922909549E-2</c:v>
                </c:pt>
                <c:pt idx="972">
                  <c:v>2.1503375706732601E-2</c:v>
                </c:pt>
                <c:pt idx="973">
                  <c:v>2.1503027207631899E-2</c:v>
                </c:pt>
                <c:pt idx="974">
                  <c:v>2.1502679423401228E-2</c:v>
                </c:pt>
                <c:pt idx="975">
                  <c:v>2.150233235184313E-2</c:v>
                </c:pt>
                <c:pt idx="976">
                  <c:v>2.1501985990769322E-2</c:v>
                </c:pt>
                <c:pt idx="977">
                  <c:v>2.1501640338000262E-2</c:v>
                </c:pt>
                <c:pt idx="978">
                  <c:v>2.1501295391365652E-2</c:v>
                </c:pt>
                <c:pt idx="979">
                  <c:v>2.1500951148703765E-2</c:v>
                </c:pt>
                <c:pt idx="980">
                  <c:v>2.1500607607861769E-2</c:v>
                </c:pt>
                <c:pt idx="981">
                  <c:v>2.1500264766695625E-2</c:v>
                </c:pt>
                <c:pt idx="982">
                  <c:v>2.1499922623069996E-2</c:v>
                </c:pt>
                <c:pt idx="983">
                  <c:v>2.1499581174858243E-2</c:v>
                </c:pt>
                <c:pt idx="984">
                  <c:v>2.1499240419942379E-2</c:v>
                </c:pt>
                <c:pt idx="985">
                  <c:v>2.1498900356212904E-2</c:v>
                </c:pt>
                <c:pt idx="986">
                  <c:v>2.1498560981568979E-2</c:v>
                </c:pt>
                <c:pt idx="987">
                  <c:v>2.1498222293918345E-2</c:v>
                </c:pt>
                <c:pt idx="988">
                  <c:v>2.1497884291176956E-2</c:v>
                </c:pt>
                <c:pt idx="989">
                  <c:v>2.1497546971269418E-2</c:v>
                </c:pt>
                <c:pt idx="990">
                  <c:v>2.149721033212857E-2</c:v>
                </c:pt>
                <c:pt idx="991">
                  <c:v>2.1496874371695687E-2</c:v>
                </c:pt>
                <c:pt idx="992">
                  <c:v>2.1496539087920256E-2</c:v>
                </c:pt>
                <c:pt idx="993">
                  <c:v>2.1496204478760064E-2</c:v>
                </c:pt>
                <c:pt idx="994">
                  <c:v>2.1495870542181099E-2</c:v>
                </c:pt>
                <c:pt idx="995">
                  <c:v>2.149553727615754E-2</c:v>
                </c:pt>
                <c:pt idx="996">
                  <c:v>2.1495204678671651E-2</c:v>
                </c:pt>
                <c:pt idx="997">
                  <c:v>2.1494872747713729E-2</c:v>
                </c:pt>
                <c:pt idx="998">
                  <c:v>2.1494541481282315E-2</c:v>
                </c:pt>
                <c:pt idx="999">
                  <c:v>2.1494210877383731E-2</c:v>
                </c:pt>
                <c:pt idx="1000">
                  <c:v>2.1493880934032369E-2</c:v>
                </c:pt>
                <c:pt idx="1001">
                  <c:v>2.1493551649250656E-2</c:v>
                </c:pt>
                <c:pt idx="1002">
                  <c:v>2.1493223021068653E-2</c:v>
                </c:pt>
                <c:pt idx="1003">
                  <c:v>2.1492895047524434E-2</c:v>
                </c:pt>
                <c:pt idx="1004">
                  <c:v>2.1492567726663938E-2</c:v>
                </c:pt>
                <c:pt idx="1005">
                  <c:v>2.1492241056540705E-2</c:v>
                </c:pt>
                <c:pt idx="1006">
                  <c:v>2.1491915035216129E-2</c:v>
                </c:pt>
                <c:pt idx="1007">
                  <c:v>2.1491589660759283E-2</c:v>
                </c:pt>
                <c:pt idx="1008">
                  <c:v>2.1491264931246867E-2</c:v>
                </c:pt>
                <c:pt idx="1009">
                  <c:v>2.1490940844763114E-2</c:v>
                </c:pt>
                <c:pt idx="1010">
                  <c:v>2.1490617399400044E-2</c:v>
                </c:pt>
                <c:pt idx="1011">
                  <c:v>2.1490294593257065E-2</c:v>
                </c:pt>
                <c:pt idx="1012">
                  <c:v>2.1489972424441096E-2</c:v>
                </c:pt>
                <c:pt idx="1013">
                  <c:v>2.1489650891066598E-2</c:v>
                </c:pt>
                <c:pt idx="1014">
                  <c:v>2.148932999125544E-2</c:v>
                </c:pt>
                <c:pt idx="1015">
                  <c:v>2.1489009723136759E-2</c:v>
                </c:pt>
                <c:pt idx="1016">
                  <c:v>2.1488690084847252E-2</c:v>
                </c:pt>
                <c:pt idx="1017">
                  <c:v>2.1488371074530794E-2</c:v>
                </c:pt>
                <c:pt idx="1018">
                  <c:v>2.148805269033862E-2</c:v>
                </c:pt>
                <c:pt idx="1019">
                  <c:v>2.1487734930429183E-2</c:v>
                </c:pt>
                <c:pt idx="1020">
                  <c:v>2.1487417792968158E-2</c:v>
                </c:pt>
                <c:pt idx="1021">
                  <c:v>2.1487101276128347E-2</c:v>
                </c:pt>
                <c:pt idx="1022">
                  <c:v>2.1486785378089811E-2</c:v>
                </c:pt>
                <c:pt idx="1023">
                  <c:v>2.1486470097039606E-2</c:v>
                </c:pt>
                <c:pt idx="1024">
                  <c:v>2.1486155431171987E-2</c:v>
                </c:pt>
                <c:pt idx="1025">
                  <c:v>2.14858413786881E-2</c:v>
                </c:pt>
                <c:pt idx="1026">
                  <c:v>2.1485527937796154E-2</c:v>
                </c:pt>
                <c:pt idx="1027">
                  <c:v>2.1485215106711461E-2</c:v>
                </c:pt>
                <c:pt idx="1028">
                  <c:v>2.1484902883656069E-2</c:v>
                </c:pt>
                <c:pt idx="1029">
                  <c:v>2.1484591266859001E-2</c:v>
                </c:pt>
                <c:pt idx="1030">
                  <c:v>2.1484280254556263E-2</c:v>
                </c:pt>
                <c:pt idx="1031">
                  <c:v>2.1483969844990517E-2</c:v>
                </c:pt>
                <c:pt idx="1032">
                  <c:v>2.1483660036411285E-2</c:v>
                </c:pt>
                <c:pt idx="1033">
                  <c:v>2.1483350827075073E-2</c:v>
                </c:pt>
                <c:pt idx="1034">
                  <c:v>2.1483042215244743E-2</c:v>
                </c:pt>
                <c:pt idx="1035">
                  <c:v>2.1482734199190178E-2</c:v>
                </c:pt>
                <c:pt idx="1036">
                  <c:v>2.1482426777187719E-2</c:v>
                </c:pt>
                <c:pt idx="1037">
                  <c:v>2.1482119947520601E-2</c:v>
                </c:pt>
                <c:pt idx="1038">
                  <c:v>2.1481813708478431E-2</c:v>
                </c:pt>
                <c:pt idx="1039">
                  <c:v>2.1481508058357524E-2</c:v>
                </c:pt>
                <c:pt idx="1040">
                  <c:v>2.1481202995460604E-2</c:v>
                </c:pt>
                <c:pt idx="1041">
                  <c:v>2.148089851809715E-2</c:v>
                </c:pt>
                <c:pt idx="1042">
                  <c:v>2.1480594624582853E-2</c:v>
                </c:pt>
                <c:pt idx="1043">
                  <c:v>2.1480291313240047E-2</c:v>
                </c:pt>
                <c:pt idx="1044">
                  <c:v>2.1479988582397438E-2</c:v>
                </c:pt>
                <c:pt idx="1045">
                  <c:v>2.1479686430390093E-2</c:v>
                </c:pt>
                <c:pt idx="1046">
                  <c:v>2.1479384855559433E-2</c:v>
                </c:pt>
                <c:pt idx="1047">
                  <c:v>2.1479083856253276E-2</c:v>
                </c:pt>
                <c:pt idx="1048">
                  <c:v>2.1478783430825682E-2</c:v>
                </c:pt>
                <c:pt idx="1049">
                  <c:v>2.1478483577636948E-2</c:v>
                </c:pt>
                <c:pt idx="1050">
                  <c:v>2.1478184295053753E-2</c:v>
                </c:pt>
                <c:pt idx="1051">
                  <c:v>2.1477885581448895E-2</c:v>
                </c:pt>
                <c:pt idx="1052">
                  <c:v>2.1477587435201239E-2</c:v>
                </c:pt>
                <c:pt idx="1053">
                  <c:v>2.147728985469605E-2</c:v>
                </c:pt>
                <c:pt idx="1054">
                  <c:v>2.1476992838324473E-2</c:v>
                </c:pt>
                <c:pt idx="1055">
                  <c:v>2.147669638448392E-2</c:v>
                </c:pt>
                <c:pt idx="1056">
                  <c:v>2.1476400491577789E-2</c:v>
                </c:pt>
                <c:pt idx="1057">
                  <c:v>2.1476105158015551E-2</c:v>
                </c:pt>
                <c:pt idx="1058">
                  <c:v>2.1475810382212579E-2</c:v>
                </c:pt>
                <c:pt idx="1059">
                  <c:v>2.1475516162590424E-2</c:v>
                </c:pt>
                <c:pt idx="1060">
                  <c:v>2.1475222497576392E-2</c:v>
                </c:pt>
                <c:pt idx="1061">
                  <c:v>2.1474929385603796E-2</c:v>
                </c:pt>
                <c:pt idx="1062">
                  <c:v>2.1474636825111929E-2</c:v>
                </c:pt>
                <c:pt idx="1063">
                  <c:v>2.1474344814545722E-2</c:v>
                </c:pt>
                <c:pt idx="1064">
                  <c:v>2.1474053352356186E-2</c:v>
                </c:pt>
                <c:pt idx="1065">
                  <c:v>2.1473762437000058E-2</c:v>
                </c:pt>
                <c:pt idx="1066">
                  <c:v>2.1473472066939801E-2</c:v>
                </c:pt>
                <c:pt idx="1067">
                  <c:v>2.1473182240643676E-2</c:v>
                </c:pt>
                <c:pt idx="1068">
                  <c:v>2.1472892956585745E-2</c:v>
                </c:pt>
                <c:pt idx="1069">
                  <c:v>2.1472604213245643E-2</c:v>
                </c:pt>
                <c:pt idx="1070">
                  <c:v>2.147231600910883E-2</c:v>
                </c:pt>
                <c:pt idx="1071">
                  <c:v>2.1472028342666264E-2</c:v>
                </c:pt>
                <c:pt idx="1072">
                  <c:v>2.1471741212414696E-2</c:v>
                </c:pt>
                <c:pt idx="1073">
                  <c:v>2.147145461685632E-2</c:v>
                </c:pt>
                <c:pt idx="1074">
                  <c:v>2.1471168554498946E-2</c:v>
                </c:pt>
                <c:pt idx="1075">
                  <c:v>2.1470883023856011E-2</c:v>
                </c:pt>
                <c:pt idx="1076">
                  <c:v>2.1470598023446405E-2</c:v>
                </c:pt>
                <c:pt idx="1077">
                  <c:v>2.1470313551794473E-2</c:v>
                </c:pt>
                <c:pt idx="1078">
                  <c:v>2.1470029607430191E-2</c:v>
                </c:pt>
                <c:pt idx="1079">
                  <c:v>2.1469746188888798E-2</c:v>
                </c:pt>
                <c:pt idx="1080">
                  <c:v>2.146946329471101E-2</c:v>
                </c:pt>
                <c:pt idx="1081">
                  <c:v>2.1469180923442976E-2</c:v>
                </c:pt>
                <c:pt idx="1082">
                  <c:v>2.1468899073636191E-2</c:v>
                </c:pt>
                <c:pt idx="1083">
                  <c:v>2.1468617743847517E-2</c:v>
                </c:pt>
                <c:pt idx="1084">
                  <c:v>2.1468336932639082E-2</c:v>
                </c:pt>
                <c:pt idx="1085">
                  <c:v>2.1468056638578335E-2</c:v>
                </c:pt>
                <c:pt idx="1086">
                  <c:v>2.1467776860238107E-2</c:v>
                </c:pt>
                <c:pt idx="1087">
                  <c:v>2.1467497596196202E-2</c:v>
                </c:pt>
                <c:pt idx="1088">
                  <c:v>2.1467218845035975E-2</c:v>
                </c:pt>
                <c:pt idx="1089">
                  <c:v>2.146694060534575E-2</c:v>
                </c:pt>
                <c:pt idx="1090">
                  <c:v>2.1466662875719127E-2</c:v>
                </c:pt>
                <c:pt idx="1091">
                  <c:v>2.1466385654754849E-2</c:v>
                </c:pt>
                <c:pt idx="1092">
                  <c:v>2.1466108941056695E-2</c:v>
                </c:pt>
                <c:pt idx="1093">
                  <c:v>2.1465832733233717E-2</c:v>
                </c:pt>
                <c:pt idx="1094">
                  <c:v>2.1465557029899898E-2</c:v>
                </c:pt>
                <c:pt idx="1095">
                  <c:v>2.1465881487924388E-2</c:v>
                </c:pt>
                <c:pt idx="1096">
                  <c:v>2.1466205354411946E-2</c:v>
                </c:pt>
                <c:pt idx="1097">
                  <c:v>2.1466528630978768E-2</c:v>
                </c:pt>
                <c:pt idx="1098">
                  <c:v>2.1466851319235144E-2</c:v>
                </c:pt>
                <c:pt idx="1099">
                  <c:v>2.1467173420785614E-2</c:v>
                </c:pt>
                <c:pt idx="1100">
                  <c:v>2.1467494937228812E-2</c:v>
                </c:pt>
                <c:pt idx="1101">
                  <c:v>2.14678158701576E-2</c:v>
                </c:pt>
                <c:pt idx="1102">
                  <c:v>2.1468136221159038E-2</c:v>
                </c:pt>
                <c:pt idx="1103">
                  <c:v>2.1468455991814513E-2</c:v>
                </c:pt>
                <c:pt idx="1104">
                  <c:v>2.1468775183699513E-2</c:v>
                </c:pt>
                <c:pt idx="1105">
                  <c:v>2.1469093798384006E-2</c:v>
                </c:pt>
                <c:pt idx="1106">
                  <c:v>2.1469411837432225E-2</c:v>
                </c:pt>
                <c:pt idx="1107">
                  <c:v>2.1469729302402724E-2</c:v>
                </c:pt>
                <c:pt idx="1108">
                  <c:v>2.1470046194848505E-2</c:v>
                </c:pt>
                <c:pt idx="1109">
                  <c:v>2.1470362516316874E-2</c:v>
                </c:pt>
                <c:pt idx="1110">
                  <c:v>2.1470678268349679E-2</c:v>
                </c:pt>
                <c:pt idx="1111">
                  <c:v>2.1470993452483121E-2</c:v>
                </c:pt>
                <c:pt idx="1112">
                  <c:v>2.1471308070247986E-2</c:v>
                </c:pt>
                <c:pt idx="1113">
                  <c:v>2.1471622123169425E-2</c:v>
                </c:pt>
                <c:pt idx="1114">
                  <c:v>2.1471935612767269E-2</c:v>
                </c:pt>
                <c:pt idx="1115">
                  <c:v>2.1472248540555794E-2</c:v>
                </c:pt>
                <c:pt idx="1116">
                  <c:v>2.1472560908043892E-2</c:v>
                </c:pt>
                <c:pt idx="1117">
                  <c:v>2.1472872716735033E-2</c:v>
                </c:pt>
                <c:pt idx="1118">
                  <c:v>2.1473183968127346E-2</c:v>
                </c:pt>
                <c:pt idx="1119">
                  <c:v>2.1473494663713646E-2</c:v>
                </c:pt>
                <c:pt idx="1120">
                  <c:v>2.1473804804981289E-2</c:v>
                </c:pt>
                <c:pt idx="1121">
                  <c:v>2.1474114393412479E-2</c:v>
                </c:pt>
                <c:pt idx="1122">
                  <c:v>2.1474423430483981E-2</c:v>
                </c:pt>
                <c:pt idx="1123">
                  <c:v>2.1474731917667522E-2</c:v>
                </c:pt>
                <c:pt idx="1124">
                  <c:v>2.1475039856429387E-2</c:v>
                </c:pt>
                <c:pt idx="1125">
                  <c:v>2.1475347248230751E-2</c:v>
                </c:pt>
                <c:pt idx="1126">
                  <c:v>2.1475654094527556E-2</c:v>
                </c:pt>
                <c:pt idx="1127">
                  <c:v>2.1475960396770667E-2</c:v>
                </c:pt>
                <c:pt idx="1128">
                  <c:v>2.1476266156405743E-2</c:v>
                </c:pt>
                <c:pt idx="1129">
                  <c:v>2.1476571374873313E-2</c:v>
                </c:pt>
                <c:pt idx="1130">
                  <c:v>2.1476876053608832E-2</c:v>
                </c:pt>
                <c:pt idx="1131">
                  <c:v>2.1477180194042683E-2</c:v>
                </c:pt>
                <c:pt idx="1132">
                  <c:v>2.147748379760028E-2</c:v>
                </c:pt>
                <c:pt idx="1133">
                  <c:v>2.1477786865701811E-2</c:v>
                </c:pt>
                <c:pt idx="1134">
                  <c:v>2.147808939976267E-2</c:v>
                </c:pt>
                <c:pt idx="1135">
                  <c:v>2.1478391401193113E-2</c:v>
                </c:pt>
                <c:pt idx="1136">
                  <c:v>2.1478692871398516E-2</c:v>
                </c:pt>
                <c:pt idx="1137">
                  <c:v>2.1478993811779319E-2</c:v>
                </c:pt>
                <c:pt idx="1138">
                  <c:v>2.1479294223731002E-2</c:v>
                </c:pt>
                <c:pt idx="1139">
                  <c:v>2.1479594108644199E-2</c:v>
                </c:pt>
                <c:pt idx="1140">
                  <c:v>2.1479893467904569E-2</c:v>
                </c:pt>
                <c:pt idx="1141">
                  <c:v>2.148019230289306E-2</c:v>
                </c:pt>
                <c:pt idx="1142">
                  <c:v>2.1480490614985675E-2</c:v>
                </c:pt>
                <c:pt idx="1143">
                  <c:v>2.1480788405553661E-2</c:v>
                </c:pt>
                <c:pt idx="1144">
                  <c:v>2.1481085675963466E-2</c:v>
                </c:pt>
                <c:pt idx="1145">
                  <c:v>2.1481382427576707E-2</c:v>
                </c:pt>
                <c:pt idx="1146">
                  <c:v>2.1481678661750363E-2</c:v>
                </c:pt>
                <c:pt idx="1147">
                  <c:v>2.1481974379836625E-2</c:v>
                </c:pt>
                <c:pt idx="1148">
                  <c:v>2.1482269583182927E-2</c:v>
                </c:pt>
                <c:pt idx="1149">
                  <c:v>2.1482564273132148E-2</c:v>
                </c:pt>
                <c:pt idx="1150">
                  <c:v>2.1482858451022307E-2</c:v>
                </c:pt>
                <c:pt idx="1151">
                  <c:v>2.1483152118187045E-2</c:v>
                </c:pt>
                <c:pt idx="1152">
                  <c:v>2.1483445275955089E-2</c:v>
                </c:pt>
                <c:pt idx="1153">
                  <c:v>2.1483737925650778E-2</c:v>
                </c:pt>
                <c:pt idx="1154">
                  <c:v>2.1484030068593691E-2</c:v>
                </c:pt>
                <c:pt idx="1155">
                  <c:v>2.1484321706099031E-2</c:v>
                </c:pt>
                <c:pt idx="1156">
                  <c:v>2.1484612839477293E-2</c:v>
                </c:pt>
                <c:pt idx="1157">
                  <c:v>2.1484903470034518E-2</c:v>
                </c:pt>
                <c:pt idx="1158">
                  <c:v>2.1485193599072288E-2</c:v>
                </c:pt>
                <c:pt idx="1159">
                  <c:v>2.148548322788749E-2</c:v>
                </c:pt>
                <c:pt idx="1160">
                  <c:v>2.1485772357772853E-2</c:v>
                </c:pt>
                <c:pt idx="1161">
                  <c:v>2.1486060990016348E-2</c:v>
                </c:pt>
                <c:pt idx="1162">
                  <c:v>2.1486349125901787E-2</c:v>
                </c:pt>
                <c:pt idx="1163">
                  <c:v>2.1486636766708353E-2</c:v>
                </c:pt>
                <c:pt idx="1164">
                  <c:v>2.1486923913710952E-2</c:v>
                </c:pt>
                <c:pt idx="1165">
                  <c:v>2.1487210568180152E-2</c:v>
                </c:pt>
                <c:pt idx="1166">
                  <c:v>2.1487496731381998E-2</c:v>
                </c:pt>
                <c:pt idx="1167">
                  <c:v>2.1487782404578368E-2</c:v>
                </c:pt>
                <c:pt idx="1168">
                  <c:v>2.1488067589026775E-2</c:v>
                </c:pt>
                <c:pt idx="1169">
                  <c:v>2.1488352285980391E-2</c:v>
                </c:pt>
                <c:pt idx="1170">
                  <c:v>2.1488636496688134E-2</c:v>
                </c:pt>
                <c:pt idx="1171">
                  <c:v>2.1488920222394691E-2</c:v>
                </c:pt>
                <c:pt idx="1172">
                  <c:v>2.148920346434045E-2</c:v>
                </c:pt>
                <c:pt idx="1173">
                  <c:v>2.148948622376155E-2</c:v>
                </c:pt>
                <c:pt idx="1174">
                  <c:v>2.1489768501890067E-2</c:v>
                </c:pt>
                <c:pt idx="1175">
                  <c:v>2.1490050299953718E-2</c:v>
                </c:pt>
                <c:pt idx="1176">
                  <c:v>2.149033161917618E-2</c:v>
                </c:pt>
                <c:pt idx="1177">
                  <c:v>2.1490612460776822E-2</c:v>
                </c:pt>
                <c:pt idx="1178">
                  <c:v>2.1490892825971036E-2</c:v>
                </c:pt>
                <c:pt idx="1179">
                  <c:v>2.1491172715970005E-2</c:v>
                </c:pt>
                <c:pt idx="1180">
                  <c:v>2.1491452131980848E-2</c:v>
                </c:pt>
                <c:pt idx="1181">
                  <c:v>2.1491731075206525E-2</c:v>
                </c:pt>
                <c:pt idx="1182">
                  <c:v>2.1492009546846047E-2</c:v>
                </c:pt>
                <c:pt idx="1183">
                  <c:v>2.1492287548094301E-2</c:v>
                </c:pt>
                <c:pt idx="1184">
                  <c:v>2.1492565080142086E-2</c:v>
                </c:pt>
                <c:pt idx="1185">
                  <c:v>2.1492842144176346E-2</c:v>
                </c:pt>
                <c:pt idx="1186">
                  <c:v>2.1493118741379862E-2</c:v>
                </c:pt>
                <c:pt idx="1187">
                  <c:v>2.1493394872931518E-2</c:v>
                </c:pt>
                <c:pt idx="1188">
                  <c:v>2.1493670540006223E-2</c:v>
                </c:pt>
                <c:pt idx="1189">
                  <c:v>2.1493945743774934E-2</c:v>
                </c:pt>
                <c:pt idx="1190">
                  <c:v>2.1494220485404631E-2</c:v>
                </c:pt>
                <c:pt idx="1191">
                  <c:v>2.1494494766058442E-2</c:v>
                </c:pt>
                <c:pt idx="1192">
                  <c:v>2.1494768586895589E-2</c:v>
                </c:pt>
                <c:pt idx="1193">
                  <c:v>2.1495041949071352E-2</c:v>
                </c:pt>
                <c:pt idx="1194">
                  <c:v>2.1495314853737187E-2</c:v>
                </c:pt>
                <c:pt idx="1195">
                  <c:v>2.1495587302040736E-2</c:v>
                </c:pt>
                <c:pt idx="1196">
                  <c:v>2.1495859295125704E-2</c:v>
                </c:pt>
                <c:pt idx="1197">
                  <c:v>2.1496130834132085E-2</c:v>
                </c:pt>
                <c:pt idx="1198">
                  <c:v>2.1496401920196001E-2</c:v>
                </c:pt>
                <c:pt idx="1199">
                  <c:v>2.1496672554449796E-2</c:v>
                </c:pt>
                <c:pt idx="1200">
                  <c:v>2.1496942738022041E-2</c:v>
                </c:pt>
                <c:pt idx="1201">
                  <c:v>2.1497212472037636E-2</c:v>
                </c:pt>
                <c:pt idx="1202">
                  <c:v>2.1497481757617634E-2</c:v>
                </c:pt>
                <c:pt idx="1203">
                  <c:v>2.1497750595879366E-2</c:v>
                </c:pt>
                <c:pt idx="1204">
                  <c:v>2.1498018987936518E-2</c:v>
                </c:pt>
                <c:pt idx="1205">
                  <c:v>2.1498286934899039E-2</c:v>
                </c:pt>
                <c:pt idx="1206">
                  <c:v>2.1498554437873258E-2</c:v>
                </c:pt>
                <c:pt idx="1207">
                  <c:v>2.1498821497961739E-2</c:v>
                </c:pt>
                <c:pt idx="1208">
                  <c:v>2.1499088116263443E-2</c:v>
                </c:pt>
                <c:pt idx="1209">
                  <c:v>2.1499354293873771E-2</c:v>
                </c:pt>
                <c:pt idx="1210">
                  <c:v>2.1499620031884444E-2</c:v>
                </c:pt>
                <c:pt idx="1211">
                  <c:v>2.1499885331383497E-2</c:v>
                </c:pt>
                <c:pt idx="1212">
                  <c:v>2.1500150193455535E-2</c:v>
                </c:pt>
                <c:pt idx="1213">
                  <c:v>2.1500414619181462E-2</c:v>
                </c:pt>
                <c:pt idx="1214">
                  <c:v>2.1500678609638744E-2</c:v>
                </c:pt>
                <c:pt idx="1215">
                  <c:v>2.1500942165901153E-2</c:v>
                </c:pt>
                <c:pt idx="1216">
                  <c:v>2.1501205289039097E-2</c:v>
                </c:pt>
                <c:pt idx="1217">
                  <c:v>2.1501467980119343E-2</c:v>
                </c:pt>
                <c:pt idx="1218">
                  <c:v>2.1501730240205148E-2</c:v>
                </c:pt>
                <c:pt idx="1219">
                  <c:v>2.1501992070356434E-2</c:v>
                </c:pt>
                <c:pt idx="1220">
                  <c:v>2.1502253471629457E-2</c:v>
                </c:pt>
                <c:pt idx="1221">
                  <c:v>2.1502514445077205E-2</c:v>
                </c:pt>
                <c:pt idx="1222">
                  <c:v>2.1502774991749074E-2</c:v>
                </c:pt>
                <c:pt idx="1223">
                  <c:v>2.1503035112691051E-2</c:v>
                </c:pt>
                <c:pt idx="1224">
                  <c:v>2.1503294808945798E-2</c:v>
                </c:pt>
                <c:pt idx="1225">
                  <c:v>2.1503554081552499E-2</c:v>
                </c:pt>
                <c:pt idx="1226">
                  <c:v>2.1503812931546986E-2</c:v>
                </c:pt>
                <c:pt idx="1227">
                  <c:v>2.1504071359961633E-2</c:v>
                </c:pt>
                <c:pt idx="1228">
                  <c:v>2.1504329367825571E-2</c:v>
                </c:pt>
                <c:pt idx="1229">
                  <c:v>2.1504586956164543E-2</c:v>
                </c:pt>
                <c:pt idx="1230">
                  <c:v>2.1504844126000951E-2</c:v>
                </c:pt>
                <c:pt idx="1231">
                  <c:v>2.1505100878353816E-2</c:v>
                </c:pt>
                <c:pt idx="1232">
                  <c:v>2.1505357214238959E-2</c:v>
                </c:pt>
                <c:pt idx="1233">
                  <c:v>2.1505613134668908E-2</c:v>
                </c:pt>
                <c:pt idx="1234">
                  <c:v>2.1505868640652789E-2</c:v>
                </c:pt>
                <c:pt idx="1235">
                  <c:v>2.1506123733196526E-2</c:v>
                </c:pt>
                <c:pt idx="1236">
                  <c:v>2.1506378413302888E-2</c:v>
                </c:pt>
                <c:pt idx="1237">
                  <c:v>2.15066326819713E-2</c:v>
                </c:pt>
                <c:pt idx="1238">
                  <c:v>2.1506886540197903E-2</c:v>
                </c:pt>
                <c:pt idx="1239">
                  <c:v>2.1507139988975767E-2</c:v>
                </c:pt>
                <c:pt idx="1240">
                  <c:v>2.1507393029294684E-2</c:v>
                </c:pt>
                <c:pt idx="1241">
                  <c:v>2.1507645662141306E-2</c:v>
                </c:pt>
                <c:pt idx="1242">
                  <c:v>2.1507897888498988E-2</c:v>
                </c:pt>
                <c:pt idx="1243">
                  <c:v>2.1508149709348032E-2</c:v>
                </c:pt>
                <c:pt idx="1244">
                  <c:v>2.1508401125665624E-2</c:v>
                </c:pt>
                <c:pt idx="1245">
                  <c:v>2.1508652138425753E-2</c:v>
                </c:pt>
                <c:pt idx="1246">
                  <c:v>2.150890274859921E-2</c:v>
                </c:pt>
                <c:pt idx="1247">
                  <c:v>2.1509152957153825E-2</c:v>
                </c:pt>
                <c:pt idx="1248">
                  <c:v>2.1509402765054222E-2</c:v>
                </c:pt>
                <c:pt idx="1249">
                  <c:v>2.1509652173262013E-2</c:v>
                </c:pt>
                <c:pt idx="1250">
                  <c:v>2.1509901182735609E-2</c:v>
                </c:pt>
                <c:pt idx="1251">
                  <c:v>2.1510149794430528E-2</c:v>
                </c:pt>
                <c:pt idx="1252">
                  <c:v>2.15103980092991E-2</c:v>
                </c:pt>
                <c:pt idx="1253">
                  <c:v>2.1510645828290667E-2</c:v>
                </c:pt>
                <c:pt idx="1254">
                  <c:v>2.1510893252351608E-2</c:v>
                </c:pt>
                <c:pt idx="1255">
                  <c:v>2.1511140282425185E-2</c:v>
                </c:pt>
                <c:pt idx="1256">
                  <c:v>2.1511386919451685E-2</c:v>
                </c:pt>
                <c:pt idx="1257">
                  <c:v>2.1511633164368514E-2</c:v>
                </c:pt>
                <c:pt idx="1258">
                  <c:v>2.1511879018109855E-2</c:v>
                </c:pt>
                <c:pt idx="1259">
                  <c:v>2.1512124481607192E-2</c:v>
                </c:pt>
                <c:pt idx="1260">
                  <c:v>2.1512369555788922E-2</c:v>
                </c:pt>
                <c:pt idx="1261">
                  <c:v>2.1512614241580477E-2</c:v>
                </c:pt>
                <c:pt idx="1262">
                  <c:v>2.1512858539904447E-2</c:v>
                </c:pt>
                <c:pt idx="1263">
                  <c:v>2.1513102451680428E-2</c:v>
                </c:pt>
                <c:pt idx="1264">
                  <c:v>2.1513345977825189E-2</c:v>
                </c:pt>
                <c:pt idx="1265">
                  <c:v>2.1513589119252458E-2</c:v>
                </c:pt>
                <c:pt idx="1266">
                  <c:v>2.1513831876873196E-2</c:v>
                </c:pt>
                <c:pt idx="1267">
                  <c:v>2.1514074251595523E-2</c:v>
                </c:pt>
                <c:pt idx="1268">
                  <c:v>2.1514316244324566E-2</c:v>
                </c:pt>
                <c:pt idx="1269">
                  <c:v>2.1514557855962693E-2</c:v>
                </c:pt>
                <c:pt idx="1270">
                  <c:v>2.1514799087409438E-2</c:v>
                </c:pt>
                <c:pt idx="1271">
                  <c:v>2.1515039939561397E-2</c:v>
                </c:pt>
                <c:pt idx="1272">
                  <c:v>2.1515280413312528E-2</c:v>
                </c:pt>
                <c:pt idx="1273">
                  <c:v>2.151552050955385E-2</c:v>
                </c:pt>
                <c:pt idx="1274">
                  <c:v>2.1515760229173623E-2</c:v>
                </c:pt>
                <c:pt idx="1275">
                  <c:v>2.1515999573057332E-2</c:v>
                </c:pt>
                <c:pt idx="1276">
                  <c:v>2.1516238542087642E-2</c:v>
                </c:pt>
                <c:pt idx="1277">
                  <c:v>2.1516477137144486E-2</c:v>
                </c:pt>
                <c:pt idx="1278">
                  <c:v>2.1516715359105092E-2</c:v>
                </c:pt>
                <c:pt idx="1279">
                  <c:v>2.1516953208843888E-2</c:v>
                </c:pt>
                <c:pt idx="1280">
                  <c:v>2.1517190687232592E-2</c:v>
                </c:pt>
                <c:pt idx="1281">
                  <c:v>2.1517427795140154E-2</c:v>
                </c:pt>
                <c:pt idx="1282">
                  <c:v>2.1517664533432918E-2</c:v>
                </c:pt>
                <c:pt idx="1283">
                  <c:v>2.1517900902974448E-2</c:v>
                </c:pt>
                <c:pt idx="1284">
                  <c:v>2.1518136904625652E-2</c:v>
                </c:pt>
                <c:pt idx="1285">
                  <c:v>2.1518372539244712E-2</c:v>
                </c:pt>
                <c:pt idx="1286">
                  <c:v>2.1518607807687214E-2</c:v>
                </c:pt>
                <c:pt idx="1287">
                  <c:v>2.1518842710806053E-2</c:v>
                </c:pt>
                <c:pt idx="1288">
                  <c:v>2.1519077249451485E-2</c:v>
                </c:pt>
                <c:pt idx="1289">
                  <c:v>2.15193114244711E-2</c:v>
                </c:pt>
                <c:pt idx="1290">
                  <c:v>2.1519545236709889E-2</c:v>
                </c:pt>
                <c:pt idx="1291">
                  <c:v>2.1519778687010251E-2</c:v>
                </c:pt>
                <c:pt idx="1292">
                  <c:v>2.1520011776211923E-2</c:v>
                </c:pt>
                <c:pt idx="1293">
                  <c:v>2.1520244505152046E-2</c:v>
                </c:pt>
                <c:pt idx="1294">
                  <c:v>2.1520476874665243E-2</c:v>
                </c:pt>
                <c:pt idx="1295">
                  <c:v>2.1520708885583547E-2</c:v>
                </c:pt>
                <c:pt idx="1296">
                  <c:v>2.1520940538736339E-2</c:v>
                </c:pt>
                <c:pt idx="1297">
                  <c:v>2.15211718349505E-2</c:v>
                </c:pt>
                <c:pt idx="1298">
                  <c:v>2.1521402775050453E-2</c:v>
                </c:pt>
                <c:pt idx="1299">
                  <c:v>2.1521633359857906E-2</c:v>
                </c:pt>
                <c:pt idx="1300">
                  <c:v>2.1521863590192199E-2</c:v>
                </c:pt>
                <c:pt idx="1301">
                  <c:v>2.1522093466870056E-2</c:v>
                </c:pt>
                <c:pt idx="1302">
                  <c:v>2.1522322990705705E-2</c:v>
                </c:pt>
                <c:pt idx="1303">
                  <c:v>2.1522552162510977E-2</c:v>
                </c:pt>
                <c:pt idx="1304">
                  <c:v>2.1522780983095059E-2</c:v>
                </c:pt>
                <c:pt idx="1305">
                  <c:v>2.1523009453264779E-2</c:v>
                </c:pt>
                <c:pt idx="1306">
                  <c:v>2.1523237573824454E-2</c:v>
                </c:pt>
                <c:pt idx="1307">
                  <c:v>2.1523465345575928E-2</c:v>
                </c:pt>
                <c:pt idx="1308">
                  <c:v>2.1523692769318644E-2</c:v>
                </c:pt>
                <c:pt idx="1309">
                  <c:v>2.1523919845849497E-2</c:v>
                </c:pt>
                <c:pt idx="1310">
                  <c:v>2.1524146575963094E-2</c:v>
                </c:pt>
                <c:pt idx="1311">
                  <c:v>2.1524372960451461E-2</c:v>
                </c:pt>
                <c:pt idx="1312">
                  <c:v>2.1524599000104404E-2</c:v>
                </c:pt>
                <c:pt idx="1313">
                  <c:v>2.1524824695709169E-2</c:v>
                </c:pt>
                <c:pt idx="1314">
                  <c:v>2.1525050048050647E-2</c:v>
                </c:pt>
                <c:pt idx="1315">
                  <c:v>2.1525275057911367E-2</c:v>
                </c:pt>
                <c:pt idx="1316">
                  <c:v>2.152549972607147E-2</c:v>
                </c:pt>
                <c:pt idx="1317">
                  <c:v>2.1525724053308715E-2</c:v>
                </c:pt>
                <c:pt idx="1318">
                  <c:v>2.1525948040398521E-2</c:v>
                </c:pt>
                <c:pt idx="1319">
                  <c:v>2.1526171688113924E-2</c:v>
                </c:pt>
                <c:pt idx="1320">
                  <c:v>2.1526394997225681E-2</c:v>
                </c:pt>
                <c:pt idx="1321">
                  <c:v>2.15266179685022E-2</c:v>
                </c:pt>
                <c:pt idx="1322">
                  <c:v>2.1526840602709492E-2</c:v>
                </c:pt>
                <c:pt idx="1323">
                  <c:v>2.1527062900611363E-2</c:v>
                </c:pt>
                <c:pt idx="1324">
                  <c:v>2.1527284862969179E-2</c:v>
                </c:pt>
                <c:pt idx="1325">
                  <c:v>2.1527506490542192E-2</c:v>
                </c:pt>
                <c:pt idx="1326">
                  <c:v>2.1527727784087184E-2</c:v>
                </c:pt>
                <c:pt idx="1327">
                  <c:v>2.152794874435875E-2</c:v>
                </c:pt>
                <c:pt idx="1328">
                  <c:v>2.152816937210926E-2</c:v>
                </c:pt>
                <c:pt idx="1329">
                  <c:v>2.1528389668088673E-2</c:v>
                </c:pt>
                <c:pt idx="1330">
                  <c:v>2.1528609633044867E-2</c:v>
                </c:pt>
                <c:pt idx="1331">
                  <c:v>2.1528829267723301E-2</c:v>
                </c:pt>
                <c:pt idx="1332">
                  <c:v>2.1529048572867374E-2</c:v>
                </c:pt>
                <c:pt idx="1333">
                  <c:v>2.1529267549218124E-2</c:v>
                </c:pt>
                <c:pt idx="1334">
                  <c:v>2.1529486197514412E-2</c:v>
                </c:pt>
                <c:pt idx="1335">
                  <c:v>2.1529704518492874E-2</c:v>
                </c:pt>
                <c:pt idx="1336">
                  <c:v>2.1529922512887968E-2</c:v>
                </c:pt>
                <c:pt idx="1337">
                  <c:v>2.1530140181431977E-2</c:v>
                </c:pt>
                <c:pt idx="1338">
                  <c:v>2.1530357524854941E-2</c:v>
                </c:pt>
                <c:pt idx="1339">
                  <c:v>2.1530574543884688E-2</c:v>
                </c:pt>
                <c:pt idx="1340">
                  <c:v>2.1530791239247015E-2</c:v>
                </c:pt>
                <c:pt idx="1341">
                  <c:v>2.1531007611665421E-2</c:v>
                </c:pt>
                <c:pt idx="1342">
                  <c:v>2.1531223661861325E-2</c:v>
                </c:pt>
                <c:pt idx="1343">
                  <c:v>2.1531439390553936E-2</c:v>
                </c:pt>
                <c:pt idx="1344">
                  <c:v>2.1531654798460427E-2</c:v>
                </c:pt>
                <c:pt idx="1345">
                  <c:v>2.153186988629574E-2</c:v>
                </c:pt>
                <c:pt idx="1346">
                  <c:v>2.1532084654772674E-2</c:v>
                </c:pt>
                <c:pt idx="1347">
                  <c:v>2.1532299104602033E-2</c:v>
                </c:pt>
                <c:pt idx="1348">
                  <c:v>2.1532513236492436E-2</c:v>
                </c:pt>
                <c:pt idx="1349">
                  <c:v>2.1532727051150398E-2</c:v>
                </c:pt>
                <c:pt idx="1350">
                  <c:v>2.1532940549280406E-2</c:v>
                </c:pt>
                <c:pt idx="1351">
                  <c:v>2.1533153731584743E-2</c:v>
                </c:pt>
                <c:pt idx="1352">
                  <c:v>2.1533366598763749E-2</c:v>
                </c:pt>
                <c:pt idx="1353">
                  <c:v>2.1533579151515568E-2</c:v>
                </c:pt>
                <c:pt idx="1354">
                  <c:v>2.1533791390536412E-2</c:v>
                </c:pt>
                <c:pt idx="1355">
                  <c:v>2.153400331652032E-2</c:v>
                </c:pt>
                <c:pt idx="1356">
                  <c:v>2.1534214930159414E-2</c:v>
                </c:pt>
                <c:pt idx="1357">
                  <c:v>2.1534426232143692E-2</c:v>
                </c:pt>
                <c:pt idx="1358">
                  <c:v>2.1534637223161044E-2</c:v>
                </c:pt>
                <c:pt idx="1359">
                  <c:v>2.1534847903897515E-2</c:v>
                </c:pt>
                <c:pt idx="1360">
                  <c:v>2.1535058275037003E-2</c:v>
                </c:pt>
                <c:pt idx="1361">
                  <c:v>2.1535268337261472E-2</c:v>
                </c:pt>
                <c:pt idx="1362">
                  <c:v>2.153547809125082E-2</c:v>
                </c:pt>
                <c:pt idx="1363">
                  <c:v>2.1535687537683042E-2</c:v>
                </c:pt>
                <c:pt idx="1364">
                  <c:v>2.1535896677233969E-2</c:v>
                </c:pt>
                <c:pt idx="1365">
                  <c:v>2.1536105510577712E-2</c:v>
                </c:pt>
                <c:pt idx="1366">
                  <c:v>2.1536314038386184E-2</c:v>
                </c:pt>
                <c:pt idx="1367">
                  <c:v>2.1536522261329436E-2</c:v>
                </c:pt>
                <c:pt idx="1368">
                  <c:v>2.1536730180075531E-2</c:v>
                </c:pt>
                <c:pt idx="1369">
                  <c:v>2.1536937795290624E-2</c:v>
                </c:pt>
                <c:pt idx="1370">
                  <c:v>2.1537145107638885E-2</c:v>
                </c:pt>
                <c:pt idx="1371">
                  <c:v>2.1537352117782592E-2</c:v>
                </c:pt>
                <c:pt idx="1372">
                  <c:v>2.1537558826381972E-2</c:v>
                </c:pt>
                <c:pt idx="1373">
                  <c:v>2.1537765234095479E-2</c:v>
                </c:pt>
                <c:pt idx="1374">
                  <c:v>2.1537971341579584E-2</c:v>
                </c:pt>
                <c:pt idx="1375">
                  <c:v>2.1538177149488889E-2</c:v>
                </c:pt>
                <c:pt idx="1376">
                  <c:v>2.1538382658475994E-2</c:v>
                </c:pt>
                <c:pt idx="1377">
                  <c:v>2.1538587869191748E-2</c:v>
                </c:pt>
                <c:pt idx="1378">
                  <c:v>2.153879278228497E-2</c:v>
                </c:pt>
                <c:pt idx="1379">
                  <c:v>2.1538997398402697E-2</c:v>
                </c:pt>
                <c:pt idx="1380">
                  <c:v>2.1539201718190057E-2</c:v>
                </c:pt>
                <c:pt idx="1381">
                  <c:v>2.1539405742290345E-2</c:v>
                </c:pt>
                <c:pt idx="1382">
                  <c:v>2.1539609471344909E-2</c:v>
                </c:pt>
                <c:pt idx="1383">
                  <c:v>2.1539812905993314E-2</c:v>
                </c:pt>
                <c:pt idx="1384">
                  <c:v>2.1540016046873309E-2</c:v>
                </c:pt>
                <c:pt idx="1385">
                  <c:v>2.15402188946207E-2</c:v>
                </c:pt>
                <c:pt idx="1386">
                  <c:v>2.1540421449869517E-2</c:v>
                </c:pt>
                <c:pt idx="1387">
                  <c:v>2.1540623713252004E-2</c:v>
                </c:pt>
                <c:pt idx="1388">
                  <c:v>2.1540825685398488E-2</c:v>
                </c:pt>
                <c:pt idx="1389">
                  <c:v>2.154102736693762E-2</c:v>
                </c:pt>
                <c:pt idx="1390">
                  <c:v>2.1541228758496081E-2</c:v>
                </c:pt>
                <c:pt idx="1391">
                  <c:v>2.154142986069885E-2</c:v>
                </c:pt>
                <c:pt idx="1392">
                  <c:v>2.1541630674169115E-2</c:v>
                </c:pt>
                <c:pt idx="1393">
                  <c:v>2.1541831199528193E-2</c:v>
                </c:pt>
                <c:pt idx="1394">
                  <c:v>2.1542031437395734E-2</c:v>
                </c:pt>
                <c:pt idx="1395">
                  <c:v>2.1542231388389572E-2</c:v>
                </c:pt>
                <c:pt idx="1396">
                  <c:v>2.1542431053125661E-2</c:v>
                </c:pt>
                <c:pt idx="1397">
                  <c:v>2.1542630432218407E-2</c:v>
                </c:pt>
                <c:pt idx="1398">
                  <c:v>2.1542829526280272E-2</c:v>
                </c:pt>
                <c:pt idx="1399">
                  <c:v>2.1543028335922015E-2</c:v>
                </c:pt>
                <c:pt idx="1400">
                  <c:v>2.1543226861752737E-2</c:v>
                </c:pt>
                <c:pt idx="1401">
                  <c:v>2.1543425104379694E-2</c:v>
                </c:pt>
                <c:pt idx="1402">
                  <c:v>2.154362306440849E-2</c:v>
                </c:pt>
                <c:pt idx="1403">
                  <c:v>2.1543820742442925E-2</c:v>
                </c:pt>
                <c:pt idx="1404">
                  <c:v>2.1544018139085113E-2</c:v>
                </c:pt>
                <c:pt idx="1405">
                  <c:v>2.1544215254935547E-2</c:v>
                </c:pt>
                <c:pt idx="1406">
                  <c:v>2.1544412090592841E-2</c:v>
                </c:pt>
                <c:pt idx="1407">
                  <c:v>2.1544608646654015E-2</c:v>
                </c:pt>
                <c:pt idx="1408">
                  <c:v>2.1544804923714429E-2</c:v>
                </c:pt>
                <c:pt idx="1409">
                  <c:v>2.1545000922367663E-2</c:v>
                </c:pt>
                <c:pt idx="1410">
                  <c:v>2.1545196643205609E-2</c:v>
                </c:pt>
                <c:pt idx="1411">
                  <c:v>2.1545392086818629E-2</c:v>
                </c:pt>
                <c:pt idx="1412">
                  <c:v>2.1545587253795236E-2</c:v>
                </c:pt>
                <c:pt idx="1413">
                  <c:v>2.1545782144722376E-2</c:v>
                </c:pt>
                <c:pt idx="1414">
                  <c:v>2.1545976760185308E-2</c:v>
                </c:pt>
                <c:pt idx="1415">
                  <c:v>2.1546171100767602E-2</c:v>
                </c:pt>
                <c:pt idx="1416">
                  <c:v>2.1546365167051319E-2</c:v>
                </c:pt>
                <c:pt idx="1417">
                  <c:v>2.1546558959616657E-2</c:v>
                </c:pt>
                <c:pt idx="1418">
                  <c:v>2.154675247904244E-2</c:v>
                </c:pt>
                <c:pt idx="1419">
                  <c:v>2.1546945725905604E-2</c:v>
                </c:pt>
                <c:pt idx="1420">
                  <c:v>2.1547138700781624E-2</c:v>
                </c:pt>
                <c:pt idx="1421">
                  <c:v>2.1547331404244367E-2</c:v>
                </c:pt>
                <c:pt idx="1422">
                  <c:v>2.1547523836865923E-2</c:v>
                </c:pt>
                <c:pt idx="1423">
                  <c:v>2.1547715999216972E-2</c:v>
                </c:pt>
                <c:pt idx="1424">
                  <c:v>2.1547907891866478E-2</c:v>
                </c:pt>
                <c:pt idx="1425">
                  <c:v>2.1548099515381829E-2</c:v>
                </c:pt>
                <c:pt idx="1426">
                  <c:v>2.1548290870328835E-2</c:v>
                </c:pt>
                <c:pt idx="1427">
                  <c:v>2.1548481957271718E-2</c:v>
                </c:pt>
                <c:pt idx="1428">
                  <c:v>2.1548672776773106E-2</c:v>
                </c:pt>
                <c:pt idx="1429">
                  <c:v>2.1548863329394072E-2</c:v>
                </c:pt>
                <c:pt idx="1430">
                  <c:v>2.1549053615694109E-2</c:v>
                </c:pt>
                <c:pt idx="1431">
                  <c:v>2.1549243636231129E-2</c:v>
                </c:pt>
                <c:pt idx="1432">
                  <c:v>2.1549433391561609E-2</c:v>
                </c:pt>
                <c:pt idx="1433">
                  <c:v>2.1549622882240271E-2</c:v>
                </c:pt>
                <c:pt idx="1434">
                  <c:v>2.1549812108820399E-2</c:v>
                </c:pt>
                <c:pt idx="1435">
                  <c:v>2.1550001071853793E-2</c:v>
                </c:pt>
                <c:pt idx="1436">
                  <c:v>2.1550189771890604E-2</c:v>
                </c:pt>
                <c:pt idx="1437">
                  <c:v>2.1550378209479509E-2</c:v>
                </c:pt>
                <c:pt idx="1438">
                  <c:v>2.1550566385167707E-2</c:v>
                </c:pt>
                <c:pt idx="1439">
                  <c:v>2.1550754299500745E-2</c:v>
                </c:pt>
                <c:pt idx="1440">
                  <c:v>2.155094195302279E-2</c:v>
                </c:pt>
                <c:pt idx="1441">
                  <c:v>2.1551129346276406E-2</c:v>
                </c:pt>
                <c:pt idx="1442">
                  <c:v>2.1551316479802747E-2</c:v>
                </c:pt>
                <c:pt idx="1443">
                  <c:v>2.1551503354141324E-2</c:v>
                </c:pt>
                <c:pt idx="1444">
                  <c:v>2.155168996983034E-2</c:v>
                </c:pt>
                <c:pt idx="1445">
                  <c:v>2.155187632740636E-2</c:v>
                </c:pt>
                <c:pt idx="1446">
                  <c:v>2.1552062427404525E-2</c:v>
                </c:pt>
                <c:pt idx="1447">
                  <c:v>2.1552248270358506E-2</c:v>
                </c:pt>
                <c:pt idx="1448">
                  <c:v>2.1552433856800449E-2</c:v>
                </c:pt>
                <c:pt idx="1449">
                  <c:v>2.1552619187261111E-2</c:v>
                </c:pt>
                <c:pt idx="1450">
                  <c:v>2.1552804262269742E-2</c:v>
                </c:pt>
                <c:pt idx="1451">
                  <c:v>2.1552989082354097E-2</c:v>
                </c:pt>
                <c:pt idx="1452">
                  <c:v>2.1553173648040526E-2</c:v>
                </c:pt>
                <c:pt idx="1453">
                  <c:v>2.1553357959853948E-2</c:v>
                </c:pt>
                <c:pt idx="1454">
                  <c:v>2.1553542018317797E-2</c:v>
                </c:pt>
                <c:pt idx="1455">
                  <c:v>2.1553725823954092E-2</c:v>
                </c:pt>
                <c:pt idx="1456">
                  <c:v>2.1553909377283392E-2</c:v>
                </c:pt>
                <c:pt idx="1457">
                  <c:v>2.1554092678824872E-2</c:v>
                </c:pt>
                <c:pt idx="1458">
                  <c:v>2.1554275729096243E-2</c:v>
                </c:pt>
                <c:pt idx="1459">
                  <c:v>2.1554458528613808E-2</c:v>
                </c:pt>
                <c:pt idx="1460">
                  <c:v>2.1554641077892497E-2</c:v>
                </c:pt>
                <c:pt idx="1461">
                  <c:v>2.1554823377445756E-2</c:v>
                </c:pt>
                <c:pt idx="1462">
                  <c:v>2.1555358348307213E-2</c:v>
                </c:pt>
                <c:pt idx="1463">
                  <c:v>2.1555892588334163E-2</c:v>
                </c:pt>
                <c:pt idx="1464">
                  <c:v>2.1556426099023186E-2</c:v>
                </c:pt>
                <c:pt idx="1465">
                  <c:v>2.1556958881866817E-2</c:v>
                </c:pt>
                <c:pt idx="1466">
                  <c:v>2.1557490938353435E-2</c:v>
                </c:pt>
                <c:pt idx="1467">
                  <c:v>2.1558022269967485E-2</c:v>
                </c:pt>
                <c:pt idx="1468">
                  <c:v>2.155855287818929E-2</c:v>
                </c:pt>
                <c:pt idx="1469">
                  <c:v>2.1559082764495103E-2</c:v>
                </c:pt>
                <c:pt idx="1470">
                  <c:v>2.155961193035728E-2</c:v>
                </c:pt>
                <c:pt idx="1471">
                  <c:v>2.1560140377244096E-2</c:v>
                </c:pt>
                <c:pt idx="1472">
                  <c:v>2.1560668106619857E-2</c:v>
                </c:pt>
                <c:pt idx="1473">
                  <c:v>2.1561195119944952E-2</c:v>
                </c:pt>
                <c:pt idx="1474">
                  <c:v>2.1561721418675669E-2</c:v>
                </c:pt>
                <c:pt idx="1475">
                  <c:v>2.1562247004264477E-2</c:v>
                </c:pt>
                <c:pt idx="1476">
                  <c:v>2.1562771878159893E-2</c:v>
                </c:pt>
                <c:pt idx="1477">
                  <c:v>2.1563296041806422E-2</c:v>
                </c:pt>
                <c:pt idx="1478">
                  <c:v>2.1563819496644782E-2</c:v>
                </c:pt>
                <c:pt idx="1479">
                  <c:v>2.1564342244111783E-2</c:v>
                </c:pt>
                <c:pt idx="1480">
                  <c:v>2.1564864285640233E-2</c:v>
                </c:pt>
                <c:pt idx="1481">
                  <c:v>2.1565385622659205E-2</c:v>
                </c:pt>
                <c:pt idx="1482">
                  <c:v>2.1565906256593846E-2</c:v>
                </c:pt>
                <c:pt idx="1483">
                  <c:v>2.1566426188865544E-2</c:v>
                </c:pt>
                <c:pt idx="1484">
                  <c:v>2.1566945420891728E-2</c:v>
                </c:pt>
                <c:pt idx="1485">
                  <c:v>2.1567463954086107E-2</c:v>
                </c:pt>
                <c:pt idx="1486">
                  <c:v>2.156798178985863E-2</c:v>
                </c:pt>
                <c:pt idx="1487">
                  <c:v>2.1568498929615276E-2</c:v>
                </c:pt>
                <c:pt idx="1488">
                  <c:v>2.1569015374758409E-2</c:v>
                </c:pt>
                <c:pt idx="1489">
                  <c:v>2.1569531126686615E-2</c:v>
                </c:pt>
                <c:pt idx="1490">
                  <c:v>2.1570046186794655E-2</c:v>
                </c:pt>
                <c:pt idx="1491">
                  <c:v>2.1570560556473571E-2</c:v>
                </c:pt>
                <c:pt idx="1492">
                  <c:v>2.157107423711075E-2</c:v>
                </c:pt>
                <c:pt idx="1493">
                  <c:v>2.1571587230089773E-2</c:v>
                </c:pt>
                <c:pt idx="1494">
                  <c:v>2.1572099536790533E-2</c:v>
                </c:pt>
                <c:pt idx="1495">
                  <c:v>2.15726111585893E-2</c:v>
                </c:pt>
                <c:pt idx="1496">
                  <c:v>2.1573122096858625E-2</c:v>
                </c:pt>
                <c:pt idx="1497">
                  <c:v>2.1573632352967383E-2</c:v>
                </c:pt>
                <c:pt idx="1498">
                  <c:v>2.1574141928280773E-2</c:v>
                </c:pt>
                <c:pt idx="1499">
                  <c:v>2.1574650824160452E-2</c:v>
                </c:pt>
                <c:pt idx="1500">
                  <c:v>2.15751590419643E-2</c:v>
                </c:pt>
                <c:pt idx="1501">
                  <c:v>2.157566658304675E-2</c:v>
                </c:pt>
                <c:pt idx="1502">
                  <c:v>2.1576173448758451E-2</c:v>
                </c:pt>
                <c:pt idx="1503">
                  <c:v>2.1576679640446624E-2</c:v>
                </c:pt>
                <c:pt idx="1504">
                  <c:v>2.1577185159454795E-2</c:v>
                </c:pt>
                <c:pt idx="1505">
                  <c:v>2.1577690007123E-2</c:v>
                </c:pt>
                <c:pt idx="1506">
                  <c:v>2.1578194184787666E-2</c:v>
                </c:pt>
                <c:pt idx="1507">
                  <c:v>2.1578697693781672E-2</c:v>
                </c:pt>
                <c:pt idx="1508">
                  <c:v>2.1579200535434419E-2</c:v>
                </c:pt>
                <c:pt idx="1509">
                  <c:v>2.1579702711071722E-2</c:v>
                </c:pt>
                <c:pt idx="1510">
                  <c:v>2.1580204222015908E-2</c:v>
                </c:pt>
                <c:pt idx="1511">
                  <c:v>2.1580705069585853E-2</c:v>
                </c:pt>
                <c:pt idx="1512">
                  <c:v>2.1581205255096866E-2</c:v>
                </c:pt>
                <c:pt idx="1513">
                  <c:v>2.1581704779860853E-2</c:v>
                </c:pt>
                <c:pt idx="1514">
                  <c:v>2.1582203645186204E-2</c:v>
                </c:pt>
                <c:pt idx="1515">
                  <c:v>2.1582701852377897E-2</c:v>
                </c:pt>
                <c:pt idx="1516">
                  <c:v>2.1583199402737407E-2</c:v>
                </c:pt>
                <c:pt idx="1517">
                  <c:v>2.1583696297562845E-2</c:v>
                </c:pt>
                <c:pt idx="1518">
                  <c:v>2.1584192538148906E-2</c:v>
                </c:pt>
                <c:pt idx="1519">
                  <c:v>2.1584688125786792E-2</c:v>
                </c:pt>
                <c:pt idx="1520">
                  <c:v>2.1585183061764417E-2</c:v>
                </c:pt>
                <c:pt idx="1521">
                  <c:v>2.1585677347366248E-2</c:v>
                </c:pt>
                <c:pt idx="1522">
                  <c:v>2.1586170983873398E-2</c:v>
                </c:pt>
                <c:pt idx="1523">
                  <c:v>2.1586663972563633E-2</c:v>
                </c:pt>
                <c:pt idx="1524">
                  <c:v>2.1587156314711298E-2</c:v>
                </c:pt>
                <c:pt idx="1525">
                  <c:v>2.1587648011587482E-2</c:v>
                </c:pt>
                <c:pt idx="1526">
                  <c:v>2.1588139064459892E-2</c:v>
                </c:pt>
                <c:pt idx="1527">
                  <c:v>2.1588629474592919E-2</c:v>
                </c:pt>
                <c:pt idx="1528">
                  <c:v>2.1589119243247738E-2</c:v>
                </c:pt>
                <c:pt idx="1529">
                  <c:v>2.1589608371682081E-2</c:v>
                </c:pt>
                <c:pt idx="1530">
                  <c:v>2.1590096861150425E-2</c:v>
                </c:pt>
                <c:pt idx="1531">
                  <c:v>2.1590584712904079E-2</c:v>
                </c:pt>
                <c:pt idx="1532">
                  <c:v>2.1591071928191045E-2</c:v>
                </c:pt>
                <c:pt idx="1533">
                  <c:v>2.159155850825592E-2</c:v>
                </c:pt>
                <c:pt idx="1534">
                  <c:v>2.1592044454340299E-2</c:v>
                </c:pt>
                <c:pt idx="1535">
                  <c:v>2.1592529767682365E-2</c:v>
                </c:pt>
                <c:pt idx="1536">
                  <c:v>2.1593014449517167E-2</c:v>
                </c:pt>
                <c:pt idx="1537">
                  <c:v>2.1593498501076492E-2</c:v>
                </c:pt>
                <c:pt idx="1538">
                  <c:v>2.159398192358896E-2</c:v>
                </c:pt>
                <c:pt idx="1539">
                  <c:v>2.1594464718279967E-2</c:v>
                </c:pt>
                <c:pt idx="1540">
                  <c:v>2.1594946886371796E-2</c:v>
                </c:pt>
                <c:pt idx="1541">
                  <c:v>2.1595428429083449E-2</c:v>
                </c:pt>
                <c:pt idx="1542">
                  <c:v>2.1595909347630875E-2</c:v>
                </c:pt>
                <c:pt idx="1543">
                  <c:v>2.1596389643226813E-2</c:v>
                </c:pt>
                <c:pt idx="1544">
                  <c:v>2.159686931708089E-2</c:v>
                </c:pt>
                <c:pt idx="1545">
                  <c:v>2.1597348370399581E-2</c:v>
                </c:pt>
                <c:pt idx="1546">
                  <c:v>2.1597826804386221E-2</c:v>
                </c:pt>
                <c:pt idx="1547">
                  <c:v>2.1598304620241121E-2</c:v>
                </c:pt>
                <c:pt idx="1548">
                  <c:v>2.159878181916141E-2</c:v>
                </c:pt>
                <c:pt idx="1549">
                  <c:v>2.1599258402341157E-2</c:v>
                </c:pt>
                <c:pt idx="1550">
                  <c:v>2.1599734370971336E-2</c:v>
                </c:pt>
                <c:pt idx="1551">
                  <c:v>2.16002097262399E-2</c:v>
                </c:pt>
                <c:pt idx="1552">
                  <c:v>2.1600684469331669E-2</c:v>
                </c:pt>
                <c:pt idx="1553">
                  <c:v>2.1601158601428465E-2</c:v>
                </c:pt>
                <c:pt idx="1554">
                  <c:v>2.1601632123709056E-2</c:v>
                </c:pt>
                <c:pt idx="1555">
                  <c:v>2.1602105037349207E-2</c:v>
                </c:pt>
                <c:pt idx="1556">
                  <c:v>2.1602577343521608E-2</c:v>
                </c:pt>
                <c:pt idx="1557">
                  <c:v>2.1603049043395963E-2</c:v>
                </c:pt>
                <c:pt idx="1558">
                  <c:v>2.1603520138138967E-2</c:v>
                </c:pt>
                <c:pt idx="1559">
                  <c:v>2.1603990628914365E-2</c:v>
                </c:pt>
                <c:pt idx="1560">
                  <c:v>2.1604460516882883E-2</c:v>
                </c:pt>
                <c:pt idx="1561">
                  <c:v>2.1604929803202267E-2</c:v>
                </c:pt>
                <c:pt idx="1562">
                  <c:v>2.160539848902733E-2</c:v>
                </c:pt>
                <c:pt idx="1563">
                  <c:v>2.1605866575509891E-2</c:v>
                </c:pt>
                <c:pt idx="1564">
                  <c:v>2.1606334063798877E-2</c:v>
                </c:pt>
                <c:pt idx="1565">
                  <c:v>2.1606800955040226E-2</c:v>
                </c:pt>
                <c:pt idx="1566">
                  <c:v>2.1607267250377017E-2</c:v>
                </c:pt>
                <c:pt idx="1567">
                  <c:v>2.1607732950949293E-2</c:v>
                </c:pt>
                <c:pt idx="1568">
                  <c:v>2.1608198057894372E-2</c:v>
                </c:pt>
                <c:pt idx="1569">
                  <c:v>2.1608662572346508E-2</c:v>
                </c:pt>
                <c:pt idx="1570">
                  <c:v>2.160912649543718E-2</c:v>
                </c:pt>
                <c:pt idx="1571">
                  <c:v>2.1609589828294879E-2</c:v>
                </c:pt>
                <c:pt idx="1572">
                  <c:v>2.1610052572045343E-2</c:v>
                </c:pt>
                <c:pt idx="1573">
                  <c:v>2.1610514727811374E-2</c:v>
                </c:pt>
                <c:pt idx="1574">
                  <c:v>2.1610976296712939E-2</c:v>
                </c:pt>
                <c:pt idx="1575">
                  <c:v>2.1611437279867158E-2</c:v>
                </c:pt>
                <c:pt idx="1576">
                  <c:v>2.161189767838833E-2</c:v>
                </c:pt>
                <c:pt idx="1577">
                  <c:v>2.1612357493387916E-2</c:v>
                </c:pt>
                <c:pt idx="1578">
                  <c:v>2.1612816725974617E-2</c:v>
                </c:pt>
                <c:pt idx="1579">
                  <c:v>2.1613275377254222E-2</c:v>
                </c:pt>
                <c:pt idx="1580">
                  <c:v>2.1613733448329807E-2</c:v>
                </c:pt>
                <c:pt idx="1581">
                  <c:v>2.1614190940301658E-2</c:v>
                </c:pt>
                <c:pt idx="1582">
                  <c:v>2.1614647854267179E-2</c:v>
                </c:pt>
                <c:pt idx="1583">
                  <c:v>2.1615104191321143E-2</c:v>
                </c:pt>
                <c:pt idx="1584">
                  <c:v>2.1615559952555513E-2</c:v>
                </c:pt>
                <c:pt idx="1585">
                  <c:v>2.1616015139059429E-2</c:v>
                </c:pt>
                <c:pt idx="1586">
                  <c:v>2.1616469751919349E-2</c:v>
                </c:pt>
                <c:pt idx="1587">
                  <c:v>2.1616923792218985E-2</c:v>
                </c:pt>
                <c:pt idx="1588">
                  <c:v>2.1617377261039357E-2</c:v>
                </c:pt>
                <c:pt idx="1589">
                  <c:v>2.1617830159458666E-2</c:v>
                </c:pt>
                <c:pt idx="1590">
                  <c:v>2.1618282488552507E-2</c:v>
                </c:pt>
                <c:pt idx="1591">
                  <c:v>2.1618734249393725E-2</c:v>
                </c:pt>
                <c:pt idx="1592">
                  <c:v>2.1619185443052465E-2</c:v>
                </c:pt>
                <c:pt idx="1593">
                  <c:v>2.161963607059619E-2</c:v>
                </c:pt>
                <c:pt idx="1594">
                  <c:v>2.162008613308973E-2</c:v>
                </c:pt>
                <c:pt idx="1595">
                  <c:v>2.1620535631595144E-2</c:v>
                </c:pt>
                <c:pt idx="1596">
                  <c:v>2.1620984567171986E-2</c:v>
                </c:pt>
                <c:pt idx="1597">
                  <c:v>2.1621432940876956E-2</c:v>
                </c:pt>
                <c:pt idx="1598">
                  <c:v>2.1621880753764304E-2</c:v>
                </c:pt>
                <c:pt idx="1599">
                  <c:v>2.1622328006885575E-2</c:v>
                </c:pt>
                <c:pt idx="1600">
                  <c:v>2.1622774701289631E-2</c:v>
                </c:pt>
                <c:pt idx="1601">
                  <c:v>2.1623220838022768E-2</c:v>
                </c:pt>
                <c:pt idx="1602">
                  <c:v>2.1623666418128625E-2</c:v>
                </c:pt>
                <c:pt idx="1603">
                  <c:v>2.1624111442648353E-2</c:v>
                </c:pt>
                <c:pt idx="1604">
                  <c:v>2.1624555912620372E-2</c:v>
                </c:pt>
                <c:pt idx="1605">
                  <c:v>2.1624999829080629E-2</c:v>
                </c:pt>
                <c:pt idx="1606">
                  <c:v>2.162544319306238E-2</c:v>
                </c:pt>
                <c:pt idx="1607">
                  <c:v>2.1625886005596409E-2</c:v>
                </c:pt>
                <c:pt idx="1608">
                  <c:v>2.1626328267710878E-2</c:v>
                </c:pt>
                <c:pt idx="1609">
                  <c:v>2.1626769980431393E-2</c:v>
                </c:pt>
                <c:pt idx="1610">
                  <c:v>2.162721114478109E-2</c:v>
                </c:pt>
                <c:pt idx="1611">
                  <c:v>2.1627651761780432E-2</c:v>
                </c:pt>
                <c:pt idx="1612">
                  <c:v>2.1628091832447491E-2</c:v>
                </c:pt>
                <c:pt idx="1613">
                  <c:v>2.1628531357797749E-2</c:v>
                </c:pt>
                <c:pt idx="1614">
                  <c:v>2.1628970338844179E-2</c:v>
                </c:pt>
                <c:pt idx="1615">
                  <c:v>2.1629408776597227E-2</c:v>
                </c:pt>
                <c:pt idx="1616">
                  <c:v>2.1629846672064867E-2</c:v>
                </c:pt>
                <c:pt idx="1617">
                  <c:v>2.1630284026252555E-2</c:v>
                </c:pt>
                <c:pt idx="1618">
                  <c:v>2.1630720840163323E-2</c:v>
                </c:pt>
                <c:pt idx="1619">
                  <c:v>2.1631157114797621E-2</c:v>
                </c:pt>
                <c:pt idx="1620">
                  <c:v>2.1631592851153569E-2</c:v>
                </c:pt>
                <c:pt idx="1621">
                  <c:v>2.1632028050226699E-2</c:v>
                </c:pt>
                <c:pt idx="1622">
                  <c:v>2.1632462713010128E-2</c:v>
                </c:pt>
                <c:pt idx="1623">
                  <c:v>2.1632896840494586E-2</c:v>
                </c:pt>
                <c:pt idx="1624">
                  <c:v>2.1633330433668291E-2</c:v>
                </c:pt>
                <c:pt idx="1625">
                  <c:v>2.1633763493517061E-2</c:v>
                </c:pt>
                <c:pt idx="1626">
                  <c:v>2.1634196021024281E-2</c:v>
                </c:pt>
                <c:pt idx="1627">
                  <c:v>2.1634628017170917E-2</c:v>
                </c:pt>
                <c:pt idx="1628">
                  <c:v>2.1635059482935544E-2</c:v>
                </c:pt>
                <c:pt idx="1629">
                  <c:v>2.1635490419294353E-2</c:v>
                </c:pt>
                <c:pt idx="1630">
                  <c:v>2.1635920827221065E-2</c:v>
                </c:pt>
                <c:pt idx="1631">
                  <c:v>2.1636350707687088E-2</c:v>
                </c:pt>
                <c:pt idx="1632">
                  <c:v>2.163678006166141E-2</c:v>
                </c:pt>
                <c:pt idx="1633">
                  <c:v>2.1637208890110664E-2</c:v>
                </c:pt>
                <c:pt idx="1634">
                  <c:v>2.1637637193999162E-2</c:v>
                </c:pt>
                <c:pt idx="1635">
                  <c:v>2.1638064974288721E-2</c:v>
                </c:pt>
                <c:pt idx="1636">
                  <c:v>2.1638492231939001E-2</c:v>
                </c:pt>
                <c:pt idx="1637">
                  <c:v>2.1638918967907133E-2</c:v>
                </c:pt>
                <c:pt idx="1638">
                  <c:v>2.1639345183148067E-2</c:v>
                </c:pt>
                <c:pt idx="1639">
                  <c:v>2.1639770878614281E-2</c:v>
                </c:pt>
                <c:pt idx="1640">
                  <c:v>2.164019605525604E-2</c:v>
                </c:pt>
                <c:pt idx="1641">
                  <c:v>2.1640620714021286E-2</c:v>
                </c:pt>
                <c:pt idx="1642">
                  <c:v>2.1641044855855586E-2</c:v>
                </c:pt>
                <c:pt idx="1643">
                  <c:v>2.1641468481702238E-2</c:v>
                </c:pt>
                <c:pt idx="1644">
                  <c:v>2.1641891592502266E-2</c:v>
                </c:pt>
                <c:pt idx="1645">
                  <c:v>2.1642314189194416E-2</c:v>
                </c:pt>
                <c:pt idx="1646">
                  <c:v>2.1642736272715079E-2</c:v>
                </c:pt>
                <c:pt idx="1647">
                  <c:v>2.1643157843998513E-2</c:v>
                </c:pt>
                <c:pt idx="1648">
                  <c:v>2.1643578903976536E-2</c:v>
                </c:pt>
                <c:pt idx="1649">
                  <c:v>2.1643999453578814E-2</c:v>
                </c:pt>
                <c:pt idx="1650">
                  <c:v>2.1644419493732775E-2</c:v>
                </c:pt>
                <c:pt idx="1651">
                  <c:v>2.1644839025363526E-2</c:v>
                </c:pt>
                <c:pt idx="1652">
                  <c:v>2.1645258049394028E-2</c:v>
                </c:pt>
                <c:pt idx="1653">
                  <c:v>2.1645676566744897E-2</c:v>
                </c:pt>
                <c:pt idx="1654">
                  <c:v>2.1646094578334656E-2</c:v>
                </c:pt>
                <c:pt idx="1655">
                  <c:v>2.1646512085079471E-2</c:v>
                </c:pt>
                <c:pt idx="1656">
                  <c:v>2.1646929087893414E-2</c:v>
                </c:pt>
                <c:pt idx="1657">
                  <c:v>2.1647345587688254E-2</c:v>
                </c:pt>
                <c:pt idx="1658">
                  <c:v>2.1647761585373661E-2</c:v>
                </c:pt>
                <c:pt idx="1659">
                  <c:v>2.1648177081857005E-2</c:v>
                </c:pt>
                <c:pt idx="1660">
                  <c:v>2.1648592078043611E-2</c:v>
                </c:pt>
                <c:pt idx="1661">
                  <c:v>2.1649006574836472E-2</c:v>
                </c:pt>
                <c:pt idx="1662">
                  <c:v>2.1649420573136454E-2</c:v>
                </c:pt>
                <c:pt idx="1663">
                  <c:v>2.1649834073842369E-2</c:v>
                </c:pt>
                <c:pt idx="1664">
                  <c:v>2.1650247077850741E-2</c:v>
                </c:pt>
                <c:pt idx="1665">
                  <c:v>2.1650659586055953E-2</c:v>
                </c:pt>
                <c:pt idx="1666">
                  <c:v>2.1651071599350331E-2</c:v>
                </c:pt>
                <c:pt idx="1667">
                  <c:v>2.165148311862396E-2</c:v>
                </c:pt>
                <c:pt idx="1668">
                  <c:v>2.1651894144764851E-2</c:v>
                </c:pt>
                <c:pt idx="1669">
                  <c:v>2.1652304678658859E-2</c:v>
                </c:pt>
                <c:pt idx="1670">
                  <c:v>2.1652714721189736E-2</c:v>
                </c:pt>
                <c:pt idx="1671">
                  <c:v>2.1653124273239111E-2</c:v>
                </c:pt>
                <c:pt idx="1672">
                  <c:v>2.1653533335686533E-2</c:v>
                </c:pt>
                <c:pt idx="1673">
                  <c:v>2.1653941909409405E-2</c:v>
                </c:pt>
                <c:pt idx="1674">
                  <c:v>2.165434999528304E-2</c:v>
                </c:pt>
                <c:pt idx="1675">
                  <c:v>2.1654757594180719E-2</c:v>
                </c:pt>
                <c:pt idx="1676">
                  <c:v>2.1655164706973543E-2</c:v>
                </c:pt>
                <c:pt idx="1677">
                  <c:v>2.1655571334530627E-2</c:v>
                </c:pt>
                <c:pt idx="1678">
                  <c:v>2.1655977477718968E-2</c:v>
                </c:pt>
                <c:pt idx="1679">
                  <c:v>2.1656383137403531E-2</c:v>
                </c:pt>
                <c:pt idx="1680">
                  <c:v>2.1656788314447159E-2</c:v>
                </c:pt>
                <c:pt idx="1681">
                  <c:v>2.1657193009710737E-2</c:v>
                </c:pt>
                <c:pt idx="1682">
                  <c:v>2.1657597224053009E-2</c:v>
                </c:pt>
                <c:pt idx="1683">
                  <c:v>2.1658000958330734E-2</c:v>
                </c:pt>
                <c:pt idx="1684">
                  <c:v>2.1658404213398669E-2</c:v>
                </c:pt>
                <c:pt idx="1685">
                  <c:v>2.165880699010941E-2</c:v>
                </c:pt>
                <c:pt idx="1686">
                  <c:v>2.1659209289313721E-2</c:v>
                </c:pt>
                <c:pt idx="1687">
                  <c:v>2.16596111118602E-2</c:v>
                </c:pt>
                <c:pt idx="1688">
                  <c:v>2.1660012458595484E-2</c:v>
                </c:pt>
                <c:pt idx="1689">
                  <c:v>2.1660413330364236E-2</c:v>
                </c:pt>
                <c:pt idx="1690">
                  <c:v>2.166081372800905E-2</c:v>
                </c:pt>
                <c:pt idx="1691">
                  <c:v>2.1661213652370608E-2</c:v>
                </c:pt>
                <c:pt idx="1692">
                  <c:v>2.1661613104287551E-2</c:v>
                </c:pt>
                <c:pt idx="1693">
                  <c:v>2.1662012084596553E-2</c:v>
                </c:pt>
                <c:pt idx="1694">
                  <c:v>2.1662410594132365E-2</c:v>
                </c:pt>
                <c:pt idx="1695">
                  <c:v>2.1662808633727663E-2</c:v>
                </c:pt>
                <c:pt idx="1696">
                  <c:v>2.1663206204213251E-2</c:v>
                </c:pt>
                <c:pt idx="1697">
                  <c:v>2.166360330641794E-2</c:v>
                </c:pt>
                <c:pt idx="1698">
                  <c:v>2.166399994116858E-2</c:v>
                </c:pt>
                <c:pt idx="1699">
                  <c:v>2.1664396109290093E-2</c:v>
                </c:pt>
                <c:pt idx="1700">
                  <c:v>2.1664791811605476E-2</c:v>
                </c:pt>
                <c:pt idx="1701">
                  <c:v>2.1665187048935764E-2</c:v>
                </c:pt>
                <c:pt idx="1702">
                  <c:v>2.1665581822100086E-2</c:v>
                </c:pt>
                <c:pt idx="1703">
                  <c:v>2.1665976131915607E-2</c:v>
                </c:pt>
                <c:pt idx="1704">
                  <c:v>2.1666369979197631E-2</c:v>
                </c:pt>
                <c:pt idx="1705">
                  <c:v>2.1666763364759523E-2</c:v>
                </c:pt>
                <c:pt idx="1706">
                  <c:v>2.1667156289412719E-2</c:v>
                </c:pt>
                <c:pt idx="1707">
                  <c:v>2.166754875396679E-2</c:v>
                </c:pt>
                <c:pt idx="1708">
                  <c:v>2.1667940759229381E-2</c:v>
                </c:pt>
                <c:pt idx="1709">
                  <c:v>2.1668332306006309E-2</c:v>
                </c:pt>
                <c:pt idx="1710">
                  <c:v>2.1668723395101428E-2</c:v>
                </c:pt>
                <c:pt idx="1711">
                  <c:v>2.1669114027316774E-2</c:v>
                </c:pt>
                <c:pt idx="1712">
                  <c:v>2.166950420345248E-2</c:v>
                </c:pt>
                <c:pt idx="1713">
                  <c:v>2.1669893924306773E-2</c:v>
                </c:pt>
                <c:pt idx="1714">
                  <c:v>2.1670283190676144E-2</c:v>
                </c:pt>
                <c:pt idx="1715">
                  <c:v>2.1670672003355096E-2</c:v>
                </c:pt>
                <c:pt idx="1716">
                  <c:v>2.1671060363136353E-2</c:v>
                </c:pt>
                <c:pt idx="1717">
                  <c:v>2.1671448270810779E-2</c:v>
                </c:pt>
                <c:pt idx="1718">
                  <c:v>2.167183572716733E-2</c:v>
                </c:pt>
                <c:pt idx="1719">
                  <c:v>2.1672222732993261E-2</c:v>
                </c:pt>
                <c:pt idx="1720">
                  <c:v>2.1672609289073896E-2</c:v>
                </c:pt>
                <c:pt idx="1721">
                  <c:v>2.1672995396192787E-2</c:v>
                </c:pt>
                <c:pt idx="1722">
                  <c:v>2.1673381055131571E-2</c:v>
                </c:pt>
                <c:pt idx="1723">
                  <c:v>2.1673766266670225E-2</c:v>
                </c:pt>
                <c:pt idx="1724">
                  <c:v>2.1674151031586795E-2</c:v>
                </c:pt>
                <c:pt idx="1725">
                  <c:v>2.1674535350657581E-2</c:v>
                </c:pt>
                <c:pt idx="1726">
                  <c:v>2.1674919224657078E-2</c:v>
                </c:pt>
                <c:pt idx="1727">
                  <c:v>2.167530265435795E-2</c:v>
                </c:pt>
                <c:pt idx="1728">
                  <c:v>2.16756856405311E-2</c:v>
                </c:pt>
                <c:pt idx="1729">
                  <c:v>2.1676068183945695E-2</c:v>
                </c:pt>
                <c:pt idx="1730">
                  <c:v>2.1676450285369016E-2</c:v>
                </c:pt>
                <c:pt idx="1731">
                  <c:v>2.1676831945566737E-2</c:v>
                </c:pt>
                <c:pt idx="1732">
                  <c:v>2.1677213165302547E-2</c:v>
                </c:pt>
                <c:pt idx="1733">
                  <c:v>2.1677593945338577E-2</c:v>
                </c:pt>
                <c:pt idx="1734">
                  <c:v>2.1677974286435052E-2</c:v>
                </c:pt>
                <c:pt idx="1735">
                  <c:v>2.1678354189350581E-2</c:v>
                </c:pt>
                <c:pt idx="1736">
                  <c:v>2.1678733654841895E-2</c:v>
                </c:pt>
                <c:pt idx="1737">
                  <c:v>2.167911268366406E-2</c:v>
                </c:pt>
                <c:pt idx="1738">
                  <c:v>2.1679491276570369E-2</c:v>
                </c:pt>
                <c:pt idx="1739">
                  <c:v>2.1679869434312455E-2</c:v>
                </c:pt>
                <c:pt idx="1740">
                  <c:v>2.1680247157640099E-2</c:v>
                </c:pt>
                <c:pt idx="1741">
                  <c:v>2.1680624447301493E-2</c:v>
                </c:pt>
                <c:pt idx="1742">
                  <c:v>2.1681001304042987E-2</c:v>
                </c:pt>
                <c:pt idx="1743">
                  <c:v>2.1681377728609359E-2</c:v>
                </c:pt>
                <c:pt idx="1744">
                  <c:v>2.1681753721743531E-2</c:v>
                </c:pt>
                <c:pt idx="1745">
                  <c:v>2.1682129284186853E-2</c:v>
                </c:pt>
                <c:pt idx="1746">
                  <c:v>2.1682504416678867E-2</c:v>
                </c:pt>
                <c:pt idx="1747">
                  <c:v>2.1682879119957525E-2</c:v>
                </c:pt>
                <c:pt idx="1748">
                  <c:v>2.1683253394759006E-2</c:v>
                </c:pt>
                <c:pt idx="1749">
                  <c:v>2.1683627241817875E-2</c:v>
                </c:pt>
                <c:pt idx="1750">
                  <c:v>2.1684000661866969E-2</c:v>
                </c:pt>
                <c:pt idx="1751">
                  <c:v>2.1684373655637461E-2</c:v>
                </c:pt>
                <c:pt idx="1752">
                  <c:v>2.168474622385886E-2</c:v>
                </c:pt>
                <c:pt idx="1753">
                  <c:v>2.1685118367259028E-2</c:v>
                </c:pt>
                <c:pt idx="1754">
                  <c:v>2.1685490086564143E-2</c:v>
                </c:pt>
                <c:pt idx="1755">
                  <c:v>2.1685861382498776E-2</c:v>
                </c:pt>
                <c:pt idx="1756">
                  <c:v>2.1686232255785809E-2</c:v>
                </c:pt>
                <c:pt idx="1757">
                  <c:v>2.1686602707146407E-2</c:v>
                </c:pt>
                <c:pt idx="1758">
                  <c:v>2.1686972737300258E-2</c:v>
                </c:pt>
                <c:pt idx="1759">
                  <c:v>2.1687342346965274E-2</c:v>
                </c:pt>
                <c:pt idx="1760">
                  <c:v>2.1687711536857852E-2</c:v>
                </c:pt>
                <c:pt idx="1761">
                  <c:v>2.1688080307692648E-2</c:v>
                </c:pt>
                <c:pt idx="1762">
                  <c:v>2.1688448660182748E-2</c:v>
                </c:pt>
                <c:pt idx="1763">
                  <c:v>2.168881659503967E-2</c:v>
                </c:pt>
                <c:pt idx="1764">
                  <c:v>2.1689184112973207E-2</c:v>
                </c:pt>
                <c:pt idx="1765">
                  <c:v>2.1689551214691686E-2</c:v>
                </c:pt>
                <c:pt idx="1766">
                  <c:v>2.1689917900901672E-2</c:v>
                </c:pt>
                <c:pt idx="1767">
                  <c:v>2.1690284172308266E-2</c:v>
                </c:pt>
                <c:pt idx="1768">
                  <c:v>2.1690650029614924E-2</c:v>
                </c:pt>
                <c:pt idx="1769">
                  <c:v>2.1691015473523468E-2</c:v>
                </c:pt>
                <c:pt idx="1770">
                  <c:v>2.1691380504734206E-2</c:v>
                </c:pt>
                <c:pt idx="1771">
                  <c:v>2.1691745123945859E-2</c:v>
                </c:pt>
                <c:pt idx="1772">
                  <c:v>2.1692109331855509E-2</c:v>
                </c:pt>
                <c:pt idx="1773">
                  <c:v>2.1692473129158729E-2</c:v>
                </c:pt>
                <c:pt idx="1774">
                  <c:v>2.1692836516549491E-2</c:v>
                </c:pt>
                <c:pt idx="1775">
                  <c:v>2.1693199494720219E-2</c:v>
                </c:pt>
                <c:pt idx="1776">
                  <c:v>2.1693562064361776E-2</c:v>
                </c:pt>
                <c:pt idx="1777">
                  <c:v>2.1693924226163456E-2</c:v>
                </c:pt>
                <c:pt idx="1778">
                  <c:v>2.1694285980813056E-2</c:v>
                </c:pt>
                <c:pt idx="1779">
                  <c:v>2.1694647328996723E-2</c:v>
                </c:pt>
                <c:pt idx="1780">
                  <c:v>2.1695008271399172E-2</c:v>
                </c:pt>
                <c:pt idx="1781">
                  <c:v>2.1695368808703545E-2</c:v>
                </c:pt>
                <c:pt idx="1782">
                  <c:v>2.1695728941591393E-2</c:v>
                </c:pt>
                <c:pt idx="1783">
                  <c:v>2.1696088670742835E-2</c:v>
                </c:pt>
                <c:pt idx="1784">
                  <c:v>2.1696447996836409E-2</c:v>
                </c:pt>
                <c:pt idx="1785">
                  <c:v>2.1696806920549129E-2</c:v>
                </c:pt>
                <c:pt idx="1786">
                  <c:v>2.1697165442556503E-2</c:v>
                </c:pt>
                <c:pt idx="1787">
                  <c:v>2.1697523563532588E-2</c:v>
                </c:pt>
                <c:pt idx="1788">
                  <c:v>2.169788128414982E-2</c:v>
                </c:pt>
                <c:pt idx="1789">
                  <c:v>2.1698238605079211E-2</c:v>
                </c:pt>
                <c:pt idx="1790">
                  <c:v>2.1698595526990251E-2</c:v>
                </c:pt>
                <c:pt idx="1791">
                  <c:v>2.1698952050550949E-2</c:v>
                </c:pt>
                <c:pt idx="1792">
                  <c:v>2.169930817642781E-2</c:v>
                </c:pt>
                <c:pt idx="1793">
                  <c:v>2.1699663905285868E-2</c:v>
                </c:pt>
                <c:pt idx="1794">
                  <c:v>2.1700019237788633E-2</c:v>
                </c:pt>
                <c:pt idx="1795">
                  <c:v>2.1700374174598216E-2</c:v>
                </c:pt>
                <c:pt idx="1796">
                  <c:v>2.1700728716375132E-2</c:v>
                </c:pt>
                <c:pt idx="1797">
                  <c:v>2.1701082863778576E-2</c:v>
                </c:pt>
                <c:pt idx="1798">
                  <c:v>2.170143661746617E-2</c:v>
                </c:pt>
                <c:pt idx="1799">
                  <c:v>2.1701789978094105E-2</c:v>
                </c:pt>
                <c:pt idx="1800">
                  <c:v>2.1702142946317154E-2</c:v>
                </c:pt>
                <c:pt idx="1801">
                  <c:v>2.1702495522788537E-2</c:v>
                </c:pt>
                <c:pt idx="1802">
                  <c:v>2.1702847708160118E-2</c:v>
                </c:pt>
                <c:pt idx="1803">
                  <c:v>2.1703199503082297E-2</c:v>
                </c:pt>
                <c:pt idx="1804">
                  <c:v>2.1703550908204024E-2</c:v>
                </c:pt>
                <c:pt idx="1805">
                  <c:v>2.170390192417275E-2</c:v>
                </c:pt>
                <c:pt idx="1806">
                  <c:v>2.1704252551634613E-2</c:v>
                </c:pt>
                <c:pt idx="1807">
                  <c:v>2.1704602791234245E-2</c:v>
                </c:pt>
                <c:pt idx="1808">
                  <c:v>2.1704952643614869E-2</c:v>
                </c:pt>
                <c:pt idx="1809">
                  <c:v>2.1705302109418234E-2</c:v>
                </c:pt>
                <c:pt idx="1810">
                  <c:v>2.1705651189284806E-2</c:v>
                </c:pt>
                <c:pt idx="1811">
                  <c:v>2.1705999883853525E-2</c:v>
                </c:pt>
                <c:pt idx="1812">
                  <c:v>2.1706348193761906E-2</c:v>
                </c:pt>
                <c:pt idx="1813">
                  <c:v>2.1706696119646141E-2</c:v>
                </c:pt>
                <c:pt idx="1814">
                  <c:v>2.1707043662140962E-2</c:v>
                </c:pt>
                <c:pt idx="1815">
                  <c:v>2.1707390821879759E-2</c:v>
                </c:pt>
                <c:pt idx="1816">
                  <c:v>2.1707737599494441E-2</c:v>
                </c:pt>
                <c:pt idx="1817">
                  <c:v>2.1708083995615579E-2</c:v>
                </c:pt>
                <c:pt idx="1818">
                  <c:v>2.1708430010872404E-2</c:v>
                </c:pt>
                <c:pt idx="1819">
                  <c:v>2.1708775645892665E-2</c:v>
                </c:pt>
                <c:pt idx="1820">
                  <c:v>2.1709120901302805E-2</c:v>
                </c:pt>
                <c:pt idx="1821">
                  <c:v>2.1709465777727865E-2</c:v>
                </c:pt>
                <c:pt idx="1822">
                  <c:v>2.1709810275791525E-2</c:v>
                </c:pt>
                <c:pt idx="1823">
                  <c:v>2.1710154396116062E-2</c:v>
                </c:pt>
                <c:pt idx="1824">
                  <c:v>2.1710498139322458E-2</c:v>
                </c:pt>
                <c:pt idx="1825">
                  <c:v>2.1710841506030257E-2</c:v>
                </c:pt>
                <c:pt idx="1826">
                  <c:v>2.1711451913981022E-2</c:v>
                </c:pt>
                <c:pt idx="1827">
                  <c:v>2.1712061654089402E-2</c:v>
                </c:pt>
                <c:pt idx="1828">
                  <c:v>2.1712670727450794E-2</c:v>
                </c:pt>
                <c:pt idx="1829">
                  <c:v>2.1713279135158251E-2</c:v>
                </c:pt>
                <c:pt idx="1830">
                  <c:v>2.1713886878302408E-2</c:v>
                </c:pt>
                <c:pt idx="1831">
                  <c:v>2.1714493957971502E-2</c:v>
                </c:pt>
                <c:pt idx="1832">
                  <c:v>2.1715100375251418E-2</c:v>
                </c:pt>
                <c:pt idx="1833">
                  <c:v>2.1715706131225702E-2</c:v>
                </c:pt>
                <c:pt idx="1834">
                  <c:v>2.1716311226975513E-2</c:v>
                </c:pt>
                <c:pt idx="1835">
                  <c:v>2.1716915663579594E-2</c:v>
                </c:pt>
                <c:pt idx="1836">
                  <c:v>2.171751944211443E-2</c:v>
                </c:pt>
                <c:pt idx="1837">
                  <c:v>2.1718122563654126E-2</c:v>
                </c:pt>
                <c:pt idx="1838">
                  <c:v>2.1718725029270448E-2</c:v>
                </c:pt>
                <c:pt idx="1839">
                  <c:v>2.171932684003286E-2</c:v>
                </c:pt>
                <c:pt idx="1840">
                  <c:v>2.1719927997008458E-2</c:v>
                </c:pt>
                <c:pt idx="1841">
                  <c:v>2.1720528501262031E-2</c:v>
                </c:pt>
                <c:pt idx="1842">
                  <c:v>2.1721128353856065E-2</c:v>
                </c:pt>
                <c:pt idx="1843">
                  <c:v>2.1721727555850768E-2</c:v>
                </c:pt>
                <c:pt idx="1844">
                  <c:v>2.1722326108304015E-2</c:v>
                </c:pt>
                <c:pt idx="1845">
                  <c:v>2.1722924012271386E-2</c:v>
                </c:pt>
                <c:pt idx="1846">
                  <c:v>2.1723521268806202E-2</c:v>
                </c:pt>
                <c:pt idx="1847">
                  <c:v>2.17241178789595E-2</c:v>
                </c:pt>
                <c:pt idx="1848">
                  <c:v>2.1724713843780025E-2</c:v>
                </c:pt>
                <c:pt idx="1849">
                  <c:v>2.1725309164314241E-2</c:v>
                </c:pt>
                <c:pt idx="1850">
                  <c:v>2.1725903841606387E-2</c:v>
                </c:pt>
                <c:pt idx="1851">
                  <c:v>2.1726497876698437E-2</c:v>
                </c:pt>
                <c:pt idx="1852">
                  <c:v>2.1727091270630095E-2</c:v>
                </c:pt>
                <c:pt idx="1853">
                  <c:v>2.1727684024438868E-2</c:v>
                </c:pt>
                <c:pt idx="1854">
                  <c:v>2.172827613915998E-2</c:v>
                </c:pt>
                <c:pt idx="1855">
                  <c:v>2.1728867615826437E-2</c:v>
                </c:pt>
                <c:pt idx="1856">
                  <c:v>2.1729458455469006E-2</c:v>
                </c:pt>
                <c:pt idx="1857">
                  <c:v>2.1730048659116284E-2</c:v>
                </c:pt>
                <c:pt idx="1858">
                  <c:v>2.1730638227794582E-2</c:v>
                </c:pt>
                <c:pt idx="1859">
                  <c:v>2.1731227162528063E-2</c:v>
                </c:pt>
                <c:pt idx="1860">
                  <c:v>2.1731815464338684E-2</c:v>
                </c:pt>
                <c:pt idx="1861">
                  <c:v>2.1732403134246167E-2</c:v>
                </c:pt>
                <c:pt idx="1862">
                  <c:v>2.1732990173268098E-2</c:v>
                </c:pt>
                <c:pt idx="1863">
                  <c:v>2.1733576582419825E-2</c:v>
                </c:pt>
                <c:pt idx="1864">
                  <c:v>2.1734162362714554E-2</c:v>
                </c:pt>
                <c:pt idx="1865">
                  <c:v>2.1734747515163317E-2</c:v>
                </c:pt>
                <c:pt idx="1866">
                  <c:v>2.1735332040774959E-2</c:v>
                </c:pt>
                <c:pt idx="1867">
                  <c:v>2.1735915940556155E-2</c:v>
                </c:pt>
                <c:pt idx="1868">
                  <c:v>2.1736499215511504E-2</c:v>
                </c:pt>
                <c:pt idx="1869">
                  <c:v>2.173708186664338E-2</c:v>
                </c:pt>
                <c:pt idx="1870">
                  <c:v>2.1737663894951995E-2</c:v>
                </c:pt>
                <c:pt idx="1871">
                  <c:v>2.1738245301435508E-2</c:v>
                </c:pt>
                <c:pt idx="1872">
                  <c:v>2.1738826087089883E-2</c:v>
                </c:pt>
                <c:pt idx="1873">
                  <c:v>2.1739406252908988E-2</c:v>
                </c:pt>
                <c:pt idx="1874">
                  <c:v>2.1739985799884558E-2</c:v>
                </c:pt>
                <c:pt idx="1875">
                  <c:v>2.1740564729006179E-2</c:v>
                </c:pt>
                <c:pt idx="1876">
                  <c:v>2.1741143041261433E-2</c:v>
                </c:pt>
                <c:pt idx="1877">
                  <c:v>2.174172073763565E-2</c:v>
                </c:pt>
                <c:pt idx="1878">
                  <c:v>2.174229781911223E-2</c:v>
                </c:pt>
                <c:pt idx="1879">
                  <c:v>2.1742874286672313E-2</c:v>
                </c:pt>
                <c:pt idx="1880">
                  <c:v>2.1743450141295074E-2</c:v>
                </c:pt>
                <c:pt idx="1881">
                  <c:v>2.1744025383957578E-2</c:v>
                </c:pt>
                <c:pt idx="1882">
                  <c:v>2.1744600015634736E-2</c:v>
                </c:pt>
                <c:pt idx="1883">
                  <c:v>2.1745174037299527E-2</c:v>
                </c:pt>
                <c:pt idx="1884">
                  <c:v>2.1745747449922737E-2</c:v>
                </c:pt>
                <c:pt idx="1885">
                  <c:v>2.1746320254473227E-2</c:v>
                </c:pt>
                <c:pt idx="1886">
                  <c:v>2.1746892451917632E-2</c:v>
                </c:pt>
                <c:pt idx="1887">
                  <c:v>2.1747464043220685E-2</c:v>
                </c:pt>
                <c:pt idx="1888">
                  <c:v>2.1748035029345015E-2</c:v>
                </c:pt>
                <c:pt idx="1889">
                  <c:v>2.1748605411251232E-2</c:v>
                </c:pt>
                <c:pt idx="1890">
                  <c:v>2.1749175189897895E-2</c:v>
                </c:pt>
                <c:pt idx="1891">
                  <c:v>2.1749744366241556E-2</c:v>
                </c:pt>
                <c:pt idx="1892">
                  <c:v>2.1750312941236718E-2</c:v>
                </c:pt>
                <c:pt idx="1893">
                  <c:v>2.175088091583589E-2</c:v>
                </c:pt>
                <c:pt idx="1894">
                  <c:v>2.1751448290989583E-2</c:v>
                </c:pt>
                <c:pt idx="1895">
                  <c:v>2.1752015067646284E-2</c:v>
                </c:pt>
                <c:pt idx="1896">
                  <c:v>2.1752581246752469E-2</c:v>
                </c:pt>
                <c:pt idx="1897">
                  <c:v>2.1753146829252654E-2</c:v>
                </c:pt>
                <c:pt idx="1898">
                  <c:v>2.1753711816089306E-2</c:v>
                </c:pt>
                <c:pt idx="1899">
                  <c:v>2.1754276208202996E-2</c:v>
                </c:pt>
                <c:pt idx="1900">
                  <c:v>2.1754840006532234E-2</c:v>
                </c:pt>
                <c:pt idx="1901">
                  <c:v>2.1755403212013604E-2</c:v>
                </c:pt>
                <c:pt idx="1902">
                  <c:v>2.1755965825581695E-2</c:v>
                </c:pt>
                <c:pt idx="1903">
                  <c:v>2.175652784816914E-2</c:v>
                </c:pt>
                <c:pt idx="1904">
                  <c:v>2.1757089280706625E-2</c:v>
                </c:pt>
                <c:pt idx="1905">
                  <c:v>2.1757650124122892E-2</c:v>
                </c:pt>
                <c:pt idx="1906">
                  <c:v>2.1758210379344702E-2</c:v>
                </c:pt>
                <c:pt idx="1907">
                  <c:v>2.1758770047296851E-2</c:v>
                </c:pt>
                <c:pt idx="1908">
                  <c:v>2.1759329128902303E-2</c:v>
                </c:pt>
                <c:pt idx="1909">
                  <c:v>2.1759887625081967E-2</c:v>
                </c:pt>
                <c:pt idx="1910">
                  <c:v>2.1760445536754925E-2</c:v>
                </c:pt>
                <c:pt idx="1911">
                  <c:v>2.1761002864838265E-2</c:v>
                </c:pt>
                <c:pt idx="1912">
                  <c:v>2.1761559610247175E-2</c:v>
                </c:pt>
                <c:pt idx="1913">
                  <c:v>2.1762115773894926E-2</c:v>
                </c:pt>
                <c:pt idx="1914">
                  <c:v>2.176267135669294E-2</c:v>
                </c:pt>
                <c:pt idx="1915">
                  <c:v>2.1763226359550678E-2</c:v>
                </c:pt>
                <c:pt idx="1916">
                  <c:v>2.176378078337568E-2</c:v>
                </c:pt>
                <c:pt idx="1917">
                  <c:v>2.1764334629073654E-2</c:v>
                </c:pt>
                <c:pt idx="1918">
                  <c:v>2.1764887897548397E-2</c:v>
                </c:pt>
                <c:pt idx="1919">
                  <c:v>2.1765440589701777E-2</c:v>
                </c:pt>
                <c:pt idx="1920">
                  <c:v>2.1765992706433906E-2</c:v>
                </c:pt>
                <c:pt idx="1921">
                  <c:v>2.1766544248642897E-2</c:v>
                </c:pt>
                <c:pt idx="1922">
                  <c:v>2.1767095217225019E-2</c:v>
                </c:pt>
                <c:pt idx="1923">
                  <c:v>2.1767645613074722E-2</c:v>
                </c:pt>
                <c:pt idx="1924">
                  <c:v>2.1768195437084605E-2</c:v>
                </c:pt>
                <c:pt idx="1925">
                  <c:v>2.1768744690145364E-2</c:v>
                </c:pt>
                <c:pt idx="1926">
                  <c:v>2.176929337314585E-2</c:v>
                </c:pt>
                <c:pt idx="1927">
                  <c:v>2.1769841486973116E-2</c:v>
                </c:pt>
                <c:pt idx="1928">
                  <c:v>2.1770389032512296E-2</c:v>
                </c:pt>
                <c:pt idx="1929">
                  <c:v>2.177093601064678E-2</c:v>
                </c:pt>
                <c:pt idx="1930">
                  <c:v>2.1771482422258105E-2</c:v>
                </c:pt>
                <c:pt idx="1931">
                  <c:v>2.1772028268225916E-2</c:v>
                </c:pt>
                <c:pt idx="1932">
                  <c:v>2.1772573549428138E-2</c:v>
                </c:pt>
                <c:pt idx="1933">
                  <c:v>2.1773118266740794E-2</c:v>
                </c:pt>
                <c:pt idx="1934">
                  <c:v>2.1773662421038106E-2</c:v>
                </c:pt>
                <c:pt idx="1935">
                  <c:v>2.1774206013192583E-2</c:v>
                </c:pt>
                <c:pt idx="1936">
                  <c:v>2.1774749044074823E-2</c:v>
                </c:pt>
                <c:pt idx="1937">
                  <c:v>2.177529151455368E-2</c:v>
                </c:pt>
                <c:pt idx="1938">
                  <c:v>2.1775833425496181E-2</c:v>
                </c:pt>
                <c:pt idx="1939">
                  <c:v>2.1776374777767626E-2</c:v>
                </c:pt>
                <c:pt idx="1940">
                  <c:v>2.1776915572231464E-2</c:v>
                </c:pt>
                <c:pt idx="1941">
                  <c:v>2.1777455809749411E-2</c:v>
                </c:pt>
                <c:pt idx="1942">
                  <c:v>2.1777995491181399E-2</c:v>
                </c:pt>
                <c:pt idx="1943">
                  <c:v>2.1778534617385582E-2</c:v>
                </c:pt>
                <c:pt idx="1944">
                  <c:v>2.1779073189218331E-2</c:v>
                </c:pt>
                <c:pt idx="1945">
                  <c:v>2.1779611207534286E-2</c:v>
                </c:pt>
                <c:pt idx="1946">
                  <c:v>2.1780148673186336E-2</c:v>
                </c:pt>
                <c:pt idx="1947">
                  <c:v>2.1780685587025589E-2</c:v>
                </c:pt>
                <c:pt idx="1948">
                  <c:v>2.1781221949901473E-2</c:v>
                </c:pt>
                <c:pt idx="1949">
                  <c:v>2.1781757762661565E-2</c:v>
                </c:pt>
                <c:pt idx="1950">
                  <c:v>2.178229302615179E-2</c:v>
                </c:pt>
                <c:pt idx="1951">
                  <c:v>2.1782827741216308E-2</c:v>
                </c:pt>
                <c:pt idx="1952">
                  <c:v>2.178336190869757E-2</c:v>
                </c:pt>
                <c:pt idx="1953">
                  <c:v>2.1783895529436235E-2</c:v>
                </c:pt>
                <c:pt idx="1954">
                  <c:v>2.1784428604271364E-2</c:v>
                </c:pt>
                <c:pt idx="1955">
                  <c:v>2.1784961134040187E-2</c:v>
                </c:pt>
                <c:pt idx="1956">
                  <c:v>2.1785493119578277E-2</c:v>
                </c:pt>
                <c:pt idx="1957">
                  <c:v>2.1786024561719495E-2</c:v>
                </c:pt>
                <c:pt idx="1958">
                  <c:v>2.1786555461296007E-2</c:v>
                </c:pt>
                <c:pt idx="1959">
                  <c:v>2.1787085819138238E-2</c:v>
                </c:pt>
                <c:pt idx="1960">
                  <c:v>2.178761563607497E-2</c:v>
                </c:pt>
                <c:pt idx="1961">
                  <c:v>2.178814491293327E-2</c:v>
                </c:pt>
                <c:pt idx="1962">
                  <c:v>2.1788673650538545E-2</c:v>
                </c:pt>
                <c:pt idx="1963">
                  <c:v>2.1789201849714508E-2</c:v>
                </c:pt>
                <c:pt idx="1964">
                  <c:v>2.1789729511283128E-2</c:v>
                </c:pt>
                <c:pt idx="1965">
                  <c:v>2.1790256636064834E-2</c:v>
                </c:pt>
                <c:pt idx="1966">
                  <c:v>2.1790783224878259E-2</c:v>
                </c:pt>
                <c:pt idx="1967">
                  <c:v>2.179130927854047E-2</c:v>
                </c:pt>
                <c:pt idx="1968">
                  <c:v>2.17918347978668E-2</c:v>
                </c:pt>
                <c:pt idx="1969">
                  <c:v>2.1792359783670973E-2</c:v>
                </c:pt>
                <c:pt idx="1970">
                  <c:v>2.1792884236765037E-2</c:v>
                </c:pt>
                <c:pt idx="1971">
                  <c:v>2.1793408157959424E-2</c:v>
                </c:pt>
                <c:pt idx="1972">
                  <c:v>2.1793931548062882E-2</c:v>
                </c:pt>
                <c:pt idx="1973">
                  <c:v>2.1794454407882555E-2</c:v>
                </c:pt>
                <c:pt idx="1974">
                  <c:v>2.1794976738223924E-2</c:v>
                </c:pt>
                <c:pt idx="1975">
                  <c:v>2.1795498539890847E-2</c:v>
                </c:pt>
                <c:pt idx="1976">
                  <c:v>2.1796019813685598E-2</c:v>
                </c:pt>
                <c:pt idx="1977">
                  <c:v>2.1796540560408754E-2</c:v>
                </c:pt>
                <c:pt idx="1978">
                  <c:v>2.1797060780859308E-2</c:v>
                </c:pt>
                <c:pt idx="1979">
                  <c:v>2.1797580475834688E-2</c:v>
                </c:pt>
                <c:pt idx="1980">
                  <c:v>2.1798099646130616E-2</c:v>
                </c:pt>
                <c:pt idx="1981">
                  <c:v>2.1798618292541306E-2</c:v>
                </c:pt>
                <c:pt idx="1982">
                  <c:v>2.1799136415859267E-2</c:v>
                </c:pt>
                <c:pt idx="1983">
                  <c:v>2.1799654016875513E-2</c:v>
                </c:pt>
                <c:pt idx="1984">
                  <c:v>2.1800171096379405E-2</c:v>
                </c:pt>
                <c:pt idx="1985">
                  <c:v>2.1800687655158708E-2</c:v>
                </c:pt>
                <c:pt idx="1986">
                  <c:v>2.1801203693999641E-2</c:v>
                </c:pt>
                <c:pt idx="1987">
                  <c:v>2.1801719213686802E-2</c:v>
                </c:pt>
                <c:pt idx="1988">
                  <c:v>2.1802234215003238E-2</c:v>
                </c:pt>
                <c:pt idx="1989">
                  <c:v>2.1802748698730442E-2</c:v>
                </c:pt>
                <c:pt idx="1990">
                  <c:v>2.1803262665648235E-2</c:v>
                </c:pt>
                <c:pt idx="1991">
                  <c:v>2.1803776116535001E-2</c:v>
                </c:pt>
                <c:pt idx="1992">
                  <c:v>2.180428905216749E-2</c:v>
                </c:pt>
                <c:pt idx="1993">
                  <c:v>2.1804801473320898E-2</c:v>
                </c:pt>
                <c:pt idx="1994">
                  <c:v>2.1805313380768909E-2</c:v>
                </c:pt>
                <c:pt idx="1995">
                  <c:v>2.1805824775283613E-2</c:v>
                </c:pt>
                <c:pt idx="1996">
                  <c:v>2.1806335657635539E-2</c:v>
                </c:pt>
                <c:pt idx="1997">
                  <c:v>2.1806846028593719E-2</c:v>
                </c:pt>
                <c:pt idx="1998">
                  <c:v>2.1807355888925625E-2</c:v>
                </c:pt>
                <c:pt idx="1999">
                  <c:v>2.1807865239397203E-2</c:v>
                </c:pt>
                <c:pt idx="2000">
                  <c:v>2.1808374080772866E-2</c:v>
                </c:pt>
                <c:pt idx="2001">
                  <c:v>2.180888241381547E-2</c:v>
                </c:pt>
                <c:pt idx="2002">
                  <c:v>2.1809390239286401E-2</c:v>
                </c:pt>
                <c:pt idx="2003">
                  <c:v>2.180989755794548E-2</c:v>
                </c:pt>
                <c:pt idx="2004">
                  <c:v>2.1810404370551061E-2</c:v>
                </c:pt>
                <c:pt idx="2005">
                  <c:v>2.1810910677859899E-2</c:v>
                </c:pt>
                <c:pt idx="2006">
                  <c:v>2.1811416480627333E-2</c:v>
                </c:pt>
                <c:pt idx="2007">
                  <c:v>2.1811921779607134E-2</c:v>
                </c:pt>
                <c:pt idx="2008">
                  <c:v>2.1812426575551616E-2</c:v>
                </c:pt>
                <c:pt idx="2009">
                  <c:v>2.1812930869211582E-2</c:v>
                </c:pt>
                <c:pt idx="2010">
                  <c:v>2.1813434661336343E-2</c:v>
                </c:pt>
                <c:pt idx="2011">
                  <c:v>2.1813937952673692E-2</c:v>
                </c:pt>
                <c:pt idx="2012">
                  <c:v>2.181444074396998E-2</c:v>
                </c:pt>
                <c:pt idx="2013">
                  <c:v>2.1814943035970015E-2</c:v>
                </c:pt>
                <c:pt idx="2014">
                  <c:v>2.1815444829417229E-2</c:v>
                </c:pt>
                <c:pt idx="2015">
                  <c:v>2.1815946125053474E-2</c:v>
                </c:pt>
                <c:pt idx="2016">
                  <c:v>2.1816446923619202E-2</c:v>
                </c:pt>
                <c:pt idx="2017">
                  <c:v>2.1816947225853318E-2</c:v>
                </c:pt>
                <c:pt idx="2018">
                  <c:v>2.1817447032493335E-2</c:v>
                </c:pt>
                <c:pt idx="2019">
                  <c:v>2.1817946344275332E-2</c:v>
                </c:pt>
                <c:pt idx="2020">
                  <c:v>2.1818445161933812E-2</c:v>
                </c:pt>
                <c:pt idx="2021">
                  <c:v>2.1818943486201947E-2</c:v>
                </c:pt>
                <c:pt idx="2022">
                  <c:v>2.1819441317811383E-2</c:v>
                </c:pt>
                <c:pt idx="2023">
                  <c:v>2.1819938657492349E-2</c:v>
                </c:pt>
                <c:pt idx="2024">
                  <c:v>2.1820435505973637E-2</c:v>
                </c:pt>
                <c:pt idx="2025">
                  <c:v>2.1820931863982561E-2</c:v>
                </c:pt>
                <c:pt idx="2026">
                  <c:v>2.1821427732245099E-2</c:v>
                </c:pt>
                <c:pt idx="2027">
                  <c:v>2.182192311148564E-2</c:v>
                </c:pt>
                <c:pt idx="2028">
                  <c:v>2.1822418002427277E-2</c:v>
                </c:pt>
                <c:pt idx="2029">
                  <c:v>2.1822912405791643E-2</c:v>
                </c:pt>
                <c:pt idx="2030">
                  <c:v>2.1823406322298934E-2</c:v>
                </c:pt>
                <c:pt idx="2031">
                  <c:v>2.1823899752667915E-2</c:v>
                </c:pt>
                <c:pt idx="2032">
                  <c:v>2.182439269761598E-2</c:v>
                </c:pt>
                <c:pt idx="2033">
                  <c:v>2.1824885157859082E-2</c:v>
                </c:pt>
                <c:pt idx="2034">
                  <c:v>2.1825377134111791E-2</c:v>
                </c:pt>
                <c:pt idx="2035">
                  <c:v>2.1825868627087217E-2</c:v>
                </c:pt>
                <c:pt idx="2036">
                  <c:v>2.1826359637497145E-2</c:v>
                </c:pt>
                <c:pt idx="2037">
                  <c:v>2.1826850166051872E-2</c:v>
                </c:pt>
                <c:pt idx="2038">
                  <c:v>2.1827340213460444E-2</c:v>
                </c:pt>
                <c:pt idx="2039">
                  <c:v>2.1827829780430352E-2</c:v>
                </c:pt>
                <c:pt idx="2040">
                  <c:v>2.1828318867667812E-2</c:v>
                </c:pt>
                <c:pt idx="2041">
                  <c:v>2.1828807475877621E-2</c:v>
                </c:pt>
                <c:pt idx="2042">
                  <c:v>2.1829295605763181E-2</c:v>
                </c:pt>
                <c:pt idx="2043">
                  <c:v>2.182978325802654E-2</c:v>
                </c:pt>
                <c:pt idx="2044">
                  <c:v>2.1830270433368385E-2</c:v>
                </c:pt>
                <c:pt idx="2045">
                  <c:v>2.1830757132487982E-2</c:v>
                </c:pt>
                <c:pt idx="2046">
                  <c:v>2.1831243356083305E-2</c:v>
                </c:pt>
                <c:pt idx="2047">
                  <c:v>2.1831729104850876E-2</c:v>
                </c:pt>
                <c:pt idx="2048">
                  <c:v>2.1832214379485931E-2</c:v>
                </c:pt>
                <c:pt idx="2049">
                  <c:v>2.1832699180682327E-2</c:v>
                </c:pt>
                <c:pt idx="2050">
                  <c:v>2.1833183509132541E-2</c:v>
                </c:pt>
                <c:pt idx="2051">
                  <c:v>2.1833667365527765E-2</c:v>
                </c:pt>
                <c:pt idx="2052">
                  <c:v>2.1834150750557741E-2</c:v>
                </c:pt>
                <c:pt idx="2053">
                  <c:v>2.1834633664910973E-2</c:v>
                </c:pt>
                <c:pt idx="2054">
                  <c:v>2.183511610927457E-2</c:v>
                </c:pt>
                <c:pt idx="2055">
                  <c:v>2.1835598084334301E-2</c:v>
                </c:pt>
                <c:pt idx="2056">
                  <c:v>2.1836079590774632E-2</c:v>
                </c:pt>
                <c:pt idx="2057">
                  <c:v>2.1836560629278669E-2</c:v>
                </c:pt>
                <c:pt idx="2058">
                  <c:v>2.1837041200528207E-2</c:v>
                </c:pt>
                <c:pt idx="2059">
                  <c:v>2.1837521305203708E-2</c:v>
                </c:pt>
                <c:pt idx="2060">
                  <c:v>2.1838000943984356E-2</c:v>
                </c:pt>
                <c:pt idx="2061">
                  <c:v>2.1838480117547923E-2</c:v>
                </c:pt>
                <c:pt idx="2062">
                  <c:v>2.1838958826570973E-2</c:v>
                </c:pt>
                <c:pt idx="2063">
                  <c:v>2.1839437071728682E-2</c:v>
                </c:pt>
                <c:pt idx="2064">
                  <c:v>2.183991485369496E-2</c:v>
                </c:pt>
                <c:pt idx="2065">
                  <c:v>2.1840392173142389E-2</c:v>
                </c:pt>
                <c:pt idx="2066">
                  <c:v>2.1840869030742265E-2</c:v>
                </c:pt>
                <c:pt idx="2067">
                  <c:v>2.1841345427164576E-2</c:v>
                </c:pt>
                <c:pt idx="2068">
                  <c:v>2.1841821363078023E-2</c:v>
                </c:pt>
                <c:pt idx="2069">
                  <c:v>2.1842296839150014E-2</c:v>
                </c:pt>
                <c:pt idx="2070">
                  <c:v>2.1842771856046668E-2</c:v>
                </c:pt>
                <c:pt idx="2071">
                  <c:v>2.184324641443277E-2</c:v>
                </c:pt>
                <c:pt idx="2072">
                  <c:v>2.1843720514971916E-2</c:v>
                </c:pt>
                <c:pt idx="2073">
                  <c:v>2.1844194158326356E-2</c:v>
                </c:pt>
                <c:pt idx="2074">
                  <c:v>2.1844667345157089E-2</c:v>
                </c:pt>
                <c:pt idx="2075">
                  <c:v>2.1845140076123825E-2</c:v>
                </c:pt>
                <c:pt idx="2076">
                  <c:v>2.1845612351885001E-2</c:v>
                </c:pt>
                <c:pt idx="2077">
                  <c:v>2.1846084173097791E-2</c:v>
                </c:pt>
                <c:pt idx="2078">
                  <c:v>2.1846555540418151E-2</c:v>
                </c:pt>
                <c:pt idx="2079">
                  <c:v>2.1847026454500682E-2</c:v>
                </c:pt>
                <c:pt idx="2080">
                  <c:v>2.1847496915998799E-2</c:v>
                </c:pt>
                <c:pt idx="2081">
                  <c:v>2.1847966925564639E-2</c:v>
                </c:pt>
                <c:pt idx="2082">
                  <c:v>2.1848436483849102E-2</c:v>
                </c:pt>
                <c:pt idx="2083">
                  <c:v>2.1848905591501808E-2</c:v>
                </c:pt>
                <c:pt idx="2084">
                  <c:v>2.1849374249171133E-2</c:v>
                </c:pt>
                <c:pt idx="2085">
                  <c:v>2.1849842457504272E-2</c:v>
                </c:pt>
                <c:pt idx="2086">
                  <c:v>2.1850310217147097E-2</c:v>
                </c:pt>
                <c:pt idx="2087">
                  <c:v>2.18507775287443E-2</c:v>
                </c:pt>
                <c:pt idx="2088">
                  <c:v>2.1851244392939301E-2</c:v>
                </c:pt>
                <c:pt idx="2089">
                  <c:v>2.1851710810374309E-2</c:v>
                </c:pt>
                <c:pt idx="2090">
                  <c:v>2.1852176781690269E-2</c:v>
                </c:pt>
                <c:pt idx="2091">
                  <c:v>2.1852642307526964E-2</c:v>
                </c:pt>
                <c:pt idx="2092">
                  <c:v>2.1853107388522957E-2</c:v>
                </c:pt>
                <c:pt idx="2093">
                  <c:v>2.1853572025315474E-2</c:v>
                </c:pt>
                <c:pt idx="2094">
                  <c:v>2.1854036218540686E-2</c:v>
                </c:pt>
                <c:pt idx="2095">
                  <c:v>2.1854499968833398E-2</c:v>
                </c:pt>
                <c:pt idx="2096">
                  <c:v>2.1854963276827302E-2</c:v>
                </c:pt>
                <c:pt idx="2097">
                  <c:v>2.1855426143154895E-2</c:v>
                </c:pt>
                <c:pt idx="2098">
                  <c:v>2.1855888568447373E-2</c:v>
                </c:pt>
                <c:pt idx="2099">
                  <c:v>2.1856350553334829E-2</c:v>
                </c:pt>
                <c:pt idx="2100">
                  <c:v>2.1856812098446084E-2</c:v>
                </c:pt>
                <c:pt idx="2101">
                  <c:v>2.1857273204408809E-2</c:v>
                </c:pt>
                <c:pt idx="2102">
                  <c:v>2.1857733871849448E-2</c:v>
                </c:pt>
                <c:pt idx="2103">
                  <c:v>2.1858194101393284E-2</c:v>
                </c:pt>
                <c:pt idx="2104">
                  <c:v>2.1858653893664412E-2</c:v>
                </c:pt>
                <c:pt idx="2105">
                  <c:v>2.1859113249285696E-2</c:v>
                </c:pt>
                <c:pt idx="2106">
                  <c:v>2.1859572168878853E-2</c:v>
                </c:pt>
                <c:pt idx="2107">
                  <c:v>2.1860030653064438E-2</c:v>
                </c:pt>
                <c:pt idx="2108">
                  <c:v>2.1860488702461794E-2</c:v>
                </c:pt>
                <c:pt idx="2109">
                  <c:v>2.1860946317689107E-2</c:v>
                </c:pt>
                <c:pt idx="2110">
                  <c:v>2.1861403499363385E-2</c:v>
                </c:pt>
                <c:pt idx="2111">
                  <c:v>2.1861860248100464E-2</c:v>
                </c:pt>
                <c:pt idx="2112">
                  <c:v>2.1862316564515032E-2</c:v>
                </c:pt>
                <c:pt idx="2113">
                  <c:v>2.1862772449220604E-2</c:v>
                </c:pt>
                <c:pt idx="2114">
                  <c:v>2.1863227902829532E-2</c:v>
                </c:pt>
                <c:pt idx="2115">
                  <c:v>2.1863682925952994E-2</c:v>
                </c:pt>
                <c:pt idx="2116">
                  <c:v>2.1864137519201066E-2</c:v>
                </c:pt>
                <c:pt idx="2117">
                  <c:v>2.186459168318259E-2</c:v>
                </c:pt>
                <c:pt idx="2118">
                  <c:v>2.1865045418505334E-2</c:v>
                </c:pt>
                <c:pt idx="2119">
                  <c:v>2.1865498725775888E-2</c:v>
                </c:pt>
                <c:pt idx="2120">
                  <c:v>2.1865951605599711E-2</c:v>
                </c:pt>
                <c:pt idx="2121">
                  <c:v>2.1866404058581097E-2</c:v>
                </c:pt>
                <c:pt idx="2122">
                  <c:v>2.1866856085323193E-2</c:v>
                </c:pt>
                <c:pt idx="2123">
                  <c:v>2.1867307686428073E-2</c:v>
                </c:pt>
                <c:pt idx="2124">
                  <c:v>2.1867758862496624E-2</c:v>
                </c:pt>
                <c:pt idx="2125">
                  <c:v>2.1868209614128612E-2</c:v>
                </c:pt>
                <c:pt idx="2126">
                  <c:v>2.186865994192266E-2</c:v>
                </c:pt>
                <c:pt idx="2127">
                  <c:v>2.1869109846476303E-2</c:v>
                </c:pt>
                <c:pt idx="2128">
                  <c:v>2.1869559328385947E-2</c:v>
                </c:pt>
                <c:pt idx="2129">
                  <c:v>2.1870008388246834E-2</c:v>
                </c:pt>
                <c:pt idx="2130">
                  <c:v>2.1870457026653148E-2</c:v>
                </c:pt>
                <c:pt idx="2131">
                  <c:v>2.1870905244197908E-2</c:v>
                </c:pt>
                <c:pt idx="2132">
                  <c:v>2.1871353041473061E-2</c:v>
                </c:pt>
                <c:pt idx="2133">
                  <c:v>2.1871800419069408E-2</c:v>
                </c:pt>
                <c:pt idx="2134">
                  <c:v>2.1872247377576672E-2</c:v>
                </c:pt>
                <c:pt idx="2135">
                  <c:v>2.187269391758348E-2</c:v>
                </c:pt>
                <c:pt idx="2136">
                  <c:v>2.1873140039677282E-2</c:v>
                </c:pt>
                <c:pt idx="2137">
                  <c:v>2.1873585744444549E-2</c:v>
                </c:pt>
                <c:pt idx="2138">
                  <c:v>2.1874031032470577E-2</c:v>
                </c:pt>
                <c:pt idx="2139">
                  <c:v>2.1874475904339562E-2</c:v>
                </c:pt>
                <c:pt idx="2140">
                  <c:v>2.1874920360634618E-2</c:v>
                </c:pt>
                <c:pt idx="2141">
                  <c:v>2.1875364401937814E-2</c:v>
                </c:pt>
                <c:pt idx="2142">
                  <c:v>2.1875808028830112E-2</c:v>
                </c:pt>
                <c:pt idx="2143">
                  <c:v>2.1876251241891315E-2</c:v>
                </c:pt>
                <c:pt idx="2144">
                  <c:v>2.1876694041700274E-2</c:v>
                </c:pt>
                <c:pt idx="2145">
                  <c:v>2.1877136428834654E-2</c:v>
                </c:pt>
                <c:pt idx="2146">
                  <c:v>2.1877578403871115E-2</c:v>
                </c:pt>
                <c:pt idx="2147">
                  <c:v>2.1878019967385167E-2</c:v>
                </c:pt>
                <c:pt idx="2148">
                  <c:v>2.1878461119951342E-2</c:v>
                </c:pt>
                <c:pt idx="2149">
                  <c:v>2.1878901862143012E-2</c:v>
                </c:pt>
                <c:pt idx="2150">
                  <c:v>2.1879342194532584E-2</c:v>
                </c:pt>
                <c:pt idx="2151">
                  <c:v>2.1879782117691288E-2</c:v>
                </c:pt>
                <c:pt idx="2152">
                  <c:v>2.1880221632189396E-2</c:v>
                </c:pt>
                <c:pt idx="2153">
                  <c:v>2.1880660738596028E-2</c:v>
                </c:pt>
                <c:pt idx="2154">
                  <c:v>2.1881099437479321E-2</c:v>
                </c:pt>
                <c:pt idx="2155">
                  <c:v>2.188153772940633E-2</c:v>
                </c:pt>
                <c:pt idx="2156">
                  <c:v>2.1881975614943032E-2</c:v>
                </c:pt>
                <c:pt idx="2157">
                  <c:v>2.1882413094654402E-2</c:v>
                </c:pt>
                <c:pt idx="2158">
                  <c:v>2.1882850169104354E-2</c:v>
                </c:pt>
                <c:pt idx="2159">
                  <c:v>2.1883286838855737E-2</c:v>
                </c:pt>
                <c:pt idx="2160">
                  <c:v>2.1883723104470364E-2</c:v>
                </c:pt>
                <c:pt idx="2161">
                  <c:v>2.188415896650904E-2</c:v>
                </c:pt>
                <c:pt idx="2162">
                  <c:v>2.1884594425531492E-2</c:v>
                </c:pt>
                <c:pt idx="2163">
                  <c:v>2.1885029482096436E-2</c:v>
                </c:pt>
                <c:pt idx="2164">
                  <c:v>2.1885464136761582E-2</c:v>
                </c:pt>
                <c:pt idx="2165">
                  <c:v>2.1885898390083508E-2</c:v>
                </c:pt>
                <c:pt idx="2166">
                  <c:v>2.1886332242617906E-2</c:v>
                </c:pt>
                <c:pt idx="2167">
                  <c:v>2.1886765694919316E-2</c:v>
                </c:pt>
                <c:pt idx="2168">
                  <c:v>2.1887198747541334E-2</c:v>
                </c:pt>
                <c:pt idx="2169">
                  <c:v>2.1887631401036507E-2</c:v>
                </c:pt>
                <c:pt idx="2170">
                  <c:v>2.1888063655956393E-2</c:v>
                </c:pt>
                <c:pt idx="2171">
                  <c:v>2.188849551285147E-2</c:v>
                </c:pt>
                <c:pt idx="2172">
                  <c:v>2.1888926972271298E-2</c:v>
                </c:pt>
                <c:pt idx="2173">
                  <c:v>2.1889358034764304E-2</c:v>
                </c:pt>
                <c:pt idx="2174">
                  <c:v>2.1889788700878016E-2</c:v>
                </c:pt>
                <c:pt idx="2175">
                  <c:v>2.1890218971158906E-2</c:v>
                </c:pt>
                <c:pt idx="2176">
                  <c:v>2.1890648846152432E-2</c:v>
                </c:pt>
                <c:pt idx="2177">
                  <c:v>2.1891078326403083E-2</c:v>
                </c:pt>
                <c:pt idx="2178">
                  <c:v>2.1891507412454349E-2</c:v>
                </c:pt>
                <c:pt idx="2179">
                  <c:v>2.1891936104848679E-2</c:v>
                </c:pt>
                <c:pt idx="2180">
                  <c:v>2.1892364404127559E-2</c:v>
                </c:pt>
                <c:pt idx="2181">
                  <c:v>2.1892792310831473E-2</c:v>
                </c:pt>
                <c:pt idx="2182">
                  <c:v>2.1893219825499952E-2</c:v>
                </c:pt>
                <c:pt idx="2183">
                  <c:v>2.1893646948671446E-2</c:v>
                </c:pt>
                <c:pt idx="2184">
                  <c:v>2.1894073680883554E-2</c:v>
                </c:pt>
                <c:pt idx="2185">
                  <c:v>2.1894500022672746E-2</c:v>
                </c:pt>
                <c:pt idx="2186">
                  <c:v>2.1894925974574646E-2</c:v>
                </c:pt>
                <c:pt idx="2187">
                  <c:v>2.189535153712378E-2</c:v>
                </c:pt>
                <c:pt idx="2188">
                  <c:v>2.1895776710853781E-2</c:v>
                </c:pt>
                <c:pt idx="2189">
                  <c:v>2.189620149629725E-2</c:v>
                </c:pt>
                <c:pt idx="2190">
                  <c:v>2.1896625893985899E-2</c:v>
                </c:pt>
                <c:pt idx="2191">
                  <c:v>2.1897220110290751E-2</c:v>
                </c:pt>
                <c:pt idx="2192">
                  <c:v>2.1897813784674668E-2</c:v>
                </c:pt>
                <c:pt idx="2193">
                  <c:v>2.1898406917878664E-2</c:v>
                </c:pt>
                <c:pt idx="2194">
                  <c:v>2.1898999510642368E-2</c:v>
                </c:pt>
                <c:pt idx="2195">
                  <c:v>2.1899591563704114E-2</c:v>
                </c:pt>
                <c:pt idx="2196">
                  <c:v>2.1900183077800853E-2</c:v>
                </c:pt>
                <c:pt idx="2197">
                  <c:v>2.1900774053668196E-2</c:v>
                </c:pt>
                <c:pt idx="2198">
                  <c:v>2.1901364492040436E-2</c:v>
                </c:pt>
                <c:pt idx="2199">
                  <c:v>2.1901954393650506E-2</c:v>
                </c:pt>
                <c:pt idx="2200">
                  <c:v>2.1902543759230071E-2</c:v>
                </c:pt>
                <c:pt idx="2201">
                  <c:v>2.1903132589509371E-2</c:v>
                </c:pt>
                <c:pt idx="2202">
                  <c:v>2.1903720885217352E-2</c:v>
                </c:pt>
                <c:pt idx="2203">
                  <c:v>2.1904308647081702E-2</c:v>
                </c:pt>
                <c:pt idx="2204">
                  <c:v>2.1904895875828684E-2</c:v>
                </c:pt>
                <c:pt idx="2205">
                  <c:v>2.1905482572183381E-2</c:v>
                </c:pt>
                <c:pt idx="2206">
                  <c:v>2.1906068736869396E-2</c:v>
                </c:pt>
                <c:pt idx="2207">
                  <c:v>2.1906654370609124E-2</c:v>
                </c:pt>
                <c:pt idx="2208">
                  <c:v>2.1907239474123673E-2</c:v>
                </c:pt>
                <c:pt idx="2209">
                  <c:v>2.1907824048132778E-2</c:v>
                </c:pt>
                <c:pt idx="2210">
                  <c:v>2.1908408093354894E-2</c:v>
                </c:pt>
                <c:pt idx="2211">
                  <c:v>2.1908991610507182E-2</c:v>
                </c:pt>
                <c:pt idx="2212">
                  <c:v>2.1909574600305529E-2</c:v>
                </c:pt>
                <c:pt idx="2213">
                  <c:v>2.1910157063464473E-2</c:v>
                </c:pt>
                <c:pt idx="2214">
                  <c:v>2.1910739000697316E-2</c:v>
                </c:pt>
                <c:pt idx="2215">
                  <c:v>2.1911320412716064E-2</c:v>
                </c:pt>
                <c:pt idx="2216">
                  <c:v>2.191190130023141E-2</c:v>
                </c:pt>
                <c:pt idx="2217">
                  <c:v>2.1912481663952776E-2</c:v>
                </c:pt>
                <c:pt idx="2218">
                  <c:v>2.1913061504588327E-2</c:v>
                </c:pt>
                <c:pt idx="2219">
                  <c:v>2.1913640822844905E-2</c:v>
                </c:pt>
                <c:pt idx="2220">
                  <c:v>2.191421961942816E-2</c:v>
                </c:pt>
                <c:pt idx="2221">
                  <c:v>2.1914797895042384E-2</c:v>
                </c:pt>
                <c:pt idx="2222">
                  <c:v>2.1915375650390645E-2</c:v>
                </c:pt>
                <c:pt idx="2223">
                  <c:v>2.191595288617474E-2</c:v>
                </c:pt>
                <c:pt idx="2224">
                  <c:v>2.191652960309521E-2</c:v>
                </c:pt>
                <c:pt idx="2225">
                  <c:v>2.1917105801851331E-2</c:v>
                </c:pt>
                <c:pt idx="2226">
                  <c:v>2.1917681483141129E-2</c:v>
                </c:pt>
                <c:pt idx="2227">
                  <c:v>2.1918256647661373E-2</c:v>
                </c:pt>
                <c:pt idx="2228">
                  <c:v>2.1918831296107562E-2</c:v>
                </c:pt>
                <c:pt idx="2229">
                  <c:v>2.1919405429173977E-2</c:v>
                </c:pt>
                <c:pt idx="2230">
                  <c:v>2.1919979047553672E-2</c:v>
                </c:pt>
                <c:pt idx="2231">
                  <c:v>2.1920552151938381E-2</c:v>
                </c:pt>
                <c:pt idx="2232">
                  <c:v>2.1921124743018647E-2</c:v>
                </c:pt>
                <c:pt idx="2233">
                  <c:v>2.192169682148384E-2</c:v>
                </c:pt>
                <c:pt idx="2234">
                  <c:v>2.1922268388021988E-2</c:v>
                </c:pt>
                <c:pt idx="2235">
                  <c:v>2.1922839443319939E-2</c:v>
                </c:pt>
                <c:pt idx="2236">
                  <c:v>2.1923409988063299E-2</c:v>
                </c:pt>
                <c:pt idx="2237">
                  <c:v>2.1923980022936464E-2</c:v>
                </c:pt>
                <c:pt idx="2238">
                  <c:v>2.1924549548622614E-2</c:v>
                </c:pt>
                <c:pt idx="2239">
                  <c:v>2.1925118565803686E-2</c:v>
                </c:pt>
                <c:pt idx="2240">
                  <c:v>2.1925687075160419E-2</c:v>
                </c:pt>
                <c:pt idx="2241">
                  <c:v>2.1926255077372319E-2</c:v>
                </c:pt>
                <c:pt idx="2242">
                  <c:v>2.1926822573117694E-2</c:v>
                </c:pt>
                <c:pt idx="2243">
                  <c:v>2.1927389563073621E-2</c:v>
                </c:pt>
                <c:pt idx="2244">
                  <c:v>2.1927956047916003E-2</c:v>
                </c:pt>
                <c:pt idx="2245">
                  <c:v>2.1928522028319509E-2</c:v>
                </c:pt>
                <c:pt idx="2246">
                  <c:v>2.1929087504957659E-2</c:v>
                </c:pt>
                <c:pt idx="2247">
                  <c:v>2.1929652478502717E-2</c:v>
                </c:pt>
                <c:pt idx="2248">
                  <c:v>2.1930216949625745E-2</c:v>
                </c:pt>
                <c:pt idx="2249">
                  <c:v>2.1930780918996688E-2</c:v>
                </c:pt>
                <c:pt idx="2250">
                  <c:v>2.1931344387284207E-2</c:v>
                </c:pt>
                <c:pt idx="2251">
                  <c:v>2.1931907355155877E-2</c:v>
                </c:pt>
                <c:pt idx="2252">
                  <c:v>2.1932469823277977E-2</c:v>
                </c:pt>
                <c:pt idx="2253">
                  <c:v>2.1933031792315646E-2</c:v>
                </c:pt>
                <c:pt idx="2254">
                  <c:v>2.1933593262932916E-2</c:v>
                </c:pt>
                <c:pt idx="2255">
                  <c:v>2.1934154235792511E-2</c:v>
                </c:pt>
                <c:pt idx="2256">
                  <c:v>2.1934714711556124E-2</c:v>
                </c:pt>
                <c:pt idx="2257">
                  <c:v>2.1935274690884129E-2</c:v>
                </c:pt>
                <c:pt idx="2258">
                  <c:v>2.1935834174435859E-2</c:v>
                </c:pt>
                <c:pt idx="2259">
                  <c:v>2.1936393162869387E-2</c:v>
                </c:pt>
                <c:pt idx="2260">
                  <c:v>2.1936951656841699E-2</c:v>
                </c:pt>
                <c:pt idx="2261">
                  <c:v>2.1937509657008528E-2</c:v>
                </c:pt>
                <c:pt idx="2262">
                  <c:v>2.1938067164024532E-2</c:v>
                </c:pt>
                <c:pt idx="2263">
                  <c:v>2.193862417854317E-2</c:v>
                </c:pt>
                <c:pt idx="2264">
                  <c:v>2.1939180701216747E-2</c:v>
                </c:pt>
                <c:pt idx="2265">
                  <c:v>2.1939736732696467E-2</c:v>
                </c:pt>
                <c:pt idx="2266">
                  <c:v>2.1940292273632311E-2</c:v>
                </c:pt>
                <c:pt idx="2267">
                  <c:v>2.1940847324673118E-2</c:v>
                </c:pt>
                <c:pt idx="2268">
                  <c:v>2.1941401886466688E-2</c:v>
                </c:pt>
                <c:pt idx="2269">
                  <c:v>2.1941955959659528E-2</c:v>
                </c:pt>
                <c:pt idx="2270">
                  <c:v>2.1942509544897119E-2</c:v>
                </c:pt>
                <c:pt idx="2271">
                  <c:v>2.1943062642823752E-2</c:v>
                </c:pt>
                <c:pt idx="2272">
                  <c:v>2.1943615254082623E-2</c:v>
                </c:pt>
                <c:pt idx="2273">
                  <c:v>2.1944167379315753E-2</c:v>
                </c:pt>
                <c:pt idx="2274">
                  <c:v>2.1944719019164057E-2</c:v>
                </c:pt>
                <c:pt idx="2275">
                  <c:v>2.1945270174267346E-2</c:v>
                </c:pt>
                <c:pt idx="2276">
                  <c:v>2.1945820845264245E-2</c:v>
                </c:pt>
                <c:pt idx="2277">
                  <c:v>2.1946371032792344E-2</c:v>
                </c:pt>
                <c:pt idx="2278">
                  <c:v>2.1946920737488013E-2</c:v>
                </c:pt>
                <c:pt idx="2279">
                  <c:v>2.1947469959986574E-2</c:v>
                </c:pt>
                <c:pt idx="2280">
                  <c:v>2.194801870092225E-2</c:v>
                </c:pt>
                <c:pt idx="2281">
                  <c:v>2.1948566960928069E-2</c:v>
                </c:pt>
                <c:pt idx="2282">
                  <c:v>2.1949114740636034E-2</c:v>
                </c:pt>
                <c:pt idx="2283">
                  <c:v>2.1949662040677023E-2</c:v>
                </c:pt>
                <c:pt idx="2284">
                  <c:v>2.195020886168076E-2</c:v>
                </c:pt>
                <c:pt idx="2285">
                  <c:v>2.1950755204275925E-2</c:v>
                </c:pt>
                <c:pt idx="2286">
                  <c:v>2.1951301069090063E-2</c:v>
                </c:pt>
                <c:pt idx="2287">
                  <c:v>2.195184645674968E-2</c:v>
                </c:pt>
                <c:pt idx="2288">
                  <c:v>2.1952391367880068E-2</c:v>
                </c:pt>
                <c:pt idx="2289">
                  <c:v>2.1952935803105526E-2</c:v>
                </c:pt>
                <c:pt idx="2290">
                  <c:v>2.1953479763049275E-2</c:v>
                </c:pt>
                <c:pt idx="2291">
                  <c:v>2.1954023248333395E-2</c:v>
                </c:pt>
                <c:pt idx="2292">
                  <c:v>2.1954566259578871E-2</c:v>
                </c:pt>
                <c:pt idx="2293">
                  <c:v>2.1955108797405656E-2</c:v>
                </c:pt>
                <c:pt idx="2294">
                  <c:v>2.1955650862432601E-2</c:v>
                </c:pt>
                <c:pt idx="2295">
                  <c:v>2.1956192455277464E-2</c:v>
                </c:pt>
                <c:pt idx="2296">
                  <c:v>2.1956733576556944E-2</c:v>
                </c:pt>
                <c:pt idx="2297">
                  <c:v>2.1957274226886633E-2</c:v>
                </c:pt>
                <c:pt idx="2298">
                  <c:v>2.1957814406881122E-2</c:v>
                </c:pt>
                <c:pt idx="2299">
                  <c:v>2.1958354117153901E-2</c:v>
                </c:pt>
                <c:pt idx="2300">
                  <c:v>2.1958893358317331E-2</c:v>
                </c:pt>
                <c:pt idx="2301">
                  <c:v>2.1959432130982798E-2</c:v>
                </c:pt>
                <c:pt idx="2302">
                  <c:v>2.1959970435760597E-2</c:v>
                </c:pt>
                <c:pt idx="2303">
                  <c:v>2.1960508273259925E-2</c:v>
                </c:pt>
                <c:pt idx="2304">
                  <c:v>2.1961045644088975E-2</c:v>
                </c:pt>
                <c:pt idx="2305">
                  <c:v>2.1961582548854858E-2</c:v>
                </c:pt>
                <c:pt idx="2306">
                  <c:v>2.1962118988163665E-2</c:v>
                </c:pt>
                <c:pt idx="2307">
                  <c:v>2.1962654962620343E-2</c:v>
                </c:pt>
                <c:pt idx="2308">
                  <c:v>2.1963190472828929E-2</c:v>
                </c:pt>
                <c:pt idx="2309">
                  <c:v>2.19637255193923E-2</c:v>
                </c:pt>
                <c:pt idx="2310">
                  <c:v>2.1964260102912359E-2</c:v>
                </c:pt>
                <c:pt idx="2311">
                  <c:v>2.1964794223989913E-2</c:v>
                </c:pt>
                <c:pt idx="2312">
                  <c:v>2.1965327883224781E-2</c:v>
                </c:pt>
                <c:pt idx="2313">
                  <c:v>2.1965861081215704E-2</c:v>
                </c:pt>
                <c:pt idx="2314">
                  <c:v>2.1966393818560425E-2</c:v>
                </c:pt>
                <c:pt idx="2315">
                  <c:v>2.1966926095855616E-2</c:v>
                </c:pt>
                <c:pt idx="2316">
                  <c:v>2.196745791369694E-2</c:v>
                </c:pt>
                <c:pt idx="2317">
                  <c:v>2.1967989272679057E-2</c:v>
                </c:pt>
                <c:pt idx="2318">
                  <c:v>2.1968520173395546E-2</c:v>
                </c:pt>
                <c:pt idx="2319">
                  <c:v>2.1969050616439018E-2</c:v>
                </c:pt>
                <c:pt idx="2320">
                  <c:v>2.1969580602401017E-2</c:v>
                </c:pt>
                <c:pt idx="2321">
                  <c:v>2.1970110131872084E-2</c:v>
                </c:pt>
                <c:pt idx="2322">
                  <c:v>2.1970639205441757E-2</c:v>
                </c:pt>
                <c:pt idx="2323">
                  <c:v>2.1971167823698557E-2</c:v>
                </c:pt>
                <c:pt idx="2324">
                  <c:v>2.1971695987229947E-2</c:v>
                </c:pt>
                <c:pt idx="2325">
                  <c:v>2.1972223696622467E-2</c:v>
                </c:pt>
                <c:pt idx="2326">
                  <c:v>2.1972750952461588E-2</c:v>
                </c:pt>
                <c:pt idx="2327">
                  <c:v>2.1973277755331779E-2</c:v>
                </c:pt>
                <c:pt idx="2328">
                  <c:v>2.1973804105816491E-2</c:v>
                </c:pt>
                <c:pt idx="2329">
                  <c:v>2.1974330004498204E-2</c:v>
                </c:pt>
                <c:pt idx="2330">
                  <c:v>2.1974855451958396E-2</c:v>
                </c:pt>
                <c:pt idx="2331">
                  <c:v>2.1975380448777546E-2</c:v>
                </c:pt>
                <c:pt idx="2332">
                  <c:v>2.1975904995535131E-2</c:v>
                </c:pt>
                <c:pt idx="2333">
                  <c:v>2.1976429092809634E-2</c:v>
                </c:pt>
                <c:pt idx="2334">
                  <c:v>2.1976952741178557E-2</c:v>
                </c:pt>
                <c:pt idx="2335">
                  <c:v>2.1977475941218395E-2</c:v>
                </c:pt>
                <c:pt idx="2336">
                  <c:v>2.1977998693504648E-2</c:v>
                </c:pt>
                <c:pt idx="2337">
                  <c:v>2.1978520998611896E-2</c:v>
                </c:pt>
                <c:pt idx="2338">
                  <c:v>2.1979042857113662E-2</c:v>
                </c:pt>
                <c:pt idx="2339">
                  <c:v>2.1979564269582509E-2</c:v>
                </c:pt>
                <c:pt idx="2340">
                  <c:v>2.1980085236590056E-2</c:v>
                </c:pt>
                <c:pt idx="2341">
                  <c:v>2.1980605758706889E-2</c:v>
                </c:pt>
                <c:pt idx="2342">
                  <c:v>2.198112583650268E-2</c:v>
                </c:pt>
                <c:pt idx="2343">
                  <c:v>2.1981645470546086E-2</c:v>
                </c:pt>
                <c:pt idx="2344">
                  <c:v>2.1982164661404794E-2</c:v>
                </c:pt>
                <c:pt idx="2345">
                  <c:v>2.1982683409645543E-2</c:v>
                </c:pt>
                <c:pt idx="2346">
                  <c:v>2.1983201715834125E-2</c:v>
                </c:pt>
                <c:pt idx="2347">
                  <c:v>2.198371958053532E-2</c:v>
                </c:pt>
                <c:pt idx="2348">
                  <c:v>2.1984237004312953E-2</c:v>
                </c:pt>
                <c:pt idx="2349">
                  <c:v>2.1984753987729946E-2</c:v>
                </c:pt>
                <c:pt idx="2350">
                  <c:v>2.1985270531348178E-2</c:v>
                </c:pt>
                <c:pt idx="2351">
                  <c:v>2.1985786635728661E-2</c:v>
                </c:pt>
                <c:pt idx="2352">
                  <c:v>2.1986302301431379E-2</c:v>
                </c:pt>
                <c:pt idx="2353">
                  <c:v>2.198681752901541E-2</c:v>
                </c:pt>
                <c:pt idx="2354">
                  <c:v>2.198733231903886E-2</c:v>
                </c:pt>
                <c:pt idx="2355">
                  <c:v>2.1987846672058886E-2</c:v>
                </c:pt>
                <c:pt idx="2356">
                  <c:v>2.1988360588631722E-2</c:v>
                </c:pt>
                <c:pt idx="2357">
                  <c:v>2.1988874069312634E-2</c:v>
                </c:pt>
                <c:pt idx="2358">
                  <c:v>2.1989387114655961E-2</c:v>
                </c:pt>
                <c:pt idx="2359">
                  <c:v>2.198989972521509E-2</c:v>
                </c:pt>
                <c:pt idx="2360">
                  <c:v>2.1990411901542498E-2</c:v>
                </c:pt>
                <c:pt idx="2361">
                  <c:v>2.1990923644189701E-2</c:v>
                </c:pt>
                <c:pt idx="2362">
                  <c:v>2.199143495370728E-2</c:v>
                </c:pt>
                <c:pt idx="2363">
                  <c:v>2.1991945830644916E-2</c:v>
                </c:pt>
                <c:pt idx="2364">
                  <c:v>2.199245627555128E-2</c:v>
                </c:pt>
                <c:pt idx="2365">
                  <c:v>2.1992966288974229E-2</c:v>
                </c:pt>
                <c:pt idx="2366">
                  <c:v>2.1993475871460593E-2</c:v>
                </c:pt>
                <c:pt idx="2367">
                  <c:v>2.1993985023556369E-2</c:v>
                </c:pt>
                <c:pt idx="2368">
                  <c:v>2.1994493745806556E-2</c:v>
                </c:pt>
                <c:pt idx="2369">
                  <c:v>2.1995002038755238E-2</c:v>
                </c:pt>
                <c:pt idx="2370">
                  <c:v>2.1995509902945656E-2</c:v>
                </c:pt>
                <c:pt idx="2371">
                  <c:v>2.1996017338920065E-2</c:v>
                </c:pt>
                <c:pt idx="2372">
                  <c:v>2.1996524347219805E-2</c:v>
                </c:pt>
                <c:pt idx="2373">
                  <c:v>2.1997030928385362E-2</c:v>
                </c:pt>
                <c:pt idx="2374">
                  <c:v>2.199753708295623E-2</c:v>
                </c:pt>
                <c:pt idx="2375">
                  <c:v>2.1998042811471087E-2</c:v>
                </c:pt>
                <c:pt idx="2376">
                  <c:v>2.1998548114467609E-2</c:v>
                </c:pt>
                <c:pt idx="2377">
                  <c:v>2.1999052992482653E-2</c:v>
                </c:pt>
                <c:pt idx="2378">
                  <c:v>2.1999557446052118E-2</c:v>
                </c:pt>
                <c:pt idx="2379">
                  <c:v>2.200006147571102E-2</c:v>
                </c:pt>
                <c:pt idx="2380">
                  <c:v>2.200056508199346E-2</c:v>
                </c:pt>
                <c:pt idx="2381">
                  <c:v>2.2001068265432685E-2</c:v>
                </c:pt>
                <c:pt idx="2382">
                  <c:v>2.2001571026561015E-2</c:v>
                </c:pt>
                <c:pt idx="2383">
                  <c:v>2.2002073365909851E-2</c:v>
                </c:pt>
                <c:pt idx="2384">
                  <c:v>2.2002575284009795E-2</c:v>
                </c:pt>
                <c:pt idx="2385">
                  <c:v>2.2003076781390421E-2</c:v>
                </c:pt>
                <c:pt idx="2386">
                  <c:v>2.2003577858580571E-2</c:v>
                </c:pt>
                <c:pt idx="2387">
                  <c:v>2.2004078516108059E-2</c:v>
                </c:pt>
                <c:pt idx="2388">
                  <c:v>2.2004578754499911E-2</c:v>
                </c:pt>
                <c:pt idx="2389">
                  <c:v>2.200507857428222E-2</c:v>
                </c:pt>
                <c:pt idx="2390">
                  <c:v>2.2005577975980208E-2</c:v>
                </c:pt>
                <c:pt idx="2391">
                  <c:v>2.2006076960118272E-2</c:v>
                </c:pt>
                <c:pt idx="2392">
                  <c:v>2.2006575527219865E-2</c:v>
                </c:pt>
                <c:pt idx="2393">
                  <c:v>2.2007073677807607E-2</c:v>
                </c:pt>
                <c:pt idx="2394">
                  <c:v>2.2007571412403174E-2</c:v>
                </c:pt>
                <c:pt idx="2395">
                  <c:v>2.2008068731527476E-2</c:v>
                </c:pt>
                <c:pt idx="2396">
                  <c:v>2.200856563570051E-2</c:v>
                </c:pt>
                <c:pt idx="2397">
                  <c:v>2.2009062125441334E-2</c:v>
                </c:pt>
                <c:pt idx="2398">
                  <c:v>2.2009558201268264E-2</c:v>
                </c:pt>
                <c:pt idx="2399">
                  <c:v>2.2010053863698649E-2</c:v>
                </c:pt>
                <c:pt idx="2400">
                  <c:v>2.201054911324906E-2</c:v>
                </c:pt>
                <c:pt idx="2401">
                  <c:v>2.2011043950435141E-2</c:v>
                </c:pt>
                <c:pt idx="2402">
                  <c:v>2.2011538375771737E-2</c:v>
                </c:pt>
                <c:pt idx="2403">
                  <c:v>2.2012032389772739E-2</c:v>
                </c:pt>
                <c:pt idx="2404">
                  <c:v>2.2012525992951313E-2</c:v>
                </c:pt>
                <c:pt idx="2405">
                  <c:v>2.201301918581967E-2</c:v>
                </c:pt>
                <c:pt idx="2406">
                  <c:v>2.2013511968889222E-2</c:v>
                </c:pt>
                <c:pt idx="2407">
                  <c:v>2.201400434267051E-2</c:v>
                </c:pt>
                <c:pt idx="2408">
                  <c:v>2.2014496307673243E-2</c:v>
                </c:pt>
                <c:pt idx="2409">
                  <c:v>2.2014987864406241E-2</c:v>
                </c:pt>
                <c:pt idx="2410">
                  <c:v>2.201547901337754E-2</c:v>
                </c:pt>
                <c:pt idx="2411">
                  <c:v>2.2015969755094338E-2</c:v>
                </c:pt>
                <c:pt idx="2412">
                  <c:v>2.2016460090062879E-2</c:v>
                </c:pt>
                <c:pt idx="2413">
                  <c:v>2.2016950018788721E-2</c:v>
                </c:pt>
                <c:pt idx="2414">
                  <c:v>2.2017439541776488E-2</c:v>
                </c:pt>
                <c:pt idx="2415">
                  <c:v>2.2017928659529958E-2</c:v>
                </c:pt>
                <c:pt idx="2416">
                  <c:v>2.2018417372552192E-2</c:v>
                </c:pt>
                <c:pt idx="2417">
                  <c:v>2.2018905681345281E-2</c:v>
                </c:pt>
                <c:pt idx="2418">
                  <c:v>2.2019393586410529E-2</c:v>
                </c:pt>
                <c:pt idx="2419">
                  <c:v>2.2019881088248493E-2</c:v>
                </c:pt>
                <c:pt idx="2420">
                  <c:v>2.2020368187358759E-2</c:v>
                </c:pt>
                <c:pt idx="2421">
                  <c:v>2.2020854884240208E-2</c:v>
                </c:pt>
                <c:pt idx="2422">
                  <c:v>2.2021341179390853E-2</c:v>
                </c:pt>
                <c:pt idx="2423">
                  <c:v>2.2021827073307847E-2</c:v>
                </c:pt>
                <c:pt idx="2424">
                  <c:v>2.2022312566487613E-2</c:v>
                </c:pt>
                <c:pt idx="2425">
                  <c:v>2.2022797659425674E-2</c:v>
                </c:pt>
                <c:pt idx="2426">
                  <c:v>2.2023282352616767E-2</c:v>
                </c:pt>
                <c:pt idx="2427">
                  <c:v>2.2023766646554838E-2</c:v>
                </c:pt>
                <c:pt idx="2428">
                  <c:v>2.2024250541732977E-2</c:v>
                </c:pt>
                <c:pt idx="2429">
                  <c:v>2.202473403864345E-2</c:v>
                </c:pt>
                <c:pt idx="2430">
                  <c:v>2.202521713777781E-2</c:v>
                </c:pt>
                <c:pt idx="2431">
                  <c:v>2.2025699839626666E-2</c:v>
                </c:pt>
                <c:pt idx="2432">
                  <c:v>2.2026182144679943E-2</c:v>
                </c:pt>
                <c:pt idx="2433">
                  <c:v>2.2026664053426671E-2</c:v>
                </c:pt>
                <c:pt idx="2434">
                  <c:v>2.2027145566355124E-2</c:v>
                </c:pt>
                <c:pt idx="2435">
                  <c:v>2.2027626683952788E-2</c:v>
                </c:pt>
                <c:pt idx="2436">
                  <c:v>2.2028107406706278E-2</c:v>
                </c:pt>
                <c:pt idx="2437">
                  <c:v>2.2028587735101492E-2</c:v>
                </c:pt>
                <c:pt idx="2438">
                  <c:v>2.2029067669623491E-2</c:v>
                </c:pt>
                <c:pt idx="2439">
                  <c:v>2.2029547210756503E-2</c:v>
                </c:pt>
                <c:pt idx="2440">
                  <c:v>2.2030026358984059E-2</c:v>
                </c:pt>
                <c:pt idx="2441">
                  <c:v>2.203050511478884E-2</c:v>
                </c:pt>
                <c:pt idx="2442">
                  <c:v>2.2030983478652722E-2</c:v>
                </c:pt>
                <c:pt idx="2443">
                  <c:v>2.2031461451056781E-2</c:v>
                </c:pt>
                <c:pt idx="2444">
                  <c:v>2.20319390324814E-2</c:v>
                </c:pt>
                <c:pt idx="2445">
                  <c:v>2.2032416223406074E-2</c:v>
                </c:pt>
                <c:pt idx="2446">
                  <c:v>2.2032893024309556E-2</c:v>
                </c:pt>
                <c:pt idx="2447">
                  <c:v>2.2033369435669817E-2</c:v>
                </c:pt>
                <c:pt idx="2448">
                  <c:v>2.2033845457964035E-2</c:v>
                </c:pt>
                <c:pt idx="2449">
                  <c:v>2.2034321091668641E-2</c:v>
                </c:pt>
                <c:pt idx="2450">
                  <c:v>2.2034796337259237E-2</c:v>
                </c:pt>
                <c:pt idx="2451">
                  <c:v>2.203527119521069E-2</c:v>
                </c:pt>
                <c:pt idx="2452">
                  <c:v>2.2035745665997097E-2</c:v>
                </c:pt>
                <c:pt idx="2453">
                  <c:v>2.2036219750091735E-2</c:v>
                </c:pt>
                <c:pt idx="2454">
                  <c:v>2.2036693447967139E-2</c:v>
                </c:pt>
                <c:pt idx="2455">
                  <c:v>2.2037166760095091E-2</c:v>
                </c:pt>
                <c:pt idx="2456">
                  <c:v>2.2037639686946588E-2</c:v>
                </c:pt>
                <c:pt idx="2457">
                  <c:v>2.2038112228991859E-2</c:v>
                </c:pt>
                <c:pt idx="2458">
                  <c:v>2.203858438670038E-2</c:v>
                </c:pt>
                <c:pt idx="2459">
                  <c:v>2.2039056160540822E-2</c:v>
                </c:pt>
                <c:pt idx="2460">
                  <c:v>2.2039527550981174E-2</c:v>
                </c:pt>
                <c:pt idx="2461">
                  <c:v>2.2039998558488583E-2</c:v>
                </c:pt>
                <c:pt idx="2462">
                  <c:v>2.2040469183529497E-2</c:v>
                </c:pt>
                <c:pt idx="2463">
                  <c:v>2.2040939426569553E-2</c:v>
                </c:pt>
                <c:pt idx="2464">
                  <c:v>2.204140928807367E-2</c:v>
                </c:pt>
                <c:pt idx="2465">
                  <c:v>2.2041878768506013E-2</c:v>
                </c:pt>
                <c:pt idx="2466">
                  <c:v>2.2042347868329974E-2</c:v>
                </c:pt>
                <c:pt idx="2467">
                  <c:v>2.2042816588008208E-2</c:v>
                </c:pt>
                <c:pt idx="2468">
                  <c:v>2.2043284928002647E-2</c:v>
                </c:pt>
                <c:pt idx="2469">
                  <c:v>2.204375288877438E-2</c:v>
                </c:pt>
                <c:pt idx="2470">
                  <c:v>2.204422047078387E-2</c:v>
                </c:pt>
                <c:pt idx="2471">
                  <c:v>2.2044687674490762E-2</c:v>
                </c:pt>
                <c:pt idx="2472">
                  <c:v>2.2045154500353995E-2</c:v>
                </c:pt>
                <c:pt idx="2473">
                  <c:v>2.2045620948831706E-2</c:v>
                </c:pt>
                <c:pt idx="2474">
                  <c:v>2.2046087020381352E-2</c:v>
                </c:pt>
                <c:pt idx="2475">
                  <c:v>2.2046552715459664E-2</c:v>
                </c:pt>
                <c:pt idx="2476">
                  <c:v>2.2047018034522553E-2</c:v>
                </c:pt>
                <c:pt idx="2477">
                  <c:v>2.2047482978025237E-2</c:v>
                </c:pt>
                <c:pt idx="2478">
                  <c:v>2.2047947546422267E-2</c:v>
                </c:pt>
                <c:pt idx="2479">
                  <c:v>2.2048411740167341E-2</c:v>
                </c:pt>
                <c:pt idx="2480">
                  <c:v>2.2048875559713521E-2</c:v>
                </c:pt>
                <c:pt idx="2481">
                  <c:v>2.2049339005513102E-2</c:v>
                </c:pt>
                <c:pt idx="2482">
                  <c:v>2.2049802078017596E-2</c:v>
                </c:pt>
                <c:pt idx="2483">
                  <c:v>2.2050264777677901E-2</c:v>
                </c:pt>
                <c:pt idx="2484">
                  <c:v>2.2050727104944119E-2</c:v>
                </c:pt>
                <c:pt idx="2485">
                  <c:v>2.2051189060265635E-2</c:v>
                </c:pt>
                <c:pt idx="2486">
                  <c:v>2.2051650644091102E-2</c:v>
                </c:pt>
                <c:pt idx="2487">
                  <c:v>2.2052111856868513E-2</c:v>
                </c:pt>
                <c:pt idx="2488">
                  <c:v>2.2052572699045019E-2</c:v>
                </c:pt>
                <c:pt idx="2489">
                  <c:v>2.2053033171067191E-2</c:v>
                </c:pt>
                <c:pt idx="2490">
                  <c:v>2.2053493273380777E-2</c:v>
                </c:pt>
                <c:pt idx="2491">
                  <c:v>2.2053953006430867E-2</c:v>
                </c:pt>
                <c:pt idx="2492">
                  <c:v>2.2054412370661833E-2</c:v>
                </c:pt>
                <c:pt idx="2493">
                  <c:v>2.2054871366517313E-2</c:v>
                </c:pt>
                <c:pt idx="2494">
                  <c:v>2.2055329994440265E-2</c:v>
                </c:pt>
                <c:pt idx="2495">
                  <c:v>2.2055788254872873E-2</c:v>
                </c:pt>
                <c:pt idx="2496">
                  <c:v>2.2056246148256655E-2</c:v>
                </c:pt>
                <c:pt idx="2497">
                  <c:v>2.2056703675032478E-2</c:v>
                </c:pt>
                <c:pt idx="2498">
                  <c:v>2.20571608356404E-2</c:v>
                </c:pt>
                <c:pt idx="2499">
                  <c:v>2.2057617630519829E-2</c:v>
                </c:pt>
                <c:pt idx="2500">
                  <c:v>2.2058074060109487E-2</c:v>
                </c:pt>
                <c:pt idx="2501">
                  <c:v>2.2058530124847351E-2</c:v>
                </c:pt>
                <c:pt idx="2502">
                  <c:v>2.2058985825170702E-2</c:v>
                </c:pt>
                <c:pt idx="2503">
                  <c:v>2.2059441161516168E-2</c:v>
                </c:pt>
                <c:pt idx="2504">
                  <c:v>2.2059896134319652E-2</c:v>
                </c:pt>
                <c:pt idx="2505">
                  <c:v>2.2060350744016331E-2</c:v>
                </c:pt>
                <c:pt idx="2506">
                  <c:v>2.2060804991040753E-2</c:v>
                </c:pt>
                <c:pt idx="2507">
                  <c:v>2.2061258875826724E-2</c:v>
                </c:pt>
                <c:pt idx="2508">
                  <c:v>2.2061712398807339E-2</c:v>
                </c:pt>
                <c:pt idx="2509">
                  <c:v>2.2062165560415081E-2</c:v>
                </c:pt>
                <c:pt idx="2510">
                  <c:v>2.2062618361081674E-2</c:v>
                </c:pt>
                <c:pt idx="2511">
                  <c:v>2.2063070801238194E-2</c:v>
                </c:pt>
                <c:pt idx="2512">
                  <c:v>2.2063522881314978E-2</c:v>
                </c:pt>
                <c:pt idx="2513">
                  <c:v>2.206397460174175E-2</c:v>
                </c:pt>
                <c:pt idx="2514">
                  <c:v>2.2064425962947515E-2</c:v>
                </c:pt>
                <c:pt idx="2515">
                  <c:v>2.2064876965360577E-2</c:v>
                </c:pt>
                <c:pt idx="2516">
                  <c:v>2.2065327609408599E-2</c:v>
                </c:pt>
                <c:pt idx="2517">
                  <c:v>2.2065777895518536E-2</c:v>
                </c:pt>
                <c:pt idx="2518">
                  <c:v>2.2066227824116692E-2</c:v>
                </c:pt>
                <c:pt idx="2519">
                  <c:v>2.2066677395628634E-2</c:v>
                </c:pt>
                <c:pt idx="2520">
                  <c:v>2.2067126610479316E-2</c:v>
                </c:pt>
                <c:pt idx="2521">
                  <c:v>2.206757546909302E-2</c:v>
                </c:pt>
                <c:pt idx="2522">
                  <c:v>2.2068023971893311E-2</c:v>
                </c:pt>
                <c:pt idx="2523">
                  <c:v>2.2068472119303122E-2</c:v>
                </c:pt>
                <c:pt idx="2524">
                  <c:v>2.2068919911744665E-2</c:v>
                </c:pt>
                <c:pt idx="2525">
                  <c:v>2.2069367349639553E-2</c:v>
                </c:pt>
                <c:pt idx="2526">
                  <c:v>2.2069814433408691E-2</c:v>
                </c:pt>
                <c:pt idx="2527">
                  <c:v>2.2070261163472299E-2</c:v>
                </c:pt>
                <c:pt idx="2528">
                  <c:v>2.2070707540249979E-2</c:v>
                </c:pt>
                <c:pt idx="2529">
                  <c:v>2.2071153564160655E-2</c:v>
                </c:pt>
                <c:pt idx="2530">
                  <c:v>2.207159923562254E-2</c:v>
                </c:pt>
                <c:pt idx="2531">
                  <c:v>2.2072044555053266E-2</c:v>
                </c:pt>
                <c:pt idx="2532">
                  <c:v>2.2072489522869766E-2</c:v>
                </c:pt>
                <c:pt idx="2533">
                  <c:v>2.2072934139488277E-2</c:v>
                </c:pt>
                <c:pt idx="2534">
                  <c:v>2.207337840532448E-2</c:v>
                </c:pt>
                <c:pt idx="2535">
                  <c:v>2.2073822320793288E-2</c:v>
                </c:pt>
                <c:pt idx="2536">
                  <c:v>2.2074265886309036E-2</c:v>
                </c:pt>
                <c:pt idx="2537">
                  <c:v>2.2074709102285369E-2</c:v>
                </c:pt>
                <c:pt idx="2538">
                  <c:v>2.207515196913527E-2</c:v>
                </c:pt>
                <c:pt idx="2539">
                  <c:v>2.2075594487271154E-2</c:v>
                </c:pt>
                <c:pt idx="2540">
                  <c:v>2.2076036657104652E-2</c:v>
                </c:pt>
                <c:pt idx="2541">
                  <c:v>2.2076478479046865E-2</c:v>
                </c:pt>
                <c:pt idx="2542">
                  <c:v>2.2076919953508207E-2</c:v>
                </c:pt>
                <c:pt idx="2543">
                  <c:v>2.2077361080898437E-2</c:v>
                </c:pt>
                <c:pt idx="2544">
                  <c:v>2.2077801861626667E-2</c:v>
                </c:pt>
                <c:pt idx="2545">
                  <c:v>2.207824229610136E-2</c:v>
                </c:pt>
                <c:pt idx="2546">
                  <c:v>2.2078682384730403E-2</c:v>
                </c:pt>
                <c:pt idx="2547">
                  <c:v>2.2079122127920937E-2</c:v>
                </c:pt>
                <c:pt idx="2548">
                  <c:v>2.2079561526079532E-2</c:v>
                </c:pt>
                <c:pt idx="2549">
                  <c:v>2.2080000579612159E-2</c:v>
                </c:pt>
                <c:pt idx="2550">
                  <c:v>2.2080439288924041E-2</c:v>
                </c:pt>
                <c:pt idx="2551">
                  <c:v>2.208087765441984E-2</c:v>
                </c:pt>
                <c:pt idx="2552">
                  <c:v>2.2081315676503597E-2</c:v>
                </c:pt>
                <c:pt idx="2553">
                  <c:v>2.2081753355578652E-2</c:v>
                </c:pt>
                <c:pt idx="2554">
                  <c:v>2.2082190692047785E-2</c:v>
                </c:pt>
                <c:pt idx="2555">
                  <c:v>2.2082627686313128E-2</c:v>
                </c:pt>
                <c:pt idx="2556">
                  <c:v>2.2083285028456884E-2</c:v>
                </c:pt>
                <c:pt idx="2557">
                  <c:v>2.2083941856650576E-2</c:v>
                </c:pt>
                <c:pt idx="2558">
                  <c:v>2.2084598171496723E-2</c:v>
                </c:pt>
                <c:pt idx="2559">
                  <c:v>2.2085253973596869E-2</c:v>
                </c:pt>
                <c:pt idx="2560">
                  <c:v>2.2085909263551699E-2</c:v>
                </c:pt>
                <c:pt idx="2561">
                  <c:v>2.2086564041960882E-2</c:v>
                </c:pt>
                <c:pt idx="2562">
                  <c:v>2.2087218309423232E-2</c:v>
                </c:pt>
                <c:pt idx="2563">
                  <c:v>2.2087872066536507E-2</c:v>
                </c:pt>
                <c:pt idx="2564">
                  <c:v>2.2088525313897687E-2</c:v>
                </c:pt>
                <c:pt idx="2565">
                  <c:v>2.2089178052102657E-2</c:v>
                </c:pt>
                <c:pt idx="2566">
                  <c:v>2.2089830281746548E-2</c:v>
                </c:pt>
                <c:pt idx="2567">
                  <c:v>2.2090482003423392E-2</c:v>
                </c:pt>
                <c:pt idx="2568">
                  <c:v>2.2091133217726433E-2</c:v>
                </c:pt>
                <c:pt idx="2569">
                  <c:v>2.2091783925247903E-2</c:v>
                </c:pt>
                <c:pt idx="2570">
                  <c:v>2.2092434126579151E-2</c:v>
                </c:pt>
                <c:pt idx="2571">
                  <c:v>2.2093083822310604E-2</c:v>
                </c:pt>
                <c:pt idx="2572">
                  <c:v>2.2093733013031781E-2</c:v>
                </c:pt>
                <c:pt idx="2573">
                  <c:v>2.2094381699331287E-2</c:v>
                </c:pt>
                <c:pt idx="2574">
                  <c:v>2.2095029881796756E-2</c:v>
                </c:pt>
                <c:pt idx="2575">
                  <c:v>2.2095677561014965E-2</c:v>
                </c:pt>
                <c:pt idx="2576">
                  <c:v>2.2096324737571772E-2</c:v>
                </c:pt>
                <c:pt idx="2577">
                  <c:v>2.2096971412052111E-2</c:v>
                </c:pt>
                <c:pt idx="2578">
                  <c:v>2.2097617585040061E-2</c:v>
                </c:pt>
                <c:pt idx="2579">
                  <c:v>2.209826325711868E-2</c:v>
                </c:pt>
                <c:pt idx="2580">
                  <c:v>2.2098908428870238E-2</c:v>
                </c:pt>
                <c:pt idx="2581">
                  <c:v>2.2099553100876055E-2</c:v>
                </c:pt>
                <c:pt idx="2582">
                  <c:v>2.2100197273716572E-2</c:v>
                </c:pt>
                <c:pt idx="2583">
                  <c:v>2.2100840947971299E-2</c:v>
                </c:pt>
                <c:pt idx="2584">
                  <c:v>2.2101484124218855E-2</c:v>
                </c:pt>
                <c:pt idx="2585">
                  <c:v>2.2102126803036984E-2</c:v>
                </c:pt>
                <c:pt idx="2586">
                  <c:v>2.2102768985002533E-2</c:v>
                </c:pt>
                <c:pt idx="2587">
                  <c:v>2.2103410670691451E-2</c:v>
                </c:pt>
                <c:pt idx="2588">
                  <c:v>2.2104051860678792E-2</c:v>
                </c:pt>
                <c:pt idx="2589">
                  <c:v>2.2104692555538732E-2</c:v>
                </c:pt>
                <c:pt idx="2590">
                  <c:v>2.2105332755844538E-2</c:v>
                </c:pt>
                <c:pt idx="2591">
                  <c:v>2.2105972462168631E-2</c:v>
                </c:pt>
                <c:pt idx="2592">
                  <c:v>2.2106611675082533E-2</c:v>
                </c:pt>
                <c:pt idx="2593">
                  <c:v>2.2107250395156857E-2</c:v>
                </c:pt>
                <c:pt idx="2594">
                  <c:v>2.2107888622961404E-2</c:v>
                </c:pt>
                <c:pt idx="2595">
                  <c:v>2.2108526359065003E-2</c:v>
                </c:pt>
                <c:pt idx="2596">
                  <c:v>2.210916360403567E-2</c:v>
                </c:pt>
                <c:pt idx="2597">
                  <c:v>2.2109800358440564E-2</c:v>
                </c:pt>
                <c:pt idx="2598">
                  <c:v>2.2110436622845894E-2</c:v>
                </c:pt>
                <c:pt idx="2599">
                  <c:v>2.2111072397817053E-2</c:v>
                </c:pt>
                <c:pt idx="2600">
                  <c:v>2.21117076839186E-2</c:v>
                </c:pt>
                <c:pt idx="2601">
                  <c:v>2.211234248171413E-2</c:v>
                </c:pt>
                <c:pt idx="2602">
                  <c:v>2.2112976791766475E-2</c:v>
                </c:pt>
                <c:pt idx="2603">
                  <c:v>2.2113610614637493E-2</c:v>
                </c:pt>
                <c:pt idx="2604">
                  <c:v>2.2114243950888263E-2</c:v>
                </c:pt>
                <c:pt idx="2605">
                  <c:v>2.2114876801078983E-2</c:v>
                </c:pt>
                <c:pt idx="2606">
                  <c:v>2.2115509165768977E-2</c:v>
                </c:pt>
                <c:pt idx="2607">
                  <c:v>2.2116141045516735E-2</c:v>
                </c:pt>
                <c:pt idx="2608">
                  <c:v>2.2116772440879864E-2</c:v>
                </c:pt>
                <c:pt idx="2609">
                  <c:v>2.2117403352415115E-2</c:v>
                </c:pt>
                <c:pt idx="2610">
                  <c:v>2.211803378067843E-2</c:v>
                </c:pt>
                <c:pt idx="2611">
                  <c:v>2.2118663726224844E-2</c:v>
                </c:pt>
                <c:pt idx="2612">
                  <c:v>2.2119293189608574E-2</c:v>
                </c:pt>
                <c:pt idx="2613">
                  <c:v>2.2119922171382988E-2</c:v>
                </c:pt>
                <c:pt idx="2614">
                  <c:v>2.2120550672100593E-2</c:v>
                </c:pt>
                <c:pt idx="2615">
                  <c:v>2.2121178692313039E-2</c:v>
                </c:pt>
                <c:pt idx="2616">
                  <c:v>2.2121806232571192E-2</c:v>
                </c:pt>
                <c:pt idx="2617">
                  <c:v>2.2122433293425038E-2</c:v>
                </c:pt>
                <c:pt idx="2618">
                  <c:v>2.2123059875423696E-2</c:v>
                </c:pt>
                <c:pt idx="2619">
                  <c:v>2.2123685979115491E-2</c:v>
                </c:pt>
                <c:pt idx="2620">
                  <c:v>2.2124311605047874E-2</c:v>
                </c:pt>
                <c:pt idx="2621">
                  <c:v>2.2124936753767505E-2</c:v>
                </c:pt>
                <c:pt idx="2622">
                  <c:v>2.2125561425820166E-2</c:v>
                </c:pt>
                <c:pt idx="2623">
                  <c:v>2.2126185621750848E-2</c:v>
                </c:pt>
                <c:pt idx="2624">
                  <c:v>2.2126809342103655E-2</c:v>
                </c:pt>
                <c:pt idx="2625">
                  <c:v>2.212743258742194E-2</c:v>
                </c:pt>
                <c:pt idx="2626">
                  <c:v>2.2128055358248171E-2</c:v>
                </c:pt>
                <c:pt idx="2627">
                  <c:v>2.2128677655123979E-2</c:v>
                </c:pt>
                <c:pt idx="2628">
                  <c:v>2.2129299478590238E-2</c:v>
                </c:pt>
                <c:pt idx="2629">
                  <c:v>2.2129920829186949E-2</c:v>
                </c:pt>
                <c:pt idx="2630">
                  <c:v>2.2130541707453284E-2</c:v>
                </c:pt>
                <c:pt idx="2631">
                  <c:v>2.2131162113927613E-2</c:v>
                </c:pt>
                <c:pt idx="2632">
                  <c:v>2.2131782049147505E-2</c:v>
                </c:pt>
                <c:pt idx="2633">
                  <c:v>2.2132401513649688E-2</c:v>
                </c:pt>
                <c:pt idx="2634">
                  <c:v>2.2133020507970093E-2</c:v>
                </c:pt>
                <c:pt idx="2635">
                  <c:v>2.2133639032643829E-2</c:v>
                </c:pt>
                <c:pt idx="2636">
                  <c:v>2.2134257088205173E-2</c:v>
                </c:pt>
                <c:pt idx="2637">
                  <c:v>2.213487467518762E-2</c:v>
                </c:pt>
                <c:pt idx="2638">
                  <c:v>2.2135491794123847E-2</c:v>
                </c:pt>
                <c:pt idx="2639">
                  <c:v>2.2136108445545741E-2</c:v>
                </c:pt>
                <c:pt idx="2640">
                  <c:v>2.2136724629984346E-2</c:v>
                </c:pt>
                <c:pt idx="2641">
                  <c:v>2.2137340347969936E-2</c:v>
                </c:pt>
                <c:pt idx="2642">
                  <c:v>2.2137955600031962E-2</c:v>
                </c:pt>
                <c:pt idx="2643">
                  <c:v>2.2138570386699093E-2</c:v>
                </c:pt>
                <c:pt idx="2644">
                  <c:v>2.2139184708499158E-2</c:v>
                </c:pt>
                <c:pt idx="2645">
                  <c:v>2.2139798565959275E-2</c:v>
                </c:pt>
                <c:pt idx="2646">
                  <c:v>2.2140411959605633E-2</c:v>
                </c:pt>
                <c:pt idx="2647">
                  <c:v>2.2141024889963758E-2</c:v>
                </c:pt>
                <c:pt idx="2648">
                  <c:v>2.2141637357558305E-2</c:v>
                </c:pt>
                <c:pt idx="2649">
                  <c:v>2.214224936291315E-2</c:v>
                </c:pt>
                <c:pt idx="2650">
                  <c:v>2.21428609065514E-2</c:v>
                </c:pt>
                <c:pt idx="2651">
                  <c:v>2.2143471988995359E-2</c:v>
                </c:pt>
                <c:pt idx="2652">
                  <c:v>2.2144082610766523E-2</c:v>
                </c:pt>
                <c:pt idx="2653">
                  <c:v>2.2144692772385632E-2</c:v>
                </c:pt>
                <c:pt idx="2654">
                  <c:v>2.2145302474372668E-2</c:v>
                </c:pt>
                <c:pt idx="2655">
                  <c:v>2.2145911717246721E-2</c:v>
                </c:pt>
                <c:pt idx="2656">
                  <c:v>2.214652050152624E-2</c:v>
                </c:pt>
                <c:pt idx="2657">
                  <c:v>2.214712882772879E-2</c:v>
                </c:pt>
                <c:pt idx="2658">
                  <c:v>2.2147736696371208E-2</c:v>
                </c:pt>
                <c:pt idx="2659">
                  <c:v>2.214834410796953E-2</c:v>
                </c:pt>
                <c:pt idx="2660">
                  <c:v>2.2148951063039029E-2</c:v>
                </c:pt>
                <c:pt idx="2661">
                  <c:v>2.2149557562094191E-2</c:v>
                </c:pt>
                <c:pt idx="2662">
                  <c:v>2.2150163605648768E-2</c:v>
                </c:pt>
                <c:pt idx="2663">
                  <c:v>2.2150769194215676E-2</c:v>
                </c:pt>
                <c:pt idx="2664">
                  <c:v>2.2151374328307126E-2</c:v>
                </c:pt>
                <c:pt idx="2665">
                  <c:v>2.2151979008434519E-2</c:v>
                </c:pt>
                <c:pt idx="2666">
                  <c:v>2.2152583235108478E-2</c:v>
                </c:pt>
                <c:pt idx="2667">
                  <c:v>2.2153187008838917E-2</c:v>
                </c:pt>
                <c:pt idx="2668">
                  <c:v>2.2153790330134922E-2</c:v>
                </c:pt>
                <c:pt idx="2669">
                  <c:v>2.2154393199504876E-2</c:v>
                </c:pt>
                <c:pt idx="2670">
                  <c:v>2.2154995617456354E-2</c:v>
                </c:pt>
                <c:pt idx="2671">
                  <c:v>2.2155597584496214E-2</c:v>
                </c:pt>
                <c:pt idx="2672">
                  <c:v>2.2156199101130467E-2</c:v>
                </c:pt>
                <c:pt idx="2673">
                  <c:v>2.2156800167864497E-2</c:v>
                </c:pt>
                <c:pt idx="2674">
                  <c:v>2.2157400785202831E-2</c:v>
                </c:pt>
                <c:pt idx="2675">
                  <c:v>2.2158000953649299E-2</c:v>
                </c:pt>
                <c:pt idx="2676">
                  <c:v>2.215860067370691E-2</c:v>
                </c:pt>
                <c:pt idx="2677">
                  <c:v>2.2159199945877998E-2</c:v>
                </c:pt>
                <c:pt idx="2678">
                  <c:v>2.2159798770664135E-2</c:v>
                </c:pt>
                <c:pt idx="2679">
                  <c:v>2.2160397148566099E-2</c:v>
                </c:pt>
                <c:pt idx="2680">
                  <c:v>2.2160995080083956E-2</c:v>
                </c:pt>
                <c:pt idx="2681">
                  <c:v>2.2161592565716978E-2</c:v>
                </c:pt>
                <c:pt idx="2682">
                  <c:v>2.2162189605963795E-2</c:v>
                </c:pt>
                <c:pt idx="2683">
                  <c:v>2.2162786201322209E-2</c:v>
                </c:pt>
                <c:pt idx="2684">
                  <c:v>2.2163382352289276E-2</c:v>
                </c:pt>
                <c:pt idx="2685">
                  <c:v>2.2163978059361357E-2</c:v>
                </c:pt>
                <c:pt idx="2686">
                  <c:v>2.2164573323034044E-2</c:v>
                </c:pt>
                <c:pt idx="2687">
                  <c:v>2.216516814380224E-2</c:v>
                </c:pt>
                <c:pt idx="2688">
                  <c:v>2.2165762522160039E-2</c:v>
                </c:pt>
                <c:pt idx="2689">
                  <c:v>2.2166356458600826E-2</c:v>
                </c:pt>
                <c:pt idx="2690">
                  <c:v>2.2166949953617295E-2</c:v>
                </c:pt>
                <c:pt idx="2691">
                  <c:v>2.2167543007701362E-2</c:v>
                </c:pt>
                <c:pt idx="2692">
                  <c:v>2.2168135621344207E-2</c:v>
                </c:pt>
                <c:pt idx="2693">
                  <c:v>2.2168727795036335E-2</c:v>
                </c:pt>
                <c:pt idx="2694">
                  <c:v>2.2169319529267439E-2</c:v>
                </c:pt>
                <c:pt idx="2695">
                  <c:v>2.2169910824526597E-2</c:v>
                </c:pt>
                <c:pt idx="2696">
                  <c:v>2.2170501681302038E-2</c:v>
                </c:pt>
                <c:pt idx="2697">
                  <c:v>2.2171092100081353E-2</c:v>
                </c:pt>
                <c:pt idx="2698">
                  <c:v>2.2171682081351386E-2</c:v>
                </c:pt>
                <c:pt idx="2699">
                  <c:v>2.2172271625598258E-2</c:v>
                </c:pt>
                <c:pt idx="2700">
                  <c:v>2.2172860733307393E-2</c:v>
                </c:pt>
                <c:pt idx="2701">
                  <c:v>2.2173449404963422E-2</c:v>
                </c:pt>
                <c:pt idx="2702">
                  <c:v>2.2174037641050335E-2</c:v>
                </c:pt>
                <c:pt idx="2703">
                  <c:v>2.2174625442051385E-2</c:v>
                </c:pt>
                <c:pt idx="2704">
                  <c:v>2.2175212808449123E-2</c:v>
                </c:pt>
                <c:pt idx="2705">
                  <c:v>2.2175799740725349E-2</c:v>
                </c:pt>
                <c:pt idx="2706">
                  <c:v>2.2176386239361176E-2</c:v>
                </c:pt>
                <c:pt idx="2707">
                  <c:v>2.2176972304836999E-2</c:v>
                </c:pt>
                <c:pt idx="2708">
                  <c:v>2.2177557937632528E-2</c:v>
                </c:pt>
                <c:pt idx="2709">
                  <c:v>2.2178143138226719E-2</c:v>
                </c:pt>
                <c:pt idx="2710">
                  <c:v>2.2178727907097871E-2</c:v>
                </c:pt>
                <c:pt idx="2711">
                  <c:v>2.2179312244723536E-2</c:v>
                </c:pt>
                <c:pt idx="2712">
                  <c:v>2.2179896151580593E-2</c:v>
                </c:pt>
                <c:pt idx="2713">
                  <c:v>2.2180479628145192E-2</c:v>
                </c:pt>
                <c:pt idx="2714">
                  <c:v>2.2181062674892792E-2</c:v>
                </c:pt>
                <c:pt idx="2715">
                  <c:v>2.2181645292298182E-2</c:v>
                </c:pt>
                <c:pt idx="2716">
                  <c:v>2.2182227480835398E-2</c:v>
                </c:pt>
                <c:pt idx="2717">
                  <c:v>2.2182809240977808E-2</c:v>
                </c:pt>
                <c:pt idx="2718">
                  <c:v>2.2183390573198097E-2</c:v>
                </c:pt>
                <c:pt idx="2719">
                  <c:v>2.2183971477968203E-2</c:v>
                </c:pt>
                <c:pt idx="2720">
                  <c:v>2.2184551955759427E-2</c:v>
                </c:pt>
                <c:pt idx="2721">
                  <c:v>2.218513200704237E-2</c:v>
                </c:pt>
                <c:pt idx="2722">
                  <c:v>2.2185711632286897E-2</c:v>
                </c:pt>
                <c:pt idx="2723">
                  <c:v>2.218629083196225E-2</c:v>
                </c:pt>
                <c:pt idx="2724">
                  <c:v>2.2186869606536909E-2</c:v>
                </c:pt>
                <c:pt idx="2725">
                  <c:v>2.2187447956478722E-2</c:v>
                </c:pt>
                <c:pt idx="2726">
                  <c:v>2.2188025882254814E-2</c:v>
                </c:pt>
                <c:pt idx="2727">
                  <c:v>2.2188603384331679E-2</c:v>
                </c:pt>
                <c:pt idx="2728">
                  <c:v>2.2189180463175057E-2</c:v>
                </c:pt>
                <c:pt idx="2729">
                  <c:v>2.2189757119250034E-2</c:v>
                </c:pt>
                <c:pt idx="2730">
                  <c:v>2.2190333353021056E-2</c:v>
                </c:pt>
                <c:pt idx="2731">
                  <c:v>2.2190909164951856E-2</c:v>
                </c:pt>
                <c:pt idx="2732">
                  <c:v>2.2191484555505441E-2</c:v>
                </c:pt>
                <c:pt idx="2733">
                  <c:v>2.2192059525144203E-2</c:v>
                </c:pt>
                <c:pt idx="2734">
                  <c:v>2.2192634074329858E-2</c:v>
                </c:pt>
                <c:pt idx="2735">
                  <c:v>2.2193208203523416E-2</c:v>
                </c:pt>
                <c:pt idx="2736">
                  <c:v>2.2193781913185221E-2</c:v>
                </c:pt>
                <c:pt idx="2737">
                  <c:v>2.2194355203774972E-2</c:v>
                </c:pt>
                <c:pt idx="2738">
                  <c:v>2.2194928075751661E-2</c:v>
                </c:pt>
                <c:pt idx="2739">
                  <c:v>2.21955005295736E-2</c:v>
                </c:pt>
                <c:pt idx="2740">
                  <c:v>2.2196072565698513E-2</c:v>
                </c:pt>
                <c:pt idx="2741">
                  <c:v>2.2196644184583354E-2</c:v>
                </c:pt>
                <c:pt idx="2742">
                  <c:v>2.2197215386684437E-2</c:v>
                </c:pt>
                <c:pt idx="2743">
                  <c:v>2.2197786172457476E-2</c:v>
                </c:pt>
                <c:pt idx="2744">
                  <c:v>2.2198356542357474E-2</c:v>
                </c:pt>
                <c:pt idx="2745">
                  <c:v>2.2198926496838731E-2</c:v>
                </c:pt>
                <c:pt idx="2746">
                  <c:v>2.219949603635496E-2</c:v>
                </c:pt>
                <c:pt idx="2747">
                  <c:v>2.220006516135916E-2</c:v>
                </c:pt>
                <c:pt idx="2748">
                  <c:v>2.2200633872303706E-2</c:v>
                </c:pt>
                <c:pt idx="2749">
                  <c:v>2.2201202169640295E-2</c:v>
                </c:pt>
                <c:pt idx="2750">
                  <c:v>2.2201770053819955E-2</c:v>
                </c:pt>
                <c:pt idx="2751">
                  <c:v>2.2202337525293114E-2</c:v>
                </c:pt>
                <c:pt idx="2752">
                  <c:v>2.2202904584509461E-2</c:v>
                </c:pt>
                <c:pt idx="2753">
                  <c:v>2.2203471231918102E-2</c:v>
                </c:pt>
                <c:pt idx="2754">
                  <c:v>2.2204037467967463E-2</c:v>
                </c:pt>
                <c:pt idx="2755">
                  <c:v>2.2204603293105325E-2</c:v>
                </c:pt>
                <c:pt idx="2756">
                  <c:v>2.2205168707778819E-2</c:v>
                </c:pt>
                <c:pt idx="2757">
                  <c:v>2.2205733712434408E-2</c:v>
                </c:pt>
                <c:pt idx="2758">
                  <c:v>2.2206298307517934E-2</c:v>
                </c:pt>
                <c:pt idx="2759">
                  <c:v>2.2206862493474599E-2</c:v>
                </c:pt>
                <c:pt idx="2760">
                  <c:v>2.2207426270748922E-2</c:v>
                </c:pt>
                <c:pt idx="2761">
                  <c:v>2.2207989639784834E-2</c:v>
                </c:pt>
                <c:pt idx="2762">
                  <c:v>2.2208552601025566E-2</c:v>
                </c:pt>
                <c:pt idx="2763">
                  <c:v>2.2209115154913726E-2</c:v>
                </c:pt>
                <c:pt idx="2764">
                  <c:v>2.2209677301891301E-2</c:v>
                </c:pt>
                <c:pt idx="2765">
                  <c:v>2.2210239042399622E-2</c:v>
                </c:pt>
                <c:pt idx="2766">
                  <c:v>2.2210800376879385E-2</c:v>
                </c:pt>
                <c:pt idx="2767">
                  <c:v>2.2211361305770658E-2</c:v>
                </c:pt>
                <c:pt idx="2768">
                  <c:v>2.2211921829512843E-2</c:v>
                </c:pt>
                <c:pt idx="2769">
                  <c:v>2.2212481948544752E-2</c:v>
                </c:pt>
                <c:pt idx="2770">
                  <c:v>2.2213041663304546E-2</c:v>
                </c:pt>
                <c:pt idx="2771">
                  <c:v>2.2213600974229714E-2</c:v>
                </c:pt>
                <c:pt idx="2772">
                  <c:v>2.2214159881757189E-2</c:v>
                </c:pt>
                <c:pt idx="2773">
                  <c:v>2.2214718386323235E-2</c:v>
                </c:pt>
                <c:pt idx="2774">
                  <c:v>2.2215276488363436E-2</c:v>
                </c:pt>
                <c:pt idx="2775">
                  <c:v>2.2215834188312827E-2</c:v>
                </c:pt>
                <c:pt idx="2776">
                  <c:v>2.221639148660582E-2</c:v>
                </c:pt>
                <c:pt idx="2777">
                  <c:v>2.2216948383676126E-2</c:v>
                </c:pt>
                <c:pt idx="2778">
                  <c:v>2.2217504879956888E-2</c:v>
                </c:pt>
                <c:pt idx="2779">
                  <c:v>2.221806097588061E-2</c:v>
                </c:pt>
                <c:pt idx="2780">
                  <c:v>2.2218616671879177E-2</c:v>
                </c:pt>
                <c:pt idx="2781">
                  <c:v>2.2219171968383866E-2</c:v>
                </c:pt>
                <c:pt idx="2782">
                  <c:v>2.2219726865825302E-2</c:v>
                </c:pt>
                <c:pt idx="2783">
                  <c:v>2.2220281364633512E-2</c:v>
                </c:pt>
                <c:pt idx="2784">
                  <c:v>2.2220835465237936E-2</c:v>
                </c:pt>
                <c:pt idx="2785">
                  <c:v>2.2221389168067318E-2</c:v>
                </c:pt>
                <c:pt idx="2786">
                  <c:v>2.2221942473549864E-2</c:v>
                </c:pt>
                <c:pt idx="2787">
                  <c:v>2.222249538211311E-2</c:v>
                </c:pt>
                <c:pt idx="2788">
                  <c:v>2.2223047894184042E-2</c:v>
                </c:pt>
                <c:pt idx="2789">
                  <c:v>2.222360001018896E-2</c:v>
                </c:pt>
                <c:pt idx="2790">
                  <c:v>2.2224151730553605E-2</c:v>
                </c:pt>
                <c:pt idx="2791">
                  <c:v>2.2224703055703083E-2</c:v>
                </c:pt>
                <c:pt idx="2792">
                  <c:v>2.2225253986061899E-2</c:v>
                </c:pt>
                <c:pt idx="2793">
                  <c:v>2.2225804522053978E-2</c:v>
                </c:pt>
                <c:pt idx="2794">
                  <c:v>2.2226354664102596E-2</c:v>
                </c:pt>
                <c:pt idx="2795">
                  <c:v>2.2226904412630418E-2</c:v>
                </c:pt>
                <c:pt idx="2796">
                  <c:v>2.2227453768059551E-2</c:v>
                </c:pt>
                <c:pt idx="2797">
                  <c:v>2.2228002730811467E-2</c:v>
                </c:pt>
                <c:pt idx="2798">
                  <c:v>2.2228551301307034E-2</c:v>
                </c:pt>
                <c:pt idx="2799">
                  <c:v>2.222909947996652E-2</c:v>
                </c:pt>
                <c:pt idx="2800">
                  <c:v>2.2229647267209642E-2</c:v>
                </c:pt>
                <c:pt idx="2801">
                  <c:v>2.2230194663455417E-2</c:v>
                </c:pt>
                <c:pt idx="2802">
                  <c:v>2.2230741669122357E-2</c:v>
                </c:pt>
                <c:pt idx="2803">
                  <c:v>2.2231288284628357E-2</c:v>
                </c:pt>
                <c:pt idx="2804">
                  <c:v>2.2231834510390659E-2</c:v>
                </c:pt>
                <c:pt idx="2805">
                  <c:v>2.2232380346825988E-2</c:v>
                </c:pt>
                <c:pt idx="2806">
                  <c:v>2.2232925794350426E-2</c:v>
                </c:pt>
                <c:pt idx="2807">
                  <c:v>2.223347085337948E-2</c:v>
                </c:pt>
                <c:pt idx="2808">
                  <c:v>2.2234015524328032E-2</c:v>
                </c:pt>
                <c:pt idx="2809">
                  <c:v>2.2234559807610455E-2</c:v>
                </c:pt>
                <c:pt idx="2810">
                  <c:v>2.2235103703640447E-2</c:v>
                </c:pt>
                <c:pt idx="2811">
                  <c:v>2.2235647212831146E-2</c:v>
                </c:pt>
                <c:pt idx="2812">
                  <c:v>2.2236190335595145E-2</c:v>
                </c:pt>
                <c:pt idx="2813">
                  <c:v>2.2236733072344351E-2</c:v>
                </c:pt>
                <c:pt idx="2814">
                  <c:v>2.2237275423490206E-2</c:v>
                </c:pt>
                <c:pt idx="2815">
                  <c:v>2.2237817389443467E-2</c:v>
                </c:pt>
                <c:pt idx="2816">
                  <c:v>2.2238358970614398E-2</c:v>
                </c:pt>
                <c:pt idx="2817">
                  <c:v>2.2238900167412583E-2</c:v>
                </c:pt>
                <c:pt idx="2818">
                  <c:v>2.2239440980247088E-2</c:v>
                </c:pt>
                <c:pt idx="2819">
                  <c:v>2.2239981409526419E-2</c:v>
                </c:pt>
                <c:pt idx="2820">
                  <c:v>2.224052145565841E-2</c:v>
                </c:pt>
                <c:pt idx="2821">
                  <c:v>2.2241061119050422E-2</c:v>
                </c:pt>
                <c:pt idx="2822">
                  <c:v>2.2241600400109175E-2</c:v>
                </c:pt>
                <c:pt idx="2823">
                  <c:v>2.2242139299240835E-2</c:v>
                </c:pt>
                <c:pt idx="2824">
                  <c:v>2.2242677816850982E-2</c:v>
                </c:pt>
                <c:pt idx="2825">
                  <c:v>2.2243215953344619E-2</c:v>
                </c:pt>
                <c:pt idx="2826">
                  <c:v>2.2243753709126228E-2</c:v>
                </c:pt>
                <c:pt idx="2827">
                  <c:v>2.2244291084599629E-2</c:v>
                </c:pt>
                <c:pt idx="2828">
                  <c:v>2.2244828080168127E-2</c:v>
                </c:pt>
                <c:pt idx="2829">
                  <c:v>2.2245364696234466E-2</c:v>
                </c:pt>
                <c:pt idx="2830">
                  <c:v>2.2245900933200793E-2</c:v>
                </c:pt>
                <c:pt idx="2831">
                  <c:v>2.2246436791468711E-2</c:v>
                </c:pt>
                <c:pt idx="2832">
                  <c:v>2.2246972271439215E-2</c:v>
                </c:pt>
                <c:pt idx="2833">
                  <c:v>2.2247507373512772E-2</c:v>
                </c:pt>
                <c:pt idx="2834">
                  <c:v>2.2248042098089286E-2</c:v>
                </c:pt>
                <c:pt idx="2835">
                  <c:v>2.224857644556805E-2</c:v>
                </c:pt>
                <c:pt idx="2836">
                  <c:v>2.2249110416347886E-2</c:v>
                </c:pt>
                <c:pt idx="2837">
                  <c:v>2.2249644010826932E-2</c:v>
                </c:pt>
                <c:pt idx="2838">
                  <c:v>2.2250177229402875E-2</c:v>
                </c:pt>
                <c:pt idx="2839">
                  <c:v>2.2250710072472774E-2</c:v>
                </c:pt>
                <c:pt idx="2840">
                  <c:v>2.2251242540433144E-2</c:v>
                </c:pt>
                <c:pt idx="2841">
                  <c:v>2.2251774633679968E-2</c:v>
                </c:pt>
                <c:pt idx="2842">
                  <c:v>2.2252306352608657E-2</c:v>
                </c:pt>
                <c:pt idx="2843">
                  <c:v>2.2252837697614027E-2</c:v>
                </c:pt>
                <c:pt idx="2844">
                  <c:v>2.2253368669090411E-2</c:v>
                </c:pt>
                <c:pt idx="2845">
                  <c:v>2.2253899267431522E-2</c:v>
                </c:pt>
                <c:pt idx="2846">
                  <c:v>2.2254429493030563E-2</c:v>
                </c:pt>
                <c:pt idx="2847">
                  <c:v>2.2254959346280176E-2</c:v>
                </c:pt>
                <c:pt idx="2848">
                  <c:v>2.2255488827572438E-2</c:v>
                </c:pt>
                <c:pt idx="2849">
                  <c:v>2.225601793729886E-2</c:v>
                </c:pt>
                <c:pt idx="2850">
                  <c:v>2.2256546675850471E-2</c:v>
                </c:pt>
                <c:pt idx="2851">
                  <c:v>2.2257075043617659E-2</c:v>
                </c:pt>
                <c:pt idx="2852">
                  <c:v>2.2257603040990358E-2</c:v>
                </c:pt>
                <c:pt idx="2853">
                  <c:v>2.2258130668357891E-2</c:v>
                </c:pt>
                <c:pt idx="2854">
                  <c:v>2.2258657926109038E-2</c:v>
                </c:pt>
                <c:pt idx="2855">
                  <c:v>2.2259184814632068E-2</c:v>
                </c:pt>
                <c:pt idx="2856">
                  <c:v>2.225971133431472E-2</c:v>
                </c:pt>
                <c:pt idx="2857">
                  <c:v>2.2260237485544086E-2</c:v>
                </c:pt>
                <c:pt idx="2858">
                  <c:v>2.2260763268706872E-2</c:v>
                </c:pt>
                <c:pt idx="2859">
                  <c:v>2.2261288684189105E-2</c:v>
                </c:pt>
                <c:pt idx="2860">
                  <c:v>2.2261813732376345E-2</c:v>
                </c:pt>
                <c:pt idx="2861">
                  <c:v>2.2262338413653632E-2</c:v>
                </c:pt>
                <c:pt idx="2862">
                  <c:v>2.2262862728405365E-2</c:v>
                </c:pt>
                <c:pt idx="2863">
                  <c:v>2.2263386677015534E-2</c:v>
                </c:pt>
                <c:pt idx="2864">
                  <c:v>2.2263910259867507E-2</c:v>
                </c:pt>
                <c:pt idx="2865">
                  <c:v>2.2264433477344133E-2</c:v>
                </c:pt>
                <c:pt idx="2866">
                  <c:v>2.2264956329827772E-2</c:v>
                </c:pt>
                <c:pt idx="2867">
                  <c:v>2.2265478817700187E-2</c:v>
                </c:pt>
                <c:pt idx="2868">
                  <c:v>2.2266000941342626E-2</c:v>
                </c:pt>
                <c:pt idx="2869">
                  <c:v>2.2266522701135865E-2</c:v>
                </c:pt>
                <c:pt idx="2870">
                  <c:v>2.2267044097460074E-2</c:v>
                </c:pt>
                <c:pt idx="2871">
                  <c:v>2.2267565130694913E-2</c:v>
                </c:pt>
                <c:pt idx="2872">
                  <c:v>2.2268085801219514E-2</c:v>
                </c:pt>
                <c:pt idx="2873">
                  <c:v>2.2268606109412531E-2</c:v>
                </c:pt>
                <c:pt idx="2874">
                  <c:v>2.226912605565199E-2</c:v>
                </c:pt>
                <c:pt idx="2875">
                  <c:v>2.2269645640315503E-2</c:v>
                </c:pt>
                <c:pt idx="2876">
                  <c:v>2.2270164863780088E-2</c:v>
                </c:pt>
                <c:pt idx="2877">
                  <c:v>2.2270683726422241E-2</c:v>
                </c:pt>
                <c:pt idx="2878">
                  <c:v>2.2271202228617962E-2</c:v>
                </c:pt>
                <c:pt idx="2879">
                  <c:v>2.227172037074272E-2</c:v>
                </c:pt>
                <c:pt idx="2880">
                  <c:v>2.2272238153171458E-2</c:v>
                </c:pt>
                <c:pt idx="2881">
                  <c:v>2.2272755576278568E-2</c:v>
                </c:pt>
                <c:pt idx="2882">
                  <c:v>2.2273272640438012E-2</c:v>
                </c:pt>
                <c:pt idx="2883">
                  <c:v>2.2273789346023115E-2</c:v>
                </c:pt>
                <c:pt idx="2884">
                  <c:v>2.2274305693406788E-2</c:v>
                </c:pt>
                <c:pt idx="2885">
                  <c:v>2.2274821682961361E-2</c:v>
                </c:pt>
                <c:pt idx="2886">
                  <c:v>2.2275337315058673E-2</c:v>
                </c:pt>
                <c:pt idx="2887">
                  <c:v>2.2275852590070054E-2</c:v>
                </c:pt>
                <c:pt idx="2888">
                  <c:v>2.2276367508366292E-2</c:v>
                </c:pt>
                <c:pt idx="2889">
                  <c:v>2.227688207031769E-2</c:v>
                </c:pt>
                <c:pt idx="2890">
                  <c:v>2.227739627629402E-2</c:v>
                </c:pt>
                <c:pt idx="2891">
                  <c:v>2.2277910126664576E-2</c:v>
                </c:pt>
                <c:pt idx="2892">
                  <c:v>2.2278423621798094E-2</c:v>
                </c:pt>
                <c:pt idx="2893">
                  <c:v>2.2278936762062811E-2</c:v>
                </c:pt>
                <c:pt idx="2894">
                  <c:v>2.2279449547826478E-2</c:v>
                </c:pt>
                <c:pt idx="2895">
                  <c:v>2.227996197945635E-2</c:v>
                </c:pt>
                <c:pt idx="2896">
                  <c:v>2.2280474057319134E-2</c:v>
                </c:pt>
                <c:pt idx="2897">
                  <c:v>2.2280985781781028E-2</c:v>
                </c:pt>
                <c:pt idx="2898">
                  <c:v>2.228149715320777E-2</c:v>
                </c:pt>
                <c:pt idx="2899">
                  <c:v>2.228200817196456E-2</c:v>
                </c:pt>
                <c:pt idx="2900">
                  <c:v>2.2282518838416112E-2</c:v>
                </c:pt>
                <c:pt idx="2901">
                  <c:v>2.2283029152926626E-2</c:v>
                </c:pt>
                <c:pt idx="2902">
                  <c:v>2.2283539115859785E-2</c:v>
                </c:pt>
                <c:pt idx="2903">
                  <c:v>2.2284048727578814E-2</c:v>
                </c:pt>
                <c:pt idx="2904">
                  <c:v>2.2284557988446394E-2</c:v>
                </c:pt>
                <c:pt idx="2905">
                  <c:v>2.2285066898824736E-2</c:v>
                </c:pt>
                <c:pt idx="2906">
                  <c:v>2.2285575459075526E-2</c:v>
                </c:pt>
                <c:pt idx="2907">
                  <c:v>2.2286083669560006E-2</c:v>
                </c:pt>
                <c:pt idx="2908">
                  <c:v>2.2286591530638847E-2</c:v>
                </c:pt>
                <c:pt idx="2909">
                  <c:v>2.2287099042672277E-2</c:v>
                </c:pt>
                <c:pt idx="2910">
                  <c:v>2.2287606206019998E-2</c:v>
                </c:pt>
                <c:pt idx="2911">
                  <c:v>2.2288113021041261E-2</c:v>
                </c:pt>
                <c:pt idx="2912">
                  <c:v>2.2288619488094769E-2</c:v>
                </c:pt>
                <c:pt idx="2913">
                  <c:v>2.2289125607538759E-2</c:v>
                </c:pt>
                <c:pt idx="2914">
                  <c:v>2.2289631379730997E-2</c:v>
                </c:pt>
                <c:pt idx="2915">
                  <c:v>2.2290136805028733E-2</c:v>
                </c:pt>
                <c:pt idx="2916">
                  <c:v>2.2290641883788723E-2</c:v>
                </c:pt>
                <c:pt idx="2917">
                  <c:v>2.2291146616367236E-2</c:v>
                </c:pt>
                <c:pt idx="2918">
                  <c:v>2.2291651003120073E-2</c:v>
                </c:pt>
                <c:pt idx="2919">
                  <c:v>2.2292155044402549E-2</c:v>
                </c:pt>
                <c:pt idx="2920">
                  <c:v>2.2292658740569436E-2</c:v>
                </c:pt>
                <c:pt idx="2921">
                  <c:v>2.2293162091975089E-2</c:v>
                </c:pt>
                <c:pt idx="2922">
                  <c:v>2.2293869881627387E-2</c:v>
                </c:pt>
                <c:pt idx="2923">
                  <c:v>2.2294577187155454E-2</c:v>
                </c:pt>
                <c:pt idx="2924">
                  <c:v>2.2295284009055803E-2</c:v>
                </c:pt>
                <c:pt idx="2925">
                  <c:v>2.2295990347824295E-2</c:v>
                </c:pt>
                <c:pt idx="2926">
                  <c:v>2.2296696203956103E-2</c:v>
                </c:pt>
                <c:pt idx="2927">
                  <c:v>2.2297401577945766E-2</c:v>
                </c:pt>
                <c:pt idx="2928">
                  <c:v>2.2298106470287071E-2</c:v>
                </c:pt>
                <c:pt idx="2929">
                  <c:v>2.229881088147322E-2</c:v>
                </c:pt>
                <c:pt idx="2930">
                  <c:v>2.229951481199666E-2</c:v>
                </c:pt>
                <c:pt idx="2931">
                  <c:v>2.2300218262349198E-2</c:v>
                </c:pt>
                <c:pt idx="2932">
                  <c:v>2.2300921233021995E-2</c:v>
                </c:pt>
                <c:pt idx="2933">
                  <c:v>2.2301623724505521E-2</c:v>
                </c:pt>
                <c:pt idx="2934">
                  <c:v>2.2302325737289554E-2</c:v>
                </c:pt>
                <c:pt idx="2935">
                  <c:v>2.2303027271863261E-2</c:v>
                </c:pt>
                <c:pt idx="2936">
                  <c:v>2.230372832871506E-2</c:v>
                </c:pt>
                <c:pt idx="2937">
                  <c:v>2.2304428908332816E-2</c:v>
                </c:pt>
                <c:pt idx="2938">
                  <c:v>2.2305129011203628E-2</c:v>
                </c:pt>
                <c:pt idx="2939">
                  <c:v>2.2305828637813996E-2</c:v>
                </c:pt>
                <c:pt idx="2940">
                  <c:v>2.2306527788649704E-2</c:v>
                </c:pt>
                <c:pt idx="2941">
                  <c:v>2.2307226464195959E-2</c:v>
                </c:pt>
                <c:pt idx="2942">
                  <c:v>2.2307924664937185E-2</c:v>
                </c:pt>
                <c:pt idx="2943">
                  <c:v>2.230862239135727E-2</c:v>
                </c:pt>
                <c:pt idx="2944">
                  <c:v>2.2309319643939368E-2</c:v>
                </c:pt>
                <c:pt idx="2945">
                  <c:v>2.2310016423166025E-2</c:v>
                </c:pt>
                <c:pt idx="2946">
                  <c:v>2.2310712729519108E-2</c:v>
                </c:pt>
                <c:pt idx="2947">
                  <c:v>2.2311408563479813E-2</c:v>
                </c:pt>
                <c:pt idx="2948">
                  <c:v>2.2312103925528688E-2</c:v>
                </c:pt>
                <c:pt idx="2949">
                  <c:v>2.2312798816145691E-2</c:v>
                </c:pt>
                <c:pt idx="2950">
                  <c:v>2.2313493235810049E-2</c:v>
                </c:pt>
                <c:pt idx="2951">
                  <c:v>2.2314187185000375E-2</c:v>
                </c:pt>
                <c:pt idx="2952">
                  <c:v>2.2314880664194653E-2</c:v>
                </c:pt>
                <c:pt idx="2953">
                  <c:v>2.2315573673870149E-2</c:v>
                </c:pt>
                <c:pt idx="2954">
                  <c:v>2.2316266214503586E-2</c:v>
                </c:pt>
                <c:pt idx="2955">
                  <c:v>2.2316958286570959E-2</c:v>
                </c:pt>
                <c:pt idx="2956">
                  <c:v>2.2317649890547665E-2</c:v>
                </c:pt>
                <c:pt idx="2957">
                  <c:v>2.2318341026908408E-2</c:v>
                </c:pt>
                <c:pt idx="2958">
                  <c:v>2.2319031696127326E-2</c:v>
                </c:pt>
                <c:pt idx="2959">
                  <c:v>2.2319721898677848E-2</c:v>
                </c:pt>
                <c:pt idx="2960">
                  <c:v>2.2320411635032796E-2</c:v>
                </c:pt>
                <c:pt idx="2961">
                  <c:v>2.2321100905664335E-2</c:v>
                </c:pt>
                <c:pt idx="2962">
                  <c:v>2.2321789711044007E-2</c:v>
                </c:pt>
                <c:pt idx="2963">
                  <c:v>2.2322478051642738E-2</c:v>
                </c:pt>
                <c:pt idx="2964">
                  <c:v>2.2323165927930776E-2</c:v>
                </c:pt>
                <c:pt idx="2965">
                  <c:v>2.2323853340377748E-2</c:v>
                </c:pt>
                <c:pt idx="2966">
                  <c:v>2.2324540289452657E-2</c:v>
                </c:pt>
                <c:pt idx="2967">
                  <c:v>2.2325226775623888E-2</c:v>
                </c:pt>
                <c:pt idx="2968">
                  <c:v>2.2325912799359179E-2</c:v>
                </c:pt>
                <c:pt idx="2969">
                  <c:v>2.2326598361125591E-2</c:v>
                </c:pt>
                <c:pt idx="2970">
                  <c:v>2.2327283461389662E-2</c:v>
                </c:pt>
                <c:pt idx="2971">
                  <c:v>2.232796810061722E-2</c:v>
                </c:pt>
                <c:pt idx="2972">
                  <c:v>2.2328652279273473E-2</c:v>
                </c:pt>
                <c:pt idx="2973">
                  <c:v>2.2329335997823031E-2</c:v>
                </c:pt>
                <c:pt idx="2974">
                  <c:v>2.2330019256729863E-2</c:v>
                </c:pt>
                <c:pt idx="2975">
                  <c:v>2.2330702056457333E-2</c:v>
                </c:pt>
                <c:pt idx="2976">
                  <c:v>2.2331384397468155E-2</c:v>
                </c:pt>
                <c:pt idx="2977">
                  <c:v>2.2332066280224432E-2</c:v>
                </c:pt>
                <c:pt idx="2978">
                  <c:v>2.2332747705187662E-2</c:v>
                </c:pt>
                <c:pt idx="2979">
                  <c:v>2.2333428672818678E-2</c:v>
                </c:pt>
                <c:pt idx="2980">
                  <c:v>2.2334109183577776E-2</c:v>
                </c:pt>
                <c:pt idx="2981">
                  <c:v>2.2334789237924549E-2</c:v>
                </c:pt>
                <c:pt idx="2982">
                  <c:v>2.2335468836318012E-2</c:v>
                </c:pt>
                <c:pt idx="2983">
                  <c:v>2.2336147979216597E-2</c:v>
                </c:pt>
                <c:pt idx="2984">
                  <c:v>2.2336826667078057E-2</c:v>
                </c:pt>
                <c:pt idx="2985">
                  <c:v>2.2337504900359559E-2</c:v>
                </c:pt>
                <c:pt idx="2986">
                  <c:v>2.233818267951768E-2</c:v>
                </c:pt>
                <c:pt idx="2987">
                  <c:v>2.2338860005008357E-2</c:v>
                </c:pt>
                <c:pt idx="2988">
                  <c:v>2.2339536877286924E-2</c:v>
                </c:pt>
                <c:pt idx="2989">
                  <c:v>2.2340213296808138E-2</c:v>
                </c:pt>
                <c:pt idx="2990">
                  <c:v>2.2340889264026075E-2</c:v>
                </c:pt>
                <c:pt idx="2991">
                  <c:v>2.2341564779394266E-2</c:v>
                </c:pt>
                <c:pt idx="2992">
                  <c:v>2.2342239843365606E-2</c:v>
                </c:pt>
                <c:pt idx="2993">
                  <c:v>2.2342914456392436E-2</c:v>
                </c:pt>
                <c:pt idx="2994">
                  <c:v>2.2343588618926415E-2</c:v>
                </c:pt>
                <c:pt idx="2995">
                  <c:v>2.2344262331418653E-2</c:v>
                </c:pt>
                <c:pt idx="2996">
                  <c:v>2.2344935594319631E-2</c:v>
                </c:pt>
                <c:pt idx="2997">
                  <c:v>2.234560840807925E-2</c:v>
                </c:pt>
                <c:pt idx="2998">
                  <c:v>2.2346280773146807E-2</c:v>
                </c:pt>
                <c:pt idx="2999">
                  <c:v>2.2346952689970966E-2</c:v>
                </c:pt>
                <c:pt idx="3000">
                  <c:v>2.2347624158999858E-2</c:v>
                </c:pt>
                <c:pt idx="3001">
                  <c:v>2.2348295180680967E-2</c:v>
                </c:pt>
                <c:pt idx="3002">
                  <c:v>2.2348965755461182E-2</c:v>
                </c:pt>
                <c:pt idx="3003">
                  <c:v>2.2349635883786804E-2</c:v>
                </c:pt>
                <c:pt idx="3004">
                  <c:v>2.2350305566103571E-2</c:v>
                </c:pt>
                <c:pt idx="3005">
                  <c:v>2.2350974802856579E-2</c:v>
                </c:pt>
                <c:pt idx="3006">
                  <c:v>2.2351643594490378E-2</c:v>
                </c:pt>
                <c:pt idx="3007">
                  <c:v>2.2352311941448873E-2</c:v>
                </c:pt>
                <c:pt idx="3008">
                  <c:v>2.2352979844175443E-2</c:v>
                </c:pt>
                <c:pt idx="3009">
                  <c:v>2.23536473031128E-2</c:v>
                </c:pt>
                <c:pt idx="3010">
                  <c:v>2.2354314318703175E-2</c:v>
                </c:pt>
                <c:pt idx="3011">
                  <c:v>2.2354980891388071E-2</c:v>
                </c:pt>
                <c:pt idx="3012">
                  <c:v>2.2355647021608537E-2</c:v>
                </c:pt>
                <c:pt idx="3013">
                  <c:v>2.2356312709804978E-2</c:v>
                </c:pt>
                <c:pt idx="3014">
                  <c:v>2.2356977956417209E-2</c:v>
                </c:pt>
                <c:pt idx="3015">
                  <c:v>2.2357642761884469E-2</c:v>
                </c:pt>
                <c:pt idx="3016">
                  <c:v>2.2358307126645421E-2</c:v>
                </c:pt>
                <c:pt idx="3017">
                  <c:v>2.2358971051138123E-2</c:v>
                </c:pt>
                <c:pt idx="3018">
                  <c:v>2.2359634535800098E-2</c:v>
                </c:pt>
                <c:pt idx="3019">
                  <c:v>2.2360297581068275E-2</c:v>
                </c:pt>
                <c:pt idx="3020">
                  <c:v>2.2360960187378976E-2</c:v>
                </c:pt>
                <c:pt idx="3021">
                  <c:v>2.2361622355167931E-2</c:v>
                </c:pt>
                <c:pt idx="3022">
                  <c:v>2.2362284084870381E-2</c:v>
                </c:pt>
                <c:pt idx="3023">
                  <c:v>2.2362945376920913E-2</c:v>
                </c:pt>
                <c:pt idx="3024">
                  <c:v>2.2363606231753545E-2</c:v>
                </c:pt>
                <c:pt idx="3025">
                  <c:v>2.2364266649801776E-2</c:v>
                </c:pt>
                <c:pt idx="3026">
                  <c:v>2.2364926631498458E-2</c:v>
                </c:pt>
                <c:pt idx="3027">
                  <c:v>2.2365586177275923E-2</c:v>
                </c:pt>
                <c:pt idx="3028">
                  <c:v>2.2366245287565905E-2</c:v>
                </c:pt>
                <c:pt idx="3029">
                  <c:v>2.2366903962799611E-2</c:v>
                </c:pt>
                <c:pt idx="3030">
                  <c:v>2.2367562203407621E-2</c:v>
                </c:pt>
                <c:pt idx="3031">
                  <c:v>2.2368220009819972E-2</c:v>
                </c:pt>
                <c:pt idx="3032">
                  <c:v>2.2368877382466141E-2</c:v>
                </c:pt>
                <c:pt idx="3033">
                  <c:v>2.2369534321775037E-2</c:v>
                </c:pt>
                <c:pt idx="3034">
                  <c:v>2.2370190828175002E-2</c:v>
                </c:pt>
                <c:pt idx="3035">
                  <c:v>2.2370846902093806E-2</c:v>
                </c:pt>
                <c:pt idx="3036">
                  <c:v>2.2371502543958654E-2</c:v>
                </c:pt>
                <c:pt idx="3037">
                  <c:v>2.2372157754196226E-2</c:v>
                </c:pt>
                <c:pt idx="3038">
                  <c:v>2.2372812533232565E-2</c:v>
                </c:pt>
                <c:pt idx="3039">
                  <c:v>2.2373466881493241E-2</c:v>
                </c:pt>
                <c:pt idx="3040">
                  <c:v>2.2374120799403183E-2</c:v>
                </c:pt>
                <c:pt idx="3041">
                  <c:v>2.2374774287386837E-2</c:v>
                </c:pt>
                <c:pt idx="3042">
                  <c:v>2.2375427345868028E-2</c:v>
                </c:pt>
                <c:pt idx="3043">
                  <c:v>2.237607997527007E-2</c:v>
                </c:pt>
                <c:pt idx="3044">
                  <c:v>2.2376732176015695E-2</c:v>
                </c:pt>
                <c:pt idx="3045">
                  <c:v>2.237738394852706E-2</c:v>
                </c:pt>
                <c:pt idx="3046">
                  <c:v>2.237803529322582E-2</c:v>
                </c:pt>
                <c:pt idx="3047">
                  <c:v>2.2378686210533051E-2</c:v>
                </c:pt>
                <c:pt idx="3048">
                  <c:v>2.2379336700869286E-2</c:v>
                </c:pt>
                <c:pt idx="3049">
                  <c:v>2.2379986764654452E-2</c:v>
                </c:pt>
                <c:pt idx="3050">
                  <c:v>2.2380636402308009E-2</c:v>
                </c:pt>
                <c:pt idx="3051">
                  <c:v>2.2381285614248819E-2</c:v>
                </c:pt>
                <c:pt idx="3052">
                  <c:v>2.2381934400895205E-2</c:v>
                </c:pt>
                <c:pt idx="3053">
                  <c:v>2.2382582762664936E-2</c:v>
                </c:pt>
                <c:pt idx="3054">
                  <c:v>2.2383230699975248E-2</c:v>
                </c:pt>
                <c:pt idx="3055">
                  <c:v>2.2383878213242826E-2</c:v>
                </c:pt>
                <c:pt idx="3056">
                  <c:v>2.2384525302883783E-2</c:v>
                </c:pt>
                <c:pt idx="3057">
                  <c:v>2.2385171969313722E-2</c:v>
                </c:pt>
                <c:pt idx="3058">
                  <c:v>2.2385818212947713E-2</c:v>
                </c:pt>
                <c:pt idx="3059">
                  <c:v>2.2386464034200245E-2</c:v>
                </c:pt>
                <c:pt idx="3060">
                  <c:v>2.238710943348525E-2</c:v>
                </c:pt>
                <c:pt idx="3061">
                  <c:v>2.2387754411216203E-2</c:v>
                </c:pt>
                <c:pt idx="3062">
                  <c:v>2.2388398967805975E-2</c:v>
                </c:pt>
                <c:pt idx="3063">
                  <c:v>2.2389043103666888E-2</c:v>
                </c:pt>
                <c:pt idx="3064">
                  <c:v>2.2389686819210768E-2</c:v>
                </c:pt>
                <c:pt idx="3065">
                  <c:v>2.2390330114848891E-2</c:v>
                </c:pt>
                <c:pt idx="3066">
                  <c:v>2.2390972990991957E-2</c:v>
                </c:pt>
                <c:pt idx="3067">
                  <c:v>2.2391615448050187E-2</c:v>
                </c:pt>
                <c:pt idx="3068">
                  <c:v>2.2392257486433264E-2</c:v>
                </c:pt>
                <c:pt idx="3069">
                  <c:v>2.2392899106550263E-2</c:v>
                </c:pt>
                <c:pt idx="3070">
                  <c:v>2.2393540308809835E-2</c:v>
                </c:pt>
                <c:pt idx="3071">
                  <c:v>2.239418109362001E-2</c:v>
                </c:pt>
                <c:pt idx="3072">
                  <c:v>2.2394821461388336E-2</c:v>
                </c:pt>
                <c:pt idx="3073">
                  <c:v>2.2395461412521796E-2</c:v>
                </c:pt>
                <c:pt idx="3074">
                  <c:v>2.2396100947426886E-2</c:v>
                </c:pt>
                <c:pt idx="3075">
                  <c:v>2.2396740066509539E-2</c:v>
                </c:pt>
                <c:pt idx="3076">
                  <c:v>2.2397378770175173E-2</c:v>
                </c:pt>
                <c:pt idx="3077">
                  <c:v>2.2398017058828667E-2</c:v>
                </c:pt>
                <c:pt idx="3078">
                  <c:v>2.239865493287441E-2</c:v>
                </c:pt>
                <c:pt idx="3079">
                  <c:v>2.2399292392716232E-2</c:v>
                </c:pt>
                <c:pt idx="3080">
                  <c:v>2.2399929438757432E-2</c:v>
                </c:pt>
                <c:pt idx="3081">
                  <c:v>2.2400566071400806E-2</c:v>
                </c:pt>
                <c:pt idx="3082">
                  <c:v>2.2401202291048649E-2</c:v>
                </c:pt>
                <c:pt idx="3083">
                  <c:v>2.2401838098102669E-2</c:v>
                </c:pt>
                <c:pt idx="3084">
                  <c:v>2.240247349296412E-2</c:v>
                </c:pt>
                <c:pt idx="3085">
                  <c:v>2.2403108476033686E-2</c:v>
                </c:pt>
                <c:pt idx="3086">
                  <c:v>2.2403743047711571E-2</c:v>
                </c:pt>
                <c:pt idx="3087">
                  <c:v>2.2404377208397424E-2</c:v>
                </c:pt>
                <c:pt idx="3088">
                  <c:v>2.2405010958490432E-2</c:v>
                </c:pt>
                <c:pt idx="3089">
                  <c:v>2.2405644298389194E-2</c:v>
                </c:pt>
                <c:pt idx="3090">
                  <c:v>2.2406277228491835E-2</c:v>
                </c:pt>
                <c:pt idx="3091">
                  <c:v>2.2406909749195954E-2</c:v>
                </c:pt>
                <c:pt idx="3092">
                  <c:v>2.2407541860898671E-2</c:v>
                </c:pt>
                <c:pt idx="3093">
                  <c:v>2.2408173563996537E-2</c:v>
                </c:pt>
                <c:pt idx="3094">
                  <c:v>2.2408804858885606E-2</c:v>
                </c:pt>
                <c:pt idx="3095">
                  <c:v>2.2409435745961437E-2</c:v>
                </c:pt>
                <c:pt idx="3096">
                  <c:v>2.2410066225619064E-2</c:v>
                </c:pt>
                <c:pt idx="3097">
                  <c:v>2.2410696298253031E-2</c:v>
                </c:pt>
                <c:pt idx="3098">
                  <c:v>2.2411325964257361E-2</c:v>
                </c:pt>
                <c:pt idx="3099">
                  <c:v>2.2411955224025559E-2</c:v>
                </c:pt>
                <c:pt idx="3100">
                  <c:v>2.2412584077950635E-2</c:v>
                </c:pt>
                <c:pt idx="3101">
                  <c:v>2.2413212526425079E-2</c:v>
                </c:pt>
                <c:pt idx="3102">
                  <c:v>2.2413840569840866E-2</c:v>
                </c:pt>
                <c:pt idx="3103">
                  <c:v>2.2414468208589527E-2</c:v>
                </c:pt>
                <c:pt idx="3104">
                  <c:v>2.2415095443062021E-2</c:v>
                </c:pt>
                <c:pt idx="3105">
                  <c:v>2.2415722273648801E-2</c:v>
                </c:pt>
                <c:pt idx="3106">
                  <c:v>2.2416348700739892E-2</c:v>
                </c:pt>
                <c:pt idx="3107">
                  <c:v>2.2416974724724745E-2</c:v>
                </c:pt>
                <c:pt idx="3108">
                  <c:v>2.2417600345992349E-2</c:v>
                </c:pt>
                <c:pt idx="3109">
                  <c:v>2.2418225564931143E-2</c:v>
                </c:pt>
                <c:pt idx="3110">
                  <c:v>2.2418850381929128E-2</c:v>
                </c:pt>
                <c:pt idx="3111">
                  <c:v>2.2419474797373776E-2</c:v>
                </c:pt>
                <c:pt idx="3112">
                  <c:v>2.2420098811652057E-2</c:v>
                </c:pt>
                <c:pt idx="3113">
                  <c:v>2.2420722425150457E-2</c:v>
                </c:pt>
                <c:pt idx="3114">
                  <c:v>2.2421345638254951E-2</c:v>
                </c:pt>
                <c:pt idx="3115">
                  <c:v>2.2421968451351044E-2</c:v>
                </c:pt>
                <c:pt idx="3116">
                  <c:v>2.2422590864823712E-2</c:v>
                </c:pt>
                <c:pt idx="3117">
                  <c:v>2.2423212879057464E-2</c:v>
                </c:pt>
                <c:pt idx="3118">
                  <c:v>2.2423834494436308E-2</c:v>
                </c:pt>
                <c:pt idx="3119">
                  <c:v>2.2424455711343747E-2</c:v>
                </c:pt>
                <c:pt idx="3120">
                  <c:v>2.2425076530162829E-2</c:v>
                </c:pt>
                <c:pt idx="3121">
                  <c:v>2.2425696951276039E-2</c:v>
                </c:pt>
                <c:pt idx="3122">
                  <c:v>2.2426316975065475E-2</c:v>
                </c:pt>
                <c:pt idx="3123">
                  <c:v>2.242693660191265E-2</c:v>
                </c:pt>
                <c:pt idx="3124">
                  <c:v>2.2427555832198656E-2</c:v>
                </c:pt>
                <c:pt idx="3125">
                  <c:v>2.2428174666304052E-2</c:v>
                </c:pt>
                <c:pt idx="3126">
                  <c:v>2.2428793104608939E-2</c:v>
                </c:pt>
                <c:pt idx="3127">
                  <c:v>2.2429411147492903E-2</c:v>
                </c:pt>
                <c:pt idx="3128">
                  <c:v>2.243002879533507E-2</c:v>
                </c:pt>
                <c:pt idx="3129">
                  <c:v>2.2430646048514091E-2</c:v>
                </c:pt>
                <c:pt idx="3130">
                  <c:v>2.24312629074081E-2</c:v>
                </c:pt>
                <c:pt idx="3131">
                  <c:v>2.243187937239478E-2</c:v>
                </c:pt>
                <c:pt idx="3132">
                  <c:v>2.2432495443851307E-2</c:v>
                </c:pt>
                <c:pt idx="3133">
                  <c:v>2.2433111122154355E-2</c:v>
                </c:pt>
                <c:pt idx="3134">
                  <c:v>2.2433726407680207E-2</c:v>
                </c:pt>
                <c:pt idx="3135">
                  <c:v>2.2434341300804558E-2</c:v>
                </c:pt>
                <c:pt idx="3136">
                  <c:v>2.24349558019027E-2</c:v>
                </c:pt>
                <c:pt idx="3137">
                  <c:v>2.2435569911349394E-2</c:v>
                </c:pt>
                <c:pt idx="3138">
                  <c:v>2.2436183629518974E-2</c:v>
                </c:pt>
                <c:pt idx="3139">
                  <c:v>2.2436796956785268E-2</c:v>
                </c:pt>
                <c:pt idx="3140">
                  <c:v>2.243740989352163E-2</c:v>
                </c:pt>
                <c:pt idx="3141">
                  <c:v>2.2438022440100902E-2</c:v>
                </c:pt>
                <c:pt idx="3142">
                  <c:v>2.2438634596895556E-2</c:v>
                </c:pt>
                <c:pt idx="3143">
                  <c:v>2.2439246364277479E-2</c:v>
                </c:pt>
                <c:pt idx="3144">
                  <c:v>2.2439857742618141E-2</c:v>
                </c:pt>
                <c:pt idx="3145">
                  <c:v>2.2440468732288534E-2</c:v>
                </c:pt>
                <c:pt idx="3146">
                  <c:v>2.2441079333659172E-2</c:v>
                </c:pt>
                <c:pt idx="3147">
                  <c:v>2.2441689547100078E-2</c:v>
                </c:pt>
                <c:pt idx="3148">
                  <c:v>2.2442299372980864E-2</c:v>
                </c:pt>
                <c:pt idx="3149">
                  <c:v>2.2442908811670603E-2</c:v>
                </c:pt>
                <c:pt idx="3150">
                  <c:v>2.2443517863537942E-2</c:v>
                </c:pt>
                <c:pt idx="3151">
                  <c:v>2.2444126528951048E-2</c:v>
                </c:pt>
                <c:pt idx="3152">
                  <c:v>2.2444734808277637E-2</c:v>
                </c:pt>
                <c:pt idx="3153">
                  <c:v>2.2445342701884918E-2</c:v>
                </c:pt>
                <c:pt idx="3154">
                  <c:v>2.2445950210139676E-2</c:v>
                </c:pt>
                <c:pt idx="3155">
                  <c:v>2.2446557333408217E-2</c:v>
                </c:pt>
                <c:pt idx="3156">
                  <c:v>2.2447164072056387E-2</c:v>
                </c:pt>
                <c:pt idx="3157">
                  <c:v>2.2447770426449555E-2</c:v>
                </c:pt>
                <c:pt idx="3158">
                  <c:v>2.2448376396952626E-2</c:v>
                </c:pt>
                <c:pt idx="3159">
                  <c:v>2.2448981983930069E-2</c:v>
                </c:pt>
                <c:pt idx="3160">
                  <c:v>2.2449587187745878E-2</c:v>
                </c:pt>
                <c:pt idx="3161">
                  <c:v>2.2450192008763553E-2</c:v>
                </c:pt>
                <c:pt idx="3162">
                  <c:v>2.2450796447346186E-2</c:v>
                </c:pt>
                <c:pt idx="3163">
                  <c:v>2.2451400503856394E-2</c:v>
                </c:pt>
                <c:pt idx="3164">
                  <c:v>2.2452004178656334E-2</c:v>
                </c:pt>
                <c:pt idx="3165">
                  <c:v>2.24526074721077E-2</c:v>
                </c:pt>
                <c:pt idx="3166">
                  <c:v>2.2453210384571713E-2</c:v>
                </c:pt>
                <c:pt idx="3167">
                  <c:v>2.2453812916409202E-2</c:v>
                </c:pt>
                <c:pt idx="3168">
                  <c:v>2.2454415067980422E-2</c:v>
                </c:pt>
                <c:pt idx="3169">
                  <c:v>2.2455016839645323E-2</c:v>
                </c:pt>
                <c:pt idx="3170">
                  <c:v>2.2455618231763261E-2</c:v>
                </c:pt>
                <c:pt idx="3171">
                  <c:v>2.2456219244693248E-2</c:v>
                </c:pt>
                <c:pt idx="3172">
                  <c:v>2.2456819878793766E-2</c:v>
                </c:pt>
                <c:pt idx="3173">
                  <c:v>2.2457420134422909E-2</c:v>
                </c:pt>
                <c:pt idx="3174">
                  <c:v>2.2458020011938248E-2</c:v>
                </c:pt>
                <c:pt idx="3175">
                  <c:v>2.2458619511696983E-2</c:v>
                </c:pt>
                <c:pt idx="3176">
                  <c:v>2.2459218634055804E-2</c:v>
                </c:pt>
                <c:pt idx="3177">
                  <c:v>2.2459817379370965E-2</c:v>
                </c:pt>
                <c:pt idx="3178">
                  <c:v>2.24604157479983E-2</c:v>
                </c:pt>
                <c:pt idx="3179">
                  <c:v>2.2461013740293172E-2</c:v>
                </c:pt>
                <c:pt idx="3180">
                  <c:v>2.246161135661048E-2</c:v>
                </c:pt>
                <c:pt idx="3181">
                  <c:v>2.2462208597304714E-2</c:v>
                </c:pt>
                <c:pt idx="3182">
                  <c:v>2.2462805462729888E-2</c:v>
                </c:pt>
                <c:pt idx="3183">
                  <c:v>2.246340195323961E-2</c:v>
                </c:pt>
                <c:pt idx="3184">
                  <c:v>2.2463998069186988E-2</c:v>
                </c:pt>
                <c:pt idx="3185">
                  <c:v>2.2464593810924749E-2</c:v>
                </c:pt>
                <c:pt idx="3186">
                  <c:v>2.246518917880512E-2</c:v>
                </c:pt>
                <c:pt idx="3187">
                  <c:v>2.2465784173179917E-2</c:v>
                </c:pt>
                <c:pt idx="3188">
                  <c:v>2.2466378794400509E-2</c:v>
                </c:pt>
                <c:pt idx="3189">
                  <c:v>2.2466973042817844E-2</c:v>
                </c:pt>
                <c:pt idx="3190">
                  <c:v>2.2467566918782374E-2</c:v>
                </c:pt>
                <c:pt idx="3191">
                  <c:v>2.2468160422644178E-2</c:v>
                </c:pt>
                <c:pt idx="3192">
                  <c:v>2.2468753554752856E-2</c:v>
                </c:pt>
                <c:pt idx="3193">
                  <c:v>2.2469346315457599E-2</c:v>
                </c:pt>
                <c:pt idx="3194">
                  <c:v>2.2469938705107106E-2</c:v>
                </c:pt>
                <c:pt idx="3195">
                  <c:v>2.2470530724049708E-2</c:v>
                </c:pt>
                <c:pt idx="3196">
                  <c:v>2.2471122372633264E-2</c:v>
                </c:pt>
                <c:pt idx="3197">
                  <c:v>2.2471713651205191E-2</c:v>
                </c:pt>
                <c:pt idx="3198">
                  <c:v>2.2472304560112483E-2</c:v>
                </c:pt>
                <c:pt idx="3199">
                  <c:v>2.2472895099701726E-2</c:v>
                </c:pt>
                <c:pt idx="3200">
                  <c:v>2.2473485270319015E-2</c:v>
                </c:pt>
                <c:pt idx="3201">
                  <c:v>2.2474075072310081E-2</c:v>
                </c:pt>
                <c:pt idx="3202">
                  <c:v>2.2474664506020141E-2</c:v>
                </c:pt>
                <c:pt idx="3203">
                  <c:v>2.2475253571794064E-2</c:v>
                </c:pt>
                <c:pt idx="3204">
                  <c:v>2.2475842269976239E-2</c:v>
                </c:pt>
                <c:pt idx="3205">
                  <c:v>2.2476430600910629E-2</c:v>
                </c:pt>
                <c:pt idx="3206">
                  <c:v>2.2477018564940818E-2</c:v>
                </c:pt>
                <c:pt idx="3207">
                  <c:v>2.2477606162409861E-2</c:v>
                </c:pt>
                <c:pt idx="3208">
                  <c:v>2.2478193393660483E-2</c:v>
                </c:pt>
                <c:pt idx="3209">
                  <c:v>2.2478780259034933E-2</c:v>
                </c:pt>
                <c:pt idx="3210">
                  <c:v>2.2479366758875054E-2</c:v>
                </c:pt>
                <c:pt idx="3211">
                  <c:v>2.2479952893522264E-2</c:v>
                </c:pt>
                <c:pt idx="3212">
                  <c:v>2.2480538663317503E-2</c:v>
                </c:pt>
                <c:pt idx="3213">
                  <c:v>2.2481124068601359E-2</c:v>
                </c:pt>
                <c:pt idx="3214">
                  <c:v>2.248170910971398E-2</c:v>
                </c:pt>
                <c:pt idx="3215">
                  <c:v>2.2482293786995067E-2</c:v>
                </c:pt>
                <c:pt idx="3216">
                  <c:v>2.2482878100783896E-2</c:v>
                </c:pt>
                <c:pt idx="3217">
                  <c:v>2.2483462051419358E-2</c:v>
                </c:pt>
                <c:pt idx="3218">
                  <c:v>2.248404563923986E-2</c:v>
                </c:pt>
                <c:pt idx="3219">
                  <c:v>2.2484628864583481E-2</c:v>
                </c:pt>
                <c:pt idx="3220">
                  <c:v>2.2485211727787783E-2</c:v>
                </c:pt>
                <c:pt idx="3221">
                  <c:v>2.2485794229189972E-2</c:v>
                </c:pt>
                <c:pt idx="3222">
                  <c:v>2.2486376369126829E-2</c:v>
                </c:pt>
                <c:pt idx="3223">
                  <c:v>2.248695814793469E-2</c:v>
                </c:pt>
                <c:pt idx="3224">
                  <c:v>2.2487539565949483E-2</c:v>
                </c:pt>
                <c:pt idx="3225">
                  <c:v>2.2488120623506743E-2</c:v>
                </c:pt>
                <c:pt idx="3226">
                  <c:v>2.2488701320941558E-2</c:v>
                </c:pt>
                <c:pt idx="3227">
                  <c:v>2.2489281658588624E-2</c:v>
                </c:pt>
                <c:pt idx="3228">
                  <c:v>2.2489861636782221E-2</c:v>
                </c:pt>
                <c:pt idx="3229">
                  <c:v>2.2490441255856166E-2</c:v>
                </c:pt>
                <c:pt idx="3230">
                  <c:v>2.2491020516143934E-2</c:v>
                </c:pt>
                <c:pt idx="3231">
                  <c:v>2.249159941797858E-2</c:v>
                </c:pt>
                <c:pt idx="3232">
                  <c:v>2.2492177961692672E-2</c:v>
                </c:pt>
                <c:pt idx="3233">
                  <c:v>2.2492756147618455E-2</c:v>
                </c:pt>
                <c:pt idx="3234">
                  <c:v>2.2493333976087711E-2</c:v>
                </c:pt>
                <c:pt idx="3235">
                  <c:v>2.2493911447431819E-2</c:v>
                </c:pt>
                <c:pt idx="3236">
                  <c:v>2.2494488561981801E-2</c:v>
                </c:pt>
                <c:pt idx="3237">
                  <c:v>2.2495065320068165E-2</c:v>
                </c:pt>
                <c:pt idx="3238">
                  <c:v>2.249564172202111E-2</c:v>
                </c:pt>
                <c:pt idx="3239">
                  <c:v>2.249621776817038E-2</c:v>
                </c:pt>
                <c:pt idx="3240">
                  <c:v>2.2496793458845331E-2</c:v>
                </c:pt>
                <c:pt idx="3241">
                  <c:v>2.2497368794374886E-2</c:v>
                </c:pt>
                <c:pt idx="3242">
                  <c:v>2.2497943775087591E-2</c:v>
                </c:pt>
                <c:pt idx="3243">
                  <c:v>2.2498518401311562E-2</c:v>
                </c:pt>
                <c:pt idx="3244">
                  <c:v>2.2499092673374549E-2</c:v>
                </c:pt>
                <c:pt idx="3245">
                  <c:v>2.249966659160384E-2</c:v>
                </c:pt>
                <c:pt idx="3246">
                  <c:v>2.2500240156326363E-2</c:v>
                </c:pt>
                <c:pt idx="3247">
                  <c:v>2.2500813367868633E-2</c:v>
                </c:pt>
                <c:pt idx="3248">
                  <c:v>2.2501386226556799E-2</c:v>
                </c:pt>
                <c:pt idx="3249">
                  <c:v>2.2501958732716522E-2</c:v>
                </c:pt>
                <c:pt idx="3250">
                  <c:v>2.2502530886673117E-2</c:v>
                </c:pt>
                <c:pt idx="3251">
                  <c:v>2.2503102688751535E-2</c:v>
                </c:pt>
                <c:pt idx="3252">
                  <c:v>2.2503674139276262E-2</c:v>
                </c:pt>
                <c:pt idx="3253">
                  <c:v>2.2504245238571398E-2</c:v>
                </c:pt>
                <c:pt idx="3254">
                  <c:v>2.2504815986960663E-2</c:v>
                </c:pt>
                <c:pt idx="3255">
                  <c:v>2.2505386384767401E-2</c:v>
                </c:pt>
                <c:pt idx="3256">
                  <c:v>2.2505956432314497E-2</c:v>
                </c:pt>
                <c:pt idx="3257">
                  <c:v>2.2506526129924476E-2</c:v>
                </c:pt>
                <c:pt idx="3258">
                  <c:v>2.2507095477919504E-2</c:v>
                </c:pt>
                <c:pt idx="3259">
                  <c:v>2.2507664476621267E-2</c:v>
                </c:pt>
                <c:pt idx="3260">
                  <c:v>2.2508233126351102E-2</c:v>
                </c:pt>
                <c:pt idx="3261">
                  <c:v>2.2508801427429996E-2</c:v>
                </c:pt>
                <c:pt idx="3262">
                  <c:v>2.2509369380178449E-2</c:v>
                </c:pt>
                <c:pt idx="3263">
                  <c:v>2.250993698491666E-2</c:v>
                </c:pt>
                <c:pt idx="3264">
                  <c:v>2.2510504241964362E-2</c:v>
                </c:pt>
                <c:pt idx="3265">
                  <c:v>2.2511071151640936E-2</c:v>
                </c:pt>
                <c:pt idx="3266">
                  <c:v>2.2511637714265374E-2</c:v>
                </c:pt>
                <c:pt idx="3267">
                  <c:v>2.2512203930156252E-2</c:v>
                </c:pt>
                <c:pt idx="3268">
                  <c:v>2.2512769799631776E-2</c:v>
                </c:pt>
                <c:pt idx="3269">
                  <c:v>2.2513335323009771E-2</c:v>
                </c:pt>
                <c:pt idx="3270">
                  <c:v>2.2513900500607645E-2</c:v>
                </c:pt>
                <c:pt idx="3271">
                  <c:v>2.2514465332742439E-2</c:v>
                </c:pt>
                <c:pt idx="3272">
                  <c:v>2.251502981973081E-2</c:v>
                </c:pt>
                <c:pt idx="3273">
                  <c:v>2.2515593961889003E-2</c:v>
                </c:pt>
                <c:pt idx="3274">
                  <c:v>2.2516157759532907E-2</c:v>
                </c:pt>
                <c:pt idx="3275">
                  <c:v>2.2516721212977996E-2</c:v>
                </c:pt>
                <c:pt idx="3276">
                  <c:v>2.2517284322539383E-2</c:v>
                </c:pt>
                <c:pt idx="3277">
                  <c:v>2.2517847088531804E-2</c:v>
                </c:pt>
                <c:pt idx="3278">
                  <c:v>2.2518409511269565E-2</c:v>
                </c:pt>
                <c:pt idx="3279">
                  <c:v>2.2518971591066639E-2</c:v>
                </c:pt>
                <c:pt idx="3280">
                  <c:v>2.2519533328236578E-2</c:v>
                </c:pt>
                <c:pt idx="3281">
                  <c:v>2.252009472309258E-2</c:v>
                </c:pt>
                <c:pt idx="3282">
                  <c:v>2.252065577594748E-2</c:v>
                </c:pt>
                <c:pt idx="3283">
                  <c:v>2.2521216487113645E-2</c:v>
                </c:pt>
                <c:pt idx="3284">
                  <c:v>2.2521776856903156E-2</c:v>
                </c:pt>
                <c:pt idx="3285">
                  <c:v>2.2522336885627676E-2</c:v>
                </c:pt>
                <c:pt idx="3286">
                  <c:v>2.2522896573598475E-2</c:v>
                </c:pt>
                <c:pt idx="3287">
                  <c:v>2.2523455921126485E-2</c:v>
                </c:pt>
                <c:pt idx="3288">
                  <c:v>2.2524014928522209E-2</c:v>
                </c:pt>
                <c:pt idx="3289">
                  <c:v>2.2524690954636557E-2</c:v>
                </c:pt>
                <c:pt idx="3290">
                  <c:v>2.2525366569917667E-2</c:v>
                </c:pt>
                <c:pt idx="3291">
                  <c:v>2.2526041774739901E-2</c:v>
                </c:pt>
                <c:pt idx="3292">
                  <c:v>2.2526716569477238E-2</c:v>
                </c:pt>
                <c:pt idx="3293">
                  <c:v>2.2527390954503127E-2</c:v>
                </c:pt>
                <c:pt idx="3294">
                  <c:v>2.2528064930190588E-2</c:v>
                </c:pt>
                <c:pt idx="3295">
                  <c:v>2.2528738496912247E-2</c:v>
                </c:pt>
                <c:pt idx="3296">
                  <c:v>2.2529411655040191E-2</c:v>
                </c:pt>
                <c:pt idx="3297">
                  <c:v>2.2530084404946103E-2</c:v>
                </c:pt>
                <c:pt idx="3298">
                  <c:v>2.2530756747001213E-2</c:v>
                </c:pt>
                <c:pt idx="3299">
                  <c:v>2.2531428681576284E-2</c:v>
                </c:pt>
                <c:pt idx="3300">
                  <c:v>2.2532100209041644E-2</c:v>
                </c:pt>
                <c:pt idx="3301">
                  <c:v>2.2532771329767189E-2</c:v>
                </c:pt>
                <c:pt idx="3302">
                  <c:v>2.2533442044122318E-2</c:v>
                </c:pt>
                <c:pt idx="3303">
                  <c:v>2.2534112352476005E-2</c:v>
                </c:pt>
                <c:pt idx="3304">
                  <c:v>2.2534782255196808E-2</c:v>
                </c:pt>
                <c:pt idx="3305">
                  <c:v>2.253545175265282E-2</c:v>
                </c:pt>
                <c:pt idx="3306">
                  <c:v>2.2536120845211664E-2</c:v>
                </c:pt>
                <c:pt idx="3307">
                  <c:v>2.253678953324054E-2</c:v>
                </c:pt>
                <c:pt idx="3308">
                  <c:v>2.2537457817106213E-2</c:v>
                </c:pt>
                <c:pt idx="3309">
                  <c:v>2.2538125697174977E-2</c:v>
                </c:pt>
                <c:pt idx="3310">
                  <c:v>2.2538793173812726E-2</c:v>
                </c:pt>
                <c:pt idx="3311">
                  <c:v>2.2539460247384874E-2</c:v>
                </c:pt>
                <c:pt idx="3312">
                  <c:v>2.2540126918256385E-2</c:v>
                </c:pt>
                <c:pt idx="3313">
                  <c:v>2.2540793186791835E-2</c:v>
                </c:pt>
                <c:pt idx="3314">
                  <c:v>2.2541459053355323E-2</c:v>
                </c:pt>
                <c:pt idx="3315">
                  <c:v>2.2542124518310513E-2</c:v>
                </c:pt>
                <c:pt idx="3316">
                  <c:v>2.254278958202062E-2</c:v>
                </c:pt>
                <c:pt idx="3317">
                  <c:v>2.2543454244848448E-2</c:v>
                </c:pt>
                <c:pt idx="3318">
                  <c:v>2.2544118507156329E-2</c:v>
                </c:pt>
                <c:pt idx="3319">
                  <c:v>2.254478236930621E-2</c:v>
                </c:pt>
                <c:pt idx="3320">
                  <c:v>2.2545445831659558E-2</c:v>
                </c:pt>
                <c:pt idx="3321">
                  <c:v>2.2546108894577397E-2</c:v>
                </c:pt>
                <c:pt idx="3322">
                  <c:v>2.2546771558420352E-2</c:v>
                </c:pt>
                <c:pt idx="3323">
                  <c:v>2.254743382354861E-2</c:v>
                </c:pt>
                <c:pt idx="3324">
                  <c:v>2.2548095690321915E-2</c:v>
                </c:pt>
                <c:pt idx="3325">
                  <c:v>2.2548757159099545E-2</c:v>
                </c:pt>
                <c:pt idx="3326">
                  <c:v>2.2549418230240401E-2</c:v>
                </c:pt>
                <c:pt idx="3327">
                  <c:v>2.2550078904102936E-2</c:v>
                </c:pt>
                <c:pt idx="3328">
                  <c:v>2.2550739181045162E-2</c:v>
                </c:pt>
                <c:pt idx="3329">
                  <c:v>2.2551399061424646E-2</c:v>
                </c:pt>
                <c:pt idx="3330">
                  <c:v>2.2552058545598563E-2</c:v>
                </c:pt>
                <c:pt idx="3331">
                  <c:v>2.2552717633923646E-2</c:v>
                </c:pt>
                <c:pt idx="3332">
                  <c:v>2.2553376326756164E-2</c:v>
                </c:pt>
                <c:pt idx="3333">
                  <c:v>2.2554034624452029E-2</c:v>
                </c:pt>
                <c:pt idx="3334">
                  <c:v>2.2554692527366648E-2</c:v>
                </c:pt>
                <c:pt idx="3335">
                  <c:v>2.2555350035855071E-2</c:v>
                </c:pt>
                <c:pt idx="3336">
                  <c:v>2.2556007150271881E-2</c:v>
                </c:pt>
                <c:pt idx="3337">
                  <c:v>2.2556663870971248E-2</c:v>
                </c:pt>
                <c:pt idx="3338">
                  <c:v>2.2557320198306911E-2</c:v>
                </c:pt>
                <c:pt idx="3339">
                  <c:v>2.2557976132632187E-2</c:v>
                </c:pt>
                <c:pt idx="3340">
                  <c:v>2.255863167429999E-2</c:v>
                </c:pt>
                <c:pt idx="3341">
                  <c:v>2.2559286823662771E-2</c:v>
                </c:pt>
                <c:pt idx="3342">
                  <c:v>2.2559941581072617E-2</c:v>
                </c:pt>
                <c:pt idx="3343">
                  <c:v>2.2560595946881132E-2</c:v>
                </c:pt>
                <c:pt idx="3344">
                  <c:v>2.2561249921439531E-2</c:v>
                </c:pt>
                <c:pt idx="3345">
                  <c:v>2.2561903505098613E-2</c:v>
                </c:pt>
                <c:pt idx="3346">
                  <c:v>2.2562556698208759E-2</c:v>
                </c:pt>
                <c:pt idx="3347">
                  <c:v>2.256320950111991E-2</c:v>
                </c:pt>
                <c:pt idx="3348">
                  <c:v>2.256386191418161E-2</c:v>
                </c:pt>
                <c:pt idx="3349">
                  <c:v>2.2564513937742964E-2</c:v>
                </c:pt>
                <c:pt idx="3350">
                  <c:v>2.2565165572152695E-2</c:v>
                </c:pt>
                <c:pt idx="3351">
                  <c:v>2.2565816817759078E-2</c:v>
                </c:pt>
                <c:pt idx="3352">
                  <c:v>2.2566467674909989E-2</c:v>
                </c:pt>
                <c:pt idx="3353">
                  <c:v>2.2567118143952871E-2</c:v>
                </c:pt>
                <c:pt idx="3354">
                  <c:v>2.2567768225234781E-2</c:v>
                </c:pt>
                <c:pt idx="3355">
                  <c:v>2.2568417919102333E-2</c:v>
                </c:pt>
                <c:pt idx="3356">
                  <c:v>2.2569067225901743E-2</c:v>
                </c:pt>
                <c:pt idx="3357">
                  <c:v>2.2569716145978833E-2</c:v>
                </c:pt>
                <c:pt idx="3358">
                  <c:v>2.2570364679678961E-2</c:v>
                </c:pt>
                <c:pt idx="3359">
                  <c:v>2.2571012827347147E-2</c:v>
                </c:pt>
                <c:pt idx="3360">
                  <c:v>2.2571660589327924E-2</c:v>
                </c:pt>
                <c:pt idx="3361">
                  <c:v>2.2572307965965467E-2</c:v>
                </c:pt>
                <c:pt idx="3362">
                  <c:v>2.2572954957603513E-2</c:v>
                </c:pt>
                <c:pt idx="3363">
                  <c:v>2.2573601564585422E-2</c:v>
                </c:pt>
                <c:pt idx="3364">
                  <c:v>2.2574247787254125E-2</c:v>
                </c:pt>
                <c:pt idx="3365">
                  <c:v>2.2574893625952139E-2</c:v>
                </c:pt>
                <c:pt idx="3366">
                  <c:v>2.257553908102156E-2</c:v>
                </c:pt>
                <c:pt idx="3367">
                  <c:v>2.2576184152804137E-2</c:v>
                </c:pt>
                <c:pt idx="3368">
                  <c:v>2.2576828841641163E-2</c:v>
                </c:pt>
                <c:pt idx="3369">
                  <c:v>2.257747314787353E-2</c:v>
                </c:pt>
                <c:pt idx="3370">
                  <c:v>2.2578117071841763E-2</c:v>
                </c:pt>
                <c:pt idx="3371">
                  <c:v>2.2578760613885918E-2</c:v>
                </c:pt>
                <c:pt idx="3372">
                  <c:v>2.25794037743457E-2</c:v>
                </c:pt>
                <c:pt idx="3373">
                  <c:v>2.2580046553560416E-2</c:v>
                </c:pt>
                <c:pt idx="3374">
                  <c:v>2.2580688951868898E-2</c:v>
                </c:pt>
                <c:pt idx="3375">
                  <c:v>2.2581330969609681E-2</c:v>
                </c:pt>
                <c:pt idx="3376">
                  <c:v>2.2581972607120835E-2</c:v>
                </c:pt>
                <c:pt idx="3377">
                  <c:v>2.2582613864740031E-2</c:v>
                </c:pt>
                <c:pt idx="3378">
                  <c:v>2.258325474280453E-2</c:v>
                </c:pt>
                <c:pt idx="3379">
                  <c:v>2.2583895241651258E-2</c:v>
                </c:pt>
                <c:pt idx="3380">
                  <c:v>2.2584535361616684E-2</c:v>
                </c:pt>
                <c:pt idx="3381">
                  <c:v>2.2585175103036897E-2</c:v>
                </c:pt>
                <c:pt idx="3382">
                  <c:v>2.2585814466247568E-2</c:v>
                </c:pt>
                <c:pt idx="3383">
                  <c:v>2.2586453451583999E-2</c:v>
                </c:pt>
                <c:pt idx="3384">
                  <c:v>2.2587092059381097E-2</c:v>
                </c:pt>
                <c:pt idx="3385">
                  <c:v>2.2587730289973337E-2</c:v>
                </c:pt>
                <c:pt idx="3386">
                  <c:v>2.2588368143694866E-2</c:v>
                </c:pt>
                <c:pt idx="3387">
                  <c:v>2.258900562087935E-2</c:v>
                </c:pt>
                <c:pt idx="3388">
                  <c:v>2.2589642721860131E-2</c:v>
                </c:pt>
                <c:pt idx="3389">
                  <c:v>2.2590279446970129E-2</c:v>
                </c:pt>
                <c:pt idx="3390">
                  <c:v>2.2590915796541867E-2</c:v>
                </c:pt>
                <c:pt idx="3391">
                  <c:v>2.2591551770907495E-2</c:v>
                </c:pt>
                <c:pt idx="3392">
                  <c:v>2.2592187370398739E-2</c:v>
                </c:pt>
                <c:pt idx="3393">
                  <c:v>2.2592822595346996E-2</c:v>
                </c:pt>
                <c:pt idx="3394">
                  <c:v>2.2593457446083199E-2</c:v>
                </c:pt>
                <c:pt idx="3395">
                  <c:v>2.2594091922937924E-2</c:v>
                </c:pt>
                <c:pt idx="3396">
                  <c:v>2.2594726026241366E-2</c:v>
                </c:pt>
                <c:pt idx="3397">
                  <c:v>2.2595359756323322E-2</c:v>
                </c:pt>
                <c:pt idx="3398">
                  <c:v>2.2595993113513218E-2</c:v>
                </c:pt>
                <c:pt idx="3399">
                  <c:v>2.259662609814005E-2</c:v>
                </c:pt>
                <c:pt idx="3400">
                  <c:v>2.2597258710532468E-2</c:v>
                </c:pt>
                <c:pt idx="3401">
                  <c:v>2.2597890951018711E-2</c:v>
                </c:pt>
                <c:pt idx="3402">
                  <c:v>2.259852281992665E-2</c:v>
                </c:pt>
                <c:pt idx="3403">
                  <c:v>2.2599154317583768E-2</c:v>
                </c:pt>
                <c:pt idx="3404">
                  <c:v>2.2599785444317157E-2</c:v>
                </c:pt>
                <c:pt idx="3405">
                  <c:v>2.2600416200453499E-2</c:v>
                </c:pt>
                <c:pt idx="3406">
                  <c:v>2.2601046586319163E-2</c:v>
                </c:pt>
                <c:pt idx="3407">
                  <c:v>2.2601676602240071E-2</c:v>
                </c:pt>
                <c:pt idx="3408">
                  <c:v>2.2602306248541759E-2</c:v>
                </c:pt>
                <c:pt idx="3409">
                  <c:v>2.2602935525549456E-2</c:v>
                </c:pt>
                <c:pt idx="3410">
                  <c:v>2.2603564433587905E-2</c:v>
                </c:pt>
                <c:pt idx="3411">
                  <c:v>2.2604192972981565E-2</c:v>
                </c:pt>
                <c:pt idx="3412">
                  <c:v>2.2604821144054446E-2</c:v>
                </c:pt>
                <c:pt idx="3413">
                  <c:v>2.2605448947130225E-2</c:v>
                </c:pt>
                <c:pt idx="3414">
                  <c:v>2.2606076382532165E-2</c:v>
                </c:pt>
                <c:pt idx="3415">
                  <c:v>2.260670345058316E-2</c:v>
                </c:pt>
                <c:pt idx="3416">
                  <c:v>2.2607330151605754E-2</c:v>
                </c:pt>
                <c:pt idx="3417">
                  <c:v>2.2607956485922055E-2</c:v>
                </c:pt>
                <c:pt idx="3418">
                  <c:v>2.2608582453853842E-2</c:v>
                </c:pt>
                <c:pt idx="3419">
                  <c:v>2.2609208055722529E-2</c:v>
                </c:pt>
                <c:pt idx="3420">
                  <c:v>2.2609833291849114E-2</c:v>
                </c:pt>
                <c:pt idx="3421">
                  <c:v>2.2610458162554227E-2</c:v>
                </c:pt>
                <c:pt idx="3422">
                  <c:v>2.2611082668158131E-2</c:v>
                </c:pt>
                <c:pt idx="3423">
                  <c:v>2.2611706808980735E-2</c:v>
                </c:pt>
                <c:pt idx="3424">
                  <c:v>2.2612330585341546E-2</c:v>
                </c:pt>
                <c:pt idx="3425">
                  <c:v>2.2612953997559696E-2</c:v>
                </c:pt>
                <c:pt idx="3426">
                  <c:v>2.2613577045953966E-2</c:v>
                </c:pt>
                <c:pt idx="3427">
                  <c:v>2.2614199730842766E-2</c:v>
                </c:pt>
                <c:pt idx="3428">
                  <c:v>2.2614822052544118E-2</c:v>
                </c:pt>
                <c:pt idx="3429">
                  <c:v>2.2615444011375663E-2</c:v>
                </c:pt>
                <c:pt idx="3430">
                  <c:v>2.2616065607654688E-2</c:v>
                </c:pt>
                <c:pt idx="3431">
                  <c:v>2.2616686841698128E-2</c:v>
                </c:pt>
                <c:pt idx="3432">
                  <c:v>2.2617307713822535E-2</c:v>
                </c:pt>
                <c:pt idx="3433">
                  <c:v>2.2617928224344056E-2</c:v>
                </c:pt>
                <c:pt idx="3434">
                  <c:v>2.2618548373578524E-2</c:v>
                </c:pt>
                <c:pt idx="3435">
                  <c:v>2.2619168161841369E-2</c:v>
                </c:pt>
                <c:pt idx="3436">
                  <c:v>2.2619787589447691E-2</c:v>
                </c:pt>
                <c:pt idx="3437">
                  <c:v>2.2620406656712166E-2</c:v>
                </c:pt>
                <c:pt idx="3438">
                  <c:v>2.2621025363949183E-2</c:v>
                </c:pt>
                <c:pt idx="3439">
                  <c:v>2.2621643711472666E-2</c:v>
                </c:pt>
                <c:pt idx="3440">
                  <c:v>2.2622261699596233E-2</c:v>
                </c:pt>
                <c:pt idx="3441">
                  <c:v>2.2622879328633178E-2</c:v>
                </c:pt>
                <c:pt idx="3442">
                  <c:v>2.2623496598896363E-2</c:v>
                </c:pt>
                <c:pt idx="3443">
                  <c:v>2.2624113510698301E-2</c:v>
                </c:pt>
                <c:pt idx="3444">
                  <c:v>2.2624730064351138E-2</c:v>
                </c:pt>
                <c:pt idx="3445">
                  <c:v>2.2625346260166691E-2</c:v>
                </c:pt>
                <c:pt idx="3446">
                  <c:v>2.2625962098456388E-2</c:v>
                </c:pt>
                <c:pt idx="3447">
                  <c:v>2.2626577579531289E-2</c:v>
                </c:pt>
                <c:pt idx="3448">
                  <c:v>2.2627192703702132E-2</c:v>
                </c:pt>
                <c:pt idx="3449">
                  <c:v>2.2627807471279234E-2</c:v>
                </c:pt>
                <c:pt idx="3450">
                  <c:v>2.2628421882572629E-2</c:v>
                </c:pt>
                <c:pt idx="3451">
                  <c:v>2.2629035937891909E-2</c:v>
                </c:pt>
                <c:pt idx="3452">
                  <c:v>2.2629649637546382E-2</c:v>
                </c:pt>
                <c:pt idx="3453">
                  <c:v>2.2630262981844926E-2</c:v>
                </c:pt>
                <c:pt idx="3454">
                  <c:v>2.2630875971096132E-2</c:v>
                </c:pt>
                <c:pt idx="3455">
                  <c:v>2.2631488605608166E-2</c:v>
                </c:pt>
                <c:pt idx="3456">
                  <c:v>2.2632100885688917E-2</c:v>
                </c:pt>
                <c:pt idx="3457">
                  <c:v>2.2632712811645857E-2</c:v>
                </c:pt>
                <c:pt idx="3458">
                  <c:v>2.2633324383786086E-2</c:v>
                </c:pt>
                <c:pt idx="3459">
                  <c:v>2.263393560241643E-2</c:v>
                </c:pt>
                <c:pt idx="3460">
                  <c:v>2.263454646784327E-2</c:v>
                </c:pt>
                <c:pt idx="3461">
                  <c:v>2.2635156980372707E-2</c:v>
                </c:pt>
                <c:pt idx="3462">
                  <c:v>2.2635767140310445E-2</c:v>
                </c:pt>
                <c:pt idx="3463">
                  <c:v>2.2636376947961834E-2</c:v>
                </c:pt>
                <c:pt idx="3464">
                  <c:v>2.26369864036319E-2</c:v>
                </c:pt>
                <c:pt idx="3465">
                  <c:v>2.2637595507625303E-2</c:v>
                </c:pt>
                <c:pt idx="3466">
                  <c:v>2.263820426024634E-2</c:v>
                </c:pt>
                <c:pt idx="3467">
                  <c:v>2.2638812661798954E-2</c:v>
                </c:pt>
                <c:pt idx="3468">
                  <c:v>2.2639420712586771E-2</c:v>
                </c:pt>
                <c:pt idx="3469">
                  <c:v>2.264002841291304E-2</c:v>
                </c:pt>
                <c:pt idx="3470">
                  <c:v>2.2640635763080671E-2</c:v>
                </c:pt>
                <c:pt idx="3471">
                  <c:v>2.2641242763392209E-2</c:v>
                </c:pt>
                <c:pt idx="3472">
                  <c:v>2.2641849414149876E-2</c:v>
                </c:pt>
                <c:pt idx="3473">
                  <c:v>2.2642455715655509E-2</c:v>
                </c:pt>
                <c:pt idx="3474">
                  <c:v>2.2643061668210642E-2</c:v>
                </c:pt>
                <c:pt idx="3475">
                  <c:v>2.2643667272116436E-2</c:v>
                </c:pt>
                <c:pt idx="3476">
                  <c:v>2.2644272527673717E-2</c:v>
                </c:pt>
                <c:pt idx="3477">
                  <c:v>2.2644877435182925E-2</c:v>
                </c:pt>
                <c:pt idx="3478">
                  <c:v>2.264548199494424E-2</c:v>
                </c:pt>
                <c:pt idx="3479">
                  <c:v>2.2646086207257395E-2</c:v>
                </c:pt>
                <c:pt idx="3480">
                  <c:v>2.2646690072421864E-2</c:v>
                </c:pt>
                <c:pt idx="3481">
                  <c:v>2.2647293590736708E-2</c:v>
                </c:pt>
                <c:pt idx="3482">
                  <c:v>2.2647896762500716E-2</c:v>
                </c:pt>
                <c:pt idx="3483">
                  <c:v>2.2648499588012256E-2</c:v>
                </c:pt>
                <c:pt idx="3484">
                  <c:v>2.2649102067569423E-2</c:v>
                </c:pt>
                <c:pt idx="3485">
                  <c:v>2.2649704201469931E-2</c:v>
                </c:pt>
                <c:pt idx="3486">
                  <c:v>2.2650305990011162E-2</c:v>
                </c:pt>
                <c:pt idx="3487">
                  <c:v>2.2650907433490144E-2</c:v>
                </c:pt>
                <c:pt idx="3488">
                  <c:v>2.2651508532203615E-2</c:v>
                </c:pt>
                <c:pt idx="3489">
                  <c:v>2.26521092864479E-2</c:v>
                </c:pt>
                <c:pt idx="3490">
                  <c:v>2.2652709696519016E-2</c:v>
                </c:pt>
                <c:pt idx="3491">
                  <c:v>2.2653309762712664E-2</c:v>
                </c:pt>
                <c:pt idx="3492">
                  <c:v>2.2653909485324187E-2</c:v>
                </c:pt>
                <c:pt idx="3493">
                  <c:v>2.2654508864648575E-2</c:v>
                </c:pt>
                <c:pt idx="3494">
                  <c:v>2.2655107900980517E-2</c:v>
                </c:pt>
                <c:pt idx="3495">
                  <c:v>2.265570659461431E-2</c:v>
                </c:pt>
                <c:pt idx="3496">
                  <c:v>2.2656304945843964E-2</c:v>
                </c:pt>
                <c:pt idx="3497">
                  <c:v>2.265690295496316E-2</c:v>
                </c:pt>
                <c:pt idx="3498">
                  <c:v>2.2657500622265174E-2</c:v>
                </c:pt>
                <c:pt idx="3499">
                  <c:v>2.2658097948043021E-2</c:v>
                </c:pt>
                <c:pt idx="3500">
                  <c:v>2.265869493258937E-2</c:v>
                </c:pt>
                <c:pt idx="3501">
                  <c:v>2.2659291576196491E-2</c:v>
                </c:pt>
                <c:pt idx="3502">
                  <c:v>2.265988787915638E-2</c:v>
                </c:pt>
                <c:pt idx="3503">
                  <c:v>2.2660483841760722E-2</c:v>
                </c:pt>
                <c:pt idx="3504">
                  <c:v>2.2661079464300796E-2</c:v>
                </c:pt>
                <c:pt idx="3505">
                  <c:v>2.2661674747067609E-2</c:v>
                </c:pt>
                <c:pt idx="3506">
                  <c:v>2.2662269690351813E-2</c:v>
                </c:pt>
                <c:pt idx="3507">
                  <c:v>2.2662864294443714E-2</c:v>
                </c:pt>
                <c:pt idx="3508">
                  <c:v>2.2663458559633323E-2</c:v>
                </c:pt>
                <c:pt idx="3509">
                  <c:v>2.266405248621027E-2</c:v>
                </c:pt>
                <c:pt idx="3510">
                  <c:v>2.26646460744639E-2</c:v>
                </c:pt>
                <c:pt idx="3511">
                  <c:v>2.2665239324683249E-2</c:v>
                </c:pt>
                <c:pt idx="3512">
                  <c:v>2.2665832237156923E-2</c:v>
                </c:pt>
                <c:pt idx="3513">
                  <c:v>2.2666424812173323E-2</c:v>
                </c:pt>
                <c:pt idx="3514">
                  <c:v>2.2667017050020423E-2</c:v>
                </c:pt>
                <c:pt idx="3515">
                  <c:v>2.2667608950985928E-2</c:v>
                </c:pt>
                <c:pt idx="3516">
                  <c:v>2.2668200515357204E-2</c:v>
                </c:pt>
                <c:pt idx="3517">
                  <c:v>2.2668791743421266E-2</c:v>
                </c:pt>
                <c:pt idx="3518">
                  <c:v>2.2669382635464832E-2</c:v>
                </c:pt>
                <c:pt idx="3519">
                  <c:v>2.2669973191774283E-2</c:v>
                </c:pt>
                <c:pt idx="3520">
                  <c:v>2.2670563412635677E-2</c:v>
                </c:pt>
                <c:pt idx="3521">
                  <c:v>2.2671153298334752E-2</c:v>
                </c:pt>
                <c:pt idx="3522">
                  <c:v>2.2671742849156896E-2</c:v>
                </c:pt>
                <c:pt idx="3523">
                  <c:v>2.2672332065387196E-2</c:v>
                </c:pt>
                <c:pt idx="3524">
                  <c:v>2.2672920947310413E-2</c:v>
                </c:pt>
                <c:pt idx="3525">
                  <c:v>2.2673509495210992E-2</c:v>
                </c:pt>
                <c:pt idx="3526">
                  <c:v>2.267409770937303E-2</c:v>
                </c:pt>
                <c:pt idx="3527">
                  <c:v>2.2674685590080339E-2</c:v>
                </c:pt>
                <c:pt idx="3528">
                  <c:v>2.2675273137616369E-2</c:v>
                </c:pt>
                <c:pt idx="3529">
                  <c:v>2.2675860352264293E-2</c:v>
                </c:pt>
                <c:pt idx="3530">
                  <c:v>2.2676447234306899E-2</c:v>
                </c:pt>
                <c:pt idx="3531">
                  <c:v>2.2677033784026742E-2</c:v>
                </c:pt>
                <c:pt idx="3532">
                  <c:v>2.2677620001705957E-2</c:v>
                </c:pt>
                <c:pt idx="3533">
                  <c:v>2.2678205887626451E-2</c:v>
                </c:pt>
                <c:pt idx="3534">
                  <c:v>2.2678791442069773E-2</c:v>
                </c:pt>
                <c:pt idx="3535">
                  <c:v>2.2679376665317143E-2</c:v>
                </c:pt>
                <c:pt idx="3536">
                  <c:v>2.2679961557649453E-2</c:v>
                </c:pt>
                <c:pt idx="3537">
                  <c:v>2.268054611934734E-2</c:v>
                </c:pt>
                <c:pt idx="3538">
                  <c:v>2.268113035069105E-2</c:v>
                </c:pt>
                <c:pt idx="3539">
                  <c:v>2.2681714251960555E-2</c:v>
                </c:pt>
                <c:pt idx="3540">
                  <c:v>2.2682297823435501E-2</c:v>
                </c:pt>
                <c:pt idx="3541">
                  <c:v>2.2682881065395219E-2</c:v>
                </c:pt>
                <c:pt idx="3542">
                  <c:v>2.2683463978118715E-2</c:v>
                </c:pt>
                <c:pt idx="3543">
                  <c:v>2.2684046561884684E-2</c:v>
                </c:pt>
                <c:pt idx="3544">
                  <c:v>2.2684628816971537E-2</c:v>
                </c:pt>
                <c:pt idx="3545">
                  <c:v>2.2685210743657321E-2</c:v>
                </c:pt>
                <c:pt idx="3546">
                  <c:v>2.268579234221978E-2</c:v>
                </c:pt>
                <c:pt idx="3547">
                  <c:v>2.2686373612936395E-2</c:v>
                </c:pt>
                <c:pt idx="3548">
                  <c:v>2.2686954556084268E-2</c:v>
                </c:pt>
                <c:pt idx="3549">
                  <c:v>2.2687535171940235E-2</c:v>
                </c:pt>
                <c:pt idx="3550">
                  <c:v>2.2688115460780787E-2</c:v>
                </c:pt>
                <c:pt idx="3551">
                  <c:v>2.2688695422882127E-2</c:v>
                </c:pt>
                <c:pt idx="3552">
                  <c:v>2.2689275058520142E-2</c:v>
                </c:pt>
                <c:pt idx="3553">
                  <c:v>2.2689854367970396E-2</c:v>
                </c:pt>
                <c:pt idx="3554">
                  <c:v>2.2690433351508169E-2</c:v>
                </c:pt>
                <c:pt idx="3555">
                  <c:v>2.2691012009408398E-2</c:v>
                </c:pt>
                <c:pt idx="3556">
                  <c:v>2.2691590341945751E-2</c:v>
                </c:pt>
                <c:pt idx="3557">
                  <c:v>2.269216834939454E-2</c:v>
                </c:pt>
                <c:pt idx="3558">
                  <c:v>2.26927460320288E-2</c:v>
                </c:pt>
                <c:pt idx="3559">
                  <c:v>2.2693323390122259E-2</c:v>
                </c:pt>
                <c:pt idx="3560">
                  <c:v>2.2693900423948331E-2</c:v>
                </c:pt>
                <c:pt idx="3561">
                  <c:v>2.2694477133780099E-2</c:v>
                </c:pt>
                <c:pt idx="3562">
                  <c:v>2.2695053519890401E-2</c:v>
                </c:pt>
                <c:pt idx="3563">
                  <c:v>2.2695629582551696E-2</c:v>
                </c:pt>
                <c:pt idx="3564">
                  <c:v>2.2696205322036186E-2</c:v>
                </c:pt>
                <c:pt idx="3565">
                  <c:v>2.2696780738615745E-2</c:v>
                </c:pt>
                <c:pt idx="3566">
                  <c:v>2.2697355832561945E-2</c:v>
                </c:pt>
                <c:pt idx="3567">
                  <c:v>2.2697930604146082E-2</c:v>
                </c:pt>
                <c:pt idx="3568">
                  <c:v>2.2698505053639108E-2</c:v>
                </c:pt>
                <c:pt idx="3569">
                  <c:v>2.2699079181311681E-2</c:v>
                </c:pt>
                <c:pt idx="3570">
                  <c:v>2.2699652987434173E-2</c:v>
                </c:pt>
                <c:pt idx="3571">
                  <c:v>2.2700226472276652E-2</c:v>
                </c:pt>
                <c:pt idx="3572">
                  <c:v>2.270079963610885E-2</c:v>
                </c:pt>
                <c:pt idx="3573">
                  <c:v>2.2701372479200257E-2</c:v>
                </c:pt>
                <c:pt idx="3574">
                  <c:v>2.2701945001819983E-2</c:v>
                </c:pt>
                <c:pt idx="3575">
                  <c:v>2.2702517204236911E-2</c:v>
                </c:pt>
                <c:pt idx="3576">
                  <c:v>2.2703089086719586E-2</c:v>
                </c:pt>
                <c:pt idx="3577">
                  <c:v>2.2703660649536234E-2</c:v>
                </c:pt>
                <c:pt idx="3578">
                  <c:v>2.2704231892954844E-2</c:v>
                </c:pt>
                <c:pt idx="3579">
                  <c:v>2.2704802817243061E-2</c:v>
                </c:pt>
                <c:pt idx="3580">
                  <c:v>2.2705373422668207E-2</c:v>
                </c:pt>
                <c:pt idx="3581">
                  <c:v>2.2705943709497391E-2</c:v>
                </c:pt>
                <c:pt idx="3582">
                  <c:v>2.2706513677997309E-2</c:v>
                </c:pt>
                <c:pt idx="3583">
                  <c:v>2.2707083328434463E-2</c:v>
                </c:pt>
                <c:pt idx="3584">
                  <c:v>2.2707652661074988E-2</c:v>
                </c:pt>
                <c:pt idx="3585">
                  <c:v>2.2708221676184779E-2</c:v>
                </c:pt>
                <c:pt idx="3586">
                  <c:v>2.2708790374029376E-2</c:v>
                </c:pt>
                <c:pt idx="3587">
                  <c:v>2.2709358754874058E-2</c:v>
                </c:pt>
                <c:pt idx="3588">
                  <c:v>2.2709926818983792E-2</c:v>
                </c:pt>
                <c:pt idx="3589">
                  <c:v>2.2710494566623284E-2</c:v>
                </c:pt>
                <c:pt idx="3590">
                  <c:v>2.2711061998056895E-2</c:v>
                </c:pt>
                <c:pt idx="3591">
                  <c:v>2.271162911354873E-2</c:v>
                </c:pt>
                <c:pt idx="3592">
                  <c:v>2.2712195913362598E-2</c:v>
                </c:pt>
                <c:pt idx="3593">
                  <c:v>2.2712762397761977E-2</c:v>
                </c:pt>
                <c:pt idx="3594">
                  <c:v>2.2713328567010107E-2</c:v>
                </c:pt>
                <c:pt idx="3595">
                  <c:v>2.2713894421369864E-2</c:v>
                </c:pt>
                <c:pt idx="3596">
                  <c:v>2.2714459961103918E-2</c:v>
                </c:pt>
                <c:pt idx="3597">
                  <c:v>2.2715025186474582E-2</c:v>
                </c:pt>
                <c:pt idx="3598">
                  <c:v>2.2715590097743904E-2</c:v>
                </c:pt>
                <c:pt idx="3599">
                  <c:v>2.2716154695173626E-2</c:v>
                </c:pt>
                <c:pt idx="3600">
                  <c:v>2.2716718979025212E-2</c:v>
                </c:pt>
                <c:pt idx="3601">
                  <c:v>2.2717282949559832E-2</c:v>
                </c:pt>
                <c:pt idx="3602">
                  <c:v>2.2717846607038374E-2</c:v>
                </c:pt>
                <c:pt idx="3603">
                  <c:v>2.2718409951721426E-2</c:v>
                </c:pt>
                <c:pt idx="3604">
                  <c:v>2.2718972983869282E-2</c:v>
                </c:pt>
                <c:pt idx="3605">
                  <c:v>2.2719535703741953E-2</c:v>
                </c:pt>
                <c:pt idx="3606">
                  <c:v>2.2720098111599179E-2</c:v>
                </c:pt>
                <c:pt idx="3607">
                  <c:v>2.2720660207700388E-2</c:v>
                </c:pt>
                <c:pt idx="3608">
                  <c:v>2.2721221992304721E-2</c:v>
                </c:pt>
                <c:pt idx="3609">
                  <c:v>2.2721783465671039E-2</c:v>
                </c:pt>
                <c:pt idx="3610">
                  <c:v>2.2722344628057941E-2</c:v>
                </c:pt>
                <c:pt idx="3611">
                  <c:v>2.27229054797237E-2</c:v>
                </c:pt>
                <c:pt idx="3612">
                  <c:v>2.27234660209263E-2</c:v>
                </c:pt>
                <c:pt idx="3613">
                  <c:v>2.2724026251923473E-2</c:v>
                </c:pt>
                <c:pt idx="3614">
                  <c:v>2.2724586172972679E-2</c:v>
                </c:pt>
                <c:pt idx="3615">
                  <c:v>2.2725145784331012E-2</c:v>
                </c:pt>
                <c:pt idx="3616">
                  <c:v>2.272570508625537E-2</c:v>
                </c:pt>
                <c:pt idx="3617">
                  <c:v>2.2726264079002335E-2</c:v>
                </c:pt>
                <c:pt idx="3618">
                  <c:v>2.2726822762828169E-2</c:v>
                </c:pt>
                <c:pt idx="3619">
                  <c:v>2.2727381137988934E-2</c:v>
                </c:pt>
                <c:pt idx="3620">
                  <c:v>2.2727939204740314E-2</c:v>
                </c:pt>
                <c:pt idx="3621">
                  <c:v>2.2728496963337775E-2</c:v>
                </c:pt>
                <c:pt idx="3622">
                  <c:v>2.2729054414036477E-2</c:v>
                </c:pt>
                <c:pt idx="3623">
                  <c:v>2.2729611557091311E-2</c:v>
                </c:pt>
                <c:pt idx="3624">
                  <c:v>2.2730168392756874E-2</c:v>
                </c:pt>
                <c:pt idx="3625">
                  <c:v>2.2730724921287478E-2</c:v>
                </c:pt>
                <c:pt idx="3626">
                  <c:v>2.2731281142937175E-2</c:v>
                </c:pt>
                <c:pt idx="3627">
                  <c:v>2.2731837057959718E-2</c:v>
                </c:pt>
                <c:pt idx="3628">
                  <c:v>2.2732392666608606E-2</c:v>
                </c:pt>
                <c:pt idx="3629">
                  <c:v>2.2732947969137017E-2</c:v>
                </c:pt>
                <c:pt idx="3630">
                  <c:v>2.2733502965797885E-2</c:v>
                </c:pt>
                <c:pt idx="3631">
                  <c:v>2.2734057656843852E-2</c:v>
                </c:pt>
                <c:pt idx="3632">
                  <c:v>2.2734612042527275E-2</c:v>
                </c:pt>
                <c:pt idx="3633">
                  <c:v>2.2735166123100253E-2</c:v>
                </c:pt>
                <c:pt idx="3634">
                  <c:v>2.2735719898814597E-2</c:v>
                </c:pt>
                <c:pt idx="3635">
                  <c:v>2.2736273369921844E-2</c:v>
                </c:pt>
                <c:pt idx="3636">
                  <c:v>2.2736826536673242E-2</c:v>
                </c:pt>
                <c:pt idx="3637">
                  <c:v>2.2737379399319767E-2</c:v>
                </c:pt>
                <c:pt idx="3638">
                  <c:v>2.2737931958112134E-2</c:v>
                </c:pt>
                <c:pt idx="3639">
                  <c:v>2.2738484213300773E-2</c:v>
                </c:pt>
                <c:pt idx="3640">
                  <c:v>2.2739036165135826E-2</c:v>
                </c:pt>
                <c:pt idx="3641">
                  <c:v>2.2739587813867198E-2</c:v>
                </c:pt>
                <c:pt idx="3642">
                  <c:v>2.2740139159744453E-2</c:v>
                </c:pt>
                <c:pt idx="3643">
                  <c:v>2.2740690203016958E-2</c:v>
                </c:pt>
                <c:pt idx="3644">
                  <c:v>2.274124094393375E-2</c:v>
                </c:pt>
                <c:pt idx="3645">
                  <c:v>2.2741791382743633E-2</c:v>
                </c:pt>
                <c:pt idx="3646">
                  <c:v>2.2742341519695099E-2</c:v>
                </c:pt>
                <c:pt idx="3647">
                  <c:v>2.2742891355036397E-2</c:v>
                </c:pt>
                <c:pt idx="3648">
                  <c:v>2.2743440889015497E-2</c:v>
                </c:pt>
                <c:pt idx="3649">
                  <c:v>2.2743990121880064E-2</c:v>
                </c:pt>
                <c:pt idx="3650">
                  <c:v>2.2744539053877567E-2</c:v>
                </c:pt>
                <c:pt idx="3651">
                  <c:v>2.2745087685255135E-2</c:v>
                </c:pt>
                <c:pt idx="3652">
                  <c:v>2.2745636016259646E-2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4E-4042-BDF2-9E7DDB2A3E02}"/>
            </c:ext>
          </c:extLst>
        </c:ser>
        <c:ser>
          <c:idx val="0"/>
          <c:order val="2"/>
          <c:tx>
            <c:strRef>
              <c:f>'Q3'!$AI$3</c:f>
              <c:strCache>
                <c:ptCount val="1"/>
                <c:pt idx="0">
                  <c:v>Forward Rate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'Q3'!$Y$5:$Y$3657</c:f>
              <c:numCache>
                <c:formatCode>m/d/yyyy</c:formatCode>
                <c:ptCount val="3653"/>
                <c:pt idx="0">
                  <c:v>45623</c:v>
                </c:pt>
                <c:pt idx="1">
                  <c:v>45624</c:v>
                </c:pt>
                <c:pt idx="2">
                  <c:v>45625</c:v>
                </c:pt>
                <c:pt idx="3">
                  <c:v>45626</c:v>
                </c:pt>
                <c:pt idx="4">
                  <c:v>45627</c:v>
                </c:pt>
                <c:pt idx="5">
                  <c:v>45628</c:v>
                </c:pt>
                <c:pt idx="6">
                  <c:v>45629</c:v>
                </c:pt>
                <c:pt idx="7">
                  <c:v>45630</c:v>
                </c:pt>
                <c:pt idx="8">
                  <c:v>45631</c:v>
                </c:pt>
                <c:pt idx="9">
                  <c:v>45632</c:v>
                </c:pt>
                <c:pt idx="10">
                  <c:v>45633</c:v>
                </c:pt>
                <c:pt idx="11">
                  <c:v>45634</c:v>
                </c:pt>
                <c:pt idx="12">
                  <c:v>45635</c:v>
                </c:pt>
                <c:pt idx="13">
                  <c:v>45636</c:v>
                </c:pt>
                <c:pt idx="14">
                  <c:v>45637</c:v>
                </c:pt>
                <c:pt idx="15">
                  <c:v>45638</c:v>
                </c:pt>
                <c:pt idx="16">
                  <c:v>45639</c:v>
                </c:pt>
                <c:pt idx="17">
                  <c:v>45640</c:v>
                </c:pt>
                <c:pt idx="18">
                  <c:v>45641</c:v>
                </c:pt>
                <c:pt idx="19">
                  <c:v>45642</c:v>
                </c:pt>
                <c:pt idx="20">
                  <c:v>45643</c:v>
                </c:pt>
                <c:pt idx="21">
                  <c:v>45644</c:v>
                </c:pt>
                <c:pt idx="22">
                  <c:v>45645</c:v>
                </c:pt>
                <c:pt idx="23">
                  <c:v>45646</c:v>
                </c:pt>
                <c:pt idx="24">
                  <c:v>45647</c:v>
                </c:pt>
                <c:pt idx="25">
                  <c:v>45648</c:v>
                </c:pt>
                <c:pt idx="26">
                  <c:v>45649</c:v>
                </c:pt>
                <c:pt idx="27">
                  <c:v>45650</c:v>
                </c:pt>
                <c:pt idx="28">
                  <c:v>45651</c:v>
                </c:pt>
                <c:pt idx="29">
                  <c:v>45652</c:v>
                </c:pt>
                <c:pt idx="30">
                  <c:v>45653</c:v>
                </c:pt>
                <c:pt idx="31">
                  <c:v>45654</c:v>
                </c:pt>
                <c:pt idx="32">
                  <c:v>45655</c:v>
                </c:pt>
                <c:pt idx="33">
                  <c:v>45656</c:v>
                </c:pt>
                <c:pt idx="34">
                  <c:v>45657</c:v>
                </c:pt>
                <c:pt idx="35">
                  <c:v>45658</c:v>
                </c:pt>
                <c:pt idx="36">
                  <c:v>45659</c:v>
                </c:pt>
                <c:pt idx="37">
                  <c:v>45660</c:v>
                </c:pt>
                <c:pt idx="38">
                  <c:v>45661</c:v>
                </c:pt>
                <c:pt idx="39">
                  <c:v>45662</c:v>
                </c:pt>
                <c:pt idx="40">
                  <c:v>45663</c:v>
                </c:pt>
                <c:pt idx="41">
                  <c:v>45664</c:v>
                </c:pt>
                <c:pt idx="42">
                  <c:v>45665</c:v>
                </c:pt>
                <c:pt idx="43">
                  <c:v>45666</c:v>
                </c:pt>
                <c:pt idx="44">
                  <c:v>45667</c:v>
                </c:pt>
                <c:pt idx="45">
                  <c:v>45668</c:v>
                </c:pt>
                <c:pt idx="46">
                  <c:v>45669</c:v>
                </c:pt>
                <c:pt idx="47">
                  <c:v>45670</c:v>
                </c:pt>
                <c:pt idx="48">
                  <c:v>45671</c:v>
                </c:pt>
                <c:pt idx="49">
                  <c:v>45672</c:v>
                </c:pt>
                <c:pt idx="50">
                  <c:v>45673</c:v>
                </c:pt>
                <c:pt idx="51">
                  <c:v>45674</c:v>
                </c:pt>
                <c:pt idx="52">
                  <c:v>45675</c:v>
                </c:pt>
                <c:pt idx="53">
                  <c:v>45676</c:v>
                </c:pt>
                <c:pt idx="54">
                  <c:v>45677</c:v>
                </c:pt>
                <c:pt idx="55">
                  <c:v>45678</c:v>
                </c:pt>
                <c:pt idx="56">
                  <c:v>45679</c:v>
                </c:pt>
                <c:pt idx="57">
                  <c:v>45680</c:v>
                </c:pt>
                <c:pt idx="58">
                  <c:v>45681</c:v>
                </c:pt>
                <c:pt idx="59">
                  <c:v>45682</c:v>
                </c:pt>
                <c:pt idx="60">
                  <c:v>45683</c:v>
                </c:pt>
                <c:pt idx="61">
                  <c:v>45684</c:v>
                </c:pt>
                <c:pt idx="62">
                  <c:v>45685</c:v>
                </c:pt>
                <c:pt idx="63">
                  <c:v>45686</c:v>
                </c:pt>
                <c:pt idx="64">
                  <c:v>45687</c:v>
                </c:pt>
                <c:pt idx="65">
                  <c:v>45688</c:v>
                </c:pt>
                <c:pt idx="66">
                  <c:v>45689</c:v>
                </c:pt>
                <c:pt idx="67">
                  <c:v>45690</c:v>
                </c:pt>
                <c:pt idx="68">
                  <c:v>45691</c:v>
                </c:pt>
                <c:pt idx="69">
                  <c:v>45692</c:v>
                </c:pt>
                <c:pt idx="70">
                  <c:v>45693</c:v>
                </c:pt>
                <c:pt idx="71">
                  <c:v>45694</c:v>
                </c:pt>
                <c:pt idx="72">
                  <c:v>45695</c:v>
                </c:pt>
                <c:pt idx="73">
                  <c:v>45696</c:v>
                </c:pt>
                <c:pt idx="74">
                  <c:v>45697</c:v>
                </c:pt>
                <c:pt idx="75">
                  <c:v>45698</c:v>
                </c:pt>
                <c:pt idx="76">
                  <c:v>45699</c:v>
                </c:pt>
                <c:pt idx="77">
                  <c:v>45700</c:v>
                </c:pt>
                <c:pt idx="78">
                  <c:v>45701</c:v>
                </c:pt>
                <c:pt idx="79">
                  <c:v>45702</c:v>
                </c:pt>
                <c:pt idx="80">
                  <c:v>45703</c:v>
                </c:pt>
                <c:pt idx="81">
                  <c:v>45704</c:v>
                </c:pt>
                <c:pt idx="82">
                  <c:v>45705</c:v>
                </c:pt>
                <c:pt idx="83">
                  <c:v>45706</c:v>
                </c:pt>
                <c:pt idx="84">
                  <c:v>45707</c:v>
                </c:pt>
                <c:pt idx="85">
                  <c:v>45708</c:v>
                </c:pt>
                <c:pt idx="86">
                  <c:v>45709</c:v>
                </c:pt>
                <c:pt idx="87">
                  <c:v>45710</c:v>
                </c:pt>
                <c:pt idx="88">
                  <c:v>45711</c:v>
                </c:pt>
                <c:pt idx="89">
                  <c:v>45712</c:v>
                </c:pt>
                <c:pt idx="90">
                  <c:v>45713</c:v>
                </c:pt>
                <c:pt idx="91">
                  <c:v>45714</c:v>
                </c:pt>
                <c:pt idx="92">
                  <c:v>45715</c:v>
                </c:pt>
                <c:pt idx="93">
                  <c:v>45716</c:v>
                </c:pt>
                <c:pt idx="94">
                  <c:v>45717</c:v>
                </c:pt>
                <c:pt idx="95">
                  <c:v>45718</c:v>
                </c:pt>
                <c:pt idx="96">
                  <c:v>45719</c:v>
                </c:pt>
                <c:pt idx="97">
                  <c:v>45720</c:v>
                </c:pt>
                <c:pt idx="98">
                  <c:v>45721</c:v>
                </c:pt>
                <c:pt idx="99">
                  <c:v>45722</c:v>
                </c:pt>
                <c:pt idx="100">
                  <c:v>45723</c:v>
                </c:pt>
                <c:pt idx="101">
                  <c:v>45724</c:v>
                </c:pt>
                <c:pt idx="102">
                  <c:v>45725</c:v>
                </c:pt>
                <c:pt idx="103">
                  <c:v>45726</c:v>
                </c:pt>
                <c:pt idx="104">
                  <c:v>45727</c:v>
                </c:pt>
                <c:pt idx="105">
                  <c:v>45728</c:v>
                </c:pt>
                <c:pt idx="106">
                  <c:v>45729</c:v>
                </c:pt>
                <c:pt idx="107">
                  <c:v>45730</c:v>
                </c:pt>
                <c:pt idx="108">
                  <c:v>45731</c:v>
                </c:pt>
                <c:pt idx="109">
                  <c:v>45732</c:v>
                </c:pt>
                <c:pt idx="110">
                  <c:v>45733</c:v>
                </c:pt>
                <c:pt idx="111">
                  <c:v>45734</c:v>
                </c:pt>
                <c:pt idx="112">
                  <c:v>45735</c:v>
                </c:pt>
                <c:pt idx="113">
                  <c:v>45736</c:v>
                </c:pt>
                <c:pt idx="114">
                  <c:v>45737</c:v>
                </c:pt>
                <c:pt idx="115">
                  <c:v>45738</c:v>
                </c:pt>
                <c:pt idx="116">
                  <c:v>45739</c:v>
                </c:pt>
                <c:pt idx="117">
                  <c:v>45740</c:v>
                </c:pt>
                <c:pt idx="118">
                  <c:v>45741</c:v>
                </c:pt>
                <c:pt idx="119">
                  <c:v>45742</c:v>
                </c:pt>
                <c:pt idx="120">
                  <c:v>45743</c:v>
                </c:pt>
                <c:pt idx="121">
                  <c:v>45744</c:v>
                </c:pt>
                <c:pt idx="122">
                  <c:v>45745</c:v>
                </c:pt>
                <c:pt idx="123">
                  <c:v>45746</c:v>
                </c:pt>
                <c:pt idx="124">
                  <c:v>45747</c:v>
                </c:pt>
                <c:pt idx="125">
                  <c:v>45748</c:v>
                </c:pt>
                <c:pt idx="126">
                  <c:v>45749</c:v>
                </c:pt>
                <c:pt idx="127">
                  <c:v>45750</c:v>
                </c:pt>
                <c:pt idx="128">
                  <c:v>45751</c:v>
                </c:pt>
                <c:pt idx="129">
                  <c:v>45752</c:v>
                </c:pt>
                <c:pt idx="130">
                  <c:v>45753</c:v>
                </c:pt>
                <c:pt idx="131">
                  <c:v>45754</c:v>
                </c:pt>
                <c:pt idx="132">
                  <c:v>45755</c:v>
                </c:pt>
                <c:pt idx="133">
                  <c:v>45756</c:v>
                </c:pt>
                <c:pt idx="134">
                  <c:v>45757</c:v>
                </c:pt>
                <c:pt idx="135">
                  <c:v>45758</c:v>
                </c:pt>
                <c:pt idx="136">
                  <c:v>45759</c:v>
                </c:pt>
                <c:pt idx="137">
                  <c:v>45760</c:v>
                </c:pt>
                <c:pt idx="138">
                  <c:v>45761</c:v>
                </c:pt>
                <c:pt idx="139">
                  <c:v>45762</c:v>
                </c:pt>
                <c:pt idx="140">
                  <c:v>45763</c:v>
                </c:pt>
                <c:pt idx="141">
                  <c:v>45764</c:v>
                </c:pt>
                <c:pt idx="142">
                  <c:v>45765</c:v>
                </c:pt>
                <c:pt idx="143">
                  <c:v>45766</c:v>
                </c:pt>
                <c:pt idx="144">
                  <c:v>45767</c:v>
                </c:pt>
                <c:pt idx="145">
                  <c:v>45768</c:v>
                </c:pt>
                <c:pt idx="146">
                  <c:v>45769</c:v>
                </c:pt>
                <c:pt idx="147">
                  <c:v>45770</c:v>
                </c:pt>
                <c:pt idx="148">
                  <c:v>45771</c:v>
                </c:pt>
                <c:pt idx="149">
                  <c:v>45772</c:v>
                </c:pt>
                <c:pt idx="150">
                  <c:v>45773</c:v>
                </c:pt>
                <c:pt idx="151">
                  <c:v>45774</c:v>
                </c:pt>
                <c:pt idx="152">
                  <c:v>45775</c:v>
                </c:pt>
                <c:pt idx="153">
                  <c:v>45776</c:v>
                </c:pt>
                <c:pt idx="154">
                  <c:v>45777</c:v>
                </c:pt>
                <c:pt idx="155">
                  <c:v>45778</c:v>
                </c:pt>
                <c:pt idx="156">
                  <c:v>45779</c:v>
                </c:pt>
                <c:pt idx="157">
                  <c:v>45780</c:v>
                </c:pt>
                <c:pt idx="158">
                  <c:v>45781</c:v>
                </c:pt>
                <c:pt idx="159">
                  <c:v>45782</c:v>
                </c:pt>
                <c:pt idx="160">
                  <c:v>45783</c:v>
                </c:pt>
                <c:pt idx="161">
                  <c:v>45784</c:v>
                </c:pt>
                <c:pt idx="162">
                  <c:v>45785</c:v>
                </c:pt>
                <c:pt idx="163">
                  <c:v>45786</c:v>
                </c:pt>
                <c:pt idx="164">
                  <c:v>45787</c:v>
                </c:pt>
                <c:pt idx="165">
                  <c:v>45788</c:v>
                </c:pt>
                <c:pt idx="166">
                  <c:v>45789</c:v>
                </c:pt>
                <c:pt idx="167">
                  <c:v>45790</c:v>
                </c:pt>
                <c:pt idx="168">
                  <c:v>45791</c:v>
                </c:pt>
                <c:pt idx="169">
                  <c:v>45792</c:v>
                </c:pt>
                <c:pt idx="170">
                  <c:v>45793</c:v>
                </c:pt>
                <c:pt idx="171">
                  <c:v>45794</c:v>
                </c:pt>
                <c:pt idx="172">
                  <c:v>45795</c:v>
                </c:pt>
                <c:pt idx="173">
                  <c:v>45796</c:v>
                </c:pt>
                <c:pt idx="174">
                  <c:v>45797</c:v>
                </c:pt>
                <c:pt idx="175">
                  <c:v>45798</c:v>
                </c:pt>
                <c:pt idx="176">
                  <c:v>45799</c:v>
                </c:pt>
                <c:pt idx="177">
                  <c:v>45800</c:v>
                </c:pt>
                <c:pt idx="178">
                  <c:v>45801</c:v>
                </c:pt>
                <c:pt idx="179">
                  <c:v>45802</c:v>
                </c:pt>
                <c:pt idx="180">
                  <c:v>45803</c:v>
                </c:pt>
                <c:pt idx="181">
                  <c:v>45804</c:v>
                </c:pt>
                <c:pt idx="182">
                  <c:v>45805</c:v>
                </c:pt>
                <c:pt idx="183">
                  <c:v>45806</c:v>
                </c:pt>
                <c:pt idx="184">
                  <c:v>45807</c:v>
                </c:pt>
                <c:pt idx="185">
                  <c:v>45808</c:v>
                </c:pt>
                <c:pt idx="186">
                  <c:v>45809</c:v>
                </c:pt>
                <c:pt idx="187">
                  <c:v>45810</c:v>
                </c:pt>
                <c:pt idx="188">
                  <c:v>45811</c:v>
                </c:pt>
                <c:pt idx="189">
                  <c:v>45812</c:v>
                </c:pt>
                <c:pt idx="190">
                  <c:v>45813</c:v>
                </c:pt>
                <c:pt idx="191">
                  <c:v>45814</c:v>
                </c:pt>
                <c:pt idx="192">
                  <c:v>45815</c:v>
                </c:pt>
                <c:pt idx="193">
                  <c:v>45816</c:v>
                </c:pt>
                <c:pt idx="194">
                  <c:v>45817</c:v>
                </c:pt>
                <c:pt idx="195">
                  <c:v>45818</c:v>
                </c:pt>
                <c:pt idx="196">
                  <c:v>45819</c:v>
                </c:pt>
                <c:pt idx="197">
                  <c:v>45820</c:v>
                </c:pt>
                <c:pt idx="198">
                  <c:v>45821</c:v>
                </c:pt>
                <c:pt idx="199">
                  <c:v>45822</c:v>
                </c:pt>
                <c:pt idx="200">
                  <c:v>45823</c:v>
                </c:pt>
                <c:pt idx="201">
                  <c:v>45824</c:v>
                </c:pt>
                <c:pt idx="202">
                  <c:v>45825</c:v>
                </c:pt>
                <c:pt idx="203">
                  <c:v>45826</c:v>
                </c:pt>
                <c:pt idx="204">
                  <c:v>45827</c:v>
                </c:pt>
                <c:pt idx="205">
                  <c:v>45828</c:v>
                </c:pt>
                <c:pt idx="206">
                  <c:v>45829</c:v>
                </c:pt>
                <c:pt idx="207">
                  <c:v>45830</c:v>
                </c:pt>
                <c:pt idx="208">
                  <c:v>45831</c:v>
                </c:pt>
                <c:pt idx="209">
                  <c:v>45832</c:v>
                </c:pt>
                <c:pt idx="210">
                  <c:v>45833</c:v>
                </c:pt>
                <c:pt idx="211">
                  <c:v>45834</c:v>
                </c:pt>
                <c:pt idx="212">
                  <c:v>45835</c:v>
                </c:pt>
                <c:pt idx="213">
                  <c:v>45836</c:v>
                </c:pt>
                <c:pt idx="214">
                  <c:v>45837</c:v>
                </c:pt>
                <c:pt idx="215">
                  <c:v>45838</c:v>
                </c:pt>
                <c:pt idx="216">
                  <c:v>45839</c:v>
                </c:pt>
                <c:pt idx="217">
                  <c:v>45840</c:v>
                </c:pt>
                <c:pt idx="218">
                  <c:v>45841</c:v>
                </c:pt>
                <c:pt idx="219">
                  <c:v>45842</c:v>
                </c:pt>
                <c:pt idx="220">
                  <c:v>45843</c:v>
                </c:pt>
                <c:pt idx="221">
                  <c:v>45844</c:v>
                </c:pt>
                <c:pt idx="222">
                  <c:v>45845</c:v>
                </c:pt>
                <c:pt idx="223">
                  <c:v>45846</c:v>
                </c:pt>
                <c:pt idx="224">
                  <c:v>45847</c:v>
                </c:pt>
                <c:pt idx="225">
                  <c:v>45848</c:v>
                </c:pt>
                <c:pt idx="226">
                  <c:v>45849</c:v>
                </c:pt>
                <c:pt idx="227">
                  <c:v>45850</c:v>
                </c:pt>
                <c:pt idx="228">
                  <c:v>45851</c:v>
                </c:pt>
                <c:pt idx="229">
                  <c:v>45852</c:v>
                </c:pt>
                <c:pt idx="230">
                  <c:v>45853</c:v>
                </c:pt>
                <c:pt idx="231">
                  <c:v>45854</c:v>
                </c:pt>
                <c:pt idx="232">
                  <c:v>45855</c:v>
                </c:pt>
                <c:pt idx="233">
                  <c:v>45856</c:v>
                </c:pt>
                <c:pt idx="234">
                  <c:v>45857</c:v>
                </c:pt>
                <c:pt idx="235">
                  <c:v>45858</c:v>
                </c:pt>
                <c:pt idx="236">
                  <c:v>45859</c:v>
                </c:pt>
                <c:pt idx="237">
                  <c:v>45860</c:v>
                </c:pt>
                <c:pt idx="238">
                  <c:v>45861</c:v>
                </c:pt>
                <c:pt idx="239">
                  <c:v>45862</c:v>
                </c:pt>
                <c:pt idx="240">
                  <c:v>45863</c:v>
                </c:pt>
                <c:pt idx="241">
                  <c:v>45864</c:v>
                </c:pt>
                <c:pt idx="242">
                  <c:v>45865</c:v>
                </c:pt>
                <c:pt idx="243">
                  <c:v>45866</c:v>
                </c:pt>
                <c:pt idx="244">
                  <c:v>45867</c:v>
                </c:pt>
                <c:pt idx="245">
                  <c:v>45868</c:v>
                </c:pt>
                <c:pt idx="246">
                  <c:v>45869</c:v>
                </c:pt>
                <c:pt idx="247">
                  <c:v>45870</c:v>
                </c:pt>
                <c:pt idx="248">
                  <c:v>45871</c:v>
                </c:pt>
                <c:pt idx="249">
                  <c:v>45872</c:v>
                </c:pt>
                <c:pt idx="250">
                  <c:v>45873</c:v>
                </c:pt>
                <c:pt idx="251">
                  <c:v>45874</c:v>
                </c:pt>
                <c:pt idx="252">
                  <c:v>45875</c:v>
                </c:pt>
                <c:pt idx="253">
                  <c:v>45876</c:v>
                </c:pt>
                <c:pt idx="254">
                  <c:v>45877</c:v>
                </c:pt>
                <c:pt idx="255">
                  <c:v>45878</c:v>
                </c:pt>
                <c:pt idx="256">
                  <c:v>45879</c:v>
                </c:pt>
                <c:pt idx="257">
                  <c:v>45880</c:v>
                </c:pt>
                <c:pt idx="258">
                  <c:v>45881</c:v>
                </c:pt>
                <c:pt idx="259">
                  <c:v>45882</c:v>
                </c:pt>
                <c:pt idx="260">
                  <c:v>45883</c:v>
                </c:pt>
                <c:pt idx="261">
                  <c:v>45884</c:v>
                </c:pt>
                <c:pt idx="262">
                  <c:v>45885</c:v>
                </c:pt>
                <c:pt idx="263">
                  <c:v>45886</c:v>
                </c:pt>
                <c:pt idx="264">
                  <c:v>45887</c:v>
                </c:pt>
                <c:pt idx="265">
                  <c:v>45888</c:v>
                </c:pt>
                <c:pt idx="266">
                  <c:v>45889</c:v>
                </c:pt>
                <c:pt idx="267">
                  <c:v>45890</c:v>
                </c:pt>
                <c:pt idx="268">
                  <c:v>45891</c:v>
                </c:pt>
                <c:pt idx="269">
                  <c:v>45892</c:v>
                </c:pt>
                <c:pt idx="270">
                  <c:v>45893</c:v>
                </c:pt>
                <c:pt idx="271">
                  <c:v>45894</c:v>
                </c:pt>
                <c:pt idx="272">
                  <c:v>45895</c:v>
                </c:pt>
                <c:pt idx="273">
                  <c:v>45896</c:v>
                </c:pt>
                <c:pt idx="274">
                  <c:v>45897</c:v>
                </c:pt>
                <c:pt idx="275">
                  <c:v>45898</c:v>
                </c:pt>
                <c:pt idx="276">
                  <c:v>45899</c:v>
                </c:pt>
                <c:pt idx="277">
                  <c:v>45900</c:v>
                </c:pt>
                <c:pt idx="278">
                  <c:v>45901</c:v>
                </c:pt>
                <c:pt idx="279">
                  <c:v>45902</c:v>
                </c:pt>
                <c:pt idx="280">
                  <c:v>45903</c:v>
                </c:pt>
                <c:pt idx="281">
                  <c:v>45904</c:v>
                </c:pt>
                <c:pt idx="282">
                  <c:v>45905</c:v>
                </c:pt>
                <c:pt idx="283">
                  <c:v>45906</c:v>
                </c:pt>
                <c:pt idx="284">
                  <c:v>45907</c:v>
                </c:pt>
                <c:pt idx="285">
                  <c:v>45908</c:v>
                </c:pt>
                <c:pt idx="286">
                  <c:v>45909</c:v>
                </c:pt>
                <c:pt idx="287">
                  <c:v>45910</c:v>
                </c:pt>
                <c:pt idx="288">
                  <c:v>45911</c:v>
                </c:pt>
                <c:pt idx="289">
                  <c:v>45912</c:v>
                </c:pt>
                <c:pt idx="290">
                  <c:v>45913</c:v>
                </c:pt>
                <c:pt idx="291">
                  <c:v>45914</c:v>
                </c:pt>
                <c:pt idx="292">
                  <c:v>45915</c:v>
                </c:pt>
                <c:pt idx="293">
                  <c:v>45916</c:v>
                </c:pt>
                <c:pt idx="294">
                  <c:v>45917</c:v>
                </c:pt>
                <c:pt idx="295">
                  <c:v>45918</c:v>
                </c:pt>
                <c:pt idx="296">
                  <c:v>45919</c:v>
                </c:pt>
                <c:pt idx="297">
                  <c:v>45920</c:v>
                </c:pt>
                <c:pt idx="298">
                  <c:v>45921</c:v>
                </c:pt>
                <c:pt idx="299">
                  <c:v>45922</c:v>
                </c:pt>
                <c:pt idx="300">
                  <c:v>45923</c:v>
                </c:pt>
                <c:pt idx="301">
                  <c:v>45924</c:v>
                </c:pt>
                <c:pt idx="302">
                  <c:v>45925</c:v>
                </c:pt>
                <c:pt idx="303">
                  <c:v>45926</c:v>
                </c:pt>
                <c:pt idx="304">
                  <c:v>45927</c:v>
                </c:pt>
                <c:pt idx="305">
                  <c:v>45928</c:v>
                </c:pt>
                <c:pt idx="306">
                  <c:v>45929</c:v>
                </c:pt>
                <c:pt idx="307">
                  <c:v>45930</c:v>
                </c:pt>
                <c:pt idx="308">
                  <c:v>45931</c:v>
                </c:pt>
                <c:pt idx="309">
                  <c:v>45932</c:v>
                </c:pt>
                <c:pt idx="310">
                  <c:v>45933</c:v>
                </c:pt>
                <c:pt idx="311">
                  <c:v>45934</c:v>
                </c:pt>
                <c:pt idx="312">
                  <c:v>45935</c:v>
                </c:pt>
                <c:pt idx="313">
                  <c:v>45936</c:v>
                </c:pt>
                <c:pt idx="314">
                  <c:v>45937</c:v>
                </c:pt>
                <c:pt idx="315">
                  <c:v>45938</c:v>
                </c:pt>
                <c:pt idx="316">
                  <c:v>45939</c:v>
                </c:pt>
                <c:pt idx="317">
                  <c:v>45940</c:v>
                </c:pt>
                <c:pt idx="318">
                  <c:v>45941</c:v>
                </c:pt>
                <c:pt idx="319">
                  <c:v>45942</c:v>
                </c:pt>
                <c:pt idx="320">
                  <c:v>45943</c:v>
                </c:pt>
                <c:pt idx="321">
                  <c:v>45944</c:v>
                </c:pt>
                <c:pt idx="322">
                  <c:v>45945</c:v>
                </c:pt>
                <c:pt idx="323">
                  <c:v>45946</c:v>
                </c:pt>
                <c:pt idx="324">
                  <c:v>45947</c:v>
                </c:pt>
                <c:pt idx="325">
                  <c:v>45948</c:v>
                </c:pt>
                <c:pt idx="326">
                  <c:v>45949</c:v>
                </c:pt>
                <c:pt idx="327">
                  <c:v>45950</c:v>
                </c:pt>
                <c:pt idx="328">
                  <c:v>45951</c:v>
                </c:pt>
                <c:pt idx="329">
                  <c:v>45952</c:v>
                </c:pt>
                <c:pt idx="330">
                  <c:v>45953</c:v>
                </c:pt>
                <c:pt idx="331">
                  <c:v>45954</c:v>
                </c:pt>
                <c:pt idx="332">
                  <c:v>45955</c:v>
                </c:pt>
                <c:pt idx="333">
                  <c:v>45956</c:v>
                </c:pt>
                <c:pt idx="334">
                  <c:v>45957</c:v>
                </c:pt>
                <c:pt idx="335">
                  <c:v>45958</c:v>
                </c:pt>
                <c:pt idx="336">
                  <c:v>45959</c:v>
                </c:pt>
                <c:pt idx="337">
                  <c:v>45960</c:v>
                </c:pt>
                <c:pt idx="338">
                  <c:v>45961</c:v>
                </c:pt>
                <c:pt idx="339">
                  <c:v>45962</c:v>
                </c:pt>
                <c:pt idx="340">
                  <c:v>45963</c:v>
                </c:pt>
                <c:pt idx="341">
                  <c:v>45964</c:v>
                </c:pt>
                <c:pt idx="342">
                  <c:v>45965</c:v>
                </c:pt>
                <c:pt idx="343">
                  <c:v>45966</c:v>
                </c:pt>
                <c:pt idx="344">
                  <c:v>45967</c:v>
                </c:pt>
                <c:pt idx="345">
                  <c:v>45968</c:v>
                </c:pt>
                <c:pt idx="346">
                  <c:v>45969</c:v>
                </c:pt>
                <c:pt idx="347">
                  <c:v>45970</c:v>
                </c:pt>
                <c:pt idx="348">
                  <c:v>45971</c:v>
                </c:pt>
                <c:pt idx="349">
                  <c:v>45972</c:v>
                </c:pt>
                <c:pt idx="350">
                  <c:v>45973</c:v>
                </c:pt>
                <c:pt idx="351">
                  <c:v>45974</c:v>
                </c:pt>
                <c:pt idx="352">
                  <c:v>45975</c:v>
                </c:pt>
                <c:pt idx="353">
                  <c:v>45976</c:v>
                </c:pt>
                <c:pt idx="354">
                  <c:v>45977</c:v>
                </c:pt>
                <c:pt idx="355">
                  <c:v>45978</c:v>
                </c:pt>
                <c:pt idx="356">
                  <c:v>45979</c:v>
                </c:pt>
                <c:pt idx="357">
                  <c:v>45980</c:v>
                </c:pt>
                <c:pt idx="358">
                  <c:v>45981</c:v>
                </c:pt>
                <c:pt idx="359">
                  <c:v>45982</c:v>
                </c:pt>
                <c:pt idx="360">
                  <c:v>45983</c:v>
                </c:pt>
                <c:pt idx="361">
                  <c:v>45984</c:v>
                </c:pt>
                <c:pt idx="362">
                  <c:v>45985</c:v>
                </c:pt>
                <c:pt idx="363">
                  <c:v>45986</c:v>
                </c:pt>
                <c:pt idx="364">
                  <c:v>45987</c:v>
                </c:pt>
                <c:pt idx="365">
                  <c:v>45988</c:v>
                </c:pt>
                <c:pt idx="366">
                  <c:v>45989</c:v>
                </c:pt>
                <c:pt idx="367">
                  <c:v>45990</c:v>
                </c:pt>
                <c:pt idx="368">
                  <c:v>45991</c:v>
                </c:pt>
                <c:pt idx="369">
                  <c:v>45992</c:v>
                </c:pt>
                <c:pt idx="370">
                  <c:v>45993</c:v>
                </c:pt>
                <c:pt idx="371">
                  <c:v>45994</c:v>
                </c:pt>
                <c:pt idx="372">
                  <c:v>45995</c:v>
                </c:pt>
                <c:pt idx="373">
                  <c:v>45996</c:v>
                </c:pt>
                <c:pt idx="374">
                  <c:v>45997</c:v>
                </c:pt>
                <c:pt idx="375">
                  <c:v>45998</c:v>
                </c:pt>
                <c:pt idx="376">
                  <c:v>45999</c:v>
                </c:pt>
                <c:pt idx="377">
                  <c:v>46000</c:v>
                </c:pt>
                <c:pt idx="378">
                  <c:v>46001</c:v>
                </c:pt>
                <c:pt idx="379">
                  <c:v>46002</c:v>
                </c:pt>
                <c:pt idx="380">
                  <c:v>46003</c:v>
                </c:pt>
                <c:pt idx="381">
                  <c:v>46004</c:v>
                </c:pt>
                <c:pt idx="382">
                  <c:v>46005</c:v>
                </c:pt>
                <c:pt idx="383">
                  <c:v>46006</c:v>
                </c:pt>
                <c:pt idx="384">
                  <c:v>46007</c:v>
                </c:pt>
                <c:pt idx="385">
                  <c:v>46008</c:v>
                </c:pt>
                <c:pt idx="386">
                  <c:v>46009</c:v>
                </c:pt>
                <c:pt idx="387">
                  <c:v>46010</c:v>
                </c:pt>
                <c:pt idx="388">
                  <c:v>46011</c:v>
                </c:pt>
                <c:pt idx="389">
                  <c:v>46012</c:v>
                </c:pt>
                <c:pt idx="390">
                  <c:v>46013</c:v>
                </c:pt>
                <c:pt idx="391">
                  <c:v>46014</c:v>
                </c:pt>
                <c:pt idx="392">
                  <c:v>46015</c:v>
                </c:pt>
                <c:pt idx="393">
                  <c:v>46016</c:v>
                </c:pt>
                <c:pt idx="394">
                  <c:v>46017</c:v>
                </c:pt>
                <c:pt idx="395">
                  <c:v>46018</c:v>
                </c:pt>
                <c:pt idx="396">
                  <c:v>46019</c:v>
                </c:pt>
                <c:pt idx="397">
                  <c:v>46020</c:v>
                </c:pt>
                <c:pt idx="398">
                  <c:v>46021</c:v>
                </c:pt>
                <c:pt idx="399">
                  <c:v>46022</c:v>
                </c:pt>
                <c:pt idx="400">
                  <c:v>46023</c:v>
                </c:pt>
                <c:pt idx="401">
                  <c:v>46024</c:v>
                </c:pt>
                <c:pt idx="402">
                  <c:v>46025</c:v>
                </c:pt>
                <c:pt idx="403">
                  <c:v>46026</c:v>
                </c:pt>
                <c:pt idx="404">
                  <c:v>46027</c:v>
                </c:pt>
                <c:pt idx="405">
                  <c:v>46028</c:v>
                </c:pt>
                <c:pt idx="406">
                  <c:v>46029</c:v>
                </c:pt>
                <c:pt idx="407">
                  <c:v>46030</c:v>
                </c:pt>
                <c:pt idx="408">
                  <c:v>46031</c:v>
                </c:pt>
                <c:pt idx="409">
                  <c:v>46032</c:v>
                </c:pt>
                <c:pt idx="410">
                  <c:v>46033</c:v>
                </c:pt>
                <c:pt idx="411">
                  <c:v>46034</c:v>
                </c:pt>
                <c:pt idx="412">
                  <c:v>46035</c:v>
                </c:pt>
                <c:pt idx="413">
                  <c:v>46036</c:v>
                </c:pt>
                <c:pt idx="414">
                  <c:v>46037</c:v>
                </c:pt>
                <c:pt idx="415">
                  <c:v>46038</c:v>
                </c:pt>
                <c:pt idx="416">
                  <c:v>46039</c:v>
                </c:pt>
                <c:pt idx="417">
                  <c:v>46040</c:v>
                </c:pt>
                <c:pt idx="418">
                  <c:v>46041</c:v>
                </c:pt>
                <c:pt idx="419">
                  <c:v>46042</c:v>
                </c:pt>
                <c:pt idx="420">
                  <c:v>46043</c:v>
                </c:pt>
                <c:pt idx="421">
                  <c:v>46044</c:v>
                </c:pt>
                <c:pt idx="422">
                  <c:v>46045</c:v>
                </c:pt>
                <c:pt idx="423">
                  <c:v>46046</c:v>
                </c:pt>
                <c:pt idx="424">
                  <c:v>46047</c:v>
                </c:pt>
                <c:pt idx="425">
                  <c:v>46048</c:v>
                </c:pt>
                <c:pt idx="426">
                  <c:v>46049</c:v>
                </c:pt>
                <c:pt idx="427">
                  <c:v>46050</c:v>
                </c:pt>
                <c:pt idx="428">
                  <c:v>46051</c:v>
                </c:pt>
                <c:pt idx="429">
                  <c:v>46052</c:v>
                </c:pt>
                <c:pt idx="430">
                  <c:v>46053</c:v>
                </c:pt>
                <c:pt idx="431">
                  <c:v>46054</c:v>
                </c:pt>
                <c:pt idx="432">
                  <c:v>46055</c:v>
                </c:pt>
                <c:pt idx="433">
                  <c:v>46056</c:v>
                </c:pt>
                <c:pt idx="434">
                  <c:v>46057</c:v>
                </c:pt>
                <c:pt idx="435">
                  <c:v>46058</c:v>
                </c:pt>
                <c:pt idx="436">
                  <c:v>46059</c:v>
                </c:pt>
                <c:pt idx="437">
                  <c:v>46060</c:v>
                </c:pt>
                <c:pt idx="438">
                  <c:v>46061</c:v>
                </c:pt>
                <c:pt idx="439">
                  <c:v>46062</c:v>
                </c:pt>
                <c:pt idx="440">
                  <c:v>46063</c:v>
                </c:pt>
                <c:pt idx="441">
                  <c:v>46064</c:v>
                </c:pt>
                <c:pt idx="442">
                  <c:v>46065</c:v>
                </c:pt>
                <c:pt idx="443">
                  <c:v>46066</c:v>
                </c:pt>
                <c:pt idx="444">
                  <c:v>46067</c:v>
                </c:pt>
                <c:pt idx="445">
                  <c:v>46068</c:v>
                </c:pt>
                <c:pt idx="446">
                  <c:v>46069</c:v>
                </c:pt>
                <c:pt idx="447">
                  <c:v>46070</c:v>
                </c:pt>
                <c:pt idx="448">
                  <c:v>46071</c:v>
                </c:pt>
                <c:pt idx="449">
                  <c:v>46072</c:v>
                </c:pt>
                <c:pt idx="450">
                  <c:v>46073</c:v>
                </c:pt>
                <c:pt idx="451">
                  <c:v>46074</c:v>
                </c:pt>
                <c:pt idx="452">
                  <c:v>46075</c:v>
                </c:pt>
                <c:pt idx="453">
                  <c:v>46076</c:v>
                </c:pt>
                <c:pt idx="454">
                  <c:v>46077</c:v>
                </c:pt>
                <c:pt idx="455">
                  <c:v>46078</c:v>
                </c:pt>
                <c:pt idx="456">
                  <c:v>46079</c:v>
                </c:pt>
                <c:pt idx="457">
                  <c:v>46080</c:v>
                </c:pt>
                <c:pt idx="458">
                  <c:v>46081</c:v>
                </c:pt>
                <c:pt idx="459">
                  <c:v>46082</c:v>
                </c:pt>
                <c:pt idx="460">
                  <c:v>46083</c:v>
                </c:pt>
                <c:pt idx="461">
                  <c:v>46084</c:v>
                </c:pt>
                <c:pt idx="462">
                  <c:v>46085</c:v>
                </c:pt>
                <c:pt idx="463">
                  <c:v>46086</c:v>
                </c:pt>
                <c:pt idx="464">
                  <c:v>46087</c:v>
                </c:pt>
                <c:pt idx="465">
                  <c:v>46088</c:v>
                </c:pt>
                <c:pt idx="466">
                  <c:v>46089</c:v>
                </c:pt>
                <c:pt idx="467">
                  <c:v>46090</c:v>
                </c:pt>
                <c:pt idx="468">
                  <c:v>46091</c:v>
                </c:pt>
                <c:pt idx="469">
                  <c:v>46092</c:v>
                </c:pt>
                <c:pt idx="470">
                  <c:v>46093</c:v>
                </c:pt>
                <c:pt idx="471">
                  <c:v>46094</c:v>
                </c:pt>
                <c:pt idx="472">
                  <c:v>46095</c:v>
                </c:pt>
                <c:pt idx="473">
                  <c:v>46096</c:v>
                </c:pt>
                <c:pt idx="474">
                  <c:v>46097</c:v>
                </c:pt>
                <c:pt idx="475">
                  <c:v>46098</c:v>
                </c:pt>
                <c:pt idx="476">
                  <c:v>46099</c:v>
                </c:pt>
                <c:pt idx="477">
                  <c:v>46100</c:v>
                </c:pt>
                <c:pt idx="478">
                  <c:v>46101</c:v>
                </c:pt>
                <c:pt idx="479">
                  <c:v>46102</c:v>
                </c:pt>
                <c:pt idx="480">
                  <c:v>46103</c:v>
                </c:pt>
                <c:pt idx="481">
                  <c:v>46104</c:v>
                </c:pt>
                <c:pt idx="482">
                  <c:v>46105</c:v>
                </c:pt>
                <c:pt idx="483">
                  <c:v>46106</c:v>
                </c:pt>
                <c:pt idx="484">
                  <c:v>46107</c:v>
                </c:pt>
                <c:pt idx="485">
                  <c:v>46108</c:v>
                </c:pt>
                <c:pt idx="486">
                  <c:v>46109</c:v>
                </c:pt>
                <c:pt idx="487">
                  <c:v>46110</c:v>
                </c:pt>
                <c:pt idx="488">
                  <c:v>46111</c:v>
                </c:pt>
                <c:pt idx="489">
                  <c:v>46112</c:v>
                </c:pt>
                <c:pt idx="490">
                  <c:v>46113</c:v>
                </c:pt>
                <c:pt idx="491">
                  <c:v>46114</c:v>
                </c:pt>
                <c:pt idx="492">
                  <c:v>46115</c:v>
                </c:pt>
                <c:pt idx="493">
                  <c:v>46116</c:v>
                </c:pt>
                <c:pt idx="494">
                  <c:v>46117</c:v>
                </c:pt>
                <c:pt idx="495">
                  <c:v>46118</c:v>
                </c:pt>
                <c:pt idx="496">
                  <c:v>46119</c:v>
                </c:pt>
                <c:pt idx="497">
                  <c:v>46120</c:v>
                </c:pt>
                <c:pt idx="498">
                  <c:v>46121</c:v>
                </c:pt>
                <c:pt idx="499">
                  <c:v>46122</c:v>
                </c:pt>
                <c:pt idx="500">
                  <c:v>46123</c:v>
                </c:pt>
                <c:pt idx="501">
                  <c:v>46124</c:v>
                </c:pt>
                <c:pt idx="502">
                  <c:v>46125</c:v>
                </c:pt>
                <c:pt idx="503">
                  <c:v>46126</c:v>
                </c:pt>
                <c:pt idx="504">
                  <c:v>46127</c:v>
                </c:pt>
                <c:pt idx="505">
                  <c:v>46128</c:v>
                </c:pt>
                <c:pt idx="506">
                  <c:v>46129</c:v>
                </c:pt>
                <c:pt idx="507">
                  <c:v>46130</c:v>
                </c:pt>
                <c:pt idx="508">
                  <c:v>46131</c:v>
                </c:pt>
                <c:pt idx="509">
                  <c:v>46132</c:v>
                </c:pt>
                <c:pt idx="510">
                  <c:v>46133</c:v>
                </c:pt>
                <c:pt idx="511">
                  <c:v>46134</c:v>
                </c:pt>
                <c:pt idx="512">
                  <c:v>46135</c:v>
                </c:pt>
                <c:pt idx="513">
                  <c:v>46136</c:v>
                </c:pt>
                <c:pt idx="514">
                  <c:v>46137</c:v>
                </c:pt>
                <c:pt idx="515">
                  <c:v>46138</c:v>
                </c:pt>
                <c:pt idx="516">
                  <c:v>46139</c:v>
                </c:pt>
                <c:pt idx="517">
                  <c:v>46140</c:v>
                </c:pt>
                <c:pt idx="518">
                  <c:v>46141</c:v>
                </c:pt>
                <c:pt idx="519">
                  <c:v>46142</c:v>
                </c:pt>
                <c:pt idx="520">
                  <c:v>46143</c:v>
                </c:pt>
                <c:pt idx="521">
                  <c:v>46144</c:v>
                </c:pt>
                <c:pt idx="522">
                  <c:v>46145</c:v>
                </c:pt>
                <c:pt idx="523">
                  <c:v>46146</c:v>
                </c:pt>
                <c:pt idx="524">
                  <c:v>46147</c:v>
                </c:pt>
                <c:pt idx="525">
                  <c:v>46148</c:v>
                </c:pt>
                <c:pt idx="526">
                  <c:v>46149</c:v>
                </c:pt>
                <c:pt idx="527">
                  <c:v>46150</c:v>
                </c:pt>
                <c:pt idx="528">
                  <c:v>46151</c:v>
                </c:pt>
                <c:pt idx="529">
                  <c:v>46152</c:v>
                </c:pt>
                <c:pt idx="530">
                  <c:v>46153</c:v>
                </c:pt>
                <c:pt idx="531">
                  <c:v>46154</c:v>
                </c:pt>
                <c:pt idx="532">
                  <c:v>46155</c:v>
                </c:pt>
                <c:pt idx="533">
                  <c:v>46156</c:v>
                </c:pt>
                <c:pt idx="534">
                  <c:v>46157</c:v>
                </c:pt>
                <c:pt idx="535">
                  <c:v>46158</c:v>
                </c:pt>
                <c:pt idx="536">
                  <c:v>46159</c:v>
                </c:pt>
                <c:pt idx="537">
                  <c:v>46160</c:v>
                </c:pt>
                <c:pt idx="538">
                  <c:v>46161</c:v>
                </c:pt>
                <c:pt idx="539">
                  <c:v>46162</c:v>
                </c:pt>
                <c:pt idx="540">
                  <c:v>46163</c:v>
                </c:pt>
                <c:pt idx="541">
                  <c:v>46164</c:v>
                </c:pt>
                <c:pt idx="542">
                  <c:v>46165</c:v>
                </c:pt>
                <c:pt idx="543">
                  <c:v>46166</c:v>
                </c:pt>
                <c:pt idx="544">
                  <c:v>46167</c:v>
                </c:pt>
                <c:pt idx="545">
                  <c:v>46168</c:v>
                </c:pt>
                <c:pt idx="546">
                  <c:v>46169</c:v>
                </c:pt>
                <c:pt idx="547">
                  <c:v>46170</c:v>
                </c:pt>
                <c:pt idx="548">
                  <c:v>46171</c:v>
                </c:pt>
                <c:pt idx="549">
                  <c:v>46172</c:v>
                </c:pt>
                <c:pt idx="550">
                  <c:v>46173</c:v>
                </c:pt>
                <c:pt idx="551">
                  <c:v>46174</c:v>
                </c:pt>
                <c:pt idx="552">
                  <c:v>46175</c:v>
                </c:pt>
                <c:pt idx="553">
                  <c:v>46176</c:v>
                </c:pt>
                <c:pt idx="554">
                  <c:v>46177</c:v>
                </c:pt>
                <c:pt idx="555">
                  <c:v>46178</c:v>
                </c:pt>
                <c:pt idx="556">
                  <c:v>46179</c:v>
                </c:pt>
                <c:pt idx="557">
                  <c:v>46180</c:v>
                </c:pt>
                <c:pt idx="558">
                  <c:v>46181</c:v>
                </c:pt>
                <c:pt idx="559">
                  <c:v>46182</c:v>
                </c:pt>
                <c:pt idx="560">
                  <c:v>46183</c:v>
                </c:pt>
                <c:pt idx="561">
                  <c:v>46184</c:v>
                </c:pt>
                <c:pt idx="562">
                  <c:v>46185</c:v>
                </c:pt>
                <c:pt idx="563">
                  <c:v>46186</c:v>
                </c:pt>
                <c:pt idx="564">
                  <c:v>46187</c:v>
                </c:pt>
                <c:pt idx="565">
                  <c:v>46188</c:v>
                </c:pt>
                <c:pt idx="566">
                  <c:v>46189</c:v>
                </c:pt>
                <c:pt idx="567">
                  <c:v>46190</c:v>
                </c:pt>
                <c:pt idx="568">
                  <c:v>46191</c:v>
                </c:pt>
                <c:pt idx="569">
                  <c:v>46192</c:v>
                </c:pt>
                <c:pt idx="570">
                  <c:v>46193</c:v>
                </c:pt>
                <c:pt idx="571">
                  <c:v>46194</c:v>
                </c:pt>
                <c:pt idx="572">
                  <c:v>46195</c:v>
                </c:pt>
                <c:pt idx="573">
                  <c:v>46196</c:v>
                </c:pt>
                <c:pt idx="574">
                  <c:v>46197</c:v>
                </c:pt>
                <c:pt idx="575">
                  <c:v>46198</c:v>
                </c:pt>
                <c:pt idx="576">
                  <c:v>46199</c:v>
                </c:pt>
                <c:pt idx="577">
                  <c:v>46200</c:v>
                </c:pt>
                <c:pt idx="578">
                  <c:v>46201</c:v>
                </c:pt>
                <c:pt idx="579">
                  <c:v>46202</c:v>
                </c:pt>
                <c:pt idx="580">
                  <c:v>46203</c:v>
                </c:pt>
                <c:pt idx="581">
                  <c:v>46204</c:v>
                </c:pt>
                <c:pt idx="582">
                  <c:v>46205</c:v>
                </c:pt>
                <c:pt idx="583">
                  <c:v>46206</c:v>
                </c:pt>
                <c:pt idx="584">
                  <c:v>46207</c:v>
                </c:pt>
                <c:pt idx="585">
                  <c:v>46208</c:v>
                </c:pt>
                <c:pt idx="586">
                  <c:v>46209</c:v>
                </c:pt>
                <c:pt idx="587">
                  <c:v>46210</c:v>
                </c:pt>
                <c:pt idx="588">
                  <c:v>46211</c:v>
                </c:pt>
                <c:pt idx="589">
                  <c:v>46212</c:v>
                </c:pt>
                <c:pt idx="590">
                  <c:v>46213</c:v>
                </c:pt>
                <c:pt idx="591">
                  <c:v>46214</c:v>
                </c:pt>
                <c:pt idx="592">
                  <c:v>46215</c:v>
                </c:pt>
                <c:pt idx="593">
                  <c:v>46216</c:v>
                </c:pt>
                <c:pt idx="594">
                  <c:v>46217</c:v>
                </c:pt>
                <c:pt idx="595">
                  <c:v>46218</c:v>
                </c:pt>
                <c:pt idx="596">
                  <c:v>46219</c:v>
                </c:pt>
                <c:pt idx="597">
                  <c:v>46220</c:v>
                </c:pt>
                <c:pt idx="598">
                  <c:v>46221</c:v>
                </c:pt>
                <c:pt idx="599">
                  <c:v>46222</c:v>
                </c:pt>
                <c:pt idx="600">
                  <c:v>46223</c:v>
                </c:pt>
                <c:pt idx="601">
                  <c:v>46224</c:v>
                </c:pt>
                <c:pt idx="602">
                  <c:v>46225</c:v>
                </c:pt>
                <c:pt idx="603">
                  <c:v>46226</c:v>
                </c:pt>
                <c:pt idx="604">
                  <c:v>46227</c:v>
                </c:pt>
                <c:pt idx="605">
                  <c:v>46228</c:v>
                </c:pt>
                <c:pt idx="606">
                  <c:v>46229</c:v>
                </c:pt>
                <c:pt idx="607">
                  <c:v>46230</c:v>
                </c:pt>
                <c:pt idx="608">
                  <c:v>46231</c:v>
                </c:pt>
                <c:pt idx="609">
                  <c:v>46232</c:v>
                </c:pt>
                <c:pt idx="610">
                  <c:v>46233</c:v>
                </c:pt>
                <c:pt idx="611">
                  <c:v>46234</c:v>
                </c:pt>
                <c:pt idx="612">
                  <c:v>46235</c:v>
                </c:pt>
                <c:pt idx="613">
                  <c:v>46236</c:v>
                </c:pt>
                <c:pt idx="614">
                  <c:v>46237</c:v>
                </c:pt>
                <c:pt idx="615">
                  <c:v>46238</c:v>
                </c:pt>
                <c:pt idx="616">
                  <c:v>46239</c:v>
                </c:pt>
                <c:pt idx="617">
                  <c:v>46240</c:v>
                </c:pt>
                <c:pt idx="618">
                  <c:v>46241</c:v>
                </c:pt>
                <c:pt idx="619">
                  <c:v>46242</c:v>
                </c:pt>
                <c:pt idx="620">
                  <c:v>46243</c:v>
                </c:pt>
                <c:pt idx="621">
                  <c:v>46244</c:v>
                </c:pt>
                <c:pt idx="622">
                  <c:v>46245</c:v>
                </c:pt>
                <c:pt idx="623">
                  <c:v>46246</c:v>
                </c:pt>
                <c:pt idx="624">
                  <c:v>46247</c:v>
                </c:pt>
                <c:pt idx="625">
                  <c:v>46248</c:v>
                </c:pt>
                <c:pt idx="626">
                  <c:v>46249</c:v>
                </c:pt>
                <c:pt idx="627">
                  <c:v>46250</c:v>
                </c:pt>
                <c:pt idx="628">
                  <c:v>46251</c:v>
                </c:pt>
                <c:pt idx="629">
                  <c:v>46252</c:v>
                </c:pt>
                <c:pt idx="630">
                  <c:v>46253</c:v>
                </c:pt>
                <c:pt idx="631">
                  <c:v>46254</c:v>
                </c:pt>
                <c:pt idx="632">
                  <c:v>46255</c:v>
                </c:pt>
                <c:pt idx="633">
                  <c:v>46256</c:v>
                </c:pt>
                <c:pt idx="634">
                  <c:v>46257</c:v>
                </c:pt>
                <c:pt idx="635">
                  <c:v>46258</c:v>
                </c:pt>
                <c:pt idx="636">
                  <c:v>46259</c:v>
                </c:pt>
                <c:pt idx="637">
                  <c:v>46260</c:v>
                </c:pt>
                <c:pt idx="638">
                  <c:v>46261</c:v>
                </c:pt>
                <c:pt idx="639">
                  <c:v>46262</c:v>
                </c:pt>
                <c:pt idx="640">
                  <c:v>46263</c:v>
                </c:pt>
                <c:pt idx="641">
                  <c:v>46264</c:v>
                </c:pt>
                <c:pt idx="642">
                  <c:v>46265</c:v>
                </c:pt>
                <c:pt idx="643">
                  <c:v>46266</c:v>
                </c:pt>
                <c:pt idx="644">
                  <c:v>46267</c:v>
                </c:pt>
                <c:pt idx="645">
                  <c:v>46268</c:v>
                </c:pt>
                <c:pt idx="646">
                  <c:v>46269</c:v>
                </c:pt>
                <c:pt idx="647">
                  <c:v>46270</c:v>
                </c:pt>
                <c:pt idx="648">
                  <c:v>46271</c:v>
                </c:pt>
                <c:pt idx="649">
                  <c:v>46272</c:v>
                </c:pt>
                <c:pt idx="650">
                  <c:v>46273</c:v>
                </c:pt>
                <c:pt idx="651">
                  <c:v>46274</c:v>
                </c:pt>
                <c:pt idx="652">
                  <c:v>46275</c:v>
                </c:pt>
                <c:pt idx="653">
                  <c:v>46276</c:v>
                </c:pt>
                <c:pt idx="654">
                  <c:v>46277</c:v>
                </c:pt>
                <c:pt idx="655">
                  <c:v>46278</c:v>
                </c:pt>
                <c:pt idx="656">
                  <c:v>46279</c:v>
                </c:pt>
                <c:pt idx="657">
                  <c:v>46280</c:v>
                </c:pt>
                <c:pt idx="658">
                  <c:v>46281</c:v>
                </c:pt>
                <c:pt idx="659">
                  <c:v>46282</c:v>
                </c:pt>
                <c:pt idx="660">
                  <c:v>46283</c:v>
                </c:pt>
                <c:pt idx="661">
                  <c:v>46284</c:v>
                </c:pt>
                <c:pt idx="662">
                  <c:v>46285</c:v>
                </c:pt>
                <c:pt idx="663">
                  <c:v>46286</c:v>
                </c:pt>
                <c:pt idx="664">
                  <c:v>46287</c:v>
                </c:pt>
                <c:pt idx="665">
                  <c:v>46288</c:v>
                </c:pt>
                <c:pt idx="666">
                  <c:v>46289</c:v>
                </c:pt>
                <c:pt idx="667">
                  <c:v>46290</c:v>
                </c:pt>
                <c:pt idx="668">
                  <c:v>46291</c:v>
                </c:pt>
                <c:pt idx="669">
                  <c:v>46292</c:v>
                </c:pt>
                <c:pt idx="670">
                  <c:v>46293</c:v>
                </c:pt>
                <c:pt idx="671">
                  <c:v>46294</c:v>
                </c:pt>
                <c:pt idx="672">
                  <c:v>46295</c:v>
                </c:pt>
                <c:pt idx="673">
                  <c:v>46296</c:v>
                </c:pt>
                <c:pt idx="674">
                  <c:v>46297</c:v>
                </c:pt>
                <c:pt idx="675">
                  <c:v>46298</c:v>
                </c:pt>
                <c:pt idx="676">
                  <c:v>46299</c:v>
                </c:pt>
                <c:pt idx="677">
                  <c:v>46300</c:v>
                </c:pt>
                <c:pt idx="678">
                  <c:v>46301</c:v>
                </c:pt>
                <c:pt idx="679">
                  <c:v>46302</c:v>
                </c:pt>
                <c:pt idx="680">
                  <c:v>46303</c:v>
                </c:pt>
                <c:pt idx="681">
                  <c:v>46304</c:v>
                </c:pt>
                <c:pt idx="682">
                  <c:v>46305</c:v>
                </c:pt>
                <c:pt idx="683">
                  <c:v>46306</c:v>
                </c:pt>
                <c:pt idx="684">
                  <c:v>46307</c:v>
                </c:pt>
                <c:pt idx="685">
                  <c:v>46308</c:v>
                </c:pt>
                <c:pt idx="686">
                  <c:v>46309</c:v>
                </c:pt>
                <c:pt idx="687">
                  <c:v>46310</c:v>
                </c:pt>
                <c:pt idx="688">
                  <c:v>46311</c:v>
                </c:pt>
                <c:pt idx="689">
                  <c:v>46312</c:v>
                </c:pt>
                <c:pt idx="690">
                  <c:v>46313</c:v>
                </c:pt>
                <c:pt idx="691">
                  <c:v>46314</c:v>
                </c:pt>
                <c:pt idx="692">
                  <c:v>46315</c:v>
                </c:pt>
                <c:pt idx="693">
                  <c:v>46316</c:v>
                </c:pt>
                <c:pt idx="694">
                  <c:v>46317</c:v>
                </c:pt>
                <c:pt idx="695">
                  <c:v>46318</c:v>
                </c:pt>
                <c:pt idx="696">
                  <c:v>46319</c:v>
                </c:pt>
                <c:pt idx="697">
                  <c:v>46320</c:v>
                </c:pt>
                <c:pt idx="698">
                  <c:v>46321</c:v>
                </c:pt>
                <c:pt idx="699">
                  <c:v>46322</c:v>
                </c:pt>
                <c:pt idx="700">
                  <c:v>46323</c:v>
                </c:pt>
                <c:pt idx="701">
                  <c:v>46324</c:v>
                </c:pt>
                <c:pt idx="702">
                  <c:v>46325</c:v>
                </c:pt>
                <c:pt idx="703">
                  <c:v>46326</c:v>
                </c:pt>
                <c:pt idx="704">
                  <c:v>46327</c:v>
                </c:pt>
                <c:pt idx="705">
                  <c:v>46328</c:v>
                </c:pt>
                <c:pt idx="706">
                  <c:v>46329</c:v>
                </c:pt>
                <c:pt idx="707">
                  <c:v>46330</c:v>
                </c:pt>
                <c:pt idx="708">
                  <c:v>46331</c:v>
                </c:pt>
                <c:pt idx="709">
                  <c:v>46332</c:v>
                </c:pt>
                <c:pt idx="710">
                  <c:v>46333</c:v>
                </c:pt>
                <c:pt idx="711">
                  <c:v>46334</c:v>
                </c:pt>
                <c:pt idx="712">
                  <c:v>46335</c:v>
                </c:pt>
                <c:pt idx="713">
                  <c:v>46336</c:v>
                </c:pt>
                <c:pt idx="714">
                  <c:v>46337</c:v>
                </c:pt>
                <c:pt idx="715">
                  <c:v>46338</c:v>
                </c:pt>
                <c:pt idx="716">
                  <c:v>46339</c:v>
                </c:pt>
                <c:pt idx="717">
                  <c:v>46340</c:v>
                </c:pt>
                <c:pt idx="718">
                  <c:v>46341</c:v>
                </c:pt>
                <c:pt idx="719">
                  <c:v>46342</c:v>
                </c:pt>
                <c:pt idx="720">
                  <c:v>46343</c:v>
                </c:pt>
                <c:pt idx="721">
                  <c:v>46344</c:v>
                </c:pt>
                <c:pt idx="722">
                  <c:v>46345</c:v>
                </c:pt>
                <c:pt idx="723">
                  <c:v>46346</c:v>
                </c:pt>
                <c:pt idx="724">
                  <c:v>46347</c:v>
                </c:pt>
                <c:pt idx="725">
                  <c:v>46348</c:v>
                </c:pt>
                <c:pt idx="726">
                  <c:v>46349</c:v>
                </c:pt>
                <c:pt idx="727">
                  <c:v>46350</c:v>
                </c:pt>
                <c:pt idx="728">
                  <c:v>46351</c:v>
                </c:pt>
                <c:pt idx="729">
                  <c:v>46352</c:v>
                </c:pt>
                <c:pt idx="730">
                  <c:v>46353</c:v>
                </c:pt>
                <c:pt idx="731">
                  <c:v>46354</c:v>
                </c:pt>
                <c:pt idx="732">
                  <c:v>46355</c:v>
                </c:pt>
                <c:pt idx="733">
                  <c:v>46356</c:v>
                </c:pt>
                <c:pt idx="734">
                  <c:v>46357</c:v>
                </c:pt>
                <c:pt idx="735">
                  <c:v>46358</c:v>
                </c:pt>
                <c:pt idx="736">
                  <c:v>46359</c:v>
                </c:pt>
                <c:pt idx="737">
                  <c:v>46360</c:v>
                </c:pt>
                <c:pt idx="738">
                  <c:v>46361</c:v>
                </c:pt>
                <c:pt idx="739">
                  <c:v>46362</c:v>
                </c:pt>
                <c:pt idx="740">
                  <c:v>46363</c:v>
                </c:pt>
                <c:pt idx="741">
                  <c:v>46364</c:v>
                </c:pt>
                <c:pt idx="742">
                  <c:v>46365</c:v>
                </c:pt>
                <c:pt idx="743">
                  <c:v>46366</c:v>
                </c:pt>
                <c:pt idx="744">
                  <c:v>46367</c:v>
                </c:pt>
                <c:pt idx="745">
                  <c:v>46368</c:v>
                </c:pt>
                <c:pt idx="746">
                  <c:v>46369</c:v>
                </c:pt>
                <c:pt idx="747">
                  <c:v>46370</c:v>
                </c:pt>
                <c:pt idx="748">
                  <c:v>46371</c:v>
                </c:pt>
                <c:pt idx="749">
                  <c:v>46372</c:v>
                </c:pt>
                <c:pt idx="750">
                  <c:v>46373</c:v>
                </c:pt>
                <c:pt idx="751">
                  <c:v>46374</c:v>
                </c:pt>
                <c:pt idx="752">
                  <c:v>46375</c:v>
                </c:pt>
                <c:pt idx="753">
                  <c:v>46376</c:v>
                </c:pt>
                <c:pt idx="754">
                  <c:v>46377</c:v>
                </c:pt>
                <c:pt idx="755">
                  <c:v>46378</c:v>
                </c:pt>
                <c:pt idx="756">
                  <c:v>46379</c:v>
                </c:pt>
                <c:pt idx="757">
                  <c:v>46380</c:v>
                </c:pt>
                <c:pt idx="758">
                  <c:v>46381</c:v>
                </c:pt>
                <c:pt idx="759">
                  <c:v>46382</c:v>
                </c:pt>
                <c:pt idx="760">
                  <c:v>46383</c:v>
                </c:pt>
                <c:pt idx="761">
                  <c:v>46384</c:v>
                </c:pt>
                <c:pt idx="762">
                  <c:v>46385</c:v>
                </c:pt>
                <c:pt idx="763">
                  <c:v>46386</c:v>
                </c:pt>
                <c:pt idx="764">
                  <c:v>46387</c:v>
                </c:pt>
                <c:pt idx="765">
                  <c:v>46388</c:v>
                </c:pt>
                <c:pt idx="766">
                  <c:v>46389</c:v>
                </c:pt>
                <c:pt idx="767">
                  <c:v>46390</c:v>
                </c:pt>
                <c:pt idx="768">
                  <c:v>46391</c:v>
                </c:pt>
                <c:pt idx="769">
                  <c:v>46392</c:v>
                </c:pt>
                <c:pt idx="770">
                  <c:v>46393</c:v>
                </c:pt>
                <c:pt idx="771">
                  <c:v>46394</c:v>
                </c:pt>
                <c:pt idx="772">
                  <c:v>46395</c:v>
                </c:pt>
                <c:pt idx="773">
                  <c:v>46396</c:v>
                </c:pt>
                <c:pt idx="774">
                  <c:v>46397</c:v>
                </c:pt>
                <c:pt idx="775">
                  <c:v>46398</c:v>
                </c:pt>
                <c:pt idx="776">
                  <c:v>46399</c:v>
                </c:pt>
                <c:pt idx="777">
                  <c:v>46400</c:v>
                </c:pt>
                <c:pt idx="778">
                  <c:v>46401</c:v>
                </c:pt>
                <c:pt idx="779">
                  <c:v>46402</c:v>
                </c:pt>
                <c:pt idx="780">
                  <c:v>46403</c:v>
                </c:pt>
                <c:pt idx="781">
                  <c:v>46404</c:v>
                </c:pt>
                <c:pt idx="782">
                  <c:v>46405</c:v>
                </c:pt>
                <c:pt idx="783">
                  <c:v>46406</c:v>
                </c:pt>
                <c:pt idx="784">
                  <c:v>46407</c:v>
                </c:pt>
                <c:pt idx="785">
                  <c:v>46408</c:v>
                </c:pt>
                <c:pt idx="786">
                  <c:v>46409</c:v>
                </c:pt>
                <c:pt idx="787">
                  <c:v>46410</c:v>
                </c:pt>
                <c:pt idx="788">
                  <c:v>46411</c:v>
                </c:pt>
                <c:pt idx="789">
                  <c:v>46412</c:v>
                </c:pt>
                <c:pt idx="790">
                  <c:v>46413</c:v>
                </c:pt>
                <c:pt idx="791">
                  <c:v>46414</c:v>
                </c:pt>
                <c:pt idx="792">
                  <c:v>46415</c:v>
                </c:pt>
                <c:pt idx="793">
                  <c:v>46416</c:v>
                </c:pt>
                <c:pt idx="794">
                  <c:v>46417</c:v>
                </c:pt>
                <c:pt idx="795">
                  <c:v>46418</c:v>
                </c:pt>
                <c:pt idx="796">
                  <c:v>46419</c:v>
                </c:pt>
                <c:pt idx="797">
                  <c:v>46420</c:v>
                </c:pt>
                <c:pt idx="798">
                  <c:v>46421</c:v>
                </c:pt>
                <c:pt idx="799">
                  <c:v>46422</c:v>
                </c:pt>
                <c:pt idx="800">
                  <c:v>46423</c:v>
                </c:pt>
                <c:pt idx="801">
                  <c:v>46424</c:v>
                </c:pt>
                <c:pt idx="802">
                  <c:v>46425</c:v>
                </c:pt>
                <c:pt idx="803">
                  <c:v>46426</c:v>
                </c:pt>
                <c:pt idx="804">
                  <c:v>46427</c:v>
                </c:pt>
                <c:pt idx="805">
                  <c:v>46428</c:v>
                </c:pt>
                <c:pt idx="806">
                  <c:v>46429</c:v>
                </c:pt>
                <c:pt idx="807">
                  <c:v>46430</c:v>
                </c:pt>
                <c:pt idx="808">
                  <c:v>46431</c:v>
                </c:pt>
                <c:pt idx="809">
                  <c:v>46432</c:v>
                </c:pt>
                <c:pt idx="810">
                  <c:v>46433</c:v>
                </c:pt>
                <c:pt idx="811">
                  <c:v>46434</c:v>
                </c:pt>
                <c:pt idx="812">
                  <c:v>46435</c:v>
                </c:pt>
                <c:pt idx="813">
                  <c:v>46436</c:v>
                </c:pt>
                <c:pt idx="814">
                  <c:v>46437</c:v>
                </c:pt>
                <c:pt idx="815">
                  <c:v>46438</c:v>
                </c:pt>
                <c:pt idx="816">
                  <c:v>46439</c:v>
                </c:pt>
                <c:pt idx="817">
                  <c:v>46440</c:v>
                </c:pt>
                <c:pt idx="818">
                  <c:v>46441</c:v>
                </c:pt>
                <c:pt idx="819">
                  <c:v>46442</c:v>
                </c:pt>
                <c:pt idx="820">
                  <c:v>46443</c:v>
                </c:pt>
                <c:pt idx="821">
                  <c:v>46444</c:v>
                </c:pt>
                <c:pt idx="822">
                  <c:v>46445</c:v>
                </c:pt>
                <c:pt idx="823">
                  <c:v>46446</c:v>
                </c:pt>
                <c:pt idx="824">
                  <c:v>46447</c:v>
                </c:pt>
                <c:pt idx="825">
                  <c:v>46448</c:v>
                </c:pt>
                <c:pt idx="826">
                  <c:v>46449</c:v>
                </c:pt>
                <c:pt idx="827">
                  <c:v>46450</c:v>
                </c:pt>
                <c:pt idx="828">
                  <c:v>46451</c:v>
                </c:pt>
                <c:pt idx="829">
                  <c:v>46452</c:v>
                </c:pt>
                <c:pt idx="830">
                  <c:v>46453</c:v>
                </c:pt>
                <c:pt idx="831">
                  <c:v>46454</c:v>
                </c:pt>
                <c:pt idx="832">
                  <c:v>46455</c:v>
                </c:pt>
                <c:pt idx="833">
                  <c:v>46456</c:v>
                </c:pt>
                <c:pt idx="834">
                  <c:v>46457</c:v>
                </c:pt>
                <c:pt idx="835">
                  <c:v>46458</c:v>
                </c:pt>
                <c:pt idx="836">
                  <c:v>46459</c:v>
                </c:pt>
                <c:pt idx="837">
                  <c:v>46460</c:v>
                </c:pt>
                <c:pt idx="838">
                  <c:v>46461</c:v>
                </c:pt>
                <c:pt idx="839">
                  <c:v>46462</c:v>
                </c:pt>
                <c:pt idx="840">
                  <c:v>46463</c:v>
                </c:pt>
                <c:pt idx="841">
                  <c:v>46464</c:v>
                </c:pt>
                <c:pt idx="842">
                  <c:v>46465</c:v>
                </c:pt>
                <c:pt idx="843">
                  <c:v>46466</c:v>
                </c:pt>
                <c:pt idx="844">
                  <c:v>46467</c:v>
                </c:pt>
                <c:pt idx="845">
                  <c:v>46468</c:v>
                </c:pt>
                <c:pt idx="846">
                  <c:v>46469</c:v>
                </c:pt>
                <c:pt idx="847">
                  <c:v>46470</c:v>
                </c:pt>
                <c:pt idx="848">
                  <c:v>46471</c:v>
                </c:pt>
                <c:pt idx="849">
                  <c:v>46472</c:v>
                </c:pt>
                <c:pt idx="850">
                  <c:v>46473</c:v>
                </c:pt>
                <c:pt idx="851">
                  <c:v>46474</c:v>
                </c:pt>
                <c:pt idx="852">
                  <c:v>46475</c:v>
                </c:pt>
                <c:pt idx="853">
                  <c:v>46476</c:v>
                </c:pt>
                <c:pt idx="854">
                  <c:v>46477</c:v>
                </c:pt>
                <c:pt idx="855">
                  <c:v>46478</c:v>
                </c:pt>
                <c:pt idx="856">
                  <c:v>46479</c:v>
                </c:pt>
                <c:pt idx="857">
                  <c:v>46480</c:v>
                </c:pt>
                <c:pt idx="858">
                  <c:v>46481</c:v>
                </c:pt>
                <c:pt idx="859">
                  <c:v>46482</c:v>
                </c:pt>
                <c:pt idx="860">
                  <c:v>46483</c:v>
                </c:pt>
                <c:pt idx="861">
                  <c:v>46484</c:v>
                </c:pt>
                <c:pt idx="862">
                  <c:v>46485</c:v>
                </c:pt>
                <c:pt idx="863">
                  <c:v>46486</c:v>
                </c:pt>
                <c:pt idx="864">
                  <c:v>46487</c:v>
                </c:pt>
                <c:pt idx="865">
                  <c:v>46488</c:v>
                </c:pt>
                <c:pt idx="866">
                  <c:v>46489</c:v>
                </c:pt>
                <c:pt idx="867">
                  <c:v>46490</c:v>
                </c:pt>
                <c:pt idx="868">
                  <c:v>46491</c:v>
                </c:pt>
                <c:pt idx="869">
                  <c:v>46492</c:v>
                </c:pt>
                <c:pt idx="870">
                  <c:v>46493</c:v>
                </c:pt>
                <c:pt idx="871">
                  <c:v>46494</c:v>
                </c:pt>
                <c:pt idx="872">
                  <c:v>46495</c:v>
                </c:pt>
                <c:pt idx="873">
                  <c:v>46496</c:v>
                </c:pt>
                <c:pt idx="874">
                  <c:v>46497</c:v>
                </c:pt>
                <c:pt idx="875">
                  <c:v>46498</c:v>
                </c:pt>
                <c:pt idx="876">
                  <c:v>46499</c:v>
                </c:pt>
                <c:pt idx="877">
                  <c:v>46500</c:v>
                </c:pt>
                <c:pt idx="878">
                  <c:v>46501</c:v>
                </c:pt>
                <c:pt idx="879">
                  <c:v>46502</c:v>
                </c:pt>
                <c:pt idx="880">
                  <c:v>46503</c:v>
                </c:pt>
                <c:pt idx="881">
                  <c:v>46504</c:v>
                </c:pt>
                <c:pt idx="882">
                  <c:v>46505</c:v>
                </c:pt>
                <c:pt idx="883">
                  <c:v>46506</c:v>
                </c:pt>
                <c:pt idx="884">
                  <c:v>46507</c:v>
                </c:pt>
                <c:pt idx="885">
                  <c:v>46508</c:v>
                </c:pt>
                <c:pt idx="886">
                  <c:v>46509</c:v>
                </c:pt>
                <c:pt idx="887">
                  <c:v>46510</c:v>
                </c:pt>
                <c:pt idx="888">
                  <c:v>46511</c:v>
                </c:pt>
                <c:pt idx="889">
                  <c:v>46512</c:v>
                </c:pt>
                <c:pt idx="890">
                  <c:v>46513</c:v>
                </c:pt>
                <c:pt idx="891">
                  <c:v>46514</c:v>
                </c:pt>
                <c:pt idx="892">
                  <c:v>46515</c:v>
                </c:pt>
                <c:pt idx="893">
                  <c:v>46516</c:v>
                </c:pt>
                <c:pt idx="894">
                  <c:v>46517</c:v>
                </c:pt>
                <c:pt idx="895">
                  <c:v>46518</c:v>
                </c:pt>
                <c:pt idx="896">
                  <c:v>46519</c:v>
                </c:pt>
                <c:pt idx="897">
                  <c:v>46520</c:v>
                </c:pt>
                <c:pt idx="898">
                  <c:v>46521</c:v>
                </c:pt>
                <c:pt idx="899">
                  <c:v>46522</c:v>
                </c:pt>
                <c:pt idx="900">
                  <c:v>46523</c:v>
                </c:pt>
                <c:pt idx="901">
                  <c:v>46524</c:v>
                </c:pt>
                <c:pt idx="902">
                  <c:v>46525</c:v>
                </c:pt>
                <c:pt idx="903">
                  <c:v>46526</c:v>
                </c:pt>
                <c:pt idx="904">
                  <c:v>46527</c:v>
                </c:pt>
                <c:pt idx="905">
                  <c:v>46528</c:v>
                </c:pt>
                <c:pt idx="906">
                  <c:v>46529</c:v>
                </c:pt>
                <c:pt idx="907">
                  <c:v>46530</c:v>
                </c:pt>
                <c:pt idx="908">
                  <c:v>46531</c:v>
                </c:pt>
                <c:pt idx="909">
                  <c:v>46532</c:v>
                </c:pt>
                <c:pt idx="910">
                  <c:v>46533</c:v>
                </c:pt>
                <c:pt idx="911">
                  <c:v>46534</c:v>
                </c:pt>
                <c:pt idx="912">
                  <c:v>46535</c:v>
                </c:pt>
                <c:pt idx="913">
                  <c:v>46536</c:v>
                </c:pt>
                <c:pt idx="914">
                  <c:v>46537</c:v>
                </c:pt>
                <c:pt idx="915">
                  <c:v>46538</c:v>
                </c:pt>
                <c:pt idx="916">
                  <c:v>46539</c:v>
                </c:pt>
                <c:pt idx="917">
                  <c:v>46540</c:v>
                </c:pt>
                <c:pt idx="918">
                  <c:v>46541</c:v>
                </c:pt>
                <c:pt idx="919">
                  <c:v>46542</c:v>
                </c:pt>
                <c:pt idx="920">
                  <c:v>46543</c:v>
                </c:pt>
                <c:pt idx="921">
                  <c:v>46544</c:v>
                </c:pt>
                <c:pt idx="922">
                  <c:v>46545</c:v>
                </c:pt>
                <c:pt idx="923">
                  <c:v>46546</c:v>
                </c:pt>
                <c:pt idx="924">
                  <c:v>46547</c:v>
                </c:pt>
                <c:pt idx="925">
                  <c:v>46548</c:v>
                </c:pt>
                <c:pt idx="926">
                  <c:v>46549</c:v>
                </c:pt>
                <c:pt idx="927">
                  <c:v>46550</c:v>
                </c:pt>
                <c:pt idx="928">
                  <c:v>46551</c:v>
                </c:pt>
                <c:pt idx="929">
                  <c:v>46552</c:v>
                </c:pt>
                <c:pt idx="930">
                  <c:v>46553</c:v>
                </c:pt>
                <c:pt idx="931">
                  <c:v>46554</c:v>
                </c:pt>
                <c:pt idx="932">
                  <c:v>46555</c:v>
                </c:pt>
                <c:pt idx="933">
                  <c:v>46556</c:v>
                </c:pt>
                <c:pt idx="934">
                  <c:v>46557</c:v>
                </c:pt>
                <c:pt idx="935">
                  <c:v>46558</c:v>
                </c:pt>
                <c:pt idx="936">
                  <c:v>46559</c:v>
                </c:pt>
                <c:pt idx="937">
                  <c:v>46560</c:v>
                </c:pt>
                <c:pt idx="938">
                  <c:v>46561</c:v>
                </c:pt>
                <c:pt idx="939">
                  <c:v>46562</c:v>
                </c:pt>
                <c:pt idx="940">
                  <c:v>46563</c:v>
                </c:pt>
                <c:pt idx="941">
                  <c:v>46564</c:v>
                </c:pt>
                <c:pt idx="942">
                  <c:v>46565</c:v>
                </c:pt>
                <c:pt idx="943">
                  <c:v>46566</c:v>
                </c:pt>
                <c:pt idx="944">
                  <c:v>46567</c:v>
                </c:pt>
                <c:pt idx="945">
                  <c:v>46568</c:v>
                </c:pt>
                <c:pt idx="946">
                  <c:v>46569</c:v>
                </c:pt>
                <c:pt idx="947">
                  <c:v>46570</c:v>
                </c:pt>
                <c:pt idx="948">
                  <c:v>46571</c:v>
                </c:pt>
                <c:pt idx="949">
                  <c:v>46572</c:v>
                </c:pt>
                <c:pt idx="950">
                  <c:v>46573</c:v>
                </c:pt>
                <c:pt idx="951">
                  <c:v>46574</c:v>
                </c:pt>
                <c:pt idx="952">
                  <c:v>46575</c:v>
                </c:pt>
                <c:pt idx="953">
                  <c:v>46576</c:v>
                </c:pt>
                <c:pt idx="954">
                  <c:v>46577</c:v>
                </c:pt>
                <c:pt idx="955">
                  <c:v>46578</c:v>
                </c:pt>
                <c:pt idx="956">
                  <c:v>46579</c:v>
                </c:pt>
                <c:pt idx="957">
                  <c:v>46580</c:v>
                </c:pt>
                <c:pt idx="958">
                  <c:v>46581</c:v>
                </c:pt>
                <c:pt idx="959">
                  <c:v>46582</c:v>
                </c:pt>
                <c:pt idx="960">
                  <c:v>46583</c:v>
                </c:pt>
                <c:pt idx="961">
                  <c:v>46584</c:v>
                </c:pt>
                <c:pt idx="962">
                  <c:v>46585</c:v>
                </c:pt>
                <c:pt idx="963">
                  <c:v>46586</c:v>
                </c:pt>
                <c:pt idx="964">
                  <c:v>46587</c:v>
                </c:pt>
                <c:pt idx="965">
                  <c:v>46588</c:v>
                </c:pt>
                <c:pt idx="966">
                  <c:v>46589</c:v>
                </c:pt>
                <c:pt idx="967">
                  <c:v>46590</c:v>
                </c:pt>
                <c:pt idx="968">
                  <c:v>46591</c:v>
                </c:pt>
                <c:pt idx="969">
                  <c:v>46592</c:v>
                </c:pt>
                <c:pt idx="970">
                  <c:v>46593</c:v>
                </c:pt>
                <c:pt idx="971">
                  <c:v>46594</c:v>
                </c:pt>
                <c:pt idx="972">
                  <c:v>46595</c:v>
                </c:pt>
                <c:pt idx="973">
                  <c:v>46596</c:v>
                </c:pt>
                <c:pt idx="974">
                  <c:v>46597</c:v>
                </c:pt>
                <c:pt idx="975">
                  <c:v>46598</c:v>
                </c:pt>
                <c:pt idx="976">
                  <c:v>46599</c:v>
                </c:pt>
                <c:pt idx="977">
                  <c:v>46600</c:v>
                </c:pt>
                <c:pt idx="978">
                  <c:v>46601</c:v>
                </c:pt>
                <c:pt idx="979">
                  <c:v>46602</c:v>
                </c:pt>
                <c:pt idx="980">
                  <c:v>46603</c:v>
                </c:pt>
                <c:pt idx="981">
                  <c:v>46604</c:v>
                </c:pt>
                <c:pt idx="982">
                  <c:v>46605</c:v>
                </c:pt>
                <c:pt idx="983">
                  <c:v>46606</c:v>
                </c:pt>
                <c:pt idx="984">
                  <c:v>46607</c:v>
                </c:pt>
                <c:pt idx="985">
                  <c:v>46608</c:v>
                </c:pt>
                <c:pt idx="986">
                  <c:v>46609</c:v>
                </c:pt>
                <c:pt idx="987">
                  <c:v>46610</c:v>
                </c:pt>
                <c:pt idx="988">
                  <c:v>46611</c:v>
                </c:pt>
                <c:pt idx="989">
                  <c:v>46612</c:v>
                </c:pt>
                <c:pt idx="990">
                  <c:v>46613</c:v>
                </c:pt>
                <c:pt idx="991">
                  <c:v>46614</c:v>
                </c:pt>
                <c:pt idx="992">
                  <c:v>46615</c:v>
                </c:pt>
                <c:pt idx="993">
                  <c:v>46616</c:v>
                </c:pt>
                <c:pt idx="994">
                  <c:v>46617</c:v>
                </c:pt>
                <c:pt idx="995">
                  <c:v>46618</c:v>
                </c:pt>
                <c:pt idx="996">
                  <c:v>46619</c:v>
                </c:pt>
                <c:pt idx="997">
                  <c:v>46620</c:v>
                </c:pt>
                <c:pt idx="998">
                  <c:v>46621</c:v>
                </c:pt>
                <c:pt idx="999">
                  <c:v>46622</c:v>
                </c:pt>
                <c:pt idx="1000">
                  <c:v>46623</c:v>
                </c:pt>
                <c:pt idx="1001">
                  <c:v>46624</c:v>
                </c:pt>
                <c:pt idx="1002">
                  <c:v>46625</c:v>
                </c:pt>
                <c:pt idx="1003">
                  <c:v>46626</c:v>
                </c:pt>
                <c:pt idx="1004">
                  <c:v>46627</c:v>
                </c:pt>
                <c:pt idx="1005">
                  <c:v>46628</c:v>
                </c:pt>
                <c:pt idx="1006">
                  <c:v>46629</c:v>
                </c:pt>
                <c:pt idx="1007">
                  <c:v>46630</c:v>
                </c:pt>
                <c:pt idx="1008">
                  <c:v>46631</c:v>
                </c:pt>
                <c:pt idx="1009">
                  <c:v>46632</c:v>
                </c:pt>
                <c:pt idx="1010">
                  <c:v>46633</c:v>
                </c:pt>
                <c:pt idx="1011">
                  <c:v>46634</c:v>
                </c:pt>
                <c:pt idx="1012">
                  <c:v>46635</c:v>
                </c:pt>
                <c:pt idx="1013">
                  <c:v>46636</c:v>
                </c:pt>
                <c:pt idx="1014">
                  <c:v>46637</c:v>
                </c:pt>
                <c:pt idx="1015">
                  <c:v>46638</c:v>
                </c:pt>
                <c:pt idx="1016">
                  <c:v>46639</c:v>
                </c:pt>
                <c:pt idx="1017">
                  <c:v>46640</c:v>
                </c:pt>
                <c:pt idx="1018">
                  <c:v>46641</c:v>
                </c:pt>
                <c:pt idx="1019">
                  <c:v>46642</c:v>
                </c:pt>
                <c:pt idx="1020">
                  <c:v>46643</c:v>
                </c:pt>
                <c:pt idx="1021">
                  <c:v>46644</c:v>
                </c:pt>
                <c:pt idx="1022">
                  <c:v>46645</c:v>
                </c:pt>
                <c:pt idx="1023">
                  <c:v>46646</c:v>
                </c:pt>
                <c:pt idx="1024">
                  <c:v>46647</c:v>
                </c:pt>
                <c:pt idx="1025">
                  <c:v>46648</c:v>
                </c:pt>
                <c:pt idx="1026">
                  <c:v>46649</c:v>
                </c:pt>
                <c:pt idx="1027">
                  <c:v>46650</c:v>
                </c:pt>
                <c:pt idx="1028">
                  <c:v>46651</c:v>
                </c:pt>
                <c:pt idx="1029">
                  <c:v>46652</c:v>
                </c:pt>
                <c:pt idx="1030">
                  <c:v>46653</c:v>
                </c:pt>
                <c:pt idx="1031">
                  <c:v>46654</c:v>
                </c:pt>
                <c:pt idx="1032">
                  <c:v>46655</c:v>
                </c:pt>
                <c:pt idx="1033">
                  <c:v>46656</c:v>
                </c:pt>
                <c:pt idx="1034">
                  <c:v>46657</c:v>
                </c:pt>
                <c:pt idx="1035">
                  <c:v>46658</c:v>
                </c:pt>
                <c:pt idx="1036">
                  <c:v>46659</c:v>
                </c:pt>
                <c:pt idx="1037">
                  <c:v>46660</c:v>
                </c:pt>
                <c:pt idx="1038">
                  <c:v>46661</c:v>
                </c:pt>
                <c:pt idx="1039">
                  <c:v>46662</c:v>
                </c:pt>
                <c:pt idx="1040">
                  <c:v>46663</c:v>
                </c:pt>
                <c:pt idx="1041">
                  <c:v>46664</c:v>
                </c:pt>
                <c:pt idx="1042">
                  <c:v>46665</c:v>
                </c:pt>
                <c:pt idx="1043">
                  <c:v>46666</c:v>
                </c:pt>
                <c:pt idx="1044">
                  <c:v>46667</c:v>
                </c:pt>
                <c:pt idx="1045">
                  <c:v>46668</c:v>
                </c:pt>
                <c:pt idx="1046">
                  <c:v>46669</c:v>
                </c:pt>
                <c:pt idx="1047">
                  <c:v>46670</c:v>
                </c:pt>
                <c:pt idx="1048">
                  <c:v>46671</c:v>
                </c:pt>
                <c:pt idx="1049">
                  <c:v>46672</c:v>
                </c:pt>
                <c:pt idx="1050">
                  <c:v>46673</c:v>
                </c:pt>
                <c:pt idx="1051">
                  <c:v>46674</c:v>
                </c:pt>
                <c:pt idx="1052">
                  <c:v>46675</c:v>
                </c:pt>
                <c:pt idx="1053">
                  <c:v>46676</c:v>
                </c:pt>
                <c:pt idx="1054">
                  <c:v>46677</c:v>
                </c:pt>
                <c:pt idx="1055">
                  <c:v>46678</c:v>
                </c:pt>
                <c:pt idx="1056">
                  <c:v>46679</c:v>
                </c:pt>
                <c:pt idx="1057">
                  <c:v>46680</c:v>
                </c:pt>
                <c:pt idx="1058">
                  <c:v>46681</c:v>
                </c:pt>
                <c:pt idx="1059">
                  <c:v>46682</c:v>
                </c:pt>
                <c:pt idx="1060">
                  <c:v>46683</c:v>
                </c:pt>
                <c:pt idx="1061">
                  <c:v>46684</c:v>
                </c:pt>
                <c:pt idx="1062">
                  <c:v>46685</c:v>
                </c:pt>
                <c:pt idx="1063">
                  <c:v>46686</c:v>
                </c:pt>
                <c:pt idx="1064">
                  <c:v>46687</c:v>
                </c:pt>
                <c:pt idx="1065">
                  <c:v>46688</c:v>
                </c:pt>
                <c:pt idx="1066">
                  <c:v>46689</c:v>
                </c:pt>
                <c:pt idx="1067">
                  <c:v>46690</c:v>
                </c:pt>
                <c:pt idx="1068">
                  <c:v>46691</c:v>
                </c:pt>
                <c:pt idx="1069">
                  <c:v>46692</c:v>
                </c:pt>
                <c:pt idx="1070">
                  <c:v>46693</c:v>
                </c:pt>
                <c:pt idx="1071">
                  <c:v>46694</c:v>
                </c:pt>
                <c:pt idx="1072">
                  <c:v>46695</c:v>
                </c:pt>
                <c:pt idx="1073">
                  <c:v>46696</c:v>
                </c:pt>
                <c:pt idx="1074">
                  <c:v>46697</c:v>
                </c:pt>
                <c:pt idx="1075">
                  <c:v>46698</c:v>
                </c:pt>
                <c:pt idx="1076">
                  <c:v>46699</c:v>
                </c:pt>
                <c:pt idx="1077">
                  <c:v>46700</c:v>
                </c:pt>
                <c:pt idx="1078">
                  <c:v>46701</c:v>
                </c:pt>
                <c:pt idx="1079">
                  <c:v>46702</c:v>
                </c:pt>
                <c:pt idx="1080">
                  <c:v>46703</c:v>
                </c:pt>
                <c:pt idx="1081">
                  <c:v>46704</c:v>
                </c:pt>
                <c:pt idx="1082">
                  <c:v>46705</c:v>
                </c:pt>
                <c:pt idx="1083">
                  <c:v>46706</c:v>
                </c:pt>
                <c:pt idx="1084">
                  <c:v>46707</c:v>
                </c:pt>
                <c:pt idx="1085">
                  <c:v>46708</c:v>
                </c:pt>
                <c:pt idx="1086">
                  <c:v>46709</c:v>
                </c:pt>
                <c:pt idx="1087">
                  <c:v>46710</c:v>
                </c:pt>
                <c:pt idx="1088">
                  <c:v>46711</c:v>
                </c:pt>
                <c:pt idx="1089">
                  <c:v>46712</c:v>
                </c:pt>
                <c:pt idx="1090">
                  <c:v>46713</c:v>
                </c:pt>
                <c:pt idx="1091">
                  <c:v>46714</c:v>
                </c:pt>
                <c:pt idx="1092">
                  <c:v>46715</c:v>
                </c:pt>
                <c:pt idx="1093">
                  <c:v>46716</c:v>
                </c:pt>
                <c:pt idx="1094">
                  <c:v>46717</c:v>
                </c:pt>
                <c:pt idx="1095">
                  <c:v>46718</c:v>
                </c:pt>
                <c:pt idx="1096">
                  <c:v>46719</c:v>
                </c:pt>
                <c:pt idx="1097">
                  <c:v>46720</c:v>
                </c:pt>
                <c:pt idx="1098">
                  <c:v>46721</c:v>
                </c:pt>
                <c:pt idx="1099">
                  <c:v>46722</c:v>
                </c:pt>
                <c:pt idx="1100">
                  <c:v>46723</c:v>
                </c:pt>
                <c:pt idx="1101">
                  <c:v>46724</c:v>
                </c:pt>
                <c:pt idx="1102">
                  <c:v>46725</c:v>
                </c:pt>
                <c:pt idx="1103">
                  <c:v>46726</c:v>
                </c:pt>
                <c:pt idx="1104">
                  <c:v>46727</c:v>
                </c:pt>
                <c:pt idx="1105">
                  <c:v>46728</c:v>
                </c:pt>
                <c:pt idx="1106">
                  <c:v>46729</c:v>
                </c:pt>
                <c:pt idx="1107">
                  <c:v>46730</c:v>
                </c:pt>
                <c:pt idx="1108">
                  <c:v>46731</c:v>
                </c:pt>
                <c:pt idx="1109">
                  <c:v>46732</c:v>
                </c:pt>
                <c:pt idx="1110">
                  <c:v>46733</c:v>
                </c:pt>
                <c:pt idx="1111">
                  <c:v>46734</c:v>
                </c:pt>
                <c:pt idx="1112">
                  <c:v>46735</c:v>
                </c:pt>
                <c:pt idx="1113">
                  <c:v>46736</c:v>
                </c:pt>
                <c:pt idx="1114">
                  <c:v>46737</c:v>
                </c:pt>
                <c:pt idx="1115">
                  <c:v>46738</c:v>
                </c:pt>
                <c:pt idx="1116">
                  <c:v>46739</c:v>
                </c:pt>
                <c:pt idx="1117">
                  <c:v>46740</c:v>
                </c:pt>
                <c:pt idx="1118">
                  <c:v>46741</c:v>
                </c:pt>
                <c:pt idx="1119">
                  <c:v>46742</c:v>
                </c:pt>
                <c:pt idx="1120">
                  <c:v>46743</c:v>
                </c:pt>
                <c:pt idx="1121">
                  <c:v>46744</c:v>
                </c:pt>
                <c:pt idx="1122">
                  <c:v>46745</c:v>
                </c:pt>
                <c:pt idx="1123">
                  <c:v>46746</c:v>
                </c:pt>
                <c:pt idx="1124">
                  <c:v>46747</c:v>
                </c:pt>
                <c:pt idx="1125">
                  <c:v>46748</c:v>
                </c:pt>
                <c:pt idx="1126">
                  <c:v>46749</c:v>
                </c:pt>
                <c:pt idx="1127">
                  <c:v>46750</c:v>
                </c:pt>
                <c:pt idx="1128">
                  <c:v>46751</c:v>
                </c:pt>
                <c:pt idx="1129">
                  <c:v>46752</c:v>
                </c:pt>
                <c:pt idx="1130">
                  <c:v>46753</c:v>
                </c:pt>
                <c:pt idx="1131">
                  <c:v>46754</c:v>
                </c:pt>
                <c:pt idx="1132">
                  <c:v>46755</c:v>
                </c:pt>
                <c:pt idx="1133">
                  <c:v>46756</c:v>
                </c:pt>
                <c:pt idx="1134">
                  <c:v>46757</c:v>
                </c:pt>
                <c:pt idx="1135">
                  <c:v>46758</c:v>
                </c:pt>
                <c:pt idx="1136">
                  <c:v>46759</c:v>
                </c:pt>
                <c:pt idx="1137">
                  <c:v>46760</c:v>
                </c:pt>
                <c:pt idx="1138">
                  <c:v>46761</c:v>
                </c:pt>
                <c:pt idx="1139">
                  <c:v>46762</c:v>
                </c:pt>
                <c:pt idx="1140">
                  <c:v>46763</c:v>
                </c:pt>
                <c:pt idx="1141">
                  <c:v>46764</c:v>
                </c:pt>
                <c:pt idx="1142">
                  <c:v>46765</c:v>
                </c:pt>
                <c:pt idx="1143">
                  <c:v>46766</c:v>
                </c:pt>
                <c:pt idx="1144">
                  <c:v>46767</c:v>
                </c:pt>
                <c:pt idx="1145">
                  <c:v>46768</c:v>
                </c:pt>
                <c:pt idx="1146">
                  <c:v>46769</c:v>
                </c:pt>
                <c:pt idx="1147">
                  <c:v>46770</c:v>
                </c:pt>
                <c:pt idx="1148">
                  <c:v>46771</c:v>
                </c:pt>
                <c:pt idx="1149">
                  <c:v>46772</c:v>
                </c:pt>
                <c:pt idx="1150">
                  <c:v>46773</c:v>
                </c:pt>
                <c:pt idx="1151">
                  <c:v>46774</c:v>
                </c:pt>
                <c:pt idx="1152">
                  <c:v>46775</c:v>
                </c:pt>
                <c:pt idx="1153">
                  <c:v>46776</c:v>
                </c:pt>
                <c:pt idx="1154">
                  <c:v>46777</c:v>
                </c:pt>
                <c:pt idx="1155">
                  <c:v>46778</c:v>
                </c:pt>
                <c:pt idx="1156">
                  <c:v>46779</c:v>
                </c:pt>
                <c:pt idx="1157">
                  <c:v>46780</c:v>
                </c:pt>
                <c:pt idx="1158">
                  <c:v>46781</c:v>
                </c:pt>
                <c:pt idx="1159">
                  <c:v>46782</c:v>
                </c:pt>
                <c:pt idx="1160">
                  <c:v>46783</c:v>
                </c:pt>
                <c:pt idx="1161">
                  <c:v>46784</c:v>
                </c:pt>
                <c:pt idx="1162">
                  <c:v>46785</c:v>
                </c:pt>
                <c:pt idx="1163">
                  <c:v>46786</c:v>
                </c:pt>
                <c:pt idx="1164">
                  <c:v>46787</c:v>
                </c:pt>
                <c:pt idx="1165">
                  <c:v>46788</c:v>
                </c:pt>
                <c:pt idx="1166">
                  <c:v>46789</c:v>
                </c:pt>
                <c:pt idx="1167">
                  <c:v>46790</c:v>
                </c:pt>
                <c:pt idx="1168">
                  <c:v>46791</c:v>
                </c:pt>
                <c:pt idx="1169">
                  <c:v>46792</c:v>
                </c:pt>
                <c:pt idx="1170">
                  <c:v>46793</c:v>
                </c:pt>
                <c:pt idx="1171">
                  <c:v>46794</c:v>
                </c:pt>
                <c:pt idx="1172">
                  <c:v>46795</c:v>
                </c:pt>
                <c:pt idx="1173">
                  <c:v>46796</c:v>
                </c:pt>
                <c:pt idx="1174">
                  <c:v>46797</c:v>
                </c:pt>
                <c:pt idx="1175">
                  <c:v>46798</c:v>
                </c:pt>
                <c:pt idx="1176">
                  <c:v>46799</c:v>
                </c:pt>
                <c:pt idx="1177">
                  <c:v>46800</c:v>
                </c:pt>
                <c:pt idx="1178">
                  <c:v>46801</c:v>
                </c:pt>
                <c:pt idx="1179">
                  <c:v>46802</c:v>
                </c:pt>
                <c:pt idx="1180">
                  <c:v>46803</c:v>
                </c:pt>
                <c:pt idx="1181">
                  <c:v>46804</c:v>
                </c:pt>
                <c:pt idx="1182">
                  <c:v>46805</c:v>
                </c:pt>
                <c:pt idx="1183">
                  <c:v>46806</c:v>
                </c:pt>
                <c:pt idx="1184">
                  <c:v>46807</c:v>
                </c:pt>
                <c:pt idx="1185">
                  <c:v>46808</c:v>
                </c:pt>
                <c:pt idx="1186">
                  <c:v>46809</c:v>
                </c:pt>
                <c:pt idx="1187">
                  <c:v>46810</c:v>
                </c:pt>
                <c:pt idx="1188">
                  <c:v>46811</c:v>
                </c:pt>
                <c:pt idx="1189">
                  <c:v>46812</c:v>
                </c:pt>
                <c:pt idx="1190">
                  <c:v>46813</c:v>
                </c:pt>
                <c:pt idx="1191">
                  <c:v>46814</c:v>
                </c:pt>
                <c:pt idx="1192">
                  <c:v>46815</c:v>
                </c:pt>
                <c:pt idx="1193">
                  <c:v>46816</c:v>
                </c:pt>
                <c:pt idx="1194">
                  <c:v>46817</c:v>
                </c:pt>
                <c:pt idx="1195">
                  <c:v>46818</c:v>
                </c:pt>
                <c:pt idx="1196">
                  <c:v>46819</c:v>
                </c:pt>
                <c:pt idx="1197">
                  <c:v>46820</c:v>
                </c:pt>
                <c:pt idx="1198">
                  <c:v>46821</c:v>
                </c:pt>
                <c:pt idx="1199">
                  <c:v>46822</c:v>
                </c:pt>
                <c:pt idx="1200">
                  <c:v>46823</c:v>
                </c:pt>
                <c:pt idx="1201">
                  <c:v>46824</c:v>
                </c:pt>
                <c:pt idx="1202">
                  <c:v>46825</c:v>
                </c:pt>
                <c:pt idx="1203">
                  <c:v>46826</c:v>
                </c:pt>
                <c:pt idx="1204">
                  <c:v>46827</c:v>
                </c:pt>
                <c:pt idx="1205">
                  <c:v>46828</c:v>
                </c:pt>
                <c:pt idx="1206">
                  <c:v>46829</c:v>
                </c:pt>
                <c:pt idx="1207">
                  <c:v>46830</c:v>
                </c:pt>
                <c:pt idx="1208">
                  <c:v>46831</c:v>
                </c:pt>
                <c:pt idx="1209">
                  <c:v>46832</c:v>
                </c:pt>
                <c:pt idx="1210">
                  <c:v>46833</c:v>
                </c:pt>
                <c:pt idx="1211">
                  <c:v>46834</c:v>
                </c:pt>
                <c:pt idx="1212">
                  <c:v>46835</c:v>
                </c:pt>
                <c:pt idx="1213">
                  <c:v>46836</c:v>
                </c:pt>
                <c:pt idx="1214">
                  <c:v>46837</c:v>
                </c:pt>
                <c:pt idx="1215">
                  <c:v>46838</c:v>
                </c:pt>
                <c:pt idx="1216">
                  <c:v>46839</c:v>
                </c:pt>
                <c:pt idx="1217">
                  <c:v>46840</c:v>
                </c:pt>
                <c:pt idx="1218">
                  <c:v>46841</c:v>
                </c:pt>
                <c:pt idx="1219">
                  <c:v>46842</c:v>
                </c:pt>
                <c:pt idx="1220">
                  <c:v>46843</c:v>
                </c:pt>
                <c:pt idx="1221">
                  <c:v>46844</c:v>
                </c:pt>
                <c:pt idx="1222">
                  <c:v>46845</c:v>
                </c:pt>
                <c:pt idx="1223">
                  <c:v>46846</c:v>
                </c:pt>
                <c:pt idx="1224">
                  <c:v>46847</c:v>
                </c:pt>
                <c:pt idx="1225">
                  <c:v>46848</c:v>
                </c:pt>
                <c:pt idx="1226">
                  <c:v>46849</c:v>
                </c:pt>
                <c:pt idx="1227">
                  <c:v>46850</c:v>
                </c:pt>
                <c:pt idx="1228">
                  <c:v>46851</c:v>
                </c:pt>
                <c:pt idx="1229">
                  <c:v>46852</c:v>
                </c:pt>
                <c:pt idx="1230">
                  <c:v>46853</c:v>
                </c:pt>
                <c:pt idx="1231">
                  <c:v>46854</c:v>
                </c:pt>
                <c:pt idx="1232">
                  <c:v>46855</c:v>
                </c:pt>
                <c:pt idx="1233">
                  <c:v>46856</c:v>
                </c:pt>
                <c:pt idx="1234">
                  <c:v>46857</c:v>
                </c:pt>
                <c:pt idx="1235">
                  <c:v>46858</c:v>
                </c:pt>
                <c:pt idx="1236">
                  <c:v>46859</c:v>
                </c:pt>
                <c:pt idx="1237">
                  <c:v>46860</c:v>
                </c:pt>
                <c:pt idx="1238">
                  <c:v>46861</c:v>
                </c:pt>
                <c:pt idx="1239">
                  <c:v>46862</c:v>
                </c:pt>
                <c:pt idx="1240">
                  <c:v>46863</c:v>
                </c:pt>
                <c:pt idx="1241">
                  <c:v>46864</c:v>
                </c:pt>
                <c:pt idx="1242">
                  <c:v>46865</c:v>
                </c:pt>
                <c:pt idx="1243">
                  <c:v>46866</c:v>
                </c:pt>
                <c:pt idx="1244">
                  <c:v>46867</c:v>
                </c:pt>
                <c:pt idx="1245">
                  <c:v>46868</c:v>
                </c:pt>
                <c:pt idx="1246">
                  <c:v>46869</c:v>
                </c:pt>
                <c:pt idx="1247">
                  <c:v>46870</c:v>
                </c:pt>
                <c:pt idx="1248">
                  <c:v>46871</c:v>
                </c:pt>
                <c:pt idx="1249">
                  <c:v>46872</c:v>
                </c:pt>
                <c:pt idx="1250">
                  <c:v>46873</c:v>
                </c:pt>
                <c:pt idx="1251">
                  <c:v>46874</c:v>
                </c:pt>
                <c:pt idx="1252">
                  <c:v>46875</c:v>
                </c:pt>
                <c:pt idx="1253">
                  <c:v>46876</c:v>
                </c:pt>
                <c:pt idx="1254">
                  <c:v>46877</c:v>
                </c:pt>
                <c:pt idx="1255">
                  <c:v>46878</c:v>
                </c:pt>
                <c:pt idx="1256">
                  <c:v>46879</c:v>
                </c:pt>
                <c:pt idx="1257">
                  <c:v>46880</c:v>
                </c:pt>
                <c:pt idx="1258">
                  <c:v>46881</c:v>
                </c:pt>
                <c:pt idx="1259">
                  <c:v>46882</c:v>
                </c:pt>
                <c:pt idx="1260">
                  <c:v>46883</c:v>
                </c:pt>
                <c:pt idx="1261">
                  <c:v>46884</c:v>
                </c:pt>
                <c:pt idx="1262">
                  <c:v>46885</c:v>
                </c:pt>
                <c:pt idx="1263">
                  <c:v>46886</c:v>
                </c:pt>
                <c:pt idx="1264">
                  <c:v>46887</c:v>
                </c:pt>
                <c:pt idx="1265">
                  <c:v>46888</c:v>
                </c:pt>
                <c:pt idx="1266">
                  <c:v>46889</c:v>
                </c:pt>
                <c:pt idx="1267">
                  <c:v>46890</c:v>
                </c:pt>
                <c:pt idx="1268">
                  <c:v>46891</c:v>
                </c:pt>
                <c:pt idx="1269">
                  <c:v>46892</c:v>
                </c:pt>
                <c:pt idx="1270">
                  <c:v>46893</c:v>
                </c:pt>
                <c:pt idx="1271">
                  <c:v>46894</c:v>
                </c:pt>
                <c:pt idx="1272">
                  <c:v>46895</c:v>
                </c:pt>
                <c:pt idx="1273">
                  <c:v>46896</c:v>
                </c:pt>
                <c:pt idx="1274">
                  <c:v>46897</c:v>
                </c:pt>
                <c:pt idx="1275">
                  <c:v>46898</c:v>
                </c:pt>
                <c:pt idx="1276">
                  <c:v>46899</c:v>
                </c:pt>
                <c:pt idx="1277">
                  <c:v>46900</c:v>
                </c:pt>
                <c:pt idx="1278">
                  <c:v>46901</c:v>
                </c:pt>
                <c:pt idx="1279">
                  <c:v>46902</c:v>
                </c:pt>
                <c:pt idx="1280">
                  <c:v>46903</c:v>
                </c:pt>
                <c:pt idx="1281">
                  <c:v>46904</c:v>
                </c:pt>
                <c:pt idx="1282">
                  <c:v>46905</c:v>
                </c:pt>
                <c:pt idx="1283">
                  <c:v>46906</c:v>
                </c:pt>
                <c:pt idx="1284">
                  <c:v>46907</c:v>
                </c:pt>
                <c:pt idx="1285">
                  <c:v>46908</c:v>
                </c:pt>
                <c:pt idx="1286">
                  <c:v>46909</c:v>
                </c:pt>
                <c:pt idx="1287">
                  <c:v>46910</c:v>
                </c:pt>
                <c:pt idx="1288">
                  <c:v>46911</c:v>
                </c:pt>
                <c:pt idx="1289">
                  <c:v>46912</c:v>
                </c:pt>
                <c:pt idx="1290">
                  <c:v>46913</c:v>
                </c:pt>
                <c:pt idx="1291">
                  <c:v>46914</c:v>
                </c:pt>
                <c:pt idx="1292">
                  <c:v>46915</c:v>
                </c:pt>
                <c:pt idx="1293">
                  <c:v>46916</c:v>
                </c:pt>
                <c:pt idx="1294">
                  <c:v>46917</c:v>
                </c:pt>
                <c:pt idx="1295">
                  <c:v>46918</c:v>
                </c:pt>
                <c:pt idx="1296">
                  <c:v>46919</c:v>
                </c:pt>
                <c:pt idx="1297">
                  <c:v>46920</c:v>
                </c:pt>
                <c:pt idx="1298">
                  <c:v>46921</c:v>
                </c:pt>
                <c:pt idx="1299">
                  <c:v>46922</c:v>
                </c:pt>
                <c:pt idx="1300">
                  <c:v>46923</c:v>
                </c:pt>
                <c:pt idx="1301">
                  <c:v>46924</c:v>
                </c:pt>
                <c:pt idx="1302">
                  <c:v>46925</c:v>
                </c:pt>
                <c:pt idx="1303">
                  <c:v>46926</c:v>
                </c:pt>
                <c:pt idx="1304">
                  <c:v>46927</c:v>
                </c:pt>
                <c:pt idx="1305">
                  <c:v>46928</c:v>
                </c:pt>
                <c:pt idx="1306">
                  <c:v>46929</c:v>
                </c:pt>
                <c:pt idx="1307">
                  <c:v>46930</c:v>
                </c:pt>
                <c:pt idx="1308">
                  <c:v>46931</c:v>
                </c:pt>
                <c:pt idx="1309">
                  <c:v>46932</c:v>
                </c:pt>
                <c:pt idx="1310">
                  <c:v>46933</c:v>
                </c:pt>
                <c:pt idx="1311">
                  <c:v>46934</c:v>
                </c:pt>
                <c:pt idx="1312">
                  <c:v>46935</c:v>
                </c:pt>
                <c:pt idx="1313">
                  <c:v>46936</c:v>
                </c:pt>
                <c:pt idx="1314">
                  <c:v>46937</c:v>
                </c:pt>
                <c:pt idx="1315">
                  <c:v>46938</c:v>
                </c:pt>
                <c:pt idx="1316">
                  <c:v>46939</c:v>
                </c:pt>
                <c:pt idx="1317">
                  <c:v>46940</c:v>
                </c:pt>
                <c:pt idx="1318">
                  <c:v>46941</c:v>
                </c:pt>
                <c:pt idx="1319">
                  <c:v>46942</c:v>
                </c:pt>
                <c:pt idx="1320">
                  <c:v>46943</c:v>
                </c:pt>
                <c:pt idx="1321">
                  <c:v>46944</c:v>
                </c:pt>
                <c:pt idx="1322">
                  <c:v>46945</c:v>
                </c:pt>
                <c:pt idx="1323">
                  <c:v>46946</c:v>
                </c:pt>
                <c:pt idx="1324">
                  <c:v>46947</c:v>
                </c:pt>
                <c:pt idx="1325">
                  <c:v>46948</c:v>
                </c:pt>
                <c:pt idx="1326">
                  <c:v>46949</c:v>
                </c:pt>
                <c:pt idx="1327">
                  <c:v>46950</c:v>
                </c:pt>
                <c:pt idx="1328">
                  <c:v>46951</c:v>
                </c:pt>
                <c:pt idx="1329">
                  <c:v>46952</c:v>
                </c:pt>
                <c:pt idx="1330">
                  <c:v>46953</c:v>
                </c:pt>
                <c:pt idx="1331">
                  <c:v>46954</c:v>
                </c:pt>
                <c:pt idx="1332">
                  <c:v>46955</c:v>
                </c:pt>
                <c:pt idx="1333">
                  <c:v>46956</c:v>
                </c:pt>
                <c:pt idx="1334">
                  <c:v>46957</c:v>
                </c:pt>
                <c:pt idx="1335">
                  <c:v>46958</c:v>
                </c:pt>
                <c:pt idx="1336">
                  <c:v>46959</c:v>
                </c:pt>
                <c:pt idx="1337">
                  <c:v>46960</c:v>
                </c:pt>
                <c:pt idx="1338">
                  <c:v>46961</c:v>
                </c:pt>
                <c:pt idx="1339">
                  <c:v>46962</c:v>
                </c:pt>
                <c:pt idx="1340">
                  <c:v>46963</c:v>
                </c:pt>
                <c:pt idx="1341">
                  <c:v>46964</c:v>
                </c:pt>
                <c:pt idx="1342">
                  <c:v>46965</c:v>
                </c:pt>
                <c:pt idx="1343">
                  <c:v>46966</c:v>
                </c:pt>
                <c:pt idx="1344">
                  <c:v>46967</c:v>
                </c:pt>
                <c:pt idx="1345">
                  <c:v>46968</c:v>
                </c:pt>
                <c:pt idx="1346">
                  <c:v>46969</c:v>
                </c:pt>
                <c:pt idx="1347">
                  <c:v>46970</c:v>
                </c:pt>
                <c:pt idx="1348">
                  <c:v>46971</c:v>
                </c:pt>
                <c:pt idx="1349">
                  <c:v>46972</c:v>
                </c:pt>
                <c:pt idx="1350">
                  <c:v>46973</c:v>
                </c:pt>
                <c:pt idx="1351">
                  <c:v>46974</c:v>
                </c:pt>
                <c:pt idx="1352">
                  <c:v>46975</c:v>
                </c:pt>
                <c:pt idx="1353">
                  <c:v>46976</c:v>
                </c:pt>
                <c:pt idx="1354">
                  <c:v>46977</c:v>
                </c:pt>
                <c:pt idx="1355">
                  <c:v>46978</c:v>
                </c:pt>
                <c:pt idx="1356">
                  <c:v>46979</c:v>
                </c:pt>
                <c:pt idx="1357">
                  <c:v>46980</c:v>
                </c:pt>
                <c:pt idx="1358">
                  <c:v>46981</c:v>
                </c:pt>
                <c:pt idx="1359">
                  <c:v>46982</c:v>
                </c:pt>
                <c:pt idx="1360">
                  <c:v>46983</c:v>
                </c:pt>
                <c:pt idx="1361">
                  <c:v>46984</c:v>
                </c:pt>
                <c:pt idx="1362">
                  <c:v>46985</c:v>
                </c:pt>
                <c:pt idx="1363">
                  <c:v>46986</c:v>
                </c:pt>
                <c:pt idx="1364">
                  <c:v>46987</c:v>
                </c:pt>
                <c:pt idx="1365">
                  <c:v>46988</c:v>
                </c:pt>
                <c:pt idx="1366">
                  <c:v>46989</c:v>
                </c:pt>
                <c:pt idx="1367">
                  <c:v>46990</c:v>
                </c:pt>
                <c:pt idx="1368">
                  <c:v>46991</c:v>
                </c:pt>
                <c:pt idx="1369">
                  <c:v>46992</c:v>
                </c:pt>
                <c:pt idx="1370">
                  <c:v>46993</c:v>
                </c:pt>
                <c:pt idx="1371">
                  <c:v>46994</c:v>
                </c:pt>
                <c:pt idx="1372">
                  <c:v>46995</c:v>
                </c:pt>
                <c:pt idx="1373">
                  <c:v>46996</c:v>
                </c:pt>
                <c:pt idx="1374">
                  <c:v>46997</c:v>
                </c:pt>
                <c:pt idx="1375">
                  <c:v>46998</c:v>
                </c:pt>
                <c:pt idx="1376">
                  <c:v>46999</c:v>
                </c:pt>
                <c:pt idx="1377">
                  <c:v>47000</c:v>
                </c:pt>
                <c:pt idx="1378">
                  <c:v>47001</c:v>
                </c:pt>
                <c:pt idx="1379">
                  <c:v>47002</c:v>
                </c:pt>
                <c:pt idx="1380">
                  <c:v>47003</c:v>
                </c:pt>
                <c:pt idx="1381">
                  <c:v>47004</c:v>
                </c:pt>
                <c:pt idx="1382">
                  <c:v>47005</c:v>
                </c:pt>
                <c:pt idx="1383">
                  <c:v>47006</c:v>
                </c:pt>
                <c:pt idx="1384">
                  <c:v>47007</c:v>
                </c:pt>
                <c:pt idx="1385">
                  <c:v>47008</c:v>
                </c:pt>
                <c:pt idx="1386">
                  <c:v>47009</c:v>
                </c:pt>
                <c:pt idx="1387">
                  <c:v>47010</c:v>
                </c:pt>
                <c:pt idx="1388">
                  <c:v>47011</c:v>
                </c:pt>
                <c:pt idx="1389">
                  <c:v>47012</c:v>
                </c:pt>
                <c:pt idx="1390">
                  <c:v>47013</c:v>
                </c:pt>
                <c:pt idx="1391">
                  <c:v>47014</c:v>
                </c:pt>
                <c:pt idx="1392">
                  <c:v>47015</c:v>
                </c:pt>
                <c:pt idx="1393">
                  <c:v>47016</c:v>
                </c:pt>
                <c:pt idx="1394">
                  <c:v>47017</c:v>
                </c:pt>
                <c:pt idx="1395">
                  <c:v>47018</c:v>
                </c:pt>
                <c:pt idx="1396">
                  <c:v>47019</c:v>
                </c:pt>
                <c:pt idx="1397">
                  <c:v>47020</c:v>
                </c:pt>
                <c:pt idx="1398">
                  <c:v>47021</c:v>
                </c:pt>
                <c:pt idx="1399">
                  <c:v>47022</c:v>
                </c:pt>
                <c:pt idx="1400">
                  <c:v>47023</c:v>
                </c:pt>
                <c:pt idx="1401">
                  <c:v>47024</c:v>
                </c:pt>
                <c:pt idx="1402">
                  <c:v>47025</c:v>
                </c:pt>
                <c:pt idx="1403">
                  <c:v>47026</c:v>
                </c:pt>
                <c:pt idx="1404">
                  <c:v>47027</c:v>
                </c:pt>
                <c:pt idx="1405">
                  <c:v>47028</c:v>
                </c:pt>
                <c:pt idx="1406">
                  <c:v>47029</c:v>
                </c:pt>
                <c:pt idx="1407">
                  <c:v>47030</c:v>
                </c:pt>
                <c:pt idx="1408">
                  <c:v>47031</c:v>
                </c:pt>
                <c:pt idx="1409">
                  <c:v>47032</c:v>
                </c:pt>
                <c:pt idx="1410">
                  <c:v>47033</c:v>
                </c:pt>
                <c:pt idx="1411">
                  <c:v>47034</c:v>
                </c:pt>
                <c:pt idx="1412">
                  <c:v>47035</c:v>
                </c:pt>
                <c:pt idx="1413">
                  <c:v>47036</c:v>
                </c:pt>
                <c:pt idx="1414">
                  <c:v>47037</c:v>
                </c:pt>
                <c:pt idx="1415">
                  <c:v>47038</c:v>
                </c:pt>
                <c:pt idx="1416">
                  <c:v>47039</c:v>
                </c:pt>
                <c:pt idx="1417">
                  <c:v>47040</c:v>
                </c:pt>
                <c:pt idx="1418">
                  <c:v>47041</c:v>
                </c:pt>
                <c:pt idx="1419">
                  <c:v>47042</c:v>
                </c:pt>
                <c:pt idx="1420">
                  <c:v>47043</c:v>
                </c:pt>
                <c:pt idx="1421">
                  <c:v>47044</c:v>
                </c:pt>
                <c:pt idx="1422">
                  <c:v>47045</c:v>
                </c:pt>
                <c:pt idx="1423">
                  <c:v>47046</c:v>
                </c:pt>
                <c:pt idx="1424">
                  <c:v>47047</c:v>
                </c:pt>
                <c:pt idx="1425">
                  <c:v>47048</c:v>
                </c:pt>
                <c:pt idx="1426">
                  <c:v>47049</c:v>
                </c:pt>
                <c:pt idx="1427">
                  <c:v>47050</c:v>
                </c:pt>
                <c:pt idx="1428">
                  <c:v>47051</c:v>
                </c:pt>
                <c:pt idx="1429">
                  <c:v>47052</c:v>
                </c:pt>
                <c:pt idx="1430">
                  <c:v>47053</c:v>
                </c:pt>
                <c:pt idx="1431">
                  <c:v>47054</c:v>
                </c:pt>
                <c:pt idx="1432">
                  <c:v>47055</c:v>
                </c:pt>
                <c:pt idx="1433">
                  <c:v>47056</c:v>
                </c:pt>
                <c:pt idx="1434">
                  <c:v>47057</c:v>
                </c:pt>
                <c:pt idx="1435">
                  <c:v>47058</c:v>
                </c:pt>
                <c:pt idx="1436">
                  <c:v>47059</c:v>
                </c:pt>
                <c:pt idx="1437">
                  <c:v>47060</c:v>
                </c:pt>
                <c:pt idx="1438">
                  <c:v>47061</c:v>
                </c:pt>
                <c:pt idx="1439">
                  <c:v>47062</c:v>
                </c:pt>
                <c:pt idx="1440">
                  <c:v>47063</c:v>
                </c:pt>
                <c:pt idx="1441">
                  <c:v>47064</c:v>
                </c:pt>
                <c:pt idx="1442">
                  <c:v>47065</c:v>
                </c:pt>
                <c:pt idx="1443">
                  <c:v>47066</c:v>
                </c:pt>
                <c:pt idx="1444">
                  <c:v>47067</c:v>
                </c:pt>
                <c:pt idx="1445">
                  <c:v>47068</c:v>
                </c:pt>
                <c:pt idx="1446">
                  <c:v>47069</c:v>
                </c:pt>
                <c:pt idx="1447">
                  <c:v>47070</c:v>
                </c:pt>
                <c:pt idx="1448">
                  <c:v>47071</c:v>
                </c:pt>
                <c:pt idx="1449">
                  <c:v>47072</c:v>
                </c:pt>
                <c:pt idx="1450">
                  <c:v>47073</c:v>
                </c:pt>
                <c:pt idx="1451">
                  <c:v>47074</c:v>
                </c:pt>
                <c:pt idx="1452">
                  <c:v>47075</c:v>
                </c:pt>
                <c:pt idx="1453">
                  <c:v>47076</c:v>
                </c:pt>
                <c:pt idx="1454">
                  <c:v>47077</c:v>
                </c:pt>
                <c:pt idx="1455">
                  <c:v>47078</c:v>
                </c:pt>
                <c:pt idx="1456">
                  <c:v>47079</c:v>
                </c:pt>
                <c:pt idx="1457">
                  <c:v>47080</c:v>
                </c:pt>
                <c:pt idx="1458">
                  <c:v>47081</c:v>
                </c:pt>
                <c:pt idx="1459">
                  <c:v>47082</c:v>
                </c:pt>
                <c:pt idx="1460">
                  <c:v>47083</c:v>
                </c:pt>
                <c:pt idx="1461">
                  <c:v>47084</c:v>
                </c:pt>
                <c:pt idx="1462">
                  <c:v>47085</c:v>
                </c:pt>
                <c:pt idx="1463">
                  <c:v>47086</c:v>
                </c:pt>
                <c:pt idx="1464">
                  <c:v>47087</c:v>
                </c:pt>
                <c:pt idx="1465">
                  <c:v>47088</c:v>
                </c:pt>
                <c:pt idx="1466">
                  <c:v>47089</c:v>
                </c:pt>
                <c:pt idx="1467">
                  <c:v>47090</c:v>
                </c:pt>
                <c:pt idx="1468">
                  <c:v>47091</c:v>
                </c:pt>
                <c:pt idx="1469">
                  <c:v>47092</c:v>
                </c:pt>
                <c:pt idx="1470">
                  <c:v>47093</c:v>
                </c:pt>
                <c:pt idx="1471">
                  <c:v>47094</c:v>
                </c:pt>
                <c:pt idx="1472">
                  <c:v>47095</c:v>
                </c:pt>
                <c:pt idx="1473">
                  <c:v>47096</c:v>
                </c:pt>
                <c:pt idx="1474">
                  <c:v>47097</c:v>
                </c:pt>
                <c:pt idx="1475">
                  <c:v>47098</c:v>
                </c:pt>
                <c:pt idx="1476">
                  <c:v>47099</c:v>
                </c:pt>
                <c:pt idx="1477">
                  <c:v>47100</c:v>
                </c:pt>
                <c:pt idx="1478">
                  <c:v>47101</c:v>
                </c:pt>
                <c:pt idx="1479">
                  <c:v>47102</c:v>
                </c:pt>
                <c:pt idx="1480">
                  <c:v>47103</c:v>
                </c:pt>
                <c:pt idx="1481">
                  <c:v>47104</c:v>
                </c:pt>
                <c:pt idx="1482">
                  <c:v>47105</c:v>
                </c:pt>
                <c:pt idx="1483">
                  <c:v>47106</c:v>
                </c:pt>
                <c:pt idx="1484">
                  <c:v>47107</c:v>
                </c:pt>
                <c:pt idx="1485">
                  <c:v>47108</c:v>
                </c:pt>
                <c:pt idx="1486">
                  <c:v>47109</c:v>
                </c:pt>
                <c:pt idx="1487">
                  <c:v>47110</c:v>
                </c:pt>
                <c:pt idx="1488">
                  <c:v>47111</c:v>
                </c:pt>
                <c:pt idx="1489">
                  <c:v>47112</c:v>
                </c:pt>
                <c:pt idx="1490">
                  <c:v>47113</c:v>
                </c:pt>
                <c:pt idx="1491">
                  <c:v>47114</c:v>
                </c:pt>
                <c:pt idx="1492">
                  <c:v>47115</c:v>
                </c:pt>
                <c:pt idx="1493">
                  <c:v>47116</c:v>
                </c:pt>
                <c:pt idx="1494">
                  <c:v>47117</c:v>
                </c:pt>
                <c:pt idx="1495">
                  <c:v>47118</c:v>
                </c:pt>
                <c:pt idx="1496">
                  <c:v>47119</c:v>
                </c:pt>
                <c:pt idx="1497">
                  <c:v>47120</c:v>
                </c:pt>
                <c:pt idx="1498">
                  <c:v>47121</c:v>
                </c:pt>
                <c:pt idx="1499">
                  <c:v>47122</c:v>
                </c:pt>
                <c:pt idx="1500">
                  <c:v>47123</c:v>
                </c:pt>
                <c:pt idx="1501">
                  <c:v>47124</c:v>
                </c:pt>
                <c:pt idx="1502">
                  <c:v>47125</c:v>
                </c:pt>
                <c:pt idx="1503">
                  <c:v>47126</c:v>
                </c:pt>
                <c:pt idx="1504">
                  <c:v>47127</c:v>
                </c:pt>
                <c:pt idx="1505">
                  <c:v>47128</c:v>
                </c:pt>
                <c:pt idx="1506">
                  <c:v>47129</c:v>
                </c:pt>
                <c:pt idx="1507">
                  <c:v>47130</c:v>
                </c:pt>
                <c:pt idx="1508">
                  <c:v>47131</c:v>
                </c:pt>
                <c:pt idx="1509">
                  <c:v>47132</c:v>
                </c:pt>
                <c:pt idx="1510">
                  <c:v>47133</c:v>
                </c:pt>
                <c:pt idx="1511">
                  <c:v>47134</c:v>
                </c:pt>
                <c:pt idx="1512">
                  <c:v>47135</c:v>
                </c:pt>
                <c:pt idx="1513">
                  <c:v>47136</c:v>
                </c:pt>
                <c:pt idx="1514">
                  <c:v>47137</c:v>
                </c:pt>
                <c:pt idx="1515">
                  <c:v>47138</c:v>
                </c:pt>
                <c:pt idx="1516">
                  <c:v>47139</c:v>
                </c:pt>
                <c:pt idx="1517">
                  <c:v>47140</c:v>
                </c:pt>
                <c:pt idx="1518">
                  <c:v>47141</c:v>
                </c:pt>
                <c:pt idx="1519">
                  <c:v>47142</c:v>
                </c:pt>
                <c:pt idx="1520">
                  <c:v>47143</c:v>
                </c:pt>
                <c:pt idx="1521">
                  <c:v>47144</c:v>
                </c:pt>
                <c:pt idx="1522">
                  <c:v>47145</c:v>
                </c:pt>
                <c:pt idx="1523">
                  <c:v>47146</c:v>
                </c:pt>
                <c:pt idx="1524">
                  <c:v>47147</c:v>
                </c:pt>
                <c:pt idx="1525">
                  <c:v>47148</c:v>
                </c:pt>
                <c:pt idx="1526">
                  <c:v>47149</c:v>
                </c:pt>
                <c:pt idx="1527">
                  <c:v>47150</c:v>
                </c:pt>
                <c:pt idx="1528">
                  <c:v>47151</c:v>
                </c:pt>
                <c:pt idx="1529">
                  <c:v>47152</c:v>
                </c:pt>
                <c:pt idx="1530">
                  <c:v>47153</c:v>
                </c:pt>
                <c:pt idx="1531">
                  <c:v>47154</c:v>
                </c:pt>
                <c:pt idx="1532">
                  <c:v>47155</c:v>
                </c:pt>
                <c:pt idx="1533">
                  <c:v>47156</c:v>
                </c:pt>
                <c:pt idx="1534">
                  <c:v>47157</c:v>
                </c:pt>
                <c:pt idx="1535">
                  <c:v>47158</c:v>
                </c:pt>
                <c:pt idx="1536">
                  <c:v>47159</c:v>
                </c:pt>
                <c:pt idx="1537">
                  <c:v>47160</c:v>
                </c:pt>
                <c:pt idx="1538">
                  <c:v>47161</c:v>
                </c:pt>
                <c:pt idx="1539">
                  <c:v>47162</c:v>
                </c:pt>
                <c:pt idx="1540">
                  <c:v>47163</c:v>
                </c:pt>
                <c:pt idx="1541">
                  <c:v>47164</c:v>
                </c:pt>
                <c:pt idx="1542">
                  <c:v>47165</c:v>
                </c:pt>
                <c:pt idx="1543">
                  <c:v>47166</c:v>
                </c:pt>
                <c:pt idx="1544">
                  <c:v>47167</c:v>
                </c:pt>
                <c:pt idx="1545">
                  <c:v>47168</c:v>
                </c:pt>
                <c:pt idx="1546">
                  <c:v>47169</c:v>
                </c:pt>
                <c:pt idx="1547">
                  <c:v>47170</c:v>
                </c:pt>
                <c:pt idx="1548">
                  <c:v>47171</c:v>
                </c:pt>
                <c:pt idx="1549">
                  <c:v>47172</c:v>
                </c:pt>
                <c:pt idx="1550">
                  <c:v>47173</c:v>
                </c:pt>
                <c:pt idx="1551">
                  <c:v>47174</c:v>
                </c:pt>
                <c:pt idx="1552">
                  <c:v>47175</c:v>
                </c:pt>
                <c:pt idx="1553">
                  <c:v>47176</c:v>
                </c:pt>
                <c:pt idx="1554">
                  <c:v>47177</c:v>
                </c:pt>
                <c:pt idx="1555">
                  <c:v>47178</c:v>
                </c:pt>
                <c:pt idx="1556">
                  <c:v>47179</c:v>
                </c:pt>
                <c:pt idx="1557">
                  <c:v>47180</c:v>
                </c:pt>
                <c:pt idx="1558">
                  <c:v>47181</c:v>
                </c:pt>
                <c:pt idx="1559">
                  <c:v>47182</c:v>
                </c:pt>
                <c:pt idx="1560">
                  <c:v>47183</c:v>
                </c:pt>
                <c:pt idx="1561">
                  <c:v>47184</c:v>
                </c:pt>
                <c:pt idx="1562">
                  <c:v>47185</c:v>
                </c:pt>
                <c:pt idx="1563">
                  <c:v>47186</c:v>
                </c:pt>
                <c:pt idx="1564">
                  <c:v>47187</c:v>
                </c:pt>
                <c:pt idx="1565">
                  <c:v>47188</c:v>
                </c:pt>
                <c:pt idx="1566">
                  <c:v>47189</c:v>
                </c:pt>
                <c:pt idx="1567">
                  <c:v>47190</c:v>
                </c:pt>
                <c:pt idx="1568">
                  <c:v>47191</c:v>
                </c:pt>
                <c:pt idx="1569">
                  <c:v>47192</c:v>
                </c:pt>
                <c:pt idx="1570">
                  <c:v>47193</c:v>
                </c:pt>
                <c:pt idx="1571">
                  <c:v>47194</c:v>
                </c:pt>
                <c:pt idx="1572">
                  <c:v>47195</c:v>
                </c:pt>
                <c:pt idx="1573">
                  <c:v>47196</c:v>
                </c:pt>
                <c:pt idx="1574">
                  <c:v>47197</c:v>
                </c:pt>
                <c:pt idx="1575">
                  <c:v>47198</c:v>
                </c:pt>
                <c:pt idx="1576">
                  <c:v>47199</c:v>
                </c:pt>
                <c:pt idx="1577">
                  <c:v>47200</c:v>
                </c:pt>
                <c:pt idx="1578">
                  <c:v>47201</c:v>
                </c:pt>
                <c:pt idx="1579">
                  <c:v>47202</c:v>
                </c:pt>
                <c:pt idx="1580">
                  <c:v>47203</c:v>
                </c:pt>
                <c:pt idx="1581">
                  <c:v>47204</c:v>
                </c:pt>
                <c:pt idx="1582">
                  <c:v>47205</c:v>
                </c:pt>
                <c:pt idx="1583">
                  <c:v>47206</c:v>
                </c:pt>
                <c:pt idx="1584">
                  <c:v>47207</c:v>
                </c:pt>
                <c:pt idx="1585">
                  <c:v>47208</c:v>
                </c:pt>
                <c:pt idx="1586">
                  <c:v>47209</c:v>
                </c:pt>
                <c:pt idx="1587">
                  <c:v>47210</c:v>
                </c:pt>
                <c:pt idx="1588">
                  <c:v>47211</c:v>
                </c:pt>
                <c:pt idx="1589">
                  <c:v>47212</c:v>
                </c:pt>
                <c:pt idx="1590">
                  <c:v>47213</c:v>
                </c:pt>
                <c:pt idx="1591">
                  <c:v>47214</c:v>
                </c:pt>
                <c:pt idx="1592">
                  <c:v>47215</c:v>
                </c:pt>
                <c:pt idx="1593">
                  <c:v>47216</c:v>
                </c:pt>
                <c:pt idx="1594">
                  <c:v>47217</c:v>
                </c:pt>
                <c:pt idx="1595">
                  <c:v>47218</c:v>
                </c:pt>
                <c:pt idx="1596">
                  <c:v>47219</c:v>
                </c:pt>
                <c:pt idx="1597">
                  <c:v>47220</c:v>
                </c:pt>
                <c:pt idx="1598">
                  <c:v>47221</c:v>
                </c:pt>
                <c:pt idx="1599">
                  <c:v>47222</c:v>
                </c:pt>
                <c:pt idx="1600">
                  <c:v>47223</c:v>
                </c:pt>
                <c:pt idx="1601">
                  <c:v>47224</c:v>
                </c:pt>
                <c:pt idx="1602">
                  <c:v>47225</c:v>
                </c:pt>
                <c:pt idx="1603">
                  <c:v>47226</c:v>
                </c:pt>
                <c:pt idx="1604">
                  <c:v>47227</c:v>
                </c:pt>
                <c:pt idx="1605">
                  <c:v>47228</c:v>
                </c:pt>
                <c:pt idx="1606">
                  <c:v>47229</c:v>
                </c:pt>
                <c:pt idx="1607">
                  <c:v>47230</c:v>
                </c:pt>
                <c:pt idx="1608">
                  <c:v>47231</c:v>
                </c:pt>
                <c:pt idx="1609">
                  <c:v>47232</c:v>
                </c:pt>
                <c:pt idx="1610">
                  <c:v>47233</c:v>
                </c:pt>
                <c:pt idx="1611">
                  <c:v>47234</c:v>
                </c:pt>
                <c:pt idx="1612">
                  <c:v>47235</c:v>
                </c:pt>
                <c:pt idx="1613">
                  <c:v>47236</c:v>
                </c:pt>
                <c:pt idx="1614">
                  <c:v>47237</c:v>
                </c:pt>
                <c:pt idx="1615">
                  <c:v>47238</c:v>
                </c:pt>
                <c:pt idx="1616">
                  <c:v>47239</c:v>
                </c:pt>
                <c:pt idx="1617">
                  <c:v>47240</c:v>
                </c:pt>
                <c:pt idx="1618">
                  <c:v>47241</c:v>
                </c:pt>
                <c:pt idx="1619">
                  <c:v>47242</c:v>
                </c:pt>
                <c:pt idx="1620">
                  <c:v>47243</c:v>
                </c:pt>
                <c:pt idx="1621">
                  <c:v>47244</c:v>
                </c:pt>
                <c:pt idx="1622">
                  <c:v>47245</c:v>
                </c:pt>
                <c:pt idx="1623">
                  <c:v>47246</c:v>
                </c:pt>
                <c:pt idx="1624">
                  <c:v>47247</c:v>
                </c:pt>
                <c:pt idx="1625">
                  <c:v>47248</c:v>
                </c:pt>
                <c:pt idx="1626">
                  <c:v>47249</c:v>
                </c:pt>
                <c:pt idx="1627">
                  <c:v>47250</c:v>
                </c:pt>
                <c:pt idx="1628">
                  <c:v>47251</c:v>
                </c:pt>
                <c:pt idx="1629">
                  <c:v>47252</c:v>
                </c:pt>
                <c:pt idx="1630">
                  <c:v>47253</c:v>
                </c:pt>
                <c:pt idx="1631">
                  <c:v>47254</c:v>
                </c:pt>
                <c:pt idx="1632">
                  <c:v>47255</c:v>
                </c:pt>
                <c:pt idx="1633">
                  <c:v>47256</c:v>
                </c:pt>
                <c:pt idx="1634">
                  <c:v>47257</c:v>
                </c:pt>
                <c:pt idx="1635">
                  <c:v>47258</c:v>
                </c:pt>
                <c:pt idx="1636">
                  <c:v>47259</c:v>
                </c:pt>
                <c:pt idx="1637">
                  <c:v>47260</c:v>
                </c:pt>
                <c:pt idx="1638">
                  <c:v>47261</c:v>
                </c:pt>
                <c:pt idx="1639">
                  <c:v>47262</c:v>
                </c:pt>
                <c:pt idx="1640">
                  <c:v>47263</c:v>
                </c:pt>
                <c:pt idx="1641">
                  <c:v>47264</c:v>
                </c:pt>
                <c:pt idx="1642">
                  <c:v>47265</c:v>
                </c:pt>
                <c:pt idx="1643">
                  <c:v>47266</c:v>
                </c:pt>
                <c:pt idx="1644">
                  <c:v>47267</c:v>
                </c:pt>
                <c:pt idx="1645">
                  <c:v>47268</c:v>
                </c:pt>
                <c:pt idx="1646">
                  <c:v>47269</c:v>
                </c:pt>
                <c:pt idx="1647">
                  <c:v>47270</c:v>
                </c:pt>
                <c:pt idx="1648">
                  <c:v>47271</c:v>
                </c:pt>
                <c:pt idx="1649">
                  <c:v>47272</c:v>
                </c:pt>
                <c:pt idx="1650">
                  <c:v>47273</c:v>
                </c:pt>
                <c:pt idx="1651">
                  <c:v>47274</c:v>
                </c:pt>
                <c:pt idx="1652">
                  <c:v>47275</c:v>
                </c:pt>
                <c:pt idx="1653">
                  <c:v>47276</c:v>
                </c:pt>
                <c:pt idx="1654">
                  <c:v>47277</c:v>
                </c:pt>
                <c:pt idx="1655">
                  <c:v>47278</c:v>
                </c:pt>
                <c:pt idx="1656">
                  <c:v>47279</c:v>
                </c:pt>
                <c:pt idx="1657">
                  <c:v>47280</c:v>
                </c:pt>
                <c:pt idx="1658">
                  <c:v>47281</c:v>
                </c:pt>
                <c:pt idx="1659">
                  <c:v>47282</c:v>
                </c:pt>
                <c:pt idx="1660">
                  <c:v>47283</c:v>
                </c:pt>
                <c:pt idx="1661">
                  <c:v>47284</c:v>
                </c:pt>
                <c:pt idx="1662">
                  <c:v>47285</c:v>
                </c:pt>
                <c:pt idx="1663">
                  <c:v>47286</c:v>
                </c:pt>
                <c:pt idx="1664">
                  <c:v>47287</c:v>
                </c:pt>
                <c:pt idx="1665">
                  <c:v>47288</c:v>
                </c:pt>
                <c:pt idx="1666">
                  <c:v>47289</c:v>
                </c:pt>
                <c:pt idx="1667">
                  <c:v>47290</c:v>
                </c:pt>
                <c:pt idx="1668">
                  <c:v>47291</c:v>
                </c:pt>
                <c:pt idx="1669">
                  <c:v>47292</c:v>
                </c:pt>
                <c:pt idx="1670">
                  <c:v>47293</c:v>
                </c:pt>
                <c:pt idx="1671">
                  <c:v>47294</c:v>
                </c:pt>
                <c:pt idx="1672">
                  <c:v>47295</c:v>
                </c:pt>
                <c:pt idx="1673">
                  <c:v>47296</c:v>
                </c:pt>
                <c:pt idx="1674">
                  <c:v>47297</c:v>
                </c:pt>
                <c:pt idx="1675">
                  <c:v>47298</c:v>
                </c:pt>
                <c:pt idx="1676">
                  <c:v>47299</c:v>
                </c:pt>
                <c:pt idx="1677">
                  <c:v>47300</c:v>
                </c:pt>
                <c:pt idx="1678">
                  <c:v>47301</c:v>
                </c:pt>
                <c:pt idx="1679">
                  <c:v>47302</c:v>
                </c:pt>
                <c:pt idx="1680">
                  <c:v>47303</c:v>
                </c:pt>
                <c:pt idx="1681">
                  <c:v>47304</c:v>
                </c:pt>
                <c:pt idx="1682">
                  <c:v>47305</c:v>
                </c:pt>
                <c:pt idx="1683">
                  <c:v>47306</c:v>
                </c:pt>
                <c:pt idx="1684">
                  <c:v>47307</c:v>
                </c:pt>
                <c:pt idx="1685">
                  <c:v>47308</c:v>
                </c:pt>
                <c:pt idx="1686">
                  <c:v>47309</c:v>
                </c:pt>
                <c:pt idx="1687">
                  <c:v>47310</c:v>
                </c:pt>
                <c:pt idx="1688">
                  <c:v>47311</c:v>
                </c:pt>
                <c:pt idx="1689">
                  <c:v>47312</c:v>
                </c:pt>
                <c:pt idx="1690">
                  <c:v>47313</c:v>
                </c:pt>
                <c:pt idx="1691">
                  <c:v>47314</c:v>
                </c:pt>
                <c:pt idx="1692">
                  <c:v>47315</c:v>
                </c:pt>
                <c:pt idx="1693">
                  <c:v>47316</c:v>
                </c:pt>
                <c:pt idx="1694">
                  <c:v>47317</c:v>
                </c:pt>
                <c:pt idx="1695">
                  <c:v>47318</c:v>
                </c:pt>
                <c:pt idx="1696">
                  <c:v>47319</c:v>
                </c:pt>
                <c:pt idx="1697">
                  <c:v>47320</c:v>
                </c:pt>
                <c:pt idx="1698">
                  <c:v>47321</c:v>
                </c:pt>
                <c:pt idx="1699">
                  <c:v>47322</c:v>
                </c:pt>
                <c:pt idx="1700">
                  <c:v>47323</c:v>
                </c:pt>
                <c:pt idx="1701">
                  <c:v>47324</c:v>
                </c:pt>
                <c:pt idx="1702">
                  <c:v>47325</c:v>
                </c:pt>
                <c:pt idx="1703">
                  <c:v>47326</c:v>
                </c:pt>
                <c:pt idx="1704">
                  <c:v>47327</c:v>
                </c:pt>
                <c:pt idx="1705">
                  <c:v>47328</c:v>
                </c:pt>
                <c:pt idx="1706">
                  <c:v>47329</c:v>
                </c:pt>
                <c:pt idx="1707">
                  <c:v>47330</c:v>
                </c:pt>
                <c:pt idx="1708">
                  <c:v>47331</c:v>
                </c:pt>
                <c:pt idx="1709">
                  <c:v>47332</c:v>
                </c:pt>
                <c:pt idx="1710">
                  <c:v>47333</c:v>
                </c:pt>
                <c:pt idx="1711">
                  <c:v>47334</c:v>
                </c:pt>
                <c:pt idx="1712">
                  <c:v>47335</c:v>
                </c:pt>
                <c:pt idx="1713">
                  <c:v>47336</c:v>
                </c:pt>
                <c:pt idx="1714">
                  <c:v>47337</c:v>
                </c:pt>
                <c:pt idx="1715">
                  <c:v>47338</c:v>
                </c:pt>
                <c:pt idx="1716">
                  <c:v>47339</c:v>
                </c:pt>
                <c:pt idx="1717">
                  <c:v>47340</c:v>
                </c:pt>
                <c:pt idx="1718">
                  <c:v>47341</c:v>
                </c:pt>
                <c:pt idx="1719">
                  <c:v>47342</c:v>
                </c:pt>
                <c:pt idx="1720">
                  <c:v>47343</c:v>
                </c:pt>
                <c:pt idx="1721">
                  <c:v>47344</c:v>
                </c:pt>
                <c:pt idx="1722">
                  <c:v>47345</c:v>
                </c:pt>
                <c:pt idx="1723">
                  <c:v>47346</c:v>
                </c:pt>
                <c:pt idx="1724">
                  <c:v>47347</c:v>
                </c:pt>
                <c:pt idx="1725">
                  <c:v>47348</c:v>
                </c:pt>
                <c:pt idx="1726">
                  <c:v>47349</c:v>
                </c:pt>
                <c:pt idx="1727">
                  <c:v>47350</c:v>
                </c:pt>
                <c:pt idx="1728">
                  <c:v>47351</c:v>
                </c:pt>
                <c:pt idx="1729">
                  <c:v>47352</c:v>
                </c:pt>
                <c:pt idx="1730">
                  <c:v>47353</c:v>
                </c:pt>
                <c:pt idx="1731">
                  <c:v>47354</c:v>
                </c:pt>
                <c:pt idx="1732">
                  <c:v>47355</c:v>
                </c:pt>
                <c:pt idx="1733">
                  <c:v>47356</c:v>
                </c:pt>
                <c:pt idx="1734">
                  <c:v>47357</c:v>
                </c:pt>
                <c:pt idx="1735">
                  <c:v>47358</c:v>
                </c:pt>
                <c:pt idx="1736">
                  <c:v>47359</c:v>
                </c:pt>
                <c:pt idx="1737">
                  <c:v>47360</c:v>
                </c:pt>
                <c:pt idx="1738">
                  <c:v>47361</c:v>
                </c:pt>
                <c:pt idx="1739">
                  <c:v>47362</c:v>
                </c:pt>
                <c:pt idx="1740">
                  <c:v>47363</c:v>
                </c:pt>
                <c:pt idx="1741">
                  <c:v>47364</c:v>
                </c:pt>
                <c:pt idx="1742">
                  <c:v>47365</c:v>
                </c:pt>
                <c:pt idx="1743">
                  <c:v>47366</c:v>
                </c:pt>
                <c:pt idx="1744">
                  <c:v>47367</c:v>
                </c:pt>
                <c:pt idx="1745">
                  <c:v>47368</c:v>
                </c:pt>
                <c:pt idx="1746">
                  <c:v>47369</c:v>
                </c:pt>
                <c:pt idx="1747">
                  <c:v>47370</c:v>
                </c:pt>
                <c:pt idx="1748">
                  <c:v>47371</c:v>
                </c:pt>
                <c:pt idx="1749">
                  <c:v>47372</c:v>
                </c:pt>
                <c:pt idx="1750">
                  <c:v>47373</c:v>
                </c:pt>
                <c:pt idx="1751">
                  <c:v>47374</c:v>
                </c:pt>
                <c:pt idx="1752">
                  <c:v>47375</c:v>
                </c:pt>
                <c:pt idx="1753">
                  <c:v>47376</c:v>
                </c:pt>
                <c:pt idx="1754">
                  <c:v>47377</c:v>
                </c:pt>
                <c:pt idx="1755">
                  <c:v>47378</c:v>
                </c:pt>
                <c:pt idx="1756">
                  <c:v>47379</c:v>
                </c:pt>
                <c:pt idx="1757">
                  <c:v>47380</c:v>
                </c:pt>
                <c:pt idx="1758">
                  <c:v>47381</c:v>
                </c:pt>
                <c:pt idx="1759">
                  <c:v>47382</c:v>
                </c:pt>
                <c:pt idx="1760">
                  <c:v>47383</c:v>
                </c:pt>
                <c:pt idx="1761">
                  <c:v>47384</c:v>
                </c:pt>
                <c:pt idx="1762">
                  <c:v>47385</c:v>
                </c:pt>
                <c:pt idx="1763">
                  <c:v>47386</c:v>
                </c:pt>
                <c:pt idx="1764">
                  <c:v>47387</c:v>
                </c:pt>
                <c:pt idx="1765">
                  <c:v>47388</c:v>
                </c:pt>
                <c:pt idx="1766">
                  <c:v>47389</c:v>
                </c:pt>
                <c:pt idx="1767">
                  <c:v>47390</c:v>
                </c:pt>
                <c:pt idx="1768">
                  <c:v>47391</c:v>
                </c:pt>
                <c:pt idx="1769">
                  <c:v>47392</c:v>
                </c:pt>
                <c:pt idx="1770">
                  <c:v>47393</c:v>
                </c:pt>
                <c:pt idx="1771">
                  <c:v>47394</c:v>
                </c:pt>
                <c:pt idx="1772">
                  <c:v>47395</c:v>
                </c:pt>
                <c:pt idx="1773">
                  <c:v>47396</c:v>
                </c:pt>
                <c:pt idx="1774">
                  <c:v>47397</c:v>
                </c:pt>
                <c:pt idx="1775">
                  <c:v>47398</c:v>
                </c:pt>
                <c:pt idx="1776">
                  <c:v>47399</c:v>
                </c:pt>
                <c:pt idx="1777">
                  <c:v>47400</c:v>
                </c:pt>
                <c:pt idx="1778">
                  <c:v>47401</c:v>
                </c:pt>
                <c:pt idx="1779">
                  <c:v>47402</c:v>
                </c:pt>
                <c:pt idx="1780">
                  <c:v>47403</c:v>
                </c:pt>
                <c:pt idx="1781">
                  <c:v>47404</c:v>
                </c:pt>
                <c:pt idx="1782">
                  <c:v>47405</c:v>
                </c:pt>
                <c:pt idx="1783">
                  <c:v>47406</c:v>
                </c:pt>
                <c:pt idx="1784">
                  <c:v>47407</c:v>
                </c:pt>
                <c:pt idx="1785">
                  <c:v>47408</c:v>
                </c:pt>
                <c:pt idx="1786">
                  <c:v>47409</c:v>
                </c:pt>
                <c:pt idx="1787">
                  <c:v>47410</c:v>
                </c:pt>
                <c:pt idx="1788">
                  <c:v>47411</c:v>
                </c:pt>
                <c:pt idx="1789">
                  <c:v>47412</c:v>
                </c:pt>
                <c:pt idx="1790">
                  <c:v>47413</c:v>
                </c:pt>
                <c:pt idx="1791">
                  <c:v>47414</c:v>
                </c:pt>
                <c:pt idx="1792">
                  <c:v>47415</c:v>
                </c:pt>
                <c:pt idx="1793">
                  <c:v>47416</c:v>
                </c:pt>
                <c:pt idx="1794">
                  <c:v>47417</c:v>
                </c:pt>
                <c:pt idx="1795">
                  <c:v>47418</c:v>
                </c:pt>
                <c:pt idx="1796">
                  <c:v>47419</c:v>
                </c:pt>
                <c:pt idx="1797">
                  <c:v>47420</c:v>
                </c:pt>
                <c:pt idx="1798">
                  <c:v>47421</c:v>
                </c:pt>
                <c:pt idx="1799">
                  <c:v>47422</c:v>
                </c:pt>
                <c:pt idx="1800">
                  <c:v>47423</c:v>
                </c:pt>
                <c:pt idx="1801">
                  <c:v>47424</c:v>
                </c:pt>
                <c:pt idx="1802">
                  <c:v>47425</c:v>
                </c:pt>
                <c:pt idx="1803">
                  <c:v>47426</c:v>
                </c:pt>
                <c:pt idx="1804">
                  <c:v>47427</c:v>
                </c:pt>
                <c:pt idx="1805">
                  <c:v>47428</c:v>
                </c:pt>
                <c:pt idx="1806">
                  <c:v>47429</c:v>
                </c:pt>
                <c:pt idx="1807">
                  <c:v>47430</c:v>
                </c:pt>
                <c:pt idx="1808">
                  <c:v>47431</c:v>
                </c:pt>
                <c:pt idx="1809">
                  <c:v>47432</c:v>
                </c:pt>
                <c:pt idx="1810">
                  <c:v>47433</c:v>
                </c:pt>
                <c:pt idx="1811">
                  <c:v>47434</c:v>
                </c:pt>
                <c:pt idx="1812">
                  <c:v>47435</c:v>
                </c:pt>
                <c:pt idx="1813">
                  <c:v>47436</c:v>
                </c:pt>
                <c:pt idx="1814">
                  <c:v>47437</c:v>
                </c:pt>
                <c:pt idx="1815">
                  <c:v>47438</c:v>
                </c:pt>
                <c:pt idx="1816">
                  <c:v>47439</c:v>
                </c:pt>
                <c:pt idx="1817">
                  <c:v>47440</c:v>
                </c:pt>
                <c:pt idx="1818">
                  <c:v>47441</c:v>
                </c:pt>
                <c:pt idx="1819">
                  <c:v>47442</c:v>
                </c:pt>
                <c:pt idx="1820">
                  <c:v>47443</c:v>
                </c:pt>
                <c:pt idx="1821">
                  <c:v>47444</c:v>
                </c:pt>
                <c:pt idx="1822">
                  <c:v>47445</c:v>
                </c:pt>
                <c:pt idx="1823">
                  <c:v>47446</c:v>
                </c:pt>
                <c:pt idx="1824">
                  <c:v>47447</c:v>
                </c:pt>
                <c:pt idx="1825">
                  <c:v>47448</c:v>
                </c:pt>
                <c:pt idx="1826">
                  <c:v>47449</c:v>
                </c:pt>
                <c:pt idx="1827">
                  <c:v>47450</c:v>
                </c:pt>
                <c:pt idx="1828">
                  <c:v>47451</c:v>
                </c:pt>
                <c:pt idx="1829">
                  <c:v>47452</c:v>
                </c:pt>
                <c:pt idx="1830">
                  <c:v>47453</c:v>
                </c:pt>
                <c:pt idx="1831">
                  <c:v>47454</c:v>
                </c:pt>
                <c:pt idx="1832">
                  <c:v>47455</c:v>
                </c:pt>
                <c:pt idx="1833">
                  <c:v>47456</c:v>
                </c:pt>
                <c:pt idx="1834">
                  <c:v>47457</c:v>
                </c:pt>
                <c:pt idx="1835">
                  <c:v>47458</c:v>
                </c:pt>
                <c:pt idx="1836">
                  <c:v>47459</c:v>
                </c:pt>
                <c:pt idx="1837">
                  <c:v>47460</c:v>
                </c:pt>
                <c:pt idx="1838">
                  <c:v>47461</c:v>
                </c:pt>
                <c:pt idx="1839">
                  <c:v>47462</c:v>
                </c:pt>
                <c:pt idx="1840">
                  <c:v>47463</c:v>
                </c:pt>
                <c:pt idx="1841">
                  <c:v>47464</c:v>
                </c:pt>
                <c:pt idx="1842">
                  <c:v>47465</c:v>
                </c:pt>
                <c:pt idx="1843">
                  <c:v>47466</c:v>
                </c:pt>
                <c:pt idx="1844">
                  <c:v>47467</c:v>
                </c:pt>
                <c:pt idx="1845">
                  <c:v>47468</c:v>
                </c:pt>
                <c:pt idx="1846">
                  <c:v>47469</c:v>
                </c:pt>
                <c:pt idx="1847">
                  <c:v>47470</c:v>
                </c:pt>
                <c:pt idx="1848">
                  <c:v>47471</c:v>
                </c:pt>
                <c:pt idx="1849">
                  <c:v>47472</c:v>
                </c:pt>
                <c:pt idx="1850">
                  <c:v>47473</c:v>
                </c:pt>
                <c:pt idx="1851">
                  <c:v>47474</c:v>
                </c:pt>
                <c:pt idx="1852">
                  <c:v>47475</c:v>
                </c:pt>
                <c:pt idx="1853">
                  <c:v>47476</c:v>
                </c:pt>
                <c:pt idx="1854">
                  <c:v>47477</c:v>
                </c:pt>
                <c:pt idx="1855">
                  <c:v>47478</c:v>
                </c:pt>
                <c:pt idx="1856">
                  <c:v>47479</c:v>
                </c:pt>
                <c:pt idx="1857">
                  <c:v>47480</c:v>
                </c:pt>
                <c:pt idx="1858">
                  <c:v>47481</c:v>
                </c:pt>
                <c:pt idx="1859">
                  <c:v>47482</c:v>
                </c:pt>
                <c:pt idx="1860">
                  <c:v>47483</c:v>
                </c:pt>
                <c:pt idx="1861">
                  <c:v>47484</c:v>
                </c:pt>
                <c:pt idx="1862">
                  <c:v>47485</c:v>
                </c:pt>
                <c:pt idx="1863">
                  <c:v>47486</c:v>
                </c:pt>
                <c:pt idx="1864">
                  <c:v>47487</c:v>
                </c:pt>
                <c:pt idx="1865">
                  <c:v>47488</c:v>
                </c:pt>
                <c:pt idx="1866">
                  <c:v>47489</c:v>
                </c:pt>
                <c:pt idx="1867">
                  <c:v>47490</c:v>
                </c:pt>
                <c:pt idx="1868">
                  <c:v>47491</c:v>
                </c:pt>
                <c:pt idx="1869">
                  <c:v>47492</c:v>
                </c:pt>
                <c:pt idx="1870">
                  <c:v>47493</c:v>
                </c:pt>
                <c:pt idx="1871">
                  <c:v>47494</c:v>
                </c:pt>
                <c:pt idx="1872">
                  <c:v>47495</c:v>
                </c:pt>
                <c:pt idx="1873">
                  <c:v>47496</c:v>
                </c:pt>
                <c:pt idx="1874">
                  <c:v>47497</c:v>
                </c:pt>
                <c:pt idx="1875">
                  <c:v>47498</c:v>
                </c:pt>
                <c:pt idx="1876">
                  <c:v>47499</c:v>
                </c:pt>
                <c:pt idx="1877">
                  <c:v>47500</c:v>
                </c:pt>
                <c:pt idx="1878">
                  <c:v>47501</c:v>
                </c:pt>
                <c:pt idx="1879">
                  <c:v>47502</c:v>
                </c:pt>
                <c:pt idx="1880">
                  <c:v>47503</c:v>
                </c:pt>
                <c:pt idx="1881">
                  <c:v>47504</c:v>
                </c:pt>
                <c:pt idx="1882">
                  <c:v>47505</c:v>
                </c:pt>
                <c:pt idx="1883">
                  <c:v>47506</c:v>
                </c:pt>
                <c:pt idx="1884">
                  <c:v>47507</c:v>
                </c:pt>
                <c:pt idx="1885">
                  <c:v>47508</c:v>
                </c:pt>
                <c:pt idx="1886">
                  <c:v>47509</c:v>
                </c:pt>
                <c:pt idx="1887">
                  <c:v>47510</c:v>
                </c:pt>
                <c:pt idx="1888">
                  <c:v>47511</c:v>
                </c:pt>
                <c:pt idx="1889">
                  <c:v>47512</c:v>
                </c:pt>
                <c:pt idx="1890">
                  <c:v>47513</c:v>
                </c:pt>
                <c:pt idx="1891">
                  <c:v>47514</c:v>
                </c:pt>
                <c:pt idx="1892">
                  <c:v>47515</c:v>
                </c:pt>
                <c:pt idx="1893">
                  <c:v>47516</c:v>
                </c:pt>
                <c:pt idx="1894">
                  <c:v>47517</c:v>
                </c:pt>
                <c:pt idx="1895">
                  <c:v>47518</c:v>
                </c:pt>
                <c:pt idx="1896">
                  <c:v>47519</c:v>
                </c:pt>
                <c:pt idx="1897">
                  <c:v>47520</c:v>
                </c:pt>
                <c:pt idx="1898">
                  <c:v>47521</c:v>
                </c:pt>
                <c:pt idx="1899">
                  <c:v>47522</c:v>
                </c:pt>
                <c:pt idx="1900">
                  <c:v>47523</c:v>
                </c:pt>
                <c:pt idx="1901">
                  <c:v>47524</c:v>
                </c:pt>
                <c:pt idx="1902">
                  <c:v>47525</c:v>
                </c:pt>
                <c:pt idx="1903">
                  <c:v>47526</c:v>
                </c:pt>
                <c:pt idx="1904">
                  <c:v>47527</c:v>
                </c:pt>
                <c:pt idx="1905">
                  <c:v>47528</c:v>
                </c:pt>
                <c:pt idx="1906">
                  <c:v>47529</c:v>
                </c:pt>
                <c:pt idx="1907">
                  <c:v>47530</c:v>
                </c:pt>
                <c:pt idx="1908">
                  <c:v>47531</c:v>
                </c:pt>
                <c:pt idx="1909">
                  <c:v>47532</c:v>
                </c:pt>
                <c:pt idx="1910">
                  <c:v>47533</c:v>
                </c:pt>
                <c:pt idx="1911">
                  <c:v>47534</c:v>
                </c:pt>
                <c:pt idx="1912">
                  <c:v>47535</c:v>
                </c:pt>
                <c:pt idx="1913">
                  <c:v>47536</c:v>
                </c:pt>
                <c:pt idx="1914">
                  <c:v>47537</c:v>
                </c:pt>
                <c:pt idx="1915">
                  <c:v>47538</c:v>
                </c:pt>
                <c:pt idx="1916">
                  <c:v>47539</c:v>
                </c:pt>
                <c:pt idx="1917">
                  <c:v>47540</c:v>
                </c:pt>
                <c:pt idx="1918">
                  <c:v>47541</c:v>
                </c:pt>
                <c:pt idx="1919">
                  <c:v>47542</c:v>
                </c:pt>
                <c:pt idx="1920">
                  <c:v>47543</c:v>
                </c:pt>
                <c:pt idx="1921">
                  <c:v>47544</c:v>
                </c:pt>
                <c:pt idx="1922">
                  <c:v>47545</c:v>
                </c:pt>
                <c:pt idx="1923">
                  <c:v>47546</c:v>
                </c:pt>
                <c:pt idx="1924">
                  <c:v>47547</c:v>
                </c:pt>
                <c:pt idx="1925">
                  <c:v>47548</c:v>
                </c:pt>
                <c:pt idx="1926">
                  <c:v>47549</c:v>
                </c:pt>
                <c:pt idx="1927">
                  <c:v>47550</c:v>
                </c:pt>
                <c:pt idx="1928">
                  <c:v>47551</c:v>
                </c:pt>
                <c:pt idx="1929">
                  <c:v>47552</c:v>
                </c:pt>
                <c:pt idx="1930">
                  <c:v>47553</c:v>
                </c:pt>
                <c:pt idx="1931">
                  <c:v>47554</c:v>
                </c:pt>
                <c:pt idx="1932">
                  <c:v>47555</c:v>
                </c:pt>
                <c:pt idx="1933">
                  <c:v>47556</c:v>
                </c:pt>
                <c:pt idx="1934">
                  <c:v>47557</c:v>
                </c:pt>
                <c:pt idx="1935">
                  <c:v>47558</c:v>
                </c:pt>
                <c:pt idx="1936">
                  <c:v>47559</c:v>
                </c:pt>
                <c:pt idx="1937">
                  <c:v>47560</c:v>
                </c:pt>
                <c:pt idx="1938">
                  <c:v>47561</c:v>
                </c:pt>
                <c:pt idx="1939">
                  <c:v>47562</c:v>
                </c:pt>
                <c:pt idx="1940">
                  <c:v>47563</c:v>
                </c:pt>
                <c:pt idx="1941">
                  <c:v>47564</c:v>
                </c:pt>
                <c:pt idx="1942">
                  <c:v>47565</c:v>
                </c:pt>
                <c:pt idx="1943">
                  <c:v>47566</c:v>
                </c:pt>
                <c:pt idx="1944">
                  <c:v>47567</c:v>
                </c:pt>
                <c:pt idx="1945">
                  <c:v>47568</c:v>
                </c:pt>
                <c:pt idx="1946">
                  <c:v>47569</c:v>
                </c:pt>
                <c:pt idx="1947">
                  <c:v>47570</c:v>
                </c:pt>
                <c:pt idx="1948">
                  <c:v>47571</c:v>
                </c:pt>
                <c:pt idx="1949">
                  <c:v>47572</c:v>
                </c:pt>
                <c:pt idx="1950">
                  <c:v>47573</c:v>
                </c:pt>
                <c:pt idx="1951">
                  <c:v>47574</c:v>
                </c:pt>
                <c:pt idx="1952">
                  <c:v>47575</c:v>
                </c:pt>
                <c:pt idx="1953">
                  <c:v>47576</c:v>
                </c:pt>
                <c:pt idx="1954">
                  <c:v>47577</c:v>
                </c:pt>
                <c:pt idx="1955">
                  <c:v>47578</c:v>
                </c:pt>
                <c:pt idx="1956">
                  <c:v>47579</c:v>
                </c:pt>
                <c:pt idx="1957">
                  <c:v>47580</c:v>
                </c:pt>
                <c:pt idx="1958">
                  <c:v>47581</c:v>
                </c:pt>
                <c:pt idx="1959">
                  <c:v>47582</c:v>
                </c:pt>
                <c:pt idx="1960">
                  <c:v>47583</c:v>
                </c:pt>
                <c:pt idx="1961">
                  <c:v>47584</c:v>
                </c:pt>
                <c:pt idx="1962">
                  <c:v>47585</c:v>
                </c:pt>
                <c:pt idx="1963">
                  <c:v>47586</c:v>
                </c:pt>
                <c:pt idx="1964">
                  <c:v>47587</c:v>
                </c:pt>
                <c:pt idx="1965">
                  <c:v>47588</c:v>
                </c:pt>
                <c:pt idx="1966">
                  <c:v>47589</c:v>
                </c:pt>
                <c:pt idx="1967">
                  <c:v>47590</c:v>
                </c:pt>
                <c:pt idx="1968">
                  <c:v>47591</c:v>
                </c:pt>
                <c:pt idx="1969">
                  <c:v>47592</c:v>
                </c:pt>
                <c:pt idx="1970">
                  <c:v>47593</c:v>
                </c:pt>
                <c:pt idx="1971">
                  <c:v>47594</c:v>
                </c:pt>
                <c:pt idx="1972">
                  <c:v>47595</c:v>
                </c:pt>
                <c:pt idx="1973">
                  <c:v>47596</c:v>
                </c:pt>
                <c:pt idx="1974">
                  <c:v>47597</c:v>
                </c:pt>
                <c:pt idx="1975">
                  <c:v>47598</c:v>
                </c:pt>
                <c:pt idx="1976">
                  <c:v>47599</c:v>
                </c:pt>
                <c:pt idx="1977">
                  <c:v>47600</c:v>
                </c:pt>
                <c:pt idx="1978">
                  <c:v>47601</c:v>
                </c:pt>
                <c:pt idx="1979">
                  <c:v>47602</c:v>
                </c:pt>
                <c:pt idx="1980">
                  <c:v>47603</c:v>
                </c:pt>
                <c:pt idx="1981">
                  <c:v>47604</c:v>
                </c:pt>
                <c:pt idx="1982">
                  <c:v>47605</c:v>
                </c:pt>
                <c:pt idx="1983">
                  <c:v>47606</c:v>
                </c:pt>
                <c:pt idx="1984">
                  <c:v>47607</c:v>
                </c:pt>
                <c:pt idx="1985">
                  <c:v>47608</c:v>
                </c:pt>
                <c:pt idx="1986">
                  <c:v>47609</c:v>
                </c:pt>
                <c:pt idx="1987">
                  <c:v>47610</c:v>
                </c:pt>
                <c:pt idx="1988">
                  <c:v>47611</c:v>
                </c:pt>
                <c:pt idx="1989">
                  <c:v>47612</c:v>
                </c:pt>
                <c:pt idx="1990">
                  <c:v>47613</c:v>
                </c:pt>
                <c:pt idx="1991">
                  <c:v>47614</c:v>
                </c:pt>
                <c:pt idx="1992">
                  <c:v>47615</c:v>
                </c:pt>
                <c:pt idx="1993">
                  <c:v>47616</c:v>
                </c:pt>
                <c:pt idx="1994">
                  <c:v>47617</c:v>
                </c:pt>
                <c:pt idx="1995">
                  <c:v>47618</c:v>
                </c:pt>
                <c:pt idx="1996">
                  <c:v>47619</c:v>
                </c:pt>
                <c:pt idx="1997">
                  <c:v>47620</c:v>
                </c:pt>
                <c:pt idx="1998">
                  <c:v>47621</c:v>
                </c:pt>
                <c:pt idx="1999">
                  <c:v>47622</c:v>
                </c:pt>
                <c:pt idx="2000">
                  <c:v>47623</c:v>
                </c:pt>
                <c:pt idx="2001">
                  <c:v>47624</c:v>
                </c:pt>
                <c:pt idx="2002">
                  <c:v>47625</c:v>
                </c:pt>
                <c:pt idx="2003">
                  <c:v>47626</c:v>
                </c:pt>
                <c:pt idx="2004">
                  <c:v>47627</c:v>
                </c:pt>
                <c:pt idx="2005">
                  <c:v>47628</c:v>
                </c:pt>
                <c:pt idx="2006">
                  <c:v>47629</c:v>
                </c:pt>
                <c:pt idx="2007">
                  <c:v>47630</c:v>
                </c:pt>
                <c:pt idx="2008">
                  <c:v>47631</c:v>
                </c:pt>
                <c:pt idx="2009">
                  <c:v>47632</c:v>
                </c:pt>
                <c:pt idx="2010">
                  <c:v>47633</c:v>
                </c:pt>
                <c:pt idx="2011">
                  <c:v>47634</c:v>
                </c:pt>
                <c:pt idx="2012">
                  <c:v>47635</c:v>
                </c:pt>
                <c:pt idx="2013">
                  <c:v>47636</c:v>
                </c:pt>
                <c:pt idx="2014">
                  <c:v>47637</c:v>
                </c:pt>
                <c:pt idx="2015">
                  <c:v>47638</c:v>
                </c:pt>
                <c:pt idx="2016">
                  <c:v>47639</c:v>
                </c:pt>
                <c:pt idx="2017">
                  <c:v>47640</c:v>
                </c:pt>
                <c:pt idx="2018">
                  <c:v>47641</c:v>
                </c:pt>
                <c:pt idx="2019">
                  <c:v>47642</c:v>
                </c:pt>
                <c:pt idx="2020">
                  <c:v>47643</c:v>
                </c:pt>
                <c:pt idx="2021">
                  <c:v>47644</c:v>
                </c:pt>
                <c:pt idx="2022">
                  <c:v>47645</c:v>
                </c:pt>
                <c:pt idx="2023">
                  <c:v>47646</c:v>
                </c:pt>
                <c:pt idx="2024">
                  <c:v>47647</c:v>
                </c:pt>
                <c:pt idx="2025">
                  <c:v>47648</c:v>
                </c:pt>
                <c:pt idx="2026">
                  <c:v>47649</c:v>
                </c:pt>
                <c:pt idx="2027">
                  <c:v>47650</c:v>
                </c:pt>
                <c:pt idx="2028">
                  <c:v>47651</c:v>
                </c:pt>
                <c:pt idx="2029">
                  <c:v>47652</c:v>
                </c:pt>
                <c:pt idx="2030">
                  <c:v>47653</c:v>
                </c:pt>
                <c:pt idx="2031">
                  <c:v>47654</c:v>
                </c:pt>
                <c:pt idx="2032">
                  <c:v>47655</c:v>
                </c:pt>
                <c:pt idx="2033">
                  <c:v>47656</c:v>
                </c:pt>
                <c:pt idx="2034">
                  <c:v>47657</c:v>
                </c:pt>
                <c:pt idx="2035">
                  <c:v>47658</c:v>
                </c:pt>
                <c:pt idx="2036">
                  <c:v>47659</c:v>
                </c:pt>
                <c:pt idx="2037">
                  <c:v>47660</c:v>
                </c:pt>
                <c:pt idx="2038">
                  <c:v>47661</c:v>
                </c:pt>
                <c:pt idx="2039">
                  <c:v>47662</c:v>
                </c:pt>
                <c:pt idx="2040">
                  <c:v>47663</c:v>
                </c:pt>
                <c:pt idx="2041">
                  <c:v>47664</c:v>
                </c:pt>
                <c:pt idx="2042">
                  <c:v>47665</c:v>
                </c:pt>
                <c:pt idx="2043">
                  <c:v>47666</c:v>
                </c:pt>
                <c:pt idx="2044">
                  <c:v>47667</c:v>
                </c:pt>
                <c:pt idx="2045">
                  <c:v>47668</c:v>
                </c:pt>
                <c:pt idx="2046">
                  <c:v>47669</c:v>
                </c:pt>
                <c:pt idx="2047">
                  <c:v>47670</c:v>
                </c:pt>
                <c:pt idx="2048">
                  <c:v>47671</c:v>
                </c:pt>
                <c:pt idx="2049">
                  <c:v>47672</c:v>
                </c:pt>
                <c:pt idx="2050">
                  <c:v>47673</c:v>
                </c:pt>
                <c:pt idx="2051">
                  <c:v>47674</c:v>
                </c:pt>
                <c:pt idx="2052">
                  <c:v>47675</c:v>
                </c:pt>
                <c:pt idx="2053">
                  <c:v>47676</c:v>
                </c:pt>
                <c:pt idx="2054">
                  <c:v>47677</c:v>
                </c:pt>
                <c:pt idx="2055">
                  <c:v>47678</c:v>
                </c:pt>
                <c:pt idx="2056">
                  <c:v>47679</c:v>
                </c:pt>
                <c:pt idx="2057">
                  <c:v>47680</c:v>
                </c:pt>
                <c:pt idx="2058">
                  <c:v>47681</c:v>
                </c:pt>
                <c:pt idx="2059">
                  <c:v>47682</c:v>
                </c:pt>
                <c:pt idx="2060">
                  <c:v>47683</c:v>
                </c:pt>
                <c:pt idx="2061">
                  <c:v>47684</c:v>
                </c:pt>
                <c:pt idx="2062">
                  <c:v>47685</c:v>
                </c:pt>
                <c:pt idx="2063">
                  <c:v>47686</c:v>
                </c:pt>
                <c:pt idx="2064">
                  <c:v>47687</c:v>
                </c:pt>
                <c:pt idx="2065">
                  <c:v>47688</c:v>
                </c:pt>
                <c:pt idx="2066">
                  <c:v>47689</c:v>
                </c:pt>
                <c:pt idx="2067">
                  <c:v>47690</c:v>
                </c:pt>
                <c:pt idx="2068">
                  <c:v>47691</c:v>
                </c:pt>
                <c:pt idx="2069">
                  <c:v>47692</c:v>
                </c:pt>
                <c:pt idx="2070">
                  <c:v>47693</c:v>
                </c:pt>
                <c:pt idx="2071">
                  <c:v>47694</c:v>
                </c:pt>
                <c:pt idx="2072">
                  <c:v>47695</c:v>
                </c:pt>
                <c:pt idx="2073">
                  <c:v>47696</c:v>
                </c:pt>
                <c:pt idx="2074">
                  <c:v>47697</c:v>
                </c:pt>
                <c:pt idx="2075">
                  <c:v>47698</c:v>
                </c:pt>
                <c:pt idx="2076">
                  <c:v>47699</c:v>
                </c:pt>
                <c:pt idx="2077">
                  <c:v>47700</c:v>
                </c:pt>
                <c:pt idx="2078">
                  <c:v>47701</c:v>
                </c:pt>
                <c:pt idx="2079">
                  <c:v>47702</c:v>
                </c:pt>
                <c:pt idx="2080">
                  <c:v>47703</c:v>
                </c:pt>
                <c:pt idx="2081">
                  <c:v>47704</c:v>
                </c:pt>
                <c:pt idx="2082">
                  <c:v>47705</c:v>
                </c:pt>
                <c:pt idx="2083">
                  <c:v>47706</c:v>
                </c:pt>
                <c:pt idx="2084">
                  <c:v>47707</c:v>
                </c:pt>
                <c:pt idx="2085">
                  <c:v>47708</c:v>
                </c:pt>
                <c:pt idx="2086">
                  <c:v>47709</c:v>
                </c:pt>
                <c:pt idx="2087">
                  <c:v>47710</c:v>
                </c:pt>
                <c:pt idx="2088">
                  <c:v>47711</c:v>
                </c:pt>
                <c:pt idx="2089">
                  <c:v>47712</c:v>
                </c:pt>
                <c:pt idx="2090">
                  <c:v>47713</c:v>
                </c:pt>
                <c:pt idx="2091">
                  <c:v>47714</c:v>
                </c:pt>
                <c:pt idx="2092">
                  <c:v>47715</c:v>
                </c:pt>
                <c:pt idx="2093">
                  <c:v>47716</c:v>
                </c:pt>
                <c:pt idx="2094">
                  <c:v>47717</c:v>
                </c:pt>
                <c:pt idx="2095">
                  <c:v>47718</c:v>
                </c:pt>
                <c:pt idx="2096">
                  <c:v>47719</c:v>
                </c:pt>
                <c:pt idx="2097">
                  <c:v>47720</c:v>
                </c:pt>
                <c:pt idx="2098">
                  <c:v>47721</c:v>
                </c:pt>
                <c:pt idx="2099">
                  <c:v>47722</c:v>
                </c:pt>
                <c:pt idx="2100">
                  <c:v>47723</c:v>
                </c:pt>
                <c:pt idx="2101">
                  <c:v>47724</c:v>
                </c:pt>
                <c:pt idx="2102">
                  <c:v>47725</c:v>
                </c:pt>
                <c:pt idx="2103">
                  <c:v>47726</c:v>
                </c:pt>
                <c:pt idx="2104">
                  <c:v>47727</c:v>
                </c:pt>
                <c:pt idx="2105">
                  <c:v>47728</c:v>
                </c:pt>
                <c:pt idx="2106">
                  <c:v>47729</c:v>
                </c:pt>
                <c:pt idx="2107">
                  <c:v>47730</c:v>
                </c:pt>
                <c:pt idx="2108">
                  <c:v>47731</c:v>
                </c:pt>
                <c:pt idx="2109">
                  <c:v>47732</c:v>
                </c:pt>
                <c:pt idx="2110">
                  <c:v>47733</c:v>
                </c:pt>
                <c:pt idx="2111">
                  <c:v>47734</c:v>
                </c:pt>
                <c:pt idx="2112">
                  <c:v>47735</c:v>
                </c:pt>
                <c:pt idx="2113">
                  <c:v>47736</c:v>
                </c:pt>
                <c:pt idx="2114">
                  <c:v>47737</c:v>
                </c:pt>
                <c:pt idx="2115">
                  <c:v>47738</c:v>
                </c:pt>
                <c:pt idx="2116">
                  <c:v>47739</c:v>
                </c:pt>
                <c:pt idx="2117">
                  <c:v>47740</c:v>
                </c:pt>
                <c:pt idx="2118">
                  <c:v>47741</c:v>
                </c:pt>
                <c:pt idx="2119">
                  <c:v>47742</c:v>
                </c:pt>
                <c:pt idx="2120">
                  <c:v>47743</c:v>
                </c:pt>
                <c:pt idx="2121">
                  <c:v>47744</c:v>
                </c:pt>
                <c:pt idx="2122">
                  <c:v>47745</c:v>
                </c:pt>
                <c:pt idx="2123">
                  <c:v>47746</c:v>
                </c:pt>
                <c:pt idx="2124">
                  <c:v>47747</c:v>
                </c:pt>
                <c:pt idx="2125">
                  <c:v>47748</c:v>
                </c:pt>
                <c:pt idx="2126">
                  <c:v>47749</c:v>
                </c:pt>
                <c:pt idx="2127">
                  <c:v>47750</c:v>
                </c:pt>
                <c:pt idx="2128">
                  <c:v>47751</c:v>
                </c:pt>
                <c:pt idx="2129">
                  <c:v>47752</c:v>
                </c:pt>
                <c:pt idx="2130">
                  <c:v>47753</c:v>
                </c:pt>
                <c:pt idx="2131">
                  <c:v>47754</c:v>
                </c:pt>
                <c:pt idx="2132">
                  <c:v>47755</c:v>
                </c:pt>
                <c:pt idx="2133">
                  <c:v>47756</c:v>
                </c:pt>
                <c:pt idx="2134">
                  <c:v>47757</c:v>
                </c:pt>
                <c:pt idx="2135">
                  <c:v>47758</c:v>
                </c:pt>
                <c:pt idx="2136">
                  <c:v>47759</c:v>
                </c:pt>
                <c:pt idx="2137">
                  <c:v>47760</c:v>
                </c:pt>
                <c:pt idx="2138">
                  <c:v>47761</c:v>
                </c:pt>
                <c:pt idx="2139">
                  <c:v>47762</c:v>
                </c:pt>
                <c:pt idx="2140">
                  <c:v>47763</c:v>
                </c:pt>
                <c:pt idx="2141">
                  <c:v>47764</c:v>
                </c:pt>
                <c:pt idx="2142">
                  <c:v>47765</c:v>
                </c:pt>
                <c:pt idx="2143">
                  <c:v>47766</c:v>
                </c:pt>
                <c:pt idx="2144">
                  <c:v>47767</c:v>
                </c:pt>
                <c:pt idx="2145">
                  <c:v>47768</c:v>
                </c:pt>
                <c:pt idx="2146">
                  <c:v>47769</c:v>
                </c:pt>
                <c:pt idx="2147">
                  <c:v>47770</c:v>
                </c:pt>
                <c:pt idx="2148">
                  <c:v>47771</c:v>
                </c:pt>
                <c:pt idx="2149">
                  <c:v>47772</c:v>
                </c:pt>
                <c:pt idx="2150">
                  <c:v>47773</c:v>
                </c:pt>
                <c:pt idx="2151">
                  <c:v>47774</c:v>
                </c:pt>
                <c:pt idx="2152">
                  <c:v>47775</c:v>
                </c:pt>
                <c:pt idx="2153">
                  <c:v>47776</c:v>
                </c:pt>
                <c:pt idx="2154">
                  <c:v>47777</c:v>
                </c:pt>
                <c:pt idx="2155">
                  <c:v>47778</c:v>
                </c:pt>
                <c:pt idx="2156">
                  <c:v>47779</c:v>
                </c:pt>
                <c:pt idx="2157">
                  <c:v>47780</c:v>
                </c:pt>
                <c:pt idx="2158">
                  <c:v>47781</c:v>
                </c:pt>
                <c:pt idx="2159">
                  <c:v>47782</c:v>
                </c:pt>
                <c:pt idx="2160">
                  <c:v>47783</c:v>
                </c:pt>
                <c:pt idx="2161">
                  <c:v>47784</c:v>
                </c:pt>
                <c:pt idx="2162">
                  <c:v>47785</c:v>
                </c:pt>
                <c:pt idx="2163">
                  <c:v>47786</c:v>
                </c:pt>
                <c:pt idx="2164">
                  <c:v>47787</c:v>
                </c:pt>
                <c:pt idx="2165">
                  <c:v>47788</c:v>
                </c:pt>
                <c:pt idx="2166">
                  <c:v>47789</c:v>
                </c:pt>
                <c:pt idx="2167">
                  <c:v>47790</c:v>
                </c:pt>
                <c:pt idx="2168">
                  <c:v>47791</c:v>
                </c:pt>
                <c:pt idx="2169">
                  <c:v>47792</c:v>
                </c:pt>
                <c:pt idx="2170">
                  <c:v>47793</c:v>
                </c:pt>
                <c:pt idx="2171">
                  <c:v>47794</c:v>
                </c:pt>
                <c:pt idx="2172">
                  <c:v>47795</c:v>
                </c:pt>
                <c:pt idx="2173">
                  <c:v>47796</c:v>
                </c:pt>
                <c:pt idx="2174">
                  <c:v>47797</c:v>
                </c:pt>
                <c:pt idx="2175">
                  <c:v>47798</c:v>
                </c:pt>
                <c:pt idx="2176">
                  <c:v>47799</c:v>
                </c:pt>
                <c:pt idx="2177">
                  <c:v>47800</c:v>
                </c:pt>
                <c:pt idx="2178">
                  <c:v>47801</c:v>
                </c:pt>
                <c:pt idx="2179">
                  <c:v>47802</c:v>
                </c:pt>
                <c:pt idx="2180">
                  <c:v>47803</c:v>
                </c:pt>
                <c:pt idx="2181">
                  <c:v>47804</c:v>
                </c:pt>
                <c:pt idx="2182">
                  <c:v>47805</c:v>
                </c:pt>
                <c:pt idx="2183">
                  <c:v>47806</c:v>
                </c:pt>
                <c:pt idx="2184">
                  <c:v>47807</c:v>
                </c:pt>
                <c:pt idx="2185">
                  <c:v>47808</c:v>
                </c:pt>
                <c:pt idx="2186">
                  <c:v>47809</c:v>
                </c:pt>
                <c:pt idx="2187">
                  <c:v>47810</c:v>
                </c:pt>
                <c:pt idx="2188">
                  <c:v>47811</c:v>
                </c:pt>
                <c:pt idx="2189">
                  <c:v>47812</c:v>
                </c:pt>
                <c:pt idx="2190">
                  <c:v>47813</c:v>
                </c:pt>
                <c:pt idx="2191">
                  <c:v>47814</c:v>
                </c:pt>
                <c:pt idx="2192">
                  <c:v>47815</c:v>
                </c:pt>
                <c:pt idx="2193">
                  <c:v>47816</c:v>
                </c:pt>
                <c:pt idx="2194">
                  <c:v>47817</c:v>
                </c:pt>
                <c:pt idx="2195">
                  <c:v>47818</c:v>
                </c:pt>
                <c:pt idx="2196">
                  <c:v>47819</c:v>
                </c:pt>
                <c:pt idx="2197">
                  <c:v>47820</c:v>
                </c:pt>
                <c:pt idx="2198">
                  <c:v>47821</c:v>
                </c:pt>
                <c:pt idx="2199">
                  <c:v>47822</c:v>
                </c:pt>
                <c:pt idx="2200">
                  <c:v>47823</c:v>
                </c:pt>
                <c:pt idx="2201">
                  <c:v>47824</c:v>
                </c:pt>
                <c:pt idx="2202">
                  <c:v>47825</c:v>
                </c:pt>
                <c:pt idx="2203">
                  <c:v>47826</c:v>
                </c:pt>
                <c:pt idx="2204">
                  <c:v>47827</c:v>
                </c:pt>
                <c:pt idx="2205">
                  <c:v>47828</c:v>
                </c:pt>
                <c:pt idx="2206">
                  <c:v>47829</c:v>
                </c:pt>
                <c:pt idx="2207">
                  <c:v>47830</c:v>
                </c:pt>
                <c:pt idx="2208">
                  <c:v>47831</c:v>
                </c:pt>
                <c:pt idx="2209">
                  <c:v>47832</c:v>
                </c:pt>
                <c:pt idx="2210">
                  <c:v>47833</c:v>
                </c:pt>
                <c:pt idx="2211">
                  <c:v>47834</c:v>
                </c:pt>
                <c:pt idx="2212">
                  <c:v>47835</c:v>
                </c:pt>
                <c:pt idx="2213">
                  <c:v>47836</c:v>
                </c:pt>
                <c:pt idx="2214">
                  <c:v>47837</c:v>
                </c:pt>
                <c:pt idx="2215">
                  <c:v>47838</c:v>
                </c:pt>
                <c:pt idx="2216">
                  <c:v>47839</c:v>
                </c:pt>
                <c:pt idx="2217">
                  <c:v>47840</c:v>
                </c:pt>
                <c:pt idx="2218">
                  <c:v>47841</c:v>
                </c:pt>
                <c:pt idx="2219">
                  <c:v>47842</c:v>
                </c:pt>
                <c:pt idx="2220">
                  <c:v>47843</c:v>
                </c:pt>
                <c:pt idx="2221">
                  <c:v>47844</c:v>
                </c:pt>
                <c:pt idx="2222">
                  <c:v>47845</c:v>
                </c:pt>
                <c:pt idx="2223">
                  <c:v>47846</c:v>
                </c:pt>
                <c:pt idx="2224">
                  <c:v>47847</c:v>
                </c:pt>
                <c:pt idx="2225">
                  <c:v>47848</c:v>
                </c:pt>
                <c:pt idx="2226">
                  <c:v>47849</c:v>
                </c:pt>
                <c:pt idx="2227">
                  <c:v>47850</c:v>
                </c:pt>
                <c:pt idx="2228">
                  <c:v>47851</c:v>
                </c:pt>
                <c:pt idx="2229">
                  <c:v>47852</c:v>
                </c:pt>
                <c:pt idx="2230">
                  <c:v>47853</c:v>
                </c:pt>
                <c:pt idx="2231">
                  <c:v>47854</c:v>
                </c:pt>
                <c:pt idx="2232">
                  <c:v>47855</c:v>
                </c:pt>
                <c:pt idx="2233">
                  <c:v>47856</c:v>
                </c:pt>
                <c:pt idx="2234">
                  <c:v>47857</c:v>
                </c:pt>
                <c:pt idx="2235">
                  <c:v>47858</c:v>
                </c:pt>
                <c:pt idx="2236">
                  <c:v>47859</c:v>
                </c:pt>
                <c:pt idx="2237">
                  <c:v>47860</c:v>
                </c:pt>
                <c:pt idx="2238">
                  <c:v>47861</c:v>
                </c:pt>
                <c:pt idx="2239">
                  <c:v>47862</c:v>
                </c:pt>
                <c:pt idx="2240">
                  <c:v>47863</c:v>
                </c:pt>
                <c:pt idx="2241">
                  <c:v>47864</c:v>
                </c:pt>
                <c:pt idx="2242">
                  <c:v>47865</c:v>
                </c:pt>
                <c:pt idx="2243">
                  <c:v>47866</c:v>
                </c:pt>
                <c:pt idx="2244">
                  <c:v>47867</c:v>
                </c:pt>
                <c:pt idx="2245">
                  <c:v>47868</c:v>
                </c:pt>
                <c:pt idx="2246">
                  <c:v>47869</c:v>
                </c:pt>
                <c:pt idx="2247">
                  <c:v>47870</c:v>
                </c:pt>
                <c:pt idx="2248">
                  <c:v>47871</c:v>
                </c:pt>
                <c:pt idx="2249">
                  <c:v>47872</c:v>
                </c:pt>
                <c:pt idx="2250">
                  <c:v>47873</c:v>
                </c:pt>
                <c:pt idx="2251">
                  <c:v>47874</c:v>
                </c:pt>
                <c:pt idx="2252">
                  <c:v>47875</c:v>
                </c:pt>
                <c:pt idx="2253">
                  <c:v>47876</c:v>
                </c:pt>
                <c:pt idx="2254">
                  <c:v>47877</c:v>
                </c:pt>
                <c:pt idx="2255">
                  <c:v>47878</c:v>
                </c:pt>
                <c:pt idx="2256">
                  <c:v>47879</c:v>
                </c:pt>
                <c:pt idx="2257">
                  <c:v>47880</c:v>
                </c:pt>
                <c:pt idx="2258">
                  <c:v>47881</c:v>
                </c:pt>
                <c:pt idx="2259">
                  <c:v>47882</c:v>
                </c:pt>
                <c:pt idx="2260">
                  <c:v>47883</c:v>
                </c:pt>
                <c:pt idx="2261">
                  <c:v>47884</c:v>
                </c:pt>
                <c:pt idx="2262">
                  <c:v>47885</c:v>
                </c:pt>
                <c:pt idx="2263">
                  <c:v>47886</c:v>
                </c:pt>
                <c:pt idx="2264">
                  <c:v>47887</c:v>
                </c:pt>
                <c:pt idx="2265">
                  <c:v>47888</c:v>
                </c:pt>
                <c:pt idx="2266">
                  <c:v>47889</c:v>
                </c:pt>
                <c:pt idx="2267">
                  <c:v>47890</c:v>
                </c:pt>
                <c:pt idx="2268">
                  <c:v>47891</c:v>
                </c:pt>
                <c:pt idx="2269">
                  <c:v>47892</c:v>
                </c:pt>
                <c:pt idx="2270">
                  <c:v>47893</c:v>
                </c:pt>
                <c:pt idx="2271">
                  <c:v>47894</c:v>
                </c:pt>
                <c:pt idx="2272">
                  <c:v>47895</c:v>
                </c:pt>
                <c:pt idx="2273">
                  <c:v>47896</c:v>
                </c:pt>
                <c:pt idx="2274">
                  <c:v>47897</c:v>
                </c:pt>
                <c:pt idx="2275">
                  <c:v>47898</c:v>
                </c:pt>
                <c:pt idx="2276">
                  <c:v>47899</c:v>
                </c:pt>
                <c:pt idx="2277">
                  <c:v>47900</c:v>
                </c:pt>
                <c:pt idx="2278">
                  <c:v>47901</c:v>
                </c:pt>
                <c:pt idx="2279">
                  <c:v>47902</c:v>
                </c:pt>
                <c:pt idx="2280">
                  <c:v>47903</c:v>
                </c:pt>
                <c:pt idx="2281">
                  <c:v>47904</c:v>
                </c:pt>
                <c:pt idx="2282">
                  <c:v>47905</c:v>
                </c:pt>
                <c:pt idx="2283">
                  <c:v>47906</c:v>
                </c:pt>
                <c:pt idx="2284">
                  <c:v>47907</c:v>
                </c:pt>
                <c:pt idx="2285">
                  <c:v>47908</c:v>
                </c:pt>
                <c:pt idx="2286">
                  <c:v>47909</c:v>
                </c:pt>
                <c:pt idx="2287">
                  <c:v>47910</c:v>
                </c:pt>
                <c:pt idx="2288">
                  <c:v>47911</c:v>
                </c:pt>
                <c:pt idx="2289">
                  <c:v>47912</c:v>
                </c:pt>
                <c:pt idx="2290">
                  <c:v>47913</c:v>
                </c:pt>
                <c:pt idx="2291">
                  <c:v>47914</c:v>
                </c:pt>
                <c:pt idx="2292">
                  <c:v>47915</c:v>
                </c:pt>
                <c:pt idx="2293">
                  <c:v>47916</c:v>
                </c:pt>
                <c:pt idx="2294">
                  <c:v>47917</c:v>
                </c:pt>
                <c:pt idx="2295">
                  <c:v>47918</c:v>
                </c:pt>
                <c:pt idx="2296">
                  <c:v>47919</c:v>
                </c:pt>
                <c:pt idx="2297">
                  <c:v>47920</c:v>
                </c:pt>
                <c:pt idx="2298">
                  <c:v>47921</c:v>
                </c:pt>
                <c:pt idx="2299">
                  <c:v>47922</c:v>
                </c:pt>
                <c:pt idx="2300">
                  <c:v>47923</c:v>
                </c:pt>
                <c:pt idx="2301">
                  <c:v>47924</c:v>
                </c:pt>
                <c:pt idx="2302">
                  <c:v>47925</c:v>
                </c:pt>
                <c:pt idx="2303">
                  <c:v>47926</c:v>
                </c:pt>
                <c:pt idx="2304">
                  <c:v>47927</c:v>
                </c:pt>
                <c:pt idx="2305">
                  <c:v>47928</c:v>
                </c:pt>
                <c:pt idx="2306">
                  <c:v>47929</c:v>
                </c:pt>
                <c:pt idx="2307">
                  <c:v>47930</c:v>
                </c:pt>
                <c:pt idx="2308">
                  <c:v>47931</c:v>
                </c:pt>
                <c:pt idx="2309">
                  <c:v>47932</c:v>
                </c:pt>
                <c:pt idx="2310">
                  <c:v>47933</c:v>
                </c:pt>
                <c:pt idx="2311">
                  <c:v>47934</c:v>
                </c:pt>
                <c:pt idx="2312">
                  <c:v>47935</c:v>
                </c:pt>
                <c:pt idx="2313">
                  <c:v>47936</c:v>
                </c:pt>
                <c:pt idx="2314">
                  <c:v>47937</c:v>
                </c:pt>
                <c:pt idx="2315">
                  <c:v>47938</c:v>
                </c:pt>
                <c:pt idx="2316">
                  <c:v>47939</c:v>
                </c:pt>
                <c:pt idx="2317">
                  <c:v>47940</c:v>
                </c:pt>
                <c:pt idx="2318">
                  <c:v>47941</c:v>
                </c:pt>
                <c:pt idx="2319">
                  <c:v>47942</c:v>
                </c:pt>
                <c:pt idx="2320">
                  <c:v>47943</c:v>
                </c:pt>
                <c:pt idx="2321">
                  <c:v>47944</c:v>
                </c:pt>
                <c:pt idx="2322">
                  <c:v>47945</c:v>
                </c:pt>
                <c:pt idx="2323">
                  <c:v>47946</c:v>
                </c:pt>
                <c:pt idx="2324">
                  <c:v>47947</c:v>
                </c:pt>
                <c:pt idx="2325">
                  <c:v>47948</c:v>
                </c:pt>
                <c:pt idx="2326">
                  <c:v>47949</c:v>
                </c:pt>
                <c:pt idx="2327">
                  <c:v>47950</c:v>
                </c:pt>
                <c:pt idx="2328">
                  <c:v>47951</c:v>
                </c:pt>
                <c:pt idx="2329">
                  <c:v>47952</c:v>
                </c:pt>
                <c:pt idx="2330">
                  <c:v>47953</c:v>
                </c:pt>
                <c:pt idx="2331">
                  <c:v>47954</c:v>
                </c:pt>
                <c:pt idx="2332">
                  <c:v>47955</c:v>
                </c:pt>
                <c:pt idx="2333">
                  <c:v>47956</c:v>
                </c:pt>
                <c:pt idx="2334">
                  <c:v>47957</c:v>
                </c:pt>
                <c:pt idx="2335">
                  <c:v>47958</c:v>
                </c:pt>
                <c:pt idx="2336">
                  <c:v>47959</c:v>
                </c:pt>
                <c:pt idx="2337">
                  <c:v>47960</c:v>
                </c:pt>
                <c:pt idx="2338">
                  <c:v>47961</c:v>
                </c:pt>
                <c:pt idx="2339">
                  <c:v>47962</c:v>
                </c:pt>
                <c:pt idx="2340">
                  <c:v>47963</c:v>
                </c:pt>
                <c:pt idx="2341">
                  <c:v>47964</c:v>
                </c:pt>
                <c:pt idx="2342">
                  <c:v>47965</c:v>
                </c:pt>
                <c:pt idx="2343">
                  <c:v>47966</c:v>
                </c:pt>
                <c:pt idx="2344">
                  <c:v>47967</c:v>
                </c:pt>
                <c:pt idx="2345">
                  <c:v>47968</c:v>
                </c:pt>
                <c:pt idx="2346">
                  <c:v>47969</c:v>
                </c:pt>
                <c:pt idx="2347">
                  <c:v>47970</c:v>
                </c:pt>
                <c:pt idx="2348">
                  <c:v>47971</c:v>
                </c:pt>
                <c:pt idx="2349">
                  <c:v>47972</c:v>
                </c:pt>
                <c:pt idx="2350">
                  <c:v>47973</c:v>
                </c:pt>
                <c:pt idx="2351">
                  <c:v>47974</c:v>
                </c:pt>
                <c:pt idx="2352">
                  <c:v>47975</c:v>
                </c:pt>
                <c:pt idx="2353">
                  <c:v>47976</c:v>
                </c:pt>
                <c:pt idx="2354">
                  <c:v>47977</c:v>
                </c:pt>
                <c:pt idx="2355">
                  <c:v>47978</c:v>
                </c:pt>
                <c:pt idx="2356">
                  <c:v>47979</c:v>
                </c:pt>
                <c:pt idx="2357">
                  <c:v>47980</c:v>
                </c:pt>
                <c:pt idx="2358">
                  <c:v>47981</c:v>
                </c:pt>
                <c:pt idx="2359">
                  <c:v>47982</c:v>
                </c:pt>
                <c:pt idx="2360">
                  <c:v>47983</c:v>
                </c:pt>
                <c:pt idx="2361">
                  <c:v>47984</c:v>
                </c:pt>
                <c:pt idx="2362">
                  <c:v>47985</c:v>
                </c:pt>
                <c:pt idx="2363">
                  <c:v>47986</c:v>
                </c:pt>
                <c:pt idx="2364">
                  <c:v>47987</c:v>
                </c:pt>
                <c:pt idx="2365">
                  <c:v>47988</c:v>
                </c:pt>
                <c:pt idx="2366">
                  <c:v>47989</c:v>
                </c:pt>
                <c:pt idx="2367">
                  <c:v>47990</c:v>
                </c:pt>
                <c:pt idx="2368">
                  <c:v>47991</c:v>
                </c:pt>
                <c:pt idx="2369">
                  <c:v>47992</c:v>
                </c:pt>
                <c:pt idx="2370">
                  <c:v>47993</c:v>
                </c:pt>
                <c:pt idx="2371">
                  <c:v>47994</c:v>
                </c:pt>
                <c:pt idx="2372">
                  <c:v>47995</c:v>
                </c:pt>
                <c:pt idx="2373">
                  <c:v>47996</c:v>
                </c:pt>
                <c:pt idx="2374">
                  <c:v>47997</c:v>
                </c:pt>
                <c:pt idx="2375">
                  <c:v>47998</c:v>
                </c:pt>
                <c:pt idx="2376">
                  <c:v>47999</c:v>
                </c:pt>
                <c:pt idx="2377">
                  <c:v>48000</c:v>
                </c:pt>
                <c:pt idx="2378">
                  <c:v>48001</c:v>
                </c:pt>
                <c:pt idx="2379">
                  <c:v>48002</c:v>
                </c:pt>
                <c:pt idx="2380">
                  <c:v>48003</c:v>
                </c:pt>
                <c:pt idx="2381">
                  <c:v>48004</c:v>
                </c:pt>
                <c:pt idx="2382">
                  <c:v>48005</c:v>
                </c:pt>
                <c:pt idx="2383">
                  <c:v>48006</c:v>
                </c:pt>
                <c:pt idx="2384">
                  <c:v>48007</c:v>
                </c:pt>
                <c:pt idx="2385">
                  <c:v>48008</c:v>
                </c:pt>
                <c:pt idx="2386">
                  <c:v>48009</c:v>
                </c:pt>
                <c:pt idx="2387">
                  <c:v>48010</c:v>
                </c:pt>
                <c:pt idx="2388">
                  <c:v>48011</c:v>
                </c:pt>
                <c:pt idx="2389">
                  <c:v>48012</c:v>
                </c:pt>
                <c:pt idx="2390">
                  <c:v>48013</c:v>
                </c:pt>
                <c:pt idx="2391">
                  <c:v>48014</c:v>
                </c:pt>
                <c:pt idx="2392">
                  <c:v>48015</c:v>
                </c:pt>
                <c:pt idx="2393">
                  <c:v>48016</c:v>
                </c:pt>
                <c:pt idx="2394">
                  <c:v>48017</c:v>
                </c:pt>
                <c:pt idx="2395">
                  <c:v>48018</c:v>
                </c:pt>
                <c:pt idx="2396">
                  <c:v>48019</c:v>
                </c:pt>
                <c:pt idx="2397">
                  <c:v>48020</c:v>
                </c:pt>
                <c:pt idx="2398">
                  <c:v>48021</c:v>
                </c:pt>
                <c:pt idx="2399">
                  <c:v>48022</c:v>
                </c:pt>
                <c:pt idx="2400">
                  <c:v>48023</c:v>
                </c:pt>
                <c:pt idx="2401">
                  <c:v>48024</c:v>
                </c:pt>
                <c:pt idx="2402">
                  <c:v>48025</c:v>
                </c:pt>
                <c:pt idx="2403">
                  <c:v>48026</c:v>
                </c:pt>
                <c:pt idx="2404">
                  <c:v>48027</c:v>
                </c:pt>
                <c:pt idx="2405">
                  <c:v>48028</c:v>
                </c:pt>
                <c:pt idx="2406">
                  <c:v>48029</c:v>
                </c:pt>
                <c:pt idx="2407">
                  <c:v>48030</c:v>
                </c:pt>
                <c:pt idx="2408">
                  <c:v>48031</c:v>
                </c:pt>
                <c:pt idx="2409">
                  <c:v>48032</c:v>
                </c:pt>
                <c:pt idx="2410">
                  <c:v>48033</c:v>
                </c:pt>
                <c:pt idx="2411">
                  <c:v>48034</c:v>
                </c:pt>
                <c:pt idx="2412">
                  <c:v>48035</c:v>
                </c:pt>
                <c:pt idx="2413">
                  <c:v>48036</c:v>
                </c:pt>
                <c:pt idx="2414">
                  <c:v>48037</c:v>
                </c:pt>
                <c:pt idx="2415">
                  <c:v>48038</c:v>
                </c:pt>
                <c:pt idx="2416">
                  <c:v>48039</c:v>
                </c:pt>
                <c:pt idx="2417">
                  <c:v>48040</c:v>
                </c:pt>
                <c:pt idx="2418">
                  <c:v>48041</c:v>
                </c:pt>
                <c:pt idx="2419">
                  <c:v>48042</c:v>
                </c:pt>
                <c:pt idx="2420">
                  <c:v>48043</c:v>
                </c:pt>
                <c:pt idx="2421">
                  <c:v>48044</c:v>
                </c:pt>
                <c:pt idx="2422">
                  <c:v>48045</c:v>
                </c:pt>
                <c:pt idx="2423">
                  <c:v>48046</c:v>
                </c:pt>
                <c:pt idx="2424">
                  <c:v>48047</c:v>
                </c:pt>
                <c:pt idx="2425">
                  <c:v>48048</c:v>
                </c:pt>
                <c:pt idx="2426">
                  <c:v>48049</c:v>
                </c:pt>
                <c:pt idx="2427">
                  <c:v>48050</c:v>
                </c:pt>
                <c:pt idx="2428">
                  <c:v>48051</c:v>
                </c:pt>
                <c:pt idx="2429">
                  <c:v>48052</c:v>
                </c:pt>
                <c:pt idx="2430">
                  <c:v>48053</c:v>
                </c:pt>
                <c:pt idx="2431">
                  <c:v>48054</c:v>
                </c:pt>
                <c:pt idx="2432">
                  <c:v>48055</c:v>
                </c:pt>
                <c:pt idx="2433">
                  <c:v>48056</c:v>
                </c:pt>
                <c:pt idx="2434">
                  <c:v>48057</c:v>
                </c:pt>
                <c:pt idx="2435">
                  <c:v>48058</c:v>
                </c:pt>
                <c:pt idx="2436">
                  <c:v>48059</c:v>
                </c:pt>
                <c:pt idx="2437">
                  <c:v>48060</c:v>
                </c:pt>
                <c:pt idx="2438">
                  <c:v>48061</c:v>
                </c:pt>
                <c:pt idx="2439">
                  <c:v>48062</c:v>
                </c:pt>
                <c:pt idx="2440">
                  <c:v>48063</c:v>
                </c:pt>
                <c:pt idx="2441">
                  <c:v>48064</c:v>
                </c:pt>
                <c:pt idx="2442">
                  <c:v>48065</c:v>
                </c:pt>
                <c:pt idx="2443">
                  <c:v>48066</c:v>
                </c:pt>
                <c:pt idx="2444">
                  <c:v>48067</c:v>
                </c:pt>
                <c:pt idx="2445">
                  <c:v>48068</c:v>
                </c:pt>
                <c:pt idx="2446">
                  <c:v>48069</c:v>
                </c:pt>
                <c:pt idx="2447">
                  <c:v>48070</c:v>
                </c:pt>
                <c:pt idx="2448">
                  <c:v>48071</c:v>
                </c:pt>
                <c:pt idx="2449">
                  <c:v>48072</c:v>
                </c:pt>
                <c:pt idx="2450">
                  <c:v>48073</c:v>
                </c:pt>
                <c:pt idx="2451">
                  <c:v>48074</c:v>
                </c:pt>
                <c:pt idx="2452">
                  <c:v>48075</c:v>
                </c:pt>
                <c:pt idx="2453">
                  <c:v>48076</c:v>
                </c:pt>
                <c:pt idx="2454">
                  <c:v>48077</c:v>
                </c:pt>
                <c:pt idx="2455">
                  <c:v>48078</c:v>
                </c:pt>
                <c:pt idx="2456">
                  <c:v>48079</c:v>
                </c:pt>
                <c:pt idx="2457">
                  <c:v>48080</c:v>
                </c:pt>
                <c:pt idx="2458">
                  <c:v>48081</c:v>
                </c:pt>
                <c:pt idx="2459">
                  <c:v>48082</c:v>
                </c:pt>
                <c:pt idx="2460">
                  <c:v>48083</c:v>
                </c:pt>
                <c:pt idx="2461">
                  <c:v>48084</c:v>
                </c:pt>
                <c:pt idx="2462">
                  <c:v>48085</c:v>
                </c:pt>
                <c:pt idx="2463">
                  <c:v>48086</c:v>
                </c:pt>
                <c:pt idx="2464">
                  <c:v>48087</c:v>
                </c:pt>
                <c:pt idx="2465">
                  <c:v>48088</c:v>
                </c:pt>
                <c:pt idx="2466">
                  <c:v>48089</c:v>
                </c:pt>
                <c:pt idx="2467">
                  <c:v>48090</c:v>
                </c:pt>
                <c:pt idx="2468">
                  <c:v>48091</c:v>
                </c:pt>
                <c:pt idx="2469">
                  <c:v>48092</c:v>
                </c:pt>
                <c:pt idx="2470">
                  <c:v>48093</c:v>
                </c:pt>
                <c:pt idx="2471">
                  <c:v>48094</c:v>
                </c:pt>
                <c:pt idx="2472">
                  <c:v>48095</c:v>
                </c:pt>
                <c:pt idx="2473">
                  <c:v>48096</c:v>
                </c:pt>
                <c:pt idx="2474">
                  <c:v>48097</c:v>
                </c:pt>
                <c:pt idx="2475">
                  <c:v>48098</c:v>
                </c:pt>
                <c:pt idx="2476">
                  <c:v>48099</c:v>
                </c:pt>
                <c:pt idx="2477">
                  <c:v>48100</c:v>
                </c:pt>
                <c:pt idx="2478">
                  <c:v>48101</c:v>
                </c:pt>
                <c:pt idx="2479">
                  <c:v>48102</c:v>
                </c:pt>
                <c:pt idx="2480">
                  <c:v>48103</c:v>
                </c:pt>
                <c:pt idx="2481">
                  <c:v>48104</c:v>
                </c:pt>
                <c:pt idx="2482">
                  <c:v>48105</c:v>
                </c:pt>
                <c:pt idx="2483">
                  <c:v>48106</c:v>
                </c:pt>
                <c:pt idx="2484">
                  <c:v>48107</c:v>
                </c:pt>
                <c:pt idx="2485">
                  <c:v>48108</c:v>
                </c:pt>
                <c:pt idx="2486">
                  <c:v>48109</c:v>
                </c:pt>
                <c:pt idx="2487">
                  <c:v>48110</c:v>
                </c:pt>
                <c:pt idx="2488">
                  <c:v>48111</c:v>
                </c:pt>
                <c:pt idx="2489">
                  <c:v>48112</c:v>
                </c:pt>
                <c:pt idx="2490">
                  <c:v>48113</c:v>
                </c:pt>
                <c:pt idx="2491">
                  <c:v>48114</c:v>
                </c:pt>
                <c:pt idx="2492">
                  <c:v>48115</c:v>
                </c:pt>
                <c:pt idx="2493">
                  <c:v>48116</c:v>
                </c:pt>
                <c:pt idx="2494">
                  <c:v>48117</c:v>
                </c:pt>
                <c:pt idx="2495">
                  <c:v>48118</c:v>
                </c:pt>
                <c:pt idx="2496">
                  <c:v>48119</c:v>
                </c:pt>
                <c:pt idx="2497">
                  <c:v>48120</c:v>
                </c:pt>
                <c:pt idx="2498">
                  <c:v>48121</c:v>
                </c:pt>
                <c:pt idx="2499">
                  <c:v>48122</c:v>
                </c:pt>
                <c:pt idx="2500">
                  <c:v>48123</c:v>
                </c:pt>
                <c:pt idx="2501">
                  <c:v>48124</c:v>
                </c:pt>
                <c:pt idx="2502">
                  <c:v>48125</c:v>
                </c:pt>
                <c:pt idx="2503">
                  <c:v>48126</c:v>
                </c:pt>
                <c:pt idx="2504">
                  <c:v>48127</c:v>
                </c:pt>
                <c:pt idx="2505">
                  <c:v>48128</c:v>
                </c:pt>
                <c:pt idx="2506">
                  <c:v>48129</c:v>
                </c:pt>
                <c:pt idx="2507">
                  <c:v>48130</c:v>
                </c:pt>
                <c:pt idx="2508">
                  <c:v>48131</c:v>
                </c:pt>
                <c:pt idx="2509">
                  <c:v>48132</c:v>
                </c:pt>
                <c:pt idx="2510">
                  <c:v>48133</c:v>
                </c:pt>
                <c:pt idx="2511">
                  <c:v>48134</c:v>
                </c:pt>
                <c:pt idx="2512">
                  <c:v>48135</c:v>
                </c:pt>
                <c:pt idx="2513">
                  <c:v>48136</c:v>
                </c:pt>
                <c:pt idx="2514">
                  <c:v>48137</c:v>
                </c:pt>
                <c:pt idx="2515">
                  <c:v>48138</c:v>
                </c:pt>
                <c:pt idx="2516">
                  <c:v>48139</c:v>
                </c:pt>
                <c:pt idx="2517">
                  <c:v>48140</c:v>
                </c:pt>
                <c:pt idx="2518">
                  <c:v>48141</c:v>
                </c:pt>
                <c:pt idx="2519">
                  <c:v>48142</c:v>
                </c:pt>
                <c:pt idx="2520">
                  <c:v>48143</c:v>
                </c:pt>
                <c:pt idx="2521">
                  <c:v>48144</c:v>
                </c:pt>
                <c:pt idx="2522">
                  <c:v>48145</c:v>
                </c:pt>
                <c:pt idx="2523">
                  <c:v>48146</c:v>
                </c:pt>
                <c:pt idx="2524">
                  <c:v>48147</c:v>
                </c:pt>
                <c:pt idx="2525">
                  <c:v>48148</c:v>
                </c:pt>
                <c:pt idx="2526">
                  <c:v>48149</c:v>
                </c:pt>
                <c:pt idx="2527">
                  <c:v>48150</c:v>
                </c:pt>
                <c:pt idx="2528">
                  <c:v>48151</c:v>
                </c:pt>
                <c:pt idx="2529">
                  <c:v>48152</c:v>
                </c:pt>
                <c:pt idx="2530">
                  <c:v>48153</c:v>
                </c:pt>
                <c:pt idx="2531">
                  <c:v>48154</c:v>
                </c:pt>
                <c:pt idx="2532">
                  <c:v>48155</c:v>
                </c:pt>
                <c:pt idx="2533">
                  <c:v>48156</c:v>
                </c:pt>
                <c:pt idx="2534">
                  <c:v>48157</c:v>
                </c:pt>
                <c:pt idx="2535">
                  <c:v>48158</c:v>
                </c:pt>
                <c:pt idx="2536">
                  <c:v>48159</c:v>
                </c:pt>
                <c:pt idx="2537">
                  <c:v>48160</c:v>
                </c:pt>
                <c:pt idx="2538">
                  <c:v>48161</c:v>
                </c:pt>
                <c:pt idx="2539">
                  <c:v>48162</c:v>
                </c:pt>
                <c:pt idx="2540">
                  <c:v>48163</c:v>
                </c:pt>
                <c:pt idx="2541">
                  <c:v>48164</c:v>
                </c:pt>
                <c:pt idx="2542">
                  <c:v>48165</c:v>
                </c:pt>
                <c:pt idx="2543">
                  <c:v>48166</c:v>
                </c:pt>
                <c:pt idx="2544">
                  <c:v>48167</c:v>
                </c:pt>
                <c:pt idx="2545">
                  <c:v>48168</c:v>
                </c:pt>
                <c:pt idx="2546">
                  <c:v>48169</c:v>
                </c:pt>
                <c:pt idx="2547">
                  <c:v>48170</c:v>
                </c:pt>
                <c:pt idx="2548">
                  <c:v>48171</c:v>
                </c:pt>
                <c:pt idx="2549">
                  <c:v>48172</c:v>
                </c:pt>
                <c:pt idx="2550">
                  <c:v>48173</c:v>
                </c:pt>
                <c:pt idx="2551">
                  <c:v>48174</c:v>
                </c:pt>
                <c:pt idx="2552">
                  <c:v>48175</c:v>
                </c:pt>
                <c:pt idx="2553">
                  <c:v>48176</c:v>
                </c:pt>
                <c:pt idx="2554">
                  <c:v>48177</c:v>
                </c:pt>
                <c:pt idx="2555">
                  <c:v>48178</c:v>
                </c:pt>
                <c:pt idx="2556">
                  <c:v>48179</c:v>
                </c:pt>
                <c:pt idx="2557">
                  <c:v>48180</c:v>
                </c:pt>
                <c:pt idx="2558">
                  <c:v>48181</c:v>
                </c:pt>
                <c:pt idx="2559">
                  <c:v>48182</c:v>
                </c:pt>
                <c:pt idx="2560">
                  <c:v>48183</c:v>
                </c:pt>
                <c:pt idx="2561">
                  <c:v>48184</c:v>
                </c:pt>
                <c:pt idx="2562">
                  <c:v>48185</c:v>
                </c:pt>
                <c:pt idx="2563">
                  <c:v>48186</c:v>
                </c:pt>
                <c:pt idx="2564">
                  <c:v>48187</c:v>
                </c:pt>
                <c:pt idx="2565">
                  <c:v>48188</c:v>
                </c:pt>
                <c:pt idx="2566">
                  <c:v>48189</c:v>
                </c:pt>
                <c:pt idx="2567">
                  <c:v>48190</c:v>
                </c:pt>
                <c:pt idx="2568">
                  <c:v>48191</c:v>
                </c:pt>
                <c:pt idx="2569">
                  <c:v>48192</c:v>
                </c:pt>
                <c:pt idx="2570">
                  <c:v>48193</c:v>
                </c:pt>
                <c:pt idx="2571">
                  <c:v>48194</c:v>
                </c:pt>
                <c:pt idx="2572">
                  <c:v>48195</c:v>
                </c:pt>
                <c:pt idx="2573">
                  <c:v>48196</c:v>
                </c:pt>
                <c:pt idx="2574">
                  <c:v>48197</c:v>
                </c:pt>
                <c:pt idx="2575">
                  <c:v>48198</c:v>
                </c:pt>
                <c:pt idx="2576">
                  <c:v>48199</c:v>
                </c:pt>
                <c:pt idx="2577">
                  <c:v>48200</c:v>
                </c:pt>
                <c:pt idx="2578">
                  <c:v>48201</c:v>
                </c:pt>
                <c:pt idx="2579">
                  <c:v>48202</c:v>
                </c:pt>
                <c:pt idx="2580">
                  <c:v>48203</c:v>
                </c:pt>
                <c:pt idx="2581">
                  <c:v>48204</c:v>
                </c:pt>
                <c:pt idx="2582">
                  <c:v>48205</c:v>
                </c:pt>
                <c:pt idx="2583">
                  <c:v>48206</c:v>
                </c:pt>
                <c:pt idx="2584">
                  <c:v>48207</c:v>
                </c:pt>
                <c:pt idx="2585">
                  <c:v>48208</c:v>
                </c:pt>
                <c:pt idx="2586">
                  <c:v>48209</c:v>
                </c:pt>
                <c:pt idx="2587">
                  <c:v>48210</c:v>
                </c:pt>
                <c:pt idx="2588">
                  <c:v>48211</c:v>
                </c:pt>
                <c:pt idx="2589">
                  <c:v>48212</c:v>
                </c:pt>
                <c:pt idx="2590">
                  <c:v>48213</c:v>
                </c:pt>
                <c:pt idx="2591">
                  <c:v>48214</c:v>
                </c:pt>
                <c:pt idx="2592">
                  <c:v>48215</c:v>
                </c:pt>
                <c:pt idx="2593">
                  <c:v>48216</c:v>
                </c:pt>
                <c:pt idx="2594">
                  <c:v>48217</c:v>
                </c:pt>
                <c:pt idx="2595">
                  <c:v>48218</c:v>
                </c:pt>
                <c:pt idx="2596">
                  <c:v>48219</c:v>
                </c:pt>
                <c:pt idx="2597">
                  <c:v>48220</c:v>
                </c:pt>
                <c:pt idx="2598">
                  <c:v>48221</c:v>
                </c:pt>
                <c:pt idx="2599">
                  <c:v>48222</c:v>
                </c:pt>
                <c:pt idx="2600">
                  <c:v>48223</c:v>
                </c:pt>
                <c:pt idx="2601">
                  <c:v>48224</c:v>
                </c:pt>
                <c:pt idx="2602">
                  <c:v>48225</c:v>
                </c:pt>
                <c:pt idx="2603">
                  <c:v>48226</c:v>
                </c:pt>
                <c:pt idx="2604">
                  <c:v>48227</c:v>
                </c:pt>
                <c:pt idx="2605">
                  <c:v>48228</c:v>
                </c:pt>
                <c:pt idx="2606">
                  <c:v>48229</c:v>
                </c:pt>
                <c:pt idx="2607">
                  <c:v>48230</c:v>
                </c:pt>
                <c:pt idx="2608">
                  <c:v>48231</c:v>
                </c:pt>
                <c:pt idx="2609">
                  <c:v>48232</c:v>
                </c:pt>
                <c:pt idx="2610">
                  <c:v>48233</c:v>
                </c:pt>
                <c:pt idx="2611">
                  <c:v>48234</c:v>
                </c:pt>
                <c:pt idx="2612">
                  <c:v>48235</c:v>
                </c:pt>
                <c:pt idx="2613">
                  <c:v>48236</c:v>
                </c:pt>
                <c:pt idx="2614">
                  <c:v>48237</c:v>
                </c:pt>
                <c:pt idx="2615">
                  <c:v>48238</c:v>
                </c:pt>
                <c:pt idx="2616">
                  <c:v>48239</c:v>
                </c:pt>
                <c:pt idx="2617">
                  <c:v>48240</c:v>
                </c:pt>
                <c:pt idx="2618">
                  <c:v>48241</c:v>
                </c:pt>
                <c:pt idx="2619">
                  <c:v>48242</c:v>
                </c:pt>
                <c:pt idx="2620">
                  <c:v>48243</c:v>
                </c:pt>
                <c:pt idx="2621">
                  <c:v>48244</c:v>
                </c:pt>
                <c:pt idx="2622">
                  <c:v>48245</c:v>
                </c:pt>
                <c:pt idx="2623">
                  <c:v>48246</c:v>
                </c:pt>
                <c:pt idx="2624">
                  <c:v>48247</c:v>
                </c:pt>
                <c:pt idx="2625">
                  <c:v>48248</c:v>
                </c:pt>
                <c:pt idx="2626">
                  <c:v>48249</c:v>
                </c:pt>
                <c:pt idx="2627">
                  <c:v>48250</c:v>
                </c:pt>
                <c:pt idx="2628">
                  <c:v>48251</c:v>
                </c:pt>
                <c:pt idx="2629">
                  <c:v>48252</c:v>
                </c:pt>
                <c:pt idx="2630">
                  <c:v>48253</c:v>
                </c:pt>
                <c:pt idx="2631">
                  <c:v>48254</c:v>
                </c:pt>
                <c:pt idx="2632">
                  <c:v>48255</c:v>
                </c:pt>
                <c:pt idx="2633">
                  <c:v>48256</c:v>
                </c:pt>
                <c:pt idx="2634">
                  <c:v>48257</c:v>
                </c:pt>
                <c:pt idx="2635">
                  <c:v>48258</c:v>
                </c:pt>
                <c:pt idx="2636">
                  <c:v>48259</c:v>
                </c:pt>
                <c:pt idx="2637">
                  <c:v>48260</c:v>
                </c:pt>
                <c:pt idx="2638">
                  <c:v>48261</c:v>
                </c:pt>
                <c:pt idx="2639">
                  <c:v>48262</c:v>
                </c:pt>
                <c:pt idx="2640">
                  <c:v>48263</c:v>
                </c:pt>
                <c:pt idx="2641">
                  <c:v>48264</c:v>
                </c:pt>
                <c:pt idx="2642">
                  <c:v>48265</c:v>
                </c:pt>
                <c:pt idx="2643">
                  <c:v>48266</c:v>
                </c:pt>
                <c:pt idx="2644">
                  <c:v>48267</c:v>
                </c:pt>
                <c:pt idx="2645">
                  <c:v>48268</c:v>
                </c:pt>
                <c:pt idx="2646">
                  <c:v>48269</c:v>
                </c:pt>
                <c:pt idx="2647">
                  <c:v>48270</c:v>
                </c:pt>
                <c:pt idx="2648">
                  <c:v>48271</c:v>
                </c:pt>
                <c:pt idx="2649">
                  <c:v>48272</c:v>
                </c:pt>
                <c:pt idx="2650">
                  <c:v>48273</c:v>
                </c:pt>
                <c:pt idx="2651">
                  <c:v>48274</c:v>
                </c:pt>
                <c:pt idx="2652">
                  <c:v>48275</c:v>
                </c:pt>
                <c:pt idx="2653">
                  <c:v>48276</c:v>
                </c:pt>
                <c:pt idx="2654">
                  <c:v>48277</c:v>
                </c:pt>
                <c:pt idx="2655">
                  <c:v>48278</c:v>
                </c:pt>
                <c:pt idx="2656">
                  <c:v>48279</c:v>
                </c:pt>
                <c:pt idx="2657">
                  <c:v>48280</c:v>
                </c:pt>
                <c:pt idx="2658">
                  <c:v>48281</c:v>
                </c:pt>
                <c:pt idx="2659">
                  <c:v>48282</c:v>
                </c:pt>
                <c:pt idx="2660">
                  <c:v>48283</c:v>
                </c:pt>
                <c:pt idx="2661">
                  <c:v>48284</c:v>
                </c:pt>
                <c:pt idx="2662">
                  <c:v>48285</c:v>
                </c:pt>
                <c:pt idx="2663">
                  <c:v>48286</c:v>
                </c:pt>
                <c:pt idx="2664">
                  <c:v>48287</c:v>
                </c:pt>
                <c:pt idx="2665">
                  <c:v>48288</c:v>
                </c:pt>
                <c:pt idx="2666">
                  <c:v>48289</c:v>
                </c:pt>
                <c:pt idx="2667">
                  <c:v>48290</c:v>
                </c:pt>
                <c:pt idx="2668">
                  <c:v>48291</c:v>
                </c:pt>
                <c:pt idx="2669">
                  <c:v>48292</c:v>
                </c:pt>
                <c:pt idx="2670">
                  <c:v>48293</c:v>
                </c:pt>
                <c:pt idx="2671">
                  <c:v>48294</c:v>
                </c:pt>
                <c:pt idx="2672">
                  <c:v>48295</c:v>
                </c:pt>
                <c:pt idx="2673">
                  <c:v>48296</c:v>
                </c:pt>
                <c:pt idx="2674">
                  <c:v>48297</c:v>
                </c:pt>
                <c:pt idx="2675">
                  <c:v>48298</c:v>
                </c:pt>
                <c:pt idx="2676">
                  <c:v>48299</c:v>
                </c:pt>
                <c:pt idx="2677">
                  <c:v>48300</c:v>
                </c:pt>
                <c:pt idx="2678">
                  <c:v>48301</c:v>
                </c:pt>
                <c:pt idx="2679">
                  <c:v>48302</c:v>
                </c:pt>
                <c:pt idx="2680">
                  <c:v>48303</c:v>
                </c:pt>
                <c:pt idx="2681">
                  <c:v>48304</c:v>
                </c:pt>
                <c:pt idx="2682">
                  <c:v>48305</c:v>
                </c:pt>
                <c:pt idx="2683">
                  <c:v>48306</c:v>
                </c:pt>
                <c:pt idx="2684">
                  <c:v>48307</c:v>
                </c:pt>
                <c:pt idx="2685">
                  <c:v>48308</c:v>
                </c:pt>
                <c:pt idx="2686">
                  <c:v>48309</c:v>
                </c:pt>
                <c:pt idx="2687">
                  <c:v>48310</c:v>
                </c:pt>
                <c:pt idx="2688">
                  <c:v>48311</c:v>
                </c:pt>
                <c:pt idx="2689">
                  <c:v>48312</c:v>
                </c:pt>
                <c:pt idx="2690">
                  <c:v>48313</c:v>
                </c:pt>
                <c:pt idx="2691">
                  <c:v>48314</c:v>
                </c:pt>
                <c:pt idx="2692">
                  <c:v>48315</c:v>
                </c:pt>
                <c:pt idx="2693">
                  <c:v>48316</c:v>
                </c:pt>
                <c:pt idx="2694">
                  <c:v>48317</c:v>
                </c:pt>
                <c:pt idx="2695">
                  <c:v>48318</c:v>
                </c:pt>
                <c:pt idx="2696">
                  <c:v>48319</c:v>
                </c:pt>
                <c:pt idx="2697">
                  <c:v>48320</c:v>
                </c:pt>
                <c:pt idx="2698">
                  <c:v>48321</c:v>
                </c:pt>
                <c:pt idx="2699">
                  <c:v>48322</c:v>
                </c:pt>
                <c:pt idx="2700">
                  <c:v>48323</c:v>
                </c:pt>
                <c:pt idx="2701">
                  <c:v>48324</c:v>
                </c:pt>
                <c:pt idx="2702">
                  <c:v>48325</c:v>
                </c:pt>
                <c:pt idx="2703">
                  <c:v>48326</c:v>
                </c:pt>
                <c:pt idx="2704">
                  <c:v>48327</c:v>
                </c:pt>
                <c:pt idx="2705">
                  <c:v>48328</c:v>
                </c:pt>
                <c:pt idx="2706">
                  <c:v>48329</c:v>
                </c:pt>
                <c:pt idx="2707">
                  <c:v>48330</c:v>
                </c:pt>
                <c:pt idx="2708">
                  <c:v>48331</c:v>
                </c:pt>
                <c:pt idx="2709">
                  <c:v>48332</c:v>
                </c:pt>
                <c:pt idx="2710">
                  <c:v>48333</c:v>
                </c:pt>
                <c:pt idx="2711">
                  <c:v>48334</c:v>
                </c:pt>
                <c:pt idx="2712">
                  <c:v>48335</c:v>
                </c:pt>
                <c:pt idx="2713">
                  <c:v>48336</c:v>
                </c:pt>
                <c:pt idx="2714">
                  <c:v>48337</c:v>
                </c:pt>
                <c:pt idx="2715">
                  <c:v>48338</c:v>
                </c:pt>
                <c:pt idx="2716">
                  <c:v>48339</c:v>
                </c:pt>
                <c:pt idx="2717">
                  <c:v>48340</c:v>
                </c:pt>
                <c:pt idx="2718">
                  <c:v>48341</c:v>
                </c:pt>
                <c:pt idx="2719">
                  <c:v>48342</c:v>
                </c:pt>
                <c:pt idx="2720">
                  <c:v>48343</c:v>
                </c:pt>
                <c:pt idx="2721">
                  <c:v>48344</c:v>
                </c:pt>
                <c:pt idx="2722">
                  <c:v>48345</c:v>
                </c:pt>
                <c:pt idx="2723">
                  <c:v>48346</c:v>
                </c:pt>
                <c:pt idx="2724">
                  <c:v>48347</c:v>
                </c:pt>
                <c:pt idx="2725">
                  <c:v>48348</c:v>
                </c:pt>
                <c:pt idx="2726">
                  <c:v>48349</c:v>
                </c:pt>
                <c:pt idx="2727">
                  <c:v>48350</c:v>
                </c:pt>
                <c:pt idx="2728">
                  <c:v>48351</c:v>
                </c:pt>
                <c:pt idx="2729">
                  <c:v>48352</c:v>
                </c:pt>
                <c:pt idx="2730">
                  <c:v>48353</c:v>
                </c:pt>
                <c:pt idx="2731">
                  <c:v>48354</c:v>
                </c:pt>
                <c:pt idx="2732">
                  <c:v>48355</c:v>
                </c:pt>
                <c:pt idx="2733">
                  <c:v>48356</c:v>
                </c:pt>
                <c:pt idx="2734">
                  <c:v>48357</c:v>
                </c:pt>
                <c:pt idx="2735">
                  <c:v>48358</c:v>
                </c:pt>
                <c:pt idx="2736">
                  <c:v>48359</c:v>
                </c:pt>
                <c:pt idx="2737">
                  <c:v>48360</c:v>
                </c:pt>
                <c:pt idx="2738">
                  <c:v>48361</c:v>
                </c:pt>
                <c:pt idx="2739">
                  <c:v>48362</c:v>
                </c:pt>
                <c:pt idx="2740">
                  <c:v>48363</c:v>
                </c:pt>
                <c:pt idx="2741">
                  <c:v>48364</c:v>
                </c:pt>
                <c:pt idx="2742">
                  <c:v>48365</c:v>
                </c:pt>
                <c:pt idx="2743">
                  <c:v>48366</c:v>
                </c:pt>
                <c:pt idx="2744">
                  <c:v>48367</c:v>
                </c:pt>
                <c:pt idx="2745">
                  <c:v>48368</c:v>
                </c:pt>
                <c:pt idx="2746">
                  <c:v>48369</c:v>
                </c:pt>
                <c:pt idx="2747">
                  <c:v>48370</c:v>
                </c:pt>
                <c:pt idx="2748">
                  <c:v>48371</c:v>
                </c:pt>
                <c:pt idx="2749">
                  <c:v>48372</c:v>
                </c:pt>
                <c:pt idx="2750">
                  <c:v>48373</c:v>
                </c:pt>
                <c:pt idx="2751">
                  <c:v>48374</c:v>
                </c:pt>
                <c:pt idx="2752">
                  <c:v>48375</c:v>
                </c:pt>
                <c:pt idx="2753">
                  <c:v>48376</c:v>
                </c:pt>
                <c:pt idx="2754">
                  <c:v>48377</c:v>
                </c:pt>
                <c:pt idx="2755">
                  <c:v>48378</c:v>
                </c:pt>
                <c:pt idx="2756">
                  <c:v>48379</c:v>
                </c:pt>
                <c:pt idx="2757">
                  <c:v>48380</c:v>
                </c:pt>
                <c:pt idx="2758">
                  <c:v>48381</c:v>
                </c:pt>
                <c:pt idx="2759">
                  <c:v>48382</c:v>
                </c:pt>
                <c:pt idx="2760">
                  <c:v>48383</c:v>
                </c:pt>
                <c:pt idx="2761">
                  <c:v>48384</c:v>
                </c:pt>
                <c:pt idx="2762">
                  <c:v>48385</c:v>
                </c:pt>
                <c:pt idx="2763">
                  <c:v>48386</c:v>
                </c:pt>
                <c:pt idx="2764">
                  <c:v>48387</c:v>
                </c:pt>
                <c:pt idx="2765">
                  <c:v>48388</c:v>
                </c:pt>
                <c:pt idx="2766">
                  <c:v>48389</c:v>
                </c:pt>
                <c:pt idx="2767">
                  <c:v>48390</c:v>
                </c:pt>
                <c:pt idx="2768">
                  <c:v>48391</c:v>
                </c:pt>
                <c:pt idx="2769">
                  <c:v>48392</c:v>
                </c:pt>
                <c:pt idx="2770">
                  <c:v>48393</c:v>
                </c:pt>
                <c:pt idx="2771">
                  <c:v>48394</c:v>
                </c:pt>
                <c:pt idx="2772">
                  <c:v>48395</c:v>
                </c:pt>
                <c:pt idx="2773">
                  <c:v>48396</c:v>
                </c:pt>
                <c:pt idx="2774">
                  <c:v>48397</c:v>
                </c:pt>
                <c:pt idx="2775">
                  <c:v>48398</c:v>
                </c:pt>
                <c:pt idx="2776">
                  <c:v>48399</c:v>
                </c:pt>
                <c:pt idx="2777">
                  <c:v>48400</c:v>
                </c:pt>
                <c:pt idx="2778">
                  <c:v>48401</c:v>
                </c:pt>
                <c:pt idx="2779">
                  <c:v>48402</c:v>
                </c:pt>
                <c:pt idx="2780">
                  <c:v>48403</c:v>
                </c:pt>
                <c:pt idx="2781">
                  <c:v>48404</c:v>
                </c:pt>
                <c:pt idx="2782">
                  <c:v>48405</c:v>
                </c:pt>
                <c:pt idx="2783">
                  <c:v>48406</c:v>
                </c:pt>
                <c:pt idx="2784">
                  <c:v>48407</c:v>
                </c:pt>
                <c:pt idx="2785">
                  <c:v>48408</c:v>
                </c:pt>
                <c:pt idx="2786">
                  <c:v>48409</c:v>
                </c:pt>
                <c:pt idx="2787">
                  <c:v>48410</c:v>
                </c:pt>
                <c:pt idx="2788">
                  <c:v>48411</c:v>
                </c:pt>
                <c:pt idx="2789">
                  <c:v>48412</c:v>
                </c:pt>
                <c:pt idx="2790">
                  <c:v>48413</c:v>
                </c:pt>
                <c:pt idx="2791">
                  <c:v>48414</c:v>
                </c:pt>
                <c:pt idx="2792">
                  <c:v>48415</c:v>
                </c:pt>
                <c:pt idx="2793">
                  <c:v>48416</c:v>
                </c:pt>
                <c:pt idx="2794">
                  <c:v>48417</c:v>
                </c:pt>
                <c:pt idx="2795">
                  <c:v>48418</c:v>
                </c:pt>
                <c:pt idx="2796">
                  <c:v>48419</c:v>
                </c:pt>
                <c:pt idx="2797">
                  <c:v>48420</c:v>
                </c:pt>
                <c:pt idx="2798">
                  <c:v>48421</c:v>
                </c:pt>
                <c:pt idx="2799">
                  <c:v>48422</c:v>
                </c:pt>
                <c:pt idx="2800">
                  <c:v>48423</c:v>
                </c:pt>
                <c:pt idx="2801">
                  <c:v>48424</c:v>
                </c:pt>
                <c:pt idx="2802">
                  <c:v>48425</c:v>
                </c:pt>
                <c:pt idx="2803">
                  <c:v>48426</c:v>
                </c:pt>
                <c:pt idx="2804">
                  <c:v>48427</c:v>
                </c:pt>
                <c:pt idx="2805">
                  <c:v>48428</c:v>
                </c:pt>
                <c:pt idx="2806">
                  <c:v>48429</c:v>
                </c:pt>
                <c:pt idx="2807">
                  <c:v>48430</c:v>
                </c:pt>
                <c:pt idx="2808">
                  <c:v>48431</c:v>
                </c:pt>
                <c:pt idx="2809">
                  <c:v>48432</c:v>
                </c:pt>
                <c:pt idx="2810">
                  <c:v>48433</c:v>
                </c:pt>
                <c:pt idx="2811">
                  <c:v>48434</c:v>
                </c:pt>
                <c:pt idx="2812">
                  <c:v>48435</c:v>
                </c:pt>
                <c:pt idx="2813">
                  <c:v>48436</c:v>
                </c:pt>
                <c:pt idx="2814">
                  <c:v>48437</c:v>
                </c:pt>
                <c:pt idx="2815">
                  <c:v>48438</c:v>
                </c:pt>
                <c:pt idx="2816">
                  <c:v>48439</c:v>
                </c:pt>
                <c:pt idx="2817">
                  <c:v>48440</c:v>
                </c:pt>
                <c:pt idx="2818">
                  <c:v>48441</c:v>
                </c:pt>
                <c:pt idx="2819">
                  <c:v>48442</c:v>
                </c:pt>
                <c:pt idx="2820">
                  <c:v>48443</c:v>
                </c:pt>
                <c:pt idx="2821">
                  <c:v>48444</c:v>
                </c:pt>
                <c:pt idx="2822">
                  <c:v>48445</c:v>
                </c:pt>
                <c:pt idx="2823">
                  <c:v>48446</c:v>
                </c:pt>
                <c:pt idx="2824">
                  <c:v>48447</c:v>
                </c:pt>
                <c:pt idx="2825">
                  <c:v>48448</c:v>
                </c:pt>
                <c:pt idx="2826">
                  <c:v>48449</c:v>
                </c:pt>
                <c:pt idx="2827">
                  <c:v>48450</c:v>
                </c:pt>
                <c:pt idx="2828">
                  <c:v>48451</c:v>
                </c:pt>
                <c:pt idx="2829">
                  <c:v>48452</c:v>
                </c:pt>
                <c:pt idx="2830">
                  <c:v>48453</c:v>
                </c:pt>
                <c:pt idx="2831">
                  <c:v>48454</c:v>
                </c:pt>
                <c:pt idx="2832">
                  <c:v>48455</c:v>
                </c:pt>
                <c:pt idx="2833">
                  <c:v>48456</c:v>
                </c:pt>
                <c:pt idx="2834">
                  <c:v>48457</c:v>
                </c:pt>
                <c:pt idx="2835">
                  <c:v>48458</c:v>
                </c:pt>
                <c:pt idx="2836">
                  <c:v>48459</c:v>
                </c:pt>
                <c:pt idx="2837">
                  <c:v>48460</c:v>
                </c:pt>
                <c:pt idx="2838">
                  <c:v>48461</c:v>
                </c:pt>
                <c:pt idx="2839">
                  <c:v>48462</c:v>
                </c:pt>
                <c:pt idx="2840">
                  <c:v>48463</c:v>
                </c:pt>
                <c:pt idx="2841">
                  <c:v>48464</c:v>
                </c:pt>
                <c:pt idx="2842">
                  <c:v>48465</c:v>
                </c:pt>
                <c:pt idx="2843">
                  <c:v>48466</c:v>
                </c:pt>
                <c:pt idx="2844">
                  <c:v>48467</c:v>
                </c:pt>
                <c:pt idx="2845">
                  <c:v>48468</c:v>
                </c:pt>
                <c:pt idx="2846">
                  <c:v>48469</c:v>
                </c:pt>
                <c:pt idx="2847">
                  <c:v>48470</c:v>
                </c:pt>
                <c:pt idx="2848">
                  <c:v>48471</c:v>
                </c:pt>
                <c:pt idx="2849">
                  <c:v>48472</c:v>
                </c:pt>
                <c:pt idx="2850">
                  <c:v>48473</c:v>
                </c:pt>
                <c:pt idx="2851">
                  <c:v>48474</c:v>
                </c:pt>
                <c:pt idx="2852">
                  <c:v>48475</c:v>
                </c:pt>
                <c:pt idx="2853">
                  <c:v>48476</c:v>
                </c:pt>
                <c:pt idx="2854">
                  <c:v>48477</c:v>
                </c:pt>
                <c:pt idx="2855">
                  <c:v>48478</c:v>
                </c:pt>
                <c:pt idx="2856">
                  <c:v>48479</c:v>
                </c:pt>
                <c:pt idx="2857">
                  <c:v>48480</c:v>
                </c:pt>
                <c:pt idx="2858">
                  <c:v>48481</c:v>
                </c:pt>
                <c:pt idx="2859">
                  <c:v>48482</c:v>
                </c:pt>
                <c:pt idx="2860">
                  <c:v>48483</c:v>
                </c:pt>
                <c:pt idx="2861">
                  <c:v>48484</c:v>
                </c:pt>
                <c:pt idx="2862">
                  <c:v>48485</c:v>
                </c:pt>
                <c:pt idx="2863">
                  <c:v>48486</c:v>
                </c:pt>
                <c:pt idx="2864">
                  <c:v>48487</c:v>
                </c:pt>
                <c:pt idx="2865">
                  <c:v>48488</c:v>
                </c:pt>
                <c:pt idx="2866">
                  <c:v>48489</c:v>
                </c:pt>
                <c:pt idx="2867">
                  <c:v>48490</c:v>
                </c:pt>
                <c:pt idx="2868">
                  <c:v>48491</c:v>
                </c:pt>
                <c:pt idx="2869">
                  <c:v>48492</c:v>
                </c:pt>
                <c:pt idx="2870">
                  <c:v>48493</c:v>
                </c:pt>
                <c:pt idx="2871">
                  <c:v>48494</c:v>
                </c:pt>
                <c:pt idx="2872">
                  <c:v>48495</c:v>
                </c:pt>
                <c:pt idx="2873">
                  <c:v>48496</c:v>
                </c:pt>
                <c:pt idx="2874">
                  <c:v>48497</c:v>
                </c:pt>
                <c:pt idx="2875">
                  <c:v>48498</c:v>
                </c:pt>
                <c:pt idx="2876">
                  <c:v>48499</c:v>
                </c:pt>
                <c:pt idx="2877">
                  <c:v>48500</c:v>
                </c:pt>
                <c:pt idx="2878">
                  <c:v>48501</c:v>
                </c:pt>
                <c:pt idx="2879">
                  <c:v>48502</c:v>
                </c:pt>
                <c:pt idx="2880">
                  <c:v>48503</c:v>
                </c:pt>
                <c:pt idx="2881">
                  <c:v>48504</c:v>
                </c:pt>
                <c:pt idx="2882">
                  <c:v>48505</c:v>
                </c:pt>
                <c:pt idx="2883">
                  <c:v>48506</c:v>
                </c:pt>
                <c:pt idx="2884">
                  <c:v>48507</c:v>
                </c:pt>
                <c:pt idx="2885">
                  <c:v>48508</c:v>
                </c:pt>
                <c:pt idx="2886">
                  <c:v>48509</c:v>
                </c:pt>
                <c:pt idx="2887">
                  <c:v>48510</c:v>
                </c:pt>
                <c:pt idx="2888">
                  <c:v>48511</c:v>
                </c:pt>
                <c:pt idx="2889">
                  <c:v>48512</c:v>
                </c:pt>
                <c:pt idx="2890">
                  <c:v>48513</c:v>
                </c:pt>
                <c:pt idx="2891">
                  <c:v>48514</c:v>
                </c:pt>
                <c:pt idx="2892">
                  <c:v>48515</c:v>
                </c:pt>
                <c:pt idx="2893">
                  <c:v>48516</c:v>
                </c:pt>
                <c:pt idx="2894">
                  <c:v>48517</c:v>
                </c:pt>
                <c:pt idx="2895">
                  <c:v>48518</c:v>
                </c:pt>
                <c:pt idx="2896">
                  <c:v>48519</c:v>
                </c:pt>
                <c:pt idx="2897">
                  <c:v>48520</c:v>
                </c:pt>
                <c:pt idx="2898">
                  <c:v>48521</c:v>
                </c:pt>
                <c:pt idx="2899">
                  <c:v>48522</c:v>
                </c:pt>
                <c:pt idx="2900">
                  <c:v>48523</c:v>
                </c:pt>
                <c:pt idx="2901">
                  <c:v>48524</c:v>
                </c:pt>
                <c:pt idx="2902">
                  <c:v>48525</c:v>
                </c:pt>
                <c:pt idx="2903">
                  <c:v>48526</c:v>
                </c:pt>
                <c:pt idx="2904">
                  <c:v>48527</c:v>
                </c:pt>
                <c:pt idx="2905">
                  <c:v>48528</c:v>
                </c:pt>
                <c:pt idx="2906">
                  <c:v>48529</c:v>
                </c:pt>
                <c:pt idx="2907">
                  <c:v>48530</c:v>
                </c:pt>
                <c:pt idx="2908">
                  <c:v>48531</c:v>
                </c:pt>
                <c:pt idx="2909">
                  <c:v>48532</c:v>
                </c:pt>
                <c:pt idx="2910">
                  <c:v>48533</c:v>
                </c:pt>
                <c:pt idx="2911">
                  <c:v>48534</c:v>
                </c:pt>
                <c:pt idx="2912">
                  <c:v>48535</c:v>
                </c:pt>
                <c:pt idx="2913">
                  <c:v>48536</c:v>
                </c:pt>
                <c:pt idx="2914">
                  <c:v>48537</c:v>
                </c:pt>
                <c:pt idx="2915">
                  <c:v>48538</c:v>
                </c:pt>
                <c:pt idx="2916">
                  <c:v>48539</c:v>
                </c:pt>
                <c:pt idx="2917">
                  <c:v>48540</c:v>
                </c:pt>
                <c:pt idx="2918">
                  <c:v>48541</c:v>
                </c:pt>
                <c:pt idx="2919">
                  <c:v>48542</c:v>
                </c:pt>
                <c:pt idx="2920">
                  <c:v>48543</c:v>
                </c:pt>
                <c:pt idx="2921">
                  <c:v>48544</c:v>
                </c:pt>
                <c:pt idx="2922">
                  <c:v>48545</c:v>
                </c:pt>
                <c:pt idx="2923">
                  <c:v>48546</c:v>
                </c:pt>
                <c:pt idx="2924">
                  <c:v>48547</c:v>
                </c:pt>
                <c:pt idx="2925">
                  <c:v>48548</c:v>
                </c:pt>
                <c:pt idx="2926">
                  <c:v>48549</c:v>
                </c:pt>
                <c:pt idx="2927">
                  <c:v>48550</c:v>
                </c:pt>
                <c:pt idx="2928">
                  <c:v>48551</c:v>
                </c:pt>
                <c:pt idx="2929">
                  <c:v>48552</c:v>
                </c:pt>
                <c:pt idx="2930">
                  <c:v>48553</c:v>
                </c:pt>
                <c:pt idx="2931">
                  <c:v>48554</c:v>
                </c:pt>
                <c:pt idx="2932">
                  <c:v>48555</c:v>
                </c:pt>
                <c:pt idx="2933">
                  <c:v>48556</c:v>
                </c:pt>
                <c:pt idx="2934">
                  <c:v>48557</c:v>
                </c:pt>
                <c:pt idx="2935">
                  <c:v>48558</c:v>
                </c:pt>
                <c:pt idx="2936">
                  <c:v>48559</c:v>
                </c:pt>
                <c:pt idx="2937">
                  <c:v>48560</c:v>
                </c:pt>
                <c:pt idx="2938">
                  <c:v>48561</c:v>
                </c:pt>
                <c:pt idx="2939">
                  <c:v>48562</c:v>
                </c:pt>
                <c:pt idx="2940">
                  <c:v>48563</c:v>
                </c:pt>
                <c:pt idx="2941">
                  <c:v>48564</c:v>
                </c:pt>
                <c:pt idx="2942">
                  <c:v>48565</c:v>
                </c:pt>
                <c:pt idx="2943">
                  <c:v>48566</c:v>
                </c:pt>
                <c:pt idx="2944">
                  <c:v>48567</c:v>
                </c:pt>
                <c:pt idx="2945">
                  <c:v>48568</c:v>
                </c:pt>
                <c:pt idx="2946">
                  <c:v>48569</c:v>
                </c:pt>
                <c:pt idx="2947">
                  <c:v>48570</c:v>
                </c:pt>
                <c:pt idx="2948">
                  <c:v>48571</c:v>
                </c:pt>
                <c:pt idx="2949">
                  <c:v>48572</c:v>
                </c:pt>
                <c:pt idx="2950">
                  <c:v>48573</c:v>
                </c:pt>
                <c:pt idx="2951">
                  <c:v>48574</c:v>
                </c:pt>
                <c:pt idx="2952">
                  <c:v>48575</c:v>
                </c:pt>
                <c:pt idx="2953">
                  <c:v>48576</c:v>
                </c:pt>
                <c:pt idx="2954">
                  <c:v>48577</c:v>
                </c:pt>
                <c:pt idx="2955">
                  <c:v>48578</c:v>
                </c:pt>
                <c:pt idx="2956">
                  <c:v>48579</c:v>
                </c:pt>
                <c:pt idx="2957">
                  <c:v>48580</c:v>
                </c:pt>
                <c:pt idx="2958">
                  <c:v>48581</c:v>
                </c:pt>
                <c:pt idx="2959">
                  <c:v>48582</c:v>
                </c:pt>
                <c:pt idx="2960">
                  <c:v>48583</c:v>
                </c:pt>
                <c:pt idx="2961">
                  <c:v>48584</c:v>
                </c:pt>
                <c:pt idx="2962">
                  <c:v>48585</c:v>
                </c:pt>
                <c:pt idx="2963">
                  <c:v>48586</c:v>
                </c:pt>
                <c:pt idx="2964">
                  <c:v>48587</c:v>
                </c:pt>
                <c:pt idx="2965">
                  <c:v>48588</c:v>
                </c:pt>
                <c:pt idx="2966">
                  <c:v>48589</c:v>
                </c:pt>
                <c:pt idx="2967">
                  <c:v>48590</c:v>
                </c:pt>
                <c:pt idx="2968">
                  <c:v>48591</c:v>
                </c:pt>
                <c:pt idx="2969">
                  <c:v>48592</c:v>
                </c:pt>
                <c:pt idx="2970">
                  <c:v>48593</c:v>
                </c:pt>
                <c:pt idx="2971">
                  <c:v>48594</c:v>
                </c:pt>
                <c:pt idx="2972">
                  <c:v>48595</c:v>
                </c:pt>
                <c:pt idx="2973">
                  <c:v>48596</c:v>
                </c:pt>
                <c:pt idx="2974">
                  <c:v>48597</c:v>
                </c:pt>
                <c:pt idx="2975">
                  <c:v>48598</c:v>
                </c:pt>
                <c:pt idx="2976">
                  <c:v>48599</c:v>
                </c:pt>
                <c:pt idx="2977">
                  <c:v>48600</c:v>
                </c:pt>
                <c:pt idx="2978">
                  <c:v>48601</c:v>
                </c:pt>
                <c:pt idx="2979">
                  <c:v>48602</c:v>
                </c:pt>
                <c:pt idx="2980">
                  <c:v>48603</c:v>
                </c:pt>
                <c:pt idx="2981">
                  <c:v>48604</c:v>
                </c:pt>
                <c:pt idx="2982">
                  <c:v>48605</c:v>
                </c:pt>
                <c:pt idx="2983">
                  <c:v>48606</c:v>
                </c:pt>
                <c:pt idx="2984">
                  <c:v>48607</c:v>
                </c:pt>
                <c:pt idx="2985">
                  <c:v>48608</c:v>
                </c:pt>
                <c:pt idx="2986">
                  <c:v>48609</c:v>
                </c:pt>
                <c:pt idx="2987">
                  <c:v>48610</c:v>
                </c:pt>
                <c:pt idx="2988">
                  <c:v>48611</c:v>
                </c:pt>
                <c:pt idx="2989">
                  <c:v>48612</c:v>
                </c:pt>
                <c:pt idx="2990">
                  <c:v>48613</c:v>
                </c:pt>
                <c:pt idx="2991">
                  <c:v>48614</c:v>
                </c:pt>
                <c:pt idx="2992">
                  <c:v>48615</c:v>
                </c:pt>
                <c:pt idx="2993">
                  <c:v>48616</c:v>
                </c:pt>
                <c:pt idx="2994">
                  <c:v>48617</c:v>
                </c:pt>
                <c:pt idx="2995">
                  <c:v>48618</c:v>
                </c:pt>
                <c:pt idx="2996">
                  <c:v>48619</c:v>
                </c:pt>
                <c:pt idx="2997">
                  <c:v>48620</c:v>
                </c:pt>
                <c:pt idx="2998">
                  <c:v>48621</c:v>
                </c:pt>
                <c:pt idx="2999">
                  <c:v>48622</c:v>
                </c:pt>
                <c:pt idx="3000">
                  <c:v>48623</c:v>
                </c:pt>
                <c:pt idx="3001">
                  <c:v>48624</c:v>
                </c:pt>
                <c:pt idx="3002">
                  <c:v>48625</c:v>
                </c:pt>
                <c:pt idx="3003">
                  <c:v>48626</c:v>
                </c:pt>
                <c:pt idx="3004">
                  <c:v>48627</c:v>
                </c:pt>
                <c:pt idx="3005">
                  <c:v>48628</c:v>
                </c:pt>
                <c:pt idx="3006">
                  <c:v>48629</c:v>
                </c:pt>
                <c:pt idx="3007">
                  <c:v>48630</c:v>
                </c:pt>
                <c:pt idx="3008">
                  <c:v>48631</c:v>
                </c:pt>
                <c:pt idx="3009">
                  <c:v>48632</c:v>
                </c:pt>
                <c:pt idx="3010">
                  <c:v>48633</c:v>
                </c:pt>
                <c:pt idx="3011">
                  <c:v>48634</c:v>
                </c:pt>
                <c:pt idx="3012">
                  <c:v>48635</c:v>
                </c:pt>
                <c:pt idx="3013">
                  <c:v>48636</c:v>
                </c:pt>
                <c:pt idx="3014">
                  <c:v>48637</c:v>
                </c:pt>
                <c:pt idx="3015">
                  <c:v>48638</c:v>
                </c:pt>
                <c:pt idx="3016">
                  <c:v>48639</c:v>
                </c:pt>
                <c:pt idx="3017">
                  <c:v>48640</c:v>
                </c:pt>
                <c:pt idx="3018">
                  <c:v>48641</c:v>
                </c:pt>
                <c:pt idx="3019">
                  <c:v>48642</c:v>
                </c:pt>
                <c:pt idx="3020">
                  <c:v>48643</c:v>
                </c:pt>
                <c:pt idx="3021">
                  <c:v>48644</c:v>
                </c:pt>
                <c:pt idx="3022">
                  <c:v>48645</c:v>
                </c:pt>
                <c:pt idx="3023">
                  <c:v>48646</c:v>
                </c:pt>
                <c:pt idx="3024">
                  <c:v>48647</c:v>
                </c:pt>
                <c:pt idx="3025">
                  <c:v>48648</c:v>
                </c:pt>
                <c:pt idx="3026">
                  <c:v>48649</c:v>
                </c:pt>
                <c:pt idx="3027">
                  <c:v>48650</c:v>
                </c:pt>
                <c:pt idx="3028">
                  <c:v>48651</c:v>
                </c:pt>
                <c:pt idx="3029">
                  <c:v>48652</c:v>
                </c:pt>
                <c:pt idx="3030">
                  <c:v>48653</c:v>
                </c:pt>
                <c:pt idx="3031">
                  <c:v>48654</c:v>
                </c:pt>
                <c:pt idx="3032">
                  <c:v>48655</c:v>
                </c:pt>
                <c:pt idx="3033">
                  <c:v>48656</c:v>
                </c:pt>
                <c:pt idx="3034">
                  <c:v>48657</c:v>
                </c:pt>
                <c:pt idx="3035">
                  <c:v>48658</c:v>
                </c:pt>
                <c:pt idx="3036">
                  <c:v>48659</c:v>
                </c:pt>
                <c:pt idx="3037">
                  <c:v>48660</c:v>
                </c:pt>
                <c:pt idx="3038">
                  <c:v>48661</c:v>
                </c:pt>
                <c:pt idx="3039">
                  <c:v>48662</c:v>
                </c:pt>
                <c:pt idx="3040">
                  <c:v>48663</c:v>
                </c:pt>
                <c:pt idx="3041">
                  <c:v>48664</c:v>
                </c:pt>
                <c:pt idx="3042">
                  <c:v>48665</c:v>
                </c:pt>
                <c:pt idx="3043">
                  <c:v>48666</c:v>
                </c:pt>
                <c:pt idx="3044">
                  <c:v>48667</c:v>
                </c:pt>
                <c:pt idx="3045">
                  <c:v>48668</c:v>
                </c:pt>
                <c:pt idx="3046">
                  <c:v>48669</c:v>
                </c:pt>
                <c:pt idx="3047">
                  <c:v>48670</c:v>
                </c:pt>
                <c:pt idx="3048">
                  <c:v>48671</c:v>
                </c:pt>
                <c:pt idx="3049">
                  <c:v>48672</c:v>
                </c:pt>
                <c:pt idx="3050">
                  <c:v>48673</c:v>
                </c:pt>
                <c:pt idx="3051">
                  <c:v>48674</c:v>
                </c:pt>
                <c:pt idx="3052">
                  <c:v>48675</c:v>
                </c:pt>
                <c:pt idx="3053">
                  <c:v>48676</c:v>
                </c:pt>
                <c:pt idx="3054">
                  <c:v>48677</c:v>
                </c:pt>
                <c:pt idx="3055">
                  <c:v>48678</c:v>
                </c:pt>
                <c:pt idx="3056">
                  <c:v>48679</c:v>
                </c:pt>
                <c:pt idx="3057">
                  <c:v>48680</c:v>
                </c:pt>
                <c:pt idx="3058">
                  <c:v>48681</c:v>
                </c:pt>
                <c:pt idx="3059">
                  <c:v>48682</c:v>
                </c:pt>
                <c:pt idx="3060">
                  <c:v>48683</c:v>
                </c:pt>
                <c:pt idx="3061">
                  <c:v>48684</c:v>
                </c:pt>
                <c:pt idx="3062">
                  <c:v>48685</c:v>
                </c:pt>
                <c:pt idx="3063">
                  <c:v>48686</c:v>
                </c:pt>
                <c:pt idx="3064">
                  <c:v>48687</c:v>
                </c:pt>
                <c:pt idx="3065">
                  <c:v>48688</c:v>
                </c:pt>
                <c:pt idx="3066">
                  <c:v>48689</c:v>
                </c:pt>
                <c:pt idx="3067">
                  <c:v>48690</c:v>
                </c:pt>
                <c:pt idx="3068">
                  <c:v>48691</c:v>
                </c:pt>
                <c:pt idx="3069">
                  <c:v>48692</c:v>
                </c:pt>
                <c:pt idx="3070">
                  <c:v>48693</c:v>
                </c:pt>
                <c:pt idx="3071">
                  <c:v>48694</c:v>
                </c:pt>
                <c:pt idx="3072">
                  <c:v>48695</c:v>
                </c:pt>
                <c:pt idx="3073">
                  <c:v>48696</c:v>
                </c:pt>
                <c:pt idx="3074">
                  <c:v>48697</c:v>
                </c:pt>
                <c:pt idx="3075">
                  <c:v>48698</c:v>
                </c:pt>
                <c:pt idx="3076">
                  <c:v>48699</c:v>
                </c:pt>
                <c:pt idx="3077">
                  <c:v>48700</c:v>
                </c:pt>
                <c:pt idx="3078">
                  <c:v>48701</c:v>
                </c:pt>
                <c:pt idx="3079">
                  <c:v>48702</c:v>
                </c:pt>
                <c:pt idx="3080">
                  <c:v>48703</c:v>
                </c:pt>
                <c:pt idx="3081">
                  <c:v>48704</c:v>
                </c:pt>
                <c:pt idx="3082">
                  <c:v>48705</c:v>
                </c:pt>
                <c:pt idx="3083">
                  <c:v>48706</c:v>
                </c:pt>
                <c:pt idx="3084">
                  <c:v>48707</c:v>
                </c:pt>
                <c:pt idx="3085">
                  <c:v>48708</c:v>
                </c:pt>
                <c:pt idx="3086">
                  <c:v>48709</c:v>
                </c:pt>
                <c:pt idx="3087">
                  <c:v>48710</c:v>
                </c:pt>
                <c:pt idx="3088">
                  <c:v>48711</c:v>
                </c:pt>
                <c:pt idx="3089">
                  <c:v>48712</c:v>
                </c:pt>
                <c:pt idx="3090">
                  <c:v>48713</c:v>
                </c:pt>
                <c:pt idx="3091">
                  <c:v>48714</c:v>
                </c:pt>
                <c:pt idx="3092">
                  <c:v>48715</c:v>
                </c:pt>
                <c:pt idx="3093">
                  <c:v>48716</c:v>
                </c:pt>
                <c:pt idx="3094">
                  <c:v>48717</c:v>
                </c:pt>
                <c:pt idx="3095">
                  <c:v>48718</c:v>
                </c:pt>
                <c:pt idx="3096">
                  <c:v>48719</c:v>
                </c:pt>
                <c:pt idx="3097">
                  <c:v>48720</c:v>
                </c:pt>
                <c:pt idx="3098">
                  <c:v>48721</c:v>
                </c:pt>
                <c:pt idx="3099">
                  <c:v>48722</c:v>
                </c:pt>
                <c:pt idx="3100">
                  <c:v>48723</c:v>
                </c:pt>
                <c:pt idx="3101">
                  <c:v>48724</c:v>
                </c:pt>
                <c:pt idx="3102">
                  <c:v>48725</c:v>
                </c:pt>
                <c:pt idx="3103">
                  <c:v>48726</c:v>
                </c:pt>
                <c:pt idx="3104">
                  <c:v>48727</c:v>
                </c:pt>
                <c:pt idx="3105">
                  <c:v>48728</c:v>
                </c:pt>
                <c:pt idx="3106">
                  <c:v>48729</c:v>
                </c:pt>
                <c:pt idx="3107">
                  <c:v>48730</c:v>
                </c:pt>
                <c:pt idx="3108">
                  <c:v>48731</c:v>
                </c:pt>
                <c:pt idx="3109">
                  <c:v>48732</c:v>
                </c:pt>
                <c:pt idx="3110">
                  <c:v>48733</c:v>
                </c:pt>
                <c:pt idx="3111">
                  <c:v>48734</c:v>
                </c:pt>
                <c:pt idx="3112">
                  <c:v>48735</c:v>
                </c:pt>
                <c:pt idx="3113">
                  <c:v>48736</c:v>
                </c:pt>
                <c:pt idx="3114">
                  <c:v>48737</c:v>
                </c:pt>
                <c:pt idx="3115">
                  <c:v>48738</c:v>
                </c:pt>
                <c:pt idx="3116">
                  <c:v>48739</c:v>
                </c:pt>
                <c:pt idx="3117">
                  <c:v>48740</c:v>
                </c:pt>
                <c:pt idx="3118">
                  <c:v>48741</c:v>
                </c:pt>
                <c:pt idx="3119">
                  <c:v>48742</c:v>
                </c:pt>
                <c:pt idx="3120">
                  <c:v>48743</c:v>
                </c:pt>
                <c:pt idx="3121">
                  <c:v>48744</c:v>
                </c:pt>
                <c:pt idx="3122">
                  <c:v>48745</c:v>
                </c:pt>
                <c:pt idx="3123">
                  <c:v>48746</c:v>
                </c:pt>
                <c:pt idx="3124">
                  <c:v>48747</c:v>
                </c:pt>
                <c:pt idx="3125">
                  <c:v>48748</c:v>
                </c:pt>
                <c:pt idx="3126">
                  <c:v>48749</c:v>
                </c:pt>
                <c:pt idx="3127">
                  <c:v>48750</c:v>
                </c:pt>
                <c:pt idx="3128">
                  <c:v>48751</c:v>
                </c:pt>
                <c:pt idx="3129">
                  <c:v>48752</c:v>
                </c:pt>
                <c:pt idx="3130">
                  <c:v>48753</c:v>
                </c:pt>
                <c:pt idx="3131">
                  <c:v>48754</c:v>
                </c:pt>
                <c:pt idx="3132">
                  <c:v>48755</c:v>
                </c:pt>
                <c:pt idx="3133">
                  <c:v>48756</c:v>
                </c:pt>
                <c:pt idx="3134">
                  <c:v>48757</c:v>
                </c:pt>
                <c:pt idx="3135">
                  <c:v>48758</c:v>
                </c:pt>
                <c:pt idx="3136">
                  <c:v>48759</c:v>
                </c:pt>
                <c:pt idx="3137">
                  <c:v>48760</c:v>
                </c:pt>
                <c:pt idx="3138">
                  <c:v>48761</c:v>
                </c:pt>
                <c:pt idx="3139">
                  <c:v>48762</c:v>
                </c:pt>
                <c:pt idx="3140">
                  <c:v>48763</c:v>
                </c:pt>
                <c:pt idx="3141">
                  <c:v>48764</c:v>
                </c:pt>
                <c:pt idx="3142">
                  <c:v>48765</c:v>
                </c:pt>
                <c:pt idx="3143">
                  <c:v>48766</c:v>
                </c:pt>
                <c:pt idx="3144">
                  <c:v>48767</c:v>
                </c:pt>
                <c:pt idx="3145">
                  <c:v>48768</c:v>
                </c:pt>
                <c:pt idx="3146">
                  <c:v>48769</c:v>
                </c:pt>
                <c:pt idx="3147">
                  <c:v>48770</c:v>
                </c:pt>
                <c:pt idx="3148">
                  <c:v>48771</c:v>
                </c:pt>
                <c:pt idx="3149">
                  <c:v>48772</c:v>
                </c:pt>
                <c:pt idx="3150">
                  <c:v>48773</c:v>
                </c:pt>
                <c:pt idx="3151">
                  <c:v>48774</c:v>
                </c:pt>
                <c:pt idx="3152">
                  <c:v>48775</c:v>
                </c:pt>
                <c:pt idx="3153">
                  <c:v>48776</c:v>
                </c:pt>
                <c:pt idx="3154">
                  <c:v>48777</c:v>
                </c:pt>
                <c:pt idx="3155">
                  <c:v>48778</c:v>
                </c:pt>
                <c:pt idx="3156">
                  <c:v>48779</c:v>
                </c:pt>
                <c:pt idx="3157">
                  <c:v>48780</c:v>
                </c:pt>
                <c:pt idx="3158">
                  <c:v>48781</c:v>
                </c:pt>
                <c:pt idx="3159">
                  <c:v>48782</c:v>
                </c:pt>
                <c:pt idx="3160">
                  <c:v>48783</c:v>
                </c:pt>
                <c:pt idx="3161">
                  <c:v>48784</c:v>
                </c:pt>
                <c:pt idx="3162">
                  <c:v>48785</c:v>
                </c:pt>
                <c:pt idx="3163">
                  <c:v>48786</c:v>
                </c:pt>
                <c:pt idx="3164">
                  <c:v>48787</c:v>
                </c:pt>
                <c:pt idx="3165">
                  <c:v>48788</c:v>
                </c:pt>
                <c:pt idx="3166">
                  <c:v>48789</c:v>
                </c:pt>
                <c:pt idx="3167">
                  <c:v>48790</c:v>
                </c:pt>
                <c:pt idx="3168">
                  <c:v>48791</c:v>
                </c:pt>
                <c:pt idx="3169">
                  <c:v>48792</c:v>
                </c:pt>
                <c:pt idx="3170">
                  <c:v>48793</c:v>
                </c:pt>
                <c:pt idx="3171">
                  <c:v>48794</c:v>
                </c:pt>
                <c:pt idx="3172">
                  <c:v>48795</c:v>
                </c:pt>
                <c:pt idx="3173">
                  <c:v>48796</c:v>
                </c:pt>
                <c:pt idx="3174">
                  <c:v>48797</c:v>
                </c:pt>
                <c:pt idx="3175">
                  <c:v>48798</c:v>
                </c:pt>
                <c:pt idx="3176">
                  <c:v>48799</c:v>
                </c:pt>
                <c:pt idx="3177">
                  <c:v>48800</c:v>
                </c:pt>
                <c:pt idx="3178">
                  <c:v>48801</c:v>
                </c:pt>
                <c:pt idx="3179">
                  <c:v>48802</c:v>
                </c:pt>
                <c:pt idx="3180">
                  <c:v>48803</c:v>
                </c:pt>
                <c:pt idx="3181">
                  <c:v>48804</c:v>
                </c:pt>
                <c:pt idx="3182">
                  <c:v>48805</c:v>
                </c:pt>
                <c:pt idx="3183">
                  <c:v>48806</c:v>
                </c:pt>
                <c:pt idx="3184">
                  <c:v>48807</c:v>
                </c:pt>
                <c:pt idx="3185">
                  <c:v>48808</c:v>
                </c:pt>
                <c:pt idx="3186">
                  <c:v>48809</c:v>
                </c:pt>
                <c:pt idx="3187">
                  <c:v>48810</c:v>
                </c:pt>
                <c:pt idx="3188">
                  <c:v>48811</c:v>
                </c:pt>
                <c:pt idx="3189">
                  <c:v>48812</c:v>
                </c:pt>
                <c:pt idx="3190">
                  <c:v>48813</c:v>
                </c:pt>
                <c:pt idx="3191">
                  <c:v>48814</c:v>
                </c:pt>
                <c:pt idx="3192">
                  <c:v>48815</c:v>
                </c:pt>
                <c:pt idx="3193">
                  <c:v>48816</c:v>
                </c:pt>
                <c:pt idx="3194">
                  <c:v>48817</c:v>
                </c:pt>
                <c:pt idx="3195">
                  <c:v>48818</c:v>
                </c:pt>
                <c:pt idx="3196">
                  <c:v>48819</c:v>
                </c:pt>
                <c:pt idx="3197">
                  <c:v>48820</c:v>
                </c:pt>
                <c:pt idx="3198">
                  <c:v>48821</c:v>
                </c:pt>
                <c:pt idx="3199">
                  <c:v>48822</c:v>
                </c:pt>
                <c:pt idx="3200">
                  <c:v>48823</c:v>
                </c:pt>
                <c:pt idx="3201">
                  <c:v>48824</c:v>
                </c:pt>
                <c:pt idx="3202">
                  <c:v>48825</c:v>
                </c:pt>
                <c:pt idx="3203">
                  <c:v>48826</c:v>
                </c:pt>
                <c:pt idx="3204">
                  <c:v>48827</c:v>
                </c:pt>
                <c:pt idx="3205">
                  <c:v>48828</c:v>
                </c:pt>
                <c:pt idx="3206">
                  <c:v>48829</c:v>
                </c:pt>
                <c:pt idx="3207">
                  <c:v>48830</c:v>
                </c:pt>
                <c:pt idx="3208">
                  <c:v>48831</c:v>
                </c:pt>
                <c:pt idx="3209">
                  <c:v>48832</c:v>
                </c:pt>
                <c:pt idx="3210">
                  <c:v>48833</c:v>
                </c:pt>
                <c:pt idx="3211">
                  <c:v>48834</c:v>
                </c:pt>
                <c:pt idx="3212">
                  <c:v>48835</c:v>
                </c:pt>
                <c:pt idx="3213">
                  <c:v>48836</c:v>
                </c:pt>
                <c:pt idx="3214">
                  <c:v>48837</c:v>
                </c:pt>
                <c:pt idx="3215">
                  <c:v>48838</c:v>
                </c:pt>
                <c:pt idx="3216">
                  <c:v>48839</c:v>
                </c:pt>
                <c:pt idx="3217">
                  <c:v>48840</c:v>
                </c:pt>
                <c:pt idx="3218">
                  <c:v>48841</c:v>
                </c:pt>
                <c:pt idx="3219">
                  <c:v>48842</c:v>
                </c:pt>
                <c:pt idx="3220">
                  <c:v>48843</c:v>
                </c:pt>
                <c:pt idx="3221">
                  <c:v>48844</c:v>
                </c:pt>
                <c:pt idx="3222">
                  <c:v>48845</c:v>
                </c:pt>
                <c:pt idx="3223">
                  <c:v>48846</c:v>
                </c:pt>
                <c:pt idx="3224">
                  <c:v>48847</c:v>
                </c:pt>
                <c:pt idx="3225">
                  <c:v>48848</c:v>
                </c:pt>
                <c:pt idx="3226">
                  <c:v>48849</c:v>
                </c:pt>
                <c:pt idx="3227">
                  <c:v>48850</c:v>
                </c:pt>
                <c:pt idx="3228">
                  <c:v>48851</c:v>
                </c:pt>
                <c:pt idx="3229">
                  <c:v>48852</c:v>
                </c:pt>
                <c:pt idx="3230">
                  <c:v>48853</c:v>
                </c:pt>
                <c:pt idx="3231">
                  <c:v>48854</c:v>
                </c:pt>
                <c:pt idx="3232">
                  <c:v>48855</c:v>
                </c:pt>
                <c:pt idx="3233">
                  <c:v>48856</c:v>
                </c:pt>
                <c:pt idx="3234">
                  <c:v>48857</c:v>
                </c:pt>
                <c:pt idx="3235">
                  <c:v>48858</c:v>
                </c:pt>
                <c:pt idx="3236">
                  <c:v>48859</c:v>
                </c:pt>
                <c:pt idx="3237">
                  <c:v>48860</c:v>
                </c:pt>
                <c:pt idx="3238">
                  <c:v>48861</c:v>
                </c:pt>
                <c:pt idx="3239">
                  <c:v>48862</c:v>
                </c:pt>
                <c:pt idx="3240">
                  <c:v>48863</c:v>
                </c:pt>
                <c:pt idx="3241">
                  <c:v>48864</c:v>
                </c:pt>
                <c:pt idx="3242">
                  <c:v>48865</c:v>
                </c:pt>
                <c:pt idx="3243">
                  <c:v>48866</c:v>
                </c:pt>
                <c:pt idx="3244">
                  <c:v>48867</c:v>
                </c:pt>
                <c:pt idx="3245">
                  <c:v>48868</c:v>
                </c:pt>
                <c:pt idx="3246">
                  <c:v>48869</c:v>
                </c:pt>
                <c:pt idx="3247">
                  <c:v>48870</c:v>
                </c:pt>
                <c:pt idx="3248">
                  <c:v>48871</c:v>
                </c:pt>
                <c:pt idx="3249">
                  <c:v>48872</c:v>
                </c:pt>
                <c:pt idx="3250">
                  <c:v>48873</c:v>
                </c:pt>
                <c:pt idx="3251">
                  <c:v>48874</c:v>
                </c:pt>
                <c:pt idx="3252">
                  <c:v>48875</c:v>
                </c:pt>
                <c:pt idx="3253">
                  <c:v>48876</c:v>
                </c:pt>
                <c:pt idx="3254">
                  <c:v>48877</c:v>
                </c:pt>
                <c:pt idx="3255">
                  <c:v>48878</c:v>
                </c:pt>
                <c:pt idx="3256">
                  <c:v>48879</c:v>
                </c:pt>
                <c:pt idx="3257">
                  <c:v>48880</c:v>
                </c:pt>
                <c:pt idx="3258">
                  <c:v>48881</c:v>
                </c:pt>
                <c:pt idx="3259">
                  <c:v>48882</c:v>
                </c:pt>
                <c:pt idx="3260">
                  <c:v>48883</c:v>
                </c:pt>
                <c:pt idx="3261">
                  <c:v>48884</c:v>
                </c:pt>
                <c:pt idx="3262">
                  <c:v>48885</c:v>
                </c:pt>
                <c:pt idx="3263">
                  <c:v>48886</c:v>
                </c:pt>
                <c:pt idx="3264">
                  <c:v>48887</c:v>
                </c:pt>
                <c:pt idx="3265">
                  <c:v>48888</c:v>
                </c:pt>
                <c:pt idx="3266">
                  <c:v>48889</c:v>
                </c:pt>
                <c:pt idx="3267">
                  <c:v>48890</c:v>
                </c:pt>
                <c:pt idx="3268">
                  <c:v>48891</c:v>
                </c:pt>
                <c:pt idx="3269">
                  <c:v>48892</c:v>
                </c:pt>
                <c:pt idx="3270">
                  <c:v>48893</c:v>
                </c:pt>
                <c:pt idx="3271">
                  <c:v>48894</c:v>
                </c:pt>
                <c:pt idx="3272">
                  <c:v>48895</c:v>
                </c:pt>
                <c:pt idx="3273">
                  <c:v>48896</c:v>
                </c:pt>
                <c:pt idx="3274">
                  <c:v>48897</c:v>
                </c:pt>
                <c:pt idx="3275">
                  <c:v>48898</c:v>
                </c:pt>
                <c:pt idx="3276">
                  <c:v>48899</c:v>
                </c:pt>
                <c:pt idx="3277">
                  <c:v>48900</c:v>
                </c:pt>
                <c:pt idx="3278">
                  <c:v>48901</c:v>
                </c:pt>
                <c:pt idx="3279">
                  <c:v>48902</c:v>
                </c:pt>
                <c:pt idx="3280">
                  <c:v>48903</c:v>
                </c:pt>
                <c:pt idx="3281">
                  <c:v>48904</c:v>
                </c:pt>
                <c:pt idx="3282">
                  <c:v>48905</c:v>
                </c:pt>
                <c:pt idx="3283">
                  <c:v>48906</c:v>
                </c:pt>
                <c:pt idx="3284">
                  <c:v>48907</c:v>
                </c:pt>
                <c:pt idx="3285">
                  <c:v>48908</c:v>
                </c:pt>
                <c:pt idx="3286">
                  <c:v>48909</c:v>
                </c:pt>
                <c:pt idx="3287">
                  <c:v>48910</c:v>
                </c:pt>
                <c:pt idx="3288">
                  <c:v>48911</c:v>
                </c:pt>
                <c:pt idx="3289">
                  <c:v>48912</c:v>
                </c:pt>
                <c:pt idx="3290">
                  <c:v>48913</c:v>
                </c:pt>
                <c:pt idx="3291">
                  <c:v>48914</c:v>
                </c:pt>
                <c:pt idx="3292">
                  <c:v>48915</c:v>
                </c:pt>
                <c:pt idx="3293">
                  <c:v>48916</c:v>
                </c:pt>
                <c:pt idx="3294">
                  <c:v>48917</c:v>
                </c:pt>
                <c:pt idx="3295">
                  <c:v>48918</c:v>
                </c:pt>
                <c:pt idx="3296">
                  <c:v>48919</c:v>
                </c:pt>
                <c:pt idx="3297">
                  <c:v>48920</c:v>
                </c:pt>
                <c:pt idx="3298">
                  <c:v>48921</c:v>
                </c:pt>
                <c:pt idx="3299">
                  <c:v>48922</c:v>
                </c:pt>
                <c:pt idx="3300">
                  <c:v>48923</c:v>
                </c:pt>
                <c:pt idx="3301">
                  <c:v>48924</c:v>
                </c:pt>
                <c:pt idx="3302">
                  <c:v>48925</c:v>
                </c:pt>
                <c:pt idx="3303">
                  <c:v>48926</c:v>
                </c:pt>
                <c:pt idx="3304">
                  <c:v>48927</c:v>
                </c:pt>
                <c:pt idx="3305">
                  <c:v>48928</c:v>
                </c:pt>
                <c:pt idx="3306">
                  <c:v>48929</c:v>
                </c:pt>
                <c:pt idx="3307">
                  <c:v>48930</c:v>
                </c:pt>
                <c:pt idx="3308">
                  <c:v>48931</c:v>
                </c:pt>
                <c:pt idx="3309">
                  <c:v>48932</c:v>
                </c:pt>
                <c:pt idx="3310">
                  <c:v>48933</c:v>
                </c:pt>
                <c:pt idx="3311">
                  <c:v>48934</c:v>
                </c:pt>
                <c:pt idx="3312">
                  <c:v>48935</c:v>
                </c:pt>
                <c:pt idx="3313">
                  <c:v>48936</c:v>
                </c:pt>
                <c:pt idx="3314">
                  <c:v>48937</c:v>
                </c:pt>
                <c:pt idx="3315">
                  <c:v>48938</c:v>
                </c:pt>
                <c:pt idx="3316">
                  <c:v>48939</c:v>
                </c:pt>
                <c:pt idx="3317">
                  <c:v>48940</c:v>
                </c:pt>
                <c:pt idx="3318">
                  <c:v>48941</c:v>
                </c:pt>
                <c:pt idx="3319">
                  <c:v>48942</c:v>
                </c:pt>
                <c:pt idx="3320">
                  <c:v>48943</c:v>
                </c:pt>
                <c:pt idx="3321">
                  <c:v>48944</c:v>
                </c:pt>
                <c:pt idx="3322">
                  <c:v>48945</c:v>
                </c:pt>
                <c:pt idx="3323">
                  <c:v>48946</c:v>
                </c:pt>
                <c:pt idx="3324">
                  <c:v>48947</c:v>
                </c:pt>
                <c:pt idx="3325">
                  <c:v>48948</c:v>
                </c:pt>
                <c:pt idx="3326">
                  <c:v>48949</c:v>
                </c:pt>
                <c:pt idx="3327">
                  <c:v>48950</c:v>
                </c:pt>
                <c:pt idx="3328">
                  <c:v>48951</c:v>
                </c:pt>
                <c:pt idx="3329">
                  <c:v>48952</c:v>
                </c:pt>
                <c:pt idx="3330">
                  <c:v>48953</c:v>
                </c:pt>
                <c:pt idx="3331">
                  <c:v>48954</c:v>
                </c:pt>
                <c:pt idx="3332">
                  <c:v>48955</c:v>
                </c:pt>
                <c:pt idx="3333">
                  <c:v>48956</c:v>
                </c:pt>
                <c:pt idx="3334">
                  <c:v>48957</c:v>
                </c:pt>
                <c:pt idx="3335">
                  <c:v>48958</c:v>
                </c:pt>
                <c:pt idx="3336">
                  <c:v>48959</c:v>
                </c:pt>
                <c:pt idx="3337">
                  <c:v>48960</c:v>
                </c:pt>
                <c:pt idx="3338">
                  <c:v>48961</c:v>
                </c:pt>
                <c:pt idx="3339">
                  <c:v>48962</c:v>
                </c:pt>
                <c:pt idx="3340">
                  <c:v>48963</c:v>
                </c:pt>
                <c:pt idx="3341">
                  <c:v>48964</c:v>
                </c:pt>
                <c:pt idx="3342">
                  <c:v>48965</c:v>
                </c:pt>
                <c:pt idx="3343">
                  <c:v>48966</c:v>
                </c:pt>
                <c:pt idx="3344">
                  <c:v>48967</c:v>
                </c:pt>
                <c:pt idx="3345">
                  <c:v>48968</c:v>
                </c:pt>
                <c:pt idx="3346">
                  <c:v>48969</c:v>
                </c:pt>
                <c:pt idx="3347">
                  <c:v>48970</c:v>
                </c:pt>
                <c:pt idx="3348">
                  <c:v>48971</c:v>
                </c:pt>
                <c:pt idx="3349">
                  <c:v>48972</c:v>
                </c:pt>
                <c:pt idx="3350">
                  <c:v>48973</c:v>
                </c:pt>
                <c:pt idx="3351">
                  <c:v>48974</c:v>
                </c:pt>
                <c:pt idx="3352">
                  <c:v>48975</c:v>
                </c:pt>
                <c:pt idx="3353">
                  <c:v>48976</c:v>
                </c:pt>
                <c:pt idx="3354">
                  <c:v>48977</c:v>
                </c:pt>
                <c:pt idx="3355">
                  <c:v>48978</c:v>
                </c:pt>
                <c:pt idx="3356">
                  <c:v>48979</c:v>
                </c:pt>
                <c:pt idx="3357">
                  <c:v>48980</c:v>
                </c:pt>
                <c:pt idx="3358">
                  <c:v>48981</c:v>
                </c:pt>
                <c:pt idx="3359">
                  <c:v>48982</c:v>
                </c:pt>
                <c:pt idx="3360">
                  <c:v>48983</c:v>
                </c:pt>
                <c:pt idx="3361">
                  <c:v>48984</c:v>
                </c:pt>
                <c:pt idx="3362">
                  <c:v>48985</c:v>
                </c:pt>
                <c:pt idx="3363">
                  <c:v>48986</c:v>
                </c:pt>
                <c:pt idx="3364">
                  <c:v>48987</c:v>
                </c:pt>
                <c:pt idx="3365">
                  <c:v>48988</c:v>
                </c:pt>
                <c:pt idx="3366">
                  <c:v>48989</c:v>
                </c:pt>
                <c:pt idx="3367">
                  <c:v>48990</c:v>
                </c:pt>
                <c:pt idx="3368">
                  <c:v>48991</c:v>
                </c:pt>
                <c:pt idx="3369">
                  <c:v>48992</c:v>
                </c:pt>
                <c:pt idx="3370">
                  <c:v>48993</c:v>
                </c:pt>
                <c:pt idx="3371">
                  <c:v>48994</c:v>
                </c:pt>
                <c:pt idx="3372">
                  <c:v>48995</c:v>
                </c:pt>
                <c:pt idx="3373">
                  <c:v>48996</c:v>
                </c:pt>
                <c:pt idx="3374">
                  <c:v>48997</c:v>
                </c:pt>
                <c:pt idx="3375">
                  <c:v>48998</c:v>
                </c:pt>
                <c:pt idx="3376">
                  <c:v>48999</c:v>
                </c:pt>
                <c:pt idx="3377">
                  <c:v>49000</c:v>
                </c:pt>
                <c:pt idx="3378">
                  <c:v>49001</c:v>
                </c:pt>
                <c:pt idx="3379">
                  <c:v>49002</c:v>
                </c:pt>
                <c:pt idx="3380">
                  <c:v>49003</c:v>
                </c:pt>
                <c:pt idx="3381">
                  <c:v>49004</c:v>
                </c:pt>
                <c:pt idx="3382">
                  <c:v>49005</c:v>
                </c:pt>
                <c:pt idx="3383">
                  <c:v>49006</c:v>
                </c:pt>
                <c:pt idx="3384">
                  <c:v>49007</c:v>
                </c:pt>
                <c:pt idx="3385">
                  <c:v>49008</c:v>
                </c:pt>
                <c:pt idx="3386">
                  <c:v>49009</c:v>
                </c:pt>
                <c:pt idx="3387">
                  <c:v>49010</c:v>
                </c:pt>
                <c:pt idx="3388">
                  <c:v>49011</c:v>
                </c:pt>
                <c:pt idx="3389">
                  <c:v>49012</c:v>
                </c:pt>
                <c:pt idx="3390">
                  <c:v>49013</c:v>
                </c:pt>
                <c:pt idx="3391">
                  <c:v>49014</c:v>
                </c:pt>
                <c:pt idx="3392">
                  <c:v>49015</c:v>
                </c:pt>
                <c:pt idx="3393">
                  <c:v>49016</c:v>
                </c:pt>
                <c:pt idx="3394">
                  <c:v>49017</c:v>
                </c:pt>
                <c:pt idx="3395">
                  <c:v>49018</c:v>
                </c:pt>
                <c:pt idx="3396">
                  <c:v>49019</c:v>
                </c:pt>
                <c:pt idx="3397">
                  <c:v>49020</c:v>
                </c:pt>
                <c:pt idx="3398">
                  <c:v>49021</c:v>
                </c:pt>
                <c:pt idx="3399">
                  <c:v>49022</c:v>
                </c:pt>
                <c:pt idx="3400">
                  <c:v>49023</c:v>
                </c:pt>
                <c:pt idx="3401">
                  <c:v>49024</c:v>
                </c:pt>
                <c:pt idx="3402">
                  <c:v>49025</c:v>
                </c:pt>
                <c:pt idx="3403">
                  <c:v>49026</c:v>
                </c:pt>
                <c:pt idx="3404">
                  <c:v>49027</c:v>
                </c:pt>
                <c:pt idx="3405">
                  <c:v>49028</c:v>
                </c:pt>
                <c:pt idx="3406">
                  <c:v>49029</c:v>
                </c:pt>
                <c:pt idx="3407">
                  <c:v>49030</c:v>
                </c:pt>
                <c:pt idx="3408">
                  <c:v>49031</c:v>
                </c:pt>
                <c:pt idx="3409">
                  <c:v>49032</c:v>
                </c:pt>
                <c:pt idx="3410">
                  <c:v>49033</c:v>
                </c:pt>
                <c:pt idx="3411">
                  <c:v>49034</c:v>
                </c:pt>
                <c:pt idx="3412">
                  <c:v>49035</c:v>
                </c:pt>
                <c:pt idx="3413">
                  <c:v>49036</c:v>
                </c:pt>
                <c:pt idx="3414">
                  <c:v>49037</c:v>
                </c:pt>
                <c:pt idx="3415">
                  <c:v>49038</c:v>
                </c:pt>
                <c:pt idx="3416">
                  <c:v>49039</c:v>
                </c:pt>
                <c:pt idx="3417">
                  <c:v>49040</c:v>
                </c:pt>
                <c:pt idx="3418">
                  <c:v>49041</c:v>
                </c:pt>
                <c:pt idx="3419">
                  <c:v>49042</c:v>
                </c:pt>
                <c:pt idx="3420">
                  <c:v>49043</c:v>
                </c:pt>
                <c:pt idx="3421">
                  <c:v>49044</c:v>
                </c:pt>
                <c:pt idx="3422">
                  <c:v>49045</c:v>
                </c:pt>
                <c:pt idx="3423">
                  <c:v>49046</c:v>
                </c:pt>
                <c:pt idx="3424">
                  <c:v>49047</c:v>
                </c:pt>
                <c:pt idx="3425">
                  <c:v>49048</c:v>
                </c:pt>
                <c:pt idx="3426">
                  <c:v>49049</c:v>
                </c:pt>
                <c:pt idx="3427">
                  <c:v>49050</c:v>
                </c:pt>
                <c:pt idx="3428">
                  <c:v>49051</c:v>
                </c:pt>
                <c:pt idx="3429">
                  <c:v>49052</c:v>
                </c:pt>
                <c:pt idx="3430">
                  <c:v>49053</c:v>
                </c:pt>
                <c:pt idx="3431">
                  <c:v>49054</c:v>
                </c:pt>
                <c:pt idx="3432">
                  <c:v>49055</c:v>
                </c:pt>
                <c:pt idx="3433">
                  <c:v>49056</c:v>
                </c:pt>
                <c:pt idx="3434">
                  <c:v>49057</c:v>
                </c:pt>
                <c:pt idx="3435">
                  <c:v>49058</c:v>
                </c:pt>
                <c:pt idx="3436">
                  <c:v>49059</c:v>
                </c:pt>
                <c:pt idx="3437">
                  <c:v>49060</c:v>
                </c:pt>
                <c:pt idx="3438">
                  <c:v>49061</c:v>
                </c:pt>
                <c:pt idx="3439">
                  <c:v>49062</c:v>
                </c:pt>
                <c:pt idx="3440">
                  <c:v>49063</c:v>
                </c:pt>
                <c:pt idx="3441">
                  <c:v>49064</c:v>
                </c:pt>
                <c:pt idx="3442">
                  <c:v>49065</c:v>
                </c:pt>
                <c:pt idx="3443">
                  <c:v>49066</c:v>
                </c:pt>
                <c:pt idx="3444">
                  <c:v>49067</c:v>
                </c:pt>
                <c:pt idx="3445">
                  <c:v>49068</c:v>
                </c:pt>
                <c:pt idx="3446">
                  <c:v>49069</c:v>
                </c:pt>
                <c:pt idx="3447">
                  <c:v>49070</c:v>
                </c:pt>
                <c:pt idx="3448">
                  <c:v>49071</c:v>
                </c:pt>
                <c:pt idx="3449">
                  <c:v>49072</c:v>
                </c:pt>
                <c:pt idx="3450">
                  <c:v>49073</c:v>
                </c:pt>
                <c:pt idx="3451">
                  <c:v>49074</c:v>
                </c:pt>
                <c:pt idx="3452">
                  <c:v>49075</c:v>
                </c:pt>
                <c:pt idx="3453">
                  <c:v>49076</c:v>
                </c:pt>
                <c:pt idx="3454">
                  <c:v>49077</c:v>
                </c:pt>
                <c:pt idx="3455">
                  <c:v>49078</c:v>
                </c:pt>
                <c:pt idx="3456">
                  <c:v>49079</c:v>
                </c:pt>
                <c:pt idx="3457">
                  <c:v>49080</c:v>
                </c:pt>
                <c:pt idx="3458">
                  <c:v>49081</c:v>
                </c:pt>
                <c:pt idx="3459">
                  <c:v>49082</c:v>
                </c:pt>
                <c:pt idx="3460">
                  <c:v>49083</c:v>
                </c:pt>
                <c:pt idx="3461">
                  <c:v>49084</c:v>
                </c:pt>
                <c:pt idx="3462">
                  <c:v>49085</c:v>
                </c:pt>
                <c:pt idx="3463">
                  <c:v>49086</c:v>
                </c:pt>
                <c:pt idx="3464">
                  <c:v>49087</c:v>
                </c:pt>
                <c:pt idx="3465">
                  <c:v>49088</c:v>
                </c:pt>
                <c:pt idx="3466">
                  <c:v>49089</c:v>
                </c:pt>
                <c:pt idx="3467">
                  <c:v>49090</c:v>
                </c:pt>
                <c:pt idx="3468">
                  <c:v>49091</c:v>
                </c:pt>
                <c:pt idx="3469">
                  <c:v>49092</c:v>
                </c:pt>
                <c:pt idx="3470">
                  <c:v>49093</c:v>
                </c:pt>
                <c:pt idx="3471">
                  <c:v>49094</c:v>
                </c:pt>
                <c:pt idx="3472">
                  <c:v>49095</c:v>
                </c:pt>
                <c:pt idx="3473">
                  <c:v>49096</c:v>
                </c:pt>
                <c:pt idx="3474">
                  <c:v>49097</c:v>
                </c:pt>
                <c:pt idx="3475">
                  <c:v>49098</c:v>
                </c:pt>
                <c:pt idx="3476">
                  <c:v>49099</c:v>
                </c:pt>
                <c:pt idx="3477">
                  <c:v>49100</c:v>
                </c:pt>
                <c:pt idx="3478">
                  <c:v>49101</c:v>
                </c:pt>
                <c:pt idx="3479">
                  <c:v>49102</c:v>
                </c:pt>
                <c:pt idx="3480">
                  <c:v>49103</c:v>
                </c:pt>
                <c:pt idx="3481">
                  <c:v>49104</c:v>
                </c:pt>
                <c:pt idx="3482">
                  <c:v>49105</c:v>
                </c:pt>
                <c:pt idx="3483">
                  <c:v>49106</c:v>
                </c:pt>
                <c:pt idx="3484">
                  <c:v>49107</c:v>
                </c:pt>
                <c:pt idx="3485">
                  <c:v>49108</c:v>
                </c:pt>
                <c:pt idx="3486">
                  <c:v>49109</c:v>
                </c:pt>
                <c:pt idx="3487">
                  <c:v>49110</c:v>
                </c:pt>
                <c:pt idx="3488">
                  <c:v>49111</c:v>
                </c:pt>
                <c:pt idx="3489">
                  <c:v>49112</c:v>
                </c:pt>
                <c:pt idx="3490">
                  <c:v>49113</c:v>
                </c:pt>
                <c:pt idx="3491">
                  <c:v>49114</c:v>
                </c:pt>
                <c:pt idx="3492">
                  <c:v>49115</c:v>
                </c:pt>
                <c:pt idx="3493">
                  <c:v>49116</c:v>
                </c:pt>
                <c:pt idx="3494">
                  <c:v>49117</c:v>
                </c:pt>
                <c:pt idx="3495">
                  <c:v>49118</c:v>
                </c:pt>
                <c:pt idx="3496">
                  <c:v>49119</c:v>
                </c:pt>
                <c:pt idx="3497">
                  <c:v>49120</c:v>
                </c:pt>
                <c:pt idx="3498">
                  <c:v>49121</c:v>
                </c:pt>
                <c:pt idx="3499">
                  <c:v>49122</c:v>
                </c:pt>
                <c:pt idx="3500">
                  <c:v>49123</c:v>
                </c:pt>
                <c:pt idx="3501">
                  <c:v>49124</c:v>
                </c:pt>
                <c:pt idx="3502">
                  <c:v>49125</c:v>
                </c:pt>
                <c:pt idx="3503">
                  <c:v>49126</c:v>
                </c:pt>
                <c:pt idx="3504">
                  <c:v>49127</c:v>
                </c:pt>
                <c:pt idx="3505">
                  <c:v>49128</c:v>
                </c:pt>
                <c:pt idx="3506">
                  <c:v>49129</c:v>
                </c:pt>
                <c:pt idx="3507">
                  <c:v>49130</c:v>
                </c:pt>
                <c:pt idx="3508">
                  <c:v>49131</c:v>
                </c:pt>
                <c:pt idx="3509">
                  <c:v>49132</c:v>
                </c:pt>
                <c:pt idx="3510">
                  <c:v>49133</c:v>
                </c:pt>
                <c:pt idx="3511">
                  <c:v>49134</c:v>
                </c:pt>
                <c:pt idx="3512">
                  <c:v>49135</c:v>
                </c:pt>
                <c:pt idx="3513">
                  <c:v>49136</c:v>
                </c:pt>
                <c:pt idx="3514">
                  <c:v>49137</c:v>
                </c:pt>
                <c:pt idx="3515">
                  <c:v>49138</c:v>
                </c:pt>
                <c:pt idx="3516">
                  <c:v>49139</c:v>
                </c:pt>
                <c:pt idx="3517">
                  <c:v>49140</c:v>
                </c:pt>
                <c:pt idx="3518">
                  <c:v>49141</c:v>
                </c:pt>
                <c:pt idx="3519">
                  <c:v>49142</c:v>
                </c:pt>
                <c:pt idx="3520">
                  <c:v>49143</c:v>
                </c:pt>
                <c:pt idx="3521">
                  <c:v>49144</c:v>
                </c:pt>
                <c:pt idx="3522">
                  <c:v>49145</c:v>
                </c:pt>
                <c:pt idx="3523">
                  <c:v>49146</c:v>
                </c:pt>
                <c:pt idx="3524">
                  <c:v>49147</c:v>
                </c:pt>
                <c:pt idx="3525">
                  <c:v>49148</c:v>
                </c:pt>
                <c:pt idx="3526">
                  <c:v>49149</c:v>
                </c:pt>
                <c:pt idx="3527">
                  <c:v>49150</c:v>
                </c:pt>
                <c:pt idx="3528">
                  <c:v>49151</c:v>
                </c:pt>
                <c:pt idx="3529">
                  <c:v>49152</c:v>
                </c:pt>
                <c:pt idx="3530">
                  <c:v>49153</c:v>
                </c:pt>
                <c:pt idx="3531">
                  <c:v>49154</c:v>
                </c:pt>
                <c:pt idx="3532">
                  <c:v>49155</c:v>
                </c:pt>
                <c:pt idx="3533">
                  <c:v>49156</c:v>
                </c:pt>
                <c:pt idx="3534">
                  <c:v>49157</c:v>
                </c:pt>
                <c:pt idx="3535">
                  <c:v>49158</c:v>
                </c:pt>
                <c:pt idx="3536">
                  <c:v>49159</c:v>
                </c:pt>
                <c:pt idx="3537">
                  <c:v>49160</c:v>
                </c:pt>
                <c:pt idx="3538">
                  <c:v>49161</c:v>
                </c:pt>
                <c:pt idx="3539">
                  <c:v>49162</c:v>
                </c:pt>
                <c:pt idx="3540">
                  <c:v>49163</c:v>
                </c:pt>
                <c:pt idx="3541">
                  <c:v>49164</c:v>
                </c:pt>
                <c:pt idx="3542">
                  <c:v>49165</c:v>
                </c:pt>
                <c:pt idx="3543">
                  <c:v>49166</c:v>
                </c:pt>
                <c:pt idx="3544">
                  <c:v>49167</c:v>
                </c:pt>
                <c:pt idx="3545">
                  <c:v>49168</c:v>
                </c:pt>
                <c:pt idx="3546">
                  <c:v>49169</c:v>
                </c:pt>
                <c:pt idx="3547">
                  <c:v>49170</c:v>
                </c:pt>
                <c:pt idx="3548">
                  <c:v>49171</c:v>
                </c:pt>
                <c:pt idx="3549">
                  <c:v>49172</c:v>
                </c:pt>
                <c:pt idx="3550">
                  <c:v>49173</c:v>
                </c:pt>
                <c:pt idx="3551">
                  <c:v>49174</c:v>
                </c:pt>
                <c:pt idx="3552">
                  <c:v>49175</c:v>
                </c:pt>
                <c:pt idx="3553">
                  <c:v>49176</c:v>
                </c:pt>
                <c:pt idx="3554">
                  <c:v>49177</c:v>
                </c:pt>
                <c:pt idx="3555">
                  <c:v>49178</c:v>
                </c:pt>
                <c:pt idx="3556">
                  <c:v>49179</c:v>
                </c:pt>
                <c:pt idx="3557">
                  <c:v>49180</c:v>
                </c:pt>
                <c:pt idx="3558">
                  <c:v>49181</c:v>
                </c:pt>
                <c:pt idx="3559">
                  <c:v>49182</c:v>
                </c:pt>
                <c:pt idx="3560">
                  <c:v>49183</c:v>
                </c:pt>
                <c:pt idx="3561">
                  <c:v>49184</c:v>
                </c:pt>
                <c:pt idx="3562">
                  <c:v>49185</c:v>
                </c:pt>
                <c:pt idx="3563">
                  <c:v>49186</c:v>
                </c:pt>
                <c:pt idx="3564">
                  <c:v>49187</c:v>
                </c:pt>
                <c:pt idx="3565">
                  <c:v>49188</c:v>
                </c:pt>
                <c:pt idx="3566">
                  <c:v>49189</c:v>
                </c:pt>
                <c:pt idx="3567">
                  <c:v>49190</c:v>
                </c:pt>
                <c:pt idx="3568">
                  <c:v>49191</c:v>
                </c:pt>
                <c:pt idx="3569">
                  <c:v>49192</c:v>
                </c:pt>
                <c:pt idx="3570">
                  <c:v>49193</c:v>
                </c:pt>
                <c:pt idx="3571">
                  <c:v>49194</c:v>
                </c:pt>
                <c:pt idx="3572">
                  <c:v>49195</c:v>
                </c:pt>
                <c:pt idx="3573">
                  <c:v>49196</c:v>
                </c:pt>
                <c:pt idx="3574">
                  <c:v>49197</c:v>
                </c:pt>
                <c:pt idx="3575">
                  <c:v>49198</c:v>
                </c:pt>
                <c:pt idx="3576">
                  <c:v>49199</c:v>
                </c:pt>
                <c:pt idx="3577">
                  <c:v>49200</c:v>
                </c:pt>
                <c:pt idx="3578">
                  <c:v>49201</c:v>
                </c:pt>
                <c:pt idx="3579">
                  <c:v>49202</c:v>
                </c:pt>
                <c:pt idx="3580">
                  <c:v>49203</c:v>
                </c:pt>
                <c:pt idx="3581">
                  <c:v>49204</c:v>
                </c:pt>
                <c:pt idx="3582">
                  <c:v>49205</c:v>
                </c:pt>
                <c:pt idx="3583">
                  <c:v>49206</c:v>
                </c:pt>
                <c:pt idx="3584">
                  <c:v>49207</c:v>
                </c:pt>
                <c:pt idx="3585">
                  <c:v>49208</c:v>
                </c:pt>
                <c:pt idx="3586">
                  <c:v>49209</c:v>
                </c:pt>
                <c:pt idx="3587">
                  <c:v>49210</c:v>
                </c:pt>
                <c:pt idx="3588">
                  <c:v>49211</c:v>
                </c:pt>
                <c:pt idx="3589">
                  <c:v>49212</c:v>
                </c:pt>
                <c:pt idx="3590">
                  <c:v>49213</c:v>
                </c:pt>
                <c:pt idx="3591">
                  <c:v>49214</c:v>
                </c:pt>
                <c:pt idx="3592">
                  <c:v>49215</c:v>
                </c:pt>
                <c:pt idx="3593">
                  <c:v>49216</c:v>
                </c:pt>
                <c:pt idx="3594">
                  <c:v>49217</c:v>
                </c:pt>
                <c:pt idx="3595">
                  <c:v>49218</c:v>
                </c:pt>
                <c:pt idx="3596">
                  <c:v>49219</c:v>
                </c:pt>
                <c:pt idx="3597">
                  <c:v>49220</c:v>
                </c:pt>
                <c:pt idx="3598">
                  <c:v>49221</c:v>
                </c:pt>
                <c:pt idx="3599">
                  <c:v>49222</c:v>
                </c:pt>
                <c:pt idx="3600">
                  <c:v>49223</c:v>
                </c:pt>
                <c:pt idx="3601">
                  <c:v>49224</c:v>
                </c:pt>
                <c:pt idx="3602">
                  <c:v>49225</c:v>
                </c:pt>
                <c:pt idx="3603">
                  <c:v>49226</c:v>
                </c:pt>
                <c:pt idx="3604">
                  <c:v>49227</c:v>
                </c:pt>
                <c:pt idx="3605">
                  <c:v>49228</c:v>
                </c:pt>
                <c:pt idx="3606">
                  <c:v>49229</c:v>
                </c:pt>
                <c:pt idx="3607">
                  <c:v>49230</c:v>
                </c:pt>
                <c:pt idx="3608">
                  <c:v>49231</c:v>
                </c:pt>
                <c:pt idx="3609">
                  <c:v>49232</c:v>
                </c:pt>
                <c:pt idx="3610">
                  <c:v>49233</c:v>
                </c:pt>
                <c:pt idx="3611">
                  <c:v>49234</c:v>
                </c:pt>
                <c:pt idx="3612">
                  <c:v>49235</c:v>
                </c:pt>
                <c:pt idx="3613">
                  <c:v>49236</c:v>
                </c:pt>
                <c:pt idx="3614">
                  <c:v>49237</c:v>
                </c:pt>
                <c:pt idx="3615">
                  <c:v>49238</c:v>
                </c:pt>
                <c:pt idx="3616">
                  <c:v>49239</c:v>
                </c:pt>
                <c:pt idx="3617">
                  <c:v>49240</c:v>
                </c:pt>
                <c:pt idx="3618">
                  <c:v>49241</c:v>
                </c:pt>
                <c:pt idx="3619">
                  <c:v>49242</c:v>
                </c:pt>
                <c:pt idx="3620">
                  <c:v>49243</c:v>
                </c:pt>
                <c:pt idx="3621">
                  <c:v>49244</c:v>
                </c:pt>
                <c:pt idx="3622">
                  <c:v>49245</c:v>
                </c:pt>
                <c:pt idx="3623">
                  <c:v>49246</c:v>
                </c:pt>
                <c:pt idx="3624">
                  <c:v>49247</c:v>
                </c:pt>
                <c:pt idx="3625">
                  <c:v>49248</c:v>
                </c:pt>
                <c:pt idx="3626">
                  <c:v>49249</c:v>
                </c:pt>
                <c:pt idx="3627">
                  <c:v>49250</c:v>
                </c:pt>
                <c:pt idx="3628">
                  <c:v>49251</c:v>
                </c:pt>
                <c:pt idx="3629">
                  <c:v>49252</c:v>
                </c:pt>
                <c:pt idx="3630">
                  <c:v>49253</c:v>
                </c:pt>
                <c:pt idx="3631">
                  <c:v>49254</c:v>
                </c:pt>
                <c:pt idx="3632">
                  <c:v>49255</c:v>
                </c:pt>
                <c:pt idx="3633">
                  <c:v>49256</c:v>
                </c:pt>
                <c:pt idx="3634">
                  <c:v>49257</c:v>
                </c:pt>
                <c:pt idx="3635">
                  <c:v>49258</c:v>
                </c:pt>
                <c:pt idx="3636">
                  <c:v>49259</c:v>
                </c:pt>
                <c:pt idx="3637">
                  <c:v>49260</c:v>
                </c:pt>
                <c:pt idx="3638">
                  <c:v>49261</c:v>
                </c:pt>
                <c:pt idx="3639">
                  <c:v>49262</c:v>
                </c:pt>
                <c:pt idx="3640">
                  <c:v>49263</c:v>
                </c:pt>
                <c:pt idx="3641">
                  <c:v>49264</c:v>
                </c:pt>
                <c:pt idx="3642">
                  <c:v>49265</c:v>
                </c:pt>
                <c:pt idx="3643">
                  <c:v>49266</c:v>
                </c:pt>
                <c:pt idx="3644">
                  <c:v>49267</c:v>
                </c:pt>
                <c:pt idx="3645">
                  <c:v>49268</c:v>
                </c:pt>
                <c:pt idx="3646">
                  <c:v>49269</c:v>
                </c:pt>
                <c:pt idx="3647">
                  <c:v>49270</c:v>
                </c:pt>
                <c:pt idx="3648">
                  <c:v>49271</c:v>
                </c:pt>
                <c:pt idx="3649">
                  <c:v>49272</c:v>
                </c:pt>
                <c:pt idx="3650">
                  <c:v>49273</c:v>
                </c:pt>
                <c:pt idx="3651">
                  <c:v>49274</c:v>
                </c:pt>
                <c:pt idx="3652">
                  <c:v>49275</c:v>
                </c:pt>
              </c:numCache>
            </c:numRef>
          </c:cat>
          <c:val>
            <c:numRef>
              <c:f>'Q3'!$AI$5:$AI$3657</c:f>
              <c:numCache>
                <c:formatCode>General</c:formatCode>
                <c:ptCount val="3653"/>
                <c:pt idx="0">
                  <c:v>3.0999999999963279E-2</c:v>
                </c:pt>
                <c:pt idx="1">
                  <c:v>3.0997330785433874E-2</c:v>
                </c:pt>
                <c:pt idx="2">
                  <c:v>3.1129253955421987E-2</c:v>
                </c:pt>
                <c:pt idx="3">
                  <c:v>3.1129253955421987E-2</c:v>
                </c:pt>
                <c:pt idx="4">
                  <c:v>3.1129253955421987E-2</c:v>
                </c:pt>
                <c:pt idx="5">
                  <c:v>3.1129253955421987E-2</c:v>
                </c:pt>
                <c:pt idx="6">
                  <c:v>3.1129253955421987E-2</c:v>
                </c:pt>
                <c:pt idx="7">
                  <c:v>3.0406209345397173E-2</c:v>
                </c:pt>
                <c:pt idx="8">
                  <c:v>3.0406209345477109E-2</c:v>
                </c:pt>
                <c:pt idx="9">
                  <c:v>3.0406209345477109E-2</c:v>
                </c:pt>
                <c:pt idx="10">
                  <c:v>3.0406209345477109E-2</c:v>
                </c:pt>
                <c:pt idx="11">
                  <c:v>3.0406209345477109E-2</c:v>
                </c:pt>
                <c:pt idx="12">
                  <c:v>3.0406209345477109E-2</c:v>
                </c:pt>
                <c:pt idx="13">
                  <c:v>3.0406209345397173E-2</c:v>
                </c:pt>
                <c:pt idx="14">
                  <c:v>3.0406209345477109E-2</c:v>
                </c:pt>
                <c:pt idx="15">
                  <c:v>3.0406209345477109E-2</c:v>
                </c:pt>
                <c:pt idx="16">
                  <c:v>3.0406209345477109E-2</c:v>
                </c:pt>
                <c:pt idx="17">
                  <c:v>3.0406209345477109E-2</c:v>
                </c:pt>
                <c:pt idx="18">
                  <c:v>3.0406209345477109E-2</c:v>
                </c:pt>
                <c:pt idx="19">
                  <c:v>3.0406209345397173E-2</c:v>
                </c:pt>
                <c:pt idx="20">
                  <c:v>3.0406209345477109E-2</c:v>
                </c:pt>
                <c:pt idx="21">
                  <c:v>3.0406209345477109E-2</c:v>
                </c:pt>
                <c:pt idx="22">
                  <c:v>3.0406209345477109E-2</c:v>
                </c:pt>
                <c:pt idx="23">
                  <c:v>3.0406209345397173E-2</c:v>
                </c:pt>
                <c:pt idx="24">
                  <c:v>3.0406209345477109E-2</c:v>
                </c:pt>
                <c:pt idx="25">
                  <c:v>3.0406209345397173E-2</c:v>
                </c:pt>
                <c:pt idx="26">
                  <c:v>3.0406209345477109E-2</c:v>
                </c:pt>
                <c:pt idx="27">
                  <c:v>3.0406209345397173E-2</c:v>
                </c:pt>
                <c:pt idx="28">
                  <c:v>3.0406209345477109E-2</c:v>
                </c:pt>
                <c:pt idx="29">
                  <c:v>3.0406209345477109E-2</c:v>
                </c:pt>
                <c:pt idx="30">
                  <c:v>3.0406209345477109E-2</c:v>
                </c:pt>
                <c:pt idx="31">
                  <c:v>2.8945417537560303E-2</c:v>
                </c:pt>
                <c:pt idx="32">
                  <c:v>2.8945417537480367E-2</c:v>
                </c:pt>
                <c:pt idx="33">
                  <c:v>2.8945417537560303E-2</c:v>
                </c:pt>
                <c:pt idx="34">
                  <c:v>2.8945417537560303E-2</c:v>
                </c:pt>
                <c:pt idx="35">
                  <c:v>2.8945417537480367E-2</c:v>
                </c:pt>
                <c:pt idx="36">
                  <c:v>2.8945417537560303E-2</c:v>
                </c:pt>
                <c:pt idx="37">
                  <c:v>2.8945417537480367E-2</c:v>
                </c:pt>
                <c:pt idx="38">
                  <c:v>2.8945417537480367E-2</c:v>
                </c:pt>
                <c:pt idx="39">
                  <c:v>2.8945417537480367E-2</c:v>
                </c:pt>
                <c:pt idx="40">
                  <c:v>2.8945417537480367E-2</c:v>
                </c:pt>
                <c:pt idx="41">
                  <c:v>2.8945417537560303E-2</c:v>
                </c:pt>
                <c:pt idx="42">
                  <c:v>2.8945417537560303E-2</c:v>
                </c:pt>
                <c:pt idx="43">
                  <c:v>2.8945417537480367E-2</c:v>
                </c:pt>
                <c:pt idx="44">
                  <c:v>2.8945417537560303E-2</c:v>
                </c:pt>
                <c:pt idx="45">
                  <c:v>2.8945417537480367E-2</c:v>
                </c:pt>
                <c:pt idx="46">
                  <c:v>2.8945417537560303E-2</c:v>
                </c:pt>
                <c:pt idx="47">
                  <c:v>2.8945417537480367E-2</c:v>
                </c:pt>
                <c:pt idx="48">
                  <c:v>2.8945417537480367E-2</c:v>
                </c:pt>
                <c:pt idx="49">
                  <c:v>2.8945417537560303E-2</c:v>
                </c:pt>
                <c:pt idx="50">
                  <c:v>2.8945417537480367E-2</c:v>
                </c:pt>
                <c:pt idx="51">
                  <c:v>2.8945417537560303E-2</c:v>
                </c:pt>
                <c:pt idx="52">
                  <c:v>2.8945417537480367E-2</c:v>
                </c:pt>
                <c:pt idx="53">
                  <c:v>2.8945417537480367E-2</c:v>
                </c:pt>
                <c:pt idx="54">
                  <c:v>2.8945417537560303E-2</c:v>
                </c:pt>
                <c:pt idx="55">
                  <c:v>2.8945417537480367E-2</c:v>
                </c:pt>
                <c:pt idx="56">
                  <c:v>2.8945417537480367E-2</c:v>
                </c:pt>
                <c:pt idx="57">
                  <c:v>2.8945417537560303E-2</c:v>
                </c:pt>
                <c:pt idx="58">
                  <c:v>2.8945417537480367E-2</c:v>
                </c:pt>
                <c:pt idx="59">
                  <c:v>2.8945417537560303E-2</c:v>
                </c:pt>
                <c:pt idx="60">
                  <c:v>2.8945417537560303E-2</c:v>
                </c:pt>
                <c:pt idx="61">
                  <c:v>2.8945417537560303E-2</c:v>
                </c:pt>
                <c:pt idx="62">
                  <c:v>2.8945417537480367E-2</c:v>
                </c:pt>
                <c:pt idx="63">
                  <c:v>2.8945417537480367E-2</c:v>
                </c:pt>
                <c:pt idx="64">
                  <c:v>2.8945417537560303E-2</c:v>
                </c:pt>
                <c:pt idx="65">
                  <c:v>2.8945417537480367E-2</c:v>
                </c:pt>
                <c:pt idx="66">
                  <c:v>2.8945417537480367E-2</c:v>
                </c:pt>
                <c:pt idx="67">
                  <c:v>2.8945417537560303E-2</c:v>
                </c:pt>
                <c:pt idx="68">
                  <c:v>2.8945417537560303E-2</c:v>
                </c:pt>
                <c:pt idx="69">
                  <c:v>2.8945417537560303E-2</c:v>
                </c:pt>
                <c:pt idx="70">
                  <c:v>2.8945417537480367E-2</c:v>
                </c:pt>
                <c:pt idx="71">
                  <c:v>2.8945417537480367E-2</c:v>
                </c:pt>
                <c:pt idx="72">
                  <c:v>2.8945417537560303E-2</c:v>
                </c:pt>
                <c:pt idx="73">
                  <c:v>2.8945417537480367E-2</c:v>
                </c:pt>
                <c:pt idx="74">
                  <c:v>2.8945417537480367E-2</c:v>
                </c:pt>
                <c:pt idx="75">
                  <c:v>2.8945417537480367E-2</c:v>
                </c:pt>
                <c:pt idx="76">
                  <c:v>2.8945417537480367E-2</c:v>
                </c:pt>
                <c:pt idx="77">
                  <c:v>2.8945417537560303E-2</c:v>
                </c:pt>
                <c:pt idx="78">
                  <c:v>2.8945417537480367E-2</c:v>
                </c:pt>
                <c:pt idx="79">
                  <c:v>2.8945417537560303E-2</c:v>
                </c:pt>
                <c:pt idx="80">
                  <c:v>2.8945417537480367E-2</c:v>
                </c:pt>
                <c:pt idx="81">
                  <c:v>2.8945417537480367E-2</c:v>
                </c:pt>
                <c:pt idx="82">
                  <c:v>2.8945417537560303E-2</c:v>
                </c:pt>
                <c:pt idx="83">
                  <c:v>2.8945417537480367E-2</c:v>
                </c:pt>
                <c:pt idx="84">
                  <c:v>2.8945417537560303E-2</c:v>
                </c:pt>
                <c:pt idx="85">
                  <c:v>2.8945417537480367E-2</c:v>
                </c:pt>
                <c:pt idx="86">
                  <c:v>2.8945417537560303E-2</c:v>
                </c:pt>
                <c:pt idx="87">
                  <c:v>2.8945417537480367E-2</c:v>
                </c:pt>
                <c:pt idx="88">
                  <c:v>2.8945417537560303E-2</c:v>
                </c:pt>
                <c:pt idx="89">
                  <c:v>2.8945417537480367E-2</c:v>
                </c:pt>
                <c:pt idx="90">
                  <c:v>2.8945417537480367E-2</c:v>
                </c:pt>
                <c:pt idx="91">
                  <c:v>2.8945417537480367E-2</c:v>
                </c:pt>
                <c:pt idx="92">
                  <c:v>2.4660884182976517E-2</c:v>
                </c:pt>
                <c:pt idx="93">
                  <c:v>2.4660884182976517E-2</c:v>
                </c:pt>
                <c:pt idx="94">
                  <c:v>2.4660884183056453E-2</c:v>
                </c:pt>
                <c:pt idx="95">
                  <c:v>2.4660884182976517E-2</c:v>
                </c:pt>
                <c:pt idx="96">
                  <c:v>2.4660884182976517E-2</c:v>
                </c:pt>
                <c:pt idx="97">
                  <c:v>2.4660884183056453E-2</c:v>
                </c:pt>
                <c:pt idx="98">
                  <c:v>2.4660884182976517E-2</c:v>
                </c:pt>
                <c:pt idx="99">
                  <c:v>2.4660884183056453E-2</c:v>
                </c:pt>
                <c:pt idx="100">
                  <c:v>2.4660884183056453E-2</c:v>
                </c:pt>
                <c:pt idx="101">
                  <c:v>2.4660884182976517E-2</c:v>
                </c:pt>
                <c:pt idx="102">
                  <c:v>2.4660884183056453E-2</c:v>
                </c:pt>
                <c:pt idx="103">
                  <c:v>2.4660884182976517E-2</c:v>
                </c:pt>
                <c:pt idx="104">
                  <c:v>2.4660884182976517E-2</c:v>
                </c:pt>
                <c:pt idx="105">
                  <c:v>2.4660884183056453E-2</c:v>
                </c:pt>
                <c:pt idx="106">
                  <c:v>2.4660884182976517E-2</c:v>
                </c:pt>
                <c:pt idx="107">
                  <c:v>2.4660884182976517E-2</c:v>
                </c:pt>
                <c:pt idx="108">
                  <c:v>2.4660884183056453E-2</c:v>
                </c:pt>
                <c:pt idx="109">
                  <c:v>2.4660884182976517E-2</c:v>
                </c:pt>
                <c:pt idx="110">
                  <c:v>2.4660884182976517E-2</c:v>
                </c:pt>
                <c:pt idx="111">
                  <c:v>2.4660884183056453E-2</c:v>
                </c:pt>
                <c:pt idx="112">
                  <c:v>2.4660884182976517E-2</c:v>
                </c:pt>
                <c:pt idx="113">
                  <c:v>2.4660884182976517E-2</c:v>
                </c:pt>
                <c:pt idx="114">
                  <c:v>2.4660884182976517E-2</c:v>
                </c:pt>
                <c:pt idx="115">
                  <c:v>2.4660884183056453E-2</c:v>
                </c:pt>
                <c:pt idx="116">
                  <c:v>2.4660884182976517E-2</c:v>
                </c:pt>
                <c:pt idx="117">
                  <c:v>2.4660884183056453E-2</c:v>
                </c:pt>
                <c:pt idx="118">
                  <c:v>2.4660884182976517E-2</c:v>
                </c:pt>
                <c:pt idx="119">
                  <c:v>2.4660884182976517E-2</c:v>
                </c:pt>
                <c:pt idx="120">
                  <c:v>2.4660884182976517E-2</c:v>
                </c:pt>
                <c:pt idx="121">
                  <c:v>2.4660884182976517E-2</c:v>
                </c:pt>
                <c:pt idx="122">
                  <c:v>2.4660884183056453E-2</c:v>
                </c:pt>
                <c:pt idx="123">
                  <c:v>2.4660884182976517E-2</c:v>
                </c:pt>
                <c:pt idx="124">
                  <c:v>2.4660884182976517E-2</c:v>
                </c:pt>
                <c:pt idx="125">
                  <c:v>2.4660884182976517E-2</c:v>
                </c:pt>
                <c:pt idx="126">
                  <c:v>2.4660884183056453E-2</c:v>
                </c:pt>
                <c:pt idx="127">
                  <c:v>2.4660884183056453E-2</c:v>
                </c:pt>
                <c:pt idx="128">
                  <c:v>2.4660884182976517E-2</c:v>
                </c:pt>
                <c:pt idx="129">
                  <c:v>2.4660884182976517E-2</c:v>
                </c:pt>
                <c:pt idx="130">
                  <c:v>2.4660884183056453E-2</c:v>
                </c:pt>
                <c:pt idx="131">
                  <c:v>2.4660884182976517E-2</c:v>
                </c:pt>
                <c:pt idx="132">
                  <c:v>2.4660884182976517E-2</c:v>
                </c:pt>
                <c:pt idx="133">
                  <c:v>2.4660884182976517E-2</c:v>
                </c:pt>
                <c:pt idx="134">
                  <c:v>2.4660884183056453E-2</c:v>
                </c:pt>
                <c:pt idx="135">
                  <c:v>2.4660884182976517E-2</c:v>
                </c:pt>
                <c:pt idx="136">
                  <c:v>2.4660884182976517E-2</c:v>
                </c:pt>
                <c:pt idx="137">
                  <c:v>2.4660884183056453E-2</c:v>
                </c:pt>
                <c:pt idx="138">
                  <c:v>2.4660884182976517E-2</c:v>
                </c:pt>
                <c:pt idx="139">
                  <c:v>2.4660884183056453E-2</c:v>
                </c:pt>
                <c:pt idx="140">
                  <c:v>2.4660884182976517E-2</c:v>
                </c:pt>
                <c:pt idx="141">
                  <c:v>2.4660884182976517E-2</c:v>
                </c:pt>
                <c:pt idx="142">
                  <c:v>2.4660884182976517E-2</c:v>
                </c:pt>
                <c:pt idx="143">
                  <c:v>2.4660884182976517E-2</c:v>
                </c:pt>
                <c:pt idx="144">
                  <c:v>2.4660884183056453E-2</c:v>
                </c:pt>
                <c:pt idx="145">
                  <c:v>2.4660884182976517E-2</c:v>
                </c:pt>
                <c:pt idx="146">
                  <c:v>2.4660884182976517E-2</c:v>
                </c:pt>
                <c:pt idx="147">
                  <c:v>2.4660884182976517E-2</c:v>
                </c:pt>
                <c:pt idx="148">
                  <c:v>2.4660884182976517E-2</c:v>
                </c:pt>
                <c:pt idx="149">
                  <c:v>2.4660884183056453E-2</c:v>
                </c:pt>
                <c:pt idx="150">
                  <c:v>2.4660884182976517E-2</c:v>
                </c:pt>
                <c:pt idx="151">
                  <c:v>2.4660884182976517E-2</c:v>
                </c:pt>
                <c:pt idx="152">
                  <c:v>2.4660884182976517E-2</c:v>
                </c:pt>
                <c:pt idx="153">
                  <c:v>2.4660884182976517E-2</c:v>
                </c:pt>
                <c:pt idx="154">
                  <c:v>2.4660884182976517E-2</c:v>
                </c:pt>
                <c:pt idx="155">
                  <c:v>2.4660884182976517E-2</c:v>
                </c:pt>
                <c:pt idx="156">
                  <c:v>2.4660884183056453E-2</c:v>
                </c:pt>
                <c:pt idx="157">
                  <c:v>2.4660884183056453E-2</c:v>
                </c:pt>
                <c:pt idx="158">
                  <c:v>2.4660884182976517E-2</c:v>
                </c:pt>
                <c:pt idx="159">
                  <c:v>2.4660884182976517E-2</c:v>
                </c:pt>
                <c:pt idx="160">
                  <c:v>2.4660884182976517E-2</c:v>
                </c:pt>
                <c:pt idx="161">
                  <c:v>2.4660884183056453E-2</c:v>
                </c:pt>
                <c:pt idx="162">
                  <c:v>2.4660884182976517E-2</c:v>
                </c:pt>
                <c:pt idx="163">
                  <c:v>2.4660884182976517E-2</c:v>
                </c:pt>
                <c:pt idx="164">
                  <c:v>2.4660884182976517E-2</c:v>
                </c:pt>
                <c:pt idx="165">
                  <c:v>2.4660884182976517E-2</c:v>
                </c:pt>
                <c:pt idx="166">
                  <c:v>2.4660884182976517E-2</c:v>
                </c:pt>
                <c:pt idx="167">
                  <c:v>2.4660884182976517E-2</c:v>
                </c:pt>
                <c:pt idx="168">
                  <c:v>2.4660884182976517E-2</c:v>
                </c:pt>
                <c:pt idx="169">
                  <c:v>2.4660884182976517E-2</c:v>
                </c:pt>
                <c:pt idx="170">
                  <c:v>2.4660884182976517E-2</c:v>
                </c:pt>
                <c:pt idx="171">
                  <c:v>2.4660884183056453E-2</c:v>
                </c:pt>
                <c:pt idx="172">
                  <c:v>2.4660884182976517E-2</c:v>
                </c:pt>
                <c:pt idx="173">
                  <c:v>2.4660884182976517E-2</c:v>
                </c:pt>
                <c:pt idx="174">
                  <c:v>2.4660884182976517E-2</c:v>
                </c:pt>
                <c:pt idx="175">
                  <c:v>2.4660884183056453E-2</c:v>
                </c:pt>
                <c:pt idx="176">
                  <c:v>2.4660884182976517E-2</c:v>
                </c:pt>
                <c:pt idx="177">
                  <c:v>2.4660884182976517E-2</c:v>
                </c:pt>
                <c:pt idx="178">
                  <c:v>2.4660884182976517E-2</c:v>
                </c:pt>
                <c:pt idx="179">
                  <c:v>2.4660884182976517E-2</c:v>
                </c:pt>
                <c:pt idx="180">
                  <c:v>2.4660884182976517E-2</c:v>
                </c:pt>
                <c:pt idx="181">
                  <c:v>2.4803392924344081E-2</c:v>
                </c:pt>
                <c:pt idx="182">
                  <c:v>2.4803392924424017E-2</c:v>
                </c:pt>
                <c:pt idx="183">
                  <c:v>2.4803392924424017E-2</c:v>
                </c:pt>
                <c:pt idx="184">
                  <c:v>2.4803392924344081E-2</c:v>
                </c:pt>
                <c:pt idx="185">
                  <c:v>2.4803392924424017E-2</c:v>
                </c:pt>
                <c:pt idx="186">
                  <c:v>2.4803392924424017E-2</c:v>
                </c:pt>
                <c:pt idx="187">
                  <c:v>2.4803392924424017E-2</c:v>
                </c:pt>
                <c:pt idx="188">
                  <c:v>2.4803392924344081E-2</c:v>
                </c:pt>
                <c:pt idx="189">
                  <c:v>2.4803392924344081E-2</c:v>
                </c:pt>
                <c:pt idx="190">
                  <c:v>2.4803392924424017E-2</c:v>
                </c:pt>
                <c:pt idx="191">
                  <c:v>2.4803392924344081E-2</c:v>
                </c:pt>
                <c:pt idx="192">
                  <c:v>2.4803392924424017E-2</c:v>
                </c:pt>
                <c:pt idx="193">
                  <c:v>2.4803392924344081E-2</c:v>
                </c:pt>
                <c:pt idx="194">
                  <c:v>2.4803392924424017E-2</c:v>
                </c:pt>
                <c:pt idx="195">
                  <c:v>2.4803392924344081E-2</c:v>
                </c:pt>
                <c:pt idx="196">
                  <c:v>2.4803392924424017E-2</c:v>
                </c:pt>
                <c:pt idx="197">
                  <c:v>2.4803392924424017E-2</c:v>
                </c:pt>
                <c:pt idx="198">
                  <c:v>2.4803392924424017E-2</c:v>
                </c:pt>
                <c:pt idx="199">
                  <c:v>2.4803392924424017E-2</c:v>
                </c:pt>
                <c:pt idx="200">
                  <c:v>2.4803392924344081E-2</c:v>
                </c:pt>
                <c:pt idx="201">
                  <c:v>2.4803392924424017E-2</c:v>
                </c:pt>
                <c:pt idx="202">
                  <c:v>2.4803392924344081E-2</c:v>
                </c:pt>
                <c:pt idx="203">
                  <c:v>2.4803392924424017E-2</c:v>
                </c:pt>
                <c:pt idx="204">
                  <c:v>2.4803392924344081E-2</c:v>
                </c:pt>
                <c:pt idx="205">
                  <c:v>2.4803392924344081E-2</c:v>
                </c:pt>
                <c:pt idx="206">
                  <c:v>2.4803392924344081E-2</c:v>
                </c:pt>
                <c:pt idx="207">
                  <c:v>2.4803392924424017E-2</c:v>
                </c:pt>
                <c:pt idx="208">
                  <c:v>2.4803392924344081E-2</c:v>
                </c:pt>
                <c:pt idx="209">
                  <c:v>2.4803392924424017E-2</c:v>
                </c:pt>
                <c:pt idx="210">
                  <c:v>2.4803392924424017E-2</c:v>
                </c:pt>
                <c:pt idx="211">
                  <c:v>2.4803392924344081E-2</c:v>
                </c:pt>
                <c:pt idx="212">
                  <c:v>2.4803392924344081E-2</c:v>
                </c:pt>
                <c:pt idx="213">
                  <c:v>2.4803392924424017E-2</c:v>
                </c:pt>
                <c:pt idx="214">
                  <c:v>2.4803392924424017E-2</c:v>
                </c:pt>
                <c:pt idx="215">
                  <c:v>2.4803392924344081E-2</c:v>
                </c:pt>
                <c:pt idx="216">
                  <c:v>2.4803392924344081E-2</c:v>
                </c:pt>
                <c:pt idx="217">
                  <c:v>2.4803392924424017E-2</c:v>
                </c:pt>
                <c:pt idx="218">
                  <c:v>2.4803392924344081E-2</c:v>
                </c:pt>
                <c:pt idx="219">
                  <c:v>2.4803392924344081E-2</c:v>
                </c:pt>
                <c:pt idx="220">
                  <c:v>2.4803392924424017E-2</c:v>
                </c:pt>
                <c:pt idx="221">
                  <c:v>2.4803392924424017E-2</c:v>
                </c:pt>
                <c:pt idx="222">
                  <c:v>2.4803392924344081E-2</c:v>
                </c:pt>
                <c:pt idx="223">
                  <c:v>2.4803392924424017E-2</c:v>
                </c:pt>
                <c:pt idx="224">
                  <c:v>2.4803392924424017E-2</c:v>
                </c:pt>
                <c:pt idx="225">
                  <c:v>2.4803392924344081E-2</c:v>
                </c:pt>
                <c:pt idx="226">
                  <c:v>2.4803392924344081E-2</c:v>
                </c:pt>
                <c:pt idx="227">
                  <c:v>2.4803392924344081E-2</c:v>
                </c:pt>
                <c:pt idx="228">
                  <c:v>2.4803392924344081E-2</c:v>
                </c:pt>
                <c:pt idx="229">
                  <c:v>2.4803392924424017E-2</c:v>
                </c:pt>
                <c:pt idx="230">
                  <c:v>2.4803392924344081E-2</c:v>
                </c:pt>
                <c:pt idx="231">
                  <c:v>2.4803392924424017E-2</c:v>
                </c:pt>
                <c:pt idx="232">
                  <c:v>2.4803392924424017E-2</c:v>
                </c:pt>
                <c:pt idx="233">
                  <c:v>2.4803392924344081E-2</c:v>
                </c:pt>
                <c:pt idx="234">
                  <c:v>2.4803392924424017E-2</c:v>
                </c:pt>
                <c:pt idx="235">
                  <c:v>2.4803392924424017E-2</c:v>
                </c:pt>
                <c:pt idx="236">
                  <c:v>2.4803392924344081E-2</c:v>
                </c:pt>
                <c:pt idx="237">
                  <c:v>2.4803392924424017E-2</c:v>
                </c:pt>
                <c:pt idx="238">
                  <c:v>2.4803392924344081E-2</c:v>
                </c:pt>
                <c:pt idx="239">
                  <c:v>2.4803392924424017E-2</c:v>
                </c:pt>
                <c:pt idx="240">
                  <c:v>2.4803392924344081E-2</c:v>
                </c:pt>
                <c:pt idx="241">
                  <c:v>2.4803392924344081E-2</c:v>
                </c:pt>
                <c:pt idx="242">
                  <c:v>2.4803392924424017E-2</c:v>
                </c:pt>
                <c:pt idx="243">
                  <c:v>2.4803392924344081E-2</c:v>
                </c:pt>
                <c:pt idx="244">
                  <c:v>2.4803392924424017E-2</c:v>
                </c:pt>
                <c:pt idx="245">
                  <c:v>2.4803392924344081E-2</c:v>
                </c:pt>
                <c:pt idx="246">
                  <c:v>2.4803392924344081E-2</c:v>
                </c:pt>
                <c:pt idx="247">
                  <c:v>2.4803392924424017E-2</c:v>
                </c:pt>
                <c:pt idx="248">
                  <c:v>2.4803392924344081E-2</c:v>
                </c:pt>
                <c:pt idx="249">
                  <c:v>2.4803392924424017E-2</c:v>
                </c:pt>
                <c:pt idx="250">
                  <c:v>2.4803392924424017E-2</c:v>
                </c:pt>
                <c:pt idx="251">
                  <c:v>2.4803392924344081E-2</c:v>
                </c:pt>
                <c:pt idx="252">
                  <c:v>2.4803392924344081E-2</c:v>
                </c:pt>
                <c:pt idx="253">
                  <c:v>2.4803392924424017E-2</c:v>
                </c:pt>
                <c:pt idx="254">
                  <c:v>2.4803392924344081E-2</c:v>
                </c:pt>
                <c:pt idx="255">
                  <c:v>2.4803392924344081E-2</c:v>
                </c:pt>
                <c:pt idx="256">
                  <c:v>2.4803392924424017E-2</c:v>
                </c:pt>
                <c:pt idx="257">
                  <c:v>2.4803392924424017E-2</c:v>
                </c:pt>
                <c:pt idx="258">
                  <c:v>2.4803392924344081E-2</c:v>
                </c:pt>
                <c:pt idx="259">
                  <c:v>2.4803392924344081E-2</c:v>
                </c:pt>
                <c:pt idx="260">
                  <c:v>2.4803392924424017E-2</c:v>
                </c:pt>
                <c:pt idx="261">
                  <c:v>2.4803392924344081E-2</c:v>
                </c:pt>
                <c:pt idx="262">
                  <c:v>2.4803392924424017E-2</c:v>
                </c:pt>
                <c:pt idx="263">
                  <c:v>2.4803392924344081E-2</c:v>
                </c:pt>
                <c:pt idx="264">
                  <c:v>2.4803392924424017E-2</c:v>
                </c:pt>
                <c:pt idx="265">
                  <c:v>2.4803392924344081E-2</c:v>
                </c:pt>
                <c:pt idx="266">
                  <c:v>2.4803392924424017E-2</c:v>
                </c:pt>
                <c:pt idx="267">
                  <c:v>2.4803392924344081E-2</c:v>
                </c:pt>
                <c:pt idx="268">
                  <c:v>2.4803392924424017E-2</c:v>
                </c:pt>
                <c:pt idx="269">
                  <c:v>2.4803392924344081E-2</c:v>
                </c:pt>
                <c:pt idx="270">
                  <c:v>2.4803392924424017E-2</c:v>
                </c:pt>
                <c:pt idx="271">
                  <c:v>2.4803392924344081E-2</c:v>
                </c:pt>
                <c:pt idx="272">
                  <c:v>2.4803392924424017E-2</c:v>
                </c:pt>
                <c:pt idx="273">
                  <c:v>2.1736380507988429E-2</c:v>
                </c:pt>
                <c:pt idx="274">
                  <c:v>2.1736380507908493E-2</c:v>
                </c:pt>
                <c:pt idx="275">
                  <c:v>2.1736380507988429E-2</c:v>
                </c:pt>
                <c:pt idx="276">
                  <c:v>2.1736380507908493E-2</c:v>
                </c:pt>
                <c:pt idx="277">
                  <c:v>2.1736380507988429E-2</c:v>
                </c:pt>
                <c:pt idx="278">
                  <c:v>2.1736380507908493E-2</c:v>
                </c:pt>
                <c:pt idx="279">
                  <c:v>2.1736380507988429E-2</c:v>
                </c:pt>
                <c:pt idx="280">
                  <c:v>2.1736380507908493E-2</c:v>
                </c:pt>
                <c:pt idx="281">
                  <c:v>2.1736380507988429E-2</c:v>
                </c:pt>
                <c:pt idx="282">
                  <c:v>2.1736380507908493E-2</c:v>
                </c:pt>
                <c:pt idx="283">
                  <c:v>2.1736380507988429E-2</c:v>
                </c:pt>
                <c:pt idx="284">
                  <c:v>2.1736380507908493E-2</c:v>
                </c:pt>
                <c:pt idx="285">
                  <c:v>2.1736380507988429E-2</c:v>
                </c:pt>
                <c:pt idx="286">
                  <c:v>2.1736380507908493E-2</c:v>
                </c:pt>
                <c:pt idx="287">
                  <c:v>2.1736380507908493E-2</c:v>
                </c:pt>
                <c:pt idx="288">
                  <c:v>2.1736380507988429E-2</c:v>
                </c:pt>
                <c:pt idx="289">
                  <c:v>2.1736380507908493E-2</c:v>
                </c:pt>
                <c:pt idx="290">
                  <c:v>2.1736380507908493E-2</c:v>
                </c:pt>
                <c:pt idx="291">
                  <c:v>2.1736380507908493E-2</c:v>
                </c:pt>
                <c:pt idx="292">
                  <c:v>2.1736380507988429E-2</c:v>
                </c:pt>
                <c:pt idx="293">
                  <c:v>2.1736380507988429E-2</c:v>
                </c:pt>
                <c:pt idx="294">
                  <c:v>2.1736380507988429E-2</c:v>
                </c:pt>
                <c:pt idx="295">
                  <c:v>2.1736380507908493E-2</c:v>
                </c:pt>
                <c:pt idx="296">
                  <c:v>2.1736380507908493E-2</c:v>
                </c:pt>
                <c:pt idx="297">
                  <c:v>2.1736380507988429E-2</c:v>
                </c:pt>
                <c:pt idx="298">
                  <c:v>2.1736380507908493E-2</c:v>
                </c:pt>
                <c:pt idx="299">
                  <c:v>2.1736380507908493E-2</c:v>
                </c:pt>
                <c:pt idx="300">
                  <c:v>2.1736380507988429E-2</c:v>
                </c:pt>
                <c:pt idx="301">
                  <c:v>2.1736380507908493E-2</c:v>
                </c:pt>
                <c:pt idx="302">
                  <c:v>2.1736380507908493E-2</c:v>
                </c:pt>
                <c:pt idx="303">
                  <c:v>2.1736380507988429E-2</c:v>
                </c:pt>
                <c:pt idx="304">
                  <c:v>2.1736380507988429E-2</c:v>
                </c:pt>
                <c:pt idx="305">
                  <c:v>2.1736380507988429E-2</c:v>
                </c:pt>
                <c:pt idx="306">
                  <c:v>2.1736380507908493E-2</c:v>
                </c:pt>
                <c:pt idx="307">
                  <c:v>2.1736380507988429E-2</c:v>
                </c:pt>
                <c:pt idx="308">
                  <c:v>2.1736380507908493E-2</c:v>
                </c:pt>
                <c:pt idx="309">
                  <c:v>2.1736380507908493E-2</c:v>
                </c:pt>
                <c:pt idx="310">
                  <c:v>2.1736380507908493E-2</c:v>
                </c:pt>
                <c:pt idx="311">
                  <c:v>2.1736380507988429E-2</c:v>
                </c:pt>
                <c:pt idx="312">
                  <c:v>2.1736380507988429E-2</c:v>
                </c:pt>
                <c:pt idx="313">
                  <c:v>2.1736380507908493E-2</c:v>
                </c:pt>
                <c:pt idx="314">
                  <c:v>2.1736380507988429E-2</c:v>
                </c:pt>
                <c:pt idx="315">
                  <c:v>2.1736380507908493E-2</c:v>
                </c:pt>
                <c:pt idx="316">
                  <c:v>2.1736380507988429E-2</c:v>
                </c:pt>
                <c:pt idx="317">
                  <c:v>2.1736380507988429E-2</c:v>
                </c:pt>
                <c:pt idx="318">
                  <c:v>2.1736380507908493E-2</c:v>
                </c:pt>
                <c:pt idx="319">
                  <c:v>2.1736380507908493E-2</c:v>
                </c:pt>
                <c:pt idx="320">
                  <c:v>2.1736380507908493E-2</c:v>
                </c:pt>
                <c:pt idx="321">
                  <c:v>2.1736380507908493E-2</c:v>
                </c:pt>
                <c:pt idx="322">
                  <c:v>2.1736380507988429E-2</c:v>
                </c:pt>
                <c:pt idx="323">
                  <c:v>2.1736380507908493E-2</c:v>
                </c:pt>
                <c:pt idx="324">
                  <c:v>2.1736380507908493E-2</c:v>
                </c:pt>
                <c:pt idx="325">
                  <c:v>2.1736380507988429E-2</c:v>
                </c:pt>
                <c:pt idx="326">
                  <c:v>2.1736380507908493E-2</c:v>
                </c:pt>
                <c:pt idx="327">
                  <c:v>2.1736380507988429E-2</c:v>
                </c:pt>
                <c:pt idx="328">
                  <c:v>2.1736380507908493E-2</c:v>
                </c:pt>
                <c:pt idx="329">
                  <c:v>2.1736380507908493E-2</c:v>
                </c:pt>
                <c:pt idx="330">
                  <c:v>2.1736380507988429E-2</c:v>
                </c:pt>
                <c:pt idx="331">
                  <c:v>2.1736380507908493E-2</c:v>
                </c:pt>
                <c:pt idx="332">
                  <c:v>2.1736380507908493E-2</c:v>
                </c:pt>
                <c:pt idx="333">
                  <c:v>2.1736380507988429E-2</c:v>
                </c:pt>
                <c:pt idx="334">
                  <c:v>2.1736380507908493E-2</c:v>
                </c:pt>
                <c:pt idx="335">
                  <c:v>2.1736380507908493E-2</c:v>
                </c:pt>
                <c:pt idx="336">
                  <c:v>2.1736380507908493E-2</c:v>
                </c:pt>
                <c:pt idx="337">
                  <c:v>2.1736380507908493E-2</c:v>
                </c:pt>
                <c:pt idx="338">
                  <c:v>2.1736380507988429E-2</c:v>
                </c:pt>
                <c:pt idx="339">
                  <c:v>2.1736380507908493E-2</c:v>
                </c:pt>
                <c:pt idx="340">
                  <c:v>2.1736380507988429E-2</c:v>
                </c:pt>
                <c:pt idx="341">
                  <c:v>2.1736380507908493E-2</c:v>
                </c:pt>
                <c:pt idx="342">
                  <c:v>2.1736380507908493E-2</c:v>
                </c:pt>
                <c:pt idx="343">
                  <c:v>2.1736380507988429E-2</c:v>
                </c:pt>
                <c:pt idx="344">
                  <c:v>2.1736380507908493E-2</c:v>
                </c:pt>
                <c:pt idx="345">
                  <c:v>2.1736380507988429E-2</c:v>
                </c:pt>
                <c:pt idx="346">
                  <c:v>2.1736380507908493E-2</c:v>
                </c:pt>
                <c:pt idx="347">
                  <c:v>2.1736380507908493E-2</c:v>
                </c:pt>
                <c:pt idx="348">
                  <c:v>2.1736380507988429E-2</c:v>
                </c:pt>
                <c:pt idx="349">
                  <c:v>2.1736380507908493E-2</c:v>
                </c:pt>
                <c:pt idx="350">
                  <c:v>2.1736380507908493E-2</c:v>
                </c:pt>
                <c:pt idx="351">
                  <c:v>2.1736380507908493E-2</c:v>
                </c:pt>
                <c:pt idx="352">
                  <c:v>2.1736380507988429E-2</c:v>
                </c:pt>
                <c:pt idx="353">
                  <c:v>2.1736380507908493E-2</c:v>
                </c:pt>
                <c:pt idx="354">
                  <c:v>2.1736380507988429E-2</c:v>
                </c:pt>
                <c:pt idx="355">
                  <c:v>2.1736380507988429E-2</c:v>
                </c:pt>
                <c:pt idx="356">
                  <c:v>2.1736380507908493E-2</c:v>
                </c:pt>
                <c:pt idx="357">
                  <c:v>2.1736380507908493E-2</c:v>
                </c:pt>
                <c:pt idx="358">
                  <c:v>2.1736380507988429E-2</c:v>
                </c:pt>
                <c:pt idx="359">
                  <c:v>2.1736380507908493E-2</c:v>
                </c:pt>
                <c:pt idx="360">
                  <c:v>2.1736380507988429E-2</c:v>
                </c:pt>
                <c:pt idx="361">
                  <c:v>2.1736380507908493E-2</c:v>
                </c:pt>
                <c:pt idx="362">
                  <c:v>2.1736380507908493E-2</c:v>
                </c:pt>
                <c:pt idx="363">
                  <c:v>2.1736380507988429E-2</c:v>
                </c:pt>
                <c:pt idx="364">
                  <c:v>2.1736380507908493E-2</c:v>
                </c:pt>
                <c:pt idx="365">
                  <c:v>1.8057253203096479E-2</c:v>
                </c:pt>
                <c:pt idx="366">
                  <c:v>1.8057253203096479E-2</c:v>
                </c:pt>
                <c:pt idx="367">
                  <c:v>1.8057253203016543E-2</c:v>
                </c:pt>
                <c:pt idx="368">
                  <c:v>1.8057253203096479E-2</c:v>
                </c:pt>
                <c:pt idx="369">
                  <c:v>1.8057253203016543E-2</c:v>
                </c:pt>
                <c:pt idx="370">
                  <c:v>1.8057253203096479E-2</c:v>
                </c:pt>
                <c:pt idx="371">
                  <c:v>1.8057253203096479E-2</c:v>
                </c:pt>
                <c:pt idx="372">
                  <c:v>1.8057253203016543E-2</c:v>
                </c:pt>
                <c:pt idx="373">
                  <c:v>1.8057253203096479E-2</c:v>
                </c:pt>
                <c:pt idx="374">
                  <c:v>1.8057253203096479E-2</c:v>
                </c:pt>
                <c:pt idx="375">
                  <c:v>1.8057253203096479E-2</c:v>
                </c:pt>
                <c:pt idx="376">
                  <c:v>1.8057253203096479E-2</c:v>
                </c:pt>
                <c:pt idx="377">
                  <c:v>1.8057253203096479E-2</c:v>
                </c:pt>
                <c:pt idx="378">
                  <c:v>1.8057253203096479E-2</c:v>
                </c:pt>
                <c:pt idx="379">
                  <c:v>1.8057253203096479E-2</c:v>
                </c:pt>
                <c:pt idx="380">
                  <c:v>1.8057253203096479E-2</c:v>
                </c:pt>
                <c:pt idx="381">
                  <c:v>1.8057253203096479E-2</c:v>
                </c:pt>
                <c:pt idx="382">
                  <c:v>1.8057253203096479E-2</c:v>
                </c:pt>
                <c:pt idx="383">
                  <c:v>1.8057253203096479E-2</c:v>
                </c:pt>
                <c:pt idx="384">
                  <c:v>1.8057253203096479E-2</c:v>
                </c:pt>
                <c:pt idx="385">
                  <c:v>1.8057253203096479E-2</c:v>
                </c:pt>
                <c:pt idx="386">
                  <c:v>1.8057253203096479E-2</c:v>
                </c:pt>
                <c:pt idx="387">
                  <c:v>1.8057253203096479E-2</c:v>
                </c:pt>
                <c:pt idx="388">
                  <c:v>1.8057253203096479E-2</c:v>
                </c:pt>
                <c:pt idx="389">
                  <c:v>1.8057253203096479E-2</c:v>
                </c:pt>
                <c:pt idx="390">
                  <c:v>1.8057253203096479E-2</c:v>
                </c:pt>
                <c:pt idx="391">
                  <c:v>1.8057253203096479E-2</c:v>
                </c:pt>
                <c:pt idx="392">
                  <c:v>1.8057253203096479E-2</c:v>
                </c:pt>
                <c:pt idx="393">
                  <c:v>1.8057253203096479E-2</c:v>
                </c:pt>
                <c:pt idx="394">
                  <c:v>1.8057253203096479E-2</c:v>
                </c:pt>
                <c:pt idx="395">
                  <c:v>1.8057253203096479E-2</c:v>
                </c:pt>
                <c:pt idx="396">
                  <c:v>1.8057253203096479E-2</c:v>
                </c:pt>
                <c:pt idx="397">
                  <c:v>1.8057253203096479E-2</c:v>
                </c:pt>
                <c:pt idx="398">
                  <c:v>1.8057253203096479E-2</c:v>
                </c:pt>
                <c:pt idx="399">
                  <c:v>1.8057253203096479E-2</c:v>
                </c:pt>
                <c:pt idx="400">
                  <c:v>1.8057253203096479E-2</c:v>
                </c:pt>
                <c:pt idx="401">
                  <c:v>1.8057253203096479E-2</c:v>
                </c:pt>
                <c:pt idx="402">
                  <c:v>1.8057253203096479E-2</c:v>
                </c:pt>
                <c:pt idx="403">
                  <c:v>1.8057253203096479E-2</c:v>
                </c:pt>
                <c:pt idx="404">
                  <c:v>1.8057253203096479E-2</c:v>
                </c:pt>
                <c:pt idx="405">
                  <c:v>1.8057253203096479E-2</c:v>
                </c:pt>
                <c:pt idx="406">
                  <c:v>1.8057253203096479E-2</c:v>
                </c:pt>
                <c:pt idx="407">
                  <c:v>1.8057253203096479E-2</c:v>
                </c:pt>
                <c:pt idx="408">
                  <c:v>1.8057253203096479E-2</c:v>
                </c:pt>
                <c:pt idx="409">
                  <c:v>1.8057253203096479E-2</c:v>
                </c:pt>
                <c:pt idx="410">
                  <c:v>1.8057253203016543E-2</c:v>
                </c:pt>
                <c:pt idx="411">
                  <c:v>1.8057253203096479E-2</c:v>
                </c:pt>
                <c:pt idx="412">
                  <c:v>1.8057253203096479E-2</c:v>
                </c:pt>
                <c:pt idx="413">
                  <c:v>1.8057253203096479E-2</c:v>
                </c:pt>
                <c:pt idx="414">
                  <c:v>1.8057253203096479E-2</c:v>
                </c:pt>
                <c:pt idx="415">
                  <c:v>1.8057253203096479E-2</c:v>
                </c:pt>
                <c:pt idx="416">
                  <c:v>1.8057253203096479E-2</c:v>
                </c:pt>
                <c:pt idx="417">
                  <c:v>1.8057253203096479E-2</c:v>
                </c:pt>
                <c:pt idx="418">
                  <c:v>1.8057253203096479E-2</c:v>
                </c:pt>
                <c:pt idx="419">
                  <c:v>1.8057253203096479E-2</c:v>
                </c:pt>
                <c:pt idx="420">
                  <c:v>1.8057253203096479E-2</c:v>
                </c:pt>
                <c:pt idx="421">
                  <c:v>1.8057253203096479E-2</c:v>
                </c:pt>
                <c:pt idx="422">
                  <c:v>1.8057253203096479E-2</c:v>
                </c:pt>
                <c:pt idx="423">
                  <c:v>1.8057253203096479E-2</c:v>
                </c:pt>
                <c:pt idx="424">
                  <c:v>1.8057253203096479E-2</c:v>
                </c:pt>
                <c:pt idx="425">
                  <c:v>1.8057253203096479E-2</c:v>
                </c:pt>
                <c:pt idx="426">
                  <c:v>1.8057253203016543E-2</c:v>
                </c:pt>
                <c:pt idx="427">
                  <c:v>1.8057253203096479E-2</c:v>
                </c:pt>
                <c:pt idx="428">
                  <c:v>1.8057253203096479E-2</c:v>
                </c:pt>
                <c:pt idx="429">
                  <c:v>1.8057253203096479E-2</c:v>
                </c:pt>
                <c:pt idx="430">
                  <c:v>1.8057253203096479E-2</c:v>
                </c:pt>
                <c:pt idx="431">
                  <c:v>1.8057253203096479E-2</c:v>
                </c:pt>
                <c:pt idx="432">
                  <c:v>1.8057253203096479E-2</c:v>
                </c:pt>
                <c:pt idx="433">
                  <c:v>1.8057253203096479E-2</c:v>
                </c:pt>
                <c:pt idx="434">
                  <c:v>1.8057253203096479E-2</c:v>
                </c:pt>
                <c:pt idx="435">
                  <c:v>1.8057253203096479E-2</c:v>
                </c:pt>
                <c:pt idx="436">
                  <c:v>1.8057253203096479E-2</c:v>
                </c:pt>
                <c:pt idx="437">
                  <c:v>1.8057253203016543E-2</c:v>
                </c:pt>
                <c:pt idx="438">
                  <c:v>1.8057253203096479E-2</c:v>
                </c:pt>
                <c:pt idx="439">
                  <c:v>1.8057253203096479E-2</c:v>
                </c:pt>
                <c:pt idx="440">
                  <c:v>1.8057253203096479E-2</c:v>
                </c:pt>
                <c:pt idx="441">
                  <c:v>1.8057253203096479E-2</c:v>
                </c:pt>
                <c:pt idx="442">
                  <c:v>1.8057253203096479E-2</c:v>
                </c:pt>
                <c:pt idx="443">
                  <c:v>1.8057253203016543E-2</c:v>
                </c:pt>
                <c:pt idx="444">
                  <c:v>1.8057253203096479E-2</c:v>
                </c:pt>
                <c:pt idx="445">
                  <c:v>1.8057253203096479E-2</c:v>
                </c:pt>
                <c:pt idx="446">
                  <c:v>1.8057253203096479E-2</c:v>
                </c:pt>
                <c:pt idx="447">
                  <c:v>1.8057253203096479E-2</c:v>
                </c:pt>
                <c:pt idx="448">
                  <c:v>1.8057253203096479E-2</c:v>
                </c:pt>
                <c:pt idx="449">
                  <c:v>1.8057253203096479E-2</c:v>
                </c:pt>
                <c:pt idx="450">
                  <c:v>1.8057253203176415E-2</c:v>
                </c:pt>
                <c:pt idx="451">
                  <c:v>1.8057253203016543E-2</c:v>
                </c:pt>
                <c:pt idx="452">
                  <c:v>1.8057253203096479E-2</c:v>
                </c:pt>
                <c:pt idx="453">
                  <c:v>1.8057253203096479E-2</c:v>
                </c:pt>
                <c:pt idx="454">
                  <c:v>1.8057253203096479E-2</c:v>
                </c:pt>
                <c:pt idx="455">
                  <c:v>1.8057253203096479E-2</c:v>
                </c:pt>
                <c:pt idx="456">
                  <c:v>1.8057253203096479E-2</c:v>
                </c:pt>
                <c:pt idx="457">
                  <c:v>1.8057253203096479E-2</c:v>
                </c:pt>
                <c:pt idx="458">
                  <c:v>1.8057253203016543E-2</c:v>
                </c:pt>
                <c:pt idx="459">
                  <c:v>1.8057253203096479E-2</c:v>
                </c:pt>
                <c:pt idx="460">
                  <c:v>1.8057253203096479E-2</c:v>
                </c:pt>
                <c:pt idx="461">
                  <c:v>1.8057253203096479E-2</c:v>
                </c:pt>
                <c:pt idx="462">
                  <c:v>1.8057253203096479E-2</c:v>
                </c:pt>
                <c:pt idx="463">
                  <c:v>1.8057253203096479E-2</c:v>
                </c:pt>
                <c:pt idx="464">
                  <c:v>1.8057253203096479E-2</c:v>
                </c:pt>
                <c:pt idx="465">
                  <c:v>1.8057253203096479E-2</c:v>
                </c:pt>
                <c:pt idx="466">
                  <c:v>1.8057253203096479E-2</c:v>
                </c:pt>
                <c:pt idx="467">
                  <c:v>1.8057253203096479E-2</c:v>
                </c:pt>
                <c:pt idx="468">
                  <c:v>1.8057253203016543E-2</c:v>
                </c:pt>
                <c:pt idx="469">
                  <c:v>1.8057253203096479E-2</c:v>
                </c:pt>
                <c:pt idx="470">
                  <c:v>1.8057253203096479E-2</c:v>
                </c:pt>
                <c:pt idx="471">
                  <c:v>1.8057253203096479E-2</c:v>
                </c:pt>
                <c:pt idx="472">
                  <c:v>1.8057253203096479E-2</c:v>
                </c:pt>
                <c:pt idx="473">
                  <c:v>1.8057253203096479E-2</c:v>
                </c:pt>
                <c:pt idx="474">
                  <c:v>1.8057253203016543E-2</c:v>
                </c:pt>
                <c:pt idx="475">
                  <c:v>1.8057253203096479E-2</c:v>
                </c:pt>
                <c:pt idx="476">
                  <c:v>1.8057253203016543E-2</c:v>
                </c:pt>
                <c:pt idx="477">
                  <c:v>1.8057253203096479E-2</c:v>
                </c:pt>
                <c:pt idx="478">
                  <c:v>1.8057253203096479E-2</c:v>
                </c:pt>
                <c:pt idx="479">
                  <c:v>1.8057253203016543E-2</c:v>
                </c:pt>
                <c:pt idx="480">
                  <c:v>1.8057253203096479E-2</c:v>
                </c:pt>
                <c:pt idx="481">
                  <c:v>1.8057253203096479E-2</c:v>
                </c:pt>
                <c:pt idx="482">
                  <c:v>1.8057253203016543E-2</c:v>
                </c:pt>
                <c:pt idx="483">
                  <c:v>1.8057253203176415E-2</c:v>
                </c:pt>
                <c:pt idx="484">
                  <c:v>1.8057253203016543E-2</c:v>
                </c:pt>
                <c:pt idx="485">
                  <c:v>1.8057253203096479E-2</c:v>
                </c:pt>
                <c:pt idx="486">
                  <c:v>1.8057253203096479E-2</c:v>
                </c:pt>
                <c:pt idx="487">
                  <c:v>1.8057253203096479E-2</c:v>
                </c:pt>
                <c:pt idx="488">
                  <c:v>1.8057253203016543E-2</c:v>
                </c:pt>
                <c:pt idx="489">
                  <c:v>1.8057253203096479E-2</c:v>
                </c:pt>
                <c:pt idx="490">
                  <c:v>1.8057253203096479E-2</c:v>
                </c:pt>
                <c:pt idx="491">
                  <c:v>1.8057253203096479E-2</c:v>
                </c:pt>
                <c:pt idx="492">
                  <c:v>1.8057253203096479E-2</c:v>
                </c:pt>
                <c:pt idx="493">
                  <c:v>1.8057253203016543E-2</c:v>
                </c:pt>
                <c:pt idx="494">
                  <c:v>1.8057253203096479E-2</c:v>
                </c:pt>
                <c:pt idx="495">
                  <c:v>1.8057253203096479E-2</c:v>
                </c:pt>
                <c:pt idx="496">
                  <c:v>1.8057253203096479E-2</c:v>
                </c:pt>
                <c:pt idx="497">
                  <c:v>1.8057253203096479E-2</c:v>
                </c:pt>
                <c:pt idx="498">
                  <c:v>1.8057253203096479E-2</c:v>
                </c:pt>
                <c:pt idx="499">
                  <c:v>1.8057253203096479E-2</c:v>
                </c:pt>
                <c:pt idx="500">
                  <c:v>1.8057253203096479E-2</c:v>
                </c:pt>
                <c:pt idx="501">
                  <c:v>1.8057253203096479E-2</c:v>
                </c:pt>
                <c:pt idx="502">
                  <c:v>1.8057253203096479E-2</c:v>
                </c:pt>
                <c:pt idx="503">
                  <c:v>1.8057253203096479E-2</c:v>
                </c:pt>
                <c:pt idx="504">
                  <c:v>1.8057253203016543E-2</c:v>
                </c:pt>
                <c:pt idx="505">
                  <c:v>1.8057253203096479E-2</c:v>
                </c:pt>
                <c:pt idx="506">
                  <c:v>1.8057253203096479E-2</c:v>
                </c:pt>
                <c:pt idx="507">
                  <c:v>1.8057253203096479E-2</c:v>
                </c:pt>
                <c:pt idx="508">
                  <c:v>1.8057253203016543E-2</c:v>
                </c:pt>
                <c:pt idx="509">
                  <c:v>1.8057253203096479E-2</c:v>
                </c:pt>
                <c:pt idx="510">
                  <c:v>1.8057253203096479E-2</c:v>
                </c:pt>
                <c:pt idx="511">
                  <c:v>1.8057253203096479E-2</c:v>
                </c:pt>
                <c:pt idx="512">
                  <c:v>1.8057253203096479E-2</c:v>
                </c:pt>
                <c:pt idx="513">
                  <c:v>1.8057253203096479E-2</c:v>
                </c:pt>
                <c:pt idx="514">
                  <c:v>1.8057253203096479E-2</c:v>
                </c:pt>
                <c:pt idx="515">
                  <c:v>1.8057253203016543E-2</c:v>
                </c:pt>
                <c:pt idx="516">
                  <c:v>1.8057253203096479E-2</c:v>
                </c:pt>
                <c:pt idx="517">
                  <c:v>1.8057253203096479E-2</c:v>
                </c:pt>
                <c:pt idx="518">
                  <c:v>1.8057253203096479E-2</c:v>
                </c:pt>
                <c:pt idx="519">
                  <c:v>1.8057253203096479E-2</c:v>
                </c:pt>
                <c:pt idx="520">
                  <c:v>1.8057253203096479E-2</c:v>
                </c:pt>
                <c:pt idx="521">
                  <c:v>1.8057253203096479E-2</c:v>
                </c:pt>
                <c:pt idx="522">
                  <c:v>1.8057253203096479E-2</c:v>
                </c:pt>
                <c:pt idx="523">
                  <c:v>1.8057253203096479E-2</c:v>
                </c:pt>
                <c:pt idx="524">
                  <c:v>1.8057253203096479E-2</c:v>
                </c:pt>
                <c:pt idx="525">
                  <c:v>1.8057253203016543E-2</c:v>
                </c:pt>
                <c:pt idx="526">
                  <c:v>1.8057253203096479E-2</c:v>
                </c:pt>
                <c:pt idx="527">
                  <c:v>1.8057253203096479E-2</c:v>
                </c:pt>
                <c:pt idx="528">
                  <c:v>1.8057253203016543E-2</c:v>
                </c:pt>
                <c:pt idx="529">
                  <c:v>1.8057253203176415E-2</c:v>
                </c:pt>
                <c:pt idx="530">
                  <c:v>1.8057253203096479E-2</c:v>
                </c:pt>
                <c:pt idx="531">
                  <c:v>1.8057253203096479E-2</c:v>
                </c:pt>
                <c:pt idx="532">
                  <c:v>1.8057253203016543E-2</c:v>
                </c:pt>
                <c:pt idx="533">
                  <c:v>1.8057253203176415E-2</c:v>
                </c:pt>
                <c:pt idx="534">
                  <c:v>1.8057253203096479E-2</c:v>
                </c:pt>
                <c:pt idx="535">
                  <c:v>1.8057253203016543E-2</c:v>
                </c:pt>
                <c:pt idx="536">
                  <c:v>1.8057253203096479E-2</c:v>
                </c:pt>
                <c:pt idx="537">
                  <c:v>1.8057253203096479E-2</c:v>
                </c:pt>
                <c:pt idx="538">
                  <c:v>1.8057253203096479E-2</c:v>
                </c:pt>
                <c:pt idx="539">
                  <c:v>1.8057253203096479E-2</c:v>
                </c:pt>
                <c:pt idx="540">
                  <c:v>1.8057253203096479E-2</c:v>
                </c:pt>
                <c:pt idx="541">
                  <c:v>1.8057253203016543E-2</c:v>
                </c:pt>
                <c:pt idx="542">
                  <c:v>1.8057253203096479E-2</c:v>
                </c:pt>
                <c:pt idx="543">
                  <c:v>1.8057253203016543E-2</c:v>
                </c:pt>
                <c:pt idx="544">
                  <c:v>1.8057253203096479E-2</c:v>
                </c:pt>
                <c:pt idx="545">
                  <c:v>1.8057253203096479E-2</c:v>
                </c:pt>
                <c:pt idx="546">
                  <c:v>1.8057253203096479E-2</c:v>
                </c:pt>
                <c:pt idx="547">
                  <c:v>1.8057253203016543E-2</c:v>
                </c:pt>
                <c:pt idx="548">
                  <c:v>1.8057253203096479E-2</c:v>
                </c:pt>
                <c:pt idx="549">
                  <c:v>1.8057253203096479E-2</c:v>
                </c:pt>
                <c:pt idx="550">
                  <c:v>1.8057253203096479E-2</c:v>
                </c:pt>
                <c:pt idx="551">
                  <c:v>1.8057253203096479E-2</c:v>
                </c:pt>
                <c:pt idx="552">
                  <c:v>1.8057253203016543E-2</c:v>
                </c:pt>
                <c:pt idx="553">
                  <c:v>1.8057253203016543E-2</c:v>
                </c:pt>
                <c:pt idx="554">
                  <c:v>1.8057253203096479E-2</c:v>
                </c:pt>
                <c:pt idx="555">
                  <c:v>1.8057253203096479E-2</c:v>
                </c:pt>
                <c:pt idx="556">
                  <c:v>1.8057253203096479E-2</c:v>
                </c:pt>
                <c:pt idx="557">
                  <c:v>1.8057253203016543E-2</c:v>
                </c:pt>
                <c:pt idx="558">
                  <c:v>1.8057253203096479E-2</c:v>
                </c:pt>
                <c:pt idx="559">
                  <c:v>1.8057253203096479E-2</c:v>
                </c:pt>
                <c:pt idx="560">
                  <c:v>1.8057253203016543E-2</c:v>
                </c:pt>
                <c:pt idx="561">
                  <c:v>1.8057253203096479E-2</c:v>
                </c:pt>
                <c:pt idx="562">
                  <c:v>1.8057253203096479E-2</c:v>
                </c:pt>
                <c:pt idx="563">
                  <c:v>1.8057253203016543E-2</c:v>
                </c:pt>
                <c:pt idx="564">
                  <c:v>1.8057253203096479E-2</c:v>
                </c:pt>
                <c:pt idx="565">
                  <c:v>1.8057253203096479E-2</c:v>
                </c:pt>
                <c:pt idx="566">
                  <c:v>1.8057253203096479E-2</c:v>
                </c:pt>
                <c:pt idx="567">
                  <c:v>1.8057253203096479E-2</c:v>
                </c:pt>
                <c:pt idx="568">
                  <c:v>1.8057253203176415E-2</c:v>
                </c:pt>
                <c:pt idx="569">
                  <c:v>1.8057253203096479E-2</c:v>
                </c:pt>
                <c:pt idx="570">
                  <c:v>1.8057253203096479E-2</c:v>
                </c:pt>
                <c:pt idx="571">
                  <c:v>1.8057253203016543E-2</c:v>
                </c:pt>
                <c:pt idx="572">
                  <c:v>1.8057253203096479E-2</c:v>
                </c:pt>
                <c:pt idx="573">
                  <c:v>1.8057253203096479E-2</c:v>
                </c:pt>
                <c:pt idx="574">
                  <c:v>1.8057253203016543E-2</c:v>
                </c:pt>
                <c:pt idx="575">
                  <c:v>1.8057253203096479E-2</c:v>
                </c:pt>
                <c:pt idx="576">
                  <c:v>1.8057253203096479E-2</c:v>
                </c:pt>
                <c:pt idx="577">
                  <c:v>1.8057253203096479E-2</c:v>
                </c:pt>
                <c:pt idx="578">
                  <c:v>1.8057253203096479E-2</c:v>
                </c:pt>
                <c:pt idx="579">
                  <c:v>1.8057253203096479E-2</c:v>
                </c:pt>
                <c:pt idx="580">
                  <c:v>1.8057253203096479E-2</c:v>
                </c:pt>
                <c:pt idx="581">
                  <c:v>1.8057253203096479E-2</c:v>
                </c:pt>
                <c:pt idx="582">
                  <c:v>1.8057253203096479E-2</c:v>
                </c:pt>
                <c:pt idx="583">
                  <c:v>1.8057253203096479E-2</c:v>
                </c:pt>
                <c:pt idx="584">
                  <c:v>1.8057253203096479E-2</c:v>
                </c:pt>
                <c:pt idx="585">
                  <c:v>1.8057253203096479E-2</c:v>
                </c:pt>
                <c:pt idx="586">
                  <c:v>1.8057253203096479E-2</c:v>
                </c:pt>
                <c:pt idx="587">
                  <c:v>1.8057253203096479E-2</c:v>
                </c:pt>
                <c:pt idx="588">
                  <c:v>1.8057253203096479E-2</c:v>
                </c:pt>
                <c:pt idx="589">
                  <c:v>1.8057253203096479E-2</c:v>
                </c:pt>
                <c:pt idx="590">
                  <c:v>1.8057253203016543E-2</c:v>
                </c:pt>
                <c:pt idx="591">
                  <c:v>1.8057253203096479E-2</c:v>
                </c:pt>
                <c:pt idx="592">
                  <c:v>1.8057253203096479E-2</c:v>
                </c:pt>
                <c:pt idx="593">
                  <c:v>1.8057253203096479E-2</c:v>
                </c:pt>
                <c:pt idx="594">
                  <c:v>1.8057253203096479E-2</c:v>
                </c:pt>
                <c:pt idx="595">
                  <c:v>1.8057253203096479E-2</c:v>
                </c:pt>
                <c:pt idx="596">
                  <c:v>1.8057253203096479E-2</c:v>
                </c:pt>
                <c:pt idx="597">
                  <c:v>1.8057253203016543E-2</c:v>
                </c:pt>
                <c:pt idx="598">
                  <c:v>1.8057253203096479E-2</c:v>
                </c:pt>
                <c:pt idx="599">
                  <c:v>1.8057253203096479E-2</c:v>
                </c:pt>
                <c:pt idx="600">
                  <c:v>1.8057253203096479E-2</c:v>
                </c:pt>
                <c:pt idx="601">
                  <c:v>1.8057253203096479E-2</c:v>
                </c:pt>
                <c:pt idx="602">
                  <c:v>1.8057253203096479E-2</c:v>
                </c:pt>
                <c:pt idx="603">
                  <c:v>1.8057253203096479E-2</c:v>
                </c:pt>
                <c:pt idx="604">
                  <c:v>1.8057253203096479E-2</c:v>
                </c:pt>
                <c:pt idx="605">
                  <c:v>1.8057253203096479E-2</c:v>
                </c:pt>
                <c:pt idx="606">
                  <c:v>1.8057253203016543E-2</c:v>
                </c:pt>
                <c:pt idx="607">
                  <c:v>1.8057253203096479E-2</c:v>
                </c:pt>
                <c:pt idx="608">
                  <c:v>1.8057253203096479E-2</c:v>
                </c:pt>
                <c:pt idx="609">
                  <c:v>1.8057253203096479E-2</c:v>
                </c:pt>
                <c:pt idx="610">
                  <c:v>1.8057253203096479E-2</c:v>
                </c:pt>
                <c:pt idx="611">
                  <c:v>1.8057253203096479E-2</c:v>
                </c:pt>
                <c:pt idx="612">
                  <c:v>1.8057253203096479E-2</c:v>
                </c:pt>
                <c:pt idx="613">
                  <c:v>1.8057253203096479E-2</c:v>
                </c:pt>
                <c:pt idx="614">
                  <c:v>1.8057253203096479E-2</c:v>
                </c:pt>
                <c:pt idx="615">
                  <c:v>1.8057253203096479E-2</c:v>
                </c:pt>
                <c:pt idx="616">
                  <c:v>1.8057253203096479E-2</c:v>
                </c:pt>
                <c:pt idx="617">
                  <c:v>1.8057253203016543E-2</c:v>
                </c:pt>
                <c:pt idx="618">
                  <c:v>1.8057253203096479E-2</c:v>
                </c:pt>
                <c:pt idx="619">
                  <c:v>1.8057253203096479E-2</c:v>
                </c:pt>
                <c:pt idx="620">
                  <c:v>1.8057253203096479E-2</c:v>
                </c:pt>
                <c:pt idx="621">
                  <c:v>1.8057253203096479E-2</c:v>
                </c:pt>
                <c:pt idx="622">
                  <c:v>1.8057253203096479E-2</c:v>
                </c:pt>
                <c:pt idx="623">
                  <c:v>1.8057253203096479E-2</c:v>
                </c:pt>
                <c:pt idx="624">
                  <c:v>1.8057253203096479E-2</c:v>
                </c:pt>
                <c:pt idx="625">
                  <c:v>1.8057253203096479E-2</c:v>
                </c:pt>
                <c:pt idx="626">
                  <c:v>1.8057253203096479E-2</c:v>
                </c:pt>
                <c:pt idx="627">
                  <c:v>1.8057253203096479E-2</c:v>
                </c:pt>
                <c:pt idx="628">
                  <c:v>1.8057253203096479E-2</c:v>
                </c:pt>
                <c:pt idx="629">
                  <c:v>1.8057253203096479E-2</c:v>
                </c:pt>
                <c:pt idx="630">
                  <c:v>1.8057253203096479E-2</c:v>
                </c:pt>
                <c:pt idx="631">
                  <c:v>1.8057253203096479E-2</c:v>
                </c:pt>
                <c:pt idx="632">
                  <c:v>1.8057253203096479E-2</c:v>
                </c:pt>
                <c:pt idx="633">
                  <c:v>1.8057253203016543E-2</c:v>
                </c:pt>
                <c:pt idx="634">
                  <c:v>1.8057253203096479E-2</c:v>
                </c:pt>
                <c:pt idx="635">
                  <c:v>1.8057253203096479E-2</c:v>
                </c:pt>
                <c:pt idx="636">
                  <c:v>1.8057253203096479E-2</c:v>
                </c:pt>
                <c:pt idx="637">
                  <c:v>1.8057253203016543E-2</c:v>
                </c:pt>
                <c:pt idx="638">
                  <c:v>1.8057253203096479E-2</c:v>
                </c:pt>
                <c:pt idx="639">
                  <c:v>1.8057253203016543E-2</c:v>
                </c:pt>
                <c:pt idx="640">
                  <c:v>1.8057253203096479E-2</c:v>
                </c:pt>
                <c:pt idx="641">
                  <c:v>1.8057253203096479E-2</c:v>
                </c:pt>
                <c:pt idx="642">
                  <c:v>1.8057253203096479E-2</c:v>
                </c:pt>
                <c:pt idx="643">
                  <c:v>1.8057253203096479E-2</c:v>
                </c:pt>
                <c:pt idx="644">
                  <c:v>1.8057253203096479E-2</c:v>
                </c:pt>
                <c:pt idx="645">
                  <c:v>1.8057253203096479E-2</c:v>
                </c:pt>
                <c:pt idx="646">
                  <c:v>1.8057253203096479E-2</c:v>
                </c:pt>
                <c:pt idx="647">
                  <c:v>1.8057253203096479E-2</c:v>
                </c:pt>
                <c:pt idx="648">
                  <c:v>1.8057253203096479E-2</c:v>
                </c:pt>
                <c:pt idx="649">
                  <c:v>1.8057253203096479E-2</c:v>
                </c:pt>
                <c:pt idx="650">
                  <c:v>1.8057253203096479E-2</c:v>
                </c:pt>
                <c:pt idx="651">
                  <c:v>1.8057253203096479E-2</c:v>
                </c:pt>
                <c:pt idx="652">
                  <c:v>1.8057253203016543E-2</c:v>
                </c:pt>
                <c:pt idx="653">
                  <c:v>1.8057253203096479E-2</c:v>
                </c:pt>
                <c:pt idx="654">
                  <c:v>1.8057253203096479E-2</c:v>
                </c:pt>
                <c:pt idx="655">
                  <c:v>1.8057253203096479E-2</c:v>
                </c:pt>
                <c:pt idx="656">
                  <c:v>1.8057253203096479E-2</c:v>
                </c:pt>
                <c:pt idx="657">
                  <c:v>1.8057253203096479E-2</c:v>
                </c:pt>
                <c:pt idx="658">
                  <c:v>1.8057253203016543E-2</c:v>
                </c:pt>
                <c:pt idx="659">
                  <c:v>1.8057253203096479E-2</c:v>
                </c:pt>
                <c:pt idx="660">
                  <c:v>1.8057253203016543E-2</c:v>
                </c:pt>
                <c:pt idx="661">
                  <c:v>1.8057253203096479E-2</c:v>
                </c:pt>
                <c:pt idx="662">
                  <c:v>1.8057253203096479E-2</c:v>
                </c:pt>
                <c:pt idx="663">
                  <c:v>1.8057253203096479E-2</c:v>
                </c:pt>
                <c:pt idx="664">
                  <c:v>1.8057253203096479E-2</c:v>
                </c:pt>
                <c:pt idx="665">
                  <c:v>1.8057253203096479E-2</c:v>
                </c:pt>
                <c:pt idx="666">
                  <c:v>1.8057253203096479E-2</c:v>
                </c:pt>
                <c:pt idx="667">
                  <c:v>1.8057253203096479E-2</c:v>
                </c:pt>
                <c:pt idx="668">
                  <c:v>1.8057253203096479E-2</c:v>
                </c:pt>
                <c:pt idx="669">
                  <c:v>1.8057253203096479E-2</c:v>
                </c:pt>
                <c:pt idx="670">
                  <c:v>1.8057253203096479E-2</c:v>
                </c:pt>
                <c:pt idx="671">
                  <c:v>1.8057253203096479E-2</c:v>
                </c:pt>
                <c:pt idx="672">
                  <c:v>1.8057253203096479E-2</c:v>
                </c:pt>
                <c:pt idx="673">
                  <c:v>1.8057253203096479E-2</c:v>
                </c:pt>
                <c:pt idx="674">
                  <c:v>1.8057253203096479E-2</c:v>
                </c:pt>
                <c:pt idx="675">
                  <c:v>1.8057253203096479E-2</c:v>
                </c:pt>
                <c:pt idx="676">
                  <c:v>1.8057253203096479E-2</c:v>
                </c:pt>
                <c:pt idx="677">
                  <c:v>1.8057253203016543E-2</c:v>
                </c:pt>
                <c:pt idx="678">
                  <c:v>1.8057253203096479E-2</c:v>
                </c:pt>
                <c:pt idx="679">
                  <c:v>1.8057253203096479E-2</c:v>
                </c:pt>
                <c:pt idx="680">
                  <c:v>1.8057253203096479E-2</c:v>
                </c:pt>
                <c:pt idx="681">
                  <c:v>1.8057253203016543E-2</c:v>
                </c:pt>
                <c:pt idx="682">
                  <c:v>1.8057253203096479E-2</c:v>
                </c:pt>
                <c:pt idx="683">
                  <c:v>1.8057253203096479E-2</c:v>
                </c:pt>
                <c:pt idx="684">
                  <c:v>1.8057253203096479E-2</c:v>
                </c:pt>
                <c:pt idx="685">
                  <c:v>1.8057253203096479E-2</c:v>
                </c:pt>
                <c:pt idx="686">
                  <c:v>1.8057253203096479E-2</c:v>
                </c:pt>
                <c:pt idx="687">
                  <c:v>1.8057253203096479E-2</c:v>
                </c:pt>
                <c:pt idx="688">
                  <c:v>1.8057253203096479E-2</c:v>
                </c:pt>
                <c:pt idx="689">
                  <c:v>1.8057253203096479E-2</c:v>
                </c:pt>
                <c:pt idx="690">
                  <c:v>1.8057253203096479E-2</c:v>
                </c:pt>
                <c:pt idx="691">
                  <c:v>1.8057253203096479E-2</c:v>
                </c:pt>
                <c:pt idx="692">
                  <c:v>1.8057253203096479E-2</c:v>
                </c:pt>
                <c:pt idx="693">
                  <c:v>1.8057253203096479E-2</c:v>
                </c:pt>
                <c:pt idx="694">
                  <c:v>1.8057253203096479E-2</c:v>
                </c:pt>
                <c:pt idx="695">
                  <c:v>1.8057253203096479E-2</c:v>
                </c:pt>
                <c:pt idx="696">
                  <c:v>1.8057253203096479E-2</c:v>
                </c:pt>
                <c:pt idx="697">
                  <c:v>1.8057253203096479E-2</c:v>
                </c:pt>
                <c:pt idx="698">
                  <c:v>1.8057253203096479E-2</c:v>
                </c:pt>
                <c:pt idx="699">
                  <c:v>1.8057253203096479E-2</c:v>
                </c:pt>
                <c:pt idx="700">
                  <c:v>1.8057253203096479E-2</c:v>
                </c:pt>
                <c:pt idx="701">
                  <c:v>1.8057253203096479E-2</c:v>
                </c:pt>
                <c:pt idx="702">
                  <c:v>1.8057253203096479E-2</c:v>
                </c:pt>
                <c:pt idx="703">
                  <c:v>1.8057253203016543E-2</c:v>
                </c:pt>
                <c:pt idx="704">
                  <c:v>1.8057253203096479E-2</c:v>
                </c:pt>
                <c:pt idx="705">
                  <c:v>1.8057253203096479E-2</c:v>
                </c:pt>
                <c:pt idx="706">
                  <c:v>1.8057253203096479E-2</c:v>
                </c:pt>
                <c:pt idx="707">
                  <c:v>1.8057253203096479E-2</c:v>
                </c:pt>
                <c:pt idx="708">
                  <c:v>1.8057253203096479E-2</c:v>
                </c:pt>
                <c:pt idx="709">
                  <c:v>1.8057253203096479E-2</c:v>
                </c:pt>
                <c:pt idx="710">
                  <c:v>1.8057253203096479E-2</c:v>
                </c:pt>
                <c:pt idx="711">
                  <c:v>1.8057253203096479E-2</c:v>
                </c:pt>
                <c:pt idx="712">
                  <c:v>1.8057253203016543E-2</c:v>
                </c:pt>
                <c:pt idx="713">
                  <c:v>1.8057253203096479E-2</c:v>
                </c:pt>
                <c:pt idx="714">
                  <c:v>1.8057253203096479E-2</c:v>
                </c:pt>
                <c:pt idx="715">
                  <c:v>1.8057253203096479E-2</c:v>
                </c:pt>
                <c:pt idx="716">
                  <c:v>1.8057253203096479E-2</c:v>
                </c:pt>
                <c:pt idx="717">
                  <c:v>1.8057253203096479E-2</c:v>
                </c:pt>
                <c:pt idx="718">
                  <c:v>1.8057253203096479E-2</c:v>
                </c:pt>
                <c:pt idx="719">
                  <c:v>1.8057253203096479E-2</c:v>
                </c:pt>
                <c:pt idx="720">
                  <c:v>1.8057253203016543E-2</c:v>
                </c:pt>
                <c:pt idx="721">
                  <c:v>1.8057253203096479E-2</c:v>
                </c:pt>
                <c:pt idx="722">
                  <c:v>1.8057253203096479E-2</c:v>
                </c:pt>
                <c:pt idx="723">
                  <c:v>1.8057253203016543E-2</c:v>
                </c:pt>
                <c:pt idx="724">
                  <c:v>1.8057253203096479E-2</c:v>
                </c:pt>
                <c:pt idx="725">
                  <c:v>1.8057253203016543E-2</c:v>
                </c:pt>
                <c:pt idx="726">
                  <c:v>1.8057253203096479E-2</c:v>
                </c:pt>
                <c:pt idx="727">
                  <c:v>1.8057253203096479E-2</c:v>
                </c:pt>
                <c:pt idx="728">
                  <c:v>1.8057253203016543E-2</c:v>
                </c:pt>
                <c:pt idx="729">
                  <c:v>1.8057253203096479E-2</c:v>
                </c:pt>
                <c:pt idx="730">
                  <c:v>2.1164559695288077E-2</c:v>
                </c:pt>
                <c:pt idx="731">
                  <c:v>2.1164559695288077E-2</c:v>
                </c:pt>
                <c:pt idx="732">
                  <c:v>2.1164559695208141E-2</c:v>
                </c:pt>
                <c:pt idx="733">
                  <c:v>2.1164559695288077E-2</c:v>
                </c:pt>
                <c:pt idx="734">
                  <c:v>2.1164559695208141E-2</c:v>
                </c:pt>
                <c:pt idx="735">
                  <c:v>2.1164559695288077E-2</c:v>
                </c:pt>
                <c:pt idx="736">
                  <c:v>2.1164559695208141E-2</c:v>
                </c:pt>
                <c:pt idx="737">
                  <c:v>2.1164559695288077E-2</c:v>
                </c:pt>
                <c:pt idx="738">
                  <c:v>2.1164559695208141E-2</c:v>
                </c:pt>
                <c:pt idx="739">
                  <c:v>2.1164559695288077E-2</c:v>
                </c:pt>
                <c:pt idx="740">
                  <c:v>2.1164559695208141E-2</c:v>
                </c:pt>
                <c:pt idx="741">
                  <c:v>2.1164559695208141E-2</c:v>
                </c:pt>
                <c:pt idx="742">
                  <c:v>2.1164559695208141E-2</c:v>
                </c:pt>
                <c:pt idx="743">
                  <c:v>2.1164559695208141E-2</c:v>
                </c:pt>
                <c:pt idx="744">
                  <c:v>2.1164559695288077E-2</c:v>
                </c:pt>
                <c:pt idx="745">
                  <c:v>2.1164559695288077E-2</c:v>
                </c:pt>
                <c:pt idx="746">
                  <c:v>2.1164559695208141E-2</c:v>
                </c:pt>
                <c:pt idx="747">
                  <c:v>2.1164559695288077E-2</c:v>
                </c:pt>
                <c:pt idx="748">
                  <c:v>2.1164559695288077E-2</c:v>
                </c:pt>
                <c:pt idx="749">
                  <c:v>2.1164559695288077E-2</c:v>
                </c:pt>
                <c:pt idx="750">
                  <c:v>2.1164559695288077E-2</c:v>
                </c:pt>
                <c:pt idx="751">
                  <c:v>2.1164559695208141E-2</c:v>
                </c:pt>
                <c:pt idx="752">
                  <c:v>2.1164559695288077E-2</c:v>
                </c:pt>
                <c:pt idx="753">
                  <c:v>2.1164559695208141E-2</c:v>
                </c:pt>
                <c:pt idx="754">
                  <c:v>2.1164559695288077E-2</c:v>
                </c:pt>
                <c:pt idx="755">
                  <c:v>2.1164559695288077E-2</c:v>
                </c:pt>
                <c:pt idx="756">
                  <c:v>2.1164559695208141E-2</c:v>
                </c:pt>
                <c:pt idx="757">
                  <c:v>2.1164559695288077E-2</c:v>
                </c:pt>
                <c:pt idx="758">
                  <c:v>2.1164559695208141E-2</c:v>
                </c:pt>
                <c:pt idx="759">
                  <c:v>2.1164559695208141E-2</c:v>
                </c:pt>
                <c:pt idx="760">
                  <c:v>2.1164559695208141E-2</c:v>
                </c:pt>
                <c:pt idx="761">
                  <c:v>2.1164559695288077E-2</c:v>
                </c:pt>
                <c:pt idx="762">
                  <c:v>2.1164559695208141E-2</c:v>
                </c:pt>
                <c:pt idx="763">
                  <c:v>2.1164559695288077E-2</c:v>
                </c:pt>
                <c:pt idx="764">
                  <c:v>2.1164559695208141E-2</c:v>
                </c:pt>
                <c:pt idx="765">
                  <c:v>2.1164559695288077E-2</c:v>
                </c:pt>
                <c:pt idx="766">
                  <c:v>2.1164559695208141E-2</c:v>
                </c:pt>
                <c:pt idx="767">
                  <c:v>2.1164559695288077E-2</c:v>
                </c:pt>
                <c:pt idx="768">
                  <c:v>2.1164559695208141E-2</c:v>
                </c:pt>
                <c:pt idx="769">
                  <c:v>2.1164559695288077E-2</c:v>
                </c:pt>
                <c:pt idx="770">
                  <c:v>2.1164559695208141E-2</c:v>
                </c:pt>
                <c:pt idx="771">
                  <c:v>2.1164559695288077E-2</c:v>
                </c:pt>
                <c:pt idx="772">
                  <c:v>2.1164559695208141E-2</c:v>
                </c:pt>
                <c:pt idx="773">
                  <c:v>2.1164559695208141E-2</c:v>
                </c:pt>
                <c:pt idx="774">
                  <c:v>2.1164559695208141E-2</c:v>
                </c:pt>
                <c:pt idx="775">
                  <c:v>2.1164559695288077E-2</c:v>
                </c:pt>
                <c:pt idx="776">
                  <c:v>2.1164559695208141E-2</c:v>
                </c:pt>
                <c:pt idx="777">
                  <c:v>2.1164559695208141E-2</c:v>
                </c:pt>
                <c:pt idx="778">
                  <c:v>2.1164559695288077E-2</c:v>
                </c:pt>
                <c:pt idx="779">
                  <c:v>2.1164559695208141E-2</c:v>
                </c:pt>
                <c:pt idx="780">
                  <c:v>2.1164559695288077E-2</c:v>
                </c:pt>
                <c:pt idx="781">
                  <c:v>2.1164559695288077E-2</c:v>
                </c:pt>
                <c:pt idx="782">
                  <c:v>2.1164559695208141E-2</c:v>
                </c:pt>
                <c:pt idx="783">
                  <c:v>2.1164559695208141E-2</c:v>
                </c:pt>
                <c:pt idx="784">
                  <c:v>2.1164559695288077E-2</c:v>
                </c:pt>
                <c:pt idx="785">
                  <c:v>2.1164559695208141E-2</c:v>
                </c:pt>
                <c:pt idx="786">
                  <c:v>2.1164559695288077E-2</c:v>
                </c:pt>
                <c:pt idx="787">
                  <c:v>2.1164559695208141E-2</c:v>
                </c:pt>
                <c:pt idx="788">
                  <c:v>2.1164559695288077E-2</c:v>
                </c:pt>
                <c:pt idx="789">
                  <c:v>2.1164559695208141E-2</c:v>
                </c:pt>
                <c:pt idx="790">
                  <c:v>2.1164559695288077E-2</c:v>
                </c:pt>
                <c:pt idx="791">
                  <c:v>2.1164559695208141E-2</c:v>
                </c:pt>
                <c:pt idx="792">
                  <c:v>2.1164559695288077E-2</c:v>
                </c:pt>
                <c:pt idx="793">
                  <c:v>2.1164559695208141E-2</c:v>
                </c:pt>
                <c:pt idx="794">
                  <c:v>2.1164559695208141E-2</c:v>
                </c:pt>
                <c:pt idx="795">
                  <c:v>2.1164559695208141E-2</c:v>
                </c:pt>
                <c:pt idx="796">
                  <c:v>2.1164559695208141E-2</c:v>
                </c:pt>
                <c:pt idx="797">
                  <c:v>2.1164559695288077E-2</c:v>
                </c:pt>
                <c:pt idx="798">
                  <c:v>2.1164559695208141E-2</c:v>
                </c:pt>
                <c:pt idx="799">
                  <c:v>2.1164559695288077E-2</c:v>
                </c:pt>
                <c:pt idx="800">
                  <c:v>2.1164559695288077E-2</c:v>
                </c:pt>
                <c:pt idx="801">
                  <c:v>2.1164559695208141E-2</c:v>
                </c:pt>
                <c:pt idx="802">
                  <c:v>2.1164559695208141E-2</c:v>
                </c:pt>
                <c:pt idx="803">
                  <c:v>2.1164559695288077E-2</c:v>
                </c:pt>
                <c:pt idx="804">
                  <c:v>2.1164559695208141E-2</c:v>
                </c:pt>
                <c:pt idx="805">
                  <c:v>2.1164559695288077E-2</c:v>
                </c:pt>
                <c:pt idx="806">
                  <c:v>2.1164559695208141E-2</c:v>
                </c:pt>
                <c:pt idx="807">
                  <c:v>2.1164559695288077E-2</c:v>
                </c:pt>
                <c:pt idx="808">
                  <c:v>2.1164559695208141E-2</c:v>
                </c:pt>
                <c:pt idx="809">
                  <c:v>2.1164559695208141E-2</c:v>
                </c:pt>
                <c:pt idx="810">
                  <c:v>2.1164559695208141E-2</c:v>
                </c:pt>
                <c:pt idx="811">
                  <c:v>2.1164559695288077E-2</c:v>
                </c:pt>
                <c:pt idx="812">
                  <c:v>2.1164559695208141E-2</c:v>
                </c:pt>
                <c:pt idx="813">
                  <c:v>2.1164559695208141E-2</c:v>
                </c:pt>
                <c:pt idx="814">
                  <c:v>2.1164559695288077E-2</c:v>
                </c:pt>
                <c:pt idx="815">
                  <c:v>2.1164559695208141E-2</c:v>
                </c:pt>
                <c:pt idx="816">
                  <c:v>2.1164559695288077E-2</c:v>
                </c:pt>
                <c:pt idx="817">
                  <c:v>2.1164559695208141E-2</c:v>
                </c:pt>
                <c:pt idx="818">
                  <c:v>2.1164559695208141E-2</c:v>
                </c:pt>
                <c:pt idx="819">
                  <c:v>2.1164559695288077E-2</c:v>
                </c:pt>
                <c:pt idx="820">
                  <c:v>2.1164559695288077E-2</c:v>
                </c:pt>
                <c:pt idx="821">
                  <c:v>2.1164559695208141E-2</c:v>
                </c:pt>
                <c:pt idx="822">
                  <c:v>2.1164559695288077E-2</c:v>
                </c:pt>
                <c:pt idx="823">
                  <c:v>2.1164559695208141E-2</c:v>
                </c:pt>
                <c:pt idx="824">
                  <c:v>2.1164559695288077E-2</c:v>
                </c:pt>
                <c:pt idx="825">
                  <c:v>2.1164559695208141E-2</c:v>
                </c:pt>
                <c:pt idx="826">
                  <c:v>2.1164559695208141E-2</c:v>
                </c:pt>
                <c:pt idx="827">
                  <c:v>2.1164559695208141E-2</c:v>
                </c:pt>
                <c:pt idx="828">
                  <c:v>2.1164559695208141E-2</c:v>
                </c:pt>
                <c:pt idx="829">
                  <c:v>2.1164559695288077E-2</c:v>
                </c:pt>
                <c:pt idx="830">
                  <c:v>2.1164559695208141E-2</c:v>
                </c:pt>
                <c:pt idx="831">
                  <c:v>2.1164559695208141E-2</c:v>
                </c:pt>
                <c:pt idx="832">
                  <c:v>2.1164559695288077E-2</c:v>
                </c:pt>
                <c:pt idx="833">
                  <c:v>2.1164559695208141E-2</c:v>
                </c:pt>
                <c:pt idx="834">
                  <c:v>2.1164559695208141E-2</c:v>
                </c:pt>
                <c:pt idx="835">
                  <c:v>2.1164559695208141E-2</c:v>
                </c:pt>
                <c:pt idx="836">
                  <c:v>2.1164559695288077E-2</c:v>
                </c:pt>
                <c:pt idx="837">
                  <c:v>2.1164559695288077E-2</c:v>
                </c:pt>
                <c:pt idx="838">
                  <c:v>2.1164559695208141E-2</c:v>
                </c:pt>
                <c:pt idx="839">
                  <c:v>2.1164559695288077E-2</c:v>
                </c:pt>
                <c:pt idx="840">
                  <c:v>2.1164559695288077E-2</c:v>
                </c:pt>
                <c:pt idx="841">
                  <c:v>2.1164559695208141E-2</c:v>
                </c:pt>
                <c:pt idx="842">
                  <c:v>2.1164559695288077E-2</c:v>
                </c:pt>
                <c:pt idx="843">
                  <c:v>2.1164559695208141E-2</c:v>
                </c:pt>
                <c:pt idx="844">
                  <c:v>2.1164559695288077E-2</c:v>
                </c:pt>
                <c:pt idx="845">
                  <c:v>2.1164559695288077E-2</c:v>
                </c:pt>
                <c:pt idx="846">
                  <c:v>2.1164559695208141E-2</c:v>
                </c:pt>
                <c:pt idx="847">
                  <c:v>2.1164559695208141E-2</c:v>
                </c:pt>
                <c:pt idx="848">
                  <c:v>2.1164559695288077E-2</c:v>
                </c:pt>
                <c:pt idx="849">
                  <c:v>2.1164559695208141E-2</c:v>
                </c:pt>
                <c:pt idx="850">
                  <c:v>2.1164559695208141E-2</c:v>
                </c:pt>
                <c:pt idx="851">
                  <c:v>2.1164559695288077E-2</c:v>
                </c:pt>
                <c:pt idx="852">
                  <c:v>2.1164559695288077E-2</c:v>
                </c:pt>
                <c:pt idx="853">
                  <c:v>2.1164559695208141E-2</c:v>
                </c:pt>
                <c:pt idx="854">
                  <c:v>2.1164559695288077E-2</c:v>
                </c:pt>
                <c:pt idx="855">
                  <c:v>2.1164559695208141E-2</c:v>
                </c:pt>
                <c:pt idx="856">
                  <c:v>2.1164559695288077E-2</c:v>
                </c:pt>
                <c:pt idx="857">
                  <c:v>2.1164559695208141E-2</c:v>
                </c:pt>
                <c:pt idx="858">
                  <c:v>2.1164559695208141E-2</c:v>
                </c:pt>
                <c:pt idx="859">
                  <c:v>2.1164559695288077E-2</c:v>
                </c:pt>
                <c:pt idx="860">
                  <c:v>2.1164559695208141E-2</c:v>
                </c:pt>
                <c:pt idx="861">
                  <c:v>2.1164559695288077E-2</c:v>
                </c:pt>
                <c:pt idx="862">
                  <c:v>2.1164559695208141E-2</c:v>
                </c:pt>
                <c:pt idx="863">
                  <c:v>2.1164559695288077E-2</c:v>
                </c:pt>
                <c:pt idx="864">
                  <c:v>2.1164559695208141E-2</c:v>
                </c:pt>
                <c:pt idx="865">
                  <c:v>2.1164559695288077E-2</c:v>
                </c:pt>
                <c:pt idx="866">
                  <c:v>2.1164559695288077E-2</c:v>
                </c:pt>
                <c:pt idx="867">
                  <c:v>2.1164559695208141E-2</c:v>
                </c:pt>
                <c:pt idx="868">
                  <c:v>2.1164559695208141E-2</c:v>
                </c:pt>
                <c:pt idx="869">
                  <c:v>2.1164559695208141E-2</c:v>
                </c:pt>
                <c:pt idx="870">
                  <c:v>2.1164559695288077E-2</c:v>
                </c:pt>
                <c:pt idx="871">
                  <c:v>2.1164559695208141E-2</c:v>
                </c:pt>
                <c:pt idx="872">
                  <c:v>2.1164559695288077E-2</c:v>
                </c:pt>
                <c:pt idx="873">
                  <c:v>2.1164559695288077E-2</c:v>
                </c:pt>
                <c:pt idx="874">
                  <c:v>2.1164559695208141E-2</c:v>
                </c:pt>
                <c:pt idx="875">
                  <c:v>2.1164559695288077E-2</c:v>
                </c:pt>
                <c:pt idx="876">
                  <c:v>2.1164559695208141E-2</c:v>
                </c:pt>
                <c:pt idx="877">
                  <c:v>2.1164559695288077E-2</c:v>
                </c:pt>
                <c:pt idx="878">
                  <c:v>2.1164559695208141E-2</c:v>
                </c:pt>
                <c:pt idx="879">
                  <c:v>2.1164559695208141E-2</c:v>
                </c:pt>
                <c:pt idx="880">
                  <c:v>2.1164559695288077E-2</c:v>
                </c:pt>
                <c:pt idx="881">
                  <c:v>2.1164559695288077E-2</c:v>
                </c:pt>
                <c:pt idx="882">
                  <c:v>2.1164559695208141E-2</c:v>
                </c:pt>
                <c:pt idx="883">
                  <c:v>2.1164559695288077E-2</c:v>
                </c:pt>
                <c:pt idx="884">
                  <c:v>2.1164559695208141E-2</c:v>
                </c:pt>
                <c:pt idx="885">
                  <c:v>2.1164559695288077E-2</c:v>
                </c:pt>
                <c:pt idx="886">
                  <c:v>2.1164559695288077E-2</c:v>
                </c:pt>
                <c:pt idx="887">
                  <c:v>2.1164559695208141E-2</c:v>
                </c:pt>
                <c:pt idx="888">
                  <c:v>2.1164559695208141E-2</c:v>
                </c:pt>
                <c:pt idx="889">
                  <c:v>2.1164559695288077E-2</c:v>
                </c:pt>
                <c:pt idx="890">
                  <c:v>2.1164559695208141E-2</c:v>
                </c:pt>
                <c:pt idx="891">
                  <c:v>2.1164559695208141E-2</c:v>
                </c:pt>
                <c:pt idx="892">
                  <c:v>2.1164559695288077E-2</c:v>
                </c:pt>
                <c:pt idx="893">
                  <c:v>2.1164559695208141E-2</c:v>
                </c:pt>
                <c:pt idx="894">
                  <c:v>2.1164559695208141E-2</c:v>
                </c:pt>
                <c:pt idx="895">
                  <c:v>2.1164559695208141E-2</c:v>
                </c:pt>
                <c:pt idx="896">
                  <c:v>2.1164559695288077E-2</c:v>
                </c:pt>
                <c:pt idx="897">
                  <c:v>2.1164559695208141E-2</c:v>
                </c:pt>
                <c:pt idx="898">
                  <c:v>2.1164559695288077E-2</c:v>
                </c:pt>
                <c:pt idx="899">
                  <c:v>2.1164559695288077E-2</c:v>
                </c:pt>
                <c:pt idx="900">
                  <c:v>2.1164559695208141E-2</c:v>
                </c:pt>
                <c:pt idx="901">
                  <c:v>2.1164559695288077E-2</c:v>
                </c:pt>
                <c:pt idx="902">
                  <c:v>2.1164559695208141E-2</c:v>
                </c:pt>
                <c:pt idx="903">
                  <c:v>2.1164559695288077E-2</c:v>
                </c:pt>
                <c:pt idx="904">
                  <c:v>2.1164559695208141E-2</c:v>
                </c:pt>
                <c:pt idx="905">
                  <c:v>2.1164559695288077E-2</c:v>
                </c:pt>
                <c:pt idx="906">
                  <c:v>2.1164559695208141E-2</c:v>
                </c:pt>
                <c:pt idx="907">
                  <c:v>2.1164559695288077E-2</c:v>
                </c:pt>
                <c:pt idx="908">
                  <c:v>2.1164559695208141E-2</c:v>
                </c:pt>
                <c:pt idx="909">
                  <c:v>2.1164559695288077E-2</c:v>
                </c:pt>
                <c:pt idx="910">
                  <c:v>2.1164559695288077E-2</c:v>
                </c:pt>
                <c:pt idx="911">
                  <c:v>2.1164559695208141E-2</c:v>
                </c:pt>
                <c:pt idx="912">
                  <c:v>2.1164559695288077E-2</c:v>
                </c:pt>
                <c:pt idx="913">
                  <c:v>2.1164559695208141E-2</c:v>
                </c:pt>
                <c:pt idx="914">
                  <c:v>2.1164559695288077E-2</c:v>
                </c:pt>
                <c:pt idx="915">
                  <c:v>2.1164559695208141E-2</c:v>
                </c:pt>
                <c:pt idx="916">
                  <c:v>2.1164559695208141E-2</c:v>
                </c:pt>
                <c:pt idx="917">
                  <c:v>2.1164559695288077E-2</c:v>
                </c:pt>
                <c:pt idx="918">
                  <c:v>2.1164559695208141E-2</c:v>
                </c:pt>
                <c:pt idx="919">
                  <c:v>2.1164559695288077E-2</c:v>
                </c:pt>
                <c:pt idx="920">
                  <c:v>2.1164559695208141E-2</c:v>
                </c:pt>
                <c:pt idx="921">
                  <c:v>2.1164559695208141E-2</c:v>
                </c:pt>
                <c:pt idx="922">
                  <c:v>2.1164559695288077E-2</c:v>
                </c:pt>
                <c:pt idx="923">
                  <c:v>2.1164559695288077E-2</c:v>
                </c:pt>
                <c:pt idx="924">
                  <c:v>2.1164559695208141E-2</c:v>
                </c:pt>
                <c:pt idx="925">
                  <c:v>2.1164559695288077E-2</c:v>
                </c:pt>
                <c:pt idx="926">
                  <c:v>2.1164559695208141E-2</c:v>
                </c:pt>
                <c:pt idx="927">
                  <c:v>2.1164559695288077E-2</c:v>
                </c:pt>
                <c:pt idx="928">
                  <c:v>2.1164559695208141E-2</c:v>
                </c:pt>
                <c:pt idx="929">
                  <c:v>2.1164559695288077E-2</c:v>
                </c:pt>
                <c:pt idx="930">
                  <c:v>2.1164559695288077E-2</c:v>
                </c:pt>
                <c:pt idx="931">
                  <c:v>2.1164559695208141E-2</c:v>
                </c:pt>
                <c:pt idx="932">
                  <c:v>2.1164559695288077E-2</c:v>
                </c:pt>
                <c:pt idx="933">
                  <c:v>2.1164559695288077E-2</c:v>
                </c:pt>
                <c:pt idx="934">
                  <c:v>2.1164559695208141E-2</c:v>
                </c:pt>
                <c:pt idx="935">
                  <c:v>2.1164559695288077E-2</c:v>
                </c:pt>
                <c:pt idx="936">
                  <c:v>2.1164559695208141E-2</c:v>
                </c:pt>
                <c:pt idx="937">
                  <c:v>2.1164559695208141E-2</c:v>
                </c:pt>
                <c:pt idx="938">
                  <c:v>2.1164559695288077E-2</c:v>
                </c:pt>
                <c:pt idx="939">
                  <c:v>2.1164559695208141E-2</c:v>
                </c:pt>
                <c:pt idx="940">
                  <c:v>2.1164559695208141E-2</c:v>
                </c:pt>
                <c:pt idx="941">
                  <c:v>2.1164559695288077E-2</c:v>
                </c:pt>
                <c:pt idx="942">
                  <c:v>2.1164559695208141E-2</c:v>
                </c:pt>
                <c:pt idx="943">
                  <c:v>2.1164559695288077E-2</c:v>
                </c:pt>
                <c:pt idx="944">
                  <c:v>2.1164559695208141E-2</c:v>
                </c:pt>
                <c:pt idx="945">
                  <c:v>2.1164559695208141E-2</c:v>
                </c:pt>
                <c:pt idx="946">
                  <c:v>2.1164559695288077E-2</c:v>
                </c:pt>
                <c:pt idx="947">
                  <c:v>2.1164559695208141E-2</c:v>
                </c:pt>
                <c:pt idx="948">
                  <c:v>2.1164559695208141E-2</c:v>
                </c:pt>
                <c:pt idx="949">
                  <c:v>2.1164559695288077E-2</c:v>
                </c:pt>
                <c:pt idx="950">
                  <c:v>2.1164559695208141E-2</c:v>
                </c:pt>
                <c:pt idx="951">
                  <c:v>2.1164559695288077E-2</c:v>
                </c:pt>
                <c:pt idx="952">
                  <c:v>2.1164559695288077E-2</c:v>
                </c:pt>
                <c:pt idx="953">
                  <c:v>2.1164559695208141E-2</c:v>
                </c:pt>
                <c:pt idx="954">
                  <c:v>2.1164559695208141E-2</c:v>
                </c:pt>
                <c:pt idx="955">
                  <c:v>2.1164559695288077E-2</c:v>
                </c:pt>
                <c:pt idx="956">
                  <c:v>2.1164559695208141E-2</c:v>
                </c:pt>
                <c:pt idx="957">
                  <c:v>2.1164559695288077E-2</c:v>
                </c:pt>
                <c:pt idx="958">
                  <c:v>2.1164559695208141E-2</c:v>
                </c:pt>
                <c:pt idx="959">
                  <c:v>2.1164559695288077E-2</c:v>
                </c:pt>
                <c:pt idx="960">
                  <c:v>2.1164559695288077E-2</c:v>
                </c:pt>
                <c:pt idx="961">
                  <c:v>2.1164559695288077E-2</c:v>
                </c:pt>
                <c:pt idx="962">
                  <c:v>2.1164559695288077E-2</c:v>
                </c:pt>
                <c:pt idx="963">
                  <c:v>2.1164559695208141E-2</c:v>
                </c:pt>
                <c:pt idx="964">
                  <c:v>2.1164559695288077E-2</c:v>
                </c:pt>
                <c:pt idx="965">
                  <c:v>2.1164559695288077E-2</c:v>
                </c:pt>
                <c:pt idx="966">
                  <c:v>2.1164559695288077E-2</c:v>
                </c:pt>
                <c:pt idx="967">
                  <c:v>2.1164559695208141E-2</c:v>
                </c:pt>
                <c:pt idx="968">
                  <c:v>2.1164559695288077E-2</c:v>
                </c:pt>
                <c:pt idx="969">
                  <c:v>2.1164559695208141E-2</c:v>
                </c:pt>
                <c:pt idx="970">
                  <c:v>2.1164559695208141E-2</c:v>
                </c:pt>
                <c:pt idx="971">
                  <c:v>2.1164559695288077E-2</c:v>
                </c:pt>
                <c:pt idx="972">
                  <c:v>2.1164559695288077E-2</c:v>
                </c:pt>
                <c:pt idx="973">
                  <c:v>2.1164559695208141E-2</c:v>
                </c:pt>
                <c:pt idx="974">
                  <c:v>2.1164559695288077E-2</c:v>
                </c:pt>
                <c:pt idx="975">
                  <c:v>2.1164559695208141E-2</c:v>
                </c:pt>
                <c:pt idx="976">
                  <c:v>2.1164559695288077E-2</c:v>
                </c:pt>
                <c:pt idx="977">
                  <c:v>2.1164559695208141E-2</c:v>
                </c:pt>
                <c:pt idx="978">
                  <c:v>2.1164559695288077E-2</c:v>
                </c:pt>
                <c:pt idx="979">
                  <c:v>2.1164559695288077E-2</c:v>
                </c:pt>
                <c:pt idx="980">
                  <c:v>2.1164559695288077E-2</c:v>
                </c:pt>
                <c:pt idx="981">
                  <c:v>2.1164559695208141E-2</c:v>
                </c:pt>
                <c:pt idx="982">
                  <c:v>2.1164559695208141E-2</c:v>
                </c:pt>
                <c:pt idx="983">
                  <c:v>2.1164559695288077E-2</c:v>
                </c:pt>
                <c:pt idx="984">
                  <c:v>2.1164559695288077E-2</c:v>
                </c:pt>
                <c:pt idx="985">
                  <c:v>2.1164559695208141E-2</c:v>
                </c:pt>
                <c:pt idx="986">
                  <c:v>2.1164559695208141E-2</c:v>
                </c:pt>
                <c:pt idx="987">
                  <c:v>2.1164559695288077E-2</c:v>
                </c:pt>
                <c:pt idx="988">
                  <c:v>2.1164559695208141E-2</c:v>
                </c:pt>
                <c:pt idx="989">
                  <c:v>2.1164559695288077E-2</c:v>
                </c:pt>
                <c:pt idx="990">
                  <c:v>2.1164559695208141E-2</c:v>
                </c:pt>
                <c:pt idx="991">
                  <c:v>2.1164559695288077E-2</c:v>
                </c:pt>
                <c:pt idx="992">
                  <c:v>2.1164559695208141E-2</c:v>
                </c:pt>
                <c:pt idx="993">
                  <c:v>2.1164559695208141E-2</c:v>
                </c:pt>
                <c:pt idx="994">
                  <c:v>2.1164559695208141E-2</c:v>
                </c:pt>
                <c:pt idx="995">
                  <c:v>2.1164559695288077E-2</c:v>
                </c:pt>
                <c:pt idx="996">
                  <c:v>2.1164559695288077E-2</c:v>
                </c:pt>
                <c:pt idx="997">
                  <c:v>2.1164559695208141E-2</c:v>
                </c:pt>
                <c:pt idx="998">
                  <c:v>2.1164559695288077E-2</c:v>
                </c:pt>
                <c:pt idx="999">
                  <c:v>2.1164559695208141E-2</c:v>
                </c:pt>
                <c:pt idx="1000">
                  <c:v>2.1164559695208141E-2</c:v>
                </c:pt>
                <c:pt idx="1001">
                  <c:v>2.1164559695288077E-2</c:v>
                </c:pt>
                <c:pt idx="1002">
                  <c:v>2.1164559695208141E-2</c:v>
                </c:pt>
                <c:pt idx="1003">
                  <c:v>2.1164559695208141E-2</c:v>
                </c:pt>
                <c:pt idx="1004">
                  <c:v>2.1164559695288077E-2</c:v>
                </c:pt>
                <c:pt idx="1005">
                  <c:v>2.1164559695208141E-2</c:v>
                </c:pt>
                <c:pt idx="1006">
                  <c:v>2.1164559695208141E-2</c:v>
                </c:pt>
                <c:pt idx="1007">
                  <c:v>2.1164559695288077E-2</c:v>
                </c:pt>
                <c:pt idx="1008">
                  <c:v>2.1164559695288077E-2</c:v>
                </c:pt>
                <c:pt idx="1009">
                  <c:v>2.1164559695208141E-2</c:v>
                </c:pt>
                <c:pt idx="1010">
                  <c:v>2.1164559695208141E-2</c:v>
                </c:pt>
                <c:pt idx="1011">
                  <c:v>2.1164559695288077E-2</c:v>
                </c:pt>
                <c:pt idx="1012">
                  <c:v>2.1164559695208141E-2</c:v>
                </c:pt>
                <c:pt idx="1013">
                  <c:v>2.1164559695208141E-2</c:v>
                </c:pt>
                <c:pt idx="1014">
                  <c:v>2.1164559695288077E-2</c:v>
                </c:pt>
                <c:pt idx="1015">
                  <c:v>2.1164559695208141E-2</c:v>
                </c:pt>
                <c:pt idx="1016">
                  <c:v>2.1164559695288077E-2</c:v>
                </c:pt>
                <c:pt idx="1017">
                  <c:v>2.1164559695208141E-2</c:v>
                </c:pt>
                <c:pt idx="1018">
                  <c:v>2.1164559695288077E-2</c:v>
                </c:pt>
                <c:pt idx="1019">
                  <c:v>2.1164559695288077E-2</c:v>
                </c:pt>
                <c:pt idx="1020">
                  <c:v>2.1164559695288077E-2</c:v>
                </c:pt>
                <c:pt idx="1021">
                  <c:v>2.1164559695208141E-2</c:v>
                </c:pt>
                <c:pt idx="1022">
                  <c:v>2.1164559695208141E-2</c:v>
                </c:pt>
                <c:pt idx="1023">
                  <c:v>2.1164559695208141E-2</c:v>
                </c:pt>
                <c:pt idx="1024">
                  <c:v>2.1164559695288077E-2</c:v>
                </c:pt>
                <c:pt idx="1025">
                  <c:v>2.1164559695208141E-2</c:v>
                </c:pt>
                <c:pt idx="1026">
                  <c:v>2.1164559695208141E-2</c:v>
                </c:pt>
                <c:pt idx="1027">
                  <c:v>2.1164559695288077E-2</c:v>
                </c:pt>
                <c:pt idx="1028">
                  <c:v>2.1164559695288077E-2</c:v>
                </c:pt>
                <c:pt idx="1029">
                  <c:v>2.1164559695208141E-2</c:v>
                </c:pt>
                <c:pt idx="1030">
                  <c:v>2.1164559695288077E-2</c:v>
                </c:pt>
                <c:pt idx="1031">
                  <c:v>2.1164559695288077E-2</c:v>
                </c:pt>
                <c:pt idx="1032">
                  <c:v>2.1164559695208141E-2</c:v>
                </c:pt>
                <c:pt idx="1033">
                  <c:v>2.1164559695288077E-2</c:v>
                </c:pt>
                <c:pt idx="1034">
                  <c:v>2.1164559695208141E-2</c:v>
                </c:pt>
                <c:pt idx="1035">
                  <c:v>2.1164559695288077E-2</c:v>
                </c:pt>
                <c:pt idx="1036">
                  <c:v>2.1164559695208141E-2</c:v>
                </c:pt>
                <c:pt idx="1037">
                  <c:v>2.1164559695288077E-2</c:v>
                </c:pt>
                <c:pt idx="1038">
                  <c:v>2.1164559695288077E-2</c:v>
                </c:pt>
                <c:pt idx="1039">
                  <c:v>2.1164559695288077E-2</c:v>
                </c:pt>
                <c:pt idx="1040">
                  <c:v>2.1164559695208141E-2</c:v>
                </c:pt>
                <c:pt idx="1041">
                  <c:v>2.1164559695288077E-2</c:v>
                </c:pt>
                <c:pt idx="1042">
                  <c:v>2.1164559695208141E-2</c:v>
                </c:pt>
                <c:pt idx="1043">
                  <c:v>2.1164559695208141E-2</c:v>
                </c:pt>
                <c:pt idx="1044">
                  <c:v>2.1164559695288077E-2</c:v>
                </c:pt>
                <c:pt idx="1045">
                  <c:v>2.1164559695288077E-2</c:v>
                </c:pt>
                <c:pt idx="1046">
                  <c:v>2.1164559695208141E-2</c:v>
                </c:pt>
                <c:pt idx="1047">
                  <c:v>2.1164559695208141E-2</c:v>
                </c:pt>
                <c:pt idx="1048">
                  <c:v>2.1164559695288077E-2</c:v>
                </c:pt>
                <c:pt idx="1049">
                  <c:v>2.1164559695208141E-2</c:v>
                </c:pt>
                <c:pt idx="1050">
                  <c:v>2.1164559695208141E-2</c:v>
                </c:pt>
                <c:pt idx="1051">
                  <c:v>2.1164559695288077E-2</c:v>
                </c:pt>
                <c:pt idx="1052">
                  <c:v>2.1164559695208141E-2</c:v>
                </c:pt>
                <c:pt idx="1053">
                  <c:v>2.1164559695288077E-2</c:v>
                </c:pt>
                <c:pt idx="1054">
                  <c:v>2.1164559695208141E-2</c:v>
                </c:pt>
                <c:pt idx="1055">
                  <c:v>2.1164559695208141E-2</c:v>
                </c:pt>
                <c:pt idx="1056">
                  <c:v>2.1164559695208141E-2</c:v>
                </c:pt>
                <c:pt idx="1057">
                  <c:v>2.1164559695288077E-2</c:v>
                </c:pt>
                <c:pt idx="1058">
                  <c:v>2.1164559695208141E-2</c:v>
                </c:pt>
                <c:pt idx="1059">
                  <c:v>2.1164559695288077E-2</c:v>
                </c:pt>
                <c:pt idx="1060">
                  <c:v>2.1164559695208141E-2</c:v>
                </c:pt>
                <c:pt idx="1061">
                  <c:v>2.1164559695208141E-2</c:v>
                </c:pt>
                <c:pt idx="1062">
                  <c:v>2.1164559695288077E-2</c:v>
                </c:pt>
                <c:pt idx="1063">
                  <c:v>2.1164559695208141E-2</c:v>
                </c:pt>
                <c:pt idx="1064">
                  <c:v>2.1164559695208141E-2</c:v>
                </c:pt>
                <c:pt idx="1065">
                  <c:v>2.1164559695288077E-2</c:v>
                </c:pt>
                <c:pt idx="1066">
                  <c:v>2.1164559695288077E-2</c:v>
                </c:pt>
                <c:pt idx="1067">
                  <c:v>2.1164559695208141E-2</c:v>
                </c:pt>
                <c:pt idx="1068">
                  <c:v>2.1164559695288077E-2</c:v>
                </c:pt>
                <c:pt idx="1069">
                  <c:v>2.1164559695208141E-2</c:v>
                </c:pt>
                <c:pt idx="1070">
                  <c:v>2.1164559695288077E-2</c:v>
                </c:pt>
                <c:pt idx="1071">
                  <c:v>2.1164559695208141E-2</c:v>
                </c:pt>
                <c:pt idx="1072">
                  <c:v>2.1164559695288077E-2</c:v>
                </c:pt>
                <c:pt idx="1073">
                  <c:v>2.1164559695288077E-2</c:v>
                </c:pt>
                <c:pt idx="1074">
                  <c:v>2.1164559695208141E-2</c:v>
                </c:pt>
                <c:pt idx="1075">
                  <c:v>2.1164559695208141E-2</c:v>
                </c:pt>
                <c:pt idx="1076">
                  <c:v>2.1164559695288077E-2</c:v>
                </c:pt>
                <c:pt idx="1077">
                  <c:v>2.1164559695208141E-2</c:v>
                </c:pt>
                <c:pt idx="1078">
                  <c:v>2.1164559695288077E-2</c:v>
                </c:pt>
                <c:pt idx="1079">
                  <c:v>2.1164559695288077E-2</c:v>
                </c:pt>
                <c:pt idx="1080">
                  <c:v>2.1164559695288077E-2</c:v>
                </c:pt>
                <c:pt idx="1081">
                  <c:v>2.1164559695208141E-2</c:v>
                </c:pt>
                <c:pt idx="1082">
                  <c:v>2.1164559695208141E-2</c:v>
                </c:pt>
                <c:pt idx="1083">
                  <c:v>2.1164559695288077E-2</c:v>
                </c:pt>
                <c:pt idx="1084">
                  <c:v>2.1164559695208141E-2</c:v>
                </c:pt>
                <c:pt idx="1085">
                  <c:v>2.1164559695208141E-2</c:v>
                </c:pt>
                <c:pt idx="1086">
                  <c:v>2.1164559695288077E-2</c:v>
                </c:pt>
                <c:pt idx="1087">
                  <c:v>2.1164559695208141E-2</c:v>
                </c:pt>
                <c:pt idx="1088">
                  <c:v>2.1164559695288077E-2</c:v>
                </c:pt>
                <c:pt idx="1089">
                  <c:v>2.1164559695208141E-2</c:v>
                </c:pt>
                <c:pt idx="1090">
                  <c:v>2.1164559695208141E-2</c:v>
                </c:pt>
                <c:pt idx="1091">
                  <c:v>2.1164559695288077E-2</c:v>
                </c:pt>
                <c:pt idx="1092">
                  <c:v>2.1164559695208141E-2</c:v>
                </c:pt>
                <c:pt idx="1093">
                  <c:v>2.1164559695288077E-2</c:v>
                </c:pt>
                <c:pt idx="1094">
                  <c:v>2.1164559695208141E-2</c:v>
                </c:pt>
                <c:pt idx="1095">
                  <c:v>2.1821824375809484E-2</c:v>
                </c:pt>
                <c:pt idx="1096">
                  <c:v>2.182182437588942E-2</c:v>
                </c:pt>
                <c:pt idx="1097">
                  <c:v>2.182182437588942E-2</c:v>
                </c:pt>
                <c:pt idx="1098">
                  <c:v>2.1821824375809484E-2</c:v>
                </c:pt>
                <c:pt idx="1099">
                  <c:v>2.1821824375809484E-2</c:v>
                </c:pt>
                <c:pt idx="1100">
                  <c:v>2.1821824375809484E-2</c:v>
                </c:pt>
                <c:pt idx="1101">
                  <c:v>2.1821824375809484E-2</c:v>
                </c:pt>
                <c:pt idx="1102">
                  <c:v>2.1821824375809484E-2</c:v>
                </c:pt>
                <c:pt idx="1103">
                  <c:v>2.182182437588942E-2</c:v>
                </c:pt>
                <c:pt idx="1104">
                  <c:v>2.1821824375809484E-2</c:v>
                </c:pt>
                <c:pt idx="1105">
                  <c:v>2.1821824375809484E-2</c:v>
                </c:pt>
                <c:pt idx="1106">
                  <c:v>2.1821824375809484E-2</c:v>
                </c:pt>
                <c:pt idx="1107">
                  <c:v>2.1821824375809484E-2</c:v>
                </c:pt>
                <c:pt idx="1108">
                  <c:v>2.182182437588942E-2</c:v>
                </c:pt>
                <c:pt idx="1109">
                  <c:v>2.1821824375809484E-2</c:v>
                </c:pt>
                <c:pt idx="1110">
                  <c:v>2.1821824375809484E-2</c:v>
                </c:pt>
                <c:pt idx="1111">
                  <c:v>2.1821824375809484E-2</c:v>
                </c:pt>
                <c:pt idx="1112">
                  <c:v>2.182182437588942E-2</c:v>
                </c:pt>
                <c:pt idx="1113">
                  <c:v>2.1821824375809484E-2</c:v>
                </c:pt>
                <c:pt idx="1114">
                  <c:v>2.1821824375809484E-2</c:v>
                </c:pt>
                <c:pt idx="1115">
                  <c:v>2.1821824375809484E-2</c:v>
                </c:pt>
                <c:pt idx="1116">
                  <c:v>2.1821824375809484E-2</c:v>
                </c:pt>
                <c:pt idx="1117">
                  <c:v>2.1821824375809484E-2</c:v>
                </c:pt>
                <c:pt idx="1118">
                  <c:v>2.1821824375809484E-2</c:v>
                </c:pt>
                <c:pt idx="1119">
                  <c:v>2.182182437588942E-2</c:v>
                </c:pt>
                <c:pt idx="1120">
                  <c:v>2.1821824375809484E-2</c:v>
                </c:pt>
                <c:pt idx="1121">
                  <c:v>2.182182437588942E-2</c:v>
                </c:pt>
                <c:pt idx="1122">
                  <c:v>2.1821824375809484E-2</c:v>
                </c:pt>
                <c:pt idx="1123">
                  <c:v>2.182182437588942E-2</c:v>
                </c:pt>
                <c:pt idx="1124">
                  <c:v>2.1821824375809484E-2</c:v>
                </c:pt>
                <c:pt idx="1125">
                  <c:v>2.1821824375809484E-2</c:v>
                </c:pt>
                <c:pt idx="1126">
                  <c:v>2.1821824375809484E-2</c:v>
                </c:pt>
                <c:pt idx="1127">
                  <c:v>2.1821824375809484E-2</c:v>
                </c:pt>
                <c:pt idx="1128">
                  <c:v>2.1821824375809484E-2</c:v>
                </c:pt>
                <c:pt idx="1129">
                  <c:v>2.1821824375809484E-2</c:v>
                </c:pt>
                <c:pt idx="1130">
                  <c:v>2.1821824375809484E-2</c:v>
                </c:pt>
                <c:pt idx="1131">
                  <c:v>2.1821824375809484E-2</c:v>
                </c:pt>
                <c:pt idx="1132">
                  <c:v>2.182182437588942E-2</c:v>
                </c:pt>
                <c:pt idx="1133">
                  <c:v>2.1821824375809484E-2</c:v>
                </c:pt>
                <c:pt idx="1134">
                  <c:v>2.182182437588942E-2</c:v>
                </c:pt>
                <c:pt idx="1135">
                  <c:v>2.1821824375809484E-2</c:v>
                </c:pt>
                <c:pt idx="1136">
                  <c:v>2.1821824375809484E-2</c:v>
                </c:pt>
                <c:pt idx="1137">
                  <c:v>2.1821824375809484E-2</c:v>
                </c:pt>
                <c:pt idx="1138">
                  <c:v>2.1821824375809484E-2</c:v>
                </c:pt>
                <c:pt idx="1139">
                  <c:v>2.182182437588942E-2</c:v>
                </c:pt>
                <c:pt idx="1140">
                  <c:v>2.1821824375809484E-2</c:v>
                </c:pt>
                <c:pt idx="1141">
                  <c:v>2.1821824375809484E-2</c:v>
                </c:pt>
                <c:pt idx="1142">
                  <c:v>2.1821824375809484E-2</c:v>
                </c:pt>
                <c:pt idx="1143">
                  <c:v>2.1821824375809484E-2</c:v>
                </c:pt>
                <c:pt idx="1144">
                  <c:v>2.182182437588942E-2</c:v>
                </c:pt>
                <c:pt idx="1145">
                  <c:v>2.1821824375809484E-2</c:v>
                </c:pt>
                <c:pt idx="1146">
                  <c:v>2.1821824375809484E-2</c:v>
                </c:pt>
                <c:pt idx="1147">
                  <c:v>2.182182437588942E-2</c:v>
                </c:pt>
                <c:pt idx="1148">
                  <c:v>2.1821824375809484E-2</c:v>
                </c:pt>
                <c:pt idx="1149">
                  <c:v>2.182182437588942E-2</c:v>
                </c:pt>
                <c:pt idx="1150">
                  <c:v>2.1821824375809484E-2</c:v>
                </c:pt>
                <c:pt idx="1151">
                  <c:v>2.182182437588942E-2</c:v>
                </c:pt>
                <c:pt idx="1152">
                  <c:v>2.1821824375809484E-2</c:v>
                </c:pt>
                <c:pt idx="1153">
                  <c:v>2.182182437588942E-2</c:v>
                </c:pt>
                <c:pt idx="1154">
                  <c:v>2.1821824375809484E-2</c:v>
                </c:pt>
                <c:pt idx="1155">
                  <c:v>2.1821824375809484E-2</c:v>
                </c:pt>
                <c:pt idx="1156">
                  <c:v>2.1821824375809484E-2</c:v>
                </c:pt>
                <c:pt idx="1157">
                  <c:v>2.1821824375809484E-2</c:v>
                </c:pt>
                <c:pt idx="1158">
                  <c:v>2.182182437588942E-2</c:v>
                </c:pt>
                <c:pt idx="1159">
                  <c:v>2.1821824375809484E-2</c:v>
                </c:pt>
                <c:pt idx="1160">
                  <c:v>2.182182437588942E-2</c:v>
                </c:pt>
                <c:pt idx="1161">
                  <c:v>2.1821824375809484E-2</c:v>
                </c:pt>
                <c:pt idx="1162">
                  <c:v>2.182182437588942E-2</c:v>
                </c:pt>
                <c:pt idx="1163">
                  <c:v>2.1821824375809484E-2</c:v>
                </c:pt>
                <c:pt idx="1164">
                  <c:v>2.1821824375809484E-2</c:v>
                </c:pt>
                <c:pt idx="1165">
                  <c:v>2.182182437588942E-2</c:v>
                </c:pt>
                <c:pt idx="1166">
                  <c:v>2.1821824375809484E-2</c:v>
                </c:pt>
                <c:pt idx="1167">
                  <c:v>2.1821824375809484E-2</c:v>
                </c:pt>
                <c:pt idx="1168">
                  <c:v>2.1821824375809484E-2</c:v>
                </c:pt>
                <c:pt idx="1169">
                  <c:v>2.1821824375809484E-2</c:v>
                </c:pt>
                <c:pt idx="1170">
                  <c:v>2.1821824375809484E-2</c:v>
                </c:pt>
                <c:pt idx="1171">
                  <c:v>2.1821824375809484E-2</c:v>
                </c:pt>
                <c:pt idx="1172">
                  <c:v>2.1821824375809484E-2</c:v>
                </c:pt>
                <c:pt idx="1173">
                  <c:v>2.1821824375809484E-2</c:v>
                </c:pt>
                <c:pt idx="1174">
                  <c:v>2.182182437588942E-2</c:v>
                </c:pt>
                <c:pt idx="1175">
                  <c:v>2.1821824375809484E-2</c:v>
                </c:pt>
                <c:pt idx="1176">
                  <c:v>2.182182437588942E-2</c:v>
                </c:pt>
                <c:pt idx="1177">
                  <c:v>2.1821824375809484E-2</c:v>
                </c:pt>
                <c:pt idx="1178">
                  <c:v>2.1821824375809484E-2</c:v>
                </c:pt>
                <c:pt idx="1179">
                  <c:v>2.1821824375809484E-2</c:v>
                </c:pt>
                <c:pt idx="1180">
                  <c:v>2.182182437588942E-2</c:v>
                </c:pt>
                <c:pt idx="1181">
                  <c:v>2.1821824375809484E-2</c:v>
                </c:pt>
                <c:pt idx="1182">
                  <c:v>2.1821824375809484E-2</c:v>
                </c:pt>
                <c:pt idx="1183">
                  <c:v>2.182182437588942E-2</c:v>
                </c:pt>
                <c:pt idx="1184">
                  <c:v>2.1821824375809484E-2</c:v>
                </c:pt>
                <c:pt idx="1185">
                  <c:v>2.182182437588942E-2</c:v>
                </c:pt>
                <c:pt idx="1186">
                  <c:v>2.1821824375809484E-2</c:v>
                </c:pt>
                <c:pt idx="1187">
                  <c:v>2.1821824375809484E-2</c:v>
                </c:pt>
                <c:pt idx="1188">
                  <c:v>2.1821824375809484E-2</c:v>
                </c:pt>
                <c:pt idx="1189">
                  <c:v>2.182182437588942E-2</c:v>
                </c:pt>
                <c:pt idx="1190">
                  <c:v>2.1821824375809484E-2</c:v>
                </c:pt>
                <c:pt idx="1191">
                  <c:v>2.1821824375809484E-2</c:v>
                </c:pt>
                <c:pt idx="1192">
                  <c:v>2.182182437588942E-2</c:v>
                </c:pt>
                <c:pt idx="1193">
                  <c:v>2.1821824375809484E-2</c:v>
                </c:pt>
                <c:pt idx="1194">
                  <c:v>2.1821824375809484E-2</c:v>
                </c:pt>
                <c:pt idx="1195">
                  <c:v>2.182182437588942E-2</c:v>
                </c:pt>
                <c:pt idx="1196">
                  <c:v>2.1821824375809484E-2</c:v>
                </c:pt>
                <c:pt idx="1197">
                  <c:v>2.1821824375809484E-2</c:v>
                </c:pt>
                <c:pt idx="1198">
                  <c:v>2.1821824375809484E-2</c:v>
                </c:pt>
                <c:pt idx="1199">
                  <c:v>2.1821824375809484E-2</c:v>
                </c:pt>
                <c:pt idx="1200">
                  <c:v>2.1821824375809484E-2</c:v>
                </c:pt>
                <c:pt idx="1201">
                  <c:v>2.1821824375809484E-2</c:v>
                </c:pt>
                <c:pt idx="1202">
                  <c:v>2.182182437588942E-2</c:v>
                </c:pt>
                <c:pt idx="1203">
                  <c:v>2.1821824375809484E-2</c:v>
                </c:pt>
                <c:pt idx="1204">
                  <c:v>2.1821824375809484E-2</c:v>
                </c:pt>
                <c:pt idx="1205">
                  <c:v>2.1821824375809484E-2</c:v>
                </c:pt>
                <c:pt idx="1206">
                  <c:v>2.182182437588942E-2</c:v>
                </c:pt>
                <c:pt idx="1207">
                  <c:v>2.1821824375809484E-2</c:v>
                </c:pt>
                <c:pt idx="1208">
                  <c:v>2.1821824375809484E-2</c:v>
                </c:pt>
                <c:pt idx="1209">
                  <c:v>2.1821824375809484E-2</c:v>
                </c:pt>
                <c:pt idx="1210">
                  <c:v>2.182182437588942E-2</c:v>
                </c:pt>
                <c:pt idx="1211">
                  <c:v>2.1821824375809484E-2</c:v>
                </c:pt>
                <c:pt idx="1212">
                  <c:v>2.182182437588942E-2</c:v>
                </c:pt>
                <c:pt idx="1213">
                  <c:v>2.1821824375809484E-2</c:v>
                </c:pt>
                <c:pt idx="1214">
                  <c:v>2.182182437588942E-2</c:v>
                </c:pt>
                <c:pt idx="1215">
                  <c:v>2.1821824375809484E-2</c:v>
                </c:pt>
                <c:pt idx="1216">
                  <c:v>2.182182437588942E-2</c:v>
                </c:pt>
                <c:pt idx="1217">
                  <c:v>2.182182437588942E-2</c:v>
                </c:pt>
                <c:pt idx="1218">
                  <c:v>2.1821824375809484E-2</c:v>
                </c:pt>
                <c:pt idx="1219">
                  <c:v>2.182182437588942E-2</c:v>
                </c:pt>
                <c:pt idx="1220">
                  <c:v>2.1821824375809484E-2</c:v>
                </c:pt>
                <c:pt idx="1221">
                  <c:v>2.182182437588942E-2</c:v>
                </c:pt>
                <c:pt idx="1222">
                  <c:v>2.182182437588942E-2</c:v>
                </c:pt>
                <c:pt idx="1223">
                  <c:v>2.1821824375809484E-2</c:v>
                </c:pt>
                <c:pt idx="1224">
                  <c:v>2.1821824375809484E-2</c:v>
                </c:pt>
                <c:pt idx="1225">
                  <c:v>2.1821824375809484E-2</c:v>
                </c:pt>
                <c:pt idx="1226">
                  <c:v>2.182182437588942E-2</c:v>
                </c:pt>
                <c:pt idx="1227">
                  <c:v>2.1821824375809484E-2</c:v>
                </c:pt>
                <c:pt idx="1228">
                  <c:v>2.1821824375809484E-2</c:v>
                </c:pt>
                <c:pt idx="1229">
                  <c:v>2.1821824375809484E-2</c:v>
                </c:pt>
                <c:pt idx="1230">
                  <c:v>2.182182437588942E-2</c:v>
                </c:pt>
                <c:pt idx="1231">
                  <c:v>2.1821824375809484E-2</c:v>
                </c:pt>
                <c:pt idx="1232">
                  <c:v>2.1821824375809484E-2</c:v>
                </c:pt>
                <c:pt idx="1233">
                  <c:v>2.182182437588942E-2</c:v>
                </c:pt>
                <c:pt idx="1234">
                  <c:v>2.1821824375809484E-2</c:v>
                </c:pt>
                <c:pt idx="1235">
                  <c:v>2.1821824375809484E-2</c:v>
                </c:pt>
                <c:pt idx="1236">
                  <c:v>2.182182437588942E-2</c:v>
                </c:pt>
                <c:pt idx="1237">
                  <c:v>2.182182437588942E-2</c:v>
                </c:pt>
                <c:pt idx="1238">
                  <c:v>2.1821824375809484E-2</c:v>
                </c:pt>
                <c:pt idx="1239">
                  <c:v>2.1821824375809484E-2</c:v>
                </c:pt>
                <c:pt idx="1240">
                  <c:v>2.1821824375809484E-2</c:v>
                </c:pt>
                <c:pt idx="1241">
                  <c:v>2.182182437588942E-2</c:v>
                </c:pt>
                <c:pt idx="1242">
                  <c:v>2.1821824375809484E-2</c:v>
                </c:pt>
                <c:pt idx="1243">
                  <c:v>2.1821824375809484E-2</c:v>
                </c:pt>
                <c:pt idx="1244">
                  <c:v>2.1821824375809484E-2</c:v>
                </c:pt>
                <c:pt idx="1245">
                  <c:v>2.182182437588942E-2</c:v>
                </c:pt>
                <c:pt idx="1246">
                  <c:v>2.1821824375809484E-2</c:v>
                </c:pt>
                <c:pt idx="1247">
                  <c:v>2.1821824375809484E-2</c:v>
                </c:pt>
                <c:pt idx="1248">
                  <c:v>2.1821824375809484E-2</c:v>
                </c:pt>
                <c:pt idx="1249">
                  <c:v>2.182182437588942E-2</c:v>
                </c:pt>
                <c:pt idx="1250">
                  <c:v>2.1821824375809484E-2</c:v>
                </c:pt>
                <c:pt idx="1251">
                  <c:v>2.182182437588942E-2</c:v>
                </c:pt>
                <c:pt idx="1252">
                  <c:v>2.1821824375809484E-2</c:v>
                </c:pt>
                <c:pt idx="1253">
                  <c:v>2.1821824375809484E-2</c:v>
                </c:pt>
                <c:pt idx="1254">
                  <c:v>2.1821824375809484E-2</c:v>
                </c:pt>
                <c:pt idx="1255">
                  <c:v>2.1821824375809484E-2</c:v>
                </c:pt>
                <c:pt idx="1256">
                  <c:v>2.1821824375809484E-2</c:v>
                </c:pt>
                <c:pt idx="1257">
                  <c:v>2.182182437588942E-2</c:v>
                </c:pt>
                <c:pt idx="1258">
                  <c:v>2.1821824375809484E-2</c:v>
                </c:pt>
                <c:pt idx="1259">
                  <c:v>2.1821824375809484E-2</c:v>
                </c:pt>
                <c:pt idx="1260">
                  <c:v>2.182182437588942E-2</c:v>
                </c:pt>
                <c:pt idx="1261">
                  <c:v>2.1821824375809484E-2</c:v>
                </c:pt>
                <c:pt idx="1262">
                  <c:v>2.1821824375809484E-2</c:v>
                </c:pt>
                <c:pt idx="1263">
                  <c:v>2.1821824375809484E-2</c:v>
                </c:pt>
                <c:pt idx="1264">
                  <c:v>2.182182437588942E-2</c:v>
                </c:pt>
                <c:pt idx="1265">
                  <c:v>2.1821824375809484E-2</c:v>
                </c:pt>
                <c:pt idx="1266">
                  <c:v>2.1821824375809484E-2</c:v>
                </c:pt>
                <c:pt idx="1267">
                  <c:v>2.182182437588942E-2</c:v>
                </c:pt>
                <c:pt idx="1268">
                  <c:v>2.1821824375809484E-2</c:v>
                </c:pt>
                <c:pt idx="1269">
                  <c:v>2.1821824375809484E-2</c:v>
                </c:pt>
                <c:pt idx="1270">
                  <c:v>2.182182437588942E-2</c:v>
                </c:pt>
                <c:pt idx="1271">
                  <c:v>2.1821824375809484E-2</c:v>
                </c:pt>
                <c:pt idx="1272">
                  <c:v>2.1821824375809484E-2</c:v>
                </c:pt>
                <c:pt idx="1273">
                  <c:v>2.1821824375809484E-2</c:v>
                </c:pt>
                <c:pt idx="1274">
                  <c:v>2.1821824375809484E-2</c:v>
                </c:pt>
                <c:pt idx="1275">
                  <c:v>2.182182437588942E-2</c:v>
                </c:pt>
                <c:pt idx="1276">
                  <c:v>2.1821824375809484E-2</c:v>
                </c:pt>
                <c:pt idx="1277">
                  <c:v>2.1821824375809484E-2</c:v>
                </c:pt>
                <c:pt idx="1278">
                  <c:v>2.1821824375809484E-2</c:v>
                </c:pt>
                <c:pt idx="1279">
                  <c:v>2.1821824375809484E-2</c:v>
                </c:pt>
                <c:pt idx="1280">
                  <c:v>2.1821824375809484E-2</c:v>
                </c:pt>
                <c:pt idx="1281">
                  <c:v>2.1821824375809484E-2</c:v>
                </c:pt>
                <c:pt idx="1282">
                  <c:v>2.1821824375809484E-2</c:v>
                </c:pt>
                <c:pt idx="1283">
                  <c:v>2.1821824375809484E-2</c:v>
                </c:pt>
                <c:pt idx="1284">
                  <c:v>2.1821824375809484E-2</c:v>
                </c:pt>
                <c:pt idx="1285">
                  <c:v>2.1821824375809484E-2</c:v>
                </c:pt>
                <c:pt idx="1286">
                  <c:v>2.1821824375809484E-2</c:v>
                </c:pt>
                <c:pt idx="1287">
                  <c:v>2.1821824375809484E-2</c:v>
                </c:pt>
                <c:pt idx="1288">
                  <c:v>2.1821824375809484E-2</c:v>
                </c:pt>
                <c:pt idx="1289">
                  <c:v>2.1821824375809484E-2</c:v>
                </c:pt>
                <c:pt idx="1290">
                  <c:v>2.1821824375809484E-2</c:v>
                </c:pt>
                <c:pt idx="1291">
                  <c:v>2.182182437588942E-2</c:v>
                </c:pt>
                <c:pt idx="1292">
                  <c:v>2.182182437588942E-2</c:v>
                </c:pt>
                <c:pt idx="1293">
                  <c:v>2.1821824375809484E-2</c:v>
                </c:pt>
                <c:pt idx="1294">
                  <c:v>2.1821824375809484E-2</c:v>
                </c:pt>
                <c:pt idx="1295">
                  <c:v>2.182182437588942E-2</c:v>
                </c:pt>
                <c:pt idx="1296">
                  <c:v>2.1821824375809484E-2</c:v>
                </c:pt>
                <c:pt idx="1297">
                  <c:v>2.1821824375809484E-2</c:v>
                </c:pt>
                <c:pt idx="1298">
                  <c:v>2.182182437588942E-2</c:v>
                </c:pt>
                <c:pt idx="1299">
                  <c:v>2.1821824375809484E-2</c:v>
                </c:pt>
                <c:pt idx="1300">
                  <c:v>2.1821824375809484E-2</c:v>
                </c:pt>
                <c:pt idx="1301">
                  <c:v>2.1821824375809484E-2</c:v>
                </c:pt>
                <c:pt idx="1302">
                  <c:v>2.1821824375809484E-2</c:v>
                </c:pt>
                <c:pt idx="1303">
                  <c:v>2.182182437588942E-2</c:v>
                </c:pt>
                <c:pt idx="1304">
                  <c:v>2.1821824375809484E-2</c:v>
                </c:pt>
                <c:pt idx="1305">
                  <c:v>2.1821824375809484E-2</c:v>
                </c:pt>
                <c:pt idx="1306">
                  <c:v>2.1821824375809484E-2</c:v>
                </c:pt>
                <c:pt idx="1307">
                  <c:v>2.1821824375809484E-2</c:v>
                </c:pt>
                <c:pt idx="1308">
                  <c:v>2.182182437588942E-2</c:v>
                </c:pt>
                <c:pt idx="1309">
                  <c:v>2.1821824375809484E-2</c:v>
                </c:pt>
                <c:pt idx="1310">
                  <c:v>2.182182437588942E-2</c:v>
                </c:pt>
                <c:pt idx="1311">
                  <c:v>2.1821824375809484E-2</c:v>
                </c:pt>
                <c:pt idx="1312">
                  <c:v>2.1821824375809484E-2</c:v>
                </c:pt>
                <c:pt idx="1313">
                  <c:v>2.1821824375809484E-2</c:v>
                </c:pt>
                <c:pt idx="1314">
                  <c:v>2.1821824375809484E-2</c:v>
                </c:pt>
                <c:pt idx="1315">
                  <c:v>2.1821824375809484E-2</c:v>
                </c:pt>
                <c:pt idx="1316">
                  <c:v>2.1821824375809484E-2</c:v>
                </c:pt>
                <c:pt idx="1317">
                  <c:v>2.1821824375809484E-2</c:v>
                </c:pt>
                <c:pt idx="1318">
                  <c:v>2.1821824375809484E-2</c:v>
                </c:pt>
                <c:pt idx="1319">
                  <c:v>2.1821824375809484E-2</c:v>
                </c:pt>
                <c:pt idx="1320">
                  <c:v>2.1821824375809484E-2</c:v>
                </c:pt>
                <c:pt idx="1321">
                  <c:v>2.182182437588942E-2</c:v>
                </c:pt>
                <c:pt idx="1322">
                  <c:v>2.1821824375809484E-2</c:v>
                </c:pt>
                <c:pt idx="1323">
                  <c:v>2.182182437588942E-2</c:v>
                </c:pt>
                <c:pt idx="1324">
                  <c:v>2.1821824375809484E-2</c:v>
                </c:pt>
                <c:pt idx="1325">
                  <c:v>2.182182437588942E-2</c:v>
                </c:pt>
                <c:pt idx="1326">
                  <c:v>2.1821824375809484E-2</c:v>
                </c:pt>
                <c:pt idx="1327">
                  <c:v>2.1821824375809484E-2</c:v>
                </c:pt>
                <c:pt idx="1328">
                  <c:v>2.182182437588942E-2</c:v>
                </c:pt>
                <c:pt idx="1329">
                  <c:v>2.1821824375809484E-2</c:v>
                </c:pt>
                <c:pt idx="1330">
                  <c:v>2.182182437588942E-2</c:v>
                </c:pt>
                <c:pt idx="1331">
                  <c:v>2.1821824375809484E-2</c:v>
                </c:pt>
                <c:pt idx="1332">
                  <c:v>2.182182437588942E-2</c:v>
                </c:pt>
                <c:pt idx="1333">
                  <c:v>2.1821824375809484E-2</c:v>
                </c:pt>
                <c:pt idx="1334">
                  <c:v>2.1821824375809484E-2</c:v>
                </c:pt>
                <c:pt idx="1335">
                  <c:v>2.1821824375809484E-2</c:v>
                </c:pt>
                <c:pt idx="1336">
                  <c:v>2.1821824375809484E-2</c:v>
                </c:pt>
                <c:pt idx="1337">
                  <c:v>2.182182437588942E-2</c:v>
                </c:pt>
                <c:pt idx="1338">
                  <c:v>2.182182437588942E-2</c:v>
                </c:pt>
                <c:pt idx="1339">
                  <c:v>2.1821824375809484E-2</c:v>
                </c:pt>
                <c:pt idx="1340">
                  <c:v>2.1821824375809484E-2</c:v>
                </c:pt>
                <c:pt idx="1341">
                  <c:v>2.1821824375809484E-2</c:v>
                </c:pt>
                <c:pt idx="1342">
                  <c:v>2.1821824375809484E-2</c:v>
                </c:pt>
                <c:pt idx="1343">
                  <c:v>2.1821824375809484E-2</c:v>
                </c:pt>
                <c:pt idx="1344">
                  <c:v>2.182182437588942E-2</c:v>
                </c:pt>
                <c:pt idx="1345">
                  <c:v>2.182182437588942E-2</c:v>
                </c:pt>
                <c:pt idx="1346">
                  <c:v>2.1821824375809484E-2</c:v>
                </c:pt>
                <c:pt idx="1347">
                  <c:v>2.1821824375809484E-2</c:v>
                </c:pt>
                <c:pt idx="1348">
                  <c:v>2.1821824375809484E-2</c:v>
                </c:pt>
                <c:pt idx="1349">
                  <c:v>2.1821824375809484E-2</c:v>
                </c:pt>
                <c:pt idx="1350">
                  <c:v>2.182182437588942E-2</c:v>
                </c:pt>
                <c:pt idx="1351">
                  <c:v>2.1821824375809484E-2</c:v>
                </c:pt>
                <c:pt idx="1352">
                  <c:v>2.182182437588942E-2</c:v>
                </c:pt>
                <c:pt idx="1353">
                  <c:v>2.1821824375809484E-2</c:v>
                </c:pt>
                <c:pt idx="1354">
                  <c:v>2.1821824375809484E-2</c:v>
                </c:pt>
                <c:pt idx="1355">
                  <c:v>2.1821824375809484E-2</c:v>
                </c:pt>
                <c:pt idx="1356">
                  <c:v>2.182182437588942E-2</c:v>
                </c:pt>
                <c:pt idx="1357">
                  <c:v>2.182182437588942E-2</c:v>
                </c:pt>
                <c:pt idx="1358">
                  <c:v>2.1821824375809484E-2</c:v>
                </c:pt>
                <c:pt idx="1359">
                  <c:v>2.1821824375809484E-2</c:v>
                </c:pt>
                <c:pt idx="1360">
                  <c:v>2.1821824375809484E-2</c:v>
                </c:pt>
                <c:pt idx="1361">
                  <c:v>2.1821824375809484E-2</c:v>
                </c:pt>
                <c:pt idx="1362">
                  <c:v>2.1821824375809484E-2</c:v>
                </c:pt>
                <c:pt idx="1363">
                  <c:v>2.182182437588942E-2</c:v>
                </c:pt>
                <c:pt idx="1364">
                  <c:v>2.1821824375809484E-2</c:v>
                </c:pt>
                <c:pt idx="1365">
                  <c:v>2.182182437588942E-2</c:v>
                </c:pt>
                <c:pt idx="1366">
                  <c:v>2.1821824375809484E-2</c:v>
                </c:pt>
                <c:pt idx="1367">
                  <c:v>2.1821824375809484E-2</c:v>
                </c:pt>
                <c:pt idx="1368">
                  <c:v>2.1821824375809484E-2</c:v>
                </c:pt>
                <c:pt idx="1369">
                  <c:v>2.1821824375809484E-2</c:v>
                </c:pt>
                <c:pt idx="1370">
                  <c:v>2.1821824375809484E-2</c:v>
                </c:pt>
                <c:pt idx="1371">
                  <c:v>2.182182437588942E-2</c:v>
                </c:pt>
                <c:pt idx="1372">
                  <c:v>2.1821824375809484E-2</c:v>
                </c:pt>
                <c:pt idx="1373">
                  <c:v>2.1821824375809484E-2</c:v>
                </c:pt>
                <c:pt idx="1374">
                  <c:v>2.1821824375809484E-2</c:v>
                </c:pt>
                <c:pt idx="1375">
                  <c:v>2.182182437588942E-2</c:v>
                </c:pt>
                <c:pt idx="1376">
                  <c:v>2.1821824375809484E-2</c:v>
                </c:pt>
                <c:pt idx="1377">
                  <c:v>2.182182437588942E-2</c:v>
                </c:pt>
                <c:pt idx="1378">
                  <c:v>2.1821824375809484E-2</c:v>
                </c:pt>
                <c:pt idx="1379">
                  <c:v>2.1821824375809484E-2</c:v>
                </c:pt>
                <c:pt idx="1380">
                  <c:v>2.1821824375809484E-2</c:v>
                </c:pt>
                <c:pt idx="1381">
                  <c:v>2.182182437588942E-2</c:v>
                </c:pt>
                <c:pt idx="1382">
                  <c:v>2.1821824375809484E-2</c:v>
                </c:pt>
                <c:pt idx="1383">
                  <c:v>2.1821824375809484E-2</c:v>
                </c:pt>
                <c:pt idx="1384">
                  <c:v>2.182182437588942E-2</c:v>
                </c:pt>
                <c:pt idx="1385">
                  <c:v>2.1821824375809484E-2</c:v>
                </c:pt>
                <c:pt idx="1386">
                  <c:v>2.1821824375809484E-2</c:v>
                </c:pt>
                <c:pt idx="1387">
                  <c:v>2.1821824375809484E-2</c:v>
                </c:pt>
                <c:pt idx="1388">
                  <c:v>2.1821824375809484E-2</c:v>
                </c:pt>
                <c:pt idx="1389">
                  <c:v>2.182182437588942E-2</c:v>
                </c:pt>
                <c:pt idx="1390">
                  <c:v>2.1821824375809484E-2</c:v>
                </c:pt>
                <c:pt idx="1391">
                  <c:v>2.1821824375809484E-2</c:v>
                </c:pt>
                <c:pt idx="1392">
                  <c:v>2.182182437588942E-2</c:v>
                </c:pt>
                <c:pt idx="1393">
                  <c:v>2.1821824375809484E-2</c:v>
                </c:pt>
                <c:pt idx="1394">
                  <c:v>2.1821824375809484E-2</c:v>
                </c:pt>
                <c:pt idx="1395">
                  <c:v>2.182182437588942E-2</c:v>
                </c:pt>
                <c:pt idx="1396">
                  <c:v>2.1821824375809484E-2</c:v>
                </c:pt>
                <c:pt idx="1397">
                  <c:v>2.182182437588942E-2</c:v>
                </c:pt>
                <c:pt idx="1398">
                  <c:v>2.1821824375809484E-2</c:v>
                </c:pt>
                <c:pt idx="1399">
                  <c:v>2.1821824375809484E-2</c:v>
                </c:pt>
                <c:pt idx="1400">
                  <c:v>2.1821824375809484E-2</c:v>
                </c:pt>
                <c:pt idx="1401">
                  <c:v>2.1821824375809484E-2</c:v>
                </c:pt>
                <c:pt idx="1402">
                  <c:v>2.182182437588942E-2</c:v>
                </c:pt>
                <c:pt idx="1403">
                  <c:v>2.1821824375809484E-2</c:v>
                </c:pt>
                <c:pt idx="1404">
                  <c:v>2.1821824375809484E-2</c:v>
                </c:pt>
                <c:pt idx="1405">
                  <c:v>2.182182437588942E-2</c:v>
                </c:pt>
                <c:pt idx="1406">
                  <c:v>2.1821824375809484E-2</c:v>
                </c:pt>
                <c:pt idx="1407">
                  <c:v>2.1821824375809484E-2</c:v>
                </c:pt>
                <c:pt idx="1408">
                  <c:v>2.182182437588942E-2</c:v>
                </c:pt>
                <c:pt idx="1409">
                  <c:v>2.182182437588942E-2</c:v>
                </c:pt>
                <c:pt idx="1410">
                  <c:v>2.1821824375809484E-2</c:v>
                </c:pt>
                <c:pt idx="1411">
                  <c:v>2.182182437588942E-2</c:v>
                </c:pt>
                <c:pt idx="1412">
                  <c:v>2.1821824375809484E-2</c:v>
                </c:pt>
                <c:pt idx="1413">
                  <c:v>2.182182437588942E-2</c:v>
                </c:pt>
                <c:pt idx="1414">
                  <c:v>2.1821824375809484E-2</c:v>
                </c:pt>
                <c:pt idx="1415">
                  <c:v>2.1821824375809484E-2</c:v>
                </c:pt>
                <c:pt idx="1416">
                  <c:v>2.182182437588942E-2</c:v>
                </c:pt>
                <c:pt idx="1417">
                  <c:v>2.1821824375809484E-2</c:v>
                </c:pt>
                <c:pt idx="1418">
                  <c:v>2.182182437588942E-2</c:v>
                </c:pt>
                <c:pt idx="1419">
                  <c:v>2.1821824375809484E-2</c:v>
                </c:pt>
                <c:pt idx="1420">
                  <c:v>2.1821824375809484E-2</c:v>
                </c:pt>
                <c:pt idx="1421">
                  <c:v>2.182182437588942E-2</c:v>
                </c:pt>
                <c:pt idx="1422">
                  <c:v>2.1821824375809484E-2</c:v>
                </c:pt>
                <c:pt idx="1423">
                  <c:v>2.1821824375809484E-2</c:v>
                </c:pt>
                <c:pt idx="1424">
                  <c:v>2.1821824375809484E-2</c:v>
                </c:pt>
                <c:pt idx="1425">
                  <c:v>2.1821824375809484E-2</c:v>
                </c:pt>
                <c:pt idx="1426">
                  <c:v>2.1821824375809484E-2</c:v>
                </c:pt>
                <c:pt idx="1427">
                  <c:v>2.1821824375809484E-2</c:v>
                </c:pt>
                <c:pt idx="1428">
                  <c:v>2.1821824375809484E-2</c:v>
                </c:pt>
                <c:pt idx="1429">
                  <c:v>2.1821824375809484E-2</c:v>
                </c:pt>
                <c:pt idx="1430">
                  <c:v>2.1821824375809484E-2</c:v>
                </c:pt>
                <c:pt idx="1431">
                  <c:v>2.1821824375809484E-2</c:v>
                </c:pt>
                <c:pt idx="1432">
                  <c:v>2.182182437588942E-2</c:v>
                </c:pt>
                <c:pt idx="1433">
                  <c:v>2.1821824375809484E-2</c:v>
                </c:pt>
                <c:pt idx="1434">
                  <c:v>2.1821824375809484E-2</c:v>
                </c:pt>
                <c:pt idx="1435">
                  <c:v>2.182182437588942E-2</c:v>
                </c:pt>
                <c:pt idx="1436">
                  <c:v>2.1821824375809484E-2</c:v>
                </c:pt>
                <c:pt idx="1437">
                  <c:v>2.1821824375809484E-2</c:v>
                </c:pt>
                <c:pt idx="1438">
                  <c:v>2.182182437588942E-2</c:v>
                </c:pt>
                <c:pt idx="1439">
                  <c:v>2.1821824375809484E-2</c:v>
                </c:pt>
                <c:pt idx="1440">
                  <c:v>2.1821824375809484E-2</c:v>
                </c:pt>
                <c:pt idx="1441">
                  <c:v>2.1821824375809484E-2</c:v>
                </c:pt>
                <c:pt idx="1442">
                  <c:v>2.182182437588942E-2</c:v>
                </c:pt>
                <c:pt idx="1443">
                  <c:v>2.1821824375809484E-2</c:v>
                </c:pt>
                <c:pt idx="1444">
                  <c:v>2.1821824375809484E-2</c:v>
                </c:pt>
                <c:pt idx="1445">
                  <c:v>2.1821824375809484E-2</c:v>
                </c:pt>
                <c:pt idx="1446">
                  <c:v>2.1821824375809484E-2</c:v>
                </c:pt>
                <c:pt idx="1447">
                  <c:v>2.182182437588942E-2</c:v>
                </c:pt>
                <c:pt idx="1448">
                  <c:v>2.1821824375809484E-2</c:v>
                </c:pt>
                <c:pt idx="1449">
                  <c:v>2.1821824375809484E-2</c:v>
                </c:pt>
                <c:pt idx="1450">
                  <c:v>2.182182437588942E-2</c:v>
                </c:pt>
                <c:pt idx="1451">
                  <c:v>2.1821824375809484E-2</c:v>
                </c:pt>
                <c:pt idx="1452">
                  <c:v>2.1821824375809484E-2</c:v>
                </c:pt>
                <c:pt idx="1453">
                  <c:v>2.1821824375809484E-2</c:v>
                </c:pt>
                <c:pt idx="1454">
                  <c:v>2.1821824375809484E-2</c:v>
                </c:pt>
                <c:pt idx="1455">
                  <c:v>2.1821824375809484E-2</c:v>
                </c:pt>
                <c:pt idx="1456">
                  <c:v>2.1821824375809484E-2</c:v>
                </c:pt>
                <c:pt idx="1457">
                  <c:v>2.1821824375809484E-2</c:v>
                </c:pt>
                <c:pt idx="1458">
                  <c:v>2.1821824375809484E-2</c:v>
                </c:pt>
                <c:pt idx="1459">
                  <c:v>2.1821824375809484E-2</c:v>
                </c:pt>
                <c:pt idx="1460">
                  <c:v>2.182182437588942E-2</c:v>
                </c:pt>
                <c:pt idx="1461">
                  <c:v>2.1821824375809484E-2</c:v>
                </c:pt>
                <c:pt idx="1462">
                  <c:v>2.2338178766654337E-2</c:v>
                </c:pt>
                <c:pt idx="1463">
                  <c:v>2.2338178766654337E-2</c:v>
                </c:pt>
                <c:pt idx="1464">
                  <c:v>2.2338178766654337E-2</c:v>
                </c:pt>
                <c:pt idx="1465">
                  <c:v>2.2338178766654337E-2</c:v>
                </c:pt>
                <c:pt idx="1466">
                  <c:v>2.2338178766574401E-2</c:v>
                </c:pt>
                <c:pt idx="1467">
                  <c:v>2.2338178766654337E-2</c:v>
                </c:pt>
                <c:pt idx="1468">
                  <c:v>2.2338178766654337E-2</c:v>
                </c:pt>
                <c:pt idx="1469">
                  <c:v>2.2338178766654337E-2</c:v>
                </c:pt>
                <c:pt idx="1470">
                  <c:v>2.2338178766654337E-2</c:v>
                </c:pt>
                <c:pt idx="1471">
                  <c:v>2.2338178766654337E-2</c:v>
                </c:pt>
                <c:pt idx="1472">
                  <c:v>2.2338178766574401E-2</c:v>
                </c:pt>
                <c:pt idx="1473">
                  <c:v>2.2338178766654337E-2</c:v>
                </c:pt>
                <c:pt idx="1474">
                  <c:v>2.2338178766654337E-2</c:v>
                </c:pt>
                <c:pt idx="1475">
                  <c:v>2.2338178766654337E-2</c:v>
                </c:pt>
                <c:pt idx="1476">
                  <c:v>2.2338178766654337E-2</c:v>
                </c:pt>
                <c:pt idx="1477">
                  <c:v>2.2338178766574401E-2</c:v>
                </c:pt>
                <c:pt idx="1478">
                  <c:v>2.2338178766574401E-2</c:v>
                </c:pt>
                <c:pt idx="1479">
                  <c:v>2.2338178766654337E-2</c:v>
                </c:pt>
                <c:pt idx="1480">
                  <c:v>2.2338178766654337E-2</c:v>
                </c:pt>
                <c:pt idx="1481">
                  <c:v>2.2338178766654337E-2</c:v>
                </c:pt>
                <c:pt idx="1482">
                  <c:v>2.2338178766574401E-2</c:v>
                </c:pt>
                <c:pt idx="1483">
                  <c:v>2.2338178766654337E-2</c:v>
                </c:pt>
                <c:pt idx="1484">
                  <c:v>2.2338178766654337E-2</c:v>
                </c:pt>
                <c:pt idx="1485">
                  <c:v>2.2338178766654337E-2</c:v>
                </c:pt>
                <c:pt idx="1486">
                  <c:v>2.2338178766734273E-2</c:v>
                </c:pt>
                <c:pt idx="1487">
                  <c:v>2.2338178766654337E-2</c:v>
                </c:pt>
                <c:pt idx="1488">
                  <c:v>2.2338178766654337E-2</c:v>
                </c:pt>
                <c:pt idx="1489">
                  <c:v>2.2338178766654337E-2</c:v>
                </c:pt>
                <c:pt idx="1490">
                  <c:v>2.2338178766654337E-2</c:v>
                </c:pt>
                <c:pt idx="1491">
                  <c:v>2.2338178766574401E-2</c:v>
                </c:pt>
                <c:pt idx="1492">
                  <c:v>2.2338178766654337E-2</c:v>
                </c:pt>
                <c:pt idx="1493">
                  <c:v>2.2338178766654337E-2</c:v>
                </c:pt>
                <c:pt idx="1494">
                  <c:v>2.2338178766574401E-2</c:v>
                </c:pt>
                <c:pt idx="1495">
                  <c:v>2.2338178766654337E-2</c:v>
                </c:pt>
                <c:pt idx="1496">
                  <c:v>2.2338178766654337E-2</c:v>
                </c:pt>
                <c:pt idx="1497">
                  <c:v>2.2338178766654337E-2</c:v>
                </c:pt>
                <c:pt idx="1498">
                  <c:v>2.2338178766654337E-2</c:v>
                </c:pt>
                <c:pt idx="1499">
                  <c:v>2.2338178766654337E-2</c:v>
                </c:pt>
                <c:pt idx="1500">
                  <c:v>2.2338178766574401E-2</c:v>
                </c:pt>
                <c:pt idx="1501">
                  <c:v>2.2338178766654337E-2</c:v>
                </c:pt>
                <c:pt idx="1502">
                  <c:v>2.2338178766574401E-2</c:v>
                </c:pt>
                <c:pt idx="1503">
                  <c:v>2.2338178766654337E-2</c:v>
                </c:pt>
                <c:pt idx="1504">
                  <c:v>2.2338178766654337E-2</c:v>
                </c:pt>
                <c:pt idx="1505">
                  <c:v>2.2338178766654337E-2</c:v>
                </c:pt>
                <c:pt idx="1506">
                  <c:v>2.2338178766654337E-2</c:v>
                </c:pt>
                <c:pt idx="1507">
                  <c:v>2.2338178766654337E-2</c:v>
                </c:pt>
                <c:pt idx="1508">
                  <c:v>2.2338178766654337E-2</c:v>
                </c:pt>
                <c:pt idx="1509">
                  <c:v>2.2338178766654337E-2</c:v>
                </c:pt>
                <c:pt idx="1510">
                  <c:v>2.2338178766574401E-2</c:v>
                </c:pt>
                <c:pt idx="1511">
                  <c:v>2.2338178766654337E-2</c:v>
                </c:pt>
                <c:pt idx="1512">
                  <c:v>2.2338178766654337E-2</c:v>
                </c:pt>
                <c:pt idx="1513">
                  <c:v>2.2338178766654337E-2</c:v>
                </c:pt>
                <c:pt idx="1514">
                  <c:v>2.2338178766654337E-2</c:v>
                </c:pt>
                <c:pt idx="1515">
                  <c:v>2.2338178766654337E-2</c:v>
                </c:pt>
                <c:pt idx="1516">
                  <c:v>2.2338178766654337E-2</c:v>
                </c:pt>
                <c:pt idx="1517">
                  <c:v>2.2338178766654337E-2</c:v>
                </c:pt>
                <c:pt idx="1518">
                  <c:v>2.2338178766654337E-2</c:v>
                </c:pt>
                <c:pt idx="1519">
                  <c:v>2.2338178766574401E-2</c:v>
                </c:pt>
                <c:pt idx="1520">
                  <c:v>2.2338178766654337E-2</c:v>
                </c:pt>
                <c:pt idx="1521">
                  <c:v>2.2338178766654337E-2</c:v>
                </c:pt>
                <c:pt idx="1522">
                  <c:v>2.2338178766654337E-2</c:v>
                </c:pt>
                <c:pt idx="1523">
                  <c:v>2.2338178766654337E-2</c:v>
                </c:pt>
                <c:pt idx="1524">
                  <c:v>2.2338178766654337E-2</c:v>
                </c:pt>
                <c:pt idx="1525">
                  <c:v>2.2338178766654337E-2</c:v>
                </c:pt>
                <c:pt idx="1526">
                  <c:v>2.2338178766654337E-2</c:v>
                </c:pt>
                <c:pt idx="1527">
                  <c:v>2.2338178766574401E-2</c:v>
                </c:pt>
                <c:pt idx="1528">
                  <c:v>2.2338178766654337E-2</c:v>
                </c:pt>
                <c:pt idx="1529">
                  <c:v>2.2338178766654337E-2</c:v>
                </c:pt>
                <c:pt idx="1530">
                  <c:v>2.2338178766574401E-2</c:v>
                </c:pt>
                <c:pt idx="1531">
                  <c:v>2.2338178766654337E-2</c:v>
                </c:pt>
                <c:pt idx="1532">
                  <c:v>2.2338178766654337E-2</c:v>
                </c:pt>
                <c:pt idx="1533">
                  <c:v>2.2338178766574401E-2</c:v>
                </c:pt>
                <c:pt idx="1534">
                  <c:v>2.2338178766654337E-2</c:v>
                </c:pt>
                <c:pt idx="1535">
                  <c:v>2.2338178766654337E-2</c:v>
                </c:pt>
                <c:pt idx="1536">
                  <c:v>2.2338178766654337E-2</c:v>
                </c:pt>
                <c:pt idx="1537">
                  <c:v>2.2338178766654337E-2</c:v>
                </c:pt>
                <c:pt idx="1538">
                  <c:v>2.2338178766654337E-2</c:v>
                </c:pt>
                <c:pt idx="1539">
                  <c:v>2.2338178766654337E-2</c:v>
                </c:pt>
                <c:pt idx="1540">
                  <c:v>2.2338178766654337E-2</c:v>
                </c:pt>
                <c:pt idx="1541">
                  <c:v>2.2338178766654337E-2</c:v>
                </c:pt>
                <c:pt idx="1542">
                  <c:v>2.2338178766654337E-2</c:v>
                </c:pt>
                <c:pt idx="1543">
                  <c:v>2.2338178766654337E-2</c:v>
                </c:pt>
                <c:pt idx="1544">
                  <c:v>2.2338178766654337E-2</c:v>
                </c:pt>
                <c:pt idx="1545">
                  <c:v>2.2338178766654337E-2</c:v>
                </c:pt>
                <c:pt idx="1546">
                  <c:v>2.2338178766574401E-2</c:v>
                </c:pt>
                <c:pt idx="1547">
                  <c:v>2.2338178766654337E-2</c:v>
                </c:pt>
                <c:pt idx="1548">
                  <c:v>2.2338178766654337E-2</c:v>
                </c:pt>
                <c:pt idx="1549">
                  <c:v>2.2338178766654337E-2</c:v>
                </c:pt>
                <c:pt idx="1550">
                  <c:v>2.2338178766654337E-2</c:v>
                </c:pt>
                <c:pt idx="1551">
                  <c:v>2.2338178766654337E-2</c:v>
                </c:pt>
                <c:pt idx="1552">
                  <c:v>2.2338178766654337E-2</c:v>
                </c:pt>
                <c:pt idx="1553">
                  <c:v>2.2338178766654337E-2</c:v>
                </c:pt>
                <c:pt idx="1554">
                  <c:v>2.2338178766654337E-2</c:v>
                </c:pt>
                <c:pt idx="1555">
                  <c:v>2.2338178766654337E-2</c:v>
                </c:pt>
                <c:pt idx="1556">
                  <c:v>2.2338178766654337E-2</c:v>
                </c:pt>
                <c:pt idx="1557">
                  <c:v>2.2338178766654337E-2</c:v>
                </c:pt>
                <c:pt idx="1558">
                  <c:v>2.2338178766574401E-2</c:v>
                </c:pt>
                <c:pt idx="1559">
                  <c:v>2.2338178766654337E-2</c:v>
                </c:pt>
                <c:pt idx="1560">
                  <c:v>2.2338178766654337E-2</c:v>
                </c:pt>
                <c:pt idx="1561">
                  <c:v>2.2338178766654337E-2</c:v>
                </c:pt>
                <c:pt idx="1562">
                  <c:v>2.2338178766654337E-2</c:v>
                </c:pt>
                <c:pt idx="1563">
                  <c:v>2.2338178766654337E-2</c:v>
                </c:pt>
                <c:pt idx="1564">
                  <c:v>2.2338178766654337E-2</c:v>
                </c:pt>
                <c:pt idx="1565">
                  <c:v>2.2338178766654337E-2</c:v>
                </c:pt>
                <c:pt idx="1566">
                  <c:v>2.2338178766654337E-2</c:v>
                </c:pt>
                <c:pt idx="1567">
                  <c:v>2.2338178766574401E-2</c:v>
                </c:pt>
                <c:pt idx="1568">
                  <c:v>2.2338178766654337E-2</c:v>
                </c:pt>
                <c:pt idx="1569">
                  <c:v>2.2338178766654337E-2</c:v>
                </c:pt>
                <c:pt idx="1570">
                  <c:v>2.2338178766654337E-2</c:v>
                </c:pt>
                <c:pt idx="1571">
                  <c:v>2.2338178766654337E-2</c:v>
                </c:pt>
                <c:pt idx="1572">
                  <c:v>2.2338178766654337E-2</c:v>
                </c:pt>
                <c:pt idx="1573">
                  <c:v>2.2338178766654337E-2</c:v>
                </c:pt>
                <c:pt idx="1574">
                  <c:v>2.2338178766654337E-2</c:v>
                </c:pt>
                <c:pt idx="1575">
                  <c:v>2.2338178766654337E-2</c:v>
                </c:pt>
                <c:pt idx="1576">
                  <c:v>2.2338178766654337E-2</c:v>
                </c:pt>
                <c:pt idx="1577">
                  <c:v>2.2338178766574401E-2</c:v>
                </c:pt>
                <c:pt idx="1578">
                  <c:v>2.2338178766654337E-2</c:v>
                </c:pt>
                <c:pt idx="1579">
                  <c:v>2.2338178766654337E-2</c:v>
                </c:pt>
                <c:pt idx="1580">
                  <c:v>2.2338178766654337E-2</c:v>
                </c:pt>
                <c:pt idx="1581">
                  <c:v>2.2338178766654337E-2</c:v>
                </c:pt>
                <c:pt idx="1582">
                  <c:v>2.2338178766574401E-2</c:v>
                </c:pt>
                <c:pt idx="1583">
                  <c:v>2.2338178766654337E-2</c:v>
                </c:pt>
                <c:pt idx="1584">
                  <c:v>2.2338178766654337E-2</c:v>
                </c:pt>
                <c:pt idx="1585">
                  <c:v>2.2338178766654337E-2</c:v>
                </c:pt>
                <c:pt idx="1586">
                  <c:v>2.2338178766654337E-2</c:v>
                </c:pt>
                <c:pt idx="1587">
                  <c:v>2.2338178766654337E-2</c:v>
                </c:pt>
                <c:pt idx="1588">
                  <c:v>2.2338178766654337E-2</c:v>
                </c:pt>
                <c:pt idx="1589">
                  <c:v>2.2338178766654337E-2</c:v>
                </c:pt>
                <c:pt idx="1590">
                  <c:v>2.2338178766654337E-2</c:v>
                </c:pt>
                <c:pt idx="1591">
                  <c:v>2.2338178766654337E-2</c:v>
                </c:pt>
                <c:pt idx="1592">
                  <c:v>2.2338178766654337E-2</c:v>
                </c:pt>
                <c:pt idx="1593">
                  <c:v>2.2338178766654337E-2</c:v>
                </c:pt>
                <c:pt idx="1594">
                  <c:v>2.2338178766654337E-2</c:v>
                </c:pt>
                <c:pt idx="1595">
                  <c:v>2.2338178766574401E-2</c:v>
                </c:pt>
                <c:pt idx="1596">
                  <c:v>2.2338178766654337E-2</c:v>
                </c:pt>
                <c:pt idx="1597">
                  <c:v>2.2338178766574401E-2</c:v>
                </c:pt>
                <c:pt idx="1598">
                  <c:v>2.2338178766654337E-2</c:v>
                </c:pt>
                <c:pt idx="1599">
                  <c:v>2.2338178766654337E-2</c:v>
                </c:pt>
                <c:pt idx="1600">
                  <c:v>2.2338178766654337E-2</c:v>
                </c:pt>
                <c:pt idx="1601">
                  <c:v>2.2338178766654337E-2</c:v>
                </c:pt>
                <c:pt idx="1602">
                  <c:v>2.2338178766574401E-2</c:v>
                </c:pt>
                <c:pt idx="1603">
                  <c:v>2.2338178766654337E-2</c:v>
                </c:pt>
                <c:pt idx="1604">
                  <c:v>2.2338178766574401E-2</c:v>
                </c:pt>
                <c:pt idx="1605">
                  <c:v>2.2338178766654337E-2</c:v>
                </c:pt>
                <c:pt idx="1606">
                  <c:v>2.2338178766654337E-2</c:v>
                </c:pt>
                <c:pt idx="1607">
                  <c:v>2.2338178766654337E-2</c:v>
                </c:pt>
                <c:pt idx="1608">
                  <c:v>2.2338178766654337E-2</c:v>
                </c:pt>
                <c:pt idx="1609">
                  <c:v>2.2338178766654337E-2</c:v>
                </c:pt>
                <c:pt idx="1610">
                  <c:v>2.2338178766654337E-2</c:v>
                </c:pt>
                <c:pt idx="1611">
                  <c:v>2.2338178766574401E-2</c:v>
                </c:pt>
                <c:pt idx="1612">
                  <c:v>2.2338178766654337E-2</c:v>
                </c:pt>
                <c:pt idx="1613">
                  <c:v>2.2338178766654337E-2</c:v>
                </c:pt>
                <c:pt idx="1614">
                  <c:v>2.2338178766654337E-2</c:v>
                </c:pt>
                <c:pt idx="1615">
                  <c:v>2.2338178766654337E-2</c:v>
                </c:pt>
                <c:pt idx="1616">
                  <c:v>2.2338178766654337E-2</c:v>
                </c:pt>
                <c:pt idx="1617">
                  <c:v>2.2338178766654337E-2</c:v>
                </c:pt>
                <c:pt idx="1618">
                  <c:v>2.2338178766654337E-2</c:v>
                </c:pt>
                <c:pt idx="1619">
                  <c:v>2.2338178766574401E-2</c:v>
                </c:pt>
                <c:pt idx="1620">
                  <c:v>2.2338178766654337E-2</c:v>
                </c:pt>
                <c:pt idx="1621">
                  <c:v>2.2338178766654337E-2</c:v>
                </c:pt>
                <c:pt idx="1622">
                  <c:v>2.2338178766654337E-2</c:v>
                </c:pt>
                <c:pt idx="1623">
                  <c:v>2.2338178766654337E-2</c:v>
                </c:pt>
                <c:pt idx="1624">
                  <c:v>2.2338178766654337E-2</c:v>
                </c:pt>
                <c:pt idx="1625">
                  <c:v>2.2338178766654337E-2</c:v>
                </c:pt>
                <c:pt idx="1626">
                  <c:v>2.2338178766654337E-2</c:v>
                </c:pt>
                <c:pt idx="1627">
                  <c:v>2.2338178766654337E-2</c:v>
                </c:pt>
                <c:pt idx="1628">
                  <c:v>2.2338178766654337E-2</c:v>
                </c:pt>
                <c:pt idx="1629">
                  <c:v>2.2338178766654337E-2</c:v>
                </c:pt>
                <c:pt idx="1630">
                  <c:v>2.2338178766654337E-2</c:v>
                </c:pt>
                <c:pt idx="1631">
                  <c:v>2.2338178766654337E-2</c:v>
                </c:pt>
                <c:pt idx="1632">
                  <c:v>2.2338178766654337E-2</c:v>
                </c:pt>
                <c:pt idx="1633">
                  <c:v>2.2338178766654337E-2</c:v>
                </c:pt>
                <c:pt idx="1634">
                  <c:v>2.2338178766654337E-2</c:v>
                </c:pt>
                <c:pt idx="1635">
                  <c:v>2.2338178766574401E-2</c:v>
                </c:pt>
                <c:pt idx="1636">
                  <c:v>2.2338178766654337E-2</c:v>
                </c:pt>
                <c:pt idx="1637">
                  <c:v>2.2338178766574401E-2</c:v>
                </c:pt>
                <c:pt idx="1638">
                  <c:v>2.2338178766654337E-2</c:v>
                </c:pt>
                <c:pt idx="1639">
                  <c:v>2.2338178766654337E-2</c:v>
                </c:pt>
                <c:pt idx="1640">
                  <c:v>2.2338178766574401E-2</c:v>
                </c:pt>
                <c:pt idx="1641">
                  <c:v>2.2338178766654337E-2</c:v>
                </c:pt>
                <c:pt idx="1642">
                  <c:v>2.2338178766654337E-2</c:v>
                </c:pt>
                <c:pt idx="1643">
                  <c:v>2.2338178766654337E-2</c:v>
                </c:pt>
                <c:pt idx="1644">
                  <c:v>2.2338178766654337E-2</c:v>
                </c:pt>
                <c:pt idx="1645">
                  <c:v>2.2338178766654337E-2</c:v>
                </c:pt>
                <c:pt idx="1646">
                  <c:v>2.2338178766574401E-2</c:v>
                </c:pt>
                <c:pt idx="1647">
                  <c:v>2.2338178766654337E-2</c:v>
                </c:pt>
                <c:pt idx="1648">
                  <c:v>2.2338178766654337E-2</c:v>
                </c:pt>
                <c:pt idx="1649">
                  <c:v>2.2338178766574401E-2</c:v>
                </c:pt>
                <c:pt idx="1650">
                  <c:v>2.2338178766654337E-2</c:v>
                </c:pt>
                <c:pt idx="1651">
                  <c:v>2.2338178766574401E-2</c:v>
                </c:pt>
                <c:pt idx="1652">
                  <c:v>2.2338178766654337E-2</c:v>
                </c:pt>
                <c:pt idx="1653">
                  <c:v>2.2338178766574401E-2</c:v>
                </c:pt>
                <c:pt idx="1654">
                  <c:v>2.2338178766654337E-2</c:v>
                </c:pt>
                <c:pt idx="1655">
                  <c:v>2.2338178766654337E-2</c:v>
                </c:pt>
                <c:pt idx="1656">
                  <c:v>2.2338178766654337E-2</c:v>
                </c:pt>
                <c:pt idx="1657">
                  <c:v>2.2338178766654337E-2</c:v>
                </c:pt>
                <c:pt idx="1658">
                  <c:v>2.2338178766654337E-2</c:v>
                </c:pt>
                <c:pt idx="1659">
                  <c:v>2.2338178766574401E-2</c:v>
                </c:pt>
                <c:pt idx="1660">
                  <c:v>2.2338178766654337E-2</c:v>
                </c:pt>
                <c:pt idx="1661">
                  <c:v>2.2338178766654337E-2</c:v>
                </c:pt>
                <c:pt idx="1662">
                  <c:v>2.2338178766574401E-2</c:v>
                </c:pt>
                <c:pt idx="1663">
                  <c:v>2.2338178766654337E-2</c:v>
                </c:pt>
                <c:pt idx="1664">
                  <c:v>2.2338178766654337E-2</c:v>
                </c:pt>
                <c:pt idx="1665">
                  <c:v>2.2338178766574401E-2</c:v>
                </c:pt>
                <c:pt idx="1666">
                  <c:v>2.2338178766654337E-2</c:v>
                </c:pt>
                <c:pt idx="1667">
                  <c:v>2.2338178766654337E-2</c:v>
                </c:pt>
                <c:pt idx="1668">
                  <c:v>2.2338178766654337E-2</c:v>
                </c:pt>
                <c:pt idx="1669">
                  <c:v>2.2338178766654337E-2</c:v>
                </c:pt>
                <c:pt idx="1670">
                  <c:v>2.2338178766654337E-2</c:v>
                </c:pt>
                <c:pt idx="1671">
                  <c:v>2.2338178766654337E-2</c:v>
                </c:pt>
                <c:pt idx="1672">
                  <c:v>2.2338178766654337E-2</c:v>
                </c:pt>
                <c:pt idx="1673">
                  <c:v>2.2338178766654337E-2</c:v>
                </c:pt>
                <c:pt idx="1674">
                  <c:v>2.2338178766654337E-2</c:v>
                </c:pt>
                <c:pt idx="1675">
                  <c:v>2.2338178766654337E-2</c:v>
                </c:pt>
                <c:pt idx="1676">
                  <c:v>2.2338178766654337E-2</c:v>
                </c:pt>
                <c:pt idx="1677">
                  <c:v>2.2338178766654337E-2</c:v>
                </c:pt>
                <c:pt idx="1678">
                  <c:v>2.2338178766654337E-2</c:v>
                </c:pt>
                <c:pt idx="1679">
                  <c:v>2.2338178766654337E-2</c:v>
                </c:pt>
                <c:pt idx="1680">
                  <c:v>2.2338178766574401E-2</c:v>
                </c:pt>
                <c:pt idx="1681">
                  <c:v>2.2338178766654337E-2</c:v>
                </c:pt>
                <c:pt idx="1682">
                  <c:v>2.2338178766654337E-2</c:v>
                </c:pt>
                <c:pt idx="1683">
                  <c:v>2.2338178766654337E-2</c:v>
                </c:pt>
                <c:pt idx="1684">
                  <c:v>2.2338178766654337E-2</c:v>
                </c:pt>
                <c:pt idx="1685">
                  <c:v>2.2338178766574401E-2</c:v>
                </c:pt>
                <c:pt idx="1686">
                  <c:v>2.2338178766654337E-2</c:v>
                </c:pt>
                <c:pt idx="1687">
                  <c:v>2.2338178766654337E-2</c:v>
                </c:pt>
                <c:pt idx="1688">
                  <c:v>2.2338178766654337E-2</c:v>
                </c:pt>
                <c:pt idx="1689">
                  <c:v>2.2338178766654337E-2</c:v>
                </c:pt>
                <c:pt idx="1690">
                  <c:v>2.2338178766654337E-2</c:v>
                </c:pt>
                <c:pt idx="1691">
                  <c:v>2.2338178766654337E-2</c:v>
                </c:pt>
                <c:pt idx="1692">
                  <c:v>2.2338178766654337E-2</c:v>
                </c:pt>
                <c:pt idx="1693">
                  <c:v>2.2338178766574401E-2</c:v>
                </c:pt>
                <c:pt idx="1694">
                  <c:v>2.2338178766654337E-2</c:v>
                </c:pt>
                <c:pt idx="1695">
                  <c:v>2.2338178766654337E-2</c:v>
                </c:pt>
                <c:pt idx="1696">
                  <c:v>2.2338178766654337E-2</c:v>
                </c:pt>
                <c:pt idx="1697">
                  <c:v>2.2338178766654337E-2</c:v>
                </c:pt>
                <c:pt idx="1698">
                  <c:v>2.2338178766654337E-2</c:v>
                </c:pt>
                <c:pt idx="1699">
                  <c:v>2.2338178766654337E-2</c:v>
                </c:pt>
                <c:pt idx="1700">
                  <c:v>2.2338178766654337E-2</c:v>
                </c:pt>
                <c:pt idx="1701">
                  <c:v>2.2338178766654337E-2</c:v>
                </c:pt>
                <c:pt idx="1702">
                  <c:v>2.2338178766654337E-2</c:v>
                </c:pt>
                <c:pt idx="1703">
                  <c:v>2.2338178766654337E-2</c:v>
                </c:pt>
                <c:pt idx="1704">
                  <c:v>2.2338178766654337E-2</c:v>
                </c:pt>
                <c:pt idx="1705">
                  <c:v>2.2338178766654337E-2</c:v>
                </c:pt>
                <c:pt idx="1706">
                  <c:v>2.2338178766654337E-2</c:v>
                </c:pt>
                <c:pt idx="1707">
                  <c:v>2.2338178766654337E-2</c:v>
                </c:pt>
                <c:pt idx="1708">
                  <c:v>2.2338178766574401E-2</c:v>
                </c:pt>
                <c:pt idx="1709">
                  <c:v>2.2338178766654337E-2</c:v>
                </c:pt>
                <c:pt idx="1710">
                  <c:v>2.2338178766654337E-2</c:v>
                </c:pt>
                <c:pt idx="1711">
                  <c:v>2.2338178766654337E-2</c:v>
                </c:pt>
                <c:pt idx="1712">
                  <c:v>2.2338178766654337E-2</c:v>
                </c:pt>
                <c:pt idx="1713">
                  <c:v>2.2338178766574401E-2</c:v>
                </c:pt>
                <c:pt idx="1714">
                  <c:v>2.2338178766654337E-2</c:v>
                </c:pt>
                <c:pt idx="1715">
                  <c:v>2.2338178766654337E-2</c:v>
                </c:pt>
                <c:pt idx="1716">
                  <c:v>2.2338178766654337E-2</c:v>
                </c:pt>
                <c:pt idx="1717">
                  <c:v>2.2338178766654337E-2</c:v>
                </c:pt>
                <c:pt idx="1718">
                  <c:v>2.2338178766574401E-2</c:v>
                </c:pt>
                <c:pt idx="1719">
                  <c:v>2.2338178766654337E-2</c:v>
                </c:pt>
                <c:pt idx="1720">
                  <c:v>2.2338178766654337E-2</c:v>
                </c:pt>
                <c:pt idx="1721">
                  <c:v>2.2338178766654337E-2</c:v>
                </c:pt>
                <c:pt idx="1722">
                  <c:v>2.2338178766574401E-2</c:v>
                </c:pt>
                <c:pt idx="1723">
                  <c:v>2.2338178766654337E-2</c:v>
                </c:pt>
                <c:pt idx="1724">
                  <c:v>2.2338178766654337E-2</c:v>
                </c:pt>
                <c:pt idx="1725">
                  <c:v>2.2338178766654337E-2</c:v>
                </c:pt>
                <c:pt idx="1726">
                  <c:v>2.2338178766654337E-2</c:v>
                </c:pt>
                <c:pt idx="1727">
                  <c:v>2.2338178766654337E-2</c:v>
                </c:pt>
                <c:pt idx="1728">
                  <c:v>2.2338178766574401E-2</c:v>
                </c:pt>
                <c:pt idx="1729">
                  <c:v>2.2338178766654337E-2</c:v>
                </c:pt>
                <c:pt idx="1730">
                  <c:v>2.2338178766574401E-2</c:v>
                </c:pt>
                <c:pt idx="1731">
                  <c:v>2.2338178766734273E-2</c:v>
                </c:pt>
                <c:pt idx="1732">
                  <c:v>2.2338178766574401E-2</c:v>
                </c:pt>
                <c:pt idx="1733">
                  <c:v>2.2338178766654337E-2</c:v>
                </c:pt>
                <c:pt idx="1734">
                  <c:v>2.2338178766574401E-2</c:v>
                </c:pt>
                <c:pt idx="1735">
                  <c:v>2.2338178766654337E-2</c:v>
                </c:pt>
                <c:pt idx="1736">
                  <c:v>2.2338178766654337E-2</c:v>
                </c:pt>
                <c:pt idx="1737">
                  <c:v>2.2338178766654337E-2</c:v>
                </c:pt>
                <c:pt idx="1738">
                  <c:v>2.2338178766574401E-2</c:v>
                </c:pt>
                <c:pt idx="1739">
                  <c:v>2.2338178766654337E-2</c:v>
                </c:pt>
                <c:pt idx="1740">
                  <c:v>2.2338178766654337E-2</c:v>
                </c:pt>
                <c:pt idx="1741">
                  <c:v>2.2338178766654337E-2</c:v>
                </c:pt>
                <c:pt idx="1742">
                  <c:v>2.2338178766574401E-2</c:v>
                </c:pt>
                <c:pt idx="1743">
                  <c:v>2.2338178766654337E-2</c:v>
                </c:pt>
                <c:pt idx="1744">
                  <c:v>2.2338178766654337E-2</c:v>
                </c:pt>
                <c:pt idx="1745">
                  <c:v>2.2338178766654337E-2</c:v>
                </c:pt>
                <c:pt idx="1746">
                  <c:v>2.2338178766574401E-2</c:v>
                </c:pt>
                <c:pt idx="1747">
                  <c:v>2.2338178766654337E-2</c:v>
                </c:pt>
                <c:pt idx="1748">
                  <c:v>2.2338178766654337E-2</c:v>
                </c:pt>
                <c:pt idx="1749">
                  <c:v>2.2338178766654337E-2</c:v>
                </c:pt>
                <c:pt idx="1750">
                  <c:v>2.2338178766654337E-2</c:v>
                </c:pt>
                <c:pt idx="1751">
                  <c:v>2.2338178766654337E-2</c:v>
                </c:pt>
                <c:pt idx="1752">
                  <c:v>2.2338178766654337E-2</c:v>
                </c:pt>
                <c:pt idx="1753">
                  <c:v>2.2338178766654337E-2</c:v>
                </c:pt>
                <c:pt idx="1754">
                  <c:v>2.2338178766574401E-2</c:v>
                </c:pt>
                <c:pt idx="1755">
                  <c:v>2.2338178766654337E-2</c:v>
                </c:pt>
                <c:pt idx="1756">
                  <c:v>2.2338178766654337E-2</c:v>
                </c:pt>
                <c:pt idx="1757">
                  <c:v>2.2338178766574401E-2</c:v>
                </c:pt>
                <c:pt idx="1758">
                  <c:v>2.2338178766654337E-2</c:v>
                </c:pt>
                <c:pt idx="1759">
                  <c:v>2.2338178766574401E-2</c:v>
                </c:pt>
                <c:pt idx="1760">
                  <c:v>2.2338178766654337E-2</c:v>
                </c:pt>
                <c:pt idx="1761">
                  <c:v>2.2338178766654337E-2</c:v>
                </c:pt>
                <c:pt idx="1762">
                  <c:v>2.2338178766574401E-2</c:v>
                </c:pt>
                <c:pt idx="1763">
                  <c:v>2.2338178766654337E-2</c:v>
                </c:pt>
                <c:pt idx="1764">
                  <c:v>2.2338178766574401E-2</c:v>
                </c:pt>
                <c:pt idx="1765">
                  <c:v>2.2338178766654337E-2</c:v>
                </c:pt>
                <c:pt idx="1766">
                  <c:v>2.2338178766574401E-2</c:v>
                </c:pt>
                <c:pt idx="1767">
                  <c:v>2.2338178766654337E-2</c:v>
                </c:pt>
                <c:pt idx="1768">
                  <c:v>2.2338178766654337E-2</c:v>
                </c:pt>
                <c:pt idx="1769">
                  <c:v>2.2338178766654337E-2</c:v>
                </c:pt>
                <c:pt idx="1770">
                  <c:v>2.2338178766654337E-2</c:v>
                </c:pt>
                <c:pt idx="1771">
                  <c:v>2.2338178766654337E-2</c:v>
                </c:pt>
                <c:pt idx="1772">
                  <c:v>2.2338178766654337E-2</c:v>
                </c:pt>
                <c:pt idx="1773">
                  <c:v>2.2338178766654337E-2</c:v>
                </c:pt>
                <c:pt idx="1774">
                  <c:v>2.2338178766654337E-2</c:v>
                </c:pt>
                <c:pt idx="1775">
                  <c:v>2.2338178766654337E-2</c:v>
                </c:pt>
                <c:pt idx="1776">
                  <c:v>2.2338178766654337E-2</c:v>
                </c:pt>
                <c:pt idx="1777">
                  <c:v>2.2338178766654337E-2</c:v>
                </c:pt>
                <c:pt idx="1778">
                  <c:v>2.2338178766654337E-2</c:v>
                </c:pt>
                <c:pt idx="1779">
                  <c:v>2.2338178766574401E-2</c:v>
                </c:pt>
                <c:pt idx="1780">
                  <c:v>2.2338178766654337E-2</c:v>
                </c:pt>
                <c:pt idx="1781">
                  <c:v>2.2338178766654337E-2</c:v>
                </c:pt>
                <c:pt idx="1782">
                  <c:v>2.2338178766654337E-2</c:v>
                </c:pt>
                <c:pt idx="1783">
                  <c:v>2.2338178766654337E-2</c:v>
                </c:pt>
                <c:pt idx="1784">
                  <c:v>2.2338178766654337E-2</c:v>
                </c:pt>
                <c:pt idx="1785">
                  <c:v>2.2338178766654337E-2</c:v>
                </c:pt>
                <c:pt idx="1786">
                  <c:v>2.2338178766574401E-2</c:v>
                </c:pt>
                <c:pt idx="1787">
                  <c:v>2.2338178766654337E-2</c:v>
                </c:pt>
                <c:pt idx="1788">
                  <c:v>2.2338178766654337E-2</c:v>
                </c:pt>
                <c:pt idx="1789">
                  <c:v>2.2338178766654337E-2</c:v>
                </c:pt>
                <c:pt idx="1790">
                  <c:v>2.2338178766654337E-2</c:v>
                </c:pt>
                <c:pt idx="1791">
                  <c:v>2.2338178766654337E-2</c:v>
                </c:pt>
                <c:pt idx="1792">
                  <c:v>2.2338178766654337E-2</c:v>
                </c:pt>
                <c:pt idx="1793">
                  <c:v>2.2338178766654337E-2</c:v>
                </c:pt>
                <c:pt idx="1794">
                  <c:v>2.2338178766654337E-2</c:v>
                </c:pt>
                <c:pt idx="1795">
                  <c:v>2.2338178766654337E-2</c:v>
                </c:pt>
                <c:pt idx="1796">
                  <c:v>2.2338178766574401E-2</c:v>
                </c:pt>
                <c:pt idx="1797">
                  <c:v>2.2338178766654337E-2</c:v>
                </c:pt>
                <c:pt idx="1798">
                  <c:v>2.2338178766654337E-2</c:v>
                </c:pt>
                <c:pt idx="1799">
                  <c:v>2.2338178766654337E-2</c:v>
                </c:pt>
                <c:pt idx="1800">
                  <c:v>2.2338178766654337E-2</c:v>
                </c:pt>
                <c:pt idx="1801">
                  <c:v>2.2338178766654337E-2</c:v>
                </c:pt>
                <c:pt idx="1802">
                  <c:v>2.2338178766654337E-2</c:v>
                </c:pt>
                <c:pt idx="1803">
                  <c:v>2.2338178766654337E-2</c:v>
                </c:pt>
                <c:pt idx="1804">
                  <c:v>2.2338178766654337E-2</c:v>
                </c:pt>
                <c:pt idx="1805">
                  <c:v>2.2338178766574401E-2</c:v>
                </c:pt>
                <c:pt idx="1806">
                  <c:v>2.2338178766654337E-2</c:v>
                </c:pt>
                <c:pt idx="1807">
                  <c:v>2.2338178766654337E-2</c:v>
                </c:pt>
                <c:pt idx="1808">
                  <c:v>2.2338178766654337E-2</c:v>
                </c:pt>
                <c:pt idx="1809">
                  <c:v>2.2338178766574401E-2</c:v>
                </c:pt>
                <c:pt idx="1810">
                  <c:v>2.2338178766654337E-2</c:v>
                </c:pt>
                <c:pt idx="1811">
                  <c:v>2.2338178766654337E-2</c:v>
                </c:pt>
                <c:pt idx="1812">
                  <c:v>2.2338178766654337E-2</c:v>
                </c:pt>
                <c:pt idx="1813">
                  <c:v>2.2338178766654337E-2</c:v>
                </c:pt>
                <c:pt idx="1814">
                  <c:v>2.2338178766654337E-2</c:v>
                </c:pt>
                <c:pt idx="1815">
                  <c:v>2.2338178766654337E-2</c:v>
                </c:pt>
                <c:pt idx="1816">
                  <c:v>2.2338178766654337E-2</c:v>
                </c:pt>
                <c:pt idx="1817">
                  <c:v>2.2338178766574401E-2</c:v>
                </c:pt>
                <c:pt idx="1818">
                  <c:v>2.2338178766654337E-2</c:v>
                </c:pt>
                <c:pt idx="1819">
                  <c:v>2.2338178766654337E-2</c:v>
                </c:pt>
                <c:pt idx="1820">
                  <c:v>2.2338178766654337E-2</c:v>
                </c:pt>
                <c:pt idx="1821">
                  <c:v>2.2338178766654337E-2</c:v>
                </c:pt>
                <c:pt idx="1822">
                  <c:v>2.2338178766654337E-2</c:v>
                </c:pt>
                <c:pt idx="1823">
                  <c:v>2.2338178766654337E-2</c:v>
                </c:pt>
                <c:pt idx="1824">
                  <c:v>2.2338178766654337E-2</c:v>
                </c:pt>
                <c:pt idx="1825">
                  <c:v>2.2338178766654337E-2</c:v>
                </c:pt>
                <c:pt idx="1826">
                  <c:v>2.2826780498608201E-2</c:v>
                </c:pt>
                <c:pt idx="1827">
                  <c:v>2.2826780498608201E-2</c:v>
                </c:pt>
                <c:pt idx="1828">
                  <c:v>2.2826780498608201E-2</c:v>
                </c:pt>
                <c:pt idx="1829">
                  <c:v>2.2826780498608201E-2</c:v>
                </c:pt>
                <c:pt idx="1830">
                  <c:v>2.2826780498608201E-2</c:v>
                </c:pt>
                <c:pt idx="1831">
                  <c:v>2.2826780498608201E-2</c:v>
                </c:pt>
                <c:pt idx="1832">
                  <c:v>2.2826780498528265E-2</c:v>
                </c:pt>
                <c:pt idx="1833">
                  <c:v>2.2826780498608201E-2</c:v>
                </c:pt>
                <c:pt idx="1834">
                  <c:v>2.2826780498608201E-2</c:v>
                </c:pt>
                <c:pt idx="1835">
                  <c:v>2.2826780498608201E-2</c:v>
                </c:pt>
                <c:pt idx="1836">
                  <c:v>2.2826780498608201E-2</c:v>
                </c:pt>
                <c:pt idx="1837">
                  <c:v>2.2826780498608201E-2</c:v>
                </c:pt>
                <c:pt idx="1838">
                  <c:v>2.2826780498608201E-2</c:v>
                </c:pt>
                <c:pt idx="1839">
                  <c:v>2.2826780498608201E-2</c:v>
                </c:pt>
                <c:pt idx="1840">
                  <c:v>2.2826780498608201E-2</c:v>
                </c:pt>
                <c:pt idx="1841">
                  <c:v>2.2826780498608201E-2</c:v>
                </c:pt>
                <c:pt idx="1842">
                  <c:v>2.2826780498608201E-2</c:v>
                </c:pt>
                <c:pt idx="1843">
                  <c:v>2.2826780498608201E-2</c:v>
                </c:pt>
                <c:pt idx="1844">
                  <c:v>2.2826780498608201E-2</c:v>
                </c:pt>
                <c:pt idx="1845">
                  <c:v>2.2826780498608201E-2</c:v>
                </c:pt>
                <c:pt idx="1846">
                  <c:v>2.2826780498608201E-2</c:v>
                </c:pt>
                <c:pt idx="1847">
                  <c:v>2.2826780498608201E-2</c:v>
                </c:pt>
                <c:pt idx="1848">
                  <c:v>2.2826780498608201E-2</c:v>
                </c:pt>
                <c:pt idx="1849">
                  <c:v>2.2826780498608201E-2</c:v>
                </c:pt>
                <c:pt idx="1850">
                  <c:v>2.2826780498608201E-2</c:v>
                </c:pt>
                <c:pt idx="1851">
                  <c:v>2.2826780498608201E-2</c:v>
                </c:pt>
                <c:pt idx="1852">
                  <c:v>2.2826780498528265E-2</c:v>
                </c:pt>
                <c:pt idx="1853">
                  <c:v>2.2826780498608201E-2</c:v>
                </c:pt>
                <c:pt idx="1854">
                  <c:v>2.2826780498608201E-2</c:v>
                </c:pt>
                <c:pt idx="1855">
                  <c:v>2.2826780498608201E-2</c:v>
                </c:pt>
                <c:pt idx="1856">
                  <c:v>2.2826780498608201E-2</c:v>
                </c:pt>
                <c:pt idx="1857">
                  <c:v>2.2826780498608201E-2</c:v>
                </c:pt>
                <c:pt idx="1858">
                  <c:v>2.2826780498608201E-2</c:v>
                </c:pt>
                <c:pt idx="1859">
                  <c:v>2.2826780498608201E-2</c:v>
                </c:pt>
                <c:pt idx="1860">
                  <c:v>2.2826780498608201E-2</c:v>
                </c:pt>
                <c:pt idx="1861">
                  <c:v>2.2826780498608201E-2</c:v>
                </c:pt>
                <c:pt idx="1862">
                  <c:v>2.2826780498608201E-2</c:v>
                </c:pt>
                <c:pt idx="1863">
                  <c:v>2.2826780498608201E-2</c:v>
                </c:pt>
                <c:pt idx="1864">
                  <c:v>2.2826780498608201E-2</c:v>
                </c:pt>
                <c:pt idx="1865">
                  <c:v>2.2826780498608201E-2</c:v>
                </c:pt>
                <c:pt idx="1866">
                  <c:v>2.2826780498608201E-2</c:v>
                </c:pt>
                <c:pt idx="1867">
                  <c:v>2.2826780498528265E-2</c:v>
                </c:pt>
                <c:pt idx="1868">
                  <c:v>2.2826780498608201E-2</c:v>
                </c:pt>
                <c:pt idx="1869">
                  <c:v>2.2826780498608201E-2</c:v>
                </c:pt>
                <c:pt idx="1870">
                  <c:v>2.2826780498528265E-2</c:v>
                </c:pt>
                <c:pt idx="1871">
                  <c:v>2.2826780498608201E-2</c:v>
                </c:pt>
                <c:pt idx="1872">
                  <c:v>2.2826780498608201E-2</c:v>
                </c:pt>
                <c:pt idx="1873">
                  <c:v>2.2826780498608201E-2</c:v>
                </c:pt>
                <c:pt idx="1874">
                  <c:v>2.2826780498608201E-2</c:v>
                </c:pt>
                <c:pt idx="1875">
                  <c:v>2.2826780498528265E-2</c:v>
                </c:pt>
                <c:pt idx="1876">
                  <c:v>2.2826780498608201E-2</c:v>
                </c:pt>
                <c:pt idx="1877">
                  <c:v>2.2826780498528265E-2</c:v>
                </c:pt>
                <c:pt idx="1878">
                  <c:v>2.2826780498608201E-2</c:v>
                </c:pt>
                <c:pt idx="1879">
                  <c:v>2.2826780498608201E-2</c:v>
                </c:pt>
                <c:pt idx="1880">
                  <c:v>2.2826780498608201E-2</c:v>
                </c:pt>
                <c:pt idx="1881">
                  <c:v>2.2826780498608201E-2</c:v>
                </c:pt>
                <c:pt idx="1882">
                  <c:v>2.2826780498528265E-2</c:v>
                </c:pt>
                <c:pt idx="1883">
                  <c:v>2.2826780498608201E-2</c:v>
                </c:pt>
                <c:pt idx="1884">
                  <c:v>2.2826780498528265E-2</c:v>
                </c:pt>
                <c:pt idx="1885">
                  <c:v>2.2826780498688137E-2</c:v>
                </c:pt>
                <c:pt idx="1886">
                  <c:v>2.2826780498528265E-2</c:v>
                </c:pt>
                <c:pt idx="1887">
                  <c:v>2.2826780498608201E-2</c:v>
                </c:pt>
                <c:pt idx="1888">
                  <c:v>2.2826780498608201E-2</c:v>
                </c:pt>
                <c:pt idx="1889">
                  <c:v>2.2826780498608201E-2</c:v>
                </c:pt>
                <c:pt idx="1890">
                  <c:v>2.2826780498608201E-2</c:v>
                </c:pt>
                <c:pt idx="1891">
                  <c:v>2.2826780498608201E-2</c:v>
                </c:pt>
                <c:pt idx="1892">
                  <c:v>2.2826780498608201E-2</c:v>
                </c:pt>
                <c:pt idx="1893">
                  <c:v>2.2826780498608201E-2</c:v>
                </c:pt>
                <c:pt idx="1894">
                  <c:v>2.2826780498608201E-2</c:v>
                </c:pt>
                <c:pt idx="1895">
                  <c:v>2.2826780498608201E-2</c:v>
                </c:pt>
                <c:pt idx="1896">
                  <c:v>2.2826780498608201E-2</c:v>
                </c:pt>
                <c:pt idx="1897">
                  <c:v>2.2826780498608201E-2</c:v>
                </c:pt>
                <c:pt idx="1898">
                  <c:v>2.2826780498528265E-2</c:v>
                </c:pt>
                <c:pt idx="1899">
                  <c:v>2.2826780498608201E-2</c:v>
                </c:pt>
                <c:pt idx="1900">
                  <c:v>2.2826780498608201E-2</c:v>
                </c:pt>
                <c:pt idx="1901">
                  <c:v>2.2826780498608201E-2</c:v>
                </c:pt>
                <c:pt idx="1902">
                  <c:v>2.2826780498608201E-2</c:v>
                </c:pt>
                <c:pt idx="1903">
                  <c:v>2.2826780498608201E-2</c:v>
                </c:pt>
                <c:pt idx="1904">
                  <c:v>2.2826780498608201E-2</c:v>
                </c:pt>
                <c:pt idx="1905">
                  <c:v>2.2826780498608201E-2</c:v>
                </c:pt>
                <c:pt idx="1906">
                  <c:v>2.2826780498608201E-2</c:v>
                </c:pt>
                <c:pt idx="1907">
                  <c:v>2.2826780498528265E-2</c:v>
                </c:pt>
                <c:pt idx="1908">
                  <c:v>2.2826780498608201E-2</c:v>
                </c:pt>
                <c:pt idx="1909">
                  <c:v>2.2826780498608201E-2</c:v>
                </c:pt>
                <c:pt idx="1910">
                  <c:v>2.2826780498608201E-2</c:v>
                </c:pt>
                <c:pt idx="1911">
                  <c:v>2.2826780498608201E-2</c:v>
                </c:pt>
                <c:pt idx="1912">
                  <c:v>2.2826780498608201E-2</c:v>
                </c:pt>
                <c:pt idx="1913">
                  <c:v>2.2826780498528265E-2</c:v>
                </c:pt>
                <c:pt idx="1914">
                  <c:v>2.2826780498608201E-2</c:v>
                </c:pt>
                <c:pt idx="1915">
                  <c:v>2.2826780498608201E-2</c:v>
                </c:pt>
                <c:pt idx="1916">
                  <c:v>2.2826780498608201E-2</c:v>
                </c:pt>
                <c:pt idx="1917">
                  <c:v>2.2826780498608201E-2</c:v>
                </c:pt>
                <c:pt idx="1918">
                  <c:v>2.2826780498608201E-2</c:v>
                </c:pt>
                <c:pt idx="1919">
                  <c:v>2.2826780498528265E-2</c:v>
                </c:pt>
                <c:pt idx="1920">
                  <c:v>2.2826780498608201E-2</c:v>
                </c:pt>
                <c:pt idx="1921">
                  <c:v>2.2826780498608201E-2</c:v>
                </c:pt>
                <c:pt idx="1922">
                  <c:v>2.2826780498608201E-2</c:v>
                </c:pt>
                <c:pt idx="1923">
                  <c:v>2.2826780498528265E-2</c:v>
                </c:pt>
                <c:pt idx="1924">
                  <c:v>2.2826780498608201E-2</c:v>
                </c:pt>
                <c:pt idx="1925">
                  <c:v>2.2826780498608201E-2</c:v>
                </c:pt>
                <c:pt idx="1926">
                  <c:v>2.2826780498608201E-2</c:v>
                </c:pt>
                <c:pt idx="1927">
                  <c:v>2.2826780498608201E-2</c:v>
                </c:pt>
                <c:pt idx="1928">
                  <c:v>2.2826780498528265E-2</c:v>
                </c:pt>
                <c:pt idx="1929">
                  <c:v>2.2826780498528265E-2</c:v>
                </c:pt>
                <c:pt idx="1930">
                  <c:v>2.2826780498608201E-2</c:v>
                </c:pt>
                <c:pt idx="1931">
                  <c:v>2.2826780498608201E-2</c:v>
                </c:pt>
                <c:pt idx="1932">
                  <c:v>2.2826780498608201E-2</c:v>
                </c:pt>
                <c:pt idx="1933">
                  <c:v>2.2826780498608201E-2</c:v>
                </c:pt>
                <c:pt idx="1934">
                  <c:v>2.2826780498528265E-2</c:v>
                </c:pt>
                <c:pt idx="1935">
                  <c:v>2.2826780498608201E-2</c:v>
                </c:pt>
                <c:pt idx="1936">
                  <c:v>2.2826780498608201E-2</c:v>
                </c:pt>
                <c:pt idx="1937">
                  <c:v>2.2826780498608201E-2</c:v>
                </c:pt>
                <c:pt idx="1938">
                  <c:v>2.2826780498608201E-2</c:v>
                </c:pt>
                <c:pt idx="1939">
                  <c:v>2.2826780498608201E-2</c:v>
                </c:pt>
                <c:pt idx="1940">
                  <c:v>2.2826780498608201E-2</c:v>
                </c:pt>
                <c:pt idx="1941">
                  <c:v>2.2826780498608201E-2</c:v>
                </c:pt>
                <c:pt idx="1942">
                  <c:v>2.2826780498608201E-2</c:v>
                </c:pt>
                <c:pt idx="1943">
                  <c:v>2.2826780498608201E-2</c:v>
                </c:pt>
                <c:pt idx="1944">
                  <c:v>2.2826780498608201E-2</c:v>
                </c:pt>
                <c:pt idx="1945">
                  <c:v>2.2826780498528265E-2</c:v>
                </c:pt>
                <c:pt idx="1946">
                  <c:v>2.2826780498608201E-2</c:v>
                </c:pt>
                <c:pt idx="1947">
                  <c:v>2.2826780498528265E-2</c:v>
                </c:pt>
                <c:pt idx="1948">
                  <c:v>2.2826780498608201E-2</c:v>
                </c:pt>
                <c:pt idx="1949">
                  <c:v>2.2826780498608201E-2</c:v>
                </c:pt>
                <c:pt idx="1950">
                  <c:v>2.2826780498608201E-2</c:v>
                </c:pt>
                <c:pt idx="1951">
                  <c:v>2.2826780498608201E-2</c:v>
                </c:pt>
                <c:pt idx="1952">
                  <c:v>2.2826780498608201E-2</c:v>
                </c:pt>
                <c:pt idx="1953">
                  <c:v>2.2826780498528265E-2</c:v>
                </c:pt>
                <c:pt idx="1954">
                  <c:v>2.2826780498608201E-2</c:v>
                </c:pt>
                <c:pt idx="1955">
                  <c:v>2.2826780498608201E-2</c:v>
                </c:pt>
                <c:pt idx="1956">
                  <c:v>2.2826780498608201E-2</c:v>
                </c:pt>
                <c:pt idx="1957">
                  <c:v>2.2826780498608201E-2</c:v>
                </c:pt>
                <c:pt idx="1958">
                  <c:v>2.2826780498608201E-2</c:v>
                </c:pt>
                <c:pt idx="1959">
                  <c:v>2.2826780498608201E-2</c:v>
                </c:pt>
                <c:pt idx="1960">
                  <c:v>2.2826780498608201E-2</c:v>
                </c:pt>
                <c:pt idx="1961">
                  <c:v>2.2826780498528265E-2</c:v>
                </c:pt>
                <c:pt idx="1962">
                  <c:v>2.2826780498608201E-2</c:v>
                </c:pt>
                <c:pt idx="1963">
                  <c:v>2.2826780498608201E-2</c:v>
                </c:pt>
                <c:pt idx="1964">
                  <c:v>2.2826780498528265E-2</c:v>
                </c:pt>
                <c:pt idx="1965">
                  <c:v>2.2826780498608201E-2</c:v>
                </c:pt>
                <c:pt idx="1966">
                  <c:v>2.2826780498608201E-2</c:v>
                </c:pt>
                <c:pt idx="1967">
                  <c:v>2.2826780498608201E-2</c:v>
                </c:pt>
                <c:pt idx="1968">
                  <c:v>2.2826780498608201E-2</c:v>
                </c:pt>
                <c:pt idx="1969">
                  <c:v>2.2826780498608201E-2</c:v>
                </c:pt>
                <c:pt idx="1970">
                  <c:v>2.2826780498608201E-2</c:v>
                </c:pt>
                <c:pt idx="1971">
                  <c:v>2.2826780498608201E-2</c:v>
                </c:pt>
                <c:pt idx="1972">
                  <c:v>2.2826780498608201E-2</c:v>
                </c:pt>
                <c:pt idx="1973">
                  <c:v>2.2826780498608201E-2</c:v>
                </c:pt>
                <c:pt idx="1974">
                  <c:v>2.2826780498608201E-2</c:v>
                </c:pt>
                <c:pt idx="1975">
                  <c:v>2.2826780498528265E-2</c:v>
                </c:pt>
                <c:pt idx="1976">
                  <c:v>2.2826780498608201E-2</c:v>
                </c:pt>
                <c:pt idx="1977">
                  <c:v>2.2826780498608201E-2</c:v>
                </c:pt>
                <c:pt idx="1978">
                  <c:v>2.2826780498528265E-2</c:v>
                </c:pt>
                <c:pt idx="1979">
                  <c:v>2.2826780498608201E-2</c:v>
                </c:pt>
                <c:pt idx="1980">
                  <c:v>2.2826780498528265E-2</c:v>
                </c:pt>
                <c:pt idx="1981">
                  <c:v>2.2826780498608201E-2</c:v>
                </c:pt>
                <c:pt idx="1982">
                  <c:v>2.2826780498528265E-2</c:v>
                </c:pt>
                <c:pt idx="1983">
                  <c:v>2.2826780498608201E-2</c:v>
                </c:pt>
                <c:pt idx="1984">
                  <c:v>2.2826780498608201E-2</c:v>
                </c:pt>
                <c:pt idx="1985">
                  <c:v>2.2826780498608201E-2</c:v>
                </c:pt>
                <c:pt idx="1986">
                  <c:v>2.2826780498608201E-2</c:v>
                </c:pt>
                <c:pt idx="1987">
                  <c:v>2.2826780498608201E-2</c:v>
                </c:pt>
                <c:pt idx="1988">
                  <c:v>2.2826780498608201E-2</c:v>
                </c:pt>
                <c:pt idx="1989">
                  <c:v>2.2826780498608201E-2</c:v>
                </c:pt>
                <c:pt idx="1990">
                  <c:v>2.2826780498528265E-2</c:v>
                </c:pt>
                <c:pt idx="1991">
                  <c:v>2.2826780498608201E-2</c:v>
                </c:pt>
                <c:pt idx="1992">
                  <c:v>2.2826780498608201E-2</c:v>
                </c:pt>
                <c:pt idx="1993">
                  <c:v>2.2826780498608201E-2</c:v>
                </c:pt>
                <c:pt idx="1994">
                  <c:v>2.2826780498608201E-2</c:v>
                </c:pt>
                <c:pt idx="1995">
                  <c:v>2.2826780498608201E-2</c:v>
                </c:pt>
                <c:pt idx="1996">
                  <c:v>2.2826780498608201E-2</c:v>
                </c:pt>
                <c:pt idx="1997">
                  <c:v>2.2826780498608201E-2</c:v>
                </c:pt>
                <c:pt idx="1998">
                  <c:v>2.2826780498608201E-2</c:v>
                </c:pt>
                <c:pt idx="1999">
                  <c:v>2.2826780498608201E-2</c:v>
                </c:pt>
                <c:pt idx="2000">
                  <c:v>2.2826780498608201E-2</c:v>
                </c:pt>
                <c:pt idx="2001">
                  <c:v>2.2826780498608201E-2</c:v>
                </c:pt>
                <c:pt idx="2002">
                  <c:v>2.2826780498608201E-2</c:v>
                </c:pt>
                <c:pt idx="2003">
                  <c:v>2.2826780498608201E-2</c:v>
                </c:pt>
                <c:pt idx="2004">
                  <c:v>2.2826780498608201E-2</c:v>
                </c:pt>
                <c:pt idx="2005">
                  <c:v>2.2826780498608201E-2</c:v>
                </c:pt>
                <c:pt idx="2006">
                  <c:v>2.2826780498608201E-2</c:v>
                </c:pt>
                <c:pt idx="2007">
                  <c:v>2.2826780498608201E-2</c:v>
                </c:pt>
                <c:pt idx="2008">
                  <c:v>2.2826780498608201E-2</c:v>
                </c:pt>
                <c:pt idx="2009">
                  <c:v>2.2826780498608201E-2</c:v>
                </c:pt>
                <c:pt idx="2010">
                  <c:v>2.2826780498608201E-2</c:v>
                </c:pt>
                <c:pt idx="2011">
                  <c:v>2.2826780498608201E-2</c:v>
                </c:pt>
                <c:pt idx="2012">
                  <c:v>2.2826780498608201E-2</c:v>
                </c:pt>
                <c:pt idx="2013">
                  <c:v>2.2826780498528265E-2</c:v>
                </c:pt>
                <c:pt idx="2014">
                  <c:v>2.2826780498608201E-2</c:v>
                </c:pt>
                <c:pt idx="2015">
                  <c:v>2.2826780498608201E-2</c:v>
                </c:pt>
                <c:pt idx="2016">
                  <c:v>2.2826780498608201E-2</c:v>
                </c:pt>
                <c:pt idx="2017">
                  <c:v>2.2826780498528265E-2</c:v>
                </c:pt>
                <c:pt idx="2018">
                  <c:v>2.2826780498528265E-2</c:v>
                </c:pt>
                <c:pt idx="2019">
                  <c:v>2.2826780498608201E-2</c:v>
                </c:pt>
                <c:pt idx="2020">
                  <c:v>2.2826780498528265E-2</c:v>
                </c:pt>
                <c:pt idx="2021">
                  <c:v>2.2826780498608201E-2</c:v>
                </c:pt>
                <c:pt idx="2022">
                  <c:v>2.2826780498608201E-2</c:v>
                </c:pt>
                <c:pt idx="2023">
                  <c:v>2.2826780498608201E-2</c:v>
                </c:pt>
                <c:pt idx="2024">
                  <c:v>2.2826780498608201E-2</c:v>
                </c:pt>
                <c:pt idx="2025">
                  <c:v>2.2826780498528265E-2</c:v>
                </c:pt>
                <c:pt idx="2026">
                  <c:v>2.2826780498608201E-2</c:v>
                </c:pt>
                <c:pt idx="2027">
                  <c:v>2.2826780498608201E-2</c:v>
                </c:pt>
                <c:pt idx="2028">
                  <c:v>2.2826780498528265E-2</c:v>
                </c:pt>
                <c:pt idx="2029">
                  <c:v>2.2826780498608201E-2</c:v>
                </c:pt>
                <c:pt idx="2030">
                  <c:v>2.2826780498608201E-2</c:v>
                </c:pt>
                <c:pt idx="2031">
                  <c:v>2.2826780498608201E-2</c:v>
                </c:pt>
                <c:pt idx="2032">
                  <c:v>2.2826780498608201E-2</c:v>
                </c:pt>
                <c:pt idx="2033">
                  <c:v>2.2826780498608201E-2</c:v>
                </c:pt>
                <c:pt idx="2034">
                  <c:v>2.2826780498608201E-2</c:v>
                </c:pt>
                <c:pt idx="2035">
                  <c:v>2.2826780498608201E-2</c:v>
                </c:pt>
                <c:pt idx="2036">
                  <c:v>2.2826780498608201E-2</c:v>
                </c:pt>
                <c:pt idx="2037">
                  <c:v>2.2826780498528265E-2</c:v>
                </c:pt>
                <c:pt idx="2038">
                  <c:v>2.2826780498608201E-2</c:v>
                </c:pt>
                <c:pt idx="2039">
                  <c:v>2.2826780498608201E-2</c:v>
                </c:pt>
                <c:pt idx="2040">
                  <c:v>2.2826780498608201E-2</c:v>
                </c:pt>
                <c:pt idx="2041">
                  <c:v>2.2826780498608201E-2</c:v>
                </c:pt>
                <c:pt idx="2042">
                  <c:v>2.2826780498608201E-2</c:v>
                </c:pt>
                <c:pt idx="2043">
                  <c:v>2.2826780498608201E-2</c:v>
                </c:pt>
                <c:pt idx="2044">
                  <c:v>2.2826780498608201E-2</c:v>
                </c:pt>
                <c:pt idx="2045">
                  <c:v>2.2826780498608201E-2</c:v>
                </c:pt>
                <c:pt idx="2046">
                  <c:v>2.2826780498608201E-2</c:v>
                </c:pt>
                <c:pt idx="2047">
                  <c:v>2.2826780498608201E-2</c:v>
                </c:pt>
                <c:pt idx="2048">
                  <c:v>2.2826780498608201E-2</c:v>
                </c:pt>
                <c:pt idx="2049">
                  <c:v>2.2826780498608201E-2</c:v>
                </c:pt>
                <c:pt idx="2050">
                  <c:v>2.2826780498608201E-2</c:v>
                </c:pt>
                <c:pt idx="2051">
                  <c:v>2.2826780498608201E-2</c:v>
                </c:pt>
                <c:pt idx="2052">
                  <c:v>2.2826780498608201E-2</c:v>
                </c:pt>
                <c:pt idx="2053">
                  <c:v>2.2826780498608201E-2</c:v>
                </c:pt>
                <c:pt idx="2054">
                  <c:v>2.2826780498608201E-2</c:v>
                </c:pt>
                <c:pt idx="2055">
                  <c:v>2.2826780498608201E-2</c:v>
                </c:pt>
                <c:pt idx="2056">
                  <c:v>2.2826780498608201E-2</c:v>
                </c:pt>
                <c:pt idx="2057">
                  <c:v>2.2826780498608201E-2</c:v>
                </c:pt>
                <c:pt idx="2058">
                  <c:v>2.2826780498608201E-2</c:v>
                </c:pt>
                <c:pt idx="2059">
                  <c:v>2.2826780498528265E-2</c:v>
                </c:pt>
                <c:pt idx="2060">
                  <c:v>2.2826780498608201E-2</c:v>
                </c:pt>
                <c:pt idx="2061">
                  <c:v>2.2826780498528265E-2</c:v>
                </c:pt>
                <c:pt idx="2062">
                  <c:v>2.2826780498608201E-2</c:v>
                </c:pt>
                <c:pt idx="2063">
                  <c:v>2.2826780498608201E-2</c:v>
                </c:pt>
                <c:pt idx="2064">
                  <c:v>2.2826780498608201E-2</c:v>
                </c:pt>
                <c:pt idx="2065">
                  <c:v>2.2826780498608201E-2</c:v>
                </c:pt>
                <c:pt idx="2066">
                  <c:v>2.2826780498608201E-2</c:v>
                </c:pt>
                <c:pt idx="2067">
                  <c:v>2.2826780498608201E-2</c:v>
                </c:pt>
                <c:pt idx="2068">
                  <c:v>2.2826780498608201E-2</c:v>
                </c:pt>
                <c:pt idx="2069">
                  <c:v>2.2826780498608201E-2</c:v>
                </c:pt>
                <c:pt idx="2070">
                  <c:v>2.2826780498608201E-2</c:v>
                </c:pt>
                <c:pt idx="2071">
                  <c:v>2.2826780498528265E-2</c:v>
                </c:pt>
                <c:pt idx="2072">
                  <c:v>2.2826780498608201E-2</c:v>
                </c:pt>
                <c:pt idx="2073">
                  <c:v>2.2826780498608201E-2</c:v>
                </c:pt>
                <c:pt idx="2074">
                  <c:v>2.2826780498608201E-2</c:v>
                </c:pt>
                <c:pt idx="2075">
                  <c:v>2.2826780498608201E-2</c:v>
                </c:pt>
                <c:pt idx="2076">
                  <c:v>2.2826780498608201E-2</c:v>
                </c:pt>
                <c:pt idx="2077">
                  <c:v>2.2826780498528265E-2</c:v>
                </c:pt>
                <c:pt idx="2078">
                  <c:v>2.2826780498608201E-2</c:v>
                </c:pt>
                <c:pt idx="2079">
                  <c:v>2.2826780498608201E-2</c:v>
                </c:pt>
                <c:pt idx="2080">
                  <c:v>2.2826780498608201E-2</c:v>
                </c:pt>
                <c:pt idx="2081">
                  <c:v>2.2826780498608201E-2</c:v>
                </c:pt>
                <c:pt idx="2082">
                  <c:v>2.2826780498608201E-2</c:v>
                </c:pt>
                <c:pt idx="2083">
                  <c:v>2.2826780498608201E-2</c:v>
                </c:pt>
                <c:pt idx="2084">
                  <c:v>2.2826780498528265E-2</c:v>
                </c:pt>
                <c:pt idx="2085">
                  <c:v>2.2826780498608201E-2</c:v>
                </c:pt>
                <c:pt idx="2086">
                  <c:v>2.2826780498608201E-2</c:v>
                </c:pt>
                <c:pt idx="2087">
                  <c:v>2.2826780498608201E-2</c:v>
                </c:pt>
                <c:pt idx="2088">
                  <c:v>2.2826780498608201E-2</c:v>
                </c:pt>
                <c:pt idx="2089">
                  <c:v>2.2826780498608201E-2</c:v>
                </c:pt>
                <c:pt idx="2090">
                  <c:v>2.2826780498528265E-2</c:v>
                </c:pt>
                <c:pt idx="2091">
                  <c:v>2.2826780498528265E-2</c:v>
                </c:pt>
                <c:pt idx="2092">
                  <c:v>2.2826780498688137E-2</c:v>
                </c:pt>
                <c:pt idx="2093">
                  <c:v>2.2826780498528265E-2</c:v>
                </c:pt>
                <c:pt idx="2094">
                  <c:v>2.2826780498608201E-2</c:v>
                </c:pt>
                <c:pt idx="2095">
                  <c:v>2.2826780498608201E-2</c:v>
                </c:pt>
                <c:pt idx="2096">
                  <c:v>2.2826780498528265E-2</c:v>
                </c:pt>
                <c:pt idx="2097">
                  <c:v>2.2826780498608201E-2</c:v>
                </c:pt>
                <c:pt idx="2098">
                  <c:v>2.2826780498608201E-2</c:v>
                </c:pt>
                <c:pt idx="2099">
                  <c:v>2.2826780498608201E-2</c:v>
                </c:pt>
                <c:pt idx="2100">
                  <c:v>2.2826780498608201E-2</c:v>
                </c:pt>
                <c:pt idx="2101">
                  <c:v>2.2826780498608201E-2</c:v>
                </c:pt>
                <c:pt idx="2102">
                  <c:v>2.2826780498608201E-2</c:v>
                </c:pt>
                <c:pt idx="2103">
                  <c:v>2.2826780498608201E-2</c:v>
                </c:pt>
                <c:pt idx="2104">
                  <c:v>2.2826780498608201E-2</c:v>
                </c:pt>
                <c:pt idx="2105">
                  <c:v>2.2826780498608201E-2</c:v>
                </c:pt>
                <c:pt idx="2106">
                  <c:v>2.2826780498608201E-2</c:v>
                </c:pt>
                <c:pt idx="2107">
                  <c:v>2.2826780498608201E-2</c:v>
                </c:pt>
                <c:pt idx="2108">
                  <c:v>2.2826780498608201E-2</c:v>
                </c:pt>
                <c:pt idx="2109">
                  <c:v>2.2826780498608201E-2</c:v>
                </c:pt>
                <c:pt idx="2110">
                  <c:v>2.2826780498608201E-2</c:v>
                </c:pt>
                <c:pt idx="2111">
                  <c:v>2.2826780498528265E-2</c:v>
                </c:pt>
                <c:pt idx="2112">
                  <c:v>2.2826780498608201E-2</c:v>
                </c:pt>
                <c:pt idx="2113">
                  <c:v>2.2826780498608201E-2</c:v>
                </c:pt>
                <c:pt idx="2114">
                  <c:v>2.2826780498608201E-2</c:v>
                </c:pt>
                <c:pt idx="2115">
                  <c:v>2.2826780498608201E-2</c:v>
                </c:pt>
                <c:pt idx="2116">
                  <c:v>2.2826780498608201E-2</c:v>
                </c:pt>
                <c:pt idx="2117">
                  <c:v>2.2826780498608201E-2</c:v>
                </c:pt>
                <c:pt idx="2118">
                  <c:v>2.2826780498608201E-2</c:v>
                </c:pt>
                <c:pt idx="2119">
                  <c:v>2.2826780498608201E-2</c:v>
                </c:pt>
                <c:pt idx="2120">
                  <c:v>2.2826780498608201E-2</c:v>
                </c:pt>
                <c:pt idx="2121">
                  <c:v>2.2826780498608201E-2</c:v>
                </c:pt>
                <c:pt idx="2122">
                  <c:v>2.2826780498528265E-2</c:v>
                </c:pt>
                <c:pt idx="2123">
                  <c:v>2.2826780498608201E-2</c:v>
                </c:pt>
                <c:pt idx="2124">
                  <c:v>2.2826780498608201E-2</c:v>
                </c:pt>
                <c:pt idx="2125">
                  <c:v>2.2826780498608201E-2</c:v>
                </c:pt>
                <c:pt idx="2126">
                  <c:v>2.2826780498528265E-2</c:v>
                </c:pt>
                <c:pt idx="2127">
                  <c:v>2.2826780498608201E-2</c:v>
                </c:pt>
                <c:pt idx="2128">
                  <c:v>2.2826780498608201E-2</c:v>
                </c:pt>
                <c:pt idx="2129">
                  <c:v>2.2826780498608201E-2</c:v>
                </c:pt>
                <c:pt idx="2130">
                  <c:v>2.2826780498608201E-2</c:v>
                </c:pt>
                <c:pt idx="2131">
                  <c:v>2.2826780498608201E-2</c:v>
                </c:pt>
                <c:pt idx="2132">
                  <c:v>2.2826780498608201E-2</c:v>
                </c:pt>
                <c:pt idx="2133">
                  <c:v>2.2826780498608201E-2</c:v>
                </c:pt>
                <c:pt idx="2134">
                  <c:v>2.2826780498608201E-2</c:v>
                </c:pt>
                <c:pt idx="2135">
                  <c:v>2.2826780498608201E-2</c:v>
                </c:pt>
                <c:pt idx="2136">
                  <c:v>2.2826780498528265E-2</c:v>
                </c:pt>
                <c:pt idx="2137">
                  <c:v>2.2826780498608201E-2</c:v>
                </c:pt>
                <c:pt idx="2138">
                  <c:v>2.2826780498608201E-2</c:v>
                </c:pt>
                <c:pt idx="2139">
                  <c:v>2.2826780498608201E-2</c:v>
                </c:pt>
                <c:pt idx="2140">
                  <c:v>2.2826780498528265E-2</c:v>
                </c:pt>
                <c:pt idx="2141">
                  <c:v>2.2826780498608201E-2</c:v>
                </c:pt>
                <c:pt idx="2142">
                  <c:v>2.2826780498608201E-2</c:v>
                </c:pt>
                <c:pt idx="2143">
                  <c:v>2.2826780498528265E-2</c:v>
                </c:pt>
                <c:pt idx="2144">
                  <c:v>2.2826780498608201E-2</c:v>
                </c:pt>
                <c:pt idx="2145">
                  <c:v>2.2826780498608201E-2</c:v>
                </c:pt>
                <c:pt idx="2146">
                  <c:v>2.2826780498608201E-2</c:v>
                </c:pt>
                <c:pt idx="2147">
                  <c:v>2.2826780498528265E-2</c:v>
                </c:pt>
                <c:pt idx="2148">
                  <c:v>2.2826780498608201E-2</c:v>
                </c:pt>
                <c:pt idx="2149">
                  <c:v>2.2826780498528265E-2</c:v>
                </c:pt>
                <c:pt idx="2150">
                  <c:v>2.2826780498608201E-2</c:v>
                </c:pt>
                <c:pt idx="2151">
                  <c:v>2.2826780498528265E-2</c:v>
                </c:pt>
                <c:pt idx="2152">
                  <c:v>2.2826780498608201E-2</c:v>
                </c:pt>
                <c:pt idx="2153">
                  <c:v>2.2826780498608201E-2</c:v>
                </c:pt>
                <c:pt idx="2154">
                  <c:v>2.2826780498608201E-2</c:v>
                </c:pt>
                <c:pt idx="2155">
                  <c:v>2.2826780498608201E-2</c:v>
                </c:pt>
                <c:pt idx="2156">
                  <c:v>2.2826780498608201E-2</c:v>
                </c:pt>
                <c:pt idx="2157">
                  <c:v>2.2826780498608201E-2</c:v>
                </c:pt>
                <c:pt idx="2158">
                  <c:v>2.2826780498608201E-2</c:v>
                </c:pt>
                <c:pt idx="2159">
                  <c:v>2.2826780498608201E-2</c:v>
                </c:pt>
                <c:pt idx="2160">
                  <c:v>2.2826780498528265E-2</c:v>
                </c:pt>
                <c:pt idx="2161">
                  <c:v>2.2826780498608201E-2</c:v>
                </c:pt>
                <c:pt idx="2162">
                  <c:v>2.2826780498608201E-2</c:v>
                </c:pt>
                <c:pt idx="2163">
                  <c:v>2.2826780498608201E-2</c:v>
                </c:pt>
                <c:pt idx="2164">
                  <c:v>2.2826780498608201E-2</c:v>
                </c:pt>
                <c:pt idx="2165">
                  <c:v>2.2826780498528265E-2</c:v>
                </c:pt>
                <c:pt idx="2166">
                  <c:v>2.2826780498608201E-2</c:v>
                </c:pt>
                <c:pt idx="2167">
                  <c:v>2.2826780498608201E-2</c:v>
                </c:pt>
                <c:pt idx="2168">
                  <c:v>2.2826780498608201E-2</c:v>
                </c:pt>
                <c:pt idx="2169">
                  <c:v>2.2826780498608201E-2</c:v>
                </c:pt>
                <c:pt idx="2170">
                  <c:v>2.2826780498608201E-2</c:v>
                </c:pt>
                <c:pt idx="2171">
                  <c:v>2.2826780498608201E-2</c:v>
                </c:pt>
                <c:pt idx="2172">
                  <c:v>2.2826780498608201E-2</c:v>
                </c:pt>
                <c:pt idx="2173">
                  <c:v>2.2826780498528265E-2</c:v>
                </c:pt>
                <c:pt idx="2174">
                  <c:v>2.2826780498608201E-2</c:v>
                </c:pt>
                <c:pt idx="2175">
                  <c:v>2.2826780498608201E-2</c:v>
                </c:pt>
                <c:pt idx="2176">
                  <c:v>2.2826780498608201E-2</c:v>
                </c:pt>
                <c:pt idx="2177">
                  <c:v>2.2826780498608201E-2</c:v>
                </c:pt>
                <c:pt idx="2178">
                  <c:v>2.2826780498608201E-2</c:v>
                </c:pt>
                <c:pt idx="2179">
                  <c:v>2.2826780498608201E-2</c:v>
                </c:pt>
                <c:pt idx="2180">
                  <c:v>2.2826780498608201E-2</c:v>
                </c:pt>
                <c:pt idx="2181">
                  <c:v>2.2826780498608201E-2</c:v>
                </c:pt>
                <c:pt idx="2182">
                  <c:v>2.2826780498608201E-2</c:v>
                </c:pt>
                <c:pt idx="2183">
                  <c:v>2.2826780498528265E-2</c:v>
                </c:pt>
                <c:pt idx="2184">
                  <c:v>2.2826780498608201E-2</c:v>
                </c:pt>
                <c:pt idx="2185">
                  <c:v>2.2826780498528265E-2</c:v>
                </c:pt>
                <c:pt idx="2186">
                  <c:v>2.2826780498608201E-2</c:v>
                </c:pt>
                <c:pt idx="2187">
                  <c:v>2.2826780498608201E-2</c:v>
                </c:pt>
                <c:pt idx="2188">
                  <c:v>2.2826780498608201E-2</c:v>
                </c:pt>
                <c:pt idx="2189">
                  <c:v>2.2826780498528265E-2</c:v>
                </c:pt>
                <c:pt idx="2190">
                  <c:v>2.2826780498608201E-2</c:v>
                </c:pt>
                <c:pt idx="2191">
                  <c:v>2.3199895550902738E-2</c:v>
                </c:pt>
                <c:pt idx="2192">
                  <c:v>2.3199895550902738E-2</c:v>
                </c:pt>
                <c:pt idx="2193">
                  <c:v>2.3199895550982674E-2</c:v>
                </c:pt>
                <c:pt idx="2194">
                  <c:v>2.3199895550902738E-2</c:v>
                </c:pt>
                <c:pt idx="2195">
                  <c:v>2.3199895550982674E-2</c:v>
                </c:pt>
                <c:pt idx="2196">
                  <c:v>2.3199895550902738E-2</c:v>
                </c:pt>
                <c:pt idx="2197">
                  <c:v>2.3199895550902738E-2</c:v>
                </c:pt>
                <c:pt idx="2198">
                  <c:v>2.3199895550902738E-2</c:v>
                </c:pt>
                <c:pt idx="2199">
                  <c:v>2.3199895550902738E-2</c:v>
                </c:pt>
                <c:pt idx="2200">
                  <c:v>2.3199895550982674E-2</c:v>
                </c:pt>
                <c:pt idx="2201">
                  <c:v>2.3199895550982674E-2</c:v>
                </c:pt>
                <c:pt idx="2202">
                  <c:v>2.3199895550902738E-2</c:v>
                </c:pt>
                <c:pt idx="2203">
                  <c:v>2.3199895550982674E-2</c:v>
                </c:pt>
                <c:pt idx="2204">
                  <c:v>2.3199895550902738E-2</c:v>
                </c:pt>
                <c:pt idx="2205">
                  <c:v>2.3199895550982674E-2</c:v>
                </c:pt>
                <c:pt idx="2206">
                  <c:v>2.3199895550902738E-2</c:v>
                </c:pt>
                <c:pt idx="2207">
                  <c:v>2.3199895550902738E-2</c:v>
                </c:pt>
                <c:pt idx="2208">
                  <c:v>2.3199895550982674E-2</c:v>
                </c:pt>
                <c:pt idx="2209">
                  <c:v>2.3199895550982674E-2</c:v>
                </c:pt>
                <c:pt idx="2210">
                  <c:v>2.3199895550902738E-2</c:v>
                </c:pt>
                <c:pt idx="2211">
                  <c:v>2.3199895550902738E-2</c:v>
                </c:pt>
                <c:pt idx="2212">
                  <c:v>2.3199895550982674E-2</c:v>
                </c:pt>
                <c:pt idx="2213">
                  <c:v>2.3199895550902738E-2</c:v>
                </c:pt>
                <c:pt idx="2214">
                  <c:v>2.3199895550902738E-2</c:v>
                </c:pt>
                <c:pt idx="2215">
                  <c:v>2.3199895550982674E-2</c:v>
                </c:pt>
                <c:pt idx="2216">
                  <c:v>2.3199895550902738E-2</c:v>
                </c:pt>
                <c:pt idx="2217">
                  <c:v>2.3199895550902738E-2</c:v>
                </c:pt>
                <c:pt idx="2218">
                  <c:v>2.3199895550982674E-2</c:v>
                </c:pt>
                <c:pt idx="2219">
                  <c:v>2.3199895550902738E-2</c:v>
                </c:pt>
                <c:pt idx="2220">
                  <c:v>2.3199895550982674E-2</c:v>
                </c:pt>
                <c:pt idx="2221">
                  <c:v>2.3199895550902738E-2</c:v>
                </c:pt>
                <c:pt idx="2222">
                  <c:v>2.3199895550902738E-2</c:v>
                </c:pt>
                <c:pt idx="2223">
                  <c:v>2.3199895550902738E-2</c:v>
                </c:pt>
                <c:pt idx="2224">
                  <c:v>2.3199895550902738E-2</c:v>
                </c:pt>
                <c:pt idx="2225">
                  <c:v>2.3199895550902738E-2</c:v>
                </c:pt>
                <c:pt idx="2226">
                  <c:v>2.3199895550902738E-2</c:v>
                </c:pt>
                <c:pt idx="2227">
                  <c:v>2.3199895550982674E-2</c:v>
                </c:pt>
                <c:pt idx="2228">
                  <c:v>2.3199895550902738E-2</c:v>
                </c:pt>
                <c:pt idx="2229">
                  <c:v>2.3199895550902738E-2</c:v>
                </c:pt>
                <c:pt idx="2230">
                  <c:v>2.3199895550982674E-2</c:v>
                </c:pt>
                <c:pt idx="2231">
                  <c:v>2.3199895550902738E-2</c:v>
                </c:pt>
                <c:pt idx="2232">
                  <c:v>2.3199895550902738E-2</c:v>
                </c:pt>
                <c:pt idx="2233">
                  <c:v>2.3199895550982674E-2</c:v>
                </c:pt>
                <c:pt idx="2234">
                  <c:v>2.3199895550982674E-2</c:v>
                </c:pt>
                <c:pt idx="2235">
                  <c:v>2.3199895550982674E-2</c:v>
                </c:pt>
                <c:pt idx="2236">
                  <c:v>2.3199895550902738E-2</c:v>
                </c:pt>
                <c:pt idx="2237">
                  <c:v>2.3199895550902738E-2</c:v>
                </c:pt>
                <c:pt idx="2238">
                  <c:v>2.3199895550902738E-2</c:v>
                </c:pt>
                <c:pt idx="2239">
                  <c:v>2.3199895550902738E-2</c:v>
                </c:pt>
                <c:pt idx="2240">
                  <c:v>2.3199895550982674E-2</c:v>
                </c:pt>
                <c:pt idx="2241">
                  <c:v>2.3199895550982674E-2</c:v>
                </c:pt>
                <c:pt idx="2242">
                  <c:v>2.3199895550982674E-2</c:v>
                </c:pt>
                <c:pt idx="2243">
                  <c:v>2.3199895550902738E-2</c:v>
                </c:pt>
                <c:pt idx="2244">
                  <c:v>2.3199895550902738E-2</c:v>
                </c:pt>
                <c:pt idx="2245">
                  <c:v>2.3199895550902738E-2</c:v>
                </c:pt>
                <c:pt idx="2246">
                  <c:v>2.3199895550982674E-2</c:v>
                </c:pt>
                <c:pt idx="2247">
                  <c:v>2.3199895550982674E-2</c:v>
                </c:pt>
                <c:pt idx="2248">
                  <c:v>2.3199895550902738E-2</c:v>
                </c:pt>
                <c:pt idx="2249">
                  <c:v>2.3199895550982674E-2</c:v>
                </c:pt>
                <c:pt idx="2250">
                  <c:v>2.3199895550902738E-2</c:v>
                </c:pt>
                <c:pt idx="2251">
                  <c:v>2.3199895550982674E-2</c:v>
                </c:pt>
                <c:pt idx="2252">
                  <c:v>2.3199895550982674E-2</c:v>
                </c:pt>
                <c:pt idx="2253">
                  <c:v>2.3199895550902738E-2</c:v>
                </c:pt>
                <c:pt idx="2254">
                  <c:v>2.3199895550982674E-2</c:v>
                </c:pt>
                <c:pt idx="2255">
                  <c:v>2.3199895550902738E-2</c:v>
                </c:pt>
                <c:pt idx="2256">
                  <c:v>2.3199895550982674E-2</c:v>
                </c:pt>
                <c:pt idx="2257">
                  <c:v>2.3199895550902738E-2</c:v>
                </c:pt>
                <c:pt idx="2258">
                  <c:v>2.3199895550982674E-2</c:v>
                </c:pt>
                <c:pt idx="2259">
                  <c:v>2.3199895550902738E-2</c:v>
                </c:pt>
                <c:pt idx="2260">
                  <c:v>2.3199895550982674E-2</c:v>
                </c:pt>
                <c:pt idx="2261">
                  <c:v>2.3199895550902738E-2</c:v>
                </c:pt>
                <c:pt idx="2262">
                  <c:v>2.3199895550902738E-2</c:v>
                </c:pt>
                <c:pt idx="2263">
                  <c:v>2.3199895550902738E-2</c:v>
                </c:pt>
                <c:pt idx="2264">
                  <c:v>2.3199895550902738E-2</c:v>
                </c:pt>
                <c:pt idx="2265">
                  <c:v>2.3199895550982674E-2</c:v>
                </c:pt>
                <c:pt idx="2266">
                  <c:v>2.3199895550982674E-2</c:v>
                </c:pt>
                <c:pt idx="2267">
                  <c:v>2.3199895550902738E-2</c:v>
                </c:pt>
                <c:pt idx="2268">
                  <c:v>2.3199895550982674E-2</c:v>
                </c:pt>
                <c:pt idx="2269">
                  <c:v>2.3199895550902738E-2</c:v>
                </c:pt>
                <c:pt idx="2270">
                  <c:v>2.3199895550902738E-2</c:v>
                </c:pt>
                <c:pt idx="2271">
                  <c:v>2.3199895550902738E-2</c:v>
                </c:pt>
                <c:pt idx="2272">
                  <c:v>2.3199895550902738E-2</c:v>
                </c:pt>
                <c:pt idx="2273">
                  <c:v>2.3199895550902738E-2</c:v>
                </c:pt>
                <c:pt idx="2274">
                  <c:v>2.3199895550902738E-2</c:v>
                </c:pt>
                <c:pt idx="2275">
                  <c:v>2.3199895550982674E-2</c:v>
                </c:pt>
                <c:pt idx="2276">
                  <c:v>2.3199895550902738E-2</c:v>
                </c:pt>
                <c:pt idx="2277">
                  <c:v>2.3199895550982674E-2</c:v>
                </c:pt>
                <c:pt idx="2278">
                  <c:v>2.3199895550902738E-2</c:v>
                </c:pt>
                <c:pt idx="2279">
                  <c:v>2.3199895550902738E-2</c:v>
                </c:pt>
                <c:pt idx="2280">
                  <c:v>2.3199895550982674E-2</c:v>
                </c:pt>
                <c:pt idx="2281">
                  <c:v>2.3199895550902738E-2</c:v>
                </c:pt>
                <c:pt idx="2282">
                  <c:v>2.3199895550902738E-2</c:v>
                </c:pt>
                <c:pt idx="2283">
                  <c:v>2.3199895550982674E-2</c:v>
                </c:pt>
                <c:pt idx="2284">
                  <c:v>2.3199895550902738E-2</c:v>
                </c:pt>
                <c:pt idx="2285">
                  <c:v>2.3199895550902738E-2</c:v>
                </c:pt>
                <c:pt idx="2286">
                  <c:v>2.3199895550902738E-2</c:v>
                </c:pt>
                <c:pt idx="2287">
                  <c:v>2.3199895550982674E-2</c:v>
                </c:pt>
                <c:pt idx="2288">
                  <c:v>2.3199895550902738E-2</c:v>
                </c:pt>
                <c:pt idx="2289">
                  <c:v>2.3199895550902738E-2</c:v>
                </c:pt>
                <c:pt idx="2290">
                  <c:v>2.3199895550982674E-2</c:v>
                </c:pt>
                <c:pt idx="2291">
                  <c:v>2.3199895550982674E-2</c:v>
                </c:pt>
                <c:pt idx="2292">
                  <c:v>2.3199895550902738E-2</c:v>
                </c:pt>
                <c:pt idx="2293">
                  <c:v>2.3199895550902738E-2</c:v>
                </c:pt>
                <c:pt idx="2294">
                  <c:v>2.3199895550982674E-2</c:v>
                </c:pt>
                <c:pt idx="2295">
                  <c:v>2.3199895550982674E-2</c:v>
                </c:pt>
                <c:pt idx="2296">
                  <c:v>2.3199895550982674E-2</c:v>
                </c:pt>
                <c:pt idx="2297">
                  <c:v>2.3199895550902738E-2</c:v>
                </c:pt>
                <c:pt idx="2298">
                  <c:v>2.3199895550902738E-2</c:v>
                </c:pt>
                <c:pt idx="2299">
                  <c:v>2.3199895550982674E-2</c:v>
                </c:pt>
                <c:pt idx="2300">
                  <c:v>2.3199895550902738E-2</c:v>
                </c:pt>
                <c:pt idx="2301">
                  <c:v>2.3199895550902738E-2</c:v>
                </c:pt>
                <c:pt idx="2302">
                  <c:v>2.3199895550982674E-2</c:v>
                </c:pt>
                <c:pt idx="2303">
                  <c:v>2.3199895550902738E-2</c:v>
                </c:pt>
                <c:pt idx="2304">
                  <c:v>2.3199895550902738E-2</c:v>
                </c:pt>
                <c:pt idx="2305">
                  <c:v>2.3199895550902738E-2</c:v>
                </c:pt>
                <c:pt idx="2306">
                  <c:v>2.3199895550982674E-2</c:v>
                </c:pt>
                <c:pt idx="2307">
                  <c:v>2.3199895550902738E-2</c:v>
                </c:pt>
                <c:pt idx="2308">
                  <c:v>2.3199895550982674E-2</c:v>
                </c:pt>
                <c:pt idx="2309">
                  <c:v>2.3199895550902738E-2</c:v>
                </c:pt>
                <c:pt idx="2310">
                  <c:v>2.3199895550982674E-2</c:v>
                </c:pt>
                <c:pt idx="2311">
                  <c:v>2.3199895550902738E-2</c:v>
                </c:pt>
                <c:pt idx="2312">
                  <c:v>2.3199895550982674E-2</c:v>
                </c:pt>
                <c:pt idx="2313">
                  <c:v>2.3199895550902738E-2</c:v>
                </c:pt>
                <c:pt idx="2314">
                  <c:v>2.3199895550982674E-2</c:v>
                </c:pt>
                <c:pt idx="2315">
                  <c:v>2.3199895550902738E-2</c:v>
                </c:pt>
                <c:pt idx="2316">
                  <c:v>2.3199895550902738E-2</c:v>
                </c:pt>
                <c:pt idx="2317">
                  <c:v>2.3199895550982674E-2</c:v>
                </c:pt>
                <c:pt idx="2318">
                  <c:v>2.3199895550902738E-2</c:v>
                </c:pt>
                <c:pt idx="2319">
                  <c:v>2.3199895550982674E-2</c:v>
                </c:pt>
                <c:pt idx="2320">
                  <c:v>2.3199895550982674E-2</c:v>
                </c:pt>
                <c:pt idx="2321">
                  <c:v>2.3199895550902738E-2</c:v>
                </c:pt>
                <c:pt idx="2322">
                  <c:v>2.3199895550902738E-2</c:v>
                </c:pt>
                <c:pt idx="2323">
                  <c:v>2.3199895550982674E-2</c:v>
                </c:pt>
                <c:pt idx="2324">
                  <c:v>2.3199895550902738E-2</c:v>
                </c:pt>
                <c:pt idx="2325">
                  <c:v>2.3199895550902738E-2</c:v>
                </c:pt>
                <c:pt idx="2326">
                  <c:v>2.3199895550982674E-2</c:v>
                </c:pt>
                <c:pt idx="2327">
                  <c:v>2.3199895550982674E-2</c:v>
                </c:pt>
                <c:pt idx="2328">
                  <c:v>2.3199895550902738E-2</c:v>
                </c:pt>
                <c:pt idx="2329">
                  <c:v>2.3199895550902738E-2</c:v>
                </c:pt>
                <c:pt idx="2330">
                  <c:v>2.3199895550902738E-2</c:v>
                </c:pt>
                <c:pt idx="2331">
                  <c:v>2.3199895550902738E-2</c:v>
                </c:pt>
                <c:pt idx="2332">
                  <c:v>2.3199895550902738E-2</c:v>
                </c:pt>
                <c:pt idx="2333">
                  <c:v>2.3199895550902738E-2</c:v>
                </c:pt>
                <c:pt idx="2334">
                  <c:v>2.3199895550982674E-2</c:v>
                </c:pt>
                <c:pt idx="2335">
                  <c:v>2.3199895550982674E-2</c:v>
                </c:pt>
                <c:pt idx="2336">
                  <c:v>2.3199895550902738E-2</c:v>
                </c:pt>
                <c:pt idx="2337">
                  <c:v>2.3199895550982674E-2</c:v>
                </c:pt>
                <c:pt idx="2338">
                  <c:v>2.3199895550982674E-2</c:v>
                </c:pt>
                <c:pt idx="2339">
                  <c:v>2.3199895550902738E-2</c:v>
                </c:pt>
                <c:pt idx="2340">
                  <c:v>2.3199895550982674E-2</c:v>
                </c:pt>
                <c:pt idx="2341">
                  <c:v>2.3199895550902738E-2</c:v>
                </c:pt>
                <c:pt idx="2342">
                  <c:v>2.3199895550982674E-2</c:v>
                </c:pt>
                <c:pt idx="2343">
                  <c:v>2.3199895550982674E-2</c:v>
                </c:pt>
                <c:pt idx="2344">
                  <c:v>2.3199895550902738E-2</c:v>
                </c:pt>
                <c:pt idx="2345">
                  <c:v>2.3199895550902738E-2</c:v>
                </c:pt>
                <c:pt idx="2346">
                  <c:v>2.3199895550982674E-2</c:v>
                </c:pt>
                <c:pt idx="2347">
                  <c:v>2.3199895550982674E-2</c:v>
                </c:pt>
                <c:pt idx="2348">
                  <c:v>2.3199895550902738E-2</c:v>
                </c:pt>
                <c:pt idx="2349">
                  <c:v>2.3199895550982674E-2</c:v>
                </c:pt>
                <c:pt idx="2350">
                  <c:v>2.3199895550902738E-2</c:v>
                </c:pt>
                <c:pt idx="2351">
                  <c:v>2.3199895550982674E-2</c:v>
                </c:pt>
                <c:pt idx="2352">
                  <c:v>2.3199895550902738E-2</c:v>
                </c:pt>
                <c:pt idx="2353">
                  <c:v>2.3199895550902738E-2</c:v>
                </c:pt>
                <c:pt idx="2354">
                  <c:v>2.3199895550982674E-2</c:v>
                </c:pt>
                <c:pt idx="2355">
                  <c:v>2.3199895550902738E-2</c:v>
                </c:pt>
                <c:pt idx="2356">
                  <c:v>2.3199895550982674E-2</c:v>
                </c:pt>
                <c:pt idx="2357">
                  <c:v>2.3199895550902738E-2</c:v>
                </c:pt>
                <c:pt idx="2358">
                  <c:v>2.3199895550902738E-2</c:v>
                </c:pt>
                <c:pt idx="2359">
                  <c:v>2.3199895550902738E-2</c:v>
                </c:pt>
                <c:pt idx="2360">
                  <c:v>2.3199895550902738E-2</c:v>
                </c:pt>
                <c:pt idx="2361">
                  <c:v>2.3199895550902738E-2</c:v>
                </c:pt>
                <c:pt idx="2362">
                  <c:v>2.3199895550982674E-2</c:v>
                </c:pt>
                <c:pt idx="2363">
                  <c:v>2.3199895550982674E-2</c:v>
                </c:pt>
                <c:pt idx="2364">
                  <c:v>2.3199895550902738E-2</c:v>
                </c:pt>
                <c:pt idx="2365">
                  <c:v>2.3199895550982674E-2</c:v>
                </c:pt>
                <c:pt idx="2366">
                  <c:v>2.3199895550902738E-2</c:v>
                </c:pt>
                <c:pt idx="2367">
                  <c:v>2.3199895550982674E-2</c:v>
                </c:pt>
                <c:pt idx="2368">
                  <c:v>2.3199895550982674E-2</c:v>
                </c:pt>
                <c:pt idx="2369">
                  <c:v>2.3199895550902738E-2</c:v>
                </c:pt>
                <c:pt idx="2370">
                  <c:v>2.3199895550902738E-2</c:v>
                </c:pt>
                <c:pt idx="2371">
                  <c:v>2.3199895550982674E-2</c:v>
                </c:pt>
                <c:pt idx="2372">
                  <c:v>2.3199895550902738E-2</c:v>
                </c:pt>
                <c:pt idx="2373">
                  <c:v>2.3199895550982674E-2</c:v>
                </c:pt>
                <c:pt idx="2374">
                  <c:v>2.3199895550902738E-2</c:v>
                </c:pt>
                <c:pt idx="2375">
                  <c:v>2.3199895550982674E-2</c:v>
                </c:pt>
                <c:pt idx="2376">
                  <c:v>2.3199895550902738E-2</c:v>
                </c:pt>
                <c:pt idx="2377">
                  <c:v>2.3199895550982674E-2</c:v>
                </c:pt>
                <c:pt idx="2378">
                  <c:v>2.3199895550982674E-2</c:v>
                </c:pt>
                <c:pt idx="2379">
                  <c:v>2.3199895550902738E-2</c:v>
                </c:pt>
                <c:pt idx="2380">
                  <c:v>2.3199895550902738E-2</c:v>
                </c:pt>
                <c:pt idx="2381">
                  <c:v>2.3199895550902738E-2</c:v>
                </c:pt>
                <c:pt idx="2382">
                  <c:v>2.3199895550982674E-2</c:v>
                </c:pt>
                <c:pt idx="2383">
                  <c:v>2.3199895550902738E-2</c:v>
                </c:pt>
                <c:pt idx="2384">
                  <c:v>2.3199895550982674E-2</c:v>
                </c:pt>
                <c:pt idx="2385">
                  <c:v>2.3199895550902738E-2</c:v>
                </c:pt>
                <c:pt idx="2386">
                  <c:v>2.3199895550982674E-2</c:v>
                </c:pt>
                <c:pt idx="2387">
                  <c:v>2.3199895550902738E-2</c:v>
                </c:pt>
                <c:pt idx="2388">
                  <c:v>2.3199895550982674E-2</c:v>
                </c:pt>
                <c:pt idx="2389">
                  <c:v>2.3199895550902738E-2</c:v>
                </c:pt>
                <c:pt idx="2390">
                  <c:v>2.3199895550902738E-2</c:v>
                </c:pt>
                <c:pt idx="2391">
                  <c:v>2.3199895550902738E-2</c:v>
                </c:pt>
                <c:pt idx="2392">
                  <c:v>2.3199895550982674E-2</c:v>
                </c:pt>
                <c:pt idx="2393">
                  <c:v>2.3199895550982674E-2</c:v>
                </c:pt>
                <c:pt idx="2394">
                  <c:v>2.3199895550902738E-2</c:v>
                </c:pt>
                <c:pt idx="2395">
                  <c:v>2.3199895550982674E-2</c:v>
                </c:pt>
                <c:pt idx="2396">
                  <c:v>2.3199895550982674E-2</c:v>
                </c:pt>
                <c:pt idx="2397">
                  <c:v>2.3199895550902738E-2</c:v>
                </c:pt>
                <c:pt idx="2398">
                  <c:v>2.3199895550982674E-2</c:v>
                </c:pt>
                <c:pt idx="2399">
                  <c:v>2.3199895550902738E-2</c:v>
                </c:pt>
                <c:pt idx="2400">
                  <c:v>2.3199895550902738E-2</c:v>
                </c:pt>
                <c:pt idx="2401">
                  <c:v>2.3199895550902738E-2</c:v>
                </c:pt>
                <c:pt idx="2402">
                  <c:v>2.3199895550982674E-2</c:v>
                </c:pt>
                <c:pt idx="2403">
                  <c:v>2.3199895550902738E-2</c:v>
                </c:pt>
                <c:pt idx="2404">
                  <c:v>2.3199895550982674E-2</c:v>
                </c:pt>
                <c:pt idx="2405">
                  <c:v>2.3199895550902738E-2</c:v>
                </c:pt>
                <c:pt idx="2406">
                  <c:v>2.3199895550982674E-2</c:v>
                </c:pt>
                <c:pt idx="2407">
                  <c:v>2.3199895550902738E-2</c:v>
                </c:pt>
                <c:pt idx="2408">
                  <c:v>2.3199895550982674E-2</c:v>
                </c:pt>
                <c:pt idx="2409">
                  <c:v>2.3199895550902738E-2</c:v>
                </c:pt>
                <c:pt idx="2410">
                  <c:v>2.3199895550902738E-2</c:v>
                </c:pt>
                <c:pt idx="2411">
                  <c:v>2.3199895550982674E-2</c:v>
                </c:pt>
                <c:pt idx="2412">
                  <c:v>2.3199895550902738E-2</c:v>
                </c:pt>
                <c:pt idx="2413">
                  <c:v>2.3199895550982674E-2</c:v>
                </c:pt>
                <c:pt idx="2414">
                  <c:v>2.3199895550982674E-2</c:v>
                </c:pt>
                <c:pt idx="2415">
                  <c:v>2.3199895550902738E-2</c:v>
                </c:pt>
                <c:pt idx="2416">
                  <c:v>2.3199895550982674E-2</c:v>
                </c:pt>
                <c:pt idx="2417">
                  <c:v>2.3199895550982674E-2</c:v>
                </c:pt>
                <c:pt idx="2418">
                  <c:v>2.3199895550902738E-2</c:v>
                </c:pt>
                <c:pt idx="2419">
                  <c:v>2.3199895550982674E-2</c:v>
                </c:pt>
                <c:pt idx="2420">
                  <c:v>2.3199895550902738E-2</c:v>
                </c:pt>
                <c:pt idx="2421">
                  <c:v>2.3199895550902738E-2</c:v>
                </c:pt>
                <c:pt idx="2422">
                  <c:v>2.3199895550982674E-2</c:v>
                </c:pt>
                <c:pt idx="2423">
                  <c:v>2.3199895550902738E-2</c:v>
                </c:pt>
                <c:pt idx="2424">
                  <c:v>2.3199895550902738E-2</c:v>
                </c:pt>
                <c:pt idx="2425">
                  <c:v>2.3199895550902738E-2</c:v>
                </c:pt>
                <c:pt idx="2426">
                  <c:v>2.3199895550902738E-2</c:v>
                </c:pt>
                <c:pt idx="2427">
                  <c:v>2.3199895550982674E-2</c:v>
                </c:pt>
                <c:pt idx="2428">
                  <c:v>2.3199895550982674E-2</c:v>
                </c:pt>
                <c:pt idx="2429">
                  <c:v>2.3199895550902738E-2</c:v>
                </c:pt>
                <c:pt idx="2430">
                  <c:v>2.3199895550982674E-2</c:v>
                </c:pt>
                <c:pt idx="2431">
                  <c:v>2.3199895550902738E-2</c:v>
                </c:pt>
                <c:pt idx="2432">
                  <c:v>2.3199895550982674E-2</c:v>
                </c:pt>
                <c:pt idx="2433">
                  <c:v>2.3199895550902738E-2</c:v>
                </c:pt>
                <c:pt idx="2434">
                  <c:v>2.3199895550902738E-2</c:v>
                </c:pt>
                <c:pt idx="2435">
                  <c:v>2.3199895550982674E-2</c:v>
                </c:pt>
                <c:pt idx="2436">
                  <c:v>2.3199895550902738E-2</c:v>
                </c:pt>
                <c:pt idx="2437">
                  <c:v>2.3199895550982674E-2</c:v>
                </c:pt>
                <c:pt idx="2438">
                  <c:v>2.3199895550982674E-2</c:v>
                </c:pt>
                <c:pt idx="2439">
                  <c:v>2.3199895550902738E-2</c:v>
                </c:pt>
                <c:pt idx="2440">
                  <c:v>2.3199895550902738E-2</c:v>
                </c:pt>
                <c:pt idx="2441">
                  <c:v>2.3199895550982674E-2</c:v>
                </c:pt>
                <c:pt idx="2442">
                  <c:v>2.3199895550982674E-2</c:v>
                </c:pt>
                <c:pt idx="2443">
                  <c:v>2.3199895550902738E-2</c:v>
                </c:pt>
                <c:pt idx="2444">
                  <c:v>2.3199895550982674E-2</c:v>
                </c:pt>
                <c:pt idx="2445">
                  <c:v>2.3199895550982674E-2</c:v>
                </c:pt>
                <c:pt idx="2446">
                  <c:v>2.3199895550902738E-2</c:v>
                </c:pt>
                <c:pt idx="2447">
                  <c:v>2.3199895550982674E-2</c:v>
                </c:pt>
                <c:pt idx="2448">
                  <c:v>2.3199895550902738E-2</c:v>
                </c:pt>
                <c:pt idx="2449">
                  <c:v>2.3199895550982674E-2</c:v>
                </c:pt>
                <c:pt idx="2450">
                  <c:v>2.3199895550902738E-2</c:v>
                </c:pt>
                <c:pt idx="2451">
                  <c:v>2.3199895550902738E-2</c:v>
                </c:pt>
                <c:pt idx="2452">
                  <c:v>2.3199895550982674E-2</c:v>
                </c:pt>
                <c:pt idx="2453">
                  <c:v>2.3199895550982674E-2</c:v>
                </c:pt>
                <c:pt idx="2454">
                  <c:v>2.3199895550902738E-2</c:v>
                </c:pt>
                <c:pt idx="2455">
                  <c:v>2.3199895550902738E-2</c:v>
                </c:pt>
                <c:pt idx="2456">
                  <c:v>2.3199895550902738E-2</c:v>
                </c:pt>
                <c:pt idx="2457">
                  <c:v>2.3199895550902738E-2</c:v>
                </c:pt>
                <c:pt idx="2458">
                  <c:v>2.3199895550982674E-2</c:v>
                </c:pt>
                <c:pt idx="2459">
                  <c:v>2.3199895550902738E-2</c:v>
                </c:pt>
                <c:pt idx="2460">
                  <c:v>2.3199895550982674E-2</c:v>
                </c:pt>
                <c:pt idx="2461">
                  <c:v>2.3199895550902738E-2</c:v>
                </c:pt>
                <c:pt idx="2462">
                  <c:v>2.3199895550982674E-2</c:v>
                </c:pt>
                <c:pt idx="2463">
                  <c:v>2.3199895550902738E-2</c:v>
                </c:pt>
                <c:pt idx="2464">
                  <c:v>2.3199895550902738E-2</c:v>
                </c:pt>
                <c:pt idx="2465">
                  <c:v>2.3199895550982674E-2</c:v>
                </c:pt>
                <c:pt idx="2466">
                  <c:v>2.3199895550902738E-2</c:v>
                </c:pt>
                <c:pt idx="2467">
                  <c:v>2.3199895550902738E-2</c:v>
                </c:pt>
                <c:pt idx="2468">
                  <c:v>2.3199895550982674E-2</c:v>
                </c:pt>
                <c:pt idx="2469">
                  <c:v>2.3199895550902738E-2</c:v>
                </c:pt>
                <c:pt idx="2470">
                  <c:v>2.3199895550982674E-2</c:v>
                </c:pt>
                <c:pt idx="2471">
                  <c:v>2.3199895550902738E-2</c:v>
                </c:pt>
                <c:pt idx="2472">
                  <c:v>2.3199895550982674E-2</c:v>
                </c:pt>
                <c:pt idx="2473">
                  <c:v>2.3199895550902738E-2</c:v>
                </c:pt>
                <c:pt idx="2474">
                  <c:v>2.3199895550902738E-2</c:v>
                </c:pt>
                <c:pt idx="2475">
                  <c:v>2.3199895550982674E-2</c:v>
                </c:pt>
                <c:pt idx="2476">
                  <c:v>2.3199895550982674E-2</c:v>
                </c:pt>
                <c:pt idx="2477">
                  <c:v>2.3199895550902738E-2</c:v>
                </c:pt>
                <c:pt idx="2478">
                  <c:v>2.3199895550982674E-2</c:v>
                </c:pt>
                <c:pt idx="2479">
                  <c:v>2.3199895550902738E-2</c:v>
                </c:pt>
                <c:pt idx="2480">
                  <c:v>2.3199895550982674E-2</c:v>
                </c:pt>
                <c:pt idx="2481">
                  <c:v>2.3199895550982674E-2</c:v>
                </c:pt>
                <c:pt idx="2482">
                  <c:v>2.3199895550902738E-2</c:v>
                </c:pt>
                <c:pt idx="2483">
                  <c:v>2.3199895550902738E-2</c:v>
                </c:pt>
                <c:pt idx="2484">
                  <c:v>2.3199895550982674E-2</c:v>
                </c:pt>
                <c:pt idx="2485">
                  <c:v>2.3199895550902738E-2</c:v>
                </c:pt>
                <c:pt idx="2486">
                  <c:v>2.3199895550902738E-2</c:v>
                </c:pt>
                <c:pt idx="2487">
                  <c:v>2.3199895550982674E-2</c:v>
                </c:pt>
                <c:pt idx="2488">
                  <c:v>2.3199895550902738E-2</c:v>
                </c:pt>
                <c:pt idx="2489">
                  <c:v>2.3199895550982674E-2</c:v>
                </c:pt>
                <c:pt idx="2490">
                  <c:v>2.3199895550902738E-2</c:v>
                </c:pt>
                <c:pt idx="2491">
                  <c:v>2.3199895550902738E-2</c:v>
                </c:pt>
                <c:pt idx="2492">
                  <c:v>2.3199895550902738E-2</c:v>
                </c:pt>
                <c:pt idx="2493">
                  <c:v>2.3199895550902738E-2</c:v>
                </c:pt>
                <c:pt idx="2494">
                  <c:v>2.3199895550982674E-2</c:v>
                </c:pt>
                <c:pt idx="2495">
                  <c:v>2.3199895550982674E-2</c:v>
                </c:pt>
                <c:pt idx="2496">
                  <c:v>2.3199895550902738E-2</c:v>
                </c:pt>
                <c:pt idx="2497">
                  <c:v>2.3199895550982674E-2</c:v>
                </c:pt>
                <c:pt idx="2498">
                  <c:v>2.3199895550982674E-2</c:v>
                </c:pt>
                <c:pt idx="2499">
                  <c:v>2.3199895550902738E-2</c:v>
                </c:pt>
                <c:pt idx="2500">
                  <c:v>2.3199895550982674E-2</c:v>
                </c:pt>
                <c:pt idx="2501">
                  <c:v>2.3199895550982674E-2</c:v>
                </c:pt>
                <c:pt idx="2502">
                  <c:v>2.3199895550902738E-2</c:v>
                </c:pt>
                <c:pt idx="2503">
                  <c:v>2.3199895550902738E-2</c:v>
                </c:pt>
                <c:pt idx="2504">
                  <c:v>2.3199895550982674E-2</c:v>
                </c:pt>
                <c:pt idx="2505">
                  <c:v>2.3199895550902738E-2</c:v>
                </c:pt>
                <c:pt idx="2506">
                  <c:v>2.3199895550982674E-2</c:v>
                </c:pt>
                <c:pt idx="2507">
                  <c:v>2.3199895550982674E-2</c:v>
                </c:pt>
                <c:pt idx="2508">
                  <c:v>2.3199895550902738E-2</c:v>
                </c:pt>
                <c:pt idx="2509">
                  <c:v>2.3199895550982674E-2</c:v>
                </c:pt>
                <c:pt idx="2510">
                  <c:v>2.3199895550902738E-2</c:v>
                </c:pt>
                <c:pt idx="2511">
                  <c:v>2.3199895550982674E-2</c:v>
                </c:pt>
                <c:pt idx="2512">
                  <c:v>2.3199895550902738E-2</c:v>
                </c:pt>
                <c:pt idx="2513">
                  <c:v>2.3199895550902738E-2</c:v>
                </c:pt>
                <c:pt idx="2514">
                  <c:v>2.3199895550982674E-2</c:v>
                </c:pt>
                <c:pt idx="2515">
                  <c:v>2.3199895550902738E-2</c:v>
                </c:pt>
                <c:pt idx="2516">
                  <c:v>2.3199895550902738E-2</c:v>
                </c:pt>
                <c:pt idx="2517">
                  <c:v>2.3199895550982674E-2</c:v>
                </c:pt>
                <c:pt idx="2518">
                  <c:v>2.3199895550982674E-2</c:v>
                </c:pt>
                <c:pt idx="2519">
                  <c:v>2.3199895550902738E-2</c:v>
                </c:pt>
                <c:pt idx="2520">
                  <c:v>2.3199895550902738E-2</c:v>
                </c:pt>
                <c:pt idx="2521">
                  <c:v>2.3199895550982674E-2</c:v>
                </c:pt>
                <c:pt idx="2522">
                  <c:v>2.3199895550902738E-2</c:v>
                </c:pt>
                <c:pt idx="2523">
                  <c:v>2.3199895550982674E-2</c:v>
                </c:pt>
                <c:pt idx="2524">
                  <c:v>2.3199895550902738E-2</c:v>
                </c:pt>
                <c:pt idx="2525">
                  <c:v>2.3199895550982674E-2</c:v>
                </c:pt>
                <c:pt idx="2526">
                  <c:v>2.3199895550982674E-2</c:v>
                </c:pt>
                <c:pt idx="2527">
                  <c:v>2.3199895550902738E-2</c:v>
                </c:pt>
                <c:pt idx="2528">
                  <c:v>2.3199895550902738E-2</c:v>
                </c:pt>
                <c:pt idx="2529">
                  <c:v>2.3199895550982674E-2</c:v>
                </c:pt>
                <c:pt idx="2530">
                  <c:v>2.3199895550902738E-2</c:v>
                </c:pt>
                <c:pt idx="2531">
                  <c:v>2.3199895550902738E-2</c:v>
                </c:pt>
                <c:pt idx="2532">
                  <c:v>2.3199895550982674E-2</c:v>
                </c:pt>
                <c:pt idx="2533">
                  <c:v>2.3199895550902738E-2</c:v>
                </c:pt>
                <c:pt idx="2534">
                  <c:v>2.3199895550982674E-2</c:v>
                </c:pt>
                <c:pt idx="2535">
                  <c:v>2.3199895550902738E-2</c:v>
                </c:pt>
                <c:pt idx="2536">
                  <c:v>2.3199895550982674E-2</c:v>
                </c:pt>
                <c:pt idx="2537">
                  <c:v>2.3199895550982674E-2</c:v>
                </c:pt>
                <c:pt idx="2538">
                  <c:v>2.3199895550902738E-2</c:v>
                </c:pt>
                <c:pt idx="2539">
                  <c:v>2.3199895550982674E-2</c:v>
                </c:pt>
                <c:pt idx="2540">
                  <c:v>2.3199895550902738E-2</c:v>
                </c:pt>
                <c:pt idx="2541">
                  <c:v>2.3199895550902738E-2</c:v>
                </c:pt>
                <c:pt idx="2542">
                  <c:v>2.3199895550982674E-2</c:v>
                </c:pt>
                <c:pt idx="2543">
                  <c:v>2.3199895550982674E-2</c:v>
                </c:pt>
                <c:pt idx="2544">
                  <c:v>2.3199895550982674E-2</c:v>
                </c:pt>
                <c:pt idx="2545">
                  <c:v>2.3199895550902738E-2</c:v>
                </c:pt>
                <c:pt idx="2546">
                  <c:v>2.3199895550982674E-2</c:v>
                </c:pt>
                <c:pt idx="2547">
                  <c:v>2.3199895550902738E-2</c:v>
                </c:pt>
                <c:pt idx="2548">
                  <c:v>2.3199895550902738E-2</c:v>
                </c:pt>
                <c:pt idx="2549">
                  <c:v>2.3199895550982674E-2</c:v>
                </c:pt>
                <c:pt idx="2550">
                  <c:v>2.3199895550902738E-2</c:v>
                </c:pt>
                <c:pt idx="2551">
                  <c:v>2.3199895550902738E-2</c:v>
                </c:pt>
                <c:pt idx="2552">
                  <c:v>2.3199895550982674E-2</c:v>
                </c:pt>
                <c:pt idx="2553">
                  <c:v>2.3199895550902738E-2</c:v>
                </c:pt>
                <c:pt idx="2554">
                  <c:v>2.3199895550902738E-2</c:v>
                </c:pt>
                <c:pt idx="2555">
                  <c:v>2.3199895550982674E-2</c:v>
                </c:pt>
                <c:pt idx="2556">
                  <c:v>2.3764235872976158E-2</c:v>
                </c:pt>
                <c:pt idx="2557">
                  <c:v>2.3764235872976158E-2</c:v>
                </c:pt>
                <c:pt idx="2558">
                  <c:v>2.3764235872976158E-2</c:v>
                </c:pt>
                <c:pt idx="2559">
                  <c:v>2.3764235872976158E-2</c:v>
                </c:pt>
                <c:pt idx="2560">
                  <c:v>2.3764235872976158E-2</c:v>
                </c:pt>
                <c:pt idx="2561">
                  <c:v>2.3764235872976158E-2</c:v>
                </c:pt>
                <c:pt idx="2562">
                  <c:v>2.3764235873056094E-2</c:v>
                </c:pt>
                <c:pt idx="2563">
                  <c:v>2.3764235872896222E-2</c:v>
                </c:pt>
                <c:pt idx="2564">
                  <c:v>2.3764235873056094E-2</c:v>
                </c:pt>
                <c:pt idx="2565">
                  <c:v>2.3764235872896222E-2</c:v>
                </c:pt>
                <c:pt idx="2566">
                  <c:v>2.3764235873056094E-2</c:v>
                </c:pt>
                <c:pt idx="2567">
                  <c:v>2.3764235872976158E-2</c:v>
                </c:pt>
                <c:pt idx="2568">
                  <c:v>2.3764235872976158E-2</c:v>
                </c:pt>
                <c:pt idx="2569">
                  <c:v>2.3764235872976158E-2</c:v>
                </c:pt>
                <c:pt idx="2570">
                  <c:v>2.3764235872976158E-2</c:v>
                </c:pt>
                <c:pt idx="2571">
                  <c:v>2.3764235872976158E-2</c:v>
                </c:pt>
                <c:pt idx="2572">
                  <c:v>2.3764235872976158E-2</c:v>
                </c:pt>
                <c:pt idx="2573">
                  <c:v>2.3764235873056094E-2</c:v>
                </c:pt>
                <c:pt idx="2574">
                  <c:v>2.3764235872976158E-2</c:v>
                </c:pt>
                <c:pt idx="2575">
                  <c:v>2.3764235872976158E-2</c:v>
                </c:pt>
                <c:pt idx="2576">
                  <c:v>2.3764235872976158E-2</c:v>
                </c:pt>
                <c:pt idx="2577">
                  <c:v>2.3764235872976158E-2</c:v>
                </c:pt>
                <c:pt idx="2578">
                  <c:v>2.3764235873056094E-2</c:v>
                </c:pt>
                <c:pt idx="2579">
                  <c:v>2.3764235872976158E-2</c:v>
                </c:pt>
                <c:pt idx="2580">
                  <c:v>2.3764235872976158E-2</c:v>
                </c:pt>
                <c:pt idx="2581">
                  <c:v>2.3764235872976158E-2</c:v>
                </c:pt>
                <c:pt idx="2582">
                  <c:v>2.3764235872976158E-2</c:v>
                </c:pt>
                <c:pt idx="2583">
                  <c:v>2.3764235872976158E-2</c:v>
                </c:pt>
                <c:pt idx="2584">
                  <c:v>2.3764235872976158E-2</c:v>
                </c:pt>
                <c:pt idx="2585">
                  <c:v>2.3764235872976158E-2</c:v>
                </c:pt>
                <c:pt idx="2586">
                  <c:v>2.3764235872976158E-2</c:v>
                </c:pt>
                <c:pt idx="2587">
                  <c:v>2.3764235872976158E-2</c:v>
                </c:pt>
                <c:pt idx="2588">
                  <c:v>2.3764235872976158E-2</c:v>
                </c:pt>
                <c:pt idx="2589">
                  <c:v>2.3764235872976158E-2</c:v>
                </c:pt>
                <c:pt idx="2590">
                  <c:v>2.3764235872976158E-2</c:v>
                </c:pt>
                <c:pt idx="2591">
                  <c:v>2.3764235872976158E-2</c:v>
                </c:pt>
                <c:pt idx="2592">
                  <c:v>2.3764235872976158E-2</c:v>
                </c:pt>
                <c:pt idx="2593">
                  <c:v>2.3764235872976158E-2</c:v>
                </c:pt>
                <c:pt idx="2594">
                  <c:v>2.3764235873056094E-2</c:v>
                </c:pt>
                <c:pt idx="2595">
                  <c:v>2.3764235872976158E-2</c:v>
                </c:pt>
                <c:pt idx="2596">
                  <c:v>2.3764235872976158E-2</c:v>
                </c:pt>
                <c:pt idx="2597">
                  <c:v>2.3764235873056094E-2</c:v>
                </c:pt>
                <c:pt idx="2598">
                  <c:v>2.3764235872976158E-2</c:v>
                </c:pt>
                <c:pt idx="2599">
                  <c:v>2.3764235872896222E-2</c:v>
                </c:pt>
                <c:pt idx="2600">
                  <c:v>2.3764235873056094E-2</c:v>
                </c:pt>
                <c:pt idx="2601">
                  <c:v>2.3764235872976158E-2</c:v>
                </c:pt>
                <c:pt idx="2602">
                  <c:v>2.3764235873056094E-2</c:v>
                </c:pt>
                <c:pt idx="2603">
                  <c:v>2.3764235872976158E-2</c:v>
                </c:pt>
                <c:pt idx="2604">
                  <c:v>2.3764235872976158E-2</c:v>
                </c:pt>
                <c:pt idx="2605">
                  <c:v>2.3764235872976158E-2</c:v>
                </c:pt>
                <c:pt idx="2606">
                  <c:v>2.3764235872976158E-2</c:v>
                </c:pt>
                <c:pt idx="2607">
                  <c:v>2.3764235872976158E-2</c:v>
                </c:pt>
                <c:pt idx="2608">
                  <c:v>2.3764235872976158E-2</c:v>
                </c:pt>
                <c:pt idx="2609">
                  <c:v>2.3764235872976158E-2</c:v>
                </c:pt>
                <c:pt idx="2610">
                  <c:v>2.3764235872976158E-2</c:v>
                </c:pt>
                <c:pt idx="2611">
                  <c:v>2.3764235872976158E-2</c:v>
                </c:pt>
                <c:pt idx="2612">
                  <c:v>2.3764235872976158E-2</c:v>
                </c:pt>
                <c:pt idx="2613">
                  <c:v>2.3764235872976158E-2</c:v>
                </c:pt>
                <c:pt idx="2614">
                  <c:v>2.3764235872976158E-2</c:v>
                </c:pt>
                <c:pt idx="2615">
                  <c:v>2.3764235872976158E-2</c:v>
                </c:pt>
                <c:pt idx="2616">
                  <c:v>2.3764235872976158E-2</c:v>
                </c:pt>
                <c:pt idx="2617">
                  <c:v>2.3764235873056094E-2</c:v>
                </c:pt>
                <c:pt idx="2618">
                  <c:v>2.3764235872976158E-2</c:v>
                </c:pt>
                <c:pt idx="2619">
                  <c:v>2.3764235872976158E-2</c:v>
                </c:pt>
                <c:pt idx="2620">
                  <c:v>2.3764235872976158E-2</c:v>
                </c:pt>
                <c:pt idx="2621">
                  <c:v>2.3764235872976158E-2</c:v>
                </c:pt>
                <c:pt idx="2622">
                  <c:v>2.3764235872976158E-2</c:v>
                </c:pt>
                <c:pt idx="2623">
                  <c:v>2.3764235872976158E-2</c:v>
                </c:pt>
                <c:pt idx="2624">
                  <c:v>2.3764235872976158E-2</c:v>
                </c:pt>
                <c:pt idx="2625">
                  <c:v>2.3764235872976158E-2</c:v>
                </c:pt>
                <c:pt idx="2626">
                  <c:v>2.3764235872976158E-2</c:v>
                </c:pt>
                <c:pt idx="2627">
                  <c:v>2.3764235872976158E-2</c:v>
                </c:pt>
                <c:pt idx="2628">
                  <c:v>2.3764235872976158E-2</c:v>
                </c:pt>
                <c:pt idx="2629">
                  <c:v>2.3764235872976158E-2</c:v>
                </c:pt>
                <c:pt idx="2630">
                  <c:v>2.3764235872976158E-2</c:v>
                </c:pt>
                <c:pt idx="2631">
                  <c:v>2.3764235872976158E-2</c:v>
                </c:pt>
                <c:pt idx="2632">
                  <c:v>2.3764235872976158E-2</c:v>
                </c:pt>
                <c:pt idx="2633">
                  <c:v>2.3764235872976158E-2</c:v>
                </c:pt>
                <c:pt idx="2634">
                  <c:v>2.3764235872976158E-2</c:v>
                </c:pt>
                <c:pt idx="2635">
                  <c:v>2.3764235872976158E-2</c:v>
                </c:pt>
                <c:pt idx="2636">
                  <c:v>2.3764235872976158E-2</c:v>
                </c:pt>
                <c:pt idx="2637">
                  <c:v>2.3764235872976158E-2</c:v>
                </c:pt>
                <c:pt idx="2638">
                  <c:v>2.3764235872976158E-2</c:v>
                </c:pt>
                <c:pt idx="2639">
                  <c:v>2.3764235872976158E-2</c:v>
                </c:pt>
                <c:pt idx="2640">
                  <c:v>2.3764235872976158E-2</c:v>
                </c:pt>
                <c:pt idx="2641">
                  <c:v>2.3764235872976158E-2</c:v>
                </c:pt>
                <c:pt idx="2642">
                  <c:v>2.3764235872976158E-2</c:v>
                </c:pt>
                <c:pt idx="2643">
                  <c:v>2.3764235872976158E-2</c:v>
                </c:pt>
                <c:pt idx="2644">
                  <c:v>2.3764235872976158E-2</c:v>
                </c:pt>
                <c:pt idx="2645">
                  <c:v>2.3764235873056094E-2</c:v>
                </c:pt>
                <c:pt idx="2646">
                  <c:v>2.3764235872976158E-2</c:v>
                </c:pt>
                <c:pt idx="2647">
                  <c:v>2.3764235872976158E-2</c:v>
                </c:pt>
                <c:pt idx="2648">
                  <c:v>2.3764235872976158E-2</c:v>
                </c:pt>
                <c:pt idx="2649">
                  <c:v>2.3764235872976158E-2</c:v>
                </c:pt>
                <c:pt idx="2650">
                  <c:v>2.3764235872976158E-2</c:v>
                </c:pt>
                <c:pt idx="2651">
                  <c:v>2.3764235872976158E-2</c:v>
                </c:pt>
                <c:pt idx="2652">
                  <c:v>2.3764235872976158E-2</c:v>
                </c:pt>
                <c:pt idx="2653">
                  <c:v>2.3764235872976158E-2</c:v>
                </c:pt>
                <c:pt idx="2654">
                  <c:v>2.3764235873056094E-2</c:v>
                </c:pt>
                <c:pt idx="2655">
                  <c:v>2.3764235872976158E-2</c:v>
                </c:pt>
                <c:pt idx="2656">
                  <c:v>2.3764235872976158E-2</c:v>
                </c:pt>
                <c:pt idx="2657">
                  <c:v>2.3764235872976158E-2</c:v>
                </c:pt>
                <c:pt idx="2658">
                  <c:v>2.3764235872976158E-2</c:v>
                </c:pt>
                <c:pt idx="2659">
                  <c:v>2.3764235872976158E-2</c:v>
                </c:pt>
                <c:pt idx="2660">
                  <c:v>2.3764235872976158E-2</c:v>
                </c:pt>
                <c:pt idx="2661">
                  <c:v>2.3764235872976158E-2</c:v>
                </c:pt>
                <c:pt idx="2662">
                  <c:v>2.3764235872976158E-2</c:v>
                </c:pt>
                <c:pt idx="2663">
                  <c:v>2.3764235872976158E-2</c:v>
                </c:pt>
                <c:pt idx="2664">
                  <c:v>2.3764235872976158E-2</c:v>
                </c:pt>
                <c:pt idx="2665">
                  <c:v>2.3764235872976158E-2</c:v>
                </c:pt>
                <c:pt idx="2666">
                  <c:v>2.3764235872976158E-2</c:v>
                </c:pt>
                <c:pt idx="2667">
                  <c:v>2.3764235872976158E-2</c:v>
                </c:pt>
                <c:pt idx="2668">
                  <c:v>2.3764235872976158E-2</c:v>
                </c:pt>
                <c:pt idx="2669">
                  <c:v>2.3764235872976158E-2</c:v>
                </c:pt>
                <c:pt idx="2670">
                  <c:v>2.3764235872976158E-2</c:v>
                </c:pt>
                <c:pt idx="2671">
                  <c:v>2.3764235873056094E-2</c:v>
                </c:pt>
                <c:pt idx="2672">
                  <c:v>2.3764235872896222E-2</c:v>
                </c:pt>
                <c:pt idx="2673">
                  <c:v>2.3764235873056094E-2</c:v>
                </c:pt>
                <c:pt idx="2674">
                  <c:v>2.3764235872976158E-2</c:v>
                </c:pt>
                <c:pt idx="2675">
                  <c:v>2.3764235873056094E-2</c:v>
                </c:pt>
                <c:pt idx="2676">
                  <c:v>2.3764235872976158E-2</c:v>
                </c:pt>
                <c:pt idx="2677">
                  <c:v>2.3764235872976158E-2</c:v>
                </c:pt>
                <c:pt idx="2678">
                  <c:v>2.3764235873056094E-2</c:v>
                </c:pt>
                <c:pt idx="2679">
                  <c:v>2.3764235872976158E-2</c:v>
                </c:pt>
                <c:pt idx="2680">
                  <c:v>2.3764235873056094E-2</c:v>
                </c:pt>
                <c:pt idx="2681">
                  <c:v>2.3764235872896222E-2</c:v>
                </c:pt>
                <c:pt idx="2682">
                  <c:v>2.3764235872976158E-2</c:v>
                </c:pt>
                <c:pt idx="2683">
                  <c:v>2.3764235873056094E-2</c:v>
                </c:pt>
                <c:pt idx="2684">
                  <c:v>2.3764235872976158E-2</c:v>
                </c:pt>
                <c:pt idx="2685">
                  <c:v>2.3764235872976158E-2</c:v>
                </c:pt>
                <c:pt idx="2686">
                  <c:v>2.3764235872976158E-2</c:v>
                </c:pt>
                <c:pt idx="2687">
                  <c:v>2.3764235873056094E-2</c:v>
                </c:pt>
                <c:pt idx="2688">
                  <c:v>2.3764235872976158E-2</c:v>
                </c:pt>
                <c:pt idx="2689">
                  <c:v>2.3764235872976158E-2</c:v>
                </c:pt>
                <c:pt idx="2690">
                  <c:v>2.3764235872976158E-2</c:v>
                </c:pt>
                <c:pt idx="2691">
                  <c:v>2.3764235872976158E-2</c:v>
                </c:pt>
                <c:pt idx="2692">
                  <c:v>2.3764235872976158E-2</c:v>
                </c:pt>
                <c:pt idx="2693">
                  <c:v>2.3764235872976158E-2</c:v>
                </c:pt>
                <c:pt idx="2694">
                  <c:v>2.3764235872976158E-2</c:v>
                </c:pt>
                <c:pt idx="2695">
                  <c:v>2.3764235873056094E-2</c:v>
                </c:pt>
                <c:pt idx="2696">
                  <c:v>2.3764235872976158E-2</c:v>
                </c:pt>
                <c:pt idx="2697">
                  <c:v>2.3764235872976158E-2</c:v>
                </c:pt>
                <c:pt idx="2698">
                  <c:v>2.3764235872976158E-2</c:v>
                </c:pt>
                <c:pt idx="2699">
                  <c:v>2.3764235872976158E-2</c:v>
                </c:pt>
                <c:pt idx="2700">
                  <c:v>2.3764235873056094E-2</c:v>
                </c:pt>
                <c:pt idx="2701">
                  <c:v>2.3764235872976158E-2</c:v>
                </c:pt>
                <c:pt idx="2702">
                  <c:v>2.3764235872976158E-2</c:v>
                </c:pt>
                <c:pt idx="2703">
                  <c:v>2.3764235872976158E-2</c:v>
                </c:pt>
                <c:pt idx="2704">
                  <c:v>2.3764235873056094E-2</c:v>
                </c:pt>
                <c:pt idx="2705">
                  <c:v>2.3764235872976158E-2</c:v>
                </c:pt>
                <c:pt idx="2706">
                  <c:v>2.3764235872976158E-2</c:v>
                </c:pt>
                <c:pt idx="2707">
                  <c:v>2.3764235872976158E-2</c:v>
                </c:pt>
                <c:pt idx="2708">
                  <c:v>2.3764235872976158E-2</c:v>
                </c:pt>
                <c:pt idx="2709">
                  <c:v>2.3764235872976158E-2</c:v>
                </c:pt>
                <c:pt idx="2710">
                  <c:v>2.3764235872976158E-2</c:v>
                </c:pt>
                <c:pt idx="2711">
                  <c:v>2.3764235872976158E-2</c:v>
                </c:pt>
                <c:pt idx="2712">
                  <c:v>2.3764235872976158E-2</c:v>
                </c:pt>
                <c:pt idx="2713">
                  <c:v>2.3764235872976158E-2</c:v>
                </c:pt>
                <c:pt idx="2714">
                  <c:v>2.3764235872976158E-2</c:v>
                </c:pt>
                <c:pt idx="2715">
                  <c:v>2.3764235872976158E-2</c:v>
                </c:pt>
                <c:pt idx="2716">
                  <c:v>2.3764235872976158E-2</c:v>
                </c:pt>
                <c:pt idx="2717">
                  <c:v>2.3764235872976158E-2</c:v>
                </c:pt>
                <c:pt idx="2718">
                  <c:v>2.3764235873056094E-2</c:v>
                </c:pt>
                <c:pt idx="2719">
                  <c:v>2.3764235872976158E-2</c:v>
                </c:pt>
                <c:pt idx="2720">
                  <c:v>2.3764235872976158E-2</c:v>
                </c:pt>
                <c:pt idx="2721">
                  <c:v>2.3764235872976158E-2</c:v>
                </c:pt>
                <c:pt idx="2722">
                  <c:v>2.3764235872976158E-2</c:v>
                </c:pt>
                <c:pt idx="2723">
                  <c:v>2.3764235872976158E-2</c:v>
                </c:pt>
                <c:pt idx="2724">
                  <c:v>2.3764235872976158E-2</c:v>
                </c:pt>
                <c:pt idx="2725">
                  <c:v>2.3764235872976158E-2</c:v>
                </c:pt>
                <c:pt idx="2726">
                  <c:v>2.3764235872976158E-2</c:v>
                </c:pt>
                <c:pt idx="2727">
                  <c:v>2.3764235873056094E-2</c:v>
                </c:pt>
                <c:pt idx="2728">
                  <c:v>2.3764235872976158E-2</c:v>
                </c:pt>
                <c:pt idx="2729">
                  <c:v>2.3764235872896222E-2</c:v>
                </c:pt>
                <c:pt idx="2730">
                  <c:v>2.3764235872976158E-2</c:v>
                </c:pt>
                <c:pt idx="2731">
                  <c:v>2.3764235873056094E-2</c:v>
                </c:pt>
                <c:pt idx="2732">
                  <c:v>2.3764235872976158E-2</c:v>
                </c:pt>
                <c:pt idx="2733">
                  <c:v>2.3764235872976158E-2</c:v>
                </c:pt>
                <c:pt idx="2734">
                  <c:v>2.3764235872976158E-2</c:v>
                </c:pt>
                <c:pt idx="2735">
                  <c:v>2.3764235872976158E-2</c:v>
                </c:pt>
                <c:pt idx="2736">
                  <c:v>2.3764235872976158E-2</c:v>
                </c:pt>
                <c:pt idx="2737">
                  <c:v>2.3764235872976158E-2</c:v>
                </c:pt>
                <c:pt idx="2738">
                  <c:v>2.3764235872976158E-2</c:v>
                </c:pt>
                <c:pt idx="2739">
                  <c:v>2.3764235872896222E-2</c:v>
                </c:pt>
                <c:pt idx="2740">
                  <c:v>2.3764235873056094E-2</c:v>
                </c:pt>
                <c:pt idx="2741">
                  <c:v>2.3764235872976158E-2</c:v>
                </c:pt>
                <c:pt idx="2742">
                  <c:v>2.3764235872896222E-2</c:v>
                </c:pt>
                <c:pt idx="2743">
                  <c:v>2.3764235872976158E-2</c:v>
                </c:pt>
                <c:pt idx="2744">
                  <c:v>2.3764235873056094E-2</c:v>
                </c:pt>
                <c:pt idx="2745">
                  <c:v>2.3764235872976158E-2</c:v>
                </c:pt>
                <c:pt idx="2746">
                  <c:v>2.3764235872976158E-2</c:v>
                </c:pt>
                <c:pt idx="2747">
                  <c:v>2.3764235872976158E-2</c:v>
                </c:pt>
                <c:pt idx="2748">
                  <c:v>2.3764235872976158E-2</c:v>
                </c:pt>
                <c:pt idx="2749">
                  <c:v>2.3764235872976158E-2</c:v>
                </c:pt>
                <c:pt idx="2750">
                  <c:v>2.3764235872976158E-2</c:v>
                </c:pt>
                <c:pt idx="2751">
                  <c:v>2.3764235873056094E-2</c:v>
                </c:pt>
                <c:pt idx="2752">
                  <c:v>2.3764235872976158E-2</c:v>
                </c:pt>
                <c:pt idx="2753">
                  <c:v>2.3764235872976158E-2</c:v>
                </c:pt>
                <c:pt idx="2754">
                  <c:v>2.3764235872976158E-2</c:v>
                </c:pt>
                <c:pt idx="2755">
                  <c:v>2.3764235872976158E-2</c:v>
                </c:pt>
                <c:pt idx="2756">
                  <c:v>2.3764235872976158E-2</c:v>
                </c:pt>
                <c:pt idx="2757">
                  <c:v>2.3764235872976158E-2</c:v>
                </c:pt>
                <c:pt idx="2758">
                  <c:v>2.3764235872976158E-2</c:v>
                </c:pt>
                <c:pt idx="2759">
                  <c:v>2.3764235872976158E-2</c:v>
                </c:pt>
                <c:pt idx="2760">
                  <c:v>2.3764235872976158E-2</c:v>
                </c:pt>
                <c:pt idx="2761">
                  <c:v>2.3764235873056094E-2</c:v>
                </c:pt>
                <c:pt idx="2762">
                  <c:v>2.3764235872976158E-2</c:v>
                </c:pt>
                <c:pt idx="2763">
                  <c:v>2.3764235872976158E-2</c:v>
                </c:pt>
                <c:pt idx="2764">
                  <c:v>2.3764235872976158E-2</c:v>
                </c:pt>
                <c:pt idx="2765">
                  <c:v>2.3764235872976158E-2</c:v>
                </c:pt>
                <c:pt idx="2766">
                  <c:v>2.3764235872976158E-2</c:v>
                </c:pt>
                <c:pt idx="2767">
                  <c:v>2.3764235872976158E-2</c:v>
                </c:pt>
                <c:pt idx="2768">
                  <c:v>2.3764235872976158E-2</c:v>
                </c:pt>
                <c:pt idx="2769">
                  <c:v>2.3764235872976158E-2</c:v>
                </c:pt>
                <c:pt idx="2770">
                  <c:v>2.3764235872976158E-2</c:v>
                </c:pt>
                <c:pt idx="2771">
                  <c:v>2.3764235872976158E-2</c:v>
                </c:pt>
                <c:pt idx="2772">
                  <c:v>2.3764235872976158E-2</c:v>
                </c:pt>
                <c:pt idx="2773">
                  <c:v>2.3764235873056094E-2</c:v>
                </c:pt>
                <c:pt idx="2774">
                  <c:v>2.3764235872976158E-2</c:v>
                </c:pt>
                <c:pt idx="2775">
                  <c:v>2.3764235872976158E-2</c:v>
                </c:pt>
                <c:pt idx="2776">
                  <c:v>2.3764235873056094E-2</c:v>
                </c:pt>
                <c:pt idx="2777">
                  <c:v>2.3764235872976158E-2</c:v>
                </c:pt>
                <c:pt idx="2778">
                  <c:v>2.3764235872976158E-2</c:v>
                </c:pt>
                <c:pt idx="2779">
                  <c:v>2.3764235872976158E-2</c:v>
                </c:pt>
                <c:pt idx="2780">
                  <c:v>2.3764235872976158E-2</c:v>
                </c:pt>
                <c:pt idx="2781">
                  <c:v>2.3764235872976158E-2</c:v>
                </c:pt>
                <c:pt idx="2782">
                  <c:v>2.3764235872976158E-2</c:v>
                </c:pt>
                <c:pt idx="2783">
                  <c:v>2.3764235872976158E-2</c:v>
                </c:pt>
                <c:pt idx="2784">
                  <c:v>2.3764235873056094E-2</c:v>
                </c:pt>
                <c:pt idx="2785">
                  <c:v>2.3764235872976158E-2</c:v>
                </c:pt>
                <c:pt idx="2786">
                  <c:v>2.3764235872976158E-2</c:v>
                </c:pt>
                <c:pt idx="2787">
                  <c:v>2.3764235872976158E-2</c:v>
                </c:pt>
                <c:pt idx="2788">
                  <c:v>2.3764235873056094E-2</c:v>
                </c:pt>
                <c:pt idx="2789">
                  <c:v>2.3764235872976158E-2</c:v>
                </c:pt>
                <c:pt idx="2790">
                  <c:v>2.3764235872976158E-2</c:v>
                </c:pt>
                <c:pt idx="2791">
                  <c:v>2.3764235872976158E-2</c:v>
                </c:pt>
                <c:pt idx="2792">
                  <c:v>2.3764235872976158E-2</c:v>
                </c:pt>
                <c:pt idx="2793">
                  <c:v>2.3764235872976158E-2</c:v>
                </c:pt>
                <c:pt idx="2794">
                  <c:v>2.3764235872976158E-2</c:v>
                </c:pt>
                <c:pt idx="2795">
                  <c:v>2.3764235872976158E-2</c:v>
                </c:pt>
                <c:pt idx="2796">
                  <c:v>2.3764235872976158E-2</c:v>
                </c:pt>
                <c:pt idx="2797">
                  <c:v>2.3764235872976158E-2</c:v>
                </c:pt>
                <c:pt idx="2798">
                  <c:v>2.3764235872976158E-2</c:v>
                </c:pt>
                <c:pt idx="2799">
                  <c:v>2.3764235872976158E-2</c:v>
                </c:pt>
                <c:pt idx="2800">
                  <c:v>2.3764235873056094E-2</c:v>
                </c:pt>
                <c:pt idx="2801">
                  <c:v>2.3764235872976158E-2</c:v>
                </c:pt>
                <c:pt idx="2802">
                  <c:v>2.3764235872976158E-2</c:v>
                </c:pt>
                <c:pt idx="2803">
                  <c:v>2.3764235873056094E-2</c:v>
                </c:pt>
                <c:pt idx="2804">
                  <c:v>2.3764235872976158E-2</c:v>
                </c:pt>
                <c:pt idx="2805">
                  <c:v>2.3764235872976158E-2</c:v>
                </c:pt>
                <c:pt idx="2806">
                  <c:v>2.3764235872976158E-2</c:v>
                </c:pt>
                <c:pt idx="2807">
                  <c:v>2.3764235872976158E-2</c:v>
                </c:pt>
                <c:pt idx="2808">
                  <c:v>2.3764235872976158E-2</c:v>
                </c:pt>
                <c:pt idx="2809">
                  <c:v>2.3764235872976158E-2</c:v>
                </c:pt>
                <c:pt idx="2810">
                  <c:v>2.3764235872976158E-2</c:v>
                </c:pt>
                <c:pt idx="2811">
                  <c:v>2.3764235872976158E-2</c:v>
                </c:pt>
                <c:pt idx="2812">
                  <c:v>2.3764235873056094E-2</c:v>
                </c:pt>
                <c:pt idx="2813">
                  <c:v>2.3764235872976158E-2</c:v>
                </c:pt>
                <c:pt idx="2814">
                  <c:v>2.3764235872976158E-2</c:v>
                </c:pt>
                <c:pt idx="2815">
                  <c:v>2.3764235872976158E-2</c:v>
                </c:pt>
                <c:pt idx="2816">
                  <c:v>2.3764235873056094E-2</c:v>
                </c:pt>
                <c:pt idx="2817">
                  <c:v>2.3764235872976158E-2</c:v>
                </c:pt>
                <c:pt idx="2818">
                  <c:v>2.3764235872976158E-2</c:v>
                </c:pt>
                <c:pt idx="2819">
                  <c:v>2.3764235873056094E-2</c:v>
                </c:pt>
                <c:pt idx="2820">
                  <c:v>2.3764235872976158E-2</c:v>
                </c:pt>
                <c:pt idx="2821">
                  <c:v>2.3764235872976158E-2</c:v>
                </c:pt>
                <c:pt idx="2822">
                  <c:v>2.3764235872976158E-2</c:v>
                </c:pt>
                <c:pt idx="2823">
                  <c:v>2.3764235872976158E-2</c:v>
                </c:pt>
                <c:pt idx="2824">
                  <c:v>2.3764235872976158E-2</c:v>
                </c:pt>
                <c:pt idx="2825">
                  <c:v>2.3764235872976158E-2</c:v>
                </c:pt>
                <c:pt idx="2826">
                  <c:v>2.3764235873056094E-2</c:v>
                </c:pt>
                <c:pt idx="2827">
                  <c:v>2.3764235872976158E-2</c:v>
                </c:pt>
                <c:pt idx="2828">
                  <c:v>2.3764235872976158E-2</c:v>
                </c:pt>
                <c:pt idx="2829">
                  <c:v>2.3764235872976158E-2</c:v>
                </c:pt>
                <c:pt idx="2830">
                  <c:v>2.3764235872976158E-2</c:v>
                </c:pt>
                <c:pt idx="2831">
                  <c:v>2.3764235872976158E-2</c:v>
                </c:pt>
                <c:pt idx="2832">
                  <c:v>2.3764235872976158E-2</c:v>
                </c:pt>
                <c:pt idx="2833">
                  <c:v>2.3764235872976158E-2</c:v>
                </c:pt>
                <c:pt idx="2834">
                  <c:v>2.3764235872976158E-2</c:v>
                </c:pt>
                <c:pt idx="2835">
                  <c:v>2.3764235872976158E-2</c:v>
                </c:pt>
                <c:pt idx="2836">
                  <c:v>2.3764235873056094E-2</c:v>
                </c:pt>
                <c:pt idx="2837">
                  <c:v>2.3764235872976158E-2</c:v>
                </c:pt>
                <c:pt idx="2838">
                  <c:v>2.3764235872976158E-2</c:v>
                </c:pt>
                <c:pt idx="2839">
                  <c:v>2.3764235872976158E-2</c:v>
                </c:pt>
                <c:pt idx="2840">
                  <c:v>2.3764235872976158E-2</c:v>
                </c:pt>
                <c:pt idx="2841">
                  <c:v>2.3764235872976158E-2</c:v>
                </c:pt>
                <c:pt idx="2842">
                  <c:v>2.3764235872976158E-2</c:v>
                </c:pt>
                <c:pt idx="2843">
                  <c:v>2.3764235872976158E-2</c:v>
                </c:pt>
                <c:pt idx="2844">
                  <c:v>2.3764235872976158E-2</c:v>
                </c:pt>
                <c:pt idx="2845">
                  <c:v>2.3764235872976158E-2</c:v>
                </c:pt>
                <c:pt idx="2846">
                  <c:v>2.3764235872976158E-2</c:v>
                </c:pt>
                <c:pt idx="2847">
                  <c:v>2.3764235872976158E-2</c:v>
                </c:pt>
                <c:pt idx="2848">
                  <c:v>2.3764235872976158E-2</c:v>
                </c:pt>
                <c:pt idx="2849">
                  <c:v>2.3764235872976158E-2</c:v>
                </c:pt>
                <c:pt idx="2850">
                  <c:v>2.3764235873056094E-2</c:v>
                </c:pt>
                <c:pt idx="2851">
                  <c:v>2.3764235872976158E-2</c:v>
                </c:pt>
                <c:pt idx="2852">
                  <c:v>2.3764235872976158E-2</c:v>
                </c:pt>
                <c:pt idx="2853">
                  <c:v>2.3764235872976158E-2</c:v>
                </c:pt>
                <c:pt idx="2854">
                  <c:v>2.3764235872976158E-2</c:v>
                </c:pt>
                <c:pt idx="2855">
                  <c:v>2.3764235872976158E-2</c:v>
                </c:pt>
                <c:pt idx="2856">
                  <c:v>2.3764235873056094E-2</c:v>
                </c:pt>
                <c:pt idx="2857">
                  <c:v>2.3764235872896222E-2</c:v>
                </c:pt>
                <c:pt idx="2858">
                  <c:v>2.3764235873056094E-2</c:v>
                </c:pt>
                <c:pt idx="2859">
                  <c:v>2.3764235872976158E-2</c:v>
                </c:pt>
                <c:pt idx="2860">
                  <c:v>2.3764235872976158E-2</c:v>
                </c:pt>
                <c:pt idx="2861">
                  <c:v>2.3764235873056094E-2</c:v>
                </c:pt>
                <c:pt idx="2862">
                  <c:v>2.3764235872976158E-2</c:v>
                </c:pt>
                <c:pt idx="2863">
                  <c:v>2.3764235873056094E-2</c:v>
                </c:pt>
                <c:pt idx="2864">
                  <c:v>2.3764235872976158E-2</c:v>
                </c:pt>
                <c:pt idx="2865">
                  <c:v>2.3764235872976158E-2</c:v>
                </c:pt>
                <c:pt idx="2866">
                  <c:v>2.3764235872976158E-2</c:v>
                </c:pt>
                <c:pt idx="2867">
                  <c:v>2.3764235872976158E-2</c:v>
                </c:pt>
                <c:pt idx="2868">
                  <c:v>2.3764235872976158E-2</c:v>
                </c:pt>
                <c:pt idx="2869">
                  <c:v>2.3764235872976158E-2</c:v>
                </c:pt>
                <c:pt idx="2870">
                  <c:v>2.3764235872976158E-2</c:v>
                </c:pt>
                <c:pt idx="2871">
                  <c:v>2.3764235872976158E-2</c:v>
                </c:pt>
                <c:pt idx="2872">
                  <c:v>2.3764235872976158E-2</c:v>
                </c:pt>
                <c:pt idx="2873">
                  <c:v>2.3764235873056094E-2</c:v>
                </c:pt>
                <c:pt idx="2874">
                  <c:v>2.3764235872896222E-2</c:v>
                </c:pt>
                <c:pt idx="2875">
                  <c:v>2.3764235872976158E-2</c:v>
                </c:pt>
                <c:pt idx="2876">
                  <c:v>2.3764235872976158E-2</c:v>
                </c:pt>
                <c:pt idx="2877">
                  <c:v>2.3764235872976158E-2</c:v>
                </c:pt>
                <c:pt idx="2878">
                  <c:v>2.3764235872976158E-2</c:v>
                </c:pt>
                <c:pt idx="2879">
                  <c:v>2.3764235872976158E-2</c:v>
                </c:pt>
                <c:pt idx="2880">
                  <c:v>2.3764235872976158E-2</c:v>
                </c:pt>
                <c:pt idx="2881">
                  <c:v>2.3764235872976158E-2</c:v>
                </c:pt>
                <c:pt idx="2882">
                  <c:v>2.3764235873056094E-2</c:v>
                </c:pt>
                <c:pt idx="2883">
                  <c:v>2.3764235872976158E-2</c:v>
                </c:pt>
                <c:pt idx="2884">
                  <c:v>2.3764235872976158E-2</c:v>
                </c:pt>
                <c:pt idx="2885">
                  <c:v>2.3764235872976158E-2</c:v>
                </c:pt>
                <c:pt idx="2886">
                  <c:v>2.3764235872976158E-2</c:v>
                </c:pt>
                <c:pt idx="2887">
                  <c:v>2.3764235872976158E-2</c:v>
                </c:pt>
                <c:pt idx="2888">
                  <c:v>2.3764235872976158E-2</c:v>
                </c:pt>
                <c:pt idx="2889">
                  <c:v>2.3764235872976158E-2</c:v>
                </c:pt>
                <c:pt idx="2890">
                  <c:v>2.3764235872976158E-2</c:v>
                </c:pt>
                <c:pt idx="2891">
                  <c:v>2.3764235872976158E-2</c:v>
                </c:pt>
                <c:pt idx="2892">
                  <c:v>2.3764235872976158E-2</c:v>
                </c:pt>
                <c:pt idx="2893">
                  <c:v>2.3764235872976158E-2</c:v>
                </c:pt>
                <c:pt idx="2894">
                  <c:v>2.3764235872976158E-2</c:v>
                </c:pt>
                <c:pt idx="2895">
                  <c:v>2.3764235872976158E-2</c:v>
                </c:pt>
                <c:pt idx="2896">
                  <c:v>2.3764235872976158E-2</c:v>
                </c:pt>
                <c:pt idx="2897">
                  <c:v>2.3764235872976158E-2</c:v>
                </c:pt>
                <c:pt idx="2898">
                  <c:v>2.3764235872976158E-2</c:v>
                </c:pt>
                <c:pt idx="2899">
                  <c:v>2.3764235872976158E-2</c:v>
                </c:pt>
                <c:pt idx="2900">
                  <c:v>2.3764235872976158E-2</c:v>
                </c:pt>
                <c:pt idx="2901">
                  <c:v>2.3764235872976158E-2</c:v>
                </c:pt>
                <c:pt idx="2902">
                  <c:v>2.3764235872976158E-2</c:v>
                </c:pt>
                <c:pt idx="2903">
                  <c:v>2.3764235872976158E-2</c:v>
                </c:pt>
                <c:pt idx="2904">
                  <c:v>2.3764235872976158E-2</c:v>
                </c:pt>
                <c:pt idx="2905">
                  <c:v>2.3764235872976158E-2</c:v>
                </c:pt>
                <c:pt idx="2906">
                  <c:v>2.3764235872976158E-2</c:v>
                </c:pt>
                <c:pt idx="2907">
                  <c:v>2.3764235872976158E-2</c:v>
                </c:pt>
                <c:pt idx="2908">
                  <c:v>2.3764235872976158E-2</c:v>
                </c:pt>
                <c:pt idx="2909">
                  <c:v>2.3764235872976158E-2</c:v>
                </c:pt>
                <c:pt idx="2910">
                  <c:v>2.3764235872976158E-2</c:v>
                </c:pt>
                <c:pt idx="2911">
                  <c:v>2.3764235873056094E-2</c:v>
                </c:pt>
                <c:pt idx="2912">
                  <c:v>2.3764235872976158E-2</c:v>
                </c:pt>
                <c:pt idx="2913">
                  <c:v>2.3764235872976158E-2</c:v>
                </c:pt>
                <c:pt idx="2914">
                  <c:v>2.3764235872976158E-2</c:v>
                </c:pt>
                <c:pt idx="2915">
                  <c:v>2.3764235872976158E-2</c:v>
                </c:pt>
                <c:pt idx="2916">
                  <c:v>2.3764235872976158E-2</c:v>
                </c:pt>
                <c:pt idx="2917">
                  <c:v>2.3764235872976158E-2</c:v>
                </c:pt>
                <c:pt idx="2918">
                  <c:v>2.3764235872976158E-2</c:v>
                </c:pt>
                <c:pt idx="2919">
                  <c:v>2.3764235873056094E-2</c:v>
                </c:pt>
                <c:pt idx="2920">
                  <c:v>2.3764235872976158E-2</c:v>
                </c:pt>
                <c:pt idx="2921">
                  <c:v>2.3764235872976158E-2</c:v>
                </c:pt>
                <c:pt idx="2922">
                  <c:v>2.4362855581658849E-2</c:v>
                </c:pt>
                <c:pt idx="2923">
                  <c:v>2.4362855581738785E-2</c:v>
                </c:pt>
                <c:pt idx="2924">
                  <c:v>2.4362855581738785E-2</c:v>
                </c:pt>
                <c:pt idx="2925">
                  <c:v>2.4362855581738785E-2</c:v>
                </c:pt>
                <c:pt idx="2926">
                  <c:v>2.4362855581658849E-2</c:v>
                </c:pt>
                <c:pt idx="2927">
                  <c:v>2.4362855581738785E-2</c:v>
                </c:pt>
                <c:pt idx="2928">
                  <c:v>2.4362855581658849E-2</c:v>
                </c:pt>
                <c:pt idx="2929">
                  <c:v>2.4362855581738785E-2</c:v>
                </c:pt>
                <c:pt idx="2930">
                  <c:v>2.4362855581738785E-2</c:v>
                </c:pt>
                <c:pt idx="2931">
                  <c:v>2.4362855581658849E-2</c:v>
                </c:pt>
                <c:pt idx="2932">
                  <c:v>2.4362855581738785E-2</c:v>
                </c:pt>
                <c:pt idx="2933">
                  <c:v>2.4362855581738785E-2</c:v>
                </c:pt>
                <c:pt idx="2934">
                  <c:v>2.4362855581658849E-2</c:v>
                </c:pt>
                <c:pt idx="2935">
                  <c:v>2.4362855581738785E-2</c:v>
                </c:pt>
                <c:pt idx="2936">
                  <c:v>2.4362855581658849E-2</c:v>
                </c:pt>
                <c:pt idx="2937">
                  <c:v>2.4362855581738785E-2</c:v>
                </c:pt>
                <c:pt idx="2938">
                  <c:v>2.4362855581738785E-2</c:v>
                </c:pt>
                <c:pt idx="2939">
                  <c:v>2.4362855581738785E-2</c:v>
                </c:pt>
                <c:pt idx="2940">
                  <c:v>2.4362855581658849E-2</c:v>
                </c:pt>
                <c:pt idx="2941">
                  <c:v>2.4362855581738785E-2</c:v>
                </c:pt>
                <c:pt idx="2942">
                  <c:v>2.4362855581658849E-2</c:v>
                </c:pt>
                <c:pt idx="2943">
                  <c:v>2.4362855581658849E-2</c:v>
                </c:pt>
                <c:pt idx="2944">
                  <c:v>2.4362855581738785E-2</c:v>
                </c:pt>
                <c:pt idx="2945">
                  <c:v>2.4362855581738785E-2</c:v>
                </c:pt>
                <c:pt idx="2946">
                  <c:v>2.4362855581738785E-2</c:v>
                </c:pt>
                <c:pt idx="2947">
                  <c:v>2.4362855581738785E-2</c:v>
                </c:pt>
                <c:pt idx="2948">
                  <c:v>2.4362855581658849E-2</c:v>
                </c:pt>
                <c:pt idx="2949">
                  <c:v>2.4362855581738785E-2</c:v>
                </c:pt>
                <c:pt idx="2950">
                  <c:v>2.4362855581738785E-2</c:v>
                </c:pt>
                <c:pt idx="2951">
                  <c:v>2.4362855581738785E-2</c:v>
                </c:pt>
                <c:pt idx="2952">
                  <c:v>2.4362855581738785E-2</c:v>
                </c:pt>
                <c:pt idx="2953">
                  <c:v>2.4362855581658849E-2</c:v>
                </c:pt>
                <c:pt idx="2954">
                  <c:v>2.4362855581738785E-2</c:v>
                </c:pt>
                <c:pt idx="2955">
                  <c:v>2.4362855581738785E-2</c:v>
                </c:pt>
                <c:pt idx="2956">
                  <c:v>2.4362855581738785E-2</c:v>
                </c:pt>
                <c:pt idx="2957">
                  <c:v>2.4362855581658849E-2</c:v>
                </c:pt>
                <c:pt idx="2958">
                  <c:v>2.4362855581738785E-2</c:v>
                </c:pt>
                <c:pt idx="2959">
                  <c:v>2.4362855581738785E-2</c:v>
                </c:pt>
                <c:pt idx="2960">
                  <c:v>2.4362855581738785E-2</c:v>
                </c:pt>
                <c:pt idx="2961">
                  <c:v>2.4362855581738785E-2</c:v>
                </c:pt>
                <c:pt idx="2962">
                  <c:v>2.4362855581658849E-2</c:v>
                </c:pt>
                <c:pt idx="2963">
                  <c:v>2.4362855581738785E-2</c:v>
                </c:pt>
                <c:pt idx="2964">
                  <c:v>2.4362855581738785E-2</c:v>
                </c:pt>
                <c:pt idx="2965">
                  <c:v>2.4362855581738785E-2</c:v>
                </c:pt>
                <c:pt idx="2966">
                  <c:v>2.4362855581658849E-2</c:v>
                </c:pt>
                <c:pt idx="2967">
                  <c:v>2.4362855581738785E-2</c:v>
                </c:pt>
                <c:pt idx="2968">
                  <c:v>2.4362855581738785E-2</c:v>
                </c:pt>
                <c:pt idx="2969">
                  <c:v>2.4362855581658849E-2</c:v>
                </c:pt>
                <c:pt idx="2970">
                  <c:v>2.4362855581738785E-2</c:v>
                </c:pt>
                <c:pt idx="2971">
                  <c:v>2.4362855581738785E-2</c:v>
                </c:pt>
                <c:pt idx="2972">
                  <c:v>2.4362855581738785E-2</c:v>
                </c:pt>
                <c:pt idx="2973">
                  <c:v>2.4362855581738785E-2</c:v>
                </c:pt>
                <c:pt idx="2974">
                  <c:v>2.4362855581738785E-2</c:v>
                </c:pt>
                <c:pt idx="2975">
                  <c:v>2.4362855581738785E-2</c:v>
                </c:pt>
                <c:pt idx="2976">
                  <c:v>2.4362855581738785E-2</c:v>
                </c:pt>
                <c:pt idx="2977">
                  <c:v>2.4362855581738785E-2</c:v>
                </c:pt>
                <c:pt idx="2978">
                  <c:v>2.4362855581738785E-2</c:v>
                </c:pt>
                <c:pt idx="2979">
                  <c:v>2.4362855581658849E-2</c:v>
                </c:pt>
                <c:pt idx="2980">
                  <c:v>2.4362855581738785E-2</c:v>
                </c:pt>
                <c:pt idx="2981">
                  <c:v>2.4362855581738785E-2</c:v>
                </c:pt>
                <c:pt idx="2982">
                  <c:v>2.4362855581658849E-2</c:v>
                </c:pt>
                <c:pt idx="2983">
                  <c:v>2.4362855581738785E-2</c:v>
                </c:pt>
                <c:pt idx="2984">
                  <c:v>2.4362855581738785E-2</c:v>
                </c:pt>
                <c:pt idx="2985">
                  <c:v>2.4362855581658849E-2</c:v>
                </c:pt>
                <c:pt idx="2986">
                  <c:v>2.4362855581738785E-2</c:v>
                </c:pt>
                <c:pt idx="2987">
                  <c:v>2.4362855581738785E-2</c:v>
                </c:pt>
                <c:pt idx="2988">
                  <c:v>2.4362855581658849E-2</c:v>
                </c:pt>
                <c:pt idx="2989">
                  <c:v>2.4362855581738785E-2</c:v>
                </c:pt>
                <c:pt idx="2990">
                  <c:v>2.4362855581738785E-2</c:v>
                </c:pt>
                <c:pt idx="2991">
                  <c:v>2.4362855581738785E-2</c:v>
                </c:pt>
                <c:pt idx="2992">
                  <c:v>2.4362855581658849E-2</c:v>
                </c:pt>
                <c:pt idx="2993">
                  <c:v>2.4362855581738785E-2</c:v>
                </c:pt>
                <c:pt idx="2994">
                  <c:v>2.4362855581738785E-2</c:v>
                </c:pt>
                <c:pt idx="2995">
                  <c:v>2.4362855581738785E-2</c:v>
                </c:pt>
                <c:pt idx="2996">
                  <c:v>2.4362855581738785E-2</c:v>
                </c:pt>
                <c:pt idx="2997">
                  <c:v>2.4362855581738785E-2</c:v>
                </c:pt>
                <c:pt idx="2998">
                  <c:v>2.4362855581738785E-2</c:v>
                </c:pt>
                <c:pt idx="2999">
                  <c:v>2.4362855581658849E-2</c:v>
                </c:pt>
                <c:pt idx="3000">
                  <c:v>2.4362855581738785E-2</c:v>
                </c:pt>
                <c:pt idx="3001">
                  <c:v>2.4362855581738785E-2</c:v>
                </c:pt>
                <c:pt idx="3002">
                  <c:v>2.4362855581738785E-2</c:v>
                </c:pt>
                <c:pt idx="3003">
                  <c:v>2.4362855581658849E-2</c:v>
                </c:pt>
                <c:pt idx="3004">
                  <c:v>2.4362855581738785E-2</c:v>
                </c:pt>
                <c:pt idx="3005">
                  <c:v>2.4362855581658849E-2</c:v>
                </c:pt>
                <c:pt idx="3006">
                  <c:v>2.4362855581738785E-2</c:v>
                </c:pt>
                <c:pt idx="3007">
                  <c:v>2.4362855581658849E-2</c:v>
                </c:pt>
                <c:pt idx="3008">
                  <c:v>2.4362855581738785E-2</c:v>
                </c:pt>
                <c:pt idx="3009">
                  <c:v>2.4362855581658849E-2</c:v>
                </c:pt>
                <c:pt idx="3010">
                  <c:v>2.4362855581818721E-2</c:v>
                </c:pt>
                <c:pt idx="3011">
                  <c:v>2.4362855581658849E-2</c:v>
                </c:pt>
                <c:pt idx="3012">
                  <c:v>2.4362855581658849E-2</c:v>
                </c:pt>
                <c:pt idx="3013">
                  <c:v>2.4362855581738785E-2</c:v>
                </c:pt>
                <c:pt idx="3014">
                  <c:v>2.4362855581738785E-2</c:v>
                </c:pt>
                <c:pt idx="3015">
                  <c:v>2.4362855581738785E-2</c:v>
                </c:pt>
                <c:pt idx="3016">
                  <c:v>2.4362855581738785E-2</c:v>
                </c:pt>
                <c:pt idx="3017">
                  <c:v>2.4362855581658849E-2</c:v>
                </c:pt>
                <c:pt idx="3018">
                  <c:v>2.4362855581658849E-2</c:v>
                </c:pt>
                <c:pt idx="3019">
                  <c:v>2.4362855581738785E-2</c:v>
                </c:pt>
                <c:pt idx="3020">
                  <c:v>2.4362855581738785E-2</c:v>
                </c:pt>
                <c:pt idx="3021">
                  <c:v>2.4362855581658849E-2</c:v>
                </c:pt>
                <c:pt idx="3022">
                  <c:v>2.4362855581738785E-2</c:v>
                </c:pt>
                <c:pt idx="3023">
                  <c:v>2.4362855581738785E-2</c:v>
                </c:pt>
                <c:pt idx="3024">
                  <c:v>2.4362855581658849E-2</c:v>
                </c:pt>
                <c:pt idx="3025">
                  <c:v>2.4362855581738785E-2</c:v>
                </c:pt>
                <c:pt idx="3026">
                  <c:v>2.4362855581738785E-2</c:v>
                </c:pt>
                <c:pt idx="3027">
                  <c:v>2.4362855581738785E-2</c:v>
                </c:pt>
                <c:pt idx="3028">
                  <c:v>2.4362855581658849E-2</c:v>
                </c:pt>
                <c:pt idx="3029">
                  <c:v>2.4362855581738785E-2</c:v>
                </c:pt>
                <c:pt idx="3030">
                  <c:v>2.4362855581738785E-2</c:v>
                </c:pt>
                <c:pt idx="3031">
                  <c:v>2.4362855581738785E-2</c:v>
                </c:pt>
                <c:pt idx="3032">
                  <c:v>2.4362855581658849E-2</c:v>
                </c:pt>
                <c:pt idx="3033">
                  <c:v>2.4362855581738785E-2</c:v>
                </c:pt>
                <c:pt idx="3034">
                  <c:v>2.4362855581738785E-2</c:v>
                </c:pt>
                <c:pt idx="3035">
                  <c:v>2.4362855581738785E-2</c:v>
                </c:pt>
                <c:pt idx="3036">
                  <c:v>2.4362855581658849E-2</c:v>
                </c:pt>
                <c:pt idx="3037">
                  <c:v>2.4362855581738785E-2</c:v>
                </c:pt>
                <c:pt idx="3038">
                  <c:v>2.4362855581658849E-2</c:v>
                </c:pt>
                <c:pt idx="3039">
                  <c:v>2.4362855581738785E-2</c:v>
                </c:pt>
                <c:pt idx="3040">
                  <c:v>2.4362855581658849E-2</c:v>
                </c:pt>
                <c:pt idx="3041">
                  <c:v>2.4362855581738785E-2</c:v>
                </c:pt>
                <c:pt idx="3042">
                  <c:v>2.4362855581738785E-2</c:v>
                </c:pt>
                <c:pt idx="3043">
                  <c:v>2.4362855581738785E-2</c:v>
                </c:pt>
                <c:pt idx="3044">
                  <c:v>2.4362855581738785E-2</c:v>
                </c:pt>
                <c:pt idx="3045">
                  <c:v>2.4362855581658849E-2</c:v>
                </c:pt>
                <c:pt idx="3046">
                  <c:v>2.4362855581738785E-2</c:v>
                </c:pt>
                <c:pt idx="3047">
                  <c:v>2.4362855581738785E-2</c:v>
                </c:pt>
                <c:pt idx="3048">
                  <c:v>2.4362855581738785E-2</c:v>
                </c:pt>
                <c:pt idx="3049">
                  <c:v>2.4362855581658849E-2</c:v>
                </c:pt>
                <c:pt idx="3050">
                  <c:v>2.4362855581738785E-2</c:v>
                </c:pt>
                <c:pt idx="3051">
                  <c:v>2.4362855581738785E-2</c:v>
                </c:pt>
                <c:pt idx="3052">
                  <c:v>2.4362855581738785E-2</c:v>
                </c:pt>
                <c:pt idx="3053">
                  <c:v>2.4362855581738785E-2</c:v>
                </c:pt>
                <c:pt idx="3054">
                  <c:v>2.4362855581738785E-2</c:v>
                </c:pt>
                <c:pt idx="3055">
                  <c:v>2.4362855581738785E-2</c:v>
                </c:pt>
                <c:pt idx="3056">
                  <c:v>2.4362855581658849E-2</c:v>
                </c:pt>
                <c:pt idx="3057">
                  <c:v>2.4362855581658849E-2</c:v>
                </c:pt>
                <c:pt idx="3058">
                  <c:v>2.4362855581738785E-2</c:v>
                </c:pt>
                <c:pt idx="3059">
                  <c:v>2.4362855581738785E-2</c:v>
                </c:pt>
                <c:pt idx="3060">
                  <c:v>2.4362855581658849E-2</c:v>
                </c:pt>
                <c:pt idx="3061">
                  <c:v>2.4362855581658849E-2</c:v>
                </c:pt>
                <c:pt idx="3062">
                  <c:v>2.4362855581738785E-2</c:v>
                </c:pt>
                <c:pt idx="3063">
                  <c:v>2.4362855581658849E-2</c:v>
                </c:pt>
                <c:pt idx="3064">
                  <c:v>2.4362855581738785E-2</c:v>
                </c:pt>
                <c:pt idx="3065">
                  <c:v>2.4362855581738785E-2</c:v>
                </c:pt>
                <c:pt idx="3066">
                  <c:v>2.4362855581658849E-2</c:v>
                </c:pt>
                <c:pt idx="3067">
                  <c:v>2.4362855581658849E-2</c:v>
                </c:pt>
                <c:pt idx="3068">
                  <c:v>2.4362855581738785E-2</c:v>
                </c:pt>
                <c:pt idx="3069">
                  <c:v>2.4362855581658849E-2</c:v>
                </c:pt>
                <c:pt idx="3070">
                  <c:v>2.4362855581738785E-2</c:v>
                </c:pt>
                <c:pt idx="3071">
                  <c:v>2.4362855581658849E-2</c:v>
                </c:pt>
                <c:pt idx="3072">
                  <c:v>2.4362855581738785E-2</c:v>
                </c:pt>
                <c:pt idx="3073">
                  <c:v>2.4362855581658849E-2</c:v>
                </c:pt>
                <c:pt idx="3074">
                  <c:v>2.4362855581738785E-2</c:v>
                </c:pt>
                <c:pt idx="3075">
                  <c:v>2.4362855581738785E-2</c:v>
                </c:pt>
                <c:pt idx="3076">
                  <c:v>2.4362855581738785E-2</c:v>
                </c:pt>
                <c:pt idx="3077">
                  <c:v>2.4362855581658849E-2</c:v>
                </c:pt>
                <c:pt idx="3078">
                  <c:v>2.4362855581738785E-2</c:v>
                </c:pt>
                <c:pt idx="3079">
                  <c:v>2.4362855581738785E-2</c:v>
                </c:pt>
                <c:pt idx="3080">
                  <c:v>2.4362855581738785E-2</c:v>
                </c:pt>
                <c:pt idx="3081">
                  <c:v>2.4362855581658849E-2</c:v>
                </c:pt>
                <c:pt idx="3082">
                  <c:v>2.4362855581738785E-2</c:v>
                </c:pt>
                <c:pt idx="3083">
                  <c:v>2.4362855581658849E-2</c:v>
                </c:pt>
                <c:pt idx="3084">
                  <c:v>2.4362855581738785E-2</c:v>
                </c:pt>
                <c:pt idx="3085">
                  <c:v>2.4362855581658849E-2</c:v>
                </c:pt>
                <c:pt idx="3086">
                  <c:v>2.4362855581738785E-2</c:v>
                </c:pt>
                <c:pt idx="3087">
                  <c:v>2.4362855581658849E-2</c:v>
                </c:pt>
                <c:pt idx="3088">
                  <c:v>2.4362855581738785E-2</c:v>
                </c:pt>
                <c:pt idx="3089">
                  <c:v>2.4362855581738785E-2</c:v>
                </c:pt>
                <c:pt idx="3090">
                  <c:v>2.4362855581658849E-2</c:v>
                </c:pt>
                <c:pt idx="3091">
                  <c:v>2.4362855581658849E-2</c:v>
                </c:pt>
                <c:pt idx="3092">
                  <c:v>2.4362855581738785E-2</c:v>
                </c:pt>
                <c:pt idx="3093">
                  <c:v>2.4362855581738785E-2</c:v>
                </c:pt>
                <c:pt idx="3094">
                  <c:v>2.4362855581738785E-2</c:v>
                </c:pt>
                <c:pt idx="3095">
                  <c:v>2.4362855581738785E-2</c:v>
                </c:pt>
                <c:pt idx="3096">
                  <c:v>2.4362855581658849E-2</c:v>
                </c:pt>
                <c:pt idx="3097">
                  <c:v>2.4362855581658849E-2</c:v>
                </c:pt>
                <c:pt idx="3098">
                  <c:v>2.4362855581738785E-2</c:v>
                </c:pt>
                <c:pt idx="3099">
                  <c:v>2.4362855581738785E-2</c:v>
                </c:pt>
                <c:pt idx="3100">
                  <c:v>2.4362855581738785E-2</c:v>
                </c:pt>
                <c:pt idx="3101">
                  <c:v>2.4362855581738785E-2</c:v>
                </c:pt>
                <c:pt idx="3102">
                  <c:v>2.4362855581658849E-2</c:v>
                </c:pt>
                <c:pt idx="3103">
                  <c:v>2.4362855581738785E-2</c:v>
                </c:pt>
                <c:pt idx="3104">
                  <c:v>2.4362855581738785E-2</c:v>
                </c:pt>
                <c:pt idx="3105">
                  <c:v>2.4362855581658849E-2</c:v>
                </c:pt>
                <c:pt idx="3106">
                  <c:v>2.4362855581738785E-2</c:v>
                </c:pt>
                <c:pt idx="3107">
                  <c:v>2.4362855581738785E-2</c:v>
                </c:pt>
                <c:pt idx="3108">
                  <c:v>2.4362855581738785E-2</c:v>
                </c:pt>
                <c:pt idx="3109">
                  <c:v>2.4362855581658849E-2</c:v>
                </c:pt>
                <c:pt idx="3110">
                  <c:v>2.4362855581738785E-2</c:v>
                </c:pt>
                <c:pt idx="3111">
                  <c:v>2.4362855581738785E-2</c:v>
                </c:pt>
                <c:pt idx="3112">
                  <c:v>2.4362855581738785E-2</c:v>
                </c:pt>
                <c:pt idx="3113">
                  <c:v>2.4362855581738785E-2</c:v>
                </c:pt>
                <c:pt idx="3114">
                  <c:v>2.4362855581738785E-2</c:v>
                </c:pt>
                <c:pt idx="3115">
                  <c:v>2.4362855581738785E-2</c:v>
                </c:pt>
                <c:pt idx="3116">
                  <c:v>2.4362855581738785E-2</c:v>
                </c:pt>
                <c:pt idx="3117">
                  <c:v>2.4362855581658849E-2</c:v>
                </c:pt>
                <c:pt idx="3118">
                  <c:v>2.4362855581738785E-2</c:v>
                </c:pt>
                <c:pt idx="3119">
                  <c:v>2.4362855581658849E-2</c:v>
                </c:pt>
                <c:pt idx="3120">
                  <c:v>2.4362855581738785E-2</c:v>
                </c:pt>
                <c:pt idx="3121">
                  <c:v>2.4362855581658849E-2</c:v>
                </c:pt>
                <c:pt idx="3122">
                  <c:v>2.4362855581738785E-2</c:v>
                </c:pt>
                <c:pt idx="3123">
                  <c:v>2.4362855581658849E-2</c:v>
                </c:pt>
                <c:pt idx="3124">
                  <c:v>2.4362855581738785E-2</c:v>
                </c:pt>
                <c:pt idx="3125">
                  <c:v>2.4362855581738785E-2</c:v>
                </c:pt>
                <c:pt idx="3126">
                  <c:v>2.4362855581738785E-2</c:v>
                </c:pt>
                <c:pt idx="3127">
                  <c:v>2.4362855581658849E-2</c:v>
                </c:pt>
                <c:pt idx="3128">
                  <c:v>2.4362855581658849E-2</c:v>
                </c:pt>
                <c:pt idx="3129">
                  <c:v>2.4362855581738785E-2</c:v>
                </c:pt>
                <c:pt idx="3130">
                  <c:v>2.4362855581738785E-2</c:v>
                </c:pt>
                <c:pt idx="3131">
                  <c:v>2.4362855581738785E-2</c:v>
                </c:pt>
                <c:pt idx="3132">
                  <c:v>2.4362855581738785E-2</c:v>
                </c:pt>
                <c:pt idx="3133">
                  <c:v>2.4362855581658849E-2</c:v>
                </c:pt>
                <c:pt idx="3134">
                  <c:v>2.4362855581738785E-2</c:v>
                </c:pt>
                <c:pt idx="3135">
                  <c:v>2.4362855581658849E-2</c:v>
                </c:pt>
                <c:pt idx="3136">
                  <c:v>2.4362855581738785E-2</c:v>
                </c:pt>
                <c:pt idx="3137">
                  <c:v>2.4362855581658849E-2</c:v>
                </c:pt>
                <c:pt idx="3138">
                  <c:v>2.4362855581658849E-2</c:v>
                </c:pt>
                <c:pt idx="3139">
                  <c:v>2.4362855581738785E-2</c:v>
                </c:pt>
                <c:pt idx="3140">
                  <c:v>2.4362855581738785E-2</c:v>
                </c:pt>
                <c:pt idx="3141">
                  <c:v>2.4362855581658849E-2</c:v>
                </c:pt>
                <c:pt idx="3142">
                  <c:v>2.4362855581738785E-2</c:v>
                </c:pt>
                <c:pt idx="3143">
                  <c:v>2.4362855581738785E-2</c:v>
                </c:pt>
                <c:pt idx="3144">
                  <c:v>2.4362855581738785E-2</c:v>
                </c:pt>
                <c:pt idx="3145">
                  <c:v>2.4362855581738785E-2</c:v>
                </c:pt>
                <c:pt idx="3146">
                  <c:v>2.4362855581738785E-2</c:v>
                </c:pt>
                <c:pt idx="3147">
                  <c:v>2.4362855581658849E-2</c:v>
                </c:pt>
                <c:pt idx="3148">
                  <c:v>2.4362855581738785E-2</c:v>
                </c:pt>
                <c:pt idx="3149">
                  <c:v>2.4362855581738785E-2</c:v>
                </c:pt>
                <c:pt idx="3150">
                  <c:v>2.4362855581738785E-2</c:v>
                </c:pt>
                <c:pt idx="3151">
                  <c:v>2.4362855581738785E-2</c:v>
                </c:pt>
                <c:pt idx="3152">
                  <c:v>2.4362855581738785E-2</c:v>
                </c:pt>
                <c:pt idx="3153">
                  <c:v>2.4362855581658849E-2</c:v>
                </c:pt>
                <c:pt idx="3154">
                  <c:v>2.4362855581738785E-2</c:v>
                </c:pt>
                <c:pt idx="3155">
                  <c:v>2.4362855581738785E-2</c:v>
                </c:pt>
                <c:pt idx="3156">
                  <c:v>2.4362855581738785E-2</c:v>
                </c:pt>
                <c:pt idx="3157">
                  <c:v>2.4362855581738785E-2</c:v>
                </c:pt>
                <c:pt idx="3158">
                  <c:v>2.4362855581658849E-2</c:v>
                </c:pt>
                <c:pt idx="3159">
                  <c:v>2.4362855581738785E-2</c:v>
                </c:pt>
                <c:pt idx="3160">
                  <c:v>2.4362855581738785E-2</c:v>
                </c:pt>
                <c:pt idx="3161">
                  <c:v>2.4362855581738785E-2</c:v>
                </c:pt>
                <c:pt idx="3162">
                  <c:v>2.4362855581658849E-2</c:v>
                </c:pt>
                <c:pt idx="3163">
                  <c:v>2.4362855581738785E-2</c:v>
                </c:pt>
                <c:pt idx="3164">
                  <c:v>2.4362855581738785E-2</c:v>
                </c:pt>
                <c:pt idx="3165">
                  <c:v>2.4362855581738785E-2</c:v>
                </c:pt>
                <c:pt idx="3166">
                  <c:v>2.4362855581658849E-2</c:v>
                </c:pt>
                <c:pt idx="3167">
                  <c:v>2.4362855581818721E-2</c:v>
                </c:pt>
                <c:pt idx="3168">
                  <c:v>2.4362855581658849E-2</c:v>
                </c:pt>
                <c:pt idx="3169">
                  <c:v>2.4362855581738785E-2</c:v>
                </c:pt>
                <c:pt idx="3170">
                  <c:v>2.4362855581658849E-2</c:v>
                </c:pt>
                <c:pt idx="3171">
                  <c:v>2.4362855581738785E-2</c:v>
                </c:pt>
                <c:pt idx="3172">
                  <c:v>2.4362855581658849E-2</c:v>
                </c:pt>
                <c:pt idx="3173">
                  <c:v>2.4362855581738785E-2</c:v>
                </c:pt>
                <c:pt idx="3174">
                  <c:v>2.4362855581658849E-2</c:v>
                </c:pt>
                <c:pt idx="3175">
                  <c:v>2.4362855581738785E-2</c:v>
                </c:pt>
                <c:pt idx="3176">
                  <c:v>2.4362855581738785E-2</c:v>
                </c:pt>
                <c:pt idx="3177">
                  <c:v>2.4362855581658849E-2</c:v>
                </c:pt>
                <c:pt idx="3178">
                  <c:v>2.4362855581738785E-2</c:v>
                </c:pt>
                <c:pt idx="3179">
                  <c:v>2.4362855581738785E-2</c:v>
                </c:pt>
                <c:pt idx="3180">
                  <c:v>2.4362855581658849E-2</c:v>
                </c:pt>
                <c:pt idx="3181">
                  <c:v>2.4362855581738785E-2</c:v>
                </c:pt>
                <c:pt idx="3182">
                  <c:v>2.4362855581658849E-2</c:v>
                </c:pt>
                <c:pt idx="3183">
                  <c:v>2.4362855581738785E-2</c:v>
                </c:pt>
                <c:pt idx="3184">
                  <c:v>2.4362855581658849E-2</c:v>
                </c:pt>
                <c:pt idx="3185">
                  <c:v>2.4362855581738785E-2</c:v>
                </c:pt>
                <c:pt idx="3186">
                  <c:v>2.4362855581738785E-2</c:v>
                </c:pt>
                <c:pt idx="3187">
                  <c:v>2.4362855581738785E-2</c:v>
                </c:pt>
                <c:pt idx="3188">
                  <c:v>2.4362855581658849E-2</c:v>
                </c:pt>
                <c:pt idx="3189">
                  <c:v>2.4362855581738785E-2</c:v>
                </c:pt>
                <c:pt idx="3190">
                  <c:v>2.4362855581658849E-2</c:v>
                </c:pt>
                <c:pt idx="3191">
                  <c:v>2.4362855581738785E-2</c:v>
                </c:pt>
                <c:pt idx="3192">
                  <c:v>2.4362855581738785E-2</c:v>
                </c:pt>
                <c:pt idx="3193">
                  <c:v>2.4362855581738785E-2</c:v>
                </c:pt>
                <c:pt idx="3194">
                  <c:v>2.4362855581658849E-2</c:v>
                </c:pt>
                <c:pt idx="3195">
                  <c:v>2.4362855581738785E-2</c:v>
                </c:pt>
                <c:pt idx="3196">
                  <c:v>2.4362855581738785E-2</c:v>
                </c:pt>
                <c:pt idx="3197">
                  <c:v>2.4362855581738785E-2</c:v>
                </c:pt>
                <c:pt idx="3198">
                  <c:v>2.4362855581658849E-2</c:v>
                </c:pt>
                <c:pt idx="3199">
                  <c:v>2.4362855581738785E-2</c:v>
                </c:pt>
                <c:pt idx="3200">
                  <c:v>2.4362855581658849E-2</c:v>
                </c:pt>
                <c:pt idx="3201">
                  <c:v>2.4362855581738785E-2</c:v>
                </c:pt>
                <c:pt idx="3202">
                  <c:v>2.4362855581658849E-2</c:v>
                </c:pt>
                <c:pt idx="3203">
                  <c:v>2.4362855581738785E-2</c:v>
                </c:pt>
                <c:pt idx="3204">
                  <c:v>2.4362855581738785E-2</c:v>
                </c:pt>
                <c:pt idx="3205">
                  <c:v>2.4362855581658849E-2</c:v>
                </c:pt>
                <c:pt idx="3206">
                  <c:v>2.4362855581738785E-2</c:v>
                </c:pt>
                <c:pt idx="3207">
                  <c:v>2.4362855581658849E-2</c:v>
                </c:pt>
                <c:pt idx="3208">
                  <c:v>2.4362855581738785E-2</c:v>
                </c:pt>
                <c:pt idx="3209">
                  <c:v>2.4362855581658849E-2</c:v>
                </c:pt>
                <c:pt idx="3210">
                  <c:v>2.4362855581738785E-2</c:v>
                </c:pt>
                <c:pt idx="3211">
                  <c:v>2.4362855581738785E-2</c:v>
                </c:pt>
                <c:pt idx="3212">
                  <c:v>2.4362855581658849E-2</c:v>
                </c:pt>
                <c:pt idx="3213">
                  <c:v>2.4362855581658849E-2</c:v>
                </c:pt>
                <c:pt idx="3214">
                  <c:v>2.4362855581738785E-2</c:v>
                </c:pt>
                <c:pt idx="3215">
                  <c:v>2.4362855581738785E-2</c:v>
                </c:pt>
                <c:pt idx="3216">
                  <c:v>2.4362855581738785E-2</c:v>
                </c:pt>
                <c:pt idx="3217">
                  <c:v>2.4362855581738785E-2</c:v>
                </c:pt>
                <c:pt idx="3218">
                  <c:v>2.4362855581658849E-2</c:v>
                </c:pt>
                <c:pt idx="3219">
                  <c:v>2.4362855581738785E-2</c:v>
                </c:pt>
                <c:pt idx="3220">
                  <c:v>2.4362855581658849E-2</c:v>
                </c:pt>
                <c:pt idx="3221">
                  <c:v>2.4362855581658849E-2</c:v>
                </c:pt>
                <c:pt idx="3222">
                  <c:v>2.4362855581738785E-2</c:v>
                </c:pt>
                <c:pt idx="3223">
                  <c:v>2.4362855581738785E-2</c:v>
                </c:pt>
                <c:pt idx="3224">
                  <c:v>2.4362855581658849E-2</c:v>
                </c:pt>
                <c:pt idx="3225">
                  <c:v>2.4362855581738785E-2</c:v>
                </c:pt>
                <c:pt idx="3226">
                  <c:v>2.4362855581658849E-2</c:v>
                </c:pt>
                <c:pt idx="3227">
                  <c:v>2.4362855581738785E-2</c:v>
                </c:pt>
                <c:pt idx="3228">
                  <c:v>2.4362855581738785E-2</c:v>
                </c:pt>
                <c:pt idx="3229">
                  <c:v>2.4362855581658849E-2</c:v>
                </c:pt>
                <c:pt idx="3230">
                  <c:v>2.4362855581658849E-2</c:v>
                </c:pt>
                <c:pt idx="3231">
                  <c:v>2.4362855581738785E-2</c:v>
                </c:pt>
                <c:pt idx="3232">
                  <c:v>2.4362855581658849E-2</c:v>
                </c:pt>
                <c:pt idx="3233">
                  <c:v>2.4362855581738785E-2</c:v>
                </c:pt>
                <c:pt idx="3234">
                  <c:v>2.4362855581738785E-2</c:v>
                </c:pt>
                <c:pt idx="3235">
                  <c:v>2.4362855581658849E-2</c:v>
                </c:pt>
                <c:pt idx="3236">
                  <c:v>2.4362855581738785E-2</c:v>
                </c:pt>
                <c:pt idx="3237">
                  <c:v>2.4362855581658849E-2</c:v>
                </c:pt>
                <c:pt idx="3238">
                  <c:v>2.4362855581658849E-2</c:v>
                </c:pt>
                <c:pt idx="3239">
                  <c:v>2.4362855581738785E-2</c:v>
                </c:pt>
                <c:pt idx="3240">
                  <c:v>2.4362855581738785E-2</c:v>
                </c:pt>
                <c:pt idx="3241">
                  <c:v>2.4362855581738785E-2</c:v>
                </c:pt>
                <c:pt idx="3242">
                  <c:v>2.4362855581738785E-2</c:v>
                </c:pt>
                <c:pt idx="3243">
                  <c:v>2.4362855581738785E-2</c:v>
                </c:pt>
                <c:pt idx="3244">
                  <c:v>2.4362855581738785E-2</c:v>
                </c:pt>
                <c:pt idx="3245">
                  <c:v>2.4362855581738785E-2</c:v>
                </c:pt>
                <c:pt idx="3246">
                  <c:v>2.4362855581658849E-2</c:v>
                </c:pt>
                <c:pt idx="3247">
                  <c:v>2.4362855581658849E-2</c:v>
                </c:pt>
                <c:pt idx="3248">
                  <c:v>2.4362855581738785E-2</c:v>
                </c:pt>
                <c:pt idx="3249">
                  <c:v>2.4362855581738785E-2</c:v>
                </c:pt>
                <c:pt idx="3250">
                  <c:v>2.4362855581658849E-2</c:v>
                </c:pt>
                <c:pt idx="3251">
                  <c:v>2.4362855581738785E-2</c:v>
                </c:pt>
                <c:pt idx="3252">
                  <c:v>2.4362855581738785E-2</c:v>
                </c:pt>
                <c:pt idx="3253">
                  <c:v>2.4362855581738785E-2</c:v>
                </c:pt>
                <c:pt idx="3254">
                  <c:v>2.4362855581658849E-2</c:v>
                </c:pt>
                <c:pt idx="3255">
                  <c:v>2.4362855581738785E-2</c:v>
                </c:pt>
                <c:pt idx="3256">
                  <c:v>2.4362855581738785E-2</c:v>
                </c:pt>
                <c:pt idx="3257">
                  <c:v>2.4362855581658849E-2</c:v>
                </c:pt>
                <c:pt idx="3258">
                  <c:v>2.4362855581738785E-2</c:v>
                </c:pt>
                <c:pt idx="3259">
                  <c:v>2.4362855581738785E-2</c:v>
                </c:pt>
                <c:pt idx="3260">
                  <c:v>2.4362855581658849E-2</c:v>
                </c:pt>
                <c:pt idx="3261">
                  <c:v>2.4362855581738785E-2</c:v>
                </c:pt>
                <c:pt idx="3262">
                  <c:v>2.4362855581658849E-2</c:v>
                </c:pt>
                <c:pt idx="3263">
                  <c:v>2.4362855581738785E-2</c:v>
                </c:pt>
                <c:pt idx="3264">
                  <c:v>2.4362855581738785E-2</c:v>
                </c:pt>
                <c:pt idx="3265">
                  <c:v>2.4362855581738785E-2</c:v>
                </c:pt>
                <c:pt idx="3266">
                  <c:v>2.4362855581738785E-2</c:v>
                </c:pt>
                <c:pt idx="3267">
                  <c:v>2.4362855581658849E-2</c:v>
                </c:pt>
                <c:pt idx="3268">
                  <c:v>2.4362855581658849E-2</c:v>
                </c:pt>
                <c:pt idx="3269">
                  <c:v>2.4362855581738785E-2</c:v>
                </c:pt>
                <c:pt idx="3270">
                  <c:v>2.4362855581658849E-2</c:v>
                </c:pt>
                <c:pt idx="3271">
                  <c:v>2.4362855581738785E-2</c:v>
                </c:pt>
                <c:pt idx="3272">
                  <c:v>2.4362855581738785E-2</c:v>
                </c:pt>
                <c:pt idx="3273">
                  <c:v>2.4362855581738785E-2</c:v>
                </c:pt>
                <c:pt idx="3274">
                  <c:v>2.4362855581738785E-2</c:v>
                </c:pt>
                <c:pt idx="3275">
                  <c:v>2.4362855581658849E-2</c:v>
                </c:pt>
                <c:pt idx="3276">
                  <c:v>2.4362855581658849E-2</c:v>
                </c:pt>
                <c:pt idx="3277">
                  <c:v>2.4362855581738785E-2</c:v>
                </c:pt>
                <c:pt idx="3278">
                  <c:v>2.4362855581738785E-2</c:v>
                </c:pt>
                <c:pt idx="3279">
                  <c:v>2.4362855581738785E-2</c:v>
                </c:pt>
                <c:pt idx="3280">
                  <c:v>2.4362855581658849E-2</c:v>
                </c:pt>
                <c:pt idx="3281">
                  <c:v>2.4362855581658849E-2</c:v>
                </c:pt>
                <c:pt idx="3282">
                  <c:v>2.4362855581738785E-2</c:v>
                </c:pt>
                <c:pt idx="3283">
                  <c:v>2.4362855581658849E-2</c:v>
                </c:pt>
                <c:pt idx="3284">
                  <c:v>2.4362855581738785E-2</c:v>
                </c:pt>
                <c:pt idx="3285">
                  <c:v>2.4362855581738785E-2</c:v>
                </c:pt>
                <c:pt idx="3286">
                  <c:v>2.4362855581658849E-2</c:v>
                </c:pt>
                <c:pt idx="3287">
                  <c:v>2.4362855581738785E-2</c:v>
                </c:pt>
                <c:pt idx="3288">
                  <c:v>2.4362855581738785E-2</c:v>
                </c:pt>
                <c:pt idx="3289">
                  <c:v>2.4748991517684615E-2</c:v>
                </c:pt>
                <c:pt idx="3290">
                  <c:v>2.4748991517684615E-2</c:v>
                </c:pt>
                <c:pt idx="3291">
                  <c:v>2.4748991517604679E-2</c:v>
                </c:pt>
                <c:pt idx="3292">
                  <c:v>2.4748991517684615E-2</c:v>
                </c:pt>
                <c:pt idx="3293">
                  <c:v>2.4748991517684615E-2</c:v>
                </c:pt>
                <c:pt idx="3294">
                  <c:v>2.4748991517604679E-2</c:v>
                </c:pt>
                <c:pt idx="3295">
                  <c:v>2.4748991517684615E-2</c:v>
                </c:pt>
                <c:pt idx="3296">
                  <c:v>2.4748991517684615E-2</c:v>
                </c:pt>
                <c:pt idx="3297">
                  <c:v>2.4748991517684615E-2</c:v>
                </c:pt>
                <c:pt idx="3298">
                  <c:v>2.4748991517684615E-2</c:v>
                </c:pt>
                <c:pt idx="3299">
                  <c:v>2.4748991517684615E-2</c:v>
                </c:pt>
                <c:pt idx="3300">
                  <c:v>2.4748991517684615E-2</c:v>
                </c:pt>
                <c:pt idx="3301">
                  <c:v>2.4748991517684615E-2</c:v>
                </c:pt>
                <c:pt idx="3302">
                  <c:v>2.4748991517684615E-2</c:v>
                </c:pt>
                <c:pt idx="3303">
                  <c:v>2.4748991517604679E-2</c:v>
                </c:pt>
                <c:pt idx="3304">
                  <c:v>2.4748991517684615E-2</c:v>
                </c:pt>
                <c:pt idx="3305">
                  <c:v>2.4748991517684615E-2</c:v>
                </c:pt>
                <c:pt idx="3306">
                  <c:v>2.4748991517684615E-2</c:v>
                </c:pt>
                <c:pt idx="3307">
                  <c:v>2.4748991517684615E-2</c:v>
                </c:pt>
                <c:pt idx="3308">
                  <c:v>2.4748991517684615E-2</c:v>
                </c:pt>
                <c:pt idx="3309">
                  <c:v>2.4748991517684615E-2</c:v>
                </c:pt>
                <c:pt idx="3310">
                  <c:v>2.4748991517684615E-2</c:v>
                </c:pt>
                <c:pt idx="3311">
                  <c:v>2.4748991517684615E-2</c:v>
                </c:pt>
                <c:pt idx="3312">
                  <c:v>2.4748991517604679E-2</c:v>
                </c:pt>
                <c:pt idx="3313">
                  <c:v>2.4748991517684615E-2</c:v>
                </c:pt>
                <c:pt idx="3314">
                  <c:v>2.4748991517684615E-2</c:v>
                </c:pt>
                <c:pt idx="3315">
                  <c:v>2.4748991517684615E-2</c:v>
                </c:pt>
                <c:pt idx="3316">
                  <c:v>2.4748991517684615E-2</c:v>
                </c:pt>
                <c:pt idx="3317">
                  <c:v>2.4748991517684615E-2</c:v>
                </c:pt>
                <c:pt idx="3318">
                  <c:v>2.4748991517604679E-2</c:v>
                </c:pt>
                <c:pt idx="3319">
                  <c:v>2.4748991517684615E-2</c:v>
                </c:pt>
                <c:pt idx="3320">
                  <c:v>2.4748991517684615E-2</c:v>
                </c:pt>
                <c:pt idx="3321">
                  <c:v>2.4748991517684615E-2</c:v>
                </c:pt>
                <c:pt idx="3322">
                  <c:v>2.4748991517604679E-2</c:v>
                </c:pt>
                <c:pt idx="3323">
                  <c:v>2.4748991517684615E-2</c:v>
                </c:pt>
                <c:pt idx="3324">
                  <c:v>2.4748991517684615E-2</c:v>
                </c:pt>
                <c:pt idx="3325">
                  <c:v>2.4748991517684615E-2</c:v>
                </c:pt>
                <c:pt idx="3326">
                  <c:v>2.4748991517684615E-2</c:v>
                </c:pt>
                <c:pt idx="3327">
                  <c:v>2.4748991517684615E-2</c:v>
                </c:pt>
                <c:pt idx="3328">
                  <c:v>2.4748991517684615E-2</c:v>
                </c:pt>
                <c:pt idx="3329">
                  <c:v>2.4748991517684615E-2</c:v>
                </c:pt>
                <c:pt idx="3330">
                  <c:v>2.4748991517684615E-2</c:v>
                </c:pt>
                <c:pt idx="3331">
                  <c:v>2.4748991517684615E-2</c:v>
                </c:pt>
                <c:pt idx="3332">
                  <c:v>2.4748991517604679E-2</c:v>
                </c:pt>
                <c:pt idx="3333">
                  <c:v>2.4748991517684615E-2</c:v>
                </c:pt>
                <c:pt idx="3334">
                  <c:v>2.4748991517684615E-2</c:v>
                </c:pt>
                <c:pt idx="3335">
                  <c:v>2.4748991517684615E-2</c:v>
                </c:pt>
                <c:pt idx="3336">
                  <c:v>2.4748991517684615E-2</c:v>
                </c:pt>
                <c:pt idx="3337">
                  <c:v>2.4748991517684615E-2</c:v>
                </c:pt>
                <c:pt idx="3338">
                  <c:v>2.4748991517684615E-2</c:v>
                </c:pt>
                <c:pt idx="3339">
                  <c:v>2.4748991517604679E-2</c:v>
                </c:pt>
                <c:pt idx="3340">
                  <c:v>2.4748991517684615E-2</c:v>
                </c:pt>
                <c:pt idx="3341">
                  <c:v>2.4748991517604679E-2</c:v>
                </c:pt>
                <c:pt idx="3342">
                  <c:v>2.4748991517684615E-2</c:v>
                </c:pt>
                <c:pt idx="3343">
                  <c:v>2.4748991517684615E-2</c:v>
                </c:pt>
                <c:pt idx="3344">
                  <c:v>2.4748991517684615E-2</c:v>
                </c:pt>
                <c:pt idx="3345">
                  <c:v>2.4748991517684615E-2</c:v>
                </c:pt>
                <c:pt idx="3346">
                  <c:v>2.4748991517684615E-2</c:v>
                </c:pt>
                <c:pt idx="3347">
                  <c:v>2.4748991517684615E-2</c:v>
                </c:pt>
                <c:pt idx="3348">
                  <c:v>2.4748991517684615E-2</c:v>
                </c:pt>
                <c:pt idx="3349">
                  <c:v>2.4748991517604679E-2</c:v>
                </c:pt>
                <c:pt idx="3350">
                  <c:v>2.4748991517684615E-2</c:v>
                </c:pt>
                <c:pt idx="3351">
                  <c:v>2.4748991517684615E-2</c:v>
                </c:pt>
                <c:pt idx="3352">
                  <c:v>2.4748991517684615E-2</c:v>
                </c:pt>
                <c:pt idx="3353">
                  <c:v>2.4748991517684615E-2</c:v>
                </c:pt>
                <c:pt idx="3354">
                  <c:v>2.4748991517684615E-2</c:v>
                </c:pt>
                <c:pt idx="3355">
                  <c:v>2.4748991517684615E-2</c:v>
                </c:pt>
                <c:pt idx="3356">
                  <c:v>2.4748991517684615E-2</c:v>
                </c:pt>
                <c:pt idx="3357">
                  <c:v>2.4748991517684615E-2</c:v>
                </c:pt>
                <c:pt idx="3358">
                  <c:v>2.4748991517684615E-2</c:v>
                </c:pt>
                <c:pt idx="3359">
                  <c:v>2.4748991517684615E-2</c:v>
                </c:pt>
                <c:pt idx="3360">
                  <c:v>2.4748991517684615E-2</c:v>
                </c:pt>
                <c:pt idx="3361">
                  <c:v>2.4748991517684615E-2</c:v>
                </c:pt>
                <c:pt idx="3362">
                  <c:v>2.4748991517684615E-2</c:v>
                </c:pt>
                <c:pt idx="3363">
                  <c:v>2.4748991517684615E-2</c:v>
                </c:pt>
                <c:pt idx="3364">
                  <c:v>2.4748991517684615E-2</c:v>
                </c:pt>
                <c:pt idx="3365">
                  <c:v>2.4748991517684615E-2</c:v>
                </c:pt>
                <c:pt idx="3366">
                  <c:v>2.4748991517604679E-2</c:v>
                </c:pt>
                <c:pt idx="3367">
                  <c:v>2.4748991517684615E-2</c:v>
                </c:pt>
                <c:pt idx="3368">
                  <c:v>2.4748991517684615E-2</c:v>
                </c:pt>
                <c:pt idx="3369">
                  <c:v>2.4748991517684615E-2</c:v>
                </c:pt>
                <c:pt idx="3370">
                  <c:v>2.4748991517684615E-2</c:v>
                </c:pt>
                <c:pt idx="3371">
                  <c:v>2.4748991517604679E-2</c:v>
                </c:pt>
                <c:pt idx="3372">
                  <c:v>2.4748991517684615E-2</c:v>
                </c:pt>
                <c:pt idx="3373">
                  <c:v>2.4748991517684615E-2</c:v>
                </c:pt>
                <c:pt idx="3374">
                  <c:v>2.4748991517604679E-2</c:v>
                </c:pt>
                <c:pt idx="3375">
                  <c:v>2.4748991517684615E-2</c:v>
                </c:pt>
                <c:pt idx="3376">
                  <c:v>2.4748991517684615E-2</c:v>
                </c:pt>
                <c:pt idx="3377">
                  <c:v>2.4748991517684615E-2</c:v>
                </c:pt>
                <c:pt idx="3378">
                  <c:v>2.4748991517604679E-2</c:v>
                </c:pt>
                <c:pt idx="3379">
                  <c:v>2.4748991517684615E-2</c:v>
                </c:pt>
                <c:pt idx="3380">
                  <c:v>2.4748991517684615E-2</c:v>
                </c:pt>
                <c:pt idx="3381">
                  <c:v>2.4748991517684615E-2</c:v>
                </c:pt>
                <c:pt idx="3382">
                  <c:v>2.4748991517684615E-2</c:v>
                </c:pt>
                <c:pt idx="3383">
                  <c:v>2.4748991517684615E-2</c:v>
                </c:pt>
                <c:pt idx="3384">
                  <c:v>2.4748991517684615E-2</c:v>
                </c:pt>
                <c:pt idx="3385">
                  <c:v>2.4748991517604679E-2</c:v>
                </c:pt>
                <c:pt idx="3386">
                  <c:v>2.4748991517684615E-2</c:v>
                </c:pt>
                <c:pt idx="3387">
                  <c:v>2.4748991517684615E-2</c:v>
                </c:pt>
                <c:pt idx="3388">
                  <c:v>2.4748991517684615E-2</c:v>
                </c:pt>
                <c:pt idx="3389">
                  <c:v>2.4748991517684615E-2</c:v>
                </c:pt>
                <c:pt idx="3390">
                  <c:v>2.4748991517684615E-2</c:v>
                </c:pt>
                <c:pt idx="3391">
                  <c:v>2.4748991517684615E-2</c:v>
                </c:pt>
                <c:pt idx="3392">
                  <c:v>2.4748991517604679E-2</c:v>
                </c:pt>
                <c:pt idx="3393">
                  <c:v>2.4748991517684615E-2</c:v>
                </c:pt>
                <c:pt idx="3394">
                  <c:v>2.4748991517684615E-2</c:v>
                </c:pt>
                <c:pt idx="3395">
                  <c:v>2.4748991517684615E-2</c:v>
                </c:pt>
                <c:pt idx="3396">
                  <c:v>2.4748991517604679E-2</c:v>
                </c:pt>
                <c:pt idx="3397">
                  <c:v>2.4748991517684615E-2</c:v>
                </c:pt>
                <c:pt idx="3398">
                  <c:v>2.4748991517684615E-2</c:v>
                </c:pt>
                <c:pt idx="3399">
                  <c:v>2.4748991517684615E-2</c:v>
                </c:pt>
                <c:pt idx="3400">
                  <c:v>2.4748991517684615E-2</c:v>
                </c:pt>
                <c:pt idx="3401">
                  <c:v>2.4748991517684615E-2</c:v>
                </c:pt>
                <c:pt idx="3402">
                  <c:v>2.4748991517684615E-2</c:v>
                </c:pt>
                <c:pt idx="3403">
                  <c:v>2.4748991517684615E-2</c:v>
                </c:pt>
                <c:pt idx="3404">
                  <c:v>2.4748991517684615E-2</c:v>
                </c:pt>
                <c:pt idx="3405">
                  <c:v>2.4748991517604679E-2</c:v>
                </c:pt>
                <c:pt idx="3406">
                  <c:v>2.4748991517684615E-2</c:v>
                </c:pt>
                <c:pt idx="3407">
                  <c:v>2.4748991517684615E-2</c:v>
                </c:pt>
                <c:pt idx="3408">
                  <c:v>2.4748991517604679E-2</c:v>
                </c:pt>
                <c:pt idx="3409">
                  <c:v>2.4748991517764551E-2</c:v>
                </c:pt>
                <c:pt idx="3410">
                  <c:v>2.4748991517604679E-2</c:v>
                </c:pt>
                <c:pt idx="3411">
                  <c:v>2.4748991517684615E-2</c:v>
                </c:pt>
                <c:pt idx="3412">
                  <c:v>2.4748991517684615E-2</c:v>
                </c:pt>
                <c:pt idx="3413">
                  <c:v>2.4748991517684615E-2</c:v>
                </c:pt>
                <c:pt idx="3414">
                  <c:v>2.4748991517684615E-2</c:v>
                </c:pt>
                <c:pt idx="3415">
                  <c:v>2.4748991517684615E-2</c:v>
                </c:pt>
                <c:pt idx="3416">
                  <c:v>2.4748991517684615E-2</c:v>
                </c:pt>
                <c:pt idx="3417">
                  <c:v>2.4748991517684615E-2</c:v>
                </c:pt>
                <c:pt idx="3418">
                  <c:v>2.4748991517604679E-2</c:v>
                </c:pt>
                <c:pt idx="3419">
                  <c:v>2.4748991517684615E-2</c:v>
                </c:pt>
                <c:pt idx="3420">
                  <c:v>2.4748991517684615E-2</c:v>
                </c:pt>
                <c:pt idx="3421">
                  <c:v>2.4748991517684615E-2</c:v>
                </c:pt>
                <c:pt idx="3422">
                  <c:v>2.4748991517604679E-2</c:v>
                </c:pt>
                <c:pt idx="3423">
                  <c:v>2.4748991517684615E-2</c:v>
                </c:pt>
                <c:pt idx="3424">
                  <c:v>2.4748991517684615E-2</c:v>
                </c:pt>
                <c:pt idx="3425">
                  <c:v>2.4748991517604679E-2</c:v>
                </c:pt>
                <c:pt idx="3426">
                  <c:v>2.4748991517684615E-2</c:v>
                </c:pt>
                <c:pt idx="3427">
                  <c:v>2.4748991517684615E-2</c:v>
                </c:pt>
                <c:pt idx="3428">
                  <c:v>2.4748991517684615E-2</c:v>
                </c:pt>
                <c:pt idx="3429">
                  <c:v>2.4748991517684615E-2</c:v>
                </c:pt>
                <c:pt idx="3430">
                  <c:v>2.4748991517684615E-2</c:v>
                </c:pt>
                <c:pt idx="3431">
                  <c:v>2.4748991517684615E-2</c:v>
                </c:pt>
                <c:pt idx="3432">
                  <c:v>2.4748991517684615E-2</c:v>
                </c:pt>
                <c:pt idx="3433">
                  <c:v>2.4748991517684615E-2</c:v>
                </c:pt>
                <c:pt idx="3434">
                  <c:v>2.4748991517684615E-2</c:v>
                </c:pt>
                <c:pt idx="3435">
                  <c:v>2.4748991517684615E-2</c:v>
                </c:pt>
                <c:pt idx="3436">
                  <c:v>2.4748991517684615E-2</c:v>
                </c:pt>
                <c:pt idx="3437">
                  <c:v>2.4748991517604679E-2</c:v>
                </c:pt>
                <c:pt idx="3438">
                  <c:v>2.4748991517764551E-2</c:v>
                </c:pt>
                <c:pt idx="3439">
                  <c:v>2.4748991517684615E-2</c:v>
                </c:pt>
                <c:pt idx="3440">
                  <c:v>2.4748991517604679E-2</c:v>
                </c:pt>
                <c:pt idx="3441">
                  <c:v>2.4748991517684615E-2</c:v>
                </c:pt>
                <c:pt idx="3442">
                  <c:v>2.4748991517684615E-2</c:v>
                </c:pt>
                <c:pt idx="3443">
                  <c:v>2.4748991517684615E-2</c:v>
                </c:pt>
                <c:pt idx="3444">
                  <c:v>2.4748991517684615E-2</c:v>
                </c:pt>
                <c:pt idx="3445">
                  <c:v>2.4748991517684615E-2</c:v>
                </c:pt>
                <c:pt idx="3446">
                  <c:v>2.4748991517684615E-2</c:v>
                </c:pt>
                <c:pt idx="3447">
                  <c:v>2.4748991517684615E-2</c:v>
                </c:pt>
                <c:pt idx="3448">
                  <c:v>2.4748991517684615E-2</c:v>
                </c:pt>
                <c:pt idx="3449">
                  <c:v>2.4748991517604679E-2</c:v>
                </c:pt>
                <c:pt idx="3450">
                  <c:v>2.4748991517684615E-2</c:v>
                </c:pt>
                <c:pt idx="3451">
                  <c:v>2.4748991517684615E-2</c:v>
                </c:pt>
                <c:pt idx="3452">
                  <c:v>2.4748991517684615E-2</c:v>
                </c:pt>
                <c:pt idx="3453">
                  <c:v>2.4748991517604679E-2</c:v>
                </c:pt>
                <c:pt idx="3454">
                  <c:v>2.4748991517684615E-2</c:v>
                </c:pt>
                <c:pt idx="3455">
                  <c:v>2.4748991517604679E-2</c:v>
                </c:pt>
                <c:pt idx="3456">
                  <c:v>2.4748991517684615E-2</c:v>
                </c:pt>
                <c:pt idx="3457">
                  <c:v>2.4748991517684615E-2</c:v>
                </c:pt>
                <c:pt idx="3458">
                  <c:v>2.4748991517604679E-2</c:v>
                </c:pt>
                <c:pt idx="3459">
                  <c:v>2.4748991517684615E-2</c:v>
                </c:pt>
                <c:pt idx="3460">
                  <c:v>2.4748991517604679E-2</c:v>
                </c:pt>
                <c:pt idx="3461">
                  <c:v>2.4748991517684615E-2</c:v>
                </c:pt>
                <c:pt idx="3462">
                  <c:v>2.4748991517684615E-2</c:v>
                </c:pt>
                <c:pt idx="3463">
                  <c:v>2.4748991517684615E-2</c:v>
                </c:pt>
                <c:pt idx="3464">
                  <c:v>2.4748991517684615E-2</c:v>
                </c:pt>
                <c:pt idx="3465">
                  <c:v>2.4748991517684615E-2</c:v>
                </c:pt>
                <c:pt idx="3466">
                  <c:v>2.4748991517684615E-2</c:v>
                </c:pt>
                <c:pt idx="3467">
                  <c:v>2.4748991517684615E-2</c:v>
                </c:pt>
                <c:pt idx="3468">
                  <c:v>2.4748991517684615E-2</c:v>
                </c:pt>
                <c:pt idx="3469">
                  <c:v>2.4748991517684615E-2</c:v>
                </c:pt>
                <c:pt idx="3470">
                  <c:v>2.4748991517684615E-2</c:v>
                </c:pt>
                <c:pt idx="3471">
                  <c:v>2.4748991517684615E-2</c:v>
                </c:pt>
                <c:pt idx="3472">
                  <c:v>2.4748991517684615E-2</c:v>
                </c:pt>
                <c:pt idx="3473">
                  <c:v>2.4748991517684615E-2</c:v>
                </c:pt>
                <c:pt idx="3474">
                  <c:v>2.4748991517684615E-2</c:v>
                </c:pt>
                <c:pt idx="3475">
                  <c:v>2.4748991517684615E-2</c:v>
                </c:pt>
                <c:pt idx="3476">
                  <c:v>2.4748991517684615E-2</c:v>
                </c:pt>
                <c:pt idx="3477">
                  <c:v>2.4748991517604679E-2</c:v>
                </c:pt>
                <c:pt idx="3478">
                  <c:v>2.4748991517684615E-2</c:v>
                </c:pt>
                <c:pt idx="3479">
                  <c:v>2.4748991517684615E-2</c:v>
                </c:pt>
                <c:pt idx="3480">
                  <c:v>2.4748991517684615E-2</c:v>
                </c:pt>
                <c:pt idx="3481">
                  <c:v>2.4748991517684615E-2</c:v>
                </c:pt>
                <c:pt idx="3482">
                  <c:v>2.4748991517684615E-2</c:v>
                </c:pt>
                <c:pt idx="3483">
                  <c:v>2.4748991517604679E-2</c:v>
                </c:pt>
                <c:pt idx="3484">
                  <c:v>2.4748991517684615E-2</c:v>
                </c:pt>
                <c:pt idx="3485">
                  <c:v>2.4748991517684615E-2</c:v>
                </c:pt>
                <c:pt idx="3486">
                  <c:v>2.4748991517684615E-2</c:v>
                </c:pt>
                <c:pt idx="3487">
                  <c:v>2.4748991517604679E-2</c:v>
                </c:pt>
                <c:pt idx="3488">
                  <c:v>2.4748991517684615E-2</c:v>
                </c:pt>
                <c:pt idx="3489">
                  <c:v>2.4748991517684615E-2</c:v>
                </c:pt>
                <c:pt idx="3490">
                  <c:v>2.4748991517684615E-2</c:v>
                </c:pt>
                <c:pt idx="3491">
                  <c:v>2.4748991517684615E-2</c:v>
                </c:pt>
                <c:pt idx="3492">
                  <c:v>2.4748991517684615E-2</c:v>
                </c:pt>
                <c:pt idx="3493">
                  <c:v>2.4748991517684615E-2</c:v>
                </c:pt>
                <c:pt idx="3494">
                  <c:v>2.4748991517684615E-2</c:v>
                </c:pt>
                <c:pt idx="3495">
                  <c:v>2.4748991517684615E-2</c:v>
                </c:pt>
                <c:pt idx="3496">
                  <c:v>2.4748991517684615E-2</c:v>
                </c:pt>
                <c:pt idx="3497">
                  <c:v>2.4748991517684615E-2</c:v>
                </c:pt>
                <c:pt idx="3498">
                  <c:v>2.4748991517604679E-2</c:v>
                </c:pt>
                <c:pt idx="3499">
                  <c:v>2.4748991517684615E-2</c:v>
                </c:pt>
                <c:pt idx="3500">
                  <c:v>2.4748991517764551E-2</c:v>
                </c:pt>
                <c:pt idx="3501">
                  <c:v>2.4748991517684615E-2</c:v>
                </c:pt>
                <c:pt idx="3502">
                  <c:v>2.4748991517604679E-2</c:v>
                </c:pt>
                <c:pt idx="3503">
                  <c:v>2.4748991517684615E-2</c:v>
                </c:pt>
                <c:pt idx="3504">
                  <c:v>2.4748991517684615E-2</c:v>
                </c:pt>
                <c:pt idx="3505">
                  <c:v>2.4748991517684615E-2</c:v>
                </c:pt>
                <c:pt idx="3506">
                  <c:v>2.4748991517684615E-2</c:v>
                </c:pt>
                <c:pt idx="3507">
                  <c:v>2.4748991517684615E-2</c:v>
                </c:pt>
                <c:pt idx="3508">
                  <c:v>2.4748991517684615E-2</c:v>
                </c:pt>
                <c:pt idx="3509">
                  <c:v>2.4748991517684615E-2</c:v>
                </c:pt>
                <c:pt idx="3510">
                  <c:v>2.4748991517684615E-2</c:v>
                </c:pt>
                <c:pt idx="3511">
                  <c:v>2.4748991517764551E-2</c:v>
                </c:pt>
                <c:pt idx="3512">
                  <c:v>2.4748991517604679E-2</c:v>
                </c:pt>
                <c:pt idx="3513">
                  <c:v>2.4748991517684615E-2</c:v>
                </c:pt>
                <c:pt idx="3514">
                  <c:v>2.4748991517684615E-2</c:v>
                </c:pt>
                <c:pt idx="3515">
                  <c:v>2.4748991517684615E-2</c:v>
                </c:pt>
                <c:pt idx="3516">
                  <c:v>2.4748991517684615E-2</c:v>
                </c:pt>
                <c:pt idx="3517">
                  <c:v>2.4748991517684615E-2</c:v>
                </c:pt>
                <c:pt idx="3518">
                  <c:v>2.4748991517684615E-2</c:v>
                </c:pt>
                <c:pt idx="3519">
                  <c:v>2.4748991517684615E-2</c:v>
                </c:pt>
                <c:pt idx="3520">
                  <c:v>2.4748991517684615E-2</c:v>
                </c:pt>
                <c:pt idx="3521">
                  <c:v>2.4748991517684615E-2</c:v>
                </c:pt>
                <c:pt idx="3522">
                  <c:v>2.4748991517684615E-2</c:v>
                </c:pt>
                <c:pt idx="3523">
                  <c:v>2.4748991517684615E-2</c:v>
                </c:pt>
                <c:pt idx="3524">
                  <c:v>2.4748991517604679E-2</c:v>
                </c:pt>
                <c:pt idx="3525">
                  <c:v>2.4748991517684615E-2</c:v>
                </c:pt>
                <c:pt idx="3526">
                  <c:v>2.4748991517684615E-2</c:v>
                </c:pt>
                <c:pt idx="3527">
                  <c:v>2.4748991517684615E-2</c:v>
                </c:pt>
                <c:pt idx="3528">
                  <c:v>2.4748991517684615E-2</c:v>
                </c:pt>
                <c:pt idx="3529">
                  <c:v>2.4748991517684615E-2</c:v>
                </c:pt>
                <c:pt idx="3530">
                  <c:v>2.4748991517604679E-2</c:v>
                </c:pt>
                <c:pt idx="3531">
                  <c:v>2.4748991517684615E-2</c:v>
                </c:pt>
                <c:pt idx="3532">
                  <c:v>2.4748991517604679E-2</c:v>
                </c:pt>
                <c:pt idx="3533">
                  <c:v>2.4748991517684615E-2</c:v>
                </c:pt>
                <c:pt idx="3534">
                  <c:v>2.4748991517684615E-2</c:v>
                </c:pt>
                <c:pt idx="3535">
                  <c:v>2.4748991517684615E-2</c:v>
                </c:pt>
                <c:pt idx="3536">
                  <c:v>2.4748991517604679E-2</c:v>
                </c:pt>
                <c:pt idx="3537">
                  <c:v>2.4748991517684615E-2</c:v>
                </c:pt>
                <c:pt idx="3538">
                  <c:v>2.4748991517684615E-2</c:v>
                </c:pt>
                <c:pt idx="3539">
                  <c:v>2.4748991517684615E-2</c:v>
                </c:pt>
                <c:pt idx="3540">
                  <c:v>2.4748991517684615E-2</c:v>
                </c:pt>
                <c:pt idx="3541">
                  <c:v>2.4748991517684615E-2</c:v>
                </c:pt>
                <c:pt idx="3542">
                  <c:v>2.4748991517684615E-2</c:v>
                </c:pt>
                <c:pt idx="3543">
                  <c:v>2.4748991517604679E-2</c:v>
                </c:pt>
                <c:pt idx="3544">
                  <c:v>2.4748991517684615E-2</c:v>
                </c:pt>
                <c:pt idx="3545">
                  <c:v>2.4748991517684615E-2</c:v>
                </c:pt>
                <c:pt idx="3546">
                  <c:v>2.4748991517604679E-2</c:v>
                </c:pt>
                <c:pt idx="3547">
                  <c:v>2.4748991517684615E-2</c:v>
                </c:pt>
                <c:pt idx="3548">
                  <c:v>2.4748991517684615E-2</c:v>
                </c:pt>
                <c:pt idx="3549">
                  <c:v>2.4748991517684615E-2</c:v>
                </c:pt>
                <c:pt idx="3550">
                  <c:v>2.4748991517684615E-2</c:v>
                </c:pt>
                <c:pt idx="3551">
                  <c:v>2.4748991517684615E-2</c:v>
                </c:pt>
                <c:pt idx="3552">
                  <c:v>2.4748991517684615E-2</c:v>
                </c:pt>
                <c:pt idx="3553">
                  <c:v>2.4748991517684615E-2</c:v>
                </c:pt>
                <c:pt idx="3554">
                  <c:v>2.4748991517684615E-2</c:v>
                </c:pt>
                <c:pt idx="3555">
                  <c:v>2.4748991517684615E-2</c:v>
                </c:pt>
                <c:pt idx="3556">
                  <c:v>2.4748991517684615E-2</c:v>
                </c:pt>
                <c:pt idx="3557">
                  <c:v>2.4748991517684615E-2</c:v>
                </c:pt>
                <c:pt idx="3558">
                  <c:v>2.4748991517684615E-2</c:v>
                </c:pt>
                <c:pt idx="3559">
                  <c:v>2.4748991517684615E-2</c:v>
                </c:pt>
                <c:pt idx="3560">
                  <c:v>2.4748991517684615E-2</c:v>
                </c:pt>
                <c:pt idx="3561">
                  <c:v>2.4748991517604679E-2</c:v>
                </c:pt>
                <c:pt idx="3562">
                  <c:v>2.4748991517684615E-2</c:v>
                </c:pt>
                <c:pt idx="3563">
                  <c:v>2.4748991517684615E-2</c:v>
                </c:pt>
                <c:pt idx="3564">
                  <c:v>2.4748991517684615E-2</c:v>
                </c:pt>
                <c:pt idx="3565">
                  <c:v>2.4748991517684615E-2</c:v>
                </c:pt>
                <c:pt idx="3566">
                  <c:v>2.4748991517604679E-2</c:v>
                </c:pt>
                <c:pt idx="3567">
                  <c:v>2.4748991517684615E-2</c:v>
                </c:pt>
                <c:pt idx="3568">
                  <c:v>2.4748991517684615E-2</c:v>
                </c:pt>
                <c:pt idx="3569">
                  <c:v>2.4748991517684615E-2</c:v>
                </c:pt>
                <c:pt idx="3570">
                  <c:v>2.4748991517684615E-2</c:v>
                </c:pt>
                <c:pt idx="3571">
                  <c:v>2.4748991517684615E-2</c:v>
                </c:pt>
                <c:pt idx="3572">
                  <c:v>2.4748991517604679E-2</c:v>
                </c:pt>
                <c:pt idx="3573">
                  <c:v>2.4748991517684615E-2</c:v>
                </c:pt>
                <c:pt idx="3574">
                  <c:v>2.4748991517684615E-2</c:v>
                </c:pt>
                <c:pt idx="3575">
                  <c:v>2.4748991517684615E-2</c:v>
                </c:pt>
                <c:pt idx="3576">
                  <c:v>2.4748991517684615E-2</c:v>
                </c:pt>
                <c:pt idx="3577">
                  <c:v>2.4748991517604679E-2</c:v>
                </c:pt>
                <c:pt idx="3578">
                  <c:v>2.4748991517684615E-2</c:v>
                </c:pt>
                <c:pt idx="3579">
                  <c:v>2.4748991517684615E-2</c:v>
                </c:pt>
                <c:pt idx="3580">
                  <c:v>2.4748991517604679E-2</c:v>
                </c:pt>
                <c:pt idx="3581">
                  <c:v>2.4748991517764551E-2</c:v>
                </c:pt>
                <c:pt idx="3582">
                  <c:v>2.4748991517604679E-2</c:v>
                </c:pt>
                <c:pt idx="3583">
                  <c:v>2.4748991517684615E-2</c:v>
                </c:pt>
                <c:pt idx="3584">
                  <c:v>2.4748991517684615E-2</c:v>
                </c:pt>
                <c:pt idx="3585">
                  <c:v>2.4748991517684615E-2</c:v>
                </c:pt>
                <c:pt idx="3586">
                  <c:v>2.4748991517684615E-2</c:v>
                </c:pt>
                <c:pt idx="3587">
                  <c:v>2.4748991517684615E-2</c:v>
                </c:pt>
                <c:pt idx="3588">
                  <c:v>2.4748991517684615E-2</c:v>
                </c:pt>
                <c:pt idx="3589">
                  <c:v>2.4748991517684615E-2</c:v>
                </c:pt>
                <c:pt idx="3590">
                  <c:v>2.4748991517684615E-2</c:v>
                </c:pt>
                <c:pt idx="3591">
                  <c:v>2.4748991517684615E-2</c:v>
                </c:pt>
                <c:pt idx="3592">
                  <c:v>2.4748991517684615E-2</c:v>
                </c:pt>
                <c:pt idx="3593">
                  <c:v>2.4748991517684615E-2</c:v>
                </c:pt>
                <c:pt idx="3594">
                  <c:v>2.4748991517764551E-2</c:v>
                </c:pt>
                <c:pt idx="3595">
                  <c:v>2.4748991517604679E-2</c:v>
                </c:pt>
                <c:pt idx="3596">
                  <c:v>2.4748991517684615E-2</c:v>
                </c:pt>
                <c:pt idx="3597">
                  <c:v>2.4748991517684615E-2</c:v>
                </c:pt>
                <c:pt idx="3598">
                  <c:v>2.4748991517684615E-2</c:v>
                </c:pt>
                <c:pt idx="3599">
                  <c:v>2.4748991517684615E-2</c:v>
                </c:pt>
                <c:pt idx="3600">
                  <c:v>2.4748991517684615E-2</c:v>
                </c:pt>
                <c:pt idx="3601">
                  <c:v>2.4748991517604679E-2</c:v>
                </c:pt>
                <c:pt idx="3602">
                  <c:v>2.4748991517684615E-2</c:v>
                </c:pt>
                <c:pt idx="3603">
                  <c:v>2.4748991517684615E-2</c:v>
                </c:pt>
                <c:pt idx="3604">
                  <c:v>2.4748991517684615E-2</c:v>
                </c:pt>
                <c:pt idx="3605">
                  <c:v>2.4748991517684615E-2</c:v>
                </c:pt>
                <c:pt idx="3606">
                  <c:v>2.4748991517684615E-2</c:v>
                </c:pt>
                <c:pt idx="3607">
                  <c:v>2.4748991517684615E-2</c:v>
                </c:pt>
                <c:pt idx="3608">
                  <c:v>2.4748991517684615E-2</c:v>
                </c:pt>
                <c:pt idx="3609">
                  <c:v>2.4748991517684615E-2</c:v>
                </c:pt>
                <c:pt idx="3610">
                  <c:v>2.4748991517684615E-2</c:v>
                </c:pt>
                <c:pt idx="3611">
                  <c:v>2.4748991517684615E-2</c:v>
                </c:pt>
                <c:pt idx="3612">
                  <c:v>2.4748991517684615E-2</c:v>
                </c:pt>
                <c:pt idx="3613">
                  <c:v>2.4748991517604679E-2</c:v>
                </c:pt>
                <c:pt idx="3614">
                  <c:v>2.4748991517764551E-2</c:v>
                </c:pt>
                <c:pt idx="3615">
                  <c:v>2.4748991517604679E-2</c:v>
                </c:pt>
                <c:pt idx="3616">
                  <c:v>2.4748991517684615E-2</c:v>
                </c:pt>
                <c:pt idx="3617">
                  <c:v>2.4748991517684615E-2</c:v>
                </c:pt>
                <c:pt idx="3618">
                  <c:v>2.4748991517604679E-2</c:v>
                </c:pt>
                <c:pt idx="3619">
                  <c:v>2.4748991517764551E-2</c:v>
                </c:pt>
                <c:pt idx="3620">
                  <c:v>2.4748991517684615E-2</c:v>
                </c:pt>
                <c:pt idx="3621">
                  <c:v>2.4748991517684615E-2</c:v>
                </c:pt>
                <c:pt idx="3622">
                  <c:v>2.4748991517684615E-2</c:v>
                </c:pt>
                <c:pt idx="3623">
                  <c:v>2.4748991517684615E-2</c:v>
                </c:pt>
                <c:pt idx="3624">
                  <c:v>2.4748991517684615E-2</c:v>
                </c:pt>
                <c:pt idx="3625">
                  <c:v>2.4748991517684615E-2</c:v>
                </c:pt>
                <c:pt idx="3626">
                  <c:v>2.4748991517684615E-2</c:v>
                </c:pt>
                <c:pt idx="3627">
                  <c:v>2.4748991517684615E-2</c:v>
                </c:pt>
                <c:pt idx="3628">
                  <c:v>2.4748991517684615E-2</c:v>
                </c:pt>
                <c:pt idx="3629">
                  <c:v>2.4748991517684615E-2</c:v>
                </c:pt>
                <c:pt idx="3630">
                  <c:v>2.4748991517684615E-2</c:v>
                </c:pt>
                <c:pt idx="3631">
                  <c:v>2.4748991517684615E-2</c:v>
                </c:pt>
                <c:pt idx="3632">
                  <c:v>2.4748991517684615E-2</c:v>
                </c:pt>
                <c:pt idx="3633">
                  <c:v>2.4748991517684615E-2</c:v>
                </c:pt>
                <c:pt idx="3634">
                  <c:v>2.4748991517684615E-2</c:v>
                </c:pt>
                <c:pt idx="3635">
                  <c:v>2.4748991517684615E-2</c:v>
                </c:pt>
                <c:pt idx="3636">
                  <c:v>2.4748991517684615E-2</c:v>
                </c:pt>
                <c:pt idx="3637">
                  <c:v>2.4748991517684615E-2</c:v>
                </c:pt>
                <c:pt idx="3638">
                  <c:v>2.4748991517684615E-2</c:v>
                </c:pt>
                <c:pt idx="3639">
                  <c:v>2.4748991517684615E-2</c:v>
                </c:pt>
                <c:pt idx="3640">
                  <c:v>2.4748991517684615E-2</c:v>
                </c:pt>
                <c:pt idx="3641">
                  <c:v>2.4748991517684615E-2</c:v>
                </c:pt>
                <c:pt idx="3642">
                  <c:v>2.4748991517604679E-2</c:v>
                </c:pt>
                <c:pt idx="3643">
                  <c:v>2.4748991517684615E-2</c:v>
                </c:pt>
                <c:pt idx="3644">
                  <c:v>2.4748991517684615E-2</c:v>
                </c:pt>
                <c:pt idx="3645">
                  <c:v>2.4748991517684615E-2</c:v>
                </c:pt>
                <c:pt idx="3646">
                  <c:v>2.4748991517684615E-2</c:v>
                </c:pt>
                <c:pt idx="3647">
                  <c:v>2.4748991517684615E-2</c:v>
                </c:pt>
                <c:pt idx="3648">
                  <c:v>2.4748991517684615E-2</c:v>
                </c:pt>
                <c:pt idx="3649">
                  <c:v>2.4748991517604679E-2</c:v>
                </c:pt>
                <c:pt idx="3650">
                  <c:v>2.4748991517684615E-2</c:v>
                </c:pt>
                <c:pt idx="3651">
                  <c:v>2.4748991517684615E-2</c:v>
                </c:pt>
                <c:pt idx="3652">
                  <c:v>2.4748991517684615E-2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4E-4042-BDF2-9E7DDB2A3E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2131727"/>
        <c:axId val="982138447"/>
      </c:lineChart>
      <c:lineChart>
        <c:grouping val="standard"/>
        <c:varyColors val="0"/>
        <c:ser>
          <c:idx val="2"/>
          <c:order val="0"/>
          <c:tx>
            <c:strRef>
              <c:f>'Q3'!$AG$3</c:f>
              <c:strCache>
                <c:ptCount val="1"/>
                <c:pt idx="0">
                  <c:v>Geometric interpolatted DF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'Q3'!$Y$5:$Y$3657</c:f>
              <c:numCache>
                <c:formatCode>m/d/yyyy</c:formatCode>
                <c:ptCount val="3653"/>
                <c:pt idx="0">
                  <c:v>45623</c:v>
                </c:pt>
                <c:pt idx="1">
                  <c:v>45624</c:v>
                </c:pt>
                <c:pt idx="2">
                  <c:v>45625</c:v>
                </c:pt>
                <c:pt idx="3">
                  <c:v>45626</c:v>
                </c:pt>
                <c:pt idx="4">
                  <c:v>45627</c:v>
                </c:pt>
                <c:pt idx="5">
                  <c:v>45628</c:v>
                </c:pt>
                <c:pt idx="6">
                  <c:v>45629</c:v>
                </c:pt>
                <c:pt idx="7">
                  <c:v>45630</c:v>
                </c:pt>
                <c:pt idx="8">
                  <c:v>45631</c:v>
                </c:pt>
                <c:pt idx="9">
                  <c:v>45632</c:v>
                </c:pt>
                <c:pt idx="10">
                  <c:v>45633</c:v>
                </c:pt>
                <c:pt idx="11">
                  <c:v>45634</c:v>
                </c:pt>
                <c:pt idx="12">
                  <c:v>45635</c:v>
                </c:pt>
                <c:pt idx="13">
                  <c:v>45636</c:v>
                </c:pt>
                <c:pt idx="14">
                  <c:v>45637</c:v>
                </c:pt>
                <c:pt idx="15">
                  <c:v>45638</c:v>
                </c:pt>
                <c:pt idx="16">
                  <c:v>45639</c:v>
                </c:pt>
                <c:pt idx="17">
                  <c:v>45640</c:v>
                </c:pt>
                <c:pt idx="18">
                  <c:v>45641</c:v>
                </c:pt>
                <c:pt idx="19">
                  <c:v>45642</c:v>
                </c:pt>
                <c:pt idx="20">
                  <c:v>45643</c:v>
                </c:pt>
                <c:pt idx="21">
                  <c:v>45644</c:v>
                </c:pt>
                <c:pt idx="22">
                  <c:v>45645</c:v>
                </c:pt>
                <c:pt idx="23">
                  <c:v>45646</c:v>
                </c:pt>
                <c:pt idx="24">
                  <c:v>45647</c:v>
                </c:pt>
                <c:pt idx="25">
                  <c:v>45648</c:v>
                </c:pt>
                <c:pt idx="26">
                  <c:v>45649</c:v>
                </c:pt>
                <c:pt idx="27">
                  <c:v>45650</c:v>
                </c:pt>
                <c:pt idx="28">
                  <c:v>45651</c:v>
                </c:pt>
                <c:pt idx="29">
                  <c:v>45652</c:v>
                </c:pt>
                <c:pt idx="30">
                  <c:v>45653</c:v>
                </c:pt>
                <c:pt idx="31">
                  <c:v>45654</c:v>
                </c:pt>
                <c:pt idx="32">
                  <c:v>45655</c:v>
                </c:pt>
                <c:pt idx="33">
                  <c:v>45656</c:v>
                </c:pt>
                <c:pt idx="34">
                  <c:v>45657</c:v>
                </c:pt>
                <c:pt idx="35">
                  <c:v>45658</c:v>
                </c:pt>
                <c:pt idx="36">
                  <c:v>45659</c:v>
                </c:pt>
                <c:pt idx="37">
                  <c:v>45660</c:v>
                </c:pt>
                <c:pt idx="38">
                  <c:v>45661</c:v>
                </c:pt>
                <c:pt idx="39">
                  <c:v>45662</c:v>
                </c:pt>
                <c:pt idx="40">
                  <c:v>45663</c:v>
                </c:pt>
                <c:pt idx="41">
                  <c:v>45664</c:v>
                </c:pt>
                <c:pt idx="42">
                  <c:v>45665</c:v>
                </c:pt>
                <c:pt idx="43">
                  <c:v>45666</c:v>
                </c:pt>
                <c:pt idx="44">
                  <c:v>45667</c:v>
                </c:pt>
                <c:pt idx="45">
                  <c:v>45668</c:v>
                </c:pt>
                <c:pt idx="46">
                  <c:v>45669</c:v>
                </c:pt>
                <c:pt idx="47">
                  <c:v>45670</c:v>
                </c:pt>
                <c:pt idx="48">
                  <c:v>45671</c:v>
                </c:pt>
                <c:pt idx="49">
                  <c:v>45672</c:v>
                </c:pt>
                <c:pt idx="50">
                  <c:v>45673</c:v>
                </c:pt>
                <c:pt idx="51">
                  <c:v>45674</c:v>
                </c:pt>
                <c:pt idx="52">
                  <c:v>45675</c:v>
                </c:pt>
                <c:pt idx="53">
                  <c:v>45676</c:v>
                </c:pt>
                <c:pt idx="54">
                  <c:v>45677</c:v>
                </c:pt>
                <c:pt idx="55">
                  <c:v>45678</c:v>
                </c:pt>
                <c:pt idx="56">
                  <c:v>45679</c:v>
                </c:pt>
                <c:pt idx="57">
                  <c:v>45680</c:v>
                </c:pt>
                <c:pt idx="58">
                  <c:v>45681</c:v>
                </c:pt>
                <c:pt idx="59">
                  <c:v>45682</c:v>
                </c:pt>
                <c:pt idx="60">
                  <c:v>45683</c:v>
                </c:pt>
                <c:pt idx="61">
                  <c:v>45684</c:v>
                </c:pt>
                <c:pt idx="62">
                  <c:v>45685</c:v>
                </c:pt>
                <c:pt idx="63">
                  <c:v>45686</c:v>
                </c:pt>
                <c:pt idx="64">
                  <c:v>45687</c:v>
                </c:pt>
                <c:pt idx="65">
                  <c:v>45688</c:v>
                </c:pt>
                <c:pt idx="66">
                  <c:v>45689</c:v>
                </c:pt>
                <c:pt idx="67">
                  <c:v>45690</c:v>
                </c:pt>
                <c:pt idx="68">
                  <c:v>45691</c:v>
                </c:pt>
                <c:pt idx="69">
                  <c:v>45692</c:v>
                </c:pt>
                <c:pt idx="70">
                  <c:v>45693</c:v>
                </c:pt>
                <c:pt idx="71">
                  <c:v>45694</c:v>
                </c:pt>
                <c:pt idx="72">
                  <c:v>45695</c:v>
                </c:pt>
                <c:pt idx="73">
                  <c:v>45696</c:v>
                </c:pt>
                <c:pt idx="74">
                  <c:v>45697</c:v>
                </c:pt>
                <c:pt idx="75">
                  <c:v>45698</c:v>
                </c:pt>
                <c:pt idx="76">
                  <c:v>45699</c:v>
                </c:pt>
                <c:pt idx="77">
                  <c:v>45700</c:v>
                </c:pt>
                <c:pt idx="78">
                  <c:v>45701</c:v>
                </c:pt>
                <c:pt idx="79">
                  <c:v>45702</c:v>
                </c:pt>
                <c:pt idx="80">
                  <c:v>45703</c:v>
                </c:pt>
                <c:pt idx="81">
                  <c:v>45704</c:v>
                </c:pt>
                <c:pt idx="82">
                  <c:v>45705</c:v>
                </c:pt>
                <c:pt idx="83">
                  <c:v>45706</c:v>
                </c:pt>
                <c:pt idx="84">
                  <c:v>45707</c:v>
                </c:pt>
                <c:pt idx="85">
                  <c:v>45708</c:v>
                </c:pt>
                <c:pt idx="86">
                  <c:v>45709</c:v>
                </c:pt>
                <c:pt idx="87">
                  <c:v>45710</c:v>
                </c:pt>
                <c:pt idx="88">
                  <c:v>45711</c:v>
                </c:pt>
                <c:pt idx="89">
                  <c:v>45712</c:v>
                </c:pt>
                <c:pt idx="90">
                  <c:v>45713</c:v>
                </c:pt>
                <c:pt idx="91">
                  <c:v>45714</c:v>
                </c:pt>
                <c:pt idx="92">
                  <c:v>45715</c:v>
                </c:pt>
                <c:pt idx="93">
                  <c:v>45716</c:v>
                </c:pt>
                <c:pt idx="94">
                  <c:v>45717</c:v>
                </c:pt>
                <c:pt idx="95">
                  <c:v>45718</c:v>
                </c:pt>
                <c:pt idx="96">
                  <c:v>45719</c:v>
                </c:pt>
                <c:pt idx="97">
                  <c:v>45720</c:v>
                </c:pt>
                <c:pt idx="98">
                  <c:v>45721</c:v>
                </c:pt>
                <c:pt idx="99">
                  <c:v>45722</c:v>
                </c:pt>
                <c:pt idx="100">
                  <c:v>45723</c:v>
                </c:pt>
                <c:pt idx="101">
                  <c:v>45724</c:v>
                </c:pt>
                <c:pt idx="102">
                  <c:v>45725</c:v>
                </c:pt>
                <c:pt idx="103">
                  <c:v>45726</c:v>
                </c:pt>
                <c:pt idx="104">
                  <c:v>45727</c:v>
                </c:pt>
                <c:pt idx="105">
                  <c:v>45728</c:v>
                </c:pt>
                <c:pt idx="106">
                  <c:v>45729</c:v>
                </c:pt>
                <c:pt idx="107">
                  <c:v>45730</c:v>
                </c:pt>
                <c:pt idx="108">
                  <c:v>45731</c:v>
                </c:pt>
                <c:pt idx="109">
                  <c:v>45732</c:v>
                </c:pt>
                <c:pt idx="110">
                  <c:v>45733</c:v>
                </c:pt>
                <c:pt idx="111">
                  <c:v>45734</c:v>
                </c:pt>
                <c:pt idx="112">
                  <c:v>45735</c:v>
                </c:pt>
                <c:pt idx="113">
                  <c:v>45736</c:v>
                </c:pt>
                <c:pt idx="114">
                  <c:v>45737</c:v>
                </c:pt>
                <c:pt idx="115">
                  <c:v>45738</c:v>
                </c:pt>
                <c:pt idx="116">
                  <c:v>45739</c:v>
                </c:pt>
                <c:pt idx="117">
                  <c:v>45740</c:v>
                </c:pt>
                <c:pt idx="118">
                  <c:v>45741</c:v>
                </c:pt>
                <c:pt idx="119">
                  <c:v>45742</c:v>
                </c:pt>
                <c:pt idx="120">
                  <c:v>45743</c:v>
                </c:pt>
                <c:pt idx="121">
                  <c:v>45744</c:v>
                </c:pt>
                <c:pt idx="122">
                  <c:v>45745</c:v>
                </c:pt>
                <c:pt idx="123">
                  <c:v>45746</c:v>
                </c:pt>
                <c:pt idx="124">
                  <c:v>45747</c:v>
                </c:pt>
                <c:pt idx="125">
                  <c:v>45748</c:v>
                </c:pt>
                <c:pt idx="126">
                  <c:v>45749</c:v>
                </c:pt>
                <c:pt idx="127">
                  <c:v>45750</c:v>
                </c:pt>
                <c:pt idx="128">
                  <c:v>45751</c:v>
                </c:pt>
                <c:pt idx="129">
                  <c:v>45752</c:v>
                </c:pt>
                <c:pt idx="130">
                  <c:v>45753</c:v>
                </c:pt>
                <c:pt idx="131">
                  <c:v>45754</c:v>
                </c:pt>
                <c:pt idx="132">
                  <c:v>45755</c:v>
                </c:pt>
                <c:pt idx="133">
                  <c:v>45756</c:v>
                </c:pt>
                <c:pt idx="134">
                  <c:v>45757</c:v>
                </c:pt>
                <c:pt idx="135">
                  <c:v>45758</c:v>
                </c:pt>
                <c:pt idx="136">
                  <c:v>45759</c:v>
                </c:pt>
                <c:pt idx="137">
                  <c:v>45760</c:v>
                </c:pt>
                <c:pt idx="138">
                  <c:v>45761</c:v>
                </c:pt>
                <c:pt idx="139">
                  <c:v>45762</c:v>
                </c:pt>
                <c:pt idx="140">
                  <c:v>45763</c:v>
                </c:pt>
                <c:pt idx="141">
                  <c:v>45764</c:v>
                </c:pt>
                <c:pt idx="142">
                  <c:v>45765</c:v>
                </c:pt>
                <c:pt idx="143">
                  <c:v>45766</c:v>
                </c:pt>
                <c:pt idx="144">
                  <c:v>45767</c:v>
                </c:pt>
                <c:pt idx="145">
                  <c:v>45768</c:v>
                </c:pt>
                <c:pt idx="146">
                  <c:v>45769</c:v>
                </c:pt>
                <c:pt idx="147">
                  <c:v>45770</c:v>
                </c:pt>
                <c:pt idx="148">
                  <c:v>45771</c:v>
                </c:pt>
                <c:pt idx="149">
                  <c:v>45772</c:v>
                </c:pt>
                <c:pt idx="150">
                  <c:v>45773</c:v>
                </c:pt>
                <c:pt idx="151">
                  <c:v>45774</c:v>
                </c:pt>
                <c:pt idx="152">
                  <c:v>45775</c:v>
                </c:pt>
                <c:pt idx="153">
                  <c:v>45776</c:v>
                </c:pt>
                <c:pt idx="154">
                  <c:v>45777</c:v>
                </c:pt>
                <c:pt idx="155">
                  <c:v>45778</c:v>
                </c:pt>
                <c:pt idx="156">
                  <c:v>45779</c:v>
                </c:pt>
                <c:pt idx="157">
                  <c:v>45780</c:v>
                </c:pt>
                <c:pt idx="158">
                  <c:v>45781</c:v>
                </c:pt>
                <c:pt idx="159">
                  <c:v>45782</c:v>
                </c:pt>
                <c:pt idx="160">
                  <c:v>45783</c:v>
                </c:pt>
                <c:pt idx="161">
                  <c:v>45784</c:v>
                </c:pt>
                <c:pt idx="162">
                  <c:v>45785</c:v>
                </c:pt>
                <c:pt idx="163">
                  <c:v>45786</c:v>
                </c:pt>
                <c:pt idx="164">
                  <c:v>45787</c:v>
                </c:pt>
                <c:pt idx="165">
                  <c:v>45788</c:v>
                </c:pt>
                <c:pt idx="166">
                  <c:v>45789</c:v>
                </c:pt>
                <c:pt idx="167">
                  <c:v>45790</c:v>
                </c:pt>
                <c:pt idx="168">
                  <c:v>45791</c:v>
                </c:pt>
                <c:pt idx="169">
                  <c:v>45792</c:v>
                </c:pt>
                <c:pt idx="170">
                  <c:v>45793</c:v>
                </c:pt>
                <c:pt idx="171">
                  <c:v>45794</c:v>
                </c:pt>
                <c:pt idx="172">
                  <c:v>45795</c:v>
                </c:pt>
                <c:pt idx="173">
                  <c:v>45796</c:v>
                </c:pt>
                <c:pt idx="174">
                  <c:v>45797</c:v>
                </c:pt>
                <c:pt idx="175">
                  <c:v>45798</c:v>
                </c:pt>
                <c:pt idx="176">
                  <c:v>45799</c:v>
                </c:pt>
                <c:pt idx="177">
                  <c:v>45800</c:v>
                </c:pt>
                <c:pt idx="178">
                  <c:v>45801</c:v>
                </c:pt>
                <c:pt idx="179">
                  <c:v>45802</c:v>
                </c:pt>
                <c:pt idx="180">
                  <c:v>45803</c:v>
                </c:pt>
                <c:pt idx="181">
                  <c:v>45804</c:v>
                </c:pt>
                <c:pt idx="182">
                  <c:v>45805</c:v>
                </c:pt>
                <c:pt idx="183">
                  <c:v>45806</c:v>
                </c:pt>
                <c:pt idx="184">
                  <c:v>45807</c:v>
                </c:pt>
                <c:pt idx="185">
                  <c:v>45808</c:v>
                </c:pt>
                <c:pt idx="186">
                  <c:v>45809</c:v>
                </c:pt>
                <c:pt idx="187">
                  <c:v>45810</c:v>
                </c:pt>
                <c:pt idx="188">
                  <c:v>45811</c:v>
                </c:pt>
                <c:pt idx="189">
                  <c:v>45812</c:v>
                </c:pt>
                <c:pt idx="190">
                  <c:v>45813</c:v>
                </c:pt>
                <c:pt idx="191">
                  <c:v>45814</c:v>
                </c:pt>
                <c:pt idx="192">
                  <c:v>45815</c:v>
                </c:pt>
                <c:pt idx="193">
                  <c:v>45816</c:v>
                </c:pt>
                <c:pt idx="194">
                  <c:v>45817</c:v>
                </c:pt>
                <c:pt idx="195">
                  <c:v>45818</c:v>
                </c:pt>
                <c:pt idx="196">
                  <c:v>45819</c:v>
                </c:pt>
                <c:pt idx="197">
                  <c:v>45820</c:v>
                </c:pt>
                <c:pt idx="198">
                  <c:v>45821</c:v>
                </c:pt>
                <c:pt idx="199">
                  <c:v>45822</c:v>
                </c:pt>
                <c:pt idx="200">
                  <c:v>45823</c:v>
                </c:pt>
                <c:pt idx="201">
                  <c:v>45824</c:v>
                </c:pt>
                <c:pt idx="202">
                  <c:v>45825</c:v>
                </c:pt>
                <c:pt idx="203">
                  <c:v>45826</c:v>
                </c:pt>
                <c:pt idx="204">
                  <c:v>45827</c:v>
                </c:pt>
                <c:pt idx="205">
                  <c:v>45828</c:v>
                </c:pt>
                <c:pt idx="206">
                  <c:v>45829</c:v>
                </c:pt>
                <c:pt idx="207">
                  <c:v>45830</c:v>
                </c:pt>
                <c:pt idx="208">
                  <c:v>45831</c:v>
                </c:pt>
                <c:pt idx="209">
                  <c:v>45832</c:v>
                </c:pt>
                <c:pt idx="210">
                  <c:v>45833</c:v>
                </c:pt>
                <c:pt idx="211">
                  <c:v>45834</c:v>
                </c:pt>
                <c:pt idx="212">
                  <c:v>45835</c:v>
                </c:pt>
                <c:pt idx="213">
                  <c:v>45836</c:v>
                </c:pt>
                <c:pt idx="214">
                  <c:v>45837</c:v>
                </c:pt>
                <c:pt idx="215">
                  <c:v>45838</c:v>
                </c:pt>
                <c:pt idx="216">
                  <c:v>45839</c:v>
                </c:pt>
                <c:pt idx="217">
                  <c:v>45840</c:v>
                </c:pt>
                <c:pt idx="218">
                  <c:v>45841</c:v>
                </c:pt>
                <c:pt idx="219">
                  <c:v>45842</c:v>
                </c:pt>
                <c:pt idx="220">
                  <c:v>45843</c:v>
                </c:pt>
                <c:pt idx="221">
                  <c:v>45844</c:v>
                </c:pt>
                <c:pt idx="222">
                  <c:v>45845</c:v>
                </c:pt>
                <c:pt idx="223">
                  <c:v>45846</c:v>
                </c:pt>
                <c:pt idx="224">
                  <c:v>45847</c:v>
                </c:pt>
                <c:pt idx="225">
                  <c:v>45848</c:v>
                </c:pt>
                <c:pt idx="226">
                  <c:v>45849</c:v>
                </c:pt>
                <c:pt idx="227">
                  <c:v>45850</c:v>
                </c:pt>
                <c:pt idx="228">
                  <c:v>45851</c:v>
                </c:pt>
                <c:pt idx="229">
                  <c:v>45852</c:v>
                </c:pt>
                <c:pt idx="230">
                  <c:v>45853</c:v>
                </c:pt>
                <c:pt idx="231">
                  <c:v>45854</c:v>
                </c:pt>
                <c:pt idx="232">
                  <c:v>45855</c:v>
                </c:pt>
                <c:pt idx="233">
                  <c:v>45856</c:v>
                </c:pt>
                <c:pt idx="234">
                  <c:v>45857</c:v>
                </c:pt>
                <c:pt idx="235">
                  <c:v>45858</c:v>
                </c:pt>
                <c:pt idx="236">
                  <c:v>45859</c:v>
                </c:pt>
                <c:pt idx="237">
                  <c:v>45860</c:v>
                </c:pt>
                <c:pt idx="238">
                  <c:v>45861</c:v>
                </c:pt>
                <c:pt idx="239">
                  <c:v>45862</c:v>
                </c:pt>
                <c:pt idx="240">
                  <c:v>45863</c:v>
                </c:pt>
                <c:pt idx="241">
                  <c:v>45864</c:v>
                </c:pt>
                <c:pt idx="242">
                  <c:v>45865</c:v>
                </c:pt>
                <c:pt idx="243">
                  <c:v>45866</c:v>
                </c:pt>
                <c:pt idx="244">
                  <c:v>45867</c:v>
                </c:pt>
                <c:pt idx="245">
                  <c:v>45868</c:v>
                </c:pt>
                <c:pt idx="246">
                  <c:v>45869</c:v>
                </c:pt>
                <c:pt idx="247">
                  <c:v>45870</c:v>
                </c:pt>
                <c:pt idx="248">
                  <c:v>45871</c:v>
                </c:pt>
                <c:pt idx="249">
                  <c:v>45872</c:v>
                </c:pt>
                <c:pt idx="250">
                  <c:v>45873</c:v>
                </c:pt>
                <c:pt idx="251">
                  <c:v>45874</c:v>
                </c:pt>
                <c:pt idx="252">
                  <c:v>45875</c:v>
                </c:pt>
                <c:pt idx="253">
                  <c:v>45876</c:v>
                </c:pt>
                <c:pt idx="254">
                  <c:v>45877</c:v>
                </c:pt>
                <c:pt idx="255">
                  <c:v>45878</c:v>
                </c:pt>
                <c:pt idx="256">
                  <c:v>45879</c:v>
                </c:pt>
                <c:pt idx="257">
                  <c:v>45880</c:v>
                </c:pt>
                <c:pt idx="258">
                  <c:v>45881</c:v>
                </c:pt>
                <c:pt idx="259">
                  <c:v>45882</c:v>
                </c:pt>
                <c:pt idx="260">
                  <c:v>45883</c:v>
                </c:pt>
                <c:pt idx="261">
                  <c:v>45884</c:v>
                </c:pt>
                <c:pt idx="262">
                  <c:v>45885</c:v>
                </c:pt>
                <c:pt idx="263">
                  <c:v>45886</c:v>
                </c:pt>
                <c:pt idx="264">
                  <c:v>45887</c:v>
                </c:pt>
                <c:pt idx="265">
                  <c:v>45888</c:v>
                </c:pt>
                <c:pt idx="266">
                  <c:v>45889</c:v>
                </c:pt>
                <c:pt idx="267">
                  <c:v>45890</c:v>
                </c:pt>
                <c:pt idx="268">
                  <c:v>45891</c:v>
                </c:pt>
                <c:pt idx="269">
                  <c:v>45892</c:v>
                </c:pt>
                <c:pt idx="270">
                  <c:v>45893</c:v>
                </c:pt>
                <c:pt idx="271">
                  <c:v>45894</c:v>
                </c:pt>
                <c:pt idx="272">
                  <c:v>45895</c:v>
                </c:pt>
                <c:pt idx="273">
                  <c:v>45896</c:v>
                </c:pt>
                <c:pt idx="274">
                  <c:v>45897</c:v>
                </c:pt>
                <c:pt idx="275">
                  <c:v>45898</c:v>
                </c:pt>
                <c:pt idx="276">
                  <c:v>45899</c:v>
                </c:pt>
                <c:pt idx="277">
                  <c:v>45900</c:v>
                </c:pt>
                <c:pt idx="278">
                  <c:v>45901</c:v>
                </c:pt>
                <c:pt idx="279">
                  <c:v>45902</c:v>
                </c:pt>
                <c:pt idx="280">
                  <c:v>45903</c:v>
                </c:pt>
                <c:pt idx="281">
                  <c:v>45904</c:v>
                </c:pt>
                <c:pt idx="282">
                  <c:v>45905</c:v>
                </c:pt>
                <c:pt idx="283">
                  <c:v>45906</c:v>
                </c:pt>
                <c:pt idx="284">
                  <c:v>45907</c:v>
                </c:pt>
                <c:pt idx="285">
                  <c:v>45908</c:v>
                </c:pt>
                <c:pt idx="286">
                  <c:v>45909</c:v>
                </c:pt>
                <c:pt idx="287">
                  <c:v>45910</c:v>
                </c:pt>
                <c:pt idx="288">
                  <c:v>45911</c:v>
                </c:pt>
                <c:pt idx="289">
                  <c:v>45912</c:v>
                </c:pt>
                <c:pt idx="290">
                  <c:v>45913</c:v>
                </c:pt>
                <c:pt idx="291">
                  <c:v>45914</c:v>
                </c:pt>
                <c:pt idx="292">
                  <c:v>45915</c:v>
                </c:pt>
                <c:pt idx="293">
                  <c:v>45916</c:v>
                </c:pt>
                <c:pt idx="294">
                  <c:v>45917</c:v>
                </c:pt>
                <c:pt idx="295">
                  <c:v>45918</c:v>
                </c:pt>
                <c:pt idx="296">
                  <c:v>45919</c:v>
                </c:pt>
                <c:pt idx="297">
                  <c:v>45920</c:v>
                </c:pt>
                <c:pt idx="298">
                  <c:v>45921</c:v>
                </c:pt>
                <c:pt idx="299">
                  <c:v>45922</c:v>
                </c:pt>
                <c:pt idx="300">
                  <c:v>45923</c:v>
                </c:pt>
                <c:pt idx="301">
                  <c:v>45924</c:v>
                </c:pt>
                <c:pt idx="302">
                  <c:v>45925</c:v>
                </c:pt>
                <c:pt idx="303">
                  <c:v>45926</c:v>
                </c:pt>
                <c:pt idx="304">
                  <c:v>45927</c:v>
                </c:pt>
                <c:pt idx="305">
                  <c:v>45928</c:v>
                </c:pt>
                <c:pt idx="306">
                  <c:v>45929</c:v>
                </c:pt>
                <c:pt idx="307">
                  <c:v>45930</c:v>
                </c:pt>
                <c:pt idx="308">
                  <c:v>45931</c:v>
                </c:pt>
                <c:pt idx="309">
                  <c:v>45932</c:v>
                </c:pt>
                <c:pt idx="310">
                  <c:v>45933</c:v>
                </c:pt>
                <c:pt idx="311">
                  <c:v>45934</c:v>
                </c:pt>
                <c:pt idx="312">
                  <c:v>45935</c:v>
                </c:pt>
                <c:pt idx="313">
                  <c:v>45936</c:v>
                </c:pt>
                <c:pt idx="314">
                  <c:v>45937</c:v>
                </c:pt>
                <c:pt idx="315">
                  <c:v>45938</c:v>
                </c:pt>
                <c:pt idx="316">
                  <c:v>45939</c:v>
                </c:pt>
                <c:pt idx="317">
                  <c:v>45940</c:v>
                </c:pt>
                <c:pt idx="318">
                  <c:v>45941</c:v>
                </c:pt>
                <c:pt idx="319">
                  <c:v>45942</c:v>
                </c:pt>
                <c:pt idx="320">
                  <c:v>45943</c:v>
                </c:pt>
                <c:pt idx="321">
                  <c:v>45944</c:v>
                </c:pt>
                <c:pt idx="322">
                  <c:v>45945</c:v>
                </c:pt>
                <c:pt idx="323">
                  <c:v>45946</c:v>
                </c:pt>
                <c:pt idx="324">
                  <c:v>45947</c:v>
                </c:pt>
                <c:pt idx="325">
                  <c:v>45948</c:v>
                </c:pt>
                <c:pt idx="326">
                  <c:v>45949</c:v>
                </c:pt>
                <c:pt idx="327">
                  <c:v>45950</c:v>
                </c:pt>
                <c:pt idx="328">
                  <c:v>45951</c:v>
                </c:pt>
                <c:pt idx="329">
                  <c:v>45952</c:v>
                </c:pt>
                <c:pt idx="330">
                  <c:v>45953</c:v>
                </c:pt>
                <c:pt idx="331">
                  <c:v>45954</c:v>
                </c:pt>
                <c:pt idx="332">
                  <c:v>45955</c:v>
                </c:pt>
                <c:pt idx="333">
                  <c:v>45956</c:v>
                </c:pt>
                <c:pt idx="334">
                  <c:v>45957</c:v>
                </c:pt>
                <c:pt idx="335">
                  <c:v>45958</c:v>
                </c:pt>
                <c:pt idx="336">
                  <c:v>45959</c:v>
                </c:pt>
                <c:pt idx="337">
                  <c:v>45960</c:v>
                </c:pt>
                <c:pt idx="338">
                  <c:v>45961</c:v>
                </c:pt>
                <c:pt idx="339">
                  <c:v>45962</c:v>
                </c:pt>
                <c:pt idx="340">
                  <c:v>45963</c:v>
                </c:pt>
                <c:pt idx="341">
                  <c:v>45964</c:v>
                </c:pt>
                <c:pt idx="342">
                  <c:v>45965</c:v>
                </c:pt>
                <c:pt idx="343">
                  <c:v>45966</c:v>
                </c:pt>
                <c:pt idx="344">
                  <c:v>45967</c:v>
                </c:pt>
                <c:pt idx="345">
                  <c:v>45968</c:v>
                </c:pt>
                <c:pt idx="346">
                  <c:v>45969</c:v>
                </c:pt>
                <c:pt idx="347">
                  <c:v>45970</c:v>
                </c:pt>
                <c:pt idx="348">
                  <c:v>45971</c:v>
                </c:pt>
                <c:pt idx="349">
                  <c:v>45972</c:v>
                </c:pt>
                <c:pt idx="350">
                  <c:v>45973</c:v>
                </c:pt>
                <c:pt idx="351">
                  <c:v>45974</c:v>
                </c:pt>
                <c:pt idx="352">
                  <c:v>45975</c:v>
                </c:pt>
                <c:pt idx="353">
                  <c:v>45976</c:v>
                </c:pt>
                <c:pt idx="354">
                  <c:v>45977</c:v>
                </c:pt>
                <c:pt idx="355">
                  <c:v>45978</c:v>
                </c:pt>
                <c:pt idx="356">
                  <c:v>45979</c:v>
                </c:pt>
                <c:pt idx="357">
                  <c:v>45980</c:v>
                </c:pt>
                <c:pt idx="358">
                  <c:v>45981</c:v>
                </c:pt>
                <c:pt idx="359">
                  <c:v>45982</c:v>
                </c:pt>
                <c:pt idx="360">
                  <c:v>45983</c:v>
                </c:pt>
                <c:pt idx="361">
                  <c:v>45984</c:v>
                </c:pt>
                <c:pt idx="362">
                  <c:v>45985</c:v>
                </c:pt>
                <c:pt idx="363">
                  <c:v>45986</c:v>
                </c:pt>
                <c:pt idx="364">
                  <c:v>45987</c:v>
                </c:pt>
                <c:pt idx="365">
                  <c:v>45988</c:v>
                </c:pt>
                <c:pt idx="366">
                  <c:v>45989</c:v>
                </c:pt>
                <c:pt idx="367">
                  <c:v>45990</c:v>
                </c:pt>
                <c:pt idx="368">
                  <c:v>45991</c:v>
                </c:pt>
                <c:pt idx="369">
                  <c:v>45992</c:v>
                </c:pt>
                <c:pt idx="370">
                  <c:v>45993</c:v>
                </c:pt>
                <c:pt idx="371">
                  <c:v>45994</c:v>
                </c:pt>
                <c:pt idx="372">
                  <c:v>45995</c:v>
                </c:pt>
                <c:pt idx="373">
                  <c:v>45996</c:v>
                </c:pt>
                <c:pt idx="374">
                  <c:v>45997</c:v>
                </c:pt>
                <c:pt idx="375">
                  <c:v>45998</c:v>
                </c:pt>
                <c:pt idx="376">
                  <c:v>45999</c:v>
                </c:pt>
                <c:pt idx="377">
                  <c:v>46000</c:v>
                </c:pt>
                <c:pt idx="378">
                  <c:v>46001</c:v>
                </c:pt>
                <c:pt idx="379">
                  <c:v>46002</c:v>
                </c:pt>
                <c:pt idx="380">
                  <c:v>46003</c:v>
                </c:pt>
                <c:pt idx="381">
                  <c:v>46004</c:v>
                </c:pt>
                <c:pt idx="382">
                  <c:v>46005</c:v>
                </c:pt>
                <c:pt idx="383">
                  <c:v>46006</c:v>
                </c:pt>
                <c:pt idx="384">
                  <c:v>46007</c:v>
                </c:pt>
                <c:pt idx="385">
                  <c:v>46008</c:v>
                </c:pt>
                <c:pt idx="386">
                  <c:v>46009</c:v>
                </c:pt>
                <c:pt idx="387">
                  <c:v>46010</c:v>
                </c:pt>
                <c:pt idx="388">
                  <c:v>46011</c:v>
                </c:pt>
                <c:pt idx="389">
                  <c:v>46012</c:v>
                </c:pt>
                <c:pt idx="390">
                  <c:v>46013</c:v>
                </c:pt>
                <c:pt idx="391">
                  <c:v>46014</c:v>
                </c:pt>
                <c:pt idx="392">
                  <c:v>46015</c:v>
                </c:pt>
                <c:pt idx="393">
                  <c:v>46016</c:v>
                </c:pt>
                <c:pt idx="394">
                  <c:v>46017</c:v>
                </c:pt>
                <c:pt idx="395">
                  <c:v>46018</c:v>
                </c:pt>
                <c:pt idx="396">
                  <c:v>46019</c:v>
                </c:pt>
                <c:pt idx="397">
                  <c:v>46020</c:v>
                </c:pt>
                <c:pt idx="398">
                  <c:v>46021</c:v>
                </c:pt>
                <c:pt idx="399">
                  <c:v>46022</c:v>
                </c:pt>
                <c:pt idx="400">
                  <c:v>46023</c:v>
                </c:pt>
                <c:pt idx="401">
                  <c:v>46024</c:v>
                </c:pt>
                <c:pt idx="402">
                  <c:v>46025</c:v>
                </c:pt>
                <c:pt idx="403">
                  <c:v>46026</c:v>
                </c:pt>
                <c:pt idx="404">
                  <c:v>46027</c:v>
                </c:pt>
                <c:pt idx="405">
                  <c:v>46028</c:v>
                </c:pt>
                <c:pt idx="406">
                  <c:v>46029</c:v>
                </c:pt>
                <c:pt idx="407">
                  <c:v>46030</c:v>
                </c:pt>
                <c:pt idx="408">
                  <c:v>46031</c:v>
                </c:pt>
                <c:pt idx="409">
                  <c:v>46032</c:v>
                </c:pt>
                <c:pt idx="410">
                  <c:v>46033</c:v>
                </c:pt>
                <c:pt idx="411">
                  <c:v>46034</c:v>
                </c:pt>
                <c:pt idx="412">
                  <c:v>46035</c:v>
                </c:pt>
                <c:pt idx="413">
                  <c:v>46036</c:v>
                </c:pt>
                <c:pt idx="414">
                  <c:v>46037</c:v>
                </c:pt>
                <c:pt idx="415">
                  <c:v>46038</c:v>
                </c:pt>
                <c:pt idx="416">
                  <c:v>46039</c:v>
                </c:pt>
                <c:pt idx="417">
                  <c:v>46040</c:v>
                </c:pt>
                <c:pt idx="418">
                  <c:v>46041</c:v>
                </c:pt>
                <c:pt idx="419">
                  <c:v>46042</c:v>
                </c:pt>
                <c:pt idx="420">
                  <c:v>46043</c:v>
                </c:pt>
                <c:pt idx="421">
                  <c:v>46044</c:v>
                </c:pt>
                <c:pt idx="422">
                  <c:v>46045</c:v>
                </c:pt>
                <c:pt idx="423">
                  <c:v>46046</c:v>
                </c:pt>
                <c:pt idx="424">
                  <c:v>46047</c:v>
                </c:pt>
                <c:pt idx="425">
                  <c:v>46048</c:v>
                </c:pt>
                <c:pt idx="426">
                  <c:v>46049</c:v>
                </c:pt>
                <c:pt idx="427">
                  <c:v>46050</c:v>
                </c:pt>
                <c:pt idx="428">
                  <c:v>46051</c:v>
                </c:pt>
                <c:pt idx="429">
                  <c:v>46052</c:v>
                </c:pt>
                <c:pt idx="430">
                  <c:v>46053</c:v>
                </c:pt>
                <c:pt idx="431">
                  <c:v>46054</c:v>
                </c:pt>
                <c:pt idx="432">
                  <c:v>46055</c:v>
                </c:pt>
                <c:pt idx="433">
                  <c:v>46056</c:v>
                </c:pt>
                <c:pt idx="434">
                  <c:v>46057</c:v>
                </c:pt>
                <c:pt idx="435">
                  <c:v>46058</c:v>
                </c:pt>
                <c:pt idx="436">
                  <c:v>46059</c:v>
                </c:pt>
                <c:pt idx="437">
                  <c:v>46060</c:v>
                </c:pt>
                <c:pt idx="438">
                  <c:v>46061</c:v>
                </c:pt>
                <c:pt idx="439">
                  <c:v>46062</c:v>
                </c:pt>
                <c:pt idx="440">
                  <c:v>46063</c:v>
                </c:pt>
                <c:pt idx="441">
                  <c:v>46064</c:v>
                </c:pt>
                <c:pt idx="442">
                  <c:v>46065</c:v>
                </c:pt>
                <c:pt idx="443">
                  <c:v>46066</c:v>
                </c:pt>
                <c:pt idx="444">
                  <c:v>46067</c:v>
                </c:pt>
                <c:pt idx="445">
                  <c:v>46068</c:v>
                </c:pt>
                <c:pt idx="446">
                  <c:v>46069</c:v>
                </c:pt>
                <c:pt idx="447">
                  <c:v>46070</c:v>
                </c:pt>
                <c:pt idx="448">
                  <c:v>46071</c:v>
                </c:pt>
                <c:pt idx="449">
                  <c:v>46072</c:v>
                </c:pt>
                <c:pt idx="450">
                  <c:v>46073</c:v>
                </c:pt>
                <c:pt idx="451">
                  <c:v>46074</c:v>
                </c:pt>
                <c:pt idx="452">
                  <c:v>46075</c:v>
                </c:pt>
                <c:pt idx="453">
                  <c:v>46076</c:v>
                </c:pt>
                <c:pt idx="454">
                  <c:v>46077</c:v>
                </c:pt>
                <c:pt idx="455">
                  <c:v>46078</c:v>
                </c:pt>
                <c:pt idx="456">
                  <c:v>46079</c:v>
                </c:pt>
                <c:pt idx="457">
                  <c:v>46080</c:v>
                </c:pt>
                <c:pt idx="458">
                  <c:v>46081</c:v>
                </c:pt>
                <c:pt idx="459">
                  <c:v>46082</c:v>
                </c:pt>
                <c:pt idx="460">
                  <c:v>46083</c:v>
                </c:pt>
                <c:pt idx="461">
                  <c:v>46084</c:v>
                </c:pt>
                <c:pt idx="462">
                  <c:v>46085</c:v>
                </c:pt>
                <c:pt idx="463">
                  <c:v>46086</c:v>
                </c:pt>
                <c:pt idx="464">
                  <c:v>46087</c:v>
                </c:pt>
                <c:pt idx="465">
                  <c:v>46088</c:v>
                </c:pt>
                <c:pt idx="466">
                  <c:v>46089</c:v>
                </c:pt>
                <c:pt idx="467">
                  <c:v>46090</c:v>
                </c:pt>
                <c:pt idx="468">
                  <c:v>46091</c:v>
                </c:pt>
                <c:pt idx="469">
                  <c:v>46092</c:v>
                </c:pt>
                <c:pt idx="470">
                  <c:v>46093</c:v>
                </c:pt>
                <c:pt idx="471">
                  <c:v>46094</c:v>
                </c:pt>
                <c:pt idx="472">
                  <c:v>46095</c:v>
                </c:pt>
                <c:pt idx="473">
                  <c:v>46096</c:v>
                </c:pt>
                <c:pt idx="474">
                  <c:v>46097</c:v>
                </c:pt>
                <c:pt idx="475">
                  <c:v>46098</c:v>
                </c:pt>
                <c:pt idx="476">
                  <c:v>46099</c:v>
                </c:pt>
                <c:pt idx="477">
                  <c:v>46100</c:v>
                </c:pt>
                <c:pt idx="478">
                  <c:v>46101</c:v>
                </c:pt>
                <c:pt idx="479">
                  <c:v>46102</c:v>
                </c:pt>
                <c:pt idx="480">
                  <c:v>46103</c:v>
                </c:pt>
                <c:pt idx="481">
                  <c:v>46104</c:v>
                </c:pt>
                <c:pt idx="482">
                  <c:v>46105</c:v>
                </c:pt>
                <c:pt idx="483">
                  <c:v>46106</c:v>
                </c:pt>
                <c:pt idx="484">
                  <c:v>46107</c:v>
                </c:pt>
                <c:pt idx="485">
                  <c:v>46108</c:v>
                </c:pt>
                <c:pt idx="486">
                  <c:v>46109</c:v>
                </c:pt>
                <c:pt idx="487">
                  <c:v>46110</c:v>
                </c:pt>
                <c:pt idx="488">
                  <c:v>46111</c:v>
                </c:pt>
                <c:pt idx="489">
                  <c:v>46112</c:v>
                </c:pt>
                <c:pt idx="490">
                  <c:v>46113</c:v>
                </c:pt>
                <c:pt idx="491">
                  <c:v>46114</c:v>
                </c:pt>
                <c:pt idx="492">
                  <c:v>46115</c:v>
                </c:pt>
                <c:pt idx="493">
                  <c:v>46116</c:v>
                </c:pt>
                <c:pt idx="494">
                  <c:v>46117</c:v>
                </c:pt>
                <c:pt idx="495">
                  <c:v>46118</c:v>
                </c:pt>
                <c:pt idx="496">
                  <c:v>46119</c:v>
                </c:pt>
                <c:pt idx="497">
                  <c:v>46120</c:v>
                </c:pt>
                <c:pt idx="498">
                  <c:v>46121</c:v>
                </c:pt>
                <c:pt idx="499">
                  <c:v>46122</c:v>
                </c:pt>
                <c:pt idx="500">
                  <c:v>46123</c:v>
                </c:pt>
                <c:pt idx="501">
                  <c:v>46124</c:v>
                </c:pt>
                <c:pt idx="502">
                  <c:v>46125</c:v>
                </c:pt>
                <c:pt idx="503">
                  <c:v>46126</c:v>
                </c:pt>
                <c:pt idx="504">
                  <c:v>46127</c:v>
                </c:pt>
                <c:pt idx="505">
                  <c:v>46128</c:v>
                </c:pt>
                <c:pt idx="506">
                  <c:v>46129</c:v>
                </c:pt>
                <c:pt idx="507">
                  <c:v>46130</c:v>
                </c:pt>
                <c:pt idx="508">
                  <c:v>46131</c:v>
                </c:pt>
                <c:pt idx="509">
                  <c:v>46132</c:v>
                </c:pt>
                <c:pt idx="510">
                  <c:v>46133</c:v>
                </c:pt>
                <c:pt idx="511">
                  <c:v>46134</c:v>
                </c:pt>
                <c:pt idx="512">
                  <c:v>46135</c:v>
                </c:pt>
                <c:pt idx="513">
                  <c:v>46136</c:v>
                </c:pt>
                <c:pt idx="514">
                  <c:v>46137</c:v>
                </c:pt>
                <c:pt idx="515">
                  <c:v>46138</c:v>
                </c:pt>
                <c:pt idx="516">
                  <c:v>46139</c:v>
                </c:pt>
                <c:pt idx="517">
                  <c:v>46140</c:v>
                </c:pt>
                <c:pt idx="518">
                  <c:v>46141</c:v>
                </c:pt>
                <c:pt idx="519">
                  <c:v>46142</c:v>
                </c:pt>
                <c:pt idx="520">
                  <c:v>46143</c:v>
                </c:pt>
                <c:pt idx="521">
                  <c:v>46144</c:v>
                </c:pt>
                <c:pt idx="522">
                  <c:v>46145</c:v>
                </c:pt>
                <c:pt idx="523">
                  <c:v>46146</c:v>
                </c:pt>
                <c:pt idx="524">
                  <c:v>46147</c:v>
                </c:pt>
                <c:pt idx="525">
                  <c:v>46148</c:v>
                </c:pt>
                <c:pt idx="526">
                  <c:v>46149</c:v>
                </c:pt>
                <c:pt idx="527">
                  <c:v>46150</c:v>
                </c:pt>
                <c:pt idx="528">
                  <c:v>46151</c:v>
                </c:pt>
                <c:pt idx="529">
                  <c:v>46152</c:v>
                </c:pt>
                <c:pt idx="530">
                  <c:v>46153</c:v>
                </c:pt>
                <c:pt idx="531">
                  <c:v>46154</c:v>
                </c:pt>
                <c:pt idx="532">
                  <c:v>46155</c:v>
                </c:pt>
                <c:pt idx="533">
                  <c:v>46156</c:v>
                </c:pt>
                <c:pt idx="534">
                  <c:v>46157</c:v>
                </c:pt>
                <c:pt idx="535">
                  <c:v>46158</c:v>
                </c:pt>
                <c:pt idx="536">
                  <c:v>46159</c:v>
                </c:pt>
                <c:pt idx="537">
                  <c:v>46160</c:v>
                </c:pt>
                <c:pt idx="538">
                  <c:v>46161</c:v>
                </c:pt>
                <c:pt idx="539">
                  <c:v>46162</c:v>
                </c:pt>
                <c:pt idx="540">
                  <c:v>46163</c:v>
                </c:pt>
                <c:pt idx="541">
                  <c:v>46164</c:v>
                </c:pt>
                <c:pt idx="542">
                  <c:v>46165</c:v>
                </c:pt>
                <c:pt idx="543">
                  <c:v>46166</c:v>
                </c:pt>
                <c:pt idx="544">
                  <c:v>46167</c:v>
                </c:pt>
                <c:pt idx="545">
                  <c:v>46168</c:v>
                </c:pt>
                <c:pt idx="546">
                  <c:v>46169</c:v>
                </c:pt>
                <c:pt idx="547">
                  <c:v>46170</c:v>
                </c:pt>
                <c:pt idx="548">
                  <c:v>46171</c:v>
                </c:pt>
                <c:pt idx="549">
                  <c:v>46172</c:v>
                </c:pt>
                <c:pt idx="550">
                  <c:v>46173</c:v>
                </c:pt>
                <c:pt idx="551">
                  <c:v>46174</c:v>
                </c:pt>
                <c:pt idx="552">
                  <c:v>46175</c:v>
                </c:pt>
                <c:pt idx="553">
                  <c:v>46176</c:v>
                </c:pt>
                <c:pt idx="554">
                  <c:v>46177</c:v>
                </c:pt>
                <c:pt idx="555">
                  <c:v>46178</c:v>
                </c:pt>
                <c:pt idx="556">
                  <c:v>46179</c:v>
                </c:pt>
                <c:pt idx="557">
                  <c:v>46180</c:v>
                </c:pt>
                <c:pt idx="558">
                  <c:v>46181</c:v>
                </c:pt>
                <c:pt idx="559">
                  <c:v>46182</c:v>
                </c:pt>
                <c:pt idx="560">
                  <c:v>46183</c:v>
                </c:pt>
                <c:pt idx="561">
                  <c:v>46184</c:v>
                </c:pt>
                <c:pt idx="562">
                  <c:v>46185</c:v>
                </c:pt>
                <c:pt idx="563">
                  <c:v>46186</c:v>
                </c:pt>
                <c:pt idx="564">
                  <c:v>46187</c:v>
                </c:pt>
                <c:pt idx="565">
                  <c:v>46188</c:v>
                </c:pt>
                <c:pt idx="566">
                  <c:v>46189</c:v>
                </c:pt>
                <c:pt idx="567">
                  <c:v>46190</c:v>
                </c:pt>
                <c:pt idx="568">
                  <c:v>46191</c:v>
                </c:pt>
                <c:pt idx="569">
                  <c:v>46192</c:v>
                </c:pt>
                <c:pt idx="570">
                  <c:v>46193</c:v>
                </c:pt>
                <c:pt idx="571">
                  <c:v>46194</c:v>
                </c:pt>
                <c:pt idx="572">
                  <c:v>46195</c:v>
                </c:pt>
                <c:pt idx="573">
                  <c:v>46196</c:v>
                </c:pt>
                <c:pt idx="574">
                  <c:v>46197</c:v>
                </c:pt>
                <c:pt idx="575">
                  <c:v>46198</c:v>
                </c:pt>
                <c:pt idx="576">
                  <c:v>46199</c:v>
                </c:pt>
                <c:pt idx="577">
                  <c:v>46200</c:v>
                </c:pt>
                <c:pt idx="578">
                  <c:v>46201</c:v>
                </c:pt>
                <c:pt idx="579">
                  <c:v>46202</c:v>
                </c:pt>
                <c:pt idx="580">
                  <c:v>46203</c:v>
                </c:pt>
                <c:pt idx="581">
                  <c:v>46204</c:v>
                </c:pt>
                <c:pt idx="582">
                  <c:v>46205</c:v>
                </c:pt>
                <c:pt idx="583">
                  <c:v>46206</c:v>
                </c:pt>
                <c:pt idx="584">
                  <c:v>46207</c:v>
                </c:pt>
                <c:pt idx="585">
                  <c:v>46208</c:v>
                </c:pt>
                <c:pt idx="586">
                  <c:v>46209</c:v>
                </c:pt>
                <c:pt idx="587">
                  <c:v>46210</c:v>
                </c:pt>
                <c:pt idx="588">
                  <c:v>46211</c:v>
                </c:pt>
                <c:pt idx="589">
                  <c:v>46212</c:v>
                </c:pt>
                <c:pt idx="590">
                  <c:v>46213</c:v>
                </c:pt>
                <c:pt idx="591">
                  <c:v>46214</c:v>
                </c:pt>
                <c:pt idx="592">
                  <c:v>46215</c:v>
                </c:pt>
                <c:pt idx="593">
                  <c:v>46216</c:v>
                </c:pt>
                <c:pt idx="594">
                  <c:v>46217</c:v>
                </c:pt>
                <c:pt idx="595">
                  <c:v>46218</c:v>
                </c:pt>
                <c:pt idx="596">
                  <c:v>46219</c:v>
                </c:pt>
                <c:pt idx="597">
                  <c:v>46220</c:v>
                </c:pt>
                <c:pt idx="598">
                  <c:v>46221</c:v>
                </c:pt>
                <c:pt idx="599">
                  <c:v>46222</c:v>
                </c:pt>
                <c:pt idx="600">
                  <c:v>46223</c:v>
                </c:pt>
                <c:pt idx="601">
                  <c:v>46224</c:v>
                </c:pt>
                <c:pt idx="602">
                  <c:v>46225</c:v>
                </c:pt>
                <c:pt idx="603">
                  <c:v>46226</c:v>
                </c:pt>
                <c:pt idx="604">
                  <c:v>46227</c:v>
                </c:pt>
                <c:pt idx="605">
                  <c:v>46228</c:v>
                </c:pt>
                <c:pt idx="606">
                  <c:v>46229</c:v>
                </c:pt>
                <c:pt idx="607">
                  <c:v>46230</c:v>
                </c:pt>
                <c:pt idx="608">
                  <c:v>46231</c:v>
                </c:pt>
                <c:pt idx="609">
                  <c:v>46232</c:v>
                </c:pt>
                <c:pt idx="610">
                  <c:v>46233</c:v>
                </c:pt>
                <c:pt idx="611">
                  <c:v>46234</c:v>
                </c:pt>
                <c:pt idx="612">
                  <c:v>46235</c:v>
                </c:pt>
                <c:pt idx="613">
                  <c:v>46236</c:v>
                </c:pt>
                <c:pt idx="614">
                  <c:v>46237</c:v>
                </c:pt>
                <c:pt idx="615">
                  <c:v>46238</c:v>
                </c:pt>
                <c:pt idx="616">
                  <c:v>46239</c:v>
                </c:pt>
                <c:pt idx="617">
                  <c:v>46240</c:v>
                </c:pt>
                <c:pt idx="618">
                  <c:v>46241</c:v>
                </c:pt>
                <c:pt idx="619">
                  <c:v>46242</c:v>
                </c:pt>
                <c:pt idx="620">
                  <c:v>46243</c:v>
                </c:pt>
                <c:pt idx="621">
                  <c:v>46244</c:v>
                </c:pt>
                <c:pt idx="622">
                  <c:v>46245</c:v>
                </c:pt>
                <c:pt idx="623">
                  <c:v>46246</c:v>
                </c:pt>
                <c:pt idx="624">
                  <c:v>46247</c:v>
                </c:pt>
                <c:pt idx="625">
                  <c:v>46248</c:v>
                </c:pt>
                <c:pt idx="626">
                  <c:v>46249</c:v>
                </c:pt>
                <c:pt idx="627">
                  <c:v>46250</c:v>
                </c:pt>
                <c:pt idx="628">
                  <c:v>46251</c:v>
                </c:pt>
                <c:pt idx="629">
                  <c:v>46252</c:v>
                </c:pt>
                <c:pt idx="630">
                  <c:v>46253</c:v>
                </c:pt>
                <c:pt idx="631">
                  <c:v>46254</c:v>
                </c:pt>
                <c:pt idx="632">
                  <c:v>46255</c:v>
                </c:pt>
                <c:pt idx="633">
                  <c:v>46256</c:v>
                </c:pt>
                <c:pt idx="634">
                  <c:v>46257</c:v>
                </c:pt>
                <c:pt idx="635">
                  <c:v>46258</c:v>
                </c:pt>
                <c:pt idx="636">
                  <c:v>46259</c:v>
                </c:pt>
                <c:pt idx="637">
                  <c:v>46260</c:v>
                </c:pt>
                <c:pt idx="638">
                  <c:v>46261</c:v>
                </c:pt>
                <c:pt idx="639">
                  <c:v>46262</c:v>
                </c:pt>
                <c:pt idx="640">
                  <c:v>46263</c:v>
                </c:pt>
                <c:pt idx="641">
                  <c:v>46264</c:v>
                </c:pt>
                <c:pt idx="642">
                  <c:v>46265</c:v>
                </c:pt>
                <c:pt idx="643">
                  <c:v>46266</c:v>
                </c:pt>
                <c:pt idx="644">
                  <c:v>46267</c:v>
                </c:pt>
                <c:pt idx="645">
                  <c:v>46268</c:v>
                </c:pt>
                <c:pt idx="646">
                  <c:v>46269</c:v>
                </c:pt>
                <c:pt idx="647">
                  <c:v>46270</c:v>
                </c:pt>
                <c:pt idx="648">
                  <c:v>46271</c:v>
                </c:pt>
                <c:pt idx="649">
                  <c:v>46272</c:v>
                </c:pt>
                <c:pt idx="650">
                  <c:v>46273</c:v>
                </c:pt>
                <c:pt idx="651">
                  <c:v>46274</c:v>
                </c:pt>
                <c:pt idx="652">
                  <c:v>46275</c:v>
                </c:pt>
                <c:pt idx="653">
                  <c:v>46276</c:v>
                </c:pt>
                <c:pt idx="654">
                  <c:v>46277</c:v>
                </c:pt>
                <c:pt idx="655">
                  <c:v>46278</c:v>
                </c:pt>
                <c:pt idx="656">
                  <c:v>46279</c:v>
                </c:pt>
                <c:pt idx="657">
                  <c:v>46280</c:v>
                </c:pt>
                <c:pt idx="658">
                  <c:v>46281</c:v>
                </c:pt>
                <c:pt idx="659">
                  <c:v>46282</c:v>
                </c:pt>
                <c:pt idx="660">
                  <c:v>46283</c:v>
                </c:pt>
                <c:pt idx="661">
                  <c:v>46284</c:v>
                </c:pt>
                <c:pt idx="662">
                  <c:v>46285</c:v>
                </c:pt>
                <c:pt idx="663">
                  <c:v>46286</c:v>
                </c:pt>
                <c:pt idx="664">
                  <c:v>46287</c:v>
                </c:pt>
                <c:pt idx="665">
                  <c:v>46288</c:v>
                </c:pt>
                <c:pt idx="666">
                  <c:v>46289</c:v>
                </c:pt>
                <c:pt idx="667">
                  <c:v>46290</c:v>
                </c:pt>
                <c:pt idx="668">
                  <c:v>46291</c:v>
                </c:pt>
                <c:pt idx="669">
                  <c:v>46292</c:v>
                </c:pt>
                <c:pt idx="670">
                  <c:v>46293</c:v>
                </c:pt>
                <c:pt idx="671">
                  <c:v>46294</c:v>
                </c:pt>
                <c:pt idx="672">
                  <c:v>46295</c:v>
                </c:pt>
                <c:pt idx="673">
                  <c:v>46296</c:v>
                </c:pt>
                <c:pt idx="674">
                  <c:v>46297</c:v>
                </c:pt>
                <c:pt idx="675">
                  <c:v>46298</c:v>
                </c:pt>
                <c:pt idx="676">
                  <c:v>46299</c:v>
                </c:pt>
                <c:pt idx="677">
                  <c:v>46300</c:v>
                </c:pt>
                <c:pt idx="678">
                  <c:v>46301</c:v>
                </c:pt>
                <c:pt idx="679">
                  <c:v>46302</c:v>
                </c:pt>
                <c:pt idx="680">
                  <c:v>46303</c:v>
                </c:pt>
                <c:pt idx="681">
                  <c:v>46304</c:v>
                </c:pt>
                <c:pt idx="682">
                  <c:v>46305</c:v>
                </c:pt>
                <c:pt idx="683">
                  <c:v>46306</c:v>
                </c:pt>
                <c:pt idx="684">
                  <c:v>46307</c:v>
                </c:pt>
                <c:pt idx="685">
                  <c:v>46308</c:v>
                </c:pt>
                <c:pt idx="686">
                  <c:v>46309</c:v>
                </c:pt>
                <c:pt idx="687">
                  <c:v>46310</c:v>
                </c:pt>
                <c:pt idx="688">
                  <c:v>46311</c:v>
                </c:pt>
                <c:pt idx="689">
                  <c:v>46312</c:v>
                </c:pt>
                <c:pt idx="690">
                  <c:v>46313</c:v>
                </c:pt>
                <c:pt idx="691">
                  <c:v>46314</c:v>
                </c:pt>
                <c:pt idx="692">
                  <c:v>46315</c:v>
                </c:pt>
                <c:pt idx="693">
                  <c:v>46316</c:v>
                </c:pt>
                <c:pt idx="694">
                  <c:v>46317</c:v>
                </c:pt>
                <c:pt idx="695">
                  <c:v>46318</c:v>
                </c:pt>
                <c:pt idx="696">
                  <c:v>46319</c:v>
                </c:pt>
                <c:pt idx="697">
                  <c:v>46320</c:v>
                </c:pt>
                <c:pt idx="698">
                  <c:v>46321</c:v>
                </c:pt>
                <c:pt idx="699">
                  <c:v>46322</c:v>
                </c:pt>
                <c:pt idx="700">
                  <c:v>46323</c:v>
                </c:pt>
                <c:pt idx="701">
                  <c:v>46324</c:v>
                </c:pt>
                <c:pt idx="702">
                  <c:v>46325</c:v>
                </c:pt>
                <c:pt idx="703">
                  <c:v>46326</c:v>
                </c:pt>
                <c:pt idx="704">
                  <c:v>46327</c:v>
                </c:pt>
                <c:pt idx="705">
                  <c:v>46328</c:v>
                </c:pt>
                <c:pt idx="706">
                  <c:v>46329</c:v>
                </c:pt>
                <c:pt idx="707">
                  <c:v>46330</c:v>
                </c:pt>
                <c:pt idx="708">
                  <c:v>46331</c:v>
                </c:pt>
                <c:pt idx="709">
                  <c:v>46332</c:v>
                </c:pt>
                <c:pt idx="710">
                  <c:v>46333</c:v>
                </c:pt>
                <c:pt idx="711">
                  <c:v>46334</c:v>
                </c:pt>
                <c:pt idx="712">
                  <c:v>46335</c:v>
                </c:pt>
                <c:pt idx="713">
                  <c:v>46336</c:v>
                </c:pt>
                <c:pt idx="714">
                  <c:v>46337</c:v>
                </c:pt>
                <c:pt idx="715">
                  <c:v>46338</c:v>
                </c:pt>
                <c:pt idx="716">
                  <c:v>46339</c:v>
                </c:pt>
                <c:pt idx="717">
                  <c:v>46340</c:v>
                </c:pt>
                <c:pt idx="718">
                  <c:v>46341</c:v>
                </c:pt>
                <c:pt idx="719">
                  <c:v>46342</c:v>
                </c:pt>
                <c:pt idx="720">
                  <c:v>46343</c:v>
                </c:pt>
                <c:pt idx="721">
                  <c:v>46344</c:v>
                </c:pt>
                <c:pt idx="722">
                  <c:v>46345</c:v>
                </c:pt>
                <c:pt idx="723">
                  <c:v>46346</c:v>
                </c:pt>
                <c:pt idx="724">
                  <c:v>46347</c:v>
                </c:pt>
                <c:pt idx="725">
                  <c:v>46348</c:v>
                </c:pt>
                <c:pt idx="726">
                  <c:v>46349</c:v>
                </c:pt>
                <c:pt idx="727">
                  <c:v>46350</c:v>
                </c:pt>
                <c:pt idx="728">
                  <c:v>46351</c:v>
                </c:pt>
                <c:pt idx="729">
                  <c:v>46352</c:v>
                </c:pt>
                <c:pt idx="730">
                  <c:v>46353</c:v>
                </c:pt>
                <c:pt idx="731">
                  <c:v>46354</c:v>
                </c:pt>
                <c:pt idx="732">
                  <c:v>46355</c:v>
                </c:pt>
                <c:pt idx="733">
                  <c:v>46356</c:v>
                </c:pt>
                <c:pt idx="734">
                  <c:v>46357</c:v>
                </c:pt>
                <c:pt idx="735">
                  <c:v>46358</c:v>
                </c:pt>
                <c:pt idx="736">
                  <c:v>46359</c:v>
                </c:pt>
                <c:pt idx="737">
                  <c:v>46360</c:v>
                </c:pt>
                <c:pt idx="738">
                  <c:v>46361</c:v>
                </c:pt>
                <c:pt idx="739">
                  <c:v>46362</c:v>
                </c:pt>
                <c:pt idx="740">
                  <c:v>46363</c:v>
                </c:pt>
                <c:pt idx="741">
                  <c:v>46364</c:v>
                </c:pt>
                <c:pt idx="742">
                  <c:v>46365</c:v>
                </c:pt>
                <c:pt idx="743">
                  <c:v>46366</c:v>
                </c:pt>
                <c:pt idx="744">
                  <c:v>46367</c:v>
                </c:pt>
                <c:pt idx="745">
                  <c:v>46368</c:v>
                </c:pt>
                <c:pt idx="746">
                  <c:v>46369</c:v>
                </c:pt>
                <c:pt idx="747">
                  <c:v>46370</c:v>
                </c:pt>
                <c:pt idx="748">
                  <c:v>46371</c:v>
                </c:pt>
                <c:pt idx="749">
                  <c:v>46372</c:v>
                </c:pt>
                <c:pt idx="750">
                  <c:v>46373</c:v>
                </c:pt>
                <c:pt idx="751">
                  <c:v>46374</c:v>
                </c:pt>
                <c:pt idx="752">
                  <c:v>46375</c:v>
                </c:pt>
                <c:pt idx="753">
                  <c:v>46376</c:v>
                </c:pt>
                <c:pt idx="754">
                  <c:v>46377</c:v>
                </c:pt>
                <c:pt idx="755">
                  <c:v>46378</c:v>
                </c:pt>
                <c:pt idx="756">
                  <c:v>46379</c:v>
                </c:pt>
                <c:pt idx="757">
                  <c:v>46380</c:v>
                </c:pt>
                <c:pt idx="758">
                  <c:v>46381</c:v>
                </c:pt>
                <c:pt idx="759">
                  <c:v>46382</c:v>
                </c:pt>
                <c:pt idx="760">
                  <c:v>46383</c:v>
                </c:pt>
                <c:pt idx="761">
                  <c:v>46384</c:v>
                </c:pt>
                <c:pt idx="762">
                  <c:v>46385</c:v>
                </c:pt>
                <c:pt idx="763">
                  <c:v>46386</c:v>
                </c:pt>
                <c:pt idx="764">
                  <c:v>46387</c:v>
                </c:pt>
                <c:pt idx="765">
                  <c:v>46388</c:v>
                </c:pt>
                <c:pt idx="766">
                  <c:v>46389</c:v>
                </c:pt>
                <c:pt idx="767">
                  <c:v>46390</c:v>
                </c:pt>
                <c:pt idx="768">
                  <c:v>46391</c:v>
                </c:pt>
                <c:pt idx="769">
                  <c:v>46392</c:v>
                </c:pt>
                <c:pt idx="770">
                  <c:v>46393</c:v>
                </c:pt>
                <c:pt idx="771">
                  <c:v>46394</c:v>
                </c:pt>
                <c:pt idx="772">
                  <c:v>46395</c:v>
                </c:pt>
                <c:pt idx="773">
                  <c:v>46396</c:v>
                </c:pt>
                <c:pt idx="774">
                  <c:v>46397</c:v>
                </c:pt>
                <c:pt idx="775">
                  <c:v>46398</c:v>
                </c:pt>
                <c:pt idx="776">
                  <c:v>46399</c:v>
                </c:pt>
                <c:pt idx="777">
                  <c:v>46400</c:v>
                </c:pt>
                <c:pt idx="778">
                  <c:v>46401</c:v>
                </c:pt>
                <c:pt idx="779">
                  <c:v>46402</c:v>
                </c:pt>
                <c:pt idx="780">
                  <c:v>46403</c:v>
                </c:pt>
                <c:pt idx="781">
                  <c:v>46404</c:v>
                </c:pt>
                <c:pt idx="782">
                  <c:v>46405</c:v>
                </c:pt>
                <c:pt idx="783">
                  <c:v>46406</c:v>
                </c:pt>
                <c:pt idx="784">
                  <c:v>46407</c:v>
                </c:pt>
                <c:pt idx="785">
                  <c:v>46408</c:v>
                </c:pt>
                <c:pt idx="786">
                  <c:v>46409</c:v>
                </c:pt>
                <c:pt idx="787">
                  <c:v>46410</c:v>
                </c:pt>
                <c:pt idx="788">
                  <c:v>46411</c:v>
                </c:pt>
                <c:pt idx="789">
                  <c:v>46412</c:v>
                </c:pt>
                <c:pt idx="790">
                  <c:v>46413</c:v>
                </c:pt>
                <c:pt idx="791">
                  <c:v>46414</c:v>
                </c:pt>
                <c:pt idx="792">
                  <c:v>46415</c:v>
                </c:pt>
                <c:pt idx="793">
                  <c:v>46416</c:v>
                </c:pt>
                <c:pt idx="794">
                  <c:v>46417</c:v>
                </c:pt>
                <c:pt idx="795">
                  <c:v>46418</c:v>
                </c:pt>
                <c:pt idx="796">
                  <c:v>46419</c:v>
                </c:pt>
                <c:pt idx="797">
                  <c:v>46420</c:v>
                </c:pt>
                <c:pt idx="798">
                  <c:v>46421</c:v>
                </c:pt>
                <c:pt idx="799">
                  <c:v>46422</c:v>
                </c:pt>
                <c:pt idx="800">
                  <c:v>46423</c:v>
                </c:pt>
                <c:pt idx="801">
                  <c:v>46424</c:v>
                </c:pt>
                <c:pt idx="802">
                  <c:v>46425</c:v>
                </c:pt>
                <c:pt idx="803">
                  <c:v>46426</c:v>
                </c:pt>
                <c:pt idx="804">
                  <c:v>46427</c:v>
                </c:pt>
                <c:pt idx="805">
                  <c:v>46428</c:v>
                </c:pt>
                <c:pt idx="806">
                  <c:v>46429</c:v>
                </c:pt>
                <c:pt idx="807">
                  <c:v>46430</c:v>
                </c:pt>
                <c:pt idx="808">
                  <c:v>46431</c:v>
                </c:pt>
                <c:pt idx="809">
                  <c:v>46432</c:v>
                </c:pt>
                <c:pt idx="810">
                  <c:v>46433</c:v>
                </c:pt>
                <c:pt idx="811">
                  <c:v>46434</c:v>
                </c:pt>
                <c:pt idx="812">
                  <c:v>46435</c:v>
                </c:pt>
                <c:pt idx="813">
                  <c:v>46436</c:v>
                </c:pt>
                <c:pt idx="814">
                  <c:v>46437</c:v>
                </c:pt>
                <c:pt idx="815">
                  <c:v>46438</c:v>
                </c:pt>
                <c:pt idx="816">
                  <c:v>46439</c:v>
                </c:pt>
                <c:pt idx="817">
                  <c:v>46440</c:v>
                </c:pt>
                <c:pt idx="818">
                  <c:v>46441</c:v>
                </c:pt>
                <c:pt idx="819">
                  <c:v>46442</c:v>
                </c:pt>
                <c:pt idx="820">
                  <c:v>46443</c:v>
                </c:pt>
                <c:pt idx="821">
                  <c:v>46444</c:v>
                </c:pt>
                <c:pt idx="822">
                  <c:v>46445</c:v>
                </c:pt>
                <c:pt idx="823">
                  <c:v>46446</c:v>
                </c:pt>
                <c:pt idx="824">
                  <c:v>46447</c:v>
                </c:pt>
                <c:pt idx="825">
                  <c:v>46448</c:v>
                </c:pt>
                <c:pt idx="826">
                  <c:v>46449</c:v>
                </c:pt>
                <c:pt idx="827">
                  <c:v>46450</c:v>
                </c:pt>
                <c:pt idx="828">
                  <c:v>46451</c:v>
                </c:pt>
                <c:pt idx="829">
                  <c:v>46452</c:v>
                </c:pt>
                <c:pt idx="830">
                  <c:v>46453</c:v>
                </c:pt>
                <c:pt idx="831">
                  <c:v>46454</c:v>
                </c:pt>
                <c:pt idx="832">
                  <c:v>46455</c:v>
                </c:pt>
                <c:pt idx="833">
                  <c:v>46456</c:v>
                </c:pt>
                <c:pt idx="834">
                  <c:v>46457</c:v>
                </c:pt>
                <c:pt idx="835">
                  <c:v>46458</c:v>
                </c:pt>
                <c:pt idx="836">
                  <c:v>46459</c:v>
                </c:pt>
                <c:pt idx="837">
                  <c:v>46460</c:v>
                </c:pt>
                <c:pt idx="838">
                  <c:v>46461</c:v>
                </c:pt>
                <c:pt idx="839">
                  <c:v>46462</c:v>
                </c:pt>
                <c:pt idx="840">
                  <c:v>46463</c:v>
                </c:pt>
                <c:pt idx="841">
                  <c:v>46464</c:v>
                </c:pt>
                <c:pt idx="842">
                  <c:v>46465</c:v>
                </c:pt>
                <c:pt idx="843">
                  <c:v>46466</c:v>
                </c:pt>
                <c:pt idx="844">
                  <c:v>46467</c:v>
                </c:pt>
                <c:pt idx="845">
                  <c:v>46468</c:v>
                </c:pt>
                <c:pt idx="846">
                  <c:v>46469</c:v>
                </c:pt>
                <c:pt idx="847">
                  <c:v>46470</c:v>
                </c:pt>
                <c:pt idx="848">
                  <c:v>46471</c:v>
                </c:pt>
                <c:pt idx="849">
                  <c:v>46472</c:v>
                </c:pt>
                <c:pt idx="850">
                  <c:v>46473</c:v>
                </c:pt>
                <c:pt idx="851">
                  <c:v>46474</c:v>
                </c:pt>
                <c:pt idx="852">
                  <c:v>46475</c:v>
                </c:pt>
                <c:pt idx="853">
                  <c:v>46476</c:v>
                </c:pt>
                <c:pt idx="854">
                  <c:v>46477</c:v>
                </c:pt>
                <c:pt idx="855">
                  <c:v>46478</c:v>
                </c:pt>
                <c:pt idx="856">
                  <c:v>46479</c:v>
                </c:pt>
                <c:pt idx="857">
                  <c:v>46480</c:v>
                </c:pt>
                <c:pt idx="858">
                  <c:v>46481</c:v>
                </c:pt>
                <c:pt idx="859">
                  <c:v>46482</c:v>
                </c:pt>
                <c:pt idx="860">
                  <c:v>46483</c:v>
                </c:pt>
                <c:pt idx="861">
                  <c:v>46484</c:v>
                </c:pt>
                <c:pt idx="862">
                  <c:v>46485</c:v>
                </c:pt>
                <c:pt idx="863">
                  <c:v>46486</c:v>
                </c:pt>
                <c:pt idx="864">
                  <c:v>46487</c:v>
                </c:pt>
                <c:pt idx="865">
                  <c:v>46488</c:v>
                </c:pt>
                <c:pt idx="866">
                  <c:v>46489</c:v>
                </c:pt>
                <c:pt idx="867">
                  <c:v>46490</c:v>
                </c:pt>
                <c:pt idx="868">
                  <c:v>46491</c:v>
                </c:pt>
                <c:pt idx="869">
                  <c:v>46492</c:v>
                </c:pt>
                <c:pt idx="870">
                  <c:v>46493</c:v>
                </c:pt>
                <c:pt idx="871">
                  <c:v>46494</c:v>
                </c:pt>
                <c:pt idx="872">
                  <c:v>46495</c:v>
                </c:pt>
                <c:pt idx="873">
                  <c:v>46496</c:v>
                </c:pt>
                <c:pt idx="874">
                  <c:v>46497</c:v>
                </c:pt>
                <c:pt idx="875">
                  <c:v>46498</c:v>
                </c:pt>
                <c:pt idx="876">
                  <c:v>46499</c:v>
                </c:pt>
                <c:pt idx="877">
                  <c:v>46500</c:v>
                </c:pt>
                <c:pt idx="878">
                  <c:v>46501</c:v>
                </c:pt>
                <c:pt idx="879">
                  <c:v>46502</c:v>
                </c:pt>
                <c:pt idx="880">
                  <c:v>46503</c:v>
                </c:pt>
                <c:pt idx="881">
                  <c:v>46504</c:v>
                </c:pt>
                <c:pt idx="882">
                  <c:v>46505</c:v>
                </c:pt>
                <c:pt idx="883">
                  <c:v>46506</c:v>
                </c:pt>
                <c:pt idx="884">
                  <c:v>46507</c:v>
                </c:pt>
                <c:pt idx="885">
                  <c:v>46508</c:v>
                </c:pt>
                <c:pt idx="886">
                  <c:v>46509</c:v>
                </c:pt>
                <c:pt idx="887">
                  <c:v>46510</c:v>
                </c:pt>
                <c:pt idx="888">
                  <c:v>46511</c:v>
                </c:pt>
                <c:pt idx="889">
                  <c:v>46512</c:v>
                </c:pt>
                <c:pt idx="890">
                  <c:v>46513</c:v>
                </c:pt>
                <c:pt idx="891">
                  <c:v>46514</c:v>
                </c:pt>
                <c:pt idx="892">
                  <c:v>46515</c:v>
                </c:pt>
                <c:pt idx="893">
                  <c:v>46516</c:v>
                </c:pt>
                <c:pt idx="894">
                  <c:v>46517</c:v>
                </c:pt>
                <c:pt idx="895">
                  <c:v>46518</c:v>
                </c:pt>
                <c:pt idx="896">
                  <c:v>46519</c:v>
                </c:pt>
                <c:pt idx="897">
                  <c:v>46520</c:v>
                </c:pt>
                <c:pt idx="898">
                  <c:v>46521</c:v>
                </c:pt>
                <c:pt idx="899">
                  <c:v>46522</c:v>
                </c:pt>
                <c:pt idx="900">
                  <c:v>46523</c:v>
                </c:pt>
                <c:pt idx="901">
                  <c:v>46524</c:v>
                </c:pt>
                <c:pt idx="902">
                  <c:v>46525</c:v>
                </c:pt>
                <c:pt idx="903">
                  <c:v>46526</c:v>
                </c:pt>
                <c:pt idx="904">
                  <c:v>46527</c:v>
                </c:pt>
                <c:pt idx="905">
                  <c:v>46528</c:v>
                </c:pt>
                <c:pt idx="906">
                  <c:v>46529</c:v>
                </c:pt>
                <c:pt idx="907">
                  <c:v>46530</c:v>
                </c:pt>
                <c:pt idx="908">
                  <c:v>46531</c:v>
                </c:pt>
                <c:pt idx="909">
                  <c:v>46532</c:v>
                </c:pt>
                <c:pt idx="910">
                  <c:v>46533</c:v>
                </c:pt>
                <c:pt idx="911">
                  <c:v>46534</c:v>
                </c:pt>
                <c:pt idx="912">
                  <c:v>46535</c:v>
                </c:pt>
                <c:pt idx="913">
                  <c:v>46536</c:v>
                </c:pt>
                <c:pt idx="914">
                  <c:v>46537</c:v>
                </c:pt>
                <c:pt idx="915">
                  <c:v>46538</c:v>
                </c:pt>
                <c:pt idx="916">
                  <c:v>46539</c:v>
                </c:pt>
                <c:pt idx="917">
                  <c:v>46540</c:v>
                </c:pt>
                <c:pt idx="918">
                  <c:v>46541</c:v>
                </c:pt>
                <c:pt idx="919">
                  <c:v>46542</c:v>
                </c:pt>
                <c:pt idx="920">
                  <c:v>46543</c:v>
                </c:pt>
                <c:pt idx="921">
                  <c:v>46544</c:v>
                </c:pt>
                <c:pt idx="922">
                  <c:v>46545</c:v>
                </c:pt>
                <c:pt idx="923">
                  <c:v>46546</c:v>
                </c:pt>
                <c:pt idx="924">
                  <c:v>46547</c:v>
                </c:pt>
                <c:pt idx="925">
                  <c:v>46548</c:v>
                </c:pt>
                <c:pt idx="926">
                  <c:v>46549</c:v>
                </c:pt>
                <c:pt idx="927">
                  <c:v>46550</c:v>
                </c:pt>
                <c:pt idx="928">
                  <c:v>46551</c:v>
                </c:pt>
                <c:pt idx="929">
                  <c:v>46552</c:v>
                </c:pt>
                <c:pt idx="930">
                  <c:v>46553</c:v>
                </c:pt>
                <c:pt idx="931">
                  <c:v>46554</c:v>
                </c:pt>
                <c:pt idx="932">
                  <c:v>46555</c:v>
                </c:pt>
                <c:pt idx="933">
                  <c:v>46556</c:v>
                </c:pt>
                <c:pt idx="934">
                  <c:v>46557</c:v>
                </c:pt>
                <c:pt idx="935">
                  <c:v>46558</c:v>
                </c:pt>
                <c:pt idx="936">
                  <c:v>46559</c:v>
                </c:pt>
                <c:pt idx="937">
                  <c:v>46560</c:v>
                </c:pt>
                <c:pt idx="938">
                  <c:v>46561</c:v>
                </c:pt>
                <c:pt idx="939">
                  <c:v>46562</c:v>
                </c:pt>
                <c:pt idx="940">
                  <c:v>46563</c:v>
                </c:pt>
                <c:pt idx="941">
                  <c:v>46564</c:v>
                </c:pt>
                <c:pt idx="942">
                  <c:v>46565</c:v>
                </c:pt>
                <c:pt idx="943">
                  <c:v>46566</c:v>
                </c:pt>
                <c:pt idx="944">
                  <c:v>46567</c:v>
                </c:pt>
                <c:pt idx="945">
                  <c:v>46568</c:v>
                </c:pt>
                <c:pt idx="946">
                  <c:v>46569</c:v>
                </c:pt>
                <c:pt idx="947">
                  <c:v>46570</c:v>
                </c:pt>
                <c:pt idx="948">
                  <c:v>46571</c:v>
                </c:pt>
                <c:pt idx="949">
                  <c:v>46572</c:v>
                </c:pt>
                <c:pt idx="950">
                  <c:v>46573</c:v>
                </c:pt>
                <c:pt idx="951">
                  <c:v>46574</c:v>
                </c:pt>
                <c:pt idx="952">
                  <c:v>46575</c:v>
                </c:pt>
                <c:pt idx="953">
                  <c:v>46576</c:v>
                </c:pt>
                <c:pt idx="954">
                  <c:v>46577</c:v>
                </c:pt>
                <c:pt idx="955">
                  <c:v>46578</c:v>
                </c:pt>
                <c:pt idx="956">
                  <c:v>46579</c:v>
                </c:pt>
                <c:pt idx="957">
                  <c:v>46580</c:v>
                </c:pt>
                <c:pt idx="958">
                  <c:v>46581</c:v>
                </c:pt>
                <c:pt idx="959">
                  <c:v>46582</c:v>
                </c:pt>
                <c:pt idx="960">
                  <c:v>46583</c:v>
                </c:pt>
                <c:pt idx="961">
                  <c:v>46584</c:v>
                </c:pt>
                <c:pt idx="962">
                  <c:v>46585</c:v>
                </c:pt>
                <c:pt idx="963">
                  <c:v>46586</c:v>
                </c:pt>
                <c:pt idx="964">
                  <c:v>46587</c:v>
                </c:pt>
                <c:pt idx="965">
                  <c:v>46588</c:v>
                </c:pt>
                <c:pt idx="966">
                  <c:v>46589</c:v>
                </c:pt>
                <c:pt idx="967">
                  <c:v>46590</c:v>
                </c:pt>
                <c:pt idx="968">
                  <c:v>46591</c:v>
                </c:pt>
                <c:pt idx="969">
                  <c:v>46592</c:v>
                </c:pt>
                <c:pt idx="970">
                  <c:v>46593</c:v>
                </c:pt>
                <c:pt idx="971">
                  <c:v>46594</c:v>
                </c:pt>
                <c:pt idx="972">
                  <c:v>46595</c:v>
                </c:pt>
                <c:pt idx="973">
                  <c:v>46596</c:v>
                </c:pt>
                <c:pt idx="974">
                  <c:v>46597</c:v>
                </c:pt>
                <c:pt idx="975">
                  <c:v>46598</c:v>
                </c:pt>
                <c:pt idx="976">
                  <c:v>46599</c:v>
                </c:pt>
                <c:pt idx="977">
                  <c:v>46600</c:v>
                </c:pt>
                <c:pt idx="978">
                  <c:v>46601</c:v>
                </c:pt>
                <c:pt idx="979">
                  <c:v>46602</c:v>
                </c:pt>
                <c:pt idx="980">
                  <c:v>46603</c:v>
                </c:pt>
                <c:pt idx="981">
                  <c:v>46604</c:v>
                </c:pt>
                <c:pt idx="982">
                  <c:v>46605</c:v>
                </c:pt>
                <c:pt idx="983">
                  <c:v>46606</c:v>
                </c:pt>
                <c:pt idx="984">
                  <c:v>46607</c:v>
                </c:pt>
                <c:pt idx="985">
                  <c:v>46608</c:v>
                </c:pt>
                <c:pt idx="986">
                  <c:v>46609</c:v>
                </c:pt>
                <c:pt idx="987">
                  <c:v>46610</c:v>
                </c:pt>
                <c:pt idx="988">
                  <c:v>46611</c:v>
                </c:pt>
                <c:pt idx="989">
                  <c:v>46612</c:v>
                </c:pt>
                <c:pt idx="990">
                  <c:v>46613</c:v>
                </c:pt>
                <c:pt idx="991">
                  <c:v>46614</c:v>
                </c:pt>
                <c:pt idx="992">
                  <c:v>46615</c:v>
                </c:pt>
                <c:pt idx="993">
                  <c:v>46616</c:v>
                </c:pt>
                <c:pt idx="994">
                  <c:v>46617</c:v>
                </c:pt>
                <c:pt idx="995">
                  <c:v>46618</c:v>
                </c:pt>
                <c:pt idx="996">
                  <c:v>46619</c:v>
                </c:pt>
                <c:pt idx="997">
                  <c:v>46620</c:v>
                </c:pt>
                <c:pt idx="998">
                  <c:v>46621</c:v>
                </c:pt>
                <c:pt idx="999">
                  <c:v>46622</c:v>
                </c:pt>
                <c:pt idx="1000">
                  <c:v>46623</c:v>
                </c:pt>
                <c:pt idx="1001">
                  <c:v>46624</c:v>
                </c:pt>
                <c:pt idx="1002">
                  <c:v>46625</c:v>
                </c:pt>
                <c:pt idx="1003">
                  <c:v>46626</c:v>
                </c:pt>
                <c:pt idx="1004">
                  <c:v>46627</c:v>
                </c:pt>
                <c:pt idx="1005">
                  <c:v>46628</c:v>
                </c:pt>
                <c:pt idx="1006">
                  <c:v>46629</c:v>
                </c:pt>
                <c:pt idx="1007">
                  <c:v>46630</c:v>
                </c:pt>
                <c:pt idx="1008">
                  <c:v>46631</c:v>
                </c:pt>
                <c:pt idx="1009">
                  <c:v>46632</c:v>
                </c:pt>
                <c:pt idx="1010">
                  <c:v>46633</c:v>
                </c:pt>
                <c:pt idx="1011">
                  <c:v>46634</c:v>
                </c:pt>
                <c:pt idx="1012">
                  <c:v>46635</c:v>
                </c:pt>
                <c:pt idx="1013">
                  <c:v>46636</c:v>
                </c:pt>
                <c:pt idx="1014">
                  <c:v>46637</c:v>
                </c:pt>
                <c:pt idx="1015">
                  <c:v>46638</c:v>
                </c:pt>
                <c:pt idx="1016">
                  <c:v>46639</c:v>
                </c:pt>
                <c:pt idx="1017">
                  <c:v>46640</c:v>
                </c:pt>
                <c:pt idx="1018">
                  <c:v>46641</c:v>
                </c:pt>
                <c:pt idx="1019">
                  <c:v>46642</c:v>
                </c:pt>
                <c:pt idx="1020">
                  <c:v>46643</c:v>
                </c:pt>
                <c:pt idx="1021">
                  <c:v>46644</c:v>
                </c:pt>
                <c:pt idx="1022">
                  <c:v>46645</c:v>
                </c:pt>
                <c:pt idx="1023">
                  <c:v>46646</c:v>
                </c:pt>
                <c:pt idx="1024">
                  <c:v>46647</c:v>
                </c:pt>
                <c:pt idx="1025">
                  <c:v>46648</c:v>
                </c:pt>
                <c:pt idx="1026">
                  <c:v>46649</c:v>
                </c:pt>
                <c:pt idx="1027">
                  <c:v>46650</c:v>
                </c:pt>
                <c:pt idx="1028">
                  <c:v>46651</c:v>
                </c:pt>
                <c:pt idx="1029">
                  <c:v>46652</c:v>
                </c:pt>
                <c:pt idx="1030">
                  <c:v>46653</c:v>
                </c:pt>
                <c:pt idx="1031">
                  <c:v>46654</c:v>
                </c:pt>
                <c:pt idx="1032">
                  <c:v>46655</c:v>
                </c:pt>
                <c:pt idx="1033">
                  <c:v>46656</c:v>
                </c:pt>
                <c:pt idx="1034">
                  <c:v>46657</c:v>
                </c:pt>
                <c:pt idx="1035">
                  <c:v>46658</c:v>
                </c:pt>
                <c:pt idx="1036">
                  <c:v>46659</c:v>
                </c:pt>
                <c:pt idx="1037">
                  <c:v>46660</c:v>
                </c:pt>
                <c:pt idx="1038">
                  <c:v>46661</c:v>
                </c:pt>
                <c:pt idx="1039">
                  <c:v>46662</c:v>
                </c:pt>
                <c:pt idx="1040">
                  <c:v>46663</c:v>
                </c:pt>
                <c:pt idx="1041">
                  <c:v>46664</c:v>
                </c:pt>
                <c:pt idx="1042">
                  <c:v>46665</c:v>
                </c:pt>
                <c:pt idx="1043">
                  <c:v>46666</c:v>
                </c:pt>
                <c:pt idx="1044">
                  <c:v>46667</c:v>
                </c:pt>
                <c:pt idx="1045">
                  <c:v>46668</c:v>
                </c:pt>
                <c:pt idx="1046">
                  <c:v>46669</c:v>
                </c:pt>
                <c:pt idx="1047">
                  <c:v>46670</c:v>
                </c:pt>
                <c:pt idx="1048">
                  <c:v>46671</c:v>
                </c:pt>
                <c:pt idx="1049">
                  <c:v>46672</c:v>
                </c:pt>
                <c:pt idx="1050">
                  <c:v>46673</c:v>
                </c:pt>
                <c:pt idx="1051">
                  <c:v>46674</c:v>
                </c:pt>
                <c:pt idx="1052">
                  <c:v>46675</c:v>
                </c:pt>
                <c:pt idx="1053">
                  <c:v>46676</c:v>
                </c:pt>
                <c:pt idx="1054">
                  <c:v>46677</c:v>
                </c:pt>
                <c:pt idx="1055">
                  <c:v>46678</c:v>
                </c:pt>
                <c:pt idx="1056">
                  <c:v>46679</c:v>
                </c:pt>
                <c:pt idx="1057">
                  <c:v>46680</c:v>
                </c:pt>
                <c:pt idx="1058">
                  <c:v>46681</c:v>
                </c:pt>
                <c:pt idx="1059">
                  <c:v>46682</c:v>
                </c:pt>
                <c:pt idx="1060">
                  <c:v>46683</c:v>
                </c:pt>
                <c:pt idx="1061">
                  <c:v>46684</c:v>
                </c:pt>
                <c:pt idx="1062">
                  <c:v>46685</c:v>
                </c:pt>
                <c:pt idx="1063">
                  <c:v>46686</c:v>
                </c:pt>
                <c:pt idx="1064">
                  <c:v>46687</c:v>
                </c:pt>
                <c:pt idx="1065">
                  <c:v>46688</c:v>
                </c:pt>
                <c:pt idx="1066">
                  <c:v>46689</c:v>
                </c:pt>
                <c:pt idx="1067">
                  <c:v>46690</c:v>
                </c:pt>
                <c:pt idx="1068">
                  <c:v>46691</c:v>
                </c:pt>
                <c:pt idx="1069">
                  <c:v>46692</c:v>
                </c:pt>
                <c:pt idx="1070">
                  <c:v>46693</c:v>
                </c:pt>
                <c:pt idx="1071">
                  <c:v>46694</c:v>
                </c:pt>
                <c:pt idx="1072">
                  <c:v>46695</c:v>
                </c:pt>
                <c:pt idx="1073">
                  <c:v>46696</c:v>
                </c:pt>
                <c:pt idx="1074">
                  <c:v>46697</c:v>
                </c:pt>
                <c:pt idx="1075">
                  <c:v>46698</c:v>
                </c:pt>
                <c:pt idx="1076">
                  <c:v>46699</c:v>
                </c:pt>
                <c:pt idx="1077">
                  <c:v>46700</c:v>
                </c:pt>
                <c:pt idx="1078">
                  <c:v>46701</c:v>
                </c:pt>
                <c:pt idx="1079">
                  <c:v>46702</c:v>
                </c:pt>
                <c:pt idx="1080">
                  <c:v>46703</c:v>
                </c:pt>
                <c:pt idx="1081">
                  <c:v>46704</c:v>
                </c:pt>
                <c:pt idx="1082">
                  <c:v>46705</c:v>
                </c:pt>
                <c:pt idx="1083">
                  <c:v>46706</c:v>
                </c:pt>
                <c:pt idx="1084">
                  <c:v>46707</c:v>
                </c:pt>
                <c:pt idx="1085">
                  <c:v>46708</c:v>
                </c:pt>
                <c:pt idx="1086">
                  <c:v>46709</c:v>
                </c:pt>
                <c:pt idx="1087">
                  <c:v>46710</c:v>
                </c:pt>
                <c:pt idx="1088">
                  <c:v>46711</c:v>
                </c:pt>
                <c:pt idx="1089">
                  <c:v>46712</c:v>
                </c:pt>
                <c:pt idx="1090">
                  <c:v>46713</c:v>
                </c:pt>
                <c:pt idx="1091">
                  <c:v>46714</c:v>
                </c:pt>
                <c:pt idx="1092">
                  <c:v>46715</c:v>
                </c:pt>
                <c:pt idx="1093">
                  <c:v>46716</c:v>
                </c:pt>
                <c:pt idx="1094">
                  <c:v>46717</c:v>
                </c:pt>
                <c:pt idx="1095">
                  <c:v>46718</c:v>
                </c:pt>
                <c:pt idx="1096">
                  <c:v>46719</c:v>
                </c:pt>
                <c:pt idx="1097">
                  <c:v>46720</c:v>
                </c:pt>
                <c:pt idx="1098">
                  <c:v>46721</c:v>
                </c:pt>
                <c:pt idx="1099">
                  <c:v>46722</c:v>
                </c:pt>
                <c:pt idx="1100">
                  <c:v>46723</c:v>
                </c:pt>
                <c:pt idx="1101">
                  <c:v>46724</c:v>
                </c:pt>
                <c:pt idx="1102">
                  <c:v>46725</c:v>
                </c:pt>
                <c:pt idx="1103">
                  <c:v>46726</c:v>
                </c:pt>
                <c:pt idx="1104">
                  <c:v>46727</c:v>
                </c:pt>
                <c:pt idx="1105">
                  <c:v>46728</c:v>
                </c:pt>
                <c:pt idx="1106">
                  <c:v>46729</c:v>
                </c:pt>
                <c:pt idx="1107">
                  <c:v>46730</c:v>
                </c:pt>
                <c:pt idx="1108">
                  <c:v>46731</c:v>
                </c:pt>
                <c:pt idx="1109">
                  <c:v>46732</c:v>
                </c:pt>
                <c:pt idx="1110">
                  <c:v>46733</c:v>
                </c:pt>
                <c:pt idx="1111">
                  <c:v>46734</c:v>
                </c:pt>
                <c:pt idx="1112">
                  <c:v>46735</c:v>
                </c:pt>
                <c:pt idx="1113">
                  <c:v>46736</c:v>
                </c:pt>
                <c:pt idx="1114">
                  <c:v>46737</c:v>
                </c:pt>
                <c:pt idx="1115">
                  <c:v>46738</c:v>
                </c:pt>
                <c:pt idx="1116">
                  <c:v>46739</c:v>
                </c:pt>
                <c:pt idx="1117">
                  <c:v>46740</c:v>
                </c:pt>
                <c:pt idx="1118">
                  <c:v>46741</c:v>
                </c:pt>
                <c:pt idx="1119">
                  <c:v>46742</c:v>
                </c:pt>
                <c:pt idx="1120">
                  <c:v>46743</c:v>
                </c:pt>
                <c:pt idx="1121">
                  <c:v>46744</c:v>
                </c:pt>
                <c:pt idx="1122">
                  <c:v>46745</c:v>
                </c:pt>
                <c:pt idx="1123">
                  <c:v>46746</c:v>
                </c:pt>
                <c:pt idx="1124">
                  <c:v>46747</c:v>
                </c:pt>
                <c:pt idx="1125">
                  <c:v>46748</c:v>
                </c:pt>
                <c:pt idx="1126">
                  <c:v>46749</c:v>
                </c:pt>
                <c:pt idx="1127">
                  <c:v>46750</c:v>
                </c:pt>
                <c:pt idx="1128">
                  <c:v>46751</c:v>
                </c:pt>
                <c:pt idx="1129">
                  <c:v>46752</c:v>
                </c:pt>
                <c:pt idx="1130">
                  <c:v>46753</c:v>
                </c:pt>
                <c:pt idx="1131">
                  <c:v>46754</c:v>
                </c:pt>
                <c:pt idx="1132">
                  <c:v>46755</c:v>
                </c:pt>
                <c:pt idx="1133">
                  <c:v>46756</c:v>
                </c:pt>
                <c:pt idx="1134">
                  <c:v>46757</c:v>
                </c:pt>
                <c:pt idx="1135">
                  <c:v>46758</c:v>
                </c:pt>
                <c:pt idx="1136">
                  <c:v>46759</c:v>
                </c:pt>
                <c:pt idx="1137">
                  <c:v>46760</c:v>
                </c:pt>
                <c:pt idx="1138">
                  <c:v>46761</c:v>
                </c:pt>
                <c:pt idx="1139">
                  <c:v>46762</c:v>
                </c:pt>
                <c:pt idx="1140">
                  <c:v>46763</c:v>
                </c:pt>
                <c:pt idx="1141">
                  <c:v>46764</c:v>
                </c:pt>
                <c:pt idx="1142">
                  <c:v>46765</c:v>
                </c:pt>
                <c:pt idx="1143">
                  <c:v>46766</c:v>
                </c:pt>
                <c:pt idx="1144">
                  <c:v>46767</c:v>
                </c:pt>
                <c:pt idx="1145">
                  <c:v>46768</c:v>
                </c:pt>
                <c:pt idx="1146">
                  <c:v>46769</c:v>
                </c:pt>
                <c:pt idx="1147">
                  <c:v>46770</c:v>
                </c:pt>
                <c:pt idx="1148">
                  <c:v>46771</c:v>
                </c:pt>
                <c:pt idx="1149">
                  <c:v>46772</c:v>
                </c:pt>
                <c:pt idx="1150">
                  <c:v>46773</c:v>
                </c:pt>
                <c:pt idx="1151">
                  <c:v>46774</c:v>
                </c:pt>
                <c:pt idx="1152">
                  <c:v>46775</c:v>
                </c:pt>
                <c:pt idx="1153">
                  <c:v>46776</c:v>
                </c:pt>
                <c:pt idx="1154">
                  <c:v>46777</c:v>
                </c:pt>
                <c:pt idx="1155">
                  <c:v>46778</c:v>
                </c:pt>
                <c:pt idx="1156">
                  <c:v>46779</c:v>
                </c:pt>
                <c:pt idx="1157">
                  <c:v>46780</c:v>
                </c:pt>
                <c:pt idx="1158">
                  <c:v>46781</c:v>
                </c:pt>
                <c:pt idx="1159">
                  <c:v>46782</c:v>
                </c:pt>
                <c:pt idx="1160">
                  <c:v>46783</c:v>
                </c:pt>
                <c:pt idx="1161">
                  <c:v>46784</c:v>
                </c:pt>
                <c:pt idx="1162">
                  <c:v>46785</c:v>
                </c:pt>
                <c:pt idx="1163">
                  <c:v>46786</c:v>
                </c:pt>
                <c:pt idx="1164">
                  <c:v>46787</c:v>
                </c:pt>
                <c:pt idx="1165">
                  <c:v>46788</c:v>
                </c:pt>
                <c:pt idx="1166">
                  <c:v>46789</c:v>
                </c:pt>
                <c:pt idx="1167">
                  <c:v>46790</c:v>
                </c:pt>
                <c:pt idx="1168">
                  <c:v>46791</c:v>
                </c:pt>
                <c:pt idx="1169">
                  <c:v>46792</c:v>
                </c:pt>
                <c:pt idx="1170">
                  <c:v>46793</c:v>
                </c:pt>
                <c:pt idx="1171">
                  <c:v>46794</c:v>
                </c:pt>
                <c:pt idx="1172">
                  <c:v>46795</c:v>
                </c:pt>
                <c:pt idx="1173">
                  <c:v>46796</c:v>
                </c:pt>
                <c:pt idx="1174">
                  <c:v>46797</c:v>
                </c:pt>
                <c:pt idx="1175">
                  <c:v>46798</c:v>
                </c:pt>
                <c:pt idx="1176">
                  <c:v>46799</c:v>
                </c:pt>
                <c:pt idx="1177">
                  <c:v>46800</c:v>
                </c:pt>
                <c:pt idx="1178">
                  <c:v>46801</c:v>
                </c:pt>
                <c:pt idx="1179">
                  <c:v>46802</c:v>
                </c:pt>
                <c:pt idx="1180">
                  <c:v>46803</c:v>
                </c:pt>
                <c:pt idx="1181">
                  <c:v>46804</c:v>
                </c:pt>
                <c:pt idx="1182">
                  <c:v>46805</c:v>
                </c:pt>
                <c:pt idx="1183">
                  <c:v>46806</c:v>
                </c:pt>
                <c:pt idx="1184">
                  <c:v>46807</c:v>
                </c:pt>
                <c:pt idx="1185">
                  <c:v>46808</c:v>
                </c:pt>
                <c:pt idx="1186">
                  <c:v>46809</c:v>
                </c:pt>
                <c:pt idx="1187">
                  <c:v>46810</c:v>
                </c:pt>
                <c:pt idx="1188">
                  <c:v>46811</c:v>
                </c:pt>
                <c:pt idx="1189">
                  <c:v>46812</c:v>
                </c:pt>
                <c:pt idx="1190">
                  <c:v>46813</c:v>
                </c:pt>
                <c:pt idx="1191">
                  <c:v>46814</c:v>
                </c:pt>
                <c:pt idx="1192">
                  <c:v>46815</c:v>
                </c:pt>
                <c:pt idx="1193">
                  <c:v>46816</c:v>
                </c:pt>
                <c:pt idx="1194">
                  <c:v>46817</c:v>
                </c:pt>
                <c:pt idx="1195">
                  <c:v>46818</c:v>
                </c:pt>
                <c:pt idx="1196">
                  <c:v>46819</c:v>
                </c:pt>
                <c:pt idx="1197">
                  <c:v>46820</c:v>
                </c:pt>
                <c:pt idx="1198">
                  <c:v>46821</c:v>
                </c:pt>
                <c:pt idx="1199">
                  <c:v>46822</c:v>
                </c:pt>
                <c:pt idx="1200">
                  <c:v>46823</c:v>
                </c:pt>
                <c:pt idx="1201">
                  <c:v>46824</c:v>
                </c:pt>
                <c:pt idx="1202">
                  <c:v>46825</c:v>
                </c:pt>
                <c:pt idx="1203">
                  <c:v>46826</c:v>
                </c:pt>
                <c:pt idx="1204">
                  <c:v>46827</c:v>
                </c:pt>
                <c:pt idx="1205">
                  <c:v>46828</c:v>
                </c:pt>
                <c:pt idx="1206">
                  <c:v>46829</c:v>
                </c:pt>
                <c:pt idx="1207">
                  <c:v>46830</c:v>
                </c:pt>
                <c:pt idx="1208">
                  <c:v>46831</c:v>
                </c:pt>
                <c:pt idx="1209">
                  <c:v>46832</c:v>
                </c:pt>
                <c:pt idx="1210">
                  <c:v>46833</c:v>
                </c:pt>
                <c:pt idx="1211">
                  <c:v>46834</c:v>
                </c:pt>
                <c:pt idx="1212">
                  <c:v>46835</c:v>
                </c:pt>
                <c:pt idx="1213">
                  <c:v>46836</c:v>
                </c:pt>
                <c:pt idx="1214">
                  <c:v>46837</c:v>
                </c:pt>
                <c:pt idx="1215">
                  <c:v>46838</c:v>
                </c:pt>
                <c:pt idx="1216">
                  <c:v>46839</c:v>
                </c:pt>
                <c:pt idx="1217">
                  <c:v>46840</c:v>
                </c:pt>
                <c:pt idx="1218">
                  <c:v>46841</c:v>
                </c:pt>
                <c:pt idx="1219">
                  <c:v>46842</c:v>
                </c:pt>
                <c:pt idx="1220">
                  <c:v>46843</c:v>
                </c:pt>
                <c:pt idx="1221">
                  <c:v>46844</c:v>
                </c:pt>
                <c:pt idx="1222">
                  <c:v>46845</c:v>
                </c:pt>
                <c:pt idx="1223">
                  <c:v>46846</c:v>
                </c:pt>
                <c:pt idx="1224">
                  <c:v>46847</c:v>
                </c:pt>
                <c:pt idx="1225">
                  <c:v>46848</c:v>
                </c:pt>
                <c:pt idx="1226">
                  <c:v>46849</c:v>
                </c:pt>
                <c:pt idx="1227">
                  <c:v>46850</c:v>
                </c:pt>
                <c:pt idx="1228">
                  <c:v>46851</c:v>
                </c:pt>
                <c:pt idx="1229">
                  <c:v>46852</c:v>
                </c:pt>
                <c:pt idx="1230">
                  <c:v>46853</c:v>
                </c:pt>
                <c:pt idx="1231">
                  <c:v>46854</c:v>
                </c:pt>
                <c:pt idx="1232">
                  <c:v>46855</c:v>
                </c:pt>
                <c:pt idx="1233">
                  <c:v>46856</c:v>
                </c:pt>
                <c:pt idx="1234">
                  <c:v>46857</c:v>
                </c:pt>
                <c:pt idx="1235">
                  <c:v>46858</c:v>
                </c:pt>
                <c:pt idx="1236">
                  <c:v>46859</c:v>
                </c:pt>
                <c:pt idx="1237">
                  <c:v>46860</c:v>
                </c:pt>
                <c:pt idx="1238">
                  <c:v>46861</c:v>
                </c:pt>
                <c:pt idx="1239">
                  <c:v>46862</c:v>
                </c:pt>
                <c:pt idx="1240">
                  <c:v>46863</c:v>
                </c:pt>
                <c:pt idx="1241">
                  <c:v>46864</c:v>
                </c:pt>
                <c:pt idx="1242">
                  <c:v>46865</c:v>
                </c:pt>
                <c:pt idx="1243">
                  <c:v>46866</c:v>
                </c:pt>
                <c:pt idx="1244">
                  <c:v>46867</c:v>
                </c:pt>
                <c:pt idx="1245">
                  <c:v>46868</c:v>
                </c:pt>
                <c:pt idx="1246">
                  <c:v>46869</c:v>
                </c:pt>
                <c:pt idx="1247">
                  <c:v>46870</c:v>
                </c:pt>
                <c:pt idx="1248">
                  <c:v>46871</c:v>
                </c:pt>
                <c:pt idx="1249">
                  <c:v>46872</c:v>
                </c:pt>
                <c:pt idx="1250">
                  <c:v>46873</c:v>
                </c:pt>
                <c:pt idx="1251">
                  <c:v>46874</c:v>
                </c:pt>
                <c:pt idx="1252">
                  <c:v>46875</c:v>
                </c:pt>
                <c:pt idx="1253">
                  <c:v>46876</c:v>
                </c:pt>
                <c:pt idx="1254">
                  <c:v>46877</c:v>
                </c:pt>
                <c:pt idx="1255">
                  <c:v>46878</c:v>
                </c:pt>
                <c:pt idx="1256">
                  <c:v>46879</c:v>
                </c:pt>
                <c:pt idx="1257">
                  <c:v>46880</c:v>
                </c:pt>
                <c:pt idx="1258">
                  <c:v>46881</c:v>
                </c:pt>
                <c:pt idx="1259">
                  <c:v>46882</c:v>
                </c:pt>
                <c:pt idx="1260">
                  <c:v>46883</c:v>
                </c:pt>
                <c:pt idx="1261">
                  <c:v>46884</c:v>
                </c:pt>
                <c:pt idx="1262">
                  <c:v>46885</c:v>
                </c:pt>
                <c:pt idx="1263">
                  <c:v>46886</c:v>
                </c:pt>
                <c:pt idx="1264">
                  <c:v>46887</c:v>
                </c:pt>
                <c:pt idx="1265">
                  <c:v>46888</c:v>
                </c:pt>
                <c:pt idx="1266">
                  <c:v>46889</c:v>
                </c:pt>
                <c:pt idx="1267">
                  <c:v>46890</c:v>
                </c:pt>
                <c:pt idx="1268">
                  <c:v>46891</c:v>
                </c:pt>
                <c:pt idx="1269">
                  <c:v>46892</c:v>
                </c:pt>
                <c:pt idx="1270">
                  <c:v>46893</c:v>
                </c:pt>
                <c:pt idx="1271">
                  <c:v>46894</c:v>
                </c:pt>
                <c:pt idx="1272">
                  <c:v>46895</c:v>
                </c:pt>
                <c:pt idx="1273">
                  <c:v>46896</c:v>
                </c:pt>
                <c:pt idx="1274">
                  <c:v>46897</c:v>
                </c:pt>
                <c:pt idx="1275">
                  <c:v>46898</c:v>
                </c:pt>
                <c:pt idx="1276">
                  <c:v>46899</c:v>
                </c:pt>
                <c:pt idx="1277">
                  <c:v>46900</c:v>
                </c:pt>
                <c:pt idx="1278">
                  <c:v>46901</c:v>
                </c:pt>
                <c:pt idx="1279">
                  <c:v>46902</c:v>
                </c:pt>
                <c:pt idx="1280">
                  <c:v>46903</c:v>
                </c:pt>
                <c:pt idx="1281">
                  <c:v>46904</c:v>
                </c:pt>
                <c:pt idx="1282">
                  <c:v>46905</c:v>
                </c:pt>
                <c:pt idx="1283">
                  <c:v>46906</c:v>
                </c:pt>
                <c:pt idx="1284">
                  <c:v>46907</c:v>
                </c:pt>
                <c:pt idx="1285">
                  <c:v>46908</c:v>
                </c:pt>
                <c:pt idx="1286">
                  <c:v>46909</c:v>
                </c:pt>
                <c:pt idx="1287">
                  <c:v>46910</c:v>
                </c:pt>
                <c:pt idx="1288">
                  <c:v>46911</c:v>
                </c:pt>
                <c:pt idx="1289">
                  <c:v>46912</c:v>
                </c:pt>
                <c:pt idx="1290">
                  <c:v>46913</c:v>
                </c:pt>
                <c:pt idx="1291">
                  <c:v>46914</c:v>
                </c:pt>
                <c:pt idx="1292">
                  <c:v>46915</c:v>
                </c:pt>
                <c:pt idx="1293">
                  <c:v>46916</c:v>
                </c:pt>
                <c:pt idx="1294">
                  <c:v>46917</c:v>
                </c:pt>
                <c:pt idx="1295">
                  <c:v>46918</c:v>
                </c:pt>
                <c:pt idx="1296">
                  <c:v>46919</c:v>
                </c:pt>
                <c:pt idx="1297">
                  <c:v>46920</c:v>
                </c:pt>
                <c:pt idx="1298">
                  <c:v>46921</c:v>
                </c:pt>
                <c:pt idx="1299">
                  <c:v>46922</c:v>
                </c:pt>
                <c:pt idx="1300">
                  <c:v>46923</c:v>
                </c:pt>
                <c:pt idx="1301">
                  <c:v>46924</c:v>
                </c:pt>
                <c:pt idx="1302">
                  <c:v>46925</c:v>
                </c:pt>
                <c:pt idx="1303">
                  <c:v>46926</c:v>
                </c:pt>
                <c:pt idx="1304">
                  <c:v>46927</c:v>
                </c:pt>
                <c:pt idx="1305">
                  <c:v>46928</c:v>
                </c:pt>
                <c:pt idx="1306">
                  <c:v>46929</c:v>
                </c:pt>
                <c:pt idx="1307">
                  <c:v>46930</c:v>
                </c:pt>
                <c:pt idx="1308">
                  <c:v>46931</c:v>
                </c:pt>
                <c:pt idx="1309">
                  <c:v>46932</c:v>
                </c:pt>
                <c:pt idx="1310">
                  <c:v>46933</c:v>
                </c:pt>
                <c:pt idx="1311">
                  <c:v>46934</c:v>
                </c:pt>
                <c:pt idx="1312">
                  <c:v>46935</c:v>
                </c:pt>
                <c:pt idx="1313">
                  <c:v>46936</c:v>
                </c:pt>
                <c:pt idx="1314">
                  <c:v>46937</c:v>
                </c:pt>
                <c:pt idx="1315">
                  <c:v>46938</c:v>
                </c:pt>
                <c:pt idx="1316">
                  <c:v>46939</c:v>
                </c:pt>
                <c:pt idx="1317">
                  <c:v>46940</c:v>
                </c:pt>
                <c:pt idx="1318">
                  <c:v>46941</c:v>
                </c:pt>
                <c:pt idx="1319">
                  <c:v>46942</c:v>
                </c:pt>
                <c:pt idx="1320">
                  <c:v>46943</c:v>
                </c:pt>
                <c:pt idx="1321">
                  <c:v>46944</c:v>
                </c:pt>
                <c:pt idx="1322">
                  <c:v>46945</c:v>
                </c:pt>
                <c:pt idx="1323">
                  <c:v>46946</c:v>
                </c:pt>
                <c:pt idx="1324">
                  <c:v>46947</c:v>
                </c:pt>
                <c:pt idx="1325">
                  <c:v>46948</c:v>
                </c:pt>
                <c:pt idx="1326">
                  <c:v>46949</c:v>
                </c:pt>
                <c:pt idx="1327">
                  <c:v>46950</c:v>
                </c:pt>
                <c:pt idx="1328">
                  <c:v>46951</c:v>
                </c:pt>
                <c:pt idx="1329">
                  <c:v>46952</c:v>
                </c:pt>
                <c:pt idx="1330">
                  <c:v>46953</c:v>
                </c:pt>
                <c:pt idx="1331">
                  <c:v>46954</c:v>
                </c:pt>
                <c:pt idx="1332">
                  <c:v>46955</c:v>
                </c:pt>
                <c:pt idx="1333">
                  <c:v>46956</c:v>
                </c:pt>
                <c:pt idx="1334">
                  <c:v>46957</c:v>
                </c:pt>
                <c:pt idx="1335">
                  <c:v>46958</c:v>
                </c:pt>
                <c:pt idx="1336">
                  <c:v>46959</c:v>
                </c:pt>
                <c:pt idx="1337">
                  <c:v>46960</c:v>
                </c:pt>
                <c:pt idx="1338">
                  <c:v>46961</c:v>
                </c:pt>
                <c:pt idx="1339">
                  <c:v>46962</c:v>
                </c:pt>
                <c:pt idx="1340">
                  <c:v>46963</c:v>
                </c:pt>
                <c:pt idx="1341">
                  <c:v>46964</c:v>
                </c:pt>
                <c:pt idx="1342">
                  <c:v>46965</c:v>
                </c:pt>
                <c:pt idx="1343">
                  <c:v>46966</c:v>
                </c:pt>
                <c:pt idx="1344">
                  <c:v>46967</c:v>
                </c:pt>
                <c:pt idx="1345">
                  <c:v>46968</c:v>
                </c:pt>
                <c:pt idx="1346">
                  <c:v>46969</c:v>
                </c:pt>
                <c:pt idx="1347">
                  <c:v>46970</c:v>
                </c:pt>
                <c:pt idx="1348">
                  <c:v>46971</c:v>
                </c:pt>
                <c:pt idx="1349">
                  <c:v>46972</c:v>
                </c:pt>
                <c:pt idx="1350">
                  <c:v>46973</c:v>
                </c:pt>
                <c:pt idx="1351">
                  <c:v>46974</c:v>
                </c:pt>
                <c:pt idx="1352">
                  <c:v>46975</c:v>
                </c:pt>
                <c:pt idx="1353">
                  <c:v>46976</c:v>
                </c:pt>
                <c:pt idx="1354">
                  <c:v>46977</c:v>
                </c:pt>
                <c:pt idx="1355">
                  <c:v>46978</c:v>
                </c:pt>
                <c:pt idx="1356">
                  <c:v>46979</c:v>
                </c:pt>
                <c:pt idx="1357">
                  <c:v>46980</c:v>
                </c:pt>
                <c:pt idx="1358">
                  <c:v>46981</c:v>
                </c:pt>
                <c:pt idx="1359">
                  <c:v>46982</c:v>
                </c:pt>
                <c:pt idx="1360">
                  <c:v>46983</c:v>
                </c:pt>
                <c:pt idx="1361">
                  <c:v>46984</c:v>
                </c:pt>
                <c:pt idx="1362">
                  <c:v>46985</c:v>
                </c:pt>
                <c:pt idx="1363">
                  <c:v>46986</c:v>
                </c:pt>
                <c:pt idx="1364">
                  <c:v>46987</c:v>
                </c:pt>
                <c:pt idx="1365">
                  <c:v>46988</c:v>
                </c:pt>
                <c:pt idx="1366">
                  <c:v>46989</c:v>
                </c:pt>
                <c:pt idx="1367">
                  <c:v>46990</c:v>
                </c:pt>
                <c:pt idx="1368">
                  <c:v>46991</c:v>
                </c:pt>
                <c:pt idx="1369">
                  <c:v>46992</c:v>
                </c:pt>
                <c:pt idx="1370">
                  <c:v>46993</c:v>
                </c:pt>
                <c:pt idx="1371">
                  <c:v>46994</c:v>
                </c:pt>
                <c:pt idx="1372">
                  <c:v>46995</c:v>
                </c:pt>
                <c:pt idx="1373">
                  <c:v>46996</c:v>
                </c:pt>
                <c:pt idx="1374">
                  <c:v>46997</c:v>
                </c:pt>
                <c:pt idx="1375">
                  <c:v>46998</c:v>
                </c:pt>
                <c:pt idx="1376">
                  <c:v>46999</c:v>
                </c:pt>
                <c:pt idx="1377">
                  <c:v>47000</c:v>
                </c:pt>
                <c:pt idx="1378">
                  <c:v>47001</c:v>
                </c:pt>
                <c:pt idx="1379">
                  <c:v>47002</c:v>
                </c:pt>
                <c:pt idx="1380">
                  <c:v>47003</c:v>
                </c:pt>
                <c:pt idx="1381">
                  <c:v>47004</c:v>
                </c:pt>
                <c:pt idx="1382">
                  <c:v>47005</c:v>
                </c:pt>
                <c:pt idx="1383">
                  <c:v>47006</c:v>
                </c:pt>
                <c:pt idx="1384">
                  <c:v>47007</c:v>
                </c:pt>
                <c:pt idx="1385">
                  <c:v>47008</c:v>
                </c:pt>
                <c:pt idx="1386">
                  <c:v>47009</c:v>
                </c:pt>
                <c:pt idx="1387">
                  <c:v>47010</c:v>
                </c:pt>
                <c:pt idx="1388">
                  <c:v>47011</c:v>
                </c:pt>
                <c:pt idx="1389">
                  <c:v>47012</c:v>
                </c:pt>
                <c:pt idx="1390">
                  <c:v>47013</c:v>
                </c:pt>
                <c:pt idx="1391">
                  <c:v>47014</c:v>
                </c:pt>
                <c:pt idx="1392">
                  <c:v>47015</c:v>
                </c:pt>
                <c:pt idx="1393">
                  <c:v>47016</c:v>
                </c:pt>
                <c:pt idx="1394">
                  <c:v>47017</c:v>
                </c:pt>
                <c:pt idx="1395">
                  <c:v>47018</c:v>
                </c:pt>
                <c:pt idx="1396">
                  <c:v>47019</c:v>
                </c:pt>
                <c:pt idx="1397">
                  <c:v>47020</c:v>
                </c:pt>
                <c:pt idx="1398">
                  <c:v>47021</c:v>
                </c:pt>
                <c:pt idx="1399">
                  <c:v>47022</c:v>
                </c:pt>
                <c:pt idx="1400">
                  <c:v>47023</c:v>
                </c:pt>
                <c:pt idx="1401">
                  <c:v>47024</c:v>
                </c:pt>
                <c:pt idx="1402">
                  <c:v>47025</c:v>
                </c:pt>
                <c:pt idx="1403">
                  <c:v>47026</c:v>
                </c:pt>
                <c:pt idx="1404">
                  <c:v>47027</c:v>
                </c:pt>
                <c:pt idx="1405">
                  <c:v>47028</c:v>
                </c:pt>
                <c:pt idx="1406">
                  <c:v>47029</c:v>
                </c:pt>
                <c:pt idx="1407">
                  <c:v>47030</c:v>
                </c:pt>
                <c:pt idx="1408">
                  <c:v>47031</c:v>
                </c:pt>
                <c:pt idx="1409">
                  <c:v>47032</c:v>
                </c:pt>
                <c:pt idx="1410">
                  <c:v>47033</c:v>
                </c:pt>
                <c:pt idx="1411">
                  <c:v>47034</c:v>
                </c:pt>
                <c:pt idx="1412">
                  <c:v>47035</c:v>
                </c:pt>
                <c:pt idx="1413">
                  <c:v>47036</c:v>
                </c:pt>
                <c:pt idx="1414">
                  <c:v>47037</c:v>
                </c:pt>
                <c:pt idx="1415">
                  <c:v>47038</c:v>
                </c:pt>
                <c:pt idx="1416">
                  <c:v>47039</c:v>
                </c:pt>
                <c:pt idx="1417">
                  <c:v>47040</c:v>
                </c:pt>
                <c:pt idx="1418">
                  <c:v>47041</c:v>
                </c:pt>
                <c:pt idx="1419">
                  <c:v>47042</c:v>
                </c:pt>
                <c:pt idx="1420">
                  <c:v>47043</c:v>
                </c:pt>
                <c:pt idx="1421">
                  <c:v>47044</c:v>
                </c:pt>
                <c:pt idx="1422">
                  <c:v>47045</c:v>
                </c:pt>
                <c:pt idx="1423">
                  <c:v>47046</c:v>
                </c:pt>
                <c:pt idx="1424">
                  <c:v>47047</c:v>
                </c:pt>
                <c:pt idx="1425">
                  <c:v>47048</c:v>
                </c:pt>
                <c:pt idx="1426">
                  <c:v>47049</c:v>
                </c:pt>
                <c:pt idx="1427">
                  <c:v>47050</c:v>
                </c:pt>
                <c:pt idx="1428">
                  <c:v>47051</c:v>
                </c:pt>
                <c:pt idx="1429">
                  <c:v>47052</c:v>
                </c:pt>
                <c:pt idx="1430">
                  <c:v>47053</c:v>
                </c:pt>
                <c:pt idx="1431">
                  <c:v>47054</c:v>
                </c:pt>
                <c:pt idx="1432">
                  <c:v>47055</c:v>
                </c:pt>
                <c:pt idx="1433">
                  <c:v>47056</c:v>
                </c:pt>
                <c:pt idx="1434">
                  <c:v>47057</c:v>
                </c:pt>
                <c:pt idx="1435">
                  <c:v>47058</c:v>
                </c:pt>
                <c:pt idx="1436">
                  <c:v>47059</c:v>
                </c:pt>
                <c:pt idx="1437">
                  <c:v>47060</c:v>
                </c:pt>
                <c:pt idx="1438">
                  <c:v>47061</c:v>
                </c:pt>
                <c:pt idx="1439">
                  <c:v>47062</c:v>
                </c:pt>
                <c:pt idx="1440">
                  <c:v>47063</c:v>
                </c:pt>
                <c:pt idx="1441">
                  <c:v>47064</c:v>
                </c:pt>
                <c:pt idx="1442">
                  <c:v>47065</c:v>
                </c:pt>
                <c:pt idx="1443">
                  <c:v>47066</c:v>
                </c:pt>
                <c:pt idx="1444">
                  <c:v>47067</c:v>
                </c:pt>
                <c:pt idx="1445">
                  <c:v>47068</c:v>
                </c:pt>
                <c:pt idx="1446">
                  <c:v>47069</c:v>
                </c:pt>
                <c:pt idx="1447">
                  <c:v>47070</c:v>
                </c:pt>
                <c:pt idx="1448">
                  <c:v>47071</c:v>
                </c:pt>
                <c:pt idx="1449">
                  <c:v>47072</c:v>
                </c:pt>
                <c:pt idx="1450">
                  <c:v>47073</c:v>
                </c:pt>
                <c:pt idx="1451">
                  <c:v>47074</c:v>
                </c:pt>
                <c:pt idx="1452">
                  <c:v>47075</c:v>
                </c:pt>
                <c:pt idx="1453">
                  <c:v>47076</c:v>
                </c:pt>
                <c:pt idx="1454">
                  <c:v>47077</c:v>
                </c:pt>
                <c:pt idx="1455">
                  <c:v>47078</c:v>
                </c:pt>
                <c:pt idx="1456">
                  <c:v>47079</c:v>
                </c:pt>
                <c:pt idx="1457">
                  <c:v>47080</c:v>
                </c:pt>
                <c:pt idx="1458">
                  <c:v>47081</c:v>
                </c:pt>
                <c:pt idx="1459">
                  <c:v>47082</c:v>
                </c:pt>
                <c:pt idx="1460">
                  <c:v>47083</c:v>
                </c:pt>
                <c:pt idx="1461">
                  <c:v>47084</c:v>
                </c:pt>
                <c:pt idx="1462">
                  <c:v>47085</c:v>
                </c:pt>
                <c:pt idx="1463">
                  <c:v>47086</c:v>
                </c:pt>
                <c:pt idx="1464">
                  <c:v>47087</c:v>
                </c:pt>
                <c:pt idx="1465">
                  <c:v>47088</c:v>
                </c:pt>
                <c:pt idx="1466">
                  <c:v>47089</c:v>
                </c:pt>
                <c:pt idx="1467">
                  <c:v>47090</c:v>
                </c:pt>
                <c:pt idx="1468">
                  <c:v>47091</c:v>
                </c:pt>
                <c:pt idx="1469">
                  <c:v>47092</c:v>
                </c:pt>
                <c:pt idx="1470">
                  <c:v>47093</c:v>
                </c:pt>
                <c:pt idx="1471">
                  <c:v>47094</c:v>
                </c:pt>
                <c:pt idx="1472">
                  <c:v>47095</c:v>
                </c:pt>
                <c:pt idx="1473">
                  <c:v>47096</c:v>
                </c:pt>
                <c:pt idx="1474">
                  <c:v>47097</c:v>
                </c:pt>
                <c:pt idx="1475">
                  <c:v>47098</c:v>
                </c:pt>
                <c:pt idx="1476">
                  <c:v>47099</c:v>
                </c:pt>
                <c:pt idx="1477">
                  <c:v>47100</c:v>
                </c:pt>
                <c:pt idx="1478">
                  <c:v>47101</c:v>
                </c:pt>
                <c:pt idx="1479">
                  <c:v>47102</c:v>
                </c:pt>
                <c:pt idx="1480">
                  <c:v>47103</c:v>
                </c:pt>
                <c:pt idx="1481">
                  <c:v>47104</c:v>
                </c:pt>
                <c:pt idx="1482">
                  <c:v>47105</c:v>
                </c:pt>
                <c:pt idx="1483">
                  <c:v>47106</c:v>
                </c:pt>
                <c:pt idx="1484">
                  <c:v>47107</c:v>
                </c:pt>
                <c:pt idx="1485">
                  <c:v>47108</c:v>
                </c:pt>
                <c:pt idx="1486">
                  <c:v>47109</c:v>
                </c:pt>
                <c:pt idx="1487">
                  <c:v>47110</c:v>
                </c:pt>
                <c:pt idx="1488">
                  <c:v>47111</c:v>
                </c:pt>
                <c:pt idx="1489">
                  <c:v>47112</c:v>
                </c:pt>
                <c:pt idx="1490">
                  <c:v>47113</c:v>
                </c:pt>
                <c:pt idx="1491">
                  <c:v>47114</c:v>
                </c:pt>
                <c:pt idx="1492">
                  <c:v>47115</c:v>
                </c:pt>
                <c:pt idx="1493">
                  <c:v>47116</c:v>
                </c:pt>
                <c:pt idx="1494">
                  <c:v>47117</c:v>
                </c:pt>
                <c:pt idx="1495">
                  <c:v>47118</c:v>
                </c:pt>
                <c:pt idx="1496">
                  <c:v>47119</c:v>
                </c:pt>
                <c:pt idx="1497">
                  <c:v>47120</c:v>
                </c:pt>
                <c:pt idx="1498">
                  <c:v>47121</c:v>
                </c:pt>
                <c:pt idx="1499">
                  <c:v>47122</c:v>
                </c:pt>
                <c:pt idx="1500">
                  <c:v>47123</c:v>
                </c:pt>
                <c:pt idx="1501">
                  <c:v>47124</c:v>
                </c:pt>
                <c:pt idx="1502">
                  <c:v>47125</c:v>
                </c:pt>
                <c:pt idx="1503">
                  <c:v>47126</c:v>
                </c:pt>
                <c:pt idx="1504">
                  <c:v>47127</c:v>
                </c:pt>
                <c:pt idx="1505">
                  <c:v>47128</c:v>
                </c:pt>
                <c:pt idx="1506">
                  <c:v>47129</c:v>
                </c:pt>
                <c:pt idx="1507">
                  <c:v>47130</c:v>
                </c:pt>
                <c:pt idx="1508">
                  <c:v>47131</c:v>
                </c:pt>
                <c:pt idx="1509">
                  <c:v>47132</c:v>
                </c:pt>
                <c:pt idx="1510">
                  <c:v>47133</c:v>
                </c:pt>
                <c:pt idx="1511">
                  <c:v>47134</c:v>
                </c:pt>
                <c:pt idx="1512">
                  <c:v>47135</c:v>
                </c:pt>
                <c:pt idx="1513">
                  <c:v>47136</c:v>
                </c:pt>
                <c:pt idx="1514">
                  <c:v>47137</c:v>
                </c:pt>
                <c:pt idx="1515">
                  <c:v>47138</c:v>
                </c:pt>
                <c:pt idx="1516">
                  <c:v>47139</c:v>
                </c:pt>
                <c:pt idx="1517">
                  <c:v>47140</c:v>
                </c:pt>
                <c:pt idx="1518">
                  <c:v>47141</c:v>
                </c:pt>
                <c:pt idx="1519">
                  <c:v>47142</c:v>
                </c:pt>
                <c:pt idx="1520">
                  <c:v>47143</c:v>
                </c:pt>
                <c:pt idx="1521">
                  <c:v>47144</c:v>
                </c:pt>
                <c:pt idx="1522">
                  <c:v>47145</c:v>
                </c:pt>
                <c:pt idx="1523">
                  <c:v>47146</c:v>
                </c:pt>
                <c:pt idx="1524">
                  <c:v>47147</c:v>
                </c:pt>
                <c:pt idx="1525">
                  <c:v>47148</c:v>
                </c:pt>
                <c:pt idx="1526">
                  <c:v>47149</c:v>
                </c:pt>
                <c:pt idx="1527">
                  <c:v>47150</c:v>
                </c:pt>
                <c:pt idx="1528">
                  <c:v>47151</c:v>
                </c:pt>
                <c:pt idx="1529">
                  <c:v>47152</c:v>
                </c:pt>
                <c:pt idx="1530">
                  <c:v>47153</c:v>
                </c:pt>
                <c:pt idx="1531">
                  <c:v>47154</c:v>
                </c:pt>
                <c:pt idx="1532">
                  <c:v>47155</c:v>
                </c:pt>
                <c:pt idx="1533">
                  <c:v>47156</c:v>
                </c:pt>
                <c:pt idx="1534">
                  <c:v>47157</c:v>
                </c:pt>
                <c:pt idx="1535">
                  <c:v>47158</c:v>
                </c:pt>
                <c:pt idx="1536">
                  <c:v>47159</c:v>
                </c:pt>
                <c:pt idx="1537">
                  <c:v>47160</c:v>
                </c:pt>
                <c:pt idx="1538">
                  <c:v>47161</c:v>
                </c:pt>
                <c:pt idx="1539">
                  <c:v>47162</c:v>
                </c:pt>
                <c:pt idx="1540">
                  <c:v>47163</c:v>
                </c:pt>
                <c:pt idx="1541">
                  <c:v>47164</c:v>
                </c:pt>
                <c:pt idx="1542">
                  <c:v>47165</c:v>
                </c:pt>
                <c:pt idx="1543">
                  <c:v>47166</c:v>
                </c:pt>
                <c:pt idx="1544">
                  <c:v>47167</c:v>
                </c:pt>
                <c:pt idx="1545">
                  <c:v>47168</c:v>
                </c:pt>
                <c:pt idx="1546">
                  <c:v>47169</c:v>
                </c:pt>
                <c:pt idx="1547">
                  <c:v>47170</c:v>
                </c:pt>
                <c:pt idx="1548">
                  <c:v>47171</c:v>
                </c:pt>
                <c:pt idx="1549">
                  <c:v>47172</c:v>
                </c:pt>
                <c:pt idx="1550">
                  <c:v>47173</c:v>
                </c:pt>
                <c:pt idx="1551">
                  <c:v>47174</c:v>
                </c:pt>
                <c:pt idx="1552">
                  <c:v>47175</c:v>
                </c:pt>
                <c:pt idx="1553">
                  <c:v>47176</c:v>
                </c:pt>
                <c:pt idx="1554">
                  <c:v>47177</c:v>
                </c:pt>
                <c:pt idx="1555">
                  <c:v>47178</c:v>
                </c:pt>
                <c:pt idx="1556">
                  <c:v>47179</c:v>
                </c:pt>
                <c:pt idx="1557">
                  <c:v>47180</c:v>
                </c:pt>
                <c:pt idx="1558">
                  <c:v>47181</c:v>
                </c:pt>
                <c:pt idx="1559">
                  <c:v>47182</c:v>
                </c:pt>
                <c:pt idx="1560">
                  <c:v>47183</c:v>
                </c:pt>
                <c:pt idx="1561">
                  <c:v>47184</c:v>
                </c:pt>
                <c:pt idx="1562">
                  <c:v>47185</c:v>
                </c:pt>
                <c:pt idx="1563">
                  <c:v>47186</c:v>
                </c:pt>
                <c:pt idx="1564">
                  <c:v>47187</c:v>
                </c:pt>
                <c:pt idx="1565">
                  <c:v>47188</c:v>
                </c:pt>
                <c:pt idx="1566">
                  <c:v>47189</c:v>
                </c:pt>
                <c:pt idx="1567">
                  <c:v>47190</c:v>
                </c:pt>
                <c:pt idx="1568">
                  <c:v>47191</c:v>
                </c:pt>
                <c:pt idx="1569">
                  <c:v>47192</c:v>
                </c:pt>
                <c:pt idx="1570">
                  <c:v>47193</c:v>
                </c:pt>
                <c:pt idx="1571">
                  <c:v>47194</c:v>
                </c:pt>
                <c:pt idx="1572">
                  <c:v>47195</c:v>
                </c:pt>
                <c:pt idx="1573">
                  <c:v>47196</c:v>
                </c:pt>
                <c:pt idx="1574">
                  <c:v>47197</c:v>
                </c:pt>
                <c:pt idx="1575">
                  <c:v>47198</c:v>
                </c:pt>
                <c:pt idx="1576">
                  <c:v>47199</c:v>
                </c:pt>
                <c:pt idx="1577">
                  <c:v>47200</c:v>
                </c:pt>
                <c:pt idx="1578">
                  <c:v>47201</c:v>
                </c:pt>
                <c:pt idx="1579">
                  <c:v>47202</c:v>
                </c:pt>
                <c:pt idx="1580">
                  <c:v>47203</c:v>
                </c:pt>
                <c:pt idx="1581">
                  <c:v>47204</c:v>
                </c:pt>
                <c:pt idx="1582">
                  <c:v>47205</c:v>
                </c:pt>
                <c:pt idx="1583">
                  <c:v>47206</c:v>
                </c:pt>
                <c:pt idx="1584">
                  <c:v>47207</c:v>
                </c:pt>
                <c:pt idx="1585">
                  <c:v>47208</c:v>
                </c:pt>
                <c:pt idx="1586">
                  <c:v>47209</c:v>
                </c:pt>
                <c:pt idx="1587">
                  <c:v>47210</c:v>
                </c:pt>
                <c:pt idx="1588">
                  <c:v>47211</c:v>
                </c:pt>
                <c:pt idx="1589">
                  <c:v>47212</c:v>
                </c:pt>
                <c:pt idx="1590">
                  <c:v>47213</c:v>
                </c:pt>
                <c:pt idx="1591">
                  <c:v>47214</c:v>
                </c:pt>
                <c:pt idx="1592">
                  <c:v>47215</c:v>
                </c:pt>
                <c:pt idx="1593">
                  <c:v>47216</c:v>
                </c:pt>
                <c:pt idx="1594">
                  <c:v>47217</c:v>
                </c:pt>
                <c:pt idx="1595">
                  <c:v>47218</c:v>
                </c:pt>
                <c:pt idx="1596">
                  <c:v>47219</c:v>
                </c:pt>
                <c:pt idx="1597">
                  <c:v>47220</c:v>
                </c:pt>
                <c:pt idx="1598">
                  <c:v>47221</c:v>
                </c:pt>
                <c:pt idx="1599">
                  <c:v>47222</c:v>
                </c:pt>
                <c:pt idx="1600">
                  <c:v>47223</c:v>
                </c:pt>
                <c:pt idx="1601">
                  <c:v>47224</c:v>
                </c:pt>
                <c:pt idx="1602">
                  <c:v>47225</c:v>
                </c:pt>
                <c:pt idx="1603">
                  <c:v>47226</c:v>
                </c:pt>
                <c:pt idx="1604">
                  <c:v>47227</c:v>
                </c:pt>
                <c:pt idx="1605">
                  <c:v>47228</c:v>
                </c:pt>
                <c:pt idx="1606">
                  <c:v>47229</c:v>
                </c:pt>
                <c:pt idx="1607">
                  <c:v>47230</c:v>
                </c:pt>
                <c:pt idx="1608">
                  <c:v>47231</c:v>
                </c:pt>
                <c:pt idx="1609">
                  <c:v>47232</c:v>
                </c:pt>
                <c:pt idx="1610">
                  <c:v>47233</c:v>
                </c:pt>
                <c:pt idx="1611">
                  <c:v>47234</c:v>
                </c:pt>
                <c:pt idx="1612">
                  <c:v>47235</c:v>
                </c:pt>
                <c:pt idx="1613">
                  <c:v>47236</c:v>
                </c:pt>
                <c:pt idx="1614">
                  <c:v>47237</c:v>
                </c:pt>
                <c:pt idx="1615">
                  <c:v>47238</c:v>
                </c:pt>
                <c:pt idx="1616">
                  <c:v>47239</c:v>
                </c:pt>
                <c:pt idx="1617">
                  <c:v>47240</c:v>
                </c:pt>
                <c:pt idx="1618">
                  <c:v>47241</c:v>
                </c:pt>
                <c:pt idx="1619">
                  <c:v>47242</c:v>
                </c:pt>
                <c:pt idx="1620">
                  <c:v>47243</c:v>
                </c:pt>
                <c:pt idx="1621">
                  <c:v>47244</c:v>
                </c:pt>
                <c:pt idx="1622">
                  <c:v>47245</c:v>
                </c:pt>
                <c:pt idx="1623">
                  <c:v>47246</c:v>
                </c:pt>
                <c:pt idx="1624">
                  <c:v>47247</c:v>
                </c:pt>
                <c:pt idx="1625">
                  <c:v>47248</c:v>
                </c:pt>
                <c:pt idx="1626">
                  <c:v>47249</c:v>
                </c:pt>
                <c:pt idx="1627">
                  <c:v>47250</c:v>
                </c:pt>
                <c:pt idx="1628">
                  <c:v>47251</c:v>
                </c:pt>
                <c:pt idx="1629">
                  <c:v>47252</c:v>
                </c:pt>
                <c:pt idx="1630">
                  <c:v>47253</c:v>
                </c:pt>
                <c:pt idx="1631">
                  <c:v>47254</c:v>
                </c:pt>
                <c:pt idx="1632">
                  <c:v>47255</c:v>
                </c:pt>
                <c:pt idx="1633">
                  <c:v>47256</c:v>
                </c:pt>
                <c:pt idx="1634">
                  <c:v>47257</c:v>
                </c:pt>
                <c:pt idx="1635">
                  <c:v>47258</c:v>
                </c:pt>
                <c:pt idx="1636">
                  <c:v>47259</c:v>
                </c:pt>
                <c:pt idx="1637">
                  <c:v>47260</c:v>
                </c:pt>
                <c:pt idx="1638">
                  <c:v>47261</c:v>
                </c:pt>
                <c:pt idx="1639">
                  <c:v>47262</c:v>
                </c:pt>
                <c:pt idx="1640">
                  <c:v>47263</c:v>
                </c:pt>
                <c:pt idx="1641">
                  <c:v>47264</c:v>
                </c:pt>
                <c:pt idx="1642">
                  <c:v>47265</c:v>
                </c:pt>
                <c:pt idx="1643">
                  <c:v>47266</c:v>
                </c:pt>
                <c:pt idx="1644">
                  <c:v>47267</c:v>
                </c:pt>
                <c:pt idx="1645">
                  <c:v>47268</c:v>
                </c:pt>
                <c:pt idx="1646">
                  <c:v>47269</c:v>
                </c:pt>
                <c:pt idx="1647">
                  <c:v>47270</c:v>
                </c:pt>
                <c:pt idx="1648">
                  <c:v>47271</c:v>
                </c:pt>
                <c:pt idx="1649">
                  <c:v>47272</c:v>
                </c:pt>
                <c:pt idx="1650">
                  <c:v>47273</c:v>
                </c:pt>
                <c:pt idx="1651">
                  <c:v>47274</c:v>
                </c:pt>
                <c:pt idx="1652">
                  <c:v>47275</c:v>
                </c:pt>
                <c:pt idx="1653">
                  <c:v>47276</c:v>
                </c:pt>
                <c:pt idx="1654">
                  <c:v>47277</c:v>
                </c:pt>
                <c:pt idx="1655">
                  <c:v>47278</c:v>
                </c:pt>
                <c:pt idx="1656">
                  <c:v>47279</c:v>
                </c:pt>
                <c:pt idx="1657">
                  <c:v>47280</c:v>
                </c:pt>
                <c:pt idx="1658">
                  <c:v>47281</c:v>
                </c:pt>
                <c:pt idx="1659">
                  <c:v>47282</c:v>
                </c:pt>
                <c:pt idx="1660">
                  <c:v>47283</c:v>
                </c:pt>
                <c:pt idx="1661">
                  <c:v>47284</c:v>
                </c:pt>
                <c:pt idx="1662">
                  <c:v>47285</c:v>
                </c:pt>
                <c:pt idx="1663">
                  <c:v>47286</c:v>
                </c:pt>
                <c:pt idx="1664">
                  <c:v>47287</c:v>
                </c:pt>
                <c:pt idx="1665">
                  <c:v>47288</c:v>
                </c:pt>
                <c:pt idx="1666">
                  <c:v>47289</c:v>
                </c:pt>
                <c:pt idx="1667">
                  <c:v>47290</c:v>
                </c:pt>
                <c:pt idx="1668">
                  <c:v>47291</c:v>
                </c:pt>
                <c:pt idx="1669">
                  <c:v>47292</c:v>
                </c:pt>
                <c:pt idx="1670">
                  <c:v>47293</c:v>
                </c:pt>
                <c:pt idx="1671">
                  <c:v>47294</c:v>
                </c:pt>
                <c:pt idx="1672">
                  <c:v>47295</c:v>
                </c:pt>
                <c:pt idx="1673">
                  <c:v>47296</c:v>
                </c:pt>
                <c:pt idx="1674">
                  <c:v>47297</c:v>
                </c:pt>
                <c:pt idx="1675">
                  <c:v>47298</c:v>
                </c:pt>
                <c:pt idx="1676">
                  <c:v>47299</c:v>
                </c:pt>
                <c:pt idx="1677">
                  <c:v>47300</c:v>
                </c:pt>
                <c:pt idx="1678">
                  <c:v>47301</c:v>
                </c:pt>
                <c:pt idx="1679">
                  <c:v>47302</c:v>
                </c:pt>
                <c:pt idx="1680">
                  <c:v>47303</c:v>
                </c:pt>
                <c:pt idx="1681">
                  <c:v>47304</c:v>
                </c:pt>
                <c:pt idx="1682">
                  <c:v>47305</c:v>
                </c:pt>
                <c:pt idx="1683">
                  <c:v>47306</c:v>
                </c:pt>
                <c:pt idx="1684">
                  <c:v>47307</c:v>
                </c:pt>
                <c:pt idx="1685">
                  <c:v>47308</c:v>
                </c:pt>
                <c:pt idx="1686">
                  <c:v>47309</c:v>
                </c:pt>
                <c:pt idx="1687">
                  <c:v>47310</c:v>
                </c:pt>
                <c:pt idx="1688">
                  <c:v>47311</c:v>
                </c:pt>
                <c:pt idx="1689">
                  <c:v>47312</c:v>
                </c:pt>
                <c:pt idx="1690">
                  <c:v>47313</c:v>
                </c:pt>
                <c:pt idx="1691">
                  <c:v>47314</c:v>
                </c:pt>
                <c:pt idx="1692">
                  <c:v>47315</c:v>
                </c:pt>
                <c:pt idx="1693">
                  <c:v>47316</c:v>
                </c:pt>
                <c:pt idx="1694">
                  <c:v>47317</c:v>
                </c:pt>
                <c:pt idx="1695">
                  <c:v>47318</c:v>
                </c:pt>
                <c:pt idx="1696">
                  <c:v>47319</c:v>
                </c:pt>
                <c:pt idx="1697">
                  <c:v>47320</c:v>
                </c:pt>
                <c:pt idx="1698">
                  <c:v>47321</c:v>
                </c:pt>
                <c:pt idx="1699">
                  <c:v>47322</c:v>
                </c:pt>
                <c:pt idx="1700">
                  <c:v>47323</c:v>
                </c:pt>
                <c:pt idx="1701">
                  <c:v>47324</c:v>
                </c:pt>
                <c:pt idx="1702">
                  <c:v>47325</c:v>
                </c:pt>
                <c:pt idx="1703">
                  <c:v>47326</c:v>
                </c:pt>
                <c:pt idx="1704">
                  <c:v>47327</c:v>
                </c:pt>
                <c:pt idx="1705">
                  <c:v>47328</c:v>
                </c:pt>
                <c:pt idx="1706">
                  <c:v>47329</c:v>
                </c:pt>
                <c:pt idx="1707">
                  <c:v>47330</c:v>
                </c:pt>
                <c:pt idx="1708">
                  <c:v>47331</c:v>
                </c:pt>
                <c:pt idx="1709">
                  <c:v>47332</c:v>
                </c:pt>
                <c:pt idx="1710">
                  <c:v>47333</c:v>
                </c:pt>
                <c:pt idx="1711">
                  <c:v>47334</c:v>
                </c:pt>
                <c:pt idx="1712">
                  <c:v>47335</c:v>
                </c:pt>
                <c:pt idx="1713">
                  <c:v>47336</c:v>
                </c:pt>
                <c:pt idx="1714">
                  <c:v>47337</c:v>
                </c:pt>
                <c:pt idx="1715">
                  <c:v>47338</c:v>
                </c:pt>
                <c:pt idx="1716">
                  <c:v>47339</c:v>
                </c:pt>
                <c:pt idx="1717">
                  <c:v>47340</c:v>
                </c:pt>
                <c:pt idx="1718">
                  <c:v>47341</c:v>
                </c:pt>
                <c:pt idx="1719">
                  <c:v>47342</c:v>
                </c:pt>
                <c:pt idx="1720">
                  <c:v>47343</c:v>
                </c:pt>
                <c:pt idx="1721">
                  <c:v>47344</c:v>
                </c:pt>
                <c:pt idx="1722">
                  <c:v>47345</c:v>
                </c:pt>
                <c:pt idx="1723">
                  <c:v>47346</c:v>
                </c:pt>
                <c:pt idx="1724">
                  <c:v>47347</c:v>
                </c:pt>
                <c:pt idx="1725">
                  <c:v>47348</c:v>
                </c:pt>
                <c:pt idx="1726">
                  <c:v>47349</c:v>
                </c:pt>
                <c:pt idx="1727">
                  <c:v>47350</c:v>
                </c:pt>
                <c:pt idx="1728">
                  <c:v>47351</c:v>
                </c:pt>
                <c:pt idx="1729">
                  <c:v>47352</c:v>
                </c:pt>
                <c:pt idx="1730">
                  <c:v>47353</c:v>
                </c:pt>
                <c:pt idx="1731">
                  <c:v>47354</c:v>
                </c:pt>
                <c:pt idx="1732">
                  <c:v>47355</c:v>
                </c:pt>
                <c:pt idx="1733">
                  <c:v>47356</c:v>
                </c:pt>
                <c:pt idx="1734">
                  <c:v>47357</c:v>
                </c:pt>
                <c:pt idx="1735">
                  <c:v>47358</c:v>
                </c:pt>
                <c:pt idx="1736">
                  <c:v>47359</c:v>
                </c:pt>
                <c:pt idx="1737">
                  <c:v>47360</c:v>
                </c:pt>
                <c:pt idx="1738">
                  <c:v>47361</c:v>
                </c:pt>
                <c:pt idx="1739">
                  <c:v>47362</c:v>
                </c:pt>
                <c:pt idx="1740">
                  <c:v>47363</c:v>
                </c:pt>
                <c:pt idx="1741">
                  <c:v>47364</c:v>
                </c:pt>
                <c:pt idx="1742">
                  <c:v>47365</c:v>
                </c:pt>
                <c:pt idx="1743">
                  <c:v>47366</c:v>
                </c:pt>
                <c:pt idx="1744">
                  <c:v>47367</c:v>
                </c:pt>
                <c:pt idx="1745">
                  <c:v>47368</c:v>
                </c:pt>
                <c:pt idx="1746">
                  <c:v>47369</c:v>
                </c:pt>
                <c:pt idx="1747">
                  <c:v>47370</c:v>
                </c:pt>
                <c:pt idx="1748">
                  <c:v>47371</c:v>
                </c:pt>
                <c:pt idx="1749">
                  <c:v>47372</c:v>
                </c:pt>
                <c:pt idx="1750">
                  <c:v>47373</c:v>
                </c:pt>
                <c:pt idx="1751">
                  <c:v>47374</c:v>
                </c:pt>
                <c:pt idx="1752">
                  <c:v>47375</c:v>
                </c:pt>
                <c:pt idx="1753">
                  <c:v>47376</c:v>
                </c:pt>
                <c:pt idx="1754">
                  <c:v>47377</c:v>
                </c:pt>
                <c:pt idx="1755">
                  <c:v>47378</c:v>
                </c:pt>
                <c:pt idx="1756">
                  <c:v>47379</c:v>
                </c:pt>
                <c:pt idx="1757">
                  <c:v>47380</c:v>
                </c:pt>
                <c:pt idx="1758">
                  <c:v>47381</c:v>
                </c:pt>
                <c:pt idx="1759">
                  <c:v>47382</c:v>
                </c:pt>
                <c:pt idx="1760">
                  <c:v>47383</c:v>
                </c:pt>
                <c:pt idx="1761">
                  <c:v>47384</c:v>
                </c:pt>
                <c:pt idx="1762">
                  <c:v>47385</c:v>
                </c:pt>
                <c:pt idx="1763">
                  <c:v>47386</c:v>
                </c:pt>
                <c:pt idx="1764">
                  <c:v>47387</c:v>
                </c:pt>
                <c:pt idx="1765">
                  <c:v>47388</c:v>
                </c:pt>
                <c:pt idx="1766">
                  <c:v>47389</c:v>
                </c:pt>
                <c:pt idx="1767">
                  <c:v>47390</c:v>
                </c:pt>
                <c:pt idx="1768">
                  <c:v>47391</c:v>
                </c:pt>
                <c:pt idx="1769">
                  <c:v>47392</c:v>
                </c:pt>
                <c:pt idx="1770">
                  <c:v>47393</c:v>
                </c:pt>
                <c:pt idx="1771">
                  <c:v>47394</c:v>
                </c:pt>
                <c:pt idx="1772">
                  <c:v>47395</c:v>
                </c:pt>
                <c:pt idx="1773">
                  <c:v>47396</c:v>
                </c:pt>
                <c:pt idx="1774">
                  <c:v>47397</c:v>
                </c:pt>
                <c:pt idx="1775">
                  <c:v>47398</c:v>
                </c:pt>
                <c:pt idx="1776">
                  <c:v>47399</c:v>
                </c:pt>
                <c:pt idx="1777">
                  <c:v>47400</c:v>
                </c:pt>
                <c:pt idx="1778">
                  <c:v>47401</c:v>
                </c:pt>
                <c:pt idx="1779">
                  <c:v>47402</c:v>
                </c:pt>
                <c:pt idx="1780">
                  <c:v>47403</c:v>
                </c:pt>
                <c:pt idx="1781">
                  <c:v>47404</c:v>
                </c:pt>
                <c:pt idx="1782">
                  <c:v>47405</c:v>
                </c:pt>
                <c:pt idx="1783">
                  <c:v>47406</c:v>
                </c:pt>
                <c:pt idx="1784">
                  <c:v>47407</c:v>
                </c:pt>
                <c:pt idx="1785">
                  <c:v>47408</c:v>
                </c:pt>
                <c:pt idx="1786">
                  <c:v>47409</c:v>
                </c:pt>
                <c:pt idx="1787">
                  <c:v>47410</c:v>
                </c:pt>
                <c:pt idx="1788">
                  <c:v>47411</c:v>
                </c:pt>
                <c:pt idx="1789">
                  <c:v>47412</c:v>
                </c:pt>
                <c:pt idx="1790">
                  <c:v>47413</c:v>
                </c:pt>
                <c:pt idx="1791">
                  <c:v>47414</c:v>
                </c:pt>
                <c:pt idx="1792">
                  <c:v>47415</c:v>
                </c:pt>
                <c:pt idx="1793">
                  <c:v>47416</c:v>
                </c:pt>
                <c:pt idx="1794">
                  <c:v>47417</c:v>
                </c:pt>
                <c:pt idx="1795">
                  <c:v>47418</c:v>
                </c:pt>
                <c:pt idx="1796">
                  <c:v>47419</c:v>
                </c:pt>
                <c:pt idx="1797">
                  <c:v>47420</c:v>
                </c:pt>
                <c:pt idx="1798">
                  <c:v>47421</c:v>
                </c:pt>
                <c:pt idx="1799">
                  <c:v>47422</c:v>
                </c:pt>
                <c:pt idx="1800">
                  <c:v>47423</c:v>
                </c:pt>
                <c:pt idx="1801">
                  <c:v>47424</c:v>
                </c:pt>
                <c:pt idx="1802">
                  <c:v>47425</c:v>
                </c:pt>
                <c:pt idx="1803">
                  <c:v>47426</c:v>
                </c:pt>
                <c:pt idx="1804">
                  <c:v>47427</c:v>
                </c:pt>
                <c:pt idx="1805">
                  <c:v>47428</c:v>
                </c:pt>
                <c:pt idx="1806">
                  <c:v>47429</c:v>
                </c:pt>
                <c:pt idx="1807">
                  <c:v>47430</c:v>
                </c:pt>
                <c:pt idx="1808">
                  <c:v>47431</c:v>
                </c:pt>
                <c:pt idx="1809">
                  <c:v>47432</c:v>
                </c:pt>
                <c:pt idx="1810">
                  <c:v>47433</c:v>
                </c:pt>
                <c:pt idx="1811">
                  <c:v>47434</c:v>
                </c:pt>
                <c:pt idx="1812">
                  <c:v>47435</c:v>
                </c:pt>
                <c:pt idx="1813">
                  <c:v>47436</c:v>
                </c:pt>
                <c:pt idx="1814">
                  <c:v>47437</c:v>
                </c:pt>
                <c:pt idx="1815">
                  <c:v>47438</c:v>
                </c:pt>
                <c:pt idx="1816">
                  <c:v>47439</c:v>
                </c:pt>
                <c:pt idx="1817">
                  <c:v>47440</c:v>
                </c:pt>
                <c:pt idx="1818">
                  <c:v>47441</c:v>
                </c:pt>
                <c:pt idx="1819">
                  <c:v>47442</c:v>
                </c:pt>
                <c:pt idx="1820">
                  <c:v>47443</c:v>
                </c:pt>
                <c:pt idx="1821">
                  <c:v>47444</c:v>
                </c:pt>
                <c:pt idx="1822">
                  <c:v>47445</c:v>
                </c:pt>
                <c:pt idx="1823">
                  <c:v>47446</c:v>
                </c:pt>
                <c:pt idx="1824">
                  <c:v>47447</c:v>
                </c:pt>
                <c:pt idx="1825">
                  <c:v>47448</c:v>
                </c:pt>
                <c:pt idx="1826">
                  <c:v>47449</c:v>
                </c:pt>
                <c:pt idx="1827">
                  <c:v>47450</c:v>
                </c:pt>
                <c:pt idx="1828">
                  <c:v>47451</c:v>
                </c:pt>
                <c:pt idx="1829">
                  <c:v>47452</c:v>
                </c:pt>
                <c:pt idx="1830">
                  <c:v>47453</c:v>
                </c:pt>
                <c:pt idx="1831">
                  <c:v>47454</c:v>
                </c:pt>
                <c:pt idx="1832">
                  <c:v>47455</c:v>
                </c:pt>
                <c:pt idx="1833">
                  <c:v>47456</c:v>
                </c:pt>
                <c:pt idx="1834">
                  <c:v>47457</c:v>
                </c:pt>
                <c:pt idx="1835">
                  <c:v>47458</c:v>
                </c:pt>
                <c:pt idx="1836">
                  <c:v>47459</c:v>
                </c:pt>
                <c:pt idx="1837">
                  <c:v>47460</c:v>
                </c:pt>
                <c:pt idx="1838">
                  <c:v>47461</c:v>
                </c:pt>
                <c:pt idx="1839">
                  <c:v>47462</c:v>
                </c:pt>
                <c:pt idx="1840">
                  <c:v>47463</c:v>
                </c:pt>
                <c:pt idx="1841">
                  <c:v>47464</c:v>
                </c:pt>
                <c:pt idx="1842">
                  <c:v>47465</c:v>
                </c:pt>
                <c:pt idx="1843">
                  <c:v>47466</c:v>
                </c:pt>
                <c:pt idx="1844">
                  <c:v>47467</c:v>
                </c:pt>
                <c:pt idx="1845">
                  <c:v>47468</c:v>
                </c:pt>
                <c:pt idx="1846">
                  <c:v>47469</c:v>
                </c:pt>
                <c:pt idx="1847">
                  <c:v>47470</c:v>
                </c:pt>
                <c:pt idx="1848">
                  <c:v>47471</c:v>
                </c:pt>
                <c:pt idx="1849">
                  <c:v>47472</c:v>
                </c:pt>
                <c:pt idx="1850">
                  <c:v>47473</c:v>
                </c:pt>
                <c:pt idx="1851">
                  <c:v>47474</c:v>
                </c:pt>
                <c:pt idx="1852">
                  <c:v>47475</c:v>
                </c:pt>
                <c:pt idx="1853">
                  <c:v>47476</c:v>
                </c:pt>
                <c:pt idx="1854">
                  <c:v>47477</c:v>
                </c:pt>
                <c:pt idx="1855">
                  <c:v>47478</c:v>
                </c:pt>
                <c:pt idx="1856">
                  <c:v>47479</c:v>
                </c:pt>
                <c:pt idx="1857">
                  <c:v>47480</c:v>
                </c:pt>
                <c:pt idx="1858">
                  <c:v>47481</c:v>
                </c:pt>
                <c:pt idx="1859">
                  <c:v>47482</c:v>
                </c:pt>
                <c:pt idx="1860">
                  <c:v>47483</c:v>
                </c:pt>
                <c:pt idx="1861">
                  <c:v>47484</c:v>
                </c:pt>
                <c:pt idx="1862">
                  <c:v>47485</c:v>
                </c:pt>
                <c:pt idx="1863">
                  <c:v>47486</c:v>
                </c:pt>
                <c:pt idx="1864">
                  <c:v>47487</c:v>
                </c:pt>
                <c:pt idx="1865">
                  <c:v>47488</c:v>
                </c:pt>
                <c:pt idx="1866">
                  <c:v>47489</c:v>
                </c:pt>
                <c:pt idx="1867">
                  <c:v>47490</c:v>
                </c:pt>
                <c:pt idx="1868">
                  <c:v>47491</c:v>
                </c:pt>
                <c:pt idx="1869">
                  <c:v>47492</c:v>
                </c:pt>
                <c:pt idx="1870">
                  <c:v>47493</c:v>
                </c:pt>
                <c:pt idx="1871">
                  <c:v>47494</c:v>
                </c:pt>
                <c:pt idx="1872">
                  <c:v>47495</c:v>
                </c:pt>
                <c:pt idx="1873">
                  <c:v>47496</c:v>
                </c:pt>
                <c:pt idx="1874">
                  <c:v>47497</c:v>
                </c:pt>
                <c:pt idx="1875">
                  <c:v>47498</c:v>
                </c:pt>
                <c:pt idx="1876">
                  <c:v>47499</c:v>
                </c:pt>
                <c:pt idx="1877">
                  <c:v>47500</c:v>
                </c:pt>
                <c:pt idx="1878">
                  <c:v>47501</c:v>
                </c:pt>
                <c:pt idx="1879">
                  <c:v>47502</c:v>
                </c:pt>
                <c:pt idx="1880">
                  <c:v>47503</c:v>
                </c:pt>
                <c:pt idx="1881">
                  <c:v>47504</c:v>
                </c:pt>
                <c:pt idx="1882">
                  <c:v>47505</c:v>
                </c:pt>
                <c:pt idx="1883">
                  <c:v>47506</c:v>
                </c:pt>
                <c:pt idx="1884">
                  <c:v>47507</c:v>
                </c:pt>
                <c:pt idx="1885">
                  <c:v>47508</c:v>
                </c:pt>
                <c:pt idx="1886">
                  <c:v>47509</c:v>
                </c:pt>
                <c:pt idx="1887">
                  <c:v>47510</c:v>
                </c:pt>
                <c:pt idx="1888">
                  <c:v>47511</c:v>
                </c:pt>
                <c:pt idx="1889">
                  <c:v>47512</c:v>
                </c:pt>
                <c:pt idx="1890">
                  <c:v>47513</c:v>
                </c:pt>
                <c:pt idx="1891">
                  <c:v>47514</c:v>
                </c:pt>
                <c:pt idx="1892">
                  <c:v>47515</c:v>
                </c:pt>
                <c:pt idx="1893">
                  <c:v>47516</c:v>
                </c:pt>
                <c:pt idx="1894">
                  <c:v>47517</c:v>
                </c:pt>
                <c:pt idx="1895">
                  <c:v>47518</c:v>
                </c:pt>
                <c:pt idx="1896">
                  <c:v>47519</c:v>
                </c:pt>
                <c:pt idx="1897">
                  <c:v>47520</c:v>
                </c:pt>
                <c:pt idx="1898">
                  <c:v>47521</c:v>
                </c:pt>
                <c:pt idx="1899">
                  <c:v>47522</c:v>
                </c:pt>
                <c:pt idx="1900">
                  <c:v>47523</c:v>
                </c:pt>
                <c:pt idx="1901">
                  <c:v>47524</c:v>
                </c:pt>
                <c:pt idx="1902">
                  <c:v>47525</c:v>
                </c:pt>
                <c:pt idx="1903">
                  <c:v>47526</c:v>
                </c:pt>
                <c:pt idx="1904">
                  <c:v>47527</c:v>
                </c:pt>
                <c:pt idx="1905">
                  <c:v>47528</c:v>
                </c:pt>
                <c:pt idx="1906">
                  <c:v>47529</c:v>
                </c:pt>
                <c:pt idx="1907">
                  <c:v>47530</c:v>
                </c:pt>
                <c:pt idx="1908">
                  <c:v>47531</c:v>
                </c:pt>
                <c:pt idx="1909">
                  <c:v>47532</c:v>
                </c:pt>
                <c:pt idx="1910">
                  <c:v>47533</c:v>
                </c:pt>
                <c:pt idx="1911">
                  <c:v>47534</c:v>
                </c:pt>
                <c:pt idx="1912">
                  <c:v>47535</c:v>
                </c:pt>
                <c:pt idx="1913">
                  <c:v>47536</c:v>
                </c:pt>
                <c:pt idx="1914">
                  <c:v>47537</c:v>
                </c:pt>
                <c:pt idx="1915">
                  <c:v>47538</c:v>
                </c:pt>
                <c:pt idx="1916">
                  <c:v>47539</c:v>
                </c:pt>
                <c:pt idx="1917">
                  <c:v>47540</c:v>
                </c:pt>
                <c:pt idx="1918">
                  <c:v>47541</c:v>
                </c:pt>
                <c:pt idx="1919">
                  <c:v>47542</c:v>
                </c:pt>
                <c:pt idx="1920">
                  <c:v>47543</c:v>
                </c:pt>
                <c:pt idx="1921">
                  <c:v>47544</c:v>
                </c:pt>
                <c:pt idx="1922">
                  <c:v>47545</c:v>
                </c:pt>
                <c:pt idx="1923">
                  <c:v>47546</c:v>
                </c:pt>
                <c:pt idx="1924">
                  <c:v>47547</c:v>
                </c:pt>
                <c:pt idx="1925">
                  <c:v>47548</c:v>
                </c:pt>
                <c:pt idx="1926">
                  <c:v>47549</c:v>
                </c:pt>
                <c:pt idx="1927">
                  <c:v>47550</c:v>
                </c:pt>
                <c:pt idx="1928">
                  <c:v>47551</c:v>
                </c:pt>
                <c:pt idx="1929">
                  <c:v>47552</c:v>
                </c:pt>
                <c:pt idx="1930">
                  <c:v>47553</c:v>
                </c:pt>
                <c:pt idx="1931">
                  <c:v>47554</c:v>
                </c:pt>
                <c:pt idx="1932">
                  <c:v>47555</c:v>
                </c:pt>
                <c:pt idx="1933">
                  <c:v>47556</c:v>
                </c:pt>
                <c:pt idx="1934">
                  <c:v>47557</c:v>
                </c:pt>
                <c:pt idx="1935">
                  <c:v>47558</c:v>
                </c:pt>
                <c:pt idx="1936">
                  <c:v>47559</c:v>
                </c:pt>
                <c:pt idx="1937">
                  <c:v>47560</c:v>
                </c:pt>
                <c:pt idx="1938">
                  <c:v>47561</c:v>
                </c:pt>
                <c:pt idx="1939">
                  <c:v>47562</c:v>
                </c:pt>
                <c:pt idx="1940">
                  <c:v>47563</c:v>
                </c:pt>
                <c:pt idx="1941">
                  <c:v>47564</c:v>
                </c:pt>
                <c:pt idx="1942">
                  <c:v>47565</c:v>
                </c:pt>
                <c:pt idx="1943">
                  <c:v>47566</c:v>
                </c:pt>
                <c:pt idx="1944">
                  <c:v>47567</c:v>
                </c:pt>
                <c:pt idx="1945">
                  <c:v>47568</c:v>
                </c:pt>
                <c:pt idx="1946">
                  <c:v>47569</c:v>
                </c:pt>
                <c:pt idx="1947">
                  <c:v>47570</c:v>
                </c:pt>
                <c:pt idx="1948">
                  <c:v>47571</c:v>
                </c:pt>
                <c:pt idx="1949">
                  <c:v>47572</c:v>
                </c:pt>
                <c:pt idx="1950">
                  <c:v>47573</c:v>
                </c:pt>
                <c:pt idx="1951">
                  <c:v>47574</c:v>
                </c:pt>
                <c:pt idx="1952">
                  <c:v>47575</c:v>
                </c:pt>
                <c:pt idx="1953">
                  <c:v>47576</c:v>
                </c:pt>
                <c:pt idx="1954">
                  <c:v>47577</c:v>
                </c:pt>
                <c:pt idx="1955">
                  <c:v>47578</c:v>
                </c:pt>
                <c:pt idx="1956">
                  <c:v>47579</c:v>
                </c:pt>
                <c:pt idx="1957">
                  <c:v>47580</c:v>
                </c:pt>
                <c:pt idx="1958">
                  <c:v>47581</c:v>
                </c:pt>
                <c:pt idx="1959">
                  <c:v>47582</c:v>
                </c:pt>
                <c:pt idx="1960">
                  <c:v>47583</c:v>
                </c:pt>
                <c:pt idx="1961">
                  <c:v>47584</c:v>
                </c:pt>
                <c:pt idx="1962">
                  <c:v>47585</c:v>
                </c:pt>
                <c:pt idx="1963">
                  <c:v>47586</c:v>
                </c:pt>
                <c:pt idx="1964">
                  <c:v>47587</c:v>
                </c:pt>
                <c:pt idx="1965">
                  <c:v>47588</c:v>
                </c:pt>
                <c:pt idx="1966">
                  <c:v>47589</c:v>
                </c:pt>
                <c:pt idx="1967">
                  <c:v>47590</c:v>
                </c:pt>
                <c:pt idx="1968">
                  <c:v>47591</c:v>
                </c:pt>
                <c:pt idx="1969">
                  <c:v>47592</c:v>
                </c:pt>
                <c:pt idx="1970">
                  <c:v>47593</c:v>
                </c:pt>
                <c:pt idx="1971">
                  <c:v>47594</c:v>
                </c:pt>
                <c:pt idx="1972">
                  <c:v>47595</c:v>
                </c:pt>
                <c:pt idx="1973">
                  <c:v>47596</c:v>
                </c:pt>
                <c:pt idx="1974">
                  <c:v>47597</c:v>
                </c:pt>
                <c:pt idx="1975">
                  <c:v>47598</c:v>
                </c:pt>
                <c:pt idx="1976">
                  <c:v>47599</c:v>
                </c:pt>
                <c:pt idx="1977">
                  <c:v>47600</c:v>
                </c:pt>
                <c:pt idx="1978">
                  <c:v>47601</c:v>
                </c:pt>
                <c:pt idx="1979">
                  <c:v>47602</c:v>
                </c:pt>
                <c:pt idx="1980">
                  <c:v>47603</c:v>
                </c:pt>
                <c:pt idx="1981">
                  <c:v>47604</c:v>
                </c:pt>
                <c:pt idx="1982">
                  <c:v>47605</c:v>
                </c:pt>
                <c:pt idx="1983">
                  <c:v>47606</c:v>
                </c:pt>
                <c:pt idx="1984">
                  <c:v>47607</c:v>
                </c:pt>
                <c:pt idx="1985">
                  <c:v>47608</c:v>
                </c:pt>
                <c:pt idx="1986">
                  <c:v>47609</c:v>
                </c:pt>
                <c:pt idx="1987">
                  <c:v>47610</c:v>
                </c:pt>
                <c:pt idx="1988">
                  <c:v>47611</c:v>
                </c:pt>
                <c:pt idx="1989">
                  <c:v>47612</c:v>
                </c:pt>
                <c:pt idx="1990">
                  <c:v>47613</c:v>
                </c:pt>
                <c:pt idx="1991">
                  <c:v>47614</c:v>
                </c:pt>
                <c:pt idx="1992">
                  <c:v>47615</c:v>
                </c:pt>
                <c:pt idx="1993">
                  <c:v>47616</c:v>
                </c:pt>
                <c:pt idx="1994">
                  <c:v>47617</c:v>
                </c:pt>
                <c:pt idx="1995">
                  <c:v>47618</c:v>
                </c:pt>
                <c:pt idx="1996">
                  <c:v>47619</c:v>
                </c:pt>
                <c:pt idx="1997">
                  <c:v>47620</c:v>
                </c:pt>
                <c:pt idx="1998">
                  <c:v>47621</c:v>
                </c:pt>
                <c:pt idx="1999">
                  <c:v>47622</c:v>
                </c:pt>
                <c:pt idx="2000">
                  <c:v>47623</c:v>
                </c:pt>
                <c:pt idx="2001">
                  <c:v>47624</c:v>
                </c:pt>
                <c:pt idx="2002">
                  <c:v>47625</c:v>
                </c:pt>
                <c:pt idx="2003">
                  <c:v>47626</c:v>
                </c:pt>
                <c:pt idx="2004">
                  <c:v>47627</c:v>
                </c:pt>
                <c:pt idx="2005">
                  <c:v>47628</c:v>
                </c:pt>
                <c:pt idx="2006">
                  <c:v>47629</c:v>
                </c:pt>
                <c:pt idx="2007">
                  <c:v>47630</c:v>
                </c:pt>
                <c:pt idx="2008">
                  <c:v>47631</c:v>
                </c:pt>
                <c:pt idx="2009">
                  <c:v>47632</c:v>
                </c:pt>
                <c:pt idx="2010">
                  <c:v>47633</c:v>
                </c:pt>
                <c:pt idx="2011">
                  <c:v>47634</c:v>
                </c:pt>
                <c:pt idx="2012">
                  <c:v>47635</c:v>
                </c:pt>
                <c:pt idx="2013">
                  <c:v>47636</c:v>
                </c:pt>
                <c:pt idx="2014">
                  <c:v>47637</c:v>
                </c:pt>
                <c:pt idx="2015">
                  <c:v>47638</c:v>
                </c:pt>
                <c:pt idx="2016">
                  <c:v>47639</c:v>
                </c:pt>
                <c:pt idx="2017">
                  <c:v>47640</c:v>
                </c:pt>
                <c:pt idx="2018">
                  <c:v>47641</c:v>
                </c:pt>
                <c:pt idx="2019">
                  <c:v>47642</c:v>
                </c:pt>
                <c:pt idx="2020">
                  <c:v>47643</c:v>
                </c:pt>
                <c:pt idx="2021">
                  <c:v>47644</c:v>
                </c:pt>
                <c:pt idx="2022">
                  <c:v>47645</c:v>
                </c:pt>
                <c:pt idx="2023">
                  <c:v>47646</c:v>
                </c:pt>
                <c:pt idx="2024">
                  <c:v>47647</c:v>
                </c:pt>
                <c:pt idx="2025">
                  <c:v>47648</c:v>
                </c:pt>
                <c:pt idx="2026">
                  <c:v>47649</c:v>
                </c:pt>
                <c:pt idx="2027">
                  <c:v>47650</c:v>
                </c:pt>
                <c:pt idx="2028">
                  <c:v>47651</c:v>
                </c:pt>
                <c:pt idx="2029">
                  <c:v>47652</c:v>
                </c:pt>
                <c:pt idx="2030">
                  <c:v>47653</c:v>
                </c:pt>
                <c:pt idx="2031">
                  <c:v>47654</c:v>
                </c:pt>
                <c:pt idx="2032">
                  <c:v>47655</c:v>
                </c:pt>
                <c:pt idx="2033">
                  <c:v>47656</c:v>
                </c:pt>
                <c:pt idx="2034">
                  <c:v>47657</c:v>
                </c:pt>
                <c:pt idx="2035">
                  <c:v>47658</c:v>
                </c:pt>
                <c:pt idx="2036">
                  <c:v>47659</c:v>
                </c:pt>
                <c:pt idx="2037">
                  <c:v>47660</c:v>
                </c:pt>
                <c:pt idx="2038">
                  <c:v>47661</c:v>
                </c:pt>
                <c:pt idx="2039">
                  <c:v>47662</c:v>
                </c:pt>
                <c:pt idx="2040">
                  <c:v>47663</c:v>
                </c:pt>
                <c:pt idx="2041">
                  <c:v>47664</c:v>
                </c:pt>
                <c:pt idx="2042">
                  <c:v>47665</c:v>
                </c:pt>
                <c:pt idx="2043">
                  <c:v>47666</c:v>
                </c:pt>
                <c:pt idx="2044">
                  <c:v>47667</c:v>
                </c:pt>
                <c:pt idx="2045">
                  <c:v>47668</c:v>
                </c:pt>
                <c:pt idx="2046">
                  <c:v>47669</c:v>
                </c:pt>
                <c:pt idx="2047">
                  <c:v>47670</c:v>
                </c:pt>
                <c:pt idx="2048">
                  <c:v>47671</c:v>
                </c:pt>
                <c:pt idx="2049">
                  <c:v>47672</c:v>
                </c:pt>
                <c:pt idx="2050">
                  <c:v>47673</c:v>
                </c:pt>
                <c:pt idx="2051">
                  <c:v>47674</c:v>
                </c:pt>
                <c:pt idx="2052">
                  <c:v>47675</c:v>
                </c:pt>
                <c:pt idx="2053">
                  <c:v>47676</c:v>
                </c:pt>
                <c:pt idx="2054">
                  <c:v>47677</c:v>
                </c:pt>
                <c:pt idx="2055">
                  <c:v>47678</c:v>
                </c:pt>
                <c:pt idx="2056">
                  <c:v>47679</c:v>
                </c:pt>
                <c:pt idx="2057">
                  <c:v>47680</c:v>
                </c:pt>
                <c:pt idx="2058">
                  <c:v>47681</c:v>
                </c:pt>
                <c:pt idx="2059">
                  <c:v>47682</c:v>
                </c:pt>
                <c:pt idx="2060">
                  <c:v>47683</c:v>
                </c:pt>
                <c:pt idx="2061">
                  <c:v>47684</c:v>
                </c:pt>
                <c:pt idx="2062">
                  <c:v>47685</c:v>
                </c:pt>
                <c:pt idx="2063">
                  <c:v>47686</c:v>
                </c:pt>
                <c:pt idx="2064">
                  <c:v>47687</c:v>
                </c:pt>
                <c:pt idx="2065">
                  <c:v>47688</c:v>
                </c:pt>
                <c:pt idx="2066">
                  <c:v>47689</c:v>
                </c:pt>
                <c:pt idx="2067">
                  <c:v>47690</c:v>
                </c:pt>
                <c:pt idx="2068">
                  <c:v>47691</c:v>
                </c:pt>
                <c:pt idx="2069">
                  <c:v>47692</c:v>
                </c:pt>
                <c:pt idx="2070">
                  <c:v>47693</c:v>
                </c:pt>
                <c:pt idx="2071">
                  <c:v>47694</c:v>
                </c:pt>
                <c:pt idx="2072">
                  <c:v>47695</c:v>
                </c:pt>
                <c:pt idx="2073">
                  <c:v>47696</c:v>
                </c:pt>
                <c:pt idx="2074">
                  <c:v>47697</c:v>
                </c:pt>
                <c:pt idx="2075">
                  <c:v>47698</c:v>
                </c:pt>
                <c:pt idx="2076">
                  <c:v>47699</c:v>
                </c:pt>
                <c:pt idx="2077">
                  <c:v>47700</c:v>
                </c:pt>
                <c:pt idx="2078">
                  <c:v>47701</c:v>
                </c:pt>
                <c:pt idx="2079">
                  <c:v>47702</c:v>
                </c:pt>
                <c:pt idx="2080">
                  <c:v>47703</c:v>
                </c:pt>
                <c:pt idx="2081">
                  <c:v>47704</c:v>
                </c:pt>
                <c:pt idx="2082">
                  <c:v>47705</c:v>
                </c:pt>
                <c:pt idx="2083">
                  <c:v>47706</c:v>
                </c:pt>
                <c:pt idx="2084">
                  <c:v>47707</c:v>
                </c:pt>
                <c:pt idx="2085">
                  <c:v>47708</c:v>
                </c:pt>
                <c:pt idx="2086">
                  <c:v>47709</c:v>
                </c:pt>
                <c:pt idx="2087">
                  <c:v>47710</c:v>
                </c:pt>
                <c:pt idx="2088">
                  <c:v>47711</c:v>
                </c:pt>
                <c:pt idx="2089">
                  <c:v>47712</c:v>
                </c:pt>
                <c:pt idx="2090">
                  <c:v>47713</c:v>
                </c:pt>
                <c:pt idx="2091">
                  <c:v>47714</c:v>
                </c:pt>
                <c:pt idx="2092">
                  <c:v>47715</c:v>
                </c:pt>
                <c:pt idx="2093">
                  <c:v>47716</c:v>
                </c:pt>
                <c:pt idx="2094">
                  <c:v>47717</c:v>
                </c:pt>
                <c:pt idx="2095">
                  <c:v>47718</c:v>
                </c:pt>
                <c:pt idx="2096">
                  <c:v>47719</c:v>
                </c:pt>
                <c:pt idx="2097">
                  <c:v>47720</c:v>
                </c:pt>
                <c:pt idx="2098">
                  <c:v>47721</c:v>
                </c:pt>
                <c:pt idx="2099">
                  <c:v>47722</c:v>
                </c:pt>
                <c:pt idx="2100">
                  <c:v>47723</c:v>
                </c:pt>
                <c:pt idx="2101">
                  <c:v>47724</c:v>
                </c:pt>
                <c:pt idx="2102">
                  <c:v>47725</c:v>
                </c:pt>
                <c:pt idx="2103">
                  <c:v>47726</c:v>
                </c:pt>
                <c:pt idx="2104">
                  <c:v>47727</c:v>
                </c:pt>
                <c:pt idx="2105">
                  <c:v>47728</c:v>
                </c:pt>
                <c:pt idx="2106">
                  <c:v>47729</c:v>
                </c:pt>
                <c:pt idx="2107">
                  <c:v>47730</c:v>
                </c:pt>
                <c:pt idx="2108">
                  <c:v>47731</c:v>
                </c:pt>
                <c:pt idx="2109">
                  <c:v>47732</c:v>
                </c:pt>
                <c:pt idx="2110">
                  <c:v>47733</c:v>
                </c:pt>
                <c:pt idx="2111">
                  <c:v>47734</c:v>
                </c:pt>
                <c:pt idx="2112">
                  <c:v>47735</c:v>
                </c:pt>
                <c:pt idx="2113">
                  <c:v>47736</c:v>
                </c:pt>
                <c:pt idx="2114">
                  <c:v>47737</c:v>
                </c:pt>
                <c:pt idx="2115">
                  <c:v>47738</c:v>
                </c:pt>
                <c:pt idx="2116">
                  <c:v>47739</c:v>
                </c:pt>
                <c:pt idx="2117">
                  <c:v>47740</c:v>
                </c:pt>
                <c:pt idx="2118">
                  <c:v>47741</c:v>
                </c:pt>
                <c:pt idx="2119">
                  <c:v>47742</c:v>
                </c:pt>
                <c:pt idx="2120">
                  <c:v>47743</c:v>
                </c:pt>
                <c:pt idx="2121">
                  <c:v>47744</c:v>
                </c:pt>
                <c:pt idx="2122">
                  <c:v>47745</c:v>
                </c:pt>
                <c:pt idx="2123">
                  <c:v>47746</c:v>
                </c:pt>
                <c:pt idx="2124">
                  <c:v>47747</c:v>
                </c:pt>
                <c:pt idx="2125">
                  <c:v>47748</c:v>
                </c:pt>
                <c:pt idx="2126">
                  <c:v>47749</c:v>
                </c:pt>
                <c:pt idx="2127">
                  <c:v>47750</c:v>
                </c:pt>
                <c:pt idx="2128">
                  <c:v>47751</c:v>
                </c:pt>
                <c:pt idx="2129">
                  <c:v>47752</c:v>
                </c:pt>
                <c:pt idx="2130">
                  <c:v>47753</c:v>
                </c:pt>
                <c:pt idx="2131">
                  <c:v>47754</c:v>
                </c:pt>
                <c:pt idx="2132">
                  <c:v>47755</c:v>
                </c:pt>
                <c:pt idx="2133">
                  <c:v>47756</c:v>
                </c:pt>
                <c:pt idx="2134">
                  <c:v>47757</c:v>
                </c:pt>
                <c:pt idx="2135">
                  <c:v>47758</c:v>
                </c:pt>
                <c:pt idx="2136">
                  <c:v>47759</c:v>
                </c:pt>
                <c:pt idx="2137">
                  <c:v>47760</c:v>
                </c:pt>
                <c:pt idx="2138">
                  <c:v>47761</c:v>
                </c:pt>
                <c:pt idx="2139">
                  <c:v>47762</c:v>
                </c:pt>
                <c:pt idx="2140">
                  <c:v>47763</c:v>
                </c:pt>
                <c:pt idx="2141">
                  <c:v>47764</c:v>
                </c:pt>
                <c:pt idx="2142">
                  <c:v>47765</c:v>
                </c:pt>
                <c:pt idx="2143">
                  <c:v>47766</c:v>
                </c:pt>
                <c:pt idx="2144">
                  <c:v>47767</c:v>
                </c:pt>
                <c:pt idx="2145">
                  <c:v>47768</c:v>
                </c:pt>
                <c:pt idx="2146">
                  <c:v>47769</c:v>
                </c:pt>
                <c:pt idx="2147">
                  <c:v>47770</c:v>
                </c:pt>
                <c:pt idx="2148">
                  <c:v>47771</c:v>
                </c:pt>
                <c:pt idx="2149">
                  <c:v>47772</c:v>
                </c:pt>
                <c:pt idx="2150">
                  <c:v>47773</c:v>
                </c:pt>
                <c:pt idx="2151">
                  <c:v>47774</c:v>
                </c:pt>
                <c:pt idx="2152">
                  <c:v>47775</c:v>
                </c:pt>
                <c:pt idx="2153">
                  <c:v>47776</c:v>
                </c:pt>
                <c:pt idx="2154">
                  <c:v>47777</c:v>
                </c:pt>
                <c:pt idx="2155">
                  <c:v>47778</c:v>
                </c:pt>
                <c:pt idx="2156">
                  <c:v>47779</c:v>
                </c:pt>
                <c:pt idx="2157">
                  <c:v>47780</c:v>
                </c:pt>
                <c:pt idx="2158">
                  <c:v>47781</c:v>
                </c:pt>
                <c:pt idx="2159">
                  <c:v>47782</c:v>
                </c:pt>
                <c:pt idx="2160">
                  <c:v>47783</c:v>
                </c:pt>
                <c:pt idx="2161">
                  <c:v>47784</c:v>
                </c:pt>
                <c:pt idx="2162">
                  <c:v>47785</c:v>
                </c:pt>
                <c:pt idx="2163">
                  <c:v>47786</c:v>
                </c:pt>
                <c:pt idx="2164">
                  <c:v>47787</c:v>
                </c:pt>
                <c:pt idx="2165">
                  <c:v>47788</c:v>
                </c:pt>
                <c:pt idx="2166">
                  <c:v>47789</c:v>
                </c:pt>
                <c:pt idx="2167">
                  <c:v>47790</c:v>
                </c:pt>
                <c:pt idx="2168">
                  <c:v>47791</c:v>
                </c:pt>
                <c:pt idx="2169">
                  <c:v>47792</c:v>
                </c:pt>
                <c:pt idx="2170">
                  <c:v>47793</c:v>
                </c:pt>
                <c:pt idx="2171">
                  <c:v>47794</c:v>
                </c:pt>
                <c:pt idx="2172">
                  <c:v>47795</c:v>
                </c:pt>
                <c:pt idx="2173">
                  <c:v>47796</c:v>
                </c:pt>
                <c:pt idx="2174">
                  <c:v>47797</c:v>
                </c:pt>
                <c:pt idx="2175">
                  <c:v>47798</c:v>
                </c:pt>
                <c:pt idx="2176">
                  <c:v>47799</c:v>
                </c:pt>
                <c:pt idx="2177">
                  <c:v>47800</c:v>
                </c:pt>
                <c:pt idx="2178">
                  <c:v>47801</c:v>
                </c:pt>
                <c:pt idx="2179">
                  <c:v>47802</c:v>
                </c:pt>
                <c:pt idx="2180">
                  <c:v>47803</c:v>
                </c:pt>
                <c:pt idx="2181">
                  <c:v>47804</c:v>
                </c:pt>
                <c:pt idx="2182">
                  <c:v>47805</c:v>
                </c:pt>
                <c:pt idx="2183">
                  <c:v>47806</c:v>
                </c:pt>
                <c:pt idx="2184">
                  <c:v>47807</c:v>
                </c:pt>
                <c:pt idx="2185">
                  <c:v>47808</c:v>
                </c:pt>
                <c:pt idx="2186">
                  <c:v>47809</c:v>
                </c:pt>
                <c:pt idx="2187">
                  <c:v>47810</c:v>
                </c:pt>
                <c:pt idx="2188">
                  <c:v>47811</c:v>
                </c:pt>
                <c:pt idx="2189">
                  <c:v>47812</c:v>
                </c:pt>
                <c:pt idx="2190">
                  <c:v>47813</c:v>
                </c:pt>
                <c:pt idx="2191">
                  <c:v>47814</c:v>
                </c:pt>
                <c:pt idx="2192">
                  <c:v>47815</c:v>
                </c:pt>
                <c:pt idx="2193">
                  <c:v>47816</c:v>
                </c:pt>
                <c:pt idx="2194">
                  <c:v>47817</c:v>
                </c:pt>
                <c:pt idx="2195">
                  <c:v>47818</c:v>
                </c:pt>
                <c:pt idx="2196">
                  <c:v>47819</c:v>
                </c:pt>
                <c:pt idx="2197">
                  <c:v>47820</c:v>
                </c:pt>
                <c:pt idx="2198">
                  <c:v>47821</c:v>
                </c:pt>
                <c:pt idx="2199">
                  <c:v>47822</c:v>
                </c:pt>
                <c:pt idx="2200">
                  <c:v>47823</c:v>
                </c:pt>
                <c:pt idx="2201">
                  <c:v>47824</c:v>
                </c:pt>
                <c:pt idx="2202">
                  <c:v>47825</c:v>
                </c:pt>
                <c:pt idx="2203">
                  <c:v>47826</c:v>
                </c:pt>
                <c:pt idx="2204">
                  <c:v>47827</c:v>
                </c:pt>
                <c:pt idx="2205">
                  <c:v>47828</c:v>
                </c:pt>
                <c:pt idx="2206">
                  <c:v>47829</c:v>
                </c:pt>
                <c:pt idx="2207">
                  <c:v>47830</c:v>
                </c:pt>
                <c:pt idx="2208">
                  <c:v>47831</c:v>
                </c:pt>
                <c:pt idx="2209">
                  <c:v>47832</c:v>
                </c:pt>
                <c:pt idx="2210">
                  <c:v>47833</c:v>
                </c:pt>
                <c:pt idx="2211">
                  <c:v>47834</c:v>
                </c:pt>
                <c:pt idx="2212">
                  <c:v>47835</c:v>
                </c:pt>
                <c:pt idx="2213">
                  <c:v>47836</c:v>
                </c:pt>
                <c:pt idx="2214">
                  <c:v>47837</c:v>
                </c:pt>
                <c:pt idx="2215">
                  <c:v>47838</c:v>
                </c:pt>
                <c:pt idx="2216">
                  <c:v>47839</c:v>
                </c:pt>
                <c:pt idx="2217">
                  <c:v>47840</c:v>
                </c:pt>
                <c:pt idx="2218">
                  <c:v>47841</c:v>
                </c:pt>
                <c:pt idx="2219">
                  <c:v>47842</c:v>
                </c:pt>
                <c:pt idx="2220">
                  <c:v>47843</c:v>
                </c:pt>
                <c:pt idx="2221">
                  <c:v>47844</c:v>
                </c:pt>
                <c:pt idx="2222">
                  <c:v>47845</c:v>
                </c:pt>
                <c:pt idx="2223">
                  <c:v>47846</c:v>
                </c:pt>
                <c:pt idx="2224">
                  <c:v>47847</c:v>
                </c:pt>
                <c:pt idx="2225">
                  <c:v>47848</c:v>
                </c:pt>
                <c:pt idx="2226">
                  <c:v>47849</c:v>
                </c:pt>
                <c:pt idx="2227">
                  <c:v>47850</c:v>
                </c:pt>
                <c:pt idx="2228">
                  <c:v>47851</c:v>
                </c:pt>
                <c:pt idx="2229">
                  <c:v>47852</c:v>
                </c:pt>
                <c:pt idx="2230">
                  <c:v>47853</c:v>
                </c:pt>
                <c:pt idx="2231">
                  <c:v>47854</c:v>
                </c:pt>
                <c:pt idx="2232">
                  <c:v>47855</c:v>
                </c:pt>
                <c:pt idx="2233">
                  <c:v>47856</c:v>
                </c:pt>
                <c:pt idx="2234">
                  <c:v>47857</c:v>
                </c:pt>
                <c:pt idx="2235">
                  <c:v>47858</c:v>
                </c:pt>
                <c:pt idx="2236">
                  <c:v>47859</c:v>
                </c:pt>
                <c:pt idx="2237">
                  <c:v>47860</c:v>
                </c:pt>
                <c:pt idx="2238">
                  <c:v>47861</c:v>
                </c:pt>
                <c:pt idx="2239">
                  <c:v>47862</c:v>
                </c:pt>
                <c:pt idx="2240">
                  <c:v>47863</c:v>
                </c:pt>
                <c:pt idx="2241">
                  <c:v>47864</c:v>
                </c:pt>
                <c:pt idx="2242">
                  <c:v>47865</c:v>
                </c:pt>
                <c:pt idx="2243">
                  <c:v>47866</c:v>
                </c:pt>
                <c:pt idx="2244">
                  <c:v>47867</c:v>
                </c:pt>
                <c:pt idx="2245">
                  <c:v>47868</c:v>
                </c:pt>
                <c:pt idx="2246">
                  <c:v>47869</c:v>
                </c:pt>
                <c:pt idx="2247">
                  <c:v>47870</c:v>
                </c:pt>
                <c:pt idx="2248">
                  <c:v>47871</c:v>
                </c:pt>
                <c:pt idx="2249">
                  <c:v>47872</c:v>
                </c:pt>
                <c:pt idx="2250">
                  <c:v>47873</c:v>
                </c:pt>
                <c:pt idx="2251">
                  <c:v>47874</c:v>
                </c:pt>
                <c:pt idx="2252">
                  <c:v>47875</c:v>
                </c:pt>
                <c:pt idx="2253">
                  <c:v>47876</c:v>
                </c:pt>
                <c:pt idx="2254">
                  <c:v>47877</c:v>
                </c:pt>
                <c:pt idx="2255">
                  <c:v>47878</c:v>
                </c:pt>
                <c:pt idx="2256">
                  <c:v>47879</c:v>
                </c:pt>
                <c:pt idx="2257">
                  <c:v>47880</c:v>
                </c:pt>
                <c:pt idx="2258">
                  <c:v>47881</c:v>
                </c:pt>
                <c:pt idx="2259">
                  <c:v>47882</c:v>
                </c:pt>
                <c:pt idx="2260">
                  <c:v>47883</c:v>
                </c:pt>
                <c:pt idx="2261">
                  <c:v>47884</c:v>
                </c:pt>
                <c:pt idx="2262">
                  <c:v>47885</c:v>
                </c:pt>
                <c:pt idx="2263">
                  <c:v>47886</c:v>
                </c:pt>
                <c:pt idx="2264">
                  <c:v>47887</c:v>
                </c:pt>
                <c:pt idx="2265">
                  <c:v>47888</c:v>
                </c:pt>
                <c:pt idx="2266">
                  <c:v>47889</c:v>
                </c:pt>
                <c:pt idx="2267">
                  <c:v>47890</c:v>
                </c:pt>
                <c:pt idx="2268">
                  <c:v>47891</c:v>
                </c:pt>
                <c:pt idx="2269">
                  <c:v>47892</c:v>
                </c:pt>
                <c:pt idx="2270">
                  <c:v>47893</c:v>
                </c:pt>
                <c:pt idx="2271">
                  <c:v>47894</c:v>
                </c:pt>
                <c:pt idx="2272">
                  <c:v>47895</c:v>
                </c:pt>
                <c:pt idx="2273">
                  <c:v>47896</c:v>
                </c:pt>
                <c:pt idx="2274">
                  <c:v>47897</c:v>
                </c:pt>
                <c:pt idx="2275">
                  <c:v>47898</c:v>
                </c:pt>
                <c:pt idx="2276">
                  <c:v>47899</c:v>
                </c:pt>
                <c:pt idx="2277">
                  <c:v>47900</c:v>
                </c:pt>
                <c:pt idx="2278">
                  <c:v>47901</c:v>
                </c:pt>
                <c:pt idx="2279">
                  <c:v>47902</c:v>
                </c:pt>
                <c:pt idx="2280">
                  <c:v>47903</c:v>
                </c:pt>
                <c:pt idx="2281">
                  <c:v>47904</c:v>
                </c:pt>
                <c:pt idx="2282">
                  <c:v>47905</c:v>
                </c:pt>
                <c:pt idx="2283">
                  <c:v>47906</c:v>
                </c:pt>
                <c:pt idx="2284">
                  <c:v>47907</c:v>
                </c:pt>
                <c:pt idx="2285">
                  <c:v>47908</c:v>
                </c:pt>
                <c:pt idx="2286">
                  <c:v>47909</c:v>
                </c:pt>
                <c:pt idx="2287">
                  <c:v>47910</c:v>
                </c:pt>
                <c:pt idx="2288">
                  <c:v>47911</c:v>
                </c:pt>
                <c:pt idx="2289">
                  <c:v>47912</c:v>
                </c:pt>
                <c:pt idx="2290">
                  <c:v>47913</c:v>
                </c:pt>
                <c:pt idx="2291">
                  <c:v>47914</c:v>
                </c:pt>
                <c:pt idx="2292">
                  <c:v>47915</c:v>
                </c:pt>
                <c:pt idx="2293">
                  <c:v>47916</c:v>
                </c:pt>
                <c:pt idx="2294">
                  <c:v>47917</c:v>
                </c:pt>
                <c:pt idx="2295">
                  <c:v>47918</c:v>
                </c:pt>
                <c:pt idx="2296">
                  <c:v>47919</c:v>
                </c:pt>
                <c:pt idx="2297">
                  <c:v>47920</c:v>
                </c:pt>
                <c:pt idx="2298">
                  <c:v>47921</c:v>
                </c:pt>
                <c:pt idx="2299">
                  <c:v>47922</c:v>
                </c:pt>
                <c:pt idx="2300">
                  <c:v>47923</c:v>
                </c:pt>
                <c:pt idx="2301">
                  <c:v>47924</c:v>
                </c:pt>
                <c:pt idx="2302">
                  <c:v>47925</c:v>
                </c:pt>
                <c:pt idx="2303">
                  <c:v>47926</c:v>
                </c:pt>
                <c:pt idx="2304">
                  <c:v>47927</c:v>
                </c:pt>
                <c:pt idx="2305">
                  <c:v>47928</c:v>
                </c:pt>
                <c:pt idx="2306">
                  <c:v>47929</c:v>
                </c:pt>
                <c:pt idx="2307">
                  <c:v>47930</c:v>
                </c:pt>
                <c:pt idx="2308">
                  <c:v>47931</c:v>
                </c:pt>
                <c:pt idx="2309">
                  <c:v>47932</c:v>
                </c:pt>
                <c:pt idx="2310">
                  <c:v>47933</c:v>
                </c:pt>
                <c:pt idx="2311">
                  <c:v>47934</c:v>
                </c:pt>
                <c:pt idx="2312">
                  <c:v>47935</c:v>
                </c:pt>
                <c:pt idx="2313">
                  <c:v>47936</c:v>
                </c:pt>
                <c:pt idx="2314">
                  <c:v>47937</c:v>
                </c:pt>
                <c:pt idx="2315">
                  <c:v>47938</c:v>
                </c:pt>
                <c:pt idx="2316">
                  <c:v>47939</c:v>
                </c:pt>
                <c:pt idx="2317">
                  <c:v>47940</c:v>
                </c:pt>
                <c:pt idx="2318">
                  <c:v>47941</c:v>
                </c:pt>
                <c:pt idx="2319">
                  <c:v>47942</c:v>
                </c:pt>
                <c:pt idx="2320">
                  <c:v>47943</c:v>
                </c:pt>
                <c:pt idx="2321">
                  <c:v>47944</c:v>
                </c:pt>
                <c:pt idx="2322">
                  <c:v>47945</c:v>
                </c:pt>
                <c:pt idx="2323">
                  <c:v>47946</c:v>
                </c:pt>
                <c:pt idx="2324">
                  <c:v>47947</c:v>
                </c:pt>
                <c:pt idx="2325">
                  <c:v>47948</c:v>
                </c:pt>
                <c:pt idx="2326">
                  <c:v>47949</c:v>
                </c:pt>
                <c:pt idx="2327">
                  <c:v>47950</c:v>
                </c:pt>
                <c:pt idx="2328">
                  <c:v>47951</c:v>
                </c:pt>
                <c:pt idx="2329">
                  <c:v>47952</c:v>
                </c:pt>
                <c:pt idx="2330">
                  <c:v>47953</c:v>
                </c:pt>
                <c:pt idx="2331">
                  <c:v>47954</c:v>
                </c:pt>
                <c:pt idx="2332">
                  <c:v>47955</c:v>
                </c:pt>
                <c:pt idx="2333">
                  <c:v>47956</c:v>
                </c:pt>
                <c:pt idx="2334">
                  <c:v>47957</c:v>
                </c:pt>
                <c:pt idx="2335">
                  <c:v>47958</c:v>
                </c:pt>
                <c:pt idx="2336">
                  <c:v>47959</c:v>
                </c:pt>
                <c:pt idx="2337">
                  <c:v>47960</c:v>
                </c:pt>
                <c:pt idx="2338">
                  <c:v>47961</c:v>
                </c:pt>
                <c:pt idx="2339">
                  <c:v>47962</c:v>
                </c:pt>
                <c:pt idx="2340">
                  <c:v>47963</c:v>
                </c:pt>
                <c:pt idx="2341">
                  <c:v>47964</c:v>
                </c:pt>
                <c:pt idx="2342">
                  <c:v>47965</c:v>
                </c:pt>
                <c:pt idx="2343">
                  <c:v>47966</c:v>
                </c:pt>
                <c:pt idx="2344">
                  <c:v>47967</c:v>
                </c:pt>
                <c:pt idx="2345">
                  <c:v>47968</c:v>
                </c:pt>
                <c:pt idx="2346">
                  <c:v>47969</c:v>
                </c:pt>
                <c:pt idx="2347">
                  <c:v>47970</c:v>
                </c:pt>
                <c:pt idx="2348">
                  <c:v>47971</c:v>
                </c:pt>
                <c:pt idx="2349">
                  <c:v>47972</c:v>
                </c:pt>
                <c:pt idx="2350">
                  <c:v>47973</c:v>
                </c:pt>
                <c:pt idx="2351">
                  <c:v>47974</c:v>
                </c:pt>
                <c:pt idx="2352">
                  <c:v>47975</c:v>
                </c:pt>
                <c:pt idx="2353">
                  <c:v>47976</c:v>
                </c:pt>
                <c:pt idx="2354">
                  <c:v>47977</c:v>
                </c:pt>
                <c:pt idx="2355">
                  <c:v>47978</c:v>
                </c:pt>
                <c:pt idx="2356">
                  <c:v>47979</c:v>
                </c:pt>
                <c:pt idx="2357">
                  <c:v>47980</c:v>
                </c:pt>
                <c:pt idx="2358">
                  <c:v>47981</c:v>
                </c:pt>
                <c:pt idx="2359">
                  <c:v>47982</c:v>
                </c:pt>
                <c:pt idx="2360">
                  <c:v>47983</c:v>
                </c:pt>
                <c:pt idx="2361">
                  <c:v>47984</c:v>
                </c:pt>
                <c:pt idx="2362">
                  <c:v>47985</c:v>
                </c:pt>
                <c:pt idx="2363">
                  <c:v>47986</c:v>
                </c:pt>
                <c:pt idx="2364">
                  <c:v>47987</c:v>
                </c:pt>
                <c:pt idx="2365">
                  <c:v>47988</c:v>
                </c:pt>
                <c:pt idx="2366">
                  <c:v>47989</c:v>
                </c:pt>
                <c:pt idx="2367">
                  <c:v>47990</c:v>
                </c:pt>
                <c:pt idx="2368">
                  <c:v>47991</c:v>
                </c:pt>
                <c:pt idx="2369">
                  <c:v>47992</c:v>
                </c:pt>
                <c:pt idx="2370">
                  <c:v>47993</c:v>
                </c:pt>
                <c:pt idx="2371">
                  <c:v>47994</c:v>
                </c:pt>
                <c:pt idx="2372">
                  <c:v>47995</c:v>
                </c:pt>
                <c:pt idx="2373">
                  <c:v>47996</c:v>
                </c:pt>
                <c:pt idx="2374">
                  <c:v>47997</c:v>
                </c:pt>
                <c:pt idx="2375">
                  <c:v>47998</c:v>
                </c:pt>
                <c:pt idx="2376">
                  <c:v>47999</c:v>
                </c:pt>
                <c:pt idx="2377">
                  <c:v>48000</c:v>
                </c:pt>
                <c:pt idx="2378">
                  <c:v>48001</c:v>
                </c:pt>
                <c:pt idx="2379">
                  <c:v>48002</c:v>
                </c:pt>
                <c:pt idx="2380">
                  <c:v>48003</c:v>
                </c:pt>
                <c:pt idx="2381">
                  <c:v>48004</c:v>
                </c:pt>
                <c:pt idx="2382">
                  <c:v>48005</c:v>
                </c:pt>
                <c:pt idx="2383">
                  <c:v>48006</c:v>
                </c:pt>
                <c:pt idx="2384">
                  <c:v>48007</c:v>
                </c:pt>
                <c:pt idx="2385">
                  <c:v>48008</c:v>
                </c:pt>
                <c:pt idx="2386">
                  <c:v>48009</c:v>
                </c:pt>
                <c:pt idx="2387">
                  <c:v>48010</c:v>
                </c:pt>
                <c:pt idx="2388">
                  <c:v>48011</c:v>
                </c:pt>
                <c:pt idx="2389">
                  <c:v>48012</c:v>
                </c:pt>
                <c:pt idx="2390">
                  <c:v>48013</c:v>
                </c:pt>
                <c:pt idx="2391">
                  <c:v>48014</c:v>
                </c:pt>
                <c:pt idx="2392">
                  <c:v>48015</c:v>
                </c:pt>
                <c:pt idx="2393">
                  <c:v>48016</c:v>
                </c:pt>
                <c:pt idx="2394">
                  <c:v>48017</c:v>
                </c:pt>
                <c:pt idx="2395">
                  <c:v>48018</c:v>
                </c:pt>
                <c:pt idx="2396">
                  <c:v>48019</c:v>
                </c:pt>
                <c:pt idx="2397">
                  <c:v>48020</c:v>
                </c:pt>
                <c:pt idx="2398">
                  <c:v>48021</c:v>
                </c:pt>
                <c:pt idx="2399">
                  <c:v>48022</c:v>
                </c:pt>
                <c:pt idx="2400">
                  <c:v>48023</c:v>
                </c:pt>
                <c:pt idx="2401">
                  <c:v>48024</c:v>
                </c:pt>
                <c:pt idx="2402">
                  <c:v>48025</c:v>
                </c:pt>
                <c:pt idx="2403">
                  <c:v>48026</c:v>
                </c:pt>
                <c:pt idx="2404">
                  <c:v>48027</c:v>
                </c:pt>
                <c:pt idx="2405">
                  <c:v>48028</c:v>
                </c:pt>
                <c:pt idx="2406">
                  <c:v>48029</c:v>
                </c:pt>
                <c:pt idx="2407">
                  <c:v>48030</c:v>
                </c:pt>
                <c:pt idx="2408">
                  <c:v>48031</c:v>
                </c:pt>
                <c:pt idx="2409">
                  <c:v>48032</c:v>
                </c:pt>
                <c:pt idx="2410">
                  <c:v>48033</c:v>
                </c:pt>
                <c:pt idx="2411">
                  <c:v>48034</c:v>
                </c:pt>
                <c:pt idx="2412">
                  <c:v>48035</c:v>
                </c:pt>
                <c:pt idx="2413">
                  <c:v>48036</c:v>
                </c:pt>
                <c:pt idx="2414">
                  <c:v>48037</c:v>
                </c:pt>
                <c:pt idx="2415">
                  <c:v>48038</c:v>
                </c:pt>
                <c:pt idx="2416">
                  <c:v>48039</c:v>
                </c:pt>
                <c:pt idx="2417">
                  <c:v>48040</c:v>
                </c:pt>
                <c:pt idx="2418">
                  <c:v>48041</c:v>
                </c:pt>
                <c:pt idx="2419">
                  <c:v>48042</c:v>
                </c:pt>
                <c:pt idx="2420">
                  <c:v>48043</c:v>
                </c:pt>
                <c:pt idx="2421">
                  <c:v>48044</c:v>
                </c:pt>
                <c:pt idx="2422">
                  <c:v>48045</c:v>
                </c:pt>
                <c:pt idx="2423">
                  <c:v>48046</c:v>
                </c:pt>
                <c:pt idx="2424">
                  <c:v>48047</c:v>
                </c:pt>
                <c:pt idx="2425">
                  <c:v>48048</c:v>
                </c:pt>
                <c:pt idx="2426">
                  <c:v>48049</c:v>
                </c:pt>
                <c:pt idx="2427">
                  <c:v>48050</c:v>
                </c:pt>
                <c:pt idx="2428">
                  <c:v>48051</c:v>
                </c:pt>
                <c:pt idx="2429">
                  <c:v>48052</c:v>
                </c:pt>
                <c:pt idx="2430">
                  <c:v>48053</c:v>
                </c:pt>
                <c:pt idx="2431">
                  <c:v>48054</c:v>
                </c:pt>
                <c:pt idx="2432">
                  <c:v>48055</c:v>
                </c:pt>
                <c:pt idx="2433">
                  <c:v>48056</c:v>
                </c:pt>
                <c:pt idx="2434">
                  <c:v>48057</c:v>
                </c:pt>
                <c:pt idx="2435">
                  <c:v>48058</c:v>
                </c:pt>
                <c:pt idx="2436">
                  <c:v>48059</c:v>
                </c:pt>
                <c:pt idx="2437">
                  <c:v>48060</c:v>
                </c:pt>
                <c:pt idx="2438">
                  <c:v>48061</c:v>
                </c:pt>
                <c:pt idx="2439">
                  <c:v>48062</c:v>
                </c:pt>
                <c:pt idx="2440">
                  <c:v>48063</c:v>
                </c:pt>
                <c:pt idx="2441">
                  <c:v>48064</c:v>
                </c:pt>
                <c:pt idx="2442">
                  <c:v>48065</c:v>
                </c:pt>
                <c:pt idx="2443">
                  <c:v>48066</c:v>
                </c:pt>
                <c:pt idx="2444">
                  <c:v>48067</c:v>
                </c:pt>
                <c:pt idx="2445">
                  <c:v>48068</c:v>
                </c:pt>
                <c:pt idx="2446">
                  <c:v>48069</c:v>
                </c:pt>
                <c:pt idx="2447">
                  <c:v>48070</c:v>
                </c:pt>
                <c:pt idx="2448">
                  <c:v>48071</c:v>
                </c:pt>
                <c:pt idx="2449">
                  <c:v>48072</c:v>
                </c:pt>
                <c:pt idx="2450">
                  <c:v>48073</c:v>
                </c:pt>
                <c:pt idx="2451">
                  <c:v>48074</c:v>
                </c:pt>
                <c:pt idx="2452">
                  <c:v>48075</c:v>
                </c:pt>
                <c:pt idx="2453">
                  <c:v>48076</c:v>
                </c:pt>
                <c:pt idx="2454">
                  <c:v>48077</c:v>
                </c:pt>
                <c:pt idx="2455">
                  <c:v>48078</c:v>
                </c:pt>
                <c:pt idx="2456">
                  <c:v>48079</c:v>
                </c:pt>
                <c:pt idx="2457">
                  <c:v>48080</c:v>
                </c:pt>
                <c:pt idx="2458">
                  <c:v>48081</c:v>
                </c:pt>
                <c:pt idx="2459">
                  <c:v>48082</c:v>
                </c:pt>
                <c:pt idx="2460">
                  <c:v>48083</c:v>
                </c:pt>
                <c:pt idx="2461">
                  <c:v>48084</c:v>
                </c:pt>
                <c:pt idx="2462">
                  <c:v>48085</c:v>
                </c:pt>
                <c:pt idx="2463">
                  <c:v>48086</c:v>
                </c:pt>
                <c:pt idx="2464">
                  <c:v>48087</c:v>
                </c:pt>
                <c:pt idx="2465">
                  <c:v>48088</c:v>
                </c:pt>
                <c:pt idx="2466">
                  <c:v>48089</c:v>
                </c:pt>
                <c:pt idx="2467">
                  <c:v>48090</c:v>
                </c:pt>
                <c:pt idx="2468">
                  <c:v>48091</c:v>
                </c:pt>
                <c:pt idx="2469">
                  <c:v>48092</c:v>
                </c:pt>
                <c:pt idx="2470">
                  <c:v>48093</c:v>
                </c:pt>
                <c:pt idx="2471">
                  <c:v>48094</c:v>
                </c:pt>
                <c:pt idx="2472">
                  <c:v>48095</c:v>
                </c:pt>
                <c:pt idx="2473">
                  <c:v>48096</c:v>
                </c:pt>
                <c:pt idx="2474">
                  <c:v>48097</c:v>
                </c:pt>
                <c:pt idx="2475">
                  <c:v>48098</c:v>
                </c:pt>
                <c:pt idx="2476">
                  <c:v>48099</c:v>
                </c:pt>
                <c:pt idx="2477">
                  <c:v>48100</c:v>
                </c:pt>
                <c:pt idx="2478">
                  <c:v>48101</c:v>
                </c:pt>
                <c:pt idx="2479">
                  <c:v>48102</c:v>
                </c:pt>
                <c:pt idx="2480">
                  <c:v>48103</c:v>
                </c:pt>
                <c:pt idx="2481">
                  <c:v>48104</c:v>
                </c:pt>
                <c:pt idx="2482">
                  <c:v>48105</c:v>
                </c:pt>
                <c:pt idx="2483">
                  <c:v>48106</c:v>
                </c:pt>
                <c:pt idx="2484">
                  <c:v>48107</c:v>
                </c:pt>
                <c:pt idx="2485">
                  <c:v>48108</c:v>
                </c:pt>
                <c:pt idx="2486">
                  <c:v>48109</c:v>
                </c:pt>
                <c:pt idx="2487">
                  <c:v>48110</c:v>
                </c:pt>
                <c:pt idx="2488">
                  <c:v>48111</c:v>
                </c:pt>
                <c:pt idx="2489">
                  <c:v>48112</c:v>
                </c:pt>
                <c:pt idx="2490">
                  <c:v>48113</c:v>
                </c:pt>
                <c:pt idx="2491">
                  <c:v>48114</c:v>
                </c:pt>
                <c:pt idx="2492">
                  <c:v>48115</c:v>
                </c:pt>
                <c:pt idx="2493">
                  <c:v>48116</c:v>
                </c:pt>
                <c:pt idx="2494">
                  <c:v>48117</c:v>
                </c:pt>
                <c:pt idx="2495">
                  <c:v>48118</c:v>
                </c:pt>
                <c:pt idx="2496">
                  <c:v>48119</c:v>
                </c:pt>
                <c:pt idx="2497">
                  <c:v>48120</c:v>
                </c:pt>
                <c:pt idx="2498">
                  <c:v>48121</c:v>
                </c:pt>
                <c:pt idx="2499">
                  <c:v>48122</c:v>
                </c:pt>
                <c:pt idx="2500">
                  <c:v>48123</c:v>
                </c:pt>
                <c:pt idx="2501">
                  <c:v>48124</c:v>
                </c:pt>
                <c:pt idx="2502">
                  <c:v>48125</c:v>
                </c:pt>
                <c:pt idx="2503">
                  <c:v>48126</c:v>
                </c:pt>
                <c:pt idx="2504">
                  <c:v>48127</c:v>
                </c:pt>
                <c:pt idx="2505">
                  <c:v>48128</c:v>
                </c:pt>
                <c:pt idx="2506">
                  <c:v>48129</c:v>
                </c:pt>
                <c:pt idx="2507">
                  <c:v>48130</c:v>
                </c:pt>
                <c:pt idx="2508">
                  <c:v>48131</c:v>
                </c:pt>
                <c:pt idx="2509">
                  <c:v>48132</c:v>
                </c:pt>
                <c:pt idx="2510">
                  <c:v>48133</c:v>
                </c:pt>
                <c:pt idx="2511">
                  <c:v>48134</c:v>
                </c:pt>
                <c:pt idx="2512">
                  <c:v>48135</c:v>
                </c:pt>
                <c:pt idx="2513">
                  <c:v>48136</c:v>
                </c:pt>
                <c:pt idx="2514">
                  <c:v>48137</c:v>
                </c:pt>
                <c:pt idx="2515">
                  <c:v>48138</c:v>
                </c:pt>
                <c:pt idx="2516">
                  <c:v>48139</c:v>
                </c:pt>
                <c:pt idx="2517">
                  <c:v>48140</c:v>
                </c:pt>
                <c:pt idx="2518">
                  <c:v>48141</c:v>
                </c:pt>
                <c:pt idx="2519">
                  <c:v>48142</c:v>
                </c:pt>
                <c:pt idx="2520">
                  <c:v>48143</c:v>
                </c:pt>
                <c:pt idx="2521">
                  <c:v>48144</c:v>
                </c:pt>
                <c:pt idx="2522">
                  <c:v>48145</c:v>
                </c:pt>
                <c:pt idx="2523">
                  <c:v>48146</c:v>
                </c:pt>
                <c:pt idx="2524">
                  <c:v>48147</c:v>
                </c:pt>
                <c:pt idx="2525">
                  <c:v>48148</c:v>
                </c:pt>
                <c:pt idx="2526">
                  <c:v>48149</c:v>
                </c:pt>
                <c:pt idx="2527">
                  <c:v>48150</c:v>
                </c:pt>
                <c:pt idx="2528">
                  <c:v>48151</c:v>
                </c:pt>
                <c:pt idx="2529">
                  <c:v>48152</c:v>
                </c:pt>
                <c:pt idx="2530">
                  <c:v>48153</c:v>
                </c:pt>
                <c:pt idx="2531">
                  <c:v>48154</c:v>
                </c:pt>
                <c:pt idx="2532">
                  <c:v>48155</c:v>
                </c:pt>
                <c:pt idx="2533">
                  <c:v>48156</c:v>
                </c:pt>
                <c:pt idx="2534">
                  <c:v>48157</c:v>
                </c:pt>
                <c:pt idx="2535">
                  <c:v>48158</c:v>
                </c:pt>
                <c:pt idx="2536">
                  <c:v>48159</c:v>
                </c:pt>
                <c:pt idx="2537">
                  <c:v>48160</c:v>
                </c:pt>
                <c:pt idx="2538">
                  <c:v>48161</c:v>
                </c:pt>
                <c:pt idx="2539">
                  <c:v>48162</c:v>
                </c:pt>
                <c:pt idx="2540">
                  <c:v>48163</c:v>
                </c:pt>
                <c:pt idx="2541">
                  <c:v>48164</c:v>
                </c:pt>
                <c:pt idx="2542">
                  <c:v>48165</c:v>
                </c:pt>
                <c:pt idx="2543">
                  <c:v>48166</c:v>
                </c:pt>
                <c:pt idx="2544">
                  <c:v>48167</c:v>
                </c:pt>
                <c:pt idx="2545">
                  <c:v>48168</c:v>
                </c:pt>
                <c:pt idx="2546">
                  <c:v>48169</c:v>
                </c:pt>
                <c:pt idx="2547">
                  <c:v>48170</c:v>
                </c:pt>
                <c:pt idx="2548">
                  <c:v>48171</c:v>
                </c:pt>
                <c:pt idx="2549">
                  <c:v>48172</c:v>
                </c:pt>
                <c:pt idx="2550">
                  <c:v>48173</c:v>
                </c:pt>
                <c:pt idx="2551">
                  <c:v>48174</c:v>
                </c:pt>
                <c:pt idx="2552">
                  <c:v>48175</c:v>
                </c:pt>
                <c:pt idx="2553">
                  <c:v>48176</c:v>
                </c:pt>
                <c:pt idx="2554">
                  <c:v>48177</c:v>
                </c:pt>
                <c:pt idx="2555">
                  <c:v>48178</c:v>
                </c:pt>
                <c:pt idx="2556">
                  <c:v>48179</c:v>
                </c:pt>
                <c:pt idx="2557">
                  <c:v>48180</c:v>
                </c:pt>
                <c:pt idx="2558">
                  <c:v>48181</c:v>
                </c:pt>
                <c:pt idx="2559">
                  <c:v>48182</c:v>
                </c:pt>
                <c:pt idx="2560">
                  <c:v>48183</c:v>
                </c:pt>
                <c:pt idx="2561">
                  <c:v>48184</c:v>
                </c:pt>
                <c:pt idx="2562">
                  <c:v>48185</c:v>
                </c:pt>
                <c:pt idx="2563">
                  <c:v>48186</c:v>
                </c:pt>
                <c:pt idx="2564">
                  <c:v>48187</c:v>
                </c:pt>
                <c:pt idx="2565">
                  <c:v>48188</c:v>
                </c:pt>
                <c:pt idx="2566">
                  <c:v>48189</c:v>
                </c:pt>
                <c:pt idx="2567">
                  <c:v>48190</c:v>
                </c:pt>
                <c:pt idx="2568">
                  <c:v>48191</c:v>
                </c:pt>
                <c:pt idx="2569">
                  <c:v>48192</c:v>
                </c:pt>
                <c:pt idx="2570">
                  <c:v>48193</c:v>
                </c:pt>
                <c:pt idx="2571">
                  <c:v>48194</c:v>
                </c:pt>
                <c:pt idx="2572">
                  <c:v>48195</c:v>
                </c:pt>
                <c:pt idx="2573">
                  <c:v>48196</c:v>
                </c:pt>
                <c:pt idx="2574">
                  <c:v>48197</c:v>
                </c:pt>
                <c:pt idx="2575">
                  <c:v>48198</c:v>
                </c:pt>
                <c:pt idx="2576">
                  <c:v>48199</c:v>
                </c:pt>
                <c:pt idx="2577">
                  <c:v>48200</c:v>
                </c:pt>
                <c:pt idx="2578">
                  <c:v>48201</c:v>
                </c:pt>
                <c:pt idx="2579">
                  <c:v>48202</c:v>
                </c:pt>
                <c:pt idx="2580">
                  <c:v>48203</c:v>
                </c:pt>
                <c:pt idx="2581">
                  <c:v>48204</c:v>
                </c:pt>
                <c:pt idx="2582">
                  <c:v>48205</c:v>
                </c:pt>
                <c:pt idx="2583">
                  <c:v>48206</c:v>
                </c:pt>
                <c:pt idx="2584">
                  <c:v>48207</c:v>
                </c:pt>
                <c:pt idx="2585">
                  <c:v>48208</c:v>
                </c:pt>
                <c:pt idx="2586">
                  <c:v>48209</c:v>
                </c:pt>
                <c:pt idx="2587">
                  <c:v>48210</c:v>
                </c:pt>
                <c:pt idx="2588">
                  <c:v>48211</c:v>
                </c:pt>
                <c:pt idx="2589">
                  <c:v>48212</c:v>
                </c:pt>
                <c:pt idx="2590">
                  <c:v>48213</c:v>
                </c:pt>
                <c:pt idx="2591">
                  <c:v>48214</c:v>
                </c:pt>
                <c:pt idx="2592">
                  <c:v>48215</c:v>
                </c:pt>
                <c:pt idx="2593">
                  <c:v>48216</c:v>
                </c:pt>
                <c:pt idx="2594">
                  <c:v>48217</c:v>
                </c:pt>
                <c:pt idx="2595">
                  <c:v>48218</c:v>
                </c:pt>
                <c:pt idx="2596">
                  <c:v>48219</c:v>
                </c:pt>
                <c:pt idx="2597">
                  <c:v>48220</c:v>
                </c:pt>
                <c:pt idx="2598">
                  <c:v>48221</c:v>
                </c:pt>
                <c:pt idx="2599">
                  <c:v>48222</c:v>
                </c:pt>
                <c:pt idx="2600">
                  <c:v>48223</c:v>
                </c:pt>
                <c:pt idx="2601">
                  <c:v>48224</c:v>
                </c:pt>
                <c:pt idx="2602">
                  <c:v>48225</c:v>
                </c:pt>
                <c:pt idx="2603">
                  <c:v>48226</c:v>
                </c:pt>
                <c:pt idx="2604">
                  <c:v>48227</c:v>
                </c:pt>
                <c:pt idx="2605">
                  <c:v>48228</c:v>
                </c:pt>
                <c:pt idx="2606">
                  <c:v>48229</c:v>
                </c:pt>
                <c:pt idx="2607">
                  <c:v>48230</c:v>
                </c:pt>
                <c:pt idx="2608">
                  <c:v>48231</c:v>
                </c:pt>
                <c:pt idx="2609">
                  <c:v>48232</c:v>
                </c:pt>
                <c:pt idx="2610">
                  <c:v>48233</c:v>
                </c:pt>
                <c:pt idx="2611">
                  <c:v>48234</c:v>
                </c:pt>
                <c:pt idx="2612">
                  <c:v>48235</c:v>
                </c:pt>
                <c:pt idx="2613">
                  <c:v>48236</c:v>
                </c:pt>
                <c:pt idx="2614">
                  <c:v>48237</c:v>
                </c:pt>
                <c:pt idx="2615">
                  <c:v>48238</c:v>
                </c:pt>
                <c:pt idx="2616">
                  <c:v>48239</c:v>
                </c:pt>
                <c:pt idx="2617">
                  <c:v>48240</c:v>
                </c:pt>
                <c:pt idx="2618">
                  <c:v>48241</c:v>
                </c:pt>
                <c:pt idx="2619">
                  <c:v>48242</c:v>
                </c:pt>
                <c:pt idx="2620">
                  <c:v>48243</c:v>
                </c:pt>
                <c:pt idx="2621">
                  <c:v>48244</c:v>
                </c:pt>
                <c:pt idx="2622">
                  <c:v>48245</c:v>
                </c:pt>
                <c:pt idx="2623">
                  <c:v>48246</c:v>
                </c:pt>
                <c:pt idx="2624">
                  <c:v>48247</c:v>
                </c:pt>
                <c:pt idx="2625">
                  <c:v>48248</c:v>
                </c:pt>
                <c:pt idx="2626">
                  <c:v>48249</c:v>
                </c:pt>
                <c:pt idx="2627">
                  <c:v>48250</c:v>
                </c:pt>
                <c:pt idx="2628">
                  <c:v>48251</c:v>
                </c:pt>
                <c:pt idx="2629">
                  <c:v>48252</c:v>
                </c:pt>
                <c:pt idx="2630">
                  <c:v>48253</c:v>
                </c:pt>
                <c:pt idx="2631">
                  <c:v>48254</c:v>
                </c:pt>
                <c:pt idx="2632">
                  <c:v>48255</c:v>
                </c:pt>
                <c:pt idx="2633">
                  <c:v>48256</c:v>
                </c:pt>
                <c:pt idx="2634">
                  <c:v>48257</c:v>
                </c:pt>
                <c:pt idx="2635">
                  <c:v>48258</c:v>
                </c:pt>
                <c:pt idx="2636">
                  <c:v>48259</c:v>
                </c:pt>
                <c:pt idx="2637">
                  <c:v>48260</c:v>
                </c:pt>
                <c:pt idx="2638">
                  <c:v>48261</c:v>
                </c:pt>
                <c:pt idx="2639">
                  <c:v>48262</c:v>
                </c:pt>
                <c:pt idx="2640">
                  <c:v>48263</c:v>
                </c:pt>
                <c:pt idx="2641">
                  <c:v>48264</c:v>
                </c:pt>
                <c:pt idx="2642">
                  <c:v>48265</c:v>
                </c:pt>
                <c:pt idx="2643">
                  <c:v>48266</c:v>
                </c:pt>
                <c:pt idx="2644">
                  <c:v>48267</c:v>
                </c:pt>
                <c:pt idx="2645">
                  <c:v>48268</c:v>
                </c:pt>
                <c:pt idx="2646">
                  <c:v>48269</c:v>
                </c:pt>
                <c:pt idx="2647">
                  <c:v>48270</c:v>
                </c:pt>
                <c:pt idx="2648">
                  <c:v>48271</c:v>
                </c:pt>
                <c:pt idx="2649">
                  <c:v>48272</c:v>
                </c:pt>
                <c:pt idx="2650">
                  <c:v>48273</c:v>
                </c:pt>
                <c:pt idx="2651">
                  <c:v>48274</c:v>
                </c:pt>
                <c:pt idx="2652">
                  <c:v>48275</c:v>
                </c:pt>
                <c:pt idx="2653">
                  <c:v>48276</c:v>
                </c:pt>
                <c:pt idx="2654">
                  <c:v>48277</c:v>
                </c:pt>
                <c:pt idx="2655">
                  <c:v>48278</c:v>
                </c:pt>
                <c:pt idx="2656">
                  <c:v>48279</c:v>
                </c:pt>
                <c:pt idx="2657">
                  <c:v>48280</c:v>
                </c:pt>
                <c:pt idx="2658">
                  <c:v>48281</c:v>
                </c:pt>
                <c:pt idx="2659">
                  <c:v>48282</c:v>
                </c:pt>
                <c:pt idx="2660">
                  <c:v>48283</c:v>
                </c:pt>
                <c:pt idx="2661">
                  <c:v>48284</c:v>
                </c:pt>
                <c:pt idx="2662">
                  <c:v>48285</c:v>
                </c:pt>
                <c:pt idx="2663">
                  <c:v>48286</c:v>
                </c:pt>
                <c:pt idx="2664">
                  <c:v>48287</c:v>
                </c:pt>
                <c:pt idx="2665">
                  <c:v>48288</c:v>
                </c:pt>
                <c:pt idx="2666">
                  <c:v>48289</c:v>
                </c:pt>
                <c:pt idx="2667">
                  <c:v>48290</c:v>
                </c:pt>
                <c:pt idx="2668">
                  <c:v>48291</c:v>
                </c:pt>
                <c:pt idx="2669">
                  <c:v>48292</c:v>
                </c:pt>
                <c:pt idx="2670">
                  <c:v>48293</c:v>
                </c:pt>
                <c:pt idx="2671">
                  <c:v>48294</c:v>
                </c:pt>
                <c:pt idx="2672">
                  <c:v>48295</c:v>
                </c:pt>
                <c:pt idx="2673">
                  <c:v>48296</c:v>
                </c:pt>
                <c:pt idx="2674">
                  <c:v>48297</c:v>
                </c:pt>
                <c:pt idx="2675">
                  <c:v>48298</c:v>
                </c:pt>
                <c:pt idx="2676">
                  <c:v>48299</c:v>
                </c:pt>
                <c:pt idx="2677">
                  <c:v>48300</c:v>
                </c:pt>
                <c:pt idx="2678">
                  <c:v>48301</c:v>
                </c:pt>
                <c:pt idx="2679">
                  <c:v>48302</c:v>
                </c:pt>
                <c:pt idx="2680">
                  <c:v>48303</c:v>
                </c:pt>
                <c:pt idx="2681">
                  <c:v>48304</c:v>
                </c:pt>
                <c:pt idx="2682">
                  <c:v>48305</c:v>
                </c:pt>
                <c:pt idx="2683">
                  <c:v>48306</c:v>
                </c:pt>
                <c:pt idx="2684">
                  <c:v>48307</c:v>
                </c:pt>
                <c:pt idx="2685">
                  <c:v>48308</c:v>
                </c:pt>
                <c:pt idx="2686">
                  <c:v>48309</c:v>
                </c:pt>
                <c:pt idx="2687">
                  <c:v>48310</c:v>
                </c:pt>
                <c:pt idx="2688">
                  <c:v>48311</c:v>
                </c:pt>
                <c:pt idx="2689">
                  <c:v>48312</c:v>
                </c:pt>
                <c:pt idx="2690">
                  <c:v>48313</c:v>
                </c:pt>
                <c:pt idx="2691">
                  <c:v>48314</c:v>
                </c:pt>
                <c:pt idx="2692">
                  <c:v>48315</c:v>
                </c:pt>
                <c:pt idx="2693">
                  <c:v>48316</c:v>
                </c:pt>
                <c:pt idx="2694">
                  <c:v>48317</c:v>
                </c:pt>
                <c:pt idx="2695">
                  <c:v>48318</c:v>
                </c:pt>
                <c:pt idx="2696">
                  <c:v>48319</c:v>
                </c:pt>
                <c:pt idx="2697">
                  <c:v>48320</c:v>
                </c:pt>
                <c:pt idx="2698">
                  <c:v>48321</c:v>
                </c:pt>
                <c:pt idx="2699">
                  <c:v>48322</c:v>
                </c:pt>
                <c:pt idx="2700">
                  <c:v>48323</c:v>
                </c:pt>
                <c:pt idx="2701">
                  <c:v>48324</c:v>
                </c:pt>
                <c:pt idx="2702">
                  <c:v>48325</c:v>
                </c:pt>
                <c:pt idx="2703">
                  <c:v>48326</c:v>
                </c:pt>
                <c:pt idx="2704">
                  <c:v>48327</c:v>
                </c:pt>
                <c:pt idx="2705">
                  <c:v>48328</c:v>
                </c:pt>
                <c:pt idx="2706">
                  <c:v>48329</c:v>
                </c:pt>
                <c:pt idx="2707">
                  <c:v>48330</c:v>
                </c:pt>
                <c:pt idx="2708">
                  <c:v>48331</c:v>
                </c:pt>
                <c:pt idx="2709">
                  <c:v>48332</c:v>
                </c:pt>
                <c:pt idx="2710">
                  <c:v>48333</c:v>
                </c:pt>
                <c:pt idx="2711">
                  <c:v>48334</c:v>
                </c:pt>
                <c:pt idx="2712">
                  <c:v>48335</c:v>
                </c:pt>
                <c:pt idx="2713">
                  <c:v>48336</c:v>
                </c:pt>
                <c:pt idx="2714">
                  <c:v>48337</c:v>
                </c:pt>
                <c:pt idx="2715">
                  <c:v>48338</c:v>
                </c:pt>
                <c:pt idx="2716">
                  <c:v>48339</c:v>
                </c:pt>
                <c:pt idx="2717">
                  <c:v>48340</c:v>
                </c:pt>
                <c:pt idx="2718">
                  <c:v>48341</c:v>
                </c:pt>
                <c:pt idx="2719">
                  <c:v>48342</c:v>
                </c:pt>
                <c:pt idx="2720">
                  <c:v>48343</c:v>
                </c:pt>
                <c:pt idx="2721">
                  <c:v>48344</c:v>
                </c:pt>
                <c:pt idx="2722">
                  <c:v>48345</c:v>
                </c:pt>
                <c:pt idx="2723">
                  <c:v>48346</c:v>
                </c:pt>
                <c:pt idx="2724">
                  <c:v>48347</c:v>
                </c:pt>
                <c:pt idx="2725">
                  <c:v>48348</c:v>
                </c:pt>
                <c:pt idx="2726">
                  <c:v>48349</c:v>
                </c:pt>
                <c:pt idx="2727">
                  <c:v>48350</c:v>
                </c:pt>
                <c:pt idx="2728">
                  <c:v>48351</c:v>
                </c:pt>
                <c:pt idx="2729">
                  <c:v>48352</c:v>
                </c:pt>
                <c:pt idx="2730">
                  <c:v>48353</c:v>
                </c:pt>
                <c:pt idx="2731">
                  <c:v>48354</c:v>
                </c:pt>
                <c:pt idx="2732">
                  <c:v>48355</c:v>
                </c:pt>
                <c:pt idx="2733">
                  <c:v>48356</c:v>
                </c:pt>
                <c:pt idx="2734">
                  <c:v>48357</c:v>
                </c:pt>
                <c:pt idx="2735">
                  <c:v>48358</c:v>
                </c:pt>
                <c:pt idx="2736">
                  <c:v>48359</c:v>
                </c:pt>
                <c:pt idx="2737">
                  <c:v>48360</c:v>
                </c:pt>
                <c:pt idx="2738">
                  <c:v>48361</c:v>
                </c:pt>
                <c:pt idx="2739">
                  <c:v>48362</c:v>
                </c:pt>
                <c:pt idx="2740">
                  <c:v>48363</c:v>
                </c:pt>
                <c:pt idx="2741">
                  <c:v>48364</c:v>
                </c:pt>
                <c:pt idx="2742">
                  <c:v>48365</c:v>
                </c:pt>
                <c:pt idx="2743">
                  <c:v>48366</c:v>
                </c:pt>
                <c:pt idx="2744">
                  <c:v>48367</c:v>
                </c:pt>
                <c:pt idx="2745">
                  <c:v>48368</c:v>
                </c:pt>
                <c:pt idx="2746">
                  <c:v>48369</c:v>
                </c:pt>
                <c:pt idx="2747">
                  <c:v>48370</c:v>
                </c:pt>
                <c:pt idx="2748">
                  <c:v>48371</c:v>
                </c:pt>
                <c:pt idx="2749">
                  <c:v>48372</c:v>
                </c:pt>
                <c:pt idx="2750">
                  <c:v>48373</c:v>
                </c:pt>
                <c:pt idx="2751">
                  <c:v>48374</c:v>
                </c:pt>
                <c:pt idx="2752">
                  <c:v>48375</c:v>
                </c:pt>
                <c:pt idx="2753">
                  <c:v>48376</c:v>
                </c:pt>
                <c:pt idx="2754">
                  <c:v>48377</c:v>
                </c:pt>
                <c:pt idx="2755">
                  <c:v>48378</c:v>
                </c:pt>
                <c:pt idx="2756">
                  <c:v>48379</c:v>
                </c:pt>
                <c:pt idx="2757">
                  <c:v>48380</c:v>
                </c:pt>
                <c:pt idx="2758">
                  <c:v>48381</c:v>
                </c:pt>
                <c:pt idx="2759">
                  <c:v>48382</c:v>
                </c:pt>
                <c:pt idx="2760">
                  <c:v>48383</c:v>
                </c:pt>
                <c:pt idx="2761">
                  <c:v>48384</c:v>
                </c:pt>
                <c:pt idx="2762">
                  <c:v>48385</c:v>
                </c:pt>
                <c:pt idx="2763">
                  <c:v>48386</c:v>
                </c:pt>
                <c:pt idx="2764">
                  <c:v>48387</c:v>
                </c:pt>
                <c:pt idx="2765">
                  <c:v>48388</c:v>
                </c:pt>
                <c:pt idx="2766">
                  <c:v>48389</c:v>
                </c:pt>
                <c:pt idx="2767">
                  <c:v>48390</c:v>
                </c:pt>
                <c:pt idx="2768">
                  <c:v>48391</c:v>
                </c:pt>
                <c:pt idx="2769">
                  <c:v>48392</c:v>
                </c:pt>
                <c:pt idx="2770">
                  <c:v>48393</c:v>
                </c:pt>
                <c:pt idx="2771">
                  <c:v>48394</c:v>
                </c:pt>
                <c:pt idx="2772">
                  <c:v>48395</c:v>
                </c:pt>
                <c:pt idx="2773">
                  <c:v>48396</c:v>
                </c:pt>
                <c:pt idx="2774">
                  <c:v>48397</c:v>
                </c:pt>
                <c:pt idx="2775">
                  <c:v>48398</c:v>
                </c:pt>
                <c:pt idx="2776">
                  <c:v>48399</c:v>
                </c:pt>
                <c:pt idx="2777">
                  <c:v>48400</c:v>
                </c:pt>
                <c:pt idx="2778">
                  <c:v>48401</c:v>
                </c:pt>
                <c:pt idx="2779">
                  <c:v>48402</c:v>
                </c:pt>
                <c:pt idx="2780">
                  <c:v>48403</c:v>
                </c:pt>
                <c:pt idx="2781">
                  <c:v>48404</c:v>
                </c:pt>
                <c:pt idx="2782">
                  <c:v>48405</c:v>
                </c:pt>
                <c:pt idx="2783">
                  <c:v>48406</c:v>
                </c:pt>
                <c:pt idx="2784">
                  <c:v>48407</c:v>
                </c:pt>
                <c:pt idx="2785">
                  <c:v>48408</c:v>
                </c:pt>
                <c:pt idx="2786">
                  <c:v>48409</c:v>
                </c:pt>
                <c:pt idx="2787">
                  <c:v>48410</c:v>
                </c:pt>
                <c:pt idx="2788">
                  <c:v>48411</c:v>
                </c:pt>
                <c:pt idx="2789">
                  <c:v>48412</c:v>
                </c:pt>
                <c:pt idx="2790">
                  <c:v>48413</c:v>
                </c:pt>
                <c:pt idx="2791">
                  <c:v>48414</c:v>
                </c:pt>
                <c:pt idx="2792">
                  <c:v>48415</c:v>
                </c:pt>
                <c:pt idx="2793">
                  <c:v>48416</c:v>
                </c:pt>
                <c:pt idx="2794">
                  <c:v>48417</c:v>
                </c:pt>
                <c:pt idx="2795">
                  <c:v>48418</c:v>
                </c:pt>
                <c:pt idx="2796">
                  <c:v>48419</c:v>
                </c:pt>
                <c:pt idx="2797">
                  <c:v>48420</c:v>
                </c:pt>
                <c:pt idx="2798">
                  <c:v>48421</c:v>
                </c:pt>
                <c:pt idx="2799">
                  <c:v>48422</c:v>
                </c:pt>
                <c:pt idx="2800">
                  <c:v>48423</c:v>
                </c:pt>
                <c:pt idx="2801">
                  <c:v>48424</c:v>
                </c:pt>
                <c:pt idx="2802">
                  <c:v>48425</c:v>
                </c:pt>
                <c:pt idx="2803">
                  <c:v>48426</c:v>
                </c:pt>
                <c:pt idx="2804">
                  <c:v>48427</c:v>
                </c:pt>
                <c:pt idx="2805">
                  <c:v>48428</c:v>
                </c:pt>
                <c:pt idx="2806">
                  <c:v>48429</c:v>
                </c:pt>
                <c:pt idx="2807">
                  <c:v>48430</c:v>
                </c:pt>
                <c:pt idx="2808">
                  <c:v>48431</c:v>
                </c:pt>
                <c:pt idx="2809">
                  <c:v>48432</c:v>
                </c:pt>
                <c:pt idx="2810">
                  <c:v>48433</c:v>
                </c:pt>
                <c:pt idx="2811">
                  <c:v>48434</c:v>
                </c:pt>
                <c:pt idx="2812">
                  <c:v>48435</c:v>
                </c:pt>
                <c:pt idx="2813">
                  <c:v>48436</c:v>
                </c:pt>
                <c:pt idx="2814">
                  <c:v>48437</c:v>
                </c:pt>
                <c:pt idx="2815">
                  <c:v>48438</c:v>
                </c:pt>
                <c:pt idx="2816">
                  <c:v>48439</c:v>
                </c:pt>
                <c:pt idx="2817">
                  <c:v>48440</c:v>
                </c:pt>
                <c:pt idx="2818">
                  <c:v>48441</c:v>
                </c:pt>
                <c:pt idx="2819">
                  <c:v>48442</c:v>
                </c:pt>
                <c:pt idx="2820">
                  <c:v>48443</c:v>
                </c:pt>
                <c:pt idx="2821">
                  <c:v>48444</c:v>
                </c:pt>
                <c:pt idx="2822">
                  <c:v>48445</c:v>
                </c:pt>
                <c:pt idx="2823">
                  <c:v>48446</c:v>
                </c:pt>
                <c:pt idx="2824">
                  <c:v>48447</c:v>
                </c:pt>
                <c:pt idx="2825">
                  <c:v>48448</c:v>
                </c:pt>
                <c:pt idx="2826">
                  <c:v>48449</c:v>
                </c:pt>
                <c:pt idx="2827">
                  <c:v>48450</c:v>
                </c:pt>
                <c:pt idx="2828">
                  <c:v>48451</c:v>
                </c:pt>
                <c:pt idx="2829">
                  <c:v>48452</c:v>
                </c:pt>
                <c:pt idx="2830">
                  <c:v>48453</c:v>
                </c:pt>
                <c:pt idx="2831">
                  <c:v>48454</c:v>
                </c:pt>
                <c:pt idx="2832">
                  <c:v>48455</c:v>
                </c:pt>
                <c:pt idx="2833">
                  <c:v>48456</c:v>
                </c:pt>
                <c:pt idx="2834">
                  <c:v>48457</c:v>
                </c:pt>
                <c:pt idx="2835">
                  <c:v>48458</c:v>
                </c:pt>
                <c:pt idx="2836">
                  <c:v>48459</c:v>
                </c:pt>
                <c:pt idx="2837">
                  <c:v>48460</c:v>
                </c:pt>
                <c:pt idx="2838">
                  <c:v>48461</c:v>
                </c:pt>
                <c:pt idx="2839">
                  <c:v>48462</c:v>
                </c:pt>
                <c:pt idx="2840">
                  <c:v>48463</c:v>
                </c:pt>
                <c:pt idx="2841">
                  <c:v>48464</c:v>
                </c:pt>
                <c:pt idx="2842">
                  <c:v>48465</c:v>
                </c:pt>
                <c:pt idx="2843">
                  <c:v>48466</c:v>
                </c:pt>
                <c:pt idx="2844">
                  <c:v>48467</c:v>
                </c:pt>
                <c:pt idx="2845">
                  <c:v>48468</c:v>
                </c:pt>
                <c:pt idx="2846">
                  <c:v>48469</c:v>
                </c:pt>
                <c:pt idx="2847">
                  <c:v>48470</c:v>
                </c:pt>
                <c:pt idx="2848">
                  <c:v>48471</c:v>
                </c:pt>
                <c:pt idx="2849">
                  <c:v>48472</c:v>
                </c:pt>
                <c:pt idx="2850">
                  <c:v>48473</c:v>
                </c:pt>
                <c:pt idx="2851">
                  <c:v>48474</c:v>
                </c:pt>
                <c:pt idx="2852">
                  <c:v>48475</c:v>
                </c:pt>
                <c:pt idx="2853">
                  <c:v>48476</c:v>
                </c:pt>
                <c:pt idx="2854">
                  <c:v>48477</c:v>
                </c:pt>
                <c:pt idx="2855">
                  <c:v>48478</c:v>
                </c:pt>
                <c:pt idx="2856">
                  <c:v>48479</c:v>
                </c:pt>
                <c:pt idx="2857">
                  <c:v>48480</c:v>
                </c:pt>
                <c:pt idx="2858">
                  <c:v>48481</c:v>
                </c:pt>
                <c:pt idx="2859">
                  <c:v>48482</c:v>
                </c:pt>
                <c:pt idx="2860">
                  <c:v>48483</c:v>
                </c:pt>
                <c:pt idx="2861">
                  <c:v>48484</c:v>
                </c:pt>
                <c:pt idx="2862">
                  <c:v>48485</c:v>
                </c:pt>
                <c:pt idx="2863">
                  <c:v>48486</c:v>
                </c:pt>
                <c:pt idx="2864">
                  <c:v>48487</c:v>
                </c:pt>
                <c:pt idx="2865">
                  <c:v>48488</c:v>
                </c:pt>
                <c:pt idx="2866">
                  <c:v>48489</c:v>
                </c:pt>
                <c:pt idx="2867">
                  <c:v>48490</c:v>
                </c:pt>
                <c:pt idx="2868">
                  <c:v>48491</c:v>
                </c:pt>
                <c:pt idx="2869">
                  <c:v>48492</c:v>
                </c:pt>
                <c:pt idx="2870">
                  <c:v>48493</c:v>
                </c:pt>
                <c:pt idx="2871">
                  <c:v>48494</c:v>
                </c:pt>
                <c:pt idx="2872">
                  <c:v>48495</c:v>
                </c:pt>
                <c:pt idx="2873">
                  <c:v>48496</c:v>
                </c:pt>
                <c:pt idx="2874">
                  <c:v>48497</c:v>
                </c:pt>
                <c:pt idx="2875">
                  <c:v>48498</c:v>
                </c:pt>
                <c:pt idx="2876">
                  <c:v>48499</c:v>
                </c:pt>
                <c:pt idx="2877">
                  <c:v>48500</c:v>
                </c:pt>
                <c:pt idx="2878">
                  <c:v>48501</c:v>
                </c:pt>
                <c:pt idx="2879">
                  <c:v>48502</c:v>
                </c:pt>
                <c:pt idx="2880">
                  <c:v>48503</c:v>
                </c:pt>
                <c:pt idx="2881">
                  <c:v>48504</c:v>
                </c:pt>
                <c:pt idx="2882">
                  <c:v>48505</c:v>
                </c:pt>
                <c:pt idx="2883">
                  <c:v>48506</c:v>
                </c:pt>
                <c:pt idx="2884">
                  <c:v>48507</c:v>
                </c:pt>
                <c:pt idx="2885">
                  <c:v>48508</c:v>
                </c:pt>
                <c:pt idx="2886">
                  <c:v>48509</c:v>
                </c:pt>
                <c:pt idx="2887">
                  <c:v>48510</c:v>
                </c:pt>
                <c:pt idx="2888">
                  <c:v>48511</c:v>
                </c:pt>
                <c:pt idx="2889">
                  <c:v>48512</c:v>
                </c:pt>
                <c:pt idx="2890">
                  <c:v>48513</c:v>
                </c:pt>
                <c:pt idx="2891">
                  <c:v>48514</c:v>
                </c:pt>
                <c:pt idx="2892">
                  <c:v>48515</c:v>
                </c:pt>
                <c:pt idx="2893">
                  <c:v>48516</c:v>
                </c:pt>
                <c:pt idx="2894">
                  <c:v>48517</c:v>
                </c:pt>
                <c:pt idx="2895">
                  <c:v>48518</c:v>
                </c:pt>
                <c:pt idx="2896">
                  <c:v>48519</c:v>
                </c:pt>
                <c:pt idx="2897">
                  <c:v>48520</c:v>
                </c:pt>
                <c:pt idx="2898">
                  <c:v>48521</c:v>
                </c:pt>
                <c:pt idx="2899">
                  <c:v>48522</c:v>
                </c:pt>
                <c:pt idx="2900">
                  <c:v>48523</c:v>
                </c:pt>
                <c:pt idx="2901">
                  <c:v>48524</c:v>
                </c:pt>
                <c:pt idx="2902">
                  <c:v>48525</c:v>
                </c:pt>
                <c:pt idx="2903">
                  <c:v>48526</c:v>
                </c:pt>
                <c:pt idx="2904">
                  <c:v>48527</c:v>
                </c:pt>
                <c:pt idx="2905">
                  <c:v>48528</c:v>
                </c:pt>
                <c:pt idx="2906">
                  <c:v>48529</c:v>
                </c:pt>
                <c:pt idx="2907">
                  <c:v>48530</c:v>
                </c:pt>
                <c:pt idx="2908">
                  <c:v>48531</c:v>
                </c:pt>
                <c:pt idx="2909">
                  <c:v>48532</c:v>
                </c:pt>
                <c:pt idx="2910">
                  <c:v>48533</c:v>
                </c:pt>
                <c:pt idx="2911">
                  <c:v>48534</c:v>
                </c:pt>
                <c:pt idx="2912">
                  <c:v>48535</c:v>
                </c:pt>
                <c:pt idx="2913">
                  <c:v>48536</c:v>
                </c:pt>
                <c:pt idx="2914">
                  <c:v>48537</c:v>
                </c:pt>
                <c:pt idx="2915">
                  <c:v>48538</c:v>
                </c:pt>
                <c:pt idx="2916">
                  <c:v>48539</c:v>
                </c:pt>
                <c:pt idx="2917">
                  <c:v>48540</c:v>
                </c:pt>
                <c:pt idx="2918">
                  <c:v>48541</c:v>
                </c:pt>
                <c:pt idx="2919">
                  <c:v>48542</c:v>
                </c:pt>
                <c:pt idx="2920">
                  <c:v>48543</c:v>
                </c:pt>
                <c:pt idx="2921">
                  <c:v>48544</c:v>
                </c:pt>
                <c:pt idx="2922">
                  <c:v>48545</c:v>
                </c:pt>
                <c:pt idx="2923">
                  <c:v>48546</c:v>
                </c:pt>
                <c:pt idx="2924">
                  <c:v>48547</c:v>
                </c:pt>
                <c:pt idx="2925">
                  <c:v>48548</c:v>
                </c:pt>
                <c:pt idx="2926">
                  <c:v>48549</c:v>
                </c:pt>
                <c:pt idx="2927">
                  <c:v>48550</c:v>
                </c:pt>
                <c:pt idx="2928">
                  <c:v>48551</c:v>
                </c:pt>
                <c:pt idx="2929">
                  <c:v>48552</c:v>
                </c:pt>
                <c:pt idx="2930">
                  <c:v>48553</c:v>
                </c:pt>
                <c:pt idx="2931">
                  <c:v>48554</c:v>
                </c:pt>
                <c:pt idx="2932">
                  <c:v>48555</c:v>
                </c:pt>
                <c:pt idx="2933">
                  <c:v>48556</c:v>
                </c:pt>
                <c:pt idx="2934">
                  <c:v>48557</c:v>
                </c:pt>
                <c:pt idx="2935">
                  <c:v>48558</c:v>
                </c:pt>
                <c:pt idx="2936">
                  <c:v>48559</c:v>
                </c:pt>
                <c:pt idx="2937">
                  <c:v>48560</c:v>
                </c:pt>
                <c:pt idx="2938">
                  <c:v>48561</c:v>
                </c:pt>
                <c:pt idx="2939">
                  <c:v>48562</c:v>
                </c:pt>
                <c:pt idx="2940">
                  <c:v>48563</c:v>
                </c:pt>
                <c:pt idx="2941">
                  <c:v>48564</c:v>
                </c:pt>
                <c:pt idx="2942">
                  <c:v>48565</c:v>
                </c:pt>
                <c:pt idx="2943">
                  <c:v>48566</c:v>
                </c:pt>
                <c:pt idx="2944">
                  <c:v>48567</c:v>
                </c:pt>
                <c:pt idx="2945">
                  <c:v>48568</c:v>
                </c:pt>
                <c:pt idx="2946">
                  <c:v>48569</c:v>
                </c:pt>
                <c:pt idx="2947">
                  <c:v>48570</c:v>
                </c:pt>
                <c:pt idx="2948">
                  <c:v>48571</c:v>
                </c:pt>
                <c:pt idx="2949">
                  <c:v>48572</c:v>
                </c:pt>
                <c:pt idx="2950">
                  <c:v>48573</c:v>
                </c:pt>
                <c:pt idx="2951">
                  <c:v>48574</c:v>
                </c:pt>
                <c:pt idx="2952">
                  <c:v>48575</c:v>
                </c:pt>
                <c:pt idx="2953">
                  <c:v>48576</c:v>
                </c:pt>
                <c:pt idx="2954">
                  <c:v>48577</c:v>
                </c:pt>
                <c:pt idx="2955">
                  <c:v>48578</c:v>
                </c:pt>
                <c:pt idx="2956">
                  <c:v>48579</c:v>
                </c:pt>
                <c:pt idx="2957">
                  <c:v>48580</c:v>
                </c:pt>
                <c:pt idx="2958">
                  <c:v>48581</c:v>
                </c:pt>
                <c:pt idx="2959">
                  <c:v>48582</c:v>
                </c:pt>
                <c:pt idx="2960">
                  <c:v>48583</c:v>
                </c:pt>
                <c:pt idx="2961">
                  <c:v>48584</c:v>
                </c:pt>
                <c:pt idx="2962">
                  <c:v>48585</c:v>
                </c:pt>
                <c:pt idx="2963">
                  <c:v>48586</c:v>
                </c:pt>
                <c:pt idx="2964">
                  <c:v>48587</c:v>
                </c:pt>
                <c:pt idx="2965">
                  <c:v>48588</c:v>
                </c:pt>
                <c:pt idx="2966">
                  <c:v>48589</c:v>
                </c:pt>
                <c:pt idx="2967">
                  <c:v>48590</c:v>
                </c:pt>
                <c:pt idx="2968">
                  <c:v>48591</c:v>
                </c:pt>
                <c:pt idx="2969">
                  <c:v>48592</c:v>
                </c:pt>
                <c:pt idx="2970">
                  <c:v>48593</c:v>
                </c:pt>
                <c:pt idx="2971">
                  <c:v>48594</c:v>
                </c:pt>
                <c:pt idx="2972">
                  <c:v>48595</c:v>
                </c:pt>
                <c:pt idx="2973">
                  <c:v>48596</c:v>
                </c:pt>
                <c:pt idx="2974">
                  <c:v>48597</c:v>
                </c:pt>
                <c:pt idx="2975">
                  <c:v>48598</c:v>
                </c:pt>
                <c:pt idx="2976">
                  <c:v>48599</c:v>
                </c:pt>
                <c:pt idx="2977">
                  <c:v>48600</c:v>
                </c:pt>
                <c:pt idx="2978">
                  <c:v>48601</c:v>
                </c:pt>
                <c:pt idx="2979">
                  <c:v>48602</c:v>
                </c:pt>
                <c:pt idx="2980">
                  <c:v>48603</c:v>
                </c:pt>
                <c:pt idx="2981">
                  <c:v>48604</c:v>
                </c:pt>
                <c:pt idx="2982">
                  <c:v>48605</c:v>
                </c:pt>
                <c:pt idx="2983">
                  <c:v>48606</c:v>
                </c:pt>
                <c:pt idx="2984">
                  <c:v>48607</c:v>
                </c:pt>
                <c:pt idx="2985">
                  <c:v>48608</c:v>
                </c:pt>
                <c:pt idx="2986">
                  <c:v>48609</c:v>
                </c:pt>
                <c:pt idx="2987">
                  <c:v>48610</c:v>
                </c:pt>
                <c:pt idx="2988">
                  <c:v>48611</c:v>
                </c:pt>
                <c:pt idx="2989">
                  <c:v>48612</c:v>
                </c:pt>
                <c:pt idx="2990">
                  <c:v>48613</c:v>
                </c:pt>
                <c:pt idx="2991">
                  <c:v>48614</c:v>
                </c:pt>
                <c:pt idx="2992">
                  <c:v>48615</c:v>
                </c:pt>
                <c:pt idx="2993">
                  <c:v>48616</c:v>
                </c:pt>
                <c:pt idx="2994">
                  <c:v>48617</c:v>
                </c:pt>
                <c:pt idx="2995">
                  <c:v>48618</c:v>
                </c:pt>
                <c:pt idx="2996">
                  <c:v>48619</c:v>
                </c:pt>
                <c:pt idx="2997">
                  <c:v>48620</c:v>
                </c:pt>
                <c:pt idx="2998">
                  <c:v>48621</c:v>
                </c:pt>
                <c:pt idx="2999">
                  <c:v>48622</c:v>
                </c:pt>
                <c:pt idx="3000">
                  <c:v>48623</c:v>
                </c:pt>
                <c:pt idx="3001">
                  <c:v>48624</c:v>
                </c:pt>
                <c:pt idx="3002">
                  <c:v>48625</c:v>
                </c:pt>
                <c:pt idx="3003">
                  <c:v>48626</c:v>
                </c:pt>
                <c:pt idx="3004">
                  <c:v>48627</c:v>
                </c:pt>
                <c:pt idx="3005">
                  <c:v>48628</c:v>
                </c:pt>
                <c:pt idx="3006">
                  <c:v>48629</c:v>
                </c:pt>
                <c:pt idx="3007">
                  <c:v>48630</c:v>
                </c:pt>
                <c:pt idx="3008">
                  <c:v>48631</c:v>
                </c:pt>
                <c:pt idx="3009">
                  <c:v>48632</c:v>
                </c:pt>
                <c:pt idx="3010">
                  <c:v>48633</c:v>
                </c:pt>
                <c:pt idx="3011">
                  <c:v>48634</c:v>
                </c:pt>
                <c:pt idx="3012">
                  <c:v>48635</c:v>
                </c:pt>
                <c:pt idx="3013">
                  <c:v>48636</c:v>
                </c:pt>
                <c:pt idx="3014">
                  <c:v>48637</c:v>
                </c:pt>
                <c:pt idx="3015">
                  <c:v>48638</c:v>
                </c:pt>
                <c:pt idx="3016">
                  <c:v>48639</c:v>
                </c:pt>
                <c:pt idx="3017">
                  <c:v>48640</c:v>
                </c:pt>
                <c:pt idx="3018">
                  <c:v>48641</c:v>
                </c:pt>
                <c:pt idx="3019">
                  <c:v>48642</c:v>
                </c:pt>
                <c:pt idx="3020">
                  <c:v>48643</c:v>
                </c:pt>
                <c:pt idx="3021">
                  <c:v>48644</c:v>
                </c:pt>
                <c:pt idx="3022">
                  <c:v>48645</c:v>
                </c:pt>
                <c:pt idx="3023">
                  <c:v>48646</c:v>
                </c:pt>
                <c:pt idx="3024">
                  <c:v>48647</c:v>
                </c:pt>
                <c:pt idx="3025">
                  <c:v>48648</c:v>
                </c:pt>
                <c:pt idx="3026">
                  <c:v>48649</c:v>
                </c:pt>
                <c:pt idx="3027">
                  <c:v>48650</c:v>
                </c:pt>
                <c:pt idx="3028">
                  <c:v>48651</c:v>
                </c:pt>
                <c:pt idx="3029">
                  <c:v>48652</c:v>
                </c:pt>
                <c:pt idx="3030">
                  <c:v>48653</c:v>
                </c:pt>
                <c:pt idx="3031">
                  <c:v>48654</c:v>
                </c:pt>
                <c:pt idx="3032">
                  <c:v>48655</c:v>
                </c:pt>
                <c:pt idx="3033">
                  <c:v>48656</c:v>
                </c:pt>
                <c:pt idx="3034">
                  <c:v>48657</c:v>
                </c:pt>
                <c:pt idx="3035">
                  <c:v>48658</c:v>
                </c:pt>
                <c:pt idx="3036">
                  <c:v>48659</c:v>
                </c:pt>
                <c:pt idx="3037">
                  <c:v>48660</c:v>
                </c:pt>
                <c:pt idx="3038">
                  <c:v>48661</c:v>
                </c:pt>
                <c:pt idx="3039">
                  <c:v>48662</c:v>
                </c:pt>
                <c:pt idx="3040">
                  <c:v>48663</c:v>
                </c:pt>
                <c:pt idx="3041">
                  <c:v>48664</c:v>
                </c:pt>
                <c:pt idx="3042">
                  <c:v>48665</c:v>
                </c:pt>
                <c:pt idx="3043">
                  <c:v>48666</c:v>
                </c:pt>
                <c:pt idx="3044">
                  <c:v>48667</c:v>
                </c:pt>
                <c:pt idx="3045">
                  <c:v>48668</c:v>
                </c:pt>
                <c:pt idx="3046">
                  <c:v>48669</c:v>
                </c:pt>
                <c:pt idx="3047">
                  <c:v>48670</c:v>
                </c:pt>
                <c:pt idx="3048">
                  <c:v>48671</c:v>
                </c:pt>
                <c:pt idx="3049">
                  <c:v>48672</c:v>
                </c:pt>
                <c:pt idx="3050">
                  <c:v>48673</c:v>
                </c:pt>
                <c:pt idx="3051">
                  <c:v>48674</c:v>
                </c:pt>
                <c:pt idx="3052">
                  <c:v>48675</c:v>
                </c:pt>
                <c:pt idx="3053">
                  <c:v>48676</c:v>
                </c:pt>
                <c:pt idx="3054">
                  <c:v>48677</c:v>
                </c:pt>
                <c:pt idx="3055">
                  <c:v>48678</c:v>
                </c:pt>
                <c:pt idx="3056">
                  <c:v>48679</c:v>
                </c:pt>
                <c:pt idx="3057">
                  <c:v>48680</c:v>
                </c:pt>
                <c:pt idx="3058">
                  <c:v>48681</c:v>
                </c:pt>
                <c:pt idx="3059">
                  <c:v>48682</c:v>
                </c:pt>
                <c:pt idx="3060">
                  <c:v>48683</c:v>
                </c:pt>
                <c:pt idx="3061">
                  <c:v>48684</c:v>
                </c:pt>
                <c:pt idx="3062">
                  <c:v>48685</c:v>
                </c:pt>
                <c:pt idx="3063">
                  <c:v>48686</c:v>
                </c:pt>
                <c:pt idx="3064">
                  <c:v>48687</c:v>
                </c:pt>
                <c:pt idx="3065">
                  <c:v>48688</c:v>
                </c:pt>
                <c:pt idx="3066">
                  <c:v>48689</c:v>
                </c:pt>
                <c:pt idx="3067">
                  <c:v>48690</c:v>
                </c:pt>
                <c:pt idx="3068">
                  <c:v>48691</c:v>
                </c:pt>
                <c:pt idx="3069">
                  <c:v>48692</c:v>
                </c:pt>
                <c:pt idx="3070">
                  <c:v>48693</c:v>
                </c:pt>
                <c:pt idx="3071">
                  <c:v>48694</c:v>
                </c:pt>
                <c:pt idx="3072">
                  <c:v>48695</c:v>
                </c:pt>
                <c:pt idx="3073">
                  <c:v>48696</c:v>
                </c:pt>
                <c:pt idx="3074">
                  <c:v>48697</c:v>
                </c:pt>
                <c:pt idx="3075">
                  <c:v>48698</c:v>
                </c:pt>
                <c:pt idx="3076">
                  <c:v>48699</c:v>
                </c:pt>
                <c:pt idx="3077">
                  <c:v>48700</c:v>
                </c:pt>
                <c:pt idx="3078">
                  <c:v>48701</c:v>
                </c:pt>
                <c:pt idx="3079">
                  <c:v>48702</c:v>
                </c:pt>
                <c:pt idx="3080">
                  <c:v>48703</c:v>
                </c:pt>
                <c:pt idx="3081">
                  <c:v>48704</c:v>
                </c:pt>
                <c:pt idx="3082">
                  <c:v>48705</c:v>
                </c:pt>
                <c:pt idx="3083">
                  <c:v>48706</c:v>
                </c:pt>
                <c:pt idx="3084">
                  <c:v>48707</c:v>
                </c:pt>
                <c:pt idx="3085">
                  <c:v>48708</c:v>
                </c:pt>
                <c:pt idx="3086">
                  <c:v>48709</c:v>
                </c:pt>
                <c:pt idx="3087">
                  <c:v>48710</c:v>
                </c:pt>
                <c:pt idx="3088">
                  <c:v>48711</c:v>
                </c:pt>
                <c:pt idx="3089">
                  <c:v>48712</c:v>
                </c:pt>
                <c:pt idx="3090">
                  <c:v>48713</c:v>
                </c:pt>
                <c:pt idx="3091">
                  <c:v>48714</c:v>
                </c:pt>
                <c:pt idx="3092">
                  <c:v>48715</c:v>
                </c:pt>
                <c:pt idx="3093">
                  <c:v>48716</c:v>
                </c:pt>
                <c:pt idx="3094">
                  <c:v>48717</c:v>
                </c:pt>
                <c:pt idx="3095">
                  <c:v>48718</c:v>
                </c:pt>
                <c:pt idx="3096">
                  <c:v>48719</c:v>
                </c:pt>
                <c:pt idx="3097">
                  <c:v>48720</c:v>
                </c:pt>
                <c:pt idx="3098">
                  <c:v>48721</c:v>
                </c:pt>
                <c:pt idx="3099">
                  <c:v>48722</c:v>
                </c:pt>
                <c:pt idx="3100">
                  <c:v>48723</c:v>
                </c:pt>
                <c:pt idx="3101">
                  <c:v>48724</c:v>
                </c:pt>
                <c:pt idx="3102">
                  <c:v>48725</c:v>
                </c:pt>
                <c:pt idx="3103">
                  <c:v>48726</c:v>
                </c:pt>
                <c:pt idx="3104">
                  <c:v>48727</c:v>
                </c:pt>
                <c:pt idx="3105">
                  <c:v>48728</c:v>
                </c:pt>
                <c:pt idx="3106">
                  <c:v>48729</c:v>
                </c:pt>
                <c:pt idx="3107">
                  <c:v>48730</c:v>
                </c:pt>
                <c:pt idx="3108">
                  <c:v>48731</c:v>
                </c:pt>
                <c:pt idx="3109">
                  <c:v>48732</c:v>
                </c:pt>
                <c:pt idx="3110">
                  <c:v>48733</c:v>
                </c:pt>
                <c:pt idx="3111">
                  <c:v>48734</c:v>
                </c:pt>
                <c:pt idx="3112">
                  <c:v>48735</c:v>
                </c:pt>
                <c:pt idx="3113">
                  <c:v>48736</c:v>
                </c:pt>
                <c:pt idx="3114">
                  <c:v>48737</c:v>
                </c:pt>
                <c:pt idx="3115">
                  <c:v>48738</c:v>
                </c:pt>
                <c:pt idx="3116">
                  <c:v>48739</c:v>
                </c:pt>
                <c:pt idx="3117">
                  <c:v>48740</c:v>
                </c:pt>
                <c:pt idx="3118">
                  <c:v>48741</c:v>
                </c:pt>
                <c:pt idx="3119">
                  <c:v>48742</c:v>
                </c:pt>
                <c:pt idx="3120">
                  <c:v>48743</c:v>
                </c:pt>
                <c:pt idx="3121">
                  <c:v>48744</c:v>
                </c:pt>
                <c:pt idx="3122">
                  <c:v>48745</c:v>
                </c:pt>
                <c:pt idx="3123">
                  <c:v>48746</c:v>
                </c:pt>
                <c:pt idx="3124">
                  <c:v>48747</c:v>
                </c:pt>
                <c:pt idx="3125">
                  <c:v>48748</c:v>
                </c:pt>
                <c:pt idx="3126">
                  <c:v>48749</c:v>
                </c:pt>
                <c:pt idx="3127">
                  <c:v>48750</c:v>
                </c:pt>
                <c:pt idx="3128">
                  <c:v>48751</c:v>
                </c:pt>
                <c:pt idx="3129">
                  <c:v>48752</c:v>
                </c:pt>
                <c:pt idx="3130">
                  <c:v>48753</c:v>
                </c:pt>
                <c:pt idx="3131">
                  <c:v>48754</c:v>
                </c:pt>
                <c:pt idx="3132">
                  <c:v>48755</c:v>
                </c:pt>
                <c:pt idx="3133">
                  <c:v>48756</c:v>
                </c:pt>
                <c:pt idx="3134">
                  <c:v>48757</c:v>
                </c:pt>
                <c:pt idx="3135">
                  <c:v>48758</c:v>
                </c:pt>
                <c:pt idx="3136">
                  <c:v>48759</c:v>
                </c:pt>
                <c:pt idx="3137">
                  <c:v>48760</c:v>
                </c:pt>
                <c:pt idx="3138">
                  <c:v>48761</c:v>
                </c:pt>
                <c:pt idx="3139">
                  <c:v>48762</c:v>
                </c:pt>
                <c:pt idx="3140">
                  <c:v>48763</c:v>
                </c:pt>
                <c:pt idx="3141">
                  <c:v>48764</c:v>
                </c:pt>
                <c:pt idx="3142">
                  <c:v>48765</c:v>
                </c:pt>
                <c:pt idx="3143">
                  <c:v>48766</c:v>
                </c:pt>
                <c:pt idx="3144">
                  <c:v>48767</c:v>
                </c:pt>
                <c:pt idx="3145">
                  <c:v>48768</c:v>
                </c:pt>
                <c:pt idx="3146">
                  <c:v>48769</c:v>
                </c:pt>
                <c:pt idx="3147">
                  <c:v>48770</c:v>
                </c:pt>
                <c:pt idx="3148">
                  <c:v>48771</c:v>
                </c:pt>
                <c:pt idx="3149">
                  <c:v>48772</c:v>
                </c:pt>
                <c:pt idx="3150">
                  <c:v>48773</c:v>
                </c:pt>
                <c:pt idx="3151">
                  <c:v>48774</c:v>
                </c:pt>
                <c:pt idx="3152">
                  <c:v>48775</c:v>
                </c:pt>
                <c:pt idx="3153">
                  <c:v>48776</c:v>
                </c:pt>
                <c:pt idx="3154">
                  <c:v>48777</c:v>
                </c:pt>
                <c:pt idx="3155">
                  <c:v>48778</c:v>
                </c:pt>
                <c:pt idx="3156">
                  <c:v>48779</c:v>
                </c:pt>
                <c:pt idx="3157">
                  <c:v>48780</c:v>
                </c:pt>
                <c:pt idx="3158">
                  <c:v>48781</c:v>
                </c:pt>
                <c:pt idx="3159">
                  <c:v>48782</c:v>
                </c:pt>
                <c:pt idx="3160">
                  <c:v>48783</c:v>
                </c:pt>
                <c:pt idx="3161">
                  <c:v>48784</c:v>
                </c:pt>
                <c:pt idx="3162">
                  <c:v>48785</c:v>
                </c:pt>
                <c:pt idx="3163">
                  <c:v>48786</c:v>
                </c:pt>
                <c:pt idx="3164">
                  <c:v>48787</c:v>
                </c:pt>
                <c:pt idx="3165">
                  <c:v>48788</c:v>
                </c:pt>
                <c:pt idx="3166">
                  <c:v>48789</c:v>
                </c:pt>
                <c:pt idx="3167">
                  <c:v>48790</c:v>
                </c:pt>
                <c:pt idx="3168">
                  <c:v>48791</c:v>
                </c:pt>
                <c:pt idx="3169">
                  <c:v>48792</c:v>
                </c:pt>
                <c:pt idx="3170">
                  <c:v>48793</c:v>
                </c:pt>
                <c:pt idx="3171">
                  <c:v>48794</c:v>
                </c:pt>
                <c:pt idx="3172">
                  <c:v>48795</c:v>
                </c:pt>
                <c:pt idx="3173">
                  <c:v>48796</c:v>
                </c:pt>
                <c:pt idx="3174">
                  <c:v>48797</c:v>
                </c:pt>
                <c:pt idx="3175">
                  <c:v>48798</c:v>
                </c:pt>
                <c:pt idx="3176">
                  <c:v>48799</c:v>
                </c:pt>
                <c:pt idx="3177">
                  <c:v>48800</c:v>
                </c:pt>
                <c:pt idx="3178">
                  <c:v>48801</c:v>
                </c:pt>
                <c:pt idx="3179">
                  <c:v>48802</c:v>
                </c:pt>
                <c:pt idx="3180">
                  <c:v>48803</c:v>
                </c:pt>
                <c:pt idx="3181">
                  <c:v>48804</c:v>
                </c:pt>
                <c:pt idx="3182">
                  <c:v>48805</c:v>
                </c:pt>
                <c:pt idx="3183">
                  <c:v>48806</c:v>
                </c:pt>
                <c:pt idx="3184">
                  <c:v>48807</c:v>
                </c:pt>
                <c:pt idx="3185">
                  <c:v>48808</c:v>
                </c:pt>
                <c:pt idx="3186">
                  <c:v>48809</c:v>
                </c:pt>
                <c:pt idx="3187">
                  <c:v>48810</c:v>
                </c:pt>
                <c:pt idx="3188">
                  <c:v>48811</c:v>
                </c:pt>
                <c:pt idx="3189">
                  <c:v>48812</c:v>
                </c:pt>
                <c:pt idx="3190">
                  <c:v>48813</c:v>
                </c:pt>
                <c:pt idx="3191">
                  <c:v>48814</c:v>
                </c:pt>
                <c:pt idx="3192">
                  <c:v>48815</c:v>
                </c:pt>
                <c:pt idx="3193">
                  <c:v>48816</c:v>
                </c:pt>
                <c:pt idx="3194">
                  <c:v>48817</c:v>
                </c:pt>
                <c:pt idx="3195">
                  <c:v>48818</c:v>
                </c:pt>
                <c:pt idx="3196">
                  <c:v>48819</c:v>
                </c:pt>
                <c:pt idx="3197">
                  <c:v>48820</c:v>
                </c:pt>
                <c:pt idx="3198">
                  <c:v>48821</c:v>
                </c:pt>
                <c:pt idx="3199">
                  <c:v>48822</c:v>
                </c:pt>
                <c:pt idx="3200">
                  <c:v>48823</c:v>
                </c:pt>
                <c:pt idx="3201">
                  <c:v>48824</c:v>
                </c:pt>
                <c:pt idx="3202">
                  <c:v>48825</c:v>
                </c:pt>
                <c:pt idx="3203">
                  <c:v>48826</c:v>
                </c:pt>
                <c:pt idx="3204">
                  <c:v>48827</c:v>
                </c:pt>
                <c:pt idx="3205">
                  <c:v>48828</c:v>
                </c:pt>
                <c:pt idx="3206">
                  <c:v>48829</c:v>
                </c:pt>
                <c:pt idx="3207">
                  <c:v>48830</c:v>
                </c:pt>
                <c:pt idx="3208">
                  <c:v>48831</c:v>
                </c:pt>
                <c:pt idx="3209">
                  <c:v>48832</c:v>
                </c:pt>
                <c:pt idx="3210">
                  <c:v>48833</c:v>
                </c:pt>
                <c:pt idx="3211">
                  <c:v>48834</c:v>
                </c:pt>
                <c:pt idx="3212">
                  <c:v>48835</c:v>
                </c:pt>
                <c:pt idx="3213">
                  <c:v>48836</c:v>
                </c:pt>
                <c:pt idx="3214">
                  <c:v>48837</c:v>
                </c:pt>
                <c:pt idx="3215">
                  <c:v>48838</c:v>
                </c:pt>
                <c:pt idx="3216">
                  <c:v>48839</c:v>
                </c:pt>
                <c:pt idx="3217">
                  <c:v>48840</c:v>
                </c:pt>
                <c:pt idx="3218">
                  <c:v>48841</c:v>
                </c:pt>
                <c:pt idx="3219">
                  <c:v>48842</c:v>
                </c:pt>
                <c:pt idx="3220">
                  <c:v>48843</c:v>
                </c:pt>
                <c:pt idx="3221">
                  <c:v>48844</c:v>
                </c:pt>
                <c:pt idx="3222">
                  <c:v>48845</c:v>
                </c:pt>
                <c:pt idx="3223">
                  <c:v>48846</c:v>
                </c:pt>
                <c:pt idx="3224">
                  <c:v>48847</c:v>
                </c:pt>
                <c:pt idx="3225">
                  <c:v>48848</c:v>
                </c:pt>
                <c:pt idx="3226">
                  <c:v>48849</c:v>
                </c:pt>
                <c:pt idx="3227">
                  <c:v>48850</c:v>
                </c:pt>
                <c:pt idx="3228">
                  <c:v>48851</c:v>
                </c:pt>
                <c:pt idx="3229">
                  <c:v>48852</c:v>
                </c:pt>
                <c:pt idx="3230">
                  <c:v>48853</c:v>
                </c:pt>
                <c:pt idx="3231">
                  <c:v>48854</c:v>
                </c:pt>
                <c:pt idx="3232">
                  <c:v>48855</c:v>
                </c:pt>
                <c:pt idx="3233">
                  <c:v>48856</c:v>
                </c:pt>
                <c:pt idx="3234">
                  <c:v>48857</c:v>
                </c:pt>
                <c:pt idx="3235">
                  <c:v>48858</c:v>
                </c:pt>
                <c:pt idx="3236">
                  <c:v>48859</c:v>
                </c:pt>
                <c:pt idx="3237">
                  <c:v>48860</c:v>
                </c:pt>
                <c:pt idx="3238">
                  <c:v>48861</c:v>
                </c:pt>
                <c:pt idx="3239">
                  <c:v>48862</c:v>
                </c:pt>
                <c:pt idx="3240">
                  <c:v>48863</c:v>
                </c:pt>
                <c:pt idx="3241">
                  <c:v>48864</c:v>
                </c:pt>
                <c:pt idx="3242">
                  <c:v>48865</c:v>
                </c:pt>
                <c:pt idx="3243">
                  <c:v>48866</c:v>
                </c:pt>
                <c:pt idx="3244">
                  <c:v>48867</c:v>
                </c:pt>
                <c:pt idx="3245">
                  <c:v>48868</c:v>
                </c:pt>
                <c:pt idx="3246">
                  <c:v>48869</c:v>
                </c:pt>
                <c:pt idx="3247">
                  <c:v>48870</c:v>
                </c:pt>
                <c:pt idx="3248">
                  <c:v>48871</c:v>
                </c:pt>
                <c:pt idx="3249">
                  <c:v>48872</c:v>
                </c:pt>
                <c:pt idx="3250">
                  <c:v>48873</c:v>
                </c:pt>
                <c:pt idx="3251">
                  <c:v>48874</c:v>
                </c:pt>
                <c:pt idx="3252">
                  <c:v>48875</c:v>
                </c:pt>
                <c:pt idx="3253">
                  <c:v>48876</c:v>
                </c:pt>
                <c:pt idx="3254">
                  <c:v>48877</c:v>
                </c:pt>
                <c:pt idx="3255">
                  <c:v>48878</c:v>
                </c:pt>
                <c:pt idx="3256">
                  <c:v>48879</c:v>
                </c:pt>
                <c:pt idx="3257">
                  <c:v>48880</c:v>
                </c:pt>
                <c:pt idx="3258">
                  <c:v>48881</c:v>
                </c:pt>
                <c:pt idx="3259">
                  <c:v>48882</c:v>
                </c:pt>
                <c:pt idx="3260">
                  <c:v>48883</c:v>
                </c:pt>
                <c:pt idx="3261">
                  <c:v>48884</c:v>
                </c:pt>
                <c:pt idx="3262">
                  <c:v>48885</c:v>
                </c:pt>
                <c:pt idx="3263">
                  <c:v>48886</c:v>
                </c:pt>
                <c:pt idx="3264">
                  <c:v>48887</c:v>
                </c:pt>
                <c:pt idx="3265">
                  <c:v>48888</c:v>
                </c:pt>
                <c:pt idx="3266">
                  <c:v>48889</c:v>
                </c:pt>
                <c:pt idx="3267">
                  <c:v>48890</c:v>
                </c:pt>
                <c:pt idx="3268">
                  <c:v>48891</c:v>
                </c:pt>
                <c:pt idx="3269">
                  <c:v>48892</c:v>
                </c:pt>
                <c:pt idx="3270">
                  <c:v>48893</c:v>
                </c:pt>
                <c:pt idx="3271">
                  <c:v>48894</c:v>
                </c:pt>
                <c:pt idx="3272">
                  <c:v>48895</c:v>
                </c:pt>
                <c:pt idx="3273">
                  <c:v>48896</c:v>
                </c:pt>
                <c:pt idx="3274">
                  <c:v>48897</c:v>
                </c:pt>
                <c:pt idx="3275">
                  <c:v>48898</c:v>
                </c:pt>
                <c:pt idx="3276">
                  <c:v>48899</c:v>
                </c:pt>
                <c:pt idx="3277">
                  <c:v>48900</c:v>
                </c:pt>
                <c:pt idx="3278">
                  <c:v>48901</c:v>
                </c:pt>
                <c:pt idx="3279">
                  <c:v>48902</c:v>
                </c:pt>
                <c:pt idx="3280">
                  <c:v>48903</c:v>
                </c:pt>
                <c:pt idx="3281">
                  <c:v>48904</c:v>
                </c:pt>
                <c:pt idx="3282">
                  <c:v>48905</c:v>
                </c:pt>
                <c:pt idx="3283">
                  <c:v>48906</c:v>
                </c:pt>
                <c:pt idx="3284">
                  <c:v>48907</c:v>
                </c:pt>
                <c:pt idx="3285">
                  <c:v>48908</c:v>
                </c:pt>
                <c:pt idx="3286">
                  <c:v>48909</c:v>
                </c:pt>
                <c:pt idx="3287">
                  <c:v>48910</c:v>
                </c:pt>
                <c:pt idx="3288">
                  <c:v>48911</c:v>
                </c:pt>
                <c:pt idx="3289">
                  <c:v>48912</c:v>
                </c:pt>
                <c:pt idx="3290">
                  <c:v>48913</c:v>
                </c:pt>
                <c:pt idx="3291">
                  <c:v>48914</c:v>
                </c:pt>
                <c:pt idx="3292">
                  <c:v>48915</c:v>
                </c:pt>
                <c:pt idx="3293">
                  <c:v>48916</c:v>
                </c:pt>
                <c:pt idx="3294">
                  <c:v>48917</c:v>
                </c:pt>
                <c:pt idx="3295">
                  <c:v>48918</c:v>
                </c:pt>
                <c:pt idx="3296">
                  <c:v>48919</c:v>
                </c:pt>
                <c:pt idx="3297">
                  <c:v>48920</c:v>
                </c:pt>
                <c:pt idx="3298">
                  <c:v>48921</c:v>
                </c:pt>
                <c:pt idx="3299">
                  <c:v>48922</c:v>
                </c:pt>
                <c:pt idx="3300">
                  <c:v>48923</c:v>
                </c:pt>
                <c:pt idx="3301">
                  <c:v>48924</c:v>
                </c:pt>
                <c:pt idx="3302">
                  <c:v>48925</c:v>
                </c:pt>
                <c:pt idx="3303">
                  <c:v>48926</c:v>
                </c:pt>
                <c:pt idx="3304">
                  <c:v>48927</c:v>
                </c:pt>
                <c:pt idx="3305">
                  <c:v>48928</c:v>
                </c:pt>
                <c:pt idx="3306">
                  <c:v>48929</c:v>
                </c:pt>
                <c:pt idx="3307">
                  <c:v>48930</c:v>
                </c:pt>
                <c:pt idx="3308">
                  <c:v>48931</c:v>
                </c:pt>
                <c:pt idx="3309">
                  <c:v>48932</c:v>
                </c:pt>
                <c:pt idx="3310">
                  <c:v>48933</c:v>
                </c:pt>
                <c:pt idx="3311">
                  <c:v>48934</c:v>
                </c:pt>
                <c:pt idx="3312">
                  <c:v>48935</c:v>
                </c:pt>
                <c:pt idx="3313">
                  <c:v>48936</c:v>
                </c:pt>
                <c:pt idx="3314">
                  <c:v>48937</c:v>
                </c:pt>
                <c:pt idx="3315">
                  <c:v>48938</c:v>
                </c:pt>
                <c:pt idx="3316">
                  <c:v>48939</c:v>
                </c:pt>
                <c:pt idx="3317">
                  <c:v>48940</c:v>
                </c:pt>
                <c:pt idx="3318">
                  <c:v>48941</c:v>
                </c:pt>
                <c:pt idx="3319">
                  <c:v>48942</c:v>
                </c:pt>
                <c:pt idx="3320">
                  <c:v>48943</c:v>
                </c:pt>
                <c:pt idx="3321">
                  <c:v>48944</c:v>
                </c:pt>
                <c:pt idx="3322">
                  <c:v>48945</c:v>
                </c:pt>
                <c:pt idx="3323">
                  <c:v>48946</c:v>
                </c:pt>
                <c:pt idx="3324">
                  <c:v>48947</c:v>
                </c:pt>
                <c:pt idx="3325">
                  <c:v>48948</c:v>
                </c:pt>
                <c:pt idx="3326">
                  <c:v>48949</c:v>
                </c:pt>
                <c:pt idx="3327">
                  <c:v>48950</c:v>
                </c:pt>
                <c:pt idx="3328">
                  <c:v>48951</c:v>
                </c:pt>
                <c:pt idx="3329">
                  <c:v>48952</c:v>
                </c:pt>
                <c:pt idx="3330">
                  <c:v>48953</c:v>
                </c:pt>
                <c:pt idx="3331">
                  <c:v>48954</c:v>
                </c:pt>
                <c:pt idx="3332">
                  <c:v>48955</c:v>
                </c:pt>
                <c:pt idx="3333">
                  <c:v>48956</c:v>
                </c:pt>
                <c:pt idx="3334">
                  <c:v>48957</c:v>
                </c:pt>
                <c:pt idx="3335">
                  <c:v>48958</c:v>
                </c:pt>
                <c:pt idx="3336">
                  <c:v>48959</c:v>
                </c:pt>
                <c:pt idx="3337">
                  <c:v>48960</c:v>
                </c:pt>
                <c:pt idx="3338">
                  <c:v>48961</c:v>
                </c:pt>
                <c:pt idx="3339">
                  <c:v>48962</c:v>
                </c:pt>
                <c:pt idx="3340">
                  <c:v>48963</c:v>
                </c:pt>
                <c:pt idx="3341">
                  <c:v>48964</c:v>
                </c:pt>
                <c:pt idx="3342">
                  <c:v>48965</c:v>
                </c:pt>
                <c:pt idx="3343">
                  <c:v>48966</c:v>
                </c:pt>
                <c:pt idx="3344">
                  <c:v>48967</c:v>
                </c:pt>
                <c:pt idx="3345">
                  <c:v>48968</c:v>
                </c:pt>
                <c:pt idx="3346">
                  <c:v>48969</c:v>
                </c:pt>
                <c:pt idx="3347">
                  <c:v>48970</c:v>
                </c:pt>
                <c:pt idx="3348">
                  <c:v>48971</c:v>
                </c:pt>
                <c:pt idx="3349">
                  <c:v>48972</c:v>
                </c:pt>
                <c:pt idx="3350">
                  <c:v>48973</c:v>
                </c:pt>
                <c:pt idx="3351">
                  <c:v>48974</c:v>
                </c:pt>
                <c:pt idx="3352">
                  <c:v>48975</c:v>
                </c:pt>
                <c:pt idx="3353">
                  <c:v>48976</c:v>
                </c:pt>
                <c:pt idx="3354">
                  <c:v>48977</c:v>
                </c:pt>
                <c:pt idx="3355">
                  <c:v>48978</c:v>
                </c:pt>
                <c:pt idx="3356">
                  <c:v>48979</c:v>
                </c:pt>
                <c:pt idx="3357">
                  <c:v>48980</c:v>
                </c:pt>
                <c:pt idx="3358">
                  <c:v>48981</c:v>
                </c:pt>
                <c:pt idx="3359">
                  <c:v>48982</c:v>
                </c:pt>
                <c:pt idx="3360">
                  <c:v>48983</c:v>
                </c:pt>
                <c:pt idx="3361">
                  <c:v>48984</c:v>
                </c:pt>
                <c:pt idx="3362">
                  <c:v>48985</c:v>
                </c:pt>
                <c:pt idx="3363">
                  <c:v>48986</c:v>
                </c:pt>
                <c:pt idx="3364">
                  <c:v>48987</c:v>
                </c:pt>
                <c:pt idx="3365">
                  <c:v>48988</c:v>
                </c:pt>
                <c:pt idx="3366">
                  <c:v>48989</c:v>
                </c:pt>
                <c:pt idx="3367">
                  <c:v>48990</c:v>
                </c:pt>
                <c:pt idx="3368">
                  <c:v>48991</c:v>
                </c:pt>
                <c:pt idx="3369">
                  <c:v>48992</c:v>
                </c:pt>
                <c:pt idx="3370">
                  <c:v>48993</c:v>
                </c:pt>
                <c:pt idx="3371">
                  <c:v>48994</c:v>
                </c:pt>
                <c:pt idx="3372">
                  <c:v>48995</c:v>
                </c:pt>
                <c:pt idx="3373">
                  <c:v>48996</c:v>
                </c:pt>
                <c:pt idx="3374">
                  <c:v>48997</c:v>
                </c:pt>
                <c:pt idx="3375">
                  <c:v>48998</c:v>
                </c:pt>
                <c:pt idx="3376">
                  <c:v>48999</c:v>
                </c:pt>
                <c:pt idx="3377">
                  <c:v>49000</c:v>
                </c:pt>
                <c:pt idx="3378">
                  <c:v>49001</c:v>
                </c:pt>
                <c:pt idx="3379">
                  <c:v>49002</c:v>
                </c:pt>
                <c:pt idx="3380">
                  <c:v>49003</c:v>
                </c:pt>
                <c:pt idx="3381">
                  <c:v>49004</c:v>
                </c:pt>
                <c:pt idx="3382">
                  <c:v>49005</c:v>
                </c:pt>
                <c:pt idx="3383">
                  <c:v>49006</c:v>
                </c:pt>
                <c:pt idx="3384">
                  <c:v>49007</c:v>
                </c:pt>
                <c:pt idx="3385">
                  <c:v>49008</c:v>
                </c:pt>
                <c:pt idx="3386">
                  <c:v>49009</c:v>
                </c:pt>
                <c:pt idx="3387">
                  <c:v>49010</c:v>
                </c:pt>
                <c:pt idx="3388">
                  <c:v>49011</c:v>
                </c:pt>
                <c:pt idx="3389">
                  <c:v>49012</c:v>
                </c:pt>
                <c:pt idx="3390">
                  <c:v>49013</c:v>
                </c:pt>
                <c:pt idx="3391">
                  <c:v>49014</c:v>
                </c:pt>
                <c:pt idx="3392">
                  <c:v>49015</c:v>
                </c:pt>
                <c:pt idx="3393">
                  <c:v>49016</c:v>
                </c:pt>
                <c:pt idx="3394">
                  <c:v>49017</c:v>
                </c:pt>
                <c:pt idx="3395">
                  <c:v>49018</c:v>
                </c:pt>
                <c:pt idx="3396">
                  <c:v>49019</c:v>
                </c:pt>
                <c:pt idx="3397">
                  <c:v>49020</c:v>
                </c:pt>
                <c:pt idx="3398">
                  <c:v>49021</c:v>
                </c:pt>
                <c:pt idx="3399">
                  <c:v>49022</c:v>
                </c:pt>
                <c:pt idx="3400">
                  <c:v>49023</c:v>
                </c:pt>
                <c:pt idx="3401">
                  <c:v>49024</c:v>
                </c:pt>
                <c:pt idx="3402">
                  <c:v>49025</c:v>
                </c:pt>
                <c:pt idx="3403">
                  <c:v>49026</c:v>
                </c:pt>
                <c:pt idx="3404">
                  <c:v>49027</c:v>
                </c:pt>
                <c:pt idx="3405">
                  <c:v>49028</c:v>
                </c:pt>
                <c:pt idx="3406">
                  <c:v>49029</c:v>
                </c:pt>
                <c:pt idx="3407">
                  <c:v>49030</c:v>
                </c:pt>
                <c:pt idx="3408">
                  <c:v>49031</c:v>
                </c:pt>
                <c:pt idx="3409">
                  <c:v>49032</c:v>
                </c:pt>
                <c:pt idx="3410">
                  <c:v>49033</c:v>
                </c:pt>
                <c:pt idx="3411">
                  <c:v>49034</c:v>
                </c:pt>
                <c:pt idx="3412">
                  <c:v>49035</c:v>
                </c:pt>
                <c:pt idx="3413">
                  <c:v>49036</c:v>
                </c:pt>
                <c:pt idx="3414">
                  <c:v>49037</c:v>
                </c:pt>
                <c:pt idx="3415">
                  <c:v>49038</c:v>
                </c:pt>
                <c:pt idx="3416">
                  <c:v>49039</c:v>
                </c:pt>
                <c:pt idx="3417">
                  <c:v>49040</c:v>
                </c:pt>
                <c:pt idx="3418">
                  <c:v>49041</c:v>
                </c:pt>
                <c:pt idx="3419">
                  <c:v>49042</c:v>
                </c:pt>
                <c:pt idx="3420">
                  <c:v>49043</c:v>
                </c:pt>
                <c:pt idx="3421">
                  <c:v>49044</c:v>
                </c:pt>
                <c:pt idx="3422">
                  <c:v>49045</c:v>
                </c:pt>
                <c:pt idx="3423">
                  <c:v>49046</c:v>
                </c:pt>
                <c:pt idx="3424">
                  <c:v>49047</c:v>
                </c:pt>
                <c:pt idx="3425">
                  <c:v>49048</c:v>
                </c:pt>
                <c:pt idx="3426">
                  <c:v>49049</c:v>
                </c:pt>
                <c:pt idx="3427">
                  <c:v>49050</c:v>
                </c:pt>
                <c:pt idx="3428">
                  <c:v>49051</c:v>
                </c:pt>
                <c:pt idx="3429">
                  <c:v>49052</c:v>
                </c:pt>
                <c:pt idx="3430">
                  <c:v>49053</c:v>
                </c:pt>
                <c:pt idx="3431">
                  <c:v>49054</c:v>
                </c:pt>
                <c:pt idx="3432">
                  <c:v>49055</c:v>
                </c:pt>
                <c:pt idx="3433">
                  <c:v>49056</c:v>
                </c:pt>
                <c:pt idx="3434">
                  <c:v>49057</c:v>
                </c:pt>
                <c:pt idx="3435">
                  <c:v>49058</c:v>
                </c:pt>
                <c:pt idx="3436">
                  <c:v>49059</c:v>
                </c:pt>
                <c:pt idx="3437">
                  <c:v>49060</c:v>
                </c:pt>
                <c:pt idx="3438">
                  <c:v>49061</c:v>
                </c:pt>
                <c:pt idx="3439">
                  <c:v>49062</c:v>
                </c:pt>
                <c:pt idx="3440">
                  <c:v>49063</c:v>
                </c:pt>
                <c:pt idx="3441">
                  <c:v>49064</c:v>
                </c:pt>
                <c:pt idx="3442">
                  <c:v>49065</c:v>
                </c:pt>
                <c:pt idx="3443">
                  <c:v>49066</c:v>
                </c:pt>
                <c:pt idx="3444">
                  <c:v>49067</c:v>
                </c:pt>
                <c:pt idx="3445">
                  <c:v>49068</c:v>
                </c:pt>
                <c:pt idx="3446">
                  <c:v>49069</c:v>
                </c:pt>
                <c:pt idx="3447">
                  <c:v>49070</c:v>
                </c:pt>
                <c:pt idx="3448">
                  <c:v>49071</c:v>
                </c:pt>
                <c:pt idx="3449">
                  <c:v>49072</c:v>
                </c:pt>
                <c:pt idx="3450">
                  <c:v>49073</c:v>
                </c:pt>
                <c:pt idx="3451">
                  <c:v>49074</c:v>
                </c:pt>
                <c:pt idx="3452">
                  <c:v>49075</c:v>
                </c:pt>
                <c:pt idx="3453">
                  <c:v>49076</c:v>
                </c:pt>
                <c:pt idx="3454">
                  <c:v>49077</c:v>
                </c:pt>
                <c:pt idx="3455">
                  <c:v>49078</c:v>
                </c:pt>
                <c:pt idx="3456">
                  <c:v>49079</c:v>
                </c:pt>
                <c:pt idx="3457">
                  <c:v>49080</c:v>
                </c:pt>
                <c:pt idx="3458">
                  <c:v>49081</c:v>
                </c:pt>
                <c:pt idx="3459">
                  <c:v>49082</c:v>
                </c:pt>
                <c:pt idx="3460">
                  <c:v>49083</c:v>
                </c:pt>
                <c:pt idx="3461">
                  <c:v>49084</c:v>
                </c:pt>
                <c:pt idx="3462">
                  <c:v>49085</c:v>
                </c:pt>
                <c:pt idx="3463">
                  <c:v>49086</c:v>
                </c:pt>
                <c:pt idx="3464">
                  <c:v>49087</c:v>
                </c:pt>
                <c:pt idx="3465">
                  <c:v>49088</c:v>
                </c:pt>
                <c:pt idx="3466">
                  <c:v>49089</c:v>
                </c:pt>
                <c:pt idx="3467">
                  <c:v>49090</c:v>
                </c:pt>
                <c:pt idx="3468">
                  <c:v>49091</c:v>
                </c:pt>
                <c:pt idx="3469">
                  <c:v>49092</c:v>
                </c:pt>
                <c:pt idx="3470">
                  <c:v>49093</c:v>
                </c:pt>
                <c:pt idx="3471">
                  <c:v>49094</c:v>
                </c:pt>
                <c:pt idx="3472">
                  <c:v>49095</c:v>
                </c:pt>
                <c:pt idx="3473">
                  <c:v>49096</c:v>
                </c:pt>
                <c:pt idx="3474">
                  <c:v>49097</c:v>
                </c:pt>
                <c:pt idx="3475">
                  <c:v>49098</c:v>
                </c:pt>
                <c:pt idx="3476">
                  <c:v>49099</c:v>
                </c:pt>
                <c:pt idx="3477">
                  <c:v>49100</c:v>
                </c:pt>
                <c:pt idx="3478">
                  <c:v>49101</c:v>
                </c:pt>
                <c:pt idx="3479">
                  <c:v>49102</c:v>
                </c:pt>
                <c:pt idx="3480">
                  <c:v>49103</c:v>
                </c:pt>
                <c:pt idx="3481">
                  <c:v>49104</c:v>
                </c:pt>
                <c:pt idx="3482">
                  <c:v>49105</c:v>
                </c:pt>
                <c:pt idx="3483">
                  <c:v>49106</c:v>
                </c:pt>
                <c:pt idx="3484">
                  <c:v>49107</c:v>
                </c:pt>
                <c:pt idx="3485">
                  <c:v>49108</c:v>
                </c:pt>
                <c:pt idx="3486">
                  <c:v>49109</c:v>
                </c:pt>
                <c:pt idx="3487">
                  <c:v>49110</c:v>
                </c:pt>
                <c:pt idx="3488">
                  <c:v>49111</c:v>
                </c:pt>
                <c:pt idx="3489">
                  <c:v>49112</c:v>
                </c:pt>
                <c:pt idx="3490">
                  <c:v>49113</c:v>
                </c:pt>
                <c:pt idx="3491">
                  <c:v>49114</c:v>
                </c:pt>
                <c:pt idx="3492">
                  <c:v>49115</c:v>
                </c:pt>
                <c:pt idx="3493">
                  <c:v>49116</c:v>
                </c:pt>
                <c:pt idx="3494">
                  <c:v>49117</c:v>
                </c:pt>
                <c:pt idx="3495">
                  <c:v>49118</c:v>
                </c:pt>
                <c:pt idx="3496">
                  <c:v>49119</c:v>
                </c:pt>
                <c:pt idx="3497">
                  <c:v>49120</c:v>
                </c:pt>
                <c:pt idx="3498">
                  <c:v>49121</c:v>
                </c:pt>
                <c:pt idx="3499">
                  <c:v>49122</c:v>
                </c:pt>
                <c:pt idx="3500">
                  <c:v>49123</c:v>
                </c:pt>
                <c:pt idx="3501">
                  <c:v>49124</c:v>
                </c:pt>
                <c:pt idx="3502">
                  <c:v>49125</c:v>
                </c:pt>
                <c:pt idx="3503">
                  <c:v>49126</c:v>
                </c:pt>
                <c:pt idx="3504">
                  <c:v>49127</c:v>
                </c:pt>
                <c:pt idx="3505">
                  <c:v>49128</c:v>
                </c:pt>
                <c:pt idx="3506">
                  <c:v>49129</c:v>
                </c:pt>
                <c:pt idx="3507">
                  <c:v>49130</c:v>
                </c:pt>
                <c:pt idx="3508">
                  <c:v>49131</c:v>
                </c:pt>
                <c:pt idx="3509">
                  <c:v>49132</c:v>
                </c:pt>
                <c:pt idx="3510">
                  <c:v>49133</c:v>
                </c:pt>
                <c:pt idx="3511">
                  <c:v>49134</c:v>
                </c:pt>
                <c:pt idx="3512">
                  <c:v>49135</c:v>
                </c:pt>
                <c:pt idx="3513">
                  <c:v>49136</c:v>
                </c:pt>
                <c:pt idx="3514">
                  <c:v>49137</c:v>
                </c:pt>
                <c:pt idx="3515">
                  <c:v>49138</c:v>
                </c:pt>
                <c:pt idx="3516">
                  <c:v>49139</c:v>
                </c:pt>
                <c:pt idx="3517">
                  <c:v>49140</c:v>
                </c:pt>
                <c:pt idx="3518">
                  <c:v>49141</c:v>
                </c:pt>
                <c:pt idx="3519">
                  <c:v>49142</c:v>
                </c:pt>
                <c:pt idx="3520">
                  <c:v>49143</c:v>
                </c:pt>
                <c:pt idx="3521">
                  <c:v>49144</c:v>
                </c:pt>
                <c:pt idx="3522">
                  <c:v>49145</c:v>
                </c:pt>
                <c:pt idx="3523">
                  <c:v>49146</c:v>
                </c:pt>
                <c:pt idx="3524">
                  <c:v>49147</c:v>
                </c:pt>
                <c:pt idx="3525">
                  <c:v>49148</c:v>
                </c:pt>
                <c:pt idx="3526">
                  <c:v>49149</c:v>
                </c:pt>
                <c:pt idx="3527">
                  <c:v>49150</c:v>
                </c:pt>
                <c:pt idx="3528">
                  <c:v>49151</c:v>
                </c:pt>
                <c:pt idx="3529">
                  <c:v>49152</c:v>
                </c:pt>
                <c:pt idx="3530">
                  <c:v>49153</c:v>
                </c:pt>
                <c:pt idx="3531">
                  <c:v>49154</c:v>
                </c:pt>
                <c:pt idx="3532">
                  <c:v>49155</c:v>
                </c:pt>
                <c:pt idx="3533">
                  <c:v>49156</c:v>
                </c:pt>
                <c:pt idx="3534">
                  <c:v>49157</c:v>
                </c:pt>
                <c:pt idx="3535">
                  <c:v>49158</c:v>
                </c:pt>
                <c:pt idx="3536">
                  <c:v>49159</c:v>
                </c:pt>
                <c:pt idx="3537">
                  <c:v>49160</c:v>
                </c:pt>
                <c:pt idx="3538">
                  <c:v>49161</c:v>
                </c:pt>
                <c:pt idx="3539">
                  <c:v>49162</c:v>
                </c:pt>
                <c:pt idx="3540">
                  <c:v>49163</c:v>
                </c:pt>
                <c:pt idx="3541">
                  <c:v>49164</c:v>
                </c:pt>
                <c:pt idx="3542">
                  <c:v>49165</c:v>
                </c:pt>
                <c:pt idx="3543">
                  <c:v>49166</c:v>
                </c:pt>
                <c:pt idx="3544">
                  <c:v>49167</c:v>
                </c:pt>
                <c:pt idx="3545">
                  <c:v>49168</c:v>
                </c:pt>
                <c:pt idx="3546">
                  <c:v>49169</c:v>
                </c:pt>
                <c:pt idx="3547">
                  <c:v>49170</c:v>
                </c:pt>
                <c:pt idx="3548">
                  <c:v>49171</c:v>
                </c:pt>
                <c:pt idx="3549">
                  <c:v>49172</c:v>
                </c:pt>
                <c:pt idx="3550">
                  <c:v>49173</c:v>
                </c:pt>
                <c:pt idx="3551">
                  <c:v>49174</c:v>
                </c:pt>
                <c:pt idx="3552">
                  <c:v>49175</c:v>
                </c:pt>
                <c:pt idx="3553">
                  <c:v>49176</c:v>
                </c:pt>
                <c:pt idx="3554">
                  <c:v>49177</c:v>
                </c:pt>
                <c:pt idx="3555">
                  <c:v>49178</c:v>
                </c:pt>
                <c:pt idx="3556">
                  <c:v>49179</c:v>
                </c:pt>
                <c:pt idx="3557">
                  <c:v>49180</c:v>
                </c:pt>
                <c:pt idx="3558">
                  <c:v>49181</c:v>
                </c:pt>
                <c:pt idx="3559">
                  <c:v>49182</c:v>
                </c:pt>
                <c:pt idx="3560">
                  <c:v>49183</c:v>
                </c:pt>
                <c:pt idx="3561">
                  <c:v>49184</c:v>
                </c:pt>
                <c:pt idx="3562">
                  <c:v>49185</c:v>
                </c:pt>
                <c:pt idx="3563">
                  <c:v>49186</c:v>
                </c:pt>
                <c:pt idx="3564">
                  <c:v>49187</c:v>
                </c:pt>
                <c:pt idx="3565">
                  <c:v>49188</c:v>
                </c:pt>
                <c:pt idx="3566">
                  <c:v>49189</c:v>
                </c:pt>
                <c:pt idx="3567">
                  <c:v>49190</c:v>
                </c:pt>
                <c:pt idx="3568">
                  <c:v>49191</c:v>
                </c:pt>
                <c:pt idx="3569">
                  <c:v>49192</c:v>
                </c:pt>
                <c:pt idx="3570">
                  <c:v>49193</c:v>
                </c:pt>
                <c:pt idx="3571">
                  <c:v>49194</c:v>
                </c:pt>
                <c:pt idx="3572">
                  <c:v>49195</c:v>
                </c:pt>
                <c:pt idx="3573">
                  <c:v>49196</c:v>
                </c:pt>
                <c:pt idx="3574">
                  <c:v>49197</c:v>
                </c:pt>
                <c:pt idx="3575">
                  <c:v>49198</c:v>
                </c:pt>
                <c:pt idx="3576">
                  <c:v>49199</c:v>
                </c:pt>
                <c:pt idx="3577">
                  <c:v>49200</c:v>
                </c:pt>
                <c:pt idx="3578">
                  <c:v>49201</c:v>
                </c:pt>
                <c:pt idx="3579">
                  <c:v>49202</c:v>
                </c:pt>
                <c:pt idx="3580">
                  <c:v>49203</c:v>
                </c:pt>
                <c:pt idx="3581">
                  <c:v>49204</c:v>
                </c:pt>
                <c:pt idx="3582">
                  <c:v>49205</c:v>
                </c:pt>
                <c:pt idx="3583">
                  <c:v>49206</c:v>
                </c:pt>
                <c:pt idx="3584">
                  <c:v>49207</c:v>
                </c:pt>
                <c:pt idx="3585">
                  <c:v>49208</c:v>
                </c:pt>
                <c:pt idx="3586">
                  <c:v>49209</c:v>
                </c:pt>
                <c:pt idx="3587">
                  <c:v>49210</c:v>
                </c:pt>
                <c:pt idx="3588">
                  <c:v>49211</c:v>
                </c:pt>
                <c:pt idx="3589">
                  <c:v>49212</c:v>
                </c:pt>
                <c:pt idx="3590">
                  <c:v>49213</c:v>
                </c:pt>
                <c:pt idx="3591">
                  <c:v>49214</c:v>
                </c:pt>
                <c:pt idx="3592">
                  <c:v>49215</c:v>
                </c:pt>
                <c:pt idx="3593">
                  <c:v>49216</c:v>
                </c:pt>
                <c:pt idx="3594">
                  <c:v>49217</c:v>
                </c:pt>
                <c:pt idx="3595">
                  <c:v>49218</c:v>
                </c:pt>
                <c:pt idx="3596">
                  <c:v>49219</c:v>
                </c:pt>
                <c:pt idx="3597">
                  <c:v>49220</c:v>
                </c:pt>
                <c:pt idx="3598">
                  <c:v>49221</c:v>
                </c:pt>
                <c:pt idx="3599">
                  <c:v>49222</c:v>
                </c:pt>
                <c:pt idx="3600">
                  <c:v>49223</c:v>
                </c:pt>
                <c:pt idx="3601">
                  <c:v>49224</c:v>
                </c:pt>
                <c:pt idx="3602">
                  <c:v>49225</c:v>
                </c:pt>
                <c:pt idx="3603">
                  <c:v>49226</c:v>
                </c:pt>
                <c:pt idx="3604">
                  <c:v>49227</c:v>
                </c:pt>
                <c:pt idx="3605">
                  <c:v>49228</c:v>
                </c:pt>
                <c:pt idx="3606">
                  <c:v>49229</c:v>
                </c:pt>
                <c:pt idx="3607">
                  <c:v>49230</c:v>
                </c:pt>
                <c:pt idx="3608">
                  <c:v>49231</c:v>
                </c:pt>
                <c:pt idx="3609">
                  <c:v>49232</c:v>
                </c:pt>
                <c:pt idx="3610">
                  <c:v>49233</c:v>
                </c:pt>
                <c:pt idx="3611">
                  <c:v>49234</c:v>
                </c:pt>
                <c:pt idx="3612">
                  <c:v>49235</c:v>
                </c:pt>
                <c:pt idx="3613">
                  <c:v>49236</c:v>
                </c:pt>
                <c:pt idx="3614">
                  <c:v>49237</c:v>
                </c:pt>
                <c:pt idx="3615">
                  <c:v>49238</c:v>
                </c:pt>
                <c:pt idx="3616">
                  <c:v>49239</c:v>
                </c:pt>
                <c:pt idx="3617">
                  <c:v>49240</c:v>
                </c:pt>
                <c:pt idx="3618">
                  <c:v>49241</c:v>
                </c:pt>
                <c:pt idx="3619">
                  <c:v>49242</c:v>
                </c:pt>
                <c:pt idx="3620">
                  <c:v>49243</c:v>
                </c:pt>
                <c:pt idx="3621">
                  <c:v>49244</c:v>
                </c:pt>
                <c:pt idx="3622">
                  <c:v>49245</c:v>
                </c:pt>
                <c:pt idx="3623">
                  <c:v>49246</c:v>
                </c:pt>
                <c:pt idx="3624">
                  <c:v>49247</c:v>
                </c:pt>
                <c:pt idx="3625">
                  <c:v>49248</c:v>
                </c:pt>
                <c:pt idx="3626">
                  <c:v>49249</c:v>
                </c:pt>
                <c:pt idx="3627">
                  <c:v>49250</c:v>
                </c:pt>
                <c:pt idx="3628">
                  <c:v>49251</c:v>
                </c:pt>
                <c:pt idx="3629">
                  <c:v>49252</c:v>
                </c:pt>
                <c:pt idx="3630">
                  <c:v>49253</c:v>
                </c:pt>
                <c:pt idx="3631">
                  <c:v>49254</c:v>
                </c:pt>
                <c:pt idx="3632">
                  <c:v>49255</c:v>
                </c:pt>
                <c:pt idx="3633">
                  <c:v>49256</c:v>
                </c:pt>
                <c:pt idx="3634">
                  <c:v>49257</c:v>
                </c:pt>
                <c:pt idx="3635">
                  <c:v>49258</c:v>
                </c:pt>
                <c:pt idx="3636">
                  <c:v>49259</c:v>
                </c:pt>
                <c:pt idx="3637">
                  <c:v>49260</c:v>
                </c:pt>
                <c:pt idx="3638">
                  <c:v>49261</c:v>
                </c:pt>
                <c:pt idx="3639">
                  <c:v>49262</c:v>
                </c:pt>
                <c:pt idx="3640">
                  <c:v>49263</c:v>
                </c:pt>
                <c:pt idx="3641">
                  <c:v>49264</c:v>
                </c:pt>
                <c:pt idx="3642">
                  <c:v>49265</c:v>
                </c:pt>
                <c:pt idx="3643">
                  <c:v>49266</c:v>
                </c:pt>
                <c:pt idx="3644">
                  <c:v>49267</c:v>
                </c:pt>
                <c:pt idx="3645">
                  <c:v>49268</c:v>
                </c:pt>
                <c:pt idx="3646">
                  <c:v>49269</c:v>
                </c:pt>
                <c:pt idx="3647">
                  <c:v>49270</c:v>
                </c:pt>
                <c:pt idx="3648">
                  <c:v>49271</c:v>
                </c:pt>
                <c:pt idx="3649">
                  <c:v>49272</c:v>
                </c:pt>
                <c:pt idx="3650">
                  <c:v>49273</c:v>
                </c:pt>
                <c:pt idx="3651">
                  <c:v>49274</c:v>
                </c:pt>
                <c:pt idx="3652">
                  <c:v>49275</c:v>
                </c:pt>
              </c:numCache>
            </c:numRef>
          </c:cat>
          <c:val>
            <c:numRef>
              <c:f>'Q3'!$AG$5:$AG$3657</c:f>
              <c:numCache>
                <c:formatCode>0.00000000_);[Red]\(0.00000000\)</c:formatCode>
                <c:ptCount val="3653"/>
                <c:pt idx="0">
                  <c:v>0.99991389630337402</c:v>
                </c:pt>
                <c:pt idx="1">
                  <c:v>0.99982780743316424</c:v>
                </c:pt>
                <c:pt idx="2">
                  <c:v>0.99974135964795807</c:v>
                </c:pt>
                <c:pt idx="3">
                  <c:v>0.99965491933725847</c:v>
                </c:pt>
                <c:pt idx="4">
                  <c:v>0.99956848650041918</c:v>
                </c:pt>
                <c:pt idx="5">
                  <c:v>0.99948206113679416</c:v>
                </c:pt>
                <c:pt idx="6">
                  <c:v>0.99939564324573715</c:v>
                </c:pt>
                <c:pt idx="7">
                  <c:v>0.99931123972696945</c:v>
                </c:pt>
                <c:pt idx="8">
                  <c:v>0.99922684333646361</c:v>
                </c:pt>
                <c:pt idx="9">
                  <c:v>0.99914245407361779</c:v>
                </c:pt>
                <c:pt idx="10">
                  <c:v>0.99905807193783003</c:v>
                </c:pt>
                <c:pt idx="11">
                  <c:v>0.99897369692849836</c:v>
                </c:pt>
                <c:pt idx="12">
                  <c:v>0.99888932904502081</c:v>
                </c:pt>
                <c:pt idx="13">
                  <c:v>0.99880496828679588</c:v>
                </c:pt>
                <c:pt idx="14">
                  <c:v>0.99872061465322148</c:v>
                </c:pt>
                <c:pt idx="15">
                  <c:v>0.9986362681436961</c:v>
                </c:pt>
                <c:pt idx="16">
                  <c:v>0.998551928757618</c:v>
                </c:pt>
                <c:pt idx="17">
                  <c:v>0.99846759649438566</c:v>
                </c:pt>
                <c:pt idx="18">
                  <c:v>0.99838327135339733</c:v>
                </c:pt>
                <c:pt idx="19">
                  <c:v>0.99829895333405183</c:v>
                </c:pt>
                <c:pt idx="20">
                  <c:v>0.99821464243574742</c:v>
                </c:pt>
                <c:pt idx="21">
                  <c:v>0.99813033865788259</c:v>
                </c:pt>
                <c:pt idx="22">
                  <c:v>0.99804604199985636</c:v>
                </c:pt>
                <c:pt idx="23">
                  <c:v>0.99796175246106733</c:v>
                </c:pt>
                <c:pt idx="24">
                  <c:v>0.99787747004091398</c:v>
                </c:pt>
                <c:pt idx="25">
                  <c:v>0.99779319473879546</c:v>
                </c:pt>
                <c:pt idx="26">
                  <c:v>0.99770892655411025</c:v>
                </c:pt>
                <c:pt idx="27">
                  <c:v>0.99762466548625772</c:v>
                </c:pt>
                <c:pt idx="28">
                  <c:v>0.99754041153463635</c:v>
                </c:pt>
                <c:pt idx="29">
                  <c:v>0.9974561646986454</c:v>
                </c:pt>
                <c:pt idx="30">
                  <c:v>0.9973719249776839</c:v>
                </c:pt>
                <c:pt idx="31">
                  <c:v>0.99729173879494459</c:v>
                </c:pt>
                <c:pt idx="32">
                  <c:v>0.99721155905897196</c:v>
                </c:pt>
                <c:pt idx="33">
                  <c:v>0.99713138576924731</c:v>
                </c:pt>
                <c:pt idx="34">
                  <c:v>0.99705121892525261</c:v>
                </c:pt>
                <c:pt idx="35">
                  <c:v>0.99697105852646972</c:v>
                </c:pt>
                <c:pt idx="36">
                  <c:v>0.99689090457238017</c:v>
                </c:pt>
                <c:pt idx="37">
                  <c:v>0.99681075706246614</c:v>
                </c:pt>
                <c:pt idx="38">
                  <c:v>0.99673061599620938</c:v>
                </c:pt>
                <c:pt idx="39">
                  <c:v>0.99665048137309187</c:v>
                </c:pt>
                <c:pt idx="40">
                  <c:v>0.99657035319259557</c:v>
                </c:pt>
                <c:pt idx="41">
                  <c:v>0.99649023145420246</c:v>
                </c:pt>
                <c:pt idx="42">
                  <c:v>0.99641011615739472</c:v>
                </c:pt>
                <c:pt idx="43">
                  <c:v>0.99633000730165455</c:v>
                </c:pt>
                <c:pt idx="44">
                  <c:v>0.99624990488646381</c:v>
                </c:pt>
                <c:pt idx="45">
                  <c:v>0.99616980891130502</c:v>
                </c:pt>
                <c:pt idx="46">
                  <c:v>0.99608971937566004</c:v>
                </c:pt>
                <c:pt idx="47">
                  <c:v>0.99600963627901151</c:v>
                </c:pt>
                <c:pt idx="48">
                  <c:v>0.99592955962084162</c:v>
                </c:pt>
                <c:pt idx="49">
                  <c:v>0.99584948940063256</c:v>
                </c:pt>
                <c:pt idx="50">
                  <c:v>0.99576942561786708</c:v>
                </c:pt>
                <c:pt idx="51">
                  <c:v>0.99568936827202725</c:v>
                </c:pt>
                <c:pt idx="52">
                  <c:v>0.99560931736259595</c:v>
                </c:pt>
                <c:pt idx="53">
                  <c:v>0.99552927288905546</c:v>
                </c:pt>
                <c:pt idx="54">
                  <c:v>0.99544923485088821</c:v>
                </c:pt>
                <c:pt idx="55">
                  <c:v>0.99536920324757716</c:v>
                </c:pt>
                <c:pt idx="56">
                  <c:v>0.99528917807860484</c:v>
                </c:pt>
                <c:pt idx="57">
                  <c:v>0.99520915934345378</c:v>
                </c:pt>
                <c:pt idx="58">
                  <c:v>0.99512914704160704</c:v>
                </c:pt>
                <c:pt idx="59">
                  <c:v>0.99504914117254706</c:v>
                </c:pt>
                <c:pt idx="60">
                  <c:v>0.99496914173575679</c:v>
                </c:pt>
                <c:pt idx="61">
                  <c:v>0.9948891487307191</c:v>
                </c:pt>
                <c:pt idx="62">
                  <c:v>0.99480916215691695</c:v>
                </c:pt>
                <c:pt idx="63">
                  <c:v>0.99472918201383331</c:v>
                </c:pt>
                <c:pt idx="64">
                  <c:v>0.99464920830095094</c:v>
                </c:pt>
                <c:pt idx="65">
                  <c:v>0.99456924101775313</c:v>
                </c:pt>
                <c:pt idx="66">
                  <c:v>0.99448928016372284</c:v>
                </c:pt>
                <c:pt idx="67">
                  <c:v>0.99440932573834306</c:v>
                </c:pt>
                <c:pt idx="68">
                  <c:v>0.99432937774109709</c:v>
                </c:pt>
                <c:pt idx="69">
                  <c:v>0.9942494361714681</c:v>
                </c:pt>
                <c:pt idx="70">
                  <c:v>0.99416950102893942</c:v>
                </c:pt>
                <c:pt idx="71">
                  <c:v>0.99408957231299422</c:v>
                </c:pt>
                <c:pt idx="72">
                  <c:v>0.9940096500231157</c:v>
                </c:pt>
                <c:pt idx="73">
                  <c:v>0.99392973415878749</c:v>
                </c:pt>
                <c:pt idx="74">
                  <c:v>0.99384982471949279</c:v>
                </c:pt>
                <c:pt idx="75">
                  <c:v>0.99376992170471512</c:v>
                </c:pt>
                <c:pt idx="76">
                  <c:v>0.993690025113938</c:v>
                </c:pt>
                <c:pt idx="77">
                  <c:v>0.99361013494664474</c:v>
                </c:pt>
                <c:pt idx="78">
                  <c:v>0.9935302512023193</c:v>
                </c:pt>
                <c:pt idx="79">
                  <c:v>0.99345037388044477</c:v>
                </c:pt>
                <c:pt idx="80">
                  <c:v>0.99337050298050533</c:v>
                </c:pt>
                <c:pt idx="81">
                  <c:v>0.9932906385019844</c:v>
                </c:pt>
                <c:pt idx="82">
                  <c:v>0.99321078044436562</c:v>
                </c:pt>
                <c:pt idx="83">
                  <c:v>0.99313092880713316</c:v>
                </c:pt>
                <c:pt idx="84">
                  <c:v>0.99305108358977034</c:v>
                </c:pt>
                <c:pt idx="85">
                  <c:v>0.99297124479176135</c:v>
                </c:pt>
                <c:pt idx="86">
                  <c:v>0.99289141241258994</c:v>
                </c:pt>
                <c:pt idx="87">
                  <c:v>0.99281158645174017</c:v>
                </c:pt>
                <c:pt idx="88">
                  <c:v>0.99273176690869591</c:v>
                </c:pt>
                <c:pt idx="89">
                  <c:v>0.99265195378294124</c:v>
                </c:pt>
                <c:pt idx="90">
                  <c:v>0.99257214707396024</c:v>
                </c:pt>
                <c:pt idx="91">
                  <c:v>0.99249234678123699</c:v>
                </c:pt>
                <c:pt idx="92">
                  <c:v>0.99242436327489503</c:v>
                </c:pt>
                <c:pt idx="93">
                  <c:v>0.99235638442527119</c:v>
                </c:pt>
                <c:pt idx="94">
                  <c:v>0.9922884102320465</c:v>
                </c:pt>
                <c:pt idx="95">
                  <c:v>0.99222044069490212</c:v>
                </c:pt>
                <c:pt idx="96">
                  <c:v>0.99215247581351906</c:v>
                </c:pt>
                <c:pt idx="97">
                  <c:v>0.99208451558757826</c:v>
                </c:pt>
                <c:pt idx="98">
                  <c:v>0.9920165600167612</c:v>
                </c:pt>
                <c:pt idx="99">
                  <c:v>0.99194860910074856</c:v>
                </c:pt>
                <c:pt idx="100">
                  <c:v>0.99188066283922172</c:v>
                </c:pt>
                <c:pt idx="101">
                  <c:v>0.99181272123186204</c:v>
                </c:pt>
                <c:pt idx="102">
                  <c:v>0.99174478427835033</c:v>
                </c:pt>
                <c:pt idx="103">
                  <c:v>0.99167685197836819</c:v>
                </c:pt>
                <c:pt idx="104">
                  <c:v>0.99160892433159664</c:v>
                </c:pt>
                <c:pt idx="105">
                  <c:v>0.99154100133771683</c:v>
                </c:pt>
                <c:pt idx="106">
                  <c:v>0.99147308299641035</c:v>
                </c:pt>
                <c:pt idx="107">
                  <c:v>0.99140516930735845</c:v>
                </c:pt>
                <c:pt idx="108">
                  <c:v>0.99133726027024216</c:v>
                </c:pt>
                <c:pt idx="109">
                  <c:v>0.99126935588474319</c:v>
                </c:pt>
                <c:pt idx="110">
                  <c:v>0.99120145615054289</c:v>
                </c:pt>
                <c:pt idx="111">
                  <c:v>0.99113356106732231</c:v>
                </c:pt>
                <c:pt idx="112">
                  <c:v>0.99106567063476325</c:v>
                </c:pt>
                <c:pt idx="113">
                  <c:v>0.99099778485254697</c:v>
                </c:pt>
                <c:pt idx="114">
                  <c:v>0.99092990372035494</c:v>
                </c:pt>
                <c:pt idx="115">
                  <c:v>0.99086202723786865</c:v>
                </c:pt>
                <c:pt idx="116">
                  <c:v>0.99079415540476978</c:v>
                </c:pt>
                <c:pt idx="117">
                  <c:v>0.99072628822073949</c:v>
                </c:pt>
                <c:pt idx="118">
                  <c:v>0.9906584256854597</c:v>
                </c:pt>
                <c:pt idx="119">
                  <c:v>0.99059056779861177</c:v>
                </c:pt>
                <c:pt idx="120">
                  <c:v>0.99052271455987739</c:v>
                </c:pt>
                <c:pt idx="121">
                  <c:v>0.99045486596893806</c:v>
                </c:pt>
                <c:pt idx="122">
                  <c:v>0.99038702202547546</c:v>
                </c:pt>
                <c:pt idx="123">
                  <c:v>0.9903191827291713</c:v>
                </c:pt>
                <c:pt idx="124">
                  <c:v>0.99025134807970727</c:v>
                </c:pt>
                <c:pt idx="125">
                  <c:v>0.99018351807676508</c:v>
                </c:pt>
                <c:pt idx="126">
                  <c:v>0.99011569272002631</c:v>
                </c:pt>
                <c:pt idx="127">
                  <c:v>0.99004787200917277</c:v>
                </c:pt>
                <c:pt idx="128">
                  <c:v>0.98998005594388638</c:v>
                </c:pt>
                <c:pt idx="129">
                  <c:v>0.98991224452384885</c:v>
                </c:pt>
                <c:pt idx="130">
                  <c:v>0.98984443774874176</c:v>
                </c:pt>
                <c:pt idx="131">
                  <c:v>0.98977663561824725</c:v>
                </c:pt>
                <c:pt idx="132">
                  <c:v>0.98970883813204713</c:v>
                </c:pt>
                <c:pt idx="133">
                  <c:v>0.98964104528982322</c:v>
                </c:pt>
                <c:pt idx="134">
                  <c:v>0.98957325709125721</c:v>
                </c:pt>
                <c:pt idx="135">
                  <c:v>0.98950547353603135</c:v>
                </c:pt>
                <c:pt idx="136">
                  <c:v>0.98943769462382747</c:v>
                </c:pt>
                <c:pt idx="137">
                  <c:v>0.98936992035432736</c:v>
                </c:pt>
                <c:pt idx="138">
                  <c:v>0.98930215072721328</c:v>
                </c:pt>
                <c:pt idx="139">
                  <c:v>0.98923438574216704</c:v>
                </c:pt>
                <c:pt idx="140">
                  <c:v>0.98916662539887079</c:v>
                </c:pt>
                <c:pt idx="141">
                  <c:v>0.98909886969700656</c:v>
                </c:pt>
                <c:pt idx="142">
                  <c:v>0.98903111863625637</c:v>
                </c:pt>
                <c:pt idx="143">
                  <c:v>0.98896337221630237</c:v>
                </c:pt>
                <c:pt idx="144">
                  <c:v>0.98889563043682649</c:v>
                </c:pt>
                <c:pt idx="145">
                  <c:v>0.98882789329751108</c:v>
                </c:pt>
                <c:pt idx="146">
                  <c:v>0.9887601607980383</c:v>
                </c:pt>
                <c:pt idx="147">
                  <c:v>0.98869243293809028</c:v>
                </c:pt>
                <c:pt idx="148">
                  <c:v>0.98862470971734928</c:v>
                </c:pt>
                <c:pt idx="149">
                  <c:v>0.98855699113549722</c:v>
                </c:pt>
                <c:pt idx="150">
                  <c:v>0.9884892771922168</c:v>
                </c:pt>
                <c:pt idx="151">
                  <c:v>0.98842156788719004</c:v>
                </c:pt>
                <c:pt idx="152">
                  <c:v>0.98835386322009922</c:v>
                </c:pt>
                <c:pt idx="153">
                  <c:v>0.98828616319062668</c:v>
                </c:pt>
                <c:pt idx="154">
                  <c:v>0.98821846779845479</c:v>
                </c:pt>
                <c:pt idx="155">
                  <c:v>0.98815077704326593</c:v>
                </c:pt>
                <c:pt idx="156">
                  <c:v>0.98808309092474234</c:v>
                </c:pt>
                <c:pt idx="157">
                  <c:v>0.98801540944256649</c:v>
                </c:pt>
                <c:pt idx="158">
                  <c:v>0.98794773259642088</c:v>
                </c:pt>
                <c:pt idx="159">
                  <c:v>0.98788006038598786</c:v>
                </c:pt>
                <c:pt idx="160">
                  <c:v>0.98781239281095001</c:v>
                </c:pt>
                <c:pt idx="161">
                  <c:v>0.9877447298709896</c:v>
                </c:pt>
                <c:pt idx="162">
                  <c:v>0.98767707156578943</c:v>
                </c:pt>
                <c:pt idx="163">
                  <c:v>0.98760941789503176</c:v>
                </c:pt>
                <c:pt idx="164">
                  <c:v>0.98754176885839928</c:v>
                </c:pt>
                <c:pt idx="165">
                  <c:v>0.98747412445557459</c:v>
                </c:pt>
                <c:pt idx="166">
                  <c:v>0.98740648468624015</c:v>
                </c:pt>
                <c:pt idx="167">
                  <c:v>0.98733884955007867</c:v>
                </c:pt>
                <c:pt idx="168">
                  <c:v>0.98727121904677273</c:v>
                </c:pt>
                <c:pt idx="169">
                  <c:v>0.98720359317600503</c:v>
                </c:pt>
                <c:pt idx="170">
                  <c:v>0.98713597193745839</c:v>
                </c:pt>
                <c:pt idx="171">
                  <c:v>0.98706835533081516</c:v>
                </c:pt>
                <c:pt idx="172">
                  <c:v>0.98700074335575849</c:v>
                </c:pt>
                <c:pt idx="173">
                  <c:v>0.98693313601197086</c:v>
                </c:pt>
                <c:pt idx="174">
                  <c:v>0.98686553329913507</c:v>
                </c:pt>
                <c:pt idx="175">
                  <c:v>0.98679793521693382</c:v>
                </c:pt>
                <c:pt idx="176">
                  <c:v>0.98673034176505015</c:v>
                </c:pt>
                <c:pt idx="177">
                  <c:v>0.98666275294316674</c:v>
                </c:pt>
                <c:pt idx="178">
                  <c:v>0.98659516875096664</c:v>
                </c:pt>
                <c:pt idx="179">
                  <c:v>0.98652758918813244</c:v>
                </c:pt>
                <c:pt idx="180">
                  <c:v>0.98646001425434715</c:v>
                </c:pt>
                <c:pt idx="181">
                  <c:v>0.98639205350523451</c:v>
                </c:pt>
                <c:pt idx="182">
                  <c:v>0.98632409743818017</c:v>
                </c:pt>
                <c:pt idx="183">
                  <c:v>0.9862561460528616</c:v>
                </c:pt>
                <c:pt idx="184">
                  <c:v>0.98618819934895663</c:v>
                </c:pt>
                <c:pt idx="185">
                  <c:v>0.98612025732614228</c:v>
                </c:pt>
                <c:pt idx="186">
                  <c:v>0.98605231998409626</c:v>
                </c:pt>
                <c:pt idx="187">
                  <c:v>0.98598438732249605</c:v>
                </c:pt>
                <c:pt idx="188">
                  <c:v>0.98591645934101924</c:v>
                </c:pt>
                <c:pt idx="189">
                  <c:v>0.98584853603934341</c:v>
                </c:pt>
                <c:pt idx="190">
                  <c:v>0.98578061741714607</c:v>
                </c:pt>
                <c:pt idx="191">
                  <c:v>0.98571270347410489</c:v>
                </c:pt>
                <c:pt idx="192">
                  <c:v>0.98564479420989748</c:v>
                </c:pt>
                <c:pt idx="193">
                  <c:v>0.98557688962420154</c:v>
                </c:pt>
                <c:pt idx="194">
                  <c:v>0.98550898971669465</c:v>
                </c:pt>
                <c:pt idx="195">
                  <c:v>0.98544109448705475</c:v>
                </c:pt>
                <c:pt idx="196">
                  <c:v>0.98537320393495931</c:v>
                </c:pt>
                <c:pt idx="197">
                  <c:v>0.98530531806008614</c:v>
                </c:pt>
                <c:pt idx="198">
                  <c:v>0.98523743686211307</c:v>
                </c:pt>
                <c:pt idx="199">
                  <c:v>0.98516956034071779</c:v>
                </c:pt>
                <c:pt idx="200">
                  <c:v>0.98510168849557833</c:v>
                </c:pt>
                <c:pt idx="201">
                  <c:v>0.98503382132637229</c:v>
                </c:pt>
                <c:pt idx="202">
                  <c:v>0.98496595883277771</c:v>
                </c:pt>
                <c:pt idx="203">
                  <c:v>0.98489810101447228</c:v>
                </c:pt>
                <c:pt idx="204">
                  <c:v>0.98483024787113405</c:v>
                </c:pt>
                <c:pt idx="205">
                  <c:v>0.98476239940244092</c:v>
                </c:pt>
                <c:pt idx="206">
                  <c:v>0.98469455560807084</c:v>
                </c:pt>
                <c:pt idx="207">
                  <c:v>0.98462671648770161</c:v>
                </c:pt>
                <c:pt idx="208">
                  <c:v>0.9845588820410115</c:v>
                </c:pt>
                <c:pt idx="209">
                  <c:v>0.9844910522676783</c:v>
                </c:pt>
                <c:pt idx="210">
                  <c:v>0.98442322716738018</c:v>
                </c:pt>
                <c:pt idx="211">
                  <c:v>0.98435540673979516</c:v>
                </c:pt>
                <c:pt idx="212">
                  <c:v>0.98428759098460139</c:v>
                </c:pt>
                <c:pt idx="213">
                  <c:v>0.9842197799014768</c:v>
                </c:pt>
                <c:pt idx="214">
                  <c:v>0.98415197349009953</c:v>
                </c:pt>
                <c:pt idx="215">
                  <c:v>0.98408417175014795</c:v>
                </c:pt>
                <c:pt idx="216">
                  <c:v>0.9840163746813001</c:v>
                </c:pt>
                <c:pt idx="217">
                  <c:v>0.98394858228323401</c:v>
                </c:pt>
                <c:pt idx="218">
                  <c:v>0.98388079455562816</c:v>
                </c:pt>
                <c:pt idx="219">
                  <c:v>0.98381301149816069</c:v>
                </c:pt>
                <c:pt idx="220">
                  <c:v>0.98374523311050976</c:v>
                </c:pt>
                <c:pt idx="221">
                  <c:v>0.98367745939235363</c:v>
                </c:pt>
                <c:pt idx="222">
                  <c:v>0.98360969034337098</c:v>
                </c:pt>
                <c:pt idx="223">
                  <c:v>0.98354192596323964</c:v>
                </c:pt>
                <c:pt idx="224">
                  <c:v>0.98347416625163808</c:v>
                </c:pt>
                <c:pt idx="225">
                  <c:v>0.9834064112082449</c:v>
                </c:pt>
                <c:pt idx="226">
                  <c:v>0.98333866083273835</c:v>
                </c:pt>
                <c:pt idx="227">
                  <c:v>0.98327091512479681</c:v>
                </c:pt>
                <c:pt idx="228">
                  <c:v>0.98320317408409874</c:v>
                </c:pt>
                <c:pt idx="229">
                  <c:v>0.98313543771032252</c:v>
                </c:pt>
                <c:pt idx="230">
                  <c:v>0.98306770600314686</c:v>
                </c:pt>
                <c:pt idx="231">
                  <c:v>0.98299997896225</c:v>
                </c:pt>
                <c:pt idx="232">
                  <c:v>0.98293225658731054</c:v>
                </c:pt>
                <c:pt idx="233">
                  <c:v>0.98286453887800718</c:v>
                </c:pt>
                <c:pt idx="234">
                  <c:v>0.98279682583401828</c:v>
                </c:pt>
                <c:pt idx="235">
                  <c:v>0.98272911745502245</c:v>
                </c:pt>
                <c:pt idx="236">
                  <c:v>0.9826614137406986</c:v>
                </c:pt>
                <c:pt idx="237">
                  <c:v>0.98259371469072487</c:v>
                </c:pt>
                <c:pt idx="238">
                  <c:v>0.98252602030478031</c:v>
                </c:pt>
                <c:pt idx="239">
                  <c:v>0.98245833058254339</c:v>
                </c:pt>
                <c:pt idx="240">
                  <c:v>0.98239064552369304</c:v>
                </c:pt>
                <c:pt idx="241">
                  <c:v>0.98232296512790773</c:v>
                </c:pt>
                <c:pt idx="242">
                  <c:v>0.98225528939486617</c:v>
                </c:pt>
                <c:pt idx="243">
                  <c:v>0.9821876183242475</c:v>
                </c:pt>
                <c:pt idx="244">
                  <c:v>0.98211995191573009</c:v>
                </c:pt>
                <c:pt idx="245">
                  <c:v>0.98205229016899309</c:v>
                </c:pt>
                <c:pt idx="246">
                  <c:v>0.98198463308371509</c:v>
                </c:pt>
                <c:pt idx="247">
                  <c:v>0.981916980659575</c:v>
                </c:pt>
                <c:pt idx="248">
                  <c:v>0.98184933289625176</c:v>
                </c:pt>
                <c:pt idx="249">
                  <c:v>0.98178168979342417</c:v>
                </c:pt>
                <c:pt idx="250">
                  <c:v>0.98171405135077128</c:v>
                </c:pt>
                <c:pt idx="251">
                  <c:v>0.981646417567972</c:v>
                </c:pt>
                <c:pt idx="252">
                  <c:v>0.98157878844470525</c:v>
                </c:pt>
                <c:pt idx="253">
                  <c:v>0.98151116398064997</c:v>
                </c:pt>
                <c:pt idx="254">
                  <c:v>0.98144354417548529</c:v>
                </c:pt>
                <c:pt idx="255">
                  <c:v>0.98137592902889026</c:v>
                </c:pt>
                <c:pt idx="256">
                  <c:v>0.98130831854054379</c:v>
                </c:pt>
                <c:pt idx="257">
                  <c:v>0.98124071271012503</c:v>
                </c:pt>
                <c:pt idx="258">
                  <c:v>0.98117311153731313</c:v>
                </c:pt>
                <c:pt idx="259">
                  <c:v>0.98110551502178711</c:v>
                </c:pt>
                <c:pt idx="260">
                  <c:v>0.98103792316322613</c:v>
                </c:pt>
                <c:pt idx="261">
                  <c:v>0.98097033596130945</c:v>
                </c:pt>
                <c:pt idx="262">
                  <c:v>0.98090275341571609</c:v>
                </c:pt>
                <c:pt idx="263">
                  <c:v>0.98083517552612554</c:v>
                </c:pt>
                <c:pt idx="264">
                  <c:v>0.98076760229221671</c:v>
                </c:pt>
                <c:pt idx="265">
                  <c:v>0.98070003371366909</c:v>
                </c:pt>
                <c:pt idx="266">
                  <c:v>0.98063246979016172</c:v>
                </c:pt>
                <c:pt idx="267">
                  <c:v>0.98056491052137418</c:v>
                </c:pt>
                <c:pt idx="268">
                  <c:v>0.98049735590698561</c:v>
                </c:pt>
                <c:pt idx="269">
                  <c:v>0.9804298059466755</c:v>
                </c:pt>
                <c:pt idx="270">
                  <c:v>0.980362260640123</c:v>
                </c:pt>
                <c:pt idx="271">
                  <c:v>0.98029471998700768</c:v>
                </c:pt>
                <c:pt idx="272">
                  <c:v>0.9802271839870087</c:v>
                </c:pt>
                <c:pt idx="273">
                  <c:v>0.9801680025851589</c:v>
                </c:pt>
                <c:pt idx="274">
                  <c:v>0.9801088247563976</c:v>
                </c:pt>
                <c:pt idx="275">
                  <c:v>0.98004965050050874</c:v>
                </c:pt>
                <c:pt idx="276">
                  <c:v>0.97999047981727694</c:v>
                </c:pt>
                <c:pt idx="277">
                  <c:v>0.97993131270648626</c:v>
                </c:pt>
                <c:pt idx="278">
                  <c:v>0.9798721491679212</c:v>
                </c:pt>
                <c:pt idx="279">
                  <c:v>0.97981298920136584</c:v>
                </c:pt>
                <c:pt idx="280">
                  <c:v>0.97975383280660477</c:v>
                </c:pt>
                <c:pt idx="281">
                  <c:v>0.97969467998342208</c:v>
                </c:pt>
                <c:pt idx="282">
                  <c:v>0.97963553073160248</c:v>
                </c:pt>
                <c:pt idx="283">
                  <c:v>0.97957638505093003</c:v>
                </c:pt>
                <c:pt idx="284">
                  <c:v>0.97951724294118936</c:v>
                </c:pt>
                <c:pt idx="285">
                  <c:v>0.97945810440216463</c:v>
                </c:pt>
                <c:pt idx="286">
                  <c:v>0.97939896943364046</c:v>
                </c:pt>
                <c:pt idx="287">
                  <c:v>0.97933983803540137</c:v>
                </c:pt>
                <c:pt idx="288">
                  <c:v>0.9792807102072314</c:v>
                </c:pt>
                <c:pt idx="289">
                  <c:v>0.9792215859489154</c:v>
                </c:pt>
                <c:pt idx="290">
                  <c:v>0.97916246526023765</c:v>
                </c:pt>
                <c:pt idx="291">
                  <c:v>0.97910334814098265</c:v>
                </c:pt>
                <c:pt idx="292">
                  <c:v>0.97904423459093493</c:v>
                </c:pt>
                <c:pt idx="293">
                  <c:v>0.97898512460987896</c:v>
                </c:pt>
                <c:pt idx="294">
                  <c:v>0.97892601819759928</c:v>
                </c:pt>
                <c:pt idx="295">
                  <c:v>0.97886691535388048</c:v>
                </c:pt>
                <c:pt idx="296">
                  <c:v>0.97880781607850709</c:v>
                </c:pt>
                <c:pt idx="297">
                  <c:v>0.97874872037126359</c:v>
                </c:pt>
                <c:pt idx="298">
                  <c:v>0.97868962823193462</c:v>
                </c:pt>
                <c:pt idx="299">
                  <c:v>0.97863053966030478</c:v>
                </c:pt>
                <c:pt idx="300">
                  <c:v>0.97857145465615858</c:v>
                </c:pt>
                <c:pt idx="301">
                  <c:v>0.97851237321928075</c:v>
                </c:pt>
                <c:pt idx="302">
                  <c:v>0.97845329534945591</c:v>
                </c:pt>
                <c:pt idx="303">
                  <c:v>0.97839422104646856</c:v>
                </c:pt>
                <c:pt idx="304">
                  <c:v>0.97833515031010343</c:v>
                </c:pt>
                <c:pt idx="305">
                  <c:v>0.97827608314014514</c:v>
                </c:pt>
                <c:pt idx="306">
                  <c:v>0.97821701953637863</c:v>
                </c:pt>
                <c:pt idx="307">
                  <c:v>0.97815795949858819</c:v>
                </c:pt>
                <c:pt idx="308">
                  <c:v>0.97809890302655877</c:v>
                </c:pt>
                <c:pt idx="309">
                  <c:v>0.9780398501200751</c:v>
                </c:pt>
                <c:pt idx="310">
                  <c:v>0.9779808007789218</c:v>
                </c:pt>
                <c:pt idx="311">
                  <c:v>0.97792175500288359</c:v>
                </c:pt>
                <c:pt idx="312">
                  <c:v>0.9778627127917453</c:v>
                </c:pt>
                <c:pt idx="313">
                  <c:v>0.97780367414529179</c:v>
                </c:pt>
                <c:pt idx="314">
                  <c:v>0.97774463906330755</c:v>
                </c:pt>
                <c:pt idx="315">
                  <c:v>0.97768560754557776</c:v>
                </c:pt>
                <c:pt idx="316">
                  <c:v>0.97762657959188692</c:v>
                </c:pt>
                <c:pt idx="317">
                  <c:v>0.97756755520201999</c:v>
                </c:pt>
                <c:pt idx="318">
                  <c:v>0.9775085343757618</c:v>
                </c:pt>
                <c:pt idx="319">
                  <c:v>0.97744951711289718</c:v>
                </c:pt>
                <c:pt idx="320">
                  <c:v>0.97739050341321099</c:v>
                </c:pt>
                <c:pt idx="321">
                  <c:v>0.97733149327648805</c:v>
                </c:pt>
                <c:pt idx="322">
                  <c:v>0.97727248670251321</c:v>
                </c:pt>
                <c:pt idx="323">
                  <c:v>0.97721348369107164</c:v>
                </c:pt>
                <c:pt idx="324">
                  <c:v>0.97715448424194795</c:v>
                </c:pt>
                <c:pt idx="325">
                  <c:v>0.9770954883549271</c:v>
                </c:pt>
                <c:pt idx="326">
                  <c:v>0.97703649602979425</c:v>
                </c:pt>
                <c:pt idx="327">
                  <c:v>0.97697750726633403</c:v>
                </c:pt>
                <c:pt idx="328">
                  <c:v>0.97691852206433172</c:v>
                </c:pt>
                <c:pt idx="329">
                  <c:v>0.97685954042357215</c:v>
                </c:pt>
                <c:pt idx="330">
                  <c:v>0.97680056234384016</c:v>
                </c:pt>
                <c:pt idx="331">
                  <c:v>0.97674158782492104</c:v>
                </c:pt>
                <c:pt idx="332">
                  <c:v>0.97668261686659963</c:v>
                </c:pt>
                <c:pt idx="333">
                  <c:v>0.97662364946866098</c:v>
                </c:pt>
                <c:pt idx="334">
                  <c:v>0.97656468563089016</c:v>
                </c:pt>
                <c:pt idx="335">
                  <c:v>0.97650572535307223</c:v>
                </c:pt>
                <c:pt idx="336">
                  <c:v>0.97644676863499225</c:v>
                </c:pt>
                <c:pt idx="337">
                  <c:v>0.97638781547643527</c:v>
                </c:pt>
                <c:pt idx="338">
                  <c:v>0.97632886587718637</c:v>
                </c:pt>
                <c:pt idx="339">
                  <c:v>0.97626991983703071</c:v>
                </c:pt>
                <c:pt idx="340">
                  <c:v>0.97621097735575335</c:v>
                </c:pt>
                <c:pt idx="341">
                  <c:v>0.97615203843313958</c:v>
                </c:pt>
                <c:pt idx="342">
                  <c:v>0.97609310306897434</c:v>
                </c:pt>
                <c:pt idx="343">
                  <c:v>0.97603417126304282</c:v>
                </c:pt>
                <c:pt idx="344">
                  <c:v>0.97597524301513039</c:v>
                </c:pt>
                <c:pt idx="345">
                  <c:v>0.9759163183250219</c:v>
                </c:pt>
                <c:pt idx="346">
                  <c:v>0.97585739719250286</c:v>
                </c:pt>
                <c:pt idx="347">
                  <c:v>0.97579847961735833</c:v>
                </c:pt>
                <c:pt idx="348">
                  <c:v>0.97573956559937347</c:v>
                </c:pt>
                <c:pt idx="349">
                  <c:v>0.97568065513833369</c:v>
                </c:pt>
                <c:pt idx="350">
                  <c:v>0.97562174823402414</c:v>
                </c:pt>
                <c:pt idx="351">
                  <c:v>0.97556284488623013</c:v>
                </c:pt>
                <c:pt idx="352">
                  <c:v>0.97550394509473681</c:v>
                </c:pt>
                <c:pt idx="353">
                  <c:v>0.9754450488593297</c:v>
                </c:pt>
                <c:pt idx="354">
                  <c:v>0.97538615617979374</c:v>
                </c:pt>
                <c:pt idx="355">
                  <c:v>0.97532726705591455</c:v>
                </c:pt>
                <c:pt idx="356">
                  <c:v>0.97526838148747741</c:v>
                </c:pt>
                <c:pt idx="357">
                  <c:v>0.9752094994742676</c:v>
                </c:pt>
                <c:pt idx="358">
                  <c:v>0.97515062101607042</c:v>
                </c:pt>
                <c:pt idx="359">
                  <c:v>0.97509174611267146</c:v>
                </c:pt>
                <c:pt idx="360">
                  <c:v>0.97503287476385581</c:v>
                </c:pt>
                <c:pt idx="361">
                  <c:v>0.97497400696940906</c:v>
                </c:pt>
                <c:pt idx="362">
                  <c:v>0.9749151427291165</c:v>
                </c:pt>
                <c:pt idx="363">
                  <c:v>0.97485628204276353</c:v>
                </c:pt>
                <c:pt idx="364">
                  <c:v>0.97479742491013577</c:v>
                </c:pt>
                <c:pt idx="365">
                  <c:v>0.97474853246274684</c:v>
                </c:pt>
                <c:pt idx="366">
                  <c:v>0.97469964246763297</c:v>
                </c:pt>
                <c:pt idx="367">
                  <c:v>0.97465075492467124</c:v>
                </c:pt>
                <c:pt idx="368">
                  <c:v>0.97460186983373842</c:v>
                </c:pt>
                <c:pt idx="369">
                  <c:v>0.97455298719471184</c:v>
                </c:pt>
                <c:pt idx="370">
                  <c:v>0.97450410700746826</c:v>
                </c:pt>
                <c:pt idx="371">
                  <c:v>0.97445522927188477</c:v>
                </c:pt>
                <c:pt idx="372">
                  <c:v>0.97440635398783859</c:v>
                </c:pt>
                <c:pt idx="373">
                  <c:v>0.97435748115520648</c:v>
                </c:pt>
                <c:pt idx="374">
                  <c:v>0.97430861077386566</c:v>
                </c:pt>
                <c:pt idx="375">
                  <c:v>0.97425974284369321</c:v>
                </c:pt>
                <c:pt idx="376">
                  <c:v>0.97421087736456613</c:v>
                </c:pt>
                <c:pt idx="377">
                  <c:v>0.9741620143363614</c:v>
                </c:pt>
                <c:pt idx="378">
                  <c:v>0.97411315375895613</c:v>
                </c:pt>
                <c:pt idx="379">
                  <c:v>0.97406429563222752</c:v>
                </c:pt>
                <c:pt idx="380">
                  <c:v>0.97401543995605255</c:v>
                </c:pt>
                <c:pt idx="381">
                  <c:v>0.97396658673030823</c:v>
                </c:pt>
                <c:pt idx="382">
                  <c:v>0.97391773595487185</c:v>
                </c:pt>
                <c:pt idx="383">
                  <c:v>0.97386888762962043</c:v>
                </c:pt>
                <c:pt idx="384">
                  <c:v>0.97382004175443093</c:v>
                </c:pt>
                <c:pt idx="385">
                  <c:v>0.97377119832918069</c:v>
                </c:pt>
                <c:pt idx="386">
                  <c:v>0.97372235735374668</c:v>
                </c:pt>
                <c:pt idx="387">
                  <c:v>0.97367351882800612</c:v>
                </c:pt>
                <c:pt idx="388">
                  <c:v>0.97362468275183611</c:v>
                </c:pt>
                <c:pt idx="389">
                  <c:v>0.97357584912511363</c:v>
                </c:pt>
                <c:pt idx="390">
                  <c:v>0.97352701794771612</c:v>
                </c:pt>
                <c:pt idx="391">
                  <c:v>0.97347818921952056</c:v>
                </c:pt>
                <c:pt idx="392">
                  <c:v>0.97342936294040405</c:v>
                </c:pt>
                <c:pt idx="393">
                  <c:v>0.9733805391102438</c:v>
                </c:pt>
                <c:pt idx="394">
                  <c:v>0.97333171772891713</c:v>
                </c:pt>
                <c:pt idx="395">
                  <c:v>0.97328289879630103</c:v>
                </c:pt>
                <c:pt idx="396">
                  <c:v>0.97323408231227271</c:v>
                </c:pt>
                <c:pt idx="397">
                  <c:v>0.97318526827670948</c:v>
                </c:pt>
                <c:pt idx="398">
                  <c:v>0.97313645668948845</c:v>
                </c:pt>
                <c:pt idx="399">
                  <c:v>0.97308764755048671</c:v>
                </c:pt>
                <c:pt idx="400">
                  <c:v>0.97303884085958159</c:v>
                </c:pt>
                <c:pt idx="401">
                  <c:v>0.97299003661665029</c:v>
                </c:pt>
                <c:pt idx="402">
                  <c:v>0.97294123482157002</c:v>
                </c:pt>
                <c:pt idx="403">
                  <c:v>0.972892435474218</c:v>
                </c:pt>
                <c:pt idx="404">
                  <c:v>0.97284363857447154</c:v>
                </c:pt>
                <c:pt idx="405">
                  <c:v>0.97279484412220774</c:v>
                </c:pt>
                <c:pt idx="406">
                  <c:v>0.97274605211730392</c:v>
                </c:pt>
                <c:pt idx="407">
                  <c:v>0.97269726255963729</c:v>
                </c:pt>
                <c:pt idx="408">
                  <c:v>0.97264847544908506</c:v>
                </c:pt>
                <c:pt idx="409">
                  <c:v>0.97259969078552466</c:v>
                </c:pt>
                <c:pt idx="410">
                  <c:v>0.97255090856883331</c:v>
                </c:pt>
                <c:pt idx="411">
                  <c:v>0.97250212879888809</c:v>
                </c:pt>
                <c:pt idx="412">
                  <c:v>0.97245335147556644</c:v>
                </c:pt>
                <c:pt idx="413">
                  <c:v>0.97240457659874568</c:v>
                </c:pt>
                <c:pt idx="414">
                  <c:v>0.97235580416830303</c:v>
                </c:pt>
                <c:pt idx="415">
                  <c:v>0.97230703418411579</c:v>
                </c:pt>
                <c:pt idx="416">
                  <c:v>0.9722582666460613</c:v>
                </c:pt>
                <c:pt idx="417">
                  <c:v>0.97220950155401686</c:v>
                </c:pt>
                <c:pt idx="418">
                  <c:v>0.97216073890785981</c:v>
                </c:pt>
                <c:pt idx="419">
                  <c:v>0.97211197870746746</c:v>
                </c:pt>
                <c:pt idx="420">
                  <c:v>0.97206322095271702</c:v>
                </c:pt>
                <c:pt idx="421">
                  <c:v>0.97201446564348593</c:v>
                </c:pt>
                <c:pt idx="422">
                  <c:v>0.9719657127796516</c:v>
                </c:pt>
                <c:pt idx="423">
                  <c:v>0.97191696236109115</c:v>
                </c:pt>
                <c:pt idx="424">
                  <c:v>0.97186821438768223</c:v>
                </c:pt>
                <c:pt idx="425">
                  <c:v>0.97181946885930204</c:v>
                </c:pt>
                <c:pt idx="426">
                  <c:v>0.97177072577582801</c:v>
                </c:pt>
                <c:pt idx="427">
                  <c:v>0.97172198513713737</c:v>
                </c:pt>
                <c:pt idx="428">
                  <c:v>0.97167324694310753</c:v>
                </c:pt>
                <c:pt idx="429">
                  <c:v>0.97162451119361604</c:v>
                </c:pt>
                <c:pt idx="430">
                  <c:v>0.97157577788854022</c:v>
                </c:pt>
                <c:pt idx="431">
                  <c:v>0.97152704702775727</c:v>
                </c:pt>
                <c:pt idx="432">
                  <c:v>0.97147831861114486</c:v>
                </c:pt>
                <c:pt idx="433">
                  <c:v>0.97142959263858031</c:v>
                </c:pt>
                <c:pt idx="434">
                  <c:v>0.97138086910994104</c:v>
                </c:pt>
                <c:pt idx="435">
                  <c:v>0.97133214802510448</c:v>
                </c:pt>
                <c:pt idx="436">
                  <c:v>0.97128342938394785</c:v>
                </c:pt>
                <c:pt idx="437">
                  <c:v>0.97123471318634902</c:v>
                </c:pt>
                <c:pt idx="438">
                  <c:v>0.97118599943218498</c:v>
                </c:pt>
                <c:pt idx="439">
                  <c:v>0.97113728812133338</c:v>
                </c:pt>
                <c:pt idx="440">
                  <c:v>0.97108857925367165</c:v>
                </c:pt>
                <c:pt idx="441">
                  <c:v>0.97103987282907733</c:v>
                </c:pt>
                <c:pt idx="442">
                  <c:v>0.97099116884742775</c:v>
                </c:pt>
                <c:pt idx="443">
                  <c:v>0.97094246730860057</c:v>
                </c:pt>
                <c:pt idx="444">
                  <c:v>0.97089376821247309</c:v>
                </c:pt>
                <c:pt idx="445">
                  <c:v>0.97084507155892286</c:v>
                </c:pt>
                <c:pt idx="446">
                  <c:v>0.9707963773478272</c:v>
                </c:pt>
                <c:pt idx="447">
                  <c:v>0.97074768557906388</c:v>
                </c:pt>
                <c:pt idx="448">
                  <c:v>0.97069899625251022</c:v>
                </c:pt>
                <c:pt idx="449">
                  <c:v>0.97065030936804386</c:v>
                </c:pt>
                <c:pt idx="450">
                  <c:v>0.97060162492554203</c:v>
                </c:pt>
                <c:pt idx="451">
                  <c:v>0.9705529429248827</c:v>
                </c:pt>
                <c:pt idx="452">
                  <c:v>0.97050426336594309</c:v>
                </c:pt>
                <c:pt idx="453">
                  <c:v>0.97045558624860073</c:v>
                </c:pt>
                <c:pt idx="454">
                  <c:v>0.97040691157273329</c:v>
                </c:pt>
                <c:pt idx="455">
                  <c:v>0.97035823933821819</c:v>
                </c:pt>
                <c:pt idx="456">
                  <c:v>0.97030956954493308</c:v>
                </c:pt>
                <c:pt idx="457">
                  <c:v>0.9702609021927554</c:v>
                </c:pt>
                <c:pt idx="458">
                  <c:v>0.97021223728156292</c:v>
                </c:pt>
                <c:pt idx="459">
                  <c:v>0.97016357481123294</c:v>
                </c:pt>
                <c:pt idx="460">
                  <c:v>0.97011491478164324</c:v>
                </c:pt>
                <c:pt idx="461">
                  <c:v>0.97006625719267137</c:v>
                </c:pt>
                <c:pt idx="462">
                  <c:v>0.97001760204419474</c:v>
                </c:pt>
                <c:pt idx="463">
                  <c:v>0.96996894933609112</c:v>
                </c:pt>
                <c:pt idx="464">
                  <c:v>0.96992029906823818</c:v>
                </c:pt>
                <c:pt idx="465">
                  <c:v>0.96987165124051333</c:v>
                </c:pt>
                <c:pt idx="466">
                  <c:v>0.96982300585279424</c:v>
                </c:pt>
                <c:pt idx="467">
                  <c:v>0.96977436290495855</c:v>
                </c:pt>
                <c:pt idx="468">
                  <c:v>0.96972572239688404</c:v>
                </c:pt>
                <c:pt idx="469">
                  <c:v>0.96967708432844812</c:v>
                </c:pt>
                <c:pt idx="470">
                  <c:v>0.96962844869952836</c:v>
                </c:pt>
                <c:pt idx="471">
                  <c:v>0.96957981551000261</c:v>
                </c:pt>
                <c:pt idx="472">
                  <c:v>0.96953118475974853</c:v>
                </c:pt>
                <c:pt idx="473">
                  <c:v>0.96948255644864356</c:v>
                </c:pt>
                <c:pt idx="474">
                  <c:v>0.96943393057656568</c:v>
                </c:pt>
                <c:pt idx="475">
                  <c:v>0.96938530714339211</c:v>
                </c:pt>
                <c:pt idx="476">
                  <c:v>0.96933668614900104</c:v>
                </c:pt>
                <c:pt idx="477">
                  <c:v>0.96928806759326969</c:v>
                </c:pt>
                <c:pt idx="478">
                  <c:v>0.96923945147607604</c:v>
                </c:pt>
                <c:pt idx="479">
                  <c:v>0.96919083779729776</c:v>
                </c:pt>
                <c:pt idx="480">
                  <c:v>0.96914222655681237</c:v>
                </c:pt>
                <c:pt idx="481">
                  <c:v>0.96909361775449765</c:v>
                </c:pt>
                <c:pt idx="482">
                  <c:v>0.96904501139023147</c:v>
                </c:pt>
                <c:pt idx="483">
                  <c:v>0.96899640746389115</c:v>
                </c:pt>
                <c:pt idx="484">
                  <c:v>0.96894780597535501</c:v>
                </c:pt>
                <c:pt idx="485">
                  <c:v>0.96889920692450016</c:v>
                </c:pt>
                <c:pt idx="486">
                  <c:v>0.96885061031120479</c:v>
                </c:pt>
                <c:pt idx="487">
                  <c:v>0.96880201613534633</c:v>
                </c:pt>
                <c:pt idx="488">
                  <c:v>0.9687534243968029</c:v>
                </c:pt>
                <c:pt idx="489">
                  <c:v>0.9687048350954518</c:v>
                </c:pt>
                <c:pt idx="490">
                  <c:v>0.96865624823117114</c:v>
                </c:pt>
                <c:pt idx="491">
                  <c:v>0.96860766380383845</c:v>
                </c:pt>
                <c:pt idx="492">
                  <c:v>0.96855908181333161</c:v>
                </c:pt>
                <c:pt idx="493">
                  <c:v>0.96851050225952851</c:v>
                </c:pt>
                <c:pt idx="494">
                  <c:v>0.96846192514230678</c:v>
                </c:pt>
                <c:pt idx="495">
                  <c:v>0.9684133504615442</c:v>
                </c:pt>
                <c:pt idx="496">
                  <c:v>0.96836477821711853</c:v>
                </c:pt>
                <c:pt idx="497">
                  <c:v>0.96831620840890775</c:v>
                </c:pt>
                <c:pt idx="498">
                  <c:v>0.96826764103678953</c:v>
                </c:pt>
                <c:pt idx="499">
                  <c:v>0.96821907610064173</c:v>
                </c:pt>
                <c:pt idx="500">
                  <c:v>0.96817051360034223</c:v>
                </c:pt>
                <c:pt idx="501">
                  <c:v>0.96812195353576869</c:v>
                </c:pt>
                <c:pt idx="502">
                  <c:v>0.96807339590679908</c:v>
                </c:pt>
                <c:pt idx="503">
                  <c:v>0.96802484071331119</c:v>
                </c:pt>
                <c:pt idx="504">
                  <c:v>0.96797628795518298</c:v>
                </c:pt>
                <c:pt idx="505">
                  <c:v>0.96792773763229212</c:v>
                </c:pt>
                <c:pt idx="506">
                  <c:v>0.96787918974451648</c:v>
                </c:pt>
                <c:pt idx="507">
                  <c:v>0.96783064429173404</c:v>
                </c:pt>
                <c:pt idx="508">
                  <c:v>0.96778210127382269</c:v>
                </c:pt>
                <c:pt idx="509">
                  <c:v>0.96773356069066019</c:v>
                </c:pt>
                <c:pt idx="510">
                  <c:v>0.9676850225421243</c:v>
                </c:pt>
                <c:pt idx="511">
                  <c:v>0.96763648682809322</c:v>
                </c:pt>
                <c:pt idx="512">
                  <c:v>0.96758795354844473</c:v>
                </c:pt>
                <c:pt idx="513">
                  <c:v>0.9675394227030566</c:v>
                </c:pt>
                <c:pt idx="514">
                  <c:v>0.96749089429180679</c:v>
                </c:pt>
                <c:pt idx="515">
                  <c:v>0.96744236831457342</c:v>
                </c:pt>
                <c:pt idx="516">
                  <c:v>0.96739384477123413</c:v>
                </c:pt>
                <c:pt idx="517">
                  <c:v>0.96734532366166703</c:v>
                </c:pt>
                <c:pt idx="518">
                  <c:v>0.96729680498574988</c:v>
                </c:pt>
                <c:pt idx="519">
                  <c:v>0.96724828874336077</c:v>
                </c:pt>
                <c:pt idx="520">
                  <c:v>0.96719977493437748</c:v>
                </c:pt>
                <c:pt idx="521">
                  <c:v>0.9671512635586782</c:v>
                </c:pt>
                <c:pt idx="522">
                  <c:v>0.9671027546161407</c:v>
                </c:pt>
                <c:pt idx="523">
                  <c:v>0.96705424810664298</c:v>
                </c:pt>
                <c:pt idx="524">
                  <c:v>0.96700574403006301</c:v>
                </c:pt>
                <c:pt idx="525">
                  <c:v>0.96695724238627889</c:v>
                </c:pt>
                <c:pt idx="526">
                  <c:v>0.96690874317516828</c:v>
                </c:pt>
                <c:pt idx="527">
                  <c:v>0.96686024639660939</c:v>
                </c:pt>
                <c:pt idx="528">
                  <c:v>0.96681175205048042</c:v>
                </c:pt>
                <c:pt idx="529">
                  <c:v>0.96676326013665881</c:v>
                </c:pt>
                <c:pt idx="530">
                  <c:v>0.96671477065502309</c:v>
                </c:pt>
                <c:pt idx="531">
                  <c:v>0.96666628360545093</c:v>
                </c:pt>
                <c:pt idx="532">
                  <c:v>0.96661779898782074</c:v>
                </c:pt>
                <c:pt idx="533">
                  <c:v>0.96656931680200997</c:v>
                </c:pt>
                <c:pt idx="534">
                  <c:v>0.96652083704789715</c:v>
                </c:pt>
                <c:pt idx="535">
                  <c:v>0.96647235972536016</c:v>
                </c:pt>
                <c:pt idx="536">
                  <c:v>0.96642388483427699</c:v>
                </c:pt>
                <c:pt idx="537">
                  <c:v>0.96637541237452562</c:v>
                </c:pt>
                <c:pt idx="538">
                  <c:v>0.96632694234598426</c:v>
                </c:pt>
                <c:pt idx="539">
                  <c:v>0.96627847474853079</c:v>
                </c:pt>
                <c:pt idx="540">
                  <c:v>0.96623000958204341</c:v>
                </c:pt>
                <c:pt idx="541">
                  <c:v>0.96618154684640034</c:v>
                </c:pt>
                <c:pt idx="542">
                  <c:v>0.96613308654147922</c:v>
                </c:pt>
                <c:pt idx="543">
                  <c:v>0.96608462866715861</c:v>
                </c:pt>
                <c:pt idx="544">
                  <c:v>0.96603617322331625</c:v>
                </c:pt>
                <c:pt idx="545">
                  <c:v>0.96598772020983037</c:v>
                </c:pt>
                <c:pt idx="546">
                  <c:v>0.96593926962657917</c:v>
                </c:pt>
                <c:pt idx="547">
                  <c:v>0.96589082147344074</c:v>
                </c:pt>
                <c:pt idx="548">
                  <c:v>0.96584237575029297</c:v>
                </c:pt>
                <c:pt idx="549">
                  <c:v>0.96579393245701406</c:v>
                </c:pt>
                <c:pt idx="550">
                  <c:v>0.96574549159348233</c:v>
                </c:pt>
                <c:pt idx="551">
                  <c:v>0.96569705315957566</c:v>
                </c:pt>
                <c:pt idx="552">
                  <c:v>0.96564861715517247</c:v>
                </c:pt>
                <c:pt idx="553">
                  <c:v>0.96560018358015076</c:v>
                </c:pt>
                <c:pt idx="554">
                  <c:v>0.96555175243438851</c:v>
                </c:pt>
                <c:pt idx="555">
                  <c:v>0.96550332371776415</c:v>
                </c:pt>
                <c:pt idx="556">
                  <c:v>0.96545489743015556</c:v>
                </c:pt>
                <c:pt idx="557">
                  <c:v>0.96540647357144127</c:v>
                </c:pt>
                <c:pt idx="558">
                  <c:v>0.96535805214149917</c:v>
                </c:pt>
                <c:pt idx="559">
                  <c:v>0.96530963314020746</c:v>
                </c:pt>
                <c:pt idx="560">
                  <c:v>0.96526121656744457</c:v>
                </c:pt>
                <c:pt idx="561">
                  <c:v>0.96521280242308838</c:v>
                </c:pt>
                <c:pt idx="562">
                  <c:v>0.96516439070701721</c:v>
                </c:pt>
                <c:pt idx="563">
                  <c:v>0.96511598141910948</c:v>
                </c:pt>
                <c:pt idx="564">
                  <c:v>0.96506757455924308</c:v>
                </c:pt>
                <c:pt idx="565">
                  <c:v>0.96501917012729632</c:v>
                </c:pt>
                <c:pt idx="566">
                  <c:v>0.96497076812314753</c:v>
                </c:pt>
                <c:pt idx="567">
                  <c:v>0.9649223685466749</c:v>
                </c:pt>
                <c:pt idx="568">
                  <c:v>0.96487397139775644</c:v>
                </c:pt>
                <c:pt idx="569">
                  <c:v>0.96482557667627078</c:v>
                </c:pt>
                <c:pt idx="570">
                  <c:v>0.96477718438209592</c:v>
                </c:pt>
                <c:pt idx="571">
                  <c:v>0.96472879451511029</c:v>
                </c:pt>
                <c:pt idx="572">
                  <c:v>0.96468040707519187</c:v>
                </c:pt>
                <c:pt idx="573">
                  <c:v>0.9646320220622191</c:v>
                </c:pt>
                <c:pt idx="574">
                  <c:v>0.9645836394760704</c:v>
                </c:pt>
                <c:pt idx="575">
                  <c:v>0.96453525931662376</c:v>
                </c:pt>
                <c:pt idx="576">
                  <c:v>0.96448688158375762</c:v>
                </c:pt>
                <c:pt idx="577">
                  <c:v>0.96443850627735028</c:v>
                </c:pt>
                <c:pt idx="578">
                  <c:v>0.96439013339727997</c:v>
                </c:pt>
                <c:pt idx="579">
                  <c:v>0.964341762943425</c:v>
                </c:pt>
                <c:pt idx="580">
                  <c:v>0.96429339491566379</c:v>
                </c:pt>
                <c:pt idx="581">
                  <c:v>0.96424502931387446</c:v>
                </c:pt>
                <c:pt idx="582">
                  <c:v>0.96419666613793553</c:v>
                </c:pt>
                <c:pt idx="583">
                  <c:v>0.96414830538772522</c:v>
                </c:pt>
                <c:pt idx="584">
                  <c:v>0.96409994706312196</c:v>
                </c:pt>
                <c:pt idx="585">
                  <c:v>0.96405159116400396</c:v>
                </c:pt>
                <c:pt idx="586">
                  <c:v>0.96400323769024954</c:v>
                </c:pt>
                <c:pt idx="587">
                  <c:v>0.96395488664173723</c:v>
                </c:pt>
                <c:pt idx="588">
                  <c:v>0.96390653801834525</c:v>
                </c:pt>
                <c:pt idx="589">
                  <c:v>0.96385819181995203</c:v>
                </c:pt>
                <c:pt idx="590">
                  <c:v>0.96380984804643599</c:v>
                </c:pt>
                <c:pt idx="591">
                  <c:v>0.96376150669767535</c:v>
                </c:pt>
                <c:pt idx="592">
                  <c:v>0.96371316777354865</c:v>
                </c:pt>
                <c:pt idx="593">
                  <c:v>0.9636648312739341</c:v>
                </c:pt>
                <c:pt idx="594">
                  <c:v>0.96361649719871023</c:v>
                </c:pt>
                <c:pt idx="595">
                  <c:v>0.96356816554775548</c:v>
                </c:pt>
                <c:pt idx="596">
                  <c:v>0.96351983632094806</c:v>
                </c:pt>
                <c:pt idx="597">
                  <c:v>0.96347150951816674</c:v>
                </c:pt>
                <c:pt idx="598">
                  <c:v>0.9634231851392896</c:v>
                </c:pt>
                <c:pt idx="599">
                  <c:v>0.96337486318419507</c:v>
                </c:pt>
                <c:pt idx="600">
                  <c:v>0.96332654365276182</c:v>
                </c:pt>
                <c:pt idx="601">
                  <c:v>0.96327822654486805</c:v>
                </c:pt>
                <c:pt idx="602">
                  <c:v>0.96322991186039242</c:v>
                </c:pt>
                <c:pt idx="603">
                  <c:v>0.96318159959921323</c:v>
                </c:pt>
                <c:pt idx="604">
                  <c:v>0.96313328976120893</c:v>
                </c:pt>
                <c:pt idx="605">
                  <c:v>0.96308498234625806</c:v>
                </c:pt>
                <c:pt idx="606">
                  <c:v>0.96303667735423915</c:v>
                </c:pt>
                <c:pt idx="607">
                  <c:v>0.96298837478503041</c:v>
                </c:pt>
                <c:pt idx="608">
                  <c:v>0.96294007463851061</c:v>
                </c:pt>
                <c:pt idx="609">
                  <c:v>0.96289177691455807</c:v>
                </c:pt>
                <c:pt idx="610">
                  <c:v>0.96284348161305133</c:v>
                </c:pt>
                <c:pt idx="611">
                  <c:v>0.96279518873386893</c:v>
                </c:pt>
                <c:pt idx="612">
                  <c:v>0.9627468982768892</c:v>
                </c:pt>
                <c:pt idx="613">
                  <c:v>0.96269861024199088</c:v>
                </c:pt>
                <c:pt idx="614">
                  <c:v>0.96265032462905242</c:v>
                </c:pt>
                <c:pt idx="615">
                  <c:v>0.96260204143795225</c:v>
                </c:pt>
                <c:pt idx="616">
                  <c:v>0.96255376066856901</c:v>
                </c:pt>
                <c:pt idx="617">
                  <c:v>0.96250548232078126</c:v>
                </c:pt>
                <c:pt idx="618">
                  <c:v>0.9624572063944673</c:v>
                </c:pt>
                <c:pt idx="619">
                  <c:v>0.96240893288950591</c:v>
                </c:pt>
                <c:pt idx="620">
                  <c:v>0.96236066180577562</c:v>
                </c:pt>
                <c:pt idx="621">
                  <c:v>0.96231239314315498</c:v>
                </c:pt>
                <c:pt idx="622">
                  <c:v>0.96226412690152241</c:v>
                </c:pt>
                <c:pt idx="623">
                  <c:v>0.96221586308075668</c:v>
                </c:pt>
                <c:pt idx="624">
                  <c:v>0.96216760168073623</c:v>
                </c:pt>
                <c:pt idx="625">
                  <c:v>0.9621193427013397</c:v>
                </c:pt>
                <c:pt idx="626">
                  <c:v>0.96207108614244574</c:v>
                </c:pt>
                <c:pt idx="627">
                  <c:v>0.9620228320039329</c:v>
                </c:pt>
                <c:pt idx="628">
                  <c:v>0.96197458028567973</c:v>
                </c:pt>
                <c:pt idx="629">
                  <c:v>0.96192633098756475</c:v>
                </c:pt>
                <c:pt idx="630">
                  <c:v>0.96187808410946685</c:v>
                </c:pt>
                <c:pt idx="631">
                  <c:v>0.96182983965126445</c:v>
                </c:pt>
                <c:pt idx="632">
                  <c:v>0.96178159761283621</c:v>
                </c:pt>
                <c:pt idx="633">
                  <c:v>0.9617333579940609</c:v>
                </c:pt>
                <c:pt idx="634">
                  <c:v>0.96168512079481694</c:v>
                </c:pt>
                <c:pt idx="635">
                  <c:v>0.96163688601498298</c:v>
                </c:pt>
                <c:pt idx="636">
                  <c:v>0.9615886536544378</c:v>
                </c:pt>
                <c:pt idx="637">
                  <c:v>0.96154042371306014</c:v>
                </c:pt>
                <c:pt idx="638">
                  <c:v>0.96149219619072834</c:v>
                </c:pt>
                <c:pt idx="639">
                  <c:v>0.96144397108732149</c:v>
                </c:pt>
                <c:pt idx="640">
                  <c:v>0.96139574840271791</c:v>
                </c:pt>
                <c:pt idx="641">
                  <c:v>0.96134752813679647</c:v>
                </c:pt>
                <c:pt idx="642">
                  <c:v>0.96129931028943583</c:v>
                </c:pt>
                <c:pt idx="643">
                  <c:v>0.96125109486051463</c:v>
                </c:pt>
                <c:pt idx="644">
                  <c:v>0.96120288184991154</c:v>
                </c:pt>
                <c:pt idx="645">
                  <c:v>0.96115467125750542</c:v>
                </c:pt>
                <c:pt idx="646">
                  <c:v>0.96110646308317482</c:v>
                </c:pt>
                <c:pt idx="647">
                  <c:v>0.9610582573267985</c:v>
                </c:pt>
                <c:pt idx="648">
                  <c:v>0.96101005398825523</c:v>
                </c:pt>
                <c:pt idx="649">
                  <c:v>0.96096185306742377</c:v>
                </c:pt>
                <c:pt idx="650">
                  <c:v>0.96091365456418276</c:v>
                </c:pt>
                <c:pt idx="651">
                  <c:v>0.96086545847841087</c:v>
                </c:pt>
                <c:pt idx="652">
                  <c:v>0.96081726480998719</c:v>
                </c:pt>
                <c:pt idx="653">
                  <c:v>0.96076907355879004</c:v>
                </c:pt>
                <c:pt idx="654">
                  <c:v>0.96072088472469852</c:v>
                </c:pt>
                <c:pt idx="655">
                  <c:v>0.96067269830759128</c:v>
                </c:pt>
                <c:pt idx="656">
                  <c:v>0.96062451430734697</c:v>
                </c:pt>
                <c:pt idx="657">
                  <c:v>0.96057633272384446</c:v>
                </c:pt>
                <c:pt idx="658">
                  <c:v>0.96052815355696275</c:v>
                </c:pt>
                <c:pt idx="659">
                  <c:v>0.96047997680658015</c:v>
                </c:pt>
                <c:pt idx="660">
                  <c:v>0.96043180247257598</c:v>
                </c:pt>
                <c:pt idx="661">
                  <c:v>0.96038363055482867</c:v>
                </c:pt>
                <c:pt idx="662">
                  <c:v>0.96033546105321721</c:v>
                </c:pt>
                <c:pt idx="663">
                  <c:v>0.96028729396762036</c:v>
                </c:pt>
                <c:pt idx="664">
                  <c:v>0.96023912929791677</c:v>
                </c:pt>
                <c:pt idx="665">
                  <c:v>0.96019096704398565</c:v>
                </c:pt>
                <c:pt idx="666">
                  <c:v>0.96014280720570555</c:v>
                </c:pt>
                <c:pt idx="667">
                  <c:v>0.96009464978295544</c:v>
                </c:pt>
                <c:pt idx="668">
                  <c:v>0.96004649477561399</c:v>
                </c:pt>
                <c:pt idx="669">
                  <c:v>0.95999834218356028</c:v>
                </c:pt>
                <c:pt idx="670">
                  <c:v>0.95995019200667309</c:v>
                </c:pt>
                <c:pt idx="671">
                  <c:v>0.95990204424483117</c:v>
                </c:pt>
                <c:pt idx="672">
                  <c:v>0.9598538988979135</c:v>
                </c:pt>
                <c:pt idx="673">
                  <c:v>0.95980575596579887</c:v>
                </c:pt>
                <c:pt idx="674">
                  <c:v>0.95975761544836624</c:v>
                </c:pt>
                <c:pt idx="675">
                  <c:v>0.9597094773454945</c:v>
                </c:pt>
                <c:pt idx="676">
                  <c:v>0.95966134165706252</c:v>
                </c:pt>
                <c:pt idx="677">
                  <c:v>0.95961320838294928</c:v>
                </c:pt>
                <c:pt idx="678">
                  <c:v>0.95956507752303355</c:v>
                </c:pt>
                <c:pt idx="679">
                  <c:v>0.95951694907719431</c:v>
                </c:pt>
                <c:pt idx="680">
                  <c:v>0.95946882304531034</c:v>
                </c:pt>
                <c:pt idx="681">
                  <c:v>0.95942069942726094</c:v>
                </c:pt>
                <c:pt idx="682">
                  <c:v>0.95937257822292465</c:v>
                </c:pt>
                <c:pt idx="683">
                  <c:v>0.95932445943218048</c:v>
                </c:pt>
                <c:pt idx="684">
                  <c:v>0.9592763430549075</c:v>
                </c:pt>
                <c:pt idx="685">
                  <c:v>0.9592282290909846</c:v>
                </c:pt>
                <c:pt idx="686">
                  <c:v>0.95918011754029076</c:v>
                </c:pt>
                <c:pt idx="687">
                  <c:v>0.95913200840270496</c:v>
                </c:pt>
                <c:pt idx="688">
                  <c:v>0.95908390167810609</c:v>
                </c:pt>
                <c:pt idx="689">
                  <c:v>0.95903579736637312</c:v>
                </c:pt>
                <c:pt idx="690">
                  <c:v>0.95898769546738494</c:v>
                </c:pt>
                <c:pt idx="691">
                  <c:v>0.95893959598102085</c:v>
                </c:pt>
                <c:pt idx="692">
                  <c:v>0.95889149890715963</c:v>
                </c:pt>
                <c:pt idx="693">
                  <c:v>0.95884340424568026</c:v>
                </c:pt>
                <c:pt idx="694">
                  <c:v>0.95879531199646184</c:v>
                </c:pt>
                <c:pt idx="695">
                  <c:v>0.95874722215938324</c:v>
                </c:pt>
                <c:pt idx="696">
                  <c:v>0.95869913473432355</c:v>
                </c:pt>
                <c:pt idx="697">
                  <c:v>0.95865104972116189</c:v>
                </c:pt>
                <c:pt idx="698">
                  <c:v>0.95860296711977711</c:v>
                </c:pt>
                <c:pt idx="699">
                  <c:v>0.95855488693004842</c:v>
                </c:pt>
                <c:pt idx="700">
                  <c:v>0.95850680915185471</c:v>
                </c:pt>
                <c:pt idx="701">
                  <c:v>0.95845873378507507</c:v>
                </c:pt>
                <c:pt idx="702">
                  <c:v>0.95841066082958859</c:v>
                </c:pt>
                <c:pt idx="703">
                  <c:v>0.95836259028527437</c:v>
                </c:pt>
                <c:pt idx="704">
                  <c:v>0.95831452215201129</c:v>
                </c:pt>
                <c:pt idx="705">
                  <c:v>0.95826645642967856</c:v>
                </c:pt>
                <c:pt idx="706">
                  <c:v>0.95821839311815526</c:v>
                </c:pt>
                <c:pt idx="707">
                  <c:v>0.95817033221732051</c:v>
                </c:pt>
                <c:pt idx="708">
                  <c:v>0.95812227372705328</c:v>
                </c:pt>
                <c:pt idx="709">
                  <c:v>0.95807421764723266</c:v>
                </c:pt>
                <c:pt idx="710">
                  <c:v>0.95802616397773788</c:v>
                </c:pt>
                <c:pt idx="711">
                  <c:v>0.95797811271844791</c:v>
                </c:pt>
                <c:pt idx="712">
                  <c:v>0.95793006386924218</c:v>
                </c:pt>
                <c:pt idx="713">
                  <c:v>0.95788201742999923</c:v>
                </c:pt>
                <c:pt idx="714">
                  <c:v>0.95783397340059862</c:v>
                </c:pt>
                <c:pt idx="715">
                  <c:v>0.95778593178091942</c:v>
                </c:pt>
                <c:pt idx="716">
                  <c:v>0.95773789257084074</c:v>
                </c:pt>
                <c:pt idx="717">
                  <c:v>0.95768985577024168</c:v>
                </c:pt>
                <c:pt idx="718">
                  <c:v>0.95764182137900133</c:v>
                </c:pt>
                <c:pt idx="719">
                  <c:v>0.95759378939699902</c:v>
                </c:pt>
                <c:pt idx="720">
                  <c:v>0.95754575982411394</c:v>
                </c:pt>
                <c:pt idx="721">
                  <c:v>0.95749773266022487</c:v>
                </c:pt>
                <c:pt idx="722">
                  <c:v>0.95744970790521133</c:v>
                </c:pt>
                <c:pt idx="723">
                  <c:v>0.95740168555895255</c:v>
                </c:pt>
                <c:pt idx="724">
                  <c:v>0.9573536656213274</c:v>
                </c:pt>
                <c:pt idx="725">
                  <c:v>0.95730564809221541</c:v>
                </c:pt>
                <c:pt idx="726">
                  <c:v>0.95725763297149546</c:v>
                </c:pt>
                <c:pt idx="727">
                  <c:v>0.95720962025904699</c:v>
                </c:pt>
                <c:pt idx="728">
                  <c:v>0.9571616099547493</c:v>
                </c:pt>
                <c:pt idx="729">
                  <c:v>0.95711360205848117</c:v>
                </c:pt>
                <c:pt idx="730">
                  <c:v>0.95705733623313538</c:v>
                </c:pt>
                <c:pt idx="731">
                  <c:v>0.95700107371548793</c:v>
                </c:pt>
                <c:pt idx="732">
                  <c:v>0.95694481450534452</c:v>
                </c:pt>
                <c:pt idx="733">
                  <c:v>0.95688855860251043</c:v>
                </c:pt>
                <c:pt idx="734">
                  <c:v>0.95683230600679159</c:v>
                </c:pt>
                <c:pt idx="735">
                  <c:v>0.95677605671799326</c:v>
                </c:pt>
                <c:pt idx="736">
                  <c:v>0.95671981073592127</c:v>
                </c:pt>
                <c:pt idx="737">
                  <c:v>0.95666356806038089</c:v>
                </c:pt>
                <c:pt idx="738">
                  <c:v>0.95660732869117815</c:v>
                </c:pt>
                <c:pt idx="739">
                  <c:v>0.95655109262811844</c:v>
                </c:pt>
                <c:pt idx="740">
                  <c:v>0.95649485987100757</c:v>
                </c:pt>
                <c:pt idx="741">
                  <c:v>0.95643863041965105</c:v>
                </c:pt>
                <c:pt idx="742">
                  <c:v>0.95638240427385457</c:v>
                </c:pt>
                <c:pt idx="743">
                  <c:v>0.95632618143342385</c:v>
                </c:pt>
                <c:pt idx="744">
                  <c:v>0.95626996189816449</c:v>
                </c:pt>
                <c:pt idx="745">
                  <c:v>0.9562137456678822</c:v>
                </c:pt>
                <c:pt idx="746">
                  <c:v>0.95615753274238291</c:v>
                </c:pt>
                <c:pt idx="747">
                  <c:v>0.956101323121472</c:v>
                </c:pt>
                <c:pt idx="748">
                  <c:v>0.95604511680495541</c:v>
                </c:pt>
                <c:pt idx="749">
                  <c:v>0.95598891379263884</c:v>
                </c:pt>
                <c:pt idx="750">
                  <c:v>0.95593271408432801</c:v>
                </c:pt>
                <c:pt idx="751">
                  <c:v>0.95587651767982884</c:v>
                </c:pt>
                <c:pt idx="752">
                  <c:v>0.95582032457894694</c:v>
                </c:pt>
                <c:pt idx="753">
                  <c:v>0.95576413478148825</c:v>
                </c:pt>
                <c:pt idx="754">
                  <c:v>0.95570794828725836</c:v>
                </c:pt>
                <c:pt idx="755">
                  <c:v>0.9556517650960632</c:v>
                </c:pt>
                <c:pt idx="756">
                  <c:v>0.95559558520770871</c:v>
                </c:pt>
                <c:pt idx="757">
                  <c:v>0.95553940862200049</c:v>
                </c:pt>
                <c:pt idx="758">
                  <c:v>0.95548323533874457</c:v>
                </c:pt>
                <c:pt idx="759">
                  <c:v>0.9554270653577468</c:v>
                </c:pt>
                <c:pt idx="760">
                  <c:v>0.95537089867881297</c:v>
                </c:pt>
                <c:pt idx="761">
                  <c:v>0.95531473530174893</c:v>
                </c:pt>
                <c:pt idx="762">
                  <c:v>0.95525857522636071</c:v>
                </c:pt>
                <c:pt idx="763">
                  <c:v>0.95520241845245402</c:v>
                </c:pt>
                <c:pt idx="764">
                  <c:v>0.95514626497983501</c:v>
                </c:pt>
                <c:pt idx="765">
                  <c:v>0.95509011480830941</c:v>
                </c:pt>
                <c:pt idx="766">
                  <c:v>0.95503396793768336</c:v>
                </c:pt>
                <c:pt idx="767">
                  <c:v>0.95497782436776257</c:v>
                </c:pt>
                <c:pt idx="768">
                  <c:v>0.95492168409835321</c:v>
                </c:pt>
                <c:pt idx="769">
                  <c:v>0.95486554712926108</c:v>
                </c:pt>
                <c:pt idx="770">
                  <c:v>0.95480941346029236</c:v>
                </c:pt>
                <c:pt idx="771">
                  <c:v>0.95475328309125274</c:v>
                </c:pt>
                <c:pt idx="772">
                  <c:v>0.9546971560219486</c:v>
                </c:pt>
                <c:pt idx="773">
                  <c:v>0.95464103225218577</c:v>
                </c:pt>
                <c:pt idx="774">
                  <c:v>0.9545849117817703</c:v>
                </c:pt>
                <c:pt idx="775">
                  <c:v>0.9545287946105081</c:v>
                </c:pt>
                <c:pt idx="776">
                  <c:v>0.95447268073820546</c:v>
                </c:pt>
                <c:pt idx="777">
                  <c:v>0.9544165701646683</c:v>
                </c:pt>
                <c:pt idx="778">
                  <c:v>0.95436046288970267</c:v>
                </c:pt>
                <c:pt idx="779">
                  <c:v>0.95430435891311483</c:v>
                </c:pt>
                <c:pt idx="780">
                  <c:v>0.9542482582347106</c:v>
                </c:pt>
                <c:pt idx="781">
                  <c:v>0.95419216085429626</c:v>
                </c:pt>
                <c:pt idx="782">
                  <c:v>0.95413606677167806</c:v>
                </c:pt>
                <c:pt idx="783">
                  <c:v>0.95407997598666194</c:v>
                </c:pt>
                <c:pt idx="784">
                  <c:v>0.95402388849905406</c:v>
                </c:pt>
                <c:pt idx="785">
                  <c:v>0.95396780430866068</c:v>
                </c:pt>
                <c:pt idx="786">
                  <c:v>0.95391172341528785</c:v>
                </c:pt>
                <c:pt idx="787">
                  <c:v>0.95385564581874183</c:v>
                </c:pt>
                <c:pt idx="788">
                  <c:v>0.95379957151882866</c:v>
                </c:pt>
                <c:pt idx="789">
                  <c:v>0.95374350051535484</c:v>
                </c:pt>
                <c:pt idx="790">
                  <c:v>0.95368743280812618</c:v>
                </c:pt>
                <c:pt idx="791">
                  <c:v>0.9536313683969494</c:v>
                </c:pt>
                <c:pt idx="792">
                  <c:v>0.9535753072816302</c:v>
                </c:pt>
                <c:pt idx="793">
                  <c:v>0.95351924946197519</c:v>
                </c:pt>
                <c:pt idx="794">
                  <c:v>0.95346319493779053</c:v>
                </c:pt>
                <c:pt idx="795">
                  <c:v>0.95340714370888247</c:v>
                </c:pt>
                <c:pt idx="796">
                  <c:v>0.95335109577505739</c:v>
                </c:pt>
                <c:pt idx="797">
                  <c:v>0.95329505113612134</c:v>
                </c:pt>
                <c:pt idx="798">
                  <c:v>0.95323900979188092</c:v>
                </c:pt>
                <c:pt idx="799">
                  <c:v>0.95318297174214217</c:v>
                </c:pt>
                <c:pt idx="800">
                  <c:v>0.95312693698671158</c:v>
                </c:pt>
                <c:pt idx="801">
                  <c:v>0.95307090552539553</c:v>
                </c:pt>
                <c:pt idx="802">
                  <c:v>0.95301487735800028</c:v>
                </c:pt>
                <c:pt idx="803">
                  <c:v>0.9529588524843321</c:v>
                </c:pt>
                <c:pt idx="804">
                  <c:v>0.95290283090419758</c:v>
                </c:pt>
                <c:pt idx="805">
                  <c:v>0.95284681261740289</c:v>
                </c:pt>
                <c:pt idx="806">
                  <c:v>0.95279079762375463</c:v>
                </c:pt>
                <c:pt idx="807">
                  <c:v>0.95273478592305905</c:v>
                </c:pt>
                <c:pt idx="808">
                  <c:v>0.95267877751512264</c:v>
                </c:pt>
                <c:pt idx="809">
                  <c:v>0.95262277239975179</c:v>
                </c:pt>
                <c:pt idx="810">
                  <c:v>0.95256677057675299</c:v>
                </c:pt>
                <c:pt idx="811">
                  <c:v>0.9525107720459326</c:v>
                </c:pt>
                <c:pt idx="812">
                  <c:v>0.95245477680709723</c:v>
                </c:pt>
                <c:pt idx="813">
                  <c:v>0.95239878486005325</c:v>
                </c:pt>
                <c:pt idx="814">
                  <c:v>0.95234279620460693</c:v>
                </c:pt>
                <c:pt idx="815">
                  <c:v>0.95228681084056532</c:v>
                </c:pt>
                <c:pt idx="816">
                  <c:v>0.95223082876773435</c:v>
                </c:pt>
                <c:pt idx="817">
                  <c:v>0.95217484998592095</c:v>
                </c:pt>
                <c:pt idx="818">
                  <c:v>0.95211887449493149</c:v>
                </c:pt>
                <c:pt idx="819">
                  <c:v>0.95206290229457247</c:v>
                </c:pt>
                <c:pt idx="820">
                  <c:v>0.95200693338465048</c:v>
                </c:pt>
                <c:pt idx="821">
                  <c:v>0.95195096776497212</c:v>
                </c:pt>
                <c:pt idx="822">
                  <c:v>0.95189500543534389</c:v>
                </c:pt>
                <c:pt idx="823">
                  <c:v>0.9518390463955726</c:v>
                </c:pt>
                <c:pt idx="824">
                  <c:v>0.95178309064546451</c:v>
                </c:pt>
                <c:pt idx="825">
                  <c:v>0.95172713818482646</c:v>
                </c:pt>
                <c:pt idx="826">
                  <c:v>0.95167118901346504</c:v>
                </c:pt>
                <c:pt idx="827">
                  <c:v>0.95161524313118684</c:v>
                </c:pt>
                <c:pt idx="828">
                  <c:v>0.95155930053779858</c:v>
                </c:pt>
                <c:pt idx="829">
                  <c:v>0.95150336123310664</c:v>
                </c:pt>
                <c:pt idx="830">
                  <c:v>0.95144742521691805</c:v>
                </c:pt>
                <c:pt idx="831">
                  <c:v>0.95139149248903943</c:v>
                </c:pt>
                <c:pt idx="832">
                  <c:v>0.95133556304927724</c:v>
                </c:pt>
                <c:pt idx="833">
                  <c:v>0.95127963689743844</c:v>
                </c:pt>
                <c:pt idx="834">
                  <c:v>0.95122371403332961</c:v>
                </c:pt>
                <c:pt idx="835">
                  <c:v>0.95116779445675748</c:v>
                </c:pt>
                <c:pt idx="836">
                  <c:v>0.95111187816752873</c:v>
                </c:pt>
                <c:pt idx="837">
                  <c:v>0.95105596516545021</c:v>
                </c:pt>
                <c:pt idx="838">
                  <c:v>0.95100005545032873</c:v>
                </c:pt>
                <c:pt idx="839">
                  <c:v>0.95094414902197089</c:v>
                </c:pt>
                <c:pt idx="840">
                  <c:v>0.9508882458801835</c:v>
                </c:pt>
                <c:pt idx="841">
                  <c:v>0.95083234602477351</c:v>
                </c:pt>
                <c:pt idx="842">
                  <c:v>0.95077644945554751</c:v>
                </c:pt>
                <c:pt idx="843">
                  <c:v>0.95072055617231255</c:v>
                </c:pt>
                <c:pt idx="844">
                  <c:v>0.95066466617487522</c:v>
                </c:pt>
                <c:pt idx="845">
                  <c:v>0.95060877946304245</c:v>
                </c:pt>
                <c:pt idx="846">
                  <c:v>0.9505528960366213</c:v>
                </c:pt>
                <c:pt idx="847">
                  <c:v>0.95049701589541835</c:v>
                </c:pt>
                <c:pt idx="848">
                  <c:v>0.95044113903924043</c:v>
                </c:pt>
                <c:pt idx="849">
                  <c:v>0.9503852654678947</c:v>
                </c:pt>
                <c:pt idx="850">
                  <c:v>0.95032939518118797</c:v>
                </c:pt>
                <c:pt idx="851">
                  <c:v>0.95027352817892696</c:v>
                </c:pt>
                <c:pt idx="852">
                  <c:v>0.9502176644609186</c:v>
                </c:pt>
                <c:pt idx="853">
                  <c:v>0.95016180402697015</c:v>
                </c:pt>
                <c:pt idx="854">
                  <c:v>0.95010594687688821</c:v>
                </c:pt>
                <c:pt idx="855">
                  <c:v>0.95005009301047993</c:v>
                </c:pt>
                <c:pt idx="856">
                  <c:v>0.94999424242755215</c:v>
                </c:pt>
                <c:pt idx="857">
                  <c:v>0.94993839512791189</c:v>
                </c:pt>
                <c:pt idx="858">
                  <c:v>0.94988255111136621</c:v>
                </c:pt>
                <c:pt idx="859">
                  <c:v>0.94982671037772193</c:v>
                </c:pt>
                <c:pt idx="860">
                  <c:v>0.94977087292678619</c:v>
                </c:pt>
                <c:pt idx="861">
                  <c:v>0.94971503875836594</c:v>
                </c:pt>
                <c:pt idx="862">
                  <c:v>0.94965920787226832</c:v>
                </c:pt>
                <c:pt idx="863">
                  <c:v>0.94960338026830027</c:v>
                </c:pt>
                <c:pt idx="864">
                  <c:v>0.94954755594626894</c:v>
                </c:pt>
                <c:pt idx="865">
                  <c:v>0.94949173490598127</c:v>
                </c:pt>
                <c:pt idx="866">
                  <c:v>0.94943591714724429</c:v>
                </c:pt>
                <c:pt idx="867">
                  <c:v>0.94938010266986539</c:v>
                </c:pt>
                <c:pt idx="868">
                  <c:v>0.94932429147365138</c:v>
                </c:pt>
                <c:pt idx="869">
                  <c:v>0.94926848355840954</c:v>
                </c:pt>
                <c:pt idx="870">
                  <c:v>0.94921267892394678</c:v>
                </c:pt>
                <c:pt idx="871">
                  <c:v>0.9491568775700705</c:v>
                </c:pt>
                <c:pt idx="872">
                  <c:v>0.94910107949658762</c:v>
                </c:pt>
                <c:pt idx="873">
                  <c:v>0.9490452847033054</c:v>
                </c:pt>
                <c:pt idx="874">
                  <c:v>0.94898949319003101</c:v>
                </c:pt>
                <c:pt idx="875">
                  <c:v>0.94893370495657159</c:v>
                </c:pt>
                <c:pt idx="876">
                  <c:v>0.94887792000273441</c:v>
                </c:pt>
                <c:pt idx="877">
                  <c:v>0.94882213832832651</c:v>
                </c:pt>
                <c:pt idx="878">
                  <c:v>0.94876635993315528</c:v>
                </c:pt>
                <c:pt idx="879">
                  <c:v>0.94871058481702797</c:v>
                </c:pt>
                <c:pt idx="880">
                  <c:v>0.94865481297975152</c:v>
                </c:pt>
                <c:pt idx="881">
                  <c:v>0.94859904442113341</c:v>
                </c:pt>
                <c:pt idx="882">
                  <c:v>0.94854327914098091</c:v>
                </c:pt>
                <c:pt idx="883">
                  <c:v>0.94848751713910118</c:v>
                </c:pt>
                <c:pt idx="884">
                  <c:v>0.9484317584153017</c:v>
                </c:pt>
                <c:pt idx="885">
                  <c:v>0.94837600296938951</c:v>
                </c:pt>
                <c:pt idx="886">
                  <c:v>0.94832025080117199</c:v>
                </c:pt>
                <c:pt idx="887">
                  <c:v>0.94826450191045653</c:v>
                </c:pt>
                <c:pt idx="888">
                  <c:v>0.94820875629705048</c:v>
                </c:pt>
                <c:pt idx="889">
                  <c:v>0.9481530139607609</c:v>
                </c:pt>
                <c:pt idx="890">
                  <c:v>0.9480972749013955</c:v>
                </c:pt>
                <c:pt idx="891">
                  <c:v>0.94804153911876154</c:v>
                </c:pt>
                <c:pt idx="892">
                  <c:v>0.94798580661266618</c:v>
                </c:pt>
                <c:pt idx="893">
                  <c:v>0.94793007738291712</c:v>
                </c:pt>
                <c:pt idx="894">
                  <c:v>0.94787435142932153</c:v>
                </c:pt>
                <c:pt idx="895">
                  <c:v>0.94781862875168688</c:v>
                </c:pt>
                <c:pt idx="896">
                  <c:v>0.94776290934982055</c:v>
                </c:pt>
                <c:pt idx="897">
                  <c:v>0.94770719322353003</c:v>
                </c:pt>
                <c:pt idx="898">
                  <c:v>0.9476514803726227</c:v>
                </c:pt>
                <c:pt idx="899">
                  <c:v>0.94759577079690605</c:v>
                </c:pt>
                <c:pt idx="900">
                  <c:v>0.94754006449618755</c:v>
                </c:pt>
                <c:pt idx="901">
                  <c:v>0.94748436147027459</c:v>
                </c:pt>
                <c:pt idx="902">
                  <c:v>0.94742866171897477</c:v>
                </c:pt>
                <c:pt idx="903">
                  <c:v>0.94737296524209547</c:v>
                </c:pt>
                <c:pt idx="904">
                  <c:v>0.94731727203944438</c:v>
                </c:pt>
                <c:pt idx="905">
                  <c:v>0.94726158211082878</c:v>
                </c:pt>
                <c:pt idx="906">
                  <c:v>0.94720589545605649</c:v>
                </c:pt>
                <c:pt idx="907">
                  <c:v>0.94715021207493466</c:v>
                </c:pt>
                <c:pt idx="908">
                  <c:v>0.94709453196727122</c:v>
                </c:pt>
                <c:pt idx="909">
                  <c:v>0.94703885513287345</c:v>
                </c:pt>
                <c:pt idx="910">
                  <c:v>0.94698318157154904</c:v>
                </c:pt>
                <c:pt idx="911">
                  <c:v>0.94692751128310571</c:v>
                </c:pt>
                <c:pt idx="912">
                  <c:v>0.94687184426735083</c:v>
                </c:pt>
                <c:pt idx="913">
                  <c:v>0.94681618052409222</c:v>
                </c:pt>
                <c:pt idx="914">
                  <c:v>0.94676052005313727</c:v>
                </c:pt>
                <c:pt idx="915">
                  <c:v>0.94670486285429378</c:v>
                </c:pt>
                <c:pt idx="916">
                  <c:v>0.94664920892736937</c:v>
                </c:pt>
                <c:pt idx="917">
                  <c:v>0.94659355827217162</c:v>
                </c:pt>
                <c:pt idx="918">
                  <c:v>0.94653791088850825</c:v>
                </c:pt>
                <c:pt idx="919">
                  <c:v>0.94648226677618685</c:v>
                </c:pt>
                <c:pt idx="920">
                  <c:v>0.94642662593501536</c:v>
                </c:pt>
                <c:pt idx="921">
                  <c:v>0.94637098836480127</c:v>
                </c:pt>
                <c:pt idx="922">
                  <c:v>0.94631535406535217</c:v>
                </c:pt>
                <c:pt idx="923">
                  <c:v>0.94625972303647599</c:v>
                </c:pt>
                <c:pt idx="924">
                  <c:v>0.94620409527798055</c:v>
                </c:pt>
                <c:pt idx="925">
                  <c:v>0.94614847078967323</c:v>
                </c:pt>
                <c:pt idx="926">
                  <c:v>0.94609284957136219</c:v>
                </c:pt>
                <c:pt idx="927">
                  <c:v>0.94603723162285491</c:v>
                </c:pt>
                <c:pt idx="928">
                  <c:v>0.94598161694395932</c:v>
                </c:pt>
                <c:pt idx="929">
                  <c:v>0.94592600553448314</c:v>
                </c:pt>
                <c:pt idx="930">
                  <c:v>0.94587039739423417</c:v>
                </c:pt>
                <c:pt idx="931">
                  <c:v>0.94581479252302036</c:v>
                </c:pt>
                <c:pt idx="932">
                  <c:v>0.94575919092064931</c:v>
                </c:pt>
                <c:pt idx="933">
                  <c:v>0.94570359258692893</c:v>
                </c:pt>
                <c:pt idx="934">
                  <c:v>0.94564799752166728</c:v>
                </c:pt>
                <c:pt idx="935">
                  <c:v>0.94559240572467185</c:v>
                </c:pt>
                <c:pt idx="936">
                  <c:v>0.94553681719575078</c:v>
                </c:pt>
                <c:pt idx="937">
                  <c:v>0.9454812319347119</c:v>
                </c:pt>
                <c:pt idx="938">
                  <c:v>0.94542564994136291</c:v>
                </c:pt>
                <c:pt idx="939">
                  <c:v>0.94537007121551198</c:v>
                </c:pt>
                <c:pt idx="940">
                  <c:v>0.94531449575696702</c:v>
                </c:pt>
                <c:pt idx="941">
                  <c:v>0.94525892356553565</c:v>
                </c:pt>
                <c:pt idx="942">
                  <c:v>0.94520335464102612</c:v>
                </c:pt>
                <c:pt idx="943">
                  <c:v>0.94514778898324614</c:v>
                </c:pt>
                <c:pt idx="944">
                  <c:v>0.94509222659200387</c:v>
                </c:pt>
                <c:pt idx="945">
                  <c:v>0.94503666746710724</c:v>
                </c:pt>
                <c:pt idx="946">
                  <c:v>0.94498111160836407</c:v>
                </c:pt>
                <c:pt idx="947">
                  <c:v>0.94492555901558262</c:v>
                </c:pt>
                <c:pt idx="948">
                  <c:v>0.94487000968857071</c:v>
                </c:pt>
                <c:pt idx="949">
                  <c:v>0.94481446362713628</c:v>
                </c:pt>
                <c:pt idx="950">
                  <c:v>0.94475892083108759</c:v>
                </c:pt>
                <c:pt idx="951">
                  <c:v>0.94470338130023246</c:v>
                </c:pt>
                <c:pt idx="952">
                  <c:v>0.94464784503437904</c:v>
                </c:pt>
                <c:pt idx="953">
                  <c:v>0.94459231203333549</c:v>
                </c:pt>
                <c:pt idx="954">
                  <c:v>0.94453678229690974</c:v>
                </c:pt>
                <c:pt idx="955">
                  <c:v>0.94448125582490983</c:v>
                </c:pt>
                <c:pt idx="956">
                  <c:v>0.94442573261714402</c:v>
                </c:pt>
                <c:pt idx="957">
                  <c:v>0.94437021267342025</c:v>
                </c:pt>
                <c:pt idx="958">
                  <c:v>0.94431469599354689</c:v>
                </c:pt>
                <c:pt idx="959">
                  <c:v>0.94425918257733177</c:v>
                </c:pt>
                <c:pt idx="960">
                  <c:v>0.94420367242458314</c:v>
                </c:pt>
                <c:pt idx="961">
                  <c:v>0.94414816553510916</c:v>
                </c:pt>
                <c:pt idx="962">
                  <c:v>0.94409266190871799</c:v>
                </c:pt>
                <c:pt idx="963">
                  <c:v>0.94403716154521788</c:v>
                </c:pt>
                <c:pt idx="964">
                  <c:v>0.94398166444441689</c:v>
                </c:pt>
                <c:pt idx="965">
                  <c:v>0.94392617060612327</c:v>
                </c:pt>
                <c:pt idx="966">
                  <c:v>0.94387068003014518</c:v>
                </c:pt>
                <c:pt idx="967">
                  <c:v>0.943815192716291</c:v>
                </c:pt>
                <c:pt idx="968">
                  <c:v>0.94375970866436876</c:v>
                </c:pt>
                <c:pt idx="969">
                  <c:v>0.94370422787418684</c:v>
                </c:pt>
                <c:pt idx="970">
                  <c:v>0.94364875034555351</c:v>
                </c:pt>
                <c:pt idx="971">
                  <c:v>0.94359327607827681</c:v>
                </c:pt>
                <c:pt idx="972">
                  <c:v>0.94353780507216511</c:v>
                </c:pt>
                <c:pt idx="973">
                  <c:v>0.94348233732702702</c:v>
                </c:pt>
                <c:pt idx="974">
                  <c:v>0.94342687284267035</c:v>
                </c:pt>
                <c:pt idx="975">
                  <c:v>0.9433714116189037</c:v>
                </c:pt>
                <c:pt idx="976">
                  <c:v>0.94331595365553522</c:v>
                </c:pt>
                <c:pt idx="977">
                  <c:v>0.94326049895237363</c:v>
                </c:pt>
                <c:pt idx="978">
                  <c:v>0.94320504750922673</c:v>
                </c:pt>
                <c:pt idx="979">
                  <c:v>0.94314959932590314</c:v>
                </c:pt>
                <c:pt idx="980">
                  <c:v>0.94309415440221123</c:v>
                </c:pt>
                <c:pt idx="981">
                  <c:v>0.94303871273795936</c:v>
                </c:pt>
                <c:pt idx="982">
                  <c:v>0.94298327433295592</c:v>
                </c:pt>
                <c:pt idx="983">
                  <c:v>0.94292783918700929</c:v>
                </c:pt>
                <c:pt idx="984">
                  <c:v>0.94287240729992783</c:v>
                </c:pt>
                <c:pt idx="985">
                  <c:v>0.94281697867152015</c:v>
                </c:pt>
                <c:pt idx="986">
                  <c:v>0.94276155330159461</c:v>
                </c:pt>
                <c:pt idx="987">
                  <c:v>0.94270613118995938</c:v>
                </c:pt>
                <c:pt idx="988">
                  <c:v>0.94265071233642328</c:v>
                </c:pt>
                <c:pt idx="989">
                  <c:v>0.94259529674079456</c:v>
                </c:pt>
                <c:pt idx="990">
                  <c:v>0.94253988440288183</c:v>
                </c:pt>
                <c:pt idx="991">
                  <c:v>0.94248447532249346</c:v>
                </c:pt>
                <c:pt idx="992">
                  <c:v>0.94242906949943805</c:v>
                </c:pt>
                <c:pt idx="993">
                  <c:v>0.94237366693352409</c:v>
                </c:pt>
                <c:pt idx="994">
                  <c:v>0.94231826762456006</c:v>
                </c:pt>
                <c:pt idx="995">
                  <c:v>0.94226287157235444</c:v>
                </c:pt>
                <c:pt idx="996">
                  <c:v>0.94220747877671585</c:v>
                </c:pt>
                <c:pt idx="997">
                  <c:v>0.94215208923745297</c:v>
                </c:pt>
                <c:pt idx="998">
                  <c:v>0.94209670295437409</c:v>
                </c:pt>
                <c:pt idx="999">
                  <c:v>0.94204131992728801</c:v>
                </c:pt>
                <c:pt idx="1000">
                  <c:v>0.94198594015600334</c:v>
                </c:pt>
                <c:pt idx="1001">
                  <c:v>0.94193056364032834</c:v>
                </c:pt>
                <c:pt idx="1002">
                  <c:v>0.94187519038007206</c:v>
                </c:pt>
                <c:pt idx="1003">
                  <c:v>0.94181982037504297</c:v>
                </c:pt>
                <c:pt idx="1004">
                  <c:v>0.94176445362504957</c:v>
                </c:pt>
                <c:pt idx="1005">
                  <c:v>0.94170909012990067</c:v>
                </c:pt>
                <c:pt idx="1006">
                  <c:v>0.94165372988940488</c:v>
                </c:pt>
                <c:pt idx="1007">
                  <c:v>0.94159837290337078</c:v>
                </c:pt>
                <c:pt idx="1008">
                  <c:v>0.9415430191716071</c:v>
                </c:pt>
                <c:pt idx="1009">
                  <c:v>0.94148766869392275</c:v>
                </c:pt>
                <c:pt idx="1010">
                  <c:v>0.94143232147012612</c:v>
                </c:pt>
                <c:pt idx="1011">
                  <c:v>0.94137697750002602</c:v>
                </c:pt>
                <c:pt idx="1012">
                  <c:v>0.94132163678343128</c:v>
                </c:pt>
                <c:pt idx="1013">
                  <c:v>0.94126629932015049</c:v>
                </c:pt>
                <c:pt idx="1014">
                  <c:v>0.94121096510999236</c:v>
                </c:pt>
                <c:pt idx="1015">
                  <c:v>0.94115563415276593</c:v>
                </c:pt>
                <c:pt idx="1016">
                  <c:v>0.94110030644827969</c:v>
                </c:pt>
                <c:pt idx="1017">
                  <c:v>0.94104498199634257</c:v>
                </c:pt>
                <c:pt idx="1018">
                  <c:v>0.94098966079676327</c:v>
                </c:pt>
                <c:pt idx="1019">
                  <c:v>0.94093434284935062</c:v>
                </c:pt>
                <c:pt idx="1020">
                  <c:v>0.94087902815391344</c:v>
                </c:pt>
                <c:pt idx="1021">
                  <c:v>0.94082371671026066</c:v>
                </c:pt>
                <c:pt idx="1022">
                  <c:v>0.94076840851820098</c:v>
                </c:pt>
                <c:pt idx="1023">
                  <c:v>0.94071310357754334</c:v>
                </c:pt>
                <c:pt idx="1024">
                  <c:v>0.94065780188809645</c:v>
                </c:pt>
                <c:pt idx="1025">
                  <c:v>0.94060250344966934</c:v>
                </c:pt>
                <c:pt idx="1026">
                  <c:v>0.94054720826207094</c:v>
                </c:pt>
                <c:pt idx="1027">
                  <c:v>0.94049191632510987</c:v>
                </c:pt>
                <c:pt idx="1028">
                  <c:v>0.94043662763859526</c:v>
                </c:pt>
                <c:pt idx="1029">
                  <c:v>0.94038134220233605</c:v>
                </c:pt>
                <c:pt idx="1030">
                  <c:v>0.94032606001614094</c:v>
                </c:pt>
                <c:pt idx="1031">
                  <c:v>0.9402707810798191</c:v>
                </c:pt>
                <c:pt idx="1032">
                  <c:v>0.94021550539317955</c:v>
                </c:pt>
                <c:pt idx="1033">
                  <c:v>0.94016023295603079</c:v>
                </c:pt>
                <c:pt idx="1034">
                  <c:v>0.94010496376818231</c:v>
                </c:pt>
                <c:pt idx="1035">
                  <c:v>0.94004969782944281</c:v>
                </c:pt>
                <c:pt idx="1036">
                  <c:v>0.93999443513962155</c:v>
                </c:pt>
                <c:pt idx="1037">
                  <c:v>0.93993917569852714</c:v>
                </c:pt>
                <c:pt idx="1038">
                  <c:v>0.93988391950596883</c:v>
                </c:pt>
                <c:pt idx="1039">
                  <c:v>0.93982866656175557</c:v>
                </c:pt>
                <c:pt idx="1040">
                  <c:v>0.9397734168656966</c:v>
                </c:pt>
                <c:pt idx="1041">
                  <c:v>0.93971817041760064</c:v>
                </c:pt>
                <c:pt idx="1042">
                  <c:v>0.93966292721727707</c:v>
                </c:pt>
                <c:pt idx="1043">
                  <c:v>0.93960768726453481</c:v>
                </c:pt>
                <c:pt idx="1044">
                  <c:v>0.93955245055918291</c:v>
                </c:pt>
                <c:pt idx="1045">
                  <c:v>0.93949721710103051</c:v>
                </c:pt>
                <c:pt idx="1046">
                  <c:v>0.93944198688988678</c:v>
                </c:pt>
                <c:pt idx="1047">
                  <c:v>0.93938675992556075</c:v>
                </c:pt>
                <c:pt idx="1048">
                  <c:v>0.93933153620786158</c:v>
                </c:pt>
                <c:pt idx="1049">
                  <c:v>0.93927631573659853</c:v>
                </c:pt>
                <c:pt idx="1050">
                  <c:v>0.93922109851158053</c:v>
                </c:pt>
                <c:pt idx="1051">
                  <c:v>0.93916588453261673</c:v>
                </c:pt>
                <c:pt idx="1052">
                  <c:v>0.93911067379951663</c:v>
                </c:pt>
                <c:pt idx="1053">
                  <c:v>0.93905546631208903</c:v>
                </c:pt>
                <c:pt idx="1054">
                  <c:v>0.93900026207014342</c:v>
                </c:pt>
                <c:pt idx="1055">
                  <c:v>0.93894506107348885</c:v>
                </c:pt>
                <c:pt idx="1056">
                  <c:v>0.93888986332193458</c:v>
                </c:pt>
                <c:pt idx="1057">
                  <c:v>0.93883466881528976</c:v>
                </c:pt>
                <c:pt idx="1058">
                  <c:v>0.93877947755336388</c:v>
                </c:pt>
                <c:pt idx="1059">
                  <c:v>0.93872428953596587</c:v>
                </c:pt>
                <c:pt idx="1060">
                  <c:v>0.93866910476290522</c:v>
                </c:pt>
                <c:pt idx="1061">
                  <c:v>0.93861392323399118</c:v>
                </c:pt>
                <c:pt idx="1062">
                  <c:v>0.9385587449490328</c:v>
                </c:pt>
                <c:pt idx="1063">
                  <c:v>0.93850356990783979</c:v>
                </c:pt>
                <c:pt idx="1064">
                  <c:v>0.93844839811022118</c:v>
                </c:pt>
                <c:pt idx="1065">
                  <c:v>0.93839322955598625</c:v>
                </c:pt>
                <c:pt idx="1066">
                  <c:v>0.93833806424494448</c:v>
                </c:pt>
                <c:pt idx="1067">
                  <c:v>0.93828290217690524</c:v>
                </c:pt>
                <c:pt idx="1068">
                  <c:v>0.93822774335167769</c:v>
                </c:pt>
                <c:pt idx="1069">
                  <c:v>0.93817258776907142</c:v>
                </c:pt>
                <c:pt idx="1070">
                  <c:v>0.93811743542889559</c:v>
                </c:pt>
                <c:pt idx="1071">
                  <c:v>0.93806228633095978</c:v>
                </c:pt>
                <c:pt idx="1072">
                  <c:v>0.93800714047507316</c:v>
                </c:pt>
                <c:pt idx="1073">
                  <c:v>0.93795199786104533</c:v>
                </c:pt>
                <c:pt idx="1074">
                  <c:v>0.93789685848868576</c:v>
                </c:pt>
                <c:pt idx="1075">
                  <c:v>0.93784172235780372</c:v>
                </c:pt>
                <c:pt idx="1076">
                  <c:v>0.9377865894682087</c:v>
                </c:pt>
                <c:pt idx="1077">
                  <c:v>0.93773145981971029</c:v>
                </c:pt>
                <c:pt idx="1078">
                  <c:v>0.93767633341211765</c:v>
                </c:pt>
                <c:pt idx="1079">
                  <c:v>0.93762121024524048</c:v>
                </c:pt>
                <c:pt idx="1080">
                  <c:v>0.93756609031888827</c:v>
                </c:pt>
                <c:pt idx="1081">
                  <c:v>0.9375109736328705</c:v>
                </c:pt>
                <c:pt idx="1082">
                  <c:v>0.93745586018699667</c:v>
                </c:pt>
                <c:pt idx="1083">
                  <c:v>0.93740074998107625</c:v>
                </c:pt>
                <c:pt idx="1084">
                  <c:v>0.93734564301491885</c:v>
                </c:pt>
                <c:pt idx="1085">
                  <c:v>0.93729053928833406</c:v>
                </c:pt>
                <c:pt idx="1086">
                  <c:v>0.93723543880113114</c:v>
                </c:pt>
                <c:pt idx="1087">
                  <c:v>0.93718034155312013</c:v>
                </c:pt>
                <c:pt idx="1088">
                  <c:v>0.9371252475441102</c:v>
                </c:pt>
                <c:pt idx="1089">
                  <c:v>0.93707015677391114</c:v>
                </c:pt>
                <c:pt idx="1090">
                  <c:v>0.93701506924233247</c:v>
                </c:pt>
                <c:pt idx="1091">
                  <c:v>0.93695998494918376</c:v>
                </c:pt>
                <c:pt idx="1092">
                  <c:v>0.93690490389427483</c:v>
                </c:pt>
                <c:pt idx="1093">
                  <c:v>0.93684982607741507</c:v>
                </c:pt>
                <c:pt idx="1094">
                  <c:v>0.93679475149841429</c:v>
                </c:pt>
                <c:pt idx="1095">
                  <c:v>0.93673797002211434</c:v>
                </c:pt>
                <c:pt idx="1096">
                  <c:v>0.93668119198748179</c:v>
                </c:pt>
                <c:pt idx="1097">
                  <c:v>0.93662441739430813</c:v>
                </c:pt>
                <c:pt idx="1098">
                  <c:v>0.93656764624238487</c:v>
                </c:pt>
                <c:pt idx="1099">
                  <c:v>0.93651087853150328</c:v>
                </c:pt>
                <c:pt idx="1100">
                  <c:v>0.93645411426145486</c:v>
                </c:pt>
                <c:pt idx="1101">
                  <c:v>0.93639735343203101</c:v>
                </c:pt>
                <c:pt idx="1102">
                  <c:v>0.93634059604302322</c:v>
                </c:pt>
                <c:pt idx="1103">
                  <c:v>0.93628384209422277</c:v>
                </c:pt>
                <c:pt idx="1104">
                  <c:v>0.9362270915854215</c:v>
                </c:pt>
                <c:pt idx="1105">
                  <c:v>0.93617034451641068</c:v>
                </c:pt>
                <c:pt idx="1106">
                  <c:v>0.93611360088698181</c:v>
                </c:pt>
                <c:pt idx="1107">
                  <c:v>0.93605686069692651</c:v>
                </c:pt>
                <c:pt idx="1108">
                  <c:v>0.93600012394603616</c:v>
                </c:pt>
                <c:pt idx="1109">
                  <c:v>0.93594339063410248</c:v>
                </c:pt>
                <c:pt idx="1110">
                  <c:v>0.93588666076091687</c:v>
                </c:pt>
                <c:pt idx="1111">
                  <c:v>0.93582993432627104</c:v>
                </c:pt>
                <c:pt idx="1112">
                  <c:v>0.93577321132995639</c:v>
                </c:pt>
                <c:pt idx="1113">
                  <c:v>0.93571649177176475</c:v>
                </c:pt>
                <c:pt idx="1114">
                  <c:v>0.9356597756514875</c:v>
                </c:pt>
                <c:pt idx="1115">
                  <c:v>0.93560306296891638</c:v>
                </c:pt>
                <c:pt idx="1116">
                  <c:v>0.93554635372384298</c:v>
                </c:pt>
                <c:pt idx="1117">
                  <c:v>0.93548964791605904</c:v>
                </c:pt>
                <c:pt idx="1118">
                  <c:v>0.93543294554535616</c:v>
                </c:pt>
                <c:pt idx="1119">
                  <c:v>0.93537624661152585</c:v>
                </c:pt>
                <c:pt idx="1120">
                  <c:v>0.93531955111436005</c:v>
                </c:pt>
                <c:pt idx="1121">
                  <c:v>0.93526285905365025</c:v>
                </c:pt>
                <c:pt idx="1122">
                  <c:v>0.93520617042918841</c:v>
                </c:pt>
                <c:pt idx="1123">
                  <c:v>0.93514948524076591</c:v>
                </c:pt>
                <c:pt idx="1124">
                  <c:v>0.9350928034881747</c:v>
                </c:pt>
                <c:pt idx="1125">
                  <c:v>0.93503612517120649</c:v>
                </c:pt>
                <c:pt idx="1126">
                  <c:v>0.93497945028965312</c:v>
                </c:pt>
                <c:pt idx="1127">
                  <c:v>0.93492277884330621</c:v>
                </c:pt>
                <c:pt idx="1128">
                  <c:v>0.93486611083195759</c:v>
                </c:pt>
                <c:pt idx="1129">
                  <c:v>0.93480944625539908</c:v>
                </c:pt>
                <c:pt idx="1130">
                  <c:v>0.93475278511342252</c:v>
                </c:pt>
                <c:pt idx="1131">
                  <c:v>0.93469612740581975</c:v>
                </c:pt>
                <c:pt idx="1132">
                  <c:v>0.93463947313238238</c:v>
                </c:pt>
                <c:pt idx="1133">
                  <c:v>0.93458282229290257</c:v>
                </c:pt>
                <c:pt idx="1134">
                  <c:v>0.93452617488717193</c:v>
                </c:pt>
                <c:pt idx="1135">
                  <c:v>0.93446953091498253</c:v>
                </c:pt>
                <c:pt idx="1136">
                  <c:v>0.93441289037612618</c:v>
                </c:pt>
                <c:pt idx="1137">
                  <c:v>0.93435625327039473</c:v>
                </c:pt>
                <c:pt idx="1138">
                  <c:v>0.93429961959758012</c:v>
                </c:pt>
                <c:pt idx="1139">
                  <c:v>0.93424298935747419</c:v>
                </c:pt>
                <c:pt idx="1140">
                  <c:v>0.93418636254986909</c:v>
                </c:pt>
                <c:pt idx="1141">
                  <c:v>0.93412973917455655</c:v>
                </c:pt>
                <c:pt idx="1142">
                  <c:v>0.93407311923132863</c:v>
                </c:pt>
                <c:pt idx="1143">
                  <c:v>0.93401650271997727</c:v>
                </c:pt>
                <c:pt idx="1144">
                  <c:v>0.93395988964029442</c:v>
                </c:pt>
                <c:pt idx="1145">
                  <c:v>0.93390327999207223</c:v>
                </c:pt>
                <c:pt idx="1146">
                  <c:v>0.93384667377510255</c:v>
                </c:pt>
                <c:pt idx="1147">
                  <c:v>0.93379007098917743</c:v>
                </c:pt>
                <c:pt idx="1148">
                  <c:v>0.93373347163408904</c:v>
                </c:pt>
                <c:pt idx="1149">
                  <c:v>0.93367687570962921</c:v>
                </c:pt>
                <c:pt idx="1150">
                  <c:v>0.93362028321559032</c:v>
                </c:pt>
                <c:pt idx="1151">
                  <c:v>0.93356369415176399</c:v>
                </c:pt>
                <c:pt idx="1152">
                  <c:v>0.93350710851794272</c:v>
                </c:pt>
                <c:pt idx="1153">
                  <c:v>0.93345052631391834</c:v>
                </c:pt>
                <c:pt idx="1154">
                  <c:v>0.93339394753948324</c:v>
                </c:pt>
                <c:pt idx="1155">
                  <c:v>0.93333737219442925</c:v>
                </c:pt>
                <c:pt idx="1156">
                  <c:v>0.93328080027854865</c:v>
                </c:pt>
                <c:pt idx="1157">
                  <c:v>0.93322423179163361</c:v>
                </c:pt>
                <c:pt idx="1158">
                  <c:v>0.93316766673347606</c:v>
                </c:pt>
                <c:pt idx="1159">
                  <c:v>0.93311110510386863</c:v>
                </c:pt>
                <c:pt idx="1160">
                  <c:v>0.93305454690260303</c:v>
                </c:pt>
                <c:pt idx="1161">
                  <c:v>0.93299799212947188</c:v>
                </c:pt>
                <c:pt idx="1162">
                  <c:v>0.932941440784267</c:v>
                </c:pt>
                <c:pt idx="1163">
                  <c:v>0.93288489286678089</c:v>
                </c:pt>
                <c:pt idx="1164">
                  <c:v>0.93282834837680573</c:v>
                </c:pt>
                <c:pt idx="1165">
                  <c:v>0.93277180731413356</c:v>
                </c:pt>
                <c:pt idx="1166">
                  <c:v>0.932715269678557</c:v>
                </c:pt>
                <c:pt idx="1167">
                  <c:v>0.93265873546986811</c:v>
                </c:pt>
                <c:pt idx="1168">
                  <c:v>0.93260220468785915</c:v>
                </c:pt>
                <c:pt idx="1169">
                  <c:v>0.93254567733232252</c:v>
                </c:pt>
                <c:pt idx="1170">
                  <c:v>0.9324891534030505</c:v>
                </c:pt>
                <c:pt idx="1171">
                  <c:v>0.93243263289983536</c:v>
                </c:pt>
                <c:pt idx="1172">
                  <c:v>0.93237611582246949</c:v>
                </c:pt>
                <c:pt idx="1173">
                  <c:v>0.93231960217074539</c:v>
                </c:pt>
                <c:pt idx="1174">
                  <c:v>0.93226309194445511</c:v>
                </c:pt>
                <c:pt idx="1175">
                  <c:v>0.93220658514339128</c:v>
                </c:pt>
                <c:pt idx="1176">
                  <c:v>0.93215008176734604</c:v>
                </c:pt>
                <c:pt idx="1177">
                  <c:v>0.93209358181611213</c:v>
                </c:pt>
                <c:pt idx="1178">
                  <c:v>0.9320370852894817</c:v>
                </c:pt>
                <c:pt idx="1179">
                  <c:v>0.93198059218724727</c:v>
                </c:pt>
                <c:pt idx="1180">
                  <c:v>0.93192410250920121</c:v>
                </c:pt>
                <c:pt idx="1181">
                  <c:v>0.93186761625513614</c:v>
                </c:pt>
                <c:pt idx="1182">
                  <c:v>0.93181113342484434</c:v>
                </c:pt>
                <c:pt idx="1183">
                  <c:v>0.9317546540181183</c:v>
                </c:pt>
                <c:pt idx="1184">
                  <c:v>0.93169817803475075</c:v>
                </c:pt>
                <c:pt idx="1185">
                  <c:v>0.93164170547453384</c:v>
                </c:pt>
                <c:pt idx="1186">
                  <c:v>0.93158523633726031</c:v>
                </c:pt>
                <c:pt idx="1187">
                  <c:v>0.93152877062272266</c:v>
                </c:pt>
                <c:pt idx="1188">
                  <c:v>0.93147230833071337</c:v>
                </c:pt>
                <c:pt idx="1189">
                  <c:v>0.93141584946102496</c:v>
                </c:pt>
                <c:pt idx="1190">
                  <c:v>0.93135939401345014</c:v>
                </c:pt>
                <c:pt idx="1191">
                  <c:v>0.93130294198778141</c:v>
                </c:pt>
                <c:pt idx="1192">
                  <c:v>0.93124649338381127</c:v>
                </c:pt>
                <c:pt idx="1193">
                  <c:v>0.93119004820133244</c:v>
                </c:pt>
                <c:pt idx="1194">
                  <c:v>0.93113360644013754</c:v>
                </c:pt>
                <c:pt idx="1195">
                  <c:v>0.93107716810001906</c:v>
                </c:pt>
                <c:pt idx="1196">
                  <c:v>0.93102073318076983</c:v>
                </c:pt>
                <c:pt idx="1197">
                  <c:v>0.93096430168218236</c:v>
                </c:pt>
                <c:pt idx="1198">
                  <c:v>0.93090787360404936</c:v>
                </c:pt>
                <c:pt idx="1199">
                  <c:v>0.93085144894616356</c:v>
                </c:pt>
                <c:pt idx="1200">
                  <c:v>0.93079502770831768</c:v>
                </c:pt>
                <c:pt idx="1201">
                  <c:v>0.93073860989030421</c:v>
                </c:pt>
                <c:pt idx="1202">
                  <c:v>0.930682195491916</c:v>
                </c:pt>
                <c:pt idx="1203">
                  <c:v>0.93062578451294586</c:v>
                </c:pt>
                <c:pt idx="1204">
                  <c:v>0.93056937695318642</c:v>
                </c:pt>
                <c:pt idx="1205">
                  <c:v>0.93051297281243051</c:v>
                </c:pt>
                <c:pt idx="1206">
                  <c:v>0.93045657209047072</c:v>
                </c:pt>
                <c:pt idx="1207">
                  <c:v>0.93040017478710002</c:v>
                </c:pt>
                <c:pt idx="1208">
                  <c:v>0.93034378090211123</c:v>
                </c:pt>
                <c:pt idx="1209">
                  <c:v>0.93028739043529696</c:v>
                </c:pt>
                <c:pt idx="1210">
                  <c:v>0.93023100338645004</c:v>
                </c:pt>
                <c:pt idx="1211">
                  <c:v>0.93017461975536353</c:v>
                </c:pt>
                <c:pt idx="1212">
                  <c:v>0.93011823954183004</c:v>
                </c:pt>
                <c:pt idx="1213">
                  <c:v>0.93006186274564262</c:v>
                </c:pt>
                <c:pt idx="1214">
                  <c:v>0.93000548936659388</c:v>
                </c:pt>
                <c:pt idx="1215">
                  <c:v>0.929949119404477</c:v>
                </c:pt>
                <c:pt idx="1216">
                  <c:v>0.92989275285908457</c:v>
                </c:pt>
                <c:pt idx="1217">
                  <c:v>0.92983638973020966</c:v>
                </c:pt>
                <c:pt idx="1218">
                  <c:v>0.92978003001764531</c:v>
                </c:pt>
                <c:pt idx="1219">
                  <c:v>0.92972367372118414</c:v>
                </c:pt>
                <c:pt idx="1220">
                  <c:v>0.92966732084061943</c:v>
                </c:pt>
                <c:pt idx="1221">
                  <c:v>0.92961097137574378</c:v>
                </c:pt>
                <c:pt idx="1222">
                  <c:v>0.92955462532635036</c:v>
                </c:pt>
                <c:pt idx="1223">
                  <c:v>0.92949828269223222</c:v>
                </c:pt>
                <c:pt idx="1224">
                  <c:v>0.92944194347318221</c:v>
                </c:pt>
                <c:pt idx="1225">
                  <c:v>0.92938560766899336</c:v>
                </c:pt>
                <c:pt idx="1226">
                  <c:v>0.92932927527945863</c:v>
                </c:pt>
                <c:pt idx="1227">
                  <c:v>0.92927294630437129</c:v>
                </c:pt>
                <c:pt idx="1228">
                  <c:v>0.92921662074352418</c:v>
                </c:pt>
                <c:pt idx="1229">
                  <c:v>0.92916029859671034</c:v>
                </c:pt>
                <c:pt idx="1230">
                  <c:v>0.92910397986372284</c:v>
                </c:pt>
                <c:pt idx="1231">
                  <c:v>0.92904766454435495</c:v>
                </c:pt>
                <c:pt idx="1232">
                  <c:v>0.9289913526383996</c:v>
                </c:pt>
                <c:pt idx="1233">
                  <c:v>0.92893504414564976</c:v>
                </c:pt>
                <c:pt idx="1234">
                  <c:v>0.9288787390658988</c:v>
                </c:pt>
                <c:pt idx="1235">
                  <c:v>0.92882243739893988</c:v>
                </c:pt>
                <c:pt idx="1236">
                  <c:v>0.92876613914456585</c:v>
                </c:pt>
                <c:pt idx="1237">
                  <c:v>0.92870984430256998</c:v>
                </c:pt>
                <c:pt idx="1238">
                  <c:v>0.92865355287274565</c:v>
                </c:pt>
                <c:pt idx="1239">
                  <c:v>0.92859726485488581</c:v>
                </c:pt>
                <c:pt idx="1240">
                  <c:v>0.92854098024878373</c:v>
                </c:pt>
                <c:pt idx="1241">
                  <c:v>0.92848469905423248</c:v>
                </c:pt>
                <c:pt idx="1242">
                  <c:v>0.92842842127102554</c:v>
                </c:pt>
                <c:pt idx="1243">
                  <c:v>0.92837214689895609</c:v>
                </c:pt>
                <c:pt idx="1244">
                  <c:v>0.92831587593781717</c:v>
                </c:pt>
                <c:pt idx="1245">
                  <c:v>0.92825960838740207</c:v>
                </c:pt>
                <c:pt idx="1246">
                  <c:v>0.92820334424750428</c:v>
                </c:pt>
                <c:pt idx="1247">
                  <c:v>0.92814708351791686</c:v>
                </c:pt>
                <c:pt idx="1248">
                  <c:v>0.92809082619843319</c:v>
                </c:pt>
                <c:pt idx="1249">
                  <c:v>0.92803457228884645</c:v>
                </c:pt>
                <c:pt idx="1250">
                  <c:v>0.92797832178895023</c:v>
                </c:pt>
                <c:pt idx="1251">
                  <c:v>0.9279220746985376</c:v>
                </c:pt>
                <c:pt idx="1252">
                  <c:v>0.92786583101740205</c:v>
                </c:pt>
                <c:pt idx="1253">
                  <c:v>0.92780959074533698</c:v>
                </c:pt>
                <c:pt idx="1254">
                  <c:v>0.92775335388213553</c:v>
                </c:pt>
                <c:pt idx="1255">
                  <c:v>0.92769712042759123</c:v>
                </c:pt>
                <c:pt idx="1256">
                  <c:v>0.92764089038149755</c:v>
                </c:pt>
                <c:pt idx="1257">
                  <c:v>0.92758466374364756</c:v>
                </c:pt>
                <c:pt idx="1258">
                  <c:v>0.92752844051383521</c:v>
                </c:pt>
                <c:pt idx="1259">
                  <c:v>0.92747222069185353</c:v>
                </c:pt>
                <c:pt idx="1260">
                  <c:v>0.92741600427749604</c:v>
                </c:pt>
                <c:pt idx="1261">
                  <c:v>0.92735979127055634</c:v>
                </c:pt>
                <c:pt idx="1262">
                  <c:v>0.92730358167082771</c:v>
                </c:pt>
                <c:pt idx="1263">
                  <c:v>0.92724737547810376</c:v>
                </c:pt>
                <c:pt idx="1264">
                  <c:v>0.92719117269217777</c:v>
                </c:pt>
                <c:pt idx="1265">
                  <c:v>0.92713497331284356</c:v>
                </c:pt>
                <c:pt idx="1266">
                  <c:v>0.92707877733989452</c:v>
                </c:pt>
                <c:pt idx="1267">
                  <c:v>0.92702258477312405</c:v>
                </c:pt>
                <c:pt idx="1268">
                  <c:v>0.92696639561232586</c:v>
                </c:pt>
                <c:pt idx="1269">
                  <c:v>0.92691020985729344</c:v>
                </c:pt>
                <c:pt idx="1270">
                  <c:v>0.92685402750782031</c:v>
                </c:pt>
                <c:pt idx="1271">
                  <c:v>0.92679784856370029</c:v>
                </c:pt>
                <c:pt idx="1272">
                  <c:v>0.92674167302472665</c:v>
                </c:pt>
                <c:pt idx="1273">
                  <c:v>0.92668550089069313</c:v>
                </c:pt>
                <c:pt idx="1274">
                  <c:v>0.92662933216139332</c:v>
                </c:pt>
                <c:pt idx="1275">
                  <c:v>0.92657316683662083</c:v>
                </c:pt>
                <c:pt idx="1276">
                  <c:v>0.9265170049161694</c:v>
                </c:pt>
                <c:pt idx="1277">
                  <c:v>0.92646084639983273</c:v>
                </c:pt>
                <c:pt idx="1278">
                  <c:v>0.92640469128740432</c:v>
                </c:pt>
                <c:pt idx="1279">
                  <c:v>0.92634853957867791</c:v>
                </c:pt>
                <c:pt idx="1280">
                  <c:v>0.9262923912734472</c:v>
                </c:pt>
                <c:pt idx="1281">
                  <c:v>0.92623624637150603</c:v>
                </c:pt>
                <c:pt idx="1282">
                  <c:v>0.9261801048726479</c:v>
                </c:pt>
                <c:pt idx="1283">
                  <c:v>0.92612396677666664</c:v>
                </c:pt>
                <c:pt idx="1284">
                  <c:v>0.92606783208335597</c:v>
                </c:pt>
                <c:pt idx="1285">
                  <c:v>0.92601170079250972</c:v>
                </c:pt>
                <c:pt idx="1286">
                  <c:v>0.92595557290392161</c:v>
                </c:pt>
                <c:pt idx="1287">
                  <c:v>0.92589944841738536</c:v>
                </c:pt>
                <c:pt idx="1288">
                  <c:v>0.92584332733269481</c:v>
                </c:pt>
                <c:pt idx="1289">
                  <c:v>0.92578720964964378</c:v>
                </c:pt>
                <c:pt idx="1290">
                  <c:v>0.92573109536802611</c:v>
                </c:pt>
                <c:pt idx="1291">
                  <c:v>0.92567498448763552</c:v>
                </c:pt>
                <c:pt idx="1292">
                  <c:v>0.92561887700826595</c:v>
                </c:pt>
                <c:pt idx="1293">
                  <c:v>0.92556277292971134</c:v>
                </c:pt>
                <c:pt idx="1294">
                  <c:v>0.92550667225176542</c:v>
                </c:pt>
                <c:pt idx="1295">
                  <c:v>0.92545057497422201</c:v>
                </c:pt>
                <c:pt idx="1296">
                  <c:v>0.92539448109687517</c:v>
                </c:pt>
                <c:pt idx="1297">
                  <c:v>0.92533839061951884</c:v>
                </c:pt>
                <c:pt idx="1298">
                  <c:v>0.92528230354194663</c:v>
                </c:pt>
                <c:pt idx="1299">
                  <c:v>0.92522621986395281</c:v>
                </c:pt>
                <c:pt idx="1300">
                  <c:v>0.92517013958533112</c:v>
                </c:pt>
                <c:pt idx="1301">
                  <c:v>0.92511406270587559</c:v>
                </c:pt>
                <c:pt idx="1302">
                  <c:v>0.92505798922538029</c:v>
                </c:pt>
                <c:pt idx="1303">
                  <c:v>0.92500191914363894</c:v>
                </c:pt>
                <c:pt idx="1304">
                  <c:v>0.92494585246044581</c:v>
                </c:pt>
                <c:pt idx="1305">
                  <c:v>0.92488978917559472</c:v>
                </c:pt>
                <c:pt idx="1306">
                  <c:v>0.92483372928887975</c:v>
                </c:pt>
                <c:pt idx="1307">
                  <c:v>0.92477767280009493</c:v>
                </c:pt>
                <c:pt idx="1308">
                  <c:v>0.92472161970903421</c:v>
                </c:pt>
                <c:pt idx="1309">
                  <c:v>0.92466557001549188</c:v>
                </c:pt>
                <c:pt idx="1310">
                  <c:v>0.92460952371926175</c:v>
                </c:pt>
                <c:pt idx="1311">
                  <c:v>0.92455348082013822</c:v>
                </c:pt>
                <c:pt idx="1312">
                  <c:v>0.924497441317915</c:v>
                </c:pt>
                <c:pt idx="1313">
                  <c:v>0.92444140521238638</c:v>
                </c:pt>
                <c:pt idx="1314">
                  <c:v>0.92438537250334651</c:v>
                </c:pt>
                <c:pt idx="1315">
                  <c:v>0.92432934319058946</c:v>
                </c:pt>
                <c:pt idx="1316">
                  <c:v>0.92427331727390938</c:v>
                </c:pt>
                <c:pt idx="1317">
                  <c:v>0.92421729475310044</c:v>
                </c:pt>
                <c:pt idx="1318">
                  <c:v>0.9241612756279568</c:v>
                </c:pt>
                <c:pt idx="1319">
                  <c:v>0.92410525989827275</c:v>
                </c:pt>
                <c:pt idx="1320">
                  <c:v>0.92404924756384232</c:v>
                </c:pt>
                <c:pt idx="1321">
                  <c:v>0.9239932386244597</c:v>
                </c:pt>
                <c:pt idx="1322">
                  <c:v>0.92393723307991926</c:v>
                </c:pt>
                <c:pt idx="1323">
                  <c:v>0.92388123093001506</c:v>
                </c:pt>
                <c:pt idx="1324">
                  <c:v>0.9238252321745416</c:v>
                </c:pt>
                <c:pt idx="1325">
                  <c:v>0.92376923681329282</c:v>
                </c:pt>
                <c:pt idx="1326">
                  <c:v>0.92371324484606321</c:v>
                </c:pt>
                <c:pt idx="1327">
                  <c:v>0.92365725627264705</c:v>
                </c:pt>
                <c:pt idx="1328">
                  <c:v>0.92360127109283841</c:v>
                </c:pt>
                <c:pt idx="1329">
                  <c:v>0.92354528930643187</c:v>
                </c:pt>
                <c:pt idx="1330">
                  <c:v>0.92348931091322151</c:v>
                </c:pt>
                <c:pt idx="1331">
                  <c:v>0.92343333591300192</c:v>
                </c:pt>
                <c:pt idx="1332">
                  <c:v>0.92337736430556716</c:v>
                </c:pt>
                <c:pt idx="1333">
                  <c:v>0.92332139609071173</c:v>
                </c:pt>
                <c:pt idx="1334">
                  <c:v>0.92326543126823002</c:v>
                </c:pt>
                <c:pt idx="1335">
                  <c:v>0.92320946983791641</c:v>
                </c:pt>
                <c:pt idx="1336">
                  <c:v>0.92315351179956529</c:v>
                </c:pt>
                <c:pt idx="1337">
                  <c:v>0.92309755715297093</c:v>
                </c:pt>
                <c:pt idx="1338">
                  <c:v>0.92304160589792783</c:v>
                </c:pt>
                <c:pt idx="1339">
                  <c:v>0.9229856580342306</c:v>
                </c:pt>
                <c:pt idx="1340">
                  <c:v>0.92292971356167341</c:v>
                </c:pt>
                <c:pt idx="1341">
                  <c:v>0.92287377248005087</c:v>
                </c:pt>
                <c:pt idx="1342">
                  <c:v>0.92281783478915735</c:v>
                </c:pt>
                <c:pt idx="1343">
                  <c:v>0.92276190048878748</c:v>
                </c:pt>
                <c:pt idx="1344">
                  <c:v>0.92270596957873552</c:v>
                </c:pt>
                <c:pt idx="1345">
                  <c:v>0.92265004205879608</c:v>
                </c:pt>
                <c:pt idx="1346">
                  <c:v>0.92259411792876389</c:v>
                </c:pt>
                <c:pt idx="1347">
                  <c:v>0.92253819718843322</c:v>
                </c:pt>
                <c:pt idx="1348">
                  <c:v>0.92248227983759867</c:v>
                </c:pt>
                <c:pt idx="1349">
                  <c:v>0.92242636587605487</c:v>
                </c:pt>
                <c:pt idx="1350">
                  <c:v>0.92237045530359618</c:v>
                </c:pt>
                <c:pt idx="1351">
                  <c:v>0.92231454812001745</c:v>
                </c:pt>
                <c:pt idx="1352">
                  <c:v>0.92225864432511306</c:v>
                </c:pt>
                <c:pt idx="1353">
                  <c:v>0.92220274391867785</c:v>
                </c:pt>
                <c:pt idx="1354">
                  <c:v>0.92214684690050619</c:v>
                </c:pt>
                <c:pt idx="1355">
                  <c:v>0.92209095327039292</c:v>
                </c:pt>
                <c:pt idx="1356">
                  <c:v>0.92203506302813243</c:v>
                </c:pt>
                <c:pt idx="1357">
                  <c:v>0.92197917617351943</c:v>
                </c:pt>
                <c:pt idx="1358">
                  <c:v>0.92192329270634887</c:v>
                </c:pt>
                <c:pt idx="1359">
                  <c:v>0.92186741262641514</c:v>
                </c:pt>
                <c:pt idx="1360">
                  <c:v>0.92181153593351306</c:v>
                </c:pt>
                <c:pt idx="1361">
                  <c:v>0.92175566262743724</c:v>
                </c:pt>
                <c:pt idx="1362">
                  <c:v>0.92169979270798252</c:v>
                </c:pt>
                <c:pt idx="1363">
                  <c:v>0.9216439261749434</c:v>
                </c:pt>
                <c:pt idx="1364">
                  <c:v>0.92158806302811502</c:v>
                </c:pt>
                <c:pt idx="1365">
                  <c:v>0.92153220326729168</c:v>
                </c:pt>
                <c:pt idx="1366">
                  <c:v>0.92147634689226843</c:v>
                </c:pt>
                <c:pt idx="1367">
                  <c:v>0.92142049390283998</c:v>
                </c:pt>
                <c:pt idx="1368">
                  <c:v>0.92136464429880116</c:v>
                </c:pt>
                <c:pt idx="1369">
                  <c:v>0.9213087980799467</c:v>
                </c:pt>
                <c:pt idx="1370">
                  <c:v>0.92125295524607143</c:v>
                </c:pt>
                <c:pt idx="1371">
                  <c:v>0.92119711579697006</c:v>
                </c:pt>
                <c:pt idx="1372">
                  <c:v>0.92114127973243776</c:v>
                </c:pt>
                <c:pt idx="1373">
                  <c:v>0.92108544705226914</c:v>
                </c:pt>
                <c:pt idx="1374">
                  <c:v>0.92102961775625913</c:v>
                </c:pt>
                <c:pt idx="1375">
                  <c:v>0.92097379184420247</c:v>
                </c:pt>
                <c:pt idx="1376">
                  <c:v>0.92091796931589431</c:v>
                </c:pt>
                <c:pt idx="1377">
                  <c:v>0.92086215017112927</c:v>
                </c:pt>
                <c:pt idx="1378">
                  <c:v>0.9208063344097025</c:v>
                </c:pt>
                <c:pt idx="1379">
                  <c:v>0.92075052203140884</c:v>
                </c:pt>
                <c:pt idx="1380">
                  <c:v>0.92069471303604322</c:v>
                </c:pt>
                <c:pt idx="1381">
                  <c:v>0.92063890742340049</c:v>
                </c:pt>
                <c:pt idx="1382">
                  <c:v>0.9205831051932758</c:v>
                </c:pt>
                <c:pt idx="1383">
                  <c:v>0.92052730634546409</c:v>
                </c:pt>
                <c:pt idx="1384">
                  <c:v>0.9204715108797602</c:v>
                </c:pt>
                <c:pt idx="1385">
                  <c:v>0.92041571879595929</c:v>
                </c:pt>
                <c:pt idx="1386">
                  <c:v>0.92035993009385642</c:v>
                </c:pt>
                <c:pt idx="1387">
                  <c:v>0.9203041447732464</c:v>
                </c:pt>
                <c:pt idx="1388">
                  <c:v>0.92024836283392453</c:v>
                </c:pt>
                <c:pt idx="1389">
                  <c:v>0.92019258427568551</c:v>
                </c:pt>
                <c:pt idx="1390">
                  <c:v>0.92013680909832474</c:v>
                </c:pt>
                <c:pt idx="1391">
                  <c:v>0.92008103730163715</c:v>
                </c:pt>
                <c:pt idx="1392">
                  <c:v>0.9200252688854178</c:v>
                </c:pt>
                <c:pt idx="1393">
                  <c:v>0.91996950384946197</c:v>
                </c:pt>
                <c:pt idx="1394">
                  <c:v>0.91991374219356459</c:v>
                </c:pt>
                <c:pt idx="1395">
                  <c:v>0.91985798391752072</c:v>
                </c:pt>
                <c:pt idx="1396">
                  <c:v>0.91980222902112585</c:v>
                </c:pt>
                <c:pt idx="1397">
                  <c:v>0.91974647750417471</c:v>
                </c:pt>
                <c:pt idx="1398">
                  <c:v>0.91969072936646268</c:v>
                </c:pt>
                <c:pt idx="1399">
                  <c:v>0.91963498460778503</c:v>
                </c:pt>
                <c:pt idx="1400">
                  <c:v>0.91957924322793672</c:v>
                </c:pt>
                <c:pt idx="1401">
                  <c:v>0.91952350522671311</c:v>
                </c:pt>
                <c:pt idx="1402">
                  <c:v>0.91946777060390927</c:v>
                </c:pt>
                <c:pt idx="1403">
                  <c:v>0.91941203935932059</c:v>
                </c:pt>
                <c:pt idx="1404">
                  <c:v>0.91935631149274233</c:v>
                </c:pt>
                <c:pt idx="1405">
                  <c:v>0.91930058700396944</c:v>
                </c:pt>
                <c:pt idx="1406">
                  <c:v>0.91924486589279752</c:v>
                </c:pt>
                <c:pt idx="1407">
                  <c:v>0.91918914815902175</c:v>
                </c:pt>
                <c:pt idx="1408">
                  <c:v>0.91913343380243728</c:v>
                </c:pt>
                <c:pt idx="1409">
                  <c:v>0.9190777228228395</c:v>
                </c:pt>
                <c:pt idx="1410">
                  <c:v>0.91902201522002391</c:v>
                </c:pt>
                <c:pt idx="1411">
                  <c:v>0.91896631099378545</c:v>
                </c:pt>
                <c:pt idx="1412">
                  <c:v>0.91891061014391973</c:v>
                </c:pt>
                <c:pt idx="1413">
                  <c:v>0.91885491267022201</c:v>
                </c:pt>
                <c:pt idx="1414">
                  <c:v>0.9187992185724877</c:v>
                </c:pt>
                <c:pt idx="1415">
                  <c:v>0.91874352785051228</c:v>
                </c:pt>
                <c:pt idx="1416">
                  <c:v>0.9186878405040908</c:v>
                </c:pt>
                <c:pt idx="1417">
                  <c:v>0.91863215653301911</c:v>
                </c:pt>
                <c:pt idx="1418">
                  <c:v>0.91857647593709213</c:v>
                </c:pt>
                <c:pt idx="1419">
                  <c:v>0.9185207987161057</c:v>
                </c:pt>
                <c:pt idx="1420">
                  <c:v>0.9184651248698551</c:v>
                </c:pt>
                <c:pt idx="1421">
                  <c:v>0.91840945439813559</c:v>
                </c:pt>
                <c:pt idx="1422">
                  <c:v>0.91835378730074302</c:v>
                </c:pt>
                <c:pt idx="1423">
                  <c:v>0.91829812357747254</c:v>
                </c:pt>
                <c:pt idx="1424">
                  <c:v>0.91824246322811975</c:v>
                </c:pt>
                <c:pt idx="1425">
                  <c:v>0.91818680625248017</c:v>
                </c:pt>
                <c:pt idx="1426">
                  <c:v>0.91813115265034928</c:v>
                </c:pt>
                <c:pt idx="1427">
                  <c:v>0.91807550242152258</c:v>
                </c:pt>
                <c:pt idx="1428">
                  <c:v>0.91801985556579568</c:v>
                </c:pt>
                <c:pt idx="1429">
                  <c:v>0.91796421208296408</c:v>
                </c:pt>
                <c:pt idx="1430">
                  <c:v>0.91790857197282338</c:v>
                </c:pt>
                <c:pt idx="1431">
                  <c:v>0.9178529352351692</c:v>
                </c:pt>
                <c:pt idx="1432">
                  <c:v>0.9177973018697968</c:v>
                </c:pt>
                <c:pt idx="1433">
                  <c:v>0.91774167187650213</c:v>
                </c:pt>
                <c:pt idx="1434">
                  <c:v>0.9176860452550808</c:v>
                </c:pt>
                <c:pt idx="1435">
                  <c:v>0.91763042200532818</c:v>
                </c:pt>
                <c:pt idx="1436">
                  <c:v>0.91757480212704012</c:v>
                </c:pt>
                <c:pt idx="1437">
                  <c:v>0.91751918562001222</c:v>
                </c:pt>
                <c:pt idx="1438">
                  <c:v>0.91746357248403998</c:v>
                </c:pt>
                <c:pt idx="1439">
                  <c:v>0.91740796271891933</c:v>
                </c:pt>
                <c:pt idx="1440">
                  <c:v>0.91735235632444578</c:v>
                </c:pt>
                <c:pt idx="1441">
                  <c:v>0.91729675330041516</c:v>
                </c:pt>
                <c:pt idx="1442">
                  <c:v>0.91724115364662295</c:v>
                </c:pt>
                <c:pt idx="1443">
                  <c:v>0.91718555736286522</c:v>
                </c:pt>
                <c:pt idx="1444">
                  <c:v>0.91712996444893735</c:v>
                </c:pt>
                <c:pt idx="1445">
                  <c:v>0.91707437490463528</c:v>
                </c:pt>
                <c:pt idx="1446">
                  <c:v>0.91701878872975473</c:v>
                </c:pt>
                <c:pt idx="1447">
                  <c:v>0.91696320592409142</c:v>
                </c:pt>
                <c:pt idx="1448">
                  <c:v>0.91690762648744129</c:v>
                </c:pt>
                <c:pt idx="1449">
                  <c:v>0.91685205041959994</c:v>
                </c:pt>
                <c:pt idx="1450">
                  <c:v>0.91679647772036321</c:v>
                </c:pt>
                <c:pt idx="1451">
                  <c:v>0.91674090838952704</c:v>
                </c:pt>
                <c:pt idx="1452">
                  <c:v>0.91668534242688726</c:v>
                </c:pt>
                <c:pt idx="1453">
                  <c:v>0.91662977983223959</c:v>
                </c:pt>
                <c:pt idx="1454">
                  <c:v>0.91657422060537996</c:v>
                </c:pt>
                <c:pt idx="1455">
                  <c:v>0.91651866474610422</c:v>
                </c:pt>
                <c:pt idx="1456">
                  <c:v>0.91646311225420829</c:v>
                </c:pt>
                <c:pt idx="1457">
                  <c:v>0.91640756312948801</c:v>
                </c:pt>
                <c:pt idx="1458">
                  <c:v>0.91635201737173932</c:v>
                </c:pt>
                <c:pt idx="1459">
                  <c:v>0.91629647498075817</c:v>
                </c:pt>
                <c:pt idx="1460">
                  <c:v>0.91624093595634037</c:v>
                </c:pt>
                <c:pt idx="1461">
                  <c:v>0.91618540029828199</c:v>
                </c:pt>
                <c:pt idx="1462">
                  <c:v>0.91612855406657656</c:v>
                </c:pt>
                <c:pt idx="1463">
                  <c:v>0.91607171136198917</c:v>
                </c:pt>
                <c:pt idx="1464">
                  <c:v>0.916014872184301</c:v>
                </c:pt>
                <c:pt idx="1465">
                  <c:v>0.91595803653329311</c:v>
                </c:pt>
                <c:pt idx="1466">
                  <c:v>0.91590120440874689</c:v>
                </c:pt>
                <c:pt idx="1467">
                  <c:v>0.91584437581044331</c:v>
                </c:pt>
                <c:pt idx="1468">
                  <c:v>0.91578755073816365</c:v>
                </c:pt>
                <c:pt idx="1469">
                  <c:v>0.9157307291916893</c:v>
                </c:pt>
                <c:pt idx="1470">
                  <c:v>0.91567391117080132</c:v>
                </c:pt>
                <c:pt idx="1471">
                  <c:v>0.91561709667528102</c:v>
                </c:pt>
                <c:pt idx="1472">
                  <c:v>0.91556028570490966</c:v>
                </c:pt>
                <c:pt idx="1473">
                  <c:v>0.91550347825946832</c:v>
                </c:pt>
                <c:pt idx="1474">
                  <c:v>0.91544667433873861</c:v>
                </c:pt>
                <c:pt idx="1475">
                  <c:v>0.91538987394250171</c:v>
                </c:pt>
                <c:pt idx="1476">
                  <c:v>0.91533307707053879</c:v>
                </c:pt>
                <c:pt idx="1477">
                  <c:v>0.91527628372263148</c:v>
                </c:pt>
                <c:pt idx="1478">
                  <c:v>0.91521949389856094</c:v>
                </c:pt>
                <c:pt idx="1479">
                  <c:v>0.91516270759810836</c:v>
                </c:pt>
                <c:pt idx="1480">
                  <c:v>0.91510592482105546</c:v>
                </c:pt>
                <c:pt idx="1481">
                  <c:v>0.91504914556718342</c:v>
                </c:pt>
                <c:pt idx="1482">
                  <c:v>0.91499236983627374</c:v>
                </c:pt>
                <c:pt idx="1483">
                  <c:v>0.91493559762810761</c:v>
                </c:pt>
                <c:pt idx="1484">
                  <c:v>0.91487882894246675</c:v>
                </c:pt>
                <c:pt idx="1485">
                  <c:v>0.91482206377913244</c:v>
                </c:pt>
                <c:pt idx="1486">
                  <c:v>0.91476530213788598</c:v>
                </c:pt>
                <c:pt idx="1487">
                  <c:v>0.91470854401850921</c:v>
                </c:pt>
                <c:pt idx="1488">
                  <c:v>0.9146517894207834</c:v>
                </c:pt>
                <c:pt idx="1489">
                  <c:v>0.91459503834448996</c:v>
                </c:pt>
                <c:pt idx="1490">
                  <c:v>0.91453829078941051</c:v>
                </c:pt>
                <c:pt idx="1491">
                  <c:v>0.91448154675532667</c:v>
                </c:pt>
                <c:pt idx="1492">
                  <c:v>0.91442480624201972</c:v>
                </c:pt>
                <c:pt idx="1493">
                  <c:v>0.91436806924927139</c:v>
                </c:pt>
                <c:pt idx="1494">
                  <c:v>0.9143113357768633</c:v>
                </c:pt>
                <c:pt idx="1495">
                  <c:v>0.91425460582457685</c:v>
                </c:pt>
                <c:pt idx="1496">
                  <c:v>0.91419787939219366</c:v>
                </c:pt>
                <c:pt idx="1497">
                  <c:v>0.91414115647949534</c:v>
                </c:pt>
                <c:pt idx="1498">
                  <c:v>0.91408443708626363</c:v>
                </c:pt>
                <c:pt idx="1499">
                  <c:v>0.91402772121227993</c:v>
                </c:pt>
                <c:pt idx="1500">
                  <c:v>0.91397100885732618</c:v>
                </c:pt>
                <c:pt idx="1501">
                  <c:v>0.91391430002118368</c:v>
                </c:pt>
                <c:pt idx="1502">
                  <c:v>0.91385759470363448</c:v>
                </c:pt>
                <c:pt idx="1503">
                  <c:v>0.91380089290445998</c:v>
                </c:pt>
                <c:pt idx="1504">
                  <c:v>0.91374419462344203</c:v>
                </c:pt>
                <c:pt idx="1505">
                  <c:v>0.91368749986036224</c:v>
                </c:pt>
                <c:pt idx="1506">
                  <c:v>0.91363080861500234</c:v>
                </c:pt>
                <c:pt idx="1507">
                  <c:v>0.91357412088714418</c:v>
                </c:pt>
                <c:pt idx="1508">
                  <c:v>0.91351743667656937</c:v>
                </c:pt>
                <c:pt idx="1509">
                  <c:v>0.91346075598305976</c:v>
                </c:pt>
                <c:pt idx="1510">
                  <c:v>0.91340407880639718</c:v>
                </c:pt>
                <c:pt idx="1511">
                  <c:v>0.91334740514636326</c:v>
                </c:pt>
                <c:pt idx="1512">
                  <c:v>0.91329073500273994</c:v>
                </c:pt>
                <c:pt idx="1513">
                  <c:v>0.91323406837530896</c:v>
                </c:pt>
                <c:pt idx="1514">
                  <c:v>0.91317740526385216</c:v>
                </c:pt>
                <c:pt idx="1515">
                  <c:v>0.91312074566815138</c:v>
                </c:pt>
                <c:pt idx="1516">
                  <c:v>0.91306408958798857</c:v>
                </c:pt>
                <c:pt idx="1517">
                  <c:v>0.91300743702314557</c:v>
                </c:pt>
                <c:pt idx="1518">
                  <c:v>0.91295078797340412</c:v>
                </c:pt>
                <c:pt idx="1519">
                  <c:v>0.91289414243854639</c:v>
                </c:pt>
                <c:pt idx="1520">
                  <c:v>0.9128375004183541</c:v>
                </c:pt>
                <c:pt idx="1521">
                  <c:v>0.91278086191260921</c:v>
                </c:pt>
                <c:pt idx="1522">
                  <c:v>0.91272422692109367</c:v>
                </c:pt>
                <c:pt idx="1523">
                  <c:v>0.91266759544358933</c:v>
                </c:pt>
                <c:pt idx="1524">
                  <c:v>0.91261096747987835</c:v>
                </c:pt>
                <c:pt idx="1525">
                  <c:v>0.91255434302974259</c:v>
                </c:pt>
                <c:pt idx="1526">
                  <c:v>0.91249772209296409</c:v>
                </c:pt>
                <c:pt idx="1527">
                  <c:v>0.91244110466932493</c:v>
                </c:pt>
                <c:pt idx="1528">
                  <c:v>0.91238449075860684</c:v>
                </c:pt>
                <c:pt idx="1529">
                  <c:v>0.91232788036059209</c:v>
                </c:pt>
                <c:pt idx="1530">
                  <c:v>0.91227127347506287</c:v>
                </c:pt>
                <c:pt idx="1531">
                  <c:v>0.91221467010180102</c:v>
                </c:pt>
                <c:pt idx="1532">
                  <c:v>0.91215807024058848</c:v>
                </c:pt>
                <c:pt idx="1533">
                  <c:v>0.91210147389120777</c:v>
                </c:pt>
                <c:pt idx="1534">
                  <c:v>0.91204488105344061</c:v>
                </c:pt>
                <c:pt idx="1535">
                  <c:v>0.9119882917270693</c:v>
                </c:pt>
                <c:pt idx="1536">
                  <c:v>0.91193170591187589</c:v>
                </c:pt>
                <c:pt idx="1537">
                  <c:v>0.91187512360764256</c:v>
                </c:pt>
                <c:pt idx="1538">
                  <c:v>0.91181854481415148</c:v>
                </c:pt>
                <c:pt idx="1539">
                  <c:v>0.91176196953118482</c:v>
                </c:pt>
                <c:pt idx="1540">
                  <c:v>0.91170539775852466</c:v>
                </c:pt>
                <c:pt idx="1541">
                  <c:v>0.91164882949595338</c:v>
                </c:pt>
                <c:pt idx="1542">
                  <c:v>0.91159226474325306</c:v>
                </c:pt>
                <c:pt idx="1543">
                  <c:v>0.91153570350020596</c:v>
                </c:pt>
                <c:pt idx="1544">
                  <c:v>0.91147914576659428</c:v>
                </c:pt>
                <c:pt idx="1545">
                  <c:v>0.91142259154220029</c:v>
                </c:pt>
                <c:pt idx="1546">
                  <c:v>0.91136604082680639</c:v>
                </c:pt>
                <c:pt idx="1547">
                  <c:v>0.91130949362019464</c:v>
                </c:pt>
                <c:pt idx="1548">
                  <c:v>0.91125294992214745</c:v>
                </c:pt>
                <c:pt idx="1549">
                  <c:v>0.91119640973244709</c:v>
                </c:pt>
                <c:pt idx="1550">
                  <c:v>0.91113987305087596</c:v>
                </c:pt>
                <c:pt idx="1551">
                  <c:v>0.91108333987721624</c:v>
                </c:pt>
                <c:pt idx="1552">
                  <c:v>0.91102681021125043</c:v>
                </c:pt>
                <c:pt idx="1553">
                  <c:v>0.91097028405276081</c:v>
                </c:pt>
                <c:pt idx="1554">
                  <c:v>0.9109137614015298</c:v>
                </c:pt>
                <c:pt idx="1555">
                  <c:v>0.91085724225733966</c:v>
                </c:pt>
                <c:pt idx="1556">
                  <c:v>0.91080072661997291</c:v>
                </c:pt>
                <c:pt idx="1557">
                  <c:v>0.91074421448921195</c:v>
                </c:pt>
                <c:pt idx="1558">
                  <c:v>0.91068770586483927</c:v>
                </c:pt>
                <c:pt idx="1559">
                  <c:v>0.91063120074663717</c:v>
                </c:pt>
                <c:pt idx="1560">
                  <c:v>0.91057469913438815</c:v>
                </c:pt>
                <c:pt idx="1561">
                  <c:v>0.91051820102787473</c:v>
                </c:pt>
                <c:pt idx="1562">
                  <c:v>0.91046170642687929</c:v>
                </c:pt>
                <c:pt idx="1563">
                  <c:v>0.91040521533118446</c:v>
                </c:pt>
                <c:pt idx="1564">
                  <c:v>0.91034872774057263</c:v>
                </c:pt>
                <c:pt idx="1565">
                  <c:v>0.91029224365482642</c:v>
                </c:pt>
                <c:pt idx="1566">
                  <c:v>0.91023576307372822</c:v>
                </c:pt>
                <c:pt idx="1567">
                  <c:v>0.91017928599706088</c:v>
                </c:pt>
                <c:pt idx="1568">
                  <c:v>0.91012281242460658</c:v>
                </c:pt>
                <c:pt idx="1569">
                  <c:v>0.91006634235614814</c:v>
                </c:pt>
                <c:pt idx="1570">
                  <c:v>0.91000987579146797</c:v>
                </c:pt>
                <c:pt idx="1571">
                  <c:v>0.90995341273034891</c:v>
                </c:pt>
                <c:pt idx="1572">
                  <c:v>0.90989695317257335</c:v>
                </c:pt>
                <c:pt idx="1573">
                  <c:v>0.90984049711792403</c:v>
                </c:pt>
                <c:pt idx="1574">
                  <c:v>0.90978404456618356</c:v>
                </c:pt>
                <c:pt idx="1575">
                  <c:v>0.90972759551713467</c:v>
                </c:pt>
                <c:pt idx="1576">
                  <c:v>0.90967114997055998</c:v>
                </c:pt>
                <c:pt idx="1577">
                  <c:v>0.90961470792624222</c:v>
                </c:pt>
                <c:pt idx="1578">
                  <c:v>0.90955826938396389</c:v>
                </c:pt>
                <c:pt idx="1579">
                  <c:v>0.90950183434350795</c:v>
                </c:pt>
                <c:pt idx="1580">
                  <c:v>0.90944540280465702</c:v>
                </c:pt>
                <c:pt idx="1581">
                  <c:v>0.90938897476719371</c:v>
                </c:pt>
                <c:pt idx="1582">
                  <c:v>0.90933255023090109</c:v>
                </c:pt>
                <c:pt idx="1583">
                  <c:v>0.90927612919556167</c:v>
                </c:pt>
                <c:pt idx="1584">
                  <c:v>0.90921971166095816</c:v>
                </c:pt>
                <c:pt idx="1585">
                  <c:v>0.90916329762687353</c:v>
                </c:pt>
                <c:pt idx="1586">
                  <c:v>0.90910688709309062</c:v>
                </c:pt>
                <c:pt idx="1587">
                  <c:v>0.90905048005939215</c:v>
                </c:pt>
                <c:pt idx="1588">
                  <c:v>0.90899407652556086</c:v>
                </c:pt>
                <c:pt idx="1589">
                  <c:v>0.9089376764913798</c:v>
                </c:pt>
                <c:pt idx="1590">
                  <c:v>0.9088812799566317</c:v>
                </c:pt>
                <c:pt idx="1591">
                  <c:v>0.90882488692109942</c:v>
                </c:pt>
                <c:pt idx="1592">
                  <c:v>0.90876849738456589</c:v>
                </c:pt>
                <c:pt idx="1593">
                  <c:v>0.90871211134681407</c:v>
                </c:pt>
                <c:pt idx="1594">
                  <c:v>0.90865572880762668</c:v>
                </c:pt>
                <c:pt idx="1595">
                  <c:v>0.90859934976678691</c:v>
                </c:pt>
                <c:pt idx="1596">
                  <c:v>0.90854297422407737</c:v>
                </c:pt>
                <c:pt idx="1597">
                  <c:v>0.90848660217928145</c:v>
                </c:pt>
                <c:pt idx="1598">
                  <c:v>0.90843023363218178</c:v>
                </c:pt>
                <c:pt idx="1599">
                  <c:v>0.90837386858256131</c:v>
                </c:pt>
                <c:pt idx="1600">
                  <c:v>0.9083175070302032</c:v>
                </c:pt>
                <c:pt idx="1601">
                  <c:v>0.90826114897489041</c:v>
                </c:pt>
                <c:pt idx="1602">
                  <c:v>0.90820479441640611</c:v>
                </c:pt>
                <c:pt idx="1603">
                  <c:v>0.90814844335453304</c:v>
                </c:pt>
                <c:pt idx="1604">
                  <c:v>0.90809209578905448</c:v>
                </c:pt>
                <c:pt idx="1605">
                  <c:v>0.90803575171975326</c:v>
                </c:pt>
                <c:pt idx="1606">
                  <c:v>0.90797941114641267</c:v>
                </c:pt>
                <c:pt idx="1607">
                  <c:v>0.90792307406881567</c:v>
                </c:pt>
                <c:pt idx="1608">
                  <c:v>0.90786674048674543</c:v>
                </c:pt>
                <c:pt idx="1609">
                  <c:v>0.90781041039998511</c:v>
                </c:pt>
                <c:pt idx="1610">
                  <c:v>0.90775408380831768</c:v>
                </c:pt>
                <c:pt idx="1611">
                  <c:v>0.90769776071152652</c:v>
                </c:pt>
                <c:pt idx="1612">
                  <c:v>0.9076414411093946</c:v>
                </c:pt>
                <c:pt idx="1613">
                  <c:v>0.90758512500170507</c:v>
                </c:pt>
                <c:pt idx="1614">
                  <c:v>0.90752881238824112</c:v>
                </c:pt>
                <c:pt idx="1615">
                  <c:v>0.90747250326878603</c:v>
                </c:pt>
                <c:pt idx="1616">
                  <c:v>0.90741619764312298</c:v>
                </c:pt>
                <c:pt idx="1617">
                  <c:v>0.90735989551103524</c:v>
                </c:pt>
                <c:pt idx="1618">
                  <c:v>0.90730359687230588</c:v>
                </c:pt>
                <c:pt idx="1619">
                  <c:v>0.90724730172671841</c:v>
                </c:pt>
                <c:pt idx="1620">
                  <c:v>0.90719101007405578</c:v>
                </c:pt>
                <c:pt idx="1621">
                  <c:v>0.90713472191410149</c:v>
                </c:pt>
                <c:pt idx="1622">
                  <c:v>0.90707843724663884</c:v>
                </c:pt>
                <c:pt idx="1623">
                  <c:v>0.90702215607145098</c:v>
                </c:pt>
                <c:pt idx="1624">
                  <c:v>0.90696587838832132</c:v>
                </c:pt>
                <c:pt idx="1625">
                  <c:v>0.90690960419703315</c:v>
                </c:pt>
                <c:pt idx="1626">
                  <c:v>0.90685333349736985</c:v>
                </c:pt>
                <c:pt idx="1627">
                  <c:v>0.90679706628911483</c:v>
                </c:pt>
                <c:pt idx="1628">
                  <c:v>0.90674080257205136</c:v>
                </c:pt>
                <c:pt idx="1629">
                  <c:v>0.90668454234596274</c:v>
                </c:pt>
                <c:pt idx="1630">
                  <c:v>0.90662828561063258</c:v>
                </c:pt>
                <c:pt idx="1631">
                  <c:v>0.90657203236584416</c:v>
                </c:pt>
                <c:pt idx="1632">
                  <c:v>0.90651578261138099</c:v>
                </c:pt>
                <c:pt idx="1633">
                  <c:v>0.90645953634702647</c:v>
                </c:pt>
                <c:pt idx="1634">
                  <c:v>0.90640329357256388</c:v>
                </c:pt>
                <c:pt idx="1635">
                  <c:v>0.90634705428777707</c:v>
                </c:pt>
                <c:pt idx="1636">
                  <c:v>0.90629081849244908</c:v>
                </c:pt>
                <c:pt idx="1637">
                  <c:v>0.90623458618636377</c:v>
                </c:pt>
                <c:pt idx="1638">
                  <c:v>0.9061783573693043</c:v>
                </c:pt>
                <c:pt idx="1639">
                  <c:v>0.90612213204105452</c:v>
                </c:pt>
                <c:pt idx="1640">
                  <c:v>0.90606591020139782</c:v>
                </c:pt>
                <c:pt idx="1641">
                  <c:v>0.90600969185011759</c:v>
                </c:pt>
                <c:pt idx="1642">
                  <c:v>0.90595347698699757</c:v>
                </c:pt>
                <c:pt idx="1643">
                  <c:v>0.90589726561182138</c:v>
                </c:pt>
                <c:pt idx="1644">
                  <c:v>0.90584105772437251</c:v>
                </c:pt>
                <c:pt idx="1645">
                  <c:v>0.90578485332443448</c:v>
                </c:pt>
                <c:pt idx="1646">
                  <c:v>0.90572865241179112</c:v>
                </c:pt>
                <c:pt idx="1647">
                  <c:v>0.90567245498622573</c:v>
                </c:pt>
                <c:pt idx="1648">
                  <c:v>0.90561626104752224</c:v>
                </c:pt>
                <c:pt idx="1649">
                  <c:v>0.90556007059546428</c:v>
                </c:pt>
                <c:pt idx="1650">
                  <c:v>0.90550388362983536</c:v>
                </c:pt>
                <c:pt idx="1651">
                  <c:v>0.90544770015041931</c:v>
                </c:pt>
                <c:pt idx="1652">
                  <c:v>0.90539152015699964</c:v>
                </c:pt>
                <c:pt idx="1653">
                  <c:v>0.9053353436493603</c:v>
                </c:pt>
                <c:pt idx="1654">
                  <c:v>0.90527917062728469</c:v>
                </c:pt>
                <c:pt idx="1655">
                  <c:v>0.90522300109055687</c:v>
                </c:pt>
                <c:pt idx="1656">
                  <c:v>0.90516683503896034</c:v>
                </c:pt>
                <c:pt idx="1657">
                  <c:v>0.90511067247227905</c:v>
                </c:pt>
                <c:pt idx="1658">
                  <c:v>0.90505451339029663</c:v>
                </c:pt>
                <c:pt idx="1659">
                  <c:v>0.90499835779279703</c:v>
                </c:pt>
                <c:pt idx="1660">
                  <c:v>0.90494220567956374</c:v>
                </c:pt>
                <c:pt idx="1661">
                  <c:v>0.90488605705038083</c:v>
                </c:pt>
                <c:pt idx="1662">
                  <c:v>0.90482991190503226</c:v>
                </c:pt>
                <c:pt idx="1663">
                  <c:v>0.90477377024330152</c:v>
                </c:pt>
                <c:pt idx="1664">
                  <c:v>0.90471763206497258</c:v>
                </c:pt>
                <c:pt idx="1665">
                  <c:v>0.90466149736982948</c:v>
                </c:pt>
                <c:pt idx="1666">
                  <c:v>0.90460536615765585</c:v>
                </c:pt>
                <c:pt idx="1667">
                  <c:v>0.90454923842823576</c:v>
                </c:pt>
                <c:pt idx="1668">
                  <c:v>0.90449311418135303</c:v>
                </c:pt>
                <c:pt idx="1669">
                  <c:v>0.90443699341679162</c:v>
                </c:pt>
                <c:pt idx="1670">
                  <c:v>0.90438087613433549</c:v>
                </c:pt>
                <c:pt idx="1671">
                  <c:v>0.90432476233376857</c:v>
                </c:pt>
                <c:pt idx="1672">
                  <c:v>0.90426865201487472</c:v>
                </c:pt>
                <c:pt idx="1673">
                  <c:v>0.90421254517743799</c:v>
                </c:pt>
                <c:pt idx="1674">
                  <c:v>0.90415644182124244</c:v>
                </c:pt>
                <c:pt idx="1675">
                  <c:v>0.90410034194607192</c:v>
                </c:pt>
                <c:pt idx="1676">
                  <c:v>0.90404424555171059</c:v>
                </c:pt>
                <c:pt idx="1677">
                  <c:v>0.90398815263794241</c:v>
                </c:pt>
                <c:pt idx="1678">
                  <c:v>0.90393206320455144</c:v>
                </c:pt>
                <c:pt idx="1679">
                  <c:v>0.90387597725132163</c:v>
                </c:pt>
                <c:pt idx="1680">
                  <c:v>0.90381989477803726</c:v>
                </c:pt>
                <c:pt idx="1681">
                  <c:v>0.90376381578448217</c:v>
                </c:pt>
                <c:pt idx="1682">
                  <c:v>0.90370774027044065</c:v>
                </c:pt>
                <c:pt idx="1683">
                  <c:v>0.90365166823569676</c:v>
                </c:pt>
                <c:pt idx="1684">
                  <c:v>0.90359559968003444</c:v>
                </c:pt>
                <c:pt idx="1685">
                  <c:v>0.90353953460323821</c:v>
                </c:pt>
                <c:pt idx="1686">
                  <c:v>0.9034834730050918</c:v>
                </c:pt>
                <c:pt idx="1687">
                  <c:v>0.90342741488537959</c:v>
                </c:pt>
                <c:pt idx="1688">
                  <c:v>0.90337136024388576</c:v>
                </c:pt>
                <c:pt idx="1689">
                  <c:v>0.90331530908039437</c:v>
                </c:pt>
                <c:pt idx="1690">
                  <c:v>0.90325926139468982</c:v>
                </c:pt>
                <c:pt idx="1691">
                  <c:v>0.90320321718655616</c:v>
                </c:pt>
                <c:pt idx="1692">
                  <c:v>0.90314717645577769</c:v>
                </c:pt>
                <c:pt idx="1693">
                  <c:v>0.90309113920213868</c:v>
                </c:pt>
                <c:pt idx="1694">
                  <c:v>0.9030351054254232</c:v>
                </c:pt>
                <c:pt idx="1695">
                  <c:v>0.90297907512541575</c:v>
                </c:pt>
                <c:pt idx="1696">
                  <c:v>0.90292304830190051</c:v>
                </c:pt>
                <c:pt idx="1697">
                  <c:v>0.90286702495466176</c:v>
                </c:pt>
                <c:pt idx="1698">
                  <c:v>0.90281100508348389</c:v>
                </c:pt>
                <c:pt idx="1699">
                  <c:v>0.90275498868815118</c:v>
                </c:pt>
                <c:pt idx="1700">
                  <c:v>0.90269897576844793</c:v>
                </c:pt>
                <c:pt idx="1701">
                  <c:v>0.90264296632415852</c:v>
                </c:pt>
                <c:pt idx="1702">
                  <c:v>0.90258696035506725</c:v>
                </c:pt>
                <c:pt idx="1703">
                  <c:v>0.9025309578609586</c:v>
                </c:pt>
                <c:pt idx="1704">
                  <c:v>0.90247495884161688</c:v>
                </c:pt>
                <c:pt idx="1705">
                  <c:v>0.90241896329682647</c:v>
                </c:pt>
                <c:pt idx="1706">
                  <c:v>0.90236297122637188</c:v>
                </c:pt>
                <c:pt idx="1707">
                  <c:v>0.9023069826300375</c:v>
                </c:pt>
                <c:pt idx="1708">
                  <c:v>0.90225099750760784</c:v>
                </c:pt>
                <c:pt idx="1709">
                  <c:v>0.90219501585886719</c:v>
                </c:pt>
                <c:pt idx="1710">
                  <c:v>0.90213903768360015</c:v>
                </c:pt>
                <c:pt idx="1711">
                  <c:v>0.90208306298159113</c:v>
                </c:pt>
                <c:pt idx="1712">
                  <c:v>0.90202709175262463</c:v>
                </c:pt>
                <c:pt idx="1713">
                  <c:v>0.90197112399648538</c:v>
                </c:pt>
                <c:pt idx="1714">
                  <c:v>0.90191515971295755</c:v>
                </c:pt>
                <c:pt idx="1715">
                  <c:v>0.90185919890182586</c:v>
                </c:pt>
                <c:pt idx="1716">
                  <c:v>0.90180324156287484</c:v>
                </c:pt>
                <c:pt idx="1717">
                  <c:v>0.90174728769588897</c:v>
                </c:pt>
                <c:pt idx="1718">
                  <c:v>0.9016913373006531</c:v>
                </c:pt>
                <c:pt idx="1719">
                  <c:v>0.90163539037695151</c:v>
                </c:pt>
                <c:pt idx="1720">
                  <c:v>0.90157944692456893</c:v>
                </c:pt>
                <c:pt idx="1721">
                  <c:v>0.90152350694328987</c:v>
                </c:pt>
                <c:pt idx="1722">
                  <c:v>0.90146757043289927</c:v>
                </c:pt>
                <c:pt idx="1723">
                  <c:v>0.90141163739318142</c:v>
                </c:pt>
                <c:pt idx="1724">
                  <c:v>0.90135570782392116</c:v>
                </c:pt>
                <c:pt idx="1725">
                  <c:v>0.9012997817249031</c:v>
                </c:pt>
                <c:pt idx="1726">
                  <c:v>0.90124385909591187</c:v>
                </c:pt>
                <c:pt idx="1727">
                  <c:v>0.9011879399367323</c:v>
                </c:pt>
                <c:pt idx="1728">
                  <c:v>0.90113202424714911</c:v>
                </c:pt>
                <c:pt idx="1729">
                  <c:v>0.90107611202694682</c:v>
                </c:pt>
                <c:pt idx="1730">
                  <c:v>0.90102020327591048</c:v>
                </c:pt>
                <c:pt idx="1731">
                  <c:v>0.90096429799382438</c:v>
                </c:pt>
                <c:pt idx="1732">
                  <c:v>0.9009083961804738</c:v>
                </c:pt>
                <c:pt idx="1733">
                  <c:v>0.90085249783564314</c:v>
                </c:pt>
                <c:pt idx="1734">
                  <c:v>0.90079660295911745</c:v>
                </c:pt>
                <c:pt idx="1735">
                  <c:v>0.90074071155068125</c:v>
                </c:pt>
                <c:pt idx="1736">
                  <c:v>0.90068482361011959</c:v>
                </c:pt>
                <c:pt idx="1737">
                  <c:v>0.9006289391372172</c:v>
                </c:pt>
                <c:pt idx="1738">
                  <c:v>0.90057305813175903</c:v>
                </c:pt>
                <c:pt idx="1739">
                  <c:v>0.9005171805935297</c:v>
                </c:pt>
                <c:pt idx="1740">
                  <c:v>0.90046130652231438</c:v>
                </c:pt>
                <c:pt idx="1741">
                  <c:v>0.90040543591789768</c:v>
                </c:pt>
                <c:pt idx="1742">
                  <c:v>0.90034956878006478</c:v>
                </c:pt>
                <c:pt idx="1743">
                  <c:v>0.9002937051086003</c:v>
                </c:pt>
                <c:pt idx="1744">
                  <c:v>0.9002378449032894</c:v>
                </c:pt>
                <c:pt idx="1745">
                  <c:v>0.90018198816391681</c:v>
                </c:pt>
                <c:pt idx="1746">
                  <c:v>0.90012613489026772</c:v>
                </c:pt>
                <c:pt idx="1747">
                  <c:v>0.90007028508212683</c:v>
                </c:pt>
                <c:pt idx="1748">
                  <c:v>0.90001443873927933</c:v>
                </c:pt>
                <c:pt idx="1749">
                  <c:v>0.89995859586151006</c:v>
                </c:pt>
                <c:pt idx="1750">
                  <c:v>0.89990275644860407</c:v>
                </c:pt>
                <c:pt idx="1751">
                  <c:v>0.89984692050034643</c:v>
                </c:pt>
                <c:pt idx="1752">
                  <c:v>0.89979108801652219</c:v>
                </c:pt>
                <c:pt idx="1753">
                  <c:v>0.89973525899691631</c:v>
                </c:pt>
                <c:pt idx="1754">
                  <c:v>0.89967943344131396</c:v>
                </c:pt>
                <c:pt idx="1755">
                  <c:v>0.89962361134949997</c:v>
                </c:pt>
                <c:pt idx="1756">
                  <c:v>0.89956779272125953</c:v>
                </c:pt>
                <c:pt idx="1757">
                  <c:v>0.89951197755637802</c:v>
                </c:pt>
                <c:pt idx="1758">
                  <c:v>0.89945616585464017</c:v>
                </c:pt>
                <c:pt idx="1759">
                  <c:v>0.89940035761583137</c:v>
                </c:pt>
                <c:pt idx="1760">
                  <c:v>0.89934455283973647</c:v>
                </c:pt>
                <c:pt idx="1761">
                  <c:v>0.89928875152614085</c:v>
                </c:pt>
                <c:pt idx="1762">
                  <c:v>0.89923295367482969</c:v>
                </c:pt>
                <c:pt idx="1763">
                  <c:v>0.89917715928558795</c:v>
                </c:pt>
                <c:pt idx="1764">
                  <c:v>0.89912136835820111</c:v>
                </c:pt>
                <c:pt idx="1765">
                  <c:v>0.89906558089245403</c:v>
                </c:pt>
                <c:pt idx="1766">
                  <c:v>0.89900979688813232</c:v>
                </c:pt>
                <c:pt idx="1767">
                  <c:v>0.89895401634502092</c:v>
                </c:pt>
                <c:pt idx="1768">
                  <c:v>0.89889823926290513</c:v>
                </c:pt>
                <c:pt idx="1769">
                  <c:v>0.89884246564157033</c:v>
                </c:pt>
                <c:pt idx="1770">
                  <c:v>0.8987866954808017</c:v>
                </c:pt>
                <c:pt idx="1771">
                  <c:v>0.89873092878038441</c:v>
                </c:pt>
                <c:pt idx="1772">
                  <c:v>0.89867516554010396</c:v>
                </c:pt>
                <c:pt idx="1773">
                  <c:v>0.89861940575974553</c:v>
                </c:pt>
                <c:pt idx="1774">
                  <c:v>0.8985636494390945</c:v>
                </c:pt>
                <c:pt idx="1775">
                  <c:v>0.89850789657793617</c:v>
                </c:pt>
                <c:pt idx="1776">
                  <c:v>0.89845214717605593</c:v>
                </c:pt>
                <c:pt idx="1777">
                  <c:v>0.89839640123323916</c:v>
                </c:pt>
                <c:pt idx="1778">
                  <c:v>0.89834065874927105</c:v>
                </c:pt>
                <c:pt idx="1779">
                  <c:v>0.89828491972393731</c:v>
                </c:pt>
                <c:pt idx="1780">
                  <c:v>0.89822918415702313</c:v>
                </c:pt>
                <c:pt idx="1781">
                  <c:v>0.89817345204831389</c:v>
                </c:pt>
                <c:pt idx="1782">
                  <c:v>0.89811772339759521</c:v>
                </c:pt>
                <c:pt idx="1783">
                  <c:v>0.89806199820465238</c:v>
                </c:pt>
                <c:pt idx="1784">
                  <c:v>0.89800627646927089</c:v>
                </c:pt>
                <c:pt idx="1785">
                  <c:v>0.89795055819123626</c:v>
                </c:pt>
                <c:pt idx="1786">
                  <c:v>0.89789484337033398</c:v>
                </c:pt>
                <c:pt idx="1787">
                  <c:v>0.89783913200634935</c:v>
                </c:pt>
                <c:pt idx="1788">
                  <c:v>0.89778342409906808</c:v>
                </c:pt>
                <c:pt idx="1789">
                  <c:v>0.89772771964827569</c:v>
                </c:pt>
                <c:pt idx="1790">
                  <c:v>0.89767201865375768</c:v>
                </c:pt>
                <c:pt idx="1791">
                  <c:v>0.89761632111529954</c:v>
                </c:pt>
                <c:pt idx="1792">
                  <c:v>0.89756062703268691</c:v>
                </c:pt>
                <c:pt idx="1793">
                  <c:v>0.89750493640570528</c:v>
                </c:pt>
                <c:pt idx="1794">
                  <c:v>0.89744924923414038</c:v>
                </c:pt>
                <c:pt idx="1795">
                  <c:v>0.8973935655177776</c:v>
                </c:pt>
                <c:pt idx="1796">
                  <c:v>0.8973378852564029</c:v>
                </c:pt>
                <c:pt idx="1797">
                  <c:v>0.89728220844980155</c:v>
                </c:pt>
                <c:pt idx="1798">
                  <c:v>0.8972265350977594</c:v>
                </c:pt>
                <c:pt idx="1799">
                  <c:v>0.89717086520006206</c:v>
                </c:pt>
                <c:pt idx="1800">
                  <c:v>0.89711519875649504</c:v>
                </c:pt>
                <c:pt idx="1801">
                  <c:v>0.89705953576684427</c:v>
                </c:pt>
                <c:pt idx="1802">
                  <c:v>0.89700387623089539</c:v>
                </c:pt>
                <c:pt idx="1803">
                  <c:v>0.89694822014843401</c:v>
                </c:pt>
                <c:pt idx="1804">
                  <c:v>0.89689256751924584</c:v>
                </c:pt>
                <c:pt idx="1805">
                  <c:v>0.89683691834311685</c:v>
                </c:pt>
                <c:pt idx="1806">
                  <c:v>0.89678127261983254</c:v>
                </c:pt>
                <c:pt idx="1807">
                  <c:v>0.89672563034917874</c:v>
                </c:pt>
                <c:pt idx="1808">
                  <c:v>0.89666999153094118</c:v>
                </c:pt>
                <c:pt idx="1809">
                  <c:v>0.89661435616490592</c:v>
                </c:pt>
                <c:pt idx="1810">
                  <c:v>0.89655872425085836</c:v>
                </c:pt>
                <c:pt idx="1811">
                  <c:v>0.89650309578858445</c:v>
                </c:pt>
                <c:pt idx="1812">
                  <c:v>0.89644747077787024</c:v>
                </c:pt>
                <c:pt idx="1813">
                  <c:v>0.89639184921850135</c:v>
                </c:pt>
                <c:pt idx="1814">
                  <c:v>0.89633623111026373</c:v>
                </c:pt>
                <c:pt idx="1815">
                  <c:v>0.8962806164529431</c:v>
                </c:pt>
                <c:pt idx="1816">
                  <c:v>0.89622500524632553</c:v>
                </c:pt>
                <c:pt idx="1817">
                  <c:v>0.89616939749019697</c:v>
                </c:pt>
                <c:pt idx="1818">
                  <c:v>0.89611379318434303</c:v>
                </c:pt>
                <c:pt idx="1819">
                  <c:v>0.89605819232854989</c:v>
                </c:pt>
                <c:pt idx="1820">
                  <c:v>0.89600259492260337</c:v>
                </c:pt>
                <c:pt idx="1821">
                  <c:v>0.89594700096628943</c:v>
                </c:pt>
                <c:pt idx="1822">
                  <c:v>0.89589141045939402</c:v>
                </c:pt>
                <c:pt idx="1823">
                  <c:v>0.8958358234017032</c:v>
                </c:pt>
                <c:pt idx="1824">
                  <c:v>0.89578023979300281</c:v>
                </c:pt>
                <c:pt idx="1825">
                  <c:v>0.89572465963307901</c:v>
                </c:pt>
                <c:pt idx="1826">
                  <c:v>0.89566786737250081</c:v>
                </c:pt>
                <c:pt idx="1827">
                  <c:v>0.89561107871276224</c:v>
                </c:pt>
                <c:pt idx="1828">
                  <c:v>0.89555429365363504</c:v>
                </c:pt>
                <c:pt idx="1829">
                  <c:v>0.89549751219489082</c:v>
                </c:pt>
                <c:pt idx="1830">
                  <c:v>0.89544073433630134</c:v>
                </c:pt>
                <c:pt idx="1831">
                  <c:v>0.89538396007763843</c:v>
                </c:pt>
                <c:pt idx="1832">
                  <c:v>0.89532718941867384</c:v>
                </c:pt>
                <c:pt idx="1833">
                  <c:v>0.8952704223591792</c:v>
                </c:pt>
                <c:pt idx="1834">
                  <c:v>0.89521365889892623</c:v>
                </c:pt>
                <c:pt idx="1835">
                  <c:v>0.89515689903768703</c:v>
                </c:pt>
                <c:pt idx="1836">
                  <c:v>0.8951001427752332</c:v>
                </c:pt>
                <c:pt idx="1837">
                  <c:v>0.8950433901113366</c:v>
                </c:pt>
                <c:pt idx="1838">
                  <c:v>0.89498664104576908</c:v>
                </c:pt>
                <c:pt idx="1839">
                  <c:v>0.89492989557830238</c:v>
                </c:pt>
                <c:pt idx="1840">
                  <c:v>0.89487315370870846</c:v>
                </c:pt>
                <c:pt idx="1841">
                  <c:v>0.89481641543675927</c:v>
                </c:pt>
                <c:pt idx="1842">
                  <c:v>0.89475968076222667</c:v>
                </c:pt>
                <c:pt idx="1843">
                  <c:v>0.89470294968488251</c:v>
                </c:pt>
                <c:pt idx="1844">
                  <c:v>0.89464622220449874</c:v>
                </c:pt>
                <c:pt idx="1845">
                  <c:v>0.89458949832084733</c:v>
                </c:pt>
                <c:pt idx="1846">
                  <c:v>0.89453277803370024</c:v>
                </c:pt>
                <c:pt idx="1847">
                  <c:v>0.89447606134282931</c:v>
                </c:pt>
                <c:pt idx="1848">
                  <c:v>0.89441934824800662</c:v>
                </c:pt>
                <c:pt idx="1849">
                  <c:v>0.89436263874900424</c:v>
                </c:pt>
                <c:pt idx="1850">
                  <c:v>0.89430593284559412</c:v>
                </c:pt>
                <c:pt idx="1851">
                  <c:v>0.89424923053754823</c:v>
                </c:pt>
                <c:pt idx="1852">
                  <c:v>0.89419253182463876</c:v>
                </c:pt>
                <c:pt idx="1853">
                  <c:v>0.89413583670663754</c:v>
                </c:pt>
                <c:pt idx="1854">
                  <c:v>0.89407914518331677</c:v>
                </c:pt>
                <c:pt idx="1855">
                  <c:v>0.89402245725444851</c:v>
                </c:pt>
                <c:pt idx="1856">
                  <c:v>0.89396577291980495</c:v>
                </c:pt>
                <c:pt idx="1857">
                  <c:v>0.89390909217915804</c:v>
                </c:pt>
                <c:pt idx="1858">
                  <c:v>0.89385241503228008</c:v>
                </c:pt>
                <c:pt idx="1859">
                  <c:v>0.89379574147894314</c:v>
                </c:pt>
                <c:pt idx="1860">
                  <c:v>0.89373907151891929</c:v>
                </c:pt>
                <c:pt idx="1861">
                  <c:v>0.89368240515198083</c:v>
                </c:pt>
                <c:pt idx="1862">
                  <c:v>0.89362574237789982</c:v>
                </c:pt>
                <c:pt idx="1863">
                  <c:v>0.89356908319644857</c:v>
                </c:pt>
                <c:pt idx="1864">
                  <c:v>0.89351242760739924</c:v>
                </c:pt>
                <c:pt idx="1865">
                  <c:v>0.89345577561052403</c:v>
                </c:pt>
                <c:pt idx="1866">
                  <c:v>0.89339912720559522</c:v>
                </c:pt>
                <c:pt idx="1867">
                  <c:v>0.89334248239238523</c:v>
                </c:pt>
                <c:pt idx="1868">
                  <c:v>0.89328584117066601</c:v>
                </c:pt>
                <c:pt idx="1869">
                  <c:v>0.89322920354020996</c:v>
                </c:pt>
                <c:pt idx="1870">
                  <c:v>0.8931725695007896</c:v>
                </c:pt>
                <c:pt idx="1871">
                  <c:v>0.89311593905217701</c:v>
                </c:pt>
                <c:pt idx="1872">
                  <c:v>0.89305931219414458</c:v>
                </c:pt>
                <c:pt idx="1873">
                  <c:v>0.89300268892646462</c:v>
                </c:pt>
                <c:pt idx="1874">
                  <c:v>0.89294606924890951</c:v>
                </c:pt>
                <c:pt idx="1875">
                  <c:v>0.89288945316125179</c:v>
                </c:pt>
                <c:pt idx="1876">
                  <c:v>0.89283284066326352</c:v>
                </c:pt>
                <c:pt idx="1877">
                  <c:v>0.89277623175471743</c:v>
                </c:pt>
                <c:pt idx="1878">
                  <c:v>0.8927196264353856</c:v>
                </c:pt>
                <c:pt idx="1879">
                  <c:v>0.89266302470504078</c:v>
                </c:pt>
                <c:pt idx="1880">
                  <c:v>0.89260642656345524</c:v>
                </c:pt>
                <c:pt idx="1881">
                  <c:v>0.89254983201040139</c:v>
                </c:pt>
                <c:pt idx="1882">
                  <c:v>0.89249324104565197</c:v>
                </c:pt>
                <c:pt idx="1883">
                  <c:v>0.89243665366897917</c:v>
                </c:pt>
                <c:pt idx="1884">
                  <c:v>0.89238006988015572</c:v>
                </c:pt>
                <c:pt idx="1885">
                  <c:v>0.89232348967895381</c:v>
                </c:pt>
                <c:pt idx="1886">
                  <c:v>0.89226691306514638</c:v>
                </c:pt>
                <c:pt idx="1887">
                  <c:v>0.89221034003850574</c:v>
                </c:pt>
                <c:pt idx="1888">
                  <c:v>0.89215377059880452</c:v>
                </c:pt>
                <c:pt idx="1889">
                  <c:v>0.89209720474581522</c:v>
                </c:pt>
                <c:pt idx="1890">
                  <c:v>0.89204064247931047</c:v>
                </c:pt>
                <c:pt idx="1891">
                  <c:v>0.89198408379906291</c:v>
                </c:pt>
                <c:pt idx="1892">
                  <c:v>0.89192752870484515</c:v>
                </c:pt>
                <c:pt idx="1893">
                  <c:v>0.89187097719642983</c:v>
                </c:pt>
                <c:pt idx="1894">
                  <c:v>0.89181442927358956</c:v>
                </c:pt>
                <c:pt idx="1895">
                  <c:v>0.89175788493609698</c:v>
                </c:pt>
                <c:pt idx="1896">
                  <c:v>0.89170134418372482</c:v>
                </c:pt>
                <c:pt idx="1897">
                  <c:v>0.89164480701624571</c:v>
                </c:pt>
                <c:pt idx="1898">
                  <c:v>0.8915882734334325</c:v>
                </c:pt>
                <c:pt idx="1899">
                  <c:v>0.8915317434350577</c:v>
                </c:pt>
                <c:pt idx="1900">
                  <c:v>0.89147521702089416</c:v>
                </c:pt>
                <c:pt idx="1901">
                  <c:v>0.89141869419071462</c:v>
                </c:pt>
                <c:pt idx="1902">
                  <c:v>0.89136217494429182</c:v>
                </c:pt>
                <c:pt idx="1903">
                  <c:v>0.8913056592813986</c:v>
                </c:pt>
                <c:pt idx="1904">
                  <c:v>0.8912491472018077</c:v>
                </c:pt>
                <c:pt idx="1905">
                  <c:v>0.89119263870529186</c:v>
                </c:pt>
                <c:pt idx="1906">
                  <c:v>0.89113613379162393</c:v>
                </c:pt>
                <c:pt idx="1907">
                  <c:v>0.89107963246057698</c:v>
                </c:pt>
                <c:pt idx="1908">
                  <c:v>0.89102313471192351</c:v>
                </c:pt>
                <c:pt idx="1909">
                  <c:v>0.89096664054543662</c:v>
                </c:pt>
                <c:pt idx="1910">
                  <c:v>0.89091014996088902</c:v>
                </c:pt>
                <c:pt idx="1911">
                  <c:v>0.89085366295805368</c:v>
                </c:pt>
                <c:pt idx="1912">
                  <c:v>0.89079717953670357</c:v>
                </c:pt>
                <c:pt idx="1913">
                  <c:v>0.89074069969661163</c:v>
                </c:pt>
                <c:pt idx="1914">
                  <c:v>0.8906842234375506</c:v>
                </c:pt>
                <c:pt idx="1915">
                  <c:v>0.89062775075929346</c:v>
                </c:pt>
                <c:pt idx="1916">
                  <c:v>0.89057128166161337</c:v>
                </c:pt>
                <c:pt idx="1917">
                  <c:v>0.89051481614428318</c:v>
                </c:pt>
                <c:pt idx="1918">
                  <c:v>0.89045835420707586</c:v>
                </c:pt>
                <c:pt idx="1919">
                  <c:v>0.89040189584976459</c:v>
                </c:pt>
                <c:pt idx="1920">
                  <c:v>0.8903454410721221</c:v>
                </c:pt>
                <c:pt idx="1921">
                  <c:v>0.89028898987392158</c:v>
                </c:pt>
                <c:pt idx="1922">
                  <c:v>0.8902325422549362</c:v>
                </c:pt>
                <c:pt idx="1923">
                  <c:v>0.89017609821493893</c:v>
                </c:pt>
                <c:pt idx="1924">
                  <c:v>0.89011965775370272</c:v>
                </c:pt>
                <c:pt idx="1925">
                  <c:v>0.89006322087100076</c:v>
                </c:pt>
                <c:pt idx="1926">
                  <c:v>0.89000678756660623</c:v>
                </c:pt>
                <c:pt idx="1927">
                  <c:v>0.88995035784029208</c:v>
                </c:pt>
                <c:pt idx="1928">
                  <c:v>0.88989393169183173</c:v>
                </c:pt>
                <c:pt idx="1929">
                  <c:v>0.88983750912099813</c:v>
                </c:pt>
                <c:pt idx="1930">
                  <c:v>0.88978109012756434</c:v>
                </c:pt>
                <c:pt idx="1931">
                  <c:v>0.88972467471130379</c:v>
                </c:pt>
                <c:pt idx="1932">
                  <c:v>0.88966826287198941</c:v>
                </c:pt>
                <c:pt idx="1933">
                  <c:v>0.88961185460939463</c:v>
                </c:pt>
                <c:pt idx="1934">
                  <c:v>0.88955544992329272</c:v>
                </c:pt>
                <c:pt idx="1935">
                  <c:v>0.88949904881345665</c:v>
                </c:pt>
                <c:pt idx="1936">
                  <c:v>0.88944265127965982</c:v>
                </c:pt>
                <c:pt idx="1937">
                  <c:v>0.88938625732167553</c:v>
                </c:pt>
                <c:pt idx="1938">
                  <c:v>0.88932986693927707</c:v>
                </c:pt>
                <c:pt idx="1939">
                  <c:v>0.88927348013223761</c:v>
                </c:pt>
                <c:pt idx="1940">
                  <c:v>0.88921709690033057</c:v>
                </c:pt>
                <c:pt idx="1941">
                  <c:v>0.88916071724332923</c:v>
                </c:pt>
                <c:pt idx="1942">
                  <c:v>0.88910434116100689</c:v>
                </c:pt>
                <c:pt idx="1943">
                  <c:v>0.88904796865313696</c:v>
                </c:pt>
                <c:pt idx="1944">
                  <c:v>0.88899159971949282</c:v>
                </c:pt>
                <c:pt idx="1945">
                  <c:v>0.88893523435984789</c:v>
                </c:pt>
                <c:pt idx="1946">
                  <c:v>0.88887887257397546</c:v>
                </c:pt>
                <c:pt idx="1947">
                  <c:v>0.88882251436164905</c:v>
                </c:pt>
                <c:pt idx="1948">
                  <c:v>0.88876615972264184</c:v>
                </c:pt>
                <c:pt idx="1949">
                  <c:v>0.88870980865672755</c:v>
                </c:pt>
                <c:pt idx="1950">
                  <c:v>0.88865346116367949</c:v>
                </c:pt>
                <c:pt idx="1951">
                  <c:v>0.88859711724327117</c:v>
                </c:pt>
                <c:pt idx="1952">
                  <c:v>0.888540776895276</c:v>
                </c:pt>
                <c:pt idx="1953">
                  <c:v>0.8884844401194677</c:v>
                </c:pt>
                <c:pt idx="1954">
                  <c:v>0.88842810691561946</c:v>
                </c:pt>
                <c:pt idx="1955">
                  <c:v>0.88837177728350503</c:v>
                </c:pt>
                <c:pt idx="1956">
                  <c:v>0.8883154512228979</c:v>
                </c:pt>
                <c:pt idx="1957">
                  <c:v>0.8882591287335716</c:v>
                </c:pt>
                <c:pt idx="1958">
                  <c:v>0.88820280981529964</c:v>
                </c:pt>
                <c:pt idx="1959">
                  <c:v>0.88814649446785576</c:v>
                </c:pt>
                <c:pt idx="1960">
                  <c:v>0.88809018269101347</c:v>
                </c:pt>
                <c:pt idx="1961">
                  <c:v>0.8880338744845464</c:v>
                </c:pt>
                <c:pt idx="1962">
                  <c:v>0.88797756984822807</c:v>
                </c:pt>
                <c:pt idx="1963">
                  <c:v>0.88792126878183208</c:v>
                </c:pt>
                <c:pt idx="1964">
                  <c:v>0.88786497128513242</c:v>
                </c:pt>
                <c:pt idx="1965">
                  <c:v>0.88780867735790236</c:v>
                </c:pt>
                <c:pt idx="1966">
                  <c:v>0.88775238699991588</c:v>
                </c:pt>
                <c:pt idx="1967">
                  <c:v>0.88769610021094647</c:v>
                </c:pt>
                <c:pt idx="1968">
                  <c:v>0.88763981699076799</c:v>
                </c:pt>
                <c:pt idx="1969">
                  <c:v>0.88758353733915407</c:v>
                </c:pt>
                <c:pt idx="1970">
                  <c:v>0.88752726125587855</c:v>
                </c:pt>
                <c:pt idx="1971">
                  <c:v>0.88747098874071506</c:v>
                </c:pt>
                <c:pt idx="1972">
                  <c:v>0.88741471979343745</c:v>
                </c:pt>
                <c:pt idx="1973">
                  <c:v>0.88735845441381944</c:v>
                </c:pt>
                <c:pt idx="1974">
                  <c:v>0.8873021926016349</c:v>
                </c:pt>
                <c:pt idx="1975">
                  <c:v>0.88724593435665766</c:v>
                </c:pt>
                <c:pt idx="1976">
                  <c:v>0.88718967967866136</c:v>
                </c:pt>
                <c:pt idx="1977">
                  <c:v>0.88713342856742006</c:v>
                </c:pt>
                <c:pt idx="1978">
                  <c:v>0.88707718102270761</c:v>
                </c:pt>
                <c:pt idx="1979">
                  <c:v>0.88702093704429763</c:v>
                </c:pt>
                <c:pt idx="1980">
                  <c:v>0.88696469663196431</c:v>
                </c:pt>
                <c:pt idx="1981">
                  <c:v>0.88690845978548127</c:v>
                </c:pt>
                <c:pt idx="1982">
                  <c:v>0.8868522265046227</c:v>
                </c:pt>
                <c:pt idx="1983">
                  <c:v>0.88679599678916232</c:v>
                </c:pt>
                <c:pt idx="1984">
                  <c:v>0.8867397706388741</c:v>
                </c:pt>
                <c:pt idx="1985">
                  <c:v>0.88668354805353211</c:v>
                </c:pt>
                <c:pt idx="1986">
                  <c:v>0.88662732903291019</c:v>
                </c:pt>
                <c:pt idx="1987">
                  <c:v>0.88657111357678242</c:v>
                </c:pt>
                <c:pt idx="1988">
                  <c:v>0.88651490168492275</c:v>
                </c:pt>
                <c:pt idx="1989">
                  <c:v>0.88645869335710503</c:v>
                </c:pt>
                <c:pt idx="1990">
                  <c:v>0.88640248859310367</c:v>
                </c:pt>
                <c:pt idx="1991">
                  <c:v>0.88634628739269239</c:v>
                </c:pt>
                <c:pt idx="1992">
                  <c:v>0.88629008975564538</c:v>
                </c:pt>
                <c:pt idx="1993">
                  <c:v>0.88623389568173672</c:v>
                </c:pt>
                <c:pt idx="1994">
                  <c:v>0.88617770517074035</c:v>
                </c:pt>
                <c:pt idx="1995">
                  <c:v>0.88612151822243046</c:v>
                </c:pt>
                <c:pt idx="1996">
                  <c:v>0.88606533483658123</c:v>
                </c:pt>
                <c:pt idx="1997">
                  <c:v>0.88600915501296673</c:v>
                </c:pt>
                <c:pt idx="1998">
                  <c:v>0.88595297875136114</c:v>
                </c:pt>
                <c:pt idx="1999">
                  <c:v>0.88589680605153853</c:v>
                </c:pt>
                <c:pt idx="2000">
                  <c:v>0.88584063691327308</c:v>
                </c:pt>
                <c:pt idx="2001">
                  <c:v>0.88578447133633909</c:v>
                </c:pt>
                <c:pt idx="2002">
                  <c:v>0.88572830932051061</c:v>
                </c:pt>
                <c:pt idx="2003">
                  <c:v>0.88567215086556195</c:v>
                </c:pt>
                <c:pt idx="2004">
                  <c:v>0.88561599597126717</c:v>
                </c:pt>
                <c:pt idx="2005">
                  <c:v>0.88555984463740078</c:v>
                </c:pt>
                <c:pt idx="2006">
                  <c:v>0.88550369686373687</c:v>
                </c:pt>
                <c:pt idx="2007">
                  <c:v>0.88544755265004982</c:v>
                </c:pt>
                <c:pt idx="2008">
                  <c:v>0.88539141199611382</c:v>
                </c:pt>
                <c:pt idx="2009">
                  <c:v>0.88533527490170316</c:v>
                </c:pt>
                <c:pt idx="2010">
                  <c:v>0.88527914136659214</c:v>
                </c:pt>
                <c:pt idx="2011">
                  <c:v>0.88522301139055515</c:v>
                </c:pt>
                <c:pt idx="2012">
                  <c:v>0.88516688497336649</c:v>
                </c:pt>
                <c:pt idx="2013">
                  <c:v>0.88511076211480066</c:v>
                </c:pt>
                <c:pt idx="2014">
                  <c:v>0.88505464281463175</c:v>
                </c:pt>
                <c:pt idx="2015">
                  <c:v>0.88499852707263438</c:v>
                </c:pt>
                <c:pt idx="2016">
                  <c:v>0.88494241488858272</c:v>
                </c:pt>
                <c:pt idx="2017">
                  <c:v>0.88488630626225151</c:v>
                </c:pt>
                <c:pt idx="2018">
                  <c:v>0.88483020119341504</c:v>
                </c:pt>
                <c:pt idx="2019">
                  <c:v>0.8847740996818475</c:v>
                </c:pt>
                <c:pt idx="2020">
                  <c:v>0.88471800172732373</c:v>
                </c:pt>
                <c:pt idx="2021">
                  <c:v>0.88466190732961791</c:v>
                </c:pt>
                <c:pt idx="2022">
                  <c:v>0.88460581648850467</c:v>
                </c:pt>
                <c:pt idx="2023">
                  <c:v>0.88454972920375852</c:v>
                </c:pt>
                <c:pt idx="2024">
                  <c:v>0.88449364547515386</c:v>
                </c:pt>
                <c:pt idx="2025">
                  <c:v>0.88443756530246542</c:v>
                </c:pt>
                <c:pt idx="2026">
                  <c:v>0.8843814886854674</c:v>
                </c:pt>
                <c:pt idx="2027">
                  <c:v>0.88432541562393474</c:v>
                </c:pt>
                <c:pt idx="2028">
                  <c:v>0.88426934611764185</c:v>
                </c:pt>
                <c:pt idx="2029">
                  <c:v>0.88421328016636325</c:v>
                </c:pt>
                <c:pt idx="2030">
                  <c:v>0.88415721776987355</c:v>
                </c:pt>
                <c:pt idx="2031">
                  <c:v>0.88410115892794749</c:v>
                </c:pt>
                <c:pt idx="2032">
                  <c:v>0.8840451036403596</c:v>
                </c:pt>
                <c:pt idx="2033">
                  <c:v>0.88398905190688448</c:v>
                </c:pt>
                <c:pt idx="2034">
                  <c:v>0.88393300372729677</c:v>
                </c:pt>
                <c:pt idx="2035">
                  <c:v>0.88387695910137132</c:v>
                </c:pt>
                <c:pt idx="2036">
                  <c:v>0.88382091802888263</c:v>
                </c:pt>
                <c:pt idx="2037">
                  <c:v>0.88376488050960567</c:v>
                </c:pt>
                <c:pt idx="2038">
                  <c:v>0.88370884654331472</c:v>
                </c:pt>
                <c:pt idx="2039">
                  <c:v>0.88365281612978486</c:v>
                </c:pt>
                <c:pt idx="2040">
                  <c:v>0.88359678926879071</c:v>
                </c:pt>
                <c:pt idx="2041">
                  <c:v>0.883540765960107</c:v>
                </c:pt>
                <c:pt idx="2042">
                  <c:v>0.88348474620350859</c:v>
                </c:pt>
                <c:pt idx="2043">
                  <c:v>0.8834287299987702</c:v>
                </c:pt>
                <c:pt idx="2044">
                  <c:v>0.88337271734566658</c:v>
                </c:pt>
                <c:pt idx="2045">
                  <c:v>0.88331670824397268</c:v>
                </c:pt>
                <c:pt idx="2046">
                  <c:v>0.88326070269346313</c:v>
                </c:pt>
                <c:pt idx="2047">
                  <c:v>0.88320470069391299</c:v>
                </c:pt>
                <c:pt idx="2048">
                  <c:v>0.88314870224509701</c:v>
                </c:pt>
                <c:pt idx="2049">
                  <c:v>0.88309270734679002</c:v>
                </c:pt>
                <c:pt idx="2050">
                  <c:v>0.88303671599876699</c:v>
                </c:pt>
                <c:pt idx="2051">
                  <c:v>0.88298072820080264</c:v>
                </c:pt>
                <c:pt idx="2052">
                  <c:v>0.88292474395267218</c:v>
                </c:pt>
                <c:pt idx="2053">
                  <c:v>0.88286876325415031</c:v>
                </c:pt>
                <c:pt idx="2054">
                  <c:v>0.88281278610501202</c:v>
                </c:pt>
                <c:pt idx="2055">
                  <c:v>0.88275681250503235</c:v>
                </c:pt>
                <c:pt idx="2056">
                  <c:v>0.88270084245398617</c:v>
                </c:pt>
                <c:pt idx="2057">
                  <c:v>0.88264487595164853</c:v>
                </c:pt>
                <c:pt idx="2058">
                  <c:v>0.88258891299779441</c:v>
                </c:pt>
                <c:pt idx="2059">
                  <c:v>0.88253295359219885</c:v>
                </c:pt>
                <c:pt idx="2060">
                  <c:v>0.88247699773463673</c:v>
                </c:pt>
                <c:pt idx="2061">
                  <c:v>0.88242104542488331</c:v>
                </c:pt>
                <c:pt idx="2062">
                  <c:v>0.88236509666271346</c:v>
                </c:pt>
                <c:pt idx="2063">
                  <c:v>0.88230915144790234</c:v>
                </c:pt>
                <c:pt idx="2064">
                  <c:v>0.88225320978022503</c:v>
                </c:pt>
                <c:pt idx="2065">
                  <c:v>0.88219727165945661</c:v>
                </c:pt>
                <c:pt idx="2066">
                  <c:v>0.88214133708537223</c:v>
                </c:pt>
                <c:pt idx="2067">
                  <c:v>0.88208540605774699</c:v>
                </c:pt>
                <c:pt idx="2068">
                  <c:v>0.88202947857635605</c:v>
                </c:pt>
                <c:pt idx="2069">
                  <c:v>0.88197355464097449</c:v>
                </c:pt>
                <c:pt idx="2070">
                  <c:v>0.88191763425137748</c:v>
                </c:pt>
                <c:pt idx="2071">
                  <c:v>0.88186171740734043</c:v>
                </c:pt>
                <c:pt idx="2072">
                  <c:v>0.88180580410863829</c:v>
                </c:pt>
                <c:pt idx="2073">
                  <c:v>0.88174989435504636</c:v>
                </c:pt>
                <c:pt idx="2074">
                  <c:v>0.88169398814633981</c:v>
                </c:pt>
                <c:pt idx="2075">
                  <c:v>0.88163808548229394</c:v>
                </c:pt>
                <c:pt idx="2076">
                  <c:v>0.88158218636268404</c:v>
                </c:pt>
                <c:pt idx="2077">
                  <c:v>0.88152629078728539</c:v>
                </c:pt>
                <c:pt idx="2078">
                  <c:v>0.88147039875587307</c:v>
                </c:pt>
                <c:pt idx="2079">
                  <c:v>0.8814145102682226</c:v>
                </c:pt>
                <c:pt idx="2080">
                  <c:v>0.88135862532410925</c:v>
                </c:pt>
                <c:pt idx="2081">
                  <c:v>0.88130274392330832</c:v>
                </c:pt>
                <c:pt idx="2082">
                  <c:v>0.8812468660655951</c:v>
                </c:pt>
                <c:pt idx="2083">
                  <c:v>0.881190991750745</c:v>
                </c:pt>
                <c:pt idx="2084">
                  <c:v>0.88113512097853353</c:v>
                </c:pt>
                <c:pt idx="2085">
                  <c:v>0.88107925374873575</c:v>
                </c:pt>
                <c:pt idx="2086">
                  <c:v>0.88102339006112729</c:v>
                </c:pt>
                <c:pt idx="2087">
                  <c:v>0.88096752991548344</c:v>
                </c:pt>
                <c:pt idx="2088">
                  <c:v>0.88091167331157971</c:v>
                </c:pt>
                <c:pt idx="2089">
                  <c:v>0.88085582024919151</c:v>
                </c:pt>
                <c:pt idx="2090">
                  <c:v>0.88079997072809446</c:v>
                </c:pt>
                <c:pt idx="2091">
                  <c:v>0.88074412474806385</c:v>
                </c:pt>
                <c:pt idx="2092">
                  <c:v>0.88068828230887497</c:v>
                </c:pt>
                <c:pt idx="2093">
                  <c:v>0.88063244341030378</c:v>
                </c:pt>
                <c:pt idx="2094">
                  <c:v>0.88057660805212534</c:v>
                </c:pt>
                <c:pt idx="2095">
                  <c:v>0.88052077623411551</c:v>
                </c:pt>
                <c:pt idx="2096">
                  <c:v>0.88046494795604979</c:v>
                </c:pt>
                <c:pt idx="2097">
                  <c:v>0.88040912321770348</c:v>
                </c:pt>
                <c:pt idx="2098">
                  <c:v>0.88035330201885242</c:v>
                </c:pt>
                <c:pt idx="2099">
                  <c:v>0.88029748435927202</c:v>
                </c:pt>
                <c:pt idx="2100">
                  <c:v>0.88024167023873801</c:v>
                </c:pt>
                <c:pt idx="2101">
                  <c:v>0.88018585965702589</c:v>
                </c:pt>
                <c:pt idx="2102">
                  <c:v>0.88013005261391142</c:v>
                </c:pt>
                <c:pt idx="2103">
                  <c:v>0.88007424910917009</c:v>
                </c:pt>
                <c:pt idx="2104">
                  <c:v>0.88001844914257754</c:v>
                </c:pt>
                <c:pt idx="2105">
                  <c:v>0.87996265271390961</c:v>
                </c:pt>
                <c:pt idx="2106">
                  <c:v>0.87990685982294192</c:v>
                </c:pt>
                <c:pt idx="2107">
                  <c:v>0.8798510704694501</c:v>
                </c:pt>
                <c:pt idx="2108">
                  <c:v>0.87979528465320989</c:v>
                </c:pt>
                <c:pt idx="2109">
                  <c:v>0.87973950237399701</c:v>
                </c:pt>
                <c:pt idx="2110">
                  <c:v>0.8796837236315872</c:v>
                </c:pt>
                <c:pt idx="2111">
                  <c:v>0.87962794842575631</c:v>
                </c:pt>
                <c:pt idx="2112">
                  <c:v>0.87957217675627997</c:v>
                </c:pt>
                <c:pt idx="2113">
                  <c:v>0.87951640862293401</c:v>
                </c:pt>
                <c:pt idx="2114">
                  <c:v>0.87946064402549418</c:v>
                </c:pt>
                <c:pt idx="2115">
                  <c:v>0.87940488296373642</c:v>
                </c:pt>
                <c:pt idx="2116">
                  <c:v>0.87934912543743637</c:v>
                </c:pt>
                <c:pt idx="2117">
                  <c:v>0.8792933714463701</c:v>
                </c:pt>
                <c:pt idx="2118">
                  <c:v>0.87923762099031333</c:v>
                </c:pt>
                <c:pt idx="2119">
                  <c:v>0.87918187406904191</c:v>
                </c:pt>
                <c:pt idx="2120">
                  <c:v>0.8791261306823317</c:v>
                </c:pt>
                <c:pt idx="2121">
                  <c:v>0.87907039082995864</c:v>
                </c:pt>
                <c:pt idx="2122">
                  <c:v>0.8790146545116988</c:v>
                </c:pt>
                <c:pt idx="2123">
                  <c:v>0.87895892172732781</c:v>
                </c:pt>
                <c:pt idx="2124">
                  <c:v>0.87890319247662174</c:v>
                </c:pt>
                <c:pt idx="2125">
                  <c:v>0.87884746675935654</c:v>
                </c:pt>
                <c:pt idx="2126">
                  <c:v>0.87879174457530829</c:v>
                </c:pt>
                <c:pt idx="2127">
                  <c:v>0.87873602592425282</c:v>
                </c:pt>
                <c:pt idx="2128">
                  <c:v>0.87868031080596609</c:v>
                </c:pt>
                <c:pt idx="2129">
                  <c:v>0.87862459922022429</c:v>
                </c:pt>
                <c:pt idx="2130">
                  <c:v>0.87856889116680326</c:v>
                </c:pt>
                <c:pt idx="2131">
                  <c:v>0.87851318664547917</c:v>
                </c:pt>
                <c:pt idx="2132">
                  <c:v>0.87845748565602799</c:v>
                </c:pt>
                <c:pt idx="2133">
                  <c:v>0.8784017881982259</c:v>
                </c:pt>
                <c:pt idx="2134">
                  <c:v>0.87834609427184884</c:v>
                </c:pt>
                <c:pt idx="2135">
                  <c:v>0.8782904038766729</c:v>
                </c:pt>
                <c:pt idx="2136">
                  <c:v>0.87823471701247446</c:v>
                </c:pt>
                <c:pt idx="2137">
                  <c:v>0.87817903367902928</c:v>
                </c:pt>
                <c:pt idx="2138">
                  <c:v>0.87812335387611362</c:v>
                </c:pt>
                <c:pt idx="2139">
                  <c:v>0.87806767760350368</c:v>
                </c:pt>
                <c:pt idx="2140">
                  <c:v>0.87801200486097575</c:v>
                </c:pt>
                <c:pt idx="2141">
                  <c:v>0.87795633564830577</c:v>
                </c:pt>
                <c:pt idx="2142">
                  <c:v>0.87790066996526994</c:v>
                </c:pt>
                <c:pt idx="2143">
                  <c:v>0.87784500781164476</c:v>
                </c:pt>
                <c:pt idx="2144">
                  <c:v>0.87778934918720608</c:v>
                </c:pt>
                <c:pt idx="2145">
                  <c:v>0.87773369409173041</c:v>
                </c:pt>
                <c:pt idx="2146">
                  <c:v>0.87767804252499382</c:v>
                </c:pt>
                <c:pt idx="2147">
                  <c:v>0.87762239448677282</c:v>
                </c:pt>
                <c:pt idx="2148">
                  <c:v>0.87756674997684336</c:v>
                </c:pt>
                <c:pt idx="2149">
                  <c:v>0.87751110899498208</c:v>
                </c:pt>
                <c:pt idx="2150">
                  <c:v>0.87745547154096493</c:v>
                </c:pt>
                <c:pt idx="2151">
                  <c:v>0.87739983761456852</c:v>
                </c:pt>
                <c:pt idx="2152">
                  <c:v>0.87734420721556894</c:v>
                </c:pt>
                <c:pt idx="2153">
                  <c:v>0.8772885803437428</c:v>
                </c:pt>
                <c:pt idx="2154">
                  <c:v>0.87723295699886628</c:v>
                </c:pt>
                <c:pt idx="2155">
                  <c:v>0.87717733718071578</c:v>
                </c:pt>
                <c:pt idx="2156">
                  <c:v>0.87712172088906781</c:v>
                </c:pt>
                <c:pt idx="2157">
                  <c:v>0.87706610812369867</c:v>
                </c:pt>
                <c:pt idx="2158">
                  <c:v>0.87701049888438476</c:v>
                </c:pt>
                <c:pt idx="2159">
                  <c:v>0.87695489317090258</c:v>
                </c:pt>
                <c:pt idx="2160">
                  <c:v>0.87689929098302866</c:v>
                </c:pt>
                <c:pt idx="2161">
                  <c:v>0.87684369232053927</c:v>
                </c:pt>
                <c:pt idx="2162">
                  <c:v>0.87678809718321105</c:v>
                </c:pt>
                <c:pt idx="2163">
                  <c:v>0.87673250557082039</c:v>
                </c:pt>
                <c:pt idx="2164">
                  <c:v>0.87667691748314369</c:v>
                </c:pt>
                <c:pt idx="2165">
                  <c:v>0.87662133291995781</c:v>
                </c:pt>
                <c:pt idx="2166">
                  <c:v>0.87656575188103891</c:v>
                </c:pt>
                <c:pt idx="2167">
                  <c:v>0.87651017436616385</c:v>
                </c:pt>
                <c:pt idx="2168">
                  <c:v>0.87645460037510903</c:v>
                </c:pt>
                <c:pt idx="2169">
                  <c:v>0.87639902990765106</c:v>
                </c:pt>
                <c:pt idx="2170">
                  <c:v>0.87634346296356647</c:v>
                </c:pt>
                <c:pt idx="2171">
                  <c:v>0.87628789954263198</c:v>
                </c:pt>
                <c:pt idx="2172">
                  <c:v>0.87623233964462399</c:v>
                </c:pt>
                <c:pt idx="2173">
                  <c:v>0.87617678326931947</c:v>
                </c:pt>
                <c:pt idx="2174">
                  <c:v>0.87612123041649481</c:v>
                </c:pt>
                <c:pt idx="2175">
                  <c:v>0.87606568108592675</c:v>
                </c:pt>
                <c:pt idx="2176">
                  <c:v>0.87601013527739202</c:v>
                </c:pt>
                <c:pt idx="2177">
                  <c:v>0.87595459299066725</c:v>
                </c:pt>
                <c:pt idx="2178">
                  <c:v>0.87589905422552905</c:v>
                </c:pt>
                <c:pt idx="2179">
                  <c:v>0.87584351898175428</c:v>
                </c:pt>
                <c:pt idx="2180">
                  <c:v>0.87578798725911966</c:v>
                </c:pt>
                <c:pt idx="2181">
                  <c:v>0.87573245905740194</c:v>
                </c:pt>
                <c:pt idx="2182">
                  <c:v>0.87567693437637772</c:v>
                </c:pt>
                <c:pt idx="2183">
                  <c:v>0.8756214132158241</c:v>
                </c:pt>
                <c:pt idx="2184">
                  <c:v>0.87556589557551745</c:v>
                </c:pt>
                <c:pt idx="2185">
                  <c:v>0.87551038145523497</c:v>
                </c:pt>
                <c:pt idx="2186">
                  <c:v>0.87545487085475315</c:v>
                </c:pt>
                <c:pt idx="2187">
                  <c:v>0.87539936377384908</c:v>
                </c:pt>
                <c:pt idx="2188">
                  <c:v>0.87534386021229948</c:v>
                </c:pt>
                <c:pt idx="2189">
                  <c:v>0.87528836016988132</c:v>
                </c:pt>
                <c:pt idx="2190">
                  <c:v>0.87523286364637121</c:v>
                </c:pt>
                <c:pt idx="2191">
                  <c:v>0.87517646363930157</c:v>
                </c:pt>
                <c:pt idx="2192">
                  <c:v>0.87512006726664848</c:v>
                </c:pt>
                <c:pt idx="2193">
                  <c:v>0.87506367452817768</c:v>
                </c:pt>
                <c:pt idx="2194">
                  <c:v>0.87500728542365513</c:v>
                </c:pt>
                <c:pt idx="2195">
                  <c:v>0.87495089995284647</c:v>
                </c:pt>
                <c:pt idx="2196">
                  <c:v>0.87489451811551766</c:v>
                </c:pt>
                <c:pt idx="2197">
                  <c:v>0.87483813991143455</c:v>
                </c:pt>
                <c:pt idx="2198">
                  <c:v>0.874781765340363</c:v>
                </c:pt>
                <c:pt idx="2199">
                  <c:v>0.87472539440206898</c:v>
                </c:pt>
                <c:pt idx="2200">
                  <c:v>0.87466902709631811</c:v>
                </c:pt>
                <c:pt idx="2201">
                  <c:v>0.87461266342287658</c:v>
                </c:pt>
                <c:pt idx="2202">
                  <c:v>0.87455630338151036</c:v>
                </c:pt>
                <c:pt idx="2203">
                  <c:v>0.87449994697198519</c:v>
                </c:pt>
                <c:pt idx="2204">
                  <c:v>0.87444359419406725</c:v>
                </c:pt>
                <c:pt idx="2205">
                  <c:v>0.87438724504752219</c:v>
                </c:pt>
                <c:pt idx="2206">
                  <c:v>0.8743308995321164</c:v>
                </c:pt>
                <c:pt idx="2207">
                  <c:v>0.87427455764761575</c:v>
                </c:pt>
                <c:pt idx="2208">
                  <c:v>0.87421821939378608</c:v>
                </c:pt>
                <c:pt idx="2209">
                  <c:v>0.87416188477039358</c:v>
                </c:pt>
                <c:pt idx="2210">
                  <c:v>0.87410555377720434</c:v>
                </c:pt>
                <c:pt idx="2211">
                  <c:v>0.87404922641398441</c:v>
                </c:pt>
                <c:pt idx="2212">
                  <c:v>0.87399290268049978</c:v>
                </c:pt>
                <c:pt idx="2213">
                  <c:v>0.87393658257651674</c:v>
                </c:pt>
                <c:pt idx="2214">
                  <c:v>0.87388026610180125</c:v>
                </c:pt>
                <c:pt idx="2215">
                  <c:v>0.87382395325611939</c:v>
                </c:pt>
                <c:pt idx="2216">
                  <c:v>0.87376764403923746</c:v>
                </c:pt>
                <c:pt idx="2217">
                  <c:v>0.87371133845092153</c:v>
                </c:pt>
                <c:pt idx="2218">
                  <c:v>0.87365503649093779</c:v>
                </c:pt>
                <c:pt idx="2219">
                  <c:v>0.87359873815905253</c:v>
                </c:pt>
                <c:pt idx="2220">
                  <c:v>0.87354244345503174</c:v>
                </c:pt>
                <c:pt idx="2221">
                  <c:v>0.8734861523786418</c:v>
                </c:pt>
                <c:pt idx="2222">
                  <c:v>0.87342986492964891</c:v>
                </c:pt>
                <c:pt idx="2223">
                  <c:v>0.87337358110781937</c:v>
                </c:pt>
                <c:pt idx="2224">
                  <c:v>0.87331730091291937</c:v>
                </c:pt>
                <c:pt idx="2225">
                  <c:v>0.8732610243447152</c:v>
                </c:pt>
                <c:pt idx="2226">
                  <c:v>0.87320475140297316</c:v>
                </c:pt>
                <c:pt idx="2227">
                  <c:v>0.87314848208745954</c:v>
                </c:pt>
                <c:pt idx="2228">
                  <c:v>0.87309221639794077</c:v>
                </c:pt>
                <c:pt idx="2229">
                  <c:v>0.87303595433418313</c:v>
                </c:pt>
                <c:pt idx="2230">
                  <c:v>0.87297969589595281</c:v>
                </c:pt>
                <c:pt idx="2231">
                  <c:v>0.87292344108301645</c:v>
                </c:pt>
                <c:pt idx="2232">
                  <c:v>0.87286718989514045</c:v>
                </c:pt>
                <c:pt idx="2233">
                  <c:v>0.87281094233209089</c:v>
                </c:pt>
                <c:pt idx="2234">
                  <c:v>0.8727546983936344</c:v>
                </c:pt>
                <c:pt idx="2235">
                  <c:v>0.87269845807953739</c:v>
                </c:pt>
                <c:pt idx="2236">
                  <c:v>0.87264222138956637</c:v>
                </c:pt>
                <c:pt idx="2237">
                  <c:v>0.87258598832348777</c:v>
                </c:pt>
                <c:pt idx="2238">
                  <c:v>0.87252975888106798</c:v>
                </c:pt>
                <c:pt idx="2239">
                  <c:v>0.87247353306207354</c:v>
                </c:pt>
                <c:pt idx="2240">
                  <c:v>0.87241731086627095</c:v>
                </c:pt>
                <c:pt idx="2241">
                  <c:v>0.87236109229342673</c:v>
                </c:pt>
                <c:pt idx="2242">
                  <c:v>0.87230487734330742</c:v>
                </c:pt>
                <c:pt idx="2243">
                  <c:v>0.87224866601567963</c:v>
                </c:pt>
                <c:pt idx="2244">
                  <c:v>0.87219245831030989</c:v>
                </c:pt>
                <c:pt idx="2245">
                  <c:v>0.87213625422696484</c:v>
                </c:pt>
                <c:pt idx="2246">
                  <c:v>0.87208005376541087</c:v>
                </c:pt>
                <c:pt idx="2247">
                  <c:v>0.87202385692541473</c:v>
                </c:pt>
                <c:pt idx="2248">
                  <c:v>0.87196766370674317</c:v>
                </c:pt>
                <c:pt idx="2249">
                  <c:v>0.87191147410916259</c:v>
                </c:pt>
                <c:pt idx="2250">
                  <c:v>0.87185528813243984</c:v>
                </c:pt>
                <c:pt idx="2251">
                  <c:v>0.87179910577634134</c:v>
                </c:pt>
                <c:pt idx="2252">
                  <c:v>0.87174292704063405</c:v>
                </c:pt>
                <c:pt idx="2253">
                  <c:v>0.87168675192508471</c:v>
                </c:pt>
                <c:pt idx="2254">
                  <c:v>0.87163058042945973</c:v>
                </c:pt>
                <c:pt idx="2255">
                  <c:v>0.87157441255352619</c:v>
                </c:pt>
                <c:pt idx="2256">
                  <c:v>0.87151824829705049</c:v>
                </c:pt>
                <c:pt idx="2257">
                  <c:v>0.87146208765979971</c:v>
                </c:pt>
                <c:pt idx="2258">
                  <c:v>0.87140593064154037</c:v>
                </c:pt>
                <c:pt idx="2259">
                  <c:v>0.87134977724203944</c:v>
                </c:pt>
                <c:pt idx="2260">
                  <c:v>0.87129362746106354</c:v>
                </c:pt>
                <c:pt idx="2261">
                  <c:v>0.87123748129837975</c:v>
                </c:pt>
                <c:pt idx="2262">
                  <c:v>0.8711813387537547</c:v>
                </c:pt>
                <c:pt idx="2263">
                  <c:v>0.87112519982695535</c:v>
                </c:pt>
                <c:pt idx="2264">
                  <c:v>0.87106906451774857</c:v>
                </c:pt>
                <c:pt idx="2265">
                  <c:v>0.87101293282590109</c:v>
                </c:pt>
                <c:pt idx="2266">
                  <c:v>0.87095680475117987</c:v>
                </c:pt>
                <c:pt idx="2267">
                  <c:v>0.8709006802933521</c:v>
                </c:pt>
                <c:pt idx="2268">
                  <c:v>0.8708445594521842</c:v>
                </c:pt>
                <c:pt idx="2269">
                  <c:v>0.87078844222744356</c:v>
                </c:pt>
                <c:pt idx="2270">
                  <c:v>0.87073232861889693</c:v>
                </c:pt>
                <c:pt idx="2271">
                  <c:v>0.87067621862631139</c:v>
                </c:pt>
                <c:pt idx="2272">
                  <c:v>0.87062011224945379</c:v>
                </c:pt>
                <c:pt idx="2273">
                  <c:v>0.87056400948809121</c:v>
                </c:pt>
                <c:pt idx="2274">
                  <c:v>0.87050791034199071</c:v>
                </c:pt>
                <c:pt idx="2275">
                  <c:v>0.87045181481091916</c:v>
                </c:pt>
                <c:pt idx="2276">
                  <c:v>0.87039572289464384</c:v>
                </c:pt>
                <c:pt idx="2277">
                  <c:v>0.87033963459293151</c:v>
                </c:pt>
                <c:pt idx="2278">
                  <c:v>0.87028354990554957</c:v>
                </c:pt>
                <c:pt idx="2279">
                  <c:v>0.87022746883226498</c:v>
                </c:pt>
                <c:pt idx="2280">
                  <c:v>0.87017139137284472</c:v>
                </c:pt>
                <c:pt idx="2281">
                  <c:v>0.87011531752705618</c:v>
                </c:pt>
                <c:pt idx="2282">
                  <c:v>0.87005924729466633</c:v>
                </c:pt>
                <c:pt idx="2283">
                  <c:v>0.87000318067544224</c:v>
                </c:pt>
                <c:pt idx="2284">
                  <c:v>0.86994711766915123</c:v>
                </c:pt>
                <c:pt idx="2285">
                  <c:v>0.86989105827556046</c:v>
                </c:pt>
                <c:pt idx="2286">
                  <c:v>0.86983500249443713</c:v>
                </c:pt>
                <c:pt idx="2287">
                  <c:v>0.86977895032554819</c:v>
                </c:pt>
                <c:pt idx="2288">
                  <c:v>0.86972290176866129</c:v>
                </c:pt>
                <c:pt idx="2289">
                  <c:v>0.86966685682354361</c:v>
                </c:pt>
                <c:pt idx="2290">
                  <c:v>0.86961081548996211</c:v>
                </c:pt>
                <c:pt idx="2291">
                  <c:v>0.86955477776768419</c:v>
                </c:pt>
                <c:pt idx="2292">
                  <c:v>0.86949874365647728</c:v>
                </c:pt>
                <c:pt idx="2293">
                  <c:v>0.86944271315610855</c:v>
                </c:pt>
                <c:pt idx="2294">
                  <c:v>0.8693866862663453</c:v>
                </c:pt>
                <c:pt idx="2295">
                  <c:v>0.86933066298695494</c:v>
                </c:pt>
                <c:pt idx="2296">
                  <c:v>0.86927464331770476</c:v>
                </c:pt>
                <c:pt idx="2297">
                  <c:v>0.8692186272583623</c:v>
                </c:pt>
                <c:pt idx="2298">
                  <c:v>0.86916261480869472</c:v>
                </c:pt>
                <c:pt idx="2299">
                  <c:v>0.86910660596846934</c:v>
                </c:pt>
                <c:pt idx="2300">
                  <c:v>0.86905060073745388</c:v>
                </c:pt>
                <c:pt idx="2301">
                  <c:v>0.86899459911541554</c:v>
                </c:pt>
                <c:pt idx="2302">
                  <c:v>0.86893860110212173</c:v>
                </c:pt>
                <c:pt idx="2303">
                  <c:v>0.86888260669734008</c:v>
                </c:pt>
                <c:pt idx="2304">
                  <c:v>0.86882661590083798</c:v>
                </c:pt>
                <c:pt idx="2305">
                  <c:v>0.86877062871238286</c:v>
                </c:pt>
                <c:pt idx="2306">
                  <c:v>0.86871464513174212</c:v>
                </c:pt>
                <c:pt idx="2307">
                  <c:v>0.86865866515868362</c:v>
                </c:pt>
                <c:pt idx="2308">
                  <c:v>0.86860268879297453</c:v>
                </c:pt>
                <c:pt idx="2309">
                  <c:v>0.8685467160343826</c:v>
                </c:pt>
                <c:pt idx="2310">
                  <c:v>0.86849074688267525</c:v>
                </c:pt>
                <c:pt idx="2311">
                  <c:v>0.8684347813376202</c:v>
                </c:pt>
                <c:pt idx="2312">
                  <c:v>0.86837881939898487</c:v>
                </c:pt>
                <c:pt idx="2313">
                  <c:v>0.868322861066537</c:v>
                </c:pt>
                <c:pt idx="2314">
                  <c:v>0.86826690634004411</c:v>
                </c:pt>
                <c:pt idx="2315">
                  <c:v>0.86821095521927394</c:v>
                </c:pt>
                <c:pt idx="2316">
                  <c:v>0.86815500770399412</c:v>
                </c:pt>
                <c:pt idx="2317">
                  <c:v>0.86809906379397217</c:v>
                </c:pt>
                <c:pt idx="2318">
                  <c:v>0.86804312348897594</c:v>
                </c:pt>
                <c:pt idx="2319">
                  <c:v>0.86798718678877296</c:v>
                </c:pt>
                <c:pt idx="2320">
                  <c:v>0.86793125369313107</c:v>
                </c:pt>
                <c:pt idx="2321">
                  <c:v>0.86787532420181801</c:v>
                </c:pt>
                <c:pt idx="2322">
                  <c:v>0.86781939831460142</c:v>
                </c:pt>
                <c:pt idx="2323">
                  <c:v>0.86776347603124904</c:v>
                </c:pt>
                <c:pt idx="2324">
                  <c:v>0.86770755735152882</c:v>
                </c:pt>
                <c:pt idx="2325">
                  <c:v>0.8676516422752083</c:v>
                </c:pt>
                <c:pt idx="2326">
                  <c:v>0.86759573080205532</c:v>
                </c:pt>
                <c:pt idx="2327">
                  <c:v>0.86753982293183773</c:v>
                </c:pt>
                <c:pt idx="2328">
                  <c:v>0.86748391866432351</c:v>
                </c:pt>
                <c:pt idx="2329">
                  <c:v>0.86742801799928038</c:v>
                </c:pt>
                <c:pt idx="2330">
                  <c:v>0.8673721209364762</c:v>
                </c:pt>
                <c:pt idx="2331">
                  <c:v>0.86731622747567882</c:v>
                </c:pt>
                <c:pt idx="2332">
                  <c:v>0.86726033761665611</c:v>
                </c:pt>
                <c:pt idx="2333">
                  <c:v>0.86720445135917601</c:v>
                </c:pt>
                <c:pt idx="2334">
                  <c:v>0.86714856870300638</c:v>
                </c:pt>
                <c:pt idx="2335">
                  <c:v>0.86709268964791519</c:v>
                </c:pt>
                <c:pt idx="2336">
                  <c:v>0.86703681419367051</c:v>
                </c:pt>
                <c:pt idx="2337">
                  <c:v>0.86698094234004008</c:v>
                </c:pt>
                <c:pt idx="2338">
                  <c:v>0.86692507408679198</c:v>
                </c:pt>
                <c:pt idx="2339">
                  <c:v>0.86686920943369428</c:v>
                </c:pt>
                <c:pt idx="2340">
                  <c:v>0.86681334838051483</c:v>
                </c:pt>
                <c:pt idx="2341">
                  <c:v>0.86675749092702181</c:v>
                </c:pt>
                <c:pt idx="2342">
                  <c:v>0.86670163707298309</c:v>
                </c:pt>
                <c:pt idx="2343">
                  <c:v>0.86664578681816684</c:v>
                </c:pt>
                <c:pt idx="2344">
                  <c:v>0.86658994016234114</c:v>
                </c:pt>
                <c:pt idx="2345">
                  <c:v>0.86653409710527407</c:v>
                </c:pt>
                <c:pt idx="2346">
                  <c:v>0.86647825764673359</c:v>
                </c:pt>
                <c:pt idx="2347">
                  <c:v>0.86642242178648787</c:v>
                </c:pt>
                <c:pt idx="2348">
                  <c:v>0.86636658952430523</c:v>
                </c:pt>
                <c:pt idx="2349">
                  <c:v>0.86631076085995351</c:v>
                </c:pt>
                <c:pt idx="2350">
                  <c:v>0.86625493579320112</c:v>
                </c:pt>
                <c:pt idx="2351">
                  <c:v>0.86619911432381602</c:v>
                </c:pt>
                <c:pt idx="2352">
                  <c:v>0.86614329645156651</c:v>
                </c:pt>
                <c:pt idx="2353">
                  <c:v>0.86608748217622078</c:v>
                </c:pt>
                <c:pt idx="2354">
                  <c:v>0.86603167149754701</c:v>
                </c:pt>
                <c:pt idx="2355">
                  <c:v>0.86597586441531349</c:v>
                </c:pt>
                <c:pt idx="2356">
                  <c:v>0.86592006092928842</c:v>
                </c:pt>
                <c:pt idx="2357">
                  <c:v>0.86586426103924008</c:v>
                </c:pt>
                <c:pt idx="2358">
                  <c:v>0.86580846474493678</c:v>
                </c:pt>
                <c:pt idx="2359">
                  <c:v>0.86575267204614681</c:v>
                </c:pt>
                <c:pt idx="2360">
                  <c:v>0.86569688294263836</c:v>
                </c:pt>
                <c:pt idx="2361">
                  <c:v>0.86564109743417983</c:v>
                </c:pt>
                <c:pt idx="2362">
                  <c:v>0.86558531552053952</c:v>
                </c:pt>
                <c:pt idx="2363">
                  <c:v>0.86552953720148573</c:v>
                </c:pt>
                <c:pt idx="2364">
                  <c:v>0.86547376247678709</c:v>
                </c:pt>
                <c:pt idx="2365">
                  <c:v>0.86541799134621167</c:v>
                </c:pt>
                <c:pt idx="2366">
                  <c:v>0.8653622238095281</c:v>
                </c:pt>
                <c:pt idx="2367">
                  <c:v>0.86530645986650456</c:v>
                </c:pt>
                <c:pt idx="2368">
                  <c:v>0.86525069951690958</c:v>
                </c:pt>
                <c:pt idx="2369">
                  <c:v>0.86519494276051179</c:v>
                </c:pt>
                <c:pt idx="2370">
                  <c:v>0.86513918959707936</c:v>
                </c:pt>
                <c:pt idx="2371">
                  <c:v>0.86508344002638082</c:v>
                </c:pt>
                <c:pt idx="2372">
                  <c:v>0.8650276940481848</c:v>
                </c:pt>
                <c:pt idx="2373">
                  <c:v>0.8649719516622596</c:v>
                </c:pt>
                <c:pt idx="2374">
                  <c:v>0.86491621286837395</c:v>
                </c:pt>
                <c:pt idx="2375">
                  <c:v>0.86486047766629615</c:v>
                </c:pt>
                <c:pt idx="2376">
                  <c:v>0.86480474605579494</c:v>
                </c:pt>
                <c:pt idx="2377">
                  <c:v>0.86474901803663873</c:v>
                </c:pt>
                <c:pt idx="2378">
                  <c:v>0.86469329360859615</c:v>
                </c:pt>
                <c:pt idx="2379">
                  <c:v>0.86463757277143583</c:v>
                </c:pt>
                <c:pt idx="2380">
                  <c:v>0.86458185552492639</c:v>
                </c:pt>
                <c:pt idx="2381">
                  <c:v>0.86452614186883636</c:v>
                </c:pt>
                <c:pt idx="2382">
                  <c:v>0.86447043180293437</c:v>
                </c:pt>
                <c:pt idx="2383">
                  <c:v>0.86441472532698926</c:v>
                </c:pt>
                <c:pt idx="2384">
                  <c:v>0.86435902244076934</c:v>
                </c:pt>
                <c:pt idx="2385">
                  <c:v>0.86430332314404368</c:v>
                </c:pt>
                <c:pt idx="2386">
                  <c:v>0.86424762743658057</c:v>
                </c:pt>
                <c:pt idx="2387">
                  <c:v>0.86419193531814908</c:v>
                </c:pt>
                <c:pt idx="2388">
                  <c:v>0.86413624678851775</c:v>
                </c:pt>
                <c:pt idx="2389">
                  <c:v>0.86408056184745541</c:v>
                </c:pt>
                <c:pt idx="2390">
                  <c:v>0.86402488049473081</c:v>
                </c:pt>
                <c:pt idx="2391">
                  <c:v>0.86396920273011257</c:v>
                </c:pt>
                <c:pt idx="2392">
                  <c:v>0.86391352855336956</c:v>
                </c:pt>
                <c:pt idx="2393">
                  <c:v>0.8638578579642705</c:v>
                </c:pt>
                <c:pt idx="2394">
                  <c:v>0.86380219096258448</c:v>
                </c:pt>
                <c:pt idx="2395">
                  <c:v>0.86374652754808001</c:v>
                </c:pt>
                <c:pt idx="2396">
                  <c:v>0.86369086772052595</c:v>
                </c:pt>
                <c:pt idx="2397">
                  <c:v>0.86363521147969147</c:v>
                </c:pt>
                <c:pt idx="2398">
                  <c:v>0.86357955882534509</c:v>
                </c:pt>
                <c:pt idx="2399">
                  <c:v>0.86352390975725601</c:v>
                </c:pt>
                <c:pt idx="2400">
                  <c:v>0.86346826427519285</c:v>
                </c:pt>
                <c:pt idx="2401">
                  <c:v>0.86341262237892469</c:v>
                </c:pt>
                <c:pt idx="2402">
                  <c:v>0.86335698406822026</c:v>
                </c:pt>
                <c:pt idx="2403">
                  <c:v>0.86330134934284886</c:v>
                </c:pt>
                <c:pt idx="2404">
                  <c:v>0.86324571820257912</c:v>
                </c:pt>
                <c:pt idx="2405">
                  <c:v>0.86319009064718022</c:v>
                </c:pt>
                <c:pt idx="2406">
                  <c:v>0.86313446667642102</c:v>
                </c:pt>
                <c:pt idx="2407">
                  <c:v>0.86307884629007059</c:v>
                </c:pt>
                <c:pt idx="2408">
                  <c:v>0.86302322948789789</c:v>
                </c:pt>
                <c:pt idx="2409">
                  <c:v>0.86296761626967211</c:v>
                </c:pt>
                <c:pt idx="2410">
                  <c:v>0.86291200663516221</c:v>
                </c:pt>
                <c:pt idx="2411">
                  <c:v>0.86285640058413704</c:v>
                </c:pt>
                <c:pt idx="2412">
                  <c:v>0.86280079811636612</c:v>
                </c:pt>
                <c:pt idx="2413">
                  <c:v>0.86274519923161819</c:v>
                </c:pt>
                <c:pt idx="2414">
                  <c:v>0.86268960392966243</c:v>
                </c:pt>
                <c:pt idx="2415">
                  <c:v>0.86263401221026825</c:v>
                </c:pt>
                <c:pt idx="2416">
                  <c:v>0.86257842407320429</c:v>
                </c:pt>
                <c:pt idx="2417">
                  <c:v>0.86252283951824005</c:v>
                </c:pt>
                <c:pt idx="2418">
                  <c:v>0.86246725854514472</c:v>
                </c:pt>
                <c:pt idx="2419">
                  <c:v>0.86241168115368716</c:v>
                </c:pt>
                <c:pt idx="2420">
                  <c:v>0.86235610734363699</c:v>
                </c:pt>
                <c:pt idx="2421">
                  <c:v>0.86230053711476318</c:v>
                </c:pt>
                <c:pt idx="2422">
                  <c:v>0.8622449704668349</c:v>
                </c:pt>
                <c:pt idx="2423">
                  <c:v>0.86218940739962169</c:v>
                </c:pt>
                <c:pt idx="2424">
                  <c:v>0.86213384791289249</c:v>
                </c:pt>
                <c:pt idx="2425">
                  <c:v>0.86207829200641672</c:v>
                </c:pt>
                <c:pt idx="2426">
                  <c:v>0.86202273967996368</c:v>
                </c:pt>
                <c:pt idx="2427">
                  <c:v>0.86196719093330254</c:v>
                </c:pt>
                <c:pt idx="2428">
                  <c:v>0.86191164576620272</c:v>
                </c:pt>
                <c:pt idx="2429">
                  <c:v>0.86185610417843372</c:v>
                </c:pt>
                <c:pt idx="2430">
                  <c:v>0.86180056616976453</c:v>
                </c:pt>
                <c:pt idx="2431">
                  <c:v>0.86174503173996486</c:v>
                </c:pt>
                <c:pt idx="2432">
                  <c:v>0.86168950088880381</c:v>
                </c:pt>
                <c:pt idx="2433">
                  <c:v>0.86163397361605099</c:v>
                </c:pt>
                <c:pt idx="2434">
                  <c:v>0.8615784499214757</c:v>
                </c:pt>
                <c:pt idx="2435">
                  <c:v>0.86152292980484724</c:v>
                </c:pt>
                <c:pt idx="2436">
                  <c:v>0.86146741326593534</c:v>
                </c:pt>
                <c:pt idx="2437">
                  <c:v>0.8614119003045092</c:v>
                </c:pt>
                <c:pt idx="2438">
                  <c:v>0.86135639092033833</c:v>
                </c:pt>
                <c:pt idx="2439">
                  <c:v>0.86130088511319247</c:v>
                </c:pt>
                <c:pt idx="2440">
                  <c:v>0.8612453828828408</c:v>
                </c:pt>
                <c:pt idx="2441">
                  <c:v>0.86118988422905285</c:v>
                </c:pt>
                <c:pt idx="2442">
                  <c:v>0.86113438915159823</c:v>
                </c:pt>
                <c:pt idx="2443">
                  <c:v>0.8610788976502467</c:v>
                </c:pt>
                <c:pt idx="2444">
                  <c:v>0.86102340972476743</c:v>
                </c:pt>
                <c:pt idx="2445">
                  <c:v>0.86096792537493017</c:v>
                </c:pt>
                <c:pt idx="2446">
                  <c:v>0.86091244460050453</c:v>
                </c:pt>
                <c:pt idx="2447">
                  <c:v>0.86085696740126005</c:v>
                </c:pt>
                <c:pt idx="2448">
                  <c:v>0.86080149377696646</c:v>
                </c:pt>
                <c:pt idx="2449">
                  <c:v>0.86074602372739317</c:v>
                </c:pt>
                <c:pt idx="2450">
                  <c:v>0.86069055725231003</c:v>
                </c:pt>
                <c:pt idx="2451">
                  <c:v>0.86063509435148666</c:v>
                </c:pt>
                <c:pt idx="2452">
                  <c:v>0.86057963502469259</c:v>
                </c:pt>
                <c:pt idx="2453">
                  <c:v>0.86052417927169766</c:v>
                </c:pt>
                <c:pt idx="2454">
                  <c:v>0.86046872709227162</c:v>
                </c:pt>
                <c:pt idx="2455">
                  <c:v>0.8604132784861841</c:v>
                </c:pt>
                <c:pt idx="2456">
                  <c:v>0.86035783345320482</c:v>
                </c:pt>
                <c:pt idx="2457">
                  <c:v>0.86030239199310354</c:v>
                </c:pt>
                <c:pt idx="2458">
                  <c:v>0.86024695410565</c:v>
                </c:pt>
                <c:pt idx="2459">
                  <c:v>0.86019151979061415</c:v>
                </c:pt>
                <c:pt idx="2460">
                  <c:v>0.86013608904776551</c:v>
                </c:pt>
                <c:pt idx="2461">
                  <c:v>0.86008066187687404</c:v>
                </c:pt>
                <c:pt idx="2462">
                  <c:v>0.86002523827770949</c:v>
                </c:pt>
                <c:pt idx="2463">
                  <c:v>0.85996981825004182</c:v>
                </c:pt>
                <c:pt idx="2464">
                  <c:v>0.85991440179364087</c:v>
                </c:pt>
                <c:pt idx="2465">
                  <c:v>0.85985898890827639</c:v>
                </c:pt>
                <c:pt idx="2466">
                  <c:v>0.85980357959371834</c:v>
                </c:pt>
                <c:pt idx="2467">
                  <c:v>0.85974817384973667</c:v>
                </c:pt>
                <c:pt idx="2468">
                  <c:v>0.85969277167610103</c:v>
                </c:pt>
                <c:pt idx="2469">
                  <c:v>0.85963737307258181</c:v>
                </c:pt>
                <c:pt idx="2470">
                  <c:v>0.85958197803894854</c:v>
                </c:pt>
                <c:pt idx="2471">
                  <c:v>0.85952658657497139</c:v>
                </c:pt>
                <c:pt idx="2472">
                  <c:v>0.8594711986804201</c:v>
                </c:pt>
                <c:pt idx="2473">
                  <c:v>0.85941581435506498</c:v>
                </c:pt>
                <c:pt idx="2474">
                  <c:v>0.85936043359867587</c:v>
                </c:pt>
                <c:pt idx="2475">
                  <c:v>0.85930505641102262</c:v>
                </c:pt>
                <c:pt idx="2476">
                  <c:v>0.85924968279187552</c:v>
                </c:pt>
                <c:pt idx="2477">
                  <c:v>0.85919431274100466</c:v>
                </c:pt>
                <c:pt idx="2478">
                  <c:v>0.85913894625817977</c:v>
                </c:pt>
                <c:pt idx="2479">
                  <c:v>0.85908358334317125</c:v>
                </c:pt>
                <c:pt idx="2480">
                  <c:v>0.85902822399574896</c:v>
                </c:pt>
                <c:pt idx="2481">
                  <c:v>0.85897286821568308</c:v>
                </c:pt>
                <c:pt idx="2482">
                  <c:v>0.85891751600274391</c:v>
                </c:pt>
                <c:pt idx="2483">
                  <c:v>0.8588621673567014</c:v>
                </c:pt>
                <c:pt idx="2484">
                  <c:v>0.85880682227732563</c:v>
                </c:pt>
                <c:pt idx="2485">
                  <c:v>0.8587514807643869</c:v>
                </c:pt>
                <c:pt idx="2486">
                  <c:v>0.85869614281765538</c:v>
                </c:pt>
                <c:pt idx="2487">
                  <c:v>0.85864080843690105</c:v>
                </c:pt>
                <c:pt idx="2488">
                  <c:v>0.85858547762189452</c:v>
                </c:pt>
                <c:pt idx="2489">
                  <c:v>0.85853015037240565</c:v>
                </c:pt>
                <c:pt idx="2490">
                  <c:v>0.85847482668820496</c:v>
                </c:pt>
                <c:pt idx="2491">
                  <c:v>0.85841950656906252</c:v>
                </c:pt>
                <c:pt idx="2492">
                  <c:v>0.85836419001474862</c:v>
                </c:pt>
                <c:pt idx="2493">
                  <c:v>0.85830887702503356</c:v>
                </c:pt>
                <c:pt idx="2494">
                  <c:v>0.85825356759968752</c:v>
                </c:pt>
                <c:pt idx="2495">
                  <c:v>0.85819826173848102</c:v>
                </c:pt>
                <c:pt idx="2496">
                  <c:v>0.85814295944118446</c:v>
                </c:pt>
                <c:pt idx="2497">
                  <c:v>0.85808766070756781</c:v>
                </c:pt>
                <c:pt idx="2498">
                  <c:v>0.8580323655374017</c:v>
                </c:pt>
                <c:pt idx="2499">
                  <c:v>0.85797707393045652</c:v>
                </c:pt>
                <c:pt idx="2500">
                  <c:v>0.85792178588650247</c:v>
                </c:pt>
                <c:pt idx="2501">
                  <c:v>0.85786650140531007</c:v>
                </c:pt>
                <c:pt idx="2502">
                  <c:v>0.85781122048664982</c:v>
                </c:pt>
                <c:pt idx="2503">
                  <c:v>0.85775594313029202</c:v>
                </c:pt>
                <c:pt idx="2504">
                  <c:v>0.85770066933600708</c:v>
                </c:pt>
                <c:pt idx="2505">
                  <c:v>0.85764539910356563</c:v>
                </c:pt>
                <c:pt idx="2506">
                  <c:v>0.85759013243273796</c:v>
                </c:pt>
                <c:pt idx="2507">
                  <c:v>0.85753486932329459</c:v>
                </c:pt>
                <c:pt idx="2508">
                  <c:v>0.85747960977500626</c:v>
                </c:pt>
                <c:pt idx="2509">
                  <c:v>0.85742435378764315</c:v>
                </c:pt>
                <c:pt idx="2510">
                  <c:v>0.85736910136097599</c:v>
                </c:pt>
                <c:pt idx="2511">
                  <c:v>0.85731385249477521</c:v>
                </c:pt>
                <c:pt idx="2512">
                  <c:v>0.85725860718881164</c:v>
                </c:pt>
                <c:pt idx="2513">
                  <c:v>0.85720336544285558</c:v>
                </c:pt>
                <c:pt idx="2514">
                  <c:v>0.85714812725667766</c:v>
                </c:pt>
                <c:pt idx="2515">
                  <c:v>0.85709289263004862</c:v>
                </c:pt>
                <c:pt idx="2516">
                  <c:v>0.85703766156273897</c:v>
                </c:pt>
                <c:pt idx="2517">
                  <c:v>0.85698243405451935</c:v>
                </c:pt>
                <c:pt idx="2518">
                  <c:v>0.85692721010516038</c:v>
                </c:pt>
                <c:pt idx="2519">
                  <c:v>0.8568719897144329</c:v>
                </c:pt>
                <c:pt idx="2520">
                  <c:v>0.85681677288210756</c:v>
                </c:pt>
                <c:pt idx="2521">
                  <c:v>0.85676155960795486</c:v>
                </c:pt>
                <c:pt idx="2522">
                  <c:v>0.85670634989174566</c:v>
                </c:pt>
                <c:pt idx="2523">
                  <c:v>0.85665114373325058</c:v>
                </c:pt>
                <c:pt idx="2524">
                  <c:v>0.85659594113224058</c:v>
                </c:pt>
                <c:pt idx="2525">
                  <c:v>0.85654074208848618</c:v>
                </c:pt>
                <c:pt idx="2526">
                  <c:v>0.85648554660175824</c:v>
                </c:pt>
                <c:pt idx="2527">
                  <c:v>0.8564303546718276</c:v>
                </c:pt>
                <c:pt idx="2528">
                  <c:v>0.856375166298465</c:v>
                </c:pt>
                <c:pt idx="2529">
                  <c:v>0.85631998148144117</c:v>
                </c:pt>
                <c:pt idx="2530">
                  <c:v>0.8562648002205272</c:v>
                </c:pt>
                <c:pt idx="2531">
                  <c:v>0.85620962251549371</c:v>
                </c:pt>
                <c:pt idx="2532">
                  <c:v>0.85615444836611154</c:v>
                </c:pt>
                <c:pt idx="2533">
                  <c:v>0.85609927777215178</c:v>
                </c:pt>
                <c:pt idx="2534">
                  <c:v>0.85604411073338504</c:v>
                </c:pt>
                <c:pt idx="2535">
                  <c:v>0.85598894724958241</c:v>
                </c:pt>
                <c:pt idx="2536">
                  <c:v>0.85593378732051473</c:v>
                </c:pt>
                <c:pt idx="2537">
                  <c:v>0.85587863094595296</c:v>
                </c:pt>
                <c:pt idx="2538">
                  <c:v>0.85582347812566817</c:v>
                </c:pt>
                <c:pt idx="2539">
                  <c:v>0.85576832885943099</c:v>
                </c:pt>
                <c:pt idx="2540">
                  <c:v>0.85571318314701283</c:v>
                </c:pt>
                <c:pt idx="2541">
                  <c:v>0.85565804098818443</c:v>
                </c:pt>
                <c:pt idx="2542">
                  <c:v>0.85560290238271675</c:v>
                </c:pt>
                <c:pt idx="2543">
                  <c:v>0.85554776733038085</c:v>
                </c:pt>
                <c:pt idx="2544">
                  <c:v>0.85549263583094781</c:v>
                </c:pt>
                <c:pt idx="2545">
                  <c:v>0.85543750788418882</c:v>
                </c:pt>
                <c:pt idx="2546">
                  <c:v>0.85538238348987461</c:v>
                </c:pt>
                <c:pt idx="2547">
                  <c:v>0.85532726264777659</c:v>
                </c:pt>
                <c:pt idx="2548">
                  <c:v>0.85527214535766583</c:v>
                </c:pt>
                <c:pt idx="2549">
                  <c:v>0.85521703161931306</c:v>
                </c:pt>
                <c:pt idx="2550">
                  <c:v>0.85516192143248981</c:v>
                </c:pt>
                <c:pt idx="2551">
                  <c:v>0.85510681479696715</c:v>
                </c:pt>
                <c:pt idx="2552">
                  <c:v>0.85505171171251604</c:v>
                </c:pt>
                <c:pt idx="2553">
                  <c:v>0.85499661217890788</c:v>
                </c:pt>
                <c:pt idx="2554">
                  <c:v>0.85494151619591374</c:v>
                </c:pt>
                <c:pt idx="2555">
                  <c:v>0.8548864237633047</c:v>
                </c:pt>
                <c:pt idx="2556">
                  <c:v>0.85482999492544165</c:v>
                </c:pt>
                <c:pt idx="2557">
                  <c:v>0.8547735698122999</c:v>
                </c:pt>
                <c:pt idx="2558">
                  <c:v>0.85471714842363367</c:v>
                </c:pt>
                <c:pt idx="2559">
                  <c:v>0.85466073075919724</c:v>
                </c:pt>
                <c:pt idx="2560">
                  <c:v>0.8546043168187446</c:v>
                </c:pt>
                <c:pt idx="2561">
                  <c:v>0.85454790660203006</c:v>
                </c:pt>
                <c:pt idx="2562">
                  <c:v>0.85449150010880759</c:v>
                </c:pt>
                <c:pt idx="2563">
                  <c:v>0.85443509733883183</c:v>
                </c:pt>
                <c:pt idx="2564">
                  <c:v>0.85437869829185653</c:v>
                </c:pt>
                <c:pt idx="2565">
                  <c:v>0.85432230296763645</c:v>
                </c:pt>
                <c:pt idx="2566">
                  <c:v>0.85426591136592533</c:v>
                </c:pt>
                <c:pt idx="2567">
                  <c:v>0.85420952348647794</c:v>
                </c:pt>
                <c:pt idx="2568">
                  <c:v>0.85415313932904824</c:v>
                </c:pt>
                <c:pt idx="2569">
                  <c:v>0.85409675889339076</c:v>
                </c:pt>
                <c:pt idx="2570">
                  <c:v>0.85404038217925982</c:v>
                </c:pt>
                <c:pt idx="2571">
                  <c:v>0.85398400918640971</c:v>
                </c:pt>
                <c:pt idx="2572">
                  <c:v>0.85392763991459475</c:v>
                </c:pt>
                <c:pt idx="2573">
                  <c:v>0.85387127436356924</c:v>
                </c:pt>
                <c:pt idx="2574">
                  <c:v>0.85381491253308783</c:v>
                </c:pt>
                <c:pt idx="2575">
                  <c:v>0.85375855442290483</c:v>
                </c:pt>
                <c:pt idx="2576">
                  <c:v>0.85370220003277464</c:v>
                </c:pt>
                <c:pt idx="2577">
                  <c:v>0.8536458493624518</c:v>
                </c:pt>
                <c:pt idx="2578">
                  <c:v>0.85358950241169051</c:v>
                </c:pt>
                <c:pt idx="2579">
                  <c:v>0.85353315918024564</c:v>
                </c:pt>
                <c:pt idx="2580">
                  <c:v>0.85347681966787148</c:v>
                </c:pt>
                <c:pt idx="2581">
                  <c:v>0.85342048387432257</c:v>
                </c:pt>
                <c:pt idx="2582">
                  <c:v>0.85336415179935332</c:v>
                </c:pt>
                <c:pt idx="2583">
                  <c:v>0.85330782344271838</c:v>
                </c:pt>
                <c:pt idx="2584">
                  <c:v>0.85325149880417239</c:v>
                </c:pt>
                <c:pt idx="2585">
                  <c:v>0.85319517788346988</c:v>
                </c:pt>
                <c:pt idx="2586">
                  <c:v>0.85313886068036537</c:v>
                </c:pt>
                <c:pt idx="2587">
                  <c:v>0.85308254719461352</c:v>
                </c:pt>
                <c:pt idx="2588">
                  <c:v>0.85302623742596895</c:v>
                </c:pt>
                <c:pt idx="2589">
                  <c:v>0.85296993137418631</c:v>
                </c:pt>
                <c:pt idx="2590">
                  <c:v>0.85291362903902035</c:v>
                </c:pt>
                <c:pt idx="2591">
                  <c:v>0.8528573304202256</c:v>
                </c:pt>
                <c:pt idx="2592">
                  <c:v>0.85280103551755682</c:v>
                </c:pt>
                <c:pt idx="2593">
                  <c:v>0.85274474433076874</c:v>
                </c:pt>
                <c:pt idx="2594">
                  <c:v>0.85268845685961592</c:v>
                </c:pt>
                <c:pt idx="2595">
                  <c:v>0.85263217310385331</c:v>
                </c:pt>
                <c:pt idx="2596">
                  <c:v>0.85257589306323567</c:v>
                </c:pt>
                <c:pt idx="2597">
                  <c:v>0.85251961673751753</c:v>
                </c:pt>
                <c:pt idx="2598">
                  <c:v>0.85246334412645397</c:v>
                </c:pt>
                <c:pt idx="2599">
                  <c:v>0.85240707522979975</c:v>
                </c:pt>
                <c:pt idx="2600">
                  <c:v>0.85235081004730939</c:v>
                </c:pt>
                <c:pt idx="2601">
                  <c:v>0.8522945485787381</c:v>
                </c:pt>
                <c:pt idx="2602">
                  <c:v>0.85223829082384039</c:v>
                </c:pt>
                <c:pt idx="2603">
                  <c:v>0.85218203678237148</c:v>
                </c:pt>
                <c:pt idx="2604">
                  <c:v>0.8521257864540861</c:v>
                </c:pt>
                <c:pt idx="2605">
                  <c:v>0.85206953983873912</c:v>
                </c:pt>
                <c:pt idx="2606">
                  <c:v>0.85201329693608552</c:v>
                </c:pt>
                <c:pt idx="2607">
                  <c:v>0.85195705774588015</c:v>
                </c:pt>
                <c:pt idx="2608">
                  <c:v>0.851900822267878</c:v>
                </c:pt>
                <c:pt idx="2609">
                  <c:v>0.85184459050183414</c:v>
                </c:pt>
                <c:pt idx="2610">
                  <c:v>0.85178836244750333</c:v>
                </c:pt>
                <c:pt idx="2611">
                  <c:v>0.85173213810464077</c:v>
                </c:pt>
                <c:pt idx="2612">
                  <c:v>0.85167591747300142</c:v>
                </c:pt>
                <c:pt idx="2613">
                  <c:v>0.85161970055234026</c:v>
                </c:pt>
                <c:pt idx="2614">
                  <c:v>0.85156348734241238</c:v>
                </c:pt>
                <c:pt idx="2615">
                  <c:v>0.85150727784297298</c:v>
                </c:pt>
                <c:pt idx="2616">
                  <c:v>0.8514510720537769</c:v>
                </c:pt>
                <c:pt idx="2617">
                  <c:v>0.85139486997457925</c:v>
                </c:pt>
                <c:pt idx="2618">
                  <c:v>0.85133867160513532</c:v>
                </c:pt>
                <c:pt idx="2619">
                  <c:v>0.8512824769452001</c:v>
                </c:pt>
                <c:pt idx="2620">
                  <c:v>0.85122628599452888</c:v>
                </c:pt>
                <c:pt idx="2621">
                  <c:v>0.85117009875287664</c:v>
                </c:pt>
                <c:pt idx="2622">
                  <c:v>0.85111391521999868</c:v>
                </c:pt>
                <c:pt idx="2623">
                  <c:v>0.85105773539565011</c:v>
                </c:pt>
                <c:pt idx="2624">
                  <c:v>0.85100155927958632</c:v>
                </c:pt>
                <c:pt idx="2625">
                  <c:v>0.85094538687156229</c:v>
                </c:pt>
                <c:pt idx="2626">
                  <c:v>0.85088921817133334</c:v>
                </c:pt>
                <c:pt idx="2627">
                  <c:v>0.85083305317865487</c:v>
                </c:pt>
                <c:pt idx="2628">
                  <c:v>0.85077689189328198</c:v>
                </c:pt>
                <c:pt idx="2629">
                  <c:v>0.85072073431496997</c:v>
                </c:pt>
                <c:pt idx="2630">
                  <c:v>0.85066458044347426</c:v>
                </c:pt>
                <c:pt idx="2631">
                  <c:v>0.85060843027855015</c:v>
                </c:pt>
                <c:pt idx="2632">
                  <c:v>0.85055228381995296</c:v>
                </c:pt>
                <c:pt idx="2633">
                  <c:v>0.85049614106743798</c:v>
                </c:pt>
                <c:pt idx="2634">
                  <c:v>0.85044000202076064</c:v>
                </c:pt>
                <c:pt idx="2635">
                  <c:v>0.85038386667967625</c:v>
                </c:pt>
                <c:pt idx="2636">
                  <c:v>0.85032773504394032</c:v>
                </c:pt>
                <c:pt idx="2637">
                  <c:v>0.85027160711330829</c:v>
                </c:pt>
                <c:pt idx="2638">
                  <c:v>0.85021548288753557</c:v>
                </c:pt>
                <c:pt idx="2639">
                  <c:v>0.85015936236637746</c:v>
                </c:pt>
                <c:pt idx="2640">
                  <c:v>0.8501032455495896</c:v>
                </c:pt>
                <c:pt idx="2641">
                  <c:v>0.85004713243692742</c:v>
                </c:pt>
                <c:pt idx="2642">
                  <c:v>0.84999102302814644</c:v>
                </c:pt>
                <c:pt idx="2643">
                  <c:v>0.84993491732300208</c:v>
                </c:pt>
                <c:pt idx="2644">
                  <c:v>0.84987881532125009</c:v>
                </c:pt>
                <c:pt idx="2645">
                  <c:v>0.84982271702264567</c:v>
                </c:pt>
                <c:pt idx="2646">
                  <c:v>0.84976662242694478</c:v>
                </c:pt>
                <c:pt idx="2647">
                  <c:v>0.84971053153390275</c:v>
                </c:pt>
                <c:pt idx="2648">
                  <c:v>0.84965444434327519</c:v>
                </c:pt>
                <c:pt idx="2649">
                  <c:v>0.84959836085481788</c:v>
                </c:pt>
                <c:pt idx="2650">
                  <c:v>0.84954228106828622</c:v>
                </c:pt>
                <c:pt idx="2651">
                  <c:v>0.84948620498343597</c:v>
                </c:pt>
                <c:pt idx="2652">
                  <c:v>0.84943013260002287</c:v>
                </c:pt>
                <c:pt idx="2653">
                  <c:v>0.84937406391780257</c:v>
                </c:pt>
                <c:pt idx="2654">
                  <c:v>0.84931799893653048</c:v>
                </c:pt>
                <c:pt idx="2655">
                  <c:v>0.84926193765596281</c:v>
                </c:pt>
                <c:pt idx="2656">
                  <c:v>0.84920588007585485</c:v>
                </c:pt>
                <c:pt idx="2657">
                  <c:v>0.84914982619596258</c:v>
                </c:pt>
                <c:pt idx="2658">
                  <c:v>0.84909377601604163</c:v>
                </c:pt>
                <c:pt idx="2659">
                  <c:v>0.84903772953584788</c:v>
                </c:pt>
                <c:pt idx="2660">
                  <c:v>0.84898168675513708</c:v>
                </c:pt>
                <c:pt idx="2661">
                  <c:v>0.84892564767366507</c:v>
                </c:pt>
                <c:pt idx="2662">
                  <c:v>0.84886961229118751</c:v>
                </c:pt>
                <c:pt idx="2663">
                  <c:v>0.84881358060746048</c:v>
                </c:pt>
                <c:pt idx="2664">
                  <c:v>0.84875755262223962</c:v>
                </c:pt>
                <c:pt idx="2665">
                  <c:v>0.8487015283352809</c:v>
                </c:pt>
                <c:pt idx="2666">
                  <c:v>0.84864550774634029</c:v>
                </c:pt>
                <c:pt idx="2667">
                  <c:v>0.84858949085517354</c:v>
                </c:pt>
                <c:pt idx="2668">
                  <c:v>0.84853347766153675</c:v>
                </c:pt>
                <c:pt idx="2669">
                  <c:v>0.84847746816518566</c:v>
                </c:pt>
                <c:pt idx="2670">
                  <c:v>0.84842146236587634</c:v>
                </c:pt>
                <c:pt idx="2671">
                  <c:v>0.84836546026336457</c:v>
                </c:pt>
                <c:pt idx="2672">
                  <c:v>0.84830946185740674</c:v>
                </c:pt>
                <c:pt idx="2673">
                  <c:v>0.8482534671477584</c:v>
                </c:pt>
                <c:pt idx="2674">
                  <c:v>0.84819747613417584</c:v>
                </c:pt>
                <c:pt idx="2675">
                  <c:v>0.84814148881641493</c:v>
                </c:pt>
                <c:pt idx="2676">
                  <c:v>0.84808550519423198</c:v>
                </c:pt>
                <c:pt idx="2677">
                  <c:v>0.84802952526738284</c:v>
                </c:pt>
                <c:pt idx="2678">
                  <c:v>0.8479735490356235</c:v>
                </c:pt>
                <c:pt idx="2679">
                  <c:v>0.84791757649871025</c:v>
                </c:pt>
                <c:pt idx="2680">
                  <c:v>0.84786160765639906</c:v>
                </c:pt>
                <c:pt idx="2681">
                  <c:v>0.84780564250844637</c:v>
                </c:pt>
                <c:pt idx="2682">
                  <c:v>0.84774968105460791</c:v>
                </c:pt>
                <c:pt idx="2683">
                  <c:v>0.84769372329463999</c:v>
                </c:pt>
                <c:pt idx="2684">
                  <c:v>0.84763776922829892</c:v>
                </c:pt>
                <c:pt idx="2685">
                  <c:v>0.84758181885534079</c:v>
                </c:pt>
                <c:pt idx="2686">
                  <c:v>0.84752587217552189</c:v>
                </c:pt>
                <c:pt idx="2687">
                  <c:v>0.8474699291885982</c:v>
                </c:pt>
                <c:pt idx="2688">
                  <c:v>0.84741398989432615</c:v>
                </c:pt>
                <c:pt idx="2689">
                  <c:v>0.84735805429246214</c:v>
                </c:pt>
                <c:pt idx="2690">
                  <c:v>0.84730212238276215</c:v>
                </c:pt>
                <c:pt idx="2691">
                  <c:v>0.84724619416498259</c:v>
                </c:pt>
                <c:pt idx="2692">
                  <c:v>0.84719026963887989</c:v>
                </c:pt>
                <c:pt idx="2693">
                  <c:v>0.84713434880421012</c:v>
                </c:pt>
                <c:pt idx="2694">
                  <c:v>0.84707843166072994</c:v>
                </c:pt>
                <c:pt idx="2695">
                  <c:v>0.8470225182081953</c:v>
                </c:pt>
                <c:pt idx="2696">
                  <c:v>0.84696660844636296</c:v>
                </c:pt>
                <c:pt idx="2697">
                  <c:v>0.84691070237498911</c:v>
                </c:pt>
                <c:pt idx="2698">
                  <c:v>0.84685479999383018</c:v>
                </c:pt>
                <c:pt idx="2699">
                  <c:v>0.84679890130264257</c:v>
                </c:pt>
                <c:pt idx="2700">
                  <c:v>0.8467430063011826</c:v>
                </c:pt>
                <c:pt idx="2701">
                  <c:v>0.84668711498920701</c:v>
                </c:pt>
                <c:pt idx="2702">
                  <c:v>0.84663122736647212</c:v>
                </c:pt>
                <c:pt idx="2703">
                  <c:v>0.84657534343273444</c:v>
                </c:pt>
                <c:pt idx="2704">
                  <c:v>0.84651946318775029</c:v>
                </c:pt>
                <c:pt idx="2705">
                  <c:v>0.84646358663127641</c:v>
                </c:pt>
                <c:pt idx="2706">
                  <c:v>0.84640771376306922</c:v>
                </c:pt>
                <c:pt idx="2707">
                  <c:v>0.84635184458288537</c:v>
                </c:pt>
                <c:pt idx="2708">
                  <c:v>0.84629597909048127</c:v>
                </c:pt>
                <c:pt idx="2709">
                  <c:v>0.84624011728561366</c:v>
                </c:pt>
                <c:pt idx="2710">
                  <c:v>0.84618425916803897</c:v>
                </c:pt>
                <c:pt idx="2711">
                  <c:v>0.84612840473751394</c:v>
                </c:pt>
                <c:pt idx="2712">
                  <c:v>0.84607255399379511</c:v>
                </c:pt>
                <c:pt idx="2713">
                  <c:v>0.84601670693663922</c:v>
                </c:pt>
                <c:pt idx="2714">
                  <c:v>0.84596086356580291</c:v>
                </c:pt>
                <c:pt idx="2715">
                  <c:v>0.84590502388104272</c:v>
                </c:pt>
                <c:pt idx="2716">
                  <c:v>0.84584918788211549</c:v>
                </c:pt>
                <c:pt idx="2717">
                  <c:v>0.84579335556877788</c:v>
                </c:pt>
                <c:pt idx="2718">
                  <c:v>0.84573752694078652</c:v>
                </c:pt>
                <c:pt idx="2719">
                  <c:v>0.84568170199789838</c:v>
                </c:pt>
                <c:pt idx="2720">
                  <c:v>0.84562588073987011</c:v>
                </c:pt>
                <c:pt idx="2721">
                  <c:v>0.84557006316645833</c:v>
                </c:pt>
                <c:pt idx="2722">
                  <c:v>0.84551424927742003</c:v>
                </c:pt>
                <c:pt idx="2723">
                  <c:v>0.84545843907251184</c:v>
                </c:pt>
                <c:pt idx="2724">
                  <c:v>0.84540263255149073</c:v>
                </c:pt>
                <c:pt idx="2725">
                  <c:v>0.84534682971411346</c:v>
                </c:pt>
                <c:pt idx="2726">
                  <c:v>0.84529103056013699</c:v>
                </c:pt>
                <c:pt idx="2727">
                  <c:v>0.84523523508931797</c:v>
                </c:pt>
                <c:pt idx="2728">
                  <c:v>0.84517944330141348</c:v>
                </c:pt>
                <c:pt idx="2729">
                  <c:v>0.84512365519618049</c:v>
                </c:pt>
                <c:pt idx="2730">
                  <c:v>0.84506787077337564</c:v>
                </c:pt>
                <c:pt idx="2731">
                  <c:v>0.8450120900327559</c:v>
                </c:pt>
                <c:pt idx="2732">
                  <c:v>0.84495631297407847</c:v>
                </c:pt>
                <c:pt idx="2733">
                  <c:v>0.84490053959710021</c:v>
                </c:pt>
                <c:pt idx="2734">
                  <c:v>0.84484476990157797</c:v>
                </c:pt>
                <c:pt idx="2735">
                  <c:v>0.84478900388726885</c:v>
                </c:pt>
                <c:pt idx="2736">
                  <c:v>0.84473324155392993</c:v>
                </c:pt>
                <c:pt idx="2737">
                  <c:v>0.84467748290131806</c:v>
                </c:pt>
                <c:pt idx="2738">
                  <c:v>0.84462172792919032</c:v>
                </c:pt>
                <c:pt idx="2739">
                  <c:v>0.84456597663730404</c:v>
                </c:pt>
                <c:pt idx="2740">
                  <c:v>0.84451022902541584</c:v>
                </c:pt>
                <c:pt idx="2741">
                  <c:v>0.84445448509328314</c:v>
                </c:pt>
                <c:pt idx="2742">
                  <c:v>0.84439874484066313</c:v>
                </c:pt>
                <c:pt idx="2743">
                  <c:v>0.84434300826731268</c:v>
                </c:pt>
                <c:pt idx="2744">
                  <c:v>0.84428727537298887</c:v>
                </c:pt>
                <c:pt idx="2745">
                  <c:v>0.84423154615744922</c:v>
                </c:pt>
                <c:pt idx="2746">
                  <c:v>0.8441758206204506</c:v>
                </c:pt>
                <c:pt idx="2747">
                  <c:v>0.84412009876175031</c:v>
                </c:pt>
                <c:pt idx="2748">
                  <c:v>0.84406438058110556</c:v>
                </c:pt>
                <c:pt idx="2749">
                  <c:v>0.84400866607827352</c:v>
                </c:pt>
                <c:pt idx="2750">
                  <c:v>0.84395295525301151</c:v>
                </c:pt>
                <c:pt idx="2751">
                  <c:v>0.8438972481050766</c:v>
                </c:pt>
                <c:pt idx="2752">
                  <c:v>0.84384154463422634</c:v>
                </c:pt>
                <c:pt idx="2753">
                  <c:v>0.84378584484021779</c:v>
                </c:pt>
                <c:pt idx="2754">
                  <c:v>0.84373014872280838</c:v>
                </c:pt>
                <c:pt idx="2755">
                  <c:v>0.8436744562817553</c:v>
                </c:pt>
                <c:pt idx="2756">
                  <c:v>0.84361876751681597</c:v>
                </c:pt>
                <c:pt idx="2757">
                  <c:v>0.8435630824277478</c:v>
                </c:pt>
                <c:pt idx="2758">
                  <c:v>0.8435074010143081</c:v>
                </c:pt>
                <c:pt idx="2759">
                  <c:v>0.84345172327625417</c:v>
                </c:pt>
                <c:pt idx="2760">
                  <c:v>0.84339604921334355</c:v>
                </c:pt>
                <c:pt idx="2761">
                  <c:v>0.84334037882533341</c:v>
                </c:pt>
                <c:pt idx="2762">
                  <c:v>0.84328471211198142</c:v>
                </c:pt>
                <c:pt idx="2763">
                  <c:v>0.84322904907304497</c:v>
                </c:pt>
                <c:pt idx="2764">
                  <c:v>0.84317338970828148</c:v>
                </c:pt>
                <c:pt idx="2765">
                  <c:v>0.84311773401744849</c:v>
                </c:pt>
                <c:pt idx="2766">
                  <c:v>0.84306208200030341</c:v>
                </c:pt>
                <c:pt idx="2767">
                  <c:v>0.84300643365660377</c:v>
                </c:pt>
                <c:pt idx="2768">
                  <c:v>0.8429507889861072</c:v>
                </c:pt>
                <c:pt idx="2769">
                  <c:v>0.84289514798857113</c:v>
                </c:pt>
                <c:pt idx="2770">
                  <c:v>0.84283951066375307</c:v>
                </c:pt>
                <c:pt idx="2771">
                  <c:v>0.84278387701141078</c:v>
                </c:pt>
                <c:pt idx="2772">
                  <c:v>0.84272824703130167</c:v>
                </c:pt>
                <c:pt idx="2773">
                  <c:v>0.84267262072318327</c:v>
                </c:pt>
                <c:pt idx="2774">
                  <c:v>0.84261699808681356</c:v>
                </c:pt>
                <c:pt idx="2775">
                  <c:v>0.84256137912194995</c:v>
                </c:pt>
                <c:pt idx="2776">
                  <c:v>0.84250576382834996</c:v>
                </c:pt>
                <c:pt idx="2777">
                  <c:v>0.84245015220577146</c:v>
                </c:pt>
                <c:pt idx="2778">
                  <c:v>0.84239454425397209</c:v>
                </c:pt>
                <c:pt idx="2779">
                  <c:v>0.84233893997270959</c:v>
                </c:pt>
                <c:pt idx="2780">
                  <c:v>0.8422833393617416</c:v>
                </c:pt>
                <c:pt idx="2781">
                  <c:v>0.84222774242082588</c:v>
                </c:pt>
                <c:pt idx="2782">
                  <c:v>0.84217214914972016</c:v>
                </c:pt>
                <c:pt idx="2783">
                  <c:v>0.84211655954818232</c:v>
                </c:pt>
                <c:pt idx="2784">
                  <c:v>0.84206097361596988</c:v>
                </c:pt>
                <c:pt idx="2785">
                  <c:v>0.84200539135284092</c:v>
                </c:pt>
                <c:pt idx="2786">
                  <c:v>0.84194981275855307</c:v>
                </c:pt>
                <c:pt idx="2787">
                  <c:v>0.84189423783286432</c:v>
                </c:pt>
                <c:pt idx="2788">
                  <c:v>0.8418386665755323</c:v>
                </c:pt>
                <c:pt idx="2789">
                  <c:v>0.84178309898631509</c:v>
                </c:pt>
                <c:pt idx="2790">
                  <c:v>0.84172753506497044</c:v>
                </c:pt>
                <c:pt idx="2791">
                  <c:v>0.84167197481125633</c:v>
                </c:pt>
                <c:pt idx="2792">
                  <c:v>0.84161641822493061</c:v>
                </c:pt>
                <c:pt idx="2793">
                  <c:v>0.84156086530575114</c:v>
                </c:pt>
                <c:pt idx="2794">
                  <c:v>0.84150531605347589</c:v>
                </c:pt>
                <c:pt idx="2795">
                  <c:v>0.84144977046786296</c:v>
                </c:pt>
                <c:pt idx="2796">
                  <c:v>0.84139422854867019</c:v>
                </c:pt>
                <c:pt idx="2797">
                  <c:v>0.84133869029565556</c:v>
                </c:pt>
                <c:pt idx="2798">
                  <c:v>0.84128315570857715</c:v>
                </c:pt>
                <c:pt idx="2799">
                  <c:v>0.84122762478719304</c:v>
                </c:pt>
                <c:pt idx="2800">
                  <c:v>0.84117209753126099</c:v>
                </c:pt>
                <c:pt idx="2801">
                  <c:v>0.8411165739405394</c:v>
                </c:pt>
                <c:pt idx="2802">
                  <c:v>0.84106105401478615</c:v>
                </c:pt>
                <c:pt idx="2803">
                  <c:v>0.84100553775375919</c:v>
                </c:pt>
                <c:pt idx="2804">
                  <c:v>0.84095002515721695</c:v>
                </c:pt>
                <c:pt idx="2805">
                  <c:v>0.84089451622491729</c:v>
                </c:pt>
                <c:pt idx="2806">
                  <c:v>0.84083901095661839</c:v>
                </c:pt>
                <c:pt idx="2807">
                  <c:v>0.84078350935207846</c:v>
                </c:pt>
                <c:pt idx="2808">
                  <c:v>0.8407280114110558</c:v>
                </c:pt>
                <c:pt idx="2809">
                  <c:v>0.84067251713330826</c:v>
                </c:pt>
                <c:pt idx="2810">
                  <c:v>0.84061702651859427</c:v>
                </c:pt>
                <c:pt idx="2811">
                  <c:v>0.84056153956667201</c:v>
                </c:pt>
                <c:pt idx="2812">
                  <c:v>0.84050605627729957</c:v>
                </c:pt>
                <c:pt idx="2813">
                  <c:v>0.84045057665023548</c:v>
                </c:pt>
                <c:pt idx="2814">
                  <c:v>0.84039510068523771</c:v>
                </c:pt>
                <c:pt idx="2815">
                  <c:v>0.84033962838206477</c:v>
                </c:pt>
                <c:pt idx="2816">
                  <c:v>0.84028415974047466</c:v>
                </c:pt>
                <c:pt idx="2817">
                  <c:v>0.84022869476022599</c:v>
                </c:pt>
                <c:pt idx="2818">
                  <c:v>0.84017323344107697</c:v>
                </c:pt>
                <c:pt idx="2819">
                  <c:v>0.84011777578278579</c:v>
                </c:pt>
                <c:pt idx="2820">
                  <c:v>0.84006232178511109</c:v>
                </c:pt>
                <c:pt idx="2821">
                  <c:v>0.84000687144781105</c:v>
                </c:pt>
                <c:pt idx="2822">
                  <c:v>0.83995142477064411</c:v>
                </c:pt>
                <c:pt idx="2823">
                  <c:v>0.83989598175336866</c:v>
                </c:pt>
                <c:pt idx="2824">
                  <c:v>0.83984054239574313</c:v>
                </c:pt>
                <c:pt idx="2825">
                  <c:v>0.83978510669752604</c:v>
                </c:pt>
                <c:pt idx="2826">
                  <c:v>0.83972967465847559</c:v>
                </c:pt>
                <c:pt idx="2827">
                  <c:v>0.83967424627835052</c:v>
                </c:pt>
                <c:pt idx="2828">
                  <c:v>0.83961882155690926</c:v>
                </c:pt>
                <c:pt idx="2829">
                  <c:v>0.83956340049391021</c:v>
                </c:pt>
                <c:pt idx="2830">
                  <c:v>0.8395079830891119</c:v>
                </c:pt>
                <c:pt idx="2831">
                  <c:v>0.83945256934227286</c:v>
                </c:pt>
                <c:pt idx="2832">
                  <c:v>0.83939715925315173</c:v>
                </c:pt>
                <c:pt idx="2833">
                  <c:v>0.83934175282150703</c:v>
                </c:pt>
                <c:pt idx="2834">
                  <c:v>0.83928635004709728</c:v>
                </c:pt>
                <c:pt idx="2835">
                  <c:v>0.83923095092968125</c:v>
                </c:pt>
                <c:pt idx="2836">
                  <c:v>0.83917555546901723</c:v>
                </c:pt>
                <c:pt idx="2837">
                  <c:v>0.83912016366486419</c:v>
                </c:pt>
                <c:pt idx="2838">
                  <c:v>0.83906477551698055</c:v>
                </c:pt>
                <c:pt idx="2839">
                  <c:v>0.83900939102512506</c:v>
                </c:pt>
                <c:pt idx="2840">
                  <c:v>0.83895401018905646</c:v>
                </c:pt>
                <c:pt idx="2841">
                  <c:v>0.83889863300853329</c:v>
                </c:pt>
                <c:pt idx="2842">
                  <c:v>0.83884325948331429</c:v>
                </c:pt>
                <c:pt idx="2843">
                  <c:v>0.83878788961315831</c:v>
                </c:pt>
                <c:pt idx="2844">
                  <c:v>0.83873252339782389</c:v>
                </c:pt>
                <c:pt idx="2845">
                  <c:v>0.83867716083707</c:v>
                </c:pt>
                <c:pt idx="2846">
                  <c:v>0.83862180193065528</c:v>
                </c:pt>
                <c:pt idx="2847">
                  <c:v>0.83856644667833846</c:v>
                </c:pt>
                <c:pt idx="2848">
                  <c:v>0.83851109507987842</c:v>
                </c:pt>
                <c:pt idx="2849">
                  <c:v>0.83845574713503412</c:v>
                </c:pt>
                <c:pt idx="2850">
                  <c:v>0.8384004028435641</c:v>
                </c:pt>
                <c:pt idx="2851">
                  <c:v>0.83834506220522753</c:v>
                </c:pt>
                <c:pt idx="2852">
                  <c:v>0.83828972521978296</c:v>
                </c:pt>
                <c:pt idx="2853">
                  <c:v>0.83823439188698945</c:v>
                </c:pt>
                <c:pt idx="2854">
                  <c:v>0.83817906220660598</c:v>
                </c:pt>
                <c:pt idx="2855">
                  <c:v>0.83812373617839131</c:v>
                </c:pt>
                <c:pt idx="2856">
                  <c:v>0.83806841380210428</c:v>
                </c:pt>
                <c:pt idx="2857">
                  <c:v>0.83801309507750421</c:v>
                </c:pt>
                <c:pt idx="2858">
                  <c:v>0.83795778000434962</c:v>
                </c:pt>
                <c:pt idx="2859">
                  <c:v>0.83790246858239981</c:v>
                </c:pt>
                <c:pt idx="2860">
                  <c:v>0.83784716081141364</c:v>
                </c:pt>
                <c:pt idx="2861">
                  <c:v>0.83779185669114997</c:v>
                </c:pt>
                <c:pt idx="2862">
                  <c:v>0.83773655622136822</c:v>
                </c:pt>
                <c:pt idx="2863">
                  <c:v>0.83768125940182703</c:v>
                </c:pt>
                <c:pt idx="2864">
                  <c:v>0.83762596623228569</c:v>
                </c:pt>
                <c:pt idx="2865">
                  <c:v>0.83757067671250329</c:v>
                </c:pt>
                <c:pt idx="2866">
                  <c:v>0.83751539084223869</c:v>
                </c:pt>
                <c:pt idx="2867">
                  <c:v>0.8374601086212512</c:v>
                </c:pt>
                <c:pt idx="2868">
                  <c:v>0.8374048300493</c:v>
                </c:pt>
                <c:pt idx="2869">
                  <c:v>0.83734955512614395</c:v>
                </c:pt>
                <c:pt idx="2870">
                  <c:v>0.83729428385154236</c:v>
                </c:pt>
                <c:pt idx="2871">
                  <c:v>0.83723901622525443</c:v>
                </c:pt>
                <c:pt idx="2872">
                  <c:v>0.83718375224703945</c:v>
                </c:pt>
                <c:pt idx="2873">
                  <c:v>0.83712849191665628</c:v>
                </c:pt>
                <c:pt idx="2874">
                  <c:v>0.83707323523386457</c:v>
                </c:pt>
                <c:pt idx="2875">
                  <c:v>0.83701798219842316</c:v>
                </c:pt>
                <c:pt idx="2876">
                  <c:v>0.83696273281009148</c:v>
                </c:pt>
                <c:pt idx="2877">
                  <c:v>0.83690748706862883</c:v>
                </c:pt>
                <c:pt idx="2878">
                  <c:v>0.8368522449737944</c:v>
                </c:pt>
                <c:pt idx="2879">
                  <c:v>0.8367970065253475</c:v>
                </c:pt>
                <c:pt idx="2880">
                  <c:v>0.83674177172304742</c:v>
                </c:pt>
                <c:pt idx="2881">
                  <c:v>0.8366865405666537</c:v>
                </c:pt>
                <c:pt idx="2882">
                  <c:v>0.83663131305592531</c:v>
                </c:pt>
                <c:pt idx="2883">
                  <c:v>0.83657608919062199</c:v>
                </c:pt>
                <c:pt idx="2884">
                  <c:v>0.83652086897050282</c:v>
                </c:pt>
                <c:pt idx="2885">
                  <c:v>0.83646565239532733</c:v>
                </c:pt>
                <c:pt idx="2886">
                  <c:v>0.83641043946485494</c:v>
                </c:pt>
                <c:pt idx="2887">
                  <c:v>0.83635523017884494</c:v>
                </c:pt>
                <c:pt idx="2888">
                  <c:v>0.83630002453705699</c:v>
                </c:pt>
                <c:pt idx="2889">
                  <c:v>0.83624482253925037</c:v>
                </c:pt>
                <c:pt idx="2890">
                  <c:v>0.83618962418518461</c:v>
                </c:pt>
                <c:pt idx="2891">
                  <c:v>0.83613442947461913</c:v>
                </c:pt>
                <c:pt idx="2892">
                  <c:v>0.83607923840731346</c:v>
                </c:pt>
                <c:pt idx="2893">
                  <c:v>0.83602405098302723</c:v>
                </c:pt>
                <c:pt idx="2894">
                  <c:v>0.83596886720151997</c:v>
                </c:pt>
                <c:pt idx="2895">
                  <c:v>0.83591368706255098</c:v>
                </c:pt>
                <c:pt idx="2896">
                  <c:v>0.83585851056588001</c:v>
                </c:pt>
                <c:pt idx="2897">
                  <c:v>0.83580333771126669</c:v>
                </c:pt>
                <c:pt idx="2898">
                  <c:v>0.83574816849847056</c:v>
                </c:pt>
                <c:pt idx="2899">
                  <c:v>0.83569300292725124</c:v>
                </c:pt>
                <c:pt idx="2900">
                  <c:v>0.83563784099736826</c:v>
                </c:pt>
                <c:pt idx="2901">
                  <c:v>0.83558268270858138</c:v>
                </c:pt>
                <c:pt idx="2902">
                  <c:v>0.83552752806065034</c:v>
                </c:pt>
                <c:pt idx="2903">
                  <c:v>0.83547237705333455</c:v>
                </c:pt>
                <c:pt idx="2904">
                  <c:v>0.83541722968639398</c:v>
                </c:pt>
                <c:pt idx="2905">
                  <c:v>0.83536208595958816</c:v>
                </c:pt>
                <c:pt idx="2906">
                  <c:v>0.83530694587267695</c:v>
                </c:pt>
                <c:pt idx="2907">
                  <c:v>0.83525180942541988</c:v>
                </c:pt>
                <c:pt idx="2908">
                  <c:v>0.83519667661757691</c:v>
                </c:pt>
                <c:pt idx="2909">
                  <c:v>0.83514154744890767</c:v>
                </c:pt>
                <c:pt idx="2910">
                  <c:v>0.83508642191917215</c:v>
                </c:pt>
                <c:pt idx="2911">
                  <c:v>0.83503130002812986</c:v>
                </c:pt>
                <c:pt idx="2912">
                  <c:v>0.83497618177554089</c:v>
                </c:pt>
                <c:pt idx="2913">
                  <c:v>0.83492106716116499</c:v>
                </c:pt>
                <c:pt idx="2914">
                  <c:v>0.83486595618476189</c:v>
                </c:pt>
                <c:pt idx="2915">
                  <c:v>0.83481084884609158</c:v>
                </c:pt>
                <c:pt idx="2916">
                  <c:v>0.83475574514491391</c:v>
                </c:pt>
                <c:pt idx="2917">
                  <c:v>0.83470064508098885</c:v>
                </c:pt>
                <c:pt idx="2918">
                  <c:v>0.83464554865407625</c:v>
                </c:pt>
                <c:pt idx="2919">
                  <c:v>0.83459045586393588</c:v>
                </c:pt>
                <c:pt idx="2920">
                  <c:v>0.83453536671032802</c:v>
                </c:pt>
                <c:pt idx="2921">
                  <c:v>0.83448028119301243</c:v>
                </c:pt>
                <c:pt idx="2922">
                  <c:v>0.83442381189628145</c:v>
                </c:pt>
                <c:pt idx="2923">
                  <c:v>0.83436734642082877</c:v>
                </c:pt>
                <c:pt idx="2924">
                  <c:v>0.83431088476639592</c:v>
                </c:pt>
                <c:pt idx="2925">
                  <c:v>0.83425442693272434</c:v>
                </c:pt>
                <c:pt idx="2926">
                  <c:v>0.83419797291955555</c:v>
                </c:pt>
                <c:pt idx="2927">
                  <c:v>0.83414152272663078</c:v>
                </c:pt>
                <c:pt idx="2928">
                  <c:v>0.83408507635369178</c:v>
                </c:pt>
                <c:pt idx="2929">
                  <c:v>0.83402863380047976</c:v>
                </c:pt>
                <c:pt idx="2930">
                  <c:v>0.83397219506673648</c:v>
                </c:pt>
                <c:pt idx="2931">
                  <c:v>0.83391576015220348</c:v>
                </c:pt>
                <c:pt idx="2932">
                  <c:v>0.83385932905662219</c:v>
                </c:pt>
                <c:pt idx="2933">
                  <c:v>0.83380290177973415</c:v>
                </c:pt>
                <c:pt idx="2934">
                  <c:v>0.83374647832128113</c:v>
                </c:pt>
                <c:pt idx="2935">
                  <c:v>0.83369005868100454</c:v>
                </c:pt>
                <c:pt idx="2936">
                  <c:v>0.83363364285864627</c:v>
                </c:pt>
                <c:pt idx="2937">
                  <c:v>0.83357723085394764</c:v>
                </c:pt>
                <c:pt idx="2938">
                  <c:v>0.83352082266665051</c:v>
                </c:pt>
                <c:pt idx="2939">
                  <c:v>0.83346441829649642</c:v>
                </c:pt>
                <c:pt idx="2940">
                  <c:v>0.83340801774322726</c:v>
                </c:pt>
                <c:pt idx="2941">
                  <c:v>0.83335162100658444</c:v>
                </c:pt>
                <c:pt idx="2942">
                  <c:v>0.83329522808631007</c:v>
                </c:pt>
                <c:pt idx="2943">
                  <c:v>0.83323883898214568</c:v>
                </c:pt>
                <c:pt idx="2944">
                  <c:v>0.83318245369383304</c:v>
                </c:pt>
                <c:pt idx="2945">
                  <c:v>0.8331260722211139</c:v>
                </c:pt>
                <c:pt idx="2946">
                  <c:v>0.83306969456373003</c:v>
                </c:pt>
                <c:pt idx="2947">
                  <c:v>0.83301332072142342</c:v>
                </c:pt>
                <c:pt idx="2948">
                  <c:v>0.83295695069393594</c:v>
                </c:pt>
                <c:pt idx="2949">
                  <c:v>0.83290058448100912</c:v>
                </c:pt>
                <c:pt idx="2950">
                  <c:v>0.83284422208238507</c:v>
                </c:pt>
                <c:pt idx="2951">
                  <c:v>0.83278786349780565</c:v>
                </c:pt>
                <c:pt idx="2952">
                  <c:v>0.83273150872701263</c:v>
                </c:pt>
                <c:pt idx="2953">
                  <c:v>0.83267515776974821</c:v>
                </c:pt>
                <c:pt idx="2954">
                  <c:v>0.83261881062575405</c:v>
                </c:pt>
                <c:pt idx="2955">
                  <c:v>0.83256246729477223</c:v>
                </c:pt>
                <c:pt idx="2956">
                  <c:v>0.83250612777654465</c:v>
                </c:pt>
                <c:pt idx="2957">
                  <c:v>0.83244979207081349</c:v>
                </c:pt>
                <c:pt idx="2958">
                  <c:v>0.83239346017732052</c:v>
                </c:pt>
                <c:pt idx="2959">
                  <c:v>0.83233713209580784</c:v>
                </c:pt>
                <c:pt idx="2960">
                  <c:v>0.83228080782601754</c:v>
                </c:pt>
                <c:pt idx="2961">
                  <c:v>0.83222448736769172</c:v>
                </c:pt>
                <c:pt idx="2962">
                  <c:v>0.83216817072057248</c:v>
                </c:pt>
                <c:pt idx="2963">
                  <c:v>0.83211185788440167</c:v>
                </c:pt>
                <c:pt idx="2964">
                  <c:v>0.83205554885892163</c:v>
                </c:pt>
                <c:pt idx="2965">
                  <c:v>0.83199924364387445</c:v>
                </c:pt>
                <c:pt idx="2966">
                  <c:v>0.83194294223900234</c:v>
                </c:pt>
                <c:pt idx="2967">
                  <c:v>0.83188664464404727</c:v>
                </c:pt>
                <c:pt idx="2968">
                  <c:v>0.83183035085875145</c:v>
                </c:pt>
                <c:pt idx="2969">
                  <c:v>0.83177406088285744</c:v>
                </c:pt>
                <c:pt idx="2970">
                  <c:v>0.83171777471610697</c:v>
                </c:pt>
                <c:pt idx="2971">
                  <c:v>0.83166149235824249</c:v>
                </c:pt>
                <c:pt idx="2972">
                  <c:v>0.83160521380900632</c:v>
                </c:pt>
                <c:pt idx="2973">
                  <c:v>0.83154893906814065</c:v>
                </c:pt>
                <c:pt idx="2974">
                  <c:v>0.8314926681353878</c:v>
                </c:pt>
                <c:pt idx="2975">
                  <c:v>0.83143640101048999</c:v>
                </c:pt>
                <c:pt idx="2976">
                  <c:v>0.83138013769318964</c:v>
                </c:pt>
                <c:pt idx="2977">
                  <c:v>0.83132387818322906</c:v>
                </c:pt>
                <c:pt idx="2978">
                  <c:v>0.83126762248035058</c:v>
                </c:pt>
                <c:pt idx="2979">
                  <c:v>0.83121137058429673</c:v>
                </c:pt>
                <c:pt idx="2980">
                  <c:v>0.83115512249480961</c:v>
                </c:pt>
                <c:pt idx="2981">
                  <c:v>0.83109887821163186</c:v>
                </c:pt>
                <c:pt idx="2982">
                  <c:v>0.83104263773450593</c:v>
                </c:pt>
                <c:pt idx="2983">
                  <c:v>0.83098640106317401</c:v>
                </c:pt>
                <c:pt idx="2984">
                  <c:v>0.83093016819737875</c:v>
                </c:pt>
                <c:pt idx="2985">
                  <c:v>0.83087393913686269</c:v>
                </c:pt>
                <c:pt idx="2986">
                  <c:v>0.83081771388136816</c:v>
                </c:pt>
                <c:pt idx="2987">
                  <c:v>0.83076149243063779</c:v>
                </c:pt>
                <c:pt idx="2988">
                  <c:v>0.83070527478441414</c:v>
                </c:pt>
                <c:pt idx="2989">
                  <c:v>0.83064906094243951</c:v>
                </c:pt>
                <c:pt idx="2990">
                  <c:v>0.83059285090445678</c:v>
                </c:pt>
                <c:pt idx="2991">
                  <c:v>0.83053664467020838</c:v>
                </c:pt>
                <c:pt idx="2992">
                  <c:v>0.83048044223943707</c:v>
                </c:pt>
                <c:pt idx="2993">
                  <c:v>0.83042424361188516</c:v>
                </c:pt>
                <c:pt idx="2994">
                  <c:v>0.83036804878729553</c:v>
                </c:pt>
                <c:pt idx="2995">
                  <c:v>0.83031185776541072</c:v>
                </c:pt>
                <c:pt idx="2996">
                  <c:v>0.83025567054597349</c:v>
                </c:pt>
                <c:pt idx="2997">
                  <c:v>0.83019948712872649</c:v>
                </c:pt>
                <c:pt idx="2998">
                  <c:v>0.83014330751341237</c:v>
                </c:pt>
                <c:pt idx="2999">
                  <c:v>0.83008713169977399</c:v>
                </c:pt>
                <c:pt idx="3000">
                  <c:v>0.83003095968755392</c:v>
                </c:pt>
                <c:pt idx="3001">
                  <c:v>0.829974791476495</c:v>
                </c:pt>
                <c:pt idx="3002">
                  <c:v>0.82991862706634001</c:v>
                </c:pt>
                <c:pt idx="3003">
                  <c:v>0.82986246645683182</c:v>
                </c:pt>
                <c:pt idx="3004">
                  <c:v>0.82980630964771307</c:v>
                </c:pt>
                <c:pt idx="3005">
                  <c:v>0.82975015663872675</c:v>
                </c:pt>
                <c:pt idx="3006">
                  <c:v>0.82969400742961552</c:v>
                </c:pt>
                <c:pt idx="3007">
                  <c:v>0.82963786202012246</c:v>
                </c:pt>
                <c:pt idx="3008">
                  <c:v>0.82958172040999023</c:v>
                </c:pt>
                <c:pt idx="3009">
                  <c:v>0.82952558259896203</c:v>
                </c:pt>
                <c:pt idx="3010">
                  <c:v>0.82946944858678029</c:v>
                </c:pt>
                <c:pt idx="3011">
                  <c:v>0.82941331837318855</c:v>
                </c:pt>
                <c:pt idx="3012">
                  <c:v>0.82935719195792934</c:v>
                </c:pt>
                <c:pt idx="3013">
                  <c:v>0.82930106934074566</c:v>
                </c:pt>
                <c:pt idx="3014">
                  <c:v>0.82924495052138059</c:v>
                </c:pt>
                <c:pt idx="3015">
                  <c:v>0.82918883549957711</c:v>
                </c:pt>
                <c:pt idx="3016">
                  <c:v>0.82913272427507823</c:v>
                </c:pt>
                <c:pt idx="3017">
                  <c:v>0.82907661684762712</c:v>
                </c:pt>
                <c:pt idx="3018">
                  <c:v>0.82902051321696668</c:v>
                </c:pt>
                <c:pt idx="3019">
                  <c:v>0.82896441338283988</c:v>
                </c:pt>
                <c:pt idx="3020">
                  <c:v>0.82890831734498993</c:v>
                </c:pt>
                <c:pt idx="3021">
                  <c:v>0.82885222510316015</c:v>
                </c:pt>
                <c:pt idx="3022">
                  <c:v>0.82879613665709329</c:v>
                </c:pt>
                <c:pt idx="3023">
                  <c:v>0.82874005200653267</c:v>
                </c:pt>
                <c:pt idx="3024">
                  <c:v>0.8286839711512215</c:v>
                </c:pt>
                <c:pt idx="3025">
                  <c:v>0.82862789409090276</c:v>
                </c:pt>
                <c:pt idx="3026">
                  <c:v>0.82857182082531988</c:v>
                </c:pt>
                <c:pt idx="3027">
                  <c:v>0.82851575135421596</c:v>
                </c:pt>
                <c:pt idx="3028">
                  <c:v>0.8284596856773343</c:v>
                </c:pt>
                <c:pt idx="3029">
                  <c:v>0.8284036237944179</c:v>
                </c:pt>
                <c:pt idx="3030">
                  <c:v>0.82834756570521029</c:v>
                </c:pt>
                <c:pt idx="3031">
                  <c:v>0.82829151140945467</c:v>
                </c:pt>
                <c:pt idx="3032">
                  <c:v>0.82823546090689437</c:v>
                </c:pt>
                <c:pt idx="3033">
                  <c:v>0.82817941419727259</c:v>
                </c:pt>
                <c:pt idx="3034">
                  <c:v>0.82812337128033275</c:v>
                </c:pt>
                <c:pt idx="3035">
                  <c:v>0.82806733215581818</c:v>
                </c:pt>
                <c:pt idx="3036">
                  <c:v>0.8280112968234723</c:v>
                </c:pt>
                <c:pt idx="3037">
                  <c:v>0.82795526528303831</c:v>
                </c:pt>
                <c:pt idx="3038">
                  <c:v>0.82789923753425987</c:v>
                </c:pt>
                <c:pt idx="3039">
                  <c:v>0.82784321357688018</c:v>
                </c:pt>
                <c:pt idx="3040">
                  <c:v>0.82778719341064289</c:v>
                </c:pt>
                <c:pt idx="3041">
                  <c:v>0.8277311770352912</c:v>
                </c:pt>
                <c:pt idx="3042">
                  <c:v>0.82767516445056877</c:v>
                </c:pt>
                <c:pt idx="3043">
                  <c:v>0.82761915565621902</c:v>
                </c:pt>
                <c:pt idx="3044">
                  <c:v>0.82756315065198538</c:v>
                </c:pt>
                <c:pt idx="3045">
                  <c:v>0.82750714943761161</c:v>
                </c:pt>
                <c:pt idx="3046">
                  <c:v>0.82745115201284103</c:v>
                </c:pt>
                <c:pt idx="3047">
                  <c:v>0.82739515837741728</c:v>
                </c:pt>
                <c:pt idx="3048">
                  <c:v>0.8273391685310838</c:v>
                </c:pt>
                <c:pt idx="3049">
                  <c:v>0.82728318247358446</c:v>
                </c:pt>
                <c:pt idx="3050">
                  <c:v>0.82722720020466267</c:v>
                </c:pt>
                <c:pt idx="3051">
                  <c:v>0.8271712217240621</c:v>
                </c:pt>
                <c:pt idx="3052">
                  <c:v>0.82711524703152639</c:v>
                </c:pt>
                <c:pt idx="3053">
                  <c:v>0.82705927612679919</c:v>
                </c:pt>
                <c:pt idx="3054">
                  <c:v>0.82700330900962415</c:v>
                </c:pt>
                <c:pt idx="3055">
                  <c:v>0.82694734567974504</c:v>
                </c:pt>
                <c:pt idx="3056">
                  <c:v>0.8268913861369056</c:v>
                </c:pt>
                <c:pt idx="3057">
                  <c:v>0.8268354303808495</c:v>
                </c:pt>
                <c:pt idx="3058">
                  <c:v>0.82677947841132038</c:v>
                </c:pt>
                <c:pt idx="3059">
                  <c:v>0.82672353022806211</c:v>
                </c:pt>
                <c:pt idx="3060">
                  <c:v>0.82666758583081867</c:v>
                </c:pt>
                <c:pt idx="3061">
                  <c:v>0.82661164521933361</c:v>
                </c:pt>
                <c:pt idx="3062">
                  <c:v>0.82655570839335069</c:v>
                </c:pt>
                <c:pt idx="3063">
                  <c:v>0.82649977535261399</c:v>
                </c:pt>
                <c:pt idx="3064">
                  <c:v>0.82644384609686716</c:v>
                </c:pt>
                <c:pt idx="3065">
                  <c:v>0.82638792062585409</c:v>
                </c:pt>
                <c:pt idx="3066">
                  <c:v>0.82633199893931886</c:v>
                </c:pt>
                <c:pt idx="3067">
                  <c:v>0.82627608103700523</c:v>
                </c:pt>
                <c:pt idx="3068">
                  <c:v>0.82622016691865696</c:v>
                </c:pt>
                <c:pt idx="3069">
                  <c:v>0.82616425658401837</c:v>
                </c:pt>
                <c:pt idx="3070">
                  <c:v>0.82610835003283301</c:v>
                </c:pt>
                <c:pt idx="3071">
                  <c:v>0.82605244726484517</c:v>
                </c:pt>
                <c:pt idx="3072">
                  <c:v>0.82599654827979863</c:v>
                </c:pt>
                <c:pt idx="3073">
                  <c:v>0.82594065307743758</c:v>
                </c:pt>
                <c:pt idx="3074">
                  <c:v>0.82588476165750591</c:v>
                </c:pt>
                <c:pt idx="3075">
                  <c:v>0.82582887401974769</c:v>
                </c:pt>
                <c:pt idx="3076">
                  <c:v>0.82577299016390704</c:v>
                </c:pt>
                <c:pt idx="3077">
                  <c:v>0.82571711008972803</c:v>
                </c:pt>
                <c:pt idx="3078">
                  <c:v>0.82566123379695466</c:v>
                </c:pt>
                <c:pt idx="3079">
                  <c:v>0.82560536128533102</c:v>
                </c:pt>
                <c:pt idx="3080">
                  <c:v>0.82554949255460142</c:v>
                </c:pt>
                <c:pt idx="3081">
                  <c:v>0.82549362760450995</c:v>
                </c:pt>
                <c:pt idx="3082">
                  <c:v>0.8254377664348006</c:v>
                </c:pt>
                <c:pt idx="3083">
                  <c:v>0.8253819090452178</c:v>
                </c:pt>
                <c:pt idx="3084">
                  <c:v>0.82532605543550552</c:v>
                </c:pt>
                <c:pt idx="3085">
                  <c:v>0.8252702056054082</c:v>
                </c:pt>
                <c:pt idx="3086">
                  <c:v>0.82521435955466993</c:v>
                </c:pt>
                <c:pt idx="3087">
                  <c:v>0.82515851728303502</c:v>
                </c:pt>
                <c:pt idx="3088">
                  <c:v>0.82510267879024757</c:v>
                </c:pt>
                <c:pt idx="3089">
                  <c:v>0.82504684407605211</c:v>
                </c:pt>
                <c:pt idx="3090">
                  <c:v>0.82499101314019285</c:v>
                </c:pt>
                <c:pt idx="3091">
                  <c:v>0.82493518598241411</c:v>
                </c:pt>
                <c:pt idx="3092">
                  <c:v>0.82487936260246009</c:v>
                </c:pt>
                <c:pt idx="3093">
                  <c:v>0.82482354300007532</c:v>
                </c:pt>
                <c:pt idx="3094">
                  <c:v>0.82476772717500413</c:v>
                </c:pt>
                <c:pt idx="3095">
                  <c:v>0.82471191512699094</c:v>
                </c:pt>
                <c:pt idx="3096">
                  <c:v>0.82465610685578017</c:v>
                </c:pt>
                <c:pt idx="3097">
                  <c:v>0.82460030236111614</c:v>
                </c:pt>
                <c:pt idx="3098">
                  <c:v>0.82454450164274329</c:v>
                </c:pt>
                <c:pt idx="3099">
                  <c:v>0.82448870470040614</c:v>
                </c:pt>
                <c:pt idx="3100">
                  <c:v>0.82443291153384912</c:v>
                </c:pt>
                <c:pt idx="3101">
                  <c:v>0.82437712214281678</c:v>
                </c:pt>
                <c:pt idx="3102">
                  <c:v>0.82432133652705375</c:v>
                </c:pt>
                <c:pt idx="3103">
                  <c:v>0.82426555468630425</c:v>
                </c:pt>
                <c:pt idx="3104">
                  <c:v>0.82420977662031303</c:v>
                </c:pt>
                <c:pt idx="3105">
                  <c:v>0.82415400232882474</c:v>
                </c:pt>
                <c:pt idx="3106">
                  <c:v>0.8240982318115837</c:v>
                </c:pt>
                <c:pt idx="3107">
                  <c:v>0.82404246506833467</c:v>
                </c:pt>
                <c:pt idx="3108">
                  <c:v>0.82398670209882208</c:v>
                </c:pt>
                <c:pt idx="3109">
                  <c:v>0.8239309429027909</c:v>
                </c:pt>
                <c:pt idx="3110">
                  <c:v>0.82387518747998556</c:v>
                </c:pt>
                <c:pt idx="3111">
                  <c:v>0.82381943583015071</c:v>
                </c:pt>
                <c:pt idx="3112">
                  <c:v>0.82376368795303112</c:v>
                </c:pt>
                <c:pt idx="3113">
                  <c:v>0.82370794384837143</c:v>
                </c:pt>
                <c:pt idx="3114">
                  <c:v>0.82365220351591639</c:v>
                </c:pt>
                <c:pt idx="3115">
                  <c:v>0.82359646695541067</c:v>
                </c:pt>
                <c:pt idx="3116">
                  <c:v>0.82354073416659912</c:v>
                </c:pt>
                <c:pt idx="3117">
                  <c:v>0.82348500514922651</c:v>
                </c:pt>
                <c:pt idx="3118">
                  <c:v>0.82342927990303749</c:v>
                </c:pt>
                <c:pt idx="3119">
                  <c:v>0.82337355842777704</c:v>
                </c:pt>
                <c:pt idx="3120">
                  <c:v>0.82331784072318981</c:v>
                </c:pt>
                <c:pt idx="3121">
                  <c:v>0.82326212678902089</c:v>
                </c:pt>
                <c:pt idx="3122">
                  <c:v>0.82320641662501481</c:v>
                </c:pt>
                <c:pt idx="3123">
                  <c:v>0.82315071023091668</c:v>
                </c:pt>
                <c:pt idx="3124">
                  <c:v>0.82309500760647125</c:v>
                </c:pt>
                <c:pt idx="3125">
                  <c:v>0.8230393087514235</c:v>
                </c:pt>
                <c:pt idx="3126">
                  <c:v>0.82298361366551831</c:v>
                </c:pt>
                <c:pt idx="3127">
                  <c:v>0.82292792234850076</c:v>
                </c:pt>
                <c:pt idx="3128">
                  <c:v>0.82287223480011573</c:v>
                </c:pt>
                <c:pt idx="3129">
                  <c:v>0.82281655102010809</c:v>
                </c:pt>
                <c:pt idx="3130">
                  <c:v>0.82276087100822293</c:v>
                </c:pt>
                <c:pt idx="3131">
                  <c:v>0.82270519476420523</c:v>
                </c:pt>
                <c:pt idx="3132">
                  <c:v>0.82264952228779997</c:v>
                </c:pt>
                <c:pt idx="3133">
                  <c:v>0.82259385357875248</c:v>
                </c:pt>
                <c:pt idx="3134">
                  <c:v>0.82253818863680739</c:v>
                </c:pt>
                <c:pt idx="3135">
                  <c:v>0.82248252746171013</c:v>
                </c:pt>
                <c:pt idx="3136">
                  <c:v>0.82242687005320558</c:v>
                </c:pt>
                <c:pt idx="3137">
                  <c:v>0.82237121641103905</c:v>
                </c:pt>
                <c:pt idx="3138">
                  <c:v>0.82231556653495552</c:v>
                </c:pt>
                <c:pt idx="3139">
                  <c:v>0.82225992042470009</c:v>
                </c:pt>
                <c:pt idx="3140">
                  <c:v>0.82220427808001795</c:v>
                </c:pt>
                <c:pt idx="3141">
                  <c:v>0.82214863950065464</c:v>
                </c:pt>
                <c:pt idx="3142">
                  <c:v>0.82209300468635482</c:v>
                </c:pt>
                <c:pt idx="3143">
                  <c:v>0.82203737363686402</c:v>
                </c:pt>
                <c:pt idx="3144">
                  <c:v>0.82198174635192744</c:v>
                </c:pt>
                <c:pt idx="3145">
                  <c:v>0.8219261228312903</c:v>
                </c:pt>
                <c:pt idx="3146">
                  <c:v>0.82187050307469778</c:v>
                </c:pt>
                <c:pt idx="3147">
                  <c:v>0.82181488708189543</c:v>
                </c:pt>
                <c:pt idx="3148">
                  <c:v>0.82175927485262823</c:v>
                </c:pt>
                <c:pt idx="3149">
                  <c:v>0.82170366638664172</c:v>
                </c:pt>
                <c:pt idx="3150">
                  <c:v>0.82164806168368121</c:v>
                </c:pt>
                <c:pt idx="3151">
                  <c:v>0.82159246074349201</c:v>
                </c:pt>
                <c:pt idx="3152">
                  <c:v>0.82153686356581945</c:v>
                </c:pt>
                <c:pt idx="3153">
                  <c:v>0.82148127015040906</c:v>
                </c:pt>
                <c:pt idx="3154">
                  <c:v>0.82142568049700615</c:v>
                </c:pt>
                <c:pt idx="3155">
                  <c:v>0.82137009460535615</c:v>
                </c:pt>
                <c:pt idx="3156">
                  <c:v>0.82131451247520448</c:v>
                </c:pt>
                <c:pt idx="3157">
                  <c:v>0.82125893410629658</c:v>
                </c:pt>
                <c:pt idx="3158">
                  <c:v>0.82120335949837808</c:v>
                </c:pt>
                <c:pt idx="3159">
                  <c:v>0.82114778865119431</c:v>
                </c:pt>
                <c:pt idx="3160">
                  <c:v>0.8210922215644908</c:v>
                </c:pt>
                <c:pt idx="3161">
                  <c:v>0.8210366582380132</c:v>
                </c:pt>
                <c:pt idx="3162">
                  <c:v>0.82098109867150704</c:v>
                </c:pt>
                <c:pt idx="3163">
                  <c:v>0.82092554286471775</c:v>
                </c:pt>
                <c:pt idx="3164">
                  <c:v>0.82086999081739098</c:v>
                </c:pt>
                <c:pt idx="3165">
                  <c:v>0.82081444252927227</c:v>
                </c:pt>
                <c:pt idx="3166">
                  <c:v>0.82075889800010737</c:v>
                </c:pt>
                <c:pt idx="3167">
                  <c:v>0.82070335722964161</c:v>
                </c:pt>
                <c:pt idx="3168">
                  <c:v>0.82064782021762117</c:v>
                </c:pt>
                <c:pt idx="3169">
                  <c:v>0.82059228696379116</c:v>
                </c:pt>
                <c:pt idx="3170">
                  <c:v>0.82053675746789767</c:v>
                </c:pt>
                <c:pt idx="3171">
                  <c:v>0.82048123172968612</c:v>
                </c:pt>
                <c:pt idx="3172">
                  <c:v>0.8204257097489025</c:v>
                </c:pt>
                <c:pt idx="3173">
                  <c:v>0.82037019152529222</c:v>
                </c:pt>
                <c:pt idx="3174">
                  <c:v>0.82031467705860139</c:v>
                </c:pt>
                <c:pt idx="3175">
                  <c:v>0.82025916634857543</c:v>
                </c:pt>
                <c:pt idx="3176">
                  <c:v>0.82020365939496032</c:v>
                </c:pt>
                <c:pt idx="3177">
                  <c:v>0.82014815619750192</c:v>
                </c:pt>
                <c:pt idx="3178">
                  <c:v>0.82009265675594589</c:v>
                </c:pt>
                <c:pt idx="3179">
                  <c:v>0.8200371610700381</c:v>
                </c:pt>
                <c:pt idx="3180">
                  <c:v>0.81998166913952453</c:v>
                </c:pt>
                <c:pt idx="3181">
                  <c:v>0.81992618096415093</c:v>
                </c:pt>
                <c:pt idx="3182">
                  <c:v>0.81987069654366329</c:v>
                </c:pt>
                <c:pt idx="3183">
                  <c:v>0.81981521587780737</c:v>
                </c:pt>
                <c:pt idx="3184">
                  <c:v>0.81975973896632925</c:v>
                </c:pt>
                <c:pt idx="3185">
                  <c:v>0.81970426580897471</c:v>
                </c:pt>
                <c:pt idx="3186">
                  <c:v>0.81964879640548982</c:v>
                </c:pt>
                <c:pt idx="3187">
                  <c:v>0.81959333075562057</c:v>
                </c:pt>
                <c:pt idx="3188">
                  <c:v>0.81953786885911295</c:v>
                </c:pt>
                <c:pt idx="3189">
                  <c:v>0.81948241071571282</c:v>
                </c:pt>
                <c:pt idx="3190">
                  <c:v>0.81942695632516649</c:v>
                </c:pt>
                <c:pt idx="3191">
                  <c:v>0.81937150568721973</c:v>
                </c:pt>
                <c:pt idx="3192">
                  <c:v>0.81931605880161873</c:v>
                </c:pt>
                <c:pt idx="3193">
                  <c:v>0.81926061566810948</c:v>
                </c:pt>
                <c:pt idx="3194">
                  <c:v>0.8192051762864383</c:v>
                </c:pt>
                <c:pt idx="3195">
                  <c:v>0.81914974065635104</c:v>
                </c:pt>
                <c:pt idx="3196">
                  <c:v>0.81909430877759393</c:v>
                </c:pt>
                <c:pt idx="3197">
                  <c:v>0.81903888064991315</c:v>
                </c:pt>
                <c:pt idx="3198">
                  <c:v>0.81898345627305491</c:v>
                </c:pt>
                <c:pt idx="3199">
                  <c:v>0.8189280356467652</c:v>
                </c:pt>
                <c:pt idx="3200">
                  <c:v>0.81887261877079043</c:v>
                </c:pt>
                <c:pt idx="3201">
                  <c:v>0.81881720564487659</c:v>
                </c:pt>
                <c:pt idx="3202">
                  <c:v>0.81876179626877021</c:v>
                </c:pt>
                <c:pt idx="3203">
                  <c:v>0.81870639064221729</c:v>
                </c:pt>
                <c:pt idx="3204">
                  <c:v>0.81865098876496423</c:v>
                </c:pt>
                <c:pt idx="3205">
                  <c:v>0.81859559063675735</c:v>
                </c:pt>
                <c:pt idx="3206">
                  <c:v>0.81854019625734264</c:v>
                </c:pt>
                <c:pt idx="3207">
                  <c:v>0.81848480562646686</c:v>
                </c:pt>
                <c:pt idx="3208">
                  <c:v>0.81842941874387609</c:v>
                </c:pt>
                <c:pt idx="3209">
                  <c:v>0.81837403560931676</c:v>
                </c:pt>
                <c:pt idx="3210">
                  <c:v>0.81831865622253519</c:v>
                </c:pt>
                <c:pt idx="3211">
                  <c:v>0.81826328058327769</c:v>
                </c:pt>
                <c:pt idx="3212">
                  <c:v>0.8182079086912909</c:v>
                </c:pt>
                <c:pt idx="3213">
                  <c:v>0.81815254054632114</c:v>
                </c:pt>
                <c:pt idx="3214">
                  <c:v>0.81809717614811472</c:v>
                </c:pt>
                <c:pt idx="3215">
                  <c:v>0.81804181549641819</c:v>
                </c:pt>
                <c:pt idx="3216">
                  <c:v>0.81798645859097807</c:v>
                </c:pt>
                <c:pt idx="3217">
                  <c:v>0.81793110543154068</c:v>
                </c:pt>
                <c:pt idx="3218">
                  <c:v>0.8178757560178529</c:v>
                </c:pt>
                <c:pt idx="3219">
                  <c:v>0.8178204103496608</c:v>
                </c:pt>
                <c:pt idx="3220">
                  <c:v>0.81776506842671126</c:v>
                </c:pt>
                <c:pt idx="3221">
                  <c:v>0.81770973024875071</c:v>
                </c:pt>
                <c:pt idx="3222">
                  <c:v>0.81765439581552568</c:v>
                </c:pt>
                <c:pt idx="3223">
                  <c:v>0.81759906512678282</c:v>
                </c:pt>
                <c:pt idx="3224">
                  <c:v>0.81754373818226878</c:v>
                </c:pt>
                <c:pt idx="3225">
                  <c:v>0.81748841498173008</c:v>
                </c:pt>
                <c:pt idx="3226">
                  <c:v>0.8174330955249135</c:v>
                </c:pt>
                <c:pt idx="3227">
                  <c:v>0.81737777981156556</c:v>
                </c:pt>
                <c:pt idx="3228">
                  <c:v>0.81732246784143292</c:v>
                </c:pt>
                <c:pt idx="3229">
                  <c:v>0.81726715961426255</c:v>
                </c:pt>
                <c:pt idx="3230">
                  <c:v>0.81721185512980099</c:v>
                </c:pt>
                <c:pt idx="3231">
                  <c:v>0.81715655438779478</c:v>
                </c:pt>
                <c:pt idx="3232">
                  <c:v>0.817101257387991</c:v>
                </c:pt>
                <c:pt idx="3233">
                  <c:v>0.81704596413013619</c:v>
                </c:pt>
                <c:pt idx="3234">
                  <c:v>0.81699067461397723</c:v>
                </c:pt>
                <c:pt idx="3235">
                  <c:v>0.81693538883926098</c:v>
                </c:pt>
                <c:pt idx="3236">
                  <c:v>0.81688010680573397</c:v>
                </c:pt>
                <c:pt idx="3237">
                  <c:v>0.81682482851314342</c:v>
                </c:pt>
                <c:pt idx="3238">
                  <c:v>0.81676955396123596</c:v>
                </c:pt>
                <c:pt idx="3239">
                  <c:v>0.81671428314975847</c:v>
                </c:pt>
                <c:pt idx="3240">
                  <c:v>0.81665901607845781</c:v>
                </c:pt>
                <c:pt idx="3241">
                  <c:v>0.81660375274708097</c:v>
                </c:pt>
                <c:pt idx="3242">
                  <c:v>0.81654849315537481</c:v>
                </c:pt>
                <c:pt idx="3243">
                  <c:v>0.81649323730308632</c:v>
                </c:pt>
                <c:pt idx="3244">
                  <c:v>0.81643798518996236</c:v>
                </c:pt>
                <c:pt idx="3245">
                  <c:v>0.81638273681575002</c:v>
                </c:pt>
                <c:pt idx="3246">
                  <c:v>0.81632749218019629</c:v>
                </c:pt>
                <c:pt idx="3247">
                  <c:v>0.81627225128304814</c:v>
                </c:pt>
                <c:pt idx="3248">
                  <c:v>0.81621701412405234</c:v>
                </c:pt>
                <c:pt idx="3249">
                  <c:v>0.81616178070295631</c:v>
                </c:pt>
                <c:pt idx="3250">
                  <c:v>0.81610655101950702</c:v>
                </c:pt>
                <c:pt idx="3251">
                  <c:v>0.81605132507345135</c:v>
                </c:pt>
                <c:pt idx="3252">
                  <c:v>0.8159961028645365</c:v>
                </c:pt>
                <c:pt idx="3253">
                  <c:v>0.81594088439250967</c:v>
                </c:pt>
                <c:pt idx="3254">
                  <c:v>0.81588566965711795</c:v>
                </c:pt>
                <c:pt idx="3255">
                  <c:v>0.81583045865810833</c:v>
                </c:pt>
                <c:pt idx="3256">
                  <c:v>0.81577525139522811</c:v>
                </c:pt>
                <c:pt idx="3257">
                  <c:v>0.8157200478682245</c:v>
                </c:pt>
                <c:pt idx="3258">
                  <c:v>0.81566484807684447</c:v>
                </c:pt>
                <c:pt idx="3259">
                  <c:v>0.81560965202083546</c:v>
                </c:pt>
                <c:pt idx="3260">
                  <c:v>0.81555445969994478</c:v>
                </c:pt>
                <c:pt idx="3261">
                  <c:v>0.81549927111391929</c:v>
                </c:pt>
                <c:pt idx="3262">
                  <c:v>0.81544408626250664</c:v>
                </c:pt>
                <c:pt idx="3263">
                  <c:v>0.81538890514545381</c:v>
                </c:pt>
                <c:pt idx="3264">
                  <c:v>0.81533372776250834</c:v>
                </c:pt>
                <c:pt idx="3265">
                  <c:v>0.81527855411341743</c:v>
                </c:pt>
                <c:pt idx="3266">
                  <c:v>0.81522338419792839</c:v>
                </c:pt>
                <c:pt idx="3267">
                  <c:v>0.81516821801578865</c:v>
                </c:pt>
                <c:pt idx="3268">
                  <c:v>0.81511305556674551</c:v>
                </c:pt>
                <c:pt idx="3269">
                  <c:v>0.8150578968505463</c:v>
                </c:pt>
                <c:pt idx="3270">
                  <c:v>0.81500274186693855</c:v>
                </c:pt>
                <c:pt idx="3271">
                  <c:v>0.81494759061566957</c:v>
                </c:pt>
                <c:pt idx="3272">
                  <c:v>0.81489244309648678</c:v>
                </c:pt>
                <c:pt idx="3273">
                  <c:v>0.81483729930913773</c:v>
                </c:pt>
                <c:pt idx="3274">
                  <c:v>0.81478215925336983</c:v>
                </c:pt>
                <c:pt idx="3275">
                  <c:v>0.81472702292893062</c:v>
                </c:pt>
                <c:pt idx="3276">
                  <c:v>0.81467189033556753</c:v>
                </c:pt>
                <c:pt idx="3277">
                  <c:v>0.81461676147302797</c:v>
                </c:pt>
                <c:pt idx="3278">
                  <c:v>0.81456163634105971</c:v>
                </c:pt>
                <c:pt idx="3279">
                  <c:v>0.81450651493941018</c:v>
                </c:pt>
                <c:pt idx="3280">
                  <c:v>0.814451397267827</c:v>
                </c:pt>
                <c:pt idx="3281">
                  <c:v>0.81439628332605773</c:v>
                </c:pt>
                <c:pt idx="3282">
                  <c:v>0.81434117311384979</c:v>
                </c:pt>
                <c:pt idx="3283">
                  <c:v>0.81428606663095116</c:v>
                </c:pt>
                <c:pt idx="3284">
                  <c:v>0.81423096387710925</c:v>
                </c:pt>
                <c:pt idx="3285">
                  <c:v>0.81417586485207172</c:v>
                </c:pt>
                <c:pt idx="3286">
                  <c:v>0.81412076955558632</c:v>
                </c:pt>
                <c:pt idx="3287">
                  <c:v>0.81406567798740059</c:v>
                </c:pt>
                <c:pt idx="3288">
                  <c:v>0.8140105901472624</c:v>
                </c:pt>
                <c:pt idx="3289">
                  <c:v>0.81395463304640403</c:v>
                </c:pt>
                <c:pt idx="3290">
                  <c:v>0.81389867979217501</c:v>
                </c:pt>
                <c:pt idx="3291">
                  <c:v>0.81384273038431121</c:v>
                </c:pt>
                <c:pt idx="3292">
                  <c:v>0.81378678482254785</c:v>
                </c:pt>
                <c:pt idx="3293">
                  <c:v>0.8137308431066208</c:v>
                </c:pt>
                <c:pt idx="3294">
                  <c:v>0.81367490523626584</c:v>
                </c:pt>
                <c:pt idx="3295">
                  <c:v>0.81361897121121818</c:v>
                </c:pt>
                <c:pt idx="3296">
                  <c:v>0.8135630410312138</c:v>
                </c:pt>
                <c:pt idx="3297">
                  <c:v>0.81350711469598835</c:v>
                </c:pt>
                <c:pt idx="3298">
                  <c:v>0.8134511922052774</c:v>
                </c:pt>
                <c:pt idx="3299">
                  <c:v>0.8133952735588168</c:v>
                </c:pt>
                <c:pt idx="3300">
                  <c:v>0.81333935875634222</c:v>
                </c:pt>
                <c:pt idx="3301">
                  <c:v>0.81328344779758932</c:v>
                </c:pt>
                <c:pt idx="3302">
                  <c:v>0.81322754068229408</c:v>
                </c:pt>
                <c:pt idx="3303">
                  <c:v>0.81317163741019227</c:v>
                </c:pt>
                <c:pt idx="3304">
                  <c:v>0.81311573798101955</c:v>
                </c:pt>
                <c:pt idx="3305">
                  <c:v>0.81305984239451179</c:v>
                </c:pt>
                <c:pt idx="3306">
                  <c:v>0.81300395065040487</c:v>
                </c:pt>
                <c:pt idx="3307">
                  <c:v>0.81294806274843467</c:v>
                </c:pt>
                <c:pt idx="3308">
                  <c:v>0.81289217868833707</c:v>
                </c:pt>
                <c:pt idx="3309">
                  <c:v>0.81283629846984795</c:v>
                </c:pt>
                <c:pt idx="3310">
                  <c:v>0.81278042209270318</c:v>
                </c:pt>
                <c:pt idx="3311">
                  <c:v>0.81272454955663875</c:v>
                </c:pt>
                <c:pt idx="3312">
                  <c:v>0.81266868086139077</c:v>
                </c:pt>
                <c:pt idx="3313">
                  <c:v>0.81261281600669488</c:v>
                </c:pt>
                <c:pt idx="3314">
                  <c:v>0.81255695499228731</c:v>
                </c:pt>
                <c:pt idx="3315">
                  <c:v>0.81250109781790392</c:v>
                </c:pt>
                <c:pt idx="3316">
                  <c:v>0.81244524448328093</c:v>
                </c:pt>
                <c:pt idx="3317">
                  <c:v>0.81238939498815421</c:v>
                </c:pt>
                <c:pt idx="3318">
                  <c:v>0.81233354933225999</c:v>
                </c:pt>
                <c:pt idx="3319">
                  <c:v>0.81227770751533412</c:v>
                </c:pt>
                <c:pt idx="3320">
                  <c:v>0.81222186953711284</c:v>
                </c:pt>
                <c:pt idx="3321">
                  <c:v>0.81216603539733234</c:v>
                </c:pt>
                <c:pt idx="3322">
                  <c:v>0.81211020509572873</c:v>
                </c:pt>
                <c:pt idx="3323">
                  <c:v>0.812054378632038</c:v>
                </c:pt>
                <c:pt idx="3324">
                  <c:v>0.81199855600599635</c:v>
                </c:pt>
                <c:pt idx="3325">
                  <c:v>0.81194273721734023</c:v>
                </c:pt>
                <c:pt idx="3326">
                  <c:v>0.81188692226580561</c:v>
                </c:pt>
                <c:pt idx="3327">
                  <c:v>0.81183111115112871</c:v>
                </c:pt>
                <c:pt idx="3328">
                  <c:v>0.81177530387304586</c:v>
                </c:pt>
                <c:pt idx="3329">
                  <c:v>0.81171950043129337</c:v>
                </c:pt>
                <c:pt idx="3330">
                  <c:v>0.81166370082560746</c:v>
                </c:pt>
                <c:pt idx="3331">
                  <c:v>0.81160790505572433</c:v>
                </c:pt>
                <c:pt idx="3332">
                  <c:v>0.81155211312138054</c:v>
                </c:pt>
                <c:pt idx="3333">
                  <c:v>0.81149632502231217</c:v>
                </c:pt>
                <c:pt idx="3334">
                  <c:v>0.81144054075825578</c:v>
                </c:pt>
                <c:pt idx="3335">
                  <c:v>0.81138476032894757</c:v>
                </c:pt>
                <c:pt idx="3336">
                  <c:v>0.81132898373412399</c:v>
                </c:pt>
                <c:pt idx="3337">
                  <c:v>0.81127321097352145</c:v>
                </c:pt>
                <c:pt idx="3338">
                  <c:v>0.8112174420468764</c:v>
                </c:pt>
                <c:pt idx="3339">
                  <c:v>0.81116167695392538</c:v>
                </c:pt>
                <c:pt idx="3340">
                  <c:v>0.8111059156944046</c:v>
                </c:pt>
                <c:pt idx="3341">
                  <c:v>0.81105015826805082</c:v>
                </c:pt>
                <c:pt idx="3342">
                  <c:v>0.81099440467460027</c:v>
                </c:pt>
                <c:pt idx="3343">
                  <c:v>0.81093865491378969</c:v>
                </c:pt>
                <c:pt idx="3344">
                  <c:v>0.81088290898535553</c:v>
                </c:pt>
                <c:pt idx="3345">
                  <c:v>0.81082716688903433</c:v>
                </c:pt>
                <c:pt idx="3346">
                  <c:v>0.81077142862456264</c:v>
                </c:pt>
                <c:pt idx="3347">
                  <c:v>0.81071569419167711</c:v>
                </c:pt>
                <c:pt idx="3348">
                  <c:v>0.81065996359011427</c:v>
                </c:pt>
                <c:pt idx="3349">
                  <c:v>0.81060423681961091</c:v>
                </c:pt>
                <c:pt idx="3350">
                  <c:v>0.81054851387990345</c:v>
                </c:pt>
                <c:pt idx="3351">
                  <c:v>0.81049279477072866</c:v>
                </c:pt>
                <c:pt idx="3352">
                  <c:v>0.8104370794918232</c:v>
                </c:pt>
                <c:pt idx="3353">
                  <c:v>0.81038136804292382</c:v>
                </c:pt>
                <c:pt idx="3354">
                  <c:v>0.81032566042376719</c:v>
                </c:pt>
                <c:pt idx="3355">
                  <c:v>0.81026995663409007</c:v>
                </c:pt>
                <c:pt idx="3356">
                  <c:v>0.81021425667362923</c:v>
                </c:pt>
                <c:pt idx="3357">
                  <c:v>0.81015856054212132</c:v>
                </c:pt>
                <c:pt idx="3358">
                  <c:v>0.81010286823930333</c:v>
                </c:pt>
                <c:pt idx="3359">
                  <c:v>0.81004717976491181</c:v>
                </c:pt>
                <c:pt idx="3360">
                  <c:v>0.80999149511868385</c:v>
                </c:pt>
                <c:pt idx="3361">
                  <c:v>0.80993581430035611</c:v>
                </c:pt>
                <c:pt idx="3362">
                  <c:v>0.80988013730966557</c:v>
                </c:pt>
                <c:pt idx="3363">
                  <c:v>0.80982446414634901</c:v>
                </c:pt>
                <c:pt idx="3364">
                  <c:v>0.8097687948101433</c:v>
                </c:pt>
                <c:pt idx="3365">
                  <c:v>0.80971312930078543</c:v>
                </c:pt>
                <c:pt idx="3366">
                  <c:v>0.80965746761801249</c:v>
                </c:pt>
                <c:pt idx="3367">
                  <c:v>0.80960180976156115</c:v>
                </c:pt>
                <c:pt idx="3368">
                  <c:v>0.8095461557311685</c:v>
                </c:pt>
                <c:pt idx="3369">
                  <c:v>0.80949050552657154</c:v>
                </c:pt>
                <c:pt idx="3370">
                  <c:v>0.80943485914750712</c:v>
                </c:pt>
                <c:pt idx="3371">
                  <c:v>0.80937921659371259</c:v>
                </c:pt>
                <c:pt idx="3372">
                  <c:v>0.8093235778649247</c:v>
                </c:pt>
                <c:pt idx="3373">
                  <c:v>0.80926794296088056</c:v>
                </c:pt>
                <c:pt idx="3374">
                  <c:v>0.80921231188131748</c:v>
                </c:pt>
                <c:pt idx="3375">
                  <c:v>0.80915668462597223</c:v>
                </c:pt>
                <c:pt idx="3376">
                  <c:v>0.80910106119458203</c:v>
                </c:pt>
                <c:pt idx="3377">
                  <c:v>0.80904544158688407</c:v>
                </c:pt>
                <c:pt idx="3378">
                  <c:v>0.80898982580261569</c:v>
                </c:pt>
                <c:pt idx="3379">
                  <c:v>0.80893421384151365</c:v>
                </c:pt>
                <c:pt idx="3380">
                  <c:v>0.80887860570331538</c:v>
                </c:pt>
                <c:pt idx="3381">
                  <c:v>0.80882300138775798</c:v>
                </c:pt>
                <c:pt idx="3382">
                  <c:v>0.80876740089457877</c:v>
                </c:pt>
                <c:pt idx="3383">
                  <c:v>0.80871180422351496</c:v>
                </c:pt>
                <c:pt idx="3384">
                  <c:v>0.80865621137430377</c:v>
                </c:pt>
                <c:pt idx="3385">
                  <c:v>0.80860062234668262</c:v>
                </c:pt>
                <c:pt idx="3386">
                  <c:v>0.8085450371403885</c:v>
                </c:pt>
                <c:pt idx="3387">
                  <c:v>0.80848945575515907</c:v>
                </c:pt>
                <c:pt idx="3388">
                  <c:v>0.80843387819073143</c:v>
                </c:pt>
                <c:pt idx="3389">
                  <c:v>0.808378304446843</c:v>
                </c:pt>
                <c:pt idx="3390">
                  <c:v>0.80832273452323122</c:v>
                </c:pt>
                <c:pt idx="3391">
                  <c:v>0.80826716841963331</c:v>
                </c:pt>
                <c:pt idx="3392">
                  <c:v>0.80821160613578691</c:v>
                </c:pt>
                <c:pt idx="3393">
                  <c:v>0.80815604767142912</c:v>
                </c:pt>
                <c:pt idx="3394">
                  <c:v>0.80810049302629761</c:v>
                </c:pt>
                <c:pt idx="3395">
                  <c:v>0.80804494220012979</c:v>
                </c:pt>
                <c:pt idx="3396">
                  <c:v>0.80798939519266322</c:v>
                </c:pt>
                <c:pt idx="3397">
                  <c:v>0.80793385200363521</c:v>
                </c:pt>
                <c:pt idx="3398">
                  <c:v>0.80787831263278331</c:v>
                </c:pt>
                <c:pt idx="3399">
                  <c:v>0.80782277707984518</c:v>
                </c:pt>
                <c:pt idx="3400">
                  <c:v>0.80776724534455824</c:v>
                </c:pt>
                <c:pt idx="3401">
                  <c:v>0.80771171742666015</c:v>
                </c:pt>
                <c:pt idx="3402">
                  <c:v>0.80765619332588845</c:v>
                </c:pt>
                <c:pt idx="3403">
                  <c:v>0.80760067304198069</c:v>
                </c:pt>
                <c:pt idx="3404">
                  <c:v>0.80754515657467452</c:v>
                </c:pt>
                <c:pt idx="3405">
                  <c:v>0.8074896439237077</c:v>
                </c:pt>
                <c:pt idx="3406">
                  <c:v>0.80743413508881767</c:v>
                </c:pt>
                <c:pt idx="3407">
                  <c:v>0.8073786300697422</c:v>
                </c:pt>
                <c:pt idx="3408">
                  <c:v>0.80732312886621915</c:v>
                </c:pt>
                <c:pt idx="3409">
                  <c:v>0.80726763147798586</c:v>
                </c:pt>
                <c:pt idx="3410">
                  <c:v>0.80721213790478052</c:v>
                </c:pt>
                <c:pt idx="3411">
                  <c:v>0.80715664814634047</c:v>
                </c:pt>
                <c:pt idx="3412">
                  <c:v>0.80710116220240369</c:v>
                </c:pt>
                <c:pt idx="3413">
                  <c:v>0.80704568007270783</c:v>
                </c:pt>
                <c:pt idx="3414">
                  <c:v>0.80699020175699077</c:v>
                </c:pt>
                <c:pt idx="3415">
                  <c:v>0.80693472725499038</c:v>
                </c:pt>
                <c:pt idx="3416">
                  <c:v>0.80687925656644433</c:v>
                </c:pt>
                <c:pt idx="3417">
                  <c:v>0.8068237896910907</c:v>
                </c:pt>
                <c:pt idx="3418">
                  <c:v>0.80676832662866726</c:v>
                </c:pt>
                <c:pt idx="3419">
                  <c:v>0.80671286737891179</c:v>
                </c:pt>
                <c:pt idx="3420">
                  <c:v>0.80665741194156226</c:v>
                </c:pt>
                <c:pt idx="3421">
                  <c:v>0.80660196031635667</c:v>
                </c:pt>
                <c:pt idx="3422">
                  <c:v>0.806546512503033</c:v>
                </c:pt>
                <c:pt idx="3423">
                  <c:v>0.80649106850132901</c:v>
                </c:pt>
                <c:pt idx="3424">
                  <c:v>0.80643562831098281</c:v>
                </c:pt>
                <c:pt idx="3425">
                  <c:v>0.80638019193173249</c:v>
                </c:pt>
                <c:pt idx="3426">
                  <c:v>0.80632475936331593</c:v>
                </c:pt>
                <c:pt idx="3427">
                  <c:v>0.80626933060547112</c:v>
                </c:pt>
                <c:pt idx="3428">
                  <c:v>0.80621390565793616</c:v>
                </c:pt>
                <c:pt idx="3429">
                  <c:v>0.80615848452044925</c:v>
                </c:pt>
                <c:pt idx="3430">
                  <c:v>0.80610306719274838</c:v>
                </c:pt>
                <c:pt idx="3431">
                  <c:v>0.80604765367457165</c:v>
                </c:pt>
                <c:pt idx="3432">
                  <c:v>0.80599224396565705</c:v>
                </c:pt>
                <c:pt idx="3433">
                  <c:v>0.80593683806574301</c:v>
                </c:pt>
                <c:pt idx="3434">
                  <c:v>0.80588143597456752</c:v>
                </c:pt>
                <c:pt idx="3435">
                  <c:v>0.80582603769186878</c:v>
                </c:pt>
                <c:pt idx="3436">
                  <c:v>0.8057706432173849</c:v>
                </c:pt>
                <c:pt idx="3437">
                  <c:v>0.8057152525508543</c:v>
                </c:pt>
                <c:pt idx="3438">
                  <c:v>0.80565986569201486</c:v>
                </c:pt>
                <c:pt idx="3439">
                  <c:v>0.80560448264060525</c:v>
                </c:pt>
                <c:pt idx="3440">
                  <c:v>0.80554910339636365</c:v>
                </c:pt>
                <c:pt idx="3441">
                  <c:v>0.80549372795902807</c:v>
                </c:pt>
                <c:pt idx="3442">
                  <c:v>0.80543835632833694</c:v>
                </c:pt>
                <c:pt idx="3443">
                  <c:v>0.80538298850402867</c:v>
                </c:pt>
                <c:pt idx="3444">
                  <c:v>0.80532762448584161</c:v>
                </c:pt>
                <c:pt idx="3445">
                  <c:v>0.80527226427351406</c:v>
                </c:pt>
                <c:pt idx="3446">
                  <c:v>0.80521690786678435</c:v>
                </c:pt>
                <c:pt idx="3447">
                  <c:v>0.80516155526539102</c:v>
                </c:pt>
                <c:pt idx="3448">
                  <c:v>0.80510620646907227</c:v>
                </c:pt>
                <c:pt idx="3449">
                  <c:v>0.80505086147756677</c:v>
                </c:pt>
                <c:pt idx="3450">
                  <c:v>0.80499552029061272</c:v>
                </c:pt>
                <c:pt idx="3451">
                  <c:v>0.80494018290794878</c:v>
                </c:pt>
                <c:pt idx="3452">
                  <c:v>0.80488484932931326</c:v>
                </c:pt>
                <c:pt idx="3453">
                  <c:v>0.80482951955444493</c:v>
                </c:pt>
                <c:pt idx="3454">
                  <c:v>0.804774193583082</c:v>
                </c:pt>
                <c:pt idx="3455">
                  <c:v>0.80471887141496334</c:v>
                </c:pt>
                <c:pt idx="3456">
                  <c:v>0.80466355304982717</c:v>
                </c:pt>
                <c:pt idx="3457">
                  <c:v>0.80460823848741214</c:v>
                </c:pt>
                <c:pt idx="3458">
                  <c:v>0.80455292772745712</c:v>
                </c:pt>
                <c:pt idx="3459">
                  <c:v>0.80449762076970033</c:v>
                </c:pt>
                <c:pt idx="3460">
                  <c:v>0.80444231761388074</c:v>
                </c:pt>
                <c:pt idx="3461">
                  <c:v>0.80438701825973669</c:v>
                </c:pt>
                <c:pt idx="3462">
                  <c:v>0.80433172270700704</c:v>
                </c:pt>
                <c:pt idx="3463">
                  <c:v>0.80427643095543044</c:v>
                </c:pt>
                <c:pt idx="3464">
                  <c:v>0.80422114300474556</c:v>
                </c:pt>
                <c:pt idx="3465">
                  <c:v>0.80416585885469105</c:v>
                </c:pt>
                <c:pt idx="3466">
                  <c:v>0.80411057850500578</c:v>
                </c:pt>
                <c:pt idx="3467">
                  <c:v>0.80405530195542851</c:v>
                </c:pt>
                <c:pt idx="3468">
                  <c:v>0.80400002920569791</c:v>
                </c:pt>
                <c:pt idx="3469">
                  <c:v>0.80394476025555284</c:v>
                </c:pt>
                <c:pt idx="3470">
                  <c:v>0.80388949510473195</c:v>
                </c:pt>
                <c:pt idx="3471">
                  <c:v>0.80383423375297425</c:v>
                </c:pt>
                <c:pt idx="3472">
                  <c:v>0.80377897620001848</c:v>
                </c:pt>
                <c:pt idx="3473">
                  <c:v>0.80372372244560364</c:v>
                </c:pt>
                <c:pt idx="3474">
                  <c:v>0.80366847248946849</c:v>
                </c:pt>
                <c:pt idx="3475">
                  <c:v>0.8036132263313519</c:v>
                </c:pt>
                <c:pt idx="3476">
                  <c:v>0.80355798397099276</c:v>
                </c:pt>
                <c:pt idx="3477">
                  <c:v>0.80350274540813027</c:v>
                </c:pt>
                <c:pt idx="3478">
                  <c:v>0.80344751064250297</c:v>
                </c:pt>
                <c:pt idx="3479">
                  <c:v>0.80339227967385018</c:v>
                </c:pt>
                <c:pt idx="3480">
                  <c:v>0.80333705250191068</c:v>
                </c:pt>
                <c:pt idx="3481">
                  <c:v>0.80328182912642365</c:v>
                </c:pt>
                <c:pt idx="3482">
                  <c:v>0.80322660954712788</c:v>
                </c:pt>
                <c:pt idx="3483">
                  <c:v>0.80317139376376268</c:v>
                </c:pt>
                <c:pt idx="3484">
                  <c:v>0.80311618177606692</c:v>
                </c:pt>
                <c:pt idx="3485">
                  <c:v>0.8030609735837797</c:v>
                </c:pt>
                <c:pt idx="3486">
                  <c:v>0.80300576918664013</c:v>
                </c:pt>
                <c:pt idx="3487">
                  <c:v>0.8029505685843874</c:v>
                </c:pt>
                <c:pt idx="3488">
                  <c:v>0.8028953717767604</c:v>
                </c:pt>
                <c:pt idx="3489">
                  <c:v>0.80284017876349856</c:v>
                </c:pt>
                <c:pt idx="3490">
                  <c:v>0.80278498954434097</c:v>
                </c:pt>
                <c:pt idx="3491">
                  <c:v>0.80272980411902672</c:v>
                </c:pt>
                <c:pt idx="3492">
                  <c:v>0.80267462248729504</c:v>
                </c:pt>
                <c:pt idx="3493">
                  <c:v>0.80261944464888524</c:v>
                </c:pt>
                <c:pt idx="3494">
                  <c:v>0.80256427060353641</c:v>
                </c:pt>
                <c:pt idx="3495">
                  <c:v>0.80250910035098799</c:v>
                </c:pt>
                <c:pt idx="3496">
                  <c:v>0.80245393389097919</c:v>
                </c:pt>
                <c:pt idx="3497">
                  <c:v>0.8023987712232491</c:v>
                </c:pt>
                <c:pt idx="3498">
                  <c:v>0.80234361234753737</c:v>
                </c:pt>
                <c:pt idx="3499">
                  <c:v>0.80228845726358311</c:v>
                </c:pt>
                <c:pt idx="3500">
                  <c:v>0.80223330597112552</c:v>
                </c:pt>
                <c:pt idx="3501">
                  <c:v>0.80217815846990437</c:v>
                </c:pt>
                <c:pt idx="3502">
                  <c:v>0.80212301475965886</c:v>
                </c:pt>
                <c:pt idx="3503">
                  <c:v>0.8020678748401282</c:v>
                </c:pt>
                <c:pt idx="3504">
                  <c:v>0.80201273871105205</c:v>
                </c:pt>
                <c:pt idx="3505">
                  <c:v>0.80195760637216973</c:v>
                </c:pt>
                <c:pt idx="3506">
                  <c:v>0.80190247782322066</c:v>
                </c:pt>
                <c:pt idx="3507">
                  <c:v>0.80184735306394439</c:v>
                </c:pt>
                <c:pt idx="3508">
                  <c:v>0.80179223209408035</c:v>
                </c:pt>
                <c:pt idx="3509">
                  <c:v>0.80173711491336819</c:v>
                </c:pt>
                <c:pt idx="3510">
                  <c:v>0.80168200152154734</c:v>
                </c:pt>
                <c:pt idx="3511">
                  <c:v>0.80162689191835712</c:v>
                </c:pt>
                <c:pt idx="3512">
                  <c:v>0.80157178610353752</c:v>
                </c:pt>
                <c:pt idx="3513">
                  <c:v>0.80151668407682775</c:v>
                </c:pt>
                <c:pt idx="3514">
                  <c:v>0.80146158583796767</c:v>
                </c:pt>
                <c:pt idx="3515">
                  <c:v>0.80140649138669673</c:v>
                </c:pt>
                <c:pt idx="3516">
                  <c:v>0.80135140072275457</c:v>
                </c:pt>
                <c:pt idx="3517">
                  <c:v>0.80129631384588096</c:v>
                </c:pt>
                <c:pt idx="3518">
                  <c:v>0.80124123075581544</c:v>
                </c:pt>
                <c:pt idx="3519">
                  <c:v>0.80118615145229777</c:v>
                </c:pt>
                <c:pt idx="3520">
                  <c:v>0.8011310759350676</c:v>
                </c:pt>
                <c:pt idx="3521">
                  <c:v>0.8010760042038646</c:v>
                </c:pt>
                <c:pt idx="3522">
                  <c:v>0.80102093625842863</c:v>
                </c:pt>
                <c:pt idx="3523">
                  <c:v>0.80096587209849945</c:v>
                </c:pt>
                <c:pt idx="3524">
                  <c:v>0.80091081172381684</c:v>
                </c:pt>
                <c:pt idx="3525">
                  <c:v>0.80085575513412044</c:v>
                </c:pt>
                <c:pt idx="3526">
                  <c:v>0.80080070232915024</c:v>
                </c:pt>
                <c:pt idx="3527">
                  <c:v>0.80074565330864589</c:v>
                </c:pt>
                <c:pt idx="3528">
                  <c:v>0.80069060807234738</c:v>
                </c:pt>
                <c:pt idx="3529">
                  <c:v>0.80063556661999447</c:v>
                </c:pt>
                <c:pt idx="3530">
                  <c:v>0.80058052895132725</c:v>
                </c:pt>
                <c:pt idx="3531">
                  <c:v>0.80052549506608528</c:v>
                </c:pt>
                <c:pt idx="3532">
                  <c:v>0.80047046496400887</c:v>
                </c:pt>
                <c:pt idx="3533">
                  <c:v>0.80041543864483766</c:v>
                </c:pt>
                <c:pt idx="3534">
                  <c:v>0.80036041610831166</c:v>
                </c:pt>
                <c:pt idx="3535">
                  <c:v>0.80030539735417083</c:v>
                </c:pt>
                <c:pt idx="3536">
                  <c:v>0.8002503823821554</c:v>
                </c:pt>
                <c:pt idx="3537">
                  <c:v>0.80019537119200501</c:v>
                </c:pt>
                <c:pt idx="3538">
                  <c:v>0.80014036378345998</c:v>
                </c:pt>
                <c:pt idx="3539">
                  <c:v>0.80008536015626019</c:v>
                </c:pt>
                <c:pt idx="3540">
                  <c:v>0.80003036031014574</c:v>
                </c:pt>
                <c:pt idx="3541">
                  <c:v>0.79997536424485671</c:v>
                </c:pt>
                <c:pt idx="3542">
                  <c:v>0.79992037196013321</c:v>
                </c:pt>
                <c:pt idx="3543">
                  <c:v>0.79986538345571545</c:v>
                </c:pt>
                <c:pt idx="3544">
                  <c:v>0.7998103987313433</c:v>
                </c:pt>
                <c:pt idx="3545">
                  <c:v>0.79975541778675707</c:v>
                </c:pt>
                <c:pt idx="3546">
                  <c:v>0.7997004406216971</c:v>
                </c:pt>
                <c:pt idx="3547">
                  <c:v>0.79964546723590324</c:v>
                </c:pt>
                <c:pt idx="3548">
                  <c:v>0.79959049762911594</c:v>
                </c:pt>
                <c:pt idx="3549">
                  <c:v>0.79953553180107528</c:v>
                </c:pt>
                <c:pt idx="3550">
                  <c:v>0.7994805697515216</c:v>
                </c:pt>
                <c:pt idx="3551">
                  <c:v>0.79942561148019509</c:v>
                </c:pt>
                <c:pt idx="3552">
                  <c:v>0.79937065698683607</c:v>
                </c:pt>
                <c:pt idx="3553">
                  <c:v>0.79931570627118487</c:v>
                </c:pt>
                <c:pt idx="3554">
                  <c:v>0.79926075933298169</c:v>
                </c:pt>
                <c:pt idx="3555">
                  <c:v>0.79920581617196695</c:v>
                </c:pt>
                <c:pt idx="3556">
                  <c:v>0.79915087678788088</c:v>
                </c:pt>
                <c:pt idx="3557">
                  <c:v>0.79909594118046401</c:v>
                </c:pt>
                <c:pt idx="3558">
                  <c:v>0.79904100934945665</c:v>
                </c:pt>
                <c:pt idx="3559">
                  <c:v>0.79898608129459914</c:v>
                </c:pt>
                <c:pt idx="3560">
                  <c:v>0.79893115701563189</c:v>
                </c:pt>
                <c:pt idx="3561">
                  <c:v>0.79887623651229556</c:v>
                </c:pt>
                <c:pt idx="3562">
                  <c:v>0.79882131978433024</c:v>
                </c:pt>
                <c:pt idx="3563">
                  <c:v>0.79876640683147671</c:v>
                </c:pt>
                <c:pt idx="3564">
                  <c:v>0.79871149765347527</c:v>
                </c:pt>
                <c:pt idx="3565">
                  <c:v>0.79865659225006658</c:v>
                </c:pt>
                <c:pt idx="3566">
                  <c:v>0.79860169062099118</c:v>
                </c:pt>
                <c:pt idx="3567">
                  <c:v>0.79854679276598939</c:v>
                </c:pt>
                <c:pt idx="3568">
                  <c:v>0.79849189868480186</c:v>
                </c:pt>
                <c:pt idx="3569">
                  <c:v>0.79843700837716935</c:v>
                </c:pt>
                <c:pt idx="3570">
                  <c:v>0.7983821218428323</c:v>
                </c:pt>
                <c:pt idx="3571">
                  <c:v>0.79832723908153125</c:v>
                </c:pt>
                <c:pt idx="3572">
                  <c:v>0.79827236009300706</c:v>
                </c:pt>
                <c:pt idx="3573">
                  <c:v>0.79821748487700006</c:v>
                </c:pt>
                <c:pt idx="3574">
                  <c:v>0.79816261343325123</c:v>
                </c:pt>
                <c:pt idx="3575">
                  <c:v>0.79810774576150112</c:v>
                </c:pt>
                <c:pt idx="3576">
                  <c:v>0.79805288186149037</c:v>
                </c:pt>
                <c:pt idx="3577">
                  <c:v>0.79799802173295997</c:v>
                </c:pt>
                <c:pt idx="3578">
                  <c:v>0.79794316537565035</c:v>
                </c:pt>
                <c:pt idx="3579">
                  <c:v>0.79788831278930228</c:v>
                </c:pt>
                <c:pt idx="3580">
                  <c:v>0.79783346397365684</c:v>
                </c:pt>
                <c:pt idx="3581">
                  <c:v>0.79777861892845436</c:v>
                </c:pt>
                <c:pt idx="3582">
                  <c:v>0.79772377765343616</c:v>
                </c:pt>
                <c:pt idx="3583">
                  <c:v>0.79766894014834266</c:v>
                </c:pt>
                <c:pt idx="3584">
                  <c:v>0.79761410641291497</c:v>
                </c:pt>
                <c:pt idx="3585">
                  <c:v>0.79755927644689373</c:v>
                </c:pt>
                <c:pt idx="3586">
                  <c:v>0.79750445025001993</c:v>
                </c:pt>
                <c:pt idx="3587">
                  <c:v>0.79744962782203455</c:v>
                </c:pt>
                <c:pt idx="3588">
                  <c:v>0.79739480916267846</c:v>
                </c:pt>
                <c:pt idx="3589">
                  <c:v>0.79733999427169255</c:v>
                </c:pt>
                <c:pt idx="3590">
                  <c:v>0.7972851831488178</c:v>
                </c:pt>
                <c:pt idx="3591">
                  <c:v>0.79723037579379519</c:v>
                </c:pt>
                <c:pt idx="3592">
                  <c:v>0.79717557220636559</c:v>
                </c:pt>
                <c:pt idx="3593">
                  <c:v>0.79712077238627022</c:v>
                </c:pt>
                <c:pt idx="3594">
                  <c:v>0.79706597633324983</c:v>
                </c:pt>
                <c:pt idx="3595">
                  <c:v>0.79701118404704585</c:v>
                </c:pt>
                <c:pt idx="3596">
                  <c:v>0.79695639552739894</c:v>
                </c:pt>
                <c:pt idx="3597">
                  <c:v>0.79690161077405042</c:v>
                </c:pt>
                <c:pt idx="3598">
                  <c:v>0.79684682978674126</c:v>
                </c:pt>
                <c:pt idx="3599">
                  <c:v>0.79679205256521268</c:v>
                </c:pt>
                <c:pt idx="3600">
                  <c:v>0.79673727910920578</c:v>
                </c:pt>
                <c:pt idx="3601">
                  <c:v>0.79668250941846175</c:v>
                </c:pt>
                <c:pt idx="3602">
                  <c:v>0.79662774349272159</c:v>
                </c:pt>
                <c:pt idx="3603">
                  <c:v>0.7965729813317266</c:v>
                </c:pt>
                <c:pt idx="3604">
                  <c:v>0.79651822293521801</c:v>
                </c:pt>
                <c:pt idx="3605">
                  <c:v>0.79646346830293702</c:v>
                </c:pt>
                <c:pt idx="3606">
                  <c:v>0.79640871743462482</c:v>
                </c:pt>
                <c:pt idx="3607">
                  <c:v>0.79635397033002264</c:v>
                </c:pt>
                <c:pt idx="3608">
                  <c:v>0.7962992269888719</c:v>
                </c:pt>
                <c:pt idx="3609">
                  <c:v>0.7962444874109138</c:v>
                </c:pt>
                <c:pt idx="3610">
                  <c:v>0.79618975159588956</c:v>
                </c:pt>
                <c:pt idx="3611">
                  <c:v>0.7961350195435406</c:v>
                </c:pt>
                <c:pt idx="3612">
                  <c:v>0.79608029125360835</c:v>
                </c:pt>
                <c:pt idx="3613">
                  <c:v>0.79602556672583413</c:v>
                </c:pt>
                <c:pt idx="3614">
                  <c:v>0.79597084595995904</c:v>
                </c:pt>
                <c:pt idx="3615">
                  <c:v>0.79591612895572494</c:v>
                </c:pt>
                <c:pt idx="3616">
                  <c:v>0.79586141571287294</c:v>
                </c:pt>
                <c:pt idx="3617">
                  <c:v>0.79580670623114447</c:v>
                </c:pt>
                <c:pt idx="3618">
                  <c:v>0.79575200051028128</c:v>
                </c:pt>
                <c:pt idx="3619">
                  <c:v>0.79569729855002436</c:v>
                </c:pt>
                <c:pt idx="3620">
                  <c:v>0.79564260035011558</c:v>
                </c:pt>
                <c:pt idx="3621">
                  <c:v>0.79558790591029627</c:v>
                </c:pt>
                <c:pt idx="3622">
                  <c:v>0.79553321523030807</c:v>
                </c:pt>
                <c:pt idx="3623">
                  <c:v>0.79547852830989241</c:v>
                </c:pt>
                <c:pt idx="3624">
                  <c:v>0.79542384514879083</c:v>
                </c:pt>
                <c:pt idx="3625">
                  <c:v>0.7953691657467451</c:v>
                </c:pt>
                <c:pt idx="3626">
                  <c:v>0.79531449010349664</c:v>
                </c:pt>
                <c:pt idx="3627">
                  <c:v>0.79525981821878711</c:v>
                </c:pt>
                <c:pt idx="3628">
                  <c:v>0.79520515009235804</c:v>
                </c:pt>
                <c:pt idx="3629">
                  <c:v>0.79515048572395119</c:v>
                </c:pt>
                <c:pt idx="3630">
                  <c:v>0.79509582511330823</c:v>
                </c:pt>
                <c:pt idx="3631">
                  <c:v>0.79504116826017079</c:v>
                </c:pt>
                <c:pt idx="3632">
                  <c:v>0.79498651516428065</c:v>
                </c:pt>
                <c:pt idx="3633">
                  <c:v>0.79493186582537945</c:v>
                </c:pt>
                <c:pt idx="3634">
                  <c:v>0.79487722024320895</c:v>
                </c:pt>
                <c:pt idx="3635">
                  <c:v>0.79482257841751081</c:v>
                </c:pt>
                <c:pt idx="3636">
                  <c:v>0.79476794034802689</c:v>
                </c:pt>
                <c:pt idx="3637">
                  <c:v>0.79471330603449908</c:v>
                </c:pt>
                <c:pt idx="3638">
                  <c:v>0.79465867547666902</c:v>
                </c:pt>
                <c:pt idx="3639">
                  <c:v>0.79460404867427858</c:v>
                </c:pt>
                <c:pt idx="3640">
                  <c:v>0.79454942562706965</c:v>
                </c:pt>
                <c:pt idx="3641">
                  <c:v>0.79449480633478398</c:v>
                </c:pt>
                <c:pt idx="3642">
                  <c:v>0.79444019079716366</c:v>
                </c:pt>
                <c:pt idx="3643">
                  <c:v>0.79438557901395035</c:v>
                </c:pt>
                <c:pt idx="3644">
                  <c:v>0.79433097098488614</c:v>
                </c:pt>
                <c:pt idx="3645">
                  <c:v>0.7942763667097128</c:v>
                </c:pt>
                <c:pt idx="3646">
                  <c:v>0.79422176618817242</c:v>
                </c:pt>
                <c:pt idx="3647">
                  <c:v>0.79416716942000687</c:v>
                </c:pt>
                <c:pt idx="3648">
                  <c:v>0.79411257640495814</c:v>
                </c:pt>
                <c:pt idx="3649">
                  <c:v>0.79405798714276843</c:v>
                </c:pt>
                <c:pt idx="3650">
                  <c:v>0.7940034016331794</c:v>
                </c:pt>
                <c:pt idx="3651">
                  <c:v>0.79394881987593335</c:v>
                </c:pt>
                <c:pt idx="3652">
                  <c:v>0.79389424187077229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4E-4042-BDF2-9E7DDB2A3E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2161487"/>
        <c:axId val="982157167"/>
      </c:lineChart>
      <c:dateAx>
        <c:axId val="982131727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82138447"/>
        <c:crosses val="autoZero"/>
        <c:auto val="1"/>
        <c:lblOffset val="100"/>
        <c:baseTimeUnit val="days"/>
      </c:dateAx>
      <c:valAx>
        <c:axId val="98213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Interest</a:t>
                </a:r>
                <a:r>
                  <a:rPr lang="en-US" altLang="ja-JP" baseline="0"/>
                  <a:t> Rates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82131727"/>
        <c:crosses val="autoZero"/>
        <c:crossBetween val="between"/>
      </c:valAx>
      <c:valAx>
        <c:axId val="982157167"/>
        <c:scaling>
          <c:orientation val="minMax"/>
          <c:max val="1.5"/>
          <c:min val="0.5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Discount</a:t>
                </a:r>
                <a:r>
                  <a:rPr lang="en-US" altLang="ja-JP" baseline="0"/>
                  <a:t> Factor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 altLang="en-US"/>
            </a:p>
          </c:txPr>
        </c:title>
        <c:numFmt formatCode="#,##0.00_);[Red]\(#,##0.00\)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82161487"/>
        <c:crosses val="max"/>
        <c:crossBetween val="between"/>
      </c:valAx>
      <c:dateAx>
        <c:axId val="982161487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82157167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430301003826793"/>
          <c:y val="0.64879955839246939"/>
          <c:w val="0.28987383348421658"/>
          <c:h val="0.1391495217268835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Expected Cash Flow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'Q5-10,14'!$S$42:$S$52</c:f>
              <c:numCache>
                <c:formatCode>General</c:formatCode>
                <c:ptCount val="11"/>
                <c:pt idx="0" formatCode="_(* #,##0.00_);_(* \(#,##0.00\);_(* &quot;-&quot;??_);_(@_)">
                  <c:v>6.5086045424306604</c:v>
                </c:pt>
                <c:pt idx="1">
                  <c:v>7.2131746716862937</c:v>
                </c:pt>
                <c:pt idx="2">
                  <c:v>6.2620397045786822</c:v>
                </c:pt>
                <c:pt idx="3">
                  <c:v>6.465297396903086</c:v>
                </c:pt>
                <c:pt idx="4">
                  <c:v>5.4695528249408101</c:v>
                </c:pt>
                <c:pt idx="5">
                  <c:v>3.6901924514271824</c:v>
                </c:pt>
                <c:pt idx="6">
                  <c:v>3.8865645632486379</c:v>
                </c:pt>
                <c:pt idx="7">
                  <c:v>4.0893620610824577</c:v>
                </c:pt>
                <c:pt idx="8">
                  <c:v>4.2489940249743547</c:v>
                </c:pt>
                <c:pt idx="9">
                  <c:v>5.7605292265517116</c:v>
                </c:pt>
                <c:pt idx="10">
                  <c:v>5.9518951563344116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65-40FE-98E1-9925E63EC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726559"/>
        <c:axId val="1948688735"/>
      </c:scatterChart>
      <c:valAx>
        <c:axId val="19487265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688735"/>
        <c:crosses val="autoZero"/>
        <c:crossBetween val="midCat"/>
      </c:valAx>
      <c:valAx>
        <c:axId val="194868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726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Expected Cash Flow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'Q11'!$S$42:$S$52</c:f>
              <c:numCache>
                <c:formatCode>General</c:formatCode>
                <c:ptCount val="11"/>
                <c:pt idx="0" formatCode="_(* #,##0.00_);_(* \(#,##0.00\);_(* &quot;-&quot;??_);_(@_)">
                  <c:v>5.7938525082132131</c:v>
                </c:pt>
                <c:pt idx="1">
                  <c:v>7.2131746716862937</c:v>
                </c:pt>
                <c:pt idx="2">
                  <c:v>6.2620397045786822</c:v>
                </c:pt>
                <c:pt idx="3">
                  <c:v>6.465297396903086</c:v>
                </c:pt>
                <c:pt idx="4">
                  <c:v>5.4695528249408101</c:v>
                </c:pt>
                <c:pt idx="5">
                  <c:v>3.6901924514271824</c:v>
                </c:pt>
                <c:pt idx="6">
                  <c:v>3.8865645632486379</c:v>
                </c:pt>
                <c:pt idx="7">
                  <c:v>4.0893620610824577</c:v>
                </c:pt>
                <c:pt idx="8">
                  <c:v>4.2489940249743547</c:v>
                </c:pt>
                <c:pt idx="9">
                  <c:v>5.7605292265517116</c:v>
                </c:pt>
                <c:pt idx="10">
                  <c:v>5.9518951563344116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21-4E4D-852D-4111A2D12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8726559"/>
        <c:axId val="1948688735"/>
      </c:scatterChart>
      <c:valAx>
        <c:axId val="19487265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688735"/>
        <c:crosses val="autoZero"/>
        <c:crossBetween val="midCat"/>
      </c:valAx>
      <c:valAx>
        <c:axId val="194868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726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v>Parallel Shift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18266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3</c:v>
              </c:pt>
              <c:pt idx="4">
                <c:v>4</c:v>
              </c:pt>
              <c:pt idx="5">
                <c:v>5</c:v>
              </c:pt>
              <c:pt idx="6">
                <c:v>6</c:v>
              </c:pt>
              <c:pt idx="7">
                <c:v>7</c:v>
              </c:pt>
              <c:pt idx="8">
                <c:v>8</c:v>
              </c:pt>
              <c:pt idx="9">
                <c:v>9</c:v>
              </c:pt>
              <c:pt idx="10">
                <c:v>10</c:v>
              </c:pt>
              <c:pt idx="11">
                <c:v>11</c:v>
              </c:pt>
              <c:pt idx="12">
                <c:v>12</c:v>
              </c:pt>
              <c:pt idx="13">
                <c:v>13</c:v>
              </c:pt>
              <c:pt idx="14">
                <c:v>14</c:v>
              </c:pt>
              <c:pt idx="15">
                <c:v>15</c:v>
              </c:pt>
              <c:pt idx="16">
                <c:v>16</c:v>
              </c:pt>
              <c:pt idx="17">
                <c:v>17</c:v>
              </c:pt>
              <c:pt idx="18">
                <c:v>18</c:v>
              </c:pt>
              <c:pt idx="19">
                <c:v>19</c:v>
              </c:pt>
              <c:pt idx="20">
                <c:v>20</c:v>
              </c:pt>
              <c:pt idx="21">
                <c:v>21</c:v>
              </c:pt>
              <c:pt idx="22">
                <c:v>22</c:v>
              </c:pt>
              <c:pt idx="23">
                <c:v>23</c:v>
              </c:pt>
              <c:pt idx="24">
                <c:v>24</c:v>
              </c:pt>
              <c:pt idx="25">
                <c:v>25</c:v>
              </c:pt>
              <c:pt idx="26">
                <c:v>26</c:v>
              </c:pt>
              <c:pt idx="27">
                <c:v>27</c:v>
              </c:pt>
              <c:pt idx="28">
                <c:v>28</c:v>
              </c:pt>
              <c:pt idx="29">
                <c:v>29</c:v>
              </c:pt>
              <c:pt idx="30">
                <c:v>30</c:v>
              </c:pt>
              <c:pt idx="31">
                <c:v>31</c:v>
              </c:pt>
              <c:pt idx="32">
                <c:v>32</c:v>
              </c:pt>
              <c:pt idx="33">
                <c:v>33</c:v>
              </c:pt>
              <c:pt idx="34">
                <c:v>34</c:v>
              </c:pt>
              <c:pt idx="35">
                <c:v>35</c:v>
              </c:pt>
              <c:pt idx="36">
                <c:v>36</c:v>
              </c:pt>
              <c:pt idx="37">
                <c:v>37</c:v>
              </c:pt>
              <c:pt idx="38">
                <c:v>38</c:v>
              </c:pt>
              <c:pt idx="39">
                <c:v>39</c:v>
              </c:pt>
              <c:pt idx="40">
                <c:v>40</c:v>
              </c:pt>
              <c:pt idx="41">
                <c:v>41</c:v>
              </c:pt>
              <c:pt idx="42">
                <c:v>42</c:v>
              </c:pt>
              <c:pt idx="43">
                <c:v>43</c:v>
              </c:pt>
              <c:pt idx="44">
                <c:v>44</c:v>
              </c:pt>
              <c:pt idx="45">
                <c:v>45</c:v>
              </c:pt>
              <c:pt idx="46">
                <c:v>46</c:v>
              </c:pt>
              <c:pt idx="47">
                <c:v>47</c:v>
              </c:pt>
              <c:pt idx="48">
                <c:v>48</c:v>
              </c:pt>
              <c:pt idx="49">
                <c:v>49</c:v>
              </c:pt>
              <c:pt idx="50">
                <c:v>50</c:v>
              </c:pt>
              <c:pt idx="51">
                <c:v>51</c:v>
              </c:pt>
              <c:pt idx="52">
                <c:v>52</c:v>
              </c:pt>
              <c:pt idx="53">
                <c:v>53</c:v>
              </c:pt>
              <c:pt idx="54">
                <c:v>54</c:v>
              </c:pt>
              <c:pt idx="55">
                <c:v>55</c:v>
              </c:pt>
              <c:pt idx="56">
                <c:v>56</c:v>
              </c:pt>
              <c:pt idx="57">
                <c:v>57</c:v>
              </c:pt>
              <c:pt idx="58">
                <c:v>58</c:v>
              </c:pt>
              <c:pt idx="59">
                <c:v>59</c:v>
              </c:pt>
              <c:pt idx="60">
                <c:v>60</c:v>
              </c:pt>
              <c:pt idx="61">
                <c:v>61</c:v>
              </c:pt>
              <c:pt idx="62">
                <c:v>62</c:v>
              </c:pt>
              <c:pt idx="63">
                <c:v>63</c:v>
              </c:pt>
              <c:pt idx="64">
                <c:v>64</c:v>
              </c:pt>
              <c:pt idx="65">
                <c:v>65</c:v>
              </c:pt>
              <c:pt idx="66">
                <c:v>66</c:v>
              </c:pt>
              <c:pt idx="67">
                <c:v>67</c:v>
              </c:pt>
              <c:pt idx="68">
                <c:v>68</c:v>
              </c:pt>
              <c:pt idx="69">
                <c:v>69</c:v>
              </c:pt>
              <c:pt idx="70">
                <c:v>70</c:v>
              </c:pt>
              <c:pt idx="71">
                <c:v>71</c:v>
              </c:pt>
              <c:pt idx="72">
                <c:v>72</c:v>
              </c:pt>
              <c:pt idx="73">
                <c:v>73</c:v>
              </c:pt>
              <c:pt idx="74">
                <c:v>74</c:v>
              </c:pt>
              <c:pt idx="75">
                <c:v>75</c:v>
              </c:pt>
              <c:pt idx="76">
                <c:v>76</c:v>
              </c:pt>
              <c:pt idx="77">
                <c:v>77</c:v>
              </c:pt>
              <c:pt idx="78">
                <c:v>78</c:v>
              </c:pt>
              <c:pt idx="79">
                <c:v>79</c:v>
              </c:pt>
              <c:pt idx="80">
                <c:v>80</c:v>
              </c:pt>
              <c:pt idx="81">
                <c:v>81</c:v>
              </c:pt>
              <c:pt idx="82">
                <c:v>82</c:v>
              </c:pt>
              <c:pt idx="83">
                <c:v>83</c:v>
              </c:pt>
              <c:pt idx="84">
                <c:v>84</c:v>
              </c:pt>
              <c:pt idx="85">
                <c:v>85</c:v>
              </c:pt>
              <c:pt idx="86">
                <c:v>86</c:v>
              </c:pt>
              <c:pt idx="87">
                <c:v>87</c:v>
              </c:pt>
              <c:pt idx="88">
                <c:v>88</c:v>
              </c:pt>
              <c:pt idx="89">
                <c:v>89</c:v>
              </c:pt>
              <c:pt idx="90">
                <c:v>90</c:v>
              </c:pt>
              <c:pt idx="91">
                <c:v>91</c:v>
              </c:pt>
              <c:pt idx="92">
                <c:v>92</c:v>
              </c:pt>
              <c:pt idx="93">
                <c:v>93</c:v>
              </c:pt>
              <c:pt idx="94">
                <c:v>94</c:v>
              </c:pt>
              <c:pt idx="95">
                <c:v>95</c:v>
              </c:pt>
              <c:pt idx="96">
                <c:v>96</c:v>
              </c:pt>
              <c:pt idx="97">
                <c:v>97</c:v>
              </c:pt>
              <c:pt idx="98">
                <c:v>98</c:v>
              </c:pt>
              <c:pt idx="99">
                <c:v>99</c:v>
              </c:pt>
              <c:pt idx="100">
                <c:v>100</c:v>
              </c:pt>
              <c:pt idx="101">
                <c:v>101</c:v>
              </c:pt>
              <c:pt idx="102">
                <c:v>102</c:v>
              </c:pt>
              <c:pt idx="103">
                <c:v>103</c:v>
              </c:pt>
              <c:pt idx="104">
                <c:v>104</c:v>
              </c:pt>
              <c:pt idx="105">
                <c:v>105</c:v>
              </c:pt>
              <c:pt idx="106">
                <c:v>106</c:v>
              </c:pt>
              <c:pt idx="107">
                <c:v>107</c:v>
              </c:pt>
              <c:pt idx="108">
                <c:v>108</c:v>
              </c:pt>
              <c:pt idx="109">
                <c:v>109</c:v>
              </c:pt>
              <c:pt idx="110">
                <c:v>110</c:v>
              </c:pt>
              <c:pt idx="111">
                <c:v>111</c:v>
              </c:pt>
              <c:pt idx="112">
                <c:v>112</c:v>
              </c:pt>
              <c:pt idx="113">
                <c:v>113</c:v>
              </c:pt>
              <c:pt idx="114">
                <c:v>114</c:v>
              </c:pt>
              <c:pt idx="115">
                <c:v>115</c:v>
              </c:pt>
              <c:pt idx="116">
                <c:v>116</c:v>
              </c:pt>
              <c:pt idx="117">
                <c:v>117</c:v>
              </c:pt>
              <c:pt idx="118">
                <c:v>118</c:v>
              </c:pt>
              <c:pt idx="119">
                <c:v>119</c:v>
              </c:pt>
              <c:pt idx="120">
                <c:v>120</c:v>
              </c:pt>
              <c:pt idx="121">
                <c:v>121</c:v>
              </c:pt>
              <c:pt idx="122">
                <c:v>122</c:v>
              </c:pt>
              <c:pt idx="123">
                <c:v>123</c:v>
              </c:pt>
              <c:pt idx="124">
                <c:v>124</c:v>
              </c:pt>
              <c:pt idx="125">
                <c:v>125</c:v>
              </c:pt>
              <c:pt idx="126">
                <c:v>126</c:v>
              </c:pt>
              <c:pt idx="127">
                <c:v>127</c:v>
              </c:pt>
              <c:pt idx="128">
                <c:v>128</c:v>
              </c:pt>
              <c:pt idx="129">
                <c:v>129</c:v>
              </c:pt>
              <c:pt idx="130">
                <c:v>130</c:v>
              </c:pt>
              <c:pt idx="131">
                <c:v>131</c:v>
              </c:pt>
              <c:pt idx="132">
                <c:v>132</c:v>
              </c:pt>
              <c:pt idx="133">
                <c:v>133</c:v>
              </c:pt>
              <c:pt idx="134">
                <c:v>134</c:v>
              </c:pt>
              <c:pt idx="135">
                <c:v>135</c:v>
              </c:pt>
              <c:pt idx="136">
                <c:v>136</c:v>
              </c:pt>
              <c:pt idx="137">
                <c:v>137</c:v>
              </c:pt>
              <c:pt idx="138">
                <c:v>138</c:v>
              </c:pt>
              <c:pt idx="139">
                <c:v>139</c:v>
              </c:pt>
              <c:pt idx="140">
                <c:v>140</c:v>
              </c:pt>
              <c:pt idx="141">
                <c:v>141</c:v>
              </c:pt>
              <c:pt idx="142">
                <c:v>142</c:v>
              </c:pt>
              <c:pt idx="143">
                <c:v>143</c:v>
              </c:pt>
              <c:pt idx="144">
                <c:v>144</c:v>
              </c:pt>
              <c:pt idx="145">
                <c:v>145</c:v>
              </c:pt>
              <c:pt idx="146">
                <c:v>146</c:v>
              </c:pt>
              <c:pt idx="147">
                <c:v>147</c:v>
              </c:pt>
              <c:pt idx="148">
                <c:v>148</c:v>
              </c:pt>
              <c:pt idx="149">
                <c:v>149</c:v>
              </c:pt>
              <c:pt idx="150">
                <c:v>150</c:v>
              </c:pt>
              <c:pt idx="151">
                <c:v>151</c:v>
              </c:pt>
              <c:pt idx="152">
                <c:v>152</c:v>
              </c:pt>
              <c:pt idx="153">
                <c:v>153</c:v>
              </c:pt>
              <c:pt idx="154">
                <c:v>154</c:v>
              </c:pt>
              <c:pt idx="155">
                <c:v>155</c:v>
              </c:pt>
              <c:pt idx="156">
                <c:v>156</c:v>
              </c:pt>
              <c:pt idx="157">
                <c:v>157</c:v>
              </c:pt>
              <c:pt idx="158">
                <c:v>158</c:v>
              </c:pt>
              <c:pt idx="159">
                <c:v>159</c:v>
              </c:pt>
              <c:pt idx="160">
                <c:v>160</c:v>
              </c:pt>
              <c:pt idx="161">
                <c:v>161</c:v>
              </c:pt>
              <c:pt idx="162">
                <c:v>162</c:v>
              </c:pt>
              <c:pt idx="163">
                <c:v>163</c:v>
              </c:pt>
              <c:pt idx="164">
                <c:v>164</c:v>
              </c:pt>
              <c:pt idx="165">
                <c:v>165</c:v>
              </c:pt>
              <c:pt idx="166">
                <c:v>166</c:v>
              </c:pt>
              <c:pt idx="167">
                <c:v>167</c:v>
              </c:pt>
              <c:pt idx="168">
                <c:v>168</c:v>
              </c:pt>
              <c:pt idx="169">
                <c:v>169</c:v>
              </c:pt>
              <c:pt idx="170">
                <c:v>170</c:v>
              </c:pt>
              <c:pt idx="171">
                <c:v>171</c:v>
              </c:pt>
              <c:pt idx="172">
                <c:v>172</c:v>
              </c:pt>
              <c:pt idx="173">
                <c:v>173</c:v>
              </c:pt>
              <c:pt idx="174">
                <c:v>174</c:v>
              </c:pt>
              <c:pt idx="175">
                <c:v>175</c:v>
              </c:pt>
              <c:pt idx="176">
                <c:v>176</c:v>
              </c:pt>
              <c:pt idx="177">
                <c:v>177</c:v>
              </c:pt>
              <c:pt idx="178">
                <c:v>178</c:v>
              </c:pt>
              <c:pt idx="179">
                <c:v>179</c:v>
              </c:pt>
              <c:pt idx="180">
                <c:v>180</c:v>
              </c:pt>
              <c:pt idx="181">
                <c:v>181</c:v>
              </c:pt>
              <c:pt idx="182">
                <c:v>182</c:v>
              </c:pt>
              <c:pt idx="183">
                <c:v>183</c:v>
              </c:pt>
              <c:pt idx="184">
                <c:v>184</c:v>
              </c:pt>
              <c:pt idx="185">
                <c:v>185</c:v>
              </c:pt>
              <c:pt idx="186">
                <c:v>186</c:v>
              </c:pt>
              <c:pt idx="187">
                <c:v>187</c:v>
              </c:pt>
              <c:pt idx="188">
                <c:v>188</c:v>
              </c:pt>
              <c:pt idx="189">
                <c:v>189</c:v>
              </c:pt>
              <c:pt idx="190">
                <c:v>190</c:v>
              </c:pt>
              <c:pt idx="191">
                <c:v>191</c:v>
              </c:pt>
              <c:pt idx="192">
                <c:v>192</c:v>
              </c:pt>
              <c:pt idx="193">
                <c:v>193</c:v>
              </c:pt>
              <c:pt idx="194">
                <c:v>194</c:v>
              </c:pt>
              <c:pt idx="195">
                <c:v>195</c:v>
              </c:pt>
              <c:pt idx="196">
                <c:v>196</c:v>
              </c:pt>
              <c:pt idx="197">
                <c:v>197</c:v>
              </c:pt>
              <c:pt idx="198">
                <c:v>198</c:v>
              </c:pt>
              <c:pt idx="199">
                <c:v>199</c:v>
              </c:pt>
              <c:pt idx="200">
                <c:v>200</c:v>
              </c:pt>
              <c:pt idx="201">
                <c:v>201</c:v>
              </c:pt>
              <c:pt idx="202">
                <c:v>202</c:v>
              </c:pt>
              <c:pt idx="203">
                <c:v>203</c:v>
              </c:pt>
              <c:pt idx="204">
                <c:v>204</c:v>
              </c:pt>
              <c:pt idx="205">
                <c:v>205</c:v>
              </c:pt>
              <c:pt idx="206">
                <c:v>206</c:v>
              </c:pt>
              <c:pt idx="207">
                <c:v>207</c:v>
              </c:pt>
              <c:pt idx="208">
                <c:v>208</c:v>
              </c:pt>
              <c:pt idx="209">
                <c:v>209</c:v>
              </c:pt>
              <c:pt idx="210">
                <c:v>210</c:v>
              </c:pt>
              <c:pt idx="211">
                <c:v>211</c:v>
              </c:pt>
              <c:pt idx="212">
                <c:v>212</c:v>
              </c:pt>
              <c:pt idx="213">
                <c:v>213</c:v>
              </c:pt>
              <c:pt idx="214">
                <c:v>214</c:v>
              </c:pt>
              <c:pt idx="215">
                <c:v>215</c:v>
              </c:pt>
              <c:pt idx="216">
                <c:v>216</c:v>
              </c:pt>
              <c:pt idx="217">
                <c:v>217</c:v>
              </c:pt>
              <c:pt idx="218">
                <c:v>218</c:v>
              </c:pt>
              <c:pt idx="219">
                <c:v>219</c:v>
              </c:pt>
              <c:pt idx="220">
                <c:v>220</c:v>
              </c:pt>
              <c:pt idx="221">
                <c:v>221</c:v>
              </c:pt>
              <c:pt idx="222">
                <c:v>222</c:v>
              </c:pt>
              <c:pt idx="223">
                <c:v>223</c:v>
              </c:pt>
              <c:pt idx="224">
                <c:v>224</c:v>
              </c:pt>
              <c:pt idx="225">
                <c:v>225</c:v>
              </c:pt>
              <c:pt idx="226">
                <c:v>226</c:v>
              </c:pt>
              <c:pt idx="227">
                <c:v>227</c:v>
              </c:pt>
              <c:pt idx="228">
                <c:v>228</c:v>
              </c:pt>
              <c:pt idx="229">
                <c:v>229</c:v>
              </c:pt>
              <c:pt idx="230">
                <c:v>230</c:v>
              </c:pt>
              <c:pt idx="231">
                <c:v>231</c:v>
              </c:pt>
              <c:pt idx="232">
                <c:v>232</c:v>
              </c:pt>
              <c:pt idx="233">
                <c:v>233</c:v>
              </c:pt>
              <c:pt idx="234">
                <c:v>234</c:v>
              </c:pt>
              <c:pt idx="235">
                <c:v>235</c:v>
              </c:pt>
              <c:pt idx="236">
                <c:v>236</c:v>
              </c:pt>
              <c:pt idx="237">
                <c:v>237</c:v>
              </c:pt>
              <c:pt idx="238">
                <c:v>238</c:v>
              </c:pt>
              <c:pt idx="239">
                <c:v>239</c:v>
              </c:pt>
              <c:pt idx="240">
                <c:v>240</c:v>
              </c:pt>
              <c:pt idx="241">
                <c:v>241</c:v>
              </c:pt>
              <c:pt idx="242">
                <c:v>242</c:v>
              </c:pt>
              <c:pt idx="243">
                <c:v>243</c:v>
              </c:pt>
              <c:pt idx="244">
                <c:v>244</c:v>
              </c:pt>
              <c:pt idx="245">
                <c:v>245</c:v>
              </c:pt>
              <c:pt idx="246">
                <c:v>246</c:v>
              </c:pt>
              <c:pt idx="247">
                <c:v>247</c:v>
              </c:pt>
              <c:pt idx="248">
                <c:v>248</c:v>
              </c:pt>
              <c:pt idx="249">
                <c:v>249</c:v>
              </c:pt>
              <c:pt idx="250">
                <c:v>250</c:v>
              </c:pt>
              <c:pt idx="251">
                <c:v>251</c:v>
              </c:pt>
              <c:pt idx="252">
                <c:v>252</c:v>
              </c:pt>
              <c:pt idx="253">
                <c:v>253</c:v>
              </c:pt>
              <c:pt idx="254">
                <c:v>254</c:v>
              </c:pt>
              <c:pt idx="255">
                <c:v>255</c:v>
              </c:pt>
              <c:pt idx="256">
                <c:v>256</c:v>
              </c:pt>
              <c:pt idx="257">
                <c:v>257</c:v>
              </c:pt>
              <c:pt idx="258">
                <c:v>258</c:v>
              </c:pt>
              <c:pt idx="259">
                <c:v>259</c:v>
              </c:pt>
              <c:pt idx="260">
                <c:v>260</c:v>
              </c:pt>
              <c:pt idx="261">
                <c:v>261</c:v>
              </c:pt>
              <c:pt idx="262">
                <c:v>262</c:v>
              </c:pt>
              <c:pt idx="263">
                <c:v>263</c:v>
              </c:pt>
              <c:pt idx="264">
                <c:v>264</c:v>
              </c:pt>
              <c:pt idx="265">
                <c:v>265</c:v>
              </c:pt>
              <c:pt idx="266">
                <c:v>266</c:v>
              </c:pt>
              <c:pt idx="267">
                <c:v>267</c:v>
              </c:pt>
              <c:pt idx="268">
                <c:v>268</c:v>
              </c:pt>
              <c:pt idx="269">
                <c:v>269</c:v>
              </c:pt>
              <c:pt idx="270">
                <c:v>270</c:v>
              </c:pt>
              <c:pt idx="271">
                <c:v>271</c:v>
              </c:pt>
              <c:pt idx="272">
                <c:v>272</c:v>
              </c:pt>
              <c:pt idx="273">
                <c:v>273</c:v>
              </c:pt>
              <c:pt idx="274">
                <c:v>274</c:v>
              </c:pt>
              <c:pt idx="275">
                <c:v>275</c:v>
              </c:pt>
              <c:pt idx="276">
                <c:v>276</c:v>
              </c:pt>
              <c:pt idx="277">
                <c:v>277</c:v>
              </c:pt>
              <c:pt idx="278">
                <c:v>278</c:v>
              </c:pt>
              <c:pt idx="279">
                <c:v>279</c:v>
              </c:pt>
              <c:pt idx="280">
                <c:v>280</c:v>
              </c:pt>
              <c:pt idx="281">
                <c:v>281</c:v>
              </c:pt>
              <c:pt idx="282">
                <c:v>282</c:v>
              </c:pt>
              <c:pt idx="283">
                <c:v>283</c:v>
              </c:pt>
              <c:pt idx="284">
                <c:v>284</c:v>
              </c:pt>
              <c:pt idx="285">
                <c:v>285</c:v>
              </c:pt>
              <c:pt idx="286">
                <c:v>286</c:v>
              </c:pt>
              <c:pt idx="287">
                <c:v>287</c:v>
              </c:pt>
              <c:pt idx="288">
                <c:v>288</c:v>
              </c:pt>
              <c:pt idx="289">
                <c:v>289</c:v>
              </c:pt>
              <c:pt idx="290">
                <c:v>290</c:v>
              </c:pt>
              <c:pt idx="291">
                <c:v>291</c:v>
              </c:pt>
              <c:pt idx="292">
                <c:v>292</c:v>
              </c:pt>
              <c:pt idx="293">
                <c:v>293</c:v>
              </c:pt>
              <c:pt idx="294">
                <c:v>294</c:v>
              </c:pt>
              <c:pt idx="295">
                <c:v>295</c:v>
              </c:pt>
              <c:pt idx="296">
                <c:v>296</c:v>
              </c:pt>
              <c:pt idx="297">
                <c:v>297</c:v>
              </c:pt>
              <c:pt idx="298">
                <c:v>298</c:v>
              </c:pt>
              <c:pt idx="299">
                <c:v>299</c:v>
              </c:pt>
              <c:pt idx="300">
                <c:v>300</c:v>
              </c:pt>
              <c:pt idx="301">
                <c:v>301</c:v>
              </c:pt>
              <c:pt idx="302">
                <c:v>302</c:v>
              </c:pt>
              <c:pt idx="303">
                <c:v>303</c:v>
              </c:pt>
              <c:pt idx="304">
                <c:v>304</c:v>
              </c:pt>
              <c:pt idx="305">
                <c:v>305</c:v>
              </c:pt>
              <c:pt idx="306">
                <c:v>306</c:v>
              </c:pt>
              <c:pt idx="307">
                <c:v>307</c:v>
              </c:pt>
              <c:pt idx="308">
                <c:v>308</c:v>
              </c:pt>
              <c:pt idx="309">
                <c:v>309</c:v>
              </c:pt>
              <c:pt idx="310">
                <c:v>310</c:v>
              </c:pt>
              <c:pt idx="311">
                <c:v>311</c:v>
              </c:pt>
              <c:pt idx="312">
                <c:v>312</c:v>
              </c:pt>
              <c:pt idx="313">
                <c:v>313</c:v>
              </c:pt>
              <c:pt idx="314">
                <c:v>314</c:v>
              </c:pt>
              <c:pt idx="315">
                <c:v>315</c:v>
              </c:pt>
              <c:pt idx="316">
                <c:v>316</c:v>
              </c:pt>
              <c:pt idx="317">
                <c:v>317</c:v>
              </c:pt>
              <c:pt idx="318">
                <c:v>318</c:v>
              </c:pt>
              <c:pt idx="319">
                <c:v>319</c:v>
              </c:pt>
              <c:pt idx="320">
                <c:v>320</c:v>
              </c:pt>
              <c:pt idx="321">
                <c:v>321</c:v>
              </c:pt>
              <c:pt idx="322">
                <c:v>322</c:v>
              </c:pt>
              <c:pt idx="323">
                <c:v>323</c:v>
              </c:pt>
              <c:pt idx="324">
                <c:v>324</c:v>
              </c:pt>
              <c:pt idx="325">
                <c:v>325</c:v>
              </c:pt>
              <c:pt idx="326">
                <c:v>326</c:v>
              </c:pt>
              <c:pt idx="327">
                <c:v>327</c:v>
              </c:pt>
              <c:pt idx="328">
                <c:v>328</c:v>
              </c:pt>
              <c:pt idx="329">
                <c:v>329</c:v>
              </c:pt>
              <c:pt idx="330">
                <c:v>330</c:v>
              </c:pt>
              <c:pt idx="331">
                <c:v>331</c:v>
              </c:pt>
              <c:pt idx="332">
                <c:v>332</c:v>
              </c:pt>
              <c:pt idx="333">
                <c:v>333</c:v>
              </c:pt>
              <c:pt idx="334">
                <c:v>334</c:v>
              </c:pt>
              <c:pt idx="335">
                <c:v>335</c:v>
              </c:pt>
              <c:pt idx="336">
                <c:v>336</c:v>
              </c:pt>
              <c:pt idx="337">
                <c:v>337</c:v>
              </c:pt>
              <c:pt idx="338">
                <c:v>338</c:v>
              </c:pt>
              <c:pt idx="339">
                <c:v>339</c:v>
              </c:pt>
              <c:pt idx="340">
                <c:v>340</c:v>
              </c:pt>
              <c:pt idx="341">
                <c:v>341</c:v>
              </c:pt>
              <c:pt idx="342">
                <c:v>342</c:v>
              </c:pt>
              <c:pt idx="343">
                <c:v>343</c:v>
              </c:pt>
              <c:pt idx="344">
                <c:v>344</c:v>
              </c:pt>
              <c:pt idx="345">
                <c:v>345</c:v>
              </c:pt>
              <c:pt idx="346">
                <c:v>346</c:v>
              </c:pt>
              <c:pt idx="347">
                <c:v>347</c:v>
              </c:pt>
              <c:pt idx="348">
                <c:v>348</c:v>
              </c:pt>
              <c:pt idx="349">
                <c:v>349</c:v>
              </c:pt>
              <c:pt idx="350">
                <c:v>350</c:v>
              </c:pt>
              <c:pt idx="351">
                <c:v>351</c:v>
              </c:pt>
              <c:pt idx="352">
                <c:v>352</c:v>
              </c:pt>
              <c:pt idx="353">
                <c:v>353</c:v>
              </c:pt>
              <c:pt idx="354">
                <c:v>354</c:v>
              </c:pt>
              <c:pt idx="355">
                <c:v>355</c:v>
              </c:pt>
              <c:pt idx="356">
                <c:v>356</c:v>
              </c:pt>
              <c:pt idx="357">
                <c:v>357</c:v>
              </c:pt>
              <c:pt idx="358">
                <c:v>358</c:v>
              </c:pt>
              <c:pt idx="359">
                <c:v>359</c:v>
              </c:pt>
              <c:pt idx="360">
                <c:v>360</c:v>
              </c:pt>
              <c:pt idx="361">
                <c:v>361</c:v>
              </c:pt>
              <c:pt idx="362">
                <c:v>362</c:v>
              </c:pt>
              <c:pt idx="363">
                <c:v>363</c:v>
              </c:pt>
              <c:pt idx="364">
                <c:v>364</c:v>
              </c:pt>
              <c:pt idx="365">
                <c:v>365</c:v>
              </c:pt>
              <c:pt idx="366">
                <c:v>366</c:v>
              </c:pt>
              <c:pt idx="367">
                <c:v>367</c:v>
              </c:pt>
              <c:pt idx="368">
                <c:v>368</c:v>
              </c:pt>
              <c:pt idx="369">
                <c:v>369</c:v>
              </c:pt>
              <c:pt idx="370">
                <c:v>370</c:v>
              </c:pt>
              <c:pt idx="371">
                <c:v>371</c:v>
              </c:pt>
              <c:pt idx="372">
                <c:v>372</c:v>
              </c:pt>
              <c:pt idx="373">
                <c:v>373</c:v>
              </c:pt>
              <c:pt idx="374">
                <c:v>374</c:v>
              </c:pt>
              <c:pt idx="375">
                <c:v>375</c:v>
              </c:pt>
              <c:pt idx="376">
                <c:v>376</c:v>
              </c:pt>
              <c:pt idx="377">
                <c:v>377</c:v>
              </c:pt>
              <c:pt idx="378">
                <c:v>378</c:v>
              </c:pt>
              <c:pt idx="379">
                <c:v>379</c:v>
              </c:pt>
              <c:pt idx="380">
                <c:v>380</c:v>
              </c:pt>
              <c:pt idx="381">
                <c:v>381</c:v>
              </c:pt>
              <c:pt idx="382">
                <c:v>382</c:v>
              </c:pt>
              <c:pt idx="383">
                <c:v>383</c:v>
              </c:pt>
              <c:pt idx="384">
                <c:v>384</c:v>
              </c:pt>
              <c:pt idx="385">
                <c:v>385</c:v>
              </c:pt>
              <c:pt idx="386">
                <c:v>386</c:v>
              </c:pt>
              <c:pt idx="387">
                <c:v>387</c:v>
              </c:pt>
              <c:pt idx="388">
                <c:v>388</c:v>
              </c:pt>
              <c:pt idx="389">
                <c:v>389</c:v>
              </c:pt>
              <c:pt idx="390">
                <c:v>390</c:v>
              </c:pt>
              <c:pt idx="391">
                <c:v>391</c:v>
              </c:pt>
              <c:pt idx="392">
                <c:v>392</c:v>
              </c:pt>
              <c:pt idx="393">
                <c:v>393</c:v>
              </c:pt>
              <c:pt idx="394">
                <c:v>394</c:v>
              </c:pt>
              <c:pt idx="395">
                <c:v>395</c:v>
              </c:pt>
              <c:pt idx="396">
                <c:v>396</c:v>
              </c:pt>
              <c:pt idx="397">
                <c:v>397</c:v>
              </c:pt>
              <c:pt idx="398">
                <c:v>398</c:v>
              </c:pt>
              <c:pt idx="399">
                <c:v>399</c:v>
              </c:pt>
              <c:pt idx="400">
                <c:v>400</c:v>
              </c:pt>
              <c:pt idx="401">
                <c:v>401</c:v>
              </c:pt>
              <c:pt idx="402">
                <c:v>402</c:v>
              </c:pt>
              <c:pt idx="403">
                <c:v>403</c:v>
              </c:pt>
              <c:pt idx="404">
                <c:v>404</c:v>
              </c:pt>
              <c:pt idx="405">
                <c:v>405</c:v>
              </c:pt>
              <c:pt idx="406">
                <c:v>406</c:v>
              </c:pt>
              <c:pt idx="407">
                <c:v>407</c:v>
              </c:pt>
              <c:pt idx="408">
                <c:v>408</c:v>
              </c:pt>
              <c:pt idx="409">
                <c:v>409</c:v>
              </c:pt>
              <c:pt idx="410">
                <c:v>410</c:v>
              </c:pt>
              <c:pt idx="411">
                <c:v>411</c:v>
              </c:pt>
              <c:pt idx="412">
                <c:v>412</c:v>
              </c:pt>
              <c:pt idx="413">
                <c:v>413</c:v>
              </c:pt>
              <c:pt idx="414">
                <c:v>414</c:v>
              </c:pt>
              <c:pt idx="415">
                <c:v>415</c:v>
              </c:pt>
              <c:pt idx="416">
                <c:v>416</c:v>
              </c:pt>
              <c:pt idx="417">
                <c:v>417</c:v>
              </c:pt>
              <c:pt idx="418">
                <c:v>418</c:v>
              </c:pt>
              <c:pt idx="419">
                <c:v>419</c:v>
              </c:pt>
              <c:pt idx="420">
                <c:v>420</c:v>
              </c:pt>
              <c:pt idx="421">
                <c:v>421</c:v>
              </c:pt>
              <c:pt idx="422">
                <c:v>422</c:v>
              </c:pt>
              <c:pt idx="423">
                <c:v>423</c:v>
              </c:pt>
              <c:pt idx="424">
                <c:v>424</c:v>
              </c:pt>
              <c:pt idx="425">
                <c:v>425</c:v>
              </c:pt>
              <c:pt idx="426">
                <c:v>426</c:v>
              </c:pt>
              <c:pt idx="427">
                <c:v>427</c:v>
              </c:pt>
              <c:pt idx="428">
                <c:v>428</c:v>
              </c:pt>
              <c:pt idx="429">
                <c:v>429</c:v>
              </c:pt>
              <c:pt idx="430">
                <c:v>430</c:v>
              </c:pt>
              <c:pt idx="431">
                <c:v>431</c:v>
              </c:pt>
              <c:pt idx="432">
                <c:v>432</c:v>
              </c:pt>
              <c:pt idx="433">
                <c:v>433</c:v>
              </c:pt>
              <c:pt idx="434">
                <c:v>434</c:v>
              </c:pt>
              <c:pt idx="435">
                <c:v>435</c:v>
              </c:pt>
              <c:pt idx="436">
                <c:v>436</c:v>
              </c:pt>
              <c:pt idx="437">
                <c:v>437</c:v>
              </c:pt>
              <c:pt idx="438">
                <c:v>438</c:v>
              </c:pt>
              <c:pt idx="439">
                <c:v>439</c:v>
              </c:pt>
              <c:pt idx="440">
                <c:v>440</c:v>
              </c:pt>
              <c:pt idx="441">
                <c:v>441</c:v>
              </c:pt>
              <c:pt idx="442">
                <c:v>442</c:v>
              </c:pt>
              <c:pt idx="443">
                <c:v>443</c:v>
              </c:pt>
              <c:pt idx="444">
                <c:v>444</c:v>
              </c:pt>
              <c:pt idx="445">
                <c:v>445</c:v>
              </c:pt>
              <c:pt idx="446">
                <c:v>446</c:v>
              </c:pt>
              <c:pt idx="447">
                <c:v>447</c:v>
              </c:pt>
              <c:pt idx="448">
                <c:v>448</c:v>
              </c:pt>
              <c:pt idx="449">
                <c:v>449</c:v>
              </c:pt>
              <c:pt idx="450">
                <c:v>450</c:v>
              </c:pt>
              <c:pt idx="451">
                <c:v>451</c:v>
              </c:pt>
              <c:pt idx="452">
                <c:v>452</c:v>
              </c:pt>
              <c:pt idx="453">
                <c:v>453</c:v>
              </c:pt>
              <c:pt idx="454">
                <c:v>454</c:v>
              </c:pt>
              <c:pt idx="455">
                <c:v>455</c:v>
              </c:pt>
              <c:pt idx="456">
                <c:v>456</c:v>
              </c:pt>
              <c:pt idx="457">
                <c:v>457</c:v>
              </c:pt>
              <c:pt idx="458">
                <c:v>458</c:v>
              </c:pt>
              <c:pt idx="459">
                <c:v>459</c:v>
              </c:pt>
              <c:pt idx="460">
                <c:v>460</c:v>
              </c:pt>
              <c:pt idx="461">
                <c:v>461</c:v>
              </c:pt>
              <c:pt idx="462">
                <c:v>462</c:v>
              </c:pt>
              <c:pt idx="463">
                <c:v>463</c:v>
              </c:pt>
              <c:pt idx="464">
                <c:v>464</c:v>
              </c:pt>
              <c:pt idx="465">
                <c:v>465</c:v>
              </c:pt>
              <c:pt idx="466">
                <c:v>466</c:v>
              </c:pt>
              <c:pt idx="467">
                <c:v>467</c:v>
              </c:pt>
              <c:pt idx="468">
                <c:v>468</c:v>
              </c:pt>
              <c:pt idx="469">
                <c:v>469</c:v>
              </c:pt>
              <c:pt idx="470">
                <c:v>470</c:v>
              </c:pt>
              <c:pt idx="471">
                <c:v>471</c:v>
              </c:pt>
              <c:pt idx="472">
                <c:v>472</c:v>
              </c:pt>
              <c:pt idx="473">
                <c:v>473</c:v>
              </c:pt>
              <c:pt idx="474">
                <c:v>474</c:v>
              </c:pt>
              <c:pt idx="475">
                <c:v>475</c:v>
              </c:pt>
              <c:pt idx="476">
                <c:v>476</c:v>
              </c:pt>
              <c:pt idx="477">
                <c:v>477</c:v>
              </c:pt>
              <c:pt idx="478">
                <c:v>478</c:v>
              </c:pt>
              <c:pt idx="479">
                <c:v>479</c:v>
              </c:pt>
              <c:pt idx="480">
                <c:v>480</c:v>
              </c:pt>
              <c:pt idx="481">
                <c:v>481</c:v>
              </c:pt>
              <c:pt idx="482">
                <c:v>482</c:v>
              </c:pt>
              <c:pt idx="483">
                <c:v>483</c:v>
              </c:pt>
              <c:pt idx="484">
                <c:v>484</c:v>
              </c:pt>
              <c:pt idx="485">
                <c:v>485</c:v>
              </c:pt>
              <c:pt idx="486">
                <c:v>486</c:v>
              </c:pt>
              <c:pt idx="487">
                <c:v>487</c:v>
              </c:pt>
              <c:pt idx="488">
                <c:v>488</c:v>
              </c:pt>
              <c:pt idx="489">
                <c:v>489</c:v>
              </c:pt>
              <c:pt idx="490">
                <c:v>490</c:v>
              </c:pt>
              <c:pt idx="491">
                <c:v>491</c:v>
              </c:pt>
              <c:pt idx="492">
                <c:v>492</c:v>
              </c:pt>
              <c:pt idx="493">
                <c:v>493</c:v>
              </c:pt>
              <c:pt idx="494">
                <c:v>494</c:v>
              </c:pt>
              <c:pt idx="495">
                <c:v>495</c:v>
              </c:pt>
              <c:pt idx="496">
                <c:v>496</c:v>
              </c:pt>
              <c:pt idx="497">
                <c:v>497</c:v>
              </c:pt>
              <c:pt idx="498">
                <c:v>498</c:v>
              </c:pt>
              <c:pt idx="499">
                <c:v>499</c:v>
              </c:pt>
              <c:pt idx="500">
                <c:v>500</c:v>
              </c:pt>
              <c:pt idx="501">
                <c:v>501</c:v>
              </c:pt>
              <c:pt idx="502">
                <c:v>502</c:v>
              </c:pt>
              <c:pt idx="503">
                <c:v>503</c:v>
              </c:pt>
              <c:pt idx="504">
                <c:v>504</c:v>
              </c:pt>
              <c:pt idx="505">
                <c:v>505</c:v>
              </c:pt>
              <c:pt idx="506">
                <c:v>506</c:v>
              </c:pt>
              <c:pt idx="507">
                <c:v>507</c:v>
              </c:pt>
              <c:pt idx="508">
                <c:v>508</c:v>
              </c:pt>
              <c:pt idx="509">
                <c:v>509</c:v>
              </c:pt>
              <c:pt idx="510">
                <c:v>510</c:v>
              </c:pt>
              <c:pt idx="511">
                <c:v>511</c:v>
              </c:pt>
              <c:pt idx="512">
                <c:v>512</c:v>
              </c:pt>
              <c:pt idx="513">
                <c:v>513</c:v>
              </c:pt>
              <c:pt idx="514">
                <c:v>514</c:v>
              </c:pt>
              <c:pt idx="515">
                <c:v>515</c:v>
              </c:pt>
              <c:pt idx="516">
                <c:v>516</c:v>
              </c:pt>
              <c:pt idx="517">
                <c:v>517</c:v>
              </c:pt>
              <c:pt idx="518">
                <c:v>518</c:v>
              </c:pt>
              <c:pt idx="519">
                <c:v>519</c:v>
              </c:pt>
              <c:pt idx="520">
                <c:v>520</c:v>
              </c:pt>
              <c:pt idx="521">
                <c:v>521</c:v>
              </c:pt>
              <c:pt idx="522">
                <c:v>522</c:v>
              </c:pt>
              <c:pt idx="523">
                <c:v>523</c:v>
              </c:pt>
              <c:pt idx="524">
                <c:v>524</c:v>
              </c:pt>
              <c:pt idx="525">
                <c:v>525</c:v>
              </c:pt>
              <c:pt idx="526">
                <c:v>526</c:v>
              </c:pt>
              <c:pt idx="527">
                <c:v>527</c:v>
              </c:pt>
              <c:pt idx="528">
                <c:v>528</c:v>
              </c:pt>
              <c:pt idx="529">
                <c:v>529</c:v>
              </c:pt>
              <c:pt idx="530">
                <c:v>530</c:v>
              </c:pt>
              <c:pt idx="531">
                <c:v>531</c:v>
              </c:pt>
              <c:pt idx="532">
                <c:v>532</c:v>
              </c:pt>
              <c:pt idx="533">
                <c:v>533</c:v>
              </c:pt>
              <c:pt idx="534">
                <c:v>534</c:v>
              </c:pt>
              <c:pt idx="535">
                <c:v>535</c:v>
              </c:pt>
              <c:pt idx="536">
                <c:v>536</c:v>
              </c:pt>
              <c:pt idx="537">
                <c:v>537</c:v>
              </c:pt>
              <c:pt idx="538">
                <c:v>538</c:v>
              </c:pt>
              <c:pt idx="539">
                <c:v>539</c:v>
              </c:pt>
              <c:pt idx="540">
                <c:v>540</c:v>
              </c:pt>
              <c:pt idx="541">
                <c:v>541</c:v>
              </c:pt>
              <c:pt idx="542">
                <c:v>542</c:v>
              </c:pt>
              <c:pt idx="543">
                <c:v>543</c:v>
              </c:pt>
              <c:pt idx="544">
                <c:v>544</c:v>
              </c:pt>
              <c:pt idx="545">
                <c:v>545</c:v>
              </c:pt>
              <c:pt idx="546">
                <c:v>546</c:v>
              </c:pt>
              <c:pt idx="547">
                <c:v>547</c:v>
              </c:pt>
              <c:pt idx="548">
                <c:v>548</c:v>
              </c:pt>
              <c:pt idx="549">
                <c:v>549</c:v>
              </c:pt>
              <c:pt idx="550">
                <c:v>550</c:v>
              </c:pt>
              <c:pt idx="551">
                <c:v>551</c:v>
              </c:pt>
              <c:pt idx="552">
                <c:v>552</c:v>
              </c:pt>
              <c:pt idx="553">
                <c:v>553</c:v>
              </c:pt>
              <c:pt idx="554">
                <c:v>554</c:v>
              </c:pt>
              <c:pt idx="555">
                <c:v>555</c:v>
              </c:pt>
              <c:pt idx="556">
                <c:v>556</c:v>
              </c:pt>
              <c:pt idx="557">
                <c:v>557</c:v>
              </c:pt>
              <c:pt idx="558">
                <c:v>558</c:v>
              </c:pt>
              <c:pt idx="559">
                <c:v>559</c:v>
              </c:pt>
              <c:pt idx="560">
                <c:v>560</c:v>
              </c:pt>
              <c:pt idx="561">
                <c:v>561</c:v>
              </c:pt>
              <c:pt idx="562">
                <c:v>562</c:v>
              </c:pt>
              <c:pt idx="563">
                <c:v>563</c:v>
              </c:pt>
              <c:pt idx="564">
                <c:v>564</c:v>
              </c:pt>
              <c:pt idx="565">
                <c:v>565</c:v>
              </c:pt>
              <c:pt idx="566">
                <c:v>566</c:v>
              </c:pt>
              <c:pt idx="567">
                <c:v>567</c:v>
              </c:pt>
              <c:pt idx="568">
                <c:v>568</c:v>
              </c:pt>
              <c:pt idx="569">
                <c:v>569</c:v>
              </c:pt>
              <c:pt idx="570">
                <c:v>570</c:v>
              </c:pt>
              <c:pt idx="571">
                <c:v>571</c:v>
              </c:pt>
              <c:pt idx="572">
                <c:v>572</c:v>
              </c:pt>
              <c:pt idx="573">
                <c:v>573</c:v>
              </c:pt>
              <c:pt idx="574">
                <c:v>574</c:v>
              </c:pt>
              <c:pt idx="575">
                <c:v>575</c:v>
              </c:pt>
              <c:pt idx="576">
                <c:v>576</c:v>
              </c:pt>
              <c:pt idx="577">
                <c:v>577</c:v>
              </c:pt>
              <c:pt idx="578">
                <c:v>578</c:v>
              </c:pt>
              <c:pt idx="579">
                <c:v>579</c:v>
              </c:pt>
              <c:pt idx="580">
                <c:v>580</c:v>
              </c:pt>
              <c:pt idx="581">
                <c:v>581</c:v>
              </c:pt>
              <c:pt idx="582">
                <c:v>582</c:v>
              </c:pt>
              <c:pt idx="583">
                <c:v>583</c:v>
              </c:pt>
              <c:pt idx="584">
                <c:v>584</c:v>
              </c:pt>
              <c:pt idx="585">
                <c:v>585</c:v>
              </c:pt>
              <c:pt idx="586">
                <c:v>586</c:v>
              </c:pt>
              <c:pt idx="587">
                <c:v>587</c:v>
              </c:pt>
              <c:pt idx="588">
                <c:v>588</c:v>
              </c:pt>
              <c:pt idx="589">
                <c:v>589</c:v>
              </c:pt>
              <c:pt idx="590">
                <c:v>590</c:v>
              </c:pt>
              <c:pt idx="591">
                <c:v>591</c:v>
              </c:pt>
              <c:pt idx="592">
                <c:v>592</c:v>
              </c:pt>
              <c:pt idx="593">
                <c:v>593</c:v>
              </c:pt>
              <c:pt idx="594">
                <c:v>594</c:v>
              </c:pt>
              <c:pt idx="595">
                <c:v>595</c:v>
              </c:pt>
              <c:pt idx="596">
                <c:v>596</c:v>
              </c:pt>
              <c:pt idx="597">
                <c:v>597</c:v>
              </c:pt>
              <c:pt idx="598">
                <c:v>598</c:v>
              </c:pt>
              <c:pt idx="599">
                <c:v>599</c:v>
              </c:pt>
              <c:pt idx="600">
                <c:v>600</c:v>
              </c:pt>
              <c:pt idx="601">
                <c:v>601</c:v>
              </c:pt>
              <c:pt idx="602">
                <c:v>602</c:v>
              </c:pt>
              <c:pt idx="603">
                <c:v>603</c:v>
              </c:pt>
              <c:pt idx="604">
                <c:v>604</c:v>
              </c:pt>
              <c:pt idx="605">
                <c:v>605</c:v>
              </c:pt>
              <c:pt idx="606">
                <c:v>606</c:v>
              </c:pt>
              <c:pt idx="607">
                <c:v>607</c:v>
              </c:pt>
              <c:pt idx="608">
                <c:v>608</c:v>
              </c:pt>
              <c:pt idx="609">
                <c:v>609</c:v>
              </c:pt>
              <c:pt idx="610">
                <c:v>610</c:v>
              </c:pt>
              <c:pt idx="611">
                <c:v>611</c:v>
              </c:pt>
              <c:pt idx="612">
                <c:v>612</c:v>
              </c:pt>
              <c:pt idx="613">
                <c:v>613</c:v>
              </c:pt>
              <c:pt idx="614">
                <c:v>614</c:v>
              </c:pt>
              <c:pt idx="615">
                <c:v>615</c:v>
              </c:pt>
              <c:pt idx="616">
                <c:v>616</c:v>
              </c:pt>
              <c:pt idx="617">
                <c:v>617</c:v>
              </c:pt>
              <c:pt idx="618">
                <c:v>618</c:v>
              </c:pt>
              <c:pt idx="619">
                <c:v>619</c:v>
              </c:pt>
              <c:pt idx="620">
                <c:v>620</c:v>
              </c:pt>
              <c:pt idx="621">
                <c:v>621</c:v>
              </c:pt>
              <c:pt idx="622">
                <c:v>622</c:v>
              </c:pt>
              <c:pt idx="623">
                <c:v>623</c:v>
              </c:pt>
              <c:pt idx="624">
                <c:v>624</c:v>
              </c:pt>
              <c:pt idx="625">
                <c:v>625</c:v>
              </c:pt>
              <c:pt idx="626">
                <c:v>626</c:v>
              </c:pt>
              <c:pt idx="627">
                <c:v>627</c:v>
              </c:pt>
              <c:pt idx="628">
                <c:v>628</c:v>
              </c:pt>
              <c:pt idx="629">
                <c:v>629</c:v>
              </c:pt>
              <c:pt idx="630">
                <c:v>630</c:v>
              </c:pt>
              <c:pt idx="631">
                <c:v>631</c:v>
              </c:pt>
              <c:pt idx="632">
                <c:v>632</c:v>
              </c:pt>
              <c:pt idx="633">
                <c:v>633</c:v>
              </c:pt>
              <c:pt idx="634">
                <c:v>634</c:v>
              </c:pt>
              <c:pt idx="635">
                <c:v>635</c:v>
              </c:pt>
              <c:pt idx="636">
                <c:v>636</c:v>
              </c:pt>
              <c:pt idx="637">
                <c:v>637</c:v>
              </c:pt>
              <c:pt idx="638">
                <c:v>638</c:v>
              </c:pt>
              <c:pt idx="639">
                <c:v>639</c:v>
              </c:pt>
              <c:pt idx="640">
                <c:v>640</c:v>
              </c:pt>
              <c:pt idx="641">
                <c:v>641</c:v>
              </c:pt>
              <c:pt idx="642">
                <c:v>642</c:v>
              </c:pt>
              <c:pt idx="643">
                <c:v>643</c:v>
              </c:pt>
              <c:pt idx="644">
                <c:v>644</c:v>
              </c:pt>
              <c:pt idx="645">
                <c:v>645</c:v>
              </c:pt>
              <c:pt idx="646">
                <c:v>646</c:v>
              </c:pt>
              <c:pt idx="647">
                <c:v>647</c:v>
              </c:pt>
              <c:pt idx="648">
                <c:v>648</c:v>
              </c:pt>
              <c:pt idx="649">
                <c:v>649</c:v>
              </c:pt>
              <c:pt idx="650">
                <c:v>650</c:v>
              </c:pt>
              <c:pt idx="651">
                <c:v>651</c:v>
              </c:pt>
              <c:pt idx="652">
                <c:v>652</c:v>
              </c:pt>
              <c:pt idx="653">
                <c:v>653</c:v>
              </c:pt>
              <c:pt idx="654">
                <c:v>654</c:v>
              </c:pt>
              <c:pt idx="655">
                <c:v>655</c:v>
              </c:pt>
              <c:pt idx="656">
                <c:v>656</c:v>
              </c:pt>
              <c:pt idx="657">
                <c:v>657</c:v>
              </c:pt>
              <c:pt idx="658">
                <c:v>658</c:v>
              </c:pt>
              <c:pt idx="659">
                <c:v>659</c:v>
              </c:pt>
              <c:pt idx="660">
                <c:v>660</c:v>
              </c:pt>
              <c:pt idx="661">
                <c:v>661</c:v>
              </c:pt>
              <c:pt idx="662">
                <c:v>662</c:v>
              </c:pt>
              <c:pt idx="663">
                <c:v>663</c:v>
              </c:pt>
              <c:pt idx="664">
                <c:v>664</c:v>
              </c:pt>
              <c:pt idx="665">
                <c:v>665</c:v>
              </c:pt>
              <c:pt idx="666">
                <c:v>666</c:v>
              </c:pt>
              <c:pt idx="667">
                <c:v>667</c:v>
              </c:pt>
              <c:pt idx="668">
                <c:v>668</c:v>
              </c:pt>
              <c:pt idx="669">
                <c:v>669</c:v>
              </c:pt>
              <c:pt idx="670">
                <c:v>670</c:v>
              </c:pt>
              <c:pt idx="671">
                <c:v>671</c:v>
              </c:pt>
              <c:pt idx="672">
                <c:v>672</c:v>
              </c:pt>
              <c:pt idx="673">
                <c:v>673</c:v>
              </c:pt>
              <c:pt idx="674">
                <c:v>674</c:v>
              </c:pt>
              <c:pt idx="675">
                <c:v>675</c:v>
              </c:pt>
              <c:pt idx="676">
                <c:v>676</c:v>
              </c:pt>
              <c:pt idx="677">
                <c:v>677</c:v>
              </c:pt>
              <c:pt idx="678">
                <c:v>678</c:v>
              </c:pt>
              <c:pt idx="679">
                <c:v>679</c:v>
              </c:pt>
              <c:pt idx="680">
                <c:v>680</c:v>
              </c:pt>
              <c:pt idx="681">
                <c:v>681</c:v>
              </c:pt>
              <c:pt idx="682">
                <c:v>682</c:v>
              </c:pt>
              <c:pt idx="683">
                <c:v>683</c:v>
              </c:pt>
              <c:pt idx="684">
                <c:v>684</c:v>
              </c:pt>
              <c:pt idx="685">
                <c:v>685</c:v>
              </c:pt>
              <c:pt idx="686">
                <c:v>686</c:v>
              </c:pt>
              <c:pt idx="687">
                <c:v>687</c:v>
              </c:pt>
              <c:pt idx="688">
                <c:v>688</c:v>
              </c:pt>
              <c:pt idx="689">
                <c:v>689</c:v>
              </c:pt>
              <c:pt idx="690">
                <c:v>690</c:v>
              </c:pt>
              <c:pt idx="691">
                <c:v>691</c:v>
              </c:pt>
              <c:pt idx="692">
                <c:v>692</c:v>
              </c:pt>
              <c:pt idx="693">
                <c:v>693</c:v>
              </c:pt>
              <c:pt idx="694">
                <c:v>694</c:v>
              </c:pt>
              <c:pt idx="695">
                <c:v>695</c:v>
              </c:pt>
              <c:pt idx="696">
                <c:v>696</c:v>
              </c:pt>
              <c:pt idx="697">
                <c:v>697</c:v>
              </c:pt>
              <c:pt idx="698">
                <c:v>698</c:v>
              </c:pt>
              <c:pt idx="699">
                <c:v>699</c:v>
              </c:pt>
              <c:pt idx="700">
                <c:v>700</c:v>
              </c:pt>
              <c:pt idx="701">
                <c:v>701</c:v>
              </c:pt>
              <c:pt idx="702">
                <c:v>702</c:v>
              </c:pt>
              <c:pt idx="703">
                <c:v>703</c:v>
              </c:pt>
              <c:pt idx="704">
                <c:v>704</c:v>
              </c:pt>
              <c:pt idx="705">
                <c:v>705</c:v>
              </c:pt>
              <c:pt idx="706">
                <c:v>706</c:v>
              </c:pt>
              <c:pt idx="707">
                <c:v>707</c:v>
              </c:pt>
              <c:pt idx="708">
                <c:v>708</c:v>
              </c:pt>
              <c:pt idx="709">
                <c:v>709</c:v>
              </c:pt>
              <c:pt idx="710">
                <c:v>710</c:v>
              </c:pt>
              <c:pt idx="711">
                <c:v>711</c:v>
              </c:pt>
              <c:pt idx="712">
                <c:v>712</c:v>
              </c:pt>
              <c:pt idx="713">
                <c:v>713</c:v>
              </c:pt>
              <c:pt idx="714">
                <c:v>714</c:v>
              </c:pt>
              <c:pt idx="715">
                <c:v>715</c:v>
              </c:pt>
              <c:pt idx="716">
                <c:v>716</c:v>
              </c:pt>
              <c:pt idx="717">
                <c:v>717</c:v>
              </c:pt>
              <c:pt idx="718">
                <c:v>718</c:v>
              </c:pt>
              <c:pt idx="719">
                <c:v>719</c:v>
              </c:pt>
              <c:pt idx="720">
                <c:v>720</c:v>
              </c:pt>
              <c:pt idx="721">
                <c:v>721</c:v>
              </c:pt>
              <c:pt idx="722">
                <c:v>722</c:v>
              </c:pt>
              <c:pt idx="723">
                <c:v>723</c:v>
              </c:pt>
              <c:pt idx="724">
                <c:v>724</c:v>
              </c:pt>
              <c:pt idx="725">
                <c:v>725</c:v>
              </c:pt>
              <c:pt idx="726">
                <c:v>726</c:v>
              </c:pt>
              <c:pt idx="727">
                <c:v>727</c:v>
              </c:pt>
              <c:pt idx="728">
                <c:v>728</c:v>
              </c:pt>
              <c:pt idx="729">
                <c:v>729</c:v>
              </c:pt>
              <c:pt idx="730">
                <c:v>730</c:v>
              </c:pt>
              <c:pt idx="731">
                <c:v>731</c:v>
              </c:pt>
              <c:pt idx="732">
                <c:v>732</c:v>
              </c:pt>
              <c:pt idx="733">
                <c:v>733</c:v>
              </c:pt>
              <c:pt idx="734">
                <c:v>734</c:v>
              </c:pt>
              <c:pt idx="735">
                <c:v>735</c:v>
              </c:pt>
              <c:pt idx="736">
                <c:v>736</c:v>
              </c:pt>
              <c:pt idx="737">
                <c:v>737</c:v>
              </c:pt>
              <c:pt idx="738">
                <c:v>738</c:v>
              </c:pt>
              <c:pt idx="739">
                <c:v>739</c:v>
              </c:pt>
              <c:pt idx="740">
                <c:v>740</c:v>
              </c:pt>
              <c:pt idx="741">
                <c:v>741</c:v>
              </c:pt>
              <c:pt idx="742">
                <c:v>742</c:v>
              </c:pt>
              <c:pt idx="743">
                <c:v>743</c:v>
              </c:pt>
              <c:pt idx="744">
                <c:v>744</c:v>
              </c:pt>
              <c:pt idx="745">
                <c:v>745</c:v>
              </c:pt>
              <c:pt idx="746">
                <c:v>746</c:v>
              </c:pt>
              <c:pt idx="747">
                <c:v>747</c:v>
              </c:pt>
              <c:pt idx="748">
                <c:v>748</c:v>
              </c:pt>
              <c:pt idx="749">
                <c:v>749</c:v>
              </c:pt>
              <c:pt idx="750">
                <c:v>750</c:v>
              </c:pt>
              <c:pt idx="751">
                <c:v>751</c:v>
              </c:pt>
              <c:pt idx="752">
                <c:v>752</c:v>
              </c:pt>
              <c:pt idx="753">
                <c:v>753</c:v>
              </c:pt>
              <c:pt idx="754">
                <c:v>754</c:v>
              </c:pt>
              <c:pt idx="755">
                <c:v>755</c:v>
              </c:pt>
              <c:pt idx="756">
                <c:v>756</c:v>
              </c:pt>
              <c:pt idx="757">
                <c:v>757</c:v>
              </c:pt>
              <c:pt idx="758">
                <c:v>758</c:v>
              </c:pt>
              <c:pt idx="759">
                <c:v>759</c:v>
              </c:pt>
              <c:pt idx="760">
                <c:v>760</c:v>
              </c:pt>
              <c:pt idx="761">
                <c:v>761</c:v>
              </c:pt>
              <c:pt idx="762">
                <c:v>762</c:v>
              </c:pt>
              <c:pt idx="763">
                <c:v>763</c:v>
              </c:pt>
              <c:pt idx="764">
                <c:v>764</c:v>
              </c:pt>
              <c:pt idx="765">
                <c:v>765</c:v>
              </c:pt>
              <c:pt idx="766">
                <c:v>766</c:v>
              </c:pt>
              <c:pt idx="767">
                <c:v>767</c:v>
              </c:pt>
              <c:pt idx="768">
                <c:v>768</c:v>
              </c:pt>
              <c:pt idx="769">
                <c:v>769</c:v>
              </c:pt>
              <c:pt idx="770">
                <c:v>770</c:v>
              </c:pt>
              <c:pt idx="771">
                <c:v>771</c:v>
              </c:pt>
              <c:pt idx="772">
                <c:v>772</c:v>
              </c:pt>
              <c:pt idx="773">
                <c:v>773</c:v>
              </c:pt>
              <c:pt idx="774">
                <c:v>774</c:v>
              </c:pt>
              <c:pt idx="775">
                <c:v>775</c:v>
              </c:pt>
              <c:pt idx="776">
                <c:v>776</c:v>
              </c:pt>
              <c:pt idx="777">
                <c:v>777</c:v>
              </c:pt>
              <c:pt idx="778">
                <c:v>778</c:v>
              </c:pt>
              <c:pt idx="779">
                <c:v>779</c:v>
              </c:pt>
              <c:pt idx="780">
                <c:v>780</c:v>
              </c:pt>
              <c:pt idx="781">
                <c:v>781</c:v>
              </c:pt>
              <c:pt idx="782">
                <c:v>782</c:v>
              </c:pt>
              <c:pt idx="783">
                <c:v>783</c:v>
              </c:pt>
              <c:pt idx="784">
                <c:v>784</c:v>
              </c:pt>
              <c:pt idx="785">
                <c:v>785</c:v>
              </c:pt>
              <c:pt idx="786">
                <c:v>786</c:v>
              </c:pt>
              <c:pt idx="787">
                <c:v>787</c:v>
              </c:pt>
              <c:pt idx="788">
                <c:v>788</c:v>
              </c:pt>
              <c:pt idx="789">
                <c:v>789</c:v>
              </c:pt>
              <c:pt idx="790">
                <c:v>790</c:v>
              </c:pt>
              <c:pt idx="791">
                <c:v>791</c:v>
              </c:pt>
              <c:pt idx="792">
                <c:v>792</c:v>
              </c:pt>
              <c:pt idx="793">
                <c:v>793</c:v>
              </c:pt>
              <c:pt idx="794">
                <c:v>794</c:v>
              </c:pt>
              <c:pt idx="795">
                <c:v>795</c:v>
              </c:pt>
              <c:pt idx="796">
                <c:v>796</c:v>
              </c:pt>
              <c:pt idx="797">
                <c:v>797</c:v>
              </c:pt>
              <c:pt idx="798">
                <c:v>798</c:v>
              </c:pt>
              <c:pt idx="799">
                <c:v>799</c:v>
              </c:pt>
              <c:pt idx="800">
                <c:v>800</c:v>
              </c:pt>
              <c:pt idx="801">
                <c:v>801</c:v>
              </c:pt>
              <c:pt idx="802">
                <c:v>802</c:v>
              </c:pt>
              <c:pt idx="803">
                <c:v>803</c:v>
              </c:pt>
              <c:pt idx="804">
                <c:v>804</c:v>
              </c:pt>
              <c:pt idx="805">
                <c:v>805</c:v>
              </c:pt>
              <c:pt idx="806">
                <c:v>806</c:v>
              </c:pt>
              <c:pt idx="807">
                <c:v>807</c:v>
              </c:pt>
              <c:pt idx="808">
                <c:v>808</c:v>
              </c:pt>
              <c:pt idx="809">
                <c:v>809</c:v>
              </c:pt>
              <c:pt idx="810">
                <c:v>810</c:v>
              </c:pt>
              <c:pt idx="811">
                <c:v>811</c:v>
              </c:pt>
              <c:pt idx="812">
                <c:v>812</c:v>
              </c:pt>
              <c:pt idx="813">
                <c:v>813</c:v>
              </c:pt>
              <c:pt idx="814">
                <c:v>814</c:v>
              </c:pt>
              <c:pt idx="815">
                <c:v>815</c:v>
              </c:pt>
              <c:pt idx="816">
                <c:v>816</c:v>
              </c:pt>
              <c:pt idx="817">
                <c:v>817</c:v>
              </c:pt>
              <c:pt idx="818">
                <c:v>818</c:v>
              </c:pt>
              <c:pt idx="819">
                <c:v>819</c:v>
              </c:pt>
              <c:pt idx="820">
                <c:v>820</c:v>
              </c:pt>
              <c:pt idx="821">
                <c:v>821</c:v>
              </c:pt>
              <c:pt idx="822">
                <c:v>822</c:v>
              </c:pt>
              <c:pt idx="823">
                <c:v>823</c:v>
              </c:pt>
              <c:pt idx="824">
                <c:v>824</c:v>
              </c:pt>
              <c:pt idx="825">
                <c:v>825</c:v>
              </c:pt>
              <c:pt idx="826">
                <c:v>826</c:v>
              </c:pt>
              <c:pt idx="827">
                <c:v>827</c:v>
              </c:pt>
              <c:pt idx="828">
                <c:v>828</c:v>
              </c:pt>
              <c:pt idx="829">
                <c:v>829</c:v>
              </c:pt>
              <c:pt idx="830">
                <c:v>830</c:v>
              </c:pt>
              <c:pt idx="831">
                <c:v>831</c:v>
              </c:pt>
              <c:pt idx="832">
                <c:v>832</c:v>
              </c:pt>
              <c:pt idx="833">
                <c:v>833</c:v>
              </c:pt>
              <c:pt idx="834">
                <c:v>834</c:v>
              </c:pt>
              <c:pt idx="835">
                <c:v>835</c:v>
              </c:pt>
              <c:pt idx="836">
                <c:v>836</c:v>
              </c:pt>
              <c:pt idx="837">
                <c:v>837</c:v>
              </c:pt>
              <c:pt idx="838">
                <c:v>838</c:v>
              </c:pt>
              <c:pt idx="839">
                <c:v>839</c:v>
              </c:pt>
              <c:pt idx="840">
                <c:v>840</c:v>
              </c:pt>
              <c:pt idx="841">
                <c:v>841</c:v>
              </c:pt>
              <c:pt idx="842">
                <c:v>842</c:v>
              </c:pt>
              <c:pt idx="843">
                <c:v>843</c:v>
              </c:pt>
              <c:pt idx="844">
                <c:v>844</c:v>
              </c:pt>
              <c:pt idx="845">
                <c:v>845</c:v>
              </c:pt>
              <c:pt idx="846">
                <c:v>846</c:v>
              </c:pt>
              <c:pt idx="847">
                <c:v>847</c:v>
              </c:pt>
              <c:pt idx="848">
                <c:v>848</c:v>
              </c:pt>
              <c:pt idx="849">
                <c:v>849</c:v>
              </c:pt>
              <c:pt idx="850">
                <c:v>850</c:v>
              </c:pt>
              <c:pt idx="851">
                <c:v>851</c:v>
              </c:pt>
              <c:pt idx="852">
                <c:v>852</c:v>
              </c:pt>
              <c:pt idx="853">
                <c:v>853</c:v>
              </c:pt>
              <c:pt idx="854">
                <c:v>854</c:v>
              </c:pt>
              <c:pt idx="855">
                <c:v>855</c:v>
              </c:pt>
              <c:pt idx="856">
                <c:v>856</c:v>
              </c:pt>
              <c:pt idx="857">
                <c:v>857</c:v>
              </c:pt>
              <c:pt idx="858">
                <c:v>858</c:v>
              </c:pt>
              <c:pt idx="859">
                <c:v>859</c:v>
              </c:pt>
              <c:pt idx="860">
                <c:v>860</c:v>
              </c:pt>
              <c:pt idx="861">
                <c:v>861</c:v>
              </c:pt>
              <c:pt idx="862">
                <c:v>862</c:v>
              </c:pt>
              <c:pt idx="863">
                <c:v>863</c:v>
              </c:pt>
              <c:pt idx="864">
                <c:v>864</c:v>
              </c:pt>
              <c:pt idx="865">
                <c:v>865</c:v>
              </c:pt>
              <c:pt idx="866">
                <c:v>866</c:v>
              </c:pt>
              <c:pt idx="867">
                <c:v>867</c:v>
              </c:pt>
              <c:pt idx="868">
                <c:v>868</c:v>
              </c:pt>
              <c:pt idx="869">
                <c:v>869</c:v>
              </c:pt>
              <c:pt idx="870">
                <c:v>870</c:v>
              </c:pt>
              <c:pt idx="871">
                <c:v>871</c:v>
              </c:pt>
              <c:pt idx="872">
                <c:v>872</c:v>
              </c:pt>
              <c:pt idx="873">
                <c:v>873</c:v>
              </c:pt>
              <c:pt idx="874">
                <c:v>874</c:v>
              </c:pt>
              <c:pt idx="875">
                <c:v>875</c:v>
              </c:pt>
              <c:pt idx="876">
                <c:v>876</c:v>
              </c:pt>
              <c:pt idx="877">
                <c:v>877</c:v>
              </c:pt>
              <c:pt idx="878">
                <c:v>878</c:v>
              </c:pt>
              <c:pt idx="879">
                <c:v>879</c:v>
              </c:pt>
              <c:pt idx="880">
                <c:v>880</c:v>
              </c:pt>
              <c:pt idx="881">
                <c:v>881</c:v>
              </c:pt>
              <c:pt idx="882">
                <c:v>882</c:v>
              </c:pt>
              <c:pt idx="883">
                <c:v>883</c:v>
              </c:pt>
              <c:pt idx="884">
                <c:v>884</c:v>
              </c:pt>
              <c:pt idx="885">
                <c:v>885</c:v>
              </c:pt>
              <c:pt idx="886">
                <c:v>886</c:v>
              </c:pt>
              <c:pt idx="887">
                <c:v>887</c:v>
              </c:pt>
              <c:pt idx="888">
                <c:v>888</c:v>
              </c:pt>
              <c:pt idx="889">
                <c:v>889</c:v>
              </c:pt>
              <c:pt idx="890">
                <c:v>890</c:v>
              </c:pt>
              <c:pt idx="891">
                <c:v>891</c:v>
              </c:pt>
              <c:pt idx="892">
                <c:v>892</c:v>
              </c:pt>
              <c:pt idx="893">
                <c:v>893</c:v>
              </c:pt>
              <c:pt idx="894">
                <c:v>894</c:v>
              </c:pt>
              <c:pt idx="895">
                <c:v>895</c:v>
              </c:pt>
              <c:pt idx="896">
                <c:v>896</c:v>
              </c:pt>
              <c:pt idx="897">
                <c:v>897</c:v>
              </c:pt>
              <c:pt idx="898">
                <c:v>898</c:v>
              </c:pt>
              <c:pt idx="899">
                <c:v>899</c:v>
              </c:pt>
              <c:pt idx="900">
                <c:v>900</c:v>
              </c:pt>
              <c:pt idx="901">
                <c:v>901</c:v>
              </c:pt>
              <c:pt idx="902">
                <c:v>902</c:v>
              </c:pt>
              <c:pt idx="903">
                <c:v>903</c:v>
              </c:pt>
              <c:pt idx="904">
                <c:v>904</c:v>
              </c:pt>
              <c:pt idx="905">
                <c:v>905</c:v>
              </c:pt>
              <c:pt idx="906">
                <c:v>906</c:v>
              </c:pt>
              <c:pt idx="907">
                <c:v>907</c:v>
              </c:pt>
              <c:pt idx="908">
                <c:v>908</c:v>
              </c:pt>
              <c:pt idx="909">
                <c:v>909</c:v>
              </c:pt>
              <c:pt idx="910">
                <c:v>910</c:v>
              </c:pt>
              <c:pt idx="911">
                <c:v>911</c:v>
              </c:pt>
              <c:pt idx="912">
                <c:v>912</c:v>
              </c:pt>
              <c:pt idx="913">
                <c:v>913</c:v>
              </c:pt>
              <c:pt idx="914">
                <c:v>914</c:v>
              </c:pt>
              <c:pt idx="915">
                <c:v>915</c:v>
              </c:pt>
              <c:pt idx="916">
                <c:v>916</c:v>
              </c:pt>
              <c:pt idx="917">
                <c:v>917</c:v>
              </c:pt>
              <c:pt idx="918">
                <c:v>918</c:v>
              </c:pt>
              <c:pt idx="919">
                <c:v>919</c:v>
              </c:pt>
              <c:pt idx="920">
                <c:v>920</c:v>
              </c:pt>
              <c:pt idx="921">
                <c:v>921</c:v>
              </c:pt>
              <c:pt idx="922">
                <c:v>922</c:v>
              </c:pt>
              <c:pt idx="923">
                <c:v>923</c:v>
              </c:pt>
              <c:pt idx="924">
                <c:v>924</c:v>
              </c:pt>
              <c:pt idx="925">
                <c:v>925</c:v>
              </c:pt>
              <c:pt idx="926">
                <c:v>926</c:v>
              </c:pt>
              <c:pt idx="927">
                <c:v>927</c:v>
              </c:pt>
              <c:pt idx="928">
                <c:v>928</c:v>
              </c:pt>
              <c:pt idx="929">
                <c:v>929</c:v>
              </c:pt>
              <c:pt idx="930">
                <c:v>930</c:v>
              </c:pt>
              <c:pt idx="931">
                <c:v>931</c:v>
              </c:pt>
              <c:pt idx="932">
                <c:v>932</c:v>
              </c:pt>
              <c:pt idx="933">
                <c:v>933</c:v>
              </c:pt>
              <c:pt idx="934">
                <c:v>934</c:v>
              </c:pt>
              <c:pt idx="935">
                <c:v>935</c:v>
              </c:pt>
              <c:pt idx="936">
                <c:v>936</c:v>
              </c:pt>
              <c:pt idx="937">
                <c:v>937</c:v>
              </c:pt>
              <c:pt idx="938">
                <c:v>938</c:v>
              </c:pt>
              <c:pt idx="939">
                <c:v>939</c:v>
              </c:pt>
              <c:pt idx="940">
                <c:v>940</c:v>
              </c:pt>
              <c:pt idx="941">
                <c:v>941</c:v>
              </c:pt>
              <c:pt idx="942">
                <c:v>942</c:v>
              </c:pt>
              <c:pt idx="943">
                <c:v>943</c:v>
              </c:pt>
              <c:pt idx="944">
                <c:v>944</c:v>
              </c:pt>
              <c:pt idx="945">
                <c:v>945</c:v>
              </c:pt>
              <c:pt idx="946">
                <c:v>946</c:v>
              </c:pt>
              <c:pt idx="947">
                <c:v>947</c:v>
              </c:pt>
              <c:pt idx="948">
                <c:v>948</c:v>
              </c:pt>
              <c:pt idx="949">
                <c:v>949</c:v>
              </c:pt>
              <c:pt idx="950">
                <c:v>950</c:v>
              </c:pt>
              <c:pt idx="951">
                <c:v>951</c:v>
              </c:pt>
              <c:pt idx="952">
                <c:v>952</c:v>
              </c:pt>
              <c:pt idx="953">
                <c:v>953</c:v>
              </c:pt>
              <c:pt idx="954">
                <c:v>954</c:v>
              </c:pt>
              <c:pt idx="955">
                <c:v>955</c:v>
              </c:pt>
              <c:pt idx="956">
                <c:v>956</c:v>
              </c:pt>
              <c:pt idx="957">
                <c:v>957</c:v>
              </c:pt>
              <c:pt idx="958">
                <c:v>958</c:v>
              </c:pt>
              <c:pt idx="959">
                <c:v>959</c:v>
              </c:pt>
              <c:pt idx="960">
                <c:v>960</c:v>
              </c:pt>
              <c:pt idx="961">
                <c:v>961</c:v>
              </c:pt>
              <c:pt idx="962">
                <c:v>962</c:v>
              </c:pt>
              <c:pt idx="963">
                <c:v>963</c:v>
              </c:pt>
              <c:pt idx="964">
                <c:v>964</c:v>
              </c:pt>
              <c:pt idx="965">
                <c:v>965</c:v>
              </c:pt>
              <c:pt idx="966">
                <c:v>966</c:v>
              </c:pt>
              <c:pt idx="967">
                <c:v>967</c:v>
              </c:pt>
              <c:pt idx="968">
                <c:v>968</c:v>
              </c:pt>
              <c:pt idx="969">
                <c:v>969</c:v>
              </c:pt>
              <c:pt idx="970">
                <c:v>970</c:v>
              </c:pt>
              <c:pt idx="971">
                <c:v>971</c:v>
              </c:pt>
              <c:pt idx="972">
                <c:v>972</c:v>
              </c:pt>
              <c:pt idx="973">
                <c:v>973</c:v>
              </c:pt>
              <c:pt idx="974">
                <c:v>974</c:v>
              </c:pt>
              <c:pt idx="975">
                <c:v>975</c:v>
              </c:pt>
              <c:pt idx="976">
                <c:v>976</c:v>
              </c:pt>
              <c:pt idx="977">
                <c:v>977</c:v>
              </c:pt>
              <c:pt idx="978">
                <c:v>978</c:v>
              </c:pt>
              <c:pt idx="979">
                <c:v>979</c:v>
              </c:pt>
              <c:pt idx="980">
                <c:v>980</c:v>
              </c:pt>
              <c:pt idx="981">
                <c:v>981</c:v>
              </c:pt>
              <c:pt idx="982">
                <c:v>982</c:v>
              </c:pt>
              <c:pt idx="983">
                <c:v>983</c:v>
              </c:pt>
              <c:pt idx="984">
                <c:v>984</c:v>
              </c:pt>
              <c:pt idx="985">
                <c:v>985</c:v>
              </c:pt>
              <c:pt idx="986">
                <c:v>986</c:v>
              </c:pt>
              <c:pt idx="987">
                <c:v>987</c:v>
              </c:pt>
              <c:pt idx="988">
                <c:v>988</c:v>
              </c:pt>
              <c:pt idx="989">
                <c:v>989</c:v>
              </c:pt>
              <c:pt idx="990">
                <c:v>990</c:v>
              </c:pt>
              <c:pt idx="991">
                <c:v>991</c:v>
              </c:pt>
              <c:pt idx="992">
                <c:v>992</c:v>
              </c:pt>
              <c:pt idx="993">
                <c:v>993</c:v>
              </c:pt>
              <c:pt idx="994">
                <c:v>994</c:v>
              </c:pt>
              <c:pt idx="995">
                <c:v>995</c:v>
              </c:pt>
              <c:pt idx="996">
                <c:v>996</c:v>
              </c:pt>
              <c:pt idx="997">
                <c:v>997</c:v>
              </c:pt>
              <c:pt idx="998">
                <c:v>998</c:v>
              </c:pt>
              <c:pt idx="999">
                <c:v>999</c:v>
              </c:pt>
              <c:pt idx="1000">
                <c:v>1000</c:v>
              </c:pt>
              <c:pt idx="1001">
                <c:v>1001</c:v>
              </c:pt>
              <c:pt idx="1002">
                <c:v>1002</c:v>
              </c:pt>
              <c:pt idx="1003">
                <c:v>1003</c:v>
              </c:pt>
              <c:pt idx="1004">
                <c:v>1004</c:v>
              </c:pt>
              <c:pt idx="1005">
                <c:v>1005</c:v>
              </c:pt>
              <c:pt idx="1006">
                <c:v>1006</c:v>
              </c:pt>
              <c:pt idx="1007">
                <c:v>1007</c:v>
              </c:pt>
              <c:pt idx="1008">
                <c:v>1008</c:v>
              </c:pt>
              <c:pt idx="1009">
                <c:v>1009</c:v>
              </c:pt>
              <c:pt idx="1010">
                <c:v>1010</c:v>
              </c:pt>
              <c:pt idx="1011">
                <c:v>1011</c:v>
              </c:pt>
              <c:pt idx="1012">
                <c:v>1012</c:v>
              </c:pt>
              <c:pt idx="1013">
                <c:v>1013</c:v>
              </c:pt>
              <c:pt idx="1014">
                <c:v>1014</c:v>
              </c:pt>
              <c:pt idx="1015">
                <c:v>1015</c:v>
              </c:pt>
              <c:pt idx="1016">
                <c:v>1016</c:v>
              </c:pt>
              <c:pt idx="1017">
                <c:v>1017</c:v>
              </c:pt>
              <c:pt idx="1018">
                <c:v>1018</c:v>
              </c:pt>
              <c:pt idx="1019">
                <c:v>1019</c:v>
              </c:pt>
              <c:pt idx="1020">
                <c:v>1020</c:v>
              </c:pt>
              <c:pt idx="1021">
                <c:v>1021</c:v>
              </c:pt>
              <c:pt idx="1022">
                <c:v>1022</c:v>
              </c:pt>
              <c:pt idx="1023">
                <c:v>1023</c:v>
              </c:pt>
              <c:pt idx="1024">
                <c:v>1024</c:v>
              </c:pt>
              <c:pt idx="1025">
                <c:v>1025</c:v>
              </c:pt>
              <c:pt idx="1026">
                <c:v>1026</c:v>
              </c:pt>
              <c:pt idx="1027">
                <c:v>1027</c:v>
              </c:pt>
              <c:pt idx="1028">
                <c:v>1028</c:v>
              </c:pt>
              <c:pt idx="1029">
                <c:v>1029</c:v>
              </c:pt>
              <c:pt idx="1030">
                <c:v>1030</c:v>
              </c:pt>
              <c:pt idx="1031">
                <c:v>1031</c:v>
              </c:pt>
              <c:pt idx="1032">
                <c:v>1032</c:v>
              </c:pt>
              <c:pt idx="1033">
                <c:v>1033</c:v>
              </c:pt>
              <c:pt idx="1034">
                <c:v>1034</c:v>
              </c:pt>
              <c:pt idx="1035">
                <c:v>1035</c:v>
              </c:pt>
              <c:pt idx="1036">
                <c:v>1036</c:v>
              </c:pt>
              <c:pt idx="1037">
                <c:v>1037</c:v>
              </c:pt>
              <c:pt idx="1038">
                <c:v>1038</c:v>
              </c:pt>
              <c:pt idx="1039">
                <c:v>1039</c:v>
              </c:pt>
              <c:pt idx="1040">
                <c:v>1040</c:v>
              </c:pt>
              <c:pt idx="1041">
                <c:v>1041</c:v>
              </c:pt>
              <c:pt idx="1042">
                <c:v>1042</c:v>
              </c:pt>
              <c:pt idx="1043">
                <c:v>1043</c:v>
              </c:pt>
              <c:pt idx="1044">
                <c:v>1044</c:v>
              </c:pt>
              <c:pt idx="1045">
                <c:v>1045</c:v>
              </c:pt>
              <c:pt idx="1046">
                <c:v>1046</c:v>
              </c:pt>
              <c:pt idx="1047">
                <c:v>1047</c:v>
              </c:pt>
              <c:pt idx="1048">
                <c:v>1048</c:v>
              </c:pt>
              <c:pt idx="1049">
                <c:v>1049</c:v>
              </c:pt>
              <c:pt idx="1050">
                <c:v>1050</c:v>
              </c:pt>
              <c:pt idx="1051">
                <c:v>1051</c:v>
              </c:pt>
              <c:pt idx="1052">
                <c:v>1052</c:v>
              </c:pt>
              <c:pt idx="1053">
                <c:v>1053</c:v>
              </c:pt>
              <c:pt idx="1054">
                <c:v>1054</c:v>
              </c:pt>
              <c:pt idx="1055">
                <c:v>1055</c:v>
              </c:pt>
              <c:pt idx="1056">
                <c:v>1056</c:v>
              </c:pt>
              <c:pt idx="1057">
                <c:v>1057</c:v>
              </c:pt>
              <c:pt idx="1058">
                <c:v>1058</c:v>
              </c:pt>
              <c:pt idx="1059">
                <c:v>1059</c:v>
              </c:pt>
              <c:pt idx="1060">
                <c:v>1060</c:v>
              </c:pt>
              <c:pt idx="1061">
                <c:v>1061</c:v>
              </c:pt>
              <c:pt idx="1062">
                <c:v>1062</c:v>
              </c:pt>
              <c:pt idx="1063">
                <c:v>1063</c:v>
              </c:pt>
              <c:pt idx="1064">
                <c:v>1064</c:v>
              </c:pt>
              <c:pt idx="1065">
                <c:v>1065</c:v>
              </c:pt>
              <c:pt idx="1066">
                <c:v>1066</c:v>
              </c:pt>
              <c:pt idx="1067">
                <c:v>1067</c:v>
              </c:pt>
              <c:pt idx="1068">
                <c:v>1068</c:v>
              </c:pt>
              <c:pt idx="1069">
                <c:v>1069</c:v>
              </c:pt>
              <c:pt idx="1070">
                <c:v>1070</c:v>
              </c:pt>
              <c:pt idx="1071">
                <c:v>1071</c:v>
              </c:pt>
              <c:pt idx="1072">
                <c:v>1072</c:v>
              </c:pt>
              <c:pt idx="1073">
                <c:v>1073</c:v>
              </c:pt>
              <c:pt idx="1074">
                <c:v>1074</c:v>
              </c:pt>
              <c:pt idx="1075">
                <c:v>1075</c:v>
              </c:pt>
              <c:pt idx="1076">
                <c:v>1076</c:v>
              </c:pt>
              <c:pt idx="1077">
                <c:v>1077</c:v>
              </c:pt>
              <c:pt idx="1078">
                <c:v>1078</c:v>
              </c:pt>
              <c:pt idx="1079">
                <c:v>1079</c:v>
              </c:pt>
              <c:pt idx="1080">
                <c:v>1080</c:v>
              </c:pt>
              <c:pt idx="1081">
                <c:v>1081</c:v>
              </c:pt>
              <c:pt idx="1082">
                <c:v>1082</c:v>
              </c:pt>
              <c:pt idx="1083">
                <c:v>1083</c:v>
              </c:pt>
              <c:pt idx="1084">
                <c:v>1084</c:v>
              </c:pt>
              <c:pt idx="1085">
                <c:v>1085</c:v>
              </c:pt>
              <c:pt idx="1086">
                <c:v>1086</c:v>
              </c:pt>
              <c:pt idx="1087">
                <c:v>1087</c:v>
              </c:pt>
              <c:pt idx="1088">
                <c:v>1088</c:v>
              </c:pt>
              <c:pt idx="1089">
                <c:v>1089</c:v>
              </c:pt>
              <c:pt idx="1090">
                <c:v>1090</c:v>
              </c:pt>
              <c:pt idx="1091">
                <c:v>1091</c:v>
              </c:pt>
              <c:pt idx="1092">
                <c:v>1092</c:v>
              </c:pt>
              <c:pt idx="1093">
                <c:v>1093</c:v>
              </c:pt>
              <c:pt idx="1094">
                <c:v>1094</c:v>
              </c:pt>
              <c:pt idx="1095">
                <c:v>1095</c:v>
              </c:pt>
              <c:pt idx="1096">
                <c:v>1096</c:v>
              </c:pt>
              <c:pt idx="1097">
                <c:v>1097</c:v>
              </c:pt>
              <c:pt idx="1098">
                <c:v>1098</c:v>
              </c:pt>
              <c:pt idx="1099">
                <c:v>1099</c:v>
              </c:pt>
              <c:pt idx="1100">
                <c:v>1100</c:v>
              </c:pt>
              <c:pt idx="1101">
                <c:v>1101</c:v>
              </c:pt>
              <c:pt idx="1102">
                <c:v>1102</c:v>
              </c:pt>
              <c:pt idx="1103">
                <c:v>1103</c:v>
              </c:pt>
              <c:pt idx="1104">
                <c:v>1104</c:v>
              </c:pt>
              <c:pt idx="1105">
                <c:v>1105</c:v>
              </c:pt>
              <c:pt idx="1106">
                <c:v>1106</c:v>
              </c:pt>
              <c:pt idx="1107">
                <c:v>1107</c:v>
              </c:pt>
              <c:pt idx="1108">
                <c:v>1108</c:v>
              </c:pt>
              <c:pt idx="1109">
                <c:v>1109</c:v>
              </c:pt>
              <c:pt idx="1110">
                <c:v>1110</c:v>
              </c:pt>
              <c:pt idx="1111">
                <c:v>1111</c:v>
              </c:pt>
              <c:pt idx="1112">
                <c:v>1112</c:v>
              </c:pt>
              <c:pt idx="1113">
                <c:v>1113</c:v>
              </c:pt>
              <c:pt idx="1114">
                <c:v>1114</c:v>
              </c:pt>
              <c:pt idx="1115">
                <c:v>1115</c:v>
              </c:pt>
              <c:pt idx="1116">
                <c:v>1116</c:v>
              </c:pt>
              <c:pt idx="1117">
                <c:v>1117</c:v>
              </c:pt>
              <c:pt idx="1118">
                <c:v>1118</c:v>
              </c:pt>
              <c:pt idx="1119">
                <c:v>1119</c:v>
              </c:pt>
              <c:pt idx="1120">
                <c:v>1120</c:v>
              </c:pt>
              <c:pt idx="1121">
                <c:v>1121</c:v>
              </c:pt>
              <c:pt idx="1122">
                <c:v>1122</c:v>
              </c:pt>
              <c:pt idx="1123">
                <c:v>1123</c:v>
              </c:pt>
              <c:pt idx="1124">
                <c:v>1124</c:v>
              </c:pt>
              <c:pt idx="1125">
                <c:v>1125</c:v>
              </c:pt>
              <c:pt idx="1126">
                <c:v>1126</c:v>
              </c:pt>
              <c:pt idx="1127">
                <c:v>1127</c:v>
              </c:pt>
              <c:pt idx="1128">
                <c:v>1128</c:v>
              </c:pt>
              <c:pt idx="1129">
                <c:v>1129</c:v>
              </c:pt>
              <c:pt idx="1130">
                <c:v>1130</c:v>
              </c:pt>
              <c:pt idx="1131">
                <c:v>1131</c:v>
              </c:pt>
              <c:pt idx="1132">
                <c:v>1132</c:v>
              </c:pt>
              <c:pt idx="1133">
                <c:v>1133</c:v>
              </c:pt>
              <c:pt idx="1134">
                <c:v>1134</c:v>
              </c:pt>
              <c:pt idx="1135">
                <c:v>1135</c:v>
              </c:pt>
              <c:pt idx="1136">
                <c:v>1136</c:v>
              </c:pt>
              <c:pt idx="1137">
                <c:v>1137</c:v>
              </c:pt>
              <c:pt idx="1138">
                <c:v>1138</c:v>
              </c:pt>
              <c:pt idx="1139">
                <c:v>1139</c:v>
              </c:pt>
              <c:pt idx="1140">
                <c:v>1140</c:v>
              </c:pt>
              <c:pt idx="1141">
                <c:v>1141</c:v>
              </c:pt>
              <c:pt idx="1142">
                <c:v>1142</c:v>
              </c:pt>
              <c:pt idx="1143">
                <c:v>1143</c:v>
              </c:pt>
              <c:pt idx="1144">
                <c:v>1144</c:v>
              </c:pt>
              <c:pt idx="1145">
                <c:v>1145</c:v>
              </c:pt>
              <c:pt idx="1146">
                <c:v>1146</c:v>
              </c:pt>
              <c:pt idx="1147">
                <c:v>1147</c:v>
              </c:pt>
              <c:pt idx="1148">
                <c:v>1148</c:v>
              </c:pt>
              <c:pt idx="1149">
                <c:v>1149</c:v>
              </c:pt>
              <c:pt idx="1150">
                <c:v>1150</c:v>
              </c:pt>
              <c:pt idx="1151">
                <c:v>1151</c:v>
              </c:pt>
              <c:pt idx="1152">
                <c:v>1152</c:v>
              </c:pt>
              <c:pt idx="1153">
                <c:v>1153</c:v>
              </c:pt>
              <c:pt idx="1154">
                <c:v>1154</c:v>
              </c:pt>
              <c:pt idx="1155">
                <c:v>1155</c:v>
              </c:pt>
              <c:pt idx="1156">
                <c:v>1156</c:v>
              </c:pt>
              <c:pt idx="1157">
                <c:v>1157</c:v>
              </c:pt>
              <c:pt idx="1158">
                <c:v>1158</c:v>
              </c:pt>
              <c:pt idx="1159">
                <c:v>1159</c:v>
              </c:pt>
              <c:pt idx="1160">
                <c:v>1160</c:v>
              </c:pt>
              <c:pt idx="1161">
                <c:v>1161</c:v>
              </c:pt>
              <c:pt idx="1162">
                <c:v>1162</c:v>
              </c:pt>
              <c:pt idx="1163">
                <c:v>1163</c:v>
              </c:pt>
              <c:pt idx="1164">
                <c:v>1164</c:v>
              </c:pt>
              <c:pt idx="1165">
                <c:v>1165</c:v>
              </c:pt>
              <c:pt idx="1166">
                <c:v>1166</c:v>
              </c:pt>
              <c:pt idx="1167">
                <c:v>1167</c:v>
              </c:pt>
              <c:pt idx="1168">
                <c:v>1168</c:v>
              </c:pt>
              <c:pt idx="1169">
                <c:v>1169</c:v>
              </c:pt>
              <c:pt idx="1170">
                <c:v>1170</c:v>
              </c:pt>
              <c:pt idx="1171">
                <c:v>1171</c:v>
              </c:pt>
              <c:pt idx="1172">
                <c:v>1172</c:v>
              </c:pt>
              <c:pt idx="1173">
                <c:v>1173</c:v>
              </c:pt>
              <c:pt idx="1174">
                <c:v>1174</c:v>
              </c:pt>
              <c:pt idx="1175">
                <c:v>1175</c:v>
              </c:pt>
              <c:pt idx="1176">
                <c:v>1176</c:v>
              </c:pt>
              <c:pt idx="1177">
                <c:v>1177</c:v>
              </c:pt>
              <c:pt idx="1178">
                <c:v>1178</c:v>
              </c:pt>
              <c:pt idx="1179">
                <c:v>1179</c:v>
              </c:pt>
              <c:pt idx="1180">
                <c:v>1180</c:v>
              </c:pt>
              <c:pt idx="1181">
                <c:v>1181</c:v>
              </c:pt>
              <c:pt idx="1182">
                <c:v>1182</c:v>
              </c:pt>
              <c:pt idx="1183">
                <c:v>1183</c:v>
              </c:pt>
              <c:pt idx="1184">
                <c:v>1184</c:v>
              </c:pt>
              <c:pt idx="1185">
                <c:v>1185</c:v>
              </c:pt>
              <c:pt idx="1186">
                <c:v>1186</c:v>
              </c:pt>
              <c:pt idx="1187">
                <c:v>1187</c:v>
              </c:pt>
              <c:pt idx="1188">
                <c:v>1188</c:v>
              </c:pt>
              <c:pt idx="1189">
                <c:v>1189</c:v>
              </c:pt>
              <c:pt idx="1190">
                <c:v>1190</c:v>
              </c:pt>
              <c:pt idx="1191">
                <c:v>1191</c:v>
              </c:pt>
              <c:pt idx="1192">
                <c:v>1192</c:v>
              </c:pt>
              <c:pt idx="1193">
                <c:v>1193</c:v>
              </c:pt>
              <c:pt idx="1194">
                <c:v>1194</c:v>
              </c:pt>
              <c:pt idx="1195">
                <c:v>1195</c:v>
              </c:pt>
              <c:pt idx="1196">
                <c:v>1196</c:v>
              </c:pt>
              <c:pt idx="1197">
                <c:v>1197</c:v>
              </c:pt>
              <c:pt idx="1198">
                <c:v>1198</c:v>
              </c:pt>
              <c:pt idx="1199">
                <c:v>1199</c:v>
              </c:pt>
              <c:pt idx="1200">
                <c:v>1200</c:v>
              </c:pt>
              <c:pt idx="1201">
                <c:v>1201</c:v>
              </c:pt>
              <c:pt idx="1202">
                <c:v>1202</c:v>
              </c:pt>
              <c:pt idx="1203">
                <c:v>1203</c:v>
              </c:pt>
              <c:pt idx="1204">
                <c:v>1204</c:v>
              </c:pt>
              <c:pt idx="1205">
                <c:v>1205</c:v>
              </c:pt>
              <c:pt idx="1206">
                <c:v>1206</c:v>
              </c:pt>
              <c:pt idx="1207">
                <c:v>1207</c:v>
              </c:pt>
              <c:pt idx="1208">
                <c:v>1208</c:v>
              </c:pt>
              <c:pt idx="1209">
                <c:v>1209</c:v>
              </c:pt>
              <c:pt idx="1210">
                <c:v>1210</c:v>
              </c:pt>
              <c:pt idx="1211">
                <c:v>1211</c:v>
              </c:pt>
              <c:pt idx="1212">
                <c:v>1212</c:v>
              </c:pt>
              <c:pt idx="1213">
                <c:v>1213</c:v>
              </c:pt>
              <c:pt idx="1214">
                <c:v>1214</c:v>
              </c:pt>
              <c:pt idx="1215">
                <c:v>1215</c:v>
              </c:pt>
              <c:pt idx="1216">
                <c:v>1216</c:v>
              </c:pt>
              <c:pt idx="1217">
                <c:v>1217</c:v>
              </c:pt>
              <c:pt idx="1218">
                <c:v>1218</c:v>
              </c:pt>
              <c:pt idx="1219">
                <c:v>1219</c:v>
              </c:pt>
              <c:pt idx="1220">
                <c:v>1220</c:v>
              </c:pt>
              <c:pt idx="1221">
                <c:v>1221</c:v>
              </c:pt>
              <c:pt idx="1222">
                <c:v>1222</c:v>
              </c:pt>
              <c:pt idx="1223">
                <c:v>1223</c:v>
              </c:pt>
              <c:pt idx="1224">
                <c:v>1224</c:v>
              </c:pt>
              <c:pt idx="1225">
                <c:v>1225</c:v>
              </c:pt>
              <c:pt idx="1226">
                <c:v>1226</c:v>
              </c:pt>
              <c:pt idx="1227">
                <c:v>1227</c:v>
              </c:pt>
              <c:pt idx="1228">
                <c:v>1228</c:v>
              </c:pt>
              <c:pt idx="1229">
                <c:v>1229</c:v>
              </c:pt>
              <c:pt idx="1230">
                <c:v>1230</c:v>
              </c:pt>
              <c:pt idx="1231">
                <c:v>1231</c:v>
              </c:pt>
              <c:pt idx="1232">
                <c:v>1232</c:v>
              </c:pt>
              <c:pt idx="1233">
                <c:v>1233</c:v>
              </c:pt>
              <c:pt idx="1234">
                <c:v>1234</c:v>
              </c:pt>
              <c:pt idx="1235">
                <c:v>1235</c:v>
              </c:pt>
              <c:pt idx="1236">
                <c:v>1236</c:v>
              </c:pt>
              <c:pt idx="1237">
                <c:v>1237</c:v>
              </c:pt>
              <c:pt idx="1238">
                <c:v>1238</c:v>
              </c:pt>
              <c:pt idx="1239">
                <c:v>1239</c:v>
              </c:pt>
              <c:pt idx="1240">
                <c:v>1240</c:v>
              </c:pt>
              <c:pt idx="1241">
                <c:v>1241</c:v>
              </c:pt>
              <c:pt idx="1242">
                <c:v>1242</c:v>
              </c:pt>
              <c:pt idx="1243">
                <c:v>1243</c:v>
              </c:pt>
              <c:pt idx="1244">
                <c:v>1244</c:v>
              </c:pt>
              <c:pt idx="1245">
                <c:v>1245</c:v>
              </c:pt>
              <c:pt idx="1246">
                <c:v>1246</c:v>
              </c:pt>
              <c:pt idx="1247">
                <c:v>1247</c:v>
              </c:pt>
              <c:pt idx="1248">
                <c:v>1248</c:v>
              </c:pt>
              <c:pt idx="1249">
                <c:v>1249</c:v>
              </c:pt>
              <c:pt idx="1250">
                <c:v>1250</c:v>
              </c:pt>
              <c:pt idx="1251">
                <c:v>1251</c:v>
              </c:pt>
              <c:pt idx="1252">
                <c:v>1252</c:v>
              </c:pt>
              <c:pt idx="1253">
                <c:v>1253</c:v>
              </c:pt>
              <c:pt idx="1254">
                <c:v>1254</c:v>
              </c:pt>
              <c:pt idx="1255">
                <c:v>1255</c:v>
              </c:pt>
              <c:pt idx="1256">
                <c:v>1256</c:v>
              </c:pt>
              <c:pt idx="1257">
                <c:v>1257</c:v>
              </c:pt>
              <c:pt idx="1258">
                <c:v>1258</c:v>
              </c:pt>
              <c:pt idx="1259">
                <c:v>1259</c:v>
              </c:pt>
              <c:pt idx="1260">
                <c:v>1260</c:v>
              </c:pt>
              <c:pt idx="1261">
                <c:v>1261</c:v>
              </c:pt>
              <c:pt idx="1262">
                <c:v>1262</c:v>
              </c:pt>
              <c:pt idx="1263">
                <c:v>1263</c:v>
              </c:pt>
              <c:pt idx="1264">
                <c:v>1264</c:v>
              </c:pt>
              <c:pt idx="1265">
                <c:v>1265</c:v>
              </c:pt>
              <c:pt idx="1266">
                <c:v>1266</c:v>
              </c:pt>
              <c:pt idx="1267">
                <c:v>1267</c:v>
              </c:pt>
              <c:pt idx="1268">
                <c:v>1268</c:v>
              </c:pt>
              <c:pt idx="1269">
                <c:v>1269</c:v>
              </c:pt>
              <c:pt idx="1270">
                <c:v>1270</c:v>
              </c:pt>
              <c:pt idx="1271">
                <c:v>1271</c:v>
              </c:pt>
              <c:pt idx="1272">
                <c:v>1272</c:v>
              </c:pt>
              <c:pt idx="1273">
                <c:v>1273</c:v>
              </c:pt>
              <c:pt idx="1274">
                <c:v>1274</c:v>
              </c:pt>
              <c:pt idx="1275">
                <c:v>1275</c:v>
              </c:pt>
              <c:pt idx="1276">
                <c:v>1276</c:v>
              </c:pt>
              <c:pt idx="1277">
                <c:v>1277</c:v>
              </c:pt>
              <c:pt idx="1278">
                <c:v>1278</c:v>
              </c:pt>
              <c:pt idx="1279">
                <c:v>1279</c:v>
              </c:pt>
              <c:pt idx="1280">
                <c:v>1280</c:v>
              </c:pt>
              <c:pt idx="1281">
                <c:v>1281</c:v>
              </c:pt>
              <c:pt idx="1282">
                <c:v>1282</c:v>
              </c:pt>
              <c:pt idx="1283">
                <c:v>1283</c:v>
              </c:pt>
              <c:pt idx="1284">
                <c:v>1284</c:v>
              </c:pt>
              <c:pt idx="1285">
                <c:v>1285</c:v>
              </c:pt>
              <c:pt idx="1286">
                <c:v>1286</c:v>
              </c:pt>
              <c:pt idx="1287">
                <c:v>1287</c:v>
              </c:pt>
              <c:pt idx="1288">
                <c:v>1288</c:v>
              </c:pt>
              <c:pt idx="1289">
                <c:v>1289</c:v>
              </c:pt>
              <c:pt idx="1290">
                <c:v>1290</c:v>
              </c:pt>
              <c:pt idx="1291">
                <c:v>1291</c:v>
              </c:pt>
              <c:pt idx="1292">
                <c:v>1292</c:v>
              </c:pt>
              <c:pt idx="1293">
                <c:v>1293</c:v>
              </c:pt>
              <c:pt idx="1294">
                <c:v>1294</c:v>
              </c:pt>
              <c:pt idx="1295">
                <c:v>1295</c:v>
              </c:pt>
              <c:pt idx="1296">
                <c:v>1296</c:v>
              </c:pt>
              <c:pt idx="1297">
                <c:v>1297</c:v>
              </c:pt>
              <c:pt idx="1298">
                <c:v>1298</c:v>
              </c:pt>
              <c:pt idx="1299">
                <c:v>1299</c:v>
              </c:pt>
              <c:pt idx="1300">
                <c:v>1300</c:v>
              </c:pt>
              <c:pt idx="1301">
                <c:v>1301</c:v>
              </c:pt>
              <c:pt idx="1302">
                <c:v>1302</c:v>
              </c:pt>
              <c:pt idx="1303">
                <c:v>1303</c:v>
              </c:pt>
              <c:pt idx="1304">
                <c:v>1304</c:v>
              </c:pt>
              <c:pt idx="1305">
                <c:v>1305</c:v>
              </c:pt>
              <c:pt idx="1306">
                <c:v>1306</c:v>
              </c:pt>
              <c:pt idx="1307">
                <c:v>1307</c:v>
              </c:pt>
              <c:pt idx="1308">
                <c:v>1308</c:v>
              </c:pt>
              <c:pt idx="1309">
                <c:v>1309</c:v>
              </c:pt>
              <c:pt idx="1310">
                <c:v>1310</c:v>
              </c:pt>
              <c:pt idx="1311">
                <c:v>1311</c:v>
              </c:pt>
              <c:pt idx="1312">
                <c:v>1312</c:v>
              </c:pt>
              <c:pt idx="1313">
                <c:v>1313</c:v>
              </c:pt>
              <c:pt idx="1314">
                <c:v>1314</c:v>
              </c:pt>
              <c:pt idx="1315">
                <c:v>1315</c:v>
              </c:pt>
              <c:pt idx="1316">
                <c:v>1316</c:v>
              </c:pt>
              <c:pt idx="1317">
                <c:v>1317</c:v>
              </c:pt>
              <c:pt idx="1318">
                <c:v>1318</c:v>
              </c:pt>
              <c:pt idx="1319">
                <c:v>1319</c:v>
              </c:pt>
              <c:pt idx="1320">
                <c:v>1320</c:v>
              </c:pt>
              <c:pt idx="1321">
                <c:v>1321</c:v>
              </c:pt>
              <c:pt idx="1322">
                <c:v>1322</c:v>
              </c:pt>
              <c:pt idx="1323">
                <c:v>1323</c:v>
              </c:pt>
              <c:pt idx="1324">
                <c:v>1324</c:v>
              </c:pt>
              <c:pt idx="1325">
                <c:v>1325</c:v>
              </c:pt>
              <c:pt idx="1326">
                <c:v>1326</c:v>
              </c:pt>
              <c:pt idx="1327">
                <c:v>1327</c:v>
              </c:pt>
              <c:pt idx="1328">
                <c:v>1328</c:v>
              </c:pt>
              <c:pt idx="1329">
                <c:v>1329</c:v>
              </c:pt>
              <c:pt idx="1330">
                <c:v>1330</c:v>
              </c:pt>
              <c:pt idx="1331">
                <c:v>1331</c:v>
              </c:pt>
              <c:pt idx="1332">
                <c:v>1332</c:v>
              </c:pt>
              <c:pt idx="1333">
                <c:v>1333</c:v>
              </c:pt>
              <c:pt idx="1334">
                <c:v>1334</c:v>
              </c:pt>
              <c:pt idx="1335">
                <c:v>1335</c:v>
              </c:pt>
              <c:pt idx="1336">
                <c:v>1336</c:v>
              </c:pt>
              <c:pt idx="1337">
                <c:v>1337</c:v>
              </c:pt>
              <c:pt idx="1338">
                <c:v>1338</c:v>
              </c:pt>
              <c:pt idx="1339">
                <c:v>1339</c:v>
              </c:pt>
              <c:pt idx="1340">
                <c:v>1340</c:v>
              </c:pt>
              <c:pt idx="1341">
                <c:v>1341</c:v>
              </c:pt>
              <c:pt idx="1342">
                <c:v>1342</c:v>
              </c:pt>
              <c:pt idx="1343">
                <c:v>1343</c:v>
              </c:pt>
              <c:pt idx="1344">
                <c:v>1344</c:v>
              </c:pt>
              <c:pt idx="1345">
                <c:v>1345</c:v>
              </c:pt>
              <c:pt idx="1346">
                <c:v>1346</c:v>
              </c:pt>
              <c:pt idx="1347">
                <c:v>1347</c:v>
              </c:pt>
              <c:pt idx="1348">
                <c:v>1348</c:v>
              </c:pt>
              <c:pt idx="1349">
                <c:v>1349</c:v>
              </c:pt>
              <c:pt idx="1350">
                <c:v>1350</c:v>
              </c:pt>
              <c:pt idx="1351">
                <c:v>1351</c:v>
              </c:pt>
              <c:pt idx="1352">
                <c:v>1352</c:v>
              </c:pt>
              <c:pt idx="1353">
                <c:v>1353</c:v>
              </c:pt>
              <c:pt idx="1354">
                <c:v>1354</c:v>
              </c:pt>
              <c:pt idx="1355">
                <c:v>1355</c:v>
              </c:pt>
              <c:pt idx="1356">
                <c:v>1356</c:v>
              </c:pt>
              <c:pt idx="1357">
                <c:v>1357</c:v>
              </c:pt>
              <c:pt idx="1358">
                <c:v>1358</c:v>
              </c:pt>
              <c:pt idx="1359">
                <c:v>1359</c:v>
              </c:pt>
              <c:pt idx="1360">
                <c:v>1360</c:v>
              </c:pt>
              <c:pt idx="1361">
                <c:v>1361</c:v>
              </c:pt>
              <c:pt idx="1362">
                <c:v>1362</c:v>
              </c:pt>
              <c:pt idx="1363">
                <c:v>1363</c:v>
              </c:pt>
              <c:pt idx="1364">
                <c:v>1364</c:v>
              </c:pt>
              <c:pt idx="1365">
                <c:v>1365</c:v>
              </c:pt>
              <c:pt idx="1366">
                <c:v>1366</c:v>
              </c:pt>
              <c:pt idx="1367">
                <c:v>1367</c:v>
              </c:pt>
              <c:pt idx="1368">
                <c:v>1368</c:v>
              </c:pt>
              <c:pt idx="1369">
                <c:v>1369</c:v>
              </c:pt>
              <c:pt idx="1370">
                <c:v>1370</c:v>
              </c:pt>
              <c:pt idx="1371">
                <c:v>1371</c:v>
              </c:pt>
              <c:pt idx="1372">
                <c:v>1372</c:v>
              </c:pt>
              <c:pt idx="1373">
                <c:v>1373</c:v>
              </c:pt>
              <c:pt idx="1374">
                <c:v>1374</c:v>
              </c:pt>
              <c:pt idx="1375">
                <c:v>1375</c:v>
              </c:pt>
              <c:pt idx="1376">
                <c:v>1376</c:v>
              </c:pt>
              <c:pt idx="1377">
                <c:v>1377</c:v>
              </c:pt>
              <c:pt idx="1378">
                <c:v>1378</c:v>
              </c:pt>
              <c:pt idx="1379">
                <c:v>1379</c:v>
              </c:pt>
              <c:pt idx="1380">
                <c:v>1380</c:v>
              </c:pt>
              <c:pt idx="1381">
                <c:v>1381</c:v>
              </c:pt>
              <c:pt idx="1382">
                <c:v>1382</c:v>
              </c:pt>
              <c:pt idx="1383">
                <c:v>1383</c:v>
              </c:pt>
              <c:pt idx="1384">
                <c:v>1384</c:v>
              </c:pt>
              <c:pt idx="1385">
                <c:v>1385</c:v>
              </c:pt>
              <c:pt idx="1386">
                <c:v>1386</c:v>
              </c:pt>
              <c:pt idx="1387">
                <c:v>1387</c:v>
              </c:pt>
              <c:pt idx="1388">
                <c:v>1388</c:v>
              </c:pt>
              <c:pt idx="1389">
                <c:v>1389</c:v>
              </c:pt>
              <c:pt idx="1390">
                <c:v>1390</c:v>
              </c:pt>
              <c:pt idx="1391">
                <c:v>1391</c:v>
              </c:pt>
              <c:pt idx="1392">
                <c:v>1392</c:v>
              </c:pt>
              <c:pt idx="1393">
                <c:v>1393</c:v>
              </c:pt>
              <c:pt idx="1394">
                <c:v>1394</c:v>
              </c:pt>
              <c:pt idx="1395">
                <c:v>1395</c:v>
              </c:pt>
              <c:pt idx="1396">
                <c:v>1396</c:v>
              </c:pt>
              <c:pt idx="1397">
                <c:v>1397</c:v>
              </c:pt>
              <c:pt idx="1398">
                <c:v>1398</c:v>
              </c:pt>
              <c:pt idx="1399">
                <c:v>1399</c:v>
              </c:pt>
              <c:pt idx="1400">
                <c:v>1400</c:v>
              </c:pt>
              <c:pt idx="1401">
                <c:v>1401</c:v>
              </c:pt>
              <c:pt idx="1402">
                <c:v>1402</c:v>
              </c:pt>
              <c:pt idx="1403">
                <c:v>1403</c:v>
              </c:pt>
              <c:pt idx="1404">
                <c:v>1404</c:v>
              </c:pt>
              <c:pt idx="1405">
                <c:v>1405</c:v>
              </c:pt>
              <c:pt idx="1406">
                <c:v>1406</c:v>
              </c:pt>
              <c:pt idx="1407">
                <c:v>1407</c:v>
              </c:pt>
              <c:pt idx="1408">
                <c:v>1408</c:v>
              </c:pt>
              <c:pt idx="1409">
                <c:v>1409</c:v>
              </c:pt>
              <c:pt idx="1410">
                <c:v>1410</c:v>
              </c:pt>
              <c:pt idx="1411">
                <c:v>1411</c:v>
              </c:pt>
              <c:pt idx="1412">
                <c:v>1412</c:v>
              </c:pt>
              <c:pt idx="1413">
                <c:v>1413</c:v>
              </c:pt>
              <c:pt idx="1414">
                <c:v>1414</c:v>
              </c:pt>
              <c:pt idx="1415">
                <c:v>1415</c:v>
              </c:pt>
              <c:pt idx="1416">
                <c:v>1416</c:v>
              </c:pt>
              <c:pt idx="1417">
                <c:v>1417</c:v>
              </c:pt>
              <c:pt idx="1418">
                <c:v>1418</c:v>
              </c:pt>
              <c:pt idx="1419">
                <c:v>1419</c:v>
              </c:pt>
              <c:pt idx="1420">
                <c:v>1420</c:v>
              </c:pt>
              <c:pt idx="1421">
                <c:v>1421</c:v>
              </c:pt>
              <c:pt idx="1422">
                <c:v>1422</c:v>
              </c:pt>
              <c:pt idx="1423">
                <c:v>1423</c:v>
              </c:pt>
              <c:pt idx="1424">
                <c:v>1424</c:v>
              </c:pt>
              <c:pt idx="1425">
                <c:v>1425</c:v>
              </c:pt>
              <c:pt idx="1426">
                <c:v>1426</c:v>
              </c:pt>
              <c:pt idx="1427">
                <c:v>1427</c:v>
              </c:pt>
              <c:pt idx="1428">
                <c:v>1428</c:v>
              </c:pt>
              <c:pt idx="1429">
                <c:v>1429</c:v>
              </c:pt>
              <c:pt idx="1430">
                <c:v>1430</c:v>
              </c:pt>
              <c:pt idx="1431">
                <c:v>1431</c:v>
              </c:pt>
              <c:pt idx="1432">
                <c:v>1432</c:v>
              </c:pt>
              <c:pt idx="1433">
                <c:v>1433</c:v>
              </c:pt>
              <c:pt idx="1434">
                <c:v>1434</c:v>
              </c:pt>
              <c:pt idx="1435">
                <c:v>1435</c:v>
              </c:pt>
              <c:pt idx="1436">
                <c:v>1436</c:v>
              </c:pt>
              <c:pt idx="1437">
                <c:v>1437</c:v>
              </c:pt>
              <c:pt idx="1438">
                <c:v>1438</c:v>
              </c:pt>
              <c:pt idx="1439">
                <c:v>1439</c:v>
              </c:pt>
              <c:pt idx="1440">
                <c:v>1440</c:v>
              </c:pt>
              <c:pt idx="1441">
                <c:v>1441</c:v>
              </c:pt>
              <c:pt idx="1442">
                <c:v>1442</c:v>
              </c:pt>
              <c:pt idx="1443">
                <c:v>1443</c:v>
              </c:pt>
              <c:pt idx="1444">
                <c:v>1444</c:v>
              </c:pt>
              <c:pt idx="1445">
                <c:v>1445</c:v>
              </c:pt>
              <c:pt idx="1446">
                <c:v>1446</c:v>
              </c:pt>
              <c:pt idx="1447">
                <c:v>1447</c:v>
              </c:pt>
              <c:pt idx="1448">
                <c:v>1448</c:v>
              </c:pt>
              <c:pt idx="1449">
                <c:v>1449</c:v>
              </c:pt>
              <c:pt idx="1450">
                <c:v>1450</c:v>
              </c:pt>
              <c:pt idx="1451">
                <c:v>1451</c:v>
              </c:pt>
              <c:pt idx="1452">
                <c:v>1452</c:v>
              </c:pt>
              <c:pt idx="1453">
                <c:v>1453</c:v>
              </c:pt>
              <c:pt idx="1454">
                <c:v>1454</c:v>
              </c:pt>
              <c:pt idx="1455">
                <c:v>1455</c:v>
              </c:pt>
              <c:pt idx="1456">
                <c:v>1456</c:v>
              </c:pt>
              <c:pt idx="1457">
                <c:v>1457</c:v>
              </c:pt>
              <c:pt idx="1458">
                <c:v>1458</c:v>
              </c:pt>
              <c:pt idx="1459">
                <c:v>1459</c:v>
              </c:pt>
              <c:pt idx="1460">
                <c:v>1460</c:v>
              </c:pt>
              <c:pt idx="1461">
                <c:v>1461</c:v>
              </c:pt>
              <c:pt idx="1462">
                <c:v>1462</c:v>
              </c:pt>
              <c:pt idx="1463">
                <c:v>1463</c:v>
              </c:pt>
              <c:pt idx="1464">
                <c:v>1464</c:v>
              </c:pt>
              <c:pt idx="1465">
                <c:v>1465</c:v>
              </c:pt>
              <c:pt idx="1466">
                <c:v>1466</c:v>
              </c:pt>
              <c:pt idx="1467">
                <c:v>1467</c:v>
              </c:pt>
              <c:pt idx="1468">
                <c:v>1468</c:v>
              </c:pt>
              <c:pt idx="1469">
                <c:v>1469</c:v>
              </c:pt>
              <c:pt idx="1470">
                <c:v>1470</c:v>
              </c:pt>
              <c:pt idx="1471">
                <c:v>1471</c:v>
              </c:pt>
              <c:pt idx="1472">
                <c:v>1472</c:v>
              </c:pt>
              <c:pt idx="1473">
                <c:v>1473</c:v>
              </c:pt>
              <c:pt idx="1474">
                <c:v>1474</c:v>
              </c:pt>
              <c:pt idx="1475">
                <c:v>1475</c:v>
              </c:pt>
              <c:pt idx="1476">
                <c:v>1476</c:v>
              </c:pt>
              <c:pt idx="1477">
                <c:v>1477</c:v>
              </c:pt>
              <c:pt idx="1478">
                <c:v>1478</c:v>
              </c:pt>
              <c:pt idx="1479">
                <c:v>1479</c:v>
              </c:pt>
              <c:pt idx="1480">
                <c:v>1480</c:v>
              </c:pt>
              <c:pt idx="1481">
                <c:v>1481</c:v>
              </c:pt>
              <c:pt idx="1482">
                <c:v>1482</c:v>
              </c:pt>
              <c:pt idx="1483">
                <c:v>1483</c:v>
              </c:pt>
              <c:pt idx="1484">
                <c:v>1484</c:v>
              </c:pt>
              <c:pt idx="1485">
                <c:v>1485</c:v>
              </c:pt>
              <c:pt idx="1486">
                <c:v>1486</c:v>
              </c:pt>
              <c:pt idx="1487">
                <c:v>1487</c:v>
              </c:pt>
              <c:pt idx="1488">
                <c:v>1488</c:v>
              </c:pt>
              <c:pt idx="1489">
                <c:v>1489</c:v>
              </c:pt>
              <c:pt idx="1490">
                <c:v>1490</c:v>
              </c:pt>
              <c:pt idx="1491">
                <c:v>1491</c:v>
              </c:pt>
              <c:pt idx="1492">
                <c:v>1492</c:v>
              </c:pt>
              <c:pt idx="1493">
                <c:v>1493</c:v>
              </c:pt>
              <c:pt idx="1494">
                <c:v>1494</c:v>
              </c:pt>
              <c:pt idx="1495">
                <c:v>1495</c:v>
              </c:pt>
              <c:pt idx="1496">
                <c:v>1496</c:v>
              </c:pt>
              <c:pt idx="1497">
                <c:v>1497</c:v>
              </c:pt>
              <c:pt idx="1498">
                <c:v>1498</c:v>
              </c:pt>
              <c:pt idx="1499">
                <c:v>1499</c:v>
              </c:pt>
              <c:pt idx="1500">
                <c:v>1500</c:v>
              </c:pt>
              <c:pt idx="1501">
                <c:v>1501</c:v>
              </c:pt>
              <c:pt idx="1502">
                <c:v>1502</c:v>
              </c:pt>
              <c:pt idx="1503">
                <c:v>1503</c:v>
              </c:pt>
              <c:pt idx="1504">
                <c:v>1504</c:v>
              </c:pt>
              <c:pt idx="1505">
                <c:v>1505</c:v>
              </c:pt>
              <c:pt idx="1506">
                <c:v>1506</c:v>
              </c:pt>
              <c:pt idx="1507">
                <c:v>1507</c:v>
              </c:pt>
              <c:pt idx="1508">
                <c:v>1508</c:v>
              </c:pt>
              <c:pt idx="1509">
                <c:v>1509</c:v>
              </c:pt>
              <c:pt idx="1510">
                <c:v>1510</c:v>
              </c:pt>
              <c:pt idx="1511">
                <c:v>1511</c:v>
              </c:pt>
              <c:pt idx="1512">
                <c:v>1512</c:v>
              </c:pt>
              <c:pt idx="1513">
                <c:v>1513</c:v>
              </c:pt>
              <c:pt idx="1514">
                <c:v>1514</c:v>
              </c:pt>
              <c:pt idx="1515">
                <c:v>1515</c:v>
              </c:pt>
              <c:pt idx="1516">
                <c:v>1516</c:v>
              </c:pt>
              <c:pt idx="1517">
                <c:v>1517</c:v>
              </c:pt>
              <c:pt idx="1518">
                <c:v>1518</c:v>
              </c:pt>
              <c:pt idx="1519">
                <c:v>1519</c:v>
              </c:pt>
              <c:pt idx="1520">
                <c:v>1520</c:v>
              </c:pt>
              <c:pt idx="1521">
                <c:v>1521</c:v>
              </c:pt>
              <c:pt idx="1522">
                <c:v>1522</c:v>
              </c:pt>
              <c:pt idx="1523">
                <c:v>1523</c:v>
              </c:pt>
              <c:pt idx="1524">
                <c:v>1524</c:v>
              </c:pt>
              <c:pt idx="1525">
                <c:v>1525</c:v>
              </c:pt>
              <c:pt idx="1526">
                <c:v>1526</c:v>
              </c:pt>
              <c:pt idx="1527">
                <c:v>1527</c:v>
              </c:pt>
              <c:pt idx="1528">
                <c:v>1528</c:v>
              </c:pt>
              <c:pt idx="1529">
                <c:v>1529</c:v>
              </c:pt>
              <c:pt idx="1530">
                <c:v>1530</c:v>
              </c:pt>
              <c:pt idx="1531">
                <c:v>1531</c:v>
              </c:pt>
              <c:pt idx="1532">
                <c:v>1532</c:v>
              </c:pt>
              <c:pt idx="1533">
                <c:v>1533</c:v>
              </c:pt>
              <c:pt idx="1534">
                <c:v>1534</c:v>
              </c:pt>
              <c:pt idx="1535">
                <c:v>1535</c:v>
              </c:pt>
              <c:pt idx="1536">
                <c:v>1536</c:v>
              </c:pt>
              <c:pt idx="1537">
                <c:v>1537</c:v>
              </c:pt>
              <c:pt idx="1538">
                <c:v>1538</c:v>
              </c:pt>
              <c:pt idx="1539">
                <c:v>1539</c:v>
              </c:pt>
              <c:pt idx="1540">
                <c:v>1540</c:v>
              </c:pt>
              <c:pt idx="1541">
                <c:v>1541</c:v>
              </c:pt>
              <c:pt idx="1542">
                <c:v>1542</c:v>
              </c:pt>
              <c:pt idx="1543">
                <c:v>1543</c:v>
              </c:pt>
              <c:pt idx="1544">
                <c:v>1544</c:v>
              </c:pt>
              <c:pt idx="1545">
                <c:v>1545</c:v>
              </c:pt>
              <c:pt idx="1546">
                <c:v>1546</c:v>
              </c:pt>
              <c:pt idx="1547">
                <c:v>1547</c:v>
              </c:pt>
              <c:pt idx="1548">
                <c:v>1548</c:v>
              </c:pt>
              <c:pt idx="1549">
                <c:v>1549</c:v>
              </c:pt>
              <c:pt idx="1550">
                <c:v>1550</c:v>
              </c:pt>
              <c:pt idx="1551">
                <c:v>1551</c:v>
              </c:pt>
              <c:pt idx="1552">
                <c:v>1552</c:v>
              </c:pt>
              <c:pt idx="1553">
                <c:v>1553</c:v>
              </c:pt>
              <c:pt idx="1554">
                <c:v>1554</c:v>
              </c:pt>
              <c:pt idx="1555">
                <c:v>1555</c:v>
              </c:pt>
              <c:pt idx="1556">
                <c:v>1556</c:v>
              </c:pt>
              <c:pt idx="1557">
                <c:v>1557</c:v>
              </c:pt>
              <c:pt idx="1558">
                <c:v>1558</c:v>
              </c:pt>
              <c:pt idx="1559">
                <c:v>1559</c:v>
              </c:pt>
              <c:pt idx="1560">
                <c:v>1560</c:v>
              </c:pt>
              <c:pt idx="1561">
                <c:v>1561</c:v>
              </c:pt>
              <c:pt idx="1562">
                <c:v>1562</c:v>
              </c:pt>
              <c:pt idx="1563">
                <c:v>1563</c:v>
              </c:pt>
              <c:pt idx="1564">
                <c:v>1564</c:v>
              </c:pt>
              <c:pt idx="1565">
                <c:v>1565</c:v>
              </c:pt>
              <c:pt idx="1566">
                <c:v>1566</c:v>
              </c:pt>
              <c:pt idx="1567">
                <c:v>1567</c:v>
              </c:pt>
              <c:pt idx="1568">
                <c:v>1568</c:v>
              </c:pt>
              <c:pt idx="1569">
                <c:v>1569</c:v>
              </c:pt>
              <c:pt idx="1570">
                <c:v>1570</c:v>
              </c:pt>
              <c:pt idx="1571">
                <c:v>1571</c:v>
              </c:pt>
              <c:pt idx="1572">
                <c:v>1572</c:v>
              </c:pt>
              <c:pt idx="1573">
                <c:v>1573</c:v>
              </c:pt>
              <c:pt idx="1574">
                <c:v>1574</c:v>
              </c:pt>
              <c:pt idx="1575">
                <c:v>1575</c:v>
              </c:pt>
              <c:pt idx="1576">
                <c:v>1576</c:v>
              </c:pt>
              <c:pt idx="1577">
                <c:v>1577</c:v>
              </c:pt>
              <c:pt idx="1578">
                <c:v>1578</c:v>
              </c:pt>
              <c:pt idx="1579">
                <c:v>1579</c:v>
              </c:pt>
              <c:pt idx="1580">
                <c:v>1580</c:v>
              </c:pt>
              <c:pt idx="1581">
                <c:v>1581</c:v>
              </c:pt>
              <c:pt idx="1582">
                <c:v>1582</c:v>
              </c:pt>
              <c:pt idx="1583">
                <c:v>1583</c:v>
              </c:pt>
              <c:pt idx="1584">
                <c:v>1584</c:v>
              </c:pt>
              <c:pt idx="1585">
                <c:v>1585</c:v>
              </c:pt>
              <c:pt idx="1586">
                <c:v>1586</c:v>
              </c:pt>
              <c:pt idx="1587">
                <c:v>1587</c:v>
              </c:pt>
              <c:pt idx="1588">
                <c:v>1588</c:v>
              </c:pt>
              <c:pt idx="1589">
                <c:v>1589</c:v>
              </c:pt>
              <c:pt idx="1590">
                <c:v>1590</c:v>
              </c:pt>
              <c:pt idx="1591">
                <c:v>1591</c:v>
              </c:pt>
              <c:pt idx="1592">
                <c:v>1592</c:v>
              </c:pt>
              <c:pt idx="1593">
                <c:v>1593</c:v>
              </c:pt>
              <c:pt idx="1594">
                <c:v>1594</c:v>
              </c:pt>
              <c:pt idx="1595">
                <c:v>1595</c:v>
              </c:pt>
              <c:pt idx="1596">
                <c:v>1596</c:v>
              </c:pt>
              <c:pt idx="1597">
                <c:v>1597</c:v>
              </c:pt>
              <c:pt idx="1598">
                <c:v>1598</c:v>
              </c:pt>
              <c:pt idx="1599">
                <c:v>1599</c:v>
              </c:pt>
              <c:pt idx="1600">
                <c:v>1600</c:v>
              </c:pt>
              <c:pt idx="1601">
                <c:v>1601</c:v>
              </c:pt>
              <c:pt idx="1602">
                <c:v>1602</c:v>
              </c:pt>
              <c:pt idx="1603">
                <c:v>1603</c:v>
              </c:pt>
              <c:pt idx="1604">
                <c:v>1604</c:v>
              </c:pt>
              <c:pt idx="1605">
                <c:v>1605</c:v>
              </c:pt>
              <c:pt idx="1606">
                <c:v>1606</c:v>
              </c:pt>
              <c:pt idx="1607">
                <c:v>1607</c:v>
              </c:pt>
              <c:pt idx="1608">
                <c:v>1608</c:v>
              </c:pt>
              <c:pt idx="1609">
                <c:v>1609</c:v>
              </c:pt>
              <c:pt idx="1610">
                <c:v>1610</c:v>
              </c:pt>
              <c:pt idx="1611">
                <c:v>1611</c:v>
              </c:pt>
              <c:pt idx="1612">
                <c:v>1612</c:v>
              </c:pt>
              <c:pt idx="1613">
                <c:v>1613</c:v>
              </c:pt>
              <c:pt idx="1614">
                <c:v>1614</c:v>
              </c:pt>
              <c:pt idx="1615">
                <c:v>1615</c:v>
              </c:pt>
              <c:pt idx="1616">
                <c:v>1616</c:v>
              </c:pt>
              <c:pt idx="1617">
                <c:v>1617</c:v>
              </c:pt>
              <c:pt idx="1618">
                <c:v>1618</c:v>
              </c:pt>
              <c:pt idx="1619">
                <c:v>1619</c:v>
              </c:pt>
              <c:pt idx="1620">
                <c:v>1620</c:v>
              </c:pt>
              <c:pt idx="1621">
                <c:v>1621</c:v>
              </c:pt>
              <c:pt idx="1622">
                <c:v>1622</c:v>
              </c:pt>
              <c:pt idx="1623">
                <c:v>1623</c:v>
              </c:pt>
              <c:pt idx="1624">
                <c:v>1624</c:v>
              </c:pt>
              <c:pt idx="1625">
                <c:v>1625</c:v>
              </c:pt>
              <c:pt idx="1626">
                <c:v>1626</c:v>
              </c:pt>
              <c:pt idx="1627">
                <c:v>1627</c:v>
              </c:pt>
              <c:pt idx="1628">
                <c:v>1628</c:v>
              </c:pt>
              <c:pt idx="1629">
                <c:v>1629</c:v>
              </c:pt>
              <c:pt idx="1630">
                <c:v>1630</c:v>
              </c:pt>
              <c:pt idx="1631">
                <c:v>1631</c:v>
              </c:pt>
              <c:pt idx="1632">
                <c:v>1632</c:v>
              </c:pt>
              <c:pt idx="1633">
                <c:v>1633</c:v>
              </c:pt>
              <c:pt idx="1634">
                <c:v>1634</c:v>
              </c:pt>
              <c:pt idx="1635">
                <c:v>1635</c:v>
              </c:pt>
              <c:pt idx="1636">
                <c:v>1636</c:v>
              </c:pt>
              <c:pt idx="1637">
                <c:v>1637</c:v>
              </c:pt>
              <c:pt idx="1638">
                <c:v>1638</c:v>
              </c:pt>
              <c:pt idx="1639">
                <c:v>1639</c:v>
              </c:pt>
              <c:pt idx="1640">
                <c:v>1640</c:v>
              </c:pt>
              <c:pt idx="1641">
                <c:v>1641</c:v>
              </c:pt>
              <c:pt idx="1642">
                <c:v>1642</c:v>
              </c:pt>
              <c:pt idx="1643">
                <c:v>1643</c:v>
              </c:pt>
              <c:pt idx="1644">
                <c:v>1644</c:v>
              </c:pt>
              <c:pt idx="1645">
                <c:v>1645</c:v>
              </c:pt>
              <c:pt idx="1646">
                <c:v>1646</c:v>
              </c:pt>
              <c:pt idx="1647">
                <c:v>1647</c:v>
              </c:pt>
              <c:pt idx="1648">
                <c:v>1648</c:v>
              </c:pt>
              <c:pt idx="1649">
                <c:v>1649</c:v>
              </c:pt>
              <c:pt idx="1650">
                <c:v>1650</c:v>
              </c:pt>
              <c:pt idx="1651">
                <c:v>1651</c:v>
              </c:pt>
              <c:pt idx="1652">
                <c:v>1652</c:v>
              </c:pt>
              <c:pt idx="1653">
                <c:v>1653</c:v>
              </c:pt>
              <c:pt idx="1654">
                <c:v>1654</c:v>
              </c:pt>
              <c:pt idx="1655">
                <c:v>1655</c:v>
              </c:pt>
              <c:pt idx="1656">
                <c:v>1656</c:v>
              </c:pt>
              <c:pt idx="1657">
                <c:v>1657</c:v>
              </c:pt>
              <c:pt idx="1658">
                <c:v>1658</c:v>
              </c:pt>
              <c:pt idx="1659">
                <c:v>1659</c:v>
              </c:pt>
              <c:pt idx="1660">
                <c:v>1660</c:v>
              </c:pt>
              <c:pt idx="1661">
                <c:v>1661</c:v>
              </c:pt>
              <c:pt idx="1662">
                <c:v>1662</c:v>
              </c:pt>
              <c:pt idx="1663">
                <c:v>1663</c:v>
              </c:pt>
              <c:pt idx="1664">
                <c:v>1664</c:v>
              </c:pt>
              <c:pt idx="1665">
                <c:v>1665</c:v>
              </c:pt>
              <c:pt idx="1666">
                <c:v>1666</c:v>
              </c:pt>
              <c:pt idx="1667">
                <c:v>1667</c:v>
              </c:pt>
              <c:pt idx="1668">
                <c:v>1668</c:v>
              </c:pt>
              <c:pt idx="1669">
                <c:v>1669</c:v>
              </c:pt>
              <c:pt idx="1670">
                <c:v>1670</c:v>
              </c:pt>
              <c:pt idx="1671">
                <c:v>1671</c:v>
              </c:pt>
              <c:pt idx="1672">
                <c:v>1672</c:v>
              </c:pt>
              <c:pt idx="1673">
                <c:v>1673</c:v>
              </c:pt>
              <c:pt idx="1674">
                <c:v>1674</c:v>
              </c:pt>
              <c:pt idx="1675">
                <c:v>1675</c:v>
              </c:pt>
              <c:pt idx="1676">
                <c:v>1676</c:v>
              </c:pt>
              <c:pt idx="1677">
                <c:v>1677</c:v>
              </c:pt>
              <c:pt idx="1678">
                <c:v>1678</c:v>
              </c:pt>
              <c:pt idx="1679">
                <c:v>1679</c:v>
              </c:pt>
              <c:pt idx="1680">
                <c:v>1680</c:v>
              </c:pt>
              <c:pt idx="1681">
                <c:v>1681</c:v>
              </c:pt>
              <c:pt idx="1682">
                <c:v>1682</c:v>
              </c:pt>
              <c:pt idx="1683">
                <c:v>1683</c:v>
              </c:pt>
              <c:pt idx="1684">
                <c:v>1684</c:v>
              </c:pt>
              <c:pt idx="1685">
                <c:v>1685</c:v>
              </c:pt>
              <c:pt idx="1686">
                <c:v>1686</c:v>
              </c:pt>
              <c:pt idx="1687">
                <c:v>1687</c:v>
              </c:pt>
              <c:pt idx="1688">
                <c:v>1688</c:v>
              </c:pt>
              <c:pt idx="1689">
                <c:v>1689</c:v>
              </c:pt>
              <c:pt idx="1690">
                <c:v>1690</c:v>
              </c:pt>
              <c:pt idx="1691">
                <c:v>1691</c:v>
              </c:pt>
              <c:pt idx="1692">
                <c:v>1692</c:v>
              </c:pt>
              <c:pt idx="1693">
                <c:v>1693</c:v>
              </c:pt>
              <c:pt idx="1694">
                <c:v>1694</c:v>
              </c:pt>
              <c:pt idx="1695">
                <c:v>1695</c:v>
              </c:pt>
              <c:pt idx="1696">
                <c:v>1696</c:v>
              </c:pt>
              <c:pt idx="1697">
                <c:v>1697</c:v>
              </c:pt>
              <c:pt idx="1698">
                <c:v>1698</c:v>
              </c:pt>
              <c:pt idx="1699">
                <c:v>1699</c:v>
              </c:pt>
              <c:pt idx="1700">
                <c:v>1700</c:v>
              </c:pt>
              <c:pt idx="1701">
                <c:v>1701</c:v>
              </c:pt>
              <c:pt idx="1702">
                <c:v>1702</c:v>
              </c:pt>
              <c:pt idx="1703">
                <c:v>1703</c:v>
              </c:pt>
              <c:pt idx="1704">
                <c:v>1704</c:v>
              </c:pt>
              <c:pt idx="1705">
                <c:v>1705</c:v>
              </c:pt>
              <c:pt idx="1706">
                <c:v>1706</c:v>
              </c:pt>
              <c:pt idx="1707">
                <c:v>1707</c:v>
              </c:pt>
              <c:pt idx="1708">
                <c:v>1708</c:v>
              </c:pt>
              <c:pt idx="1709">
                <c:v>1709</c:v>
              </c:pt>
              <c:pt idx="1710">
                <c:v>1710</c:v>
              </c:pt>
              <c:pt idx="1711">
                <c:v>1711</c:v>
              </c:pt>
              <c:pt idx="1712">
                <c:v>1712</c:v>
              </c:pt>
              <c:pt idx="1713">
                <c:v>1713</c:v>
              </c:pt>
              <c:pt idx="1714">
                <c:v>1714</c:v>
              </c:pt>
              <c:pt idx="1715">
                <c:v>1715</c:v>
              </c:pt>
              <c:pt idx="1716">
                <c:v>1716</c:v>
              </c:pt>
              <c:pt idx="1717">
                <c:v>1717</c:v>
              </c:pt>
              <c:pt idx="1718">
                <c:v>1718</c:v>
              </c:pt>
              <c:pt idx="1719">
                <c:v>1719</c:v>
              </c:pt>
              <c:pt idx="1720">
                <c:v>1720</c:v>
              </c:pt>
              <c:pt idx="1721">
                <c:v>1721</c:v>
              </c:pt>
              <c:pt idx="1722">
                <c:v>1722</c:v>
              </c:pt>
              <c:pt idx="1723">
                <c:v>1723</c:v>
              </c:pt>
              <c:pt idx="1724">
                <c:v>1724</c:v>
              </c:pt>
              <c:pt idx="1725">
                <c:v>1725</c:v>
              </c:pt>
              <c:pt idx="1726">
                <c:v>1726</c:v>
              </c:pt>
              <c:pt idx="1727">
                <c:v>1727</c:v>
              </c:pt>
              <c:pt idx="1728">
                <c:v>1728</c:v>
              </c:pt>
              <c:pt idx="1729">
                <c:v>1729</c:v>
              </c:pt>
              <c:pt idx="1730">
                <c:v>1730</c:v>
              </c:pt>
              <c:pt idx="1731">
                <c:v>1731</c:v>
              </c:pt>
              <c:pt idx="1732">
                <c:v>1732</c:v>
              </c:pt>
              <c:pt idx="1733">
                <c:v>1733</c:v>
              </c:pt>
              <c:pt idx="1734">
                <c:v>1734</c:v>
              </c:pt>
              <c:pt idx="1735">
                <c:v>1735</c:v>
              </c:pt>
              <c:pt idx="1736">
                <c:v>1736</c:v>
              </c:pt>
              <c:pt idx="1737">
                <c:v>1737</c:v>
              </c:pt>
              <c:pt idx="1738">
                <c:v>1738</c:v>
              </c:pt>
              <c:pt idx="1739">
                <c:v>1739</c:v>
              </c:pt>
              <c:pt idx="1740">
                <c:v>1740</c:v>
              </c:pt>
              <c:pt idx="1741">
                <c:v>1741</c:v>
              </c:pt>
              <c:pt idx="1742">
                <c:v>1742</c:v>
              </c:pt>
              <c:pt idx="1743">
                <c:v>1743</c:v>
              </c:pt>
              <c:pt idx="1744">
                <c:v>1744</c:v>
              </c:pt>
              <c:pt idx="1745">
                <c:v>1745</c:v>
              </c:pt>
              <c:pt idx="1746">
                <c:v>1746</c:v>
              </c:pt>
              <c:pt idx="1747">
                <c:v>1747</c:v>
              </c:pt>
              <c:pt idx="1748">
                <c:v>1748</c:v>
              </c:pt>
              <c:pt idx="1749">
                <c:v>1749</c:v>
              </c:pt>
              <c:pt idx="1750">
                <c:v>1750</c:v>
              </c:pt>
              <c:pt idx="1751">
                <c:v>1751</c:v>
              </c:pt>
              <c:pt idx="1752">
                <c:v>1752</c:v>
              </c:pt>
              <c:pt idx="1753">
                <c:v>1753</c:v>
              </c:pt>
              <c:pt idx="1754">
                <c:v>1754</c:v>
              </c:pt>
              <c:pt idx="1755">
                <c:v>1755</c:v>
              </c:pt>
              <c:pt idx="1756">
                <c:v>1756</c:v>
              </c:pt>
              <c:pt idx="1757">
                <c:v>1757</c:v>
              </c:pt>
              <c:pt idx="1758">
                <c:v>1758</c:v>
              </c:pt>
              <c:pt idx="1759">
                <c:v>1759</c:v>
              </c:pt>
              <c:pt idx="1760">
                <c:v>1760</c:v>
              </c:pt>
              <c:pt idx="1761">
                <c:v>1761</c:v>
              </c:pt>
              <c:pt idx="1762">
                <c:v>1762</c:v>
              </c:pt>
              <c:pt idx="1763">
                <c:v>1763</c:v>
              </c:pt>
              <c:pt idx="1764">
                <c:v>1764</c:v>
              </c:pt>
              <c:pt idx="1765">
                <c:v>1765</c:v>
              </c:pt>
              <c:pt idx="1766">
                <c:v>1766</c:v>
              </c:pt>
              <c:pt idx="1767">
                <c:v>1767</c:v>
              </c:pt>
              <c:pt idx="1768">
                <c:v>1768</c:v>
              </c:pt>
              <c:pt idx="1769">
                <c:v>1769</c:v>
              </c:pt>
              <c:pt idx="1770">
                <c:v>1770</c:v>
              </c:pt>
              <c:pt idx="1771">
                <c:v>1771</c:v>
              </c:pt>
              <c:pt idx="1772">
                <c:v>1772</c:v>
              </c:pt>
              <c:pt idx="1773">
                <c:v>1773</c:v>
              </c:pt>
              <c:pt idx="1774">
                <c:v>1774</c:v>
              </c:pt>
              <c:pt idx="1775">
                <c:v>1775</c:v>
              </c:pt>
              <c:pt idx="1776">
                <c:v>1776</c:v>
              </c:pt>
              <c:pt idx="1777">
                <c:v>1777</c:v>
              </c:pt>
              <c:pt idx="1778">
                <c:v>1778</c:v>
              </c:pt>
              <c:pt idx="1779">
                <c:v>1779</c:v>
              </c:pt>
              <c:pt idx="1780">
                <c:v>1780</c:v>
              </c:pt>
              <c:pt idx="1781">
                <c:v>1781</c:v>
              </c:pt>
              <c:pt idx="1782">
                <c:v>1782</c:v>
              </c:pt>
              <c:pt idx="1783">
                <c:v>1783</c:v>
              </c:pt>
              <c:pt idx="1784">
                <c:v>1784</c:v>
              </c:pt>
              <c:pt idx="1785">
                <c:v>1785</c:v>
              </c:pt>
              <c:pt idx="1786">
                <c:v>1786</c:v>
              </c:pt>
              <c:pt idx="1787">
                <c:v>1787</c:v>
              </c:pt>
              <c:pt idx="1788">
                <c:v>1788</c:v>
              </c:pt>
              <c:pt idx="1789">
                <c:v>1789</c:v>
              </c:pt>
              <c:pt idx="1790">
                <c:v>1790</c:v>
              </c:pt>
              <c:pt idx="1791">
                <c:v>1791</c:v>
              </c:pt>
              <c:pt idx="1792">
                <c:v>1792</c:v>
              </c:pt>
              <c:pt idx="1793">
                <c:v>1793</c:v>
              </c:pt>
              <c:pt idx="1794">
                <c:v>1794</c:v>
              </c:pt>
              <c:pt idx="1795">
                <c:v>1795</c:v>
              </c:pt>
              <c:pt idx="1796">
                <c:v>1796</c:v>
              </c:pt>
              <c:pt idx="1797">
                <c:v>1797</c:v>
              </c:pt>
              <c:pt idx="1798">
                <c:v>1798</c:v>
              </c:pt>
              <c:pt idx="1799">
                <c:v>1799</c:v>
              </c:pt>
              <c:pt idx="1800">
                <c:v>1800</c:v>
              </c:pt>
              <c:pt idx="1801">
                <c:v>1801</c:v>
              </c:pt>
              <c:pt idx="1802">
                <c:v>1802</c:v>
              </c:pt>
              <c:pt idx="1803">
                <c:v>1803</c:v>
              </c:pt>
              <c:pt idx="1804">
                <c:v>1804</c:v>
              </c:pt>
              <c:pt idx="1805">
                <c:v>1805</c:v>
              </c:pt>
              <c:pt idx="1806">
                <c:v>1806</c:v>
              </c:pt>
              <c:pt idx="1807">
                <c:v>1807</c:v>
              </c:pt>
              <c:pt idx="1808">
                <c:v>1808</c:v>
              </c:pt>
              <c:pt idx="1809">
                <c:v>1809</c:v>
              </c:pt>
              <c:pt idx="1810">
                <c:v>1810</c:v>
              </c:pt>
              <c:pt idx="1811">
                <c:v>1811</c:v>
              </c:pt>
              <c:pt idx="1812">
                <c:v>1812</c:v>
              </c:pt>
              <c:pt idx="1813">
                <c:v>1813</c:v>
              </c:pt>
              <c:pt idx="1814">
                <c:v>1814</c:v>
              </c:pt>
              <c:pt idx="1815">
                <c:v>1815</c:v>
              </c:pt>
              <c:pt idx="1816">
                <c:v>1816</c:v>
              </c:pt>
              <c:pt idx="1817">
                <c:v>1817</c:v>
              </c:pt>
              <c:pt idx="1818">
                <c:v>1818</c:v>
              </c:pt>
              <c:pt idx="1819">
                <c:v>1819</c:v>
              </c:pt>
              <c:pt idx="1820">
                <c:v>1820</c:v>
              </c:pt>
              <c:pt idx="1821">
                <c:v>1821</c:v>
              </c:pt>
              <c:pt idx="1822">
                <c:v>1822</c:v>
              </c:pt>
              <c:pt idx="1823">
                <c:v>1823</c:v>
              </c:pt>
              <c:pt idx="1824">
                <c:v>1824</c:v>
              </c:pt>
              <c:pt idx="1825">
                <c:v>1825</c:v>
              </c:pt>
              <c:pt idx="1826">
                <c:v>1826</c:v>
              </c:pt>
              <c:pt idx="1827">
                <c:v>1827</c:v>
              </c:pt>
              <c:pt idx="1828">
                <c:v>1828</c:v>
              </c:pt>
              <c:pt idx="1829">
                <c:v>1829</c:v>
              </c:pt>
              <c:pt idx="1830">
                <c:v>1830</c:v>
              </c:pt>
              <c:pt idx="1831">
                <c:v>1831</c:v>
              </c:pt>
              <c:pt idx="1832">
                <c:v>1832</c:v>
              </c:pt>
              <c:pt idx="1833">
                <c:v>1833</c:v>
              </c:pt>
              <c:pt idx="1834">
                <c:v>1834</c:v>
              </c:pt>
              <c:pt idx="1835">
                <c:v>1835</c:v>
              </c:pt>
              <c:pt idx="1836">
                <c:v>1836</c:v>
              </c:pt>
              <c:pt idx="1837">
                <c:v>1837</c:v>
              </c:pt>
              <c:pt idx="1838">
                <c:v>1838</c:v>
              </c:pt>
              <c:pt idx="1839">
                <c:v>1839</c:v>
              </c:pt>
              <c:pt idx="1840">
                <c:v>1840</c:v>
              </c:pt>
              <c:pt idx="1841">
                <c:v>1841</c:v>
              </c:pt>
              <c:pt idx="1842">
                <c:v>1842</c:v>
              </c:pt>
              <c:pt idx="1843">
                <c:v>1843</c:v>
              </c:pt>
              <c:pt idx="1844">
                <c:v>1844</c:v>
              </c:pt>
              <c:pt idx="1845">
                <c:v>1845</c:v>
              </c:pt>
              <c:pt idx="1846">
                <c:v>1846</c:v>
              </c:pt>
              <c:pt idx="1847">
                <c:v>1847</c:v>
              </c:pt>
              <c:pt idx="1848">
                <c:v>1848</c:v>
              </c:pt>
              <c:pt idx="1849">
                <c:v>1849</c:v>
              </c:pt>
              <c:pt idx="1850">
                <c:v>1850</c:v>
              </c:pt>
              <c:pt idx="1851">
                <c:v>1851</c:v>
              </c:pt>
              <c:pt idx="1852">
                <c:v>1852</c:v>
              </c:pt>
              <c:pt idx="1853">
                <c:v>1853</c:v>
              </c:pt>
              <c:pt idx="1854">
                <c:v>1854</c:v>
              </c:pt>
              <c:pt idx="1855">
                <c:v>1855</c:v>
              </c:pt>
              <c:pt idx="1856">
                <c:v>1856</c:v>
              </c:pt>
              <c:pt idx="1857">
                <c:v>1857</c:v>
              </c:pt>
              <c:pt idx="1858">
                <c:v>1858</c:v>
              </c:pt>
              <c:pt idx="1859">
                <c:v>1859</c:v>
              </c:pt>
              <c:pt idx="1860">
                <c:v>1860</c:v>
              </c:pt>
              <c:pt idx="1861">
                <c:v>1861</c:v>
              </c:pt>
              <c:pt idx="1862">
                <c:v>1862</c:v>
              </c:pt>
              <c:pt idx="1863">
                <c:v>1863</c:v>
              </c:pt>
              <c:pt idx="1864">
                <c:v>1864</c:v>
              </c:pt>
              <c:pt idx="1865">
                <c:v>1865</c:v>
              </c:pt>
              <c:pt idx="1866">
                <c:v>1866</c:v>
              </c:pt>
              <c:pt idx="1867">
                <c:v>1867</c:v>
              </c:pt>
              <c:pt idx="1868">
                <c:v>1868</c:v>
              </c:pt>
              <c:pt idx="1869">
                <c:v>1869</c:v>
              </c:pt>
              <c:pt idx="1870">
                <c:v>1870</c:v>
              </c:pt>
              <c:pt idx="1871">
                <c:v>1871</c:v>
              </c:pt>
              <c:pt idx="1872">
                <c:v>1872</c:v>
              </c:pt>
              <c:pt idx="1873">
                <c:v>1873</c:v>
              </c:pt>
              <c:pt idx="1874">
                <c:v>1874</c:v>
              </c:pt>
              <c:pt idx="1875">
                <c:v>1875</c:v>
              </c:pt>
              <c:pt idx="1876">
                <c:v>1876</c:v>
              </c:pt>
              <c:pt idx="1877">
                <c:v>1877</c:v>
              </c:pt>
              <c:pt idx="1878">
                <c:v>1878</c:v>
              </c:pt>
              <c:pt idx="1879">
                <c:v>1879</c:v>
              </c:pt>
              <c:pt idx="1880">
                <c:v>1880</c:v>
              </c:pt>
              <c:pt idx="1881">
                <c:v>1881</c:v>
              </c:pt>
              <c:pt idx="1882">
                <c:v>1882</c:v>
              </c:pt>
              <c:pt idx="1883">
                <c:v>1883</c:v>
              </c:pt>
              <c:pt idx="1884">
                <c:v>1884</c:v>
              </c:pt>
              <c:pt idx="1885">
                <c:v>1885</c:v>
              </c:pt>
              <c:pt idx="1886">
                <c:v>1886</c:v>
              </c:pt>
              <c:pt idx="1887">
                <c:v>1887</c:v>
              </c:pt>
              <c:pt idx="1888">
                <c:v>1888</c:v>
              </c:pt>
              <c:pt idx="1889">
                <c:v>1889</c:v>
              </c:pt>
              <c:pt idx="1890">
                <c:v>1890</c:v>
              </c:pt>
              <c:pt idx="1891">
                <c:v>1891</c:v>
              </c:pt>
              <c:pt idx="1892">
                <c:v>1892</c:v>
              </c:pt>
              <c:pt idx="1893">
                <c:v>1893</c:v>
              </c:pt>
              <c:pt idx="1894">
                <c:v>1894</c:v>
              </c:pt>
              <c:pt idx="1895">
                <c:v>1895</c:v>
              </c:pt>
              <c:pt idx="1896">
                <c:v>1896</c:v>
              </c:pt>
              <c:pt idx="1897">
                <c:v>1897</c:v>
              </c:pt>
              <c:pt idx="1898">
                <c:v>1898</c:v>
              </c:pt>
              <c:pt idx="1899">
                <c:v>1899</c:v>
              </c:pt>
              <c:pt idx="1900">
                <c:v>1900</c:v>
              </c:pt>
              <c:pt idx="1901">
                <c:v>1901</c:v>
              </c:pt>
              <c:pt idx="1902">
                <c:v>1902</c:v>
              </c:pt>
              <c:pt idx="1903">
                <c:v>1903</c:v>
              </c:pt>
              <c:pt idx="1904">
                <c:v>1904</c:v>
              </c:pt>
              <c:pt idx="1905">
                <c:v>1905</c:v>
              </c:pt>
              <c:pt idx="1906">
                <c:v>1906</c:v>
              </c:pt>
              <c:pt idx="1907">
                <c:v>1907</c:v>
              </c:pt>
              <c:pt idx="1908">
                <c:v>1908</c:v>
              </c:pt>
              <c:pt idx="1909">
                <c:v>1909</c:v>
              </c:pt>
              <c:pt idx="1910">
                <c:v>1910</c:v>
              </c:pt>
              <c:pt idx="1911">
                <c:v>1911</c:v>
              </c:pt>
              <c:pt idx="1912">
                <c:v>1912</c:v>
              </c:pt>
              <c:pt idx="1913">
                <c:v>1913</c:v>
              </c:pt>
              <c:pt idx="1914">
                <c:v>1914</c:v>
              </c:pt>
              <c:pt idx="1915">
                <c:v>1915</c:v>
              </c:pt>
              <c:pt idx="1916">
                <c:v>1916</c:v>
              </c:pt>
              <c:pt idx="1917">
                <c:v>1917</c:v>
              </c:pt>
              <c:pt idx="1918">
                <c:v>1918</c:v>
              </c:pt>
              <c:pt idx="1919">
                <c:v>1919</c:v>
              </c:pt>
              <c:pt idx="1920">
                <c:v>1920</c:v>
              </c:pt>
              <c:pt idx="1921">
                <c:v>1921</c:v>
              </c:pt>
              <c:pt idx="1922">
                <c:v>1922</c:v>
              </c:pt>
              <c:pt idx="1923">
                <c:v>1923</c:v>
              </c:pt>
              <c:pt idx="1924">
                <c:v>1924</c:v>
              </c:pt>
              <c:pt idx="1925">
                <c:v>1925</c:v>
              </c:pt>
              <c:pt idx="1926">
                <c:v>1926</c:v>
              </c:pt>
              <c:pt idx="1927">
                <c:v>1927</c:v>
              </c:pt>
              <c:pt idx="1928">
                <c:v>1928</c:v>
              </c:pt>
              <c:pt idx="1929">
                <c:v>1929</c:v>
              </c:pt>
              <c:pt idx="1930">
                <c:v>1930</c:v>
              </c:pt>
              <c:pt idx="1931">
                <c:v>1931</c:v>
              </c:pt>
              <c:pt idx="1932">
                <c:v>1932</c:v>
              </c:pt>
              <c:pt idx="1933">
                <c:v>1933</c:v>
              </c:pt>
              <c:pt idx="1934">
                <c:v>1934</c:v>
              </c:pt>
              <c:pt idx="1935">
                <c:v>1935</c:v>
              </c:pt>
              <c:pt idx="1936">
                <c:v>1936</c:v>
              </c:pt>
              <c:pt idx="1937">
                <c:v>1937</c:v>
              </c:pt>
              <c:pt idx="1938">
                <c:v>1938</c:v>
              </c:pt>
              <c:pt idx="1939">
                <c:v>1939</c:v>
              </c:pt>
              <c:pt idx="1940">
                <c:v>1940</c:v>
              </c:pt>
              <c:pt idx="1941">
                <c:v>1941</c:v>
              </c:pt>
              <c:pt idx="1942">
                <c:v>1942</c:v>
              </c:pt>
              <c:pt idx="1943">
                <c:v>1943</c:v>
              </c:pt>
              <c:pt idx="1944">
                <c:v>1944</c:v>
              </c:pt>
              <c:pt idx="1945">
                <c:v>1945</c:v>
              </c:pt>
              <c:pt idx="1946">
                <c:v>1946</c:v>
              </c:pt>
              <c:pt idx="1947">
                <c:v>1947</c:v>
              </c:pt>
              <c:pt idx="1948">
                <c:v>1948</c:v>
              </c:pt>
              <c:pt idx="1949">
                <c:v>1949</c:v>
              </c:pt>
              <c:pt idx="1950">
                <c:v>1950</c:v>
              </c:pt>
              <c:pt idx="1951">
                <c:v>1951</c:v>
              </c:pt>
              <c:pt idx="1952">
                <c:v>1952</c:v>
              </c:pt>
              <c:pt idx="1953">
                <c:v>1953</c:v>
              </c:pt>
              <c:pt idx="1954">
                <c:v>1954</c:v>
              </c:pt>
              <c:pt idx="1955">
                <c:v>1955</c:v>
              </c:pt>
              <c:pt idx="1956">
                <c:v>1956</c:v>
              </c:pt>
              <c:pt idx="1957">
                <c:v>1957</c:v>
              </c:pt>
              <c:pt idx="1958">
                <c:v>1958</c:v>
              </c:pt>
              <c:pt idx="1959">
                <c:v>1959</c:v>
              </c:pt>
              <c:pt idx="1960">
                <c:v>1960</c:v>
              </c:pt>
              <c:pt idx="1961">
                <c:v>1961</c:v>
              </c:pt>
              <c:pt idx="1962">
                <c:v>1962</c:v>
              </c:pt>
              <c:pt idx="1963">
                <c:v>1963</c:v>
              </c:pt>
              <c:pt idx="1964">
                <c:v>1964</c:v>
              </c:pt>
              <c:pt idx="1965">
                <c:v>1965</c:v>
              </c:pt>
              <c:pt idx="1966">
                <c:v>1966</c:v>
              </c:pt>
              <c:pt idx="1967">
                <c:v>1967</c:v>
              </c:pt>
              <c:pt idx="1968">
                <c:v>1968</c:v>
              </c:pt>
              <c:pt idx="1969">
                <c:v>1969</c:v>
              </c:pt>
              <c:pt idx="1970">
                <c:v>1970</c:v>
              </c:pt>
              <c:pt idx="1971">
                <c:v>1971</c:v>
              </c:pt>
              <c:pt idx="1972">
                <c:v>1972</c:v>
              </c:pt>
              <c:pt idx="1973">
                <c:v>1973</c:v>
              </c:pt>
              <c:pt idx="1974">
                <c:v>1974</c:v>
              </c:pt>
              <c:pt idx="1975">
                <c:v>1975</c:v>
              </c:pt>
              <c:pt idx="1976">
                <c:v>1976</c:v>
              </c:pt>
              <c:pt idx="1977">
                <c:v>1977</c:v>
              </c:pt>
              <c:pt idx="1978">
                <c:v>1978</c:v>
              </c:pt>
              <c:pt idx="1979">
                <c:v>1979</c:v>
              </c:pt>
              <c:pt idx="1980">
                <c:v>1980</c:v>
              </c:pt>
              <c:pt idx="1981">
                <c:v>1981</c:v>
              </c:pt>
              <c:pt idx="1982">
                <c:v>1982</c:v>
              </c:pt>
              <c:pt idx="1983">
                <c:v>1983</c:v>
              </c:pt>
              <c:pt idx="1984">
                <c:v>1984</c:v>
              </c:pt>
              <c:pt idx="1985">
                <c:v>1985</c:v>
              </c:pt>
              <c:pt idx="1986">
                <c:v>1986</c:v>
              </c:pt>
              <c:pt idx="1987">
                <c:v>1987</c:v>
              </c:pt>
              <c:pt idx="1988">
                <c:v>1988</c:v>
              </c:pt>
              <c:pt idx="1989">
                <c:v>1989</c:v>
              </c:pt>
              <c:pt idx="1990">
                <c:v>1990</c:v>
              </c:pt>
              <c:pt idx="1991">
                <c:v>1991</c:v>
              </c:pt>
              <c:pt idx="1992">
                <c:v>1992</c:v>
              </c:pt>
              <c:pt idx="1993">
                <c:v>1993</c:v>
              </c:pt>
              <c:pt idx="1994">
                <c:v>1994</c:v>
              </c:pt>
              <c:pt idx="1995">
                <c:v>1995</c:v>
              </c:pt>
              <c:pt idx="1996">
                <c:v>1996</c:v>
              </c:pt>
              <c:pt idx="1997">
                <c:v>1997</c:v>
              </c:pt>
              <c:pt idx="1998">
                <c:v>1998</c:v>
              </c:pt>
              <c:pt idx="1999">
                <c:v>1999</c:v>
              </c:pt>
              <c:pt idx="2000">
                <c:v>2000</c:v>
              </c:pt>
              <c:pt idx="2001">
                <c:v>2001</c:v>
              </c:pt>
              <c:pt idx="2002">
                <c:v>2002</c:v>
              </c:pt>
              <c:pt idx="2003">
                <c:v>2003</c:v>
              </c:pt>
              <c:pt idx="2004">
                <c:v>2004</c:v>
              </c:pt>
              <c:pt idx="2005">
                <c:v>2005</c:v>
              </c:pt>
              <c:pt idx="2006">
                <c:v>2006</c:v>
              </c:pt>
              <c:pt idx="2007">
                <c:v>2007</c:v>
              </c:pt>
              <c:pt idx="2008">
                <c:v>2008</c:v>
              </c:pt>
              <c:pt idx="2009">
                <c:v>2009</c:v>
              </c:pt>
              <c:pt idx="2010">
                <c:v>2010</c:v>
              </c:pt>
              <c:pt idx="2011">
                <c:v>2011</c:v>
              </c:pt>
              <c:pt idx="2012">
                <c:v>2012</c:v>
              </c:pt>
              <c:pt idx="2013">
                <c:v>2013</c:v>
              </c:pt>
              <c:pt idx="2014">
                <c:v>2014</c:v>
              </c:pt>
              <c:pt idx="2015">
                <c:v>2015</c:v>
              </c:pt>
              <c:pt idx="2016">
                <c:v>2016</c:v>
              </c:pt>
              <c:pt idx="2017">
                <c:v>2017</c:v>
              </c:pt>
              <c:pt idx="2018">
                <c:v>2018</c:v>
              </c:pt>
              <c:pt idx="2019">
                <c:v>2019</c:v>
              </c:pt>
              <c:pt idx="2020">
                <c:v>2020</c:v>
              </c:pt>
              <c:pt idx="2021">
                <c:v>2021</c:v>
              </c:pt>
              <c:pt idx="2022">
                <c:v>2022</c:v>
              </c:pt>
              <c:pt idx="2023">
                <c:v>2023</c:v>
              </c:pt>
              <c:pt idx="2024">
                <c:v>2024</c:v>
              </c:pt>
              <c:pt idx="2025">
                <c:v>2025</c:v>
              </c:pt>
              <c:pt idx="2026">
                <c:v>2026</c:v>
              </c:pt>
              <c:pt idx="2027">
                <c:v>2027</c:v>
              </c:pt>
              <c:pt idx="2028">
                <c:v>2028</c:v>
              </c:pt>
              <c:pt idx="2029">
                <c:v>2029</c:v>
              </c:pt>
              <c:pt idx="2030">
                <c:v>2030</c:v>
              </c:pt>
              <c:pt idx="2031">
                <c:v>2031</c:v>
              </c:pt>
              <c:pt idx="2032">
                <c:v>2032</c:v>
              </c:pt>
              <c:pt idx="2033">
                <c:v>2033</c:v>
              </c:pt>
              <c:pt idx="2034">
                <c:v>2034</c:v>
              </c:pt>
              <c:pt idx="2035">
                <c:v>2035</c:v>
              </c:pt>
              <c:pt idx="2036">
                <c:v>2036</c:v>
              </c:pt>
              <c:pt idx="2037">
                <c:v>2037</c:v>
              </c:pt>
              <c:pt idx="2038">
                <c:v>2038</c:v>
              </c:pt>
              <c:pt idx="2039">
                <c:v>2039</c:v>
              </c:pt>
              <c:pt idx="2040">
                <c:v>2040</c:v>
              </c:pt>
              <c:pt idx="2041">
                <c:v>2041</c:v>
              </c:pt>
              <c:pt idx="2042">
                <c:v>2042</c:v>
              </c:pt>
              <c:pt idx="2043">
                <c:v>2043</c:v>
              </c:pt>
              <c:pt idx="2044">
                <c:v>2044</c:v>
              </c:pt>
              <c:pt idx="2045">
                <c:v>2045</c:v>
              </c:pt>
              <c:pt idx="2046">
                <c:v>2046</c:v>
              </c:pt>
              <c:pt idx="2047">
                <c:v>2047</c:v>
              </c:pt>
              <c:pt idx="2048">
                <c:v>2048</c:v>
              </c:pt>
              <c:pt idx="2049">
                <c:v>2049</c:v>
              </c:pt>
              <c:pt idx="2050">
                <c:v>2050</c:v>
              </c:pt>
              <c:pt idx="2051">
                <c:v>2051</c:v>
              </c:pt>
              <c:pt idx="2052">
                <c:v>2052</c:v>
              </c:pt>
              <c:pt idx="2053">
                <c:v>2053</c:v>
              </c:pt>
              <c:pt idx="2054">
                <c:v>2054</c:v>
              </c:pt>
              <c:pt idx="2055">
                <c:v>2055</c:v>
              </c:pt>
              <c:pt idx="2056">
                <c:v>2056</c:v>
              </c:pt>
              <c:pt idx="2057">
                <c:v>2057</c:v>
              </c:pt>
              <c:pt idx="2058">
                <c:v>2058</c:v>
              </c:pt>
              <c:pt idx="2059">
                <c:v>2059</c:v>
              </c:pt>
              <c:pt idx="2060">
                <c:v>2060</c:v>
              </c:pt>
              <c:pt idx="2061">
                <c:v>2061</c:v>
              </c:pt>
              <c:pt idx="2062">
                <c:v>2062</c:v>
              </c:pt>
              <c:pt idx="2063">
                <c:v>2063</c:v>
              </c:pt>
              <c:pt idx="2064">
                <c:v>2064</c:v>
              </c:pt>
              <c:pt idx="2065">
                <c:v>2065</c:v>
              </c:pt>
              <c:pt idx="2066">
                <c:v>2066</c:v>
              </c:pt>
              <c:pt idx="2067">
                <c:v>2067</c:v>
              </c:pt>
              <c:pt idx="2068">
                <c:v>2068</c:v>
              </c:pt>
              <c:pt idx="2069">
                <c:v>2069</c:v>
              </c:pt>
              <c:pt idx="2070">
                <c:v>2070</c:v>
              </c:pt>
              <c:pt idx="2071">
                <c:v>2071</c:v>
              </c:pt>
              <c:pt idx="2072">
                <c:v>2072</c:v>
              </c:pt>
              <c:pt idx="2073">
                <c:v>2073</c:v>
              </c:pt>
              <c:pt idx="2074">
                <c:v>2074</c:v>
              </c:pt>
              <c:pt idx="2075">
                <c:v>2075</c:v>
              </c:pt>
              <c:pt idx="2076">
                <c:v>2076</c:v>
              </c:pt>
              <c:pt idx="2077">
                <c:v>2077</c:v>
              </c:pt>
              <c:pt idx="2078">
                <c:v>2078</c:v>
              </c:pt>
              <c:pt idx="2079">
                <c:v>2079</c:v>
              </c:pt>
              <c:pt idx="2080">
                <c:v>2080</c:v>
              </c:pt>
              <c:pt idx="2081">
                <c:v>2081</c:v>
              </c:pt>
              <c:pt idx="2082">
                <c:v>2082</c:v>
              </c:pt>
              <c:pt idx="2083">
                <c:v>2083</c:v>
              </c:pt>
              <c:pt idx="2084">
                <c:v>2084</c:v>
              </c:pt>
              <c:pt idx="2085">
                <c:v>2085</c:v>
              </c:pt>
              <c:pt idx="2086">
                <c:v>2086</c:v>
              </c:pt>
              <c:pt idx="2087">
                <c:v>2087</c:v>
              </c:pt>
              <c:pt idx="2088">
                <c:v>2088</c:v>
              </c:pt>
              <c:pt idx="2089">
                <c:v>2089</c:v>
              </c:pt>
              <c:pt idx="2090">
                <c:v>2090</c:v>
              </c:pt>
              <c:pt idx="2091">
                <c:v>2091</c:v>
              </c:pt>
              <c:pt idx="2092">
                <c:v>2092</c:v>
              </c:pt>
              <c:pt idx="2093">
                <c:v>2093</c:v>
              </c:pt>
              <c:pt idx="2094">
                <c:v>2094</c:v>
              </c:pt>
              <c:pt idx="2095">
                <c:v>2095</c:v>
              </c:pt>
              <c:pt idx="2096">
                <c:v>2096</c:v>
              </c:pt>
              <c:pt idx="2097">
                <c:v>2097</c:v>
              </c:pt>
              <c:pt idx="2098">
                <c:v>2098</c:v>
              </c:pt>
              <c:pt idx="2099">
                <c:v>2099</c:v>
              </c:pt>
              <c:pt idx="2100">
                <c:v>2100</c:v>
              </c:pt>
              <c:pt idx="2101">
                <c:v>2101</c:v>
              </c:pt>
              <c:pt idx="2102">
                <c:v>2102</c:v>
              </c:pt>
              <c:pt idx="2103">
                <c:v>2103</c:v>
              </c:pt>
              <c:pt idx="2104">
                <c:v>2104</c:v>
              </c:pt>
              <c:pt idx="2105">
                <c:v>2105</c:v>
              </c:pt>
              <c:pt idx="2106">
                <c:v>2106</c:v>
              </c:pt>
              <c:pt idx="2107">
                <c:v>2107</c:v>
              </c:pt>
              <c:pt idx="2108">
                <c:v>2108</c:v>
              </c:pt>
              <c:pt idx="2109">
                <c:v>2109</c:v>
              </c:pt>
              <c:pt idx="2110">
                <c:v>2110</c:v>
              </c:pt>
              <c:pt idx="2111">
                <c:v>2111</c:v>
              </c:pt>
              <c:pt idx="2112">
                <c:v>2112</c:v>
              </c:pt>
              <c:pt idx="2113">
                <c:v>2113</c:v>
              </c:pt>
              <c:pt idx="2114">
                <c:v>2114</c:v>
              </c:pt>
              <c:pt idx="2115">
                <c:v>2115</c:v>
              </c:pt>
              <c:pt idx="2116">
                <c:v>2116</c:v>
              </c:pt>
              <c:pt idx="2117">
                <c:v>2117</c:v>
              </c:pt>
              <c:pt idx="2118">
                <c:v>2118</c:v>
              </c:pt>
              <c:pt idx="2119">
                <c:v>2119</c:v>
              </c:pt>
              <c:pt idx="2120">
                <c:v>2120</c:v>
              </c:pt>
              <c:pt idx="2121">
                <c:v>2121</c:v>
              </c:pt>
              <c:pt idx="2122">
                <c:v>2122</c:v>
              </c:pt>
              <c:pt idx="2123">
                <c:v>2123</c:v>
              </c:pt>
              <c:pt idx="2124">
                <c:v>2124</c:v>
              </c:pt>
              <c:pt idx="2125">
                <c:v>2125</c:v>
              </c:pt>
              <c:pt idx="2126">
                <c:v>2126</c:v>
              </c:pt>
              <c:pt idx="2127">
                <c:v>2127</c:v>
              </c:pt>
              <c:pt idx="2128">
                <c:v>2128</c:v>
              </c:pt>
              <c:pt idx="2129">
                <c:v>2129</c:v>
              </c:pt>
              <c:pt idx="2130">
                <c:v>2130</c:v>
              </c:pt>
              <c:pt idx="2131">
                <c:v>2131</c:v>
              </c:pt>
              <c:pt idx="2132">
                <c:v>2132</c:v>
              </c:pt>
              <c:pt idx="2133">
                <c:v>2133</c:v>
              </c:pt>
              <c:pt idx="2134">
                <c:v>2134</c:v>
              </c:pt>
              <c:pt idx="2135">
                <c:v>2135</c:v>
              </c:pt>
              <c:pt idx="2136">
                <c:v>2136</c:v>
              </c:pt>
              <c:pt idx="2137">
                <c:v>2137</c:v>
              </c:pt>
              <c:pt idx="2138">
                <c:v>2138</c:v>
              </c:pt>
              <c:pt idx="2139">
                <c:v>2139</c:v>
              </c:pt>
              <c:pt idx="2140">
                <c:v>2140</c:v>
              </c:pt>
              <c:pt idx="2141">
                <c:v>2141</c:v>
              </c:pt>
              <c:pt idx="2142">
                <c:v>2142</c:v>
              </c:pt>
              <c:pt idx="2143">
                <c:v>2143</c:v>
              </c:pt>
              <c:pt idx="2144">
                <c:v>2144</c:v>
              </c:pt>
              <c:pt idx="2145">
                <c:v>2145</c:v>
              </c:pt>
              <c:pt idx="2146">
                <c:v>2146</c:v>
              </c:pt>
              <c:pt idx="2147">
                <c:v>2147</c:v>
              </c:pt>
              <c:pt idx="2148">
                <c:v>2148</c:v>
              </c:pt>
              <c:pt idx="2149">
                <c:v>2149</c:v>
              </c:pt>
              <c:pt idx="2150">
                <c:v>2150</c:v>
              </c:pt>
              <c:pt idx="2151">
                <c:v>2151</c:v>
              </c:pt>
              <c:pt idx="2152">
                <c:v>2152</c:v>
              </c:pt>
              <c:pt idx="2153">
                <c:v>2153</c:v>
              </c:pt>
              <c:pt idx="2154">
                <c:v>2154</c:v>
              </c:pt>
              <c:pt idx="2155">
                <c:v>2155</c:v>
              </c:pt>
              <c:pt idx="2156">
                <c:v>2156</c:v>
              </c:pt>
              <c:pt idx="2157">
                <c:v>2157</c:v>
              </c:pt>
              <c:pt idx="2158">
                <c:v>2158</c:v>
              </c:pt>
              <c:pt idx="2159">
                <c:v>2159</c:v>
              </c:pt>
              <c:pt idx="2160">
                <c:v>2160</c:v>
              </c:pt>
              <c:pt idx="2161">
                <c:v>2161</c:v>
              </c:pt>
              <c:pt idx="2162">
                <c:v>2162</c:v>
              </c:pt>
              <c:pt idx="2163">
                <c:v>2163</c:v>
              </c:pt>
              <c:pt idx="2164">
                <c:v>2164</c:v>
              </c:pt>
              <c:pt idx="2165">
                <c:v>2165</c:v>
              </c:pt>
              <c:pt idx="2166">
                <c:v>2166</c:v>
              </c:pt>
              <c:pt idx="2167">
                <c:v>2167</c:v>
              </c:pt>
              <c:pt idx="2168">
                <c:v>2168</c:v>
              </c:pt>
              <c:pt idx="2169">
                <c:v>2169</c:v>
              </c:pt>
              <c:pt idx="2170">
                <c:v>2170</c:v>
              </c:pt>
              <c:pt idx="2171">
                <c:v>2171</c:v>
              </c:pt>
              <c:pt idx="2172">
                <c:v>2172</c:v>
              </c:pt>
              <c:pt idx="2173">
                <c:v>2173</c:v>
              </c:pt>
              <c:pt idx="2174">
                <c:v>2174</c:v>
              </c:pt>
              <c:pt idx="2175">
                <c:v>2175</c:v>
              </c:pt>
              <c:pt idx="2176">
                <c:v>2176</c:v>
              </c:pt>
              <c:pt idx="2177">
                <c:v>2177</c:v>
              </c:pt>
              <c:pt idx="2178">
                <c:v>2178</c:v>
              </c:pt>
              <c:pt idx="2179">
                <c:v>2179</c:v>
              </c:pt>
              <c:pt idx="2180">
                <c:v>2180</c:v>
              </c:pt>
              <c:pt idx="2181">
                <c:v>2181</c:v>
              </c:pt>
              <c:pt idx="2182">
                <c:v>2182</c:v>
              </c:pt>
              <c:pt idx="2183">
                <c:v>2183</c:v>
              </c:pt>
              <c:pt idx="2184">
                <c:v>2184</c:v>
              </c:pt>
              <c:pt idx="2185">
                <c:v>2185</c:v>
              </c:pt>
              <c:pt idx="2186">
                <c:v>2186</c:v>
              </c:pt>
              <c:pt idx="2187">
                <c:v>2187</c:v>
              </c:pt>
              <c:pt idx="2188">
                <c:v>2188</c:v>
              </c:pt>
              <c:pt idx="2189">
                <c:v>2189</c:v>
              </c:pt>
              <c:pt idx="2190">
                <c:v>2190</c:v>
              </c:pt>
              <c:pt idx="2191">
                <c:v>2191</c:v>
              </c:pt>
              <c:pt idx="2192">
                <c:v>2192</c:v>
              </c:pt>
              <c:pt idx="2193">
                <c:v>2193</c:v>
              </c:pt>
              <c:pt idx="2194">
                <c:v>2194</c:v>
              </c:pt>
              <c:pt idx="2195">
                <c:v>2195</c:v>
              </c:pt>
              <c:pt idx="2196">
                <c:v>2196</c:v>
              </c:pt>
              <c:pt idx="2197">
                <c:v>2197</c:v>
              </c:pt>
              <c:pt idx="2198">
                <c:v>2198</c:v>
              </c:pt>
              <c:pt idx="2199">
                <c:v>2199</c:v>
              </c:pt>
              <c:pt idx="2200">
                <c:v>2200</c:v>
              </c:pt>
              <c:pt idx="2201">
                <c:v>2201</c:v>
              </c:pt>
              <c:pt idx="2202">
                <c:v>2202</c:v>
              </c:pt>
              <c:pt idx="2203">
                <c:v>2203</c:v>
              </c:pt>
              <c:pt idx="2204">
                <c:v>2204</c:v>
              </c:pt>
              <c:pt idx="2205">
                <c:v>2205</c:v>
              </c:pt>
              <c:pt idx="2206">
                <c:v>2206</c:v>
              </c:pt>
              <c:pt idx="2207">
                <c:v>2207</c:v>
              </c:pt>
              <c:pt idx="2208">
                <c:v>2208</c:v>
              </c:pt>
              <c:pt idx="2209">
                <c:v>2209</c:v>
              </c:pt>
              <c:pt idx="2210">
                <c:v>2210</c:v>
              </c:pt>
              <c:pt idx="2211">
                <c:v>2211</c:v>
              </c:pt>
              <c:pt idx="2212">
                <c:v>2212</c:v>
              </c:pt>
              <c:pt idx="2213">
                <c:v>2213</c:v>
              </c:pt>
              <c:pt idx="2214">
                <c:v>2214</c:v>
              </c:pt>
              <c:pt idx="2215">
                <c:v>2215</c:v>
              </c:pt>
              <c:pt idx="2216">
                <c:v>2216</c:v>
              </c:pt>
              <c:pt idx="2217">
                <c:v>2217</c:v>
              </c:pt>
              <c:pt idx="2218">
                <c:v>2218</c:v>
              </c:pt>
              <c:pt idx="2219">
                <c:v>2219</c:v>
              </c:pt>
              <c:pt idx="2220">
                <c:v>2220</c:v>
              </c:pt>
              <c:pt idx="2221">
                <c:v>2221</c:v>
              </c:pt>
              <c:pt idx="2222">
                <c:v>2222</c:v>
              </c:pt>
              <c:pt idx="2223">
                <c:v>2223</c:v>
              </c:pt>
              <c:pt idx="2224">
                <c:v>2224</c:v>
              </c:pt>
              <c:pt idx="2225">
                <c:v>2225</c:v>
              </c:pt>
              <c:pt idx="2226">
                <c:v>2226</c:v>
              </c:pt>
              <c:pt idx="2227">
                <c:v>2227</c:v>
              </c:pt>
              <c:pt idx="2228">
                <c:v>2228</c:v>
              </c:pt>
              <c:pt idx="2229">
                <c:v>2229</c:v>
              </c:pt>
              <c:pt idx="2230">
                <c:v>2230</c:v>
              </c:pt>
              <c:pt idx="2231">
                <c:v>2231</c:v>
              </c:pt>
              <c:pt idx="2232">
                <c:v>2232</c:v>
              </c:pt>
              <c:pt idx="2233">
                <c:v>2233</c:v>
              </c:pt>
              <c:pt idx="2234">
                <c:v>2234</c:v>
              </c:pt>
              <c:pt idx="2235">
                <c:v>2235</c:v>
              </c:pt>
              <c:pt idx="2236">
                <c:v>2236</c:v>
              </c:pt>
              <c:pt idx="2237">
                <c:v>2237</c:v>
              </c:pt>
              <c:pt idx="2238">
                <c:v>2238</c:v>
              </c:pt>
              <c:pt idx="2239">
                <c:v>2239</c:v>
              </c:pt>
              <c:pt idx="2240">
                <c:v>2240</c:v>
              </c:pt>
              <c:pt idx="2241">
                <c:v>2241</c:v>
              </c:pt>
              <c:pt idx="2242">
                <c:v>2242</c:v>
              </c:pt>
              <c:pt idx="2243">
                <c:v>2243</c:v>
              </c:pt>
              <c:pt idx="2244">
                <c:v>2244</c:v>
              </c:pt>
              <c:pt idx="2245">
                <c:v>2245</c:v>
              </c:pt>
              <c:pt idx="2246">
                <c:v>2246</c:v>
              </c:pt>
              <c:pt idx="2247">
                <c:v>2247</c:v>
              </c:pt>
              <c:pt idx="2248">
                <c:v>2248</c:v>
              </c:pt>
              <c:pt idx="2249">
                <c:v>2249</c:v>
              </c:pt>
              <c:pt idx="2250">
                <c:v>2250</c:v>
              </c:pt>
              <c:pt idx="2251">
                <c:v>2251</c:v>
              </c:pt>
              <c:pt idx="2252">
                <c:v>2252</c:v>
              </c:pt>
              <c:pt idx="2253">
                <c:v>2253</c:v>
              </c:pt>
              <c:pt idx="2254">
                <c:v>2254</c:v>
              </c:pt>
              <c:pt idx="2255">
                <c:v>2255</c:v>
              </c:pt>
              <c:pt idx="2256">
                <c:v>2256</c:v>
              </c:pt>
              <c:pt idx="2257">
                <c:v>2257</c:v>
              </c:pt>
              <c:pt idx="2258">
                <c:v>2258</c:v>
              </c:pt>
              <c:pt idx="2259">
                <c:v>2259</c:v>
              </c:pt>
              <c:pt idx="2260">
                <c:v>2260</c:v>
              </c:pt>
              <c:pt idx="2261">
                <c:v>2261</c:v>
              </c:pt>
              <c:pt idx="2262">
                <c:v>2262</c:v>
              </c:pt>
              <c:pt idx="2263">
                <c:v>2263</c:v>
              </c:pt>
              <c:pt idx="2264">
                <c:v>2264</c:v>
              </c:pt>
              <c:pt idx="2265">
                <c:v>2265</c:v>
              </c:pt>
              <c:pt idx="2266">
                <c:v>2266</c:v>
              </c:pt>
              <c:pt idx="2267">
                <c:v>2267</c:v>
              </c:pt>
              <c:pt idx="2268">
                <c:v>2268</c:v>
              </c:pt>
              <c:pt idx="2269">
                <c:v>2269</c:v>
              </c:pt>
              <c:pt idx="2270">
                <c:v>2270</c:v>
              </c:pt>
              <c:pt idx="2271">
                <c:v>2271</c:v>
              </c:pt>
              <c:pt idx="2272">
                <c:v>2272</c:v>
              </c:pt>
              <c:pt idx="2273">
                <c:v>2273</c:v>
              </c:pt>
              <c:pt idx="2274">
                <c:v>2274</c:v>
              </c:pt>
              <c:pt idx="2275">
                <c:v>2275</c:v>
              </c:pt>
              <c:pt idx="2276">
                <c:v>2276</c:v>
              </c:pt>
              <c:pt idx="2277">
                <c:v>2277</c:v>
              </c:pt>
              <c:pt idx="2278">
                <c:v>2278</c:v>
              </c:pt>
              <c:pt idx="2279">
                <c:v>2279</c:v>
              </c:pt>
              <c:pt idx="2280">
                <c:v>2280</c:v>
              </c:pt>
              <c:pt idx="2281">
                <c:v>2281</c:v>
              </c:pt>
              <c:pt idx="2282">
                <c:v>2282</c:v>
              </c:pt>
              <c:pt idx="2283">
                <c:v>2283</c:v>
              </c:pt>
              <c:pt idx="2284">
                <c:v>2284</c:v>
              </c:pt>
              <c:pt idx="2285">
                <c:v>2285</c:v>
              </c:pt>
              <c:pt idx="2286">
                <c:v>2286</c:v>
              </c:pt>
              <c:pt idx="2287">
                <c:v>2287</c:v>
              </c:pt>
              <c:pt idx="2288">
                <c:v>2288</c:v>
              </c:pt>
              <c:pt idx="2289">
                <c:v>2289</c:v>
              </c:pt>
              <c:pt idx="2290">
                <c:v>2290</c:v>
              </c:pt>
              <c:pt idx="2291">
                <c:v>2291</c:v>
              </c:pt>
              <c:pt idx="2292">
                <c:v>2292</c:v>
              </c:pt>
              <c:pt idx="2293">
                <c:v>2293</c:v>
              </c:pt>
              <c:pt idx="2294">
                <c:v>2294</c:v>
              </c:pt>
              <c:pt idx="2295">
                <c:v>2295</c:v>
              </c:pt>
              <c:pt idx="2296">
                <c:v>2296</c:v>
              </c:pt>
              <c:pt idx="2297">
                <c:v>2297</c:v>
              </c:pt>
              <c:pt idx="2298">
                <c:v>2298</c:v>
              </c:pt>
              <c:pt idx="2299">
                <c:v>2299</c:v>
              </c:pt>
              <c:pt idx="2300">
                <c:v>2300</c:v>
              </c:pt>
              <c:pt idx="2301">
                <c:v>2301</c:v>
              </c:pt>
              <c:pt idx="2302">
                <c:v>2302</c:v>
              </c:pt>
              <c:pt idx="2303">
                <c:v>2303</c:v>
              </c:pt>
              <c:pt idx="2304">
                <c:v>2304</c:v>
              </c:pt>
              <c:pt idx="2305">
                <c:v>2305</c:v>
              </c:pt>
              <c:pt idx="2306">
                <c:v>2306</c:v>
              </c:pt>
              <c:pt idx="2307">
                <c:v>2307</c:v>
              </c:pt>
              <c:pt idx="2308">
                <c:v>2308</c:v>
              </c:pt>
              <c:pt idx="2309">
                <c:v>2309</c:v>
              </c:pt>
              <c:pt idx="2310">
                <c:v>2310</c:v>
              </c:pt>
              <c:pt idx="2311">
                <c:v>2311</c:v>
              </c:pt>
              <c:pt idx="2312">
                <c:v>2312</c:v>
              </c:pt>
              <c:pt idx="2313">
                <c:v>2313</c:v>
              </c:pt>
              <c:pt idx="2314">
                <c:v>2314</c:v>
              </c:pt>
              <c:pt idx="2315">
                <c:v>2315</c:v>
              </c:pt>
              <c:pt idx="2316">
                <c:v>2316</c:v>
              </c:pt>
              <c:pt idx="2317">
                <c:v>2317</c:v>
              </c:pt>
              <c:pt idx="2318">
                <c:v>2318</c:v>
              </c:pt>
              <c:pt idx="2319">
                <c:v>2319</c:v>
              </c:pt>
              <c:pt idx="2320">
                <c:v>2320</c:v>
              </c:pt>
              <c:pt idx="2321">
                <c:v>2321</c:v>
              </c:pt>
              <c:pt idx="2322">
                <c:v>2322</c:v>
              </c:pt>
              <c:pt idx="2323">
                <c:v>2323</c:v>
              </c:pt>
              <c:pt idx="2324">
                <c:v>2324</c:v>
              </c:pt>
              <c:pt idx="2325">
                <c:v>2325</c:v>
              </c:pt>
              <c:pt idx="2326">
                <c:v>2326</c:v>
              </c:pt>
              <c:pt idx="2327">
                <c:v>2327</c:v>
              </c:pt>
              <c:pt idx="2328">
                <c:v>2328</c:v>
              </c:pt>
              <c:pt idx="2329">
                <c:v>2329</c:v>
              </c:pt>
              <c:pt idx="2330">
                <c:v>2330</c:v>
              </c:pt>
              <c:pt idx="2331">
                <c:v>2331</c:v>
              </c:pt>
              <c:pt idx="2332">
                <c:v>2332</c:v>
              </c:pt>
              <c:pt idx="2333">
                <c:v>2333</c:v>
              </c:pt>
              <c:pt idx="2334">
                <c:v>2334</c:v>
              </c:pt>
              <c:pt idx="2335">
                <c:v>2335</c:v>
              </c:pt>
              <c:pt idx="2336">
                <c:v>2336</c:v>
              </c:pt>
              <c:pt idx="2337">
                <c:v>2337</c:v>
              </c:pt>
              <c:pt idx="2338">
                <c:v>2338</c:v>
              </c:pt>
              <c:pt idx="2339">
                <c:v>2339</c:v>
              </c:pt>
              <c:pt idx="2340">
                <c:v>2340</c:v>
              </c:pt>
              <c:pt idx="2341">
                <c:v>2341</c:v>
              </c:pt>
              <c:pt idx="2342">
                <c:v>2342</c:v>
              </c:pt>
              <c:pt idx="2343">
                <c:v>2343</c:v>
              </c:pt>
              <c:pt idx="2344">
                <c:v>2344</c:v>
              </c:pt>
              <c:pt idx="2345">
                <c:v>2345</c:v>
              </c:pt>
              <c:pt idx="2346">
                <c:v>2346</c:v>
              </c:pt>
              <c:pt idx="2347">
                <c:v>2347</c:v>
              </c:pt>
              <c:pt idx="2348">
                <c:v>2348</c:v>
              </c:pt>
              <c:pt idx="2349">
                <c:v>2349</c:v>
              </c:pt>
              <c:pt idx="2350">
                <c:v>2350</c:v>
              </c:pt>
              <c:pt idx="2351">
                <c:v>2351</c:v>
              </c:pt>
              <c:pt idx="2352">
                <c:v>2352</c:v>
              </c:pt>
              <c:pt idx="2353">
                <c:v>2353</c:v>
              </c:pt>
              <c:pt idx="2354">
                <c:v>2354</c:v>
              </c:pt>
              <c:pt idx="2355">
                <c:v>2355</c:v>
              </c:pt>
              <c:pt idx="2356">
                <c:v>2356</c:v>
              </c:pt>
              <c:pt idx="2357">
                <c:v>2357</c:v>
              </c:pt>
              <c:pt idx="2358">
                <c:v>2358</c:v>
              </c:pt>
              <c:pt idx="2359">
                <c:v>2359</c:v>
              </c:pt>
              <c:pt idx="2360">
                <c:v>2360</c:v>
              </c:pt>
              <c:pt idx="2361">
                <c:v>2361</c:v>
              </c:pt>
              <c:pt idx="2362">
                <c:v>2362</c:v>
              </c:pt>
              <c:pt idx="2363">
                <c:v>2363</c:v>
              </c:pt>
              <c:pt idx="2364">
                <c:v>2364</c:v>
              </c:pt>
              <c:pt idx="2365">
                <c:v>2365</c:v>
              </c:pt>
              <c:pt idx="2366">
                <c:v>2366</c:v>
              </c:pt>
              <c:pt idx="2367">
                <c:v>2367</c:v>
              </c:pt>
              <c:pt idx="2368">
                <c:v>2368</c:v>
              </c:pt>
              <c:pt idx="2369">
                <c:v>2369</c:v>
              </c:pt>
              <c:pt idx="2370">
                <c:v>2370</c:v>
              </c:pt>
              <c:pt idx="2371">
                <c:v>2371</c:v>
              </c:pt>
              <c:pt idx="2372">
                <c:v>2372</c:v>
              </c:pt>
              <c:pt idx="2373">
                <c:v>2373</c:v>
              </c:pt>
              <c:pt idx="2374">
                <c:v>2374</c:v>
              </c:pt>
              <c:pt idx="2375">
                <c:v>2375</c:v>
              </c:pt>
              <c:pt idx="2376">
                <c:v>2376</c:v>
              </c:pt>
              <c:pt idx="2377">
                <c:v>2377</c:v>
              </c:pt>
              <c:pt idx="2378">
                <c:v>2378</c:v>
              </c:pt>
              <c:pt idx="2379">
                <c:v>2379</c:v>
              </c:pt>
              <c:pt idx="2380">
                <c:v>2380</c:v>
              </c:pt>
              <c:pt idx="2381">
                <c:v>2381</c:v>
              </c:pt>
              <c:pt idx="2382">
                <c:v>2382</c:v>
              </c:pt>
              <c:pt idx="2383">
                <c:v>2383</c:v>
              </c:pt>
              <c:pt idx="2384">
                <c:v>2384</c:v>
              </c:pt>
              <c:pt idx="2385">
                <c:v>2385</c:v>
              </c:pt>
              <c:pt idx="2386">
                <c:v>2386</c:v>
              </c:pt>
              <c:pt idx="2387">
                <c:v>2387</c:v>
              </c:pt>
              <c:pt idx="2388">
                <c:v>2388</c:v>
              </c:pt>
              <c:pt idx="2389">
                <c:v>2389</c:v>
              </c:pt>
              <c:pt idx="2390">
                <c:v>2390</c:v>
              </c:pt>
              <c:pt idx="2391">
                <c:v>2391</c:v>
              </c:pt>
              <c:pt idx="2392">
                <c:v>2392</c:v>
              </c:pt>
              <c:pt idx="2393">
                <c:v>2393</c:v>
              </c:pt>
              <c:pt idx="2394">
                <c:v>2394</c:v>
              </c:pt>
              <c:pt idx="2395">
                <c:v>2395</c:v>
              </c:pt>
              <c:pt idx="2396">
                <c:v>2396</c:v>
              </c:pt>
              <c:pt idx="2397">
                <c:v>2397</c:v>
              </c:pt>
              <c:pt idx="2398">
                <c:v>2398</c:v>
              </c:pt>
              <c:pt idx="2399">
                <c:v>2399</c:v>
              </c:pt>
              <c:pt idx="2400">
                <c:v>2400</c:v>
              </c:pt>
              <c:pt idx="2401">
                <c:v>2401</c:v>
              </c:pt>
              <c:pt idx="2402">
                <c:v>2402</c:v>
              </c:pt>
              <c:pt idx="2403">
                <c:v>2403</c:v>
              </c:pt>
              <c:pt idx="2404">
                <c:v>2404</c:v>
              </c:pt>
              <c:pt idx="2405">
                <c:v>2405</c:v>
              </c:pt>
              <c:pt idx="2406">
                <c:v>2406</c:v>
              </c:pt>
              <c:pt idx="2407">
                <c:v>2407</c:v>
              </c:pt>
              <c:pt idx="2408">
                <c:v>2408</c:v>
              </c:pt>
              <c:pt idx="2409">
                <c:v>2409</c:v>
              </c:pt>
              <c:pt idx="2410">
                <c:v>2410</c:v>
              </c:pt>
              <c:pt idx="2411">
                <c:v>2411</c:v>
              </c:pt>
              <c:pt idx="2412">
                <c:v>2412</c:v>
              </c:pt>
              <c:pt idx="2413">
                <c:v>2413</c:v>
              </c:pt>
              <c:pt idx="2414">
                <c:v>2414</c:v>
              </c:pt>
              <c:pt idx="2415">
                <c:v>2415</c:v>
              </c:pt>
              <c:pt idx="2416">
                <c:v>2416</c:v>
              </c:pt>
              <c:pt idx="2417">
                <c:v>2417</c:v>
              </c:pt>
              <c:pt idx="2418">
                <c:v>2418</c:v>
              </c:pt>
              <c:pt idx="2419">
                <c:v>2419</c:v>
              </c:pt>
              <c:pt idx="2420">
                <c:v>2420</c:v>
              </c:pt>
              <c:pt idx="2421">
                <c:v>2421</c:v>
              </c:pt>
              <c:pt idx="2422">
                <c:v>2422</c:v>
              </c:pt>
              <c:pt idx="2423">
                <c:v>2423</c:v>
              </c:pt>
              <c:pt idx="2424">
                <c:v>2424</c:v>
              </c:pt>
              <c:pt idx="2425">
                <c:v>2425</c:v>
              </c:pt>
              <c:pt idx="2426">
                <c:v>2426</c:v>
              </c:pt>
              <c:pt idx="2427">
                <c:v>2427</c:v>
              </c:pt>
              <c:pt idx="2428">
                <c:v>2428</c:v>
              </c:pt>
              <c:pt idx="2429">
                <c:v>2429</c:v>
              </c:pt>
              <c:pt idx="2430">
                <c:v>2430</c:v>
              </c:pt>
              <c:pt idx="2431">
                <c:v>2431</c:v>
              </c:pt>
              <c:pt idx="2432">
                <c:v>2432</c:v>
              </c:pt>
              <c:pt idx="2433">
                <c:v>2433</c:v>
              </c:pt>
              <c:pt idx="2434">
                <c:v>2434</c:v>
              </c:pt>
              <c:pt idx="2435">
                <c:v>2435</c:v>
              </c:pt>
              <c:pt idx="2436">
                <c:v>2436</c:v>
              </c:pt>
              <c:pt idx="2437">
                <c:v>2437</c:v>
              </c:pt>
              <c:pt idx="2438">
                <c:v>2438</c:v>
              </c:pt>
              <c:pt idx="2439">
                <c:v>2439</c:v>
              </c:pt>
              <c:pt idx="2440">
                <c:v>2440</c:v>
              </c:pt>
              <c:pt idx="2441">
                <c:v>2441</c:v>
              </c:pt>
              <c:pt idx="2442">
                <c:v>2442</c:v>
              </c:pt>
              <c:pt idx="2443">
                <c:v>2443</c:v>
              </c:pt>
              <c:pt idx="2444">
                <c:v>2444</c:v>
              </c:pt>
              <c:pt idx="2445">
                <c:v>2445</c:v>
              </c:pt>
              <c:pt idx="2446">
                <c:v>2446</c:v>
              </c:pt>
              <c:pt idx="2447">
                <c:v>2447</c:v>
              </c:pt>
              <c:pt idx="2448">
                <c:v>2448</c:v>
              </c:pt>
              <c:pt idx="2449">
                <c:v>2449</c:v>
              </c:pt>
              <c:pt idx="2450">
                <c:v>2450</c:v>
              </c:pt>
              <c:pt idx="2451">
                <c:v>2451</c:v>
              </c:pt>
              <c:pt idx="2452">
                <c:v>2452</c:v>
              </c:pt>
              <c:pt idx="2453">
                <c:v>2453</c:v>
              </c:pt>
              <c:pt idx="2454">
                <c:v>2454</c:v>
              </c:pt>
              <c:pt idx="2455">
                <c:v>2455</c:v>
              </c:pt>
              <c:pt idx="2456">
                <c:v>2456</c:v>
              </c:pt>
              <c:pt idx="2457">
                <c:v>2457</c:v>
              </c:pt>
              <c:pt idx="2458">
                <c:v>2458</c:v>
              </c:pt>
              <c:pt idx="2459">
                <c:v>2459</c:v>
              </c:pt>
              <c:pt idx="2460">
                <c:v>2460</c:v>
              </c:pt>
              <c:pt idx="2461">
                <c:v>2461</c:v>
              </c:pt>
              <c:pt idx="2462">
                <c:v>2462</c:v>
              </c:pt>
              <c:pt idx="2463">
                <c:v>2463</c:v>
              </c:pt>
              <c:pt idx="2464">
                <c:v>2464</c:v>
              </c:pt>
              <c:pt idx="2465">
                <c:v>2465</c:v>
              </c:pt>
              <c:pt idx="2466">
                <c:v>2466</c:v>
              </c:pt>
              <c:pt idx="2467">
                <c:v>2467</c:v>
              </c:pt>
              <c:pt idx="2468">
                <c:v>2468</c:v>
              </c:pt>
              <c:pt idx="2469">
                <c:v>2469</c:v>
              </c:pt>
              <c:pt idx="2470">
                <c:v>2470</c:v>
              </c:pt>
              <c:pt idx="2471">
                <c:v>2471</c:v>
              </c:pt>
              <c:pt idx="2472">
                <c:v>2472</c:v>
              </c:pt>
              <c:pt idx="2473">
                <c:v>2473</c:v>
              </c:pt>
              <c:pt idx="2474">
                <c:v>2474</c:v>
              </c:pt>
              <c:pt idx="2475">
                <c:v>2475</c:v>
              </c:pt>
              <c:pt idx="2476">
                <c:v>2476</c:v>
              </c:pt>
              <c:pt idx="2477">
                <c:v>2477</c:v>
              </c:pt>
              <c:pt idx="2478">
                <c:v>2478</c:v>
              </c:pt>
              <c:pt idx="2479">
                <c:v>2479</c:v>
              </c:pt>
              <c:pt idx="2480">
                <c:v>2480</c:v>
              </c:pt>
              <c:pt idx="2481">
                <c:v>2481</c:v>
              </c:pt>
              <c:pt idx="2482">
                <c:v>2482</c:v>
              </c:pt>
              <c:pt idx="2483">
                <c:v>2483</c:v>
              </c:pt>
              <c:pt idx="2484">
                <c:v>2484</c:v>
              </c:pt>
              <c:pt idx="2485">
                <c:v>2485</c:v>
              </c:pt>
              <c:pt idx="2486">
                <c:v>2486</c:v>
              </c:pt>
              <c:pt idx="2487">
                <c:v>2487</c:v>
              </c:pt>
              <c:pt idx="2488">
                <c:v>2488</c:v>
              </c:pt>
              <c:pt idx="2489">
                <c:v>2489</c:v>
              </c:pt>
              <c:pt idx="2490">
                <c:v>2490</c:v>
              </c:pt>
              <c:pt idx="2491">
                <c:v>2491</c:v>
              </c:pt>
              <c:pt idx="2492">
                <c:v>2492</c:v>
              </c:pt>
              <c:pt idx="2493">
                <c:v>2493</c:v>
              </c:pt>
              <c:pt idx="2494">
                <c:v>2494</c:v>
              </c:pt>
              <c:pt idx="2495">
                <c:v>2495</c:v>
              </c:pt>
              <c:pt idx="2496">
                <c:v>2496</c:v>
              </c:pt>
              <c:pt idx="2497">
                <c:v>2497</c:v>
              </c:pt>
              <c:pt idx="2498">
                <c:v>2498</c:v>
              </c:pt>
              <c:pt idx="2499">
                <c:v>2499</c:v>
              </c:pt>
              <c:pt idx="2500">
                <c:v>2500</c:v>
              </c:pt>
              <c:pt idx="2501">
                <c:v>2501</c:v>
              </c:pt>
              <c:pt idx="2502">
                <c:v>2502</c:v>
              </c:pt>
              <c:pt idx="2503">
                <c:v>2503</c:v>
              </c:pt>
              <c:pt idx="2504">
                <c:v>2504</c:v>
              </c:pt>
              <c:pt idx="2505">
                <c:v>2505</c:v>
              </c:pt>
              <c:pt idx="2506">
                <c:v>2506</c:v>
              </c:pt>
              <c:pt idx="2507">
                <c:v>2507</c:v>
              </c:pt>
              <c:pt idx="2508">
                <c:v>2508</c:v>
              </c:pt>
              <c:pt idx="2509">
                <c:v>2509</c:v>
              </c:pt>
              <c:pt idx="2510">
                <c:v>2510</c:v>
              </c:pt>
              <c:pt idx="2511">
                <c:v>2511</c:v>
              </c:pt>
              <c:pt idx="2512">
                <c:v>2512</c:v>
              </c:pt>
              <c:pt idx="2513">
                <c:v>2513</c:v>
              </c:pt>
              <c:pt idx="2514">
                <c:v>2514</c:v>
              </c:pt>
              <c:pt idx="2515">
                <c:v>2515</c:v>
              </c:pt>
              <c:pt idx="2516">
                <c:v>2516</c:v>
              </c:pt>
              <c:pt idx="2517">
                <c:v>2517</c:v>
              </c:pt>
              <c:pt idx="2518">
                <c:v>2518</c:v>
              </c:pt>
              <c:pt idx="2519">
                <c:v>2519</c:v>
              </c:pt>
              <c:pt idx="2520">
                <c:v>2520</c:v>
              </c:pt>
              <c:pt idx="2521">
                <c:v>2521</c:v>
              </c:pt>
              <c:pt idx="2522">
                <c:v>2522</c:v>
              </c:pt>
              <c:pt idx="2523">
                <c:v>2523</c:v>
              </c:pt>
              <c:pt idx="2524">
                <c:v>2524</c:v>
              </c:pt>
              <c:pt idx="2525">
                <c:v>2525</c:v>
              </c:pt>
              <c:pt idx="2526">
                <c:v>2526</c:v>
              </c:pt>
              <c:pt idx="2527">
                <c:v>2527</c:v>
              </c:pt>
              <c:pt idx="2528">
                <c:v>2528</c:v>
              </c:pt>
              <c:pt idx="2529">
                <c:v>2529</c:v>
              </c:pt>
              <c:pt idx="2530">
                <c:v>2530</c:v>
              </c:pt>
              <c:pt idx="2531">
                <c:v>2531</c:v>
              </c:pt>
              <c:pt idx="2532">
                <c:v>2532</c:v>
              </c:pt>
              <c:pt idx="2533">
                <c:v>2533</c:v>
              </c:pt>
              <c:pt idx="2534">
                <c:v>2534</c:v>
              </c:pt>
              <c:pt idx="2535">
                <c:v>2535</c:v>
              </c:pt>
              <c:pt idx="2536">
                <c:v>2536</c:v>
              </c:pt>
              <c:pt idx="2537">
                <c:v>2537</c:v>
              </c:pt>
              <c:pt idx="2538">
                <c:v>2538</c:v>
              </c:pt>
              <c:pt idx="2539">
                <c:v>2539</c:v>
              </c:pt>
              <c:pt idx="2540">
                <c:v>2540</c:v>
              </c:pt>
              <c:pt idx="2541">
                <c:v>2541</c:v>
              </c:pt>
              <c:pt idx="2542">
                <c:v>2542</c:v>
              </c:pt>
              <c:pt idx="2543">
                <c:v>2543</c:v>
              </c:pt>
              <c:pt idx="2544">
                <c:v>2544</c:v>
              </c:pt>
              <c:pt idx="2545">
                <c:v>2545</c:v>
              </c:pt>
              <c:pt idx="2546">
                <c:v>2546</c:v>
              </c:pt>
              <c:pt idx="2547">
                <c:v>2547</c:v>
              </c:pt>
              <c:pt idx="2548">
                <c:v>2548</c:v>
              </c:pt>
              <c:pt idx="2549">
                <c:v>2549</c:v>
              </c:pt>
              <c:pt idx="2550">
                <c:v>2550</c:v>
              </c:pt>
              <c:pt idx="2551">
                <c:v>2551</c:v>
              </c:pt>
              <c:pt idx="2552">
                <c:v>2552</c:v>
              </c:pt>
              <c:pt idx="2553">
                <c:v>2553</c:v>
              </c:pt>
              <c:pt idx="2554">
                <c:v>2554</c:v>
              </c:pt>
              <c:pt idx="2555">
                <c:v>2555</c:v>
              </c:pt>
              <c:pt idx="2556">
                <c:v>2556</c:v>
              </c:pt>
              <c:pt idx="2557">
                <c:v>2557</c:v>
              </c:pt>
              <c:pt idx="2558">
                <c:v>2558</c:v>
              </c:pt>
              <c:pt idx="2559">
                <c:v>2559</c:v>
              </c:pt>
              <c:pt idx="2560">
                <c:v>2560</c:v>
              </c:pt>
              <c:pt idx="2561">
                <c:v>2561</c:v>
              </c:pt>
              <c:pt idx="2562">
                <c:v>2562</c:v>
              </c:pt>
              <c:pt idx="2563">
                <c:v>2563</c:v>
              </c:pt>
              <c:pt idx="2564">
                <c:v>2564</c:v>
              </c:pt>
              <c:pt idx="2565">
                <c:v>2565</c:v>
              </c:pt>
              <c:pt idx="2566">
                <c:v>2566</c:v>
              </c:pt>
              <c:pt idx="2567">
                <c:v>2567</c:v>
              </c:pt>
              <c:pt idx="2568">
                <c:v>2568</c:v>
              </c:pt>
              <c:pt idx="2569">
                <c:v>2569</c:v>
              </c:pt>
              <c:pt idx="2570">
                <c:v>2570</c:v>
              </c:pt>
              <c:pt idx="2571">
                <c:v>2571</c:v>
              </c:pt>
              <c:pt idx="2572">
                <c:v>2572</c:v>
              </c:pt>
              <c:pt idx="2573">
                <c:v>2573</c:v>
              </c:pt>
              <c:pt idx="2574">
                <c:v>2574</c:v>
              </c:pt>
              <c:pt idx="2575">
                <c:v>2575</c:v>
              </c:pt>
              <c:pt idx="2576">
                <c:v>2576</c:v>
              </c:pt>
              <c:pt idx="2577">
                <c:v>2577</c:v>
              </c:pt>
              <c:pt idx="2578">
                <c:v>2578</c:v>
              </c:pt>
              <c:pt idx="2579">
                <c:v>2579</c:v>
              </c:pt>
              <c:pt idx="2580">
                <c:v>2580</c:v>
              </c:pt>
              <c:pt idx="2581">
                <c:v>2581</c:v>
              </c:pt>
              <c:pt idx="2582">
                <c:v>2582</c:v>
              </c:pt>
              <c:pt idx="2583">
                <c:v>2583</c:v>
              </c:pt>
              <c:pt idx="2584">
                <c:v>2584</c:v>
              </c:pt>
              <c:pt idx="2585">
                <c:v>2585</c:v>
              </c:pt>
              <c:pt idx="2586">
                <c:v>2586</c:v>
              </c:pt>
              <c:pt idx="2587">
                <c:v>2587</c:v>
              </c:pt>
              <c:pt idx="2588">
                <c:v>2588</c:v>
              </c:pt>
              <c:pt idx="2589">
                <c:v>2589</c:v>
              </c:pt>
              <c:pt idx="2590">
                <c:v>2590</c:v>
              </c:pt>
              <c:pt idx="2591">
                <c:v>2591</c:v>
              </c:pt>
              <c:pt idx="2592">
                <c:v>2592</c:v>
              </c:pt>
              <c:pt idx="2593">
                <c:v>2593</c:v>
              </c:pt>
              <c:pt idx="2594">
                <c:v>2594</c:v>
              </c:pt>
              <c:pt idx="2595">
                <c:v>2595</c:v>
              </c:pt>
              <c:pt idx="2596">
                <c:v>2596</c:v>
              </c:pt>
              <c:pt idx="2597">
                <c:v>2597</c:v>
              </c:pt>
              <c:pt idx="2598">
                <c:v>2598</c:v>
              </c:pt>
              <c:pt idx="2599">
                <c:v>2599</c:v>
              </c:pt>
              <c:pt idx="2600">
                <c:v>2600</c:v>
              </c:pt>
              <c:pt idx="2601">
                <c:v>2601</c:v>
              </c:pt>
              <c:pt idx="2602">
                <c:v>2602</c:v>
              </c:pt>
              <c:pt idx="2603">
                <c:v>2603</c:v>
              </c:pt>
              <c:pt idx="2604">
                <c:v>2604</c:v>
              </c:pt>
              <c:pt idx="2605">
                <c:v>2605</c:v>
              </c:pt>
              <c:pt idx="2606">
                <c:v>2606</c:v>
              </c:pt>
              <c:pt idx="2607">
                <c:v>2607</c:v>
              </c:pt>
              <c:pt idx="2608">
                <c:v>2608</c:v>
              </c:pt>
              <c:pt idx="2609">
                <c:v>2609</c:v>
              </c:pt>
              <c:pt idx="2610">
                <c:v>2610</c:v>
              </c:pt>
              <c:pt idx="2611">
                <c:v>2611</c:v>
              </c:pt>
              <c:pt idx="2612">
                <c:v>2612</c:v>
              </c:pt>
              <c:pt idx="2613">
                <c:v>2613</c:v>
              </c:pt>
              <c:pt idx="2614">
                <c:v>2614</c:v>
              </c:pt>
              <c:pt idx="2615">
                <c:v>2615</c:v>
              </c:pt>
              <c:pt idx="2616">
                <c:v>2616</c:v>
              </c:pt>
              <c:pt idx="2617">
                <c:v>2617</c:v>
              </c:pt>
              <c:pt idx="2618">
                <c:v>2618</c:v>
              </c:pt>
              <c:pt idx="2619">
                <c:v>2619</c:v>
              </c:pt>
              <c:pt idx="2620">
                <c:v>2620</c:v>
              </c:pt>
              <c:pt idx="2621">
                <c:v>2621</c:v>
              </c:pt>
              <c:pt idx="2622">
                <c:v>2622</c:v>
              </c:pt>
              <c:pt idx="2623">
                <c:v>2623</c:v>
              </c:pt>
              <c:pt idx="2624">
                <c:v>2624</c:v>
              </c:pt>
              <c:pt idx="2625">
                <c:v>2625</c:v>
              </c:pt>
              <c:pt idx="2626">
                <c:v>2626</c:v>
              </c:pt>
              <c:pt idx="2627">
                <c:v>2627</c:v>
              </c:pt>
              <c:pt idx="2628">
                <c:v>2628</c:v>
              </c:pt>
              <c:pt idx="2629">
                <c:v>2629</c:v>
              </c:pt>
              <c:pt idx="2630">
                <c:v>2630</c:v>
              </c:pt>
              <c:pt idx="2631">
                <c:v>2631</c:v>
              </c:pt>
              <c:pt idx="2632">
                <c:v>2632</c:v>
              </c:pt>
              <c:pt idx="2633">
                <c:v>2633</c:v>
              </c:pt>
              <c:pt idx="2634">
                <c:v>2634</c:v>
              </c:pt>
              <c:pt idx="2635">
                <c:v>2635</c:v>
              </c:pt>
              <c:pt idx="2636">
                <c:v>2636</c:v>
              </c:pt>
              <c:pt idx="2637">
                <c:v>2637</c:v>
              </c:pt>
              <c:pt idx="2638">
                <c:v>2638</c:v>
              </c:pt>
              <c:pt idx="2639">
                <c:v>2639</c:v>
              </c:pt>
              <c:pt idx="2640">
                <c:v>2640</c:v>
              </c:pt>
              <c:pt idx="2641">
                <c:v>2641</c:v>
              </c:pt>
              <c:pt idx="2642">
                <c:v>2642</c:v>
              </c:pt>
              <c:pt idx="2643">
                <c:v>2643</c:v>
              </c:pt>
              <c:pt idx="2644">
                <c:v>2644</c:v>
              </c:pt>
              <c:pt idx="2645">
                <c:v>2645</c:v>
              </c:pt>
              <c:pt idx="2646">
                <c:v>2646</c:v>
              </c:pt>
              <c:pt idx="2647">
                <c:v>2647</c:v>
              </c:pt>
              <c:pt idx="2648">
                <c:v>2648</c:v>
              </c:pt>
              <c:pt idx="2649">
                <c:v>2649</c:v>
              </c:pt>
              <c:pt idx="2650">
                <c:v>2650</c:v>
              </c:pt>
              <c:pt idx="2651">
                <c:v>2651</c:v>
              </c:pt>
              <c:pt idx="2652">
                <c:v>2652</c:v>
              </c:pt>
              <c:pt idx="2653">
                <c:v>2653</c:v>
              </c:pt>
              <c:pt idx="2654">
                <c:v>2654</c:v>
              </c:pt>
              <c:pt idx="2655">
                <c:v>2655</c:v>
              </c:pt>
              <c:pt idx="2656">
                <c:v>2656</c:v>
              </c:pt>
              <c:pt idx="2657">
                <c:v>2657</c:v>
              </c:pt>
              <c:pt idx="2658">
                <c:v>2658</c:v>
              </c:pt>
              <c:pt idx="2659">
                <c:v>2659</c:v>
              </c:pt>
              <c:pt idx="2660">
                <c:v>2660</c:v>
              </c:pt>
              <c:pt idx="2661">
                <c:v>2661</c:v>
              </c:pt>
              <c:pt idx="2662">
                <c:v>2662</c:v>
              </c:pt>
              <c:pt idx="2663">
                <c:v>2663</c:v>
              </c:pt>
              <c:pt idx="2664">
                <c:v>2664</c:v>
              </c:pt>
              <c:pt idx="2665">
                <c:v>2665</c:v>
              </c:pt>
              <c:pt idx="2666">
                <c:v>2666</c:v>
              </c:pt>
              <c:pt idx="2667">
                <c:v>2667</c:v>
              </c:pt>
              <c:pt idx="2668">
                <c:v>2668</c:v>
              </c:pt>
              <c:pt idx="2669">
                <c:v>2669</c:v>
              </c:pt>
              <c:pt idx="2670">
                <c:v>2670</c:v>
              </c:pt>
              <c:pt idx="2671">
                <c:v>2671</c:v>
              </c:pt>
              <c:pt idx="2672">
                <c:v>2672</c:v>
              </c:pt>
              <c:pt idx="2673">
                <c:v>2673</c:v>
              </c:pt>
              <c:pt idx="2674">
                <c:v>2674</c:v>
              </c:pt>
              <c:pt idx="2675">
                <c:v>2675</c:v>
              </c:pt>
              <c:pt idx="2676">
                <c:v>2676</c:v>
              </c:pt>
              <c:pt idx="2677">
                <c:v>2677</c:v>
              </c:pt>
              <c:pt idx="2678">
                <c:v>2678</c:v>
              </c:pt>
              <c:pt idx="2679">
                <c:v>2679</c:v>
              </c:pt>
              <c:pt idx="2680">
                <c:v>2680</c:v>
              </c:pt>
              <c:pt idx="2681">
                <c:v>2681</c:v>
              </c:pt>
              <c:pt idx="2682">
                <c:v>2682</c:v>
              </c:pt>
              <c:pt idx="2683">
                <c:v>2683</c:v>
              </c:pt>
              <c:pt idx="2684">
                <c:v>2684</c:v>
              </c:pt>
              <c:pt idx="2685">
                <c:v>2685</c:v>
              </c:pt>
              <c:pt idx="2686">
                <c:v>2686</c:v>
              </c:pt>
              <c:pt idx="2687">
                <c:v>2687</c:v>
              </c:pt>
              <c:pt idx="2688">
                <c:v>2688</c:v>
              </c:pt>
              <c:pt idx="2689">
                <c:v>2689</c:v>
              </c:pt>
              <c:pt idx="2690">
                <c:v>2690</c:v>
              </c:pt>
              <c:pt idx="2691">
                <c:v>2691</c:v>
              </c:pt>
              <c:pt idx="2692">
                <c:v>2692</c:v>
              </c:pt>
              <c:pt idx="2693">
                <c:v>2693</c:v>
              </c:pt>
              <c:pt idx="2694">
                <c:v>2694</c:v>
              </c:pt>
              <c:pt idx="2695">
                <c:v>2695</c:v>
              </c:pt>
              <c:pt idx="2696">
                <c:v>2696</c:v>
              </c:pt>
              <c:pt idx="2697">
                <c:v>2697</c:v>
              </c:pt>
              <c:pt idx="2698">
                <c:v>2698</c:v>
              </c:pt>
              <c:pt idx="2699">
                <c:v>2699</c:v>
              </c:pt>
              <c:pt idx="2700">
                <c:v>2700</c:v>
              </c:pt>
              <c:pt idx="2701">
                <c:v>2701</c:v>
              </c:pt>
              <c:pt idx="2702">
                <c:v>2702</c:v>
              </c:pt>
              <c:pt idx="2703">
                <c:v>2703</c:v>
              </c:pt>
              <c:pt idx="2704">
                <c:v>2704</c:v>
              </c:pt>
              <c:pt idx="2705">
                <c:v>2705</c:v>
              </c:pt>
              <c:pt idx="2706">
                <c:v>2706</c:v>
              </c:pt>
              <c:pt idx="2707">
                <c:v>2707</c:v>
              </c:pt>
              <c:pt idx="2708">
                <c:v>2708</c:v>
              </c:pt>
              <c:pt idx="2709">
                <c:v>2709</c:v>
              </c:pt>
              <c:pt idx="2710">
                <c:v>2710</c:v>
              </c:pt>
              <c:pt idx="2711">
                <c:v>2711</c:v>
              </c:pt>
              <c:pt idx="2712">
                <c:v>2712</c:v>
              </c:pt>
              <c:pt idx="2713">
                <c:v>2713</c:v>
              </c:pt>
              <c:pt idx="2714">
                <c:v>2714</c:v>
              </c:pt>
              <c:pt idx="2715">
                <c:v>2715</c:v>
              </c:pt>
              <c:pt idx="2716">
                <c:v>2716</c:v>
              </c:pt>
              <c:pt idx="2717">
                <c:v>2717</c:v>
              </c:pt>
              <c:pt idx="2718">
                <c:v>2718</c:v>
              </c:pt>
              <c:pt idx="2719">
                <c:v>2719</c:v>
              </c:pt>
              <c:pt idx="2720">
                <c:v>2720</c:v>
              </c:pt>
              <c:pt idx="2721">
                <c:v>2721</c:v>
              </c:pt>
              <c:pt idx="2722">
                <c:v>2722</c:v>
              </c:pt>
              <c:pt idx="2723">
                <c:v>2723</c:v>
              </c:pt>
              <c:pt idx="2724">
                <c:v>2724</c:v>
              </c:pt>
              <c:pt idx="2725">
                <c:v>2725</c:v>
              </c:pt>
              <c:pt idx="2726">
                <c:v>2726</c:v>
              </c:pt>
              <c:pt idx="2727">
                <c:v>2727</c:v>
              </c:pt>
              <c:pt idx="2728">
                <c:v>2728</c:v>
              </c:pt>
              <c:pt idx="2729">
                <c:v>2729</c:v>
              </c:pt>
              <c:pt idx="2730">
                <c:v>2730</c:v>
              </c:pt>
              <c:pt idx="2731">
                <c:v>2731</c:v>
              </c:pt>
              <c:pt idx="2732">
                <c:v>2732</c:v>
              </c:pt>
              <c:pt idx="2733">
                <c:v>2733</c:v>
              </c:pt>
              <c:pt idx="2734">
                <c:v>2734</c:v>
              </c:pt>
              <c:pt idx="2735">
                <c:v>2735</c:v>
              </c:pt>
              <c:pt idx="2736">
                <c:v>2736</c:v>
              </c:pt>
              <c:pt idx="2737">
                <c:v>2737</c:v>
              </c:pt>
              <c:pt idx="2738">
                <c:v>2738</c:v>
              </c:pt>
              <c:pt idx="2739">
                <c:v>2739</c:v>
              </c:pt>
              <c:pt idx="2740">
                <c:v>2740</c:v>
              </c:pt>
              <c:pt idx="2741">
                <c:v>2741</c:v>
              </c:pt>
              <c:pt idx="2742">
                <c:v>2742</c:v>
              </c:pt>
              <c:pt idx="2743">
                <c:v>2743</c:v>
              </c:pt>
              <c:pt idx="2744">
                <c:v>2744</c:v>
              </c:pt>
              <c:pt idx="2745">
                <c:v>2745</c:v>
              </c:pt>
              <c:pt idx="2746">
                <c:v>2746</c:v>
              </c:pt>
              <c:pt idx="2747">
                <c:v>2747</c:v>
              </c:pt>
              <c:pt idx="2748">
                <c:v>2748</c:v>
              </c:pt>
              <c:pt idx="2749">
                <c:v>2749</c:v>
              </c:pt>
              <c:pt idx="2750">
                <c:v>2750</c:v>
              </c:pt>
              <c:pt idx="2751">
                <c:v>2751</c:v>
              </c:pt>
              <c:pt idx="2752">
                <c:v>2752</c:v>
              </c:pt>
              <c:pt idx="2753">
                <c:v>2753</c:v>
              </c:pt>
              <c:pt idx="2754">
                <c:v>2754</c:v>
              </c:pt>
              <c:pt idx="2755">
                <c:v>2755</c:v>
              </c:pt>
              <c:pt idx="2756">
                <c:v>2756</c:v>
              </c:pt>
              <c:pt idx="2757">
                <c:v>2757</c:v>
              </c:pt>
              <c:pt idx="2758">
                <c:v>2758</c:v>
              </c:pt>
              <c:pt idx="2759">
                <c:v>2759</c:v>
              </c:pt>
              <c:pt idx="2760">
                <c:v>2760</c:v>
              </c:pt>
              <c:pt idx="2761">
                <c:v>2761</c:v>
              </c:pt>
              <c:pt idx="2762">
                <c:v>2762</c:v>
              </c:pt>
              <c:pt idx="2763">
                <c:v>2763</c:v>
              </c:pt>
              <c:pt idx="2764">
                <c:v>2764</c:v>
              </c:pt>
              <c:pt idx="2765">
                <c:v>2765</c:v>
              </c:pt>
              <c:pt idx="2766">
                <c:v>2766</c:v>
              </c:pt>
              <c:pt idx="2767">
                <c:v>2767</c:v>
              </c:pt>
              <c:pt idx="2768">
                <c:v>2768</c:v>
              </c:pt>
              <c:pt idx="2769">
                <c:v>2769</c:v>
              </c:pt>
              <c:pt idx="2770">
                <c:v>2770</c:v>
              </c:pt>
              <c:pt idx="2771">
                <c:v>2771</c:v>
              </c:pt>
              <c:pt idx="2772">
                <c:v>2772</c:v>
              </c:pt>
              <c:pt idx="2773">
                <c:v>2773</c:v>
              </c:pt>
              <c:pt idx="2774">
                <c:v>2774</c:v>
              </c:pt>
              <c:pt idx="2775">
                <c:v>2775</c:v>
              </c:pt>
              <c:pt idx="2776">
                <c:v>2776</c:v>
              </c:pt>
              <c:pt idx="2777">
                <c:v>2777</c:v>
              </c:pt>
              <c:pt idx="2778">
                <c:v>2778</c:v>
              </c:pt>
              <c:pt idx="2779">
                <c:v>2779</c:v>
              </c:pt>
              <c:pt idx="2780">
                <c:v>2780</c:v>
              </c:pt>
              <c:pt idx="2781">
                <c:v>2781</c:v>
              </c:pt>
              <c:pt idx="2782">
                <c:v>2782</c:v>
              </c:pt>
              <c:pt idx="2783">
                <c:v>2783</c:v>
              </c:pt>
              <c:pt idx="2784">
                <c:v>2784</c:v>
              </c:pt>
              <c:pt idx="2785">
                <c:v>2785</c:v>
              </c:pt>
              <c:pt idx="2786">
                <c:v>2786</c:v>
              </c:pt>
              <c:pt idx="2787">
                <c:v>2787</c:v>
              </c:pt>
              <c:pt idx="2788">
                <c:v>2788</c:v>
              </c:pt>
              <c:pt idx="2789">
                <c:v>2789</c:v>
              </c:pt>
              <c:pt idx="2790">
                <c:v>2790</c:v>
              </c:pt>
              <c:pt idx="2791">
                <c:v>2791</c:v>
              </c:pt>
              <c:pt idx="2792">
                <c:v>2792</c:v>
              </c:pt>
              <c:pt idx="2793">
                <c:v>2793</c:v>
              </c:pt>
              <c:pt idx="2794">
                <c:v>2794</c:v>
              </c:pt>
              <c:pt idx="2795">
                <c:v>2795</c:v>
              </c:pt>
              <c:pt idx="2796">
                <c:v>2796</c:v>
              </c:pt>
              <c:pt idx="2797">
                <c:v>2797</c:v>
              </c:pt>
              <c:pt idx="2798">
                <c:v>2798</c:v>
              </c:pt>
              <c:pt idx="2799">
                <c:v>2799</c:v>
              </c:pt>
              <c:pt idx="2800">
                <c:v>2800</c:v>
              </c:pt>
              <c:pt idx="2801">
                <c:v>2801</c:v>
              </c:pt>
              <c:pt idx="2802">
                <c:v>2802</c:v>
              </c:pt>
              <c:pt idx="2803">
                <c:v>2803</c:v>
              </c:pt>
              <c:pt idx="2804">
                <c:v>2804</c:v>
              </c:pt>
              <c:pt idx="2805">
                <c:v>2805</c:v>
              </c:pt>
              <c:pt idx="2806">
                <c:v>2806</c:v>
              </c:pt>
              <c:pt idx="2807">
                <c:v>2807</c:v>
              </c:pt>
              <c:pt idx="2808">
                <c:v>2808</c:v>
              </c:pt>
              <c:pt idx="2809">
                <c:v>2809</c:v>
              </c:pt>
              <c:pt idx="2810">
                <c:v>2810</c:v>
              </c:pt>
              <c:pt idx="2811">
                <c:v>2811</c:v>
              </c:pt>
              <c:pt idx="2812">
                <c:v>2812</c:v>
              </c:pt>
              <c:pt idx="2813">
                <c:v>2813</c:v>
              </c:pt>
              <c:pt idx="2814">
                <c:v>2814</c:v>
              </c:pt>
              <c:pt idx="2815">
                <c:v>2815</c:v>
              </c:pt>
              <c:pt idx="2816">
                <c:v>2816</c:v>
              </c:pt>
              <c:pt idx="2817">
                <c:v>2817</c:v>
              </c:pt>
              <c:pt idx="2818">
                <c:v>2818</c:v>
              </c:pt>
              <c:pt idx="2819">
                <c:v>2819</c:v>
              </c:pt>
              <c:pt idx="2820">
                <c:v>2820</c:v>
              </c:pt>
              <c:pt idx="2821">
                <c:v>2821</c:v>
              </c:pt>
              <c:pt idx="2822">
                <c:v>2822</c:v>
              </c:pt>
              <c:pt idx="2823">
                <c:v>2823</c:v>
              </c:pt>
              <c:pt idx="2824">
                <c:v>2824</c:v>
              </c:pt>
              <c:pt idx="2825">
                <c:v>2825</c:v>
              </c:pt>
              <c:pt idx="2826">
                <c:v>2826</c:v>
              </c:pt>
              <c:pt idx="2827">
                <c:v>2827</c:v>
              </c:pt>
              <c:pt idx="2828">
                <c:v>2828</c:v>
              </c:pt>
              <c:pt idx="2829">
                <c:v>2829</c:v>
              </c:pt>
              <c:pt idx="2830">
                <c:v>2830</c:v>
              </c:pt>
              <c:pt idx="2831">
                <c:v>2831</c:v>
              </c:pt>
              <c:pt idx="2832">
                <c:v>2832</c:v>
              </c:pt>
              <c:pt idx="2833">
                <c:v>2833</c:v>
              </c:pt>
              <c:pt idx="2834">
                <c:v>2834</c:v>
              </c:pt>
              <c:pt idx="2835">
                <c:v>2835</c:v>
              </c:pt>
              <c:pt idx="2836">
                <c:v>2836</c:v>
              </c:pt>
              <c:pt idx="2837">
                <c:v>2837</c:v>
              </c:pt>
              <c:pt idx="2838">
                <c:v>2838</c:v>
              </c:pt>
              <c:pt idx="2839">
                <c:v>2839</c:v>
              </c:pt>
              <c:pt idx="2840">
                <c:v>2840</c:v>
              </c:pt>
              <c:pt idx="2841">
                <c:v>2841</c:v>
              </c:pt>
              <c:pt idx="2842">
                <c:v>2842</c:v>
              </c:pt>
              <c:pt idx="2843">
                <c:v>2843</c:v>
              </c:pt>
              <c:pt idx="2844">
                <c:v>2844</c:v>
              </c:pt>
              <c:pt idx="2845">
                <c:v>2845</c:v>
              </c:pt>
              <c:pt idx="2846">
                <c:v>2846</c:v>
              </c:pt>
              <c:pt idx="2847">
                <c:v>2847</c:v>
              </c:pt>
              <c:pt idx="2848">
                <c:v>2848</c:v>
              </c:pt>
              <c:pt idx="2849">
                <c:v>2849</c:v>
              </c:pt>
              <c:pt idx="2850">
                <c:v>2850</c:v>
              </c:pt>
              <c:pt idx="2851">
                <c:v>2851</c:v>
              </c:pt>
              <c:pt idx="2852">
                <c:v>2852</c:v>
              </c:pt>
              <c:pt idx="2853">
                <c:v>2853</c:v>
              </c:pt>
              <c:pt idx="2854">
                <c:v>2854</c:v>
              </c:pt>
              <c:pt idx="2855">
                <c:v>2855</c:v>
              </c:pt>
              <c:pt idx="2856">
                <c:v>2856</c:v>
              </c:pt>
              <c:pt idx="2857">
                <c:v>2857</c:v>
              </c:pt>
              <c:pt idx="2858">
                <c:v>2858</c:v>
              </c:pt>
              <c:pt idx="2859">
                <c:v>2859</c:v>
              </c:pt>
              <c:pt idx="2860">
                <c:v>2860</c:v>
              </c:pt>
              <c:pt idx="2861">
                <c:v>2861</c:v>
              </c:pt>
              <c:pt idx="2862">
                <c:v>2862</c:v>
              </c:pt>
              <c:pt idx="2863">
                <c:v>2863</c:v>
              </c:pt>
              <c:pt idx="2864">
                <c:v>2864</c:v>
              </c:pt>
              <c:pt idx="2865">
                <c:v>2865</c:v>
              </c:pt>
              <c:pt idx="2866">
                <c:v>2866</c:v>
              </c:pt>
              <c:pt idx="2867">
                <c:v>2867</c:v>
              </c:pt>
              <c:pt idx="2868">
                <c:v>2868</c:v>
              </c:pt>
              <c:pt idx="2869">
                <c:v>2869</c:v>
              </c:pt>
              <c:pt idx="2870">
                <c:v>2870</c:v>
              </c:pt>
              <c:pt idx="2871">
                <c:v>2871</c:v>
              </c:pt>
              <c:pt idx="2872">
                <c:v>2872</c:v>
              </c:pt>
              <c:pt idx="2873">
                <c:v>2873</c:v>
              </c:pt>
              <c:pt idx="2874">
                <c:v>2874</c:v>
              </c:pt>
              <c:pt idx="2875">
                <c:v>2875</c:v>
              </c:pt>
              <c:pt idx="2876">
                <c:v>2876</c:v>
              </c:pt>
              <c:pt idx="2877">
                <c:v>2877</c:v>
              </c:pt>
              <c:pt idx="2878">
                <c:v>2878</c:v>
              </c:pt>
              <c:pt idx="2879">
                <c:v>2879</c:v>
              </c:pt>
              <c:pt idx="2880">
                <c:v>2880</c:v>
              </c:pt>
              <c:pt idx="2881">
                <c:v>2881</c:v>
              </c:pt>
              <c:pt idx="2882">
                <c:v>2882</c:v>
              </c:pt>
              <c:pt idx="2883">
                <c:v>2883</c:v>
              </c:pt>
              <c:pt idx="2884">
                <c:v>2884</c:v>
              </c:pt>
              <c:pt idx="2885">
                <c:v>2885</c:v>
              </c:pt>
              <c:pt idx="2886">
                <c:v>2886</c:v>
              </c:pt>
              <c:pt idx="2887">
                <c:v>2887</c:v>
              </c:pt>
              <c:pt idx="2888">
                <c:v>2888</c:v>
              </c:pt>
              <c:pt idx="2889">
                <c:v>2889</c:v>
              </c:pt>
              <c:pt idx="2890">
                <c:v>2890</c:v>
              </c:pt>
              <c:pt idx="2891">
                <c:v>2891</c:v>
              </c:pt>
              <c:pt idx="2892">
                <c:v>2892</c:v>
              </c:pt>
              <c:pt idx="2893">
                <c:v>2893</c:v>
              </c:pt>
              <c:pt idx="2894">
                <c:v>2894</c:v>
              </c:pt>
              <c:pt idx="2895">
                <c:v>2895</c:v>
              </c:pt>
              <c:pt idx="2896">
                <c:v>2896</c:v>
              </c:pt>
              <c:pt idx="2897">
                <c:v>2897</c:v>
              </c:pt>
              <c:pt idx="2898">
                <c:v>2898</c:v>
              </c:pt>
              <c:pt idx="2899">
                <c:v>2899</c:v>
              </c:pt>
              <c:pt idx="2900">
                <c:v>2900</c:v>
              </c:pt>
              <c:pt idx="2901">
                <c:v>2901</c:v>
              </c:pt>
              <c:pt idx="2902">
                <c:v>2902</c:v>
              </c:pt>
              <c:pt idx="2903">
                <c:v>2903</c:v>
              </c:pt>
              <c:pt idx="2904">
                <c:v>2904</c:v>
              </c:pt>
              <c:pt idx="2905">
                <c:v>2905</c:v>
              </c:pt>
              <c:pt idx="2906">
                <c:v>2906</c:v>
              </c:pt>
              <c:pt idx="2907">
                <c:v>2907</c:v>
              </c:pt>
              <c:pt idx="2908">
                <c:v>2908</c:v>
              </c:pt>
              <c:pt idx="2909">
                <c:v>2909</c:v>
              </c:pt>
              <c:pt idx="2910">
                <c:v>2910</c:v>
              </c:pt>
              <c:pt idx="2911">
                <c:v>2911</c:v>
              </c:pt>
              <c:pt idx="2912">
                <c:v>2912</c:v>
              </c:pt>
              <c:pt idx="2913">
                <c:v>2913</c:v>
              </c:pt>
              <c:pt idx="2914">
                <c:v>2914</c:v>
              </c:pt>
              <c:pt idx="2915">
                <c:v>2915</c:v>
              </c:pt>
              <c:pt idx="2916">
                <c:v>2916</c:v>
              </c:pt>
              <c:pt idx="2917">
                <c:v>2917</c:v>
              </c:pt>
              <c:pt idx="2918">
                <c:v>2918</c:v>
              </c:pt>
              <c:pt idx="2919">
                <c:v>2919</c:v>
              </c:pt>
              <c:pt idx="2920">
                <c:v>2920</c:v>
              </c:pt>
              <c:pt idx="2921">
                <c:v>2921</c:v>
              </c:pt>
              <c:pt idx="2922">
                <c:v>2922</c:v>
              </c:pt>
              <c:pt idx="2923">
                <c:v>2923</c:v>
              </c:pt>
              <c:pt idx="2924">
                <c:v>2924</c:v>
              </c:pt>
              <c:pt idx="2925">
                <c:v>2925</c:v>
              </c:pt>
              <c:pt idx="2926">
                <c:v>2926</c:v>
              </c:pt>
              <c:pt idx="2927">
                <c:v>2927</c:v>
              </c:pt>
              <c:pt idx="2928">
                <c:v>2928</c:v>
              </c:pt>
              <c:pt idx="2929">
                <c:v>2929</c:v>
              </c:pt>
              <c:pt idx="2930">
                <c:v>2930</c:v>
              </c:pt>
              <c:pt idx="2931">
                <c:v>2931</c:v>
              </c:pt>
              <c:pt idx="2932">
                <c:v>2932</c:v>
              </c:pt>
              <c:pt idx="2933">
                <c:v>2933</c:v>
              </c:pt>
              <c:pt idx="2934">
                <c:v>2934</c:v>
              </c:pt>
              <c:pt idx="2935">
                <c:v>2935</c:v>
              </c:pt>
              <c:pt idx="2936">
                <c:v>2936</c:v>
              </c:pt>
              <c:pt idx="2937">
                <c:v>2937</c:v>
              </c:pt>
              <c:pt idx="2938">
                <c:v>2938</c:v>
              </c:pt>
              <c:pt idx="2939">
                <c:v>2939</c:v>
              </c:pt>
              <c:pt idx="2940">
                <c:v>2940</c:v>
              </c:pt>
              <c:pt idx="2941">
                <c:v>2941</c:v>
              </c:pt>
              <c:pt idx="2942">
                <c:v>2942</c:v>
              </c:pt>
              <c:pt idx="2943">
                <c:v>2943</c:v>
              </c:pt>
              <c:pt idx="2944">
                <c:v>2944</c:v>
              </c:pt>
              <c:pt idx="2945">
                <c:v>2945</c:v>
              </c:pt>
              <c:pt idx="2946">
                <c:v>2946</c:v>
              </c:pt>
              <c:pt idx="2947">
                <c:v>2947</c:v>
              </c:pt>
              <c:pt idx="2948">
                <c:v>2948</c:v>
              </c:pt>
              <c:pt idx="2949">
                <c:v>2949</c:v>
              </c:pt>
              <c:pt idx="2950">
                <c:v>2950</c:v>
              </c:pt>
              <c:pt idx="2951">
                <c:v>2951</c:v>
              </c:pt>
              <c:pt idx="2952">
                <c:v>2952</c:v>
              </c:pt>
              <c:pt idx="2953">
                <c:v>2953</c:v>
              </c:pt>
              <c:pt idx="2954">
                <c:v>2954</c:v>
              </c:pt>
              <c:pt idx="2955">
                <c:v>2955</c:v>
              </c:pt>
              <c:pt idx="2956">
                <c:v>2956</c:v>
              </c:pt>
              <c:pt idx="2957">
                <c:v>2957</c:v>
              </c:pt>
              <c:pt idx="2958">
                <c:v>2958</c:v>
              </c:pt>
              <c:pt idx="2959">
                <c:v>2959</c:v>
              </c:pt>
              <c:pt idx="2960">
                <c:v>2960</c:v>
              </c:pt>
              <c:pt idx="2961">
                <c:v>2961</c:v>
              </c:pt>
              <c:pt idx="2962">
                <c:v>2962</c:v>
              </c:pt>
              <c:pt idx="2963">
                <c:v>2963</c:v>
              </c:pt>
              <c:pt idx="2964">
                <c:v>2964</c:v>
              </c:pt>
              <c:pt idx="2965">
                <c:v>2965</c:v>
              </c:pt>
              <c:pt idx="2966">
                <c:v>2966</c:v>
              </c:pt>
              <c:pt idx="2967">
                <c:v>2967</c:v>
              </c:pt>
              <c:pt idx="2968">
                <c:v>2968</c:v>
              </c:pt>
              <c:pt idx="2969">
                <c:v>2969</c:v>
              </c:pt>
              <c:pt idx="2970">
                <c:v>2970</c:v>
              </c:pt>
              <c:pt idx="2971">
                <c:v>2971</c:v>
              </c:pt>
              <c:pt idx="2972">
                <c:v>2972</c:v>
              </c:pt>
              <c:pt idx="2973">
                <c:v>2973</c:v>
              </c:pt>
              <c:pt idx="2974">
                <c:v>2974</c:v>
              </c:pt>
              <c:pt idx="2975">
                <c:v>2975</c:v>
              </c:pt>
              <c:pt idx="2976">
                <c:v>2976</c:v>
              </c:pt>
              <c:pt idx="2977">
                <c:v>2977</c:v>
              </c:pt>
              <c:pt idx="2978">
                <c:v>2978</c:v>
              </c:pt>
              <c:pt idx="2979">
                <c:v>2979</c:v>
              </c:pt>
              <c:pt idx="2980">
                <c:v>2980</c:v>
              </c:pt>
              <c:pt idx="2981">
                <c:v>2981</c:v>
              </c:pt>
              <c:pt idx="2982">
                <c:v>2982</c:v>
              </c:pt>
              <c:pt idx="2983">
                <c:v>2983</c:v>
              </c:pt>
              <c:pt idx="2984">
                <c:v>2984</c:v>
              </c:pt>
              <c:pt idx="2985">
                <c:v>2985</c:v>
              </c:pt>
              <c:pt idx="2986">
                <c:v>2986</c:v>
              </c:pt>
              <c:pt idx="2987">
                <c:v>2987</c:v>
              </c:pt>
              <c:pt idx="2988">
                <c:v>2988</c:v>
              </c:pt>
              <c:pt idx="2989">
                <c:v>2989</c:v>
              </c:pt>
              <c:pt idx="2990">
                <c:v>2990</c:v>
              </c:pt>
              <c:pt idx="2991">
                <c:v>2991</c:v>
              </c:pt>
              <c:pt idx="2992">
                <c:v>2992</c:v>
              </c:pt>
              <c:pt idx="2993">
                <c:v>2993</c:v>
              </c:pt>
              <c:pt idx="2994">
                <c:v>2994</c:v>
              </c:pt>
              <c:pt idx="2995">
                <c:v>2995</c:v>
              </c:pt>
              <c:pt idx="2996">
                <c:v>2996</c:v>
              </c:pt>
              <c:pt idx="2997">
                <c:v>2997</c:v>
              </c:pt>
              <c:pt idx="2998">
                <c:v>2998</c:v>
              </c:pt>
              <c:pt idx="2999">
                <c:v>2999</c:v>
              </c:pt>
              <c:pt idx="3000">
                <c:v>3000</c:v>
              </c:pt>
              <c:pt idx="3001">
                <c:v>3001</c:v>
              </c:pt>
              <c:pt idx="3002">
                <c:v>3002</c:v>
              </c:pt>
              <c:pt idx="3003">
                <c:v>3003</c:v>
              </c:pt>
              <c:pt idx="3004">
                <c:v>3004</c:v>
              </c:pt>
              <c:pt idx="3005">
                <c:v>3005</c:v>
              </c:pt>
              <c:pt idx="3006">
                <c:v>3006</c:v>
              </c:pt>
              <c:pt idx="3007">
                <c:v>3007</c:v>
              </c:pt>
              <c:pt idx="3008">
                <c:v>3008</c:v>
              </c:pt>
              <c:pt idx="3009">
                <c:v>3009</c:v>
              </c:pt>
              <c:pt idx="3010">
                <c:v>3010</c:v>
              </c:pt>
              <c:pt idx="3011">
                <c:v>3011</c:v>
              </c:pt>
              <c:pt idx="3012">
                <c:v>3012</c:v>
              </c:pt>
              <c:pt idx="3013">
                <c:v>3013</c:v>
              </c:pt>
              <c:pt idx="3014">
                <c:v>3014</c:v>
              </c:pt>
              <c:pt idx="3015">
                <c:v>3015</c:v>
              </c:pt>
              <c:pt idx="3016">
                <c:v>3016</c:v>
              </c:pt>
              <c:pt idx="3017">
                <c:v>3017</c:v>
              </c:pt>
              <c:pt idx="3018">
                <c:v>3018</c:v>
              </c:pt>
              <c:pt idx="3019">
                <c:v>3019</c:v>
              </c:pt>
              <c:pt idx="3020">
                <c:v>3020</c:v>
              </c:pt>
              <c:pt idx="3021">
                <c:v>3021</c:v>
              </c:pt>
              <c:pt idx="3022">
                <c:v>3022</c:v>
              </c:pt>
              <c:pt idx="3023">
                <c:v>3023</c:v>
              </c:pt>
              <c:pt idx="3024">
                <c:v>3024</c:v>
              </c:pt>
              <c:pt idx="3025">
                <c:v>3025</c:v>
              </c:pt>
              <c:pt idx="3026">
                <c:v>3026</c:v>
              </c:pt>
              <c:pt idx="3027">
                <c:v>3027</c:v>
              </c:pt>
              <c:pt idx="3028">
                <c:v>3028</c:v>
              </c:pt>
              <c:pt idx="3029">
                <c:v>3029</c:v>
              </c:pt>
              <c:pt idx="3030">
                <c:v>3030</c:v>
              </c:pt>
              <c:pt idx="3031">
                <c:v>3031</c:v>
              </c:pt>
              <c:pt idx="3032">
                <c:v>3032</c:v>
              </c:pt>
              <c:pt idx="3033">
                <c:v>3033</c:v>
              </c:pt>
              <c:pt idx="3034">
                <c:v>3034</c:v>
              </c:pt>
              <c:pt idx="3035">
                <c:v>3035</c:v>
              </c:pt>
              <c:pt idx="3036">
                <c:v>3036</c:v>
              </c:pt>
              <c:pt idx="3037">
                <c:v>3037</c:v>
              </c:pt>
              <c:pt idx="3038">
                <c:v>3038</c:v>
              </c:pt>
              <c:pt idx="3039">
                <c:v>3039</c:v>
              </c:pt>
              <c:pt idx="3040">
                <c:v>3040</c:v>
              </c:pt>
              <c:pt idx="3041">
                <c:v>3041</c:v>
              </c:pt>
              <c:pt idx="3042">
                <c:v>3042</c:v>
              </c:pt>
              <c:pt idx="3043">
                <c:v>3043</c:v>
              </c:pt>
              <c:pt idx="3044">
                <c:v>3044</c:v>
              </c:pt>
              <c:pt idx="3045">
                <c:v>3045</c:v>
              </c:pt>
              <c:pt idx="3046">
                <c:v>3046</c:v>
              </c:pt>
              <c:pt idx="3047">
                <c:v>3047</c:v>
              </c:pt>
              <c:pt idx="3048">
                <c:v>3048</c:v>
              </c:pt>
              <c:pt idx="3049">
                <c:v>3049</c:v>
              </c:pt>
              <c:pt idx="3050">
                <c:v>3050</c:v>
              </c:pt>
              <c:pt idx="3051">
                <c:v>3051</c:v>
              </c:pt>
              <c:pt idx="3052">
                <c:v>3052</c:v>
              </c:pt>
              <c:pt idx="3053">
                <c:v>3053</c:v>
              </c:pt>
              <c:pt idx="3054">
                <c:v>3054</c:v>
              </c:pt>
              <c:pt idx="3055">
                <c:v>3055</c:v>
              </c:pt>
              <c:pt idx="3056">
                <c:v>3056</c:v>
              </c:pt>
              <c:pt idx="3057">
                <c:v>3057</c:v>
              </c:pt>
              <c:pt idx="3058">
                <c:v>3058</c:v>
              </c:pt>
              <c:pt idx="3059">
                <c:v>3059</c:v>
              </c:pt>
              <c:pt idx="3060">
                <c:v>3060</c:v>
              </c:pt>
              <c:pt idx="3061">
                <c:v>3061</c:v>
              </c:pt>
              <c:pt idx="3062">
                <c:v>3062</c:v>
              </c:pt>
              <c:pt idx="3063">
                <c:v>3063</c:v>
              </c:pt>
              <c:pt idx="3064">
                <c:v>3064</c:v>
              </c:pt>
              <c:pt idx="3065">
                <c:v>3065</c:v>
              </c:pt>
              <c:pt idx="3066">
                <c:v>3066</c:v>
              </c:pt>
              <c:pt idx="3067">
                <c:v>3067</c:v>
              </c:pt>
              <c:pt idx="3068">
                <c:v>3068</c:v>
              </c:pt>
              <c:pt idx="3069">
                <c:v>3069</c:v>
              </c:pt>
              <c:pt idx="3070">
                <c:v>3070</c:v>
              </c:pt>
              <c:pt idx="3071">
                <c:v>3071</c:v>
              </c:pt>
              <c:pt idx="3072">
                <c:v>3072</c:v>
              </c:pt>
              <c:pt idx="3073">
                <c:v>3073</c:v>
              </c:pt>
              <c:pt idx="3074">
                <c:v>3074</c:v>
              </c:pt>
              <c:pt idx="3075">
                <c:v>3075</c:v>
              </c:pt>
              <c:pt idx="3076">
                <c:v>3076</c:v>
              </c:pt>
              <c:pt idx="3077">
                <c:v>3077</c:v>
              </c:pt>
              <c:pt idx="3078">
                <c:v>3078</c:v>
              </c:pt>
              <c:pt idx="3079">
                <c:v>3079</c:v>
              </c:pt>
              <c:pt idx="3080">
                <c:v>3080</c:v>
              </c:pt>
              <c:pt idx="3081">
                <c:v>3081</c:v>
              </c:pt>
              <c:pt idx="3082">
                <c:v>3082</c:v>
              </c:pt>
              <c:pt idx="3083">
                <c:v>3083</c:v>
              </c:pt>
              <c:pt idx="3084">
                <c:v>3084</c:v>
              </c:pt>
              <c:pt idx="3085">
                <c:v>3085</c:v>
              </c:pt>
              <c:pt idx="3086">
                <c:v>3086</c:v>
              </c:pt>
              <c:pt idx="3087">
                <c:v>3087</c:v>
              </c:pt>
              <c:pt idx="3088">
                <c:v>3088</c:v>
              </c:pt>
              <c:pt idx="3089">
                <c:v>3089</c:v>
              </c:pt>
              <c:pt idx="3090">
                <c:v>3090</c:v>
              </c:pt>
              <c:pt idx="3091">
                <c:v>3091</c:v>
              </c:pt>
              <c:pt idx="3092">
                <c:v>3092</c:v>
              </c:pt>
              <c:pt idx="3093">
                <c:v>3093</c:v>
              </c:pt>
              <c:pt idx="3094">
                <c:v>3094</c:v>
              </c:pt>
              <c:pt idx="3095">
                <c:v>3095</c:v>
              </c:pt>
              <c:pt idx="3096">
                <c:v>3096</c:v>
              </c:pt>
              <c:pt idx="3097">
                <c:v>3097</c:v>
              </c:pt>
              <c:pt idx="3098">
                <c:v>3098</c:v>
              </c:pt>
              <c:pt idx="3099">
                <c:v>3099</c:v>
              </c:pt>
              <c:pt idx="3100">
                <c:v>3100</c:v>
              </c:pt>
              <c:pt idx="3101">
                <c:v>3101</c:v>
              </c:pt>
              <c:pt idx="3102">
                <c:v>3102</c:v>
              </c:pt>
              <c:pt idx="3103">
                <c:v>3103</c:v>
              </c:pt>
              <c:pt idx="3104">
                <c:v>3104</c:v>
              </c:pt>
              <c:pt idx="3105">
                <c:v>3105</c:v>
              </c:pt>
              <c:pt idx="3106">
                <c:v>3106</c:v>
              </c:pt>
              <c:pt idx="3107">
                <c:v>3107</c:v>
              </c:pt>
              <c:pt idx="3108">
                <c:v>3108</c:v>
              </c:pt>
              <c:pt idx="3109">
                <c:v>3109</c:v>
              </c:pt>
              <c:pt idx="3110">
                <c:v>3110</c:v>
              </c:pt>
              <c:pt idx="3111">
                <c:v>3111</c:v>
              </c:pt>
              <c:pt idx="3112">
                <c:v>3112</c:v>
              </c:pt>
              <c:pt idx="3113">
                <c:v>3113</c:v>
              </c:pt>
              <c:pt idx="3114">
                <c:v>3114</c:v>
              </c:pt>
              <c:pt idx="3115">
                <c:v>3115</c:v>
              </c:pt>
              <c:pt idx="3116">
                <c:v>3116</c:v>
              </c:pt>
              <c:pt idx="3117">
                <c:v>3117</c:v>
              </c:pt>
              <c:pt idx="3118">
                <c:v>3118</c:v>
              </c:pt>
              <c:pt idx="3119">
                <c:v>3119</c:v>
              </c:pt>
              <c:pt idx="3120">
                <c:v>3120</c:v>
              </c:pt>
              <c:pt idx="3121">
                <c:v>3121</c:v>
              </c:pt>
              <c:pt idx="3122">
                <c:v>3122</c:v>
              </c:pt>
              <c:pt idx="3123">
                <c:v>3123</c:v>
              </c:pt>
              <c:pt idx="3124">
                <c:v>3124</c:v>
              </c:pt>
              <c:pt idx="3125">
                <c:v>3125</c:v>
              </c:pt>
              <c:pt idx="3126">
                <c:v>3126</c:v>
              </c:pt>
              <c:pt idx="3127">
                <c:v>3127</c:v>
              </c:pt>
              <c:pt idx="3128">
                <c:v>3128</c:v>
              </c:pt>
              <c:pt idx="3129">
                <c:v>3129</c:v>
              </c:pt>
              <c:pt idx="3130">
                <c:v>3130</c:v>
              </c:pt>
              <c:pt idx="3131">
                <c:v>3131</c:v>
              </c:pt>
              <c:pt idx="3132">
                <c:v>3132</c:v>
              </c:pt>
              <c:pt idx="3133">
                <c:v>3133</c:v>
              </c:pt>
              <c:pt idx="3134">
                <c:v>3134</c:v>
              </c:pt>
              <c:pt idx="3135">
                <c:v>3135</c:v>
              </c:pt>
              <c:pt idx="3136">
                <c:v>3136</c:v>
              </c:pt>
              <c:pt idx="3137">
                <c:v>3137</c:v>
              </c:pt>
              <c:pt idx="3138">
                <c:v>3138</c:v>
              </c:pt>
              <c:pt idx="3139">
                <c:v>3139</c:v>
              </c:pt>
              <c:pt idx="3140">
                <c:v>3140</c:v>
              </c:pt>
              <c:pt idx="3141">
                <c:v>3141</c:v>
              </c:pt>
              <c:pt idx="3142">
                <c:v>3142</c:v>
              </c:pt>
              <c:pt idx="3143">
                <c:v>3143</c:v>
              </c:pt>
              <c:pt idx="3144">
                <c:v>3144</c:v>
              </c:pt>
              <c:pt idx="3145">
                <c:v>3145</c:v>
              </c:pt>
              <c:pt idx="3146">
                <c:v>3146</c:v>
              </c:pt>
              <c:pt idx="3147">
                <c:v>3147</c:v>
              </c:pt>
              <c:pt idx="3148">
                <c:v>3148</c:v>
              </c:pt>
              <c:pt idx="3149">
                <c:v>3149</c:v>
              </c:pt>
              <c:pt idx="3150">
                <c:v>3150</c:v>
              </c:pt>
              <c:pt idx="3151">
                <c:v>3151</c:v>
              </c:pt>
              <c:pt idx="3152">
                <c:v>3152</c:v>
              </c:pt>
              <c:pt idx="3153">
                <c:v>3153</c:v>
              </c:pt>
              <c:pt idx="3154">
                <c:v>3154</c:v>
              </c:pt>
              <c:pt idx="3155">
                <c:v>3155</c:v>
              </c:pt>
              <c:pt idx="3156">
                <c:v>3156</c:v>
              </c:pt>
              <c:pt idx="3157">
                <c:v>3157</c:v>
              </c:pt>
              <c:pt idx="3158">
                <c:v>3158</c:v>
              </c:pt>
              <c:pt idx="3159">
                <c:v>3159</c:v>
              </c:pt>
              <c:pt idx="3160">
                <c:v>3160</c:v>
              </c:pt>
              <c:pt idx="3161">
                <c:v>3161</c:v>
              </c:pt>
              <c:pt idx="3162">
                <c:v>3162</c:v>
              </c:pt>
              <c:pt idx="3163">
                <c:v>3163</c:v>
              </c:pt>
              <c:pt idx="3164">
                <c:v>3164</c:v>
              </c:pt>
              <c:pt idx="3165">
                <c:v>3165</c:v>
              </c:pt>
              <c:pt idx="3166">
                <c:v>3166</c:v>
              </c:pt>
              <c:pt idx="3167">
                <c:v>3167</c:v>
              </c:pt>
              <c:pt idx="3168">
                <c:v>3168</c:v>
              </c:pt>
              <c:pt idx="3169">
                <c:v>3169</c:v>
              </c:pt>
              <c:pt idx="3170">
                <c:v>3170</c:v>
              </c:pt>
              <c:pt idx="3171">
                <c:v>3171</c:v>
              </c:pt>
              <c:pt idx="3172">
                <c:v>3172</c:v>
              </c:pt>
              <c:pt idx="3173">
                <c:v>3173</c:v>
              </c:pt>
              <c:pt idx="3174">
                <c:v>3174</c:v>
              </c:pt>
              <c:pt idx="3175">
                <c:v>3175</c:v>
              </c:pt>
              <c:pt idx="3176">
                <c:v>3176</c:v>
              </c:pt>
              <c:pt idx="3177">
                <c:v>3177</c:v>
              </c:pt>
              <c:pt idx="3178">
                <c:v>3178</c:v>
              </c:pt>
              <c:pt idx="3179">
                <c:v>3179</c:v>
              </c:pt>
              <c:pt idx="3180">
                <c:v>3180</c:v>
              </c:pt>
              <c:pt idx="3181">
                <c:v>3181</c:v>
              </c:pt>
              <c:pt idx="3182">
                <c:v>3182</c:v>
              </c:pt>
              <c:pt idx="3183">
                <c:v>3183</c:v>
              </c:pt>
              <c:pt idx="3184">
                <c:v>3184</c:v>
              </c:pt>
              <c:pt idx="3185">
                <c:v>3185</c:v>
              </c:pt>
              <c:pt idx="3186">
                <c:v>3186</c:v>
              </c:pt>
              <c:pt idx="3187">
                <c:v>3187</c:v>
              </c:pt>
              <c:pt idx="3188">
                <c:v>3188</c:v>
              </c:pt>
              <c:pt idx="3189">
                <c:v>3189</c:v>
              </c:pt>
              <c:pt idx="3190">
                <c:v>3190</c:v>
              </c:pt>
              <c:pt idx="3191">
                <c:v>3191</c:v>
              </c:pt>
              <c:pt idx="3192">
                <c:v>3192</c:v>
              </c:pt>
              <c:pt idx="3193">
                <c:v>3193</c:v>
              </c:pt>
              <c:pt idx="3194">
                <c:v>3194</c:v>
              </c:pt>
              <c:pt idx="3195">
                <c:v>3195</c:v>
              </c:pt>
              <c:pt idx="3196">
                <c:v>3196</c:v>
              </c:pt>
              <c:pt idx="3197">
                <c:v>3197</c:v>
              </c:pt>
              <c:pt idx="3198">
                <c:v>3198</c:v>
              </c:pt>
              <c:pt idx="3199">
                <c:v>3199</c:v>
              </c:pt>
              <c:pt idx="3200">
                <c:v>3200</c:v>
              </c:pt>
              <c:pt idx="3201">
                <c:v>3201</c:v>
              </c:pt>
              <c:pt idx="3202">
                <c:v>3202</c:v>
              </c:pt>
              <c:pt idx="3203">
                <c:v>3203</c:v>
              </c:pt>
              <c:pt idx="3204">
                <c:v>3204</c:v>
              </c:pt>
              <c:pt idx="3205">
                <c:v>3205</c:v>
              </c:pt>
              <c:pt idx="3206">
                <c:v>3206</c:v>
              </c:pt>
              <c:pt idx="3207">
                <c:v>3207</c:v>
              </c:pt>
              <c:pt idx="3208">
                <c:v>3208</c:v>
              </c:pt>
              <c:pt idx="3209">
                <c:v>3209</c:v>
              </c:pt>
              <c:pt idx="3210">
                <c:v>3210</c:v>
              </c:pt>
              <c:pt idx="3211">
                <c:v>3211</c:v>
              </c:pt>
              <c:pt idx="3212">
                <c:v>3212</c:v>
              </c:pt>
              <c:pt idx="3213">
                <c:v>3213</c:v>
              </c:pt>
              <c:pt idx="3214">
                <c:v>3214</c:v>
              </c:pt>
              <c:pt idx="3215">
                <c:v>3215</c:v>
              </c:pt>
              <c:pt idx="3216">
                <c:v>3216</c:v>
              </c:pt>
              <c:pt idx="3217">
                <c:v>3217</c:v>
              </c:pt>
              <c:pt idx="3218">
                <c:v>3218</c:v>
              </c:pt>
              <c:pt idx="3219">
                <c:v>3219</c:v>
              </c:pt>
              <c:pt idx="3220">
                <c:v>3220</c:v>
              </c:pt>
              <c:pt idx="3221">
                <c:v>3221</c:v>
              </c:pt>
              <c:pt idx="3222">
                <c:v>3222</c:v>
              </c:pt>
              <c:pt idx="3223">
                <c:v>3223</c:v>
              </c:pt>
              <c:pt idx="3224">
                <c:v>3224</c:v>
              </c:pt>
              <c:pt idx="3225">
                <c:v>3225</c:v>
              </c:pt>
              <c:pt idx="3226">
                <c:v>3226</c:v>
              </c:pt>
              <c:pt idx="3227">
                <c:v>3227</c:v>
              </c:pt>
              <c:pt idx="3228">
                <c:v>3228</c:v>
              </c:pt>
              <c:pt idx="3229">
                <c:v>3229</c:v>
              </c:pt>
              <c:pt idx="3230">
                <c:v>3230</c:v>
              </c:pt>
              <c:pt idx="3231">
                <c:v>3231</c:v>
              </c:pt>
              <c:pt idx="3232">
                <c:v>3232</c:v>
              </c:pt>
              <c:pt idx="3233">
                <c:v>3233</c:v>
              </c:pt>
              <c:pt idx="3234">
                <c:v>3234</c:v>
              </c:pt>
              <c:pt idx="3235">
                <c:v>3235</c:v>
              </c:pt>
              <c:pt idx="3236">
                <c:v>3236</c:v>
              </c:pt>
              <c:pt idx="3237">
                <c:v>3237</c:v>
              </c:pt>
              <c:pt idx="3238">
                <c:v>3238</c:v>
              </c:pt>
              <c:pt idx="3239">
                <c:v>3239</c:v>
              </c:pt>
              <c:pt idx="3240">
                <c:v>3240</c:v>
              </c:pt>
              <c:pt idx="3241">
                <c:v>3241</c:v>
              </c:pt>
              <c:pt idx="3242">
                <c:v>3242</c:v>
              </c:pt>
              <c:pt idx="3243">
                <c:v>3243</c:v>
              </c:pt>
              <c:pt idx="3244">
                <c:v>3244</c:v>
              </c:pt>
              <c:pt idx="3245">
                <c:v>3245</c:v>
              </c:pt>
              <c:pt idx="3246">
                <c:v>3246</c:v>
              </c:pt>
              <c:pt idx="3247">
                <c:v>3247</c:v>
              </c:pt>
              <c:pt idx="3248">
                <c:v>3248</c:v>
              </c:pt>
              <c:pt idx="3249">
                <c:v>3249</c:v>
              </c:pt>
              <c:pt idx="3250">
                <c:v>3250</c:v>
              </c:pt>
              <c:pt idx="3251">
                <c:v>3251</c:v>
              </c:pt>
              <c:pt idx="3252">
                <c:v>3252</c:v>
              </c:pt>
              <c:pt idx="3253">
                <c:v>3253</c:v>
              </c:pt>
              <c:pt idx="3254">
                <c:v>3254</c:v>
              </c:pt>
              <c:pt idx="3255">
                <c:v>3255</c:v>
              </c:pt>
              <c:pt idx="3256">
                <c:v>3256</c:v>
              </c:pt>
              <c:pt idx="3257">
                <c:v>3257</c:v>
              </c:pt>
              <c:pt idx="3258">
                <c:v>3258</c:v>
              </c:pt>
              <c:pt idx="3259">
                <c:v>3259</c:v>
              </c:pt>
              <c:pt idx="3260">
                <c:v>3260</c:v>
              </c:pt>
              <c:pt idx="3261">
                <c:v>3261</c:v>
              </c:pt>
              <c:pt idx="3262">
                <c:v>3262</c:v>
              </c:pt>
              <c:pt idx="3263">
                <c:v>3263</c:v>
              </c:pt>
              <c:pt idx="3264">
                <c:v>3264</c:v>
              </c:pt>
              <c:pt idx="3265">
                <c:v>3265</c:v>
              </c:pt>
              <c:pt idx="3266">
                <c:v>3266</c:v>
              </c:pt>
              <c:pt idx="3267">
                <c:v>3267</c:v>
              </c:pt>
              <c:pt idx="3268">
                <c:v>3268</c:v>
              </c:pt>
              <c:pt idx="3269">
                <c:v>3269</c:v>
              </c:pt>
              <c:pt idx="3270">
                <c:v>3270</c:v>
              </c:pt>
              <c:pt idx="3271">
                <c:v>3271</c:v>
              </c:pt>
              <c:pt idx="3272">
                <c:v>3272</c:v>
              </c:pt>
              <c:pt idx="3273">
                <c:v>3273</c:v>
              </c:pt>
              <c:pt idx="3274">
                <c:v>3274</c:v>
              </c:pt>
              <c:pt idx="3275">
                <c:v>3275</c:v>
              </c:pt>
              <c:pt idx="3276">
                <c:v>3276</c:v>
              </c:pt>
              <c:pt idx="3277">
                <c:v>3277</c:v>
              </c:pt>
              <c:pt idx="3278">
                <c:v>3278</c:v>
              </c:pt>
              <c:pt idx="3279">
                <c:v>3279</c:v>
              </c:pt>
              <c:pt idx="3280">
                <c:v>3280</c:v>
              </c:pt>
              <c:pt idx="3281">
                <c:v>3281</c:v>
              </c:pt>
              <c:pt idx="3282">
                <c:v>3282</c:v>
              </c:pt>
              <c:pt idx="3283">
                <c:v>3283</c:v>
              </c:pt>
              <c:pt idx="3284">
                <c:v>3284</c:v>
              </c:pt>
              <c:pt idx="3285">
                <c:v>3285</c:v>
              </c:pt>
              <c:pt idx="3286">
                <c:v>3286</c:v>
              </c:pt>
              <c:pt idx="3287">
                <c:v>3287</c:v>
              </c:pt>
              <c:pt idx="3288">
                <c:v>3288</c:v>
              </c:pt>
              <c:pt idx="3289">
                <c:v>3289</c:v>
              </c:pt>
              <c:pt idx="3290">
                <c:v>3290</c:v>
              </c:pt>
              <c:pt idx="3291">
                <c:v>3291</c:v>
              </c:pt>
              <c:pt idx="3292">
                <c:v>3292</c:v>
              </c:pt>
              <c:pt idx="3293">
                <c:v>3293</c:v>
              </c:pt>
              <c:pt idx="3294">
                <c:v>3294</c:v>
              </c:pt>
              <c:pt idx="3295">
                <c:v>3295</c:v>
              </c:pt>
              <c:pt idx="3296">
                <c:v>3296</c:v>
              </c:pt>
              <c:pt idx="3297">
                <c:v>3297</c:v>
              </c:pt>
              <c:pt idx="3298">
                <c:v>3298</c:v>
              </c:pt>
              <c:pt idx="3299">
                <c:v>3299</c:v>
              </c:pt>
              <c:pt idx="3300">
                <c:v>3300</c:v>
              </c:pt>
              <c:pt idx="3301">
                <c:v>3301</c:v>
              </c:pt>
              <c:pt idx="3302">
                <c:v>3302</c:v>
              </c:pt>
              <c:pt idx="3303">
                <c:v>3303</c:v>
              </c:pt>
              <c:pt idx="3304">
                <c:v>3304</c:v>
              </c:pt>
              <c:pt idx="3305">
                <c:v>3305</c:v>
              </c:pt>
              <c:pt idx="3306">
                <c:v>3306</c:v>
              </c:pt>
              <c:pt idx="3307">
                <c:v>3307</c:v>
              </c:pt>
              <c:pt idx="3308">
                <c:v>3308</c:v>
              </c:pt>
              <c:pt idx="3309">
                <c:v>3309</c:v>
              </c:pt>
              <c:pt idx="3310">
                <c:v>3310</c:v>
              </c:pt>
              <c:pt idx="3311">
                <c:v>3311</c:v>
              </c:pt>
              <c:pt idx="3312">
                <c:v>3312</c:v>
              </c:pt>
              <c:pt idx="3313">
                <c:v>3313</c:v>
              </c:pt>
              <c:pt idx="3314">
                <c:v>3314</c:v>
              </c:pt>
              <c:pt idx="3315">
                <c:v>3315</c:v>
              </c:pt>
              <c:pt idx="3316">
                <c:v>3316</c:v>
              </c:pt>
              <c:pt idx="3317">
                <c:v>3317</c:v>
              </c:pt>
              <c:pt idx="3318">
                <c:v>3318</c:v>
              </c:pt>
              <c:pt idx="3319">
                <c:v>3319</c:v>
              </c:pt>
              <c:pt idx="3320">
                <c:v>3320</c:v>
              </c:pt>
              <c:pt idx="3321">
                <c:v>3321</c:v>
              </c:pt>
              <c:pt idx="3322">
                <c:v>3322</c:v>
              </c:pt>
              <c:pt idx="3323">
                <c:v>3323</c:v>
              </c:pt>
              <c:pt idx="3324">
                <c:v>3324</c:v>
              </c:pt>
              <c:pt idx="3325">
                <c:v>3325</c:v>
              </c:pt>
              <c:pt idx="3326">
                <c:v>3326</c:v>
              </c:pt>
              <c:pt idx="3327">
                <c:v>3327</c:v>
              </c:pt>
              <c:pt idx="3328">
                <c:v>3328</c:v>
              </c:pt>
              <c:pt idx="3329">
                <c:v>3329</c:v>
              </c:pt>
              <c:pt idx="3330">
                <c:v>3330</c:v>
              </c:pt>
              <c:pt idx="3331">
                <c:v>3331</c:v>
              </c:pt>
              <c:pt idx="3332">
                <c:v>3332</c:v>
              </c:pt>
              <c:pt idx="3333">
                <c:v>3333</c:v>
              </c:pt>
              <c:pt idx="3334">
                <c:v>3334</c:v>
              </c:pt>
              <c:pt idx="3335">
                <c:v>3335</c:v>
              </c:pt>
              <c:pt idx="3336">
                <c:v>3336</c:v>
              </c:pt>
              <c:pt idx="3337">
                <c:v>3337</c:v>
              </c:pt>
              <c:pt idx="3338">
                <c:v>3338</c:v>
              </c:pt>
              <c:pt idx="3339">
                <c:v>3339</c:v>
              </c:pt>
              <c:pt idx="3340">
                <c:v>3340</c:v>
              </c:pt>
              <c:pt idx="3341">
                <c:v>3341</c:v>
              </c:pt>
              <c:pt idx="3342">
                <c:v>3342</c:v>
              </c:pt>
              <c:pt idx="3343">
                <c:v>3343</c:v>
              </c:pt>
              <c:pt idx="3344">
                <c:v>3344</c:v>
              </c:pt>
              <c:pt idx="3345">
                <c:v>3345</c:v>
              </c:pt>
              <c:pt idx="3346">
                <c:v>3346</c:v>
              </c:pt>
              <c:pt idx="3347">
                <c:v>3347</c:v>
              </c:pt>
              <c:pt idx="3348">
                <c:v>3348</c:v>
              </c:pt>
              <c:pt idx="3349">
                <c:v>3349</c:v>
              </c:pt>
              <c:pt idx="3350">
                <c:v>3350</c:v>
              </c:pt>
              <c:pt idx="3351">
                <c:v>3351</c:v>
              </c:pt>
              <c:pt idx="3352">
                <c:v>3352</c:v>
              </c:pt>
              <c:pt idx="3353">
                <c:v>3353</c:v>
              </c:pt>
              <c:pt idx="3354">
                <c:v>3354</c:v>
              </c:pt>
              <c:pt idx="3355">
                <c:v>3355</c:v>
              </c:pt>
              <c:pt idx="3356">
                <c:v>3356</c:v>
              </c:pt>
              <c:pt idx="3357">
                <c:v>3357</c:v>
              </c:pt>
              <c:pt idx="3358">
                <c:v>3358</c:v>
              </c:pt>
              <c:pt idx="3359">
                <c:v>3359</c:v>
              </c:pt>
              <c:pt idx="3360">
                <c:v>3360</c:v>
              </c:pt>
              <c:pt idx="3361">
                <c:v>3361</c:v>
              </c:pt>
              <c:pt idx="3362">
                <c:v>3362</c:v>
              </c:pt>
              <c:pt idx="3363">
                <c:v>3363</c:v>
              </c:pt>
              <c:pt idx="3364">
                <c:v>3364</c:v>
              </c:pt>
              <c:pt idx="3365">
                <c:v>3365</c:v>
              </c:pt>
              <c:pt idx="3366">
                <c:v>3366</c:v>
              </c:pt>
              <c:pt idx="3367">
                <c:v>3367</c:v>
              </c:pt>
              <c:pt idx="3368">
                <c:v>3368</c:v>
              </c:pt>
              <c:pt idx="3369">
                <c:v>3369</c:v>
              </c:pt>
              <c:pt idx="3370">
                <c:v>3370</c:v>
              </c:pt>
              <c:pt idx="3371">
                <c:v>3371</c:v>
              </c:pt>
              <c:pt idx="3372">
                <c:v>3372</c:v>
              </c:pt>
              <c:pt idx="3373">
                <c:v>3373</c:v>
              </c:pt>
              <c:pt idx="3374">
                <c:v>3374</c:v>
              </c:pt>
              <c:pt idx="3375">
                <c:v>3375</c:v>
              </c:pt>
              <c:pt idx="3376">
                <c:v>3376</c:v>
              </c:pt>
              <c:pt idx="3377">
                <c:v>3377</c:v>
              </c:pt>
              <c:pt idx="3378">
                <c:v>3378</c:v>
              </c:pt>
              <c:pt idx="3379">
                <c:v>3379</c:v>
              </c:pt>
              <c:pt idx="3380">
                <c:v>3380</c:v>
              </c:pt>
              <c:pt idx="3381">
                <c:v>3381</c:v>
              </c:pt>
              <c:pt idx="3382">
                <c:v>3382</c:v>
              </c:pt>
              <c:pt idx="3383">
                <c:v>3383</c:v>
              </c:pt>
              <c:pt idx="3384">
                <c:v>3384</c:v>
              </c:pt>
              <c:pt idx="3385">
                <c:v>3385</c:v>
              </c:pt>
              <c:pt idx="3386">
                <c:v>3386</c:v>
              </c:pt>
              <c:pt idx="3387">
                <c:v>3387</c:v>
              </c:pt>
              <c:pt idx="3388">
                <c:v>3388</c:v>
              </c:pt>
              <c:pt idx="3389">
                <c:v>3389</c:v>
              </c:pt>
              <c:pt idx="3390">
                <c:v>3390</c:v>
              </c:pt>
              <c:pt idx="3391">
                <c:v>3391</c:v>
              </c:pt>
              <c:pt idx="3392">
                <c:v>3392</c:v>
              </c:pt>
              <c:pt idx="3393">
                <c:v>3393</c:v>
              </c:pt>
              <c:pt idx="3394">
                <c:v>3394</c:v>
              </c:pt>
              <c:pt idx="3395">
                <c:v>3395</c:v>
              </c:pt>
              <c:pt idx="3396">
                <c:v>3396</c:v>
              </c:pt>
              <c:pt idx="3397">
                <c:v>3397</c:v>
              </c:pt>
              <c:pt idx="3398">
                <c:v>3398</c:v>
              </c:pt>
              <c:pt idx="3399">
                <c:v>3399</c:v>
              </c:pt>
              <c:pt idx="3400">
                <c:v>3400</c:v>
              </c:pt>
              <c:pt idx="3401">
                <c:v>3401</c:v>
              </c:pt>
              <c:pt idx="3402">
                <c:v>3402</c:v>
              </c:pt>
              <c:pt idx="3403">
                <c:v>3403</c:v>
              </c:pt>
              <c:pt idx="3404">
                <c:v>3404</c:v>
              </c:pt>
              <c:pt idx="3405">
                <c:v>3405</c:v>
              </c:pt>
              <c:pt idx="3406">
                <c:v>3406</c:v>
              </c:pt>
              <c:pt idx="3407">
                <c:v>3407</c:v>
              </c:pt>
              <c:pt idx="3408">
                <c:v>3408</c:v>
              </c:pt>
              <c:pt idx="3409">
                <c:v>3409</c:v>
              </c:pt>
              <c:pt idx="3410">
                <c:v>3410</c:v>
              </c:pt>
              <c:pt idx="3411">
                <c:v>3411</c:v>
              </c:pt>
              <c:pt idx="3412">
                <c:v>3412</c:v>
              </c:pt>
              <c:pt idx="3413">
                <c:v>3413</c:v>
              </c:pt>
              <c:pt idx="3414">
                <c:v>3414</c:v>
              </c:pt>
              <c:pt idx="3415">
                <c:v>3415</c:v>
              </c:pt>
              <c:pt idx="3416">
                <c:v>3416</c:v>
              </c:pt>
              <c:pt idx="3417">
                <c:v>3417</c:v>
              </c:pt>
              <c:pt idx="3418">
                <c:v>3418</c:v>
              </c:pt>
              <c:pt idx="3419">
                <c:v>3419</c:v>
              </c:pt>
              <c:pt idx="3420">
                <c:v>3420</c:v>
              </c:pt>
              <c:pt idx="3421">
                <c:v>3421</c:v>
              </c:pt>
              <c:pt idx="3422">
                <c:v>3422</c:v>
              </c:pt>
              <c:pt idx="3423">
                <c:v>3423</c:v>
              </c:pt>
              <c:pt idx="3424">
                <c:v>3424</c:v>
              </c:pt>
              <c:pt idx="3425">
                <c:v>3425</c:v>
              </c:pt>
              <c:pt idx="3426">
                <c:v>3426</c:v>
              </c:pt>
              <c:pt idx="3427">
                <c:v>3427</c:v>
              </c:pt>
              <c:pt idx="3428">
                <c:v>3428</c:v>
              </c:pt>
              <c:pt idx="3429">
                <c:v>3429</c:v>
              </c:pt>
              <c:pt idx="3430">
                <c:v>3430</c:v>
              </c:pt>
              <c:pt idx="3431">
                <c:v>3431</c:v>
              </c:pt>
              <c:pt idx="3432">
                <c:v>3432</c:v>
              </c:pt>
              <c:pt idx="3433">
                <c:v>3433</c:v>
              </c:pt>
              <c:pt idx="3434">
                <c:v>3434</c:v>
              </c:pt>
              <c:pt idx="3435">
                <c:v>3435</c:v>
              </c:pt>
              <c:pt idx="3436">
                <c:v>3436</c:v>
              </c:pt>
              <c:pt idx="3437">
                <c:v>3437</c:v>
              </c:pt>
              <c:pt idx="3438">
                <c:v>3438</c:v>
              </c:pt>
              <c:pt idx="3439">
                <c:v>3439</c:v>
              </c:pt>
              <c:pt idx="3440">
                <c:v>3440</c:v>
              </c:pt>
              <c:pt idx="3441">
                <c:v>3441</c:v>
              </c:pt>
              <c:pt idx="3442">
                <c:v>3442</c:v>
              </c:pt>
              <c:pt idx="3443">
                <c:v>3443</c:v>
              </c:pt>
              <c:pt idx="3444">
                <c:v>3444</c:v>
              </c:pt>
              <c:pt idx="3445">
                <c:v>3445</c:v>
              </c:pt>
              <c:pt idx="3446">
                <c:v>3446</c:v>
              </c:pt>
              <c:pt idx="3447">
                <c:v>3447</c:v>
              </c:pt>
              <c:pt idx="3448">
                <c:v>3448</c:v>
              </c:pt>
              <c:pt idx="3449">
                <c:v>3449</c:v>
              </c:pt>
              <c:pt idx="3450">
                <c:v>3450</c:v>
              </c:pt>
              <c:pt idx="3451">
                <c:v>3451</c:v>
              </c:pt>
              <c:pt idx="3452">
                <c:v>3452</c:v>
              </c:pt>
              <c:pt idx="3453">
                <c:v>3453</c:v>
              </c:pt>
              <c:pt idx="3454">
                <c:v>3454</c:v>
              </c:pt>
              <c:pt idx="3455">
                <c:v>3455</c:v>
              </c:pt>
              <c:pt idx="3456">
                <c:v>3456</c:v>
              </c:pt>
              <c:pt idx="3457">
                <c:v>3457</c:v>
              </c:pt>
              <c:pt idx="3458">
                <c:v>3458</c:v>
              </c:pt>
              <c:pt idx="3459">
                <c:v>3459</c:v>
              </c:pt>
              <c:pt idx="3460">
                <c:v>3460</c:v>
              </c:pt>
              <c:pt idx="3461">
                <c:v>3461</c:v>
              </c:pt>
              <c:pt idx="3462">
                <c:v>3462</c:v>
              </c:pt>
              <c:pt idx="3463">
                <c:v>3463</c:v>
              </c:pt>
              <c:pt idx="3464">
                <c:v>3464</c:v>
              </c:pt>
              <c:pt idx="3465">
                <c:v>3465</c:v>
              </c:pt>
              <c:pt idx="3466">
                <c:v>3466</c:v>
              </c:pt>
              <c:pt idx="3467">
                <c:v>3467</c:v>
              </c:pt>
              <c:pt idx="3468">
                <c:v>3468</c:v>
              </c:pt>
              <c:pt idx="3469">
                <c:v>3469</c:v>
              </c:pt>
              <c:pt idx="3470">
                <c:v>3470</c:v>
              </c:pt>
              <c:pt idx="3471">
                <c:v>3471</c:v>
              </c:pt>
              <c:pt idx="3472">
                <c:v>3472</c:v>
              </c:pt>
              <c:pt idx="3473">
                <c:v>3473</c:v>
              </c:pt>
              <c:pt idx="3474">
                <c:v>3474</c:v>
              </c:pt>
              <c:pt idx="3475">
                <c:v>3475</c:v>
              </c:pt>
              <c:pt idx="3476">
                <c:v>3476</c:v>
              </c:pt>
              <c:pt idx="3477">
                <c:v>3477</c:v>
              </c:pt>
              <c:pt idx="3478">
                <c:v>3478</c:v>
              </c:pt>
              <c:pt idx="3479">
                <c:v>3479</c:v>
              </c:pt>
              <c:pt idx="3480">
                <c:v>3480</c:v>
              </c:pt>
              <c:pt idx="3481">
                <c:v>3481</c:v>
              </c:pt>
              <c:pt idx="3482">
                <c:v>3482</c:v>
              </c:pt>
              <c:pt idx="3483">
                <c:v>3483</c:v>
              </c:pt>
              <c:pt idx="3484">
                <c:v>3484</c:v>
              </c:pt>
              <c:pt idx="3485">
                <c:v>3485</c:v>
              </c:pt>
              <c:pt idx="3486">
                <c:v>3486</c:v>
              </c:pt>
              <c:pt idx="3487">
                <c:v>3487</c:v>
              </c:pt>
              <c:pt idx="3488">
                <c:v>3488</c:v>
              </c:pt>
              <c:pt idx="3489">
                <c:v>3489</c:v>
              </c:pt>
              <c:pt idx="3490">
                <c:v>3490</c:v>
              </c:pt>
              <c:pt idx="3491">
                <c:v>3491</c:v>
              </c:pt>
              <c:pt idx="3492">
                <c:v>3492</c:v>
              </c:pt>
              <c:pt idx="3493">
                <c:v>3493</c:v>
              </c:pt>
              <c:pt idx="3494">
                <c:v>3494</c:v>
              </c:pt>
              <c:pt idx="3495">
                <c:v>3495</c:v>
              </c:pt>
              <c:pt idx="3496">
                <c:v>3496</c:v>
              </c:pt>
              <c:pt idx="3497">
                <c:v>3497</c:v>
              </c:pt>
              <c:pt idx="3498">
                <c:v>3498</c:v>
              </c:pt>
              <c:pt idx="3499">
                <c:v>3499</c:v>
              </c:pt>
              <c:pt idx="3500">
                <c:v>3500</c:v>
              </c:pt>
              <c:pt idx="3501">
                <c:v>3501</c:v>
              </c:pt>
              <c:pt idx="3502">
                <c:v>3502</c:v>
              </c:pt>
              <c:pt idx="3503">
                <c:v>3503</c:v>
              </c:pt>
              <c:pt idx="3504">
                <c:v>3504</c:v>
              </c:pt>
              <c:pt idx="3505">
                <c:v>3505</c:v>
              </c:pt>
              <c:pt idx="3506">
                <c:v>3506</c:v>
              </c:pt>
              <c:pt idx="3507">
                <c:v>3507</c:v>
              </c:pt>
              <c:pt idx="3508">
                <c:v>3508</c:v>
              </c:pt>
              <c:pt idx="3509">
                <c:v>3509</c:v>
              </c:pt>
              <c:pt idx="3510">
                <c:v>3510</c:v>
              </c:pt>
              <c:pt idx="3511">
                <c:v>3511</c:v>
              </c:pt>
              <c:pt idx="3512">
                <c:v>3512</c:v>
              </c:pt>
              <c:pt idx="3513">
                <c:v>3513</c:v>
              </c:pt>
              <c:pt idx="3514">
                <c:v>3514</c:v>
              </c:pt>
              <c:pt idx="3515">
                <c:v>3515</c:v>
              </c:pt>
              <c:pt idx="3516">
                <c:v>3516</c:v>
              </c:pt>
              <c:pt idx="3517">
                <c:v>3517</c:v>
              </c:pt>
              <c:pt idx="3518">
                <c:v>3518</c:v>
              </c:pt>
              <c:pt idx="3519">
                <c:v>3519</c:v>
              </c:pt>
              <c:pt idx="3520">
                <c:v>3520</c:v>
              </c:pt>
              <c:pt idx="3521">
                <c:v>3521</c:v>
              </c:pt>
              <c:pt idx="3522">
                <c:v>3522</c:v>
              </c:pt>
              <c:pt idx="3523">
                <c:v>3523</c:v>
              </c:pt>
              <c:pt idx="3524">
                <c:v>3524</c:v>
              </c:pt>
              <c:pt idx="3525">
                <c:v>3525</c:v>
              </c:pt>
              <c:pt idx="3526">
                <c:v>3526</c:v>
              </c:pt>
              <c:pt idx="3527">
                <c:v>3527</c:v>
              </c:pt>
              <c:pt idx="3528">
                <c:v>3528</c:v>
              </c:pt>
              <c:pt idx="3529">
                <c:v>3529</c:v>
              </c:pt>
              <c:pt idx="3530">
                <c:v>3530</c:v>
              </c:pt>
              <c:pt idx="3531">
                <c:v>3531</c:v>
              </c:pt>
              <c:pt idx="3532">
                <c:v>3532</c:v>
              </c:pt>
              <c:pt idx="3533">
                <c:v>3533</c:v>
              </c:pt>
              <c:pt idx="3534">
                <c:v>3534</c:v>
              </c:pt>
              <c:pt idx="3535">
                <c:v>3535</c:v>
              </c:pt>
              <c:pt idx="3536">
                <c:v>3536</c:v>
              </c:pt>
              <c:pt idx="3537">
                <c:v>3537</c:v>
              </c:pt>
              <c:pt idx="3538">
                <c:v>3538</c:v>
              </c:pt>
              <c:pt idx="3539">
                <c:v>3539</c:v>
              </c:pt>
              <c:pt idx="3540">
                <c:v>3540</c:v>
              </c:pt>
              <c:pt idx="3541">
                <c:v>3541</c:v>
              </c:pt>
              <c:pt idx="3542">
                <c:v>3542</c:v>
              </c:pt>
              <c:pt idx="3543">
                <c:v>3543</c:v>
              </c:pt>
              <c:pt idx="3544">
                <c:v>3544</c:v>
              </c:pt>
              <c:pt idx="3545">
                <c:v>3545</c:v>
              </c:pt>
              <c:pt idx="3546">
                <c:v>3546</c:v>
              </c:pt>
              <c:pt idx="3547">
                <c:v>3547</c:v>
              </c:pt>
              <c:pt idx="3548">
                <c:v>3548</c:v>
              </c:pt>
              <c:pt idx="3549">
                <c:v>3549</c:v>
              </c:pt>
              <c:pt idx="3550">
                <c:v>3550</c:v>
              </c:pt>
              <c:pt idx="3551">
                <c:v>3551</c:v>
              </c:pt>
              <c:pt idx="3552">
                <c:v>3552</c:v>
              </c:pt>
              <c:pt idx="3553">
                <c:v>3553</c:v>
              </c:pt>
              <c:pt idx="3554">
                <c:v>3554</c:v>
              </c:pt>
              <c:pt idx="3555">
                <c:v>3555</c:v>
              </c:pt>
              <c:pt idx="3556">
                <c:v>3556</c:v>
              </c:pt>
              <c:pt idx="3557">
                <c:v>3557</c:v>
              </c:pt>
              <c:pt idx="3558">
                <c:v>3558</c:v>
              </c:pt>
              <c:pt idx="3559">
                <c:v>3559</c:v>
              </c:pt>
              <c:pt idx="3560">
                <c:v>3560</c:v>
              </c:pt>
              <c:pt idx="3561">
                <c:v>3561</c:v>
              </c:pt>
              <c:pt idx="3562">
                <c:v>3562</c:v>
              </c:pt>
              <c:pt idx="3563">
                <c:v>3563</c:v>
              </c:pt>
              <c:pt idx="3564">
                <c:v>3564</c:v>
              </c:pt>
              <c:pt idx="3565">
                <c:v>3565</c:v>
              </c:pt>
              <c:pt idx="3566">
                <c:v>3566</c:v>
              </c:pt>
              <c:pt idx="3567">
                <c:v>3567</c:v>
              </c:pt>
              <c:pt idx="3568">
                <c:v>3568</c:v>
              </c:pt>
              <c:pt idx="3569">
                <c:v>3569</c:v>
              </c:pt>
              <c:pt idx="3570">
                <c:v>3570</c:v>
              </c:pt>
              <c:pt idx="3571">
                <c:v>3571</c:v>
              </c:pt>
              <c:pt idx="3572">
                <c:v>3572</c:v>
              </c:pt>
              <c:pt idx="3573">
                <c:v>3573</c:v>
              </c:pt>
              <c:pt idx="3574">
                <c:v>3574</c:v>
              </c:pt>
              <c:pt idx="3575">
                <c:v>3575</c:v>
              </c:pt>
              <c:pt idx="3576">
                <c:v>3576</c:v>
              </c:pt>
              <c:pt idx="3577">
                <c:v>3577</c:v>
              </c:pt>
              <c:pt idx="3578">
                <c:v>3578</c:v>
              </c:pt>
              <c:pt idx="3579">
                <c:v>3579</c:v>
              </c:pt>
              <c:pt idx="3580">
                <c:v>3580</c:v>
              </c:pt>
              <c:pt idx="3581">
                <c:v>3581</c:v>
              </c:pt>
              <c:pt idx="3582">
                <c:v>3582</c:v>
              </c:pt>
              <c:pt idx="3583">
                <c:v>3583</c:v>
              </c:pt>
              <c:pt idx="3584">
                <c:v>3584</c:v>
              </c:pt>
              <c:pt idx="3585">
                <c:v>3585</c:v>
              </c:pt>
              <c:pt idx="3586">
                <c:v>3586</c:v>
              </c:pt>
              <c:pt idx="3587">
                <c:v>3587</c:v>
              </c:pt>
              <c:pt idx="3588">
                <c:v>3588</c:v>
              </c:pt>
              <c:pt idx="3589">
                <c:v>3589</c:v>
              </c:pt>
              <c:pt idx="3590">
                <c:v>3590</c:v>
              </c:pt>
              <c:pt idx="3591">
                <c:v>3591</c:v>
              </c:pt>
              <c:pt idx="3592">
                <c:v>3592</c:v>
              </c:pt>
              <c:pt idx="3593">
                <c:v>3593</c:v>
              </c:pt>
              <c:pt idx="3594">
                <c:v>3594</c:v>
              </c:pt>
              <c:pt idx="3595">
                <c:v>3595</c:v>
              </c:pt>
              <c:pt idx="3596">
                <c:v>3596</c:v>
              </c:pt>
              <c:pt idx="3597">
                <c:v>3597</c:v>
              </c:pt>
              <c:pt idx="3598">
                <c:v>3598</c:v>
              </c:pt>
              <c:pt idx="3599">
                <c:v>3599</c:v>
              </c:pt>
              <c:pt idx="3600">
                <c:v>3600</c:v>
              </c:pt>
              <c:pt idx="3601">
                <c:v>3601</c:v>
              </c:pt>
              <c:pt idx="3602">
                <c:v>3602</c:v>
              </c:pt>
              <c:pt idx="3603">
                <c:v>3603</c:v>
              </c:pt>
              <c:pt idx="3604">
                <c:v>3604</c:v>
              </c:pt>
              <c:pt idx="3605">
                <c:v>3605</c:v>
              </c:pt>
              <c:pt idx="3606">
                <c:v>3606</c:v>
              </c:pt>
              <c:pt idx="3607">
                <c:v>3607</c:v>
              </c:pt>
              <c:pt idx="3608">
                <c:v>3608</c:v>
              </c:pt>
              <c:pt idx="3609">
                <c:v>3609</c:v>
              </c:pt>
              <c:pt idx="3610">
                <c:v>3610</c:v>
              </c:pt>
              <c:pt idx="3611">
                <c:v>3611</c:v>
              </c:pt>
              <c:pt idx="3612">
                <c:v>3612</c:v>
              </c:pt>
              <c:pt idx="3613">
                <c:v>3613</c:v>
              </c:pt>
              <c:pt idx="3614">
                <c:v>3614</c:v>
              </c:pt>
              <c:pt idx="3615">
                <c:v>3615</c:v>
              </c:pt>
              <c:pt idx="3616">
                <c:v>3616</c:v>
              </c:pt>
              <c:pt idx="3617">
                <c:v>3617</c:v>
              </c:pt>
              <c:pt idx="3618">
                <c:v>3618</c:v>
              </c:pt>
              <c:pt idx="3619">
                <c:v>3619</c:v>
              </c:pt>
              <c:pt idx="3620">
                <c:v>3620</c:v>
              </c:pt>
              <c:pt idx="3621">
                <c:v>3621</c:v>
              </c:pt>
              <c:pt idx="3622">
                <c:v>3622</c:v>
              </c:pt>
              <c:pt idx="3623">
                <c:v>3623</c:v>
              </c:pt>
              <c:pt idx="3624">
                <c:v>3624</c:v>
              </c:pt>
              <c:pt idx="3625">
                <c:v>3625</c:v>
              </c:pt>
              <c:pt idx="3626">
                <c:v>3626</c:v>
              </c:pt>
              <c:pt idx="3627">
                <c:v>3627</c:v>
              </c:pt>
              <c:pt idx="3628">
                <c:v>3628</c:v>
              </c:pt>
              <c:pt idx="3629">
                <c:v>3629</c:v>
              </c:pt>
              <c:pt idx="3630">
                <c:v>3630</c:v>
              </c:pt>
              <c:pt idx="3631">
                <c:v>3631</c:v>
              </c:pt>
              <c:pt idx="3632">
                <c:v>3632</c:v>
              </c:pt>
              <c:pt idx="3633">
                <c:v>3633</c:v>
              </c:pt>
              <c:pt idx="3634">
                <c:v>3634</c:v>
              </c:pt>
              <c:pt idx="3635">
                <c:v>3635</c:v>
              </c:pt>
              <c:pt idx="3636">
                <c:v>3636</c:v>
              </c:pt>
              <c:pt idx="3637">
                <c:v>3637</c:v>
              </c:pt>
              <c:pt idx="3638">
                <c:v>3638</c:v>
              </c:pt>
              <c:pt idx="3639">
                <c:v>3639</c:v>
              </c:pt>
              <c:pt idx="3640">
                <c:v>3640</c:v>
              </c:pt>
              <c:pt idx="3641">
                <c:v>3641</c:v>
              </c:pt>
              <c:pt idx="3642">
                <c:v>3642</c:v>
              </c:pt>
              <c:pt idx="3643">
                <c:v>3643</c:v>
              </c:pt>
              <c:pt idx="3644">
                <c:v>3644</c:v>
              </c:pt>
              <c:pt idx="3645">
                <c:v>3645</c:v>
              </c:pt>
              <c:pt idx="3646">
                <c:v>3646</c:v>
              </c:pt>
              <c:pt idx="3647">
                <c:v>3647</c:v>
              </c:pt>
              <c:pt idx="3648">
                <c:v>3648</c:v>
              </c:pt>
              <c:pt idx="3649">
                <c:v>3649</c:v>
              </c:pt>
              <c:pt idx="3650">
                <c:v>3650</c:v>
              </c:pt>
              <c:pt idx="3651">
                <c:v>3651</c:v>
              </c:pt>
              <c:pt idx="3652">
                <c:v>3652</c:v>
              </c:pt>
              <c:pt idx="3653">
                <c:v>3653</c:v>
              </c:pt>
              <c:pt idx="3654">
                <c:v>3654</c:v>
              </c:pt>
              <c:pt idx="3655">
                <c:v>3655</c:v>
              </c:pt>
              <c:pt idx="3656">
                <c:v>3656</c:v>
              </c:pt>
              <c:pt idx="3657">
                <c:v>3657</c:v>
              </c:pt>
              <c:pt idx="3658">
                <c:v>3658</c:v>
              </c:pt>
              <c:pt idx="3659">
                <c:v>3659</c:v>
              </c:pt>
              <c:pt idx="3660">
                <c:v>3660</c:v>
              </c:pt>
              <c:pt idx="3661">
                <c:v>3661</c:v>
              </c:pt>
              <c:pt idx="3662">
                <c:v>3662</c:v>
              </c:pt>
              <c:pt idx="3663">
                <c:v>3663</c:v>
              </c:pt>
              <c:pt idx="3664">
                <c:v>3664</c:v>
              </c:pt>
              <c:pt idx="3665">
                <c:v>3665</c:v>
              </c:pt>
              <c:pt idx="3666">
                <c:v>3666</c:v>
              </c:pt>
              <c:pt idx="3667">
                <c:v>3667</c:v>
              </c:pt>
              <c:pt idx="3668">
                <c:v>3668</c:v>
              </c:pt>
              <c:pt idx="3669">
                <c:v>3669</c:v>
              </c:pt>
              <c:pt idx="3670">
                <c:v>3670</c:v>
              </c:pt>
              <c:pt idx="3671">
                <c:v>3671</c:v>
              </c:pt>
              <c:pt idx="3672">
                <c:v>3672</c:v>
              </c:pt>
              <c:pt idx="3673">
                <c:v>3673</c:v>
              </c:pt>
              <c:pt idx="3674">
                <c:v>3674</c:v>
              </c:pt>
              <c:pt idx="3675">
                <c:v>3675</c:v>
              </c:pt>
              <c:pt idx="3676">
                <c:v>3676</c:v>
              </c:pt>
              <c:pt idx="3677">
                <c:v>3677</c:v>
              </c:pt>
              <c:pt idx="3678">
                <c:v>3678</c:v>
              </c:pt>
              <c:pt idx="3679">
                <c:v>3679</c:v>
              </c:pt>
              <c:pt idx="3680">
                <c:v>3680</c:v>
              </c:pt>
              <c:pt idx="3681">
                <c:v>3681</c:v>
              </c:pt>
              <c:pt idx="3682">
                <c:v>3682</c:v>
              </c:pt>
              <c:pt idx="3683">
                <c:v>3683</c:v>
              </c:pt>
              <c:pt idx="3684">
                <c:v>3684</c:v>
              </c:pt>
              <c:pt idx="3685">
                <c:v>3685</c:v>
              </c:pt>
              <c:pt idx="3686">
                <c:v>3686</c:v>
              </c:pt>
              <c:pt idx="3687">
                <c:v>3687</c:v>
              </c:pt>
              <c:pt idx="3688">
                <c:v>3688</c:v>
              </c:pt>
              <c:pt idx="3689">
                <c:v>3689</c:v>
              </c:pt>
              <c:pt idx="3690">
                <c:v>3690</c:v>
              </c:pt>
              <c:pt idx="3691">
                <c:v>3691</c:v>
              </c:pt>
              <c:pt idx="3692">
                <c:v>3692</c:v>
              </c:pt>
              <c:pt idx="3693">
                <c:v>3693</c:v>
              </c:pt>
              <c:pt idx="3694">
                <c:v>3694</c:v>
              </c:pt>
              <c:pt idx="3695">
                <c:v>3695</c:v>
              </c:pt>
              <c:pt idx="3696">
                <c:v>3696</c:v>
              </c:pt>
              <c:pt idx="3697">
                <c:v>3697</c:v>
              </c:pt>
              <c:pt idx="3698">
                <c:v>3698</c:v>
              </c:pt>
              <c:pt idx="3699">
                <c:v>3699</c:v>
              </c:pt>
              <c:pt idx="3700">
                <c:v>3700</c:v>
              </c:pt>
              <c:pt idx="3701">
                <c:v>3701</c:v>
              </c:pt>
              <c:pt idx="3702">
                <c:v>3702</c:v>
              </c:pt>
              <c:pt idx="3703">
                <c:v>3703</c:v>
              </c:pt>
              <c:pt idx="3704">
                <c:v>3704</c:v>
              </c:pt>
              <c:pt idx="3705">
                <c:v>3705</c:v>
              </c:pt>
              <c:pt idx="3706">
                <c:v>3706</c:v>
              </c:pt>
              <c:pt idx="3707">
                <c:v>3707</c:v>
              </c:pt>
              <c:pt idx="3708">
                <c:v>3708</c:v>
              </c:pt>
              <c:pt idx="3709">
                <c:v>3709</c:v>
              </c:pt>
              <c:pt idx="3710">
                <c:v>3710</c:v>
              </c:pt>
              <c:pt idx="3711">
                <c:v>3711</c:v>
              </c:pt>
              <c:pt idx="3712">
                <c:v>3712</c:v>
              </c:pt>
              <c:pt idx="3713">
                <c:v>3713</c:v>
              </c:pt>
              <c:pt idx="3714">
                <c:v>3714</c:v>
              </c:pt>
              <c:pt idx="3715">
                <c:v>3715</c:v>
              </c:pt>
              <c:pt idx="3716">
                <c:v>3716</c:v>
              </c:pt>
              <c:pt idx="3717">
                <c:v>3717</c:v>
              </c:pt>
              <c:pt idx="3718">
                <c:v>3718</c:v>
              </c:pt>
              <c:pt idx="3719">
                <c:v>3719</c:v>
              </c:pt>
              <c:pt idx="3720">
                <c:v>3720</c:v>
              </c:pt>
              <c:pt idx="3721">
                <c:v>3721</c:v>
              </c:pt>
              <c:pt idx="3722">
                <c:v>3722</c:v>
              </c:pt>
              <c:pt idx="3723">
                <c:v>3723</c:v>
              </c:pt>
              <c:pt idx="3724">
                <c:v>3724</c:v>
              </c:pt>
              <c:pt idx="3725">
                <c:v>3725</c:v>
              </c:pt>
              <c:pt idx="3726">
                <c:v>3726</c:v>
              </c:pt>
              <c:pt idx="3727">
                <c:v>3727</c:v>
              </c:pt>
              <c:pt idx="3728">
                <c:v>3728</c:v>
              </c:pt>
              <c:pt idx="3729">
                <c:v>3729</c:v>
              </c:pt>
              <c:pt idx="3730">
                <c:v>3730</c:v>
              </c:pt>
              <c:pt idx="3731">
                <c:v>3731</c:v>
              </c:pt>
              <c:pt idx="3732">
                <c:v>3732</c:v>
              </c:pt>
              <c:pt idx="3733">
                <c:v>3733</c:v>
              </c:pt>
              <c:pt idx="3734">
                <c:v>3734</c:v>
              </c:pt>
              <c:pt idx="3735">
                <c:v>3735</c:v>
              </c:pt>
              <c:pt idx="3736">
                <c:v>3736</c:v>
              </c:pt>
              <c:pt idx="3737">
                <c:v>3737</c:v>
              </c:pt>
              <c:pt idx="3738">
                <c:v>3738</c:v>
              </c:pt>
              <c:pt idx="3739">
                <c:v>3739</c:v>
              </c:pt>
              <c:pt idx="3740">
                <c:v>3740</c:v>
              </c:pt>
              <c:pt idx="3741">
                <c:v>3741</c:v>
              </c:pt>
              <c:pt idx="3742">
                <c:v>3742</c:v>
              </c:pt>
              <c:pt idx="3743">
                <c:v>3743</c:v>
              </c:pt>
              <c:pt idx="3744">
                <c:v>3744</c:v>
              </c:pt>
              <c:pt idx="3745">
                <c:v>3745</c:v>
              </c:pt>
              <c:pt idx="3746">
                <c:v>3746</c:v>
              </c:pt>
              <c:pt idx="3747">
                <c:v>3747</c:v>
              </c:pt>
              <c:pt idx="3748">
                <c:v>3748</c:v>
              </c:pt>
              <c:pt idx="3749">
                <c:v>3749</c:v>
              </c:pt>
              <c:pt idx="3750">
                <c:v>3750</c:v>
              </c:pt>
              <c:pt idx="3751">
                <c:v>3751</c:v>
              </c:pt>
              <c:pt idx="3752">
                <c:v>3752</c:v>
              </c:pt>
              <c:pt idx="3753">
                <c:v>3753</c:v>
              </c:pt>
              <c:pt idx="3754">
                <c:v>3754</c:v>
              </c:pt>
              <c:pt idx="3755">
                <c:v>3755</c:v>
              </c:pt>
              <c:pt idx="3756">
                <c:v>3756</c:v>
              </c:pt>
              <c:pt idx="3757">
                <c:v>3757</c:v>
              </c:pt>
              <c:pt idx="3758">
                <c:v>3758</c:v>
              </c:pt>
              <c:pt idx="3759">
                <c:v>3759</c:v>
              </c:pt>
              <c:pt idx="3760">
                <c:v>3760</c:v>
              </c:pt>
              <c:pt idx="3761">
                <c:v>3761</c:v>
              </c:pt>
              <c:pt idx="3762">
                <c:v>3762</c:v>
              </c:pt>
              <c:pt idx="3763">
                <c:v>3763</c:v>
              </c:pt>
              <c:pt idx="3764">
                <c:v>3764</c:v>
              </c:pt>
              <c:pt idx="3765">
                <c:v>3765</c:v>
              </c:pt>
              <c:pt idx="3766">
                <c:v>3766</c:v>
              </c:pt>
              <c:pt idx="3767">
                <c:v>3767</c:v>
              </c:pt>
              <c:pt idx="3768">
                <c:v>3768</c:v>
              </c:pt>
              <c:pt idx="3769">
                <c:v>3769</c:v>
              </c:pt>
              <c:pt idx="3770">
                <c:v>3770</c:v>
              </c:pt>
              <c:pt idx="3771">
                <c:v>3771</c:v>
              </c:pt>
              <c:pt idx="3772">
                <c:v>3772</c:v>
              </c:pt>
              <c:pt idx="3773">
                <c:v>3773</c:v>
              </c:pt>
              <c:pt idx="3774">
                <c:v>3774</c:v>
              </c:pt>
              <c:pt idx="3775">
                <c:v>3775</c:v>
              </c:pt>
              <c:pt idx="3776">
                <c:v>3776</c:v>
              </c:pt>
              <c:pt idx="3777">
                <c:v>3777</c:v>
              </c:pt>
              <c:pt idx="3778">
                <c:v>3778</c:v>
              </c:pt>
              <c:pt idx="3779">
                <c:v>3779</c:v>
              </c:pt>
              <c:pt idx="3780">
                <c:v>3780</c:v>
              </c:pt>
              <c:pt idx="3781">
                <c:v>3781</c:v>
              </c:pt>
              <c:pt idx="3782">
                <c:v>3782</c:v>
              </c:pt>
              <c:pt idx="3783">
                <c:v>3783</c:v>
              </c:pt>
              <c:pt idx="3784">
                <c:v>3784</c:v>
              </c:pt>
              <c:pt idx="3785">
                <c:v>3785</c:v>
              </c:pt>
              <c:pt idx="3786">
                <c:v>3786</c:v>
              </c:pt>
              <c:pt idx="3787">
                <c:v>3787</c:v>
              </c:pt>
              <c:pt idx="3788">
                <c:v>3788</c:v>
              </c:pt>
              <c:pt idx="3789">
                <c:v>3789</c:v>
              </c:pt>
              <c:pt idx="3790">
                <c:v>3790</c:v>
              </c:pt>
              <c:pt idx="3791">
                <c:v>3791</c:v>
              </c:pt>
              <c:pt idx="3792">
                <c:v>3792</c:v>
              </c:pt>
              <c:pt idx="3793">
                <c:v>3793</c:v>
              </c:pt>
              <c:pt idx="3794">
                <c:v>3794</c:v>
              </c:pt>
              <c:pt idx="3795">
                <c:v>3795</c:v>
              </c:pt>
              <c:pt idx="3796">
                <c:v>3796</c:v>
              </c:pt>
              <c:pt idx="3797">
                <c:v>3797</c:v>
              </c:pt>
              <c:pt idx="3798">
                <c:v>3798</c:v>
              </c:pt>
              <c:pt idx="3799">
                <c:v>3799</c:v>
              </c:pt>
              <c:pt idx="3800">
                <c:v>3800</c:v>
              </c:pt>
              <c:pt idx="3801">
                <c:v>3801</c:v>
              </c:pt>
              <c:pt idx="3802">
                <c:v>3802</c:v>
              </c:pt>
              <c:pt idx="3803">
                <c:v>3803</c:v>
              </c:pt>
              <c:pt idx="3804">
                <c:v>3804</c:v>
              </c:pt>
              <c:pt idx="3805">
                <c:v>3805</c:v>
              </c:pt>
              <c:pt idx="3806">
                <c:v>3806</c:v>
              </c:pt>
              <c:pt idx="3807">
                <c:v>3807</c:v>
              </c:pt>
              <c:pt idx="3808">
                <c:v>3808</c:v>
              </c:pt>
              <c:pt idx="3809">
                <c:v>3809</c:v>
              </c:pt>
              <c:pt idx="3810">
                <c:v>3810</c:v>
              </c:pt>
              <c:pt idx="3811">
                <c:v>3811</c:v>
              </c:pt>
              <c:pt idx="3812">
                <c:v>3812</c:v>
              </c:pt>
              <c:pt idx="3813">
                <c:v>3813</c:v>
              </c:pt>
              <c:pt idx="3814">
                <c:v>3814</c:v>
              </c:pt>
              <c:pt idx="3815">
                <c:v>3815</c:v>
              </c:pt>
              <c:pt idx="3816">
                <c:v>3816</c:v>
              </c:pt>
              <c:pt idx="3817">
                <c:v>3817</c:v>
              </c:pt>
              <c:pt idx="3818">
                <c:v>3818</c:v>
              </c:pt>
              <c:pt idx="3819">
                <c:v>3819</c:v>
              </c:pt>
              <c:pt idx="3820">
                <c:v>3820</c:v>
              </c:pt>
              <c:pt idx="3821">
                <c:v>3821</c:v>
              </c:pt>
              <c:pt idx="3822">
                <c:v>3822</c:v>
              </c:pt>
              <c:pt idx="3823">
                <c:v>3823</c:v>
              </c:pt>
              <c:pt idx="3824">
                <c:v>3824</c:v>
              </c:pt>
              <c:pt idx="3825">
                <c:v>3825</c:v>
              </c:pt>
              <c:pt idx="3826">
                <c:v>3826</c:v>
              </c:pt>
              <c:pt idx="3827">
                <c:v>3827</c:v>
              </c:pt>
              <c:pt idx="3828">
                <c:v>3828</c:v>
              </c:pt>
              <c:pt idx="3829">
                <c:v>3829</c:v>
              </c:pt>
              <c:pt idx="3830">
                <c:v>3830</c:v>
              </c:pt>
              <c:pt idx="3831">
                <c:v>3831</c:v>
              </c:pt>
              <c:pt idx="3832">
                <c:v>3832</c:v>
              </c:pt>
              <c:pt idx="3833">
                <c:v>3833</c:v>
              </c:pt>
              <c:pt idx="3834">
                <c:v>3834</c:v>
              </c:pt>
              <c:pt idx="3835">
                <c:v>3835</c:v>
              </c:pt>
              <c:pt idx="3836">
                <c:v>3836</c:v>
              </c:pt>
              <c:pt idx="3837">
                <c:v>3837</c:v>
              </c:pt>
              <c:pt idx="3838">
                <c:v>3838</c:v>
              </c:pt>
              <c:pt idx="3839">
                <c:v>3839</c:v>
              </c:pt>
              <c:pt idx="3840">
                <c:v>3840</c:v>
              </c:pt>
              <c:pt idx="3841">
                <c:v>3841</c:v>
              </c:pt>
              <c:pt idx="3842">
                <c:v>3842</c:v>
              </c:pt>
              <c:pt idx="3843">
                <c:v>3843</c:v>
              </c:pt>
              <c:pt idx="3844">
                <c:v>3844</c:v>
              </c:pt>
              <c:pt idx="3845">
                <c:v>3845</c:v>
              </c:pt>
              <c:pt idx="3846">
                <c:v>3846</c:v>
              </c:pt>
              <c:pt idx="3847">
                <c:v>3847</c:v>
              </c:pt>
              <c:pt idx="3848">
                <c:v>3848</c:v>
              </c:pt>
              <c:pt idx="3849">
                <c:v>3849</c:v>
              </c:pt>
              <c:pt idx="3850">
                <c:v>3850</c:v>
              </c:pt>
              <c:pt idx="3851">
                <c:v>3851</c:v>
              </c:pt>
              <c:pt idx="3852">
                <c:v>3852</c:v>
              </c:pt>
              <c:pt idx="3853">
                <c:v>3853</c:v>
              </c:pt>
              <c:pt idx="3854">
                <c:v>3854</c:v>
              </c:pt>
              <c:pt idx="3855">
                <c:v>3855</c:v>
              </c:pt>
              <c:pt idx="3856">
                <c:v>3856</c:v>
              </c:pt>
              <c:pt idx="3857">
                <c:v>3857</c:v>
              </c:pt>
              <c:pt idx="3858">
                <c:v>3858</c:v>
              </c:pt>
              <c:pt idx="3859">
                <c:v>3859</c:v>
              </c:pt>
              <c:pt idx="3860">
                <c:v>3860</c:v>
              </c:pt>
              <c:pt idx="3861">
                <c:v>3861</c:v>
              </c:pt>
              <c:pt idx="3862">
                <c:v>3862</c:v>
              </c:pt>
              <c:pt idx="3863">
                <c:v>3863</c:v>
              </c:pt>
              <c:pt idx="3864">
                <c:v>3864</c:v>
              </c:pt>
              <c:pt idx="3865">
                <c:v>3865</c:v>
              </c:pt>
              <c:pt idx="3866">
                <c:v>3866</c:v>
              </c:pt>
              <c:pt idx="3867">
                <c:v>3867</c:v>
              </c:pt>
              <c:pt idx="3868">
                <c:v>3868</c:v>
              </c:pt>
              <c:pt idx="3869">
                <c:v>3869</c:v>
              </c:pt>
              <c:pt idx="3870">
                <c:v>3870</c:v>
              </c:pt>
              <c:pt idx="3871">
                <c:v>3871</c:v>
              </c:pt>
              <c:pt idx="3872">
                <c:v>3872</c:v>
              </c:pt>
              <c:pt idx="3873">
                <c:v>3873</c:v>
              </c:pt>
              <c:pt idx="3874">
                <c:v>3874</c:v>
              </c:pt>
              <c:pt idx="3875">
                <c:v>3875</c:v>
              </c:pt>
              <c:pt idx="3876">
                <c:v>3876</c:v>
              </c:pt>
              <c:pt idx="3877">
                <c:v>3877</c:v>
              </c:pt>
              <c:pt idx="3878">
                <c:v>3878</c:v>
              </c:pt>
              <c:pt idx="3879">
                <c:v>3879</c:v>
              </c:pt>
              <c:pt idx="3880">
                <c:v>3880</c:v>
              </c:pt>
              <c:pt idx="3881">
                <c:v>3881</c:v>
              </c:pt>
              <c:pt idx="3882">
                <c:v>3882</c:v>
              </c:pt>
              <c:pt idx="3883">
                <c:v>3883</c:v>
              </c:pt>
              <c:pt idx="3884">
                <c:v>3884</c:v>
              </c:pt>
              <c:pt idx="3885">
                <c:v>3885</c:v>
              </c:pt>
              <c:pt idx="3886">
                <c:v>3886</c:v>
              </c:pt>
              <c:pt idx="3887">
                <c:v>3887</c:v>
              </c:pt>
              <c:pt idx="3888">
                <c:v>3888</c:v>
              </c:pt>
              <c:pt idx="3889">
                <c:v>3889</c:v>
              </c:pt>
              <c:pt idx="3890">
                <c:v>3890</c:v>
              </c:pt>
              <c:pt idx="3891">
                <c:v>3891</c:v>
              </c:pt>
              <c:pt idx="3892">
                <c:v>3892</c:v>
              </c:pt>
              <c:pt idx="3893">
                <c:v>3893</c:v>
              </c:pt>
              <c:pt idx="3894">
                <c:v>3894</c:v>
              </c:pt>
              <c:pt idx="3895">
                <c:v>3895</c:v>
              </c:pt>
              <c:pt idx="3896">
                <c:v>3896</c:v>
              </c:pt>
              <c:pt idx="3897">
                <c:v>3897</c:v>
              </c:pt>
              <c:pt idx="3898">
                <c:v>3898</c:v>
              </c:pt>
              <c:pt idx="3899">
                <c:v>3899</c:v>
              </c:pt>
              <c:pt idx="3900">
                <c:v>3900</c:v>
              </c:pt>
              <c:pt idx="3901">
                <c:v>3901</c:v>
              </c:pt>
              <c:pt idx="3902">
                <c:v>3902</c:v>
              </c:pt>
              <c:pt idx="3903">
                <c:v>3903</c:v>
              </c:pt>
              <c:pt idx="3904">
                <c:v>3904</c:v>
              </c:pt>
              <c:pt idx="3905">
                <c:v>3905</c:v>
              </c:pt>
              <c:pt idx="3906">
                <c:v>3906</c:v>
              </c:pt>
              <c:pt idx="3907">
                <c:v>3907</c:v>
              </c:pt>
              <c:pt idx="3908">
                <c:v>3908</c:v>
              </c:pt>
              <c:pt idx="3909">
                <c:v>3909</c:v>
              </c:pt>
              <c:pt idx="3910">
                <c:v>3910</c:v>
              </c:pt>
              <c:pt idx="3911">
                <c:v>3911</c:v>
              </c:pt>
              <c:pt idx="3912">
                <c:v>3912</c:v>
              </c:pt>
              <c:pt idx="3913">
                <c:v>3913</c:v>
              </c:pt>
              <c:pt idx="3914">
                <c:v>3914</c:v>
              </c:pt>
              <c:pt idx="3915">
                <c:v>3915</c:v>
              </c:pt>
              <c:pt idx="3916">
                <c:v>3916</c:v>
              </c:pt>
              <c:pt idx="3917">
                <c:v>3917</c:v>
              </c:pt>
              <c:pt idx="3918">
                <c:v>3918</c:v>
              </c:pt>
              <c:pt idx="3919">
                <c:v>3919</c:v>
              </c:pt>
              <c:pt idx="3920">
                <c:v>3920</c:v>
              </c:pt>
              <c:pt idx="3921">
                <c:v>3921</c:v>
              </c:pt>
              <c:pt idx="3922">
                <c:v>3922</c:v>
              </c:pt>
              <c:pt idx="3923">
                <c:v>3923</c:v>
              </c:pt>
              <c:pt idx="3924">
                <c:v>3924</c:v>
              </c:pt>
              <c:pt idx="3925">
                <c:v>3925</c:v>
              </c:pt>
              <c:pt idx="3926">
                <c:v>3926</c:v>
              </c:pt>
              <c:pt idx="3927">
                <c:v>3927</c:v>
              </c:pt>
              <c:pt idx="3928">
                <c:v>3928</c:v>
              </c:pt>
              <c:pt idx="3929">
                <c:v>3929</c:v>
              </c:pt>
              <c:pt idx="3930">
                <c:v>3930</c:v>
              </c:pt>
              <c:pt idx="3931">
                <c:v>3931</c:v>
              </c:pt>
              <c:pt idx="3932">
                <c:v>3932</c:v>
              </c:pt>
              <c:pt idx="3933">
                <c:v>3933</c:v>
              </c:pt>
              <c:pt idx="3934">
                <c:v>3934</c:v>
              </c:pt>
              <c:pt idx="3935">
                <c:v>3935</c:v>
              </c:pt>
              <c:pt idx="3936">
                <c:v>3936</c:v>
              </c:pt>
              <c:pt idx="3937">
                <c:v>3937</c:v>
              </c:pt>
              <c:pt idx="3938">
                <c:v>3938</c:v>
              </c:pt>
              <c:pt idx="3939">
                <c:v>3939</c:v>
              </c:pt>
              <c:pt idx="3940">
                <c:v>3940</c:v>
              </c:pt>
              <c:pt idx="3941">
                <c:v>3941</c:v>
              </c:pt>
              <c:pt idx="3942">
                <c:v>3942</c:v>
              </c:pt>
              <c:pt idx="3943">
                <c:v>3943</c:v>
              </c:pt>
              <c:pt idx="3944">
                <c:v>3944</c:v>
              </c:pt>
              <c:pt idx="3945">
                <c:v>3945</c:v>
              </c:pt>
              <c:pt idx="3946">
                <c:v>3946</c:v>
              </c:pt>
              <c:pt idx="3947">
                <c:v>3947</c:v>
              </c:pt>
              <c:pt idx="3948">
                <c:v>3948</c:v>
              </c:pt>
              <c:pt idx="3949">
                <c:v>3949</c:v>
              </c:pt>
              <c:pt idx="3950">
                <c:v>3950</c:v>
              </c:pt>
              <c:pt idx="3951">
                <c:v>3951</c:v>
              </c:pt>
              <c:pt idx="3952">
                <c:v>3952</c:v>
              </c:pt>
              <c:pt idx="3953">
                <c:v>3953</c:v>
              </c:pt>
              <c:pt idx="3954">
                <c:v>3954</c:v>
              </c:pt>
              <c:pt idx="3955">
                <c:v>3955</c:v>
              </c:pt>
              <c:pt idx="3956">
                <c:v>3956</c:v>
              </c:pt>
              <c:pt idx="3957">
                <c:v>3957</c:v>
              </c:pt>
              <c:pt idx="3958">
                <c:v>3958</c:v>
              </c:pt>
              <c:pt idx="3959">
                <c:v>3959</c:v>
              </c:pt>
              <c:pt idx="3960">
                <c:v>3960</c:v>
              </c:pt>
              <c:pt idx="3961">
                <c:v>3961</c:v>
              </c:pt>
              <c:pt idx="3962">
                <c:v>3962</c:v>
              </c:pt>
              <c:pt idx="3963">
                <c:v>3963</c:v>
              </c:pt>
              <c:pt idx="3964">
                <c:v>3964</c:v>
              </c:pt>
              <c:pt idx="3965">
                <c:v>3965</c:v>
              </c:pt>
              <c:pt idx="3966">
                <c:v>3966</c:v>
              </c:pt>
              <c:pt idx="3967">
                <c:v>3967</c:v>
              </c:pt>
              <c:pt idx="3968">
                <c:v>3968</c:v>
              </c:pt>
              <c:pt idx="3969">
                <c:v>3969</c:v>
              </c:pt>
              <c:pt idx="3970">
                <c:v>3970</c:v>
              </c:pt>
              <c:pt idx="3971">
                <c:v>3971</c:v>
              </c:pt>
              <c:pt idx="3972">
                <c:v>3972</c:v>
              </c:pt>
              <c:pt idx="3973">
                <c:v>3973</c:v>
              </c:pt>
              <c:pt idx="3974">
                <c:v>3974</c:v>
              </c:pt>
              <c:pt idx="3975">
                <c:v>3975</c:v>
              </c:pt>
              <c:pt idx="3976">
                <c:v>3976</c:v>
              </c:pt>
              <c:pt idx="3977">
                <c:v>3977</c:v>
              </c:pt>
              <c:pt idx="3978">
                <c:v>3978</c:v>
              </c:pt>
              <c:pt idx="3979">
                <c:v>3979</c:v>
              </c:pt>
              <c:pt idx="3980">
                <c:v>3980</c:v>
              </c:pt>
              <c:pt idx="3981">
                <c:v>3981</c:v>
              </c:pt>
              <c:pt idx="3982">
                <c:v>3982</c:v>
              </c:pt>
              <c:pt idx="3983">
                <c:v>3983</c:v>
              </c:pt>
              <c:pt idx="3984">
                <c:v>3984</c:v>
              </c:pt>
              <c:pt idx="3985">
                <c:v>3985</c:v>
              </c:pt>
              <c:pt idx="3986">
                <c:v>3986</c:v>
              </c:pt>
              <c:pt idx="3987">
                <c:v>3987</c:v>
              </c:pt>
              <c:pt idx="3988">
                <c:v>3988</c:v>
              </c:pt>
              <c:pt idx="3989">
                <c:v>3989</c:v>
              </c:pt>
              <c:pt idx="3990">
                <c:v>3990</c:v>
              </c:pt>
              <c:pt idx="3991">
                <c:v>3991</c:v>
              </c:pt>
              <c:pt idx="3992">
                <c:v>3992</c:v>
              </c:pt>
              <c:pt idx="3993">
                <c:v>3993</c:v>
              </c:pt>
              <c:pt idx="3994">
                <c:v>3994</c:v>
              </c:pt>
              <c:pt idx="3995">
                <c:v>3995</c:v>
              </c:pt>
              <c:pt idx="3996">
                <c:v>3996</c:v>
              </c:pt>
              <c:pt idx="3997">
                <c:v>3997</c:v>
              </c:pt>
              <c:pt idx="3998">
                <c:v>3998</c:v>
              </c:pt>
              <c:pt idx="3999">
                <c:v>3999</c:v>
              </c:pt>
              <c:pt idx="4000">
                <c:v>4000</c:v>
              </c:pt>
              <c:pt idx="4001">
                <c:v>4001</c:v>
              </c:pt>
              <c:pt idx="4002">
                <c:v>4002</c:v>
              </c:pt>
              <c:pt idx="4003">
                <c:v>4003</c:v>
              </c:pt>
              <c:pt idx="4004">
                <c:v>4004</c:v>
              </c:pt>
              <c:pt idx="4005">
                <c:v>4005</c:v>
              </c:pt>
              <c:pt idx="4006">
                <c:v>4006</c:v>
              </c:pt>
              <c:pt idx="4007">
                <c:v>4007</c:v>
              </c:pt>
              <c:pt idx="4008">
                <c:v>4008</c:v>
              </c:pt>
              <c:pt idx="4009">
                <c:v>4009</c:v>
              </c:pt>
              <c:pt idx="4010">
                <c:v>4010</c:v>
              </c:pt>
              <c:pt idx="4011">
                <c:v>4011</c:v>
              </c:pt>
              <c:pt idx="4012">
                <c:v>4012</c:v>
              </c:pt>
              <c:pt idx="4013">
                <c:v>4013</c:v>
              </c:pt>
              <c:pt idx="4014">
                <c:v>4014</c:v>
              </c:pt>
              <c:pt idx="4015">
                <c:v>4015</c:v>
              </c:pt>
              <c:pt idx="4016">
                <c:v>4016</c:v>
              </c:pt>
              <c:pt idx="4017">
                <c:v>4017</c:v>
              </c:pt>
              <c:pt idx="4018">
                <c:v>4018</c:v>
              </c:pt>
              <c:pt idx="4019">
                <c:v>4019</c:v>
              </c:pt>
              <c:pt idx="4020">
                <c:v>4020</c:v>
              </c:pt>
              <c:pt idx="4021">
                <c:v>4021</c:v>
              </c:pt>
              <c:pt idx="4022">
                <c:v>4022</c:v>
              </c:pt>
              <c:pt idx="4023">
                <c:v>4023</c:v>
              </c:pt>
              <c:pt idx="4024">
                <c:v>4024</c:v>
              </c:pt>
              <c:pt idx="4025">
                <c:v>4025</c:v>
              </c:pt>
              <c:pt idx="4026">
                <c:v>4026</c:v>
              </c:pt>
              <c:pt idx="4027">
                <c:v>4027</c:v>
              </c:pt>
              <c:pt idx="4028">
                <c:v>4028</c:v>
              </c:pt>
              <c:pt idx="4029">
                <c:v>4029</c:v>
              </c:pt>
              <c:pt idx="4030">
                <c:v>4030</c:v>
              </c:pt>
              <c:pt idx="4031">
                <c:v>4031</c:v>
              </c:pt>
              <c:pt idx="4032">
                <c:v>4032</c:v>
              </c:pt>
              <c:pt idx="4033">
                <c:v>4033</c:v>
              </c:pt>
              <c:pt idx="4034">
                <c:v>4034</c:v>
              </c:pt>
              <c:pt idx="4035">
                <c:v>4035</c:v>
              </c:pt>
              <c:pt idx="4036">
                <c:v>4036</c:v>
              </c:pt>
              <c:pt idx="4037">
                <c:v>4037</c:v>
              </c:pt>
              <c:pt idx="4038">
                <c:v>4038</c:v>
              </c:pt>
              <c:pt idx="4039">
                <c:v>4039</c:v>
              </c:pt>
              <c:pt idx="4040">
                <c:v>4040</c:v>
              </c:pt>
              <c:pt idx="4041">
                <c:v>4041</c:v>
              </c:pt>
              <c:pt idx="4042">
                <c:v>4042</c:v>
              </c:pt>
              <c:pt idx="4043">
                <c:v>4043</c:v>
              </c:pt>
              <c:pt idx="4044">
                <c:v>4044</c:v>
              </c:pt>
              <c:pt idx="4045">
                <c:v>4045</c:v>
              </c:pt>
              <c:pt idx="4046">
                <c:v>4046</c:v>
              </c:pt>
              <c:pt idx="4047">
                <c:v>4047</c:v>
              </c:pt>
              <c:pt idx="4048">
                <c:v>4048</c:v>
              </c:pt>
              <c:pt idx="4049">
                <c:v>4049</c:v>
              </c:pt>
              <c:pt idx="4050">
                <c:v>4050</c:v>
              </c:pt>
              <c:pt idx="4051">
                <c:v>4051</c:v>
              </c:pt>
              <c:pt idx="4052">
                <c:v>4052</c:v>
              </c:pt>
              <c:pt idx="4053">
                <c:v>4053</c:v>
              </c:pt>
              <c:pt idx="4054">
                <c:v>4054</c:v>
              </c:pt>
              <c:pt idx="4055">
                <c:v>4055</c:v>
              </c:pt>
              <c:pt idx="4056">
                <c:v>4056</c:v>
              </c:pt>
              <c:pt idx="4057">
                <c:v>4057</c:v>
              </c:pt>
              <c:pt idx="4058">
                <c:v>4058</c:v>
              </c:pt>
              <c:pt idx="4059">
                <c:v>4059</c:v>
              </c:pt>
              <c:pt idx="4060">
                <c:v>4060</c:v>
              </c:pt>
              <c:pt idx="4061">
                <c:v>4061</c:v>
              </c:pt>
              <c:pt idx="4062">
                <c:v>4062</c:v>
              </c:pt>
              <c:pt idx="4063">
                <c:v>4063</c:v>
              </c:pt>
              <c:pt idx="4064">
                <c:v>4064</c:v>
              </c:pt>
              <c:pt idx="4065">
                <c:v>4065</c:v>
              </c:pt>
              <c:pt idx="4066">
                <c:v>4066</c:v>
              </c:pt>
              <c:pt idx="4067">
                <c:v>4067</c:v>
              </c:pt>
              <c:pt idx="4068">
                <c:v>4068</c:v>
              </c:pt>
              <c:pt idx="4069">
                <c:v>4069</c:v>
              </c:pt>
              <c:pt idx="4070">
                <c:v>4070</c:v>
              </c:pt>
              <c:pt idx="4071">
                <c:v>4071</c:v>
              </c:pt>
              <c:pt idx="4072">
                <c:v>4072</c:v>
              </c:pt>
              <c:pt idx="4073">
                <c:v>4073</c:v>
              </c:pt>
              <c:pt idx="4074">
                <c:v>4074</c:v>
              </c:pt>
              <c:pt idx="4075">
                <c:v>4075</c:v>
              </c:pt>
              <c:pt idx="4076">
                <c:v>4076</c:v>
              </c:pt>
              <c:pt idx="4077">
                <c:v>4077</c:v>
              </c:pt>
              <c:pt idx="4078">
                <c:v>4078</c:v>
              </c:pt>
              <c:pt idx="4079">
                <c:v>4079</c:v>
              </c:pt>
              <c:pt idx="4080">
                <c:v>4080</c:v>
              </c:pt>
              <c:pt idx="4081">
                <c:v>4081</c:v>
              </c:pt>
              <c:pt idx="4082">
                <c:v>4082</c:v>
              </c:pt>
              <c:pt idx="4083">
                <c:v>4083</c:v>
              </c:pt>
              <c:pt idx="4084">
                <c:v>4084</c:v>
              </c:pt>
              <c:pt idx="4085">
                <c:v>4085</c:v>
              </c:pt>
              <c:pt idx="4086">
                <c:v>4086</c:v>
              </c:pt>
              <c:pt idx="4087">
                <c:v>4087</c:v>
              </c:pt>
              <c:pt idx="4088">
                <c:v>4088</c:v>
              </c:pt>
              <c:pt idx="4089">
                <c:v>4089</c:v>
              </c:pt>
              <c:pt idx="4090">
                <c:v>4090</c:v>
              </c:pt>
              <c:pt idx="4091">
                <c:v>4091</c:v>
              </c:pt>
              <c:pt idx="4092">
                <c:v>4092</c:v>
              </c:pt>
              <c:pt idx="4093">
                <c:v>4093</c:v>
              </c:pt>
              <c:pt idx="4094">
                <c:v>4094</c:v>
              </c:pt>
              <c:pt idx="4095">
                <c:v>4095</c:v>
              </c:pt>
              <c:pt idx="4096">
                <c:v>4096</c:v>
              </c:pt>
              <c:pt idx="4097">
                <c:v>4097</c:v>
              </c:pt>
              <c:pt idx="4098">
                <c:v>4098</c:v>
              </c:pt>
              <c:pt idx="4099">
                <c:v>4099</c:v>
              </c:pt>
              <c:pt idx="4100">
                <c:v>4100</c:v>
              </c:pt>
              <c:pt idx="4101">
                <c:v>4101</c:v>
              </c:pt>
              <c:pt idx="4102">
                <c:v>4102</c:v>
              </c:pt>
              <c:pt idx="4103">
                <c:v>4103</c:v>
              </c:pt>
              <c:pt idx="4104">
                <c:v>4104</c:v>
              </c:pt>
              <c:pt idx="4105">
                <c:v>4105</c:v>
              </c:pt>
              <c:pt idx="4106">
                <c:v>4106</c:v>
              </c:pt>
              <c:pt idx="4107">
                <c:v>4107</c:v>
              </c:pt>
              <c:pt idx="4108">
                <c:v>4108</c:v>
              </c:pt>
              <c:pt idx="4109">
                <c:v>4109</c:v>
              </c:pt>
              <c:pt idx="4110">
                <c:v>4110</c:v>
              </c:pt>
              <c:pt idx="4111">
                <c:v>4111</c:v>
              </c:pt>
              <c:pt idx="4112">
                <c:v>4112</c:v>
              </c:pt>
              <c:pt idx="4113">
                <c:v>4113</c:v>
              </c:pt>
              <c:pt idx="4114">
                <c:v>4114</c:v>
              </c:pt>
              <c:pt idx="4115">
                <c:v>4115</c:v>
              </c:pt>
              <c:pt idx="4116">
                <c:v>4116</c:v>
              </c:pt>
              <c:pt idx="4117">
                <c:v>4117</c:v>
              </c:pt>
              <c:pt idx="4118">
                <c:v>4118</c:v>
              </c:pt>
              <c:pt idx="4119">
                <c:v>4119</c:v>
              </c:pt>
              <c:pt idx="4120">
                <c:v>4120</c:v>
              </c:pt>
              <c:pt idx="4121">
                <c:v>4121</c:v>
              </c:pt>
              <c:pt idx="4122">
                <c:v>4122</c:v>
              </c:pt>
              <c:pt idx="4123">
                <c:v>4123</c:v>
              </c:pt>
              <c:pt idx="4124">
                <c:v>4124</c:v>
              </c:pt>
              <c:pt idx="4125">
                <c:v>4125</c:v>
              </c:pt>
              <c:pt idx="4126">
                <c:v>4126</c:v>
              </c:pt>
              <c:pt idx="4127">
                <c:v>4127</c:v>
              </c:pt>
              <c:pt idx="4128">
                <c:v>4128</c:v>
              </c:pt>
              <c:pt idx="4129">
                <c:v>4129</c:v>
              </c:pt>
              <c:pt idx="4130">
                <c:v>4130</c:v>
              </c:pt>
              <c:pt idx="4131">
                <c:v>4131</c:v>
              </c:pt>
              <c:pt idx="4132">
                <c:v>4132</c:v>
              </c:pt>
              <c:pt idx="4133">
                <c:v>4133</c:v>
              </c:pt>
              <c:pt idx="4134">
                <c:v>4134</c:v>
              </c:pt>
              <c:pt idx="4135">
                <c:v>4135</c:v>
              </c:pt>
              <c:pt idx="4136">
                <c:v>4136</c:v>
              </c:pt>
              <c:pt idx="4137">
                <c:v>4137</c:v>
              </c:pt>
              <c:pt idx="4138">
                <c:v>4138</c:v>
              </c:pt>
              <c:pt idx="4139">
                <c:v>4139</c:v>
              </c:pt>
              <c:pt idx="4140">
                <c:v>4140</c:v>
              </c:pt>
              <c:pt idx="4141">
                <c:v>4141</c:v>
              </c:pt>
              <c:pt idx="4142">
                <c:v>4142</c:v>
              </c:pt>
              <c:pt idx="4143">
                <c:v>4143</c:v>
              </c:pt>
              <c:pt idx="4144">
                <c:v>4144</c:v>
              </c:pt>
              <c:pt idx="4145">
                <c:v>4145</c:v>
              </c:pt>
              <c:pt idx="4146">
                <c:v>4146</c:v>
              </c:pt>
              <c:pt idx="4147">
                <c:v>4147</c:v>
              </c:pt>
              <c:pt idx="4148">
                <c:v>4148</c:v>
              </c:pt>
              <c:pt idx="4149">
                <c:v>4149</c:v>
              </c:pt>
              <c:pt idx="4150">
                <c:v>4150</c:v>
              </c:pt>
              <c:pt idx="4151">
                <c:v>4151</c:v>
              </c:pt>
              <c:pt idx="4152">
                <c:v>4152</c:v>
              </c:pt>
              <c:pt idx="4153">
                <c:v>4153</c:v>
              </c:pt>
              <c:pt idx="4154">
                <c:v>4154</c:v>
              </c:pt>
              <c:pt idx="4155">
                <c:v>4155</c:v>
              </c:pt>
              <c:pt idx="4156">
                <c:v>4156</c:v>
              </c:pt>
              <c:pt idx="4157">
                <c:v>4157</c:v>
              </c:pt>
              <c:pt idx="4158">
                <c:v>4158</c:v>
              </c:pt>
              <c:pt idx="4159">
                <c:v>4159</c:v>
              </c:pt>
              <c:pt idx="4160">
                <c:v>4160</c:v>
              </c:pt>
              <c:pt idx="4161">
                <c:v>4161</c:v>
              </c:pt>
              <c:pt idx="4162">
                <c:v>4162</c:v>
              </c:pt>
              <c:pt idx="4163">
                <c:v>4163</c:v>
              </c:pt>
              <c:pt idx="4164">
                <c:v>4164</c:v>
              </c:pt>
              <c:pt idx="4165">
                <c:v>4165</c:v>
              </c:pt>
              <c:pt idx="4166">
                <c:v>4166</c:v>
              </c:pt>
              <c:pt idx="4167">
                <c:v>4167</c:v>
              </c:pt>
              <c:pt idx="4168">
                <c:v>4168</c:v>
              </c:pt>
              <c:pt idx="4169">
                <c:v>4169</c:v>
              </c:pt>
              <c:pt idx="4170">
                <c:v>4170</c:v>
              </c:pt>
              <c:pt idx="4171">
                <c:v>4171</c:v>
              </c:pt>
              <c:pt idx="4172">
                <c:v>4172</c:v>
              </c:pt>
              <c:pt idx="4173">
                <c:v>4173</c:v>
              </c:pt>
              <c:pt idx="4174">
                <c:v>4174</c:v>
              </c:pt>
              <c:pt idx="4175">
                <c:v>4175</c:v>
              </c:pt>
              <c:pt idx="4176">
                <c:v>4176</c:v>
              </c:pt>
              <c:pt idx="4177">
                <c:v>4177</c:v>
              </c:pt>
              <c:pt idx="4178">
                <c:v>4178</c:v>
              </c:pt>
              <c:pt idx="4179">
                <c:v>4179</c:v>
              </c:pt>
              <c:pt idx="4180">
                <c:v>4180</c:v>
              </c:pt>
              <c:pt idx="4181">
                <c:v>4181</c:v>
              </c:pt>
              <c:pt idx="4182">
                <c:v>4182</c:v>
              </c:pt>
              <c:pt idx="4183">
                <c:v>4183</c:v>
              </c:pt>
              <c:pt idx="4184">
                <c:v>4184</c:v>
              </c:pt>
              <c:pt idx="4185">
                <c:v>4185</c:v>
              </c:pt>
              <c:pt idx="4186">
                <c:v>4186</c:v>
              </c:pt>
              <c:pt idx="4187">
                <c:v>4187</c:v>
              </c:pt>
              <c:pt idx="4188">
                <c:v>4188</c:v>
              </c:pt>
              <c:pt idx="4189">
                <c:v>4189</c:v>
              </c:pt>
              <c:pt idx="4190">
                <c:v>4190</c:v>
              </c:pt>
              <c:pt idx="4191">
                <c:v>4191</c:v>
              </c:pt>
              <c:pt idx="4192">
                <c:v>4192</c:v>
              </c:pt>
              <c:pt idx="4193">
                <c:v>4193</c:v>
              </c:pt>
              <c:pt idx="4194">
                <c:v>4194</c:v>
              </c:pt>
              <c:pt idx="4195">
                <c:v>4195</c:v>
              </c:pt>
              <c:pt idx="4196">
                <c:v>4196</c:v>
              </c:pt>
              <c:pt idx="4197">
                <c:v>4197</c:v>
              </c:pt>
              <c:pt idx="4198">
                <c:v>4198</c:v>
              </c:pt>
              <c:pt idx="4199">
                <c:v>4199</c:v>
              </c:pt>
              <c:pt idx="4200">
                <c:v>4200</c:v>
              </c:pt>
              <c:pt idx="4201">
                <c:v>4201</c:v>
              </c:pt>
              <c:pt idx="4202">
                <c:v>4202</c:v>
              </c:pt>
              <c:pt idx="4203">
                <c:v>4203</c:v>
              </c:pt>
              <c:pt idx="4204">
                <c:v>4204</c:v>
              </c:pt>
              <c:pt idx="4205">
                <c:v>4205</c:v>
              </c:pt>
              <c:pt idx="4206">
                <c:v>4206</c:v>
              </c:pt>
              <c:pt idx="4207">
                <c:v>4207</c:v>
              </c:pt>
              <c:pt idx="4208">
                <c:v>4208</c:v>
              </c:pt>
              <c:pt idx="4209">
                <c:v>4209</c:v>
              </c:pt>
              <c:pt idx="4210">
                <c:v>4210</c:v>
              </c:pt>
              <c:pt idx="4211">
                <c:v>4211</c:v>
              </c:pt>
              <c:pt idx="4212">
                <c:v>4212</c:v>
              </c:pt>
              <c:pt idx="4213">
                <c:v>4213</c:v>
              </c:pt>
              <c:pt idx="4214">
                <c:v>4214</c:v>
              </c:pt>
              <c:pt idx="4215">
                <c:v>4215</c:v>
              </c:pt>
              <c:pt idx="4216">
                <c:v>4216</c:v>
              </c:pt>
              <c:pt idx="4217">
                <c:v>4217</c:v>
              </c:pt>
              <c:pt idx="4218">
                <c:v>4218</c:v>
              </c:pt>
              <c:pt idx="4219">
                <c:v>4219</c:v>
              </c:pt>
              <c:pt idx="4220">
                <c:v>4220</c:v>
              </c:pt>
              <c:pt idx="4221">
                <c:v>4221</c:v>
              </c:pt>
              <c:pt idx="4222">
                <c:v>4222</c:v>
              </c:pt>
              <c:pt idx="4223">
                <c:v>4223</c:v>
              </c:pt>
              <c:pt idx="4224">
                <c:v>4224</c:v>
              </c:pt>
              <c:pt idx="4225">
                <c:v>4225</c:v>
              </c:pt>
              <c:pt idx="4226">
                <c:v>4226</c:v>
              </c:pt>
              <c:pt idx="4227">
                <c:v>4227</c:v>
              </c:pt>
              <c:pt idx="4228">
                <c:v>4228</c:v>
              </c:pt>
              <c:pt idx="4229">
                <c:v>4229</c:v>
              </c:pt>
              <c:pt idx="4230">
                <c:v>4230</c:v>
              </c:pt>
              <c:pt idx="4231">
                <c:v>4231</c:v>
              </c:pt>
              <c:pt idx="4232">
                <c:v>4232</c:v>
              </c:pt>
              <c:pt idx="4233">
                <c:v>4233</c:v>
              </c:pt>
              <c:pt idx="4234">
                <c:v>4234</c:v>
              </c:pt>
              <c:pt idx="4235">
                <c:v>4235</c:v>
              </c:pt>
              <c:pt idx="4236">
                <c:v>4236</c:v>
              </c:pt>
              <c:pt idx="4237">
                <c:v>4237</c:v>
              </c:pt>
              <c:pt idx="4238">
                <c:v>4238</c:v>
              </c:pt>
              <c:pt idx="4239">
                <c:v>4239</c:v>
              </c:pt>
              <c:pt idx="4240">
                <c:v>4240</c:v>
              </c:pt>
              <c:pt idx="4241">
                <c:v>4241</c:v>
              </c:pt>
              <c:pt idx="4242">
                <c:v>4242</c:v>
              </c:pt>
              <c:pt idx="4243">
                <c:v>4243</c:v>
              </c:pt>
              <c:pt idx="4244">
                <c:v>4244</c:v>
              </c:pt>
              <c:pt idx="4245">
                <c:v>4245</c:v>
              </c:pt>
              <c:pt idx="4246">
                <c:v>4246</c:v>
              </c:pt>
              <c:pt idx="4247">
                <c:v>4247</c:v>
              </c:pt>
              <c:pt idx="4248">
                <c:v>4248</c:v>
              </c:pt>
              <c:pt idx="4249">
                <c:v>4249</c:v>
              </c:pt>
              <c:pt idx="4250">
                <c:v>4250</c:v>
              </c:pt>
              <c:pt idx="4251">
                <c:v>4251</c:v>
              </c:pt>
              <c:pt idx="4252">
                <c:v>4252</c:v>
              </c:pt>
              <c:pt idx="4253">
                <c:v>4253</c:v>
              </c:pt>
              <c:pt idx="4254">
                <c:v>4254</c:v>
              </c:pt>
              <c:pt idx="4255">
                <c:v>4255</c:v>
              </c:pt>
              <c:pt idx="4256">
                <c:v>4256</c:v>
              </c:pt>
              <c:pt idx="4257">
                <c:v>4257</c:v>
              </c:pt>
              <c:pt idx="4258">
                <c:v>4258</c:v>
              </c:pt>
              <c:pt idx="4259">
                <c:v>4259</c:v>
              </c:pt>
              <c:pt idx="4260">
                <c:v>4260</c:v>
              </c:pt>
              <c:pt idx="4261">
                <c:v>4261</c:v>
              </c:pt>
              <c:pt idx="4262">
                <c:v>4262</c:v>
              </c:pt>
              <c:pt idx="4263">
                <c:v>4263</c:v>
              </c:pt>
              <c:pt idx="4264">
                <c:v>4264</c:v>
              </c:pt>
              <c:pt idx="4265">
                <c:v>4265</c:v>
              </c:pt>
              <c:pt idx="4266">
                <c:v>4266</c:v>
              </c:pt>
              <c:pt idx="4267">
                <c:v>4267</c:v>
              </c:pt>
              <c:pt idx="4268">
                <c:v>4268</c:v>
              </c:pt>
              <c:pt idx="4269">
                <c:v>4269</c:v>
              </c:pt>
              <c:pt idx="4270">
                <c:v>4270</c:v>
              </c:pt>
              <c:pt idx="4271">
                <c:v>4271</c:v>
              </c:pt>
              <c:pt idx="4272">
                <c:v>4272</c:v>
              </c:pt>
              <c:pt idx="4273">
                <c:v>4273</c:v>
              </c:pt>
              <c:pt idx="4274">
                <c:v>4274</c:v>
              </c:pt>
              <c:pt idx="4275">
                <c:v>4275</c:v>
              </c:pt>
              <c:pt idx="4276">
                <c:v>4276</c:v>
              </c:pt>
              <c:pt idx="4277">
                <c:v>4277</c:v>
              </c:pt>
              <c:pt idx="4278">
                <c:v>4278</c:v>
              </c:pt>
              <c:pt idx="4279">
                <c:v>4279</c:v>
              </c:pt>
              <c:pt idx="4280">
                <c:v>4280</c:v>
              </c:pt>
              <c:pt idx="4281">
                <c:v>4281</c:v>
              </c:pt>
              <c:pt idx="4282">
                <c:v>4282</c:v>
              </c:pt>
              <c:pt idx="4283">
                <c:v>4283</c:v>
              </c:pt>
              <c:pt idx="4284">
                <c:v>4284</c:v>
              </c:pt>
              <c:pt idx="4285">
                <c:v>4285</c:v>
              </c:pt>
              <c:pt idx="4286">
                <c:v>4286</c:v>
              </c:pt>
              <c:pt idx="4287">
                <c:v>4287</c:v>
              </c:pt>
              <c:pt idx="4288">
                <c:v>4288</c:v>
              </c:pt>
              <c:pt idx="4289">
                <c:v>4289</c:v>
              </c:pt>
              <c:pt idx="4290">
                <c:v>4290</c:v>
              </c:pt>
              <c:pt idx="4291">
                <c:v>4291</c:v>
              </c:pt>
              <c:pt idx="4292">
                <c:v>4292</c:v>
              </c:pt>
              <c:pt idx="4293">
                <c:v>4293</c:v>
              </c:pt>
              <c:pt idx="4294">
                <c:v>4294</c:v>
              </c:pt>
              <c:pt idx="4295">
                <c:v>4295</c:v>
              </c:pt>
              <c:pt idx="4296">
                <c:v>4296</c:v>
              </c:pt>
              <c:pt idx="4297">
                <c:v>4297</c:v>
              </c:pt>
              <c:pt idx="4298">
                <c:v>4298</c:v>
              </c:pt>
              <c:pt idx="4299">
                <c:v>4299</c:v>
              </c:pt>
              <c:pt idx="4300">
                <c:v>4300</c:v>
              </c:pt>
              <c:pt idx="4301">
                <c:v>4301</c:v>
              </c:pt>
              <c:pt idx="4302">
                <c:v>4302</c:v>
              </c:pt>
              <c:pt idx="4303">
                <c:v>4303</c:v>
              </c:pt>
              <c:pt idx="4304">
                <c:v>4304</c:v>
              </c:pt>
              <c:pt idx="4305">
                <c:v>4305</c:v>
              </c:pt>
              <c:pt idx="4306">
                <c:v>4306</c:v>
              </c:pt>
              <c:pt idx="4307">
                <c:v>4307</c:v>
              </c:pt>
              <c:pt idx="4308">
                <c:v>4308</c:v>
              </c:pt>
              <c:pt idx="4309">
                <c:v>4309</c:v>
              </c:pt>
              <c:pt idx="4310">
                <c:v>4310</c:v>
              </c:pt>
              <c:pt idx="4311">
                <c:v>4311</c:v>
              </c:pt>
              <c:pt idx="4312">
                <c:v>4312</c:v>
              </c:pt>
              <c:pt idx="4313">
                <c:v>4313</c:v>
              </c:pt>
              <c:pt idx="4314">
                <c:v>4314</c:v>
              </c:pt>
              <c:pt idx="4315">
                <c:v>4315</c:v>
              </c:pt>
              <c:pt idx="4316">
                <c:v>4316</c:v>
              </c:pt>
              <c:pt idx="4317">
                <c:v>4317</c:v>
              </c:pt>
              <c:pt idx="4318">
                <c:v>4318</c:v>
              </c:pt>
              <c:pt idx="4319">
                <c:v>4319</c:v>
              </c:pt>
              <c:pt idx="4320">
                <c:v>4320</c:v>
              </c:pt>
              <c:pt idx="4321">
                <c:v>4321</c:v>
              </c:pt>
              <c:pt idx="4322">
                <c:v>4322</c:v>
              </c:pt>
              <c:pt idx="4323">
                <c:v>4323</c:v>
              </c:pt>
              <c:pt idx="4324">
                <c:v>4324</c:v>
              </c:pt>
              <c:pt idx="4325">
                <c:v>4325</c:v>
              </c:pt>
              <c:pt idx="4326">
                <c:v>4326</c:v>
              </c:pt>
              <c:pt idx="4327">
                <c:v>4327</c:v>
              </c:pt>
              <c:pt idx="4328">
                <c:v>4328</c:v>
              </c:pt>
              <c:pt idx="4329">
                <c:v>4329</c:v>
              </c:pt>
              <c:pt idx="4330">
                <c:v>4330</c:v>
              </c:pt>
              <c:pt idx="4331">
                <c:v>4331</c:v>
              </c:pt>
              <c:pt idx="4332">
                <c:v>4332</c:v>
              </c:pt>
              <c:pt idx="4333">
                <c:v>4333</c:v>
              </c:pt>
              <c:pt idx="4334">
                <c:v>4334</c:v>
              </c:pt>
              <c:pt idx="4335">
                <c:v>4335</c:v>
              </c:pt>
              <c:pt idx="4336">
                <c:v>4336</c:v>
              </c:pt>
              <c:pt idx="4337">
                <c:v>4337</c:v>
              </c:pt>
              <c:pt idx="4338">
                <c:v>4338</c:v>
              </c:pt>
              <c:pt idx="4339">
                <c:v>4339</c:v>
              </c:pt>
              <c:pt idx="4340">
                <c:v>4340</c:v>
              </c:pt>
              <c:pt idx="4341">
                <c:v>4341</c:v>
              </c:pt>
              <c:pt idx="4342">
                <c:v>4342</c:v>
              </c:pt>
              <c:pt idx="4343">
                <c:v>4343</c:v>
              </c:pt>
              <c:pt idx="4344">
                <c:v>4344</c:v>
              </c:pt>
              <c:pt idx="4345">
                <c:v>4345</c:v>
              </c:pt>
              <c:pt idx="4346">
                <c:v>4346</c:v>
              </c:pt>
              <c:pt idx="4347">
                <c:v>4347</c:v>
              </c:pt>
              <c:pt idx="4348">
                <c:v>4348</c:v>
              </c:pt>
              <c:pt idx="4349">
                <c:v>4349</c:v>
              </c:pt>
              <c:pt idx="4350">
                <c:v>4350</c:v>
              </c:pt>
              <c:pt idx="4351">
                <c:v>4351</c:v>
              </c:pt>
              <c:pt idx="4352">
                <c:v>4352</c:v>
              </c:pt>
              <c:pt idx="4353">
                <c:v>4353</c:v>
              </c:pt>
              <c:pt idx="4354">
                <c:v>4354</c:v>
              </c:pt>
              <c:pt idx="4355">
                <c:v>4355</c:v>
              </c:pt>
              <c:pt idx="4356">
                <c:v>4356</c:v>
              </c:pt>
              <c:pt idx="4357">
                <c:v>4357</c:v>
              </c:pt>
              <c:pt idx="4358">
                <c:v>4358</c:v>
              </c:pt>
              <c:pt idx="4359">
                <c:v>4359</c:v>
              </c:pt>
              <c:pt idx="4360">
                <c:v>4360</c:v>
              </c:pt>
              <c:pt idx="4361">
                <c:v>4361</c:v>
              </c:pt>
              <c:pt idx="4362">
                <c:v>4362</c:v>
              </c:pt>
              <c:pt idx="4363">
                <c:v>4363</c:v>
              </c:pt>
              <c:pt idx="4364">
                <c:v>4364</c:v>
              </c:pt>
              <c:pt idx="4365">
                <c:v>4365</c:v>
              </c:pt>
              <c:pt idx="4366">
                <c:v>4366</c:v>
              </c:pt>
              <c:pt idx="4367">
                <c:v>4367</c:v>
              </c:pt>
              <c:pt idx="4368">
                <c:v>4368</c:v>
              </c:pt>
              <c:pt idx="4369">
                <c:v>4369</c:v>
              </c:pt>
              <c:pt idx="4370">
                <c:v>4370</c:v>
              </c:pt>
              <c:pt idx="4371">
                <c:v>4371</c:v>
              </c:pt>
              <c:pt idx="4372">
                <c:v>4372</c:v>
              </c:pt>
              <c:pt idx="4373">
                <c:v>4373</c:v>
              </c:pt>
              <c:pt idx="4374">
                <c:v>4374</c:v>
              </c:pt>
              <c:pt idx="4375">
                <c:v>4375</c:v>
              </c:pt>
              <c:pt idx="4376">
                <c:v>4376</c:v>
              </c:pt>
              <c:pt idx="4377">
                <c:v>4377</c:v>
              </c:pt>
              <c:pt idx="4378">
                <c:v>4378</c:v>
              </c:pt>
              <c:pt idx="4379">
                <c:v>4379</c:v>
              </c:pt>
              <c:pt idx="4380">
                <c:v>4380</c:v>
              </c:pt>
              <c:pt idx="4381">
                <c:v>4381</c:v>
              </c:pt>
              <c:pt idx="4382">
                <c:v>4382</c:v>
              </c:pt>
              <c:pt idx="4383">
                <c:v>4383</c:v>
              </c:pt>
              <c:pt idx="4384">
                <c:v>4384</c:v>
              </c:pt>
              <c:pt idx="4385">
                <c:v>4385</c:v>
              </c:pt>
              <c:pt idx="4386">
                <c:v>4386</c:v>
              </c:pt>
              <c:pt idx="4387">
                <c:v>4387</c:v>
              </c:pt>
              <c:pt idx="4388">
                <c:v>4388</c:v>
              </c:pt>
              <c:pt idx="4389">
                <c:v>4389</c:v>
              </c:pt>
              <c:pt idx="4390">
                <c:v>4390</c:v>
              </c:pt>
              <c:pt idx="4391">
                <c:v>4391</c:v>
              </c:pt>
              <c:pt idx="4392">
                <c:v>4392</c:v>
              </c:pt>
              <c:pt idx="4393">
                <c:v>4393</c:v>
              </c:pt>
              <c:pt idx="4394">
                <c:v>4394</c:v>
              </c:pt>
              <c:pt idx="4395">
                <c:v>4395</c:v>
              </c:pt>
              <c:pt idx="4396">
                <c:v>4396</c:v>
              </c:pt>
              <c:pt idx="4397">
                <c:v>4397</c:v>
              </c:pt>
              <c:pt idx="4398">
                <c:v>4398</c:v>
              </c:pt>
              <c:pt idx="4399">
                <c:v>4399</c:v>
              </c:pt>
              <c:pt idx="4400">
                <c:v>4400</c:v>
              </c:pt>
              <c:pt idx="4401">
                <c:v>4401</c:v>
              </c:pt>
              <c:pt idx="4402">
                <c:v>4402</c:v>
              </c:pt>
              <c:pt idx="4403">
                <c:v>4403</c:v>
              </c:pt>
              <c:pt idx="4404">
                <c:v>4404</c:v>
              </c:pt>
              <c:pt idx="4405">
                <c:v>4405</c:v>
              </c:pt>
              <c:pt idx="4406">
                <c:v>4406</c:v>
              </c:pt>
              <c:pt idx="4407">
                <c:v>4407</c:v>
              </c:pt>
              <c:pt idx="4408">
                <c:v>4408</c:v>
              </c:pt>
              <c:pt idx="4409">
                <c:v>4409</c:v>
              </c:pt>
              <c:pt idx="4410">
                <c:v>4410</c:v>
              </c:pt>
              <c:pt idx="4411">
                <c:v>4411</c:v>
              </c:pt>
              <c:pt idx="4412">
                <c:v>4412</c:v>
              </c:pt>
              <c:pt idx="4413">
                <c:v>4413</c:v>
              </c:pt>
              <c:pt idx="4414">
                <c:v>4414</c:v>
              </c:pt>
              <c:pt idx="4415">
                <c:v>4415</c:v>
              </c:pt>
              <c:pt idx="4416">
                <c:v>4416</c:v>
              </c:pt>
              <c:pt idx="4417">
                <c:v>4417</c:v>
              </c:pt>
              <c:pt idx="4418">
                <c:v>4418</c:v>
              </c:pt>
              <c:pt idx="4419">
                <c:v>4419</c:v>
              </c:pt>
              <c:pt idx="4420">
                <c:v>4420</c:v>
              </c:pt>
              <c:pt idx="4421">
                <c:v>4421</c:v>
              </c:pt>
              <c:pt idx="4422">
                <c:v>4422</c:v>
              </c:pt>
              <c:pt idx="4423">
                <c:v>4423</c:v>
              </c:pt>
              <c:pt idx="4424">
                <c:v>4424</c:v>
              </c:pt>
              <c:pt idx="4425">
                <c:v>4425</c:v>
              </c:pt>
              <c:pt idx="4426">
                <c:v>4426</c:v>
              </c:pt>
              <c:pt idx="4427">
                <c:v>4427</c:v>
              </c:pt>
              <c:pt idx="4428">
                <c:v>4428</c:v>
              </c:pt>
              <c:pt idx="4429">
                <c:v>4429</c:v>
              </c:pt>
              <c:pt idx="4430">
                <c:v>4430</c:v>
              </c:pt>
              <c:pt idx="4431">
                <c:v>4431</c:v>
              </c:pt>
              <c:pt idx="4432">
                <c:v>4432</c:v>
              </c:pt>
              <c:pt idx="4433">
                <c:v>4433</c:v>
              </c:pt>
              <c:pt idx="4434">
                <c:v>4434</c:v>
              </c:pt>
              <c:pt idx="4435">
                <c:v>4435</c:v>
              </c:pt>
              <c:pt idx="4436">
                <c:v>4436</c:v>
              </c:pt>
              <c:pt idx="4437">
                <c:v>4437</c:v>
              </c:pt>
              <c:pt idx="4438">
                <c:v>4438</c:v>
              </c:pt>
              <c:pt idx="4439">
                <c:v>4439</c:v>
              </c:pt>
              <c:pt idx="4440">
                <c:v>4440</c:v>
              </c:pt>
              <c:pt idx="4441">
                <c:v>4441</c:v>
              </c:pt>
              <c:pt idx="4442">
                <c:v>4442</c:v>
              </c:pt>
              <c:pt idx="4443">
                <c:v>4443</c:v>
              </c:pt>
              <c:pt idx="4444">
                <c:v>4444</c:v>
              </c:pt>
              <c:pt idx="4445">
                <c:v>4445</c:v>
              </c:pt>
              <c:pt idx="4446">
                <c:v>4446</c:v>
              </c:pt>
              <c:pt idx="4447">
                <c:v>4447</c:v>
              </c:pt>
              <c:pt idx="4448">
                <c:v>4448</c:v>
              </c:pt>
              <c:pt idx="4449">
                <c:v>4449</c:v>
              </c:pt>
              <c:pt idx="4450">
                <c:v>4450</c:v>
              </c:pt>
              <c:pt idx="4451">
                <c:v>4451</c:v>
              </c:pt>
              <c:pt idx="4452">
                <c:v>4452</c:v>
              </c:pt>
              <c:pt idx="4453">
                <c:v>4453</c:v>
              </c:pt>
              <c:pt idx="4454">
                <c:v>4454</c:v>
              </c:pt>
              <c:pt idx="4455">
                <c:v>4455</c:v>
              </c:pt>
              <c:pt idx="4456">
                <c:v>4456</c:v>
              </c:pt>
              <c:pt idx="4457">
                <c:v>4457</c:v>
              </c:pt>
              <c:pt idx="4458">
                <c:v>4458</c:v>
              </c:pt>
              <c:pt idx="4459">
                <c:v>4459</c:v>
              </c:pt>
              <c:pt idx="4460">
                <c:v>4460</c:v>
              </c:pt>
              <c:pt idx="4461">
                <c:v>4461</c:v>
              </c:pt>
              <c:pt idx="4462">
                <c:v>4462</c:v>
              </c:pt>
              <c:pt idx="4463">
                <c:v>4463</c:v>
              </c:pt>
              <c:pt idx="4464">
                <c:v>4464</c:v>
              </c:pt>
              <c:pt idx="4465">
                <c:v>4465</c:v>
              </c:pt>
              <c:pt idx="4466">
                <c:v>4466</c:v>
              </c:pt>
              <c:pt idx="4467">
                <c:v>4467</c:v>
              </c:pt>
              <c:pt idx="4468">
                <c:v>4468</c:v>
              </c:pt>
              <c:pt idx="4469">
                <c:v>4469</c:v>
              </c:pt>
              <c:pt idx="4470">
                <c:v>4470</c:v>
              </c:pt>
              <c:pt idx="4471">
                <c:v>4471</c:v>
              </c:pt>
              <c:pt idx="4472">
                <c:v>4472</c:v>
              </c:pt>
              <c:pt idx="4473">
                <c:v>4473</c:v>
              </c:pt>
              <c:pt idx="4474">
                <c:v>4474</c:v>
              </c:pt>
              <c:pt idx="4475">
                <c:v>4475</c:v>
              </c:pt>
              <c:pt idx="4476">
                <c:v>4476</c:v>
              </c:pt>
              <c:pt idx="4477">
                <c:v>4477</c:v>
              </c:pt>
              <c:pt idx="4478">
                <c:v>4478</c:v>
              </c:pt>
              <c:pt idx="4479">
                <c:v>4479</c:v>
              </c:pt>
              <c:pt idx="4480">
                <c:v>4480</c:v>
              </c:pt>
              <c:pt idx="4481">
                <c:v>4481</c:v>
              </c:pt>
              <c:pt idx="4482">
                <c:v>4482</c:v>
              </c:pt>
              <c:pt idx="4483">
                <c:v>4483</c:v>
              </c:pt>
              <c:pt idx="4484">
                <c:v>4484</c:v>
              </c:pt>
              <c:pt idx="4485">
                <c:v>4485</c:v>
              </c:pt>
              <c:pt idx="4486">
                <c:v>4486</c:v>
              </c:pt>
              <c:pt idx="4487">
                <c:v>4487</c:v>
              </c:pt>
              <c:pt idx="4488">
                <c:v>4488</c:v>
              </c:pt>
              <c:pt idx="4489">
                <c:v>4489</c:v>
              </c:pt>
              <c:pt idx="4490">
                <c:v>4490</c:v>
              </c:pt>
              <c:pt idx="4491">
                <c:v>4491</c:v>
              </c:pt>
              <c:pt idx="4492">
                <c:v>4492</c:v>
              </c:pt>
              <c:pt idx="4493">
                <c:v>4493</c:v>
              </c:pt>
              <c:pt idx="4494">
                <c:v>4494</c:v>
              </c:pt>
              <c:pt idx="4495">
                <c:v>4495</c:v>
              </c:pt>
              <c:pt idx="4496">
                <c:v>4496</c:v>
              </c:pt>
              <c:pt idx="4497">
                <c:v>4497</c:v>
              </c:pt>
              <c:pt idx="4498">
                <c:v>4498</c:v>
              </c:pt>
              <c:pt idx="4499">
                <c:v>4499</c:v>
              </c:pt>
              <c:pt idx="4500">
                <c:v>4500</c:v>
              </c:pt>
              <c:pt idx="4501">
                <c:v>4501</c:v>
              </c:pt>
              <c:pt idx="4502">
                <c:v>4502</c:v>
              </c:pt>
              <c:pt idx="4503">
                <c:v>4503</c:v>
              </c:pt>
              <c:pt idx="4504">
                <c:v>4504</c:v>
              </c:pt>
              <c:pt idx="4505">
                <c:v>4505</c:v>
              </c:pt>
              <c:pt idx="4506">
                <c:v>4506</c:v>
              </c:pt>
              <c:pt idx="4507">
                <c:v>4507</c:v>
              </c:pt>
              <c:pt idx="4508">
                <c:v>4508</c:v>
              </c:pt>
              <c:pt idx="4509">
                <c:v>4509</c:v>
              </c:pt>
              <c:pt idx="4510">
                <c:v>4510</c:v>
              </c:pt>
              <c:pt idx="4511">
                <c:v>4511</c:v>
              </c:pt>
              <c:pt idx="4512">
                <c:v>4512</c:v>
              </c:pt>
              <c:pt idx="4513">
                <c:v>4513</c:v>
              </c:pt>
              <c:pt idx="4514">
                <c:v>4514</c:v>
              </c:pt>
              <c:pt idx="4515">
                <c:v>4515</c:v>
              </c:pt>
              <c:pt idx="4516">
                <c:v>4516</c:v>
              </c:pt>
              <c:pt idx="4517">
                <c:v>4517</c:v>
              </c:pt>
              <c:pt idx="4518">
                <c:v>4518</c:v>
              </c:pt>
              <c:pt idx="4519">
                <c:v>4519</c:v>
              </c:pt>
              <c:pt idx="4520">
                <c:v>4520</c:v>
              </c:pt>
              <c:pt idx="4521">
                <c:v>4521</c:v>
              </c:pt>
              <c:pt idx="4522">
                <c:v>4522</c:v>
              </c:pt>
              <c:pt idx="4523">
                <c:v>4523</c:v>
              </c:pt>
              <c:pt idx="4524">
                <c:v>4524</c:v>
              </c:pt>
              <c:pt idx="4525">
                <c:v>4525</c:v>
              </c:pt>
              <c:pt idx="4526">
                <c:v>4526</c:v>
              </c:pt>
              <c:pt idx="4527">
                <c:v>4527</c:v>
              </c:pt>
              <c:pt idx="4528">
                <c:v>4528</c:v>
              </c:pt>
              <c:pt idx="4529">
                <c:v>4529</c:v>
              </c:pt>
              <c:pt idx="4530">
                <c:v>4530</c:v>
              </c:pt>
              <c:pt idx="4531">
                <c:v>4531</c:v>
              </c:pt>
              <c:pt idx="4532">
                <c:v>4532</c:v>
              </c:pt>
              <c:pt idx="4533">
                <c:v>4533</c:v>
              </c:pt>
              <c:pt idx="4534">
                <c:v>4534</c:v>
              </c:pt>
              <c:pt idx="4535">
                <c:v>4535</c:v>
              </c:pt>
              <c:pt idx="4536">
                <c:v>4536</c:v>
              </c:pt>
              <c:pt idx="4537">
                <c:v>4537</c:v>
              </c:pt>
              <c:pt idx="4538">
                <c:v>4538</c:v>
              </c:pt>
              <c:pt idx="4539">
                <c:v>4539</c:v>
              </c:pt>
              <c:pt idx="4540">
                <c:v>4540</c:v>
              </c:pt>
              <c:pt idx="4541">
                <c:v>4541</c:v>
              </c:pt>
              <c:pt idx="4542">
                <c:v>4542</c:v>
              </c:pt>
              <c:pt idx="4543">
                <c:v>4543</c:v>
              </c:pt>
              <c:pt idx="4544">
                <c:v>4544</c:v>
              </c:pt>
              <c:pt idx="4545">
                <c:v>4545</c:v>
              </c:pt>
              <c:pt idx="4546">
                <c:v>4546</c:v>
              </c:pt>
              <c:pt idx="4547">
                <c:v>4547</c:v>
              </c:pt>
              <c:pt idx="4548">
                <c:v>4548</c:v>
              </c:pt>
              <c:pt idx="4549">
                <c:v>4549</c:v>
              </c:pt>
              <c:pt idx="4550">
                <c:v>4550</c:v>
              </c:pt>
              <c:pt idx="4551">
                <c:v>4551</c:v>
              </c:pt>
              <c:pt idx="4552">
                <c:v>4552</c:v>
              </c:pt>
              <c:pt idx="4553">
                <c:v>4553</c:v>
              </c:pt>
              <c:pt idx="4554">
                <c:v>4554</c:v>
              </c:pt>
              <c:pt idx="4555">
                <c:v>4555</c:v>
              </c:pt>
              <c:pt idx="4556">
                <c:v>4556</c:v>
              </c:pt>
              <c:pt idx="4557">
                <c:v>4557</c:v>
              </c:pt>
              <c:pt idx="4558">
                <c:v>4558</c:v>
              </c:pt>
              <c:pt idx="4559">
                <c:v>4559</c:v>
              </c:pt>
              <c:pt idx="4560">
                <c:v>4560</c:v>
              </c:pt>
              <c:pt idx="4561">
                <c:v>4561</c:v>
              </c:pt>
              <c:pt idx="4562">
                <c:v>4562</c:v>
              </c:pt>
              <c:pt idx="4563">
                <c:v>4563</c:v>
              </c:pt>
              <c:pt idx="4564">
                <c:v>4564</c:v>
              </c:pt>
              <c:pt idx="4565">
                <c:v>4565</c:v>
              </c:pt>
              <c:pt idx="4566">
                <c:v>4566</c:v>
              </c:pt>
              <c:pt idx="4567">
                <c:v>4567</c:v>
              </c:pt>
              <c:pt idx="4568">
                <c:v>4568</c:v>
              </c:pt>
              <c:pt idx="4569">
                <c:v>4569</c:v>
              </c:pt>
              <c:pt idx="4570">
                <c:v>4570</c:v>
              </c:pt>
              <c:pt idx="4571">
                <c:v>4571</c:v>
              </c:pt>
              <c:pt idx="4572">
                <c:v>4572</c:v>
              </c:pt>
              <c:pt idx="4573">
                <c:v>4573</c:v>
              </c:pt>
              <c:pt idx="4574">
                <c:v>4574</c:v>
              </c:pt>
              <c:pt idx="4575">
                <c:v>4575</c:v>
              </c:pt>
              <c:pt idx="4576">
                <c:v>4576</c:v>
              </c:pt>
              <c:pt idx="4577">
                <c:v>4577</c:v>
              </c:pt>
              <c:pt idx="4578">
                <c:v>4578</c:v>
              </c:pt>
              <c:pt idx="4579">
                <c:v>4579</c:v>
              </c:pt>
              <c:pt idx="4580">
                <c:v>4580</c:v>
              </c:pt>
              <c:pt idx="4581">
                <c:v>4581</c:v>
              </c:pt>
              <c:pt idx="4582">
                <c:v>4582</c:v>
              </c:pt>
              <c:pt idx="4583">
                <c:v>4583</c:v>
              </c:pt>
              <c:pt idx="4584">
                <c:v>4584</c:v>
              </c:pt>
              <c:pt idx="4585">
                <c:v>4585</c:v>
              </c:pt>
              <c:pt idx="4586">
                <c:v>4586</c:v>
              </c:pt>
              <c:pt idx="4587">
                <c:v>4587</c:v>
              </c:pt>
              <c:pt idx="4588">
                <c:v>4588</c:v>
              </c:pt>
              <c:pt idx="4589">
                <c:v>4589</c:v>
              </c:pt>
              <c:pt idx="4590">
                <c:v>4590</c:v>
              </c:pt>
              <c:pt idx="4591">
                <c:v>4591</c:v>
              </c:pt>
              <c:pt idx="4592">
                <c:v>4592</c:v>
              </c:pt>
              <c:pt idx="4593">
                <c:v>4593</c:v>
              </c:pt>
              <c:pt idx="4594">
                <c:v>4594</c:v>
              </c:pt>
              <c:pt idx="4595">
                <c:v>4595</c:v>
              </c:pt>
              <c:pt idx="4596">
                <c:v>4596</c:v>
              </c:pt>
              <c:pt idx="4597">
                <c:v>4597</c:v>
              </c:pt>
              <c:pt idx="4598">
                <c:v>4598</c:v>
              </c:pt>
              <c:pt idx="4599">
                <c:v>4599</c:v>
              </c:pt>
              <c:pt idx="4600">
                <c:v>4600</c:v>
              </c:pt>
              <c:pt idx="4601">
                <c:v>4601</c:v>
              </c:pt>
              <c:pt idx="4602">
                <c:v>4602</c:v>
              </c:pt>
              <c:pt idx="4603">
                <c:v>4603</c:v>
              </c:pt>
              <c:pt idx="4604">
                <c:v>4604</c:v>
              </c:pt>
              <c:pt idx="4605">
                <c:v>4605</c:v>
              </c:pt>
              <c:pt idx="4606">
                <c:v>4606</c:v>
              </c:pt>
              <c:pt idx="4607">
                <c:v>4607</c:v>
              </c:pt>
              <c:pt idx="4608">
                <c:v>4608</c:v>
              </c:pt>
              <c:pt idx="4609">
                <c:v>4609</c:v>
              </c:pt>
              <c:pt idx="4610">
                <c:v>4610</c:v>
              </c:pt>
              <c:pt idx="4611">
                <c:v>4611</c:v>
              </c:pt>
              <c:pt idx="4612">
                <c:v>4612</c:v>
              </c:pt>
              <c:pt idx="4613">
                <c:v>4613</c:v>
              </c:pt>
              <c:pt idx="4614">
                <c:v>4614</c:v>
              </c:pt>
              <c:pt idx="4615">
                <c:v>4615</c:v>
              </c:pt>
              <c:pt idx="4616">
                <c:v>4616</c:v>
              </c:pt>
              <c:pt idx="4617">
                <c:v>4617</c:v>
              </c:pt>
              <c:pt idx="4618">
                <c:v>4618</c:v>
              </c:pt>
              <c:pt idx="4619">
                <c:v>4619</c:v>
              </c:pt>
              <c:pt idx="4620">
                <c:v>4620</c:v>
              </c:pt>
              <c:pt idx="4621">
                <c:v>4621</c:v>
              </c:pt>
              <c:pt idx="4622">
                <c:v>4622</c:v>
              </c:pt>
              <c:pt idx="4623">
                <c:v>4623</c:v>
              </c:pt>
              <c:pt idx="4624">
                <c:v>4624</c:v>
              </c:pt>
              <c:pt idx="4625">
                <c:v>4625</c:v>
              </c:pt>
              <c:pt idx="4626">
                <c:v>4626</c:v>
              </c:pt>
              <c:pt idx="4627">
                <c:v>4627</c:v>
              </c:pt>
              <c:pt idx="4628">
                <c:v>4628</c:v>
              </c:pt>
              <c:pt idx="4629">
                <c:v>4629</c:v>
              </c:pt>
              <c:pt idx="4630">
                <c:v>4630</c:v>
              </c:pt>
              <c:pt idx="4631">
                <c:v>4631</c:v>
              </c:pt>
              <c:pt idx="4632">
                <c:v>4632</c:v>
              </c:pt>
              <c:pt idx="4633">
                <c:v>4633</c:v>
              </c:pt>
              <c:pt idx="4634">
                <c:v>4634</c:v>
              </c:pt>
              <c:pt idx="4635">
                <c:v>4635</c:v>
              </c:pt>
              <c:pt idx="4636">
                <c:v>4636</c:v>
              </c:pt>
              <c:pt idx="4637">
                <c:v>4637</c:v>
              </c:pt>
              <c:pt idx="4638">
                <c:v>4638</c:v>
              </c:pt>
              <c:pt idx="4639">
                <c:v>4639</c:v>
              </c:pt>
              <c:pt idx="4640">
                <c:v>4640</c:v>
              </c:pt>
              <c:pt idx="4641">
                <c:v>4641</c:v>
              </c:pt>
              <c:pt idx="4642">
                <c:v>4642</c:v>
              </c:pt>
              <c:pt idx="4643">
                <c:v>4643</c:v>
              </c:pt>
              <c:pt idx="4644">
                <c:v>4644</c:v>
              </c:pt>
              <c:pt idx="4645">
                <c:v>4645</c:v>
              </c:pt>
              <c:pt idx="4646">
                <c:v>4646</c:v>
              </c:pt>
              <c:pt idx="4647">
                <c:v>4647</c:v>
              </c:pt>
              <c:pt idx="4648">
                <c:v>4648</c:v>
              </c:pt>
              <c:pt idx="4649">
                <c:v>4649</c:v>
              </c:pt>
              <c:pt idx="4650">
                <c:v>4650</c:v>
              </c:pt>
              <c:pt idx="4651">
                <c:v>4651</c:v>
              </c:pt>
              <c:pt idx="4652">
                <c:v>4652</c:v>
              </c:pt>
              <c:pt idx="4653">
                <c:v>4653</c:v>
              </c:pt>
              <c:pt idx="4654">
                <c:v>4654</c:v>
              </c:pt>
              <c:pt idx="4655">
                <c:v>4655</c:v>
              </c:pt>
              <c:pt idx="4656">
                <c:v>4656</c:v>
              </c:pt>
              <c:pt idx="4657">
                <c:v>4657</c:v>
              </c:pt>
              <c:pt idx="4658">
                <c:v>4658</c:v>
              </c:pt>
              <c:pt idx="4659">
                <c:v>4659</c:v>
              </c:pt>
              <c:pt idx="4660">
                <c:v>4660</c:v>
              </c:pt>
              <c:pt idx="4661">
                <c:v>4661</c:v>
              </c:pt>
              <c:pt idx="4662">
                <c:v>4662</c:v>
              </c:pt>
              <c:pt idx="4663">
                <c:v>4663</c:v>
              </c:pt>
              <c:pt idx="4664">
                <c:v>4664</c:v>
              </c:pt>
              <c:pt idx="4665">
                <c:v>4665</c:v>
              </c:pt>
              <c:pt idx="4666">
                <c:v>4666</c:v>
              </c:pt>
              <c:pt idx="4667">
                <c:v>4667</c:v>
              </c:pt>
              <c:pt idx="4668">
                <c:v>4668</c:v>
              </c:pt>
              <c:pt idx="4669">
                <c:v>4669</c:v>
              </c:pt>
              <c:pt idx="4670">
                <c:v>4670</c:v>
              </c:pt>
              <c:pt idx="4671">
                <c:v>4671</c:v>
              </c:pt>
              <c:pt idx="4672">
                <c:v>4672</c:v>
              </c:pt>
              <c:pt idx="4673">
                <c:v>4673</c:v>
              </c:pt>
              <c:pt idx="4674">
                <c:v>4674</c:v>
              </c:pt>
              <c:pt idx="4675">
                <c:v>4675</c:v>
              </c:pt>
              <c:pt idx="4676">
                <c:v>4676</c:v>
              </c:pt>
              <c:pt idx="4677">
                <c:v>4677</c:v>
              </c:pt>
              <c:pt idx="4678">
                <c:v>4678</c:v>
              </c:pt>
              <c:pt idx="4679">
                <c:v>4679</c:v>
              </c:pt>
              <c:pt idx="4680">
                <c:v>4680</c:v>
              </c:pt>
              <c:pt idx="4681">
                <c:v>4681</c:v>
              </c:pt>
              <c:pt idx="4682">
                <c:v>4682</c:v>
              </c:pt>
              <c:pt idx="4683">
                <c:v>4683</c:v>
              </c:pt>
              <c:pt idx="4684">
                <c:v>4684</c:v>
              </c:pt>
              <c:pt idx="4685">
                <c:v>4685</c:v>
              </c:pt>
              <c:pt idx="4686">
                <c:v>4686</c:v>
              </c:pt>
              <c:pt idx="4687">
                <c:v>4687</c:v>
              </c:pt>
              <c:pt idx="4688">
                <c:v>4688</c:v>
              </c:pt>
              <c:pt idx="4689">
                <c:v>4689</c:v>
              </c:pt>
              <c:pt idx="4690">
                <c:v>4690</c:v>
              </c:pt>
              <c:pt idx="4691">
                <c:v>4691</c:v>
              </c:pt>
              <c:pt idx="4692">
                <c:v>4692</c:v>
              </c:pt>
              <c:pt idx="4693">
                <c:v>4693</c:v>
              </c:pt>
              <c:pt idx="4694">
                <c:v>4694</c:v>
              </c:pt>
              <c:pt idx="4695">
                <c:v>4695</c:v>
              </c:pt>
              <c:pt idx="4696">
                <c:v>4696</c:v>
              </c:pt>
              <c:pt idx="4697">
                <c:v>4697</c:v>
              </c:pt>
              <c:pt idx="4698">
                <c:v>4698</c:v>
              </c:pt>
              <c:pt idx="4699">
                <c:v>4699</c:v>
              </c:pt>
              <c:pt idx="4700">
                <c:v>4700</c:v>
              </c:pt>
              <c:pt idx="4701">
                <c:v>4701</c:v>
              </c:pt>
              <c:pt idx="4702">
                <c:v>4702</c:v>
              </c:pt>
              <c:pt idx="4703">
                <c:v>4703</c:v>
              </c:pt>
              <c:pt idx="4704">
                <c:v>4704</c:v>
              </c:pt>
              <c:pt idx="4705">
                <c:v>4705</c:v>
              </c:pt>
              <c:pt idx="4706">
                <c:v>4706</c:v>
              </c:pt>
              <c:pt idx="4707">
                <c:v>4707</c:v>
              </c:pt>
              <c:pt idx="4708">
                <c:v>4708</c:v>
              </c:pt>
              <c:pt idx="4709">
                <c:v>4709</c:v>
              </c:pt>
              <c:pt idx="4710">
                <c:v>4710</c:v>
              </c:pt>
              <c:pt idx="4711">
                <c:v>4711</c:v>
              </c:pt>
              <c:pt idx="4712">
                <c:v>4712</c:v>
              </c:pt>
              <c:pt idx="4713">
                <c:v>4713</c:v>
              </c:pt>
              <c:pt idx="4714">
                <c:v>4714</c:v>
              </c:pt>
              <c:pt idx="4715">
                <c:v>4715</c:v>
              </c:pt>
              <c:pt idx="4716">
                <c:v>4716</c:v>
              </c:pt>
              <c:pt idx="4717">
                <c:v>4717</c:v>
              </c:pt>
              <c:pt idx="4718">
                <c:v>4718</c:v>
              </c:pt>
              <c:pt idx="4719">
                <c:v>4719</c:v>
              </c:pt>
              <c:pt idx="4720">
                <c:v>4720</c:v>
              </c:pt>
              <c:pt idx="4721">
                <c:v>4721</c:v>
              </c:pt>
              <c:pt idx="4722">
                <c:v>4722</c:v>
              </c:pt>
              <c:pt idx="4723">
                <c:v>4723</c:v>
              </c:pt>
              <c:pt idx="4724">
                <c:v>4724</c:v>
              </c:pt>
              <c:pt idx="4725">
                <c:v>4725</c:v>
              </c:pt>
              <c:pt idx="4726">
                <c:v>4726</c:v>
              </c:pt>
              <c:pt idx="4727">
                <c:v>4727</c:v>
              </c:pt>
              <c:pt idx="4728">
                <c:v>4728</c:v>
              </c:pt>
              <c:pt idx="4729">
                <c:v>4729</c:v>
              </c:pt>
              <c:pt idx="4730">
                <c:v>4730</c:v>
              </c:pt>
              <c:pt idx="4731">
                <c:v>4731</c:v>
              </c:pt>
              <c:pt idx="4732">
                <c:v>4732</c:v>
              </c:pt>
              <c:pt idx="4733">
                <c:v>4733</c:v>
              </c:pt>
              <c:pt idx="4734">
                <c:v>4734</c:v>
              </c:pt>
              <c:pt idx="4735">
                <c:v>4735</c:v>
              </c:pt>
              <c:pt idx="4736">
                <c:v>4736</c:v>
              </c:pt>
              <c:pt idx="4737">
                <c:v>4737</c:v>
              </c:pt>
              <c:pt idx="4738">
                <c:v>4738</c:v>
              </c:pt>
              <c:pt idx="4739">
                <c:v>4739</c:v>
              </c:pt>
              <c:pt idx="4740">
                <c:v>4740</c:v>
              </c:pt>
              <c:pt idx="4741">
                <c:v>4741</c:v>
              </c:pt>
              <c:pt idx="4742">
                <c:v>4742</c:v>
              </c:pt>
              <c:pt idx="4743">
                <c:v>4743</c:v>
              </c:pt>
              <c:pt idx="4744">
                <c:v>4744</c:v>
              </c:pt>
              <c:pt idx="4745">
                <c:v>4745</c:v>
              </c:pt>
              <c:pt idx="4746">
                <c:v>4746</c:v>
              </c:pt>
              <c:pt idx="4747">
                <c:v>4747</c:v>
              </c:pt>
              <c:pt idx="4748">
                <c:v>4748</c:v>
              </c:pt>
              <c:pt idx="4749">
                <c:v>4749</c:v>
              </c:pt>
              <c:pt idx="4750">
                <c:v>4750</c:v>
              </c:pt>
              <c:pt idx="4751">
                <c:v>4751</c:v>
              </c:pt>
              <c:pt idx="4752">
                <c:v>4752</c:v>
              </c:pt>
              <c:pt idx="4753">
                <c:v>4753</c:v>
              </c:pt>
              <c:pt idx="4754">
                <c:v>4754</c:v>
              </c:pt>
              <c:pt idx="4755">
                <c:v>4755</c:v>
              </c:pt>
              <c:pt idx="4756">
                <c:v>4756</c:v>
              </c:pt>
              <c:pt idx="4757">
                <c:v>4757</c:v>
              </c:pt>
              <c:pt idx="4758">
                <c:v>4758</c:v>
              </c:pt>
              <c:pt idx="4759">
                <c:v>4759</c:v>
              </c:pt>
              <c:pt idx="4760">
                <c:v>4760</c:v>
              </c:pt>
              <c:pt idx="4761">
                <c:v>4761</c:v>
              </c:pt>
              <c:pt idx="4762">
                <c:v>4762</c:v>
              </c:pt>
              <c:pt idx="4763">
                <c:v>4763</c:v>
              </c:pt>
              <c:pt idx="4764">
                <c:v>4764</c:v>
              </c:pt>
              <c:pt idx="4765">
                <c:v>4765</c:v>
              </c:pt>
              <c:pt idx="4766">
                <c:v>4766</c:v>
              </c:pt>
              <c:pt idx="4767">
                <c:v>4767</c:v>
              </c:pt>
              <c:pt idx="4768">
                <c:v>4768</c:v>
              </c:pt>
              <c:pt idx="4769">
                <c:v>4769</c:v>
              </c:pt>
              <c:pt idx="4770">
                <c:v>4770</c:v>
              </c:pt>
              <c:pt idx="4771">
                <c:v>4771</c:v>
              </c:pt>
              <c:pt idx="4772">
                <c:v>4772</c:v>
              </c:pt>
              <c:pt idx="4773">
                <c:v>4773</c:v>
              </c:pt>
              <c:pt idx="4774">
                <c:v>4774</c:v>
              </c:pt>
              <c:pt idx="4775">
                <c:v>4775</c:v>
              </c:pt>
              <c:pt idx="4776">
                <c:v>4776</c:v>
              </c:pt>
              <c:pt idx="4777">
                <c:v>4777</c:v>
              </c:pt>
              <c:pt idx="4778">
                <c:v>4778</c:v>
              </c:pt>
              <c:pt idx="4779">
                <c:v>4779</c:v>
              </c:pt>
              <c:pt idx="4780">
                <c:v>4780</c:v>
              </c:pt>
              <c:pt idx="4781">
                <c:v>4781</c:v>
              </c:pt>
              <c:pt idx="4782">
                <c:v>4782</c:v>
              </c:pt>
              <c:pt idx="4783">
                <c:v>4783</c:v>
              </c:pt>
              <c:pt idx="4784">
                <c:v>4784</c:v>
              </c:pt>
              <c:pt idx="4785">
                <c:v>4785</c:v>
              </c:pt>
              <c:pt idx="4786">
                <c:v>4786</c:v>
              </c:pt>
              <c:pt idx="4787">
                <c:v>4787</c:v>
              </c:pt>
              <c:pt idx="4788">
                <c:v>4788</c:v>
              </c:pt>
              <c:pt idx="4789">
                <c:v>4789</c:v>
              </c:pt>
              <c:pt idx="4790">
                <c:v>4790</c:v>
              </c:pt>
              <c:pt idx="4791">
                <c:v>4791</c:v>
              </c:pt>
              <c:pt idx="4792">
                <c:v>4792</c:v>
              </c:pt>
              <c:pt idx="4793">
                <c:v>4793</c:v>
              </c:pt>
              <c:pt idx="4794">
                <c:v>4794</c:v>
              </c:pt>
              <c:pt idx="4795">
                <c:v>4795</c:v>
              </c:pt>
              <c:pt idx="4796">
                <c:v>4796</c:v>
              </c:pt>
              <c:pt idx="4797">
                <c:v>4797</c:v>
              </c:pt>
              <c:pt idx="4798">
                <c:v>4798</c:v>
              </c:pt>
              <c:pt idx="4799">
                <c:v>4799</c:v>
              </c:pt>
              <c:pt idx="4800">
                <c:v>4800</c:v>
              </c:pt>
              <c:pt idx="4801">
                <c:v>4801</c:v>
              </c:pt>
              <c:pt idx="4802">
                <c:v>4802</c:v>
              </c:pt>
              <c:pt idx="4803">
                <c:v>4803</c:v>
              </c:pt>
              <c:pt idx="4804">
                <c:v>4804</c:v>
              </c:pt>
              <c:pt idx="4805">
                <c:v>4805</c:v>
              </c:pt>
              <c:pt idx="4806">
                <c:v>4806</c:v>
              </c:pt>
              <c:pt idx="4807">
                <c:v>4807</c:v>
              </c:pt>
              <c:pt idx="4808">
                <c:v>4808</c:v>
              </c:pt>
              <c:pt idx="4809">
                <c:v>4809</c:v>
              </c:pt>
              <c:pt idx="4810">
                <c:v>4810</c:v>
              </c:pt>
              <c:pt idx="4811">
                <c:v>4811</c:v>
              </c:pt>
              <c:pt idx="4812">
                <c:v>4812</c:v>
              </c:pt>
              <c:pt idx="4813">
                <c:v>4813</c:v>
              </c:pt>
              <c:pt idx="4814">
                <c:v>4814</c:v>
              </c:pt>
              <c:pt idx="4815">
                <c:v>4815</c:v>
              </c:pt>
              <c:pt idx="4816">
                <c:v>4816</c:v>
              </c:pt>
              <c:pt idx="4817">
                <c:v>4817</c:v>
              </c:pt>
              <c:pt idx="4818">
                <c:v>4818</c:v>
              </c:pt>
              <c:pt idx="4819">
                <c:v>4819</c:v>
              </c:pt>
              <c:pt idx="4820">
                <c:v>4820</c:v>
              </c:pt>
              <c:pt idx="4821">
                <c:v>4821</c:v>
              </c:pt>
              <c:pt idx="4822">
                <c:v>4822</c:v>
              </c:pt>
              <c:pt idx="4823">
                <c:v>4823</c:v>
              </c:pt>
              <c:pt idx="4824">
                <c:v>4824</c:v>
              </c:pt>
              <c:pt idx="4825">
                <c:v>4825</c:v>
              </c:pt>
              <c:pt idx="4826">
                <c:v>4826</c:v>
              </c:pt>
              <c:pt idx="4827">
                <c:v>4827</c:v>
              </c:pt>
              <c:pt idx="4828">
                <c:v>4828</c:v>
              </c:pt>
              <c:pt idx="4829">
                <c:v>4829</c:v>
              </c:pt>
              <c:pt idx="4830">
                <c:v>4830</c:v>
              </c:pt>
              <c:pt idx="4831">
                <c:v>4831</c:v>
              </c:pt>
              <c:pt idx="4832">
                <c:v>4832</c:v>
              </c:pt>
              <c:pt idx="4833">
                <c:v>4833</c:v>
              </c:pt>
              <c:pt idx="4834">
                <c:v>4834</c:v>
              </c:pt>
              <c:pt idx="4835">
                <c:v>4835</c:v>
              </c:pt>
              <c:pt idx="4836">
                <c:v>4836</c:v>
              </c:pt>
              <c:pt idx="4837">
                <c:v>4837</c:v>
              </c:pt>
              <c:pt idx="4838">
                <c:v>4838</c:v>
              </c:pt>
              <c:pt idx="4839">
                <c:v>4839</c:v>
              </c:pt>
              <c:pt idx="4840">
                <c:v>4840</c:v>
              </c:pt>
              <c:pt idx="4841">
                <c:v>4841</c:v>
              </c:pt>
              <c:pt idx="4842">
                <c:v>4842</c:v>
              </c:pt>
              <c:pt idx="4843">
                <c:v>4843</c:v>
              </c:pt>
              <c:pt idx="4844">
                <c:v>4844</c:v>
              </c:pt>
              <c:pt idx="4845">
                <c:v>4845</c:v>
              </c:pt>
              <c:pt idx="4846">
                <c:v>4846</c:v>
              </c:pt>
              <c:pt idx="4847">
                <c:v>4847</c:v>
              </c:pt>
              <c:pt idx="4848">
                <c:v>4848</c:v>
              </c:pt>
              <c:pt idx="4849">
                <c:v>4849</c:v>
              </c:pt>
              <c:pt idx="4850">
                <c:v>4850</c:v>
              </c:pt>
              <c:pt idx="4851">
                <c:v>4851</c:v>
              </c:pt>
              <c:pt idx="4852">
                <c:v>4852</c:v>
              </c:pt>
              <c:pt idx="4853">
                <c:v>4853</c:v>
              </c:pt>
              <c:pt idx="4854">
                <c:v>4854</c:v>
              </c:pt>
              <c:pt idx="4855">
                <c:v>4855</c:v>
              </c:pt>
              <c:pt idx="4856">
                <c:v>4856</c:v>
              </c:pt>
              <c:pt idx="4857">
                <c:v>4857</c:v>
              </c:pt>
              <c:pt idx="4858">
                <c:v>4858</c:v>
              </c:pt>
              <c:pt idx="4859">
                <c:v>4859</c:v>
              </c:pt>
              <c:pt idx="4860">
                <c:v>4860</c:v>
              </c:pt>
              <c:pt idx="4861">
                <c:v>4861</c:v>
              </c:pt>
              <c:pt idx="4862">
                <c:v>4862</c:v>
              </c:pt>
              <c:pt idx="4863">
                <c:v>4863</c:v>
              </c:pt>
              <c:pt idx="4864">
                <c:v>4864</c:v>
              </c:pt>
              <c:pt idx="4865">
                <c:v>4865</c:v>
              </c:pt>
              <c:pt idx="4866">
                <c:v>4866</c:v>
              </c:pt>
              <c:pt idx="4867">
                <c:v>4867</c:v>
              </c:pt>
              <c:pt idx="4868">
                <c:v>4868</c:v>
              </c:pt>
              <c:pt idx="4869">
                <c:v>4869</c:v>
              </c:pt>
              <c:pt idx="4870">
                <c:v>4870</c:v>
              </c:pt>
              <c:pt idx="4871">
                <c:v>4871</c:v>
              </c:pt>
              <c:pt idx="4872">
                <c:v>4872</c:v>
              </c:pt>
              <c:pt idx="4873">
                <c:v>4873</c:v>
              </c:pt>
              <c:pt idx="4874">
                <c:v>4874</c:v>
              </c:pt>
              <c:pt idx="4875">
                <c:v>4875</c:v>
              </c:pt>
              <c:pt idx="4876">
                <c:v>4876</c:v>
              </c:pt>
              <c:pt idx="4877">
                <c:v>4877</c:v>
              </c:pt>
              <c:pt idx="4878">
                <c:v>4878</c:v>
              </c:pt>
              <c:pt idx="4879">
                <c:v>4879</c:v>
              </c:pt>
              <c:pt idx="4880">
                <c:v>4880</c:v>
              </c:pt>
              <c:pt idx="4881">
                <c:v>4881</c:v>
              </c:pt>
              <c:pt idx="4882">
                <c:v>4882</c:v>
              </c:pt>
              <c:pt idx="4883">
                <c:v>4883</c:v>
              </c:pt>
              <c:pt idx="4884">
                <c:v>4884</c:v>
              </c:pt>
              <c:pt idx="4885">
                <c:v>4885</c:v>
              </c:pt>
              <c:pt idx="4886">
                <c:v>4886</c:v>
              </c:pt>
              <c:pt idx="4887">
                <c:v>4887</c:v>
              </c:pt>
              <c:pt idx="4888">
                <c:v>4888</c:v>
              </c:pt>
              <c:pt idx="4889">
                <c:v>4889</c:v>
              </c:pt>
              <c:pt idx="4890">
                <c:v>4890</c:v>
              </c:pt>
              <c:pt idx="4891">
                <c:v>4891</c:v>
              </c:pt>
              <c:pt idx="4892">
                <c:v>4892</c:v>
              </c:pt>
              <c:pt idx="4893">
                <c:v>4893</c:v>
              </c:pt>
              <c:pt idx="4894">
                <c:v>4894</c:v>
              </c:pt>
              <c:pt idx="4895">
                <c:v>4895</c:v>
              </c:pt>
              <c:pt idx="4896">
                <c:v>4896</c:v>
              </c:pt>
              <c:pt idx="4897">
                <c:v>4897</c:v>
              </c:pt>
              <c:pt idx="4898">
                <c:v>4898</c:v>
              </c:pt>
              <c:pt idx="4899">
                <c:v>4899</c:v>
              </c:pt>
              <c:pt idx="4900">
                <c:v>4900</c:v>
              </c:pt>
              <c:pt idx="4901">
                <c:v>4901</c:v>
              </c:pt>
              <c:pt idx="4902">
                <c:v>4902</c:v>
              </c:pt>
              <c:pt idx="4903">
                <c:v>4903</c:v>
              </c:pt>
              <c:pt idx="4904">
                <c:v>4904</c:v>
              </c:pt>
              <c:pt idx="4905">
                <c:v>4905</c:v>
              </c:pt>
              <c:pt idx="4906">
                <c:v>4906</c:v>
              </c:pt>
              <c:pt idx="4907">
                <c:v>4907</c:v>
              </c:pt>
              <c:pt idx="4908">
                <c:v>4908</c:v>
              </c:pt>
              <c:pt idx="4909">
                <c:v>4909</c:v>
              </c:pt>
              <c:pt idx="4910">
                <c:v>4910</c:v>
              </c:pt>
              <c:pt idx="4911">
                <c:v>4911</c:v>
              </c:pt>
              <c:pt idx="4912">
                <c:v>4912</c:v>
              </c:pt>
              <c:pt idx="4913">
                <c:v>4913</c:v>
              </c:pt>
              <c:pt idx="4914">
                <c:v>4914</c:v>
              </c:pt>
              <c:pt idx="4915">
                <c:v>4915</c:v>
              </c:pt>
              <c:pt idx="4916">
                <c:v>4916</c:v>
              </c:pt>
              <c:pt idx="4917">
                <c:v>4917</c:v>
              </c:pt>
              <c:pt idx="4918">
                <c:v>4918</c:v>
              </c:pt>
              <c:pt idx="4919">
                <c:v>4919</c:v>
              </c:pt>
              <c:pt idx="4920">
                <c:v>4920</c:v>
              </c:pt>
              <c:pt idx="4921">
                <c:v>4921</c:v>
              </c:pt>
              <c:pt idx="4922">
                <c:v>4922</c:v>
              </c:pt>
              <c:pt idx="4923">
                <c:v>4923</c:v>
              </c:pt>
              <c:pt idx="4924">
                <c:v>4924</c:v>
              </c:pt>
              <c:pt idx="4925">
                <c:v>4925</c:v>
              </c:pt>
              <c:pt idx="4926">
                <c:v>4926</c:v>
              </c:pt>
              <c:pt idx="4927">
                <c:v>4927</c:v>
              </c:pt>
              <c:pt idx="4928">
                <c:v>4928</c:v>
              </c:pt>
              <c:pt idx="4929">
                <c:v>4929</c:v>
              </c:pt>
              <c:pt idx="4930">
                <c:v>4930</c:v>
              </c:pt>
              <c:pt idx="4931">
                <c:v>4931</c:v>
              </c:pt>
              <c:pt idx="4932">
                <c:v>4932</c:v>
              </c:pt>
              <c:pt idx="4933">
                <c:v>4933</c:v>
              </c:pt>
              <c:pt idx="4934">
                <c:v>4934</c:v>
              </c:pt>
              <c:pt idx="4935">
                <c:v>4935</c:v>
              </c:pt>
              <c:pt idx="4936">
                <c:v>4936</c:v>
              </c:pt>
              <c:pt idx="4937">
                <c:v>4937</c:v>
              </c:pt>
              <c:pt idx="4938">
                <c:v>4938</c:v>
              </c:pt>
              <c:pt idx="4939">
                <c:v>4939</c:v>
              </c:pt>
              <c:pt idx="4940">
                <c:v>4940</c:v>
              </c:pt>
              <c:pt idx="4941">
                <c:v>4941</c:v>
              </c:pt>
              <c:pt idx="4942">
                <c:v>4942</c:v>
              </c:pt>
              <c:pt idx="4943">
                <c:v>4943</c:v>
              </c:pt>
              <c:pt idx="4944">
                <c:v>4944</c:v>
              </c:pt>
              <c:pt idx="4945">
                <c:v>4945</c:v>
              </c:pt>
              <c:pt idx="4946">
                <c:v>4946</c:v>
              </c:pt>
              <c:pt idx="4947">
                <c:v>4947</c:v>
              </c:pt>
              <c:pt idx="4948">
                <c:v>4948</c:v>
              </c:pt>
              <c:pt idx="4949">
                <c:v>4949</c:v>
              </c:pt>
              <c:pt idx="4950">
                <c:v>4950</c:v>
              </c:pt>
              <c:pt idx="4951">
                <c:v>4951</c:v>
              </c:pt>
              <c:pt idx="4952">
                <c:v>4952</c:v>
              </c:pt>
              <c:pt idx="4953">
                <c:v>4953</c:v>
              </c:pt>
              <c:pt idx="4954">
                <c:v>4954</c:v>
              </c:pt>
              <c:pt idx="4955">
                <c:v>4955</c:v>
              </c:pt>
              <c:pt idx="4956">
                <c:v>4956</c:v>
              </c:pt>
              <c:pt idx="4957">
                <c:v>4957</c:v>
              </c:pt>
              <c:pt idx="4958">
                <c:v>4958</c:v>
              </c:pt>
              <c:pt idx="4959">
                <c:v>4959</c:v>
              </c:pt>
              <c:pt idx="4960">
                <c:v>4960</c:v>
              </c:pt>
              <c:pt idx="4961">
                <c:v>4961</c:v>
              </c:pt>
              <c:pt idx="4962">
                <c:v>4962</c:v>
              </c:pt>
              <c:pt idx="4963">
                <c:v>4963</c:v>
              </c:pt>
              <c:pt idx="4964">
                <c:v>4964</c:v>
              </c:pt>
              <c:pt idx="4965">
                <c:v>4965</c:v>
              </c:pt>
              <c:pt idx="4966">
                <c:v>4966</c:v>
              </c:pt>
              <c:pt idx="4967">
                <c:v>4967</c:v>
              </c:pt>
              <c:pt idx="4968">
                <c:v>4968</c:v>
              </c:pt>
              <c:pt idx="4969">
                <c:v>4969</c:v>
              </c:pt>
              <c:pt idx="4970">
                <c:v>4970</c:v>
              </c:pt>
              <c:pt idx="4971">
                <c:v>4971</c:v>
              </c:pt>
              <c:pt idx="4972">
                <c:v>4972</c:v>
              </c:pt>
              <c:pt idx="4973">
                <c:v>4973</c:v>
              </c:pt>
              <c:pt idx="4974">
                <c:v>4974</c:v>
              </c:pt>
              <c:pt idx="4975">
                <c:v>4975</c:v>
              </c:pt>
              <c:pt idx="4976">
                <c:v>4976</c:v>
              </c:pt>
              <c:pt idx="4977">
                <c:v>4977</c:v>
              </c:pt>
              <c:pt idx="4978">
                <c:v>4978</c:v>
              </c:pt>
              <c:pt idx="4979">
                <c:v>4979</c:v>
              </c:pt>
              <c:pt idx="4980">
                <c:v>4980</c:v>
              </c:pt>
              <c:pt idx="4981">
                <c:v>4981</c:v>
              </c:pt>
              <c:pt idx="4982">
                <c:v>4982</c:v>
              </c:pt>
              <c:pt idx="4983">
                <c:v>4983</c:v>
              </c:pt>
              <c:pt idx="4984">
                <c:v>4984</c:v>
              </c:pt>
              <c:pt idx="4985">
                <c:v>4985</c:v>
              </c:pt>
              <c:pt idx="4986">
                <c:v>4986</c:v>
              </c:pt>
              <c:pt idx="4987">
                <c:v>4987</c:v>
              </c:pt>
              <c:pt idx="4988">
                <c:v>4988</c:v>
              </c:pt>
              <c:pt idx="4989">
                <c:v>4989</c:v>
              </c:pt>
              <c:pt idx="4990">
                <c:v>4990</c:v>
              </c:pt>
              <c:pt idx="4991">
                <c:v>4991</c:v>
              </c:pt>
              <c:pt idx="4992">
                <c:v>4992</c:v>
              </c:pt>
              <c:pt idx="4993">
                <c:v>4993</c:v>
              </c:pt>
              <c:pt idx="4994">
                <c:v>4994</c:v>
              </c:pt>
              <c:pt idx="4995">
                <c:v>4995</c:v>
              </c:pt>
              <c:pt idx="4996">
                <c:v>4996</c:v>
              </c:pt>
              <c:pt idx="4997">
                <c:v>4997</c:v>
              </c:pt>
              <c:pt idx="4998">
                <c:v>4998</c:v>
              </c:pt>
              <c:pt idx="4999">
                <c:v>4999</c:v>
              </c:pt>
              <c:pt idx="5000">
                <c:v>5000</c:v>
              </c:pt>
              <c:pt idx="5001">
                <c:v>5001</c:v>
              </c:pt>
              <c:pt idx="5002">
                <c:v>5002</c:v>
              </c:pt>
              <c:pt idx="5003">
                <c:v>5003</c:v>
              </c:pt>
              <c:pt idx="5004">
                <c:v>5004</c:v>
              </c:pt>
              <c:pt idx="5005">
                <c:v>5005</c:v>
              </c:pt>
              <c:pt idx="5006">
                <c:v>5006</c:v>
              </c:pt>
              <c:pt idx="5007">
                <c:v>5007</c:v>
              </c:pt>
              <c:pt idx="5008">
                <c:v>5008</c:v>
              </c:pt>
              <c:pt idx="5009">
                <c:v>5009</c:v>
              </c:pt>
              <c:pt idx="5010">
                <c:v>5010</c:v>
              </c:pt>
              <c:pt idx="5011">
                <c:v>5011</c:v>
              </c:pt>
              <c:pt idx="5012">
                <c:v>5012</c:v>
              </c:pt>
              <c:pt idx="5013">
                <c:v>5013</c:v>
              </c:pt>
              <c:pt idx="5014">
                <c:v>5014</c:v>
              </c:pt>
              <c:pt idx="5015">
                <c:v>5015</c:v>
              </c:pt>
              <c:pt idx="5016">
                <c:v>5016</c:v>
              </c:pt>
              <c:pt idx="5017">
                <c:v>5017</c:v>
              </c:pt>
              <c:pt idx="5018">
                <c:v>5018</c:v>
              </c:pt>
              <c:pt idx="5019">
                <c:v>5019</c:v>
              </c:pt>
              <c:pt idx="5020">
                <c:v>5020</c:v>
              </c:pt>
              <c:pt idx="5021">
                <c:v>5021</c:v>
              </c:pt>
              <c:pt idx="5022">
                <c:v>5022</c:v>
              </c:pt>
              <c:pt idx="5023">
                <c:v>5023</c:v>
              </c:pt>
              <c:pt idx="5024">
                <c:v>5024</c:v>
              </c:pt>
              <c:pt idx="5025">
                <c:v>5025</c:v>
              </c:pt>
              <c:pt idx="5026">
                <c:v>5026</c:v>
              </c:pt>
              <c:pt idx="5027">
                <c:v>5027</c:v>
              </c:pt>
              <c:pt idx="5028">
                <c:v>5028</c:v>
              </c:pt>
              <c:pt idx="5029">
                <c:v>5029</c:v>
              </c:pt>
              <c:pt idx="5030">
                <c:v>5030</c:v>
              </c:pt>
              <c:pt idx="5031">
                <c:v>5031</c:v>
              </c:pt>
              <c:pt idx="5032">
                <c:v>5032</c:v>
              </c:pt>
              <c:pt idx="5033">
                <c:v>5033</c:v>
              </c:pt>
              <c:pt idx="5034">
                <c:v>5034</c:v>
              </c:pt>
              <c:pt idx="5035">
                <c:v>5035</c:v>
              </c:pt>
              <c:pt idx="5036">
                <c:v>5036</c:v>
              </c:pt>
              <c:pt idx="5037">
                <c:v>5037</c:v>
              </c:pt>
              <c:pt idx="5038">
                <c:v>5038</c:v>
              </c:pt>
              <c:pt idx="5039">
                <c:v>5039</c:v>
              </c:pt>
              <c:pt idx="5040">
                <c:v>5040</c:v>
              </c:pt>
              <c:pt idx="5041">
                <c:v>5041</c:v>
              </c:pt>
              <c:pt idx="5042">
                <c:v>5042</c:v>
              </c:pt>
              <c:pt idx="5043">
                <c:v>5043</c:v>
              </c:pt>
              <c:pt idx="5044">
                <c:v>5044</c:v>
              </c:pt>
              <c:pt idx="5045">
                <c:v>5045</c:v>
              </c:pt>
              <c:pt idx="5046">
                <c:v>5046</c:v>
              </c:pt>
              <c:pt idx="5047">
                <c:v>5047</c:v>
              </c:pt>
              <c:pt idx="5048">
                <c:v>5048</c:v>
              </c:pt>
              <c:pt idx="5049">
                <c:v>5049</c:v>
              </c:pt>
              <c:pt idx="5050">
                <c:v>5050</c:v>
              </c:pt>
              <c:pt idx="5051">
                <c:v>5051</c:v>
              </c:pt>
              <c:pt idx="5052">
                <c:v>5052</c:v>
              </c:pt>
              <c:pt idx="5053">
                <c:v>5053</c:v>
              </c:pt>
              <c:pt idx="5054">
                <c:v>5054</c:v>
              </c:pt>
              <c:pt idx="5055">
                <c:v>5055</c:v>
              </c:pt>
              <c:pt idx="5056">
                <c:v>5056</c:v>
              </c:pt>
              <c:pt idx="5057">
                <c:v>5057</c:v>
              </c:pt>
              <c:pt idx="5058">
                <c:v>5058</c:v>
              </c:pt>
              <c:pt idx="5059">
                <c:v>5059</c:v>
              </c:pt>
              <c:pt idx="5060">
                <c:v>5060</c:v>
              </c:pt>
              <c:pt idx="5061">
                <c:v>5061</c:v>
              </c:pt>
              <c:pt idx="5062">
                <c:v>5062</c:v>
              </c:pt>
              <c:pt idx="5063">
                <c:v>5063</c:v>
              </c:pt>
              <c:pt idx="5064">
                <c:v>5064</c:v>
              </c:pt>
              <c:pt idx="5065">
                <c:v>5065</c:v>
              </c:pt>
              <c:pt idx="5066">
                <c:v>5066</c:v>
              </c:pt>
              <c:pt idx="5067">
                <c:v>5067</c:v>
              </c:pt>
              <c:pt idx="5068">
                <c:v>5068</c:v>
              </c:pt>
              <c:pt idx="5069">
                <c:v>5069</c:v>
              </c:pt>
              <c:pt idx="5070">
                <c:v>5070</c:v>
              </c:pt>
              <c:pt idx="5071">
                <c:v>5071</c:v>
              </c:pt>
              <c:pt idx="5072">
                <c:v>5072</c:v>
              </c:pt>
              <c:pt idx="5073">
                <c:v>5073</c:v>
              </c:pt>
              <c:pt idx="5074">
                <c:v>5074</c:v>
              </c:pt>
              <c:pt idx="5075">
                <c:v>5075</c:v>
              </c:pt>
              <c:pt idx="5076">
                <c:v>5076</c:v>
              </c:pt>
              <c:pt idx="5077">
                <c:v>5077</c:v>
              </c:pt>
              <c:pt idx="5078">
                <c:v>5078</c:v>
              </c:pt>
              <c:pt idx="5079">
                <c:v>5079</c:v>
              </c:pt>
              <c:pt idx="5080">
                <c:v>5080</c:v>
              </c:pt>
              <c:pt idx="5081">
                <c:v>5081</c:v>
              </c:pt>
              <c:pt idx="5082">
                <c:v>5082</c:v>
              </c:pt>
              <c:pt idx="5083">
                <c:v>5083</c:v>
              </c:pt>
              <c:pt idx="5084">
                <c:v>5084</c:v>
              </c:pt>
              <c:pt idx="5085">
                <c:v>5085</c:v>
              </c:pt>
              <c:pt idx="5086">
                <c:v>5086</c:v>
              </c:pt>
              <c:pt idx="5087">
                <c:v>5087</c:v>
              </c:pt>
              <c:pt idx="5088">
                <c:v>5088</c:v>
              </c:pt>
              <c:pt idx="5089">
                <c:v>5089</c:v>
              </c:pt>
              <c:pt idx="5090">
                <c:v>5090</c:v>
              </c:pt>
              <c:pt idx="5091">
                <c:v>5091</c:v>
              </c:pt>
              <c:pt idx="5092">
                <c:v>5092</c:v>
              </c:pt>
              <c:pt idx="5093">
                <c:v>5093</c:v>
              </c:pt>
              <c:pt idx="5094">
                <c:v>5094</c:v>
              </c:pt>
              <c:pt idx="5095">
                <c:v>5095</c:v>
              </c:pt>
              <c:pt idx="5096">
                <c:v>5096</c:v>
              </c:pt>
              <c:pt idx="5097">
                <c:v>5097</c:v>
              </c:pt>
              <c:pt idx="5098">
                <c:v>5098</c:v>
              </c:pt>
              <c:pt idx="5099">
                <c:v>5099</c:v>
              </c:pt>
              <c:pt idx="5100">
                <c:v>5100</c:v>
              </c:pt>
              <c:pt idx="5101">
                <c:v>5101</c:v>
              </c:pt>
              <c:pt idx="5102">
                <c:v>5102</c:v>
              </c:pt>
              <c:pt idx="5103">
                <c:v>5103</c:v>
              </c:pt>
              <c:pt idx="5104">
                <c:v>5104</c:v>
              </c:pt>
              <c:pt idx="5105">
                <c:v>5105</c:v>
              </c:pt>
              <c:pt idx="5106">
                <c:v>5106</c:v>
              </c:pt>
              <c:pt idx="5107">
                <c:v>5107</c:v>
              </c:pt>
              <c:pt idx="5108">
                <c:v>5108</c:v>
              </c:pt>
              <c:pt idx="5109">
                <c:v>5109</c:v>
              </c:pt>
              <c:pt idx="5110">
                <c:v>5110</c:v>
              </c:pt>
              <c:pt idx="5111">
                <c:v>5111</c:v>
              </c:pt>
              <c:pt idx="5112">
                <c:v>5112</c:v>
              </c:pt>
              <c:pt idx="5113">
                <c:v>5113</c:v>
              </c:pt>
              <c:pt idx="5114">
                <c:v>5114</c:v>
              </c:pt>
              <c:pt idx="5115">
                <c:v>5115</c:v>
              </c:pt>
              <c:pt idx="5116">
                <c:v>5116</c:v>
              </c:pt>
              <c:pt idx="5117">
                <c:v>5117</c:v>
              </c:pt>
              <c:pt idx="5118">
                <c:v>5118</c:v>
              </c:pt>
              <c:pt idx="5119">
                <c:v>5119</c:v>
              </c:pt>
              <c:pt idx="5120">
                <c:v>5120</c:v>
              </c:pt>
              <c:pt idx="5121">
                <c:v>5121</c:v>
              </c:pt>
              <c:pt idx="5122">
                <c:v>5122</c:v>
              </c:pt>
              <c:pt idx="5123">
                <c:v>5123</c:v>
              </c:pt>
              <c:pt idx="5124">
                <c:v>5124</c:v>
              </c:pt>
              <c:pt idx="5125">
                <c:v>5125</c:v>
              </c:pt>
              <c:pt idx="5126">
                <c:v>5126</c:v>
              </c:pt>
              <c:pt idx="5127">
                <c:v>5127</c:v>
              </c:pt>
              <c:pt idx="5128">
                <c:v>5128</c:v>
              </c:pt>
              <c:pt idx="5129">
                <c:v>5129</c:v>
              </c:pt>
              <c:pt idx="5130">
                <c:v>5130</c:v>
              </c:pt>
              <c:pt idx="5131">
                <c:v>5131</c:v>
              </c:pt>
              <c:pt idx="5132">
                <c:v>5132</c:v>
              </c:pt>
              <c:pt idx="5133">
                <c:v>5133</c:v>
              </c:pt>
              <c:pt idx="5134">
                <c:v>5134</c:v>
              </c:pt>
              <c:pt idx="5135">
                <c:v>5135</c:v>
              </c:pt>
              <c:pt idx="5136">
                <c:v>5136</c:v>
              </c:pt>
              <c:pt idx="5137">
                <c:v>5137</c:v>
              </c:pt>
              <c:pt idx="5138">
                <c:v>5138</c:v>
              </c:pt>
              <c:pt idx="5139">
                <c:v>5139</c:v>
              </c:pt>
              <c:pt idx="5140">
                <c:v>5140</c:v>
              </c:pt>
              <c:pt idx="5141">
                <c:v>5141</c:v>
              </c:pt>
              <c:pt idx="5142">
                <c:v>5142</c:v>
              </c:pt>
              <c:pt idx="5143">
                <c:v>5143</c:v>
              </c:pt>
              <c:pt idx="5144">
                <c:v>5144</c:v>
              </c:pt>
              <c:pt idx="5145">
                <c:v>5145</c:v>
              </c:pt>
              <c:pt idx="5146">
                <c:v>5146</c:v>
              </c:pt>
              <c:pt idx="5147">
                <c:v>5147</c:v>
              </c:pt>
              <c:pt idx="5148">
                <c:v>5148</c:v>
              </c:pt>
              <c:pt idx="5149">
                <c:v>5149</c:v>
              </c:pt>
              <c:pt idx="5150">
                <c:v>5150</c:v>
              </c:pt>
              <c:pt idx="5151">
                <c:v>5151</c:v>
              </c:pt>
              <c:pt idx="5152">
                <c:v>5152</c:v>
              </c:pt>
              <c:pt idx="5153">
                <c:v>5153</c:v>
              </c:pt>
              <c:pt idx="5154">
                <c:v>5154</c:v>
              </c:pt>
              <c:pt idx="5155">
                <c:v>5155</c:v>
              </c:pt>
              <c:pt idx="5156">
                <c:v>5156</c:v>
              </c:pt>
              <c:pt idx="5157">
                <c:v>5157</c:v>
              </c:pt>
              <c:pt idx="5158">
                <c:v>5158</c:v>
              </c:pt>
              <c:pt idx="5159">
                <c:v>5159</c:v>
              </c:pt>
              <c:pt idx="5160">
                <c:v>5160</c:v>
              </c:pt>
              <c:pt idx="5161">
                <c:v>5161</c:v>
              </c:pt>
              <c:pt idx="5162">
                <c:v>5162</c:v>
              </c:pt>
              <c:pt idx="5163">
                <c:v>5163</c:v>
              </c:pt>
              <c:pt idx="5164">
                <c:v>5164</c:v>
              </c:pt>
              <c:pt idx="5165">
                <c:v>5165</c:v>
              </c:pt>
              <c:pt idx="5166">
                <c:v>5166</c:v>
              </c:pt>
              <c:pt idx="5167">
                <c:v>5167</c:v>
              </c:pt>
              <c:pt idx="5168">
                <c:v>5168</c:v>
              </c:pt>
              <c:pt idx="5169">
                <c:v>5169</c:v>
              </c:pt>
              <c:pt idx="5170">
                <c:v>5170</c:v>
              </c:pt>
              <c:pt idx="5171">
                <c:v>5171</c:v>
              </c:pt>
              <c:pt idx="5172">
                <c:v>5172</c:v>
              </c:pt>
              <c:pt idx="5173">
                <c:v>5173</c:v>
              </c:pt>
              <c:pt idx="5174">
                <c:v>5174</c:v>
              </c:pt>
              <c:pt idx="5175">
                <c:v>5175</c:v>
              </c:pt>
              <c:pt idx="5176">
                <c:v>5176</c:v>
              </c:pt>
              <c:pt idx="5177">
                <c:v>5177</c:v>
              </c:pt>
              <c:pt idx="5178">
                <c:v>5178</c:v>
              </c:pt>
              <c:pt idx="5179">
                <c:v>5179</c:v>
              </c:pt>
              <c:pt idx="5180">
                <c:v>5180</c:v>
              </c:pt>
              <c:pt idx="5181">
                <c:v>5181</c:v>
              </c:pt>
              <c:pt idx="5182">
                <c:v>5182</c:v>
              </c:pt>
              <c:pt idx="5183">
                <c:v>5183</c:v>
              </c:pt>
              <c:pt idx="5184">
                <c:v>5184</c:v>
              </c:pt>
              <c:pt idx="5185">
                <c:v>5185</c:v>
              </c:pt>
              <c:pt idx="5186">
                <c:v>5186</c:v>
              </c:pt>
              <c:pt idx="5187">
                <c:v>5187</c:v>
              </c:pt>
              <c:pt idx="5188">
                <c:v>5188</c:v>
              </c:pt>
              <c:pt idx="5189">
                <c:v>5189</c:v>
              </c:pt>
              <c:pt idx="5190">
                <c:v>5190</c:v>
              </c:pt>
              <c:pt idx="5191">
                <c:v>5191</c:v>
              </c:pt>
              <c:pt idx="5192">
                <c:v>5192</c:v>
              </c:pt>
              <c:pt idx="5193">
                <c:v>5193</c:v>
              </c:pt>
              <c:pt idx="5194">
                <c:v>5194</c:v>
              </c:pt>
              <c:pt idx="5195">
                <c:v>5195</c:v>
              </c:pt>
              <c:pt idx="5196">
                <c:v>5196</c:v>
              </c:pt>
              <c:pt idx="5197">
                <c:v>5197</c:v>
              </c:pt>
              <c:pt idx="5198">
                <c:v>5198</c:v>
              </c:pt>
              <c:pt idx="5199">
                <c:v>5199</c:v>
              </c:pt>
              <c:pt idx="5200">
                <c:v>5200</c:v>
              </c:pt>
              <c:pt idx="5201">
                <c:v>5201</c:v>
              </c:pt>
              <c:pt idx="5202">
                <c:v>5202</c:v>
              </c:pt>
              <c:pt idx="5203">
                <c:v>5203</c:v>
              </c:pt>
              <c:pt idx="5204">
                <c:v>5204</c:v>
              </c:pt>
              <c:pt idx="5205">
                <c:v>5205</c:v>
              </c:pt>
              <c:pt idx="5206">
                <c:v>5206</c:v>
              </c:pt>
              <c:pt idx="5207">
                <c:v>5207</c:v>
              </c:pt>
              <c:pt idx="5208">
                <c:v>5208</c:v>
              </c:pt>
              <c:pt idx="5209">
                <c:v>5209</c:v>
              </c:pt>
              <c:pt idx="5210">
                <c:v>5210</c:v>
              </c:pt>
              <c:pt idx="5211">
                <c:v>5211</c:v>
              </c:pt>
              <c:pt idx="5212">
                <c:v>5212</c:v>
              </c:pt>
              <c:pt idx="5213">
                <c:v>5213</c:v>
              </c:pt>
              <c:pt idx="5214">
                <c:v>5214</c:v>
              </c:pt>
              <c:pt idx="5215">
                <c:v>5215</c:v>
              </c:pt>
              <c:pt idx="5216">
                <c:v>5216</c:v>
              </c:pt>
              <c:pt idx="5217">
                <c:v>5217</c:v>
              </c:pt>
              <c:pt idx="5218">
                <c:v>5218</c:v>
              </c:pt>
              <c:pt idx="5219">
                <c:v>5219</c:v>
              </c:pt>
              <c:pt idx="5220">
                <c:v>5220</c:v>
              </c:pt>
              <c:pt idx="5221">
                <c:v>5221</c:v>
              </c:pt>
              <c:pt idx="5222">
                <c:v>5222</c:v>
              </c:pt>
              <c:pt idx="5223">
                <c:v>5223</c:v>
              </c:pt>
              <c:pt idx="5224">
                <c:v>5224</c:v>
              </c:pt>
              <c:pt idx="5225">
                <c:v>5225</c:v>
              </c:pt>
              <c:pt idx="5226">
                <c:v>5226</c:v>
              </c:pt>
              <c:pt idx="5227">
                <c:v>5227</c:v>
              </c:pt>
              <c:pt idx="5228">
                <c:v>5228</c:v>
              </c:pt>
              <c:pt idx="5229">
                <c:v>5229</c:v>
              </c:pt>
              <c:pt idx="5230">
                <c:v>5230</c:v>
              </c:pt>
              <c:pt idx="5231">
                <c:v>5231</c:v>
              </c:pt>
              <c:pt idx="5232">
                <c:v>5232</c:v>
              </c:pt>
              <c:pt idx="5233">
                <c:v>5233</c:v>
              </c:pt>
              <c:pt idx="5234">
                <c:v>5234</c:v>
              </c:pt>
              <c:pt idx="5235">
                <c:v>5235</c:v>
              </c:pt>
              <c:pt idx="5236">
                <c:v>5236</c:v>
              </c:pt>
              <c:pt idx="5237">
                <c:v>5237</c:v>
              </c:pt>
              <c:pt idx="5238">
                <c:v>5238</c:v>
              </c:pt>
              <c:pt idx="5239">
                <c:v>5239</c:v>
              </c:pt>
              <c:pt idx="5240">
                <c:v>5240</c:v>
              </c:pt>
              <c:pt idx="5241">
                <c:v>5241</c:v>
              </c:pt>
              <c:pt idx="5242">
                <c:v>5242</c:v>
              </c:pt>
              <c:pt idx="5243">
                <c:v>5243</c:v>
              </c:pt>
              <c:pt idx="5244">
                <c:v>5244</c:v>
              </c:pt>
              <c:pt idx="5245">
                <c:v>5245</c:v>
              </c:pt>
              <c:pt idx="5246">
                <c:v>5246</c:v>
              </c:pt>
              <c:pt idx="5247">
                <c:v>5247</c:v>
              </c:pt>
              <c:pt idx="5248">
                <c:v>5248</c:v>
              </c:pt>
              <c:pt idx="5249">
                <c:v>5249</c:v>
              </c:pt>
              <c:pt idx="5250">
                <c:v>5250</c:v>
              </c:pt>
              <c:pt idx="5251">
                <c:v>5251</c:v>
              </c:pt>
              <c:pt idx="5252">
                <c:v>5252</c:v>
              </c:pt>
              <c:pt idx="5253">
                <c:v>5253</c:v>
              </c:pt>
              <c:pt idx="5254">
                <c:v>5254</c:v>
              </c:pt>
              <c:pt idx="5255">
                <c:v>5255</c:v>
              </c:pt>
              <c:pt idx="5256">
                <c:v>5256</c:v>
              </c:pt>
              <c:pt idx="5257">
                <c:v>5257</c:v>
              </c:pt>
              <c:pt idx="5258">
                <c:v>5258</c:v>
              </c:pt>
              <c:pt idx="5259">
                <c:v>5259</c:v>
              </c:pt>
              <c:pt idx="5260">
                <c:v>5260</c:v>
              </c:pt>
              <c:pt idx="5261">
                <c:v>5261</c:v>
              </c:pt>
              <c:pt idx="5262">
                <c:v>5262</c:v>
              </c:pt>
              <c:pt idx="5263">
                <c:v>5263</c:v>
              </c:pt>
              <c:pt idx="5264">
                <c:v>5264</c:v>
              </c:pt>
              <c:pt idx="5265">
                <c:v>5265</c:v>
              </c:pt>
              <c:pt idx="5266">
                <c:v>5266</c:v>
              </c:pt>
              <c:pt idx="5267">
                <c:v>5267</c:v>
              </c:pt>
              <c:pt idx="5268">
                <c:v>5268</c:v>
              </c:pt>
              <c:pt idx="5269">
                <c:v>5269</c:v>
              </c:pt>
              <c:pt idx="5270">
                <c:v>5270</c:v>
              </c:pt>
              <c:pt idx="5271">
                <c:v>5271</c:v>
              </c:pt>
              <c:pt idx="5272">
                <c:v>5272</c:v>
              </c:pt>
              <c:pt idx="5273">
                <c:v>5273</c:v>
              </c:pt>
              <c:pt idx="5274">
                <c:v>5274</c:v>
              </c:pt>
              <c:pt idx="5275">
                <c:v>5275</c:v>
              </c:pt>
              <c:pt idx="5276">
                <c:v>5276</c:v>
              </c:pt>
              <c:pt idx="5277">
                <c:v>5277</c:v>
              </c:pt>
              <c:pt idx="5278">
                <c:v>5278</c:v>
              </c:pt>
              <c:pt idx="5279">
                <c:v>5279</c:v>
              </c:pt>
              <c:pt idx="5280">
                <c:v>5280</c:v>
              </c:pt>
              <c:pt idx="5281">
                <c:v>5281</c:v>
              </c:pt>
              <c:pt idx="5282">
                <c:v>5282</c:v>
              </c:pt>
              <c:pt idx="5283">
                <c:v>5283</c:v>
              </c:pt>
              <c:pt idx="5284">
                <c:v>5284</c:v>
              </c:pt>
              <c:pt idx="5285">
                <c:v>5285</c:v>
              </c:pt>
              <c:pt idx="5286">
                <c:v>5286</c:v>
              </c:pt>
              <c:pt idx="5287">
                <c:v>5287</c:v>
              </c:pt>
              <c:pt idx="5288">
                <c:v>5288</c:v>
              </c:pt>
              <c:pt idx="5289">
                <c:v>5289</c:v>
              </c:pt>
              <c:pt idx="5290">
                <c:v>5290</c:v>
              </c:pt>
              <c:pt idx="5291">
                <c:v>5291</c:v>
              </c:pt>
              <c:pt idx="5292">
                <c:v>5292</c:v>
              </c:pt>
              <c:pt idx="5293">
                <c:v>5293</c:v>
              </c:pt>
              <c:pt idx="5294">
                <c:v>5294</c:v>
              </c:pt>
              <c:pt idx="5295">
                <c:v>5295</c:v>
              </c:pt>
              <c:pt idx="5296">
                <c:v>5296</c:v>
              </c:pt>
              <c:pt idx="5297">
                <c:v>5297</c:v>
              </c:pt>
              <c:pt idx="5298">
                <c:v>5298</c:v>
              </c:pt>
              <c:pt idx="5299">
                <c:v>5299</c:v>
              </c:pt>
              <c:pt idx="5300">
                <c:v>5300</c:v>
              </c:pt>
              <c:pt idx="5301">
                <c:v>5301</c:v>
              </c:pt>
              <c:pt idx="5302">
                <c:v>5302</c:v>
              </c:pt>
              <c:pt idx="5303">
                <c:v>5303</c:v>
              </c:pt>
              <c:pt idx="5304">
                <c:v>5304</c:v>
              </c:pt>
              <c:pt idx="5305">
                <c:v>5305</c:v>
              </c:pt>
              <c:pt idx="5306">
                <c:v>5306</c:v>
              </c:pt>
              <c:pt idx="5307">
                <c:v>5307</c:v>
              </c:pt>
              <c:pt idx="5308">
                <c:v>5308</c:v>
              </c:pt>
              <c:pt idx="5309">
                <c:v>5309</c:v>
              </c:pt>
              <c:pt idx="5310">
                <c:v>5310</c:v>
              </c:pt>
              <c:pt idx="5311">
                <c:v>5311</c:v>
              </c:pt>
              <c:pt idx="5312">
                <c:v>5312</c:v>
              </c:pt>
              <c:pt idx="5313">
                <c:v>5313</c:v>
              </c:pt>
              <c:pt idx="5314">
                <c:v>5314</c:v>
              </c:pt>
              <c:pt idx="5315">
                <c:v>5315</c:v>
              </c:pt>
              <c:pt idx="5316">
                <c:v>5316</c:v>
              </c:pt>
              <c:pt idx="5317">
                <c:v>5317</c:v>
              </c:pt>
              <c:pt idx="5318">
                <c:v>5318</c:v>
              </c:pt>
              <c:pt idx="5319">
                <c:v>5319</c:v>
              </c:pt>
              <c:pt idx="5320">
                <c:v>5320</c:v>
              </c:pt>
              <c:pt idx="5321">
                <c:v>5321</c:v>
              </c:pt>
              <c:pt idx="5322">
                <c:v>5322</c:v>
              </c:pt>
              <c:pt idx="5323">
                <c:v>5323</c:v>
              </c:pt>
              <c:pt idx="5324">
                <c:v>5324</c:v>
              </c:pt>
              <c:pt idx="5325">
                <c:v>5325</c:v>
              </c:pt>
              <c:pt idx="5326">
                <c:v>5326</c:v>
              </c:pt>
              <c:pt idx="5327">
                <c:v>5327</c:v>
              </c:pt>
              <c:pt idx="5328">
                <c:v>5328</c:v>
              </c:pt>
              <c:pt idx="5329">
                <c:v>5329</c:v>
              </c:pt>
              <c:pt idx="5330">
                <c:v>5330</c:v>
              </c:pt>
              <c:pt idx="5331">
                <c:v>5331</c:v>
              </c:pt>
              <c:pt idx="5332">
                <c:v>5332</c:v>
              </c:pt>
              <c:pt idx="5333">
                <c:v>5333</c:v>
              </c:pt>
              <c:pt idx="5334">
                <c:v>5334</c:v>
              </c:pt>
              <c:pt idx="5335">
                <c:v>5335</c:v>
              </c:pt>
              <c:pt idx="5336">
                <c:v>5336</c:v>
              </c:pt>
              <c:pt idx="5337">
                <c:v>5337</c:v>
              </c:pt>
              <c:pt idx="5338">
                <c:v>5338</c:v>
              </c:pt>
              <c:pt idx="5339">
                <c:v>5339</c:v>
              </c:pt>
              <c:pt idx="5340">
                <c:v>5340</c:v>
              </c:pt>
              <c:pt idx="5341">
                <c:v>5341</c:v>
              </c:pt>
              <c:pt idx="5342">
                <c:v>5342</c:v>
              </c:pt>
              <c:pt idx="5343">
                <c:v>5343</c:v>
              </c:pt>
              <c:pt idx="5344">
                <c:v>5344</c:v>
              </c:pt>
              <c:pt idx="5345">
                <c:v>5345</c:v>
              </c:pt>
              <c:pt idx="5346">
                <c:v>5346</c:v>
              </c:pt>
              <c:pt idx="5347">
                <c:v>5347</c:v>
              </c:pt>
              <c:pt idx="5348">
                <c:v>5348</c:v>
              </c:pt>
              <c:pt idx="5349">
                <c:v>5349</c:v>
              </c:pt>
              <c:pt idx="5350">
                <c:v>5350</c:v>
              </c:pt>
              <c:pt idx="5351">
                <c:v>5351</c:v>
              </c:pt>
              <c:pt idx="5352">
                <c:v>5352</c:v>
              </c:pt>
              <c:pt idx="5353">
                <c:v>5353</c:v>
              </c:pt>
              <c:pt idx="5354">
                <c:v>5354</c:v>
              </c:pt>
              <c:pt idx="5355">
                <c:v>5355</c:v>
              </c:pt>
              <c:pt idx="5356">
                <c:v>5356</c:v>
              </c:pt>
              <c:pt idx="5357">
                <c:v>5357</c:v>
              </c:pt>
              <c:pt idx="5358">
                <c:v>5358</c:v>
              </c:pt>
              <c:pt idx="5359">
                <c:v>5359</c:v>
              </c:pt>
              <c:pt idx="5360">
                <c:v>5360</c:v>
              </c:pt>
              <c:pt idx="5361">
                <c:v>5361</c:v>
              </c:pt>
              <c:pt idx="5362">
                <c:v>5362</c:v>
              </c:pt>
              <c:pt idx="5363">
                <c:v>5363</c:v>
              </c:pt>
              <c:pt idx="5364">
                <c:v>5364</c:v>
              </c:pt>
              <c:pt idx="5365">
                <c:v>5365</c:v>
              </c:pt>
              <c:pt idx="5366">
                <c:v>5366</c:v>
              </c:pt>
              <c:pt idx="5367">
                <c:v>5367</c:v>
              </c:pt>
              <c:pt idx="5368">
                <c:v>5368</c:v>
              </c:pt>
              <c:pt idx="5369">
                <c:v>5369</c:v>
              </c:pt>
              <c:pt idx="5370">
                <c:v>5370</c:v>
              </c:pt>
              <c:pt idx="5371">
                <c:v>5371</c:v>
              </c:pt>
              <c:pt idx="5372">
                <c:v>5372</c:v>
              </c:pt>
              <c:pt idx="5373">
                <c:v>5373</c:v>
              </c:pt>
              <c:pt idx="5374">
                <c:v>5374</c:v>
              </c:pt>
              <c:pt idx="5375">
                <c:v>5375</c:v>
              </c:pt>
              <c:pt idx="5376">
                <c:v>5376</c:v>
              </c:pt>
              <c:pt idx="5377">
                <c:v>5377</c:v>
              </c:pt>
              <c:pt idx="5378">
                <c:v>5378</c:v>
              </c:pt>
              <c:pt idx="5379">
                <c:v>5379</c:v>
              </c:pt>
              <c:pt idx="5380">
                <c:v>5380</c:v>
              </c:pt>
              <c:pt idx="5381">
                <c:v>5381</c:v>
              </c:pt>
              <c:pt idx="5382">
                <c:v>5382</c:v>
              </c:pt>
              <c:pt idx="5383">
                <c:v>5383</c:v>
              </c:pt>
              <c:pt idx="5384">
                <c:v>5384</c:v>
              </c:pt>
              <c:pt idx="5385">
                <c:v>5385</c:v>
              </c:pt>
              <c:pt idx="5386">
                <c:v>5386</c:v>
              </c:pt>
              <c:pt idx="5387">
                <c:v>5387</c:v>
              </c:pt>
              <c:pt idx="5388">
                <c:v>5388</c:v>
              </c:pt>
              <c:pt idx="5389">
                <c:v>5389</c:v>
              </c:pt>
              <c:pt idx="5390">
                <c:v>5390</c:v>
              </c:pt>
              <c:pt idx="5391">
                <c:v>5391</c:v>
              </c:pt>
              <c:pt idx="5392">
                <c:v>5392</c:v>
              </c:pt>
              <c:pt idx="5393">
                <c:v>5393</c:v>
              </c:pt>
              <c:pt idx="5394">
                <c:v>5394</c:v>
              </c:pt>
              <c:pt idx="5395">
                <c:v>5395</c:v>
              </c:pt>
              <c:pt idx="5396">
                <c:v>5396</c:v>
              </c:pt>
              <c:pt idx="5397">
                <c:v>5397</c:v>
              </c:pt>
              <c:pt idx="5398">
                <c:v>5398</c:v>
              </c:pt>
              <c:pt idx="5399">
                <c:v>5399</c:v>
              </c:pt>
              <c:pt idx="5400">
                <c:v>5400</c:v>
              </c:pt>
              <c:pt idx="5401">
                <c:v>5401</c:v>
              </c:pt>
              <c:pt idx="5402">
                <c:v>5402</c:v>
              </c:pt>
              <c:pt idx="5403">
                <c:v>5403</c:v>
              </c:pt>
              <c:pt idx="5404">
                <c:v>5404</c:v>
              </c:pt>
              <c:pt idx="5405">
                <c:v>5405</c:v>
              </c:pt>
              <c:pt idx="5406">
                <c:v>5406</c:v>
              </c:pt>
              <c:pt idx="5407">
                <c:v>5407</c:v>
              </c:pt>
              <c:pt idx="5408">
                <c:v>5408</c:v>
              </c:pt>
              <c:pt idx="5409">
                <c:v>5409</c:v>
              </c:pt>
              <c:pt idx="5410">
                <c:v>5410</c:v>
              </c:pt>
              <c:pt idx="5411">
                <c:v>5411</c:v>
              </c:pt>
              <c:pt idx="5412">
                <c:v>5412</c:v>
              </c:pt>
              <c:pt idx="5413">
                <c:v>5413</c:v>
              </c:pt>
              <c:pt idx="5414">
                <c:v>5414</c:v>
              </c:pt>
              <c:pt idx="5415">
                <c:v>5415</c:v>
              </c:pt>
              <c:pt idx="5416">
                <c:v>5416</c:v>
              </c:pt>
              <c:pt idx="5417">
                <c:v>5417</c:v>
              </c:pt>
              <c:pt idx="5418">
                <c:v>5418</c:v>
              </c:pt>
              <c:pt idx="5419">
                <c:v>5419</c:v>
              </c:pt>
              <c:pt idx="5420">
                <c:v>5420</c:v>
              </c:pt>
              <c:pt idx="5421">
                <c:v>5421</c:v>
              </c:pt>
              <c:pt idx="5422">
                <c:v>5422</c:v>
              </c:pt>
              <c:pt idx="5423">
                <c:v>5423</c:v>
              </c:pt>
              <c:pt idx="5424">
                <c:v>5424</c:v>
              </c:pt>
              <c:pt idx="5425">
                <c:v>5425</c:v>
              </c:pt>
              <c:pt idx="5426">
                <c:v>5426</c:v>
              </c:pt>
              <c:pt idx="5427">
                <c:v>5427</c:v>
              </c:pt>
              <c:pt idx="5428">
                <c:v>5428</c:v>
              </c:pt>
              <c:pt idx="5429">
                <c:v>5429</c:v>
              </c:pt>
              <c:pt idx="5430">
                <c:v>5430</c:v>
              </c:pt>
              <c:pt idx="5431">
                <c:v>5431</c:v>
              </c:pt>
              <c:pt idx="5432">
                <c:v>5432</c:v>
              </c:pt>
              <c:pt idx="5433">
                <c:v>5433</c:v>
              </c:pt>
              <c:pt idx="5434">
                <c:v>5434</c:v>
              </c:pt>
              <c:pt idx="5435">
                <c:v>5435</c:v>
              </c:pt>
              <c:pt idx="5436">
                <c:v>5436</c:v>
              </c:pt>
              <c:pt idx="5437">
                <c:v>5437</c:v>
              </c:pt>
              <c:pt idx="5438">
                <c:v>5438</c:v>
              </c:pt>
              <c:pt idx="5439">
                <c:v>5439</c:v>
              </c:pt>
              <c:pt idx="5440">
                <c:v>5440</c:v>
              </c:pt>
              <c:pt idx="5441">
                <c:v>5441</c:v>
              </c:pt>
              <c:pt idx="5442">
                <c:v>5442</c:v>
              </c:pt>
              <c:pt idx="5443">
                <c:v>5443</c:v>
              </c:pt>
              <c:pt idx="5444">
                <c:v>5444</c:v>
              </c:pt>
              <c:pt idx="5445">
                <c:v>5445</c:v>
              </c:pt>
              <c:pt idx="5446">
                <c:v>5446</c:v>
              </c:pt>
              <c:pt idx="5447">
                <c:v>5447</c:v>
              </c:pt>
              <c:pt idx="5448">
                <c:v>5448</c:v>
              </c:pt>
              <c:pt idx="5449">
                <c:v>5449</c:v>
              </c:pt>
              <c:pt idx="5450">
                <c:v>5450</c:v>
              </c:pt>
              <c:pt idx="5451">
                <c:v>5451</c:v>
              </c:pt>
              <c:pt idx="5452">
                <c:v>5452</c:v>
              </c:pt>
              <c:pt idx="5453">
                <c:v>5453</c:v>
              </c:pt>
              <c:pt idx="5454">
                <c:v>5454</c:v>
              </c:pt>
              <c:pt idx="5455">
                <c:v>5455</c:v>
              </c:pt>
              <c:pt idx="5456">
                <c:v>5456</c:v>
              </c:pt>
              <c:pt idx="5457">
                <c:v>5457</c:v>
              </c:pt>
              <c:pt idx="5458">
                <c:v>5458</c:v>
              </c:pt>
              <c:pt idx="5459">
                <c:v>5459</c:v>
              </c:pt>
              <c:pt idx="5460">
                <c:v>5460</c:v>
              </c:pt>
              <c:pt idx="5461">
                <c:v>5461</c:v>
              </c:pt>
              <c:pt idx="5462">
                <c:v>5462</c:v>
              </c:pt>
              <c:pt idx="5463">
                <c:v>5463</c:v>
              </c:pt>
              <c:pt idx="5464">
                <c:v>5464</c:v>
              </c:pt>
              <c:pt idx="5465">
                <c:v>5465</c:v>
              </c:pt>
              <c:pt idx="5466">
                <c:v>5466</c:v>
              </c:pt>
              <c:pt idx="5467">
                <c:v>5467</c:v>
              </c:pt>
              <c:pt idx="5468">
                <c:v>5468</c:v>
              </c:pt>
              <c:pt idx="5469">
                <c:v>5469</c:v>
              </c:pt>
              <c:pt idx="5470">
                <c:v>5470</c:v>
              </c:pt>
              <c:pt idx="5471">
                <c:v>5471</c:v>
              </c:pt>
              <c:pt idx="5472">
                <c:v>5472</c:v>
              </c:pt>
              <c:pt idx="5473">
                <c:v>5473</c:v>
              </c:pt>
              <c:pt idx="5474">
                <c:v>5474</c:v>
              </c:pt>
              <c:pt idx="5475">
                <c:v>5475</c:v>
              </c:pt>
              <c:pt idx="5476">
                <c:v>5476</c:v>
              </c:pt>
              <c:pt idx="5477">
                <c:v>5477</c:v>
              </c:pt>
              <c:pt idx="5478">
                <c:v>5478</c:v>
              </c:pt>
              <c:pt idx="5479">
                <c:v>5479</c:v>
              </c:pt>
              <c:pt idx="5480">
                <c:v>5480</c:v>
              </c:pt>
              <c:pt idx="5481">
                <c:v>5481</c:v>
              </c:pt>
              <c:pt idx="5482">
                <c:v>5482</c:v>
              </c:pt>
              <c:pt idx="5483">
                <c:v>5483</c:v>
              </c:pt>
              <c:pt idx="5484">
                <c:v>5484</c:v>
              </c:pt>
              <c:pt idx="5485">
                <c:v>5485</c:v>
              </c:pt>
              <c:pt idx="5486">
                <c:v>5486</c:v>
              </c:pt>
              <c:pt idx="5487">
                <c:v>5487</c:v>
              </c:pt>
              <c:pt idx="5488">
                <c:v>5488</c:v>
              </c:pt>
              <c:pt idx="5489">
                <c:v>5489</c:v>
              </c:pt>
              <c:pt idx="5490">
                <c:v>5490</c:v>
              </c:pt>
              <c:pt idx="5491">
                <c:v>5491</c:v>
              </c:pt>
              <c:pt idx="5492">
                <c:v>5492</c:v>
              </c:pt>
              <c:pt idx="5493">
                <c:v>5493</c:v>
              </c:pt>
              <c:pt idx="5494">
                <c:v>5494</c:v>
              </c:pt>
              <c:pt idx="5495">
                <c:v>5495</c:v>
              </c:pt>
              <c:pt idx="5496">
                <c:v>5496</c:v>
              </c:pt>
              <c:pt idx="5497">
                <c:v>5497</c:v>
              </c:pt>
              <c:pt idx="5498">
                <c:v>5498</c:v>
              </c:pt>
              <c:pt idx="5499">
                <c:v>5499</c:v>
              </c:pt>
              <c:pt idx="5500">
                <c:v>5500</c:v>
              </c:pt>
              <c:pt idx="5501">
                <c:v>5501</c:v>
              </c:pt>
              <c:pt idx="5502">
                <c:v>5502</c:v>
              </c:pt>
              <c:pt idx="5503">
                <c:v>5503</c:v>
              </c:pt>
              <c:pt idx="5504">
                <c:v>5504</c:v>
              </c:pt>
              <c:pt idx="5505">
                <c:v>5505</c:v>
              </c:pt>
              <c:pt idx="5506">
                <c:v>5506</c:v>
              </c:pt>
              <c:pt idx="5507">
                <c:v>5507</c:v>
              </c:pt>
              <c:pt idx="5508">
                <c:v>5508</c:v>
              </c:pt>
              <c:pt idx="5509">
                <c:v>5509</c:v>
              </c:pt>
              <c:pt idx="5510">
                <c:v>5510</c:v>
              </c:pt>
              <c:pt idx="5511">
                <c:v>5511</c:v>
              </c:pt>
              <c:pt idx="5512">
                <c:v>5512</c:v>
              </c:pt>
              <c:pt idx="5513">
                <c:v>5513</c:v>
              </c:pt>
              <c:pt idx="5514">
                <c:v>5514</c:v>
              </c:pt>
              <c:pt idx="5515">
                <c:v>5515</c:v>
              </c:pt>
              <c:pt idx="5516">
                <c:v>5516</c:v>
              </c:pt>
              <c:pt idx="5517">
                <c:v>5517</c:v>
              </c:pt>
              <c:pt idx="5518">
                <c:v>5518</c:v>
              </c:pt>
              <c:pt idx="5519">
                <c:v>5519</c:v>
              </c:pt>
              <c:pt idx="5520">
                <c:v>5520</c:v>
              </c:pt>
              <c:pt idx="5521">
                <c:v>5521</c:v>
              </c:pt>
              <c:pt idx="5522">
                <c:v>5522</c:v>
              </c:pt>
              <c:pt idx="5523">
                <c:v>5523</c:v>
              </c:pt>
              <c:pt idx="5524">
                <c:v>5524</c:v>
              </c:pt>
              <c:pt idx="5525">
                <c:v>5525</c:v>
              </c:pt>
              <c:pt idx="5526">
                <c:v>5526</c:v>
              </c:pt>
              <c:pt idx="5527">
                <c:v>5527</c:v>
              </c:pt>
              <c:pt idx="5528">
                <c:v>5528</c:v>
              </c:pt>
              <c:pt idx="5529">
                <c:v>5529</c:v>
              </c:pt>
              <c:pt idx="5530">
                <c:v>5530</c:v>
              </c:pt>
              <c:pt idx="5531">
                <c:v>5531</c:v>
              </c:pt>
              <c:pt idx="5532">
                <c:v>5532</c:v>
              </c:pt>
              <c:pt idx="5533">
                <c:v>5533</c:v>
              </c:pt>
              <c:pt idx="5534">
                <c:v>5534</c:v>
              </c:pt>
              <c:pt idx="5535">
                <c:v>5535</c:v>
              </c:pt>
              <c:pt idx="5536">
                <c:v>5536</c:v>
              </c:pt>
              <c:pt idx="5537">
                <c:v>5537</c:v>
              </c:pt>
              <c:pt idx="5538">
                <c:v>5538</c:v>
              </c:pt>
              <c:pt idx="5539">
                <c:v>5539</c:v>
              </c:pt>
              <c:pt idx="5540">
                <c:v>5540</c:v>
              </c:pt>
              <c:pt idx="5541">
                <c:v>5541</c:v>
              </c:pt>
              <c:pt idx="5542">
                <c:v>5542</c:v>
              </c:pt>
              <c:pt idx="5543">
                <c:v>5543</c:v>
              </c:pt>
              <c:pt idx="5544">
                <c:v>5544</c:v>
              </c:pt>
              <c:pt idx="5545">
                <c:v>5545</c:v>
              </c:pt>
              <c:pt idx="5546">
                <c:v>5546</c:v>
              </c:pt>
              <c:pt idx="5547">
                <c:v>5547</c:v>
              </c:pt>
              <c:pt idx="5548">
                <c:v>5548</c:v>
              </c:pt>
              <c:pt idx="5549">
                <c:v>5549</c:v>
              </c:pt>
              <c:pt idx="5550">
                <c:v>5550</c:v>
              </c:pt>
              <c:pt idx="5551">
                <c:v>5551</c:v>
              </c:pt>
              <c:pt idx="5552">
                <c:v>5552</c:v>
              </c:pt>
              <c:pt idx="5553">
                <c:v>5553</c:v>
              </c:pt>
              <c:pt idx="5554">
                <c:v>5554</c:v>
              </c:pt>
              <c:pt idx="5555">
                <c:v>5555</c:v>
              </c:pt>
              <c:pt idx="5556">
                <c:v>5556</c:v>
              </c:pt>
              <c:pt idx="5557">
                <c:v>5557</c:v>
              </c:pt>
              <c:pt idx="5558">
                <c:v>5558</c:v>
              </c:pt>
              <c:pt idx="5559">
                <c:v>5559</c:v>
              </c:pt>
              <c:pt idx="5560">
                <c:v>5560</c:v>
              </c:pt>
              <c:pt idx="5561">
                <c:v>5561</c:v>
              </c:pt>
              <c:pt idx="5562">
                <c:v>5562</c:v>
              </c:pt>
              <c:pt idx="5563">
                <c:v>5563</c:v>
              </c:pt>
              <c:pt idx="5564">
                <c:v>5564</c:v>
              </c:pt>
              <c:pt idx="5565">
                <c:v>5565</c:v>
              </c:pt>
              <c:pt idx="5566">
                <c:v>5566</c:v>
              </c:pt>
              <c:pt idx="5567">
                <c:v>5567</c:v>
              </c:pt>
              <c:pt idx="5568">
                <c:v>5568</c:v>
              </c:pt>
              <c:pt idx="5569">
                <c:v>5569</c:v>
              </c:pt>
              <c:pt idx="5570">
                <c:v>5570</c:v>
              </c:pt>
              <c:pt idx="5571">
                <c:v>5571</c:v>
              </c:pt>
              <c:pt idx="5572">
                <c:v>5572</c:v>
              </c:pt>
              <c:pt idx="5573">
                <c:v>5573</c:v>
              </c:pt>
              <c:pt idx="5574">
                <c:v>5574</c:v>
              </c:pt>
              <c:pt idx="5575">
                <c:v>5575</c:v>
              </c:pt>
              <c:pt idx="5576">
                <c:v>5576</c:v>
              </c:pt>
              <c:pt idx="5577">
                <c:v>5577</c:v>
              </c:pt>
              <c:pt idx="5578">
                <c:v>5578</c:v>
              </c:pt>
              <c:pt idx="5579">
                <c:v>5579</c:v>
              </c:pt>
              <c:pt idx="5580">
                <c:v>5580</c:v>
              </c:pt>
              <c:pt idx="5581">
                <c:v>5581</c:v>
              </c:pt>
              <c:pt idx="5582">
                <c:v>5582</c:v>
              </c:pt>
              <c:pt idx="5583">
                <c:v>5583</c:v>
              </c:pt>
              <c:pt idx="5584">
                <c:v>5584</c:v>
              </c:pt>
              <c:pt idx="5585">
                <c:v>5585</c:v>
              </c:pt>
              <c:pt idx="5586">
                <c:v>5586</c:v>
              </c:pt>
              <c:pt idx="5587">
                <c:v>5587</c:v>
              </c:pt>
              <c:pt idx="5588">
                <c:v>5588</c:v>
              </c:pt>
              <c:pt idx="5589">
                <c:v>5589</c:v>
              </c:pt>
              <c:pt idx="5590">
                <c:v>5590</c:v>
              </c:pt>
              <c:pt idx="5591">
                <c:v>5591</c:v>
              </c:pt>
              <c:pt idx="5592">
                <c:v>5592</c:v>
              </c:pt>
              <c:pt idx="5593">
                <c:v>5593</c:v>
              </c:pt>
              <c:pt idx="5594">
                <c:v>5594</c:v>
              </c:pt>
              <c:pt idx="5595">
                <c:v>5595</c:v>
              </c:pt>
              <c:pt idx="5596">
                <c:v>5596</c:v>
              </c:pt>
              <c:pt idx="5597">
                <c:v>5597</c:v>
              </c:pt>
              <c:pt idx="5598">
                <c:v>5598</c:v>
              </c:pt>
              <c:pt idx="5599">
                <c:v>5599</c:v>
              </c:pt>
              <c:pt idx="5600">
                <c:v>5600</c:v>
              </c:pt>
              <c:pt idx="5601">
                <c:v>5601</c:v>
              </c:pt>
              <c:pt idx="5602">
                <c:v>5602</c:v>
              </c:pt>
              <c:pt idx="5603">
                <c:v>5603</c:v>
              </c:pt>
              <c:pt idx="5604">
                <c:v>5604</c:v>
              </c:pt>
              <c:pt idx="5605">
                <c:v>5605</c:v>
              </c:pt>
              <c:pt idx="5606">
                <c:v>5606</c:v>
              </c:pt>
              <c:pt idx="5607">
                <c:v>5607</c:v>
              </c:pt>
              <c:pt idx="5608">
                <c:v>5608</c:v>
              </c:pt>
              <c:pt idx="5609">
                <c:v>5609</c:v>
              </c:pt>
              <c:pt idx="5610">
                <c:v>5610</c:v>
              </c:pt>
              <c:pt idx="5611">
                <c:v>5611</c:v>
              </c:pt>
              <c:pt idx="5612">
                <c:v>5612</c:v>
              </c:pt>
              <c:pt idx="5613">
                <c:v>5613</c:v>
              </c:pt>
              <c:pt idx="5614">
                <c:v>5614</c:v>
              </c:pt>
              <c:pt idx="5615">
                <c:v>5615</c:v>
              </c:pt>
              <c:pt idx="5616">
                <c:v>5616</c:v>
              </c:pt>
              <c:pt idx="5617">
                <c:v>5617</c:v>
              </c:pt>
              <c:pt idx="5618">
                <c:v>5618</c:v>
              </c:pt>
              <c:pt idx="5619">
                <c:v>5619</c:v>
              </c:pt>
              <c:pt idx="5620">
                <c:v>5620</c:v>
              </c:pt>
              <c:pt idx="5621">
                <c:v>5621</c:v>
              </c:pt>
              <c:pt idx="5622">
                <c:v>5622</c:v>
              </c:pt>
              <c:pt idx="5623">
                <c:v>5623</c:v>
              </c:pt>
              <c:pt idx="5624">
                <c:v>5624</c:v>
              </c:pt>
              <c:pt idx="5625">
                <c:v>5625</c:v>
              </c:pt>
              <c:pt idx="5626">
                <c:v>5626</c:v>
              </c:pt>
              <c:pt idx="5627">
                <c:v>5627</c:v>
              </c:pt>
              <c:pt idx="5628">
                <c:v>5628</c:v>
              </c:pt>
              <c:pt idx="5629">
                <c:v>5629</c:v>
              </c:pt>
              <c:pt idx="5630">
                <c:v>5630</c:v>
              </c:pt>
              <c:pt idx="5631">
                <c:v>5631</c:v>
              </c:pt>
              <c:pt idx="5632">
                <c:v>5632</c:v>
              </c:pt>
              <c:pt idx="5633">
                <c:v>5633</c:v>
              </c:pt>
              <c:pt idx="5634">
                <c:v>5634</c:v>
              </c:pt>
              <c:pt idx="5635">
                <c:v>5635</c:v>
              </c:pt>
              <c:pt idx="5636">
                <c:v>5636</c:v>
              </c:pt>
              <c:pt idx="5637">
                <c:v>5637</c:v>
              </c:pt>
              <c:pt idx="5638">
                <c:v>5638</c:v>
              </c:pt>
              <c:pt idx="5639">
                <c:v>5639</c:v>
              </c:pt>
              <c:pt idx="5640">
                <c:v>5640</c:v>
              </c:pt>
              <c:pt idx="5641">
                <c:v>5641</c:v>
              </c:pt>
              <c:pt idx="5642">
                <c:v>5642</c:v>
              </c:pt>
              <c:pt idx="5643">
                <c:v>5643</c:v>
              </c:pt>
              <c:pt idx="5644">
                <c:v>5644</c:v>
              </c:pt>
              <c:pt idx="5645">
                <c:v>5645</c:v>
              </c:pt>
              <c:pt idx="5646">
                <c:v>5646</c:v>
              </c:pt>
              <c:pt idx="5647">
                <c:v>5647</c:v>
              </c:pt>
              <c:pt idx="5648">
                <c:v>5648</c:v>
              </c:pt>
              <c:pt idx="5649">
                <c:v>5649</c:v>
              </c:pt>
              <c:pt idx="5650">
                <c:v>5650</c:v>
              </c:pt>
              <c:pt idx="5651">
                <c:v>5651</c:v>
              </c:pt>
              <c:pt idx="5652">
                <c:v>5652</c:v>
              </c:pt>
              <c:pt idx="5653">
                <c:v>5653</c:v>
              </c:pt>
              <c:pt idx="5654">
                <c:v>5654</c:v>
              </c:pt>
              <c:pt idx="5655">
                <c:v>5655</c:v>
              </c:pt>
              <c:pt idx="5656">
                <c:v>5656</c:v>
              </c:pt>
              <c:pt idx="5657">
                <c:v>5657</c:v>
              </c:pt>
              <c:pt idx="5658">
                <c:v>5658</c:v>
              </c:pt>
              <c:pt idx="5659">
                <c:v>5659</c:v>
              </c:pt>
              <c:pt idx="5660">
                <c:v>5660</c:v>
              </c:pt>
              <c:pt idx="5661">
                <c:v>5661</c:v>
              </c:pt>
              <c:pt idx="5662">
                <c:v>5662</c:v>
              </c:pt>
              <c:pt idx="5663">
                <c:v>5663</c:v>
              </c:pt>
              <c:pt idx="5664">
                <c:v>5664</c:v>
              </c:pt>
              <c:pt idx="5665">
                <c:v>5665</c:v>
              </c:pt>
              <c:pt idx="5666">
                <c:v>5666</c:v>
              </c:pt>
              <c:pt idx="5667">
                <c:v>5667</c:v>
              </c:pt>
              <c:pt idx="5668">
                <c:v>5668</c:v>
              </c:pt>
              <c:pt idx="5669">
                <c:v>5669</c:v>
              </c:pt>
              <c:pt idx="5670">
                <c:v>5670</c:v>
              </c:pt>
              <c:pt idx="5671">
                <c:v>5671</c:v>
              </c:pt>
              <c:pt idx="5672">
                <c:v>5672</c:v>
              </c:pt>
              <c:pt idx="5673">
                <c:v>5673</c:v>
              </c:pt>
              <c:pt idx="5674">
                <c:v>5674</c:v>
              </c:pt>
              <c:pt idx="5675">
                <c:v>5675</c:v>
              </c:pt>
              <c:pt idx="5676">
                <c:v>5676</c:v>
              </c:pt>
              <c:pt idx="5677">
                <c:v>5677</c:v>
              </c:pt>
              <c:pt idx="5678">
                <c:v>5678</c:v>
              </c:pt>
              <c:pt idx="5679">
                <c:v>5679</c:v>
              </c:pt>
              <c:pt idx="5680">
                <c:v>5680</c:v>
              </c:pt>
              <c:pt idx="5681">
                <c:v>5681</c:v>
              </c:pt>
              <c:pt idx="5682">
                <c:v>5682</c:v>
              </c:pt>
              <c:pt idx="5683">
                <c:v>5683</c:v>
              </c:pt>
              <c:pt idx="5684">
                <c:v>5684</c:v>
              </c:pt>
              <c:pt idx="5685">
                <c:v>5685</c:v>
              </c:pt>
              <c:pt idx="5686">
                <c:v>5686</c:v>
              </c:pt>
              <c:pt idx="5687">
                <c:v>5687</c:v>
              </c:pt>
              <c:pt idx="5688">
                <c:v>5688</c:v>
              </c:pt>
              <c:pt idx="5689">
                <c:v>5689</c:v>
              </c:pt>
              <c:pt idx="5690">
                <c:v>5690</c:v>
              </c:pt>
              <c:pt idx="5691">
                <c:v>5691</c:v>
              </c:pt>
              <c:pt idx="5692">
                <c:v>5692</c:v>
              </c:pt>
              <c:pt idx="5693">
                <c:v>5693</c:v>
              </c:pt>
              <c:pt idx="5694">
                <c:v>5694</c:v>
              </c:pt>
              <c:pt idx="5695">
                <c:v>5695</c:v>
              </c:pt>
              <c:pt idx="5696">
                <c:v>5696</c:v>
              </c:pt>
              <c:pt idx="5697">
                <c:v>5697</c:v>
              </c:pt>
              <c:pt idx="5698">
                <c:v>5698</c:v>
              </c:pt>
              <c:pt idx="5699">
                <c:v>5699</c:v>
              </c:pt>
              <c:pt idx="5700">
                <c:v>5700</c:v>
              </c:pt>
              <c:pt idx="5701">
                <c:v>5701</c:v>
              </c:pt>
              <c:pt idx="5702">
                <c:v>5702</c:v>
              </c:pt>
              <c:pt idx="5703">
                <c:v>5703</c:v>
              </c:pt>
              <c:pt idx="5704">
                <c:v>5704</c:v>
              </c:pt>
              <c:pt idx="5705">
                <c:v>5705</c:v>
              </c:pt>
              <c:pt idx="5706">
                <c:v>5706</c:v>
              </c:pt>
              <c:pt idx="5707">
                <c:v>5707</c:v>
              </c:pt>
              <c:pt idx="5708">
                <c:v>5708</c:v>
              </c:pt>
              <c:pt idx="5709">
                <c:v>5709</c:v>
              </c:pt>
              <c:pt idx="5710">
                <c:v>5710</c:v>
              </c:pt>
              <c:pt idx="5711">
                <c:v>5711</c:v>
              </c:pt>
              <c:pt idx="5712">
                <c:v>5712</c:v>
              </c:pt>
              <c:pt idx="5713">
                <c:v>5713</c:v>
              </c:pt>
              <c:pt idx="5714">
                <c:v>5714</c:v>
              </c:pt>
              <c:pt idx="5715">
                <c:v>5715</c:v>
              </c:pt>
              <c:pt idx="5716">
                <c:v>5716</c:v>
              </c:pt>
              <c:pt idx="5717">
                <c:v>5717</c:v>
              </c:pt>
              <c:pt idx="5718">
                <c:v>5718</c:v>
              </c:pt>
              <c:pt idx="5719">
                <c:v>5719</c:v>
              </c:pt>
              <c:pt idx="5720">
                <c:v>5720</c:v>
              </c:pt>
              <c:pt idx="5721">
                <c:v>5721</c:v>
              </c:pt>
              <c:pt idx="5722">
                <c:v>5722</c:v>
              </c:pt>
              <c:pt idx="5723">
                <c:v>5723</c:v>
              </c:pt>
              <c:pt idx="5724">
                <c:v>5724</c:v>
              </c:pt>
              <c:pt idx="5725">
                <c:v>5725</c:v>
              </c:pt>
              <c:pt idx="5726">
                <c:v>5726</c:v>
              </c:pt>
              <c:pt idx="5727">
                <c:v>5727</c:v>
              </c:pt>
              <c:pt idx="5728">
                <c:v>5728</c:v>
              </c:pt>
              <c:pt idx="5729">
                <c:v>5729</c:v>
              </c:pt>
              <c:pt idx="5730">
                <c:v>5730</c:v>
              </c:pt>
              <c:pt idx="5731">
                <c:v>5731</c:v>
              </c:pt>
              <c:pt idx="5732">
                <c:v>5732</c:v>
              </c:pt>
              <c:pt idx="5733">
                <c:v>5733</c:v>
              </c:pt>
              <c:pt idx="5734">
                <c:v>5734</c:v>
              </c:pt>
              <c:pt idx="5735">
                <c:v>5735</c:v>
              </c:pt>
              <c:pt idx="5736">
                <c:v>5736</c:v>
              </c:pt>
              <c:pt idx="5737">
                <c:v>5737</c:v>
              </c:pt>
              <c:pt idx="5738">
                <c:v>5738</c:v>
              </c:pt>
              <c:pt idx="5739">
                <c:v>5739</c:v>
              </c:pt>
              <c:pt idx="5740">
                <c:v>5740</c:v>
              </c:pt>
              <c:pt idx="5741">
                <c:v>5741</c:v>
              </c:pt>
              <c:pt idx="5742">
                <c:v>5742</c:v>
              </c:pt>
              <c:pt idx="5743">
                <c:v>5743</c:v>
              </c:pt>
              <c:pt idx="5744">
                <c:v>5744</c:v>
              </c:pt>
              <c:pt idx="5745">
                <c:v>5745</c:v>
              </c:pt>
              <c:pt idx="5746">
                <c:v>5746</c:v>
              </c:pt>
              <c:pt idx="5747">
                <c:v>5747</c:v>
              </c:pt>
              <c:pt idx="5748">
                <c:v>5748</c:v>
              </c:pt>
              <c:pt idx="5749">
                <c:v>5749</c:v>
              </c:pt>
              <c:pt idx="5750">
                <c:v>5750</c:v>
              </c:pt>
              <c:pt idx="5751">
                <c:v>5751</c:v>
              </c:pt>
              <c:pt idx="5752">
                <c:v>5752</c:v>
              </c:pt>
              <c:pt idx="5753">
                <c:v>5753</c:v>
              </c:pt>
              <c:pt idx="5754">
                <c:v>5754</c:v>
              </c:pt>
              <c:pt idx="5755">
                <c:v>5755</c:v>
              </c:pt>
              <c:pt idx="5756">
                <c:v>5756</c:v>
              </c:pt>
              <c:pt idx="5757">
                <c:v>5757</c:v>
              </c:pt>
              <c:pt idx="5758">
                <c:v>5758</c:v>
              </c:pt>
              <c:pt idx="5759">
                <c:v>5759</c:v>
              </c:pt>
              <c:pt idx="5760">
                <c:v>5760</c:v>
              </c:pt>
              <c:pt idx="5761">
                <c:v>5761</c:v>
              </c:pt>
              <c:pt idx="5762">
                <c:v>5762</c:v>
              </c:pt>
              <c:pt idx="5763">
                <c:v>5763</c:v>
              </c:pt>
              <c:pt idx="5764">
                <c:v>5764</c:v>
              </c:pt>
              <c:pt idx="5765">
                <c:v>5765</c:v>
              </c:pt>
              <c:pt idx="5766">
                <c:v>5766</c:v>
              </c:pt>
              <c:pt idx="5767">
                <c:v>5767</c:v>
              </c:pt>
              <c:pt idx="5768">
                <c:v>5768</c:v>
              </c:pt>
              <c:pt idx="5769">
                <c:v>5769</c:v>
              </c:pt>
              <c:pt idx="5770">
                <c:v>5770</c:v>
              </c:pt>
              <c:pt idx="5771">
                <c:v>5771</c:v>
              </c:pt>
              <c:pt idx="5772">
                <c:v>5772</c:v>
              </c:pt>
              <c:pt idx="5773">
                <c:v>5773</c:v>
              </c:pt>
              <c:pt idx="5774">
                <c:v>5774</c:v>
              </c:pt>
              <c:pt idx="5775">
                <c:v>5775</c:v>
              </c:pt>
              <c:pt idx="5776">
                <c:v>5776</c:v>
              </c:pt>
              <c:pt idx="5777">
                <c:v>5777</c:v>
              </c:pt>
              <c:pt idx="5778">
                <c:v>5778</c:v>
              </c:pt>
              <c:pt idx="5779">
                <c:v>5779</c:v>
              </c:pt>
              <c:pt idx="5780">
                <c:v>5780</c:v>
              </c:pt>
              <c:pt idx="5781">
                <c:v>5781</c:v>
              </c:pt>
              <c:pt idx="5782">
                <c:v>5782</c:v>
              </c:pt>
              <c:pt idx="5783">
                <c:v>5783</c:v>
              </c:pt>
              <c:pt idx="5784">
                <c:v>5784</c:v>
              </c:pt>
              <c:pt idx="5785">
                <c:v>5785</c:v>
              </c:pt>
              <c:pt idx="5786">
                <c:v>5786</c:v>
              </c:pt>
              <c:pt idx="5787">
                <c:v>5787</c:v>
              </c:pt>
              <c:pt idx="5788">
                <c:v>5788</c:v>
              </c:pt>
              <c:pt idx="5789">
                <c:v>5789</c:v>
              </c:pt>
              <c:pt idx="5790">
                <c:v>5790</c:v>
              </c:pt>
              <c:pt idx="5791">
                <c:v>5791</c:v>
              </c:pt>
              <c:pt idx="5792">
                <c:v>5792</c:v>
              </c:pt>
              <c:pt idx="5793">
                <c:v>5793</c:v>
              </c:pt>
              <c:pt idx="5794">
                <c:v>5794</c:v>
              </c:pt>
              <c:pt idx="5795">
                <c:v>5795</c:v>
              </c:pt>
              <c:pt idx="5796">
                <c:v>5796</c:v>
              </c:pt>
              <c:pt idx="5797">
                <c:v>5797</c:v>
              </c:pt>
              <c:pt idx="5798">
                <c:v>5798</c:v>
              </c:pt>
              <c:pt idx="5799">
                <c:v>5799</c:v>
              </c:pt>
              <c:pt idx="5800">
                <c:v>5800</c:v>
              </c:pt>
              <c:pt idx="5801">
                <c:v>5801</c:v>
              </c:pt>
              <c:pt idx="5802">
                <c:v>5802</c:v>
              </c:pt>
              <c:pt idx="5803">
                <c:v>5803</c:v>
              </c:pt>
              <c:pt idx="5804">
                <c:v>5804</c:v>
              </c:pt>
              <c:pt idx="5805">
                <c:v>5805</c:v>
              </c:pt>
              <c:pt idx="5806">
                <c:v>5806</c:v>
              </c:pt>
              <c:pt idx="5807">
                <c:v>5807</c:v>
              </c:pt>
              <c:pt idx="5808">
                <c:v>5808</c:v>
              </c:pt>
              <c:pt idx="5809">
                <c:v>5809</c:v>
              </c:pt>
              <c:pt idx="5810">
                <c:v>5810</c:v>
              </c:pt>
              <c:pt idx="5811">
                <c:v>5811</c:v>
              </c:pt>
              <c:pt idx="5812">
                <c:v>5812</c:v>
              </c:pt>
              <c:pt idx="5813">
                <c:v>5813</c:v>
              </c:pt>
              <c:pt idx="5814">
                <c:v>5814</c:v>
              </c:pt>
              <c:pt idx="5815">
                <c:v>5815</c:v>
              </c:pt>
              <c:pt idx="5816">
                <c:v>5816</c:v>
              </c:pt>
              <c:pt idx="5817">
                <c:v>5817</c:v>
              </c:pt>
              <c:pt idx="5818">
                <c:v>5818</c:v>
              </c:pt>
              <c:pt idx="5819">
                <c:v>5819</c:v>
              </c:pt>
              <c:pt idx="5820">
                <c:v>5820</c:v>
              </c:pt>
              <c:pt idx="5821">
                <c:v>5821</c:v>
              </c:pt>
              <c:pt idx="5822">
                <c:v>5822</c:v>
              </c:pt>
              <c:pt idx="5823">
                <c:v>5823</c:v>
              </c:pt>
              <c:pt idx="5824">
                <c:v>5824</c:v>
              </c:pt>
              <c:pt idx="5825">
                <c:v>5825</c:v>
              </c:pt>
              <c:pt idx="5826">
                <c:v>5826</c:v>
              </c:pt>
              <c:pt idx="5827">
                <c:v>5827</c:v>
              </c:pt>
              <c:pt idx="5828">
                <c:v>5828</c:v>
              </c:pt>
              <c:pt idx="5829">
                <c:v>5829</c:v>
              </c:pt>
              <c:pt idx="5830">
                <c:v>5830</c:v>
              </c:pt>
              <c:pt idx="5831">
                <c:v>5831</c:v>
              </c:pt>
              <c:pt idx="5832">
                <c:v>5832</c:v>
              </c:pt>
              <c:pt idx="5833">
                <c:v>5833</c:v>
              </c:pt>
              <c:pt idx="5834">
                <c:v>5834</c:v>
              </c:pt>
              <c:pt idx="5835">
                <c:v>5835</c:v>
              </c:pt>
              <c:pt idx="5836">
                <c:v>5836</c:v>
              </c:pt>
              <c:pt idx="5837">
                <c:v>5837</c:v>
              </c:pt>
              <c:pt idx="5838">
                <c:v>5838</c:v>
              </c:pt>
              <c:pt idx="5839">
                <c:v>5839</c:v>
              </c:pt>
              <c:pt idx="5840">
                <c:v>5840</c:v>
              </c:pt>
              <c:pt idx="5841">
                <c:v>5841</c:v>
              </c:pt>
              <c:pt idx="5842">
                <c:v>5842</c:v>
              </c:pt>
              <c:pt idx="5843">
                <c:v>5843</c:v>
              </c:pt>
              <c:pt idx="5844">
                <c:v>5844</c:v>
              </c:pt>
              <c:pt idx="5845">
                <c:v>5845</c:v>
              </c:pt>
              <c:pt idx="5846">
                <c:v>5846</c:v>
              </c:pt>
              <c:pt idx="5847">
                <c:v>5847</c:v>
              </c:pt>
              <c:pt idx="5848">
                <c:v>5848</c:v>
              </c:pt>
              <c:pt idx="5849">
                <c:v>5849</c:v>
              </c:pt>
              <c:pt idx="5850">
                <c:v>5850</c:v>
              </c:pt>
              <c:pt idx="5851">
                <c:v>5851</c:v>
              </c:pt>
              <c:pt idx="5852">
                <c:v>5852</c:v>
              </c:pt>
              <c:pt idx="5853">
                <c:v>5853</c:v>
              </c:pt>
              <c:pt idx="5854">
                <c:v>5854</c:v>
              </c:pt>
              <c:pt idx="5855">
                <c:v>5855</c:v>
              </c:pt>
              <c:pt idx="5856">
                <c:v>5856</c:v>
              </c:pt>
              <c:pt idx="5857">
                <c:v>5857</c:v>
              </c:pt>
              <c:pt idx="5858">
                <c:v>5858</c:v>
              </c:pt>
              <c:pt idx="5859">
                <c:v>5859</c:v>
              </c:pt>
              <c:pt idx="5860">
                <c:v>5860</c:v>
              </c:pt>
              <c:pt idx="5861">
                <c:v>5861</c:v>
              </c:pt>
              <c:pt idx="5862">
                <c:v>5862</c:v>
              </c:pt>
              <c:pt idx="5863">
                <c:v>5863</c:v>
              </c:pt>
              <c:pt idx="5864">
                <c:v>5864</c:v>
              </c:pt>
              <c:pt idx="5865">
                <c:v>5865</c:v>
              </c:pt>
              <c:pt idx="5866">
                <c:v>5866</c:v>
              </c:pt>
              <c:pt idx="5867">
                <c:v>5867</c:v>
              </c:pt>
              <c:pt idx="5868">
                <c:v>5868</c:v>
              </c:pt>
              <c:pt idx="5869">
                <c:v>5869</c:v>
              </c:pt>
              <c:pt idx="5870">
                <c:v>5870</c:v>
              </c:pt>
              <c:pt idx="5871">
                <c:v>5871</c:v>
              </c:pt>
              <c:pt idx="5872">
                <c:v>5872</c:v>
              </c:pt>
              <c:pt idx="5873">
                <c:v>5873</c:v>
              </c:pt>
              <c:pt idx="5874">
                <c:v>5874</c:v>
              </c:pt>
              <c:pt idx="5875">
                <c:v>5875</c:v>
              </c:pt>
              <c:pt idx="5876">
                <c:v>5876</c:v>
              </c:pt>
              <c:pt idx="5877">
                <c:v>5877</c:v>
              </c:pt>
              <c:pt idx="5878">
                <c:v>5878</c:v>
              </c:pt>
              <c:pt idx="5879">
                <c:v>5879</c:v>
              </c:pt>
              <c:pt idx="5880">
                <c:v>5880</c:v>
              </c:pt>
              <c:pt idx="5881">
                <c:v>5881</c:v>
              </c:pt>
              <c:pt idx="5882">
                <c:v>5882</c:v>
              </c:pt>
              <c:pt idx="5883">
                <c:v>5883</c:v>
              </c:pt>
              <c:pt idx="5884">
                <c:v>5884</c:v>
              </c:pt>
              <c:pt idx="5885">
                <c:v>5885</c:v>
              </c:pt>
              <c:pt idx="5886">
                <c:v>5886</c:v>
              </c:pt>
              <c:pt idx="5887">
                <c:v>5887</c:v>
              </c:pt>
              <c:pt idx="5888">
                <c:v>5888</c:v>
              </c:pt>
              <c:pt idx="5889">
                <c:v>5889</c:v>
              </c:pt>
              <c:pt idx="5890">
                <c:v>5890</c:v>
              </c:pt>
              <c:pt idx="5891">
                <c:v>5891</c:v>
              </c:pt>
              <c:pt idx="5892">
                <c:v>5892</c:v>
              </c:pt>
              <c:pt idx="5893">
                <c:v>5893</c:v>
              </c:pt>
              <c:pt idx="5894">
                <c:v>5894</c:v>
              </c:pt>
              <c:pt idx="5895">
                <c:v>5895</c:v>
              </c:pt>
              <c:pt idx="5896">
                <c:v>5896</c:v>
              </c:pt>
              <c:pt idx="5897">
                <c:v>5897</c:v>
              </c:pt>
              <c:pt idx="5898">
                <c:v>5898</c:v>
              </c:pt>
              <c:pt idx="5899">
                <c:v>5899</c:v>
              </c:pt>
              <c:pt idx="5900">
                <c:v>5900</c:v>
              </c:pt>
              <c:pt idx="5901">
                <c:v>5901</c:v>
              </c:pt>
              <c:pt idx="5902">
                <c:v>5902</c:v>
              </c:pt>
              <c:pt idx="5903">
                <c:v>5903</c:v>
              </c:pt>
              <c:pt idx="5904">
                <c:v>5904</c:v>
              </c:pt>
              <c:pt idx="5905">
                <c:v>5905</c:v>
              </c:pt>
              <c:pt idx="5906">
                <c:v>5906</c:v>
              </c:pt>
              <c:pt idx="5907">
                <c:v>5907</c:v>
              </c:pt>
              <c:pt idx="5908">
                <c:v>5908</c:v>
              </c:pt>
              <c:pt idx="5909">
                <c:v>5909</c:v>
              </c:pt>
              <c:pt idx="5910">
                <c:v>5910</c:v>
              </c:pt>
              <c:pt idx="5911">
                <c:v>5911</c:v>
              </c:pt>
              <c:pt idx="5912">
                <c:v>5912</c:v>
              </c:pt>
              <c:pt idx="5913">
                <c:v>5913</c:v>
              </c:pt>
              <c:pt idx="5914">
                <c:v>5914</c:v>
              </c:pt>
              <c:pt idx="5915">
                <c:v>5915</c:v>
              </c:pt>
              <c:pt idx="5916">
                <c:v>5916</c:v>
              </c:pt>
              <c:pt idx="5917">
                <c:v>5917</c:v>
              </c:pt>
              <c:pt idx="5918">
                <c:v>5918</c:v>
              </c:pt>
              <c:pt idx="5919">
                <c:v>5919</c:v>
              </c:pt>
              <c:pt idx="5920">
                <c:v>5920</c:v>
              </c:pt>
              <c:pt idx="5921">
                <c:v>5921</c:v>
              </c:pt>
              <c:pt idx="5922">
                <c:v>5922</c:v>
              </c:pt>
              <c:pt idx="5923">
                <c:v>5923</c:v>
              </c:pt>
              <c:pt idx="5924">
                <c:v>5924</c:v>
              </c:pt>
              <c:pt idx="5925">
                <c:v>5925</c:v>
              </c:pt>
              <c:pt idx="5926">
                <c:v>5926</c:v>
              </c:pt>
              <c:pt idx="5927">
                <c:v>5927</c:v>
              </c:pt>
              <c:pt idx="5928">
                <c:v>5928</c:v>
              </c:pt>
              <c:pt idx="5929">
                <c:v>5929</c:v>
              </c:pt>
              <c:pt idx="5930">
                <c:v>5930</c:v>
              </c:pt>
              <c:pt idx="5931">
                <c:v>5931</c:v>
              </c:pt>
              <c:pt idx="5932">
                <c:v>5932</c:v>
              </c:pt>
              <c:pt idx="5933">
                <c:v>5933</c:v>
              </c:pt>
              <c:pt idx="5934">
                <c:v>5934</c:v>
              </c:pt>
              <c:pt idx="5935">
                <c:v>5935</c:v>
              </c:pt>
              <c:pt idx="5936">
                <c:v>5936</c:v>
              </c:pt>
              <c:pt idx="5937">
                <c:v>5937</c:v>
              </c:pt>
              <c:pt idx="5938">
                <c:v>5938</c:v>
              </c:pt>
              <c:pt idx="5939">
                <c:v>5939</c:v>
              </c:pt>
              <c:pt idx="5940">
                <c:v>5940</c:v>
              </c:pt>
              <c:pt idx="5941">
                <c:v>5941</c:v>
              </c:pt>
              <c:pt idx="5942">
                <c:v>5942</c:v>
              </c:pt>
              <c:pt idx="5943">
                <c:v>5943</c:v>
              </c:pt>
              <c:pt idx="5944">
                <c:v>5944</c:v>
              </c:pt>
              <c:pt idx="5945">
                <c:v>5945</c:v>
              </c:pt>
              <c:pt idx="5946">
                <c:v>5946</c:v>
              </c:pt>
              <c:pt idx="5947">
                <c:v>5947</c:v>
              </c:pt>
              <c:pt idx="5948">
                <c:v>5948</c:v>
              </c:pt>
              <c:pt idx="5949">
                <c:v>5949</c:v>
              </c:pt>
              <c:pt idx="5950">
                <c:v>5950</c:v>
              </c:pt>
              <c:pt idx="5951">
                <c:v>5951</c:v>
              </c:pt>
              <c:pt idx="5952">
                <c:v>5952</c:v>
              </c:pt>
              <c:pt idx="5953">
                <c:v>5953</c:v>
              </c:pt>
              <c:pt idx="5954">
                <c:v>5954</c:v>
              </c:pt>
              <c:pt idx="5955">
                <c:v>5955</c:v>
              </c:pt>
              <c:pt idx="5956">
                <c:v>5956</c:v>
              </c:pt>
              <c:pt idx="5957">
                <c:v>5957</c:v>
              </c:pt>
              <c:pt idx="5958">
                <c:v>5958</c:v>
              </c:pt>
              <c:pt idx="5959">
                <c:v>5959</c:v>
              </c:pt>
              <c:pt idx="5960">
                <c:v>5960</c:v>
              </c:pt>
              <c:pt idx="5961">
                <c:v>5961</c:v>
              </c:pt>
              <c:pt idx="5962">
                <c:v>5962</c:v>
              </c:pt>
              <c:pt idx="5963">
                <c:v>5963</c:v>
              </c:pt>
              <c:pt idx="5964">
                <c:v>5964</c:v>
              </c:pt>
              <c:pt idx="5965">
                <c:v>5965</c:v>
              </c:pt>
              <c:pt idx="5966">
                <c:v>5966</c:v>
              </c:pt>
              <c:pt idx="5967">
                <c:v>5967</c:v>
              </c:pt>
              <c:pt idx="5968">
                <c:v>5968</c:v>
              </c:pt>
              <c:pt idx="5969">
                <c:v>5969</c:v>
              </c:pt>
              <c:pt idx="5970">
                <c:v>5970</c:v>
              </c:pt>
              <c:pt idx="5971">
                <c:v>5971</c:v>
              </c:pt>
              <c:pt idx="5972">
                <c:v>5972</c:v>
              </c:pt>
              <c:pt idx="5973">
                <c:v>5973</c:v>
              </c:pt>
              <c:pt idx="5974">
                <c:v>5974</c:v>
              </c:pt>
              <c:pt idx="5975">
                <c:v>5975</c:v>
              </c:pt>
              <c:pt idx="5976">
                <c:v>5976</c:v>
              </c:pt>
              <c:pt idx="5977">
                <c:v>5977</c:v>
              </c:pt>
              <c:pt idx="5978">
                <c:v>5978</c:v>
              </c:pt>
              <c:pt idx="5979">
                <c:v>5979</c:v>
              </c:pt>
              <c:pt idx="5980">
                <c:v>5980</c:v>
              </c:pt>
              <c:pt idx="5981">
                <c:v>5981</c:v>
              </c:pt>
              <c:pt idx="5982">
                <c:v>5982</c:v>
              </c:pt>
              <c:pt idx="5983">
                <c:v>5983</c:v>
              </c:pt>
              <c:pt idx="5984">
                <c:v>5984</c:v>
              </c:pt>
              <c:pt idx="5985">
                <c:v>5985</c:v>
              </c:pt>
              <c:pt idx="5986">
                <c:v>5986</c:v>
              </c:pt>
              <c:pt idx="5987">
                <c:v>5987</c:v>
              </c:pt>
              <c:pt idx="5988">
                <c:v>5988</c:v>
              </c:pt>
              <c:pt idx="5989">
                <c:v>5989</c:v>
              </c:pt>
              <c:pt idx="5990">
                <c:v>5990</c:v>
              </c:pt>
              <c:pt idx="5991">
                <c:v>5991</c:v>
              </c:pt>
              <c:pt idx="5992">
                <c:v>5992</c:v>
              </c:pt>
              <c:pt idx="5993">
                <c:v>5993</c:v>
              </c:pt>
              <c:pt idx="5994">
                <c:v>5994</c:v>
              </c:pt>
              <c:pt idx="5995">
                <c:v>5995</c:v>
              </c:pt>
              <c:pt idx="5996">
                <c:v>5996</c:v>
              </c:pt>
              <c:pt idx="5997">
                <c:v>5997</c:v>
              </c:pt>
              <c:pt idx="5998">
                <c:v>5998</c:v>
              </c:pt>
              <c:pt idx="5999">
                <c:v>5999</c:v>
              </c:pt>
              <c:pt idx="6000">
                <c:v>6000</c:v>
              </c:pt>
              <c:pt idx="6001">
                <c:v>6001</c:v>
              </c:pt>
              <c:pt idx="6002">
                <c:v>6002</c:v>
              </c:pt>
              <c:pt idx="6003">
                <c:v>6003</c:v>
              </c:pt>
              <c:pt idx="6004">
                <c:v>6004</c:v>
              </c:pt>
              <c:pt idx="6005">
                <c:v>6005</c:v>
              </c:pt>
              <c:pt idx="6006">
                <c:v>6006</c:v>
              </c:pt>
              <c:pt idx="6007">
                <c:v>6007</c:v>
              </c:pt>
              <c:pt idx="6008">
                <c:v>6008</c:v>
              </c:pt>
              <c:pt idx="6009">
                <c:v>6009</c:v>
              </c:pt>
              <c:pt idx="6010">
                <c:v>6010</c:v>
              </c:pt>
              <c:pt idx="6011">
                <c:v>6011</c:v>
              </c:pt>
              <c:pt idx="6012">
                <c:v>6012</c:v>
              </c:pt>
              <c:pt idx="6013">
                <c:v>6013</c:v>
              </c:pt>
              <c:pt idx="6014">
                <c:v>6014</c:v>
              </c:pt>
              <c:pt idx="6015">
                <c:v>6015</c:v>
              </c:pt>
              <c:pt idx="6016">
                <c:v>6016</c:v>
              </c:pt>
              <c:pt idx="6017">
                <c:v>6017</c:v>
              </c:pt>
              <c:pt idx="6018">
                <c:v>6018</c:v>
              </c:pt>
              <c:pt idx="6019">
                <c:v>6019</c:v>
              </c:pt>
              <c:pt idx="6020">
                <c:v>6020</c:v>
              </c:pt>
              <c:pt idx="6021">
                <c:v>6021</c:v>
              </c:pt>
              <c:pt idx="6022">
                <c:v>6022</c:v>
              </c:pt>
              <c:pt idx="6023">
                <c:v>6023</c:v>
              </c:pt>
              <c:pt idx="6024">
                <c:v>6024</c:v>
              </c:pt>
              <c:pt idx="6025">
                <c:v>6025</c:v>
              </c:pt>
              <c:pt idx="6026">
                <c:v>6026</c:v>
              </c:pt>
              <c:pt idx="6027">
                <c:v>6027</c:v>
              </c:pt>
              <c:pt idx="6028">
                <c:v>6028</c:v>
              </c:pt>
              <c:pt idx="6029">
                <c:v>6029</c:v>
              </c:pt>
              <c:pt idx="6030">
                <c:v>6030</c:v>
              </c:pt>
              <c:pt idx="6031">
                <c:v>6031</c:v>
              </c:pt>
              <c:pt idx="6032">
                <c:v>6032</c:v>
              </c:pt>
              <c:pt idx="6033">
                <c:v>6033</c:v>
              </c:pt>
              <c:pt idx="6034">
                <c:v>6034</c:v>
              </c:pt>
              <c:pt idx="6035">
                <c:v>6035</c:v>
              </c:pt>
              <c:pt idx="6036">
                <c:v>6036</c:v>
              </c:pt>
              <c:pt idx="6037">
                <c:v>6037</c:v>
              </c:pt>
              <c:pt idx="6038">
                <c:v>6038</c:v>
              </c:pt>
              <c:pt idx="6039">
                <c:v>6039</c:v>
              </c:pt>
              <c:pt idx="6040">
                <c:v>6040</c:v>
              </c:pt>
              <c:pt idx="6041">
                <c:v>6041</c:v>
              </c:pt>
              <c:pt idx="6042">
                <c:v>6042</c:v>
              </c:pt>
              <c:pt idx="6043">
                <c:v>6043</c:v>
              </c:pt>
              <c:pt idx="6044">
                <c:v>6044</c:v>
              </c:pt>
              <c:pt idx="6045">
                <c:v>6045</c:v>
              </c:pt>
              <c:pt idx="6046">
                <c:v>6046</c:v>
              </c:pt>
              <c:pt idx="6047">
                <c:v>6047</c:v>
              </c:pt>
              <c:pt idx="6048">
                <c:v>6048</c:v>
              </c:pt>
              <c:pt idx="6049">
                <c:v>6049</c:v>
              </c:pt>
              <c:pt idx="6050">
                <c:v>6050</c:v>
              </c:pt>
              <c:pt idx="6051">
                <c:v>6051</c:v>
              </c:pt>
              <c:pt idx="6052">
                <c:v>6052</c:v>
              </c:pt>
              <c:pt idx="6053">
                <c:v>6053</c:v>
              </c:pt>
              <c:pt idx="6054">
                <c:v>6054</c:v>
              </c:pt>
              <c:pt idx="6055">
                <c:v>6055</c:v>
              </c:pt>
              <c:pt idx="6056">
                <c:v>6056</c:v>
              </c:pt>
              <c:pt idx="6057">
                <c:v>6057</c:v>
              </c:pt>
              <c:pt idx="6058">
                <c:v>6058</c:v>
              </c:pt>
              <c:pt idx="6059">
                <c:v>6059</c:v>
              </c:pt>
              <c:pt idx="6060">
                <c:v>6060</c:v>
              </c:pt>
              <c:pt idx="6061">
                <c:v>6061</c:v>
              </c:pt>
              <c:pt idx="6062">
                <c:v>6062</c:v>
              </c:pt>
              <c:pt idx="6063">
                <c:v>6063</c:v>
              </c:pt>
              <c:pt idx="6064">
                <c:v>6064</c:v>
              </c:pt>
              <c:pt idx="6065">
                <c:v>6065</c:v>
              </c:pt>
              <c:pt idx="6066">
                <c:v>6066</c:v>
              </c:pt>
              <c:pt idx="6067">
                <c:v>6067</c:v>
              </c:pt>
              <c:pt idx="6068">
                <c:v>6068</c:v>
              </c:pt>
              <c:pt idx="6069">
                <c:v>6069</c:v>
              </c:pt>
              <c:pt idx="6070">
                <c:v>6070</c:v>
              </c:pt>
              <c:pt idx="6071">
                <c:v>6071</c:v>
              </c:pt>
              <c:pt idx="6072">
                <c:v>6072</c:v>
              </c:pt>
              <c:pt idx="6073">
                <c:v>6073</c:v>
              </c:pt>
              <c:pt idx="6074">
                <c:v>6074</c:v>
              </c:pt>
              <c:pt idx="6075">
                <c:v>6075</c:v>
              </c:pt>
              <c:pt idx="6076">
                <c:v>6076</c:v>
              </c:pt>
              <c:pt idx="6077">
                <c:v>6077</c:v>
              </c:pt>
              <c:pt idx="6078">
                <c:v>6078</c:v>
              </c:pt>
              <c:pt idx="6079">
                <c:v>6079</c:v>
              </c:pt>
              <c:pt idx="6080">
                <c:v>6080</c:v>
              </c:pt>
              <c:pt idx="6081">
                <c:v>6081</c:v>
              </c:pt>
              <c:pt idx="6082">
                <c:v>6082</c:v>
              </c:pt>
              <c:pt idx="6083">
                <c:v>6083</c:v>
              </c:pt>
              <c:pt idx="6084">
                <c:v>6084</c:v>
              </c:pt>
              <c:pt idx="6085">
                <c:v>6085</c:v>
              </c:pt>
              <c:pt idx="6086">
                <c:v>6086</c:v>
              </c:pt>
              <c:pt idx="6087">
                <c:v>6087</c:v>
              </c:pt>
              <c:pt idx="6088">
                <c:v>6088</c:v>
              </c:pt>
              <c:pt idx="6089">
                <c:v>6089</c:v>
              </c:pt>
              <c:pt idx="6090">
                <c:v>6090</c:v>
              </c:pt>
              <c:pt idx="6091">
                <c:v>6091</c:v>
              </c:pt>
              <c:pt idx="6092">
                <c:v>6092</c:v>
              </c:pt>
              <c:pt idx="6093">
                <c:v>6093</c:v>
              </c:pt>
              <c:pt idx="6094">
                <c:v>6094</c:v>
              </c:pt>
              <c:pt idx="6095">
                <c:v>6095</c:v>
              </c:pt>
              <c:pt idx="6096">
                <c:v>6096</c:v>
              </c:pt>
              <c:pt idx="6097">
                <c:v>6097</c:v>
              </c:pt>
              <c:pt idx="6098">
                <c:v>6098</c:v>
              </c:pt>
              <c:pt idx="6099">
                <c:v>6099</c:v>
              </c:pt>
              <c:pt idx="6100">
                <c:v>6100</c:v>
              </c:pt>
              <c:pt idx="6101">
                <c:v>6101</c:v>
              </c:pt>
              <c:pt idx="6102">
                <c:v>6102</c:v>
              </c:pt>
              <c:pt idx="6103">
                <c:v>6103</c:v>
              </c:pt>
              <c:pt idx="6104">
                <c:v>6104</c:v>
              </c:pt>
              <c:pt idx="6105">
                <c:v>6105</c:v>
              </c:pt>
              <c:pt idx="6106">
                <c:v>6106</c:v>
              </c:pt>
              <c:pt idx="6107">
                <c:v>6107</c:v>
              </c:pt>
              <c:pt idx="6108">
                <c:v>6108</c:v>
              </c:pt>
              <c:pt idx="6109">
                <c:v>6109</c:v>
              </c:pt>
              <c:pt idx="6110">
                <c:v>6110</c:v>
              </c:pt>
              <c:pt idx="6111">
                <c:v>6111</c:v>
              </c:pt>
              <c:pt idx="6112">
                <c:v>6112</c:v>
              </c:pt>
              <c:pt idx="6113">
                <c:v>6113</c:v>
              </c:pt>
              <c:pt idx="6114">
                <c:v>6114</c:v>
              </c:pt>
              <c:pt idx="6115">
                <c:v>6115</c:v>
              </c:pt>
              <c:pt idx="6116">
                <c:v>6116</c:v>
              </c:pt>
              <c:pt idx="6117">
                <c:v>6117</c:v>
              </c:pt>
              <c:pt idx="6118">
                <c:v>6118</c:v>
              </c:pt>
              <c:pt idx="6119">
                <c:v>6119</c:v>
              </c:pt>
              <c:pt idx="6120">
                <c:v>6120</c:v>
              </c:pt>
              <c:pt idx="6121">
                <c:v>6121</c:v>
              </c:pt>
              <c:pt idx="6122">
                <c:v>6122</c:v>
              </c:pt>
              <c:pt idx="6123">
                <c:v>6123</c:v>
              </c:pt>
              <c:pt idx="6124">
                <c:v>6124</c:v>
              </c:pt>
              <c:pt idx="6125">
                <c:v>6125</c:v>
              </c:pt>
              <c:pt idx="6126">
                <c:v>6126</c:v>
              </c:pt>
              <c:pt idx="6127">
                <c:v>6127</c:v>
              </c:pt>
              <c:pt idx="6128">
                <c:v>6128</c:v>
              </c:pt>
              <c:pt idx="6129">
                <c:v>6129</c:v>
              </c:pt>
              <c:pt idx="6130">
                <c:v>6130</c:v>
              </c:pt>
              <c:pt idx="6131">
                <c:v>6131</c:v>
              </c:pt>
              <c:pt idx="6132">
                <c:v>6132</c:v>
              </c:pt>
              <c:pt idx="6133">
                <c:v>6133</c:v>
              </c:pt>
              <c:pt idx="6134">
                <c:v>6134</c:v>
              </c:pt>
              <c:pt idx="6135">
                <c:v>6135</c:v>
              </c:pt>
              <c:pt idx="6136">
                <c:v>6136</c:v>
              </c:pt>
              <c:pt idx="6137">
                <c:v>6137</c:v>
              </c:pt>
              <c:pt idx="6138">
                <c:v>6138</c:v>
              </c:pt>
              <c:pt idx="6139">
                <c:v>6139</c:v>
              </c:pt>
              <c:pt idx="6140">
                <c:v>6140</c:v>
              </c:pt>
              <c:pt idx="6141">
                <c:v>6141</c:v>
              </c:pt>
              <c:pt idx="6142">
                <c:v>6142</c:v>
              </c:pt>
              <c:pt idx="6143">
                <c:v>6143</c:v>
              </c:pt>
              <c:pt idx="6144">
                <c:v>6144</c:v>
              </c:pt>
              <c:pt idx="6145">
                <c:v>6145</c:v>
              </c:pt>
              <c:pt idx="6146">
                <c:v>6146</c:v>
              </c:pt>
              <c:pt idx="6147">
                <c:v>6147</c:v>
              </c:pt>
              <c:pt idx="6148">
                <c:v>6148</c:v>
              </c:pt>
              <c:pt idx="6149">
                <c:v>6149</c:v>
              </c:pt>
              <c:pt idx="6150">
                <c:v>6150</c:v>
              </c:pt>
              <c:pt idx="6151">
                <c:v>6151</c:v>
              </c:pt>
              <c:pt idx="6152">
                <c:v>6152</c:v>
              </c:pt>
              <c:pt idx="6153">
                <c:v>6153</c:v>
              </c:pt>
              <c:pt idx="6154">
                <c:v>6154</c:v>
              </c:pt>
              <c:pt idx="6155">
                <c:v>6155</c:v>
              </c:pt>
              <c:pt idx="6156">
                <c:v>6156</c:v>
              </c:pt>
              <c:pt idx="6157">
                <c:v>6157</c:v>
              </c:pt>
              <c:pt idx="6158">
                <c:v>6158</c:v>
              </c:pt>
              <c:pt idx="6159">
                <c:v>6159</c:v>
              </c:pt>
              <c:pt idx="6160">
                <c:v>6160</c:v>
              </c:pt>
              <c:pt idx="6161">
                <c:v>6161</c:v>
              </c:pt>
              <c:pt idx="6162">
                <c:v>6162</c:v>
              </c:pt>
              <c:pt idx="6163">
                <c:v>6163</c:v>
              </c:pt>
              <c:pt idx="6164">
                <c:v>6164</c:v>
              </c:pt>
              <c:pt idx="6165">
                <c:v>6165</c:v>
              </c:pt>
              <c:pt idx="6166">
                <c:v>6166</c:v>
              </c:pt>
              <c:pt idx="6167">
                <c:v>6167</c:v>
              </c:pt>
              <c:pt idx="6168">
                <c:v>6168</c:v>
              </c:pt>
              <c:pt idx="6169">
                <c:v>6169</c:v>
              </c:pt>
              <c:pt idx="6170">
                <c:v>6170</c:v>
              </c:pt>
              <c:pt idx="6171">
                <c:v>6171</c:v>
              </c:pt>
              <c:pt idx="6172">
                <c:v>6172</c:v>
              </c:pt>
              <c:pt idx="6173">
                <c:v>6173</c:v>
              </c:pt>
              <c:pt idx="6174">
                <c:v>6174</c:v>
              </c:pt>
              <c:pt idx="6175">
                <c:v>6175</c:v>
              </c:pt>
              <c:pt idx="6176">
                <c:v>6176</c:v>
              </c:pt>
              <c:pt idx="6177">
                <c:v>6177</c:v>
              </c:pt>
              <c:pt idx="6178">
                <c:v>6178</c:v>
              </c:pt>
              <c:pt idx="6179">
                <c:v>6179</c:v>
              </c:pt>
              <c:pt idx="6180">
                <c:v>6180</c:v>
              </c:pt>
              <c:pt idx="6181">
                <c:v>6181</c:v>
              </c:pt>
              <c:pt idx="6182">
                <c:v>6182</c:v>
              </c:pt>
              <c:pt idx="6183">
                <c:v>6183</c:v>
              </c:pt>
              <c:pt idx="6184">
                <c:v>6184</c:v>
              </c:pt>
              <c:pt idx="6185">
                <c:v>6185</c:v>
              </c:pt>
              <c:pt idx="6186">
                <c:v>6186</c:v>
              </c:pt>
              <c:pt idx="6187">
                <c:v>6187</c:v>
              </c:pt>
              <c:pt idx="6188">
                <c:v>6188</c:v>
              </c:pt>
              <c:pt idx="6189">
                <c:v>6189</c:v>
              </c:pt>
              <c:pt idx="6190">
                <c:v>6190</c:v>
              </c:pt>
              <c:pt idx="6191">
                <c:v>6191</c:v>
              </c:pt>
              <c:pt idx="6192">
                <c:v>6192</c:v>
              </c:pt>
              <c:pt idx="6193">
                <c:v>6193</c:v>
              </c:pt>
              <c:pt idx="6194">
                <c:v>6194</c:v>
              </c:pt>
              <c:pt idx="6195">
                <c:v>6195</c:v>
              </c:pt>
              <c:pt idx="6196">
                <c:v>6196</c:v>
              </c:pt>
              <c:pt idx="6197">
                <c:v>6197</c:v>
              </c:pt>
              <c:pt idx="6198">
                <c:v>6198</c:v>
              </c:pt>
              <c:pt idx="6199">
                <c:v>6199</c:v>
              </c:pt>
              <c:pt idx="6200">
                <c:v>6200</c:v>
              </c:pt>
              <c:pt idx="6201">
                <c:v>6201</c:v>
              </c:pt>
              <c:pt idx="6202">
                <c:v>6202</c:v>
              </c:pt>
              <c:pt idx="6203">
                <c:v>6203</c:v>
              </c:pt>
              <c:pt idx="6204">
                <c:v>6204</c:v>
              </c:pt>
              <c:pt idx="6205">
                <c:v>6205</c:v>
              </c:pt>
              <c:pt idx="6206">
                <c:v>6206</c:v>
              </c:pt>
              <c:pt idx="6207">
                <c:v>6207</c:v>
              </c:pt>
              <c:pt idx="6208">
                <c:v>6208</c:v>
              </c:pt>
              <c:pt idx="6209">
                <c:v>6209</c:v>
              </c:pt>
              <c:pt idx="6210">
                <c:v>6210</c:v>
              </c:pt>
              <c:pt idx="6211">
                <c:v>6211</c:v>
              </c:pt>
              <c:pt idx="6212">
                <c:v>6212</c:v>
              </c:pt>
              <c:pt idx="6213">
                <c:v>6213</c:v>
              </c:pt>
              <c:pt idx="6214">
                <c:v>6214</c:v>
              </c:pt>
              <c:pt idx="6215">
                <c:v>6215</c:v>
              </c:pt>
              <c:pt idx="6216">
                <c:v>6216</c:v>
              </c:pt>
              <c:pt idx="6217">
                <c:v>6217</c:v>
              </c:pt>
              <c:pt idx="6218">
                <c:v>6218</c:v>
              </c:pt>
              <c:pt idx="6219">
                <c:v>6219</c:v>
              </c:pt>
              <c:pt idx="6220">
                <c:v>6220</c:v>
              </c:pt>
              <c:pt idx="6221">
                <c:v>6221</c:v>
              </c:pt>
              <c:pt idx="6222">
                <c:v>6222</c:v>
              </c:pt>
              <c:pt idx="6223">
                <c:v>6223</c:v>
              </c:pt>
              <c:pt idx="6224">
                <c:v>6224</c:v>
              </c:pt>
              <c:pt idx="6225">
                <c:v>6225</c:v>
              </c:pt>
              <c:pt idx="6226">
                <c:v>6226</c:v>
              </c:pt>
              <c:pt idx="6227">
                <c:v>6227</c:v>
              </c:pt>
              <c:pt idx="6228">
                <c:v>6228</c:v>
              </c:pt>
              <c:pt idx="6229">
                <c:v>6229</c:v>
              </c:pt>
              <c:pt idx="6230">
                <c:v>6230</c:v>
              </c:pt>
              <c:pt idx="6231">
                <c:v>6231</c:v>
              </c:pt>
              <c:pt idx="6232">
                <c:v>6232</c:v>
              </c:pt>
              <c:pt idx="6233">
                <c:v>6233</c:v>
              </c:pt>
              <c:pt idx="6234">
                <c:v>6234</c:v>
              </c:pt>
              <c:pt idx="6235">
                <c:v>6235</c:v>
              </c:pt>
              <c:pt idx="6236">
                <c:v>6236</c:v>
              </c:pt>
              <c:pt idx="6237">
                <c:v>6237</c:v>
              </c:pt>
              <c:pt idx="6238">
                <c:v>6238</c:v>
              </c:pt>
              <c:pt idx="6239">
                <c:v>6239</c:v>
              </c:pt>
              <c:pt idx="6240">
                <c:v>6240</c:v>
              </c:pt>
              <c:pt idx="6241">
                <c:v>6241</c:v>
              </c:pt>
              <c:pt idx="6242">
                <c:v>6242</c:v>
              </c:pt>
              <c:pt idx="6243">
                <c:v>6243</c:v>
              </c:pt>
              <c:pt idx="6244">
                <c:v>6244</c:v>
              </c:pt>
              <c:pt idx="6245">
                <c:v>6245</c:v>
              </c:pt>
              <c:pt idx="6246">
                <c:v>6246</c:v>
              </c:pt>
              <c:pt idx="6247">
                <c:v>6247</c:v>
              </c:pt>
              <c:pt idx="6248">
                <c:v>6248</c:v>
              </c:pt>
              <c:pt idx="6249">
                <c:v>6249</c:v>
              </c:pt>
              <c:pt idx="6250">
                <c:v>6250</c:v>
              </c:pt>
              <c:pt idx="6251">
                <c:v>6251</c:v>
              </c:pt>
              <c:pt idx="6252">
                <c:v>6252</c:v>
              </c:pt>
              <c:pt idx="6253">
                <c:v>6253</c:v>
              </c:pt>
              <c:pt idx="6254">
                <c:v>6254</c:v>
              </c:pt>
              <c:pt idx="6255">
                <c:v>6255</c:v>
              </c:pt>
              <c:pt idx="6256">
                <c:v>6256</c:v>
              </c:pt>
              <c:pt idx="6257">
                <c:v>6257</c:v>
              </c:pt>
              <c:pt idx="6258">
                <c:v>6258</c:v>
              </c:pt>
              <c:pt idx="6259">
                <c:v>6259</c:v>
              </c:pt>
              <c:pt idx="6260">
                <c:v>6260</c:v>
              </c:pt>
              <c:pt idx="6261">
                <c:v>6261</c:v>
              </c:pt>
              <c:pt idx="6262">
                <c:v>6262</c:v>
              </c:pt>
              <c:pt idx="6263">
                <c:v>6263</c:v>
              </c:pt>
              <c:pt idx="6264">
                <c:v>6264</c:v>
              </c:pt>
              <c:pt idx="6265">
                <c:v>6265</c:v>
              </c:pt>
              <c:pt idx="6266">
                <c:v>6266</c:v>
              </c:pt>
              <c:pt idx="6267">
                <c:v>6267</c:v>
              </c:pt>
              <c:pt idx="6268">
                <c:v>6268</c:v>
              </c:pt>
              <c:pt idx="6269">
                <c:v>6269</c:v>
              </c:pt>
              <c:pt idx="6270">
                <c:v>6270</c:v>
              </c:pt>
              <c:pt idx="6271">
                <c:v>6271</c:v>
              </c:pt>
              <c:pt idx="6272">
                <c:v>6272</c:v>
              </c:pt>
              <c:pt idx="6273">
                <c:v>6273</c:v>
              </c:pt>
              <c:pt idx="6274">
                <c:v>6274</c:v>
              </c:pt>
              <c:pt idx="6275">
                <c:v>6275</c:v>
              </c:pt>
              <c:pt idx="6276">
                <c:v>6276</c:v>
              </c:pt>
              <c:pt idx="6277">
                <c:v>6277</c:v>
              </c:pt>
              <c:pt idx="6278">
                <c:v>6278</c:v>
              </c:pt>
              <c:pt idx="6279">
                <c:v>6279</c:v>
              </c:pt>
              <c:pt idx="6280">
                <c:v>6280</c:v>
              </c:pt>
              <c:pt idx="6281">
                <c:v>6281</c:v>
              </c:pt>
              <c:pt idx="6282">
                <c:v>6282</c:v>
              </c:pt>
              <c:pt idx="6283">
                <c:v>6283</c:v>
              </c:pt>
              <c:pt idx="6284">
                <c:v>6284</c:v>
              </c:pt>
              <c:pt idx="6285">
                <c:v>6285</c:v>
              </c:pt>
              <c:pt idx="6286">
                <c:v>6286</c:v>
              </c:pt>
              <c:pt idx="6287">
                <c:v>6287</c:v>
              </c:pt>
              <c:pt idx="6288">
                <c:v>6288</c:v>
              </c:pt>
              <c:pt idx="6289">
                <c:v>6289</c:v>
              </c:pt>
              <c:pt idx="6290">
                <c:v>6290</c:v>
              </c:pt>
              <c:pt idx="6291">
                <c:v>6291</c:v>
              </c:pt>
              <c:pt idx="6292">
                <c:v>6292</c:v>
              </c:pt>
              <c:pt idx="6293">
                <c:v>6293</c:v>
              </c:pt>
              <c:pt idx="6294">
                <c:v>6294</c:v>
              </c:pt>
              <c:pt idx="6295">
                <c:v>6295</c:v>
              </c:pt>
              <c:pt idx="6296">
                <c:v>6296</c:v>
              </c:pt>
              <c:pt idx="6297">
                <c:v>6297</c:v>
              </c:pt>
              <c:pt idx="6298">
                <c:v>6298</c:v>
              </c:pt>
              <c:pt idx="6299">
                <c:v>6299</c:v>
              </c:pt>
              <c:pt idx="6300">
                <c:v>6300</c:v>
              </c:pt>
              <c:pt idx="6301">
                <c:v>6301</c:v>
              </c:pt>
              <c:pt idx="6302">
                <c:v>6302</c:v>
              </c:pt>
              <c:pt idx="6303">
                <c:v>6303</c:v>
              </c:pt>
              <c:pt idx="6304">
                <c:v>6304</c:v>
              </c:pt>
              <c:pt idx="6305">
                <c:v>6305</c:v>
              </c:pt>
              <c:pt idx="6306">
                <c:v>6306</c:v>
              </c:pt>
              <c:pt idx="6307">
                <c:v>6307</c:v>
              </c:pt>
              <c:pt idx="6308">
                <c:v>6308</c:v>
              </c:pt>
              <c:pt idx="6309">
                <c:v>6309</c:v>
              </c:pt>
              <c:pt idx="6310">
                <c:v>6310</c:v>
              </c:pt>
              <c:pt idx="6311">
                <c:v>6311</c:v>
              </c:pt>
              <c:pt idx="6312">
                <c:v>6312</c:v>
              </c:pt>
              <c:pt idx="6313">
                <c:v>6313</c:v>
              </c:pt>
              <c:pt idx="6314">
                <c:v>6314</c:v>
              </c:pt>
              <c:pt idx="6315">
                <c:v>6315</c:v>
              </c:pt>
              <c:pt idx="6316">
                <c:v>6316</c:v>
              </c:pt>
              <c:pt idx="6317">
                <c:v>6317</c:v>
              </c:pt>
              <c:pt idx="6318">
                <c:v>6318</c:v>
              </c:pt>
              <c:pt idx="6319">
                <c:v>6319</c:v>
              </c:pt>
              <c:pt idx="6320">
                <c:v>6320</c:v>
              </c:pt>
              <c:pt idx="6321">
                <c:v>6321</c:v>
              </c:pt>
              <c:pt idx="6322">
                <c:v>6322</c:v>
              </c:pt>
              <c:pt idx="6323">
                <c:v>6323</c:v>
              </c:pt>
              <c:pt idx="6324">
                <c:v>6324</c:v>
              </c:pt>
              <c:pt idx="6325">
                <c:v>6325</c:v>
              </c:pt>
              <c:pt idx="6326">
                <c:v>6326</c:v>
              </c:pt>
              <c:pt idx="6327">
                <c:v>6327</c:v>
              </c:pt>
              <c:pt idx="6328">
                <c:v>6328</c:v>
              </c:pt>
              <c:pt idx="6329">
                <c:v>6329</c:v>
              </c:pt>
              <c:pt idx="6330">
                <c:v>6330</c:v>
              </c:pt>
              <c:pt idx="6331">
                <c:v>6331</c:v>
              </c:pt>
              <c:pt idx="6332">
                <c:v>6332</c:v>
              </c:pt>
              <c:pt idx="6333">
                <c:v>6333</c:v>
              </c:pt>
              <c:pt idx="6334">
                <c:v>6334</c:v>
              </c:pt>
              <c:pt idx="6335">
                <c:v>6335</c:v>
              </c:pt>
              <c:pt idx="6336">
                <c:v>6336</c:v>
              </c:pt>
              <c:pt idx="6337">
                <c:v>6337</c:v>
              </c:pt>
              <c:pt idx="6338">
                <c:v>6338</c:v>
              </c:pt>
              <c:pt idx="6339">
                <c:v>6339</c:v>
              </c:pt>
              <c:pt idx="6340">
                <c:v>6340</c:v>
              </c:pt>
              <c:pt idx="6341">
                <c:v>6341</c:v>
              </c:pt>
              <c:pt idx="6342">
                <c:v>6342</c:v>
              </c:pt>
              <c:pt idx="6343">
                <c:v>6343</c:v>
              </c:pt>
              <c:pt idx="6344">
                <c:v>6344</c:v>
              </c:pt>
              <c:pt idx="6345">
                <c:v>6345</c:v>
              </c:pt>
              <c:pt idx="6346">
                <c:v>6346</c:v>
              </c:pt>
              <c:pt idx="6347">
                <c:v>6347</c:v>
              </c:pt>
              <c:pt idx="6348">
                <c:v>6348</c:v>
              </c:pt>
              <c:pt idx="6349">
                <c:v>6349</c:v>
              </c:pt>
              <c:pt idx="6350">
                <c:v>6350</c:v>
              </c:pt>
              <c:pt idx="6351">
                <c:v>6351</c:v>
              </c:pt>
              <c:pt idx="6352">
                <c:v>6352</c:v>
              </c:pt>
              <c:pt idx="6353">
                <c:v>6353</c:v>
              </c:pt>
              <c:pt idx="6354">
                <c:v>6354</c:v>
              </c:pt>
              <c:pt idx="6355">
                <c:v>6355</c:v>
              </c:pt>
              <c:pt idx="6356">
                <c:v>6356</c:v>
              </c:pt>
              <c:pt idx="6357">
                <c:v>6357</c:v>
              </c:pt>
              <c:pt idx="6358">
                <c:v>6358</c:v>
              </c:pt>
              <c:pt idx="6359">
                <c:v>6359</c:v>
              </c:pt>
              <c:pt idx="6360">
                <c:v>6360</c:v>
              </c:pt>
              <c:pt idx="6361">
                <c:v>6361</c:v>
              </c:pt>
              <c:pt idx="6362">
                <c:v>6362</c:v>
              </c:pt>
              <c:pt idx="6363">
                <c:v>6363</c:v>
              </c:pt>
              <c:pt idx="6364">
                <c:v>6364</c:v>
              </c:pt>
              <c:pt idx="6365">
                <c:v>6365</c:v>
              </c:pt>
              <c:pt idx="6366">
                <c:v>6366</c:v>
              </c:pt>
              <c:pt idx="6367">
                <c:v>6367</c:v>
              </c:pt>
              <c:pt idx="6368">
                <c:v>6368</c:v>
              </c:pt>
              <c:pt idx="6369">
                <c:v>6369</c:v>
              </c:pt>
              <c:pt idx="6370">
                <c:v>6370</c:v>
              </c:pt>
              <c:pt idx="6371">
                <c:v>6371</c:v>
              </c:pt>
              <c:pt idx="6372">
                <c:v>6372</c:v>
              </c:pt>
              <c:pt idx="6373">
                <c:v>6373</c:v>
              </c:pt>
              <c:pt idx="6374">
                <c:v>6374</c:v>
              </c:pt>
              <c:pt idx="6375">
                <c:v>6375</c:v>
              </c:pt>
              <c:pt idx="6376">
                <c:v>6376</c:v>
              </c:pt>
              <c:pt idx="6377">
                <c:v>6377</c:v>
              </c:pt>
              <c:pt idx="6378">
                <c:v>6378</c:v>
              </c:pt>
              <c:pt idx="6379">
                <c:v>6379</c:v>
              </c:pt>
              <c:pt idx="6380">
                <c:v>6380</c:v>
              </c:pt>
              <c:pt idx="6381">
                <c:v>6381</c:v>
              </c:pt>
              <c:pt idx="6382">
                <c:v>6382</c:v>
              </c:pt>
              <c:pt idx="6383">
                <c:v>6383</c:v>
              </c:pt>
              <c:pt idx="6384">
                <c:v>6384</c:v>
              </c:pt>
              <c:pt idx="6385">
                <c:v>6385</c:v>
              </c:pt>
              <c:pt idx="6386">
                <c:v>6386</c:v>
              </c:pt>
              <c:pt idx="6387">
                <c:v>6387</c:v>
              </c:pt>
              <c:pt idx="6388">
                <c:v>6388</c:v>
              </c:pt>
              <c:pt idx="6389">
                <c:v>6389</c:v>
              </c:pt>
              <c:pt idx="6390">
                <c:v>6390</c:v>
              </c:pt>
              <c:pt idx="6391">
                <c:v>6391</c:v>
              </c:pt>
              <c:pt idx="6392">
                <c:v>6392</c:v>
              </c:pt>
              <c:pt idx="6393">
                <c:v>6393</c:v>
              </c:pt>
              <c:pt idx="6394">
                <c:v>6394</c:v>
              </c:pt>
              <c:pt idx="6395">
                <c:v>6395</c:v>
              </c:pt>
              <c:pt idx="6396">
                <c:v>6396</c:v>
              </c:pt>
              <c:pt idx="6397">
                <c:v>6397</c:v>
              </c:pt>
              <c:pt idx="6398">
                <c:v>6398</c:v>
              </c:pt>
              <c:pt idx="6399">
                <c:v>6399</c:v>
              </c:pt>
              <c:pt idx="6400">
                <c:v>6400</c:v>
              </c:pt>
              <c:pt idx="6401">
                <c:v>6401</c:v>
              </c:pt>
              <c:pt idx="6402">
                <c:v>6402</c:v>
              </c:pt>
              <c:pt idx="6403">
                <c:v>6403</c:v>
              </c:pt>
              <c:pt idx="6404">
                <c:v>6404</c:v>
              </c:pt>
              <c:pt idx="6405">
                <c:v>6405</c:v>
              </c:pt>
              <c:pt idx="6406">
                <c:v>6406</c:v>
              </c:pt>
              <c:pt idx="6407">
                <c:v>6407</c:v>
              </c:pt>
              <c:pt idx="6408">
                <c:v>6408</c:v>
              </c:pt>
              <c:pt idx="6409">
                <c:v>6409</c:v>
              </c:pt>
              <c:pt idx="6410">
                <c:v>6410</c:v>
              </c:pt>
              <c:pt idx="6411">
                <c:v>6411</c:v>
              </c:pt>
              <c:pt idx="6412">
                <c:v>6412</c:v>
              </c:pt>
              <c:pt idx="6413">
                <c:v>6413</c:v>
              </c:pt>
              <c:pt idx="6414">
                <c:v>6414</c:v>
              </c:pt>
              <c:pt idx="6415">
                <c:v>6415</c:v>
              </c:pt>
              <c:pt idx="6416">
                <c:v>6416</c:v>
              </c:pt>
              <c:pt idx="6417">
                <c:v>6417</c:v>
              </c:pt>
              <c:pt idx="6418">
                <c:v>6418</c:v>
              </c:pt>
              <c:pt idx="6419">
                <c:v>6419</c:v>
              </c:pt>
              <c:pt idx="6420">
                <c:v>6420</c:v>
              </c:pt>
              <c:pt idx="6421">
                <c:v>6421</c:v>
              </c:pt>
              <c:pt idx="6422">
                <c:v>6422</c:v>
              </c:pt>
              <c:pt idx="6423">
                <c:v>6423</c:v>
              </c:pt>
              <c:pt idx="6424">
                <c:v>6424</c:v>
              </c:pt>
              <c:pt idx="6425">
                <c:v>6425</c:v>
              </c:pt>
              <c:pt idx="6426">
                <c:v>6426</c:v>
              </c:pt>
              <c:pt idx="6427">
                <c:v>6427</c:v>
              </c:pt>
              <c:pt idx="6428">
                <c:v>6428</c:v>
              </c:pt>
              <c:pt idx="6429">
                <c:v>6429</c:v>
              </c:pt>
              <c:pt idx="6430">
                <c:v>6430</c:v>
              </c:pt>
              <c:pt idx="6431">
                <c:v>6431</c:v>
              </c:pt>
              <c:pt idx="6432">
                <c:v>6432</c:v>
              </c:pt>
              <c:pt idx="6433">
                <c:v>6433</c:v>
              </c:pt>
              <c:pt idx="6434">
                <c:v>6434</c:v>
              </c:pt>
              <c:pt idx="6435">
                <c:v>6435</c:v>
              </c:pt>
              <c:pt idx="6436">
                <c:v>6436</c:v>
              </c:pt>
              <c:pt idx="6437">
                <c:v>6437</c:v>
              </c:pt>
              <c:pt idx="6438">
                <c:v>6438</c:v>
              </c:pt>
              <c:pt idx="6439">
                <c:v>6439</c:v>
              </c:pt>
              <c:pt idx="6440">
                <c:v>6440</c:v>
              </c:pt>
              <c:pt idx="6441">
                <c:v>6441</c:v>
              </c:pt>
              <c:pt idx="6442">
                <c:v>6442</c:v>
              </c:pt>
              <c:pt idx="6443">
                <c:v>6443</c:v>
              </c:pt>
              <c:pt idx="6444">
                <c:v>6444</c:v>
              </c:pt>
              <c:pt idx="6445">
                <c:v>6445</c:v>
              </c:pt>
              <c:pt idx="6446">
                <c:v>6446</c:v>
              </c:pt>
              <c:pt idx="6447">
                <c:v>6447</c:v>
              </c:pt>
              <c:pt idx="6448">
                <c:v>6448</c:v>
              </c:pt>
              <c:pt idx="6449">
                <c:v>6449</c:v>
              </c:pt>
              <c:pt idx="6450">
                <c:v>6450</c:v>
              </c:pt>
              <c:pt idx="6451">
                <c:v>6451</c:v>
              </c:pt>
              <c:pt idx="6452">
                <c:v>6452</c:v>
              </c:pt>
              <c:pt idx="6453">
                <c:v>6453</c:v>
              </c:pt>
              <c:pt idx="6454">
                <c:v>6454</c:v>
              </c:pt>
              <c:pt idx="6455">
                <c:v>6455</c:v>
              </c:pt>
              <c:pt idx="6456">
                <c:v>6456</c:v>
              </c:pt>
              <c:pt idx="6457">
                <c:v>6457</c:v>
              </c:pt>
              <c:pt idx="6458">
                <c:v>6458</c:v>
              </c:pt>
              <c:pt idx="6459">
                <c:v>6459</c:v>
              </c:pt>
              <c:pt idx="6460">
                <c:v>6460</c:v>
              </c:pt>
              <c:pt idx="6461">
                <c:v>6461</c:v>
              </c:pt>
              <c:pt idx="6462">
                <c:v>6462</c:v>
              </c:pt>
              <c:pt idx="6463">
                <c:v>6463</c:v>
              </c:pt>
              <c:pt idx="6464">
                <c:v>6464</c:v>
              </c:pt>
              <c:pt idx="6465">
                <c:v>6465</c:v>
              </c:pt>
              <c:pt idx="6466">
                <c:v>6466</c:v>
              </c:pt>
              <c:pt idx="6467">
                <c:v>6467</c:v>
              </c:pt>
              <c:pt idx="6468">
                <c:v>6468</c:v>
              </c:pt>
              <c:pt idx="6469">
                <c:v>6469</c:v>
              </c:pt>
              <c:pt idx="6470">
                <c:v>6470</c:v>
              </c:pt>
              <c:pt idx="6471">
                <c:v>6471</c:v>
              </c:pt>
              <c:pt idx="6472">
                <c:v>6472</c:v>
              </c:pt>
              <c:pt idx="6473">
                <c:v>6473</c:v>
              </c:pt>
              <c:pt idx="6474">
                <c:v>6474</c:v>
              </c:pt>
              <c:pt idx="6475">
                <c:v>6475</c:v>
              </c:pt>
              <c:pt idx="6476">
                <c:v>6476</c:v>
              </c:pt>
              <c:pt idx="6477">
                <c:v>6477</c:v>
              </c:pt>
              <c:pt idx="6478">
                <c:v>6478</c:v>
              </c:pt>
              <c:pt idx="6479">
                <c:v>6479</c:v>
              </c:pt>
              <c:pt idx="6480">
                <c:v>6480</c:v>
              </c:pt>
              <c:pt idx="6481">
                <c:v>6481</c:v>
              </c:pt>
              <c:pt idx="6482">
                <c:v>6482</c:v>
              </c:pt>
              <c:pt idx="6483">
                <c:v>6483</c:v>
              </c:pt>
              <c:pt idx="6484">
                <c:v>6484</c:v>
              </c:pt>
              <c:pt idx="6485">
                <c:v>6485</c:v>
              </c:pt>
              <c:pt idx="6486">
                <c:v>6486</c:v>
              </c:pt>
              <c:pt idx="6487">
                <c:v>6487</c:v>
              </c:pt>
              <c:pt idx="6488">
                <c:v>6488</c:v>
              </c:pt>
              <c:pt idx="6489">
                <c:v>6489</c:v>
              </c:pt>
              <c:pt idx="6490">
                <c:v>6490</c:v>
              </c:pt>
              <c:pt idx="6491">
                <c:v>6491</c:v>
              </c:pt>
              <c:pt idx="6492">
                <c:v>6492</c:v>
              </c:pt>
              <c:pt idx="6493">
                <c:v>6493</c:v>
              </c:pt>
              <c:pt idx="6494">
                <c:v>6494</c:v>
              </c:pt>
              <c:pt idx="6495">
                <c:v>6495</c:v>
              </c:pt>
              <c:pt idx="6496">
                <c:v>6496</c:v>
              </c:pt>
              <c:pt idx="6497">
                <c:v>6497</c:v>
              </c:pt>
              <c:pt idx="6498">
                <c:v>6498</c:v>
              </c:pt>
              <c:pt idx="6499">
                <c:v>6499</c:v>
              </c:pt>
              <c:pt idx="6500">
                <c:v>6500</c:v>
              </c:pt>
              <c:pt idx="6501">
                <c:v>6501</c:v>
              </c:pt>
              <c:pt idx="6502">
                <c:v>6502</c:v>
              </c:pt>
              <c:pt idx="6503">
                <c:v>6503</c:v>
              </c:pt>
              <c:pt idx="6504">
                <c:v>6504</c:v>
              </c:pt>
              <c:pt idx="6505">
                <c:v>6505</c:v>
              </c:pt>
              <c:pt idx="6506">
                <c:v>6506</c:v>
              </c:pt>
              <c:pt idx="6507">
                <c:v>6507</c:v>
              </c:pt>
              <c:pt idx="6508">
                <c:v>6508</c:v>
              </c:pt>
              <c:pt idx="6509">
                <c:v>6509</c:v>
              </c:pt>
              <c:pt idx="6510">
                <c:v>6510</c:v>
              </c:pt>
              <c:pt idx="6511">
                <c:v>6511</c:v>
              </c:pt>
              <c:pt idx="6512">
                <c:v>6512</c:v>
              </c:pt>
              <c:pt idx="6513">
                <c:v>6513</c:v>
              </c:pt>
              <c:pt idx="6514">
                <c:v>6514</c:v>
              </c:pt>
              <c:pt idx="6515">
                <c:v>6515</c:v>
              </c:pt>
              <c:pt idx="6516">
                <c:v>6516</c:v>
              </c:pt>
              <c:pt idx="6517">
                <c:v>6517</c:v>
              </c:pt>
              <c:pt idx="6518">
                <c:v>6518</c:v>
              </c:pt>
              <c:pt idx="6519">
                <c:v>6519</c:v>
              </c:pt>
              <c:pt idx="6520">
                <c:v>6520</c:v>
              </c:pt>
              <c:pt idx="6521">
                <c:v>6521</c:v>
              </c:pt>
              <c:pt idx="6522">
                <c:v>6522</c:v>
              </c:pt>
              <c:pt idx="6523">
                <c:v>6523</c:v>
              </c:pt>
              <c:pt idx="6524">
                <c:v>6524</c:v>
              </c:pt>
              <c:pt idx="6525">
                <c:v>6525</c:v>
              </c:pt>
              <c:pt idx="6526">
                <c:v>6526</c:v>
              </c:pt>
              <c:pt idx="6527">
                <c:v>6527</c:v>
              </c:pt>
              <c:pt idx="6528">
                <c:v>6528</c:v>
              </c:pt>
              <c:pt idx="6529">
                <c:v>6529</c:v>
              </c:pt>
              <c:pt idx="6530">
                <c:v>6530</c:v>
              </c:pt>
              <c:pt idx="6531">
                <c:v>6531</c:v>
              </c:pt>
              <c:pt idx="6532">
                <c:v>6532</c:v>
              </c:pt>
              <c:pt idx="6533">
                <c:v>6533</c:v>
              </c:pt>
              <c:pt idx="6534">
                <c:v>6534</c:v>
              </c:pt>
              <c:pt idx="6535">
                <c:v>6535</c:v>
              </c:pt>
              <c:pt idx="6536">
                <c:v>6536</c:v>
              </c:pt>
              <c:pt idx="6537">
                <c:v>6537</c:v>
              </c:pt>
              <c:pt idx="6538">
                <c:v>6538</c:v>
              </c:pt>
              <c:pt idx="6539">
                <c:v>6539</c:v>
              </c:pt>
              <c:pt idx="6540">
                <c:v>6540</c:v>
              </c:pt>
              <c:pt idx="6541">
                <c:v>6541</c:v>
              </c:pt>
              <c:pt idx="6542">
                <c:v>6542</c:v>
              </c:pt>
              <c:pt idx="6543">
                <c:v>6543</c:v>
              </c:pt>
              <c:pt idx="6544">
                <c:v>6544</c:v>
              </c:pt>
              <c:pt idx="6545">
                <c:v>6545</c:v>
              </c:pt>
              <c:pt idx="6546">
                <c:v>6546</c:v>
              </c:pt>
              <c:pt idx="6547">
                <c:v>6547</c:v>
              </c:pt>
              <c:pt idx="6548">
                <c:v>6548</c:v>
              </c:pt>
              <c:pt idx="6549">
                <c:v>6549</c:v>
              </c:pt>
              <c:pt idx="6550">
                <c:v>6550</c:v>
              </c:pt>
              <c:pt idx="6551">
                <c:v>6551</c:v>
              </c:pt>
              <c:pt idx="6552">
                <c:v>6552</c:v>
              </c:pt>
              <c:pt idx="6553">
                <c:v>6553</c:v>
              </c:pt>
              <c:pt idx="6554">
                <c:v>6554</c:v>
              </c:pt>
              <c:pt idx="6555">
                <c:v>6555</c:v>
              </c:pt>
              <c:pt idx="6556">
                <c:v>6556</c:v>
              </c:pt>
              <c:pt idx="6557">
                <c:v>6557</c:v>
              </c:pt>
              <c:pt idx="6558">
                <c:v>6558</c:v>
              </c:pt>
              <c:pt idx="6559">
                <c:v>6559</c:v>
              </c:pt>
              <c:pt idx="6560">
                <c:v>6560</c:v>
              </c:pt>
              <c:pt idx="6561">
                <c:v>6561</c:v>
              </c:pt>
              <c:pt idx="6562">
                <c:v>6562</c:v>
              </c:pt>
              <c:pt idx="6563">
                <c:v>6563</c:v>
              </c:pt>
              <c:pt idx="6564">
                <c:v>6564</c:v>
              </c:pt>
              <c:pt idx="6565">
                <c:v>6565</c:v>
              </c:pt>
              <c:pt idx="6566">
                <c:v>6566</c:v>
              </c:pt>
              <c:pt idx="6567">
                <c:v>6567</c:v>
              </c:pt>
              <c:pt idx="6568">
                <c:v>6568</c:v>
              </c:pt>
              <c:pt idx="6569">
                <c:v>6569</c:v>
              </c:pt>
              <c:pt idx="6570">
                <c:v>6570</c:v>
              </c:pt>
              <c:pt idx="6571">
                <c:v>6571</c:v>
              </c:pt>
              <c:pt idx="6572">
                <c:v>6572</c:v>
              </c:pt>
              <c:pt idx="6573">
                <c:v>6573</c:v>
              </c:pt>
              <c:pt idx="6574">
                <c:v>6574</c:v>
              </c:pt>
              <c:pt idx="6575">
                <c:v>6575</c:v>
              </c:pt>
              <c:pt idx="6576">
                <c:v>6576</c:v>
              </c:pt>
              <c:pt idx="6577">
                <c:v>6577</c:v>
              </c:pt>
              <c:pt idx="6578">
                <c:v>6578</c:v>
              </c:pt>
              <c:pt idx="6579">
                <c:v>6579</c:v>
              </c:pt>
              <c:pt idx="6580">
                <c:v>6580</c:v>
              </c:pt>
              <c:pt idx="6581">
                <c:v>6581</c:v>
              </c:pt>
              <c:pt idx="6582">
                <c:v>6582</c:v>
              </c:pt>
              <c:pt idx="6583">
                <c:v>6583</c:v>
              </c:pt>
              <c:pt idx="6584">
                <c:v>6584</c:v>
              </c:pt>
              <c:pt idx="6585">
                <c:v>6585</c:v>
              </c:pt>
              <c:pt idx="6586">
                <c:v>6586</c:v>
              </c:pt>
              <c:pt idx="6587">
                <c:v>6587</c:v>
              </c:pt>
              <c:pt idx="6588">
                <c:v>6588</c:v>
              </c:pt>
              <c:pt idx="6589">
                <c:v>6589</c:v>
              </c:pt>
              <c:pt idx="6590">
                <c:v>6590</c:v>
              </c:pt>
              <c:pt idx="6591">
                <c:v>6591</c:v>
              </c:pt>
              <c:pt idx="6592">
                <c:v>6592</c:v>
              </c:pt>
              <c:pt idx="6593">
                <c:v>6593</c:v>
              </c:pt>
              <c:pt idx="6594">
                <c:v>6594</c:v>
              </c:pt>
              <c:pt idx="6595">
                <c:v>6595</c:v>
              </c:pt>
              <c:pt idx="6596">
                <c:v>6596</c:v>
              </c:pt>
              <c:pt idx="6597">
                <c:v>6597</c:v>
              </c:pt>
              <c:pt idx="6598">
                <c:v>6598</c:v>
              </c:pt>
              <c:pt idx="6599">
                <c:v>6599</c:v>
              </c:pt>
              <c:pt idx="6600">
                <c:v>6600</c:v>
              </c:pt>
              <c:pt idx="6601">
                <c:v>6601</c:v>
              </c:pt>
              <c:pt idx="6602">
                <c:v>6602</c:v>
              </c:pt>
              <c:pt idx="6603">
                <c:v>6603</c:v>
              </c:pt>
              <c:pt idx="6604">
                <c:v>6604</c:v>
              </c:pt>
              <c:pt idx="6605">
                <c:v>6605</c:v>
              </c:pt>
              <c:pt idx="6606">
                <c:v>6606</c:v>
              </c:pt>
              <c:pt idx="6607">
                <c:v>6607</c:v>
              </c:pt>
              <c:pt idx="6608">
                <c:v>6608</c:v>
              </c:pt>
              <c:pt idx="6609">
                <c:v>6609</c:v>
              </c:pt>
              <c:pt idx="6610">
                <c:v>6610</c:v>
              </c:pt>
              <c:pt idx="6611">
                <c:v>6611</c:v>
              </c:pt>
              <c:pt idx="6612">
                <c:v>6612</c:v>
              </c:pt>
              <c:pt idx="6613">
                <c:v>6613</c:v>
              </c:pt>
              <c:pt idx="6614">
                <c:v>6614</c:v>
              </c:pt>
              <c:pt idx="6615">
                <c:v>6615</c:v>
              </c:pt>
              <c:pt idx="6616">
                <c:v>6616</c:v>
              </c:pt>
              <c:pt idx="6617">
                <c:v>6617</c:v>
              </c:pt>
              <c:pt idx="6618">
                <c:v>6618</c:v>
              </c:pt>
              <c:pt idx="6619">
                <c:v>6619</c:v>
              </c:pt>
              <c:pt idx="6620">
                <c:v>6620</c:v>
              </c:pt>
              <c:pt idx="6621">
                <c:v>6621</c:v>
              </c:pt>
              <c:pt idx="6622">
                <c:v>6622</c:v>
              </c:pt>
              <c:pt idx="6623">
                <c:v>6623</c:v>
              </c:pt>
              <c:pt idx="6624">
                <c:v>6624</c:v>
              </c:pt>
              <c:pt idx="6625">
                <c:v>6625</c:v>
              </c:pt>
              <c:pt idx="6626">
                <c:v>6626</c:v>
              </c:pt>
              <c:pt idx="6627">
                <c:v>6627</c:v>
              </c:pt>
              <c:pt idx="6628">
                <c:v>6628</c:v>
              </c:pt>
              <c:pt idx="6629">
                <c:v>6629</c:v>
              </c:pt>
              <c:pt idx="6630">
                <c:v>6630</c:v>
              </c:pt>
              <c:pt idx="6631">
                <c:v>6631</c:v>
              </c:pt>
              <c:pt idx="6632">
                <c:v>6632</c:v>
              </c:pt>
              <c:pt idx="6633">
                <c:v>6633</c:v>
              </c:pt>
              <c:pt idx="6634">
                <c:v>6634</c:v>
              </c:pt>
              <c:pt idx="6635">
                <c:v>6635</c:v>
              </c:pt>
              <c:pt idx="6636">
                <c:v>6636</c:v>
              </c:pt>
              <c:pt idx="6637">
                <c:v>6637</c:v>
              </c:pt>
              <c:pt idx="6638">
                <c:v>6638</c:v>
              </c:pt>
              <c:pt idx="6639">
                <c:v>6639</c:v>
              </c:pt>
              <c:pt idx="6640">
                <c:v>6640</c:v>
              </c:pt>
              <c:pt idx="6641">
                <c:v>6641</c:v>
              </c:pt>
              <c:pt idx="6642">
                <c:v>6642</c:v>
              </c:pt>
              <c:pt idx="6643">
                <c:v>6643</c:v>
              </c:pt>
              <c:pt idx="6644">
                <c:v>6644</c:v>
              </c:pt>
              <c:pt idx="6645">
                <c:v>6645</c:v>
              </c:pt>
              <c:pt idx="6646">
                <c:v>6646</c:v>
              </c:pt>
              <c:pt idx="6647">
                <c:v>6647</c:v>
              </c:pt>
              <c:pt idx="6648">
                <c:v>6648</c:v>
              </c:pt>
              <c:pt idx="6649">
                <c:v>6649</c:v>
              </c:pt>
              <c:pt idx="6650">
                <c:v>6650</c:v>
              </c:pt>
              <c:pt idx="6651">
                <c:v>6651</c:v>
              </c:pt>
              <c:pt idx="6652">
                <c:v>6652</c:v>
              </c:pt>
              <c:pt idx="6653">
                <c:v>6653</c:v>
              </c:pt>
              <c:pt idx="6654">
                <c:v>6654</c:v>
              </c:pt>
              <c:pt idx="6655">
                <c:v>6655</c:v>
              </c:pt>
              <c:pt idx="6656">
                <c:v>6656</c:v>
              </c:pt>
              <c:pt idx="6657">
                <c:v>6657</c:v>
              </c:pt>
              <c:pt idx="6658">
                <c:v>6658</c:v>
              </c:pt>
              <c:pt idx="6659">
                <c:v>6659</c:v>
              </c:pt>
              <c:pt idx="6660">
                <c:v>6660</c:v>
              </c:pt>
              <c:pt idx="6661">
                <c:v>6661</c:v>
              </c:pt>
              <c:pt idx="6662">
                <c:v>6662</c:v>
              </c:pt>
              <c:pt idx="6663">
                <c:v>6663</c:v>
              </c:pt>
              <c:pt idx="6664">
                <c:v>6664</c:v>
              </c:pt>
              <c:pt idx="6665">
                <c:v>6665</c:v>
              </c:pt>
              <c:pt idx="6666">
                <c:v>6666</c:v>
              </c:pt>
              <c:pt idx="6667">
                <c:v>6667</c:v>
              </c:pt>
              <c:pt idx="6668">
                <c:v>6668</c:v>
              </c:pt>
              <c:pt idx="6669">
                <c:v>6669</c:v>
              </c:pt>
              <c:pt idx="6670">
                <c:v>6670</c:v>
              </c:pt>
              <c:pt idx="6671">
                <c:v>6671</c:v>
              </c:pt>
              <c:pt idx="6672">
                <c:v>6672</c:v>
              </c:pt>
              <c:pt idx="6673">
                <c:v>6673</c:v>
              </c:pt>
              <c:pt idx="6674">
                <c:v>6674</c:v>
              </c:pt>
              <c:pt idx="6675">
                <c:v>6675</c:v>
              </c:pt>
              <c:pt idx="6676">
                <c:v>6676</c:v>
              </c:pt>
              <c:pt idx="6677">
                <c:v>6677</c:v>
              </c:pt>
              <c:pt idx="6678">
                <c:v>6678</c:v>
              </c:pt>
              <c:pt idx="6679">
                <c:v>6679</c:v>
              </c:pt>
              <c:pt idx="6680">
                <c:v>6680</c:v>
              </c:pt>
              <c:pt idx="6681">
                <c:v>6681</c:v>
              </c:pt>
              <c:pt idx="6682">
                <c:v>6682</c:v>
              </c:pt>
              <c:pt idx="6683">
                <c:v>6683</c:v>
              </c:pt>
              <c:pt idx="6684">
                <c:v>6684</c:v>
              </c:pt>
              <c:pt idx="6685">
                <c:v>6685</c:v>
              </c:pt>
              <c:pt idx="6686">
                <c:v>6686</c:v>
              </c:pt>
              <c:pt idx="6687">
                <c:v>6687</c:v>
              </c:pt>
              <c:pt idx="6688">
                <c:v>6688</c:v>
              </c:pt>
              <c:pt idx="6689">
                <c:v>6689</c:v>
              </c:pt>
              <c:pt idx="6690">
                <c:v>6690</c:v>
              </c:pt>
              <c:pt idx="6691">
                <c:v>6691</c:v>
              </c:pt>
              <c:pt idx="6692">
                <c:v>6692</c:v>
              </c:pt>
              <c:pt idx="6693">
                <c:v>6693</c:v>
              </c:pt>
              <c:pt idx="6694">
                <c:v>6694</c:v>
              </c:pt>
              <c:pt idx="6695">
                <c:v>6695</c:v>
              </c:pt>
              <c:pt idx="6696">
                <c:v>6696</c:v>
              </c:pt>
              <c:pt idx="6697">
                <c:v>6697</c:v>
              </c:pt>
              <c:pt idx="6698">
                <c:v>6698</c:v>
              </c:pt>
              <c:pt idx="6699">
                <c:v>6699</c:v>
              </c:pt>
              <c:pt idx="6700">
                <c:v>6700</c:v>
              </c:pt>
              <c:pt idx="6701">
                <c:v>6701</c:v>
              </c:pt>
              <c:pt idx="6702">
                <c:v>6702</c:v>
              </c:pt>
              <c:pt idx="6703">
                <c:v>6703</c:v>
              </c:pt>
              <c:pt idx="6704">
                <c:v>6704</c:v>
              </c:pt>
              <c:pt idx="6705">
                <c:v>6705</c:v>
              </c:pt>
              <c:pt idx="6706">
                <c:v>6706</c:v>
              </c:pt>
              <c:pt idx="6707">
                <c:v>6707</c:v>
              </c:pt>
              <c:pt idx="6708">
                <c:v>6708</c:v>
              </c:pt>
              <c:pt idx="6709">
                <c:v>6709</c:v>
              </c:pt>
              <c:pt idx="6710">
                <c:v>6710</c:v>
              </c:pt>
              <c:pt idx="6711">
                <c:v>6711</c:v>
              </c:pt>
              <c:pt idx="6712">
                <c:v>6712</c:v>
              </c:pt>
              <c:pt idx="6713">
                <c:v>6713</c:v>
              </c:pt>
              <c:pt idx="6714">
                <c:v>6714</c:v>
              </c:pt>
              <c:pt idx="6715">
                <c:v>6715</c:v>
              </c:pt>
              <c:pt idx="6716">
                <c:v>6716</c:v>
              </c:pt>
              <c:pt idx="6717">
                <c:v>6717</c:v>
              </c:pt>
              <c:pt idx="6718">
                <c:v>6718</c:v>
              </c:pt>
              <c:pt idx="6719">
                <c:v>6719</c:v>
              </c:pt>
              <c:pt idx="6720">
                <c:v>6720</c:v>
              </c:pt>
              <c:pt idx="6721">
                <c:v>6721</c:v>
              </c:pt>
              <c:pt idx="6722">
                <c:v>6722</c:v>
              </c:pt>
              <c:pt idx="6723">
                <c:v>6723</c:v>
              </c:pt>
              <c:pt idx="6724">
                <c:v>6724</c:v>
              </c:pt>
              <c:pt idx="6725">
                <c:v>6725</c:v>
              </c:pt>
              <c:pt idx="6726">
                <c:v>6726</c:v>
              </c:pt>
              <c:pt idx="6727">
                <c:v>6727</c:v>
              </c:pt>
              <c:pt idx="6728">
                <c:v>6728</c:v>
              </c:pt>
              <c:pt idx="6729">
                <c:v>6729</c:v>
              </c:pt>
              <c:pt idx="6730">
                <c:v>6730</c:v>
              </c:pt>
              <c:pt idx="6731">
                <c:v>6731</c:v>
              </c:pt>
              <c:pt idx="6732">
                <c:v>6732</c:v>
              </c:pt>
              <c:pt idx="6733">
                <c:v>6733</c:v>
              </c:pt>
              <c:pt idx="6734">
                <c:v>6734</c:v>
              </c:pt>
              <c:pt idx="6735">
                <c:v>6735</c:v>
              </c:pt>
              <c:pt idx="6736">
                <c:v>6736</c:v>
              </c:pt>
              <c:pt idx="6737">
                <c:v>6737</c:v>
              </c:pt>
              <c:pt idx="6738">
                <c:v>6738</c:v>
              </c:pt>
              <c:pt idx="6739">
                <c:v>6739</c:v>
              </c:pt>
              <c:pt idx="6740">
                <c:v>6740</c:v>
              </c:pt>
              <c:pt idx="6741">
                <c:v>6741</c:v>
              </c:pt>
              <c:pt idx="6742">
                <c:v>6742</c:v>
              </c:pt>
              <c:pt idx="6743">
                <c:v>6743</c:v>
              </c:pt>
              <c:pt idx="6744">
                <c:v>6744</c:v>
              </c:pt>
              <c:pt idx="6745">
                <c:v>6745</c:v>
              </c:pt>
              <c:pt idx="6746">
                <c:v>6746</c:v>
              </c:pt>
              <c:pt idx="6747">
                <c:v>6747</c:v>
              </c:pt>
              <c:pt idx="6748">
                <c:v>6748</c:v>
              </c:pt>
              <c:pt idx="6749">
                <c:v>6749</c:v>
              </c:pt>
              <c:pt idx="6750">
                <c:v>6750</c:v>
              </c:pt>
              <c:pt idx="6751">
                <c:v>6751</c:v>
              </c:pt>
              <c:pt idx="6752">
                <c:v>6752</c:v>
              </c:pt>
              <c:pt idx="6753">
                <c:v>6753</c:v>
              </c:pt>
              <c:pt idx="6754">
                <c:v>6754</c:v>
              </c:pt>
              <c:pt idx="6755">
                <c:v>6755</c:v>
              </c:pt>
              <c:pt idx="6756">
                <c:v>6756</c:v>
              </c:pt>
              <c:pt idx="6757">
                <c:v>6757</c:v>
              </c:pt>
              <c:pt idx="6758">
                <c:v>6758</c:v>
              </c:pt>
              <c:pt idx="6759">
                <c:v>6759</c:v>
              </c:pt>
              <c:pt idx="6760">
                <c:v>6760</c:v>
              </c:pt>
              <c:pt idx="6761">
                <c:v>6761</c:v>
              </c:pt>
              <c:pt idx="6762">
                <c:v>6762</c:v>
              </c:pt>
              <c:pt idx="6763">
                <c:v>6763</c:v>
              </c:pt>
              <c:pt idx="6764">
                <c:v>6764</c:v>
              </c:pt>
              <c:pt idx="6765">
                <c:v>6765</c:v>
              </c:pt>
              <c:pt idx="6766">
                <c:v>6766</c:v>
              </c:pt>
              <c:pt idx="6767">
                <c:v>6767</c:v>
              </c:pt>
              <c:pt idx="6768">
                <c:v>6768</c:v>
              </c:pt>
              <c:pt idx="6769">
                <c:v>6769</c:v>
              </c:pt>
              <c:pt idx="6770">
                <c:v>6770</c:v>
              </c:pt>
              <c:pt idx="6771">
                <c:v>6771</c:v>
              </c:pt>
              <c:pt idx="6772">
                <c:v>6772</c:v>
              </c:pt>
              <c:pt idx="6773">
                <c:v>6773</c:v>
              </c:pt>
              <c:pt idx="6774">
                <c:v>6774</c:v>
              </c:pt>
              <c:pt idx="6775">
                <c:v>6775</c:v>
              </c:pt>
              <c:pt idx="6776">
                <c:v>6776</c:v>
              </c:pt>
              <c:pt idx="6777">
                <c:v>6777</c:v>
              </c:pt>
              <c:pt idx="6778">
                <c:v>6778</c:v>
              </c:pt>
              <c:pt idx="6779">
                <c:v>6779</c:v>
              </c:pt>
              <c:pt idx="6780">
                <c:v>6780</c:v>
              </c:pt>
              <c:pt idx="6781">
                <c:v>6781</c:v>
              </c:pt>
              <c:pt idx="6782">
                <c:v>6782</c:v>
              </c:pt>
              <c:pt idx="6783">
                <c:v>6783</c:v>
              </c:pt>
              <c:pt idx="6784">
                <c:v>6784</c:v>
              </c:pt>
              <c:pt idx="6785">
                <c:v>6785</c:v>
              </c:pt>
              <c:pt idx="6786">
                <c:v>6786</c:v>
              </c:pt>
              <c:pt idx="6787">
                <c:v>6787</c:v>
              </c:pt>
              <c:pt idx="6788">
                <c:v>6788</c:v>
              </c:pt>
              <c:pt idx="6789">
                <c:v>6789</c:v>
              </c:pt>
              <c:pt idx="6790">
                <c:v>6790</c:v>
              </c:pt>
              <c:pt idx="6791">
                <c:v>6791</c:v>
              </c:pt>
              <c:pt idx="6792">
                <c:v>6792</c:v>
              </c:pt>
              <c:pt idx="6793">
                <c:v>6793</c:v>
              </c:pt>
              <c:pt idx="6794">
                <c:v>6794</c:v>
              </c:pt>
              <c:pt idx="6795">
                <c:v>6795</c:v>
              </c:pt>
              <c:pt idx="6796">
                <c:v>6796</c:v>
              </c:pt>
              <c:pt idx="6797">
                <c:v>6797</c:v>
              </c:pt>
              <c:pt idx="6798">
                <c:v>6798</c:v>
              </c:pt>
              <c:pt idx="6799">
                <c:v>6799</c:v>
              </c:pt>
              <c:pt idx="6800">
                <c:v>6800</c:v>
              </c:pt>
              <c:pt idx="6801">
                <c:v>6801</c:v>
              </c:pt>
              <c:pt idx="6802">
                <c:v>6802</c:v>
              </c:pt>
              <c:pt idx="6803">
                <c:v>6803</c:v>
              </c:pt>
              <c:pt idx="6804">
                <c:v>6804</c:v>
              </c:pt>
              <c:pt idx="6805">
                <c:v>6805</c:v>
              </c:pt>
              <c:pt idx="6806">
                <c:v>6806</c:v>
              </c:pt>
              <c:pt idx="6807">
                <c:v>6807</c:v>
              </c:pt>
              <c:pt idx="6808">
                <c:v>6808</c:v>
              </c:pt>
              <c:pt idx="6809">
                <c:v>6809</c:v>
              </c:pt>
              <c:pt idx="6810">
                <c:v>6810</c:v>
              </c:pt>
              <c:pt idx="6811">
                <c:v>6811</c:v>
              </c:pt>
              <c:pt idx="6812">
                <c:v>6812</c:v>
              </c:pt>
              <c:pt idx="6813">
                <c:v>6813</c:v>
              </c:pt>
              <c:pt idx="6814">
                <c:v>6814</c:v>
              </c:pt>
              <c:pt idx="6815">
                <c:v>6815</c:v>
              </c:pt>
              <c:pt idx="6816">
                <c:v>6816</c:v>
              </c:pt>
              <c:pt idx="6817">
                <c:v>6817</c:v>
              </c:pt>
              <c:pt idx="6818">
                <c:v>6818</c:v>
              </c:pt>
              <c:pt idx="6819">
                <c:v>6819</c:v>
              </c:pt>
              <c:pt idx="6820">
                <c:v>6820</c:v>
              </c:pt>
              <c:pt idx="6821">
                <c:v>6821</c:v>
              </c:pt>
              <c:pt idx="6822">
                <c:v>6822</c:v>
              </c:pt>
              <c:pt idx="6823">
                <c:v>6823</c:v>
              </c:pt>
              <c:pt idx="6824">
                <c:v>6824</c:v>
              </c:pt>
              <c:pt idx="6825">
                <c:v>6825</c:v>
              </c:pt>
              <c:pt idx="6826">
                <c:v>6826</c:v>
              </c:pt>
              <c:pt idx="6827">
                <c:v>6827</c:v>
              </c:pt>
              <c:pt idx="6828">
                <c:v>6828</c:v>
              </c:pt>
              <c:pt idx="6829">
                <c:v>6829</c:v>
              </c:pt>
              <c:pt idx="6830">
                <c:v>6830</c:v>
              </c:pt>
              <c:pt idx="6831">
                <c:v>6831</c:v>
              </c:pt>
              <c:pt idx="6832">
                <c:v>6832</c:v>
              </c:pt>
              <c:pt idx="6833">
                <c:v>6833</c:v>
              </c:pt>
              <c:pt idx="6834">
                <c:v>6834</c:v>
              </c:pt>
              <c:pt idx="6835">
                <c:v>6835</c:v>
              </c:pt>
              <c:pt idx="6836">
                <c:v>6836</c:v>
              </c:pt>
              <c:pt idx="6837">
                <c:v>6837</c:v>
              </c:pt>
              <c:pt idx="6838">
                <c:v>6838</c:v>
              </c:pt>
              <c:pt idx="6839">
                <c:v>6839</c:v>
              </c:pt>
              <c:pt idx="6840">
                <c:v>6840</c:v>
              </c:pt>
              <c:pt idx="6841">
                <c:v>6841</c:v>
              </c:pt>
              <c:pt idx="6842">
                <c:v>6842</c:v>
              </c:pt>
              <c:pt idx="6843">
                <c:v>6843</c:v>
              </c:pt>
              <c:pt idx="6844">
                <c:v>6844</c:v>
              </c:pt>
              <c:pt idx="6845">
                <c:v>6845</c:v>
              </c:pt>
              <c:pt idx="6846">
                <c:v>6846</c:v>
              </c:pt>
              <c:pt idx="6847">
                <c:v>6847</c:v>
              </c:pt>
              <c:pt idx="6848">
                <c:v>6848</c:v>
              </c:pt>
              <c:pt idx="6849">
                <c:v>6849</c:v>
              </c:pt>
              <c:pt idx="6850">
                <c:v>6850</c:v>
              </c:pt>
              <c:pt idx="6851">
                <c:v>6851</c:v>
              </c:pt>
              <c:pt idx="6852">
                <c:v>6852</c:v>
              </c:pt>
              <c:pt idx="6853">
                <c:v>6853</c:v>
              </c:pt>
              <c:pt idx="6854">
                <c:v>6854</c:v>
              </c:pt>
              <c:pt idx="6855">
                <c:v>6855</c:v>
              </c:pt>
              <c:pt idx="6856">
                <c:v>6856</c:v>
              </c:pt>
              <c:pt idx="6857">
                <c:v>6857</c:v>
              </c:pt>
              <c:pt idx="6858">
                <c:v>6858</c:v>
              </c:pt>
              <c:pt idx="6859">
                <c:v>6859</c:v>
              </c:pt>
              <c:pt idx="6860">
                <c:v>6860</c:v>
              </c:pt>
              <c:pt idx="6861">
                <c:v>6861</c:v>
              </c:pt>
              <c:pt idx="6862">
                <c:v>6862</c:v>
              </c:pt>
              <c:pt idx="6863">
                <c:v>6863</c:v>
              </c:pt>
              <c:pt idx="6864">
                <c:v>6864</c:v>
              </c:pt>
              <c:pt idx="6865">
                <c:v>6865</c:v>
              </c:pt>
              <c:pt idx="6866">
                <c:v>6866</c:v>
              </c:pt>
              <c:pt idx="6867">
                <c:v>6867</c:v>
              </c:pt>
              <c:pt idx="6868">
                <c:v>6868</c:v>
              </c:pt>
              <c:pt idx="6869">
                <c:v>6869</c:v>
              </c:pt>
              <c:pt idx="6870">
                <c:v>6870</c:v>
              </c:pt>
              <c:pt idx="6871">
                <c:v>6871</c:v>
              </c:pt>
              <c:pt idx="6872">
                <c:v>6872</c:v>
              </c:pt>
              <c:pt idx="6873">
                <c:v>6873</c:v>
              </c:pt>
              <c:pt idx="6874">
                <c:v>6874</c:v>
              </c:pt>
              <c:pt idx="6875">
                <c:v>6875</c:v>
              </c:pt>
              <c:pt idx="6876">
                <c:v>6876</c:v>
              </c:pt>
              <c:pt idx="6877">
                <c:v>6877</c:v>
              </c:pt>
              <c:pt idx="6878">
                <c:v>6878</c:v>
              </c:pt>
              <c:pt idx="6879">
                <c:v>6879</c:v>
              </c:pt>
              <c:pt idx="6880">
                <c:v>6880</c:v>
              </c:pt>
              <c:pt idx="6881">
                <c:v>6881</c:v>
              </c:pt>
              <c:pt idx="6882">
                <c:v>6882</c:v>
              </c:pt>
              <c:pt idx="6883">
                <c:v>6883</c:v>
              </c:pt>
              <c:pt idx="6884">
                <c:v>6884</c:v>
              </c:pt>
              <c:pt idx="6885">
                <c:v>6885</c:v>
              </c:pt>
              <c:pt idx="6886">
                <c:v>6886</c:v>
              </c:pt>
              <c:pt idx="6887">
                <c:v>6887</c:v>
              </c:pt>
              <c:pt idx="6888">
                <c:v>6888</c:v>
              </c:pt>
              <c:pt idx="6889">
                <c:v>6889</c:v>
              </c:pt>
              <c:pt idx="6890">
                <c:v>6890</c:v>
              </c:pt>
              <c:pt idx="6891">
                <c:v>6891</c:v>
              </c:pt>
              <c:pt idx="6892">
                <c:v>6892</c:v>
              </c:pt>
              <c:pt idx="6893">
                <c:v>6893</c:v>
              </c:pt>
              <c:pt idx="6894">
                <c:v>6894</c:v>
              </c:pt>
              <c:pt idx="6895">
                <c:v>6895</c:v>
              </c:pt>
              <c:pt idx="6896">
                <c:v>6896</c:v>
              </c:pt>
              <c:pt idx="6897">
                <c:v>6897</c:v>
              </c:pt>
              <c:pt idx="6898">
                <c:v>6898</c:v>
              </c:pt>
              <c:pt idx="6899">
                <c:v>6899</c:v>
              </c:pt>
              <c:pt idx="6900">
                <c:v>6900</c:v>
              </c:pt>
              <c:pt idx="6901">
                <c:v>6901</c:v>
              </c:pt>
              <c:pt idx="6902">
                <c:v>6902</c:v>
              </c:pt>
              <c:pt idx="6903">
                <c:v>6903</c:v>
              </c:pt>
              <c:pt idx="6904">
                <c:v>6904</c:v>
              </c:pt>
              <c:pt idx="6905">
                <c:v>6905</c:v>
              </c:pt>
              <c:pt idx="6906">
                <c:v>6906</c:v>
              </c:pt>
              <c:pt idx="6907">
                <c:v>6907</c:v>
              </c:pt>
              <c:pt idx="6908">
                <c:v>6908</c:v>
              </c:pt>
              <c:pt idx="6909">
                <c:v>6909</c:v>
              </c:pt>
              <c:pt idx="6910">
                <c:v>6910</c:v>
              </c:pt>
              <c:pt idx="6911">
                <c:v>6911</c:v>
              </c:pt>
              <c:pt idx="6912">
                <c:v>6912</c:v>
              </c:pt>
              <c:pt idx="6913">
                <c:v>6913</c:v>
              </c:pt>
              <c:pt idx="6914">
                <c:v>6914</c:v>
              </c:pt>
              <c:pt idx="6915">
                <c:v>6915</c:v>
              </c:pt>
              <c:pt idx="6916">
                <c:v>6916</c:v>
              </c:pt>
              <c:pt idx="6917">
                <c:v>6917</c:v>
              </c:pt>
              <c:pt idx="6918">
                <c:v>6918</c:v>
              </c:pt>
              <c:pt idx="6919">
                <c:v>6919</c:v>
              </c:pt>
              <c:pt idx="6920">
                <c:v>6920</c:v>
              </c:pt>
              <c:pt idx="6921">
                <c:v>6921</c:v>
              </c:pt>
              <c:pt idx="6922">
                <c:v>6922</c:v>
              </c:pt>
              <c:pt idx="6923">
                <c:v>6923</c:v>
              </c:pt>
              <c:pt idx="6924">
                <c:v>6924</c:v>
              </c:pt>
              <c:pt idx="6925">
                <c:v>6925</c:v>
              </c:pt>
              <c:pt idx="6926">
                <c:v>6926</c:v>
              </c:pt>
              <c:pt idx="6927">
                <c:v>6927</c:v>
              </c:pt>
              <c:pt idx="6928">
                <c:v>6928</c:v>
              </c:pt>
              <c:pt idx="6929">
                <c:v>6929</c:v>
              </c:pt>
              <c:pt idx="6930">
                <c:v>6930</c:v>
              </c:pt>
              <c:pt idx="6931">
                <c:v>6931</c:v>
              </c:pt>
              <c:pt idx="6932">
                <c:v>6932</c:v>
              </c:pt>
              <c:pt idx="6933">
                <c:v>6933</c:v>
              </c:pt>
              <c:pt idx="6934">
                <c:v>6934</c:v>
              </c:pt>
              <c:pt idx="6935">
                <c:v>6935</c:v>
              </c:pt>
              <c:pt idx="6936">
                <c:v>6936</c:v>
              </c:pt>
              <c:pt idx="6937">
                <c:v>6937</c:v>
              </c:pt>
              <c:pt idx="6938">
                <c:v>6938</c:v>
              </c:pt>
              <c:pt idx="6939">
                <c:v>6939</c:v>
              </c:pt>
              <c:pt idx="6940">
                <c:v>6940</c:v>
              </c:pt>
              <c:pt idx="6941">
                <c:v>6941</c:v>
              </c:pt>
              <c:pt idx="6942">
                <c:v>6942</c:v>
              </c:pt>
              <c:pt idx="6943">
                <c:v>6943</c:v>
              </c:pt>
              <c:pt idx="6944">
                <c:v>6944</c:v>
              </c:pt>
              <c:pt idx="6945">
                <c:v>6945</c:v>
              </c:pt>
              <c:pt idx="6946">
                <c:v>6946</c:v>
              </c:pt>
              <c:pt idx="6947">
                <c:v>6947</c:v>
              </c:pt>
              <c:pt idx="6948">
                <c:v>6948</c:v>
              </c:pt>
              <c:pt idx="6949">
                <c:v>6949</c:v>
              </c:pt>
              <c:pt idx="6950">
                <c:v>6950</c:v>
              </c:pt>
              <c:pt idx="6951">
                <c:v>6951</c:v>
              </c:pt>
              <c:pt idx="6952">
                <c:v>6952</c:v>
              </c:pt>
              <c:pt idx="6953">
                <c:v>6953</c:v>
              </c:pt>
              <c:pt idx="6954">
                <c:v>6954</c:v>
              </c:pt>
              <c:pt idx="6955">
                <c:v>6955</c:v>
              </c:pt>
              <c:pt idx="6956">
                <c:v>6956</c:v>
              </c:pt>
              <c:pt idx="6957">
                <c:v>6957</c:v>
              </c:pt>
              <c:pt idx="6958">
                <c:v>6958</c:v>
              </c:pt>
              <c:pt idx="6959">
                <c:v>6959</c:v>
              </c:pt>
              <c:pt idx="6960">
                <c:v>6960</c:v>
              </c:pt>
              <c:pt idx="6961">
                <c:v>6961</c:v>
              </c:pt>
              <c:pt idx="6962">
                <c:v>6962</c:v>
              </c:pt>
              <c:pt idx="6963">
                <c:v>6963</c:v>
              </c:pt>
              <c:pt idx="6964">
                <c:v>6964</c:v>
              </c:pt>
              <c:pt idx="6965">
                <c:v>6965</c:v>
              </c:pt>
              <c:pt idx="6966">
                <c:v>6966</c:v>
              </c:pt>
              <c:pt idx="6967">
                <c:v>6967</c:v>
              </c:pt>
              <c:pt idx="6968">
                <c:v>6968</c:v>
              </c:pt>
              <c:pt idx="6969">
                <c:v>6969</c:v>
              </c:pt>
              <c:pt idx="6970">
                <c:v>6970</c:v>
              </c:pt>
              <c:pt idx="6971">
                <c:v>6971</c:v>
              </c:pt>
              <c:pt idx="6972">
                <c:v>6972</c:v>
              </c:pt>
              <c:pt idx="6973">
                <c:v>6973</c:v>
              </c:pt>
              <c:pt idx="6974">
                <c:v>6974</c:v>
              </c:pt>
              <c:pt idx="6975">
                <c:v>6975</c:v>
              </c:pt>
              <c:pt idx="6976">
                <c:v>6976</c:v>
              </c:pt>
              <c:pt idx="6977">
                <c:v>6977</c:v>
              </c:pt>
              <c:pt idx="6978">
                <c:v>6978</c:v>
              </c:pt>
              <c:pt idx="6979">
                <c:v>6979</c:v>
              </c:pt>
              <c:pt idx="6980">
                <c:v>6980</c:v>
              </c:pt>
              <c:pt idx="6981">
                <c:v>6981</c:v>
              </c:pt>
              <c:pt idx="6982">
                <c:v>6982</c:v>
              </c:pt>
              <c:pt idx="6983">
                <c:v>6983</c:v>
              </c:pt>
              <c:pt idx="6984">
                <c:v>6984</c:v>
              </c:pt>
              <c:pt idx="6985">
                <c:v>6985</c:v>
              </c:pt>
              <c:pt idx="6986">
                <c:v>6986</c:v>
              </c:pt>
              <c:pt idx="6987">
                <c:v>6987</c:v>
              </c:pt>
              <c:pt idx="6988">
                <c:v>6988</c:v>
              </c:pt>
              <c:pt idx="6989">
                <c:v>6989</c:v>
              </c:pt>
              <c:pt idx="6990">
                <c:v>6990</c:v>
              </c:pt>
              <c:pt idx="6991">
                <c:v>6991</c:v>
              </c:pt>
              <c:pt idx="6992">
                <c:v>6992</c:v>
              </c:pt>
              <c:pt idx="6993">
                <c:v>6993</c:v>
              </c:pt>
              <c:pt idx="6994">
                <c:v>6994</c:v>
              </c:pt>
              <c:pt idx="6995">
                <c:v>6995</c:v>
              </c:pt>
              <c:pt idx="6996">
                <c:v>6996</c:v>
              </c:pt>
              <c:pt idx="6997">
                <c:v>6997</c:v>
              </c:pt>
              <c:pt idx="6998">
                <c:v>6998</c:v>
              </c:pt>
              <c:pt idx="6999">
                <c:v>6999</c:v>
              </c:pt>
              <c:pt idx="7000">
                <c:v>7000</c:v>
              </c:pt>
              <c:pt idx="7001">
                <c:v>7001</c:v>
              </c:pt>
              <c:pt idx="7002">
                <c:v>7002</c:v>
              </c:pt>
              <c:pt idx="7003">
                <c:v>7003</c:v>
              </c:pt>
              <c:pt idx="7004">
                <c:v>7004</c:v>
              </c:pt>
              <c:pt idx="7005">
                <c:v>7005</c:v>
              </c:pt>
              <c:pt idx="7006">
                <c:v>7006</c:v>
              </c:pt>
              <c:pt idx="7007">
                <c:v>7007</c:v>
              </c:pt>
              <c:pt idx="7008">
                <c:v>7008</c:v>
              </c:pt>
              <c:pt idx="7009">
                <c:v>7009</c:v>
              </c:pt>
              <c:pt idx="7010">
                <c:v>7010</c:v>
              </c:pt>
              <c:pt idx="7011">
                <c:v>7011</c:v>
              </c:pt>
              <c:pt idx="7012">
                <c:v>7012</c:v>
              </c:pt>
              <c:pt idx="7013">
                <c:v>7013</c:v>
              </c:pt>
              <c:pt idx="7014">
                <c:v>7014</c:v>
              </c:pt>
              <c:pt idx="7015">
                <c:v>7015</c:v>
              </c:pt>
              <c:pt idx="7016">
                <c:v>7016</c:v>
              </c:pt>
              <c:pt idx="7017">
                <c:v>7017</c:v>
              </c:pt>
              <c:pt idx="7018">
                <c:v>7018</c:v>
              </c:pt>
              <c:pt idx="7019">
                <c:v>7019</c:v>
              </c:pt>
              <c:pt idx="7020">
                <c:v>7020</c:v>
              </c:pt>
              <c:pt idx="7021">
                <c:v>7021</c:v>
              </c:pt>
              <c:pt idx="7022">
                <c:v>7022</c:v>
              </c:pt>
              <c:pt idx="7023">
                <c:v>7023</c:v>
              </c:pt>
              <c:pt idx="7024">
                <c:v>7024</c:v>
              </c:pt>
              <c:pt idx="7025">
                <c:v>7025</c:v>
              </c:pt>
              <c:pt idx="7026">
                <c:v>7026</c:v>
              </c:pt>
              <c:pt idx="7027">
                <c:v>7027</c:v>
              </c:pt>
              <c:pt idx="7028">
                <c:v>7028</c:v>
              </c:pt>
              <c:pt idx="7029">
                <c:v>7029</c:v>
              </c:pt>
              <c:pt idx="7030">
                <c:v>7030</c:v>
              </c:pt>
              <c:pt idx="7031">
                <c:v>7031</c:v>
              </c:pt>
              <c:pt idx="7032">
                <c:v>7032</c:v>
              </c:pt>
              <c:pt idx="7033">
                <c:v>7033</c:v>
              </c:pt>
              <c:pt idx="7034">
                <c:v>7034</c:v>
              </c:pt>
              <c:pt idx="7035">
                <c:v>7035</c:v>
              </c:pt>
              <c:pt idx="7036">
                <c:v>7036</c:v>
              </c:pt>
              <c:pt idx="7037">
                <c:v>7037</c:v>
              </c:pt>
              <c:pt idx="7038">
                <c:v>7038</c:v>
              </c:pt>
              <c:pt idx="7039">
                <c:v>7039</c:v>
              </c:pt>
              <c:pt idx="7040">
                <c:v>7040</c:v>
              </c:pt>
              <c:pt idx="7041">
                <c:v>7041</c:v>
              </c:pt>
              <c:pt idx="7042">
                <c:v>7042</c:v>
              </c:pt>
              <c:pt idx="7043">
                <c:v>7043</c:v>
              </c:pt>
              <c:pt idx="7044">
                <c:v>7044</c:v>
              </c:pt>
              <c:pt idx="7045">
                <c:v>7045</c:v>
              </c:pt>
              <c:pt idx="7046">
                <c:v>7046</c:v>
              </c:pt>
              <c:pt idx="7047">
                <c:v>7047</c:v>
              </c:pt>
              <c:pt idx="7048">
                <c:v>7048</c:v>
              </c:pt>
              <c:pt idx="7049">
                <c:v>7049</c:v>
              </c:pt>
              <c:pt idx="7050">
                <c:v>7050</c:v>
              </c:pt>
              <c:pt idx="7051">
                <c:v>7051</c:v>
              </c:pt>
              <c:pt idx="7052">
                <c:v>7052</c:v>
              </c:pt>
              <c:pt idx="7053">
                <c:v>7053</c:v>
              </c:pt>
              <c:pt idx="7054">
                <c:v>7054</c:v>
              </c:pt>
              <c:pt idx="7055">
                <c:v>7055</c:v>
              </c:pt>
              <c:pt idx="7056">
                <c:v>7056</c:v>
              </c:pt>
              <c:pt idx="7057">
                <c:v>7057</c:v>
              </c:pt>
              <c:pt idx="7058">
                <c:v>7058</c:v>
              </c:pt>
              <c:pt idx="7059">
                <c:v>7059</c:v>
              </c:pt>
              <c:pt idx="7060">
                <c:v>7060</c:v>
              </c:pt>
              <c:pt idx="7061">
                <c:v>7061</c:v>
              </c:pt>
              <c:pt idx="7062">
                <c:v>7062</c:v>
              </c:pt>
              <c:pt idx="7063">
                <c:v>7063</c:v>
              </c:pt>
              <c:pt idx="7064">
                <c:v>7064</c:v>
              </c:pt>
              <c:pt idx="7065">
                <c:v>7065</c:v>
              </c:pt>
              <c:pt idx="7066">
                <c:v>7066</c:v>
              </c:pt>
              <c:pt idx="7067">
                <c:v>7067</c:v>
              </c:pt>
              <c:pt idx="7068">
                <c:v>7068</c:v>
              </c:pt>
              <c:pt idx="7069">
                <c:v>7069</c:v>
              </c:pt>
              <c:pt idx="7070">
                <c:v>7070</c:v>
              </c:pt>
              <c:pt idx="7071">
                <c:v>7071</c:v>
              </c:pt>
              <c:pt idx="7072">
                <c:v>7072</c:v>
              </c:pt>
              <c:pt idx="7073">
                <c:v>7073</c:v>
              </c:pt>
              <c:pt idx="7074">
                <c:v>7074</c:v>
              </c:pt>
              <c:pt idx="7075">
                <c:v>7075</c:v>
              </c:pt>
              <c:pt idx="7076">
                <c:v>7076</c:v>
              </c:pt>
              <c:pt idx="7077">
                <c:v>7077</c:v>
              </c:pt>
              <c:pt idx="7078">
                <c:v>7078</c:v>
              </c:pt>
              <c:pt idx="7079">
                <c:v>7079</c:v>
              </c:pt>
              <c:pt idx="7080">
                <c:v>7080</c:v>
              </c:pt>
              <c:pt idx="7081">
                <c:v>7081</c:v>
              </c:pt>
              <c:pt idx="7082">
                <c:v>7082</c:v>
              </c:pt>
              <c:pt idx="7083">
                <c:v>7083</c:v>
              </c:pt>
              <c:pt idx="7084">
                <c:v>7084</c:v>
              </c:pt>
              <c:pt idx="7085">
                <c:v>7085</c:v>
              </c:pt>
              <c:pt idx="7086">
                <c:v>7086</c:v>
              </c:pt>
              <c:pt idx="7087">
                <c:v>7087</c:v>
              </c:pt>
              <c:pt idx="7088">
                <c:v>7088</c:v>
              </c:pt>
              <c:pt idx="7089">
                <c:v>7089</c:v>
              </c:pt>
              <c:pt idx="7090">
                <c:v>7090</c:v>
              </c:pt>
              <c:pt idx="7091">
                <c:v>7091</c:v>
              </c:pt>
              <c:pt idx="7092">
                <c:v>7092</c:v>
              </c:pt>
              <c:pt idx="7093">
                <c:v>7093</c:v>
              </c:pt>
              <c:pt idx="7094">
                <c:v>7094</c:v>
              </c:pt>
              <c:pt idx="7095">
                <c:v>7095</c:v>
              </c:pt>
              <c:pt idx="7096">
                <c:v>7096</c:v>
              </c:pt>
              <c:pt idx="7097">
                <c:v>7097</c:v>
              </c:pt>
              <c:pt idx="7098">
                <c:v>7098</c:v>
              </c:pt>
              <c:pt idx="7099">
                <c:v>7099</c:v>
              </c:pt>
              <c:pt idx="7100">
                <c:v>7100</c:v>
              </c:pt>
              <c:pt idx="7101">
                <c:v>7101</c:v>
              </c:pt>
              <c:pt idx="7102">
                <c:v>7102</c:v>
              </c:pt>
              <c:pt idx="7103">
                <c:v>7103</c:v>
              </c:pt>
              <c:pt idx="7104">
                <c:v>7104</c:v>
              </c:pt>
              <c:pt idx="7105">
                <c:v>7105</c:v>
              </c:pt>
              <c:pt idx="7106">
                <c:v>7106</c:v>
              </c:pt>
              <c:pt idx="7107">
                <c:v>7107</c:v>
              </c:pt>
              <c:pt idx="7108">
                <c:v>7108</c:v>
              </c:pt>
              <c:pt idx="7109">
                <c:v>7109</c:v>
              </c:pt>
              <c:pt idx="7110">
                <c:v>7110</c:v>
              </c:pt>
              <c:pt idx="7111">
                <c:v>7111</c:v>
              </c:pt>
              <c:pt idx="7112">
                <c:v>7112</c:v>
              </c:pt>
              <c:pt idx="7113">
                <c:v>7113</c:v>
              </c:pt>
              <c:pt idx="7114">
                <c:v>7114</c:v>
              </c:pt>
              <c:pt idx="7115">
                <c:v>7115</c:v>
              </c:pt>
              <c:pt idx="7116">
                <c:v>7116</c:v>
              </c:pt>
              <c:pt idx="7117">
                <c:v>7117</c:v>
              </c:pt>
              <c:pt idx="7118">
                <c:v>7118</c:v>
              </c:pt>
              <c:pt idx="7119">
                <c:v>7119</c:v>
              </c:pt>
              <c:pt idx="7120">
                <c:v>7120</c:v>
              </c:pt>
              <c:pt idx="7121">
                <c:v>7121</c:v>
              </c:pt>
              <c:pt idx="7122">
                <c:v>7122</c:v>
              </c:pt>
              <c:pt idx="7123">
                <c:v>7123</c:v>
              </c:pt>
              <c:pt idx="7124">
                <c:v>7124</c:v>
              </c:pt>
              <c:pt idx="7125">
                <c:v>7125</c:v>
              </c:pt>
              <c:pt idx="7126">
                <c:v>7126</c:v>
              </c:pt>
              <c:pt idx="7127">
                <c:v>7127</c:v>
              </c:pt>
              <c:pt idx="7128">
                <c:v>7128</c:v>
              </c:pt>
              <c:pt idx="7129">
                <c:v>7129</c:v>
              </c:pt>
              <c:pt idx="7130">
                <c:v>7130</c:v>
              </c:pt>
              <c:pt idx="7131">
                <c:v>7131</c:v>
              </c:pt>
              <c:pt idx="7132">
                <c:v>7132</c:v>
              </c:pt>
              <c:pt idx="7133">
                <c:v>7133</c:v>
              </c:pt>
              <c:pt idx="7134">
                <c:v>7134</c:v>
              </c:pt>
              <c:pt idx="7135">
                <c:v>7135</c:v>
              </c:pt>
              <c:pt idx="7136">
                <c:v>7136</c:v>
              </c:pt>
              <c:pt idx="7137">
                <c:v>7137</c:v>
              </c:pt>
              <c:pt idx="7138">
                <c:v>7138</c:v>
              </c:pt>
              <c:pt idx="7139">
                <c:v>7139</c:v>
              </c:pt>
              <c:pt idx="7140">
                <c:v>7140</c:v>
              </c:pt>
              <c:pt idx="7141">
                <c:v>7141</c:v>
              </c:pt>
              <c:pt idx="7142">
                <c:v>7142</c:v>
              </c:pt>
              <c:pt idx="7143">
                <c:v>7143</c:v>
              </c:pt>
              <c:pt idx="7144">
                <c:v>7144</c:v>
              </c:pt>
              <c:pt idx="7145">
                <c:v>7145</c:v>
              </c:pt>
              <c:pt idx="7146">
                <c:v>7146</c:v>
              </c:pt>
              <c:pt idx="7147">
                <c:v>7147</c:v>
              </c:pt>
              <c:pt idx="7148">
                <c:v>7148</c:v>
              </c:pt>
              <c:pt idx="7149">
                <c:v>7149</c:v>
              </c:pt>
              <c:pt idx="7150">
                <c:v>7150</c:v>
              </c:pt>
              <c:pt idx="7151">
                <c:v>7151</c:v>
              </c:pt>
              <c:pt idx="7152">
                <c:v>7152</c:v>
              </c:pt>
              <c:pt idx="7153">
                <c:v>7153</c:v>
              </c:pt>
              <c:pt idx="7154">
                <c:v>7154</c:v>
              </c:pt>
              <c:pt idx="7155">
                <c:v>7155</c:v>
              </c:pt>
              <c:pt idx="7156">
                <c:v>7156</c:v>
              </c:pt>
              <c:pt idx="7157">
                <c:v>7157</c:v>
              </c:pt>
              <c:pt idx="7158">
                <c:v>7158</c:v>
              </c:pt>
              <c:pt idx="7159">
                <c:v>7159</c:v>
              </c:pt>
              <c:pt idx="7160">
                <c:v>7160</c:v>
              </c:pt>
              <c:pt idx="7161">
                <c:v>7161</c:v>
              </c:pt>
              <c:pt idx="7162">
                <c:v>7162</c:v>
              </c:pt>
              <c:pt idx="7163">
                <c:v>7163</c:v>
              </c:pt>
              <c:pt idx="7164">
                <c:v>7164</c:v>
              </c:pt>
              <c:pt idx="7165">
                <c:v>7165</c:v>
              </c:pt>
              <c:pt idx="7166">
                <c:v>7166</c:v>
              </c:pt>
              <c:pt idx="7167">
                <c:v>7167</c:v>
              </c:pt>
              <c:pt idx="7168">
                <c:v>7168</c:v>
              </c:pt>
              <c:pt idx="7169">
                <c:v>7169</c:v>
              </c:pt>
              <c:pt idx="7170">
                <c:v>7170</c:v>
              </c:pt>
              <c:pt idx="7171">
                <c:v>7171</c:v>
              </c:pt>
              <c:pt idx="7172">
                <c:v>7172</c:v>
              </c:pt>
              <c:pt idx="7173">
                <c:v>7173</c:v>
              </c:pt>
              <c:pt idx="7174">
                <c:v>7174</c:v>
              </c:pt>
              <c:pt idx="7175">
                <c:v>7175</c:v>
              </c:pt>
              <c:pt idx="7176">
                <c:v>7176</c:v>
              </c:pt>
              <c:pt idx="7177">
                <c:v>7177</c:v>
              </c:pt>
              <c:pt idx="7178">
                <c:v>7178</c:v>
              </c:pt>
              <c:pt idx="7179">
                <c:v>7179</c:v>
              </c:pt>
              <c:pt idx="7180">
                <c:v>7180</c:v>
              </c:pt>
              <c:pt idx="7181">
                <c:v>7181</c:v>
              </c:pt>
              <c:pt idx="7182">
                <c:v>7182</c:v>
              </c:pt>
              <c:pt idx="7183">
                <c:v>7183</c:v>
              </c:pt>
              <c:pt idx="7184">
                <c:v>7184</c:v>
              </c:pt>
              <c:pt idx="7185">
                <c:v>7185</c:v>
              </c:pt>
              <c:pt idx="7186">
                <c:v>7186</c:v>
              </c:pt>
              <c:pt idx="7187">
                <c:v>7187</c:v>
              </c:pt>
              <c:pt idx="7188">
                <c:v>7188</c:v>
              </c:pt>
              <c:pt idx="7189">
                <c:v>7189</c:v>
              </c:pt>
              <c:pt idx="7190">
                <c:v>7190</c:v>
              </c:pt>
              <c:pt idx="7191">
                <c:v>7191</c:v>
              </c:pt>
              <c:pt idx="7192">
                <c:v>7192</c:v>
              </c:pt>
              <c:pt idx="7193">
                <c:v>7193</c:v>
              </c:pt>
              <c:pt idx="7194">
                <c:v>7194</c:v>
              </c:pt>
              <c:pt idx="7195">
                <c:v>7195</c:v>
              </c:pt>
              <c:pt idx="7196">
                <c:v>7196</c:v>
              </c:pt>
              <c:pt idx="7197">
                <c:v>7197</c:v>
              </c:pt>
              <c:pt idx="7198">
                <c:v>7198</c:v>
              </c:pt>
              <c:pt idx="7199">
                <c:v>7199</c:v>
              </c:pt>
              <c:pt idx="7200">
                <c:v>7200</c:v>
              </c:pt>
              <c:pt idx="7201">
                <c:v>7201</c:v>
              </c:pt>
              <c:pt idx="7202">
                <c:v>7202</c:v>
              </c:pt>
              <c:pt idx="7203">
                <c:v>7203</c:v>
              </c:pt>
              <c:pt idx="7204">
                <c:v>7204</c:v>
              </c:pt>
              <c:pt idx="7205">
                <c:v>7205</c:v>
              </c:pt>
              <c:pt idx="7206">
                <c:v>7206</c:v>
              </c:pt>
              <c:pt idx="7207">
                <c:v>7207</c:v>
              </c:pt>
              <c:pt idx="7208">
                <c:v>7208</c:v>
              </c:pt>
              <c:pt idx="7209">
                <c:v>7209</c:v>
              </c:pt>
              <c:pt idx="7210">
                <c:v>7210</c:v>
              </c:pt>
              <c:pt idx="7211">
                <c:v>7211</c:v>
              </c:pt>
              <c:pt idx="7212">
                <c:v>7212</c:v>
              </c:pt>
              <c:pt idx="7213">
                <c:v>7213</c:v>
              </c:pt>
              <c:pt idx="7214">
                <c:v>7214</c:v>
              </c:pt>
              <c:pt idx="7215">
                <c:v>7215</c:v>
              </c:pt>
              <c:pt idx="7216">
                <c:v>7216</c:v>
              </c:pt>
              <c:pt idx="7217">
                <c:v>7217</c:v>
              </c:pt>
              <c:pt idx="7218">
                <c:v>7218</c:v>
              </c:pt>
              <c:pt idx="7219">
                <c:v>7219</c:v>
              </c:pt>
              <c:pt idx="7220">
                <c:v>7220</c:v>
              </c:pt>
              <c:pt idx="7221">
                <c:v>7221</c:v>
              </c:pt>
              <c:pt idx="7222">
                <c:v>7222</c:v>
              </c:pt>
              <c:pt idx="7223">
                <c:v>7223</c:v>
              </c:pt>
              <c:pt idx="7224">
                <c:v>7224</c:v>
              </c:pt>
              <c:pt idx="7225">
                <c:v>7225</c:v>
              </c:pt>
              <c:pt idx="7226">
                <c:v>7226</c:v>
              </c:pt>
              <c:pt idx="7227">
                <c:v>7227</c:v>
              </c:pt>
              <c:pt idx="7228">
                <c:v>7228</c:v>
              </c:pt>
              <c:pt idx="7229">
                <c:v>7229</c:v>
              </c:pt>
              <c:pt idx="7230">
                <c:v>7230</c:v>
              </c:pt>
              <c:pt idx="7231">
                <c:v>7231</c:v>
              </c:pt>
              <c:pt idx="7232">
                <c:v>7232</c:v>
              </c:pt>
              <c:pt idx="7233">
                <c:v>7233</c:v>
              </c:pt>
              <c:pt idx="7234">
                <c:v>7234</c:v>
              </c:pt>
              <c:pt idx="7235">
                <c:v>7235</c:v>
              </c:pt>
              <c:pt idx="7236">
                <c:v>7236</c:v>
              </c:pt>
              <c:pt idx="7237">
                <c:v>7237</c:v>
              </c:pt>
              <c:pt idx="7238">
                <c:v>7238</c:v>
              </c:pt>
              <c:pt idx="7239">
                <c:v>7239</c:v>
              </c:pt>
              <c:pt idx="7240">
                <c:v>7240</c:v>
              </c:pt>
              <c:pt idx="7241">
                <c:v>7241</c:v>
              </c:pt>
              <c:pt idx="7242">
                <c:v>7242</c:v>
              </c:pt>
              <c:pt idx="7243">
                <c:v>7243</c:v>
              </c:pt>
              <c:pt idx="7244">
                <c:v>7244</c:v>
              </c:pt>
              <c:pt idx="7245">
                <c:v>7245</c:v>
              </c:pt>
              <c:pt idx="7246">
                <c:v>7246</c:v>
              </c:pt>
              <c:pt idx="7247">
                <c:v>7247</c:v>
              </c:pt>
              <c:pt idx="7248">
                <c:v>7248</c:v>
              </c:pt>
              <c:pt idx="7249">
                <c:v>7249</c:v>
              </c:pt>
              <c:pt idx="7250">
                <c:v>7250</c:v>
              </c:pt>
              <c:pt idx="7251">
                <c:v>7251</c:v>
              </c:pt>
              <c:pt idx="7252">
                <c:v>7252</c:v>
              </c:pt>
              <c:pt idx="7253">
                <c:v>7253</c:v>
              </c:pt>
              <c:pt idx="7254">
                <c:v>7254</c:v>
              </c:pt>
              <c:pt idx="7255">
                <c:v>7255</c:v>
              </c:pt>
              <c:pt idx="7256">
                <c:v>7256</c:v>
              </c:pt>
              <c:pt idx="7257">
                <c:v>7257</c:v>
              </c:pt>
              <c:pt idx="7258">
                <c:v>7258</c:v>
              </c:pt>
              <c:pt idx="7259">
                <c:v>7259</c:v>
              </c:pt>
              <c:pt idx="7260">
                <c:v>7260</c:v>
              </c:pt>
              <c:pt idx="7261">
                <c:v>7261</c:v>
              </c:pt>
              <c:pt idx="7262">
                <c:v>7262</c:v>
              </c:pt>
              <c:pt idx="7263">
                <c:v>7263</c:v>
              </c:pt>
              <c:pt idx="7264">
                <c:v>7264</c:v>
              </c:pt>
              <c:pt idx="7265">
                <c:v>7265</c:v>
              </c:pt>
              <c:pt idx="7266">
                <c:v>7266</c:v>
              </c:pt>
              <c:pt idx="7267">
                <c:v>7267</c:v>
              </c:pt>
              <c:pt idx="7268">
                <c:v>7268</c:v>
              </c:pt>
              <c:pt idx="7269">
                <c:v>7269</c:v>
              </c:pt>
              <c:pt idx="7270">
                <c:v>7270</c:v>
              </c:pt>
              <c:pt idx="7271">
                <c:v>7271</c:v>
              </c:pt>
              <c:pt idx="7272">
                <c:v>7272</c:v>
              </c:pt>
              <c:pt idx="7273">
                <c:v>7273</c:v>
              </c:pt>
              <c:pt idx="7274">
                <c:v>7274</c:v>
              </c:pt>
              <c:pt idx="7275">
                <c:v>7275</c:v>
              </c:pt>
              <c:pt idx="7276">
                <c:v>7276</c:v>
              </c:pt>
              <c:pt idx="7277">
                <c:v>7277</c:v>
              </c:pt>
              <c:pt idx="7278">
                <c:v>7278</c:v>
              </c:pt>
              <c:pt idx="7279">
                <c:v>7279</c:v>
              </c:pt>
              <c:pt idx="7280">
                <c:v>7280</c:v>
              </c:pt>
              <c:pt idx="7281">
                <c:v>7281</c:v>
              </c:pt>
              <c:pt idx="7282">
                <c:v>7282</c:v>
              </c:pt>
              <c:pt idx="7283">
                <c:v>7283</c:v>
              </c:pt>
              <c:pt idx="7284">
                <c:v>7284</c:v>
              </c:pt>
              <c:pt idx="7285">
                <c:v>7285</c:v>
              </c:pt>
              <c:pt idx="7286">
                <c:v>7286</c:v>
              </c:pt>
              <c:pt idx="7287">
                <c:v>7287</c:v>
              </c:pt>
              <c:pt idx="7288">
                <c:v>7288</c:v>
              </c:pt>
              <c:pt idx="7289">
                <c:v>7289</c:v>
              </c:pt>
              <c:pt idx="7290">
                <c:v>7290</c:v>
              </c:pt>
              <c:pt idx="7291">
                <c:v>7291</c:v>
              </c:pt>
              <c:pt idx="7292">
                <c:v>7292</c:v>
              </c:pt>
              <c:pt idx="7293">
                <c:v>7293</c:v>
              </c:pt>
              <c:pt idx="7294">
                <c:v>7294</c:v>
              </c:pt>
              <c:pt idx="7295">
                <c:v>7295</c:v>
              </c:pt>
              <c:pt idx="7296">
                <c:v>7296</c:v>
              </c:pt>
              <c:pt idx="7297">
                <c:v>7297</c:v>
              </c:pt>
              <c:pt idx="7298">
                <c:v>7298</c:v>
              </c:pt>
              <c:pt idx="7299">
                <c:v>7299</c:v>
              </c:pt>
              <c:pt idx="7300">
                <c:v>7300</c:v>
              </c:pt>
              <c:pt idx="7301">
                <c:v>7301</c:v>
              </c:pt>
              <c:pt idx="7302">
                <c:v>7302</c:v>
              </c:pt>
              <c:pt idx="7303">
                <c:v>7303</c:v>
              </c:pt>
              <c:pt idx="7304">
                <c:v>7304</c:v>
              </c:pt>
              <c:pt idx="7305">
                <c:v>7305</c:v>
              </c:pt>
              <c:pt idx="7306">
                <c:v>7306</c:v>
              </c:pt>
              <c:pt idx="7307">
                <c:v>7307</c:v>
              </c:pt>
              <c:pt idx="7308">
                <c:v>7308</c:v>
              </c:pt>
              <c:pt idx="7309">
                <c:v>7309</c:v>
              </c:pt>
              <c:pt idx="7310">
                <c:v>7310</c:v>
              </c:pt>
              <c:pt idx="7311">
                <c:v>7311</c:v>
              </c:pt>
              <c:pt idx="7312">
                <c:v>7312</c:v>
              </c:pt>
              <c:pt idx="7313">
                <c:v>7313</c:v>
              </c:pt>
              <c:pt idx="7314">
                <c:v>7314</c:v>
              </c:pt>
              <c:pt idx="7315">
                <c:v>7315</c:v>
              </c:pt>
              <c:pt idx="7316">
                <c:v>7316</c:v>
              </c:pt>
              <c:pt idx="7317">
                <c:v>7317</c:v>
              </c:pt>
              <c:pt idx="7318">
                <c:v>7318</c:v>
              </c:pt>
              <c:pt idx="7319">
                <c:v>7319</c:v>
              </c:pt>
              <c:pt idx="7320">
                <c:v>7320</c:v>
              </c:pt>
              <c:pt idx="7321">
                <c:v>7321</c:v>
              </c:pt>
              <c:pt idx="7322">
                <c:v>7322</c:v>
              </c:pt>
              <c:pt idx="7323">
                <c:v>7323</c:v>
              </c:pt>
              <c:pt idx="7324">
                <c:v>7324</c:v>
              </c:pt>
              <c:pt idx="7325">
                <c:v>7325</c:v>
              </c:pt>
              <c:pt idx="7326">
                <c:v>7326</c:v>
              </c:pt>
              <c:pt idx="7327">
                <c:v>7327</c:v>
              </c:pt>
              <c:pt idx="7328">
                <c:v>7328</c:v>
              </c:pt>
              <c:pt idx="7329">
                <c:v>7329</c:v>
              </c:pt>
              <c:pt idx="7330">
                <c:v>7330</c:v>
              </c:pt>
              <c:pt idx="7331">
                <c:v>7331</c:v>
              </c:pt>
              <c:pt idx="7332">
                <c:v>7332</c:v>
              </c:pt>
              <c:pt idx="7333">
                <c:v>7333</c:v>
              </c:pt>
              <c:pt idx="7334">
                <c:v>7334</c:v>
              </c:pt>
              <c:pt idx="7335">
                <c:v>7335</c:v>
              </c:pt>
              <c:pt idx="7336">
                <c:v>7336</c:v>
              </c:pt>
              <c:pt idx="7337">
                <c:v>7337</c:v>
              </c:pt>
              <c:pt idx="7338">
                <c:v>7338</c:v>
              </c:pt>
              <c:pt idx="7339">
                <c:v>7339</c:v>
              </c:pt>
              <c:pt idx="7340">
                <c:v>7340</c:v>
              </c:pt>
              <c:pt idx="7341">
                <c:v>7341</c:v>
              </c:pt>
              <c:pt idx="7342">
                <c:v>7342</c:v>
              </c:pt>
              <c:pt idx="7343">
                <c:v>7343</c:v>
              </c:pt>
              <c:pt idx="7344">
                <c:v>7344</c:v>
              </c:pt>
              <c:pt idx="7345">
                <c:v>7345</c:v>
              </c:pt>
              <c:pt idx="7346">
                <c:v>7346</c:v>
              </c:pt>
              <c:pt idx="7347">
                <c:v>7347</c:v>
              </c:pt>
              <c:pt idx="7348">
                <c:v>7348</c:v>
              </c:pt>
              <c:pt idx="7349">
                <c:v>7349</c:v>
              </c:pt>
              <c:pt idx="7350">
                <c:v>7350</c:v>
              </c:pt>
              <c:pt idx="7351">
                <c:v>7351</c:v>
              </c:pt>
              <c:pt idx="7352">
                <c:v>7352</c:v>
              </c:pt>
              <c:pt idx="7353">
                <c:v>7353</c:v>
              </c:pt>
              <c:pt idx="7354">
                <c:v>7354</c:v>
              </c:pt>
              <c:pt idx="7355">
                <c:v>7355</c:v>
              </c:pt>
              <c:pt idx="7356">
                <c:v>7356</c:v>
              </c:pt>
              <c:pt idx="7357">
                <c:v>7357</c:v>
              </c:pt>
              <c:pt idx="7358">
                <c:v>7358</c:v>
              </c:pt>
              <c:pt idx="7359">
                <c:v>7359</c:v>
              </c:pt>
              <c:pt idx="7360">
                <c:v>7360</c:v>
              </c:pt>
              <c:pt idx="7361">
                <c:v>7361</c:v>
              </c:pt>
              <c:pt idx="7362">
                <c:v>7362</c:v>
              </c:pt>
              <c:pt idx="7363">
                <c:v>7363</c:v>
              </c:pt>
              <c:pt idx="7364">
                <c:v>7364</c:v>
              </c:pt>
              <c:pt idx="7365">
                <c:v>7365</c:v>
              </c:pt>
              <c:pt idx="7366">
                <c:v>7366</c:v>
              </c:pt>
              <c:pt idx="7367">
                <c:v>7367</c:v>
              </c:pt>
              <c:pt idx="7368">
                <c:v>7368</c:v>
              </c:pt>
              <c:pt idx="7369">
                <c:v>7369</c:v>
              </c:pt>
              <c:pt idx="7370">
                <c:v>7370</c:v>
              </c:pt>
              <c:pt idx="7371">
                <c:v>7371</c:v>
              </c:pt>
              <c:pt idx="7372">
                <c:v>7372</c:v>
              </c:pt>
              <c:pt idx="7373">
                <c:v>7373</c:v>
              </c:pt>
              <c:pt idx="7374">
                <c:v>7374</c:v>
              </c:pt>
              <c:pt idx="7375">
                <c:v>7375</c:v>
              </c:pt>
              <c:pt idx="7376">
                <c:v>7376</c:v>
              </c:pt>
              <c:pt idx="7377">
                <c:v>7377</c:v>
              </c:pt>
              <c:pt idx="7378">
                <c:v>7378</c:v>
              </c:pt>
              <c:pt idx="7379">
                <c:v>7379</c:v>
              </c:pt>
              <c:pt idx="7380">
                <c:v>7380</c:v>
              </c:pt>
              <c:pt idx="7381">
                <c:v>7381</c:v>
              </c:pt>
              <c:pt idx="7382">
                <c:v>7382</c:v>
              </c:pt>
              <c:pt idx="7383">
                <c:v>7383</c:v>
              </c:pt>
              <c:pt idx="7384">
                <c:v>7384</c:v>
              </c:pt>
              <c:pt idx="7385">
                <c:v>7385</c:v>
              </c:pt>
              <c:pt idx="7386">
                <c:v>7386</c:v>
              </c:pt>
              <c:pt idx="7387">
                <c:v>7387</c:v>
              </c:pt>
              <c:pt idx="7388">
                <c:v>7388</c:v>
              </c:pt>
              <c:pt idx="7389">
                <c:v>7389</c:v>
              </c:pt>
              <c:pt idx="7390">
                <c:v>7390</c:v>
              </c:pt>
              <c:pt idx="7391">
                <c:v>7391</c:v>
              </c:pt>
              <c:pt idx="7392">
                <c:v>7392</c:v>
              </c:pt>
              <c:pt idx="7393">
                <c:v>7393</c:v>
              </c:pt>
              <c:pt idx="7394">
                <c:v>7394</c:v>
              </c:pt>
              <c:pt idx="7395">
                <c:v>7395</c:v>
              </c:pt>
              <c:pt idx="7396">
                <c:v>7396</c:v>
              </c:pt>
              <c:pt idx="7397">
                <c:v>7397</c:v>
              </c:pt>
              <c:pt idx="7398">
                <c:v>7398</c:v>
              </c:pt>
              <c:pt idx="7399">
                <c:v>7399</c:v>
              </c:pt>
              <c:pt idx="7400">
                <c:v>7400</c:v>
              </c:pt>
              <c:pt idx="7401">
                <c:v>7401</c:v>
              </c:pt>
              <c:pt idx="7402">
                <c:v>7402</c:v>
              </c:pt>
              <c:pt idx="7403">
                <c:v>7403</c:v>
              </c:pt>
              <c:pt idx="7404">
                <c:v>7404</c:v>
              </c:pt>
              <c:pt idx="7405">
                <c:v>7405</c:v>
              </c:pt>
              <c:pt idx="7406">
                <c:v>7406</c:v>
              </c:pt>
              <c:pt idx="7407">
                <c:v>7407</c:v>
              </c:pt>
              <c:pt idx="7408">
                <c:v>7408</c:v>
              </c:pt>
              <c:pt idx="7409">
                <c:v>7409</c:v>
              </c:pt>
              <c:pt idx="7410">
                <c:v>7410</c:v>
              </c:pt>
              <c:pt idx="7411">
                <c:v>7411</c:v>
              </c:pt>
              <c:pt idx="7412">
                <c:v>7412</c:v>
              </c:pt>
              <c:pt idx="7413">
                <c:v>7413</c:v>
              </c:pt>
              <c:pt idx="7414">
                <c:v>7414</c:v>
              </c:pt>
              <c:pt idx="7415">
                <c:v>7415</c:v>
              </c:pt>
              <c:pt idx="7416">
                <c:v>7416</c:v>
              </c:pt>
              <c:pt idx="7417">
                <c:v>7417</c:v>
              </c:pt>
              <c:pt idx="7418">
                <c:v>7418</c:v>
              </c:pt>
              <c:pt idx="7419">
                <c:v>7419</c:v>
              </c:pt>
              <c:pt idx="7420">
                <c:v>7420</c:v>
              </c:pt>
              <c:pt idx="7421">
                <c:v>7421</c:v>
              </c:pt>
              <c:pt idx="7422">
                <c:v>7422</c:v>
              </c:pt>
              <c:pt idx="7423">
                <c:v>7423</c:v>
              </c:pt>
              <c:pt idx="7424">
                <c:v>7424</c:v>
              </c:pt>
              <c:pt idx="7425">
                <c:v>7425</c:v>
              </c:pt>
              <c:pt idx="7426">
                <c:v>7426</c:v>
              </c:pt>
              <c:pt idx="7427">
                <c:v>7427</c:v>
              </c:pt>
              <c:pt idx="7428">
                <c:v>7428</c:v>
              </c:pt>
              <c:pt idx="7429">
                <c:v>7429</c:v>
              </c:pt>
              <c:pt idx="7430">
                <c:v>7430</c:v>
              </c:pt>
              <c:pt idx="7431">
                <c:v>7431</c:v>
              </c:pt>
              <c:pt idx="7432">
                <c:v>7432</c:v>
              </c:pt>
              <c:pt idx="7433">
                <c:v>7433</c:v>
              </c:pt>
              <c:pt idx="7434">
                <c:v>7434</c:v>
              </c:pt>
              <c:pt idx="7435">
                <c:v>7435</c:v>
              </c:pt>
              <c:pt idx="7436">
                <c:v>7436</c:v>
              </c:pt>
              <c:pt idx="7437">
                <c:v>7437</c:v>
              </c:pt>
              <c:pt idx="7438">
                <c:v>7438</c:v>
              </c:pt>
              <c:pt idx="7439">
                <c:v>7439</c:v>
              </c:pt>
              <c:pt idx="7440">
                <c:v>7440</c:v>
              </c:pt>
              <c:pt idx="7441">
                <c:v>7441</c:v>
              </c:pt>
              <c:pt idx="7442">
                <c:v>7442</c:v>
              </c:pt>
              <c:pt idx="7443">
                <c:v>7443</c:v>
              </c:pt>
              <c:pt idx="7444">
                <c:v>7444</c:v>
              </c:pt>
              <c:pt idx="7445">
                <c:v>7445</c:v>
              </c:pt>
              <c:pt idx="7446">
                <c:v>7446</c:v>
              </c:pt>
              <c:pt idx="7447">
                <c:v>7447</c:v>
              </c:pt>
              <c:pt idx="7448">
                <c:v>7448</c:v>
              </c:pt>
              <c:pt idx="7449">
                <c:v>7449</c:v>
              </c:pt>
              <c:pt idx="7450">
                <c:v>7450</c:v>
              </c:pt>
              <c:pt idx="7451">
                <c:v>7451</c:v>
              </c:pt>
              <c:pt idx="7452">
                <c:v>7452</c:v>
              </c:pt>
              <c:pt idx="7453">
                <c:v>7453</c:v>
              </c:pt>
              <c:pt idx="7454">
                <c:v>7454</c:v>
              </c:pt>
              <c:pt idx="7455">
                <c:v>7455</c:v>
              </c:pt>
              <c:pt idx="7456">
                <c:v>7456</c:v>
              </c:pt>
              <c:pt idx="7457">
                <c:v>7457</c:v>
              </c:pt>
              <c:pt idx="7458">
                <c:v>7458</c:v>
              </c:pt>
              <c:pt idx="7459">
                <c:v>7459</c:v>
              </c:pt>
              <c:pt idx="7460">
                <c:v>7460</c:v>
              </c:pt>
              <c:pt idx="7461">
                <c:v>7461</c:v>
              </c:pt>
              <c:pt idx="7462">
                <c:v>7462</c:v>
              </c:pt>
              <c:pt idx="7463">
                <c:v>7463</c:v>
              </c:pt>
              <c:pt idx="7464">
                <c:v>7464</c:v>
              </c:pt>
              <c:pt idx="7465">
                <c:v>7465</c:v>
              </c:pt>
              <c:pt idx="7466">
                <c:v>7466</c:v>
              </c:pt>
              <c:pt idx="7467">
                <c:v>7467</c:v>
              </c:pt>
              <c:pt idx="7468">
                <c:v>7468</c:v>
              </c:pt>
              <c:pt idx="7469">
                <c:v>7469</c:v>
              </c:pt>
              <c:pt idx="7470">
                <c:v>7470</c:v>
              </c:pt>
              <c:pt idx="7471">
                <c:v>7471</c:v>
              </c:pt>
              <c:pt idx="7472">
                <c:v>7472</c:v>
              </c:pt>
              <c:pt idx="7473">
                <c:v>7473</c:v>
              </c:pt>
              <c:pt idx="7474">
                <c:v>7474</c:v>
              </c:pt>
              <c:pt idx="7475">
                <c:v>7475</c:v>
              </c:pt>
              <c:pt idx="7476">
                <c:v>7476</c:v>
              </c:pt>
              <c:pt idx="7477">
                <c:v>7477</c:v>
              </c:pt>
              <c:pt idx="7478">
                <c:v>7478</c:v>
              </c:pt>
              <c:pt idx="7479">
                <c:v>7479</c:v>
              </c:pt>
              <c:pt idx="7480">
                <c:v>7480</c:v>
              </c:pt>
              <c:pt idx="7481">
                <c:v>7481</c:v>
              </c:pt>
              <c:pt idx="7482">
                <c:v>7482</c:v>
              </c:pt>
              <c:pt idx="7483">
                <c:v>7483</c:v>
              </c:pt>
              <c:pt idx="7484">
                <c:v>7484</c:v>
              </c:pt>
              <c:pt idx="7485">
                <c:v>7485</c:v>
              </c:pt>
              <c:pt idx="7486">
                <c:v>7486</c:v>
              </c:pt>
              <c:pt idx="7487">
                <c:v>7487</c:v>
              </c:pt>
              <c:pt idx="7488">
                <c:v>7488</c:v>
              </c:pt>
              <c:pt idx="7489">
                <c:v>7489</c:v>
              </c:pt>
              <c:pt idx="7490">
                <c:v>7490</c:v>
              </c:pt>
              <c:pt idx="7491">
                <c:v>7491</c:v>
              </c:pt>
              <c:pt idx="7492">
                <c:v>7492</c:v>
              </c:pt>
              <c:pt idx="7493">
                <c:v>7493</c:v>
              </c:pt>
              <c:pt idx="7494">
                <c:v>7494</c:v>
              </c:pt>
              <c:pt idx="7495">
                <c:v>7495</c:v>
              </c:pt>
              <c:pt idx="7496">
                <c:v>7496</c:v>
              </c:pt>
              <c:pt idx="7497">
                <c:v>7497</c:v>
              </c:pt>
              <c:pt idx="7498">
                <c:v>7498</c:v>
              </c:pt>
              <c:pt idx="7499">
                <c:v>7499</c:v>
              </c:pt>
              <c:pt idx="7500">
                <c:v>7500</c:v>
              </c:pt>
              <c:pt idx="7501">
                <c:v>7501</c:v>
              </c:pt>
              <c:pt idx="7502">
                <c:v>7502</c:v>
              </c:pt>
              <c:pt idx="7503">
                <c:v>7503</c:v>
              </c:pt>
              <c:pt idx="7504">
                <c:v>7504</c:v>
              </c:pt>
              <c:pt idx="7505">
                <c:v>7505</c:v>
              </c:pt>
              <c:pt idx="7506">
                <c:v>7506</c:v>
              </c:pt>
              <c:pt idx="7507">
                <c:v>7507</c:v>
              </c:pt>
              <c:pt idx="7508">
                <c:v>7508</c:v>
              </c:pt>
              <c:pt idx="7509">
                <c:v>7509</c:v>
              </c:pt>
              <c:pt idx="7510">
                <c:v>7510</c:v>
              </c:pt>
              <c:pt idx="7511">
                <c:v>7511</c:v>
              </c:pt>
              <c:pt idx="7512">
                <c:v>7512</c:v>
              </c:pt>
              <c:pt idx="7513">
                <c:v>7513</c:v>
              </c:pt>
              <c:pt idx="7514">
                <c:v>7514</c:v>
              </c:pt>
              <c:pt idx="7515">
                <c:v>7515</c:v>
              </c:pt>
              <c:pt idx="7516">
                <c:v>7516</c:v>
              </c:pt>
              <c:pt idx="7517">
                <c:v>7517</c:v>
              </c:pt>
              <c:pt idx="7518">
                <c:v>7518</c:v>
              </c:pt>
              <c:pt idx="7519">
                <c:v>7519</c:v>
              </c:pt>
              <c:pt idx="7520">
                <c:v>7520</c:v>
              </c:pt>
              <c:pt idx="7521">
                <c:v>7521</c:v>
              </c:pt>
              <c:pt idx="7522">
                <c:v>7522</c:v>
              </c:pt>
              <c:pt idx="7523">
                <c:v>7523</c:v>
              </c:pt>
              <c:pt idx="7524">
                <c:v>7524</c:v>
              </c:pt>
              <c:pt idx="7525">
                <c:v>7525</c:v>
              </c:pt>
              <c:pt idx="7526">
                <c:v>7526</c:v>
              </c:pt>
              <c:pt idx="7527">
                <c:v>7527</c:v>
              </c:pt>
              <c:pt idx="7528">
                <c:v>7528</c:v>
              </c:pt>
              <c:pt idx="7529">
                <c:v>7529</c:v>
              </c:pt>
              <c:pt idx="7530">
                <c:v>7530</c:v>
              </c:pt>
              <c:pt idx="7531">
                <c:v>7531</c:v>
              </c:pt>
              <c:pt idx="7532">
                <c:v>7532</c:v>
              </c:pt>
              <c:pt idx="7533">
                <c:v>7533</c:v>
              </c:pt>
              <c:pt idx="7534">
                <c:v>7534</c:v>
              </c:pt>
              <c:pt idx="7535">
                <c:v>7535</c:v>
              </c:pt>
              <c:pt idx="7536">
                <c:v>7536</c:v>
              </c:pt>
              <c:pt idx="7537">
                <c:v>7537</c:v>
              </c:pt>
              <c:pt idx="7538">
                <c:v>7538</c:v>
              </c:pt>
              <c:pt idx="7539">
                <c:v>7539</c:v>
              </c:pt>
              <c:pt idx="7540">
                <c:v>7540</c:v>
              </c:pt>
              <c:pt idx="7541">
                <c:v>7541</c:v>
              </c:pt>
              <c:pt idx="7542">
                <c:v>7542</c:v>
              </c:pt>
              <c:pt idx="7543">
                <c:v>7543</c:v>
              </c:pt>
              <c:pt idx="7544">
                <c:v>7544</c:v>
              </c:pt>
              <c:pt idx="7545">
                <c:v>7545</c:v>
              </c:pt>
              <c:pt idx="7546">
                <c:v>7546</c:v>
              </c:pt>
              <c:pt idx="7547">
                <c:v>7547</c:v>
              </c:pt>
              <c:pt idx="7548">
                <c:v>7548</c:v>
              </c:pt>
              <c:pt idx="7549">
                <c:v>7549</c:v>
              </c:pt>
              <c:pt idx="7550">
                <c:v>7550</c:v>
              </c:pt>
              <c:pt idx="7551">
                <c:v>7551</c:v>
              </c:pt>
              <c:pt idx="7552">
                <c:v>7552</c:v>
              </c:pt>
              <c:pt idx="7553">
                <c:v>7553</c:v>
              </c:pt>
              <c:pt idx="7554">
                <c:v>7554</c:v>
              </c:pt>
              <c:pt idx="7555">
                <c:v>7555</c:v>
              </c:pt>
              <c:pt idx="7556">
                <c:v>7556</c:v>
              </c:pt>
              <c:pt idx="7557">
                <c:v>7557</c:v>
              </c:pt>
              <c:pt idx="7558">
                <c:v>7558</c:v>
              </c:pt>
              <c:pt idx="7559">
                <c:v>7559</c:v>
              </c:pt>
              <c:pt idx="7560">
                <c:v>7560</c:v>
              </c:pt>
              <c:pt idx="7561">
                <c:v>7561</c:v>
              </c:pt>
              <c:pt idx="7562">
                <c:v>7562</c:v>
              </c:pt>
              <c:pt idx="7563">
                <c:v>7563</c:v>
              </c:pt>
              <c:pt idx="7564">
                <c:v>7564</c:v>
              </c:pt>
              <c:pt idx="7565">
                <c:v>7565</c:v>
              </c:pt>
              <c:pt idx="7566">
                <c:v>7566</c:v>
              </c:pt>
              <c:pt idx="7567">
                <c:v>7567</c:v>
              </c:pt>
              <c:pt idx="7568">
                <c:v>7568</c:v>
              </c:pt>
              <c:pt idx="7569">
                <c:v>7569</c:v>
              </c:pt>
              <c:pt idx="7570">
                <c:v>7570</c:v>
              </c:pt>
              <c:pt idx="7571">
                <c:v>7571</c:v>
              </c:pt>
              <c:pt idx="7572">
                <c:v>7572</c:v>
              </c:pt>
              <c:pt idx="7573">
                <c:v>7573</c:v>
              </c:pt>
              <c:pt idx="7574">
                <c:v>7574</c:v>
              </c:pt>
              <c:pt idx="7575">
                <c:v>7575</c:v>
              </c:pt>
              <c:pt idx="7576">
                <c:v>7576</c:v>
              </c:pt>
              <c:pt idx="7577">
                <c:v>7577</c:v>
              </c:pt>
              <c:pt idx="7578">
                <c:v>7578</c:v>
              </c:pt>
              <c:pt idx="7579">
                <c:v>7579</c:v>
              </c:pt>
              <c:pt idx="7580">
                <c:v>7580</c:v>
              </c:pt>
              <c:pt idx="7581">
                <c:v>7581</c:v>
              </c:pt>
              <c:pt idx="7582">
                <c:v>7582</c:v>
              </c:pt>
              <c:pt idx="7583">
                <c:v>7583</c:v>
              </c:pt>
              <c:pt idx="7584">
                <c:v>7584</c:v>
              </c:pt>
              <c:pt idx="7585">
                <c:v>7585</c:v>
              </c:pt>
              <c:pt idx="7586">
                <c:v>7586</c:v>
              </c:pt>
              <c:pt idx="7587">
                <c:v>7587</c:v>
              </c:pt>
              <c:pt idx="7588">
                <c:v>7588</c:v>
              </c:pt>
              <c:pt idx="7589">
                <c:v>7589</c:v>
              </c:pt>
              <c:pt idx="7590">
                <c:v>7590</c:v>
              </c:pt>
              <c:pt idx="7591">
                <c:v>7591</c:v>
              </c:pt>
              <c:pt idx="7592">
                <c:v>7592</c:v>
              </c:pt>
              <c:pt idx="7593">
                <c:v>7593</c:v>
              </c:pt>
              <c:pt idx="7594">
                <c:v>7594</c:v>
              </c:pt>
              <c:pt idx="7595">
                <c:v>7595</c:v>
              </c:pt>
              <c:pt idx="7596">
                <c:v>7596</c:v>
              </c:pt>
              <c:pt idx="7597">
                <c:v>7597</c:v>
              </c:pt>
              <c:pt idx="7598">
                <c:v>7598</c:v>
              </c:pt>
              <c:pt idx="7599">
                <c:v>7599</c:v>
              </c:pt>
              <c:pt idx="7600">
                <c:v>7600</c:v>
              </c:pt>
              <c:pt idx="7601">
                <c:v>7601</c:v>
              </c:pt>
              <c:pt idx="7602">
                <c:v>7602</c:v>
              </c:pt>
              <c:pt idx="7603">
                <c:v>7603</c:v>
              </c:pt>
              <c:pt idx="7604">
                <c:v>7604</c:v>
              </c:pt>
              <c:pt idx="7605">
                <c:v>7605</c:v>
              </c:pt>
              <c:pt idx="7606">
                <c:v>7606</c:v>
              </c:pt>
              <c:pt idx="7607">
                <c:v>7607</c:v>
              </c:pt>
              <c:pt idx="7608">
                <c:v>7608</c:v>
              </c:pt>
              <c:pt idx="7609">
                <c:v>7609</c:v>
              </c:pt>
              <c:pt idx="7610">
                <c:v>7610</c:v>
              </c:pt>
              <c:pt idx="7611">
                <c:v>7611</c:v>
              </c:pt>
              <c:pt idx="7612">
                <c:v>7612</c:v>
              </c:pt>
              <c:pt idx="7613">
                <c:v>7613</c:v>
              </c:pt>
              <c:pt idx="7614">
                <c:v>7614</c:v>
              </c:pt>
              <c:pt idx="7615">
                <c:v>7615</c:v>
              </c:pt>
              <c:pt idx="7616">
                <c:v>7616</c:v>
              </c:pt>
              <c:pt idx="7617">
                <c:v>7617</c:v>
              </c:pt>
              <c:pt idx="7618">
                <c:v>7618</c:v>
              </c:pt>
              <c:pt idx="7619">
                <c:v>7619</c:v>
              </c:pt>
              <c:pt idx="7620">
                <c:v>7620</c:v>
              </c:pt>
              <c:pt idx="7621">
                <c:v>7621</c:v>
              </c:pt>
              <c:pt idx="7622">
                <c:v>7622</c:v>
              </c:pt>
              <c:pt idx="7623">
                <c:v>7623</c:v>
              </c:pt>
              <c:pt idx="7624">
                <c:v>7624</c:v>
              </c:pt>
              <c:pt idx="7625">
                <c:v>7625</c:v>
              </c:pt>
              <c:pt idx="7626">
                <c:v>7626</c:v>
              </c:pt>
              <c:pt idx="7627">
                <c:v>7627</c:v>
              </c:pt>
              <c:pt idx="7628">
                <c:v>7628</c:v>
              </c:pt>
              <c:pt idx="7629">
                <c:v>7629</c:v>
              </c:pt>
              <c:pt idx="7630">
                <c:v>7630</c:v>
              </c:pt>
              <c:pt idx="7631">
                <c:v>7631</c:v>
              </c:pt>
              <c:pt idx="7632">
                <c:v>7632</c:v>
              </c:pt>
              <c:pt idx="7633">
                <c:v>7633</c:v>
              </c:pt>
              <c:pt idx="7634">
                <c:v>7634</c:v>
              </c:pt>
              <c:pt idx="7635">
                <c:v>7635</c:v>
              </c:pt>
              <c:pt idx="7636">
                <c:v>7636</c:v>
              </c:pt>
              <c:pt idx="7637">
                <c:v>7637</c:v>
              </c:pt>
              <c:pt idx="7638">
                <c:v>7638</c:v>
              </c:pt>
              <c:pt idx="7639">
                <c:v>7639</c:v>
              </c:pt>
              <c:pt idx="7640">
                <c:v>7640</c:v>
              </c:pt>
              <c:pt idx="7641">
                <c:v>7641</c:v>
              </c:pt>
              <c:pt idx="7642">
                <c:v>7642</c:v>
              </c:pt>
              <c:pt idx="7643">
                <c:v>7643</c:v>
              </c:pt>
              <c:pt idx="7644">
                <c:v>7644</c:v>
              </c:pt>
              <c:pt idx="7645">
                <c:v>7645</c:v>
              </c:pt>
              <c:pt idx="7646">
                <c:v>7646</c:v>
              </c:pt>
              <c:pt idx="7647">
                <c:v>7647</c:v>
              </c:pt>
              <c:pt idx="7648">
                <c:v>7648</c:v>
              </c:pt>
              <c:pt idx="7649">
                <c:v>7649</c:v>
              </c:pt>
              <c:pt idx="7650">
                <c:v>7650</c:v>
              </c:pt>
              <c:pt idx="7651">
                <c:v>7651</c:v>
              </c:pt>
              <c:pt idx="7652">
                <c:v>7652</c:v>
              </c:pt>
              <c:pt idx="7653">
                <c:v>7653</c:v>
              </c:pt>
              <c:pt idx="7654">
                <c:v>7654</c:v>
              </c:pt>
              <c:pt idx="7655">
                <c:v>7655</c:v>
              </c:pt>
              <c:pt idx="7656">
                <c:v>7656</c:v>
              </c:pt>
              <c:pt idx="7657">
                <c:v>7657</c:v>
              </c:pt>
              <c:pt idx="7658">
                <c:v>7658</c:v>
              </c:pt>
              <c:pt idx="7659">
                <c:v>7659</c:v>
              </c:pt>
              <c:pt idx="7660">
                <c:v>7660</c:v>
              </c:pt>
              <c:pt idx="7661">
                <c:v>7661</c:v>
              </c:pt>
              <c:pt idx="7662">
                <c:v>7662</c:v>
              </c:pt>
              <c:pt idx="7663">
                <c:v>7663</c:v>
              </c:pt>
              <c:pt idx="7664">
                <c:v>7664</c:v>
              </c:pt>
              <c:pt idx="7665">
                <c:v>7665</c:v>
              </c:pt>
              <c:pt idx="7666">
                <c:v>7666</c:v>
              </c:pt>
              <c:pt idx="7667">
                <c:v>7667</c:v>
              </c:pt>
              <c:pt idx="7668">
                <c:v>7668</c:v>
              </c:pt>
              <c:pt idx="7669">
                <c:v>7669</c:v>
              </c:pt>
              <c:pt idx="7670">
                <c:v>7670</c:v>
              </c:pt>
              <c:pt idx="7671">
                <c:v>7671</c:v>
              </c:pt>
              <c:pt idx="7672">
                <c:v>7672</c:v>
              </c:pt>
              <c:pt idx="7673">
                <c:v>7673</c:v>
              </c:pt>
              <c:pt idx="7674">
                <c:v>7674</c:v>
              </c:pt>
              <c:pt idx="7675">
                <c:v>7675</c:v>
              </c:pt>
              <c:pt idx="7676">
                <c:v>7676</c:v>
              </c:pt>
              <c:pt idx="7677">
                <c:v>7677</c:v>
              </c:pt>
              <c:pt idx="7678">
                <c:v>7678</c:v>
              </c:pt>
              <c:pt idx="7679">
                <c:v>7679</c:v>
              </c:pt>
              <c:pt idx="7680">
                <c:v>7680</c:v>
              </c:pt>
              <c:pt idx="7681">
                <c:v>7681</c:v>
              </c:pt>
              <c:pt idx="7682">
                <c:v>7682</c:v>
              </c:pt>
              <c:pt idx="7683">
                <c:v>7683</c:v>
              </c:pt>
              <c:pt idx="7684">
                <c:v>7684</c:v>
              </c:pt>
              <c:pt idx="7685">
                <c:v>7685</c:v>
              </c:pt>
              <c:pt idx="7686">
                <c:v>7686</c:v>
              </c:pt>
              <c:pt idx="7687">
                <c:v>7687</c:v>
              </c:pt>
              <c:pt idx="7688">
                <c:v>7688</c:v>
              </c:pt>
              <c:pt idx="7689">
                <c:v>7689</c:v>
              </c:pt>
              <c:pt idx="7690">
                <c:v>7690</c:v>
              </c:pt>
              <c:pt idx="7691">
                <c:v>7691</c:v>
              </c:pt>
              <c:pt idx="7692">
                <c:v>7692</c:v>
              </c:pt>
              <c:pt idx="7693">
                <c:v>7693</c:v>
              </c:pt>
              <c:pt idx="7694">
                <c:v>7694</c:v>
              </c:pt>
              <c:pt idx="7695">
                <c:v>7695</c:v>
              </c:pt>
              <c:pt idx="7696">
                <c:v>7696</c:v>
              </c:pt>
              <c:pt idx="7697">
                <c:v>7697</c:v>
              </c:pt>
              <c:pt idx="7698">
                <c:v>7698</c:v>
              </c:pt>
              <c:pt idx="7699">
                <c:v>7699</c:v>
              </c:pt>
              <c:pt idx="7700">
                <c:v>7700</c:v>
              </c:pt>
              <c:pt idx="7701">
                <c:v>7701</c:v>
              </c:pt>
              <c:pt idx="7702">
                <c:v>7702</c:v>
              </c:pt>
              <c:pt idx="7703">
                <c:v>7703</c:v>
              </c:pt>
              <c:pt idx="7704">
                <c:v>7704</c:v>
              </c:pt>
              <c:pt idx="7705">
                <c:v>7705</c:v>
              </c:pt>
              <c:pt idx="7706">
                <c:v>7706</c:v>
              </c:pt>
              <c:pt idx="7707">
                <c:v>7707</c:v>
              </c:pt>
              <c:pt idx="7708">
                <c:v>7708</c:v>
              </c:pt>
              <c:pt idx="7709">
                <c:v>7709</c:v>
              </c:pt>
              <c:pt idx="7710">
                <c:v>7710</c:v>
              </c:pt>
              <c:pt idx="7711">
                <c:v>7711</c:v>
              </c:pt>
              <c:pt idx="7712">
                <c:v>7712</c:v>
              </c:pt>
              <c:pt idx="7713">
                <c:v>7713</c:v>
              </c:pt>
              <c:pt idx="7714">
                <c:v>7714</c:v>
              </c:pt>
              <c:pt idx="7715">
                <c:v>7715</c:v>
              </c:pt>
              <c:pt idx="7716">
                <c:v>7716</c:v>
              </c:pt>
              <c:pt idx="7717">
                <c:v>7717</c:v>
              </c:pt>
              <c:pt idx="7718">
                <c:v>7718</c:v>
              </c:pt>
              <c:pt idx="7719">
                <c:v>7719</c:v>
              </c:pt>
              <c:pt idx="7720">
                <c:v>7720</c:v>
              </c:pt>
              <c:pt idx="7721">
                <c:v>7721</c:v>
              </c:pt>
              <c:pt idx="7722">
                <c:v>7722</c:v>
              </c:pt>
              <c:pt idx="7723">
                <c:v>7723</c:v>
              </c:pt>
              <c:pt idx="7724">
                <c:v>7724</c:v>
              </c:pt>
              <c:pt idx="7725">
                <c:v>7725</c:v>
              </c:pt>
              <c:pt idx="7726">
                <c:v>7726</c:v>
              </c:pt>
              <c:pt idx="7727">
                <c:v>7727</c:v>
              </c:pt>
              <c:pt idx="7728">
                <c:v>7728</c:v>
              </c:pt>
              <c:pt idx="7729">
                <c:v>7729</c:v>
              </c:pt>
              <c:pt idx="7730">
                <c:v>7730</c:v>
              </c:pt>
              <c:pt idx="7731">
                <c:v>7731</c:v>
              </c:pt>
              <c:pt idx="7732">
                <c:v>7732</c:v>
              </c:pt>
              <c:pt idx="7733">
                <c:v>7733</c:v>
              </c:pt>
              <c:pt idx="7734">
                <c:v>7734</c:v>
              </c:pt>
              <c:pt idx="7735">
                <c:v>7735</c:v>
              </c:pt>
              <c:pt idx="7736">
                <c:v>7736</c:v>
              </c:pt>
              <c:pt idx="7737">
                <c:v>7737</c:v>
              </c:pt>
              <c:pt idx="7738">
                <c:v>7738</c:v>
              </c:pt>
              <c:pt idx="7739">
                <c:v>7739</c:v>
              </c:pt>
              <c:pt idx="7740">
                <c:v>7740</c:v>
              </c:pt>
              <c:pt idx="7741">
                <c:v>7741</c:v>
              </c:pt>
              <c:pt idx="7742">
                <c:v>7742</c:v>
              </c:pt>
              <c:pt idx="7743">
                <c:v>7743</c:v>
              </c:pt>
              <c:pt idx="7744">
                <c:v>7744</c:v>
              </c:pt>
              <c:pt idx="7745">
                <c:v>7745</c:v>
              </c:pt>
              <c:pt idx="7746">
                <c:v>7746</c:v>
              </c:pt>
              <c:pt idx="7747">
                <c:v>7747</c:v>
              </c:pt>
              <c:pt idx="7748">
                <c:v>7748</c:v>
              </c:pt>
              <c:pt idx="7749">
                <c:v>7749</c:v>
              </c:pt>
              <c:pt idx="7750">
                <c:v>7750</c:v>
              </c:pt>
              <c:pt idx="7751">
                <c:v>7751</c:v>
              </c:pt>
              <c:pt idx="7752">
                <c:v>7752</c:v>
              </c:pt>
              <c:pt idx="7753">
                <c:v>7753</c:v>
              </c:pt>
              <c:pt idx="7754">
                <c:v>7754</c:v>
              </c:pt>
              <c:pt idx="7755">
                <c:v>7755</c:v>
              </c:pt>
              <c:pt idx="7756">
                <c:v>7756</c:v>
              </c:pt>
              <c:pt idx="7757">
                <c:v>7757</c:v>
              </c:pt>
              <c:pt idx="7758">
                <c:v>7758</c:v>
              </c:pt>
              <c:pt idx="7759">
                <c:v>7759</c:v>
              </c:pt>
              <c:pt idx="7760">
                <c:v>7760</c:v>
              </c:pt>
              <c:pt idx="7761">
                <c:v>7761</c:v>
              </c:pt>
              <c:pt idx="7762">
                <c:v>7762</c:v>
              </c:pt>
              <c:pt idx="7763">
                <c:v>7763</c:v>
              </c:pt>
              <c:pt idx="7764">
                <c:v>7764</c:v>
              </c:pt>
              <c:pt idx="7765">
                <c:v>7765</c:v>
              </c:pt>
              <c:pt idx="7766">
                <c:v>7766</c:v>
              </c:pt>
              <c:pt idx="7767">
                <c:v>7767</c:v>
              </c:pt>
              <c:pt idx="7768">
                <c:v>7768</c:v>
              </c:pt>
              <c:pt idx="7769">
                <c:v>7769</c:v>
              </c:pt>
              <c:pt idx="7770">
                <c:v>7770</c:v>
              </c:pt>
              <c:pt idx="7771">
                <c:v>7771</c:v>
              </c:pt>
              <c:pt idx="7772">
                <c:v>7772</c:v>
              </c:pt>
              <c:pt idx="7773">
                <c:v>7773</c:v>
              </c:pt>
              <c:pt idx="7774">
                <c:v>7774</c:v>
              </c:pt>
              <c:pt idx="7775">
                <c:v>7775</c:v>
              </c:pt>
              <c:pt idx="7776">
                <c:v>7776</c:v>
              </c:pt>
              <c:pt idx="7777">
                <c:v>7777</c:v>
              </c:pt>
              <c:pt idx="7778">
                <c:v>7778</c:v>
              </c:pt>
              <c:pt idx="7779">
                <c:v>7779</c:v>
              </c:pt>
              <c:pt idx="7780">
                <c:v>7780</c:v>
              </c:pt>
              <c:pt idx="7781">
                <c:v>7781</c:v>
              </c:pt>
              <c:pt idx="7782">
                <c:v>7782</c:v>
              </c:pt>
              <c:pt idx="7783">
                <c:v>7783</c:v>
              </c:pt>
              <c:pt idx="7784">
                <c:v>7784</c:v>
              </c:pt>
              <c:pt idx="7785">
                <c:v>7785</c:v>
              </c:pt>
              <c:pt idx="7786">
                <c:v>7786</c:v>
              </c:pt>
              <c:pt idx="7787">
                <c:v>7787</c:v>
              </c:pt>
              <c:pt idx="7788">
                <c:v>7788</c:v>
              </c:pt>
              <c:pt idx="7789">
                <c:v>7789</c:v>
              </c:pt>
              <c:pt idx="7790">
                <c:v>7790</c:v>
              </c:pt>
              <c:pt idx="7791">
                <c:v>7791</c:v>
              </c:pt>
              <c:pt idx="7792">
                <c:v>7792</c:v>
              </c:pt>
              <c:pt idx="7793">
                <c:v>7793</c:v>
              </c:pt>
              <c:pt idx="7794">
                <c:v>7794</c:v>
              </c:pt>
              <c:pt idx="7795">
                <c:v>7795</c:v>
              </c:pt>
              <c:pt idx="7796">
                <c:v>7796</c:v>
              </c:pt>
              <c:pt idx="7797">
                <c:v>7797</c:v>
              </c:pt>
              <c:pt idx="7798">
                <c:v>7798</c:v>
              </c:pt>
              <c:pt idx="7799">
                <c:v>7799</c:v>
              </c:pt>
              <c:pt idx="7800">
                <c:v>7800</c:v>
              </c:pt>
              <c:pt idx="7801">
                <c:v>7801</c:v>
              </c:pt>
              <c:pt idx="7802">
                <c:v>7802</c:v>
              </c:pt>
              <c:pt idx="7803">
                <c:v>7803</c:v>
              </c:pt>
              <c:pt idx="7804">
                <c:v>7804</c:v>
              </c:pt>
              <c:pt idx="7805">
                <c:v>7805</c:v>
              </c:pt>
              <c:pt idx="7806">
                <c:v>7806</c:v>
              </c:pt>
              <c:pt idx="7807">
                <c:v>7807</c:v>
              </c:pt>
              <c:pt idx="7808">
                <c:v>7808</c:v>
              </c:pt>
              <c:pt idx="7809">
                <c:v>7809</c:v>
              </c:pt>
              <c:pt idx="7810">
                <c:v>7810</c:v>
              </c:pt>
              <c:pt idx="7811">
                <c:v>7811</c:v>
              </c:pt>
              <c:pt idx="7812">
                <c:v>7812</c:v>
              </c:pt>
              <c:pt idx="7813">
                <c:v>7813</c:v>
              </c:pt>
              <c:pt idx="7814">
                <c:v>7814</c:v>
              </c:pt>
              <c:pt idx="7815">
                <c:v>7815</c:v>
              </c:pt>
              <c:pt idx="7816">
                <c:v>7816</c:v>
              </c:pt>
              <c:pt idx="7817">
                <c:v>7817</c:v>
              </c:pt>
              <c:pt idx="7818">
                <c:v>7818</c:v>
              </c:pt>
              <c:pt idx="7819">
                <c:v>7819</c:v>
              </c:pt>
              <c:pt idx="7820">
                <c:v>7820</c:v>
              </c:pt>
              <c:pt idx="7821">
                <c:v>7821</c:v>
              </c:pt>
              <c:pt idx="7822">
                <c:v>7822</c:v>
              </c:pt>
              <c:pt idx="7823">
                <c:v>7823</c:v>
              </c:pt>
              <c:pt idx="7824">
                <c:v>7824</c:v>
              </c:pt>
              <c:pt idx="7825">
                <c:v>7825</c:v>
              </c:pt>
              <c:pt idx="7826">
                <c:v>7826</c:v>
              </c:pt>
              <c:pt idx="7827">
                <c:v>7827</c:v>
              </c:pt>
              <c:pt idx="7828">
                <c:v>7828</c:v>
              </c:pt>
              <c:pt idx="7829">
                <c:v>7829</c:v>
              </c:pt>
              <c:pt idx="7830">
                <c:v>7830</c:v>
              </c:pt>
              <c:pt idx="7831">
                <c:v>7831</c:v>
              </c:pt>
              <c:pt idx="7832">
                <c:v>7832</c:v>
              </c:pt>
              <c:pt idx="7833">
                <c:v>7833</c:v>
              </c:pt>
              <c:pt idx="7834">
                <c:v>7834</c:v>
              </c:pt>
              <c:pt idx="7835">
                <c:v>7835</c:v>
              </c:pt>
              <c:pt idx="7836">
                <c:v>7836</c:v>
              </c:pt>
              <c:pt idx="7837">
                <c:v>7837</c:v>
              </c:pt>
              <c:pt idx="7838">
                <c:v>7838</c:v>
              </c:pt>
              <c:pt idx="7839">
                <c:v>7839</c:v>
              </c:pt>
              <c:pt idx="7840">
                <c:v>7840</c:v>
              </c:pt>
              <c:pt idx="7841">
                <c:v>7841</c:v>
              </c:pt>
              <c:pt idx="7842">
                <c:v>7842</c:v>
              </c:pt>
              <c:pt idx="7843">
                <c:v>7843</c:v>
              </c:pt>
              <c:pt idx="7844">
                <c:v>7844</c:v>
              </c:pt>
              <c:pt idx="7845">
                <c:v>7845</c:v>
              </c:pt>
              <c:pt idx="7846">
                <c:v>7846</c:v>
              </c:pt>
              <c:pt idx="7847">
                <c:v>7847</c:v>
              </c:pt>
              <c:pt idx="7848">
                <c:v>7848</c:v>
              </c:pt>
              <c:pt idx="7849">
                <c:v>7849</c:v>
              </c:pt>
              <c:pt idx="7850">
                <c:v>7850</c:v>
              </c:pt>
              <c:pt idx="7851">
                <c:v>7851</c:v>
              </c:pt>
              <c:pt idx="7852">
                <c:v>7852</c:v>
              </c:pt>
              <c:pt idx="7853">
                <c:v>7853</c:v>
              </c:pt>
              <c:pt idx="7854">
                <c:v>7854</c:v>
              </c:pt>
              <c:pt idx="7855">
                <c:v>7855</c:v>
              </c:pt>
              <c:pt idx="7856">
                <c:v>7856</c:v>
              </c:pt>
              <c:pt idx="7857">
                <c:v>7857</c:v>
              </c:pt>
              <c:pt idx="7858">
                <c:v>7858</c:v>
              </c:pt>
              <c:pt idx="7859">
                <c:v>7859</c:v>
              </c:pt>
              <c:pt idx="7860">
                <c:v>7860</c:v>
              </c:pt>
              <c:pt idx="7861">
                <c:v>7861</c:v>
              </c:pt>
              <c:pt idx="7862">
                <c:v>7862</c:v>
              </c:pt>
              <c:pt idx="7863">
                <c:v>7863</c:v>
              </c:pt>
              <c:pt idx="7864">
                <c:v>7864</c:v>
              </c:pt>
              <c:pt idx="7865">
                <c:v>7865</c:v>
              </c:pt>
              <c:pt idx="7866">
                <c:v>7866</c:v>
              </c:pt>
              <c:pt idx="7867">
                <c:v>7867</c:v>
              </c:pt>
              <c:pt idx="7868">
                <c:v>7868</c:v>
              </c:pt>
              <c:pt idx="7869">
                <c:v>7869</c:v>
              </c:pt>
              <c:pt idx="7870">
                <c:v>7870</c:v>
              </c:pt>
              <c:pt idx="7871">
                <c:v>7871</c:v>
              </c:pt>
              <c:pt idx="7872">
                <c:v>7872</c:v>
              </c:pt>
              <c:pt idx="7873">
                <c:v>7873</c:v>
              </c:pt>
              <c:pt idx="7874">
                <c:v>7874</c:v>
              </c:pt>
              <c:pt idx="7875">
                <c:v>7875</c:v>
              </c:pt>
              <c:pt idx="7876">
                <c:v>7876</c:v>
              </c:pt>
              <c:pt idx="7877">
                <c:v>7877</c:v>
              </c:pt>
              <c:pt idx="7878">
                <c:v>7878</c:v>
              </c:pt>
              <c:pt idx="7879">
                <c:v>7879</c:v>
              </c:pt>
              <c:pt idx="7880">
                <c:v>7880</c:v>
              </c:pt>
              <c:pt idx="7881">
                <c:v>7881</c:v>
              </c:pt>
              <c:pt idx="7882">
                <c:v>7882</c:v>
              </c:pt>
              <c:pt idx="7883">
                <c:v>7883</c:v>
              </c:pt>
              <c:pt idx="7884">
                <c:v>7884</c:v>
              </c:pt>
              <c:pt idx="7885">
                <c:v>7885</c:v>
              </c:pt>
              <c:pt idx="7886">
                <c:v>7886</c:v>
              </c:pt>
              <c:pt idx="7887">
                <c:v>7887</c:v>
              </c:pt>
              <c:pt idx="7888">
                <c:v>7888</c:v>
              </c:pt>
              <c:pt idx="7889">
                <c:v>7889</c:v>
              </c:pt>
              <c:pt idx="7890">
                <c:v>7890</c:v>
              </c:pt>
              <c:pt idx="7891">
                <c:v>7891</c:v>
              </c:pt>
              <c:pt idx="7892">
                <c:v>7892</c:v>
              </c:pt>
              <c:pt idx="7893">
                <c:v>7893</c:v>
              </c:pt>
              <c:pt idx="7894">
                <c:v>7894</c:v>
              </c:pt>
              <c:pt idx="7895">
                <c:v>7895</c:v>
              </c:pt>
              <c:pt idx="7896">
                <c:v>7896</c:v>
              </c:pt>
              <c:pt idx="7897">
                <c:v>7897</c:v>
              </c:pt>
              <c:pt idx="7898">
                <c:v>7898</c:v>
              </c:pt>
              <c:pt idx="7899">
                <c:v>7899</c:v>
              </c:pt>
              <c:pt idx="7900">
                <c:v>7900</c:v>
              </c:pt>
              <c:pt idx="7901">
                <c:v>7901</c:v>
              </c:pt>
              <c:pt idx="7902">
                <c:v>7902</c:v>
              </c:pt>
              <c:pt idx="7903">
                <c:v>7903</c:v>
              </c:pt>
              <c:pt idx="7904">
                <c:v>7904</c:v>
              </c:pt>
              <c:pt idx="7905">
                <c:v>7905</c:v>
              </c:pt>
              <c:pt idx="7906">
                <c:v>7906</c:v>
              </c:pt>
              <c:pt idx="7907">
                <c:v>7907</c:v>
              </c:pt>
              <c:pt idx="7908">
                <c:v>7908</c:v>
              </c:pt>
              <c:pt idx="7909">
                <c:v>7909</c:v>
              </c:pt>
              <c:pt idx="7910">
                <c:v>7910</c:v>
              </c:pt>
              <c:pt idx="7911">
                <c:v>7911</c:v>
              </c:pt>
              <c:pt idx="7912">
                <c:v>7912</c:v>
              </c:pt>
              <c:pt idx="7913">
                <c:v>7913</c:v>
              </c:pt>
              <c:pt idx="7914">
                <c:v>7914</c:v>
              </c:pt>
              <c:pt idx="7915">
                <c:v>7915</c:v>
              </c:pt>
              <c:pt idx="7916">
                <c:v>7916</c:v>
              </c:pt>
              <c:pt idx="7917">
                <c:v>7917</c:v>
              </c:pt>
              <c:pt idx="7918">
                <c:v>7918</c:v>
              </c:pt>
              <c:pt idx="7919">
                <c:v>7919</c:v>
              </c:pt>
              <c:pt idx="7920">
                <c:v>7920</c:v>
              </c:pt>
              <c:pt idx="7921">
                <c:v>7921</c:v>
              </c:pt>
              <c:pt idx="7922">
                <c:v>7922</c:v>
              </c:pt>
              <c:pt idx="7923">
                <c:v>7923</c:v>
              </c:pt>
              <c:pt idx="7924">
                <c:v>7924</c:v>
              </c:pt>
              <c:pt idx="7925">
                <c:v>7925</c:v>
              </c:pt>
              <c:pt idx="7926">
                <c:v>7926</c:v>
              </c:pt>
              <c:pt idx="7927">
                <c:v>7927</c:v>
              </c:pt>
              <c:pt idx="7928">
                <c:v>7928</c:v>
              </c:pt>
              <c:pt idx="7929">
                <c:v>7929</c:v>
              </c:pt>
              <c:pt idx="7930">
                <c:v>7930</c:v>
              </c:pt>
              <c:pt idx="7931">
                <c:v>7931</c:v>
              </c:pt>
              <c:pt idx="7932">
                <c:v>7932</c:v>
              </c:pt>
              <c:pt idx="7933">
                <c:v>7933</c:v>
              </c:pt>
              <c:pt idx="7934">
                <c:v>7934</c:v>
              </c:pt>
              <c:pt idx="7935">
                <c:v>7935</c:v>
              </c:pt>
              <c:pt idx="7936">
                <c:v>7936</c:v>
              </c:pt>
              <c:pt idx="7937">
                <c:v>7937</c:v>
              </c:pt>
              <c:pt idx="7938">
                <c:v>7938</c:v>
              </c:pt>
              <c:pt idx="7939">
                <c:v>7939</c:v>
              </c:pt>
              <c:pt idx="7940">
                <c:v>7940</c:v>
              </c:pt>
              <c:pt idx="7941">
                <c:v>7941</c:v>
              </c:pt>
              <c:pt idx="7942">
                <c:v>7942</c:v>
              </c:pt>
              <c:pt idx="7943">
                <c:v>7943</c:v>
              </c:pt>
              <c:pt idx="7944">
                <c:v>7944</c:v>
              </c:pt>
              <c:pt idx="7945">
                <c:v>7945</c:v>
              </c:pt>
              <c:pt idx="7946">
                <c:v>7946</c:v>
              </c:pt>
              <c:pt idx="7947">
                <c:v>7947</c:v>
              </c:pt>
              <c:pt idx="7948">
                <c:v>7948</c:v>
              </c:pt>
              <c:pt idx="7949">
                <c:v>7949</c:v>
              </c:pt>
              <c:pt idx="7950">
                <c:v>7950</c:v>
              </c:pt>
              <c:pt idx="7951">
                <c:v>7951</c:v>
              </c:pt>
              <c:pt idx="7952">
                <c:v>7952</c:v>
              </c:pt>
              <c:pt idx="7953">
                <c:v>7953</c:v>
              </c:pt>
              <c:pt idx="7954">
                <c:v>7954</c:v>
              </c:pt>
              <c:pt idx="7955">
                <c:v>7955</c:v>
              </c:pt>
              <c:pt idx="7956">
                <c:v>7956</c:v>
              </c:pt>
              <c:pt idx="7957">
                <c:v>7957</c:v>
              </c:pt>
              <c:pt idx="7958">
                <c:v>7958</c:v>
              </c:pt>
              <c:pt idx="7959">
                <c:v>7959</c:v>
              </c:pt>
              <c:pt idx="7960">
                <c:v>7960</c:v>
              </c:pt>
              <c:pt idx="7961">
                <c:v>7961</c:v>
              </c:pt>
              <c:pt idx="7962">
                <c:v>7962</c:v>
              </c:pt>
              <c:pt idx="7963">
                <c:v>7963</c:v>
              </c:pt>
              <c:pt idx="7964">
                <c:v>7964</c:v>
              </c:pt>
              <c:pt idx="7965">
                <c:v>7965</c:v>
              </c:pt>
              <c:pt idx="7966">
                <c:v>7966</c:v>
              </c:pt>
              <c:pt idx="7967">
                <c:v>7967</c:v>
              </c:pt>
              <c:pt idx="7968">
                <c:v>7968</c:v>
              </c:pt>
              <c:pt idx="7969">
                <c:v>7969</c:v>
              </c:pt>
              <c:pt idx="7970">
                <c:v>7970</c:v>
              </c:pt>
              <c:pt idx="7971">
                <c:v>7971</c:v>
              </c:pt>
              <c:pt idx="7972">
                <c:v>7972</c:v>
              </c:pt>
              <c:pt idx="7973">
                <c:v>7973</c:v>
              </c:pt>
              <c:pt idx="7974">
                <c:v>7974</c:v>
              </c:pt>
              <c:pt idx="7975">
                <c:v>7975</c:v>
              </c:pt>
              <c:pt idx="7976">
                <c:v>7976</c:v>
              </c:pt>
              <c:pt idx="7977">
                <c:v>7977</c:v>
              </c:pt>
              <c:pt idx="7978">
                <c:v>7978</c:v>
              </c:pt>
              <c:pt idx="7979">
                <c:v>7979</c:v>
              </c:pt>
              <c:pt idx="7980">
                <c:v>7980</c:v>
              </c:pt>
              <c:pt idx="7981">
                <c:v>7981</c:v>
              </c:pt>
              <c:pt idx="7982">
                <c:v>7982</c:v>
              </c:pt>
              <c:pt idx="7983">
                <c:v>7983</c:v>
              </c:pt>
              <c:pt idx="7984">
                <c:v>7984</c:v>
              </c:pt>
              <c:pt idx="7985">
                <c:v>7985</c:v>
              </c:pt>
              <c:pt idx="7986">
                <c:v>7986</c:v>
              </c:pt>
              <c:pt idx="7987">
                <c:v>7987</c:v>
              </c:pt>
              <c:pt idx="7988">
                <c:v>7988</c:v>
              </c:pt>
              <c:pt idx="7989">
                <c:v>7989</c:v>
              </c:pt>
              <c:pt idx="7990">
                <c:v>7990</c:v>
              </c:pt>
              <c:pt idx="7991">
                <c:v>7991</c:v>
              </c:pt>
              <c:pt idx="7992">
                <c:v>7992</c:v>
              </c:pt>
              <c:pt idx="7993">
                <c:v>7993</c:v>
              </c:pt>
              <c:pt idx="7994">
                <c:v>7994</c:v>
              </c:pt>
              <c:pt idx="7995">
                <c:v>7995</c:v>
              </c:pt>
              <c:pt idx="7996">
                <c:v>7996</c:v>
              </c:pt>
              <c:pt idx="7997">
                <c:v>7997</c:v>
              </c:pt>
              <c:pt idx="7998">
                <c:v>7998</c:v>
              </c:pt>
              <c:pt idx="7999">
                <c:v>7999</c:v>
              </c:pt>
              <c:pt idx="8000">
                <c:v>8000</c:v>
              </c:pt>
              <c:pt idx="8001">
                <c:v>8001</c:v>
              </c:pt>
              <c:pt idx="8002">
                <c:v>8002</c:v>
              </c:pt>
              <c:pt idx="8003">
                <c:v>8003</c:v>
              </c:pt>
              <c:pt idx="8004">
                <c:v>8004</c:v>
              </c:pt>
              <c:pt idx="8005">
                <c:v>8005</c:v>
              </c:pt>
              <c:pt idx="8006">
                <c:v>8006</c:v>
              </c:pt>
              <c:pt idx="8007">
                <c:v>8007</c:v>
              </c:pt>
              <c:pt idx="8008">
                <c:v>8008</c:v>
              </c:pt>
              <c:pt idx="8009">
                <c:v>8009</c:v>
              </c:pt>
              <c:pt idx="8010">
                <c:v>8010</c:v>
              </c:pt>
              <c:pt idx="8011">
                <c:v>8011</c:v>
              </c:pt>
              <c:pt idx="8012">
                <c:v>8012</c:v>
              </c:pt>
              <c:pt idx="8013">
                <c:v>8013</c:v>
              </c:pt>
              <c:pt idx="8014">
                <c:v>8014</c:v>
              </c:pt>
              <c:pt idx="8015">
                <c:v>8015</c:v>
              </c:pt>
              <c:pt idx="8016">
                <c:v>8016</c:v>
              </c:pt>
              <c:pt idx="8017">
                <c:v>8017</c:v>
              </c:pt>
              <c:pt idx="8018">
                <c:v>8018</c:v>
              </c:pt>
              <c:pt idx="8019">
                <c:v>8019</c:v>
              </c:pt>
              <c:pt idx="8020">
                <c:v>8020</c:v>
              </c:pt>
              <c:pt idx="8021">
                <c:v>8021</c:v>
              </c:pt>
              <c:pt idx="8022">
                <c:v>8022</c:v>
              </c:pt>
              <c:pt idx="8023">
                <c:v>8023</c:v>
              </c:pt>
              <c:pt idx="8024">
                <c:v>8024</c:v>
              </c:pt>
              <c:pt idx="8025">
                <c:v>8025</c:v>
              </c:pt>
              <c:pt idx="8026">
                <c:v>8026</c:v>
              </c:pt>
              <c:pt idx="8027">
                <c:v>8027</c:v>
              </c:pt>
              <c:pt idx="8028">
                <c:v>8028</c:v>
              </c:pt>
              <c:pt idx="8029">
                <c:v>8029</c:v>
              </c:pt>
              <c:pt idx="8030">
                <c:v>8030</c:v>
              </c:pt>
              <c:pt idx="8031">
                <c:v>8031</c:v>
              </c:pt>
              <c:pt idx="8032">
                <c:v>8032</c:v>
              </c:pt>
              <c:pt idx="8033">
                <c:v>8033</c:v>
              </c:pt>
              <c:pt idx="8034">
                <c:v>8034</c:v>
              </c:pt>
              <c:pt idx="8035">
                <c:v>8035</c:v>
              </c:pt>
              <c:pt idx="8036">
                <c:v>8036</c:v>
              </c:pt>
              <c:pt idx="8037">
                <c:v>8037</c:v>
              </c:pt>
              <c:pt idx="8038">
                <c:v>8038</c:v>
              </c:pt>
              <c:pt idx="8039">
                <c:v>8039</c:v>
              </c:pt>
              <c:pt idx="8040">
                <c:v>8040</c:v>
              </c:pt>
              <c:pt idx="8041">
                <c:v>8041</c:v>
              </c:pt>
              <c:pt idx="8042">
                <c:v>8042</c:v>
              </c:pt>
              <c:pt idx="8043">
                <c:v>8043</c:v>
              </c:pt>
              <c:pt idx="8044">
                <c:v>8044</c:v>
              </c:pt>
              <c:pt idx="8045">
                <c:v>8045</c:v>
              </c:pt>
              <c:pt idx="8046">
                <c:v>8046</c:v>
              </c:pt>
              <c:pt idx="8047">
                <c:v>8047</c:v>
              </c:pt>
              <c:pt idx="8048">
                <c:v>8048</c:v>
              </c:pt>
              <c:pt idx="8049">
                <c:v>8049</c:v>
              </c:pt>
              <c:pt idx="8050">
                <c:v>8050</c:v>
              </c:pt>
              <c:pt idx="8051">
                <c:v>8051</c:v>
              </c:pt>
              <c:pt idx="8052">
                <c:v>8052</c:v>
              </c:pt>
              <c:pt idx="8053">
                <c:v>8053</c:v>
              </c:pt>
              <c:pt idx="8054">
                <c:v>8054</c:v>
              </c:pt>
              <c:pt idx="8055">
                <c:v>8055</c:v>
              </c:pt>
              <c:pt idx="8056">
                <c:v>8056</c:v>
              </c:pt>
              <c:pt idx="8057">
                <c:v>8057</c:v>
              </c:pt>
              <c:pt idx="8058">
                <c:v>8058</c:v>
              </c:pt>
              <c:pt idx="8059">
                <c:v>8059</c:v>
              </c:pt>
              <c:pt idx="8060">
                <c:v>8060</c:v>
              </c:pt>
              <c:pt idx="8061">
                <c:v>8061</c:v>
              </c:pt>
              <c:pt idx="8062">
                <c:v>8062</c:v>
              </c:pt>
              <c:pt idx="8063">
                <c:v>8063</c:v>
              </c:pt>
              <c:pt idx="8064">
                <c:v>8064</c:v>
              </c:pt>
              <c:pt idx="8065">
                <c:v>8065</c:v>
              </c:pt>
              <c:pt idx="8066">
                <c:v>8066</c:v>
              </c:pt>
              <c:pt idx="8067">
                <c:v>8067</c:v>
              </c:pt>
              <c:pt idx="8068">
                <c:v>8068</c:v>
              </c:pt>
              <c:pt idx="8069">
                <c:v>8069</c:v>
              </c:pt>
              <c:pt idx="8070">
                <c:v>8070</c:v>
              </c:pt>
              <c:pt idx="8071">
                <c:v>8071</c:v>
              </c:pt>
              <c:pt idx="8072">
                <c:v>8072</c:v>
              </c:pt>
              <c:pt idx="8073">
                <c:v>8073</c:v>
              </c:pt>
              <c:pt idx="8074">
                <c:v>8074</c:v>
              </c:pt>
              <c:pt idx="8075">
                <c:v>8075</c:v>
              </c:pt>
              <c:pt idx="8076">
                <c:v>8076</c:v>
              </c:pt>
              <c:pt idx="8077">
                <c:v>8077</c:v>
              </c:pt>
              <c:pt idx="8078">
                <c:v>8078</c:v>
              </c:pt>
              <c:pt idx="8079">
                <c:v>8079</c:v>
              </c:pt>
              <c:pt idx="8080">
                <c:v>8080</c:v>
              </c:pt>
              <c:pt idx="8081">
                <c:v>8081</c:v>
              </c:pt>
              <c:pt idx="8082">
                <c:v>8082</c:v>
              </c:pt>
              <c:pt idx="8083">
                <c:v>8083</c:v>
              </c:pt>
              <c:pt idx="8084">
                <c:v>8084</c:v>
              </c:pt>
              <c:pt idx="8085">
                <c:v>8085</c:v>
              </c:pt>
              <c:pt idx="8086">
                <c:v>8086</c:v>
              </c:pt>
              <c:pt idx="8087">
                <c:v>8087</c:v>
              </c:pt>
              <c:pt idx="8088">
                <c:v>8088</c:v>
              </c:pt>
              <c:pt idx="8089">
                <c:v>8089</c:v>
              </c:pt>
              <c:pt idx="8090">
                <c:v>8090</c:v>
              </c:pt>
              <c:pt idx="8091">
                <c:v>8091</c:v>
              </c:pt>
              <c:pt idx="8092">
                <c:v>8092</c:v>
              </c:pt>
              <c:pt idx="8093">
                <c:v>8093</c:v>
              </c:pt>
              <c:pt idx="8094">
                <c:v>8094</c:v>
              </c:pt>
              <c:pt idx="8095">
                <c:v>8095</c:v>
              </c:pt>
              <c:pt idx="8096">
                <c:v>8096</c:v>
              </c:pt>
              <c:pt idx="8097">
                <c:v>8097</c:v>
              </c:pt>
              <c:pt idx="8098">
                <c:v>8098</c:v>
              </c:pt>
              <c:pt idx="8099">
                <c:v>8099</c:v>
              </c:pt>
              <c:pt idx="8100">
                <c:v>8100</c:v>
              </c:pt>
              <c:pt idx="8101">
                <c:v>8101</c:v>
              </c:pt>
              <c:pt idx="8102">
                <c:v>8102</c:v>
              </c:pt>
              <c:pt idx="8103">
                <c:v>8103</c:v>
              </c:pt>
              <c:pt idx="8104">
                <c:v>8104</c:v>
              </c:pt>
              <c:pt idx="8105">
                <c:v>8105</c:v>
              </c:pt>
              <c:pt idx="8106">
                <c:v>8106</c:v>
              </c:pt>
              <c:pt idx="8107">
                <c:v>8107</c:v>
              </c:pt>
              <c:pt idx="8108">
                <c:v>8108</c:v>
              </c:pt>
              <c:pt idx="8109">
                <c:v>8109</c:v>
              </c:pt>
              <c:pt idx="8110">
                <c:v>8110</c:v>
              </c:pt>
              <c:pt idx="8111">
                <c:v>8111</c:v>
              </c:pt>
              <c:pt idx="8112">
                <c:v>8112</c:v>
              </c:pt>
              <c:pt idx="8113">
                <c:v>8113</c:v>
              </c:pt>
              <c:pt idx="8114">
                <c:v>8114</c:v>
              </c:pt>
              <c:pt idx="8115">
                <c:v>8115</c:v>
              </c:pt>
              <c:pt idx="8116">
                <c:v>8116</c:v>
              </c:pt>
              <c:pt idx="8117">
                <c:v>8117</c:v>
              </c:pt>
              <c:pt idx="8118">
                <c:v>8118</c:v>
              </c:pt>
              <c:pt idx="8119">
                <c:v>8119</c:v>
              </c:pt>
              <c:pt idx="8120">
                <c:v>8120</c:v>
              </c:pt>
              <c:pt idx="8121">
                <c:v>8121</c:v>
              </c:pt>
              <c:pt idx="8122">
                <c:v>8122</c:v>
              </c:pt>
              <c:pt idx="8123">
                <c:v>8123</c:v>
              </c:pt>
              <c:pt idx="8124">
                <c:v>8124</c:v>
              </c:pt>
              <c:pt idx="8125">
                <c:v>8125</c:v>
              </c:pt>
              <c:pt idx="8126">
                <c:v>8126</c:v>
              </c:pt>
              <c:pt idx="8127">
                <c:v>8127</c:v>
              </c:pt>
              <c:pt idx="8128">
                <c:v>8128</c:v>
              </c:pt>
              <c:pt idx="8129">
                <c:v>8129</c:v>
              </c:pt>
              <c:pt idx="8130">
                <c:v>8130</c:v>
              </c:pt>
              <c:pt idx="8131">
                <c:v>8131</c:v>
              </c:pt>
              <c:pt idx="8132">
                <c:v>8132</c:v>
              </c:pt>
              <c:pt idx="8133">
                <c:v>8133</c:v>
              </c:pt>
              <c:pt idx="8134">
                <c:v>8134</c:v>
              </c:pt>
              <c:pt idx="8135">
                <c:v>8135</c:v>
              </c:pt>
              <c:pt idx="8136">
                <c:v>8136</c:v>
              </c:pt>
              <c:pt idx="8137">
                <c:v>8137</c:v>
              </c:pt>
              <c:pt idx="8138">
                <c:v>8138</c:v>
              </c:pt>
              <c:pt idx="8139">
                <c:v>8139</c:v>
              </c:pt>
              <c:pt idx="8140">
                <c:v>8140</c:v>
              </c:pt>
              <c:pt idx="8141">
                <c:v>8141</c:v>
              </c:pt>
              <c:pt idx="8142">
                <c:v>8142</c:v>
              </c:pt>
              <c:pt idx="8143">
                <c:v>8143</c:v>
              </c:pt>
              <c:pt idx="8144">
                <c:v>8144</c:v>
              </c:pt>
              <c:pt idx="8145">
                <c:v>8145</c:v>
              </c:pt>
              <c:pt idx="8146">
                <c:v>8146</c:v>
              </c:pt>
              <c:pt idx="8147">
                <c:v>8147</c:v>
              </c:pt>
              <c:pt idx="8148">
                <c:v>8148</c:v>
              </c:pt>
              <c:pt idx="8149">
                <c:v>8149</c:v>
              </c:pt>
              <c:pt idx="8150">
                <c:v>8150</c:v>
              </c:pt>
              <c:pt idx="8151">
                <c:v>8151</c:v>
              </c:pt>
              <c:pt idx="8152">
                <c:v>8152</c:v>
              </c:pt>
              <c:pt idx="8153">
                <c:v>8153</c:v>
              </c:pt>
              <c:pt idx="8154">
                <c:v>8154</c:v>
              </c:pt>
              <c:pt idx="8155">
                <c:v>8155</c:v>
              </c:pt>
              <c:pt idx="8156">
                <c:v>8156</c:v>
              </c:pt>
              <c:pt idx="8157">
                <c:v>8157</c:v>
              </c:pt>
              <c:pt idx="8158">
                <c:v>8158</c:v>
              </c:pt>
              <c:pt idx="8159">
                <c:v>8159</c:v>
              </c:pt>
              <c:pt idx="8160">
                <c:v>8160</c:v>
              </c:pt>
              <c:pt idx="8161">
                <c:v>8161</c:v>
              </c:pt>
              <c:pt idx="8162">
                <c:v>8162</c:v>
              </c:pt>
              <c:pt idx="8163">
                <c:v>8163</c:v>
              </c:pt>
              <c:pt idx="8164">
                <c:v>8164</c:v>
              </c:pt>
              <c:pt idx="8165">
                <c:v>8165</c:v>
              </c:pt>
              <c:pt idx="8166">
                <c:v>8166</c:v>
              </c:pt>
              <c:pt idx="8167">
                <c:v>8167</c:v>
              </c:pt>
              <c:pt idx="8168">
                <c:v>8168</c:v>
              </c:pt>
              <c:pt idx="8169">
                <c:v>8169</c:v>
              </c:pt>
              <c:pt idx="8170">
                <c:v>8170</c:v>
              </c:pt>
              <c:pt idx="8171">
                <c:v>8171</c:v>
              </c:pt>
              <c:pt idx="8172">
                <c:v>8172</c:v>
              </c:pt>
              <c:pt idx="8173">
                <c:v>8173</c:v>
              </c:pt>
              <c:pt idx="8174">
                <c:v>8174</c:v>
              </c:pt>
              <c:pt idx="8175">
                <c:v>8175</c:v>
              </c:pt>
              <c:pt idx="8176">
                <c:v>8176</c:v>
              </c:pt>
              <c:pt idx="8177">
                <c:v>8177</c:v>
              </c:pt>
              <c:pt idx="8178">
                <c:v>8178</c:v>
              </c:pt>
              <c:pt idx="8179">
                <c:v>8179</c:v>
              </c:pt>
              <c:pt idx="8180">
                <c:v>8180</c:v>
              </c:pt>
              <c:pt idx="8181">
                <c:v>8181</c:v>
              </c:pt>
              <c:pt idx="8182">
                <c:v>8182</c:v>
              </c:pt>
              <c:pt idx="8183">
                <c:v>8183</c:v>
              </c:pt>
              <c:pt idx="8184">
                <c:v>8184</c:v>
              </c:pt>
              <c:pt idx="8185">
                <c:v>8185</c:v>
              </c:pt>
              <c:pt idx="8186">
                <c:v>8186</c:v>
              </c:pt>
              <c:pt idx="8187">
                <c:v>8187</c:v>
              </c:pt>
              <c:pt idx="8188">
                <c:v>8188</c:v>
              </c:pt>
              <c:pt idx="8189">
                <c:v>8189</c:v>
              </c:pt>
              <c:pt idx="8190">
                <c:v>8190</c:v>
              </c:pt>
              <c:pt idx="8191">
                <c:v>8191</c:v>
              </c:pt>
              <c:pt idx="8192">
                <c:v>8192</c:v>
              </c:pt>
              <c:pt idx="8193">
                <c:v>8193</c:v>
              </c:pt>
              <c:pt idx="8194">
                <c:v>8194</c:v>
              </c:pt>
              <c:pt idx="8195">
                <c:v>8195</c:v>
              </c:pt>
              <c:pt idx="8196">
                <c:v>8196</c:v>
              </c:pt>
              <c:pt idx="8197">
                <c:v>8197</c:v>
              </c:pt>
              <c:pt idx="8198">
                <c:v>8198</c:v>
              </c:pt>
              <c:pt idx="8199">
                <c:v>8199</c:v>
              </c:pt>
              <c:pt idx="8200">
                <c:v>8200</c:v>
              </c:pt>
              <c:pt idx="8201">
                <c:v>8201</c:v>
              </c:pt>
              <c:pt idx="8202">
                <c:v>8202</c:v>
              </c:pt>
              <c:pt idx="8203">
                <c:v>8203</c:v>
              </c:pt>
              <c:pt idx="8204">
                <c:v>8204</c:v>
              </c:pt>
              <c:pt idx="8205">
                <c:v>8205</c:v>
              </c:pt>
              <c:pt idx="8206">
                <c:v>8206</c:v>
              </c:pt>
              <c:pt idx="8207">
                <c:v>8207</c:v>
              </c:pt>
              <c:pt idx="8208">
                <c:v>8208</c:v>
              </c:pt>
              <c:pt idx="8209">
                <c:v>8209</c:v>
              </c:pt>
              <c:pt idx="8210">
                <c:v>8210</c:v>
              </c:pt>
              <c:pt idx="8211">
                <c:v>8211</c:v>
              </c:pt>
              <c:pt idx="8212">
                <c:v>8212</c:v>
              </c:pt>
              <c:pt idx="8213">
                <c:v>8213</c:v>
              </c:pt>
              <c:pt idx="8214">
                <c:v>8214</c:v>
              </c:pt>
              <c:pt idx="8215">
                <c:v>8215</c:v>
              </c:pt>
              <c:pt idx="8216">
                <c:v>8216</c:v>
              </c:pt>
              <c:pt idx="8217">
                <c:v>8217</c:v>
              </c:pt>
              <c:pt idx="8218">
                <c:v>8218</c:v>
              </c:pt>
              <c:pt idx="8219">
                <c:v>8219</c:v>
              </c:pt>
              <c:pt idx="8220">
                <c:v>8220</c:v>
              </c:pt>
              <c:pt idx="8221">
                <c:v>8221</c:v>
              </c:pt>
              <c:pt idx="8222">
                <c:v>8222</c:v>
              </c:pt>
              <c:pt idx="8223">
                <c:v>8223</c:v>
              </c:pt>
              <c:pt idx="8224">
                <c:v>8224</c:v>
              </c:pt>
              <c:pt idx="8225">
                <c:v>8225</c:v>
              </c:pt>
              <c:pt idx="8226">
                <c:v>8226</c:v>
              </c:pt>
              <c:pt idx="8227">
                <c:v>8227</c:v>
              </c:pt>
              <c:pt idx="8228">
                <c:v>8228</c:v>
              </c:pt>
              <c:pt idx="8229">
                <c:v>8229</c:v>
              </c:pt>
              <c:pt idx="8230">
                <c:v>8230</c:v>
              </c:pt>
              <c:pt idx="8231">
                <c:v>8231</c:v>
              </c:pt>
              <c:pt idx="8232">
                <c:v>8232</c:v>
              </c:pt>
              <c:pt idx="8233">
                <c:v>8233</c:v>
              </c:pt>
              <c:pt idx="8234">
                <c:v>8234</c:v>
              </c:pt>
              <c:pt idx="8235">
                <c:v>8235</c:v>
              </c:pt>
              <c:pt idx="8236">
                <c:v>8236</c:v>
              </c:pt>
              <c:pt idx="8237">
                <c:v>8237</c:v>
              </c:pt>
              <c:pt idx="8238">
                <c:v>8238</c:v>
              </c:pt>
              <c:pt idx="8239">
                <c:v>8239</c:v>
              </c:pt>
              <c:pt idx="8240">
                <c:v>8240</c:v>
              </c:pt>
              <c:pt idx="8241">
                <c:v>8241</c:v>
              </c:pt>
              <c:pt idx="8242">
                <c:v>8242</c:v>
              </c:pt>
              <c:pt idx="8243">
                <c:v>8243</c:v>
              </c:pt>
              <c:pt idx="8244">
                <c:v>8244</c:v>
              </c:pt>
              <c:pt idx="8245">
                <c:v>8245</c:v>
              </c:pt>
              <c:pt idx="8246">
                <c:v>8246</c:v>
              </c:pt>
              <c:pt idx="8247">
                <c:v>8247</c:v>
              </c:pt>
              <c:pt idx="8248">
                <c:v>8248</c:v>
              </c:pt>
              <c:pt idx="8249">
                <c:v>8249</c:v>
              </c:pt>
              <c:pt idx="8250">
                <c:v>8250</c:v>
              </c:pt>
              <c:pt idx="8251">
                <c:v>8251</c:v>
              </c:pt>
              <c:pt idx="8252">
                <c:v>8252</c:v>
              </c:pt>
              <c:pt idx="8253">
                <c:v>8253</c:v>
              </c:pt>
              <c:pt idx="8254">
                <c:v>8254</c:v>
              </c:pt>
              <c:pt idx="8255">
                <c:v>8255</c:v>
              </c:pt>
              <c:pt idx="8256">
                <c:v>8256</c:v>
              </c:pt>
              <c:pt idx="8257">
                <c:v>8257</c:v>
              </c:pt>
              <c:pt idx="8258">
                <c:v>8258</c:v>
              </c:pt>
              <c:pt idx="8259">
                <c:v>8259</c:v>
              </c:pt>
              <c:pt idx="8260">
                <c:v>8260</c:v>
              </c:pt>
              <c:pt idx="8261">
                <c:v>8261</c:v>
              </c:pt>
              <c:pt idx="8262">
                <c:v>8262</c:v>
              </c:pt>
              <c:pt idx="8263">
                <c:v>8263</c:v>
              </c:pt>
              <c:pt idx="8264">
                <c:v>8264</c:v>
              </c:pt>
              <c:pt idx="8265">
                <c:v>8265</c:v>
              </c:pt>
              <c:pt idx="8266">
                <c:v>8266</c:v>
              </c:pt>
              <c:pt idx="8267">
                <c:v>8267</c:v>
              </c:pt>
              <c:pt idx="8268">
                <c:v>8268</c:v>
              </c:pt>
              <c:pt idx="8269">
                <c:v>8269</c:v>
              </c:pt>
              <c:pt idx="8270">
                <c:v>8270</c:v>
              </c:pt>
              <c:pt idx="8271">
                <c:v>8271</c:v>
              </c:pt>
              <c:pt idx="8272">
                <c:v>8272</c:v>
              </c:pt>
              <c:pt idx="8273">
                <c:v>8273</c:v>
              </c:pt>
              <c:pt idx="8274">
                <c:v>8274</c:v>
              </c:pt>
              <c:pt idx="8275">
                <c:v>8275</c:v>
              </c:pt>
              <c:pt idx="8276">
                <c:v>8276</c:v>
              </c:pt>
              <c:pt idx="8277">
                <c:v>8277</c:v>
              </c:pt>
              <c:pt idx="8278">
                <c:v>8278</c:v>
              </c:pt>
              <c:pt idx="8279">
                <c:v>8279</c:v>
              </c:pt>
              <c:pt idx="8280">
                <c:v>8280</c:v>
              </c:pt>
              <c:pt idx="8281">
                <c:v>8281</c:v>
              </c:pt>
              <c:pt idx="8282">
                <c:v>8282</c:v>
              </c:pt>
              <c:pt idx="8283">
                <c:v>8283</c:v>
              </c:pt>
              <c:pt idx="8284">
                <c:v>8284</c:v>
              </c:pt>
              <c:pt idx="8285">
                <c:v>8285</c:v>
              </c:pt>
              <c:pt idx="8286">
                <c:v>8286</c:v>
              </c:pt>
              <c:pt idx="8287">
                <c:v>8287</c:v>
              </c:pt>
              <c:pt idx="8288">
                <c:v>8288</c:v>
              </c:pt>
              <c:pt idx="8289">
                <c:v>8289</c:v>
              </c:pt>
              <c:pt idx="8290">
                <c:v>8290</c:v>
              </c:pt>
              <c:pt idx="8291">
                <c:v>8291</c:v>
              </c:pt>
              <c:pt idx="8292">
                <c:v>8292</c:v>
              </c:pt>
              <c:pt idx="8293">
                <c:v>8293</c:v>
              </c:pt>
              <c:pt idx="8294">
                <c:v>8294</c:v>
              </c:pt>
              <c:pt idx="8295">
                <c:v>8295</c:v>
              </c:pt>
              <c:pt idx="8296">
                <c:v>8296</c:v>
              </c:pt>
              <c:pt idx="8297">
                <c:v>8297</c:v>
              </c:pt>
              <c:pt idx="8298">
                <c:v>8298</c:v>
              </c:pt>
              <c:pt idx="8299">
                <c:v>8299</c:v>
              </c:pt>
              <c:pt idx="8300">
                <c:v>8300</c:v>
              </c:pt>
              <c:pt idx="8301">
                <c:v>8301</c:v>
              </c:pt>
              <c:pt idx="8302">
                <c:v>8302</c:v>
              </c:pt>
              <c:pt idx="8303">
                <c:v>8303</c:v>
              </c:pt>
              <c:pt idx="8304">
                <c:v>8304</c:v>
              </c:pt>
              <c:pt idx="8305">
                <c:v>8305</c:v>
              </c:pt>
              <c:pt idx="8306">
                <c:v>8306</c:v>
              </c:pt>
              <c:pt idx="8307">
                <c:v>8307</c:v>
              </c:pt>
              <c:pt idx="8308">
                <c:v>8308</c:v>
              </c:pt>
              <c:pt idx="8309">
                <c:v>8309</c:v>
              </c:pt>
              <c:pt idx="8310">
                <c:v>8310</c:v>
              </c:pt>
              <c:pt idx="8311">
                <c:v>8311</c:v>
              </c:pt>
              <c:pt idx="8312">
                <c:v>8312</c:v>
              </c:pt>
              <c:pt idx="8313">
                <c:v>8313</c:v>
              </c:pt>
              <c:pt idx="8314">
                <c:v>8314</c:v>
              </c:pt>
              <c:pt idx="8315">
                <c:v>8315</c:v>
              </c:pt>
              <c:pt idx="8316">
                <c:v>8316</c:v>
              </c:pt>
              <c:pt idx="8317">
                <c:v>8317</c:v>
              </c:pt>
              <c:pt idx="8318">
                <c:v>8318</c:v>
              </c:pt>
              <c:pt idx="8319">
                <c:v>8319</c:v>
              </c:pt>
              <c:pt idx="8320">
                <c:v>8320</c:v>
              </c:pt>
              <c:pt idx="8321">
                <c:v>8321</c:v>
              </c:pt>
              <c:pt idx="8322">
                <c:v>8322</c:v>
              </c:pt>
              <c:pt idx="8323">
                <c:v>8323</c:v>
              </c:pt>
              <c:pt idx="8324">
                <c:v>8324</c:v>
              </c:pt>
              <c:pt idx="8325">
                <c:v>8325</c:v>
              </c:pt>
              <c:pt idx="8326">
                <c:v>8326</c:v>
              </c:pt>
              <c:pt idx="8327">
                <c:v>8327</c:v>
              </c:pt>
              <c:pt idx="8328">
                <c:v>8328</c:v>
              </c:pt>
              <c:pt idx="8329">
                <c:v>8329</c:v>
              </c:pt>
              <c:pt idx="8330">
                <c:v>8330</c:v>
              </c:pt>
              <c:pt idx="8331">
                <c:v>8331</c:v>
              </c:pt>
              <c:pt idx="8332">
                <c:v>8332</c:v>
              </c:pt>
              <c:pt idx="8333">
                <c:v>8333</c:v>
              </c:pt>
              <c:pt idx="8334">
                <c:v>8334</c:v>
              </c:pt>
              <c:pt idx="8335">
                <c:v>8335</c:v>
              </c:pt>
              <c:pt idx="8336">
                <c:v>8336</c:v>
              </c:pt>
              <c:pt idx="8337">
                <c:v>8337</c:v>
              </c:pt>
              <c:pt idx="8338">
                <c:v>8338</c:v>
              </c:pt>
              <c:pt idx="8339">
                <c:v>8339</c:v>
              </c:pt>
              <c:pt idx="8340">
                <c:v>8340</c:v>
              </c:pt>
              <c:pt idx="8341">
                <c:v>8341</c:v>
              </c:pt>
              <c:pt idx="8342">
                <c:v>8342</c:v>
              </c:pt>
              <c:pt idx="8343">
                <c:v>8343</c:v>
              </c:pt>
              <c:pt idx="8344">
                <c:v>8344</c:v>
              </c:pt>
              <c:pt idx="8345">
                <c:v>8345</c:v>
              </c:pt>
              <c:pt idx="8346">
                <c:v>8346</c:v>
              </c:pt>
              <c:pt idx="8347">
                <c:v>8347</c:v>
              </c:pt>
              <c:pt idx="8348">
                <c:v>8348</c:v>
              </c:pt>
              <c:pt idx="8349">
                <c:v>8349</c:v>
              </c:pt>
              <c:pt idx="8350">
                <c:v>8350</c:v>
              </c:pt>
              <c:pt idx="8351">
                <c:v>8351</c:v>
              </c:pt>
              <c:pt idx="8352">
                <c:v>8352</c:v>
              </c:pt>
              <c:pt idx="8353">
                <c:v>8353</c:v>
              </c:pt>
              <c:pt idx="8354">
                <c:v>8354</c:v>
              </c:pt>
              <c:pt idx="8355">
                <c:v>8355</c:v>
              </c:pt>
              <c:pt idx="8356">
                <c:v>8356</c:v>
              </c:pt>
              <c:pt idx="8357">
                <c:v>8357</c:v>
              </c:pt>
              <c:pt idx="8358">
                <c:v>8358</c:v>
              </c:pt>
              <c:pt idx="8359">
                <c:v>8359</c:v>
              </c:pt>
              <c:pt idx="8360">
                <c:v>8360</c:v>
              </c:pt>
              <c:pt idx="8361">
                <c:v>8361</c:v>
              </c:pt>
              <c:pt idx="8362">
                <c:v>8362</c:v>
              </c:pt>
              <c:pt idx="8363">
                <c:v>8363</c:v>
              </c:pt>
              <c:pt idx="8364">
                <c:v>8364</c:v>
              </c:pt>
              <c:pt idx="8365">
                <c:v>8365</c:v>
              </c:pt>
              <c:pt idx="8366">
                <c:v>8366</c:v>
              </c:pt>
              <c:pt idx="8367">
                <c:v>8367</c:v>
              </c:pt>
              <c:pt idx="8368">
                <c:v>8368</c:v>
              </c:pt>
              <c:pt idx="8369">
                <c:v>8369</c:v>
              </c:pt>
              <c:pt idx="8370">
                <c:v>8370</c:v>
              </c:pt>
              <c:pt idx="8371">
                <c:v>8371</c:v>
              </c:pt>
              <c:pt idx="8372">
                <c:v>8372</c:v>
              </c:pt>
              <c:pt idx="8373">
                <c:v>8373</c:v>
              </c:pt>
              <c:pt idx="8374">
                <c:v>8374</c:v>
              </c:pt>
              <c:pt idx="8375">
                <c:v>8375</c:v>
              </c:pt>
              <c:pt idx="8376">
                <c:v>8376</c:v>
              </c:pt>
              <c:pt idx="8377">
                <c:v>8377</c:v>
              </c:pt>
              <c:pt idx="8378">
                <c:v>8378</c:v>
              </c:pt>
              <c:pt idx="8379">
                <c:v>8379</c:v>
              </c:pt>
              <c:pt idx="8380">
                <c:v>8380</c:v>
              </c:pt>
              <c:pt idx="8381">
                <c:v>8381</c:v>
              </c:pt>
              <c:pt idx="8382">
                <c:v>8382</c:v>
              </c:pt>
              <c:pt idx="8383">
                <c:v>8383</c:v>
              </c:pt>
              <c:pt idx="8384">
                <c:v>8384</c:v>
              </c:pt>
              <c:pt idx="8385">
                <c:v>8385</c:v>
              </c:pt>
              <c:pt idx="8386">
                <c:v>8386</c:v>
              </c:pt>
              <c:pt idx="8387">
                <c:v>8387</c:v>
              </c:pt>
              <c:pt idx="8388">
                <c:v>8388</c:v>
              </c:pt>
              <c:pt idx="8389">
                <c:v>8389</c:v>
              </c:pt>
              <c:pt idx="8390">
                <c:v>8390</c:v>
              </c:pt>
              <c:pt idx="8391">
                <c:v>8391</c:v>
              </c:pt>
              <c:pt idx="8392">
                <c:v>8392</c:v>
              </c:pt>
              <c:pt idx="8393">
                <c:v>8393</c:v>
              </c:pt>
              <c:pt idx="8394">
                <c:v>8394</c:v>
              </c:pt>
              <c:pt idx="8395">
                <c:v>8395</c:v>
              </c:pt>
              <c:pt idx="8396">
                <c:v>8396</c:v>
              </c:pt>
              <c:pt idx="8397">
                <c:v>8397</c:v>
              </c:pt>
              <c:pt idx="8398">
                <c:v>8398</c:v>
              </c:pt>
              <c:pt idx="8399">
                <c:v>8399</c:v>
              </c:pt>
              <c:pt idx="8400">
                <c:v>8400</c:v>
              </c:pt>
              <c:pt idx="8401">
                <c:v>8401</c:v>
              </c:pt>
              <c:pt idx="8402">
                <c:v>8402</c:v>
              </c:pt>
              <c:pt idx="8403">
                <c:v>8403</c:v>
              </c:pt>
              <c:pt idx="8404">
                <c:v>8404</c:v>
              </c:pt>
              <c:pt idx="8405">
                <c:v>8405</c:v>
              </c:pt>
              <c:pt idx="8406">
                <c:v>8406</c:v>
              </c:pt>
              <c:pt idx="8407">
                <c:v>8407</c:v>
              </c:pt>
              <c:pt idx="8408">
                <c:v>8408</c:v>
              </c:pt>
              <c:pt idx="8409">
                <c:v>8409</c:v>
              </c:pt>
              <c:pt idx="8410">
                <c:v>8410</c:v>
              </c:pt>
              <c:pt idx="8411">
                <c:v>8411</c:v>
              </c:pt>
              <c:pt idx="8412">
                <c:v>8412</c:v>
              </c:pt>
              <c:pt idx="8413">
                <c:v>8413</c:v>
              </c:pt>
              <c:pt idx="8414">
                <c:v>8414</c:v>
              </c:pt>
              <c:pt idx="8415">
                <c:v>8415</c:v>
              </c:pt>
              <c:pt idx="8416">
                <c:v>8416</c:v>
              </c:pt>
              <c:pt idx="8417">
                <c:v>8417</c:v>
              </c:pt>
              <c:pt idx="8418">
                <c:v>8418</c:v>
              </c:pt>
              <c:pt idx="8419">
                <c:v>8419</c:v>
              </c:pt>
              <c:pt idx="8420">
                <c:v>8420</c:v>
              </c:pt>
              <c:pt idx="8421">
                <c:v>8421</c:v>
              </c:pt>
              <c:pt idx="8422">
                <c:v>8422</c:v>
              </c:pt>
              <c:pt idx="8423">
                <c:v>8423</c:v>
              </c:pt>
              <c:pt idx="8424">
                <c:v>8424</c:v>
              </c:pt>
              <c:pt idx="8425">
                <c:v>8425</c:v>
              </c:pt>
              <c:pt idx="8426">
                <c:v>8426</c:v>
              </c:pt>
              <c:pt idx="8427">
                <c:v>8427</c:v>
              </c:pt>
              <c:pt idx="8428">
                <c:v>8428</c:v>
              </c:pt>
              <c:pt idx="8429">
                <c:v>8429</c:v>
              </c:pt>
              <c:pt idx="8430">
                <c:v>8430</c:v>
              </c:pt>
              <c:pt idx="8431">
                <c:v>8431</c:v>
              </c:pt>
              <c:pt idx="8432">
                <c:v>8432</c:v>
              </c:pt>
              <c:pt idx="8433">
                <c:v>8433</c:v>
              </c:pt>
              <c:pt idx="8434">
                <c:v>8434</c:v>
              </c:pt>
              <c:pt idx="8435">
                <c:v>8435</c:v>
              </c:pt>
              <c:pt idx="8436">
                <c:v>8436</c:v>
              </c:pt>
              <c:pt idx="8437">
                <c:v>8437</c:v>
              </c:pt>
              <c:pt idx="8438">
                <c:v>8438</c:v>
              </c:pt>
              <c:pt idx="8439">
                <c:v>8439</c:v>
              </c:pt>
              <c:pt idx="8440">
                <c:v>8440</c:v>
              </c:pt>
              <c:pt idx="8441">
                <c:v>8441</c:v>
              </c:pt>
              <c:pt idx="8442">
                <c:v>8442</c:v>
              </c:pt>
              <c:pt idx="8443">
                <c:v>8443</c:v>
              </c:pt>
              <c:pt idx="8444">
                <c:v>8444</c:v>
              </c:pt>
              <c:pt idx="8445">
                <c:v>8445</c:v>
              </c:pt>
              <c:pt idx="8446">
                <c:v>8446</c:v>
              </c:pt>
              <c:pt idx="8447">
                <c:v>8447</c:v>
              </c:pt>
              <c:pt idx="8448">
                <c:v>8448</c:v>
              </c:pt>
              <c:pt idx="8449">
                <c:v>8449</c:v>
              </c:pt>
              <c:pt idx="8450">
                <c:v>8450</c:v>
              </c:pt>
              <c:pt idx="8451">
                <c:v>8451</c:v>
              </c:pt>
              <c:pt idx="8452">
                <c:v>8452</c:v>
              </c:pt>
              <c:pt idx="8453">
                <c:v>8453</c:v>
              </c:pt>
              <c:pt idx="8454">
                <c:v>8454</c:v>
              </c:pt>
              <c:pt idx="8455">
                <c:v>8455</c:v>
              </c:pt>
              <c:pt idx="8456">
                <c:v>8456</c:v>
              </c:pt>
              <c:pt idx="8457">
                <c:v>8457</c:v>
              </c:pt>
              <c:pt idx="8458">
                <c:v>8458</c:v>
              </c:pt>
              <c:pt idx="8459">
                <c:v>8459</c:v>
              </c:pt>
              <c:pt idx="8460">
                <c:v>8460</c:v>
              </c:pt>
              <c:pt idx="8461">
                <c:v>8461</c:v>
              </c:pt>
              <c:pt idx="8462">
                <c:v>8462</c:v>
              </c:pt>
              <c:pt idx="8463">
                <c:v>8463</c:v>
              </c:pt>
              <c:pt idx="8464">
                <c:v>8464</c:v>
              </c:pt>
              <c:pt idx="8465">
                <c:v>8465</c:v>
              </c:pt>
              <c:pt idx="8466">
                <c:v>8466</c:v>
              </c:pt>
              <c:pt idx="8467">
                <c:v>8467</c:v>
              </c:pt>
              <c:pt idx="8468">
                <c:v>8468</c:v>
              </c:pt>
              <c:pt idx="8469">
                <c:v>8469</c:v>
              </c:pt>
              <c:pt idx="8470">
                <c:v>8470</c:v>
              </c:pt>
              <c:pt idx="8471">
                <c:v>8471</c:v>
              </c:pt>
              <c:pt idx="8472">
                <c:v>8472</c:v>
              </c:pt>
              <c:pt idx="8473">
                <c:v>8473</c:v>
              </c:pt>
              <c:pt idx="8474">
                <c:v>8474</c:v>
              </c:pt>
              <c:pt idx="8475">
                <c:v>8475</c:v>
              </c:pt>
              <c:pt idx="8476">
                <c:v>8476</c:v>
              </c:pt>
              <c:pt idx="8477">
                <c:v>8477</c:v>
              </c:pt>
              <c:pt idx="8478">
                <c:v>8478</c:v>
              </c:pt>
              <c:pt idx="8479">
                <c:v>8479</c:v>
              </c:pt>
              <c:pt idx="8480">
                <c:v>8480</c:v>
              </c:pt>
              <c:pt idx="8481">
                <c:v>8481</c:v>
              </c:pt>
              <c:pt idx="8482">
                <c:v>8482</c:v>
              </c:pt>
              <c:pt idx="8483">
                <c:v>8483</c:v>
              </c:pt>
              <c:pt idx="8484">
                <c:v>8484</c:v>
              </c:pt>
              <c:pt idx="8485">
                <c:v>8485</c:v>
              </c:pt>
              <c:pt idx="8486">
                <c:v>8486</c:v>
              </c:pt>
              <c:pt idx="8487">
                <c:v>8487</c:v>
              </c:pt>
              <c:pt idx="8488">
                <c:v>8488</c:v>
              </c:pt>
              <c:pt idx="8489">
                <c:v>8489</c:v>
              </c:pt>
              <c:pt idx="8490">
                <c:v>8490</c:v>
              </c:pt>
              <c:pt idx="8491">
                <c:v>8491</c:v>
              </c:pt>
              <c:pt idx="8492">
                <c:v>8492</c:v>
              </c:pt>
              <c:pt idx="8493">
                <c:v>8493</c:v>
              </c:pt>
              <c:pt idx="8494">
                <c:v>8494</c:v>
              </c:pt>
              <c:pt idx="8495">
                <c:v>8495</c:v>
              </c:pt>
              <c:pt idx="8496">
                <c:v>8496</c:v>
              </c:pt>
              <c:pt idx="8497">
                <c:v>8497</c:v>
              </c:pt>
              <c:pt idx="8498">
                <c:v>8498</c:v>
              </c:pt>
              <c:pt idx="8499">
                <c:v>8499</c:v>
              </c:pt>
              <c:pt idx="8500">
                <c:v>8500</c:v>
              </c:pt>
              <c:pt idx="8501">
                <c:v>8501</c:v>
              </c:pt>
              <c:pt idx="8502">
                <c:v>8502</c:v>
              </c:pt>
              <c:pt idx="8503">
                <c:v>8503</c:v>
              </c:pt>
              <c:pt idx="8504">
                <c:v>8504</c:v>
              </c:pt>
              <c:pt idx="8505">
                <c:v>8505</c:v>
              </c:pt>
              <c:pt idx="8506">
                <c:v>8506</c:v>
              </c:pt>
              <c:pt idx="8507">
                <c:v>8507</c:v>
              </c:pt>
              <c:pt idx="8508">
                <c:v>8508</c:v>
              </c:pt>
              <c:pt idx="8509">
                <c:v>8509</c:v>
              </c:pt>
              <c:pt idx="8510">
                <c:v>8510</c:v>
              </c:pt>
              <c:pt idx="8511">
                <c:v>8511</c:v>
              </c:pt>
              <c:pt idx="8512">
                <c:v>8512</c:v>
              </c:pt>
              <c:pt idx="8513">
                <c:v>8513</c:v>
              </c:pt>
              <c:pt idx="8514">
                <c:v>8514</c:v>
              </c:pt>
              <c:pt idx="8515">
                <c:v>8515</c:v>
              </c:pt>
              <c:pt idx="8516">
                <c:v>8516</c:v>
              </c:pt>
              <c:pt idx="8517">
                <c:v>8517</c:v>
              </c:pt>
              <c:pt idx="8518">
                <c:v>8518</c:v>
              </c:pt>
              <c:pt idx="8519">
                <c:v>8519</c:v>
              </c:pt>
              <c:pt idx="8520">
                <c:v>8520</c:v>
              </c:pt>
              <c:pt idx="8521">
                <c:v>8521</c:v>
              </c:pt>
              <c:pt idx="8522">
                <c:v>8522</c:v>
              </c:pt>
              <c:pt idx="8523">
                <c:v>8523</c:v>
              </c:pt>
              <c:pt idx="8524">
                <c:v>8524</c:v>
              </c:pt>
              <c:pt idx="8525">
                <c:v>8525</c:v>
              </c:pt>
              <c:pt idx="8526">
                <c:v>8526</c:v>
              </c:pt>
              <c:pt idx="8527">
                <c:v>8527</c:v>
              </c:pt>
              <c:pt idx="8528">
                <c:v>8528</c:v>
              </c:pt>
              <c:pt idx="8529">
                <c:v>8529</c:v>
              </c:pt>
              <c:pt idx="8530">
                <c:v>8530</c:v>
              </c:pt>
              <c:pt idx="8531">
                <c:v>8531</c:v>
              </c:pt>
              <c:pt idx="8532">
                <c:v>8532</c:v>
              </c:pt>
              <c:pt idx="8533">
                <c:v>8533</c:v>
              </c:pt>
              <c:pt idx="8534">
                <c:v>8534</c:v>
              </c:pt>
              <c:pt idx="8535">
                <c:v>8535</c:v>
              </c:pt>
              <c:pt idx="8536">
                <c:v>8536</c:v>
              </c:pt>
              <c:pt idx="8537">
                <c:v>8537</c:v>
              </c:pt>
              <c:pt idx="8538">
                <c:v>8538</c:v>
              </c:pt>
              <c:pt idx="8539">
                <c:v>8539</c:v>
              </c:pt>
              <c:pt idx="8540">
                <c:v>8540</c:v>
              </c:pt>
              <c:pt idx="8541">
                <c:v>8541</c:v>
              </c:pt>
              <c:pt idx="8542">
                <c:v>8542</c:v>
              </c:pt>
              <c:pt idx="8543">
                <c:v>8543</c:v>
              </c:pt>
              <c:pt idx="8544">
                <c:v>8544</c:v>
              </c:pt>
              <c:pt idx="8545">
                <c:v>8545</c:v>
              </c:pt>
              <c:pt idx="8546">
                <c:v>8546</c:v>
              </c:pt>
              <c:pt idx="8547">
                <c:v>8547</c:v>
              </c:pt>
              <c:pt idx="8548">
                <c:v>8548</c:v>
              </c:pt>
              <c:pt idx="8549">
                <c:v>8549</c:v>
              </c:pt>
              <c:pt idx="8550">
                <c:v>8550</c:v>
              </c:pt>
              <c:pt idx="8551">
                <c:v>8551</c:v>
              </c:pt>
              <c:pt idx="8552">
                <c:v>8552</c:v>
              </c:pt>
              <c:pt idx="8553">
                <c:v>8553</c:v>
              </c:pt>
              <c:pt idx="8554">
                <c:v>8554</c:v>
              </c:pt>
              <c:pt idx="8555">
                <c:v>8555</c:v>
              </c:pt>
              <c:pt idx="8556">
                <c:v>8556</c:v>
              </c:pt>
              <c:pt idx="8557">
                <c:v>8557</c:v>
              </c:pt>
              <c:pt idx="8558">
                <c:v>8558</c:v>
              </c:pt>
              <c:pt idx="8559">
                <c:v>8559</c:v>
              </c:pt>
              <c:pt idx="8560">
                <c:v>8560</c:v>
              </c:pt>
              <c:pt idx="8561">
                <c:v>8561</c:v>
              </c:pt>
              <c:pt idx="8562">
                <c:v>8562</c:v>
              </c:pt>
              <c:pt idx="8563">
                <c:v>8563</c:v>
              </c:pt>
              <c:pt idx="8564">
                <c:v>8564</c:v>
              </c:pt>
              <c:pt idx="8565">
                <c:v>8565</c:v>
              </c:pt>
              <c:pt idx="8566">
                <c:v>8566</c:v>
              </c:pt>
              <c:pt idx="8567">
                <c:v>8567</c:v>
              </c:pt>
              <c:pt idx="8568">
                <c:v>8568</c:v>
              </c:pt>
              <c:pt idx="8569">
                <c:v>8569</c:v>
              </c:pt>
              <c:pt idx="8570">
                <c:v>8570</c:v>
              </c:pt>
              <c:pt idx="8571">
                <c:v>8571</c:v>
              </c:pt>
              <c:pt idx="8572">
                <c:v>8572</c:v>
              </c:pt>
              <c:pt idx="8573">
                <c:v>8573</c:v>
              </c:pt>
              <c:pt idx="8574">
                <c:v>8574</c:v>
              </c:pt>
              <c:pt idx="8575">
                <c:v>8575</c:v>
              </c:pt>
              <c:pt idx="8576">
                <c:v>8576</c:v>
              </c:pt>
              <c:pt idx="8577">
                <c:v>8577</c:v>
              </c:pt>
              <c:pt idx="8578">
                <c:v>8578</c:v>
              </c:pt>
              <c:pt idx="8579">
                <c:v>8579</c:v>
              </c:pt>
              <c:pt idx="8580">
                <c:v>8580</c:v>
              </c:pt>
              <c:pt idx="8581">
                <c:v>8581</c:v>
              </c:pt>
              <c:pt idx="8582">
                <c:v>8582</c:v>
              </c:pt>
              <c:pt idx="8583">
                <c:v>8583</c:v>
              </c:pt>
              <c:pt idx="8584">
                <c:v>8584</c:v>
              </c:pt>
              <c:pt idx="8585">
                <c:v>8585</c:v>
              </c:pt>
              <c:pt idx="8586">
                <c:v>8586</c:v>
              </c:pt>
              <c:pt idx="8587">
                <c:v>8587</c:v>
              </c:pt>
              <c:pt idx="8588">
                <c:v>8588</c:v>
              </c:pt>
              <c:pt idx="8589">
                <c:v>8589</c:v>
              </c:pt>
              <c:pt idx="8590">
                <c:v>8590</c:v>
              </c:pt>
              <c:pt idx="8591">
                <c:v>8591</c:v>
              </c:pt>
              <c:pt idx="8592">
                <c:v>8592</c:v>
              </c:pt>
              <c:pt idx="8593">
                <c:v>8593</c:v>
              </c:pt>
              <c:pt idx="8594">
                <c:v>8594</c:v>
              </c:pt>
              <c:pt idx="8595">
                <c:v>8595</c:v>
              </c:pt>
              <c:pt idx="8596">
                <c:v>8596</c:v>
              </c:pt>
              <c:pt idx="8597">
                <c:v>8597</c:v>
              </c:pt>
              <c:pt idx="8598">
                <c:v>8598</c:v>
              </c:pt>
              <c:pt idx="8599">
                <c:v>8599</c:v>
              </c:pt>
              <c:pt idx="8600">
                <c:v>8600</c:v>
              </c:pt>
              <c:pt idx="8601">
                <c:v>8601</c:v>
              </c:pt>
              <c:pt idx="8602">
                <c:v>8602</c:v>
              </c:pt>
              <c:pt idx="8603">
                <c:v>8603</c:v>
              </c:pt>
              <c:pt idx="8604">
                <c:v>8604</c:v>
              </c:pt>
              <c:pt idx="8605">
                <c:v>8605</c:v>
              </c:pt>
              <c:pt idx="8606">
                <c:v>8606</c:v>
              </c:pt>
              <c:pt idx="8607">
                <c:v>8607</c:v>
              </c:pt>
              <c:pt idx="8608">
                <c:v>8608</c:v>
              </c:pt>
              <c:pt idx="8609">
                <c:v>8609</c:v>
              </c:pt>
              <c:pt idx="8610">
                <c:v>8610</c:v>
              </c:pt>
              <c:pt idx="8611">
                <c:v>8611</c:v>
              </c:pt>
              <c:pt idx="8612">
                <c:v>8612</c:v>
              </c:pt>
              <c:pt idx="8613">
                <c:v>8613</c:v>
              </c:pt>
              <c:pt idx="8614">
                <c:v>8614</c:v>
              </c:pt>
              <c:pt idx="8615">
                <c:v>8615</c:v>
              </c:pt>
              <c:pt idx="8616">
                <c:v>8616</c:v>
              </c:pt>
              <c:pt idx="8617">
                <c:v>8617</c:v>
              </c:pt>
              <c:pt idx="8618">
                <c:v>8618</c:v>
              </c:pt>
              <c:pt idx="8619">
                <c:v>8619</c:v>
              </c:pt>
              <c:pt idx="8620">
                <c:v>8620</c:v>
              </c:pt>
              <c:pt idx="8621">
                <c:v>8621</c:v>
              </c:pt>
              <c:pt idx="8622">
                <c:v>8622</c:v>
              </c:pt>
              <c:pt idx="8623">
                <c:v>8623</c:v>
              </c:pt>
              <c:pt idx="8624">
                <c:v>8624</c:v>
              </c:pt>
              <c:pt idx="8625">
                <c:v>8625</c:v>
              </c:pt>
              <c:pt idx="8626">
                <c:v>8626</c:v>
              </c:pt>
              <c:pt idx="8627">
                <c:v>8627</c:v>
              </c:pt>
              <c:pt idx="8628">
                <c:v>8628</c:v>
              </c:pt>
              <c:pt idx="8629">
                <c:v>8629</c:v>
              </c:pt>
              <c:pt idx="8630">
                <c:v>8630</c:v>
              </c:pt>
              <c:pt idx="8631">
                <c:v>8631</c:v>
              </c:pt>
              <c:pt idx="8632">
                <c:v>8632</c:v>
              </c:pt>
              <c:pt idx="8633">
                <c:v>8633</c:v>
              </c:pt>
              <c:pt idx="8634">
                <c:v>8634</c:v>
              </c:pt>
              <c:pt idx="8635">
                <c:v>8635</c:v>
              </c:pt>
              <c:pt idx="8636">
                <c:v>8636</c:v>
              </c:pt>
              <c:pt idx="8637">
                <c:v>8637</c:v>
              </c:pt>
              <c:pt idx="8638">
                <c:v>8638</c:v>
              </c:pt>
              <c:pt idx="8639">
                <c:v>8639</c:v>
              </c:pt>
              <c:pt idx="8640">
                <c:v>8640</c:v>
              </c:pt>
              <c:pt idx="8641">
                <c:v>8641</c:v>
              </c:pt>
              <c:pt idx="8642">
                <c:v>8642</c:v>
              </c:pt>
              <c:pt idx="8643">
                <c:v>8643</c:v>
              </c:pt>
              <c:pt idx="8644">
                <c:v>8644</c:v>
              </c:pt>
              <c:pt idx="8645">
                <c:v>8645</c:v>
              </c:pt>
              <c:pt idx="8646">
                <c:v>8646</c:v>
              </c:pt>
              <c:pt idx="8647">
                <c:v>8647</c:v>
              </c:pt>
              <c:pt idx="8648">
                <c:v>8648</c:v>
              </c:pt>
              <c:pt idx="8649">
                <c:v>8649</c:v>
              </c:pt>
              <c:pt idx="8650">
                <c:v>8650</c:v>
              </c:pt>
              <c:pt idx="8651">
                <c:v>8651</c:v>
              </c:pt>
              <c:pt idx="8652">
                <c:v>8652</c:v>
              </c:pt>
              <c:pt idx="8653">
                <c:v>8653</c:v>
              </c:pt>
              <c:pt idx="8654">
                <c:v>8654</c:v>
              </c:pt>
              <c:pt idx="8655">
                <c:v>8655</c:v>
              </c:pt>
              <c:pt idx="8656">
                <c:v>8656</c:v>
              </c:pt>
              <c:pt idx="8657">
                <c:v>8657</c:v>
              </c:pt>
              <c:pt idx="8658">
                <c:v>8658</c:v>
              </c:pt>
              <c:pt idx="8659">
                <c:v>8659</c:v>
              </c:pt>
              <c:pt idx="8660">
                <c:v>8660</c:v>
              </c:pt>
              <c:pt idx="8661">
                <c:v>8661</c:v>
              </c:pt>
              <c:pt idx="8662">
                <c:v>8662</c:v>
              </c:pt>
              <c:pt idx="8663">
                <c:v>8663</c:v>
              </c:pt>
              <c:pt idx="8664">
                <c:v>8664</c:v>
              </c:pt>
              <c:pt idx="8665">
                <c:v>8665</c:v>
              </c:pt>
              <c:pt idx="8666">
                <c:v>8666</c:v>
              </c:pt>
              <c:pt idx="8667">
                <c:v>8667</c:v>
              </c:pt>
              <c:pt idx="8668">
                <c:v>8668</c:v>
              </c:pt>
              <c:pt idx="8669">
                <c:v>8669</c:v>
              </c:pt>
              <c:pt idx="8670">
                <c:v>8670</c:v>
              </c:pt>
              <c:pt idx="8671">
                <c:v>8671</c:v>
              </c:pt>
              <c:pt idx="8672">
                <c:v>8672</c:v>
              </c:pt>
              <c:pt idx="8673">
                <c:v>8673</c:v>
              </c:pt>
              <c:pt idx="8674">
                <c:v>8674</c:v>
              </c:pt>
              <c:pt idx="8675">
                <c:v>8675</c:v>
              </c:pt>
              <c:pt idx="8676">
                <c:v>8676</c:v>
              </c:pt>
              <c:pt idx="8677">
                <c:v>8677</c:v>
              </c:pt>
              <c:pt idx="8678">
                <c:v>8678</c:v>
              </c:pt>
              <c:pt idx="8679">
                <c:v>8679</c:v>
              </c:pt>
              <c:pt idx="8680">
                <c:v>8680</c:v>
              </c:pt>
              <c:pt idx="8681">
                <c:v>8681</c:v>
              </c:pt>
              <c:pt idx="8682">
                <c:v>8682</c:v>
              </c:pt>
              <c:pt idx="8683">
                <c:v>8683</c:v>
              </c:pt>
              <c:pt idx="8684">
                <c:v>8684</c:v>
              </c:pt>
              <c:pt idx="8685">
                <c:v>8685</c:v>
              </c:pt>
              <c:pt idx="8686">
                <c:v>8686</c:v>
              </c:pt>
              <c:pt idx="8687">
                <c:v>8687</c:v>
              </c:pt>
              <c:pt idx="8688">
                <c:v>8688</c:v>
              </c:pt>
              <c:pt idx="8689">
                <c:v>8689</c:v>
              </c:pt>
              <c:pt idx="8690">
                <c:v>8690</c:v>
              </c:pt>
              <c:pt idx="8691">
                <c:v>8691</c:v>
              </c:pt>
              <c:pt idx="8692">
                <c:v>8692</c:v>
              </c:pt>
              <c:pt idx="8693">
                <c:v>8693</c:v>
              </c:pt>
              <c:pt idx="8694">
                <c:v>8694</c:v>
              </c:pt>
              <c:pt idx="8695">
                <c:v>8695</c:v>
              </c:pt>
              <c:pt idx="8696">
                <c:v>8696</c:v>
              </c:pt>
              <c:pt idx="8697">
                <c:v>8697</c:v>
              </c:pt>
              <c:pt idx="8698">
                <c:v>8698</c:v>
              </c:pt>
              <c:pt idx="8699">
                <c:v>8699</c:v>
              </c:pt>
              <c:pt idx="8700">
                <c:v>8700</c:v>
              </c:pt>
              <c:pt idx="8701">
                <c:v>8701</c:v>
              </c:pt>
              <c:pt idx="8702">
                <c:v>8702</c:v>
              </c:pt>
              <c:pt idx="8703">
                <c:v>8703</c:v>
              </c:pt>
              <c:pt idx="8704">
                <c:v>8704</c:v>
              </c:pt>
              <c:pt idx="8705">
                <c:v>8705</c:v>
              </c:pt>
              <c:pt idx="8706">
                <c:v>8706</c:v>
              </c:pt>
              <c:pt idx="8707">
                <c:v>8707</c:v>
              </c:pt>
              <c:pt idx="8708">
                <c:v>8708</c:v>
              </c:pt>
              <c:pt idx="8709">
                <c:v>8709</c:v>
              </c:pt>
              <c:pt idx="8710">
                <c:v>8710</c:v>
              </c:pt>
              <c:pt idx="8711">
                <c:v>8711</c:v>
              </c:pt>
              <c:pt idx="8712">
                <c:v>8712</c:v>
              </c:pt>
              <c:pt idx="8713">
                <c:v>8713</c:v>
              </c:pt>
              <c:pt idx="8714">
                <c:v>8714</c:v>
              </c:pt>
              <c:pt idx="8715">
                <c:v>8715</c:v>
              </c:pt>
              <c:pt idx="8716">
                <c:v>8716</c:v>
              </c:pt>
              <c:pt idx="8717">
                <c:v>8717</c:v>
              </c:pt>
              <c:pt idx="8718">
                <c:v>8718</c:v>
              </c:pt>
              <c:pt idx="8719">
                <c:v>8719</c:v>
              </c:pt>
              <c:pt idx="8720">
                <c:v>8720</c:v>
              </c:pt>
              <c:pt idx="8721">
                <c:v>8721</c:v>
              </c:pt>
              <c:pt idx="8722">
                <c:v>8722</c:v>
              </c:pt>
              <c:pt idx="8723">
                <c:v>8723</c:v>
              </c:pt>
              <c:pt idx="8724">
                <c:v>8724</c:v>
              </c:pt>
              <c:pt idx="8725">
                <c:v>8725</c:v>
              </c:pt>
              <c:pt idx="8726">
                <c:v>8726</c:v>
              </c:pt>
              <c:pt idx="8727">
                <c:v>8727</c:v>
              </c:pt>
              <c:pt idx="8728">
                <c:v>8728</c:v>
              </c:pt>
              <c:pt idx="8729">
                <c:v>8729</c:v>
              </c:pt>
              <c:pt idx="8730">
                <c:v>8730</c:v>
              </c:pt>
              <c:pt idx="8731">
                <c:v>8731</c:v>
              </c:pt>
              <c:pt idx="8732">
                <c:v>8732</c:v>
              </c:pt>
              <c:pt idx="8733">
                <c:v>8733</c:v>
              </c:pt>
              <c:pt idx="8734">
                <c:v>8734</c:v>
              </c:pt>
              <c:pt idx="8735">
                <c:v>8735</c:v>
              </c:pt>
              <c:pt idx="8736">
                <c:v>8736</c:v>
              </c:pt>
              <c:pt idx="8737">
                <c:v>8737</c:v>
              </c:pt>
              <c:pt idx="8738">
                <c:v>8738</c:v>
              </c:pt>
              <c:pt idx="8739">
                <c:v>8739</c:v>
              </c:pt>
              <c:pt idx="8740">
                <c:v>8740</c:v>
              </c:pt>
              <c:pt idx="8741">
                <c:v>8741</c:v>
              </c:pt>
              <c:pt idx="8742">
                <c:v>8742</c:v>
              </c:pt>
              <c:pt idx="8743">
                <c:v>8743</c:v>
              </c:pt>
              <c:pt idx="8744">
                <c:v>8744</c:v>
              </c:pt>
              <c:pt idx="8745">
                <c:v>8745</c:v>
              </c:pt>
              <c:pt idx="8746">
                <c:v>8746</c:v>
              </c:pt>
              <c:pt idx="8747">
                <c:v>8747</c:v>
              </c:pt>
              <c:pt idx="8748">
                <c:v>8748</c:v>
              </c:pt>
              <c:pt idx="8749">
                <c:v>8749</c:v>
              </c:pt>
              <c:pt idx="8750">
                <c:v>8750</c:v>
              </c:pt>
              <c:pt idx="8751">
                <c:v>8751</c:v>
              </c:pt>
              <c:pt idx="8752">
                <c:v>8752</c:v>
              </c:pt>
              <c:pt idx="8753">
                <c:v>8753</c:v>
              </c:pt>
              <c:pt idx="8754">
                <c:v>8754</c:v>
              </c:pt>
              <c:pt idx="8755">
                <c:v>8755</c:v>
              </c:pt>
              <c:pt idx="8756">
                <c:v>8756</c:v>
              </c:pt>
              <c:pt idx="8757">
                <c:v>8757</c:v>
              </c:pt>
              <c:pt idx="8758">
                <c:v>8758</c:v>
              </c:pt>
              <c:pt idx="8759">
                <c:v>8759</c:v>
              </c:pt>
              <c:pt idx="8760">
                <c:v>8760</c:v>
              </c:pt>
              <c:pt idx="8761">
                <c:v>8761</c:v>
              </c:pt>
              <c:pt idx="8762">
                <c:v>8762</c:v>
              </c:pt>
              <c:pt idx="8763">
                <c:v>8763</c:v>
              </c:pt>
              <c:pt idx="8764">
                <c:v>8764</c:v>
              </c:pt>
              <c:pt idx="8765">
                <c:v>8765</c:v>
              </c:pt>
              <c:pt idx="8766">
                <c:v>8766</c:v>
              </c:pt>
              <c:pt idx="8767">
                <c:v>8767</c:v>
              </c:pt>
              <c:pt idx="8768">
                <c:v>8768</c:v>
              </c:pt>
              <c:pt idx="8769">
                <c:v>8769</c:v>
              </c:pt>
              <c:pt idx="8770">
                <c:v>8770</c:v>
              </c:pt>
              <c:pt idx="8771">
                <c:v>8771</c:v>
              </c:pt>
              <c:pt idx="8772">
                <c:v>8772</c:v>
              </c:pt>
              <c:pt idx="8773">
                <c:v>8773</c:v>
              </c:pt>
              <c:pt idx="8774">
                <c:v>8774</c:v>
              </c:pt>
              <c:pt idx="8775">
                <c:v>8775</c:v>
              </c:pt>
              <c:pt idx="8776">
                <c:v>8776</c:v>
              </c:pt>
              <c:pt idx="8777">
                <c:v>8777</c:v>
              </c:pt>
              <c:pt idx="8778">
                <c:v>8778</c:v>
              </c:pt>
              <c:pt idx="8779">
                <c:v>8779</c:v>
              </c:pt>
              <c:pt idx="8780">
                <c:v>8780</c:v>
              </c:pt>
              <c:pt idx="8781">
                <c:v>8781</c:v>
              </c:pt>
              <c:pt idx="8782">
                <c:v>8782</c:v>
              </c:pt>
              <c:pt idx="8783">
                <c:v>8783</c:v>
              </c:pt>
              <c:pt idx="8784">
                <c:v>8784</c:v>
              </c:pt>
              <c:pt idx="8785">
                <c:v>8785</c:v>
              </c:pt>
              <c:pt idx="8786">
                <c:v>8786</c:v>
              </c:pt>
              <c:pt idx="8787">
                <c:v>8787</c:v>
              </c:pt>
              <c:pt idx="8788">
                <c:v>8788</c:v>
              </c:pt>
              <c:pt idx="8789">
                <c:v>8789</c:v>
              </c:pt>
              <c:pt idx="8790">
                <c:v>8790</c:v>
              </c:pt>
              <c:pt idx="8791">
                <c:v>8791</c:v>
              </c:pt>
              <c:pt idx="8792">
                <c:v>8792</c:v>
              </c:pt>
              <c:pt idx="8793">
                <c:v>8793</c:v>
              </c:pt>
              <c:pt idx="8794">
                <c:v>8794</c:v>
              </c:pt>
              <c:pt idx="8795">
                <c:v>8795</c:v>
              </c:pt>
              <c:pt idx="8796">
                <c:v>8796</c:v>
              </c:pt>
              <c:pt idx="8797">
                <c:v>8797</c:v>
              </c:pt>
              <c:pt idx="8798">
                <c:v>8798</c:v>
              </c:pt>
              <c:pt idx="8799">
                <c:v>8799</c:v>
              </c:pt>
              <c:pt idx="8800">
                <c:v>8800</c:v>
              </c:pt>
              <c:pt idx="8801">
                <c:v>8801</c:v>
              </c:pt>
              <c:pt idx="8802">
                <c:v>8802</c:v>
              </c:pt>
              <c:pt idx="8803">
                <c:v>8803</c:v>
              </c:pt>
              <c:pt idx="8804">
                <c:v>8804</c:v>
              </c:pt>
              <c:pt idx="8805">
                <c:v>8805</c:v>
              </c:pt>
              <c:pt idx="8806">
                <c:v>8806</c:v>
              </c:pt>
              <c:pt idx="8807">
                <c:v>8807</c:v>
              </c:pt>
              <c:pt idx="8808">
                <c:v>8808</c:v>
              </c:pt>
              <c:pt idx="8809">
                <c:v>8809</c:v>
              </c:pt>
              <c:pt idx="8810">
                <c:v>8810</c:v>
              </c:pt>
              <c:pt idx="8811">
                <c:v>8811</c:v>
              </c:pt>
              <c:pt idx="8812">
                <c:v>8812</c:v>
              </c:pt>
              <c:pt idx="8813">
                <c:v>8813</c:v>
              </c:pt>
              <c:pt idx="8814">
                <c:v>8814</c:v>
              </c:pt>
              <c:pt idx="8815">
                <c:v>8815</c:v>
              </c:pt>
              <c:pt idx="8816">
                <c:v>8816</c:v>
              </c:pt>
              <c:pt idx="8817">
                <c:v>8817</c:v>
              </c:pt>
              <c:pt idx="8818">
                <c:v>8818</c:v>
              </c:pt>
              <c:pt idx="8819">
                <c:v>8819</c:v>
              </c:pt>
              <c:pt idx="8820">
                <c:v>8820</c:v>
              </c:pt>
              <c:pt idx="8821">
                <c:v>8821</c:v>
              </c:pt>
              <c:pt idx="8822">
                <c:v>8822</c:v>
              </c:pt>
              <c:pt idx="8823">
                <c:v>8823</c:v>
              </c:pt>
              <c:pt idx="8824">
                <c:v>8824</c:v>
              </c:pt>
              <c:pt idx="8825">
                <c:v>8825</c:v>
              </c:pt>
              <c:pt idx="8826">
                <c:v>8826</c:v>
              </c:pt>
              <c:pt idx="8827">
                <c:v>8827</c:v>
              </c:pt>
              <c:pt idx="8828">
                <c:v>8828</c:v>
              </c:pt>
              <c:pt idx="8829">
                <c:v>8829</c:v>
              </c:pt>
              <c:pt idx="8830">
                <c:v>8830</c:v>
              </c:pt>
              <c:pt idx="8831">
                <c:v>8831</c:v>
              </c:pt>
              <c:pt idx="8832">
                <c:v>8832</c:v>
              </c:pt>
              <c:pt idx="8833">
                <c:v>8833</c:v>
              </c:pt>
              <c:pt idx="8834">
                <c:v>8834</c:v>
              </c:pt>
              <c:pt idx="8835">
                <c:v>8835</c:v>
              </c:pt>
              <c:pt idx="8836">
                <c:v>8836</c:v>
              </c:pt>
              <c:pt idx="8837">
                <c:v>8837</c:v>
              </c:pt>
              <c:pt idx="8838">
                <c:v>8838</c:v>
              </c:pt>
              <c:pt idx="8839">
                <c:v>8839</c:v>
              </c:pt>
              <c:pt idx="8840">
                <c:v>8840</c:v>
              </c:pt>
              <c:pt idx="8841">
                <c:v>8841</c:v>
              </c:pt>
              <c:pt idx="8842">
                <c:v>8842</c:v>
              </c:pt>
              <c:pt idx="8843">
                <c:v>8843</c:v>
              </c:pt>
              <c:pt idx="8844">
                <c:v>8844</c:v>
              </c:pt>
              <c:pt idx="8845">
                <c:v>8845</c:v>
              </c:pt>
              <c:pt idx="8846">
                <c:v>8846</c:v>
              </c:pt>
              <c:pt idx="8847">
                <c:v>8847</c:v>
              </c:pt>
              <c:pt idx="8848">
                <c:v>8848</c:v>
              </c:pt>
              <c:pt idx="8849">
                <c:v>8849</c:v>
              </c:pt>
              <c:pt idx="8850">
                <c:v>8850</c:v>
              </c:pt>
              <c:pt idx="8851">
                <c:v>8851</c:v>
              </c:pt>
              <c:pt idx="8852">
                <c:v>8852</c:v>
              </c:pt>
              <c:pt idx="8853">
                <c:v>8853</c:v>
              </c:pt>
              <c:pt idx="8854">
                <c:v>8854</c:v>
              </c:pt>
              <c:pt idx="8855">
                <c:v>8855</c:v>
              </c:pt>
              <c:pt idx="8856">
                <c:v>8856</c:v>
              </c:pt>
              <c:pt idx="8857">
                <c:v>8857</c:v>
              </c:pt>
              <c:pt idx="8858">
                <c:v>8858</c:v>
              </c:pt>
              <c:pt idx="8859">
                <c:v>8859</c:v>
              </c:pt>
              <c:pt idx="8860">
                <c:v>8860</c:v>
              </c:pt>
              <c:pt idx="8861">
                <c:v>8861</c:v>
              </c:pt>
              <c:pt idx="8862">
                <c:v>8862</c:v>
              </c:pt>
              <c:pt idx="8863">
                <c:v>8863</c:v>
              </c:pt>
              <c:pt idx="8864">
                <c:v>8864</c:v>
              </c:pt>
              <c:pt idx="8865">
                <c:v>8865</c:v>
              </c:pt>
              <c:pt idx="8866">
                <c:v>8866</c:v>
              </c:pt>
              <c:pt idx="8867">
                <c:v>8867</c:v>
              </c:pt>
              <c:pt idx="8868">
                <c:v>8868</c:v>
              </c:pt>
              <c:pt idx="8869">
                <c:v>8869</c:v>
              </c:pt>
              <c:pt idx="8870">
                <c:v>8870</c:v>
              </c:pt>
              <c:pt idx="8871">
                <c:v>8871</c:v>
              </c:pt>
              <c:pt idx="8872">
                <c:v>8872</c:v>
              </c:pt>
              <c:pt idx="8873">
                <c:v>8873</c:v>
              </c:pt>
              <c:pt idx="8874">
                <c:v>8874</c:v>
              </c:pt>
              <c:pt idx="8875">
                <c:v>8875</c:v>
              </c:pt>
              <c:pt idx="8876">
                <c:v>8876</c:v>
              </c:pt>
              <c:pt idx="8877">
                <c:v>8877</c:v>
              </c:pt>
              <c:pt idx="8878">
                <c:v>8878</c:v>
              </c:pt>
              <c:pt idx="8879">
                <c:v>8879</c:v>
              </c:pt>
              <c:pt idx="8880">
                <c:v>8880</c:v>
              </c:pt>
              <c:pt idx="8881">
                <c:v>8881</c:v>
              </c:pt>
              <c:pt idx="8882">
                <c:v>8882</c:v>
              </c:pt>
              <c:pt idx="8883">
                <c:v>8883</c:v>
              </c:pt>
              <c:pt idx="8884">
                <c:v>8884</c:v>
              </c:pt>
              <c:pt idx="8885">
                <c:v>8885</c:v>
              </c:pt>
              <c:pt idx="8886">
                <c:v>8886</c:v>
              </c:pt>
              <c:pt idx="8887">
                <c:v>8887</c:v>
              </c:pt>
              <c:pt idx="8888">
                <c:v>8888</c:v>
              </c:pt>
              <c:pt idx="8889">
                <c:v>8889</c:v>
              </c:pt>
              <c:pt idx="8890">
                <c:v>8890</c:v>
              </c:pt>
              <c:pt idx="8891">
                <c:v>8891</c:v>
              </c:pt>
              <c:pt idx="8892">
                <c:v>8892</c:v>
              </c:pt>
              <c:pt idx="8893">
                <c:v>8893</c:v>
              </c:pt>
              <c:pt idx="8894">
                <c:v>8894</c:v>
              </c:pt>
              <c:pt idx="8895">
                <c:v>8895</c:v>
              </c:pt>
              <c:pt idx="8896">
                <c:v>8896</c:v>
              </c:pt>
              <c:pt idx="8897">
                <c:v>8897</c:v>
              </c:pt>
              <c:pt idx="8898">
                <c:v>8898</c:v>
              </c:pt>
              <c:pt idx="8899">
                <c:v>8899</c:v>
              </c:pt>
              <c:pt idx="8900">
                <c:v>8900</c:v>
              </c:pt>
              <c:pt idx="8901">
                <c:v>8901</c:v>
              </c:pt>
              <c:pt idx="8902">
                <c:v>8902</c:v>
              </c:pt>
              <c:pt idx="8903">
                <c:v>8903</c:v>
              </c:pt>
              <c:pt idx="8904">
                <c:v>8904</c:v>
              </c:pt>
              <c:pt idx="8905">
                <c:v>8905</c:v>
              </c:pt>
              <c:pt idx="8906">
                <c:v>8906</c:v>
              </c:pt>
              <c:pt idx="8907">
                <c:v>8907</c:v>
              </c:pt>
              <c:pt idx="8908">
                <c:v>8908</c:v>
              </c:pt>
              <c:pt idx="8909">
                <c:v>8909</c:v>
              </c:pt>
              <c:pt idx="8910">
                <c:v>8910</c:v>
              </c:pt>
              <c:pt idx="8911">
                <c:v>8911</c:v>
              </c:pt>
              <c:pt idx="8912">
                <c:v>8912</c:v>
              </c:pt>
              <c:pt idx="8913">
                <c:v>8913</c:v>
              </c:pt>
              <c:pt idx="8914">
                <c:v>8914</c:v>
              </c:pt>
              <c:pt idx="8915">
                <c:v>8915</c:v>
              </c:pt>
              <c:pt idx="8916">
                <c:v>8916</c:v>
              </c:pt>
              <c:pt idx="8917">
                <c:v>8917</c:v>
              </c:pt>
              <c:pt idx="8918">
                <c:v>8918</c:v>
              </c:pt>
              <c:pt idx="8919">
                <c:v>8919</c:v>
              </c:pt>
              <c:pt idx="8920">
                <c:v>8920</c:v>
              </c:pt>
              <c:pt idx="8921">
                <c:v>8921</c:v>
              </c:pt>
              <c:pt idx="8922">
                <c:v>8922</c:v>
              </c:pt>
              <c:pt idx="8923">
                <c:v>8923</c:v>
              </c:pt>
              <c:pt idx="8924">
                <c:v>8924</c:v>
              </c:pt>
              <c:pt idx="8925">
                <c:v>8925</c:v>
              </c:pt>
              <c:pt idx="8926">
                <c:v>8926</c:v>
              </c:pt>
              <c:pt idx="8927">
                <c:v>8927</c:v>
              </c:pt>
              <c:pt idx="8928">
                <c:v>8928</c:v>
              </c:pt>
              <c:pt idx="8929">
                <c:v>8929</c:v>
              </c:pt>
              <c:pt idx="8930">
                <c:v>8930</c:v>
              </c:pt>
              <c:pt idx="8931">
                <c:v>8931</c:v>
              </c:pt>
              <c:pt idx="8932">
                <c:v>8932</c:v>
              </c:pt>
              <c:pt idx="8933">
                <c:v>8933</c:v>
              </c:pt>
              <c:pt idx="8934">
                <c:v>8934</c:v>
              </c:pt>
              <c:pt idx="8935">
                <c:v>8935</c:v>
              </c:pt>
              <c:pt idx="8936">
                <c:v>8936</c:v>
              </c:pt>
              <c:pt idx="8937">
                <c:v>8937</c:v>
              </c:pt>
              <c:pt idx="8938">
                <c:v>8938</c:v>
              </c:pt>
              <c:pt idx="8939">
                <c:v>8939</c:v>
              </c:pt>
              <c:pt idx="8940">
                <c:v>8940</c:v>
              </c:pt>
              <c:pt idx="8941">
                <c:v>8941</c:v>
              </c:pt>
              <c:pt idx="8942">
                <c:v>8942</c:v>
              </c:pt>
              <c:pt idx="8943">
                <c:v>8943</c:v>
              </c:pt>
              <c:pt idx="8944">
                <c:v>8944</c:v>
              </c:pt>
              <c:pt idx="8945">
                <c:v>8945</c:v>
              </c:pt>
              <c:pt idx="8946">
                <c:v>8946</c:v>
              </c:pt>
              <c:pt idx="8947">
                <c:v>8947</c:v>
              </c:pt>
              <c:pt idx="8948">
                <c:v>8948</c:v>
              </c:pt>
              <c:pt idx="8949">
                <c:v>8949</c:v>
              </c:pt>
              <c:pt idx="8950">
                <c:v>8950</c:v>
              </c:pt>
              <c:pt idx="8951">
                <c:v>8951</c:v>
              </c:pt>
              <c:pt idx="8952">
                <c:v>8952</c:v>
              </c:pt>
              <c:pt idx="8953">
                <c:v>8953</c:v>
              </c:pt>
              <c:pt idx="8954">
                <c:v>8954</c:v>
              </c:pt>
              <c:pt idx="8955">
                <c:v>8955</c:v>
              </c:pt>
              <c:pt idx="8956">
                <c:v>8956</c:v>
              </c:pt>
              <c:pt idx="8957">
                <c:v>8957</c:v>
              </c:pt>
              <c:pt idx="8958">
                <c:v>8958</c:v>
              </c:pt>
              <c:pt idx="8959">
                <c:v>8959</c:v>
              </c:pt>
              <c:pt idx="8960">
                <c:v>8960</c:v>
              </c:pt>
              <c:pt idx="8961">
                <c:v>8961</c:v>
              </c:pt>
              <c:pt idx="8962">
                <c:v>8962</c:v>
              </c:pt>
              <c:pt idx="8963">
                <c:v>8963</c:v>
              </c:pt>
              <c:pt idx="8964">
                <c:v>8964</c:v>
              </c:pt>
              <c:pt idx="8965">
                <c:v>8965</c:v>
              </c:pt>
              <c:pt idx="8966">
                <c:v>8966</c:v>
              </c:pt>
              <c:pt idx="8967">
                <c:v>8967</c:v>
              </c:pt>
              <c:pt idx="8968">
                <c:v>8968</c:v>
              </c:pt>
              <c:pt idx="8969">
                <c:v>8969</c:v>
              </c:pt>
              <c:pt idx="8970">
                <c:v>8970</c:v>
              </c:pt>
              <c:pt idx="8971">
                <c:v>8971</c:v>
              </c:pt>
              <c:pt idx="8972">
                <c:v>8972</c:v>
              </c:pt>
              <c:pt idx="8973">
                <c:v>8973</c:v>
              </c:pt>
              <c:pt idx="8974">
                <c:v>8974</c:v>
              </c:pt>
              <c:pt idx="8975">
                <c:v>8975</c:v>
              </c:pt>
              <c:pt idx="8976">
                <c:v>8976</c:v>
              </c:pt>
              <c:pt idx="8977">
                <c:v>8977</c:v>
              </c:pt>
              <c:pt idx="8978">
                <c:v>8978</c:v>
              </c:pt>
              <c:pt idx="8979">
                <c:v>8979</c:v>
              </c:pt>
              <c:pt idx="8980">
                <c:v>8980</c:v>
              </c:pt>
              <c:pt idx="8981">
                <c:v>8981</c:v>
              </c:pt>
              <c:pt idx="8982">
                <c:v>8982</c:v>
              </c:pt>
              <c:pt idx="8983">
                <c:v>8983</c:v>
              </c:pt>
              <c:pt idx="8984">
                <c:v>8984</c:v>
              </c:pt>
              <c:pt idx="8985">
                <c:v>8985</c:v>
              </c:pt>
              <c:pt idx="8986">
                <c:v>8986</c:v>
              </c:pt>
              <c:pt idx="8987">
                <c:v>8987</c:v>
              </c:pt>
              <c:pt idx="8988">
                <c:v>8988</c:v>
              </c:pt>
              <c:pt idx="8989">
                <c:v>8989</c:v>
              </c:pt>
              <c:pt idx="8990">
                <c:v>8990</c:v>
              </c:pt>
              <c:pt idx="8991">
                <c:v>8991</c:v>
              </c:pt>
              <c:pt idx="8992">
                <c:v>8992</c:v>
              </c:pt>
              <c:pt idx="8993">
                <c:v>8993</c:v>
              </c:pt>
              <c:pt idx="8994">
                <c:v>8994</c:v>
              </c:pt>
              <c:pt idx="8995">
                <c:v>8995</c:v>
              </c:pt>
              <c:pt idx="8996">
                <c:v>8996</c:v>
              </c:pt>
              <c:pt idx="8997">
                <c:v>8997</c:v>
              </c:pt>
              <c:pt idx="8998">
                <c:v>8998</c:v>
              </c:pt>
              <c:pt idx="8999">
                <c:v>8999</c:v>
              </c:pt>
              <c:pt idx="9000">
                <c:v>9000</c:v>
              </c:pt>
              <c:pt idx="9001">
                <c:v>9001</c:v>
              </c:pt>
              <c:pt idx="9002">
                <c:v>9002</c:v>
              </c:pt>
              <c:pt idx="9003">
                <c:v>9003</c:v>
              </c:pt>
              <c:pt idx="9004">
                <c:v>9004</c:v>
              </c:pt>
              <c:pt idx="9005">
                <c:v>9005</c:v>
              </c:pt>
              <c:pt idx="9006">
                <c:v>9006</c:v>
              </c:pt>
              <c:pt idx="9007">
                <c:v>9007</c:v>
              </c:pt>
              <c:pt idx="9008">
                <c:v>9008</c:v>
              </c:pt>
              <c:pt idx="9009">
                <c:v>9009</c:v>
              </c:pt>
              <c:pt idx="9010">
                <c:v>9010</c:v>
              </c:pt>
              <c:pt idx="9011">
                <c:v>9011</c:v>
              </c:pt>
              <c:pt idx="9012">
                <c:v>9012</c:v>
              </c:pt>
              <c:pt idx="9013">
                <c:v>9013</c:v>
              </c:pt>
              <c:pt idx="9014">
                <c:v>9014</c:v>
              </c:pt>
              <c:pt idx="9015">
                <c:v>9015</c:v>
              </c:pt>
              <c:pt idx="9016">
                <c:v>9016</c:v>
              </c:pt>
              <c:pt idx="9017">
                <c:v>9017</c:v>
              </c:pt>
              <c:pt idx="9018">
                <c:v>9018</c:v>
              </c:pt>
              <c:pt idx="9019">
                <c:v>9019</c:v>
              </c:pt>
              <c:pt idx="9020">
                <c:v>9020</c:v>
              </c:pt>
              <c:pt idx="9021">
                <c:v>9021</c:v>
              </c:pt>
              <c:pt idx="9022">
                <c:v>9022</c:v>
              </c:pt>
              <c:pt idx="9023">
                <c:v>9023</c:v>
              </c:pt>
              <c:pt idx="9024">
                <c:v>9024</c:v>
              </c:pt>
              <c:pt idx="9025">
                <c:v>9025</c:v>
              </c:pt>
              <c:pt idx="9026">
                <c:v>9026</c:v>
              </c:pt>
              <c:pt idx="9027">
                <c:v>9027</c:v>
              </c:pt>
              <c:pt idx="9028">
                <c:v>9028</c:v>
              </c:pt>
              <c:pt idx="9029">
                <c:v>9029</c:v>
              </c:pt>
              <c:pt idx="9030">
                <c:v>9030</c:v>
              </c:pt>
              <c:pt idx="9031">
                <c:v>9031</c:v>
              </c:pt>
              <c:pt idx="9032">
                <c:v>9032</c:v>
              </c:pt>
              <c:pt idx="9033">
                <c:v>9033</c:v>
              </c:pt>
              <c:pt idx="9034">
                <c:v>9034</c:v>
              </c:pt>
              <c:pt idx="9035">
                <c:v>9035</c:v>
              </c:pt>
              <c:pt idx="9036">
                <c:v>9036</c:v>
              </c:pt>
              <c:pt idx="9037">
                <c:v>9037</c:v>
              </c:pt>
              <c:pt idx="9038">
                <c:v>9038</c:v>
              </c:pt>
              <c:pt idx="9039">
                <c:v>9039</c:v>
              </c:pt>
              <c:pt idx="9040">
                <c:v>9040</c:v>
              </c:pt>
              <c:pt idx="9041">
                <c:v>9041</c:v>
              </c:pt>
              <c:pt idx="9042">
                <c:v>9042</c:v>
              </c:pt>
              <c:pt idx="9043">
                <c:v>9043</c:v>
              </c:pt>
              <c:pt idx="9044">
                <c:v>9044</c:v>
              </c:pt>
              <c:pt idx="9045">
                <c:v>9045</c:v>
              </c:pt>
              <c:pt idx="9046">
                <c:v>9046</c:v>
              </c:pt>
              <c:pt idx="9047">
                <c:v>9047</c:v>
              </c:pt>
              <c:pt idx="9048">
                <c:v>9048</c:v>
              </c:pt>
              <c:pt idx="9049">
                <c:v>9049</c:v>
              </c:pt>
              <c:pt idx="9050">
                <c:v>9050</c:v>
              </c:pt>
              <c:pt idx="9051">
                <c:v>9051</c:v>
              </c:pt>
              <c:pt idx="9052">
                <c:v>9052</c:v>
              </c:pt>
              <c:pt idx="9053">
                <c:v>9053</c:v>
              </c:pt>
              <c:pt idx="9054">
                <c:v>9054</c:v>
              </c:pt>
              <c:pt idx="9055">
                <c:v>9055</c:v>
              </c:pt>
              <c:pt idx="9056">
                <c:v>9056</c:v>
              </c:pt>
              <c:pt idx="9057">
                <c:v>9057</c:v>
              </c:pt>
              <c:pt idx="9058">
                <c:v>9058</c:v>
              </c:pt>
              <c:pt idx="9059">
                <c:v>9059</c:v>
              </c:pt>
              <c:pt idx="9060">
                <c:v>9060</c:v>
              </c:pt>
              <c:pt idx="9061">
                <c:v>9061</c:v>
              </c:pt>
              <c:pt idx="9062">
                <c:v>9062</c:v>
              </c:pt>
              <c:pt idx="9063">
                <c:v>9063</c:v>
              </c:pt>
              <c:pt idx="9064">
                <c:v>9064</c:v>
              </c:pt>
              <c:pt idx="9065">
                <c:v>9065</c:v>
              </c:pt>
              <c:pt idx="9066">
                <c:v>9066</c:v>
              </c:pt>
              <c:pt idx="9067">
                <c:v>9067</c:v>
              </c:pt>
              <c:pt idx="9068">
                <c:v>9068</c:v>
              </c:pt>
              <c:pt idx="9069">
                <c:v>9069</c:v>
              </c:pt>
              <c:pt idx="9070">
                <c:v>9070</c:v>
              </c:pt>
              <c:pt idx="9071">
                <c:v>9071</c:v>
              </c:pt>
              <c:pt idx="9072">
                <c:v>9072</c:v>
              </c:pt>
              <c:pt idx="9073">
                <c:v>9073</c:v>
              </c:pt>
              <c:pt idx="9074">
                <c:v>9074</c:v>
              </c:pt>
              <c:pt idx="9075">
                <c:v>9075</c:v>
              </c:pt>
              <c:pt idx="9076">
                <c:v>9076</c:v>
              </c:pt>
              <c:pt idx="9077">
                <c:v>9077</c:v>
              </c:pt>
              <c:pt idx="9078">
                <c:v>9078</c:v>
              </c:pt>
              <c:pt idx="9079">
                <c:v>9079</c:v>
              </c:pt>
              <c:pt idx="9080">
                <c:v>9080</c:v>
              </c:pt>
              <c:pt idx="9081">
                <c:v>9081</c:v>
              </c:pt>
              <c:pt idx="9082">
                <c:v>9082</c:v>
              </c:pt>
              <c:pt idx="9083">
                <c:v>9083</c:v>
              </c:pt>
              <c:pt idx="9084">
                <c:v>9084</c:v>
              </c:pt>
              <c:pt idx="9085">
                <c:v>9085</c:v>
              </c:pt>
              <c:pt idx="9086">
                <c:v>9086</c:v>
              </c:pt>
              <c:pt idx="9087">
                <c:v>9087</c:v>
              </c:pt>
              <c:pt idx="9088">
                <c:v>9088</c:v>
              </c:pt>
              <c:pt idx="9089">
                <c:v>9089</c:v>
              </c:pt>
              <c:pt idx="9090">
                <c:v>9090</c:v>
              </c:pt>
              <c:pt idx="9091">
                <c:v>9091</c:v>
              </c:pt>
              <c:pt idx="9092">
                <c:v>9092</c:v>
              </c:pt>
              <c:pt idx="9093">
                <c:v>9093</c:v>
              </c:pt>
              <c:pt idx="9094">
                <c:v>9094</c:v>
              </c:pt>
              <c:pt idx="9095">
                <c:v>9095</c:v>
              </c:pt>
              <c:pt idx="9096">
                <c:v>9096</c:v>
              </c:pt>
              <c:pt idx="9097">
                <c:v>9097</c:v>
              </c:pt>
              <c:pt idx="9098">
                <c:v>9098</c:v>
              </c:pt>
              <c:pt idx="9099">
                <c:v>9099</c:v>
              </c:pt>
              <c:pt idx="9100">
                <c:v>9100</c:v>
              </c:pt>
              <c:pt idx="9101">
                <c:v>9101</c:v>
              </c:pt>
              <c:pt idx="9102">
                <c:v>9102</c:v>
              </c:pt>
              <c:pt idx="9103">
                <c:v>9103</c:v>
              </c:pt>
              <c:pt idx="9104">
                <c:v>9104</c:v>
              </c:pt>
              <c:pt idx="9105">
                <c:v>9105</c:v>
              </c:pt>
              <c:pt idx="9106">
                <c:v>9106</c:v>
              </c:pt>
              <c:pt idx="9107">
                <c:v>9107</c:v>
              </c:pt>
              <c:pt idx="9108">
                <c:v>9108</c:v>
              </c:pt>
              <c:pt idx="9109">
                <c:v>9109</c:v>
              </c:pt>
              <c:pt idx="9110">
                <c:v>9110</c:v>
              </c:pt>
              <c:pt idx="9111">
                <c:v>9111</c:v>
              </c:pt>
              <c:pt idx="9112">
                <c:v>9112</c:v>
              </c:pt>
              <c:pt idx="9113">
                <c:v>9113</c:v>
              </c:pt>
              <c:pt idx="9114">
                <c:v>9114</c:v>
              </c:pt>
              <c:pt idx="9115">
                <c:v>9115</c:v>
              </c:pt>
              <c:pt idx="9116">
                <c:v>9116</c:v>
              </c:pt>
              <c:pt idx="9117">
                <c:v>9117</c:v>
              </c:pt>
              <c:pt idx="9118">
                <c:v>9118</c:v>
              </c:pt>
              <c:pt idx="9119">
                <c:v>9119</c:v>
              </c:pt>
              <c:pt idx="9120">
                <c:v>9120</c:v>
              </c:pt>
              <c:pt idx="9121">
                <c:v>9121</c:v>
              </c:pt>
              <c:pt idx="9122">
                <c:v>9122</c:v>
              </c:pt>
              <c:pt idx="9123">
                <c:v>9123</c:v>
              </c:pt>
              <c:pt idx="9124">
                <c:v>9124</c:v>
              </c:pt>
              <c:pt idx="9125">
                <c:v>9125</c:v>
              </c:pt>
              <c:pt idx="9126">
                <c:v>9126</c:v>
              </c:pt>
              <c:pt idx="9127">
                <c:v>9127</c:v>
              </c:pt>
              <c:pt idx="9128">
                <c:v>9128</c:v>
              </c:pt>
              <c:pt idx="9129">
                <c:v>9129</c:v>
              </c:pt>
              <c:pt idx="9130">
                <c:v>9130</c:v>
              </c:pt>
              <c:pt idx="9131">
                <c:v>9131</c:v>
              </c:pt>
              <c:pt idx="9132">
                <c:v>9132</c:v>
              </c:pt>
              <c:pt idx="9133">
                <c:v>9133</c:v>
              </c:pt>
              <c:pt idx="9134">
                <c:v>9134</c:v>
              </c:pt>
              <c:pt idx="9135">
                <c:v>9135</c:v>
              </c:pt>
              <c:pt idx="9136">
                <c:v>9136</c:v>
              </c:pt>
              <c:pt idx="9137">
                <c:v>9137</c:v>
              </c:pt>
              <c:pt idx="9138">
                <c:v>9138</c:v>
              </c:pt>
              <c:pt idx="9139">
                <c:v>9139</c:v>
              </c:pt>
              <c:pt idx="9140">
                <c:v>9140</c:v>
              </c:pt>
              <c:pt idx="9141">
                <c:v>9141</c:v>
              </c:pt>
              <c:pt idx="9142">
                <c:v>9142</c:v>
              </c:pt>
              <c:pt idx="9143">
                <c:v>9143</c:v>
              </c:pt>
              <c:pt idx="9144">
                <c:v>9144</c:v>
              </c:pt>
              <c:pt idx="9145">
                <c:v>9145</c:v>
              </c:pt>
              <c:pt idx="9146">
                <c:v>9146</c:v>
              </c:pt>
              <c:pt idx="9147">
                <c:v>9147</c:v>
              </c:pt>
              <c:pt idx="9148">
                <c:v>9148</c:v>
              </c:pt>
              <c:pt idx="9149">
                <c:v>9149</c:v>
              </c:pt>
              <c:pt idx="9150">
                <c:v>9150</c:v>
              </c:pt>
              <c:pt idx="9151">
                <c:v>9151</c:v>
              </c:pt>
              <c:pt idx="9152">
                <c:v>9152</c:v>
              </c:pt>
              <c:pt idx="9153">
                <c:v>9153</c:v>
              </c:pt>
              <c:pt idx="9154">
                <c:v>9154</c:v>
              </c:pt>
              <c:pt idx="9155">
                <c:v>9155</c:v>
              </c:pt>
              <c:pt idx="9156">
                <c:v>9156</c:v>
              </c:pt>
              <c:pt idx="9157">
                <c:v>9157</c:v>
              </c:pt>
              <c:pt idx="9158">
                <c:v>9158</c:v>
              </c:pt>
              <c:pt idx="9159">
                <c:v>9159</c:v>
              </c:pt>
              <c:pt idx="9160">
                <c:v>9160</c:v>
              </c:pt>
              <c:pt idx="9161">
                <c:v>9161</c:v>
              </c:pt>
              <c:pt idx="9162">
                <c:v>9162</c:v>
              </c:pt>
              <c:pt idx="9163">
                <c:v>9163</c:v>
              </c:pt>
              <c:pt idx="9164">
                <c:v>9164</c:v>
              </c:pt>
              <c:pt idx="9165">
                <c:v>9165</c:v>
              </c:pt>
              <c:pt idx="9166">
                <c:v>9166</c:v>
              </c:pt>
              <c:pt idx="9167">
                <c:v>9167</c:v>
              </c:pt>
              <c:pt idx="9168">
                <c:v>9168</c:v>
              </c:pt>
              <c:pt idx="9169">
                <c:v>9169</c:v>
              </c:pt>
              <c:pt idx="9170">
                <c:v>9170</c:v>
              </c:pt>
              <c:pt idx="9171">
                <c:v>9171</c:v>
              </c:pt>
              <c:pt idx="9172">
                <c:v>9172</c:v>
              </c:pt>
              <c:pt idx="9173">
                <c:v>9173</c:v>
              </c:pt>
              <c:pt idx="9174">
                <c:v>9174</c:v>
              </c:pt>
              <c:pt idx="9175">
                <c:v>9175</c:v>
              </c:pt>
              <c:pt idx="9176">
                <c:v>9176</c:v>
              </c:pt>
              <c:pt idx="9177">
                <c:v>9177</c:v>
              </c:pt>
              <c:pt idx="9178">
                <c:v>9178</c:v>
              </c:pt>
              <c:pt idx="9179">
                <c:v>9179</c:v>
              </c:pt>
              <c:pt idx="9180">
                <c:v>9180</c:v>
              </c:pt>
              <c:pt idx="9181">
                <c:v>9181</c:v>
              </c:pt>
              <c:pt idx="9182">
                <c:v>9182</c:v>
              </c:pt>
              <c:pt idx="9183">
                <c:v>9183</c:v>
              </c:pt>
              <c:pt idx="9184">
                <c:v>9184</c:v>
              </c:pt>
              <c:pt idx="9185">
                <c:v>9185</c:v>
              </c:pt>
              <c:pt idx="9186">
                <c:v>9186</c:v>
              </c:pt>
              <c:pt idx="9187">
                <c:v>9187</c:v>
              </c:pt>
              <c:pt idx="9188">
                <c:v>9188</c:v>
              </c:pt>
              <c:pt idx="9189">
                <c:v>9189</c:v>
              </c:pt>
              <c:pt idx="9190">
                <c:v>9190</c:v>
              </c:pt>
              <c:pt idx="9191">
                <c:v>9191</c:v>
              </c:pt>
              <c:pt idx="9192">
                <c:v>9192</c:v>
              </c:pt>
              <c:pt idx="9193">
                <c:v>9193</c:v>
              </c:pt>
              <c:pt idx="9194">
                <c:v>9194</c:v>
              </c:pt>
              <c:pt idx="9195">
                <c:v>9195</c:v>
              </c:pt>
              <c:pt idx="9196">
                <c:v>9196</c:v>
              </c:pt>
              <c:pt idx="9197">
                <c:v>9197</c:v>
              </c:pt>
              <c:pt idx="9198">
                <c:v>9198</c:v>
              </c:pt>
              <c:pt idx="9199">
                <c:v>9199</c:v>
              </c:pt>
              <c:pt idx="9200">
                <c:v>9200</c:v>
              </c:pt>
              <c:pt idx="9201">
                <c:v>9201</c:v>
              </c:pt>
              <c:pt idx="9202">
                <c:v>9202</c:v>
              </c:pt>
              <c:pt idx="9203">
                <c:v>9203</c:v>
              </c:pt>
              <c:pt idx="9204">
                <c:v>9204</c:v>
              </c:pt>
              <c:pt idx="9205">
                <c:v>9205</c:v>
              </c:pt>
              <c:pt idx="9206">
                <c:v>9206</c:v>
              </c:pt>
              <c:pt idx="9207">
                <c:v>9207</c:v>
              </c:pt>
              <c:pt idx="9208">
                <c:v>9208</c:v>
              </c:pt>
              <c:pt idx="9209">
                <c:v>9209</c:v>
              </c:pt>
              <c:pt idx="9210">
                <c:v>9210</c:v>
              </c:pt>
              <c:pt idx="9211">
                <c:v>9211</c:v>
              </c:pt>
              <c:pt idx="9212">
                <c:v>9212</c:v>
              </c:pt>
              <c:pt idx="9213">
                <c:v>9213</c:v>
              </c:pt>
              <c:pt idx="9214">
                <c:v>9214</c:v>
              </c:pt>
              <c:pt idx="9215">
                <c:v>9215</c:v>
              </c:pt>
              <c:pt idx="9216">
                <c:v>9216</c:v>
              </c:pt>
              <c:pt idx="9217">
                <c:v>9217</c:v>
              </c:pt>
              <c:pt idx="9218">
                <c:v>9218</c:v>
              </c:pt>
              <c:pt idx="9219">
                <c:v>9219</c:v>
              </c:pt>
              <c:pt idx="9220">
                <c:v>9220</c:v>
              </c:pt>
              <c:pt idx="9221">
                <c:v>9221</c:v>
              </c:pt>
              <c:pt idx="9222">
                <c:v>9222</c:v>
              </c:pt>
              <c:pt idx="9223">
                <c:v>9223</c:v>
              </c:pt>
              <c:pt idx="9224">
                <c:v>9224</c:v>
              </c:pt>
              <c:pt idx="9225">
                <c:v>9225</c:v>
              </c:pt>
              <c:pt idx="9226">
                <c:v>9226</c:v>
              </c:pt>
              <c:pt idx="9227">
                <c:v>9227</c:v>
              </c:pt>
              <c:pt idx="9228">
                <c:v>9228</c:v>
              </c:pt>
              <c:pt idx="9229">
                <c:v>9229</c:v>
              </c:pt>
              <c:pt idx="9230">
                <c:v>9230</c:v>
              </c:pt>
              <c:pt idx="9231">
                <c:v>9231</c:v>
              </c:pt>
              <c:pt idx="9232">
                <c:v>9232</c:v>
              </c:pt>
              <c:pt idx="9233">
                <c:v>9233</c:v>
              </c:pt>
              <c:pt idx="9234">
                <c:v>9234</c:v>
              </c:pt>
              <c:pt idx="9235">
                <c:v>9235</c:v>
              </c:pt>
              <c:pt idx="9236">
                <c:v>9236</c:v>
              </c:pt>
              <c:pt idx="9237">
                <c:v>9237</c:v>
              </c:pt>
              <c:pt idx="9238">
                <c:v>9238</c:v>
              </c:pt>
              <c:pt idx="9239">
                <c:v>9239</c:v>
              </c:pt>
              <c:pt idx="9240">
                <c:v>9240</c:v>
              </c:pt>
              <c:pt idx="9241">
                <c:v>9241</c:v>
              </c:pt>
              <c:pt idx="9242">
                <c:v>9242</c:v>
              </c:pt>
              <c:pt idx="9243">
                <c:v>9243</c:v>
              </c:pt>
              <c:pt idx="9244">
                <c:v>9244</c:v>
              </c:pt>
              <c:pt idx="9245">
                <c:v>9245</c:v>
              </c:pt>
              <c:pt idx="9246">
                <c:v>9246</c:v>
              </c:pt>
              <c:pt idx="9247">
                <c:v>9247</c:v>
              </c:pt>
              <c:pt idx="9248">
                <c:v>9248</c:v>
              </c:pt>
              <c:pt idx="9249">
                <c:v>9249</c:v>
              </c:pt>
              <c:pt idx="9250">
                <c:v>9250</c:v>
              </c:pt>
              <c:pt idx="9251">
                <c:v>9251</c:v>
              </c:pt>
              <c:pt idx="9252">
                <c:v>9252</c:v>
              </c:pt>
              <c:pt idx="9253">
                <c:v>9253</c:v>
              </c:pt>
              <c:pt idx="9254">
                <c:v>9254</c:v>
              </c:pt>
              <c:pt idx="9255">
                <c:v>9255</c:v>
              </c:pt>
              <c:pt idx="9256">
                <c:v>9256</c:v>
              </c:pt>
              <c:pt idx="9257">
                <c:v>9257</c:v>
              </c:pt>
              <c:pt idx="9258">
                <c:v>9258</c:v>
              </c:pt>
              <c:pt idx="9259">
                <c:v>9259</c:v>
              </c:pt>
              <c:pt idx="9260">
                <c:v>9260</c:v>
              </c:pt>
              <c:pt idx="9261">
                <c:v>9261</c:v>
              </c:pt>
              <c:pt idx="9262">
                <c:v>9262</c:v>
              </c:pt>
              <c:pt idx="9263">
                <c:v>9263</c:v>
              </c:pt>
              <c:pt idx="9264">
                <c:v>9264</c:v>
              </c:pt>
              <c:pt idx="9265">
                <c:v>9265</c:v>
              </c:pt>
              <c:pt idx="9266">
                <c:v>9266</c:v>
              </c:pt>
              <c:pt idx="9267">
                <c:v>9267</c:v>
              </c:pt>
              <c:pt idx="9268">
                <c:v>9268</c:v>
              </c:pt>
              <c:pt idx="9269">
                <c:v>9269</c:v>
              </c:pt>
              <c:pt idx="9270">
                <c:v>9270</c:v>
              </c:pt>
              <c:pt idx="9271">
                <c:v>9271</c:v>
              </c:pt>
              <c:pt idx="9272">
                <c:v>9272</c:v>
              </c:pt>
              <c:pt idx="9273">
                <c:v>9273</c:v>
              </c:pt>
              <c:pt idx="9274">
                <c:v>9274</c:v>
              </c:pt>
              <c:pt idx="9275">
                <c:v>9275</c:v>
              </c:pt>
              <c:pt idx="9276">
                <c:v>9276</c:v>
              </c:pt>
              <c:pt idx="9277">
                <c:v>9277</c:v>
              </c:pt>
              <c:pt idx="9278">
                <c:v>9278</c:v>
              </c:pt>
              <c:pt idx="9279">
                <c:v>9279</c:v>
              </c:pt>
              <c:pt idx="9280">
                <c:v>9280</c:v>
              </c:pt>
              <c:pt idx="9281">
                <c:v>9281</c:v>
              </c:pt>
              <c:pt idx="9282">
                <c:v>9282</c:v>
              </c:pt>
              <c:pt idx="9283">
                <c:v>9283</c:v>
              </c:pt>
              <c:pt idx="9284">
                <c:v>9284</c:v>
              </c:pt>
              <c:pt idx="9285">
                <c:v>9285</c:v>
              </c:pt>
              <c:pt idx="9286">
                <c:v>9286</c:v>
              </c:pt>
              <c:pt idx="9287">
                <c:v>9287</c:v>
              </c:pt>
              <c:pt idx="9288">
                <c:v>9288</c:v>
              </c:pt>
              <c:pt idx="9289">
                <c:v>9289</c:v>
              </c:pt>
              <c:pt idx="9290">
                <c:v>9290</c:v>
              </c:pt>
              <c:pt idx="9291">
                <c:v>9291</c:v>
              </c:pt>
              <c:pt idx="9292">
                <c:v>9292</c:v>
              </c:pt>
              <c:pt idx="9293">
                <c:v>9293</c:v>
              </c:pt>
              <c:pt idx="9294">
                <c:v>9294</c:v>
              </c:pt>
              <c:pt idx="9295">
                <c:v>9295</c:v>
              </c:pt>
              <c:pt idx="9296">
                <c:v>9296</c:v>
              </c:pt>
              <c:pt idx="9297">
                <c:v>9297</c:v>
              </c:pt>
              <c:pt idx="9298">
                <c:v>9298</c:v>
              </c:pt>
              <c:pt idx="9299">
                <c:v>9299</c:v>
              </c:pt>
              <c:pt idx="9300">
                <c:v>9300</c:v>
              </c:pt>
              <c:pt idx="9301">
                <c:v>9301</c:v>
              </c:pt>
              <c:pt idx="9302">
                <c:v>9302</c:v>
              </c:pt>
              <c:pt idx="9303">
                <c:v>9303</c:v>
              </c:pt>
              <c:pt idx="9304">
                <c:v>9304</c:v>
              </c:pt>
              <c:pt idx="9305">
                <c:v>9305</c:v>
              </c:pt>
              <c:pt idx="9306">
                <c:v>9306</c:v>
              </c:pt>
              <c:pt idx="9307">
                <c:v>9307</c:v>
              </c:pt>
              <c:pt idx="9308">
                <c:v>9308</c:v>
              </c:pt>
              <c:pt idx="9309">
                <c:v>9309</c:v>
              </c:pt>
              <c:pt idx="9310">
                <c:v>9310</c:v>
              </c:pt>
              <c:pt idx="9311">
                <c:v>9311</c:v>
              </c:pt>
              <c:pt idx="9312">
                <c:v>9312</c:v>
              </c:pt>
              <c:pt idx="9313">
                <c:v>9313</c:v>
              </c:pt>
              <c:pt idx="9314">
                <c:v>9314</c:v>
              </c:pt>
              <c:pt idx="9315">
                <c:v>9315</c:v>
              </c:pt>
              <c:pt idx="9316">
                <c:v>9316</c:v>
              </c:pt>
              <c:pt idx="9317">
                <c:v>9317</c:v>
              </c:pt>
              <c:pt idx="9318">
                <c:v>9318</c:v>
              </c:pt>
              <c:pt idx="9319">
                <c:v>9319</c:v>
              </c:pt>
              <c:pt idx="9320">
                <c:v>9320</c:v>
              </c:pt>
              <c:pt idx="9321">
                <c:v>9321</c:v>
              </c:pt>
              <c:pt idx="9322">
                <c:v>9322</c:v>
              </c:pt>
              <c:pt idx="9323">
                <c:v>9323</c:v>
              </c:pt>
              <c:pt idx="9324">
                <c:v>9324</c:v>
              </c:pt>
              <c:pt idx="9325">
                <c:v>9325</c:v>
              </c:pt>
              <c:pt idx="9326">
                <c:v>9326</c:v>
              </c:pt>
              <c:pt idx="9327">
                <c:v>9327</c:v>
              </c:pt>
              <c:pt idx="9328">
                <c:v>9328</c:v>
              </c:pt>
              <c:pt idx="9329">
                <c:v>9329</c:v>
              </c:pt>
              <c:pt idx="9330">
                <c:v>9330</c:v>
              </c:pt>
              <c:pt idx="9331">
                <c:v>9331</c:v>
              </c:pt>
              <c:pt idx="9332">
                <c:v>9332</c:v>
              </c:pt>
              <c:pt idx="9333">
                <c:v>9333</c:v>
              </c:pt>
              <c:pt idx="9334">
                <c:v>9334</c:v>
              </c:pt>
              <c:pt idx="9335">
                <c:v>9335</c:v>
              </c:pt>
              <c:pt idx="9336">
                <c:v>9336</c:v>
              </c:pt>
              <c:pt idx="9337">
                <c:v>9337</c:v>
              </c:pt>
              <c:pt idx="9338">
                <c:v>9338</c:v>
              </c:pt>
              <c:pt idx="9339">
                <c:v>9339</c:v>
              </c:pt>
              <c:pt idx="9340">
                <c:v>9340</c:v>
              </c:pt>
              <c:pt idx="9341">
                <c:v>9341</c:v>
              </c:pt>
              <c:pt idx="9342">
                <c:v>9342</c:v>
              </c:pt>
              <c:pt idx="9343">
                <c:v>9343</c:v>
              </c:pt>
              <c:pt idx="9344">
                <c:v>9344</c:v>
              </c:pt>
              <c:pt idx="9345">
                <c:v>9345</c:v>
              </c:pt>
              <c:pt idx="9346">
                <c:v>9346</c:v>
              </c:pt>
              <c:pt idx="9347">
                <c:v>9347</c:v>
              </c:pt>
              <c:pt idx="9348">
                <c:v>9348</c:v>
              </c:pt>
              <c:pt idx="9349">
                <c:v>9349</c:v>
              </c:pt>
              <c:pt idx="9350">
                <c:v>9350</c:v>
              </c:pt>
              <c:pt idx="9351">
                <c:v>9351</c:v>
              </c:pt>
              <c:pt idx="9352">
                <c:v>9352</c:v>
              </c:pt>
              <c:pt idx="9353">
                <c:v>9353</c:v>
              </c:pt>
              <c:pt idx="9354">
                <c:v>9354</c:v>
              </c:pt>
              <c:pt idx="9355">
                <c:v>9355</c:v>
              </c:pt>
              <c:pt idx="9356">
                <c:v>9356</c:v>
              </c:pt>
              <c:pt idx="9357">
                <c:v>9357</c:v>
              </c:pt>
              <c:pt idx="9358">
                <c:v>9358</c:v>
              </c:pt>
              <c:pt idx="9359">
                <c:v>9359</c:v>
              </c:pt>
              <c:pt idx="9360">
                <c:v>9360</c:v>
              </c:pt>
              <c:pt idx="9361">
                <c:v>9361</c:v>
              </c:pt>
              <c:pt idx="9362">
                <c:v>9362</c:v>
              </c:pt>
              <c:pt idx="9363">
                <c:v>9363</c:v>
              </c:pt>
              <c:pt idx="9364">
                <c:v>9364</c:v>
              </c:pt>
              <c:pt idx="9365">
                <c:v>9365</c:v>
              </c:pt>
              <c:pt idx="9366">
                <c:v>9366</c:v>
              </c:pt>
              <c:pt idx="9367">
                <c:v>9367</c:v>
              </c:pt>
              <c:pt idx="9368">
                <c:v>9368</c:v>
              </c:pt>
              <c:pt idx="9369">
                <c:v>9369</c:v>
              </c:pt>
              <c:pt idx="9370">
                <c:v>9370</c:v>
              </c:pt>
              <c:pt idx="9371">
                <c:v>9371</c:v>
              </c:pt>
              <c:pt idx="9372">
                <c:v>9372</c:v>
              </c:pt>
              <c:pt idx="9373">
                <c:v>9373</c:v>
              </c:pt>
              <c:pt idx="9374">
                <c:v>9374</c:v>
              </c:pt>
              <c:pt idx="9375">
                <c:v>9375</c:v>
              </c:pt>
              <c:pt idx="9376">
                <c:v>9376</c:v>
              </c:pt>
              <c:pt idx="9377">
                <c:v>9377</c:v>
              </c:pt>
              <c:pt idx="9378">
                <c:v>9378</c:v>
              </c:pt>
              <c:pt idx="9379">
                <c:v>9379</c:v>
              </c:pt>
              <c:pt idx="9380">
                <c:v>9380</c:v>
              </c:pt>
              <c:pt idx="9381">
                <c:v>9381</c:v>
              </c:pt>
              <c:pt idx="9382">
                <c:v>9382</c:v>
              </c:pt>
              <c:pt idx="9383">
                <c:v>9383</c:v>
              </c:pt>
              <c:pt idx="9384">
                <c:v>9384</c:v>
              </c:pt>
              <c:pt idx="9385">
                <c:v>9385</c:v>
              </c:pt>
              <c:pt idx="9386">
                <c:v>9386</c:v>
              </c:pt>
              <c:pt idx="9387">
                <c:v>9387</c:v>
              </c:pt>
              <c:pt idx="9388">
                <c:v>9388</c:v>
              </c:pt>
              <c:pt idx="9389">
                <c:v>9389</c:v>
              </c:pt>
              <c:pt idx="9390">
                <c:v>9390</c:v>
              </c:pt>
              <c:pt idx="9391">
                <c:v>9391</c:v>
              </c:pt>
              <c:pt idx="9392">
                <c:v>9392</c:v>
              </c:pt>
              <c:pt idx="9393">
                <c:v>9393</c:v>
              </c:pt>
              <c:pt idx="9394">
                <c:v>9394</c:v>
              </c:pt>
              <c:pt idx="9395">
                <c:v>9395</c:v>
              </c:pt>
              <c:pt idx="9396">
                <c:v>9396</c:v>
              </c:pt>
              <c:pt idx="9397">
                <c:v>9397</c:v>
              </c:pt>
              <c:pt idx="9398">
                <c:v>9398</c:v>
              </c:pt>
              <c:pt idx="9399">
                <c:v>9399</c:v>
              </c:pt>
              <c:pt idx="9400">
                <c:v>9400</c:v>
              </c:pt>
              <c:pt idx="9401">
                <c:v>9401</c:v>
              </c:pt>
              <c:pt idx="9402">
                <c:v>9402</c:v>
              </c:pt>
              <c:pt idx="9403">
                <c:v>9403</c:v>
              </c:pt>
              <c:pt idx="9404">
                <c:v>9404</c:v>
              </c:pt>
              <c:pt idx="9405">
                <c:v>9405</c:v>
              </c:pt>
              <c:pt idx="9406">
                <c:v>9406</c:v>
              </c:pt>
              <c:pt idx="9407">
                <c:v>9407</c:v>
              </c:pt>
              <c:pt idx="9408">
                <c:v>9408</c:v>
              </c:pt>
              <c:pt idx="9409">
                <c:v>9409</c:v>
              </c:pt>
              <c:pt idx="9410">
                <c:v>9410</c:v>
              </c:pt>
              <c:pt idx="9411">
                <c:v>9411</c:v>
              </c:pt>
              <c:pt idx="9412">
                <c:v>9412</c:v>
              </c:pt>
              <c:pt idx="9413">
                <c:v>9413</c:v>
              </c:pt>
              <c:pt idx="9414">
                <c:v>9414</c:v>
              </c:pt>
              <c:pt idx="9415">
                <c:v>9415</c:v>
              </c:pt>
              <c:pt idx="9416">
                <c:v>9416</c:v>
              </c:pt>
              <c:pt idx="9417">
                <c:v>9417</c:v>
              </c:pt>
              <c:pt idx="9418">
                <c:v>9418</c:v>
              </c:pt>
              <c:pt idx="9419">
                <c:v>9419</c:v>
              </c:pt>
              <c:pt idx="9420">
                <c:v>9420</c:v>
              </c:pt>
              <c:pt idx="9421">
                <c:v>9421</c:v>
              </c:pt>
              <c:pt idx="9422">
                <c:v>9422</c:v>
              </c:pt>
              <c:pt idx="9423">
                <c:v>9423</c:v>
              </c:pt>
              <c:pt idx="9424">
                <c:v>9424</c:v>
              </c:pt>
              <c:pt idx="9425">
                <c:v>9425</c:v>
              </c:pt>
              <c:pt idx="9426">
                <c:v>9426</c:v>
              </c:pt>
              <c:pt idx="9427">
                <c:v>9427</c:v>
              </c:pt>
              <c:pt idx="9428">
                <c:v>9428</c:v>
              </c:pt>
              <c:pt idx="9429">
                <c:v>9429</c:v>
              </c:pt>
              <c:pt idx="9430">
                <c:v>9430</c:v>
              </c:pt>
              <c:pt idx="9431">
                <c:v>9431</c:v>
              </c:pt>
              <c:pt idx="9432">
                <c:v>9432</c:v>
              </c:pt>
              <c:pt idx="9433">
                <c:v>9433</c:v>
              </c:pt>
              <c:pt idx="9434">
                <c:v>9434</c:v>
              </c:pt>
              <c:pt idx="9435">
                <c:v>9435</c:v>
              </c:pt>
              <c:pt idx="9436">
                <c:v>9436</c:v>
              </c:pt>
              <c:pt idx="9437">
                <c:v>9437</c:v>
              </c:pt>
              <c:pt idx="9438">
                <c:v>9438</c:v>
              </c:pt>
              <c:pt idx="9439">
                <c:v>9439</c:v>
              </c:pt>
              <c:pt idx="9440">
                <c:v>9440</c:v>
              </c:pt>
              <c:pt idx="9441">
                <c:v>9441</c:v>
              </c:pt>
              <c:pt idx="9442">
                <c:v>9442</c:v>
              </c:pt>
              <c:pt idx="9443">
                <c:v>9443</c:v>
              </c:pt>
              <c:pt idx="9444">
                <c:v>9444</c:v>
              </c:pt>
              <c:pt idx="9445">
                <c:v>9445</c:v>
              </c:pt>
              <c:pt idx="9446">
                <c:v>9446</c:v>
              </c:pt>
              <c:pt idx="9447">
                <c:v>9447</c:v>
              </c:pt>
              <c:pt idx="9448">
                <c:v>9448</c:v>
              </c:pt>
              <c:pt idx="9449">
                <c:v>9449</c:v>
              </c:pt>
              <c:pt idx="9450">
                <c:v>9450</c:v>
              </c:pt>
              <c:pt idx="9451">
                <c:v>9451</c:v>
              </c:pt>
              <c:pt idx="9452">
                <c:v>9452</c:v>
              </c:pt>
              <c:pt idx="9453">
                <c:v>9453</c:v>
              </c:pt>
              <c:pt idx="9454">
                <c:v>9454</c:v>
              </c:pt>
              <c:pt idx="9455">
                <c:v>9455</c:v>
              </c:pt>
              <c:pt idx="9456">
                <c:v>9456</c:v>
              </c:pt>
              <c:pt idx="9457">
                <c:v>9457</c:v>
              </c:pt>
              <c:pt idx="9458">
                <c:v>9458</c:v>
              </c:pt>
              <c:pt idx="9459">
                <c:v>9459</c:v>
              </c:pt>
              <c:pt idx="9460">
                <c:v>9460</c:v>
              </c:pt>
              <c:pt idx="9461">
                <c:v>9461</c:v>
              </c:pt>
              <c:pt idx="9462">
                <c:v>9462</c:v>
              </c:pt>
              <c:pt idx="9463">
                <c:v>9463</c:v>
              </c:pt>
              <c:pt idx="9464">
                <c:v>9464</c:v>
              </c:pt>
              <c:pt idx="9465">
                <c:v>9465</c:v>
              </c:pt>
              <c:pt idx="9466">
                <c:v>9466</c:v>
              </c:pt>
              <c:pt idx="9467">
                <c:v>9467</c:v>
              </c:pt>
              <c:pt idx="9468">
                <c:v>9468</c:v>
              </c:pt>
              <c:pt idx="9469">
                <c:v>9469</c:v>
              </c:pt>
              <c:pt idx="9470">
                <c:v>9470</c:v>
              </c:pt>
              <c:pt idx="9471">
                <c:v>9471</c:v>
              </c:pt>
              <c:pt idx="9472">
                <c:v>9472</c:v>
              </c:pt>
              <c:pt idx="9473">
                <c:v>9473</c:v>
              </c:pt>
              <c:pt idx="9474">
                <c:v>9474</c:v>
              </c:pt>
              <c:pt idx="9475">
                <c:v>9475</c:v>
              </c:pt>
              <c:pt idx="9476">
                <c:v>9476</c:v>
              </c:pt>
              <c:pt idx="9477">
                <c:v>9477</c:v>
              </c:pt>
              <c:pt idx="9478">
                <c:v>9478</c:v>
              </c:pt>
              <c:pt idx="9479">
                <c:v>9479</c:v>
              </c:pt>
              <c:pt idx="9480">
                <c:v>9480</c:v>
              </c:pt>
              <c:pt idx="9481">
                <c:v>9481</c:v>
              </c:pt>
              <c:pt idx="9482">
                <c:v>9482</c:v>
              </c:pt>
              <c:pt idx="9483">
                <c:v>9483</c:v>
              </c:pt>
              <c:pt idx="9484">
                <c:v>9484</c:v>
              </c:pt>
              <c:pt idx="9485">
                <c:v>9485</c:v>
              </c:pt>
              <c:pt idx="9486">
                <c:v>9486</c:v>
              </c:pt>
              <c:pt idx="9487">
                <c:v>9487</c:v>
              </c:pt>
              <c:pt idx="9488">
                <c:v>9488</c:v>
              </c:pt>
              <c:pt idx="9489">
                <c:v>9489</c:v>
              </c:pt>
              <c:pt idx="9490">
                <c:v>9490</c:v>
              </c:pt>
              <c:pt idx="9491">
                <c:v>9491</c:v>
              </c:pt>
              <c:pt idx="9492">
                <c:v>9492</c:v>
              </c:pt>
              <c:pt idx="9493">
                <c:v>9493</c:v>
              </c:pt>
              <c:pt idx="9494">
                <c:v>9494</c:v>
              </c:pt>
              <c:pt idx="9495">
                <c:v>9495</c:v>
              </c:pt>
              <c:pt idx="9496">
                <c:v>9496</c:v>
              </c:pt>
              <c:pt idx="9497">
                <c:v>9497</c:v>
              </c:pt>
              <c:pt idx="9498">
                <c:v>9498</c:v>
              </c:pt>
              <c:pt idx="9499">
                <c:v>9499</c:v>
              </c:pt>
              <c:pt idx="9500">
                <c:v>9500</c:v>
              </c:pt>
              <c:pt idx="9501">
                <c:v>9501</c:v>
              </c:pt>
              <c:pt idx="9502">
                <c:v>9502</c:v>
              </c:pt>
              <c:pt idx="9503">
                <c:v>9503</c:v>
              </c:pt>
              <c:pt idx="9504">
                <c:v>9504</c:v>
              </c:pt>
              <c:pt idx="9505">
                <c:v>9505</c:v>
              </c:pt>
              <c:pt idx="9506">
                <c:v>9506</c:v>
              </c:pt>
              <c:pt idx="9507">
                <c:v>9507</c:v>
              </c:pt>
              <c:pt idx="9508">
                <c:v>9508</c:v>
              </c:pt>
              <c:pt idx="9509">
                <c:v>9509</c:v>
              </c:pt>
              <c:pt idx="9510">
                <c:v>9510</c:v>
              </c:pt>
              <c:pt idx="9511">
                <c:v>9511</c:v>
              </c:pt>
              <c:pt idx="9512">
                <c:v>9512</c:v>
              </c:pt>
              <c:pt idx="9513">
                <c:v>9513</c:v>
              </c:pt>
              <c:pt idx="9514">
                <c:v>9514</c:v>
              </c:pt>
              <c:pt idx="9515">
                <c:v>9515</c:v>
              </c:pt>
              <c:pt idx="9516">
                <c:v>9516</c:v>
              </c:pt>
              <c:pt idx="9517">
                <c:v>9517</c:v>
              </c:pt>
              <c:pt idx="9518">
                <c:v>9518</c:v>
              </c:pt>
              <c:pt idx="9519">
                <c:v>9519</c:v>
              </c:pt>
              <c:pt idx="9520">
                <c:v>9520</c:v>
              </c:pt>
              <c:pt idx="9521">
                <c:v>9521</c:v>
              </c:pt>
              <c:pt idx="9522">
                <c:v>9522</c:v>
              </c:pt>
              <c:pt idx="9523">
                <c:v>9523</c:v>
              </c:pt>
              <c:pt idx="9524">
                <c:v>9524</c:v>
              </c:pt>
              <c:pt idx="9525">
                <c:v>9525</c:v>
              </c:pt>
              <c:pt idx="9526">
                <c:v>9526</c:v>
              </c:pt>
              <c:pt idx="9527">
                <c:v>9527</c:v>
              </c:pt>
              <c:pt idx="9528">
                <c:v>9528</c:v>
              </c:pt>
              <c:pt idx="9529">
                <c:v>9529</c:v>
              </c:pt>
              <c:pt idx="9530">
                <c:v>9530</c:v>
              </c:pt>
              <c:pt idx="9531">
                <c:v>9531</c:v>
              </c:pt>
              <c:pt idx="9532">
                <c:v>9532</c:v>
              </c:pt>
              <c:pt idx="9533">
                <c:v>9533</c:v>
              </c:pt>
              <c:pt idx="9534">
                <c:v>9534</c:v>
              </c:pt>
              <c:pt idx="9535">
                <c:v>9535</c:v>
              </c:pt>
              <c:pt idx="9536">
                <c:v>9536</c:v>
              </c:pt>
              <c:pt idx="9537">
                <c:v>9537</c:v>
              </c:pt>
              <c:pt idx="9538">
                <c:v>9538</c:v>
              </c:pt>
              <c:pt idx="9539">
                <c:v>9539</c:v>
              </c:pt>
              <c:pt idx="9540">
                <c:v>9540</c:v>
              </c:pt>
              <c:pt idx="9541">
                <c:v>9541</c:v>
              </c:pt>
              <c:pt idx="9542">
                <c:v>9542</c:v>
              </c:pt>
              <c:pt idx="9543">
                <c:v>9543</c:v>
              </c:pt>
              <c:pt idx="9544">
                <c:v>9544</c:v>
              </c:pt>
              <c:pt idx="9545">
                <c:v>9545</c:v>
              </c:pt>
              <c:pt idx="9546">
                <c:v>9546</c:v>
              </c:pt>
              <c:pt idx="9547">
                <c:v>9547</c:v>
              </c:pt>
              <c:pt idx="9548">
                <c:v>9548</c:v>
              </c:pt>
              <c:pt idx="9549">
                <c:v>9549</c:v>
              </c:pt>
              <c:pt idx="9550">
                <c:v>9550</c:v>
              </c:pt>
              <c:pt idx="9551">
                <c:v>9551</c:v>
              </c:pt>
              <c:pt idx="9552">
                <c:v>9552</c:v>
              </c:pt>
              <c:pt idx="9553">
                <c:v>9553</c:v>
              </c:pt>
              <c:pt idx="9554">
                <c:v>9554</c:v>
              </c:pt>
              <c:pt idx="9555">
                <c:v>9555</c:v>
              </c:pt>
              <c:pt idx="9556">
                <c:v>9556</c:v>
              </c:pt>
              <c:pt idx="9557">
                <c:v>9557</c:v>
              </c:pt>
              <c:pt idx="9558">
                <c:v>9558</c:v>
              </c:pt>
              <c:pt idx="9559">
                <c:v>9559</c:v>
              </c:pt>
              <c:pt idx="9560">
                <c:v>9560</c:v>
              </c:pt>
              <c:pt idx="9561">
                <c:v>9561</c:v>
              </c:pt>
              <c:pt idx="9562">
                <c:v>9562</c:v>
              </c:pt>
              <c:pt idx="9563">
                <c:v>9563</c:v>
              </c:pt>
              <c:pt idx="9564">
                <c:v>9564</c:v>
              </c:pt>
              <c:pt idx="9565">
                <c:v>9565</c:v>
              </c:pt>
              <c:pt idx="9566">
                <c:v>9566</c:v>
              </c:pt>
              <c:pt idx="9567">
                <c:v>9567</c:v>
              </c:pt>
              <c:pt idx="9568">
                <c:v>9568</c:v>
              </c:pt>
              <c:pt idx="9569">
                <c:v>9569</c:v>
              </c:pt>
              <c:pt idx="9570">
                <c:v>9570</c:v>
              </c:pt>
              <c:pt idx="9571">
                <c:v>9571</c:v>
              </c:pt>
              <c:pt idx="9572">
                <c:v>9572</c:v>
              </c:pt>
              <c:pt idx="9573">
                <c:v>9573</c:v>
              </c:pt>
              <c:pt idx="9574">
                <c:v>9574</c:v>
              </c:pt>
              <c:pt idx="9575">
                <c:v>9575</c:v>
              </c:pt>
              <c:pt idx="9576">
                <c:v>9576</c:v>
              </c:pt>
              <c:pt idx="9577">
                <c:v>9577</c:v>
              </c:pt>
              <c:pt idx="9578">
                <c:v>9578</c:v>
              </c:pt>
              <c:pt idx="9579">
                <c:v>9579</c:v>
              </c:pt>
              <c:pt idx="9580">
                <c:v>9580</c:v>
              </c:pt>
              <c:pt idx="9581">
                <c:v>9581</c:v>
              </c:pt>
              <c:pt idx="9582">
                <c:v>9582</c:v>
              </c:pt>
              <c:pt idx="9583">
                <c:v>9583</c:v>
              </c:pt>
              <c:pt idx="9584">
                <c:v>9584</c:v>
              </c:pt>
              <c:pt idx="9585">
                <c:v>9585</c:v>
              </c:pt>
              <c:pt idx="9586">
                <c:v>9586</c:v>
              </c:pt>
              <c:pt idx="9587">
                <c:v>9587</c:v>
              </c:pt>
              <c:pt idx="9588">
                <c:v>9588</c:v>
              </c:pt>
              <c:pt idx="9589">
                <c:v>9589</c:v>
              </c:pt>
              <c:pt idx="9590">
                <c:v>9590</c:v>
              </c:pt>
              <c:pt idx="9591">
                <c:v>9591</c:v>
              </c:pt>
              <c:pt idx="9592">
                <c:v>9592</c:v>
              </c:pt>
              <c:pt idx="9593">
                <c:v>9593</c:v>
              </c:pt>
              <c:pt idx="9594">
                <c:v>9594</c:v>
              </c:pt>
              <c:pt idx="9595">
                <c:v>9595</c:v>
              </c:pt>
              <c:pt idx="9596">
                <c:v>9596</c:v>
              </c:pt>
              <c:pt idx="9597">
                <c:v>9597</c:v>
              </c:pt>
              <c:pt idx="9598">
                <c:v>9598</c:v>
              </c:pt>
              <c:pt idx="9599">
                <c:v>9599</c:v>
              </c:pt>
              <c:pt idx="9600">
                <c:v>9600</c:v>
              </c:pt>
              <c:pt idx="9601">
                <c:v>9601</c:v>
              </c:pt>
              <c:pt idx="9602">
                <c:v>9602</c:v>
              </c:pt>
              <c:pt idx="9603">
                <c:v>9603</c:v>
              </c:pt>
              <c:pt idx="9604">
                <c:v>9604</c:v>
              </c:pt>
              <c:pt idx="9605">
                <c:v>9605</c:v>
              </c:pt>
              <c:pt idx="9606">
                <c:v>9606</c:v>
              </c:pt>
              <c:pt idx="9607">
                <c:v>9607</c:v>
              </c:pt>
              <c:pt idx="9608">
                <c:v>9608</c:v>
              </c:pt>
              <c:pt idx="9609">
                <c:v>9609</c:v>
              </c:pt>
              <c:pt idx="9610">
                <c:v>9610</c:v>
              </c:pt>
              <c:pt idx="9611">
                <c:v>9611</c:v>
              </c:pt>
              <c:pt idx="9612">
                <c:v>9612</c:v>
              </c:pt>
              <c:pt idx="9613">
                <c:v>9613</c:v>
              </c:pt>
              <c:pt idx="9614">
                <c:v>9614</c:v>
              </c:pt>
              <c:pt idx="9615">
                <c:v>9615</c:v>
              </c:pt>
              <c:pt idx="9616">
                <c:v>9616</c:v>
              </c:pt>
              <c:pt idx="9617">
                <c:v>9617</c:v>
              </c:pt>
              <c:pt idx="9618">
                <c:v>9618</c:v>
              </c:pt>
              <c:pt idx="9619">
                <c:v>9619</c:v>
              </c:pt>
              <c:pt idx="9620">
                <c:v>9620</c:v>
              </c:pt>
              <c:pt idx="9621">
                <c:v>9621</c:v>
              </c:pt>
              <c:pt idx="9622">
                <c:v>9622</c:v>
              </c:pt>
              <c:pt idx="9623">
                <c:v>9623</c:v>
              </c:pt>
              <c:pt idx="9624">
                <c:v>9624</c:v>
              </c:pt>
              <c:pt idx="9625">
                <c:v>9625</c:v>
              </c:pt>
              <c:pt idx="9626">
                <c:v>9626</c:v>
              </c:pt>
              <c:pt idx="9627">
                <c:v>9627</c:v>
              </c:pt>
              <c:pt idx="9628">
                <c:v>9628</c:v>
              </c:pt>
              <c:pt idx="9629">
                <c:v>9629</c:v>
              </c:pt>
              <c:pt idx="9630">
                <c:v>9630</c:v>
              </c:pt>
              <c:pt idx="9631">
                <c:v>9631</c:v>
              </c:pt>
              <c:pt idx="9632">
                <c:v>9632</c:v>
              </c:pt>
              <c:pt idx="9633">
                <c:v>9633</c:v>
              </c:pt>
              <c:pt idx="9634">
                <c:v>9634</c:v>
              </c:pt>
              <c:pt idx="9635">
                <c:v>9635</c:v>
              </c:pt>
              <c:pt idx="9636">
                <c:v>9636</c:v>
              </c:pt>
              <c:pt idx="9637">
                <c:v>9637</c:v>
              </c:pt>
              <c:pt idx="9638">
                <c:v>9638</c:v>
              </c:pt>
              <c:pt idx="9639">
                <c:v>9639</c:v>
              </c:pt>
              <c:pt idx="9640">
                <c:v>9640</c:v>
              </c:pt>
              <c:pt idx="9641">
                <c:v>9641</c:v>
              </c:pt>
              <c:pt idx="9642">
                <c:v>9642</c:v>
              </c:pt>
              <c:pt idx="9643">
                <c:v>9643</c:v>
              </c:pt>
              <c:pt idx="9644">
                <c:v>9644</c:v>
              </c:pt>
              <c:pt idx="9645">
                <c:v>9645</c:v>
              </c:pt>
              <c:pt idx="9646">
                <c:v>9646</c:v>
              </c:pt>
              <c:pt idx="9647">
                <c:v>9647</c:v>
              </c:pt>
              <c:pt idx="9648">
                <c:v>9648</c:v>
              </c:pt>
              <c:pt idx="9649">
                <c:v>9649</c:v>
              </c:pt>
              <c:pt idx="9650">
                <c:v>9650</c:v>
              </c:pt>
              <c:pt idx="9651">
                <c:v>9651</c:v>
              </c:pt>
              <c:pt idx="9652">
                <c:v>9652</c:v>
              </c:pt>
              <c:pt idx="9653">
                <c:v>9653</c:v>
              </c:pt>
              <c:pt idx="9654">
                <c:v>9654</c:v>
              </c:pt>
              <c:pt idx="9655">
                <c:v>9655</c:v>
              </c:pt>
              <c:pt idx="9656">
                <c:v>9656</c:v>
              </c:pt>
              <c:pt idx="9657">
                <c:v>9657</c:v>
              </c:pt>
              <c:pt idx="9658">
                <c:v>9658</c:v>
              </c:pt>
              <c:pt idx="9659">
                <c:v>9659</c:v>
              </c:pt>
              <c:pt idx="9660">
                <c:v>9660</c:v>
              </c:pt>
              <c:pt idx="9661">
                <c:v>9661</c:v>
              </c:pt>
              <c:pt idx="9662">
                <c:v>9662</c:v>
              </c:pt>
              <c:pt idx="9663">
                <c:v>9663</c:v>
              </c:pt>
              <c:pt idx="9664">
                <c:v>9664</c:v>
              </c:pt>
              <c:pt idx="9665">
                <c:v>9665</c:v>
              </c:pt>
              <c:pt idx="9666">
                <c:v>9666</c:v>
              </c:pt>
              <c:pt idx="9667">
                <c:v>9667</c:v>
              </c:pt>
              <c:pt idx="9668">
                <c:v>9668</c:v>
              </c:pt>
              <c:pt idx="9669">
                <c:v>9669</c:v>
              </c:pt>
              <c:pt idx="9670">
                <c:v>9670</c:v>
              </c:pt>
              <c:pt idx="9671">
                <c:v>9671</c:v>
              </c:pt>
              <c:pt idx="9672">
                <c:v>9672</c:v>
              </c:pt>
              <c:pt idx="9673">
                <c:v>9673</c:v>
              </c:pt>
              <c:pt idx="9674">
                <c:v>9674</c:v>
              </c:pt>
              <c:pt idx="9675">
                <c:v>9675</c:v>
              </c:pt>
              <c:pt idx="9676">
                <c:v>9676</c:v>
              </c:pt>
              <c:pt idx="9677">
                <c:v>9677</c:v>
              </c:pt>
              <c:pt idx="9678">
                <c:v>9678</c:v>
              </c:pt>
              <c:pt idx="9679">
                <c:v>9679</c:v>
              </c:pt>
              <c:pt idx="9680">
                <c:v>9680</c:v>
              </c:pt>
              <c:pt idx="9681">
                <c:v>9681</c:v>
              </c:pt>
              <c:pt idx="9682">
                <c:v>9682</c:v>
              </c:pt>
              <c:pt idx="9683">
                <c:v>9683</c:v>
              </c:pt>
              <c:pt idx="9684">
                <c:v>9684</c:v>
              </c:pt>
              <c:pt idx="9685">
                <c:v>9685</c:v>
              </c:pt>
              <c:pt idx="9686">
                <c:v>9686</c:v>
              </c:pt>
              <c:pt idx="9687">
                <c:v>9687</c:v>
              </c:pt>
              <c:pt idx="9688">
                <c:v>9688</c:v>
              </c:pt>
              <c:pt idx="9689">
                <c:v>9689</c:v>
              </c:pt>
              <c:pt idx="9690">
                <c:v>9690</c:v>
              </c:pt>
              <c:pt idx="9691">
                <c:v>9691</c:v>
              </c:pt>
              <c:pt idx="9692">
                <c:v>9692</c:v>
              </c:pt>
              <c:pt idx="9693">
                <c:v>9693</c:v>
              </c:pt>
              <c:pt idx="9694">
                <c:v>9694</c:v>
              </c:pt>
              <c:pt idx="9695">
                <c:v>9695</c:v>
              </c:pt>
              <c:pt idx="9696">
                <c:v>9696</c:v>
              </c:pt>
              <c:pt idx="9697">
                <c:v>9697</c:v>
              </c:pt>
              <c:pt idx="9698">
                <c:v>9698</c:v>
              </c:pt>
              <c:pt idx="9699">
                <c:v>9699</c:v>
              </c:pt>
              <c:pt idx="9700">
                <c:v>9700</c:v>
              </c:pt>
              <c:pt idx="9701">
                <c:v>9701</c:v>
              </c:pt>
              <c:pt idx="9702">
                <c:v>9702</c:v>
              </c:pt>
              <c:pt idx="9703">
                <c:v>9703</c:v>
              </c:pt>
              <c:pt idx="9704">
                <c:v>9704</c:v>
              </c:pt>
              <c:pt idx="9705">
                <c:v>9705</c:v>
              </c:pt>
              <c:pt idx="9706">
                <c:v>9706</c:v>
              </c:pt>
              <c:pt idx="9707">
                <c:v>9707</c:v>
              </c:pt>
              <c:pt idx="9708">
                <c:v>9708</c:v>
              </c:pt>
              <c:pt idx="9709">
                <c:v>9709</c:v>
              </c:pt>
              <c:pt idx="9710">
                <c:v>9710</c:v>
              </c:pt>
              <c:pt idx="9711">
                <c:v>9711</c:v>
              </c:pt>
              <c:pt idx="9712">
                <c:v>9712</c:v>
              </c:pt>
              <c:pt idx="9713">
                <c:v>9713</c:v>
              </c:pt>
              <c:pt idx="9714">
                <c:v>9714</c:v>
              </c:pt>
              <c:pt idx="9715">
                <c:v>9715</c:v>
              </c:pt>
              <c:pt idx="9716">
                <c:v>9716</c:v>
              </c:pt>
              <c:pt idx="9717">
                <c:v>9717</c:v>
              </c:pt>
              <c:pt idx="9718">
                <c:v>9718</c:v>
              </c:pt>
              <c:pt idx="9719">
                <c:v>9719</c:v>
              </c:pt>
              <c:pt idx="9720">
                <c:v>9720</c:v>
              </c:pt>
              <c:pt idx="9721">
                <c:v>9721</c:v>
              </c:pt>
              <c:pt idx="9722">
                <c:v>9722</c:v>
              </c:pt>
              <c:pt idx="9723">
                <c:v>9723</c:v>
              </c:pt>
              <c:pt idx="9724">
                <c:v>9724</c:v>
              </c:pt>
              <c:pt idx="9725">
                <c:v>9725</c:v>
              </c:pt>
              <c:pt idx="9726">
                <c:v>9726</c:v>
              </c:pt>
              <c:pt idx="9727">
                <c:v>9727</c:v>
              </c:pt>
              <c:pt idx="9728">
                <c:v>9728</c:v>
              </c:pt>
              <c:pt idx="9729">
                <c:v>9729</c:v>
              </c:pt>
              <c:pt idx="9730">
                <c:v>9730</c:v>
              </c:pt>
              <c:pt idx="9731">
                <c:v>9731</c:v>
              </c:pt>
              <c:pt idx="9732">
                <c:v>9732</c:v>
              </c:pt>
              <c:pt idx="9733">
                <c:v>9733</c:v>
              </c:pt>
              <c:pt idx="9734">
                <c:v>9734</c:v>
              </c:pt>
              <c:pt idx="9735">
                <c:v>9735</c:v>
              </c:pt>
              <c:pt idx="9736">
                <c:v>9736</c:v>
              </c:pt>
              <c:pt idx="9737">
                <c:v>9737</c:v>
              </c:pt>
              <c:pt idx="9738">
                <c:v>9738</c:v>
              </c:pt>
              <c:pt idx="9739">
                <c:v>9739</c:v>
              </c:pt>
              <c:pt idx="9740">
                <c:v>9740</c:v>
              </c:pt>
              <c:pt idx="9741">
                <c:v>9741</c:v>
              </c:pt>
              <c:pt idx="9742">
                <c:v>9742</c:v>
              </c:pt>
              <c:pt idx="9743">
                <c:v>9743</c:v>
              </c:pt>
              <c:pt idx="9744">
                <c:v>9744</c:v>
              </c:pt>
              <c:pt idx="9745">
                <c:v>9745</c:v>
              </c:pt>
              <c:pt idx="9746">
                <c:v>9746</c:v>
              </c:pt>
              <c:pt idx="9747">
                <c:v>9747</c:v>
              </c:pt>
              <c:pt idx="9748">
                <c:v>9748</c:v>
              </c:pt>
              <c:pt idx="9749">
                <c:v>9749</c:v>
              </c:pt>
              <c:pt idx="9750">
                <c:v>9750</c:v>
              </c:pt>
              <c:pt idx="9751">
                <c:v>9751</c:v>
              </c:pt>
              <c:pt idx="9752">
                <c:v>9752</c:v>
              </c:pt>
              <c:pt idx="9753">
                <c:v>9753</c:v>
              </c:pt>
              <c:pt idx="9754">
                <c:v>9754</c:v>
              </c:pt>
              <c:pt idx="9755">
                <c:v>9755</c:v>
              </c:pt>
              <c:pt idx="9756">
                <c:v>9756</c:v>
              </c:pt>
              <c:pt idx="9757">
                <c:v>9757</c:v>
              </c:pt>
              <c:pt idx="9758">
                <c:v>9758</c:v>
              </c:pt>
              <c:pt idx="9759">
                <c:v>9759</c:v>
              </c:pt>
              <c:pt idx="9760">
                <c:v>9760</c:v>
              </c:pt>
              <c:pt idx="9761">
                <c:v>9761</c:v>
              </c:pt>
              <c:pt idx="9762">
                <c:v>9762</c:v>
              </c:pt>
              <c:pt idx="9763">
                <c:v>9763</c:v>
              </c:pt>
              <c:pt idx="9764">
                <c:v>9764</c:v>
              </c:pt>
              <c:pt idx="9765">
                <c:v>9765</c:v>
              </c:pt>
              <c:pt idx="9766">
                <c:v>9766</c:v>
              </c:pt>
              <c:pt idx="9767">
                <c:v>9767</c:v>
              </c:pt>
              <c:pt idx="9768">
                <c:v>9768</c:v>
              </c:pt>
              <c:pt idx="9769">
                <c:v>9769</c:v>
              </c:pt>
              <c:pt idx="9770">
                <c:v>9770</c:v>
              </c:pt>
              <c:pt idx="9771">
                <c:v>9771</c:v>
              </c:pt>
              <c:pt idx="9772">
                <c:v>9772</c:v>
              </c:pt>
              <c:pt idx="9773">
                <c:v>9773</c:v>
              </c:pt>
              <c:pt idx="9774">
                <c:v>9774</c:v>
              </c:pt>
              <c:pt idx="9775">
                <c:v>9775</c:v>
              </c:pt>
              <c:pt idx="9776">
                <c:v>9776</c:v>
              </c:pt>
              <c:pt idx="9777">
                <c:v>9777</c:v>
              </c:pt>
              <c:pt idx="9778">
                <c:v>9778</c:v>
              </c:pt>
              <c:pt idx="9779">
                <c:v>9779</c:v>
              </c:pt>
              <c:pt idx="9780">
                <c:v>9780</c:v>
              </c:pt>
              <c:pt idx="9781">
                <c:v>9781</c:v>
              </c:pt>
              <c:pt idx="9782">
                <c:v>9782</c:v>
              </c:pt>
              <c:pt idx="9783">
                <c:v>9783</c:v>
              </c:pt>
              <c:pt idx="9784">
                <c:v>9784</c:v>
              </c:pt>
              <c:pt idx="9785">
                <c:v>9785</c:v>
              </c:pt>
              <c:pt idx="9786">
                <c:v>9786</c:v>
              </c:pt>
              <c:pt idx="9787">
                <c:v>9787</c:v>
              </c:pt>
              <c:pt idx="9788">
                <c:v>9788</c:v>
              </c:pt>
              <c:pt idx="9789">
                <c:v>9789</c:v>
              </c:pt>
              <c:pt idx="9790">
                <c:v>9790</c:v>
              </c:pt>
              <c:pt idx="9791">
                <c:v>9791</c:v>
              </c:pt>
              <c:pt idx="9792">
                <c:v>9792</c:v>
              </c:pt>
              <c:pt idx="9793">
                <c:v>9793</c:v>
              </c:pt>
              <c:pt idx="9794">
                <c:v>9794</c:v>
              </c:pt>
              <c:pt idx="9795">
                <c:v>9795</c:v>
              </c:pt>
              <c:pt idx="9796">
                <c:v>9796</c:v>
              </c:pt>
              <c:pt idx="9797">
                <c:v>9797</c:v>
              </c:pt>
              <c:pt idx="9798">
                <c:v>9798</c:v>
              </c:pt>
              <c:pt idx="9799">
                <c:v>9799</c:v>
              </c:pt>
              <c:pt idx="9800">
                <c:v>9800</c:v>
              </c:pt>
              <c:pt idx="9801">
                <c:v>9801</c:v>
              </c:pt>
              <c:pt idx="9802">
                <c:v>9802</c:v>
              </c:pt>
              <c:pt idx="9803">
                <c:v>9803</c:v>
              </c:pt>
              <c:pt idx="9804">
                <c:v>9804</c:v>
              </c:pt>
              <c:pt idx="9805">
                <c:v>9805</c:v>
              </c:pt>
              <c:pt idx="9806">
                <c:v>9806</c:v>
              </c:pt>
              <c:pt idx="9807">
                <c:v>9807</c:v>
              </c:pt>
              <c:pt idx="9808">
                <c:v>9808</c:v>
              </c:pt>
              <c:pt idx="9809">
                <c:v>9809</c:v>
              </c:pt>
              <c:pt idx="9810">
                <c:v>9810</c:v>
              </c:pt>
              <c:pt idx="9811">
                <c:v>9811</c:v>
              </c:pt>
              <c:pt idx="9812">
                <c:v>9812</c:v>
              </c:pt>
              <c:pt idx="9813">
                <c:v>9813</c:v>
              </c:pt>
              <c:pt idx="9814">
                <c:v>9814</c:v>
              </c:pt>
              <c:pt idx="9815">
                <c:v>9815</c:v>
              </c:pt>
              <c:pt idx="9816">
                <c:v>9816</c:v>
              </c:pt>
              <c:pt idx="9817">
                <c:v>9817</c:v>
              </c:pt>
              <c:pt idx="9818">
                <c:v>9818</c:v>
              </c:pt>
              <c:pt idx="9819">
                <c:v>9819</c:v>
              </c:pt>
              <c:pt idx="9820">
                <c:v>9820</c:v>
              </c:pt>
              <c:pt idx="9821">
                <c:v>9821</c:v>
              </c:pt>
              <c:pt idx="9822">
                <c:v>9822</c:v>
              </c:pt>
              <c:pt idx="9823">
                <c:v>9823</c:v>
              </c:pt>
              <c:pt idx="9824">
                <c:v>9824</c:v>
              </c:pt>
              <c:pt idx="9825">
                <c:v>9825</c:v>
              </c:pt>
              <c:pt idx="9826">
                <c:v>9826</c:v>
              </c:pt>
              <c:pt idx="9827">
                <c:v>9827</c:v>
              </c:pt>
              <c:pt idx="9828">
                <c:v>9828</c:v>
              </c:pt>
              <c:pt idx="9829">
                <c:v>9829</c:v>
              </c:pt>
              <c:pt idx="9830">
                <c:v>9830</c:v>
              </c:pt>
              <c:pt idx="9831">
                <c:v>9831</c:v>
              </c:pt>
              <c:pt idx="9832">
                <c:v>9832</c:v>
              </c:pt>
              <c:pt idx="9833">
                <c:v>9833</c:v>
              </c:pt>
              <c:pt idx="9834">
                <c:v>9834</c:v>
              </c:pt>
              <c:pt idx="9835">
                <c:v>9835</c:v>
              </c:pt>
              <c:pt idx="9836">
                <c:v>9836</c:v>
              </c:pt>
              <c:pt idx="9837">
                <c:v>9837</c:v>
              </c:pt>
              <c:pt idx="9838">
                <c:v>9838</c:v>
              </c:pt>
              <c:pt idx="9839">
                <c:v>9839</c:v>
              </c:pt>
              <c:pt idx="9840">
                <c:v>9840</c:v>
              </c:pt>
              <c:pt idx="9841">
                <c:v>9841</c:v>
              </c:pt>
              <c:pt idx="9842">
                <c:v>9842</c:v>
              </c:pt>
              <c:pt idx="9843">
                <c:v>9843</c:v>
              </c:pt>
              <c:pt idx="9844">
                <c:v>9844</c:v>
              </c:pt>
              <c:pt idx="9845">
                <c:v>9845</c:v>
              </c:pt>
              <c:pt idx="9846">
                <c:v>9846</c:v>
              </c:pt>
              <c:pt idx="9847">
                <c:v>9847</c:v>
              </c:pt>
              <c:pt idx="9848">
                <c:v>9848</c:v>
              </c:pt>
              <c:pt idx="9849">
                <c:v>9849</c:v>
              </c:pt>
              <c:pt idx="9850">
                <c:v>9850</c:v>
              </c:pt>
              <c:pt idx="9851">
                <c:v>9851</c:v>
              </c:pt>
              <c:pt idx="9852">
                <c:v>9852</c:v>
              </c:pt>
              <c:pt idx="9853">
                <c:v>9853</c:v>
              </c:pt>
              <c:pt idx="9854">
                <c:v>9854</c:v>
              </c:pt>
              <c:pt idx="9855">
                <c:v>9855</c:v>
              </c:pt>
              <c:pt idx="9856">
                <c:v>9856</c:v>
              </c:pt>
              <c:pt idx="9857">
                <c:v>9857</c:v>
              </c:pt>
              <c:pt idx="9858">
                <c:v>9858</c:v>
              </c:pt>
              <c:pt idx="9859">
                <c:v>9859</c:v>
              </c:pt>
              <c:pt idx="9860">
                <c:v>9860</c:v>
              </c:pt>
              <c:pt idx="9861">
                <c:v>9861</c:v>
              </c:pt>
              <c:pt idx="9862">
                <c:v>9862</c:v>
              </c:pt>
              <c:pt idx="9863">
                <c:v>9863</c:v>
              </c:pt>
              <c:pt idx="9864">
                <c:v>9864</c:v>
              </c:pt>
              <c:pt idx="9865">
                <c:v>9865</c:v>
              </c:pt>
              <c:pt idx="9866">
                <c:v>9866</c:v>
              </c:pt>
              <c:pt idx="9867">
                <c:v>9867</c:v>
              </c:pt>
              <c:pt idx="9868">
                <c:v>9868</c:v>
              </c:pt>
              <c:pt idx="9869">
                <c:v>9869</c:v>
              </c:pt>
              <c:pt idx="9870">
                <c:v>9870</c:v>
              </c:pt>
              <c:pt idx="9871">
                <c:v>9871</c:v>
              </c:pt>
              <c:pt idx="9872">
                <c:v>9872</c:v>
              </c:pt>
              <c:pt idx="9873">
                <c:v>9873</c:v>
              </c:pt>
              <c:pt idx="9874">
                <c:v>9874</c:v>
              </c:pt>
              <c:pt idx="9875">
                <c:v>9875</c:v>
              </c:pt>
              <c:pt idx="9876">
                <c:v>9876</c:v>
              </c:pt>
              <c:pt idx="9877">
                <c:v>9877</c:v>
              </c:pt>
              <c:pt idx="9878">
                <c:v>9878</c:v>
              </c:pt>
              <c:pt idx="9879">
                <c:v>9879</c:v>
              </c:pt>
              <c:pt idx="9880">
                <c:v>9880</c:v>
              </c:pt>
              <c:pt idx="9881">
                <c:v>9881</c:v>
              </c:pt>
              <c:pt idx="9882">
                <c:v>9882</c:v>
              </c:pt>
              <c:pt idx="9883">
                <c:v>9883</c:v>
              </c:pt>
              <c:pt idx="9884">
                <c:v>9884</c:v>
              </c:pt>
              <c:pt idx="9885">
                <c:v>9885</c:v>
              </c:pt>
              <c:pt idx="9886">
                <c:v>9886</c:v>
              </c:pt>
              <c:pt idx="9887">
                <c:v>9887</c:v>
              </c:pt>
              <c:pt idx="9888">
                <c:v>9888</c:v>
              </c:pt>
              <c:pt idx="9889">
                <c:v>9889</c:v>
              </c:pt>
              <c:pt idx="9890">
                <c:v>9890</c:v>
              </c:pt>
              <c:pt idx="9891">
                <c:v>9891</c:v>
              </c:pt>
              <c:pt idx="9892">
                <c:v>9892</c:v>
              </c:pt>
              <c:pt idx="9893">
                <c:v>9893</c:v>
              </c:pt>
              <c:pt idx="9894">
                <c:v>9894</c:v>
              </c:pt>
              <c:pt idx="9895">
                <c:v>9895</c:v>
              </c:pt>
              <c:pt idx="9896">
                <c:v>9896</c:v>
              </c:pt>
              <c:pt idx="9897">
                <c:v>9897</c:v>
              </c:pt>
              <c:pt idx="9898">
                <c:v>9898</c:v>
              </c:pt>
              <c:pt idx="9899">
                <c:v>9899</c:v>
              </c:pt>
              <c:pt idx="9900">
                <c:v>9900</c:v>
              </c:pt>
              <c:pt idx="9901">
                <c:v>9901</c:v>
              </c:pt>
              <c:pt idx="9902">
                <c:v>9902</c:v>
              </c:pt>
              <c:pt idx="9903">
                <c:v>9903</c:v>
              </c:pt>
              <c:pt idx="9904">
                <c:v>9904</c:v>
              </c:pt>
              <c:pt idx="9905">
                <c:v>9905</c:v>
              </c:pt>
              <c:pt idx="9906">
                <c:v>9906</c:v>
              </c:pt>
              <c:pt idx="9907">
                <c:v>9907</c:v>
              </c:pt>
              <c:pt idx="9908">
                <c:v>9908</c:v>
              </c:pt>
              <c:pt idx="9909">
                <c:v>9909</c:v>
              </c:pt>
              <c:pt idx="9910">
                <c:v>9910</c:v>
              </c:pt>
              <c:pt idx="9911">
                <c:v>9911</c:v>
              </c:pt>
              <c:pt idx="9912">
                <c:v>9912</c:v>
              </c:pt>
              <c:pt idx="9913">
                <c:v>9913</c:v>
              </c:pt>
              <c:pt idx="9914">
                <c:v>9914</c:v>
              </c:pt>
              <c:pt idx="9915">
                <c:v>9915</c:v>
              </c:pt>
              <c:pt idx="9916">
                <c:v>9916</c:v>
              </c:pt>
              <c:pt idx="9917">
                <c:v>9917</c:v>
              </c:pt>
              <c:pt idx="9918">
                <c:v>9918</c:v>
              </c:pt>
              <c:pt idx="9919">
                <c:v>9919</c:v>
              </c:pt>
              <c:pt idx="9920">
                <c:v>9920</c:v>
              </c:pt>
              <c:pt idx="9921">
                <c:v>9921</c:v>
              </c:pt>
              <c:pt idx="9922">
                <c:v>9922</c:v>
              </c:pt>
              <c:pt idx="9923">
                <c:v>9923</c:v>
              </c:pt>
              <c:pt idx="9924">
                <c:v>9924</c:v>
              </c:pt>
              <c:pt idx="9925">
                <c:v>9925</c:v>
              </c:pt>
              <c:pt idx="9926">
                <c:v>9926</c:v>
              </c:pt>
              <c:pt idx="9927">
                <c:v>9927</c:v>
              </c:pt>
              <c:pt idx="9928">
                <c:v>9928</c:v>
              </c:pt>
              <c:pt idx="9929">
                <c:v>9929</c:v>
              </c:pt>
              <c:pt idx="9930">
                <c:v>9930</c:v>
              </c:pt>
              <c:pt idx="9931">
                <c:v>9931</c:v>
              </c:pt>
              <c:pt idx="9932">
                <c:v>9932</c:v>
              </c:pt>
              <c:pt idx="9933">
                <c:v>9933</c:v>
              </c:pt>
              <c:pt idx="9934">
                <c:v>9934</c:v>
              </c:pt>
              <c:pt idx="9935">
                <c:v>9935</c:v>
              </c:pt>
              <c:pt idx="9936">
                <c:v>9936</c:v>
              </c:pt>
              <c:pt idx="9937">
                <c:v>9937</c:v>
              </c:pt>
              <c:pt idx="9938">
                <c:v>9938</c:v>
              </c:pt>
              <c:pt idx="9939">
                <c:v>9939</c:v>
              </c:pt>
              <c:pt idx="9940">
                <c:v>9940</c:v>
              </c:pt>
              <c:pt idx="9941">
                <c:v>9941</c:v>
              </c:pt>
              <c:pt idx="9942">
                <c:v>9942</c:v>
              </c:pt>
              <c:pt idx="9943">
                <c:v>9943</c:v>
              </c:pt>
              <c:pt idx="9944">
                <c:v>9944</c:v>
              </c:pt>
              <c:pt idx="9945">
                <c:v>9945</c:v>
              </c:pt>
              <c:pt idx="9946">
                <c:v>9946</c:v>
              </c:pt>
              <c:pt idx="9947">
                <c:v>9947</c:v>
              </c:pt>
              <c:pt idx="9948">
                <c:v>9948</c:v>
              </c:pt>
              <c:pt idx="9949">
                <c:v>9949</c:v>
              </c:pt>
              <c:pt idx="9950">
                <c:v>9950</c:v>
              </c:pt>
              <c:pt idx="9951">
                <c:v>9951</c:v>
              </c:pt>
              <c:pt idx="9952">
                <c:v>9952</c:v>
              </c:pt>
              <c:pt idx="9953">
                <c:v>9953</c:v>
              </c:pt>
              <c:pt idx="9954">
                <c:v>9954</c:v>
              </c:pt>
              <c:pt idx="9955">
                <c:v>9955</c:v>
              </c:pt>
              <c:pt idx="9956">
                <c:v>9956</c:v>
              </c:pt>
              <c:pt idx="9957">
                <c:v>9957</c:v>
              </c:pt>
              <c:pt idx="9958">
                <c:v>9958</c:v>
              </c:pt>
              <c:pt idx="9959">
                <c:v>9959</c:v>
              </c:pt>
              <c:pt idx="9960">
                <c:v>9960</c:v>
              </c:pt>
              <c:pt idx="9961">
                <c:v>9961</c:v>
              </c:pt>
              <c:pt idx="9962">
                <c:v>9962</c:v>
              </c:pt>
              <c:pt idx="9963">
                <c:v>9963</c:v>
              </c:pt>
              <c:pt idx="9964">
                <c:v>9964</c:v>
              </c:pt>
              <c:pt idx="9965">
                <c:v>9965</c:v>
              </c:pt>
              <c:pt idx="9966">
                <c:v>9966</c:v>
              </c:pt>
              <c:pt idx="9967">
                <c:v>9967</c:v>
              </c:pt>
              <c:pt idx="9968">
                <c:v>9968</c:v>
              </c:pt>
              <c:pt idx="9969">
                <c:v>9969</c:v>
              </c:pt>
              <c:pt idx="9970">
                <c:v>9970</c:v>
              </c:pt>
              <c:pt idx="9971">
                <c:v>9971</c:v>
              </c:pt>
              <c:pt idx="9972">
                <c:v>9972</c:v>
              </c:pt>
              <c:pt idx="9973">
                <c:v>9973</c:v>
              </c:pt>
              <c:pt idx="9974">
                <c:v>9974</c:v>
              </c:pt>
              <c:pt idx="9975">
                <c:v>9975</c:v>
              </c:pt>
              <c:pt idx="9976">
                <c:v>9976</c:v>
              </c:pt>
              <c:pt idx="9977">
                <c:v>9977</c:v>
              </c:pt>
              <c:pt idx="9978">
                <c:v>9978</c:v>
              </c:pt>
              <c:pt idx="9979">
                <c:v>9979</c:v>
              </c:pt>
              <c:pt idx="9980">
                <c:v>9980</c:v>
              </c:pt>
              <c:pt idx="9981">
                <c:v>9981</c:v>
              </c:pt>
              <c:pt idx="9982">
                <c:v>9982</c:v>
              </c:pt>
              <c:pt idx="9983">
                <c:v>9983</c:v>
              </c:pt>
              <c:pt idx="9984">
                <c:v>9984</c:v>
              </c:pt>
              <c:pt idx="9985">
                <c:v>9985</c:v>
              </c:pt>
              <c:pt idx="9986">
                <c:v>9986</c:v>
              </c:pt>
              <c:pt idx="9987">
                <c:v>9987</c:v>
              </c:pt>
              <c:pt idx="9988">
                <c:v>9988</c:v>
              </c:pt>
              <c:pt idx="9989">
                <c:v>9989</c:v>
              </c:pt>
              <c:pt idx="9990">
                <c:v>9990</c:v>
              </c:pt>
              <c:pt idx="9991">
                <c:v>9991</c:v>
              </c:pt>
              <c:pt idx="9992">
                <c:v>9992</c:v>
              </c:pt>
              <c:pt idx="9993">
                <c:v>9993</c:v>
              </c:pt>
              <c:pt idx="9994">
                <c:v>9994</c:v>
              </c:pt>
              <c:pt idx="9995">
                <c:v>9995</c:v>
              </c:pt>
              <c:pt idx="9996">
                <c:v>9996</c:v>
              </c:pt>
              <c:pt idx="9997">
                <c:v>9997</c:v>
              </c:pt>
              <c:pt idx="9998">
                <c:v>9998</c:v>
              </c:pt>
              <c:pt idx="9999">
                <c:v>9999</c:v>
              </c:pt>
              <c:pt idx="10000">
                <c:v>10000</c:v>
              </c:pt>
              <c:pt idx="10001">
                <c:v>10001</c:v>
              </c:pt>
              <c:pt idx="10002">
                <c:v>10002</c:v>
              </c:pt>
              <c:pt idx="10003">
                <c:v>10003</c:v>
              </c:pt>
              <c:pt idx="10004">
                <c:v>10004</c:v>
              </c:pt>
              <c:pt idx="10005">
                <c:v>10005</c:v>
              </c:pt>
              <c:pt idx="10006">
                <c:v>10006</c:v>
              </c:pt>
              <c:pt idx="10007">
                <c:v>10007</c:v>
              </c:pt>
              <c:pt idx="10008">
                <c:v>10008</c:v>
              </c:pt>
              <c:pt idx="10009">
                <c:v>10009</c:v>
              </c:pt>
              <c:pt idx="10010">
                <c:v>10010</c:v>
              </c:pt>
              <c:pt idx="10011">
                <c:v>10011</c:v>
              </c:pt>
              <c:pt idx="10012">
                <c:v>10012</c:v>
              </c:pt>
              <c:pt idx="10013">
                <c:v>10013</c:v>
              </c:pt>
              <c:pt idx="10014">
                <c:v>10014</c:v>
              </c:pt>
              <c:pt idx="10015">
                <c:v>10015</c:v>
              </c:pt>
              <c:pt idx="10016">
                <c:v>10016</c:v>
              </c:pt>
              <c:pt idx="10017">
                <c:v>10017</c:v>
              </c:pt>
              <c:pt idx="10018">
                <c:v>10018</c:v>
              </c:pt>
              <c:pt idx="10019">
                <c:v>10019</c:v>
              </c:pt>
              <c:pt idx="10020">
                <c:v>10020</c:v>
              </c:pt>
              <c:pt idx="10021">
                <c:v>10021</c:v>
              </c:pt>
              <c:pt idx="10022">
                <c:v>10022</c:v>
              </c:pt>
              <c:pt idx="10023">
                <c:v>10023</c:v>
              </c:pt>
              <c:pt idx="10024">
                <c:v>10024</c:v>
              </c:pt>
              <c:pt idx="10025">
                <c:v>10025</c:v>
              </c:pt>
              <c:pt idx="10026">
                <c:v>10026</c:v>
              </c:pt>
              <c:pt idx="10027">
                <c:v>10027</c:v>
              </c:pt>
              <c:pt idx="10028">
                <c:v>10028</c:v>
              </c:pt>
              <c:pt idx="10029">
                <c:v>10029</c:v>
              </c:pt>
              <c:pt idx="10030">
                <c:v>10030</c:v>
              </c:pt>
              <c:pt idx="10031">
                <c:v>10031</c:v>
              </c:pt>
              <c:pt idx="10032">
                <c:v>10032</c:v>
              </c:pt>
              <c:pt idx="10033">
                <c:v>10033</c:v>
              </c:pt>
              <c:pt idx="10034">
                <c:v>10034</c:v>
              </c:pt>
              <c:pt idx="10035">
                <c:v>10035</c:v>
              </c:pt>
              <c:pt idx="10036">
                <c:v>10036</c:v>
              </c:pt>
              <c:pt idx="10037">
                <c:v>10037</c:v>
              </c:pt>
              <c:pt idx="10038">
                <c:v>10038</c:v>
              </c:pt>
              <c:pt idx="10039">
                <c:v>10039</c:v>
              </c:pt>
              <c:pt idx="10040">
                <c:v>10040</c:v>
              </c:pt>
              <c:pt idx="10041">
                <c:v>10041</c:v>
              </c:pt>
              <c:pt idx="10042">
                <c:v>10042</c:v>
              </c:pt>
              <c:pt idx="10043">
                <c:v>10043</c:v>
              </c:pt>
              <c:pt idx="10044">
                <c:v>10044</c:v>
              </c:pt>
              <c:pt idx="10045">
                <c:v>10045</c:v>
              </c:pt>
              <c:pt idx="10046">
                <c:v>10046</c:v>
              </c:pt>
              <c:pt idx="10047">
                <c:v>10047</c:v>
              </c:pt>
              <c:pt idx="10048">
                <c:v>10048</c:v>
              </c:pt>
              <c:pt idx="10049">
                <c:v>10049</c:v>
              </c:pt>
              <c:pt idx="10050">
                <c:v>10050</c:v>
              </c:pt>
              <c:pt idx="10051">
                <c:v>10051</c:v>
              </c:pt>
              <c:pt idx="10052">
                <c:v>10052</c:v>
              </c:pt>
              <c:pt idx="10053">
                <c:v>10053</c:v>
              </c:pt>
              <c:pt idx="10054">
                <c:v>10054</c:v>
              </c:pt>
              <c:pt idx="10055">
                <c:v>10055</c:v>
              </c:pt>
              <c:pt idx="10056">
                <c:v>10056</c:v>
              </c:pt>
              <c:pt idx="10057">
                <c:v>10057</c:v>
              </c:pt>
              <c:pt idx="10058">
                <c:v>10058</c:v>
              </c:pt>
              <c:pt idx="10059">
                <c:v>10059</c:v>
              </c:pt>
              <c:pt idx="10060">
                <c:v>10060</c:v>
              </c:pt>
              <c:pt idx="10061">
                <c:v>10061</c:v>
              </c:pt>
              <c:pt idx="10062">
                <c:v>10062</c:v>
              </c:pt>
              <c:pt idx="10063">
                <c:v>10063</c:v>
              </c:pt>
              <c:pt idx="10064">
                <c:v>10064</c:v>
              </c:pt>
              <c:pt idx="10065">
                <c:v>10065</c:v>
              </c:pt>
              <c:pt idx="10066">
                <c:v>10066</c:v>
              </c:pt>
              <c:pt idx="10067">
                <c:v>10067</c:v>
              </c:pt>
              <c:pt idx="10068">
                <c:v>10068</c:v>
              </c:pt>
              <c:pt idx="10069">
                <c:v>10069</c:v>
              </c:pt>
              <c:pt idx="10070">
                <c:v>10070</c:v>
              </c:pt>
              <c:pt idx="10071">
                <c:v>10071</c:v>
              </c:pt>
              <c:pt idx="10072">
                <c:v>10072</c:v>
              </c:pt>
              <c:pt idx="10073">
                <c:v>10073</c:v>
              </c:pt>
              <c:pt idx="10074">
                <c:v>10074</c:v>
              </c:pt>
              <c:pt idx="10075">
                <c:v>10075</c:v>
              </c:pt>
              <c:pt idx="10076">
                <c:v>10076</c:v>
              </c:pt>
              <c:pt idx="10077">
                <c:v>10077</c:v>
              </c:pt>
              <c:pt idx="10078">
                <c:v>10078</c:v>
              </c:pt>
              <c:pt idx="10079">
                <c:v>10079</c:v>
              </c:pt>
              <c:pt idx="10080">
                <c:v>10080</c:v>
              </c:pt>
              <c:pt idx="10081">
                <c:v>10081</c:v>
              </c:pt>
              <c:pt idx="10082">
                <c:v>10082</c:v>
              </c:pt>
              <c:pt idx="10083">
                <c:v>10083</c:v>
              </c:pt>
              <c:pt idx="10084">
                <c:v>10084</c:v>
              </c:pt>
              <c:pt idx="10085">
                <c:v>10085</c:v>
              </c:pt>
              <c:pt idx="10086">
                <c:v>10086</c:v>
              </c:pt>
              <c:pt idx="10087">
                <c:v>10087</c:v>
              </c:pt>
              <c:pt idx="10088">
                <c:v>10088</c:v>
              </c:pt>
              <c:pt idx="10089">
                <c:v>10089</c:v>
              </c:pt>
              <c:pt idx="10090">
                <c:v>10090</c:v>
              </c:pt>
              <c:pt idx="10091">
                <c:v>10091</c:v>
              </c:pt>
              <c:pt idx="10092">
                <c:v>10092</c:v>
              </c:pt>
              <c:pt idx="10093">
                <c:v>10093</c:v>
              </c:pt>
              <c:pt idx="10094">
                <c:v>10094</c:v>
              </c:pt>
              <c:pt idx="10095">
                <c:v>10095</c:v>
              </c:pt>
              <c:pt idx="10096">
                <c:v>10096</c:v>
              </c:pt>
              <c:pt idx="10097">
                <c:v>10097</c:v>
              </c:pt>
              <c:pt idx="10098">
                <c:v>10098</c:v>
              </c:pt>
              <c:pt idx="10099">
                <c:v>10099</c:v>
              </c:pt>
              <c:pt idx="10100">
                <c:v>10100</c:v>
              </c:pt>
              <c:pt idx="10101">
                <c:v>10101</c:v>
              </c:pt>
              <c:pt idx="10102">
                <c:v>10102</c:v>
              </c:pt>
              <c:pt idx="10103">
                <c:v>10103</c:v>
              </c:pt>
              <c:pt idx="10104">
                <c:v>10104</c:v>
              </c:pt>
              <c:pt idx="10105">
                <c:v>10105</c:v>
              </c:pt>
              <c:pt idx="10106">
                <c:v>10106</c:v>
              </c:pt>
              <c:pt idx="10107">
                <c:v>10107</c:v>
              </c:pt>
              <c:pt idx="10108">
                <c:v>10108</c:v>
              </c:pt>
              <c:pt idx="10109">
                <c:v>10109</c:v>
              </c:pt>
              <c:pt idx="10110">
                <c:v>10110</c:v>
              </c:pt>
              <c:pt idx="10111">
                <c:v>10111</c:v>
              </c:pt>
              <c:pt idx="10112">
                <c:v>10112</c:v>
              </c:pt>
              <c:pt idx="10113">
                <c:v>10113</c:v>
              </c:pt>
              <c:pt idx="10114">
                <c:v>10114</c:v>
              </c:pt>
              <c:pt idx="10115">
                <c:v>10115</c:v>
              </c:pt>
              <c:pt idx="10116">
                <c:v>10116</c:v>
              </c:pt>
              <c:pt idx="10117">
                <c:v>10117</c:v>
              </c:pt>
              <c:pt idx="10118">
                <c:v>10118</c:v>
              </c:pt>
              <c:pt idx="10119">
                <c:v>10119</c:v>
              </c:pt>
              <c:pt idx="10120">
                <c:v>10120</c:v>
              </c:pt>
              <c:pt idx="10121">
                <c:v>10121</c:v>
              </c:pt>
              <c:pt idx="10122">
                <c:v>10122</c:v>
              </c:pt>
              <c:pt idx="10123">
                <c:v>10123</c:v>
              </c:pt>
              <c:pt idx="10124">
                <c:v>10124</c:v>
              </c:pt>
              <c:pt idx="10125">
                <c:v>10125</c:v>
              </c:pt>
              <c:pt idx="10126">
                <c:v>10126</c:v>
              </c:pt>
              <c:pt idx="10127">
                <c:v>10127</c:v>
              </c:pt>
              <c:pt idx="10128">
                <c:v>10128</c:v>
              </c:pt>
              <c:pt idx="10129">
                <c:v>10129</c:v>
              </c:pt>
              <c:pt idx="10130">
                <c:v>10130</c:v>
              </c:pt>
              <c:pt idx="10131">
                <c:v>10131</c:v>
              </c:pt>
              <c:pt idx="10132">
                <c:v>10132</c:v>
              </c:pt>
              <c:pt idx="10133">
                <c:v>10133</c:v>
              </c:pt>
              <c:pt idx="10134">
                <c:v>10134</c:v>
              </c:pt>
              <c:pt idx="10135">
                <c:v>10135</c:v>
              </c:pt>
              <c:pt idx="10136">
                <c:v>10136</c:v>
              </c:pt>
              <c:pt idx="10137">
                <c:v>10137</c:v>
              </c:pt>
              <c:pt idx="10138">
                <c:v>10138</c:v>
              </c:pt>
              <c:pt idx="10139">
                <c:v>10139</c:v>
              </c:pt>
              <c:pt idx="10140">
                <c:v>10140</c:v>
              </c:pt>
              <c:pt idx="10141">
                <c:v>10141</c:v>
              </c:pt>
              <c:pt idx="10142">
                <c:v>10142</c:v>
              </c:pt>
              <c:pt idx="10143">
                <c:v>10143</c:v>
              </c:pt>
              <c:pt idx="10144">
                <c:v>10144</c:v>
              </c:pt>
              <c:pt idx="10145">
                <c:v>10145</c:v>
              </c:pt>
              <c:pt idx="10146">
                <c:v>10146</c:v>
              </c:pt>
              <c:pt idx="10147">
                <c:v>10147</c:v>
              </c:pt>
              <c:pt idx="10148">
                <c:v>10148</c:v>
              </c:pt>
              <c:pt idx="10149">
                <c:v>10149</c:v>
              </c:pt>
              <c:pt idx="10150">
                <c:v>10150</c:v>
              </c:pt>
              <c:pt idx="10151">
                <c:v>10151</c:v>
              </c:pt>
              <c:pt idx="10152">
                <c:v>10152</c:v>
              </c:pt>
              <c:pt idx="10153">
                <c:v>10153</c:v>
              </c:pt>
              <c:pt idx="10154">
                <c:v>10154</c:v>
              </c:pt>
              <c:pt idx="10155">
                <c:v>10155</c:v>
              </c:pt>
              <c:pt idx="10156">
                <c:v>10156</c:v>
              </c:pt>
              <c:pt idx="10157">
                <c:v>10157</c:v>
              </c:pt>
              <c:pt idx="10158">
                <c:v>10158</c:v>
              </c:pt>
              <c:pt idx="10159">
                <c:v>10159</c:v>
              </c:pt>
              <c:pt idx="10160">
                <c:v>10160</c:v>
              </c:pt>
              <c:pt idx="10161">
                <c:v>10161</c:v>
              </c:pt>
              <c:pt idx="10162">
                <c:v>10162</c:v>
              </c:pt>
              <c:pt idx="10163">
                <c:v>10163</c:v>
              </c:pt>
              <c:pt idx="10164">
                <c:v>10164</c:v>
              </c:pt>
              <c:pt idx="10165">
                <c:v>10165</c:v>
              </c:pt>
              <c:pt idx="10166">
                <c:v>10166</c:v>
              </c:pt>
              <c:pt idx="10167">
                <c:v>10167</c:v>
              </c:pt>
              <c:pt idx="10168">
                <c:v>10168</c:v>
              </c:pt>
              <c:pt idx="10169">
                <c:v>10169</c:v>
              </c:pt>
              <c:pt idx="10170">
                <c:v>10170</c:v>
              </c:pt>
              <c:pt idx="10171">
                <c:v>10171</c:v>
              </c:pt>
              <c:pt idx="10172">
                <c:v>10172</c:v>
              </c:pt>
              <c:pt idx="10173">
                <c:v>10173</c:v>
              </c:pt>
              <c:pt idx="10174">
                <c:v>10174</c:v>
              </c:pt>
              <c:pt idx="10175">
                <c:v>10175</c:v>
              </c:pt>
              <c:pt idx="10176">
                <c:v>10176</c:v>
              </c:pt>
              <c:pt idx="10177">
                <c:v>10177</c:v>
              </c:pt>
              <c:pt idx="10178">
                <c:v>10178</c:v>
              </c:pt>
              <c:pt idx="10179">
                <c:v>10179</c:v>
              </c:pt>
              <c:pt idx="10180">
                <c:v>10180</c:v>
              </c:pt>
              <c:pt idx="10181">
                <c:v>10181</c:v>
              </c:pt>
              <c:pt idx="10182">
                <c:v>10182</c:v>
              </c:pt>
              <c:pt idx="10183">
                <c:v>10183</c:v>
              </c:pt>
              <c:pt idx="10184">
                <c:v>10184</c:v>
              </c:pt>
              <c:pt idx="10185">
                <c:v>10185</c:v>
              </c:pt>
              <c:pt idx="10186">
                <c:v>10186</c:v>
              </c:pt>
              <c:pt idx="10187">
                <c:v>10187</c:v>
              </c:pt>
              <c:pt idx="10188">
                <c:v>10188</c:v>
              </c:pt>
              <c:pt idx="10189">
                <c:v>10189</c:v>
              </c:pt>
              <c:pt idx="10190">
                <c:v>10190</c:v>
              </c:pt>
              <c:pt idx="10191">
                <c:v>10191</c:v>
              </c:pt>
              <c:pt idx="10192">
                <c:v>10192</c:v>
              </c:pt>
              <c:pt idx="10193">
                <c:v>10193</c:v>
              </c:pt>
              <c:pt idx="10194">
                <c:v>10194</c:v>
              </c:pt>
              <c:pt idx="10195">
                <c:v>10195</c:v>
              </c:pt>
              <c:pt idx="10196">
                <c:v>10196</c:v>
              </c:pt>
              <c:pt idx="10197">
                <c:v>10197</c:v>
              </c:pt>
              <c:pt idx="10198">
                <c:v>10198</c:v>
              </c:pt>
              <c:pt idx="10199">
                <c:v>10199</c:v>
              </c:pt>
              <c:pt idx="10200">
                <c:v>10200</c:v>
              </c:pt>
              <c:pt idx="10201">
                <c:v>10201</c:v>
              </c:pt>
              <c:pt idx="10202">
                <c:v>10202</c:v>
              </c:pt>
              <c:pt idx="10203">
                <c:v>10203</c:v>
              </c:pt>
              <c:pt idx="10204">
                <c:v>10204</c:v>
              </c:pt>
              <c:pt idx="10205">
                <c:v>10205</c:v>
              </c:pt>
              <c:pt idx="10206">
                <c:v>10206</c:v>
              </c:pt>
              <c:pt idx="10207">
                <c:v>10207</c:v>
              </c:pt>
              <c:pt idx="10208">
                <c:v>10208</c:v>
              </c:pt>
              <c:pt idx="10209">
                <c:v>10209</c:v>
              </c:pt>
              <c:pt idx="10210">
                <c:v>10210</c:v>
              </c:pt>
              <c:pt idx="10211">
                <c:v>10211</c:v>
              </c:pt>
              <c:pt idx="10212">
                <c:v>10212</c:v>
              </c:pt>
              <c:pt idx="10213">
                <c:v>10213</c:v>
              </c:pt>
              <c:pt idx="10214">
                <c:v>10214</c:v>
              </c:pt>
              <c:pt idx="10215">
                <c:v>10215</c:v>
              </c:pt>
              <c:pt idx="10216">
                <c:v>10216</c:v>
              </c:pt>
              <c:pt idx="10217">
                <c:v>10217</c:v>
              </c:pt>
              <c:pt idx="10218">
                <c:v>10218</c:v>
              </c:pt>
              <c:pt idx="10219">
                <c:v>10219</c:v>
              </c:pt>
              <c:pt idx="10220">
                <c:v>10220</c:v>
              </c:pt>
              <c:pt idx="10221">
                <c:v>10221</c:v>
              </c:pt>
              <c:pt idx="10222">
                <c:v>10222</c:v>
              </c:pt>
              <c:pt idx="10223">
                <c:v>10223</c:v>
              </c:pt>
              <c:pt idx="10224">
                <c:v>10224</c:v>
              </c:pt>
              <c:pt idx="10225">
                <c:v>10225</c:v>
              </c:pt>
              <c:pt idx="10226">
                <c:v>10226</c:v>
              </c:pt>
              <c:pt idx="10227">
                <c:v>10227</c:v>
              </c:pt>
              <c:pt idx="10228">
                <c:v>10228</c:v>
              </c:pt>
              <c:pt idx="10229">
                <c:v>10229</c:v>
              </c:pt>
              <c:pt idx="10230">
                <c:v>10230</c:v>
              </c:pt>
              <c:pt idx="10231">
                <c:v>10231</c:v>
              </c:pt>
              <c:pt idx="10232">
                <c:v>10232</c:v>
              </c:pt>
              <c:pt idx="10233">
                <c:v>10233</c:v>
              </c:pt>
              <c:pt idx="10234">
                <c:v>10234</c:v>
              </c:pt>
              <c:pt idx="10235">
                <c:v>10235</c:v>
              </c:pt>
              <c:pt idx="10236">
                <c:v>10236</c:v>
              </c:pt>
              <c:pt idx="10237">
                <c:v>10237</c:v>
              </c:pt>
              <c:pt idx="10238">
                <c:v>10238</c:v>
              </c:pt>
              <c:pt idx="10239">
                <c:v>10239</c:v>
              </c:pt>
              <c:pt idx="10240">
                <c:v>10240</c:v>
              </c:pt>
              <c:pt idx="10241">
                <c:v>10241</c:v>
              </c:pt>
              <c:pt idx="10242">
                <c:v>10242</c:v>
              </c:pt>
              <c:pt idx="10243">
                <c:v>10243</c:v>
              </c:pt>
              <c:pt idx="10244">
                <c:v>10244</c:v>
              </c:pt>
              <c:pt idx="10245">
                <c:v>10245</c:v>
              </c:pt>
              <c:pt idx="10246">
                <c:v>10246</c:v>
              </c:pt>
              <c:pt idx="10247">
                <c:v>10247</c:v>
              </c:pt>
              <c:pt idx="10248">
                <c:v>10248</c:v>
              </c:pt>
              <c:pt idx="10249">
                <c:v>10249</c:v>
              </c:pt>
              <c:pt idx="10250">
                <c:v>10250</c:v>
              </c:pt>
              <c:pt idx="10251">
                <c:v>10251</c:v>
              </c:pt>
              <c:pt idx="10252">
                <c:v>10252</c:v>
              </c:pt>
              <c:pt idx="10253">
                <c:v>10253</c:v>
              </c:pt>
              <c:pt idx="10254">
                <c:v>10254</c:v>
              </c:pt>
              <c:pt idx="10255">
                <c:v>10255</c:v>
              </c:pt>
              <c:pt idx="10256">
                <c:v>10256</c:v>
              </c:pt>
              <c:pt idx="10257">
                <c:v>10257</c:v>
              </c:pt>
              <c:pt idx="10258">
                <c:v>10258</c:v>
              </c:pt>
              <c:pt idx="10259">
                <c:v>10259</c:v>
              </c:pt>
              <c:pt idx="10260">
                <c:v>10260</c:v>
              </c:pt>
              <c:pt idx="10261">
                <c:v>10261</c:v>
              </c:pt>
              <c:pt idx="10262">
                <c:v>10262</c:v>
              </c:pt>
              <c:pt idx="10263">
                <c:v>10263</c:v>
              </c:pt>
              <c:pt idx="10264">
                <c:v>10264</c:v>
              </c:pt>
              <c:pt idx="10265">
                <c:v>10265</c:v>
              </c:pt>
              <c:pt idx="10266">
                <c:v>10266</c:v>
              </c:pt>
              <c:pt idx="10267">
                <c:v>10267</c:v>
              </c:pt>
              <c:pt idx="10268">
                <c:v>10268</c:v>
              </c:pt>
              <c:pt idx="10269">
                <c:v>10269</c:v>
              </c:pt>
              <c:pt idx="10270">
                <c:v>10270</c:v>
              </c:pt>
              <c:pt idx="10271">
                <c:v>10271</c:v>
              </c:pt>
              <c:pt idx="10272">
                <c:v>10272</c:v>
              </c:pt>
              <c:pt idx="10273">
                <c:v>10273</c:v>
              </c:pt>
              <c:pt idx="10274">
                <c:v>10274</c:v>
              </c:pt>
              <c:pt idx="10275">
                <c:v>10275</c:v>
              </c:pt>
              <c:pt idx="10276">
                <c:v>10276</c:v>
              </c:pt>
              <c:pt idx="10277">
                <c:v>10277</c:v>
              </c:pt>
              <c:pt idx="10278">
                <c:v>10278</c:v>
              </c:pt>
              <c:pt idx="10279">
                <c:v>10279</c:v>
              </c:pt>
              <c:pt idx="10280">
                <c:v>10280</c:v>
              </c:pt>
              <c:pt idx="10281">
                <c:v>10281</c:v>
              </c:pt>
              <c:pt idx="10282">
                <c:v>10282</c:v>
              </c:pt>
              <c:pt idx="10283">
                <c:v>10283</c:v>
              </c:pt>
              <c:pt idx="10284">
                <c:v>10284</c:v>
              </c:pt>
              <c:pt idx="10285">
                <c:v>10285</c:v>
              </c:pt>
              <c:pt idx="10286">
                <c:v>10286</c:v>
              </c:pt>
              <c:pt idx="10287">
                <c:v>10287</c:v>
              </c:pt>
              <c:pt idx="10288">
                <c:v>10288</c:v>
              </c:pt>
              <c:pt idx="10289">
                <c:v>10289</c:v>
              </c:pt>
              <c:pt idx="10290">
                <c:v>10290</c:v>
              </c:pt>
              <c:pt idx="10291">
                <c:v>10291</c:v>
              </c:pt>
              <c:pt idx="10292">
                <c:v>10292</c:v>
              </c:pt>
              <c:pt idx="10293">
                <c:v>10293</c:v>
              </c:pt>
              <c:pt idx="10294">
                <c:v>10294</c:v>
              </c:pt>
              <c:pt idx="10295">
                <c:v>10295</c:v>
              </c:pt>
              <c:pt idx="10296">
                <c:v>10296</c:v>
              </c:pt>
              <c:pt idx="10297">
                <c:v>10297</c:v>
              </c:pt>
              <c:pt idx="10298">
                <c:v>10298</c:v>
              </c:pt>
              <c:pt idx="10299">
                <c:v>10299</c:v>
              </c:pt>
              <c:pt idx="10300">
                <c:v>10300</c:v>
              </c:pt>
              <c:pt idx="10301">
                <c:v>10301</c:v>
              </c:pt>
              <c:pt idx="10302">
                <c:v>10302</c:v>
              </c:pt>
              <c:pt idx="10303">
                <c:v>10303</c:v>
              </c:pt>
              <c:pt idx="10304">
                <c:v>10304</c:v>
              </c:pt>
              <c:pt idx="10305">
                <c:v>10305</c:v>
              </c:pt>
              <c:pt idx="10306">
                <c:v>10306</c:v>
              </c:pt>
              <c:pt idx="10307">
                <c:v>10307</c:v>
              </c:pt>
              <c:pt idx="10308">
                <c:v>10308</c:v>
              </c:pt>
              <c:pt idx="10309">
                <c:v>10309</c:v>
              </c:pt>
              <c:pt idx="10310">
                <c:v>10310</c:v>
              </c:pt>
              <c:pt idx="10311">
                <c:v>10311</c:v>
              </c:pt>
              <c:pt idx="10312">
                <c:v>10312</c:v>
              </c:pt>
              <c:pt idx="10313">
                <c:v>10313</c:v>
              </c:pt>
              <c:pt idx="10314">
                <c:v>10314</c:v>
              </c:pt>
              <c:pt idx="10315">
                <c:v>10315</c:v>
              </c:pt>
              <c:pt idx="10316">
                <c:v>10316</c:v>
              </c:pt>
              <c:pt idx="10317">
                <c:v>10317</c:v>
              </c:pt>
              <c:pt idx="10318">
                <c:v>10318</c:v>
              </c:pt>
              <c:pt idx="10319">
                <c:v>10319</c:v>
              </c:pt>
              <c:pt idx="10320">
                <c:v>10320</c:v>
              </c:pt>
              <c:pt idx="10321">
                <c:v>10321</c:v>
              </c:pt>
              <c:pt idx="10322">
                <c:v>10322</c:v>
              </c:pt>
              <c:pt idx="10323">
                <c:v>10323</c:v>
              </c:pt>
              <c:pt idx="10324">
                <c:v>10324</c:v>
              </c:pt>
              <c:pt idx="10325">
                <c:v>10325</c:v>
              </c:pt>
              <c:pt idx="10326">
                <c:v>10326</c:v>
              </c:pt>
              <c:pt idx="10327">
                <c:v>10327</c:v>
              </c:pt>
              <c:pt idx="10328">
                <c:v>10328</c:v>
              </c:pt>
              <c:pt idx="10329">
                <c:v>10329</c:v>
              </c:pt>
              <c:pt idx="10330">
                <c:v>10330</c:v>
              </c:pt>
              <c:pt idx="10331">
                <c:v>10331</c:v>
              </c:pt>
              <c:pt idx="10332">
                <c:v>10332</c:v>
              </c:pt>
              <c:pt idx="10333">
                <c:v>10333</c:v>
              </c:pt>
              <c:pt idx="10334">
                <c:v>10334</c:v>
              </c:pt>
              <c:pt idx="10335">
                <c:v>10335</c:v>
              </c:pt>
              <c:pt idx="10336">
                <c:v>10336</c:v>
              </c:pt>
              <c:pt idx="10337">
                <c:v>10337</c:v>
              </c:pt>
              <c:pt idx="10338">
                <c:v>10338</c:v>
              </c:pt>
              <c:pt idx="10339">
                <c:v>10339</c:v>
              </c:pt>
              <c:pt idx="10340">
                <c:v>10340</c:v>
              </c:pt>
              <c:pt idx="10341">
                <c:v>10341</c:v>
              </c:pt>
              <c:pt idx="10342">
                <c:v>10342</c:v>
              </c:pt>
              <c:pt idx="10343">
                <c:v>10343</c:v>
              </c:pt>
              <c:pt idx="10344">
                <c:v>10344</c:v>
              </c:pt>
              <c:pt idx="10345">
                <c:v>10345</c:v>
              </c:pt>
              <c:pt idx="10346">
                <c:v>10346</c:v>
              </c:pt>
              <c:pt idx="10347">
                <c:v>10347</c:v>
              </c:pt>
              <c:pt idx="10348">
                <c:v>10348</c:v>
              </c:pt>
              <c:pt idx="10349">
                <c:v>10349</c:v>
              </c:pt>
              <c:pt idx="10350">
                <c:v>10350</c:v>
              </c:pt>
              <c:pt idx="10351">
                <c:v>10351</c:v>
              </c:pt>
              <c:pt idx="10352">
                <c:v>10352</c:v>
              </c:pt>
              <c:pt idx="10353">
                <c:v>10353</c:v>
              </c:pt>
              <c:pt idx="10354">
                <c:v>10354</c:v>
              </c:pt>
              <c:pt idx="10355">
                <c:v>10355</c:v>
              </c:pt>
              <c:pt idx="10356">
                <c:v>10356</c:v>
              </c:pt>
              <c:pt idx="10357">
                <c:v>10357</c:v>
              </c:pt>
              <c:pt idx="10358">
                <c:v>10358</c:v>
              </c:pt>
              <c:pt idx="10359">
                <c:v>10359</c:v>
              </c:pt>
              <c:pt idx="10360">
                <c:v>10360</c:v>
              </c:pt>
              <c:pt idx="10361">
                <c:v>10361</c:v>
              </c:pt>
              <c:pt idx="10362">
                <c:v>10362</c:v>
              </c:pt>
              <c:pt idx="10363">
                <c:v>10363</c:v>
              </c:pt>
              <c:pt idx="10364">
                <c:v>10364</c:v>
              </c:pt>
              <c:pt idx="10365">
                <c:v>10365</c:v>
              </c:pt>
              <c:pt idx="10366">
                <c:v>10366</c:v>
              </c:pt>
              <c:pt idx="10367">
                <c:v>10367</c:v>
              </c:pt>
              <c:pt idx="10368">
                <c:v>10368</c:v>
              </c:pt>
              <c:pt idx="10369">
                <c:v>10369</c:v>
              </c:pt>
              <c:pt idx="10370">
                <c:v>10370</c:v>
              </c:pt>
              <c:pt idx="10371">
                <c:v>10371</c:v>
              </c:pt>
              <c:pt idx="10372">
                <c:v>10372</c:v>
              </c:pt>
              <c:pt idx="10373">
                <c:v>10373</c:v>
              </c:pt>
              <c:pt idx="10374">
                <c:v>10374</c:v>
              </c:pt>
              <c:pt idx="10375">
                <c:v>10375</c:v>
              </c:pt>
              <c:pt idx="10376">
                <c:v>10376</c:v>
              </c:pt>
              <c:pt idx="10377">
                <c:v>10377</c:v>
              </c:pt>
              <c:pt idx="10378">
                <c:v>10378</c:v>
              </c:pt>
              <c:pt idx="10379">
                <c:v>10379</c:v>
              </c:pt>
              <c:pt idx="10380">
                <c:v>10380</c:v>
              </c:pt>
              <c:pt idx="10381">
                <c:v>10381</c:v>
              </c:pt>
              <c:pt idx="10382">
                <c:v>10382</c:v>
              </c:pt>
              <c:pt idx="10383">
                <c:v>10383</c:v>
              </c:pt>
              <c:pt idx="10384">
                <c:v>10384</c:v>
              </c:pt>
              <c:pt idx="10385">
                <c:v>10385</c:v>
              </c:pt>
              <c:pt idx="10386">
                <c:v>10386</c:v>
              </c:pt>
              <c:pt idx="10387">
                <c:v>10387</c:v>
              </c:pt>
              <c:pt idx="10388">
                <c:v>10388</c:v>
              </c:pt>
              <c:pt idx="10389">
                <c:v>10389</c:v>
              </c:pt>
              <c:pt idx="10390">
                <c:v>10390</c:v>
              </c:pt>
              <c:pt idx="10391">
                <c:v>10391</c:v>
              </c:pt>
              <c:pt idx="10392">
                <c:v>10392</c:v>
              </c:pt>
              <c:pt idx="10393">
                <c:v>10393</c:v>
              </c:pt>
              <c:pt idx="10394">
                <c:v>10394</c:v>
              </c:pt>
              <c:pt idx="10395">
                <c:v>10395</c:v>
              </c:pt>
              <c:pt idx="10396">
                <c:v>10396</c:v>
              </c:pt>
              <c:pt idx="10397">
                <c:v>10397</c:v>
              </c:pt>
              <c:pt idx="10398">
                <c:v>10398</c:v>
              </c:pt>
              <c:pt idx="10399">
                <c:v>10399</c:v>
              </c:pt>
              <c:pt idx="10400">
                <c:v>10400</c:v>
              </c:pt>
              <c:pt idx="10401">
                <c:v>10401</c:v>
              </c:pt>
              <c:pt idx="10402">
                <c:v>10402</c:v>
              </c:pt>
              <c:pt idx="10403">
                <c:v>10403</c:v>
              </c:pt>
              <c:pt idx="10404">
                <c:v>10404</c:v>
              </c:pt>
              <c:pt idx="10405">
                <c:v>10405</c:v>
              </c:pt>
              <c:pt idx="10406">
                <c:v>10406</c:v>
              </c:pt>
              <c:pt idx="10407">
                <c:v>10407</c:v>
              </c:pt>
              <c:pt idx="10408">
                <c:v>10408</c:v>
              </c:pt>
              <c:pt idx="10409">
                <c:v>10409</c:v>
              </c:pt>
              <c:pt idx="10410">
                <c:v>10410</c:v>
              </c:pt>
              <c:pt idx="10411">
                <c:v>10411</c:v>
              </c:pt>
              <c:pt idx="10412">
                <c:v>10412</c:v>
              </c:pt>
              <c:pt idx="10413">
                <c:v>10413</c:v>
              </c:pt>
              <c:pt idx="10414">
                <c:v>10414</c:v>
              </c:pt>
              <c:pt idx="10415">
                <c:v>10415</c:v>
              </c:pt>
              <c:pt idx="10416">
                <c:v>10416</c:v>
              </c:pt>
              <c:pt idx="10417">
                <c:v>10417</c:v>
              </c:pt>
              <c:pt idx="10418">
                <c:v>10418</c:v>
              </c:pt>
              <c:pt idx="10419">
                <c:v>10419</c:v>
              </c:pt>
              <c:pt idx="10420">
                <c:v>10420</c:v>
              </c:pt>
              <c:pt idx="10421">
                <c:v>10421</c:v>
              </c:pt>
              <c:pt idx="10422">
                <c:v>10422</c:v>
              </c:pt>
              <c:pt idx="10423">
                <c:v>10423</c:v>
              </c:pt>
              <c:pt idx="10424">
                <c:v>10424</c:v>
              </c:pt>
              <c:pt idx="10425">
                <c:v>10425</c:v>
              </c:pt>
              <c:pt idx="10426">
                <c:v>10426</c:v>
              </c:pt>
              <c:pt idx="10427">
                <c:v>10427</c:v>
              </c:pt>
              <c:pt idx="10428">
                <c:v>10428</c:v>
              </c:pt>
              <c:pt idx="10429">
                <c:v>10429</c:v>
              </c:pt>
              <c:pt idx="10430">
                <c:v>10430</c:v>
              </c:pt>
              <c:pt idx="10431">
                <c:v>10431</c:v>
              </c:pt>
              <c:pt idx="10432">
                <c:v>10432</c:v>
              </c:pt>
              <c:pt idx="10433">
                <c:v>10433</c:v>
              </c:pt>
              <c:pt idx="10434">
                <c:v>10434</c:v>
              </c:pt>
              <c:pt idx="10435">
                <c:v>10435</c:v>
              </c:pt>
              <c:pt idx="10436">
                <c:v>10436</c:v>
              </c:pt>
              <c:pt idx="10437">
                <c:v>10437</c:v>
              </c:pt>
              <c:pt idx="10438">
                <c:v>10438</c:v>
              </c:pt>
              <c:pt idx="10439">
                <c:v>10439</c:v>
              </c:pt>
              <c:pt idx="10440">
                <c:v>10440</c:v>
              </c:pt>
              <c:pt idx="10441">
                <c:v>10441</c:v>
              </c:pt>
              <c:pt idx="10442">
                <c:v>10442</c:v>
              </c:pt>
              <c:pt idx="10443">
                <c:v>10443</c:v>
              </c:pt>
              <c:pt idx="10444">
                <c:v>10444</c:v>
              </c:pt>
              <c:pt idx="10445">
                <c:v>10445</c:v>
              </c:pt>
              <c:pt idx="10446">
                <c:v>10446</c:v>
              </c:pt>
              <c:pt idx="10447">
                <c:v>10447</c:v>
              </c:pt>
              <c:pt idx="10448">
                <c:v>10448</c:v>
              </c:pt>
              <c:pt idx="10449">
                <c:v>10449</c:v>
              </c:pt>
              <c:pt idx="10450">
                <c:v>10450</c:v>
              </c:pt>
              <c:pt idx="10451">
                <c:v>10451</c:v>
              </c:pt>
              <c:pt idx="10452">
                <c:v>10452</c:v>
              </c:pt>
              <c:pt idx="10453">
                <c:v>10453</c:v>
              </c:pt>
              <c:pt idx="10454">
                <c:v>10454</c:v>
              </c:pt>
              <c:pt idx="10455">
                <c:v>10455</c:v>
              </c:pt>
              <c:pt idx="10456">
                <c:v>10456</c:v>
              </c:pt>
              <c:pt idx="10457">
                <c:v>10457</c:v>
              </c:pt>
              <c:pt idx="10458">
                <c:v>10458</c:v>
              </c:pt>
              <c:pt idx="10459">
                <c:v>10459</c:v>
              </c:pt>
              <c:pt idx="10460">
                <c:v>10460</c:v>
              </c:pt>
              <c:pt idx="10461">
                <c:v>10461</c:v>
              </c:pt>
              <c:pt idx="10462">
                <c:v>10462</c:v>
              </c:pt>
              <c:pt idx="10463">
                <c:v>10463</c:v>
              </c:pt>
              <c:pt idx="10464">
                <c:v>10464</c:v>
              </c:pt>
              <c:pt idx="10465">
                <c:v>10465</c:v>
              </c:pt>
              <c:pt idx="10466">
                <c:v>10466</c:v>
              </c:pt>
              <c:pt idx="10467">
                <c:v>10467</c:v>
              </c:pt>
              <c:pt idx="10468">
                <c:v>10468</c:v>
              </c:pt>
              <c:pt idx="10469">
                <c:v>10469</c:v>
              </c:pt>
              <c:pt idx="10470">
                <c:v>10470</c:v>
              </c:pt>
              <c:pt idx="10471">
                <c:v>10471</c:v>
              </c:pt>
              <c:pt idx="10472">
                <c:v>10472</c:v>
              </c:pt>
              <c:pt idx="10473">
                <c:v>10473</c:v>
              </c:pt>
              <c:pt idx="10474">
                <c:v>10474</c:v>
              </c:pt>
              <c:pt idx="10475">
                <c:v>10475</c:v>
              </c:pt>
              <c:pt idx="10476">
                <c:v>10476</c:v>
              </c:pt>
              <c:pt idx="10477">
                <c:v>10477</c:v>
              </c:pt>
              <c:pt idx="10478">
                <c:v>10478</c:v>
              </c:pt>
              <c:pt idx="10479">
                <c:v>10479</c:v>
              </c:pt>
              <c:pt idx="10480">
                <c:v>10480</c:v>
              </c:pt>
              <c:pt idx="10481">
                <c:v>10481</c:v>
              </c:pt>
              <c:pt idx="10482">
                <c:v>10482</c:v>
              </c:pt>
              <c:pt idx="10483">
                <c:v>10483</c:v>
              </c:pt>
              <c:pt idx="10484">
                <c:v>10484</c:v>
              </c:pt>
              <c:pt idx="10485">
                <c:v>10485</c:v>
              </c:pt>
              <c:pt idx="10486">
                <c:v>10486</c:v>
              </c:pt>
              <c:pt idx="10487">
                <c:v>10487</c:v>
              </c:pt>
              <c:pt idx="10488">
                <c:v>10488</c:v>
              </c:pt>
              <c:pt idx="10489">
                <c:v>10489</c:v>
              </c:pt>
              <c:pt idx="10490">
                <c:v>10490</c:v>
              </c:pt>
              <c:pt idx="10491">
                <c:v>10491</c:v>
              </c:pt>
              <c:pt idx="10492">
                <c:v>10492</c:v>
              </c:pt>
              <c:pt idx="10493">
                <c:v>10493</c:v>
              </c:pt>
              <c:pt idx="10494">
                <c:v>10494</c:v>
              </c:pt>
              <c:pt idx="10495">
                <c:v>10495</c:v>
              </c:pt>
              <c:pt idx="10496">
                <c:v>10496</c:v>
              </c:pt>
              <c:pt idx="10497">
                <c:v>10497</c:v>
              </c:pt>
              <c:pt idx="10498">
                <c:v>10498</c:v>
              </c:pt>
              <c:pt idx="10499">
                <c:v>10499</c:v>
              </c:pt>
              <c:pt idx="10500">
                <c:v>10500</c:v>
              </c:pt>
              <c:pt idx="10501">
                <c:v>10501</c:v>
              </c:pt>
              <c:pt idx="10502">
                <c:v>10502</c:v>
              </c:pt>
              <c:pt idx="10503">
                <c:v>10503</c:v>
              </c:pt>
              <c:pt idx="10504">
                <c:v>10504</c:v>
              </c:pt>
              <c:pt idx="10505">
                <c:v>10505</c:v>
              </c:pt>
              <c:pt idx="10506">
                <c:v>10506</c:v>
              </c:pt>
              <c:pt idx="10507">
                <c:v>10507</c:v>
              </c:pt>
              <c:pt idx="10508">
                <c:v>10508</c:v>
              </c:pt>
              <c:pt idx="10509">
                <c:v>10509</c:v>
              </c:pt>
              <c:pt idx="10510">
                <c:v>10510</c:v>
              </c:pt>
              <c:pt idx="10511">
                <c:v>10511</c:v>
              </c:pt>
              <c:pt idx="10512">
                <c:v>10512</c:v>
              </c:pt>
              <c:pt idx="10513">
                <c:v>10513</c:v>
              </c:pt>
              <c:pt idx="10514">
                <c:v>10514</c:v>
              </c:pt>
              <c:pt idx="10515">
                <c:v>10515</c:v>
              </c:pt>
              <c:pt idx="10516">
                <c:v>10516</c:v>
              </c:pt>
              <c:pt idx="10517">
                <c:v>10517</c:v>
              </c:pt>
              <c:pt idx="10518">
                <c:v>10518</c:v>
              </c:pt>
              <c:pt idx="10519">
                <c:v>10519</c:v>
              </c:pt>
              <c:pt idx="10520">
                <c:v>10520</c:v>
              </c:pt>
              <c:pt idx="10521">
                <c:v>10521</c:v>
              </c:pt>
              <c:pt idx="10522">
                <c:v>10522</c:v>
              </c:pt>
              <c:pt idx="10523">
                <c:v>10523</c:v>
              </c:pt>
              <c:pt idx="10524">
                <c:v>10524</c:v>
              </c:pt>
              <c:pt idx="10525">
                <c:v>10525</c:v>
              </c:pt>
              <c:pt idx="10526">
                <c:v>10526</c:v>
              </c:pt>
              <c:pt idx="10527">
                <c:v>10527</c:v>
              </c:pt>
              <c:pt idx="10528">
                <c:v>10528</c:v>
              </c:pt>
              <c:pt idx="10529">
                <c:v>10529</c:v>
              </c:pt>
              <c:pt idx="10530">
                <c:v>10530</c:v>
              </c:pt>
              <c:pt idx="10531">
                <c:v>10531</c:v>
              </c:pt>
              <c:pt idx="10532">
                <c:v>10532</c:v>
              </c:pt>
              <c:pt idx="10533">
                <c:v>10533</c:v>
              </c:pt>
              <c:pt idx="10534">
                <c:v>10534</c:v>
              </c:pt>
              <c:pt idx="10535">
                <c:v>10535</c:v>
              </c:pt>
              <c:pt idx="10536">
                <c:v>10536</c:v>
              </c:pt>
              <c:pt idx="10537">
                <c:v>10537</c:v>
              </c:pt>
              <c:pt idx="10538">
                <c:v>10538</c:v>
              </c:pt>
              <c:pt idx="10539">
                <c:v>10539</c:v>
              </c:pt>
              <c:pt idx="10540">
                <c:v>10540</c:v>
              </c:pt>
              <c:pt idx="10541">
                <c:v>10541</c:v>
              </c:pt>
              <c:pt idx="10542">
                <c:v>10542</c:v>
              </c:pt>
              <c:pt idx="10543">
                <c:v>10543</c:v>
              </c:pt>
              <c:pt idx="10544">
                <c:v>10544</c:v>
              </c:pt>
              <c:pt idx="10545">
                <c:v>10545</c:v>
              </c:pt>
              <c:pt idx="10546">
                <c:v>10546</c:v>
              </c:pt>
              <c:pt idx="10547">
                <c:v>10547</c:v>
              </c:pt>
              <c:pt idx="10548">
                <c:v>10548</c:v>
              </c:pt>
              <c:pt idx="10549">
                <c:v>10549</c:v>
              </c:pt>
              <c:pt idx="10550">
                <c:v>10550</c:v>
              </c:pt>
              <c:pt idx="10551">
                <c:v>10551</c:v>
              </c:pt>
              <c:pt idx="10552">
                <c:v>10552</c:v>
              </c:pt>
              <c:pt idx="10553">
                <c:v>10553</c:v>
              </c:pt>
              <c:pt idx="10554">
                <c:v>10554</c:v>
              </c:pt>
              <c:pt idx="10555">
                <c:v>10555</c:v>
              </c:pt>
              <c:pt idx="10556">
                <c:v>10556</c:v>
              </c:pt>
              <c:pt idx="10557">
                <c:v>10557</c:v>
              </c:pt>
              <c:pt idx="10558">
                <c:v>10558</c:v>
              </c:pt>
              <c:pt idx="10559">
                <c:v>10559</c:v>
              </c:pt>
              <c:pt idx="10560">
                <c:v>10560</c:v>
              </c:pt>
              <c:pt idx="10561">
                <c:v>10561</c:v>
              </c:pt>
              <c:pt idx="10562">
                <c:v>10562</c:v>
              </c:pt>
              <c:pt idx="10563">
                <c:v>10563</c:v>
              </c:pt>
              <c:pt idx="10564">
                <c:v>10564</c:v>
              </c:pt>
              <c:pt idx="10565">
                <c:v>10565</c:v>
              </c:pt>
              <c:pt idx="10566">
                <c:v>10566</c:v>
              </c:pt>
              <c:pt idx="10567">
                <c:v>10567</c:v>
              </c:pt>
              <c:pt idx="10568">
                <c:v>10568</c:v>
              </c:pt>
              <c:pt idx="10569">
                <c:v>10569</c:v>
              </c:pt>
              <c:pt idx="10570">
                <c:v>10570</c:v>
              </c:pt>
              <c:pt idx="10571">
                <c:v>10571</c:v>
              </c:pt>
              <c:pt idx="10572">
                <c:v>10572</c:v>
              </c:pt>
              <c:pt idx="10573">
                <c:v>10573</c:v>
              </c:pt>
              <c:pt idx="10574">
                <c:v>10574</c:v>
              </c:pt>
              <c:pt idx="10575">
                <c:v>10575</c:v>
              </c:pt>
              <c:pt idx="10576">
                <c:v>10576</c:v>
              </c:pt>
              <c:pt idx="10577">
                <c:v>10577</c:v>
              </c:pt>
              <c:pt idx="10578">
                <c:v>10578</c:v>
              </c:pt>
              <c:pt idx="10579">
                <c:v>10579</c:v>
              </c:pt>
              <c:pt idx="10580">
                <c:v>10580</c:v>
              </c:pt>
              <c:pt idx="10581">
                <c:v>10581</c:v>
              </c:pt>
              <c:pt idx="10582">
                <c:v>10582</c:v>
              </c:pt>
              <c:pt idx="10583">
                <c:v>10583</c:v>
              </c:pt>
              <c:pt idx="10584">
                <c:v>10584</c:v>
              </c:pt>
              <c:pt idx="10585">
                <c:v>10585</c:v>
              </c:pt>
              <c:pt idx="10586">
                <c:v>10586</c:v>
              </c:pt>
              <c:pt idx="10587">
                <c:v>10587</c:v>
              </c:pt>
              <c:pt idx="10588">
                <c:v>10588</c:v>
              </c:pt>
              <c:pt idx="10589">
                <c:v>10589</c:v>
              </c:pt>
              <c:pt idx="10590">
                <c:v>10590</c:v>
              </c:pt>
              <c:pt idx="10591">
                <c:v>10591</c:v>
              </c:pt>
              <c:pt idx="10592">
                <c:v>10592</c:v>
              </c:pt>
              <c:pt idx="10593">
                <c:v>10593</c:v>
              </c:pt>
              <c:pt idx="10594">
                <c:v>10594</c:v>
              </c:pt>
              <c:pt idx="10595">
                <c:v>10595</c:v>
              </c:pt>
              <c:pt idx="10596">
                <c:v>10596</c:v>
              </c:pt>
              <c:pt idx="10597">
                <c:v>10597</c:v>
              </c:pt>
              <c:pt idx="10598">
                <c:v>10598</c:v>
              </c:pt>
              <c:pt idx="10599">
                <c:v>10599</c:v>
              </c:pt>
              <c:pt idx="10600">
                <c:v>10600</c:v>
              </c:pt>
              <c:pt idx="10601">
                <c:v>10601</c:v>
              </c:pt>
              <c:pt idx="10602">
                <c:v>10602</c:v>
              </c:pt>
              <c:pt idx="10603">
                <c:v>10603</c:v>
              </c:pt>
              <c:pt idx="10604">
                <c:v>10604</c:v>
              </c:pt>
              <c:pt idx="10605">
                <c:v>10605</c:v>
              </c:pt>
              <c:pt idx="10606">
                <c:v>10606</c:v>
              </c:pt>
              <c:pt idx="10607">
                <c:v>10607</c:v>
              </c:pt>
              <c:pt idx="10608">
                <c:v>10608</c:v>
              </c:pt>
              <c:pt idx="10609">
                <c:v>10609</c:v>
              </c:pt>
              <c:pt idx="10610">
                <c:v>10610</c:v>
              </c:pt>
              <c:pt idx="10611">
                <c:v>10611</c:v>
              </c:pt>
              <c:pt idx="10612">
                <c:v>10612</c:v>
              </c:pt>
              <c:pt idx="10613">
                <c:v>10613</c:v>
              </c:pt>
              <c:pt idx="10614">
                <c:v>10614</c:v>
              </c:pt>
              <c:pt idx="10615">
                <c:v>10615</c:v>
              </c:pt>
              <c:pt idx="10616">
                <c:v>10616</c:v>
              </c:pt>
              <c:pt idx="10617">
                <c:v>10617</c:v>
              </c:pt>
              <c:pt idx="10618">
                <c:v>10618</c:v>
              </c:pt>
              <c:pt idx="10619">
                <c:v>10619</c:v>
              </c:pt>
              <c:pt idx="10620">
                <c:v>10620</c:v>
              </c:pt>
              <c:pt idx="10621">
                <c:v>10621</c:v>
              </c:pt>
              <c:pt idx="10622">
                <c:v>10622</c:v>
              </c:pt>
              <c:pt idx="10623">
                <c:v>10623</c:v>
              </c:pt>
              <c:pt idx="10624">
                <c:v>10624</c:v>
              </c:pt>
              <c:pt idx="10625">
                <c:v>10625</c:v>
              </c:pt>
              <c:pt idx="10626">
                <c:v>10626</c:v>
              </c:pt>
              <c:pt idx="10627">
                <c:v>10627</c:v>
              </c:pt>
              <c:pt idx="10628">
                <c:v>10628</c:v>
              </c:pt>
              <c:pt idx="10629">
                <c:v>10629</c:v>
              </c:pt>
              <c:pt idx="10630">
                <c:v>10630</c:v>
              </c:pt>
              <c:pt idx="10631">
                <c:v>10631</c:v>
              </c:pt>
              <c:pt idx="10632">
                <c:v>10632</c:v>
              </c:pt>
              <c:pt idx="10633">
                <c:v>10633</c:v>
              </c:pt>
              <c:pt idx="10634">
                <c:v>10634</c:v>
              </c:pt>
              <c:pt idx="10635">
                <c:v>10635</c:v>
              </c:pt>
              <c:pt idx="10636">
                <c:v>10636</c:v>
              </c:pt>
              <c:pt idx="10637">
                <c:v>10637</c:v>
              </c:pt>
              <c:pt idx="10638">
                <c:v>10638</c:v>
              </c:pt>
              <c:pt idx="10639">
                <c:v>10639</c:v>
              </c:pt>
              <c:pt idx="10640">
                <c:v>10640</c:v>
              </c:pt>
              <c:pt idx="10641">
                <c:v>10641</c:v>
              </c:pt>
              <c:pt idx="10642">
                <c:v>10642</c:v>
              </c:pt>
              <c:pt idx="10643">
                <c:v>10643</c:v>
              </c:pt>
              <c:pt idx="10644">
                <c:v>10644</c:v>
              </c:pt>
              <c:pt idx="10645">
                <c:v>10645</c:v>
              </c:pt>
              <c:pt idx="10646">
                <c:v>10646</c:v>
              </c:pt>
              <c:pt idx="10647">
                <c:v>10647</c:v>
              </c:pt>
              <c:pt idx="10648">
                <c:v>10648</c:v>
              </c:pt>
              <c:pt idx="10649">
                <c:v>10649</c:v>
              </c:pt>
              <c:pt idx="10650">
                <c:v>10650</c:v>
              </c:pt>
              <c:pt idx="10651">
                <c:v>10651</c:v>
              </c:pt>
              <c:pt idx="10652">
                <c:v>10652</c:v>
              </c:pt>
              <c:pt idx="10653">
                <c:v>10653</c:v>
              </c:pt>
              <c:pt idx="10654">
                <c:v>10654</c:v>
              </c:pt>
              <c:pt idx="10655">
                <c:v>10655</c:v>
              </c:pt>
              <c:pt idx="10656">
                <c:v>10656</c:v>
              </c:pt>
              <c:pt idx="10657">
                <c:v>10657</c:v>
              </c:pt>
              <c:pt idx="10658">
                <c:v>10658</c:v>
              </c:pt>
              <c:pt idx="10659">
                <c:v>10659</c:v>
              </c:pt>
              <c:pt idx="10660">
                <c:v>10660</c:v>
              </c:pt>
              <c:pt idx="10661">
                <c:v>10661</c:v>
              </c:pt>
              <c:pt idx="10662">
                <c:v>10662</c:v>
              </c:pt>
              <c:pt idx="10663">
                <c:v>10663</c:v>
              </c:pt>
              <c:pt idx="10664">
                <c:v>10664</c:v>
              </c:pt>
              <c:pt idx="10665">
                <c:v>10665</c:v>
              </c:pt>
              <c:pt idx="10666">
                <c:v>10666</c:v>
              </c:pt>
              <c:pt idx="10667">
                <c:v>10667</c:v>
              </c:pt>
              <c:pt idx="10668">
                <c:v>10668</c:v>
              </c:pt>
              <c:pt idx="10669">
                <c:v>10669</c:v>
              </c:pt>
              <c:pt idx="10670">
                <c:v>10670</c:v>
              </c:pt>
              <c:pt idx="10671">
                <c:v>10671</c:v>
              </c:pt>
              <c:pt idx="10672">
                <c:v>10672</c:v>
              </c:pt>
              <c:pt idx="10673">
                <c:v>10673</c:v>
              </c:pt>
              <c:pt idx="10674">
                <c:v>10674</c:v>
              </c:pt>
              <c:pt idx="10675">
                <c:v>10675</c:v>
              </c:pt>
              <c:pt idx="10676">
                <c:v>10676</c:v>
              </c:pt>
              <c:pt idx="10677">
                <c:v>10677</c:v>
              </c:pt>
              <c:pt idx="10678">
                <c:v>10678</c:v>
              </c:pt>
              <c:pt idx="10679">
                <c:v>10679</c:v>
              </c:pt>
              <c:pt idx="10680">
                <c:v>10680</c:v>
              </c:pt>
              <c:pt idx="10681">
                <c:v>10681</c:v>
              </c:pt>
              <c:pt idx="10682">
                <c:v>10682</c:v>
              </c:pt>
              <c:pt idx="10683">
                <c:v>10683</c:v>
              </c:pt>
              <c:pt idx="10684">
                <c:v>10684</c:v>
              </c:pt>
              <c:pt idx="10685">
                <c:v>10685</c:v>
              </c:pt>
              <c:pt idx="10686">
                <c:v>10686</c:v>
              </c:pt>
              <c:pt idx="10687">
                <c:v>10687</c:v>
              </c:pt>
              <c:pt idx="10688">
                <c:v>10688</c:v>
              </c:pt>
              <c:pt idx="10689">
                <c:v>10689</c:v>
              </c:pt>
              <c:pt idx="10690">
                <c:v>10690</c:v>
              </c:pt>
              <c:pt idx="10691">
                <c:v>10691</c:v>
              </c:pt>
              <c:pt idx="10692">
                <c:v>10692</c:v>
              </c:pt>
              <c:pt idx="10693">
                <c:v>10693</c:v>
              </c:pt>
              <c:pt idx="10694">
                <c:v>10694</c:v>
              </c:pt>
              <c:pt idx="10695">
                <c:v>10695</c:v>
              </c:pt>
              <c:pt idx="10696">
                <c:v>10696</c:v>
              </c:pt>
              <c:pt idx="10697">
                <c:v>10697</c:v>
              </c:pt>
              <c:pt idx="10698">
                <c:v>10698</c:v>
              </c:pt>
              <c:pt idx="10699">
                <c:v>10699</c:v>
              </c:pt>
              <c:pt idx="10700">
                <c:v>10700</c:v>
              </c:pt>
              <c:pt idx="10701">
                <c:v>10701</c:v>
              </c:pt>
              <c:pt idx="10702">
                <c:v>10702</c:v>
              </c:pt>
              <c:pt idx="10703">
                <c:v>10703</c:v>
              </c:pt>
              <c:pt idx="10704">
                <c:v>10704</c:v>
              </c:pt>
              <c:pt idx="10705">
                <c:v>10705</c:v>
              </c:pt>
              <c:pt idx="10706">
                <c:v>10706</c:v>
              </c:pt>
              <c:pt idx="10707">
                <c:v>10707</c:v>
              </c:pt>
              <c:pt idx="10708">
                <c:v>10708</c:v>
              </c:pt>
              <c:pt idx="10709">
                <c:v>10709</c:v>
              </c:pt>
              <c:pt idx="10710">
                <c:v>10710</c:v>
              </c:pt>
              <c:pt idx="10711">
                <c:v>10711</c:v>
              </c:pt>
              <c:pt idx="10712">
                <c:v>10712</c:v>
              </c:pt>
              <c:pt idx="10713">
                <c:v>10713</c:v>
              </c:pt>
              <c:pt idx="10714">
                <c:v>10714</c:v>
              </c:pt>
              <c:pt idx="10715">
                <c:v>10715</c:v>
              </c:pt>
              <c:pt idx="10716">
                <c:v>10716</c:v>
              </c:pt>
              <c:pt idx="10717">
                <c:v>10717</c:v>
              </c:pt>
              <c:pt idx="10718">
                <c:v>10718</c:v>
              </c:pt>
              <c:pt idx="10719">
                <c:v>10719</c:v>
              </c:pt>
              <c:pt idx="10720">
                <c:v>10720</c:v>
              </c:pt>
              <c:pt idx="10721">
                <c:v>10721</c:v>
              </c:pt>
              <c:pt idx="10722">
                <c:v>10722</c:v>
              </c:pt>
              <c:pt idx="10723">
                <c:v>10723</c:v>
              </c:pt>
              <c:pt idx="10724">
                <c:v>10724</c:v>
              </c:pt>
              <c:pt idx="10725">
                <c:v>10725</c:v>
              </c:pt>
              <c:pt idx="10726">
                <c:v>10726</c:v>
              </c:pt>
              <c:pt idx="10727">
                <c:v>10727</c:v>
              </c:pt>
              <c:pt idx="10728">
                <c:v>10728</c:v>
              </c:pt>
              <c:pt idx="10729">
                <c:v>10729</c:v>
              </c:pt>
              <c:pt idx="10730">
                <c:v>10730</c:v>
              </c:pt>
              <c:pt idx="10731">
                <c:v>10731</c:v>
              </c:pt>
              <c:pt idx="10732">
                <c:v>10732</c:v>
              </c:pt>
              <c:pt idx="10733">
                <c:v>10733</c:v>
              </c:pt>
              <c:pt idx="10734">
                <c:v>10734</c:v>
              </c:pt>
              <c:pt idx="10735">
                <c:v>10735</c:v>
              </c:pt>
              <c:pt idx="10736">
                <c:v>10736</c:v>
              </c:pt>
              <c:pt idx="10737">
                <c:v>10737</c:v>
              </c:pt>
              <c:pt idx="10738">
                <c:v>10738</c:v>
              </c:pt>
              <c:pt idx="10739">
                <c:v>10739</c:v>
              </c:pt>
              <c:pt idx="10740">
                <c:v>10740</c:v>
              </c:pt>
              <c:pt idx="10741">
                <c:v>10741</c:v>
              </c:pt>
              <c:pt idx="10742">
                <c:v>10742</c:v>
              </c:pt>
              <c:pt idx="10743">
                <c:v>10743</c:v>
              </c:pt>
              <c:pt idx="10744">
                <c:v>10744</c:v>
              </c:pt>
              <c:pt idx="10745">
                <c:v>10745</c:v>
              </c:pt>
              <c:pt idx="10746">
                <c:v>10746</c:v>
              </c:pt>
              <c:pt idx="10747">
                <c:v>10747</c:v>
              </c:pt>
              <c:pt idx="10748">
                <c:v>10748</c:v>
              </c:pt>
              <c:pt idx="10749">
                <c:v>10749</c:v>
              </c:pt>
              <c:pt idx="10750">
                <c:v>10750</c:v>
              </c:pt>
              <c:pt idx="10751">
                <c:v>10751</c:v>
              </c:pt>
              <c:pt idx="10752">
                <c:v>10752</c:v>
              </c:pt>
              <c:pt idx="10753">
                <c:v>10753</c:v>
              </c:pt>
              <c:pt idx="10754">
                <c:v>10754</c:v>
              </c:pt>
              <c:pt idx="10755">
                <c:v>10755</c:v>
              </c:pt>
              <c:pt idx="10756">
                <c:v>10756</c:v>
              </c:pt>
              <c:pt idx="10757">
                <c:v>10757</c:v>
              </c:pt>
              <c:pt idx="10758">
                <c:v>10758</c:v>
              </c:pt>
              <c:pt idx="10759">
                <c:v>10759</c:v>
              </c:pt>
              <c:pt idx="10760">
                <c:v>10760</c:v>
              </c:pt>
              <c:pt idx="10761">
                <c:v>10761</c:v>
              </c:pt>
              <c:pt idx="10762">
                <c:v>10762</c:v>
              </c:pt>
              <c:pt idx="10763">
                <c:v>10763</c:v>
              </c:pt>
              <c:pt idx="10764">
                <c:v>10764</c:v>
              </c:pt>
              <c:pt idx="10765">
                <c:v>10765</c:v>
              </c:pt>
              <c:pt idx="10766">
                <c:v>10766</c:v>
              </c:pt>
              <c:pt idx="10767">
                <c:v>10767</c:v>
              </c:pt>
              <c:pt idx="10768">
                <c:v>10768</c:v>
              </c:pt>
              <c:pt idx="10769">
                <c:v>10769</c:v>
              </c:pt>
              <c:pt idx="10770">
                <c:v>10770</c:v>
              </c:pt>
              <c:pt idx="10771">
                <c:v>10771</c:v>
              </c:pt>
              <c:pt idx="10772">
                <c:v>10772</c:v>
              </c:pt>
              <c:pt idx="10773">
                <c:v>10773</c:v>
              </c:pt>
              <c:pt idx="10774">
                <c:v>10774</c:v>
              </c:pt>
              <c:pt idx="10775">
                <c:v>10775</c:v>
              </c:pt>
              <c:pt idx="10776">
                <c:v>10776</c:v>
              </c:pt>
              <c:pt idx="10777">
                <c:v>10777</c:v>
              </c:pt>
              <c:pt idx="10778">
                <c:v>10778</c:v>
              </c:pt>
              <c:pt idx="10779">
                <c:v>10779</c:v>
              </c:pt>
              <c:pt idx="10780">
                <c:v>10780</c:v>
              </c:pt>
              <c:pt idx="10781">
                <c:v>10781</c:v>
              </c:pt>
              <c:pt idx="10782">
                <c:v>10782</c:v>
              </c:pt>
              <c:pt idx="10783">
                <c:v>10783</c:v>
              </c:pt>
              <c:pt idx="10784">
                <c:v>10784</c:v>
              </c:pt>
              <c:pt idx="10785">
                <c:v>10785</c:v>
              </c:pt>
              <c:pt idx="10786">
                <c:v>10786</c:v>
              </c:pt>
              <c:pt idx="10787">
                <c:v>10787</c:v>
              </c:pt>
              <c:pt idx="10788">
                <c:v>10788</c:v>
              </c:pt>
              <c:pt idx="10789">
                <c:v>10789</c:v>
              </c:pt>
              <c:pt idx="10790">
                <c:v>10790</c:v>
              </c:pt>
              <c:pt idx="10791">
                <c:v>10791</c:v>
              </c:pt>
              <c:pt idx="10792">
                <c:v>10792</c:v>
              </c:pt>
              <c:pt idx="10793">
                <c:v>10793</c:v>
              </c:pt>
              <c:pt idx="10794">
                <c:v>10794</c:v>
              </c:pt>
              <c:pt idx="10795">
                <c:v>10795</c:v>
              </c:pt>
              <c:pt idx="10796">
                <c:v>10796</c:v>
              </c:pt>
              <c:pt idx="10797">
                <c:v>10797</c:v>
              </c:pt>
              <c:pt idx="10798">
                <c:v>10798</c:v>
              </c:pt>
              <c:pt idx="10799">
                <c:v>10799</c:v>
              </c:pt>
              <c:pt idx="10800">
                <c:v>10800</c:v>
              </c:pt>
              <c:pt idx="10801">
                <c:v>10801</c:v>
              </c:pt>
              <c:pt idx="10802">
                <c:v>10802</c:v>
              </c:pt>
              <c:pt idx="10803">
                <c:v>10803</c:v>
              </c:pt>
              <c:pt idx="10804">
                <c:v>10804</c:v>
              </c:pt>
              <c:pt idx="10805">
                <c:v>10805</c:v>
              </c:pt>
              <c:pt idx="10806">
                <c:v>10806</c:v>
              </c:pt>
              <c:pt idx="10807">
                <c:v>10807</c:v>
              </c:pt>
              <c:pt idx="10808">
                <c:v>10808</c:v>
              </c:pt>
              <c:pt idx="10809">
                <c:v>10809</c:v>
              </c:pt>
              <c:pt idx="10810">
                <c:v>10810</c:v>
              </c:pt>
              <c:pt idx="10811">
                <c:v>10811</c:v>
              </c:pt>
              <c:pt idx="10812">
                <c:v>10812</c:v>
              </c:pt>
              <c:pt idx="10813">
                <c:v>10813</c:v>
              </c:pt>
              <c:pt idx="10814">
                <c:v>10814</c:v>
              </c:pt>
              <c:pt idx="10815">
                <c:v>10815</c:v>
              </c:pt>
              <c:pt idx="10816">
                <c:v>10816</c:v>
              </c:pt>
              <c:pt idx="10817">
                <c:v>10817</c:v>
              </c:pt>
              <c:pt idx="10818">
                <c:v>10818</c:v>
              </c:pt>
              <c:pt idx="10819">
                <c:v>10819</c:v>
              </c:pt>
              <c:pt idx="10820">
                <c:v>10820</c:v>
              </c:pt>
              <c:pt idx="10821">
                <c:v>10821</c:v>
              </c:pt>
              <c:pt idx="10822">
                <c:v>10822</c:v>
              </c:pt>
              <c:pt idx="10823">
                <c:v>10823</c:v>
              </c:pt>
              <c:pt idx="10824">
                <c:v>10824</c:v>
              </c:pt>
              <c:pt idx="10825">
                <c:v>10825</c:v>
              </c:pt>
              <c:pt idx="10826">
                <c:v>10826</c:v>
              </c:pt>
              <c:pt idx="10827">
                <c:v>10827</c:v>
              </c:pt>
              <c:pt idx="10828">
                <c:v>10828</c:v>
              </c:pt>
              <c:pt idx="10829">
                <c:v>10829</c:v>
              </c:pt>
              <c:pt idx="10830">
                <c:v>10830</c:v>
              </c:pt>
              <c:pt idx="10831">
                <c:v>10831</c:v>
              </c:pt>
              <c:pt idx="10832">
                <c:v>10832</c:v>
              </c:pt>
              <c:pt idx="10833">
                <c:v>10833</c:v>
              </c:pt>
              <c:pt idx="10834">
                <c:v>10834</c:v>
              </c:pt>
              <c:pt idx="10835">
                <c:v>10835</c:v>
              </c:pt>
              <c:pt idx="10836">
                <c:v>10836</c:v>
              </c:pt>
              <c:pt idx="10837">
                <c:v>10837</c:v>
              </c:pt>
              <c:pt idx="10838">
                <c:v>10838</c:v>
              </c:pt>
              <c:pt idx="10839">
                <c:v>10839</c:v>
              </c:pt>
              <c:pt idx="10840">
                <c:v>10840</c:v>
              </c:pt>
              <c:pt idx="10841">
                <c:v>10841</c:v>
              </c:pt>
              <c:pt idx="10842">
                <c:v>10842</c:v>
              </c:pt>
              <c:pt idx="10843">
                <c:v>10843</c:v>
              </c:pt>
              <c:pt idx="10844">
                <c:v>10844</c:v>
              </c:pt>
              <c:pt idx="10845">
                <c:v>10845</c:v>
              </c:pt>
              <c:pt idx="10846">
                <c:v>10846</c:v>
              </c:pt>
              <c:pt idx="10847">
                <c:v>10847</c:v>
              </c:pt>
              <c:pt idx="10848">
                <c:v>10848</c:v>
              </c:pt>
              <c:pt idx="10849">
                <c:v>10849</c:v>
              </c:pt>
              <c:pt idx="10850">
                <c:v>10850</c:v>
              </c:pt>
              <c:pt idx="10851">
                <c:v>10851</c:v>
              </c:pt>
              <c:pt idx="10852">
                <c:v>10852</c:v>
              </c:pt>
              <c:pt idx="10853">
                <c:v>10853</c:v>
              </c:pt>
              <c:pt idx="10854">
                <c:v>10854</c:v>
              </c:pt>
              <c:pt idx="10855">
                <c:v>10855</c:v>
              </c:pt>
              <c:pt idx="10856">
                <c:v>10856</c:v>
              </c:pt>
              <c:pt idx="10857">
                <c:v>10857</c:v>
              </c:pt>
              <c:pt idx="10858">
                <c:v>10858</c:v>
              </c:pt>
              <c:pt idx="10859">
                <c:v>10859</c:v>
              </c:pt>
              <c:pt idx="10860">
                <c:v>10860</c:v>
              </c:pt>
              <c:pt idx="10861">
                <c:v>10861</c:v>
              </c:pt>
              <c:pt idx="10862">
                <c:v>10862</c:v>
              </c:pt>
              <c:pt idx="10863">
                <c:v>10863</c:v>
              </c:pt>
              <c:pt idx="10864">
                <c:v>10864</c:v>
              </c:pt>
              <c:pt idx="10865">
                <c:v>10865</c:v>
              </c:pt>
              <c:pt idx="10866">
                <c:v>10866</c:v>
              </c:pt>
              <c:pt idx="10867">
                <c:v>10867</c:v>
              </c:pt>
              <c:pt idx="10868">
                <c:v>10868</c:v>
              </c:pt>
              <c:pt idx="10869">
                <c:v>10869</c:v>
              </c:pt>
              <c:pt idx="10870">
                <c:v>10870</c:v>
              </c:pt>
              <c:pt idx="10871">
                <c:v>10871</c:v>
              </c:pt>
              <c:pt idx="10872">
                <c:v>10872</c:v>
              </c:pt>
              <c:pt idx="10873">
                <c:v>10873</c:v>
              </c:pt>
              <c:pt idx="10874">
                <c:v>10874</c:v>
              </c:pt>
              <c:pt idx="10875">
                <c:v>10875</c:v>
              </c:pt>
              <c:pt idx="10876">
                <c:v>10876</c:v>
              </c:pt>
              <c:pt idx="10877">
                <c:v>10877</c:v>
              </c:pt>
              <c:pt idx="10878">
                <c:v>10878</c:v>
              </c:pt>
              <c:pt idx="10879">
                <c:v>10879</c:v>
              </c:pt>
              <c:pt idx="10880">
                <c:v>10880</c:v>
              </c:pt>
              <c:pt idx="10881">
                <c:v>10881</c:v>
              </c:pt>
              <c:pt idx="10882">
                <c:v>10882</c:v>
              </c:pt>
              <c:pt idx="10883">
                <c:v>10883</c:v>
              </c:pt>
              <c:pt idx="10884">
                <c:v>10884</c:v>
              </c:pt>
              <c:pt idx="10885">
                <c:v>10885</c:v>
              </c:pt>
              <c:pt idx="10886">
                <c:v>10886</c:v>
              </c:pt>
              <c:pt idx="10887">
                <c:v>10887</c:v>
              </c:pt>
              <c:pt idx="10888">
                <c:v>10888</c:v>
              </c:pt>
              <c:pt idx="10889">
                <c:v>10889</c:v>
              </c:pt>
              <c:pt idx="10890">
                <c:v>10890</c:v>
              </c:pt>
              <c:pt idx="10891">
                <c:v>10891</c:v>
              </c:pt>
              <c:pt idx="10892">
                <c:v>10892</c:v>
              </c:pt>
              <c:pt idx="10893">
                <c:v>10893</c:v>
              </c:pt>
              <c:pt idx="10894">
                <c:v>10894</c:v>
              </c:pt>
              <c:pt idx="10895">
                <c:v>10895</c:v>
              </c:pt>
              <c:pt idx="10896">
                <c:v>10896</c:v>
              </c:pt>
              <c:pt idx="10897">
                <c:v>10897</c:v>
              </c:pt>
              <c:pt idx="10898">
                <c:v>10898</c:v>
              </c:pt>
              <c:pt idx="10899">
                <c:v>10899</c:v>
              </c:pt>
              <c:pt idx="10900">
                <c:v>10900</c:v>
              </c:pt>
              <c:pt idx="10901">
                <c:v>10901</c:v>
              </c:pt>
              <c:pt idx="10902">
                <c:v>10902</c:v>
              </c:pt>
              <c:pt idx="10903">
                <c:v>10903</c:v>
              </c:pt>
              <c:pt idx="10904">
                <c:v>10904</c:v>
              </c:pt>
              <c:pt idx="10905">
                <c:v>10905</c:v>
              </c:pt>
              <c:pt idx="10906">
                <c:v>10906</c:v>
              </c:pt>
              <c:pt idx="10907">
                <c:v>10907</c:v>
              </c:pt>
              <c:pt idx="10908">
                <c:v>10908</c:v>
              </c:pt>
              <c:pt idx="10909">
                <c:v>10909</c:v>
              </c:pt>
              <c:pt idx="10910">
                <c:v>10910</c:v>
              </c:pt>
              <c:pt idx="10911">
                <c:v>10911</c:v>
              </c:pt>
              <c:pt idx="10912">
                <c:v>10912</c:v>
              </c:pt>
              <c:pt idx="10913">
                <c:v>10913</c:v>
              </c:pt>
              <c:pt idx="10914">
                <c:v>10914</c:v>
              </c:pt>
              <c:pt idx="10915">
                <c:v>10915</c:v>
              </c:pt>
              <c:pt idx="10916">
                <c:v>10916</c:v>
              </c:pt>
              <c:pt idx="10917">
                <c:v>10917</c:v>
              </c:pt>
              <c:pt idx="10918">
                <c:v>10918</c:v>
              </c:pt>
              <c:pt idx="10919">
                <c:v>10919</c:v>
              </c:pt>
              <c:pt idx="10920">
                <c:v>10920</c:v>
              </c:pt>
              <c:pt idx="10921">
                <c:v>10921</c:v>
              </c:pt>
              <c:pt idx="10922">
                <c:v>10922</c:v>
              </c:pt>
              <c:pt idx="10923">
                <c:v>10923</c:v>
              </c:pt>
              <c:pt idx="10924">
                <c:v>10924</c:v>
              </c:pt>
              <c:pt idx="10925">
                <c:v>10925</c:v>
              </c:pt>
              <c:pt idx="10926">
                <c:v>10926</c:v>
              </c:pt>
              <c:pt idx="10927">
                <c:v>10927</c:v>
              </c:pt>
              <c:pt idx="10928">
                <c:v>10928</c:v>
              </c:pt>
              <c:pt idx="10929">
                <c:v>10929</c:v>
              </c:pt>
              <c:pt idx="10930">
                <c:v>10930</c:v>
              </c:pt>
              <c:pt idx="10931">
                <c:v>10931</c:v>
              </c:pt>
              <c:pt idx="10932">
                <c:v>10932</c:v>
              </c:pt>
              <c:pt idx="10933">
                <c:v>10933</c:v>
              </c:pt>
              <c:pt idx="10934">
                <c:v>10934</c:v>
              </c:pt>
              <c:pt idx="10935">
                <c:v>10935</c:v>
              </c:pt>
              <c:pt idx="10936">
                <c:v>10936</c:v>
              </c:pt>
              <c:pt idx="10937">
                <c:v>10937</c:v>
              </c:pt>
              <c:pt idx="10938">
                <c:v>10938</c:v>
              </c:pt>
              <c:pt idx="10939">
                <c:v>10939</c:v>
              </c:pt>
              <c:pt idx="10940">
                <c:v>10940</c:v>
              </c:pt>
              <c:pt idx="10941">
                <c:v>10941</c:v>
              </c:pt>
              <c:pt idx="10942">
                <c:v>10942</c:v>
              </c:pt>
              <c:pt idx="10943">
                <c:v>10943</c:v>
              </c:pt>
              <c:pt idx="10944">
                <c:v>10944</c:v>
              </c:pt>
              <c:pt idx="10945">
                <c:v>10945</c:v>
              </c:pt>
              <c:pt idx="10946">
                <c:v>10946</c:v>
              </c:pt>
              <c:pt idx="10947">
                <c:v>10947</c:v>
              </c:pt>
              <c:pt idx="10948">
                <c:v>10948</c:v>
              </c:pt>
              <c:pt idx="10949">
                <c:v>10949</c:v>
              </c:pt>
              <c:pt idx="10950">
                <c:v>10950</c:v>
              </c:pt>
              <c:pt idx="10951">
                <c:v>10951</c:v>
              </c:pt>
              <c:pt idx="10952">
                <c:v>10952</c:v>
              </c:pt>
              <c:pt idx="10953">
                <c:v>10953</c:v>
              </c:pt>
              <c:pt idx="10954">
                <c:v>10954</c:v>
              </c:pt>
              <c:pt idx="10955">
                <c:v>10955</c:v>
              </c:pt>
              <c:pt idx="10956">
                <c:v>10956</c:v>
              </c:pt>
              <c:pt idx="10957">
                <c:v>10957</c:v>
              </c:pt>
              <c:pt idx="10958">
                <c:v>10958</c:v>
              </c:pt>
              <c:pt idx="10959">
                <c:v>10959</c:v>
              </c:pt>
              <c:pt idx="10960">
                <c:v>10960</c:v>
              </c:pt>
              <c:pt idx="10961">
                <c:v>10961</c:v>
              </c:pt>
              <c:pt idx="10962">
                <c:v>10962</c:v>
              </c:pt>
              <c:pt idx="10963">
                <c:v>10963</c:v>
              </c:pt>
              <c:pt idx="10964">
                <c:v>10964</c:v>
              </c:pt>
              <c:pt idx="10965">
                <c:v>10965</c:v>
              </c:pt>
              <c:pt idx="10966">
                <c:v>10966</c:v>
              </c:pt>
              <c:pt idx="10967">
                <c:v>10967</c:v>
              </c:pt>
              <c:pt idx="10968">
                <c:v>10968</c:v>
              </c:pt>
              <c:pt idx="10969">
                <c:v>10969</c:v>
              </c:pt>
              <c:pt idx="10970">
                <c:v>10970</c:v>
              </c:pt>
              <c:pt idx="10971">
                <c:v>10971</c:v>
              </c:pt>
              <c:pt idx="10972">
                <c:v>10972</c:v>
              </c:pt>
              <c:pt idx="10973">
                <c:v>10973</c:v>
              </c:pt>
              <c:pt idx="10974">
                <c:v>10974</c:v>
              </c:pt>
              <c:pt idx="10975">
                <c:v>10975</c:v>
              </c:pt>
              <c:pt idx="10976">
                <c:v>10976</c:v>
              </c:pt>
              <c:pt idx="10977">
                <c:v>10977</c:v>
              </c:pt>
              <c:pt idx="10978">
                <c:v>10978</c:v>
              </c:pt>
              <c:pt idx="10979">
                <c:v>10979</c:v>
              </c:pt>
              <c:pt idx="10980">
                <c:v>10980</c:v>
              </c:pt>
              <c:pt idx="10981">
                <c:v>10981</c:v>
              </c:pt>
              <c:pt idx="10982">
                <c:v>10982</c:v>
              </c:pt>
              <c:pt idx="10983">
                <c:v>10983</c:v>
              </c:pt>
              <c:pt idx="10984">
                <c:v>10984</c:v>
              </c:pt>
              <c:pt idx="10985">
                <c:v>10985</c:v>
              </c:pt>
              <c:pt idx="10986">
                <c:v>10986</c:v>
              </c:pt>
              <c:pt idx="10987">
                <c:v>10987</c:v>
              </c:pt>
              <c:pt idx="10988">
                <c:v>10988</c:v>
              </c:pt>
              <c:pt idx="10989">
                <c:v>10989</c:v>
              </c:pt>
              <c:pt idx="10990">
                <c:v>10990</c:v>
              </c:pt>
              <c:pt idx="10991">
                <c:v>10991</c:v>
              </c:pt>
              <c:pt idx="10992">
                <c:v>10992</c:v>
              </c:pt>
              <c:pt idx="10993">
                <c:v>10993</c:v>
              </c:pt>
              <c:pt idx="10994">
                <c:v>10994</c:v>
              </c:pt>
              <c:pt idx="10995">
                <c:v>10995</c:v>
              </c:pt>
              <c:pt idx="10996">
                <c:v>10996</c:v>
              </c:pt>
              <c:pt idx="10997">
                <c:v>10997</c:v>
              </c:pt>
              <c:pt idx="10998">
                <c:v>10998</c:v>
              </c:pt>
              <c:pt idx="10999">
                <c:v>10999</c:v>
              </c:pt>
              <c:pt idx="11000">
                <c:v>11000</c:v>
              </c:pt>
              <c:pt idx="11001">
                <c:v>11001</c:v>
              </c:pt>
              <c:pt idx="11002">
                <c:v>11002</c:v>
              </c:pt>
              <c:pt idx="11003">
                <c:v>11003</c:v>
              </c:pt>
              <c:pt idx="11004">
                <c:v>11004</c:v>
              </c:pt>
              <c:pt idx="11005">
                <c:v>11005</c:v>
              </c:pt>
              <c:pt idx="11006">
                <c:v>11006</c:v>
              </c:pt>
              <c:pt idx="11007">
                <c:v>11007</c:v>
              </c:pt>
              <c:pt idx="11008">
                <c:v>11008</c:v>
              </c:pt>
              <c:pt idx="11009">
                <c:v>11009</c:v>
              </c:pt>
              <c:pt idx="11010">
                <c:v>11010</c:v>
              </c:pt>
              <c:pt idx="11011">
                <c:v>11011</c:v>
              </c:pt>
              <c:pt idx="11012">
                <c:v>11012</c:v>
              </c:pt>
              <c:pt idx="11013">
                <c:v>11013</c:v>
              </c:pt>
              <c:pt idx="11014">
                <c:v>11014</c:v>
              </c:pt>
              <c:pt idx="11015">
                <c:v>11015</c:v>
              </c:pt>
              <c:pt idx="11016">
                <c:v>11016</c:v>
              </c:pt>
              <c:pt idx="11017">
                <c:v>11017</c:v>
              </c:pt>
              <c:pt idx="11018">
                <c:v>11018</c:v>
              </c:pt>
              <c:pt idx="11019">
                <c:v>11019</c:v>
              </c:pt>
              <c:pt idx="11020">
                <c:v>11020</c:v>
              </c:pt>
              <c:pt idx="11021">
                <c:v>11021</c:v>
              </c:pt>
              <c:pt idx="11022">
                <c:v>11022</c:v>
              </c:pt>
              <c:pt idx="11023">
                <c:v>11023</c:v>
              </c:pt>
              <c:pt idx="11024">
                <c:v>11024</c:v>
              </c:pt>
              <c:pt idx="11025">
                <c:v>11025</c:v>
              </c:pt>
              <c:pt idx="11026">
                <c:v>11026</c:v>
              </c:pt>
              <c:pt idx="11027">
                <c:v>11027</c:v>
              </c:pt>
              <c:pt idx="11028">
                <c:v>11028</c:v>
              </c:pt>
              <c:pt idx="11029">
                <c:v>11029</c:v>
              </c:pt>
              <c:pt idx="11030">
                <c:v>11030</c:v>
              </c:pt>
              <c:pt idx="11031">
                <c:v>11031</c:v>
              </c:pt>
              <c:pt idx="11032">
                <c:v>11032</c:v>
              </c:pt>
              <c:pt idx="11033">
                <c:v>11033</c:v>
              </c:pt>
              <c:pt idx="11034">
                <c:v>11034</c:v>
              </c:pt>
              <c:pt idx="11035">
                <c:v>11035</c:v>
              </c:pt>
              <c:pt idx="11036">
                <c:v>11036</c:v>
              </c:pt>
              <c:pt idx="11037">
                <c:v>11037</c:v>
              </c:pt>
              <c:pt idx="11038">
                <c:v>11038</c:v>
              </c:pt>
              <c:pt idx="11039">
                <c:v>11039</c:v>
              </c:pt>
              <c:pt idx="11040">
                <c:v>11040</c:v>
              </c:pt>
              <c:pt idx="11041">
                <c:v>11041</c:v>
              </c:pt>
              <c:pt idx="11042">
                <c:v>11042</c:v>
              </c:pt>
              <c:pt idx="11043">
                <c:v>11043</c:v>
              </c:pt>
              <c:pt idx="11044">
                <c:v>11044</c:v>
              </c:pt>
              <c:pt idx="11045">
                <c:v>11045</c:v>
              </c:pt>
              <c:pt idx="11046">
                <c:v>11046</c:v>
              </c:pt>
              <c:pt idx="11047">
                <c:v>11047</c:v>
              </c:pt>
              <c:pt idx="11048">
                <c:v>11048</c:v>
              </c:pt>
              <c:pt idx="11049">
                <c:v>11049</c:v>
              </c:pt>
              <c:pt idx="11050">
                <c:v>11050</c:v>
              </c:pt>
              <c:pt idx="11051">
                <c:v>11051</c:v>
              </c:pt>
              <c:pt idx="11052">
                <c:v>11052</c:v>
              </c:pt>
              <c:pt idx="11053">
                <c:v>11053</c:v>
              </c:pt>
              <c:pt idx="11054">
                <c:v>11054</c:v>
              </c:pt>
              <c:pt idx="11055">
                <c:v>11055</c:v>
              </c:pt>
              <c:pt idx="11056">
                <c:v>11056</c:v>
              </c:pt>
              <c:pt idx="11057">
                <c:v>11057</c:v>
              </c:pt>
              <c:pt idx="11058">
                <c:v>11058</c:v>
              </c:pt>
              <c:pt idx="11059">
                <c:v>11059</c:v>
              </c:pt>
              <c:pt idx="11060">
                <c:v>11060</c:v>
              </c:pt>
              <c:pt idx="11061">
                <c:v>11061</c:v>
              </c:pt>
              <c:pt idx="11062">
                <c:v>11062</c:v>
              </c:pt>
              <c:pt idx="11063">
                <c:v>11063</c:v>
              </c:pt>
              <c:pt idx="11064">
                <c:v>11064</c:v>
              </c:pt>
              <c:pt idx="11065">
                <c:v>11065</c:v>
              </c:pt>
              <c:pt idx="11066">
                <c:v>11066</c:v>
              </c:pt>
              <c:pt idx="11067">
                <c:v>11067</c:v>
              </c:pt>
              <c:pt idx="11068">
                <c:v>11068</c:v>
              </c:pt>
              <c:pt idx="11069">
                <c:v>11069</c:v>
              </c:pt>
              <c:pt idx="11070">
                <c:v>11070</c:v>
              </c:pt>
              <c:pt idx="11071">
                <c:v>11071</c:v>
              </c:pt>
              <c:pt idx="11072">
                <c:v>11072</c:v>
              </c:pt>
              <c:pt idx="11073">
                <c:v>11073</c:v>
              </c:pt>
              <c:pt idx="11074">
                <c:v>11074</c:v>
              </c:pt>
              <c:pt idx="11075">
                <c:v>11075</c:v>
              </c:pt>
              <c:pt idx="11076">
                <c:v>11076</c:v>
              </c:pt>
              <c:pt idx="11077">
                <c:v>11077</c:v>
              </c:pt>
              <c:pt idx="11078">
                <c:v>11078</c:v>
              </c:pt>
              <c:pt idx="11079">
                <c:v>11079</c:v>
              </c:pt>
              <c:pt idx="11080">
                <c:v>11080</c:v>
              </c:pt>
              <c:pt idx="11081">
                <c:v>11081</c:v>
              </c:pt>
              <c:pt idx="11082">
                <c:v>11082</c:v>
              </c:pt>
              <c:pt idx="11083">
                <c:v>11083</c:v>
              </c:pt>
              <c:pt idx="11084">
                <c:v>11084</c:v>
              </c:pt>
              <c:pt idx="11085">
                <c:v>11085</c:v>
              </c:pt>
              <c:pt idx="11086">
                <c:v>11086</c:v>
              </c:pt>
              <c:pt idx="11087">
                <c:v>11087</c:v>
              </c:pt>
              <c:pt idx="11088">
                <c:v>11088</c:v>
              </c:pt>
              <c:pt idx="11089">
                <c:v>11089</c:v>
              </c:pt>
              <c:pt idx="11090">
                <c:v>11090</c:v>
              </c:pt>
              <c:pt idx="11091">
                <c:v>11091</c:v>
              </c:pt>
              <c:pt idx="11092">
                <c:v>11092</c:v>
              </c:pt>
              <c:pt idx="11093">
                <c:v>11093</c:v>
              </c:pt>
              <c:pt idx="11094">
                <c:v>11094</c:v>
              </c:pt>
              <c:pt idx="11095">
                <c:v>11095</c:v>
              </c:pt>
              <c:pt idx="11096">
                <c:v>11096</c:v>
              </c:pt>
              <c:pt idx="11097">
                <c:v>11097</c:v>
              </c:pt>
              <c:pt idx="11098">
                <c:v>11098</c:v>
              </c:pt>
              <c:pt idx="11099">
                <c:v>11099</c:v>
              </c:pt>
              <c:pt idx="11100">
                <c:v>11100</c:v>
              </c:pt>
              <c:pt idx="11101">
                <c:v>11101</c:v>
              </c:pt>
              <c:pt idx="11102">
                <c:v>11102</c:v>
              </c:pt>
              <c:pt idx="11103">
                <c:v>11103</c:v>
              </c:pt>
              <c:pt idx="11104">
                <c:v>11104</c:v>
              </c:pt>
              <c:pt idx="11105">
                <c:v>11105</c:v>
              </c:pt>
              <c:pt idx="11106">
                <c:v>11106</c:v>
              </c:pt>
              <c:pt idx="11107">
                <c:v>11107</c:v>
              </c:pt>
              <c:pt idx="11108">
                <c:v>11108</c:v>
              </c:pt>
              <c:pt idx="11109">
                <c:v>11109</c:v>
              </c:pt>
              <c:pt idx="11110">
                <c:v>11110</c:v>
              </c:pt>
              <c:pt idx="11111">
                <c:v>11111</c:v>
              </c:pt>
              <c:pt idx="11112">
                <c:v>11112</c:v>
              </c:pt>
              <c:pt idx="11113">
                <c:v>11113</c:v>
              </c:pt>
              <c:pt idx="11114">
                <c:v>11114</c:v>
              </c:pt>
              <c:pt idx="11115">
                <c:v>11115</c:v>
              </c:pt>
              <c:pt idx="11116">
                <c:v>11116</c:v>
              </c:pt>
              <c:pt idx="11117">
                <c:v>11117</c:v>
              </c:pt>
              <c:pt idx="11118">
                <c:v>11118</c:v>
              </c:pt>
              <c:pt idx="11119">
                <c:v>11119</c:v>
              </c:pt>
              <c:pt idx="11120">
                <c:v>11120</c:v>
              </c:pt>
              <c:pt idx="11121">
                <c:v>11121</c:v>
              </c:pt>
              <c:pt idx="11122">
                <c:v>11122</c:v>
              </c:pt>
              <c:pt idx="11123">
                <c:v>11123</c:v>
              </c:pt>
              <c:pt idx="11124">
                <c:v>11124</c:v>
              </c:pt>
              <c:pt idx="11125">
                <c:v>11125</c:v>
              </c:pt>
              <c:pt idx="11126">
                <c:v>11126</c:v>
              </c:pt>
              <c:pt idx="11127">
                <c:v>11127</c:v>
              </c:pt>
              <c:pt idx="11128">
                <c:v>11128</c:v>
              </c:pt>
              <c:pt idx="11129">
                <c:v>11129</c:v>
              </c:pt>
              <c:pt idx="11130">
                <c:v>11130</c:v>
              </c:pt>
              <c:pt idx="11131">
                <c:v>11131</c:v>
              </c:pt>
              <c:pt idx="11132">
                <c:v>11132</c:v>
              </c:pt>
              <c:pt idx="11133">
                <c:v>11133</c:v>
              </c:pt>
              <c:pt idx="11134">
                <c:v>11134</c:v>
              </c:pt>
              <c:pt idx="11135">
                <c:v>11135</c:v>
              </c:pt>
              <c:pt idx="11136">
                <c:v>11136</c:v>
              </c:pt>
              <c:pt idx="11137">
                <c:v>11137</c:v>
              </c:pt>
              <c:pt idx="11138">
                <c:v>11138</c:v>
              </c:pt>
              <c:pt idx="11139">
                <c:v>11139</c:v>
              </c:pt>
              <c:pt idx="11140">
                <c:v>11140</c:v>
              </c:pt>
              <c:pt idx="11141">
                <c:v>11141</c:v>
              </c:pt>
              <c:pt idx="11142">
                <c:v>11142</c:v>
              </c:pt>
              <c:pt idx="11143">
                <c:v>11143</c:v>
              </c:pt>
              <c:pt idx="11144">
                <c:v>11144</c:v>
              </c:pt>
              <c:pt idx="11145">
                <c:v>11145</c:v>
              </c:pt>
              <c:pt idx="11146">
                <c:v>11146</c:v>
              </c:pt>
              <c:pt idx="11147">
                <c:v>11147</c:v>
              </c:pt>
              <c:pt idx="11148">
                <c:v>11148</c:v>
              </c:pt>
              <c:pt idx="11149">
                <c:v>11149</c:v>
              </c:pt>
              <c:pt idx="11150">
                <c:v>11150</c:v>
              </c:pt>
              <c:pt idx="11151">
                <c:v>11151</c:v>
              </c:pt>
              <c:pt idx="11152">
                <c:v>11152</c:v>
              </c:pt>
              <c:pt idx="11153">
                <c:v>11153</c:v>
              </c:pt>
              <c:pt idx="11154">
                <c:v>11154</c:v>
              </c:pt>
              <c:pt idx="11155">
                <c:v>11155</c:v>
              </c:pt>
              <c:pt idx="11156">
                <c:v>11156</c:v>
              </c:pt>
              <c:pt idx="11157">
                <c:v>11157</c:v>
              </c:pt>
              <c:pt idx="11158">
                <c:v>11158</c:v>
              </c:pt>
              <c:pt idx="11159">
                <c:v>11159</c:v>
              </c:pt>
              <c:pt idx="11160">
                <c:v>11160</c:v>
              </c:pt>
              <c:pt idx="11161">
                <c:v>11161</c:v>
              </c:pt>
              <c:pt idx="11162">
                <c:v>11162</c:v>
              </c:pt>
              <c:pt idx="11163">
                <c:v>11163</c:v>
              </c:pt>
              <c:pt idx="11164">
                <c:v>11164</c:v>
              </c:pt>
              <c:pt idx="11165">
                <c:v>11165</c:v>
              </c:pt>
              <c:pt idx="11166">
                <c:v>11166</c:v>
              </c:pt>
              <c:pt idx="11167">
                <c:v>11167</c:v>
              </c:pt>
              <c:pt idx="11168">
                <c:v>11168</c:v>
              </c:pt>
              <c:pt idx="11169">
                <c:v>11169</c:v>
              </c:pt>
              <c:pt idx="11170">
                <c:v>11170</c:v>
              </c:pt>
              <c:pt idx="11171">
                <c:v>11171</c:v>
              </c:pt>
              <c:pt idx="11172">
                <c:v>11172</c:v>
              </c:pt>
              <c:pt idx="11173">
                <c:v>11173</c:v>
              </c:pt>
              <c:pt idx="11174">
                <c:v>11174</c:v>
              </c:pt>
              <c:pt idx="11175">
                <c:v>11175</c:v>
              </c:pt>
              <c:pt idx="11176">
                <c:v>11176</c:v>
              </c:pt>
              <c:pt idx="11177">
                <c:v>11177</c:v>
              </c:pt>
              <c:pt idx="11178">
                <c:v>11178</c:v>
              </c:pt>
              <c:pt idx="11179">
                <c:v>11179</c:v>
              </c:pt>
              <c:pt idx="11180">
                <c:v>11180</c:v>
              </c:pt>
              <c:pt idx="11181">
                <c:v>11181</c:v>
              </c:pt>
              <c:pt idx="11182">
                <c:v>11182</c:v>
              </c:pt>
              <c:pt idx="11183">
                <c:v>11183</c:v>
              </c:pt>
              <c:pt idx="11184">
                <c:v>11184</c:v>
              </c:pt>
              <c:pt idx="11185">
                <c:v>11185</c:v>
              </c:pt>
              <c:pt idx="11186">
                <c:v>11186</c:v>
              </c:pt>
              <c:pt idx="11187">
                <c:v>11187</c:v>
              </c:pt>
              <c:pt idx="11188">
                <c:v>11188</c:v>
              </c:pt>
              <c:pt idx="11189">
                <c:v>11189</c:v>
              </c:pt>
              <c:pt idx="11190">
                <c:v>11190</c:v>
              </c:pt>
              <c:pt idx="11191">
                <c:v>11191</c:v>
              </c:pt>
              <c:pt idx="11192">
                <c:v>11192</c:v>
              </c:pt>
              <c:pt idx="11193">
                <c:v>11193</c:v>
              </c:pt>
              <c:pt idx="11194">
                <c:v>11194</c:v>
              </c:pt>
              <c:pt idx="11195">
                <c:v>11195</c:v>
              </c:pt>
              <c:pt idx="11196">
                <c:v>11196</c:v>
              </c:pt>
              <c:pt idx="11197">
                <c:v>11197</c:v>
              </c:pt>
              <c:pt idx="11198">
                <c:v>11198</c:v>
              </c:pt>
              <c:pt idx="11199">
                <c:v>11199</c:v>
              </c:pt>
              <c:pt idx="11200">
                <c:v>11200</c:v>
              </c:pt>
              <c:pt idx="11201">
                <c:v>11201</c:v>
              </c:pt>
              <c:pt idx="11202">
                <c:v>11202</c:v>
              </c:pt>
              <c:pt idx="11203">
                <c:v>11203</c:v>
              </c:pt>
              <c:pt idx="11204">
                <c:v>11204</c:v>
              </c:pt>
              <c:pt idx="11205">
                <c:v>11205</c:v>
              </c:pt>
              <c:pt idx="11206">
                <c:v>11206</c:v>
              </c:pt>
              <c:pt idx="11207">
                <c:v>11207</c:v>
              </c:pt>
              <c:pt idx="11208">
                <c:v>11208</c:v>
              </c:pt>
              <c:pt idx="11209">
                <c:v>11209</c:v>
              </c:pt>
              <c:pt idx="11210">
                <c:v>11210</c:v>
              </c:pt>
              <c:pt idx="11211">
                <c:v>11211</c:v>
              </c:pt>
              <c:pt idx="11212">
                <c:v>11212</c:v>
              </c:pt>
              <c:pt idx="11213">
                <c:v>11213</c:v>
              </c:pt>
              <c:pt idx="11214">
                <c:v>11214</c:v>
              </c:pt>
              <c:pt idx="11215">
                <c:v>11215</c:v>
              </c:pt>
              <c:pt idx="11216">
                <c:v>11216</c:v>
              </c:pt>
              <c:pt idx="11217">
                <c:v>11217</c:v>
              </c:pt>
              <c:pt idx="11218">
                <c:v>11218</c:v>
              </c:pt>
              <c:pt idx="11219">
                <c:v>11219</c:v>
              </c:pt>
              <c:pt idx="11220">
                <c:v>11220</c:v>
              </c:pt>
              <c:pt idx="11221">
                <c:v>11221</c:v>
              </c:pt>
              <c:pt idx="11222">
                <c:v>11222</c:v>
              </c:pt>
              <c:pt idx="11223">
                <c:v>11223</c:v>
              </c:pt>
              <c:pt idx="11224">
                <c:v>11224</c:v>
              </c:pt>
              <c:pt idx="11225">
                <c:v>11225</c:v>
              </c:pt>
              <c:pt idx="11226">
                <c:v>11226</c:v>
              </c:pt>
              <c:pt idx="11227">
                <c:v>11227</c:v>
              </c:pt>
              <c:pt idx="11228">
                <c:v>11228</c:v>
              </c:pt>
              <c:pt idx="11229">
                <c:v>11229</c:v>
              </c:pt>
              <c:pt idx="11230">
                <c:v>11230</c:v>
              </c:pt>
              <c:pt idx="11231">
                <c:v>11231</c:v>
              </c:pt>
              <c:pt idx="11232">
                <c:v>11232</c:v>
              </c:pt>
              <c:pt idx="11233">
                <c:v>11233</c:v>
              </c:pt>
              <c:pt idx="11234">
                <c:v>11234</c:v>
              </c:pt>
              <c:pt idx="11235">
                <c:v>11235</c:v>
              </c:pt>
              <c:pt idx="11236">
                <c:v>11236</c:v>
              </c:pt>
              <c:pt idx="11237">
                <c:v>11237</c:v>
              </c:pt>
              <c:pt idx="11238">
                <c:v>11238</c:v>
              </c:pt>
              <c:pt idx="11239">
                <c:v>11239</c:v>
              </c:pt>
              <c:pt idx="11240">
                <c:v>11240</c:v>
              </c:pt>
              <c:pt idx="11241">
                <c:v>11241</c:v>
              </c:pt>
              <c:pt idx="11242">
                <c:v>11242</c:v>
              </c:pt>
              <c:pt idx="11243">
                <c:v>11243</c:v>
              </c:pt>
              <c:pt idx="11244">
                <c:v>11244</c:v>
              </c:pt>
              <c:pt idx="11245">
                <c:v>11245</c:v>
              </c:pt>
              <c:pt idx="11246">
                <c:v>11246</c:v>
              </c:pt>
              <c:pt idx="11247">
                <c:v>11247</c:v>
              </c:pt>
              <c:pt idx="11248">
                <c:v>11248</c:v>
              </c:pt>
              <c:pt idx="11249">
                <c:v>11249</c:v>
              </c:pt>
              <c:pt idx="11250">
                <c:v>11250</c:v>
              </c:pt>
              <c:pt idx="11251">
                <c:v>11251</c:v>
              </c:pt>
              <c:pt idx="11252">
                <c:v>11252</c:v>
              </c:pt>
              <c:pt idx="11253">
                <c:v>11253</c:v>
              </c:pt>
              <c:pt idx="11254">
                <c:v>11254</c:v>
              </c:pt>
              <c:pt idx="11255">
                <c:v>11255</c:v>
              </c:pt>
              <c:pt idx="11256">
                <c:v>11256</c:v>
              </c:pt>
              <c:pt idx="11257">
                <c:v>11257</c:v>
              </c:pt>
              <c:pt idx="11258">
                <c:v>11258</c:v>
              </c:pt>
              <c:pt idx="11259">
                <c:v>11259</c:v>
              </c:pt>
              <c:pt idx="11260">
                <c:v>11260</c:v>
              </c:pt>
              <c:pt idx="11261">
                <c:v>11261</c:v>
              </c:pt>
              <c:pt idx="11262">
                <c:v>11262</c:v>
              </c:pt>
              <c:pt idx="11263">
                <c:v>11263</c:v>
              </c:pt>
              <c:pt idx="11264">
                <c:v>11264</c:v>
              </c:pt>
              <c:pt idx="11265">
                <c:v>11265</c:v>
              </c:pt>
              <c:pt idx="11266">
                <c:v>11266</c:v>
              </c:pt>
              <c:pt idx="11267">
                <c:v>11267</c:v>
              </c:pt>
              <c:pt idx="11268">
                <c:v>11268</c:v>
              </c:pt>
              <c:pt idx="11269">
                <c:v>11269</c:v>
              </c:pt>
              <c:pt idx="11270">
                <c:v>11270</c:v>
              </c:pt>
              <c:pt idx="11271">
                <c:v>11271</c:v>
              </c:pt>
              <c:pt idx="11272">
                <c:v>11272</c:v>
              </c:pt>
              <c:pt idx="11273">
                <c:v>11273</c:v>
              </c:pt>
              <c:pt idx="11274">
                <c:v>11274</c:v>
              </c:pt>
              <c:pt idx="11275">
                <c:v>11275</c:v>
              </c:pt>
              <c:pt idx="11276">
                <c:v>11276</c:v>
              </c:pt>
              <c:pt idx="11277">
                <c:v>11277</c:v>
              </c:pt>
              <c:pt idx="11278">
                <c:v>11278</c:v>
              </c:pt>
              <c:pt idx="11279">
                <c:v>11279</c:v>
              </c:pt>
              <c:pt idx="11280">
                <c:v>11280</c:v>
              </c:pt>
              <c:pt idx="11281">
                <c:v>11281</c:v>
              </c:pt>
              <c:pt idx="11282">
                <c:v>11282</c:v>
              </c:pt>
              <c:pt idx="11283">
                <c:v>11283</c:v>
              </c:pt>
              <c:pt idx="11284">
                <c:v>11284</c:v>
              </c:pt>
              <c:pt idx="11285">
                <c:v>11285</c:v>
              </c:pt>
              <c:pt idx="11286">
                <c:v>11286</c:v>
              </c:pt>
              <c:pt idx="11287">
                <c:v>11287</c:v>
              </c:pt>
              <c:pt idx="11288">
                <c:v>11288</c:v>
              </c:pt>
              <c:pt idx="11289">
                <c:v>11289</c:v>
              </c:pt>
              <c:pt idx="11290">
                <c:v>11290</c:v>
              </c:pt>
              <c:pt idx="11291">
                <c:v>11291</c:v>
              </c:pt>
              <c:pt idx="11292">
                <c:v>11292</c:v>
              </c:pt>
              <c:pt idx="11293">
                <c:v>11293</c:v>
              </c:pt>
              <c:pt idx="11294">
                <c:v>11294</c:v>
              </c:pt>
              <c:pt idx="11295">
                <c:v>11295</c:v>
              </c:pt>
              <c:pt idx="11296">
                <c:v>11296</c:v>
              </c:pt>
              <c:pt idx="11297">
                <c:v>11297</c:v>
              </c:pt>
              <c:pt idx="11298">
                <c:v>11298</c:v>
              </c:pt>
              <c:pt idx="11299">
                <c:v>11299</c:v>
              </c:pt>
              <c:pt idx="11300">
                <c:v>11300</c:v>
              </c:pt>
              <c:pt idx="11301">
                <c:v>11301</c:v>
              </c:pt>
              <c:pt idx="11302">
                <c:v>11302</c:v>
              </c:pt>
              <c:pt idx="11303">
                <c:v>11303</c:v>
              </c:pt>
              <c:pt idx="11304">
                <c:v>11304</c:v>
              </c:pt>
              <c:pt idx="11305">
                <c:v>11305</c:v>
              </c:pt>
              <c:pt idx="11306">
                <c:v>11306</c:v>
              </c:pt>
              <c:pt idx="11307">
                <c:v>11307</c:v>
              </c:pt>
              <c:pt idx="11308">
                <c:v>11308</c:v>
              </c:pt>
              <c:pt idx="11309">
                <c:v>11309</c:v>
              </c:pt>
              <c:pt idx="11310">
                <c:v>11310</c:v>
              </c:pt>
              <c:pt idx="11311">
                <c:v>11311</c:v>
              </c:pt>
              <c:pt idx="11312">
                <c:v>11312</c:v>
              </c:pt>
              <c:pt idx="11313">
                <c:v>11313</c:v>
              </c:pt>
              <c:pt idx="11314">
                <c:v>11314</c:v>
              </c:pt>
              <c:pt idx="11315">
                <c:v>11315</c:v>
              </c:pt>
              <c:pt idx="11316">
                <c:v>11316</c:v>
              </c:pt>
              <c:pt idx="11317">
                <c:v>11317</c:v>
              </c:pt>
              <c:pt idx="11318">
                <c:v>11318</c:v>
              </c:pt>
              <c:pt idx="11319">
                <c:v>11319</c:v>
              </c:pt>
              <c:pt idx="11320">
                <c:v>11320</c:v>
              </c:pt>
              <c:pt idx="11321">
                <c:v>11321</c:v>
              </c:pt>
              <c:pt idx="11322">
                <c:v>11322</c:v>
              </c:pt>
              <c:pt idx="11323">
                <c:v>11323</c:v>
              </c:pt>
              <c:pt idx="11324">
                <c:v>11324</c:v>
              </c:pt>
              <c:pt idx="11325">
                <c:v>11325</c:v>
              </c:pt>
              <c:pt idx="11326">
                <c:v>11326</c:v>
              </c:pt>
              <c:pt idx="11327">
                <c:v>11327</c:v>
              </c:pt>
              <c:pt idx="11328">
                <c:v>11328</c:v>
              </c:pt>
              <c:pt idx="11329">
                <c:v>11329</c:v>
              </c:pt>
              <c:pt idx="11330">
                <c:v>11330</c:v>
              </c:pt>
              <c:pt idx="11331">
                <c:v>11331</c:v>
              </c:pt>
              <c:pt idx="11332">
                <c:v>11332</c:v>
              </c:pt>
              <c:pt idx="11333">
                <c:v>11333</c:v>
              </c:pt>
              <c:pt idx="11334">
                <c:v>11334</c:v>
              </c:pt>
              <c:pt idx="11335">
                <c:v>11335</c:v>
              </c:pt>
              <c:pt idx="11336">
                <c:v>11336</c:v>
              </c:pt>
              <c:pt idx="11337">
                <c:v>11337</c:v>
              </c:pt>
              <c:pt idx="11338">
                <c:v>11338</c:v>
              </c:pt>
              <c:pt idx="11339">
                <c:v>11339</c:v>
              </c:pt>
              <c:pt idx="11340">
                <c:v>11340</c:v>
              </c:pt>
              <c:pt idx="11341">
                <c:v>11341</c:v>
              </c:pt>
              <c:pt idx="11342">
                <c:v>11342</c:v>
              </c:pt>
              <c:pt idx="11343">
                <c:v>11343</c:v>
              </c:pt>
              <c:pt idx="11344">
                <c:v>11344</c:v>
              </c:pt>
              <c:pt idx="11345">
                <c:v>11345</c:v>
              </c:pt>
              <c:pt idx="11346">
                <c:v>11346</c:v>
              </c:pt>
              <c:pt idx="11347">
                <c:v>11347</c:v>
              </c:pt>
              <c:pt idx="11348">
                <c:v>11348</c:v>
              </c:pt>
              <c:pt idx="11349">
                <c:v>11349</c:v>
              </c:pt>
              <c:pt idx="11350">
                <c:v>11350</c:v>
              </c:pt>
              <c:pt idx="11351">
                <c:v>11351</c:v>
              </c:pt>
              <c:pt idx="11352">
                <c:v>11352</c:v>
              </c:pt>
              <c:pt idx="11353">
                <c:v>11353</c:v>
              </c:pt>
              <c:pt idx="11354">
                <c:v>11354</c:v>
              </c:pt>
              <c:pt idx="11355">
                <c:v>11355</c:v>
              </c:pt>
              <c:pt idx="11356">
                <c:v>11356</c:v>
              </c:pt>
              <c:pt idx="11357">
                <c:v>11357</c:v>
              </c:pt>
              <c:pt idx="11358">
                <c:v>11358</c:v>
              </c:pt>
              <c:pt idx="11359">
                <c:v>11359</c:v>
              </c:pt>
              <c:pt idx="11360">
                <c:v>11360</c:v>
              </c:pt>
              <c:pt idx="11361">
                <c:v>11361</c:v>
              </c:pt>
              <c:pt idx="11362">
                <c:v>11362</c:v>
              </c:pt>
              <c:pt idx="11363">
                <c:v>11363</c:v>
              </c:pt>
              <c:pt idx="11364">
                <c:v>11364</c:v>
              </c:pt>
              <c:pt idx="11365">
                <c:v>11365</c:v>
              </c:pt>
              <c:pt idx="11366">
                <c:v>11366</c:v>
              </c:pt>
              <c:pt idx="11367">
                <c:v>11367</c:v>
              </c:pt>
              <c:pt idx="11368">
                <c:v>11368</c:v>
              </c:pt>
              <c:pt idx="11369">
                <c:v>11369</c:v>
              </c:pt>
              <c:pt idx="11370">
                <c:v>11370</c:v>
              </c:pt>
              <c:pt idx="11371">
                <c:v>11371</c:v>
              </c:pt>
              <c:pt idx="11372">
                <c:v>11372</c:v>
              </c:pt>
              <c:pt idx="11373">
                <c:v>11373</c:v>
              </c:pt>
              <c:pt idx="11374">
                <c:v>11374</c:v>
              </c:pt>
              <c:pt idx="11375">
                <c:v>11375</c:v>
              </c:pt>
              <c:pt idx="11376">
                <c:v>11376</c:v>
              </c:pt>
              <c:pt idx="11377">
                <c:v>11377</c:v>
              </c:pt>
              <c:pt idx="11378">
                <c:v>11378</c:v>
              </c:pt>
              <c:pt idx="11379">
                <c:v>11379</c:v>
              </c:pt>
              <c:pt idx="11380">
                <c:v>11380</c:v>
              </c:pt>
              <c:pt idx="11381">
                <c:v>11381</c:v>
              </c:pt>
              <c:pt idx="11382">
                <c:v>11382</c:v>
              </c:pt>
              <c:pt idx="11383">
                <c:v>11383</c:v>
              </c:pt>
              <c:pt idx="11384">
                <c:v>11384</c:v>
              </c:pt>
              <c:pt idx="11385">
                <c:v>11385</c:v>
              </c:pt>
              <c:pt idx="11386">
                <c:v>11386</c:v>
              </c:pt>
              <c:pt idx="11387">
                <c:v>11387</c:v>
              </c:pt>
              <c:pt idx="11388">
                <c:v>11388</c:v>
              </c:pt>
              <c:pt idx="11389">
                <c:v>11389</c:v>
              </c:pt>
              <c:pt idx="11390">
                <c:v>11390</c:v>
              </c:pt>
              <c:pt idx="11391">
                <c:v>11391</c:v>
              </c:pt>
              <c:pt idx="11392">
                <c:v>11392</c:v>
              </c:pt>
              <c:pt idx="11393">
                <c:v>11393</c:v>
              </c:pt>
              <c:pt idx="11394">
                <c:v>11394</c:v>
              </c:pt>
              <c:pt idx="11395">
                <c:v>11395</c:v>
              </c:pt>
              <c:pt idx="11396">
                <c:v>11396</c:v>
              </c:pt>
              <c:pt idx="11397">
                <c:v>11397</c:v>
              </c:pt>
              <c:pt idx="11398">
                <c:v>11398</c:v>
              </c:pt>
              <c:pt idx="11399">
                <c:v>11399</c:v>
              </c:pt>
              <c:pt idx="11400">
                <c:v>11400</c:v>
              </c:pt>
              <c:pt idx="11401">
                <c:v>11401</c:v>
              </c:pt>
              <c:pt idx="11402">
                <c:v>11402</c:v>
              </c:pt>
              <c:pt idx="11403">
                <c:v>11403</c:v>
              </c:pt>
              <c:pt idx="11404">
                <c:v>11404</c:v>
              </c:pt>
              <c:pt idx="11405">
                <c:v>11405</c:v>
              </c:pt>
              <c:pt idx="11406">
                <c:v>11406</c:v>
              </c:pt>
              <c:pt idx="11407">
                <c:v>11407</c:v>
              </c:pt>
              <c:pt idx="11408">
                <c:v>11408</c:v>
              </c:pt>
              <c:pt idx="11409">
                <c:v>11409</c:v>
              </c:pt>
              <c:pt idx="11410">
                <c:v>11410</c:v>
              </c:pt>
              <c:pt idx="11411">
                <c:v>11411</c:v>
              </c:pt>
              <c:pt idx="11412">
                <c:v>11412</c:v>
              </c:pt>
              <c:pt idx="11413">
                <c:v>11413</c:v>
              </c:pt>
              <c:pt idx="11414">
                <c:v>11414</c:v>
              </c:pt>
              <c:pt idx="11415">
                <c:v>11415</c:v>
              </c:pt>
              <c:pt idx="11416">
                <c:v>11416</c:v>
              </c:pt>
              <c:pt idx="11417">
                <c:v>11417</c:v>
              </c:pt>
              <c:pt idx="11418">
                <c:v>11418</c:v>
              </c:pt>
              <c:pt idx="11419">
                <c:v>11419</c:v>
              </c:pt>
              <c:pt idx="11420">
                <c:v>11420</c:v>
              </c:pt>
              <c:pt idx="11421">
                <c:v>11421</c:v>
              </c:pt>
              <c:pt idx="11422">
                <c:v>11422</c:v>
              </c:pt>
              <c:pt idx="11423">
                <c:v>11423</c:v>
              </c:pt>
              <c:pt idx="11424">
                <c:v>11424</c:v>
              </c:pt>
              <c:pt idx="11425">
                <c:v>11425</c:v>
              </c:pt>
              <c:pt idx="11426">
                <c:v>11426</c:v>
              </c:pt>
              <c:pt idx="11427">
                <c:v>11427</c:v>
              </c:pt>
              <c:pt idx="11428">
                <c:v>11428</c:v>
              </c:pt>
              <c:pt idx="11429">
                <c:v>11429</c:v>
              </c:pt>
              <c:pt idx="11430">
                <c:v>11430</c:v>
              </c:pt>
              <c:pt idx="11431">
                <c:v>11431</c:v>
              </c:pt>
              <c:pt idx="11432">
                <c:v>11432</c:v>
              </c:pt>
              <c:pt idx="11433">
                <c:v>11433</c:v>
              </c:pt>
              <c:pt idx="11434">
                <c:v>11434</c:v>
              </c:pt>
              <c:pt idx="11435">
                <c:v>11435</c:v>
              </c:pt>
              <c:pt idx="11436">
                <c:v>11436</c:v>
              </c:pt>
              <c:pt idx="11437">
                <c:v>11437</c:v>
              </c:pt>
              <c:pt idx="11438">
                <c:v>11438</c:v>
              </c:pt>
              <c:pt idx="11439">
                <c:v>11439</c:v>
              </c:pt>
              <c:pt idx="11440">
                <c:v>11440</c:v>
              </c:pt>
              <c:pt idx="11441">
                <c:v>11441</c:v>
              </c:pt>
              <c:pt idx="11442">
                <c:v>11442</c:v>
              </c:pt>
              <c:pt idx="11443">
                <c:v>11443</c:v>
              </c:pt>
              <c:pt idx="11444">
                <c:v>11444</c:v>
              </c:pt>
              <c:pt idx="11445">
                <c:v>11445</c:v>
              </c:pt>
              <c:pt idx="11446">
                <c:v>11446</c:v>
              </c:pt>
              <c:pt idx="11447">
                <c:v>11447</c:v>
              </c:pt>
              <c:pt idx="11448">
                <c:v>11448</c:v>
              </c:pt>
              <c:pt idx="11449">
                <c:v>11449</c:v>
              </c:pt>
              <c:pt idx="11450">
                <c:v>11450</c:v>
              </c:pt>
              <c:pt idx="11451">
                <c:v>11451</c:v>
              </c:pt>
              <c:pt idx="11452">
                <c:v>11452</c:v>
              </c:pt>
              <c:pt idx="11453">
                <c:v>11453</c:v>
              </c:pt>
              <c:pt idx="11454">
                <c:v>11454</c:v>
              </c:pt>
              <c:pt idx="11455">
                <c:v>11455</c:v>
              </c:pt>
              <c:pt idx="11456">
                <c:v>11456</c:v>
              </c:pt>
              <c:pt idx="11457">
                <c:v>11457</c:v>
              </c:pt>
              <c:pt idx="11458">
                <c:v>11458</c:v>
              </c:pt>
              <c:pt idx="11459">
                <c:v>11459</c:v>
              </c:pt>
              <c:pt idx="11460">
                <c:v>11460</c:v>
              </c:pt>
              <c:pt idx="11461">
                <c:v>11461</c:v>
              </c:pt>
              <c:pt idx="11462">
                <c:v>11462</c:v>
              </c:pt>
              <c:pt idx="11463">
                <c:v>11463</c:v>
              </c:pt>
              <c:pt idx="11464">
                <c:v>11464</c:v>
              </c:pt>
              <c:pt idx="11465">
                <c:v>11465</c:v>
              </c:pt>
              <c:pt idx="11466">
                <c:v>11466</c:v>
              </c:pt>
              <c:pt idx="11467">
                <c:v>11467</c:v>
              </c:pt>
              <c:pt idx="11468">
                <c:v>11468</c:v>
              </c:pt>
              <c:pt idx="11469">
                <c:v>11469</c:v>
              </c:pt>
              <c:pt idx="11470">
                <c:v>11470</c:v>
              </c:pt>
              <c:pt idx="11471">
                <c:v>11471</c:v>
              </c:pt>
              <c:pt idx="11472">
                <c:v>11472</c:v>
              </c:pt>
              <c:pt idx="11473">
                <c:v>11473</c:v>
              </c:pt>
              <c:pt idx="11474">
                <c:v>11474</c:v>
              </c:pt>
              <c:pt idx="11475">
                <c:v>11475</c:v>
              </c:pt>
              <c:pt idx="11476">
                <c:v>11476</c:v>
              </c:pt>
              <c:pt idx="11477">
                <c:v>11477</c:v>
              </c:pt>
              <c:pt idx="11478">
                <c:v>11478</c:v>
              </c:pt>
              <c:pt idx="11479">
                <c:v>11479</c:v>
              </c:pt>
              <c:pt idx="11480">
                <c:v>11480</c:v>
              </c:pt>
              <c:pt idx="11481">
                <c:v>11481</c:v>
              </c:pt>
              <c:pt idx="11482">
                <c:v>11482</c:v>
              </c:pt>
              <c:pt idx="11483">
                <c:v>11483</c:v>
              </c:pt>
              <c:pt idx="11484">
                <c:v>11484</c:v>
              </c:pt>
              <c:pt idx="11485">
                <c:v>11485</c:v>
              </c:pt>
              <c:pt idx="11486">
                <c:v>11486</c:v>
              </c:pt>
              <c:pt idx="11487">
                <c:v>11487</c:v>
              </c:pt>
              <c:pt idx="11488">
                <c:v>11488</c:v>
              </c:pt>
              <c:pt idx="11489">
                <c:v>11489</c:v>
              </c:pt>
              <c:pt idx="11490">
                <c:v>11490</c:v>
              </c:pt>
              <c:pt idx="11491">
                <c:v>11491</c:v>
              </c:pt>
              <c:pt idx="11492">
                <c:v>11492</c:v>
              </c:pt>
              <c:pt idx="11493">
                <c:v>11493</c:v>
              </c:pt>
              <c:pt idx="11494">
                <c:v>11494</c:v>
              </c:pt>
              <c:pt idx="11495">
                <c:v>11495</c:v>
              </c:pt>
              <c:pt idx="11496">
                <c:v>11496</c:v>
              </c:pt>
              <c:pt idx="11497">
                <c:v>11497</c:v>
              </c:pt>
              <c:pt idx="11498">
                <c:v>11498</c:v>
              </c:pt>
              <c:pt idx="11499">
                <c:v>11499</c:v>
              </c:pt>
              <c:pt idx="11500">
                <c:v>11500</c:v>
              </c:pt>
              <c:pt idx="11501">
                <c:v>11501</c:v>
              </c:pt>
              <c:pt idx="11502">
                <c:v>11502</c:v>
              </c:pt>
              <c:pt idx="11503">
                <c:v>11503</c:v>
              </c:pt>
              <c:pt idx="11504">
                <c:v>11504</c:v>
              </c:pt>
              <c:pt idx="11505">
                <c:v>11505</c:v>
              </c:pt>
              <c:pt idx="11506">
                <c:v>11506</c:v>
              </c:pt>
              <c:pt idx="11507">
                <c:v>11507</c:v>
              </c:pt>
              <c:pt idx="11508">
                <c:v>11508</c:v>
              </c:pt>
              <c:pt idx="11509">
                <c:v>11509</c:v>
              </c:pt>
              <c:pt idx="11510">
                <c:v>11510</c:v>
              </c:pt>
              <c:pt idx="11511">
                <c:v>11511</c:v>
              </c:pt>
              <c:pt idx="11512">
                <c:v>11512</c:v>
              </c:pt>
              <c:pt idx="11513">
                <c:v>11513</c:v>
              </c:pt>
              <c:pt idx="11514">
                <c:v>11514</c:v>
              </c:pt>
              <c:pt idx="11515">
                <c:v>11515</c:v>
              </c:pt>
              <c:pt idx="11516">
                <c:v>11516</c:v>
              </c:pt>
              <c:pt idx="11517">
                <c:v>11517</c:v>
              </c:pt>
              <c:pt idx="11518">
                <c:v>11518</c:v>
              </c:pt>
              <c:pt idx="11519">
                <c:v>11519</c:v>
              </c:pt>
              <c:pt idx="11520">
                <c:v>11520</c:v>
              </c:pt>
              <c:pt idx="11521">
                <c:v>11521</c:v>
              </c:pt>
              <c:pt idx="11522">
                <c:v>11522</c:v>
              </c:pt>
              <c:pt idx="11523">
                <c:v>11523</c:v>
              </c:pt>
              <c:pt idx="11524">
                <c:v>11524</c:v>
              </c:pt>
              <c:pt idx="11525">
                <c:v>11525</c:v>
              </c:pt>
              <c:pt idx="11526">
                <c:v>11526</c:v>
              </c:pt>
              <c:pt idx="11527">
                <c:v>11527</c:v>
              </c:pt>
              <c:pt idx="11528">
                <c:v>11528</c:v>
              </c:pt>
              <c:pt idx="11529">
                <c:v>11529</c:v>
              </c:pt>
              <c:pt idx="11530">
                <c:v>11530</c:v>
              </c:pt>
              <c:pt idx="11531">
                <c:v>11531</c:v>
              </c:pt>
              <c:pt idx="11532">
                <c:v>11532</c:v>
              </c:pt>
              <c:pt idx="11533">
                <c:v>11533</c:v>
              </c:pt>
              <c:pt idx="11534">
                <c:v>11534</c:v>
              </c:pt>
              <c:pt idx="11535">
                <c:v>11535</c:v>
              </c:pt>
              <c:pt idx="11536">
                <c:v>11536</c:v>
              </c:pt>
              <c:pt idx="11537">
                <c:v>11537</c:v>
              </c:pt>
              <c:pt idx="11538">
                <c:v>11538</c:v>
              </c:pt>
              <c:pt idx="11539">
                <c:v>11539</c:v>
              </c:pt>
              <c:pt idx="11540">
                <c:v>11540</c:v>
              </c:pt>
              <c:pt idx="11541">
                <c:v>11541</c:v>
              </c:pt>
              <c:pt idx="11542">
                <c:v>11542</c:v>
              </c:pt>
              <c:pt idx="11543">
                <c:v>11543</c:v>
              </c:pt>
              <c:pt idx="11544">
                <c:v>11544</c:v>
              </c:pt>
              <c:pt idx="11545">
                <c:v>11545</c:v>
              </c:pt>
              <c:pt idx="11546">
                <c:v>11546</c:v>
              </c:pt>
              <c:pt idx="11547">
                <c:v>11547</c:v>
              </c:pt>
              <c:pt idx="11548">
                <c:v>11548</c:v>
              </c:pt>
              <c:pt idx="11549">
                <c:v>11549</c:v>
              </c:pt>
              <c:pt idx="11550">
                <c:v>11550</c:v>
              </c:pt>
              <c:pt idx="11551">
                <c:v>11551</c:v>
              </c:pt>
              <c:pt idx="11552">
                <c:v>11552</c:v>
              </c:pt>
              <c:pt idx="11553">
                <c:v>11553</c:v>
              </c:pt>
              <c:pt idx="11554">
                <c:v>11554</c:v>
              </c:pt>
              <c:pt idx="11555">
                <c:v>11555</c:v>
              </c:pt>
              <c:pt idx="11556">
                <c:v>11556</c:v>
              </c:pt>
              <c:pt idx="11557">
                <c:v>11557</c:v>
              </c:pt>
              <c:pt idx="11558">
                <c:v>11558</c:v>
              </c:pt>
              <c:pt idx="11559">
                <c:v>11559</c:v>
              </c:pt>
              <c:pt idx="11560">
                <c:v>11560</c:v>
              </c:pt>
              <c:pt idx="11561">
                <c:v>11561</c:v>
              </c:pt>
              <c:pt idx="11562">
                <c:v>11562</c:v>
              </c:pt>
              <c:pt idx="11563">
                <c:v>11563</c:v>
              </c:pt>
              <c:pt idx="11564">
                <c:v>11564</c:v>
              </c:pt>
              <c:pt idx="11565">
                <c:v>11565</c:v>
              </c:pt>
              <c:pt idx="11566">
                <c:v>11566</c:v>
              </c:pt>
              <c:pt idx="11567">
                <c:v>11567</c:v>
              </c:pt>
              <c:pt idx="11568">
                <c:v>11568</c:v>
              </c:pt>
              <c:pt idx="11569">
                <c:v>11569</c:v>
              </c:pt>
              <c:pt idx="11570">
                <c:v>11570</c:v>
              </c:pt>
              <c:pt idx="11571">
                <c:v>11571</c:v>
              </c:pt>
              <c:pt idx="11572">
                <c:v>11572</c:v>
              </c:pt>
              <c:pt idx="11573">
                <c:v>11573</c:v>
              </c:pt>
              <c:pt idx="11574">
                <c:v>11574</c:v>
              </c:pt>
              <c:pt idx="11575">
                <c:v>11575</c:v>
              </c:pt>
              <c:pt idx="11576">
                <c:v>11576</c:v>
              </c:pt>
              <c:pt idx="11577">
                <c:v>11577</c:v>
              </c:pt>
              <c:pt idx="11578">
                <c:v>11578</c:v>
              </c:pt>
              <c:pt idx="11579">
                <c:v>11579</c:v>
              </c:pt>
              <c:pt idx="11580">
                <c:v>11580</c:v>
              </c:pt>
              <c:pt idx="11581">
                <c:v>11581</c:v>
              </c:pt>
              <c:pt idx="11582">
                <c:v>11582</c:v>
              </c:pt>
              <c:pt idx="11583">
                <c:v>11583</c:v>
              </c:pt>
              <c:pt idx="11584">
                <c:v>11584</c:v>
              </c:pt>
              <c:pt idx="11585">
                <c:v>11585</c:v>
              </c:pt>
              <c:pt idx="11586">
                <c:v>11586</c:v>
              </c:pt>
              <c:pt idx="11587">
                <c:v>11587</c:v>
              </c:pt>
              <c:pt idx="11588">
                <c:v>11588</c:v>
              </c:pt>
              <c:pt idx="11589">
                <c:v>11589</c:v>
              </c:pt>
              <c:pt idx="11590">
                <c:v>11590</c:v>
              </c:pt>
              <c:pt idx="11591">
                <c:v>11591</c:v>
              </c:pt>
              <c:pt idx="11592">
                <c:v>11592</c:v>
              </c:pt>
              <c:pt idx="11593">
                <c:v>11593</c:v>
              </c:pt>
              <c:pt idx="11594">
                <c:v>11594</c:v>
              </c:pt>
              <c:pt idx="11595">
                <c:v>11595</c:v>
              </c:pt>
              <c:pt idx="11596">
                <c:v>11596</c:v>
              </c:pt>
              <c:pt idx="11597">
                <c:v>11597</c:v>
              </c:pt>
              <c:pt idx="11598">
                <c:v>11598</c:v>
              </c:pt>
              <c:pt idx="11599">
                <c:v>11599</c:v>
              </c:pt>
              <c:pt idx="11600">
                <c:v>11600</c:v>
              </c:pt>
              <c:pt idx="11601">
                <c:v>11601</c:v>
              </c:pt>
              <c:pt idx="11602">
                <c:v>11602</c:v>
              </c:pt>
              <c:pt idx="11603">
                <c:v>11603</c:v>
              </c:pt>
              <c:pt idx="11604">
                <c:v>11604</c:v>
              </c:pt>
              <c:pt idx="11605">
                <c:v>11605</c:v>
              </c:pt>
              <c:pt idx="11606">
                <c:v>11606</c:v>
              </c:pt>
              <c:pt idx="11607">
                <c:v>11607</c:v>
              </c:pt>
              <c:pt idx="11608">
                <c:v>11608</c:v>
              </c:pt>
              <c:pt idx="11609">
                <c:v>11609</c:v>
              </c:pt>
              <c:pt idx="11610">
                <c:v>11610</c:v>
              </c:pt>
              <c:pt idx="11611">
                <c:v>11611</c:v>
              </c:pt>
              <c:pt idx="11612">
                <c:v>11612</c:v>
              </c:pt>
              <c:pt idx="11613">
                <c:v>11613</c:v>
              </c:pt>
              <c:pt idx="11614">
                <c:v>11614</c:v>
              </c:pt>
              <c:pt idx="11615">
                <c:v>11615</c:v>
              </c:pt>
              <c:pt idx="11616">
                <c:v>11616</c:v>
              </c:pt>
              <c:pt idx="11617">
                <c:v>11617</c:v>
              </c:pt>
              <c:pt idx="11618">
                <c:v>11618</c:v>
              </c:pt>
              <c:pt idx="11619">
                <c:v>11619</c:v>
              </c:pt>
              <c:pt idx="11620">
                <c:v>11620</c:v>
              </c:pt>
              <c:pt idx="11621">
                <c:v>11621</c:v>
              </c:pt>
              <c:pt idx="11622">
                <c:v>11622</c:v>
              </c:pt>
              <c:pt idx="11623">
                <c:v>11623</c:v>
              </c:pt>
              <c:pt idx="11624">
                <c:v>11624</c:v>
              </c:pt>
              <c:pt idx="11625">
                <c:v>11625</c:v>
              </c:pt>
              <c:pt idx="11626">
                <c:v>11626</c:v>
              </c:pt>
              <c:pt idx="11627">
                <c:v>11627</c:v>
              </c:pt>
              <c:pt idx="11628">
                <c:v>11628</c:v>
              </c:pt>
              <c:pt idx="11629">
                <c:v>11629</c:v>
              </c:pt>
              <c:pt idx="11630">
                <c:v>11630</c:v>
              </c:pt>
              <c:pt idx="11631">
                <c:v>11631</c:v>
              </c:pt>
              <c:pt idx="11632">
                <c:v>11632</c:v>
              </c:pt>
              <c:pt idx="11633">
                <c:v>11633</c:v>
              </c:pt>
              <c:pt idx="11634">
                <c:v>11634</c:v>
              </c:pt>
              <c:pt idx="11635">
                <c:v>11635</c:v>
              </c:pt>
              <c:pt idx="11636">
                <c:v>11636</c:v>
              </c:pt>
              <c:pt idx="11637">
                <c:v>11637</c:v>
              </c:pt>
              <c:pt idx="11638">
                <c:v>11638</c:v>
              </c:pt>
              <c:pt idx="11639">
                <c:v>11639</c:v>
              </c:pt>
              <c:pt idx="11640">
                <c:v>11640</c:v>
              </c:pt>
              <c:pt idx="11641">
                <c:v>11641</c:v>
              </c:pt>
              <c:pt idx="11642">
                <c:v>11642</c:v>
              </c:pt>
              <c:pt idx="11643">
                <c:v>11643</c:v>
              </c:pt>
              <c:pt idx="11644">
                <c:v>11644</c:v>
              </c:pt>
              <c:pt idx="11645">
                <c:v>11645</c:v>
              </c:pt>
              <c:pt idx="11646">
                <c:v>11646</c:v>
              </c:pt>
              <c:pt idx="11647">
                <c:v>11647</c:v>
              </c:pt>
              <c:pt idx="11648">
                <c:v>11648</c:v>
              </c:pt>
              <c:pt idx="11649">
                <c:v>11649</c:v>
              </c:pt>
              <c:pt idx="11650">
                <c:v>11650</c:v>
              </c:pt>
              <c:pt idx="11651">
                <c:v>11651</c:v>
              </c:pt>
              <c:pt idx="11652">
                <c:v>11652</c:v>
              </c:pt>
              <c:pt idx="11653">
                <c:v>11653</c:v>
              </c:pt>
              <c:pt idx="11654">
                <c:v>11654</c:v>
              </c:pt>
              <c:pt idx="11655">
                <c:v>11655</c:v>
              </c:pt>
              <c:pt idx="11656">
                <c:v>11656</c:v>
              </c:pt>
              <c:pt idx="11657">
                <c:v>11657</c:v>
              </c:pt>
              <c:pt idx="11658">
                <c:v>11658</c:v>
              </c:pt>
              <c:pt idx="11659">
                <c:v>11659</c:v>
              </c:pt>
              <c:pt idx="11660">
                <c:v>11660</c:v>
              </c:pt>
              <c:pt idx="11661">
                <c:v>11661</c:v>
              </c:pt>
              <c:pt idx="11662">
                <c:v>11662</c:v>
              </c:pt>
              <c:pt idx="11663">
                <c:v>11663</c:v>
              </c:pt>
              <c:pt idx="11664">
                <c:v>11664</c:v>
              </c:pt>
              <c:pt idx="11665">
                <c:v>11665</c:v>
              </c:pt>
              <c:pt idx="11666">
                <c:v>11666</c:v>
              </c:pt>
              <c:pt idx="11667">
                <c:v>11667</c:v>
              </c:pt>
              <c:pt idx="11668">
                <c:v>11668</c:v>
              </c:pt>
              <c:pt idx="11669">
                <c:v>11669</c:v>
              </c:pt>
              <c:pt idx="11670">
                <c:v>11670</c:v>
              </c:pt>
              <c:pt idx="11671">
                <c:v>11671</c:v>
              </c:pt>
              <c:pt idx="11672">
                <c:v>11672</c:v>
              </c:pt>
              <c:pt idx="11673">
                <c:v>11673</c:v>
              </c:pt>
              <c:pt idx="11674">
                <c:v>11674</c:v>
              </c:pt>
              <c:pt idx="11675">
                <c:v>11675</c:v>
              </c:pt>
              <c:pt idx="11676">
                <c:v>11676</c:v>
              </c:pt>
              <c:pt idx="11677">
                <c:v>11677</c:v>
              </c:pt>
              <c:pt idx="11678">
                <c:v>11678</c:v>
              </c:pt>
              <c:pt idx="11679">
                <c:v>11679</c:v>
              </c:pt>
              <c:pt idx="11680">
                <c:v>11680</c:v>
              </c:pt>
              <c:pt idx="11681">
                <c:v>11681</c:v>
              </c:pt>
              <c:pt idx="11682">
                <c:v>11682</c:v>
              </c:pt>
              <c:pt idx="11683">
                <c:v>11683</c:v>
              </c:pt>
              <c:pt idx="11684">
                <c:v>11684</c:v>
              </c:pt>
              <c:pt idx="11685">
                <c:v>11685</c:v>
              </c:pt>
              <c:pt idx="11686">
                <c:v>11686</c:v>
              </c:pt>
              <c:pt idx="11687">
                <c:v>11687</c:v>
              </c:pt>
              <c:pt idx="11688">
                <c:v>11688</c:v>
              </c:pt>
              <c:pt idx="11689">
                <c:v>11689</c:v>
              </c:pt>
              <c:pt idx="11690">
                <c:v>11690</c:v>
              </c:pt>
              <c:pt idx="11691">
                <c:v>11691</c:v>
              </c:pt>
              <c:pt idx="11692">
                <c:v>11692</c:v>
              </c:pt>
              <c:pt idx="11693">
                <c:v>11693</c:v>
              </c:pt>
              <c:pt idx="11694">
                <c:v>11694</c:v>
              </c:pt>
              <c:pt idx="11695">
                <c:v>11695</c:v>
              </c:pt>
              <c:pt idx="11696">
                <c:v>11696</c:v>
              </c:pt>
              <c:pt idx="11697">
                <c:v>11697</c:v>
              </c:pt>
              <c:pt idx="11698">
                <c:v>11698</c:v>
              </c:pt>
              <c:pt idx="11699">
                <c:v>11699</c:v>
              </c:pt>
              <c:pt idx="11700">
                <c:v>11700</c:v>
              </c:pt>
              <c:pt idx="11701">
                <c:v>11701</c:v>
              </c:pt>
              <c:pt idx="11702">
                <c:v>11702</c:v>
              </c:pt>
              <c:pt idx="11703">
                <c:v>11703</c:v>
              </c:pt>
              <c:pt idx="11704">
                <c:v>11704</c:v>
              </c:pt>
              <c:pt idx="11705">
                <c:v>11705</c:v>
              </c:pt>
              <c:pt idx="11706">
                <c:v>11706</c:v>
              </c:pt>
              <c:pt idx="11707">
                <c:v>11707</c:v>
              </c:pt>
              <c:pt idx="11708">
                <c:v>11708</c:v>
              </c:pt>
              <c:pt idx="11709">
                <c:v>11709</c:v>
              </c:pt>
              <c:pt idx="11710">
                <c:v>11710</c:v>
              </c:pt>
              <c:pt idx="11711">
                <c:v>11711</c:v>
              </c:pt>
              <c:pt idx="11712">
                <c:v>11712</c:v>
              </c:pt>
              <c:pt idx="11713">
                <c:v>11713</c:v>
              </c:pt>
              <c:pt idx="11714">
                <c:v>11714</c:v>
              </c:pt>
              <c:pt idx="11715">
                <c:v>11715</c:v>
              </c:pt>
              <c:pt idx="11716">
                <c:v>11716</c:v>
              </c:pt>
              <c:pt idx="11717">
                <c:v>11717</c:v>
              </c:pt>
              <c:pt idx="11718">
                <c:v>11718</c:v>
              </c:pt>
              <c:pt idx="11719">
                <c:v>11719</c:v>
              </c:pt>
              <c:pt idx="11720">
                <c:v>11720</c:v>
              </c:pt>
              <c:pt idx="11721">
                <c:v>11721</c:v>
              </c:pt>
              <c:pt idx="11722">
                <c:v>11722</c:v>
              </c:pt>
              <c:pt idx="11723">
                <c:v>11723</c:v>
              </c:pt>
              <c:pt idx="11724">
                <c:v>11724</c:v>
              </c:pt>
              <c:pt idx="11725">
                <c:v>11725</c:v>
              </c:pt>
              <c:pt idx="11726">
                <c:v>11726</c:v>
              </c:pt>
              <c:pt idx="11727">
                <c:v>11727</c:v>
              </c:pt>
              <c:pt idx="11728">
                <c:v>11728</c:v>
              </c:pt>
              <c:pt idx="11729">
                <c:v>11729</c:v>
              </c:pt>
              <c:pt idx="11730">
                <c:v>11730</c:v>
              </c:pt>
              <c:pt idx="11731">
                <c:v>11731</c:v>
              </c:pt>
              <c:pt idx="11732">
                <c:v>11732</c:v>
              </c:pt>
              <c:pt idx="11733">
                <c:v>11733</c:v>
              </c:pt>
              <c:pt idx="11734">
                <c:v>11734</c:v>
              </c:pt>
              <c:pt idx="11735">
                <c:v>11735</c:v>
              </c:pt>
              <c:pt idx="11736">
                <c:v>11736</c:v>
              </c:pt>
              <c:pt idx="11737">
                <c:v>11737</c:v>
              </c:pt>
              <c:pt idx="11738">
                <c:v>11738</c:v>
              </c:pt>
              <c:pt idx="11739">
                <c:v>11739</c:v>
              </c:pt>
              <c:pt idx="11740">
                <c:v>11740</c:v>
              </c:pt>
              <c:pt idx="11741">
                <c:v>11741</c:v>
              </c:pt>
              <c:pt idx="11742">
                <c:v>11742</c:v>
              </c:pt>
              <c:pt idx="11743">
                <c:v>11743</c:v>
              </c:pt>
              <c:pt idx="11744">
                <c:v>11744</c:v>
              </c:pt>
              <c:pt idx="11745">
                <c:v>11745</c:v>
              </c:pt>
              <c:pt idx="11746">
                <c:v>11746</c:v>
              </c:pt>
              <c:pt idx="11747">
                <c:v>11747</c:v>
              </c:pt>
              <c:pt idx="11748">
                <c:v>11748</c:v>
              </c:pt>
              <c:pt idx="11749">
                <c:v>11749</c:v>
              </c:pt>
              <c:pt idx="11750">
                <c:v>11750</c:v>
              </c:pt>
              <c:pt idx="11751">
                <c:v>11751</c:v>
              </c:pt>
              <c:pt idx="11752">
                <c:v>11752</c:v>
              </c:pt>
              <c:pt idx="11753">
                <c:v>11753</c:v>
              </c:pt>
              <c:pt idx="11754">
                <c:v>11754</c:v>
              </c:pt>
              <c:pt idx="11755">
                <c:v>11755</c:v>
              </c:pt>
              <c:pt idx="11756">
                <c:v>11756</c:v>
              </c:pt>
              <c:pt idx="11757">
                <c:v>11757</c:v>
              </c:pt>
              <c:pt idx="11758">
                <c:v>11758</c:v>
              </c:pt>
              <c:pt idx="11759">
                <c:v>11759</c:v>
              </c:pt>
              <c:pt idx="11760">
                <c:v>11760</c:v>
              </c:pt>
              <c:pt idx="11761">
                <c:v>11761</c:v>
              </c:pt>
              <c:pt idx="11762">
                <c:v>11762</c:v>
              </c:pt>
              <c:pt idx="11763">
                <c:v>11763</c:v>
              </c:pt>
              <c:pt idx="11764">
                <c:v>11764</c:v>
              </c:pt>
              <c:pt idx="11765">
                <c:v>11765</c:v>
              </c:pt>
              <c:pt idx="11766">
                <c:v>11766</c:v>
              </c:pt>
              <c:pt idx="11767">
                <c:v>11767</c:v>
              </c:pt>
              <c:pt idx="11768">
                <c:v>11768</c:v>
              </c:pt>
              <c:pt idx="11769">
                <c:v>11769</c:v>
              </c:pt>
              <c:pt idx="11770">
                <c:v>11770</c:v>
              </c:pt>
              <c:pt idx="11771">
                <c:v>11771</c:v>
              </c:pt>
              <c:pt idx="11772">
                <c:v>11772</c:v>
              </c:pt>
              <c:pt idx="11773">
                <c:v>11773</c:v>
              </c:pt>
              <c:pt idx="11774">
                <c:v>11774</c:v>
              </c:pt>
              <c:pt idx="11775">
                <c:v>11775</c:v>
              </c:pt>
              <c:pt idx="11776">
                <c:v>11776</c:v>
              </c:pt>
              <c:pt idx="11777">
                <c:v>11777</c:v>
              </c:pt>
              <c:pt idx="11778">
                <c:v>11778</c:v>
              </c:pt>
              <c:pt idx="11779">
                <c:v>11779</c:v>
              </c:pt>
              <c:pt idx="11780">
                <c:v>11780</c:v>
              </c:pt>
              <c:pt idx="11781">
                <c:v>11781</c:v>
              </c:pt>
              <c:pt idx="11782">
                <c:v>11782</c:v>
              </c:pt>
              <c:pt idx="11783">
                <c:v>11783</c:v>
              </c:pt>
              <c:pt idx="11784">
                <c:v>11784</c:v>
              </c:pt>
              <c:pt idx="11785">
                <c:v>11785</c:v>
              </c:pt>
              <c:pt idx="11786">
                <c:v>11786</c:v>
              </c:pt>
              <c:pt idx="11787">
                <c:v>11787</c:v>
              </c:pt>
              <c:pt idx="11788">
                <c:v>11788</c:v>
              </c:pt>
              <c:pt idx="11789">
                <c:v>11789</c:v>
              </c:pt>
              <c:pt idx="11790">
                <c:v>11790</c:v>
              </c:pt>
              <c:pt idx="11791">
                <c:v>11791</c:v>
              </c:pt>
              <c:pt idx="11792">
                <c:v>11792</c:v>
              </c:pt>
              <c:pt idx="11793">
                <c:v>11793</c:v>
              </c:pt>
              <c:pt idx="11794">
                <c:v>11794</c:v>
              </c:pt>
              <c:pt idx="11795">
                <c:v>11795</c:v>
              </c:pt>
              <c:pt idx="11796">
                <c:v>11796</c:v>
              </c:pt>
              <c:pt idx="11797">
                <c:v>11797</c:v>
              </c:pt>
              <c:pt idx="11798">
                <c:v>11798</c:v>
              </c:pt>
              <c:pt idx="11799">
                <c:v>11799</c:v>
              </c:pt>
              <c:pt idx="11800">
                <c:v>11800</c:v>
              </c:pt>
              <c:pt idx="11801">
                <c:v>11801</c:v>
              </c:pt>
              <c:pt idx="11802">
                <c:v>11802</c:v>
              </c:pt>
              <c:pt idx="11803">
                <c:v>11803</c:v>
              </c:pt>
              <c:pt idx="11804">
                <c:v>11804</c:v>
              </c:pt>
              <c:pt idx="11805">
                <c:v>11805</c:v>
              </c:pt>
              <c:pt idx="11806">
                <c:v>11806</c:v>
              </c:pt>
              <c:pt idx="11807">
                <c:v>11807</c:v>
              </c:pt>
              <c:pt idx="11808">
                <c:v>11808</c:v>
              </c:pt>
              <c:pt idx="11809">
                <c:v>11809</c:v>
              </c:pt>
              <c:pt idx="11810">
                <c:v>11810</c:v>
              </c:pt>
              <c:pt idx="11811">
                <c:v>11811</c:v>
              </c:pt>
              <c:pt idx="11812">
                <c:v>11812</c:v>
              </c:pt>
              <c:pt idx="11813">
                <c:v>11813</c:v>
              </c:pt>
              <c:pt idx="11814">
                <c:v>11814</c:v>
              </c:pt>
              <c:pt idx="11815">
                <c:v>11815</c:v>
              </c:pt>
              <c:pt idx="11816">
                <c:v>11816</c:v>
              </c:pt>
              <c:pt idx="11817">
                <c:v>11817</c:v>
              </c:pt>
              <c:pt idx="11818">
                <c:v>11818</c:v>
              </c:pt>
              <c:pt idx="11819">
                <c:v>11819</c:v>
              </c:pt>
              <c:pt idx="11820">
                <c:v>11820</c:v>
              </c:pt>
              <c:pt idx="11821">
                <c:v>11821</c:v>
              </c:pt>
              <c:pt idx="11822">
                <c:v>11822</c:v>
              </c:pt>
              <c:pt idx="11823">
                <c:v>11823</c:v>
              </c:pt>
              <c:pt idx="11824">
                <c:v>11824</c:v>
              </c:pt>
              <c:pt idx="11825">
                <c:v>11825</c:v>
              </c:pt>
              <c:pt idx="11826">
                <c:v>11826</c:v>
              </c:pt>
              <c:pt idx="11827">
                <c:v>11827</c:v>
              </c:pt>
              <c:pt idx="11828">
                <c:v>11828</c:v>
              </c:pt>
              <c:pt idx="11829">
                <c:v>11829</c:v>
              </c:pt>
              <c:pt idx="11830">
                <c:v>11830</c:v>
              </c:pt>
              <c:pt idx="11831">
                <c:v>11831</c:v>
              </c:pt>
              <c:pt idx="11832">
                <c:v>11832</c:v>
              </c:pt>
              <c:pt idx="11833">
                <c:v>11833</c:v>
              </c:pt>
              <c:pt idx="11834">
                <c:v>11834</c:v>
              </c:pt>
              <c:pt idx="11835">
                <c:v>11835</c:v>
              </c:pt>
              <c:pt idx="11836">
                <c:v>11836</c:v>
              </c:pt>
              <c:pt idx="11837">
                <c:v>11837</c:v>
              </c:pt>
              <c:pt idx="11838">
                <c:v>11838</c:v>
              </c:pt>
              <c:pt idx="11839">
                <c:v>11839</c:v>
              </c:pt>
              <c:pt idx="11840">
                <c:v>11840</c:v>
              </c:pt>
              <c:pt idx="11841">
                <c:v>11841</c:v>
              </c:pt>
              <c:pt idx="11842">
                <c:v>11842</c:v>
              </c:pt>
              <c:pt idx="11843">
                <c:v>11843</c:v>
              </c:pt>
              <c:pt idx="11844">
                <c:v>11844</c:v>
              </c:pt>
              <c:pt idx="11845">
                <c:v>11845</c:v>
              </c:pt>
              <c:pt idx="11846">
                <c:v>11846</c:v>
              </c:pt>
              <c:pt idx="11847">
                <c:v>11847</c:v>
              </c:pt>
              <c:pt idx="11848">
                <c:v>11848</c:v>
              </c:pt>
              <c:pt idx="11849">
                <c:v>11849</c:v>
              </c:pt>
              <c:pt idx="11850">
                <c:v>11850</c:v>
              </c:pt>
              <c:pt idx="11851">
                <c:v>11851</c:v>
              </c:pt>
              <c:pt idx="11852">
                <c:v>11852</c:v>
              </c:pt>
              <c:pt idx="11853">
                <c:v>11853</c:v>
              </c:pt>
              <c:pt idx="11854">
                <c:v>11854</c:v>
              </c:pt>
              <c:pt idx="11855">
                <c:v>11855</c:v>
              </c:pt>
              <c:pt idx="11856">
                <c:v>11856</c:v>
              </c:pt>
              <c:pt idx="11857">
                <c:v>11857</c:v>
              </c:pt>
              <c:pt idx="11858">
                <c:v>11858</c:v>
              </c:pt>
              <c:pt idx="11859">
                <c:v>11859</c:v>
              </c:pt>
              <c:pt idx="11860">
                <c:v>11860</c:v>
              </c:pt>
              <c:pt idx="11861">
                <c:v>11861</c:v>
              </c:pt>
              <c:pt idx="11862">
                <c:v>11862</c:v>
              </c:pt>
              <c:pt idx="11863">
                <c:v>11863</c:v>
              </c:pt>
              <c:pt idx="11864">
                <c:v>11864</c:v>
              </c:pt>
              <c:pt idx="11865">
                <c:v>11865</c:v>
              </c:pt>
              <c:pt idx="11866">
                <c:v>11866</c:v>
              </c:pt>
              <c:pt idx="11867">
                <c:v>11867</c:v>
              </c:pt>
              <c:pt idx="11868">
                <c:v>11868</c:v>
              </c:pt>
              <c:pt idx="11869">
                <c:v>11869</c:v>
              </c:pt>
              <c:pt idx="11870">
                <c:v>11870</c:v>
              </c:pt>
              <c:pt idx="11871">
                <c:v>11871</c:v>
              </c:pt>
              <c:pt idx="11872">
                <c:v>11872</c:v>
              </c:pt>
              <c:pt idx="11873">
                <c:v>11873</c:v>
              </c:pt>
              <c:pt idx="11874">
                <c:v>11874</c:v>
              </c:pt>
              <c:pt idx="11875">
                <c:v>11875</c:v>
              </c:pt>
              <c:pt idx="11876">
                <c:v>11876</c:v>
              </c:pt>
              <c:pt idx="11877">
                <c:v>11877</c:v>
              </c:pt>
              <c:pt idx="11878">
                <c:v>11878</c:v>
              </c:pt>
              <c:pt idx="11879">
                <c:v>11879</c:v>
              </c:pt>
              <c:pt idx="11880">
                <c:v>11880</c:v>
              </c:pt>
              <c:pt idx="11881">
                <c:v>11881</c:v>
              </c:pt>
              <c:pt idx="11882">
                <c:v>11882</c:v>
              </c:pt>
              <c:pt idx="11883">
                <c:v>11883</c:v>
              </c:pt>
              <c:pt idx="11884">
                <c:v>11884</c:v>
              </c:pt>
              <c:pt idx="11885">
                <c:v>11885</c:v>
              </c:pt>
              <c:pt idx="11886">
                <c:v>11886</c:v>
              </c:pt>
              <c:pt idx="11887">
                <c:v>11887</c:v>
              </c:pt>
              <c:pt idx="11888">
                <c:v>11888</c:v>
              </c:pt>
              <c:pt idx="11889">
                <c:v>11889</c:v>
              </c:pt>
              <c:pt idx="11890">
                <c:v>11890</c:v>
              </c:pt>
              <c:pt idx="11891">
                <c:v>11891</c:v>
              </c:pt>
              <c:pt idx="11892">
                <c:v>11892</c:v>
              </c:pt>
              <c:pt idx="11893">
                <c:v>11893</c:v>
              </c:pt>
              <c:pt idx="11894">
                <c:v>11894</c:v>
              </c:pt>
              <c:pt idx="11895">
                <c:v>11895</c:v>
              </c:pt>
              <c:pt idx="11896">
                <c:v>11896</c:v>
              </c:pt>
              <c:pt idx="11897">
                <c:v>11897</c:v>
              </c:pt>
              <c:pt idx="11898">
                <c:v>11898</c:v>
              </c:pt>
              <c:pt idx="11899">
                <c:v>11899</c:v>
              </c:pt>
              <c:pt idx="11900">
                <c:v>11900</c:v>
              </c:pt>
              <c:pt idx="11901">
                <c:v>11901</c:v>
              </c:pt>
              <c:pt idx="11902">
                <c:v>11902</c:v>
              </c:pt>
              <c:pt idx="11903">
                <c:v>11903</c:v>
              </c:pt>
              <c:pt idx="11904">
                <c:v>11904</c:v>
              </c:pt>
              <c:pt idx="11905">
                <c:v>11905</c:v>
              </c:pt>
              <c:pt idx="11906">
                <c:v>11906</c:v>
              </c:pt>
              <c:pt idx="11907">
                <c:v>11907</c:v>
              </c:pt>
              <c:pt idx="11908">
                <c:v>11908</c:v>
              </c:pt>
              <c:pt idx="11909">
                <c:v>11909</c:v>
              </c:pt>
              <c:pt idx="11910">
                <c:v>11910</c:v>
              </c:pt>
              <c:pt idx="11911">
                <c:v>11911</c:v>
              </c:pt>
              <c:pt idx="11912">
                <c:v>11912</c:v>
              </c:pt>
              <c:pt idx="11913">
                <c:v>11913</c:v>
              </c:pt>
              <c:pt idx="11914">
                <c:v>11914</c:v>
              </c:pt>
              <c:pt idx="11915">
                <c:v>11915</c:v>
              </c:pt>
              <c:pt idx="11916">
                <c:v>11916</c:v>
              </c:pt>
              <c:pt idx="11917">
                <c:v>11917</c:v>
              </c:pt>
              <c:pt idx="11918">
                <c:v>11918</c:v>
              </c:pt>
              <c:pt idx="11919">
                <c:v>11919</c:v>
              </c:pt>
              <c:pt idx="11920">
                <c:v>11920</c:v>
              </c:pt>
              <c:pt idx="11921">
                <c:v>11921</c:v>
              </c:pt>
              <c:pt idx="11922">
                <c:v>11922</c:v>
              </c:pt>
              <c:pt idx="11923">
                <c:v>11923</c:v>
              </c:pt>
              <c:pt idx="11924">
                <c:v>11924</c:v>
              </c:pt>
              <c:pt idx="11925">
                <c:v>11925</c:v>
              </c:pt>
              <c:pt idx="11926">
                <c:v>11926</c:v>
              </c:pt>
              <c:pt idx="11927">
                <c:v>11927</c:v>
              </c:pt>
              <c:pt idx="11928">
                <c:v>11928</c:v>
              </c:pt>
              <c:pt idx="11929">
                <c:v>11929</c:v>
              </c:pt>
              <c:pt idx="11930">
                <c:v>11930</c:v>
              </c:pt>
              <c:pt idx="11931">
                <c:v>11931</c:v>
              </c:pt>
              <c:pt idx="11932">
                <c:v>11932</c:v>
              </c:pt>
              <c:pt idx="11933">
                <c:v>11933</c:v>
              </c:pt>
              <c:pt idx="11934">
                <c:v>11934</c:v>
              </c:pt>
              <c:pt idx="11935">
                <c:v>11935</c:v>
              </c:pt>
              <c:pt idx="11936">
                <c:v>11936</c:v>
              </c:pt>
              <c:pt idx="11937">
                <c:v>11937</c:v>
              </c:pt>
              <c:pt idx="11938">
                <c:v>11938</c:v>
              </c:pt>
              <c:pt idx="11939">
                <c:v>11939</c:v>
              </c:pt>
              <c:pt idx="11940">
                <c:v>11940</c:v>
              </c:pt>
              <c:pt idx="11941">
                <c:v>11941</c:v>
              </c:pt>
              <c:pt idx="11942">
                <c:v>11942</c:v>
              </c:pt>
              <c:pt idx="11943">
                <c:v>11943</c:v>
              </c:pt>
              <c:pt idx="11944">
                <c:v>11944</c:v>
              </c:pt>
              <c:pt idx="11945">
                <c:v>11945</c:v>
              </c:pt>
              <c:pt idx="11946">
                <c:v>11946</c:v>
              </c:pt>
              <c:pt idx="11947">
                <c:v>11947</c:v>
              </c:pt>
              <c:pt idx="11948">
                <c:v>11948</c:v>
              </c:pt>
              <c:pt idx="11949">
                <c:v>11949</c:v>
              </c:pt>
              <c:pt idx="11950">
                <c:v>11950</c:v>
              </c:pt>
              <c:pt idx="11951">
                <c:v>11951</c:v>
              </c:pt>
              <c:pt idx="11952">
                <c:v>11952</c:v>
              </c:pt>
              <c:pt idx="11953">
                <c:v>11953</c:v>
              </c:pt>
              <c:pt idx="11954">
                <c:v>11954</c:v>
              </c:pt>
              <c:pt idx="11955">
                <c:v>11955</c:v>
              </c:pt>
              <c:pt idx="11956">
                <c:v>11956</c:v>
              </c:pt>
              <c:pt idx="11957">
                <c:v>11957</c:v>
              </c:pt>
              <c:pt idx="11958">
                <c:v>11958</c:v>
              </c:pt>
              <c:pt idx="11959">
                <c:v>11959</c:v>
              </c:pt>
              <c:pt idx="11960">
                <c:v>11960</c:v>
              </c:pt>
              <c:pt idx="11961">
                <c:v>11961</c:v>
              </c:pt>
              <c:pt idx="11962">
                <c:v>11962</c:v>
              </c:pt>
              <c:pt idx="11963">
                <c:v>11963</c:v>
              </c:pt>
              <c:pt idx="11964">
                <c:v>11964</c:v>
              </c:pt>
              <c:pt idx="11965">
                <c:v>11965</c:v>
              </c:pt>
              <c:pt idx="11966">
                <c:v>11966</c:v>
              </c:pt>
              <c:pt idx="11967">
                <c:v>11967</c:v>
              </c:pt>
              <c:pt idx="11968">
                <c:v>11968</c:v>
              </c:pt>
              <c:pt idx="11969">
                <c:v>11969</c:v>
              </c:pt>
              <c:pt idx="11970">
                <c:v>11970</c:v>
              </c:pt>
              <c:pt idx="11971">
                <c:v>11971</c:v>
              </c:pt>
              <c:pt idx="11972">
                <c:v>11972</c:v>
              </c:pt>
              <c:pt idx="11973">
                <c:v>11973</c:v>
              </c:pt>
              <c:pt idx="11974">
                <c:v>11974</c:v>
              </c:pt>
              <c:pt idx="11975">
                <c:v>11975</c:v>
              </c:pt>
              <c:pt idx="11976">
                <c:v>11976</c:v>
              </c:pt>
              <c:pt idx="11977">
                <c:v>11977</c:v>
              </c:pt>
              <c:pt idx="11978">
                <c:v>11978</c:v>
              </c:pt>
              <c:pt idx="11979">
                <c:v>11979</c:v>
              </c:pt>
              <c:pt idx="11980">
                <c:v>11980</c:v>
              </c:pt>
              <c:pt idx="11981">
                <c:v>11981</c:v>
              </c:pt>
              <c:pt idx="11982">
                <c:v>11982</c:v>
              </c:pt>
              <c:pt idx="11983">
                <c:v>11983</c:v>
              </c:pt>
              <c:pt idx="11984">
                <c:v>11984</c:v>
              </c:pt>
              <c:pt idx="11985">
                <c:v>11985</c:v>
              </c:pt>
              <c:pt idx="11986">
                <c:v>11986</c:v>
              </c:pt>
              <c:pt idx="11987">
                <c:v>11987</c:v>
              </c:pt>
              <c:pt idx="11988">
                <c:v>11988</c:v>
              </c:pt>
              <c:pt idx="11989">
                <c:v>11989</c:v>
              </c:pt>
              <c:pt idx="11990">
                <c:v>11990</c:v>
              </c:pt>
              <c:pt idx="11991">
                <c:v>11991</c:v>
              </c:pt>
              <c:pt idx="11992">
                <c:v>11992</c:v>
              </c:pt>
              <c:pt idx="11993">
                <c:v>11993</c:v>
              </c:pt>
              <c:pt idx="11994">
                <c:v>11994</c:v>
              </c:pt>
              <c:pt idx="11995">
                <c:v>11995</c:v>
              </c:pt>
              <c:pt idx="11996">
                <c:v>11996</c:v>
              </c:pt>
              <c:pt idx="11997">
                <c:v>11997</c:v>
              </c:pt>
              <c:pt idx="11998">
                <c:v>11998</c:v>
              </c:pt>
              <c:pt idx="11999">
                <c:v>11999</c:v>
              </c:pt>
              <c:pt idx="12000">
                <c:v>12000</c:v>
              </c:pt>
              <c:pt idx="12001">
                <c:v>12001</c:v>
              </c:pt>
              <c:pt idx="12002">
                <c:v>12002</c:v>
              </c:pt>
              <c:pt idx="12003">
                <c:v>12003</c:v>
              </c:pt>
              <c:pt idx="12004">
                <c:v>12004</c:v>
              </c:pt>
              <c:pt idx="12005">
                <c:v>12005</c:v>
              </c:pt>
              <c:pt idx="12006">
                <c:v>12006</c:v>
              </c:pt>
              <c:pt idx="12007">
                <c:v>12007</c:v>
              </c:pt>
              <c:pt idx="12008">
                <c:v>12008</c:v>
              </c:pt>
              <c:pt idx="12009">
                <c:v>12009</c:v>
              </c:pt>
              <c:pt idx="12010">
                <c:v>12010</c:v>
              </c:pt>
              <c:pt idx="12011">
                <c:v>12011</c:v>
              </c:pt>
              <c:pt idx="12012">
                <c:v>12012</c:v>
              </c:pt>
              <c:pt idx="12013">
                <c:v>12013</c:v>
              </c:pt>
              <c:pt idx="12014">
                <c:v>12014</c:v>
              </c:pt>
              <c:pt idx="12015">
                <c:v>12015</c:v>
              </c:pt>
              <c:pt idx="12016">
                <c:v>12016</c:v>
              </c:pt>
              <c:pt idx="12017">
                <c:v>12017</c:v>
              </c:pt>
              <c:pt idx="12018">
                <c:v>12018</c:v>
              </c:pt>
              <c:pt idx="12019">
                <c:v>12019</c:v>
              </c:pt>
              <c:pt idx="12020">
                <c:v>12020</c:v>
              </c:pt>
              <c:pt idx="12021">
                <c:v>12021</c:v>
              </c:pt>
              <c:pt idx="12022">
                <c:v>12022</c:v>
              </c:pt>
              <c:pt idx="12023">
                <c:v>12023</c:v>
              </c:pt>
              <c:pt idx="12024">
                <c:v>12024</c:v>
              </c:pt>
              <c:pt idx="12025">
                <c:v>12025</c:v>
              </c:pt>
              <c:pt idx="12026">
                <c:v>12026</c:v>
              </c:pt>
              <c:pt idx="12027">
                <c:v>12027</c:v>
              </c:pt>
              <c:pt idx="12028">
                <c:v>12028</c:v>
              </c:pt>
              <c:pt idx="12029">
                <c:v>12029</c:v>
              </c:pt>
              <c:pt idx="12030">
                <c:v>12030</c:v>
              </c:pt>
              <c:pt idx="12031">
                <c:v>12031</c:v>
              </c:pt>
              <c:pt idx="12032">
                <c:v>12032</c:v>
              </c:pt>
              <c:pt idx="12033">
                <c:v>12033</c:v>
              </c:pt>
              <c:pt idx="12034">
                <c:v>12034</c:v>
              </c:pt>
              <c:pt idx="12035">
                <c:v>12035</c:v>
              </c:pt>
              <c:pt idx="12036">
                <c:v>12036</c:v>
              </c:pt>
              <c:pt idx="12037">
                <c:v>12037</c:v>
              </c:pt>
              <c:pt idx="12038">
                <c:v>12038</c:v>
              </c:pt>
              <c:pt idx="12039">
                <c:v>12039</c:v>
              </c:pt>
              <c:pt idx="12040">
                <c:v>12040</c:v>
              </c:pt>
              <c:pt idx="12041">
                <c:v>12041</c:v>
              </c:pt>
              <c:pt idx="12042">
                <c:v>12042</c:v>
              </c:pt>
              <c:pt idx="12043">
                <c:v>12043</c:v>
              </c:pt>
              <c:pt idx="12044">
                <c:v>12044</c:v>
              </c:pt>
              <c:pt idx="12045">
                <c:v>12045</c:v>
              </c:pt>
              <c:pt idx="12046">
                <c:v>12046</c:v>
              </c:pt>
              <c:pt idx="12047">
                <c:v>12047</c:v>
              </c:pt>
              <c:pt idx="12048">
                <c:v>12048</c:v>
              </c:pt>
              <c:pt idx="12049">
                <c:v>12049</c:v>
              </c:pt>
              <c:pt idx="12050">
                <c:v>12050</c:v>
              </c:pt>
              <c:pt idx="12051">
                <c:v>12051</c:v>
              </c:pt>
              <c:pt idx="12052">
                <c:v>12052</c:v>
              </c:pt>
              <c:pt idx="12053">
                <c:v>12053</c:v>
              </c:pt>
              <c:pt idx="12054">
                <c:v>12054</c:v>
              </c:pt>
              <c:pt idx="12055">
                <c:v>12055</c:v>
              </c:pt>
              <c:pt idx="12056">
                <c:v>12056</c:v>
              </c:pt>
              <c:pt idx="12057">
                <c:v>12057</c:v>
              </c:pt>
              <c:pt idx="12058">
                <c:v>12058</c:v>
              </c:pt>
              <c:pt idx="12059">
                <c:v>12059</c:v>
              </c:pt>
              <c:pt idx="12060">
                <c:v>12060</c:v>
              </c:pt>
              <c:pt idx="12061">
                <c:v>12061</c:v>
              </c:pt>
              <c:pt idx="12062">
                <c:v>12062</c:v>
              </c:pt>
              <c:pt idx="12063">
                <c:v>12063</c:v>
              </c:pt>
              <c:pt idx="12064">
                <c:v>12064</c:v>
              </c:pt>
              <c:pt idx="12065">
                <c:v>12065</c:v>
              </c:pt>
              <c:pt idx="12066">
                <c:v>12066</c:v>
              </c:pt>
              <c:pt idx="12067">
                <c:v>12067</c:v>
              </c:pt>
              <c:pt idx="12068">
                <c:v>12068</c:v>
              </c:pt>
              <c:pt idx="12069">
                <c:v>12069</c:v>
              </c:pt>
              <c:pt idx="12070">
                <c:v>12070</c:v>
              </c:pt>
              <c:pt idx="12071">
                <c:v>12071</c:v>
              </c:pt>
              <c:pt idx="12072">
                <c:v>12072</c:v>
              </c:pt>
              <c:pt idx="12073">
                <c:v>12073</c:v>
              </c:pt>
              <c:pt idx="12074">
                <c:v>12074</c:v>
              </c:pt>
              <c:pt idx="12075">
                <c:v>12075</c:v>
              </c:pt>
              <c:pt idx="12076">
                <c:v>12076</c:v>
              </c:pt>
              <c:pt idx="12077">
                <c:v>12077</c:v>
              </c:pt>
              <c:pt idx="12078">
                <c:v>12078</c:v>
              </c:pt>
              <c:pt idx="12079">
                <c:v>12079</c:v>
              </c:pt>
              <c:pt idx="12080">
                <c:v>12080</c:v>
              </c:pt>
              <c:pt idx="12081">
                <c:v>12081</c:v>
              </c:pt>
              <c:pt idx="12082">
                <c:v>12082</c:v>
              </c:pt>
              <c:pt idx="12083">
                <c:v>12083</c:v>
              </c:pt>
              <c:pt idx="12084">
                <c:v>12084</c:v>
              </c:pt>
              <c:pt idx="12085">
                <c:v>12085</c:v>
              </c:pt>
              <c:pt idx="12086">
                <c:v>12086</c:v>
              </c:pt>
              <c:pt idx="12087">
                <c:v>12087</c:v>
              </c:pt>
              <c:pt idx="12088">
                <c:v>12088</c:v>
              </c:pt>
              <c:pt idx="12089">
                <c:v>12089</c:v>
              </c:pt>
              <c:pt idx="12090">
                <c:v>12090</c:v>
              </c:pt>
              <c:pt idx="12091">
                <c:v>12091</c:v>
              </c:pt>
              <c:pt idx="12092">
                <c:v>12092</c:v>
              </c:pt>
              <c:pt idx="12093">
                <c:v>12093</c:v>
              </c:pt>
              <c:pt idx="12094">
                <c:v>12094</c:v>
              </c:pt>
              <c:pt idx="12095">
                <c:v>12095</c:v>
              </c:pt>
              <c:pt idx="12096">
                <c:v>12096</c:v>
              </c:pt>
              <c:pt idx="12097">
                <c:v>12097</c:v>
              </c:pt>
              <c:pt idx="12098">
                <c:v>12098</c:v>
              </c:pt>
              <c:pt idx="12099">
                <c:v>12099</c:v>
              </c:pt>
              <c:pt idx="12100">
                <c:v>12100</c:v>
              </c:pt>
              <c:pt idx="12101">
                <c:v>12101</c:v>
              </c:pt>
              <c:pt idx="12102">
                <c:v>12102</c:v>
              </c:pt>
              <c:pt idx="12103">
                <c:v>12103</c:v>
              </c:pt>
              <c:pt idx="12104">
                <c:v>12104</c:v>
              </c:pt>
              <c:pt idx="12105">
                <c:v>12105</c:v>
              </c:pt>
              <c:pt idx="12106">
                <c:v>12106</c:v>
              </c:pt>
              <c:pt idx="12107">
                <c:v>12107</c:v>
              </c:pt>
              <c:pt idx="12108">
                <c:v>12108</c:v>
              </c:pt>
              <c:pt idx="12109">
                <c:v>12109</c:v>
              </c:pt>
              <c:pt idx="12110">
                <c:v>12110</c:v>
              </c:pt>
              <c:pt idx="12111">
                <c:v>12111</c:v>
              </c:pt>
              <c:pt idx="12112">
                <c:v>12112</c:v>
              </c:pt>
              <c:pt idx="12113">
                <c:v>12113</c:v>
              </c:pt>
              <c:pt idx="12114">
                <c:v>12114</c:v>
              </c:pt>
              <c:pt idx="12115">
                <c:v>12115</c:v>
              </c:pt>
              <c:pt idx="12116">
                <c:v>12116</c:v>
              </c:pt>
              <c:pt idx="12117">
                <c:v>12117</c:v>
              </c:pt>
              <c:pt idx="12118">
                <c:v>12118</c:v>
              </c:pt>
              <c:pt idx="12119">
                <c:v>12119</c:v>
              </c:pt>
              <c:pt idx="12120">
                <c:v>12120</c:v>
              </c:pt>
              <c:pt idx="12121">
                <c:v>12121</c:v>
              </c:pt>
              <c:pt idx="12122">
                <c:v>12122</c:v>
              </c:pt>
              <c:pt idx="12123">
                <c:v>12123</c:v>
              </c:pt>
              <c:pt idx="12124">
                <c:v>12124</c:v>
              </c:pt>
              <c:pt idx="12125">
                <c:v>12125</c:v>
              </c:pt>
              <c:pt idx="12126">
                <c:v>12126</c:v>
              </c:pt>
              <c:pt idx="12127">
                <c:v>12127</c:v>
              </c:pt>
              <c:pt idx="12128">
                <c:v>12128</c:v>
              </c:pt>
              <c:pt idx="12129">
                <c:v>12129</c:v>
              </c:pt>
              <c:pt idx="12130">
                <c:v>12130</c:v>
              </c:pt>
              <c:pt idx="12131">
                <c:v>12131</c:v>
              </c:pt>
              <c:pt idx="12132">
                <c:v>12132</c:v>
              </c:pt>
              <c:pt idx="12133">
                <c:v>12133</c:v>
              </c:pt>
              <c:pt idx="12134">
                <c:v>12134</c:v>
              </c:pt>
              <c:pt idx="12135">
                <c:v>12135</c:v>
              </c:pt>
              <c:pt idx="12136">
                <c:v>12136</c:v>
              </c:pt>
              <c:pt idx="12137">
                <c:v>12137</c:v>
              </c:pt>
              <c:pt idx="12138">
                <c:v>12138</c:v>
              </c:pt>
              <c:pt idx="12139">
                <c:v>12139</c:v>
              </c:pt>
              <c:pt idx="12140">
                <c:v>12140</c:v>
              </c:pt>
              <c:pt idx="12141">
                <c:v>12141</c:v>
              </c:pt>
              <c:pt idx="12142">
                <c:v>12142</c:v>
              </c:pt>
              <c:pt idx="12143">
                <c:v>12143</c:v>
              </c:pt>
              <c:pt idx="12144">
                <c:v>12144</c:v>
              </c:pt>
              <c:pt idx="12145">
                <c:v>12145</c:v>
              </c:pt>
              <c:pt idx="12146">
                <c:v>12146</c:v>
              </c:pt>
              <c:pt idx="12147">
                <c:v>12147</c:v>
              </c:pt>
              <c:pt idx="12148">
                <c:v>12148</c:v>
              </c:pt>
              <c:pt idx="12149">
                <c:v>12149</c:v>
              </c:pt>
              <c:pt idx="12150">
                <c:v>12150</c:v>
              </c:pt>
              <c:pt idx="12151">
                <c:v>12151</c:v>
              </c:pt>
              <c:pt idx="12152">
                <c:v>12152</c:v>
              </c:pt>
              <c:pt idx="12153">
                <c:v>12153</c:v>
              </c:pt>
              <c:pt idx="12154">
                <c:v>12154</c:v>
              </c:pt>
              <c:pt idx="12155">
                <c:v>12155</c:v>
              </c:pt>
              <c:pt idx="12156">
                <c:v>12156</c:v>
              </c:pt>
              <c:pt idx="12157">
                <c:v>12157</c:v>
              </c:pt>
              <c:pt idx="12158">
                <c:v>12158</c:v>
              </c:pt>
              <c:pt idx="12159">
                <c:v>12159</c:v>
              </c:pt>
              <c:pt idx="12160">
                <c:v>12160</c:v>
              </c:pt>
              <c:pt idx="12161">
                <c:v>12161</c:v>
              </c:pt>
              <c:pt idx="12162">
                <c:v>12162</c:v>
              </c:pt>
              <c:pt idx="12163">
                <c:v>12163</c:v>
              </c:pt>
              <c:pt idx="12164">
                <c:v>12164</c:v>
              </c:pt>
              <c:pt idx="12165">
                <c:v>12165</c:v>
              </c:pt>
              <c:pt idx="12166">
                <c:v>12166</c:v>
              </c:pt>
              <c:pt idx="12167">
                <c:v>12167</c:v>
              </c:pt>
              <c:pt idx="12168">
                <c:v>12168</c:v>
              </c:pt>
              <c:pt idx="12169">
                <c:v>12169</c:v>
              </c:pt>
              <c:pt idx="12170">
                <c:v>12170</c:v>
              </c:pt>
              <c:pt idx="12171">
                <c:v>12171</c:v>
              </c:pt>
              <c:pt idx="12172">
                <c:v>12172</c:v>
              </c:pt>
              <c:pt idx="12173">
                <c:v>12173</c:v>
              </c:pt>
              <c:pt idx="12174">
                <c:v>12174</c:v>
              </c:pt>
              <c:pt idx="12175">
                <c:v>12175</c:v>
              </c:pt>
              <c:pt idx="12176">
                <c:v>12176</c:v>
              </c:pt>
              <c:pt idx="12177">
                <c:v>12177</c:v>
              </c:pt>
              <c:pt idx="12178">
                <c:v>12178</c:v>
              </c:pt>
              <c:pt idx="12179">
                <c:v>12179</c:v>
              </c:pt>
              <c:pt idx="12180">
                <c:v>12180</c:v>
              </c:pt>
              <c:pt idx="12181">
                <c:v>12181</c:v>
              </c:pt>
              <c:pt idx="12182">
                <c:v>12182</c:v>
              </c:pt>
              <c:pt idx="12183">
                <c:v>12183</c:v>
              </c:pt>
              <c:pt idx="12184">
                <c:v>12184</c:v>
              </c:pt>
              <c:pt idx="12185">
                <c:v>12185</c:v>
              </c:pt>
              <c:pt idx="12186">
                <c:v>12186</c:v>
              </c:pt>
              <c:pt idx="12187">
                <c:v>12187</c:v>
              </c:pt>
              <c:pt idx="12188">
                <c:v>12188</c:v>
              </c:pt>
              <c:pt idx="12189">
                <c:v>12189</c:v>
              </c:pt>
              <c:pt idx="12190">
                <c:v>12190</c:v>
              </c:pt>
              <c:pt idx="12191">
                <c:v>12191</c:v>
              </c:pt>
              <c:pt idx="12192">
                <c:v>12192</c:v>
              </c:pt>
              <c:pt idx="12193">
                <c:v>12193</c:v>
              </c:pt>
              <c:pt idx="12194">
                <c:v>12194</c:v>
              </c:pt>
              <c:pt idx="12195">
                <c:v>12195</c:v>
              </c:pt>
              <c:pt idx="12196">
                <c:v>12196</c:v>
              </c:pt>
              <c:pt idx="12197">
                <c:v>12197</c:v>
              </c:pt>
              <c:pt idx="12198">
                <c:v>12198</c:v>
              </c:pt>
              <c:pt idx="12199">
                <c:v>12199</c:v>
              </c:pt>
              <c:pt idx="12200">
                <c:v>12200</c:v>
              </c:pt>
              <c:pt idx="12201">
                <c:v>12201</c:v>
              </c:pt>
              <c:pt idx="12202">
                <c:v>12202</c:v>
              </c:pt>
              <c:pt idx="12203">
                <c:v>12203</c:v>
              </c:pt>
              <c:pt idx="12204">
                <c:v>12204</c:v>
              </c:pt>
              <c:pt idx="12205">
                <c:v>12205</c:v>
              </c:pt>
              <c:pt idx="12206">
                <c:v>12206</c:v>
              </c:pt>
              <c:pt idx="12207">
                <c:v>12207</c:v>
              </c:pt>
              <c:pt idx="12208">
                <c:v>12208</c:v>
              </c:pt>
              <c:pt idx="12209">
                <c:v>12209</c:v>
              </c:pt>
              <c:pt idx="12210">
                <c:v>12210</c:v>
              </c:pt>
              <c:pt idx="12211">
                <c:v>12211</c:v>
              </c:pt>
              <c:pt idx="12212">
                <c:v>12212</c:v>
              </c:pt>
              <c:pt idx="12213">
                <c:v>12213</c:v>
              </c:pt>
              <c:pt idx="12214">
                <c:v>12214</c:v>
              </c:pt>
              <c:pt idx="12215">
                <c:v>12215</c:v>
              </c:pt>
              <c:pt idx="12216">
                <c:v>12216</c:v>
              </c:pt>
              <c:pt idx="12217">
                <c:v>12217</c:v>
              </c:pt>
              <c:pt idx="12218">
                <c:v>12218</c:v>
              </c:pt>
              <c:pt idx="12219">
                <c:v>12219</c:v>
              </c:pt>
              <c:pt idx="12220">
                <c:v>12220</c:v>
              </c:pt>
              <c:pt idx="12221">
                <c:v>12221</c:v>
              </c:pt>
              <c:pt idx="12222">
                <c:v>12222</c:v>
              </c:pt>
              <c:pt idx="12223">
                <c:v>12223</c:v>
              </c:pt>
              <c:pt idx="12224">
                <c:v>12224</c:v>
              </c:pt>
              <c:pt idx="12225">
                <c:v>12225</c:v>
              </c:pt>
              <c:pt idx="12226">
                <c:v>12226</c:v>
              </c:pt>
              <c:pt idx="12227">
                <c:v>12227</c:v>
              </c:pt>
              <c:pt idx="12228">
                <c:v>12228</c:v>
              </c:pt>
              <c:pt idx="12229">
                <c:v>12229</c:v>
              </c:pt>
              <c:pt idx="12230">
                <c:v>12230</c:v>
              </c:pt>
              <c:pt idx="12231">
                <c:v>12231</c:v>
              </c:pt>
              <c:pt idx="12232">
                <c:v>12232</c:v>
              </c:pt>
              <c:pt idx="12233">
                <c:v>12233</c:v>
              </c:pt>
              <c:pt idx="12234">
                <c:v>12234</c:v>
              </c:pt>
              <c:pt idx="12235">
                <c:v>12235</c:v>
              </c:pt>
              <c:pt idx="12236">
                <c:v>12236</c:v>
              </c:pt>
              <c:pt idx="12237">
                <c:v>12237</c:v>
              </c:pt>
              <c:pt idx="12238">
                <c:v>12238</c:v>
              </c:pt>
              <c:pt idx="12239">
                <c:v>12239</c:v>
              </c:pt>
              <c:pt idx="12240">
                <c:v>12240</c:v>
              </c:pt>
              <c:pt idx="12241">
                <c:v>12241</c:v>
              </c:pt>
              <c:pt idx="12242">
                <c:v>12242</c:v>
              </c:pt>
              <c:pt idx="12243">
                <c:v>12243</c:v>
              </c:pt>
              <c:pt idx="12244">
                <c:v>12244</c:v>
              </c:pt>
              <c:pt idx="12245">
                <c:v>12245</c:v>
              </c:pt>
              <c:pt idx="12246">
                <c:v>12246</c:v>
              </c:pt>
              <c:pt idx="12247">
                <c:v>12247</c:v>
              </c:pt>
              <c:pt idx="12248">
                <c:v>12248</c:v>
              </c:pt>
              <c:pt idx="12249">
                <c:v>12249</c:v>
              </c:pt>
              <c:pt idx="12250">
                <c:v>12250</c:v>
              </c:pt>
              <c:pt idx="12251">
                <c:v>12251</c:v>
              </c:pt>
              <c:pt idx="12252">
                <c:v>12252</c:v>
              </c:pt>
              <c:pt idx="12253">
                <c:v>12253</c:v>
              </c:pt>
              <c:pt idx="12254">
                <c:v>12254</c:v>
              </c:pt>
              <c:pt idx="12255">
                <c:v>12255</c:v>
              </c:pt>
              <c:pt idx="12256">
                <c:v>12256</c:v>
              </c:pt>
              <c:pt idx="12257">
                <c:v>12257</c:v>
              </c:pt>
              <c:pt idx="12258">
                <c:v>12258</c:v>
              </c:pt>
              <c:pt idx="12259">
                <c:v>12259</c:v>
              </c:pt>
              <c:pt idx="12260">
                <c:v>12260</c:v>
              </c:pt>
              <c:pt idx="12261">
                <c:v>12261</c:v>
              </c:pt>
              <c:pt idx="12262">
                <c:v>12262</c:v>
              </c:pt>
              <c:pt idx="12263">
                <c:v>12263</c:v>
              </c:pt>
              <c:pt idx="12264">
                <c:v>12264</c:v>
              </c:pt>
              <c:pt idx="12265">
                <c:v>12265</c:v>
              </c:pt>
              <c:pt idx="12266">
                <c:v>12266</c:v>
              </c:pt>
              <c:pt idx="12267">
                <c:v>12267</c:v>
              </c:pt>
              <c:pt idx="12268">
                <c:v>12268</c:v>
              </c:pt>
              <c:pt idx="12269">
                <c:v>12269</c:v>
              </c:pt>
              <c:pt idx="12270">
                <c:v>12270</c:v>
              </c:pt>
              <c:pt idx="12271">
                <c:v>12271</c:v>
              </c:pt>
              <c:pt idx="12272">
                <c:v>12272</c:v>
              </c:pt>
              <c:pt idx="12273">
                <c:v>12273</c:v>
              </c:pt>
              <c:pt idx="12274">
                <c:v>12274</c:v>
              </c:pt>
              <c:pt idx="12275">
                <c:v>12275</c:v>
              </c:pt>
              <c:pt idx="12276">
                <c:v>12276</c:v>
              </c:pt>
              <c:pt idx="12277">
                <c:v>12277</c:v>
              </c:pt>
              <c:pt idx="12278">
                <c:v>12278</c:v>
              </c:pt>
              <c:pt idx="12279">
                <c:v>12279</c:v>
              </c:pt>
              <c:pt idx="12280">
                <c:v>12280</c:v>
              </c:pt>
              <c:pt idx="12281">
                <c:v>12281</c:v>
              </c:pt>
              <c:pt idx="12282">
                <c:v>12282</c:v>
              </c:pt>
              <c:pt idx="12283">
                <c:v>12283</c:v>
              </c:pt>
              <c:pt idx="12284">
                <c:v>12284</c:v>
              </c:pt>
              <c:pt idx="12285">
                <c:v>12285</c:v>
              </c:pt>
              <c:pt idx="12286">
                <c:v>12286</c:v>
              </c:pt>
              <c:pt idx="12287">
                <c:v>12287</c:v>
              </c:pt>
              <c:pt idx="12288">
                <c:v>12288</c:v>
              </c:pt>
              <c:pt idx="12289">
                <c:v>12289</c:v>
              </c:pt>
              <c:pt idx="12290">
                <c:v>12290</c:v>
              </c:pt>
              <c:pt idx="12291">
                <c:v>12291</c:v>
              </c:pt>
              <c:pt idx="12292">
                <c:v>12292</c:v>
              </c:pt>
              <c:pt idx="12293">
                <c:v>12293</c:v>
              </c:pt>
              <c:pt idx="12294">
                <c:v>12294</c:v>
              </c:pt>
              <c:pt idx="12295">
                <c:v>12295</c:v>
              </c:pt>
              <c:pt idx="12296">
                <c:v>12296</c:v>
              </c:pt>
              <c:pt idx="12297">
                <c:v>12297</c:v>
              </c:pt>
              <c:pt idx="12298">
                <c:v>12298</c:v>
              </c:pt>
              <c:pt idx="12299">
                <c:v>12299</c:v>
              </c:pt>
              <c:pt idx="12300">
                <c:v>12300</c:v>
              </c:pt>
              <c:pt idx="12301">
                <c:v>12301</c:v>
              </c:pt>
              <c:pt idx="12302">
                <c:v>12302</c:v>
              </c:pt>
              <c:pt idx="12303">
                <c:v>12303</c:v>
              </c:pt>
              <c:pt idx="12304">
                <c:v>12304</c:v>
              </c:pt>
              <c:pt idx="12305">
                <c:v>12305</c:v>
              </c:pt>
              <c:pt idx="12306">
                <c:v>12306</c:v>
              </c:pt>
              <c:pt idx="12307">
                <c:v>12307</c:v>
              </c:pt>
              <c:pt idx="12308">
                <c:v>12308</c:v>
              </c:pt>
              <c:pt idx="12309">
                <c:v>12309</c:v>
              </c:pt>
              <c:pt idx="12310">
                <c:v>12310</c:v>
              </c:pt>
              <c:pt idx="12311">
                <c:v>12311</c:v>
              </c:pt>
              <c:pt idx="12312">
                <c:v>12312</c:v>
              </c:pt>
              <c:pt idx="12313">
                <c:v>12313</c:v>
              </c:pt>
              <c:pt idx="12314">
                <c:v>12314</c:v>
              </c:pt>
              <c:pt idx="12315">
                <c:v>12315</c:v>
              </c:pt>
              <c:pt idx="12316">
                <c:v>12316</c:v>
              </c:pt>
              <c:pt idx="12317">
                <c:v>12317</c:v>
              </c:pt>
              <c:pt idx="12318">
                <c:v>12318</c:v>
              </c:pt>
              <c:pt idx="12319">
                <c:v>12319</c:v>
              </c:pt>
              <c:pt idx="12320">
                <c:v>12320</c:v>
              </c:pt>
              <c:pt idx="12321">
                <c:v>12321</c:v>
              </c:pt>
              <c:pt idx="12322">
                <c:v>12322</c:v>
              </c:pt>
              <c:pt idx="12323">
                <c:v>12323</c:v>
              </c:pt>
              <c:pt idx="12324">
                <c:v>12324</c:v>
              </c:pt>
              <c:pt idx="12325">
                <c:v>12325</c:v>
              </c:pt>
              <c:pt idx="12326">
                <c:v>12326</c:v>
              </c:pt>
              <c:pt idx="12327">
                <c:v>12327</c:v>
              </c:pt>
              <c:pt idx="12328">
                <c:v>12328</c:v>
              </c:pt>
              <c:pt idx="12329">
                <c:v>12329</c:v>
              </c:pt>
              <c:pt idx="12330">
                <c:v>12330</c:v>
              </c:pt>
              <c:pt idx="12331">
                <c:v>12331</c:v>
              </c:pt>
              <c:pt idx="12332">
                <c:v>12332</c:v>
              </c:pt>
              <c:pt idx="12333">
                <c:v>12333</c:v>
              </c:pt>
              <c:pt idx="12334">
                <c:v>12334</c:v>
              </c:pt>
              <c:pt idx="12335">
                <c:v>12335</c:v>
              </c:pt>
              <c:pt idx="12336">
                <c:v>12336</c:v>
              </c:pt>
              <c:pt idx="12337">
                <c:v>12337</c:v>
              </c:pt>
              <c:pt idx="12338">
                <c:v>12338</c:v>
              </c:pt>
              <c:pt idx="12339">
                <c:v>12339</c:v>
              </c:pt>
              <c:pt idx="12340">
                <c:v>12340</c:v>
              </c:pt>
              <c:pt idx="12341">
                <c:v>12341</c:v>
              </c:pt>
              <c:pt idx="12342">
                <c:v>12342</c:v>
              </c:pt>
              <c:pt idx="12343">
                <c:v>12343</c:v>
              </c:pt>
              <c:pt idx="12344">
                <c:v>12344</c:v>
              </c:pt>
              <c:pt idx="12345">
                <c:v>12345</c:v>
              </c:pt>
              <c:pt idx="12346">
                <c:v>12346</c:v>
              </c:pt>
              <c:pt idx="12347">
                <c:v>12347</c:v>
              </c:pt>
              <c:pt idx="12348">
                <c:v>12348</c:v>
              </c:pt>
              <c:pt idx="12349">
                <c:v>12349</c:v>
              </c:pt>
              <c:pt idx="12350">
                <c:v>12350</c:v>
              </c:pt>
              <c:pt idx="12351">
                <c:v>12351</c:v>
              </c:pt>
              <c:pt idx="12352">
                <c:v>12352</c:v>
              </c:pt>
              <c:pt idx="12353">
                <c:v>12353</c:v>
              </c:pt>
              <c:pt idx="12354">
                <c:v>12354</c:v>
              </c:pt>
              <c:pt idx="12355">
                <c:v>12355</c:v>
              </c:pt>
              <c:pt idx="12356">
                <c:v>12356</c:v>
              </c:pt>
              <c:pt idx="12357">
                <c:v>12357</c:v>
              </c:pt>
              <c:pt idx="12358">
                <c:v>12358</c:v>
              </c:pt>
              <c:pt idx="12359">
                <c:v>12359</c:v>
              </c:pt>
              <c:pt idx="12360">
                <c:v>12360</c:v>
              </c:pt>
              <c:pt idx="12361">
                <c:v>12361</c:v>
              </c:pt>
              <c:pt idx="12362">
                <c:v>12362</c:v>
              </c:pt>
              <c:pt idx="12363">
                <c:v>12363</c:v>
              </c:pt>
              <c:pt idx="12364">
                <c:v>12364</c:v>
              </c:pt>
              <c:pt idx="12365">
                <c:v>12365</c:v>
              </c:pt>
              <c:pt idx="12366">
                <c:v>12366</c:v>
              </c:pt>
              <c:pt idx="12367">
                <c:v>12367</c:v>
              </c:pt>
              <c:pt idx="12368">
                <c:v>12368</c:v>
              </c:pt>
              <c:pt idx="12369">
                <c:v>12369</c:v>
              </c:pt>
              <c:pt idx="12370">
                <c:v>12370</c:v>
              </c:pt>
              <c:pt idx="12371">
                <c:v>12371</c:v>
              </c:pt>
              <c:pt idx="12372">
                <c:v>12372</c:v>
              </c:pt>
              <c:pt idx="12373">
                <c:v>12373</c:v>
              </c:pt>
              <c:pt idx="12374">
                <c:v>12374</c:v>
              </c:pt>
              <c:pt idx="12375">
                <c:v>12375</c:v>
              </c:pt>
              <c:pt idx="12376">
                <c:v>12376</c:v>
              </c:pt>
              <c:pt idx="12377">
                <c:v>12377</c:v>
              </c:pt>
              <c:pt idx="12378">
                <c:v>12378</c:v>
              </c:pt>
              <c:pt idx="12379">
                <c:v>12379</c:v>
              </c:pt>
              <c:pt idx="12380">
                <c:v>12380</c:v>
              </c:pt>
              <c:pt idx="12381">
                <c:v>12381</c:v>
              </c:pt>
              <c:pt idx="12382">
                <c:v>12382</c:v>
              </c:pt>
              <c:pt idx="12383">
                <c:v>12383</c:v>
              </c:pt>
              <c:pt idx="12384">
                <c:v>12384</c:v>
              </c:pt>
              <c:pt idx="12385">
                <c:v>12385</c:v>
              </c:pt>
              <c:pt idx="12386">
                <c:v>12386</c:v>
              </c:pt>
              <c:pt idx="12387">
                <c:v>12387</c:v>
              </c:pt>
              <c:pt idx="12388">
                <c:v>12388</c:v>
              </c:pt>
              <c:pt idx="12389">
                <c:v>12389</c:v>
              </c:pt>
              <c:pt idx="12390">
                <c:v>12390</c:v>
              </c:pt>
              <c:pt idx="12391">
                <c:v>12391</c:v>
              </c:pt>
              <c:pt idx="12392">
                <c:v>12392</c:v>
              </c:pt>
              <c:pt idx="12393">
                <c:v>12393</c:v>
              </c:pt>
              <c:pt idx="12394">
                <c:v>12394</c:v>
              </c:pt>
              <c:pt idx="12395">
                <c:v>12395</c:v>
              </c:pt>
              <c:pt idx="12396">
                <c:v>12396</c:v>
              </c:pt>
              <c:pt idx="12397">
                <c:v>12397</c:v>
              </c:pt>
              <c:pt idx="12398">
                <c:v>12398</c:v>
              </c:pt>
              <c:pt idx="12399">
                <c:v>12399</c:v>
              </c:pt>
              <c:pt idx="12400">
                <c:v>12400</c:v>
              </c:pt>
              <c:pt idx="12401">
                <c:v>12401</c:v>
              </c:pt>
              <c:pt idx="12402">
                <c:v>12402</c:v>
              </c:pt>
              <c:pt idx="12403">
                <c:v>12403</c:v>
              </c:pt>
              <c:pt idx="12404">
                <c:v>12404</c:v>
              </c:pt>
              <c:pt idx="12405">
                <c:v>12405</c:v>
              </c:pt>
              <c:pt idx="12406">
                <c:v>12406</c:v>
              </c:pt>
              <c:pt idx="12407">
                <c:v>12407</c:v>
              </c:pt>
              <c:pt idx="12408">
                <c:v>12408</c:v>
              </c:pt>
              <c:pt idx="12409">
                <c:v>12409</c:v>
              </c:pt>
              <c:pt idx="12410">
                <c:v>12410</c:v>
              </c:pt>
              <c:pt idx="12411">
                <c:v>12411</c:v>
              </c:pt>
              <c:pt idx="12412">
                <c:v>12412</c:v>
              </c:pt>
              <c:pt idx="12413">
                <c:v>12413</c:v>
              </c:pt>
              <c:pt idx="12414">
                <c:v>12414</c:v>
              </c:pt>
              <c:pt idx="12415">
                <c:v>12415</c:v>
              </c:pt>
              <c:pt idx="12416">
                <c:v>12416</c:v>
              </c:pt>
              <c:pt idx="12417">
                <c:v>12417</c:v>
              </c:pt>
              <c:pt idx="12418">
                <c:v>12418</c:v>
              </c:pt>
              <c:pt idx="12419">
                <c:v>12419</c:v>
              </c:pt>
              <c:pt idx="12420">
                <c:v>12420</c:v>
              </c:pt>
              <c:pt idx="12421">
                <c:v>12421</c:v>
              </c:pt>
              <c:pt idx="12422">
                <c:v>12422</c:v>
              </c:pt>
              <c:pt idx="12423">
                <c:v>12423</c:v>
              </c:pt>
              <c:pt idx="12424">
                <c:v>12424</c:v>
              </c:pt>
              <c:pt idx="12425">
                <c:v>12425</c:v>
              </c:pt>
              <c:pt idx="12426">
                <c:v>12426</c:v>
              </c:pt>
              <c:pt idx="12427">
                <c:v>12427</c:v>
              </c:pt>
              <c:pt idx="12428">
                <c:v>12428</c:v>
              </c:pt>
              <c:pt idx="12429">
                <c:v>12429</c:v>
              </c:pt>
              <c:pt idx="12430">
                <c:v>12430</c:v>
              </c:pt>
              <c:pt idx="12431">
                <c:v>12431</c:v>
              </c:pt>
              <c:pt idx="12432">
                <c:v>12432</c:v>
              </c:pt>
              <c:pt idx="12433">
                <c:v>12433</c:v>
              </c:pt>
              <c:pt idx="12434">
                <c:v>12434</c:v>
              </c:pt>
              <c:pt idx="12435">
                <c:v>12435</c:v>
              </c:pt>
              <c:pt idx="12436">
                <c:v>12436</c:v>
              </c:pt>
              <c:pt idx="12437">
                <c:v>12437</c:v>
              </c:pt>
              <c:pt idx="12438">
                <c:v>12438</c:v>
              </c:pt>
              <c:pt idx="12439">
                <c:v>12439</c:v>
              </c:pt>
              <c:pt idx="12440">
                <c:v>12440</c:v>
              </c:pt>
              <c:pt idx="12441">
                <c:v>12441</c:v>
              </c:pt>
              <c:pt idx="12442">
                <c:v>12442</c:v>
              </c:pt>
              <c:pt idx="12443">
                <c:v>12443</c:v>
              </c:pt>
              <c:pt idx="12444">
                <c:v>12444</c:v>
              </c:pt>
              <c:pt idx="12445">
                <c:v>12445</c:v>
              </c:pt>
              <c:pt idx="12446">
                <c:v>12446</c:v>
              </c:pt>
              <c:pt idx="12447">
                <c:v>12447</c:v>
              </c:pt>
              <c:pt idx="12448">
                <c:v>12448</c:v>
              </c:pt>
              <c:pt idx="12449">
                <c:v>12449</c:v>
              </c:pt>
              <c:pt idx="12450">
                <c:v>12450</c:v>
              </c:pt>
              <c:pt idx="12451">
                <c:v>12451</c:v>
              </c:pt>
              <c:pt idx="12452">
                <c:v>12452</c:v>
              </c:pt>
              <c:pt idx="12453">
                <c:v>12453</c:v>
              </c:pt>
              <c:pt idx="12454">
                <c:v>12454</c:v>
              </c:pt>
              <c:pt idx="12455">
                <c:v>12455</c:v>
              </c:pt>
              <c:pt idx="12456">
                <c:v>12456</c:v>
              </c:pt>
              <c:pt idx="12457">
                <c:v>12457</c:v>
              </c:pt>
              <c:pt idx="12458">
                <c:v>12458</c:v>
              </c:pt>
              <c:pt idx="12459">
                <c:v>12459</c:v>
              </c:pt>
              <c:pt idx="12460">
                <c:v>12460</c:v>
              </c:pt>
              <c:pt idx="12461">
                <c:v>12461</c:v>
              </c:pt>
              <c:pt idx="12462">
                <c:v>12462</c:v>
              </c:pt>
              <c:pt idx="12463">
                <c:v>12463</c:v>
              </c:pt>
              <c:pt idx="12464">
                <c:v>12464</c:v>
              </c:pt>
              <c:pt idx="12465">
                <c:v>12465</c:v>
              </c:pt>
              <c:pt idx="12466">
                <c:v>12466</c:v>
              </c:pt>
              <c:pt idx="12467">
                <c:v>12467</c:v>
              </c:pt>
              <c:pt idx="12468">
                <c:v>12468</c:v>
              </c:pt>
              <c:pt idx="12469">
                <c:v>12469</c:v>
              </c:pt>
              <c:pt idx="12470">
                <c:v>12470</c:v>
              </c:pt>
              <c:pt idx="12471">
                <c:v>12471</c:v>
              </c:pt>
              <c:pt idx="12472">
                <c:v>12472</c:v>
              </c:pt>
              <c:pt idx="12473">
                <c:v>12473</c:v>
              </c:pt>
              <c:pt idx="12474">
                <c:v>12474</c:v>
              </c:pt>
              <c:pt idx="12475">
                <c:v>12475</c:v>
              </c:pt>
              <c:pt idx="12476">
                <c:v>12476</c:v>
              </c:pt>
              <c:pt idx="12477">
                <c:v>12477</c:v>
              </c:pt>
              <c:pt idx="12478">
                <c:v>12478</c:v>
              </c:pt>
              <c:pt idx="12479">
                <c:v>12479</c:v>
              </c:pt>
              <c:pt idx="12480">
                <c:v>12480</c:v>
              </c:pt>
              <c:pt idx="12481">
                <c:v>12481</c:v>
              </c:pt>
              <c:pt idx="12482">
                <c:v>12482</c:v>
              </c:pt>
              <c:pt idx="12483">
                <c:v>12483</c:v>
              </c:pt>
              <c:pt idx="12484">
                <c:v>12484</c:v>
              </c:pt>
              <c:pt idx="12485">
                <c:v>12485</c:v>
              </c:pt>
              <c:pt idx="12486">
                <c:v>12486</c:v>
              </c:pt>
              <c:pt idx="12487">
                <c:v>12487</c:v>
              </c:pt>
              <c:pt idx="12488">
                <c:v>12488</c:v>
              </c:pt>
              <c:pt idx="12489">
                <c:v>12489</c:v>
              </c:pt>
              <c:pt idx="12490">
                <c:v>12490</c:v>
              </c:pt>
              <c:pt idx="12491">
                <c:v>12491</c:v>
              </c:pt>
              <c:pt idx="12492">
                <c:v>12492</c:v>
              </c:pt>
              <c:pt idx="12493">
                <c:v>12493</c:v>
              </c:pt>
              <c:pt idx="12494">
                <c:v>12494</c:v>
              </c:pt>
              <c:pt idx="12495">
                <c:v>12495</c:v>
              </c:pt>
              <c:pt idx="12496">
                <c:v>12496</c:v>
              </c:pt>
              <c:pt idx="12497">
                <c:v>12497</c:v>
              </c:pt>
              <c:pt idx="12498">
                <c:v>12498</c:v>
              </c:pt>
              <c:pt idx="12499">
                <c:v>12499</c:v>
              </c:pt>
              <c:pt idx="12500">
                <c:v>12500</c:v>
              </c:pt>
              <c:pt idx="12501">
                <c:v>12501</c:v>
              </c:pt>
              <c:pt idx="12502">
                <c:v>12502</c:v>
              </c:pt>
              <c:pt idx="12503">
                <c:v>12503</c:v>
              </c:pt>
              <c:pt idx="12504">
                <c:v>12504</c:v>
              </c:pt>
              <c:pt idx="12505">
                <c:v>12505</c:v>
              </c:pt>
              <c:pt idx="12506">
                <c:v>12506</c:v>
              </c:pt>
              <c:pt idx="12507">
                <c:v>12507</c:v>
              </c:pt>
              <c:pt idx="12508">
                <c:v>12508</c:v>
              </c:pt>
              <c:pt idx="12509">
                <c:v>12509</c:v>
              </c:pt>
              <c:pt idx="12510">
                <c:v>12510</c:v>
              </c:pt>
              <c:pt idx="12511">
                <c:v>12511</c:v>
              </c:pt>
              <c:pt idx="12512">
                <c:v>12512</c:v>
              </c:pt>
              <c:pt idx="12513">
                <c:v>12513</c:v>
              </c:pt>
              <c:pt idx="12514">
                <c:v>12514</c:v>
              </c:pt>
              <c:pt idx="12515">
                <c:v>12515</c:v>
              </c:pt>
              <c:pt idx="12516">
                <c:v>12516</c:v>
              </c:pt>
              <c:pt idx="12517">
                <c:v>12517</c:v>
              </c:pt>
              <c:pt idx="12518">
                <c:v>12518</c:v>
              </c:pt>
              <c:pt idx="12519">
                <c:v>12519</c:v>
              </c:pt>
              <c:pt idx="12520">
                <c:v>12520</c:v>
              </c:pt>
              <c:pt idx="12521">
                <c:v>12521</c:v>
              </c:pt>
              <c:pt idx="12522">
                <c:v>12522</c:v>
              </c:pt>
              <c:pt idx="12523">
                <c:v>12523</c:v>
              </c:pt>
              <c:pt idx="12524">
                <c:v>12524</c:v>
              </c:pt>
              <c:pt idx="12525">
                <c:v>12525</c:v>
              </c:pt>
              <c:pt idx="12526">
                <c:v>12526</c:v>
              </c:pt>
              <c:pt idx="12527">
                <c:v>12527</c:v>
              </c:pt>
              <c:pt idx="12528">
                <c:v>12528</c:v>
              </c:pt>
              <c:pt idx="12529">
                <c:v>12529</c:v>
              </c:pt>
              <c:pt idx="12530">
                <c:v>12530</c:v>
              </c:pt>
              <c:pt idx="12531">
                <c:v>12531</c:v>
              </c:pt>
              <c:pt idx="12532">
                <c:v>12532</c:v>
              </c:pt>
              <c:pt idx="12533">
                <c:v>12533</c:v>
              </c:pt>
              <c:pt idx="12534">
                <c:v>12534</c:v>
              </c:pt>
              <c:pt idx="12535">
                <c:v>12535</c:v>
              </c:pt>
              <c:pt idx="12536">
                <c:v>12536</c:v>
              </c:pt>
              <c:pt idx="12537">
                <c:v>12537</c:v>
              </c:pt>
              <c:pt idx="12538">
                <c:v>12538</c:v>
              </c:pt>
              <c:pt idx="12539">
                <c:v>12539</c:v>
              </c:pt>
              <c:pt idx="12540">
                <c:v>12540</c:v>
              </c:pt>
              <c:pt idx="12541">
                <c:v>12541</c:v>
              </c:pt>
              <c:pt idx="12542">
                <c:v>12542</c:v>
              </c:pt>
              <c:pt idx="12543">
                <c:v>12543</c:v>
              </c:pt>
              <c:pt idx="12544">
                <c:v>12544</c:v>
              </c:pt>
              <c:pt idx="12545">
                <c:v>12545</c:v>
              </c:pt>
              <c:pt idx="12546">
                <c:v>12546</c:v>
              </c:pt>
              <c:pt idx="12547">
                <c:v>12547</c:v>
              </c:pt>
              <c:pt idx="12548">
                <c:v>12548</c:v>
              </c:pt>
              <c:pt idx="12549">
                <c:v>12549</c:v>
              </c:pt>
              <c:pt idx="12550">
                <c:v>12550</c:v>
              </c:pt>
              <c:pt idx="12551">
                <c:v>12551</c:v>
              </c:pt>
              <c:pt idx="12552">
                <c:v>12552</c:v>
              </c:pt>
              <c:pt idx="12553">
                <c:v>12553</c:v>
              </c:pt>
              <c:pt idx="12554">
                <c:v>12554</c:v>
              </c:pt>
              <c:pt idx="12555">
                <c:v>12555</c:v>
              </c:pt>
              <c:pt idx="12556">
                <c:v>12556</c:v>
              </c:pt>
              <c:pt idx="12557">
                <c:v>12557</c:v>
              </c:pt>
              <c:pt idx="12558">
                <c:v>12558</c:v>
              </c:pt>
              <c:pt idx="12559">
                <c:v>12559</c:v>
              </c:pt>
              <c:pt idx="12560">
                <c:v>12560</c:v>
              </c:pt>
              <c:pt idx="12561">
                <c:v>12561</c:v>
              </c:pt>
              <c:pt idx="12562">
                <c:v>12562</c:v>
              </c:pt>
              <c:pt idx="12563">
                <c:v>12563</c:v>
              </c:pt>
              <c:pt idx="12564">
                <c:v>12564</c:v>
              </c:pt>
              <c:pt idx="12565">
                <c:v>12565</c:v>
              </c:pt>
              <c:pt idx="12566">
                <c:v>12566</c:v>
              </c:pt>
              <c:pt idx="12567">
                <c:v>12567</c:v>
              </c:pt>
              <c:pt idx="12568">
                <c:v>12568</c:v>
              </c:pt>
              <c:pt idx="12569">
                <c:v>12569</c:v>
              </c:pt>
              <c:pt idx="12570">
                <c:v>12570</c:v>
              </c:pt>
              <c:pt idx="12571">
                <c:v>12571</c:v>
              </c:pt>
              <c:pt idx="12572">
                <c:v>12572</c:v>
              </c:pt>
              <c:pt idx="12573">
                <c:v>12573</c:v>
              </c:pt>
              <c:pt idx="12574">
                <c:v>12574</c:v>
              </c:pt>
              <c:pt idx="12575">
                <c:v>12575</c:v>
              </c:pt>
              <c:pt idx="12576">
                <c:v>12576</c:v>
              </c:pt>
              <c:pt idx="12577">
                <c:v>12577</c:v>
              </c:pt>
              <c:pt idx="12578">
                <c:v>12578</c:v>
              </c:pt>
              <c:pt idx="12579">
                <c:v>12579</c:v>
              </c:pt>
              <c:pt idx="12580">
                <c:v>12580</c:v>
              </c:pt>
              <c:pt idx="12581">
                <c:v>12581</c:v>
              </c:pt>
              <c:pt idx="12582">
                <c:v>12582</c:v>
              </c:pt>
              <c:pt idx="12583">
                <c:v>12583</c:v>
              </c:pt>
              <c:pt idx="12584">
                <c:v>12584</c:v>
              </c:pt>
              <c:pt idx="12585">
                <c:v>12585</c:v>
              </c:pt>
              <c:pt idx="12586">
                <c:v>12586</c:v>
              </c:pt>
              <c:pt idx="12587">
                <c:v>12587</c:v>
              </c:pt>
              <c:pt idx="12588">
                <c:v>12588</c:v>
              </c:pt>
              <c:pt idx="12589">
                <c:v>12589</c:v>
              </c:pt>
              <c:pt idx="12590">
                <c:v>12590</c:v>
              </c:pt>
              <c:pt idx="12591">
                <c:v>12591</c:v>
              </c:pt>
              <c:pt idx="12592">
                <c:v>12592</c:v>
              </c:pt>
              <c:pt idx="12593">
                <c:v>12593</c:v>
              </c:pt>
              <c:pt idx="12594">
                <c:v>12594</c:v>
              </c:pt>
              <c:pt idx="12595">
                <c:v>12595</c:v>
              </c:pt>
              <c:pt idx="12596">
                <c:v>12596</c:v>
              </c:pt>
              <c:pt idx="12597">
                <c:v>12597</c:v>
              </c:pt>
              <c:pt idx="12598">
                <c:v>12598</c:v>
              </c:pt>
              <c:pt idx="12599">
                <c:v>12599</c:v>
              </c:pt>
              <c:pt idx="12600">
                <c:v>12600</c:v>
              </c:pt>
              <c:pt idx="12601">
                <c:v>12601</c:v>
              </c:pt>
              <c:pt idx="12602">
                <c:v>12602</c:v>
              </c:pt>
              <c:pt idx="12603">
                <c:v>12603</c:v>
              </c:pt>
              <c:pt idx="12604">
                <c:v>12604</c:v>
              </c:pt>
              <c:pt idx="12605">
                <c:v>12605</c:v>
              </c:pt>
              <c:pt idx="12606">
                <c:v>12606</c:v>
              </c:pt>
              <c:pt idx="12607">
                <c:v>12607</c:v>
              </c:pt>
              <c:pt idx="12608">
                <c:v>12608</c:v>
              </c:pt>
              <c:pt idx="12609">
                <c:v>12609</c:v>
              </c:pt>
              <c:pt idx="12610">
                <c:v>12610</c:v>
              </c:pt>
              <c:pt idx="12611">
                <c:v>12611</c:v>
              </c:pt>
              <c:pt idx="12612">
                <c:v>12612</c:v>
              </c:pt>
              <c:pt idx="12613">
                <c:v>12613</c:v>
              </c:pt>
              <c:pt idx="12614">
                <c:v>12614</c:v>
              </c:pt>
              <c:pt idx="12615">
                <c:v>12615</c:v>
              </c:pt>
              <c:pt idx="12616">
                <c:v>12616</c:v>
              </c:pt>
              <c:pt idx="12617">
                <c:v>12617</c:v>
              </c:pt>
              <c:pt idx="12618">
                <c:v>12618</c:v>
              </c:pt>
              <c:pt idx="12619">
                <c:v>12619</c:v>
              </c:pt>
              <c:pt idx="12620">
                <c:v>12620</c:v>
              </c:pt>
              <c:pt idx="12621">
                <c:v>12621</c:v>
              </c:pt>
              <c:pt idx="12622">
                <c:v>12622</c:v>
              </c:pt>
              <c:pt idx="12623">
                <c:v>12623</c:v>
              </c:pt>
              <c:pt idx="12624">
                <c:v>12624</c:v>
              </c:pt>
              <c:pt idx="12625">
                <c:v>12625</c:v>
              </c:pt>
              <c:pt idx="12626">
                <c:v>12626</c:v>
              </c:pt>
              <c:pt idx="12627">
                <c:v>12627</c:v>
              </c:pt>
              <c:pt idx="12628">
                <c:v>12628</c:v>
              </c:pt>
              <c:pt idx="12629">
                <c:v>12629</c:v>
              </c:pt>
              <c:pt idx="12630">
                <c:v>12630</c:v>
              </c:pt>
              <c:pt idx="12631">
                <c:v>12631</c:v>
              </c:pt>
              <c:pt idx="12632">
                <c:v>12632</c:v>
              </c:pt>
              <c:pt idx="12633">
                <c:v>12633</c:v>
              </c:pt>
              <c:pt idx="12634">
                <c:v>12634</c:v>
              </c:pt>
              <c:pt idx="12635">
                <c:v>12635</c:v>
              </c:pt>
              <c:pt idx="12636">
                <c:v>12636</c:v>
              </c:pt>
              <c:pt idx="12637">
                <c:v>12637</c:v>
              </c:pt>
              <c:pt idx="12638">
                <c:v>12638</c:v>
              </c:pt>
              <c:pt idx="12639">
                <c:v>12639</c:v>
              </c:pt>
              <c:pt idx="12640">
                <c:v>12640</c:v>
              </c:pt>
              <c:pt idx="12641">
                <c:v>12641</c:v>
              </c:pt>
              <c:pt idx="12642">
                <c:v>12642</c:v>
              </c:pt>
              <c:pt idx="12643">
                <c:v>12643</c:v>
              </c:pt>
              <c:pt idx="12644">
                <c:v>12644</c:v>
              </c:pt>
              <c:pt idx="12645">
                <c:v>12645</c:v>
              </c:pt>
              <c:pt idx="12646">
                <c:v>12646</c:v>
              </c:pt>
              <c:pt idx="12647">
                <c:v>12647</c:v>
              </c:pt>
              <c:pt idx="12648">
                <c:v>12648</c:v>
              </c:pt>
              <c:pt idx="12649">
                <c:v>12649</c:v>
              </c:pt>
              <c:pt idx="12650">
                <c:v>12650</c:v>
              </c:pt>
              <c:pt idx="12651">
                <c:v>12651</c:v>
              </c:pt>
              <c:pt idx="12652">
                <c:v>12652</c:v>
              </c:pt>
              <c:pt idx="12653">
                <c:v>12653</c:v>
              </c:pt>
              <c:pt idx="12654">
                <c:v>12654</c:v>
              </c:pt>
              <c:pt idx="12655">
                <c:v>12655</c:v>
              </c:pt>
              <c:pt idx="12656">
                <c:v>12656</c:v>
              </c:pt>
              <c:pt idx="12657">
                <c:v>12657</c:v>
              </c:pt>
              <c:pt idx="12658">
                <c:v>12658</c:v>
              </c:pt>
              <c:pt idx="12659">
                <c:v>12659</c:v>
              </c:pt>
              <c:pt idx="12660">
                <c:v>12660</c:v>
              </c:pt>
              <c:pt idx="12661">
                <c:v>12661</c:v>
              </c:pt>
              <c:pt idx="12662">
                <c:v>12662</c:v>
              </c:pt>
              <c:pt idx="12663">
                <c:v>12663</c:v>
              </c:pt>
              <c:pt idx="12664">
                <c:v>12664</c:v>
              </c:pt>
              <c:pt idx="12665">
                <c:v>12665</c:v>
              </c:pt>
              <c:pt idx="12666">
                <c:v>12666</c:v>
              </c:pt>
              <c:pt idx="12667">
                <c:v>12667</c:v>
              </c:pt>
              <c:pt idx="12668">
                <c:v>12668</c:v>
              </c:pt>
              <c:pt idx="12669">
                <c:v>12669</c:v>
              </c:pt>
              <c:pt idx="12670">
                <c:v>12670</c:v>
              </c:pt>
              <c:pt idx="12671">
                <c:v>12671</c:v>
              </c:pt>
              <c:pt idx="12672">
                <c:v>12672</c:v>
              </c:pt>
              <c:pt idx="12673">
                <c:v>12673</c:v>
              </c:pt>
              <c:pt idx="12674">
                <c:v>12674</c:v>
              </c:pt>
              <c:pt idx="12675">
                <c:v>12675</c:v>
              </c:pt>
              <c:pt idx="12676">
                <c:v>12676</c:v>
              </c:pt>
              <c:pt idx="12677">
                <c:v>12677</c:v>
              </c:pt>
              <c:pt idx="12678">
                <c:v>12678</c:v>
              </c:pt>
              <c:pt idx="12679">
                <c:v>12679</c:v>
              </c:pt>
              <c:pt idx="12680">
                <c:v>12680</c:v>
              </c:pt>
              <c:pt idx="12681">
                <c:v>12681</c:v>
              </c:pt>
              <c:pt idx="12682">
                <c:v>12682</c:v>
              </c:pt>
              <c:pt idx="12683">
                <c:v>12683</c:v>
              </c:pt>
              <c:pt idx="12684">
                <c:v>12684</c:v>
              </c:pt>
              <c:pt idx="12685">
                <c:v>12685</c:v>
              </c:pt>
              <c:pt idx="12686">
                <c:v>12686</c:v>
              </c:pt>
              <c:pt idx="12687">
                <c:v>12687</c:v>
              </c:pt>
              <c:pt idx="12688">
                <c:v>12688</c:v>
              </c:pt>
              <c:pt idx="12689">
                <c:v>12689</c:v>
              </c:pt>
              <c:pt idx="12690">
                <c:v>12690</c:v>
              </c:pt>
              <c:pt idx="12691">
                <c:v>12691</c:v>
              </c:pt>
              <c:pt idx="12692">
                <c:v>12692</c:v>
              </c:pt>
              <c:pt idx="12693">
                <c:v>12693</c:v>
              </c:pt>
              <c:pt idx="12694">
                <c:v>12694</c:v>
              </c:pt>
              <c:pt idx="12695">
                <c:v>12695</c:v>
              </c:pt>
              <c:pt idx="12696">
                <c:v>12696</c:v>
              </c:pt>
              <c:pt idx="12697">
                <c:v>12697</c:v>
              </c:pt>
              <c:pt idx="12698">
                <c:v>12698</c:v>
              </c:pt>
              <c:pt idx="12699">
                <c:v>12699</c:v>
              </c:pt>
              <c:pt idx="12700">
                <c:v>12700</c:v>
              </c:pt>
              <c:pt idx="12701">
                <c:v>12701</c:v>
              </c:pt>
              <c:pt idx="12702">
                <c:v>12702</c:v>
              </c:pt>
              <c:pt idx="12703">
                <c:v>12703</c:v>
              </c:pt>
              <c:pt idx="12704">
                <c:v>12704</c:v>
              </c:pt>
              <c:pt idx="12705">
                <c:v>12705</c:v>
              </c:pt>
              <c:pt idx="12706">
                <c:v>12706</c:v>
              </c:pt>
              <c:pt idx="12707">
                <c:v>12707</c:v>
              </c:pt>
              <c:pt idx="12708">
                <c:v>12708</c:v>
              </c:pt>
              <c:pt idx="12709">
                <c:v>12709</c:v>
              </c:pt>
              <c:pt idx="12710">
                <c:v>12710</c:v>
              </c:pt>
              <c:pt idx="12711">
                <c:v>12711</c:v>
              </c:pt>
              <c:pt idx="12712">
                <c:v>12712</c:v>
              </c:pt>
              <c:pt idx="12713">
                <c:v>12713</c:v>
              </c:pt>
              <c:pt idx="12714">
                <c:v>12714</c:v>
              </c:pt>
              <c:pt idx="12715">
                <c:v>12715</c:v>
              </c:pt>
              <c:pt idx="12716">
                <c:v>12716</c:v>
              </c:pt>
              <c:pt idx="12717">
                <c:v>12717</c:v>
              </c:pt>
              <c:pt idx="12718">
                <c:v>12718</c:v>
              </c:pt>
              <c:pt idx="12719">
                <c:v>12719</c:v>
              </c:pt>
              <c:pt idx="12720">
                <c:v>12720</c:v>
              </c:pt>
              <c:pt idx="12721">
                <c:v>12721</c:v>
              </c:pt>
              <c:pt idx="12722">
                <c:v>12722</c:v>
              </c:pt>
              <c:pt idx="12723">
                <c:v>12723</c:v>
              </c:pt>
              <c:pt idx="12724">
                <c:v>12724</c:v>
              </c:pt>
              <c:pt idx="12725">
                <c:v>12725</c:v>
              </c:pt>
              <c:pt idx="12726">
                <c:v>12726</c:v>
              </c:pt>
              <c:pt idx="12727">
                <c:v>12727</c:v>
              </c:pt>
              <c:pt idx="12728">
                <c:v>12728</c:v>
              </c:pt>
              <c:pt idx="12729">
                <c:v>12729</c:v>
              </c:pt>
              <c:pt idx="12730">
                <c:v>12730</c:v>
              </c:pt>
              <c:pt idx="12731">
                <c:v>12731</c:v>
              </c:pt>
              <c:pt idx="12732">
                <c:v>12732</c:v>
              </c:pt>
              <c:pt idx="12733">
                <c:v>12733</c:v>
              </c:pt>
              <c:pt idx="12734">
                <c:v>12734</c:v>
              </c:pt>
              <c:pt idx="12735">
                <c:v>12735</c:v>
              </c:pt>
              <c:pt idx="12736">
                <c:v>12736</c:v>
              </c:pt>
              <c:pt idx="12737">
                <c:v>12737</c:v>
              </c:pt>
              <c:pt idx="12738">
                <c:v>12738</c:v>
              </c:pt>
              <c:pt idx="12739">
                <c:v>12739</c:v>
              </c:pt>
              <c:pt idx="12740">
                <c:v>12740</c:v>
              </c:pt>
              <c:pt idx="12741">
                <c:v>12741</c:v>
              </c:pt>
              <c:pt idx="12742">
                <c:v>12742</c:v>
              </c:pt>
              <c:pt idx="12743">
                <c:v>12743</c:v>
              </c:pt>
              <c:pt idx="12744">
                <c:v>12744</c:v>
              </c:pt>
              <c:pt idx="12745">
                <c:v>12745</c:v>
              </c:pt>
              <c:pt idx="12746">
                <c:v>12746</c:v>
              </c:pt>
              <c:pt idx="12747">
                <c:v>12747</c:v>
              </c:pt>
              <c:pt idx="12748">
                <c:v>12748</c:v>
              </c:pt>
              <c:pt idx="12749">
                <c:v>12749</c:v>
              </c:pt>
              <c:pt idx="12750">
                <c:v>12750</c:v>
              </c:pt>
              <c:pt idx="12751">
                <c:v>12751</c:v>
              </c:pt>
              <c:pt idx="12752">
                <c:v>12752</c:v>
              </c:pt>
              <c:pt idx="12753">
                <c:v>12753</c:v>
              </c:pt>
              <c:pt idx="12754">
                <c:v>12754</c:v>
              </c:pt>
              <c:pt idx="12755">
                <c:v>12755</c:v>
              </c:pt>
              <c:pt idx="12756">
                <c:v>12756</c:v>
              </c:pt>
              <c:pt idx="12757">
                <c:v>12757</c:v>
              </c:pt>
              <c:pt idx="12758">
                <c:v>12758</c:v>
              </c:pt>
              <c:pt idx="12759">
                <c:v>12759</c:v>
              </c:pt>
              <c:pt idx="12760">
                <c:v>12760</c:v>
              </c:pt>
              <c:pt idx="12761">
                <c:v>12761</c:v>
              </c:pt>
              <c:pt idx="12762">
                <c:v>12762</c:v>
              </c:pt>
              <c:pt idx="12763">
                <c:v>12763</c:v>
              </c:pt>
              <c:pt idx="12764">
                <c:v>12764</c:v>
              </c:pt>
              <c:pt idx="12765">
                <c:v>12765</c:v>
              </c:pt>
              <c:pt idx="12766">
                <c:v>12766</c:v>
              </c:pt>
              <c:pt idx="12767">
                <c:v>12767</c:v>
              </c:pt>
              <c:pt idx="12768">
                <c:v>12768</c:v>
              </c:pt>
              <c:pt idx="12769">
                <c:v>12769</c:v>
              </c:pt>
              <c:pt idx="12770">
                <c:v>12770</c:v>
              </c:pt>
              <c:pt idx="12771">
                <c:v>12771</c:v>
              </c:pt>
              <c:pt idx="12772">
                <c:v>12772</c:v>
              </c:pt>
              <c:pt idx="12773">
                <c:v>12773</c:v>
              </c:pt>
              <c:pt idx="12774">
                <c:v>12774</c:v>
              </c:pt>
              <c:pt idx="12775">
                <c:v>12775</c:v>
              </c:pt>
              <c:pt idx="12776">
                <c:v>12776</c:v>
              </c:pt>
              <c:pt idx="12777">
                <c:v>12777</c:v>
              </c:pt>
              <c:pt idx="12778">
                <c:v>12778</c:v>
              </c:pt>
              <c:pt idx="12779">
                <c:v>12779</c:v>
              </c:pt>
              <c:pt idx="12780">
                <c:v>12780</c:v>
              </c:pt>
              <c:pt idx="12781">
                <c:v>12781</c:v>
              </c:pt>
              <c:pt idx="12782">
                <c:v>12782</c:v>
              </c:pt>
              <c:pt idx="12783">
                <c:v>12783</c:v>
              </c:pt>
              <c:pt idx="12784">
                <c:v>12784</c:v>
              </c:pt>
              <c:pt idx="12785">
                <c:v>12785</c:v>
              </c:pt>
              <c:pt idx="12786">
                <c:v>12786</c:v>
              </c:pt>
              <c:pt idx="12787">
                <c:v>12787</c:v>
              </c:pt>
              <c:pt idx="12788">
                <c:v>12788</c:v>
              </c:pt>
              <c:pt idx="12789">
                <c:v>12789</c:v>
              </c:pt>
              <c:pt idx="12790">
                <c:v>12790</c:v>
              </c:pt>
              <c:pt idx="12791">
                <c:v>12791</c:v>
              </c:pt>
              <c:pt idx="12792">
                <c:v>12792</c:v>
              </c:pt>
              <c:pt idx="12793">
                <c:v>12793</c:v>
              </c:pt>
              <c:pt idx="12794">
                <c:v>12794</c:v>
              </c:pt>
              <c:pt idx="12795">
                <c:v>12795</c:v>
              </c:pt>
              <c:pt idx="12796">
                <c:v>12796</c:v>
              </c:pt>
              <c:pt idx="12797">
                <c:v>12797</c:v>
              </c:pt>
              <c:pt idx="12798">
                <c:v>12798</c:v>
              </c:pt>
              <c:pt idx="12799">
                <c:v>12799</c:v>
              </c:pt>
              <c:pt idx="12800">
                <c:v>12800</c:v>
              </c:pt>
              <c:pt idx="12801">
                <c:v>12801</c:v>
              </c:pt>
              <c:pt idx="12802">
                <c:v>12802</c:v>
              </c:pt>
              <c:pt idx="12803">
                <c:v>12803</c:v>
              </c:pt>
              <c:pt idx="12804">
                <c:v>12804</c:v>
              </c:pt>
              <c:pt idx="12805">
                <c:v>12805</c:v>
              </c:pt>
              <c:pt idx="12806">
                <c:v>12806</c:v>
              </c:pt>
              <c:pt idx="12807">
                <c:v>12807</c:v>
              </c:pt>
              <c:pt idx="12808">
                <c:v>12808</c:v>
              </c:pt>
              <c:pt idx="12809">
                <c:v>12809</c:v>
              </c:pt>
              <c:pt idx="12810">
                <c:v>12810</c:v>
              </c:pt>
              <c:pt idx="12811">
                <c:v>12811</c:v>
              </c:pt>
              <c:pt idx="12812">
                <c:v>12812</c:v>
              </c:pt>
              <c:pt idx="12813">
                <c:v>12813</c:v>
              </c:pt>
              <c:pt idx="12814">
                <c:v>12814</c:v>
              </c:pt>
              <c:pt idx="12815">
                <c:v>12815</c:v>
              </c:pt>
              <c:pt idx="12816">
                <c:v>12816</c:v>
              </c:pt>
              <c:pt idx="12817">
                <c:v>12817</c:v>
              </c:pt>
              <c:pt idx="12818">
                <c:v>12818</c:v>
              </c:pt>
              <c:pt idx="12819">
                <c:v>12819</c:v>
              </c:pt>
              <c:pt idx="12820">
                <c:v>12820</c:v>
              </c:pt>
              <c:pt idx="12821">
                <c:v>12821</c:v>
              </c:pt>
              <c:pt idx="12822">
                <c:v>12822</c:v>
              </c:pt>
              <c:pt idx="12823">
                <c:v>12823</c:v>
              </c:pt>
              <c:pt idx="12824">
                <c:v>12824</c:v>
              </c:pt>
              <c:pt idx="12825">
                <c:v>12825</c:v>
              </c:pt>
              <c:pt idx="12826">
                <c:v>12826</c:v>
              </c:pt>
              <c:pt idx="12827">
                <c:v>12827</c:v>
              </c:pt>
              <c:pt idx="12828">
                <c:v>12828</c:v>
              </c:pt>
              <c:pt idx="12829">
                <c:v>12829</c:v>
              </c:pt>
              <c:pt idx="12830">
                <c:v>12830</c:v>
              </c:pt>
              <c:pt idx="12831">
                <c:v>12831</c:v>
              </c:pt>
              <c:pt idx="12832">
                <c:v>12832</c:v>
              </c:pt>
              <c:pt idx="12833">
                <c:v>12833</c:v>
              </c:pt>
              <c:pt idx="12834">
                <c:v>12834</c:v>
              </c:pt>
              <c:pt idx="12835">
                <c:v>12835</c:v>
              </c:pt>
              <c:pt idx="12836">
                <c:v>12836</c:v>
              </c:pt>
              <c:pt idx="12837">
                <c:v>12837</c:v>
              </c:pt>
              <c:pt idx="12838">
                <c:v>12838</c:v>
              </c:pt>
              <c:pt idx="12839">
                <c:v>12839</c:v>
              </c:pt>
              <c:pt idx="12840">
                <c:v>12840</c:v>
              </c:pt>
              <c:pt idx="12841">
                <c:v>12841</c:v>
              </c:pt>
              <c:pt idx="12842">
                <c:v>12842</c:v>
              </c:pt>
              <c:pt idx="12843">
                <c:v>12843</c:v>
              </c:pt>
              <c:pt idx="12844">
                <c:v>12844</c:v>
              </c:pt>
              <c:pt idx="12845">
                <c:v>12845</c:v>
              </c:pt>
              <c:pt idx="12846">
                <c:v>12846</c:v>
              </c:pt>
              <c:pt idx="12847">
                <c:v>12847</c:v>
              </c:pt>
              <c:pt idx="12848">
                <c:v>12848</c:v>
              </c:pt>
              <c:pt idx="12849">
                <c:v>12849</c:v>
              </c:pt>
              <c:pt idx="12850">
                <c:v>12850</c:v>
              </c:pt>
              <c:pt idx="12851">
                <c:v>12851</c:v>
              </c:pt>
              <c:pt idx="12852">
                <c:v>12852</c:v>
              </c:pt>
              <c:pt idx="12853">
                <c:v>12853</c:v>
              </c:pt>
              <c:pt idx="12854">
                <c:v>12854</c:v>
              </c:pt>
              <c:pt idx="12855">
                <c:v>12855</c:v>
              </c:pt>
              <c:pt idx="12856">
                <c:v>12856</c:v>
              </c:pt>
              <c:pt idx="12857">
                <c:v>12857</c:v>
              </c:pt>
              <c:pt idx="12858">
                <c:v>12858</c:v>
              </c:pt>
              <c:pt idx="12859">
                <c:v>12859</c:v>
              </c:pt>
              <c:pt idx="12860">
                <c:v>12860</c:v>
              </c:pt>
              <c:pt idx="12861">
                <c:v>12861</c:v>
              </c:pt>
              <c:pt idx="12862">
                <c:v>12862</c:v>
              </c:pt>
              <c:pt idx="12863">
                <c:v>12863</c:v>
              </c:pt>
              <c:pt idx="12864">
                <c:v>12864</c:v>
              </c:pt>
              <c:pt idx="12865">
                <c:v>12865</c:v>
              </c:pt>
              <c:pt idx="12866">
                <c:v>12866</c:v>
              </c:pt>
              <c:pt idx="12867">
                <c:v>12867</c:v>
              </c:pt>
              <c:pt idx="12868">
                <c:v>12868</c:v>
              </c:pt>
              <c:pt idx="12869">
                <c:v>12869</c:v>
              </c:pt>
              <c:pt idx="12870">
                <c:v>12870</c:v>
              </c:pt>
              <c:pt idx="12871">
                <c:v>12871</c:v>
              </c:pt>
              <c:pt idx="12872">
                <c:v>12872</c:v>
              </c:pt>
              <c:pt idx="12873">
                <c:v>12873</c:v>
              </c:pt>
              <c:pt idx="12874">
                <c:v>12874</c:v>
              </c:pt>
              <c:pt idx="12875">
                <c:v>12875</c:v>
              </c:pt>
              <c:pt idx="12876">
                <c:v>12876</c:v>
              </c:pt>
              <c:pt idx="12877">
                <c:v>12877</c:v>
              </c:pt>
              <c:pt idx="12878">
                <c:v>12878</c:v>
              </c:pt>
              <c:pt idx="12879">
                <c:v>12879</c:v>
              </c:pt>
              <c:pt idx="12880">
                <c:v>12880</c:v>
              </c:pt>
              <c:pt idx="12881">
                <c:v>12881</c:v>
              </c:pt>
              <c:pt idx="12882">
                <c:v>12882</c:v>
              </c:pt>
              <c:pt idx="12883">
                <c:v>12883</c:v>
              </c:pt>
              <c:pt idx="12884">
                <c:v>12884</c:v>
              </c:pt>
              <c:pt idx="12885">
                <c:v>12885</c:v>
              </c:pt>
              <c:pt idx="12886">
                <c:v>12886</c:v>
              </c:pt>
              <c:pt idx="12887">
                <c:v>12887</c:v>
              </c:pt>
              <c:pt idx="12888">
                <c:v>12888</c:v>
              </c:pt>
              <c:pt idx="12889">
                <c:v>12889</c:v>
              </c:pt>
              <c:pt idx="12890">
                <c:v>12890</c:v>
              </c:pt>
              <c:pt idx="12891">
                <c:v>12891</c:v>
              </c:pt>
              <c:pt idx="12892">
                <c:v>12892</c:v>
              </c:pt>
              <c:pt idx="12893">
                <c:v>12893</c:v>
              </c:pt>
              <c:pt idx="12894">
                <c:v>12894</c:v>
              </c:pt>
              <c:pt idx="12895">
                <c:v>12895</c:v>
              </c:pt>
              <c:pt idx="12896">
                <c:v>12896</c:v>
              </c:pt>
              <c:pt idx="12897">
                <c:v>12897</c:v>
              </c:pt>
              <c:pt idx="12898">
                <c:v>12898</c:v>
              </c:pt>
              <c:pt idx="12899">
                <c:v>12899</c:v>
              </c:pt>
              <c:pt idx="12900">
                <c:v>12900</c:v>
              </c:pt>
              <c:pt idx="12901">
                <c:v>12901</c:v>
              </c:pt>
              <c:pt idx="12902">
                <c:v>12902</c:v>
              </c:pt>
              <c:pt idx="12903">
                <c:v>12903</c:v>
              </c:pt>
              <c:pt idx="12904">
                <c:v>12904</c:v>
              </c:pt>
              <c:pt idx="12905">
                <c:v>12905</c:v>
              </c:pt>
              <c:pt idx="12906">
                <c:v>12906</c:v>
              </c:pt>
              <c:pt idx="12907">
                <c:v>12907</c:v>
              </c:pt>
              <c:pt idx="12908">
                <c:v>12908</c:v>
              </c:pt>
              <c:pt idx="12909">
                <c:v>12909</c:v>
              </c:pt>
              <c:pt idx="12910">
                <c:v>12910</c:v>
              </c:pt>
              <c:pt idx="12911">
                <c:v>12911</c:v>
              </c:pt>
              <c:pt idx="12912">
                <c:v>12912</c:v>
              </c:pt>
              <c:pt idx="12913">
                <c:v>12913</c:v>
              </c:pt>
              <c:pt idx="12914">
                <c:v>12914</c:v>
              </c:pt>
              <c:pt idx="12915">
                <c:v>12915</c:v>
              </c:pt>
              <c:pt idx="12916">
                <c:v>12916</c:v>
              </c:pt>
              <c:pt idx="12917">
                <c:v>12917</c:v>
              </c:pt>
              <c:pt idx="12918">
                <c:v>12918</c:v>
              </c:pt>
              <c:pt idx="12919">
                <c:v>12919</c:v>
              </c:pt>
              <c:pt idx="12920">
                <c:v>12920</c:v>
              </c:pt>
              <c:pt idx="12921">
                <c:v>12921</c:v>
              </c:pt>
              <c:pt idx="12922">
                <c:v>12922</c:v>
              </c:pt>
              <c:pt idx="12923">
                <c:v>12923</c:v>
              </c:pt>
              <c:pt idx="12924">
                <c:v>12924</c:v>
              </c:pt>
              <c:pt idx="12925">
                <c:v>12925</c:v>
              </c:pt>
              <c:pt idx="12926">
                <c:v>12926</c:v>
              </c:pt>
              <c:pt idx="12927">
                <c:v>12927</c:v>
              </c:pt>
              <c:pt idx="12928">
                <c:v>12928</c:v>
              </c:pt>
              <c:pt idx="12929">
                <c:v>12929</c:v>
              </c:pt>
              <c:pt idx="12930">
                <c:v>12930</c:v>
              </c:pt>
              <c:pt idx="12931">
                <c:v>12931</c:v>
              </c:pt>
              <c:pt idx="12932">
                <c:v>12932</c:v>
              </c:pt>
              <c:pt idx="12933">
                <c:v>12933</c:v>
              </c:pt>
              <c:pt idx="12934">
                <c:v>12934</c:v>
              </c:pt>
              <c:pt idx="12935">
                <c:v>12935</c:v>
              </c:pt>
              <c:pt idx="12936">
                <c:v>12936</c:v>
              </c:pt>
              <c:pt idx="12937">
                <c:v>12937</c:v>
              </c:pt>
              <c:pt idx="12938">
                <c:v>12938</c:v>
              </c:pt>
              <c:pt idx="12939">
                <c:v>12939</c:v>
              </c:pt>
              <c:pt idx="12940">
                <c:v>12940</c:v>
              </c:pt>
              <c:pt idx="12941">
                <c:v>12941</c:v>
              </c:pt>
              <c:pt idx="12942">
                <c:v>12942</c:v>
              </c:pt>
              <c:pt idx="12943">
                <c:v>12943</c:v>
              </c:pt>
              <c:pt idx="12944">
                <c:v>12944</c:v>
              </c:pt>
              <c:pt idx="12945">
                <c:v>12945</c:v>
              </c:pt>
              <c:pt idx="12946">
                <c:v>12946</c:v>
              </c:pt>
              <c:pt idx="12947">
                <c:v>12947</c:v>
              </c:pt>
              <c:pt idx="12948">
                <c:v>12948</c:v>
              </c:pt>
              <c:pt idx="12949">
                <c:v>12949</c:v>
              </c:pt>
              <c:pt idx="12950">
                <c:v>12950</c:v>
              </c:pt>
              <c:pt idx="12951">
                <c:v>12951</c:v>
              </c:pt>
              <c:pt idx="12952">
                <c:v>12952</c:v>
              </c:pt>
              <c:pt idx="12953">
                <c:v>12953</c:v>
              </c:pt>
              <c:pt idx="12954">
                <c:v>12954</c:v>
              </c:pt>
              <c:pt idx="12955">
                <c:v>12955</c:v>
              </c:pt>
              <c:pt idx="12956">
                <c:v>12956</c:v>
              </c:pt>
              <c:pt idx="12957">
                <c:v>12957</c:v>
              </c:pt>
              <c:pt idx="12958">
                <c:v>12958</c:v>
              </c:pt>
              <c:pt idx="12959">
                <c:v>12959</c:v>
              </c:pt>
              <c:pt idx="12960">
                <c:v>12960</c:v>
              </c:pt>
              <c:pt idx="12961">
                <c:v>12961</c:v>
              </c:pt>
              <c:pt idx="12962">
                <c:v>12962</c:v>
              </c:pt>
              <c:pt idx="12963">
                <c:v>12963</c:v>
              </c:pt>
              <c:pt idx="12964">
                <c:v>12964</c:v>
              </c:pt>
              <c:pt idx="12965">
                <c:v>12965</c:v>
              </c:pt>
              <c:pt idx="12966">
                <c:v>12966</c:v>
              </c:pt>
              <c:pt idx="12967">
                <c:v>12967</c:v>
              </c:pt>
              <c:pt idx="12968">
                <c:v>12968</c:v>
              </c:pt>
              <c:pt idx="12969">
                <c:v>12969</c:v>
              </c:pt>
              <c:pt idx="12970">
                <c:v>12970</c:v>
              </c:pt>
              <c:pt idx="12971">
                <c:v>12971</c:v>
              </c:pt>
              <c:pt idx="12972">
                <c:v>12972</c:v>
              </c:pt>
              <c:pt idx="12973">
                <c:v>12973</c:v>
              </c:pt>
              <c:pt idx="12974">
                <c:v>12974</c:v>
              </c:pt>
              <c:pt idx="12975">
                <c:v>12975</c:v>
              </c:pt>
              <c:pt idx="12976">
                <c:v>12976</c:v>
              </c:pt>
              <c:pt idx="12977">
                <c:v>12977</c:v>
              </c:pt>
              <c:pt idx="12978">
                <c:v>12978</c:v>
              </c:pt>
              <c:pt idx="12979">
                <c:v>12979</c:v>
              </c:pt>
              <c:pt idx="12980">
                <c:v>12980</c:v>
              </c:pt>
              <c:pt idx="12981">
                <c:v>12981</c:v>
              </c:pt>
              <c:pt idx="12982">
                <c:v>12982</c:v>
              </c:pt>
              <c:pt idx="12983">
                <c:v>12983</c:v>
              </c:pt>
              <c:pt idx="12984">
                <c:v>12984</c:v>
              </c:pt>
              <c:pt idx="12985">
                <c:v>12985</c:v>
              </c:pt>
              <c:pt idx="12986">
                <c:v>12986</c:v>
              </c:pt>
              <c:pt idx="12987">
                <c:v>12987</c:v>
              </c:pt>
              <c:pt idx="12988">
                <c:v>12988</c:v>
              </c:pt>
              <c:pt idx="12989">
                <c:v>12989</c:v>
              </c:pt>
              <c:pt idx="12990">
                <c:v>12990</c:v>
              </c:pt>
              <c:pt idx="12991">
                <c:v>12991</c:v>
              </c:pt>
              <c:pt idx="12992">
                <c:v>12992</c:v>
              </c:pt>
              <c:pt idx="12993">
                <c:v>12993</c:v>
              </c:pt>
              <c:pt idx="12994">
                <c:v>12994</c:v>
              </c:pt>
              <c:pt idx="12995">
                <c:v>12995</c:v>
              </c:pt>
              <c:pt idx="12996">
                <c:v>12996</c:v>
              </c:pt>
              <c:pt idx="12997">
                <c:v>12997</c:v>
              </c:pt>
              <c:pt idx="12998">
                <c:v>12998</c:v>
              </c:pt>
              <c:pt idx="12999">
                <c:v>12999</c:v>
              </c:pt>
              <c:pt idx="13000">
                <c:v>13000</c:v>
              </c:pt>
              <c:pt idx="13001">
                <c:v>13001</c:v>
              </c:pt>
              <c:pt idx="13002">
                <c:v>13002</c:v>
              </c:pt>
              <c:pt idx="13003">
                <c:v>13003</c:v>
              </c:pt>
              <c:pt idx="13004">
                <c:v>13004</c:v>
              </c:pt>
              <c:pt idx="13005">
                <c:v>13005</c:v>
              </c:pt>
              <c:pt idx="13006">
                <c:v>13006</c:v>
              </c:pt>
              <c:pt idx="13007">
                <c:v>13007</c:v>
              </c:pt>
              <c:pt idx="13008">
                <c:v>13008</c:v>
              </c:pt>
              <c:pt idx="13009">
                <c:v>13009</c:v>
              </c:pt>
              <c:pt idx="13010">
                <c:v>13010</c:v>
              </c:pt>
              <c:pt idx="13011">
                <c:v>13011</c:v>
              </c:pt>
              <c:pt idx="13012">
                <c:v>13012</c:v>
              </c:pt>
              <c:pt idx="13013">
                <c:v>13013</c:v>
              </c:pt>
              <c:pt idx="13014">
                <c:v>13014</c:v>
              </c:pt>
              <c:pt idx="13015">
                <c:v>13015</c:v>
              </c:pt>
              <c:pt idx="13016">
                <c:v>13016</c:v>
              </c:pt>
              <c:pt idx="13017">
                <c:v>13017</c:v>
              </c:pt>
              <c:pt idx="13018">
                <c:v>13018</c:v>
              </c:pt>
              <c:pt idx="13019">
                <c:v>13019</c:v>
              </c:pt>
              <c:pt idx="13020">
                <c:v>13020</c:v>
              </c:pt>
              <c:pt idx="13021">
                <c:v>13021</c:v>
              </c:pt>
              <c:pt idx="13022">
                <c:v>13022</c:v>
              </c:pt>
              <c:pt idx="13023">
                <c:v>13023</c:v>
              </c:pt>
              <c:pt idx="13024">
                <c:v>13024</c:v>
              </c:pt>
              <c:pt idx="13025">
                <c:v>13025</c:v>
              </c:pt>
              <c:pt idx="13026">
                <c:v>13026</c:v>
              </c:pt>
              <c:pt idx="13027">
                <c:v>13027</c:v>
              </c:pt>
              <c:pt idx="13028">
                <c:v>13028</c:v>
              </c:pt>
              <c:pt idx="13029">
                <c:v>13029</c:v>
              </c:pt>
              <c:pt idx="13030">
                <c:v>13030</c:v>
              </c:pt>
              <c:pt idx="13031">
                <c:v>13031</c:v>
              </c:pt>
              <c:pt idx="13032">
                <c:v>13032</c:v>
              </c:pt>
              <c:pt idx="13033">
                <c:v>13033</c:v>
              </c:pt>
              <c:pt idx="13034">
                <c:v>13034</c:v>
              </c:pt>
              <c:pt idx="13035">
                <c:v>13035</c:v>
              </c:pt>
              <c:pt idx="13036">
                <c:v>13036</c:v>
              </c:pt>
              <c:pt idx="13037">
                <c:v>13037</c:v>
              </c:pt>
              <c:pt idx="13038">
                <c:v>13038</c:v>
              </c:pt>
              <c:pt idx="13039">
                <c:v>13039</c:v>
              </c:pt>
              <c:pt idx="13040">
                <c:v>13040</c:v>
              </c:pt>
              <c:pt idx="13041">
                <c:v>13041</c:v>
              </c:pt>
              <c:pt idx="13042">
                <c:v>13042</c:v>
              </c:pt>
              <c:pt idx="13043">
                <c:v>13043</c:v>
              </c:pt>
              <c:pt idx="13044">
                <c:v>13044</c:v>
              </c:pt>
              <c:pt idx="13045">
                <c:v>13045</c:v>
              </c:pt>
              <c:pt idx="13046">
                <c:v>13046</c:v>
              </c:pt>
              <c:pt idx="13047">
                <c:v>13047</c:v>
              </c:pt>
              <c:pt idx="13048">
                <c:v>13048</c:v>
              </c:pt>
              <c:pt idx="13049">
                <c:v>13049</c:v>
              </c:pt>
              <c:pt idx="13050">
                <c:v>13050</c:v>
              </c:pt>
              <c:pt idx="13051">
                <c:v>13051</c:v>
              </c:pt>
              <c:pt idx="13052">
                <c:v>13052</c:v>
              </c:pt>
              <c:pt idx="13053">
                <c:v>13053</c:v>
              </c:pt>
              <c:pt idx="13054">
                <c:v>13054</c:v>
              </c:pt>
              <c:pt idx="13055">
                <c:v>13055</c:v>
              </c:pt>
              <c:pt idx="13056">
                <c:v>13056</c:v>
              </c:pt>
              <c:pt idx="13057">
                <c:v>13057</c:v>
              </c:pt>
              <c:pt idx="13058">
                <c:v>13058</c:v>
              </c:pt>
              <c:pt idx="13059">
                <c:v>13059</c:v>
              </c:pt>
              <c:pt idx="13060">
                <c:v>13060</c:v>
              </c:pt>
              <c:pt idx="13061">
                <c:v>13061</c:v>
              </c:pt>
              <c:pt idx="13062">
                <c:v>13062</c:v>
              </c:pt>
              <c:pt idx="13063">
                <c:v>13063</c:v>
              </c:pt>
              <c:pt idx="13064">
                <c:v>13064</c:v>
              </c:pt>
              <c:pt idx="13065">
                <c:v>13065</c:v>
              </c:pt>
              <c:pt idx="13066">
                <c:v>13066</c:v>
              </c:pt>
              <c:pt idx="13067">
                <c:v>13067</c:v>
              </c:pt>
              <c:pt idx="13068">
                <c:v>13068</c:v>
              </c:pt>
              <c:pt idx="13069">
                <c:v>13069</c:v>
              </c:pt>
              <c:pt idx="13070">
                <c:v>13070</c:v>
              </c:pt>
              <c:pt idx="13071">
                <c:v>13071</c:v>
              </c:pt>
              <c:pt idx="13072">
                <c:v>13072</c:v>
              </c:pt>
              <c:pt idx="13073">
                <c:v>13073</c:v>
              </c:pt>
              <c:pt idx="13074">
                <c:v>13074</c:v>
              </c:pt>
              <c:pt idx="13075">
                <c:v>13075</c:v>
              </c:pt>
              <c:pt idx="13076">
                <c:v>13076</c:v>
              </c:pt>
              <c:pt idx="13077">
                <c:v>13077</c:v>
              </c:pt>
              <c:pt idx="13078">
                <c:v>13078</c:v>
              </c:pt>
              <c:pt idx="13079">
                <c:v>13079</c:v>
              </c:pt>
              <c:pt idx="13080">
                <c:v>13080</c:v>
              </c:pt>
              <c:pt idx="13081">
                <c:v>13081</c:v>
              </c:pt>
              <c:pt idx="13082">
                <c:v>13082</c:v>
              </c:pt>
              <c:pt idx="13083">
                <c:v>13083</c:v>
              </c:pt>
              <c:pt idx="13084">
                <c:v>13084</c:v>
              </c:pt>
              <c:pt idx="13085">
                <c:v>13085</c:v>
              </c:pt>
              <c:pt idx="13086">
                <c:v>13086</c:v>
              </c:pt>
              <c:pt idx="13087">
                <c:v>13087</c:v>
              </c:pt>
              <c:pt idx="13088">
                <c:v>13088</c:v>
              </c:pt>
              <c:pt idx="13089">
                <c:v>13089</c:v>
              </c:pt>
              <c:pt idx="13090">
                <c:v>13090</c:v>
              </c:pt>
              <c:pt idx="13091">
                <c:v>13091</c:v>
              </c:pt>
              <c:pt idx="13092">
                <c:v>13092</c:v>
              </c:pt>
              <c:pt idx="13093">
                <c:v>13093</c:v>
              </c:pt>
              <c:pt idx="13094">
                <c:v>13094</c:v>
              </c:pt>
              <c:pt idx="13095">
                <c:v>13095</c:v>
              </c:pt>
              <c:pt idx="13096">
                <c:v>13096</c:v>
              </c:pt>
              <c:pt idx="13097">
                <c:v>13097</c:v>
              </c:pt>
              <c:pt idx="13098">
                <c:v>13098</c:v>
              </c:pt>
              <c:pt idx="13099">
                <c:v>13099</c:v>
              </c:pt>
              <c:pt idx="13100">
                <c:v>13100</c:v>
              </c:pt>
              <c:pt idx="13101">
                <c:v>13101</c:v>
              </c:pt>
              <c:pt idx="13102">
                <c:v>13102</c:v>
              </c:pt>
              <c:pt idx="13103">
                <c:v>13103</c:v>
              </c:pt>
              <c:pt idx="13104">
                <c:v>13104</c:v>
              </c:pt>
              <c:pt idx="13105">
                <c:v>13105</c:v>
              </c:pt>
              <c:pt idx="13106">
                <c:v>13106</c:v>
              </c:pt>
              <c:pt idx="13107">
                <c:v>13107</c:v>
              </c:pt>
              <c:pt idx="13108">
                <c:v>13108</c:v>
              </c:pt>
              <c:pt idx="13109">
                <c:v>13109</c:v>
              </c:pt>
              <c:pt idx="13110">
                <c:v>13110</c:v>
              </c:pt>
              <c:pt idx="13111">
                <c:v>13111</c:v>
              </c:pt>
              <c:pt idx="13112">
                <c:v>13112</c:v>
              </c:pt>
              <c:pt idx="13113">
                <c:v>13113</c:v>
              </c:pt>
              <c:pt idx="13114">
                <c:v>13114</c:v>
              </c:pt>
              <c:pt idx="13115">
                <c:v>13115</c:v>
              </c:pt>
              <c:pt idx="13116">
                <c:v>13116</c:v>
              </c:pt>
              <c:pt idx="13117">
                <c:v>13117</c:v>
              </c:pt>
              <c:pt idx="13118">
                <c:v>13118</c:v>
              </c:pt>
              <c:pt idx="13119">
                <c:v>13119</c:v>
              </c:pt>
              <c:pt idx="13120">
                <c:v>13120</c:v>
              </c:pt>
              <c:pt idx="13121">
                <c:v>13121</c:v>
              </c:pt>
              <c:pt idx="13122">
                <c:v>13122</c:v>
              </c:pt>
              <c:pt idx="13123">
                <c:v>13123</c:v>
              </c:pt>
              <c:pt idx="13124">
                <c:v>13124</c:v>
              </c:pt>
              <c:pt idx="13125">
                <c:v>13125</c:v>
              </c:pt>
              <c:pt idx="13126">
                <c:v>13126</c:v>
              </c:pt>
              <c:pt idx="13127">
                <c:v>13127</c:v>
              </c:pt>
              <c:pt idx="13128">
                <c:v>13128</c:v>
              </c:pt>
              <c:pt idx="13129">
                <c:v>13129</c:v>
              </c:pt>
              <c:pt idx="13130">
                <c:v>13130</c:v>
              </c:pt>
              <c:pt idx="13131">
                <c:v>13131</c:v>
              </c:pt>
              <c:pt idx="13132">
                <c:v>13132</c:v>
              </c:pt>
              <c:pt idx="13133">
                <c:v>13133</c:v>
              </c:pt>
              <c:pt idx="13134">
                <c:v>13134</c:v>
              </c:pt>
              <c:pt idx="13135">
                <c:v>13135</c:v>
              </c:pt>
              <c:pt idx="13136">
                <c:v>13136</c:v>
              </c:pt>
              <c:pt idx="13137">
                <c:v>13137</c:v>
              </c:pt>
              <c:pt idx="13138">
                <c:v>13138</c:v>
              </c:pt>
              <c:pt idx="13139">
                <c:v>13139</c:v>
              </c:pt>
              <c:pt idx="13140">
                <c:v>13140</c:v>
              </c:pt>
              <c:pt idx="13141">
                <c:v>13141</c:v>
              </c:pt>
              <c:pt idx="13142">
                <c:v>13142</c:v>
              </c:pt>
              <c:pt idx="13143">
                <c:v>13143</c:v>
              </c:pt>
              <c:pt idx="13144">
                <c:v>13144</c:v>
              </c:pt>
              <c:pt idx="13145">
                <c:v>13145</c:v>
              </c:pt>
              <c:pt idx="13146">
                <c:v>13146</c:v>
              </c:pt>
              <c:pt idx="13147">
                <c:v>13147</c:v>
              </c:pt>
              <c:pt idx="13148">
                <c:v>13148</c:v>
              </c:pt>
              <c:pt idx="13149">
                <c:v>13149</c:v>
              </c:pt>
              <c:pt idx="13150">
                <c:v>13150</c:v>
              </c:pt>
              <c:pt idx="13151">
                <c:v>13151</c:v>
              </c:pt>
              <c:pt idx="13152">
                <c:v>13152</c:v>
              </c:pt>
              <c:pt idx="13153">
                <c:v>13153</c:v>
              </c:pt>
              <c:pt idx="13154">
                <c:v>13154</c:v>
              </c:pt>
              <c:pt idx="13155">
                <c:v>13155</c:v>
              </c:pt>
              <c:pt idx="13156">
                <c:v>13156</c:v>
              </c:pt>
              <c:pt idx="13157">
                <c:v>13157</c:v>
              </c:pt>
              <c:pt idx="13158">
                <c:v>13158</c:v>
              </c:pt>
              <c:pt idx="13159">
                <c:v>13159</c:v>
              </c:pt>
              <c:pt idx="13160">
                <c:v>13160</c:v>
              </c:pt>
              <c:pt idx="13161">
                <c:v>13161</c:v>
              </c:pt>
              <c:pt idx="13162">
                <c:v>13162</c:v>
              </c:pt>
              <c:pt idx="13163">
                <c:v>13163</c:v>
              </c:pt>
              <c:pt idx="13164">
                <c:v>13164</c:v>
              </c:pt>
              <c:pt idx="13165">
                <c:v>13165</c:v>
              </c:pt>
              <c:pt idx="13166">
                <c:v>13166</c:v>
              </c:pt>
              <c:pt idx="13167">
                <c:v>13167</c:v>
              </c:pt>
              <c:pt idx="13168">
                <c:v>13168</c:v>
              </c:pt>
              <c:pt idx="13169">
                <c:v>13169</c:v>
              </c:pt>
              <c:pt idx="13170">
                <c:v>13170</c:v>
              </c:pt>
              <c:pt idx="13171">
                <c:v>13171</c:v>
              </c:pt>
              <c:pt idx="13172">
                <c:v>13172</c:v>
              </c:pt>
              <c:pt idx="13173">
                <c:v>13173</c:v>
              </c:pt>
              <c:pt idx="13174">
                <c:v>13174</c:v>
              </c:pt>
              <c:pt idx="13175">
                <c:v>13175</c:v>
              </c:pt>
              <c:pt idx="13176">
                <c:v>13176</c:v>
              </c:pt>
              <c:pt idx="13177">
                <c:v>13177</c:v>
              </c:pt>
              <c:pt idx="13178">
                <c:v>13178</c:v>
              </c:pt>
              <c:pt idx="13179">
                <c:v>13179</c:v>
              </c:pt>
              <c:pt idx="13180">
                <c:v>13180</c:v>
              </c:pt>
              <c:pt idx="13181">
                <c:v>13181</c:v>
              </c:pt>
              <c:pt idx="13182">
                <c:v>13182</c:v>
              </c:pt>
              <c:pt idx="13183">
                <c:v>13183</c:v>
              </c:pt>
              <c:pt idx="13184">
                <c:v>13184</c:v>
              </c:pt>
              <c:pt idx="13185">
                <c:v>13185</c:v>
              </c:pt>
              <c:pt idx="13186">
                <c:v>13186</c:v>
              </c:pt>
              <c:pt idx="13187">
                <c:v>13187</c:v>
              </c:pt>
              <c:pt idx="13188">
                <c:v>13188</c:v>
              </c:pt>
              <c:pt idx="13189">
                <c:v>13189</c:v>
              </c:pt>
              <c:pt idx="13190">
                <c:v>13190</c:v>
              </c:pt>
              <c:pt idx="13191">
                <c:v>13191</c:v>
              </c:pt>
              <c:pt idx="13192">
                <c:v>13192</c:v>
              </c:pt>
              <c:pt idx="13193">
                <c:v>13193</c:v>
              </c:pt>
              <c:pt idx="13194">
                <c:v>13194</c:v>
              </c:pt>
              <c:pt idx="13195">
                <c:v>13195</c:v>
              </c:pt>
              <c:pt idx="13196">
                <c:v>13196</c:v>
              </c:pt>
              <c:pt idx="13197">
                <c:v>13197</c:v>
              </c:pt>
              <c:pt idx="13198">
                <c:v>13198</c:v>
              </c:pt>
              <c:pt idx="13199">
                <c:v>13199</c:v>
              </c:pt>
              <c:pt idx="13200">
                <c:v>13200</c:v>
              </c:pt>
              <c:pt idx="13201">
                <c:v>13201</c:v>
              </c:pt>
              <c:pt idx="13202">
                <c:v>13202</c:v>
              </c:pt>
              <c:pt idx="13203">
                <c:v>13203</c:v>
              </c:pt>
              <c:pt idx="13204">
                <c:v>13204</c:v>
              </c:pt>
              <c:pt idx="13205">
                <c:v>13205</c:v>
              </c:pt>
              <c:pt idx="13206">
                <c:v>13206</c:v>
              </c:pt>
              <c:pt idx="13207">
                <c:v>13207</c:v>
              </c:pt>
              <c:pt idx="13208">
                <c:v>13208</c:v>
              </c:pt>
              <c:pt idx="13209">
                <c:v>13209</c:v>
              </c:pt>
              <c:pt idx="13210">
                <c:v>13210</c:v>
              </c:pt>
              <c:pt idx="13211">
                <c:v>13211</c:v>
              </c:pt>
              <c:pt idx="13212">
                <c:v>13212</c:v>
              </c:pt>
              <c:pt idx="13213">
                <c:v>13213</c:v>
              </c:pt>
              <c:pt idx="13214">
                <c:v>13214</c:v>
              </c:pt>
              <c:pt idx="13215">
                <c:v>13215</c:v>
              </c:pt>
              <c:pt idx="13216">
                <c:v>13216</c:v>
              </c:pt>
              <c:pt idx="13217">
                <c:v>13217</c:v>
              </c:pt>
              <c:pt idx="13218">
                <c:v>13218</c:v>
              </c:pt>
              <c:pt idx="13219">
                <c:v>13219</c:v>
              </c:pt>
              <c:pt idx="13220">
                <c:v>13220</c:v>
              </c:pt>
              <c:pt idx="13221">
                <c:v>13221</c:v>
              </c:pt>
              <c:pt idx="13222">
                <c:v>13222</c:v>
              </c:pt>
              <c:pt idx="13223">
                <c:v>13223</c:v>
              </c:pt>
              <c:pt idx="13224">
                <c:v>13224</c:v>
              </c:pt>
              <c:pt idx="13225">
                <c:v>13225</c:v>
              </c:pt>
              <c:pt idx="13226">
                <c:v>13226</c:v>
              </c:pt>
              <c:pt idx="13227">
                <c:v>13227</c:v>
              </c:pt>
              <c:pt idx="13228">
                <c:v>13228</c:v>
              </c:pt>
              <c:pt idx="13229">
                <c:v>13229</c:v>
              </c:pt>
              <c:pt idx="13230">
                <c:v>13230</c:v>
              </c:pt>
              <c:pt idx="13231">
                <c:v>13231</c:v>
              </c:pt>
              <c:pt idx="13232">
                <c:v>13232</c:v>
              </c:pt>
              <c:pt idx="13233">
                <c:v>13233</c:v>
              </c:pt>
              <c:pt idx="13234">
                <c:v>13234</c:v>
              </c:pt>
              <c:pt idx="13235">
                <c:v>13235</c:v>
              </c:pt>
              <c:pt idx="13236">
                <c:v>13236</c:v>
              </c:pt>
              <c:pt idx="13237">
                <c:v>13237</c:v>
              </c:pt>
              <c:pt idx="13238">
                <c:v>13238</c:v>
              </c:pt>
              <c:pt idx="13239">
                <c:v>13239</c:v>
              </c:pt>
              <c:pt idx="13240">
                <c:v>13240</c:v>
              </c:pt>
              <c:pt idx="13241">
                <c:v>13241</c:v>
              </c:pt>
              <c:pt idx="13242">
                <c:v>13242</c:v>
              </c:pt>
              <c:pt idx="13243">
                <c:v>13243</c:v>
              </c:pt>
              <c:pt idx="13244">
                <c:v>13244</c:v>
              </c:pt>
              <c:pt idx="13245">
                <c:v>13245</c:v>
              </c:pt>
              <c:pt idx="13246">
                <c:v>13246</c:v>
              </c:pt>
              <c:pt idx="13247">
                <c:v>13247</c:v>
              </c:pt>
              <c:pt idx="13248">
                <c:v>13248</c:v>
              </c:pt>
              <c:pt idx="13249">
                <c:v>13249</c:v>
              </c:pt>
              <c:pt idx="13250">
                <c:v>13250</c:v>
              </c:pt>
              <c:pt idx="13251">
                <c:v>13251</c:v>
              </c:pt>
              <c:pt idx="13252">
                <c:v>13252</c:v>
              </c:pt>
              <c:pt idx="13253">
                <c:v>13253</c:v>
              </c:pt>
              <c:pt idx="13254">
                <c:v>13254</c:v>
              </c:pt>
              <c:pt idx="13255">
                <c:v>13255</c:v>
              </c:pt>
              <c:pt idx="13256">
                <c:v>13256</c:v>
              </c:pt>
              <c:pt idx="13257">
                <c:v>13257</c:v>
              </c:pt>
              <c:pt idx="13258">
                <c:v>13258</c:v>
              </c:pt>
              <c:pt idx="13259">
                <c:v>13259</c:v>
              </c:pt>
              <c:pt idx="13260">
                <c:v>13260</c:v>
              </c:pt>
              <c:pt idx="13261">
                <c:v>13261</c:v>
              </c:pt>
              <c:pt idx="13262">
                <c:v>13262</c:v>
              </c:pt>
              <c:pt idx="13263">
                <c:v>13263</c:v>
              </c:pt>
              <c:pt idx="13264">
                <c:v>13264</c:v>
              </c:pt>
              <c:pt idx="13265">
                <c:v>13265</c:v>
              </c:pt>
              <c:pt idx="13266">
                <c:v>13266</c:v>
              </c:pt>
              <c:pt idx="13267">
                <c:v>13267</c:v>
              </c:pt>
              <c:pt idx="13268">
                <c:v>13268</c:v>
              </c:pt>
              <c:pt idx="13269">
                <c:v>13269</c:v>
              </c:pt>
              <c:pt idx="13270">
                <c:v>13270</c:v>
              </c:pt>
              <c:pt idx="13271">
                <c:v>13271</c:v>
              </c:pt>
              <c:pt idx="13272">
                <c:v>13272</c:v>
              </c:pt>
              <c:pt idx="13273">
                <c:v>13273</c:v>
              </c:pt>
              <c:pt idx="13274">
                <c:v>13274</c:v>
              </c:pt>
              <c:pt idx="13275">
                <c:v>13275</c:v>
              </c:pt>
              <c:pt idx="13276">
                <c:v>13276</c:v>
              </c:pt>
              <c:pt idx="13277">
                <c:v>13277</c:v>
              </c:pt>
              <c:pt idx="13278">
                <c:v>13278</c:v>
              </c:pt>
              <c:pt idx="13279">
                <c:v>13279</c:v>
              </c:pt>
              <c:pt idx="13280">
                <c:v>13280</c:v>
              </c:pt>
              <c:pt idx="13281">
                <c:v>13281</c:v>
              </c:pt>
              <c:pt idx="13282">
                <c:v>13282</c:v>
              </c:pt>
              <c:pt idx="13283">
                <c:v>13283</c:v>
              </c:pt>
              <c:pt idx="13284">
                <c:v>13284</c:v>
              </c:pt>
              <c:pt idx="13285">
                <c:v>13285</c:v>
              </c:pt>
              <c:pt idx="13286">
                <c:v>13286</c:v>
              </c:pt>
              <c:pt idx="13287">
                <c:v>13287</c:v>
              </c:pt>
              <c:pt idx="13288">
                <c:v>13288</c:v>
              </c:pt>
              <c:pt idx="13289">
                <c:v>13289</c:v>
              </c:pt>
              <c:pt idx="13290">
                <c:v>13290</c:v>
              </c:pt>
              <c:pt idx="13291">
                <c:v>13291</c:v>
              </c:pt>
              <c:pt idx="13292">
                <c:v>13292</c:v>
              </c:pt>
              <c:pt idx="13293">
                <c:v>13293</c:v>
              </c:pt>
              <c:pt idx="13294">
                <c:v>13294</c:v>
              </c:pt>
              <c:pt idx="13295">
                <c:v>13295</c:v>
              </c:pt>
              <c:pt idx="13296">
                <c:v>13296</c:v>
              </c:pt>
              <c:pt idx="13297">
                <c:v>13297</c:v>
              </c:pt>
              <c:pt idx="13298">
                <c:v>13298</c:v>
              </c:pt>
              <c:pt idx="13299">
                <c:v>13299</c:v>
              </c:pt>
              <c:pt idx="13300">
                <c:v>13300</c:v>
              </c:pt>
              <c:pt idx="13301">
                <c:v>13301</c:v>
              </c:pt>
              <c:pt idx="13302">
                <c:v>13302</c:v>
              </c:pt>
              <c:pt idx="13303">
                <c:v>13303</c:v>
              </c:pt>
              <c:pt idx="13304">
                <c:v>13304</c:v>
              </c:pt>
              <c:pt idx="13305">
                <c:v>13305</c:v>
              </c:pt>
              <c:pt idx="13306">
                <c:v>13306</c:v>
              </c:pt>
              <c:pt idx="13307">
                <c:v>13307</c:v>
              </c:pt>
              <c:pt idx="13308">
                <c:v>13308</c:v>
              </c:pt>
              <c:pt idx="13309">
                <c:v>13309</c:v>
              </c:pt>
              <c:pt idx="13310">
                <c:v>13310</c:v>
              </c:pt>
              <c:pt idx="13311">
                <c:v>13311</c:v>
              </c:pt>
              <c:pt idx="13312">
                <c:v>13312</c:v>
              </c:pt>
              <c:pt idx="13313">
                <c:v>13313</c:v>
              </c:pt>
              <c:pt idx="13314">
                <c:v>13314</c:v>
              </c:pt>
              <c:pt idx="13315">
                <c:v>13315</c:v>
              </c:pt>
              <c:pt idx="13316">
                <c:v>13316</c:v>
              </c:pt>
              <c:pt idx="13317">
                <c:v>13317</c:v>
              </c:pt>
              <c:pt idx="13318">
                <c:v>13318</c:v>
              </c:pt>
              <c:pt idx="13319">
                <c:v>13319</c:v>
              </c:pt>
              <c:pt idx="13320">
                <c:v>13320</c:v>
              </c:pt>
              <c:pt idx="13321">
                <c:v>13321</c:v>
              </c:pt>
              <c:pt idx="13322">
                <c:v>13322</c:v>
              </c:pt>
              <c:pt idx="13323">
                <c:v>13323</c:v>
              </c:pt>
              <c:pt idx="13324">
                <c:v>13324</c:v>
              </c:pt>
              <c:pt idx="13325">
                <c:v>13325</c:v>
              </c:pt>
              <c:pt idx="13326">
                <c:v>13326</c:v>
              </c:pt>
              <c:pt idx="13327">
                <c:v>13327</c:v>
              </c:pt>
              <c:pt idx="13328">
                <c:v>13328</c:v>
              </c:pt>
              <c:pt idx="13329">
                <c:v>13329</c:v>
              </c:pt>
              <c:pt idx="13330">
                <c:v>13330</c:v>
              </c:pt>
              <c:pt idx="13331">
                <c:v>13331</c:v>
              </c:pt>
              <c:pt idx="13332">
                <c:v>13332</c:v>
              </c:pt>
              <c:pt idx="13333">
                <c:v>13333</c:v>
              </c:pt>
              <c:pt idx="13334">
                <c:v>13334</c:v>
              </c:pt>
              <c:pt idx="13335">
                <c:v>13335</c:v>
              </c:pt>
              <c:pt idx="13336">
                <c:v>13336</c:v>
              </c:pt>
              <c:pt idx="13337">
                <c:v>13337</c:v>
              </c:pt>
              <c:pt idx="13338">
                <c:v>13338</c:v>
              </c:pt>
              <c:pt idx="13339">
                <c:v>13339</c:v>
              </c:pt>
              <c:pt idx="13340">
                <c:v>13340</c:v>
              </c:pt>
              <c:pt idx="13341">
                <c:v>13341</c:v>
              </c:pt>
              <c:pt idx="13342">
                <c:v>13342</c:v>
              </c:pt>
              <c:pt idx="13343">
                <c:v>13343</c:v>
              </c:pt>
              <c:pt idx="13344">
                <c:v>13344</c:v>
              </c:pt>
              <c:pt idx="13345">
                <c:v>13345</c:v>
              </c:pt>
              <c:pt idx="13346">
                <c:v>13346</c:v>
              </c:pt>
              <c:pt idx="13347">
                <c:v>13347</c:v>
              </c:pt>
              <c:pt idx="13348">
                <c:v>13348</c:v>
              </c:pt>
              <c:pt idx="13349">
                <c:v>13349</c:v>
              </c:pt>
              <c:pt idx="13350">
                <c:v>13350</c:v>
              </c:pt>
              <c:pt idx="13351">
                <c:v>13351</c:v>
              </c:pt>
              <c:pt idx="13352">
                <c:v>13352</c:v>
              </c:pt>
              <c:pt idx="13353">
                <c:v>13353</c:v>
              </c:pt>
              <c:pt idx="13354">
                <c:v>13354</c:v>
              </c:pt>
              <c:pt idx="13355">
                <c:v>13355</c:v>
              </c:pt>
              <c:pt idx="13356">
                <c:v>13356</c:v>
              </c:pt>
              <c:pt idx="13357">
                <c:v>13357</c:v>
              </c:pt>
              <c:pt idx="13358">
                <c:v>13358</c:v>
              </c:pt>
              <c:pt idx="13359">
                <c:v>13359</c:v>
              </c:pt>
              <c:pt idx="13360">
                <c:v>13360</c:v>
              </c:pt>
              <c:pt idx="13361">
                <c:v>13361</c:v>
              </c:pt>
              <c:pt idx="13362">
                <c:v>13362</c:v>
              </c:pt>
              <c:pt idx="13363">
                <c:v>13363</c:v>
              </c:pt>
              <c:pt idx="13364">
                <c:v>13364</c:v>
              </c:pt>
              <c:pt idx="13365">
                <c:v>13365</c:v>
              </c:pt>
              <c:pt idx="13366">
                <c:v>13366</c:v>
              </c:pt>
              <c:pt idx="13367">
                <c:v>13367</c:v>
              </c:pt>
              <c:pt idx="13368">
                <c:v>13368</c:v>
              </c:pt>
              <c:pt idx="13369">
                <c:v>13369</c:v>
              </c:pt>
              <c:pt idx="13370">
                <c:v>13370</c:v>
              </c:pt>
              <c:pt idx="13371">
                <c:v>13371</c:v>
              </c:pt>
              <c:pt idx="13372">
                <c:v>13372</c:v>
              </c:pt>
              <c:pt idx="13373">
                <c:v>13373</c:v>
              </c:pt>
              <c:pt idx="13374">
                <c:v>13374</c:v>
              </c:pt>
              <c:pt idx="13375">
                <c:v>13375</c:v>
              </c:pt>
              <c:pt idx="13376">
                <c:v>13376</c:v>
              </c:pt>
              <c:pt idx="13377">
                <c:v>13377</c:v>
              </c:pt>
              <c:pt idx="13378">
                <c:v>13378</c:v>
              </c:pt>
              <c:pt idx="13379">
                <c:v>13379</c:v>
              </c:pt>
              <c:pt idx="13380">
                <c:v>13380</c:v>
              </c:pt>
              <c:pt idx="13381">
                <c:v>13381</c:v>
              </c:pt>
              <c:pt idx="13382">
                <c:v>13382</c:v>
              </c:pt>
              <c:pt idx="13383">
                <c:v>13383</c:v>
              </c:pt>
              <c:pt idx="13384">
                <c:v>13384</c:v>
              </c:pt>
              <c:pt idx="13385">
                <c:v>13385</c:v>
              </c:pt>
              <c:pt idx="13386">
                <c:v>13386</c:v>
              </c:pt>
              <c:pt idx="13387">
                <c:v>13387</c:v>
              </c:pt>
              <c:pt idx="13388">
                <c:v>13388</c:v>
              </c:pt>
              <c:pt idx="13389">
                <c:v>13389</c:v>
              </c:pt>
              <c:pt idx="13390">
                <c:v>13390</c:v>
              </c:pt>
              <c:pt idx="13391">
                <c:v>13391</c:v>
              </c:pt>
              <c:pt idx="13392">
                <c:v>13392</c:v>
              </c:pt>
              <c:pt idx="13393">
                <c:v>13393</c:v>
              </c:pt>
              <c:pt idx="13394">
                <c:v>13394</c:v>
              </c:pt>
              <c:pt idx="13395">
                <c:v>13395</c:v>
              </c:pt>
              <c:pt idx="13396">
                <c:v>13396</c:v>
              </c:pt>
              <c:pt idx="13397">
                <c:v>13397</c:v>
              </c:pt>
              <c:pt idx="13398">
                <c:v>13398</c:v>
              </c:pt>
              <c:pt idx="13399">
                <c:v>13399</c:v>
              </c:pt>
              <c:pt idx="13400">
                <c:v>13400</c:v>
              </c:pt>
              <c:pt idx="13401">
                <c:v>13401</c:v>
              </c:pt>
              <c:pt idx="13402">
                <c:v>13402</c:v>
              </c:pt>
              <c:pt idx="13403">
                <c:v>13403</c:v>
              </c:pt>
              <c:pt idx="13404">
                <c:v>13404</c:v>
              </c:pt>
              <c:pt idx="13405">
                <c:v>13405</c:v>
              </c:pt>
              <c:pt idx="13406">
                <c:v>13406</c:v>
              </c:pt>
              <c:pt idx="13407">
                <c:v>13407</c:v>
              </c:pt>
              <c:pt idx="13408">
                <c:v>13408</c:v>
              </c:pt>
              <c:pt idx="13409">
                <c:v>13409</c:v>
              </c:pt>
              <c:pt idx="13410">
                <c:v>13410</c:v>
              </c:pt>
              <c:pt idx="13411">
                <c:v>13411</c:v>
              </c:pt>
              <c:pt idx="13412">
                <c:v>13412</c:v>
              </c:pt>
              <c:pt idx="13413">
                <c:v>13413</c:v>
              </c:pt>
              <c:pt idx="13414">
                <c:v>13414</c:v>
              </c:pt>
              <c:pt idx="13415">
                <c:v>13415</c:v>
              </c:pt>
              <c:pt idx="13416">
                <c:v>13416</c:v>
              </c:pt>
              <c:pt idx="13417">
                <c:v>13417</c:v>
              </c:pt>
              <c:pt idx="13418">
                <c:v>13418</c:v>
              </c:pt>
              <c:pt idx="13419">
                <c:v>13419</c:v>
              </c:pt>
              <c:pt idx="13420">
                <c:v>13420</c:v>
              </c:pt>
              <c:pt idx="13421">
                <c:v>13421</c:v>
              </c:pt>
              <c:pt idx="13422">
                <c:v>13422</c:v>
              </c:pt>
              <c:pt idx="13423">
                <c:v>13423</c:v>
              </c:pt>
              <c:pt idx="13424">
                <c:v>13424</c:v>
              </c:pt>
              <c:pt idx="13425">
                <c:v>13425</c:v>
              </c:pt>
              <c:pt idx="13426">
                <c:v>13426</c:v>
              </c:pt>
              <c:pt idx="13427">
                <c:v>13427</c:v>
              </c:pt>
              <c:pt idx="13428">
                <c:v>13428</c:v>
              </c:pt>
              <c:pt idx="13429">
                <c:v>13429</c:v>
              </c:pt>
              <c:pt idx="13430">
                <c:v>13430</c:v>
              </c:pt>
              <c:pt idx="13431">
                <c:v>13431</c:v>
              </c:pt>
              <c:pt idx="13432">
                <c:v>13432</c:v>
              </c:pt>
              <c:pt idx="13433">
                <c:v>13433</c:v>
              </c:pt>
              <c:pt idx="13434">
                <c:v>13434</c:v>
              </c:pt>
              <c:pt idx="13435">
                <c:v>13435</c:v>
              </c:pt>
              <c:pt idx="13436">
                <c:v>13436</c:v>
              </c:pt>
              <c:pt idx="13437">
                <c:v>13437</c:v>
              </c:pt>
              <c:pt idx="13438">
                <c:v>13438</c:v>
              </c:pt>
              <c:pt idx="13439">
                <c:v>13439</c:v>
              </c:pt>
              <c:pt idx="13440">
                <c:v>13440</c:v>
              </c:pt>
              <c:pt idx="13441">
                <c:v>13441</c:v>
              </c:pt>
              <c:pt idx="13442">
                <c:v>13442</c:v>
              </c:pt>
              <c:pt idx="13443">
                <c:v>13443</c:v>
              </c:pt>
              <c:pt idx="13444">
                <c:v>13444</c:v>
              </c:pt>
              <c:pt idx="13445">
                <c:v>13445</c:v>
              </c:pt>
              <c:pt idx="13446">
                <c:v>13446</c:v>
              </c:pt>
              <c:pt idx="13447">
                <c:v>13447</c:v>
              </c:pt>
              <c:pt idx="13448">
                <c:v>13448</c:v>
              </c:pt>
              <c:pt idx="13449">
                <c:v>13449</c:v>
              </c:pt>
              <c:pt idx="13450">
                <c:v>13450</c:v>
              </c:pt>
              <c:pt idx="13451">
                <c:v>13451</c:v>
              </c:pt>
              <c:pt idx="13452">
                <c:v>13452</c:v>
              </c:pt>
              <c:pt idx="13453">
                <c:v>13453</c:v>
              </c:pt>
              <c:pt idx="13454">
                <c:v>13454</c:v>
              </c:pt>
              <c:pt idx="13455">
                <c:v>13455</c:v>
              </c:pt>
              <c:pt idx="13456">
                <c:v>13456</c:v>
              </c:pt>
              <c:pt idx="13457">
                <c:v>13457</c:v>
              </c:pt>
              <c:pt idx="13458">
                <c:v>13458</c:v>
              </c:pt>
              <c:pt idx="13459">
                <c:v>13459</c:v>
              </c:pt>
              <c:pt idx="13460">
                <c:v>13460</c:v>
              </c:pt>
              <c:pt idx="13461">
                <c:v>13461</c:v>
              </c:pt>
              <c:pt idx="13462">
                <c:v>13462</c:v>
              </c:pt>
              <c:pt idx="13463">
                <c:v>13463</c:v>
              </c:pt>
              <c:pt idx="13464">
                <c:v>13464</c:v>
              </c:pt>
              <c:pt idx="13465">
                <c:v>13465</c:v>
              </c:pt>
              <c:pt idx="13466">
                <c:v>13466</c:v>
              </c:pt>
              <c:pt idx="13467">
                <c:v>13467</c:v>
              </c:pt>
              <c:pt idx="13468">
                <c:v>13468</c:v>
              </c:pt>
              <c:pt idx="13469">
                <c:v>13469</c:v>
              </c:pt>
              <c:pt idx="13470">
                <c:v>13470</c:v>
              </c:pt>
              <c:pt idx="13471">
                <c:v>13471</c:v>
              </c:pt>
              <c:pt idx="13472">
                <c:v>13472</c:v>
              </c:pt>
              <c:pt idx="13473">
                <c:v>13473</c:v>
              </c:pt>
              <c:pt idx="13474">
                <c:v>13474</c:v>
              </c:pt>
              <c:pt idx="13475">
                <c:v>13475</c:v>
              </c:pt>
              <c:pt idx="13476">
                <c:v>13476</c:v>
              </c:pt>
              <c:pt idx="13477">
                <c:v>13477</c:v>
              </c:pt>
              <c:pt idx="13478">
                <c:v>13478</c:v>
              </c:pt>
              <c:pt idx="13479">
                <c:v>13479</c:v>
              </c:pt>
              <c:pt idx="13480">
                <c:v>13480</c:v>
              </c:pt>
              <c:pt idx="13481">
                <c:v>13481</c:v>
              </c:pt>
              <c:pt idx="13482">
                <c:v>13482</c:v>
              </c:pt>
              <c:pt idx="13483">
                <c:v>13483</c:v>
              </c:pt>
              <c:pt idx="13484">
                <c:v>13484</c:v>
              </c:pt>
              <c:pt idx="13485">
                <c:v>13485</c:v>
              </c:pt>
              <c:pt idx="13486">
                <c:v>13486</c:v>
              </c:pt>
              <c:pt idx="13487">
                <c:v>13487</c:v>
              </c:pt>
              <c:pt idx="13488">
                <c:v>13488</c:v>
              </c:pt>
              <c:pt idx="13489">
                <c:v>13489</c:v>
              </c:pt>
              <c:pt idx="13490">
                <c:v>13490</c:v>
              </c:pt>
              <c:pt idx="13491">
                <c:v>13491</c:v>
              </c:pt>
              <c:pt idx="13492">
                <c:v>13492</c:v>
              </c:pt>
              <c:pt idx="13493">
                <c:v>13493</c:v>
              </c:pt>
              <c:pt idx="13494">
                <c:v>13494</c:v>
              </c:pt>
              <c:pt idx="13495">
                <c:v>13495</c:v>
              </c:pt>
              <c:pt idx="13496">
                <c:v>13496</c:v>
              </c:pt>
              <c:pt idx="13497">
                <c:v>13497</c:v>
              </c:pt>
              <c:pt idx="13498">
                <c:v>13498</c:v>
              </c:pt>
              <c:pt idx="13499">
                <c:v>13499</c:v>
              </c:pt>
              <c:pt idx="13500">
                <c:v>13500</c:v>
              </c:pt>
              <c:pt idx="13501">
                <c:v>13501</c:v>
              </c:pt>
              <c:pt idx="13502">
                <c:v>13502</c:v>
              </c:pt>
              <c:pt idx="13503">
                <c:v>13503</c:v>
              </c:pt>
              <c:pt idx="13504">
                <c:v>13504</c:v>
              </c:pt>
              <c:pt idx="13505">
                <c:v>13505</c:v>
              </c:pt>
              <c:pt idx="13506">
                <c:v>13506</c:v>
              </c:pt>
              <c:pt idx="13507">
                <c:v>13507</c:v>
              </c:pt>
              <c:pt idx="13508">
                <c:v>13508</c:v>
              </c:pt>
              <c:pt idx="13509">
                <c:v>13509</c:v>
              </c:pt>
              <c:pt idx="13510">
                <c:v>13510</c:v>
              </c:pt>
              <c:pt idx="13511">
                <c:v>13511</c:v>
              </c:pt>
              <c:pt idx="13512">
                <c:v>13512</c:v>
              </c:pt>
              <c:pt idx="13513">
                <c:v>13513</c:v>
              </c:pt>
              <c:pt idx="13514">
                <c:v>13514</c:v>
              </c:pt>
              <c:pt idx="13515">
                <c:v>13515</c:v>
              </c:pt>
              <c:pt idx="13516">
                <c:v>13516</c:v>
              </c:pt>
              <c:pt idx="13517">
                <c:v>13517</c:v>
              </c:pt>
              <c:pt idx="13518">
                <c:v>13518</c:v>
              </c:pt>
              <c:pt idx="13519">
                <c:v>13519</c:v>
              </c:pt>
              <c:pt idx="13520">
                <c:v>13520</c:v>
              </c:pt>
              <c:pt idx="13521">
                <c:v>13521</c:v>
              </c:pt>
              <c:pt idx="13522">
                <c:v>13522</c:v>
              </c:pt>
              <c:pt idx="13523">
                <c:v>13523</c:v>
              </c:pt>
              <c:pt idx="13524">
                <c:v>13524</c:v>
              </c:pt>
              <c:pt idx="13525">
                <c:v>13525</c:v>
              </c:pt>
              <c:pt idx="13526">
                <c:v>13526</c:v>
              </c:pt>
              <c:pt idx="13527">
                <c:v>13527</c:v>
              </c:pt>
              <c:pt idx="13528">
                <c:v>13528</c:v>
              </c:pt>
              <c:pt idx="13529">
                <c:v>13529</c:v>
              </c:pt>
              <c:pt idx="13530">
                <c:v>13530</c:v>
              </c:pt>
              <c:pt idx="13531">
                <c:v>13531</c:v>
              </c:pt>
              <c:pt idx="13532">
                <c:v>13532</c:v>
              </c:pt>
              <c:pt idx="13533">
                <c:v>13533</c:v>
              </c:pt>
              <c:pt idx="13534">
                <c:v>13534</c:v>
              </c:pt>
              <c:pt idx="13535">
                <c:v>13535</c:v>
              </c:pt>
              <c:pt idx="13536">
                <c:v>13536</c:v>
              </c:pt>
              <c:pt idx="13537">
                <c:v>13537</c:v>
              </c:pt>
              <c:pt idx="13538">
                <c:v>13538</c:v>
              </c:pt>
              <c:pt idx="13539">
                <c:v>13539</c:v>
              </c:pt>
              <c:pt idx="13540">
                <c:v>13540</c:v>
              </c:pt>
              <c:pt idx="13541">
                <c:v>13541</c:v>
              </c:pt>
              <c:pt idx="13542">
                <c:v>13542</c:v>
              </c:pt>
              <c:pt idx="13543">
                <c:v>13543</c:v>
              </c:pt>
              <c:pt idx="13544">
                <c:v>13544</c:v>
              </c:pt>
              <c:pt idx="13545">
                <c:v>13545</c:v>
              </c:pt>
              <c:pt idx="13546">
                <c:v>13546</c:v>
              </c:pt>
              <c:pt idx="13547">
                <c:v>13547</c:v>
              </c:pt>
              <c:pt idx="13548">
                <c:v>13548</c:v>
              </c:pt>
              <c:pt idx="13549">
                <c:v>13549</c:v>
              </c:pt>
              <c:pt idx="13550">
                <c:v>13550</c:v>
              </c:pt>
              <c:pt idx="13551">
                <c:v>13551</c:v>
              </c:pt>
              <c:pt idx="13552">
                <c:v>13552</c:v>
              </c:pt>
              <c:pt idx="13553">
                <c:v>13553</c:v>
              </c:pt>
              <c:pt idx="13554">
                <c:v>13554</c:v>
              </c:pt>
              <c:pt idx="13555">
                <c:v>13555</c:v>
              </c:pt>
              <c:pt idx="13556">
                <c:v>13556</c:v>
              </c:pt>
              <c:pt idx="13557">
                <c:v>13557</c:v>
              </c:pt>
              <c:pt idx="13558">
                <c:v>13558</c:v>
              </c:pt>
              <c:pt idx="13559">
                <c:v>13559</c:v>
              </c:pt>
              <c:pt idx="13560">
                <c:v>13560</c:v>
              </c:pt>
              <c:pt idx="13561">
                <c:v>13561</c:v>
              </c:pt>
              <c:pt idx="13562">
                <c:v>13562</c:v>
              </c:pt>
              <c:pt idx="13563">
                <c:v>13563</c:v>
              </c:pt>
              <c:pt idx="13564">
                <c:v>13564</c:v>
              </c:pt>
              <c:pt idx="13565">
                <c:v>13565</c:v>
              </c:pt>
              <c:pt idx="13566">
                <c:v>13566</c:v>
              </c:pt>
              <c:pt idx="13567">
                <c:v>13567</c:v>
              </c:pt>
              <c:pt idx="13568">
                <c:v>13568</c:v>
              </c:pt>
              <c:pt idx="13569">
                <c:v>13569</c:v>
              </c:pt>
              <c:pt idx="13570">
                <c:v>13570</c:v>
              </c:pt>
              <c:pt idx="13571">
                <c:v>13571</c:v>
              </c:pt>
              <c:pt idx="13572">
                <c:v>13572</c:v>
              </c:pt>
              <c:pt idx="13573">
                <c:v>13573</c:v>
              </c:pt>
              <c:pt idx="13574">
                <c:v>13574</c:v>
              </c:pt>
              <c:pt idx="13575">
                <c:v>13575</c:v>
              </c:pt>
              <c:pt idx="13576">
                <c:v>13576</c:v>
              </c:pt>
              <c:pt idx="13577">
                <c:v>13577</c:v>
              </c:pt>
              <c:pt idx="13578">
                <c:v>13578</c:v>
              </c:pt>
              <c:pt idx="13579">
                <c:v>13579</c:v>
              </c:pt>
              <c:pt idx="13580">
                <c:v>13580</c:v>
              </c:pt>
              <c:pt idx="13581">
                <c:v>13581</c:v>
              </c:pt>
              <c:pt idx="13582">
                <c:v>13582</c:v>
              </c:pt>
              <c:pt idx="13583">
                <c:v>13583</c:v>
              </c:pt>
              <c:pt idx="13584">
                <c:v>13584</c:v>
              </c:pt>
              <c:pt idx="13585">
                <c:v>13585</c:v>
              </c:pt>
              <c:pt idx="13586">
                <c:v>13586</c:v>
              </c:pt>
              <c:pt idx="13587">
                <c:v>13587</c:v>
              </c:pt>
              <c:pt idx="13588">
                <c:v>13588</c:v>
              </c:pt>
              <c:pt idx="13589">
                <c:v>13589</c:v>
              </c:pt>
              <c:pt idx="13590">
                <c:v>13590</c:v>
              </c:pt>
              <c:pt idx="13591">
                <c:v>13591</c:v>
              </c:pt>
              <c:pt idx="13592">
                <c:v>13592</c:v>
              </c:pt>
              <c:pt idx="13593">
                <c:v>13593</c:v>
              </c:pt>
              <c:pt idx="13594">
                <c:v>13594</c:v>
              </c:pt>
              <c:pt idx="13595">
                <c:v>13595</c:v>
              </c:pt>
              <c:pt idx="13596">
                <c:v>13596</c:v>
              </c:pt>
              <c:pt idx="13597">
                <c:v>13597</c:v>
              </c:pt>
              <c:pt idx="13598">
                <c:v>13598</c:v>
              </c:pt>
              <c:pt idx="13599">
                <c:v>13599</c:v>
              </c:pt>
              <c:pt idx="13600">
                <c:v>13600</c:v>
              </c:pt>
              <c:pt idx="13601">
                <c:v>13601</c:v>
              </c:pt>
              <c:pt idx="13602">
                <c:v>13602</c:v>
              </c:pt>
              <c:pt idx="13603">
                <c:v>13603</c:v>
              </c:pt>
              <c:pt idx="13604">
                <c:v>13604</c:v>
              </c:pt>
              <c:pt idx="13605">
                <c:v>13605</c:v>
              </c:pt>
              <c:pt idx="13606">
                <c:v>13606</c:v>
              </c:pt>
              <c:pt idx="13607">
                <c:v>13607</c:v>
              </c:pt>
              <c:pt idx="13608">
                <c:v>13608</c:v>
              </c:pt>
              <c:pt idx="13609">
                <c:v>13609</c:v>
              </c:pt>
              <c:pt idx="13610">
                <c:v>13610</c:v>
              </c:pt>
              <c:pt idx="13611">
                <c:v>13611</c:v>
              </c:pt>
              <c:pt idx="13612">
                <c:v>13612</c:v>
              </c:pt>
              <c:pt idx="13613">
                <c:v>13613</c:v>
              </c:pt>
              <c:pt idx="13614">
                <c:v>13614</c:v>
              </c:pt>
              <c:pt idx="13615">
                <c:v>13615</c:v>
              </c:pt>
              <c:pt idx="13616">
                <c:v>13616</c:v>
              </c:pt>
              <c:pt idx="13617">
                <c:v>13617</c:v>
              </c:pt>
              <c:pt idx="13618">
                <c:v>13618</c:v>
              </c:pt>
              <c:pt idx="13619">
                <c:v>13619</c:v>
              </c:pt>
              <c:pt idx="13620">
                <c:v>13620</c:v>
              </c:pt>
              <c:pt idx="13621">
                <c:v>13621</c:v>
              </c:pt>
              <c:pt idx="13622">
                <c:v>13622</c:v>
              </c:pt>
              <c:pt idx="13623">
                <c:v>13623</c:v>
              </c:pt>
              <c:pt idx="13624">
                <c:v>13624</c:v>
              </c:pt>
              <c:pt idx="13625">
                <c:v>13625</c:v>
              </c:pt>
              <c:pt idx="13626">
                <c:v>13626</c:v>
              </c:pt>
              <c:pt idx="13627">
                <c:v>13627</c:v>
              </c:pt>
              <c:pt idx="13628">
                <c:v>13628</c:v>
              </c:pt>
              <c:pt idx="13629">
                <c:v>13629</c:v>
              </c:pt>
              <c:pt idx="13630">
                <c:v>13630</c:v>
              </c:pt>
              <c:pt idx="13631">
                <c:v>13631</c:v>
              </c:pt>
              <c:pt idx="13632">
                <c:v>13632</c:v>
              </c:pt>
              <c:pt idx="13633">
                <c:v>13633</c:v>
              </c:pt>
              <c:pt idx="13634">
                <c:v>13634</c:v>
              </c:pt>
              <c:pt idx="13635">
                <c:v>13635</c:v>
              </c:pt>
              <c:pt idx="13636">
                <c:v>13636</c:v>
              </c:pt>
              <c:pt idx="13637">
                <c:v>13637</c:v>
              </c:pt>
              <c:pt idx="13638">
                <c:v>13638</c:v>
              </c:pt>
              <c:pt idx="13639">
                <c:v>13639</c:v>
              </c:pt>
              <c:pt idx="13640">
                <c:v>13640</c:v>
              </c:pt>
              <c:pt idx="13641">
                <c:v>13641</c:v>
              </c:pt>
              <c:pt idx="13642">
                <c:v>13642</c:v>
              </c:pt>
              <c:pt idx="13643">
                <c:v>13643</c:v>
              </c:pt>
              <c:pt idx="13644">
                <c:v>13644</c:v>
              </c:pt>
              <c:pt idx="13645">
                <c:v>13645</c:v>
              </c:pt>
              <c:pt idx="13646">
                <c:v>13646</c:v>
              </c:pt>
              <c:pt idx="13647">
                <c:v>13647</c:v>
              </c:pt>
              <c:pt idx="13648">
                <c:v>13648</c:v>
              </c:pt>
              <c:pt idx="13649">
                <c:v>13649</c:v>
              </c:pt>
              <c:pt idx="13650">
                <c:v>13650</c:v>
              </c:pt>
              <c:pt idx="13651">
                <c:v>13651</c:v>
              </c:pt>
              <c:pt idx="13652">
                <c:v>13652</c:v>
              </c:pt>
              <c:pt idx="13653">
                <c:v>13653</c:v>
              </c:pt>
              <c:pt idx="13654">
                <c:v>13654</c:v>
              </c:pt>
              <c:pt idx="13655">
                <c:v>13655</c:v>
              </c:pt>
              <c:pt idx="13656">
                <c:v>13656</c:v>
              </c:pt>
              <c:pt idx="13657">
                <c:v>13657</c:v>
              </c:pt>
              <c:pt idx="13658">
                <c:v>13658</c:v>
              </c:pt>
              <c:pt idx="13659">
                <c:v>13659</c:v>
              </c:pt>
              <c:pt idx="13660">
                <c:v>13660</c:v>
              </c:pt>
              <c:pt idx="13661">
                <c:v>13661</c:v>
              </c:pt>
              <c:pt idx="13662">
                <c:v>13662</c:v>
              </c:pt>
              <c:pt idx="13663">
                <c:v>13663</c:v>
              </c:pt>
              <c:pt idx="13664">
                <c:v>13664</c:v>
              </c:pt>
              <c:pt idx="13665">
                <c:v>13665</c:v>
              </c:pt>
              <c:pt idx="13666">
                <c:v>13666</c:v>
              </c:pt>
              <c:pt idx="13667">
                <c:v>13667</c:v>
              </c:pt>
              <c:pt idx="13668">
                <c:v>13668</c:v>
              </c:pt>
              <c:pt idx="13669">
                <c:v>13669</c:v>
              </c:pt>
              <c:pt idx="13670">
                <c:v>13670</c:v>
              </c:pt>
              <c:pt idx="13671">
                <c:v>13671</c:v>
              </c:pt>
              <c:pt idx="13672">
                <c:v>13672</c:v>
              </c:pt>
              <c:pt idx="13673">
                <c:v>13673</c:v>
              </c:pt>
              <c:pt idx="13674">
                <c:v>13674</c:v>
              </c:pt>
              <c:pt idx="13675">
                <c:v>13675</c:v>
              </c:pt>
              <c:pt idx="13676">
                <c:v>13676</c:v>
              </c:pt>
              <c:pt idx="13677">
                <c:v>13677</c:v>
              </c:pt>
              <c:pt idx="13678">
                <c:v>13678</c:v>
              </c:pt>
              <c:pt idx="13679">
                <c:v>13679</c:v>
              </c:pt>
              <c:pt idx="13680">
                <c:v>13680</c:v>
              </c:pt>
              <c:pt idx="13681">
                <c:v>13681</c:v>
              </c:pt>
              <c:pt idx="13682">
                <c:v>13682</c:v>
              </c:pt>
              <c:pt idx="13683">
                <c:v>13683</c:v>
              </c:pt>
              <c:pt idx="13684">
                <c:v>13684</c:v>
              </c:pt>
              <c:pt idx="13685">
                <c:v>13685</c:v>
              </c:pt>
              <c:pt idx="13686">
                <c:v>13686</c:v>
              </c:pt>
              <c:pt idx="13687">
                <c:v>13687</c:v>
              </c:pt>
              <c:pt idx="13688">
                <c:v>13688</c:v>
              </c:pt>
              <c:pt idx="13689">
                <c:v>13689</c:v>
              </c:pt>
              <c:pt idx="13690">
                <c:v>13690</c:v>
              </c:pt>
              <c:pt idx="13691">
                <c:v>13691</c:v>
              </c:pt>
              <c:pt idx="13692">
                <c:v>13692</c:v>
              </c:pt>
              <c:pt idx="13693">
                <c:v>13693</c:v>
              </c:pt>
              <c:pt idx="13694">
                <c:v>13694</c:v>
              </c:pt>
              <c:pt idx="13695">
                <c:v>13695</c:v>
              </c:pt>
              <c:pt idx="13696">
                <c:v>13696</c:v>
              </c:pt>
              <c:pt idx="13697">
                <c:v>13697</c:v>
              </c:pt>
              <c:pt idx="13698">
                <c:v>13698</c:v>
              </c:pt>
              <c:pt idx="13699">
                <c:v>13699</c:v>
              </c:pt>
              <c:pt idx="13700">
                <c:v>13700</c:v>
              </c:pt>
              <c:pt idx="13701">
                <c:v>13701</c:v>
              </c:pt>
              <c:pt idx="13702">
                <c:v>13702</c:v>
              </c:pt>
              <c:pt idx="13703">
                <c:v>13703</c:v>
              </c:pt>
              <c:pt idx="13704">
                <c:v>13704</c:v>
              </c:pt>
              <c:pt idx="13705">
                <c:v>13705</c:v>
              </c:pt>
              <c:pt idx="13706">
                <c:v>13706</c:v>
              </c:pt>
              <c:pt idx="13707">
                <c:v>13707</c:v>
              </c:pt>
              <c:pt idx="13708">
                <c:v>13708</c:v>
              </c:pt>
              <c:pt idx="13709">
                <c:v>13709</c:v>
              </c:pt>
              <c:pt idx="13710">
                <c:v>13710</c:v>
              </c:pt>
              <c:pt idx="13711">
                <c:v>13711</c:v>
              </c:pt>
              <c:pt idx="13712">
                <c:v>13712</c:v>
              </c:pt>
              <c:pt idx="13713">
                <c:v>13713</c:v>
              </c:pt>
              <c:pt idx="13714">
                <c:v>13714</c:v>
              </c:pt>
              <c:pt idx="13715">
                <c:v>13715</c:v>
              </c:pt>
              <c:pt idx="13716">
                <c:v>13716</c:v>
              </c:pt>
              <c:pt idx="13717">
                <c:v>13717</c:v>
              </c:pt>
              <c:pt idx="13718">
                <c:v>13718</c:v>
              </c:pt>
              <c:pt idx="13719">
                <c:v>13719</c:v>
              </c:pt>
              <c:pt idx="13720">
                <c:v>13720</c:v>
              </c:pt>
              <c:pt idx="13721">
                <c:v>13721</c:v>
              </c:pt>
              <c:pt idx="13722">
                <c:v>13722</c:v>
              </c:pt>
              <c:pt idx="13723">
                <c:v>13723</c:v>
              </c:pt>
              <c:pt idx="13724">
                <c:v>13724</c:v>
              </c:pt>
              <c:pt idx="13725">
                <c:v>13725</c:v>
              </c:pt>
              <c:pt idx="13726">
                <c:v>13726</c:v>
              </c:pt>
              <c:pt idx="13727">
                <c:v>13727</c:v>
              </c:pt>
              <c:pt idx="13728">
                <c:v>13728</c:v>
              </c:pt>
              <c:pt idx="13729">
                <c:v>13729</c:v>
              </c:pt>
              <c:pt idx="13730">
                <c:v>13730</c:v>
              </c:pt>
              <c:pt idx="13731">
                <c:v>13731</c:v>
              </c:pt>
              <c:pt idx="13732">
                <c:v>13732</c:v>
              </c:pt>
              <c:pt idx="13733">
                <c:v>13733</c:v>
              </c:pt>
              <c:pt idx="13734">
                <c:v>13734</c:v>
              </c:pt>
              <c:pt idx="13735">
                <c:v>13735</c:v>
              </c:pt>
              <c:pt idx="13736">
                <c:v>13736</c:v>
              </c:pt>
              <c:pt idx="13737">
                <c:v>13737</c:v>
              </c:pt>
              <c:pt idx="13738">
                <c:v>13738</c:v>
              </c:pt>
              <c:pt idx="13739">
                <c:v>13739</c:v>
              </c:pt>
              <c:pt idx="13740">
                <c:v>13740</c:v>
              </c:pt>
              <c:pt idx="13741">
                <c:v>13741</c:v>
              </c:pt>
              <c:pt idx="13742">
                <c:v>13742</c:v>
              </c:pt>
              <c:pt idx="13743">
                <c:v>13743</c:v>
              </c:pt>
              <c:pt idx="13744">
                <c:v>13744</c:v>
              </c:pt>
              <c:pt idx="13745">
                <c:v>13745</c:v>
              </c:pt>
              <c:pt idx="13746">
                <c:v>13746</c:v>
              </c:pt>
              <c:pt idx="13747">
                <c:v>13747</c:v>
              </c:pt>
              <c:pt idx="13748">
                <c:v>13748</c:v>
              </c:pt>
              <c:pt idx="13749">
                <c:v>13749</c:v>
              </c:pt>
              <c:pt idx="13750">
                <c:v>13750</c:v>
              </c:pt>
              <c:pt idx="13751">
                <c:v>13751</c:v>
              </c:pt>
              <c:pt idx="13752">
                <c:v>13752</c:v>
              </c:pt>
              <c:pt idx="13753">
                <c:v>13753</c:v>
              </c:pt>
              <c:pt idx="13754">
                <c:v>13754</c:v>
              </c:pt>
              <c:pt idx="13755">
                <c:v>13755</c:v>
              </c:pt>
              <c:pt idx="13756">
                <c:v>13756</c:v>
              </c:pt>
              <c:pt idx="13757">
                <c:v>13757</c:v>
              </c:pt>
              <c:pt idx="13758">
                <c:v>13758</c:v>
              </c:pt>
              <c:pt idx="13759">
                <c:v>13759</c:v>
              </c:pt>
              <c:pt idx="13760">
                <c:v>13760</c:v>
              </c:pt>
              <c:pt idx="13761">
                <c:v>13761</c:v>
              </c:pt>
              <c:pt idx="13762">
                <c:v>13762</c:v>
              </c:pt>
              <c:pt idx="13763">
                <c:v>13763</c:v>
              </c:pt>
              <c:pt idx="13764">
                <c:v>13764</c:v>
              </c:pt>
              <c:pt idx="13765">
                <c:v>13765</c:v>
              </c:pt>
              <c:pt idx="13766">
                <c:v>13766</c:v>
              </c:pt>
              <c:pt idx="13767">
                <c:v>13767</c:v>
              </c:pt>
              <c:pt idx="13768">
                <c:v>13768</c:v>
              </c:pt>
              <c:pt idx="13769">
                <c:v>13769</c:v>
              </c:pt>
              <c:pt idx="13770">
                <c:v>13770</c:v>
              </c:pt>
              <c:pt idx="13771">
                <c:v>13771</c:v>
              </c:pt>
              <c:pt idx="13772">
                <c:v>13772</c:v>
              </c:pt>
              <c:pt idx="13773">
                <c:v>13773</c:v>
              </c:pt>
              <c:pt idx="13774">
                <c:v>13774</c:v>
              </c:pt>
              <c:pt idx="13775">
                <c:v>13775</c:v>
              </c:pt>
              <c:pt idx="13776">
                <c:v>13776</c:v>
              </c:pt>
              <c:pt idx="13777">
                <c:v>13777</c:v>
              </c:pt>
              <c:pt idx="13778">
                <c:v>13778</c:v>
              </c:pt>
              <c:pt idx="13779">
                <c:v>13779</c:v>
              </c:pt>
              <c:pt idx="13780">
                <c:v>13780</c:v>
              </c:pt>
              <c:pt idx="13781">
                <c:v>13781</c:v>
              </c:pt>
              <c:pt idx="13782">
                <c:v>13782</c:v>
              </c:pt>
              <c:pt idx="13783">
                <c:v>13783</c:v>
              </c:pt>
              <c:pt idx="13784">
                <c:v>13784</c:v>
              </c:pt>
              <c:pt idx="13785">
                <c:v>13785</c:v>
              </c:pt>
              <c:pt idx="13786">
                <c:v>13786</c:v>
              </c:pt>
              <c:pt idx="13787">
                <c:v>13787</c:v>
              </c:pt>
              <c:pt idx="13788">
                <c:v>13788</c:v>
              </c:pt>
              <c:pt idx="13789">
                <c:v>13789</c:v>
              </c:pt>
              <c:pt idx="13790">
                <c:v>13790</c:v>
              </c:pt>
              <c:pt idx="13791">
                <c:v>13791</c:v>
              </c:pt>
              <c:pt idx="13792">
                <c:v>13792</c:v>
              </c:pt>
              <c:pt idx="13793">
                <c:v>13793</c:v>
              </c:pt>
              <c:pt idx="13794">
                <c:v>13794</c:v>
              </c:pt>
              <c:pt idx="13795">
                <c:v>13795</c:v>
              </c:pt>
              <c:pt idx="13796">
                <c:v>13796</c:v>
              </c:pt>
              <c:pt idx="13797">
                <c:v>13797</c:v>
              </c:pt>
              <c:pt idx="13798">
                <c:v>13798</c:v>
              </c:pt>
              <c:pt idx="13799">
                <c:v>13799</c:v>
              </c:pt>
              <c:pt idx="13800">
                <c:v>13800</c:v>
              </c:pt>
              <c:pt idx="13801">
                <c:v>13801</c:v>
              </c:pt>
              <c:pt idx="13802">
                <c:v>13802</c:v>
              </c:pt>
              <c:pt idx="13803">
                <c:v>13803</c:v>
              </c:pt>
              <c:pt idx="13804">
                <c:v>13804</c:v>
              </c:pt>
              <c:pt idx="13805">
                <c:v>13805</c:v>
              </c:pt>
              <c:pt idx="13806">
                <c:v>13806</c:v>
              </c:pt>
              <c:pt idx="13807">
                <c:v>13807</c:v>
              </c:pt>
              <c:pt idx="13808">
                <c:v>13808</c:v>
              </c:pt>
              <c:pt idx="13809">
                <c:v>13809</c:v>
              </c:pt>
              <c:pt idx="13810">
                <c:v>13810</c:v>
              </c:pt>
              <c:pt idx="13811">
                <c:v>13811</c:v>
              </c:pt>
              <c:pt idx="13812">
                <c:v>13812</c:v>
              </c:pt>
              <c:pt idx="13813">
                <c:v>13813</c:v>
              </c:pt>
              <c:pt idx="13814">
                <c:v>13814</c:v>
              </c:pt>
              <c:pt idx="13815">
                <c:v>13815</c:v>
              </c:pt>
              <c:pt idx="13816">
                <c:v>13816</c:v>
              </c:pt>
              <c:pt idx="13817">
                <c:v>13817</c:v>
              </c:pt>
              <c:pt idx="13818">
                <c:v>13818</c:v>
              </c:pt>
              <c:pt idx="13819">
                <c:v>13819</c:v>
              </c:pt>
              <c:pt idx="13820">
                <c:v>13820</c:v>
              </c:pt>
              <c:pt idx="13821">
                <c:v>13821</c:v>
              </c:pt>
              <c:pt idx="13822">
                <c:v>13822</c:v>
              </c:pt>
              <c:pt idx="13823">
                <c:v>13823</c:v>
              </c:pt>
              <c:pt idx="13824">
                <c:v>13824</c:v>
              </c:pt>
              <c:pt idx="13825">
                <c:v>13825</c:v>
              </c:pt>
              <c:pt idx="13826">
                <c:v>13826</c:v>
              </c:pt>
              <c:pt idx="13827">
                <c:v>13827</c:v>
              </c:pt>
              <c:pt idx="13828">
                <c:v>13828</c:v>
              </c:pt>
              <c:pt idx="13829">
                <c:v>13829</c:v>
              </c:pt>
              <c:pt idx="13830">
                <c:v>13830</c:v>
              </c:pt>
              <c:pt idx="13831">
                <c:v>13831</c:v>
              </c:pt>
              <c:pt idx="13832">
                <c:v>13832</c:v>
              </c:pt>
              <c:pt idx="13833">
                <c:v>13833</c:v>
              </c:pt>
              <c:pt idx="13834">
                <c:v>13834</c:v>
              </c:pt>
              <c:pt idx="13835">
                <c:v>13835</c:v>
              </c:pt>
              <c:pt idx="13836">
                <c:v>13836</c:v>
              </c:pt>
              <c:pt idx="13837">
                <c:v>13837</c:v>
              </c:pt>
              <c:pt idx="13838">
                <c:v>13838</c:v>
              </c:pt>
              <c:pt idx="13839">
                <c:v>13839</c:v>
              </c:pt>
              <c:pt idx="13840">
                <c:v>13840</c:v>
              </c:pt>
              <c:pt idx="13841">
                <c:v>13841</c:v>
              </c:pt>
              <c:pt idx="13842">
                <c:v>13842</c:v>
              </c:pt>
              <c:pt idx="13843">
                <c:v>13843</c:v>
              </c:pt>
              <c:pt idx="13844">
                <c:v>13844</c:v>
              </c:pt>
              <c:pt idx="13845">
                <c:v>13845</c:v>
              </c:pt>
              <c:pt idx="13846">
                <c:v>13846</c:v>
              </c:pt>
              <c:pt idx="13847">
                <c:v>13847</c:v>
              </c:pt>
              <c:pt idx="13848">
                <c:v>13848</c:v>
              </c:pt>
              <c:pt idx="13849">
                <c:v>13849</c:v>
              </c:pt>
              <c:pt idx="13850">
                <c:v>13850</c:v>
              </c:pt>
              <c:pt idx="13851">
                <c:v>13851</c:v>
              </c:pt>
              <c:pt idx="13852">
                <c:v>13852</c:v>
              </c:pt>
              <c:pt idx="13853">
                <c:v>13853</c:v>
              </c:pt>
              <c:pt idx="13854">
                <c:v>13854</c:v>
              </c:pt>
              <c:pt idx="13855">
                <c:v>13855</c:v>
              </c:pt>
              <c:pt idx="13856">
                <c:v>13856</c:v>
              </c:pt>
              <c:pt idx="13857">
                <c:v>13857</c:v>
              </c:pt>
              <c:pt idx="13858">
                <c:v>13858</c:v>
              </c:pt>
              <c:pt idx="13859">
                <c:v>13859</c:v>
              </c:pt>
              <c:pt idx="13860">
                <c:v>13860</c:v>
              </c:pt>
              <c:pt idx="13861">
                <c:v>13861</c:v>
              </c:pt>
              <c:pt idx="13862">
                <c:v>13862</c:v>
              </c:pt>
              <c:pt idx="13863">
                <c:v>13863</c:v>
              </c:pt>
              <c:pt idx="13864">
                <c:v>13864</c:v>
              </c:pt>
              <c:pt idx="13865">
                <c:v>13865</c:v>
              </c:pt>
              <c:pt idx="13866">
                <c:v>13866</c:v>
              </c:pt>
              <c:pt idx="13867">
                <c:v>13867</c:v>
              </c:pt>
              <c:pt idx="13868">
                <c:v>13868</c:v>
              </c:pt>
              <c:pt idx="13869">
                <c:v>13869</c:v>
              </c:pt>
              <c:pt idx="13870">
                <c:v>13870</c:v>
              </c:pt>
              <c:pt idx="13871">
                <c:v>13871</c:v>
              </c:pt>
              <c:pt idx="13872">
                <c:v>13872</c:v>
              </c:pt>
              <c:pt idx="13873">
                <c:v>13873</c:v>
              </c:pt>
              <c:pt idx="13874">
                <c:v>13874</c:v>
              </c:pt>
              <c:pt idx="13875">
                <c:v>13875</c:v>
              </c:pt>
              <c:pt idx="13876">
                <c:v>13876</c:v>
              </c:pt>
              <c:pt idx="13877">
                <c:v>13877</c:v>
              </c:pt>
              <c:pt idx="13878">
                <c:v>13878</c:v>
              </c:pt>
              <c:pt idx="13879">
                <c:v>13879</c:v>
              </c:pt>
              <c:pt idx="13880">
                <c:v>13880</c:v>
              </c:pt>
              <c:pt idx="13881">
                <c:v>13881</c:v>
              </c:pt>
              <c:pt idx="13882">
                <c:v>13882</c:v>
              </c:pt>
              <c:pt idx="13883">
                <c:v>13883</c:v>
              </c:pt>
              <c:pt idx="13884">
                <c:v>13884</c:v>
              </c:pt>
              <c:pt idx="13885">
                <c:v>13885</c:v>
              </c:pt>
              <c:pt idx="13886">
                <c:v>13886</c:v>
              </c:pt>
              <c:pt idx="13887">
                <c:v>13887</c:v>
              </c:pt>
              <c:pt idx="13888">
                <c:v>13888</c:v>
              </c:pt>
              <c:pt idx="13889">
                <c:v>13889</c:v>
              </c:pt>
              <c:pt idx="13890">
                <c:v>13890</c:v>
              </c:pt>
              <c:pt idx="13891">
                <c:v>13891</c:v>
              </c:pt>
              <c:pt idx="13892">
                <c:v>13892</c:v>
              </c:pt>
              <c:pt idx="13893">
                <c:v>13893</c:v>
              </c:pt>
              <c:pt idx="13894">
                <c:v>13894</c:v>
              </c:pt>
              <c:pt idx="13895">
                <c:v>13895</c:v>
              </c:pt>
              <c:pt idx="13896">
                <c:v>13896</c:v>
              </c:pt>
              <c:pt idx="13897">
                <c:v>13897</c:v>
              </c:pt>
              <c:pt idx="13898">
                <c:v>13898</c:v>
              </c:pt>
              <c:pt idx="13899">
                <c:v>13899</c:v>
              </c:pt>
              <c:pt idx="13900">
                <c:v>13900</c:v>
              </c:pt>
              <c:pt idx="13901">
                <c:v>13901</c:v>
              </c:pt>
              <c:pt idx="13902">
                <c:v>13902</c:v>
              </c:pt>
              <c:pt idx="13903">
                <c:v>13903</c:v>
              </c:pt>
              <c:pt idx="13904">
                <c:v>13904</c:v>
              </c:pt>
              <c:pt idx="13905">
                <c:v>13905</c:v>
              </c:pt>
              <c:pt idx="13906">
                <c:v>13906</c:v>
              </c:pt>
              <c:pt idx="13907">
                <c:v>13907</c:v>
              </c:pt>
              <c:pt idx="13908">
                <c:v>13908</c:v>
              </c:pt>
              <c:pt idx="13909">
                <c:v>13909</c:v>
              </c:pt>
              <c:pt idx="13910">
                <c:v>13910</c:v>
              </c:pt>
              <c:pt idx="13911">
                <c:v>13911</c:v>
              </c:pt>
              <c:pt idx="13912">
                <c:v>13912</c:v>
              </c:pt>
              <c:pt idx="13913">
                <c:v>13913</c:v>
              </c:pt>
              <c:pt idx="13914">
                <c:v>13914</c:v>
              </c:pt>
              <c:pt idx="13915">
                <c:v>13915</c:v>
              </c:pt>
              <c:pt idx="13916">
                <c:v>13916</c:v>
              </c:pt>
              <c:pt idx="13917">
                <c:v>13917</c:v>
              </c:pt>
              <c:pt idx="13918">
                <c:v>13918</c:v>
              </c:pt>
              <c:pt idx="13919">
                <c:v>13919</c:v>
              </c:pt>
              <c:pt idx="13920">
                <c:v>13920</c:v>
              </c:pt>
              <c:pt idx="13921">
                <c:v>13921</c:v>
              </c:pt>
              <c:pt idx="13922">
                <c:v>13922</c:v>
              </c:pt>
              <c:pt idx="13923">
                <c:v>13923</c:v>
              </c:pt>
              <c:pt idx="13924">
                <c:v>13924</c:v>
              </c:pt>
              <c:pt idx="13925">
                <c:v>13925</c:v>
              </c:pt>
              <c:pt idx="13926">
                <c:v>13926</c:v>
              </c:pt>
              <c:pt idx="13927">
                <c:v>13927</c:v>
              </c:pt>
              <c:pt idx="13928">
                <c:v>13928</c:v>
              </c:pt>
              <c:pt idx="13929">
                <c:v>13929</c:v>
              </c:pt>
              <c:pt idx="13930">
                <c:v>13930</c:v>
              </c:pt>
              <c:pt idx="13931">
                <c:v>13931</c:v>
              </c:pt>
              <c:pt idx="13932">
                <c:v>13932</c:v>
              </c:pt>
              <c:pt idx="13933">
                <c:v>13933</c:v>
              </c:pt>
              <c:pt idx="13934">
                <c:v>13934</c:v>
              </c:pt>
              <c:pt idx="13935">
                <c:v>13935</c:v>
              </c:pt>
              <c:pt idx="13936">
                <c:v>13936</c:v>
              </c:pt>
              <c:pt idx="13937">
                <c:v>13937</c:v>
              </c:pt>
              <c:pt idx="13938">
                <c:v>13938</c:v>
              </c:pt>
              <c:pt idx="13939">
                <c:v>13939</c:v>
              </c:pt>
              <c:pt idx="13940">
                <c:v>13940</c:v>
              </c:pt>
              <c:pt idx="13941">
                <c:v>13941</c:v>
              </c:pt>
              <c:pt idx="13942">
                <c:v>13942</c:v>
              </c:pt>
              <c:pt idx="13943">
                <c:v>13943</c:v>
              </c:pt>
              <c:pt idx="13944">
                <c:v>13944</c:v>
              </c:pt>
              <c:pt idx="13945">
                <c:v>13945</c:v>
              </c:pt>
              <c:pt idx="13946">
                <c:v>13946</c:v>
              </c:pt>
              <c:pt idx="13947">
                <c:v>13947</c:v>
              </c:pt>
              <c:pt idx="13948">
                <c:v>13948</c:v>
              </c:pt>
              <c:pt idx="13949">
                <c:v>13949</c:v>
              </c:pt>
              <c:pt idx="13950">
                <c:v>13950</c:v>
              </c:pt>
              <c:pt idx="13951">
                <c:v>13951</c:v>
              </c:pt>
              <c:pt idx="13952">
                <c:v>13952</c:v>
              </c:pt>
              <c:pt idx="13953">
                <c:v>13953</c:v>
              </c:pt>
              <c:pt idx="13954">
                <c:v>13954</c:v>
              </c:pt>
              <c:pt idx="13955">
                <c:v>13955</c:v>
              </c:pt>
              <c:pt idx="13956">
                <c:v>13956</c:v>
              </c:pt>
              <c:pt idx="13957">
                <c:v>13957</c:v>
              </c:pt>
              <c:pt idx="13958">
                <c:v>13958</c:v>
              </c:pt>
              <c:pt idx="13959">
                <c:v>13959</c:v>
              </c:pt>
              <c:pt idx="13960">
                <c:v>13960</c:v>
              </c:pt>
              <c:pt idx="13961">
                <c:v>13961</c:v>
              </c:pt>
              <c:pt idx="13962">
                <c:v>13962</c:v>
              </c:pt>
              <c:pt idx="13963">
                <c:v>13963</c:v>
              </c:pt>
              <c:pt idx="13964">
                <c:v>13964</c:v>
              </c:pt>
              <c:pt idx="13965">
                <c:v>13965</c:v>
              </c:pt>
              <c:pt idx="13966">
                <c:v>13966</c:v>
              </c:pt>
              <c:pt idx="13967">
                <c:v>13967</c:v>
              </c:pt>
              <c:pt idx="13968">
                <c:v>13968</c:v>
              </c:pt>
              <c:pt idx="13969">
                <c:v>13969</c:v>
              </c:pt>
              <c:pt idx="13970">
                <c:v>13970</c:v>
              </c:pt>
              <c:pt idx="13971">
                <c:v>13971</c:v>
              </c:pt>
              <c:pt idx="13972">
                <c:v>13972</c:v>
              </c:pt>
              <c:pt idx="13973">
                <c:v>13973</c:v>
              </c:pt>
              <c:pt idx="13974">
                <c:v>13974</c:v>
              </c:pt>
              <c:pt idx="13975">
                <c:v>13975</c:v>
              </c:pt>
              <c:pt idx="13976">
                <c:v>13976</c:v>
              </c:pt>
              <c:pt idx="13977">
                <c:v>13977</c:v>
              </c:pt>
              <c:pt idx="13978">
                <c:v>13978</c:v>
              </c:pt>
              <c:pt idx="13979">
                <c:v>13979</c:v>
              </c:pt>
              <c:pt idx="13980">
                <c:v>13980</c:v>
              </c:pt>
              <c:pt idx="13981">
                <c:v>13981</c:v>
              </c:pt>
              <c:pt idx="13982">
                <c:v>13982</c:v>
              </c:pt>
              <c:pt idx="13983">
                <c:v>13983</c:v>
              </c:pt>
              <c:pt idx="13984">
                <c:v>13984</c:v>
              </c:pt>
              <c:pt idx="13985">
                <c:v>13985</c:v>
              </c:pt>
              <c:pt idx="13986">
                <c:v>13986</c:v>
              </c:pt>
              <c:pt idx="13987">
                <c:v>13987</c:v>
              </c:pt>
              <c:pt idx="13988">
                <c:v>13988</c:v>
              </c:pt>
              <c:pt idx="13989">
                <c:v>13989</c:v>
              </c:pt>
              <c:pt idx="13990">
                <c:v>13990</c:v>
              </c:pt>
              <c:pt idx="13991">
                <c:v>13991</c:v>
              </c:pt>
              <c:pt idx="13992">
                <c:v>13992</c:v>
              </c:pt>
              <c:pt idx="13993">
                <c:v>13993</c:v>
              </c:pt>
              <c:pt idx="13994">
                <c:v>13994</c:v>
              </c:pt>
              <c:pt idx="13995">
                <c:v>13995</c:v>
              </c:pt>
              <c:pt idx="13996">
                <c:v>13996</c:v>
              </c:pt>
              <c:pt idx="13997">
                <c:v>13997</c:v>
              </c:pt>
              <c:pt idx="13998">
                <c:v>13998</c:v>
              </c:pt>
              <c:pt idx="13999">
                <c:v>13999</c:v>
              </c:pt>
              <c:pt idx="14000">
                <c:v>14000</c:v>
              </c:pt>
              <c:pt idx="14001">
                <c:v>14001</c:v>
              </c:pt>
              <c:pt idx="14002">
                <c:v>14002</c:v>
              </c:pt>
              <c:pt idx="14003">
                <c:v>14003</c:v>
              </c:pt>
              <c:pt idx="14004">
                <c:v>14004</c:v>
              </c:pt>
              <c:pt idx="14005">
                <c:v>14005</c:v>
              </c:pt>
              <c:pt idx="14006">
                <c:v>14006</c:v>
              </c:pt>
              <c:pt idx="14007">
                <c:v>14007</c:v>
              </c:pt>
              <c:pt idx="14008">
                <c:v>14008</c:v>
              </c:pt>
              <c:pt idx="14009">
                <c:v>14009</c:v>
              </c:pt>
              <c:pt idx="14010">
                <c:v>14010</c:v>
              </c:pt>
              <c:pt idx="14011">
                <c:v>14011</c:v>
              </c:pt>
              <c:pt idx="14012">
                <c:v>14012</c:v>
              </c:pt>
              <c:pt idx="14013">
                <c:v>14013</c:v>
              </c:pt>
              <c:pt idx="14014">
                <c:v>14014</c:v>
              </c:pt>
              <c:pt idx="14015">
                <c:v>14015</c:v>
              </c:pt>
              <c:pt idx="14016">
                <c:v>14016</c:v>
              </c:pt>
              <c:pt idx="14017">
                <c:v>14017</c:v>
              </c:pt>
              <c:pt idx="14018">
                <c:v>14018</c:v>
              </c:pt>
              <c:pt idx="14019">
                <c:v>14019</c:v>
              </c:pt>
              <c:pt idx="14020">
                <c:v>14020</c:v>
              </c:pt>
              <c:pt idx="14021">
                <c:v>14021</c:v>
              </c:pt>
              <c:pt idx="14022">
                <c:v>14022</c:v>
              </c:pt>
              <c:pt idx="14023">
                <c:v>14023</c:v>
              </c:pt>
              <c:pt idx="14024">
                <c:v>14024</c:v>
              </c:pt>
              <c:pt idx="14025">
                <c:v>14025</c:v>
              </c:pt>
              <c:pt idx="14026">
                <c:v>14026</c:v>
              </c:pt>
              <c:pt idx="14027">
                <c:v>14027</c:v>
              </c:pt>
              <c:pt idx="14028">
                <c:v>14028</c:v>
              </c:pt>
              <c:pt idx="14029">
                <c:v>14029</c:v>
              </c:pt>
              <c:pt idx="14030">
                <c:v>14030</c:v>
              </c:pt>
              <c:pt idx="14031">
                <c:v>14031</c:v>
              </c:pt>
              <c:pt idx="14032">
                <c:v>14032</c:v>
              </c:pt>
              <c:pt idx="14033">
                <c:v>14033</c:v>
              </c:pt>
              <c:pt idx="14034">
                <c:v>14034</c:v>
              </c:pt>
              <c:pt idx="14035">
                <c:v>14035</c:v>
              </c:pt>
              <c:pt idx="14036">
                <c:v>14036</c:v>
              </c:pt>
              <c:pt idx="14037">
                <c:v>14037</c:v>
              </c:pt>
              <c:pt idx="14038">
                <c:v>14038</c:v>
              </c:pt>
              <c:pt idx="14039">
                <c:v>14039</c:v>
              </c:pt>
              <c:pt idx="14040">
                <c:v>14040</c:v>
              </c:pt>
              <c:pt idx="14041">
                <c:v>14041</c:v>
              </c:pt>
              <c:pt idx="14042">
                <c:v>14042</c:v>
              </c:pt>
              <c:pt idx="14043">
                <c:v>14043</c:v>
              </c:pt>
              <c:pt idx="14044">
                <c:v>14044</c:v>
              </c:pt>
              <c:pt idx="14045">
                <c:v>14045</c:v>
              </c:pt>
              <c:pt idx="14046">
                <c:v>14046</c:v>
              </c:pt>
              <c:pt idx="14047">
                <c:v>14047</c:v>
              </c:pt>
              <c:pt idx="14048">
                <c:v>14048</c:v>
              </c:pt>
              <c:pt idx="14049">
                <c:v>14049</c:v>
              </c:pt>
              <c:pt idx="14050">
                <c:v>14050</c:v>
              </c:pt>
              <c:pt idx="14051">
                <c:v>14051</c:v>
              </c:pt>
              <c:pt idx="14052">
                <c:v>14052</c:v>
              </c:pt>
              <c:pt idx="14053">
                <c:v>14053</c:v>
              </c:pt>
              <c:pt idx="14054">
                <c:v>14054</c:v>
              </c:pt>
              <c:pt idx="14055">
                <c:v>14055</c:v>
              </c:pt>
              <c:pt idx="14056">
                <c:v>14056</c:v>
              </c:pt>
              <c:pt idx="14057">
                <c:v>14057</c:v>
              </c:pt>
              <c:pt idx="14058">
                <c:v>14058</c:v>
              </c:pt>
              <c:pt idx="14059">
                <c:v>14059</c:v>
              </c:pt>
              <c:pt idx="14060">
                <c:v>14060</c:v>
              </c:pt>
              <c:pt idx="14061">
                <c:v>14061</c:v>
              </c:pt>
              <c:pt idx="14062">
                <c:v>14062</c:v>
              </c:pt>
              <c:pt idx="14063">
                <c:v>14063</c:v>
              </c:pt>
              <c:pt idx="14064">
                <c:v>14064</c:v>
              </c:pt>
              <c:pt idx="14065">
                <c:v>14065</c:v>
              </c:pt>
              <c:pt idx="14066">
                <c:v>14066</c:v>
              </c:pt>
              <c:pt idx="14067">
                <c:v>14067</c:v>
              </c:pt>
              <c:pt idx="14068">
                <c:v>14068</c:v>
              </c:pt>
              <c:pt idx="14069">
                <c:v>14069</c:v>
              </c:pt>
              <c:pt idx="14070">
                <c:v>14070</c:v>
              </c:pt>
              <c:pt idx="14071">
                <c:v>14071</c:v>
              </c:pt>
              <c:pt idx="14072">
                <c:v>14072</c:v>
              </c:pt>
              <c:pt idx="14073">
                <c:v>14073</c:v>
              </c:pt>
              <c:pt idx="14074">
                <c:v>14074</c:v>
              </c:pt>
              <c:pt idx="14075">
                <c:v>14075</c:v>
              </c:pt>
              <c:pt idx="14076">
                <c:v>14076</c:v>
              </c:pt>
              <c:pt idx="14077">
                <c:v>14077</c:v>
              </c:pt>
              <c:pt idx="14078">
                <c:v>14078</c:v>
              </c:pt>
              <c:pt idx="14079">
                <c:v>14079</c:v>
              </c:pt>
              <c:pt idx="14080">
                <c:v>14080</c:v>
              </c:pt>
              <c:pt idx="14081">
                <c:v>14081</c:v>
              </c:pt>
              <c:pt idx="14082">
                <c:v>14082</c:v>
              </c:pt>
              <c:pt idx="14083">
                <c:v>14083</c:v>
              </c:pt>
              <c:pt idx="14084">
                <c:v>14084</c:v>
              </c:pt>
              <c:pt idx="14085">
                <c:v>14085</c:v>
              </c:pt>
              <c:pt idx="14086">
                <c:v>14086</c:v>
              </c:pt>
              <c:pt idx="14087">
                <c:v>14087</c:v>
              </c:pt>
              <c:pt idx="14088">
                <c:v>14088</c:v>
              </c:pt>
              <c:pt idx="14089">
                <c:v>14089</c:v>
              </c:pt>
              <c:pt idx="14090">
                <c:v>14090</c:v>
              </c:pt>
              <c:pt idx="14091">
                <c:v>14091</c:v>
              </c:pt>
              <c:pt idx="14092">
                <c:v>14092</c:v>
              </c:pt>
              <c:pt idx="14093">
                <c:v>14093</c:v>
              </c:pt>
              <c:pt idx="14094">
                <c:v>14094</c:v>
              </c:pt>
              <c:pt idx="14095">
                <c:v>14095</c:v>
              </c:pt>
              <c:pt idx="14096">
                <c:v>14096</c:v>
              </c:pt>
              <c:pt idx="14097">
                <c:v>14097</c:v>
              </c:pt>
              <c:pt idx="14098">
                <c:v>14098</c:v>
              </c:pt>
              <c:pt idx="14099">
                <c:v>14099</c:v>
              </c:pt>
              <c:pt idx="14100">
                <c:v>14100</c:v>
              </c:pt>
              <c:pt idx="14101">
                <c:v>14101</c:v>
              </c:pt>
              <c:pt idx="14102">
                <c:v>14102</c:v>
              </c:pt>
              <c:pt idx="14103">
                <c:v>14103</c:v>
              </c:pt>
              <c:pt idx="14104">
                <c:v>14104</c:v>
              </c:pt>
              <c:pt idx="14105">
                <c:v>14105</c:v>
              </c:pt>
              <c:pt idx="14106">
                <c:v>14106</c:v>
              </c:pt>
              <c:pt idx="14107">
                <c:v>14107</c:v>
              </c:pt>
              <c:pt idx="14108">
                <c:v>14108</c:v>
              </c:pt>
              <c:pt idx="14109">
                <c:v>14109</c:v>
              </c:pt>
              <c:pt idx="14110">
                <c:v>14110</c:v>
              </c:pt>
              <c:pt idx="14111">
                <c:v>14111</c:v>
              </c:pt>
              <c:pt idx="14112">
                <c:v>14112</c:v>
              </c:pt>
              <c:pt idx="14113">
                <c:v>14113</c:v>
              </c:pt>
              <c:pt idx="14114">
                <c:v>14114</c:v>
              </c:pt>
              <c:pt idx="14115">
                <c:v>14115</c:v>
              </c:pt>
              <c:pt idx="14116">
                <c:v>14116</c:v>
              </c:pt>
              <c:pt idx="14117">
                <c:v>14117</c:v>
              </c:pt>
              <c:pt idx="14118">
                <c:v>14118</c:v>
              </c:pt>
              <c:pt idx="14119">
                <c:v>14119</c:v>
              </c:pt>
              <c:pt idx="14120">
                <c:v>14120</c:v>
              </c:pt>
              <c:pt idx="14121">
                <c:v>14121</c:v>
              </c:pt>
              <c:pt idx="14122">
                <c:v>14122</c:v>
              </c:pt>
              <c:pt idx="14123">
                <c:v>14123</c:v>
              </c:pt>
              <c:pt idx="14124">
                <c:v>14124</c:v>
              </c:pt>
              <c:pt idx="14125">
                <c:v>14125</c:v>
              </c:pt>
              <c:pt idx="14126">
                <c:v>14126</c:v>
              </c:pt>
              <c:pt idx="14127">
                <c:v>14127</c:v>
              </c:pt>
              <c:pt idx="14128">
                <c:v>14128</c:v>
              </c:pt>
              <c:pt idx="14129">
                <c:v>14129</c:v>
              </c:pt>
              <c:pt idx="14130">
                <c:v>14130</c:v>
              </c:pt>
              <c:pt idx="14131">
                <c:v>14131</c:v>
              </c:pt>
              <c:pt idx="14132">
                <c:v>14132</c:v>
              </c:pt>
              <c:pt idx="14133">
                <c:v>14133</c:v>
              </c:pt>
              <c:pt idx="14134">
                <c:v>14134</c:v>
              </c:pt>
              <c:pt idx="14135">
                <c:v>14135</c:v>
              </c:pt>
              <c:pt idx="14136">
                <c:v>14136</c:v>
              </c:pt>
              <c:pt idx="14137">
                <c:v>14137</c:v>
              </c:pt>
              <c:pt idx="14138">
                <c:v>14138</c:v>
              </c:pt>
              <c:pt idx="14139">
                <c:v>14139</c:v>
              </c:pt>
              <c:pt idx="14140">
                <c:v>14140</c:v>
              </c:pt>
              <c:pt idx="14141">
                <c:v>14141</c:v>
              </c:pt>
              <c:pt idx="14142">
                <c:v>14142</c:v>
              </c:pt>
              <c:pt idx="14143">
                <c:v>14143</c:v>
              </c:pt>
              <c:pt idx="14144">
                <c:v>14144</c:v>
              </c:pt>
              <c:pt idx="14145">
                <c:v>14145</c:v>
              </c:pt>
              <c:pt idx="14146">
                <c:v>14146</c:v>
              </c:pt>
              <c:pt idx="14147">
                <c:v>14147</c:v>
              </c:pt>
              <c:pt idx="14148">
                <c:v>14148</c:v>
              </c:pt>
              <c:pt idx="14149">
                <c:v>14149</c:v>
              </c:pt>
              <c:pt idx="14150">
                <c:v>14150</c:v>
              </c:pt>
              <c:pt idx="14151">
                <c:v>14151</c:v>
              </c:pt>
              <c:pt idx="14152">
                <c:v>14152</c:v>
              </c:pt>
              <c:pt idx="14153">
                <c:v>14153</c:v>
              </c:pt>
              <c:pt idx="14154">
                <c:v>14154</c:v>
              </c:pt>
              <c:pt idx="14155">
                <c:v>14155</c:v>
              </c:pt>
              <c:pt idx="14156">
                <c:v>14156</c:v>
              </c:pt>
              <c:pt idx="14157">
                <c:v>14157</c:v>
              </c:pt>
              <c:pt idx="14158">
                <c:v>14158</c:v>
              </c:pt>
              <c:pt idx="14159">
                <c:v>14159</c:v>
              </c:pt>
              <c:pt idx="14160">
                <c:v>14160</c:v>
              </c:pt>
              <c:pt idx="14161">
                <c:v>14161</c:v>
              </c:pt>
              <c:pt idx="14162">
                <c:v>14162</c:v>
              </c:pt>
              <c:pt idx="14163">
                <c:v>14163</c:v>
              </c:pt>
              <c:pt idx="14164">
                <c:v>14164</c:v>
              </c:pt>
              <c:pt idx="14165">
                <c:v>14165</c:v>
              </c:pt>
              <c:pt idx="14166">
                <c:v>14166</c:v>
              </c:pt>
              <c:pt idx="14167">
                <c:v>14167</c:v>
              </c:pt>
              <c:pt idx="14168">
                <c:v>14168</c:v>
              </c:pt>
              <c:pt idx="14169">
                <c:v>14169</c:v>
              </c:pt>
              <c:pt idx="14170">
                <c:v>14170</c:v>
              </c:pt>
              <c:pt idx="14171">
                <c:v>14171</c:v>
              </c:pt>
              <c:pt idx="14172">
                <c:v>14172</c:v>
              </c:pt>
              <c:pt idx="14173">
                <c:v>14173</c:v>
              </c:pt>
              <c:pt idx="14174">
                <c:v>14174</c:v>
              </c:pt>
              <c:pt idx="14175">
                <c:v>14175</c:v>
              </c:pt>
              <c:pt idx="14176">
                <c:v>14176</c:v>
              </c:pt>
              <c:pt idx="14177">
                <c:v>14177</c:v>
              </c:pt>
              <c:pt idx="14178">
                <c:v>14178</c:v>
              </c:pt>
              <c:pt idx="14179">
                <c:v>14179</c:v>
              </c:pt>
              <c:pt idx="14180">
                <c:v>14180</c:v>
              </c:pt>
              <c:pt idx="14181">
                <c:v>14181</c:v>
              </c:pt>
              <c:pt idx="14182">
                <c:v>14182</c:v>
              </c:pt>
              <c:pt idx="14183">
                <c:v>14183</c:v>
              </c:pt>
              <c:pt idx="14184">
                <c:v>14184</c:v>
              </c:pt>
              <c:pt idx="14185">
                <c:v>14185</c:v>
              </c:pt>
              <c:pt idx="14186">
                <c:v>14186</c:v>
              </c:pt>
              <c:pt idx="14187">
                <c:v>14187</c:v>
              </c:pt>
              <c:pt idx="14188">
                <c:v>14188</c:v>
              </c:pt>
              <c:pt idx="14189">
                <c:v>14189</c:v>
              </c:pt>
              <c:pt idx="14190">
                <c:v>14190</c:v>
              </c:pt>
              <c:pt idx="14191">
                <c:v>14191</c:v>
              </c:pt>
              <c:pt idx="14192">
                <c:v>14192</c:v>
              </c:pt>
              <c:pt idx="14193">
                <c:v>14193</c:v>
              </c:pt>
              <c:pt idx="14194">
                <c:v>14194</c:v>
              </c:pt>
              <c:pt idx="14195">
                <c:v>14195</c:v>
              </c:pt>
              <c:pt idx="14196">
                <c:v>14196</c:v>
              </c:pt>
              <c:pt idx="14197">
                <c:v>14197</c:v>
              </c:pt>
              <c:pt idx="14198">
                <c:v>14198</c:v>
              </c:pt>
              <c:pt idx="14199">
                <c:v>14199</c:v>
              </c:pt>
              <c:pt idx="14200">
                <c:v>14200</c:v>
              </c:pt>
              <c:pt idx="14201">
                <c:v>14201</c:v>
              </c:pt>
              <c:pt idx="14202">
                <c:v>14202</c:v>
              </c:pt>
              <c:pt idx="14203">
                <c:v>14203</c:v>
              </c:pt>
              <c:pt idx="14204">
                <c:v>14204</c:v>
              </c:pt>
              <c:pt idx="14205">
                <c:v>14205</c:v>
              </c:pt>
              <c:pt idx="14206">
                <c:v>14206</c:v>
              </c:pt>
              <c:pt idx="14207">
                <c:v>14207</c:v>
              </c:pt>
              <c:pt idx="14208">
                <c:v>14208</c:v>
              </c:pt>
              <c:pt idx="14209">
                <c:v>14209</c:v>
              </c:pt>
              <c:pt idx="14210">
                <c:v>14210</c:v>
              </c:pt>
              <c:pt idx="14211">
                <c:v>14211</c:v>
              </c:pt>
              <c:pt idx="14212">
                <c:v>14212</c:v>
              </c:pt>
              <c:pt idx="14213">
                <c:v>14213</c:v>
              </c:pt>
              <c:pt idx="14214">
                <c:v>14214</c:v>
              </c:pt>
              <c:pt idx="14215">
                <c:v>14215</c:v>
              </c:pt>
              <c:pt idx="14216">
                <c:v>14216</c:v>
              </c:pt>
              <c:pt idx="14217">
                <c:v>14217</c:v>
              </c:pt>
              <c:pt idx="14218">
                <c:v>14218</c:v>
              </c:pt>
              <c:pt idx="14219">
                <c:v>14219</c:v>
              </c:pt>
              <c:pt idx="14220">
                <c:v>14220</c:v>
              </c:pt>
              <c:pt idx="14221">
                <c:v>14221</c:v>
              </c:pt>
              <c:pt idx="14222">
                <c:v>14222</c:v>
              </c:pt>
              <c:pt idx="14223">
                <c:v>14223</c:v>
              </c:pt>
              <c:pt idx="14224">
                <c:v>14224</c:v>
              </c:pt>
              <c:pt idx="14225">
                <c:v>14225</c:v>
              </c:pt>
              <c:pt idx="14226">
                <c:v>14226</c:v>
              </c:pt>
              <c:pt idx="14227">
                <c:v>14227</c:v>
              </c:pt>
              <c:pt idx="14228">
                <c:v>14228</c:v>
              </c:pt>
              <c:pt idx="14229">
                <c:v>14229</c:v>
              </c:pt>
              <c:pt idx="14230">
                <c:v>14230</c:v>
              </c:pt>
              <c:pt idx="14231">
                <c:v>14231</c:v>
              </c:pt>
              <c:pt idx="14232">
                <c:v>14232</c:v>
              </c:pt>
              <c:pt idx="14233">
                <c:v>14233</c:v>
              </c:pt>
              <c:pt idx="14234">
                <c:v>14234</c:v>
              </c:pt>
              <c:pt idx="14235">
                <c:v>14235</c:v>
              </c:pt>
              <c:pt idx="14236">
                <c:v>14236</c:v>
              </c:pt>
              <c:pt idx="14237">
                <c:v>14237</c:v>
              </c:pt>
              <c:pt idx="14238">
                <c:v>14238</c:v>
              </c:pt>
              <c:pt idx="14239">
                <c:v>14239</c:v>
              </c:pt>
              <c:pt idx="14240">
                <c:v>14240</c:v>
              </c:pt>
              <c:pt idx="14241">
                <c:v>14241</c:v>
              </c:pt>
              <c:pt idx="14242">
                <c:v>14242</c:v>
              </c:pt>
              <c:pt idx="14243">
                <c:v>14243</c:v>
              </c:pt>
              <c:pt idx="14244">
                <c:v>14244</c:v>
              </c:pt>
              <c:pt idx="14245">
                <c:v>14245</c:v>
              </c:pt>
              <c:pt idx="14246">
                <c:v>14246</c:v>
              </c:pt>
              <c:pt idx="14247">
                <c:v>14247</c:v>
              </c:pt>
              <c:pt idx="14248">
                <c:v>14248</c:v>
              </c:pt>
              <c:pt idx="14249">
                <c:v>14249</c:v>
              </c:pt>
              <c:pt idx="14250">
                <c:v>14250</c:v>
              </c:pt>
              <c:pt idx="14251">
                <c:v>14251</c:v>
              </c:pt>
              <c:pt idx="14252">
                <c:v>14252</c:v>
              </c:pt>
              <c:pt idx="14253">
                <c:v>14253</c:v>
              </c:pt>
              <c:pt idx="14254">
                <c:v>14254</c:v>
              </c:pt>
              <c:pt idx="14255">
                <c:v>14255</c:v>
              </c:pt>
              <c:pt idx="14256">
                <c:v>14256</c:v>
              </c:pt>
              <c:pt idx="14257">
                <c:v>14257</c:v>
              </c:pt>
              <c:pt idx="14258">
                <c:v>14258</c:v>
              </c:pt>
              <c:pt idx="14259">
                <c:v>14259</c:v>
              </c:pt>
              <c:pt idx="14260">
                <c:v>14260</c:v>
              </c:pt>
              <c:pt idx="14261">
                <c:v>14261</c:v>
              </c:pt>
              <c:pt idx="14262">
                <c:v>14262</c:v>
              </c:pt>
              <c:pt idx="14263">
                <c:v>14263</c:v>
              </c:pt>
              <c:pt idx="14264">
                <c:v>14264</c:v>
              </c:pt>
              <c:pt idx="14265">
                <c:v>14265</c:v>
              </c:pt>
              <c:pt idx="14266">
                <c:v>14266</c:v>
              </c:pt>
              <c:pt idx="14267">
                <c:v>14267</c:v>
              </c:pt>
              <c:pt idx="14268">
                <c:v>14268</c:v>
              </c:pt>
              <c:pt idx="14269">
                <c:v>14269</c:v>
              </c:pt>
              <c:pt idx="14270">
                <c:v>14270</c:v>
              </c:pt>
              <c:pt idx="14271">
                <c:v>14271</c:v>
              </c:pt>
              <c:pt idx="14272">
                <c:v>14272</c:v>
              </c:pt>
              <c:pt idx="14273">
                <c:v>14273</c:v>
              </c:pt>
              <c:pt idx="14274">
                <c:v>14274</c:v>
              </c:pt>
              <c:pt idx="14275">
                <c:v>14275</c:v>
              </c:pt>
              <c:pt idx="14276">
                <c:v>14276</c:v>
              </c:pt>
              <c:pt idx="14277">
                <c:v>14277</c:v>
              </c:pt>
              <c:pt idx="14278">
                <c:v>14278</c:v>
              </c:pt>
              <c:pt idx="14279">
                <c:v>14279</c:v>
              </c:pt>
              <c:pt idx="14280">
                <c:v>14280</c:v>
              </c:pt>
              <c:pt idx="14281">
                <c:v>14281</c:v>
              </c:pt>
              <c:pt idx="14282">
                <c:v>14282</c:v>
              </c:pt>
              <c:pt idx="14283">
                <c:v>14283</c:v>
              </c:pt>
              <c:pt idx="14284">
                <c:v>14284</c:v>
              </c:pt>
              <c:pt idx="14285">
                <c:v>14285</c:v>
              </c:pt>
              <c:pt idx="14286">
                <c:v>14286</c:v>
              </c:pt>
              <c:pt idx="14287">
                <c:v>14287</c:v>
              </c:pt>
              <c:pt idx="14288">
                <c:v>14288</c:v>
              </c:pt>
              <c:pt idx="14289">
                <c:v>14289</c:v>
              </c:pt>
              <c:pt idx="14290">
                <c:v>14290</c:v>
              </c:pt>
              <c:pt idx="14291">
                <c:v>14291</c:v>
              </c:pt>
              <c:pt idx="14292">
                <c:v>14292</c:v>
              </c:pt>
              <c:pt idx="14293">
                <c:v>14293</c:v>
              </c:pt>
              <c:pt idx="14294">
                <c:v>14294</c:v>
              </c:pt>
              <c:pt idx="14295">
                <c:v>14295</c:v>
              </c:pt>
              <c:pt idx="14296">
                <c:v>14296</c:v>
              </c:pt>
              <c:pt idx="14297">
                <c:v>14297</c:v>
              </c:pt>
              <c:pt idx="14298">
                <c:v>14298</c:v>
              </c:pt>
              <c:pt idx="14299">
                <c:v>14299</c:v>
              </c:pt>
              <c:pt idx="14300">
                <c:v>14300</c:v>
              </c:pt>
              <c:pt idx="14301">
                <c:v>14301</c:v>
              </c:pt>
              <c:pt idx="14302">
                <c:v>14302</c:v>
              </c:pt>
              <c:pt idx="14303">
                <c:v>14303</c:v>
              </c:pt>
              <c:pt idx="14304">
                <c:v>14304</c:v>
              </c:pt>
              <c:pt idx="14305">
                <c:v>14305</c:v>
              </c:pt>
              <c:pt idx="14306">
                <c:v>14306</c:v>
              </c:pt>
              <c:pt idx="14307">
                <c:v>14307</c:v>
              </c:pt>
              <c:pt idx="14308">
                <c:v>14308</c:v>
              </c:pt>
              <c:pt idx="14309">
                <c:v>14309</c:v>
              </c:pt>
              <c:pt idx="14310">
                <c:v>14310</c:v>
              </c:pt>
              <c:pt idx="14311">
                <c:v>14311</c:v>
              </c:pt>
              <c:pt idx="14312">
                <c:v>14312</c:v>
              </c:pt>
              <c:pt idx="14313">
                <c:v>14313</c:v>
              </c:pt>
              <c:pt idx="14314">
                <c:v>14314</c:v>
              </c:pt>
              <c:pt idx="14315">
                <c:v>14315</c:v>
              </c:pt>
              <c:pt idx="14316">
                <c:v>14316</c:v>
              </c:pt>
              <c:pt idx="14317">
                <c:v>14317</c:v>
              </c:pt>
              <c:pt idx="14318">
                <c:v>14318</c:v>
              </c:pt>
              <c:pt idx="14319">
                <c:v>14319</c:v>
              </c:pt>
              <c:pt idx="14320">
                <c:v>14320</c:v>
              </c:pt>
              <c:pt idx="14321">
                <c:v>14321</c:v>
              </c:pt>
              <c:pt idx="14322">
                <c:v>14322</c:v>
              </c:pt>
              <c:pt idx="14323">
                <c:v>14323</c:v>
              </c:pt>
              <c:pt idx="14324">
                <c:v>14324</c:v>
              </c:pt>
              <c:pt idx="14325">
                <c:v>14325</c:v>
              </c:pt>
              <c:pt idx="14326">
                <c:v>14326</c:v>
              </c:pt>
              <c:pt idx="14327">
                <c:v>14327</c:v>
              </c:pt>
              <c:pt idx="14328">
                <c:v>14328</c:v>
              </c:pt>
              <c:pt idx="14329">
                <c:v>14329</c:v>
              </c:pt>
              <c:pt idx="14330">
                <c:v>14330</c:v>
              </c:pt>
              <c:pt idx="14331">
                <c:v>14331</c:v>
              </c:pt>
              <c:pt idx="14332">
                <c:v>14332</c:v>
              </c:pt>
              <c:pt idx="14333">
                <c:v>14333</c:v>
              </c:pt>
              <c:pt idx="14334">
                <c:v>14334</c:v>
              </c:pt>
              <c:pt idx="14335">
                <c:v>14335</c:v>
              </c:pt>
              <c:pt idx="14336">
                <c:v>14336</c:v>
              </c:pt>
              <c:pt idx="14337">
                <c:v>14337</c:v>
              </c:pt>
              <c:pt idx="14338">
                <c:v>14338</c:v>
              </c:pt>
              <c:pt idx="14339">
                <c:v>14339</c:v>
              </c:pt>
              <c:pt idx="14340">
                <c:v>14340</c:v>
              </c:pt>
              <c:pt idx="14341">
                <c:v>14341</c:v>
              </c:pt>
              <c:pt idx="14342">
                <c:v>14342</c:v>
              </c:pt>
              <c:pt idx="14343">
                <c:v>14343</c:v>
              </c:pt>
              <c:pt idx="14344">
                <c:v>14344</c:v>
              </c:pt>
              <c:pt idx="14345">
                <c:v>14345</c:v>
              </c:pt>
              <c:pt idx="14346">
                <c:v>14346</c:v>
              </c:pt>
              <c:pt idx="14347">
                <c:v>14347</c:v>
              </c:pt>
              <c:pt idx="14348">
                <c:v>14348</c:v>
              </c:pt>
              <c:pt idx="14349">
                <c:v>14349</c:v>
              </c:pt>
              <c:pt idx="14350">
                <c:v>14350</c:v>
              </c:pt>
              <c:pt idx="14351">
                <c:v>14351</c:v>
              </c:pt>
              <c:pt idx="14352">
                <c:v>14352</c:v>
              </c:pt>
              <c:pt idx="14353">
                <c:v>14353</c:v>
              </c:pt>
              <c:pt idx="14354">
                <c:v>14354</c:v>
              </c:pt>
              <c:pt idx="14355">
                <c:v>14355</c:v>
              </c:pt>
              <c:pt idx="14356">
                <c:v>14356</c:v>
              </c:pt>
              <c:pt idx="14357">
                <c:v>14357</c:v>
              </c:pt>
              <c:pt idx="14358">
                <c:v>14358</c:v>
              </c:pt>
              <c:pt idx="14359">
                <c:v>14359</c:v>
              </c:pt>
              <c:pt idx="14360">
                <c:v>14360</c:v>
              </c:pt>
              <c:pt idx="14361">
                <c:v>14361</c:v>
              </c:pt>
              <c:pt idx="14362">
                <c:v>14362</c:v>
              </c:pt>
              <c:pt idx="14363">
                <c:v>14363</c:v>
              </c:pt>
              <c:pt idx="14364">
                <c:v>14364</c:v>
              </c:pt>
              <c:pt idx="14365">
                <c:v>14365</c:v>
              </c:pt>
              <c:pt idx="14366">
                <c:v>14366</c:v>
              </c:pt>
              <c:pt idx="14367">
                <c:v>14367</c:v>
              </c:pt>
              <c:pt idx="14368">
                <c:v>14368</c:v>
              </c:pt>
              <c:pt idx="14369">
                <c:v>14369</c:v>
              </c:pt>
              <c:pt idx="14370">
                <c:v>14370</c:v>
              </c:pt>
              <c:pt idx="14371">
                <c:v>14371</c:v>
              </c:pt>
              <c:pt idx="14372">
                <c:v>14372</c:v>
              </c:pt>
              <c:pt idx="14373">
                <c:v>14373</c:v>
              </c:pt>
              <c:pt idx="14374">
                <c:v>14374</c:v>
              </c:pt>
              <c:pt idx="14375">
                <c:v>14375</c:v>
              </c:pt>
              <c:pt idx="14376">
                <c:v>14376</c:v>
              </c:pt>
              <c:pt idx="14377">
                <c:v>14377</c:v>
              </c:pt>
              <c:pt idx="14378">
                <c:v>14378</c:v>
              </c:pt>
              <c:pt idx="14379">
                <c:v>14379</c:v>
              </c:pt>
              <c:pt idx="14380">
                <c:v>14380</c:v>
              </c:pt>
              <c:pt idx="14381">
                <c:v>14381</c:v>
              </c:pt>
              <c:pt idx="14382">
                <c:v>14382</c:v>
              </c:pt>
              <c:pt idx="14383">
                <c:v>14383</c:v>
              </c:pt>
              <c:pt idx="14384">
                <c:v>14384</c:v>
              </c:pt>
              <c:pt idx="14385">
                <c:v>14385</c:v>
              </c:pt>
              <c:pt idx="14386">
                <c:v>14386</c:v>
              </c:pt>
              <c:pt idx="14387">
                <c:v>14387</c:v>
              </c:pt>
              <c:pt idx="14388">
                <c:v>14388</c:v>
              </c:pt>
              <c:pt idx="14389">
                <c:v>14389</c:v>
              </c:pt>
              <c:pt idx="14390">
                <c:v>14390</c:v>
              </c:pt>
              <c:pt idx="14391">
                <c:v>14391</c:v>
              </c:pt>
              <c:pt idx="14392">
                <c:v>14392</c:v>
              </c:pt>
              <c:pt idx="14393">
                <c:v>14393</c:v>
              </c:pt>
              <c:pt idx="14394">
                <c:v>14394</c:v>
              </c:pt>
              <c:pt idx="14395">
                <c:v>14395</c:v>
              </c:pt>
              <c:pt idx="14396">
                <c:v>14396</c:v>
              </c:pt>
              <c:pt idx="14397">
                <c:v>14397</c:v>
              </c:pt>
              <c:pt idx="14398">
                <c:v>14398</c:v>
              </c:pt>
              <c:pt idx="14399">
                <c:v>14399</c:v>
              </c:pt>
              <c:pt idx="14400">
                <c:v>14400</c:v>
              </c:pt>
              <c:pt idx="14401">
                <c:v>14401</c:v>
              </c:pt>
              <c:pt idx="14402">
                <c:v>14402</c:v>
              </c:pt>
              <c:pt idx="14403">
                <c:v>14403</c:v>
              </c:pt>
              <c:pt idx="14404">
                <c:v>14404</c:v>
              </c:pt>
              <c:pt idx="14405">
                <c:v>14405</c:v>
              </c:pt>
              <c:pt idx="14406">
                <c:v>14406</c:v>
              </c:pt>
              <c:pt idx="14407">
                <c:v>14407</c:v>
              </c:pt>
              <c:pt idx="14408">
                <c:v>14408</c:v>
              </c:pt>
              <c:pt idx="14409">
                <c:v>14409</c:v>
              </c:pt>
              <c:pt idx="14410">
                <c:v>14410</c:v>
              </c:pt>
              <c:pt idx="14411">
                <c:v>14411</c:v>
              </c:pt>
              <c:pt idx="14412">
                <c:v>14412</c:v>
              </c:pt>
              <c:pt idx="14413">
                <c:v>14413</c:v>
              </c:pt>
              <c:pt idx="14414">
                <c:v>14414</c:v>
              </c:pt>
              <c:pt idx="14415">
                <c:v>14415</c:v>
              </c:pt>
              <c:pt idx="14416">
                <c:v>14416</c:v>
              </c:pt>
              <c:pt idx="14417">
                <c:v>14417</c:v>
              </c:pt>
              <c:pt idx="14418">
                <c:v>14418</c:v>
              </c:pt>
              <c:pt idx="14419">
                <c:v>14419</c:v>
              </c:pt>
              <c:pt idx="14420">
                <c:v>14420</c:v>
              </c:pt>
              <c:pt idx="14421">
                <c:v>14421</c:v>
              </c:pt>
              <c:pt idx="14422">
                <c:v>14422</c:v>
              </c:pt>
              <c:pt idx="14423">
                <c:v>14423</c:v>
              </c:pt>
              <c:pt idx="14424">
                <c:v>14424</c:v>
              </c:pt>
              <c:pt idx="14425">
                <c:v>14425</c:v>
              </c:pt>
              <c:pt idx="14426">
                <c:v>14426</c:v>
              </c:pt>
              <c:pt idx="14427">
                <c:v>14427</c:v>
              </c:pt>
              <c:pt idx="14428">
                <c:v>14428</c:v>
              </c:pt>
              <c:pt idx="14429">
                <c:v>14429</c:v>
              </c:pt>
              <c:pt idx="14430">
                <c:v>14430</c:v>
              </c:pt>
              <c:pt idx="14431">
                <c:v>14431</c:v>
              </c:pt>
              <c:pt idx="14432">
                <c:v>14432</c:v>
              </c:pt>
              <c:pt idx="14433">
                <c:v>14433</c:v>
              </c:pt>
              <c:pt idx="14434">
                <c:v>14434</c:v>
              </c:pt>
              <c:pt idx="14435">
                <c:v>14435</c:v>
              </c:pt>
              <c:pt idx="14436">
                <c:v>14436</c:v>
              </c:pt>
              <c:pt idx="14437">
                <c:v>14437</c:v>
              </c:pt>
              <c:pt idx="14438">
                <c:v>14438</c:v>
              </c:pt>
              <c:pt idx="14439">
                <c:v>14439</c:v>
              </c:pt>
              <c:pt idx="14440">
                <c:v>14440</c:v>
              </c:pt>
              <c:pt idx="14441">
                <c:v>14441</c:v>
              </c:pt>
              <c:pt idx="14442">
                <c:v>14442</c:v>
              </c:pt>
              <c:pt idx="14443">
                <c:v>14443</c:v>
              </c:pt>
              <c:pt idx="14444">
                <c:v>14444</c:v>
              </c:pt>
              <c:pt idx="14445">
                <c:v>14445</c:v>
              </c:pt>
              <c:pt idx="14446">
                <c:v>14446</c:v>
              </c:pt>
              <c:pt idx="14447">
                <c:v>14447</c:v>
              </c:pt>
              <c:pt idx="14448">
                <c:v>14448</c:v>
              </c:pt>
              <c:pt idx="14449">
                <c:v>14449</c:v>
              </c:pt>
              <c:pt idx="14450">
                <c:v>14450</c:v>
              </c:pt>
              <c:pt idx="14451">
                <c:v>14451</c:v>
              </c:pt>
              <c:pt idx="14452">
                <c:v>14452</c:v>
              </c:pt>
              <c:pt idx="14453">
                <c:v>14453</c:v>
              </c:pt>
              <c:pt idx="14454">
                <c:v>14454</c:v>
              </c:pt>
              <c:pt idx="14455">
                <c:v>14455</c:v>
              </c:pt>
              <c:pt idx="14456">
                <c:v>14456</c:v>
              </c:pt>
              <c:pt idx="14457">
                <c:v>14457</c:v>
              </c:pt>
              <c:pt idx="14458">
                <c:v>14458</c:v>
              </c:pt>
              <c:pt idx="14459">
                <c:v>14459</c:v>
              </c:pt>
              <c:pt idx="14460">
                <c:v>14460</c:v>
              </c:pt>
              <c:pt idx="14461">
                <c:v>14461</c:v>
              </c:pt>
              <c:pt idx="14462">
                <c:v>14462</c:v>
              </c:pt>
              <c:pt idx="14463">
                <c:v>14463</c:v>
              </c:pt>
              <c:pt idx="14464">
                <c:v>14464</c:v>
              </c:pt>
              <c:pt idx="14465">
                <c:v>14465</c:v>
              </c:pt>
              <c:pt idx="14466">
                <c:v>14466</c:v>
              </c:pt>
              <c:pt idx="14467">
                <c:v>14467</c:v>
              </c:pt>
              <c:pt idx="14468">
                <c:v>14468</c:v>
              </c:pt>
              <c:pt idx="14469">
                <c:v>14469</c:v>
              </c:pt>
              <c:pt idx="14470">
                <c:v>14470</c:v>
              </c:pt>
              <c:pt idx="14471">
                <c:v>14471</c:v>
              </c:pt>
              <c:pt idx="14472">
                <c:v>14472</c:v>
              </c:pt>
              <c:pt idx="14473">
                <c:v>14473</c:v>
              </c:pt>
              <c:pt idx="14474">
                <c:v>14474</c:v>
              </c:pt>
              <c:pt idx="14475">
                <c:v>14475</c:v>
              </c:pt>
              <c:pt idx="14476">
                <c:v>14476</c:v>
              </c:pt>
              <c:pt idx="14477">
                <c:v>14477</c:v>
              </c:pt>
              <c:pt idx="14478">
                <c:v>14478</c:v>
              </c:pt>
              <c:pt idx="14479">
                <c:v>14479</c:v>
              </c:pt>
              <c:pt idx="14480">
                <c:v>14480</c:v>
              </c:pt>
              <c:pt idx="14481">
                <c:v>14481</c:v>
              </c:pt>
              <c:pt idx="14482">
                <c:v>14482</c:v>
              </c:pt>
              <c:pt idx="14483">
                <c:v>14483</c:v>
              </c:pt>
              <c:pt idx="14484">
                <c:v>14484</c:v>
              </c:pt>
              <c:pt idx="14485">
                <c:v>14485</c:v>
              </c:pt>
              <c:pt idx="14486">
                <c:v>14486</c:v>
              </c:pt>
              <c:pt idx="14487">
                <c:v>14487</c:v>
              </c:pt>
              <c:pt idx="14488">
                <c:v>14488</c:v>
              </c:pt>
              <c:pt idx="14489">
                <c:v>14489</c:v>
              </c:pt>
              <c:pt idx="14490">
                <c:v>14490</c:v>
              </c:pt>
              <c:pt idx="14491">
                <c:v>14491</c:v>
              </c:pt>
              <c:pt idx="14492">
                <c:v>14492</c:v>
              </c:pt>
              <c:pt idx="14493">
                <c:v>14493</c:v>
              </c:pt>
              <c:pt idx="14494">
                <c:v>14494</c:v>
              </c:pt>
              <c:pt idx="14495">
                <c:v>14495</c:v>
              </c:pt>
              <c:pt idx="14496">
                <c:v>14496</c:v>
              </c:pt>
              <c:pt idx="14497">
                <c:v>14497</c:v>
              </c:pt>
              <c:pt idx="14498">
                <c:v>14498</c:v>
              </c:pt>
              <c:pt idx="14499">
                <c:v>14499</c:v>
              </c:pt>
              <c:pt idx="14500">
                <c:v>14500</c:v>
              </c:pt>
              <c:pt idx="14501">
                <c:v>14501</c:v>
              </c:pt>
              <c:pt idx="14502">
                <c:v>14502</c:v>
              </c:pt>
              <c:pt idx="14503">
                <c:v>14503</c:v>
              </c:pt>
              <c:pt idx="14504">
                <c:v>14504</c:v>
              </c:pt>
              <c:pt idx="14505">
                <c:v>14505</c:v>
              </c:pt>
              <c:pt idx="14506">
                <c:v>14506</c:v>
              </c:pt>
              <c:pt idx="14507">
                <c:v>14507</c:v>
              </c:pt>
              <c:pt idx="14508">
                <c:v>14508</c:v>
              </c:pt>
              <c:pt idx="14509">
                <c:v>14509</c:v>
              </c:pt>
              <c:pt idx="14510">
                <c:v>14510</c:v>
              </c:pt>
              <c:pt idx="14511">
                <c:v>14511</c:v>
              </c:pt>
              <c:pt idx="14512">
                <c:v>14512</c:v>
              </c:pt>
              <c:pt idx="14513">
                <c:v>14513</c:v>
              </c:pt>
              <c:pt idx="14514">
                <c:v>14514</c:v>
              </c:pt>
              <c:pt idx="14515">
                <c:v>14515</c:v>
              </c:pt>
              <c:pt idx="14516">
                <c:v>14516</c:v>
              </c:pt>
              <c:pt idx="14517">
                <c:v>14517</c:v>
              </c:pt>
              <c:pt idx="14518">
                <c:v>14518</c:v>
              </c:pt>
              <c:pt idx="14519">
                <c:v>14519</c:v>
              </c:pt>
              <c:pt idx="14520">
                <c:v>14520</c:v>
              </c:pt>
              <c:pt idx="14521">
                <c:v>14521</c:v>
              </c:pt>
              <c:pt idx="14522">
                <c:v>14522</c:v>
              </c:pt>
              <c:pt idx="14523">
                <c:v>14523</c:v>
              </c:pt>
              <c:pt idx="14524">
                <c:v>14524</c:v>
              </c:pt>
              <c:pt idx="14525">
                <c:v>14525</c:v>
              </c:pt>
              <c:pt idx="14526">
                <c:v>14526</c:v>
              </c:pt>
              <c:pt idx="14527">
                <c:v>14527</c:v>
              </c:pt>
              <c:pt idx="14528">
                <c:v>14528</c:v>
              </c:pt>
              <c:pt idx="14529">
                <c:v>14529</c:v>
              </c:pt>
              <c:pt idx="14530">
                <c:v>14530</c:v>
              </c:pt>
              <c:pt idx="14531">
                <c:v>14531</c:v>
              </c:pt>
              <c:pt idx="14532">
                <c:v>14532</c:v>
              </c:pt>
              <c:pt idx="14533">
                <c:v>14533</c:v>
              </c:pt>
              <c:pt idx="14534">
                <c:v>14534</c:v>
              </c:pt>
              <c:pt idx="14535">
                <c:v>14535</c:v>
              </c:pt>
              <c:pt idx="14536">
                <c:v>14536</c:v>
              </c:pt>
              <c:pt idx="14537">
                <c:v>14537</c:v>
              </c:pt>
              <c:pt idx="14538">
                <c:v>14538</c:v>
              </c:pt>
              <c:pt idx="14539">
                <c:v>14539</c:v>
              </c:pt>
              <c:pt idx="14540">
                <c:v>14540</c:v>
              </c:pt>
              <c:pt idx="14541">
                <c:v>14541</c:v>
              </c:pt>
              <c:pt idx="14542">
                <c:v>14542</c:v>
              </c:pt>
              <c:pt idx="14543">
                <c:v>14543</c:v>
              </c:pt>
              <c:pt idx="14544">
                <c:v>14544</c:v>
              </c:pt>
              <c:pt idx="14545">
                <c:v>14545</c:v>
              </c:pt>
              <c:pt idx="14546">
                <c:v>14546</c:v>
              </c:pt>
              <c:pt idx="14547">
                <c:v>14547</c:v>
              </c:pt>
              <c:pt idx="14548">
                <c:v>14548</c:v>
              </c:pt>
              <c:pt idx="14549">
                <c:v>14549</c:v>
              </c:pt>
              <c:pt idx="14550">
                <c:v>14550</c:v>
              </c:pt>
              <c:pt idx="14551">
                <c:v>14551</c:v>
              </c:pt>
              <c:pt idx="14552">
                <c:v>14552</c:v>
              </c:pt>
              <c:pt idx="14553">
                <c:v>14553</c:v>
              </c:pt>
              <c:pt idx="14554">
                <c:v>14554</c:v>
              </c:pt>
              <c:pt idx="14555">
                <c:v>14555</c:v>
              </c:pt>
              <c:pt idx="14556">
                <c:v>14556</c:v>
              </c:pt>
              <c:pt idx="14557">
                <c:v>14557</c:v>
              </c:pt>
              <c:pt idx="14558">
                <c:v>14558</c:v>
              </c:pt>
              <c:pt idx="14559">
                <c:v>14559</c:v>
              </c:pt>
              <c:pt idx="14560">
                <c:v>14560</c:v>
              </c:pt>
              <c:pt idx="14561">
                <c:v>14561</c:v>
              </c:pt>
              <c:pt idx="14562">
                <c:v>14562</c:v>
              </c:pt>
              <c:pt idx="14563">
                <c:v>14563</c:v>
              </c:pt>
              <c:pt idx="14564">
                <c:v>14564</c:v>
              </c:pt>
              <c:pt idx="14565">
                <c:v>14565</c:v>
              </c:pt>
              <c:pt idx="14566">
                <c:v>14566</c:v>
              </c:pt>
              <c:pt idx="14567">
                <c:v>14567</c:v>
              </c:pt>
              <c:pt idx="14568">
                <c:v>14568</c:v>
              </c:pt>
              <c:pt idx="14569">
                <c:v>14569</c:v>
              </c:pt>
              <c:pt idx="14570">
                <c:v>14570</c:v>
              </c:pt>
              <c:pt idx="14571">
                <c:v>14571</c:v>
              </c:pt>
              <c:pt idx="14572">
                <c:v>14572</c:v>
              </c:pt>
              <c:pt idx="14573">
                <c:v>14573</c:v>
              </c:pt>
              <c:pt idx="14574">
                <c:v>14574</c:v>
              </c:pt>
              <c:pt idx="14575">
                <c:v>14575</c:v>
              </c:pt>
              <c:pt idx="14576">
                <c:v>14576</c:v>
              </c:pt>
              <c:pt idx="14577">
                <c:v>14577</c:v>
              </c:pt>
              <c:pt idx="14578">
                <c:v>14578</c:v>
              </c:pt>
              <c:pt idx="14579">
                <c:v>14579</c:v>
              </c:pt>
              <c:pt idx="14580">
                <c:v>14580</c:v>
              </c:pt>
              <c:pt idx="14581">
                <c:v>14581</c:v>
              </c:pt>
              <c:pt idx="14582">
                <c:v>14582</c:v>
              </c:pt>
              <c:pt idx="14583">
                <c:v>14583</c:v>
              </c:pt>
              <c:pt idx="14584">
                <c:v>14584</c:v>
              </c:pt>
              <c:pt idx="14585">
                <c:v>14585</c:v>
              </c:pt>
              <c:pt idx="14586">
                <c:v>14586</c:v>
              </c:pt>
              <c:pt idx="14587">
                <c:v>14587</c:v>
              </c:pt>
              <c:pt idx="14588">
                <c:v>14588</c:v>
              </c:pt>
              <c:pt idx="14589">
                <c:v>14589</c:v>
              </c:pt>
              <c:pt idx="14590">
                <c:v>14590</c:v>
              </c:pt>
              <c:pt idx="14591">
                <c:v>14591</c:v>
              </c:pt>
              <c:pt idx="14592">
                <c:v>14592</c:v>
              </c:pt>
              <c:pt idx="14593">
                <c:v>14593</c:v>
              </c:pt>
              <c:pt idx="14594">
                <c:v>14594</c:v>
              </c:pt>
              <c:pt idx="14595">
                <c:v>14595</c:v>
              </c:pt>
              <c:pt idx="14596">
                <c:v>14596</c:v>
              </c:pt>
              <c:pt idx="14597">
                <c:v>14597</c:v>
              </c:pt>
              <c:pt idx="14598">
                <c:v>14598</c:v>
              </c:pt>
              <c:pt idx="14599">
                <c:v>14599</c:v>
              </c:pt>
              <c:pt idx="14600">
                <c:v>14600</c:v>
              </c:pt>
              <c:pt idx="14601">
                <c:v>14601</c:v>
              </c:pt>
              <c:pt idx="14602">
                <c:v>14602</c:v>
              </c:pt>
              <c:pt idx="14603">
                <c:v>14603</c:v>
              </c:pt>
              <c:pt idx="14604">
                <c:v>14604</c:v>
              </c:pt>
              <c:pt idx="14605">
                <c:v>14605</c:v>
              </c:pt>
              <c:pt idx="14606">
                <c:v>14606</c:v>
              </c:pt>
              <c:pt idx="14607">
                <c:v>14607</c:v>
              </c:pt>
              <c:pt idx="14608">
                <c:v>14608</c:v>
              </c:pt>
              <c:pt idx="14609">
                <c:v>14609</c:v>
              </c:pt>
              <c:pt idx="14610">
                <c:v>14610</c:v>
              </c:pt>
              <c:pt idx="14611">
                <c:v>14611</c:v>
              </c:pt>
              <c:pt idx="14612">
                <c:v>14612</c:v>
              </c:pt>
              <c:pt idx="14613">
                <c:v>14613</c:v>
              </c:pt>
              <c:pt idx="14614">
                <c:v>14614</c:v>
              </c:pt>
              <c:pt idx="14615">
                <c:v>14615</c:v>
              </c:pt>
              <c:pt idx="14616">
                <c:v>14616</c:v>
              </c:pt>
              <c:pt idx="14617">
                <c:v>14617</c:v>
              </c:pt>
              <c:pt idx="14618">
                <c:v>14618</c:v>
              </c:pt>
              <c:pt idx="14619">
                <c:v>14619</c:v>
              </c:pt>
              <c:pt idx="14620">
                <c:v>14620</c:v>
              </c:pt>
              <c:pt idx="14621">
                <c:v>14621</c:v>
              </c:pt>
              <c:pt idx="14622">
                <c:v>14622</c:v>
              </c:pt>
              <c:pt idx="14623">
                <c:v>14623</c:v>
              </c:pt>
              <c:pt idx="14624">
                <c:v>14624</c:v>
              </c:pt>
              <c:pt idx="14625">
                <c:v>14625</c:v>
              </c:pt>
              <c:pt idx="14626">
                <c:v>14626</c:v>
              </c:pt>
              <c:pt idx="14627">
                <c:v>14627</c:v>
              </c:pt>
              <c:pt idx="14628">
                <c:v>14628</c:v>
              </c:pt>
              <c:pt idx="14629">
                <c:v>14629</c:v>
              </c:pt>
              <c:pt idx="14630">
                <c:v>14630</c:v>
              </c:pt>
              <c:pt idx="14631">
                <c:v>14631</c:v>
              </c:pt>
              <c:pt idx="14632">
                <c:v>14632</c:v>
              </c:pt>
              <c:pt idx="14633">
                <c:v>14633</c:v>
              </c:pt>
              <c:pt idx="14634">
                <c:v>14634</c:v>
              </c:pt>
              <c:pt idx="14635">
                <c:v>14635</c:v>
              </c:pt>
              <c:pt idx="14636">
                <c:v>14636</c:v>
              </c:pt>
              <c:pt idx="14637">
                <c:v>14637</c:v>
              </c:pt>
              <c:pt idx="14638">
                <c:v>14638</c:v>
              </c:pt>
              <c:pt idx="14639">
                <c:v>14639</c:v>
              </c:pt>
              <c:pt idx="14640">
                <c:v>14640</c:v>
              </c:pt>
              <c:pt idx="14641">
                <c:v>14641</c:v>
              </c:pt>
              <c:pt idx="14642">
                <c:v>14642</c:v>
              </c:pt>
              <c:pt idx="14643">
                <c:v>14643</c:v>
              </c:pt>
              <c:pt idx="14644">
                <c:v>14644</c:v>
              </c:pt>
              <c:pt idx="14645">
                <c:v>14645</c:v>
              </c:pt>
              <c:pt idx="14646">
                <c:v>14646</c:v>
              </c:pt>
              <c:pt idx="14647">
                <c:v>14647</c:v>
              </c:pt>
              <c:pt idx="14648">
                <c:v>14648</c:v>
              </c:pt>
              <c:pt idx="14649">
                <c:v>14649</c:v>
              </c:pt>
              <c:pt idx="14650">
                <c:v>14650</c:v>
              </c:pt>
              <c:pt idx="14651">
                <c:v>14651</c:v>
              </c:pt>
              <c:pt idx="14652">
                <c:v>14652</c:v>
              </c:pt>
              <c:pt idx="14653">
                <c:v>14653</c:v>
              </c:pt>
              <c:pt idx="14654">
                <c:v>14654</c:v>
              </c:pt>
              <c:pt idx="14655">
                <c:v>14655</c:v>
              </c:pt>
              <c:pt idx="14656">
                <c:v>14656</c:v>
              </c:pt>
              <c:pt idx="14657">
                <c:v>14657</c:v>
              </c:pt>
              <c:pt idx="14658">
                <c:v>14658</c:v>
              </c:pt>
              <c:pt idx="14659">
                <c:v>14659</c:v>
              </c:pt>
              <c:pt idx="14660">
                <c:v>14660</c:v>
              </c:pt>
              <c:pt idx="14661">
                <c:v>14661</c:v>
              </c:pt>
              <c:pt idx="14662">
                <c:v>14662</c:v>
              </c:pt>
              <c:pt idx="14663">
                <c:v>14663</c:v>
              </c:pt>
              <c:pt idx="14664">
                <c:v>14664</c:v>
              </c:pt>
              <c:pt idx="14665">
                <c:v>14665</c:v>
              </c:pt>
              <c:pt idx="14666">
                <c:v>14666</c:v>
              </c:pt>
              <c:pt idx="14667">
                <c:v>14667</c:v>
              </c:pt>
              <c:pt idx="14668">
                <c:v>14668</c:v>
              </c:pt>
              <c:pt idx="14669">
                <c:v>14669</c:v>
              </c:pt>
              <c:pt idx="14670">
                <c:v>14670</c:v>
              </c:pt>
              <c:pt idx="14671">
                <c:v>14671</c:v>
              </c:pt>
              <c:pt idx="14672">
                <c:v>14672</c:v>
              </c:pt>
              <c:pt idx="14673">
                <c:v>14673</c:v>
              </c:pt>
              <c:pt idx="14674">
                <c:v>14674</c:v>
              </c:pt>
              <c:pt idx="14675">
                <c:v>14675</c:v>
              </c:pt>
              <c:pt idx="14676">
                <c:v>14676</c:v>
              </c:pt>
              <c:pt idx="14677">
                <c:v>14677</c:v>
              </c:pt>
              <c:pt idx="14678">
                <c:v>14678</c:v>
              </c:pt>
              <c:pt idx="14679">
                <c:v>14679</c:v>
              </c:pt>
              <c:pt idx="14680">
                <c:v>14680</c:v>
              </c:pt>
              <c:pt idx="14681">
                <c:v>14681</c:v>
              </c:pt>
              <c:pt idx="14682">
                <c:v>14682</c:v>
              </c:pt>
              <c:pt idx="14683">
                <c:v>14683</c:v>
              </c:pt>
              <c:pt idx="14684">
                <c:v>14684</c:v>
              </c:pt>
              <c:pt idx="14685">
                <c:v>14685</c:v>
              </c:pt>
              <c:pt idx="14686">
                <c:v>14686</c:v>
              </c:pt>
              <c:pt idx="14687">
                <c:v>14687</c:v>
              </c:pt>
              <c:pt idx="14688">
                <c:v>14688</c:v>
              </c:pt>
              <c:pt idx="14689">
                <c:v>14689</c:v>
              </c:pt>
              <c:pt idx="14690">
                <c:v>14690</c:v>
              </c:pt>
              <c:pt idx="14691">
                <c:v>14691</c:v>
              </c:pt>
              <c:pt idx="14692">
                <c:v>14692</c:v>
              </c:pt>
              <c:pt idx="14693">
                <c:v>14693</c:v>
              </c:pt>
              <c:pt idx="14694">
                <c:v>14694</c:v>
              </c:pt>
              <c:pt idx="14695">
                <c:v>14695</c:v>
              </c:pt>
              <c:pt idx="14696">
                <c:v>14696</c:v>
              </c:pt>
              <c:pt idx="14697">
                <c:v>14697</c:v>
              </c:pt>
              <c:pt idx="14698">
                <c:v>14698</c:v>
              </c:pt>
              <c:pt idx="14699">
                <c:v>14699</c:v>
              </c:pt>
              <c:pt idx="14700">
                <c:v>14700</c:v>
              </c:pt>
              <c:pt idx="14701">
                <c:v>14701</c:v>
              </c:pt>
              <c:pt idx="14702">
                <c:v>14702</c:v>
              </c:pt>
              <c:pt idx="14703">
                <c:v>14703</c:v>
              </c:pt>
              <c:pt idx="14704">
                <c:v>14704</c:v>
              </c:pt>
              <c:pt idx="14705">
                <c:v>14705</c:v>
              </c:pt>
              <c:pt idx="14706">
                <c:v>14706</c:v>
              </c:pt>
              <c:pt idx="14707">
                <c:v>14707</c:v>
              </c:pt>
              <c:pt idx="14708">
                <c:v>14708</c:v>
              </c:pt>
              <c:pt idx="14709">
                <c:v>14709</c:v>
              </c:pt>
              <c:pt idx="14710">
                <c:v>14710</c:v>
              </c:pt>
              <c:pt idx="14711">
                <c:v>14711</c:v>
              </c:pt>
              <c:pt idx="14712">
                <c:v>14712</c:v>
              </c:pt>
              <c:pt idx="14713">
                <c:v>14713</c:v>
              </c:pt>
              <c:pt idx="14714">
                <c:v>14714</c:v>
              </c:pt>
              <c:pt idx="14715">
                <c:v>14715</c:v>
              </c:pt>
              <c:pt idx="14716">
                <c:v>14716</c:v>
              </c:pt>
              <c:pt idx="14717">
                <c:v>14717</c:v>
              </c:pt>
              <c:pt idx="14718">
                <c:v>14718</c:v>
              </c:pt>
              <c:pt idx="14719">
                <c:v>14719</c:v>
              </c:pt>
              <c:pt idx="14720">
                <c:v>14720</c:v>
              </c:pt>
              <c:pt idx="14721">
                <c:v>14721</c:v>
              </c:pt>
              <c:pt idx="14722">
                <c:v>14722</c:v>
              </c:pt>
              <c:pt idx="14723">
                <c:v>14723</c:v>
              </c:pt>
              <c:pt idx="14724">
                <c:v>14724</c:v>
              </c:pt>
              <c:pt idx="14725">
                <c:v>14725</c:v>
              </c:pt>
              <c:pt idx="14726">
                <c:v>14726</c:v>
              </c:pt>
              <c:pt idx="14727">
                <c:v>14727</c:v>
              </c:pt>
              <c:pt idx="14728">
                <c:v>14728</c:v>
              </c:pt>
              <c:pt idx="14729">
                <c:v>14729</c:v>
              </c:pt>
              <c:pt idx="14730">
                <c:v>14730</c:v>
              </c:pt>
              <c:pt idx="14731">
                <c:v>14731</c:v>
              </c:pt>
              <c:pt idx="14732">
                <c:v>14732</c:v>
              </c:pt>
              <c:pt idx="14733">
                <c:v>14733</c:v>
              </c:pt>
              <c:pt idx="14734">
                <c:v>14734</c:v>
              </c:pt>
              <c:pt idx="14735">
                <c:v>14735</c:v>
              </c:pt>
              <c:pt idx="14736">
                <c:v>14736</c:v>
              </c:pt>
              <c:pt idx="14737">
                <c:v>14737</c:v>
              </c:pt>
              <c:pt idx="14738">
                <c:v>14738</c:v>
              </c:pt>
              <c:pt idx="14739">
                <c:v>14739</c:v>
              </c:pt>
              <c:pt idx="14740">
                <c:v>14740</c:v>
              </c:pt>
              <c:pt idx="14741">
                <c:v>14741</c:v>
              </c:pt>
              <c:pt idx="14742">
                <c:v>14742</c:v>
              </c:pt>
              <c:pt idx="14743">
                <c:v>14743</c:v>
              </c:pt>
              <c:pt idx="14744">
                <c:v>14744</c:v>
              </c:pt>
              <c:pt idx="14745">
                <c:v>14745</c:v>
              </c:pt>
              <c:pt idx="14746">
                <c:v>14746</c:v>
              </c:pt>
              <c:pt idx="14747">
                <c:v>14747</c:v>
              </c:pt>
              <c:pt idx="14748">
                <c:v>14748</c:v>
              </c:pt>
              <c:pt idx="14749">
                <c:v>14749</c:v>
              </c:pt>
              <c:pt idx="14750">
                <c:v>14750</c:v>
              </c:pt>
              <c:pt idx="14751">
                <c:v>14751</c:v>
              </c:pt>
              <c:pt idx="14752">
                <c:v>14752</c:v>
              </c:pt>
              <c:pt idx="14753">
                <c:v>14753</c:v>
              </c:pt>
              <c:pt idx="14754">
                <c:v>14754</c:v>
              </c:pt>
              <c:pt idx="14755">
                <c:v>14755</c:v>
              </c:pt>
              <c:pt idx="14756">
                <c:v>14756</c:v>
              </c:pt>
              <c:pt idx="14757">
                <c:v>14757</c:v>
              </c:pt>
              <c:pt idx="14758">
                <c:v>14758</c:v>
              </c:pt>
              <c:pt idx="14759">
                <c:v>14759</c:v>
              </c:pt>
              <c:pt idx="14760">
                <c:v>14760</c:v>
              </c:pt>
              <c:pt idx="14761">
                <c:v>14761</c:v>
              </c:pt>
              <c:pt idx="14762">
                <c:v>14762</c:v>
              </c:pt>
              <c:pt idx="14763">
                <c:v>14763</c:v>
              </c:pt>
              <c:pt idx="14764">
                <c:v>14764</c:v>
              </c:pt>
              <c:pt idx="14765">
                <c:v>14765</c:v>
              </c:pt>
              <c:pt idx="14766">
                <c:v>14766</c:v>
              </c:pt>
              <c:pt idx="14767">
                <c:v>14767</c:v>
              </c:pt>
              <c:pt idx="14768">
                <c:v>14768</c:v>
              </c:pt>
              <c:pt idx="14769">
                <c:v>14769</c:v>
              </c:pt>
              <c:pt idx="14770">
                <c:v>14770</c:v>
              </c:pt>
              <c:pt idx="14771">
                <c:v>14771</c:v>
              </c:pt>
              <c:pt idx="14772">
                <c:v>14772</c:v>
              </c:pt>
              <c:pt idx="14773">
                <c:v>14773</c:v>
              </c:pt>
              <c:pt idx="14774">
                <c:v>14774</c:v>
              </c:pt>
              <c:pt idx="14775">
                <c:v>14775</c:v>
              </c:pt>
              <c:pt idx="14776">
                <c:v>14776</c:v>
              </c:pt>
              <c:pt idx="14777">
                <c:v>14777</c:v>
              </c:pt>
              <c:pt idx="14778">
                <c:v>14778</c:v>
              </c:pt>
              <c:pt idx="14779">
                <c:v>14779</c:v>
              </c:pt>
              <c:pt idx="14780">
                <c:v>14780</c:v>
              </c:pt>
              <c:pt idx="14781">
                <c:v>14781</c:v>
              </c:pt>
              <c:pt idx="14782">
                <c:v>14782</c:v>
              </c:pt>
              <c:pt idx="14783">
                <c:v>14783</c:v>
              </c:pt>
              <c:pt idx="14784">
                <c:v>14784</c:v>
              </c:pt>
              <c:pt idx="14785">
                <c:v>14785</c:v>
              </c:pt>
              <c:pt idx="14786">
                <c:v>14786</c:v>
              </c:pt>
              <c:pt idx="14787">
                <c:v>14787</c:v>
              </c:pt>
              <c:pt idx="14788">
                <c:v>14788</c:v>
              </c:pt>
              <c:pt idx="14789">
                <c:v>14789</c:v>
              </c:pt>
              <c:pt idx="14790">
                <c:v>14790</c:v>
              </c:pt>
              <c:pt idx="14791">
                <c:v>14791</c:v>
              </c:pt>
              <c:pt idx="14792">
                <c:v>14792</c:v>
              </c:pt>
              <c:pt idx="14793">
                <c:v>14793</c:v>
              </c:pt>
              <c:pt idx="14794">
                <c:v>14794</c:v>
              </c:pt>
              <c:pt idx="14795">
                <c:v>14795</c:v>
              </c:pt>
              <c:pt idx="14796">
                <c:v>14796</c:v>
              </c:pt>
              <c:pt idx="14797">
                <c:v>14797</c:v>
              </c:pt>
              <c:pt idx="14798">
                <c:v>14798</c:v>
              </c:pt>
              <c:pt idx="14799">
                <c:v>14799</c:v>
              </c:pt>
              <c:pt idx="14800">
                <c:v>14800</c:v>
              </c:pt>
              <c:pt idx="14801">
                <c:v>14801</c:v>
              </c:pt>
              <c:pt idx="14802">
                <c:v>14802</c:v>
              </c:pt>
              <c:pt idx="14803">
                <c:v>14803</c:v>
              </c:pt>
              <c:pt idx="14804">
                <c:v>14804</c:v>
              </c:pt>
              <c:pt idx="14805">
                <c:v>14805</c:v>
              </c:pt>
              <c:pt idx="14806">
                <c:v>14806</c:v>
              </c:pt>
              <c:pt idx="14807">
                <c:v>14807</c:v>
              </c:pt>
              <c:pt idx="14808">
                <c:v>14808</c:v>
              </c:pt>
              <c:pt idx="14809">
                <c:v>14809</c:v>
              </c:pt>
              <c:pt idx="14810">
                <c:v>14810</c:v>
              </c:pt>
              <c:pt idx="14811">
                <c:v>14811</c:v>
              </c:pt>
              <c:pt idx="14812">
                <c:v>14812</c:v>
              </c:pt>
              <c:pt idx="14813">
                <c:v>14813</c:v>
              </c:pt>
              <c:pt idx="14814">
                <c:v>14814</c:v>
              </c:pt>
              <c:pt idx="14815">
                <c:v>14815</c:v>
              </c:pt>
              <c:pt idx="14816">
                <c:v>14816</c:v>
              </c:pt>
              <c:pt idx="14817">
                <c:v>14817</c:v>
              </c:pt>
              <c:pt idx="14818">
                <c:v>14818</c:v>
              </c:pt>
              <c:pt idx="14819">
                <c:v>14819</c:v>
              </c:pt>
              <c:pt idx="14820">
                <c:v>14820</c:v>
              </c:pt>
              <c:pt idx="14821">
                <c:v>14821</c:v>
              </c:pt>
              <c:pt idx="14822">
                <c:v>14822</c:v>
              </c:pt>
              <c:pt idx="14823">
                <c:v>14823</c:v>
              </c:pt>
              <c:pt idx="14824">
                <c:v>14824</c:v>
              </c:pt>
              <c:pt idx="14825">
                <c:v>14825</c:v>
              </c:pt>
              <c:pt idx="14826">
                <c:v>14826</c:v>
              </c:pt>
              <c:pt idx="14827">
                <c:v>14827</c:v>
              </c:pt>
              <c:pt idx="14828">
                <c:v>14828</c:v>
              </c:pt>
              <c:pt idx="14829">
                <c:v>14829</c:v>
              </c:pt>
              <c:pt idx="14830">
                <c:v>14830</c:v>
              </c:pt>
              <c:pt idx="14831">
                <c:v>14831</c:v>
              </c:pt>
              <c:pt idx="14832">
                <c:v>14832</c:v>
              </c:pt>
              <c:pt idx="14833">
                <c:v>14833</c:v>
              </c:pt>
              <c:pt idx="14834">
                <c:v>14834</c:v>
              </c:pt>
              <c:pt idx="14835">
                <c:v>14835</c:v>
              </c:pt>
              <c:pt idx="14836">
                <c:v>14836</c:v>
              </c:pt>
              <c:pt idx="14837">
                <c:v>14837</c:v>
              </c:pt>
              <c:pt idx="14838">
                <c:v>14838</c:v>
              </c:pt>
              <c:pt idx="14839">
                <c:v>14839</c:v>
              </c:pt>
              <c:pt idx="14840">
                <c:v>14840</c:v>
              </c:pt>
              <c:pt idx="14841">
                <c:v>14841</c:v>
              </c:pt>
              <c:pt idx="14842">
                <c:v>14842</c:v>
              </c:pt>
              <c:pt idx="14843">
                <c:v>14843</c:v>
              </c:pt>
              <c:pt idx="14844">
                <c:v>14844</c:v>
              </c:pt>
              <c:pt idx="14845">
                <c:v>14845</c:v>
              </c:pt>
              <c:pt idx="14846">
                <c:v>14846</c:v>
              </c:pt>
              <c:pt idx="14847">
                <c:v>14847</c:v>
              </c:pt>
              <c:pt idx="14848">
                <c:v>14848</c:v>
              </c:pt>
              <c:pt idx="14849">
                <c:v>14849</c:v>
              </c:pt>
              <c:pt idx="14850">
                <c:v>14850</c:v>
              </c:pt>
              <c:pt idx="14851">
                <c:v>14851</c:v>
              </c:pt>
              <c:pt idx="14852">
                <c:v>14852</c:v>
              </c:pt>
              <c:pt idx="14853">
                <c:v>14853</c:v>
              </c:pt>
              <c:pt idx="14854">
                <c:v>14854</c:v>
              </c:pt>
              <c:pt idx="14855">
                <c:v>14855</c:v>
              </c:pt>
              <c:pt idx="14856">
                <c:v>14856</c:v>
              </c:pt>
              <c:pt idx="14857">
                <c:v>14857</c:v>
              </c:pt>
              <c:pt idx="14858">
                <c:v>14858</c:v>
              </c:pt>
              <c:pt idx="14859">
                <c:v>14859</c:v>
              </c:pt>
              <c:pt idx="14860">
                <c:v>14860</c:v>
              </c:pt>
              <c:pt idx="14861">
                <c:v>14861</c:v>
              </c:pt>
              <c:pt idx="14862">
                <c:v>14862</c:v>
              </c:pt>
              <c:pt idx="14863">
                <c:v>14863</c:v>
              </c:pt>
              <c:pt idx="14864">
                <c:v>14864</c:v>
              </c:pt>
              <c:pt idx="14865">
                <c:v>14865</c:v>
              </c:pt>
              <c:pt idx="14866">
                <c:v>14866</c:v>
              </c:pt>
              <c:pt idx="14867">
                <c:v>14867</c:v>
              </c:pt>
              <c:pt idx="14868">
                <c:v>14868</c:v>
              </c:pt>
              <c:pt idx="14869">
                <c:v>14869</c:v>
              </c:pt>
              <c:pt idx="14870">
                <c:v>14870</c:v>
              </c:pt>
              <c:pt idx="14871">
                <c:v>14871</c:v>
              </c:pt>
              <c:pt idx="14872">
                <c:v>14872</c:v>
              </c:pt>
              <c:pt idx="14873">
                <c:v>14873</c:v>
              </c:pt>
              <c:pt idx="14874">
                <c:v>14874</c:v>
              </c:pt>
              <c:pt idx="14875">
                <c:v>14875</c:v>
              </c:pt>
              <c:pt idx="14876">
                <c:v>14876</c:v>
              </c:pt>
              <c:pt idx="14877">
                <c:v>14877</c:v>
              </c:pt>
              <c:pt idx="14878">
                <c:v>14878</c:v>
              </c:pt>
              <c:pt idx="14879">
                <c:v>14879</c:v>
              </c:pt>
              <c:pt idx="14880">
                <c:v>14880</c:v>
              </c:pt>
              <c:pt idx="14881">
                <c:v>14881</c:v>
              </c:pt>
              <c:pt idx="14882">
                <c:v>14882</c:v>
              </c:pt>
              <c:pt idx="14883">
                <c:v>14883</c:v>
              </c:pt>
              <c:pt idx="14884">
                <c:v>14884</c:v>
              </c:pt>
              <c:pt idx="14885">
                <c:v>14885</c:v>
              </c:pt>
              <c:pt idx="14886">
                <c:v>14886</c:v>
              </c:pt>
              <c:pt idx="14887">
                <c:v>14887</c:v>
              </c:pt>
              <c:pt idx="14888">
                <c:v>14888</c:v>
              </c:pt>
              <c:pt idx="14889">
                <c:v>14889</c:v>
              </c:pt>
              <c:pt idx="14890">
                <c:v>14890</c:v>
              </c:pt>
              <c:pt idx="14891">
                <c:v>14891</c:v>
              </c:pt>
              <c:pt idx="14892">
                <c:v>14892</c:v>
              </c:pt>
              <c:pt idx="14893">
                <c:v>14893</c:v>
              </c:pt>
              <c:pt idx="14894">
                <c:v>14894</c:v>
              </c:pt>
              <c:pt idx="14895">
                <c:v>14895</c:v>
              </c:pt>
              <c:pt idx="14896">
                <c:v>14896</c:v>
              </c:pt>
              <c:pt idx="14897">
                <c:v>14897</c:v>
              </c:pt>
              <c:pt idx="14898">
                <c:v>14898</c:v>
              </c:pt>
              <c:pt idx="14899">
                <c:v>14899</c:v>
              </c:pt>
              <c:pt idx="14900">
                <c:v>14900</c:v>
              </c:pt>
              <c:pt idx="14901">
                <c:v>14901</c:v>
              </c:pt>
              <c:pt idx="14902">
                <c:v>14902</c:v>
              </c:pt>
              <c:pt idx="14903">
                <c:v>14903</c:v>
              </c:pt>
              <c:pt idx="14904">
                <c:v>14904</c:v>
              </c:pt>
              <c:pt idx="14905">
                <c:v>14905</c:v>
              </c:pt>
              <c:pt idx="14906">
                <c:v>14906</c:v>
              </c:pt>
              <c:pt idx="14907">
                <c:v>14907</c:v>
              </c:pt>
              <c:pt idx="14908">
                <c:v>14908</c:v>
              </c:pt>
              <c:pt idx="14909">
                <c:v>14909</c:v>
              </c:pt>
              <c:pt idx="14910">
                <c:v>14910</c:v>
              </c:pt>
              <c:pt idx="14911">
                <c:v>14911</c:v>
              </c:pt>
              <c:pt idx="14912">
                <c:v>14912</c:v>
              </c:pt>
              <c:pt idx="14913">
                <c:v>14913</c:v>
              </c:pt>
              <c:pt idx="14914">
                <c:v>14914</c:v>
              </c:pt>
              <c:pt idx="14915">
                <c:v>14915</c:v>
              </c:pt>
              <c:pt idx="14916">
                <c:v>14916</c:v>
              </c:pt>
              <c:pt idx="14917">
                <c:v>14917</c:v>
              </c:pt>
              <c:pt idx="14918">
                <c:v>14918</c:v>
              </c:pt>
              <c:pt idx="14919">
                <c:v>14919</c:v>
              </c:pt>
              <c:pt idx="14920">
                <c:v>14920</c:v>
              </c:pt>
              <c:pt idx="14921">
                <c:v>14921</c:v>
              </c:pt>
              <c:pt idx="14922">
                <c:v>14922</c:v>
              </c:pt>
              <c:pt idx="14923">
                <c:v>14923</c:v>
              </c:pt>
              <c:pt idx="14924">
                <c:v>14924</c:v>
              </c:pt>
              <c:pt idx="14925">
                <c:v>14925</c:v>
              </c:pt>
              <c:pt idx="14926">
                <c:v>14926</c:v>
              </c:pt>
              <c:pt idx="14927">
                <c:v>14927</c:v>
              </c:pt>
              <c:pt idx="14928">
                <c:v>14928</c:v>
              </c:pt>
              <c:pt idx="14929">
                <c:v>14929</c:v>
              </c:pt>
              <c:pt idx="14930">
                <c:v>14930</c:v>
              </c:pt>
              <c:pt idx="14931">
                <c:v>14931</c:v>
              </c:pt>
              <c:pt idx="14932">
                <c:v>14932</c:v>
              </c:pt>
              <c:pt idx="14933">
                <c:v>14933</c:v>
              </c:pt>
              <c:pt idx="14934">
                <c:v>14934</c:v>
              </c:pt>
              <c:pt idx="14935">
                <c:v>14935</c:v>
              </c:pt>
              <c:pt idx="14936">
                <c:v>14936</c:v>
              </c:pt>
              <c:pt idx="14937">
                <c:v>14937</c:v>
              </c:pt>
              <c:pt idx="14938">
                <c:v>14938</c:v>
              </c:pt>
              <c:pt idx="14939">
                <c:v>14939</c:v>
              </c:pt>
              <c:pt idx="14940">
                <c:v>14940</c:v>
              </c:pt>
              <c:pt idx="14941">
                <c:v>14941</c:v>
              </c:pt>
              <c:pt idx="14942">
                <c:v>14942</c:v>
              </c:pt>
              <c:pt idx="14943">
                <c:v>14943</c:v>
              </c:pt>
              <c:pt idx="14944">
                <c:v>14944</c:v>
              </c:pt>
              <c:pt idx="14945">
                <c:v>14945</c:v>
              </c:pt>
              <c:pt idx="14946">
                <c:v>14946</c:v>
              </c:pt>
              <c:pt idx="14947">
                <c:v>14947</c:v>
              </c:pt>
              <c:pt idx="14948">
                <c:v>14948</c:v>
              </c:pt>
              <c:pt idx="14949">
                <c:v>14949</c:v>
              </c:pt>
              <c:pt idx="14950">
                <c:v>14950</c:v>
              </c:pt>
              <c:pt idx="14951">
                <c:v>14951</c:v>
              </c:pt>
              <c:pt idx="14952">
                <c:v>14952</c:v>
              </c:pt>
              <c:pt idx="14953">
                <c:v>14953</c:v>
              </c:pt>
              <c:pt idx="14954">
                <c:v>14954</c:v>
              </c:pt>
              <c:pt idx="14955">
                <c:v>14955</c:v>
              </c:pt>
              <c:pt idx="14956">
                <c:v>14956</c:v>
              </c:pt>
              <c:pt idx="14957">
                <c:v>14957</c:v>
              </c:pt>
              <c:pt idx="14958">
                <c:v>14958</c:v>
              </c:pt>
              <c:pt idx="14959">
                <c:v>14959</c:v>
              </c:pt>
              <c:pt idx="14960">
                <c:v>14960</c:v>
              </c:pt>
              <c:pt idx="14961">
                <c:v>14961</c:v>
              </c:pt>
              <c:pt idx="14962">
                <c:v>14962</c:v>
              </c:pt>
              <c:pt idx="14963">
                <c:v>14963</c:v>
              </c:pt>
              <c:pt idx="14964">
                <c:v>14964</c:v>
              </c:pt>
              <c:pt idx="14965">
                <c:v>14965</c:v>
              </c:pt>
              <c:pt idx="14966">
                <c:v>14966</c:v>
              </c:pt>
              <c:pt idx="14967">
                <c:v>14967</c:v>
              </c:pt>
              <c:pt idx="14968">
                <c:v>14968</c:v>
              </c:pt>
              <c:pt idx="14969">
                <c:v>14969</c:v>
              </c:pt>
              <c:pt idx="14970">
                <c:v>14970</c:v>
              </c:pt>
              <c:pt idx="14971">
                <c:v>14971</c:v>
              </c:pt>
              <c:pt idx="14972">
                <c:v>14972</c:v>
              </c:pt>
              <c:pt idx="14973">
                <c:v>14973</c:v>
              </c:pt>
              <c:pt idx="14974">
                <c:v>14974</c:v>
              </c:pt>
              <c:pt idx="14975">
                <c:v>14975</c:v>
              </c:pt>
              <c:pt idx="14976">
                <c:v>14976</c:v>
              </c:pt>
              <c:pt idx="14977">
                <c:v>14977</c:v>
              </c:pt>
              <c:pt idx="14978">
                <c:v>14978</c:v>
              </c:pt>
              <c:pt idx="14979">
                <c:v>14979</c:v>
              </c:pt>
              <c:pt idx="14980">
                <c:v>14980</c:v>
              </c:pt>
              <c:pt idx="14981">
                <c:v>14981</c:v>
              </c:pt>
              <c:pt idx="14982">
                <c:v>14982</c:v>
              </c:pt>
              <c:pt idx="14983">
                <c:v>14983</c:v>
              </c:pt>
              <c:pt idx="14984">
                <c:v>14984</c:v>
              </c:pt>
              <c:pt idx="14985">
                <c:v>14985</c:v>
              </c:pt>
              <c:pt idx="14986">
                <c:v>14986</c:v>
              </c:pt>
              <c:pt idx="14987">
                <c:v>14987</c:v>
              </c:pt>
              <c:pt idx="14988">
                <c:v>14988</c:v>
              </c:pt>
              <c:pt idx="14989">
                <c:v>14989</c:v>
              </c:pt>
              <c:pt idx="14990">
                <c:v>14990</c:v>
              </c:pt>
              <c:pt idx="14991">
                <c:v>14991</c:v>
              </c:pt>
              <c:pt idx="14992">
                <c:v>14992</c:v>
              </c:pt>
              <c:pt idx="14993">
                <c:v>14993</c:v>
              </c:pt>
              <c:pt idx="14994">
                <c:v>14994</c:v>
              </c:pt>
              <c:pt idx="14995">
                <c:v>14995</c:v>
              </c:pt>
              <c:pt idx="14996">
                <c:v>14996</c:v>
              </c:pt>
              <c:pt idx="14997">
                <c:v>14997</c:v>
              </c:pt>
              <c:pt idx="14998">
                <c:v>14998</c:v>
              </c:pt>
              <c:pt idx="14999">
                <c:v>14999</c:v>
              </c:pt>
              <c:pt idx="15000">
                <c:v>15000</c:v>
              </c:pt>
              <c:pt idx="15001">
                <c:v>15001</c:v>
              </c:pt>
              <c:pt idx="15002">
                <c:v>15002</c:v>
              </c:pt>
              <c:pt idx="15003">
                <c:v>15003</c:v>
              </c:pt>
              <c:pt idx="15004">
                <c:v>15004</c:v>
              </c:pt>
              <c:pt idx="15005">
                <c:v>15005</c:v>
              </c:pt>
              <c:pt idx="15006">
                <c:v>15006</c:v>
              </c:pt>
              <c:pt idx="15007">
                <c:v>15007</c:v>
              </c:pt>
              <c:pt idx="15008">
                <c:v>15008</c:v>
              </c:pt>
              <c:pt idx="15009">
                <c:v>15009</c:v>
              </c:pt>
              <c:pt idx="15010">
                <c:v>15010</c:v>
              </c:pt>
              <c:pt idx="15011">
                <c:v>15011</c:v>
              </c:pt>
              <c:pt idx="15012">
                <c:v>15012</c:v>
              </c:pt>
              <c:pt idx="15013">
                <c:v>15013</c:v>
              </c:pt>
              <c:pt idx="15014">
                <c:v>15014</c:v>
              </c:pt>
              <c:pt idx="15015">
                <c:v>15015</c:v>
              </c:pt>
              <c:pt idx="15016">
                <c:v>15016</c:v>
              </c:pt>
              <c:pt idx="15017">
                <c:v>15017</c:v>
              </c:pt>
              <c:pt idx="15018">
                <c:v>15018</c:v>
              </c:pt>
              <c:pt idx="15019">
                <c:v>15019</c:v>
              </c:pt>
              <c:pt idx="15020">
                <c:v>15020</c:v>
              </c:pt>
              <c:pt idx="15021">
                <c:v>15021</c:v>
              </c:pt>
              <c:pt idx="15022">
                <c:v>15022</c:v>
              </c:pt>
              <c:pt idx="15023">
                <c:v>15023</c:v>
              </c:pt>
              <c:pt idx="15024">
                <c:v>15024</c:v>
              </c:pt>
              <c:pt idx="15025">
                <c:v>15025</c:v>
              </c:pt>
              <c:pt idx="15026">
                <c:v>15026</c:v>
              </c:pt>
              <c:pt idx="15027">
                <c:v>15027</c:v>
              </c:pt>
              <c:pt idx="15028">
                <c:v>15028</c:v>
              </c:pt>
              <c:pt idx="15029">
                <c:v>15029</c:v>
              </c:pt>
              <c:pt idx="15030">
                <c:v>15030</c:v>
              </c:pt>
              <c:pt idx="15031">
                <c:v>15031</c:v>
              </c:pt>
              <c:pt idx="15032">
                <c:v>15032</c:v>
              </c:pt>
              <c:pt idx="15033">
                <c:v>15033</c:v>
              </c:pt>
              <c:pt idx="15034">
                <c:v>15034</c:v>
              </c:pt>
              <c:pt idx="15035">
                <c:v>15035</c:v>
              </c:pt>
              <c:pt idx="15036">
                <c:v>15036</c:v>
              </c:pt>
              <c:pt idx="15037">
                <c:v>15037</c:v>
              </c:pt>
              <c:pt idx="15038">
                <c:v>15038</c:v>
              </c:pt>
              <c:pt idx="15039">
                <c:v>15039</c:v>
              </c:pt>
              <c:pt idx="15040">
                <c:v>15040</c:v>
              </c:pt>
              <c:pt idx="15041">
                <c:v>15041</c:v>
              </c:pt>
              <c:pt idx="15042">
                <c:v>15042</c:v>
              </c:pt>
              <c:pt idx="15043">
                <c:v>15043</c:v>
              </c:pt>
              <c:pt idx="15044">
                <c:v>15044</c:v>
              </c:pt>
              <c:pt idx="15045">
                <c:v>15045</c:v>
              </c:pt>
              <c:pt idx="15046">
                <c:v>15046</c:v>
              </c:pt>
              <c:pt idx="15047">
                <c:v>15047</c:v>
              </c:pt>
              <c:pt idx="15048">
                <c:v>15048</c:v>
              </c:pt>
              <c:pt idx="15049">
                <c:v>15049</c:v>
              </c:pt>
              <c:pt idx="15050">
                <c:v>15050</c:v>
              </c:pt>
              <c:pt idx="15051">
                <c:v>15051</c:v>
              </c:pt>
              <c:pt idx="15052">
                <c:v>15052</c:v>
              </c:pt>
              <c:pt idx="15053">
                <c:v>15053</c:v>
              </c:pt>
              <c:pt idx="15054">
                <c:v>15054</c:v>
              </c:pt>
              <c:pt idx="15055">
                <c:v>15055</c:v>
              </c:pt>
              <c:pt idx="15056">
                <c:v>15056</c:v>
              </c:pt>
              <c:pt idx="15057">
                <c:v>15057</c:v>
              </c:pt>
              <c:pt idx="15058">
                <c:v>15058</c:v>
              </c:pt>
              <c:pt idx="15059">
                <c:v>15059</c:v>
              </c:pt>
              <c:pt idx="15060">
                <c:v>15060</c:v>
              </c:pt>
              <c:pt idx="15061">
                <c:v>15061</c:v>
              </c:pt>
              <c:pt idx="15062">
                <c:v>15062</c:v>
              </c:pt>
              <c:pt idx="15063">
                <c:v>15063</c:v>
              </c:pt>
              <c:pt idx="15064">
                <c:v>15064</c:v>
              </c:pt>
              <c:pt idx="15065">
                <c:v>15065</c:v>
              </c:pt>
              <c:pt idx="15066">
                <c:v>15066</c:v>
              </c:pt>
              <c:pt idx="15067">
                <c:v>15067</c:v>
              </c:pt>
              <c:pt idx="15068">
                <c:v>15068</c:v>
              </c:pt>
              <c:pt idx="15069">
                <c:v>15069</c:v>
              </c:pt>
              <c:pt idx="15070">
                <c:v>15070</c:v>
              </c:pt>
              <c:pt idx="15071">
                <c:v>15071</c:v>
              </c:pt>
              <c:pt idx="15072">
                <c:v>15072</c:v>
              </c:pt>
              <c:pt idx="15073">
                <c:v>15073</c:v>
              </c:pt>
              <c:pt idx="15074">
                <c:v>15074</c:v>
              </c:pt>
              <c:pt idx="15075">
                <c:v>15075</c:v>
              </c:pt>
              <c:pt idx="15076">
                <c:v>15076</c:v>
              </c:pt>
              <c:pt idx="15077">
                <c:v>15077</c:v>
              </c:pt>
              <c:pt idx="15078">
                <c:v>15078</c:v>
              </c:pt>
              <c:pt idx="15079">
                <c:v>15079</c:v>
              </c:pt>
              <c:pt idx="15080">
                <c:v>15080</c:v>
              </c:pt>
              <c:pt idx="15081">
                <c:v>15081</c:v>
              </c:pt>
              <c:pt idx="15082">
                <c:v>15082</c:v>
              </c:pt>
              <c:pt idx="15083">
                <c:v>15083</c:v>
              </c:pt>
              <c:pt idx="15084">
                <c:v>15084</c:v>
              </c:pt>
              <c:pt idx="15085">
                <c:v>15085</c:v>
              </c:pt>
              <c:pt idx="15086">
                <c:v>15086</c:v>
              </c:pt>
              <c:pt idx="15087">
                <c:v>15087</c:v>
              </c:pt>
              <c:pt idx="15088">
                <c:v>15088</c:v>
              </c:pt>
              <c:pt idx="15089">
                <c:v>15089</c:v>
              </c:pt>
              <c:pt idx="15090">
                <c:v>15090</c:v>
              </c:pt>
              <c:pt idx="15091">
                <c:v>15091</c:v>
              </c:pt>
              <c:pt idx="15092">
                <c:v>15092</c:v>
              </c:pt>
              <c:pt idx="15093">
                <c:v>15093</c:v>
              </c:pt>
              <c:pt idx="15094">
                <c:v>15094</c:v>
              </c:pt>
              <c:pt idx="15095">
                <c:v>15095</c:v>
              </c:pt>
              <c:pt idx="15096">
                <c:v>15096</c:v>
              </c:pt>
              <c:pt idx="15097">
                <c:v>15097</c:v>
              </c:pt>
              <c:pt idx="15098">
                <c:v>15098</c:v>
              </c:pt>
              <c:pt idx="15099">
                <c:v>15099</c:v>
              </c:pt>
              <c:pt idx="15100">
                <c:v>15100</c:v>
              </c:pt>
              <c:pt idx="15101">
                <c:v>15101</c:v>
              </c:pt>
              <c:pt idx="15102">
                <c:v>15102</c:v>
              </c:pt>
              <c:pt idx="15103">
                <c:v>15103</c:v>
              </c:pt>
              <c:pt idx="15104">
                <c:v>15104</c:v>
              </c:pt>
              <c:pt idx="15105">
                <c:v>15105</c:v>
              </c:pt>
              <c:pt idx="15106">
                <c:v>15106</c:v>
              </c:pt>
              <c:pt idx="15107">
                <c:v>15107</c:v>
              </c:pt>
              <c:pt idx="15108">
                <c:v>15108</c:v>
              </c:pt>
              <c:pt idx="15109">
                <c:v>15109</c:v>
              </c:pt>
              <c:pt idx="15110">
                <c:v>15110</c:v>
              </c:pt>
              <c:pt idx="15111">
                <c:v>15111</c:v>
              </c:pt>
              <c:pt idx="15112">
                <c:v>15112</c:v>
              </c:pt>
              <c:pt idx="15113">
                <c:v>15113</c:v>
              </c:pt>
              <c:pt idx="15114">
                <c:v>15114</c:v>
              </c:pt>
              <c:pt idx="15115">
                <c:v>15115</c:v>
              </c:pt>
              <c:pt idx="15116">
                <c:v>15116</c:v>
              </c:pt>
              <c:pt idx="15117">
                <c:v>15117</c:v>
              </c:pt>
              <c:pt idx="15118">
                <c:v>15118</c:v>
              </c:pt>
              <c:pt idx="15119">
                <c:v>15119</c:v>
              </c:pt>
              <c:pt idx="15120">
                <c:v>15120</c:v>
              </c:pt>
              <c:pt idx="15121">
                <c:v>15121</c:v>
              </c:pt>
              <c:pt idx="15122">
                <c:v>15122</c:v>
              </c:pt>
              <c:pt idx="15123">
                <c:v>15123</c:v>
              </c:pt>
              <c:pt idx="15124">
                <c:v>15124</c:v>
              </c:pt>
              <c:pt idx="15125">
                <c:v>15125</c:v>
              </c:pt>
              <c:pt idx="15126">
                <c:v>15126</c:v>
              </c:pt>
              <c:pt idx="15127">
                <c:v>15127</c:v>
              </c:pt>
              <c:pt idx="15128">
                <c:v>15128</c:v>
              </c:pt>
              <c:pt idx="15129">
                <c:v>15129</c:v>
              </c:pt>
              <c:pt idx="15130">
                <c:v>15130</c:v>
              </c:pt>
              <c:pt idx="15131">
                <c:v>15131</c:v>
              </c:pt>
              <c:pt idx="15132">
                <c:v>15132</c:v>
              </c:pt>
              <c:pt idx="15133">
                <c:v>15133</c:v>
              </c:pt>
              <c:pt idx="15134">
                <c:v>15134</c:v>
              </c:pt>
              <c:pt idx="15135">
                <c:v>15135</c:v>
              </c:pt>
              <c:pt idx="15136">
                <c:v>15136</c:v>
              </c:pt>
              <c:pt idx="15137">
                <c:v>15137</c:v>
              </c:pt>
              <c:pt idx="15138">
                <c:v>15138</c:v>
              </c:pt>
              <c:pt idx="15139">
                <c:v>15139</c:v>
              </c:pt>
              <c:pt idx="15140">
                <c:v>15140</c:v>
              </c:pt>
              <c:pt idx="15141">
                <c:v>15141</c:v>
              </c:pt>
              <c:pt idx="15142">
                <c:v>15142</c:v>
              </c:pt>
              <c:pt idx="15143">
                <c:v>15143</c:v>
              </c:pt>
              <c:pt idx="15144">
                <c:v>15144</c:v>
              </c:pt>
              <c:pt idx="15145">
                <c:v>15145</c:v>
              </c:pt>
              <c:pt idx="15146">
                <c:v>15146</c:v>
              </c:pt>
              <c:pt idx="15147">
                <c:v>15147</c:v>
              </c:pt>
              <c:pt idx="15148">
                <c:v>15148</c:v>
              </c:pt>
              <c:pt idx="15149">
                <c:v>15149</c:v>
              </c:pt>
              <c:pt idx="15150">
                <c:v>15150</c:v>
              </c:pt>
              <c:pt idx="15151">
                <c:v>15151</c:v>
              </c:pt>
              <c:pt idx="15152">
                <c:v>15152</c:v>
              </c:pt>
              <c:pt idx="15153">
                <c:v>15153</c:v>
              </c:pt>
              <c:pt idx="15154">
                <c:v>15154</c:v>
              </c:pt>
              <c:pt idx="15155">
                <c:v>15155</c:v>
              </c:pt>
              <c:pt idx="15156">
                <c:v>15156</c:v>
              </c:pt>
              <c:pt idx="15157">
                <c:v>15157</c:v>
              </c:pt>
              <c:pt idx="15158">
                <c:v>15158</c:v>
              </c:pt>
              <c:pt idx="15159">
                <c:v>15159</c:v>
              </c:pt>
              <c:pt idx="15160">
                <c:v>15160</c:v>
              </c:pt>
              <c:pt idx="15161">
                <c:v>15161</c:v>
              </c:pt>
              <c:pt idx="15162">
                <c:v>15162</c:v>
              </c:pt>
              <c:pt idx="15163">
                <c:v>15163</c:v>
              </c:pt>
              <c:pt idx="15164">
                <c:v>15164</c:v>
              </c:pt>
              <c:pt idx="15165">
                <c:v>15165</c:v>
              </c:pt>
              <c:pt idx="15166">
                <c:v>15166</c:v>
              </c:pt>
              <c:pt idx="15167">
                <c:v>15167</c:v>
              </c:pt>
              <c:pt idx="15168">
                <c:v>15168</c:v>
              </c:pt>
              <c:pt idx="15169">
                <c:v>15169</c:v>
              </c:pt>
              <c:pt idx="15170">
                <c:v>15170</c:v>
              </c:pt>
              <c:pt idx="15171">
                <c:v>15171</c:v>
              </c:pt>
              <c:pt idx="15172">
                <c:v>15172</c:v>
              </c:pt>
              <c:pt idx="15173">
                <c:v>15173</c:v>
              </c:pt>
              <c:pt idx="15174">
                <c:v>15174</c:v>
              </c:pt>
              <c:pt idx="15175">
                <c:v>15175</c:v>
              </c:pt>
              <c:pt idx="15176">
                <c:v>15176</c:v>
              </c:pt>
              <c:pt idx="15177">
                <c:v>15177</c:v>
              </c:pt>
              <c:pt idx="15178">
                <c:v>15178</c:v>
              </c:pt>
              <c:pt idx="15179">
                <c:v>15179</c:v>
              </c:pt>
              <c:pt idx="15180">
                <c:v>15180</c:v>
              </c:pt>
              <c:pt idx="15181">
                <c:v>15181</c:v>
              </c:pt>
              <c:pt idx="15182">
                <c:v>15182</c:v>
              </c:pt>
              <c:pt idx="15183">
                <c:v>15183</c:v>
              </c:pt>
              <c:pt idx="15184">
                <c:v>15184</c:v>
              </c:pt>
              <c:pt idx="15185">
                <c:v>15185</c:v>
              </c:pt>
              <c:pt idx="15186">
                <c:v>15186</c:v>
              </c:pt>
              <c:pt idx="15187">
                <c:v>15187</c:v>
              </c:pt>
              <c:pt idx="15188">
                <c:v>15188</c:v>
              </c:pt>
              <c:pt idx="15189">
                <c:v>15189</c:v>
              </c:pt>
              <c:pt idx="15190">
                <c:v>15190</c:v>
              </c:pt>
              <c:pt idx="15191">
                <c:v>15191</c:v>
              </c:pt>
              <c:pt idx="15192">
                <c:v>15192</c:v>
              </c:pt>
              <c:pt idx="15193">
                <c:v>15193</c:v>
              </c:pt>
              <c:pt idx="15194">
                <c:v>15194</c:v>
              </c:pt>
              <c:pt idx="15195">
                <c:v>15195</c:v>
              </c:pt>
              <c:pt idx="15196">
                <c:v>15196</c:v>
              </c:pt>
              <c:pt idx="15197">
                <c:v>15197</c:v>
              </c:pt>
              <c:pt idx="15198">
                <c:v>15198</c:v>
              </c:pt>
              <c:pt idx="15199">
                <c:v>15199</c:v>
              </c:pt>
              <c:pt idx="15200">
                <c:v>15200</c:v>
              </c:pt>
              <c:pt idx="15201">
                <c:v>15201</c:v>
              </c:pt>
              <c:pt idx="15202">
                <c:v>15202</c:v>
              </c:pt>
              <c:pt idx="15203">
                <c:v>15203</c:v>
              </c:pt>
              <c:pt idx="15204">
                <c:v>15204</c:v>
              </c:pt>
              <c:pt idx="15205">
                <c:v>15205</c:v>
              </c:pt>
              <c:pt idx="15206">
                <c:v>15206</c:v>
              </c:pt>
              <c:pt idx="15207">
                <c:v>15207</c:v>
              </c:pt>
              <c:pt idx="15208">
                <c:v>15208</c:v>
              </c:pt>
              <c:pt idx="15209">
                <c:v>15209</c:v>
              </c:pt>
              <c:pt idx="15210">
                <c:v>15210</c:v>
              </c:pt>
              <c:pt idx="15211">
                <c:v>15211</c:v>
              </c:pt>
              <c:pt idx="15212">
                <c:v>15212</c:v>
              </c:pt>
              <c:pt idx="15213">
                <c:v>15213</c:v>
              </c:pt>
              <c:pt idx="15214">
                <c:v>15214</c:v>
              </c:pt>
              <c:pt idx="15215">
                <c:v>15215</c:v>
              </c:pt>
              <c:pt idx="15216">
                <c:v>15216</c:v>
              </c:pt>
              <c:pt idx="15217">
                <c:v>15217</c:v>
              </c:pt>
              <c:pt idx="15218">
                <c:v>15218</c:v>
              </c:pt>
              <c:pt idx="15219">
                <c:v>15219</c:v>
              </c:pt>
              <c:pt idx="15220">
                <c:v>15220</c:v>
              </c:pt>
              <c:pt idx="15221">
                <c:v>15221</c:v>
              </c:pt>
              <c:pt idx="15222">
                <c:v>15222</c:v>
              </c:pt>
              <c:pt idx="15223">
                <c:v>15223</c:v>
              </c:pt>
              <c:pt idx="15224">
                <c:v>15224</c:v>
              </c:pt>
              <c:pt idx="15225">
                <c:v>15225</c:v>
              </c:pt>
              <c:pt idx="15226">
                <c:v>15226</c:v>
              </c:pt>
              <c:pt idx="15227">
                <c:v>15227</c:v>
              </c:pt>
              <c:pt idx="15228">
                <c:v>15228</c:v>
              </c:pt>
              <c:pt idx="15229">
                <c:v>15229</c:v>
              </c:pt>
              <c:pt idx="15230">
                <c:v>15230</c:v>
              </c:pt>
              <c:pt idx="15231">
                <c:v>15231</c:v>
              </c:pt>
              <c:pt idx="15232">
                <c:v>15232</c:v>
              </c:pt>
              <c:pt idx="15233">
                <c:v>15233</c:v>
              </c:pt>
              <c:pt idx="15234">
                <c:v>15234</c:v>
              </c:pt>
              <c:pt idx="15235">
                <c:v>15235</c:v>
              </c:pt>
              <c:pt idx="15236">
                <c:v>15236</c:v>
              </c:pt>
              <c:pt idx="15237">
                <c:v>15237</c:v>
              </c:pt>
              <c:pt idx="15238">
                <c:v>15238</c:v>
              </c:pt>
              <c:pt idx="15239">
                <c:v>15239</c:v>
              </c:pt>
              <c:pt idx="15240">
                <c:v>15240</c:v>
              </c:pt>
              <c:pt idx="15241">
                <c:v>15241</c:v>
              </c:pt>
              <c:pt idx="15242">
                <c:v>15242</c:v>
              </c:pt>
              <c:pt idx="15243">
                <c:v>15243</c:v>
              </c:pt>
              <c:pt idx="15244">
                <c:v>15244</c:v>
              </c:pt>
              <c:pt idx="15245">
                <c:v>15245</c:v>
              </c:pt>
              <c:pt idx="15246">
                <c:v>15246</c:v>
              </c:pt>
              <c:pt idx="15247">
                <c:v>15247</c:v>
              </c:pt>
              <c:pt idx="15248">
                <c:v>15248</c:v>
              </c:pt>
              <c:pt idx="15249">
                <c:v>15249</c:v>
              </c:pt>
              <c:pt idx="15250">
                <c:v>15250</c:v>
              </c:pt>
              <c:pt idx="15251">
                <c:v>15251</c:v>
              </c:pt>
              <c:pt idx="15252">
                <c:v>15252</c:v>
              </c:pt>
              <c:pt idx="15253">
                <c:v>15253</c:v>
              </c:pt>
              <c:pt idx="15254">
                <c:v>15254</c:v>
              </c:pt>
              <c:pt idx="15255">
                <c:v>15255</c:v>
              </c:pt>
              <c:pt idx="15256">
                <c:v>15256</c:v>
              </c:pt>
              <c:pt idx="15257">
                <c:v>15257</c:v>
              </c:pt>
              <c:pt idx="15258">
                <c:v>15258</c:v>
              </c:pt>
              <c:pt idx="15259">
                <c:v>15259</c:v>
              </c:pt>
              <c:pt idx="15260">
                <c:v>15260</c:v>
              </c:pt>
              <c:pt idx="15261">
                <c:v>15261</c:v>
              </c:pt>
              <c:pt idx="15262">
                <c:v>15262</c:v>
              </c:pt>
              <c:pt idx="15263">
                <c:v>15263</c:v>
              </c:pt>
              <c:pt idx="15264">
                <c:v>15264</c:v>
              </c:pt>
              <c:pt idx="15265">
                <c:v>15265</c:v>
              </c:pt>
              <c:pt idx="15266">
                <c:v>15266</c:v>
              </c:pt>
              <c:pt idx="15267">
                <c:v>15267</c:v>
              </c:pt>
              <c:pt idx="15268">
                <c:v>15268</c:v>
              </c:pt>
              <c:pt idx="15269">
                <c:v>15269</c:v>
              </c:pt>
              <c:pt idx="15270">
                <c:v>15270</c:v>
              </c:pt>
              <c:pt idx="15271">
                <c:v>15271</c:v>
              </c:pt>
              <c:pt idx="15272">
                <c:v>15272</c:v>
              </c:pt>
              <c:pt idx="15273">
                <c:v>15273</c:v>
              </c:pt>
              <c:pt idx="15274">
                <c:v>15274</c:v>
              </c:pt>
              <c:pt idx="15275">
                <c:v>15275</c:v>
              </c:pt>
              <c:pt idx="15276">
                <c:v>15276</c:v>
              </c:pt>
              <c:pt idx="15277">
                <c:v>15277</c:v>
              </c:pt>
              <c:pt idx="15278">
                <c:v>15278</c:v>
              </c:pt>
              <c:pt idx="15279">
                <c:v>15279</c:v>
              </c:pt>
              <c:pt idx="15280">
                <c:v>15280</c:v>
              </c:pt>
              <c:pt idx="15281">
                <c:v>15281</c:v>
              </c:pt>
              <c:pt idx="15282">
                <c:v>15282</c:v>
              </c:pt>
              <c:pt idx="15283">
                <c:v>15283</c:v>
              </c:pt>
              <c:pt idx="15284">
                <c:v>15284</c:v>
              </c:pt>
              <c:pt idx="15285">
                <c:v>15285</c:v>
              </c:pt>
              <c:pt idx="15286">
                <c:v>15286</c:v>
              </c:pt>
              <c:pt idx="15287">
                <c:v>15287</c:v>
              </c:pt>
              <c:pt idx="15288">
                <c:v>15288</c:v>
              </c:pt>
              <c:pt idx="15289">
                <c:v>15289</c:v>
              </c:pt>
              <c:pt idx="15290">
                <c:v>15290</c:v>
              </c:pt>
              <c:pt idx="15291">
                <c:v>15291</c:v>
              </c:pt>
              <c:pt idx="15292">
                <c:v>15292</c:v>
              </c:pt>
              <c:pt idx="15293">
                <c:v>15293</c:v>
              </c:pt>
              <c:pt idx="15294">
                <c:v>15294</c:v>
              </c:pt>
              <c:pt idx="15295">
                <c:v>15295</c:v>
              </c:pt>
              <c:pt idx="15296">
                <c:v>15296</c:v>
              </c:pt>
              <c:pt idx="15297">
                <c:v>15297</c:v>
              </c:pt>
              <c:pt idx="15298">
                <c:v>15298</c:v>
              </c:pt>
              <c:pt idx="15299">
                <c:v>15299</c:v>
              </c:pt>
              <c:pt idx="15300">
                <c:v>15300</c:v>
              </c:pt>
              <c:pt idx="15301">
                <c:v>15301</c:v>
              </c:pt>
              <c:pt idx="15302">
                <c:v>15302</c:v>
              </c:pt>
              <c:pt idx="15303">
                <c:v>15303</c:v>
              </c:pt>
              <c:pt idx="15304">
                <c:v>15304</c:v>
              </c:pt>
              <c:pt idx="15305">
                <c:v>15305</c:v>
              </c:pt>
              <c:pt idx="15306">
                <c:v>15306</c:v>
              </c:pt>
              <c:pt idx="15307">
                <c:v>15307</c:v>
              </c:pt>
              <c:pt idx="15308">
                <c:v>15308</c:v>
              </c:pt>
              <c:pt idx="15309">
                <c:v>15309</c:v>
              </c:pt>
              <c:pt idx="15310">
                <c:v>15310</c:v>
              </c:pt>
              <c:pt idx="15311">
                <c:v>15311</c:v>
              </c:pt>
              <c:pt idx="15312">
                <c:v>15312</c:v>
              </c:pt>
              <c:pt idx="15313">
                <c:v>15313</c:v>
              </c:pt>
              <c:pt idx="15314">
                <c:v>15314</c:v>
              </c:pt>
              <c:pt idx="15315">
                <c:v>15315</c:v>
              </c:pt>
              <c:pt idx="15316">
                <c:v>15316</c:v>
              </c:pt>
              <c:pt idx="15317">
                <c:v>15317</c:v>
              </c:pt>
              <c:pt idx="15318">
                <c:v>15318</c:v>
              </c:pt>
              <c:pt idx="15319">
                <c:v>15319</c:v>
              </c:pt>
              <c:pt idx="15320">
                <c:v>15320</c:v>
              </c:pt>
              <c:pt idx="15321">
                <c:v>15321</c:v>
              </c:pt>
              <c:pt idx="15322">
                <c:v>15322</c:v>
              </c:pt>
              <c:pt idx="15323">
                <c:v>15323</c:v>
              </c:pt>
              <c:pt idx="15324">
                <c:v>15324</c:v>
              </c:pt>
              <c:pt idx="15325">
                <c:v>15325</c:v>
              </c:pt>
              <c:pt idx="15326">
                <c:v>15326</c:v>
              </c:pt>
              <c:pt idx="15327">
                <c:v>15327</c:v>
              </c:pt>
              <c:pt idx="15328">
                <c:v>15328</c:v>
              </c:pt>
              <c:pt idx="15329">
                <c:v>15329</c:v>
              </c:pt>
              <c:pt idx="15330">
                <c:v>15330</c:v>
              </c:pt>
              <c:pt idx="15331">
                <c:v>15331</c:v>
              </c:pt>
              <c:pt idx="15332">
                <c:v>15332</c:v>
              </c:pt>
              <c:pt idx="15333">
                <c:v>15333</c:v>
              </c:pt>
              <c:pt idx="15334">
                <c:v>15334</c:v>
              </c:pt>
              <c:pt idx="15335">
                <c:v>15335</c:v>
              </c:pt>
              <c:pt idx="15336">
                <c:v>15336</c:v>
              </c:pt>
              <c:pt idx="15337">
                <c:v>15337</c:v>
              </c:pt>
              <c:pt idx="15338">
                <c:v>15338</c:v>
              </c:pt>
              <c:pt idx="15339">
                <c:v>15339</c:v>
              </c:pt>
              <c:pt idx="15340">
                <c:v>15340</c:v>
              </c:pt>
              <c:pt idx="15341">
                <c:v>15341</c:v>
              </c:pt>
              <c:pt idx="15342">
                <c:v>15342</c:v>
              </c:pt>
              <c:pt idx="15343">
                <c:v>15343</c:v>
              </c:pt>
              <c:pt idx="15344">
                <c:v>15344</c:v>
              </c:pt>
              <c:pt idx="15345">
                <c:v>15345</c:v>
              </c:pt>
              <c:pt idx="15346">
                <c:v>15346</c:v>
              </c:pt>
              <c:pt idx="15347">
                <c:v>15347</c:v>
              </c:pt>
              <c:pt idx="15348">
                <c:v>15348</c:v>
              </c:pt>
              <c:pt idx="15349">
                <c:v>15349</c:v>
              </c:pt>
              <c:pt idx="15350">
                <c:v>15350</c:v>
              </c:pt>
              <c:pt idx="15351">
                <c:v>15351</c:v>
              </c:pt>
              <c:pt idx="15352">
                <c:v>15352</c:v>
              </c:pt>
              <c:pt idx="15353">
                <c:v>15353</c:v>
              </c:pt>
              <c:pt idx="15354">
                <c:v>15354</c:v>
              </c:pt>
              <c:pt idx="15355">
                <c:v>15355</c:v>
              </c:pt>
              <c:pt idx="15356">
                <c:v>15356</c:v>
              </c:pt>
              <c:pt idx="15357">
                <c:v>15357</c:v>
              </c:pt>
              <c:pt idx="15358">
                <c:v>15358</c:v>
              </c:pt>
              <c:pt idx="15359">
                <c:v>15359</c:v>
              </c:pt>
              <c:pt idx="15360">
                <c:v>15360</c:v>
              </c:pt>
              <c:pt idx="15361">
                <c:v>15361</c:v>
              </c:pt>
              <c:pt idx="15362">
                <c:v>15362</c:v>
              </c:pt>
              <c:pt idx="15363">
                <c:v>15363</c:v>
              </c:pt>
              <c:pt idx="15364">
                <c:v>15364</c:v>
              </c:pt>
              <c:pt idx="15365">
                <c:v>15365</c:v>
              </c:pt>
              <c:pt idx="15366">
                <c:v>15366</c:v>
              </c:pt>
              <c:pt idx="15367">
                <c:v>15367</c:v>
              </c:pt>
              <c:pt idx="15368">
                <c:v>15368</c:v>
              </c:pt>
              <c:pt idx="15369">
                <c:v>15369</c:v>
              </c:pt>
              <c:pt idx="15370">
                <c:v>15370</c:v>
              </c:pt>
              <c:pt idx="15371">
                <c:v>15371</c:v>
              </c:pt>
              <c:pt idx="15372">
                <c:v>15372</c:v>
              </c:pt>
              <c:pt idx="15373">
                <c:v>15373</c:v>
              </c:pt>
              <c:pt idx="15374">
                <c:v>15374</c:v>
              </c:pt>
              <c:pt idx="15375">
                <c:v>15375</c:v>
              </c:pt>
              <c:pt idx="15376">
                <c:v>15376</c:v>
              </c:pt>
              <c:pt idx="15377">
                <c:v>15377</c:v>
              </c:pt>
              <c:pt idx="15378">
                <c:v>15378</c:v>
              </c:pt>
              <c:pt idx="15379">
                <c:v>15379</c:v>
              </c:pt>
              <c:pt idx="15380">
                <c:v>15380</c:v>
              </c:pt>
              <c:pt idx="15381">
                <c:v>15381</c:v>
              </c:pt>
              <c:pt idx="15382">
                <c:v>15382</c:v>
              </c:pt>
              <c:pt idx="15383">
                <c:v>15383</c:v>
              </c:pt>
              <c:pt idx="15384">
                <c:v>15384</c:v>
              </c:pt>
              <c:pt idx="15385">
                <c:v>15385</c:v>
              </c:pt>
              <c:pt idx="15386">
                <c:v>15386</c:v>
              </c:pt>
              <c:pt idx="15387">
                <c:v>15387</c:v>
              </c:pt>
              <c:pt idx="15388">
                <c:v>15388</c:v>
              </c:pt>
              <c:pt idx="15389">
                <c:v>15389</c:v>
              </c:pt>
              <c:pt idx="15390">
                <c:v>15390</c:v>
              </c:pt>
              <c:pt idx="15391">
                <c:v>15391</c:v>
              </c:pt>
              <c:pt idx="15392">
                <c:v>15392</c:v>
              </c:pt>
              <c:pt idx="15393">
                <c:v>15393</c:v>
              </c:pt>
              <c:pt idx="15394">
                <c:v>15394</c:v>
              </c:pt>
              <c:pt idx="15395">
                <c:v>15395</c:v>
              </c:pt>
              <c:pt idx="15396">
                <c:v>15396</c:v>
              </c:pt>
              <c:pt idx="15397">
                <c:v>15397</c:v>
              </c:pt>
              <c:pt idx="15398">
                <c:v>15398</c:v>
              </c:pt>
              <c:pt idx="15399">
                <c:v>15399</c:v>
              </c:pt>
              <c:pt idx="15400">
                <c:v>15400</c:v>
              </c:pt>
              <c:pt idx="15401">
                <c:v>15401</c:v>
              </c:pt>
              <c:pt idx="15402">
                <c:v>15402</c:v>
              </c:pt>
              <c:pt idx="15403">
                <c:v>15403</c:v>
              </c:pt>
              <c:pt idx="15404">
                <c:v>15404</c:v>
              </c:pt>
              <c:pt idx="15405">
                <c:v>15405</c:v>
              </c:pt>
              <c:pt idx="15406">
                <c:v>15406</c:v>
              </c:pt>
              <c:pt idx="15407">
                <c:v>15407</c:v>
              </c:pt>
              <c:pt idx="15408">
                <c:v>15408</c:v>
              </c:pt>
              <c:pt idx="15409">
                <c:v>15409</c:v>
              </c:pt>
              <c:pt idx="15410">
                <c:v>15410</c:v>
              </c:pt>
              <c:pt idx="15411">
                <c:v>15411</c:v>
              </c:pt>
              <c:pt idx="15412">
                <c:v>15412</c:v>
              </c:pt>
              <c:pt idx="15413">
                <c:v>15413</c:v>
              </c:pt>
              <c:pt idx="15414">
                <c:v>15414</c:v>
              </c:pt>
              <c:pt idx="15415">
                <c:v>15415</c:v>
              </c:pt>
              <c:pt idx="15416">
                <c:v>15416</c:v>
              </c:pt>
              <c:pt idx="15417">
                <c:v>15417</c:v>
              </c:pt>
              <c:pt idx="15418">
                <c:v>15418</c:v>
              </c:pt>
              <c:pt idx="15419">
                <c:v>15419</c:v>
              </c:pt>
              <c:pt idx="15420">
                <c:v>15420</c:v>
              </c:pt>
              <c:pt idx="15421">
                <c:v>15421</c:v>
              </c:pt>
              <c:pt idx="15422">
                <c:v>15422</c:v>
              </c:pt>
              <c:pt idx="15423">
                <c:v>15423</c:v>
              </c:pt>
              <c:pt idx="15424">
                <c:v>15424</c:v>
              </c:pt>
              <c:pt idx="15425">
                <c:v>15425</c:v>
              </c:pt>
              <c:pt idx="15426">
                <c:v>15426</c:v>
              </c:pt>
              <c:pt idx="15427">
                <c:v>15427</c:v>
              </c:pt>
              <c:pt idx="15428">
                <c:v>15428</c:v>
              </c:pt>
              <c:pt idx="15429">
                <c:v>15429</c:v>
              </c:pt>
              <c:pt idx="15430">
                <c:v>15430</c:v>
              </c:pt>
              <c:pt idx="15431">
                <c:v>15431</c:v>
              </c:pt>
              <c:pt idx="15432">
                <c:v>15432</c:v>
              </c:pt>
              <c:pt idx="15433">
                <c:v>15433</c:v>
              </c:pt>
              <c:pt idx="15434">
                <c:v>15434</c:v>
              </c:pt>
              <c:pt idx="15435">
                <c:v>15435</c:v>
              </c:pt>
              <c:pt idx="15436">
                <c:v>15436</c:v>
              </c:pt>
              <c:pt idx="15437">
                <c:v>15437</c:v>
              </c:pt>
              <c:pt idx="15438">
                <c:v>15438</c:v>
              </c:pt>
              <c:pt idx="15439">
                <c:v>15439</c:v>
              </c:pt>
              <c:pt idx="15440">
                <c:v>15440</c:v>
              </c:pt>
              <c:pt idx="15441">
                <c:v>15441</c:v>
              </c:pt>
              <c:pt idx="15442">
                <c:v>15442</c:v>
              </c:pt>
              <c:pt idx="15443">
                <c:v>15443</c:v>
              </c:pt>
              <c:pt idx="15444">
                <c:v>15444</c:v>
              </c:pt>
              <c:pt idx="15445">
                <c:v>15445</c:v>
              </c:pt>
              <c:pt idx="15446">
                <c:v>15446</c:v>
              </c:pt>
              <c:pt idx="15447">
                <c:v>15447</c:v>
              </c:pt>
              <c:pt idx="15448">
                <c:v>15448</c:v>
              </c:pt>
              <c:pt idx="15449">
                <c:v>15449</c:v>
              </c:pt>
              <c:pt idx="15450">
                <c:v>15450</c:v>
              </c:pt>
              <c:pt idx="15451">
                <c:v>15451</c:v>
              </c:pt>
              <c:pt idx="15452">
                <c:v>15452</c:v>
              </c:pt>
              <c:pt idx="15453">
                <c:v>15453</c:v>
              </c:pt>
              <c:pt idx="15454">
                <c:v>15454</c:v>
              </c:pt>
              <c:pt idx="15455">
                <c:v>15455</c:v>
              </c:pt>
              <c:pt idx="15456">
                <c:v>15456</c:v>
              </c:pt>
              <c:pt idx="15457">
                <c:v>15457</c:v>
              </c:pt>
              <c:pt idx="15458">
                <c:v>15458</c:v>
              </c:pt>
              <c:pt idx="15459">
                <c:v>15459</c:v>
              </c:pt>
              <c:pt idx="15460">
                <c:v>15460</c:v>
              </c:pt>
              <c:pt idx="15461">
                <c:v>15461</c:v>
              </c:pt>
              <c:pt idx="15462">
                <c:v>15462</c:v>
              </c:pt>
              <c:pt idx="15463">
                <c:v>15463</c:v>
              </c:pt>
              <c:pt idx="15464">
                <c:v>15464</c:v>
              </c:pt>
              <c:pt idx="15465">
                <c:v>15465</c:v>
              </c:pt>
              <c:pt idx="15466">
                <c:v>15466</c:v>
              </c:pt>
              <c:pt idx="15467">
                <c:v>15467</c:v>
              </c:pt>
              <c:pt idx="15468">
                <c:v>15468</c:v>
              </c:pt>
              <c:pt idx="15469">
                <c:v>15469</c:v>
              </c:pt>
              <c:pt idx="15470">
                <c:v>15470</c:v>
              </c:pt>
              <c:pt idx="15471">
                <c:v>15471</c:v>
              </c:pt>
              <c:pt idx="15472">
                <c:v>15472</c:v>
              </c:pt>
              <c:pt idx="15473">
                <c:v>15473</c:v>
              </c:pt>
              <c:pt idx="15474">
                <c:v>15474</c:v>
              </c:pt>
              <c:pt idx="15475">
                <c:v>15475</c:v>
              </c:pt>
              <c:pt idx="15476">
                <c:v>15476</c:v>
              </c:pt>
              <c:pt idx="15477">
                <c:v>15477</c:v>
              </c:pt>
              <c:pt idx="15478">
                <c:v>15478</c:v>
              </c:pt>
              <c:pt idx="15479">
                <c:v>15479</c:v>
              </c:pt>
              <c:pt idx="15480">
                <c:v>15480</c:v>
              </c:pt>
              <c:pt idx="15481">
                <c:v>15481</c:v>
              </c:pt>
              <c:pt idx="15482">
                <c:v>15482</c:v>
              </c:pt>
              <c:pt idx="15483">
                <c:v>15483</c:v>
              </c:pt>
              <c:pt idx="15484">
                <c:v>15484</c:v>
              </c:pt>
              <c:pt idx="15485">
                <c:v>15485</c:v>
              </c:pt>
              <c:pt idx="15486">
                <c:v>15486</c:v>
              </c:pt>
              <c:pt idx="15487">
                <c:v>15487</c:v>
              </c:pt>
              <c:pt idx="15488">
                <c:v>15488</c:v>
              </c:pt>
              <c:pt idx="15489">
                <c:v>15489</c:v>
              </c:pt>
              <c:pt idx="15490">
                <c:v>15490</c:v>
              </c:pt>
              <c:pt idx="15491">
                <c:v>15491</c:v>
              </c:pt>
              <c:pt idx="15492">
                <c:v>15492</c:v>
              </c:pt>
              <c:pt idx="15493">
                <c:v>15493</c:v>
              </c:pt>
              <c:pt idx="15494">
                <c:v>15494</c:v>
              </c:pt>
              <c:pt idx="15495">
                <c:v>15495</c:v>
              </c:pt>
              <c:pt idx="15496">
                <c:v>15496</c:v>
              </c:pt>
              <c:pt idx="15497">
                <c:v>15497</c:v>
              </c:pt>
              <c:pt idx="15498">
                <c:v>15498</c:v>
              </c:pt>
              <c:pt idx="15499">
                <c:v>15499</c:v>
              </c:pt>
              <c:pt idx="15500">
                <c:v>15500</c:v>
              </c:pt>
              <c:pt idx="15501">
                <c:v>15501</c:v>
              </c:pt>
              <c:pt idx="15502">
                <c:v>15502</c:v>
              </c:pt>
              <c:pt idx="15503">
                <c:v>15503</c:v>
              </c:pt>
              <c:pt idx="15504">
                <c:v>15504</c:v>
              </c:pt>
              <c:pt idx="15505">
                <c:v>15505</c:v>
              </c:pt>
              <c:pt idx="15506">
                <c:v>15506</c:v>
              </c:pt>
              <c:pt idx="15507">
                <c:v>15507</c:v>
              </c:pt>
              <c:pt idx="15508">
                <c:v>15508</c:v>
              </c:pt>
              <c:pt idx="15509">
                <c:v>15509</c:v>
              </c:pt>
              <c:pt idx="15510">
                <c:v>15510</c:v>
              </c:pt>
              <c:pt idx="15511">
                <c:v>15511</c:v>
              </c:pt>
              <c:pt idx="15512">
                <c:v>15512</c:v>
              </c:pt>
              <c:pt idx="15513">
                <c:v>15513</c:v>
              </c:pt>
              <c:pt idx="15514">
                <c:v>15514</c:v>
              </c:pt>
              <c:pt idx="15515">
                <c:v>15515</c:v>
              </c:pt>
              <c:pt idx="15516">
                <c:v>15516</c:v>
              </c:pt>
              <c:pt idx="15517">
                <c:v>15517</c:v>
              </c:pt>
              <c:pt idx="15518">
                <c:v>15518</c:v>
              </c:pt>
              <c:pt idx="15519">
                <c:v>15519</c:v>
              </c:pt>
              <c:pt idx="15520">
                <c:v>15520</c:v>
              </c:pt>
              <c:pt idx="15521">
                <c:v>15521</c:v>
              </c:pt>
              <c:pt idx="15522">
                <c:v>15522</c:v>
              </c:pt>
              <c:pt idx="15523">
                <c:v>15523</c:v>
              </c:pt>
              <c:pt idx="15524">
                <c:v>15524</c:v>
              </c:pt>
              <c:pt idx="15525">
                <c:v>15525</c:v>
              </c:pt>
              <c:pt idx="15526">
                <c:v>15526</c:v>
              </c:pt>
              <c:pt idx="15527">
                <c:v>15527</c:v>
              </c:pt>
              <c:pt idx="15528">
                <c:v>15528</c:v>
              </c:pt>
              <c:pt idx="15529">
                <c:v>15529</c:v>
              </c:pt>
              <c:pt idx="15530">
                <c:v>15530</c:v>
              </c:pt>
              <c:pt idx="15531">
                <c:v>15531</c:v>
              </c:pt>
              <c:pt idx="15532">
                <c:v>15532</c:v>
              </c:pt>
              <c:pt idx="15533">
                <c:v>15533</c:v>
              </c:pt>
              <c:pt idx="15534">
                <c:v>15534</c:v>
              </c:pt>
              <c:pt idx="15535">
                <c:v>15535</c:v>
              </c:pt>
              <c:pt idx="15536">
                <c:v>15536</c:v>
              </c:pt>
              <c:pt idx="15537">
                <c:v>15537</c:v>
              </c:pt>
              <c:pt idx="15538">
                <c:v>15538</c:v>
              </c:pt>
              <c:pt idx="15539">
                <c:v>15539</c:v>
              </c:pt>
              <c:pt idx="15540">
                <c:v>15540</c:v>
              </c:pt>
              <c:pt idx="15541">
                <c:v>15541</c:v>
              </c:pt>
              <c:pt idx="15542">
                <c:v>15542</c:v>
              </c:pt>
              <c:pt idx="15543">
                <c:v>15543</c:v>
              </c:pt>
              <c:pt idx="15544">
                <c:v>15544</c:v>
              </c:pt>
              <c:pt idx="15545">
                <c:v>15545</c:v>
              </c:pt>
              <c:pt idx="15546">
                <c:v>15546</c:v>
              </c:pt>
              <c:pt idx="15547">
                <c:v>15547</c:v>
              </c:pt>
              <c:pt idx="15548">
                <c:v>15548</c:v>
              </c:pt>
              <c:pt idx="15549">
                <c:v>15549</c:v>
              </c:pt>
              <c:pt idx="15550">
                <c:v>15550</c:v>
              </c:pt>
              <c:pt idx="15551">
                <c:v>15551</c:v>
              </c:pt>
              <c:pt idx="15552">
                <c:v>15552</c:v>
              </c:pt>
              <c:pt idx="15553">
                <c:v>15553</c:v>
              </c:pt>
              <c:pt idx="15554">
                <c:v>15554</c:v>
              </c:pt>
              <c:pt idx="15555">
                <c:v>15555</c:v>
              </c:pt>
              <c:pt idx="15556">
                <c:v>15556</c:v>
              </c:pt>
              <c:pt idx="15557">
                <c:v>15557</c:v>
              </c:pt>
              <c:pt idx="15558">
                <c:v>15558</c:v>
              </c:pt>
              <c:pt idx="15559">
                <c:v>15559</c:v>
              </c:pt>
              <c:pt idx="15560">
                <c:v>15560</c:v>
              </c:pt>
              <c:pt idx="15561">
                <c:v>15561</c:v>
              </c:pt>
              <c:pt idx="15562">
                <c:v>15562</c:v>
              </c:pt>
              <c:pt idx="15563">
                <c:v>15563</c:v>
              </c:pt>
              <c:pt idx="15564">
                <c:v>15564</c:v>
              </c:pt>
              <c:pt idx="15565">
                <c:v>15565</c:v>
              </c:pt>
              <c:pt idx="15566">
                <c:v>15566</c:v>
              </c:pt>
              <c:pt idx="15567">
                <c:v>15567</c:v>
              </c:pt>
              <c:pt idx="15568">
                <c:v>15568</c:v>
              </c:pt>
              <c:pt idx="15569">
                <c:v>15569</c:v>
              </c:pt>
              <c:pt idx="15570">
                <c:v>15570</c:v>
              </c:pt>
              <c:pt idx="15571">
                <c:v>15571</c:v>
              </c:pt>
              <c:pt idx="15572">
                <c:v>15572</c:v>
              </c:pt>
              <c:pt idx="15573">
                <c:v>15573</c:v>
              </c:pt>
              <c:pt idx="15574">
                <c:v>15574</c:v>
              </c:pt>
              <c:pt idx="15575">
                <c:v>15575</c:v>
              </c:pt>
              <c:pt idx="15576">
                <c:v>15576</c:v>
              </c:pt>
              <c:pt idx="15577">
                <c:v>15577</c:v>
              </c:pt>
              <c:pt idx="15578">
                <c:v>15578</c:v>
              </c:pt>
              <c:pt idx="15579">
                <c:v>15579</c:v>
              </c:pt>
              <c:pt idx="15580">
                <c:v>15580</c:v>
              </c:pt>
              <c:pt idx="15581">
                <c:v>15581</c:v>
              </c:pt>
              <c:pt idx="15582">
                <c:v>15582</c:v>
              </c:pt>
              <c:pt idx="15583">
                <c:v>15583</c:v>
              </c:pt>
              <c:pt idx="15584">
                <c:v>15584</c:v>
              </c:pt>
              <c:pt idx="15585">
                <c:v>15585</c:v>
              </c:pt>
              <c:pt idx="15586">
                <c:v>15586</c:v>
              </c:pt>
              <c:pt idx="15587">
                <c:v>15587</c:v>
              </c:pt>
              <c:pt idx="15588">
                <c:v>15588</c:v>
              </c:pt>
              <c:pt idx="15589">
                <c:v>15589</c:v>
              </c:pt>
              <c:pt idx="15590">
                <c:v>15590</c:v>
              </c:pt>
              <c:pt idx="15591">
                <c:v>15591</c:v>
              </c:pt>
              <c:pt idx="15592">
                <c:v>15592</c:v>
              </c:pt>
              <c:pt idx="15593">
                <c:v>15593</c:v>
              </c:pt>
              <c:pt idx="15594">
                <c:v>15594</c:v>
              </c:pt>
              <c:pt idx="15595">
                <c:v>15595</c:v>
              </c:pt>
              <c:pt idx="15596">
                <c:v>15596</c:v>
              </c:pt>
              <c:pt idx="15597">
                <c:v>15597</c:v>
              </c:pt>
              <c:pt idx="15598">
                <c:v>15598</c:v>
              </c:pt>
              <c:pt idx="15599">
                <c:v>15599</c:v>
              </c:pt>
              <c:pt idx="15600">
                <c:v>15600</c:v>
              </c:pt>
              <c:pt idx="15601">
                <c:v>15601</c:v>
              </c:pt>
              <c:pt idx="15602">
                <c:v>15602</c:v>
              </c:pt>
              <c:pt idx="15603">
                <c:v>15603</c:v>
              </c:pt>
              <c:pt idx="15604">
                <c:v>15604</c:v>
              </c:pt>
              <c:pt idx="15605">
                <c:v>15605</c:v>
              </c:pt>
              <c:pt idx="15606">
                <c:v>15606</c:v>
              </c:pt>
              <c:pt idx="15607">
                <c:v>15607</c:v>
              </c:pt>
              <c:pt idx="15608">
                <c:v>15608</c:v>
              </c:pt>
              <c:pt idx="15609">
                <c:v>15609</c:v>
              </c:pt>
              <c:pt idx="15610">
                <c:v>15610</c:v>
              </c:pt>
              <c:pt idx="15611">
                <c:v>15611</c:v>
              </c:pt>
              <c:pt idx="15612">
                <c:v>15612</c:v>
              </c:pt>
              <c:pt idx="15613">
                <c:v>15613</c:v>
              </c:pt>
              <c:pt idx="15614">
                <c:v>15614</c:v>
              </c:pt>
              <c:pt idx="15615">
                <c:v>15615</c:v>
              </c:pt>
              <c:pt idx="15616">
                <c:v>15616</c:v>
              </c:pt>
              <c:pt idx="15617">
                <c:v>15617</c:v>
              </c:pt>
              <c:pt idx="15618">
                <c:v>15618</c:v>
              </c:pt>
              <c:pt idx="15619">
                <c:v>15619</c:v>
              </c:pt>
              <c:pt idx="15620">
                <c:v>15620</c:v>
              </c:pt>
              <c:pt idx="15621">
                <c:v>15621</c:v>
              </c:pt>
              <c:pt idx="15622">
                <c:v>15622</c:v>
              </c:pt>
              <c:pt idx="15623">
                <c:v>15623</c:v>
              </c:pt>
              <c:pt idx="15624">
                <c:v>15624</c:v>
              </c:pt>
              <c:pt idx="15625">
                <c:v>15625</c:v>
              </c:pt>
              <c:pt idx="15626">
                <c:v>15626</c:v>
              </c:pt>
              <c:pt idx="15627">
                <c:v>15627</c:v>
              </c:pt>
              <c:pt idx="15628">
                <c:v>15628</c:v>
              </c:pt>
              <c:pt idx="15629">
                <c:v>15629</c:v>
              </c:pt>
              <c:pt idx="15630">
                <c:v>15630</c:v>
              </c:pt>
              <c:pt idx="15631">
                <c:v>15631</c:v>
              </c:pt>
              <c:pt idx="15632">
                <c:v>15632</c:v>
              </c:pt>
              <c:pt idx="15633">
                <c:v>15633</c:v>
              </c:pt>
              <c:pt idx="15634">
                <c:v>15634</c:v>
              </c:pt>
              <c:pt idx="15635">
                <c:v>15635</c:v>
              </c:pt>
              <c:pt idx="15636">
                <c:v>15636</c:v>
              </c:pt>
              <c:pt idx="15637">
                <c:v>15637</c:v>
              </c:pt>
              <c:pt idx="15638">
                <c:v>15638</c:v>
              </c:pt>
              <c:pt idx="15639">
                <c:v>15639</c:v>
              </c:pt>
              <c:pt idx="15640">
                <c:v>15640</c:v>
              </c:pt>
              <c:pt idx="15641">
                <c:v>15641</c:v>
              </c:pt>
              <c:pt idx="15642">
                <c:v>15642</c:v>
              </c:pt>
              <c:pt idx="15643">
                <c:v>15643</c:v>
              </c:pt>
              <c:pt idx="15644">
                <c:v>15644</c:v>
              </c:pt>
              <c:pt idx="15645">
                <c:v>15645</c:v>
              </c:pt>
              <c:pt idx="15646">
                <c:v>15646</c:v>
              </c:pt>
              <c:pt idx="15647">
                <c:v>15647</c:v>
              </c:pt>
              <c:pt idx="15648">
                <c:v>15648</c:v>
              </c:pt>
              <c:pt idx="15649">
                <c:v>15649</c:v>
              </c:pt>
              <c:pt idx="15650">
                <c:v>15650</c:v>
              </c:pt>
              <c:pt idx="15651">
                <c:v>15651</c:v>
              </c:pt>
              <c:pt idx="15652">
                <c:v>15652</c:v>
              </c:pt>
              <c:pt idx="15653">
                <c:v>15653</c:v>
              </c:pt>
              <c:pt idx="15654">
                <c:v>15654</c:v>
              </c:pt>
              <c:pt idx="15655">
                <c:v>15655</c:v>
              </c:pt>
              <c:pt idx="15656">
                <c:v>15656</c:v>
              </c:pt>
              <c:pt idx="15657">
                <c:v>15657</c:v>
              </c:pt>
              <c:pt idx="15658">
                <c:v>15658</c:v>
              </c:pt>
              <c:pt idx="15659">
                <c:v>15659</c:v>
              </c:pt>
              <c:pt idx="15660">
                <c:v>15660</c:v>
              </c:pt>
              <c:pt idx="15661">
                <c:v>15661</c:v>
              </c:pt>
              <c:pt idx="15662">
                <c:v>15662</c:v>
              </c:pt>
              <c:pt idx="15663">
                <c:v>15663</c:v>
              </c:pt>
              <c:pt idx="15664">
                <c:v>15664</c:v>
              </c:pt>
              <c:pt idx="15665">
                <c:v>15665</c:v>
              </c:pt>
              <c:pt idx="15666">
                <c:v>15666</c:v>
              </c:pt>
              <c:pt idx="15667">
                <c:v>15667</c:v>
              </c:pt>
              <c:pt idx="15668">
                <c:v>15668</c:v>
              </c:pt>
              <c:pt idx="15669">
                <c:v>15669</c:v>
              </c:pt>
              <c:pt idx="15670">
                <c:v>15670</c:v>
              </c:pt>
              <c:pt idx="15671">
                <c:v>15671</c:v>
              </c:pt>
              <c:pt idx="15672">
                <c:v>15672</c:v>
              </c:pt>
              <c:pt idx="15673">
                <c:v>15673</c:v>
              </c:pt>
              <c:pt idx="15674">
                <c:v>15674</c:v>
              </c:pt>
              <c:pt idx="15675">
                <c:v>15675</c:v>
              </c:pt>
              <c:pt idx="15676">
                <c:v>15676</c:v>
              </c:pt>
              <c:pt idx="15677">
                <c:v>15677</c:v>
              </c:pt>
              <c:pt idx="15678">
                <c:v>15678</c:v>
              </c:pt>
              <c:pt idx="15679">
                <c:v>15679</c:v>
              </c:pt>
              <c:pt idx="15680">
                <c:v>15680</c:v>
              </c:pt>
              <c:pt idx="15681">
                <c:v>15681</c:v>
              </c:pt>
              <c:pt idx="15682">
                <c:v>15682</c:v>
              </c:pt>
              <c:pt idx="15683">
                <c:v>15683</c:v>
              </c:pt>
              <c:pt idx="15684">
                <c:v>15684</c:v>
              </c:pt>
              <c:pt idx="15685">
                <c:v>15685</c:v>
              </c:pt>
              <c:pt idx="15686">
                <c:v>15686</c:v>
              </c:pt>
              <c:pt idx="15687">
                <c:v>15687</c:v>
              </c:pt>
              <c:pt idx="15688">
                <c:v>15688</c:v>
              </c:pt>
              <c:pt idx="15689">
                <c:v>15689</c:v>
              </c:pt>
              <c:pt idx="15690">
                <c:v>15690</c:v>
              </c:pt>
              <c:pt idx="15691">
                <c:v>15691</c:v>
              </c:pt>
              <c:pt idx="15692">
                <c:v>15692</c:v>
              </c:pt>
              <c:pt idx="15693">
                <c:v>15693</c:v>
              </c:pt>
              <c:pt idx="15694">
                <c:v>15694</c:v>
              </c:pt>
              <c:pt idx="15695">
                <c:v>15695</c:v>
              </c:pt>
              <c:pt idx="15696">
                <c:v>15696</c:v>
              </c:pt>
              <c:pt idx="15697">
                <c:v>15697</c:v>
              </c:pt>
              <c:pt idx="15698">
                <c:v>15698</c:v>
              </c:pt>
              <c:pt idx="15699">
                <c:v>15699</c:v>
              </c:pt>
              <c:pt idx="15700">
                <c:v>15700</c:v>
              </c:pt>
              <c:pt idx="15701">
                <c:v>15701</c:v>
              </c:pt>
              <c:pt idx="15702">
                <c:v>15702</c:v>
              </c:pt>
              <c:pt idx="15703">
                <c:v>15703</c:v>
              </c:pt>
              <c:pt idx="15704">
                <c:v>15704</c:v>
              </c:pt>
              <c:pt idx="15705">
                <c:v>15705</c:v>
              </c:pt>
              <c:pt idx="15706">
                <c:v>15706</c:v>
              </c:pt>
              <c:pt idx="15707">
                <c:v>15707</c:v>
              </c:pt>
              <c:pt idx="15708">
                <c:v>15708</c:v>
              </c:pt>
              <c:pt idx="15709">
                <c:v>15709</c:v>
              </c:pt>
              <c:pt idx="15710">
                <c:v>15710</c:v>
              </c:pt>
              <c:pt idx="15711">
                <c:v>15711</c:v>
              </c:pt>
              <c:pt idx="15712">
                <c:v>15712</c:v>
              </c:pt>
              <c:pt idx="15713">
                <c:v>15713</c:v>
              </c:pt>
              <c:pt idx="15714">
                <c:v>15714</c:v>
              </c:pt>
              <c:pt idx="15715">
                <c:v>15715</c:v>
              </c:pt>
              <c:pt idx="15716">
                <c:v>15716</c:v>
              </c:pt>
              <c:pt idx="15717">
                <c:v>15717</c:v>
              </c:pt>
              <c:pt idx="15718">
                <c:v>15718</c:v>
              </c:pt>
              <c:pt idx="15719">
                <c:v>15719</c:v>
              </c:pt>
              <c:pt idx="15720">
                <c:v>15720</c:v>
              </c:pt>
              <c:pt idx="15721">
                <c:v>15721</c:v>
              </c:pt>
              <c:pt idx="15722">
                <c:v>15722</c:v>
              </c:pt>
              <c:pt idx="15723">
                <c:v>15723</c:v>
              </c:pt>
              <c:pt idx="15724">
                <c:v>15724</c:v>
              </c:pt>
              <c:pt idx="15725">
                <c:v>15725</c:v>
              </c:pt>
              <c:pt idx="15726">
                <c:v>15726</c:v>
              </c:pt>
              <c:pt idx="15727">
                <c:v>15727</c:v>
              </c:pt>
              <c:pt idx="15728">
                <c:v>15728</c:v>
              </c:pt>
              <c:pt idx="15729">
                <c:v>15729</c:v>
              </c:pt>
              <c:pt idx="15730">
                <c:v>15730</c:v>
              </c:pt>
              <c:pt idx="15731">
                <c:v>15731</c:v>
              </c:pt>
              <c:pt idx="15732">
                <c:v>15732</c:v>
              </c:pt>
              <c:pt idx="15733">
                <c:v>15733</c:v>
              </c:pt>
              <c:pt idx="15734">
                <c:v>15734</c:v>
              </c:pt>
              <c:pt idx="15735">
                <c:v>15735</c:v>
              </c:pt>
              <c:pt idx="15736">
                <c:v>15736</c:v>
              </c:pt>
              <c:pt idx="15737">
                <c:v>15737</c:v>
              </c:pt>
              <c:pt idx="15738">
                <c:v>15738</c:v>
              </c:pt>
              <c:pt idx="15739">
                <c:v>15739</c:v>
              </c:pt>
              <c:pt idx="15740">
                <c:v>15740</c:v>
              </c:pt>
              <c:pt idx="15741">
                <c:v>15741</c:v>
              </c:pt>
              <c:pt idx="15742">
                <c:v>15742</c:v>
              </c:pt>
              <c:pt idx="15743">
                <c:v>15743</c:v>
              </c:pt>
              <c:pt idx="15744">
                <c:v>15744</c:v>
              </c:pt>
              <c:pt idx="15745">
                <c:v>15745</c:v>
              </c:pt>
              <c:pt idx="15746">
                <c:v>15746</c:v>
              </c:pt>
              <c:pt idx="15747">
                <c:v>15747</c:v>
              </c:pt>
              <c:pt idx="15748">
                <c:v>15748</c:v>
              </c:pt>
              <c:pt idx="15749">
                <c:v>15749</c:v>
              </c:pt>
              <c:pt idx="15750">
                <c:v>15750</c:v>
              </c:pt>
              <c:pt idx="15751">
                <c:v>15751</c:v>
              </c:pt>
              <c:pt idx="15752">
                <c:v>15752</c:v>
              </c:pt>
              <c:pt idx="15753">
                <c:v>15753</c:v>
              </c:pt>
              <c:pt idx="15754">
                <c:v>15754</c:v>
              </c:pt>
              <c:pt idx="15755">
                <c:v>15755</c:v>
              </c:pt>
              <c:pt idx="15756">
                <c:v>15756</c:v>
              </c:pt>
              <c:pt idx="15757">
                <c:v>15757</c:v>
              </c:pt>
              <c:pt idx="15758">
                <c:v>15758</c:v>
              </c:pt>
              <c:pt idx="15759">
                <c:v>15759</c:v>
              </c:pt>
              <c:pt idx="15760">
                <c:v>15760</c:v>
              </c:pt>
              <c:pt idx="15761">
                <c:v>15761</c:v>
              </c:pt>
              <c:pt idx="15762">
                <c:v>15762</c:v>
              </c:pt>
              <c:pt idx="15763">
                <c:v>15763</c:v>
              </c:pt>
              <c:pt idx="15764">
                <c:v>15764</c:v>
              </c:pt>
              <c:pt idx="15765">
                <c:v>15765</c:v>
              </c:pt>
              <c:pt idx="15766">
                <c:v>15766</c:v>
              </c:pt>
              <c:pt idx="15767">
                <c:v>15767</c:v>
              </c:pt>
              <c:pt idx="15768">
                <c:v>15768</c:v>
              </c:pt>
              <c:pt idx="15769">
                <c:v>15769</c:v>
              </c:pt>
              <c:pt idx="15770">
                <c:v>15770</c:v>
              </c:pt>
              <c:pt idx="15771">
                <c:v>15771</c:v>
              </c:pt>
              <c:pt idx="15772">
                <c:v>15772</c:v>
              </c:pt>
              <c:pt idx="15773">
                <c:v>15773</c:v>
              </c:pt>
              <c:pt idx="15774">
                <c:v>15774</c:v>
              </c:pt>
              <c:pt idx="15775">
                <c:v>15775</c:v>
              </c:pt>
              <c:pt idx="15776">
                <c:v>15776</c:v>
              </c:pt>
              <c:pt idx="15777">
                <c:v>15777</c:v>
              </c:pt>
              <c:pt idx="15778">
                <c:v>15778</c:v>
              </c:pt>
              <c:pt idx="15779">
                <c:v>15779</c:v>
              </c:pt>
              <c:pt idx="15780">
                <c:v>15780</c:v>
              </c:pt>
              <c:pt idx="15781">
                <c:v>15781</c:v>
              </c:pt>
              <c:pt idx="15782">
                <c:v>15782</c:v>
              </c:pt>
              <c:pt idx="15783">
                <c:v>15783</c:v>
              </c:pt>
              <c:pt idx="15784">
                <c:v>15784</c:v>
              </c:pt>
              <c:pt idx="15785">
                <c:v>15785</c:v>
              </c:pt>
              <c:pt idx="15786">
                <c:v>15786</c:v>
              </c:pt>
              <c:pt idx="15787">
                <c:v>15787</c:v>
              </c:pt>
              <c:pt idx="15788">
                <c:v>15788</c:v>
              </c:pt>
              <c:pt idx="15789">
                <c:v>15789</c:v>
              </c:pt>
              <c:pt idx="15790">
                <c:v>15790</c:v>
              </c:pt>
              <c:pt idx="15791">
                <c:v>15791</c:v>
              </c:pt>
              <c:pt idx="15792">
                <c:v>15792</c:v>
              </c:pt>
              <c:pt idx="15793">
                <c:v>15793</c:v>
              </c:pt>
              <c:pt idx="15794">
                <c:v>15794</c:v>
              </c:pt>
              <c:pt idx="15795">
                <c:v>15795</c:v>
              </c:pt>
              <c:pt idx="15796">
                <c:v>15796</c:v>
              </c:pt>
              <c:pt idx="15797">
                <c:v>15797</c:v>
              </c:pt>
              <c:pt idx="15798">
                <c:v>15798</c:v>
              </c:pt>
              <c:pt idx="15799">
                <c:v>15799</c:v>
              </c:pt>
              <c:pt idx="15800">
                <c:v>15800</c:v>
              </c:pt>
              <c:pt idx="15801">
                <c:v>15801</c:v>
              </c:pt>
              <c:pt idx="15802">
                <c:v>15802</c:v>
              </c:pt>
              <c:pt idx="15803">
                <c:v>15803</c:v>
              </c:pt>
              <c:pt idx="15804">
                <c:v>15804</c:v>
              </c:pt>
              <c:pt idx="15805">
                <c:v>15805</c:v>
              </c:pt>
              <c:pt idx="15806">
                <c:v>15806</c:v>
              </c:pt>
              <c:pt idx="15807">
                <c:v>15807</c:v>
              </c:pt>
              <c:pt idx="15808">
                <c:v>15808</c:v>
              </c:pt>
              <c:pt idx="15809">
                <c:v>15809</c:v>
              </c:pt>
              <c:pt idx="15810">
                <c:v>15810</c:v>
              </c:pt>
              <c:pt idx="15811">
                <c:v>15811</c:v>
              </c:pt>
              <c:pt idx="15812">
                <c:v>15812</c:v>
              </c:pt>
              <c:pt idx="15813">
                <c:v>15813</c:v>
              </c:pt>
              <c:pt idx="15814">
                <c:v>15814</c:v>
              </c:pt>
              <c:pt idx="15815">
                <c:v>15815</c:v>
              </c:pt>
              <c:pt idx="15816">
                <c:v>15816</c:v>
              </c:pt>
              <c:pt idx="15817">
                <c:v>15817</c:v>
              </c:pt>
              <c:pt idx="15818">
                <c:v>15818</c:v>
              </c:pt>
              <c:pt idx="15819">
                <c:v>15819</c:v>
              </c:pt>
              <c:pt idx="15820">
                <c:v>15820</c:v>
              </c:pt>
              <c:pt idx="15821">
                <c:v>15821</c:v>
              </c:pt>
              <c:pt idx="15822">
                <c:v>15822</c:v>
              </c:pt>
              <c:pt idx="15823">
                <c:v>15823</c:v>
              </c:pt>
              <c:pt idx="15824">
                <c:v>15824</c:v>
              </c:pt>
              <c:pt idx="15825">
                <c:v>15825</c:v>
              </c:pt>
              <c:pt idx="15826">
                <c:v>15826</c:v>
              </c:pt>
              <c:pt idx="15827">
                <c:v>15827</c:v>
              </c:pt>
              <c:pt idx="15828">
                <c:v>15828</c:v>
              </c:pt>
              <c:pt idx="15829">
                <c:v>15829</c:v>
              </c:pt>
              <c:pt idx="15830">
                <c:v>15830</c:v>
              </c:pt>
              <c:pt idx="15831">
                <c:v>15831</c:v>
              </c:pt>
              <c:pt idx="15832">
                <c:v>15832</c:v>
              </c:pt>
              <c:pt idx="15833">
                <c:v>15833</c:v>
              </c:pt>
              <c:pt idx="15834">
                <c:v>15834</c:v>
              </c:pt>
              <c:pt idx="15835">
                <c:v>15835</c:v>
              </c:pt>
              <c:pt idx="15836">
                <c:v>15836</c:v>
              </c:pt>
              <c:pt idx="15837">
                <c:v>15837</c:v>
              </c:pt>
              <c:pt idx="15838">
                <c:v>15838</c:v>
              </c:pt>
              <c:pt idx="15839">
                <c:v>15839</c:v>
              </c:pt>
              <c:pt idx="15840">
                <c:v>15840</c:v>
              </c:pt>
              <c:pt idx="15841">
                <c:v>15841</c:v>
              </c:pt>
              <c:pt idx="15842">
                <c:v>15842</c:v>
              </c:pt>
              <c:pt idx="15843">
                <c:v>15843</c:v>
              </c:pt>
              <c:pt idx="15844">
                <c:v>15844</c:v>
              </c:pt>
              <c:pt idx="15845">
                <c:v>15845</c:v>
              </c:pt>
              <c:pt idx="15846">
                <c:v>15846</c:v>
              </c:pt>
              <c:pt idx="15847">
                <c:v>15847</c:v>
              </c:pt>
              <c:pt idx="15848">
                <c:v>15848</c:v>
              </c:pt>
              <c:pt idx="15849">
                <c:v>15849</c:v>
              </c:pt>
              <c:pt idx="15850">
                <c:v>15850</c:v>
              </c:pt>
              <c:pt idx="15851">
                <c:v>15851</c:v>
              </c:pt>
              <c:pt idx="15852">
                <c:v>15852</c:v>
              </c:pt>
              <c:pt idx="15853">
                <c:v>15853</c:v>
              </c:pt>
              <c:pt idx="15854">
                <c:v>15854</c:v>
              </c:pt>
              <c:pt idx="15855">
                <c:v>15855</c:v>
              </c:pt>
              <c:pt idx="15856">
                <c:v>15856</c:v>
              </c:pt>
              <c:pt idx="15857">
                <c:v>15857</c:v>
              </c:pt>
              <c:pt idx="15858">
                <c:v>15858</c:v>
              </c:pt>
              <c:pt idx="15859">
                <c:v>15859</c:v>
              </c:pt>
              <c:pt idx="15860">
                <c:v>15860</c:v>
              </c:pt>
              <c:pt idx="15861">
                <c:v>15861</c:v>
              </c:pt>
              <c:pt idx="15862">
                <c:v>15862</c:v>
              </c:pt>
              <c:pt idx="15863">
                <c:v>15863</c:v>
              </c:pt>
              <c:pt idx="15864">
                <c:v>15864</c:v>
              </c:pt>
              <c:pt idx="15865">
                <c:v>15865</c:v>
              </c:pt>
              <c:pt idx="15866">
                <c:v>15866</c:v>
              </c:pt>
              <c:pt idx="15867">
                <c:v>15867</c:v>
              </c:pt>
              <c:pt idx="15868">
                <c:v>15868</c:v>
              </c:pt>
              <c:pt idx="15869">
                <c:v>15869</c:v>
              </c:pt>
              <c:pt idx="15870">
                <c:v>15870</c:v>
              </c:pt>
              <c:pt idx="15871">
                <c:v>15871</c:v>
              </c:pt>
              <c:pt idx="15872">
                <c:v>15872</c:v>
              </c:pt>
              <c:pt idx="15873">
                <c:v>15873</c:v>
              </c:pt>
              <c:pt idx="15874">
                <c:v>15874</c:v>
              </c:pt>
              <c:pt idx="15875">
                <c:v>15875</c:v>
              </c:pt>
              <c:pt idx="15876">
                <c:v>15876</c:v>
              </c:pt>
              <c:pt idx="15877">
                <c:v>15877</c:v>
              </c:pt>
              <c:pt idx="15878">
                <c:v>15878</c:v>
              </c:pt>
              <c:pt idx="15879">
                <c:v>15879</c:v>
              </c:pt>
              <c:pt idx="15880">
                <c:v>15880</c:v>
              </c:pt>
              <c:pt idx="15881">
                <c:v>15881</c:v>
              </c:pt>
              <c:pt idx="15882">
                <c:v>15882</c:v>
              </c:pt>
              <c:pt idx="15883">
                <c:v>15883</c:v>
              </c:pt>
              <c:pt idx="15884">
                <c:v>15884</c:v>
              </c:pt>
              <c:pt idx="15885">
                <c:v>15885</c:v>
              </c:pt>
              <c:pt idx="15886">
                <c:v>15886</c:v>
              </c:pt>
              <c:pt idx="15887">
                <c:v>15887</c:v>
              </c:pt>
              <c:pt idx="15888">
                <c:v>15888</c:v>
              </c:pt>
              <c:pt idx="15889">
                <c:v>15889</c:v>
              </c:pt>
              <c:pt idx="15890">
                <c:v>15890</c:v>
              </c:pt>
              <c:pt idx="15891">
                <c:v>15891</c:v>
              </c:pt>
              <c:pt idx="15892">
                <c:v>15892</c:v>
              </c:pt>
              <c:pt idx="15893">
                <c:v>15893</c:v>
              </c:pt>
              <c:pt idx="15894">
                <c:v>15894</c:v>
              </c:pt>
              <c:pt idx="15895">
                <c:v>15895</c:v>
              </c:pt>
              <c:pt idx="15896">
                <c:v>15896</c:v>
              </c:pt>
              <c:pt idx="15897">
                <c:v>15897</c:v>
              </c:pt>
              <c:pt idx="15898">
                <c:v>15898</c:v>
              </c:pt>
              <c:pt idx="15899">
                <c:v>15899</c:v>
              </c:pt>
              <c:pt idx="15900">
                <c:v>15900</c:v>
              </c:pt>
              <c:pt idx="15901">
                <c:v>15901</c:v>
              </c:pt>
              <c:pt idx="15902">
                <c:v>15902</c:v>
              </c:pt>
              <c:pt idx="15903">
                <c:v>15903</c:v>
              </c:pt>
              <c:pt idx="15904">
                <c:v>15904</c:v>
              </c:pt>
              <c:pt idx="15905">
                <c:v>15905</c:v>
              </c:pt>
              <c:pt idx="15906">
                <c:v>15906</c:v>
              </c:pt>
              <c:pt idx="15907">
                <c:v>15907</c:v>
              </c:pt>
              <c:pt idx="15908">
                <c:v>15908</c:v>
              </c:pt>
              <c:pt idx="15909">
                <c:v>15909</c:v>
              </c:pt>
              <c:pt idx="15910">
                <c:v>15910</c:v>
              </c:pt>
              <c:pt idx="15911">
                <c:v>15911</c:v>
              </c:pt>
              <c:pt idx="15912">
                <c:v>15912</c:v>
              </c:pt>
              <c:pt idx="15913">
                <c:v>15913</c:v>
              </c:pt>
              <c:pt idx="15914">
                <c:v>15914</c:v>
              </c:pt>
              <c:pt idx="15915">
                <c:v>15915</c:v>
              </c:pt>
              <c:pt idx="15916">
                <c:v>15916</c:v>
              </c:pt>
              <c:pt idx="15917">
                <c:v>15917</c:v>
              </c:pt>
              <c:pt idx="15918">
                <c:v>15918</c:v>
              </c:pt>
              <c:pt idx="15919">
                <c:v>15919</c:v>
              </c:pt>
              <c:pt idx="15920">
                <c:v>15920</c:v>
              </c:pt>
              <c:pt idx="15921">
                <c:v>15921</c:v>
              </c:pt>
              <c:pt idx="15922">
                <c:v>15922</c:v>
              </c:pt>
              <c:pt idx="15923">
                <c:v>15923</c:v>
              </c:pt>
              <c:pt idx="15924">
                <c:v>15924</c:v>
              </c:pt>
              <c:pt idx="15925">
                <c:v>15925</c:v>
              </c:pt>
              <c:pt idx="15926">
                <c:v>15926</c:v>
              </c:pt>
              <c:pt idx="15927">
                <c:v>15927</c:v>
              </c:pt>
              <c:pt idx="15928">
                <c:v>15928</c:v>
              </c:pt>
              <c:pt idx="15929">
                <c:v>15929</c:v>
              </c:pt>
              <c:pt idx="15930">
                <c:v>15930</c:v>
              </c:pt>
              <c:pt idx="15931">
                <c:v>15931</c:v>
              </c:pt>
              <c:pt idx="15932">
                <c:v>15932</c:v>
              </c:pt>
              <c:pt idx="15933">
                <c:v>15933</c:v>
              </c:pt>
              <c:pt idx="15934">
                <c:v>15934</c:v>
              </c:pt>
              <c:pt idx="15935">
                <c:v>15935</c:v>
              </c:pt>
              <c:pt idx="15936">
                <c:v>15936</c:v>
              </c:pt>
              <c:pt idx="15937">
                <c:v>15937</c:v>
              </c:pt>
              <c:pt idx="15938">
                <c:v>15938</c:v>
              </c:pt>
              <c:pt idx="15939">
                <c:v>15939</c:v>
              </c:pt>
              <c:pt idx="15940">
                <c:v>15940</c:v>
              </c:pt>
              <c:pt idx="15941">
                <c:v>15941</c:v>
              </c:pt>
              <c:pt idx="15942">
                <c:v>15942</c:v>
              </c:pt>
              <c:pt idx="15943">
                <c:v>15943</c:v>
              </c:pt>
              <c:pt idx="15944">
                <c:v>15944</c:v>
              </c:pt>
              <c:pt idx="15945">
                <c:v>15945</c:v>
              </c:pt>
              <c:pt idx="15946">
                <c:v>15946</c:v>
              </c:pt>
              <c:pt idx="15947">
                <c:v>15947</c:v>
              </c:pt>
              <c:pt idx="15948">
                <c:v>15948</c:v>
              </c:pt>
              <c:pt idx="15949">
                <c:v>15949</c:v>
              </c:pt>
              <c:pt idx="15950">
                <c:v>15950</c:v>
              </c:pt>
              <c:pt idx="15951">
                <c:v>15951</c:v>
              </c:pt>
              <c:pt idx="15952">
                <c:v>15952</c:v>
              </c:pt>
              <c:pt idx="15953">
                <c:v>15953</c:v>
              </c:pt>
              <c:pt idx="15954">
                <c:v>15954</c:v>
              </c:pt>
              <c:pt idx="15955">
                <c:v>15955</c:v>
              </c:pt>
              <c:pt idx="15956">
                <c:v>15956</c:v>
              </c:pt>
              <c:pt idx="15957">
                <c:v>15957</c:v>
              </c:pt>
              <c:pt idx="15958">
                <c:v>15958</c:v>
              </c:pt>
              <c:pt idx="15959">
                <c:v>15959</c:v>
              </c:pt>
              <c:pt idx="15960">
                <c:v>15960</c:v>
              </c:pt>
              <c:pt idx="15961">
                <c:v>15961</c:v>
              </c:pt>
              <c:pt idx="15962">
                <c:v>15962</c:v>
              </c:pt>
              <c:pt idx="15963">
                <c:v>15963</c:v>
              </c:pt>
              <c:pt idx="15964">
                <c:v>15964</c:v>
              </c:pt>
              <c:pt idx="15965">
                <c:v>15965</c:v>
              </c:pt>
              <c:pt idx="15966">
                <c:v>15966</c:v>
              </c:pt>
              <c:pt idx="15967">
                <c:v>15967</c:v>
              </c:pt>
              <c:pt idx="15968">
                <c:v>15968</c:v>
              </c:pt>
              <c:pt idx="15969">
                <c:v>15969</c:v>
              </c:pt>
              <c:pt idx="15970">
                <c:v>15970</c:v>
              </c:pt>
              <c:pt idx="15971">
                <c:v>15971</c:v>
              </c:pt>
              <c:pt idx="15972">
                <c:v>15972</c:v>
              </c:pt>
              <c:pt idx="15973">
                <c:v>15973</c:v>
              </c:pt>
              <c:pt idx="15974">
                <c:v>15974</c:v>
              </c:pt>
              <c:pt idx="15975">
                <c:v>15975</c:v>
              </c:pt>
              <c:pt idx="15976">
                <c:v>15976</c:v>
              </c:pt>
              <c:pt idx="15977">
                <c:v>15977</c:v>
              </c:pt>
              <c:pt idx="15978">
                <c:v>15978</c:v>
              </c:pt>
              <c:pt idx="15979">
                <c:v>15979</c:v>
              </c:pt>
              <c:pt idx="15980">
                <c:v>15980</c:v>
              </c:pt>
              <c:pt idx="15981">
                <c:v>15981</c:v>
              </c:pt>
              <c:pt idx="15982">
                <c:v>15982</c:v>
              </c:pt>
              <c:pt idx="15983">
                <c:v>15983</c:v>
              </c:pt>
              <c:pt idx="15984">
                <c:v>15984</c:v>
              </c:pt>
              <c:pt idx="15985">
                <c:v>15985</c:v>
              </c:pt>
              <c:pt idx="15986">
                <c:v>15986</c:v>
              </c:pt>
              <c:pt idx="15987">
                <c:v>15987</c:v>
              </c:pt>
              <c:pt idx="15988">
                <c:v>15988</c:v>
              </c:pt>
              <c:pt idx="15989">
                <c:v>15989</c:v>
              </c:pt>
              <c:pt idx="15990">
                <c:v>15990</c:v>
              </c:pt>
              <c:pt idx="15991">
                <c:v>15991</c:v>
              </c:pt>
              <c:pt idx="15992">
                <c:v>15992</c:v>
              </c:pt>
              <c:pt idx="15993">
                <c:v>15993</c:v>
              </c:pt>
              <c:pt idx="15994">
                <c:v>15994</c:v>
              </c:pt>
              <c:pt idx="15995">
                <c:v>15995</c:v>
              </c:pt>
              <c:pt idx="15996">
                <c:v>15996</c:v>
              </c:pt>
              <c:pt idx="15997">
                <c:v>15997</c:v>
              </c:pt>
              <c:pt idx="15998">
                <c:v>15998</c:v>
              </c:pt>
              <c:pt idx="15999">
                <c:v>15999</c:v>
              </c:pt>
              <c:pt idx="16000">
                <c:v>16000</c:v>
              </c:pt>
              <c:pt idx="16001">
                <c:v>16001</c:v>
              </c:pt>
              <c:pt idx="16002">
                <c:v>16002</c:v>
              </c:pt>
              <c:pt idx="16003">
                <c:v>16003</c:v>
              </c:pt>
              <c:pt idx="16004">
                <c:v>16004</c:v>
              </c:pt>
              <c:pt idx="16005">
                <c:v>16005</c:v>
              </c:pt>
              <c:pt idx="16006">
                <c:v>16006</c:v>
              </c:pt>
              <c:pt idx="16007">
                <c:v>16007</c:v>
              </c:pt>
              <c:pt idx="16008">
                <c:v>16008</c:v>
              </c:pt>
              <c:pt idx="16009">
                <c:v>16009</c:v>
              </c:pt>
              <c:pt idx="16010">
                <c:v>16010</c:v>
              </c:pt>
              <c:pt idx="16011">
                <c:v>16011</c:v>
              </c:pt>
              <c:pt idx="16012">
                <c:v>16012</c:v>
              </c:pt>
              <c:pt idx="16013">
                <c:v>16013</c:v>
              </c:pt>
              <c:pt idx="16014">
                <c:v>16014</c:v>
              </c:pt>
              <c:pt idx="16015">
                <c:v>16015</c:v>
              </c:pt>
              <c:pt idx="16016">
                <c:v>16016</c:v>
              </c:pt>
              <c:pt idx="16017">
                <c:v>16017</c:v>
              </c:pt>
              <c:pt idx="16018">
                <c:v>16018</c:v>
              </c:pt>
              <c:pt idx="16019">
                <c:v>16019</c:v>
              </c:pt>
              <c:pt idx="16020">
                <c:v>16020</c:v>
              </c:pt>
              <c:pt idx="16021">
                <c:v>16021</c:v>
              </c:pt>
              <c:pt idx="16022">
                <c:v>16022</c:v>
              </c:pt>
              <c:pt idx="16023">
                <c:v>16023</c:v>
              </c:pt>
              <c:pt idx="16024">
                <c:v>16024</c:v>
              </c:pt>
              <c:pt idx="16025">
                <c:v>16025</c:v>
              </c:pt>
              <c:pt idx="16026">
                <c:v>16026</c:v>
              </c:pt>
              <c:pt idx="16027">
                <c:v>16027</c:v>
              </c:pt>
              <c:pt idx="16028">
                <c:v>16028</c:v>
              </c:pt>
              <c:pt idx="16029">
                <c:v>16029</c:v>
              </c:pt>
              <c:pt idx="16030">
                <c:v>16030</c:v>
              </c:pt>
              <c:pt idx="16031">
                <c:v>16031</c:v>
              </c:pt>
              <c:pt idx="16032">
                <c:v>16032</c:v>
              </c:pt>
              <c:pt idx="16033">
                <c:v>16033</c:v>
              </c:pt>
              <c:pt idx="16034">
                <c:v>16034</c:v>
              </c:pt>
              <c:pt idx="16035">
                <c:v>16035</c:v>
              </c:pt>
              <c:pt idx="16036">
                <c:v>16036</c:v>
              </c:pt>
              <c:pt idx="16037">
                <c:v>16037</c:v>
              </c:pt>
              <c:pt idx="16038">
                <c:v>16038</c:v>
              </c:pt>
              <c:pt idx="16039">
                <c:v>16039</c:v>
              </c:pt>
              <c:pt idx="16040">
                <c:v>16040</c:v>
              </c:pt>
              <c:pt idx="16041">
                <c:v>16041</c:v>
              </c:pt>
              <c:pt idx="16042">
                <c:v>16042</c:v>
              </c:pt>
              <c:pt idx="16043">
                <c:v>16043</c:v>
              </c:pt>
              <c:pt idx="16044">
                <c:v>16044</c:v>
              </c:pt>
              <c:pt idx="16045">
                <c:v>16045</c:v>
              </c:pt>
              <c:pt idx="16046">
                <c:v>16046</c:v>
              </c:pt>
              <c:pt idx="16047">
                <c:v>16047</c:v>
              </c:pt>
              <c:pt idx="16048">
                <c:v>16048</c:v>
              </c:pt>
              <c:pt idx="16049">
                <c:v>16049</c:v>
              </c:pt>
              <c:pt idx="16050">
                <c:v>16050</c:v>
              </c:pt>
              <c:pt idx="16051">
                <c:v>16051</c:v>
              </c:pt>
              <c:pt idx="16052">
                <c:v>16052</c:v>
              </c:pt>
              <c:pt idx="16053">
                <c:v>16053</c:v>
              </c:pt>
              <c:pt idx="16054">
                <c:v>16054</c:v>
              </c:pt>
              <c:pt idx="16055">
                <c:v>16055</c:v>
              </c:pt>
              <c:pt idx="16056">
                <c:v>16056</c:v>
              </c:pt>
              <c:pt idx="16057">
                <c:v>16057</c:v>
              </c:pt>
              <c:pt idx="16058">
                <c:v>16058</c:v>
              </c:pt>
              <c:pt idx="16059">
                <c:v>16059</c:v>
              </c:pt>
              <c:pt idx="16060">
                <c:v>16060</c:v>
              </c:pt>
              <c:pt idx="16061">
                <c:v>16061</c:v>
              </c:pt>
              <c:pt idx="16062">
                <c:v>16062</c:v>
              </c:pt>
              <c:pt idx="16063">
                <c:v>16063</c:v>
              </c:pt>
              <c:pt idx="16064">
                <c:v>16064</c:v>
              </c:pt>
              <c:pt idx="16065">
                <c:v>16065</c:v>
              </c:pt>
              <c:pt idx="16066">
                <c:v>16066</c:v>
              </c:pt>
              <c:pt idx="16067">
                <c:v>16067</c:v>
              </c:pt>
              <c:pt idx="16068">
                <c:v>16068</c:v>
              </c:pt>
              <c:pt idx="16069">
                <c:v>16069</c:v>
              </c:pt>
              <c:pt idx="16070">
                <c:v>16070</c:v>
              </c:pt>
              <c:pt idx="16071">
                <c:v>16071</c:v>
              </c:pt>
              <c:pt idx="16072">
                <c:v>16072</c:v>
              </c:pt>
              <c:pt idx="16073">
                <c:v>16073</c:v>
              </c:pt>
              <c:pt idx="16074">
                <c:v>16074</c:v>
              </c:pt>
              <c:pt idx="16075">
                <c:v>16075</c:v>
              </c:pt>
              <c:pt idx="16076">
                <c:v>16076</c:v>
              </c:pt>
              <c:pt idx="16077">
                <c:v>16077</c:v>
              </c:pt>
              <c:pt idx="16078">
                <c:v>16078</c:v>
              </c:pt>
              <c:pt idx="16079">
                <c:v>16079</c:v>
              </c:pt>
              <c:pt idx="16080">
                <c:v>16080</c:v>
              </c:pt>
              <c:pt idx="16081">
                <c:v>16081</c:v>
              </c:pt>
              <c:pt idx="16082">
                <c:v>16082</c:v>
              </c:pt>
              <c:pt idx="16083">
                <c:v>16083</c:v>
              </c:pt>
              <c:pt idx="16084">
                <c:v>16084</c:v>
              </c:pt>
              <c:pt idx="16085">
                <c:v>16085</c:v>
              </c:pt>
              <c:pt idx="16086">
                <c:v>16086</c:v>
              </c:pt>
              <c:pt idx="16087">
                <c:v>16087</c:v>
              </c:pt>
              <c:pt idx="16088">
                <c:v>16088</c:v>
              </c:pt>
              <c:pt idx="16089">
                <c:v>16089</c:v>
              </c:pt>
              <c:pt idx="16090">
                <c:v>16090</c:v>
              </c:pt>
              <c:pt idx="16091">
                <c:v>16091</c:v>
              </c:pt>
              <c:pt idx="16092">
                <c:v>16092</c:v>
              </c:pt>
              <c:pt idx="16093">
                <c:v>16093</c:v>
              </c:pt>
              <c:pt idx="16094">
                <c:v>16094</c:v>
              </c:pt>
              <c:pt idx="16095">
                <c:v>16095</c:v>
              </c:pt>
              <c:pt idx="16096">
                <c:v>16096</c:v>
              </c:pt>
              <c:pt idx="16097">
                <c:v>16097</c:v>
              </c:pt>
              <c:pt idx="16098">
                <c:v>16098</c:v>
              </c:pt>
              <c:pt idx="16099">
                <c:v>16099</c:v>
              </c:pt>
              <c:pt idx="16100">
                <c:v>16100</c:v>
              </c:pt>
              <c:pt idx="16101">
                <c:v>16101</c:v>
              </c:pt>
              <c:pt idx="16102">
                <c:v>16102</c:v>
              </c:pt>
              <c:pt idx="16103">
                <c:v>16103</c:v>
              </c:pt>
              <c:pt idx="16104">
                <c:v>16104</c:v>
              </c:pt>
              <c:pt idx="16105">
                <c:v>16105</c:v>
              </c:pt>
              <c:pt idx="16106">
                <c:v>16106</c:v>
              </c:pt>
              <c:pt idx="16107">
                <c:v>16107</c:v>
              </c:pt>
              <c:pt idx="16108">
                <c:v>16108</c:v>
              </c:pt>
              <c:pt idx="16109">
                <c:v>16109</c:v>
              </c:pt>
              <c:pt idx="16110">
                <c:v>16110</c:v>
              </c:pt>
              <c:pt idx="16111">
                <c:v>16111</c:v>
              </c:pt>
              <c:pt idx="16112">
                <c:v>16112</c:v>
              </c:pt>
              <c:pt idx="16113">
                <c:v>16113</c:v>
              </c:pt>
              <c:pt idx="16114">
                <c:v>16114</c:v>
              </c:pt>
              <c:pt idx="16115">
                <c:v>16115</c:v>
              </c:pt>
              <c:pt idx="16116">
                <c:v>16116</c:v>
              </c:pt>
              <c:pt idx="16117">
                <c:v>16117</c:v>
              </c:pt>
              <c:pt idx="16118">
                <c:v>16118</c:v>
              </c:pt>
              <c:pt idx="16119">
                <c:v>16119</c:v>
              </c:pt>
              <c:pt idx="16120">
                <c:v>16120</c:v>
              </c:pt>
              <c:pt idx="16121">
                <c:v>16121</c:v>
              </c:pt>
              <c:pt idx="16122">
                <c:v>16122</c:v>
              </c:pt>
              <c:pt idx="16123">
                <c:v>16123</c:v>
              </c:pt>
              <c:pt idx="16124">
                <c:v>16124</c:v>
              </c:pt>
              <c:pt idx="16125">
                <c:v>16125</c:v>
              </c:pt>
              <c:pt idx="16126">
                <c:v>16126</c:v>
              </c:pt>
              <c:pt idx="16127">
                <c:v>16127</c:v>
              </c:pt>
              <c:pt idx="16128">
                <c:v>16128</c:v>
              </c:pt>
              <c:pt idx="16129">
                <c:v>16129</c:v>
              </c:pt>
              <c:pt idx="16130">
                <c:v>16130</c:v>
              </c:pt>
              <c:pt idx="16131">
                <c:v>16131</c:v>
              </c:pt>
              <c:pt idx="16132">
                <c:v>16132</c:v>
              </c:pt>
              <c:pt idx="16133">
                <c:v>16133</c:v>
              </c:pt>
              <c:pt idx="16134">
                <c:v>16134</c:v>
              </c:pt>
              <c:pt idx="16135">
                <c:v>16135</c:v>
              </c:pt>
              <c:pt idx="16136">
                <c:v>16136</c:v>
              </c:pt>
              <c:pt idx="16137">
                <c:v>16137</c:v>
              </c:pt>
              <c:pt idx="16138">
                <c:v>16138</c:v>
              </c:pt>
              <c:pt idx="16139">
                <c:v>16139</c:v>
              </c:pt>
              <c:pt idx="16140">
                <c:v>16140</c:v>
              </c:pt>
              <c:pt idx="16141">
                <c:v>16141</c:v>
              </c:pt>
              <c:pt idx="16142">
                <c:v>16142</c:v>
              </c:pt>
              <c:pt idx="16143">
                <c:v>16143</c:v>
              </c:pt>
              <c:pt idx="16144">
                <c:v>16144</c:v>
              </c:pt>
              <c:pt idx="16145">
                <c:v>16145</c:v>
              </c:pt>
              <c:pt idx="16146">
                <c:v>16146</c:v>
              </c:pt>
              <c:pt idx="16147">
                <c:v>16147</c:v>
              </c:pt>
              <c:pt idx="16148">
                <c:v>16148</c:v>
              </c:pt>
              <c:pt idx="16149">
                <c:v>16149</c:v>
              </c:pt>
              <c:pt idx="16150">
                <c:v>16150</c:v>
              </c:pt>
              <c:pt idx="16151">
                <c:v>16151</c:v>
              </c:pt>
              <c:pt idx="16152">
                <c:v>16152</c:v>
              </c:pt>
              <c:pt idx="16153">
                <c:v>16153</c:v>
              </c:pt>
              <c:pt idx="16154">
                <c:v>16154</c:v>
              </c:pt>
              <c:pt idx="16155">
                <c:v>16155</c:v>
              </c:pt>
              <c:pt idx="16156">
                <c:v>16156</c:v>
              </c:pt>
              <c:pt idx="16157">
                <c:v>16157</c:v>
              </c:pt>
              <c:pt idx="16158">
                <c:v>16158</c:v>
              </c:pt>
              <c:pt idx="16159">
                <c:v>16159</c:v>
              </c:pt>
              <c:pt idx="16160">
                <c:v>16160</c:v>
              </c:pt>
              <c:pt idx="16161">
                <c:v>16161</c:v>
              </c:pt>
              <c:pt idx="16162">
                <c:v>16162</c:v>
              </c:pt>
              <c:pt idx="16163">
                <c:v>16163</c:v>
              </c:pt>
              <c:pt idx="16164">
                <c:v>16164</c:v>
              </c:pt>
              <c:pt idx="16165">
                <c:v>16165</c:v>
              </c:pt>
              <c:pt idx="16166">
                <c:v>16166</c:v>
              </c:pt>
              <c:pt idx="16167">
                <c:v>16167</c:v>
              </c:pt>
              <c:pt idx="16168">
                <c:v>16168</c:v>
              </c:pt>
              <c:pt idx="16169">
                <c:v>16169</c:v>
              </c:pt>
              <c:pt idx="16170">
                <c:v>16170</c:v>
              </c:pt>
              <c:pt idx="16171">
                <c:v>16171</c:v>
              </c:pt>
              <c:pt idx="16172">
                <c:v>16172</c:v>
              </c:pt>
              <c:pt idx="16173">
                <c:v>16173</c:v>
              </c:pt>
              <c:pt idx="16174">
                <c:v>16174</c:v>
              </c:pt>
              <c:pt idx="16175">
                <c:v>16175</c:v>
              </c:pt>
              <c:pt idx="16176">
                <c:v>16176</c:v>
              </c:pt>
              <c:pt idx="16177">
                <c:v>16177</c:v>
              </c:pt>
              <c:pt idx="16178">
                <c:v>16178</c:v>
              </c:pt>
              <c:pt idx="16179">
                <c:v>16179</c:v>
              </c:pt>
              <c:pt idx="16180">
                <c:v>16180</c:v>
              </c:pt>
              <c:pt idx="16181">
                <c:v>16181</c:v>
              </c:pt>
              <c:pt idx="16182">
                <c:v>16182</c:v>
              </c:pt>
              <c:pt idx="16183">
                <c:v>16183</c:v>
              </c:pt>
              <c:pt idx="16184">
                <c:v>16184</c:v>
              </c:pt>
              <c:pt idx="16185">
                <c:v>16185</c:v>
              </c:pt>
              <c:pt idx="16186">
                <c:v>16186</c:v>
              </c:pt>
              <c:pt idx="16187">
                <c:v>16187</c:v>
              </c:pt>
              <c:pt idx="16188">
                <c:v>16188</c:v>
              </c:pt>
              <c:pt idx="16189">
                <c:v>16189</c:v>
              </c:pt>
              <c:pt idx="16190">
                <c:v>16190</c:v>
              </c:pt>
              <c:pt idx="16191">
                <c:v>16191</c:v>
              </c:pt>
              <c:pt idx="16192">
                <c:v>16192</c:v>
              </c:pt>
              <c:pt idx="16193">
                <c:v>16193</c:v>
              </c:pt>
              <c:pt idx="16194">
                <c:v>16194</c:v>
              </c:pt>
              <c:pt idx="16195">
                <c:v>16195</c:v>
              </c:pt>
              <c:pt idx="16196">
                <c:v>16196</c:v>
              </c:pt>
              <c:pt idx="16197">
                <c:v>16197</c:v>
              </c:pt>
              <c:pt idx="16198">
                <c:v>16198</c:v>
              </c:pt>
              <c:pt idx="16199">
                <c:v>16199</c:v>
              </c:pt>
              <c:pt idx="16200">
                <c:v>16200</c:v>
              </c:pt>
              <c:pt idx="16201">
                <c:v>16201</c:v>
              </c:pt>
              <c:pt idx="16202">
                <c:v>16202</c:v>
              </c:pt>
              <c:pt idx="16203">
                <c:v>16203</c:v>
              </c:pt>
              <c:pt idx="16204">
                <c:v>16204</c:v>
              </c:pt>
              <c:pt idx="16205">
                <c:v>16205</c:v>
              </c:pt>
              <c:pt idx="16206">
                <c:v>16206</c:v>
              </c:pt>
              <c:pt idx="16207">
                <c:v>16207</c:v>
              </c:pt>
              <c:pt idx="16208">
                <c:v>16208</c:v>
              </c:pt>
              <c:pt idx="16209">
                <c:v>16209</c:v>
              </c:pt>
              <c:pt idx="16210">
                <c:v>16210</c:v>
              </c:pt>
              <c:pt idx="16211">
                <c:v>16211</c:v>
              </c:pt>
              <c:pt idx="16212">
                <c:v>16212</c:v>
              </c:pt>
              <c:pt idx="16213">
                <c:v>16213</c:v>
              </c:pt>
              <c:pt idx="16214">
                <c:v>16214</c:v>
              </c:pt>
              <c:pt idx="16215">
                <c:v>16215</c:v>
              </c:pt>
              <c:pt idx="16216">
                <c:v>16216</c:v>
              </c:pt>
              <c:pt idx="16217">
                <c:v>16217</c:v>
              </c:pt>
              <c:pt idx="16218">
                <c:v>16218</c:v>
              </c:pt>
              <c:pt idx="16219">
                <c:v>16219</c:v>
              </c:pt>
              <c:pt idx="16220">
                <c:v>16220</c:v>
              </c:pt>
              <c:pt idx="16221">
                <c:v>16221</c:v>
              </c:pt>
              <c:pt idx="16222">
                <c:v>16222</c:v>
              </c:pt>
              <c:pt idx="16223">
                <c:v>16223</c:v>
              </c:pt>
              <c:pt idx="16224">
                <c:v>16224</c:v>
              </c:pt>
              <c:pt idx="16225">
                <c:v>16225</c:v>
              </c:pt>
              <c:pt idx="16226">
                <c:v>16226</c:v>
              </c:pt>
              <c:pt idx="16227">
                <c:v>16227</c:v>
              </c:pt>
              <c:pt idx="16228">
                <c:v>16228</c:v>
              </c:pt>
              <c:pt idx="16229">
                <c:v>16229</c:v>
              </c:pt>
              <c:pt idx="16230">
                <c:v>16230</c:v>
              </c:pt>
              <c:pt idx="16231">
                <c:v>16231</c:v>
              </c:pt>
              <c:pt idx="16232">
                <c:v>16232</c:v>
              </c:pt>
              <c:pt idx="16233">
                <c:v>16233</c:v>
              </c:pt>
              <c:pt idx="16234">
                <c:v>16234</c:v>
              </c:pt>
              <c:pt idx="16235">
                <c:v>16235</c:v>
              </c:pt>
              <c:pt idx="16236">
                <c:v>16236</c:v>
              </c:pt>
              <c:pt idx="16237">
                <c:v>16237</c:v>
              </c:pt>
              <c:pt idx="16238">
                <c:v>16238</c:v>
              </c:pt>
              <c:pt idx="16239">
                <c:v>16239</c:v>
              </c:pt>
              <c:pt idx="16240">
                <c:v>16240</c:v>
              </c:pt>
              <c:pt idx="16241">
                <c:v>16241</c:v>
              </c:pt>
              <c:pt idx="16242">
                <c:v>16242</c:v>
              </c:pt>
              <c:pt idx="16243">
                <c:v>16243</c:v>
              </c:pt>
              <c:pt idx="16244">
                <c:v>16244</c:v>
              </c:pt>
              <c:pt idx="16245">
                <c:v>16245</c:v>
              </c:pt>
              <c:pt idx="16246">
                <c:v>16246</c:v>
              </c:pt>
              <c:pt idx="16247">
                <c:v>16247</c:v>
              </c:pt>
              <c:pt idx="16248">
                <c:v>16248</c:v>
              </c:pt>
              <c:pt idx="16249">
                <c:v>16249</c:v>
              </c:pt>
              <c:pt idx="16250">
                <c:v>16250</c:v>
              </c:pt>
              <c:pt idx="16251">
                <c:v>16251</c:v>
              </c:pt>
              <c:pt idx="16252">
                <c:v>16252</c:v>
              </c:pt>
              <c:pt idx="16253">
                <c:v>16253</c:v>
              </c:pt>
              <c:pt idx="16254">
                <c:v>16254</c:v>
              </c:pt>
              <c:pt idx="16255">
                <c:v>16255</c:v>
              </c:pt>
              <c:pt idx="16256">
                <c:v>16256</c:v>
              </c:pt>
              <c:pt idx="16257">
                <c:v>16257</c:v>
              </c:pt>
              <c:pt idx="16258">
                <c:v>16258</c:v>
              </c:pt>
              <c:pt idx="16259">
                <c:v>16259</c:v>
              </c:pt>
              <c:pt idx="16260">
                <c:v>16260</c:v>
              </c:pt>
              <c:pt idx="16261">
                <c:v>16261</c:v>
              </c:pt>
              <c:pt idx="16262">
                <c:v>16262</c:v>
              </c:pt>
              <c:pt idx="16263">
                <c:v>16263</c:v>
              </c:pt>
              <c:pt idx="16264">
                <c:v>16264</c:v>
              </c:pt>
              <c:pt idx="16265">
                <c:v>16265</c:v>
              </c:pt>
              <c:pt idx="16266">
                <c:v>16266</c:v>
              </c:pt>
              <c:pt idx="16267">
                <c:v>16267</c:v>
              </c:pt>
              <c:pt idx="16268">
                <c:v>16268</c:v>
              </c:pt>
              <c:pt idx="16269">
                <c:v>16269</c:v>
              </c:pt>
              <c:pt idx="16270">
                <c:v>16270</c:v>
              </c:pt>
              <c:pt idx="16271">
                <c:v>16271</c:v>
              </c:pt>
              <c:pt idx="16272">
                <c:v>16272</c:v>
              </c:pt>
              <c:pt idx="16273">
                <c:v>16273</c:v>
              </c:pt>
              <c:pt idx="16274">
                <c:v>16274</c:v>
              </c:pt>
              <c:pt idx="16275">
                <c:v>16275</c:v>
              </c:pt>
              <c:pt idx="16276">
                <c:v>16276</c:v>
              </c:pt>
              <c:pt idx="16277">
                <c:v>16277</c:v>
              </c:pt>
              <c:pt idx="16278">
                <c:v>16278</c:v>
              </c:pt>
              <c:pt idx="16279">
                <c:v>16279</c:v>
              </c:pt>
              <c:pt idx="16280">
                <c:v>16280</c:v>
              </c:pt>
              <c:pt idx="16281">
                <c:v>16281</c:v>
              </c:pt>
              <c:pt idx="16282">
                <c:v>16282</c:v>
              </c:pt>
              <c:pt idx="16283">
                <c:v>16283</c:v>
              </c:pt>
              <c:pt idx="16284">
                <c:v>16284</c:v>
              </c:pt>
              <c:pt idx="16285">
                <c:v>16285</c:v>
              </c:pt>
              <c:pt idx="16286">
                <c:v>16286</c:v>
              </c:pt>
              <c:pt idx="16287">
                <c:v>16287</c:v>
              </c:pt>
              <c:pt idx="16288">
                <c:v>16288</c:v>
              </c:pt>
              <c:pt idx="16289">
                <c:v>16289</c:v>
              </c:pt>
              <c:pt idx="16290">
                <c:v>16290</c:v>
              </c:pt>
              <c:pt idx="16291">
                <c:v>16291</c:v>
              </c:pt>
              <c:pt idx="16292">
                <c:v>16292</c:v>
              </c:pt>
              <c:pt idx="16293">
                <c:v>16293</c:v>
              </c:pt>
              <c:pt idx="16294">
                <c:v>16294</c:v>
              </c:pt>
              <c:pt idx="16295">
                <c:v>16295</c:v>
              </c:pt>
              <c:pt idx="16296">
                <c:v>16296</c:v>
              </c:pt>
              <c:pt idx="16297">
                <c:v>16297</c:v>
              </c:pt>
              <c:pt idx="16298">
                <c:v>16298</c:v>
              </c:pt>
              <c:pt idx="16299">
                <c:v>16299</c:v>
              </c:pt>
              <c:pt idx="16300">
                <c:v>16300</c:v>
              </c:pt>
              <c:pt idx="16301">
                <c:v>16301</c:v>
              </c:pt>
              <c:pt idx="16302">
                <c:v>16302</c:v>
              </c:pt>
              <c:pt idx="16303">
                <c:v>16303</c:v>
              </c:pt>
              <c:pt idx="16304">
                <c:v>16304</c:v>
              </c:pt>
              <c:pt idx="16305">
                <c:v>16305</c:v>
              </c:pt>
              <c:pt idx="16306">
                <c:v>16306</c:v>
              </c:pt>
              <c:pt idx="16307">
                <c:v>16307</c:v>
              </c:pt>
              <c:pt idx="16308">
                <c:v>16308</c:v>
              </c:pt>
              <c:pt idx="16309">
                <c:v>16309</c:v>
              </c:pt>
              <c:pt idx="16310">
                <c:v>16310</c:v>
              </c:pt>
              <c:pt idx="16311">
                <c:v>16311</c:v>
              </c:pt>
              <c:pt idx="16312">
                <c:v>16312</c:v>
              </c:pt>
              <c:pt idx="16313">
                <c:v>16313</c:v>
              </c:pt>
              <c:pt idx="16314">
                <c:v>16314</c:v>
              </c:pt>
              <c:pt idx="16315">
                <c:v>16315</c:v>
              </c:pt>
              <c:pt idx="16316">
                <c:v>16316</c:v>
              </c:pt>
              <c:pt idx="16317">
                <c:v>16317</c:v>
              </c:pt>
              <c:pt idx="16318">
                <c:v>16318</c:v>
              </c:pt>
              <c:pt idx="16319">
                <c:v>16319</c:v>
              </c:pt>
              <c:pt idx="16320">
                <c:v>16320</c:v>
              </c:pt>
              <c:pt idx="16321">
                <c:v>16321</c:v>
              </c:pt>
              <c:pt idx="16322">
                <c:v>16322</c:v>
              </c:pt>
              <c:pt idx="16323">
                <c:v>16323</c:v>
              </c:pt>
              <c:pt idx="16324">
                <c:v>16324</c:v>
              </c:pt>
              <c:pt idx="16325">
                <c:v>16325</c:v>
              </c:pt>
              <c:pt idx="16326">
                <c:v>16326</c:v>
              </c:pt>
              <c:pt idx="16327">
                <c:v>16327</c:v>
              </c:pt>
              <c:pt idx="16328">
                <c:v>16328</c:v>
              </c:pt>
              <c:pt idx="16329">
                <c:v>16329</c:v>
              </c:pt>
              <c:pt idx="16330">
                <c:v>16330</c:v>
              </c:pt>
              <c:pt idx="16331">
                <c:v>16331</c:v>
              </c:pt>
              <c:pt idx="16332">
                <c:v>16332</c:v>
              </c:pt>
              <c:pt idx="16333">
                <c:v>16333</c:v>
              </c:pt>
              <c:pt idx="16334">
                <c:v>16334</c:v>
              </c:pt>
              <c:pt idx="16335">
                <c:v>16335</c:v>
              </c:pt>
              <c:pt idx="16336">
                <c:v>16336</c:v>
              </c:pt>
              <c:pt idx="16337">
                <c:v>16337</c:v>
              </c:pt>
              <c:pt idx="16338">
                <c:v>16338</c:v>
              </c:pt>
              <c:pt idx="16339">
                <c:v>16339</c:v>
              </c:pt>
              <c:pt idx="16340">
                <c:v>16340</c:v>
              </c:pt>
              <c:pt idx="16341">
                <c:v>16341</c:v>
              </c:pt>
              <c:pt idx="16342">
                <c:v>16342</c:v>
              </c:pt>
              <c:pt idx="16343">
                <c:v>16343</c:v>
              </c:pt>
              <c:pt idx="16344">
                <c:v>16344</c:v>
              </c:pt>
              <c:pt idx="16345">
                <c:v>16345</c:v>
              </c:pt>
              <c:pt idx="16346">
                <c:v>16346</c:v>
              </c:pt>
              <c:pt idx="16347">
                <c:v>16347</c:v>
              </c:pt>
              <c:pt idx="16348">
                <c:v>16348</c:v>
              </c:pt>
              <c:pt idx="16349">
                <c:v>16349</c:v>
              </c:pt>
              <c:pt idx="16350">
                <c:v>16350</c:v>
              </c:pt>
              <c:pt idx="16351">
                <c:v>16351</c:v>
              </c:pt>
              <c:pt idx="16352">
                <c:v>16352</c:v>
              </c:pt>
              <c:pt idx="16353">
                <c:v>16353</c:v>
              </c:pt>
              <c:pt idx="16354">
                <c:v>16354</c:v>
              </c:pt>
              <c:pt idx="16355">
                <c:v>16355</c:v>
              </c:pt>
              <c:pt idx="16356">
                <c:v>16356</c:v>
              </c:pt>
              <c:pt idx="16357">
                <c:v>16357</c:v>
              </c:pt>
              <c:pt idx="16358">
                <c:v>16358</c:v>
              </c:pt>
              <c:pt idx="16359">
                <c:v>16359</c:v>
              </c:pt>
              <c:pt idx="16360">
                <c:v>16360</c:v>
              </c:pt>
              <c:pt idx="16361">
                <c:v>16361</c:v>
              </c:pt>
              <c:pt idx="16362">
                <c:v>16362</c:v>
              </c:pt>
              <c:pt idx="16363">
                <c:v>16363</c:v>
              </c:pt>
              <c:pt idx="16364">
                <c:v>16364</c:v>
              </c:pt>
              <c:pt idx="16365">
                <c:v>16365</c:v>
              </c:pt>
              <c:pt idx="16366">
                <c:v>16366</c:v>
              </c:pt>
              <c:pt idx="16367">
                <c:v>16367</c:v>
              </c:pt>
              <c:pt idx="16368">
                <c:v>16368</c:v>
              </c:pt>
              <c:pt idx="16369">
                <c:v>16369</c:v>
              </c:pt>
              <c:pt idx="16370">
                <c:v>16370</c:v>
              </c:pt>
              <c:pt idx="16371">
                <c:v>16371</c:v>
              </c:pt>
              <c:pt idx="16372">
                <c:v>16372</c:v>
              </c:pt>
              <c:pt idx="16373">
                <c:v>16373</c:v>
              </c:pt>
              <c:pt idx="16374">
                <c:v>16374</c:v>
              </c:pt>
              <c:pt idx="16375">
                <c:v>16375</c:v>
              </c:pt>
              <c:pt idx="16376">
                <c:v>16376</c:v>
              </c:pt>
              <c:pt idx="16377">
                <c:v>16377</c:v>
              </c:pt>
              <c:pt idx="16378">
                <c:v>16378</c:v>
              </c:pt>
              <c:pt idx="16379">
                <c:v>16379</c:v>
              </c:pt>
              <c:pt idx="16380">
                <c:v>16380</c:v>
              </c:pt>
              <c:pt idx="16381">
                <c:v>16381</c:v>
              </c:pt>
              <c:pt idx="16382">
                <c:v>16382</c:v>
              </c:pt>
              <c:pt idx="16383">
                <c:v>16383</c:v>
              </c:pt>
              <c:pt idx="16384">
                <c:v>16384</c:v>
              </c:pt>
              <c:pt idx="16385">
                <c:v>16385</c:v>
              </c:pt>
              <c:pt idx="16386">
                <c:v>16386</c:v>
              </c:pt>
              <c:pt idx="16387">
                <c:v>16387</c:v>
              </c:pt>
              <c:pt idx="16388">
                <c:v>16388</c:v>
              </c:pt>
              <c:pt idx="16389">
                <c:v>16389</c:v>
              </c:pt>
              <c:pt idx="16390">
                <c:v>16390</c:v>
              </c:pt>
              <c:pt idx="16391">
                <c:v>16391</c:v>
              </c:pt>
              <c:pt idx="16392">
                <c:v>16392</c:v>
              </c:pt>
              <c:pt idx="16393">
                <c:v>16393</c:v>
              </c:pt>
              <c:pt idx="16394">
                <c:v>16394</c:v>
              </c:pt>
              <c:pt idx="16395">
                <c:v>16395</c:v>
              </c:pt>
              <c:pt idx="16396">
                <c:v>16396</c:v>
              </c:pt>
              <c:pt idx="16397">
                <c:v>16397</c:v>
              </c:pt>
              <c:pt idx="16398">
                <c:v>16398</c:v>
              </c:pt>
              <c:pt idx="16399">
                <c:v>16399</c:v>
              </c:pt>
              <c:pt idx="16400">
                <c:v>16400</c:v>
              </c:pt>
              <c:pt idx="16401">
                <c:v>16401</c:v>
              </c:pt>
              <c:pt idx="16402">
                <c:v>16402</c:v>
              </c:pt>
              <c:pt idx="16403">
                <c:v>16403</c:v>
              </c:pt>
              <c:pt idx="16404">
                <c:v>16404</c:v>
              </c:pt>
              <c:pt idx="16405">
                <c:v>16405</c:v>
              </c:pt>
              <c:pt idx="16406">
                <c:v>16406</c:v>
              </c:pt>
              <c:pt idx="16407">
                <c:v>16407</c:v>
              </c:pt>
              <c:pt idx="16408">
                <c:v>16408</c:v>
              </c:pt>
              <c:pt idx="16409">
                <c:v>16409</c:v>
              </c:pt>
              <c:pt idx="16410">
                <c:v>16410</c:v>
              </c:pt>
              <c:pt idx="16411">
                <c:v>16411</c:v>
              </c:pt>
              <c:pt idx="16412">
                <c:v>16412</c:v>
              </c:pt>
              <c:pt idx="16413">
                <c:v>16413</c:v>
              </c:pt>
              <c:pt idx="16414">
                <c:v>16414</c:v>
              </c:pt>
              <c:pt idx="16415">
                <c:v>16415</c:v>
              </c:pt>
              <c:pt idx="16416">
                <c:v>16416</c:v>
              </c:pt>
              <c:pt idx="16417">
                <c:v>16417</c:v>
              </c:pt>
              <c:pt idx="16418">
                <c:v>16418</c:v>
              </c:pt>
              <c:pt idx="16419">
                <c:v>16419</c:v>
              </c:pt>
              <c:pt idx="16420">
                <c:v>16420</c:v>
              </c:pt>
              <c:pt idx="16421">
                <c:v>16421</c:v>
              </c:pt>
              <c:pt idx="16422">
                <c:v>16422</c:v>
              </c:pt>
              <c:pt idx="16423">
                <c:v>16423</c:v>
              </c:pt>
              <c:pt idx="16424">
                <c:v>16424</c:v>
              </c:pt>
              <c:pt idx="16425">
                <c:v>16425</c:v>
              </c:pt>
              <c:pt idx="16426">
                <c:v>16426</c:v>
              </c:pt>
              <c:pt idx="16427">
                <c:v>16427</c:v>
              </c:pt>
              <c:pt idx="16428">
                <c:v>16428</c:v>
              </c:pt>
              <c:pt idx="16429">
                <c:v>16429</c:v>
              </c:pt>
              <c:pt idx="16430">
                <c:v>16430</c:v>
              </c:pt>
              <c:pt idx="16431">
                <c:v>16431</c:v>
              </c:pt>
              <c:pt idx="16432">
                <c:v>16432</c:v>
              </c:pt>
              <c:pt idx="16433">
                <c:v>16433</c:v>
              </c:pt>
              <c:pt idx="16434">
                <c:v>16434</c:v>
              </c:pt>
              <c:pt idx="16435">
                <c:v>16435</c:v>
              </c:pt>
              <c:pt idx="16436">
                <c:v>16436</c:v>
              </c:pt>
              <c:pt idx="16437">
                <c:v>16437</c:v>
              </c:pt>
              <c:pt idx="16438">
                <c:v>16438</c:v>
              </c:pt>
              <c:pt idx="16439">
                <c:v>16439</c:v>
              </c:pt>
              <c:pt idx="16440">
                <c:v>16440</c:v>
              </c:pt>
              <c:pt idx="16441">
                <c:v>16441</c:v>
              </c:pt>
              <c:pt idx="16442">
                <c:v>16442</c:v>
              </c:pt>
              <c:pt idx="16443">
                <c:v>16443</c:v>
              </c:pt>
              <c:pt idx="16444">
                <c:v>16444</c:v>
              </c:pt>
              <c:pt idx="16445">
                <c:v>16445</c:v>
              </c:pt>
              <c:pt idx="16446">
                <c:v>16446</c:v>
              </c:pt>
              <c:pt idx="16447">
                <c:v>16447</c:v>
              </c:pt>
              <c:pt idx="16448">
                <c:v>16448</c:v>
              </c:pt>
              <c:pt idx="16449">
                <c:v>16449</c:v>
              </c:pt>
              <c:pt idx="16450">
                <c:v>16450</c:v>
              </c:pt>
              <c:pt idx="16451">
                <c:v>16451</c:v>
              </c:pt>
              <c:pt idx="16452">
                <c:v>16452</c:v>
              </c:pt>
              <c:pt idx="16453">
                <c:v>16453</c:v>
              </c:pt>
              <c:pt idx="16454">
                <c:v>16454</c:v>
              </c:pt>
              <c:pt idx="16455">
                <c:v>16455</c:v>
              </c:pt>
              <c:pt idx="16456">
                <c:v>16456</c:v>
              </c:pt>
              <c:pt idx="16457">
                <c:v>16457</c:v>
              </c:pt>
              <c:pt idx="16458">
                <c:v>16458</c:v>
              </c:pt>
              <c:pt idx="16459">
                <c:v>16459</c:v>
              </c:pt>
              <c:pt idx="16460">
                <c:v>16460</c:v>
              </c:pt>
              <c:pt idx="16461">
                <c:v>16461</c:v>
              </c:pt>
              <c:pt idx="16462">
                <c:v>16462</c:v>
              </c:pt>
              <c:pt idx="16463">
                <c:v>16463</c:v>
              </c:pt>
              <c:pt idx="16464">
                <c:v>16464</c:v>
              </c:pt>
              <c:pt idx="16465">
                <c:v>16465</c:v>
              </c:pt>
              <c:pt idx="16466">
                <c:v>16466</c:v>
              </c:pt>
              <c:pt idx="16467">
                <c:v>16467</c:v>
              </c:pt>
              <c:pt idx="16468">
                <c:v>16468</c:v>
              </c:pt>
              <c:pt idx="16469">
                <c:v>16469</c:v>
              </c:pt>
              <c:pt idx="16470">
                <c:v>16470</c:v>
              </c:pt>
              <c:pt idx="16471">
                <c:v>16471</c:v>
              </c:pt>
              <c:pt idx="16472">
                <c:v>16472</c:v>
              </c:pt>
              <c:pt idx="16473">
                <c:v>16473</c:v>
              </c:pt>
              <c:pt idx="16474">
                <c:v>16474</c:v>
              </c:pt>
              <c:pt idx="16475">
                <c:v>16475</c:v>
              </c:pt>
              <c:pt idx="16476">
                <c:v>16476</c:v>
              </c:pt>
              <c:pt idx="16477">
                <c:v>16477</c:v>
              </c:pt>
              <c:pt idx="16478">
                <c:v>16478</c:v>
              </c:pt>
              <c:pt idx="16479">
                <c:v>16479</c:v>
              </c:pt>
              <c:pt idx="16480">
                <c:v>16480</c:v>
              </c:pt>
              <c:pt idx="16481">
                <c:v>16481</c:v>
              </c:pt>
              <c:pt idx="16482">
                <c:v>16482</c:v>
              </c:pt>
              <c:pt idx="16483">
                <c:v>16483</c:v>
              </c:pt>
              <c:pt idx="16484">
                <c:v>16484</c:v>
              </c:pt>
              <c:pt idx="16485">
                <c:v>16485</c:v>
              </c:pt>
              <c:pt idx="16486">
                <c:v>16486</c:v>
              </c:pt>
              <c:pt idx="16487">
                <c:v>16487</c:v>
              </c:pt>
              <c:pt idx="16488">
                <c:v>16488</c:v>
              </c:pt>
              <c:pt idx="16489">
                <c:v>16489</c:v>
              </c:pt>
              <c:pt idx="16490">
                <c:v>16490</c:v>
              </c:pt>
              <c:pt idx="16491">
                <c:v>16491</c:v>
              </c:pt>
              <c:pt idx="16492">
                <c:v>16492</c:v>
              </c:pt>
              <c:pt idx="16493">
                <c:v>16493</c:v>
              </c:pt>
              <c:pt idx="16494">
                <c:v>16494</c:v>
              </c:pt>
              <c:pt idx="16495">
                <c:v>16495</c:v>
              </c:pt>
              <c:pt idx="16496">
                <c:v>16496</c:v>
              </c:pt>
              <c:pt idx="16497">
                <c:v>16497</c:v>
              </c:pt>
              <c:pt idx="16498">
                <c:v>16498</c:v>
              </c:pt>
              <c:pt idx="16499">
                <c:v>16499</c:v>
              </c:pt>
              <c:pt idx="16500">
                <c:v>16500</c:v>
              </c:pt>
              <c:pt idx="16501">
                <c:v>16501</c:v>
              </c:pt>
              <c:pt idx="16502">
                <c:v>16502</c:v>
              </c:pt>
              <c:pt idx="16503">
                <c:v>16503</c:v>
              </c:pt>
              <c:pt idx="16504">
                <c:v>16504</c:v>
              </c:pt>
              <c:pt idx="16505">
                <c:v>16505</c:v>
              </c:pt>
              <c:pt idx="16506">
                <c:v>16506</c:v>
              </c:pt>
              <c:pt idx="16507">
                <c:v>16507</c:v>
              </c:pt>
              <c:pt idx="16508">
                <c:v>16508</c:v>
              </c:pt>
              <c:pt idx="16509">
                <c:v>16509</c:v>
              </c:pt>
              <c:pt idx="16510">
                <c:v>16510</c:v>
              </c:pt>
              <c:pt idx="16511">
                <c:v>16511</c:v>
              </c:pt>
              <c:pt idx="16512">
                <c:v>16512</c:v>
              </c:pt>
              <c:pt idx="16513">
                <c:v>16513</c:v>
              </c:pt>
              <c:pt idx="16514">
                <c:v>16514</c:v>
              </c:pt>
              <c:pt idx="16515">
                <c:v>16515</c:v>
              </c:pt>
              <c:pt idx="16516">
                <c:v>16516</c:v>
              </c:pt>
              <c:pt idx="16517">
                <c:v>16517</c:v>
              </c:pt>
              <c:pt idx="16518">
                <c:v>16518</c:v>
              </c:pt>
              <c:pt idx="16519">
                <c:v>16519</c:v>
              </c:pt>
              <c:pt idx="16520">
                <c:v>16520</c:v>
              </c:pt>
              <c:pt idx="16521">
                <c:v>16521</c:v>
              </c:pt>
              <c:pt idx="16522">
                <c:v>16522</c:v>
              </c:pt>
              <c:pt idx="16523">
                <c:v>16523</c:v>
              </c:pt>
              <c:pt idx="16524">
                <c:v>16524</c:v>
              </c:pt>
              <c:pt idx="16525">
                <c:v>16525</c:v>
              </c:pt>
              <c:pt idx="16526">
                <c:v>16526</c:v>
              </c:pt>
              <c:pt idx="16527">
                <c:v>16527</c:v>
              </c:pt>
              <c:pt idx="16528">
                <c:v>16528</c:v>
              </c:pt>
              <c:pt idx="16529">
                <c:v>16529</c:v>
              </c:pt>
              <c:pt idx="16530">
                <c:v>16530</c:v>
              </c:pt>
              <c:pt idx="16531">
                <c:v>16531</c:v>
              </c:pt>
              <c:pt idx="16532">
                <c:v>16532</c:v>
              </c:pt>
              <c:pt idx="16533">
                <c:v>16533</c:v>
              </c:pt>
              <c:pt idx="16534">
                <c:v>16534</c:v>
              </c:pt>
              <c:pt idx="16535">
                <c:v>16535</c:v>
              </c:pt>
              <c:pt idx="16536">
                <c:v>16536</c:v>
              </c:pt>
              <c:pt idx="16537">
                <c:v>16537</c:v>
              </c:pt>
              <c:pt idx="16538">
                <c:v>16538</c:v>
              </c:pt>
              <c:pt idx="16539">
                <c:v>16539</c:v>
              </c:pt>
              <c:pt idx="16540">
                <c:v>16540</c:v>
              </c:pt>
              <c:pt idx="16541">
                <c:v>16541</c:v>
              </c:pt>
              <c:pt idx="16542">
                <c:v>16542</c:v>
              </c:pt>
              <c:pt idx="16543">
                <c:v>16543</c:v>
              </c:pt>
              <c:pt idx="16544">
                <c:v>16544</c:v>
              </c:pt>
              <c:pt idx="16545">
                <c:v>16545</c:v>
              </c:pt>
              <c:pt idx="16546">
                <c:v>16546</c:v>
              </c:pt>
              <c:pt idx="16547">
                <c:v>16547</c:v>
              </c:pt>
              <c:pt idx="16548">
                <c:v>16548</c:v>
              </c:pt>
              <c:pt idx="16549">
                <c:v>16549</c:v>
              </c:pt>
              <c:pt idx="16550">
                <c:v>16550</c:v>
              </c:pt>
              <c:pt idx="16551">
                <c:v>16551</c:v>
              </c:pt>
              <c:pt idx="16552">
                <c:v>16552</c:v>
              </c:pt>
              <c:pt idx="16553">
                <c:v>16553</c:v>
              </c:pt>
              <c:pt idx="16554">
                <c:v>16554</c:v>
              </c:pt>
              <c:pt idx="16555">
                <c:v>16555</c:v>
              </c:pt>
              <c:pt idx="16556">
                <c:v>16556</c:v>
              </c:pt>
              <c:pt idx="16557">
                <c:v>16557</c:v>
              </c:pt>
              <c:pt idx="16558">
                <c:v>16558</c:v>
              </c:pt>
              <c:pt idx="16559">
                <c:v>16559</c:v>
              </c:pt>
              <c:pt idx="16560">
                <c:v>16560</c:v>
              </c:pt>
              <c:pt idx="16561">
                <c:v>16561</c:v>
              </c:pt>
              <c:pt idx="16562">
                <c:v>16562</c:v>
              </c:pt>
              <c:pt idx="16563">
                <c:v>16563</c:v>
              </c:pt>
              <c:pt idx="16564">
                <c:v>16564</c:v>
              </c:pt>
              <c:pt idx="16565">
                <c:v>16565</c:v>
              </c:pt>
              <c:pt idx="16566">
                <c:v>16566</c:v>
              </c:pt>
              <c:pt idx="16567">
                <c:v>16567</c:v>
              </c:pt>
              <c:pt idx="16568">
                <c:v>16568</c:v>
              </c:pt>
              <c:pt idx="16569">
                <c:v>16569</c:v>
              </c:pt>
              <c:pt idx="16570">
                <c:v>16570</c:v>
              </c:pt>
              <c:pt idx="16571">
                <c:v>16571</c:v>
              </c:pt>
              <c:pt idx="16572">
                <c:v>16572</c:v>
              </c:pt>
              <c:pt idx="16573">
                <c:v>16573</c:v>
              </c:pt>
              <c:pt idx="16574">
                <c:v>16574</c:v>
              </c:pt>
              <c:pt idx="16575">
                <c:v>16575</c:v>
              </c:pt>
              <c:pt idx="16576">
                <c:v>16576</c:v>
              </c:pt>
              <c:pt idx="16577">
                <c:v>16577</c:v>
              </c:pt>
              <c:pt idx="16578">
                <c:v>16578</c:v>
              </c:pt>
              <c:pt idx="16579">
                <c:v>16579</c:v>
              </c:pt>
              <c:pt idx="16580">
                <c:v>16580</c:v>
              </c:pt>
              <c:pt idx="16581">
                <c:v>16581</c:v>
              </c:pt>
              <c:pt idx="16582">
                <c:v>16582</c:v>
              </c:pt>
              <c:pt idx="16583">
                <c:v>16583</c:v>
              </c:pt>
              <c:pt idx="16584">
                <c:v>16584</c:v>
              </c:pt>
              <c:pt idx="16585">
                <c:v>16585</c:v>
              </c:pt>
              <c:pt idx="16586">
                <c:v>16586</c:v>
              </c:pt>
              <c:pt idx="16587">
                <c:v>16587</c:v>
              </c:pt>
              <c:pt idx="16588">
                <c:v>16588</c:v>
              </c:pt>
              <c:pt idx="16589">
                <c:v>16589</c:v>
              </c:pt>
              <c:pt idx="16590">
                <c:v>16590</c:v>
              </c:pt>
              <c:pt idx="16591">
                <c:v>16591</c:v>
              </c:pt>
              <c:pt idx="16592">
                <c:v>16592</c:v>
              </c:pt>
              <c:pt idx="16593">
                <c:v>16593</c:v>
              </c:pt>
              <c:pt idx="16594">
                <c:v>16594</c:v>
              </c:pt>
              <c:pt idx="16595">
                <c:v>16595</c:v>
              </c:pt>
              <c:pt idx="16596">
                <c:v>16596</c:v>
              </c:pt>
              <c:pt idx="16597">
                <c:v>16597</c:v>
              </c:pt>
              <c:pt idx="16598">
                <c:v>16598</c:v>
              </c:pt>
              <c:pt idx="16599">
                <c:v>16599</c:v>
              </c:pt>
              <c:pt idx="16600">
                <c:v>16600</c:v>
              </c:pt>
              <c:pt idx="16601">
                <c:v>16601</c:v>
              </c:pt>
              <c:pt idx="16602">
                <c:v>16602</c:v>
              </c:pt>
              <c:pt idx="16603">
                <c:v>16603</c:v>
              </c:pt>
              <c:pt idx="16604">
                <c:v>16604</c:v>
              </c:pt>
              <c:pt idx="16605">
                <c:v>16605</c:v>
              </c:pt>
              <c:pt idx="16606">
                <c:v>16606</c:v>
              </c:pt>
              <c:pt idx="16607">
                <c:v>16607</c:v>
              </c:pt>
              <c:pt idx="16608">
                <c:v>16608</c:v>
              </c:pt>
              <c:pt idx="16609">
                <c:v>16609</c:v>
              </c:pt>
              <c:pt idx="16610">
                <c:v>16610</c:v>
              </c:pt>
              <c:pt idx="16611">
                <c:v>16611</c:v>
              </c:pt>
              <c:pt idx="16612">
                <c:v>16612</c:v>
              </c:pt>
              <c:pt idx="16613">
                <c:v>16613</c:v>
              </c:pt>
              <c:pt idx="16614">
                <c:v>16614</c:v>
              </c:pt>
              <c:pt idx="16615">
                <c:v>16615</c:v>
              </c:pt>
              <c:pt idx="16616">
                <c:v>16616</c:v>
              </c:pt>
              <c:pt idx="16617">
                <c:v>16617</c:v>
              </c:pt>
              <c:pt idx="16618">
                <c:v>16618</c:v>
              </c:pt>
              <c:pt idx="16619">
                <c:v>16619</c:v>
              </c:pt>
              <c:pt idx="16620">
                <c:v>16620</c:v>
              </c:pt>
              <c:pt idx="16621">
                <c:v>16621</c:v>
              </c:pt>
              <c:pt idx="16622">
                <c:v>16622</c:v>
              </c:pt>
              <c:pt idx="16623">
                <c:v>16623</c:v>
              </c:pt>
              <c:pt idx="16624">
                <c:v>16624</c:v>
              </c:pt>
              <c:pt idx="16625">
                <c:v>16625</c:v>
              </c:pt>
              <c:pt idx="16626">
                <c:v>16626</c:v>
              </c:pt>
              <c:pt idx="16627">
                <c:v>16627</c:v>
              </c:pt>
              <c:pt idx="16628">
                <c:v>16628</c:v>
              </c:pt>
              <c:pt idx="16629">
                <c:v>16629</c:v>
              </c:pt>
              <c:pt idx="16630">
                <c:v>16630</c:v>
              </c:pt>
              <c:pt idx="16631">
                <c:v>16631</c:v>
              </c:pt>
              <c:pt idx="16632">
                <c:v>16632</c:v>
              </c:pt>
              <c:pt idx="16633">
                <c:v>16633</c:v>
              </c:pt>
              <c:pt idx="16634">
                <c:v>16634</c:v>
              </c:pt>
              <c:pt idx="16635">
                <c:v>16635</c:v>
              </c:pt>
              <c:pt idx="16636">
                <c:v>16636</c:v>
              </c:pt>
              <c:pt idx="16637">
                <c:v>16637</c:v>
              </c:pt>
              <c:pt idx="16638">
                <c:v>16638</c:v>
              </c:pt>
              <c:pt idx="16639">
                <c:v>16639</c:v>
              </c:pt>
              <c:pt idx="16640">
                <c:v>16640</c:v>
              </c:pt>
              <c:pt idx="16641">
                <c:v>16641</c:v>
              </c:pt>
              <c:pt idx="16642">
                <c:v>16642</c:v>
              </c:pt>
              <c:pt idx="16643">
                <c:v>16643</c:v>
              </c:pt>
              <c:pt idx="16644">
                <c:v>16644</c:v>
              </c:pt>
              <c:pt idx="16645">
                <c:v>16645</c:v>
              </c:pt>
              <c:pt idx="16646">
                <c:v>16646</c:v>
              </c:pt>
              <c:pt idx="16647">
                <c:v>16647</c:v>
              </c:pt>
              <c:pt idx="16648">
                <c:v>16648</c:v>
              </c:pt>
              <c:pt idx="16649">
                <c:v>16649</c:v>
              </c:pt>
              <c:pt idx="16650">
                <c:v>16650</c:v>
              </c:pt>
              <c:pt idx="16651">
                <c:v>16651</c:v>
              </c:pt>
              <c:pt idx="16652">
                <c:v>16652</c:v>
              </c:pt>
              <c:pt idx="16653">
                <c:v>16653</c:v>
              </c:pt>
              <c:pt idx="16654">
                <c:v>16654</c:v>
              </c:pt>
              <c:pt idx="16655">
                <c:v>16655</c:v>
              </c:pt>
              <c:pt idx="16656">
                <c:v>16656</c:v>
              </c:pt>
              <c:pt idx="16657">
                <c:v>16657</c:v>
              </c:pt>
              <c:pt idx="16658">
                <c:v>16658</c:v>
              </c:pt>
              <c:pt idx="16659">
                <c:v>16659</c:v>
              </c:pt>
              <c:pt idx="16660">
                <c:v>16660</c:v>
              </c:pt>
              <c:pt idx="16661">
                <c:v>16661</c:v>
              </c:pt>
              <c:pt idx="16662">
                <c:v>16662</c:v>
              </c:pt>
              <c:pt idx="16663">
                <c:v>16663</c:v>
              </c:pt>
              <c:pt idx="16664">
                <c:v>16664</c:v>
              </c:pt>
              <c:pt idx="16665">
                <c:v>16665</c:v>
              </c:pt>
              <c:pt idx="16666">
                <c:v>16666</c:v>
              </c:pt>
              <c:pt idx="16667">
                <c:v>16667</c:v>
              </c:pt>
              <c:pt idx="16668">
                <c:v>16668</c:v>
              </c:pt>
              <c:pt idx="16669">
                <c:v>16669</c:v>
              </c:pt>
              <c:pt idx="16670">
                <c:v>16670</c:v>
              </c:pt>
              <c:pt idx="16671">
                <c:v>16671</c:v>
              </c:pt>
              <c:pt idx="16672">
                <c:v>16672</c:v>
              </c:pt>
              <c:pt idx="16673">
                <c:v>16673</c:v>
              </c:pt>
              <c:pt idx="16674">
                <c:v>16674</c:v>
              </c:pt>
              <c:pt idx="16675">
                <c:v>16675</c:v>
              </c:pt>
              <c:pt idx="16676">
                <c:v>16676</c:v>
              </c:pt>
              <c:pt idx="16677">
                <c:v>16677</c:v>
              </c:pt>
              <c:pt idx="16678">
                <c:v>16678</c:v>
              </c:pt>
              <c:pt idx="16679">
                <c:v>16679</c:v>
              </c:pt>
              <c:pt idx="16680">
                <c:v>16680</c:v>
              </c:pt>
              <c:pt idx="16681">
                <c:v>16681</c:v>
              </c:pt>
              <c:pt idx="16682">
                <c:v>16682</c:v>
              </c:pt>
              <c:pt idx="16683">
                <c:v>16683</c:v>
              </c:pt>
              <c:pt idx="16684">
                <c:v>16684</c:v>
              </c:pt>
              <c:pt idx="16685">
                <c:v>16685</c:v>
              </c:pt>
              <c:pt idx="16686">
                <c:v>16686</c:v>
              </c:pt>
              <c:pt idx="16687">
                <c:v>16687</c:v>
              </c:pt>
              <c:pt idx="16688">
                <c:v>16688</c:v>
              </c:pt>
              <c:pt idx="16689">
                <c:v>16689</c:v>
              </c:pt>
              <c:pt idx="16690">
                <c:v>16690</c:v>
              </c:pt>
              <c:pt idx="16691">
                <c:v>16691</c:v>
              </c:pt>
              <c:pt idx="16692">
                <c:v>16692</c:v>
              </c:pt>
              <c:pt idx="16693">
                <c:v>16693</c:v>
              </c:pt>
              <c:pt idx="16694">
                <c:v>16694</c:v>
              </c:pt>
              <c:pt idx="16695">
                <c:v>16695</c:v>
              </c:pt>
              <c:pt idx="16696">
                <c:v>16696</c:v>
              </c:pt>
              <c:pt idx="16697">
                <c:v>16697</c:v>
              </c:pt>
              <c:pt idx="16698">
                <c:v>16698</c:v>
              </c:pt>
              <c:pt idx="16699">
                <c:v>16699</c:v>
              </c:pt>
              <c:pt idx="16700">
                <c:v>16700</c:v>
              </c:pt>
              <c:pt idx="16701">
                <c:v>16701</c:v>
              </c:pt>
              <c:pt idx="16702">
                <c:v>16702</c:v>
              </c:pt>
              <c:pt idx="16703">
                <c:v>16703</c:v>
              </c:pt>
              <c:pt idx="16704">
                <c:v>16704</c:v>
              </c:pt>
              <c:pt idx="16705">
                <c:v>16705</c:v>
              </c:pt>
              <c:pt idx="16706">
                <c:v>16706</c:v>
              </c:pt>
              <c:pt idx="16707">
                <c:v>16707</c:v>
              </c:pt>
              <c:pt idx="16708">
                <c:v>16708</c:v>
              </c:pt>
              <c:pt idx="16709">
                <c:v>16709</c:v>
              </c:pt>
              <c:pt idx="16710">
                <c:v>16710</c:v>
              </c:pt>
              <c:pt idx="16711">
                <c:v>16711</c:v>
              </c:pt>
              <c:pt idx="16712">
                <c:v>16712</c:v>
              </c:pt>
              <c:pt idx="16713">
                <c:v>16713</c:v>
              </c:pt>
              <c:pt idx="16714">
                <c:v>16714</c:v>
              </c:pt>
              <c:pt idx="16715">
                <c:v>16715</c:v>
              </c:pt>
              <c:pt idx="16716">
                <c:v>16716</c:v>
              </c:pt>
              <c:pt idx="16717">
                <c:v>16717</c:v>
              </c:pt>
              <c:pt idx="16718">
                <c:v>16718</c:v>
              </c:pt>
              <c:pt idx="16719">
                <c:v>16719</c:v>
              </c:pt>
              <c:pt idx="16720">
                <c:v>16720</c:v>
              </c:pt>
              <c:pt idx="16721">
                <c:v>16721</c:v>
              </c:pt>
              <c:pt idx="16722">
                <c:v>16722</c:v>
              </c:pt>
              <c:pt idx="16723">
                <c:v>16723</c:v>
              </c:pt>
              <c:pt idx="16724">
                <c:v>16724</c:v>
              </c:pt>
              <c:pt idx="16725">
                <c:v>16725</c:v>
              </c:pt>
              <c:pt idx="16726">
                <c:v>16726</c:v>
              </c:pt>
              <c:pt idx="16727">
                <c:v>16727</c:v>
              </c:pt>
              <c:pt idx="16728">
                <c:v>16728</c:v>
              </c:pt>
              <c:pt idx="16729">
                <c:v>16729</c:v>
              </c:pt>
              <c:pt idx="16730">
                <c:v>16730</c:v>
              </c:pt>
              <c:pt idx="16731">
                <c:v>16731</c:v>
              </c:pt>
              <c:pt idx="16732">
                <c:v>16732</c:v>
              </c:pt>
              <c:pt idx="16733">
                <c:v>16733</c:v>
              </c:pt>
              <c:pt idx="16734">
                <c:v>16734</c:v>
              </c:pt>
              <c:pt idx="16735">
                <c:v>16735</c:v>
              </c:pt>
              <c:pt idx="16736">
                <c:v>16736</c:v>
              </c:pt>
              <c:pt idx="16737">
                <c:v>16737</c:v>
              </c:pt>
              <c:pt idx="16738">
                <c:v>16738</c:v>
              </c:pt>
              <c:pt idx="16739">
                <c:v>16739</c:v>
              </c:pt>
              <c:pt idx="16740">
                <c:v>16740</c:v>
              </c:pt>
              <c:pt idx="16741">
                <c:v>16741</c:v>
              </c:pt>
              <c:pt idx="16742">
                <c:v>16742</c:v>
              </c:pt>
              <c:pt idx="16743">
                <c:v>16743</c:v>
              </c:pt>
              <c:pt idx="16744">
                <c:v>16744</c:v>
              </c:pt>
              <c:pt idx="16745">
                <c:v>16745</c:v>
              </c:pt>
              <c:pt idx="16746">
                <c:v>16746</c:v>
              </c:pt>
              <c:pt idx="16747">
                <c:v>16747</c:v>
              </c:pt>
              <c:pt idx="16748">
                <c:v>16748</c:v>
              </c:pt>
              <c:pt idx="16749">
                <c:v>16749</c:v>
              </c:pt>
              <c:pt idx="16750">
                <c:v>16750</c:v>
              </c:pt>
              <c:pt idx="16751">
                <c:v>16751</c:v>
              </c:pt>
              <c:pt idx="16752">
                <c:v>16752</c:v>
              </c:pt>
              <c:pt idx="16753">
                <c:v>16753</c:v>
              </c:pt>
              <c:pt idx="16754">
                <c:v>16754</c:v>
              </c:pt>
              <c:pt idx="16755">
                <c:v>16755</c:v>
              </c:pt>
              <c:pt idx="16756">
                <c:v>16756</c:v>
              </c:pt>
              <c:pt idx="16757">
                <c:v>16757</c:v>
              </c:pt>
              <c:pt idx="16758">
                <c:v>16758</c:v>
              </c:pt>
              <c:pt idx="16759">
                <c:v>16759</c:v>
              </c:pt>
              <c:pt idx="16760">
                <c:v>16760</c:v>
              </c:pt>
              <c:pt idx="16761">
                <c:v>16761</c:v>
              </c:pt>
              <c:pt idx="16762">
                <c:v>16762</c:v>
              </c:pt>
              <c:pt idx="16763">
                <c:v>16763</c:v>
              </c:pt>
              <c:pt idx="16764">
                <c:v>16764</c:v>
              </c:pt>
              <c:pt idx="16765">
                <c:v>16765</c:v>
              </c:pt>
              <c:pt idx="16766">
                <c:v>16766</c:v>
              </c:pt>
              <c:pt idx="16767">
                <c:v>16767</c:v>
              </c:pt>
              <c:pt idx="16768">
                <c:v>16768</c:v>
              </c:pt>
              <c:pt idx="16769">
                <c:v>16769</c:v>
              </c:pt>
              <c:pt idx="16770">
                <c:v>16770</c:v>
              </c:pt>
              <c:pt idx="16771">
                <c:v>16771</c:v>
              </c:pt>
              <c:pt idx="16772">
                <c:v>16772</c:v>
              </c:pt>
              <c:pt idx="16773">
                <c:v>16773</c:v>
              </c:pt>
              <c:pt idx="16774">
                <c:v>16774</c:v>
              </c:pt>
              <c:pt idx="16775">
                <c:v>16775</c:v>
              </c:pt>
              <c:pt idx="16776">
                <c:v>16776</c:v>
              </c:pt>
              <c:pt idx="16777">
                <c:v>16777</c:v>
              </c:pt>
              <c:pt idx="16778">
                <c:v>16778</c:v>
              </c:pt>
              <c:pt idx="16779">
                <c:v>16779</c:v>
              </c:pt>
              <c:pt idx="16780">
                <c:v>16780</c:v>
              </c:pt>
              <c:pt idx="16781">
                <c:v>16781</c:v>
              </c:pt>
              <c:pt idx="16782">
                <c:v>16782</c:v>
              </c:pt>
              <c:pt idx="16783">
                <c:v>16783</c:v>
              </c:pt>
              <c:pt idx="16784">
                <c:v>16784</c:v>
              </c:pt>
              <c:pt idx="16785">
                <c:v>16785</c:v>
              </c:pt>
              <c:pt idx="16786">
                <c:v>16786</c:v>
              </c:pt>
              <c:pt idx="16787">
                <c:v>16787</c:v>
              </c:pt>
              <c:pt idx="16788">
                <c:v>16788</c:v>
              </c:pt>
              <c:pt idx="16789">
                <c:v>16789</c:v>
              </c:pt>
              <c:pt idx="16790">
                <c:v>16790</c:v>
              </c:pt>
              <c:pt idx="16791">
                <c:v>16791</c:v>
              </c:pt>
              <c:pt idx="16792">
                <c:v>16792</c:v>
              </c:pt>
              <c:pt idx="16793">
                <c:v>16793</c:v>
              </c:pt>
              <c:pt idx="16794">
                <c:v>16794</c:v>
              </c:pt>
              <c:pt idx="16795">
                <c:v>16795</c:v>
              </c:pt>
              <c:pt idx="16796">
                <c:v>16796</c:v>
              </c:pt>
              <c:pt idx="16797">
                <c:v>16797</c:v>
              </c:pt>
              <c:pt idx="16798">
                <c:v>16798</c:v>
              </c:pt>
              <c:pt idx="16799">
                <c:v>16799</c:v>
              </c:pt>
              <c:pt idx="16800">
                <c:v>16800</c:v>
              </c:pt>
              <c:pt idx="16801">
                <c:v>16801</c:v>
              </c:pt>
              <c:pt idx="16802">
                <c:v>16802</c:v>
              </c:pt>
              <c:pt idx="16803">
                <c:v>16803</c:v>
              </c:pt>
              <c:pt idx="16804">
                <c:v>16804</c:v>
              </c:pt>
              <c:pt idx="16805">
                <c:v>16805</c:v>
              </c:pt>
              <c:pt idx="16806">
                <c:v>16806</c:v>
              </c:pt>
              <c:pt idx="16807">
                <c:v>16807</c:v>
              </c:pt>
              <c:pt idx="16808">
                <c:v>16808</c:v>
              </c:pt>
              <c:pt idx="16809">
                <c:v>16809</c:v>
              </c:pt>
              <c:pt idx="16810">
                <c:v>16810</c:v>
              </c:pt>
              <c:pt idx="16811">
                <c:v>16811</c:v>
              </c:pt>
              <c:pt idx="16812">
                <c:v>16812</c:v>
              </c:pt>
              <c:pt idx="16813">
                <c:v>16813</c:v>
              </c:pt>
              <c:pt idx="16814">
                <c:v>16814</c:v>
              </c:pt>
              <c:pt idx="16815">
                <c:v>16815</c:v>
              </c:pt>
              <c:pt idx="16816">
                <c:v>16816</c:v>
              </c:pt>
              <c:pt idx="16817">
                <c:v>16817</c:v>
              </c:pt>
              <c:pt idx="16818">
                <c:v>16818</c:v>
              </c:pt>
              <c:pt idx="16819">
                <c:v>16819</c:v>
              </c:pt>
              <c:pt idx="16820">
                <c:v>16820</c:v>
              </c:pt>
              <c:pt idx="16821">
                <c:v>16821</c:v>
              </c:pt>
              <c:pt idx="16822">
                <c:v>16822</c:v>
              </c:pt>
              <c:pt idx="16823">
                <c:v>16823</c:v>
              </c:pt>
              <c:pt idx="16824">
                <c:v>16824</c:v>
              </c:pt>
              <c:pt idx="16825">
                <c:v>16825</c:v>
              </c:pt>
              <c:pt idx="16826">
                <c:v>16826</c:v>
              </c:pt>
              <c:pt idx="16827">
                <c:v>16827</c:v>
              </c:pt>
              <c:pt idx="16828">
                <c:v>16828</c:v>
              </c:pt>
              <c:pt idx="16829">
                <c:v>16829</c:v>
              </c:pt>
              <c:pt idx="16830">
                <c:v>16830</c:v>
              </c:pt>
              <c:pt idx="16831">
                <c:v>16831</c:v>
              </c:pt>
              <c:pt idx="16832">
                <c:v>16832</c:v>
              </c:pt>
              <c:pt idx="16833">
                <c:v>16833</c:v>
              </c:pt>
              <c:pt idx="16834">
                <c:v>16834</c:v>
              </c:pt>
              <c:pt idx="16835">
                <c:v>16835</c:v>
              </c:pt>
              <c:pt idx="16836">
                <c:v>16836</c:v>
              </c:pt>
              <c:pt idx="16837">
                <c:v>16837</c:v>
              </c:pt>
              <c:pt idx="16838">
                <c:v>16838</c:v>
              </c:pt>
              <c:pt idx="16839">
                <c:v>16839</c:v>
              </c:pt>
              <c:pt idx="16840">
                <c:v>16840</c:v>
              </c:pt>
              <c:pt idx="16841">
                <c:v>16841</c:v>
              </c:pt>
              <c:pt idx="16842">
                <c:v>16842</c:v>
              </c:pt>
              <c:pt idx="16843">
                <c:v>16843</c:v>
              </c:pt>
              <c:pt idx="16844">
                <c:v>16844</c:v>
              </c:pt>
              <c:pt idx="16845">
                <c:v>16845</c:v>
              </c:pt>
              <c:pt idx="16846">
                <c:v>16846</c:v>
              </c:pt>
              <c:pt idx="16847">
                <c:v>16847</c:v>
              </c:pt>
              <c:pt idx="16848">
                <c:v>16848</c:v>
              </c:pt>
              <c:pt idx="16849">
                <c:v>16849</c:v>
              </c:pt>
              <c:pt idx="16850">
                <c:v>16850</c:v>
              </c:pt>
              <c:pt idx="16851">
                <c:v>16851</c:v>
              </c:pt>
              <c:pt idx="16852">
                <c:v>16852</c:v>
              </c:pt>
              <c:pt idx="16853">
                <c:v>16853</c:v>
              </c:pt>
              <c:pt idx="16854">
                <c:v>16854</c:v>
              </c:pt>
              <c:pt idx="16855">
                <c:v>16855</c:v>
              </c:pt>
              <c:pt idx="16856">
                <c:v>16856</c:v>
              </c:pt>
              <c:pt idx="16857">
                <c:v>16857</c:v>
              </c:pt>
              <c:pt idx="16858">
                <c:v>16858</c:v>
              </c:pt>
              <c:pt idx="16859">
                <c:v>16859</c:v>
              </c:pt>
              <c:pt idx="16860">
                <c:v>16860</c:v>
              </c:pt>
              <c:pt idx="16861">
                <c:v>16861</c:v>
              </c:pt>
              <c:pt idx="16862">
                <c:v>16862</c:v>
              </c:pt>
              <c:pt idx="16863">
                <c:v>16863</c:v>
              </c:pt>
              <c:pt idx="16864">
                <c:v>16864</c:v>
              </c:pt>
              <c:pt idx="16865">
                <c:v>16865</c:v>
              </c:pt>
              <c:pt idx="16866">
                <c:v>16866</c:v>
              </c:pt>
              <c:pt idx="16867">
                <c:v>16867</c:v>
              </c:pt>
              <c:pt idx="16868">
                <c:v>16868</c:v>
              </c:pt>
              <c:pt idx="16869">
                <c:v>16869</c:v>
              </c:pt>
              <c:pt idx="16870">
                <c:v>16870</c:v>
              </c:pt>
              <c:pt idx="16871">
                <c:v>16871</c:v>
              </c:pt>
              <c:pt idx="16872">
                <c:v>16872</c:v>
              </c:pt>
              <c:pt idx="16873">
                <c:v>16873</c:v>
              </c:pt>
              <c:pt idx="16874">
                <c:v>16874</c:v>
              </c:pt>
              <c:pt idx="16875">
                <c:v>16875</c:v>
              </c:pt>
              <c:pt idx="16876">
                <c:v>16876</c:v>
              </c:pt>
              <c:pt idx="16877">
                <c:v>16877</c:v>
              </c:pt>
              <c:pt idx="16878">
                <c:v>16878</c:v>
              </c:pt>
              <c:pt idx="16879">
                <c:v>16879</c:v>
              </c:pt>
              <c:pt idx="16880">
                <c:v>16880</c:v>
              </c:pt>
              <c:pt idx="16881">
                <c:v>16881</c:v>
              </c:pt>
              <c:pt idx="16882">
                <c:v>16882</c:v>
              </c:pt>
              <c:pt idx="16883">
                <c:v>16883</c:v>
              </c:pt>
              <c:pt idx="16884">
                <c:v>16884</c:v>
              </c:pt>
              <c:pt idx="16885">
                <c:v>16885</c:v>
              </c:pt>
              <c:pt idx="16886">
                <c:v>16886</c:v>
              </c:pt>
              <c:pt idx="16887">
                <c:v>16887</c:v>
              </c:pt>
              <c:pt idx="16888">
                <c:v>16888</c:v>
              </c:pt>
              <c:pt idx="16889">
                <c:v>16889</c:v>
              </c:pt>
              <c:pt idx="16890">
                <c:v>16890</c:v>
              </c:pt>
              <c:pt idx="16891">
                <c:v>16891</c:v>
              </c:pt>
              <c:pt idx="16892">
                <c:v>16892</c:v>
              </c:pt>
              <c:pt idx="16893">
                <c:v>16893</c:v>
              </c:pt>
              <c:pt idx="16894">
                <c:v>16894</c:v>
              </c:pt>
              <c:pt idx="16895">
                <c:v>16895</c:v>
              </c:pt>
              <c:pt idx="16896">
                <c:v>16896</c:v>
              </c:pt>
              <c:pt idx="16897">
                <c:v>16897</c:v>
              </c:pt>
              <c:pt idx="16898">
                <c:v>16898</c:v>
              </c:pt>
              <c:pt idx="16899">
                <c:v>16899</c:v>
              </c:pt>
              <c:pt idx="16900">
                <c:v>16900</c:v>
              </c:pt>
              <c:pt idx="16901">
                <c:v>16901</c:v>
              </c:pt>
              <c:pt idx="16902">
                <c:v>16902</c:v>
              </c:pt>
              <c:pt idx="16903">
                <c:v>16903</c:v>
              </c:pt>
              <c:pt idx="16904">
                <c:v>16904</c:v>
              </c:pt>
              <c:pt idx="16905">
                <c:v>16905</c:v>
              </c:pt>
              <c:pt idx="16906">
                <c:v>16906</c:v>
              </c:pt>
              <c:pt idx="16907">
                <c:v>16907</c:v>
              </c:pt>
              <c:pt idx="16908">
                <c:v>16908</c:v>
              </c:pt>
              <c:pt idx="16909">
                <c:v>16909</c:v>
              </c:pt>
              <c:pt idx="16910">
                <c:v>16910</c:v>
              </c:pt>
              <c:pt idx="16911">
                <c:v>16911</c:v>
              </c:pt>
              <c:pt idx="16912">
                <c:v>16912</c:v>
              </c:pt>
              <c:pt idx="16913">
                <c:v>16913</c:v>
              </c:pt>
              <c:pt idx="16914">
                <c:v>16914</c:v>
              </c:pt>
              <c:pt idx="16915">
                <c:v>16915</c:v>
              </c:pt>
              <c:pt idx="16916">
                <c:v>16916</c:v>
              </c:pt>
              <c:pt idx="16917">
                <c:v>16917</c:v>
              </c:pt>
              <c:pt idx="16918">
                <c:v>16918</c:v>
              </c:pt>
              <c:pt idx="16919">
                <c:v>16919</c:v>
              </c:pt>
              <c:pt idx="16920">
                <c:v>16920</c:v>
              </c:pt>
              <c:pt idx="16921">
                <c:v>16921</c:v>
              </c:pt>
              <c:pt idx="16922">
                <c:v>16922</c:v>
              </c:pt>
              <c:pt idx="16923">
                <c:v>16923</c:v>
              </c:pt>
              <c:pt idx="16924">
                <c:v>16924</c:v>
              </c:pt>
              <c:pt idx="16925">
                <c:v>16925</c:v>
              </c:pt>
              <c:pt idx="16926">
                <c:v>16926</c:v>
              </c:pt>
              <c:pt idx="16927">
                <c:v>16927</c:v>
              </c:pt>
              <c:pt idx="16928">
                <c:v>16928</c:v>
              </c:pt>
              <c:pt idx="16929">
                <c:v>16929</c:v>
              </c:pt>
              <c:pt idx="16930">
                <c:v>16930</c:v>
              </c:pt>
              <c:pt idx="16931">
                <c:v>16931</c:v>
              </c:pt>
              <c:pt idx="16932">
                <c:v>16932</c:v>
              </c:pt>
              <c:pt idx="16933">
                <c:v>16933</c:v>
              </c:pt>
              <c:pt idx="16934">
                <c:v>16934</c:v>
              </c:pt>
              <c:pt idx="16935">
                <c:v>16935</c:v>
              </c:pt>
              <c:pt idx="16936">
                <c:v>16936</c:v>
              </c:pt>
              <c:pt idx="16937">
                <c:v>16937</c:v>
              </c:pt>
              <c:pt idx="16938">
                <c:v>16938</c:v>
              </c:pt>
              <c:pt idx="16939">
                <c:v>16939</c:v>
              </c:pt>
              <c:pt idx="16940">
                <c:v>16940</c:v>
              </c:pt>
              <c:pt idx="16941">
                <c:v>16941</c:v>
              </c:pt>
              <c:pt idx="16942">
                <c:v>16942</c:v>
              </c:pt>
              <c:pt idx="16943">
                <c:v>16943</c:v>
              </c:pt>
              <c:pt idx="16944">
                <c:v>16944</c:v>
              </c:pt>
              <c:pt idx="16945">
                <c:v>16945</c:v>
              </c:pt>
              <c:pt idx="16946">
                <c:v>16946</c:v>
              </c:pt>
              <c:pt idx="16947">
                <c:v>16947</c:v>
              </c:pt>
              <c:pt idx="16948">
                <c:v>16948</c:v>
              </c:pt>
              <c:pt idx="16949">
                <c:v>16949</c:v>
              </c:pt>
              <c:pt idx="16950">
                <c:v>16950</c:v>
              </c:pt>
              <c:pt idx="16951">
                <c:v>16951</c:v>
              </c:pt>
              <c:pt idx="16952">
                <c:v>16952</c:v>
              </c:pt>
              <c:pt idx="16953">
                <c:v>16953</c:v>
              </c:pt>
              <c:pt idx="16954">
                <c:v>16954</c:v>
              </c:pt>
              <c:pt idx="16955">
                <c:v>16955</c:v>
              </c:pt>
              <c:pt idx="16956">
                <c:v>16956</c:v>
              </c:pt>
              <c:pt idx="16957">
                <c:v>16957</c:v>
              </c:pt>
              <c:pt idx="16958">
                <c:v>16958</c:v>
              </c:pt>
              <c:pt idx="16959">
                <c:v>16959</c:v>
              </c:pt>
              <c:pt idx="16960">
                <c:v>16960</c:v>
              </c:pt>
              <c:pt idx="16961">
                <c:v>16961</c:v>
              </c:pt>
              <c:pt idx="16962">
                <c:v>16962</c:v>
              </c:pt>
              <c:pt idx="16963">
                <c:v>16963</c:v>
              </c:pt>
              <c:pt idx="16964">
                <c:v>16964</c:v>
              </c:pt>
              <c:pt idx="16965">
                <c:v>16965</c:v>
              </c:pt>
              <c:pt idx="16966">
                <c:v>16966</c:v>
              </c:pt>
              <c:pt idx="16967">
                <c:v>16967</c:v>
              </c:pt>
              <c:pt idx="16968">
                <c:v>16968</c:v>
              </c:pt>
              <c:pt idx="16969">
                <c:v>16969</c:v>
              </c:pt>
              <c:pt idx="16970">
                <c:v>16970</c:v>
              </c:pt>
              <c:pt idx="16971">
                <c:v>16971</c:v>
              </c:pt>
              <c:pt idx="16972">
                <c:v>16972</c:v>
              </c:pt>
              <c:pt idx="16973">
                <c:v>16973</c:v>
              </c:pt>
              <c:pt idx="16974">
                <c:v>16974</c:v>
              </c:pt>
              <c:pt idx="16975">
                <c:v>16975</c:v>
              </c:pt>
              <c:pt idx="16976">
                <c:v>16976</c:v>
              </c:pt>
              <c:pt idx="16977">
                <c:v>16977</c:v>
              </c:pt>
              <c:pt idx="16978">
                <c:v>16978</c:v>
              </c:pt>
              <c:pt idx="16979">
                <c:v>16979</c:v>
              </c:pt>
              <c:pt idx="16980">
                <c:v>16980</c:v>
              </c:pt>
              <c:pt idx="16981">
                <c:v>16981</c:v>
              </c:pt>
              <c:pt idx="16982">
                <c:v>16982</c:v>
              </c:pt>
              <c:pt idx="16983">
                <c:v>16983</c:v>
              </c:pt>
              <c:pt idx="16984">
                <c:v>16984</c:v>
              </c:pt>
              <c:pt idx="16985">
                <c:v>16985</c:v>
              </c:pt>
              <c:pt idx="16986">
                <c:v>16986</c:v>
              </c:pt>
              <c:pt idx="16987">
                <c:v>16987</c:v>
              </c:pt>
              <c:pt idx="16988">
                <c:v>16988</c:v>
              </c:pt>
              <c:pt idx="16989">
                <c:v>16989</c:v>
              </c:pt>
              <c:pt idx="16990">
                <c:v>16990</c:v>
              </c:pt>
              <c:pt idx="16991">
                <c:v>16991</c:v>
              </c:pt>
              <c:pt idx="16992">
                <c:v>16992</c:v>
              </c:pt>
              <c:pt idx="16993">
                <c:v>16993</c:v>
              </c:pt>
              <c:pt idx="16994">
                <c:v>16994</c:v>
              </c:pt>
              <c:pt idx="16995">
                <c:v>16995</c:v>
              </c:pt>
              <c:pt idx="16996">
                <c:v>16996</c:v>
              </c:pt>
              <c:pt idx="16997">
                <c:v>16997</c:v>
              </c:pt>
              <c:pt idx="16998">
                <c:v>16998</c:v>
              </c:pt>
              <c:pt idx="16999">
                <c:v>16999</c:v>
              </c:pt>
              <c:pt idx="17000">
                <c:v>17000</c:v>
              </c:pt>
              <c:pt idx="17001">
                <c:v>17001</c:v>
              </c:pt>
              <c:pt idx="17002">
                <c:v>17002</c:v>
              </c:pt>
              <c:pt idx="17003">
                <c:v>17003</c:v>
              </c:pt>
              <c:pt idx="17004">
                <c:v>17004</c:v>
              </c:pt>
              <c:pt idx="17005">
                <c:v>17005</c:v>
              </c:pt>
              <c:pt idx="17006">
                <c:v>17006</c:v>
              </c:pt>
              <c:pt idx="17007">
                <c:v>17007</c:v>
              </c:pt>
              <c:pt idx="17008">
                <c:v>17008</c:v>
              </c:pt>
              <c:pt idx="17009">
                <c:v>17009</c:v>
              </c:pt>
              <c:pt idx="17010">
                <c:v>17010</c:v>
              </c:pt>
              <c:pt idx="17011">
                <c:v>17011</c:v>
              </c:pt>
              <c:pt idx="17012">
                <c:v>17012</c:v>
              </c:pt>
              <c:pt idx="17013">
                <c:v>17013</c:v>
              </c:pt>
              <c:pt idx="17014">
                <c:v>17014</c:v>
              </c:pt>
              <c:pt idx="17015">
                <c:v>17015</c:v>
              </c:pt>
              <c:pt idx="17016">
                <c:v>17016</c:v>
              </c:pt>
              <c:pt idx="17017">
                <c:v>17017</c:v>
              </c:pt>
              <c:pt idx="17018">
                <c:v>17018</c:v>
              </c:pt>
              <c:pt idx="17019">
                <c:v>17019</c:v>
              </c:pt>
              <c:pt idx="17020">
                <c:v>17020</c:v>
              </c:pt>
              <c:pt idx="17021">
                <c:v>17021</c:v>
              </c:pt>
              <c:pt idx="17022">
                <c:v>17022</c:v>
              </c:pt>
              <c:pt idx="17023">
                <c:v>17023</c:v>
              </c:pt>
              <c:pt idx="17024">
                <c:v>17024</c:v>
              </c:pt>
              <c:pt idx="17025">
                <c:v>17025</c:v>
              </c:pt>
              <c:pt idx="17026">
                <c:v>17026</c:v>
              </c:pt>
              <c:pt idx="17027">
                <c:v>17027</c:v>
              </c:pt>
              <c:pt idx="17028">
                <c:v>17028</c:v>
              </c:pt>
              <c:pt idx="17029">
                <c:v>17029</c:v>
              </c:pt>
              <c:pt idx="17030">
                <c:v>17030</c:v>
              </c:pt>
              <c:pt idx="17031">
                <c:v>17031</c:v>
              </c:pt>
              <c:pt idx="17032">
                <c:v>17032</c:v>
              </c:pt>
              <c:pt idx="17033">
                <c:v>17033</c:v>
              </c:pt>
              <c:pt idx="17034">
                <c:v>17034</c:v>
              </c:pt>
              <c:pt idx="17035">
                <c:v>17035</c:v>
              </c:pt>
              <c:pt idx="17036">
                <c:v>17036</c:v>
              </c:pt>
              <c:pt idx="17037">
                <c:v>17037</c:v>
              </c:pt>
              <c:pt idx="17038">
                <c:v>17038</c:v>
              </c:pt>
              <c:pt idx="17039">
                <c:v>17039</c:v>
              </c:pt>
              <c:pt idx="17040">
                <c:v>17040</c:v>
              </c:pt>
              <c:pt idx="17041">
                <c:v>17041</c:v>
              </c:pt>
              <c:pt idx="17042">
                <c:v>17042</c:v>
              </c:pt>
              <c:pt idx="17043">
                <c:v>17043</c:v>
              </c:pt>
              <c:pt idx="17044">
                <c:v>17044</c:v>
              </c:pt>
              <c:pt idx="17045">
                <c:v>17045</c:v>
              </c:pt>
              <c:pt idx="17046">
                <c:v>17046</c:v>
              </c:pt>
              <c:pt idx="17047">
                <c:v>17047</c:v>
              </c:pt>
              <c:pt idx="17048">
                <c:v>17048</c:v>
              </c:pt>
              <c:pt idx="17049">
                <c:v>17049</c:v>
              </c:pt>
              <c:pt idx="17050">
                <c:v>17050</c:v>
              </c:pt>
              <c:pt idx="17051">
                <c:v>17051</c:v>
              </c:pt>
              <c:pt idx="17052">
                <c:v>17052</c:v>
              </c:pt>
              <c:pt idx="17053">
                <c:v>17053</c:v>
              </c:pt>
              <c:pt idx="17054">
                <c:v>17054</c:v>
              </c:pt>
              <c:pt idx="17055">
                <c:v>17055</c:v>
              </c:pt>
              <c:pt idx="17056">
                <c:v>17056</c:v>
              </c:pt>
              <c:pt idx="17057">
                <c:v>17057</c:v>
              </c:pt>
              <c:pt idx="17058">
                <c:v>17058</c:v>
              </c:pt>
              <c:pt idx="17059">
                <c:v>17059</c:v>
              </c:pt>
              <c:pt idx="17060">
                <c:v>17060</c:v>
              </c:pt>
              <c:pt idx="17061">
                <c:v>17061</c:v>
              </c:pt>
              <c:pt idx="17062">
                <c:v>17062</c:v>
              </c:pt>
              <c:pt idx="17063">
                <c:v>17063</c:v>
              </c:pt>
              <c:pt idx="17064">
                <c:v>17064</c:v>
              </c:pt>
              <c:pt idx="17065">
                <c:v>17065</c:v>
              </c:pt>
              <c:pt idx="17066">
                <c:v>17066</c:v>
              </c:pt>
              <c:pt idx="17067">
                <c:v>17067</c:v>
              </c:pt>
              <c:pt idx="17068">
                <c:v>17068</c:v>
              </c:pt>
              <c:pt idx="17069">
                <c:v>17069</c:v>
              </c:pt>
              <c:pt idx="17070">
                <c:v>17070</c:v>
              </c:pt>
              <c:pt idx="17071">
                <c:v>17071</c:v>
              </c:pt>
              <c:pt idx="17072">
                <c:v>17072</c:v>
              </c:pt>
              <c:pt idx="17073">
                <c:v>17073</c:v>
              </c:pt>
              <c:pt idx="17074">
                <c:v>17074</c:v>
              </c:pt>
              <c:pt idx="17075">
                <c:v>17075</c:v>
              </c:pt>
              <c:pt idx="17076">
                <c:v>17076</c:v>
              </c:pt>
              <c:pt idx="17077">
                <c:v>17077</c:v>
              </c:pt>
              <c:pt idx="17078">
                <c:v>17078</c:v>
              </c:pt>
              <c:pt idx="17079">
                <c:v>17079</c:v>
              </c:pt>
              <c:pt idx="17080">
                <c:v>17080</c:v>
              </c:pt>
              <c:pt idx="17081">
                <c:v>17081</c:v>
              </c:pt>
              <c:pt idx="17082">
                <c:v>17082</c:v>
              </c:pt>
              <c:pt idx="17083">
                <c:v>17083</c:v>
              </c:pt>
              <c:pt idx="17084">
                <c:v>17084</c:v>
              </c:pt>
              <c:pt idx="17085">
                <c:v>17085</c:v>
              </c:pt>
              <c:pt idx="17086">
                <c:v>17086</c:v>
              </c:pt>
              <c:pt idx="17087">
                <c:v>17087</c:v>
              </c:pt>
              <c:pt idx="17088">
                <c:v>17088</c:v>
              </c:pt>
              <c:pt idx="17089">
                <c:v>17089</c:v>
              </c:pt>
              <c:pt idx="17090">
                <c:v>17090</c:v>
              </c:pt>
              <c:pt idx="17091">
                <c:v>17091</c:v>
              </c:pt>
              <c:pt idx="17092">
                <c:v>17092</c:v>
              </c:pt>
              <c:pt idx="17093">
                <c:v>17093</c:v>
              </c:pt>
              <c:pt idx="17094">
                <c:v>17094</c:v>
              </c:pt>
              <c:pt idx="17095">
                <c:v>17095</c:v>
              </c:pt>
              <c:pt idx="17096">
                <c:v>17096</c:v>
              </c:pt>
              <c:pt idx="17097">
                <c:v>17097</c:v>
              </c:pt>
              <c:pt idx="17098">
                <c:v>17098</c:v>
              </c:pt>
              <c:pt idx="17099">
                <c:v>17099</c:v>
              </c:pt>
              <c:pt idx="17100">
                <c:v>17100</c:v>
              </c:pt>
              <c:pt idx="17101">
                <c:v>17101</c:v>
              </c:pt>
              <c:pt idx="17102">
                <c:v>17102</c:v>
              </c:pt>
              <c:pt idx="17103">
                <c:v>17103</c:v>
              </c:pt>
              <c:pt idx="17104">
                <c:v>17104</c:v>
              </c:pt>
              <c:pt idx="17105">
                <c:v>17105</c:v>
              </c:pt>
              <c:pt idx="17106">
                <c:v>17106</c:v>
              </c:pt>
              <c:pt idx="17107">
                <c:v>17107</c:v>
              </c:pt>
              <c:pt idx="17108">
                <c:v>17108</c:v>
              </c:pt>
              <c:pt idx="17109">
                <c:v>17109</c:v>
              </c:pt>
              <c:pt idx="17110">
                <c:v>17110</c:v>
              </c:pt>
              <c:pt idx="17111">
                <c:v>17111</c:v>
              </c:pt>
              <c:pt idx="17112">
                <c:v>17112</c:v>
              </c:pt>
              <c:pt idx="17113">
                <c:v>17113</c:v>
              </c:pt>
              <c:pt idx="17114">
                <c:v>17114</c:v>
              </c:pt>
              <c:pt idx="17115">
                <c:v>17115</c:v>
              </c:pt>
              <c:pt idx="17116">
                <c:v>17116</c:v>
              </c:pt>
              <c:pt idx="17117">
                <c:v>17117</c:v>
              </c:pt>
              <c:pt idx="17118">
                <c:v>17118</c:v>
              </c:pt>
              <c:pt idx="17119">
                <c:v>17119</c:v>
              </c:pt>
              <c:pt idx="17120">
                <c:v>17120</c:v>
              </c:pt>
              <c:pt idx="17121">
                <c:v>17121</c:v>
              </c:pt>
              <c:pt idx="17122">
                <c:v>17122</c:v>
              </c:pt>
              <c:pt idx="17123">
                <c:v>17123</c:v>
              </c:pt>
              <c:pt idx="17124">
                <c:v>17124</c:v>
              </c:pt>
              <c:pt idx="17125">
                <c:v>17125</c:v>
              </c:pt>
              <c:pt idx="17126">
                <c:v>17126</c:v>
              </c:pt>
              <c:pt idx="17127">
                <c:v>17127</c:v>
              </c:pt>
              <c:pt idx="17128">
                <c:v>17128</c:v>
              </c:pt>
              <c:pt idx="17129">
                <c:v>17129</c:v>
              </c:pt>
              <c:pt idx="17130">
                <c:v>17130</c:v>
              </c:pt>
              <c:pt idx="17131">
                <c:v>17131</c:v>
              </c:pt>
              <c:pt idx="17132">
                <c:v>17132</c:v>
              </c:pt>
              <c:pt idx="17133">
                <c:v>17133</c:v>
              </c:pt>
              <c:pt idx="17134">
                <c:v>17134</c:v>
              </c:pt>
              <c:pt idx="17135">
                <c:v>17135</c:v>
              </c:pt>
              <c:pt idx="17136">
                <c:v>17136</c:v>
              </c:pt>
              <c:pt idx="17137">
                <c:v>17137</c:v>
              </c:pt>
              <c:pt idx="17138">
                <c:v>17138</c:v>
              </c:pt>
              <c:pt idx="17139">
                <c:v>17139</c:v>
              </c:pt>
              <c:pt idx="17140">
                <c:v>17140</c:v>
              </c:pt>
              <c:pt idx="17141">
                <c:v>17141</c:v>
              </c:pt>
              <c:pt idx="17142">
                <c:v>17142</c:v>
              </c:pt>
              <c:pt idx="17143">
                <c:v>17143</c:v>
              </c:pt>
              <c:pt idx="17144">
                <c:v>17144</c:v>
              </c:pt>
              <c:pt idx="17145">
                <c:v>17145</c:v>
              </c:pt>
              <c:pt idx="17146">
                <c:v>17146</c:v>
              </c:pt>
              <c:pt idx="17147">
                <c:v>17147</c:v>
              </c:pt>
              <c:pt idx="17148">
                <c:v>17148</c:v>
              </c:pt>
              <c:pt idx="17149">
                <c:v>17149</c:v>
              </c:pt>
              <c:pt idx="17150">
                <c:v>17150</c:v>
              </c:pt>
              <c:pt idx="17151">
                <c:v>17151</c:v>
              </c:pt>
              <c:pt idx="17152">
                <c:v>17152</c:v>
              </c:pt>
              <c:pt idx="17153">
                <c:v>17153</c:v>
              </c:pt>
              <c:pt idx="17154">
                <c:v>17154</c:v>
              </c:pt>
              <c:pt idx="17155">
                <c:v>17155</c:v>
              </c:pt>
              <c:pt idx="17156">
                <c:v>17156</c:v>
              </c:pt>
              <c:pt idx="17157">
                <c:v>17157</c:v>
              </c:pt>
              <c:pt idx="17158">
                <c:v>17158</c:v>
              </c:pt>
              <c:pt idx="17159">
                <c:v>17159</c:v>
              </c:pt>
              <c:pt idx="17160">
                <c:v>17160</c:v>
              </c:pt>
              <c:pt idx="17161">
                <c:v>17161</c:v>
              </c:pt>
              <c:pt idx="17162">
                <c:v>17162</c:v>
              </c:pt>
              <c:pt idx="17163">
                <c:v>17163</c:v>
              </c:pt>
              <c:pt idx="17164">
                <c:v>17164</c:v>
              </c:pt>
              <c:pt idx="17165">
                <c:v>17165</c:v>
              </c:pt>
              <c:pt idx="17166">
                <c:v>17166</c:v>
              </c:pt>
              <c:pt idx="17167">
                <c:v>17167</c:v>
              </c:pt>
              <c:pt idx="17168">
                <c:v>17168</c:v>
              </c:pt>
              <c:pt idx="17169">
                <c:v>17169</c:v>
              </c:pt>
              <c:pt idx="17170">
                <c:v>17170</c:v>
              </c:pt>
              <c:pt idx="17171">
                <c:v>17171</c:v>
              </c:pt>
              <c:pt idx="17172">
                <c:v>17172</c:v>
              </c:pt>
              <c:pt idx="17173">
                <c:v>17173</c:v>
              </c:pt>
              <c:pt idx="17174">
                <c:v>17174</c:v>
              </c:pt>
              <c:pt idx="17175">
                <c:v>17175</c:v>
              </c:pt>
              <c:pt idx="17176">
                <c:v>17176</c:v>
              </c:pt>
              <c:pt idx="17177">
                <c:v>17177</c:v>
              </c:pt>
              <c:pt idx="17178">
                <c:v>17178</c:v>
              </c:pt>
              <c:pt idx="17179">
                <c:v>17179</c:v>
              </c:pt>
              <c:pt idx="17180">
                <c:v>17180</c:v>
              </c:pt>
              <c:pt idx="17181">
                <c:v>17181</c:v>
              </c:pt>
              <c:pt idx="17182">
                <c:v>17182</c:v>
              </c:pt>
              <c:pt idx="17183">
                <c:v>17183</c:v>
              </c:pt>
              <c:pt idx="17184">
                <c:v>17184</c:v>
              </c:pt>
              <c:pt idx="17185">
                <c:v>17185</c:v>
              </c:pt>
              <c:pt idx="17186">
                <c:v>17186</c:v>
              </c:pt>
              <c:pt idx="17187">
                <c:v>17187</c:v>
              </c:pt>
              <c:pt idx="17188">
                <c:v>17188</c:v>
              </c:pt>
              <c:pt idx="17189">
                <c:v>17189</c:v>
              </c:pt>
              <c:pt idx="17190">
                <c:v>17190</c:v>
              </c:pt>
              <c:pt idx="17191">
                <c:v>17191</c:v>
              </c:pt>
              <c:pt idx="17192">
                <c:v>17192</c:v>
              </c:pt>
              <c:pt idx="17193">
                <c:v>17193</c:v>
              </c:pt>
              <c:pt idx="17194">
                <c:v>17194</c:v>
              </c:pt>
              <c:pt idx="17195">
                <c:v>17195</c:v>
              </c:pt>
              <c:pt idx="17196">
                <c:v>17196</c:v>
              </c:pt>
              <c:pt idx="17197">
                <c:v>17197</c:v>
              </c:pt>
              <c:pt idx="17198">
                <c:v>17198</c:v>
              </c:pt>
              <c:pt idx="17199">
                <c:v>17199</c:v>
              </c:pt>
              <c:pt idx="17200">
                <c:v>17200</c:v>
              </c:pt>
              <c:pt idx="17201">
                <c:v>17201</c:v>
              </c:pt>
              <c:pt idx="17202">
                <c:v>17202</c:v>
              </c:pt>
              <c:pt idx="17203">
                <c:v>17203</c:v>
              </c:pt>
              <c:pt idx="17204">
                <c:v>17204</c:v>
              </c:pt>
              <c:pt idx="17205">
                <c:v>17205</c:v>
              </c:pt>
              <c:pt idx="17206">
                <c:v>17206</c:v>
              </c:pt>
              <c:pt idx="17207">
                <c:v>17207</c:v>
              </c:pt>
              <c:pt idx="17208">
                <c:v>17208</c:v>
              </c:pt>
              <c:pt idx="17209">
                <c:v>17209</c:v>
              </c:pt>
              <c:pt idx="17210">
                <c:v>17210</c:v>
              </c:pt>
              <c:pt idx="17211">
                <c:v>17211</c:v>
              </c:pt>
              <c:pt idx="17212">
                <c:v>17212</c:v>
              </c:pt>
              <c:pt idx="17213">
                <c:v>17213</c:v>
              </c:pt>
              <c:pt idx="17214">
                <c:v>17214</c:v>
              </c:pt>
              <c:pt idx="17215">
                <c:v>17215</c:v>
              </c:pt>
              <c:pt idx="17216">
                <c:v>17216</c:v>
              </c:pt>
              <c:pt idx="17217">
                <c:v>17217</c:v>
              </c:pt>
              <c:pt idx="17218">
                <c:v>17218</c:v>
              </c:pt>
              <c:pt idx="17219">
                <c:v>17219</c:v>
              </c:pt>
              <c:pt idx="17220">
                <c:v>17220</c:v>
              </c:pt>
              <c:pt idx="17221">
                <c:v>17221</c:v>
              </c:pt>
              <c:pt idx="17222">
                <c:v>17222</c:v>
              </c:pt>
              <c:pt idx="17223">
                <c:v>17223</c:v>
              </c:pt>
              <c:pt idx="17224">
                <c:v>17224</c:v>
              </c:pt>
              <c:pt idx="17225">
                <c:v>17225</c:v>
              </c:pt>
              <c:pt idx="17226">
                <c:v>17226</c:v>
              </c:pt>
              <c:pt idx="17227">
                <c:v>17227</c:v>
              </c:pt>
              <c:pt idx="17228">
                <c:v>17228</c:v>
              </c:pt>
              <c:pt idx="17229">
                <c:v>17229</c:v>
              </c:pt>
              <c:pt idx="17230">
                <c:v>17230</c:v>
              </c:pt>
              <c:pt idx="17231">
                <c:v>17231</c:v>
              </c:pt>
              <c:pt idx="17232">
                <c:v>17232</c:v>
              </c:pt>
              <c:pt idx="17233">
                <c:v>17233</c:v>
              </c:pt>
              <c:pt idx="17234">
                <c:v>17234</c:v>
              </c:pt>
              <c:pt idx="17235">
                <c:v>17235</c:v>
              </c:pt>
              <c:pt idx="17236">
                <c:v>17236</c:v>
              </c:pt>
              <c:pt idx="17237">
                <c:v>17237</c:v>
              </c:pt>
              <c:pt idx="17238">
                <c:v>17238</c:v>
              </c:pt>
              <c:pt idx="17239">
                <c:v>17239</c:v>
              </c:pt>
              <c:pt idx="17240">
                <c:v>17240</c:v>
              </c:pt>
              <c:pt idx="17241">
                <c:v>17241</c:v>
              </c:pt>
              <c:pt idx="17242">
                <c:v>17242</c:v>
              </c:pt>
              <c:pt idx="17243">
                <c:v>17243</c:v>
              </c:pt>
              <c:pt idx="17244">
                <c:v>17244</c:v>
              </c:pt>
              <c:pt idx="17245">
                <c:v>17245</c:v>
              </c:pt>
              <c:pt idx="17246">
                <c:v>17246</c:v>
              </c:pt>
              <c:pt idx="17247">
                <c:v>17247</c:v>
              </c:pt>
              <c:pt idx="17248">
                <c:v>17248</c:v>
              </c:pt>
              <c:pt idx="17249">
                <c:v>17249</c:v>
              </c:pt>
              <c:pt idx="17250">
                <c:v>17250</c:v>
              </c:pt>
              <c:pt idx="17251">
                <c:v>17251</c:v>
              </c:pt>
              <c:pt idx="17252">
                <c:v>17252</c:v>
              </c:pt>
              <c:pt idx="17253">
                <c:v>17253</c:v>
              </c:pt>
              <c:pt idx="17254">
                <c:v>17254</c:v>
              </c:pt>
              <c:pt idx="17255">
                <c:v>17255</c:v>
              </c:pt>
              <c:pt idx="17256">
                <c:v>17256</c:v>
              </c:pt>
              <c:pt idx="17257">
                <c:v>17257</c:v>
              </c:pt>
              <c:pt idx="17258">
                <c:v>17258</c:v>
              </c:pt>
              <c:pt idx="17259">
                <c:v>17259</c:v>
              </c:pt>
              <c:pt idx="17260">
                <c:v>17260</c:v>
              </c:pt>
              <c:pt idx="17261">
                <c:v>17261</c:v>
              </c:pt>
              <c:pt idx="17262">
                <c:v>17262</c:v>
              </c:pt>
              <c:pt idx="17263">
                <c:v>17263</c:v>
              </c:pt>
              <c:pt idx="17264">
                <c:v>17264</c:v>
              </c:pt>
              <c:pt idx="17265">
                <c:v>17265</c:v>
              </c:pt>
              <c:pt idx="17266">
                <c:v>17266</c:v>
              </c:pt>
              <c:pt idx="17267">
                <c:v>17267</c:v>
              </c:pt>
              <c:pt idx="17268">
                <c:v>17268</c:v>
              </c:pt>
              <c:pt idx="17269">
                <c:v>17269</c:v>
              </c:pt>
              <c:pt idx="17270">
                <c:v>17270</c:v>
              </c:pt>
              <c:pt idx="17271">
                <c:v>17271</c:v>
              </c:pt>
              <c:pt idx="17272">
                <c:v>17272</c:v>
              </c:pt>
              <c:pt idx="17273">
                <c:v>17273</c:v>
              </c:pt>
              <c:pt idx="17274">
                <c:v>17274</c:v>
              </c:pt>
              <c:pt idx="17275">
                <c:v>17275</c:v>
              </c:pt>
              <c:pt idx="17276">
                <c:v>17276</c:v>
              </c:pt>
              <c:pt idx="17277">
                <c:v>17277</c:v>
              </c:pt>
              <c:pt idx="17278">
                <c:v>17278</c:v>
              </c:pt>
              <c:pt idx="17279">
                <c:v>17279</c:v>
              </c:pt>
              <c:pt idx="17280">
                <c:v>17280</c:v>
              </c:pt>
              <c:pt idx="17281">
                <c:v>17281</c:v>
              </c:pt>
              <c:pt idx="17282">
                <c:v>17282</c:v>
              </c:pt>
              <c:pt idx="17283">
                <c:v>17283</c:v>
              </c:pt>
              <c:pt idx="17284">
                <c:v>17284</c:v>
              </c:pt>
              <c:pt idx="17285">
                <c:v>17285</c:v>
              </c:pt>
              <c:pt idx="17286">
                <c:v>17286</c:v>
              </c:pt>
              <c:pt idx="17287">
                <c:v>17287</c:v>
              </c:pt>
              <c:pt idx="17288">
                <c:v>17288</c:v>
              </c:pt>
              <c:pt idx="17289">
                <c:v>17289</c:v>
              </c:pt>
              <c:pt idx="17290">
                <c:v>17290</c:v>
              </c:pt>
              <c:pt idx="17291">
                <c:v>17291</c:v>
              </c:pt>
              <c:pt idx="17292">
                <c:v>17292</c:v>
              </c:pt>
              <c:pt idx="17293">
                <c:v>17293</c:v>
              </c:pt>
              <c:pt idx="17294">
                <c:v>17294</c:v>
              </c:pt>
              <c:pt idx="17295">
                <c:v>17295</c:v>
              </c:pt>
              <c:pt idx="17296">
                <c:v>17296</c:v>
              </c:pt>
              <c:pt idx="17297">
                <c:v>17297</c:v>
              </c:pt>
              <c:pt idx="17298">
                <c:v>17298</c:v>
              </c:pt>
              <c:pt idx="17299">
                <c:v>17299</c:v>
              </c:pt>
              <c:pt idx="17300">
                <c:v>17300</c:v>
              </c:pt>
              <c:pt idx="17301">
                <c:v>17301</c:v>
              </c:pt>
              <c:pt idx="17302">
                <c:v>17302</c:v>
              </c:pt>
              <c:pt idx="17303">
                <c:v>17303</c:v>
              </c:pt>
              <c:pt idx="17304">
                <c:v>17304</c:v>
              </c:pt>
              <c:pt idx="17305">
                <c:v>17305</c:v>
              </c:pt>
              <c:pt idx="17306">
                <c:v>17306</c:v>
              </c:pt>
              <c:pt idx="17307">
                <c:v>17307</c:v>
              </c:pt>
              <c:pt idx="17308">
                <c:v>17308</c:v>
              </c:pt>
              <c:pt idx="17309">
                <c:v>17309</c:v>
              </c:pt>
              <c:pt idx="17310">
                <c:v>17310</c:v>
              </c:pt>
              <c:pt idx="17311">
                <c:v>17311</c:v>
              </c:pt>
              <c:pt idx="17312">
                <c:v>17312</c:v>
              </c:pt>
              <c:pt idx="17313">
                <c:v>17313</c:v>
              </c:pt>
              <c:pt idx="17314">
                <c:v>17314</c:v>
              </c:pt>
              <c:pt idx="17315">
                <c:v>17315</c:v>
              </c:pt>
              <c:pt idx="17316">
                <c:v>17316</c:v>
              </c:pt>
              <c:pt idx="17317">
                <c:v>17317</c:v>
              </c:pt>
              <c:pt idx="17318">
                <c:v>17318</c:v>
              </c:pt>
              <c:pt idx="17319">
                <c:v>17319</c:v>
              </c:pt>
              <c:pt idx="17320">
                <c:v>17320</c:v>
              </c:pt>
              <c:pt idx="17321">
                <c:v>17321</c:v>
              </c:pt>
              <c:pt idx="17322">
                <c:v>17322</c:v>
              </c:pt>
              <c:pt idx="17323">
                <c:v>17323</c:v>
              </c:pt>
              <c:pt idx="17324">
                <c:v>17324</c:v>
              </c:pt>
              <c:pt idx="17325">
                <c:v>17325</c:v>
              </c:pt>
              <c:pt idx="17326">
                <c:v>17326</c:v>
              </c:pt>
              <c:pt idx="17327">
                <c:v>17327</c:v>
              </c:pt>
              <c:pt idx="17328">
                <c:v>17328</c:v>
              </c:pt>
              <c:pt idx="17329">
                <c:v>17329</c:v>
              </c:pt>
              <c:pt idx="17330">
                <c:v>17330</c:v>
              </c:pt>
              <c:pt idx="17331">
                <c:v>17331</c:v>
              </c:pt>
              <c:pt idx="17332">
                <c:v>17332</c:v>
              </c:pt>
              <c:pt idx="17333">
                <c:v>17333</c:v>
              </c:pt>
              <c:pt idx="17334">
                <c:v>17334</c:v>
              </c:pt>
              <c:pt idx="17335">
                <c:v>17335</c:v>
              </c:pt>
              <c:pt idx="17336">
                <c:v>17336</c:v>
              </c:pt>
              <c:pt idx="17337">
                <c:v>17337</c:v>
              </c:pt>
              <c:pt idx="17338">
                <c:v>17338</c:v>
              </c:pt>
              <c:pt idx="17339">
                <c:v>17339</c:v>
              </c:pt>
              <c:pt idx="17340">
                <c:v>17340</c:v>
              </c:pt>
              <c:pt idx="17341">
                <c:v>17341</c:v>
              </c:pt>
              <c:pt idx="17342">
                <c:v>17342</c:v>
              </c:pt>
              <c:pt idx="17343">
                <c:v>17343</c:v>
              </c:pt>
              <c:pt idx="17344">
                <c:v>17344</c:v>
              </c:pt>
              <c:pt idx="17345">
                <c:v>17345</c:v>
              </c:pt>
              <c:pt idx="17346">
                <c:v>17346</c:v>
              </c:pt>
              <c:pt idx="17347">
                <c:v>17347</c:v>
              </c:pt>
              <c:pt idx="17348">
                <c:v>17348</c:v>
              </c:pt>
              <c:pt idx="17349">
                <c:v>17349</c:v>
              </c:pt>
              <c:pt idx="17350">
                <c:v>17350</c:v>
              </c:pt>
              <c:pt idx="17351">
                <c:v>17351</c:v>
              </c:pt>
              <c:pt idx="17352">
                <c:v>17352</c:v>
              </c:pt>
              <c:pt idx="17353">
                <c:v>17353</c:v>
              </c:pt>
              <c:pt idx="17354">
                <c:v>17354</c:v>
              </c:pt>
              <c:pt idx="17355">
                <c:v>17355</c:v>
              </c:pt>
              <c:pt idx="17356">
                <c:v>17356</c:v>
              </c:pt>
              <c:pt idx="17357">
                <c:v>17357</c:v>
              </c:pt>
              <c:pt idx="17358">
                <c:v>17358</c:v>
              </c:pt>
              <c:pt idx="17359">
                <c:v>17359</c:v>
              </c:pt>
              <c:pt idx="17360">
                <c:v>17360</c:v>
              </c:pt>
              <c:pt idx="17361">
                <c:v>17361</c:v>
              </c:pt>
              <c:pt idx="17362">
                <c:v>17362</c:v>
              </c:pt>
              <c:pt idx="17363">
                <c:v>17363</c:v>
              </c:pt>
              <c:pt idx="17364">
                <c:v>17364</c:v>
              </c:pt>
              <c:pt idx="17365">
                <c:v>17365</c:v>
              </c:pt>
              <c:pt idx="17366">
                <c:v>17366</c:v>
              </c:pt>
              <c:pt idx="17367">
                <c:v>17367</c:v>
              </c:pt>
              <c:pt idx="17368">
                <c:v>17368</c:v>
              </c:pt>
              <c:pt idx="17369">
                <c:v>17369</c:v>
              </c:pt>
              <c:pt idx="17370">
                <c:v>17370</c:v>
              </c:pt>
              <c:pt idx="17371">
                <c:v>17371</c:v>
              </c:pt>
              <c:pt idx="17372">
                <c:v>17372</c:v>
              </c:pt>
              <c:pt idx="17373">
                <c:v>17373</c:v>
              </c:pt>
              <c:pt idx="17374">
                <c:v>17374</c:v>
              </c:pt>
              <c:pt idx="17375">
                <c:v>17375</c:v>
              </c:pt>
              <c:pt idx="17376">
                <c:v>17376</c:v>
              </c:pt>
              <c:pt idx="17377">
                <c:v>17377</c:v>
              </c:pt>
              <c:pt idx="17378">
                <c:v>17378</c:v>
              </c:pt>
              <c:pt idx="17379">
                <c:v>17379</c:v>
              </c:pt>
              <c:pt idx="17380">
                <c:v>17380</c:v>
              </c:pt>
              <c:pt idx="17381">
                <c:v>17381</c:v>
              </c:pt>
              <c:pt idx="17382">
                <c:v>17382</c:v>
              </c:pt>
              <c:pt idx="17383">
                <c:v>17383</c:v>
              </c:pt>
              <c:pt idx="17384">
                <c:v>17384</c:v>
              </c:pt>
              <c:pt idx="17385">
                <c:v>17385</c:v>
              </c:pt>
              <c:pt idx="17386">
                <c:v>17386</c:v>
              </c:pt>
              <c:pt idx="17387">
                <c:v>17387</c:v>
              </c:pt>
              <c:pt idx="17388">
                <c:v>17388</c:v>
              </c:pt>
              <c:pt idx="17389">
                <c:v>17389</c:v>
              </c:pt>
              <c:pt idx="17390">
                <c:v>17390</c:v>
              </c:pt>
              <c:pt idx="17391">
                <c:v>17391</c:v>
              </c:pt>
              <c:pt idx="17392">
                <c:v>17392</c:v>
              </c:pt>
              <c:pt idx="17393">
                <c:v>17393</c:v>
              </c:pt>
              <c:pt idx="17394">
                <c:v>17394</c:v>
              </c:pt>
              <c:pt idx="17395">
                <c:v>17395</c:v>
              </c:pt>
              <c:pt idx="17396">
                <c:v>17396</c:v>
              </c:pt>
              <c:pt idx="17397">
                <c:v>17397</c:v>
              </c:pt>
              <c:pt idx="17398">
                <c:v>17398</c:v>
              </c:pt>
              <c:pt idx="17399">
                <c:v>17399</c:v>
              </c:pt>
              <c:pt idx="17400">
                <c:v>17400</c:v>
              </c:pt>
              <c:pt idx="17401">
                <c:v>17401</c:v>
              </c:pt>
              <c:pt idx="17402">
                <c:v>17402</c:v>
              </c:pt>
              <c:pt idx="17403">
                <c:v>17403</c:v>
              </c:pt>
              <c:pt idx="17404">
                <c:v>17404</c:v>
              </c:pt>
              <c:pt idx="17405">
                <c:v>17405</c:v>
              </c:pt>
              <c:pt idx="17406">
                <c:v>17406</c:v>
              </c:pt>
              <c:pt idx="17407">
                <c:v>17407</c:v>
              </c:pt>
              <c:pt idx="17408">
                <c:v>17408</c:v>
              </c:pt>
              <c:pt idx="17409">
                <c:v>17409</c:v>
              </c:pt>
              <c:pt idx="17410">
                <c:v>17410</c:v>
              </c:pt>
              <c:pt idx="17411">
                <c:v>17411</c:v>
              </c:pt>
              <c:pt idx="17412">
                <c:v>17412</c:v>
              </c:pt>
              <c:pt idx="17413">
                <c:v>17413</c:v>
              </c:pt>
              <c:pt idx="17414">
                <c:v>17414</c:v>
              </c:pt>
              <c:pt idx="17415">
                <c:v>17415</c:v>
              </c:pt>
              <c:pt idx="17416">
                <c:v>17416</c:v>
              </c:pt>
              <c:pt idx="17417">
                <c:v>17417</c:v>
              </c:pt>
              <c:pt idx="17418">
                <c:v>17418</c:v>
              </c:pt>
              <c:pt idx="17419">
                <c:v>17419</c:v>
              </c:pt>
              <c:pt idx="17420">
                <c:v>17420</c:v>
              </c:pt>
              <c:pt idx="17421">
                <c:v>17421</c:v>
              </c:pt>
              <c:pt idx="17422">
                <c:v>17422</c:v>
              </c:pt>
              <c:pt idx="17423">
                <c:v>17423</c:v>
              </c:pt>
              <c:pt idx="17424">
                <c:v>17424</c:v>
              </c:pt>
              <c:pt idx="17425">
                <c:v>17425</c:v>
              </c:pt>
              <c:pt idx="17426">
                <c:v>17426</c:v>
              </c:pt>
              <c:pt idx="17427">
                <c:v>17427</c:v>
              </c:pt>
              <c:pt idx="17428">
                <c:v>17428</c:v>
              </c:pt>
              <c:pt idx="17429">
                <c:v>17429</c:v>
              </c:pt>
              <c:pt idx="17430">
                <c:v>17430</c:v>
              </c:pt>
              <c:pt idx="17431">
                <c:v>17431</c:v>
              </c:pt>
              <c:pt idx="17432">
                <c:v>17432</c:v>
              </c:pt>
              <c:pt idx="17433">
                <c:v>17433</c:v>
              </c:pt>
              <c:pt idx="17434">
                <c:v>17434</c:v>
              </c:pt>
              <c:pt idx="17435">
                <c:v>17435</c:v>
              </c:pt>
              <c:pt idx="17436">
                <c:v>17436</c:v>
              </c:pt>
              <c:pt idx="17437">
                <c:v>17437</c:v>
              </c:pt>
              <c:pt idx="17438">
                <c:v>17438</c:v>
              </c:pt>
              <c:pt idx="17439">
                <c:v>17439</c:v>
              </c:pt>
              <c:pt idx="17440">
                <c:v>17440</c:v>
              </c:pt>
              <c:pt idx="17441">
                <c:v>17441</c:v>
              </c:pt>
              <c:pt idx="17442">
                <c:v>17442</c:v>
              </c:pt>
              <c:pt idx="17443">
                <c:v>17443</c:v>
              </c:pt>
              <c:pt idx="17444">
                <c:v>17444</c:v>
              </c:pt>
              <c:pt idx="17445">
                <c:v>17445</c:v>
              </c:pt>
              <c:pt idx="17446">
                <c:v>17446</c:v>
              </c:pt>
              <c:pt idx="17447">
                <c:v>17447</c:v>
              </c:pt>
              <c:pt idx="17448">
                <c:v>17448</c:v>
              </c:pt>
              <c:pt idx="17449">
                <c:v>17449</c:v>
              </c:pt>
              <c:pt idx="17450">
                <c:v>17450</c:v>
              </c:pt>
              <c:pt idx="17451">
                <c:v>17451</c:v>
              </c:pt>
              <c:pt idx="17452">
                <c:v>17452</c:v>
              </c:pt>
              <c:pt idx="17453">
                <c:v>17453</c:v>
              </c:pt>
              <c:pt idx="17454">
                <c:v>17454</c:v>
              </c:pt>
              <c:pt idx="17455">
                <c:v>17455</c:v>
              </c:pt>
              <c:pt idx="17456">
                <c:v>17456</c:v>
              </c:pt>
              <c:pt idx="17457">
                <c:v>17457</c:v>
              </c:pt>
              <c:pt idx="17458">
                <c:v>17458</c:v>
              </c:pt>
              <c:pt idx="17459">
                <c:v>17459</c:v>
              </c:pt>
              <c:pt idx="17460">
                <c:v>17460</c:v>
              </c:pt>
              <c:pt idx="17461">
                <c:v>17461</c:v>
              </c:pt>
              <c:pt idx="17462">
                <c:v>17462</c:v>
              </c:pt>
              <c:pt idx="17463">
                <c:v>17463</c:v>
              </c:pt>
              <c:pt idx="17464">
                <c:v>17464</c:v>
              </c:pt>
              <c:pt idx="17465">
                <c:v>17465</c:v>
              </c:pt>
              <c:pt idx="17466">
                <c:v>17466</c:v>
              </c:pt>
              <c:pt idx="17467">
                <c:v>17467</c:v>
              </c:pt>
              <c:pt idx="17468">
                <c:v>17468</c:v>
              </c:pt>
              <c:pt idx="17469">
                <c:v>17469</c:v>
              </c:pt>
              <c:pt idx="17470">
                <c:v>17470</c:v>
              </c:pt>
              <c:pt idx="17471">
                <c:v>17471</c:v>
              </c:pt>
              <c:pt idx="17472">
                <c:v>17472</c:v>
              </c:pt>
              <c:pt idx="17473">
                <c:v>17473</c:v>
              </c:pt>
              <c:pt idx="17474">
                <c:v>17474</c:v>
              </c:pt>
              <c:pt idx="17475">
                <c:v>17475</c:v>
              </c:pt>
              <c:pt idx="17476">
                <c:v>17476</c:v>
              </c:pt>
              <c:pt idx="17477">
                <c:v>17477</c:v>
              </c:pt>
              <c:pt idx="17478">
                <c:v>17478</c:v>
              </c:pt>
              <c:pt idx="17479">
                <c:v>17479</c:v>
              </c:pt>
              <c:pt idx="17480">
                <c:v>17480</c:v>
              </c:pt>
              <c:pt idx="17481">
                <c:v>17481</c:v>
              </c:pt>
              <c:pt idx="17482">
                <c:v>17482</c:v>
              </c:pt>
              <c:pt idx="17483">
                <c:v>17483</c:v>
              </c:pt>
              <c:pt idx="17484">
                <c:v>17484</c:v>
              </c:pt>
              <c:pt idx="17485">
                <c:v>17485</c:v>
              </c:pt>
              <c:pt idx="17486">
                <c:v>17486</c:v>
              </c:pt>
              <c:pt idx="17487">
                <c:v>17487</c:v>
              </c:pt>
              <c:pt idx="17488">
                <c:v>17488</c:v>
              </c:pt>
              <c:pt idx="17489">
                <c:v>17489</c:v>
              </c:pt>
              <c:pt idx="17490">
                <c:v>17490</c:v>
              </c:pt>
              <c:pt idx="17491">
                <c:v>17491</c:v>
              </c:pt>
              <c:pt idx="17492">
                <c:v>17492</c:v>
              </c:pt>
              <c:pt idx="17493">
                <c:v>17493</c:v>
              </c:pt>
              <c:pt idx="17494">
                <c:v>17494</c:v>
              </c:pt>
              <c:pt idx="17495">
                <c:v>17495</c:v>
              </c:pt>
              <c:pt idx="17496">
                <c:v>17496</c:v>
              </c:pt>
              <c:pt idx="17497">
                <c:v>17497</c:v>
              </c:pt>
              <c:pt idx="17498">
                <c:v>17498</c:v>
              </c:pt>
              <c:pt idx="17499">
                <c:v>17499</c:v>
              </c:pt>
              <c:pt idx="17500">
                <c:v>17500</c:v>
              </c:pt>
              <c:pt idx="17501">
                <c:v>17501</c:v>
              </c:pt>
              <c:pt idx="17502">
                <c:v>17502</c:v>
              </c:pt>
              <c:pt idx="17503">
                <c:v>17503</c:v>
              </c:pt>
              <c:pt idx="17504">
                <c:v>17504</c:v>
              </c:pt>
              <c:pt idx="17505">
                <c:v>17505</c:v>
              </c:pt>
              <c:pt idx="17506">
                <c:v>17506</c:v>
              </c:pt>
              <c:pt idx="17507">
                <c:v>17507</c:v>
              </c:pt>
              <c:pt idx="17508">
                <c:v>17508</c:v>
              </c:pt>
              <c:pt idx="17509">
                <c:v>17509</c:v>
              </c:pt>
              <c:pt idx="17510">
                <c:v>17510</c:v>
              </c:pt>
              <c:pt idx="17511">
                <c:v>17511</c:v>
              </c:pt>
              <c:pt idx="17512">
                <c:v>17512</c:v>
              </c:pt>
              <c:pt idx="17513">
                <c:v>17513</c:v>
              </c:pt>
              <c:pt idx="17514">
                <c:v>17514</c:v>
              </c:pt>
              <c:pt idx="17515">
                <c:v>17515</c:v>
              </c:pt>
              <c:pt idx="17516">
                <c:v>17516</c:v>
              </c:pt>
              <c:pt idx="17517">
                <c:v>17517</c:v>
              </c:pt>
              <c:pt idx="17518">
                <c:v>17518</c:v>
              </c:pt>
              <c:pt idx="17519">
                <c:v>17519</c:v>
              </c:pt>
              <c:pt idx="17520">
                <c:v>17520</c:v>
              </c:pt>
              <c:pt idx="17521">
                <c:v>17521</c:v>
              </c:pt>
              <c:pt idx="17522">
                <c:v>17522</c:v>
              </c:pt>
              <c:pt idx="17523">
                <c:v>17523</c:v>
              </c:pt>
              <c:pt idx="17524">
                <c:v>17524</c:v>
              </c:pt>
              <c:pt idx="17525">
                <c:v>17525</c:v>
              </c:pt>
              <c:pt idx="17526">
                <c:v>17526</c:v>
              </c:pt>
              <c:pt idx="17527">
                <c:v>17527</c:v>
              </c:pt>
              <c:pt idx="17528">
                <c:v>17528</c:v>
              </c:pt>
              <c:pt idx="17529">
                <c:v>17529</c:v>
              </c:pt>
              <c:pt idx="17530">
                <c:v>17530</c:v>
              </c:pt>
              <c:pt idx="17531">
                <c:v>17531</c:v>
              </c:pt>
              <c:pt idx="17532">
                <c:v>17532</c:v>
              </c:pt>
              <c:pt idx="17533">
                <c:v>17533</c:v>
              </c:pt>
              <c:pt idx="17534">
                <c:v>17534</c:v>
              </c:pt>
              <c:pt idx="17535">
                <c:v>17535</c:v>
              </c:pt>
              <c:pt idx="17536">
                <c:v>17536</c:v>
              </c:pt>
              <c:pt idx="17537">
                <c:v>17537</c:v>
              </c:pt>
              <c:pt idx="17538">
                <c:v>17538</c:v>
              </c:pt>
              <c:pt idx="17539">
                <c:v>17539</c:v>
              </c:pt>
              <c:pt idx="17540">
                <c:v>17540</c:v>
              </c:pt>
              <c:pt idx="17541">
                <c:v>17541</c:v>
              </c:pt>
              <c:pt idx="17542">
                <c:v>17542</c:v>
              </c:pt>
              <c:pt idx="17543">
                <c:v>17543</c:v>
              </c:pt>
              <c:pt idx="17544">
                <c:v>17544</c:v>
              </c:pt>
              <c:pt idx="17545">
                <c:v>17545</c:v>
              </c:pt>
              <c:pt idx="17546">
                <c:v>17546</c:v>
              </c:pt>
              <c:pt idx="17547">
                <c:v>17547</c:v>
              </c:pt>
              <c:pt idx="17548">
                <c:v>17548</c:v>
              </c:pt>
              <c:pt idx="17549">
                <c:v>17549</c:v>
              </c:pt>
              <c:pt idx="17550">
                <c:v>17550</c:v>
              </c:pt>
              <c:pt idx="17551">
                <c:v>17551</c:v>
              </c:pt>
              <c:pt idx="17552">
                <c:v>17552</c:v>
              </c:pt>
              <c:pt idx="17553">
                <c:v>17553</c:v>
              </c:pt>
              <c:pt idx="17554">
                <c:v>17554</c:v>
              </c:pt>
              <c:pt idx="17555">
                <c:v>17555</c:v>
              </c:pt>
              <c:pt idx="17556">
                <c:v>17556</c:v>
              </c:pt>
              <c:pt idx="17557">
                <c:v>17557</c:v>
              </c:pt>
              <c:pt idx="17558">
                <c:v>17558</c:v>
              </c:pt>
              <c:pt idx="17559">
                <c:v>17559</c:v>
              </c:pt>
              <c:pt idx="17560">
                <c:v>17560</c:v>
              </c:pt>
              <c:pt idx="17561">
                <c:v>17561</c:v>
              </c:pt>
              <c:pt idx="17562">
                <c:v>17562</c:v>
              </c:pt>
              <c:pt idx="17563">
                <c:v>17563</c:v>
              </c:pt>
              <c:pt idx="17564">
                <c:v>17564</c:v>
              </c:pt>
              <c:pt idx="17565">
                <c:v>17565</c:v>
              </c:pt>
              <c:pt idx="17566">
                <c:v>17566</c:v>
              </c:pt>
              <c:pt idx="17567">
                <c:v>17567</c:v>
              </c:pt>
              <c:pt idx="17568">
                <c:v>17568</c:v>
              </c:pt>
              <c:pt idx="17569">
                <c:v>17569</c:v>
              </c:pt>
              <c:pt idx="17570">
                <c:v>17570</c:v>
              </c:pt>
              <c:pt idx="17571">
                <c:v>17571</c:v>
              </c:pt>
              <c:pt idx="17572">
                <c:v>17572</c:v>
              </c:pt>
              <c:pt idx="17573">
                <c:v>17573</c:v>
              </c:pt>
              <c:pt idx="17574">
                <c:v>17574</c:v>
              </c:pt>
              <c:pt idx="17575">
                <c:v>17575</c:v>
              </c:pt>
              <c:pt idx="17576">
                <c:v>17576</c:v>
              </c:pt>
              <c:pt idx="17577">
                <c:v>17577</c:v>
              </c:pt>
              <c:pt idx="17578">
                <c:v>17578</c:v>
              </c:pt>
              <c:pt idx="17579">
                <c:v>17579</c:v>
              </c:pt>
              <c:pt idx="17580">
                <c:v>17580</c:v>
              </c:pt>
              <c:pt idx="17581">
                <c:v>17581</c:v>
              </c:pt>
              <c:pt idx="17582">
                <c:v>17582</c:v>
              </c:pt>
              <c:pt idx="17583">
                <c:v>17583</c:v>
              </c:pt>
              <c:pt idx="17584">
                <c:v>17584</c:v>
              </c:pt>
              <c:pt idx="17585">
                <c:v>17585</c:v>
              </c:pt>
              <c:pt idx="17586">
                <c:v>17586</c:v>
              </c:pt>
              <c:pt idx="17587">
                <c:v>17587</c:v>
              </c:pt>
              <c:pt idx="17588">
                <c:v>17588</c:v>
              </c:pt>
              <c:pt idx="17589">
                <c:v>17589</c:v>
              </c:pt>
              <c:pt idx="17590">
                <c:v>17590</c:v>
              </c:pt>
              <c:pt idx="17591">
                <c:v>17591</c:v>
              </c:pt>
              <c:pt idx="17592">
                <c:v>17592</c:v>
              </c:pt>
              <c:pt idx="17593">
                <c:v>17593</c:v>
              </c:pt>
              <c:pt idx="17594">
                <c:v>17594</c:v>
              </c:pt>
              <c:pt idx="17595">
                <c:v>17595</c:v>
              </c:pt>
              <c:pt idx="17596">
                <c:v>17596</c:v>
              </c:pt>
              <c:pt idx="17597">
                <c:v>17597</c:v>
              </c:pt>
              <c:pt idx="17598">
                <c:v>17598</c:v>
              </c:pt>
              <c:pt idx="17599">
                <c:v>17599</c:v>
              </c:pt>
              <c:pt idx="17600">
                <c:v>17600</c:v>
              </c:pt>
              <c:pt idx="17601">
                <c:v>17601</c:v>
              </c:pt>
              <c:pt idx="17602">
                <c:v>17602</c:v>
              </c:pt>
              <c:pt idx="17603">
                <c:v>17603</c:v>
              </c:pt>
              <c:pt idx="17604">
                <c:v>17604</c:v>
              </c:pt>
              <c:pt idx="17605">
                <c:v>17605</c:v>
              </c:pt>
              <c:pt idx="17606">
                <c:v>17606</c:v>
              </c:pt>
              <c:pt idx="17607">
                <c:v>17607</c:v>
              </c:pt>
              <c:pt idx="17608">
                <c:v>17608</c:v>
              </c:pt>
              <c:pt idx="17609">
                <c:v>17609</c:v>
              </c:pt>
              <c:pt idx="17610">
                <c:v>17610</c:v>
              </c:pt>
              <c:pt idx="17611">
                <c:v>17611</c:v>
              </c:pt>
              <c:pt idx="17612">
                <c:v>17612</c:v>
              </c:pt>
              <c:pt idx="17613">
                <c:v>17613</c:v>
              </c:pt>
              <c:pt idx="17614">
                <c:v>17614</c:v>
              </c:pt>
              <c:pt idx="17615">
                <c:v>17615</c:v>
              </c:pt>
              <c:pt idx="17616">
                <c:v>17616</c:v>
              </c:pt>
              <c:pt idx="17617">
                <c:v>17617</c:v>
              </c:pt>
              <c:pt idx="17618">
                <c:v>17618</c:v>
              </c:pt>
              <c:pt idx="17619">
                <c:v>17619</c:v>
              </c:pt>
              <c:pt idx="17620">
                <c:v>17620</c:v>
              </c:pt>
              <c:pt idx="17621">
                <c:v>17621</c:v>
              </c:pt>
              <c:pt idx="17622">
                <c:v>17622</c:v>
              </c:pt>
              <c:pt idx="17623">
                <c:v>17623</c:v>
              </c:pt>
              <c:pt idx="17624">
                <c:v>17624</c:v>
              </c:pt>
              <c:pt idx="17625">
                <c:v>17625</c:v>
              </c:pt>
              <c:pt idx="17626">
                <c:v>17626</c:v>
              </c:pt>
              <c:pt idx="17627">
                <c:v>17627</c:v>
              </c:pt>
              <c:pt idx="17628">
                <c:v>17628</c:v>
              </c:pt>
              <c:pt idx="17629">
                <c:v>17629</c:v>
              </c:pt>
              <c:pt idx="17630">
                <c:v>17630</c:v>
              </c:pt>
              <c:pt idx="17631">
                <c:v>17631</c:v>
              </c:pt>
              <c:pt idx="17632">
                <c:v>17632</c:v>
              </c:pt>
              <c:pt idx="17633">
                <c:v>17633</c:v>
              </c:pt>
              <c:pt idx="17634">
                <c:v>17634</c:v>
              </c:pt>
              <c:pt idx="17635">
                <c:v>17635</c:v>
              </c:pt>
              <c:pt idx="17636">
                <c:v>17636</c:v>
              </c:pt>
              <c:pt idx="17637">
                <c:v>17637</c:v>
              </c:pt>
              <c:pt idx="17638">
                <c:v>17638</c:v>
              </c:pt>
              <c:pt idx="17639">
                <c:v>17639</c:v>
              </c:pt>
              <c:pt idx="17640">
                <c:v>17640</c:v>
              </c:pt>
              <c:pt idx="17641">
                <c:v>17641</c:v>
              </c:pt>
              <c:pt idx="17642">
                <c:v>17642</c:v>
              </c:pt>
              <c:pt idx="17643">
                <c:v>17643</c:v>
              </c:pt>
              <c:pt idx="17644">
                <c:v>17644</c:v>
              </c:pt>
              <c:pt idx="17645">
                <c:v>17645</c:v>
              </c:pt>
              <c:pt idx="17646">
                <c:v>17646</c:v>
              </c:pt>
              <c:pt idx="17647">
                <c:v>17647</c:v>
              </c:pt>
              <c:pt idx="17648">
                <c:v>17648</c:v>
              </c:pt>
              <c:pt idx="17649">
                <c:v>17649</c:v>
              </c:pt>
              <c:pt idx="17650">
                <c:v>17650</c:v>
              </c:pt>
              <c:pt idx="17651">
                <c:v>17651</c:v>
              </c:pt>
              <c:pt idx="17652">
                <c:v>17652</c:v>
              </c:pt>
              <c:pt idx="17653">
                <c:v>17653</c:v>
              </c:pt>
              <c:pt idx="17654">
                <c:v>17654</c:v>
              </c:pt>
              <c:pt idx="17655">
                <c:v>17655</c:v>
              </c:pt>
              <c:pt idx="17656">
                <c:v>17656</c:v>
              </c:pt>
              <c:pt idx="17657">
                <c:v>17657</c:v>
              </c:pt>
              <c:pt idx="17658">
                <c:v>17658</c:v>
              </c:pt>
              <c:pt idx="17659">
                <c:v>17659</c:v>
              </c:pt>
              <c:pt idx="17660">
                <c:v>17660</c:v>
              </c:pt>
              <c:pt idx="17661">
                <c:v>17661</c:v>
              </c:pt>
              <c:pt idx="17662">
                <c:v>17662</c:v>
              </c:pt>
              <c:pt idx="17663">
                <c:v>17663</c:v>
              </c:pt>
              <c:pt idx="17664">
                <c:v>17664</c:v>
              </c:pt>
              <c:pt idx="17665">
                <c:v>17665</c:v>
              </c:pt>
              <c:pt idx="17666">
                <c:v>17666</c:v>
              </c:pt>
              <c:pt idx="17667">
                <c:v>17667</c:v>
              </c:pt>
              <c:pt idx="17668">
                <c:v>17668</c:v>
              </c:pt>
              <c:pt idx="17669">
                <c:v>17669</c:v>
              </c:pt>
              <c:pt idx="17670">
                <c:v>17670</c:v>
              </c:pt>
              <c:pt idx="17671">
                <c:v>17671</c:v>
              </c:pt>
              <c:pt idx="17672">
                <c:v>17672</c:v>
              </c:pt>
              <c:pt idx="17673">
                <c:v>17673</c:v>
              </c:pt>
              <c:pt idx="17674">
                <c:v>17674</c:v>
              </c:pt>
              <c:pt idx="17675">
                <c:v>17675</c:v>
              </c:pt>
              <c:pt idx="17676">
                <c:v>17676</c:v>
              </c:pt>
              <c:pt idx="17677">
                <c:v>17677</c:v>
              </c:pt>
              <c:pt idx="17678">
                <c:v>17678</c:v>
              </c:pt>
              <c:pt idx="17679">
                <c:v>17679</c:v>
              </c:pt>
              <c:pt idx="17680">
                <c:v>17680</c:v>
              </c:pt>
              <c:pt idx="17681">
                <c:v>17681</c:v>
              </c:pt>
              <c:pt idx="17682">
                <c:v>17682</c:v>
              </c:pt>
              <c:pt idx="17683">
                <c:v>17683</c:v>
              </c:pt>
              <c:pt idx="17684">
                <c:v>17684</c:v>
              </c:pt>
              <c:pt idx="17685">
                <c:v>17685</c:v>
              </c:pt>
              <c:pt idx="17686">
                <c:v>17686</c:v>
              </c:pt>
              <c:pt idx="17687">
                <c:v>17687</c:v>
              </c:pt>
              <c:pt idx="17688">
                <c:v>17688</c:v>
              </c:pt>
              <c:pt idx="17689">
                <c:v>17689</c:v>
              </c:pt>
              <c:pt idx="17690">
                <c:v>17690</c:v>
              </c:pt>
              <c:pt idx="17691">
                <c:v>17691</c:v>
              </c:pt>
              <c:pt idx="17692">
                <c:v>17692</c:v>
              </c:pt>
              <c:pt idx="17693">
                <c:v>17693</c:v>
              </c:pt>
              <c:pt idx="17694">
                <c:v>17694</c:v>
              </c:pt>
              <c:pt idx="17695">
                <c:v>17695</c:v>
              </c:pt>
              <c:pt idx="17696">
                <c:v>17696</c:v>
              </c:pt>
              <c:pt idx="17697">
                <c:v>17697</c:v>
              </c:pt>
              <c:pt idx="17698">
                <c:v>17698</c:v>
              </c:pt>
              <c:pt idx="17699">
                <c:v>17699</c:v>
              </c:pt>
              <c:pt idx="17700">
                <c:v>17700</c:v>
              </c:pt>
              <c:pt idx="17701">
                <c:v>17701</c:v>
              </c:pt>
              <c:pt idx="17702">
                <c:v>17702</c:v>
              </c:pt>
              <c:pt idx="17703">
                <c:v>17703</c:v>
              </c:pt>
              <c:pt idx="17704">
                <c:v>17704</c:v>
              </c:pt>
              <c:pt idx="17705">
                <c:v>17705</c:v>
              </c:pt>
              <c:pt idx="17706">
                <c:v>17706</c:v>
              </c:pt>
              <c:pt idx="17707">
                <c:v>17707</c:v>
              </c:pt>
              <c:pt idx="17708">
                <c:v>17708</c:v>
              </c:pt>
              <c:pt idx="17709">
                <c:v>17709</c:v>
              </c:pt>
              <c:pt idx="17710">
                <c:v>17710</c:v>
              </c:pt>
              <c:pt idx="17711">
                <c:v>17711</c:v>
              </c:pt>
              <c:pt idx="17712">
                <c:v>17712</c:v>
              </c:pt>
              <c:pt idx="17713">
                <c:v>17713</c:v>
              </c:pt>
              <c:pt idx="17714">
                <c:v>17714</c:v>
              </c:pt>
              <c:pt idx="17715">
                <c:v>17715</c:v>
              </c:pt>
              <c:pt idx="17716">
                <c:v>17716</c:v>
              </c:pt>
              <c:pt idx="17717">
                <c:v>17717</c:v>
              </c:pt>
              <c:pt idx="17718">
                <c:v>17718</c:v>
              </c:pt>
              <c:pt idx="17719">
                <c:v>17719</c:v>
              </c:pt>
              <c:pt idx="17720">
                <c:v>17720</c:v>
              </c:pt>
              <c:pt idx="17721">
                <c:v>17721</c:v>
              </c:pt>
              <c:pt idx="17722">
                <c:v>17722</c:v>
              </c:pt>
              <c:pt idx="17723">
                <c:v>17723</c:v>
              </c:pt>
              <c:pt idx="17724">
                <c:v>17724</c:v>
              </c:pt>
              <c:pt idx="17725">
                <c:v>17725</c:v>
              </c:pt>
              <c:pt idx="17726">
                <c:v>17726</c:v>
              </c:pt>
              <c:pt idx="17727">
                <c:v>17727</c:v>
              </c:pt>
              <c:pt idx="17728">
                <c:v>17728</c:v>
              </c:pt>
              <c:pt idx="17729">
                <c:v>17729</c:v>
              </c:pt>
              <c:pt idx="17730">
                <c:v>17730</c:v>
              </c:pt>
              <c:pt idx="17731">
                <c:v>17731</c:v>
              </c:pt>
              <c:pt idx="17732">
                <c:v>17732</c:v>
              </c:pt>
              <c:pt idx="17733">
                <c:v>17733</c:v>
              </c:pt>
              <c:pt idx="17734">
                <c:v>17734</c:v>
              </c:pt>
              <c:pt idx="17735">
                <c:v>17735</c:v>
              </c:pt>
              <c:pt idx="17736">
                <c:v>17736</c:v>
              </c:pt>
              <c:pt idx="17737">
                <c:v>17737</c:v>
              </c:pt>
              <c:pt idx="17738">
                <c:v>17738</c:v>
              </c:pt>
              <c:pt idx="17739">
                <c:v>17739</c:v>
              </c:pt>
              <c:pt idx="17740">
                <c:v>17740</c:v>
              </c:pt>
              <c:pt idx="17741">
                <c:v>17741</c:v>
              </c:pt>
              <c:pt idx="17742">
                <c:v>17742</c:v>
              </c:pt>
              <c:pt idx="17743">
                <c:v>17743</c:v>
              </c:pt>
              <c:pt idx="17744">
                <c:v>17744</c:v>
              </c:pt>
              <c:pt idx="17745">
                <c:v>17745</c:v>
              </c:pt>
              <c:pt idx="17746">
                <c:v>17746</c:v>
              </c:pt>
              <c:pt idx="17747">
                <c:v>17747</c:v>
              </c:pt>
              <c:pt idx="17748">
                <c:v>17748</c:v>
              </c:pt>
              <c:pt idx="17749">
                <c:v>17749</c:v>
              </c:pt>
              <c:pt idx="17750">
                <c:v>17750</c:v>
              </c:pt>
              <c:pt idx="17751">
                <c:v>17751</c:v>
              </c:pt>
              <c:pt idx="17752">
                <c:v>17752</c:v>
              </c:pt>
              <c:pt idx="17753">
                <c:v>17753</c:v>
              </c:pt>
              <c:pt idx="17754">
                <c:v>17754</c:v>
              </c:pt>
              <c:pt idx="17755">
                <c:v>17755</c:v>
              </c:pt>
              <c:pt idx="17756">
                <c:v>17756</c:v>
              </c:pt>
              <c:pt idx="17757">
                <c:v>17757</c:v>
              </c:pt>
              <c:pt idx="17758">
                <c:v>17758</c:v>
              </c:pt>
              <c:pt idx="17759">
                <c:v>17759</c:v>
              </c:pt>
              <c:pt idx="17760">
                <c:v>17760</c:v>
              </c:pt>
              <c:pt idx="17761">
                <c:v>17761</c:v>
              </c:pt>
              <c:pt idx="17762">
                <c:v>17762</c:v>
              </c:pt>
              <c:pt idx="17763">
                <c:v>17763</c:v>
              </c:pt>
              <c:pt idx="17764">
                <c:v>17764</c:v>
              </c:pt>
              <c:pt idx="17765">
                <c:v>17765</c:v>
              </c:pt>
              <c:pt idx="17766">
                <c:v>17766</c:v>
              </c:pt>
              <c:pt idx="17767">
                <c:v>17767</c:v>
              </c:pt>
              <c:pt idx="17768">
                <c:v>17768</c:v>
              </c:pt>
              <c:pt idx="17769">
                <c:v>17769</c:v>
              </c:pt>
              <c:pt idx="17770">
                <c:v>17770</c:v>
              </c:pt>
              <c:pt idx="17771">
                <c:v>17771</c:v>
              </c:pt>
              <c:pt idx="17772">
                <c:v>17772</c:v>
              </c:pt>
              <c:pt idx="17773">
                <c:v>17773</c:v>
              </c:pt>
              <c:pt idx="17774">
                <c:v>17774</c:v>
              </c:pt>
              <c:pt idx="17775">
                <c:v>17775</c:v>
              </c:pt>
              <c:pt idx="17776">
                <c:v>17776</c:v>
              </c:pt>
              <c:pt idx="17777">
                <c:v>17777</c:v>
              </c:pt>
              <c:pt idx="17778">
                <c:v>17778</c:v>
              </c:pt>
              <c:pt idx="17779">
                <c:v>17779</c:v>
              </c:pt>
              <c:pt idx="17780">
                <c:v>17780</c:v>
              </c:pt>
              <c:pt idx="17781">
                <c:v>17781</c:v>
              </c:pt>
              <c:pt idx="17782">
                <c:v>17782</c:v>
              </c:pt>
              <c:pt idx="17783">
                <c:v>17783</c:v>
              </c:pt>
              <c:pt idx="17784">
                <c:v>17784</c:v>
              </c:pt>
              <c:pt idx="17785">
                <c:v>17785</c:v>
              </c:pt>
              <c:pt idx="17786">
                <c:v>17786</c:v>
              </c:pt>
              <c:pt idx="17787">
                <c:v>17787</c:v>
              </c:pt>
              <c:pt idx="17788">
                <c:v>17788</c:v>
              </c:pt>
              <c:pt idx="17789">
                <c:v>17789</c:v>
              </c:pt>
              <c:pt idx="17790">
                <c:v>17790</c:v>
              </c:pt>
              <c:pt idx="17791">
                <c:v>17791</c:v>
              </c:pt>
              <c:pt idx="17792">
                <c:v>17792</c:v>
              </c:pt>
              <c:pt idx="17793">
                <c:v>17793</c:v>
              </c:pt>
              <c:pt idx="17794">
                <c:v>17794</c:v>
              </c:pt>
              <c:pt idx="17795">
                <c:v>17795</c:v>
              </c:pt>
              <c:pt idx="17796">
                <c:v>17796</c:v>
              </c:pt>
              <c:pt idx="17797">
                <c:v>17797</c:v>
              </c:pt>
              <c:pt idx="17798">
                <c:v>17798</c:v>
              </c:pt>
              <c:pt idx="17799">
                <c:v>17799</c:v>
              </c:pt>
              <c:pt idx="17800">
                <c:v>17800</c:v>
              </c:pt>
              <c:pt idx="17801">
                <c:v>17801</c:v>
              </c:pt>
              <c:pt idx="17802">
                <c:v>17802</c:v>
              </c:pt>
              <c:pt idx="17803">
                <c:v>17803</c:v>
              </c:pt>
              <c:pt idx="17804">
                <c:v>17804</c:v>
              </c:pt>
              <c:pt idx="17805">
                <c:v>17805</c:v>
              </c:pt>
              <c:pt idx="17806">
                <c:v>17806</c:v>
              </c:pt>
              <c:pt idx="17807">
                <c:v>17807</c:v>
              </c:pt>
              <c:pt idx="17808">
                <c:v>17808</c:v>
              </c:pt>
              <c:pt idx="17809">
                <c:v>17809</c:v>
              </c:pt>
              <c:pt idx="17810">
                <c:v>17810</c:v>
              </c:pt>
              <c:pt idx="17811">
                <c:v>17811</c:v>
              </c:pt>
              <c:pt idx="17812">
                <c:v>17812</c:v>
              </c:pt>
              <c:pt idx="17813">
                <c:v>17813</c:v>
              </c:pt>
              <c:pt idx="17814">
                <c:v>17814</c:v>
              </c:pt>
              <c:pt idx="17815">
                <c:v>17815</c:v>
              </c:pt>
              <c:pt idx="17816">
                <c:v>17816</c:v>
              </c:pt>
              <c:pt idx="17817">
                <c:v>17817</c:v>
              </c:pt>
              <c:pt idx="17818">
                <c:v>17818</c:v>
              </c:pt>
              <c:pt idx="17819">
                <c:v>17819</c:v>
              </c:pt>
              <c:pt idx="17820">
                <c:v>17820</c:v>
              </c:pt>
              <c:pt idx="17821">
                <c:v>17821</c:v>
              </c:pt>
              <c:pt idx="17822">
                <c:v>17822</c:v>
              </c:pt>
              <c:pt idx="17823">
                <c:v>17823</c:v>
              </c:pt>
              <c:pt idx="17824">
                <c:v>17824</c:v>
              </c:pt>
              <c:pt idx="17825">
                <c:v>17825</c:v>
              </c:pt>
              <c:pt idx="17826">
                <c:v>17826</c:v>
              </c:pt>
              <c:pt idx="17827">
                <c:v>17827</c:v>
              </c:pt>
              <c:pt idx="17828">
                <c:v>17828</c:v>
              </c:pt>
              <c:pt idx="17829">
                <c:v>17829</c:v>
              </c:pt>
              <c:pt idx="17830">
                <c:v>17830</c:v>
              </c:pt>
              <c:pt idx="17831">
                <c:v>17831</c:v>
              </c:pt>
              <c:pt idx="17832">
                <c:v>17832</c:v>
              </c:pt>
              <c:pt idx="17833">
                <c:v>17833</c:v>
              </c:pt>
              <c:pt idx="17834">
                <c:v>17834</c:v>
              </c:pt>
              <c:pt idx="17835">
                <c:v>17835</c:v>
              </c:pt>
              <c:pt idx="17836">
                <c:v>17836</c:v>
              </c:pt>
              <c:pt idx="17837">
                <c:v>17837</c:v>
              </c:pt>
              <c:pt idx="17838">
                <c:v>17838</c:v>
              </c:pt>
              <c:pt idx="17839">
                <c:v>17839</c:v>
              </c:pt>
              <c:pt idx="17840">
                <c:v>17840</c:v>
              </c:pt>
              <c:pt idx="17841">
                <c:v>17841</c:v>
              </c:pt>
              <c:pt idx="17842">
                <c:v>17842</c:v>
              </c:pt>
              <c:pt idx="17843">
                <c:v>17843</c:v>
              </c:pt>
              <c:pt idx="17844">
                <c:v>17844</c:v>
              </c:pt>
              <c:pt idx="17845">
                <c:v>17845</c:v>
              </c:pt>
              <c:pt idx="17846">
                <c:v>17846</c:v>
              </c:pt>
              <c:pt idx="17847">
                <c:v>17847</c:v>
              </c:pt>
              <c:pt idx="17848">
                <c:v>17848</c:v>
              </c:pt>
              <c:pt idx="17849">
                <c:v>17849</c:v>
              </c:pt>
              <c:pt idx="17850">
                <c:v>17850</c:v>
              </c:pt>
              <c:pt idx="17851">
                <c:v>17851</c:v>
              </c:pt>
              <c:pt idx="17852">
                <c:v>17852</c:v>
              </c:pt>
              <c:pt idx="17853">
                <c:v>17853</c:v>
              </c:pt>
              <c:pt idx="17854">
                <c:v>17854</c:v>
              </c:pt>
              <c:pt idx="17855">
                <c:v>17855</c:v>
              </c:pt>
              <c:pt idx="17856">
                <c:v>17856</c:v>
              </c:pt>
              <c:pt idx="17857">
                <c:v>17857</c:v>
              </c:pt>
              <c:pt idx="17858">
                <c:v>17858</c:v>
              </c:pt>
              <c:pt idx="17859">
                <c:v>17859</c:v>
              </c:pt>
              <c:pt idx="17860">
                <c:v>17860</c:v>
              </c:pt>
              <c:pt idx="17861">
                <c:v>17861</c:v>
              </c:pt>
              <c:pt idx="17862">
                <c:v>17862</c:v>
              </c:pt>
              <c:pt idx="17863">
                <c:v>17863</c:v>
              </c:pt>
              <c:pt idx="17864">
                <c:v>17864</c:v>
              </c:pt>
              <c:pt idx="17865">
                <c:v>17865</c:v>
              </c:pt>
              <c:pt idx="17866">
                <c:v>17866</c:v>
              </c:pt>
              <c:pt idx="17867">
                <c:v>17867</c:v>
              </c:pt>
              <c:pt idx="17868">
                <c:v>17868</c:v>
              </c:pt>
              <c:pt idx="17869">
                <c:v>17869</c:v>
              </c:pt>
              <c:pt idx="17870">
                <c:v>17870</c:v>
              </c:pt>
              <c:pt idx="17871">
                <c:v>17871</c:v>
              </c:pt>
              <c:pt idx="17872">
                <c:v>17872</c:v>
              </c:pt>
              <c:pt idx="17873">
                <c:v>17873</c:v>
              </c:pt>
              <c:pt idx="17874">
                <c:v>17874</c:v>
              </c:pt>
              <c:pt idx="17875">
                <c:v>17875</c:v>
              </c:pt>
              <c:pt idx="17876">
                <c:v>17876</c:v>
              </c:pt>
              <c:pt idx="17877">
                <c:v>17877</c:v>
              </c:pt>
              <c:pt idx="17878">
                <c:v>17878</c:v>
              </c:pt>
              <c:pt idx="17879">
                <c:v>17879</c:v>
              </c:pt>
              <c:pt idx="17880">
                <c:v>17880</c:v>
              </c:pt>
              <c:pt idx="17881">
                <c:v>17881</c:v>
              </c:pt>
              <c:pt idx="17882">
                <c:v>17882</c:v>
              </c:pt>
              <c:pt idx="17883">
                <c:v>17883</c:v>
              </c:pt>
              <c:pt idx="17884">
                <c:v>17884</c:v>
              </c:pt>
              <c:pt idx="17885">
                <c:v>17885</c:v>
              </c:pt>
              <c:pt idx="17886">
                <c:v>17886</c:v>
              </c:pt>
              <c:pt idx="17887">
                <c:v>17887</c:v>
              </c:pt>
              <c:pt idx="17888">
                <c:v>17888</c:v>
              </c:pt>
              <c:pt idx="17889">
                <c:v>17889</c:v>
              </c:pt>
              <c:pt idx="17890">
                <c:v>17890</c:v>
              </c:pt>
              <c:pt idx="17891">
                <c:v>17891</c:v>
              </c:pt>
              <c:pt idx="17892">
                <c:v>17892</c:v>
              </c:pt>
              <c:pt idx="17893">
                <c:v>17893</c:v>
              </c:pt>
              <c:pt idx="17894">
                <c:v>17894</c:v>
              </c:pt>
              <c:pt idx="17895">
                <c:v>17895</c:v>
              </c:pt>
              <c:pt idx="17896">
                <c:v>17896</c:v>
              </c:pt>
              <c:pt idx="17897">
                <c:v>17897</c:v>
              </c:pt>
              <c:pt idx="17898">
                <c:v>17898</c:v>
              </c:pt>
              <c:pt idx="17899">
                <c:v>17899</c:v>
              </c:pt>
              <c:pt idx="17900">
                <c:v>17900</c:v>
              </c:pt>
              <c:pt idx="17901">
                <c:v>17901</c:v>
              </c:pt>
              <c:pt idx="17902">
                <c:v>17902</c:v>
              </c:pt>
              <c:pt idx="17903">
                <c:v>17903</c:v>
              </c:pt>
              <c:pt idx="17904">
                <c:v>17904</c:v>
              </c:pt>
              <c:pt idx="17905">
                <c:v>17905</c:v>
              </c:pt>
              <c:pt idx="17906">
                <c:v>17906</c:v>
              </c:pt>
              <c:pt idx="17907">
                <c:v>17907</c:v>
              </c:pt>
              <c:pt idx="17908">
                <c:v>17908</c:v>
              </c:pt>
              <c:pt idx="17909">
                <c:v>17909</c:v>
              </c:pt>
              <c:pt idx="17910">
                <c:v>17910</c:v>
              </c:pt>
              <c:pt idx="17911">
                <c:v>17911</c:v>
              </c:pt>
              <c:pt idx="17912">
                <c:v>17912</c:v>
              </c:pt>
              <c:pt idx="17913">
                <c:v>17913</c:v>
              </c:pt>
              <c:pt idx="17914">
                <c:v>17914</c:v>
              </c:pt>
              <c:pt idx="17915">
                <c:v>17915</c:v>
              </c:pt>
              <c:pt idx="17916">
                <c:v>17916</c:v>
              </c:pt>
              <c:pt idx="17917">
                <c:v>17917</c:v>
              </c:pt>
              <c:pt idx="17918">
                <c:v>17918</c:v>
              </c:pt>
              <c:pt idx="17919">
                <c:v>17919</c:v>
              </c:pt>
              <c:pt idx="17920">
                <c:v>17920</c:v>
              </c:pt>
              <c:pt idx="17921">
                <c:v>17921</c:v>
              </c:pt>
              <c:pt idx="17922">
                <c:v>17922</c:v>
              </c:pt>
              <c:pt idx="17923">
                <c:v>17923</c:v>
              </c:pt>
              <c:pt idx="17924">
                <c:v>17924</c:v>
              </c:pt>
              <c:pt idx="17925">
                <c:v>17925</c:v>
              </c:pt>
              <c:pt idx="17926">
                <c:v>17926</c:v>
              </c:pt>
              <c:pt idx="17927">
                <c:v>17927</c:v>
              </c:pt>
              <c:pt idx="17928">
                <c:v>17928</c:v>
              </c:pt>
              <c:pt idx="17929">
                <c:v>17929</c:v>
              </c:pt>
              <c:pt idx="17930">
                <c:v>17930</c:v>
              </c:pt>
              <c:pt idx="17931">
                <c:v>17931</c:v>
              </c:pt>
              <c:pt idx="17932">
                <c:v>17932</c:v>
              </c:pt>
              <c:pt idx="17933">
                <c:v>17933</c:v>
              </c:pt>
              <c:pt idx="17934">
                <c:v>17934</c:v>
              </c:pt>
              <c:pt idx="17935">
                <c:v>17935</c:v>
              </c:pt>
              <c:pt idx="17936">
                <c:v>17936</c:v>
              </c:pt>
              <c:pt idx="17937">
                <c:v>17937</c:v>
              </c:pt>
              <c:pt idx="17938">
                <c:v>17938</c:v>
              </c:pt>
              <c:pt idx="17939">
                <c:v>17939</c:v>
              </c:pt>
              <c:pt idx="17940">
                <c:v>17940</c:v>
              </c:pt>
              <c:pt idx="17941">
                <c:v>17941</c:v>
              </c:pt>
              <c:pt idx="17942">
                <c:v>17942</c:v>
              </c:pt>
              <c:pt idx="17943">
                <c:v>17943</c:v>
              </c:pt>
              <c:pt idx="17944">
                <c:v>17944</c:v>
              </c:pt>
              <c:pt idx="17945">
                <c:v>17945</c:v>
              </c:pt>
              <c:pt idx="17946">
                <c:v>17946</c:v>
              </c:pt>
              <c:pt idx="17947">
                <c:v>17947</c:v>
              </c:pt>
              <c:pt idx="17948">
                <c:v>17948</c:v>
              </c:pt>
              <c:pt idx="17949">
                <c:v>17949</c:v>
              </c:pt>
              <c:pt idx="17950">
                <c:v>17950</c:v>
              </c:pt>
              <c:pt idx="17951">
                <c:v>17951</c:v>
              </c:pt>
              <c:pt idx="17952">
                <c:v>17952</c:v>
              </c:pt>
              <c:pt idx="17953">
                <c:v>17953</c:v>
              </c:pt>
              <c:pt idx="17954">
                <c:v>17954</c:v>
              </c:pt>
              <c:pt idx="17955">
                <c:v>17955</c:v>
              </c:pt>
              <c:pt idx="17956">
                <c:v>17956</c:v>
              </c:pt>
              <c:pt idx="17957">
                <c:v>17957</c:v>
              </c:pt>
              <c:pt idx="17958">
                <c:v>17958</c:v>
              </c:pt>
              <c:pt idx="17959">
                <c:v>17959</c:v>
              </c:pt>
              <c:pt idx="17960">
                <c:v>17960</c:v>
              </c:pt>
              <c:pt idx="17961">
                <c:v>17961</c:v>
              </c:pt>
              <c:pt idx="17962">
                <c:v>17962</c:v>
              </c:pt>
              <c:pt idx="17963">
                <c:v>17963</c:v>
              </c:pt>
              <c:pt idx="17964">
                <c:v>17964</c:v>
              </c:pt>
              <c:pt idx="17965">
                <c:v>17965</c:v>
              </c:pt>
              <c:pt idx="17966">
                <c:v>17966</c:v>
              </c:pt>
              <c:pt idx="17967">
                <c:v>17967</c:v>
              </c:pt>
              <c:pt idx="17968">
                <c:v>17968</c:v>
              </c:pt>
              <c:pt idx="17969">
                <c:v>17969</c:v>
              </c:pt>
              <c:pt idx="17970">
                <c:v>17970</c:v>
              </c:pt>
              <c:pt idx="17971">
                <c:v>17971</c:v>
              </c:pt>
              <c:pt idx="17972">
                <c:v>17972</c:v>
              </c:pt>
              <c:pt idx="17973">
                <c:v>17973</c:v>
              </c:pt>
              <c:pt idx="17974">
                <c:v>17974</c:v>
              </c:pt>
              <c:pt idx="17975">
                <c:v>17975</c:v>
              </c:pt>
              <c:pt idx="17976">
                <c:v>17976</c:v>
              </c:pt>
              <c:pt idx="17977">
                <c:v>17977</c:v>
              </c:pt>
              <c:pt idx="17978">
                <c:v>17978</c:v>
              </c:pt>
              <c:pt idx="17979">
                <c:v>17979</c:v>
              </c:pt>
              <c:pt idx="17980">
                <c:v>17980</c:v>
              </c:pt>
              <c:pt idx="17981">
                <c:v>17981</c:v>
              </c:pt>
              <c:pt idx="17982">
                <c:v>17982</c:v>
              </c:pt>
              <c:pt idx="17983">
                <c:v>17983</c:v>
              </c:pt>
              <c:pt idx="17984">
                <c:v>17984</c:v>
              </c:pt>
              <c:pt idx="17985">
                <c:v>17985</c:v>
              </c:pt>
              <c:pt idx="17986">
                <c:v>17986</c:v>
              </c:pt>
              <c:pt idx="17987">
                <c:v>17987</c:v>
              </c:pt>
              <c:pt idx="17988">
                <c:v>17988</c:v>
              </c:pt>
              <c:pt idx="17989">
                <c:v>17989</c:v>
              </c:pt>
              <c:pt idx="17990">
                <c:v>17990</c:v>
              </c:pt>
              <c:pt idx="17991">
                <c:v>17991</c:v>
              </c:pt>
              <c:pt idx="17992">
                <c:v>17992</c:v>
              </c:pt>
              <c:pt idx="17993">
                <c:v>17993</c:v>
              </c:pt>
              <c:pt idx="17994">
                <c:v>17994</c:v>
              </c:pt>
              <c:pt idx="17995">
                <c:v>17995</c:v>
              </c:pt>
              <c:pt idx="17996">
                <c:v>17996</c:v>
              </c:pt>
              <c:pt idx="17997">
                <c:v>17997</c:v>
              </c:pt>
              <c:pt idx="17998">
                <c:v>17998</c:v>
              </c:pt>
              <c:pt idx="17999">
                <c:v>17999</c:v>
              </c:pt>
              <c:pt idx="18000">
                <c:v>18000</c:v>
              </c:pt>
              <c:pt idx="18001">
                <c:v>18001</c:v>
              </c:pt>
              <c:pt idx="18002">
                <c:v>18002</c:v>
              </c:pt>
              <c:pt idx="18003">
                <c:v>18003</c:v>
              </c:pt>
              <c:pt idx="18004">
                <c:v>18004</c:v>
              </c:pt>
              <c:pt idx="18005">
                <c:v>18005</c:v>
              </c:pt>
              <c:pt idx="18006">
                <c:v>18006</c:v>
              </c:pt>
              <c:pt idx="18007">
                <c:v>18007</c:v>
              </c:pt>
              <c:pt idx="18008">
                <c:v>18008</c:v>
              </c:pt>
              <c:pt idx="18009">
                <c:v>18009</c:v>
              </c:pt>
              <c:pt idx="18010">
                <c:v>18010</c:v>
              </c:pt>
              <c:pt idx="18011">
                <c:v>18011</c:v>
              </c:pt>
              <c:pt idx="18012">
                <c:v>18012</c:v>
              </c:pt>
              <c:pt idx="18013">
                <c:v>18013</c:v>
              </c:pt>
              <c:pt idx="18014">
                <c:v>18014</c:v>
              </c:pt>
              <c:pt idx="18015">
                <c:v>18015</c:v>
              </c:pt>
              <c:pt idx="18016">
                <c:v>18016</c:v>
              </c:pt>
              <c:pt idx="18017">
                <c:v>18017</c:v>
              </c:pt>
              <c:pt idx="18018">
                <c:v>18018</c:v>
              </c:pt>
              <c:pt idx="18019">
                <c:v>18019</c:v>
              </c:pt>
              <c:pt idx="18020">
                <c:v>18020</c:v>
              </c:pt>
              <c:pt idx="18021">
                <c:v>18021</c:v>
              </c:pt>
              <c:pt idx="18022">
                <c:v>18022</c:v>
              </c:pt>
              <c:pt idx="18023">
                <c:v>18023</c:v>
              </c:pt>
              <c:pt idx="18024">
                <c:v>18024</c:v>
              </c:pt>
              <c:pt idx="18025">
                <c:v>18025</c:v>
              </c:pt>
              <c:pt idx="18026">
                <c:v>18026</c:v>
              </c:pt>
              <c:pt idx="18027">
                <c:v>18027</c:v>
              </c:pt>
              <c:pt idx="18028">
                <c:v>18028</c:v>
              </c:pt>
              <c:pt idx="18029">
                <c:v>18029</c:v>
              </c:pt>
              <c:pt idx="18030">
                <c:v>18030</c:v>
              </c:pt>
              <c:pt idx="18031">
                <c:v>18031</c:v>
              </c:pt>
              <c:pt idx="18032">
                <c:v>18032</c:v>
              </c:pt>
              <c:pt idx="18033">
                <c:v>18033</c:v>
              </c:pt>
              <c:pt idx="18034">
                <c:v>18034</c:v>
              </c:pt>
              <c:pt idx="18035">
                <c:v>18035</c:v>
              </c:pt>
              <c:pt idx="18036">
                <c:v>18036</c:v>
              </c:pt>
              <c:pt idx="18037">
                <c:v>18037</c:v>
              </c:pt>
              <c:pt idx="18038">
                <c:v>18038</c:v>
              </c:pt>
              <c:pt idx="18039">
                <c:v>18039</c:v>
              </c:pt>
              <c:pt idx="18040">
                <c:v>18040</c:v>
              </c:pt>
              <c:pt idx="18041">
                <c:v>18041</c:v>
              </c:pt>
              <c:pt idx="18042">
                <c:v>18042</c:v>
              </c:pt>
              <c:pt idx="18043">
                <c:v>18043</c:v>
              </c:pt>
              <c:pt idx="18044">
                <c:v>18044</c:v>
              </c:pt>
              <c:pt idx="18045">
                <c:v>18045</c:v>
              </c:pt>
              <c:pt idx="18046">
                <c:v>18046</c:v>
              </c:pt>
              <c:pt idx="18047">
                <c:v>18047</c:v>
              </c:pt>
              <c:pt idx="18048">
                <c:v>18048</c:v>
              </c:pt>
              <c:pt idx="18049">
                <c:v>18049</c:v>
              </c:pt>
              <c:pt idx="18050">
                <c:v>18050</c:v>
              </c:pt>
              <c:pt idx="18051">
                <c:v>18051</c:v>
              </c:pt>
              <c:pt idx="18052">
                <c:v>18052</c:v>
              </c:pt>
              <c:pt idx="18053">
                <c:v>18053</c:v>
              </c:pt>
              <c:pt idx="18054">
                <c:v>18054</c:v>
              </c:pt>
              <c:pt idx="18055">
                <c:v>18055</c:v>
              </c:pt>
              <c:pt idx="18056">
                <c:v>18056</c:v>
              </c:pt>
              <c:pt idx="18057">
                <c:v>18057</c:v>
              </c:pt>
              <c:pt idx="18058">
                <c:v>18058</c:v>
              </c:pt>
              <c:pt idx="18059">
                <c:v>18059</c:v>
              </c:pt>
              <c:pt idx="18060">
                <c:v>18060</c:v>
              </c:pt>
              <c:pt idx="18061">
                <c:v>18061</c:v>
              </c:pt>
              <c:pt idx="18062">
                <c:v>18062</c:v>
              </c:pt>
              <c:pt idx="18063">
                <c:v>18063</c:v>
              </c:pt>
              <c:pt idx="18064">
                <c:v>18064</c:v>
              </c:pt>
              <c:pt idx="18065">
                <c:v>18065</c:v>
              </c:pt>
              <c:pt idx="18066">
                <c:v>18066</c:v>
              </c:pt>
              <c:pt idx="18067">
                <c:v>18067</c:v>
              </c:pt>
              <c:pt idx="18068">
                <c:v>18068</c:v>
              </c:pt>
              <c:pt idx="18069">
                <c:v>18069</c:v>
              </c:pt>
              <c:pt idx="18070">
                <c:v>18070</c:v>
              </c:pt>
              <c:pt idx="18071">
                <c:v>18071</c:v>
              </c:pt>
              <c:pt idx="18072">
                <c:v>18072</c:v>
              </c:pt>
              <c:pt idx="18073">
                <c:v>18073</c:v>
              </c:pt>
              <c:pt idx="18074">
                <c:v>18074</c:v>
              </c:pt>
              <c:pt idx="18075">
                <c:v>18075</c:v>
              </c:pt>
              <c:pt idx="18076">
                <c:v>18076</c:v>
              </c:pt>
              <c:pt idx="18077">
                <c:v>18077</c:v>
              </c:pt>
              <c:pt idx="18078">
                <c:v>18078</c:v>
              </c:pt>
              <c:pt idx="18079">
                <c:v>18079</c:v>
              </c:pt>
              <c:pt idx="18080">
                <c:v>18080</c:v>
              </c:pt>
              <c:pt idx="18081">
                <c:v>18081</c:v>
              </c:pt>
              <c:pt idx="18082">
                <c:v>18082</c:v>
              </c:pt>
              <c:pt idx="18083">
                <c:v>18083</c:v>
              </c:pt>
              <c:pt idx="18084">
                <c:v>18084</c:v>
              </c:pt>
              <c:pt idx="18085">
                <c:v>18085</c:v>
              </c:pt>
              <c:pt idx="18086">
                <c:v>18086</c:v>
              </c:pt>
              <c:pt idx="18087">
                <c:v>18087</c:v>
              </c:pt>
              <c:pt idx="18088">
                <c:v>18088</c:v>
              </c:pt>
              <c:pt idx="18089">
                <c:v>18089</c:v>
              </c:pt>
              <c:pt idx="18090">
                <c:v>18090</c:v>
              </c:pt>
              <c:pt idx="18091">
                <c:v>18091</c:v>
              </c:pt>
              <c:pt idx="18092">
                <c:v>18092</c:v>
              </c:pt>
              <c:pt idx="18093">
                <c:v>18093</c:v>
              </c:pt>
              <c:pt idx="18094">
                <c:v>18094</c:v>
              </c:pt>
              <c:pt idx="18095">
                <c:v>18095</c:v>
              </c:pt>
              <c:pt idx="18096">
                <c:v>18096</c:v>
              </c:pt>
              <c:pt idx="18097">
                <c:v>18097</c:v>
              </c:pt>
              <c:pt idx="18098">
                <c:v>18098</c:v>
              </c:pt>
              <c:pt idx="18099">
                <c:v>18099</c:v>
              </c:pt>
              <c:pt idx="18100">
                <c:v>18100</c:v>
              </c:pt>
              <c:pt idx="18101">
                <c:v>18101</c:v>
              </c:pt>
              <c:pt idx="18102">
                <c:v>18102</c:v>
              </c:pt>
              <c:pt idx="18103">
                <c:v>18103</c:v>
              </c:pt>
              <c:pt idx="18104">
                <c:v>18104</c:v>
              </c:pt>
              <c:pt idx="18105">
                <c:v>18105</c:v>
              </c:pt>
              <c:pt idx="18106">
                <c:v>18106</c:v>
              </c:pt>
              <c:pt idx="18107">
                <c:v>18107</c:v>
              </c:pt>
              <c:pt idx="18108">
                <c:v>18108</c:v>
              </c:pt>
              <c:pt idx="18109">
                <c:v>18109</c:v>
              </c:pt>
              <c:pt idx="18110">
                <c:v>18110</c:v>
              </c:pt>
              <c:pt idx="18111">
                <c:v>18111</c:v>
              </c:pt>
              <c:pt idx="18112">
                <c:v>18112</c:v>
              </c:pt>
              <c:pt idx="18113">
                <c:v>18113</c:v>
              </c:pt>
              <c:pt idx="18114">
                <c:v>18114</c:v>
              </c:pt>
              <c:pt idx="18115">
                <c:v>18115</c:v>
              </c:pt>
              <c:pt idx="18116">
                <c:v>18116</c:v>
              </c:pt>
              <c:pt idx="18117">
                <c:v>18117</c:v>
              </c:pt>
              <c:pt idx="18118">
                <c:v>18118</c:v>
              </c:pt>
              <c:pt idx="18119">
                <c:v>18119</c:v>
              </c:pt>
              <c:pt idx="18120">
                <c:v>18120</c:v>
              </c:pt>
              <c:pt idx="18121">
                <c:v>18121</c:v>
              </c:pt>
              <c:pt idx="18122">
                <c:v>18122</c:v>
              </c:pt>
              <c:pt idx="18123">
                <c:v>18123</c:v>
              </c:pt>
              <c:pt idx="18124">
                <c:v>18124</c:v>
              </c:pt>
              <c:pt idx="18125">
                <c:v>18125</c:v>
              </c:pt>
              <c:pt idx="18126">
                <c:v>18126</c:v>
              </c:pt>
              <c:pt idx="18127">
                <c:v>18127</c:v>
              </c:pt>
              <c:pt idx="18128">
                <c:v>18128</c:v>
              </c:pt>
              <c:pt idx="18129">
                <c:v>18129</c:v>
              </c:pt>
              <c:pt idx="18130">
                <c:v>18130</c:v>
              </c:pt>
              <c:pt idx="18131">
                <c:v>18131</c:v>
              </c:pt>
              <c:pt idx="18132">
                <c:v>18132</c:v>
              </c:pt>
              <c:pt idx="18133">
                <c:v>18133</c:v>
              </c:pt>
              <c:pt idx="18134">
                <c:v>18134</c:v>
              </c:pt>
              <c:pt idx="18135">
                <c:v>18135</c:v>
              </c:pt>
              <c:pt idx="18136">
                <c:v>18136</c:v>
              </c:pt>
              <c:pt idx="18137">
                <c:v>18137</c:v>
              </c:pt>
              <c:pt idx="18138">
                <c:v>18138</c:v>
              </c:pt>
              <c:pt idx="18139">
                <c:v>18139</c:v>
              </c:pt>
              <c:pt idx="18140">
                <c:v>18140</c:v>
              </c:pt>
              <c:pt idx="18141">
                <c:v>18141</c:v>
              </c:pt>
              <c:pt idx="18142">
                <c:v>18142</c:v>
              </c:pt>
              <c:pt idx="18143">
                <c:v>18143</c:v>
              </c:pt>
              <c:pt idx="18144">
                <c:v>18144</c:v>
              </c:pt>
              <c:pt idx="18145">
                <c:v>18145</c:v>
              </c:pt>
              <c:pt idx="18146">
                <c:v>18146</c:v>
              </c:pt>
              <c:pt idx="18147">
                <c:v>18147</c:v>
              </c:pt>
              <c:pt idx="18148">
                <c:v>18148</c:v>
              </c:pt>
              <c:pt idx="18149">
                <c:v>18149</c:v>
              </c:pt>
              <c:pt idx="18150">
                <c:v>18150</c:v>
              </c:pt>
              <c:pt idx="18151">
                <c:v>18151</c:v>
              </c:pt>
              <c:pt idx="18152">
                <c:v>18152</c:v>
              </c:pt>
              <c:pt idx="18153">
                <c:v>18153</c:v>
              </c:pt>
              <c:pt idx="18154">
                <c:v>18154</c:v>
              </c:pt>
              <c:pt idx="18155">
                <c:v>18155</c:v>
              </c:pt>
              <c:pt idx="18156">
                <c:v>18156</c:v>
              </c:pt>
              <c:pt idx="18157">
                <c:v>18157</c:v>
              </c:pt>
              <c:pt idx="18158">
                <c:v>18158</c:v>
              </c:pt>
              <c:pt idx="18159">
                <c:v>18159</c:v>
              </c:pt>
              <c:pt idx="18160">
                <c:v>18160</c:v>
              </c:pt>
              <c:pt idx="18161">
                <c:v>18161</c:v>
              </c:pt>
              <c:pt idx="18162">
                <c:v>18162</c:v>
              </c:pt>
              <c:pt idx="18163">
                <c:v>18163</c:v>
              </c:pt>
              <c:pt idx="18164">
                <c:v>18164</c:v>
              </c:pt>
              <c:pt idx="18165">
                <c:v>18165</c:v>
              </c:pt>
              <c:pt idx="18166">
                <c:v>18166</c:v>
              </c:pt>
              <c:pt idx="18167">
                <c:v>18167</c:v>
              </c:pt>
              <c:pt idx="18168">
                <c:v>18168</c:v>
              </c:pt>
              <c:pt idx="18169">
                <c:v>18169</c:v>
              </c:pt>
              <c:pt idx="18170">
                <c:v>18170</c:v>
              </c:pt>
              <c:pt idx="18171">
                <c:v>18171</c:v>
              </c:pt>
              <c:pt idx="18172">
                <c:v>18172</c:v>
              </c:pt>
              <c:pt idx="18173">
                <c:v>18173</c:v>
              </c:pt>
              <c:pt idx="18174">
                <c:v>18174</c:v>
              </c:pt>
              <c:pt idx="18175">
                <c:v>18175</c:v>
              </c:pt>
              <c:pt idx="18176">
                <c:v>18176</c:v>
              </c:pt>
              <c:pt idx="18177">
                <c:v>18177</c:v>
              </c:pt>
              <c:pt idx="18178">
                <c:v>18178</c:v>
              </c:pt>
              <c:pt idx="18179">
                <c:v>18179</c:v>
              </c:pt>
              <c:pt idx="18180">
                <c:v>18180</c:v>
              </c:pt>
              <c:pt idx="18181">
                <c:v>18181</c:v>
              </c:pt>
              <c:pt idx="18182">
                <c:v>18182</c:v>
              </c:pt>
              <c:pt idx="18183">
                <c:v>18183</c:v>
              </c:pt>
              <c:pt idx="18184">
                <c:v>18184</c:v>
              </c:pt>
              <c:pt idx="18185">
                <c:v>18185</c:v>
              </c:pt>
              <c:pt idx="18186">
                <c:v>18186</c:v>
              </c:pt>
              <c:pt idx="18187">
                <c:v>18187</c:v>
              </c:pt>
              <c:pt idx="18188">
                <c:v>18188</c:v>
              </c:pt>
              <c:pt idx="18189">
                <c:v>18189</c:v>
              </c:pt>
              <c:pt idx="18190">
                <c:v>18190</c:v>
              </c:pt>
              <c:pt idx="18191">
                <c:v>18191</c:v>
              </c:pt>
              <c:pt idx="18192">
                <c:v>18192</c:v>
              </c:pt>
              <c:pt idx="18193">
                <c:v>18193</c:v>
              </c:pt>
              <c:pt idx="18194">
                <c:v>18194</c:v>
              </c:pt>
              <c:pt idx="18195">
                <c:v>18195</c:v>
              </c:pt>
              <c:pt idx="18196">
                <c:v>18196</c:v>
              </c:pt>
              <c:pt idx="18197">
                <c:v>18197</c:v>
              </c:pt>
              <c:pt idx="18198">
                <c:v>18198</c:v>
              </c:pt>
              <c:pt idx="18199">
                <c:v>18199</c:v>
              </c:pt>
              <c:pt idx="18200">
                <c:v>18200</c:v>
              </c:pt>
              <c:pt idx="18201">
                <c:v>18201</c:v>
              </c:pt>
              <c:pt idx="18202">
                <c:v>18202</c:v>
              </c:pt>
              <c:pt idx="18203">
                <c:v>18203</c:v>
              </c:pt>
              <c:pt idx="18204">
                <c:v>18204</c:v>
              </c:pt>
              <c:pt idx="18205">
                <c:v>18205</c:v>
              </c:pt>
              <c:pt idx="18206">
                <c:v>18206</c:v>
              </c:pt>
              <c:pt idx="18207">
                <c:v>18207</c:v>
              </c:pt>
              <c:pt idx="18208">
                <c:v>18208</c:v>
              </c:pt>
              <c:pt idx="18209">
                <c:v>18209</c:v>
              </c:pt>
              <c:pt idx="18210">
                <c:v>18210</c:v>
              </c:pt>
              <c:pt idx="18211">
                <c:v>18211</c:v>
              </c:pt>
              <c:pt idx="18212">
                <c:v>18212</c:v>
              </c:pt>
              <c:pt idx="18213">
                <c:v>18213</c:v>
              </c:pt>
              <c:pt idx="18214">
                <c:v>18214</c:v>
              </c:pt>
              <c:pt idx="18215">
                <c:v>18215</c:v>
              </c:pt>
              <c:pt idx="18216">
                <c:v>18216</c:v>
              </c:pt>
              <c:pt idx="18217">
                <c:v>18217</c:v>
              </c:pt>
              <c:pt idx="18218">
                <c:v>18218</c:v>
              </c:pt>
              <c:pt idx="18219">
                <c:v>18219</c:v>
              </c:pt>
              <c:pt idx="18220">
                <c:v>18220</c:v>
              </c:pt>
              <c:pt idx="18221">
                <c:v>18221</c:v>
              </c:pt>
              <c:pt idx="18222">
                <c:v>18222</c:v>
              </c:pt>
              <c:pt idx="18223">
                <c:v>18223</c:v>
              </c:pt>
              <c:pt idx="18224">
                <c:v>18224</c:v>
              </c:pt>
              <c:pt idx="18225">
                <c:v>18225</c:v>
              </c:pt>
              <c:pt idx="18226">
                <c:v>18226</c:v>
              </c:pt>
              <c:pt idx="18227">
                <c:v>18227</c:v>
              </c:pt>
              <c:pt idx="18228">
                <c:v>18228</c:v>
              </c:pt>
              <c:pt idx="18229">
                <c:v>18229</c:v>
              </c:pt>
              <c:pt idx="18230">
                <c:v>18230</c:v>
              </c:pt>
              <c:pt idx="18231">
                <c:v>18231</c:v>
              </c:pt>
              <c:pt idx="18232">
                <c:v>18232</c:v>
              </c:pt>
              <c:pt idx="18233">
                <c:v>18233</c:v>
              </c:pt>
              <c:pt idx="18234">
                <c:v>18234</c:v>
              </c:pt>
              <c:pt idx="18235">
                <c:v>18235</c:v>
              </c:pt>
              <c:pt idx="18236">
                <c:v>18236</c:v>
              </c:pt>
              <c:pt idx="18237">
                <c:v>18237</c:v>
              </c:pt>
              <c:pt idx="18238">
                <c:v>18238</c:v>
              </c:pt>
              <c:pt idx="18239">
                <c:v>18239</c:v>
              </c:pt>
              <c:pt idx="18240">
                <c:v>18240</c:v>
              </c:pt>
              <c:pt idx="18241">
                <c:v>18241</c:v>
              </c:pt>
              <c:pt idx="18242">
                <c:v>18242</c:v>
              </c:pt>
              <c:pt idx="18243">
                <c:v>18243</c:v>
              </c:pt>
              <c:pt idx="18244">
                <c:v>18244</c:v>
              </c:pt>
              <c:pt idx="18245">
                <c:v>18245</c:v>
              </c:pt>
              <c:pt idx="18246">
                <c:v>18246</c:v>
              </c:pt>
              <c:pt idx="18247">
                <c:v>18247</c:v>
              </c:pt>
              <c:pt idx="18248">
                <c:v>18248</c:v>
              </c:pt>
              <c:pt idx="18249">
                <c:v>18249</c:v>
              </c:pt>
              <c:pt idx="18250">
                <c:v>18250</c:v>
              </c:pt>
              <c:pt idx="18251">
                <c:v>18251</c:v>
              </c:pt>
              <c:pt idx="18252">
                <c:v>18252</c:v>
              </c:pt>
              <c:pt idx="18253">
                <c:v>18253</c:v>
              </c:pt>
              <c:pt idx="18254">
                <c:v>18254</c:v>
              </c:pt>
              <c:pt idx="18255">
                <c:v>18255</c:v>
              </c:pt>
              <c:pt idx="18256">
                <c:v>18256</c:v>
              </c:pt>
              <c:pt idx="18257">
                <c:v>18257</c:v>
              </c:pt>
              <c:pt idx="18258">
                <c:v>18258</c:v>
              </c:pt>
              <c:pt idx="18259">
                <c:v>18259</c:v>
              </c:pt>
              <c:pt idx="18260">
                <c:v>18260</c:v>
              </c:pt>
              <c:pt idx="18261">
                <c:v>18261</c:v>
              </c:pt>
              <c:pt idx="18262">
                <c:v>18262</c:v>
              </c:pt>
              <c:pt idx="18263">
                <c:v>18263</c:v>
              </c:pt>
              <c:pt idx="18264">
                <c:v>18264</c:v>
              </c:pt>
            </c:numLit>
          </c:xVal>
          <c:yVal>
            <c:numLit>
              <c:formatCode>General</c:formatCode>
              <c:ptCount val="18266"/>
              <c:pt idx="0">
                <c:v>-2E-3</c:v>
              </c:pt>
              <c:pt idx="1">
                <c:v>-2E-3</c:v>
              </c:pt>
              <c:pt idx="2">
                <c:v>-2E-3</c:v>
              </c:pt>
              <c:pt idx="3">
                <c:v>-2E-3</c:v>
              </c:pt>
              <c:pt idx="4">
                <c:v>-2E-3</c:v>
              </c:pt>
              <c:pt idx="5">
                <c:v>-2E-3</c:v>
              </c:pt>
              <c:pt idx="6">
                <c:v>-2E-3</c:v>
              </c:pt>
              <c:pt idx="7">
                <c:v>-2E-3</c:v>
              </c:pt>
              <c:pt idx="8">
                <c:v>-2E-3</c:v>
              </c:pt>
              <c:pt idx="9">
                <c:v>-2E-3</c:v>
              </c:pt>
              <c:pt idx="10">
                <c:v>-2E-3</c:v>
              </c:pt>
              <c:pt idx="11">
                <c:v>-2E-3</c:v>
              </c:pt>
              <c:pt idx="12">
                <c:v>-2E-3</c:v>
              </c:pt>
              <c:pt idx="13">
                <c:v>-2E-3</c:v>
              </c:pt>
              <c:pt idx="14">
                <c:v>-2E-3</c:v>
              </c:pt>
              <c:pt idx="15">
                <c:v>-2E-3</c:v>
              </c:pt>
              <c:pt idx="16">
                <c:v>-2E-3</c:v>
              </c:pt>
              <c:pt idx="17">
                <c:v>-2E-3</c:v>
              </c:pt>
              <c:pt idx="18">
                <c:v>-2E-3</c:v>
              </c:pt>
              <c:pt idx="19">
                <c:v>-2E-3</c:v>
              </c:pt>
              <c:pt idx="20">
                <c:v>-2E-3</c:v>
              </c:pt>
              <c:pt idx="21">
                <c:v>-2E-3</c:v>
              </c:pt>
              <c:pt idx="22">
                <c:v>-2E-3</c:v>
              </c:pt>
              <c:pt idx="23">
                <c:v>-2E-3</c:v>
              </c:pt>
              <c:pt idx="24">
                <c:v>-2E-3</c:v>
              </c:pt>
              <c:pt idx="25">
                <c:v>-2E-3</c:v>
              </c:pt>
              <c:pt idx="26">
                <c:v>-2E-3</c:v>
              </c:pt>
              <c:pt idx="27">
                <c:v>-2E-3</c:v>
              </c:pt>
              <c:pt idx="28">
                <c:v>-2E-3</c:v>
              </c:pt>
              <c:pt idx="29">
                <c:v>-2E-3</c:v>
              </c:pt>
              <c:pt idx="30">
                <c:v>-2E-3</c:v>
              </c:pt>
              <c:pt idx="31">
                <c:v>-2E-3</c:v>
              </c:pt>
              <c:pt idx="32">
                <c:v>-2E-3</c:v>
              </c:pt>
              <c:pt idx="33">
                <c:v>-2E-3</c:v>
              </c:pt>
              <c:pt idx="34">
                <c:v>-2E-3</c:v>
              </c:pt>
              <c:pt idx="35">
                <c:v>-2E-3</c:v>
              </c:pt>
              <c:pt idx="36">
                <c:v>-2E-3</c:v>
              </c:pt>
              <c:pt idx="37">
                <c:v>-2E-3</c:v>
              </c:pt>
              <c:pt idx="38">
                <c:v>-2E-3</c:v>
              </c:pt>
              <c:pt idx="39">
                <c:v>-2E-3</c:v>
              </c:pt>
              <c:pt idx="40">
                <c:v>-2E-3</c:v>
              </c:pt>
              <c:pt idx="41">
                <c:v>-2E-3</c:v>
              </c:pt>
              <c:pt idx="42">
                <c:v>-2E-3</c:v>
              </c:pt>
              <c:pt idx="43">
                <c:v>-2E-3</c:v>
              </c:pt>
              <c:pt idx="44">
                <c:v>-2E-3</c:v>
              </c:pt>
              <c:pt idx="45">
                <c:v>-2E-3</c:v>
              </c:pt>
              <c:pt idx="46">
                <c:v>-2E-3</c:v>
              </c:pt>
              <c:pt idx="47">
                <c:v>-2E-3</c:v>
              </c:pt>
              <c:pt idx="48">
                <c:v>-2E-3</c:v>
              </c:pt>
              <c:pt idx="49">
                <c:v>-2E-3</c:v>
              </c:pt>
              <c:pt idx="50">
                <c:v>-2E-3</c:v>
              </c:pt>
              <c:pt idx="51">
                <c:v>-2E-3</c:v>
              </c:pt>
              <c:pt idx="52">
                <c:v>-2E-3</c:v>
              </c:pt>
              <c:pt idx="53">
                <c:v>-2E-3</c:v>
              </c:pt>
              <c:pt idx="54">
                <c:v>-2E-3</c:v>
              </c:pt>
              <c:pt idx="55">
                <c:v>-2E-3</c:v>
              </c:pt>
              <c:pt idx="56">
                <c:v>-2E-3</c:v>
              </c:pt>
              <c:pt idx="57">
                <c:v>-2E-3</c:v>
              </c:pt>
              <c:pt idx="58">
                <c:v>-2E-3</c:v>
              </c:pt>
              <c:pt idx="59">
                <c:v>-2E-3</c:v>
              </c:pt>
              <c:pt idx="60">
                <c:v>-2E-3</c:v>
              </c:pt>
              <c:pt idx="61">
                <c:v>-2E-3</c:v>
              </c:pt>
              <c:pt idx="62">
                <c:v>-2E-3</c:v>
              </c:pt>
              <c:pt idx="63">
                <c:v>-2E-3</c:v>
              </c:pt>
              <c:pt idx="64">
                <c:v>-2E-3</c:v>
              </c:pt>
              <c:pt idx="65">
                <c:v>-2E-3</c:v>
              </c:pt>
              <c:pt idx="66">
                <c:v>-2E-3</c:v>
              </c:pt>
              <c:pt idx="67">
                <c:v>-2E-3</c:v>
              </c:pt>
              <c:pt idx="68">
                <c:v>-2E-3</c:v>
              </c:pt>
              <c:pt idx="69">
                <c:v>-2E-3</c:v>
              </c:pt>
              <c:pt idx="70">
                <c:v>-2E-3</c:v>
              </c:pt>
              <c:pt idx="71">
                <c:v>-2E-3</c:v>
              </c:pt>
              <c:pt idx="72">
                <c:v>-2E-3</c:v>
              </c:pt>
              <c:pt idx="73">
                <c:v>-2E-3</c:v>
              </c:pt>
              <c:pt idx="74">
                <c:v>-2E-3</c:v>
              </c:pt>
              <c:pt idx="75">
                <c:v>-2E-3</c:v>
              </c:pt>
              <c:pt idx="76">
                <c:v>-2E-3</c:v>
              </c:pt>
              <c:pt idx="77">
                <c:v>-2E-3</c:v>
              </c:pt>
              <c:pt idx="78">
                <c:v>-2E-3</c:v>
              </c:pt>
              <c:pt idx="79">
                <c:v>-2E-3</c:v>
              </c:pt>
              <c:pt idx="80">
                <c:v>-2E-3</c:v>
              </c:pt>
              <c:pt idx="81">
                <c:v>-2E-3</c:v>
              </c:pt>
              <c:pt idx="82">
                <c:v>-2E-3</c:v>
              </c:pt>
              <c:pt idx="83">
                <c:v>-2E-3</c:v>
              </c:pt>
              <c:pt idx="84">
                <c:v>-2E-3</c:v>
              </c:pt>
              <c:pt idx="85">
                <c:v>-2E-3</c:v>
              </c:pt>
              <c:pt idx="86">
                <c:v>-2E-3</c:v>
              </c:pt>
              <c:pt idx="87">
                <c:v>-2E-3</c:v>
              </c:pt>
              <c:pt idx="88">
                <c:v>-2E-3</c:v>
              </c:pt>
              <c:pt idx="89">
                <c:v>-2E-3</c:v>
              </c:pt>
              <c:pt idx="90">
                <c:v>-2E-3</c:v>
              </c:pt>
              <c:pt idx="91">
                <c:v>-2E-3</c:v>
              </c:pt>
              <c:pt idx="92">
                <c:v>-2E-3</c:v>
              </c:pt>
              <c:pt idx="93">
                <c:v>-2E-3</c:v>
              </c:pt>
              <c:pt idx="94">
                <c:v>-2E-3</c:v>
              </c:pt>
              <c:pt idx="95">
                <c:v>-2E-3</c:v>
              </c:pt>
              <c:pt idx="96">
                <c:v>-2E-3</c:v>
              </c:pt>
              <c:pt idx="97">
                <c:v>-2E-3</c:v>
              </c:pt>
              <c:pt idx="98">
                <c:v>-2E-3</c:v>
              </c:pt>
              <c:pt idx="99">
                <c:v>-2E-3</c:v>
              </c:pt>
              <c:pt idx="100">
                <c:v>-2E-3</c:v>
              </c:pt>
              <c:pt idx="101">
                <c:v>-2E-3</c:v>
              </c:pt>
              <c:pt idx="102">
                <c:v>-2E-3</c:v>
              </c:pt>
              <c:pt idx="103">
                <c:v>-2E-3</c:v>
              </c:pt>
              <c:pt idx="104">
                <c:v>-2E-3</c:v>
              </c:pt>
              <c:pt idx="105">
                <c:v>-2E-3</c:v>
              </c:pt>
              <c:pt idx="106">
                <c:v>-2E-3</c:v>
              </c:pt>
              <c:pt idx="107">
                <c:v>-2E-3</c:v>
              </c:pt>
              <c:pt idx="108">
                <c:v>-2E-3</c:v>
              </c:pt>
              <c:pt idx="109">
                <c:v>-2E-3</c:v>
              </c:pt>
              <c:pt idx="110">
                <c:v>-2E-3</c:v>
              </c:pt>
              <c:pt idx="111">
                <c:v>-2E-3</c:v>
              </c:pt>
              <c:pt idx="112">
                <c:v>-2E-3</c:v>
              </c:pt>
              <c:pt idx="113">
                <c:v>-2E-3</c:v>
              </c:pt>
              <c:pt idx="114">
                <c:v>-2E-3</c:v>
              </c:pt>
              <c:pt idx="115">
                <c:v>-2E-3</c:v>
              </c:pt>
              <c:pt idx="116">
                <c:v>-2E-3</c:v>
              </c:pt>
              <c:pt idx="117">
                <c:v>-2E-3</c:v>
              </c:pt>
              <c:pt idx="118">
                <c:v>-2E-3</c:v>
              </c:pt>
              <c:pt idx="119">
                <c:v>-2E-3</c:v>
              </c:pt>
              <c:pt idx="120">
                <c:v>-2E-3</c:v>
              </c:pt>
              <c:pt idx="121">
                <c:v>-2E-3</c:v>
              </c:pt>
              <c:pt idx="122">
                <c:v>-2E-3</c:v>
              </c:pt>
              <c:pt idx="123">
                <c:v>-2E-3</c:v>
              </c:pt>
              <c:pt idx="124">
                <c:v>-2E-3</c:v>
              </c:pt>
              <c:pt idx="125">
                <c:v>-2E-3</c:v>
              </c:pt>
              <c:pt idx="126">
                <c:v>-2E-3</c:v>
              </c:pt>
              <c:pt idx="127">
                <c:v>-2E-3</c:v>
              </c:pt>
              <c:pt idx="128">
                <c:v>-2E-3</c:v>
              </c:pt>
              <c:pt idx="129">
                <c:v>-2E-3</c:v>
              </c:pt>
              <c:pt idx="130">
                <c:v>-2E-3</c:v>
              </c:pt>
              <c:pt idx="131">
                <c:v>-2E-3</c:v>
              </c:pt>
              <c:pt idx="132">
                <c:v>-2E-3</c:v>
              </c:pt>
              <c:pt idx="133">
                <c:v>-2E-3</c:v>
              </c:pt>
              <c:pt idx="134">
                <c:v>-2E-3</c:v>
              </c:pt>
              <c:pt idx="135">
                <c:v>-2E-3</c:v>
              </c:pt>
              <c:pt idx="136">
                <c:v>-2E-3</c:v>
              </c:pt>
              <c:pt idx="137">
                <c:v>-2E-3</c:v>
              </c:pt>
              <c:pt idx="138">
                <c:v>-2E-3</c:v>
              </c:pt>
              <c:pt idx="139">
                <c:v>-2E-3</c:v>
              </c:pt>
              <c:pt idx="140">
                <c:v>-2E-3</c:v>
              </c:pt>
              <c:pt idx="141">
                <c:v>-2E-3</c:v>
              </c:pt>
              <c:pt idx="142">
                <c:v>-2E-3</c:v>
              </c:pt>
              <c:pt idx="143">
                <c:v>-2E-3</c:v>
              </c:pt>
              <c:pt idx="144">
                <c:v>-2E-3</c:v>
              </c:pt>
              <c:pt idx="145">
                <c:v>-2E-3</c:v>
              </c:pt>
              <c:pt idx="146">
                <c:v>-2E-3</c:v>
              </c:pt>
              <c:pt idx="147">
                <c:v>-2E-3</c:v>
              </c:pt>
              <c:pt idx="148">
                <c:v>-2E-3</c:v>
              </c:pt>
              <c:pt idx="149">
                <c:v>-2E-3</c:v>
              </c:pt>
              <c:pt idx="150">
                <c:v>-2E-3</c:v>
              </c:pt>
              <c:pt idx="151">
                <c:v>-2E-3</c:v>
              </c:pt>
              <c:pt idx="152">
                <c:v>-2E-3</c:v>
              </c:pt>
              <c:pt idx="153">
                <c:v>-2E-3</c:v>
              </c:pt>
              <c:pt idx="154">
                <c:v>-2E-3</c:v>
              </c:pt>
              <c:pt idx="155">
                <c:v>-2E-3</c:v>
              </c:pt>
              <c:pt idx="156">
                <c:v>-2E-3</c:v>
              </c:pt>
              <c:pt idx="157">
                <c:v>-2E-3</c:v>
              </c:pt>
              <c:pt idx="158">
                <c:v>-2E-3</c:v>
              </c:pt>
              <c:pt idx="159">
                <c:v>-2E-3</c:v>
              </c:pt>
              <c:pt idx="160">
                <c:v>-2E-3</c:v>
              </c:pt>
              <c:pt idx="161">
                <c:v>-2E-3</c:v>
              </c:pt>
              <c:pt idx="162">
                <c:v>-2E-3</c:v>
              </c:pt>
              <c:pt idx="163">
                <c:v>-2E-3</c:v>
              </c:pt>
              <c:pt idx="164">
                <c:v>-2E-3</c:v>
              </c:pt>
              <c:pt idx="165">
                <c:v>-2E-3</c:v>
              </c:pt>
              <c:pt idx="166">
                <c:v>-2E-3</c:v>
              </c:pt>
              <c:pt idx="167">
                <c:v>-2E-3</c:v>
              </c:pt>
              <c:pt idx="168">
                <c:v>-2E-3</c:v>
              </c:pt>
              <c:pt idx="169">
                <c:v>-2E-3</c:v>
              </c:pt>
              <c:pt idx="170">
                <c:v>-2E-3</c:v>
              </c:pt>
              <c:pt idx="171">
                <c:v>-2E-3</c:v>
              </c:pt>
              <c:pt idx="172">
                <c:v>-2E-3</c:v>
              </c:pt>
              <c:pt idx="173">
                <c:v>-2E-3</c:v>
              </c:pt>
              <c:pt idx="174">
                <c:v>-2E-3</c:v>
              </c:pt>
              <c:pt idx="175">
                <c:v>-2E-3</c:v>
              </c:pt>
              <c:pt idx="176">
                <c:v>-2E-3</c:v>
              </c:pt>
              <c:pt idx="177">
                <c:v>-2E-3</c:v>
              </c:pt>
              <c:pt idx="178">
                <c:v>-2E-3</c:v>
              </c:pt>
              <c:pt idx="179">
                <c:v>-2E-3</c:v>
              </c:pt>
              <c:pt idx="180">
                <c:v>-2E-3</c:v>
              </c:pt>
              <c:pt idx="181">
                <c:v>-2E-3</c:v>
              </c:pt>
              <c:pt idx="182">
                <c:v>-2E-3</c:v>
              </c:pt>
              <c:pt idx="183">
                <c:v>-2E-3</c:v>
              </c:pt>
              <c:pt idx="184">
                <c:v>-2E-3</c:v>
              </c:pt>
              <c:pt idx="185">
                <c:v>-2E-3</c:v>
              </c:pt>
              <c:pt idx="186">
                <c:v>-2E-3</c:v>
              </c:pt>
              <c:pt idx="187">
                <c:v>-2E-3</c:v>
              </c:pt>
              <c:pt idx="188">
                <c:v>-2E-3</c:v>
              </c:pt>
              <c:pt idx="189">
                <c:v>-2E-3</c:v>
              </c:pt>
              <c:pt idx="190">
                <c:v>-2E-3</c:v>
              </c:pt>
              <c:pt idx="191">
                <c:v>-2E-3</c:v>
              </c:pt>
              <c:pt idx="192">
                <c:v>-2E-3</c:v>
              </c:pt>
              <c:pt idx="193">
                <c:v>-2E-3</c:v>
              </c:pt>
              <c:pt idx="194">
                <c:v>-2E-3</c:v>
              </c:pt>
              <c:pt idx="195">
                <c:v>-2E-3</c:v>
              </c:pt>
              <c:pt idx="196">
                <c:v>-2E-3</c:v>
              </c:pt>
              <c:pt idx="197">
                <c:v>-2E-3</c:v>
              </c:pt>
              <c:pt idx="198">
                <c:v>-2E-3</c:v>
              </c:pt>
              <c:pt idx="199">
                <c:v>-2E-3</c:v>
              </c:pt>
              <c:pt idx="200">
                <c:v>-2E-3</c:v>
              </c:pt>
              <c:pt idx="201">
                <c:v>-2E-3</c:v>
              </c:pt>
              <c:pt idx="202">
                <c:v>-2E-3</c:v>
              </c:pt>
              <c:pt idx="203">
                <c:v>-2E-3</c:v>
              </c:pt>
              <c:pt idx="204">
                <c:v>-2E-3</c:v>
              </c:pt>
              <c:pt idx="205">
                <c:v>-2E-3</c:v>
              </c:pt>
              <c:pt idx="206">
                <c:v>-2E-3</c:v>
              </c:pt>
              <c:pt idx="207">
                <c:v>-2E-3</c:v>
              </c:pt>
              <c:pt idx="208">
                <c:v>-2E-3</c:v>
              </c:pt>
              <c:pt idx="209">
                <c:v>-2E-3</c:v>
              </c:pt>
              <c:pt idx="210">
                <c:v>-2E-3</c:v>
              </c:pt>
              <c:pt idx="211">
                <c:v>-2E-3</c:v>
              </c:pt>
              <c:pt idx="212">
                <c:v>-2E-3</c:v>
              </c:pt>
              <c:pt idx="213">
                <c:v>-2E-3</c:v>
              </c:pt>
              <c:pt idx="214">
                <c:v>-2E-3</c:v>
              </c:pt>
              <c:pt idx="215">
                <c:v>-2E-3</c:v>
              </c:pt>
              <c:pt idx="216">
                <c:v>-2E-3</c:v>
              </c:pt>
              <c:pt idx="217">
                <c:v>-2E-3</c:v>
              </c:pt>
              <c:pt idx="218">
                <c:v>-2E-3</c:v>
              </c:pt>
              <c:pt idx="219">
                <c:v>-2E-3</c:v>
              </c:pt>
              <c:pt idx="220">
                <c:v>-2E-3</c:v>
              </c:pt>
              <c:pt idx="221">
                <c:v>-2E-3</c:v>
              </c:pt>
              <c:pt idx="222">
                <c:v>-2E-3</c:v>
              </c:pt>
              <c:pt idx="223">
                <c:v>-2E-3</c:v>
              </c:pt>
              <c:pt idx="224">
                <c:v>-2E-3</c:v>
              </c:pt>
              <c:pt idx="225">
                <c:v>-2E-3</c:v>
              </c:pt>
              <c:pt idx="226">
                <c:v>-2E-3</c:v>
              </c:pt>
              <c:pt idx="227">
                <c:v>-2E-3</c:v>
              </c:pt>
              <c:pt idx="228">
                <c:v>-2E-3</c:v>
              </c:pt>
              <c:pt idx="229">
                <c:v>-2E-3</c:v>
              </c:pt>
              <c:pt idx="230">
                <c:v>-2E-3</c:v>
              </c:pt>
              <c:pt idx="231">
                <c:v>-2E-3</c:v>
              </c:pt>
              <c:pt idx="232">
                <c:v>-2E-3</c:v>
              </c:pt>
              <c:pt idx="233">
                <c:v>-2E-3</c:v>
              </c:pt>
              <c:pt idx="234">
                <c:v>-2E-3</c:v>
              </c:pt>
              <c:pt idx="235">
                <c:v>-2E-3</c:v>
              </c:pt>
              <c:pt idx="236">
                <c:v>-2E-3</c:v>
              </c:pt>
              <c:pt idx="237">
                <c:v>-2E-3</c:v>
              </c:pt>
              <c:pt idx="238">
                <c:v>-2E-3</c:v>
              </c:pt>
              <c:pt idx="239">
                <c:v>-2E-3</c:v>
              </c:pt>
              <c:pt idx="240">
                <c:v>-2E-3</c:v>
              </c:pt>
              <c:pt idx="241">
                <c:v>-2E-3</c:v>
              </c:pt>
              <c:pt idx="242">
                <c:v>-2E-3</c:v>
              </c:pt>
              <c:pt idx="243">
                <c:v>-2E-3</c:v>
              </c:pt>
              <c:pt idx="244">
                <c:v>-2E-3</c:v>
              </c:pt>
              <c:pt idx="245">
                <c:v>-2E-3</c:v>
              </c:pt>
              <c:pt idx="246">
                <c:v>-2E-3</c:v>
              </c:pt>
              <c:pt idx="247">
                <c:v>-2E-3</c:v>
              </c:pt>
              <c:pt idx="248">
                <c:v>-2E-3</c:v>
              </c:pt>
              <c:pt idx="249">
                <c:v>-2E-3</c:v>
              </c:pt>
              <c:pt idx="250">
                <c:v>-2E-3</c:v>
              </c:pt>
              <c:pt idx="251">
                <c:v>-2E-3</c:v>
              </c:pt>
              <c:pt idx="252">
                <c:v>-2E-3</c:v>
              </c:pt>
              <c:pt idx="253">
                <c:v>-2E-3</c:v>
              </c:pt>
              <c:pt idx="254">
                <c:v>-2E-3</c:v>
              </c:pt>
              <c:pt idx="255">
                <c:v>-2E-3</c:v>
              </c:pt>
              <c:pt idx="256">
                <c:v>-2E-3</c:v>
              </c:pt>
              <c:pt idx="257">
                <c:v>-2E-3</c:v>
              </c:pt>
              <c:pt idx="258">
                <c:v>-2E-3</c:v>
              </c:pt>
              <c:pt idx="259">
                <c:v>-2E-3</c:v>
              </c:pt>
              <c:pt idx="260">
                <c:v>-2E-3</c:v>
              </c:pt>
              <c:pt idx="261">
                <c:v>-2E-3</c:v>
              </c:pt>
              <c:pt idx="262">
                <c:v>-2E-3</c:v>
              </c:pt>
              <c:pt idx="263">
                <c:v>-2E-3</c:v>
              </c:pt>
              <c:pt idx="264">
                <c:v>-2E-3</c:v>
              </c:pt>
              <c:pt idx="265">
                <c:v>-2E-3</c:v>
              </c:pt>
              <c:pt idx="266">
                <c:v>-2E-3</c:v>
              </c:pt>
              <c:pt idx="267">
                <c:v>-2E-3</c:v>
              </c:pt>
              <c:pt idx="268">
                <c:v>-2E-3</c:v>
              </c:pt>
              <c:pt idx="269">
                <c:v>-2E-3</c:v>
              </c:pt>
              <c:pt idx="270">
                <c:v>-2E-3</c:v>
              </c:pt>
              <c:pt idx="271">
                <c:v>-2E-3</c:v>
              </c:pt>
              <c:pt idx="272">
                <c:v>-2E-3</c:v>
              </c:pt>
              <c:pt idx="273">
                <c:v>-2E-3</c:v>
              </c:pt>
              <c:pt idx="274">
                <c:v>-2E-3</c:v>
              </c:pt>
              <c:pt idx="275">
                <c:v>-2E-3</c:v>
              </c:pt>
              <c:pt idx="276">
                <c:v>-2E-3</c:v>
              </c:pt>
              <c:pt idx="277">
                <c:v>-2E-3</c:v>
              </c:pt>
              <c:pt idx="278">
                <c:v>-2E-3</c:v>
              </c:pt>
              <c:pt idx="279">
                <c:v>-2E-3</c:v>
              </c:pt>
              <c:pt idx="280">
                <c:v>-2E-3</c:v>
              </c:pt>
              <c:pt idx="281">
                <c:v>-2E-3</c:v>
              </c:pt>
              <c:pt idx="282">
                <c:v>-2E-3</c:v>
              </c:pt>
              <c:pt idx="283">
                <c:v>-2E-3</c:v>
              </c:pt>
              <c:pt idx="284">
                <c:v>-2E-3</c:v>
              </c:pt>
              <c:pt idx="285">
                <c:v>-2E-3</c:v>
              </c:pt>
              <c:pt idx="286">
                <c:v>-2E-3</c:v>
              </c:pt>
              <c:pt idx="287">
                <c:v>-2E-3</c:v>
              </c:pt>
              <c:pt idx="288">
                <c:v>-2E-3</c:v>
              </c:pt>
              <c:pt idx="289">
                <c:v>-2E-3</c:v>
              </c:pt>
              <c:pt idx="290">
                <c:v>-2E-3</c:v>
              </c:pt>
              <c:pt idx="291">
                <c:v>-2E-3</c:v>
              </c:pt>
              <c:pt idx="292">
                <c:v>-2E-3</c:v>
              </c:pt>
              <c:pt idx="293">
                <c:v>-2E-3</c:v>
              </c:pt>
              <c:pt idx="294">
                <c:v>-2E-3</c:v>
              </c:pt>
              <c:pt idx="295">
                <c:v>-2E-3</c:v>
              </c:pt>
              <c:pt idx="296">
                <c:v>-2E-3</c:v>
              </c:pt>
              <c:pt idx="297">
                <c:v>-2E-3</c:v>
              </c:pt>
              <c:pt idx="298">
                <c:v>-2E-3</c:v>
              </c:pt>
              <c:pt idx="299">
                <c:v>-2E-3</c:v>
              </c:pt>
              <c:pt idx="300">
                <c:v>-2E-3</c:v>
              </c:pt>
              <c:pt idx="301">
                <c:v>-2E-3</c:v>
              </c:pt>
              <c:pt idx="302">
                <c:v>-2E-3</c:v>
              </c:pt>
              <c:pt idx="303">
                <c:v>-2E-3</c:v>
              </c:pt>
              <c:pt idx="304">
                <c:v>-2E-3</c:v>
              </c:pt>
              <c:pt idx="305">
                <c:v>-2E-3</c:v>
              </c:pt>
              <c:pt idx="306">
                <c:v>-2E-3</c:v>
              </c:pt>
              <c:pt idx="307">
                <c:v>-2E-3</c:v>
              </c:pt>
              <c:pt idx="308">
                <c:v>-2E-3</c:v>
              </c:pt>
              <c:pt idx="309">
                <c:v>-2E-3</c:v>
              </c:pt>
              <c:pt idx="310">
                <c:v>-2E-3</c:v>
              </c:pt>
              <c:pt idx="311">
                <c:v>-2E-3</c:v>
              </c:pt>
              <c:pt idx="312">
                <c:v>-2E-3</c:v>
              </c:pt>
              <c:pt idx="313">
                <c:v>-2E-3</c:v>
              </c:pt>
              <c:pt idx="314">
                <c:v>-2E-3</c:v>
              </c:pt>
              <c:pt idx="315">
                <c:v>-2E-3</c:v>
              </c:pt>
              <c:pt idx="316">
                <c:v>-2E-3</c:v>
              </c:pt>
              <c:pt idx="317">
                <c:v>-2E-3</c:v>
              </c:pt>
              <c:pt idx="318">
                <c:v>-2E-3</c:v>
              </c:pt>
              <c:pt idx="319">
                <c:v>-2E-3</c:v>
              </c:pt>
              <c:pt idx="320">
                <c:v>-2E-3</c:v>
              </c:pt>
              <c:pt idx="321">
                <c:v>-2E-3</c:v>
              </c:pt>
              <c:pt idx="322">
                <c:v>-2E-3</c:v>
              </c:pt>
              <c:pt idx="323">
                <c:v>-2E-3</c:v>
              </c:pt>
              <c:pt idx="324">
                <c:v>-2E-3</c:v>
              </c:pt>
              <c:pt idx="325">
                <c:v>-2E-3</c:v>
              </c:pt>
              <c:pt idx="326">
                <c:v>-2E-3</c:v>
              </c:pt>
              <c:pt idx="327">
                <c:v>-2E-3</c:v>
              </c:pt>
              <c:pt idx="328">
                <c:v>-2E-3</c:v>
              </c:pt>
              <c:pt idx="329">
                <c:v>-2E-3</c:v>
              </c:pt>
              <c:pt idx="330">
                <c:v>-2E-3</c:v>
              </c:pt>
              <c:pt idx="331">
                <c:v>-2E-3</c:v>
              </c:pt>
              <c:pt idx="332">
                <c:v>-2E-3</c:v>
              </c:pt>
              <c:pt idx="333">
                <c:v>-2E-3</c:v>
              </c:pt>
              <c:pt idx="334">
                <c:v>-2E-3</c:v>
              </c:pt>
              <c:pt idx="335">
                <c:v>-2E-3</c:v>
              </c:pt>
              <c:pt idx="336">
                <c:v>-2E-3</c:v>
              </c:pt>
              <c:pt idx="337">
                <c:v>-2E-3</c:v>
              </c:pt>
              <c:pt idx="338">
                <c:v>-2E-3</c:v>
              </c:pt>
              <c:pt idx="339">
                <c:v>-2E-3</c:v>
              </c:pt>
              <c:pt idx="340">
                <c:v>-2E-3</c:v>
              </c:pt>
              <c:pt idx="341">
                <c:v>-2E-3</c:v>
              </c:pt>
              <c:pt idx="342">
                <c:v>-2E-3</c:v>
              </c:pt>
              <c:pt idx="343">
                <c:v>-2E-3</c:v>
              </c:pt>
              <c:pt idx="344">
                <c:v>-2E-3</c:v>
              </c:pt>
              <c:pt idx="345">
                <c:v>-2E-3</c:v>
              </c:pt>
              <c:pt idx="346">
                <c:v>-2E-3</c:v>
              </c:pt>
              <c:pt idx="347">
                <c:v>-2E-3</c:v>
              </c:pt>
              <c:pt idx="348">
                <c:v>-2E-3</c:v>
              </c:pt>
              <c:pt idx="349">
                <c:v>-2E-3</c:v>
              </c:pt>
              <c:pt idx="350">
                <c:v>-2E-3</c:v>
              </c:pt>
              <c:pt idx="351">
                <c:v>-2E-3</c:v>
              </c:pt>
              <c:pt idx="352">
                <c:v>-2E-3</c:v>
              </c:pt>
              <c:pt idx="353">
                <c:v>-2E-3</c:v>
              </c:pt>
              <c:pt idx="354">
                <c:v>-2E-3</c:v>
              </c:pt>
              <c:pt idx="355">
                <c:v>-2E-3</c:v>
              </c:pt>
              <c:pt idx="356">
                <c:v>-2E-3</c:v>
              </c:pt>
              <c:pt idx="357">
                <c:v>-2E-3</c:v>
              </c:pt>
              <c:pt idx="358">
                <c:v>-2E-3</c:v>
              </c:pt>
              <c:pt idx="359">
                <c:v>-2E-3</c:v>
              </c:pt>
              <c:pt idx="360">
                <c:v>-2E-3</c:v>
              </c:pt>
              <c:pt idx="361">
                <c:v>-2E-3</c:v>
              </c:pt>
              <c:pt idx="362">
                <c:v>-2E-3</c:v>
              </c:pt>
              <c:pt idx="363">
                <c:v>-2E-3</c:v>
              </c:pt>
              <c:pt idx="364">
                <c:v>-2E-3</c:v>
              </c:pt>
              <c:pt idx="365">
                <c:v>-2E-3</c:v>
              </c:pt>
              <c:pt idx="366">
                <c:v>-2E-3</c:v>
              </c:pt>
              <c:pt idx="367">
                <c:v>-2E-3</c:v>
              </c:pt>
              <c:pt idx="368">
                <c:v>-2E-3</c:v>
              </c:pt>
              <c:pt idx="369">
                <c:v>-2E-3</c:v>
              </c:pt>
              <c:pt idx="370">
                <c:v>-2E-3</c:v>
              </c:pt>
              <c:pt idx="371">
                <c:v>-2E-3</c:v>
              </c:pt>
              <c:pt idx="372">
                <c:v>-2E-3</c:v>
              </c:pt>
              <c:pt idx="373">
                <c:v>-2E-3</c:v>
              </c:pt>
              <c:pt idx="374">
                <c:v>-2E-3</c:v>
              </c:pt>
              <c:pt idx="375">
                <c:v>-2E-3</c:v>
              </c:pt>
              <c:pt idx="376">
                <c:v>-2E-3</c:v>
              </c:pt>
              <c:pt idx="377">
                <c:v>-2E-3</c:v>
              </c:pt>
              <c:pt idx="378">
                <c:v>-2E-3</c:v>
              </c:pt>
              <c:pt idx="379">
                <c:v>-2E-3</c:v>
              </c:pt>
              <c:pt idx="380">
                <c:v>-2E-3</c:v>
              </c:pt>
              <c:pt idx="381">
                <c:v>-2E-3</c:v>
              </c:pt>
              <c:pt idx="382">
                <c:v>-2E-3</c:v>
              </c:pt>
              <c:pt idx="383">
                <c:v>-2E-3</c:v>
              </c:pt>
              <c:pt idx="384">
                <c:v>-2E-3</c:v>
              </c:pt>
              <c:pt idx="385">
                <c:v>-2E-3</c:v>
              </c:pt>
              <c:pt idx="386">
                <c:v>-2E-3</c:v>
              </c:pt>
              <c:pt idx="387">
                <c:v>-2E-3</c:v>
              </c:pt>
              <c:pt idx="388">
                <c:v>-2E-3</c:v>
              </c:pt>
              <c:pt idx="389">
                <c:v>-2E-3</c:v>
              </c:pt>
              <c:pt idx="390">
                <c:v>-2E-3</c:v>
              </c:pt>
              <c:pt idx="391">
                <c:v>-2E-3</c:v>
              </c:pt>
              <c:pt idx="392">
                <c:v>-2E-3</c:v>
              </c:pt>
              <c:pt idx="393">
                <c:v>-2E-3</c:v>
              </c:pt>
              <c:pt idx="394">
                <c:v>-2E-3</c:v>
              </c:pt>
              <c:pt idx="395">
                <c:v>-2E-3</c:v>
              </c:pt>
              <c:pt idx="396">
                <c:v>-2E-3</c:v>
              </c:pt>
              <c:pt idx="397">
                <c:v>-2E-3</c:v>
              </c:pt>
              <c:pt idx="398">
                <c:v>-2E-3</c:v>
              </c:pt>
              <c:pt idx="399">
                <c:v>-2E-3</c:v>
              </c:pt>
              <c:pt idx="400">
                <c:v>-2E-3</c:v>
              </c:pt>
              <c:pt idx="401">
                <c:v>-2E-3</c:v>
              </c:pt>
              <c:pt idx="402">
                <c:v>-2E-3</c:v>
              </c:pt>
              <c:pt idx="403">
                <c:v>-2E-3</c:v>
              </c:pt>
              <c:pt idx="404">
                <c:v>-2E-3</c:v>
              </c:pt>
              <c:pt idx="405">
                <c:v>-2E-3</c:v>
              </c:pt>
              <c:pt idx="406">
                <c:v>-2E-3</c:v>
              </c:pt>
              <c:pt idx="407">
                <c:v>-2E-3</c:v>
              </c:pt>
              <c:pt idx="408">
                <c:v>-2E-3</c:v>
              </c:pt>
              <c:pt idx="409">
                <c:v>-2E-3</c:v>
              </c:pt>
              <c:pt idx="410">
                <c:v>-2E-3</c:v>
              </c:pt>
              <c:pt idx="411">
                <c:v>-2E-3</c:v>
              </c:pt>
              <c:pt idx="412">
                <c:v>-2E-3</c:v>
              </c:pt>
              <c:pt idx="413">
                <c:v>-2E-3</c:v>
              </c:pt>
              <c:pt idx="414">
                <c:v>-2E-3</c:v>
              </c:pt>
              <c:pt idx="415">
                <c:v>-2E-3</c:v>
              </c:pt>
              <c:pt idx="416">
                <c:v>-2E-3</c:v>
              </c:pt>
              <c:pt idx="417">
                <c:v>-2E-3</c:v>
              </c:pt>
              <c:pt idx="418">
                <c:v>-2E-3</c:v>
              </c:pt>
              <c:pt idx="419">
                <c:v>-2E-3</c:v>
              </c:pt>
              <c:pt idx="420">
                <c:v>-2E-3</c:v>
              </c:pt>
              <c:pt idx="421">
                <c:v>-2E-3</c:v>
              </c:pt>
              <c:pt idx="422">
                <c:v>-2E-3</c:v>
              </c:pt>
              <c:pt idx="423">
                <c:v>-2E-3</c:v>
              </c:pt>
              <c:pt idx="424">
                <c:v>-2E-3</c:v>
              </c:pt>
              <c:pt idx="425">
                <c:v>-2E-3</c:v>
              </c:pt>
              <c:pt idx="426">
                <c:v>-2E-3</c:v>
              </c:pt>
              <c:pt idx="427">
                <c:v>-2E-3</c:v>
              </c:pt>
              <c:pt idx="428">
                <c:v>-2E-3</c:v>
              </c:pt>
              <c:pt idx="429">
                <c:v>-2E-3</c:v>
              </c:pt>
              <c:pt idx="430">
                <c:v>-2E-3</c:v>
              </c:pt>
              <c:pt idx="431">
                <c:v>-2E-3</c:v>
              </c:pt>
              <c:pt idx="432">
                <c:v>-2E-3</c:v>
              </c:pt>
              <c:pt idx="433">
                <c:v>-2E-3</c:v>
              </c:pt>
              <c:pt idx="434">
                <c:v>-2E-3</c:v>
              </c:pt>
              <c:pt idx="435">
                <c:v>-2E-3</c:v>
              </c:pt>
              <c:pt idx="436">
                <c:v>-2E-3</c:v>
              </c:pt>
              <c:pt idx="437">
                <c:v>-2E-3</c:v>
              </c:pt>
              <c:pt idx="438">
                <c:v>-2E-3</c:v>
              </c:pt>
              <c:pt idx="439">
                <c:v>-2E-3</c:v>
              </c:pt>
              <c:pt idx="440">
                <c:v>-2E-3</c:v>
              </c:pt>
              <c:pt idx="441">
                <c:v>-2E-3</c:v>
              </c:pt>
              <c:pt idx="442">
                <c:v>-2E-3</c:v>
              </c:pt>
              <c:pt idx="443">
                <c:v>-2E-3</c:v>
              </c:pt>
              <c:pt idx="444">
                <c:v>-2E-3</c:v>
              </c:pt>
              <c:pt idx="445">
                <c:v>-2E-3</c:v>
              </c:pt>
              <c:pt idx="446">
                <c:v>-2E-3</c:v>
              </c:pt>
              <c:pt idx="447">
                <c:v>-2E-3</c:v>
              </c:pt>
              <c:pt idx="448">
                <c:v>-2E-3</c:v>
              </c:pt>
              <c:pt idx="449">
                <c:v>-2E-3</c:v>
              </c:pt>
              <c:pt idx="450">
                <c:v>-2E-3</c:v>
              </c:pt>
              <c:pt idx="451">
                <c:v>-2E-3</c:v>
              </c:pt>
              <c:pt idx="452">
                <c:v>-2E-3</c:v>
              </c:pt>
              <c:pt idx="453">
                <c:v>-2E-3</c:v>
              </c:pt>
              <c:pt idx="454">
                <c:v>-2E-3</c:v>
              </c:pt>
              <c:pt idx="455">
                <c:v>-2E-3</c:v>
              </c:pt>
              <c:pt idx="456">
                <c:v>-2E-3</c:v>
              </c:pt>
              <c:pt idx="457">
                <c:v>-2E-3</c:v>
              </c:pt>
              <c:pt idx="458">
                <c:v>-2E-3</c:v>
              </c:pt>
              <c:pt idx="459">
                <c:v>-2E-3</c:v>
              </c:pt>
              <c:pt idx="460">
                <c:v>-2E-3</c:v>
              </c:pt>
              <c:pt idx="461">
                <c:v>-2E-3</c:v>
              </c:pt>
              <c:pt idx="462">
                <c:v>-2E-3</c:v>
              </c:pt>
              <c:pt idx="463">
                <c:v>-2E-3</c:v>
              </c:pt>
              <c:pt idx="464">
                <c:v>-2E-3</c:v>
              </c:pt>
              <c:pt idx="465">
                <c:v>-2E-3</c:v>
              </c:pt>
              <c:pt idx="466">
                <c:v>-2E-3</c:v>
              </c:pt>
              <c:pt idx="467">
                <c:v>-2E-3</c:v>
              </c:pt>
              <c:pt idx="468">
                <c:v>-2E-3</c:v>
              </c:pt>
              <c:pt idx="469">
                <c:v>-2E-3</c:v>
              </c:pt>
              <c:pt idx="470">
                <c:v>-2E-3</c:v>
              </c:pt>
              <c:pt idx="471">
                <c:v>-2E-3</c:v>
              </c:pt>
              <c:pt idx="472">
                <c:v>-2E-3</c:v>
              </c:pt>
              <c:pt idx="473">
                <c:v>-2E-3</c:v>
              </c:pt>
              <c:pt idx="474">
                <c:v>-2E-3</c:v>
              </c:pt>
              <c:pt idx="475">
                <c:v>-2E-3</c:v>
              </c:pt>
              <c:pt idx="476">
                <c:v>-2E-3</c:v>
              </c:pt>
              <c:pt idx="477">
                <c:v>-2E-3</c:v>
              </c:pt>
              <c:pt idx="478">
                <c:v>-2E-3</c:v>
              </c:pt>
              <c:pt idx="479">
                <c:v>-2E-3</c:v>
              </c:pt>
              <c:pt idx="480">
                <c:v>-2E-3</c:v>
              </c:pt>
              <c:pt idx="481">
                <c:v>-2E-3</c:v>
              </c:pt>
              <c:pt idx="482">
                <c:v>-2E-3</c:v>
              </c:pt>
              <c:pt idx="483">
                <c:v>-2E-3</c:v>
              </c:pt>
              <c:pt idx="484">
                <c:v>-2E-3</c:v>
              </c:pt>
              <c:pt idx="485">
                <c:v>-2E-3</c:v>
              </c:pt>
              <c:pt idx="486">
                <c:v>-2E-3</c:v>
              </c:pt>
              <c:pt idx="487">
                <c:v>-2E-3</c:v>
              </c:pt>
              <c:pt idx="488">
                <c:v>-2E-3</c:v>
              </c:pt>
              <c:pt idx="489">
                <c:v>-2E-3</c:v>
              </c:pt>
              <c:pt idx="490">
                <c:v>-2E-3</c:v>
              </c:pt>
              <c:pt idx="491">
                <c:v>-2E-3</c:v>
              </c:pt>
              <c:pt idx="492">
                <c:v>-2E-3</c:v>
              </c:pt>
              <c:pt idx="493">
                <c:v>-2E-3</c:v>
              </c:pt>
              <c:pt idx="494">
                <c:v>-2E-3</c:v>
              </c:pt>
              <c:pt idx="495">
                <c:v>-2E-3</c:v>
              </c:pt>
              <c:pt idx="496">
                <c:v>-2E-3</c:v>
              </c:pt>
              <c:pt idx="497">
                <c:v>-2E-3</c:v>
              </c:pt>
              <c:pt idx="498">
                <c:v>-2E-3</c:v>
              </c:pt>
              <c:pt idx="499">
                <c:v>-2E-3</c:v>
              </c:pt>
              <c:pt idx="500">
                <c:v>-2E-3</c:v>
              </c:pt>
              <c:pt idx="501">
                <c:v>-2E-3</c:v>
              </c:pt>
              <c:pt idx="502">
                <c:v>-2E-3</c:v>
              </c:pt>
              <c:pt idx="503">
                <c:v>-2E-3</c:v>
              </c:pt>
              <c:pt idx="504">
                <c:v>-2E-3</c:v>
              </c:pt>
              <c:pt idx="505">
                <c:v>-2E-3</c:v>
              </c:pt>
              <c:pt idx="506">
                <c:v>-2E-3</c:v>
              </c:pt>
              <c:pt idx="507">
                <c:v>-2E-3</c:v>
              </c:pt>
              <c:pt idx="508">
                <c:v>-2E-3</c:v>
              </c:pt>
              <c:pt idx="509">
                <c:v>-2E-3</c:v>
              </c:pt>
              <c:pt idx="510">
                <c:v>-2E-3</c:v>
              </c:pt>
              <c:pt idx="511">
                <c:v>-2E-3</c:v>
              </c:pt>
              <c:pt idx="512">
                <c:v>-2E-3</c:v>
              </c:pt>
              <c:pt idx="513">
                <c:v>-2E-3</c:v>
              </c:pt>
              <c:pt idx="514">
                <c:v>-2E-3</c:v>
              </c:pt>
              <c:pt idx="515">
                <c:v>-2E-3</c:v>
              </c:pt>
              <c:pt idx="516">
                <c:v>-2E-3</c:v>
              </c:pt>
              <c:pt idx="517">
                <c:v>-2E-3</c:v>
              </c:pt>
              <c:pt idx="518">
                <c:v>-2E-3</c:v>
              </c:pt>
              <c:pt idx="519">
                <c:v>-2E-3</c:v>
              </c:pt>
              <c:pt idx="520">
                <c:v>-2E-3</c:v>
              </c:pt>
              <c:pt idx="521">
                <c:v>-2E-3</c:v>
              </c:pt>
              <c:pt idx="522">
                <c:v>-2E-3</c:v>
              </c:pt>
              <c:pt idx="523">
                <c:v>-2E-3</c:v>
              </c:pt>
              <c:pt idx="524">
                <c:v>-2E-3</c:v>
              </c:pt>
              <c:pt idx="525">
                <c:v>-2E-3</c:v>
              </c:pt>
              <c:pt idx="526">
                <c:v>-2E-3</c:v>
              </c:pt>
              <c:pt idx="527">
                <c:v>-2E-3</c:v>
              </c:pt>
              <c:pt idx="528">
                <c:v>-2E-3</c:v>
              </c:pt>
              <c:pt idx="529">
                <c:v>-2E-3</c:v>
              </c:pt>
              <c:pt idx="530">
                <c:v>-2E-3</c:v>
              </c:pt>
              <c:pt idx="531">
                <c:v>-2E-3</c:v>
              </c:pt>
              <c:pt idx="532">
                <c:v>-2E-3</c:v>
              </c:pt>
              <c:pt idx="533">
                <c:v>-2E-3</c:v>
              </c:pt>
              <c:pt idx="534">
                <c:v>-2E-3</c:v>
              </c:pt>
              <c:pt idx="535">
                <c:v>-2E-3</c:v>
              </c:pt>
              <c:pt idx="536">
                <c:v>-2E-3</c:v>
              </c:pt>
              <c:pt idx="537">
                <c:v>-2E-3</c:v>
              </c:pt>
              <c:pt idx="538">
                <c:v>-2E-3</c:v>
              </c:pt>
              <c:pt idx="539">
                <c:v>-2E-3</c:v>
              </c:pt>
              <c:pt idx="540">
                <c:v>-2E-3</c:v>
              </c:pt>
              <c:pt idx="541">
                <c:v>-2E-3</c:v>
              </c:pt>
              <c:pt idx="542">
                <c:v>-2E-3</c:v>
              </c:pt>
              <c:pt idx="543">
                <c:v>-2E-3</c:v>
              </c:pt>
              <c:pt idx="544">
                <c:v>-2E-3</c:v>
              </c:pt>
              <c:pt idx="545">
                <c:v>-2E-3</c:v>
              </c:pt>
              <c:pt idx="546">
                <c:v>-2E-3</c:v>
              </c:pt>
              <c:pt idx="547">
                <c:v>-2E-3</c:v>
              </c:pt>
              <c:pt idx="548">
                <c:v>-2E-3</c:v>
              </c:pt>
              <c:pt idx="549">
                <c:v>-2E-3</c:v>
              </c:pt>
              <c:pt idx="550">
                <c:v>-2E-3</c:v>
              </c:pt>
              <c:pt idx="551">
                <c:v>-2E-3</c:v>
              </c:pt>
              <c:pt idx="552">
                <c:v>-2E-3</c:v>
              </c:pt>
              <c:pt idx="553">
                <c:v>-2E-3</c:v>
              </c:pt>
              <c:pt idx="554">
                <c:v>-2E-3</c:v>
              </c:pt>
              <c:pt idx="555">
                <c:v>-2E-3</c:v>
              </c:pt>
              <c:pt idx="556">
                <c:v>-2E-3</c:v>
              </c:pt>
              <c:pt idx="557">
                <c:v>-2E-3</c:v>
              </c:pt>
              <c:pt idx="558">
                <c:v>-2E-3</c:v>
              </c:pt>
              <c:pt idx="559">
                <c:v>-2E-3</c:v>
              </c:pt>
              <c:pt idx="560">
                <c:v>-2E-3</c:v>
              </c:pt>
              <c:pt idx="561">
                <c:v>-2E-3</c:v>
              </c:pt>
              <c:pt idx="562">
                <c:v>-2E-3</c:v>
              </c:pt>
              <c:pt idx="563">
                <c:v>-2E-3</c:v>
              </c:pt>
              <c:pt idx="564">
                <c:v>-2E-3</c:v>
              </c:pt>
              <c:pt idx="565">
                <c:v>-2E-3</c:v>
              </c:pt>
              <c:pt idx="566">
                <c:v>-2E-3</c:v>
              </c:pt>
              <c:pt idx="567">
                <c:v>-2E-3</c:v>
              </c:pt>
              <c:pt idx="568">
                <c:v>-2E-3</c:v>
              </c:pt>
              <c:pt idx="569">
                <c:v>-2E-3</c:v>
              </c:pt>
              <c:pt idx="570">
                <c:v>-2E-3</c:v>
              </c:pt>
              <c:pt idx="571">
                <c:v>-2E-3</c:v>
              </c:pt>
              <c:pt idx="572">
                <c:v>-2E-3</c:v>
              </c:pt>
              <c:pt idx="573">
                <c:v>-2E-3</c:v>
              </c:pt>
              <c:pt idx="574">
                <c:v>-2E-3</c:v>
              </c:pt>
              <c:pt idx="575">
                <c:v>-2E-3</c:v>
              </c:pt>
              <c:pt idx="576">
                <c:v>-2E-3</c:v>
              </c:pt>
              <c:pt idx="577">
                <c:v>-2E-3</c:v>
              </c:pt>
              <c:pt idx="578">
                <c:v>-2E-3</c:v>
              </c:pt>
              <c:pt idx="579">
                <c:v>-2E-3</c:v>
              </c:pt>
              <c:pt idx="580">
                <c:v>-2E-3</c:v>
              </c:pt>
              <c:pt idx="581">
                <c:v>-2E-3</c:v>
              </c:pt>
              <c:pt idx="582">
                <c:v>-2E-3</c:v>
              </c:pt>
              <c:pt idx="583">
                <c:v>-2E-3</c:v>
              </c:pt>
              <c:pt idx="584">
                <c:v>-2E-3</c:v>
              </c:pt>
              <c:pt idx="585">
                <c:v>-2E-3</c:v>
              </c:pt>
              <c:pt idx="586">
                <c:v>-2E-3</c:v>
              </c:pt>
              <c:pt idx="587">
                <c:v>-2E-3</c:v>
              </c:pt>
              <c:pt idx="588">
                <c:v>-2E-3</c:v>
              </c:pt>
              <c:pt idx="589">
                <c:v>-2E-3</c:v>
              </c:pt>
              <c:pt idx="590">
                <c:v>-2E-3</c:v>
              </c:pt>
              <c:pt idx="591">
                <c:v>-2E-3</c:v>
              </c:pt>
              <c:pt idx="592">
                <c:v>-2E-3</c:v>
              </c:pt>
              <c:pt idx="593">
                <c:v>-2E-3</c:v>
              </c:pt>
              <c:pt idx="594">
                <c:v>-2E-3</c:v>
              </c:pt>
              <c:pt idx="595">
                <c:v>-2E-3</c:v>
              </c:pt>
              <c:pt idx="596">
                <c:v>-2E-3</c:v>
              </c:pt>
              <c:pt idx="597">
                <c:v>-2E-3</c:v>
              </c:pt>
              <c:pt idx="598">
                <c:v>-2E-3</c:v>
              </c:pt>
              <c:pt idx="599">
                <c:v>-2E-3</c:v>
              </c:pt>
              <c:pt idx="600">
                <c:v>-2E-3</c:v>
              </c:pt>
              <c:pt idx="601">
                <c:v>-2E-3</c:v>
              </c:pt>
              <c:pt idx="602">
                <c:v>-2E-3</c:v>
              </c:pt>
              <c:pt idx="603">
                <c:v>-2E-3</c:v>
              </c:pt>
              <c:pt idx="604">
                <c:v>-2E-3</c:v>
              </c:pt>
              <c:pt idx="605">
                <c:v>-2E-3</c:v>
              </c:pt>
              <c:pt idx="606">
                <c:v>-2E-3</c:v>
              </c:pt>
              <c:pt idx="607">
                <c:v>-2E-3</c:v>
              </c:pt>
              <c:pt idx="608">
                <c:v>-2E-3</c:v>
              </c:pt>
              <c:pt idx="609">
                <c:v>-2E-3</c:v>
              </c:pt>
              <c:pt idx="610">
                <c:v>-2E-3</c:v>
              </c:pt>
              <c:pt idx="611">
                <c:v>-2E-3</c:v>
              </c:pt>
              <c:pt idx="612">
                <c:v>-2E-3</c:v>
              </c:pt>
              <c:pt idx="613">
                <c:v>-2E-3</c:v>
              </c:pt>
              <c:pt idx="614">
                <c:v>-2E-3</c:v>
              </c:pt>
              <c:pt idx="615">
                <c:v>-2E-3</c:v>
              </c:pt>
              <c:pt idx="616">
                <c:v>-2E-3</c:v>
              </c:pt>
              <c:pt idx="617">
                <c:v>-2E-3</c:v>
              </c:pt>
              <c:pt idx="618">
                <c:v>-2E-3</c:v>
              </c:pt>
              <c:pt idx="619">
                <c:v>-2E-3</c:v>
              </c:pt>
              <c:pt idx="620">
                <c:v>-2E-3</c:v>
              </c:pt>
              <c:pt idx="621">
                <c:v>-2E-3</c:v>
              </c:pt>
              <c:pt idx="622">
                <c:v>-2E-3</c:v>
              </c:pt>
              <c:pt idx="623">
                <c:v>-2E-3</c:v>
              </c:pt>
              <c:pt idx="624">
                <c:v>-2E-3</c:v>
              </c:pt>
              <c:pt idx="625">
                <c:v>-2E-3</c:v>
              </c:pt>
              <c:pt idx="626">
                <c:v>-2E-3</c:v>
              </c:pt>
              <c:pt idx="627">
                <c:v>-2E-3</c:v>
              </c:pt>
              <c:pt idx="628">
                <c:v>-2E-3</c:v>
              </c:pt>
              <c:pt idx="629">
                <c:v>-2E-3</c:v>
              </c:pt>
              <c:pt idx="630">
                <c:v>-2E-3</c:v>
              </c:pt>
              <c:pt idx="631">
                <c:v>-2E-3</c:v>
              </c:pt>
              <c:pt idx="632">
                <c:v>-2E-3</c:v>
              </c:pt>
              <c:pt idx="633">
                <c:v>-2E-3</c:v>
              </c:pt>
              <c:pt idx="634">
                <c:v>-2E-3</c:v>
              </c:pt>
              <c:pt idx="635">
                <c:v>-2E-3</c:v>
              </c:pt>
              <c:pt idx="636">
                <c:v>-2E-3</c:v>
              </c:pt>
              <c:pt idx="637">
                <c:v>-2E-3</c:v>
              </c:pt>
              <c:pt idx="638">
                <c:v>-2E-3</c:v>
              </c:pt>
              <c:pt idx="639">
                <c:v>-2E-3</c:v>
              </c:pt>
              <c:pt idx="640">
                <c:v>-2E-3</c:v>
              </c:pt>
              <c:pt idx="641">
                <c:v>-2E-3</c:v>
              </c:pt>
              <c:pt idx="642">
                <c:v>-2E-3</c:v>
              </c:pt>
              <c:pt idx="643">
                <c:v>-2E-3</c:v>
              </c:pt>
              <c:pt idx="644">
                <c:v>-2E-3</c:v>
              </c:pt>
              <c:pt idx="645">
                <c:v>-2E-3</c:v>
              </c:pt>
              <c:pt idx="646">
                <c:v>-2E-3</c:v>
              </c:pt>
              <c:pt idx="647">
                <c:v>-2E-3</c:v>
              </c:pt>
              <c:pt idx="648">
                <c:v>-2E-3</c:v>
              </c:pt>
              <c:pt idx="649">
                <c:v>-2E-3</c:v>
              </c:pt>
              <c:pt idx="650">
                <c:v>-2E-3</c:v>
              </c:pt>
              <c:pt idx="651">
                <c:v>-2E-3</c:v>
              </c:pt>
              <c:pt idx="652">
                <c:v>-2E-3</c:v>
              </c:pt>
              <c:pt idx="653">
                <c:v>-2E-3</c:v>
              </c:pt>
              <c:pt idx="654">
                <c:v>-2E-3</c:v>
              </c:pt>
              <c:pt idx="655">
                <c:v>-2E-3</c:v>
              </c:pt>
              <c:pt idx="656">
                <c:v>-2E-3</c:v>
              </c:pt>
              <c:pt idx="657">
                <c:v>-2E-3</c:v>
              </c:pt>
              <c:pt idx="658">
                <c:v>-2E-3</c:v>
              </c:pt>
              <c:pt idx="659">
                <c:v>-2E-3</c:v>
              </c:pt>
              <c:pt idx="660">
                <c:v>-2E-3</c:v>
              </c:pt>
              <c:pt idx="661">
                <c:v>-2E-3</c:v>
              </c:pt>
              <c:pt idx="662">
                <c:v>-2E-3</c:v>
              </c:pt>
              <c:pt idx="663">
                <c:v>-2E-3</c:v>
              </c:pt>
              <c:pt idx="664">
                <c:v>-2E-3</c:v>
              </c:pt>
              <c:pt idx="665">
                <c:v>-2E-3</c:v>
              </c:pt>
              <c:pt idx="666">
                <c:v>-2E-3</c:v>
              </c:pt>
              <c:pt idx="667">
                <c:v>-2E-3</c:v>
              </c:pt>
              <c:pt idx="668">
                <c:v>-2E-3</c:v>
              </c:pt>
              <c:pt idx="669">
                <c:v>-2E-3</c:v>
              </c:pt>
              <c:pt idx="670">
                <c:v>-2E-3</c:v>
              </c:pt>
              <c:pt idx="671">
                <c:v>-2E-3</c:v>
              </c:pt>
              <c:pt idx="672">
                <c:v>-2E-3</c:v>
              </c:pt>
              <c:pt idx="673">
                <c:v>-2E-3</c:v>
              </c:pt>
              <c:pt idx="674">
                <c:v>-2E-3</c:v>
              </c:pt>
              <c:pt idx="675">
                <c:v>-2E-3</c:v>
              </c:pt>
              <c:pt idx="676">
                <c:v>-2E-3</c:v>
              </c:pt>
              <c:pt idx="677">
                <c:v>-2E-3</c:v>
              </c:pt>
              <c:pt idx="678">
                <c:v>-2E-3</c:v>
              </c:pt>
              <c:pt idx="679">
                <c:v>-2E-3</c:v>
              </c:pt>
              <c:pt idx="680">
                <c:v>-2E-3</c:v>
              </c:pt>
              <c:pt idx="681">
                <c:v>-2E-3</c:v>
              </c:pt>
              <c:pt idx="682">
                <c:v>-2E-3</c:v>
              </c:pt>
              <c:pt idx="683">
                <c:v>-2E-3</c:v>
              </c:pt>
              <c:pt idx="684">
                <c:v>-2E-3</c:v>
              </c:pt>
              <c:pt idx="685">
                <c:v>-2E-3</c:v>
              </c:pt>
              <c:pt idx="686">
                <c:v>-2E-3</c:v>
              </c:pt>
              <c:pt idx="687">
                <c:v>-2E-3</c:v>
              </c:pt>
              <c:pt idx="688">
                <c:v>-2E-3</c:v>
              </c:pt>
              <c:pt idx="689">
                <c:v>-2E-3</c:v>
              </c:pt>
              <c:pt idx="690">
                <c:v>-2E-3</c:v>
              </c:pt>
              <c:pt idx="691">
                <c:v>-2E-3</c:v>
              </c:pt>
              <c:pt idx="692">
                <c:v>-2E-3</c:v>
              </c:pt>
              <c:pt idx="693">
                <c:v>-2E-3</c:v>
              </c:pt>
              <c:pt idx="694">
                <c:v>-2E-3</c:v>
              </c:pt>
              <c:pt idx="695">
                <c:v>-2E-3</c:v>
              </c:pt>
              <c:pt idx="696">
                <c:v>-2E-3</c:v>
              </c:pt>
              <c:pt idx="697">
                <c:v>-2E-3</c:v>
              </c:pt>
              <c:pt idx="698">
                <c:v>-2E-3</c:v>
              </c:pt>
              <c:pt idx="699">
                <c:v>-2E-3</c:v>
              </c:pt>
              <c:pt idx="700">
                <c:v>-2E-3</c:v>
              </c:pt>
              <c:pt idx="701">
                <c:v>-2E-3</c:v>
              </c:pt>
              <c:pt idx="702">
                <c:v>-2E-3</c:v>
              </c:pt>
              <c:pt idx="703">
                <c:v>-2E-3</c:v>
              </c:pt>
              <c:pt idx="704">
                <c:v>-2E-3</c:v>
              </c:pt>
              <c:pt idx="705">
                <c:v>-2E-3</c:v>
              </c:pt>
              <c:pt idx="706">
                <c:v>-2E-3</c:v>
              </c:pt>
              <c:pt idx="707">
                <c:v>-2E-3</c:v>
              </c:pt>
              <c:pt idx="708">
                <c:v>-2E-3</c:v>
              </c:pt>
              <c:pt idx="709">
                <c:v>-2E-3</c:v>
              </c:pt>
              <c:pt idx="710">
                <c:v>-2E-3</c:v>
              </c:pt>
              <c:pt idx="711">
                <c:v>-2E-3</c:v>
              </c:pt>
              <c:pt idx="712">
                <c:v>-2E-3</c:v>
              </c:pt>
              <c:pt idx="713">
                <c:v>-2E-3</c:v>
              </c:pt>
              <c:pt idx="714">
                <c:v>-2E-3</c:v>
              </c:pt>
              <c:pt idx="715">
                <c:v>-2E-3</c:v>
              </c:pt>
              <c:pt idx="716">
                <c:v>-2E-3</c:v>
              </c:pt>
              <c:pt idx="717">
                <c:v>-2E-3</c:v>
              </c:pt>
              <c:pt idx="718">
                <c:v>-2E-3</c:v>
              </c:pt>
              <c:pt idx="719">
                <c:v>-2E-3</c:v>
              </c:pt>
              <c:pt idx="720">
                <c:v>-2E-3</c:v>
              </c:pt>
              <c:pt idx="721">
                <c:v>-2E-3</c:v>
              </c:pt>
              <c:pt idx="722">
                <c:v>-2E-3</c:v>
              </c:pt>
              <c:pt idx="723">
                <c:v>-2E-3</c:v>
              </c:pt>
              <c:pt idx="724">
                <c:v>-2E-3</c:v>
              </c:pt>
              <c:pt idx="725">
                <c:v>-2E-3</c:v>
              </c:pt>
              <c:pt idx="726">
                <c:v>-2E-3</c:v>
              </c:pt>
              <c:pt idx="727">
                <c:v>-2E-3</c:v>
              </c:pt>
              <c:pt idx="728">
                <c:v>-2E-3</c:v>
              </c:pt>
              <c:pt idx="729">
                <c:v>-2E-3</c:v>
              </c:pt>
              <c:pt idx="730">
                <c:v>-2E-3</c:v>
              </c:pt>
              <c:pt idx="731">
                <c:v>-2E-3</c:v>
              </c:pt>
              <c:pt idx="732">
                <c:v>-2E-3</c:v>
              </c:pt>
              <c:pt idx="733">
                <c:v>-2E-3</c:v>
              </c:pt>
              <c:pt idx="734">
                <c:v>-2E-3</c:v>
              </c:pt>
              <c:pt idx="735">
                <c:v>-2E-3</c:v>
              </c:pt>
              <c:pt idx="736">
                <c:v>-2E-3</c:v>
              </c:pt>
              <c:pt idx="737">
                <c:v>-2E-3</c:v>
              </c:pt>
              <c:pt idx="738">
                <c:v>-2E-3</c:v>
              </c:pt>
              <c:pt idx="739">
                <c:v>-2E-3</c:v>
              </c:pt>
              <c:pt idx="740">
                <c:v>-2E-3</c:v>
              </c:pt>
              <c:pt idx="741">
                <c:v>-2E-3</c:v>
              </c:pt>
              <c:pt idx="742">
                <c:v>-2E-3</c:v>
              </c:pt>
              <c:pt idx="743">
                <c:v>-2E-3</c:v>
              </c:pt>
              <c:pt idx="744">
                <c:v>-2E-3</c:v>
              </c:pt>
              <c:pt idx="745">
                <c:v>-2E-3</c:v>
              </c:pt>
              <c:pt idx="746">
                <c:v>-2E-3</c:v>
              </c:pt>
              <c:pt idx="747">
                <c:v>-2E-3</c:v>
              </c:pt>
              <c:pt idx="748">
                <c:v>-2E-3</c:v>
              </c:pt>
              <c:pt idx="749">
                <c:v>-2E-3</c:v>
              </c:pt>
              <c:pt idx="750">
                <c:v>-2E-3</c:v>
              </c:pt>
              <c:pt idx="751">
                <c:v>-2E-3</c:v>
              </c:pt>
              <c:pt idx="752">
                <c:v>-2E-3</c:v>
              </c:pt>
              <c:pt idx="753">
                <c:v>-2E-3</c:v>
              </c:pt>
              <c:pt idx="754">
                <c:v>-2E-3</c:v>
              </c:pt>
              <c:pt idx="755">
                <c:v>-2E-3</c:v>
              </c:pt>
              <c:pt idx="756">
                <c:v>-2E-3</c:v>
              </c:pt>
              <c:pt idx="757">
                <c:v>-2E-3</c:v>
              </c:pt>
              <c:pt idx="758">
                <c:v>-2E-3</c:v>
              </c:pt>
              <c:pt idx="759">
                <c:v>-2E-3</c:v>
              </c:pt>
              <c:pt idx="760">
                <c:v>-2E-3</c:v>
              </c:pt>
              <c:pt idx="761">
                <c:v>-2E-3</c:v>
              </c:pt>
              <c:pt idx="762">
                <c:v>-2E-3</c:v>
              </c:pt>
              <c:pt idx="763">
                <c:v>-2E-3</c:v>
              </c:pt>
              <c:pt idx="764">
                <c:v>-2E-3</c:v>
              </c:pt>
              <c:pt idx="765">
                <c:v>-2E-3</c:v>
              </c:pt>
              <c:pt idx="766">
                <c:v>-2E-3</c:v>
              </c:pt>
              <c:pt idx="767">
                <c:v>-2E-3</c:v>
              </c:pt>
              <c:pt idx="768">
                <c:v>-2E-3</c:v>
              </c:pt>
              <c:pt idx="769">
                <c:v>-2E-3</c:v>
              </c:pt>
              <c:pt idx="770">
                <c:v>-2E-3</c:v>
              </c:pt>
              <c:pt idx="771">
                <c:v>-2E-3</c:v>
              </c:pt>
              <c:pt idx="772">
                <c:v>-2E-3</c:v>
              </c:pt>
              <c:pt idx="773">
                <c:v>-2E-3</c:v>
              </c:pt>
              <c:pt idx="774">
                <c:v>-2E-3</c:v>
              </c:pt>
              <c:pt idx="775">
                <c:v>-2E-3</c:v>
              </c:pt>
              <c:pt idx="776">
                <c:v>-2E-3</c:v>
              </c:pt>
              <c:pt idx="777">
                <c:v>-2E-3</c:v>
              </c:pt>
              <c:pt idx="778">
                <c:v>-2E-3</c:v>
              </c:pt>
              <c:pt idx="779">
                <c:v>-2E-3</c:v>
              </c:pt>
              <c:pt idx="780">
                <c:v>-2E-3</c:v>
              </c:pt>
              <c:pt idx="781">
                <c:v>-2E-3</c:v>
              </c:pt>
              <c:pt idx="782">
                <c:v>-2E-3</c:v>
              </c:pt>
              <c:pt idx="783">
                <c:v>-2E-3</c:v>
              </c:pt>
              <c:pt idx="784">
                <c:v>-2E-3</c:v>
              </c:pt>
              <c:pt idx="785">
                <c:v>-2E-3</c:v>
              </c:pt>
              <c:pt idx="786">
                <c:v>-2E-3</c:v>
              </c:pt>
              <c:pt idx="787">
                <c:v>-2E-3</c:v>
              </c:pt>
              <c:pt idx="788">
                <c:v>-2E-3</c:v>
              </c:pt>
              <c:pt idx="789">
                <c:v>-2E-3</c:v>
              </c:pt>
              <c:pt idx="790">
                <c:v>-2E-3</c:v>
              </c:pt>
              <c:pt idx="791">
                <c:v>-2E-3</c:v>
              </c:pt>
              <c:pt idx="792">
                <c:v>-2E-3</c:v>
              </c:pt>
              <c:pt idx="793">
                <c:v>-2E-3</c:v>
              </c:pt>
              <c:pt idx="794">
                <c:v>-2E-3</c:v>
              </c:pt>
              <c:pt idx="795">
                <c:v>-2E-3</c:v>
              </c:pt>
              <c:pt idx="796">
                <c:v>-2E-3</c:v>
              </c:pt>
              <c:pt idx="797">
                <c:v>-2E-3</c:v>
              </c:pt>
              <c:pt idx="798">
                <c:v>-2E-3</c:v>
              </c:pt>
              <c:pt idx="799">
                <c:v>-2E-3</c:v>
              </c:pt>
              <c:pt idx="800">
                <c:v>-2E-3</c:v>
              </c:pt>
              <c:pt idx="801">
                <c:v>-2E-3</c:v>
              </c:pt>
              <c:pt idx="802">
                <c:v>-2E-3</c:v>
              </c:pt>
              <c:pt idx="803">
                <c:v>-2E-3</c:v>
              </c:pt>
              <c:pt idx="804">
                <c:v>-2E-3</c:v>
              </c:pt>
              <c:pt idx="805">
                <c:v>-2E-3</c:v>
              </c:pt>
              <c:pt idx="806">
                <c:v>-2E-3</c:v>
              </c:pt>
              <c:pt idx="807">
                <c:v>-2E-3</c:v>
              </c:pt>
              <c:pt idx="808">
                <c:v>-2E-3</c:v>
              </c:pt>
              <c:pt idx="809">
                <c:v>-2E-3</c:v>
              </c:pt>
              <c:pt idx="810">
                <c:v>-2E-3</c:v>
              </c:pt>
              <c:pt idx="811">
                <c:v>-2E-3</c:v>
              </c:pt>
              <c:pt idx="812">
                <c:v>-2E-3</c:v>
              </c:pt>
              <c:pt idx="813">
                <c:v>-2E-3</c:v>
              </c:pt>
              <c:pt idx="814">
                <c:v>-2E-3</c:v>
              </c:pt>
              <c:pt idx="815">
                <c:v>-2E-3</c:v>
              </c:pt>
              <c:pt idx="816">
                <c:v>-2E-3</c:v>
              </c:pt>
              <c:pt idx="817">
                <c:v>-2E-3</c:v>
              </c:pt>
              <c:pt idx="818">
                <c:v>-2E-3</c:v>
              </c:pt>
              <c:pt idx="819">
                <c:v>-2E-3</c:v>
              </c:pt>
              <c:pt idx="820">
                <c:v>-2E-3</c:v>
              </c:pt>
              <c:pt idx="821">
                <c:v>-2E-3</c:v>
              </c:pt>
              <c:pt idx="822">
                <c:v>-2E-3</c:v>
              </c:pt>
              <c:pt idx="823">
                <c:v>-2E-3</c:v>
              </c:pt>
              <c:pt idx="824">
                <c:v>-2E-3</c:v>
              </c:pt>
              <c:pt idx="825">
                <c:v>-2E-3</c:v>
              </c:pt>
              <c:pt idx="826">
                <c:v>-2E-3</c:v>
              </c:pt>
              <c:pt idx="827">
                <c:v>-2E-3</c:v>
              </c:pt>
              <c:pt idx="828">
                <c:v>-2E-3</c:v>
              </c:pt>
              <c:pt idx="829">
                <c:v>-2E-3</c:v>
              </c:pt>
              <c:pt idx="830">
                <c:v>-2E-3</c:v>
              </c:pt>
              <c:pt idx="831">
                <c:v>-2E-3</c:v>
              </c:pt>
              <c:pt idx="832">
                <c:v>-2E-3</c:v>
              </c:pt>
              <c:pt idx="833">
                <c:v>-2E-3</c:v>
              </c:pt>
              <c:pt idx="834">
                <c:v>-2E-3</c:v>
              </c:pt>
              <c:pt idx="835">
                <c:v>-2E-3</c:v>
              </c:pt>
              <c:pt idx="836">
                <c:v>-2E-3</c:v>
              </c:pt>
              <c:pt idx="837">
                <c:v>-2E-3</c:v>
              </c:pt>
              <c:pt idx="838">
                <c:v>-2E-3</c:v>
              </c:pt>
              <c:pt idx="839">
                <c:v>-2E-3</c:v>
              </c:pt>
              <c:pt idx="840">
                <c:v>-2E-3</c:v>
              </c:pt>
              <c:pt idx="841">
                <c:v>-2E-3</c:v>
              </c:pt>
              <c:pt idx="842">
                <c:v>-2E-3</c:v>
              </c:pt>
              <c:pt idx="843">
                <c:v>-2E-3</c:v>
              </c:pt>
              <c:pt idx="844">
                <c:v>-2E-3</c:v>
              </c:pt>
              <c:pt idx="845">
                <c:v>-2E-3</c:v>
              </c:pt>
              <c:pt idx="846">
                <c:v>-2E-3</c:v>
              </c:pt>
              <c:pt idx="847">
                <c:v>-2E-3</c:v>
              </c:pt>
              <c:pt idx="848">
                <c:v>-2E-3</c:v>
              </c:pt>
              <c:pt idx="849">
                <c:v>-2E-3</c:v>
              </c:pt>
              <c:pt idx="850">
                <c:v>-2E-3</c:v>
              </c:pt>
              <c:pt idx="851">
                <c:v>-2E-3</c:v>
              </c:pt>
              <c:pt idx="852">
                <c:v>-2E-3</c:v>
              </c:pt>
              <c:pt idx="853">
                <c:v>-2E-3</c:v>
              </c:pt>
              <c:pt idx="854">
                <c:v>-2E-3</c:v>
              </c:pt>
              <c:pt idx="855">
                <c:v>-2E-3</c:v>
              </c:pt>
              <c:pt idx="856">
                <c:v>-2E-3</c:v>
              </c:pt>
              <c:pt idx="857">
                <c:v>-2E-3</c:v>
              </c:pt>
              <c:pt idx="858">
                <c:v>-2E-3</c:v>
              </c:pt>
              <c:pt idx="859">
                <c:v>-2E-3</c:v>
              </c:pt>
              <c:pt idx="860">
                <c:v>-2E-3</c:v>
              </c:pt>
              <c:pt idx="861">
                <c:v>-2E-3</c:v>
              </c:pt>
              <c:pt idx="862">
                <c:v>-2E-3</c:v>
              </c:pt>
              <c:pt idx="863">
                <c:v>-2E-3</c:v>
              </c:pt>
              <c:pt idx="864">
                <c:v>-2E-3</c:v>
              </c:pt>
              <c:pt idx="865">
                <c:v>-2E-3</c:v>
              </c:pt>
              <c:pt idx="866">
                <c:v>-2E-3</c:v>
              </c:pt>
              <c:pt idx="867">
                <c:v>-2E-3</c:v>
              </c:pt>
              <c:pt idx="868">
                <c:v>-2E-3</c:v>
              </c:pt>
              <c:pt idx="869">
                <c:v>-2E-3</c:v>
              </c:pt>
              <c:pt idx="870">
                <c:v>-2E-3</c:v>
              </c:pt>
              <c:pt idx="871">
                <c:v>-2E-3</c:v>
              </c:pt>
              <c:pt idx="872">
                <c:v>-2E-3</c:v>
              </c:pt>
              <c:pt idx="873">
                <c:v>-2E-3</c:v>
              </c:pt>
              <c:pt idx="874">
                <c:v>-2E-3</c:v>
              </c:pt>
              <c:pt idx="875">
                <c:v>-2E-3</c:v>
              </c:pt>
              <c:pt idx="876">
                <c:v>-2E-3</c:v>
              </c:pt>
              <c:pt idx="877">
                <c:v>-2E-3</c:v>
              </c:pt>
              <c:pt idx="878">
                <c:v>-2E-3</c:v>
              </c:pt>
              <c:pt idx="879">
                <c:v>-2E-3</c:v>
              </c:pt>
              <c:pt idx="880">
                <c:v>-2E-3</c:v>
              </c:pt>
              <c:pt idx="881">
                <c:v>-2E-3</c:v>
              </c:pt>
              <c:pt idx="882">
                <c:v>-2E-3</c:v>
              </c:pt>
              <c:pt idx="883">
                <c:v>-2E-3</c:v>
              </c:pt>
              <c:pt idx="884">
                <c:v>-2E-3</c:v>
              </c:pt>
              <c:pt idx="885">
                <c:v>-2E-3</c:v>
              </c:pt>
              <c:pt idx="886">
                <c:v>-2E-3</c:v>
              </c:pt>
              <c:pt idx="887">
                <c:v>-2E-3</c:v>
              </c:pt>
              <c:pt idx="888">
                <c:v>-2E-3</c:v>
              </c:pt>
              <c:pt idx="889">
                <c:v>-2E-3</c:v>
              </c:pt>
              <c:pt idx="890">
                <c:v>-2E-3</c:v>
              </c:pt>
              <c:pt idx="891">
                <c:v>-2E-3</c:v>
              </c:pt>
              <c:pt idx="892">
                <c:v>-2E-3</c:v>
              </c:pt>
              <c:pt idx="893">
                <c:v>-2E-3</c:v>
              </c:pt>
              <c:pt idx="894">
                <c:v>-2E-3</c:v>
              </c:pt>
              <c:pt idx="895">
                <c:v>-2E-3</c:v>
              </c:pt>
              <c:pt idx="896">
                <c:v>-2E-3</c:v>
              </c:pt>
              <c:pt idx="897">
                <c:v>-2E-3</c:v>
              </c:pt>
              <c:pt idx="898">
                <c:v>-2E-3</c:v>
              </c:pt>
              <c:pt idx="899">
                <c:v>-2E-3</c:v>
              </c:pt>
              <c:pt idx="900">
                <c:v>-2E-3</c:v>
              </c:pt>
              <c:pt idx="901">
                <c:v>-2E-3</c:v>
              </c:pt>
              <c:pt idx="902">
                <c:v>-2E-3</c:v>
              </c:pt>
              <c:pt idx="903">
                <c:v>-2E-3</c:v>
              </c:pt>
              <c:pt idx="904">
                <c:v>-2E-3</c:v>
              </c:pt>
              <c:pt idx="905">
                <c:v>-2E-3</c:v>
              </c:pt>
              <c:pt idx="906">
                <c:v>-2E-3</c:v>
              </c:pt>
              <c:pt idx="907">
                <c:v>-2E-3</c:v>
              </c:pt>
              <c:pt idx="908">
                <c:v>-2E-3</c:v>
              </c:pt>
              <c:pt idx="909">
                <c:v>-2E-3</c:v>
              </c:pt>
              <c:pt idx="910">
                <c:v>-2E-3</c:v>
              </c:pt>
              <c:pt idx="911">
                <c:v>-2E-3</c:v>
              </c:pt>
              <c:pt idx="912">
                <c:v>-2E-3</c:v>
              </c:pt>
              <c:pt idx="913">
                <c:v>-2E-3</c:v>
              </c:pt>
              <c:pt idx="914">
                <c:v>-2E-3</c:v>
              </c:pt>
              <c:pt idx="915">
                <c:v>-2E-3</c:v>
              </c:pt>
              <c:pt idx="916">
                <c:v>-2E-3</c:v>
              </c:pt>
              <c:pt idx="917">
                <c:v>-2E-3</c:v>
              </c:pt>
              <c:pt idx="918">
                <c:v>-2E-3</c:v>
              </c:pt>
              <c:pt idx="919">
                <c:v>-2E-3</c:v>
              </c:pt>
              <c:pt idx="920">
                <c:v>-2E-3</c:v>
              </c:pt>
              <c:pt idx="921">
                <c:v>-2E-3</c:v>
              </c:pt>
              <c:pt idx="922">
                <c:v>-2E-3</c:v>
              </c:pt>
              <c:pt idx="923">
                <c:v>-2E-3</c:v>
              </c:pt>
              <c:pt idx="924">
                <c:v>-2E-3</c:v>
              </c:pt>
              <c:pt idx="925">
                <c:v>-2E-3</c:v>
              </c:pt>
              <c:pt idx="926">
                <c:v>-2E-3</c:v>
              </c:pt>
              <c:pt idx="927">
                <c:v>-2E-3</c:v>
              </c:pt>
              <c:pt idx="928">
                <c:v>-2E-3</c:v>
              </c:pt>
              <c:pt idx="929">
                <c:v>-2E-3</c:v>
              </c:pt>
              <c:pt idx="930">
                <c:v>-2E-3</c:v>
              </c:pt>
              <c:pt idx="931">
                <c:v>-2E-3</c:v>
              </c:pt>
              <c:pt idx="932">
                <c:v>-2E-3</c:v>
              </c:pt>
              <c:pt idx="933">
                <c:v>-2E-3</c:v>
              </c:pt>
              <c:pt idx="934">
                <c:v>-2E-3</c:v>
              </c:pt>
              <c:pt idx="935">
                <c:v>-2E-3</c:v>
              </c:pt>
              <c:pt idx="936">
                <c:v>-2E-3</c:v>
              </c:pt>
              <c:pt idx="937">
                <c:v>-2E-3</c:v>
              </c:pt>
              <c:pt idx="938">
                <c:v>-2E-3</c:v>
              </c:pt>
              <c:pt idx="939">
                <c:v>-2E-3</c:v>
              </c:pt>
              <c:pt idx="940">
                <c:v>-2E-3</c:v>
              </c:pt>
              <c:pt idx="941">
                <c:v>-2E-3</c:v>
              </c:pt>
              <c:pt idx="942">
                <c:v>-2E-3</c:v>
              </c:pt>
              <c:pt idx="943">
                <c:v>-2E-3</c:v>
              </c:pt>
              <c:pt idx="944">
                <c:v>-2E-3</c:v>
              </c:pt>
              <c:pt idx="945">
                <c:v>-2E-3</c:v>
              </c:pt>
              <c:pt idx="946">
                <c:v>-2E-3</c:v>
              </c:pt>
              <c:pt idx="947">
                <c:v>-2E-3</c:v>
              </c:pt>
              <c:pt idx="948">
                <c:v>-2E-3</c:v>
              </c:pt>
              <c:pt idx="949">
                <c:v>-2E-3</c:v>
              </c:pt>
              <c:pt idx="950">
                <c:v>-2E-3</c:v>
              </c:pt>
              <c:pt idx="951">
                <c:v>-2E-3</c:v>
              </c:pt>
              <c:pt idx="952">
                <c:v>-2E-3</c:v>
              </c:pt>
              <c:pt idx="953">
                <c:v>-2E-3</c:v>
              </c:pt>
              <c:pt idx="954">
                <c:v>-2E-3</c:v>
              </c:pt>
              <c:pt idx="955">
                <c:v>-2E-3</c:v>
              </c:pt>
              <c:pt idx="956">
                <c:v>-2E-3</c:v>
              </c:pt>
              <c:pt idx="957">
                <c:v>-2E-3</c:v>
              </c:pt>
              <c:pt idx="958">
                <c:v>-2E-3</c:v>
              </c:pt>
              <c:pt idx="959">
                <c:v>-2E-3</c:v>
              </c:pt>
              <c:pt idx="960">
                <c:v>-2E-3</c:v>
              </c:pt>
              <c:pt idx="961">
                <c:v>-2E-3</c:v>
              </c:pt>
              <c:pt idx="962">
                <c:v>-2E-3</c:v>
              </c:pt>
              <c:pt idx="963">
                <c:v>-2E-3</c:v>
              </c:pt>
              <c:pt idx="964">
                <c:v>-2E-3</c:v>
              </c:pt>
              <c:pt idx="965">
                <c:v>-2E-3</c:v>
              </c:pt>
              <c:pt idx="966">
                <c:v>-2E-3</c:v>
              </c:pt>
              <c:pt idx="967">
                <c:v>-2E-3</c:v>
              </c:pt>
              <c:pt idx="968">
                <c:v>-2E-3</c:v>
              </c:pt>
              <c:pt idx="969">
                <c:v>-2E-3</c:v>
              </c:pt>
              <c:pt idx="970">
                <c:v>-2E-3</c:v>
              </c:pt>
              <c:pt idx="971">
                <c:v>-2E-3</c:v>
              </c:pt>
              <c:pt idx="972">
                <c:v>-2E-3</c:v>
              </c:pt>
              <c:pt idx="973">
                <c:v>-2E-3</c:v>
              </c:pt>
              <c:pt idx="974">
                <c:v>-2E-3</c:v>
              </c:pt>
              <c:pt idx="975">
                <c:v>-2E-3</c:v>
              </c:pt>
              <c:pt idx="976">
                <c:v>-2E-3</c:v>
              </c:pt>
              <c:pt idx="977">
                <c:v>-2E-3</c:v>
              </c:pt>
              <c:pt idx="978">
                <c:v>-2E-3</c:v>
              </c:pt>
              <c:pt idx="979">
                <c:v>-2E-3</c:v>
              </c:pt>
              <c:pt idx="980">
                <c:v>-2E-3</c:v>
              </c:pt>
              <c:pt idx="981">
                <c:v>-2E-3</c:v>
              </c:pt>
              <c:pt idx="982">
                <c:v>-2E-3</c:v>
              </c:pt>
              <c:pt idx="983">
                <c:v>-2E-3</c:v>
              </c:pt>
              <c:pt idx="984">
                <c:v>-2E-3</c:v>
              </c:pt>
              <c:pt idx="985">
                <c:v>-2E-3</c:v>
              </c:pt>
              <c:pt idx="986">
                <c:v>-2E-3</c:v>
              </c:pt>
              <c:pt idx="987">
                <c:v>-2E-3</c:v>
              </c:pt>
              <c:pt idx="988">
                <c:v>-2E-3</c:v>
              </c:pt>
              <c:pt idx="989">
                <c:v>-2E-3</c:v>
              </c:pt>
              <c:pt idx="990">
                <c:v>-2E-3</c:v>
              </c:pt>
              <c:pt idx="991">
                <c:v>-2E-3</c:v>
              </c:pt>
              <c:pt idx="992">
                <c:v>-2E-3</c:v>
              </c:pt>
              <c:pt idx="993">
                <c:v>-2E-3</c:v>
              </c:pt>
              <c:pt idx="994">
                <c:v>-2E-3</c:v>
              </c:pt>
              <c:pt idx="995">
                <c:v>-2E-3</c:v>
              </c:pt>
              <c:pt idx="996">
                <c:v>-2E-3</c:v>
              </c:pt>
              <c:pt idx="997">
                <c:v>-2E-3</c:v>
              </c:pt>
              <c:pt idx="998">
                <c:v>-2E-3</c:v>
              </c:pt>
              <c:pt idx="999">
                <c:v>-2E-3</c:v>
              </c:pt>
              <c:pt idx="1000">
                <c:v>-2E-3</c:v>
              </c:pt>
              <c:pt idx="1001">
                <c:v>-2E-3</c:v>
              </c:pt>
              <c:pt idx="1002">
                <c:v>-2E-3</c:v>
              </c:pt>
              <c:pt idx="1003">
                <c:v>-2E-3</c:v>
              </c:pt>
              <c:pt idx="1004">
                <c:v>-2E-3</c:v>
              </c:pt>
              <c:pt idx="1005">
                <c:v>-2E-3</c:v>
              </c:pt>
              <c:pt idx="1006">
                <c:v>-2E-3</c:v>
              </c:pt>
              <c:pt idx="1007">
                <c:v>-2E-3</c:v>
              </c:pt>
              <c:pt idx="1008">
                <c:v>-2E-3</c:v>
              </c:pt>
              <c:pt idx="1009">
                <c:v>-2E-3</c:v>
              </c:pt>
              <c:pt idx="1010">
                <c:v>-2E-3</c:v>
              </c:pt>
              <c:pt idx="1011">
                <c:v>-2E-3</c:v>
              </c:pt>
              <c:pt idx="1012">
                <c:v>-2E-3</c:v>
              </c:pt>
              <c:pt idx="1013">
                <c:v>-2E-3</c:v>
              </c:pt>
              <c:pt idx="1014">
                <c:v>-2E-3</c:v>
              </c:pt>
              <c:pt idx="1015">
                <c:v>-2E-3</c:v>
              </c:pt>
              <c:pt idx="1016">
                <c:v>-2E-3</c:v>
              </c:pt>
              <c:pt idx="1017">
                <c:v>-2E-3</c:v>
              </c:pt>
              <c:pt idx="1018">
                <c:v>-2E-3</c:v>
              </c:pt>
              <c:pt idx="1019">
                <c:v>-2E-3</c:v>
              </c:pt>
              <c:pt idx="1020">
                <c:v>-2E-3</c:v>
              </c:pt>
              <c:pt idx="1021">
                <c:v>-2E-3</c:v>
              </c:pt>
              <c:pt idx="1022">
                <c:v>-2E-3</c:v>
              </c:pt>
              <c:pt idx="1023">
                <c:v>-2E-3</c:v>
              </c:pt>
              <c:pt idx="1024">
                <c:v>-2E-3</c:v>
              </c:pt>
              <c:pt idx="1025">
                <c:v>-2E-3</c:v>
              </c:pt>
              <c:pt idx="1026">
                <c:v>-2E-3</c:v>
              </c:pt>
              <c:pt idx="1027">
                <c:v>-2E-3</c:v>
              </c:pt>
              <c:pt idx="1028">
                <c:v>-2E-3</c:v>
              </c:pt>
              <c:pt idx="1029">
                <c:v>-2E-3</c:v>
              </c:pt>
              <c:pt idx="1030">
                <c:v>-2E-3</c:v>
              </c:pt>
              <c:pt idx="1031">
                <c:v>-2E-3</c:v>
              </c:pt>
              <c:pt idx="1032">
                <c:v>-2E-3</c:v>
              </c:pt>
              <c:pt idx="1033">
                <c:v>-2E-3</c:v>
              </c:pt>
              <c:pt idx="1034">
                <c:v>-2E-3</c:v>
              </c:pt>
              <c:pt idx="1035">
                <c:v>-2E-3</c:v>
              </c:pt>
              <c:pt idx="1036">
                <c:v>-2E-3</c:v>
              </c:pt>
              <c:pt idx="1037">
                <c:v>-2E-3</c:v>
              </c:pt>
              <c:pt idx="1038">
                <c:v>-2E-3</c:v>
              </c:pt>
              <c:pt idx="1039">
                <c:v>-2E-3</c:v>
              </c:pt>
              <c:pt idx="1040">
                <c:v>-2E-3</c:v>
              </c:pt>
              <c:pt idx="1041">
                <c:v>-2E-3</c:v>
              </c:pt>
              <c:pt idx="1042">
                <c:v>-2E-3</c:v>
              </c:pt>
              <c:pt idx="1043">
                <c:v>-2E-3</c:v>
              </c:pt>
              <c:pt idx="1044">
                <c:v>-2E-3</c:v>
              </c:pt>
              <c:pt idx="1045">
                <c:v>-2E-3</c:v>
              </c:pt>
              <c:pt idx="1046">
                <c:v>-2E-3</c:v>
              </c:pt>
              <c:pt idx="1047">
                <c:v>-2E-3</c:v>
              </c:pt>
              <c:pt idx="1048">
                <c:v>-2E-3</c:v>
              </c:pt>
              <c:pt idx="1049">
                <c:v>-2E-3</c:v>
              </c:pt>
              <c:pt idx="1050">
                <c:v>-2E-3</c:v>
              </c:pt>
              <c:pt idx="1051">
                <c:v>-2E-3</c:v>
              </c:pt>
              <c:pt idx="1052">
                <c:v>-2E-3</c:v>
              </c:pt>
              <c:pt idx="1053">
                <c:v>-2E-3</c:v>
              </c:pt>
              <c:pt idx="1054">
                <c:v>-2E-3</c:v>
              </c:pt>
              <c:pt idx="1055">
                <c:v>-2E-3</c:v>
              </c:pt>
              <c:pt idx="1056">
                <c:v>-2E-3</c:v>
              </c:pt>
              <c:pt idx="1057">
                <c:v>-2E-3</c:v>
              </c:pt>
              <c:pt idx="1058">
                <c:v>-2E-3</c:v>
              </c:pt>
              <c:pt idx="1059">
                <c:v>-2E-3</c:v>
              </c:pt>
              <c:pt idx="1060">
                <c:v>-2E-3</c:v>
              </c:pt>
              <c:pt idx="1061">
                <c:v>-2E-3</c:v>
              </c:pt>
              <c:pt idx="1062">
                <c:v>-2E-3</c:v>
              </c:pt>
              <c:pt idx="1063">
                <c:v>-2E-3</c:v>
              </c:pt>
              <c:pt idx="1064">
                <c:v>-2E-3</c:v>
              </c:pt>
              <c:pt idx="1065">
                <c:v>-2E-3</c:v>
              </c:pt>
              <c:pt idx="1066">
                <c:v>-2E-3</c:v>
              </c:pt>
              <c:pt idx="1067">
                <c:v>-2E-3</c:v>
              </c:pt>
              <c:pt idx="1068">
                <c:v>-2E-3</c:v>
              </c:pt>
              <c:pt idx="1069">
                <c:v>-2E-3</c:v>
              </c:pt>
              <c:pt idx="1070">
                <c:v>-2E-3</c:v>
              </c:pt>
              <c:pt idx="1071">
                <c:v>-2E-3</c:v>
              </c:pt>
              <c:pt idx="1072">
                <c:v>-2E-3</c:v>
              </c:pt>
              <c:pt idx="1073">
                <c:v>-2E-3</c:v>
              </c:pt>
              <c:pt idx="1074">
                <c:v>-2E-3</c:v>
              </c:pt>
              <c:pt idx="1075">
                <c:v>-2E-3</c:v>
              </c:pt>
              <c:pt idx="1076">
                <c:v>-2E-3</c:v>
              </c:pt>
              <c:pt idx="1077">
                <c:v>-2E-3</c:v>
              </c:pt>
              <c:pt idx="1078">
                <c:v>-2E-3</c:v>
              </c:pt>
              <c:pt idx="1079">
                <c:v>-2E-3</c:v>
              </c:pt>
              <c:pt idx="1080">
                <c:v>-2E-3</c:v>
              </c:pt>
              <c:pt idx="1081">
                <c:v>-2E-3</c:v>
              </c:pt>
              <c:pt idx="1082">
                <c:v>-2E-3</c:v>
              </c:pt>
              <c:pt idx="1083">
                <c:v>-2E-3</c:v>
              </c:pt>
              <c:pt idx="1084">
                <c:v>-2E-3</c:v>
              </c:pt>
              <c:pt idx="1085">
                <c:v>-2E-3</c:v>
              </c:pt>
              <c:pt idx="1086">
                <c:v>-2E-3</c:v>
              </c:pt>
              <c:pt idx="1087">
                <c:v>-2E-3</c:v>
              </c:pt>
              <c:pt idx="1088">
                <c:v>-2E-3</c:v>
              </c:pt>
              <c:pt idx="1089">
                <c:v>-2E-3</c:v>
              </c:pt>
              <c:pt idx="1090">
                <c:v>-2E-3</c:v>
              </c:pt>
              <c:pt idx="1091">
                <c:v>-2E-3</c:v>
              </c:pt>
              <c:pt idx="1092">
                <c:v>-2E-3</c:v>
              </c:pt>
              <c:pt idx="1093">
                <c:v>-2E-3</c:v>
              </c:pt>
              <c:pt idx="1094">
                <c:v>-2E-3</c:v>
              </c:pt>
              <c:pt idx="1095">
                <c:v>-2E-3</c:v>
              </c:pt>
              <c:pt idx="1096">
                <c:v>-2E-3</c:v>
              </c:pt>
              <c:pt idx="1097">
                <c:v>-2E-3</c:v>
              </c:pt>
              <c:pt idx="1098">
                <c:v>-2E-3</c:v>
              </c:pt>
              <c:pt idx="1099">
                <c:v>-2E-3</c:v>
              </c:pt>
              <c:pt idx="1100">
                <c:v>-2E-3</c:v>
              </c:pt>
              <c:pt idx="1101">
                <c:v>-2E-3</c:v>
              </c:pt>
              <c:pt idx="1102">
                <c:v>-2E-3</c:v>
              </c:pt>
              <c:pt idx="1103">
                <c:v>-2E-3</c:v>
              </c:pt>
              <c:pt idx="1104">
                <c:v>-2E-3</c:v>
              </c:pt>
              <c:pt idx="1105">
                <c:v>-2E-3</c:v>
              </c:pt>
              <c:pt idx="1106">
                <c:v>-2E-3</c:v>
              </c:pt>
              <c:pt idx="1107">
                <c:v>-2E-3</c:v>
              </c:pt>
              <c:pt idx="1108">
                <c:v>-2E-3</c:v>
              </c:pt>
              <c:pt idx="1109">
                <c:v>-2E-3</c:v>
              </c:pt>
              <c:pt idx="1110">
                <c:v>-2E-3</c:v>
              </c:pt>
              <c:pt idx="1111">
                <c:v>-2E-3</c:v>
              </c:pt>
              <c:pt idx="1112">
                <c:v>-2E-3</c:v>
              </c:pt>
              <c:pt idx="1113">
                <c:v>-2E-3</c:v>
              </c:pt>
              <c:pt idx="1114">
                <c:v>-2E-3</c:v>
              </c:pt>
              <c:pt idx="1115">
                <c:v>-2E-3</c:v>
              </c:pt>
              <c:pt idx="1116">
                <c:v>-2E-3</c:v>
              </c:pt>
              <c:pt idx="1117">
                <c:v>-2E-3</c:v>
              </c:pt>
              <c:pt idx="1118">
                <c:v>-2E-3</c:v>
              </c:pt>
              <c:pt idx="1119">
                <c:v>-2E-3</c:v>
              </c:pt>
              <c:pt idx="1120">
                <c:v>-2E-3</c:v>
              </c:pt>
              <c:pt idx="1121">
                <c:v>-2E-3</c:v>
              </c:pt>
              <c:pt idx="1122">
                <c:v>-2E-3</c:v>
              </c:pt>
              <c:pt idx="1123">
                <c:v>-2E-3</c:v>
              </c:pt>
              <c:pt idx="1124">
                <c:v>-2E-3</c:v>
              </c:pt>
              <c:pt idx="1125">
                <c:v>-2E-3</c:v>
              </c:pt>
              <c:pt idx="1126">
                <c:v>-2E-3</c:v>
              </c:pt>
              <c:pt idx="1127">
                <c:v>-2E-3</c:v>
              </c:pt>
              <c:pt idx="1128">
                <c:v>-2E-3</c:v>
              </c:pt>
              <c:pt idx="1129">
                <c:v>-2E-3</c:v>
              </c:pt>
              <c:pt idx="1130">
                <c:v>-2E-3</c:v>
              </c:pt>
              <c:pt idx="1131">
                <c:v>-2E-3</c:v>
              </c:pt>
              <c:pt idx="1132">
                <c:v>-2E-3</c:v>
              </c:pt>
              <c:pt idx="1133">
                <c:v>-2E-3</c:v>
              </c:pt>
              <c:pt idx="1134">
                <c:v>-2E-3</c:v>
              </c:pt>
              <c:pt idx="1135">
                <c:v>-2E-3</c:v>
              </c:pt>
              <c:pt idx="1136">
                <c:v>-2E-3</c:v>
              </c:pt>
              <c:pt idx="1137">
                <c:v>-2E-3</c:v>
              </c:pt>
              <c:pt idx="1138">
                <c:v>-2E-3</c:v>
              </c:pt>
              <c:pt idx="1139">
                <c:v>-2E-3</c:v>
              </c:pt>
              <c:pt idx="1140">
                <c:v>-2E-3</c:v>
              </c:pt>
              <c:pt idx="1141">
                <c:v>-2E-3</c:v>
              </c:pt>
              <c:pt idx="1142">
                <c:v>-2E-3</c:v>
              </c:pt>
              <c:pt idx="1143">
                <c:v>-2E-3</c:v>
              </c:pt>
              <c:pt idx="1144">
                <c:v>-2E-3</c:v>
              </c:pt>
              <c:pt idx="1145">
                <c:v>-2E-3</c:v>
              </c:pt>
              <c:pt idx="1146">
                <c:v>-2E-3</c:v>
              </c:pt>
              <c:pt idx="1147">
                <c:v>-2E-3</c:v>
              </c:pt>
              <c:pt idx="1148">
                <c:v>-2E-3</c:v>
              </c:pt>
              <c:pt idx="1149">
                <c:v>-2E-3</c:v>
              </c:pt>
              <c:pt idx="1150">
                <c:v>-2E-3</c:v>
              </c:pt>
              <c:pt idx="1151">
                <c:v>-2E-3</c:v>
              </c:pt>
              <c:pt idx="1152">
                <c:v>-2E-3</c:v>
              </c:pt>
              <c:pt idx="1153">
                <c:v>-2E-3</c:v>
              </c:pt>
              <c:pt idx="1154">
                <c:v>-2E-3</c:v>
              </c:pt>
              <c:pt idx="1155">
                <c:v>-2E-3</c:v>
              </c:pt>
              <c:pt idx="1156">
                <c:v>-2E-3</c:v>
              </c:pt>
              <c:pt idx="1157">
                <c:v>-2E-3</c:v>
              </c:pt>
              <c:pt idx="1158">
                <c:v>-2E-3</c:v>
              </c:pt>
              <c:pt idx="1159">
                <c:v>-2E-3</c:v>
              </c:pt>
              <c:pt idx="1160">
                <c:v>-2E-3</c:v>
              </c:pt>
              <c:pt idx="1161">
                <c:v>-2E-3</c:v>
              </c:pt>
              <c:pt idx="1162">
                <c:v>-2E-3</c:v>
              </c:pt>
              <c:pt idx="1163">
                <c:v>-2E-3</c:v>
              </c:pt>
              <c:pt idx="1164">
                <c:v>-2E-3</c:v>
              </c:pt>
              <c:pt idx="1165">
                <c:v>-2E-3</c:v>
              </c:pt>
              <c:pt idx="1166">
                <c:v>-2E-3</c:v>
              </c:pt>
              <c:pt idx="1167">
                <c:v>-2E-3</c:v>
              </c:pt>
              <c:pt idx="1168">
                <c:v>-2E-3</c:v>
              </c:pt>
              <c:pt idx="1169">
                <c:v>-2E-3</c:v>
              </c:pt>
              <c:pt idx="1170">
                <c:v>-2E-3</c:v>
              </c:pt>
              <c:pt idx="1171">
                <c:v>-2E-3</c:v>
              </c:pt>
              <c:pt idx="1172">
                <c:v>-2E-3</c:v>
              </c:pt>
              <c:pt idx="1173">
                <c:v>-2E-3</c:v>
              </c:pt>
              <c:pt idx="1174">
                <c:v>-2E-3</c:v>
              </c:pt>
              <c:pt idx="1175">
                <c:v>-2E-3</c:v>
              </c:pt>
              <c:pt idx="1176">
                <c:v>-2E-3</c:v>
              </c:pt>
              <c:pt idx="1177">
                <c:v>-2E-3</c:v>
              </c:pt>
              <c:pt idx="1178">
                <c:v>-2E-3</c:v>
              </c:pt>
              <c:pt idx="1179">
                <c:v>-2E-3</c:v>
              </c:pt>
              <c:pt idx="1180">
                <c:v>-2E-3</c:v>
              </c:pt>
              <c:pt idx="1181">
                <c:v>-2E-3</c:v>
              </c:pt>
              <c:pt idx="1182">
                <c:v>-2E-3</c:v>
              </c:pt>
              <c:pt idx="1183">
                <c:v>-2E-3</c:v>
              </c:pt>
              <c:pt idx="1184">
                <c:v>-2E-3</c:v>
              </c:pt>
              <c:pt idx="1185">
                <c:v>-2E-3</c:v>
              </c:pt>
              <c:pt idx="1186">
                <c:v>-2E-3</c:v>
              </c:pt>
              <c:pt idx="1187">
                <c:v>-2E-3</c:v>
              </c:pt>
              <c:pt idx="1188">
                <c:v>-2E-3</c:v>
              </c:pt>
              <c:pt idx="1189">
                <c:v>-2E-3</c:v>
              </c:pt>
              <c:pt idx="1190">
                <c:v>-2E-3</c:v>
              </c:pt>
              <c:pt idx="1191">
                <c:v>-2E-3</c:v>
              </c:pt>
              <c:pt idx="1192">
                <c:v>-2E-3</c:v>
              </c:pt>
              <c:pt idx="1193">
                <c:v>-2E-3</c:v>
              </c:pt>
              <c:pt idx="1194">
                <c:v>-2E-3</c:v>
              </c:pt>
              <c:pt idx="1195">
                <c:v>-2E-3</c:v>
              </c:pt>
              <c:pt idx="1196">
                <c:v>-2E-3</c:v>
              </c:pt>
              <c:pt idx="1197">
                <c:v>-2E-3</c:v>
              </c:pt>
              <c:pt idx="1198">
                <c:v>-2E-3</c:v>
              </c:pt>
              <c:pt idx="1199">
                <c:v>-2E-3</c:v>
              </c:pt>
              <c:pt idx="1200">
                <c:v>-2E-3</c:v>
              </c:pt>
              <c:pt idx="1201">
                <c:v>-2E-3</c:v>
              </c:pt>
              <c:pt idx="1202">
                <c:v>-2E-3</c:v>
              </c:pt>
              <c:pt idx="1203">
                <c:v>-2E-3</c:v>
              </c:pt>
              <c:pt idx="1204">
                <c:v>-2E-3</c:v>
              </c:pt>
              <c:pt idx="1205">
                <c:v>-2E-3</c:v>
              </c:pt>
              <c:pt idx="1206">
                <c:v>-2E-3</c:v>
              </c:pt>
              <c:pt idx="1207">
                <c:v>-2E-3</c:v>
              </c:pt>
              <c:pt idx="1208">
                <c:v>-2E-3</c:v>
              </c:pt>
              <c:pt idx="1209">
                <c:v>-2E-3</c:v>
              </c:pt>
              <c:pt idx="1210">
                <c:v>-2E-3</c:v>
              </c:pt>
              <c:pt idx="1211">
                <c:v>-2E-3</c:v>
              </c:pt>
              <c:pt idx="1212">
                <c:v>-2E-3</c:v>
              </c:pt>
              <c:pt idx="1213">
                <c:v>-2E-3</c:v>
              </c:pt>
              <c:pt idx="1214">
                <c:v>-2E-3</c:v>
              </c:pt>
              <c:pt idx="1215">
                <c:v>-2E-3</c:v>
              </c:pt>
              <c:pt idx="1216">
                <c:v>-2E-3</c:v>
              </c:pt>
              <c:pt idx="1217">
                <c:v>-2E-3</c:v>
              </c:pt>
              <c:pt idx="1218">
                <c:v>-2E-3</c:v>
              </c:pt>
              <c:pt idx="1219">
                <c:v>-2E-3</c:v>
              </c:pt>
              <c:pt idx="1220">
                <c:v>-2E-3</c:v>
              </c:pt>
              <c:pt idx="1221">
                <c:v>-2E-3</c:v>
              </c:pt>
              <c:pt idx="1222">
                <c:v>-2E-3</c:v>
              </c:pt>
              <c:pt idx="1223">
                <c:v>-2E-3</c:v>
              </c:pt>
              <c:pt idx="1224">
                <c:v>-2E-3</c:v>
              </c:pt>
              <c:pt idx="1225">
                <c:v>-2E-3</c:v>
              </c:pt>
              <c:pt idx="1226">
                <c:v>-2E-3</c:v>
              </c:pt>
              <c:pt idx="1227">
                <c:v>-2E-3</c:v>
              </c:pt>
              <c:pt idx="1228">
                <c:v>-2E-3</c:v>
              </c:pt>
              <c:pt idx="1229">
                <c:v>-2E-3</c:v>
              </c:pt>
              <c:pt idx="1230">
                <c:v>-2E-3</c:v>
              </c:pt>
              <c:pt idx="1231">
                <c:v>-2E-3</c:v>
              </c:pt>
              <c:pt idx="1232">
                <c:v>-2E-3</c:v>
              </c:pt>
              <c:pt idx="1233">
                <c:v>-2E-3</c:v>
              </c:pt>
              <c:pt idx="1234">
                <c:v>-2E-3</c:v>
              </c:pt>
              <c:pt idx="1235">
                <c:v>-2E-3</c:v>
              </c:pt>
              <c:pt idx="1236">
                <c:v>-2E-3</c:v>
              </c:pt>
              <c:pt idx="1237">
                <c:v>-2E-3</c:v>
              </c:pt>
              <c:pt idx="1238">
                <c:v>-2E-3</c:v>
              </c:pt>
              <c:pt idx="1239">
                <c:v>-2E-3</c:v>
              </c:pt>
              <c:pt idx="1240">
                <c:v>-2E-3</c:v>
              </c:pt>
              <c:pt idx="1241">
                <c:v>-2E-3</c:v>
              </c:pt>
              <c:pt idx="1242">
                <c:v>-2E-3</c:v>
              </c:pt>
              <c:pt idx="1243">
                <c:v>-2E-3</c:v>
              </c:pt>
              <c:pt idx="1244">
                <c:v>-2E-3</c:v>
              </c:pt>
              <c:pt idx="1245">
                <c:v>-2E-3</c:v>
              </c:pt>
              <c:pt idx="1246">
                <c:v>-2E-3</c:v>
              </c:pt>
              <c:pt idx="1247">
                <c:v>-2E-3</c:v>
              </c:pt>
              <c:pt idx="1248">
                <c:v>-2E-3</c:v>
              </c:pt>
              <c:pt idx="1249">
                <c:v>-2E-3</c:v>
              </c:pt>
              <c:pt idx="1250">
                <c:v>-2E-3</c:v>
              </c:pt>
              <c:pt idx="1251">
                <c:v>-2E-3</c:v>
              </c:pt>
              <c:pt idx="1252">
                <c:v>-2E-3</c:v>
              </c:pt>
              <c:pt idx="1253">
                <c:v>-2E-3</c:v>
              </c:pt>
              <c:pt idx="1254">
                <c:v>-2E-3</c:v>
              </c:pt>
              <c:pt idx="1255">
                <c:v>-2E-3</c:v>
              </c:pt>
              <c:pt idx="1256">
                <c:v>-2E-3</c:v>
              </c:pt>
              <c:pt idx="1257">
                <c:v>-2E-3</c:v>
              </c:pt>
              <c:pt idx="1258">
                <c:v>-2E-3</c:v>
              </c:pt>
              <c:pt idx="1259">
                <c:v>-2E-3</c:v>
              </c:pt>
              <c:pt idx="1260">
                <c:v>-2E-3</c:v>
              </c:pt>
              <c:pt idx="1261">
                <c:v>-2E-3</c:v>
              </c:pt>
              <c:pt idx="1262">
                <c:v>-2E-3</c:v>
              </c:pt>
              <c:pt idx="1263">
                <c:v>-2E-3</c:v>
              </c:pt>
              <c:pt idx="1264">
                <c:v>-2E-3</c:v>
              </c:pt>
              <c:pt idx="1265">
                <c:v>-2E-3</c:v>
              </c:pt>
              <c:pt idx="1266">
                <c:v>-2E-3</c:v>
              </c:pt>
              <c:pt idx="1267">
                <c:v>-2E-3</c:v>
              </c:pt>
              <c:pt idx="1268">
                <c:v>-2E-3</c:v>
              </c:pt>
              <c:pt idx="1269">
                <c:v>-2E-3</c:v>
              </c:pt>
              <c:pt idx="1270">
                <c:v>-2E-3</c:v>
              </c:pt>
              <c:pt idx="1271">
                <c:v>-2E-3</c:v>
              </c:pt>
              <c:pt idx="1272">
                <c:v>-2E-3</c:v>
              </c:pt>
              <c:pt idx="1273">
                <c:v>-2E-3</c:v>
              </c:pt>
              <c:pt idx="1274">
                <c:v>-2E-3</c:v>
              </c:pt>
              <c:pt idx="1275">
                <c:v>-2E-3</c:v>
              </c:pt>
              <c:pt idx="1276">
                <c:v>-2E-3</c:v>
              </c:pt>
              <c:pt idx="1277">
                <c:v>-2E-3</c:v>
              </c:pt>
              <c:pt idx="1278">
                <c:v>-2E-3</c:v>
              </c:pt>
              <c:pt idx="1279">
                <c:v>-2E-3</c:v>
              </c:pt>
              <c:pt idx="1280">
                <c:v>-2E-3</c:v>
              </c:pt>
              <c:pt idx="1281">
                <c:v>-2E-3</c:v>
              </c:pt>
              <c:pt idx="1282">
                <c:v>-2E-3</c:v>
              </c:pt>
              <c:pt idx="1283">
                <c:v>-2E-3</c:v>
              </c:pt>
              <c:pt idx="1284">
                <c:v>-2E-3</c:v>
              </c:pt>
              <c:pt idx="1285">
                <c:v>-2E-3</c:v>
              </c:pt>
              <c:pt idx="1286">
                <c:v>-2E-3</c:v>
              </c:pt>
              <c:pt idx="1287">
                <c:v>-2E-3</c:v>
              </c:pt>
              <c:pt idx="1288">
                <c:v>-2E-3</c:v>
              </c:pt>
              <c:pt idx="1289">
                <c:v>-2E-3</c:v>
              </c:pt>
              <c:pt idx="1290">
                <c:v>-2E-3</c:v>
              </c:pt>
              <c:pt idx="1291">
                <c:v>-2E-3</c:v>
              </c:pt>
              <c:pt idx="1292">
                <c:v>-2E-3</c:v>
              </c:pt>
              <c:pt idx="1293">
                <c:v>-2E-3</c:v>
              </c:pt>
              <c:pt idx="1294">
                <c:v>-2E-3</c:v>
              </c:pt>
              <c:pt idx="1295">
                <c:v>-2E-3</c:v>
              </c:pt>
              <c:pt idx="1296">
                <c:v>-2E-3</c:v>
              </c:pt>
              <c:pt idx="1297">
                <c:v>-2E-3</c:v>
              </c:pt>
              <c:pt idx="1298">
                <c:v>-2E-3</c:v>
              </c:pt>
              <c:pt idx="1299">
                <c:v>-2E-3</c:v>
              </c:pt>
              <c:pt idx="1300">
                <c:v>-2E-3</c:v>
              </c:pt>
              <c:pt idx="1301">
                <c:v>-2E-3</c:v>
              </c:pt>
              <c:pt idx="1302">
                <c:v>-2E-3</c:v>
              </c:pt>
              <c:pt idx="1303">
                <c:v>-2E-3</c:v>
              </c:pt>
              <c:pt idx="1304">
                <c:v>-2E-3</c:v>
              </c:pt>
              <c:pt idx="1305">
                <c:v>-2E-3</c:v>
              </c:pt>
              <c:pt idx="1306">
                <c:v>-2E-3</c:v>
              </c:pt>
              <c:pt idx="1307">
                <c:v>-2E-3</c:v>
              </c:pt>
              <c:pt idx="1308">
                <c:v>-2E-3</c:v>
              </c:pt>
              <c:pt idx="1309">
                <c:v>-2E-3</c:v>
              </c:pt>
              <c:pt idx="1310">
                <c:v>-2E-3</c:v>
              </c:pt>
              <c:pt idx="1311">
                <c:v>-2E-3</c:v>
              </c:pt>
              <c:pt idx="1312">
                <c:v>-2E-3</c:v>
              </c:pt>
              <c:pt idx="1313">
                <c:v>-2E-3</c:v>
              </c:pt>
              <c:pt idx="1314">
                <c:v>-2E-3</c:v>
              </c:pt>
              <c:pt idx="1315">
                <c:v>-2E-3</c:v>
              </c:pt>
              <c:pt idx="1316">
                <c:v>-2E-3</c:v>
              </c:pt>
              <c:pt idx="1317">
                <c:v>-2E-3</c:v>
              </c:pt>
              <c:pt idx="1318">
                <c:v>-2E-3</c:v>
              </c:pt>
              <c:pt idx="1319">
                <c:v>-2E-3</c:v>
              </c:pt>
              <c:pt idx="1320">
                <c:v>-2E-3</c:v>
              </c:pt>
              <c:pt idx="1321">
                <c:v>-2E-3</c:v>
              </c:pt>
              <c:pt idx="1322">
                <c:v>-2E-3</c:v>
              </c:pt>
              <c:pt idx="1323">
                <c:v>-2E-3</c:v>
              </c:pt>
              <c:pt idx="1324">
                <c:v>-2E-3</c:v>
              </c:pt>
              <c:pt idx="1325">
                <c:v>-2E-3</c:v>
              </c:pt>
              <c:pt idx="1326">
                <c:v>-2E-3</c:v>
              </c:pt>
              <c:pt idx="1327">
                <c:v>-2E-3</c:v>
              </c:pt>
              <c:pt idx="1328">
                <c:v>-2E-3</c:v>
              </c:pt>
              <c:pt idx="1329">
                <c:v>-2E-3</c:v>
              </c:pt>
              <c:pt idx="1330">
                <c:v>-2E-3</c:v>
              </c:pt>
              <c:pt idx="1331">
                <c:v>-2E-3</c:v>
              </c:pt>
              <c:pt idx="1332">
                <c:v>-2E-3</c:v>
              </c:pt>
              <c:pt idx="1333">
                <c:v>-2E-3</c:v>
              </c:pt>
              <c:pt idx="1334">
                <c:v>-2E-3</c:v>
              </c:pt>
              <c:pt idx="1335">
                <c:v>-2E-3</c:v>
              </c:pt>
              <c:pt idx="1336">
                <c:v>-2E-3</c:v>
              </c:pt>
              <c:pt idx="1337">
                <c:v>-2E-3</c:v>
              </c:pt>
              <c:pt idx="1338">
                <c:v>-2E-3</c:v>
              </c:pt>
              <c:pt idx="1339">
                <c:v>-2E-3</c:v>
              </c:pt>
              <c:pt idx="1340">
                <c:v>-2E-3</c:v>
              </c:pt>
              <c:pt idx="1341">
                <c:v>-2E-3</c:v>
              </c:pt>
              <c:pt idx="1342">
                <c:v>-2E-3</c:v>
              </c:pt>
              <c:pt idx="1343">
                <c:v>-2E-3</c:v>
              </c:pt>
              <c:pt idx="1344">
                <c:v>-2E-3</c:v>
              </c:pt>
              <c:pt idx="1345">
                <c:v>-2E-3</c:v>
              </c:pt>
              <c:pt idx="1346">
                <c:v>-2E-3</c:v>
              </c:pt>
              <c:pt idx="1347">
                <c:v>-2E-3</c:v>
              </c:pt>
              <c:pt idx="1348">
                <c:v>-2E-3</c:v>
              </c:pt>
              <c:pt idx="1349">
                <c:v>-2E-3</c:v>
              </c:pt>
              <c:pt idx="1350">
                <c:v>-2E-3</c:v>
              </c:pt>
              <c:pt idx="1351">
                <c:v>-2E-3</c:v>
              </c:pt>
              <c:pt idx="1352">
                <c:v>-2E-3</c:v>
              </c:pt>
              <c:pt idx="1353">
                <c:v>-2E-3</c:v>
              </c:pt>
              <c:pt idx="1354">
                <c:v>-2E-3</c:v>
              </c:pt>
              <c:pt idx="1355">
                <c:v>-2E-3</c:v>
              </c:pt>
              <c:pt idx="1356">
                <c:v>-2E-3</c:v>
              </c:pt>
              <c:pt idx="1357">
                <c:v>-2E-3</c:v>
              </c:pt>
              <c:pt idx="1358">
                <c:v>-2E-3</c:v>
              </c:pt>
              <c:pt idx="1359">
                <c:v>-2E-3</c:v>
              </c:pt>
              <c:pt idx="1360">
                <c:v>-2E-3</c:v>
              </c:pt>
              <c:pt idx="1361">
                <c:v>-2E-3</c:v>
              </c:pt>
              <c:pt idx="1362">
                <c:v>-2E-3</c:v>
              </c:pt>
              <c:pt idx="1363">
                <c:v>-2E-3</c:v>
              </c:pt>
              <c:pt idx="1364">
                <c:v>-2E-3</c:v>
              </c:pt>
              <c:pt idx="1365">
                <c:v>-2E-3</c:v>
              </c:pt>
              <c:pt idx="1366">
                <c:v>-2E-3</c:v>
              </c:pt>
              <c:pt idx="1367">
                <c:v>-2E-3</c:v>
              </c:pt>
              <c:pt idx="1368">
                <c:v>-2E-3</c:v>
              </c:pt>
              <c:pt idx="1369">
                <c:v>-2E-3</c:v>
              </c:pt>
              <c:pt idx="1370">
                <c:v>-2E-3</c:v>
              </c:pt>
              <c:pt idx="1371">
                <c:v>-2E-3</c:v>
              </c:pt>
              <c:pt idx="1372">
                <c:v>-2E-3</c:v>
              </c:pt>
              <c:pt idx="1373">
                <c:v>-2E-3</c:v>
              </c:pt>
              <c:pt idx="1374">
                <c:v>-2E-3</c:v>
              </c:pt>
              <c:pt idx="1375">
                <c:v>-2E-3</c:v>
              </c:pt>
              <c:pt idx="1376">
                <c:v>-2E-3</c:v>
              </c:pt>
              <c:pt idx="1377">
                <c:v>-2E-3</c:v>
              </c:pt>
              <c:pt idx="1378">
                <c:v>-2E-3</c:v>
              </c:pt>
              <c:pt idx="1379">
                <c:v>-2E-3</c:v>
              </c:pt>
              <c:pt idx="1380">
                <c:v>-2E-3</c:v>
              </c:pt>
              <c:pt idx="1381">
                <c:v>-2E-3</c:v>
              </c:pt>
              <c:pt idx="1382">
                <c:v>-2E-3</c:v>
              </c:pt>
              <c:pt idx="1383">
                <c:v>-2E-3</c:v>
              </c:pt>
              <c:pt idx="1384">
                <c:v>-2E-3</c:v>
              </c:pt>
              <c:pt idx="1385">
                <c:v>-2E-3</c:v>
              </c:pt>
              <c:pt idx="1386">
                <c:v>-2E-3</c:v>
              </c:pt>
              <c:pt idx="1387">
                <c:v>-2E-3</c:v>
              </c:pt>
              <c:pt idx="1388">
                <c:v>-2E-3</c:v>
              </c:pt>
              <c:pt idx="1389">
                <c:v>-2E-3</c:v>
              </c:pt>
              <c:pt idx="1390">
                <c:v>-2E-3</c:v>
              </c:pt>
              <c:pt idx="1391">
                <c:v>-2E-3</c:v>
              </c:pt>
              <c:pt idx="1392">
                <c:v>-2E-3</c:v>
              </c:pt>
              <c:pt idx="1393">
                <c:v>-2E-3</c:v>
              </c:pt>
              <c:pt idx="1394">
                <c:v>-2E-3</c:v>
              </c:pt>
              <c:pt idx="1395">
                <c:v>-2E-3</c:v>
              </c:pt>
              <c:pt idx="1396">
                <c:v>-2E-3</c:v>
              </c:pt>
              <c:pt idx="1397">
                <c:v>-2E-3</c:v>
              </c:pt>
              <c:pt idx="1398">
                <c:v>-2E-3</c:v>
              </c:pt>
              <c:pt idx="1399">
                <c:v>-2E-3</c:v>
              </c:pt>
              <c:pt idx="1400">
                <c:v>-2E-3</c:v>
              </c:pt>
              <c:pt idx="1401">
                <c:v>-2E-3</c:v>
              </c:pt>
              <c:pt idx="1402">
                <c:v>-2E-3</c:v>
              </c:pt>
              <c:pt idx="1403">
                <c:v>-2E-3</c:v>
              </c:pt>
              <c:pt idx="1404">
                <c:v>-2E-3</c:v>
              </c:pt>
              <c:pt idx="1405">
                <c:v>-2E-3</c:v>
              </c:pt>
              <c:pt idx="1406">
                <c:v>-2E-3</c:v>
              </c:pt>
              <c:pt idx="1407">
                <c:v>-2E-3</c:v>
              </c:pt>
              <c:pt idx="1408">
                <c:v>-2E-3</c:v>
              </c:pt>
              <c:pt idx="1409">
                <c:v>-2E-3</c:v>
              </c:pt>
              <c:pt idx="1410">
                <c:v>-2E-3</c:v>
              </c:pt>
              <c:pt idx="1411">
                <c:v>-2E-3</c:v>
              </c:pt>
              <c:pt idx="1412">
                <c:v>-2E-3</c:v>
              </c:pt>
              <c:pt idx="1413">
                <c:v>-2E-3</c:v>
              </c:pt>
              <c:pt idx="1414">
                <c:v>-2E-3</c:v>
              </c:pt>
              <c:pt idx="1415">
                <c:v>-2E-3</c:v>
              </c:pt>
              <c:pt idx="1416">
                <c:v>-2E-3</c:v>
              </c:pt>
              <c:pt idx="1417">
                <c:v>-2E-3</c:v>
              </c:pt>
              <c:pt idx="1418">
                <c:v>-2E-3</c:v>
              </c:pt>
              <c:pt idx="1419">
                <c:v>-2E-3</c:v>
              </c:pt>
              <c:pt idx="1420">
                <c:v>-2E-3</c:v>
              </c:pt>
              <c:pt idx="1421">
                <c:v>-2E-3</c:v>
              </c:pt>
              <c:pt idx="1422">
                <c:v>-2E-3</c:v>
              </c:pt>
              <c:pt idx="1423">
                <c:v>-2E-3</c:v>
              </c:pt>
              <c:pt idx="1424">
                <c:v>-2E-3</c:v>
              </c:pt>
              <c:pt idx="1425">
                <c:v>-2E-3</c:v>
              </c:pt>
              <c:pt idx="1426">
                <c:v>-2E-3</c:v>
              </c:pt>
              <c:pt idx="1427">
                <c:v>-2E-3</c:v>
              </c:pt>
              <c:pt idx="1428">
                <c:v>-2E-3</c:v>
              </c:pt>
              <c:pt idx="1429">
                <c:v>-2E-3</c:v>
              </c:pt>
              <c:pt idx="1430">
                <c:v>-2E-3</c:v>
              </c:pt>
              <c:pt idx="1431">
                <c:v>-2E-3</c:v>
              </c:pt>
              <c:pt idx="1432">
                <c:v>-2E-3</c:v>
              </c:pt>
              <c:pt idx="1433">
                <c:v>-2E-3</c:v>
              </c:pt>
              <c:pt idx="1434">
                <c:v>-2E-3</c:v>
              </c:pt>
              <c:pt idx="1435">
                <c:v>-2E-3</c:v>
              </c:pt>
              <c:pt idx="1436">
                <c:v>-2E-3</c:v>
              </c:pt>
              <c:pt idx="1437">
                <c:v>-2E-3</c:v>
              </c:pt>
              <c:pt idx="1438">
                <c:v>-2E-3</c:v>
              </c:pt>
              <c:pt idx="1439">
                <c:v>-2E-3</c:v>
              </c:pt>
              <c:pt idx="1440">
                <c:v>-2E-3</c:v>
              </c:pt>
              <c:pt idx="1441">
                <c:v>-2E-3</c:v>
              </c:pt>
              <c:pt idx="1442">
                <c:v>-2E-3</c:v>
              </c:pt>
              <c:pt idx="1443">
                <c:v>-2E-3</c:v>
              </c:pt>
              <c:pt idx="1444">
                <c:v>-2E-3</c:v>
              </c:pt>
              <c:pt idx="1445">
                <c:v>-2E-3</c:v>
              </c:pt>
              <c:pt idx="1446">
                <c:v>-2E-3</c:v>
              </c:pt>
              <c:pt idx="1447">
                <c:v>-2E-3</c:v>
              </c:pt>
              <c:pt idx="1448">
                <c:v>-2E-3</c:v>
              </c:pt>
              <c:pt idx="1449">
                <c:v>-2E-3</c:v>
              </c:pt>
              <c:pt idx="1450">
                <c:v>-2E-3</c:v>
              </c:pt>
              <c:pt idx="1451">
                <c:v>-2E-3</c:v>
              </c:pt>
              <c:pt idx="1452">
                <c:v>-2E-3</c:v>
              </c:pt>
              <c:pt idx="1453">
                <c:v>-2E-3</c:v>
              </c:pt>
              <c:pt idx="1454">
                <c:v>-2E-3</c:v>
              </c:pt>
              <c:pt idx="1455">
                <c:v>-2E-3</c:v>
              </c:pt>
              <c:pt idx="1456">
                <c:v>-2E-3</c:v>
              </c:pt>
              <c:pt idx="1457">
                <c:v>-2E-3</c:v>
              </c:pt>
              <c:pt idx="1458">
                <c:v>-2E-3</c:v>
              </c:pt>
              <c:pt idx="1459">
                <c:v>-2E-3</c:v>
              </c:pt>
              <c:pt idx="1460">
                <c:v>-2E-3</c:v>
              </c:pt>
              <c:pt idx="1461">
                <c:v>-2E-3</c:v>
              </c:pt>
              <c:pt idx="1462">
                <c:v>-2E-3</c:v>
              </c:pt>
              <c:pt idx="1463">
                <c:v>-2E-3</c:v>
              </c:pt>
              <c:pt idx="1464">
                <c:v>-2E-3</c:v>
              </c:pt>
              <c:pt idx="1465">
                <c:v>-2E-3</c:v>
              </c:pt>
              <c:pt idx="1466">
                <c:v>-2E-3</c:v>
              </c:pt>
              <c:pt idx="1467">
                <c:v>-2E-3</c:v>
              </c:pt>
              <c:pt idx="1468">
                <c:v>-2E-3</c:v>
              </c:pt>
              <c:pt idx="1469">
                <c:v>-2E-3</c:v>
              </c:pt>
              <c:pt idx="1470">
                <c:v>-2E-3</c:v>
              </c:pt>
              <c:pt idx="1471">
                <c:v>-2E-3</c:v>
              </c:pt>
              <c:pt idx="1472">
                <c:v>-2E-3</c:v>
              </c:pt>
              <c:pt idx="1473">
                <c:v>-2E-3</c:v>
              </c:pt>
              <c:pt idx="1474">
                <c:v>-2E-3</c:v>
              </c:pt>
              <c:pt idx="1475">
                <c:v>-2E-3</c:v>
              </c:pt>
              <c:pt idx="1476">
                <c:v>-2E-3</c:v>
              </c:pt>
              <c:pt idx="1477">
                <c:v>-2E-3</c:v>
              </c:pt>
              <c:pt idx="1478">
                <c:v>-2E-3</c:v>
              </c:pt>
              <c:pt idx="1479">
                <c:v>-2E-3</c:v>
              </c:pt>
              <c:pt idx="1480">
                <c:v>-2E-3</c:v>
              </c:pt>
              <c:pt idx="1481">
                <c:v>-2E-3</c:v>
              </c:pt>
              <c:pt idx="1482">
                <c:v>-2E-3</c:v>
              </c:pt>
              <c:pt idx="1483">
                <c:v>-2E-3</c:v>
              </c:pt>
              <c:pt idx="1484">
                <c:v>-2E-3</c:v>
              </c:pt>
              <c:pt idx="1485">
                <c:v>-2E-3</c:v>
              </c:pt>
              <c:pt idx="1486">
                <c:v>-2E-3</c:v>
              </c:pt>
              <c:pt idx="1487">
                <c:v>-2E-3</c:v>
              </c:pt>
              <c:pt idx="1488">
                <c:v>-2E-3</c:v>
              </c:pt>
              <c:pt idx="1489">
                <c:v>-2E-3</c:v>
              </c:pt>
              <c:pt idx="1490">
                <c:v>-2E-3</c:v>
              </c:pt>
              <c:pt idx="1491">
                <c:v>-2E-3</c:v>
              </c:pt>
              <c:pt idx="1492">
                <c:v>-2E-3</c:v>
              </c:pt>
              <c:pt idx="1493">
                <c:v>-2E-3</c:v>
              </c:pt>
              <c:pt idx="1494">
                <c:v>-2E-3</c:v>
              </c:pt>
              <c:pt idx="1495">
                <c:v>-2E-3</c:v>
              </c:pt>
              <c:pt idx="1496">
                <c:v>-2E-3</c:v>
              </c:pt>
              <c:pt idx="1497">
                <c:v>-2E-3</c:v>
              </c:pt>
              <c:pt idx="1498">
                <c:v>-2E-3</c:v>
              </c:pt>
              <c:pt idx="1499">
                <c:v>-2E-3</c:v>
              </c:pt>
              <c:pt idx="1500">
                <c:v>-2E-3</c:v>
              </c:pt>
              <c:pt idx="1501">
                <c:v>-2E-3</c:v>
              </c:pt>
              <c:pt idx="1502">
                <c:v>-2E-3</c:v>
              </c:pt>
              <c:pt idx="1503">
                <c:v>-2E-3</c:v>
              </c:pt>
              <c:pt idx="1504">
                <c:v>-2E-3</c:v>
              </c:pt>
              <c:pt idx="1505">
                <c:v>-2E-3</c:v>
              </c:pt>
              <c:pt idx="1506">
                <c:v>-2E-3</c:v>
              </c:pt>
              <c:pt idx="1507">
                <c:v>-2E-3</c:v>
              </c:pt>
              <c:pt idx="1508">
                <c:v>-2E-3</c:v>
              </c:pt>
              <c:pt idx="1509">
                <c:v>-2E-3</c:v>
              </c:pt>
              <c:pt idx="1510">
                <c:v>-2E-3</c:v>
              </c:pt>
              <c:pt idx="1511">
                <c:v>-2E-3</c:v>
              </c:pt>
              <c:pt idx="1512">
                <c:v>-2E-3</c:v>
              </c:pt>
              <c:pt idx="1513">
                <c:v>-2E-3</c:v>
              </c:pt>
              <c:pt idx="1514">
                <c:v>-2E-3</c:v>
              </c:pt>
              <c:pt idx="1515">
                <c:v>-2E-3</c:v>
              </c:pt>
              <c:pt idx="1516">
                <c:v>-2E-3</c:v>
              </c:pt>
              <c:pt idx="1517">
                <c:v>-2E-3</c:v>
              </c:pt>
              <c:pt idx="1518">
                <c:v>-2E-3</c:v>
              </c:pt>
              <c:pt idx="1519">
                <c:v>-2E-3</c:v>
              </c:pt>
              <c:pt idx="1520">
                <c:v>-2E-3</c:v>
              </c:pt>
              <c:pt idx="1521">
                <c:v>-2E-3</c:v>
              </c:pt>
              <c:pt idx="1522">
                <c:v>-2E-3</c:v>
              </c:pt>
              <c:pt idx="1523">
                <c:v>-2E-3</c:v>
              </c:pt>
              <c:pt idx="1524">
                <c:v>-2E-3</c:v>
              </c:pt>
              <c:pt idx="1525">
                <c:v>-2E-3</c:v>
              </c:pt>
              <c:pt idx="1526">
                <c:v>-2E-3</c:v>
              </c:pt>
              <c:pt idx="1527">
                <c:v>-2E-3</c:v>
              </c:pt>
              <c:pt idx="1528">
                <c:v>-2E-3</c:v>
              </c:pt>
              <c:pt idx="1529">
                <c:v>-2E-3</c:v>
              </c:pt>
              <c:pt idx="1530">
                <c:v>-2E-3</c:v>
              </c:pt>
              <c:pt idx="1531">
                <c:v>-2E-3</c:v>
              </c:pt>
              <c:pt idx="1532">
                <c:v>-2E-3</c:v>
              </c:pt>
              <c:pt idx="1533">
                <c:v>-2E-3</c:v>
              </c:pt>
              <c:pt idx="1534">
                <c:v>-2E-3</c:v>
              </c:pt>
              <c:pt idx="1535">
                <c:v>-2E-3</c:v>
              </c:pt>
              <c:pt idx="1536">
                <c:v>-2E-3</c:v>
              </c:pt>
              <c:pt idx="1537">
                <c:v>-2E-3</c:v>
              </c:pt>
              <c:pt idx="1538">
                <c:v>-2E-3</c:v>
              </c:pt>
              <c:pt idx="1539">
                <c:v>-2E-3</c:v>
              </c:pt>
              <c:pt idx="1540">
                <c:v>-2E-3</c:v>
              </c:pt>
              <c:pt idx="1541">
                <c:v>-2E-3</c:v>
              </c:pt>
              <c:pt idx="1542">
                <c:v>-2E-3</c:v>
              </c:pt>
              <c:pt idx="1543">
                <c:v>-2E-3</c:v>
              </c:pt>
              <c:pt idx="1544">
                <c:v>-2E-3</c:v>
              </c:pt>
              <c:pt idx="1545">
                <c:v>-2E-3</c:v>
              </c:pt>
              <c:pt idx="1546">
                <c:v>-2E-3</c:v>
              </c:pt>
              <c:pt idx="1547">
                <c:v>-2E-3</c:v>
              </c:pt>
              <c:pt idx="1548">
                <c:v>-2E-3</c:v>
              </c:pt>
              <c:pt idx="1549">
                <c:v>-2E-3</c:v>
              </c:pt>
              <c:pt idx="1550">
                <c:v>-2E-3</c:v>
              </c:pt>
              <c:pt idx="1551">
                <c:v>-2E-3</c:v>
              </c:pt>
              <c:pt idx="1552">
                <c:v>-2E-3</c:v>
              </c:pt>
              <c:pt idx="1553">
                <c:v>-2E-3</c:v>
              </c:pt>
              <c:pt idx="1554">
                <c:v>-2E-3</c:v>
              </c:pt>
              <c:pt idx="1555">
                <c:v>-2E-3</c:v>
              </c:pt>
              <c:pt idx="1556">
                <c:v>-2E-3</c:v>
              </c:pt>
              <c:pt idx="1557">
                <c:v>-2E-3</c:v>
              </c:pt>
              <c:pt idx="1558">
                <c:v>-2E-3</c:v>
              </c:pt>
              <c:pt idx="1559">
                <c:v>-2E-3</c:v>
              </c:pt>
              <c:pt idx="1560">
                <c:v>-2E-3</c:v>
              </c:pt>
              <c:pt idx="1561">
                <c:v>-2E-3</c:v>
              </c:pt>
              <c:pt idx="1562">
                <c:v>-2E-3</c:v>
              </c:pt>
              <c:pt idx="1563">
                <c:v>-2E-3</c:v>
              </c:pt>
              <c:pt idx="1564">
                <c:v>-2E-3</c:v>
              </c:pt>
              <c:pt idx="1565">
                <c:v>-2E-3</c:v>
              </c:pt>
              <c:pt idx="1566">
                <c:v>-2E-3</c:v>
              </c:pt>
              <c:pt idx="1567">
                <c:v>-2E-3</c:v>
              </c:pt>
              <c:pt idx="1568">
                <c:v>-2E-3</c:v>
              </c:pt>
              <c:pt idx="1569">
                <c:v>-2E-3</c:v>
              </c:pt>
              <c:pt idx="1570">
                <c:v>-2E-3</c:v>
              </c:pt>
              <c:pt idx="1571">
                <c:v>-2E-3</c:v>
              </c:pt>
              <c:pt idx="1572">
                <c:v>-2E-3</c:v>
              </c:pt>
              <c:pt idx="1573">
                <c:v>-2E-3</c:v>
              </c:pt>
              <c:pt idx="1574">
                <c:v>-2E-3</c:v>
              </c:pt>
              <c:pt idx="1575">
                <c:v>-2E-3</c:v>
              </c:pt>
              <c:pt idx="1576">
                <c:v>-2E-3</c:v>
              </c:pt>
              <c:pt idx="1577">
                <c:v>-2E-3</c:v>
              </c:pt>
              <c:pt idx="1578">
                <c:v>-2E-3</c:v>
              </c:pt>
              <c:pt idx="1579">
                <c:v>-2E-3</c:v>
              </c:pt>
              <c:pt idx="1580">
                <c:v>-2E-3</c:v>
              </c:pt>
              <c:pt idx="1581">
                <c:v>-2E-3</c:v>
              </c:pt>
              <c:pt idx="1582">
                <c:v>-2E-3</c:v>
              </c:pt>
              <c:pt idx="1583">
                <c:v>-2E-3</c:v>
              </c:pt>
              <c:pt idx="1584">
                <c:v>-2E-3</c:v>
              </c:pt>
              <c:pt idx="1585">
                <c:v>-2E-3</c:v>
              </c:pt>
              <c:pt idx="1586">
                <c:v>-2E-3</c:v>
              </c:pt>
              <c:pt idx="1587">
                <c:v>-2E-3</c:v>
              </c:pt>
              <c:pt idx="1588">
                <c:v>-2E-3</c:v>
              </c:pt>
              <c:pt idx="1589">
                <c:v>-2E-3</c:v>
              </c:pt>
              <c:pt idx="1590">
                <c:v>-2E-3</c:v>
              </c:pt>
              <c:pt idx="1591">
                <c:v>-2E-3</c:v>
              </c:pt>
              <c:pt idx="1592">
                <c:v>-2E-3</c:v>
              </c:pt>
              <c:pt idx="1593">
                <c:v>-2E-3</c:v>
              </c:pt>
              <c:pt idx="1594">
                <c:v>-2E-3</c:v>
              </c:pt>
              <c:pt idx="1595">
                <c:v>-2E-3</c:v>
              </c:pt>
              <c:pt idx="1596">
                <c:v>-2E-3</c:v>
              </c:pt>
              <c:pt idx="1597">
                <c:v>-2E-3</c:v>
              </c:pt>
              <c:pt idx="1598">
                <c:v>-2E-3</c:v>
              </c:pt>
              <c:pt idx="1599">
                <c:v>-2E-3</c:v>
              </c:pt>
              <c:pt idx="1600">
                <c:v>-2E-3</c:v>
              </c:pt>
              <c:pt idx="1601">
                <c:v>-2E-3</c:v>
              </c:pt>
              <c:pt idx="1602">
                <c:v>-2E-3</c:v>
              </c:pt>
              <c:pt idx="1603">
                <c:v>-2E-3</c:v>
              </c:pt>
              <c:pt idx="1604">
                <c:v>-2E-3</c:v>
              </c:pt>
              <c:pt idx="1605">
                <c:v>-2E-3</c:v>
              </c:pt>
              <c:pt idx="1606">
                <c:v>-2E-3</c:v>
              </c:pt>
              <c:pt idx="1607">
                <c:v>-2E-3</c:v>
              </c:pt>
              <c:pt idx="1608">
                <c:v>-2E-3</c:v>
              </c:pt>
              <c:pt idx="1609">
                <c:v>-2E-3</c:v>
              </c:pt>
              <c:pt idx="1610">
                <c:v>-2E-3</c:v>
              </c:pt>
              <c:pt idx="1611">
                <c:v>-2E-3</c:v>
              </c:pt>
              <c:pt idx="1612">
                <c:v>-2E-3</c:v>
              </c:pt>
              <c:pt idx="1613">
                <c:v>-2E-3</c:v>
              </c:pt>
              <c:pt idx="1614">
                <c:v>-2E-3</c:v>
              </c:pt>
              <c:pt idx="1615">
                <c:v>-2E-3</c:v>
              </c:pt>
              <c:pt idx="1616">
                <c:v>-2E-3</c:v>
              </c:pt>
              <c:pt idx="1617">
                <c:v>-2E-3</c:v>
              </c:pt>
              <c:pt idx="1618">
                <c:v>-2E-3</c:v>
              </c:pt>
              <c:pt idx="1619">
                <c:v>-2E-3</c:v>
              </c:pt>
              <c:pt idx="1620">
                <c:v>-2E-3</c:v>
              </c:pt>
              <c:pt idx="1621">
                <c:v>-2E-3</c:v>
              </c:pt>
              <c:pt idx="1622">
                <c:v>-2E-3</c:v>
              </c:pt>
              <c:pt idx="1623">
                <c:v>-2E-3</c:v>
              </c:pt>
              <c:pt idx="1624">
                <c:v>-2E-3</c:v>
              </c:pt>
              <c:pt idx="1625">
                <c:v>-2E-3</c:v>
              </c:pt>
              <c:pt idx="1626">
                <c:v>-2E-3</c:v>
              </c:pt>
              <c:pt idx="1627">
                <c:v>-2E-3</c:v>
              </c:pt>
              <c:pt idx="1628">
                <c:v>-2E-3</c:v>
              </c:pt>
              <c:pt idx="1629">
                <c:v>-2E-3</c:v>
              </c:pt>
              <c:pt idx="1630">
                <c:v>-2E-3</c:v>
              </c:pt>
              <c:pt idx="1631">
                <c:v>-2E-3</c:v>
              </c:pt>
              <c:pt idx="1632">
                <c:v>-2E-3</c:v>
              </c:pt>
              <c:pt idx="1633">
                <c:v>-2E-3</c:v>
              </c:pt>
              <c:pt idx="1634">
                <c:v>-2E-3</c:v>
              </c:pt>
              <c:pt idx="1635">
                <c:v>-2E-3</c:v>
              </c:pt>
              <c:pt idx="1636">
                <c:v>-2E-3</c:v>
              </c:pt>
              <c:pt idx="1637">
                <c:v>-2E-3</c:v>
              </c:pt>
              <c:pt idx="1638">
                <c:v>-2E-3</c:v>
              </c:pt>
              <c:pt idx="1639">
                <c:v>-2E-3</c:v>
              </c:pt>
              <c:pt idx="1640">
                <c:v>-2E-3</c:v>
              </c:pt>
              <c:pt idx="1641">
                <c:v>-2E-3</c:v>
              </c:pt>
              <c:pt idx="1642">
                <c:v>-2E-3</c:v>
              </c:pt>
              <c:pt idx="1643">
                <c:v>-2E-3</c:v>
              </c:pt>
              <c:pt idx="1644">
                <c:v>-2E-3</c:v>
              </c:pt>
              <c:pt idx="1645">
                <c:v>-2E-3</c:v>
              </c:pt>
              <c:pt idx="1646">
                <c:v>-2E-3</c:v>
              </c:pt>
              <c:pt idx="1647">
                <c:v>-2E-3</c:v>
              </c:pt>
              <c:pt idx="1648">
                <c:v>-2E-3</c:v>
              </c:pt>
              <c:pt idx="1649">
                <c:v>-2E-3</c:v>
              </c:pt>
              <c:pt idx="1650">
                <c:v>-2E-3</c:v>
              </c:pt>
              <c:pt idx="1651">
                <c:v>-2E-3</c:v>
              </c:pt>
              <c:pt idx="1652">
                <c:v>-2E-3</c:v>
              </c:pt>
              <c:pt idx="1653">
                <c:v>-2E-3</c:v>
              </c:pt>
              <c:pt idx="1654">
                <c:v>-2E-3</c:v>
              </c:pt>
              <c:pt idx="1655">
                <c:v>-2E-3</c:v>
              </c:pt>
              <c:pt idx="1656">
                <c:v>-2E-3</c:v>
              </c:pt>
              <c:pt idx="1657">
                <c:v>-2E-3</c:v>
              </c:pt>
              <c:pt idx="1658">
                <c:v>-2E-3</c:v>
              </c:pt>
              <c:pt idx="1659">
                <c:v>-2E-3</c:v>
              </c:pt>
              <c:pt idx="1660">
                <c:v>-2E-3</c:v>
              </c:pt>
              <c:pt idx="1661">
                <c:v>-2E-3</c:v>
              </c:pt>
              <c:pt idx="1662">
                <c:v>-2E-3</c:v>
              </c:pt>
              <c:pt idx="1663">
                <c:v>-2E-3</c:v>
              </c:pt>
              <c:pt idx="1664">
                <c:v>-2E-3</c:v>
              </c:pt>
              <c:pt idx="1665">
                <c:v>-2E-3</c:v>
              </c:pt>
              <c:pt idx="1666">
                <c:v>-2E-3</c:v>
              </c:pt>
              <c:pt idx="1667">
                <c:v>-2E-3</c:v>
              </c:pt>
              <c:pt idx="1668">
                <c:v>-2E-3</c:v>
              </c:pt>
              <c:pt idx="1669">
                <c:v>-2E-3</c:v>
              </c:pt>
              <c:pt idx="1670">
                <c:v>-2E-3</c:v>
              </c:pt>
              <c:pt idx="1671">
                <c:v>-2E-3</c:v>
              </c:pt>
              <c:pt idx="1672">
                <c:v>-2E-3</c:v>
              </c:pt>
              <c:pt idx="1673">
                <c:v>-2E-3</c:v>
              </c:pt>
              <c:pt idx="1674">
                <c:v>-2E-3</c:v>
              </c:pt>
              <c:pt idx="1675">
                <c:v>-2E-3</c:v>
              </c:pt>
              <c:pt idx="1676">
                <c:v>-2E-3</c:v>
              </c:pt>
              <c:pt idx="1677">
                <c:v>-2E-3</c:v>
              </c:pt>
              <c:pt idx="1678">
                <c:v>-2E-3</c:v>
              </c:pt>
              <c:pt idx="1679">
                <c:v>-2E-3</c:v>
              </c:pt>
              <c:pt idx="1680">
                <c:v>-2E-3</c:v>
              </c:pt>
              <c:pt idx="1681">
                <c:v>-2E-3</c:v>
              </c:pt>
              <c:pt idx="1682">
                <c:v>-2E-3</c:v>
              </c:pt>
              <c:pt idx="1683">
                <c:v>-2E-3</c:v>
              </c:pt>
              <c:pt idx="1684">
                <c:v>-2E-3</c:v>
              </c:pt>
              <c:pt idx="1685">
                <c:v>-2E-3</c:v>
              </c:pt>
              <c:pt idx="1686">
                <c:v>-2E-3</c:v>
              </c:pt>
              <c:pt idx="1687">
                <c:v>-2E-3</c:v>
              </c:pt>
              <c:pt idx="1688">
                <c:v>-2E-3</c:v>
              </c:pt>
              <c:pt idx="1689">
                <c:v>-2E-3</c:v>
              </c:pt>
              <c:pt idx="1690">
                <c:v>-2E-3</c:v>
              </c:pt>
              <c:pt idx="1691">
                <c:v>-2E-3</c:v>
              </c:pt>
              <c:pt idx="1692">
                <c:v>-2E-3</c:v>
              </c:pt>
              <c:pt idx="1693">
                <c:v>-2E-3</c:v>
              </c:pt>
              <c:pt idx="1694">
                <c:v>-2E-3</c:v>
              </c:pt>
              <c:pt idx="1695">
                <c:v>-2E-3</c:v>
              </c:pt>
              <c:pt idx="1696">
                <c:v>-2E-3</c:v>
              </c:pt>
              <c:pt idx="1697">
                <c:v>-2E-3</c:v>
              </c:pt>
              <c:pt idx="1698">
                <c:v>-2E-3</c:v>
              </c:pt>
              <c:pt idx="1699">
                <c:v>-2E-3</c:v>
              </c:pt>
              <c:pt idx="1700">
                <c:v>-2E-3</c:v>
              </c:pt>
              <c:pt idx="1701">
                <c:v>-2E-3</c:v>
              </c:pt>
              <c:pt idx="1702">
                <c:v>-2E-3</c:v>
              </c:pt>
              <c:pt idx="1703">
                <c:v>-2E-3</c:v>
              </c:pt>
              <c:pt idx="1704">
                <c:v>-2E-3</c:v>
              </c:pt>
              <c:pt idx="1705">
                <c:v>-2E-3</c:v>
              </c:pt>
              <c:pt idx="1706">
                <c:v>-2E-3</c:v>
              </c:pt>
              <c:pt idx="1707">
                <c:v>-2E-3</c:v>
              </c:pt>
              <c:pt idx="1708">
                <c:v>-2E-3</c:v>
              </c:pt>
              <c:pt idx="1709">
                <c:v>-2E-3</c:v>
              </c:pt>
              <c:pt idx="1710">
                <c:v>-2E-3</c:v>
              </c:pt>
              <c:pt idx="1711">
                <c:v>-2E-3</c:v>
              </c:pt>
              <c:pt idx="1712">
                <c:v>-2E-3</c:v>
              </c:pt>
              <c:pt idx="1713">
                <c:v>-2E-3</c:v>
              </c:pt>
              <c:pt idx="1714">
                <c:v>-2E-3</c:v>
              </c:pt>
              <c:pt idx="1715">
                <c:v>-2E-3</c:v>
              </c:pt>
              <c:pt idx="1716">
                <c:v>-2E-3</c:v>
              </c:pt>
              <c:pt idx="1717">
                <c:v>-2E-3</c:v>
              </c:pt>
              <c:pt idx="1718">
                <c:v>-2E-3</c:v>
              </c:pt>
              <c:pt idx="1719">
                <c:v>-2E-3</c:v>
              </c:pt>
              <c:pt idx="1720">
                <c:v>-2E-3</c:v>
              </c:pt>
              <c:pt idx="1721">
                <c:v>-2E-3</c:v>
              </c:pt>
              <c:pt idx="1722">
                <c:v>-2E-3</c:v>
              </c:pt>
              <c:pt idx="1723">
                <c:v>-2E-3</c:v>
              </c:pt>
              <c:pt idx="1724">
                <c:v>-2E-3</c:v>
              </c:pt>
              <c:pt idx="1725">
                <c:v>-2E-3</c:v>
              </c:pt>
              <c:pt idx="1726">
                <c:v>-2E-3</c:v>
              </c:pt>
              <c:pt idx="1727">
                <c:v>-2E-3</c:v>
              </c:pt>
              <c:pt idx="1728">
                <c:v>-2E-3</c:v>
              </c:pt>
              <c:pt idx="1729">
                <c:v>-2E-3</c:v>
              </c:pt>
              <c:pt idx="1730">
                <c:v>-2E-3</c:v>
              </c:pt>
              <c:pt idx="1731">
                <c:v>-2E-3</c:v>
              </c:pt>
              <c:pt idx="1732">
                <c:v>-2E-3</c:v>
              </c:pt>
              <c:pt idx="1733">
                <c:v>-2E-3</c:v>
              </c:pt>
              <c:pt idx="1734">
                <c:v>-2E-3</c:v>
              </c:pt>
              <c:pt idx="1735">
                <c:v>-2E-3</c:v>
              </c:pt>
              <c:pt idx="1736">
                <c:v>-2E-3</c:v>
              </c:pt>
              <c:pt idx="1737">
                <c:v>-2E-3</c:v>
              </c:pt>
              <c:pt idx="1738">
                <c:v>-2E-3</c:v>
              </c:pt>
              <c:pt idx="1739">
                <c:v>-2E-3</c:v>
              </c:pt>
              <c:pt idx="1740">
                <c:v>-2E-3</c:v>
              </c:pt>
              <c:pt idx="1741">
                <c:v>-2E-3</c:v>
              </c:pt>
              <c:pt idx="1742">
                <c:v>-2E-3</c:v>
              </c:pt>
              <c:pt idx="1743">
                <c:v>-2E-3</c:v>
              </c:pt>
              <c:pt idx="1744">
                <c:v>-2E-3</c:v>
              </c:pt>
              <c:pt idx="1745">
                <c:v>-2E-3</c:v>
              </c:pt>
              <c:pt idx="1746">
                <c:v>-2E-3</c:v>
              </c:pt>
              <c:pt idx="1747">
                <c:v>-2E-3</c:v>
              </c:pt>
              <c:pt idx="1748">
                <c:v>-2E-3</c:v>
              </c:pt>
              <c:pt idx="1749">
                <c:v>-2E-3</c:v>
              </c:pt>
              <c:pt idx="1750">
                <c:v>-2E-3</c:v>
              </c:pt>
              <c:pt idx="1751">
                <c:v>-2E-3</c:v>
              </c:pt>
              <c:pt idx="1752">
                <c:v>-2E-3</c:v>
              </c:pt>
              <c:pt idx="1753">
                <c:v>-2E-3</c:v>
              </c:pt>
              <c:pt idx="1754">
                <c:v>-2E-3</c:v>
              </c:pt>
              <c:pt idx="1755">
                <c:v>-2E-3</c:v>
              </c:pt>
              <c:pt idx="1756">
                <c:v>-2E-3</c:v>
              </c:pt>
              <c:pt idx="1757">
                <c:v>-2E-3</c:v>
              </c:pt>
              <c:pt idx="1758">
                <c:v>-2E-3</c:v>
              </c:pt>
              <c:pt idx="1759">
                <c:v>-2E-3</c:v>
              </c:pt>
              <c:pt idx="1760">
                <c:v>-2E-3</c:v>
              </c:pt>
              <c:pt idx="1761">
                <c:v>-2E-3</c:v>
              </c:pt>
              <c:pt idx="1762">
                <c:v>-2E-3</c:v>
              </c:pt>
              <c:pt idx="1763">
                <c:v>-2E-3</c:v>
              </c:pt>
              <c:pt idx="1764">
                <c:v>-2E-3</c:v>
              </c:pt>
              <c:pt idx="1765">
                <c:v>-2E-3</c:v>
              </c:pt>
              <c:pt idx="1766">
                <c:v>-2E-3</c:v>
              </c:pt>
              <c:pt idx="1767">
                <c:v>-2E-3</c:v>
              </c:pt>
              <c:pt idx="1768">
                <c:v>-2E-3</c:v>
              </c:pt>
              <c:pt idx="1769">
                <c:v>-2E-3</c:v>
              </c:pt>
              <c:pt idx="1770">
                <c:v>-2E-3</c:v>
              </c:pt>
              <c:pt idx="1771">
                <c:v>-2E-3</c:v>
              </c:pt>
              <c:pt idx="1772">
                <c:v>-2E-3</c:v>
              </c:pt>
              <c:pt idx="1773">
                <c:v>-2E-3</c:v>
              </c:pt>
              <c:pt idx="1774">
                <c:v>-2E-3</c:v>
              </c:pt>
              <c:pt idx="1775">
                <c:v>-2E-3</c:v>
              </c:pt>
              <c:pt idx="1776">
                <c:v>-2E-3</c:v>
              </c:pt>
              <c:pt idx="1777">
                <c:v>-2E-3</c:v>
              </c:pt>
              <c:pt idx="1778">
                <c:v>-2E-3</c:v>
              </c:pt>
              <c:pt idx="1779">
                <c:v>-2E-3</c:v>
              </c:pt>
              <c:pt idx="1780">
                <c:v>-2E-3</c:v>
              </c:pt>
              <c:pt idx="1781">
                <c:v>-2E-3</c:v>
              </c:pt>
              <c:pt idx="1782">
                <c:v>-2E-3</c:v>
              </c:pt>
              <c:pt idx="1783">
                <c:v>-2E-3</c:v>
              </c:pt>
              <c:pt idx="1784">
                <c:v>-2E-3</c:v>
              </c:pt>
              <c:pt idx="1785">
                <c:v>-2E-3</c:v>
              </c:pt>
              <c:pt idx="1786">
                <c:v>-2E-3</c:v>
              </c:pt>
              <c:pt idx="1787">
                <c:v>-2E-3</c:v>
              </c:pt>
              <c:pt idx="1788">
                <c:v>-2E-3</c:v>
              </c:pt>
              <c:pt idx="1789">
                <c:v>-2E-3</c:v>
              </c:pt>
              <c:pt idx="1790">
                <c:v>-2E-3</c:v>
              </c:pt>
              <c:pt idx="1791">
                <c:v>-2E-3</c:v>
              </c:pt>
              <c:pt idx="1792">
                <c:v>-2E-3</c:v>
              </c:pt>
              <c:pt idx="1793">
                <c:v>-2E-3</c:v>
              </c:pt>
              <c:pt idx="1794">
                <c:v>-2E-3</c:v>
              </c:pt>
              <c:pt idx="1795">
                <c:v>-2E-3</c:v>
              </c:pt>
              <c:pt idx="1796">
                <c:v>-2E-3</c:v>
              </c:pt>
              <c:pt idx="1797">
                <c:v>-2E-3</c:v>
              </c:pt>
              <c:pt idx="1798">
                <c:v>-2E-3</c:v>
              </c:pt>
              <c:pt idx="1799">
                <c:v>-2E-3</c:v>
              </c:pt>
              <c:pt idx="1800">
                <c:v>-2E-3</c:v>
              </c:pt>
              <c:pt idx="1801">
                <c:v>-2E-3</c:v>
              </c:pt>
              <c:pt idx="1802">
                <c:v>-2E-3</c:v>
              </c:pt>
              <c:pt idx="1803">
                <c:v>-2E-3</c:v>
              </c:pt>
              <c:pt idx="1804">
                <c:v>-2E-3</c:v>
              </c:pt>
              <c:pt idx="1805">
                <c:v>-2E-3</c:v>
              </c:pt>
              <c:pt idx="1806">
                <c:v>-2E-3</c:v>
              </c:pt>
              <c:pt idx="1807">
                <c:v>-2E-3</c:v>
              </c:pt>
              <c:pt idx="1808">
                <c:v>-2E-3</c:v>
              </c:pt>
              <c:pt idx="1809">
                <c:v>-2E-3</c:v>
              </c:pt>
              <c:pt idx="1810">
                <c:v>-2E-3</c:v>
              </c:pt>
              <c:pt idx="1811">
                <c:v>-2E-3</c:v>
              </c:pt>
              <c:pt idx="1812">
                <c:v>-2E-3</c:v>
              </c:pt>
              <c:pt idx="1813">
                <c:v>-2E-3</c:v>
              </c:pt>
              <c:pt idx="1814">
                <c:v>-2E-3</c:v>
              </c:pt>
              <c:pt idx="1815">
                <c:v>-2E-3</c:v>
              </c:pt>
              <c:pt idx="1816">
                <c:v>-2E-3</c:v>
              </c:pt>
              <c:pt idx="1817">
                <c:v>-2E-3</c:v>
              </c:pt>
              <c:pt idx="1818">
                <c:v>-2E-3</c:v>
              </c:pt>
              <c:pt idx="1819">
                <c:v>-2E-3</c:v>
              </c:pt>
              <c:pt idx="1820">
                <c:v>-2E-3</c:v>
              </c:pt>
              <c:pt idx="1821">
                <c:v>-2E-3</c:v>
              </c:pt>
              <c:pt idx="1822">
                <c:v>-2E-3</c:v>
              </c:pt>
              <c:pt idx="1823">
                <c:v>-2E-3</c:v>
              </c:pt>
              <c:pt idx="1824">
                <c:v>-2E-3</c:v>
              </c:pt>
              <c:pt idx="1825">
                <c:v>-2E-3</c:v>
              </c:pt>
              <c:pt idx="1826">
                <c:v>-2E-3</c:v>
              </c:pt>
              <c:pt idx="1827">
                <c:v>-2E-3</c:v>
              </c:pt>
              <c:pt idx="1828">
                <c:v>-2E-3</c:v>
              </c:pt>
              <c:pt idx="1829">
                <c:v>-2E-3</c:v>
              </c:pt>
              <c:pt idx="1830">
                <c:v>-2E-3</c:v>
              </c:pt>
              <c:pt idx="1831">
                <c:v>-2E-3</c:v>
              </c:pt>
              <c:pt idx="1832">
                <c:v>-2E-3</c:v>
              </c:pt>
              <c:pt idx="1833">
                <c:v>-2E-3</c:v>
              </c:pt>
              <c:pt idx="1834">
                <c:v>-2E-3</c:v>
              </c:pt>
              <c:pt idx="1835">
                <c:v>-2E-3</c:v>
              </c:pt>
              <c:pt idx="1836">
                <c:v>-2E-3</c:v>
              </c:pt>
              <c:pt idx="1837">
                <c:v>-2E-3</c:v>
              </c:pt>
              <c:pt idx="1838">
                <c:v>-2E-3</c:v>
              </c:pt>
              <c:pt idx="1839">
                <c:v>-2E-3</c:v>
              </c:pt>
              <c:pt idx="1840">
                <c:v>-2E-3</c:v>
              </c:pt>
              <c:pt idx="1841">
                <c:v>-2E-3</c:v>
              </c:pt>
              <c:pt idx="1842">
                <c:v>-2E-3</c:v>
              </c:pt>
              <c:pt idx="1843">
                <c:v>-2E-3</c:v>
              </c:pt>
              <c:pt idx="1844">
                <c:v>-2E-3</c:v>
              </c:pt>
              <c:pt idx="1845">
                <c:v>-2E-3</c:v>
              </c:pt>
              <c:pt idx="1846">
                <c:v>-2E-3</c:v>
              </c:pt>
              <c:pt idx="1847">
                <c:v>-2E-3</c:v>
              </c:pt>
              <c:pt idx="1848">
                <c:v>-2E-3</c:v>
              </c:pt>
              <c:pt idx="1849">
                <c:v>-2E-3</c:v>
              </c:pt>
              <c:pt idx="1850">
                <c:v>-2E-3</c:v>
              </c:pt>
              <c:pt idx="1851">
                <c:v>-2E-3</c:v>
              </c:pt>
              <c:pt idx="1852">
                <c:v>-2E-3</c:v>
              </c:pt>
              <c:pt idx="1853">
                <c:v>-2E-3</c:v>
              </c:pt>
              <c:pt idx="1854">
                <c:v>-2E-3</c:v>
              </c:pt>
              <c:pt idx="1855">
                <c:v>-2E-3</c:v>
              </c:pt>
              <c:pt idx="1856">
                <c:v>-2E-3</c:v>
              </c:pt>
              <c:pt idx="1857">
                <c:v>-2E-3</c:v>
              </c:pt>
              <c:pt idx="1858">
                <c:v>-2E-3</c:v>
              </c:pt>
              <c:pt idx="1859">
                <c:v>-2E-3</c:v>
              </c:pt>
              <c:pt idx="1860">
                <c:v>-2E-3</c:v>
              </c:pt>
              <c:pt idx="1861">
                <c:v>-2E-3</c:v>
              </c:pt>
              <c:pt idx="1862">
                <c:v>-2E-3</c:v>
              </c:pt>
              <c:pt idx="1863">
                <c:v>-2E-3</c:v>
              </c:pt>
              <c:pt idx="1864">
                <c:v>-2E-3</c:v>
              </c:pt>
              <c:pt idx="1865">
                <c:v>-2E-3</c:v>
              </c:pt>
              <c:pt idx="1866">
                <c:v>-2E-3</c:v>
              </c:pt>
              <c:pt idx="1867">
                <c:v>-2E-3</c:v>
              </c:pt>
              <c:pt idx="1868">
                <c:v>-2E-3</c:v>
              </c:pt>
              <c:pt idx="1869">
                <c:v>-2E-3</c:v>
              </c:pt>
              <c:pt idx="1870">
                <c:v>-2E-3</c:v>
              </c:pt>
              <c:pt idx="1871">
                <c:v>-2E-3</c:v>
              </c:pt>
              <c:pt idx="1872">
                <c:v>-2E-3</c:v>
              </c:pt>
              <c:pt idx="1873">
                <c:v>-2E-3</c:v>
              </c:pt>
              <c:pt idx="1874">
                <c:v>-2E-3</c:v>
              </c:pt>
              <c:pt idx="1875">
                <c:v>-2E-3</c:v>
              </c:pt>
              <c:pt idx="1876">
                <c:v>-2E-3</c:v>
              </c:pt>
              <c:pt idx="1877">
                <c:v>-2E-3</c:v>
              </c:pt>
              <c:pt idx="1878">
                <c:v>-2E-3</c:v>
              </c:pt>
              <c:pt idx="1879">
                <c:v>-2E-3</c:v>
              </c:pt>
              <c:pt idx="1880">
                <c:v>-2E-3</c:v>
              </c:pt>
              <c:pt idx="1881">
                <c:v>-2E-3</c:v>
              </c:pt>
              <c:pt idx="1882">
                <c:v>-2E-3</c:v>
              </c:pt>
              <c:pt idx="1883">
                <c:v>-2E-3</c:v>
              </c:pt>
              <c:pt idx="1884">
                <c:v>-2E-3</c:v>
              </c:pt>
              <c:pt idx="1885">
                <c:v>-2E-3</c:v>
              </c:pt>
              <c:pt idx="1886">
                <c:v>-2E-3</c:v>
              </c:pt>
              <c:pt idx="1887">
                <c:v>-2E-3</c:v>
              </c:pt>
              <c:pt idx="1888">
                <c:v>-2E-3</c:v>
              </c:pt>
              <c:pt idx="1889">
                <c:v>-2E-3</c:v>
              </c:pt>
              <c:pt idx="1890">
                <c:v>-2E-3</c:v>
              </c:pt>
              <c:pt idx="1891">
                <c:v>-2E-3</c:v>
              </c:pt>
              <c:pt idx="1892">
                <c:v>-2E-3</c:v>
              </c:pt>
              <c:pt idx="1893">
                <c:v>-2E-3</c:v>
              </c:pt>
              <c:pt idx="1894">
                <c:v>-2E-3</c:v>
              </c:pt>
              <c:pt idx="1895">
                <c:v>-2E-3</c:v>
              </c:pt>
              <c:pt idx="1896">
                <c:v>-2E-3</c:v>
              </c:pt>
              <c:pt idx="1897">
                <c:v>-2E-3</c:v>
              </c:pt>
              <c:pt idx="1898">
                <c:v>-2E-3</c:v>
              </c:pt>
              <c:pt idx="1899">
                <c:v>-2E-3</c:v>
              </c:pt>
              <c:pt idx="1900">
                <c:v>-2E-3</c:v>
              </c:pt>
              <c:pt idx="1901">
                <c:v>-2E-3</c:v>
              </c:pt>
              <c:pt idx="1902">
                <c:v>-2E-3</c:v>
              </c:pt>
              <c:pt idx="1903">
                <c:v>-2E-3</c:v>
              </c:pt>
              <c:pt idx="1904">
                <c:v>-2E-3</c:v>
              </c:pt>
              <c:pt idx="1905">
                <c:v>-2E-3</c:v>
              </c:pt>
              <c:pt idx="1906">
                <c:v>-2E-3</c:v>
              </c:pt>
              <c:pt idx="1907">
                <c:v>-2E-3</c:v>
              </c:pt>
              <c:pt idx="1908">
                <c:v>-2E-3</c:v>
              </c:pt>
              <c:pt idx="1909">
                <c:v>-2E-3</c:v>
              </c:pt>
              <c:pt idx="1910">
                <c:v>-2E-3</c:v>
              </c:pt>
              <c:pt idx="1911">
                <c:v>-2E-3</c:v>
              </c:pt>
              <c:pt idx="1912">
                <c:v>-2E-3</c:v>
              </c:pt>
              <c:pt idx="1913">
                <c:v>-2E-3</c:v>
              </c:pt>
              <c:pt idx="1914">
                <c:v>-2E-3</c:v>
              </c:pt>
              <c:pt idx="1915">
                <c:v>-2E-3</c:v>
              </c:pt>
              <c:pt idx="1916">
                <c:v>-2E-3</c:v>
              </c:pt>
              <c:pt idx="1917">
                <c:v>-2E-3</c:v>
              </c:pt>
              <c:pt idx="1918">
                <c:v>-2E-3</c:v>
              </c:pt>
              <c:pt idx="1919">
                <c:v>-2E-3</c:v>
              </c:pt>
              <c:pt idx="1920">
                <c:v>-2E-3</c:v>
              </c:pt>
              <c:pt idx="1921">
                <c:v>-2E-3</c:v>
              </c:pt>
              <c:pt idx="1922">
                <c:v>-2E-3</c:v>
              </c:pt>
              <c:pt idx="1923">
                <c:v>-2E-3</c:v>
              </c:pt>
              <c:pt idx="1924">
                <c:v>-2E-3</c:v>
              </c:pt>
              <c:pt idx="1925">
                <c:v>-2E-3</c:v>
              </c:pt>
              <c:pt idx="1926">
                <c:v>-2E-3</c:v>
              </c:pt>
              <c:pt idx="1927">
                <c:v>-2E-3</c:v>
              </c:pt>
              <c:pt idx="1928">
                <c:v>-2E-3</c:v>
              </c:pt>
              <c:pt idx="1929">
                <c:v>-2E-3</c:v>
              </c:pt>
              <c:pt idx="1930">
                <c:v>-2E-3</c:v>
              </c:pt>
              <c:pt idx="1931">
                <c:v>-2E-3</c:v>
              </c:pt>
              <c:pt idx="1932">
                <c:v>-2E-3</c:v>
              </c:pt>
              <c:pt idx="1933">
                <c:v>-2E-3</c:v>
              </c:pt>
              <c:pt idx="1934">
                <c:v>-2E-3</c:v>
              </c:pt>
              <c:pt idx="1935">
                <c:v>-2E-3</c:v>
              </c:pt>
              <c:pt idx="1936">
                <c:v>-2E-3</c:v>
              </c:pt>
              <c:pt idx="1937">
                <c:v>-2E-3</c:v>
              </c:pt>
              <c:pt idx="1938">
                <c:v>-2E-3</c:v>
              </c:pt>
              <c:pt idx="1939">
                <c:v>-2E-3</c:v>
              </c:pt>
              <c:pt idx="1940">
                <c:v>-2E-3</c:v>
              </c:pt>
              <c:pt idx="1941">
                <c:v>-2E-3</c:v>
              </c:pt>
              <c:pt idx="1942">
                <c:v>-2E-3</c:v>
              </c:pt>
              <c:pt idx="1943">
                <c:v>-2E-3</c:v>
              </c:pt>
              <c:pt idx="1944">
                <c:v>-2E-3</c:v>
              </c:pt>
              <c:pt idx="1945">
                <c:v>-2E-3</c:v>
              </c:pt>
              <c:pt idx="1946">
                <c:v>-2E-3</c:v>
              </c:pt>
              <c:pt idx="1947">
                <c:v>-2E-3</c:v>
              </c:pt>
              <c:pt idx="1948">
                <c:v>-2E-3</c:v>
              </c:pt>
              <c:pt idx="1949">
                <c:v>-2E-3</c:v>
              </c:pt>
              <c:pt idx="1950">
                <c:v>-2E-3</c:v>
              </c:pt>
              <c:pt idx="1951">
                <c:v>-2E-3</c:v>
              </c:pt>
              <c:pt idx="1952">
                <c:v>-2E-3</c:v>
              </c:pt>
              <c:pt idx="1953">
                <c:v>-2E-3</c:v>
              </c:pt>
              <c:pt idx="1954">
                <c:v>-2E-3</c:v>
              </c:pt>
              <c:pt idx="1955">
                <c:v>-2E-3</c:v>
              </c:pt>
              <c:pt idx="1956">
                <c:v>-2E-3</c:v>
              </c:pt>
              <c:pt idx="1957">
                <c:v>-2E-3</c:v>
              </c:pt>
              <c:pt idx="1958">
                <c:v>-2E-3</c:v>
              </c:pt>
              <c:pt idx="1959">
                <c:v>-2E-3</c:v>
              </c:pt>
              <c:pt idx="1960">
                <c:v>-2E-3</c:v>
              </c:pt>
              <c:pt idx="1961">
                <c:v>-2E-3</c:v>
              </c:pt>
              <c:pt idx="1962">
                <c:v>-2E-3</c:v>
              </c:pt>
              <c:pt idx="1963">
                <c:v>-2E-3</c:v>
              </c:pt>
              <c:pt idx="1964">
                <c:v>-2E-3</c:v>
              </c:pt>
              <c:pt idx="1965">
                <c:v>-2E-3</c:v>
              </c:pt>
              <c:pt idx="1966">
                <c:v>-2E-3</c:v>
              </c:pt>
              <c:pt idx="1967">
                <c:v>-2E-3</c:v>
              </c:pt>
              <c:pt idx="1968">
                <c:v>-2E-3</c:v>
              </c:pt>
              <c:pt idx="1969">
                <c:v>-2E-3</c:v>
              </c:pt>
              <c:pt idx="1970">
                <c:v>-2E-3</c:v>
              </c:pt>
              <c:pt idx="1971">
                <c:v>-2E-3</c:v>
              </c:pt>
              <c:pt idx="1972">
                <c:v>-2E-3</c:v>
              </c:pt>
              <c:pt idx="1973">
                <c:v>-2E-3</c:v>
              </c:pt>
              <c:pt idx="1974">
                <c:v>-2E-3</c:v>
              </c:pt>
              <c:pt idx="1975">
                <c:v>-2E-3</c:v>
              </c:pt>
              <c:pt idx="1976">
                <c:v>-2E-3</c:v>
              </c:pt>
              <c:pt idx="1977">
                <c:v>-2E-3</c:v>
              </c:pt>
              <c:pt idx="1978">
                <c:v>-2E-3</c:v>
              </c:pt>
              <c:pt idx="1979">
                <c:v>-2E-3</c:v>
              </c:pt>
              <c:pt idx="1980">
                <c:v>-2E-3</c:v>
              </c:pt>
              <c:pt idx="1981">
                <c:v>-2E-3</c:v>
              </c:pt>
              <c:pt idx="1982">
                <c:v>-2E-3</c:v>
              </c:pt>
              <c:pt idx="1983">
                <c:v>-2E-3</c:v>
              </c:pt>
              <c:pt idx="1984">
                <c:v>-2E-3</c:v>
              </c:pt>
              <c:pt idx="1985">
                <c:v>-2E-3</c:v>
              </c:pt>
              <c:pt idx="1986">
                <c:v>-2E-3</c:v>
              </c:pt>
              <c:pt idx="1987">
                <c:v>-2E-3</c:v>
              </c:pt>
              <c:pt idx="1988">
                <c:v>-2E-3</c:v>
              </c:pt>
              <c:pt idx="1989">
                <c:v>-2E-3</c:v>
              </c:pt>
              <c:pt idx="1990">
                <c:v>-2E-3</c:v>
              </c:pt>
              <c:pt idx="1991">
                <c:v>-2E-3</c:v>
              </c:pt>
              <c:pt idx="1992">
                <c:v>-2E-3</c:v>
              </c:pt>
              <c:pt idx="1993">
                <c:v>-2E-3</c:v>
              </c:pt>
              <c:pt idx="1994">
                <c:v>-2E-3</c:v>
              </c:pt>
              <c:pt idx="1995">
                <c:v>-2E-3</c:v>
              </c:pt>
              <c:pt idx="1996">
                <c:v>-2E-3</c:v>
              </c:pt>
              <c:pt idx="1997">
                <c:v>-2E-3</c:v>
              </c:pt>
              <c:pt idx="1998">
                <c:v>-2E-3</c:v>
              </c:pt>
              <c:pt idx="1999">
                <c:v>-2E-3</c:v>
              </c:pt>
              <c:pt idx="2000">
                <c:v>-2E-3</c:v>
              </c:pt>
              <c:pt idx="2001">
                <c:v>-2E-3</c:v>
              </c:pt>
              <c:pt idx="2002">
                <c:v>-2E-3</c:v>
              </c:pt>
              <c:pt idx="2003">
                <c:v>-2E-3</c:v>
              </c:pt>
              <c:pt idx="2004">
                <c:v>-2E-3</c:v>
              </c:pt>
              <c:pt idx="2005">
                <c:v>-2E-3</c:v>
              </c:pt>
              <c:pt idx="2006">
                <c:v>-2E-3</c:v>
              </c:pt>
              <c:pt idx="2007">
                <c:v>-2E-3</c:v>
              </c:pt>
              <c:pt idx="2008">
                <c:v>-2E-3</c:v>
              </c:pt>
              <c:pt idx="2009">
                <c:v>-2E-3</c:v>
              </c:pt>
              <c:pt idx="2010">
                <c:v>-2E-3</c:v>
              </c:pt>
              <c:pt idx="2011">
                <c:v>-2E-3</c:v>
              </c:pt>
              <c:pt idx="2012">
                <c:v>-2E-3</c:v>
              </c:pt>
              <c:pt idx="2013">
                <c:v>-2E-3</c:v>
              </c:pt>
              <c:pt idx="2014">
                <c:v>-2E-3</c:v>
              </c:pt>
              <c:pt idx="2015">
                <c:v>-2E-3</c:v>
              </c:pt>
              <c:pt idx="2016">
                <c:v>-2E-3</c:v>
              </c:pt>
              <c:pt idx="2017">
                <c:v>-2E-3</c:v>
              </c:pt>
              <c:pt idx="2018">
                <c:v>-2E-3</c:v>
              </c:pt>
              <c:pt idx="2019">
                <c:v>-2E-3</c:v>
              </c:pt>
              <c:pt idx="2020">
                <c:v>-2E-3</c:v>
              </c:pt>
              <c:pt idx="2021">
                <c:v>-2E-3</c:v>
              </c:pt>
              <c:pt idx="2022">
                <c:v>-2E-3</c:v>
              </c:pt>
              <c:pt idx="2023">
                <c:v>-2E-3</c:v>
              </c:pt>
              <c:pt idx="2024">
                <c:v>-2E-3</c:v>
              </c:pt>
              <c:pt idx="2025">
                <c:v>-2E-3</c:v>
              </c:pt>
              <c:pt idx="2026">
                <c:v>-2E-3</c:v>
              </c:pt>
              <c:pt idx="2027">
                <c:v>-2E-3</c:v>
              </c:pt>
              <c:pt idx="2028">
                <c:v>-2E-3</c:v>
              </c:pt>
              <c:pt idx="2029">
                <c:v>-2E-3</c:v>
              </c:pt>
              <c:pt idx="2030">
                <c:v>-2E-3</c:v>
              </c:pt>
              <c:pt idx="2031">
                <c:v>-2E-3</c:v>
              </c:pt>
              <c:pt idx="2032">
                <c:v>-2E-3</c:v>
              </c:pt>
              <c:pt idx="2033">
                <c:v>-2E-3</c:v>
              </c:pt>
              <c:pt idx="2034">
                <c:v>-2E-3</c:v>
              </c:pt>
              <c:pt idx="2035">
                <c:v>-2E-3</c:v>
              </c:pt>
              <c:pt idx="2036">
                <c:v>-2E-3</c:v>
              </c:pt>
              <c:pt idx="2037">
                <c:v>-2E-3</c:v>
              </c:pt>
              <c:pt idx="2038">
                <c:v>-2E-3</c:v>
              </c:pt>
              <c:pt idx="2039">
                <c:v>-2E-3</c:v>
              </c:pt>
              <c:pt idx="2040">
                <c:v>-2E-3</c:v>
              </c:pt>
              <c:pt idx="2041">
                <c:v>-2E-3</c:v>
              </c:pt>
              <c:pt idx="2042">
                <c:v>-2E-3</c:v>
              </c:pt>
              <c:pt idx="2043">
                <c:v>-2E-3</c:v>
              </c:pt>
              <c:pt idx="2044">
                <c:v>-2E-3</c:v>
              </c:pt>
              <c:pt idx="2045">
                <c:v>-2E-3</c:v>
              </c:pt>
              <c:pt idx="2046">
                <c:v>-2E-3</c:v>
              </c:pt>
              <c:pt idx="2047">
                <c:v>-2E-3</c:v>
              </c:pt>
              <c:pt idx="2048">
                <c:v>-2E-3</c:v>
              </c:pt>
              <c:pt idx="2049">
                <c:v>-2E-3</c:v>
              </c:pt>
              <c:pt idx="2050">
                <c:v>-2E-3</c:v>
              </c:pt>
              <c:pt idx="2051">
                <c:v>-2E-3</c:v>
              </c:pt>
              <c:pt idx="2052">
                <c:v>-2E-3</c:v>
              </c:pt>
              <c:pt idx="2053">
                <c:v>-2E-3</c:v>
              </c:pt>
              <c:pt idx="2054">
                <c:v>-2E-3</c:v>
              </c:pt>
              <c:pt idx="2055">
                <c:v>-2E-3</c:v>
              </c:pt>
              <c:pt idx="2056">
                <c:v>-2E-3</c:v>
              </c:pt>
              <c:pt idx="2057">
                <c:v>-2E-3</c:v>
              </c:pt>
              <c:pt idx="2058">
                <c:v>-2E-3</c:v>
              </c:pt>
              <c:pt idx="2059">
                <c:v>-2E-3</c:v>
              </c:pt>
              <c:pt idx="2060">
                <c:v>-2E-3</c:v>
              </c:pt>
              <c:pt idx="2061">
                <c:v>-2E-3</c:v>
              </c:pt>
              <c:pt idx="2062">
                <c:v>-2E-3</c:v>
              </c:pt>
              <c:pt idx="2063">
                <c:v>-2E-3</c:v>
              </c:pt>
              <c:pt idx="2064">
                <c:v>-2E-3</c:v>
              </c:pt>
              <c:pt idx="2065">
                <c:v>-2E-3</c:v>
              </c:pt>
              <c:pt idx="2066">
                <c:v>-2E-3</c:v>
              </c:pt>
              <c:pt idx="2067">
                <c:v>-2E-3</c:v>
              </c:pt>
              <c:pt idx="2068">
                <c:v>-2E-3</c:v>
              </c:pt>
              <c:pt idx="2069">
                <c:v>-2E-3</c:v>
              </c:pt>
              <c:pt idx="2070">
                <c:v>-2E-3</c:v>
              </c:pt>
              <c:pt idx="2071">
                <c:v>-2E-3</c:v>
              </c:pt>
              <c:pt idx="2072">
                <c:v>-2E-3</c:v>
              </c:pt>
              <c:pt idx="2073">
                <c:v>-2E-3</c:v>
              </c:pt>
              <c:pt idx="2074">
                <c:v>-2E-3</c:v>
              </c:pt>
              <c:pt idx="2075">
                <c:v>-2E-3</c:v>
              </c:pt>
              <c:pt idx="2076">
                <c:v>-2E-3</c:v>
              </c:pt>
              <c:pt idx="2077">
                <c:v>-2E-3</c:v>
              </c:pt>
              <c:pt idx="2078">
                <c:v>-2E-3</c:v>
              </c:pt>
              <c:pt idx="2079">
                <c:v>-2E-3</c:v>
              </c:pt>
              <c:pt idx="2080">
                <c:v>-2E-3</c:v>
              </c:pt>
              <c:pt idx="2081">
                <c:v>-2E-3</c:v>
              </c:pt>
              <c:pt idx="2082">
                <c:v>-2E-3</c:v>
              </c:pt>
              <c:pt idx="2083">
                <c:v>-2E-3</c:v>
              </c:pt>
              <c:pt idx="2084">
                <c:v>-2E-3</c:v>
              </c:pt>
              <c:pt idx="2085">
                <c:v>-2E-3</c:v>
              </c:pt>
              <c:pt idx="2086">
                <c:v>-2E-3</c:v>
              </c:pt>
              <c:pt idx="2087">
                <c:v>-2E-3</c:v>
              </c:pt>
              <c:pt idx="2088">
                <c:v>-2E-3</c:v>
              </c:pt>
              <c:pt idx="2089">
                <c:v>-2E-3</c:v>
              </c:pt>
              <c:pt idx="2090">
                <c:v>-2E-3</c:v>
              </c:pt>
              <c:pt idx="2091">
                <c:v>-2E-3</c:v>
              </c:pt>
              <c:pt idx="2092">
                <c:v>-2E-3</c:v>
              </c:pt>
              <c:pt idx="2093">
                <c:v>-2E-3</c:v>
              </c:pt>
              <c:pt idx="2094">
                <c:v>-2E-3</c:v>
              </c:pt>
              <c:pt idx="2095">
                <c:v>-2E-3</c:v>
              </c:pt>
              <c:pt idx="2096">
                <c:v>-2E-3</c:v>
              </c:pt>
              <c:pt idx="2097">
                <c:v>-2E-3</c:v>
              </c:pt>
              <c:pt idx="2098">
                <c:v>-2E-3</c:v>
              </c:pt>
              <c:pt idx="2099">
                <c:v>-2E-3</c:v>
              </c:pt>
              <c:pt idx="2100">
                <c:v>-2E-3</c:v>
              </c:pt>
              <c:pt idx="2101">
                <c:v>-2E-3</c:v>
              </c:pt>
              <c:pt idx="2102">
                <c:v>-2E-3</c:v>
              </c:pt>
              <c:pt idx="2103">
                <c:v>-2E-3</c:v>
              </c:pt>
              <c:pt idx="2104">
                <c:v>-2E-3</c:v>
              </c:pt>
              <c:pt idx="2105">
                <c:v>-2E-3</c:v>
              </c:pt>
              <c:pt idx="2106">
                <c:v>-2E-3</c:v>
              </c:pt>
              <c:pt idx="2107">
                <c:v>-2E-3</c:v>
              </c:pt>
              <c:pt idx="2108">
                <c:v>-2E-3</c:v>
              </c:pt>
              <c:pt idx="2109">
                <c:v>-2E-3</c:v>
              </c:pt>
              <c:pt idx="2110">
                <c:v>-2E-3</c:v>
              </c:pt>
              <c:pt idx="2111">
                <c:v>-2E-3</c:v>
              </c:pt>
              <c:pt idx="2112">
                <c:v>-2E-3</c:v>
              </c:pt>
              <c:pt idx="2113">
                <c:v>-2E-3</c:v>
              </c:pt>
              <c:pt idx="2114">
                <c:v>-2E-3</c:v>
              </c:pt>
              <c:pt idx="2115">
                <c:v>-2E-3</c:v>
              </c:pt>
              <c:pt idx="2116">
                <c:v>-2E-3</c:v>
              </c:pt>
              <c:pt idx="2117">
                <c:v>-2E-3</c:v>
              </c:pt>
              <c:pt idx="2118">
                <c:v>-2E-3</c:v>
              </c:pt>
              <c:pt idx="2119">
                <c:v>-2E-3</c:v>
              </c:pt>
              <c:pt idx="2120">
                <c:v>-2E-3</c:v>
              </c:pt>
              <c:pt idx="2121">
                <c:v>-2E-3</c:v>
              </c:pt>
              <c:pt idx="2122">
                <c:v>-2E-3</c:v>
              </c:pt>
              <c:pt idx="2123">
                <c:v>-2E-3</c:v>
              </c:pt>
              <c:pt idx="2124">
                <c:v>-2E-3</c:v>
              </c:pt>
              <c:pt idx="2125">
                <c:v>-2E-3</c:v>
              </c:pt>
              <c:pt idx="2126">
                <c:v>-2E-3</c:v>
              </c:pt>
              <c:pt idx="2127">
                <c:v>-2E-3</c:v>
              </c:pt>
              <c:pt idx="2128">
                <c:v>-2E-3</c:v>
              </c:pt>
              <c:pt idx="2129">
                <c:v>-2E-3</c:v>
              </c:pt>
              <c:pt idx="2130">
                <c:v>-2E-3</c:v>
              </c:pt>
              <c:pt idx="2131">
                <c:v>-2E-3</c:v>
              </c:pt>
              <c:pt idx="2132">
                <c:v>-2E-3</c:v>
              </c:pt>
              <c:pt idx="2133">
                <c:v>-2E-3</c:v>
              </c:pt>
              <c:pt idx="2134">
                <c:v>-2E-3</c:v>
              </c:pt>
              <c:pt idx="2135">
                <c:v>-2E-3</c:v>
              </c:pt>
              <c:pt idx="2136">
                <c:v>-2E-3</c:v>
              </c:pt>
              <c:pt idx="2137">
                <c:v>-2E-3</c:v>
              </c:pt>
              <c:pt idx="2138">
                <c:v>-2E-3</c:v>
              </c:pt>
              <c:pt idx="2139">
                <c:v>-2E-3</c:v>
              </c:pt>
              <c:pt idx="2140">
                <c:v>-2E-3</c:v>
              </c:pt>
              <c:pt idx="2141">
                <c:v>-2E-3</c:v>
              </c:pt>
              <c:pt idx="2142">
                <c:v>-2E-3</c:v>
              </c:pt>
              <c:pt idx="2143">
                <c:v>-2E-3</c:v>
              </c:pt>
              <c:pt idx="2144">
                <c:v>-2E-3</c:v>
              </c:pt>
              <c:pt idx="2145">
                <c:v>-2E-3</c:v>
              </c:pt>
              <c:pt idx="2146">
                <c:v>-2E-3</c:v>
              </c:pt>
              <c:pt idx="2147">
                <c:v>-2E-3</c:v>
              </c:pt>
              <c:pt idx="2148">
                <c:v>-2E-3</c:v>
              </c:pt>
              <c:pt idx="2149">
                <c:v>-2E-3</c:v>
              </c:pt>
              <c:pt idx="2150">
                <c:v>-2E-3</c:v>
              </c:pt>
              <c:pt idx="2151">
                <c:v>-2E-3</c:v>
              </c:pt>
              <c:pt idx="2152">
                <c:v>-2E-3</c:v>
              </c:pt>
              <c:pt idx="2153">
                <c:v>-2E-3</c:v>
              </c:pt>
              <c:pt idx="2154">
                <c:v>-2E-3</c:v>
              </c:pt>
              <c:pt idx="2155">
                <c:v>-2E-3</c:v>
              </c:pt>
              <c:pt idx="2156">
                <c:v>-2E-3</c:v>
              </c:pt>
              <c:pt idx="2157">
                <c:v>-2E-3</c:v>
              </c:pt>
              <c:pt idx="2158">
                <c:v>-2E-3</c:v>
              </c:pt>
              <c:pt idx="2159">
                <c:v>-2E-3</c:v>
              </c:pt>
              <c:pt idx="2160">
                <c:v>-2E-3</c:v>
              </c:pt>
              <c:pt idx="2161">
                <c:v>-2E-3</c:v>
              </c:pt>
              <c:pt idx="2162">
                <c:v>-2E-3</c:v>
              </c:pt>
              <c:pt idx="2163">
                <c:v>-2E-3</c:v>
              </c:pt>
              <c:pt idx="2164">
                <c:v>-2E-3</c:v>
              </c:pt>
              <c:pt idx="2165">
                <c:v>-2E-3</c:v>
              </c:pt>
              <c:pt idx="2166">
                <c:v>-2E-3</c:v>
              </c:pt>
              <c:pt idx="2167">
                <c:v>-2E-3</c:v>
              </c:pt>
              <c:pt idx="2168">
                <c:v>-2E-3</c:v>
              </c:pt>
              <c:pt idx="2169">
                <c:v>-2E-3</c:v>
              </c:pt>
              <c:pt idx="2170">
                <c:v>-2E-3</c:v>
              </c:pt>
              <c:pt idx="2171">
                <c:v>-2E-3</c:v>
              </c:pt>
              <c:pt idx="2172">
                <c:v>-2E-3</c:v>
              </c:pt>
              <c:pt idx="2173">
                <c:v>-2E-3</c:v>
              </c:pt>
              <c:pt idx="2174">
                <c:v>-2E-3</c:v>
              </c:pt>
              <c:pt idx="2175">
                <c:v>-2E-3</c:v>
              </c:pt>
              <c:pt idx="2176">
                <c:v>-2E-3</c:v>
              </c:pt>
              <c:pt idx="2177">
                <c:v>-2E-3</c:v>
              </c:pt>
              <c:pt idx="2178">
                <c:v>-2E-3</c:v>
              </c:pt>
              <c:pt idx="2179">
                <c:v>-2E-3</c:v>
              </c:pt>
              <c:pt idx="2180">
                <c:v>-2E-3</c:v>
              </c:pt>
              <c:pt idx="2181">
                <c:v>-2E-3</c:v>
              </c:pt>
              <c:pt idx="2182">
                <c:v>-2E-3</c:v>
              </c:pt>
              <c:pt idx="2183">
                <c:v>-2E-3</c:v>
              </c:pt>
              <c:pt idx="2184">
                <c:v>-2E-3</c:v>
              </c:pt>
              <c:pt idx="2185">
                <c:v>-2E-3</c:v>
              </c:pt>
              <c:pt idx="2186">
                <c:v>-2E-3</c:v>
              </c:pt>
              <c:pt idx="2187">
                <c:v>-2E-3</c:v>
              </c:pt>
              <c:pt idx="2188">
                <c:v>-2E-3</c:v>
              </c:pt>
              <c:pt idx="2189">
                <c:v>-2E-3</c:v>
              </c:pt>
              <c:pt idx="2190">
                <c:v>-2E-3</c:v>
              </c:pt>
              <c:pt idx="2191">
                <c:v>-2E-3</c:v>
              </c:pt>
              <c:pt idx="2192">
                <c:v>-2E-3</c:v>
              </c:pt>
              <c:pt idx="2193">
                <c:v>-2E-3</c:v>
              </c:pt>
              <c:pt idx="2194">
                <c:v>-2E-3</c:v>
              </c:pt>
              <c:pt idx="2195">
                <c:v>-2E-3</c:v>
              </c:pt>
              <c:pt idx="2196">
                <c:v>-2E-3</c:v>
              </c:pt>
              <c:pt idx="2197">
                <c:v>-2E-3</c:v>
              </c:pt>
              <c:pt idx="2198">
                <c:v>-2E-3</c:v>
              </c:pt>
              <c:pt idx="2199">
                <c:v>-2E-3</c:v>
              </c:pt>
              <c:pt idx="2200">
                <c:v>-2E-3</c:v>
              </c:pt>
              <c:pt idx="2201">
                <c:v>-2E-3</c:v>
              </c:pt>
              <c:pt idx="2202">
                <c:v>-2E-3</c:v>
              </c:pt>
              <c:pt idx="2203">
                <c:v>-2E-3</c:v>
              </c:pt>
              <c:pt idx="2204">
                <c:v>-2E-3</c:v>
              </c:pt>
              <c:pt idx="2205">
                <c:v>-2E-3</c:v>
              </c:pt>
              <c:pt idx="2206">
                <c:v>-2E-3</c:v>
              </c:pt>
              <c:pt idx="2207">
                <c:v>-2E-3</c:v>
              </c:pt>
              <c:pt idx="2208">
                <c:v>-2E-3</c:v>
              </c:pt>
              <c:pt idx="2209">
                <c:v>-2E-3</c:v>
              </c:pt>
              <c:pt idx="2210">
                <c:v>-2E-3</c:v>
              </c:pt>
              <c:pt idx="2211">
                <c:v>-2E-3</c:v>
              </c:pt>
              <c:pt idx="2212">
                <c:v>-2E-3</c:v>
              </c:pt>
              <c:pt idx="2213">
                <c:v>-2E-3</c:v>
              </c:pt>
              <c:pt idx="2214">
                <c:v>-2E-3</c:v>
              </c:pt>
              <c:pt idx="2215">
                <c:v>-2E-3</c:v>
              </c:pt>
              <c:pt idx="2216">
                <c:v>-2E-3</c:v>
              </c:pt>
              <c:pt idx="2217">
                <c:v>-2E-3</c:v>
              </c:pt>
              <c:pt idx="2218">
                <c:v>-2E-3</c:v>
              </c:pt>
              <c:pt idx="2219">
                <c:v>-2E-3</c:v>
              </c:pt>
              <c:pt idx="2220">
                <c:v>-2E-3</c:v>
              </c:pt>
              <c:pt idx="2221">
                <c:v>-2E-3</c:v>
              </c:pt>
              <c:pt idx="2222">
                <c:v>-2E-3</c:v>
              </c:pt>
              <c:pt idx="2223">
                <c:v>-2E-3</c:v>
              </c:pt>
              <c:pt idx="2224">
                <c:v>-2E-3</c:v>
              </c:pt>
              <c:pt idx="2225">
                <c:v>-2E-3</c:v>
              </c:pt>
              <c:pt idx="2226">
                <c:v>-2E-3</c:v>
              </c:pt>
              <c:pt idx="2227">
                <c:v>-2E-3</c:v>
              </c:pt>
              <c:pt idx="2228">
                <c:v>-2E-3</c:v>
              </c:pt>
              <c:pt idx="2229">
                <c:v>-2E-3</c:v>
              </c:pt>
              <c:pt idx="2230">
                <c:v>-2E-3</c:v>
              </c:pt>
              <c:pt idx="2231">
                <c:v>-2E-3</c:v>
              </c:pt>
              <c:pt idx="2232">
                <c:v>-2E-3</c:v>
              </c:pt>
              <c:pt idx="2233">
                <c:v>-2E-3</c:v>
              </c:pt>
              <c:pt idx="2234">
                <c:v>-2E-3</c:v>
              </c:pt>
              <c:pt idx="2235">
                <c:v>-2E-3</c:v>
              </c:pt>
              <c:pt idx="2236">
                <c:v>-2E-3</c:v>
              </c:pt>
              <c:pt idx="2237">
                <c:v>-2E-3</c:v>
              </c:pt>
              <c:pt idx="2238">
                <c:v>-2E-3</c:v>
              </c:pt>
              <c:pt idx="2239">
                <c:v>-2E-3</c:v>
              </c:pt>
              <c:pt idx="2240">
                <c:v>-2E-3</c:v>
              </c:pt>
              <c:pt idx="2241">
                <c:v>-2E-3</c:v>
              </c:pt>
              <c:pt idx="2242">
                <c:v>-2E-3</c:v>
              </c:pt>
              <c:pt idx="2243">
                <c:v>-2E-3</c:v>
              </c:pt>
              <c:pt idx="2244">
                <c:v>-2E-3</c:v>
              </c:pt>
              <c:pt idx="2245">
                <c:v>-2E-3</c:v>
              </c:pt>
              <c:pt idx="2246">
                <c:v>-2E-3</c:v>
              </c:pt>
              <c:pt idx="2247">
                <c:v>-2E-3</c:v>
              </c:pt>
              <c:pt idx="2248">
                <c:v>-2E-3</c:v>
              </c:pt>
              <c:pt idx="2249">
                <c:v>-2E-3</c:v>
              </c:pt>
              <c:pt idx="2250">
                <c:v>-2E-3</c:v>
              </c:pt>
              <c:pt idx="2251">
                <c:v>-2E-3</c:v>
              </c:pt>
              <c:pt idx="2252">
                <c:v>-2E-3</c:v>
              </c:pt>
              <c:pt idx="2253">
                <c:v>-2E-3</c:v>
              </c:pt>
              <c:pt idx="2254">
                <c:v>-2E-3</c:v>
              </c:pt>
              <c:pt idx="2255">
                <c:v>-2E-3</c:v>
              </c:pt>
              <c:pt idx="2256">
                <c:v>-2E-3</c:v>
              </c:pt>
              <c:pt idx="2257">
                <c:v>-2E-3</c:v>
              </c:pt>
              <c:pt idx="2258">
                <c:v>-2E-3</c:v>
              </c:pt>
              <c:pt idx="2259">
                <c:v>-2E-3</c:v>
              </c:pt>
              <c:pt idx="2260">
                <c:v>-2E-3</c:v>
              </c:pt>
              <c:pt idx="2261">
                <c:v>-2E-3</c:v>
              </c:pt>
              <c:pt idx="2262">
                <c:v>-2E-3</c:v>
              </c:pt>
              <c:pt idx="2263">
                <c:v>-2E-3</c:v>
              </c:pt>
              <c:pt idx="2264">
                <c:v>-2E-3</c:v>
              </c:pt>
              <c:pt idx="2265">
                <c:v>-2E-3</c:v>
              </c:pt>
              <c:pt idx="2266">
                <c:v>-2E-3</c:v>
              </c:pt>
              <c:pt idx="2267">
                <c:v>-2E-3</c:v>
              </c:pt>
              <c:pt idx="2268">
                <c:v>-2E-3</c:v>
              </c:pt>
              <c:pt idx="2269">
                <c:v>-2E-3</c:v>
              </c:pt>
              <c:pt idx="2270">
                <c:v>-2E-3</c:v>
              </c:pt>
              <c:pt idx="2271">
                <c:v>-2E-3</c:v>
              </c:pt>
              <c:pt idx="2272">
                <c:v>-2E-3</c:v>
              </c:pt>
              <c:pt idx="2273">
                <c:v>-2E-3</c:v>
              </c:pt>
              <c:pt idx="2274">
                <c:v>-2E-3</c:v>
              </c:pt>
              <c:pt idx="2275">
                <c:v>-2E-3</c:v>
              </c:pt>
              <c:pt idx="2276">
                <c:v>-2E-3</c:v>
              </c:pt>
              <c:pt idx="2277">
                <c:v>-2E-3</c:v>
              </c:pt>
              <c:pt idx="2278">
                <c:v>-2E-3</c:v>
              </c:pt>
              <c:pt idx="2279">
                <c:v>-2E-3</c:v>
              </c:pt>
              <c:pt idx="2280">
                <c:v>-2E-3</c:v>
              </c:pt>
              <c:pt idx="2281">
                <c:v>-2E-3</c:v>
              </c:pt>
              <c:pt idx="2282">
                <c:v>-2E-3</c:v>
              </c:pt>
              <c:pt idx="2283">
                <c:v>-2E-3</c:v>
              </c:pt>
              <c:pt idx="2284">
                <c:v>-2E-3</c:v>
              </c:pt>
              <c:pt idx="2285">
                <c:v>-2E-3</c:v>
              </c:pt>
              <c:pt idx="2286">
                <c:v>-2E-3</c:v>
              </c:pt>
              <c:pt idx="2287">
                <c:v>-2E-3</c:v>
              </c:pt>
              <c:pt idx="2288">
                <c:v>-2E-3</c:v>
              </c:pt>
              <c:pt idx="2289">
                <c:v>-2E-3</c:v>
              </c:pt>
              <c:pt idx="2290">
                <c:v>-2E-3</c:v>
              </c:pt>
              <c:pt idx="2291">
                <c:v>-2E-3</c:v>
              </c:pt>
              <c:pt idx="2292">
                <c:v>-2E-3</c:v>
              </c:pt>
              <c:pt idx="2293">
                <c:v>-2E-3</c:v>
              </c:pt>
              <c:pt idx="2294">
                <c:v>-2E-3</c:v>
              </c:pt>
              <c:pt idx="2295">
                <c:v>-2E-3</c:v>
              </c:pt>
              <c:pt idx="2296">
                <c:v>-2E-3</c:v>
              </c:pt>
              <c:pt idx="2297">
                <c:v>-2E-3</c:v>
              </c:pt>
              <c:pt idx="2298">
                <c:v>-2E-3</c:v>
              </c:pt>
              <c:pt idx="2299">
                <c:v>-2E-3</c:v>
              </c:pt>
              <c:pt idx="2300">
                <c:v>-2E-3</c:v>
              </c:pt>
              <c:pt idx="2301">
                <c:v>-2E-3</c:v>
              </c:pt>
              <c:pt idx="2302">
                <c:v>-2E-3</c:v>
              </c:pt>
              <c:pt idx="2303">
                <c:v>-2E-3</c:v>
              </c:pt>
              <c:pt idx="2304">
                <c:v>-2E-3</c:v>
              </c:pt>
              <c:pt idx="2305">
                <c:v>-2E-3</c:v>
              </c:pt>
              <c:pt idx="2306">
                <c:v>-2E-3</c:v>
              </c:pt>
              <c:pt idx="2307">
                <c:v>-2E-3</c:v>
              </c:pt>
              <c:pt idx="2308">
                <c:v>-2E-3</c:v>
              </c:pt>
              <c:pt idx="2309">
                <c:v>-2E-3</c:v>
              </c:pt>
              <c:pt idx="2310">
                <c:v>-2E-3</c:v>
              </c:pt>
              <c:pt idx="2311">
                <c:v>-2E-3</c:v>
              </c:pt>
              <c:pt idx="2312">
                <c:v>-2E-3</c:v>
              </c:pt>
              <c:pt idx="2313">
                <c:v>-2E-3</c:v>
              </c:pt>
              <c:pt idx="2314">
                <c:v>-2E-3</c:v>
              </c:pt>
              <c:pt idx="2315">
                <c:v>-2E-3</c:v>
              </c:pt>
              <c:pt idx="2316">
                <c:v>-2E-3</c:v>
              </c:pt>
              <c:pt idx="2317">
                <c:v>-2E-3</c:v>
              </c:pt>
              <c:pt idx="2318">
                <c:v>-2E-3</c:v>
              </c:pt>
              <c:pt idx="2319">
                <c:v>-2E-3</c:v>
              </c:pt>
              <c:pt idx="2320">
                <c:v>-2E-3</c:v>
              </c:pt>
              <c:pt idx="2321">
                <c:v>-2E-3</c:v>
              </c:pt>
              <c:pt idx="2322">
                <c:v>-2E-3</c:v>
              </c:pt>
              <c:pt idx="2323">
                <c:v>-2E-3</c:v>
              </c:pt>
              <c:pt idx="2324">
                <c:v>-2E-3</c:v>
              </c:pt>
              <c:pt idx="2325">
                <c:v>-2E-3</c:v>
              </c:pt>
              <c:pt idx="2326">
                <c:v>-2E-3</c:v>
              </c:pt>
              <c:pt idx="2327">
                <c:v>-2E-3</c:v>
              </c:pt>
              <c:pt idx="2328">
                <c:v>-2E-3</c:v>
              </c:pt>
              <c:pt idx="2329">
                <c:v>-2E-3</c:v>
              </c:pt>
              <c:pt idx="2330">
                <c:v>-2E-3</c:v>
              </c:pt>
              <c:pt idx="2331">
                <c:v>-2E-3</c:v>
              </c:pt>
              <c:pt idx="2332">
                <c:v>-2E-3</c:v>
              </c:pt>
              <c:pt idx="2333">
                <c:v>-2E-3</c:v>
              </c:pt>
              <c:pt idx="2334">
                <c:v>-2E-3</c:v>
              </c:pt>
              <c:pt idx="2335">
                <c:v>-2E-3</c:v>
              </c:pt>
              <c:pt idx="2336">
                <c:v>-2E-3</c:v>
              </c:pt>
              <c:pt idx="2337">
                <c:v>-2E-3</c:v>
              </c:pt>
              <c:pt idx="2338">
                <c:v>-2E-3</c:v>
              </c:pt>
              <c:pt idx="2339">
                <c:v>-2E-3</c:v>
              </c:pt>
              <c:pt idx="2340">
                <c:v>-2E-3</c:v>
              </c:pt>
              <c:pt idx="2341">
                <c:v>-2E-3</c:v>
              </c:pt>
              <c:pt idx="2342">
                <c:v>-2E-3</c:v>
              </c:pt>
              <c:pt idx="2343">
                <c:v>-2E-3</c:v>
              </c:pt>
              <c:pt idx="2344">
                <c:v>-2E-3</c:v>
              </c:pt>
              <c:pt idx="2345">
                <c:v>-2E-3</c:v>
              </c:pt>
              <c:pt idx="2346">
                <c:v>-2E-3</c:v>
              </c:pt>
              <c:pt idx="2347">
                <c:v>-2E-3</c:v>
              </c:pt>
              <c:pt idx="2348">
                <c:v>-2E-3</c:v>
              </c:pt>
              <c:pt idx="2349">
                <c:v>-2E-3</c:v>
              </c:pt>
              <c:pt idx="2350">
                <c:v>-2E-3</c:v>
              </c:pt>
              <c:pt idx="2351">
                <c:v>-2E-3</c:v>
              </c:pt>
              <c:pt idx="2352">
                <c:v>-2E-3</c:v>
              </c:pt>
              <c:pt idx="2353">
                <c:v>-2E-3</c:v>
              </c:pt>
              <c:pt idx="2354">
                <c:v>-2E-3</c:v>
              </c:pt>
              <c:pt idx="2355">
                <c:v>-2E-3</c:v>
              </c:pt>
              <c:pt idx="2356">
                <c:v>-2E-3</c:v>
              </c:pt>
              <c:pt idx="2357">
                <c:v>-2E-3</c:v>
              </c:pt>
              <c:pt idx="2358">
                <c:v>-2E-3</c:v>
              </c:pt>
              <c:pt idx="2359">
                <c:v>-2E-3</c:v>
              </c:pt>
              <c:pt idx="2360">
                <c:v>-2E-3</c:v>
              </c:pt>
              <c:pt idx="2361">
                <c:v>-2E-3</c:v>
              </c:pt>
              <c:pt idx="2362">
                <c:v>-2E-3</c:v>
              </c:pt>
              <c:pt idx="2363">
                <c:v>-2E-3</c:v>
              </c:pt>
              <c:pt idx="2364">
                <c:v>-2E-3</c:v>
              </c:pt>
              <c:pt idx="2365">
                <c:v>-2E-3</c:v>
              </c:pt>
              <c:pt idx="2366">
                <c:v>-2E-3</c:v>
              </c:pt>
              <c:pt idx="2367">
                <c:v>-2E-3</c:v>
              </c:pt>
              <c:pt idx="2368">
                <c:v>-2E-3</c:v>
              </c:pt>
              <c:pt idx="2369">
                <c:v>-2E-3</c:v>
              </c:pt>
              <c:pt idx="2370">
                <c:v>-2E-3</c:v>
              </c:pt>
              <c:pt idx="2371">
                <c:v>-2E-3</c:v>
              </c:pt>
              <c:pt idx="2372">
                <c:v>-2E-3</c:v>
              </c:pt>
              <c:pt idx="2373">
                <c:v>-2E-3</c:v>
              </c:pt>
              <c:pt idx="2374">
                <c:v>-2E-3</c:v>
              </c:pt>
              <c:pt idx="2375">
                <c:v>-2E-3</c:v>
              </c:pt>
              <c:pt idx="2376">
                <c:v>-2E-3</c:v>
              </c:pt>
              <c:pt idx="2377">
                <c:v>-2E-3</c:v>
              </c:pt>
              <c:pt idx="2378">
                <c:v>-2E-3</c:v>
              </c:pt>
              <c:pt idx="2379">
                <c:v>-2E-3</c:v>
              </c:pt>
              <c:pt idx="2380">
                <c:v>-2E-3</c:v>
              </c:pt>
              <c:pt idx="2381">
                <c:v>-2E-3</c:v>
              </c:pt>
              <c:pt idx="2382">
                <c:v>-2E-3</c:v>
              </c:pt>
              <c:pt idx="2383">
                <c:v>-2E-3</c:v>
              </c:pt>
              <c:pt idx="2384">
                <c:v>-2E-3</c:v>
              </c:pt>
              <c:pt idx="2385">
                <c:v>-2E-3</c:v>
              </c:pt>
              <c:pt idx="2386">
                <c:v>-2E-3</c:v>
              </c:pt>
              <c:pt idx="2387">
                <c:v>-2E-3</c:v>
              </c:pt>
              <c:pt idx="2388">
                <c:v>-2E-3</c:v>
              </c:pt>
              <c:pt idx="2389">
                <c:v>-2E-3</c:v>
              </c:pt>
              <c:pt idx="2390">
                <c:v>-2E-3</c:v>
              </c:pt>
              <c:pt idx="2391">
                <c:v>-2E-3</c:v>
              </c:pt>
              <c:pt idx="2392">
                <c:v>-2E-3</c:v>
              </c:pt>
              <c:pt idx="2393">
                <c:v>-2E-3</c:v>
              </c:pt>
              <c:pt idx="2394">
                <c:v>-2E-3</c:v>
              </c:pt>
              <c:pt idx="2395">
                <c:v>-2E-3</c:v>
              </c:pt>
              <c:pt idx="2396">
                <c:v>-2E-3</c:v>
              </c:pt>
              <c:pt idx="2397">
                <c:v>-2E-3</c:v>
              </c:pt>
              <c:pt idx="2398">
                <c:v>-2E-3</c:v>
              </c:pt>
              <c:pt idx="2399">
                <c:v>-2E-3</c:v>
              </c:pt>
              <c:pt idx="2400">
                <c:v>-2E-3</c:v>
              </c:pt>
              <c:pt idx="2401">
                <c:v>-2E-3</c:v>
              </c:pt>
              <c:pt idx="2402">
                <c:v>-2E-3</c:v>
              </c:pt>
              <c:pt idx="2403">
                <c:v>-2E-3</c:v>
              </c:pt>
              <c:pt idx="2404">
                <c:v>-2E-3</c:v>
              </c:pt>
              <c:pt idx="2405">
                <c:v>-2E-3</c:v>
              </c:pt>
              <c:pt idx="2406">
                <c:v>-2E-3</c:v>
              </c:pt>
              <c:pt idx="2407">
                <c:v>-2E-3</c:v>
              </c:pt>
              <c:pt idx="2408">
                <c:v>-2E-3</c:v>
              </c:pt>
              <c:pt idx="2409">
                <c:v>-2E-3</c:v>
              </c:pt>
              <c:pt idx="2410">
                <c:v>-2E-3</c:v>
              </c:pt>
              <c:pt idx="2411">
                <c:v>-2E-3</c:v>
              </c:pt>
              <c:pt idx="2412">
                <c:v>-2E-3</c:v>
              </c:pt>
              <c:pt idx="2413">
                <c:v>-2E-3</c:v>
              </c:pt>
              <c:pt idx="2414">
                <c:v>-2E-3</c:v>
              </c:pt>
              <c:pt idx="2415">
                <c:v>-2E-3</c:v>
              </c:pt>
              <c:pt idx="2416">
                <c:v>-2E-3</c:v>
              </c:pt>
              <c:pt idx="2417">
                <c:v>-2E-3</c:v>
              </c:pt>
              <c:pt idx="2418">
                <c:v>-2E-3</c:v>
              </c:pt>
              <c:pt idx="2419">
                <c:v>-2E-3</c:v>
              </c:pt>
              <c:pt idx="2420">
                <c:v>-2E-3</c:v>
              </c:pt>
              <c:pt idx="2421">
                <c:v>-2E-3</c:v>
              </c:pt>
              <c:pt idx="2422">
                <c:v>-2E-3</c:v>
              </c:pt>
              <c:pt idx="2423">
                <c:v>-2E-3</c:v>
              </c:pt>
              <c:pt idx="2424">
                <c:v>-2E-3</c:v>
              </c:pt>
              <c:pt idx="2425">
                <c:v>-2E-3</c:v>
              </c:pt>
              <c:pt idx="2426">
                <c:v>-2E-3</c:v>
              </c:pt>
              <c:pt idx="2427">
                <c:v>-2E-3</c:v>
              </c:pt>
              <c:pt idx="2428">
                <c:v>-2E-3</c:v>
              </c:pt>
              <c:pt idx="2429">
                <c:v>-2E-3</c:v>
              </c:pt>
              <c:pt idx="2430">
                <c:v>-2E-3</c:v>
              </c:pt>
              <c:pt idx="2431">
                <c:v>-2E-3</c:v>
              </c:pt>
              <c:pt idx="2432">
                <c:v>-2E-3</c:v>
              </c:pt>
              <c:pt idx="2433">
                <c:v>-2E-3</c:v>
              </c:pt>
              <c:pt idx="2434">
                <c:v>-2E-3</c:v>
              </c:pt>
              <c:pt idx="2435">
                <c:v>-2E-3</c:v>
              </c:pt>
              <c:pt idx="2436">
                <c:v>-2E-3</c:v>
              </c:pt>
              <c:pt idx="2437">
                <c:v>-2E-3</c:v>
              </c:pt>
              <c:pt idx="2438">
                <c:v>-2E-3</c:v>
              </c:pt>
              <c:pt idx="2439">
                <c:v>-2E-3</c:v>
              </c:pt>
              <c:pt idx="2440">
                <c:v>-2E-3</c:v>
              </c:pt>
              <c:pt idx="2441">
                <c:v>-2E-3</c:v>
              </c:pt>
              <c:pt idx="2442">
                <c:v>-2E-3</c:v>
              </c:pt>
              <c:pt idx="2443">
                <c:v>-2E-3</c:v>
              </c:pt>
              <c:pt idx="2444">
                <c:v>-2E-3</c:v>
              </c:pt>
              <c:pt idx="2445">
                <c:v>-2E-3</c:v>
              </c:pt>
              <c:pt idx="2446">
                <c:v>-2E-3</c:v>
              </c:pt>
              <c:pt idx="2447">
                <c:v>-2E-3</c:v>
              </c:pt>
              <c:pt idx="2448">
                <c:v>-2E-3</c:v>
              </c:pt>
              <c:pt idx="2449">
                <c:v>-2E-3</c:v>
              </c:pt>
              <c:pt idx="2450">
                <c:v>-2E-3</c:v>
              </c:pt>
              <c:pt idx="2451">
                <c:v>-2E-3</c:v>
              </c:pt>
              <c:pt idx="2452">
                <c:v>-2E-3</c:v>
              </c:pt>
              <c:pt idx="2453">
                <c:v>-2E-3</c:v>
              </c:pt>
              <c:pt idx="2454">
                <c:v>-2E-3</c:v>
              </c:pt>
              <c:pt idx="2455">
                <c:v>-2E-3</c:v>
              </c:pt>
              <c:pt idx="2456">
                <c:v>-2E-3</c:v>
              </c:pt>
              <c:pt idx="2457">
                <c:v>-2E-3</c:v>
              </c:pt>
              <c:pt idx="2458">
                <c:v>-2E-3</c:v>
              </c:pt>
              <c:pt idx="2459">
                <c:v>-2E-3</c:v>
              </c:pt>
              <c:pt idx="2460">
                <c:v>-2E-3</c:v>
              </c:pt>
              <c:pt idx="2461">
                <c:v>-2E-3</c:v>
              </c:pt>
              <c:pt idx="2462">
                <c:v>-2E-3</c:v>
              </c:pt>
              <c:pt idx="2463">
                <c:v>-2E-3</c:v>
              </c:pt>
              <c:pt idx="2464">
                <c:v>-2E-3</c:v>
              </c:pt>
              <c:pt idx="2465">
                <c:v>-2E-3</c:v>
              </c:pt>
              <c:pt idx="2466">
                <c:v>-2E-3</c:v>
              </c:pt>
              <c:pt idx="2467">
                <c:v>-2E-3</c:v>
              </c:pt>
              <c:pt idx="2468">
                <c:v>-2E-3</c:v>
              </c:pt>
              <c:pt idx="2469">
                <c:v>-2E-3</c:v>
              </c:pt>
              <c:pt idx="2470">
                <c:v>-2E-3</c:v>
              </c:pt>
              <c:pt idx="2471">
                <c:v>-2E-3</c:v>
              </c:pt>
              <c:pt idx="2472">
                <c:v>-2E-3</c:v>
              </c:pt>
              <c:pt idx="2473">
                <c:v>-2E-3</c:v>
              </c:pt>
              <c:pt idx="2474">
                <c:v>-2E-3</c:v>
              </c:pt>
              <c:pt idx="2475">
                <c:v>-2E-3</c:v>
              </c:pt>
              <c:pt idx="2476">
                <c:v>-2E-3</c:v>
              </c:pt>
              <c:pt idx="2477">
                <c:v>-2E-3</c:v>
              </c:pt>
              <c:pt idx="2478">
                <c:v>-2E-3</c:v>
              </c:pt>
              <c:pt idx="2479">
                <c:v>-2E-3</c:v>
              </c:pt>
              <c:pt idx="2480">
                <c:v>-2E-3</c:v>
              </c:pt>
              <c:pt idx="2481">
                <c:v>-2E-3</c:v>
              </c:pt>
              <c:pt idx="2482">
                <c:v>-2E-3</c:v>
              </c:pt>
              <c:pt idx="2483">
                <c:v>-2E-3</c:v>
              </c:pt>
              <c:pt idx="2484">
                <c:v>-2E-3</c:v>
              </c:pt>
              <c:pt idx="2485">
                <c:v>-2E-3</c:v>
              </c:pt>
              <c:pt idx="2486">
                <c:v>-2E-3</c:v>
              </c:pt>
              <c:pt idx="2487">
                <c:v>-2E-3</c:v>
              </c:pt>
              <c:pt idx="2488">
                <c:v>-2E-3</c:v>
              </c:pt>
              <c:pt idx="2489">
                <c:v>-2E-3</c:v>
              </c:pt>
              <c:pt idx="2490">
                <c:v>-2E-3</c:v>
              </c:pt>
              <c:pt idx="2491">
                <c:v>-2E-3</c:v>
              </c:pt>
              <c:pt idx="2492">
                <c:v>-2E-3</c:v>
              </c:pt>
              <c:pt idx="2493">
                <c:v>-2E-3</c:v>
              </c:pt>
              <c:pt idx="2494">
                <c:v>-2E-3</c:v>
              </c:pt>
              <c:pt idx="2495">
                <c:v>-2E-3</c:v>
              </c:pt>
              <c:pt idx="2496">
                <c:v>-2E-3</c:v>
              </c:pt>
              <c:pt idx="2497">
                <c:v>-2E-3</c:v>
              </c:pt>
              <c:pt idx="2498">
                <c:v>-2E-3</c:v>
              </c:pt>
              <c:pt idx="2499">
                <c:v>-2E-3</c:v>
              </c:pt>
              <c:pt idx="2500">
                <c:v>-2E-3</c:v>
              </c:pt>
              <c:pt idx="2501">
                <c:v>-2E-3</c:v>
              </c:pt>
              <c:pt idx="2502">
                <c:v>-2E-3</c:v>
              </c:pt>
              <c:pt idx="2503">
                <c:v>-2E-3</c:v>
              </c:pt>
              <c:pt idx="2504">
                <c:v>-2E-3</c:v>
              </c:pt>
              <c:pt idx="2505">
                <c:v>-2E-3</c:v>
              </c:pt>
              <c:pt idx="2506">
                <c:v>-2E-3</c:v>
              </c:pt>
              <c:pt idx="2507">
                <c:v>-2E-3</c:v>
              </c:pt>
              <c:pt idx="2508">
                <c:v>-2E-3</c:v>
              </c:pt>
              <c:pt idx="2509">
                <c:v>-2E-3</c:v>
              </c:pt>
              <c:pt idx="2510">
                <c:v>-2E-3</c:v>
              </c:pt>
              <c:pt idx="2511">
                <c:v>-2E-3</c:v>
              </c:pt>
              <c:pt idx="2512">
                <c:v>-2E-3</c:v>
              </c:pt>
              <c:pt idx="2513">
                <c:v>-2E-3</c:v>
              </c:pt>
              <c:pt idx="2514">
                <c:v>-2E-3</c:v>
              </c:pt>
              <c:pt idx="2515">
                <c:v>-2E-3</c:v>
              </c:pt>
              <c:pt idx="2516">
                <c:v>-2E-3</c:v>
              </c:pt>
              <c:pt idx="2517">
                <c:v>-2E-3</c:v>
              </c:pt>
              <c:pt idx="2518">
                <c:v>-2E-3</c:v>
              </c:pt>
              <c:pt idx="2519">
                <c:v>-2E-3</c:v>
              </c:pt>
              <c:pt idx="2520">
                <c:v>-2E-3</c:v>
              </c:pt>
              <c:pt idx="2521">
                <c:v>-2E-3</c:v>
              </c:pt>
              <c:pt idx="2522">
                <c:v>-2E-3</c:v>
              </c:pt>
              <c:pt idx="2523">
                <c:v>-2E-3</c:v>
              </c:pt>
              <c:pt idx="2524">
                <c:v>-2E-3</c:v>
              </c:pt>
              <c:pt idx="2525">
                <c:v>-2E-3</c:v>
              </c:pt>
              <c:pt idx="2526">
                <c:v>-2E-3</c:v>
              </c:pt>
              <c:pt idx="2527">
                <c:v>-2E-3</c:v>
              </c:pt>
              <c:pt idx="2528">
                <c:v>-2E-3</c:v>
              </c:pt>
              <c:pt idx="2529">
                <c:v>-2E-3</c:v>
              </c:pt>
              <c:pt idx="2530">
                <c:v>-2E-3</c:v>
              </c:pt>
              <c:pt idx="2531">
                <c:v>-2E-3</c:v>
              </c:pt>
              <c:pt idx="2532">
                <c:v>-2E-3</c:v>
              </c:pt>
              <c:pt idx="2533">
                <c:v>-2E-3</c:v>
              </c:pt>
              <c:pt idx="2534">
                <c:v>-2E-3</c:v>
              </c:pt>
              <c:pt idx="2535">
                <c:v>-2E-3</c:v>
              </c:pt>
              <c:pt idx="2536">
                <c:v>-2E-3</c:v>
              </c:pt>
              <c:pt idx="2537">
                <c:v>-2E-3</c:v>
              </c:pt>
              <c:pt idx="2538">
                <c:v>-2E-3</c:v>
              </c:pt>
              <c:pt idx="2539">
                <c:v>-2E-3</c:v>
              </c:pt>
              <c:pt idx="2540">
                <c:v>-2E-3</c:v>
              </c:pt>
              <c:pt idx="2541">
                <c:v>-2E-3</c:v>
              </c:pt>
              <c:pt idx="2542">
                <c:v>-2E-3</c:v>
              </c:pt>
              <c:pt idx="2543">
                <c:v>-2E-3</c:v>
              </c:pt>
              <c:pt idx="2544">
                <c:v>-2E-3</c:v>
              </c:pt>
              <c:pt idx="2545">
                <c:v>-2E-3</c:v>
              </c:pt>
              <c:pt idx="2546">
                <c:v>-2E-3</c:v>
              </c:pt>
              <c:pt idx="2547">
                <c:v>-2E-3</c:v>
              </c:pt>
              <c:pt idx="2548">
                <c:v>-2E-3</c:v>
              </c:pt>
              <c:pt idx="2549">
                <c:v>-2E-3</c:v>
              </c:pt>
              <c:pt idx="2550">
                <c:v>-2E-3</c:v>
              </c:pt>
              <c:pt idx="2551">
                <c:v>-2E-3</c:v>
              </c:pt>
              <c:pt idx="2552">
                <c:v>-2E-3</c:v>
              </c:pt>
              <c:pt idx="2553">
                <c:v>-2E-3</c:v>
              </c:pt>
              <c:pt idx="2554">
                <c:v>-2E-3</c:v>
              </c:pt>
              <c:pt idx="2555">
                <c:v>-2E-3</c:v>
              </c:pt>
              <c:pt idx="2556">
                <c:v>-2E-3</c:v>
              </c:pt>
              <c:pt idx="2557">
                <c:v>-2E-3</c:v>
              </c:pt>
              <c:pt idx="2558">
                <c:v>-2E-3</c:v>
              </c:pt>
              <c:pt idx="2559">
                <c:v>-2E-3</c:v>
              </c:pt>
              <c:pt idx="2560">
                <c:v>-2E-3</c:v>
              </c:pt>
              <c:pt idx="2561">
                <c:v>-2E-3</c:v>
              </c:pt>
              <c:pt idx="2562">
                <c:v>-2E-3</c:v>
              </c:pt>
              <c:pt idx="2563">
                <c:v>-2E-3</c:v>
              </c:pt>
              <c:pt idx="2564">
                <c:v>-2E-3</c:v>
              </c:pt>
              <c:pt idx="2565">
                <c:v>-2E-3</c:v>
              </c:pt>
              <c:pt idx="2566">
                <c:v>-2E-3</c:v>
              </c:pt>
              <c:pt idx="2567">
                <c:v>-2E-3</c:v>
              </c:pt>
              <c:pt idx="2568">
                <c:v>-2E-3</c:v>
              </c:pt>
              <c:pt idx="2569">
                <c:v>-2E-3</c:v>
              </c:pt>
              <c:pt idx="2570">
                <c:v>-2E-3</c:v>
              </c:pt>
              <c:pt idx="2571">
                <c:v>-2E-3</c:v>
              </c:pt>
              <c:pt idx="2572">
                <c:v>-2E-3</c:v>
              </c:pt>
              <c:pt idx="2573">
                <c:v>-2E-3</c:v>
              </c:pt>
              <c:pt idx="2574">
                <c:v>-2E-3</c:v>
              </c:pt>
              <c:pt idx="2575">
                <c:v>-2E-3</c:v>
              </c:pt>
              <c:pt idx="2576">
                <c:v>-2E-3</c:v>
              </c:pt>
              <c:pt idx="2577">
                <c:v>-2E-3</c:v>
              </c:pt>
              <c:pt idx="2578">
                <c:v>-2E-3</c:v>
              </c:pt>
              <c:pt idx="2579">
                <c:v>-2E-3</c:v>
              </c:pt>
              <c:pt idx="2580">
                <c:v>-2E-3</c:v>
              </c:pt>
              <c:pt idx="2581">
                <c:v>-2E-3</c:v>
              </c:pt>
              <c:pt idx="2582">
                <c:v>-2E-3</c:v>
              </c:pt>
              <c:pt idx="2583">
                <c:v>-2E-3</c:v>
              </c:pt>
              <c:pt idx="2584">
                <c:v>-2E-3</c:v>
              </c:pt>
              <c:pt idx="2585">
                <c:v>-2E-3</c:v>
              </c:pt>
              <c:pt idx="2586">
                <c:v>-2E-3</c:v>
              </c:pt>
              <c:pt idx="2587">
                <c:v>-2E-3</c:v>
              </c:pt>
              <c:pt idx="2588">
                <c:v>-2E-3</c:v>
              </c:pt>
              <c:pt idx="2589">
                <c:v>-2E-3</c:v>
              </c:pt>
              <c:pt idx="2590">
                <c:v>-2E-3</c:v>
              </c:pt>
              <c:pt idx="2591">
                <c:v>-2E-3</c:v>
              </c:pt>
              <c:pt idx="2592">
                <c:v>-2E-3</c:v>
              </c:pt>
              <c:pt idx="2593">
                <c:v>-2E-3</c:v>
              </c:pt>
              <c:pt idx="2594">
                <c:v>-2E-3</c:v>
              </c:pt>
              <c:pt idx="2595">
                <c:v>-2E-3</c:v>
              </c:pt>
              <c:pt idx="2596">
                <c:v>-2E-3</c:v>
              </c:pt>
              <c:pt idx="2597">
                <c:v>-2E-3</c:v>
              </c:pt>
              <c:pt idx="2598">
                <c:v>-2E-3</c:v>
              </c:pt>
              <c:pt idx="2599">
                <c:v>-2E-3</c:v>
              </c:pt>
              <c:pt idx="2600">
                <c:v>-2E-3</c:v>
              </c:pt>
              <c:pt idx="2601">
                <c:v>-2E-3</c:v>
              </c:pt>
              <c:pt idx="2602">
                <c:v>-2E-3</c:v>
              </c:pt>
              <c:pt idx="2603">
                <c:v>-2E-3</c:v>
              </c:pt>
              <c:pt idx="2604">
                <c:v>-2E-3</c:v>
              </c:pt>
              <c:pt idx="2605">
                <c:v>-2E-3</c:v>
              </c:pt>
              <c:pt idx="2606">
                <c:v>-2E-3</c:v>
              </c:pt>
              <c:pt idx="2607">
                <c:v>-2E-3</c:v>
              </c:pt>
              <c:pt idx="2608">
                <c:v>-2E-3</c:v>
              </c:pt>
              <c:pt idx="2609">
                <c:v>-2E-3</c:v>
              </c:pt>
              <c:pt idx="2610">
                <c:v>-2E-3</c:v>
              </c:pt>
              <c:pt idx="2611">
                <c:v>-2E-3</c:v>
              </c:pt>
              <c:pt idx="2612">
                <c:v>-2E-3</c:v>
              </c:pt>
              <c:pt idx="2613">
                <c:v>-2E-3</c:v>
              </c:pt>
              <c:pt idx="2614">
                <c:v>-2E-3</c:v>
              </c:pt>
              <c:pt idx="2615">
                <c:v>-2E-3</c:v>
              </c:pt>
              <c:pt idx="2616">
                <c:v>-2E-3</c:v>
              </c:pt>
              <c:pt idx="2617">
                <c:v>-2E-3</c:v>
              </c:pt>
              <c:pt idx="2618">
                <c:v>-2E-3</c:v>
              </c:pt>
              <c:pt idx="2619">
                <c:v>-2E-3</c:v>
              </c:pt>
              <c:pt idx="2620">
                <c:v>-2E-3</c:v>
              </c:pt>
              <c:pt idx="2621">
                <c:v>-2E-3</c:v>
              </c:pt>
              <c:pt idx="2622">
                <c:v>-2E-3</c:v>
              </c:pt>
              <c:pt idx="2623">
                <c:v>-2E-3</c:v>
              </c:pt>
              <c:pt idx="2624">
                <c:v>-2E-3</c:v>
              </c:pt>
              <c:pt idx="2625">
                <c:v>-2E-3</c:v>
              </c:pt>
              <c:pt idx="2626">
                <c:v>-2E-3</c:v>
              </c:pt>
              <c:pt idx="2627">
                <c:v>-2E-3</c:v>
              </c:pt>
              <c:pt idx="2628">
                <c:v>-2E-3</c:v>
              </c:pt>
              <c:pt idx="2629">
                <c:v>-2E-3</c:v>
              </c:pt>
              <c:pt idx="2630">
                <c:v>-2E-3</c:v>
              </c:pt>
              <c:pt idx="2631">
                <c:v>-2E-3</c:v>
              </c:pt>
              <c:pt idx="2632">
                <c:v>-2E-3</c:v>
              </c:pt>
              <c:pt idx="2633">
                <c:v>-2E-3</c:v>
              </c:pt>
              <c:pt idx="2634">
                <c:v>-2E-3</c:v>
              </c:pt>
              <c:pt idx="2635">
                <c:v>-2E-3</c:v>
              </c:pt>
              <c:pt idx="2636">
                <c:v>-2E-3</c:v>
              </c:pt>
              <c:pt idx="2637">
                <c:v>-2E-3</c:v>
              </c:pt>
              <c:pt idx="2638">
                <c:v>-2E-3</c:v>
              </c:pt>
              <c:pt idx="2639">
                <c:v>-2E-3</c:v>
              </c:pt>
              <c:pt idx="2640">
                <c:v>-2E-3</c:v>
              </c:pt>
              <c:pt idx="2641">
                <c:v>-2E-3</c:v>
              </c:pt>
              <c:pt idx="2642">
                <c:v>-2E-3</c:v>
              </c:pt>
              <c:pt idx="2643">
                <c:v>-2E-3</c:v>
              </c:pt>
              <c:pt idx="2644">
                <c:v>-2E-3</c:v>
              </c:pt>
              <c:pt idx="2645">
                <c:v>-2E-3</c:v>
              </c:pt>
              <c:pt idx="2646">
                <c:v>-2E-3</c:v>
              </c:pt>
              <c:pt idx="2647">
                <c:v>-2E-3</c:v>
              </c:pt>
              <c:pt idx="2648">
                <c:v>-2E-3</c:v>
              </c:pt>
              <c:pt idx="2649">
                <c:v>-2E-3</c:v>
              </c:pt>
              <c:pt idx="2650">
                <c:v>-2E-3</c:v>
              </c:pt>
              <c:pt idx="2651">
                <c:v>-2E-3</c:v>
              </c:pt>
              <c:pt idx="2652">
                <c:v>-2E-3</c:v>
              </c:pt>
              <c:pt idx="2653">
                <c:v>-2E-3</c:v>
              </c:pt>
              <c:pt idx="2654">
                <c:v>-2E-3</c:v>
              </c:pt>
              <c:pt idx="2655">
                <c:v>-2E-3</c:v>
              </c:pt>
              <c:pt idx="2656">
                <c:v>-2E-3</c:v>
              </c:pt>
              <c:pt idx="2657">
                <c:v>-2E-3</c:v>
              </c:pt>
              <c:pt idx="2658">
                <c:v>-2E-3</c:v>
              </c:pt>
              <c:pt idx="2659">
                <c:v>-2E-3</c:v>
              </c:pt>
              <c:pt idx="2660">
                <c:v>-2E-3</c:v>
              </c:pt>
              <c:pt idx="2661">
                <c:v>-2E-3</c:v>
              </c:pt>
              <c:pt idx="2662">
                <c:v>-2E-3</c:v>
              </c:pt>
              <c:pt idx="2663">
                <c:v>-2E-3</c:v>
              </c:pt>
              <c:pt idx="2664">
                <c:v>-2E-3</c:v>
              </c:pt>
              <c:pt idx="2665">
                <c:v>-2E-3</c:v>
              </c:pt>
              <c:pt idx="2666">
                <c:v>-2E-3</c:v>
              </c:pt>
              <c:pt idx="2667">
                <c:v>-2E-3</c:v>
              </c:pt>
              <c:pt idx="2668">
                <c:v>-2E-3</c:v>
              </c:pt>
              <c:pt idx="2669">
                <c:v>-2E-3</c:v>
              </c:pt>
              <c:pt idx="2670">
                <c:v>-2E-3</c:v>
              </c:pt>
              <c:pt idx="2671">
                <c:v>-2E-3</c:v>
              </c:pt>
              <c:pt idx="2672">
                <c:v>-2E-3</c:v>
              </c:pt>
              <c:pt idx="2673">
                <c:v>-2E-3</c:v>
              </c:pt>
              <c:pt idx="2674">
                <c:v>-2E-3</c:v>
              </c:pt>
              <c:pt idx="2675">
                <c:v>-2E-3</c:v>
              </c:pt>
              <c:pt idx="2676">
                <c:v>-2E-3</c:v>
              </c:pt>
              <c:pt idx="2677">
                <c:v>-2E-3</c:v>
              </c:pt>
              <c:pt idx="2678">
                <c:v>-2E-3</c:v>
              </c:pt>
              <c:pt idx="2679">
                <c:v>-2E-3</c:v>
              </c:pt>
              <c:pt idx="2680">
                <c:v>-2E-3</c:v>
              </c:pt>
              <c:pt idx="2681">
                <c:v>-2E-3</c:v>
              </c:pt>
              <c:pt idx="2682">
                <c:v>-2E-3</c:v>
              </c:pt>
              <c:pt idx="2683">
                <c:v>-2E-3</c:v>
              </c:pt>
              <c:pt idx="2684">
                <c:v>-2E-3</c:v>
              </c:pt>
              <c:pt idx="2685">
                <c:v>-2E-3</c:v>
              </c:pt>
              <c:pt idx="2686">
                <c:v>-2E-3</c:v>
              </c:pt>
              <c:pt idx="2687">
                <c:v>-2E-3</c:v>
              </c:pt>
              <c:pt idx="2688">
                <c:v>-2E-3</c:v>
              </c:pt>
              <c:pt idx="2689">
                <c:v>-2E-3</c:v>
              </c:pt>
              <c:pt idx="2690">
                <c:v>-2E-3</c:v>
              </c:pt>
              <c:pt idx="2691">
                <c:v>-2E-3</c:v>
              </c:pt>
              <c:pt idx="2692">
                <c:v>-2E-3</c:v>
              </c:pt>
              <c:pt idx="2693">
                <c:v>-2E-3</c:v>
              </c:pt>
              <c:pt idx="2694">
                <c:v>-2E-3</c:v>
              </c:pt>
              <c:pt idx="2695">
                <c:v>-2E-3</c:v>
              </c:pt>
              <c:pt idx="2696">
                <c:v>-2E-3</c:v>
              </c:pt>
              <c:pt idx="2697">
                <c:v>-2E-3</c:v>
              </c:pt>
              <c:pt idx="2698">
                <c:v>-2E-3</c:v>
              </c:pt>
              <c:pt idx="2699">
                <c:v>-2E-3</c:v>
              </c:pt>
              <c:pt idx="2700">
                <c:v>-2E-3</c:v>
              </c:pt>
              <c:pt idx="2701">
                <c:v>-2E-3</c:v>
              </c:pt>
              <c:pt idx="2702">
                <c:v>-2E-3</c:v>
              </c:pt>
              <c:pt idx="2703">
                <c:v>-2E-3</c:v>
              </c:pt>
              <c:pt idx="2704">
                <c:v>-2E-3</c:v>
              </c:pt>
              <c:pt idx="2705">
                <c:v>-2E-3</c:v>
              </c:pt>
              <c:pt idx="2706">
                <c:v>-2E-3</c:v>
              </c:pt>
              <c:pt idx="2707">
                <c:v>-2E-3</c:v>
              </c:pt>
              <c:pt idx="2708">
                <c:v>-2E-3</c:v>
              </c:pt>
              <c:pt idx="2709">
                <c:v>-2E-3</c:v>
              </c:pt>
              <c:pt idx="2710">
                <c:v>-2E-3</c:v>
              </c:pt>
              <c:pt idx="2711">
                <c:v>-2E-3</c:v>
              </c:pt>
              <c:pt idx="2712">
                <c:v>-2E-3</c:v>
              </c:pt>
              <c:pt idx="2713">
                <c:v>-2E-3</c:v>
              </c:pt>
              <c:pt idx="2714">
                <c:v>-2E-3</c:v>
              </c:pt>
              <c:pt idx="2715">
                <c:v>-2E-3</c:v>
              </c:pt>
              <c:pt idx="2716">
                <c:v>-2E-3</c:v>
              </c:pt>
              <c:pt idx="2717">
                <c:v>-2E-3</c:v>
              </c:pt>
              <c:pt idx="2718">
                <c:v>-2E-3</c:v>
              </c:pt>
              <c:pt idx="2719">
                <c:v>-2E-3</c:v>
              </c:pt>
              <c:pt idx="2720">
                <c:v>-2E-3</c:v>
              </c:pt>
              <c:pt idx="2721">
                <c:v>-2E-3</c:v>
              </c:pt>
              <c:pt idx="2722">
                <c:v>-2E-3</c:v>
              </c:pt>
              <c:pt idx="2723">
                <c:v>-2E-3</c:v>
              </c:pt>
              <c:pt idx="2724">
                <c:v>-2E-3</c:v>
              </c:pt>
              <c:pt idx="2725">
                <c:v>-2E-3</c:v>
              </c:pt>
              <c:pt idx="2726">
                <c:v>-2E-3</c:v>
              </c:pt>
              <c:pt idx="2727">
                <c:v>-2E-3</c:v>
              </c:pt>
              <c:pt idx="2728">
                <c:v>-2E-3</c:v>
              </c:pt>
              <c:pt idx="2729">
                <c:v>-2E-3</c:v>
              </c:pt>
              <c:pt idx="2730">
                <c:v>-2E-3</c:v>
              </c:pt>
              <c:pt idx="2731">
                <c:v>-2E-3</c:v>
              </c:pt>
              <c:pt idx="2732">
                <c:v>-2E-3</c:v>
              </c:pt>
              <c:pt idx="2733">
                <c:v>-2E-3</c:v>
              </c:pt>
              <c:pt idx="2734">
                <c:v>-2E-3</c:v>
              </c:pt>
              <c:pt idx="2735">
                <c:v>-2E-3</c:v>
              </c:pt>
              <c:pt idx="2736">
                <c:v>-2E-3</c:v>
              </c:pt>
              <c:pt idx="2737">
                <c:v>-2E-3</c:v>
              </c:pt>
              <c:pt idx="2738">
                <c:v>-2E-3</c:v>
              </c:pt>
              <c:pt idx="2739">
                <c:v>-2E-3</c:v>
              </c:pt>
              <c:pt idx="2740">
                <c:v>-2E-3</c:v>
              </c:pt>
              <c:pt idx="2741">
                <c:v>-2E-3</c:v>
              </c:pt>
              <c:pt idx="2742">
                <c:v>-2E-3</c:v>
              </c:pt>
              <c:pt idx="2743">
                <c:v>-2E-3</c:v>
              </c:pt>
              <c:pt idx="2744">
                <c:v>-2E-3</c:v>
              </c:pt>
              <c:pt idx="2745">
                <c:v>-2E-3</c:v>
              </c:pt>
              <c:pt idx="2746">
                <c:v>-2E-3</c:v>
              </c:pt>
              <c:pt idx="2747">
                <c:v>-2E-3</c:v>
              </c:pt>
              <c:pt idx="2748">
                <c:v>-2E-3</c:v>
              </c:pt>
              <c:pt idx="2749">
                <c:v>-2E-3</c:v>
              </c:pt>
              <c:pt idx="2750">
                <c:v>-2E-3</c:v>
              </c:pt>
              <c:pt idx="2751">
                <c:v>-2E-3</c:v>
              </c:pt>
              <c:pt idx="2752">
                <c:v>-2E-3</c:v>
              </c:pt>
              <c:pt idx="2753">
                <c:v>-2E-3</c:v>
              </c:pt>
              <c:pt idx="2754">
                <c:v>-2E-3</c:v>
              </c:pt>
              <c:pt idx="2755">
                <c:v>-2E-3</c:v>
              </c:pt>
              <c:pt idx="2756">
                <c:v>-2E-3</c:v>
              </c:pt>
              <c:pt idx="2757">
                <c:v>-2E-3</c:v>
              </c:pt>
              <c:pt idx="2758">
                <c:v>-2E-3</c:v>
              </c:pt>
              <c:pt idx="2759">
                <c:v>-2E-3</c:v>
              </c:pt>
              <c:pt idx="2760">
                <c:v>-2E-3</c:v>
              </c:pt>
              <c:pt idx="2761">
                <c:v>-2E-3</c:v>
              </c:pt>
              <c:pt idx="2762">
                <c:v>-2E-3</c:v>
              </c:pt>
              <c:pt idx="2763">
                <c:v>-2E-3</c:v>
              </c:pt>
              <c:pt idx="2764">
                <c:v>-2E-3</c:v>
              </c:pt>
              <c:pt idx="2765">
                <c:v>-2E-3</c:v>
              </c:pt>
              <c:pt idx="2766">
                <c:v>-2E-3</c:v>
              </c:pt>
              <c:pt idx="2767">
                <c:v>-2E-3</c:v>
              </c:pt>
              <c:pt idx="2768">
                <c:v>-2E-3</c:v>
              </c:pt>
              <c:pt idx="2769">
                <c:v>-2E-3</c:v>
              </c:pt>
              <c:pt idx="2770">
                <c:v>-2E-3</c:v>
              </c:pt>
              <c:pt idx="2771">
                <c:v>-2E-3</c:v>
              </c:pt>
              <c:pt idx="2772">
                <c:v>-2E-3</c:v>
              </c:pt>
              <c:pt idx="2773">
                <c:v>-2E-3</c:v>
              </c:pt>
              <c:pt idx="2774">
                <c:v>-2E-3</c:v>
              </c:pt>
              <c:pt idx="2775">
                <c:v>-2E-3</c:v>
              </c:pt>
              <c:pt idx="2776">
                <c:v>-2E-3</c:v>
              </c:pt>
              <c:pt idx="2777">
                <c:v>-2E-3</c:v>
              </c:pt>
              <c:pt idx="2778">
                <c:v>-2E-3</c:v>
              </c:pt>
              <c:pt idx="2779">
                <c:v>-2E-3</c:v>
              </c:pt>
              <c:pt idx="2780">
                <c:v>-2E-3</c:v>
              </c:pt>
              <c:pt idx="2781">
                <c:v>-2E-3</c:v>
              </c:pt>
              <c:pt idx="2782">
                <c:v>-2E-3</c:v>
              </c:pt>
              <c:pt idx="2783">
                <c:v>-2E-3</c:v>
              </c:pt>
              <c:pt idx="2784">
                <c:v>-2E-3</c:v>
              </c:pt>
              <c:pt idx="2785">
                <c:v>-2E-3</c:v>
              </c:pt>
              <c:pt idx="2786">
                <c:v>-2E-3</c:v>
              </c:pt>
              <c:pt idx="2787">
                <c:v>-2E-3</c:v>
              </c:pt>
              <c:pt idx="2788">
                <c:v>-2E-3</c:v>
              </c:pt>
              <c:pt idx="2789">
                <c:v>-2E-3</c:v>
              </c:pt>
              <c:pt idx="2790">
                <c:v>-2E-3</c:v>
              </c:pt>
              <c:pt idx="2791">
                <c:v>-2E-3</c:v>
              </c:pt>
              <c:pt idx="2792">
                <c:v>-2E-3</c:v>
              </c:pt>
              <c:pt idx="2793">
                <c:v>-2E-3</c:v>
              </c:pt>
              <c:pt idx="2794">
                <c:v>-2E-3</c:v>
              </c:pt>
              <c:pt idx="2795">
                <c:v>-2E-3</c:v>
              </c:pt>
              <c:pt idx="2796">
                <c:v>-2E-3</c:v>
              </c:pt>
              <c:pt idx="2797">
                <c:v>-2E-3</c:v>
              </c:pt>
              <c:pt idx="2798">
                <c:v>-2E-3</c:v>
              </c:pt>
              <c:pt idx="2799">
                <c:v>-2E-3</c:v>
              </c:pt>
              <c:pt idx="2800">
                <c:v>-2E-3</c:v>
              </c:pt>
              <c:pt idx="2801">
                <c:v>-2E-3</c:v>
              </c:pt>
              <c:pt idx="2802">
                <c:v>-2E-3</c:v>
              </c:pt>
              <c:pt idx="2803">
                <c:v>-2E-3</c:v>
              </c:pt>
              <c:pt idx="2804">
                <c:v>-2E-3</c:v>
              </c:pt>
              <c:pt idx="2805">
                <c:v>-2E-3</c:v>
              </c:pt>
              <c:pt idx="2806">
                <c:v>-2E-3</c:v>
              </c:pt>
              <c:pt idx="2807">
                <c:v>-2E-3</c:v>
              </c:pt>
              <c:pt idx="2808">
                <c:v>-2E-3</c:v>
              </c:pt>
              <c:pt idx="2809">
                <c:v>-2E-3</c:v>
              </c:pt>
              <c:pt idx="2810">
                <c:v>-2E-3</c:v>
              </c:pt>
              <c:pt idx="2811">
                <c:v>-2E-3</c:v>
              </c:pt>
              <c:pt idx="2812">
                <c:v>-2E-3</c:v>
              </c:pt>
              <c:pt idx="2813">
                <c:v>-2E-3</c:v>
              </c:pt>
              <c:pt idx="2814">
                <c:v>-2E-3</c:v>
              </c:pt>
              <c:pt idx="2815">
                <c:v>-2E-3</c:v>
              </c:pt>
              <c:pt idx="2816">
                <c:v>-2E-3</c:v>
              </c:pt>
              <c:pt idx="2817">
                <c:v>-2E-3</c:v>
              </c:pt>
              <c:pt idx="2818">
                <c:v>-2E-3</c:v>
              </c:pt>
              <c:pt idx="2819">
                <c:v>-2E-3</c:v>
              </c:pt>
              <c:pt idx="2820">
                <c:v>-2E-3</c:v>
              </c:pt>
              <c:pt idx="2821">
                <c:v>-2E-3</c:v>
              </c:pt>
              <c:pt idx="2822">
                <c:v>-2E-3</c:v>
              </c:pt>
              <c:pt idx="2823">
                <c:v>-2E-3</c:v>
              </c:pt>
              <c:pt idx="2824">
                <c:v>-2E-3</c:v>
              </c:pt>
              <c:pt idx="2825">
                <c:v>-2E-3</c:v>
              </c:pt>
              <c:pt idx="2826">
                <c:v>-2E-3</c:v>
              </c:pt>
              <c:pt idx="2827">
                <c:v>-2E-3</c:v>
              </c:pt>
              <c:pt idx="2828">
                <c:v>-2E-3</c:v>
              </c:pt>
              <c:pt idx="2829">
                <c:v>-2E-3</c:v>
              </c:pt>
              <c:pt idx="2830">
                <c:v>-2E-3</c:v>
              </c:pt>
              <c:pt idx="2831">
                <c:v>-2E-3</c:v>
              </c:pt>
              <c:pt idx="2832">
                <c:v>-2E-3</c:v>
              </c:pt>
              <c:pt idx="2833">
                <c:v>-2E-3</c:v>
              </c:pt>
              <c:pt idx="2834">
                <c:v>-2E-3</c:v>
              </c:pt>
              <c:pt idx="2835">
                <c:v>-2E-3</c:v>
              </c:pt>
              <c:pt idx="2836">
                <c:v>-2E-3</c:v>
              </c:pt>
              <c:pt idx="2837">
                <c:v>-2E-3</c:v>
              </c:pt>
              <c:pt idx="2838">
                <c:v>-2E-3</c:v>
              </c:pt>
              <c:pt idx="2839">
                <c:v>-2E-3</c:v>
              </c:pt>
              <c:pt idx="2840">
                <c:v>-2E-3</c:v>
              </c:pt>
              <c:pt idx="2841">
                <c:v>-2E-3</c:v>
              </c:pt>
              <c:pt idx="2842">
                <c:v>-2E-3</c:v>
              </c:pt>
              <c:pt idx="2843">
                <c:v>-2E-3</c:v>
              </c:pt>
              <c:pt idx="2844">
                <c:v>-2E-3</c:v>
              </c:pt>
              <c:pt idx="2845">
                <c:v>-2E-3</c:v>
              </c:pt>
              <c:pt idx="2846">
                <c:v>-2E-3</c:v>
              </c:pt>
              <c:pt idx="2847">
                <c:v>-2E-3</c:v>
              </c:pt>
              <c:pt idx="2848">
                <c:v>-2E-3</c:v>
              </c:pt>
              <c:pt idx="2849">
                <c:v>-2E-3</c:v>
              </c:pt>
              <c:pt idx="2850">
                <c:v>-2E-3</c:v>
              </c:pt>
              <c:pt idx="2851">
                <c:v>-2E-3</c:v>
              </c:pt>
              <c:pt idx="2852">
                <c:v>-2E-3</c:v>
              </c:pt>
              <c:pt idx="2853">
                <c:v>-2E-3</c:v>
              </c:pt>
              <c:pt idx="2854">
                <c:v>-2E-3</c:v>
              </c:pt>
              <c:pt idx="2855">
                <c:v>-2E-3</c:v>
              </c:pt>
              <c:pt idx="2856">
                <c:v>-2E-3</c:v>
              </c:pt>
              <c:pt idx="2857">
                <c:v>-2E-3</c:v>
              </c:pt>
              <c:pt idx="2858">
                <c:v>-2E-3</c:v>
              </c:pt>
              <c:pt idx="2859">
                <c:v>-2E-3</c:v>
              </c:pt>
              <c:pt idx="2860">
                <c:v>-2E-3</c:v>
              </c:pt>
              <c:pt idx="2861">
                <c:v>-2E-3</c:v>
              </c:pt>
              <c:pt idx="2862">
                <c:v>-2E-3</c:v>
              </c:pt>
              <c:pt idx="2863">
                <c:v>-2E-3</c:v>
              </c:pt>
              <c:pt idx="2864">
                <c:v>-2E-3</c:v>
              </c:pt>
              <c:pt idx="2865">
                <c:v>-2E-3</c:v>
              </c:pt>
              <c:pt idx="2866">
                <c:v>-2E-3</c:v>
              </c:pt>
              <c:pt idx="2867">
                <c:v>-2E-3</c:v>
              </c:pt>
              <c:pt idx="2868">
                <c:v>-2E-3</c:v>
              </c:pt>
              <c:pt idx="2869">
                <c:v>-2E-3</c:v>
              </c:pt>
              <c:pt idx="2870">
                <c:v>-2E-3</c:v>
              </c:pt>
              <c:pt idx="2871">
                <c:v>-2E-3</c:v>
              </c:pt>
              <c:pt idx="2872">
                <c:v>-2E-3</c:v>
              </c:pt>
              <c:pt idx="2873">
                <c:v>-2E-3</c:v>
              </c:pt>
              <c:pt idx="2874">
                <c:v>-2E-3</c:v>
              </c:pt>
              <c:pt idx="2875">
                <c:v>-2E-3</c:v>
              </c:pt>
              <c:pt idx="2876">
                <c:v>-2E-3</c:v>
              </c:pt>
              <c:pt idx="2877">
                <c:v>-2E-3</c:v>
              </c:pt>
              <c:pt idx="2878">
                <c:v>-2E-3</c:v>
              </c:pt>
              <c:pt idx="2879">
                <c:v>-2E-3</c:v>
              </c:pt>
              <c:pt idx="2880">
                <c:v>-2E-3</c:v>
              </c:pt>
              <c:pt idx="2881">
                <c:v>-2E-3</c:v>
              </c:pt>
              <c:pt idx="2882">
                <c:v>-2E-3</c:v>
              </c:pt>
              <c:pt idx="2883">
                <c:v>-2E-3</c:v>
              </c:pt>
              <c:pt idx="2884">
                <c:v>-2E-3</c:v>
              </c:pt>
              <c:pt idx="2885">
                <c:v>-2E-3</c:v>
              </c:pt>
              <c:pt idx="2886">
                <c:v>-2E-3</c:v>
              </c:pt>
              <c:pt idx="2887">
                <c:v>-2E-3</c:v>
              </c:pt>
              <c:pt idx="2888">
                <c:v>-2E-3</c:v>
              </c:pt>
              <c:pt idx="2889">
                <c:v>-2E-3</c:v>
              </c:pt>
              <c:pt idx="2890">
                <c:v>-2E-3</c:v>
              </c:pt>
              <c:pt idx="2891">
                <c:v>-2E-3</c:v>
              </c:pt>
              <c:pt idx="2892">
                <c:v>-2E-3</c:v>
              </c:pt>
              <c:pt idx="2893">
                <c:v>-2E-3</c:v>
              </c:pt>
              <c:pt idx="2894">
                <c:v>-2E-3</c:v>
              </c:pt>
              <c:pt idx="2895">
                <c:v>-2E-3</c:v>
              </c:pt>
              <c:pt idx="2896">
                <c:v>-2E-3</c:v>
              </c:pt>
              <c:pt idx="2897">
                <c:v>-2E-3</c:v>
              </c:pt>
              <c:pt idx="2898">
                <c:v>-2E-3</c:v>
              </c:pt>
              <c:pt idx="2899">
                <c:v>-2E-3</c:v>
              </c:pt>
              <c:pt idx="2900">
                <c:v>-2E-3</c:v>
              </c:pt>
              <c:pt idx="2901">
                <c:v>-2E-3</c:v>
              </c:pt>
              <c:pt idx="2902">
                <c:v>-2E-3</c:v>
              </c:pt>
              <c:pt idx="2903">
                <c:v>-2E-3</c:v>
              </c:pt>
              <c:pt idx="2904">
                <c:v>-2E-3</c:v>
              </c:pt>
              <c:pt idx="2905">
                <c:v>-2E-3</c:v>
              </c:pt>
              <c:pt idx="2906">
                <c:v>-2E-3</c:v>
              </c:pt>
              <c:pt idx="2907">
                <c:v>-2E-3</c:v>
              </c:pt>
              <c:pt idx="2908">
                <c:v>-2E-3</c:v>
              </c:pt>
              <c:pt idx="2909">
                <c:v>-2E-3</c:v>
              </c:pt>
              <c:pt idx="2910">
                <c:v>-2E-3</c:v>
              </c:pt>
              <c:pt idx="2911">
                <c:v>-2E-3</c:v>
              </c:pt>
              <c:pt idx="2912">
                <c:v>-2E-3</c:v>
              </c:pt>
              <c:pt idx="2913">
                <c:v>-2E-3</c:v>
              </c:pt>
              <c:pt idx="2914">
                <c:v>-2E-3</c:v>
              </c:pt>
              <c:pt idx="2915">
                <c:v>-2E-3</c:v>
              </c:pt>
              <c:pt idx="2916">
                <c:v>-2E-3</c:v>
              </c:pt>
              <c:pt idx="2917">
                <c:v>-2E-3</c:v>
              </c:pt>
              <c:pt idx="2918">
                <c:v>-2E-3</c:v>
              </c:pt>
              <c:pt idx="2919">
                <c:v>-2E-3</c:v>
              </c:pt>
              <c:pt idx="2920">
                <c:v>-2E-3</c:v>
              </c:pt>
              <c:pt idx="2921">
                <c:v>-2E-3</c:v>
              </c:pt>
              <c:pt idx="2922">
                <c:v>-2E-3</c:v>
              </c:pt>
              <c:pt idx="2923">
                <c:v>-2E-3</c:v>
              </c:pt>
              <c:pt idx="2924">
                <c:v>-2E-3</c:v>
              </c:pt>
              <c:pt idx="2925">
                <c:v>-2E-3</c:v>
              </c:pt>
              <c:pt idx="2926">
                <c:v>-2E-3</c:v>
              </c:pt>
              <c:pt idx="2927">
                <c:v>-2E-3</c:v>
              </c:pt>
              <c:pt idx="2928">
                <c:v>-2E-3</c:v>
              </c:pt>
              <c:pt idx="2929">
                <c:v>-2E-3</c:v>
              </c:pt>
              <c:pt idx="2930">
                <c:v>-2E-3</c:v>
              </c:pt>
              <c:pt idx="2931">
                <c:v>-2E-3</c:v>
              </c:pt>
              <c:pt idx="2932">
                <c:v>-2E-3</c:v>
              </c:pt>
              <c:pt idx="2933">
                <c:v>-2E-3</c:v>
              </c:pt>
              <c:pt idx="2934">
                <c:v>-2E-3</c:v>
              </c:pt>
              <c:pt idx="2935">
                <c:v>-2E-3</c:v>
              </c:pt>
              <c:pt idx="2936">
                <c:v>-2E-3</c:v>
              </c:pt>
              <c:pt idx="2937">
                <c:v>-2E-3</c:v>
              </c:pt>
              <c:pt idx="2938">
                <c:v>-2E-3</c:v>
              </c:pt>
              <c:pt idx="2939">
                <c:v>-2E-3</c:v>
              </c:pt>
              <c:pt idx="2940">
                <c:v>-2E-3</c:v>
              </c:pt>
              <c:pt idx="2941">
                <c:v>-2E-3</c:v>
              </c:pt>
              <c:pt idx="2942">
                <c:v>-2E-3</c:v>
              </c:pt>
              <c:pt idx="2943">
                <c:v>-2E-3</c:v>
              </c:pt>
              <c:pt idx="2944">
                <c:v>-2E-3</c:v>
              </c:pt>
              <c:pt idx="2945">
                <c:v>-2E-3</c:v>
              </c:pt>
              <c:pt idx="2946">
                <c:v>-2E-3</c:v>
              </c:pt>
              <c:pt idx="2947">
                <c:v>-2E-3</c:v>
              </c:pt>
              <c:pt idx="2948">
                <c:v>-2E-3</c:v>
              </c:pt>
              <c:pt idx="2949">
                <c:v>-2E-3</c:v>
              </c:pt>
              <c:pt idx="2950">
                <c:v>-2E-3</c:v>
              </c:pt>
              <c:pt idx="2951">
                <c:v>-2E-3</c:v>
              </c:pt>
              <c:pt idx="2952">
                <c:v>-2E-3</c:v>
              </c:pt>
              <c:pt idx="2953">
                <c:v>-2E-3</c:v>
              </c:pt>
              <c:pt idx="2954">
                <c:v>-2E-3</c:v>
              </c:pt>
              <c:pt idx="2955">
                <c:v>-2E-3</c:v>
              </c:pt>
              <c:pt idx="2956">
                <c:v>-2E-3</c:v>
              </c:pt>
              <c:pt idx="2957">
                <c:v>-2E-3</c:v>
              </c:pt>
              <c:pt idx="2958">
                <c:v>-2E-3</c:v>
              </c:pt>
              <c:pt idx="2959">
                <c:v>-2E-3</c:v>
              </c:pt>
              <c:pt idx="2960">
                <c:v>-2E-3</c:v>
              </c:pt>
              <c:pt idx="2961">
                <c:v>-2E-3</c:v>
              </c:pt>
              <c:pt idx="2962">
                <c:v>-2E-3</c:v>
              </c:pt>
              <c:pt idx="2963">
                <c:v>-2E-3</c:v>
              </c:pt>
              <c:pt idx="2964">
                <c:v>-2E-3</c:v>
              </c:pt>
              <c:pt idx="2965">
                <c:v>-2E-3</c:v>
              </c:pt>
              <c:pt idx="2966">
                <c:v>-2E-3</c:v>
              </c:pt>
              <c:pt idx="2967">
                <c:v>-2E-3</c:v>
              </c:pt>
              <c:pt idx="2968">
                <c:v>-2E-3</c:v>
              </c:pt>
              <c:pt idx="2969">
                <c:v>-2E-3</c:v>
              </c:pt>
              <c:pt idx="2970">
                <c:v>-2E-3</c:v>
              </c:pt>
              <c:pt idx="2971">
                <c:v>-2E-3</c:v>
              </c:pt>
              <c:pt idx="2972">
                <c:v>-2E-3</c:v>
              </c:pt>
              <c:pt idx="2973">
                <c:v>-2E-3</c:v>
              </c:pt>
              <c:pt idx="2974">
                <c:v>-2E-3</c:v>
              </c:pt>
              <c:pt idx="2975">
                <c:v>-2E-3</c:v>
              </c:pt>
              <c:pt idx="2976">
                <c:v>-2E-3</c:v>
              </c:pt>
              <c:pt idx="2977">
                <c:v>-2E-3</c:v>
              </c:pt>
              <c:pt idx="2978">
                <c:v>-2E-3</c:v>
              </c:pt>
              <c:pt idx="2979">
                <c:v>-2E-3</c:v>
              </c:pt>
              <c:pt idx="2980">
                <c:v>-2E-3</c:v>
              </c:pt>
              <c:pt idx="2981">
                <c:v>-2E-3</c:v>
              </c:pt>
              <c:pt idx="2982">
                <c:v>-2E-3</c:v>
              </c:pt>
              <c:pt idx="2983">
                <c:v>-2E-3</c:v>
              </c:pt>
              <c:pt idx="2984">
                <c:v>-2E-3</c:v>
              </c:pt>
              <c:pt idx="2985">
                <c:v>-2E-3</c:v>
              </c:pt>
              <c:pt idx="2986">
                <c:v>-2E-3</c:v>
              </c:pt>
              <c:pt idx="2987">
                <c:v>-2E-3</c:v>
              </c:pt>
              <c:pt idx="2988">
                <c:v>-2E-3</c:v>
              </c:pt>
              <c:pt idx="2989">
                <c:v>-2E-3</c:v>
              </c:pt>
              <c:pt idx="2990">
                <c:v>-2E-3</c:v>
              </c:pt>
              <c:pt idx="2991">
                <c:v>-2E-3</c:v>
              </c:pt>
              <c:pt idx="2992">
                <c:v>-2E-3</c:v>
              </c:pt>
              <c:pt idx="2993">
                <c:v>-2E-3</c:v>
              </c:pt>
              <c:pt idx="2994">
                <c:v>-2E-3</c:v>
              </c:pt>
              <c:pt idx="2995">
                <c:v>-2E-3</c:v>
              </c:pt>
              <c:pt idx="2996">
                <c:v>-2E-3</c:v>
              </c:pt>
              <c:pt idx="2997">
                <c:v>-2E-3</c:v>
              </c:pt>
              <c:pt idx="2998">
                <c:v>-2E-3</c:v>
              </c:pt>
              <c:pt idx="2999">
                <c:v>-2E-3</c:v>
              </c:pt>
              <c:pt idx="3000">
                <c:v>-2E-3</c:v>
              </c:pt>
              <c:pt idx="3001">
                <c:v>-2E-3</c:v>
              </c:pt>
              <c:pt idx="3002">
                <c:v>-2E-3</c:v>
              </c:pt>
              <c:pt idx="3003">
                <c:v>-2E-3</c:v>
              </c:pt>
              <c:pt idx="3004">
                <c:v>-2E-3</c:v>
              </c:pt>
              <c:pt idx="3005">
                <c:v>-2E-3</c:v>
              </c:pt>
              <c:pt idx="3006">
                <c:v>-2E-3</c:v>
              </c:pt>
              <c:pt idx="3007">
                <c:v>-2E-3</c:v>
              </c:pt>
              <c:pt idx="3008">
                <c:v>-2E-3</c:v>
              </c:pt>
              <c:pt idx="3009">
                <c:v>-2E-3</c:v>
              </c:pt>
              <c:pt idx="3010">
                <c:v>-2E-3</c:v>
              </c:pt>
              <c:pt idx="3011">
                <c:v>-2E-3</c:v>
              </c:pt>
              <c:pt idx="3012">
                <c:v>-2E-3</c:v>
              </c:pt>
              <c:pt idx="3013">
                <c:v>-2E-3</c:v>
              </c:pt>
              <c:pt idx="3014">
                <c:v>-2E-3</c:v>
              </c:pt>
              <c:pt idx="3015">
                <c:v>-2E-3</c:v>
              </c:pt>
              <c:pt idx="3016">
                <c:v>-2E-3</c:v>
              </c:pt>
              <c:pt idx="3017">
                <c:v>-2E-3</c:v>
              </c:pt>
              <c:pt idx="3018">
                <c:v>-2E-3</c:v>
              </c:pt>
              <c:pt idx="3019">
                <c:v>-2E-3</c:v>
              </c:pt>
              <c:pt idx="3020">
                <c:v>-2E-3</c:v>
              </c:pt>
              <c:pt idx="3021">
                <c:v>-2E-3</c:v>
              </c:pt>
              <c:pt idx="3022">
                <c:v>-2E-3</c:v>
              </c:pt>
              <c:pt idx="3023">
                <c:v>-2E-3</c:v>
              </c:pt>
              <c:pt idx="3024">
                <c:v>-2E-3</c:v>
              </c:pt>
              <c:pt idx="3025">
                <c:v>-2E-3</c:v>
              </c:pt>
              <c:pt idx="3026">
                <c:v>-2E-3</c:v>
              </c:pt>
              <c:pt idx="3027">
                <c:v>-2E-3</c:v>
              </c:pt>
              <c:pt idx="3028">
                <c:v>-2E-3</c:v>
              </c:pt>
              <c:pt idx="3029">
                <c:v>-2E-3</c:v>
              </c:pt>
              <c:pt idx="3030">
                <c:v>-2E-3</c:v>
              </c:pt>
              <c:pt idx="3031">
                <c:v>-2E-3</c:v>
              </c:pt>
              <c:pt idx="3032">
                <c:v>-2E-3</c:v>
              </c:pt>
              <c:pt idx="3033">
                <c:v>-2E-3</c:v>
              </c:pt>
              <c:pt idx="3034">
                <c:v>-2E-3</c:v>
              </c:pt>
              <c:pt idx="3035">
                <c:v>-2E-3</c:v>
              </c:pt>
              <c:pt idx="3036">
                <c:v>-2E-3</c:v>
              </c:pt>
              <c:pt idx="3037">
                <c:v>-2E-3</c:v>
              </c:pt>
              <c:pt idx="3038">
                <c:v>-2E-3</c:v>
              </c:pt>
              <c:pt idx="3039">
                <c:v>-2E-3</c:v>
              </c:pt>
              <c:pt idx="3040">
                <c:v>-2E-3</c:v>
              </c:pt>
              <c:pt idx="3041">
                <c:v>-2E-3</c:v>
              </c:pt>
              <c:pt idx="3042">
                <c:v>-2E-3</c:v>
              </c:pt>
              <c:pt idx="3043">
                <c:v>-2E-3</c:v>
              </c:pt>
              <c:pt idx="3044">
                <c:v>-2E-3</c:v>
              </c:pt>
              <c:pt idx="3045">
                <c:v>-2E-3</c:v>
              </c:pt>
              <c:pt idx="3046">
                <c:v>-2E-3</c:v>
              </c:pt>
              <c:pt idx="3047">
                <c:v>-2E-3</c:v>
              </c:pt>
              <c:pt idx="3048">
                <c:v>-2E-3</c:v>
              </c:pt>
              <c:pt idx="3049">
                <c:v>-2E-3</c:v>
              </c:pt>
              <c:pt idx="3050">
                <c:v>-2E-3</c:v>
              </c:pt>
              <c:pt idx="3051">
                <c:v>-2E-3</c:v>
              </c:pt>
              <c:pt idx="3052">
                <c:v>-2E-3</c:v>
              </c:pt>
              <c:pt idx="3053">
                <c:v>-2E-3</c:v>
              </c:pt>
              <c:pt idx="3054">
                <c:v>-2E-3</c:v>
              </c:pt>
              <c:pt idx="3055">
                <c:v>-2E-3</c:v>
              </c:pt>
              <c:pt idx="3056">
                <c:v>-2E-3</c:v>
              </c:pt>
              <c:pt idx="3057">
                <c:v>-2E-3</c:v>
              </c:pt>
              <c:pt idx="3058">
                <c:v>-2E-3</c:v>
              </c:pt>
              <c:pt idx="3059">
                <c:v>-2E-3</c:v>
              </c:pt>
              <c:pt idx="3060">
                <c:v>-2E-3</c:v>
              </c:pt>
              <c:pt idx="3061">
                <c:v>-2E-3</c:v>
              </c:pt>
              <c:pt idx="3062">
                <c:v>-2E-3</c:v>
              </c:pt>
              <c:pt idx="3063">
                <c:v>-2E-3</c:v>
              </c:pt>
              <c:pt idx="3064">
                <c:v>-2E-3</c:v>
              </c:pt>
              <c:pt idx="3065">
                <c:v>-2E-3</c:v>
              </c:pt>
              <c:pt idx="3066">
                <c:v>-2E-3</c:v>
              </c:pt>
              <c:pt idx="3067">
                <c:v>-2E-3</c:v>
              </c:pt>
              <c:pt idx="3068">
                <c:v>-2E-3</c:v>
              </c:pt>
              <c:pt idx="3069">
                <c:v>-2E-3</c:v>
              </c:pt>
              <c:pt idx="3070">
                <c:v>-2E-3</c:v>
              </c:pt>
              <c:pt idx="3071">
                <c:v>-2E-3</c:v>
              </c:pt>
              <c:pt idx="3072">
                <c:v>-2E-3</c:v>
              </c:pt>
              <c:pt idx="3073">
                <c:v>-2E-3</c:v>
              </c:pt>
              <c:pt idx="3074">
                <c:v>-2E-3</c:v>
              </c:pt>
              <c:pt idx="3075">
                <c:v>-2E-3</c:v>
              </c:pt>
              <c:pt idx="3076">
                <c:v>-2E-3</c:v>
              </c:pt>
              <c:pt idx="3077">
                <c:v>-2E-3</c:v>
              </c:pt>
              <c:pt idx="3078">
                <c:v>-2E-3</c:v>
              </c:pt>
              <c:pt idx="3079">
                <c:v>-2E-3</c:v>
              </c:pt>
              <c:pt idx="3080">
                <c:v>-2E-3</c:v>
              </c:pt>
              <c:pt idx="3081">
                <c:v>-2E-3</c:v>
              </c:pt>
              <c:pt idx="3082">
                <c:v>-2E-3</c:v>
              </c:pt>
              <c:pt idx="3083">
                <c:v>-2E-3</c:v>
              </c:pt>
              <c:pt idx="3084">
                <c:v>-2E-3</c:v>
              </c:pt>
              <c:pt idx="3085">
                <c:v>-2E-3</c:v>
              </c:pt>
              <c:pt idx="3086">
                <c:v>-2E-3</c:v>
              </c:pt>
              <c:pt idx="3087">
                <c:v>-2E-3</c:v>
              </c:pt>
              <c:pt idx="3088">
                <c:v>-2E-3</c:v>
              </c:pt>
              <c:pt idx="3089">
                <c:v>-2E-3</c:v>
              </c:pt>
              <c:pt idx="3090">
                <c:v>-2E-3</c:v>
              </c:pt>
              <c:pt idx="3091">
                <c:v>-2E-3</c:v>
              </c:pt>
              <c:pt idx="3092">
                <c:v>-2E-3</c:v>
              </c:pt>
              <c:pt idx="3093">
                <c:v>-2E-3</c:v>
              </c:pt>
              <c:pt idx="3094">
                <c:v>-2E-3</c:v>
              </c:pt>
              <c:pt idx="3095">
                <c:v>-2E-3</c:v>
              </c:pt>
              <c:pt idx="3096">
                <c:v>-2E-3</c:v>
              </c:pt>
              <c:pt idx="3097">
                <c:v>-2E-3</c:v>
              </c:pt>
              <c:pt idx="3098">
                <c:v>-2E-3</c:v>
              </c:pt>
              <c:pt idx="3099">
                <c:v>-2E-3</c:v>
              </c:pt>
              <c:pt idx="3100">
                <c:v>-2E-3</c:v>
              </c:pt>
              <c:pt idx="3101">
                <c:v>-2E-3</c:v>
              </c:pt>
              <c:pt idx="3102">
                <c:v>-2E-3</c:v>
              </c:pt>
              <c:pt idx="3103">
                <c:v>-2E-3</c:v>
              </c:pt>
              <c:pt idx="3104">
                <c:v>-2E-3</c:v>
              </c:pt>
              <c:pt idx="3105">
                <c:v>-2E-3</c:v>
              </c:pt>
              <c:pt idx="3106">
                <c:v>-2E-3</c:v>
              </c:pt>
              <c:pt idx="3107">
                <c:v>-2E-3</c:v>
              </c:pt>
              <c:pt idx="3108">
                <c:v>-2E-3</c:v>
              </c:pt>
              <c:pt idx="3109">
                <c:v>-2E-3</c:v>
              </c:pt>
              <c:pt idx="3110">
                <c:v>-2E-3</c:v>
              </c:pt>
              <c:pt idx="3111">
                <c:v>-2E-3</c:v>
              </c:pt>
              <c:pt idx="3112">
                <c:v>-2E-3</c:v>
              </c:pt>
              <c:pt idx="3113">
                <c:v>-2E-3</c:v>
              </c:pt>
              <c:pt idx="3114">
                <c:v>-2E-3</c:v>
              </c:pt>
              <c:pt idx="3115">
                <c:v>-2E-3</c:v>
              </c:pt>
              <c:pt idx="3116">
                <c:v>-2E-3</c:v>
              </c:pt>
              <c:pt idx="3117">
                <c:v>-2E-3</c:v>
              </c:pt>
              <c:pt idx="3118">
                <c:v>-2E-3</c:v>
              </c:pt>
              <c:pt idx="3119">
                <c:v>-2E-3</c:v>
              </c:pt>
              <c:pt idx="3120">
                <c:v>-2E-3</c:v>
              </c:pt>
              <c:pt idx="3121">
                <c:v>-2E-3</c:v>
              </c:pt>
              <c:pt idx="3122">
                <c:v>-2E-3</c:v>
              </c:pt>
              <c:pt idx="3123">
                <c:v>-2E-3</c:v>
              </c:pt>
              <c:pt idx="3124">
                <c:v>-2E-3</c:v>
              </c:pt>
              <c:pt idx="3125">
                <c:v>-2E-3</c:v>
              </c:pt>
              <c:pt idx="3126">
                <c:v>-2E-3</c:v>
              </c:pt>
              <c:pt idx="3127">
                <c:v>-2E-3</c:v>
              </c:pt>
              <c:pt idx="3128">
                <c:v>-2E-3</c:v>
              </c:pt>
              <c:pt idx="3129">
                <c:v>-2E-3</c:v>
              </c:pt>
              <c:pt idx="3130">
                <c:v>-2E-3</c:v>
              </c:pt>
              <c:pt idx="3131">
                <c:v>-2E-3</c:v>
              </c:pt>
              <c:pt idx="3132">
                <c:v>-2E-3</c:v>
              </c:pt>
              <c:pt idx="3133">
                <c:v>-2E-3</c:v>
              </c:pt>
              <c:pt idx="3134">
                <c:v>-2E-3</c:v>
              </c:pt>
              <c:pt idx="3135">
                <c:v>-2E-3</c:v>
              </c:pt>
              <c:pt idx="3136">
                <c:v>-2E-3</c:v>
              </c:pt>
              <c:pt idx="3137">
                <c:v>-2E-3</c:v>
              </c:pt>
              <c:pt idx="3138">
                <c:v>-2E-3</c:v>
              </c:pt>
              <c:pt idx="3139">
                <c:v>-2E-3</c:v>
              </c:pt>
              <c:pt idx="3140">
                <c:v>-2E-3</c:v>
              </c:pt>
              <c:pt idx="3141">
                <c:v>-2E-3</c:v>
              </c:pt>
              <c:pt idx="3142">
                <c:v>-2E-3</c:v>
              </c:pt>
              <c:pt idx="3143">
                <c:v>-2E-3</c:v>
              </c:pt>
              <c:pt idx="3144">
                <c:v>-2E-3</c:v>
              </c:pt>
              <c:pt idx="3145">
                <c:v>-2E-3</c:v>
              </c:pt>
              <c:pt idx="3146">
                <c:v>-2E-3</c:v>
              </c:pt>
              <c:pt idx="3147">
                <c:v>-2E-3</c:v>
              </c:pt>
              <c:pt idx="3148">
                <c:v>-2E-3</c:v>
              </c:pt>
              <c:pt idx="3149">
                <c:v>-2E-3</c:v>
              </c:pt>
              <c:pt idx="3150">
                <c:v>-2E-3</c:v>
              </c:pt>
              <c:pt idx="3151">
                <c:v>-2E-3</c:v>
              </c:pt>
              <c:pt idx="3152">
                <c:v>-2E-3</c:v>
              </c:pt>
              <c:pt idx="3153">
                <c:v>-2E-3</c:v>
              </c:pt>
              <c:pt idx="3154">
                <c:v>-2E-3</c:v>
              </c:pt>
              <c:pt idx="3155">
                <c:v>-2E-3</c:v>
              </c:pt>
              <c:pt idx="3156">
                <c:v>-2E-3</c:v>
              </c:pt>
              <c:pt idx="3157">
                <c:v>-2E-3</c:v>
              </c:pt>
              <c:pt idx="3158">
                <c:v>-2E-3</c:v>
              </c:pt>
              <c:pt idx="3159">
                <c:v>-2E-3</c:v>
              </c:pt>
              <c:pt idx="3160">
                <c:v>-2E-3</c:v>
              </c:pt>
              <c:pt idx="3161">
                <c:v>-2E-3</c:v>
              </c:pt>
              <c:pt idx="3162">
                <c:v>-2E-3</c:v>
              </c:pt>
              <c:pt idx="3163">
                <c:v>-2E-3</c:v>
              </c:pt>
              <c:pt idx="3164">
                <c:v>-2E-3</c:v>
              </c:pt>
              <c:pt idx="3165">
                <c:v>-2E-3</c:v>
              </c:pt>
              <c:pt idx="3166">
                <c:v>-2E-3</c:v>
              </c:pt>
              <c:pt idx="3167">
                <c:v>-2E-3</c:v>
              </c:pt>
              <c:pt idx="3168">
                <c:v>-2E-3</c:v>
              </c:pt>
              <c:pt idx="3169">
                <c:v>-2E-3</c:v>
              </c:pt>
              <c:pt idx="3170">
                <c:v>-2E-3</c:v>
              </c:pt>
              <c:pt idx="3171">
                <c:v>-2E-3</c:v>
              </c:pt>
              <c:pt idx="3172">
                <c:v>-2E-3</c:v>
              </c:pt>
              <c:pt idx="3173">
                <c:v>-2E-3</c:v>
              </c:pt>
              <c:pt idx="3174">
                <c:v>-2E-3</c:v>
              </c:pt>
              <c:pt idx="3175">
                <c:v>-2E-3</c:v>
              </c:pt>
              <c:pt idx="3176">
                <c:v>-2E-3</c:v>
              </c:pt>
              <c:pt idx="3177">
                <c:v>-2E-3</c:v>
              </c:pt>
              <c:pt idx="3178">
                <c:v>-2E-3</c:v>
              </c:pt>
              <c:pt idx="3179">
                <c:v>-2E-3</c:v>
              </c:pt>
              <c:pt idx="3180">
                <c:v>-2E-3</c:v>
              </c:pt>
              <c:pt idx="3181">
                <c:v>-2E-3</c:v>
              </c:pt>
              <c:pt idx="3182">
                <c:v>-2E-3</c:v>
              </c:pt>
              <c:pt idx="3183">
                <c:v>-2E-3</c:v>
              </c:pt>
              <c:pt idx="3184">
                <c:v>-2E-3</c:v>
              </c:pt>
              <c:pt idx="3185">
                <c:v>-2E-3</c:v>
              </c:pt>
              <c:pt idx="3186">
                <c:v>-2E-3</c:v>
              </c:pt>
              <c:pt idx="3187">
                <c:v>-2E-3</c:v>
              </c:pt>
              <c:pt idx="3188">
                <c:v>-2E-3</c:v>
              </c:pt>
              <c:pt idx="3189">
                <c:v>-2E-3</c:v>
              </c:pt>
              <c:pt idx="3190">
                <c:v>-2E-3</c:v>
              </c:pt>
              <c:pt idx="3191">
                <c:v>-2E-3</c:v>
              </c:pt>
              <c:pt idx="3192">
                <c:v>-2E-3</c:v>
              </c:pt>
              <c:pt idx="3193">
                <c:v>-2E-3</c:v>
              </c:pt>
              <c:pt idx="3194">
                <c:v>-2E-3</c:v>
              </c:pt>
              <c:pt idx="3195">
                <c:v>-2E-3</c:v>
              </c:pt>
              <c:pt idx="3196">
                <c:v>-2E-3</c:v>
              </c:pt>
              <c:pt idx="3197">
                <c:v>-2E-3</c:v>
              </c:pt>
              <c:pt idx="3198">
                <c:v>-2E-3</c:v>
              </c:pt>
              <c:pt idx="3199">
                <c:v>-2E-3</c:v>
              </c:pt>
              <c:pt idx="3200">
                <c:v>-2E-3</c:v>
              </c:pt>
              <c:pt idx="3201">
                <c:v>-2E-3</c:v>
              </c:pt>
              <c:pt idx="3202">
                <c:v>-2E-3</c:v>
              </c:pt>
              <c:pt idx="3203">
                <c:v>-2E-3</c:v>
              </c:pt>
              <c:pt idx="3204">
                <c:v>-2E-3</c:v>
              </c:pt>
              <c:pt idx="3205">
                <c:v>-2E-3</c:v>
              </c:pt>
              <c:pt idx="3206">
                <c:v>-2E-3</c:v>
              </c:pt>
              <c:pt idx="3207">
                <c:v>-2E-3</c:v>
              </c:pt>
              <c:pt idx="3208">
                <c:v>-2E-3</c:v>
              </c:pt>
              <c:pt idx="3209">
                <c:v>-2E-3</c:v>
              </c:pt>
              <c:pt idx="3210">
                <c:v>-2E-3</c:v>
              </c:pt>
              <c:pt idx="3211">
                <c:v>-2E-3</c:v>
              </c:pt>
              <c:pt idx="3212">
                <c:v>-2E-3</c:v>
              </c:pt>
              <c:pt idx="3213">
                <c:v>-2E-3</c:v>
              </c:pt>
              <c:pt idx="3214">
                <c:v>-2E-3</c:v>
              </c:pt>
              <c:pt idx="3215">
                <c:v>-2E-3</c:v>
              </c:pt>
              <c:pt idx="3216">
                <c:v>-2E-3</c:v>
              </c:pt>
              <c:pt idx="3217">
                <c:v>-2E-3</c:v>
              </c:pt>
              <c:pt idx="3218">
                <c:v>-2E-3</c:v>
              </c:pt>
              <c:pt idx="3219">
                <c:v>-2E-3</c:v>
              </c:pt>
              <c:pt idx="3220">
                <c:v>-2E-3</c:v>
              </c:pt>
              <c:pt idx="3221">
                <c:v>-2E-3</c:v>
              </c:pt>
              <c:pt idx="3222">
                <c:v>-2E-3</c:v>
              </c:pt>
              <c:pt idx="3223">
                <c:v>-2E-3</c:v>
              </c:pt>
              <c:pt idx="3224">
                <c:v>-2E-3</c:v>
              </c:pt>
              <c:pt idx="3225">
                <c:v>-2E-3</c:v>
              </c:pt>
              <c:pt idx="3226">
                <c:v>-2E-3</c:v>
              </c:pt>
              <c:pt idx="3227">
                <c:v>-2E-3</c:v>
              </c:pt>
              <c:pt idx="3228">
                <c:v>-2E-3</c:v>
              </c:pt>
              <c:pt idx="3229">
                <c:v>-2E-3</c:v>
              </c:pt>
              <c:pt idx="3230">
                <c:v>-2E-3</c:v>
              </c:pt>
              <c:pt idx="3231">
                <c:v>-2E-3</c:v>
              </c:pt>
              <c:pt idx="3232">
                <c:v>-2E-3</c:v>
              </c:pt>
              <c:pt idx="3233">
                <c:v>-2E-3</c:v>
              </c:pt>
              <c:pt idx="3234">
                <c:v>-2E-3</c:v>
              </c:pt>
              <c:pt idx="3235">
                <c:v>-2E-3</c:v>
              </c:pt>
              <c:pt idx="3236">
                <c:v>-2E-3</c:v>
              </c:pt>
              <c:pt idx="3237">
                <c:v>-2E-3</c:v>
              </c:pt>
              <c:pt idx="3238">
                <c:v>-2E-3</c:v>
              </c:pt>
              <c:pt idx="3239">
                <c:v>-2E-3</c:v>
              </c:pt>
              <c:pt idx="3240">
                <c:v>-2E-3</c:v>
              </c:pt>
              <c:pt idx="3241">
                <c:v>-2E-3</c:v>
              </c:pt>
              <c:pt idx="3242">
                <c:v>-2E-3</c:v>
              </c:pt>
              <c:pt idx="3243">
                <c:v>-2E-3</c:v>
              </c:pt>
              <c:pt idx="3244">
                <c:v>-2E-3</c:v>
              </c:pt>
              <c:pt idx="3245">
                <c:v>-2E-3</c:v>
              </c:pt>
              <c:pt idx="3246">
                <c:v>-2E-3</c:v>
              </c:pt>
              <c:pt idx="3247">
                <c:v>-2E-3</c:v>
              </c:pt>
              <c:pt idx="3248">
                <c:v>-2E-3</c:v>
              </c:pt>
              <c:pt idx="3249">
                <c:v>-2E-3</c:v>
              </c:pt>
              <c:pt idx="3250">
                <c:v>-2E-3</c:v>
              </c:pt>
              <c:pt idx="3251">
                <c:v>-2E-3</c:v>
              </c:pt>
              <c:pt idx="3252">
                <c:v>-2E-3</c:v>
              </c:pt>
              <c:pt idx="3253">
                <c:v>-2E-3</c:v>
              </c:pt>
              <c:pt idx="3254">
                <c:v>-2E-3</c:v>
              </c:pt>
              <c:pt idx="3255">
                <c:v>-2E-3</c:v>
              </c:pt>
              <c:pt idx="3256">
                <c:v>-2E-3</c:v>
              </c:pt>
              <c:pt idx="3257">
                <c:v>-2E-3</c:v>
              </c:pt>
              <c:pt idx="3258">
                <c:v>-2E-3</c:v>
              </c:pt>
              <c:pt idx="3259">
                <c:v>-2E-3</c:v>
              </c:pt>
              <c:pt idx="3260">
                <c:v>-2E-3</c:v>
              </c:pt>
              <c:pt idx="3261">
                <c:v>-2E-3</c:v>
              </c:pt>
              <c:pt idx="3262">
                <c:v>-2E-3</c:v>
              </c:pt>
              <c:pt idx="3263">
                <c:v>-2E-3</c:v>
              </c:pt>
              <c:pt idx="3264">
                <c:v>-2E-3</c:v>
              </c:pt>
              <c:pt idx="3265">
                <c:v>-2E-3</c:v>
              </c:pt>
              <c:pt idx="3266">
                <c:v>-2E-3</c:v>
              </c:pt>
              <c:pt idx="3267">
                <c:v>-2E-3</c:v>
              </c:pt>
              <c:pt idx="3268">
                <c:v>-2E-3</c:v>
              </c:pt>
              <c:pt idx="3269">
                <c:v>-2E-3</c:v>
              </c:pt>
              <c:pt idx="3270">
                <c:v>-2E-3</c:v>
              </c:pt>
              <c:pt idx="3271">
                <c:v>-2E-3</c:v>
              </c:pt>
              <c:pt idx="3272">
                <c:v>-2E-3</c:v>
              </c:pt>
              <c:pt idx="3273">
                <c:v>-2E-3</c:v>
              </c:pt>
              <c:pt idx="3274">
                <c:v>-2E-3</c:v>
              </c:pt>
              <c:pt idx="3275">
                <c:v>-2E-3</c:v>
              </c:pt>
              <c:pt idx="3276">
                <c:v>-2E-3</c:v>
              </c:pt>
              <c:pt idx="3277">
                <c:v>-2E-3</c:v>
              </c:pt>
              <c:pt idx="3278">
                <c:v>-2E-3</c:v>
              </c:pt>
              <c:pt idx="3279">
                <c:v>-2E-3</c:v>
              </c:pt>
              <c:pt idx="3280">
                <c:v>-2E-3</c:v>
              </c:pt>
              <c:pt idx="3281">
                <c:v>-2E-3</c:v>
              </c:pt>
              <c:pt idx="3282">
                <c:v>-2E-3</c:v>
              </c:pt>
              <c:pt idx="3283">
                <c:v>-2E-3</c:v>
              </c:pt>
              <c:pt idx="3284">
                <c:v>-2E-3</c:v>
              </c:pt>
              <c:pt idx="3285">
                <c:v>-2E-3</c:v>
              </c:pt>
              <c:pt idx="3286">
                <c:v>-2E-3</c:v>
              </c:pt>
              <c:pt idx="3287">
                <c:v>-2E-3</c:v>
              </c:pt>
              <c:pt idx="3288">
                <c:v>-2E-3</c:v>
              </c:pt>
              <c:pt idx="3289">
                <c:v>-2E-3</c:v>
              </c:pt>
              <c:pt idx="3290">
                <c:v>-2E-3</c:v>
              </c:pt>
              <c:pt idx="3291">
                <c:v>-2E-3</c:v>
              </c:pt>
              <c:pt idx="3292">
                <c:v>-2E-3</c:v>
              </c:pt>
              <c:pt idx="3293">
                <c:v>-2E-3</c:v>
              </c:pt>
              <c:pt idx="3294">
                <c:v>-2E-3</c:v>
              </c:pt>
              <c:pt idx="3295">
                <c:v>-2E-3</c:v>
              </c:pt>
              <c:pt idx="3296">
                <c:v>-2E-3</c:v>
              </c:pt>
              <c:pt idx="3297">
                <c:v>-2E-3</c:v>
              </c:pt>
              <c:pt idx="3298">
                <c:v>-2E-3</c:v>
              </c:pt>
              <c:pt idx="3299">
                <c:v>-2E-3</c:v>
              </c:pt>
              <c:pt idx="3300">
                <c:v>-2E-3</c:v>
              </c:pt>
              <c:pt idx="3301">
                <c:v>-2E-3</c:v>
              </c:pt>
              <c:pt idx="3302">
                <c:v>-2E-3</c:v>
              </c:pt>
              <c:pt idx="3303">
                <c:v>-2E-3</c:v>
              </c:pt>
              <c:pt idx="3304">
                <c:v>-2E-3</c:v>
              </c:pt>
              <c:pt idx="3305">
                <c:v>-2E-3</c:v>
              </c:pt>
              <c:pt idx="3306">
                <c:v>-2E-3</c:v>
              </c:pt>
              <c:pt idx="3307">
                <c:v>-2E-3</c:v>
              </c:pt>
              <c:pt idx="3308">
                <c:v>-2E-3</c:v>
              </c:pt>
              <c:pt idx="3309">
                <c:v>-2E-3</c:v>
              </c:pt>
              <c:pt idx="3310">
                <c:v>-2E-3</c:v>
              </c:pt>
              <c:pt idx="3311">
                <c:v>-2E-3</c:v>
              </c:pt>
              <c:pt idx="3312">
                <c:v>-2E-3</c:v>
              </c:pt>
              <c:pt idx="3313">
                <c:v>-2E-3</c:v>
              </c:pt>
              <c:pt idx="3314">
                <c:v>-2E-3</c:v>
              </c:pt>
              <c:pt idx="3315">
                <c:v>-2E-3</c:v>
              </c:pt>
              <c:pt idx="3316">
                <c:v>-2E-3</c:v>
              </c:pt>
              <c:pt idx="3317">
                <c:v>-2E-3</c:v>
              </c:pt>
              <c:pt idx="3318">
                <c:v>-2E-3</c:v>
              </c:pt>
              <c:pt idx="3319">
                <c:v>-2E-3</c:v>
              </c:pt>
              <c:pt idx="3320">
                <c:v>-2E-3</c:v>
              </c:pt>
              <c:pt idx="3321">
                <c:v>-2E-3</c:v>
              </c:pt>
              <c:pt idx="3322">
                <c:v>-2E-3</c:v>
              </c:pt>
              <c:pt idx="3323">
                <c:v>-2E-3</c:v>
              </c:pt>
              <c:pt idx="3324">
                <c:v>-2E-3</c:v>
              </c:pt>
              <c:pt idx="3325">
                <c:v>-2E-3</c:v>
              </c:pt>
              <c:pt idx="3326">
                <c:v>-2E-3</c:v>
              </c:pt>
              <c:pt idx="3327">
                <c:v>-2E-3</c:v>
              </c:pt>
              <c:pt idx="3328">
                <c:v>-2E-3</c:v>
              </c:pt>
              <c:pt idx="3329">
                <c:v>-2E-3</c:v>
              </c:pt>
              <c:pt idx="3330">
                <c:v>-2E-3</c:v>
              </c:pt>
              <c:pt idx="3331">
                <c:v>-2E-3</c:v>
              </c:pt>
              <c:pt idx="3332">
                <c:v>-2E-3</c:v>
              </c:pt>
              <c:pt idx="3333">
                <c:v>-2E-3</c:v>
              </c:pt>
              <c:pt idx="3334">
                <c:v>-2E-3</c:v>
              </c:pt>
              <c:pt idx="3335">
                <c:v>-2E-3</c:v>
              </c:pt>
              <c:pt idx="3336">
                <c:v>-2E-3</c:v>
              </c:pt>
              <c:pt idx="3337">
                <c:v>-2E-3</c:v>
              </c:pt>
              <c:pt idx="3338">
                <c:v>-2E-3</c:v>
              </c:pt>
              <c:pt idx="3339">
                <c:v>-2E-3</c:v>
              </c:pt>
              <c:pt idx="3340">
                <c:v>-2E-3</c:v>
              </c:pt>
              <c:pt idx="3341">
                <c:v>-2E-3</c:v>
              </c:pt>
              <c:pt idx="3342">
                <c:v>-2E-3</c:v>
              </c:pt>
              <c:pt idx="3343">
                <c:v>-2E-3</c:v>
              </c:pt>
              <c:pt idx="3344">
                <c:v>-2E-3</c:v>
              </c:pt>
              <c:pt idx="3345">
                <c:v>-2E-3</c:v>
              </c:pt>
              <c:pt idx="3346">
                <c:v>-2E-3</c:v>
              </c:pt>
              <c:pt idx="3347">
                <c:v>-2E-3</c:v>
              </c:pt>
              <c:pt idx="3348">
                <c:v>-2E-3</c:v>
              </c:pt>
              <c:pt idx="3349">
                <c:v>-2E-3</c:v>
              </c:pt>
              <c:pt idx="3350">
                <c:v>-2E-3</c:v>
              </c:pt>
              <c:pt idx="3351">
                <c:v>-2E-3</c:v>
              </c:pt>
              <c:pt idx="3352">
                <c:v>-2E-3</c:v>
              </c:pt>
              <c:pt idx="3353">
                <c:v>-2E-3</c:v>
              </c:pt>
              <c:pt idx="3354">
                <c:v>-2E-3</c:v>
              </c:pt>
              <c:pt idx="3355">
                <c:v>-2E-3</c:v>
              </c:pt>
              <c:pt idx="3356">
                <c:v>-2E-3</c:v>
              </c:pt>
              <c:pt idx="3357">
                <c:v>-2E-3</c:v>
              </c:pt>
              <c:pt idx="3358">
                <c:v>-2E-3</c:v>
              </c:pt>
              <c:pt idx="3359">
                <c:v>-2E-3</c:v>
              </c:pt>
              <c:pt idx="3360">
                <c:v>-2E-3</c:v>
              </c:pt>
              <c:pt idx="3361">
                <c:v>-2E-3</c:v>
              </c:pt>
              <c:pt idx="3362">
                <c:v>-2E-3</c:v>
              </c:pt>
              <c:pt idx="3363">
                <c:v>-2E-3</c:v>
              </c:pt>
              <c:pt idx="3364">
                <c:v>-2E-3</c:v>
              </c:pt>
              <c:pt idx="3365">
                <c:v>-2E-3</c:v>
              </c:pt>
              <c:pt idx="3366">
                <c:v>-2E-3</c:v>
              </c:pt>
              <c:pt idx="3367">
                <c:v>-2E-3</c:v>
              </c:pt>
              <c:pt idx="3368">
                <c:v>-2E-3</c:v>
              </c:pt>
              <c:pt idx="3369">
                <c:v>-2E-3</c:v>
              </c:pt>
              <c:pt idx="3370">
                <c:v>-2E-3</c:v>
              </c:pt>
              <c:pt idx="3371">
                <c:v>-2E-3</c:v>
              </c:pt>
              <c:pt idx="3372">
                <c:v>-2E-3</c:v>
              </c:pt>
              <c:pt idx="3373">
                <c:v>-2E-3</c:v>
              </c:pt>
              <c:pt idx="3374">
                <c:v>-2E-3</c:v>
              </c:pt>
              <c:pt idx="3375">
                <c:v>-2E-3</c:v>
              </c:pt>
              <c:pt idx="3376">
                <c:v>-2E-3</c:v>
              </c:pt>
              <c:pt idx="3377">
                <c:v>-2E-3</c:v>
              </c:pt>
              <c:pt idx="3378">
                <c:v>-2E-3</c:v>
              </c:pt>
              <c:pt idx="3379">
                <c:v>-2E-3</c:v>
              </c:pt>
              <c:pt idx="3380">
                <c:v>-2E-3</c:v>
              </c:pt>
              <c:pt idx="3381">
                <c:v>-2E-3</c:v>
              </c:pt>
              <c:pt idx="3382">
                <c:v>-2E-3</c:v>
              </c:pt>
              <c:pt idx="3383">
                <c:v>-2E-3</c:v>
              </c:pt>
              <c:pt idx="3384">
                <c:v>-2E-3</c:v>
              </c:pt>
              <c:pt idx="3385">
                <c:v>-2E-3</c:v>
              </c:pt>
              <c:pt idx="3386">
                <c:v>-2E-3</c:v>
              </c:pt>
              <c:pt idx="3387">
                <c:v>-2E-3</c:v>
              </c:pt>
              <c:pt idx="3388">
                <c:v>-2E-3</c:v>
              </c:pt>
              <c:pt idx="3389">
                <c:v>-2E-3</c:v>
              </c:pt>
              <c:pt idx="3390">
                <c:v>-2E-3</c:v>
              </c:pt>
              <c:pt idx="3391">
                <c:v>-2E-3</c:v>
              </c:pt>
              <c:pt idx="3392">
                <c:v>-2E-3</c:v>
              </c:pt>
              <c:pt idx="3393">
                <c:v>-2E-3</c:v>
              </c:pt>
              <c:pt idx="3394">
                <c:v>-2E-3</c:v>
              </c:pt>
              <c:pt idx="3395">
                <c:v>-2E-3</c:v>
              </c:pt>
              <c:pt idx="3396">
                <c:v>-2E-3</c:v>
              </c:pt>
              <c:pt idx="3397">
                <c:v>-2E-3</c:v>
              </c:pt>
              <c:pt idx="3398">
                <c:v>-2E-3</c:v>
              </c:pt>
              <c:pt idx="3399">
                <c:v>-2E-3</c:v>
              </c:pt>
              <c:pt idx="3400">
                <c:v>-2E-3</c:v>
              </c:pt>
              <c:pt idx="3401">
                <c:v>-2E-3</c:v>
              </c:pt>
              <c:pt idx="3402">
                <c:v>-2E-3</c:v>
              </c:pt>
              <c:pt idx="3403">
                <c:v>-2E-3</c:v>
              </c:pt>
              <c:pt idx="3404">
                <c:v>-2E-3</c:v>
              </c:pt>
              <c:pt idx="3405">
                <c:v>-2E-3</c:v>
              </c:pt>
              <c:pt idx="3406">
                <c:v>-2E-3</c:v>
              </c:pt>
              <c:pt idx="3407">
                <c:v>-2E-3</c:v>
              </c:pt>
              <c:pt idx="3408">
                <c:v>-2E-3</c:v>
              </c:pt>
              <c:pt idx="3409">
                <c:v>-2E-3</c:v>
              </c:pt>
              <c:pt idx="3410">
                <c:v>-2E-3</c:v>
              </c:pt>
              <c:pt idx="3411">
                <c:v>-2E-3</c:v>
              </c:pt>
              <c:pt idx="3412">
                <c:v>-2E-3</c:v>
              </c:pt>
              <c:pt idx="3413">
                <c:v>-2E-3</c:v>
              </c:pt>
              <c:pt idx="3414">
                <c:v>-2E-3</c:v>
              </c:pt>
              <c:pt idx="3415">
                <c:v>-2E-3</c:v>
              </c:pt>
              <c:pt idx="3416">
                <c:v>-2E-3</c:v>
              </c:pt>
              <c:pt idx="3417">
                <c:v>-2E-3</c:v>
              </c:pt>
              <c:pt idx="3418">
                <c:v>-2E-3</c:v>
              </c:pt>
              <c:pt idx="3419">
                <c:v>-2E-3</c:v>
              </c:pt>
              <c:pt idx="3420">
                <c:v>-2E-3</c:v>
              </c:pt>
              <c:pt idx="3421">
                <c:v>-2E-3</c:v>
              </c:pt>
              <c:pt idx="3422">
                <c:v>-2E-3</c:v>
              </c:pt>
              <c:pt idx="3423">
                <c:v>-2E-3</c:v>
              </c:pt>
              <c:pt idx="3424">
                <c:v>-2E-3</c:v>
              </c:pt>
              <c:pt idx="3425">
                <c:v>-2E-3</c:v>
              </c:pt>
              <c:pt idx="3426">
                <c:v>-2E-3</c:v>
              </c:pt>
              <c:pt idx="3427">
                <c:v>-2E-3</c:v>
              </c:pt>
              <c:pt idx="3428">
                <c:v>-2E-3</c:v>
              </c:pt>
              <c:pt idx="3429">
                <c:v>-2E-3</c:v>
              </c:pt>
              <c:pt idx="3430">
                <c:v>-2E-3</c:v>
              </c:pt>
              <c:pt idx="3431">
                <c:v>-2E-3</c:v>
              </c:pt>
              <c:pt idx="3432">
                <c:v>-2E-3</c:v>
              </c:pt>
              <c:pt idx="3433">
                <c:v>-2E-3</c:v>
              </c:pt>
              <c:pt idx="3434">
                <c:v>-2E-3</c:v>
              </c:pt>
              <c:pt idx="3435">
                <c:v>-2E-3</c:v>
              </c:pt>
              <c:pt idx="3436">
                <c:v>-2E-3</c:v>
              </c:pt>
              <c:pt idx="3437">
                <c:v>-2E-3</c:v>
              </c:pt>
              <c:pt idx="3438">
                <c:v>-2E-3</c:v>
              </c:pt>
              <c:pt idx="3439">
                <c:v>-2E-3</c:v>
              </c:pt>
              <c:pt idx="3440">
                <c:v>-2E-3</c:v>
              </c:pt>
              <c:pt idx="3441">
                <c:v>-2E-3</c:v>
              </c:pt>
              <c:pt idx="3442">
                <c:v>-2E-3</c:v>
              </c:pt>
              <c:pt idx="3443">
                <c:v>-2E-3</c:v>
              </c:pt>
              <c:pt idx="3444">
                <c:v>-2E-3</c:v>
              </c:pt>
              <c:pt idx="3445">
                <c:v>-2E-3</c:v>
              </c:pt>
              <c:pt idx="3446">
                <c:v>-2E-3</c:v>
              </c:pt>
              <c:pt idx="3447">
                <c:v>-2E-3</c:v>
              </c:pt>
              <c:pt idx="3448">
                <c:v>-2E-3</c:v>
              </c:pt>
              <c:pt idx="3449">
                <c:v>-2E-3</c:v>
              </c:pt>
              <c:pt idx="3450">
                <c:v>-2E-3</c:v>
              </c:pt>
              <c:pt idx="3451">
                <c:v>-2E-3</c:v>
              </c:pt>
              <c:pt idx="3452">
                <c:v>-2E-3</c:v>
              </c:pt>
              <c:pt idx="3453">
                <c:v>-2E-3</c:v>
              </c:pt>
              <c:pt idx="3454">
                <c:v>-2E-3</c:v>
              </c:pt>
              <c:pt idx="3455">
                <c:v>-2E-3</c:v>
              </c:pt>
              <c:pt idx="3456">
                <c:v>-2E-3</c:v>
              </c:pt>
              <c:pt idx="3457">
                <c:v>-2E-3</c:v>
              </c:pt>
              <c:pt idx="3458">
                <c:v>-2E-3</c:v>
              </c:pt>
              <c:pt idx="3459">
                <c:v>-2E-3</c:v>
              </c:pt>
              <c:pt idx="3460">
                <c:v>-2E-3</c:v>
              </c:pt>
              <c:pt idx="3461">
                <c:v>-2E-3</c:v>
              </c:pt>
              <c:pt idx="3462">
                <c:v>-2E-3</c:v>
              </c:pt>
              <c:pt idx="3463">
                <c:v>-2E-3</c:v>
              </c:pt>
              <c:pt idx="3464">
                <c:v>-2E-3</c:v>
              </c:pt>
              <c:pt idx="3465">
                <c:v>-2E-3</c:v>
              </c:pt>
              <c:pt idx="3466">
                <c:v>-2E-3</c:v>
              </c:pt>
              <c:pt idx="3467">
                <c:v>-2E-3</c:v>
              </c:pt>
              <c:pt idx="3468">
                <c:v>-2E-3</c:v>
              </c:pt>
              <c:pt idx="3469">
                <c:v>-2E-3</c:v>
              </c:pt>
              <c:pt idx="3470">
                <c:v>-2E-3</c:v>
              </c:pt>
              <c:pt idx="3471">
                <c:v>-2E-3</c:v>
              </c:pt>
              <c:pt idx="3472">
                <c:v>-2E-3</c:v>
              </c:pt>
              <c:pt idx="3473">
                <c:v>-2E-3</c:v>
              </c:pt>
              <c:pt idx="3474">
                <c:v>-2E-3</c:v>
              </c:pt>
              <c:pt idx="3475">
                <c:v>-2E-3</c:v>
              </c:pt>
              <c:pt idx="3476">
                <c:v>-2E-3</c:v>
              </c:pt>
              <c:pt idx="3477">
                <c:v>-2E-3</c:v>
              </c:pt>
              <c:pt idx="3478">
                <c:v>-2E-3</c:v>
              </c:pt>
              <c:pt idx="3479">
                <c:v>-2E-3</c:v>
              </c:pt>
              <c:pt idx="3480">
                <c:v>-2E-3</c:v>
              </c:pt>
              <c:pt idx="3481">
                <c:v>-2E-3</c:v>
              </c:pt>
              <c:pt idx="3482">
                <c:v>-2E-3</c:v>
              </c:pt>
              <c:pt idx="3483">
                <c:v>-2E-3</c:v>
              </c:pt>
              <c:pt idx="3484">
                <c:v>-2E-3</c:v>
              </c:pt>
              <c:pt idx="3485">
                <c:v>-2E-3</c:v>
              </c:pt>
              <c:pt idx="3486">
                <c:v>-2E-3</c:v>
              </c:pt>
              <c:pt idx="3487">
                <c:v>-2E-3</c:v>
              </c:pt>
              <c:pt idx="3488">
                <c:v>-2E-3</c:v>
              </c:pt>
              <c:pt idx="3489">
                <c:v>-2E-3</c:v>
              </c:pt>
              <c:pt idx="3490">
                <c:v>-2E-3</c:v>
              </c:pt>
              <c:pt idx="3491">
                <c:v>-2E-3</c:v>
              </c:pt>
              <c:pt idx="3492">
                <c:v>-2E-3</c:v>
              </c:pt>
              <c:pt idx="3493">
                <c:v>-2E-3</c:v>
              </c:pt>
              <c:pt idx="3494">
                <c:v>-2E-3</c:v>
              </c:pt>
              <c:pt idx="3495">
                <c:v>-2E-3</c:v>
              </c:pt>
              <c:pt idx="3496">
                <c:v>-2E-3</c:v>
              </c:pt>
              <c:pt idx="3497">
                <c:v>-2E-3</c:v>
              </c:pt>
              <c:pt idx="3498">
                <c:v>-2E-3</c:v>
              </c:pt>
              <c:pt idx="3499">
                <c:v>-2E-3</c:v>
              </c:pt>
              <c:pt idx="3500">
                <c:v>-2E-3</c:v>
              </c:pt>
              <c:pt idx="3501">
                <c:v>-2E-3</c:v>
              </c:pt>
              <c:pt idx="3502">
                <c:v>-2E-3</c:v>
              </c:pt>
              <c:pt idx="3503">
                <c:v>-2E-3</c:v>
              </c:pt>
              <c:pt idx="3504">
                <c:v>-2E-3</c:v>
              </c:pt>
              <c:pt idx="3505">
                <c:v>-2E-3</c:v>
              </c:pt>
              <c:pt idx="3506">
                <c:v>-2E-3</c:v>
              </c:pt>
              <c:pt idx="3507">
                <c:v>-2E-3</c:v>
              </c:pt>
              <c:pt idx="3508">
                <c:v>-2E-3</c:v>
              </c:pt>
              <c:pt idx="3509">
                <c:v>-2E-3</c:v>
              </c:pt>
              <c:pt idx="3510">
                <c:v>-2E-3</c:v>
              </c:pt>
              <c:pt idx="3511">
                <c:v>-2E-3</c:v>
              </c:pt>
              <c:pt idx="3512">
                <c:v>-2E-3</c:v>
              </c:pt>
              <c:pt idx="3513">
                <c:v>-2E-3</c:v>
              </c:pt>
              <c:pt idx="3514">
                <c:v>-2E-3</c:v>
              </c:pt>
              <c:pt idx="3515">
                <c:v>-2E-3</c:v>
              </c:pt>
              <c:pt idx="3516">
                <c:v>-2E-3</c:v>
              </c:pt>
              <c:pt idx="3517">
                <c:v>-2E-3</c:v>
              </c:pt>
              <c:pt idx="3518">
                <c:v>-2E-3</c:v>
              </c:pt>
              <c:pt idx="3519">
                <c:v>-2E-3</c:v>
              </c:pt>
              <c:pt idx="3520">
                <c:v>-2E-3</c:v>
              </c:pt>
              <c:pt idx="3521">
                <c:v>-2E-3</c:v>
              </c:pt>
              <c:pt idx="3522">
                <c:v>-2E-3</c:v>
              </c:pt>
              <c:pt idx="3523">
                <c:v>-2E-3</c:v>
              </c:pt>
              <c:pt idx="3524">
                <c:v>-2E-3</c:v>
              </c:pt>
              <c:pt idx="3525">
                <c:v>-2E-3</c:v>
              </c:pt>
              <c:pt idx="3526">
                <c:v>-2E-3</c:v>
              </c:pt>
              <c:pt idx="3527">
                <c:v>-2E-3</c:v>
              </c:pt>
              <c:pt idx="3528">
                <c:v>-2E-3</c:v>
              </c:pt>
              <c:pt idx="3529">
                <c:v>-2E-3</c:v>
              </c:pt>
              <c:pt idx="3530">
                <c:v>-2E-3</c:v>
              </c:pt>
              <c:pt idx="3531">
                <c:v>-2E-3</c:v>
              </c:pt>
              <c:pt idx="3532">
                <c:v>-2E-3</c:v>
              </c:pt>
              <c:pt idx="3533">
                <c:v>-2E-3</c:v>
              </c:pt>
              <c:pt idx="3534">
                <c:v>-2E-3</c:v>
              </c:pt>
              <c:pt idx="3535">
                <c:v>-2E-3</c:v>
              </c:pt>
              <c:pt idx="3536">
                <c:v>-2E-3</c:v>
              </c:pt>
              <c:pt idx="3537">
                <c:v>-2E-3</c:v>
              </c:pt>
              <c:pt idx="3538">
                <c:v>-2E-3</c:v>
              </c:pt>
              <c:pt idx="3539">
                <c:v>-2E-3</c:v>
              </c:pt>
              <c:pt idx="3540">
                <c:v>-2E-3</c:v>
              </c:pt>
              <c:pt idx="3541">
                <c:v>-2E-3</c:v>
              </c:pt>
              <c:pt idx="3542">
                <c:v>-2E-3</c:v>
              </c:pt>
              <c:pt idx="3543">
                <c:v>-2E-3</c:v>
              </c:pt>
              <c:pt idx="3544">
                <c:v>-2E-3</c:v>
              </c:pt>
              <c:pt idx="3545">
                <c:v>-2E-3</c:v>
              </c:pt>
              <c:pt idx="3546">
                <c:v>-2E-3</c:v>
              </c:pt>
              <c:pt idx="3547">
                <c:v>-2E-3</c:v>
              </c:pt>
              <c:pt idx="3548">
                <c:v>-2E-3</c:v>
              </c:pt>
              <c:pt idx="3549">
                <c:v>-2E-3</c:v>
              </c:pt>
              <c:pt idx="3550">
                <c:v>-2E-3</c:v>
              </c:pt>
              <c:pt idx="3551">
                <c:v>-2E-3</c:v>
              </c:pt>
              <c:pt idx="3552">
                <c:v>-2E-3</c:v>
              </c:pt>
              <c:pt idx="3553">
                <c:v>-2E-3</c:v>
              </c:pt>
              <c:pt idx="3554">
                <c:v>-2E-3</c:v>
              </c:pt>
              <c:pt idx="3555">
                <c:v>-2E-3</c:v>
              </c:pt>
              <c:pt idx="3556">
                <c:v>-2E-3</c:v>
              </c:pt>
              <c:pt idx="3557">
                <c:v>-2E-3</c:v>
              </c:pt>
              <c:pt idx="3558">
                <c:v>-2E-3</c:v>
              </c:pt>
              <c:pt idx="3559">
                <c:v>-2E-3</c:v>
              </c:pt>
              <c:pt idx="3560">
                <c:v>-2E-3</c:v>
              </c:pt>
              <c:pt idx="3561">
                <c:v>-2E-3</c:v>
              </c:pt>
              <c:pt idx="3562">
                <c:v>-2E-3</c:v>
              </c:pt>
              <c:pt idx="3563">
                <c:v>-2E-3</c:v>
              </c:pt>
              <c:pt idx="3564">
                <c:v>-2E-3</c:v>
              </c:pt>
              <c:pt idx="3565">
                <c:v>-2E-3</c:v>
              </c:pt>
              <c:pt idx="3566">
                <c:v>-2E-3</c:v>
              </c:pt>
              <c:pt idx="3567">
                <c:v>-2E-3</c:v>
              </c:pt>
              <c:pt idx="3568">
                <c:v>-2E-3</c:v>
              </c:pt>
              <c:pt idx="3569">
                <c:v>-2E-3</c:v>
              </c:pt>
              <c:pt idx="3570">
                <c:v>-2E-3</c:v>
              </c:pt>
              <c:pt idx="3571">
                <c:v>-2E-3</c:v>
              </c:pt>
              <c:pt idx="3572">
                <c:v>-2E-3</c:v>
              </c:pt>
              <c:pt idx="3573">
                <c:v>-2E-3</c:v>
              </c:pt>
              <c:pt idx="3574">
                <c:v>-2E-3</c:v>
              </c:pt>
              <c:pt idx="3575">
                <c:v>-2E-3</c:v>
              </c:pt>
              <c:pt idx="3576">
                <c:v>-2E-3</c:v>
              </c:pt>
              <c:pt idx="3577">
                <c:v>-2E-3</c:v>
              </c:pt>
              <c:pt idx="3578">
                <c:v>-2E-3</c:v>
              </c:pt>
              <c:pt idx="3579">
                <c:v>-2E-3</c:v>
              </c:pt>
              <c:pt idx="3580">
                <c:v>-2E-3</c:v>
              </c:pt>
              <c:pt idx="3581">
                <c:v>-2E-3</c:v>
              </c:pt>
              <c:pt idx="3582">
                <c:v>-2E-3</c:v>
              </c:pt>
              <c:pt idx="3583">
                <c:v>-2E-3</c:v>
              </c:pt>
              <c:pt idx="3584">
                <c:v>-2E-3</c:v>
              </c:pt>
              <c:pt idx="3585">
                <c:v>-2E-3</c:v>
              </c:pt>
              <c:pt idx="3586">
                <c:v>-2E-3</c:v>
              </c:pt>
              <c:pt idx="3587">
                <c:v>-2E-3</c:v>
              </c:pt>
              <c:pt idx="3588">
                <c:v>-2E-3</c:v>
              </c:pt>
              <c:pt idx="3589">
                <c:v>-2E-3</c:v>
              </c:pt>
              <c:pt idx="3590">
                <c:v>-2E-3</c:v>
              </c:pt>
              <c:pt idx="3591">
                <c:v>-2E-3</c:v>
              </c:pt>
              <c:pt idx="3592">
                <c:v>-2E-3</c:v>
              </c:pt>
              <c:pt idx="3593">
                <c:v>-2E-3</c:v>
              </c:pt>
              <c:pt idx="3594">
                <c:v>-2E-3</c:v>
              </c:pt>
              <c:pt idx="3595">
                <c:v>-2E-3</c:v>
              </c:pt>
              <c:pt idx="3596">
                <c:v>-2E-3</c:v>
              </c:pt>
              <c:pt idx="3597">
                <c:v>-2E-3</c:v>
              </c:pt>
              <c:pt idx="3598">
                <c:v>-2E-3</c:v>
              </c:pt>
              <c:pt idx="3599">
                <c:v>-2E-3</c:v>
              </c:pt>
              <c:pt idx="3600">
                <c:v>-2E-3</c:v>
              </c:pt>
              <c:pt idx="3601">
                <c:v>-2E-3</c:v>
              </c:pt>
              <c:pt idx="3602">
                <c:v>-2E-3</c:v>
              </c:pt>
              <c:pt idx="3603">
                <c:v>-2E-3</c:v>
              </c:pt>
              <c:pt idx="3604">
                <c:v>-2E-3</c:v>
              </c:pt>
              <c:pt idx="3605">
                <c:v>-2E-3</c:v>
              </c:pt>
              <c:pt idx="3606">
                <c:v>-2E-3</c:v>
              </c:pt>
              <c:pt idx="3607">
                <c:v>-2E-3</c:v>
              </c:pt>
              <c:pt idx="3608">
                <c:v>-2E-3</c:v>
              </c:pt>
              <c:pt idx="3609">
                <c:v>-2E-3</c:v>
              </c:pt>
              <c:pt idx="3610">
                <c:v>-2E-3</c:v>
              </c:pt>
              <c:pt idx="3611">
                <c:v>-2E-3</c:v>
              </c:pt>
              <c:pt idx="3612">
                <c:v>-2E-3</c:v>
              </c:pt>
              <c:pt idx="3613">
                <c:v>-2E-3</c:v>
              </c:pt>
              <c:pt idx="3614">
                <c:v>-2E-3</c:v>
              </c:pt>
              <c:pt idx="3615">
                <c:v>-2E-3</c:v>
              </c:pt>
              <c:pt idx="3616">
                <c:v>-2E-3</c:v>
              </c:pt>
              <c:pt idx="3617">
                <c:v>-2E-3</c:v>
              </c:pt>
              <c:pt idx="3618">
                <c:v>-2E-3</c:v>
              </c:pt>
              <c:pt idx="3619">
                <c:v>-2E-3</c:v>
              </c:pt>
              <c:pt idx="3620">
                <c:v>-2E-3</c:v>
              </c:pt>
              <c:pt idx="3621">
                <c:v>-2E-3</c:v>
              </c:pt>
              <c:pt idx="3622">
                <c:v>-2E-3</c:v>
              </c:pt>
              <c:pt idx="3623">
                <c:v>-2E-3</c:v>
              </c:pt>
              <c:pt idx="3624">
                <c:v>-2E-3</c:v>
              </c:pt>
              <c:pt idx="3625">
                <c:v>-2E-3</c:v>
              </c:pt>
              <c:pt idx="3626">
                <c:v>-2E-3</c:v>
              </c:pt>
              <c:pt idx="3627">
                <c:v>-2E-3</c:v>
              </c:pt>
              <c:pt idx="3628">
                <c:v>-2E-3</c:v>
              </c:pt>
              <c:pt idx="3629">
                <c:v>-2E-3</c:v>
              </c:pt>
              <c:pt idx="3630">
                <c:v>-2E-3</c:v>
              </c:pt>
              <c:pt idx="3631">
                <c:v>-2E-3</c:v>
              </c:pt>
              <c:pt idx="3632">
                <c:v>-2E-3</c:v>
              </c:pt>
              <c:pt idx="3633">
                <c:v>-2E-3</c:v>
              </c:pt>
              <c:pt idx="3634">
                <c:v>-2E-3</c:v>
              </c:pt>
              <c:pt idx="3635">
                <c:v>-2E-3</c:v>
              </c:pt>
              <c:pt idx="3636">
                <c:v>-2E-3</c:v>
              </c:pt>
              <c:pt idx="3637">
                <c:v>-2E-3</c:v>
              </c:pt>
              <c:pt idx="3638">
                <c:v>-2E-3</c:v>
              </c:pt>
              <c:pt idx="3639">
                <c:v>-2E-3</c:v>
              </c:pt>
              <c:pt idx="3640">
                <c:v>-2E-3</c:v>
              </c:pt>
              <c:pt idx="3641">
                <c:v>-2E-3</c:v>
              </c:pt>
              <c:pt idx="3642">
                <c:v>-2E-3</c:v>
              </c:pt>
              <c:pt idx="3643">
                <c:v>-2E-3</c:v>
              </c:pt>
              <c:pt idx="3644">
                <c:v>-2E-3</c:v>
              </c:pt>
              <c:pt idx="3645">
                <c:v>-2E-3</c:v>
              </c:pt>
              <c:pt idx="3646">
                <c:v>-2E-3</c:v>
              </c:pt>
              <c:pt idx="3647">
                <c:v>-2E-3</c:v>
              </c:pt>
              <c:pt idx="3648">
                <c:v>-2E-3</c:v>
              </c:pt>
              <c:pt idx="3649">
                <c:v>-2E-3</c:v>
              </c:pt>
              <c:pt idx="3650">
                <c:v>-2E-3</c:v>
              </c:pt>
              <c:pt idx="3651">
                <c:v>-2E-3</c:v>
              </c:pt>
              <c:pt idx="3652">
                <c:v>-2E-3</c:v>
              </c:pt>
              <c:pt idx="3653">
                <c:v>-2E-3</c:v>
              </c:pt>
              <c:pt idx="3654">
                <c:v>-2E-3</c:v>
              </c:pt>
              <c:pt idx="3655">
                <c:v>-2E-3</c:v>
              </c:pt>
              <c:pt idx="3656">
                <c:v>-2E-3</c:v>
              </c:pt>
              <c:pt idx="3657">
                <c:v>-2E-3</c:v>
              </c:pt>
              <c:pt idx="3658">
                <c:v>-2E-3</c:v>
              </c:pt>
              <c:pt idx="3659">
                <c:v>-2E-3</c:v>
              </c:pt>
              <c:pt idx="3660">
                <c:v>-2E-3</c:v>
              </c:pt>
              <c:pt idx="3661">
                <c:v>-2E-3</c:v>
              </c:pt>
              <c:pt idx="3662">
                <c:v>-2E-3</c:v>
              </c:pt>
              <c:pt idx="3663">
                <c:v>-2E-3</c:v>
              </c:pt>
              <c:pt idx="3664">
                <c:v>-2E-3</c:v>
              </c:pt>
              <c:pt idx="3665">
                <c:v>-2E-3</c:v>
              </c:pt>
              <c:pt idx="3666">
                <c:v>-2E-3</c:v>
              </c:pt>
              <c:pt idx="3667">
                <c:v>-2E-3</c:v>
              </c:pt>
              <c:pt idx="3668">
                <c:v>-2E-3</c:v>
              </c:pt>
              <c:pt idx="3669">
                <c:v>-2E-3</c:v>
              </c:pt>
              <c:pt idx="3670">
                <c:v>-2E-3</c:v>
              </c:pt>
              <c:pt idx="3671">
                <c:v>-2E-3</c:v>
              </c:pt>
              <c:pt idx="3672">
                <c:v>-2E-3</c:v>
              </c:pt>
              <c:pt idx="3673">
                <c:v>-2E-3</c:v>
              </c:pt>
              <c:pt idx="3674">
                <c:v>-2E-3</c:v>
              </c:pt>
              <c:pt idx="3675">
                <c:v>-2E-3</c:v>
              </c:pt>
              <c:pt idx="3676">
                <c:v>-2E-3</c:v>
              </c:pt>
              <c:pt idx="3677">
                <c:v>-2E-3</c:v>
              </c:pt>
              <c:pt idx="3678">
                <c:v>-2E-3</c:v>
              </c:pt>
              <c:pt idx="3679">
                <c:v>-2E-3</c:v>
              </c:pt>
              <c:pt idx="3680">
                <c:v>-2E-3</c:v>
              </c:pt>
              <c:pt idx="3681">
                <c:v>-2E-3</c:v>
              </c:pt>
              <c:pt idx="3682">
                <c:v>-2E-3</c:v>
              </c:pt>
              <c:pt idx="3683">
                <c:v>-2E-3</c:v>
              </c:pt>
              <c:pt idx="3684">
                <c:v>-2E-3</c:v>
              </c:pt>
              <c:pt idx="3685">
                <c:v>-2E-3</c:v>
              </c:pt>
              <c:pt idx="3686">
                <c:v>-2E-3</c:v>
              </c:pt>
              <c:pt idx="3687">
                <c:v>-2E-3</c:v>
              </c:pt>
              <c:pt idx="3688">
                <c:v>-2E-3</c:v>
              </c:pt>
              <c:pt idx="3689">
                <c:v>-2E-3</c:v>
              </c:pt>
              <c:pt idx="3690">
                <c:v>-2E-3</c:v>
              </c:pt>
              <c:pt idx="3691">
                <c:v>-2E-3</c:v>
              </c:pt>
              <c:pt idx="3692">
                <c:v>-2E-3</c:v>
              </c:pt>
              <c:pt idx="3693">
                <c:v>-2E-3</c:v>
              </c:pt>
              <c:pt idx="3694">
                <c:v>-2E-3</c:v>
              </c:pt>
              <c:pt idx="3695">
                <c:v>-2E-3</c:v>
              </c:pt>
              <c:pt idx="3696">
                <c:v>-2E-3</c:v>
              </c:pt>
              <c:pt idx="3697">
                <c:v>-2E-3</c:v>
              </c:pt>
              <c:pt idx="3698">
                <c:v>-2E-3</c:v>
              </c:pt>
              <c:pt idx="3699">
                <c:v>-2E-3</c:v>
              </c:pt>
              <c:pt idx="3700">
                <c:v>-2E-3</c:v>
              </c:pt>
              <c:pt idx="3701">
                <c:v>-2E-3</c:v>
              </c:pt>
              <c:pt idx="3702">
                <c:v>-2E-3</c:v>
              </c:pt>
              <c:pt idx="3703">
                <c:v>-2E-3</c:v>
              </c:pt>
              <c:pt idx="3704">
                <c:v>-2E-3</c:v>
              </c:pt>
              <c:pt idx="3705">
                <c:v>-2E-3</c:v>
              </c:pt>
              <c:pt idx="3706">
                <c:v>-2E-3</c:v>
              </c:pt>
              <c:pt idx="3707">
                <c:v>-2E-3</c:v>
              </c:pt>
              <c:pt idx="3708">
                <c:v>-2E-3</c:v>
              </c:pt>
              <c:pt idx="3709">
                <c:v>-2E-3</c:v>
              </c:pt>
              <c:pt idx="3710">
                <c:v>-2E-3</c:v>
              </c:pt>
              <c:pt idx="3711">
                <c:v>-2E-3</c:v>
              </c:pt>
              <c:pt idx="3712">
                <c:v>-2E-3</c:v>
              </c:pt>
              <c:pt idx="3713">
                <c:v>-2E-3</c:v>
              </c:pt>
              <c:pt idx="3714">
                <c:v>-2E-3</c:v>
              </c:pt>
              <c:pt idx="3715">
                <c:v>-2E-3</c:v>
              </c:pt>
              <c:pt idx="3716">
                <c:v>-2E-3</c:v>
              </c:pt>
              <c:pt idx="3717">
                <c:v>-2E-3</c:v>
              </c:pt>
              <c:pt idx="3718">
                <c:v>-2E-3</c:v>
              </c:pt>
              <c:pt idx="3719">
                <c:v>-2E-3</c:v>
              </c:pt>
              <c:pt idx="3720">
                <c:v>-2E-3</c:v>
              </c:pt>
              <c:pt idx="3721">
                <c:v>-2E-3</c:v>
              </c:pt>
              <c:pt idx="3722">
                <c:v>-2E-3</c:v>
              </c:pt>
              <c:pt idx="3723">
                <c:v>-2E-3</c:v>
              </c:pt>
              <c:pt idx="3724">
                <c:v>-2E-3</c:v>
              </c:pt>
              <c:pt idx="3725">
                <c:v>-2E-3</c:v>
              </c:pt>
              <c:pt idx="3726">
                <c:v>-2E-3</c:v>
              </c:pt>
              <c:pt idx="3727">
                <c:v>-2E-3</c:v>
              </c:pt>
              <c:pt idx="3728">
                <c:v>-2E-3</c:v>
              </c:pt>
              <c:pt idx="3729">
                <c:v>-2E-3</c:v>
              </c:pt>
              <c:pt idx="3730">
                <c:v>-2E-3</c:v>
              </c:pt>
              <c:pt idx="3731">
                <c:v>-2E-3</c:v>
              </c:pt>
              <c:pt idx="3732">
                <c:v>-2E-3</c:v>
              </c:pt>
              <c:pt idx="3733">
                <c:v>-2E-3</c:v>
              </c:pt>
              <c:pt idx="3734">
                <c:v>-2E-3</c:v>
              </c:pt>
              <c:pt idx="3735">
                <c:v>-2E-3</c:v>
              </c:pt>
              <c:pt idx="3736">
                <c:v>-2E-3</c:v>
              </c:pt>
              <c:pt idx="3737">
                <c:v>-2E-3</c:v>
              </c:pt>
              <c:pt idx="3738">
                <c:v>-2E-3</c:v>
              </c:pt>
              <c:pt idx="3739">
                <c:v>-2E-3</c:v>
              </c:pt>
              <c:pt idx="3740">
                <c:v>-2E-3</c:v>
              </c:pt>
              <c:pt idx="3741">
                <c:v>-2E-3</c:v>
              </c:pt>
              <c:pt idx="3742">
                <c:v>-2E-3</c:v>
              </c:pt>
              <c:pt idx="3743">
                <c:v>-2E-3</c:v>
              </c:pt>
              <c:pt idx="3744">
                <c:v>-2E-3</c:v>
              </c:pt>
              <c:pt idx="3745">
                <c:v>-2E-3</c:v>
              </c:pt>
              <c:pt idx="3746">
                <c:v>-2E-3</c:v>
              </c:pt>
              <c:pt idx="3747">
                <c:v>-2E-3</c:v>
              </c:pt>
              <c:pt idx="3748">
                <c:v>-2E-3</c:v>
              </c:pt>
              <c:pt idx="3749">
                <c:v>-2E-3</c:v>
              </c:pt>
              <c:pt idx="3750">
                <c:v>-2E-3</c:v>
              </c:pt>
              <c:pt idx="3751">
                <c:v>-2E-3</c:v>
              </c:pt>
              <c:pt idx="3752">
                <c:v>-2E-3</c:v>
              </c:pt>
              <c:pt idx="3753">
                <c:v>-2E-3</c:v>
              </c:pt>
              <c:pt idx="3754">
                <c:v>-2E-3</c:v>
              </c:pt>
              <c:pt idx="3755">
                <c:v>-2E-3</c:v>
              </c:pt>
              <c:pt idx="3756">
                <c:v>-2E-3</c:v>
              </c:pt>
              <c:pt idx="3757">
                <c:v>-2E-3</c:v>
              </c:pt>
              <c:pt idx="3758">
                <c:v>-2E-3</c:v>
              </c:pt>
              <c:pt idx="3759">
                <c:v>-2E-3</c:v>
              </c:pt>
              <c:pt idx="3760">
                <c:v>-2E-3</c:v>
              </c:pt>
              <c:pt idx="3761">
                <c:v>-2E-3</c:v>
              </c:pt>
              <c:pt idx="3762">
                <c:v>-2E-3</c:v>
              </c:pt>
              <c:pt idx="3763">
                <c:v>-2E-3</c:v>
              </c:pt>
              <c:pt idx="3764">
                <c:v>-2E-3</c:v>
              </c:pt>
              <c:pt idx="3765">
                <c:v>-2E-3</c:v>
              </c:pt>
              <c:pt idx="3766">
                <c:v>-2E-3</c:v>
              </c:pt>
              <c:pt idx="3767">
                <c:v>-2E-3</c:v>
              </c:pt>
              <c:pt idx="3768">
                <c:v>-2E-3</c:v>
              </c:pt>
              <c:pt idx="3769">
                <c:v>-2E-3</c:v>
              </c:pt>
              <c:pt idx="3770">
                <c:v>-2E-3</c:v>
              </c:pt>
              <c:pt idx="3771">
                <c:v>-2E-3</c:v>
              </c:pt>
              <c:pt idx="3772">
                <c:v>-2E-3</c:v>
              </c:pt>
              <c:pt idx="3773">
                <c:v>-2E-3</c:v>
              </c:pt>
              <c:pt idx="3774">
                <c:v>-2E-3</c:v>
              </c:pt>
              <c:pt idx="3775">
                <c:v>-2E-3</c:v>
              </c:pt>
              <c:pt idx="3776">
                <c:v>-2E-3</c:v>
              </c:pt>
              <c:pt idx="3777">
                <c:v>-2E-3</c:v>
              </c:pt>
              <c:pt idx="3778">
                <c:v>-2E-3</c:v>
              </c:pt>
              <c:pt idx="3779">
                <c:v>-2E-3</c:v>
              </c:pt>
              <c:pt idx="3780">
                <c:v>-2E-3</c:v>
              </c:pt>
              <c:pt idx="3781">
                <c:v>-2E-3</c:v>
              </c:pt>
              <c:pt idx="3782">
                <c:v>-2E-3</c:v>
              </c:pt>
              <c:pt idx="3783">
                <c:v>-2E-3</c:v>
              </c:pt>
              <c:pt idx="3784">
                <c:v>-2E-3</c:v>
              </c:pt>
              <c:pt idx="3785">
                <c:v>-2E-3</c:v>
              </c:pt>
              <c:pt idx="3786">
                <c:v>-2E-3</c:v>
              </c:pt>
              <c:pt idx="3787">
                <c:v>-2E-3</c:v>
              </c:pt>
              <c:pt idx="3788">
                <c:v>-2E-3</c:v>
              </c:pt>
              <c:pt idx="3789">
                <c:v>-2E-3</c:v>
              </c:pt>
              <c:pt idx="3790">
                <c:v>-2E-3</c:v>
              </c:pt>
              <c:pt idx="3791">
                <c:v>-2E-3</c:v>
              </c:pt>
              <c:pt idx="3792">
                <c:v>-2E-3</c:v>
              </c:pt>
              <c:pt idx="3793">
                <c:v>-2E-3</c:v>
              </c:pt>
              <c:pt idx="3794">
                <c:v>-2E-3</c:v>
              </c:pt>
              <c:pt idx="3795">
                <c:v>-2E-3</c:v>
              </c:pt>
              <c:pt idx="3796">
                <c:v>-2E-3</c:v>
              </c:pt>
              <c:pt idx="3797">
                <c:v>-2E-3</c:v>
              </c:pt>
              <c:pt idx="3798">
                <c:v>-2E-3</c:v>
              </c:pt>
              <c:pt idx="3799">
                <c:v>-2E-3</c:v>
              </c:pt>
              <c:pt idx="3800">
                <c:v>-2E-3</c:v>
              </c:pt>
              <c:pt idx="3801">
                <c:v>-2E-3</c:v>
              </c:pt>
              <c:pt idx="3802">
                <c:v>-2E-3</c:v>
              </c:pt>
              <c:pt idx="3803">
                <c:v>-2E-3</c:v>
              </c:pt>
              <c:pt idx="3804">
                <c:v>-2E-3</c:v>
              </c:pt>
              <c:pt idx="3805">
                <c:v>-2E-3</c:v>
              </c:pt>
              <c:pt idx="3806">
                <c:v>-2E-3</c:v>
              </c:pt>
              <c:pt idx="3807">
                <c:v>-2E-3</c:v>
              </c:pt>
              <c:pt idx="3808">
                <c:v>-2E-3</c:v>
              </c:pt>
              <c:pt idx="3809">
                <c:v>-2E-3</c:v>
              </c:pt>
              <c:pt idx="3810">
                <c:v>-2E-3</c:v>
              </c:pt>
              <c:pt idx="3811">
                <c:v>-2E-3</c:v>
              </c:pt>
              <c:pt idx="3812">
                <c:v>-2E-3</c:v>
              </c:pt>
              <c:pt idx="3813">
                <c:v>-2E-3</c:v>
              </c:pt>
              <c:pt idx="3814">
                <c:v>-2E-3</c:v>
              </c:pt>
              <c:pt idx="3815">
                <c:v>-2E-3</c:v>
              </c:pt>
              <c:pt idx="3816">
                <c:v>-2E-3</c:v>
              </c:pt>
              <c:pt idx="3817">
                <c:v>-2E-3</c:v>
              </c:pt>
              <c:pt idx="3818">
                <c:v>-2E-3</c:v>
              </c:pt>
              <c:pt idx="3819">
                <c:v>-2E-3</c:v>
              </c:pt>
              <c:pt idx="3820">
                <c:v>-2E-3</c:v>
              </c:pt>
              <c:pt idx="3821">
                <c:v>-2E-3</c:v>
              </c:pt>
              <c:pt idx="3822">
                <c:v>-2E-3</c:v>
              </c:pt>
              <c:pt idx="3823">
                <c:v>-2E-3</c:v>
              </c:pt>
              <c:pt idx="3824">
                <c:v>-2E-3</c:v>
              </c:pt>
              <c:pt idx="3825">
                <c:v>-2E-3</c:v>
              </c:pt>
              <c:pt idx="3826">
                <c:v>-2E-3</c:v>
              </c:pt>
              <c:pt idx="3827">
                <c:v>-2E-3</c:v>
              </c:pt>
              <c:pt idx="3828">
                <c:v>-2E-3</c:v>
              </c:pt>
              <c:pt idx="3829">
                <c:v>-2E-3</c:v>
              </c:pt>
              <c:pt idx="3830">
                <c:v>-2E-3</c:v>
              </c:pt>
              <c:pt idx="3831">
                <c:v>-2E-3</c:v>
              </c:pt>
              <c:pt idx="3832">
                <c:v>-2E-3</c:v>
              </c:pt>
              <c:pt idx="3833">
                <c:v>-2E-3</c:v>
              </c:pt>
              <c:pt idx="3834">
                <c:v>-2E-3</c:v>
              </c:pt>
              <c:pt idx="3835">
                <c:v>-2E-3</c:v>
              </c:pt>
              <c:pt idx="3836">
                <c:v>-2E-3</c:v>
              </c:pt>
              <c:pt idx="3837">
                <c:v>-2E-3</c:v>
              </c:pt>
              <c:pt idx="3838">
                <c:v>-2E-3</c:v>
              </c:pt>
              <c:pt idx="3839">
                <c:v>-2E-3</c:v>
              </c:pt>
              <c:pt idx="3840">
                <c:v>-2E-3</c:v>
              </c:pt>
              <c:pt idx="3841">
                <c:v>-2E-3</c:v>
              </c:pt>
              <c:pt idx="3842">
                <c:v>-2E-3</c:v>
              </c:pt>
              <c:pt idx="3843">
                <c:v>-2E-3</c:v>
              </c:pt>
              <c:pt idx="3844">
                <c:v>-2E-3</c:v>
              </c:pt>
              <c:pt idx="3845">
                <c:v>-2E-3</c:v>
              </c:pt>
              <c:pt idx="3846">
                <c:v>-2E-3</c:v>
              </c:pt>
              <c:pt idx="3847">
                <c:v>-2E-3</c:v>
              </c:pt>
              <c:pt idx="3848">
                <c:v>-2E-3</c:v>
              </c:pt>
              <c:pt idx="3849">
                <c:v>-2E-3</c:v>
              </c:pt>
              <c:pt idx="3850">
                <c:v>-2E-3</c:v>
              </c:pt>
              <c:pt idx="3851">
                <c:v>-2E-3</c:v>
              </c:pt>
              <c:pt idx="3852">
                <c:v>-2E-3</c:v>
              </c:pt>
              <c:pt idx="3853">
                <c:v>-2E-3</c:v>
              </c:pt>
              <c:pt idx="3854">
                <c:v>-2E-3</c:v>
              </c:pt>
              <c:pt idx="3855">
                <c:v>-2E-3</c:v>
              </c:pt>
              <c:pt idx="3856">
                <c:v>-2E-3</c:v>
              </c:pt>
              <c:pt idx="3857">
                <c:v>-2E-3</c:v>
              </c:pt>
              <c:pt idx="3858">
                <c:v>-2E-3</c:v>
              </c:pt>
              <c:pt idx="3859">
                <c:v>-2E-3</c:v>
              </c:pt>
              <c:pt idx="3860">
                <c:v>-2E-3</c:v>
              </c:pt>
              <c:pt idx="3861">
                <c:v>-2E-3</c:v>
              </c:pt>
              <c:pt idx="3862">
                <c:v>-2E-3</c:v>
              </c:pt>
              <c:pt idx="3863">
                <c:v>-2E-3</c:v>
              </c:pt>
              <c:pt idx="3864">
                <c:v>-2E-3</c:v>
              </c:pt>
              <c:pt idx="3865">
                <c:v>-2E-3</c:v>
              </c:pt>
              <c:pt idx="3866">
                <c:v>-2E-3</c:v>
              </c:pt>
              <c:pt idx="3867">
                <c:v>-2E-3</c:v>
              </c:pt>
              <c:pt idx="3868">
                <c:v>-2E-3</c:v>
              </c:pt>
              <c:pt idx="3869">
                <c:v>-2E-3</c:v>
              </c:pt>
              <c:pt idx="3870">
                <c:v>-2E-3</c:v>
              </c:pt>
              <c:pt idx="3871">
                <c:v>-2E-3</c:v>
              </c:pt>
              <c:pt idx="3872">
                <c:v>-2E-3</c:v>
              </c:pt>
              <c:pt idx="3873">
                <c:v>-2E-3</c:v>
              </c:pt>
              <c:pt idx="3874">
                <c:v>-2E-3</c:v>
              </c:pt>
              <c:pt idx="3875">
                <c:v>-2E-3</c:v>
              </c:pt>
              <c:pt idx="3876">
                <c:v>-2E-3</c:v>
              </c:pt>
              <c:pt idx="3877">
                <c:v>-2E-3</c:v>
              </c:pt>
              <c:pt idx="3878">
                <c:v>-2E-3</c:v>
              </c:pt>
              <c:pt idx="3879">
                <c:v>-2E-3</c:v>
              </c:pt>
              <c:pt idx="3880">
                <c:v>-2E-3</c:v>
              </c:pt>
              <c:pt idx="3881">
                <c:v>-2E-3</c:v>
              </c:pt>
              <c:pt idx="3882">
                <c:v>-2E-3</c:v>
              </c:pt>
              <c:pt idx="3883">
                <c:v>-2E-3</c:v>
              </c:pt>
              <c:pt idx="3884">
                <c:v>-2E-3</c:v>
              </c:pt>
              <c:pt idx="3885">
                <c:v>-2E-3</c:v>
              </c:pt>
              <c:pt idx="3886">
                <c:v>-2E-3</c:v>
              </c:pt>
              <c:pt idx="3887">
                <c:v>-2E-3</c:v>
              </c:pt>
              <c:pt idx="3888">
                <c:v>-2E-3</c:v>
              </c:pt>
              <c:pt idx="3889">
                <c:v>-2E-3</c:v>
              </c:pt>
              <c:pt idx="3890">
                <c:v>-2E-3</c:v>
              </c:pt>
              <c:pt idx="3891">
                <c:v>-2E-3</c:v>
              </c:pt>
              <c:pt idx="3892">
                <c:v>-2E-3</c:v>
              </c:pt>
              <c:pt idx="3893">
                <c:v>-2E-3</c:v>
              </c:pt>
              <c:pt idx="3894">
                <c:v>-2E-3</c:v>
              </c:pt>
              <c:pt idx="3895">
                <c:v>-2E-3</c:v>
              </c:pt>
              <c:pt idx="3896">
                <c:v>-2E-3</c:v>
              </c:pt>
              <c:pt idx="3897">
                <c:v>-2E-3</c:v>
              </c:pt>
              <c:pt idx="3898">
                <c:v>-2E-3</c:v>
              </c:pt>
              <c:pt idx="3899">
                <c:v>-2E-3</c:v>
              </c:pt>
              <c:pt idx="3900">
                <c:v>-2E-3</c:v>
              </c:pt>
              <c:pt idx="3901">
                <c:v>-2E-3</c:v>
              </c:pt>
              <c:pt idx="3902">
                <c:v>-2E-3</c:v>
              </c:pt>
              <c:pt idx="3903">
                <c:v>-2E-3</c:v>
              </c:pt>
              <c:pt idx="3904">
                <c:v>-2E-3</c:v>
              </c:pt>
              <c:pt idx="3905">
                <c:v>-2E-3</c:v>
              </c:pt>
              <c:pt idx="3906">
                <c:v>-2E-3</c:v>
              </c:pt>
              <c:pt idx="3907">
                <c:v>-2E-3</c:v>
              </c:pt>
              <c:pt idx="3908">
                <c:v>-2E-3</c:v>
              </c:pt>
              <c:pt idx="3909">
                <c:v>-2E-3</c:v>
              </c:pt>
              <c:pt idx="3910">
                <c:v>-2E-3</c:v>
              </c:pt>
              <c:pt idx="3911">
                <c:v>-2E-3</c:v>
              </c:pt>
              <c:pt idx="3912">
                <c:v>-2E-3</c:v>
              </c:pt>
              <c:pt idx="3913">
                <c:v>-2E-3</c:v>
              </c:pt>
              <c:pt idx="3914">
                <c:v>-2E-3</c:v>
              </c:pt>
              <c:pt idx="3915">
                <c:v>-2E-3</c:v>
              </c:pt>
              <c:pt idx="3916">
                <c:v>-2E-3</c:v>
              </c:pt>
              <c:pt idx="3917">
                <c:v>-2E-3</c:v>
              </c:pt>
              <c:pt idx="3918">
                <c:v>-2E-3</c:v>
              </c:pt>
              <c:pt idx="3919">
                <c:v>-2E-3</c:v>
              </c:pt>
              <c:pt idx="3920">
                <c:v>-2E-3</c:v>
              </c:pt>
              <c:pt idx="3921">
                <c:v>-2E-3</c:v>
              </c:pt>
              <c:pt idx="3922">
                <c:v>-2E-3</c:v>
              </c:pt>
              <c:pt idx="3923">
                <c:v>-2E-3</c:v>
              </c:pt>
              <c:pt idx="3924">
                <c:v>-2E-3</c:v>
              </c:pt>
              <c:pt idx="3925">
                <c:v>-2E-3</c:v>
              </c:pt>
              <c:pt idx="3926">
                <c:v>-2E-3</c:v>
              </c:pt>
              <c:pt idx="3927">
                <c:v>-2E-3</c:v>
              </c:pt>
              <c:pt idx="3928">
                <c:v>-2E-3</c:v>
              </c:pt>
              <c:pt idx="3929">
                <c:v>-2E-3</c:v>
              </c:pt>
              <c:pt idx="3930">
                <c:v>-2E-3</c:v>
              </c:pt>
              <c:pt idx="3931">
                <c:v>-2E-3</c:v>
              </c:pt>
              <c:pt idx="3932">
                <c:v>-2E-3</c:v>
              </c:pt>
              <c:pt idx="3933">
                <c:v>-2E-3</c:v>
              </c:pt>
              <c:pt idx="3934">
                <c:v>-2E-3</c:v>
              </c:pt>
              <c:pt idx="3935">
                <c:v>-2E-3</c:v>
              </c:pt>
              <c:pt idx="3936">
                <c:v>-2E-3</c:v>
              </c:pt>
              <c:pt idx="3937">
                <c:v>-2E-3</c:v>
              </c:pt>
              <c:pt idx="3938">
                <c:v>-2E-3</c:v>
              </c:pt>
              <c:pt idx="3939">
                <c:v>-2E-3</c:v>
              </c:pt>
              <c:pt idx="3940">
                <c:v>-2E-3</c:v>
              </c:pt>
              <c:pt idx="3941">
                <c:v>-2E-3</c:v>
              </c:pt>
              <c:pt idx="3942">
                <c:v>-2E-3</c:v>
              </c:pt>
              <c:pt idx="3943">
                <c:v>-2E-3</c:v>
              </c:pt>
              <c:pt idx="3944">
                <c:v>-2E-3</c:v>
              </c:pt>
              <c:pt idx="3945">
                <c:v>-2E-3</c:v>
              </c:pt>
              <c:pt idx="3946">
                <c:v>-2E-3</c:v>
              </c:pt>
              <c:pt idx="3947">
                <c:v>-2E-3</c:v>
              </c:pt>
              <c:pt idx="3948">
                <c:v>-2E-3</c:v>
              </c:pt>
              <c:pt idx="3949">
                <c:v>-2E-3</c:v>
              </c:pt>
              <c:pt idx="3950">
                <c:v>-2E-3</c:v>
              </c:pt>
              <c:pt idx="3951">
                <c:v>-2E-3</c:v>
              </c:pt>
              <c:pt idx="3952">
                <c:v>-2E-3</c:v>
              </c:pt>
              <c:pt idx="3953">
                <c:v>-2E-3</c:v>
              </c:pt>
              <c:pt idx="3954">
                <c:v>-2E-3</c:v>
              </c:pt>
              <c:pt idx="3955">
                <c:v>-2E-3</c:v>
              </c:pt>
              <c:pt idx="3956">
                <c:v>-2E-3</c:v>
              </c:pt>
              <c:pt idx="3957">
                <c:v>-2E-3</c:v>
              </c:pt>
              <c:pt idx="3958">
                <c:v>-2E-3</c:v>
              </c:pt>
              <c:pt idx="3959">
                <c:v>-2E-3</c:v>
              </c:pt>
              <c:pt idx="3960">
                <c:v>-2E-3</c:v>
              </c:pt>
              <c:pt idx="3961">
                <c:v>-2E-3</c:v>
              </c:pt>
              <c:pt idx="3962">
                <c:v>-2E-3</c:v>
              </c:pt>
              <c:pt idx="3963">
                <c:v>-2E-3</c:v>
              </c:pt>
              <c:pt idx="3964">
                <c:v>-2E-3</c:v>
              </c:pt>
              <c:pt idx="3965">
                <c:v>-2E-3</c:v>
              </c:pt>
              <c:pt idx="3966">
                <c:v>-2E-3</c:v>
              </c:pt>
              <c:pt idx="3967">
                <c:v>-2E-3</c:v>
              </c:pt>
              <c:pt idx="3968">
                <c:v>-2E-3</c:v>
              </c:pt>
              <c:pt idx="3969">
                <c:v>-2E-3</c:v>
              </c:pt>
              <c:pt idx="3970">
                <c:v>-2E-3</c:v>
              </c:pt>
              <c:pt idx="3971">
                <c:v>-2E-3</c:v>
              </c:pt>
              <c:pt idx="3972">
                <c:v>-2E-3</c:v>
              </c:pt>
              <c:pt idx="3973">
                <c:v>-2E-3</c:v>
              </c:pt>
              <c:pt idx="3974">
                <c:v>-2E-3</c:v>
              </c:pt>
              <c:pt idx="3975">
                <c:v>-2E-3</c:v>
              </c:pt>
              <c:pt idx="3976">
                <c:v>-2E-3</c:v>
              </c:pt>
              <c:pt idx="3977">
                <c:v>-2E-3</c:v>
              </c:pt>
              <c:pt idx="3978">
                <c:v>-2E-3</c:v>
              </c:pt>
              <c:pt idx="3979">
                <c:v>-2E-3</c:v>
              </c:pt>
              <c:pt idx="3980">
                <c:v>-2E-3</c:v>
              </c:pt>
              <c:pt idx="3981">
                <c:v>-2E-3</c:v>
              </c:pt>
              <c:pt idx="3982">
                <c:v>-2E-3</c:v>
              </c:pt>
              <c:pt idx="3983">
                <c:v>-2E-3</c:v>
              </c:pt>
              <c:pt idx="3984">
                <c:v>-2E-3</c:v>
              </c:pt>
              <c:pt idx="3985">
                <c:v>-2E-3</c:v>
              </c:pt>
              <c:pt idx="3986">
                <c:v>-2E-3</c:v>
              </c:pt>
              <c:pt idx="3987">
                <c:v>-2E-3</c:v>
              </c:pt>
              <c:pt idx="3988">
                <c:v>-2E-3</c:v>
              </c:pt>
              <c:pt idx="3989">
                <c:v>-2E-3</c:v>
              </c:pt>
              <c:pt idx="3990">
                <c:v>-2E-3</c:v>
              </c:pt>
              <c:pt idx="3991">
                <c:v>-2E-3</c:v>
              </c:pt>
              <c:pt idx="3992">
                <c:v>-2E-3</c:v>
              </c:pt>
              <c:pt idx="3993">
                <c:v>-2E-3</c:v>
              </c:pt>
              <c:pt idx="3994">
                <c:v>-2E-3</c:v>
              </c:pt>
              <c:pt idx="3995">
                <c:v>-2E-3</c:v>
              </c:pt>
              <c:pt idx="3996">
                <c:v>-2E-3</c:v>
              </c:pt>
              <c:pt idx="3997">
                <c:v>-2E-3</c:v>
              </c:pt>
              <c:pt idx="3998">
                <c:v>-2E-3</c:v>
              </c:pt>
              <c:pt idx="3999">
                <c:v>-2E-3</c:v>
              </c:pt>
              <c:pt idx="4000">
                <c:v>-2E-3</c:v>
              </c:pt>
              <c:pt idx="4001">
                <c:v>-2E-3</c:v>
              </c:pt>
              <c:pt idx="4002">
                <c:v>-2E-3</c:v>
              </c:pt>
              <c:pt idx="4003">
                <c:v>-2E-3</c:v>
              </c:pt>
              <c:pt idx="4004">
                <c:v>-2E-3</c:v>
              </c:pt>
              <c:pt idx="4005">
                <c:v>-2E-3</c:v>
              </c:pt>
              <c:pt idx="4006">
                <c:v>-2E-3</c:v>
              </c:pt>
              <c:pt idx="4007">
                <c:v>-2E-3</c:v>
              </c:pt>
              <c:pt idx="4008">
                <c:v>-2E-3</c:v>
              </c:pt>
              <c:pt idx="4009">
                <c:v>-2E-3</c:v>
              </c:pt>
              <c:pt idx="4010">
                <c:v>-2E-3</c:v>
              </c:pt>
              <c:pt idx="4011">
                <c:v>-2E-3</c:v>
              </c:pt>
              <c:pt idx="4012">
                <c:v>-2E-3</c:v>
              </c:pt>
              <c:pt idx="4013">
                <c:v>-2E-3</c:v>
              </c:pt>
              <c:pt idx="4014">
                <c:v>-2E-3</c:v>
              </c:pt>
              <c:pt idx="4015">
                <c:v>-2E-3</c:v>
              </c:pt>
              <c:pt idx="4016">
                <c:v>-2E-3</c:v>
              </c:pt>
              <c:pt idx="4017">
                <c:v>-2E-3</c:v>
              </c:pt>
              <c:pt idx="4018">
                <c:v>-2E-3</c:v>
              </c:pt>
              <c:pt idx="4019">
                <c:v>-2E-3</c:v>
              </c:pt>
              <c:pt idx="4020">
                <c:v>-2E-3</c:v>
              </c:pt>
              <c:pt idx="4021">
                <c:v>-2E-3</c:v>
              </c:pt>
              <c:pt idx="4022">
                <c:v>-2E-3</c:v>
              </c:pt>
              <c:pt idx="4023">
                <c:v>-2E-3</c:v>
              </c:pt>
              <c:pt idx="4024">
                <c:v>-2E-3</c:v>
              </c:pt>
              <c:pt idx="4025">
                <c:v>-2E-3</c:v>
              </c:pt>
              <c:pt idx="4026">
                <c:v>-2E-3</c:v>
              </c:pt>
              <c:pt idx="4027">
                <c:v>-2E-3</c:v>
              </c:pt>
              <c:pt idx="4028">
                <c:v>-2E-3</c:v>
              </c:pt>
              <c:pt idx="4029">
                <c:v>-2E-3</c:v>
              </c:pt>
              <c:pt idx="4030">
                <c:v>-2E-3</c:v>
              </c:pt>
              <c:pt idx="4031">
                <c:v>-2E-3</c:v>
              </c:pt>
              <c:pt idx="4032">
                <c:v>-2E-3</c:v>
              </c:pt>
              <c:pt idx="4033">
                <c:v>-2E-3</c:v>
              </c:pt>
              <c:pt idx="4034">
                <c:v>-2E-3</c:v>
              </c:pt>
              <c:pt idx="4035">
                <c:v>-2E-3</c:v>
              </c:pt>
              <c:pt idx="4036">
                <c:v>-2E-3</c:v>
              </c:pt>
              <c:pt idx="4037">
                <c:v>-2E-3</c:v>
              </c:pt>
              <c:pt idx="4038">
                <c:v>-2E-3</c:v>
              </c:pt>
              <c:pt idx="4039">
                <c:v>-2E-3</c:v>
              </c:pt>
              <c:pt idx="4040">
                <c:v>-2E-3</c:v>
              </c:pt>
              <c:pt idx="4041">
                <c:v>-2E-3</c:v>
              </c:pt>
              <c:pt idx="4042">
                <c:v>-2E-3</c:v>
              </c:pt>
              <c:pt idx="4043">
                <c:v>-2E-3</c:v>
              </c:pt>
              <c:pt idx="4044">
                <c:v>-2E-3</c:v>
              </c:pt>
              <c:pt idx="4045">
                <c:v>-2E-3</c:v>
              </c:pt>
              <c:pt idx="4046">
                <c:v>-2E-3</c:v>
              </c:pt>
              <c:pt idx="4047">
                <c:v>-2E-3</c:v>
              </c:pt>
              <c:pt idx="4048">
                <c:v>-2E-3</c:v>
              </c:pt>
              <c:pt idx="4049">
                <c:v>-2E-3</c:v>
              </c:pt>
              <c:pt idx="4050">
                <c:v>-2E-3</c:v>
              </c:pt>
              <c:pt idx="4051">
                <c:v>-2E-3</c:v>
              </c:pt>
              <c:pt idx="4052">
                <c:v>-2E-3</c:v>
              </c:pt>
              <c:pt idx="4053">
                <c:v>-2E-3</c:v>
              </c:pt>
              <c:pt idx="4054">
                <c:v>-2E-3</c:v>
              </c:pt>
              <c:pt idx="4055">
                <c:v>-2E-3</c:v>
              </c:pt>
              <c:pt idx="4056">
                <c:v>-2E-3</c:v>
              </c:pt>
              <c:pt idx="4057">
                <c:v>-2E-3</c:v>
              </c:pt>
              <c:pt idx="4058">
                <c:v>-2E-3</c:v>
              </c:pt>
              <c:pt idx="4059">
                <c:v>-2E-3</c:v>
              </c:pt>
              <c:pt idx="4060">
                <c:v>-2E-3</c:v>
              </c:pt>
              <c:pt idx="4061">
                <c:v>-2E-3</c:v>
              </c:pt>
              <c:pt idx="4062">
                <c:v>-2E-3</c:v>
              </c:pt>
              <c:pt idx="4063">
                <c:v>-2E-3</c:v>
              </c:pt>
              <c:pt idx="4064">
                <c:v>-2E-3</c:v>
              </c:pt>
              <c:pt idx="4065">
                <c:v>-2E-3</c:v>
              </c:pt>
              <c:pt idx="4066">
                <c:v>-2E-3</c:v>
              </c:pt>
              <c:pt idx="4067">
                <c:v>-2E-3</c:v>
              </c:pt>
              <c:pt idx="4068">
                <c:v>-2E-3</c:v>
              </c:pt>
              <c:pt idx="4069">
                <c:v>-2E-3</c:v>
              </c:pt>
              <c:pt idx="4070">
                <c:v>-2E-3</c:v>
              </c:pt>
              <c:pt idx="4071">
                <c:v>-2E-3</c:v>
              </c:pt>
              <c:pt idx="4072">
                <c:v>-2E-3</c:v>
              </c:pt>
              <c:pt idx="4073">
                <c:v>-2E-3</c:v>
              </c:pt>
              <c:pt idx="4074">
                <c:v>-2E-3</c:v>
              </c:pt>
              <c:pt idx="4075">
                <c:v>-2E-3</c:v>
              </c:pt>
              <c:pt idx="4076">
                <c:v>-2E-3</c:v>
              </c:pt>
              <c:pt idx="4077">
                <c:v>-2E-3</c:v>
              </c:pt>
              <c:pt idx="4078">
                <c:v>-2E-3</c:v>
              </c:pt>
              <c:pt idx="4079">
                <c:v>-2E-3</c:v>
              </c:pt>
              <c:pt idx="4080">
                <c:v>-2E-3</c:v>
              </c:pt>
              <c:pt idx="4081">
                <c:v>-2E-3</c:v>
              </c:pt>
              <c:pt idx="4082">
                <c:v>-2E-3</c:v>
              </c:pt>
              <c:pt idx="4083">
                <c:v>-2E-3</c:v>
              </c:pt>
              <c:pt idx="4084">
                <c:v>-2E-3</c:v>
              </c:pt>
              <c:pt idx="4085">
                <c:v>-2E-3</c:v>
              </c:pt>
              <c:pt idx="4086">
                <c:v>-2E-3</c:v>
              </c:pt>
              <c:pt idx="4087">
                <c:v>-2E-3</c:v>
              </c:pt>
              <c:pt idx="4088">
                <c:v>-2E-3</c:v>
              </c:pt>
              <c:pt idx="4089">
                <c:v>-2E-3</c:v>
              </c:pt>
              <c:pt idx="4090">
                <c:v>-2E-3</c:v>
              </c:pt>
              <c:pt idx="4091">
                <c:v>-2E-3</c:v>
              </c:pt>
              <c:pt idx="4092">
                <c:v>-2E-3</c:v>
              </c:pt>
              <c:pt idx="4093">
                <c:v>-2E-3</c:v>
              </c:pt>
              <c:pt idx="4094">
                <c:v>-2E-3</c:v>
              </c:pt>
              <c:pt idx="4095">
                <c:v>-2E-3</c:v>
              </c:pt>
              <c:pt idx="4096">
                <c:v>-2E-3</c:v>
              </c:pt>
              <c:pt idx="4097">
                <c:v>-2E-3</c:v>
              </c:pt>
              <c:pt idx="4098">
                <c:v>-2E-3</c:v>
              </c:pt>
              <c:pt idx="4099">
                <c:v>-2E-3</c:v>
              </c:pt>
              <c:pt idx="4100">
                <c:v>-2E-3</c:v>
              </c:pt>
              <c:pt idx="4101">
                <c:v>-2E-3</c:v>
              </c:pt>
              <c:pt idx="4102">
                <c:v>-2E-3</c:v>
              </c:pt>
              <c:pt idx="4103">
                <c:v>-2E-3</c:v>
              </c:pt>
              <c:pt idx="4104">
                <c:v>-2E-3</c:v>
              </c:pt>
              <c:pt idx="4105">
                <c:v>-2E-3</c:v>
              </c:pt>
              <c:pt idx="4106">
                <c:v>-2E-3</c:v>
              </c:pt>
              <c:pt idx="4107">
                <c:v>-2E-3</c:v>
              </c:pt>
              <c:pt idx="4108">
                <c:v>-2E-3</c:v>
              </c:pt>
              <c:pt idx="4109">
                <c:v>-2E-3</c:v>
              </c:pt>
              <c:pt idx="4110">
                <c:v>-2E-3</c:v>
              </c:pt>
              <c:pt idx="4111">
                <c:v>-2E-3</c:v>
              </c:pt>
              <c:pt idx="4112">
                <c:v>-2E-3</c:v>
              </c:pt>
              <c:pt idx="4113">
                <c:v>-2E-3</c:v>
              </c:pt>
              <c:pt idx="4114">
                <c:v>-2E-3</c:v>
              </c:pt>
              <c:pt idx="4115">
                <c:v>-2E-3</c:v>
              </c:pt>
              <c:pt idx="4116">
                <c:v>-2E-3</c:v>
              </c:pt>
              <c:pt idx="4117">
                <c:v>-2E-3</c:v>
              </c:pt>
              <c:pt idx="4118">
                <c:v>-2E-3</c:v>
              </c:pt>
              <c:pt idx="4119">
                <c:v>-2E-3</c:v>
              </c:pt>
              <c:pt idx="4120">
                <c:v>-2E-3</c:v>
              </c:pt>
              <c:pt idx="4121">
                <c:v>-2E-3</c:v>
              </c:pt>
              <c:pt idx="4122">
                <c:v>-2E-3</c:v>
              </c:pt>
              <c:pt idx="4123">
                <c:v>-2E-3</c:v>
              </c:pt>
              <c:pt idx="4124">
                <c:v>-2E-3</c:v>
              </c:pt>
              <c:pt idx="4125">
                <c:v>-2E-3</c:v>
              </c:pt>
              <c:pt idx="4126">
                <c:v>-2E-3</c:v>
              </c:pt>
              <c:pt idx="4127">
                <c:v>-2E-3</c:v>
              </c:pt>
              <c:pt idx="4128">
                <c:v>-2E-3</c:v>
              </c:pt>
              <c:pt idx="4129">
                <c:v>-2E-3</c:v>
              </c:pt>
              <c:pt idx="4130">
                <c:v>-2E-3</c:v>
              </c:pt>
              <c:pt idx="4131">
                <c:v>-2E-3</c:v>
              </c:pt>
              <c:pt idx="4132">
                <c:v>-2E-3</c:v>
              </c:pt>
              <c:pt idx="4133">
                <c:v>-2E-3</c:v>
              </c:pt>
              <c:pt idx="4134">
                <c:v>-2E-3</c:v>
              </c:pt>
              <c:pt idx="4135">
                <c:v>-2E-3</c:v>
              </c:pt>
              <c:pt idx="4136">
                <c:v>-2E-3</c:v>
              </c:pt>
              <c:pt idx="4137">
                <c:v>-2E-3</c:v>
              </c:pt>
              <c:pt idx="4138">
                <c:v>-2E-3</c:v>
              </c:pt>
              <c:pt idx="4139">
                <c:v>-2E-3</c:v>
              </c:pt>
              <c:pt idx="4140">
                <c:v>-2E-3</c:v>
              </c:pt>
              <c:pt idx="4141">
                <c:v>-2E-3</c:v>
              </c:pt>
              <c:pt idx="4142">
                <c:v>-2E-3</c:v>
              </c:pt>
              <c:pt idx="4143">
                <c:v>-2E-3</c:v>
              </c:pt>
              <c:pt idx="4144">
                <c:v>-2E-3</c:v>
              </c:pt>
              <c:pt idx="4145">
                <c:v>-2E-3</c:v>
              </c:pt>
              <c:pt idx="4146">
                <c:v>-2E-3</c:v>
              </c:pt>
              <c:pt idx="4147">
                <c:v>-2E-3</c:v>
              </c:pt>
              <c:pt idx="4148">
                <c:v>-2E-3</c:v>
              </c:pt>
              <c:pt idx="4149">
                <c:v>-2E-3</c:v>
              </c:pt>
              <c:pt idx="4150">
                <c:v>-2E-3</c:v>
              </c:pt>
              <c:pt idx="4151">
                <c:v>-2E-3</c:v>
              </c:pt>
              <c:pt idx="4152">
                <c:v>-2E-3</c:v>
              </c:pt>
              <c:pt idx="4153">
                <c:v>-2E-3</c:v>
              </c:pt>
              <c:pt idx="4154">
                <c:v>-2E-3</c:v>
              </c:pt>
              <c:pt idx="4155">
                <c:v>-2E-3</c:v>
              </c:pt>
              <c:pt idx="4156">
                <c:v>-2E-3</c:v>
              </c:pt>
              <c:pt idx="4157">
                <c:v>-2E-3</c:v>
              </c:pt>
              <c:pt idx="4158">
                <c:v>-2E-3</c:v>
              </c:pt>
              <c:pt idx="4159">
                <c:v>-2E-3</c:v>
              </c:pt>
              <c:pt idx="4160">
                <c:v>-2E-3</c:v>
              </c:pt>
              <c:pt idx="4161">
                <c:v>-2E-3</c:v>
              </c:pt>
              <c:pt idx="4162">
                <c:v>-2E-3</c:v>
              </c:pt>
              <c:pt idx="4163">
                <c:v>-2E-3</c:v>
              </c:pt>
              <c:pt idx="4164">
                <c:v>-2E-3</c:v>
              </c:pt>
              <c:pt idx="4165">
                <c:v>-2E-3</c:v>
              </c:pt>
              <c:pt idx="4166">
                <c:v>-2E-3</c:v>
              </c:pt>
              <c:pt idx="4167">
                <c:v>-2E-3</c:v>
              </c:pt>
              <c:pt idx="4168">
                <c:v>-2E-3</c:v>
              </c:pt>
              <c:pt idx="4169">
                <c:v>-2E-3</c:v>
              </c:pt>
              <c:pt idx="4170">
                <c:v>-2E-3</c:v>
              </c:pt>
              <c:pt idx="4171">
                <c:v>-2E-3</c:v>
              </c:pt>
              <c:pt idx="4172">
                <c:v>-2E-3</c:v>
              </c:pt>
              <c:pt idx="4173">
                <c:v>-2E-3</c:v>
              </c:pt>
              <c:pt idx="4174">
                <c:v>-2E-3</c:v>
              </c:pt>
              <c:pt idx="4175">
                <c:v>-2E-3</c:v>
              </c:pt>
              <c:pt idx="4176">
                <c:v>-2E-3</c:v>
              </c:pt>
              <c:pt idx="4177">
                <c:v>-2E-3</c:v>
              </c:pt>
              <c:pt idx="4178">
                <c:v>-2E-3</c:v>
              </c:pt>
              <c:pt idx="4179">
                <c:v>-2E-3</c:v>
              </c:pt>
              <c:pt idx="4180">
                <c:v>-2E-3</c:v>
              </c:pt>
              <c:pt idx="4181">
                <c:v>-2E-3</c:v>
              </c:pt>
              <c:pt idx="4182">
                <c:v>-2E-3</c:v>
              </c:pt>
              <c:pt idx="4183">
                <c:v>-2E-3</c:v>
              </c:pt>
              <c:pt idx="4184">
                <c:v>-2E-3</c:v>
              </c:pt>
              <c:pt idx="4185">
                <c:v>-2E-3</c:v>
              </c:pt>
              <c:pt idx="4186">
                <c:v>-2E-3</c:v>
              </c:pt>
              <c:pt idx="4187">
                <c:v>-2E-3</c:v>
              </c:pt>
              <c:pt idx="4188">
                <c:v>-2E-3</c:v>
              </c:pt>
              <c:pt idx="4189">
                <c:v>-2E-3</c:v>
              </c:pt>
              <c:pt idx="4190">
                <c:v>-2E-3</c:v>
              </c:pt>
              <c:pt idx="4191">
                <c:v>-2E-3</c:v>
              </c:pt>
              <c:pt idx="4192">
                <c:v>-2E-3</c:v>
              </c:pt>
              <c:pt idx="4193">
                <c:v>-2E-3</c:v>
              </c:pt>
              <c:pt idx="4194">
                <c:v>-2E-3</c:v>
              </c:pt>
              <c:pt idx="4195">
                <c:v>-2E-3</c:v>
              </c:pt>
              <c:pt idx="4196">
                <c:v>-2E-3</c:v>
              </c:pt>
              <c:pt idx="4197">
                <c:v>-2E-3</c:v>
              </c:pt>
              <c:pt idx="4198">
                <c:v>-2E-3</c:v>
              </c:pt>
              <c:pt idx="4199">
                <c:v>-2E-3</c:v>
              </c:pt>
              <c:pt idx="4200">
                <c:v>-2E-3</c:v>
              </c:pt>
              <c:pt idx="4201">
                <c:v>-2E-3</c:v>
              </c:pt>
              <c:pt idx="4202">
                <c:v>-2E-3</c:v>
              </c:pt>
              <c:pt idx="4203">
                <c:v>-2E-3</c:v>
              </c:pt>
              <c:pt idx="4204">
                <c:v>-2E-3</c:v>
              </c:pt>
              <c:pt idx="4205">
                <c:v>-2E-3</c:v>
              </c:pt>
              <c:pt idx="4206">
                <c:v>-2E-3</c:v>
              </c:pt>
              <c:pt idx="4207">
                <c:v>-2E-3</c:v>
              </c:pt>
              <c:pt idx="4208">
                <c:v>-2E-3</c:v>
              </c:pt>
              <c:pt idx="4209">
                <c:v>-2E-3</c:v>
              </c:pt>
              <c:pt idx="4210">
                <c:v>-2E-3</c:v>
              </c:pt>
              <c:pt idx="4211">
                <c:v>-2E-3</c:v>
              </c:pt>
              <c:pt idx="4212">
                <c:v>-2E-3</c:v>
              </c:pt>
              <c:pt idx="4213">
                <c:v>-2E-3</c:v>
              </c:pt>
              <c:pt idx="4214">
                <c:v>-2E-3</c:v>
              </c:pt>
              <c:pt idx="4215">
                <c:v>-2E-3</c:v>
              </c:pt>
              <c:pt idx="4216">
                <c:v>-2E-3</c:v>
              </c:pt>
              <c:pt idx="4217">
                <c:v>-2E-3</c:v>
              </c:pt>
              <c:pt idx="4218">
                <c:v>-2E-3</c:v>
              </c:pt>
              <c:pt idx="4219">
                <c:v>-2E-3</c:v>
              </c:pt>
              <c:pt idx="4220">
                <c:v>-2E-3</c:v>
              </c:pt>
              <c:pt idx="4221">
                <c:v>-2E-3</c:v>
              </c:pt>
              <c:pt idx="4222">
                <c:v>-2E-3</c:v>
              </c:pt>
              <c:pt idx="4223">
                <c:v>-2E-3</c:v>
              </c:pt>
              <c:pt idx="4224">
                <c:v>-2E-3</c:v>
              </c:pt>
              <c:pt idx="4225">
                <c:v>-2E-3</c:v>
              </c:pt>
              <c:pt idx="4226">
                <c:v>-2E-3</c:v>
              </c:pt>
              <c:pt idx="4227">
                <c:v>-2E-3</c:v>
              </c:pt>
              <c:pt idx="4228">
                <c:v>-2E-3</c:v>
              </c:pt>
              <c:pt idx="4229">
                <c:v>-2E-3</c:v>
              </c:pt>
              <c:pt idx="4230">
                <c:v>-2E-3</c:v>
              </c:pt>
              <c:pt idx="4231">
                <c:v>-2E-3</c:v>
              </c:pt>
              <c:pt idx="4232">
                <c:v>-2E-3</c:v>
              </c:pt>
              <c:pt idx="4233">
                <c:v>-2E-3</c:v>
              </c:pt>
              <c:pt idx="4234">
                <c:v>-2E-3</c:v>
              </c:pt>
              <c:pt idx="4235">
                <c:v>-2E-3</c:v>
              </c:pt>
              <c:pt idx="4236">
                <c:v>-2E-3</c:v>
              </c:pt>
              <c:pt idx="4237">
                <c:v>-2E-3</c:v>
              </c:pt>
              <c:pt idx="4238">
                <c:v>-2E-3</c:v>
              </c:pt>
              <c:pt idx="4239">
                <c:v>-2E-3</c:v>
              </c:pt>
              <c:pt idx="4240">
                <c:v>-2E-3</c:v>
              </c:pt>
              <c:pt idx="4241">
                <c:v>-2E-3</c:v>
              </c:pt>
              <c:pt idx="4242">
                <c:v>-2E-3</c:v>
              </c:pt>
              <c:pt idx="4243">
                <c:v>-2E-3</c:v>
              </c:pt>
              <c:pt idx="4244">
                <c:v>-2E-3</c:v>
              </c:pt>
              <c:pt idx="4245">
                <c:v>-2E-3</c:v>
              </c:pt>
              <c:pt idx="4246">
                <c:v>-2E-3</c:v>
              </c:pt>
              <c:pt idx="4247">
                <c:v>-2E-3</c:v>
              </c:pt>
              <c:pt idx="4248">
                <c:v>-2E-3</c:v>
              </c:pt>
              <c:pt idx="4249">
                <c:v>-2E-3</c:v>
              </c:pt>
              <c:pt idx="4250">
                <c:v>-2E-3</c:v>
              </c:pt>
              <c:pt idx="4251">
                <c:v>-2E-3</c:v>
              </c:pt>
              <c:pt idx="4252">
                <c:v>-2E-3</c:v>
              </c:pt>
              <c:pt idx="4253">
                <c:v>-2E-3</c:v>
              </c:pt>
              <c:pt idx="4254">
                <c:v>-2E-3</c:v>
              </c:pt>
              <c:pt idx="4255">
                <c:v>-2E-3</c:v>
              </c:pt>
              <c:pt idx="4256">
                <c:v>-2E-3</c:v>
              </c:pt>
              <c:pt idx="4257">
                <c:v>-2E-3</c:v>
              </c:pt>
              <c:pt idx="4258">
                <c:v>-2E-3</c:v>
              </c:pt>
              <c:pt idx="4259">
                <c:v>-2E-3</c:v>
              </c:pt>
              <c:pt idx="4260">
                <c:v>-2E-3</c:v>
              </c:pt>
              <c:pt idx="4261">
                <c:v>-2E-3</c:v>
              </c:pt>
              <c:pt idx="4262">
                <c:v>-2E-3</c:v>
              </c:pt>
              <c:pt idx="4263">
                <c:v>-2E-3</c:v>
              </c:pt>
              <c:pt idx="4264">
                <c:v>-2E-3</c:v>
              </c:pt>
              <c:pt idx="4265">
                <c:v>-2E-3</c:v>
              </c:pt>
              <c:pt idx="4266">
                <c:v>-2E-3</c:v>
              </c:pt>
              <c:pt idx="4267">
                <c:v>-2E-3</c:v>
              </c:pt>
              <c:pt idx="4268">
                <c:v>-2E-3</c:v>
              </c:pt>
              <c:pt idx="4269">
                <c:v>-2E-3</c:v>
              </c:pt>
              <c:pt idx="4270">
                <c:v>-2E-3</c:v>
              </c:pt>
              <c:pt idx="4271">
                <c:v>-2E-3</c:v>
              </c:pt>
              <c:pt idx="4272">
                <c:v>-2E-3</c:v>
              </c:pt>
              <c:pt idx="4273">
                <c:v>-2E-3</c:v>
              </c:pt>
              <c:pt idx="4274">
                <c:v>-2E-3</c:v>
              </c:pt>
              <c:pt idx="4275">
                <c:v>-2E-3</c:v>
              </c:pt>
              <c:pt idx="4276">
                <c:v>-2E-3</c:v>
              </c:pt>
              <c:pt idx="4277">
                <c:v>-2E-3</c:v>
              </c:pt>
              <c:pt idx="4278">
                <c:v>-2E-3</c:v>
              </c:pt>
              <c:pt idx="4279">
                <c:v>-2E-3</c:v>
              </c:pt>
              <c:pt idx="4280">
                <c:v>-2E-3</c:v>
              </c:pt>
              <c:pt idx="4281">
                <c:v>-2E-3</c:v>
              </c:pt>
              <c:pt idx="4282">
                <c:v>-2E-3</c:v>
              </c:pt>
              <c:pt idx="4283">
                <c:v>-2E-3</c:v>
              </c:pt>
              <c:pt idx="4284">
                <c:v>-2E-3</c:v>
              </c:pt>
              <c:pt idx="4285">
                <c:v>-2E-3</c:v>
              </c:pt>
              <c:pt idx="4286">
                <c:v>-2E-3</c:v>
              </c:pt>
              <c:pt idx="4287">
                <c:v>-2E-3</c:v>
              </c:pt>
              <c:pt idx="4288">
                <c:v>-2E-3</c:v>
              </c:pt>
              <c:pt idx="4289">
                <c:v>-2E-3</c:v>
              </c:pt>
              <c:pt idx="4290">
                <c:v>-2E-3</c:v>
              </c:pt>
              <c:pt idx="4291">
                <c:v>-2E-3</c:v>
              </c:pt>
              <c:pt idx="4292">
                <c:v>-2E-3</c:v>
              </c:pt>
              <c:pt idx="4293">
                <c:v>-2E-3</c:v>
              </c:pt>
              <c:pt idx="4294">
                <c:v>-2E-3</c:v>
              </c:pt>
              <c:pt idx="4295">
                <c:v>-2E-3</c:v>
              </c:pt>
              <c:pt idx="4296">
                <c:v>-2E-3</c:v>
              </c:pt>
              <c:pt idx="4297">
                <c:v>-2E-3</c:v>
              </c:pt>
              <c:pt idx="4298">
                <c:v>-2E-3</c:v>
              </c:pt>
              <c:pt idx="4299">
                <c:v>-2E-3</c:v>
              </c:pt>
              <c:pt idx="4300">
                <c:v>-2E-3</c:v>
              </c:pt>
              <c:pt idx="4301">
                <c:v>-2E-3</c:v>
              </c:pt>
              <c:pt idx="4302">
                <c:v>-2E-3</c:v>
              </c:pt>
              <c:pt idx="4303">
                <c:v>-2E-3</c:v>
              </c:pt>
              <c:pt idx="4304">
                <c:v>-2E-3</c:v>
              </c:pt>
              <c:pt idx="4305">
                <c:v>-2E-3</c:v>
              </c:pt>
              <c:pt idx="4306">
                <c:v>-2E-3</c:v>
              </c:pt>
              <c:pt idx="4307">
                <c:v>-2E-3</c:v>
              </c:pt>
              <c:pt idx="4308">
                <c:v>-2E-3</c:v>
              </c:pt>
              <c:pt idx="4309">
                <c:v>-2E-3</c:v>
              </c:pt>
              <c:pt idx="4310">
                <c:v>-2E-3</c:v>
              </c:pt>
              <c:pt idx="4311">
                <c:v>-2E-3</c:v>
              </c:pt>
              <c:pt idx="4312">
                <c:v>-2E-3</c:v>
              </c:pt>
              <c:pt idx="4313">
                <c:v>-2E-3</c:v>
              </c:pt>
              <c:pt idx="4314">
                <c:v>-2E-3</c:v>
              </c:pt>
              <c:pt idx="4315">
                <c:v>-2E-3</c:v>
              </c:pt>
              <c:pt idx="4316">
                <c:v>-2E-3</c:v>
              </c:pt>
              <c:pt idx="4317">
                <c:v>-2E-3</c:v>
              </c:pt>
              <c:pt idx="4318">
                <c:v>-2E-3</c:v>
              </c:pt>
              <c:pt idx="4319">
                <c:v>-2E-3</c:v>
              </c:pt>
              <c:pt idx="4320">
                <c:v>-2E-3</c:v>
              </c:pt>
              <c:pt idx="4321">
                <c:v>-2E-3</c:v>
              </c:pt>
              <c:pt idx="4322">
                <c:v>-2E-3</c:v>
              </c:pt>
              <c:pt idx="4323">
                <c:v>-2E-3</c:v>
              </c:pt>
              <c:pt idx="4324">
                <c:v>-2E-3</c:v>
              </c:pt>
              <c:pt idx="4325">
                <c:v>-2E-3</c:v>
              </c:pt>
              <c:pt idx="4326">
                <c:v>-2E-3</c:v>
              </c:pt>
              <c:pt idx="4327">
                <c:v>-2E-3</c:v>
              </c:pt>
              <c:pt idx="4328">
                <c:v>-2E-3</c:v>
              </c:pt>
              <c:pt idx="4329">
                <c:v>-2E-3</c:v>
              </c:pt>
              <c:pt idx="4330">
                <c:v>-2E-3</c:v>
              </c:pt>
              <c:pt idx="4331">
                <c:v>-2E-3</c:v>
              </c:pt>
              <c:pt idx="4332">
                <c:v>-2E-3</c:v>
              </c:pt>
              <c:pt idx="4333">
                <c:v>-2E-3</c:v>
              </c:pt>
              <c:pt idx="4334">
                <c:v>-2E-3</c:v>
              </c:pt>
              <c:pt idx="4335">
                <c:v>-2E-3</c:v>
              </c:pt>
              <c:pt idx="4336">
                <c:v>-2E-3</c:v>
              </c:pt>
              <c:pt idx="4337">
                <c:v>-2E-3</c:v>
              </c:pt>
              <c:pt idx="4338">
                <c:v>-2E-3</c:v>
              </c:pt>
              <c:pt idx="4339">
                <c:v>-2E-3</c:v>
              </c:pt>
              <c:pt idx="4340">
                <c:v>-2E-3</c:v>
              </c:pt>
              <c:pt idx="4341">
                <c:v>-2E-3</c:v>
              </c:pt>
              <c:pt idx="4342">
                <c:v>-2E-3</c:v>
              </c:pt>
              <c:pt idx="4343">
                <c:v>-2E-3</c:v>
              </c:pt>
              <c:pt idx="4344">
                <c:v>-2E-3</c:v>
              </c:pt>
              <c:pt idx="4345">
                <c:v>-2E-3</c:v>
              </c:pt>
              <c:pt idx="4346">
                <c:v>-2E-3</c:v>
              </c:pt>
              <c:pt idx="4347">
                <c:v>-2E-3</c:v>
              </c:pt>
              <c:pt idx="4348">
                <c:v>-2E-3</c:v>
              </c:pt>
              <c:pt idx="4349">
                <c:v>-2E-3</c:v>
              </c:pt>
              <c:pt idx="4350">
                <c:v>-2E-3</c:v>
              </c:pt>
              <c:pt idx="4351">
                <c:v>-2E-3</c:v>
              </c:pt>
              <c:pt idx="4352">
                <c:v>-2E-3</c:v>
              </c:pt>
              <c:pt idx="4353">
                <c:v>-2E-3</c:v>
              </c:pt>
              <c:pt idx="4354">
                <c:v>-2E-3</c:v>
              </c:pt>
              <c:pt idx="4355">
                <c:v>-2E-3</c:v>
              </c:pt>
              <c:pt idx="4356">
                <c:v>-2E-3</c:v>
              </c:pt>
              <c:pt idx="4357">
                <c:v>-2E-3</c:v>
              </c:pt>
              <c:pt idx="4358">
                <c:v>-2E-3</c:v>
              </c:pt>
              <c:pt idx="4359">
                <c:v>-2E-3</c:v>
              </c:pt>
              <c:pt idx="4360">
                <c:v>-2E-3</c:v>
              </c:pt>
              <c:pt idx="4361">
                <c:v>-2E-3</c:v>
              </c:pt>
              <c:pt idx="4362">
                <c:v>-2E-3</c:v>
              </c:pt>
              <c:pt idx="4363">
                <c:v>-2E-3</c:v>
              </c:pt>
              <c:pt idx="4364">
                <c:v>-2E-3</c:v>
              </c:pt>
              <c:pt idx="4365">
                <c:v>-2E-3</c:v>
              </c:pt>
              <c:pt idx="4366">
                <c:v>-2E-3</c:v>
              </c:pt>
              <c:pt idx="4367">
                <c:v>-2E-3</c:v>
              </c:pt>
              <c:pt idx="4368">
                <c:v>-2E-3</c:v>
              </c:pt>
              <c:pt idx="4369">
                <c:v>-2E-3</c:v>
              </c:pt>
              <c:pt idx="4370">
                <c:v>-2E-3</c:v>
              </c:pt>
              <c:pt idx="4371">
                <c:v>-2E-3</c:v>
              </c:pt>
              <c:pt idx="4372">
                <c:v>-2E-3</c:v>
              </c:pt>
              <c:pt idx="4373">
                <c:v>-2E-3</c:v>
              </c:pt>
              <c:pt idx="4374">
                <c:v>-2E-3</c:v>
              </c:pt>
              <c:pt idx="4375">
                <c:v>-2E-3</c:v>
              </c:pt>
              <c:pt idx="4376">
                <c:v>-2E-3</c:v>
              </c:pt>
              <c:pt idx="4377">
                <c:v>-2E-3</c:v>
              </c:pt>
              <c:pt idx="4378">
                <c:v>-2E-3</c:v>
              </c:pt>
              <c:pt idx="4379">
                <c:v>-2E-3</c:v>
              </c:pt>
              <c:pt idx="4380">
                <c:v>-2E-3</c:v>
              </c:pt>
              <c:pt idx="4381">
                <c:v>-2E-3</c:v>
              </c:pt>
              <c:pt idx="4382">
                <c:v>-2E-3</c:v>
              </c:pt>
              <c:pt idx="4383">
                <c:v>-2E-3</c:v>
              </c:pt>
              <c:pt idx="4384">
                <c:v>-2E-3</c:v>
              </c:pt>
              <c:pt idx="4385">
                <c:v>-2E-3</c:v>
              </c:pt>
              <c:pt idx="4386">
                <c:v>-2E-3</c:v>
              </c:pt>
              <c:pt idx="4387">
                <c:v>-2E-3</c:v>
              </c:pt>
              <c:pt idx="4388">
                <c:v>-2E-3</c:v>
              </c:pt>
              <c:pt idx="4389">
                <c:v>-2E-3</c:v>
              </c:pt>
              <c:pt idx="4390">
                <c:v>-2E-3</c:v>
              </c:pt>
              <c:pt idx="4391">
                <c:v>-2E-3</c:v>
              </c:pt>
              <c:pt idx="4392">
                <c:v>-2E-3</c:v>
              </c:pt>
              <c:pt idx="4393">
                <c:v>-2E-3</c:v>
              </c:pt>
              <c:pt idx="4394">
                <c:v>-2E-3</c:v>
              </c:pt>
              <c:pt idx="4395">
                <c:v>-2E-3</c:v>
              </c:pt>
              <c:pt idx="4396">
                <c:v>-2E-3</c:v>
              </c:pt>
              <c:pt idx="4397">
                <c:v>-2E-3</c:v>
              </c:pt>
              <c:pt idx="4398">
                <c:v>-2E-3</c:v>
              </c:pt>
              <c:pt idx="4399">
                <c:v>-2E-3</c:v>
              </c:pt>
              <c:pt idx="4400">
                <c:v>-2E-3</c:v>
              </c:pt>
              <c:pt idx="4401">
                <c:v>-2E-3</c:v>
              </c:pt>
              <c:pt idx="4402">
                <c:v>-2E-3</c:v>
              </c:pt>
              <c:pt idx="4403">
                <c:v>-2E-3</c:v>
              </c:pt>
              <c:pt idx="4404">
                <c:v>-2E-3</c:v>
              </c:pt>
              <c:pt idx="4405">
                <c:v>-2E-3</c:v>
              </c:pt>
              <c:pt idx="4406">
                <c:v>-2E-3</c:v>
              </c:pt>
              <c:pt idx="4407">
                <c:v>-2E-3</c:v>
              </c:pt>
              <c:pt idx="4408">
                <c:v>-2E-3</c:v>
              </c:pt>
              <c:pt idx="4409">
                <c:v>-2E-3</c:v>
              </c:pt>
              <c:pt idx="4410">
                <c:v>-2E-3</c:v>
              </c:pt>
              <c:pt idx="4411">
                <c:v>-2E-3</c:v>
              </c:pt>
              <c:pt idx="4412">
                <c:v>-2E-3</c:v>
              </c:pt>
              <c:pt idx="4413">
                <c:v>-2E-3</c:v>
              </c:pt>
              <c:pt idx="4414">
                <c:v>-2E-3</c:v>
              </c:pt>
              <c:pt idx="4415">
                <c:v>-2E-3</c:v>
              </c:pt>
              <c:pt idx="4416">
                <c:v>-2E-3</c:v>
              </c:pt>
              <c:pt idx="4417">
                <c:v>-2E-3</c:v>
              </c:pt>
              <c:pt idx="4418">
                <c:v>-2E-3</c:v>
              </c:pt>
              <c:pt idx="4419">
                <c:v>-2E-3</c:v>
              </c:pt>
              <c:pt idx="4420">
                <c:v>-2E-3</c:v>
              </c:pt>
              <c:pt idx="4421">
                <c:v>-2E-3</c:v>
              </c:pt>
              <c:pt idx="4422">
                <c:v>-2E-3</c:v>
              </c:pt>
              <c:pt idx="4423">
                <c:v>-2E-3</c:v>
              </c:pt>
              <c:pt idx="4424">
                <c:v>-2E-3</c:v>
              </c:pt>
              <c:pt idx="4425">
                <c:v>-2E-3</c:v>
              </c:pt>
              <c:pt idx="4426">
                <c:v>-2E-3</c:v>
              </c:pt>
              <c:pt idx="4427">
                <c:v>-2E-3</c:v>
              </c:pt>
              <c:pt idx="4428">
                <c:v>-2E-3</c:v>
              </c:pt>
              <c:pt idx="4429">
                <c:v>-2E-3</c:v>
              </c:pt>
              <c:pt idx="4430">
                <c:v>-2E-3</c:v>
              </c:pt>
              <c:pt idx="4431">
                <c:v>-2E-3</c:v>
              </c:pt>
              <c:pt idx="4432">
                <c:v>-2E-3</c:v>
              </c:pt>
              <c:pt idx="4433">
                <c:v>-2E-3</c:v>
              </c:pt>
              <c:pt idx="4434">
                <c:v>-2E-3</c:v>
              </c:pt>
              <c:pt idx="4435">
                <c:v>-2E-3</c:v>
              </c:pt>
              <c:pt idx="4436">
                <c:v>-2E-3</c:v>
              </c:pt>
              <c:pt idx="4437">
                <c:v>-2E-3</c:v>
              </c:pt>
              <c:pt idx="4438">
                <c:v>-2E-3</c:v>
              </c:pt>
              <c:pt idx="4439">
                <c:v>-2E-3</c:v>
              </c:pt>
              <c:pt idx="4440">
                <c:v>-2E-3</c:v>
              </c:pt>
              <c:pt idx="4441">
                <c:v>-2E-3</c:v>
              </c:pt>
              <c:pt idx="4442">
                <c:v>-2E-3</c:v>
              </c:pt>
              <c:pt idx="4443">
                <c:v>-2E-3</c:v>
              </c:pt>
              <c:pt idx="4444">
                <c:v>-2E-3</c:v>
              </c:pt>
              <c:pt idx="4445">
                <c:v>-2E-3</c:v>
              </c:pt>
              <c:pt idx="4446">
                <c:v>-2E-3</c:v>
              </c:pt>
              <c:pt idx="4447">
                <c:v>-2E-3</c:v>
              </c:pt>
              <c:pt idx="4448">
                <c:v>-2E-3</c:v>
              </c:pt>
              <c:pt idx="4449">
                <c:v>-2E-3</c:v>
              </c:pt>
              <c:pt idx="4450">
                <c:v>-2E-3</c:v>
              </c:pt>
              <c:pt idx="4451">
                <c:v>-2E-3</c:v>
              </c:pt>
              <c:pt idx="4452">
                <c:v>-2E-3</c:v>
              </c:pt>
              <c:pt idx="4453">
                <c:v>-2E-3</c:v>
              </c:pt>
              <c:pt idx="4454">
                <c:v>-2E-3</c:v>
              </c:pt>
              <c:pt idx="4455">
                <c:v>-2E-3</c:v>
              </c:pt>
              <c:pt idx="4456">
                <c:v>-2E-3</c:v>
              </c:pt>
              <c:pt idx="4457">
                <c:v>-2E-3</c:v>
              </c:pt>
              <c:pt idx="4458">
                <c:v>-2E-3</c:v>
              </c:pt>
              <c:pt idx="4459">
                <c:v>-2E-3</c:v>
              </c:pt>
              <c:pt idx="4460">
                <c:v>-2E-3</c:v>
              </c:pt>
              <c:pt idx="4461">
                <c:v>-2E-3</c:v>
              </c:pt>
              <c:pt idx="4462">
                <c:v>-2E-3</c:v>
              </c:pt>
              <c:pt idx="4463">
                <c:v>-2E-3</c:v>
              </c:pt>
              <c:pt idx="4464">
                <c:v>-2E-3</c:v>
              </c:pt>
              <c:pt idx="4465">
                <c:v>-2E-3</c:v>
              </c:pt>
              <c:pt idx="4466">
                <c:v>-2E-3</c:v>
              </c:pt>
              <c:pt idx="4467">
                <c:v>-2E-3</c:v>
              </c:pt>
              <c:pt idx="4468">
                <c:v>-2E-3</c:v>
              </c:pt>
              <c:pt idx="4469">
                <c:v>-2E-3</c:v>
              </c:pt>
              <c:pt idx="4470">
                <c:v>-2E-3</c:v>
              </c:pt>
              <c:pt idx="4471">
                <c:v>-2E-3</c:v>
              </c:pt>
              <c:pt idx="4472">
                <c:v>-2E-3</c:v>
              </c:pt>
              <c:pt idx="4473">
                <c:v>-2E-3</c:v>
              </c:pt>
              <c:pt idx="4474">
                <c:v>-2E-3</c:v>
              </c:pt>
              <c:pt idx="4475">
                <c:v>-2E-3</c:v>
              </c:pt>
              <c:pt idx="4476">
                <c:v>-2E-3</c:v>
              </c:pt>
              <c:pt idx="4477">
                <c:v>-2E-3</c:v>
              </c:pt>
              <c:pt idx="4478">
                <c:v>-2E-3</c:v>
              </c:pt>
              <c:pt idx="4479">
                <c:v>-2E-3</c:v>
              </c:pt>
              <c:pt idx="4480">
                <c:v>-2E-3</c:v>
              </c:pt>
              <c:pt idx="4481">
                <c:v>-2E-3</c:v>
              </c:pt>
              <c:pt idx="4482">
                <c:v>-2E-3</c:v>
              </c:pt>
              <c:pt idx="4483">
                <c:v>-2E-3</c:v>
              </c:pt>
              <c:pt idx="4484">
                <c:v>-2E-3</c:v>
              </c:pt>
              <c:pt idx="4485">
                <c:v>-2E-3</c:v>
              </c:pt>
              <c:pt idx="4486">
                <c:v>-2E-3</c:v>
              </c:pt>
              <c:pt idx="4487">
                <c:v>-2E-3</c:v>
              </c:pt>
              <c:pt idx="4488">
                <c:v>-2E-3</c:v>
              </c:pt>
              <c:pt idx="4489">
                <c:v>-2E-3</c:v>
              </c:pt>
              <c:pt idx="4490">
                <c:v>-2E-3</c:v>
              </c:pt>
              <c:pt idx="4491">
                <c:v>-2E-3</c:v>
              </c:pt>
              <c:pt idx="4492">
                <c:v>-2E-3</c:v>
              </c:pt>
              <c:pt idx="4493">
                <c:v>-2E-3</c:v>
              </c:pt>
              <c:pt idx="4494">
                <c:v>-2E-3</c:v>
              </c:pt>
              <c:pt idx="4495">
                <c:v>-2E-3</c:v>
              </c:pt>
              <c:pt idx="4496">
                <c:v>-2E-3</c:v>
              </c:pt>
              <c:pt idx="4497">
                <c:v>-2E-3</c:v>
              </c:pt>
              <c:pt idx="4498">
                <c:v>-2E-3</c:v>
              </c:pt>
              <c:pt idx="4499">
                <c:v>-2E-3</c:v>
              </c:pt>
              <c:pt idx="4500">
                <c:v>-2E-3</c:v>
              </c:pt>
              <c:pt idx="4501">
                <c:v>-2E-3</c:v>
              </c:pt>
              <c:pt idx="4502">
                <c:v>-2E-3</c:v>
              </c:pt>
              <c:pt idx="4503">
                <c:v>-2E-3</c:v>
              </c:pt>
              <c:pt idx="4504">
                <c:v>-2E-3</c:v>
              </c:pt>
              <c:pt idx="4505">
                <c:v>-2E-3</c:v>
              </c:pt>
              <c:pt idx="4506">
                <c:v>-2E-3</c:v>
              </c:pt>
              <c:pt idx="4507">
                <c:v>-2E-3</c:v>
              </c:pt>
              <c:pt idx="4508">
                <c:v>-2E-3</c:v>
              </c:pt>
              <c:pt idx="4509">
                <c:v>-2E-3</c:v>
              </c:pt>
              <c:pt idx="4510">
                <c:v>-2E-3</c:v>
              </c:pt>
              <c:pt idx="4511">
                <c:v>-2E-3</c:v>
              </c:pt>
              <c:pt idx="4512">
                <c:v>-2E-3</c:v>
              </c:pt>
              <c:pt idx="4513">
                <c:v>-2E-3</c:v>
              </c:pt>
              <c:pt idx="4514">
                <c:v>-2E-3</c:v>
              </c:pt>
              <c:pt idx="4515">
                <c:v>-2E-3</c:v>
              </c:pt>
              <c:pt idx="4516">
                <c:v>-2E-3</c:v>
              </c:pt>
              <c:pt idx="4517">
                <c:v>-2E-3</c:v>
              </c:pt>
              <c:pt idx="4518">
                <c:v>-2E-3</c:v>
              </c:pt>
              <c:pt idx="4519">
                <c:v>-2E-3</c:v>
              </c:pt>
              <c:pt idx="4520">
                <c:v>-2E-3</c:v>
              </c:pt>
              <c:pt idx="4521">
                <c:v>-2E-3</c:v>
              </c:pt>
              <c:pt idx="4522">
                <c:v>-2E-3</c:v>
              </c:pt>
              <c:pt idx="4523">
                <c:v>-2E-3</c:v>
              </c:pt>
              <c:pt idx="4524">
                <c:v>-2E-3</c:v>
              </c:pt>
              <c:pt idx="4525">
                <c:v>-2E-3</c:v>
              </c:pt>
              <c:pt idx="4526">
                <c:v>-2E-3</c:v>
              </c:pt>
              <c:pt idx="4527">
                <c:v>-2E-3</c:v>
              </c:pt>
              <c:pt idx="4528">
                <c:v>-2E-3</c:v>
              </c:pt>
              <c:pt idx="4529">
                <c:v>-2E-3</c:v>
              </c:pt>
              <c:pt idx="4530">
                <c:v>-2E-3</c:v>
              </c:pt>
              <c:pt idx="4531">
                <c:v>-2E-3</c:v>
              </c:pt>
              <c:pt idx="4532">
                <c:v>-2E-3</c:v>
              </c:pt>
              <c:pt idx="4533">
                <c:v>-2E-3</c:v>
              </c:pt>
              <c:pt idx="4534">
                <c:v>-2E-3</c:v>
              </c:pt>
              <c:pt idx="4535">
                <c:v>-2E-3</c:v>
              </c:pt>
              <c:pt idx="4536">
                <c:v>-2E-3</c:v>
              </c:pt>
              <c:pt idx="4537">
                <c:v>-2E-3</c:v>
              </c:pt>
              <c:pt idx="4538">
                <c:v>-2E-3</c:v>
              </c:pt>
              <c:pt idx="4539">
                <c:v>-2E-3</c:v>
              </c:pt>
              <c:pt idx="4540">
                <c:v>-2E-3</c:v>
              </c:pt>
              <c:pt idx="4541">
                <c:v>-2E-3</c:v>
              </c:pt>
              <c:pt idx="4542">
                <c:v>-2E-3</c:v>
              </c:pt>
              <c:pt idx="4543">
                <c:v>-2E-3</c:v>
              </c:pt>
              <c:pt idx="4544">
                <c:v>-2E-3</c:v>
              </c:pt>
              <c:pt idx="4545">
                <c:v>-2E-3</c:v>
              </c:pt>
              <c:pt idx="4546">
                <c:v>-2E-3</c:v>
              </c:pt>
              <c:pt idx="4547">
                <c:v>-2E-3</c:v>
              </c:pt>
              <c:pt idx="4548">
                <c:v>-2E-3</c:v>
              </c:pt>
              <c:pt idx="4549">
                <c:v>-2E-3</c:v>
              </c:pt>
              <c:pt idx="4550">
                <c:v>-2E-3</c:v>
              </c:pt>
              <c:pt idx="4551">
                <c:v>-2E-3</c:v>
              </c:pt>
              <c:pt idx="4552">
                <c:v>-2E-3</c:v>
              </c:pt>
              <c:pt idx="4553">
                <c:v>-2E-3</c:v>
              </c:pt>
              <c:pt idx="4554">
                <c:v>-2E-3</c:v>
              </c:pt>
              <c:pt idx="4555">
                <c:v>-2E-3</c:v>
              </c:pt>
              <c:pt idx="4556">
                <c:v>-2E-3</c:v>
              </c:pt>
              <c:pt idx="4557">
                <c:v>-2E-3</c:v>
              </c:pt>
              <c:pt idx="4558">
                <c:v>-2E-3</c:v>
              </c:pt>
              <c:pt idx="4559">
                <c:v>-2E-3</c:v>
              </c:pt>
              <c:pt idx="4560">
                <c:v>-2E-3</c:v>
              </c:pt>
              <c:pt idx="4561">
                <c:v>-2E-3</c:v>
              </c:pt>
              <c:pt idx="4562">
                <c:v>-2E-3</c:v>
              </c:pt>
              <c:pt idx="4563">
                <c:v>-2E-3</c:v>
              </c:pt>
              <c:pt idx="4564">
                <c:v>-2E-3</c:v>
              </c:pt>
              <c:pt idx="4565">
                <c:v>-2E-3</c:v>
              </c:pt>
              <c:pt idx="4566">
                <c:v>-2E-3</c:v>
              </c:pt>
              <c:pt idx="4567">
                <c:v>-2E-3</c:v>
              </c:pt>
              <c:pt idx="4568">
                <c:v>-2E-3</c:v>
              </c:pt>
              <c:pt idx="4569">
                <c:v>-2E-3</c:v>
              </c:pt>
              <c:pt idx="4570">
                <c:v>-2E-3</c:v>
              </c:pt>
              <c:pt idx="4571">
                <c:v>-2E-3</c:v>
              </c:pt>
              <c:pt idx="4572">
                <c:v>-2E-3</c:v>
              </c:pt>
              <c:pt idx="4573">
                <c:v>-2E-3</c:v>
              </c:pt>
              <c:pt idx="4574">
                <c:v>-2E-3</c:v>
              </c:pt>
              <c:pt idx="4575">
                <c:v>-2E-3</c:v>
              </c:pt>
              <c:pt idx="4576">
                <c:v>-2E-3</c:v>
              </c:pt>
              <c:pt idx="4577">
                <c:v>-2E-3</c:v>
              </c:pt>
              <c:pt idx="4578">
                <c:v>-2E-3</c:v>
              </c:pt>
              <c:pt idx="4579">
                <c:v>-2E-3</c:v>
              </c:pt>
              <c:pt idx="4580">
                <c:v>-2E-3</c:v>
              </c:pt>
              <c:pt idx="4581">
                <c:v>-2E-3</c:v>
              </c:pt>
              <c:pt idx="4582">
                <c:v>-2E-3</c:v>
              </c:pt>
              <c:pt idx="4583">
                <c:v>-2E-3</c:v>
              </c:pt>
              <c:pt idx="4584">
                <c:v>-2E-3</c:v>
              </c:pt>
              <c:pt idx="4585">
                <c:v>-2E-3</c:v>
              </c:pt>
              <c:pt idx="4586">
                <c:v>-2E-3</c:v>
              </c:pt>
              <c:pt idx="4587">
                <c:v>-2E-3</c:v>
              </c:pt>
              <c:pt idx="4588">
                <c:v>-2E-3</c:v>
              </c:pt>
              <c:pt idx="4589">
                <c:v>-2E-3</c:v>
              </c:pt>
              <c:pt idx="4590">
                <c:v>-2E-3</c:v>
              </c:pt>
              <c:pt idx="4591">
                <c:v>-2E-3</c:v>
              </c:pt>
              <c:pt idx="4592">
                <c:v>-2E-3</c:v>
              </c:pt>
              <c:pt idx="4593">
                <c:v>-2E-3</c:v>
              </c:pt>
              <c:pt idx="4594">
                <c:v>-2E-3</c:v>
              </c:pt>
              <c:pt idx="4595">
                <c:v>-2E-3</c:v>
              </c:pt>
              <c:pt idx="4596">
                <c:v>-2E-3</c:v>
              </c:pt>
              <c:pt idx="4597">
                <c:v>-2E-3</c:v>
              </c:pt>
              <c:pt idx="4598">
                <c:v>-2E-3</c:v>
              </c:pt>
              <c:pt idx="4599">
                <c:v>-2E-3</c:v>
              </c:pt>
              <c:pt idx="4600">
                <c:v>-2E-3</c:v>
              </c:pt>
              <c:pt idx="4601">
                <c:v>-2E-3</c:v>
              </c:pt>
              <c:pt idx="4602">
                <c:v>-2E-3</c:v>
              </c:pt>
              <c:pt idx="4603">
                <c:v>-2E-3</c:v>
              </c:pt>
              <c:pt idx="4604">
                <c:v>-2E-3</c:v>
              </c:pt>
              <c:pt idx="4605">
                <c:v>-2E-3</c:v>
              </c:pt>
              <c:pt idx="4606">
                <c:v>-2E-3</c:v>
              </c:pt>
              <c:pt idx="4607">
                <c:v>-2E-3</c:v>
              </c:pt>
              <c:pt idx="4608">
                <c:v>-2E-3</c:v>
              </c:pt>
              <c:pt idx="4609">
                <c:v>-2E-3</c:v>
              </c:pt>
              <c:pt idx="4610">
                <c:v>-2E-3</c:v>
              </c:pt>
              <c:pt idx="4611">
                <c:v>-2E-3</c:v>
              </c:pt>
              <c:pt idx="4612">
                <c:v>-2E-3</c:v>
              </c:pt>
              <c:pt idx="4613">
                <c:v>-2E-3</c:v>
              </c:pt>
              <c:pt idx="4614">
                <c:v>-2E-3</c:v>
              </c:pt>
              <c:pt idx="4615">
                <c:v>-2E-3</c:v>
              </c:pt>
              <c:pt idx="4616">
                <c:v>-2E-3</c:v>
              </c:pt>
              <c:pt idx="4617">
                <c:v>-2E-3</c:v>
              </c:pt>
              <c:pt idx="4618">
                <c:v>-2E-3</c:v>
              </c:pt>
              <c:pt idx="4619">
                <c:v>-2E-3</c:v>
              </c:pt>
              <c:pt idx="4620">
                <c:v>-2E-3</c:v>
              </c:pt>
              <c:pt idx="4621">
                <c:v>-2E-3</c:v>
              </c:pt>
              <c:pt idx="4622">
                <c:v>-2E-3</c:v>
              </c:pt>
              <c:pt idx="4623">
                <c:v>-2E-3</c:v>
              </c:pt>
              <c:pt idx="4624">
                <c:v>-2E-3</c:v>
              </c:pt>
              <c:pt idx="4625">
                <c:v>-2E-3</c:v>
              </c:pt>
              <c:pt idx="4626">
                <c:v>-2E-3</c:v>
              </c:pt>
              <c:pt idx="4627">
                <c:v>-2E-3</c:v>
              </c:pt>
              <c:pt idx="4628">
                <c:v>-2E-3</c:v>
              </c:pt>
              <c:pt idx="4629">
                <c:v>-2E-3</c:v>
              </c:pt>
              <c:pt idx="4630">
                <c:v>-2E-3</c:v>
              </c:pt>
              <c:pt idx="4631">
                <c:v>-2E-3</c:v>
              </c:pt>
              <c:pt idx="4632">
                <c:v>-2E-3</c:v>
              </c:pt>
              <c:pt idx="4633">
                <c:v>-2E-3</c:v>
              </c:pt>
              <c:pt idx="4634">
                <c:v>-2E-3</c:v>
              </c:pt>
              <c:pt idx="4635">
                <c:v>-2E-3</c:v>
              </c:pt>
              <c:pt idx="4636">
                <c:v>-2E-3</c:v>
              </c:pt>
              <c:pt idx="4637">
                <c:v>-2E-3</c:v>
              </c:pt>
              <c:pt idx="4638">
                <c:v>-2E-3</c:v>
              </c:pt>
              <c:pt idx="4639">
                <c:v>-2E-3</c:v>
              </c:pt>
              <c:pt idx="4640">
                <c:v>-2E-3</c:v>
              </c:pt>
              <c:pt idx="4641">
                <c:v>-2E-3</c:v>
              </c:pt>
              <c:pt idx="4642">
                <c:v>-2E-3</c:v>
              </c:pt>
              <c:pt idx="4643">
                <c:v>-2E-3</c:v>
              </c:pt>
              <c:pt idx="4644">
                <c:v>-2E-3</c:v>
              </c:pt>
              <c:pt idx="4645">
                <c:v>-2E-3</c:v>
              </c:pt>
              <c:pt idx="4646">
                <c:v>-2E-3</c:v>
              </c:pt>
              <c:pt idx="4647">
                <c:v>-2E-3</c:v>
              </c:pt>
              <c:pt idx="4648">
                <c:v>-2E-3</c:v>
              </c:pt>
              <c:pt idx="4649">
                <c:v>-2E-3</c:v>
              </c:pt>
              <c:pt idx="4650">
                <c:v>-2E-3</c:v>
              </c:pt>
              <c:pt idx="4651">
                <c:v>-2E-3</c:v>
              </c:pt>
              <c:pt idx="4652">
                <c:v>-2E-3</c:v>
              </c:pt>
              <c:pt idx="4653">
                <c:v>-2E-3</c:v>
              </c:pt>
              <c:pt idx="4654">
                <c:v>-2E-3</c:v>
              </c:pt>
              <c:pt idx="4655">
                <c:v>-2E-3</c:v>
              </c:pt>
              <c:pt idx="4656">
                <c:v>-2E-3</c:v>
              </c:pt>
              <c:pt idx="4657">
                <c:v>-2E-3</c:v>
              </c:pt>
              <c:pt idx="4658">
                <c:v>-2E-3</c:v>
              </c:pt>
              <c:pt idx="4659">
                <c:v>-2E-3</c:v>
              </c:pt>
              <c:pt idx="4660">
                <c:v>-2E-3</c:v>
              </c:pt>
              <c:pt idx="4661">
                <c:v>-2E-3</c:v>
              </c:pt>
              <c:pt idx="4662">
                <c:v>-2E-3</c:v>
              </c:pt>
              <c:pt idx="4663">
                <c:v>-2E-3</c:v>
              </c:pt>
              <c:pt idx="4664">
                <c:v>-2E-3</c:v>
              </c:pt>
              <c:pt idx="4665">
                <c:v>-2E-3</c:v>
              </c:pt>
              <c:pt idx="4666">
                <c:v>-2E-3</c:v>
              </c:pt>
              <c:pt idx="4667">
                <c:v>-2E-3</c:v>
              </c:pt>
              <c:pt idx="4668">
                <c:v>-2E-3</c:v>
              </c:pt>
              <c:pt idx="4669">
                <c:v>-2E-3</c:v>
              </c:pt>
              <c:pt idx="4670">
                <c:v>-2E-3</c:v>
              </c:pt>
              <c:pt idx="4671">
                <c:v>-2E-3</c:v>
              </c:pt>
              <c:pt idx="4672">
                <c:v>-2E-3</c:v>
              </c:pt>
              <c:pt idx="4673">
                <c:v>-2E-3</c:v>
              </c:pt>
              <c:pt idx="4674">
                <c:v>-2E-3</c:v>
              </c:pt>
              <c:pt idx="4675">
                <c:v>-2E-3</c:v>
              </c:pt>
              <c:pt idx="4676">
                <c:v>-2E-3</c:v>
              </c:pt>
              <c:pt idx="4677">
                <c:v>-2E-3</c:v>
              </c:pt>
              <c:pt idx="4678">
                <c:v>-2E-3</c:v>
              </c:pt>
              <c:pt idx="4679">
                <c:v>-2E-3</c:v>
              </c:pt>
              <c:pt idx="4680">
                <c:v>-2E-3</c:v>
              </c:pt>
              <c:pt idx="4681">
                <c:v>-2E-3</c:v>
              </c:pt>
              <c:pt idx="4682">
                <c:v>-2E-3</c:v>
              </c:pt>
              <c:pt idx="4683">
                <c:v>-2E-3</c:v>
              </c:pt>
              <c:pt idx="4684">
                <c:v>-2E-3</c:v>
              </c:pt>
              <c:pt idx="4685">
                <c:v>-2E-3</c:v>
              </c:pt>
              <c:pt idx="4686">
                <c:v>-2E-3</c:v>
              </c:pt>
              <c:pt idx="4687">
                <c:v>-2E-3</c:v>
              </c:pt>
              <c:pt idx="4688">
                <c:v>-2E-3</c:v>
              </c:pt>
              <c:pt idx="4689">
                <c:v>-2E-3</c:v>
              </c:pt>
              <c:pt idx="4690">
                <c:v>-2E-3</c:v>
              </c:pt>
              <c:pt idx="4691">
                <c:v>-2E-3</c:v>
              </c:pt>
              <c:pt idx="4692">
                <c:v>-2E-3</c:v>
              </c:pt>
              <c:pt idx="4693">
                <c:v>-2E-3</c:v>
              </c:pt>
              <c:pt idx="4694">
                <c:v>-2E-3</c:v>
              </c:pt>
              <c:pt idx="4695">
                <c:v>-2E-3</c:v>
              </c:pt>
              <c:pt idx="4696">
                <c:v>-2E-3</c:v>
              </c:pt>
              <c:pt idx="4697">
                <c:v>-2E-3</c:v>
              </c:pt>
              <c:pt idx="4698">
                <c:v>-2E-3</c:v>
              </c:pt>
              <c:pt idx="4699">
                <c:v>-2E-3</c:v>
              </c:pt>
              <c:pt idx="4700">
                <c:v>-2E-3</c:v>
              </c:pt>
              <c:pt idx="4701">
                <c:v>-2E-3</c:v>
              </c:pt>
              <c:pt idx="4702">
                <c:v>-2E-3</c:v>
              </c:pt>
              <c:pt idx="4703">
                <c:v>-2E-3</c:v>
              </c:pt>
              <c:pt idx="4704">
                <c:v>-2E-3</c:v>
              </c:pt>
              <c:pt idx="4705">
                <c:v>-2E-3</c:v>
              </c:pt>
              <c:pt idx="4706">
                <c:v>-2E-3</c:v>
              </c:pt>
              <c:pt idx="4707">
                <c:v>-2E-3</c:v>
              </c:pt>
              <c:pt idx="4708">
                <c:v>-2E-3</c:v>
              </c:pt>
              <c:pt idx="4709">
                <c:v>-2E-3</c:v>
              </c:pt>
              <c:pt idx="4710">
                <c:v>-2E-3</c:v>
              </c:pt>
              <c:pt idx="4711">
                <c:v>-2E-3</c:v>
              </c:pt>
              <c:pt idx="4712">
                <c:v>-2E-3</c:v>
              </c:pt>
              <c:pt idx="4713">
                <c:v>-2E-3</c:v>
              </c:pt>
              <c:pt idx="4714">
                <c:v>-2E-3</c:v>
              </c:pt>
              <c:pt idx="4715">
                <c:v>-2E-3</c:v>
              </c:pt>
              <c:pt idx="4716">
                <c:v>-2E-3</c:v>
              </c:pt>
              <c:pt idx="4717">
                <c:v>-2E-3</c:v>
              </c:pt>
              <c:pt idx="4718">
                <c:v>-2E-3</c:v>
              </c:pt>
              <c:pt idx="4719">
                <c:v>-2E-3</c:v>
              </c:pt>
              <c:pt idx="4720">
                <c:v>-2E-3</c:v>
              </c:pt>
              <c:pt idx="4721">
                <c:v>-2E-3</c:v>
              </c:pt>
              <c:pt idx="4722">
                <c:v>-2E-3</c:v>
              </c:pt>
              <c:pt idx="4723">
                <c:v>-2E-3</c:v>
              </c:pt>
              <c:pt idx="4724">
                <c:v>-2E-3</c:v>
              </c:pt>
              <c:pt idx="4725">
                <c:v>-2E-3</c:v>
              </c:pt>
              <c:pt idx="4726">
                <c:v>-2E-3</c:v>
              </c:pt>
              <c:pt idx="4727">
                <c:v>-2E-3</c:v>
              </c:pt>
              <c:pt idx="4728">
                <c:v>-2E-3</c:v>
              </c:pt>
              <c:pt idx="4729">
                <c:v>-2E-3</c:v>
              </c:pt>
              <c:pt idx="4730">
                <c:v>-2E-3</c:v>
              </c:pt>
              <c:pt idx="4731">
                <c:v>-2E-3</c:v>
              </c:pt>
              <c:pt idx="4732">
                <c:v>-2E-3</c:v>
              </c:pt>
              <c:pt idx="4733">
                <c:v>-2E-3</c:v>
              </c:pt>
              <c:pt idx="4734">
                <c:v>-2E-3</c:v>
              </c:pt>
              <c:pt idx="4735">
                <c:v>-2E-3</c:v>
              </c:pt>
              <c:pt idx="4736">
                <c:v>-2E-3</c:v>
              </c:pt>
              <c:pt idx="4737">
                <c:v>-2E-3</c:v>
              </c:pt>
              <c:pt idx="4738">
                <c:v>-2E-3</c:v>
              </c:pt>
              <c:pt idx="4739">
                <c:v>-2E-3</c:v>
              </c:pt>
              <c:pt idx="4740">
                <c:v>-2E-3</c:v>
              </c:pt>
              <c:pt idx="4741">
                <c:v>-2E-3</c:v>
              </c:pt>
              <c:pt idx="4742">
                <c:v>-2E-3</c:v>
              </c:pt>
              <c:pt idx="4743">
                <c:v>-2E-3</c:v>
              </c:pt>
              <c:pt idx="4744">
                <c:v>-2E-3</c:v>
              </c:pt>
              <c:pt idx="4745">
                <c:v>-2E-3</c:v>
              </c:pt>
              <c:pt idx="4746">
                <c:v>-2E-3</c:v>
              </c:pt>
              <c:pt idx="4747">
                <c:v>-2E-3</c:v>
              </c:pt>
              <c:pt idx="4748">
                <c:v>-2E-3</c:v>
              </c:pt>
              <c:pt idx="4749">
                <c:v>-2E-3</c:v>
              </c:pt>
              <c:pt idx="4750">
                <c:v>-2E-3</c:v>
              </c:pt>
              <c:pt idx="4751">
                <c:v>-2E-3</c:v>
              </c:pt>
              <c:pt idx="4752">
                <c:v>-2E-3</c:v>
              </c:pt>
              <c:pt idx="4753">
                <c:v>-2E-3</c:v>
              </c:pt>
              <c:pt idx="4754">
                <c:v>-2E-3</c:v>
              </c:pt>
              <c:pt idx="4755">
                <c:v>-2E-3</c:v>
              </c:pt>
              <c:pt idx="4756">
                <c:v>-2E-3</c:v>
              </c:pt>
              <c:pt idx="4757">
                <c:v>-2E-3</c:v>
              </c:pt>
              <c:pt idx="4758">
                <c:v>-2E-3</c:v>
              </c:pt>
              <c:pt idx="4759">
                <c:v>-2E-3</c:v>
              </c:pt>
              <c:pt idx="4760">
                <c:v>-2E-3</c:v>
              </c:pt>
              <c:pt idx="4761">
                <c:v>-2E-3</c:v>
              </c:pt>
              <c:pt idx="4762">
                <c:v>-2E-3</c:v>
              </c:pt>
              <c:pt idx="4763">
                <c:v>-2E-3</c:v>
              </c:pt>
              <c:pt idx="4764">
                <c:v>-2E-3</c:v>
              </c:pt>
              <c:pt idx="4765">
                <c:v>-2E-3</c:v>
              </c:pt>
              <c:pt idx="4766">
                <c:v>-2E-3</c:v>
              </c:pt>
              <c:pt idx="4767">
                <c:v>-2E-3</c:v>
              </c:pt>
              <c:pt idx="4768">
                <c:v>-2E-3</c:v>
              </c:pt>
              <c:pt idx="4769">
                <c:v>-2E-3</c:v>
              </c:pt>
              <c:pt idx="4770">
                <c:v>-2E-3</c:v>
              </c:pt>
              <c:pt idx="4771">
                <c:v>-2E-3</c:v>
              </c:pt>
              <c:pt idx="4772">
                <c:v>-2E-3</c:v>
              </c:pt>
              <c:pt idx="4773">
                <c:v>-2E-3</c:v>
              </c:pt>
              <c:pt idx="4774">
                <c:v>-2E-3</c:v>
              </c:pt>
              <c:pt idx="4775">
                <c:v>-2E-3</c:v>
              </c:pt>
              <c:pt idx="4776">
                <c:v>-2E-3</c:v>
              </c:pt>
              <c:pt idx="4777">
                <c:v>-2E-3</c:v>
              </c:pt>
              <c:pt idx="4778">
                <c:v>-2E-3</c:v>
              </c:pt>
              <c:pt idx="4779">
                <c:v>-2E-3</c:v>
              </c:pt>
              <c:pt idx="4780">
                <c:v>-2E-3</c:v>
              </c:pt>
              <c:pt idx="4781">
                <c:v>-2E-3</c:v>
              </c:pt>
              <c:pt idx="4782">
                <c:v>-2E-3</c:v>
              </c:pt>
              <c:pt idx="4783">
                <c:v>-2E-3</c:v>
              </c:pt>
              <c:pt idx="4784">
                <c:v>-2E-3</c:v>
              </c:pt>
              <c:pt idx="4785">
                <c:v>-2E-3</c:v>
              </c:pt>
              <c:pt idx="4786">
                <c:v>-2E-3</c:v>
              </c:pt>
              <c:pt idx="4787">
                <c:v>-2E-3</c:v>
              </c:pt>
              <c:pt idx="4788">
                <c:v>-2E-3</c:v>
              </c:pt>
              <c:pt idx="4789">
                <c:v>-2E-3</c:v>
              </c:pt>
              <c:pt idx="4790">
                <c:v>-2E-3</c:v>
              </c:pt>
              <c:pt idx="4791">
                <c:v>-2E-3</c:v>
              </c:pt>
              <c:pt idx="4792">
                <c:v>-2E-3</c:v>
              </c:pt>
              <c:pt idx="4793">
                <c:v>-2E-3</c:v>
              </c:pt>
              <c:pt idx="4794">
                <c:v>-2E-3</c:v>
              </c:pt>
              <c:pt idx="4795">
                <c:v>-2E-3</c:v>
              </c:pt>
              <c:pt idx="4796">
                <c:v>-2E-3</c:v>
              </c:pt>
              <c:pt idx="4797">
                <c:v>-2E-3</c:v>
              </c:pt>
              <c:pt idx="4798">
                <c:v>-2E-3</c:v>
              </c:pt>
              <c:pt idx="4799">
                <c:v>-2E-3</c:v>
              </c:pt>
              <c:pt idx="4800">
                <c:v>-2E-3</c:v>
              </c:pt>
              <c:pt idx="4801">
                <c:v>-2E-3</c:v>
              </c:pt>
              <c:pt idx="4802">
                <c:v>-2E-3</c:v>
              </c:pt>
              <c:pt idx="4803">
                <c:v>-2E-3</c:v>
              </c:pt>
              <c:pt idx="4804">
                <c:v>-2E-3</c:v>
              </c:pt>
              <c:pt idx="4805">
                <c:v>-2E-3</c:v>
              </c:pt>
              <c:pt idx="4806">
                <c:v>-2E-3</c:v>
              </c:pt>
              <c:pt idx="4807">
                <c:v>-2E-3</c:v>
              </c:pt>
              <c:pt idx="4808">
                <c:v>-2E-3</c:v>
              </c:pt>
              <c:pt idx="4809">
                <c:v>-2E-3</c:v>
              </c:pt>
              <c:pt idx="4810">
                <c:v>-2E-3</c:v>
              </c:pt>
              <c:pt idx="4811">
                <c:v>-2E-3</c:v>
              </c:pt>
              <c:pt idx="4812">
                <c:v>-2E-3</c:v>
              </c:pt>
              <c:pt idx="4813">
                <c:v>-2E-3</c:v>
              </c:pt>
              <c:pt idx="4814">
                <c:v>-2E-3</c:v>
              </c:pt>
              <c:pt idx="4815">
                <c:v>-2E-3</c:v>
              </c:pt>
              <c:pt idx="4816">
                <c:v>-2E-3</c:v>
              </c:pt>
              <c:pt idx="4817">
                <c:v>-2E-3</c:v>
              </c:pt>
              <c:pt idx="4818">
                <c:v>-2E-3</c:v>
              </c:pt>
              <c:pt idx="4819">
                <c:v>-2E-3</c:v>
              </c:pt>
              <c:pt idx="4820">
                <c:v>-2E-3</c:v>
              </c:pt>
              <c:pt idx="4821">
                <c:v>-2E-3</c:v>
              </c:pt>
              <c:pt idx="4822">
                <c:v>-2E-3</c:v>
              </c:pt>
              <c:pt idx="4823">
                <c:v>-2E-3</c:v>
              </c:pt>
              <c:pt idx="4824">
                <c:v>-2E-3</c:v>
              </c:pt>
              <c:pt idx="4825">
                <c:v>-2E-3</c:v>
              </c:pt>
              <c:pt idx="4826">
                <c:v>-2E-3</c:v>
              </c:pt>
              <c:pt idx="4827">
                <c:v>-2E-3</c:v>
              </c:pt>
              <c:pt idx="4828">
                <c:v>-2E-3</c:v>
              </c:pt>
              <c:pt idx="4829">
                <c:v>-2E-3</c:v>
              </c:pt>
              <c:pt idx="4830">
                <c:v>-2E-3</c:v>
              </c:pt>
              <c:pt idx="4831">
                <c:v>-2E-3</c:v>
              </c:pt>
              <c:pt idx="4832">
                <c:v>-2E-3</c:v>
              </c:pt>
              <c:pt idx="4833">
                <c:v>-2E-3</c:v>
              </c:pt>
              <c:pt idx="4834">
                <c:v>-2E-3</c:v>
              </c:pt>
              <c:pt idx="4835">
                <c:v>-2E-3</c:v>
              </c:pt>
              <c:pt idx="4836">
                <c:v>-2E-3</c:v>
              </c:pt>
              <c:pt idx="4837">
                <c:v>-2E-3</c:v>
              </c:pt>
              <c:pt idx="4838">
                <c:v>-2E-3</c:v>
              </c:pt>
              <c:pt idx="4839">
                <c:v>-2E-3</c:v>
              </c:pt>
              <c:pt idx="4840">
                <c:v>-2E-3</c:v>
              </c:pt>
              <c:pt idx="4841">
                <c:v>-2E-3</c:v>
              </c:pt>
              <c:pt idx="4842">
                <c:v>-2E-3</c:v>
              </c:pt>
              <c:pt idx="4843">
                <c:v>-2E-3</c:v>
              </c:pt>
              <c:pt idx="4844">
                <c:v>-2E-3</c:v>
              </c:pt>
              <c:pt idx="4845">
                <c:v>-2E-3</c:v>
              </c:pt>
              <c:pt idx="4846">
                <c:v>-2E-3</c:v>
              </c:pt>
              <c:pt idx="4847">
                <c:v>-2E-3</c:v>
              </c:pt>
              <c:pt idx="4848">
                <c:v>-2E-3</c:v>
              </c:pt>
              <c:pt idx="4849">
                <c:v>-2E-3</c:v>
              </c:pt>
              <c:pt idx="4850">
                <c:v>-2E-3</c:v>
              </c:pt>
              <c:pt idx="4851">
                <c:v>-2E-3</c:v>
              </c:pt>
              <c:pt idx="4852">
                <c:v>-2E-3</c:v>
              </c:pt>
              <c:pt idx="4853">
                <c:v>-2E-3</c:v>
              </c:pt>
              <c:pt idx="4854">
                <c:v>-2E-3</c:v>
              </c:pt>
              <c:pt idx="4855">
                <c:v>-2E-3</c:v>
              </c:pt>
              <c:pt idx="4856">
                <c:v>-2E-3</c:v>
              </c:pt>
              <c:pt idx="4857">
                <c:v>-2E-3</c:v>
              </c:pt>
              <c:pt idx="4858">
                <c:v>-2E-3</c:v>
              </c:pt>
              <c:pt idx="4859">
                <c:v>-2E-3</c:v>
              </c:pt>
              <c:pt idx="4860">
                <c:v>-2E-3</c:v>
              </c:pt>
              <c:pt idx="4861">
                <c:v>-2E-3</c:v>
              </c:pt>
              <c:pt idx="4862">
                <c:v>-2E-3</c:v>
              </c:pt>
              <c:pt idx="4863">
                <c:v>-2E-3</c:v>
              </c:pt>
              <c:pt idx="4864">
                <c:v>-2E-3</c:v>
              </c:pt>
              <c:pt idx="4865">
                <c:v>-2E-3</c:v>
              </c:pt>
              <c:pt idx="4866">
                <c:v>-2E-3</c:v>
              </c:pt>
              <c:pt idx="4867">
                <c:v>-2E-3</c:v>
              </c:pt>
              <c:pt idx="4868">
                <c:v>-2E-3</c:v>
              </c:pt>
              <c:pt idx="4869">
                <c:v>-2E-3</c:v>
              </c:pt>
              <c:pt idx="4870">
                <c:v>-2E-3</c:v>
              </c:pt>
              <c:pt idx="4871">
                <c:v>-2E-3</c:v>
              </c:pt>
              <c:pt idx="4872">
                <c:v>-2E-3</c:v>
              </c:pt>
              <c:pt idx="4873">
                <c:v>-2E-3</c:v>
              </c:pt>
              <c:pt idx="4874">
                <c:v>-2E-3</c:v>
              </c:pt>
              <c:pt idx="4875">
                <c:v>-2E-3</c:v>
              </c:pt>
              <c:pt idx="4876">
                <c:v>-2E-3</c:v>
              </c:pt>
              <c:pt idx="4877">
                <c:v>-2E-3</c:v>
              </c:pt>
              <c:pt idx="4878">
                <c:v>-2E-3</c:v>
              </c:pt>
              <c:pt idx="4879">
                <c:v>-2E-3</c:v>
              </c:pt>
              <c:pt idx="4880">
                <c:v>-2E-3</c:v>
              </c:pt>
              <c:pt idx="4881">
                <c:v>-2E-3</c:v>
              </c:pt>
              <c:pt idx="4882">
                <c:v>-2E-3</c:v>
              </c:pt>
              <c:pt idx="4883">
                <c:v>-2E-3</c:v>
              </c:pt>
              <c:pt idx="4884">
                <c:v>-2E-3</c:v>
              </c:pt>
              <c:pt idx="4885">
                <c:v>-2E-3</c:v>
              </c:pt>
              <c:pt idx="4886">
                <c:v>-2E-3</c:v>
              </c:pt>
              <c:pt idx="4887">
                <c:v>-2E-3</c:v>
              </c:pt>
              <c:pt idx="4888">
                <c:v>-2E-3</c:v>
              </c:pt>
              <c:pt idx="4889">
                <c:v>-2E-3</c:v>
              </c:pt>
              <c:pt idx="4890">
                <c:v>-2E-3</c:v>
              </c:pt>
              <c:pt idx="4891">
                <c:v>-2E-3</c:v>
              </c:pt>
              <c:pt idx="4892">
                <c:v>-2E-3</c:v>
              </c:pt>
              <c:pt idx="4893">
                <c:v>-2E-3</c:v>
              </c:pt>
              <c:pt idx="4894">
                <c:v>-2E-3</c:v>
              </c:pt>
              <c:pt idx="4895">
                <c:v>-2E-3</c:v>
              </c:pt>
              <c:pt idx="4896">
                <c:v>-2E-3</c:v>
              </c:pt>
              <c:pt idx="4897">
                <c:v>-2E-3</c:v>
              </c:pt>
              <c:pt idx="4898">
                <c:v>-2E-3</c:v>
              </c:pt>
              <c:pt idx="4899">
                <c:v>-2E-3</c:v>
              </c:pt>
              <c:pt idx="4900">
                <c:v>-2E-3</c:v>
              </c:pt>
              <c:pt idx="4901">
                <c:v>-2E-3</c:v>
              </c:pt>
              <c:pt idx="4902">
                <c:v>-2E-3</c:v>
              </c:pt>
              <c:pt idx="4903">
                <c:v>-2E-3</c:v>
              </c:pt>
              <c:pt idx="4904">
                <c:v>-2E-3</c:v>
              </c:pt>
              <c:pt idx="4905">
                <c:v>-2E-3</c:v>
              </c:pt>
              <c:pt idx="4906">
                <c:v>-2E-3</c:v>
              </c:pt>
              <c:pt idx="4907">
                <c:v>-2E-3</c:v>
              </c:pt>
              <c:pt idx="4908">
                <c:v>-2E-3</c:v>
              </c:pt>
              <c:pt idx="4909">
                <c:v>-2E-3</c:v>
              </c:pt>
              <c:pt idx="4910">
                <c:v>-2E-3</c:v>
              </c:pt>
              <c:pt idx="4911">
                <c:v>-2E-3</c:v>
              </c:pt>
              <c:pt idx="4912">
                <c:v>-2E-3</c:v>
              </c:pt>
              <c:pt idx="4913">
                <c:v>-2E-3</c:v>
              </c:pt>
              <c:pt idx="4914">
                <c:v>-2E-3</c:v>
              </c:pt>
              <c:pt idx="4915">
                <c:v>-2E-3</c:v>
              </c:pt>
              <c:pt idx="4916">
                <c:v>-2E-3</c:v>
              </c:pt>
              <c:pt idx="4917">
                <c:v>-2E-3</c:v>
              </c:pt>
              <c:pt idx="4918">
                <c:v>-2E-3</c:v>
              </c:pt>
              <c:pt idx="4919">
                <c:v>-2E-3</c:v>
              </c:pt>
              <c:pt idx="4920">
                <c:v>-2E-3</c:v>
              </c:pt>
              <c:pt idx="4921">
                <c:v>-2E-3</c:v>
              </c:pt>
              <c:pt idx="4922">
                <c:v>-2E-3</c:v>
              </c:pt>
              <c:pt idx="4923">
                <c:v>-2E-3</c:v>
              </c:pt>
              <c:pt idx="4924">
                <c:v>-2E-3</c:v>
              </c:pt>
              <c:pt idx="4925">
                <c:v>-2E-3</c:v>
              </c:pt>
              <c:pt idx="4926">
                <c:v>-2E-3</c:v>
              </c:pt>
              <c:pt idx="4927">
                <c:v>-2E-3</c:v>
              </c:pt>
              <c:pt idx="4928">
                <c:v>-2E-3</c:v>
              </c:pt>
              <c:pt idx="4929">
                <c:v>-2E-3</c:v>
              </c:pt>
              <c:pt idx="4930">
                <c:v>-2E-3</c:v>
              </c:pt>
              <c:pt idx="4931">
                <c:v>-2E-3</c:v>
              </c:pt>
              <c:pt idx="4932">
                <c:v>-2E-3</c:v>
              </c:pt>
              <c:pt idx="4933">
                <c:v>-2E-3</c:v>
              </c:pt>
              <c:pt idx="4934">
                <c:v>-2E-3</c:v>
              </c:pt>
              <c:pt idx="4935">
                <c:v>-2E-3</c:v>
              </c:pt>
              <c:pt idx="4936">
                <c:v>-2E-3</c:v>
              </c:pt>
              <c:pt idx="4937">
                <c:v>-2E-3</c:v>
              </c:pt>
              <c:pt idx="4938">
                <c:v>-2E-3</c:v>
              </c:pt>
              <c:pt idx="4939">
                <c:v>-2E-3</c:v>
              </c:pt>
              <c:pt idx="4940">
                <c:v>-2E-3</c:v>
              </c:pt>
              <c:pt idx="4941">
                <c:v>-2E-3</c:v>
              </c:pt>
              <c:pt idx="4942">
                <c:v>-2E-3</c:v>
              </c:pt>
              <c:pt idx="4943">
                <c:v>-2E-3</c:v>
              </c:pt>
              <c:pt idx="4944">
                <c:v>-2E-3</c:v>
              </c:pt>
              <c:pt idx="4945">
                <c:v>-2E-3</c:v>
              </c:pt>
              <c:pt idx="4946">
                <c:v>-2E-3</c:v>
              </c:pt>
              <c:pt idx="4947">
                <c:v>-2E-3</c:v>
              </c:pt>
              <c:pt idx="4948">
                <c:v>-2E-3</c:v>
              </c:pt>
              <c:pt idx="4949">
                <c:v>-2E-3</c:v>
              </c:pt>
              <c:pt idx="4950">
                <c:v>-2E-3</c:v>
              </c:pt>
              <c:pt idx="4951">
                <c:v>-2E-3</c:v>
              </c:pt>
              <c:pt idx="4952">
                <c:v>-2E-3</c:v>
              </c:pt>
              <c:pt idx="4953">
                <c:v>-2E-3</c:v>
              </c:pt>
              <c:pt idx="4954">
                <c:v>-2E-3</c:v>
              </c:pt>
              <c:pt idx="4955">
                <c:v>-2E-3</c:v>
              </c:pt>
              <c:pt idx="4956">
                <c:v>-2E-3</c:v>
              </c:pt>
              <c:pt idx="4957">
                <c:v>-2E-3</c:v>
              </c:pt>
              <c:pt idx="4958">
                <c:v>-2E-3</c:v>
              </c:pt>
              <c:pt idx="4959">
                <c:v>-2E-3</c:v>
              </c:pt>
              <c:pt idx="4960">
                <c:v>-2E-3</c:v>
              </c:pt>
              <c:pt idx="4961">
                <c:v>-2E-3</c:v>
              </c:pt>
              <c:pt idx="4962">
                <c:v>-2E-3</c:v>
              </c:pt>
              <c:pt idx="4963">
                <c:v>-2E-3</c:v>
              </c:pt>
              <c:pt idx="4964">
                <c:v>-2E-3</c:v>
              </c:pt>
              <c:pt idx="4965">
                <c:v>-2E-3</c:v>
              </c:pt>
              <c:pt idx="4966">
                <c:v>-2E-3</c:v>
              </c:pt>
              <c:pt idx="4967">
                <c:v>-2E-3</c:v>
              </c:pt>
              <c:pt idx="4968">
                <c:v>-2E-3</c:v>
              </c:pt>
              <c:pt idx="4969">
                <c:v>-2E-3</c:v>
              </c:pt>
              <c:pt idx="4970">
                <c:v>-2E-3</c:v>
              </c:pt>
              <c:pt idx="4971">
                <c:v>-2E-3</c:v>
              </c:pt>
              <c:pt idx="4972">
                <c:v>-2E-3</c:v>
              </c:pt>
              <c:pt idx="4973">
                <c:v>-2E-3</c:v>
              </c:pt>
              <c:pt idx="4974">
                <c:v>-2E-3</c:v>
              </c:pt>
              <c:pt idx="4975">
                <c:v>-2E-3</c:v>
              </c:pt>
              <c:pt idx="4976">
                <c:v>-2E-3</c:v>
              </c:pt>
              <c:pt idx="4977">
                <c:v>-2E-3</c:v>
              </c:pt>
              <c:pt idx="4978">
                <c:v>-2E-3</c:v>
              </c:pt>
              <c:pt idx="4979">
                <c:v>-2E-3</c:v>
              </c:pt>
              <c:pt idx="4980">
                <c:v>-2E-3</c:v>
              </c:pt>
              <c:pt idx="4981">
                <c:v>-2E-3</c:v>
              </c:pt>
              <c:pt idx="4982">
                <c:v>-2E-3</c:v>
              </c:pt>
              <c:pt idx="4983">
                <c:v>-2E-3</c:v>
              </c:pt>
              <c:pt idx="4984">
                <c:v>-2E-3</c:v>
              </c:pt>
              <c:pt idx="4985">
                <c:v>-2E-3</c:v>
              </c:pt>
              <c:pt idx="4986">
                <c:v>-2E-3</c:v>
              </c:pt>
              <c:pt idx="4987">
                <c:v>-2E-3</c:v>
              </c:pt>
              <c:pt idx="4988">
                <c:v>-2E-3</c:v>
              </c:pt>
              <c:pt idx="4989">
                <c:v>-2E-3</c:v>
              </c:pt>
              <c:pt idx="4990">
                <c:v>-2E-3</c:v>
              </c:pt>
              <c:pt idx="4991">
                <c:v>-2E-3</c:v>
              </c:pt>
              <c:pt idx="4992">
                <c:v>-2E-3</c:v>
              </c:pt>
              <c:pt idx="4993">
                <c:v>-2E-3</c:v>
              </c:pt>
              <c:pt idx="4994">
                <c:v>-2E-3</c:v>
              </c:pt>
              <c:pt idx="4995">
                <c:v>-2E-3</c:v>
              </c:pt>
              <c:pt idx="4996">
                <c:v>-2E-3</c:v>
              </c:pt>
              <c:pt idx="4997">
                <c:v>-2E-3</c:v>
              </c:pt>
              <c:pt idx="4998">
                <c:v>-2E-3</c:v>
              </c:pt>
              <c:pt idx="4999">
                <c:v>-2E-3</c:v>
              </c:pt>
              <c:pt idx="5000">
                <c:v>-2E-3</c:v>
              </c:pt>
              <c:pt idx="5001">
                <c:v>-2E-3</c:v>
              </c:pt>
              <c:pt idx="5002">
                <c:v>-2E-3</c:v>
              </c:pt>
              <c:pt idx="5003">
                <c:v>-2E-3</c:v>
              </c:pt>
              <c:pt idx="5004">
                <c:v>-2E-3</c:v>
              </c:pt>
              <c:pt idx="5005">
                <c:v>-2E-3</c:v>
              </c:pt>
              <c:pt idx="5006">
                <c:v>-2E-3</c:v>
              </c:pt>
              <c:pt idx="5007">
                <c:v>-2E-3</c:v>
              </c:pt>
              <c:pt idx="5008">
                <c:v>-2E-3</c:v>
              </c:pt>
              <c:pt idx="5009">
                <c:v>-2E-3</c:v>
              </c:pt>
              <c:pt idx="5010">
                <c:v>-2E-3</c:v>
              </c:pt>
              <c:pt idx="5011">
                <c:v>-2E-3</c:v>
              </c:pt>
              <c:pt idx="5012">
                <c:v>-2E-3</c:v>
              </c:pt>
              <c:pt idx="5013">
                <c:v>-2E-3</c:v>
              </c:pt>
              <c:pt idx="5014">
                <c:v>-2E-3</c:v>
              </c:pt>
              <c:pt idx="5015">
                <c:v>-2E-3</c:v>
              </c:pt>
              <c:pt idx="5016">
                <c:v>-2E-3</c:v>
              </c:pt>
              <c:pt idx="5017">
                <c:v>-2E-3</c:v>
              </c:pt>
              <c:pt idx="5018">
                <c:v>-2E-3</c:v>
              </c:pt>
              <c:pt idx="5019">
                <c:v>-2E-3</c:v>
              </c:pt>
              <c:pt idx="5020">
                <c:v>-2E-3</c:v>
              </c:pt>
              <c:pt idx="5021">
                <c:v>-2E-3</c:v>
              </c:pt>
              <c:pt idx="5022">
                <c:v>-2E-3</c:v>
              </c:pt>
              <c:pt idx="5023">
                <c:v>-2E-3</c:v>
              </c:pt>
              <c:pt idx="5024">
                <c:v>-2E-3</c:v>
              </c:pt>
              <c:pt idx="5025">
                <c:v>-2E-3</c:v>
              </c:pt>
              <c:pt idx="5026">
                <c:v>-2E-3</c:v>
              </c:pt>
              <c:pt idx="5027">
                <c:v>-2E-3</c:v>
              </c:pt>
              <c:pt idx="5028">
                <c:v>-2E-3</c:v>
              </c:pt>
              <c:pt idx="5029">
                <c:v>-2E-3</c:v>
              </c:pt>
              <c:pt idx="5030">
                <c:v>-2E-3</c:v>
              </c:pt>
              <c:pt idx="5031">
                <c:v>-2E-3</c:v>
              </c:pt>
              <c:pt idx="5032">
                <c:v>-2E-3</c:v>
              </c:pt>
              <c:pt idx="5033">
                <c:v>-2E-3</c:v>
              </c:pt>
              <c:pt idx="5034">
                <c:v>-2E-3</c:v>
              </c:pt>
              <c:pt idx="5035">
                <c:v>-2E-3</c:v>
              </c:pt>
              <c:pt idx="5036">
                <c:v>-2E-3</c:v>
              </c:pt>
              <c:pt idx="5037">
                <c:v>-2E-3</c:v>
              </c:pt>
              <c:pt idx="5038">
                <c:v>-2E-3</c:v>
              </c:pt>
              <c:pt idx="5039">
                <c:v>-2E-3</c:v>
              </c:pt>
              <c:pt idx="5040">
                <c:v>-2E-3</c:v>
              </c:pt>
              <c:pt idx="5041">
                <c:v>-2E-3</c:v>
              </c:pt>
              <c:pt idx="5042">
                <c:v>-2E-3</c:v>
              </c:pt>
              <c:pt idx="5043">
                <c:v>-2E-3</c:v>
              </c:pt>
              <c:pt idx="5044">
                <c:v>-2E-3</c:v>
              </c:pt>
              <c:pt idx="5045">
                <c:v>-2E-3</c:v>
              </c:pt>
              <c:pt idx="5046">
                <c:v>-2E-3</c:v>
              </c:pt>
              <c:pt idx="5047">
                <c:v>-2E-3</c:v>
              </c:pt>
              <c:pt idx="5048">
                <c:v>-2E-3</c:v>
              </c:pt>
              <c:pt idx="5049">
                <c:v>-2E-3</c:v>
              </c:pt>
              <c:pt idx="5050">
                <c:v>-2E-3</c:v>
              </c:pt>
              <c:pt idx="5051">
                <c:v>-2E-3</c:v>
              </c:pt>
              <c:pt idx="5052">
                <c:v>-2E-3</c:v>
              </c:pt>
              <c:pt idx="5053">
                <c:v>-2E-3</c:v>
              </c:pt>
              <c:pt idx="5054">
                <c:v>-2E-3</c:v>
              </c:pt>
              <c:pt idx="5055">
                <c:v>-2E-3</c:v>
              </c:pt>
              <c:pt idx="5056">
                <c:v>-2E-3</c:v>
              </c:pt>
              <c:pt idx="5057">
                <c:v>-2E-3</c:v>
              </c:pt>
              <c:pt idx="5058">
                <c:v>-2E-3</c:v>
              </c:pt>
              <c:pt idx="5059">
                <c:v>-2E-3</c:v>
              </c:pt>
              <c:pt idx="5060">
                <c:v>-2E-3</c:v>
              </c:pt>
              <c:pt idx="5061">
                <c:v>-2E-3</c:v>
              </c:pt>
              <c:pt idx="5062">
                <c:v>-2E-3</c:v>
              </c:pt>
              <c:pt idx="5063">
                <c:v>-2E-3</c:v>
              </c:pt>
              <c:pt idx="5064">
                <c:v>-2E-3</c:v>
              </c:pt>
              <c:pt idx="5065">
                <c:v>-2E-3</c:v>
              </c:pt>
              <c:pt idx="5066">
                <c:v>-2E-3</c:v>
              </c:pt>
              <c:pt idx="5067">
                <c:v>-2E-3</c:v>
              </c:pt>
              <c:pt idx="5068">
                <c:v>-2E-3</c:v>
              </c:pt>
              <c:pt idx="5069">
                <c:v>-2E-3</c:v>
              </c:pt>
              <c:pt idx="5070">
                <c:v>-2E-3</c:v>
              </c:pt>
              <c:pt idx="5071">
                <c:v>-2E-3</c:v>
              </c:pt>
              <c:pt idx="5072">
                <c:v>-2E-3</c:v>
              </c:pt>
              <c:pt idx="5073">
                <c:v>-2E-3</c:v>
              </c:pt>
              <c:pt idx="5074">
                <c:v>-2E-3</c:v>
              </c:pt>
              <c:pt idx="5075">
                <c:v>-2E-3</c:v>
              </c:pt>
              <c:pt idx="5076">
                <c:v>-2E-3</c:v>
              </c:pt>
              <c:pt idx="5077">
                <c:v>-2E-3</c:v>
              </c:pt>
              <c:pt idx="5078">
                <c:v>-2E-3</c:v>
              </c:pt>
              <c:pt idx="5079">
                <c:v>-2E-3</c:v>
              </c:pt>
              <c:pt idx="5080">
                <c:v>-2E-3</c:v>
              </c:pt>
              <c:pt idx="5081">
                <c:v>-2E-3</c:v>
              </c:pt>
              <c:pt idx="5082">
                <c:v>-2E-3</c:v>
              </c:pt>
              <c:pt idx="5083">
                <c:v>-2E-3</c:v>
              </c:pt>
              <c:pt idx="5084">
                <c:v>-2E-3</c:v>
              </c:pt>
              <c:pt idx="5085">
                <c:v>-2E-3</c:v>
              </c:pt>
              <c:pt idx="5086">
                <c:v>-2E-3</c:v>
              </c:pt>
              <c:pt idx="5087">
                <c:v>-2E-3</c:v>
              </c:pt>
              <c:pt idx="5088">
                <c:v>-2E-3</c:v>
              </c:pt>
              <c:pt idx="5089">
                <c:v>-2E-3</c:v>
              </c:pt>
              <c:pt idx="5090">
                <c:v>-2E-3</c:v>
              </c:pt>
              <c:pt idx="5091">
                <c:v>-2E-3</c:v>
              </c:pt>
              <c:pt idx="5092">
                <c:v>-2E-3</c:v>
              </c:pt>
              <c:pt idx="5093">
                <c:v>-2E-3</c:v>
              </c:pt>
              <c:pt idx="5094">
                <c:v>-2E-3</c:v>
              </c:pt>
              <c:pt idx="5095">
                <c:v>-2E-3</c:v>
              </c:pt>
              <c:pt idx="5096">
                <c:v>-2E-3</c:v>
              </c:pt>
              <c:pt idx="5097">
                <c:v>-2E-3</c:v>
              </c:pt>
              <c:pt idx="5098">
                <c:v>-2E-3</c:v>
              </c:pt>
              <c:pt idx="5099">
                <c:v>-2E-3</c:v>
              </c:pt>
              <c:pt idx="5100">
                <c:v>-2E-3</c:v>
              </c:pt>
              <c:pt idx="5101">
                <c:v>-2E-3</c:v>
              </c:pt>
              <c:pt idx="5102">
                <c:v>-2E-3</c:v>
              </c:pt>
              <c:pt idx="5103">
                <c:v>-2E-3</c:v>
              </c:pt>
              <c:pt idx="5104">
                <c:v>-2E-3</c:v>
              </c:pt>
              <c:pt idx="5105">
                <c:v>-2E-3</c:v>
              </c:pt>
              <c:pt idx="5106">
                <c:v>-2E-3</c:v>
              </c:pt>
              <c:pt idx="5107">
                <c:v>-2E-3</c:v>
              </c:pt>
              <c:pt idx="5108">
                <c:v>-2E-3</c:v>
              </c:pt>
              <c:pt idx="5109">
                <c:v>-2E-3</c:v>
              </c:pt>
              <c:pt idx="5110">
                <c:v>-2E-3</c:v>
              </c:pt>
              <c:pt idx="5111">
                <c:v>-2E-3</c:v>
              </c:pt>
              <c:pt idx="5112">
                <c:v>-2E-3</c:v>
              </c:pt>
              <c:pt idx="5113">
                <c:v>-2E-3</c:v>
              </c:pt>
              <c:pt idx="5114">
                <c:v>-2E-3</c:v>
              </c:pt>
              <c:pt idx="5115">
                <c:v>-2E-3</c:v>
              </c:pt>
              <c:pt idx="5116">
                <c:v>-2E-3</c:v>
              </c:pt>
              <c:pt idx="5117">
                <c:v>-2E-3</c:v>
              </c:pt>
              <c:pt idx="5118">
                <c:v>-2E-3</c:v>
              </c:pt>
              <c:pt idx="5119">
                <c:v>-2E-3</c:v>
              </c:pt>
              <c:pt idx="5120">
                <c:v>-2E-3</c:v>
              </c:pt>
              <c:pt idx="5121">
                <c:v>-2E-3</c:v>
              </c:pt>
              <c:pt idx="5122">
                <c:v>-2E-3</c:v>
              </c:pt>
              <c:pt idx="5123">
                <c:v>-2E-3</c:v>
              </c:pt>
              <c:pt idx="5124">
                <c:v>-2E-3</c:v>
              </c:pt>
              <c:pt idx="5125">
                <c:v>-2E-3</c:v>
              </c:pt>
              <c:pt idx="5126">
                <c:v>-2E-3</c:v>
              </c:pt>
              <c:pt idx="5127">
                <c:v>-2E-3</c:v>
              </c:pt>
              <c:pt idx="5128">
                <c:v>-2E-3</c:v>
              </c:pt>
              <c:pt idx="5129">
                <c:v>-2E-3</c:v>
              </c:pt>
              <c:pt idx="5130">
                <c:v>-2E-3</c:v>
              </c:pt>
              <c:pt idx="5131">
                <c:v>-2E-3</c:v>
              </c:pt>
              <c:pt idx="5132">
                <c:v>-2E-3</c:v>
              </c:pt>
              <c:pt idx="5133">
                <c:v>-2E-3</c:v>
              </c:pt>
              <c:pt idx="5134">
                <c:v>-2E-3</c:v>
              </c:pt>
              <c:pt idx="5135">
                <c:v>-2E-3</c:v>
              </c:pt>
              <c:pt idx="5136">
                <c:v>-2E-3</c:v>
              </c:pt>
              <c:pt idx="5137">
                <c:v>-2E-3</c:v>
              </c:pt>
              <c:pt idx="5138">
                <c:v>-2E-3</c:v>
              </c:pt>
              <c:pt idx="5139">
                <c:v>-2E-3</c:v>
              </c:pt>
              <c:pt idx="5140">
                <c:v>-2E-3</c:v>
              </c:pt>
              <c:pt idx="5141">
                <c:v>-2E-3</c:v>
              </c:pt>
              <c:pt idx="5142">
                <c:v>-2E-3</c:v>
              </c:pt>
              <c:pt idx="5143">
                <c:v>-2E-3</c:v>
              </c:pt>
              <c:pt idx="5144">
                <c:v>-2E-3</c:v>
              </c:pt>
              <c:pt idx="5145">
                <c:v>-2E-3</c:v>
              </c:pt>
              <c:pt idx="5146">
                <c:v>-2E-3</c:v>
              </c:pt>
              <c:pt idx="5147">
                <c:v>-2E-3</c:v>
              </c:pt>
              <c:pt idx="5148">
                <c:v>-2E-3</c:v>
              </c:pt>
              <c:pt idx="5149">
                <c:v>-2E-3</c:v>
              </c:pt>
              <c:pt idx="5150">
                <c:v>-2E-3</c:v>
              </c:pt>
              <c:pt idx="5151">
                <c:v>-2E-3</c:v>
              </c:pt>
              <c:pt idx="5152">
                <c:v>-2E-3</c:v>
              </c:pt>
              <c:pt idx="5153">
                <c:v>-2E-3</c:v>
              </c:pt>
              <c:pt idx="5154">
                <c:v>-2E-3</c:v>
              </c:pt>
              <c:pt idx="5155">
                <c:v>-2E-3</c:v>
              </c:pt>
              <c:pt idx="5156">
                <c:v>-2E-3</c:v>
              </c:pt>
              <c:pt idx="5157">
                <c:v>-2E-3</c:v>
              </c:pt>
              <c:pt idx="5158">
                <c:v>-2E-3</c:v>
              </c:pt>
              <c:pt idx="5159">
                <c:v>-2E-3</c:v>
              </c:pt>
              <c:pt idx="5160">
                <c:v>-2E-3</c:v>
              </c:pt>
              <c:pt idx="5161">
                <c:v>-2E-3</c:v>
              </c:pt>
              <c:pt idx="5162">
                <c:v>-2E-3</c:v>
              </c:pt>
              <c:pt idx="5163">
                <c:v>-2E-3</c:v>
              </c:pt>
              <c:pt idx="5164">
                <c:v>-2E-3</c:v>
              </c:pt>
              <c:pt idx="5165">
                <c:v>-2E-3</c:v>
              </c:pt>
              <c:pt idx="5166">
                <c:v>-2E-3</c:v>
              </c:pt>
              <c:pt idx="5167">
                <c:v>-2E-3</c:v>
              </c:pt>
              <c:pt idx="5168">
                <c:v>-2E-3</c:v>
              </c:pt>
              <c:pt idx="5169">
                <c:v>-2E-3</c:v>
              </c:pt>
              <c:pt idx="5170">
                <c:v>-2E-3</c:v>
              </c:pt>
              <c:pt idx="5171">
                <c:v>-2E-3</c:v>
              </c:pt>
              <c:pt idx="5172">
                <c:v>-2E-3</c:v>
              </c:pt>
              <c:pt idx="5173">
                <c:v>-2E-3</c:v>
              </c:pt>
              <c:pt idx="5174">
                <c:v>-2E-3</c:v>
              </c:pt>
              <c:pt idx="5175">
                <c:v>-2E-3</c:v>
              </c:pt>
              <c:pt idx="5176">
                <c:v>-2E-3</c:v>
              </c:pt>
              <c:pt idx="5177">
                <c:v>-2E-3</c:v>
              </c:pt>
              <c:pt idx="5178">
                <c:v>-2E-3</c:v>
              </c:pt>
              <c:pt idx="5179">
                <c:v>-2E-3</c:v>
              </c:pt>
              <c:pt idx="5180">
                <c:v>-2E-3</c:v>
              </c:pt>
              <c:pt idx="5181">
                <c:v>-2E-3</c:v>
              </c:pt>
              <c:pt idx="5182">
                <c:v>-2E-3</c:v>
              </c:pt>
              <c:pt idx="5183">
                <c:v>-2E-3</c:v>
              </c:pt>
              <c:pt idx="5184">
                <c:v>-2E-3</c:v>
              </c:pt>
              <c:pt idx="5185">
                <c:v>-2E-3</c:v>
              </c:pt>
              <c:pt idx="5186">
                <c:v>-2E-3</c:v>
              </c:pt>
              <c:pt idx="5187">
                <c:v>-2E-3</c:v>
              </c:pt>
              <c:pt idx="5188">
                <c:v>-2E-3</c:v>
              </c:pt>
              <c:pt idx="5189">
                <c:v>-2E-3</c:v>
              </c:pt>
              <c:pt idx="5190">
                <c:v>-2E-3</c:v>
              </c:pt>
              <c:pt idx="5191">
                <c:v>-2E-3</c:v>
              </c:pt>
              <c:pt idx="5192">
                <c:v>-2E-3</c:v>
              </c:pt>
              <c:pt idx="5193">
                <c:v>-2E-3</c:v>
              </c:pt>
              <c:pt idx="5194">
                <c:v>-2E-3</c:v>
              </c:pt>
              <c:pt idx="5195">
                <c:v>-2E-3</c:v>
              </c:pt>
              <c:pt idx="5196">
                <c:v>-2E-3</c:v>
              </c:pt>
              <c:pt idx="5197">
                <c:v>-2E-3</c:v>
              </c:pt>
              <c:pt idx="5198">
                <c:v>-2E-3</c:v>
              </c:pt>
              <c:pt idx="5199">
                <c:v>-2E-3</c:v>
              </c:pt>
              <c:pt idx="5200">
                <c:v>-2E-3</c:v>
              </c:pt>
              <c:pt idx="5201">
                <c:v>-2E-3</c:v>
              </c:pt>
              <c:pt idx="5202">
                <c:v>-2E-3</c:v>
              </c:pt>
              <c:pt idx="5203">
                <c:v>-2E-3</c:v>
              </c:pt>
              <c:pt idx="5204">
                <c:v>-2E-3</c:v>
              </c:pt>
              <c:pt idx="5205">
                <c:v>-2E-3</c:v>
              </c:pt>
              <c:pt idx="5206">
                <c:v>-2E-3</c:v>
              </c:pt>
              <c:pt idx="5207">
                <c:v>-2E-3</c:v>
              </c:pt>
              <c:pt idx="5208">
                <c:v>-2E-3</c:v>
              </c:pt>
              <c:pt idx="5209">
                <c:v>-2E-3</c:v>
              </c:pt>
              <c:pt idx="5210">
                <c:v>-2E-3</c:v>
              </c:pt>
              <c:pt idx="5211">
                <c:v>-2E-3</c:v>
              </c:pt>
              <c:pt idx="5212">
                <c:v>-2E-3</c:v>
              </c:pt>
              <c:pt idx="5213">
                <c:v>-2E-3</c:v>
              </c:pt>
              <c:pt idx="5214">
                <c:v>-2E-3</c:v>
              </c:pt>
              <c:pt idx="5215">
                <c:v>-2E-3</c:v>
              </c:pt>
              <c:pt idx="5216">
                <c:v>-2E-3</c:v>
              </c:pt>
              <c:pt idx="5217">
                <c:v>-2E-3</c:v>
              </c:pt>
              <c:pt idx="5218">
                <c:v>-2E-3</c:v>
              </c:pt>
              <c:pt idx="5219">
                <c:v>-2E-3</c:v>
              </c:pt>
              <c:pt idx="5220">
                <c:v>-2E-3</c:v>
              </c:pt>
              <c:pt idx="5221">
                <c:v>-2E-3</c:v>
              </c:pt>
              <c:pt idx="5222">
                <c:v>-2E-3</c:v>
              </c:pt>
              <c:pt idx="5223">
                <c:v>-2E-3</c:v>
              </c:pt>
              <c:pt idx="5224">
                <c:v>-2E-3</c:v>
              </c:pt>
              <c:pt idx="5225">
                <c:v>-2E-3</c:v>
              </c:pt>
              <c:pt idx="5226">
                <c:v>-2E-3</c:v>
              </c:pt>
              <c:pt idx="5227">
                <c:v>-2E-3</c:v>
              </c:pt>
              <c:pt idx="5228">
                <c:v>-2E-3</c:v>
              </c:pt>
              <c:pt idx="5229">
                <c:v>-2E-3</c:v>
              </c:pt>
              <c:pt idx="5230">
                <c:v>-2E-3</c:v>
              </c:pt>
              <c:pt idx="5231">
                <c:v>-2E-3</c:v>
              </c:pt>
              <c:pt idx="5232">
                <c:v>-2E-3</c:v>
              </c:pt>
              <c:pt idx="5233">
                <c:v>-2E-3</c:v>
              </c:pt>
              <c:pt idx="5234">
                <c:v>-2E-3</c:v>
              </c:pt>
              <c:pt idx="5235">
                <c:v>-2E-3</c:v>
              </c:pt>
              <c:pt idx="5236">
                <c:v>-2E-3</c:v>
              </c:pt>
              <c:pt idx="5237">
                <c:v>-2E-3</c:v>
              </c:pt>
              <c:pt idx="5238">
                <c:v>-2E-3</c:v>
              </c:pt>
              <c:pt idx="5239">
                <c:v>-2E-3</c:v>
              </c:pt>
              <c:pt idx="5240">
                <c:v>-2E-3</c:v>
              </c:pt>
              <c:pt idx="5241">
                <c:v>-2E-3</c:v>
              </c:pt>
              <c:pt idx="5242">
                <c:v>-2E-3</c:v>
              </c:pt>
              <c:pt idx="5243">
                <c:v>-2E-3</c:v>
              </c:pt>
              <c:pt idx="5244">
                <c:v>-2E-3</c:v>
              </c:pt>
              <c:pt idx="5245">
                <c:v>-2E-3</c:v>
              </c:pt>
              <c:pt idx="5246">
                <c:v>-2E-3</c:v>
              </c:pt>
              <c:pt idx="5247">
                <c:v>-2E-3</c:v>
              </c:pt>
              <c:pt idx="5248">
                <c:v>-2E-3</c:v>
              </c:pt>
              <c:pt idx="5249">
                <c:v>-2E-3</c:v>
              </c:pt>
              <c:pt idx="5250">
                <c:v>-2E-3</c:v>
              </c:pt>
              <c:pt idx="5251">
                <c:v>-2E-3</c:v>
              </c:pt>
              <c:pt idx="5252">
                <c:v>-2E-3</c:v>
              </c:pt>
              <c:pt idx="5253">
                <c:v>-2E-3</c:v>
              </c:pt>
              <c:pt idx="5254">
                <c:v>-2E-3</c:v>
              </c:pt>
              <c:pt idx="5255">
                <c:v>-2E-3</c:v>
              </c:pt>
              <c:pt idx="5256">
                <c:v>-2E-3</c:v>
              </c:pt>
              <c:pt idx="5257">
                <c:v>-2E-3</c:v>
              </c:pt>
              <c:pt idx="5258">
                <c:v>-2E-3</c:v>
              </c:pt>
              <c:pt idx="5259">
                <c:v>-2E-3</c:v>
              </c:pt>
              <c:pt idx="5260">
                <c:v>-2E-3</c:v>
              </c:pt>
              <c:pt idx="5261">
                <c:v>-2E-3</c:v>
              </c:pt>
              <c:pt idx="5262">
                <c:v>-2E-3</c:v>
              </c:pt>
              <c:pt idx="5263">
                <c:v>-2E-3</c:v>
              </c:pt>
              <c:pt idx="5264">
                <c:v>-2E-3</c:v>
              </c:pt>
              <c:pt idx="5265">
                <c:v>-2E-3</c:v>
              </c:pt>
              <c:pt idx="5266">
                <c:v>-2E-3</c:v>
              </c:pt>
              <c:pt idx="5267">
                <c:v>-2E-3</c:v>
              </c:pt>
              <c:pt idx="5268">
                <c:v>-2E-3</c:v>
              </c:pt>
              <c:pt idx="5269">
                <c:v>-2E-3</c:v>
              </c:pt>
              <c:pt idx="5270">
                <c:v>-2E-3</c:v>
              </c:pt>
              <c:pt idx="5271">
                <c:v>-2E-3</c:v>
              </c:pt>
              <c:pt idx="5272">
                <c:v>-2E-3</c:v>
              </c:pt>
              <c:pt idx="5273">
                <c:v>-2E-3</c:v>
              </c:pt>
              <c:pt idx="5274">
                <c:v>-2E-3</c:v>
              </c:pt>
              <c:pt idx="5275">
                <c:v>-2E-3</c:v>
              </c:pt>
              <c:pt idx="5276">
                <c:v>-2E-3</c:v>
              </c:pt>
              <c:pt idx="5277">
                <c:v>-2E-3</c:v>
              </c:pt>
              <c:pt idx="5278">
                <c:v>-2E-3</c:v>
              </c:pt>
              <c:pt idx="5279">
                <c:v>-2E-3</c:v>
              </c:pt>
              <c:pt idx="5280">
                <c:v>-2E-3</c:v>
              </c:pt>
              <c:pt idx="5281">
                <c:v>-2E-3</c:v>
              </c:pt>
              <c:pt idx="5282">
                <c:v>-2E-3</c:v>
              </c:pt>
              <c:pt idx="5283">
                <c:v>-2E-3</c:v>
              </c:pt>
              <c:pt idx="5284">
                <c:v>-2E-3</c:v>
              </c:pt>
              <c:pt idx="5285">
                <c:v>-2E-3</c:v>
              </c:pt>
              <c:pt idx="5286">
                <c:v>-2E-3</c:v>
              </c:pt>
              <c:pt idx="5287">
                <c:v>-2E-3</c:v>
              </c:pt>
              <c:pt idx="5288">
                <c:v>-2E-3</c:v>
              </c:pt>
              <c:pt idx="5289">
                <c:v>-2E-3</c:v>
              </c:pt>
              <c:pt idx="5290">
                <c:v>-2E-3</c:v>
              </c:pt>
              <c:pt idx="5291">
                <c:v>-2E-3</c:v>
              </c:pt>
              <c:pt idx="5292">
                <c:v>-2E-3</c:v>
              </c:pt>
              <c:pt idx="5293">
                <c:v>-2E-3</c:v>
              </c:pt>
              <c:pt idx="5294">
                <c:v>-2E-3</c:v>
              </c:pt>
              <c:pt idx="5295">
                <c:v>-2E-3</c:v>
              </c:pt>
              <c:pt idx="5296">
                <c:v>-2E-3</c:v>
              </c:pt>
              <c:pt idx="5297">
                <c:v>-2E-3</c:v>
              </c:pt>
              <c:pt idx="5298">
                <c:v>-2E-3</c:v>
              </c:pt>
              <c:pt idx="5299">
                <c:v>-2E-3</c:v>
              </c:pt>
              <c:pt idx="5300">
                <c:v>-2E-3</c:v>
              </c:pt>
              <c:pt idx="5301">
                <c:v>-2E-3</c:v>
              </c:pt>
              <c:pt idx="5302">
                <c:v>-2E-3</c:v>
              </c:pt>
              <c:pt idx="5303">
                <c:v>-2E-3</c:v>
              </c:pt>
              <c:pt idx="5304">
                <c:v>-2E-3</c:v>
              </c:pt>
              <c:pt idx="5305">
                <c:v>-2E-3</c:v>
              </c:pt>
              <c:pt idx="5306">
                <c:v>-2E-3</c:v>
              </c:pt>
              <c:pt idx="5307">
                <c:v>-2E-3</c:v>
              </c:pt>
              <c:pt idx="5308">
                <c:v>-2E-3</c:v>
              </c:pt>
              <c:pt idx="5309">
                <c:v>-2E-3</c:v>
              </c:pt>
              <c:pt idx="5310">
                <c:v>-2E-3</c:v>
              </c:pt>
              <c:pt idx="5311">
                <c:v>-2E-3</c:v>
              </c:pt>
              <c:pt idx="5312">
                <c:v>-2E-3</c:v>
              </c:pt>
              <c:pt idx="5313">
                <c:v>-2E-3</c:v>
              </c:pt>
              <c:pt idx="5314">
                <c:v>-2E-3</c:v>
              </c:pt>
              <c:pt idx="5315">
                <c:v>-2E-3</c:v>
              </c:pt>
              <c:pt idx="5316">
                <c:v>-2E-3</c:v>
              </c:pt>
              <c:pt idx="5317">
                <c:v>-2E-3</c:v>
              </c:pt>
              <c:pt idx="5318">
                <c:v>-2E-3</c:v>
              </c:pt>
              <c:pt idx="5319">
                <c:v>-2E-3</c:v>
              </c:pt>
              <c:pt idx="5320">
                <c:v>-2E-3</c:v>
              </c:pt>
              <c:pt idx="5321">
                <c:v>-2E-3</c:v>
              </c:pt>
              <c:pt idx="5322">
                <c:v>-2E-3</c:v>
              </c:pt>
              <c:pt idx="5323">
                <c:v>-2E-3</c:v>
              </c:pt>
              <c:pt idx="5324">
                <c:v>-2E-3</c:v>
              </c:pt>
              <c:pt idx="5325">
                <c:v>-2E-3</c:v>
              </c:pt>
              <c:pt idx="5326">
                <c:v>-2E-3</c:v>
              </c:pt>
              <c:pt idx="5327">
                <c:v>-2E-3</c:v>
              </c:pt>
              <c:pt idx="5328">
                <c:v>-2E-3</c:v>
              </c:pt>
              <c:pt idx="5329">
                <c:v>-2E-3</c:v>
              </c:pt>
              <c:pt idx="5330">
                <c:v>-2E-3</c:v>
              </c:pt>
              <c:pt idx="5331">
                <c:v>-2E-3</c:v>
              </c:pt>
              <c:pt idx="5332">
                <c:v>-2E-3</c:v>
              </c:pt>
              <c:pt idx="5333">
                <c:v>-2E-3</c:v>
              </c:pt>
              <c:pt idx="5334">
                <c:v>-2E-3</c:v>
              </c:pt>
              <c:pt idx="5335">
                <c:v>-2E-3</c:v>
              </c:pt>
              <c:pt idx="5336">
                <c:v>-2E-3</c:v>
              </c:pt>
              <c:pt idx="5337">
                <c:v>-2E-3</c:v>
              </c:pt>
              <c:pt idx="5338">
                <c:v>-2E-3</c:v>
              </c:pt>
              <c:pt idx="5339">
                <c:v>-2E-3</c:v>
              </c:pt>
              <c:pt idx="5340">
                <c:v>-2E-3</c:v>
              </c:pt>
              <c:pt idx="5341">
                <c:v>-2E-3</c:v>
              </c:pt>
              <c:pt idx="5342">
                <c:v>-2E-3</c:v>
              </c:pt>
              <c:pt idx="5343">
                <c:v>-2E-3</c:v>
              </c:pt>
              <c:pt idx="5344">
                <c:v>-2E-3</c:v>
              </c:pt>
              <c:pt idx="5345">
                <c:v>-2E-3</c:v>
              </c:pt>
              <c:pt idx="5346">
                <c:v>-2E-3</c:v>
              </c:pt>
              <c:pt idx="5347">
                <c:v>-2E-3</c:v>
              </c:pt>
              <c:pt idx="5348">
                <c:v>-2E-3</c:v>
              </c:pt>
              <c:pt idx="5349">
                <c:v>-2E-3</c:v>
              </c:pt>
              <c:pt idx="5350">
                <c:v>-2E-3</c:v>
              </c:pt>
              <c:pt idx="5351">
                <c:v>-2E-3</c:v>
              </c:pt>
              <c:pt idx="5352">
                <c:v>-2E-3</c:v>
              </c:pt>
              <c:pt idx="5353">
                <c:v>-2E-3</c:v>
              </c:pt>
              <c:pt idx="5354">
                <c:v>-2E-3</c:v>
              </c:pt>
              <c:pt idx="5355">
                <c:v>-2E-3</c:v>
              </c:pt>
              <c:pt idx="5356">
                <c:v>-2E-3</c:v>
              </c:pt>
              <c:pt idx="5357">
                <c:v>-2E-3</c:v>
              </c:pt>
              <c:pt idx="5358">
                <c:v>-2E-3</c:v>
              </c:pt>
              <c:pt idx="5359">
                <c:v>-2E-3</c:v>
              </c:pt>
              <c:pt idx="5360">
                <c:v>-2E-3</c:v>
              </c:pt>
              <c:pt idx="5361">
                <c:v>-2E-3</c:v>
              </c:pt>
              <c:pt idx="5362">
                <c:v>-2E-3</c:v>
              </c:pt>
              <c:pt idx="5363">
                <c:v>-2E-3</c:v>
              </c:pt>
              <c:pt idx="5364">
                <c:v>-2E-3</c:v>
              </c:pt>
              <c:pt idx="5365">
                <c:v>-2E-3</c:v>
              </c:pt>
              <c:pt idx="5366">
                <c:v>-2E-3</c:v>
              </c:pt>
              <c:pt idx="5367">
                <c:v>-2E-3</c:v>
              </c:pt>
              <c:pt idx="5368">
                <c:v>-2E-3</c:v>
              </c:pt>
              <c:pt idx="5369">
                <c:v>-2E-3</c:v>
              </c:pt>
              <c:pt idx="5370">
                <c:v>-2E-3</c:v>
              </c:pt>
              <c:pt idx="5371">
                <c:v>-2E-3</c:v>
              </c:pt>
              <c:pt idx="5372">
                <c:v>-2E-3</c:v>
              </c:pt>
              <c:pt idx="5373">
                <c:v>-2E-3</c:v>
              </c:pt>
              <c:pt idx="5374">
                <c:v>-2E-3</c:v>
              </c:pt>
              <c:pt idx="5375">
                <c:v>-2E-3</c:v>
              </c:pt>
              <c:pt idx="5376">
                <c:v>-2E-3</c:v>
              </c:pt>
              <c:pt idx="5377">
                <c:v>-2E-3</c:v>
              </c:pt>
              <c:pt idx="5378">
                <c:v>-2E-3</c:v>
              </c:pt>
              <c:pt idx="5379">
                <c:v>-2E-3</c:v>
              </c:pt>
              <c:pt idx="5380">
                <c:v>-2E-3</c:v>
              </c:pt>
              <c:pt idx="5381">
                <c:v>-2E-3</c:v>
              </c:pt>
              <c:pt idx="5382">
                <c:v>-2E-3</c:v>
              </c:pt>
              <c:pt idx="5383">
                <c:v>-2E-3</c:v>
              </c:pt>
              <c:pt idx="5384">
                <c:v>-2E-3</c:v>
              </c:pt>
              <c:pt idx="5385">
                <c:v>-2E-3</c:v>
              </c:pt>
              <c:pt idx="5386">
                <c:v>-2E-3</c:v>
              </c:pt>
              <c:pt idx="5387">
                <c:v>-2E-3</c:v>
              </c:pt>
              <c:pt idx="5388">
                <c:v>-2E-3</c:v>
              </c:pt>
              <c:pt idx="5389">
                <c:v>-2E-3</c:v>
              </c:pt>
              <c:pt idx="5390">
                <c:v>-2E-3</c:v>
              </c:pt>
              <c:pt idx="5391">
                <c:v>-2E-3</c:v>
              </c:pt>
              <c:pt idx="5392">
                <c:v>-2E-3</c:v>
              </c:pt>
              <c:pt idx="5393">
                <c:v>-2E-3</c:v>
              </c:pt>
              <c:pt idx="5394">
                <c:v>-2E-3</c:v>
              </c:pt>
              <c:pt idx="5395">
                <c:v>-2E-3</c:v>
              </c:pt>
              <c:pt idx="5396">
                <c:v>-2E-3</c:v>
              </c:pt>
              <c:pt idx="5397">
                <c:v>-2E-3</c:v>
              </c:pt>
              <c:pt idx="5398">
                <c:v>-2E-3</c:v>
              </c:pt>
              <c:pt idx="5399">
                <c:v>-2E-3</c:v>
              </c:pt>
              <c:pt idx="5400">
                <c:v>-2E-3</c:v>
              </c:pt>
              <c:pt idx="5401">
                <c:v>-2E-3</c:v>
              </c:pt>
              <c:pt idx="5402">
                <c:v>-2E-3</c:v>
              </c:pt>
              <c:pt idx="5403">
                <c:v>-2E-3</c:v>
              </c:pt>
              <c:pt idx="5404">
                <c:v>-2E-3</c:v>
              </c:pt>
              <c:pt idx="5405">
                <c:v>-2E-3</c:v>
              </c:pt>
              <c:pt idx="5406">
                <c:v>-2E-3</c:v>
              </c:pt>
              <c:pt idx="5407">
                <c:v>-2E-3</c:v>
              </c:pt>
              <c:pt idx="5408">
                <c:v>-2E-3</c:v>
              </c:pt>
              <c:pt idx="5409">
                <c:v>-2E-3</c:v>
              </c:pt>
              <c:pt idx="5410">
                <c:v>-2E-3</c:v>
              </c:pt>
              <c:pt idx="5411">
                <c:v>-2E-3</c:v>
              </c:pt>
              <c:pt idx="5412">
                <c:v>-2E-3</c:v>
              </c:pt>
              <c:pt idx="5413">
                <c:v>-2E-3</c:v>
              </c:pt>
              <c:pt idx="5414">
                <c:v>-2E-3</c:v>
              </c:pt>
              <c:pt idx="5415">
                <c:v>-2E-3</c:v>
              </c:pt>
              <c:pt idx="5416">
                <c:v>-2E-3</c:v>
              </c:pt>
              <c:pt idx="5417">
                <c:v>-2E-3</c:v>
              </c:pt>
              <c:pt idx="5418">
                <c:v>-2E-3</c:v>
              </c:pt>
              <c:pt idx="5419">
                <c:v>-2E-3</c:v>
              </c:pt>
              <c:pt idx="5420">
                <c:v>-2E-3</c:v>
              </c:pt>
              <c:pt idx="5421">
                <c:v>-2E-3</c:v>
              </c:pt>
              <c:pt idx="5422">
                <c:v>-2E-3</c:v>
              </c:pt>
              <c:pt idx="5423">
                <c:v>-2E-3</c:v>
              </c:pt>
              <c:pt idx="5424">
                <c:v>-2E-3</c:v>
              </c:pt>
              <c:pt idx="5425">
                <c:v>-2E-3</c:v>
              </c:pt>
              <c:pt idx="5426">
                <c:v>-2E-3</c:v>
              </c:pt>
              <c:pt idx="5427">
                <c:v>-2E-3</c:v>
              </c:pt>
              <c:pt idx="5428">
                <c:v>-2E-3</c:v>
              </c:pt>
              <c:pt idx="5429">
                <c:v>-2E-3</c:v>
              </c:pt>
              <c:pt idx="5430">
                <c:v>-2E-3</c:v>
              </c:pt>
              <c:pt idx="5431">
                <c:v>-2E-3</c:v>
              </c:pt>
              <c:pt idx="5432">
                <c:v>-2E-3</c:v>
              </c:pt>
              <c:pt idx="5433">
                <c:v>-2E-3</c:v>
              </c:pt>
              <c:pt idx="5434">
                <c:v>-2E-3</c:v>
              </c:pt>
              <c:pt idx="5435">
                <c:v>-2E-3</c:v>
              </c:pt>
              <c:pt idx="5436">
                <c:v>-2E-3</c:v>
              </c:pt>
              <c:pt idx="5437">
                <c:v>-2E-3</c:v>
              </c:pt>
              <c:pt idx="5438">
                <c:v>-2E-3</c:v>
              </c:pt>
              <c:pt idx="5439">
                <c:v>-2E-3</c:v>
              </c:pt>
              <c:pt idx="5440">
                <c:v>-2E-3</c:v>
              </c:pt>
              <c:pt idx="5441">
                <c:v>-2E-3</c:v>
              </c:pt>
              <c:pt idx="5442">
                <c:v>-2E-3</c:v>
              </c:pt>
              <c:pt idx="5443">
                <c:v>-2E-3</c:v>
              </c:pt>
              <c:pt idx="5444">
                <c:v>-2E-3</c:v>
              </c:pt>
              <c:pt idx="5445">
                <c:v>-2E-3</c:v>
              </c:pt>
              <c:pt idx="5446">
                <c:v>-2E-3</c:v>
              </c:pt>
              <c:pt idx="5447">
                <c:v>-2E-3</c:v>
              </c:pt>
              <c:pt idx="5448">
                <c:v>-2E-3</c:v>
              </c:pt>
              <c:pt idx="5449">
                <c:v>-2E-3</c:v>
              </c:pt>
              <c:pt idx="5450">
                <c:v>-2E-3</c:v>
              </c:pt>
              <c:pt idx="5451">
                <c:v>-2E-3</c:v>
              </c:pt>
              <c:pt idx="5452">
                <c:v>-2E-3</c:v>
              </c:pt>
              <c:pt idx="5453">
                <c:v>-2E-3</c:v>
              </c:pt>
              <c:pt idx="5454">
                <c:v>-2E-3</c:v>
              </c:pt>
              <c:pt idx="5455">
                <c:v>-2E-3</c:v>
              </c:pt>
              <c:pt idx="5456">
                <c:v>-2E-3</c:v>
              </c:pt>
              <c:pt idx="5457">
                <c:v>-2E-3</c:v>
              </c:pt>
              <c:pt idx="5458">
                <c:v>-2E-3</c:v>
              </c:pt>
              <c:pt idx="5459">
                <c:v>-2E-3</c:v>
              </c:pt>
              <c:pt idx="5460">
                <c:v>-2E-3</c:v>
              </c:pt>
              <c:pt idx="5461">
                <c:v>-2E-3</c:v>
              </c:pt>
              <c:pt idx="5462">
                <c:v>-2E-3</c:v>
              </c:pt>
              <c:pt idx="5463">
                <c:v>-2E-3</c:v>
              </c:pt>
              <c:pt idx="5464">
                <c:v>-2E-3</c:v>
              </c:pt>
              <c:pt idx="5465">
                <c:v>-2E-3</c:v>
              </c:pt>
              <c:pt idx="5466">
                <c:v>-2E-3</c:v>
              </c:pt>
              <c:pt idx="5467">
                <c:v>-2E-3</c:v>
              </c:pt>
              <c:pt idx="5468">
                <c:v>-2E-3</c:v>
              </c:pt>
              <c:pt idx="5469">
                <c:v>-2E-3</c:v>
              </c:pt>
              <c:pt idx="5470">
                <c:v>-2E-3</c:v>
              </c:pt>
              <c:pt idx="5471">
                <c:v>-2E-3</c:v>
              </c:pt>
              <c:pt idx="5472">
                <c:v>-2E-3</c:v>
              </c:pt>
              <c:pt idx="5473">
                <c:v>-2E-3</c:v>
              </c:pt>
              <c:pt idx="5474">
                <c:v>-2E-3</c:v>
              </c:pt>
              <c:pt idx="5475">
                <c:v>-2E-3</c:v>
              </c:pt>
              <c:pt idx="5476">
                <c:v>-2E-3</c:v>
              </c:pt>
              <c:pt idx="5477">
                <c:v>-2E-3</c:v>
              </c:pt>
              <c:pt idx="5478">
                <c:v>-2E-3</c:v>
              </c:pt>
              <c:pt idx="5479">
                <c:v>-2E-3</c:v>
              </c:pt>
              <c:pt idx="5480">
                <c:v>-2E-3</c:v>
              </c:pt>
              <c:pt idx="5481">
                <c:v>-2E-3</c:v>
              </c:pt>
              <c:pt idx="5482">
                <c:v>-2E-3</c:v>
              </c:pt>
              <c:pt idx="5483">
                <c:v>-2E-3</c:v>
              </c:pt>
              <c:pt idx="5484">
                <c:v>-2E-3</c:v>
              </c:pt>
              <c:pt idx="5485">
                <c:v>-2E-3</c:v>
              </c:pt>
              <c:pt idx="5486">
                <c:v>-2E-3</c:v>
              </c:pt>
              <c:pt idx="5487">
                <c:v>-2E-3</c:v>
              </c:pt>
              <c:pt idx="5488">
                <c:v>-2E-3</c:v>
              </c:pt>
              <c:pt idx="5489">
                <c:v>-2E-3</c:v>
              </c:pt>
              <c:pt idx="5490">
                <c:v>-2E-3</c:v>
              </c:pt>
              <c:pt idx="5491">
                <c:v>-2E-3</c:v>
              </c:pt>
              <c:pt idx="5492">
                <c:v>-2E-3</c:v>
              </c:pt>
              <c:pt idx="5493">
                <c:v>-2E-3</c:v>
              </c:pt>
              <c:pt idx="5494">
                <c:v>-2E-3</c:v>
              </c:pt>
              <c:pt idx="5495">
                <c:v>-2E-3</c:v>
              </c:pt>
              <c:pt idx="5496">
                <c:v>-2E-3</c:v>
              </c:pt>
              <c:pt idx="5497">
                <c:v>-2E-3</c:v>
              </c:pt>
              <c:pt idx="5498">
                <c:v>-2E-3</c:v>
              </c:pt>
              <c:pt idx="5499">
                <c:v>-2E-3</c:v>
              </c:pt>
              <c:pt idx="5500">
                <c:v>-2E-3</c:v>
              </c:pt>
              <c:pt idx="5501">
                <c:v>-2E-3</c:v>
              </c:pt>
              <c:pt idx="5502">
                <c:v>-2E-3</c:v>
              </c:pt>
              <c:pt idx="5503">
                <c:v>-2E-3</c:v>
              </c:pt>
              <c:pt idx="5504">
                <c:v>-2E-3</c:v>
              </c:pt>
              <c:pt idx="5505">
                <c:v>-2E-3</c:v>
              </c:pt>
              <c:pt idx="5506">
                <c:v>-2E-3</c:v>
              </c:pt>
              <c:pt idx="5507">
                <c:v>-2E-3</c:v>
              </c:pt>
              <c:pt idx="5508">
                <c:v>-2E-3</c:v>
              </c:pt>
              <c:pt idx="5509">
                <c:v>-2E-3</c:v>
              </c:pt>
              <c:pt idx="5510">
                <c:v>-2E-3</c:v>
              </c:pt>
              <c:pt idx="5511">
                <c:v>-2E-3</c:v>
              </c:pt>
              <c:pt idx="5512">
                <c:v>-2E-3</c:v>
              </c:pt>
              <c:pt idx="5513">
                <c:v>-2E-3</c:v>
              </c:pt>
              <c:pt idx="5514">
                <c:v>-2E-3</c:v>
              </c:pt>
              <c:pt idx="5515">
                <c:v>-2E-3</c:v>
              </c:pt>
              <c:pt idx="5516">
                <c:v>-2E-3</c:v>
              </c:pt>
              <c:pt idx="5517">
                <c:v>-2E-3</c:v>
              </c:pt>
              <c:pt idx="5518">
                <c:v>-2E-3</c:v>
              </c:pt>
              <c:pt idx="5519">
                <c:v>-2E-3</c:v>
              </c:pt>
              <c:pt idx="5520">
                <c:v>-2E-3</c:v>
              </c:pt>
              <c:pt idx="5521">
                <c:v>-2E-3</c:v>
              </c:pt>
              <c:pt idx="5522">
                <c:v>-2E-3</c:v>
              </c:pt>
              <c:pt idx="5523">
                <c:v>-2E-3</c:v>
              </c:pt>
              <c:pt idx="5524">
                <c:v>-2E-3</c:v>
              </c:pt>
              <c:pt idx="5525">
                <c:v>-2E-3</c:v>
              </c:pt>
              <c:pt idx="5526">
                <c:v>-2E-3</c:v>
              </c:pt>
              <c:pt idx="5527">
                <c:v>-2E-3</c:v>
              </c:pt>
              <c:pt idx="5528">
                <c:v>-2E-3</c:v>
              </c:pt>
              <c:pt idx="5529">
                <c:v>-2E-3</c:v>
              </c:pt>
              <c:pt idx="5530">
                <c:v>-2E-3</c:v>
              </c:pt>
              <c:pt idx="5531">
                <c:v>-2E-3</c:v>
              </c:pt>
              <c:pt idx="5532">
                <c:v>-2E-3</c:v>
              </c:pt>
              <c:pt idx="5533">
                <c:v>-2E-3</c:v>
              </c:pt>
              <c:pt idx="5534">
                <c:v>-2E-3</c:v>
              </c:pt>
              <c:pt idx="5535">
                <c:v>-2E-3</c:v>
              </c:pt>
              <c:pt idx="5536">
                <c:v>-2E-3</c:v>
              </c:pt>
              <c:pt idx="5537">
                <c:v>-2E-3</c:v>
              </c:pt>
              <c:pt idx="5538">
                <c:v>-2E-3</c:v>
              </c:pt>
              <c:pt idx="5539">
                <c:v>-2E-3</c:v>
              </c:pt>
              <c:pt idx="5540">
                <c:v>-2E-3</c:v>
              </c:pt>
              <c:pt idx="5541">
                <c:v>-2E-3</c:v>
              </c:pt>
              <c:pt idx="5542">
                <c:v>-2E-3</c:v>
              </c:pt>
              <c:pt idx="5543">
                <c:v>-2E-3</c:v>
              </c:pt>
              <c:pt idx="5544">
                <c:v>-2E-3</c:v>
              </c:pt>
              <c:pt idx="5545">
                <c:v>-2E-3</c:v>
              </c:pt>
              <c:pt idx="5546">
                <c:v>-2E-3</c:v>
              </c:pt>
              <c:pt idx="5547">
                <c:v>-2E-3</c:v>
              </c:pt>
              <c:pt idx="5548">
                <c:v>-2E-3</c:v>
              </c:pt>
              <c:pt idx="5549">
                <c:v>-2E-3</c:v>
              </c:pt>
              <c:pt idx="5550">
                <c:v>-2E-3</c:v>
              </c:pt>
              <c:pt idx="5551">
                <c:v>-2E-3</c:v>
              </c:pt>
              <c:pt idx="5552">
                <c:v>-2E-3</c:v>
              </c:pt>
              <c:pt idx="5553">
                <c:v>-2E-3</c:v>
              </c:pt>
              <c:pt idx="5554">
                <c:v>-2E-3</c:v>
              </c:pt>
              <c:pt idx="5555">
                <c:v>-2E-3</c:v>
              </c:pt>
              <c:pt idx="5556">
                <c:v>-2E-3</c:v>
              </c:pt>
              <c:pt idx="5557">
                <c:v>-2E-3</c:v>
              </c:pt>
              <c:pt idx="5558">
                <c:v>-2E-3</c:v>
              </c:pt>
              <c:pt idx="5559">
                <c:v>-2E-3</c:v>
              </c:pt>
              <c:pt idx="5560">
                <c:v>-2E-3</c:v>
              </c:pt>
              <c:pt idx="5561">
                <c:v>-2E-3</c:v>
              </c:pt>
              <c:pt idx="5562">
                <c:v>-2E-3</c:v>
              </c:pt>
              <c:pt idx="5563">
                <c:v>-2E-3</c:v>
              </c:pt>
              <c:pt idx="5564">
                <c:v>-2E-3</c:v>
              </c:pt>
              <c:pt idx="5565">
                <c:v>-2E-3</c:v>
              </c:pt>
              <c:pt idx="5566">
                <c:v>-2E-3</c:v>
              </c:pt>
              <c:pt idx="5567">
                <c:v>-2E-3</c:v>
              </c:pt>
              <c:pt idx="5568">
                <c:v>-2E-3</c:v>
              </c:pt>
              <c:pt idx="5569">
                <c:v>-2E-3</c:v>
              </c:pt>
              <c:pt idx="5570">
                <c:v>-2E-3</c:v>
              </c:pt>
              <c:pt idx="5571">
                <c:v>-2E-3</c:v>
              </c:pt>
              <c:pt idx="5572">
                <c:v>-2E-3</c:v>
              </c:pt>
              <c:pt idx="5573">
                <c:v>-2E-3</c:v>
              </c:pt>
              <c:pt idx="5574">
                <c:v>-2E-3</c:v>
              </c:pt>
              <c:pt idx="5575">
                <c:v>-2E-3</c:v>
              </c:pt>
              <c:pt idx="5576">
                <c:v>-2E-3</c:v>
              </c:pt>
              <c:pt idx="5577">
                <c:v>-2E-3</c:v>
              </c:pt>
              <c:pt idx="5578">
                <c:v>-2E-3</c:v>
              </c:pt>
              <c:pt idx="5579">
                <c:v>-2E-3</c:v>
              </c:pt>
              <c:pt idx="5580">
                <c:v>-2E-3</c:v>
              </c:pt>
              <c:pt idx="5581">
                <c:v>-2E-3</c:v>
              </c:pt>
              <c:pt idx="5582">
                <c:v>-2E-3</c:v>
              </c:pt>
              <c:pt idx="5583">
                <c:v>-2E-3</c:v>
              </c:pt>
              <c:pt idx="5584">
                <c:v>-2E-3</c:v>
              </c:pt>
              <c:pt idx="5585">
                <c:v>-2E-3</c:v>
              </c:pt>
              <c:pt idx="5586">
                <c:v>-2E-3</c:v>
              </c:pt>
              <c:pt idx="5587">
                <c:v>-2E-3</c:v>
              </c:pt>
              <c:pt idx="5588">
                <c:v>-2E-3</c:v>
              </c:pt>
              <c:pt idx="5589">
                <c:v>-2E-3</c:v>
              </c:pt>
              <c:pt idx="5590">
                <c:v>-2E-3</c:v>
              </c:pt>
              <c:pt idx="5591">
                <c:v>-2E-3</c:v>
              </c:pt>
              <c:pt idx="5592">
                <c:v>-2E-3</c:v>
              </c:pt>
              <c:pt idx="5593">
                <c:v>-2E-3</c:v>
              </c:pt>
              <c:pt idx="5594">
                <c:v>-2E-3</c:v>
              </c:pt>
              <c:pt idx="5595">
                <c:v>-2E-3</c:v>
              </c:pt>
              <c:pt idx="5596">
                <c:v>-2E-3</c:v>
              </c:pt>
              <c:pt idx="5597">
                <c:v>-2E-3</c:v>
              </c:pt>
              <c:pt idx="5598">
                <c:v>-2E-3</c:v>
              </c:pt>
              <c:pt idx="5599">
                <c:v>-2E-3</c:v>
              </c:pt>
              <c:pt idx="5600">
                <c:v>-2E-3</c:v>
              </c:pt>
              <c:pt idx="5601">
                <c:v>-2E-3</c:v>
              </c:pt>
              <c:pt idx="5602">
                <c:v>-2E-3</c:v>
              </c:pt>
              <c:pt idx="5603">
                <c:v>-2E-3</c:v>
              </c:pt>
              <c:pt idx="5604">
                <c:v>-2E-3</c:v>
              </c:pt>
              <c:pt idx="5605">
                <c:v>-2E-3</c:v>
              </c:pt>
              <c:pt idx="5606">
                <c:v>-2E-3</c:v>
              </c:pt>
              <c:pt idx="5607">
                <c:v>-2E-3</c:v>
              </c:pt>
              <c:pt idx="5608">
                <c:v>-2E-3</c:v>
              </c:pt>
              <c:pt idx="5609">
                <c:v>-2E-3</c:v>
              </c:pt>
              <c:pt idx="5610">
                <c:v>-2E-3</c:v>
              </c:pt>
              <c:pt idx="5611">
                <c:v>-2E-3</c:v>
              </c:pt>
              <c:pt idx="5612">
                <c:v>-2E-3</c:v>
              </c:pt>
              <c:pt idx="5613">
                <c:v>-2E-3</c:v>
              </c:pt>
              <c:pt idx="5614">
                <c:v>-2E-3</c:v>
              </c:pt>
              <c:pt idx="5615">
                <c:v>-2E-3</c:v>
              </c:pt>
              <c:pt idx="5616">
                <c:v>-2E-3</c:v>
              </c:pt>
              <c:pt idx="5617">
                <c:v>-2E-3</c:v>
              </c:pt>
              <c:pt idx="5618">
                <c:v>-2E-3</c:v>
              </c:pt>
              <c:pt idx="5619">
                <c:v>-2E-3</c:v>
              </c:pt>
              <c:pt idx="5620">
                <c:v>-2E-3</c:v>
              </c:pt>
              <c:pt idx="5621">
                <c:v>-2E-3</c:v>
              </c:pt>
              <c:pt idx="5622">
                <c:v>-2E-3</c:v>
              </c:pt>
              <c:pt idx="5623">
                <c:v>-2E-3</c:v>
              </c:pt>
              <c:pt idx="5624">
                <c:v>-2E-3</c:v>
              </c:pt>
              <c:pt idx="5625">
                <c:v>-2E-3</c:v>
              </c:pt>
              <c:pt idx="5626">
                <c:v>-2E-3</c:v>
              </c:pt>
              <c:pt idx="5627">
                <c:v>-2E-3</c:v>
              </c:pt>
              <c:pt idx="5628">
                <c:v>-2E-3</c:v>
              </c:pt>
              <c:pt idx="5629">
                <c:v>-2E-3</c:v>
              </c:pt>
              <c:pt idx="5630">
                <c:v>-2E-3</c:v>
              </c:pt>
              <c:pt idx="5631">
                <c:v>-2E-3</c:v>
              </c:pt>
              <c:pt idx="5632">
                <c:v>-2E-3</c:v>
              </c:pt>
              <c:pt idx="5633">
                <c:v>-2E-3</c:v>
              </c:pt>
              <c:pt idx="5634">
                <c:v>-2E-3</c:v>
              </c:pt>
              <c:pt idx="5635">
                <c:v>-2E-3</c:v>
              </c:pt>
              <c:pt idx="5636">
                <c:v>-2E-3</c:v>
              </c:pt>
              <c:pt idx="5637">
                <c:v>-2E-3</c:v>
              </c:pt>
              <c:pt idx="5638">
                <c:v>-2E-3</c:v>
              </c:pt>
              <c:pt idx="5639">
                <c:v>-2E-3</c:v>
              </c:pt>
              <c:pt idx="5640">
                <c:v>-2E-3</c:v>
              </c:pt>
              <c:pt idx="5641">
                <c:v>-2E-3</c:v>
              </c:pt>
              <c:pt idx="5642">
                <c:v>-2E-3</c:v>
              </c:pt>
              <c:pt idx="5643">
                <c:v>-2E-3</c:v>
              </c:pt>
              <c:pt idx="5644">
                <c:v>-2E-3</c:v>
              </c:pt>
              <c:pt idx="5645">
                <c:v>-2E-3</c:v>
              </c:pt>
              <c:pt idx="5646">
                <c:v>-2E-3</c:v>
              </c:pt>
              <c:pt idx="5647">
                <c:v>-2E-3</c:v>
              </c:pt>
              <c:pt idx="5648">
                <c:v>-2E-3</c:v>
              </c:pt>
              <c:pt idx="5649">
                <c:v>-2E-3</c:v>
              </c:pt>
              <c:pt idx="5650">
                <c:v>-2E-3</c:v>
              </c:pt>
              <c:pt idx="5651">
                <c:v>-2E-3</c:v>
              </c:pt>
              <c:pt idx="5652">
                <c:v>-2E-3</c:v>
              </c:pt>
              <c:pt idx="5653">
                <c:v>-2E-3</c:v>
              </c:pt>
              <c:pt idx="5654">
                <c:v>-2E-3</c:v>
              </c:pt>
              <c:pt idx="5655">
                <c:v>-2E-3</c:v>
              </c:pt>
              <c:pt idx="5656">
                <c:v>-2E-3</c:v>
              </c:pt>
              <c:pt idx="5657">
                <c:v>-2E-3</c:v>
              </c:pt>
              <c:pt idx="5658">
                <c:v>-2E-3</c:v>
              </c:pt>
              <c:pt idx="5659">
                <c:v>-2E-3</c:v>
              </c:pt>
              <c:pt idx="5660">
                <c:v>-2E-3</c:v>
              </c:pt>
              <c:pt idx="5661">
                <c:v>-2E-3</c:v>
              </c:pt>
              <c:pt idx="5662">
                <c:v>-2E-3</c:v>
              </c:pt>
              <c:pt idx="5663">
                <c:v>-2E-3</c:v>
              </c:pt>
              <c:pt idx="5664">
                <c:v>-2E-3</c:v>
              </c:pt>
              <c:pt idx="5665">
                <c:v>-2E-3</c:v>
              </c:pt>
              <c:pt idx="5666">
                <c:v>-2E-3</c:v>
              </c:pt>
              <c:pt idx="5667">
                <c:v>-2E-3</c:v>
              </c:pt>
              <c:pt idx="5668">
                <c:v>-2E-3</c:v>
              </c:pt>
              <c:pt idx="5669">
                <c:v>-2E-3</c:v>
              </c:pt>
              <c:pt idx="5670">
                <c:v>-2E-3</c:v>
              </c:pt>
              <c:pt idx="5671">
                <c:v>-2E-3</c:v>
              </c:pt>
              <c:pt idx="5672">
                <c:v>-2E-3</c:v>
              </c:pt>
              <c:pt idx="5673">
                <c:v>-2E-3</c:v>
              </c:pt>
              <c:pt idx="5674">
                <c:v>-2E-3</c:v>
              </c:pt>
              <c:pt idx="5675">
                <c:v>-2E-3</c:v>
              </c:pt>
              <c:pt idx="5676">
                <c:v>-2E-3</c:v>
              </c:pt>
              <c:pt idx="5677">
                <c:v>-2E-3</c:v>
              </c:pt>
              <c:pt idx="5678">
                <c:v>-2E-3</c:v>
              </c:pt>
              <c:pt idx="5679">
                <c:v>-2E-3</c:v>
              </c:pt>
              <c:pt idx="5680">
                <c:v>-2E-3</c:v>
              </c:pt>
              <c:pt idx="5681">
                <c:v>-2E-3</c:v>
              </c:pt>
              <c:pt idx="5682">
                <c:v>-2E-3</c:v>
              </c:pt>
              <c:pt idx="5683">
                <c:v>-2E-3</c:v>
              </c:pt>
              <c:pt idx="5684">
                <c:v>-2E-3</c:v>
              </c:pt>
              <c:pt idx="5685">
                <c:v>-2E-3</c:v>
              </c:pt>
              <c:pt idx="5686">
                <c:v>-2E-3</c:v>
              </c:pt>
              <c:pt idx="5687">
                <c:v>-2E-3</c:v>
              </c:pt>
              <c:pt idx="5688">
                <c:v>-2E-3</c:v>
              </c:pt>
              <c:pt idx="5689">
                <c:v>-2E-3</c:v>
              </c:pt>
              <c:pt idx="5690">
                <c:v>-2E-3</c:v>
              </c:pt>
              <c:pt idx="5691">
                <c:v>-2E-3</c:v>
              </c:pt>
              <c:pt idx="5692">
                <c:v>-2E-3</c:v>
              </c:pt>
              <c:pt idx="5693">
                <c:v>-2E-3</c:v>
              </c:pt>
              <c:pt idx="5694">
                <c:v>-2E-3</c:v>
              </c:pt>
              <c:pt idx="5695">
                <c:v>-2E-3</c:v>
              </c:pt>
              <c:pt idx="5696">
                <c:v>-2E-3</c:v>
              </c:pt>
              <c:pt idx="5697">
                <c:v>-2E-3</c:v>
              </c:pt>
              <c:pt idx="5698">
                <c:v>-2E-3</c:v>
              </c:pt>
              <c:pt idx="5699">
                <c:v>-2E-3</c:v>
              </c:pt>
              <c:pt idx="5700">
                <c:v>-2E-3</c:v>
              </c:pt>
              <c:pt idx="5701">
                <c:v>-2E-3</c:v>
              </c:pt>
              <c:pt idx="5702">
                <c:v>-2E-3</c:v>
              </c:pt>
              <c:pt idx="5703">
                <c:v>-2E-3</c:v>
              </c:pt>
              <c:pt idx="5704">
                <c:v>-2E-3</c:v>
              </c:pt>
              <c:pt idx="5705">
                <c:v>-2E-3</c:v>
              </c:pt>
              <c:pt idx="5706">
                <c:v>-2E-3</c:v>
              </c:pt>
              <c:pt idx="5707">
                <c:v>-2E-3</c:v>
              </c:pt>
              <c:pt idx="5708">
                <c:v>-2E-3</c:v>
              </c:pt>
              <c:pt idx="5709">
                <c:v>-2E-3</c:v>
              </c:pt>
              <c:pt idx="5710">
                <c:v>-2E-3</c:v>
              </c:pt>
              <c:pt idx="5711">
                <c:v>-2E-3</c:v>
              </c:pt>
              <c:pt idx="5712">
                <c:v>-2E-3</c:v>
              </c:pt>
              <c:pt idx="5713">
                <c:v>-2E-3</c:v>
              </c:pt>
              <c:pt idx="5714">
                <c:v>-2E-3</c:v>
              </c:pt>
              <c:pt idx="5715">
                <c:v>-2E-3</c:v>
              </c:pt>
              <c:pt idx="5716">
                <c:v>-2E-3</c:v>
              </c:pt>
              <c:pt idx="5717">
                <c:v>-2E-3</c:v>
              </c:pt>
              <c:pt idx="5718">
                <c:v>-2E-3</c:v>
              </c:pt>
              <c:pt idx="5719">
                <c:v>-2E-3</c:v>
              </c:pt>
              <c:pt idx="5720">
                <c:v>-2E-3</c:v>
              </c:pt>
              <c:pt idx="5721">
                <c:v>-2E-3</c:v>
              </c:pt>
              <c:pt idx="5722">
                <c:v>-2E-3</c:v>
              </c:pt>
              <c:pt idx="5723">
                <c:v>-2E-3</c:v>
              </c:pt>
              <c:pt idx="5724">
                <c:v>-2E-3</c:v>
              </c:pt>
              <c:pt idx="5725">
                <c:v>-2E-3</c:v>
              </c:pt>
              <c:pt idx="5726">
                <c:v>-2E-3</c:v>
              </c:pt>
              <c:pt idx="5727">
                <c:v>-2E-3</c:v>
              </c:pt>
              <c:pt idx="5728">
                <c:v>-2E-3</c:v>
              </c:pt>
              <c:pt idx="5729">
                <c:v>-2E-3</c:v>
              </c:pt>
              <c:pt idx="5730">
                <c:v>-2E-3</c:v>
              </c:pt>
              <c:pt idx="5731">
                <c:v>-2E-3</c:v>
              </c:pt>
              <c:pt idx="5732">
                <c:v>-2E-3</c:v>
              </c:pt>
              <c:pt idx="5733">
                <c:v>-2E-3</c:v>
              </c:pt>
              <c:pt idx="5734">
                <c:v>-2E-3</c:v>
              </c:pt>
              <c:pt idx="5735">
                <c:v>-2E-3</c:v>
              </c:pt>
              <c:pt idx="5736">
                <c:v>-2E-3</c:v>
              </c:pt>
              <c:pt idx="5737">
                <c:v>-2E-3</c:v>
              </c:pt>
              <c:pt idx="5738">
                <c:v>-2E-3</c:v>
              </c:pt>
              <c:pt idx="5739">
                <c:v>-2E-3</c:v>
              </c:pt>
              <c:pt idx="5740">
                <c:v>-2E-3</c:v>
              </c:pt>
              <c:pt idx="5741">
                <c:v>-2E-3</c:v>
              </c:pt>
              <c:pt idx="5742">
                <c:v>-2E-3</c:v>
              </c:pt>
              <c:pt idx="5743">
                <c:v>-2E-3</c:v>
              </c:pt>
              <c:pt idx="5744">
                <c:v>-2E-3</c:v>
              </c:pt>
              <c:pt idx="5745">
                <c:v>-2E-3</c:v>
              </c:pt>
              <c:pt idx="5746">
                <c:v>-2E-3</c:v>
              </c:pt>
              <c:pt idx="5747">
                <c:v>-2E-3</c:v>
              </c:pt>
              <c:pt idx="5748">
                <c:v>-2E-3</c:v>
              </c:pt>
              <c:pt idx="5749">
                <c:v>-2E-3</c:v>
              </c:pt>
              <c:pt idx="5750">
                <c:v>-2E-3</c:v>
              </c:pt>
              <c:pt idx="5751">
                <c:v>-2E-3</c:v>
              </c:pt>
              <c:pt idx="5752">
                <c:v>-2E-3</c:v>
              </c:pt>
              <c:pt idx="5753">
                <c:v>-2E-3</c:v>
              </c:pt>
              <c:pt idx="5754">
                <c:v>-2E-3</c:v>
              </c:pt>
              <c:pt idx="5755">
                <c:v>-2E-3</c:v>
              </c:pt>
              <c:pt idx="5756">
                <c:v>-2E-3</c:v>
              </c:pt>
              <c:pt idx="5757">
                <c:v>-2E-3</c:v>
              </c:pt>
              <c:pt idx="5758">
                <c:v>-2E-3</c:v>
              </c:pt>
              <c:pt idx="5759">
                <c:v>-2E-3</c:v>
              </c:pt>
              <c:pt idx="5760">
                <c:v>-2E-3</c:v>
              </c:pt>
              <c:pt idx="5761">
                <c:v>-2E-3</c:v>
              </c:pt>
              <c:pt idx="5762">
                <c:v>-2E-3</c:v>
              </c:pt>
              <c:pt idx="5763">
                <c:v>-2E-3</c:v>
              </c:pt>
              <c:pt idx="5764">
                <c:v>-2E-3</c:v>
              </c:pt>
              <c:pt idx="5765">
                <c:v>-2E-3</c:v>
              </c:pt>
              <c:pt idx="5766">
                <c:v>-2E-3</c:v>
              </c:pt>
              <c:pt idx="5767">
                <c:v>-2E-3</c:v>
              </c:pt>
              <c:pt idx="5768">
                <c:v>-2E-3</c:v>
              </c:pt>
              <c:pt idx="5769">
                <c:v>-2E-3</c:v>
              </c:pt>
              <c:pt idx="5770">
                <c:v>-2E-3</c:v>
              </c:pt>
              <c:pt idx="5771">
                <c:v>-2E-3</c:v>
              </c:pt>
              <c:pt idx="5772">
                <c:v>-2E-3</c:v>
              </c:pt>
              <c:pt idx="5773">
                <c:v>-2E-3</c:v>
              </c:pt>
              <c:pt idx="5774">
                <c:v>-2E-3</c:v>
              </c:pt>
              <c:pt idx="5775">
                <c:v>-2E-3</c:v>
              </c:pt>
              <c:pt idx="5776">
                <c:v>-2E-3</c:v>
              </c:pt>
              <c:pt idx="5777">
                <c:v>-2E-3</c:v>
              </c:pt>
              <c:pt idx="5778">
                <c:v>-2E-3</c:v>
              </c:pt>
              <c:pt idx="5779">
                <c:v>-2E-3</c:v>
              </c:pt>
              <c:pt idx="5780">
                <c:v>-2E-3</c:v>
              </c:pt>
              <c:pt idx="5781">
                <c:v>-2E-3</c:v>
              </c:pt>
              <c:pt idx="5782">
                <c:v>-2E-3</c:v>
              </c:pt>
              <c:pt idx="5783">
                <c:v>-2E-3</c:v>
              </c:pt>
              <c:pt idx="5784">
                <c:v>-2E-3</c:v>
              </c:pt>
              <c:pt idx="5785">
                <c:v>-2E-3</c:v>
              </c:pt>
              <c:pt idx="5786">
                <c:v>-2E-3</c:v>
              </c:pt>
              <c:pt idx="5787">
                <c:v>-2E-3</c:v>
              </c:pt>
              <c:pt idx="5788">
                <c:v>-2E-3</c:v>
              </c:pt>
              <c:pt idx="5789">
                <c:v>-2E-3</c:v>
              </c:pt>
              <c:pt idx="5790">
                <c:v>-2E-3</c:v>
              </c:pt>
              <c:pt idx="5791">
                <c:v>-2E-3</c:v>
              </c:pt>
              <c:pt idx="5792">
                <c:v>-2E-3</c:v>
              </c:pt>
              <c:pt idx="5793">
                <c:v>-2E-3</c:v>
              </c:pt>
              <c:pt idx="5794">
                <c:v>-2E-3</c:v>
              </c:pt>
              <c:pt idx="5795">
                <c:v>-2E-3</c:v>
              </c:pt>
              <c:pt idx="5796">
                <c:v>-2E-3</c:v>
              </c:pt>
              <c:pt idx="5797">
                <c:v>-2E-3</c:v>
              </c:pt>
              <c:pt idx="5798">
                <c:v>-2E-3</c:v>
              </c:pt>
              <c:pt idx="5799">
                <c:v>-2E-3</c:v>
              </c:pt>
              <c:pt idx="5800">
                <c:v>-2E-3</c:v>
              </c:pt>
              <c:pt idx="5801">
                <c:v>-2E-3</c:v>
              </c:pt>
              <c:pt idx="5802">
                <c:v>-2E-3</c:v>
              </c:pt>
              <c:pt idx="5803">
                <c:v>-2E-3</c:v>
              </c:pt>
              <c:pt idx="5804">
                <c:v>-2E-3</c:v>
              </c:pt>
              <c:pt idx="5805">
                <c:v>-2E-3</c:v>
              </c:pt>
              <c:pt idx="5806">
                <c:v>-2E-3</c:v>
              </c:pt>
              <c:pt idx="5807">
                <c:v>-2E-3</c:v>
              </c:pt>
              <c:pt idx="5808">
                <c:v>-2E-3</c:v>
              </c:pt>
              <c:pt idx="5809">
                <c:v>-2E-3</c:v>
              </c:pt>
              <c:pt idx="5810">
                <c:v>-2E-3</c:v>
              </c:pt>
              <c:pt idx="5811">
                <c:v>-2E-3</c:v>
              </c:pt>
              <c:pt idx="5812">
                <c:v>-2E-3</c:v>
              </c:pt>
              <c:pt idx="5813">
                <c:v>-2E-3</c:v>
              </c:pt>
              <c:pt idx="5814">
                <c:v>-2E-3</c:v>
              </c:pt>
              <c:pt idx="5815">
                <c:v>-2E-3</c:v>
              </c:pt>
              <c:pt idx="5816">
                <c:v>-2E-3</c:v>
              </c:pt>
              <c:pt idx="5817">
                <c:v>-2E-3</c:v>
              </c:pt>
              <c:pt idx="5818">
                <c:v>-2E-3</c:v>
              </c:pt>
              <c:pt idx="5819">
                <c:v>-2E-3</c:v>
              </c:pt>
              <c:pt idx="5820">
                <c:v>-2E-3</c:v>
              </c:pt>
              <c:pt idx="5821">
                <c:v>-2E-3</c:v>
              </c:pt>
              <c:pt idx="5822">
                <c:v>-2E-3</c:v>
              </c:pt>
              <c:pt idx="5823">
                <c:v>-2E-3</c:v>
              </c:pt>
              <c:pt idx="5824">
                <c:v>-2E-3</c:v>
              </c:pt>
              <c:pt idx="5825">
                <c:v>-2E-3</c:v>
              </c:pt>
              <c:pt idx="5826">
                <c:v>-2E-3</c:v>
              </c:pt>
              <c:pt idx="5827">
                <c:v>-2E-3</c:v>
              </c:pt>
              <c:pt idx="5828">
                <c:v>-2E-3</c:v>
              </c:pt>
              <c:pt idx="5829">
                <c:v>-2E-3</c:v>
              </c:pt>
              <c:pt idx="5830">
                <c:v>-2E-3</c:v>
              </c:pt>
              <c:pt idx="5831">
                <c:v>-2E-3</c:v>
              </c:pt>
              <c:pt idx="5832">
                <c:v>-2E-3</c:v>
              </c:pt>
              <c:pt idx="5833">
                <c:v>-2E-3</c:v>
              </c:pt>
              <c:pt idx="5834">
                <c:v>-2E-3</c:v>
              </c:pt>
              <c:pt idx="5835">
                <c:v>-2E-3</c:v>
              </c:pt>
              <c:pt idx="5836">
                <c:v>-2E-3</c:v>
              </c:pt>
              <c:pt idx="5837">
                <c:v>-2E-3</c:v>
              </c:pt>
              <c:pt idx="5838">
                <c:v>-2E-3</c:v>
              </c:pt>
              <c:pt idx="5839">
                <c:v>-2E-3</c:v>
              </c:pt>
              <c:pt idx="5840">
                <c:v>-2E-3</c:v>
              </c:pt>
              <c:pt idx="5841">
                <c:v>-2E-3</c:v>
              </c:pt>
              <c:pt idx="5842">
                <c:v>-2E-3</c:v>
              </c:pt>
              <c:pt idx="5843">
                <c:v>-2E-3</c:v>
              </c:pt>
              <c:pt idx="5844">
                <c:v>-2E-3</c:v>
              </c:pt>
              <c:pt idx="5845">
                <c:v>-2E-3</c:v>
              </c:pt>
              <c:pt idx="5846">
                <c:v>-2E-3</c:v>
              </c:pt>
              <c:pt idx="5847">
                <c:v>-2E-3</c:v>
              </c:pt>
              <c:pt idx="5848">
                <c:v>-2E-3</c:v>
              </c:pt>
              <c:pt idx="5849">
                <c:v>-2E-3</c:v>
              </c:pt>
              <c:pt idx="5850">
                <c:v>-2E-3</c:v>
              </c:pt>
              <c:pt idx="5851">
                <c:v>-2E-3</c:v>
              </c:pt>
              <c:pt idx="5852">
                <c:v>-2E-3</c:v>
              </c:pt>
              <c:pt idx="5853">
                <c:v>-2E-3</c:v>
              </c:pt>
              <c:pt idx="5854">
                <c:v>-2E-3</c:v>
              </c:pt>
              <c:pt idx="5855">
                <c:v>-2E-3</c:v>
              </c:pt>
              <c:pt idx="5856">
                <c:v>-2E-3</c:v>
              </c:pt>
              <c:pt idx="5857">
                <c:v>-2E-3</c:v>
              </c:pt>
              <c:pt idx="5858">
                <c:v>-2E-3</c:v>
              </c:pt>
              <c:pt idx="5859">
                <c:v>-2E-3</c:v>
              </c:pt>
              <c:pt idx="5860">
                <c:v>-2E-3</c:v>
              </c:pt>
              <c:pt idx="5861">
                <c:v>-2E-3</c:v>
              </c:pt>
              <c:pt idx="5862">
                <c:v>-2E-3</c:v>
              </c:pt>
              <c:pt idx="5863">
                <c:v>-2E-3</c:v>
              </c:pt>
              <c:pt idx="5864">
                <c:v>-2E-3</c:v>
              </c:pt>
              <c:pt idx="5865">
                <c:v>-2E-3</c:v>
              </c:pt>
              <c:pt idx="5866">
                <c:v>-2E-3</c:v>
              </c:pt>
              <c:pt idx="5867">
                <c:v>-2E-3</c:v>
              </c:pt>
              <c:pt idx="5868">
                <c:v>-2E-3</c:v>
              </c:pt>
              <c:pt idx="5869">
                <c:v>-2E-3</c:v>
              </c:pt>
              <c:pt idx="5870">
                <c:v>-2E-3</c:v>
              </c:pt>
              <c:pt idx="5871">
                <c:v>-2E-3</c:v>
              </c:pt>
              <c:pt idx="5872">
                <c:v>-2E-3</c:v>
              </c:pt>
              <c:pt idx="5873">
                <c:v>-2E-3</c:v>
              </c:pt>
              <c:pt idx="5874">
                <c:v>-2E-3</c:v>
              </c:pt>
              <c:pt idx="5875">
                <c:v>-2E-3</c:v>
              </c:pt>
              <c:pt idx="5876">
                <c:v>-2E-3</c:v>
              </c:pt>
              <c:pt idx="5877">
                <c:v>-2E-3</c:v>
              </c:pt>
              <c:pt idx="5878">
                <c:v>-2E-3</c:v>
              </c:pt>
              <c:pt idx="5879">
                <c:v>-2E-3</c:v>
              </c:pt>
              <c:pt idx="5880">
                <c:v>-2E-3</c:v>
              </c:pt>
              <c:pt idx="5881">
                <c:v>-2E-3</c:v>
              </c:pt>
              <c:pt idx="5882">
                <c:v>-2E-3</c:v>
              </c:pt>
              <c:pt idx="5883">
                <c:v>-2E-3</c:v>
              </c:pt>
              <c:pt idx="5884">
                <c:v>-2E-3</c:v>
              </c:pt>
              <c:pt idx="5885">
                <c:v>-2E-3</c:v>
              </c:pt>
              <c:pt idx="5886">
                <c:v>-2E-3</c:v>
              </c:pt>
              <c:pt idx="5887">
                <c:v>-2E-3</c:v>
              </c:pt>
              <c:pt idx="5888">
                <c:v>-2E-3</c:v>
              </c:pt>
              <c:pt idx="5889">
                <c:v>-2E-3</c:v>
              </c:pt>
              <c:pt idx="5890">
                <c:v>-2E-3</c:v>
              </c:pt>
              <c:pt idx="5891">
                <c:v>-2E-3</c:v>
              </c:pt>
              <c:pt idx="5892">
                <c:v>-2E-3</c:v>
              </c:pt>
              <c:pt idx="5893">
                <c:v>-2E-3</c:v>
              </c:pt>
              <c:pt idx="5894">
                <c:v>-2E-3</c:v>
              </c:pt>
              <c:pt idx="5895">
                <c:v>-2E-3</c:v>
              </c:pt>
              <c:pt idx="5896">
                <c:v>-2E-3</c:v>
              </c:pt>
              <c:pt idx="5897">
                <c:v>-2E-3</c:v>
              </c:pt>
              <c:pt idx="5898">
                <c:v>-2E-3</c:v>
              </c:pt>
              <c:pt idx="5899">
                <c:v>-2E-3</c:v>
              </c:pt>
              <c:pt idx="5900">
                <c:v>-2E-3</c:v>
              </c:pt>
              <c:pt idx="5901">
                <c:v>-2E-3</c:v>
              </c:pt>
              <c:pt idx="5902">
                <c:v>-2E-3</c:v>
              </c:pt>
              <c:pt idx="5903">
                <c:v>-2E-3</c:v>
              </c:pt>
              <c:pt idx="5904">
                <c:v>-2E-3</c:v>
              </c:pt>
              <c:pt idx="5905">
                <c:v>-2E-3</c:v>
              </c:pt>
              <c:pt idx="5906">
                <c:v>-2E-3</c:v>
              </c:pt>
              <c:pt idx="5907">
                <c:v>-2E-3</c:v>
              </c:pt>
              <c:pt idx="5908">
                <c:v>-2E-3</c:v>
              </c:pt>
              <c:pt idx="5909">
                <c:v>-2E-3</c:v>
              </c:pt>
              <c:pt idx="5910">
                <c:v>-2E-3</c:v>
              </c:pt>
              <c:pt idx="5911">
                <c:v>-2E-3</c:v>
              </c:pt>
              <c:pt idx="5912">
                <c:v>-2E-3</c:v>
              </c:pt>
              <c:pt idx="5913">
                <c:v>-2E-3</c:v>
              </c:pt>
              <c:pt idx="5914">
                <c:v>-2E-3</c:v>
              </c:pt>
              <c:pt idx="5915">
                <c:v>-2E-3</c:v>
              </c:pt>
              <c:pt idx="5916">
                <c:v>-2E-3</c:v>
              </c:pt>
              <c:pt idx="5917">
                <c:v>-2E-3</c:v>
              </c:pt>
              <c:pt idx="5918">
                <c:v>-2E-3</c:v>
              </c:pt>
              <c:pt idx="5919">
                <c:v>-2E-3</c:v>
              </c:pt>
              <c:pt idx="5920">
                <c:v>-2E-3</c:v>
              </c:pt>
              <c:pt idx="5921">
                <c:v>-2E-3</c:v>
              </c:pt>
              <c:pt idx="5922">
                <c:v>-2E-3</c:v>
              </c:pt>
              <c:pt idx="5923">
                <c:v>-2E-3</c:v>
              </c:pt>
              <c:pt idx="5924">
                <c:v>-2E-3</c:v>
              </c:pt>
              <c:pt idx="5925">
                <c:v>-2E-3</c:v>
              </c:pt>
              <c:pt idx="5926">
                <c:v>-2E-3</c:v>
              </c:pt>
              <c:pt idx="5927">
                <c:v>-2E-3</c:v>
              </c:pt>
              <c:pt idx="5928">
                <c:v>-2E-3</c:v>
              </c:pt>
              <c:pt idx="5929">
                <c:v>-2E-3</c:v>
              </c:pt>
              <c:pt idx="5930">
                <c:v>-2E-3</c:v>
              </c:pt>
              <c:pt idx="5931">
                <c:v>-2E-3</c:v>
              </c:pt>
              <c:pt idx="5932">
                <c:v>-2E-3</c:v>
              </c:pt>
              <c:pt idx="5933">
                <c:v>-2E-3</c:v>
              </c:pt>
              <c:pt idx="5934">
                <c:v>-2E-3</c:v>
              </c:pt>
              <c:pt idx="5935">
                <c:v>-2E-3</c:v>
              </c:pt>
              <c:pt idx="5936">
                <c:v>-2E-3</c:v>
              </c:pt>
              <c:pt idx="5937">
                <c:v>-2E-3</c:v>
              </c:pt>
              <c:pt idx="5938">
                <c:v>-2E-3</c:v>
              </c:pt>
              <c:pt idx="5939">
                <c:v>-2E-3</c:v>
              </c:pt>
              <c:pt idx="5940">
                <c:v>-2E-3</c:v>
              </c:pt>
              <c:pt idx="5941">
                <c:v>-2E-3</c:v>
              </c:pt>
              <c:pt idx="5942">
                <c:v>-2E-3</c:v>
              </c:pt>
              <c:pt idx="5943">
                <c:v>-2E-3</c:v>
              </c:pt>
              <c:pt idx="5944">
                <c:v>-2E-3</c:v>
              </c:pt>
              <c:pt idx="5945">
                <c:v>-2E-3</c:v>
              </c:pt>
              <c:pt idx="5946">
                <c:v>-2E-3</c:v>
              </c:pt>
              <c:pt idx="5947">
                <c:v>-2E-3</c:v>
              </c:pt>
              <c:pt idx="5948">
                <c:v>-2E-3</c:v>
              </c:pt>
              <c:pt idx="5949">
                <c:v>-2E-3</c:v>
              </c:pt>
              <c:pt idx="5950">
                <c:v>-2E-3</c:v>
              </c:pt>
              <c:pt idx="5951">
                <c:v>-2E-3</c:v>
              </c:pt>
              <c:pt idx="5952">
                <c:v>-2E-3</c:v>
              </c:pt>
              <c:pt idx="5953">
                <c:v>-2E-3</c:v>
              </c:pt>
              <c:pt idx="5954">
                <c:v>-2E-3</c:v>
              </c:pt>
              <c:pt idx="5955">
                <c:v>-2E-3</c:v>
              </c:pt>
              <c:pt idx="5956">
                <c:v>-2E-3</c:v>
              </c:pt>
              <c:pt idx="5957">
                <c:v>-2E-3</c:v>
              </c:pt>
              <c:pt idx="5958">
                <c:v>-2E-3</c:v>
              </c:pt>
              <c:pt idx="5959">
                <c:v>-2E-3</c:v>
              </c:pt>
              <c:pt idx="5960">
                <c:v>-2E-3</c:v>
              </c:pt>
              <c:pt idx="5961">
                <c:v>-2E-3</c:v>
              </c:pt>
              <c:pt idx="5962">
                <c:v>-2E-3</c:v>
              </c:pt>
              <c:pt idx="5963">
                <c:v>-2E-3</c:v>
              </c:pt>
              <c:pt idx="5964">
                <c:v>-2E-3</c:v>
              </c:pt>
              <c:pt idx="5965">
                <c:v>-2E-3</c:v>
              </c:pt>
              <c:pt idx="5966">
                <c:v>-2E-3</c:v>
              </c:pt>
              <c:pt idx="5967">
                <c:v>-2E-3</c:v>
              </c:pt>
              <c:pt idx="5968">
                <c:v>-2E-3</c:v>
              </c:pt>
              <c:pt idx="5969">
                <c:v>-2E-3</c:v>
              </c:pt>
              <c:pt idx="5970">
                <c:v>-2E-3</c:v>
              </c:pt>
              <c:pt idx="5971">
                <c:v>-2E-3</c:v>
              </c:pt>
              <c:pt idx="5972">
                <c:v>-2E-3</c:v>
              </c:pt>
              <c:pt idx="5973">
                <c:v>-2E-3</c:v>
              </c:pt>
              <c:pt idx="5974">
                <c:v>-2E-3</c:v>
              </c:pt>
              <c:pt idx="5975">
                <c:v>-2E-3</c:v>
              </c:pt>
              <c:pt idx="5976">
                <c:v>-2E-3</c:v>
              </c:pt>
              <c:pt idx="5977">
                <c:v>-2E-3</c:v>
              </c:pt>
              <c:pt idx="5978">
                <c:v>-2E-3</c:v>
              </c:pt>
              <c:pt idx="5979">
                <c:v>-2E-3</c:v>
              </c:pt>
              <c:pt idx="5980">
                <c:v>-2E-3</c:v>
              </c:pt>
              <c:pt idx="5981">
                <c:v>-2E-3</c:v>
              </c:pt>
              <c:pt idx="5982">
                <c:v>-2E-3</c:v>
              </c:pt>
              <c:pt idx="5983">
                <c:v>-2E-3</c:v>
              </c:pt>
              <c:pt idx="5984">
                <c:v>-2E-3</c:v>
              </c:pt>
              <c:pt idx="5985">
                <c:v>-2E-3</c:v>
              </c:pt>
              <c:pt idx="5986">
                <c:v>-2E-3</c:v>
              </c:pt>
              <c:pt idx="5987">
                <c:v>-2E-3</c:v>
              </c:pt>
              <c:pt idx="5988">
                <c:v>-2E-3</c:v>
              </c:pt>
              <c:pt idx="5989">
                <c:v>-2E-3</c:v>
              </c:pt>
              <c:pt idx="5990">
                <c:v>-2E-3</c:v>
              </c:pt>
              <c:pt idx="5991">
                <c:v>-2E-3</c:v>
              </c:pt>
              <c:pt idx="5992">
                <c:v>-2E-3</c:v>
              </c:pt>
              <c:pt idx="5993">
                <c:v>-2E-3</c:v>
              </c:pt>
              <c:pt idx="5994">
                <c:v>-2E-3</c:v>
              </c:pt>
              <c:pt idx="5995">
                <c:v>-2E-3</c:v>
              </c:pt>
              <c:pt idx="5996">
                <c:v>-2E-3</c:v>
              </c:pt>
              <c:pt idx="5997">
                <c:v>-2E-3</c:v>
              </c:pt>
              <c:pt idx="5998">
                <c:v>-2E-3</c:v>
              </c:pt>
              <c:pt idx="5999">
                <c:v>-2E-3</c:v>
              </c:pt>
              <c:pt idx="6000">
                <c:v>-2E-3</c:v>
              </c:pt>
              <c:pt idx="6001">
                <c:v>-2E-3</c:v>
              </c:pt>
              <c:pt idx="6002">
                <c:v>-2E-3</c:v>
              </c:pt>
              <c:pt idx="6003">
                <c:v>-2E-3</c:v>
              </c:pt>
              <c:pt idx="6004">
                <c:v>-2E-3</c:v>
              </c:pt>
              <c:pt idx="6005">
                <c:v>-2E-3</c:v>
              </c:pt>
              <c:pt idx="6006">
                <c:v>-2E-3</c:v>
              </c:pt>
              <c:pt idx="6007">
                <c:v>-2E-3</c:v>
              </c:pt>
              <c:pt idx="6008">
                <c:v>-2E-3</c:v>
              </c:pt>
              <c:pt idx="6009">
                <c:v>-2E-3</c:v>
              </c:pt>
              <c:pt idx="6010">
                <c:v>-2E-3</c:v>
              </c:pt>
              <c:pt idx="6011">
                <c:v>-2E-3</c:v>
              </c:pt>
              <c:pt idx="6012">
                <c:v>-2E-3</c:v>
              </c:pt>
              <c:pt idx="6013">
                <c:v>-2E-3</c:v>
              </c:pt>
              <c:pt idx="6014">
                <c:v>-2E-3</c:v>
              </c:pt>
              <c:pt idx="6015">
                <c:v>-2E-3</c:v>
              </c:pt>
              <c:pt idx="6016">
                <c:v>-2E-3</c:v>
              </c:pt>
              <c:pt idx="6017">
                <c:v>-2E-3</c:v>
              </c:pt>
              <c:pt idx="6018">
                <c:v>-2E-3</c:v>
              </c:pt>
              <c:pt idx="6019">
                <c:v>-2E-3</c:v>
              </c:pt>
              <c:pt idx="6020">
                <c:v>-2E-3</c:v>
              </c:pt>
              <c:pt idx="6021">
                <c:v>-2E-3</c:v>
              </c:pt>
              <c:pt idx="6022">
                <c:v>-2E-3</c:v>
              </c:pt>
              <c:pt idx="6023">
                <c:v>-2E-3</c:v>
              </c:pt>
              <c:pt idx="6024">
                <c:v>-2E-3</c:v>
              </c:pt>
              <c:pt idx="6025">
                <c:v>-2E-3</c:v>
              </c:pt>
              <c:pt idx="6026">
                <c:v>-2E-3</c:v>
              </c:pt>
              <c:pt idx="6027">
                <c:v>-2E-3</c:v>
              </c:pt>
              <c:pt idx="6028">
                <c:v>-2E-3</c:v>
              </c:pt>
              <c:pt idx="6029">
                <c:v>-2E-3</c:v>
              </c:pt>
              <c:pt idx="6030">
                <c:v>-2E-3</c:v>
              </c:pt>
              <c:pt idx="6031">
                <c:v>-2E-3</c:v>
              </c:pt>
              <c:pt idx="6032">
                <c:v>-2E-3</c:v>
              </c:pt>
              <c:pt idx="6033">
                <c:v>-2E-3</c:v>
              </c:pt>
              <c:pt idx="6034">
                <c:v>-2E-3</c:v>
              </c:pt>
              <c:pt idx="6035">
                <c:v>-2E-3</c:v>
              </c:pt>
              <c:pt idx="6036">
                <c:v>-2E-3</c:v>
              </c:pt>
              <c:pt idx="6037">
                <c:v>-2E-3</c:v>
              </c:pt>
              <c:pt idx="6038">
                <c:v>-2E-3</c:v>
              </c:pt>
              <c:pt idx="6039">
                <c:v>-2E-3</c:v>
              </c:pt>
              <c:pt idx="6040">
                <c:v>-2E-3</c:v>
              </c:pt>
              <c:pt idx="6041">
                <c:v>-2E-3</c:v>
              </c:pt>
              <c:pt idx="6042">
                <c:v>-2E-3</c:v>
              </c:pt>
              <c:pt idx="6043">
                <c:v>-2E-3</c:v>
              </c:pt>
              <c:pt idx="6044">
                <c:v>-2E-3</c:v>
              </c:pt>
              <c:pt idx="6045">
                <c:v>-2E-3</c:v>
              </c:pt>
              <c:pt idx="6046">
                <c:v>-2E-3</c:v>
              </c:pt>
              <c:pt idx="6047">
                <c:v>-2E-3</c:v>
              </c:pt>
              <c:pt idx="6048">
                <c:v>-2E-3</c:v>
              </c:pt>
              <c:pt idx="6049">
                <c:v>-2E-3</c:v>
              </c:pt>
              <c:pt idx="6050">
                <c:v>-2E-3</c:v>
              </c:pt>
              <c:pt idx="6051">
                <c:v>-2E-3</c:v>
              </c:pt>
              <c:pt idx="6052">
                <c:v>-2E-3</c:v>
              </c:pt>
              <c:pt idx="6053">
                <c:v>-2E-3</c:v>
              </c:pt>
              <c:pt idx="6054">
                <c:v>-2E-3</c:v>
              </c:pt>
              <c:pt idx="6055">
                <c:v>-2E-3</c:v>
              </c:pt>
              <c:pt idx="6056">
                <c:v>-2E-3</c:v>
              </c:pt>
              <c:pt idx="6057">
                <c:v>-2E-3</c:v>
              </c:pt>
              <c:pt idx="6058">
                <c:v>-2E-3</c:v>
              </c:pt>
              <c:pt idx="6059">
                <c:v>-2E-3</c:v>
              </c:pt>
              <c:pt idx="6060">
                <c:v>-2E-3</c:v>
              </c:pt>
              <c:pt idx="6061">
                <c:v>-2E-3</c:v>
              </c:pt>
              <c:pt idx="6062">
                <c:v>-2E-3</c:v>
              </c:pt>
              <c:pt idx="6063">
                <c:v>-2E-3</c:v>
              </c:pt>
              <c:pt idx="6064">
                <c:v>-2E-3</c:v>
              </c:pt>
              <c:pt idx="6065">
                <c:v>-2E-3</c:v>
              </c:pt>
              <c:pt idx="6066">
                <c:v>-2E-3</c:v>
              </c:pt>
              <c:pt idx="6067">
                <c:v>-2E-3</c:v>
              </c:pt>
              <c:pt idx="6068">
                <c:v>-2E-3</c:v>
              </c:pt>
              <c:pt idx="6069">
                <c:v>-2E-3</c:v>
              </c:pt>
              <c:pt idx="6070">
                <c:v>-2E-3</c:v>
              </c:pt>
              <c:pt idx="6071">
                <c:v>-2E-3</c:v>
              </c:pt>
              <c:pt idx="6072">
                <c:v>-2E-3</c:v>
              </c:pt>
              <c:pt idx="6073">
                <c:v>-2E-3</c:v>
              </c:pt>
              <c:pt idx="6074">
                <c:v>-2E-3</c:v>
              </c:pt>
              <c:pt idx="6075">
                <c:v>-2E-3</c:v>
              </c:pt>
              <c:pt idx="6076">
                <c:v>-2E-3</c:v>
              </c:pt>
              <c:pt idx="6077">
                <c:v>-2E-3</c:v>
              </c:pt>
              <c:pt idx="6078">
                <c:v>-2E-3</c:v>
              </c:pt>
              <c:pt idx="6079">
                <c:v>-2E-3</c:v>
              </c:pt>
              <c:pt idx="6080">
                <c:v>-2E-3</c:v>
              </c:pt>
              <c:pt idx="6081">
                <c:v>-2E-3</c:v>
              </c:pt>
              <c:pt idx="6082">
                <c:v>-2E-3</c:v>
              </c:pt>
              <c:pt idx="6083">
                <c:v>-2E-3</c:v>
              </c:pt>
              <c:pt idx="6084">
                <c:v>-2E-3</c:v>
              </c:pt>
              <c:pt idx="6085">
                <c:v>-2E-3</c:v>
              </c:pt>
              <c:pt idx="6086">
                <c:v>-2E-3</c:v>
              </c:pt>
              <c:pt idx="6087">
                <c:v>-2E-3</c:v>
              </c:pt>
              <c:pt idx="6088">
                <c:v>-2E-3</c:v>
              </c:pt>
              <c:pt idx="6089">
                <c:v>-2E-3</c:v>
              </c:pt>
              <c:pt idx="6090">
                <c:v>-2E-3</c:v>
              </c:pt>
              <c:pt idx="6091">
                <c:v>-2E-3</c:v>
              </c:pt>
              <c:pt idx="6092">
                <c:v>-2E-3</c:v>
              </c:pt>
              <c:pt idx="6093">
                <c:v>-2E-3</c:v>
              </c:pt>
              <c:pt idx="6094">
                <c:v>-2E-3</c:v>
              </c:pt>
              <c:pt idx="6095">
                <c:v>-2E-3</c:v>
              </c:pt>
              <c:pt idx="6096">
                <c:v>-2E-3</c:v>
              </c:pt>
              <c:pt idx="6097">
                <c:v>-2E-3</c:v>
              </c:pt>
              <c:pt idx="6098">
                <c:v>-2E-3</c:v>
              </c:pt>
              <c:pt idx="6099">
                <c:v>-2E-3</c:v>
              </c:pt>
              <c:pt idx="6100">
                <c:v>-2E-3</c:v>
              </c:pt>
              <c:pt idx="6101">
                <c:v>-2E-3</c:v>
              </c:pt>
              <c:pt idx="6102">
                <c:v>-2E-3</c:v>
              </c:pt>
              <c:pt idx="6103">
                <c:v>-2E-3</c:v>
              </c:pt>
              <c:pt idx="6104">
                <c:v>-2E-3</c:v>
              </c:pt>
              <c:pt idx="6105">
                <c:v>-2E-3</c:v>
              </c:pt>
              <c:pt idx="6106">
                <c:v>-2E-3</c:v>
              </c:pt>
              <c:pt idx="6107">
                <c:v>-2E-3</c:v>
              </c:pt>
              <c:pt idx="6108">
                <c:v>-2E-3</c:v>
              </c:pt>
              <c:pt idx="6109">
                <c:v>-2E-3</c:v>
              </c:pt>
              <c:pt idx="6110">
                <c:v>-2E-3</c:v>
              </c:pt>
              <c:pt idx="6111">
                <c:v>-2E-3</c:v>
              </c:pt>
              <c:pt idx="6112">
                <c:v>-2E-3</c:v>
              </c:pt>
              <c:pt idx="6113">
                <c:v>-2E-3</c:v>
              </c:pt>
              <c:pt idx="6114">
                <c:v>-2E-3</c:v>
              </c:pt>
              <c:pt idx="6115">
                <c:v>-2E-3</c:v>
              </c:pt>
              <c:pt idx="6116">
                <c:v>-2E-3</c:v>
              </c:pt>
              <c:pt idx="6117">
                <c:v>-2E-3</c:v>
              </c:pt>
              <c:pt idx="6118">
                <c:v>-2E-3</c:v>
              </c:pt>
              <c:pt idx="6119">
                <c:v>-2E-3</c:v>
              </c:pt>
              <c:pt idx="6120">
                <c:v>-2E-3</c:v>
              </c:pt>
              <c:pt idx="6121">
                <c:v>-2E-3</c:v>
              </c:pt>
              <c:pt idx="6122">
                <c:v>-2E-3</c:v>
              </c:pt>
              <c:pt idx="6123">
                <c:v>-2E-3</c:v>
              </c:pt>
              <c:pt idx="6124">
                <c:v>-2E-3</c:v>
              </c:pt>
              <c:pt idx="6125">
                <c:v>-2E-3</c:v>
              </c:pt>
              <c:pt idx="6126">
                <c:v>-2E-3</c:v>
              </c:pt>
              <c:pt idx="6127">
                <c:v>-2E-3</c:v>
              </c:pt>
              <c:pt idx="6128">
                <c:v>-2E-3</c:v>
              </c:pt>
              <c:pt idx="6129">
                <c:v>-2E-3</c:v>
              </c:pt>
              <c:pt idx="6130">
                <c:v>-2E-3</c:v>
              </c:pt>
              <c:pt idx="6131">
                <c:v>-2E-3</c:v>
              </c:pt>
              <c:pt idx="6132">
                <c:v>-2E-3</c:v>
              </c:pt>
              <c:pt idx="6133">
                <c:v>-2E-3</c:v>
              </c:pt>
              <c:pt idx="6134">
                <c:v>-2E-3</c:v>
              </c:pt>
              <c:pt idx="6135">
                <c:v>-2E-3</c:v>
              </c:pt>
              <c:pt idx="6136">
                <c:v>-2E-3</c:v>
              </c:pt>
              <c:pt idx="6137">
                <c:v>-2E-3</c:v>
              </c:pt>
              <c:pt idx="6138">
                <c:v>-2E-3</c:v>
              </c:pt>
              <c:pt idx="6139">
                <c:v>-2E-3</c:v>
              </c:pt>
              <c:pt idx="6140">
                <c:v>-2E-3</c:v>
              </c:pt>
              <c:pt idx="6141">
                <c:v>-2E-3</c:v>
              </c:pt>
              <c:pt idx="6142">
                <c:v>-2E-3</c:v>
              </c:pt>
              <c:pt idx="6143">
                <c:v>-2E-3</c:v>
              </c:pt>
              <c:pt idx="6144">
                <c:v>-2E-3</c:v>
              </c:pt>
              <c:pt idx="6145">
                <c:v>-2E-3</c:v>
              </c:pt>
              <c:pt idx="6146">
                <c:v>-2E-3</c:v>
              </c:pt>
              <c:pt idx="6147">
                <c:v>-2E-3</c:v>
              </c:pt>
              <c:pt idx="6148">
                <c:v>-2E-3</c:v>
              </c:pt>
              <c:pt idx="6149">
                <c:v>-2E-3</c:v>
              </c:pt>
              <c:pt idx="6150">
                <c:v>-2E-3</c:v>
              </c:pt>
              <c:pt idx="6151">
                <c:v>-2E-3</c:v>
              </c:pt>
              <c:pt idx="6152">
                <c:v>-2E-3</c:v>
              </c:pt>
              <c:pt idx="6153">
                <c:v>-2E-3</c:v>
              </c:pt>
              <c:pt idx="6154">
                <c:v>-2E-3</c:v>
              </c:pt>
              <c:pt idx="6155">
                <c:v>-2E-3</c:v>
              </c:pt>
              <c:pt idx="6156">
                <c:v>-2E-3</c:v>
              </c:pt>
              <c:pt idx="6157">
                <c:v>-2E-3</c:v>
              </c:pt>
              <c:pt idx="6158">
                <c:v>-2E-3</c:v>
              </c:pt>
              <c:pt idx="6159">
                <c:v>-2E-3</c:v>
              </c:pt>
              <c:pt idx="6160">
                <c:v>-2E-3</c:v>
              </c:pt>
              <c:pt idx="6161">
                <c:v>-2E-3</c:v>
              </c:pt>
              <c:pt idx="6162">
                <c:v>-2E-3</c:v>
              </c:pt>
              <c:pt idx="6163">
                <c:v>-2E-3</c:v>
              </c:pt>
              <c:pt idx="6164">
                <c:v>-2E-3</c:v>
              </c:pt>
              <c:pt idx="6165">
                <c:v>-2E-3</c:v>
              </c:pt>
              <c:pt idx="6166">
                <c:v>-2E-3</c:v>
              </c:pt>
              <c:pt idx="6167">
                <c:v>-2E-3</c:v>
              </c:pt>
              <c:pt idx="6168">
                <c:v>-2E-3</c:v>
              </c:pt>
              <c:pt idx="6169">
                <c:v>-2E-3</c:v>
              </c:pt>
              <c:pt idx="6170">
                <c:v>-2E-3</c:v>
              </c:pt>
              <c:pt idx="6171">
                <c:v>-2E-3</c:v>
              </c:pt>
              <c:pt idx="6172">
                <c:v>-2E-3</c:v>
              </c:pt>
              <c:pt idx="6173">
                <c:v>-2E-3</c:v>
              </c:pt>
              <c:pt idx="6174">
                <c:v>-2E-3</c:v>
              </c:pt>
              <c:pt idx="6175">
                <c:v>-2E-3</c:v>
              </c:pt>
              <c:pt idx="6176">
                <c:v>-2E-3</c:v>
              </c:pt>
              <c:pt idx="6177">
                <c:v>-2E-3</c:v>
              </c:pt>
              <c:pt idx="6178">
                <c:v>-2E-3</c:v>
              </c:pt>
              <c:pt idx="6179">
                <c:v>-2E-3</c:v>
              </c:pt>
              <c:pt idx="6180">
                <c:v>-2E-3</c:v>
              </c:pt>
              <c:pt idx="6181">
                <c:v>-2E-3</c:v>
              </c:pt>
              <c:pt idx="6182">
                <c:v>-2E-3</c:v>
              </c:pt>
              <c:pt idx="6183">
                <c:v>-2E-3</c:v>
              </c:pt>
              <c:pt idx="6184">
                <c:v>-2E-3</c:v>
              </c:pt>
              <c:pt idx="6185">
                <c:v>-2E-3</c:v>
              </c:pt>
              <c:pt idx="6186">
                <c:v>-2E-3</c:v>
              </c:pt>
              <c:pt idx="6187">
                <c:v>-2E-3</c:v>
              </c:pt>
              <c:pt idx="6188">
                <c:v>-2E-3</c:v>
              </c:pt>
              <c:pt idx="6189">
                <c:v>-2E-3</c:v>
              </c:pt>
              <c:pt idx="6190">
                <c:v>-2E-3</c:v>
              </c:pt>
              <c:pt idx="6191">
                <c:v>-2E-3</c:v>
              </c:pt>
              <c:pt idx="6192">
                <c:v>-2E-3</c:v>
              </c:pt>
              <c:pt idx="6193">
                <c:v>-2E-3</c:v>
              </c:pt>
              <c:pt idx="6194">
                <c:v>-2E-3</c:v>
              </c:pt>
              <c:pt idx="6195">
                <c:v>-2E-3</c:v>
              </c:pt>
              <c:pt idx="6196">
                <c:v>-2E-3</c:v>
              </c:pt>
              <c:pt idx="6197">
                <c:v>-2E-3</c:v>
              </c:pt>
              <c:pt idx="6198">
                <c:v>-2E-3</c:v>
              </c:pt>
              <c:pt idx="6199">
                <c:v>-2E-3</c:v>
              </c:pt>
              <c:pt idx="6200">
                <c:v>-2E-3</c:v>
              </c:pt>
              <c:pt idx="6201">
                <c:v>-2E-3</c:v>
              </c:pt>
              <c:pt idx="6202">
                <c:v>-2E-3</c:v>
              </c:pt>
              <c:pt idx="6203">
                <c:v>-2E-3</c:v>
              </c:pt>
              <c:pt idx="6204">
                <c:v>-2E-3</c:v>
              </c:pt>
              <c:pt idx="6205">
                <c:v>-2E-3</c:v>
              </c:pt>
              <c:pt idx="6206">
                <c:v>-2E-3</c:v>
              </c:pt>
              <c:pt idx="6207">
                <c:v>-2E-3</c:v>
              </c:pt>
              <c:pt idx="6208">
                <c:v>-2E-3</c:v>
              </c:pt>
              <c:pt idx="6209">
                <c:v>-2E-3</c:v>
              </c:pt>
              <c:pt idx="6210">
                <c:v>-2E-3</c:v>
              </c:pt>
              <c:pt idx="6211">
                <c:v>-2E-3</c:v>
              </c:pt>
              <c:pt idx="6212">
                <c:v>-2E-3</c:v>
              </c:pt>
              <c:pt idx="6213">
                <c:v>-2E-3</c:v>
              </c:pt>
              <c:pt idx="6214">
                <c:v>-2E-3</c:v>
              </c:pt>
              <c:pt idx="6215">
                <c:v>-2E-3</c:v>
              </c:pt>
              <c:pt idx="6216">
                <c:v>-2E-3</c:v>
              </c:pt>
              <c:pt idx="6217">
                <c:v>-2E-3</c:v>
              </c:pt>
              <c:pt idx="6218">
                <c:v>-2E-3</c:v>
              </c:pt>
              <c:pt idx="6219">
                <c:v>-2E-3</c:v>
              </c:pt>
              <c:pt idx="6220">
                <c:v>-2E-3</c:v>
              </c:pt>
              <c:pt idx="6221">
                <c:v>-2E-3</c:v>
              </c:pt>
              <c:pt idx="6222">
                <c:v>-2E-3</c:v>
              </c:pt>
              <c:pt idx="6223">
                <c:v>-2E-3</c:v>
              </c:pt>
              <c:pt idx="6224">
                <c:v>-2E-3</c:v>
              </c:pt>
              <c:pt idx="6225">
                <c:v>-2E-3</c:v>
              </c:pt>
              <c:pt idx="6226">
                <c:v>-2E-3</c:v>
              </c:pt>
              <c:pt idx="6227">
                <c:v>-2E-3</c:v>
              </c:pt>
              <c:pt idx="6228">
                <c:v>-2E-3</c:v>
              </c:pt>
              <c:pt idx="6229">
                <c:v>-2E-3</c:v>
              </c:pt>
              <c:pt idx="6230">
                <c:v>-2E-3</c:v>
              </c:pt>
              <c:pt idx="6231">
                <c:v>-2E-3</c:v>
              </c:pt>
              <c:pt idx="6232">
                <c:v>-2E-3</c:v>
              </c:pt>
              <c:pt idx="6233">
                <c:v>-2E-3</c:v>
              </c:pt>
              <c:pt idx="6234">
                <c:v>-2E-3</c:v>
              </c:pt>
              <c:pt idx="6235">
                <c:v>-2E-3</c:v>
              </c:pt>
              <c:pt idx="6236">
                <c:v>-2E-3</c:v>
              </c:pt>
              <c:pt idx="6237">
                <c:v>-2E-3</c:v>
              </c:pt>
              <c:pt idx="6238">
                <c:v>-2E-3</c:v>
              </c:pt>
              <c:pt idx="6239">
                <c:v>-2E-3</c:v>
              </c:pt>
              <c:pt idx="6240">
                <c:v>-2E-3</c:v>
              </c:pt>
              <c:pt idx="6241">
                <c:v>-2E-3</c:v>
              </c:pt>
              <c:pt idx="6242">
                <c:v>-2E-3</c:v>
              </c:pt>
              <c:pt idx="6243">
                <c:v>-2E-3</c:v>
              </c:pt>
              <c:pt idx="6244">
                <c:v>-2E-3</c:v>
              </c:pt>
              <c:pt idx="6245">
                <c:v>-2E-3</c:v>
              </c:pt>
              <c:pt idx="6246">
                <c:v>-2E-3</c:v>
              </c:pt>
              <c:pt idx="6247">
                <c:v>-2E-3</c:v>
              </c:pt>
              <c:pt idx="6248">
                <c:v>-2E-3</c:v>
              </c:pt>
              <c:pt idx="6249">
                <c:v>-2E-3</c:v>
              </c:pt>
              <c:pt idx="6250">
                <c:v>-2E-3</c:v>
              </c:pt>
              <c:pt idx="6251">
                <c:v>-2E-3</c:v>
              </c:pt>
              <c:pt idx="6252">
                <c:v>-2E-3</c:v>
              </c:pt>
              <c:pt idx="6253">
                <c:v>-2E-3</c:v>
              </c:pt>
              <c:pt idx="6254">
                <c:v>-2E-3</c:v>
              </c:pt>
              <c:pt idx="6255">
                <c:v>-2E-3</c:v>
              </c:pt>
              <c:pt idx="6256">
                <c:v>-2E-3</c:v>
              </c:pt>
              <c:pt idx="6257">
                <c:v>-2E-3</c:v>
              </c:pt>
              <c:pt idx="6258">
                <c:v>-2E-3</c:v>
              </c:pt>
              <c:pt idx="6259">
                <c:v>-2E-3</c:v>
              </c:pt>
              <c:pt idx="6260">
                <c:v>-2E-3</c:v>
              </c:pt>
              <c:pt idx="6261">
                <c:v>-2E-3</c:v>
              </c:pt>
              <c:pt idx="6262">
                <c:v>-2E-3</c:v>
              </c:pt>
              <c:pt idx="6263">
                <c:v>-2E-3</c:v>
              </c:pt>
              <c:pt idx="6264">
                <c:v>-2E-3</c:v>
              </c:pt>
              <c:pt idx="6265">
                <c:v>-2E-3</c:v>
              </c:pt>
              <c:pt idx="6266">
                <c:v>-2E-3</c:v>
              </c:pt>
              <c:pt idx="6267">
                <c:v>-2E-3</c:v>
              </c:pt>
              <c:pt idx="6268">
                <c:v>-2E-3</c:v>
              </c:pt>
              <c:pt idx="6269">
                <c:v>-2E-3</c:v>
              </c:pt>
              <c:pt idx="6270">
                <c:v>-2E-3</c:v>
              </c:pt>
              <c:pt idx="6271">
                <c:v>-2E-3</c:v>
              </c:pt>
              <c:pt idx="6272">
                <c:v>-2E-3</c:v>
              </c:pt>
              <c:pt idx="6273">
                <c:v>-2E-3</c:v>
              </c:pt>
              <c:pt idx="6274">
                <c:v>-2E-3</c:v>
              </c:pt>
              <c:pt idx="6275">
                <c:v>-2E-3</c:v>
              </c:pt>
              <c:pt idx="6276">
                <c:v>-2E-3</c:v>
              </c:pt>
              <c:pt idx="6277">
                <c:v>-2E-3</c:v>
              </c:pt>
              <c:pt idx="6278">
                <c:v>-2E-3</c:v>
              </c:pt>
              <c:pt idx="6279">
                <c:v>-2E-3</c:v>
              </c:pt>
              <c:pt idx="6280">
                <c:v>-2E-3</c:v>
              </c:pt>
              <c:pt idx="6281">
                <c:v>-2E-3</c:v>
              </c:pt>
              <c:pt idx="6282">
                <c:v>-2E-3</c:v>
              </c:pt>
              <c:pt idx="6283">
                <c:v>-2E-3</c:v>
              </c:pt>
              <c:pt idx="6284">
                <c:v>-2E-3</c:v>
              </c:pt>
              <c:pt idx="6285">
                <c:v>-2E-3</c:v>
              </c:pt>
              <c:pt idx="6286">
                <c:v>-2E-3</c:v>
              </c:pt>
              <c:pt idx="6287">
                <c:v>-2E-3</c:v>
              </c:pt>
              <c:pt idx="6288">
                <c:v>-2E-3</c:v>
              </c:pt>
              <c:pt idx="6289">
                <c:v>-2E-3</c:v>
              </c:pt>
              <c:pt idx="6290">
                <c:v>-2E-3</c:v>
              </c:pt>
              <c:pt idx="6291">
                <c:v>-2E-3</c:v>
              </c:pt>
              <c:pt idx="6292">
                <c:v>-2E-3</c:v>
              </c:pt>
              <c:pt idx="6293">
                <c:v>-2E-3</c:v>
              </c:pt>
              <c:pt idx="6294">
                <c:v>-2E-3</c:v>
              </c:pt>
              <c:pt idx="6295">
                <c:v>-2E-3</c:v>
              </c:pt>
              <c:pt idx="6296">
                <c:v>-2E-3</c:v>
              </c:pt>
              <c:pt idx="6297">
                <c:v>-2E-3</c:v>
              </c:pt>
              <c:pt idx="6298">
                <c:v>-2E-3</c:v>
              </c:pt>
              <c:pt idx="6299">
                <c:v>-2E-3</c:v>
              </c:pt>
              <c:pt idx="6300">
                <c:v>-2E-3</c:v>
              </c:pt>
              <c:pt idx="6301">
                <c:v>-2E-3</c:v>
              </c:pt>
              <c:pt idx="6302">
                <c:v>-2E-3</c:v>
              </c:pt>
              <c:pt idx="6303">
                <c:v>-2E-3</c:v>
              </c:pt>
              <c:pt idx="6304">
                <c:v>-2E-3</c:v>
              </c:pt>
              <c:pt idx="6305">
                <c:v>-2E-3</c:v>
              </c:pt>
              <c:pt idx="6306">
                <c:v>-2E-3</c:v>
              </c:pt>
              <c:pt idx="6307">
                <c:v>-2E-3</c:v>
              </c:pt>
              <c:pt idx="6308">
                <c:v>-2E-3</c:v>
              </c:pt>
              <c:pt idx="6309">
                <c:v>-2E-3</c:v>
              </c:pt>
              <c:pt idx="6310">
                <c:v>-2E-3</c:v>
              </c:pt>
              <c:pt idx="6311">
                <c:v>-2E-3</c:v>
              </c:pt>
              <c:pt idx="6312">
                <c:v>-2E-3</c:v>
              </c:pt>
              <c:pt idx="6313">
                <c:v>-2E-3</c:v>
              </c:pt>
              <c:pt idx="6314">
                <c:v>-2E-3</c:v>
              </c:pt>
              <c:pt idx="6315">
                <c:v>-2E-3</c:v>
              </c:pt>
              <c:pt idx="6316">
                <c:v>-2E-3</c:v>
              </c:pt>
              <c:pt idx="6317">
                <c:v>-2E-3</c:v>
              </c:pt>
              <c:pt idx="6318">
                <c:v>-2E-3</c:v>
              </c:pt>
              <c:pt idx="6319">
                <c:v>-2E-3</c:v>
              </c:pt>
              <c:pt idx="6320">
                <c:v>-2E-3</c:v>
              </c:pt>
              <c:pt idx="6321">
                <c:v>-2E-3</c:v>
              </c:pt>
              <c:pt idx="6322">
                <c:v>-2E-3</c:v>
              </c:pt>
              <c:pt idx="6323">
                <c:v>-2E-3</c:v>
              </c:pt>
              <c:pt idx="6324">
                <c:v>-2E-3</c:v>
              </c:pt>
              <c:pt idx="6325">
                <c:v>-2E-3</c:v>
              </c:pt>
              <c:pt idx="6326">
                <c:v>-2E-3</c:v>
              </c:pt>
              <c:pt idx="6327">
                <c:v>-2E-3</c:v>
              </c:pt>
              <c:pt idx="6328">
                <c:v>-2E-3</c:v>
              </c:pt>
              <c:pt idx="6329">
                <c:v>-2E-3</c:v>
              </c:pt>
              <c:pt idx="6330">
                <c:v>-2E-3</c:v>
              </c:pt>
              <c:pt idx="6331">
                <c:v>-2E-3</c:v>
              </c:pt>
              <c:pt idx="6332">
                <c:v>-2E-3</c:v>
              </c:pt>
              <c:pt idx="6333">
                <c:v>-2E-3</c:v>
              </c:pt>
              <c:pt idx="6334">
                <c:v>-2E-3</c:v>
              </c:pt>
              <c:pt idx="6335">
                <c:v>-2E-3</c:v>
              </c:pt>
              <c:pt idx="6336">
                <c:v>-2E-3</c:v>
              </c:pt>
              <c:pt idx="6337">
                <c:v>-2E-3</c:v>
              </c:pt>
              <c:pt idx="6338">
                <c:v>-2E-3</c:v>
              </c:pt>
              <c:pt idx="6339">
                <c:v>-2E-3</c:v>
              </c:pt>
              <c:pt idx="6340">
                <c:v>-2E-3</c:v>
              </c:pt>
              <c:pt idx="6341">
                <c:v>-2E-3</c:v>
              </c:pt>
              <c:pt idx="6342">
                <c:v>-2E-3</c:v>
              </c:pt>
              <c:pt idx="6343">
                <c:v>-2E-3</c:v>
              </c:pt>
              <c:pt idx="6344">
                <c:v>-2E-3</c:v>
              </c:pt>
              <c:pt idx="6345">
                <c:v>-2E-3</c:v>
              </c:pt>
              <c:pt idx="6346">
                <c:v>-2E-3</c:v>
              </c:pt>
              <c:pt idx="6347">
                <c:v>-2E-3</c:v>
              </c:pt>
              <c:pt idx="6348">
                <c:v>-2E-3</c:v>
              </c:pt>
              <c:pt idx="6349">
                <c:v>-2E-3</c:v>
              </c:pt>
              <c:pt idx="6350">
                <c:v>-2E-3</c:v>
              </c:pt>
              <c:pt idx="6351">
                <c:v>-2E-3</c:v>
              </c:pt>
              <c:pt idx="6352">
                <c:v>-2E-3</c:v>
              </c:pt>
              <c:pt idx="6353">
                <c:v>-2E-3</c:v>
              </c:pt>
              <c:pt idx="6354">
                <c:v>-2E-3</c:v>
              </c:pt>
              <c:pt idx="6355">
                <c:v>-2E-3</c:v>
              </c:pt>
              <c:pt idx="6356">
                <c:v>-2E-3</c:v>
              </c:pt>
              <c:pt idx="6357">
                <c:v>-2E-3</c:v>
              </c:pt>
              <c:pt idx="6358">
                <c:v>-2E-3</c:v>
              </c:pt>
              <c:pt idx="6359">
                <c:v>-2E-3</c:v>
              </c:pt>
              <c:pt idx="6360">
                <c:v>-2E-3</c:v>
              </c:pt>
              <c:pt idx="6361">
                <c:v>-2E-3</c:v>
              </c:pt>
              <c:pt idx="6362">
                <c:v>-2E-3</c:v>
              </c:pt>
              <c:pt idx="6363">
                <c:v>-2E-3</c:v>
              </c:pt>
              <c:pt idx="6364">
                <c:v>-2E-3</c:v>
              </c:pt>
              <c:pt idx="6365">
                <c:v>-2E-3</c:v>
              </c:pt>
              <c:pt idx="6366">
                <c:v>-2E-3</c:v>
              </c:pt>
              <c:pt idx="6367">
                <c:v>-2E-3</c:v>
              </c:pt>
              <c:pt idx="6368">
                <c:v>-2E-3</c:v>
              </c:pt>
              <c:pt idx="6369">
                <c:v>-2E-3</c:v>
              </c:pt>
              <c:pt idx="6370">
                <c:v>-2E-3</c:v>
              </c:pt>
              <c:pt idx="6371">
                <c:v>-2E-3</c:v>
              </c:pt>
              <c:pt idx="6372">
                <c:v>-2E-3</c:v>
              </c:pt>
              <c:pt idx="6373">
                <c:v>-2E-3</c:v>
              </c:pt>
              <c:pt idx="6374">
                <c:v>-2E-3</c:v>
              </c:pt>
              <c:pt idx="6375">
                <c:v>-2E-3</c:v>
              </c:pt>
              <c:pt idx="6376">
                <c:v>-2E-3</c:v>
              </c:pt>
              <c:pt idx="6377">
                <c:v>-2E-3</c:v>
              </c:pt>
              <c:pt idx="6378">
                <c:v>-2E-3</c:v>
              </c:pt>
              <c:pt idx="6379">
                <c:v>-2E-3</c:v>
              </c:pt>
              <c:pt idx="6380">
                <c:v>-2E-3</c:v>
              </c:pt>
              <c:pt idx="6381">
                <c:v>-2E-3</c:v>
              </c:pt>
              <c:pt idx="6382">
                <c:v>-2E-3</c:v>
              </c:pt>
              <c:pt idx="6383">
                <c:v>-2E-3</c:v>
              </c:pt>
              <c:pt idx="6384">
                <c:v>-2E-3</c:v>
              </c:pt>
              <c:pt idx="6385">
                <c:v>-2E-3</c:v>
              </c:pt>
              <c:pt idx="6386">
                <c:v>-2E-3</c:v>
              </c:pt>
              <c:pt idx="6387">
                <c:v>-2E-3</c:v>
              </c:pt>
              <c:pt idx="6388">
                <c:v>-2E-3</c:v>
              </c:pt>
              <c:pt idx="6389">
                <c:v>-2E-3</c:v>
              </c:pt>
              <c:pt idx="6390">
                <c:v>-2E-3</c:v>
              </c:pt>
              <c:pt idx="6391">
                <c:v>-2E-3</c:v>
              </c:pt>
              <c:pt idx="6392">
                <c:v>-2E-3</c:v>
              </c:pt>
              <c:pt idx="6393">
                <c:v>-2E-3</c:v>
              </c:pt>
              <c:pt idx="6394">
                <c:v>-2E-3</c:v>
              </c:pt>
              <c:pt idx="6395">
                <c:v>-2E-3</c:v>
              </c:pt>
              <c:pt idx="6396">
                <c:v>-2E-3</c:v>
              </c:pt>
              <c:pt idx="6397">
                <c:v>-2E-3</c:v>
              </c:pt>
              <c:pt idx="6398">
                <c:v>-2E-3</c:v>
              </c:pt>
              <c:pt idx="6399">
                <c:v>-2E-3</c:v>
              </c:pt>
              <c:pt idx="6400">
                <c:v>-2E-3</c:v>
              </c:pt>
              <c:pt idx="6401">
                <c:v>-2E-3</c:v>
              </c:pt>
              <c:pt idx="6402">
                <c:v>-2E-3</c:v>
              </c:pt>
              <c:pt idx="6403">
                <c:v>-2E-3</c:v>
              </c:pt>
              <c:pt idx="6404">
                <c:v>-2E-3</c:v>
              </c:pt>
              <c:pt idx="6405">
                <c:v>-2E-3</c:v>
              </c:pt>
              <c:pt idx="6406">
                <c:v>-2E-3</c:v>
              </c:pt>
              <c:pt idx="6407">
                <c:v>-2E-3</c:v>
              </c:pt>
              <c:pt idx="6408">
                <c:v>-2E-3</c:v>
              </c:pt>
              <c:pt idx="6409">
                <c:v>-2E-3</c:v>
              </c:pt>
              <c:pt idx="6410">
                <c:v>-2E-3</c:v>
              </c:pt>
              <c:pt idx="6411">
                <c:v>-2E-3</c:v>
              </c:pt>
              <c:pt idx="6412">
                <c:v>-2E-3</c:v>
              </c:pt>
              <c:pt idx="6413">
                <c:v>-2E-3</c:v>
              </c:pt>
              <c:pt idx="6414">
                <c:v>-2E-3</c:v>
              </c:pt>
              <c:pt idx="6415">
                <c:v>-2E-3</c:v>
              </c:pt>
              <c:pt idx="6416">
                <c:v>-2E-3</c:v>
              </c:pt>
              <c:pt idx="6417">
                <c:v>-2E-3</c:v>
              </c:pt>
              <c:pt idx="6418">
                <c:v>-2E-3</c:v>
              </c:pt>
              <c:pt idx="6419">
                <c:v>-2E-3</c:v>
              </c:pt>
              <c:pt idx="6420">
                <c:v>-2E-3</c:v>
              </c:pt>
              <c:pt idx="6421">
                <c:v>-2E-3</c:v>
              </c:pt>
              <c:pt idx="6422">
                <c:v>-2E-3</c:v>
              </c:pt>
              <c:pt idx="6423">
                <c:v>-2E-3</c:v>
              </c:pt>
              <c:pt idx="6424">
                <c:v>-2E-3</c:v>
              </c:pt>
              <c:pt idx="6425">
                <c:v>-2E-3</c:v>
              </c:pt>
              <c:pt idx="6426">
                <c:v>-2E-3</c:v>
              </c:pt>
              <c:pt idx="6427">
                <c:v>-2E-3</c:v>
              </c:pt>
              <c:pt idx="6428">
                <c:v>-2E-3</c:v>
              </c:pt>
              <c:pt idx="6429">
                <c:v>-2E-3</c:v>
              </c:pt>
              <c:pt idx="6430">
                <c:v>-2E-3</c:v>
              </c:pt>
              <c:pt idx="6431">
                <c:v>-2E-3</c:v>
              </c:pt>
              <c:pt idx="6432">
                <c:v>-2E-3</c:v>
              </c:pt>
              <c:pt idx="6433">
                <c:v>-2E-3</c:v>
              </c:pt>
              <c:pt idx="6434">
                <c:v>-2E-3</c:v>
              </c:pt>
              <c:pt idx="6435">
                <c:v>-2E-3</c:v>
              </c:pt>
              <c:pt idx="6436">
                <c:v>-2E-3</c:v>
              </c:pt>
              <c:pt idx="6437">
                <c:v>-2E-3</c:v>
              </c:pt>
              <c:pt idx="6438">
                <c:v>-2E-3</c:v>
              </c:pt>
              <c:pt idx="6439">
                <c:v>-2E-3</c:v>
              </c:pt>
              <c:pt idx="6440">
                <c:v>-2E-3</c:v>
              </c:pt>
              <c:pt idx="6441">
                <c:v>-2E-3</c:v>
              </c:pt>
              <c:pt idx="6442">
                <c:v>-2E-3</c:v>
              </c:pt>
              <c:pt idx="6443">
                <c:v>-2E-3</c:v>
              </c:pt>
              <c:pt idx="6444">
                <c:v>-2E-3</c:v>
              </c:pt>
              <c:pt idx="6445">
                <c:v>-2E-3</c:v>
              </c:pt>
              <c:pt idx="6446">
                <c:v>-2E-3</c:v>
              </c:pt>
              <c:pt idx="6447">
                <c:v>-2E-3</c:v>
              </c:pt>
              <c:pt idx="6448">
                <c:v>-2E-3</c:v>
              </c:pt>
              <c:pt idx="6449">
                <c:v>-2E-3</c:v>
              </c:pt>
              <c:pt idx="6450">
                <c:v>-2E-3</c:v>
              </c:pt>
              <c:pt idx="6451">
                <c:v>-2E-3</c:v>
              </c:pt>
              <c:pt idx="6452">
                <c:v>-2E-3</c:v>
              </c:pt>
              <c:pt idx="6453">
                <c:v>-2E-3</c:v>
              </c:pt>
              <c:pt idx="6454">
                <c:v>-2E-3</c:v>
              </c:pt>
              <c:pt idx="6455">
                <c:v>-2E-3</c:v>
              </c:pt>
              <c:pt idx="6456">
                <c:v>-2E-3</c:v>
              </c:pt>
              <c:pt idx="6457">
                <c:v>-2E-3</c:v>
              </c:pt>
              <c:pt idx="6458">
                <c:v>-2E-3</c:v>
              </c:pt>
              <c:pt idx="6459">
                <c:v>-2E-3</c:v>
              </c:pt>
              <c:pt idx="6460">
                <c:v>-2E-3</c:v>
              </c:pt>
              <c:pt idx="6461">
                <c:v>-2E-3</c:v>
              </c:pt>
              <c:pt idx="6462">
                <c:v>-2E-3</c:v>
              </c:pt>
              <c:pt idx="6463">
                <c:v>-2E-3</c:v>
              </c:pt>
              <c:pt idx="6464">
                <c:v>-2E-3</c:v>
              </c:pt>
              <c:pt idx="6465">
                <c:v>-2E-3</c:v>
              </c:pt>
              <c:pt idx="6466">
                <c:v>-2E-3</c:v>
              </c:pt>
              <c:pt idx="6467">
                <c:v>-2E-3</c:v>
              </c:pt>
              <c:pt idx="6468">
                <c:v>-2E-3</c:v>
              </c:pt>
              <c:pt idx="6469">
                <c:v>-2E-3</c:v>
              </c:pt>
              <c:pt idx="6470">
                <c:v>-2E-3</c:v>
              </c:pt>
              <c:pt idx="6471">
                <c:v>-2E-3</c:v>
              </c:pt>
              <c:pt idx="6472">
                <c:v>-2E-3</c:v>
              </c:pt>
              <c:pt idx="6473">
                <c:v>-2E-3</c:v>
              </c:pt>
              <c:pt idx="6474">
                <c:v>-2E-3</c:v>
              </c:pt>
              <c:pt idx="6475">
                <c:v>-2E-3</c:v>
              </c:pt>
              <c:pt idx="6476">
                <c:v>-2E-3</c:v>
              </c:pt>
              <c:pt idx="6477">
                <c:v>-2E-3</c:v>
              </c:pt>
              <c:pt idx="6478">
                <c:v>-2E-3</c:v>
              </c:pt>
              <c:pt idx="6479">
                <c:v>-2E-3</c:v>
              </c:pt>
              <c:pt idx="6480">
                <c:v>-2E-3</c:v>
              </c:pt>
              <c:pt idx="6481">
                <c:v>-2E-3</c:v>
              </c:pt>
              <c:pt idx="6482">
                <c:v>-2E-3</c:v>
              </c:pt>
              <c:pt idx="6483">
                <c:v>-2E-3</c:v>
              </c:pt>
              <c:pt idx="6484">
                <c:v>-2E-3</c:v>
              </c:pt>
              <c:pt idx="6485">
                <c:v>-2E-3</c:v>
              </c:pt>
              <c:pt idx="6486">
                <c:v>-2E-3</c:v>
              </c:pt>
              <c:pt idx="6487">
                <c:v>-2E-3</c:v>
              </c:pt>
              <c:pt idx="6488">
                <c:v>-2E-3</c:v>
              </c:pt>
              <c:pt idx="6489">
                <c:v>-2E-3</c:v>
              </c:pt>
              <c:pt idx="6490">
                <c:v>-2E-3</c:v>
              </c:pt>
              <c:pt idx="6491">
                <c:v>-2E-3</c:v>
              </c:pt>
              <c:pt idx="6492">
                <c:v>-2E-3</c:v>
              </c:pt>
              <c:pt idx="6493">
                <c:v>-2E-3</c:v>
              </c:pt>
              <c:pt idx="6494">
                <c:v>-2E-3</c:v>
              </c:pt>
              <c:pt idx="6495">
                <c:v>-2E-3</c:v>
              </c:pt>
              <c:pt idx="6496">
                <c:v>-2E-3</c:v>
              </c:pt>
              <c:pt idx="6497">
                <c:v>-2E-3</c:v>
              </c:pt>
              <c:pt idx="6498">
                <c:v>-2E-3</c:v>
              </c:pt>
              <c:pt idx="6499">
                <c:v>-2E-3</c:v>
              </c:pt>
              <c:pt idx="6500">
                <c:v>-2E-3</c:v>
              </c:pt>
              <c:pt idx="6501">
                <c:v>-2E-3</c:v>
              </c:pt>
              <c:pt idx="6502">
                <c:v>-2E-3</c:v>
              </c:pt>
              <c:pt idx="6503">
                <c:v>-2E-3</c:v>
              </c:pt>
              <c:pt idx="6504">
                <c:v>-2E-3</c:v>
              </c:pt>
              <c:pt idx="6505">
                <c:v>-2E-3</c:v>
              </c:pt>
              <c:pt idx="6506">
                <c:v>-2E-3</c:v>
              </c:pt>
              <c:pt idx="6507">
                <c:v>-2E-3</c:v>
              </c:pt>
              <c:pt idx="6508">
                <c:v>-2E-3</c:v>
              </c:pt>
              <c:pt idx="6509">
                <c:v>-2E-3</c:v>
              </c:pt>
              <c:pt idx="6510">
                <c:v>-2E-3</c:v>
              </c:pt>
              <c:pt idx="6511">
                <c:v>-2E-3</c:v>
              </c:pt>
              <c:pt idx="6512">
                <c:v>-2E-3</c:v>
              </c:pt>
              <c:pt idx="6513">
                <c:v>-2E-3</c:v>
              </c:pt>
              <c:pt idx="6514">
                <c:v>-2E-3</c:v>
              </c:pt>
              <c:pt idx="6515">
                <c:v>-2E-3</c:v>
              </c:pt>
              <c:pt idx="6516">
                <c:v>-2E-3</c:v>
              </c:pt>
              <c:pt idx="6517">
                <c:v>-2E-3</c:v>
              </c:pt>
              <c:pt idx="6518">
                <c:v>-2E-3</c:v>
              </c:pt>
              <c:pt idx="6519">
                <c:v>-2E-3</c:v>
              </c:pt>
              <c:pt idx="6520">
                <c:v>-2E-3</c:v>
              </c:pt>
              <c:pt idx="6521">
                <c:v>-2E-3</c:v>
              </c:pt>
              <c:pt idx="6522">
                <c:v>-2E-3</c:v>
              </c:pt>
              <c:pt idx="6523">
                <c:v>-2E-3</c:v>
              </c:pt>
              <c:pt idx="6524">
                <c:v>-2E-3</c:v>
              </c:pt>
              <c:pt idx="6525">
                <c:v>-2E-3</c:v>
              </c:pt>
              <c:pt idx="6526">
                <c:v>-2E-3</c:v>
              </c:pt>
              <c:pt idx="6527">
                <c:v>-2E-3</c:v>
              </c:pt>
              <c:pt idx="6528">
                <c:v>-2E-3</c:v>
              </c:pt>
              <c:pt idx="6529">
                <c:v>-2E-3</c:v>
              </c:pt>
              <c:pt idx="6530">
                <c:v>-2E-3</c:v>
              </c:pt>
              <c:pt idx="6531">
                <c:v>-2E-3</c:v>
              </c:pt>
              <c:pt idx="6532">
                <c:v>-2E-3</c:v>
              </c:pt>
              <c:pt idx="6533">
                <c:v>-2E-3</c:v>
              </c:pt>
              <c:pt idx="6534">
                <c:v>-2E-3</c:v>
              </c:pt>
              <c:pt idx="6535">
                <c:v>-2E-3</c:v>
              </c:pt>
              <c:pt idx="6536">
                <c:v>-2E-3</c:v>
              </c:pt>
              <c:pt idx="6537">
                <c:v>-2E-3</c:v>
              </c:pt>
              <c:pt idx="6538">
                <c:v>-2E-3</c:v>
              </c:pt>
              <c:pt idx="6539">
                <c:v>-2E-3</c:v>
              </c:pt>
              <c:pt idx="6540">
                <c:v>-2E-3</c:v>
              </c:pt>
              <c:pt idx="6541">
                <c:v>-2E-3</c:v>
              </c:pt>
              <c:pt idx="6542">
                <c:v>-2E-3</c:v>
              </c:pt>
              <c:pt idx="6543">
                <c:v>-2E-3</c:v>
              </c:pt>
              <c:pt idx="6544">
                <c:v>-2E-3</c:v>
              </c:pt>
              <c:pt idx="6545">
                <c:v>-2E-3</c:v>
              </c:pt>
              <c:pt idx="6546">
                <c:v>-2E-3</c:v>
              </c:pt>
              <c:pt idx="6547">
                <c:v>-2E-3</c:v>
              </c:pt>
              <c:pt idx="6548">
                <c:v>-2E-3</c:v>
              </c:pt>
              <c:pt idx="6549">
                <c:v>-2E-3</c:v>
              </c:pt>
              <c:pt idx="6550">
                <c:v>-2E-3</c:v>
              </c:pt>
              <c:pt idx="6551">
                <c:v>-2E-3</c:v>
              </c:pt>
              <c:pt idx="6552">
                <c:v>-2E-3</c:v>
              </c:pt>
              <c:pt idx="6553">
                <c:v>-2E-3</c:v>
              </c:pt>
              <c:pt idx="6554">
                <c:v>-2E-3</c:v>
              </c:pt>
              <c:pt idx="6555">
                <c:v>-2E-3</c:v>
              </c:pt>
              <c:pt idx="6556">
                <c:v>-2E-3</c:v>
              </c:pt>
              <c:pt idx="6557">
                <c:v>-2E-3</c:v>
              </c:pt>
              <c:pt idx="6558">
                <c:v>-2E-3</c:v>
              </c:pt>
              <c:pt idx="6559">
                <c:v>-2E-3</c:v>
              </c:pt>
              <c:pt idx="6560">
                <c:v>-2E-3</c:v>
              </c:pt>
              <c:pt idx="6561">
                <c:v>-2E-3</c:v>
              </c:pt>
              <c:pt idx="6562">
                <c:v>-2E-3</c:v>
              </c:pt>
              <c:pt idx="6563">
                <c:v>-2E-3</c:v>
              </c:pt>
              <c:pt idx="6564">
                <c:v>-2E-3</c:v>
              </c:pt>
              <c:pt idx="6565">
                <c:v>-2E-3</c:v>
              </c:pt>
              <c:pt idx="6566">
                <c:v>-2E-3</c:v>
              </c:pt>
              <c:pt idx="6567">
                <c:v>-2E-3</c:v>
              </c:pt>
              <c:pt idx="6568">
                <c:v>-2E-3</c:v>
              </c:pt>
              <c:pt idx="6569">
                <c:v>-2E-3</c:v>
              </c:pt>
              <c:pt idx="6570">
                <c:v>-2E-3</c:v>
              </c:pt>
              <c:pt idx="6571">
                <c:v>-2E-3</c:v>
              </c:pt>
              <c:pt idx="6572">
                <c:v>-2E-3</c:v>
              </c:pt>
              <c:pt idx="6573">
                <c:v>-2E-3</c:v>
              </c:pt>
              <c:pt idx="6574">
                <c:v>-2E-3</c:v>
              </c:pt>
              <c:pt idx="6575">
                <c:v>-2E-3</c:v>
              </c:pt>
              <c:pt idx="6576">
                <c:v>-2E-3</c:v>
              </c:pt>
              <c:pt idx="6577">
                <c:v>-2E-3</c:v>
              </c:pt>
              <c:pt idx="6578">
                <c:v>-2E-3</c:v>
              </c:pt>
              <c:pt idx="6579">
                <c:v>-2E-3</c:v>
              </c:pt>
              <c:pt idx="6580">
                <c:v>-2E-3</c:v>
              </c:pt>
              <c:pt idx="6581">
                <c:v>-2E-3</c:v>
              </c:pt>
              <c:pt idx="6582">
                <c:v>-2E-3</c:v>
              </c:pt>
              <c:pt idx="6583">
                <c:v>-2E-3</c:v>
              </c:pt>
              <c:pt idx="6584">
                <c:v>-2E-3</c:v>
              </c:pt>
              <c:pt idx="6585">
                <c:v>-2E-3</c:v>
              </c:pt>
              <c:pt idx="6586">
                <c:v>-2E-3</c:v>
              </c:pt>
              <c:pt idx="6587">
                <c:v>-2E-3</c:v>
              </c:pt>
              <c:pt idx="6588">
                <c:v>-2E-3</c:v>
              </c:pt>
              <c:pt idx="6589">
                <c:v>-2E-3</c:v>
              </c:pt>
              <c:pt idx="6590">
                <c:v>-2E-3</c:v>
              </c:pt>
              <c:pt idx="6591">
                <c:v>-2E-3</c:v>
              </c:pt>
              <c:pt idx="6592">
                <c:v>-2E-3</c:v>
              </c:pt>
              <c:pt idx="6593">
                <c:v>-2E-3</c:v>
              </c:pt>
              <c:pt idx="6594">
                <c:v>-2E-3</c:v>
              </c:pt>
              <c:pt idx="6595">
                <c:v>-2E-3</c:v>
              </c:pt>
              <c:pt idx="6596">
                <c:v>-2E-3</c:v>
              </c:pt>
              <c:pt idx="6597">
                <c:v>-2E-3</c:v>
              </c:pt>
              <c:pt idx="6598">
                <c:v>-2E-3</c:v>
              </c:pt>
              <c:pt idx="6599">
                <c:v>-2E-3</c:v>
              </c:pt>
              <c:pt idx="6600">
                <c:v>-2E-3</c:v>
              </c:pt>
              <c:pt idx="6601">
                <c:v>-2E-3</c:v>
              </c:pt>
              <c:pt idx="6602">
                <c:v>-2E-3</c:v>
              </c:pt>
              <c:pt idx="6603">
                <c:v>-2E-3</c:v>
              </c:pt>
              <c:pt idx="6604">
                <c:v>-2E-3</c:v>
              </c:pt>
              <c:pt idx="6605">
                <c:v>-2E-3</c:v>
              </c:pt>
              <c:pt idx="6606">
                <c:v>-2E-3</c:v>
              </c:pt>
              <c:pt idx="6607">
                <c:v>-2E-3</c:v>
              </c:pt>
              <c:pt idx="6608">
                <c:v>-2E-3</c:v>
              </c:pt>
              <c:pt idx="6609">
                <c:v>-2E-3</c:v>
              </c:pt>
              <c:pt idx="6610">
                <c:v>-2E-3</c:v>
              </c:pt>
              <c:pt idx="6611">
                <c:v>-2E-3</c:v>
              </c:pt>
              <c:pt idx="6612">
                <c:v>-2E-3</c:v>
              </c:pt>
              <c:pt idx="6613">
                <c:v>-2E-3</c:v>
              </c:pt>
              <c:pt idx="6614">
                <c:v>-2E-3</c:v>
              </c:pt>
              <c:pt idx="6615">
                <c:v>-2E-3</c:v>
              </c:pt>
              <c:pt idx="6616">
                <c:v>-2E-3</c:v>
              </c:pt>
              <c:pt idx="6617">
                <c:v>-2E-3</c:v>
              </c:pt>
              <c:pt idx="6618">
                <c:v>-2E-3</c:v>
              </c:pt>
              <c:pt idx="6619">
                <c:v>-2E-3</c:v>
              </c:pt>
              <c:pt idx="6620">
                <c:v>-2E-3</c:v>
              </c:pt>
              <c:pt idx="6621">
                <c:v>-2E-3</c:v>
              </c:pt>
              <c:pt idx="6622">
                <c:v>-2E-3</c:v>
              </c:pt>
              <c:pt idx="6623">
                <c:v>-2E-3</c:v>
              </c:pt>
              <c:pt idx="6624">
                <c:v>-2E-3</c:v>
              </c:pt>
              <c:pt idx="6625">
                <c:v>-2E-3</c:v>
              </c:pt>
              <c:pt idx="6626">
                <c:v>-2E-3</c:v>
              </c:pt>
              <c:pt idx="6627">
                <c:v>-2E-3</c:v>
              </c:pt>
              <c:pt idx="6628">
                <c:v>-2E-3</c:v>
              </c:pt>
              <c:pt idx="6629">
                <c:v>-2E-3</c:v>
              </c:pt>
              <c:pt idx="6630">
                <c:v>-2E-3</c:v>
              </c:pt>
              <c:pt idx="6631">
                <c:v>-2E-3</c:v>
              </c:pt>
              <c:pt idx="6632">
                <c:v>-2E-3</c:v>
              </c:pt>
              <c:pt idx="6633">
                <c:v>-2E-3</c:v>
              </c:pt>
              <c:pt idx="6634">
                <c:v>-2E-3</c:v>
              </c:pt>
              <c:pt idx="6635">
                <c:v>-2E-3</c:v>
              </c:pt>
              <c:pt idx="6636">
                <c:v>-2E-3</c:v>
              </c:pt>
              <c:pt idx="6637">
                <c:v>-2E-3</c:v>
              </c:pt>
              <c:pt idx="6638">
                <c:v>-2E-3</c:v>
              </c:pt>
              <c:pt idx="6639">
                <c:v>-2E-3</c:v>
              </c:pt>
              <c:pt idx="6640">
                <c:v>-2E-3</c:v>
              </c:pt>
              <c:pt idx="6641">
                <c:v>-2E-3</c:v>
              </c:pt>
              <c:pt idx="6642">
                <c:v>-2E-3</c:v>
              </c:pt>
              <c:pt idx="6643">
                <c:v>-2E-3</c:v>
              </c:pt>
              <c:pt idx="6644">
                <c:v>-2E-3</c:v>
              </c:pt>
              <c:pt idx="6645">
                <c:v>-2E-3</c:v>
              </c:pt>
              <c:pt idx="6646">
                <c:v>-2E-3</c:v>
              </c:pt>
              <c:pt idx="6647">
                <c:v>-2E-3</c:v>
              </c:pt>
              <c:pt idx="6648">
                <c:v>-2E-3</c:v>
              </c:pt>
              <c:pt idx="6649">
                <c:v>-2E-3</c:v>
              </c:pt>
              <c:pt idx="6650">
                <c:v>-2E-3</c:v>
              </c:pt>
              <c:pt idx="6651">
                <c:v>-2E-3</c:v>
              </c:pt>
              <c:pt idx="6652">
                <c:v>-2E-3</c:v>
              </c:pt>
              <c:pt idx="6653">
                <c:v>-2E-3</c:v>
              </c:pt>
              <c:pt idx="6654">
                <c:v>-2E-3</c:v>
              </c:pt>
              <c:pt idx="6655">
                <c:v>-2E-3</c:v>
              </c:pt>
              <c:pt idx="6656">
                <c:v>-2E-3</c:v>
              </c:pt>
              <c:pt idx="6657">
                <c:v>-2E-3</c:v>
              </c:pt>
              <c:pt idx="6658">
                <c:v>-2E-3</c:v>
              </c:pt>
              <c:pt idx="6659">
                <c:v>-2E-3</c:v>
              </c:pt>
              <c:pt idx="6660">
                <c:v>-2E-3</c:v>
              </c:pt>
              <c:pt idx="6661">
                <c:v>-2E-3</c:v>
              </c:pt>
              <c:pt idx="6662">
                <c:v>-2E-3</c:v>
              </c:pt>
              <c:pt idx="6663">
                <c:v>-2E-3</c:v>
              </c:pt>
              <c:pt idx="6664">
                <c:v>-2E-3</c:v>
              </c:pt>
              <c:pt idx="6665">
                <c:v>-2E-3</c:v>
              </c:pt>
              <c:pt idx="6666">
                <c:v>-2E-3</c:v>
              </c:pt>
              <c:pt idx="6667">
                <c:v>-2E-3</c:v>
              </c:pt>
              <c:pt idx="6668">
                <c:v>-2E-3</c:v>
              </c:pt>
              <c:pt idx="6669">
                <c:v>-2E-3</c:v>
              </c:pt>
              <c:pt idx="6670">
                <c:v>-2E-3</c:v>
              </c:pt>
              <c:pt idx="6671">
                <c:v>-2E-3</c:v>
              </c:pt>
              <c:pt idx="6672">
                <c:v>-2E-3</c:v>
              </c:pt>
              <c:pt idx="6673">
                <c:v>-2E-3</c:v>
              </c:pt>
              <c:pt idx="6674">
                <c:v>-2E-3</c:v>
              </c:pt>
              <c:pt idx="6675">
                <c:v>-2E-3</c:v>
              </c:pt>
              <c:pt idx="6676">
                <c:v>-2E-3</c:v>
              </c:pt>
              <c:pt idx="6677">
                <c:v>-2E-3</c:v>
              </c:pt>
              <c:pt idx="6678">
                <c:v>-2E-3</c:v>
              </c:pt>
              <c:pt idx="6679">
                <c:v>-2E-3</c:v>
              </c:pt>
              <c:pt idx="6680">
                <c:v>-2E-3</c:v>
              </c:pt>
              <c:pt idx="6681">
                <c:v>-2E-3</c:v>
              </c:pt>
              <c:pt idx="6682">
                <c:v>-2E-3</c:v>
              </c:pt>
              <c:pt idx="6683">
                <c:v>-2E-3</c:v>
              </c:pt>
              <c:pt idx="6684">
                <c:v>-2E-3</c:v>
              </c:pt>
              <c:pt idx="6685">
                <c:v>-2E-3</c:v>
              </c:pt>
              <c:pt idx="6686">
                <c:v>-2E-3</c:v>
              </c:pt>
              <c:pt idx="6687">
                <c:v>-2E-3</c:v>
              </c:pt>
              <c:pt idx="6688">
                <c:v>-2E-3</c:v>
              </c:pt>
              <c:pt idx="6689">
                <c:v>-2E-3</c:v>
              </c:pt>
              <c:pt idx="6690">
                <c:v>-2E-3</c:v>
              </c:pt>
              <c:pt idx="6691">
                <c:v>-2E-3</c:v>
              </c:pt>
              <c:pt idx="6692">
                <c:v>-2E-3</c:v>
              </c:pt>
              <c:pt idx="6693">
                <c:v>-2E-3</c:v>
              </c:pt>
              <c:pt idx="6694">
                <c:v>-2E-3</c:v>
              </c:pt>
              <c:pt idx="6695">
                <c:v>-2E-3</c:v>
              </c:pt>
              <c:pt idx="6696">
                <c:v>-2E-3</c:v>
              </c:pt>
              <c:pt idx="6697">
                <c:v>-2E-3</c:v>
              </c:pt>
              <c:pt idx="6698">
                <c:v>-2E-3</c:v>
              </c:pt>
              <c:pt idx="6699">
                <c:v>-2E-3</c:v>
              </c:pt>
              <c:pt idx="6700">
                <c:v>-2E-3</c:v>
              </c:pt>
              <c:pt idx="6701">
                <c:v>-2E-3</c:v>
              </c:pt>
              <c:pt idx="6702">
                <c:v>-2E-3</c:v>
              </c:pt>
              <c:pt idx="6703">
                <c:v>-2E-3</c:v>
              </c:pt>
              <c:pt idx="6704">
                <c:v>-2E-3</c:v>
              </c:pt>
              <c:pt idx="6705">
                <c:v>-2E-3</c:v>
              </c:pt>
              <c:pt idx="6706">
                <c:v>-2E-3</c:v>
              </c:pt>
              <c:pt idx="6707">
                <c:v>-2E-3</c:v>
              </c:pt>
              <c:pt idx="6708">
                <c:v>-2E-3</c:v>
              </c:pt>
              <c:pt idx="6709">
                <c:v>-2E-3</c:v>
              </c:pt>
              <c:pt idx="6710">
                <c:v>-2E-3</c:v>
              </c:pt>
              <c:pt idx="6711">
                <c:v>-2E-3</c:v>
              </c:pt>
              <c:pt idx="6712">
                <c:v>-2E-3</c:v>
              </c:pt>
              <c:pt idx="6713">
                <c:v>-2E-3</c:v>
              </c:pt>
              <c:pt idx="6714">
                <c:v>-2E-3</c:v>
              </c:pt>
              <c:pt idx="6715">
                <c:v>-2E-3</c:v>
              </c:pt>
              <c:pt idx="6716">
                <c:v>-2E-3</c:v>
              </c:pt>
              <c:pt idx="6717">
                <c:v>-2E-3</c:v>
              </c:pt>
              <c:pt idx="6718">
                <c:v>-2E-3</c:v>
              </c:pt>
              <c:pt idx="6719">
                <c:v>-2E-3</c:v>
              </c:pt>
              <c:pt idx="6720">
                <c:v>-2E-3</c:v>
              </c:pt>
              <c:pt idx="6721">
                <c:v>-2E-3</c:v>
              </c:pt>
              <c:pt idx="6722">
                <c:v>-2E-3</c:v>
              </c:pt>
              <c:pt idx="6723">
                <c:v>-2E-3</c:v>
              </c:pt>
              <c:pt idx="6724">
                <c:v>-2E-3</c:v>
              </c:pt>
              <c:pt idx="6725">
                <c:v>-2E-3</c:v>
              </c:pt>
              <c:pt idx="6726">
                <c:v>-2E-3</c:v>
              </c:pt>
              <c:pt idx="6727">
                <c:v>-2E-3</c:v>
              </c:pt>
              <c:pt idx="6728">
                <c:v>-2E-3</c:v>
              </c:pt>
              <c:pt idx="6729">
                <c:v>-2E-3</c:v>
              </c:pt>
              <c:pt idx="6730">
                <c:v>-2E-3</c:v>
              </c:pt>
              <c:pt idx="6731">
                <c:v>-2E-3</c:v>
              </c:pt>
              <c:pt idx="6732">
                <c:v>-2E-3</c:v>
              </c:pt>
              <c:pt idx="6733">
                <c:v>-2E-3</c:v>
              </c:pt>
              <c:pt idx="6734">
                <c:v>-2E-3</c:v>
              </c:pt>
              <c:pt idx="6735">
                <c:v>-2E-3</c:v>
              </c:pt>
              <c:pt idx="6736">
                <c:v>-2E-3</c:v>
              </c:pt>
              <c:pt idx="6737">
                <c:v>-2E-3</c:v>
              </c:pt>
              <c:pt idx="6738">
                <c:v>-2E-3</c:v>
              </c:pt>
              <c:pt idx="6739">
                <c:v>-2E-3</c:v>
              </c:pt>
              <c:pt idx="6740">
                <c:v>-2E-3</c:v>
              </c:pt>
              <c:pt idx="6741">
                <c:v>-2E-3</c:v>
              </c:pt>
              <c:pt idx="6742">
                <c:v>-2E-3</c:v>
              </c:pt>
              <c:pt idx="6743">
                <c:v>-2E-3</c:v>
              </c:pt>
              <c:pt idx="6744">
                <c:v>-2E-3</c:v>
              </c:pt>
              <c:pt idx="6745">
                <c:v>-2E-3</c:v>
              </c:pt>
              <c:pt idx="6746">
                <c:v>-2E-3</c:v>
              </c:pt>
              <c:pt idx="6747">
                <c:v>-2E-3</c:v>
              </c:pt>
              <c:pt idx="6748">
                <c:v>-2E-3</c:v>
              </c:pt>
              <c:pt idx="6749">
                <c:v>-2E-3</c:v>
              </c:pt>
              <c:pt idx="6750">
                <c:v>-2E-3</c:v>
              </c:pt>
              <c:pt idx="6751">
                <c:v>-2E-3</c:v>
              </c:pt>
              <c:pt idx="6752">
                <c:v>-2E-3</c:v>
              </c:pt>
              <c:pt idx="6753">
                <c:v>-2E-3</c:v>
              </c:pt>
              <c:pt idx="6754">
                <c:v>-2E-3</c:v>
              </c:pt>
              <c:pt idx="6755">
                <c:v>-2E-3</c:v>
              </c:pt>
              <c:pt idx="6756">
                <c:v>-2E-3</c:v>
              </c:pt>
              <c:pt idx="6757">
                <c:v>-2E-3</c:v>
              </c:pt>
              <c:pt idx="6758">
                <c:v>-2E-3</c:v>
              </c:pt>
              <c:pt idx="6759">
                <c:v>-2E-3</c:v>
              </c:pt>
              <c:pt idx="6760">
                <c:v>-2E-3</c:v>
              </c:pt>
              <c:pt idx="6761">
                <c:v>-2E-3</c:v>
              </c:pt>
              <c:pt idx="6762">
                <c:v>-2E-3</c:v>
              </c:pt>
              <c:pt idx="6763">
                <c:v>-2E-3</c:v>
              </c:pt>
              <c:pt idx="6764">
                <c:v>-2E-3</c:v>
              </c:pt>
              <c:pt idx="6765">
                <c:v>-2E-3</c:v>
              </c:pt>
              <c:pt idx="6766">
                <c:v>-2E-3</c:v>
              </c:pt>
              <c:pt idx="6767">
                <c:v>-2E-3</c:v>
              </c:pt>
              <c:pt idx="6768">
                <c:v>-2E-3</c:v>
              </c:pt>
              <c:pt idx="6769">
                <c:v>-2E-3</c:v>
              </c:pt>
              <c:pt idx="6770">
                <c:v>-2E-3</c:v>
              </c:pt>
              <c:pt idx="6771">
                <c:v>-2E-3</c:v>
              </c:pt>
              <c:pt idx="6772">
                <c:v>-2E-3</c:v>
              </c:pt>
              <c:pt idx="6773">
                <c:v>-2E-3</c:v>
              </c:pt>
              <c:pt idx="6774">
                <c:v>-2E-3</c:v>
              </c:pt>
              <c:pt idx="6775">
                <c:v>-2E-3</c:v>
              </c:pt>
              <c:pt idx="6776">
                <c:v>-2E-3</c:v>
              </c:pt>
              <c:pt idx="6777">
                <c:v>-2E-3</c:v>
              </c:pt>
              <c:pt idx="6778">
                <c:v>-2E-3</c:v>
              </c:pt>
              <c:pt idx="6779">
                <c:v>-2E-3</c:v>
              </c:pt>
              <c:pt idx="6780">
                <c:v>-2E-3</c:v>
              </c:pt>
              <c:pt idx="6781">
                <c:v>-2E-3</c:v>
              </c:pt>
              <c:pt idx="6782">
                <c:v>-2E-3</c:v>
              </c:pt>
              <c:pt idx="6783">
                <c:v>-2E-3</c:v>
              </c:pt>
              <c:pt idx="6784">
                <c:v>-2E-3</c:v>
              </c:pt>
              <c:pt idx="6785">
                <c:v>-2E-3</c:v>
              </c:pt>
              <c:pt idx="6786">
                <c:v>-2E-3</c:v>
              </c:pt>
              <c:pt idx="6787">
                <c:v>-2E-3</c:v>
              </c:pt>
              <c:pt idx="6788">
                <c:v>-2E-3</c:v>
              </c:pt>
              <c:pt idx="6789">
                <c:v>-2E-3</c:v>
              </c:pt>
              <c:pt idx="6790">
                <c:v>-2E-3</c:v>
              </c:pt>
              <c:pt idx="6791">
                <c:v>-2E-3</c:v>
              </c:pt>
              <c:pt idx="6792">
                <c:v>-2E-3</c:v>
              </c:pt>
              <c:pt idx="6793">
                <c:v>-2E-3</c:v>
              </c:pt>
              <c:pt idx="6794">
                <c:v>-2E-3</c:v>
              </c:pt>
              <c:pt idx="6795">
                <c:v>-2E-3</c:v>
              </c:pt>
              <c:pt idx="6796">
                <c:v>-2E-3</c:v>
              </c:pt>
              <c:pt idx="6797">
                <c:v>-2E-3</c:v>
              </c:pt>
              <c:pt idx="6798">
                <c:v>-2E-3</c:v>
              </c:pt>
              <c:pt idx="6799">
                <c:v>-2E-3</c:v>
              </c:pt>
              <c:pt idx="6800">
                <c:v>-2E-3</c:v>
              </c:pt>
              <c:pt idx="6801">
                <c:v>-2E-3</c:v>
              </c:pt>
              <c:pt idx="6802">
                <c:v>-2E-3</c:v>
              </c:pt>
              <c:pt idx="6803">
                <c:v>-2E-3</c:v>
              </c:pt>
              <c:pt idx="6804">
                <c:v>-2E-3</c:v>
              </c:pt>
              <c:pt idx="6805">
                <c:v>-2E-3</c:v>
              </c:pt>
              <c:pt idx="6806">
                <c:v>-2E-3</c:v>
              </c:pt>
              <c:pt idx="6807">
                <c:v>-2E-3</c:v>
              </c:pt>
              <c:pt idx="6808">
                <c:v>-2E-3</c:v>
              </c:pt>
              <c:pt idx="6809">
                <c:v>-2E-3</c:v>
              </c:pt>
              <c:pt idx="6810">
                <c:v>-2E-3</c:v>
              </c:pt>
              <c:pt idx="6811">
                <c:v>-2E-3</c:v>
              </c:pt>
              <c:pt idx="6812">
                <c:v>-2E-3</c:v>
              </c:pt>
              <c:pt idx="6813">
                <c:v>-2E-3</c:v>
              </c:pt>
              <c:pt idx="6814">
                <c:v>-2E-3</c:v>
              </c:pt>
              <c:pt idx="6815">
                <c:v>-2E-3</c:v>
              </c:pt>
              <c:pt idx="6816">
                <c:v>-2E-3</c:v>
              </c:pt>
              <c:pt idx="6817">
                <c:v>-2E-3</c:v>
              </c:pt>
              <c:pt idx="6818">
                <c:v>-2E-3</c:v>
              </c:pt>
              <c:pt idx="6819">
                <c:v>-2E-3</c:v>
              </c:pt>
              <c:pt idx="6820">
                <c:v>-2E-3</c:v>
              </c:pt>
              <c:pt idx="6821">
                <c:v>-2E-3</c:v>
              </c:pt>
              <c:pt idx="6822">
                <c:v>-2E-3</c:v>
              </c:pt>
              <c:pt idx="6823">
                <c:v>-2E-3</c:v>
              </c:pt>
              <c:pt idx="6824">
                <c:v>-2E-3</c:v>
              </c:pt>
              <c:pt idx="6825">
                <c:v>-2E-3</c:v>
              </c:pt>
              <c:pt idx="6826">
                <c:v>-2E-3</c:v>
              </c:pt>
              <c:pt idx="6827">
                <c:v>-2E-3</c:v>
              </c:pt>
              <c:pt idx="6828">
                <c:v>-2E-3</c:v>
              </c:pt>
              <c:pt idx="6829">
                <c:v>-2E-3</c:v>
              </c:pt>
              <c:pt idx="6830">
                <c:v>-2E-3</c:v>
              </c:pt>
              <c:pt idx="6831">
                <c:v>-2E-3</c:v>
              </c:pt>
              <c:pt idx="6832">
                <c:v>-2E-3</c:v>
              </c:pt>
              <c:pt idx="6833">
                <c:v>-2E-3</c:v>
              </c:pt>
              <c:pt idx="6834">
                <c:v>-2E-3</c:v>
              </c:pt>
              <c:pt idx="6835">
                <c:v>-2E-3</c:v>
              </c:pt>
              <c:pt idx="6836">
                <c:v>-2E-3</c:v>
              </c:pt>
              <c:pt idx="6837">
                <c:v>-2E-3</c:v>
              </c:pt>
              <c:pt idx="6838">
                <c:v>-2E-3</c:v>
              </c:pt>
              <c:pt idx="6839">
                <c:v>-2E-3</c:v>
              </c:pt>
              <c:pt idx="6840">
                <c:v>-2E-3</c:v>
              </c:pt>
              <c:pt idx="6841">
                <c:v>-2E-3</c:v>
              </c:pt>
              <c:pt idx="6842">
                <c:v>-2E-3</c:v>
              </c:pt>
              <c:pt idx="6843">
                <c:v>-2E-3</c:v>
              </c:pt>
              <c:pt idx="6844">
                <c:v>-2E-3</c:v>
              </c:pt>
              <c:pt idx="6845">
                <c:v>-2E-3</c:v>
              </c:pt>
              <c:pt idx="6846">
                <c:v>-2E-3</c:v>
              </c:pt>
              <c:pt idx="6847">
                <c:v>-2E-3</c:v>
              </c:pt>
              <c:pt idx="6848">
                <c:v>-2E-3</c:v>
              </c:pt>
              <c:pt idx="6849">
                <c:v>-2E-3</c:v>
              </c:pt>
              <c:pt idx="6850">
                <c:v>-2E-3</c:v>
              </c:pt>
              <c:pt idx="6851">
                <c:v>-2E-3</c:v>
              </c:pt>
              <c:pt idx="6852">
                <c:v>-2E-3</c:v>
              </c:pt>
              <c:pt idx="6853">
                <c:v>-2E-3</c:v>
              </c:pt>
              <c:pt idx="6854">
                <c:v>-2E-3</c:v>
              </c:pt>
              <c:pt idx="6855">
                <c:v>-2E-3</c:v>
              </c:pt>
              <c:pt idx="6856">
                <c:v>-2E-3</c:v>
              </c:pt>
              <c:pt idx="6857">
                <c:v>-2E-3</c:v>
              </c:pt>
              <c:pt idx="6858">
                <c:v>-2E-3</c:v>
              </c:pt>
              <c:pt idx="6859">
                <c:v>-2E-3</c:v>
              </c:pt>
              <c:pt idx="6860">
                <c:v>-2E-3</c:v>
              </c:pt>
              <c:pt idx="6861">
                <c:v>-2E-3</c:v>
              </c:pt>
              <c:pt idx="6862">
                <c:v>-2E-3</c:v>
              </c:pt>
              <c:pt idx="6863">
                <c:v>-2E-3</c:v>
              </c:pt>
              <c:pt idx="6864">
                <c:v>-2E-3</c:v>
              </c:pt>
              <c:pt idx="6865">
                <c:v>-2E-3</c:v>
              </c:pt>
              <c:pt idx="6866">
                <c:v>-2E-3</c:v>
              </c:pt>
              <c:pt idx="6867">
                <c:v>-2E-3</c:v>
              </c:pt>
              <c:pt idx="6868">
                <c:v>-2E-3</c:v>
              </c:pt>
              <c:pt idx="6869">
                <c:v>-2E-3</c:v>
              </c:pt>
              <c:pt idx="6870">
                <c:v>-2E-3</c:v>
              </c:pt>
              <c:pt idx="6871">
                <c:v>-2E-3</c:v>
              </c:pt>
              <c:pt idx="6872">
                <c:v>-2E-3</c:v>
              </c:pt>
              <c:pt idx="6873">
                <c:v>-2E-3</c:v>
              </c:pt>
              <c:pt idx="6874">
                <c:v>-2E-3</c:v>
              </c:pt>
              <c:pt idx="6875">
                <c:v>-2E-3</c:v>
              </c:pt>
              <c:pt idx="6876">
                <c:v>-2E-3</c:v>
              </c:pt>
              <c:pt idx="6877">
                <c:v>-2E-3</c:v>
              </c:pt>
              <c:pt idx="6878">
                <c:v>-2E-3</c:v>
              </c:pt>
              <c:pt idx="6879">
                <c:v>-2E-3</c:v>
              </c:pt>
              <c:pt idx="6880">
                <c:v>-2E-3</c:v>
              </c:pt>
              <c:pt idx="6881">
                <c:v>-2E-3</c:v>
              </c:pt>
              <c:pt idx="6882">
                <c:v>-2E-3</c:v>
              </c:pt>
              <c:pt idx="6883">
                <c:v>-2E-3</c:v>
              </c:pt>
              <c:pt idx="6884">
                <c:v>-2E-3</c:v>
              </c:pt>
              <c:pt idx="6885">
                <c:v>-2E-3</c:v>
              </c:pt>
              <c:pt idx="6886">
                <c:v>-2E-3</c:v>
              </c:pt>
              <c:pt idx="6887">
                <c:v>-2E-3</c:v>
              </c:pt>
              <c:pt idx="6888">
                <c:v>-2E-3</c:v>
              </c:pt>
              <c:pt idx="6889">
                <c:v>-2E-3</c:v>
              </c:pt>
              <c:pt idx="6890">
                <c:v>-2E-3</c:v>
              </c:pt>
              <c:pt idx="6891">
                <c:v>-2E-3</c:v>
              </c:pt>
              <c:pt idx="6892">
                <c:v>-2E-3</c:v>
              </c:pt>
              <c:pt idx="6893">
                <c:v>-2E-3</c:v>
              </c:pt>
              <c:pt idx="6894">
                <c:v>-2E-3</c:v>
              </c:pt>
              <c:pt idx="6895">
                <c:v>-2E-3</c:v>
              </c:pt>
              <c:pt idx="6896">
                <c:v>-2E-3</c:v>
              </c:pt>
              <c:pt idx="6897">
                <c:v>-2E-3</c:v>
              </c:pt>
              <c:pt idx="6898">
                <c:v>-2E-3</c:v>
              </c:pt>
              <c:pt idx="6899">
                <c:v>-2E-3</c:v>
              </c:pt>
              <c:pt idx="6900">
                <c:v>-2E-3</c:v>
              </c:pt>
              <c:pt idx="6901">
                <c:v>-2E-3</c:v>
              </c:pt>
              <c:pt idx="6902">
                <c:v>-2E-3</c:v>
              </c:pt>
              <c:pt idx="6903">
                <c:v>-2E-3</c:v>
              </c:pt>
              <c:pt idx="6904">
                <c:v>-2E-3</c:v>
              </c:pt>
              <c:pt idx="6905">
                <c:v>-2E-3</c:v>
              </c:pt>
              <c:pt idx="6906">
                <c:v>-2E-3</c:v>
              </c:pt>
              <c:pt idx="6907">
                <c:v>-2E-3</c:v>
              </c:pt>
              <c:pt idx="6908">
                <c:v>-2E-3</c:v>
              </c:pt>
              <c:pt idx="6909">
                <c:v>-2E-3</c:v>
              </c:pt>
              <c:pt idx="6910">
                <c:v>-2E-3</c:v>
              </c:pt>
              <c:pt idx="6911">
                <c:v>-2E-3</c:v>
              </c:pt>
              <c:pt idx="6912">
                <c:v>-2E-3</c:v>
              </c:pt>
              <c:pt idx="6913">
                <c:v>-2E-3</c:v>
              </c:pt>
              <c:pt idx="6914">
                <c:v>-2E-3</c:v>
              </c:pt>
              <c:pt idx="6915">
                <c:v>-2E-3</c:v>
              </c:pt>
              <c:pt idx="6916">
                <c:v>-2E-3</c:v>
              </c:pt>
              <c:pt idx="6917">
                <c:v>-2E-3</c:v>
              </c:pt>
              <c:pt idx="6918">
                <c:v>-2E-3</c:v>
              </c:pt>
              <c:pt idx="6919">
                <c:v>-2E-3</c:v>
              </c:pt>
              <c:pt idx="6920">
                <c:v>-2E-3</c:v>
              </c:pt>
              <c:pt idx="6921">
                <c:v>-2E-3</c:v>
              </c:pt>
              <c:pt idx="6922">
                <c:v>-2E-3</c:v>
              </c:pt>
              <c:pt idx="6923">
                <c:v>-2E-3</c:v>
              </c:pt>
              <c:pt idx="6924">
                <c:v>-2E-3</c:v>
              </c:pt>
              <c:pt idx="6925">
                <c:v>-2E-3</c:v>
              </c:pt>
              <c:pt idx="6926">
                <c:v>-2E-3</c:v>
              </c:pt>
              <c:pt idx="6927">
                <c:v>-2E-3</c:v>
              </c:pt>
              <c:pt idx="6928">
                <c:v>-2E-3</c:v>
              </c:pt>
              <c:pt idx="6929">
                <c:v>-2E-3</c:v>
              </c:pt>
              <c:pt idx="6930">
                <c:v>-2E-3</c:v>
              </c:pt>
              <c:pt idx="6931">
                <c:v>-2E-3</c:v>
              </c:pt>
              <c:pt idx="6932">
                <c:v>-2E-3</c:v>
              </c:pt>
              <c:pt idx="6933">
                <c:v>-2E-3</c:v>
              </c:pt>
              <c:pt idx="6934">
                <c:v>-2E-3</c:v>
              </c:pt>
              <c:pt idx="6935">
                <c:v>-2E-3</c:v>
              </c:pt>
              <c:pt idx="6936">
                <c:v>-2E-3</c:v>
              </c:pt>
              <c:pt idx="6937">
                <c:v>-2E-3</c:v>
              </c:pt>
              <c:pt idx="6938">
                <c:v>-2E-3</c:v>
              </c:pt>
              <c:pt idx="6939">
                <c:v>-2E-3</c:v>
              </c:pt>
              <c:pt idx="6940">
                <c:v>-2E-3</c:v>
              </c:pt>
              <c:pt idx="6941">
                <c:v>-2E-3</c:v>
              </c:pt>
              <c:pt idx="6942">
                <c:v>-2E-3</c:v>
              </c:pt>
              <c:pt idx="6943">
                <c:v>-2E-3</c:v>
              </c:pt>
              <c:pt idx="6944">
                <c:v>-2E-3</c:v>
              </c:pt>
              <c:pt idx="6945">
                <c:v>-2E-3</c:v>
              </c:pt>
              <c:pt idx="6946">
                <c:v>-2E-3</c:v>
              </c:pt>
              <c:pt idx="6947">
                <c:v>-2E-3</c:v>
              </c:pt>
              <c:pt idx="6948">
                <c:v>-2E-3</c:v>
              </c:pt>
              <c:pt idx="6949">
                <c:v>-2E-3</c:v>
              </c:pt>
              <c:pt idx="6950">
                <c:v>-2E-3</c:v>
              </c:pt>
              <c:pt idx="6951">
                <c:v>-2E-3</c:v>
              </c:pt>
              <c:pt idx="6952">
                <c:v>-2E-3</c:v>
              </c:pt>
              <c:pt idx="6953">
                <c:v>-2E-3</c:v>
              </c:pt>
              <c:pt idx="6954">
                <c:v>-2E-3</c:v>
              </c:pt>
              <c:pt idx="6955">
                <c:v>-2E-3</c:v>
              </c:pt>
              <c:pt idx="6956">
                <c:v>-2E-3</c:v>
              </c:pt>
              <c:pt idx="6957">
                <c:v>-2E-3</c:v>
              </c:pt>
              <c:pt idx="6958">
                <c:v>-2E-3</c:v>
              </c:pt>
              <c:pt idx="6959">
                <c:v>-2E-3</c:v>
              </c:pt>
              <c:pt idx="6960">
                <c:v>-2E-3</c:v>
              </c:pt>
              <c:pt idx="6961">
                <c:v>-2E-3</c:v>
              </c:pt>
              <c:pt idx="6962">
                <c:v>-2E-3</c:v>
              </c:pt>
              <c:pt idx="6963">
                <c:v>-2E-3</c:v>
              </c:pt>
              <c:pt idx="6964">
                <c:v>-2E-3</c:v>
              </c:pt>
              <c:pt idx="6965">
                <c:v>-2E-3</c:v>
              </c:pt>
              <c:pt idx="6966">
                <c:v>-2E-3</c:v>
              </c:pt>
              <c:pt idx="6967">
                <c:v>-2E-3</c:v>
              </c:pt>
              <c:pt idx="6968">
                <c:v>-2E-3</c:v>
              </c:pt>
              <c:pt idx="6969">
                <c:v>-2E-3</c:v>
              </c:pt>
              <c:pt idx="6970">
                <c:v>-2E-3</c:v>
              </c:pt>
              <c:pt idx="6971">
                <c:v>-2E-3</c:v>
              </c:pt>
              <c:pt idx="6972">
                <c:v>-2E-3</c:v>
              </c:pt>
              <c:pt idx="6973">
                <c:v>-2E-3</c:v>
              </c:pt>
              <c:pt idx="6974">
                <c:v>-2E-3</c:v>
              </c:pt>
              <c:pt idx="6975">
                <c:v>-2E-3</c:v>
              </c:pt>
              <c:pt idx="6976">
                <c:v>-2E-3</c:v>
              </c:pt>
              <c:pt idx="6977">
                <c:v>-2E-3</c:v>
              </c:pt>
              <c:pt idx="6978">
                <c:v>-2E-3</c:v>
              </c:pt>
              <c:pt idx="6979">
                <c:v>-2E-3</c:v>
              </c:pt>
              <c:pt idx="6980">
                <c:v>-2E-3</c:v>
              </c:pt>
              <c:pt idx="6981">
                <c:v>-2E-3</c:v>
              </c:pt>
              <c:pt idx="6982">
                <c:v>-2E-3</c:v>
              </c:pt>
              <c:pt idx="6983">
                <c:v>-2E-3</c:v>
              </c:pt>
              <c:pt idx="6984">
                <c:v>-2E-3</c:v>
              </c:pt>
              <c:pt idx="6985">
                <c:v>-2E-3</c:v>
              </c:pt>
              <c:pt idx="6986">
                <c:v>-2E-3</c:v>
              </c:pt>
              <c:pt idx="6987">
                <c:v>-2E-3</c:v>
              </c:pt>
              <c:pt idx="6988">
                <c:v>-2E-3</c:v>
              </c:pt>
              <c:pt idx="6989">
                <c:v>-2E-3</c:v>
              </c:pt>
              <c:pt idx="6990">
                <c:v>-2E-3</c:v>
              </c:pt>
              <c:pt idx="6991">
                <c:v>-2E-3</c:v>
              </c:pt>
              <c:pt idx="6992">
                <c:v>-2E-3</c:v>
              </c:pt>
              <c:pt idx="6993">
                <c:v>-2E-3</c:v>
              </c:pt>
              <c:pt idx="6994">
                <c:v>-2E-3</c:v>
              </c:pt>
              <c:pt idx="6995">
                <c:v>-2E-3</c:v>
              </c:pt>
              <c:pt idx="6996">
                <c:v>-2E-3</c:v>
              </c:pt>
              <c:pt idx="6997">
                <c:v>-2E-3</c:v>
              </c:pt>
              <c:pt idx="6998">
                <c:v>-2E-3</c:v>
              </c:pt>
              <c:pt idx="6999">
                <c:v>-2E-3</c:v>
              </c:pt>
              <c:pt idx="7000">
                <c:v>-2E-3</c:v>
              </c:pt>
              <c:pt idx="7001">
                <c:v>-2E-3</c:v>
              </c:pt>
              <c:pt idx="7002">
                <c:v>-2E-3</c:v>
              </c:pt>
              <c:pt idx="7003">
                <c:v>-2E-3</c:v>
              </c:pt>
              <c:pt idx="7004">
                <c:v>-2E-3</c:v>
              </c:pt>
              <c:pt idx="7005">
                <c:v>-2E-3</c:v>
              </c:pt>
              <c:pt idx="7006">
                <c:v>-2E-3</c:v>
              </c:pt>
              <c:pt idx="7007">
                <c:v>-2E-3</c:v>
              </c:pt>
              <c:pt idx="7008">
                <c:v>-2E-3</c:v>
              </c:pt>
              <c:pt idx="7009">
                <c:v>-2E-3</c:v>
              </c:pt>
              <c:pt idx="7010">
                <c:v>-2E-3</c:v>
              </c:pt>
              <c:pt idx="7011">
                <c:v>-2E-3</c:v>
              </c:pt>
              <c:pt idx="7012">
                <c:v>-2E-3</c:v>
              </c:pt>
              <c:pt idx="7013">
                <c:v>-2E-3</c:v>
              </c:pt>
              <c:pt idx="7014">
                <c:v>-2E-3</c:v>
              </c:pt>
              <c:pt idx="7015">
                <c:v>-2E-3</c:v>
              </c:pt>
              <c:pt idx="7016">
                <c:v>-2E-3</c:v>
              </c:pt>
              <c:pt idx="7017">
                <c:v>-2E-3</c:v>
              </c:pt>
              <c:pt idx="7018">
                <c:v>-2E-3</c:v>
              </c:pt>
              <c:pt idx="7019">
                <c:v>-2E-3</c:v>
              </c:pt>
              <c:pt idx="7020">
                <c:v>-2E-3</c:v>
              </c:pt>
              <c:pt idx="7021">
                <c:v>-2E-3</c:v>
              </c:pt>
              <c:pt idx="7022">
                <c:v>-2E-3</c:v>
              </c:pt>
              <c:pt idx="7023">
                <c:v>-2E-3</c:v>
              </c:pt>
              <c:pt idx="7024">
                <c:v>-2E-3</c:v>
              </c:pt>
              <c:pt idx="7025">
                <c:v>-2E-3</c:v>
              </c:pt>
              <c:pt idx="7026">
                <c:v>-2E-3</c:v>
              </c:pt>
              <c:pt idx="7027">
                <c:v>-2E-3</c:v>
              </c:pt>
              <c:pt idx="7028">
                <c:v>-2E-3</c:v>
              </c:pt>
              <c:pt idx="7029">
                <c:v>-2E-3</c:v>
              </c:pt>
              <c:pt idx="7030">
                <c:v>-2E-3</c:v>
              </c:pt>
              <c:pt idx="7031">
                <c:v>-2E-3</c:v>
              </c:pt>
              <c:pt idx="7032">
                <c:v>-2E-3</c:v>
              </c:pt>
              <c:pt idx="7033">
                <c:v>-2E-3</c:v>
              </c:pt>
              <c:pt idx="7034">
                <c:v>-2E-3</c:v>
              </c:pt>
              <c:pt idx="7035">
                <c:v>-2E-3</c:v>
              </c:pt>
              <c:pt idx="7036">
                <c:v>-2E-3</c:v>
              </c:pt>
              <c:pt idx="7037">
                <c:v>-2E-3</c:v>
              </c:pt>
              <c:pt idx="7038">
                <c:v>-2E-3</c:v>
              </c:pt>
              <c:pt idx="7039">
                <c:v>-2E-3</c:v>
              </c:pt>
              <c:pt idx="7040">
                <c:v>-2E-3</c:v>
              </c:pt>
              <c:pt idx="7041">
                <c:v>-2E-3</c:v>
              </c:pt>
              <c:pt idx="7042">
                <c:v>-2E-3</c:v>
              </c:pt>
              <c:pt idx="7043">
                <c:v>-2E-3</c:v>
              </c:pt>
              <c:pt idx="7044">
                <c:v>-2E-3</c:v>
              </c:pt>
              <c:pt idx="7045">
                <c:v>-2E-3</c:v>
              </c:pt>
              <c:pt idx="7046">
                <c:v>-2E-3</c:v>
              </c:pt>
              <c:pt idx="7047">
                <c:v>-2E-3</c:v>
              </c:pt>
              <c:pt idx="7048">
                <c:v>-2E-3</c:v>
              </c:pt>
              <c:pt idx="7049">
                <c:v>-2E-3</c:v>
              </c:pt>
              <c:pt idx="7050">
                <c:v>-2E-3</c:v>
              </c:pt>
              <c:pt idx="7051">
                <c:v>-2E-3</c:v>
              </c:pt>
              <c:pt idx="7052">
                <c:v>-2E-3</c:v>
              </c:pt>
              <c:pt idx="7053">
                <c:v>-2E-3</c:v>
              </c:pt>
              <c:pt idx="7054">
                <c:v>-2E-3</c:v>
              </c:pt>
              <c:pt idx="7055">
                <c:v>-2E-3</c:v>
              </c:pt>
              <c:pt idx="7056">
                <c:v>-2E-3</c:v>
              </c:pt>
              <c:pt idx="7057">
                <c:v>-2E-3</c:v>
              </c:pt>
              <c:pt idx="7058">
                <c:v>-2E-3</c:v>
              </c:pt>
              <c:pt idx="7059">
                <c:v>-2E-3</c:v>
              </c:pt>
              <c:pt idx="7060">
                <c:v>-2E-3</c:v>
              </c:pt>
              <c:pt idx="7061">
                <c:v>-2E-3</c:v>
              </c:pt>
              <c:pt idx="7062">
                <c:v>-2E-3</c:v>
              </c:pt>
              <c:pt idx="7063">
                <c:v>-2E-3</c:v>
              </c:pt>
              <c:pt idx="7064">
                <c:v>-2E-3</c:v>
              </c:pt>
              <c:pt idx="7065">
                <c:v>-2E-3</c:v>
              </c:pt>
              <c:pt idx="7066">
                <c:v>-2E-3</c:v>
              </c:pt>
              <c:pt idx="7067">
                <c:v>-2E-3</c:v>
              </c:pt>
              <c:pt idx="7068">
                <c:v>-2E-3</c:v>
              </c:pt>
              <c:pt idx="7069">
                <c:v>-2E-3</c:v>
              </c:pt>
              <c:pt idx="7070">
                <c:v>-2E-3</c:v>
              </c:pt>
              <c:pt idx="7071">
                <c:v>-2E-3</c:v>
              </c:pt>
              <c:pt idx="7072">
                <c:v>-2E-3</c:v>
              </c:pt>
              <c:pt idx="7073">
                <c:v>-2E-3</c:v>
              </c:pt>
              <c:pt idx="7074">
                <c:v>-2E-3</c:v>
              </c:pt>
              <c:pt idx="7075">
                <c:v>-2E-3</c:v>
              </c:pt>
              <c:pt idx="7076">
                <c:v>-2E-3</c:v>
              </c:pt>
              <c:pt idx="7077">
                <c:v>-2E-3</c:v>
              </c:pt>
              <c:pt idx="7078">
                <c:v>-2E-3</c:v>
              </c:pt>
              <c:pt idx="7079">
                <c:v>-2E-3</c:v>
              </c:pt>
              <c:pt idx="7080">
                <c:v>-2E-3</c:v>
              </c:pt>
              <c:pt idx="7081">
                <c:v>-2E-3</c:v>
              </c:pt>
              <c:pt idx="7082">
                <c:v>-2E-3</c:v>
              </c:pt>
              <c:pt idx="7083">
                <c:v>-2E-3</c:v>
              </c:pt>
              <c:pt idx="7084">
                <c:v>-2E-3</c:v>
              </c:pt>
              <c:pt idx="7085">
                <c:v>-2E-3</c:v>
              </c:pt>
              <c:pt idx="7086">
                <c:v>-2E-3</c:v>
              </c:pt>
              <c:pt idx="7087">
                <c:v>-2E-3</c:v>
              </c:pt>
              <c:pt idx="7088">
                <c:v>-2E-3</c:v>
              </c:pt>
              <c:pt idx="7089">
                <c:v>-2E-3</c:v>
              </c:pt>
              <c:pt idx="7090">
                <c:v>-2E-3</c:v>
              </c:pt>
              <c:pt idx="7091">
                <c:v>-2E-3</c:v>
              </c:pt>
              <c:pt idx="7092">
                <c:v>-2E-3</c:v>
              </c:pt>
              <c:pt idx="7093">
                <c:v>-2E-3</c:v>
              </c:pt>
              <c:pt idx="7094">
                <c:v>-2E-3</c:v>
              </c:pt>
              <c:pt idx="7095">
                <c:v>-2E-3</c:v>
              </c:pt>
              <c:pt idx="7096">
                <c:v>-2E-3</c:v>
              </c:pt>
              <c:pt idx="7097">
                <c:v>-2E-3</c:v>
              </c:pt>
              <c:pt idx="7098">
                <c:v>-2E-3</c:v>
              </c:pt>
              <c:pt idx="7099">
                <c:v>-2E-3</c:v>
              </c:pt>
              <c:pt idx="7100">
                <c:v>-2E-3</c:v>
              </c:pt>
              <c:pt idx="7101">
                <c:v>-2E-3</c:v>
              </c:pt>
              <c:pt idx="7102">
                <c:v>-2E-3</c:v>
              </c:pt>
              <c:pt idx="7103">
                <c:v>-2E-3</c:v>
              </c:pt>
              <c:pt idx="7104">
                <c:v>-2E-3</c:v>
              </c:pt>
              <c:pt idx="7105">
                <c:v>-2E-3</c:v>
              </c:pt>
              <c:pt idx="7106">
                <c:v>-2E-3</c:v>
              </c:pt>
              <c:pt idx="7107">
                <c:v>-2E-3</c:v>
              </c:pt>
              <c:pt idx="7108">
                <c:v>-2E-3</c:v>
              </c:pt>
              <c:pt idx="7109">
                <c:v>-2E-3</c:v>
              </c:pt>
              <c:pt idx="7110">
                <c:v>-2E-3</c:v>
              </c:pt>
              <c:pt idx="7111">
                <c:v>-2E-3</c:v>
              </c:pt>
              <c:pt idx="7112">
                <c:v>-2E-3</c:v>
              </c:pt>
              <c:pt idx="7113">
                <c:v>-2E-3</c:v>
              </c:pt>
              <c:pt idx="7114">
                <c:v>-2E-3</c:v>
              </c:pt>
              <c:pt idx="7115">
                <c:v>-2E-3</c:v>
              </c:pt>
              <c:pt idx="7116">
                <c:v>-2E-3</c:v>
              </c:pt>
              <c:pt idx="7117">
                <c:v>-2E-3</c:v>
              </c:pt>
              <c:pt idx="7118">
                <c:v>-2E-3</c:v>
              </c:pt>
              <c:pt idx="7119">
                <c:v>-2E-3</c:v>
              </c:pt>
              <c:pt idx="7120">
                <c:v>-2E-3</c:v>
              </c:pt>
              <c:pt idx="7121">
                <c:v>-2E-3</c:v>
              </c:pt>
              <c:pt idx="7122">
                <c:v>-2E-3</c:v>
              </c:pt>
              <c:pt idx="7123">
                <c:v>-2E-3</c:v>
              </c:pt>
              <c:pt idx="7124">
                <c:v>-2E-3</c:v>
              </c:pt>
              <c:pt idx="7125">
                <c:v>-2E-3</c:v>
              </c:pt>
              <c:pt idx="7126">
                <c:v>-2E-3</c:v>
              </c:pt>
              <c:pt idx="7127">
                <c:v>-2E-3</c:v>
              </c:pt>
              <c:pt idx="7128">
                <c:v>-2E-3</c:v>
              </c:pt>
              <c:pt idx="7129">
                <c:v>-2E-3</c:v>
              </c:pt>
              <c:pt idx="7130">
                <c:v>-2E-3</c:v>
              </c:pt>
              <c:pt idx="7131">
                <c:v>-2E-3</c:v>
              </c:pt>
              <c:pt idx="7132">
                <c:v>-2E-3</c:v>
              </c:pt>
              <c:pt idx="7133">
                <c:v>-2E-3</c:v>
              </c:pt>
              <c:pt idx="7134">
                <c:v>-2E-3</c:v>
              </c:pt>
              <c:pt idx="7135">
                <c:v>-2E-3</c:v>
              </c:pt>
              <c:pt idx="7136">
                <c:v>-2E-3</c:v>
              </c:pt>
              <c:pt idx="7137">
                <c:v>-2E-3</c:v>
              </c:pt>
              <c:pt idx="7138">
                <c:v>-2E-3</c:v>
              </c:pt>
              <c:pt idx="7139">
                <c:v>-2E-3</c:v>
              </c:pt>
              <c:pt idx="7140">
                <c:v>-2E-3</c:v>
              </c:pt>
              <c:pt idx="7141">
                <c:v>-2E-3</c:v>
              </c:pt>
              <c:pt idx="7142">
                <c:v>-2E-3</c:v>
              </c:pt>
              <c:pt idx="7143">
                <c:v>-2E-3</c:v>
              </c:pt>
              <c:pt idx="7144">
                <c:v>-2E-3</c:v>
              </c:pt>
              <c:pt idx="7145">
                <c:v>-2E-3</c:v>
              </c:pt>
              <c:pt idx="7146">
                <c:v>-2E-3</c:v>
              </c:pt>
              <c:pt idx="7147">
                <c:v>-2E-3</c:v>
              </c:pt>
              <c:pt idx="7148">
                <c:v>-2E-3</c:v>
              </c:pt>
              <c:pt idx="7149">
                <c:v>-2E-3</c:v>
              </c:pt>
              <c:pt idx="7150">
                <c:v>-2E-3</c:v>
              </c:pt>
              <c:pt idx="7151">
                <c:v>-2E-3</c:v>
              </c:pt>
              <c:pt idx="7152">
                <c:v>-2E-3</c:v>
              </c:pt>
              <c:pt idx="7153">
                <c:v>-2E-3</c:v>
              </c:pt>
              <c:pt idx="7154">
                <c:v>-2E-3</c:v>
              </c:pt>
              <c:pt idx="7155">
                <c:v>-2E-3</c:v>
              </c:pt>
              <c:pt idx="7156">
                <c:v>-2E-3</c:v>
              </c:pt>
              <c:pt idx="7157">
                <c:v>-2E-3</c:v>
              </c:pt>
              <c:pt idx="7158">
                <c:v>-2E-3</c:v>
              </c:pt>
              <c:pt idx="7159">
                <c:v>-2E-3</c:v>
              </c:pt>
              <c:pt idx="7160">
                <c:v>-2E-3</c:v>
              </c:pt>
              <c:pt idx="7161">
                <c:v>-2E-3</c:v>
              </c:pt>
              <c:pt idx="7162">
                <c:v>-2E-3</c:v>
              </c:pt>
              <c:pt idx="7163">
                <c:v>-2E-3</c:v>
              </c:pt>
              <c:pt idx="7164">
                <c:v>-2E-3</c:v>
              </c:pt>
              <c:pt idx="7165">
                <c:v>-2E-3</c:v>
              </c:pt>
              <c:pt idx="7166">
                <c:v>-2E-3</c:v>
              </c:pt>
              <c:pt idx="7167">
                <c:v>-2E-3</c:v>
              </c:pt>
              <c:pt idx="7168">
                <c:v>-2E-3</c:v>
              </c:pt>
              <c:pt idx="7169">
                <c:v>-2E-3</c:v>
              </c:pt>
              <c:pt idx="7170">
                <c:v>-2E-3</c:v>
              </c:pt>
              <c:pt idx="7171">
                <c:v>-2E-3</c:v>
              </c:pt>
              <c:pt idx="7172">
                <c:v>-2E-3</c:v>
              </c:pt>
              <c:pt idx="7173">
                <c:v>-2E-3</c:v>
              </c:pt>
              <c:pt idx="7174">
                <c:v>-2E-3</c:v>
              </c:pt>
              <c:pt idx="7175">
                <c:v>-2E-3</c:v>
              </c:pt>
              <c:pt idx="7176">
                <c:v>-2E-3</c:v>
              </c:pt>
              <c:pt idx="7177">
                <c:v>-2E-3</c:v>
              </c:pt>
              <c:pt idx="7178">
                <c:v>-2E-3</c:v>
              </c:pt>
              <c:pt idx="7179">
                <c:v>-2E-3</c:v>
              </c:pt>
              <c:pt idx="7180">
                <c:v>-2E-3</c:v>
              </c:pt>
              <c:pt idx="7181">
                <c:v>-2E-3</c:v>
              </c:pt>
              <c:pt idx="7182">
                <c:v>-2E-3</c:v>
              </c:pt>
              <c:pt idx="7183">
                <c:v>-2E-3</c:v>
              </c:pt>
              <c:pt idx="7184">
                <c:v>-2E-3</c:v>
              </c:pt>
              <c:pt idx="7185">
                <c:v>-2E-3</c:v>
              </c:pt>
              <c:pt idx="7186">
                <c:v>-2E-3</c:v>
              </c:pt>
              <c:pt idx="7187">
                <c:v>-2E-3</c:v>
              </c:pt>
              <c:pt idx="7188">
                <c:v>-2E-3</c:v>
              </c:pt>
              <c:pt idx="7189">
                <c:v>-2E-3</c:v>
              </c:pt>
              <c:pt idx="7190">
                <c:v>-2E-3</c:v>
              </c:pt>
              <c:pt idx="7191">
                <c:v>-2E-3</c:v>
              </c:pt>
              <c:pt idx="7192">
                <c:v>-2E-3</c:v>
              </c:pt>
              <c:pt idx="7193">
                <c:v>-2E-3</c:v>
              </c:pt>
              <c:pt idx="7194">
                <c:v>-2E-3</c:v>
              </c:pt>
              <c:pt idx="7195">
                <c:v>-2E-3</c:v>
              </c:pt>
              <c:pt idx="7196">
                <c:v>-2E-3</c:v>
              </c:pt>
              <c:pt idx="7197">
                <c:v>-2E-3</c:v>
              </c:pt>
              <c:pt idx="7198">
                <c:v>-2E-3</c:v>
              </c:pt>
              <c:pt idx="7199">
                <c:v>-2E-3</c:v>
              </c:pt>
              <c:pt idx="7200">
                <c:v>-2E-3</c:v>
              </c:pt>
              <c:pt idx="7201">
                <c:v>-2E-3</c:v>
              </c:pt>
              <c:pt idx="7202">
                <c:v>-2E-3</c:v>
              </c:pt>
              <c:pt idx="7203">
                <c:v>-2E-3</c:v>
              </c:pt>
              <c:pt idx="7204">
                <c:v>-2E-3</c:v>
              </c:pt>
              <c:pt idx="7205">
                <c:v>-2E-3</c:v>
              </c:pt>
              <c:pt idx="7206">
                <c:v>-2E-3</c:v>
              </c:pt>
              <c:pt idx="7207">
                <c:v>-2E-3</c:v>
              </c:pt>
              <c:pt idx="7208">
                <c:v>-2E-3</c:v>
              </c:pt>
              <c:pt idx="7209">
                <c:v>-2E-3</c:v>
              </c:pt>
              <c:pt idx="7210">
                <c:v>-2E-3</c:v>
              </c:pt>
              <c:pt idx="7211">
                <c:v>-2E-3</c:v>
              </c:pt>
              <c:pt idx="7212">
                <c:v>-2E-3</c:v>
              </c:pt>
              <c:pt idx="7213">
                <c:v>-2E-3</c:v>
              </c:pt>
              <c:pt idx="7214">
                <c:v>-2E-3</c:v>
              </c:pt>
              <c:pt idx="7215">
                <c:v>-2E-3</c:v>
              </c:pt>
              <c:pt idx="7216">
                <c:v>-2E-3</c:v>
              </c:pt>
              <c:pt idx="7217">
                <c:v>-2E-3</c:v>
              </c:pt>
              <c:pt idx="7218">
                <c:v>-2E-3</c:v>
              </c:pt>
              <c:pt idx="7219">
                <c:v>-2E-3</c:v>
              </c:pt>
              <c:pt idx="7220">
                <c:v>-2E-3</c:v>
              </c:pt>
              <c:pt idx="7221">
                <c:v>-2E-3</c:v>
              </c:pt>
              <c:pt idx="7222">
                <c:v>-2E-3</c:v>
              </c:pt>
              <c:pt idx="7223">
                <c:v>-2E-3</c:v>
              </c:pt>
              <c:pt idx="7224">
                <c:v>-2E-3</c:v>
              </c:pt>
              <c:pt idx="7225">
                <c:v>-2E-3</c:v>
              </c:pt>
              <c:pt idx="7226">
                <c:v>-2E-3</c:v>
              </c:pt>
              <c:pt idx="7227">
                <c:v>-2E-3</c:v>
              </c:pt>
              <c:pt idx="7228">
                <c:v>-2E-3</c:v>
              </c:pt>
              <c:pt idx="7229">
                <c:v>-2E-3</c:v>
              </c:pt>
              <c:pt idx="7230">
                <c:v>-2E-3</c:v>
              </c:pt>
              <c:pt idx="7231">
                <c:v>-2E-3</c:v>
              </c:pt>
              <c:pt idx="7232">
                <c:v>-2E-3</c:v>
              </c:pt>
              <c:pt idx="7233">
                <c:v>-2E-3</c:v>
              </c:pt>
              <c:pt idx="7234">
                <c:v>-2E-3</c:v>
              </c:pt>
              <c:pt idx="7235">
                <c:v>-2E-3</c:v>
              </c:pt>
              <c:pt idx="7236">
                <c:v>-2E-3</c:v>
              </c:pt>
              <c:pt idx="7237">
                <c:v>-2E-3</c:v>
              </c:pt>
              <c:pt idx="7238">
                <c:v>-2E-3</c:v>
              </c:pt>
              <c:pt idx="7239">
                <c:v>-2E-3</c:v>
              </c:pt>
              <c:pt idx="7240">
                <c:v>-2E-3</c:v>
              </c:pt>
              <c:pt idx="7241">
                <c:v>-2E-3</c:v>
              </c:pt>
              <c:pt idx="7242">
                <c:v>-2E-3</c:v>
              </c:pt>
              <c:pt idx="7243">
                <c:v>-2E-3</c:v>
              </c:pt>
              <c:pt idx="7244">
                <c:v>-2E-3</c:v>
              </c:pt>
              <c:pt idx="7245">
                <c:v>-2E-3</c:v>
              </c:pt>
              <c:pt idx="7246">
                <c:v>-2E-3</c:v>
              </c:pt>
              <c:pt idx="7247">
                <c:v>-2E-3</c:v>
              </c:pt>
              <c:pt idx="7248">
                <c:v>-2E-3</c:v>
              </c:pt>
              <c:pt idx="7249">
                <c:v>-2E-3</c:v>
              </c:pt>
              <c:pt idx="7250">
                <c:v>-2E-3</c:v>
              </c:pt>
              <c:pt idx="7251">
                <c:v>-2E-3</c:v>
              </c:pt>
              <c:pt idx="7252">
                <c:v>-2E-3</c:v>
              </c:pt>
              <c:pt idx="7253">
                <c:v>-2E-3</c:v>
              </c:pt>
              <c:pt idx="7254">
                <c:v>-2E-3</c:v>
              </c:pt>
              <c:pt idx="7255">
                <c:v>-2E-3</c:v>
              </c:pt>
              <c:pt idx="7256">
                <c:v>-2E-3</c:v>
              </c:pt>
              <c:pt idx="7257">
                <c:v>-2E-3</c:v>
              </c:pt>
              <c:pt idx="7258">
                <c:v>-2E-3</c:v>
              </c:pt>
              <c:pt idx="7259">
                <c:v>-2E-3</c:v>
              </c:pt>
              <c:pt idx="7260">
                <c:v>-2E-3</c:v>
              </c:pt>
              <c:pt idx="7261">
                <c:v>-2E-3</c:v>
              </c:pt>
              <c:pt idx="7262">
                <c:v>-2E-3</c:v>
              </c:pt>
              <c:pt idx="7263">
                <c:v>-2E-3</c:v>
              </c:pt>
              <c:pt idx="7264">
                <c:v>-2E-3</c:v>
              </c:pt>
              <c:pt idx="7265">
                <c:v>-2E-3</c:v>
              </c:pt>
              <c:pt idx="7266">
                <c:v>-2E-3</c:v>
              </c:pt>
              <c:pt idx="7267">
                <c:v>-2E-3</c:v>
              </c:pt>
              <c:pt idx="7268">
                <c:v>-2E-3</c:v>
              </c:pt>
              <c:pt idx="7269">
                <c:v>-2E-3</c:v>
              </c:pt>
              <c:pt idx="7270">
                <c:v>-2E-3</c:v>
              </c:pt>
              <c:pt idx="7271">
                <c:v>-2E-3</c:v>
              </c:pt>
              <c:pt idx="7272">
                <c:v>-2E-3</c:v>
              </c:pt>
              <c:pt idx="7273">
                <c:v>-2E-3</c:v>
              </c:pt>
              <c:pt idx="7274">
                <c:v>-2E-3</c:v>
              </c:pt>
              <c:pt idx="7275">
                <c:v>-2E-3</c:v>
              </c:pt>
              <c:pt idx="7276">
                <c:v>-2E-3</c:v>
              </c:pt>
              <c:pt idx="7277">
                <c:v>-2E-3</c:v>
              </c:pt>
              <c:pt idx="7278">
                <c:v>-2E-3</c:v>
              </c:pt>
              <c:pt idx="7279">
                <c:v>-2E-3</c:v>
              </c:pt>
              <c:pt idx="7280">
                <c:v>-2E-3</c:v>
              </c:pt>
              <c:pt idx="7281">
                <c:v>-2E-3</c:v>
              </c:pt>
              <c:pt idx="7282">
                <c:v>-2E-3</c:v>
              </c:pt>
              <c:pt idx="7283">
                <c:v>-2E-3</c:v>
              </c:pt>
              <c:pt idx="7284">
                <c:v>-2E-3</c:v>
              </c:pt>
              <c:pt idx="7285">
                <c:v>-2E-3</c:v>
              </c:pt>
              <c:pt idx="7286">
                <c:v>-2E-3</c:v>
              </c:pt>
              <c:pt idx="7287">
                <c:v>-2E-3</c:v>
              </c:pt>
              <c:pt idx="7288">
                <c:v>-2E-3</c:v>
              </c:pt>
              <c:pt idx="7289">
                <c:v>-2E-3</c:v>
              </c:pt>
              <c:pt idx="7290">
                <c:v>-2E-3</c:v>
              </c:pt>
              <c:pt idx="7291">
                <c:v>-2E-3</c:v>
              </c:pt>
              <c:pt idx="7292">
                <c:v>-2E-3</c:v>
              </c:pt>
              <c:pt idx="7293">
                <c:v>-2E-3</c:v>
              </c:pt>
              <c:pt idx="7294">
                <c:v>-2E-3</c:v>
              </c:pt>
              <c:pt idx="7295">
                <c:v>-2E-3</c:v>
              </c:pt>
              <c:pt idx="7296">
                <c:v>-2E-3</c:v>
              </c:pt>
              <c:pt idx="7297">
                <c:v>-2E-3</c:v>
              </c:pt>
              <c:pt idx="7298">
                <c:v>-2E-3</c:v>
              </c:pt>
              <c:pt idx="7299">
                <c:v>-2E-3</c:v>
              </c:pt>
              <c:pt idx="7300">
                <c:v>-2E-3</c:v>
              </c:pt>
              <c:pt idx="7301">
                <c:v>-2E-3</c:v>
              </c:pt>
              <c:pt idx="7302">
                <c:v>-2E-3</c:v>
              </c:pt>
              <c:pt idx="7303">
                <c:v>-2E-3</c:v>
              </c:pt>
              <c:pt idx="7304">
                <c:v>-2E-3</c:v>
              </c:pt>
              <c:pt idx="7305">
                <c:v>-2E-3</c:v>
              </c:pt>
              <c:pt idx="7306">
                <c:v>-2E-3</c:v>
              </c:pt>
              <c:pt idx="7307">
                <c:v>-2E-3</c:v>
              </c:pt>
              <c:pt idx="7308">
                <c:v>-2E-3</c:v>
              </c:pt>
              <c:pt idx="7309">
                <c:v>-2E-3</c:v>
              </c:pt>
              <c:pt idx="7310">
                <c:v>-2E-3</c:v>
              </c:pt>
              <c:pt idx="7311">
                <c:v>-2E-3</c:v>
              </c:pt>
              <c:pt idx="7312">
                <c:v>-2E-3</c:v>
              </c:pt>
              <c:pt idx="7313">
                <c:v>-2E-3</c:v>
              </c:pt>
              <c:pt idx="7314">
                <c:v>-2E-3</c:v>
              </c:pt>
              <c:pt idx="7315">
                <c:v>-2E-3</c:v>
              </c:pt>
              <c:pt idx="7316">
                <c:v>-2E-3</c:v>
              </c:pt>
              <c:pt idx="7317">
                <c:v>-2E-3</c:v>
              </c:pt>
              <c:pt idx="7318">
                <c:v>-2E-3</c:v>
              </c:pt>
              <c:pt idx="7319">
                <c:v>-2E-3</c:v>
              </c:pt>
              <c:pt idx="7320">
                <c:v>-2E-3</c:v>
              </c:pt>
              <c:pt idx="7321">
                <c:v>-2E-3</c:v>
              </c:pt>
              <c:pt idx="7322">
                <c:v>-2E-3</c:v>
              </c:pt>
              <c:pt idx="7323">
                <c:v>-2E-3</c:v>
              </c:pt>
              <c:pt idx="7324">
                <c:v>-2E-3</c:v>
              </c:pt>
              <c:pt idx="7325">
                <c:v>-2E-3</c:v>
              </c:pt>
              <c:pt idx="7326">
                <c:v>-2E-3</c:v>
              </c:pt>
              <c:pt idx="7327">
                <c:v>-2E-3</c:v>
              </c:pt>
              <c:pt idx="7328">
                <c:v>-2E-3</c:v>
              </c:pt>
              <c:pt idx="7329">
                <c:v>-2E-3</c:v>
              </c:pt>
              <c:pt idx="7330">
                <c:v>-2E-3</c:v>
              </c:pt>
              <c:pt idx="7331">
                <c:v>-2E-3</c:v>
              </c:pt>
              <c:pt idx="7332">
                <c:v>-2E-3</c:v>
              </c:pt>
              <c:pt idx="7333">
                <c:v>-2E-3</c:v>
              </c:pt>
              <c:pt idx="7334">
                <c:v>-2E-3</c:v>
              </c:pt>
              <c:pt idx="7335">
                <c:v>-2E-3</c:v>
              </c:pt>
              <c:pt idx="7336">
                <c:v>-2E-3</c:v>
              </c:pt>
              <c:pt idx="7337">
                <c:v>-2E-3</c:v>
              </c:pt>
              <c:pt idx="7338">
                <c:v>-2E-3</c:v>
              </c:pt>
              <c:pt idx="7339">
                <c:v>-2E-3</c:v>
              </c:pt>
              <c:pt idx="7340">
                <c:v>-2E-3</c:v>
              </c:pt>
              <c:pt idx="7341">
                <c:v>-2E-3</c:v>
              </c:pt>
              <c:pt idx="7342">
                <c:v>-2E-3</c:v>
              </c:pt>
              <c:pt idx="7343">
                <c:v>-2E-3</c:v>
              </c:pt>
              <c:pt idx="7344">
                <c:v>-2E-3</c:v>
              </c:pt>
              <c:pt idx="7345">
                <c:v>-2E-3</c:v>
              </c:pt>
              <c:pt idx="7346">
                <c:v>-2E-3</c:v>
              </c:pt>
              <c:pt idx="7347">
                <c:v>-2E-3</c:v>
              </c:pt>
              <c:pt idx="7348">
                <c:v>-2E-3</c:v>
              </c:pt>
              <c:pt idx="7349">
                <c:v>-2E-3</c:v>
              </c:pt>
              <c:pt idx="7350">
                <c:v>-2E-3</c:v>
              </c:pt>
              <c:pt idx="7351">
                <c:v>-2E-3</c:v>
              </c:pt>
              <c:pt idx="7352">
                <c:v>-2E-3</c:v>
              </c:pt>
              <c:pt idx="7353">
                <c:v>-2E-3</c:v>
              </c:pt>
              <c:pt idx="7354">
                <c:v>-2E-3</c:v>
              </c:pt>
              <c:pt idx="7355">
                <c:v>-2E-3</c:v>
              </c:pt>
              <c:pt idx="7356">
                <c:v>-2E-3</c:v>
              </c:pt>
              <c:pt idx="7357">
                <c:v>-2E-3</c:v>
              </c:pt>
              <c:pt idx="7358">
                <c:v>-2E-3</c:v>
              </c:pt>
              <c:pt idx="7359">
                <c:v>-2E-3</c:v>
              </c:pt>
              <c:pt idx="7360">
                <c:v>-2E-3</c:v>
              </c:pt>
              <c:pt idx="7361">
                <c:v>-2E-3</c:v>
              </c:pt>
              <c:pt idx="7362">
                <c:v>-2E-3</c:v>
              </c:pt>
              <c:pt idx="7363">
                <c:v>-2E-3</c:v>
              </c:pt>
              <c:pt idx="7364">
                <c:v>-2E-3</c:v>
              </c:pt>
              <c:pt idx="7365">
                <c:v>-2E-3</c:v>
              </c:pt>
              <c:pt idx="7366">
                <c:v>-2E-3</c:v>
              </c:pt>
              <c:pt idx="7367">
                <c:v>-2E-3</c:v>
              </c:pt>
              <c:pt idx="7368">
                <c:v>-2E-3</c:v>
              </c:pt>
              <c:pt idx="7369">
                <c:v>-2E-3</c:v>
              </c:pt>
              <c:pt idx="7370">
                <c:v>-2E-3</c:v>
              </c:pt>
              <c:pt idx="7371">
                <c:v>-2E-3</c:v>
              </c:pt>
              <c:pt idx="7372">
                <c:v>-2E-3</c:v>
              </c:pt>
              <c:pt idx="7373">
                <c:v>-2E-3</c:v>
              </c:pt>
              <c:pt idx="7374">
                <c:v>-2E-3</c:v>
              </c:pt>
              <c:pt idx="7375">
                <c:v>-2E-3</c:v>
              </c:pt>
              <c:pt idx="7376">
                <c:v>-2E-3</c:v>
              </c:pt>
              <c:pt idx="7377">
                <c:v>-2E-3</c:v>
              </c:pt>
              <c:pt idx="7378">
                <c:v>-2E-3</c:v>
              </c:pt>
              <c:pt idx="7379">
                <c:v>-2E-3</c:v>
              </c:pt>
              <c:pt idx="7380">
                <c:v>-2E-3</c:v>
              </c:pt>
              <c:pt idx="7381">
                <c:v>-2E-3</c:v>
              </c:pt>
              <c:pt idx="7382">
                <c:v>-2E-3</c:v>
              </c:pt>
              <c:pt idx="7383">
                <c:v>-2E-3</c:v>
              </c:pt>
              <c:pt idx="7384">
                <c:v>-2E-3</c:v>
              </c:pt>
              <c:pt idx="7385">
                <c:v>-2E-3</c:v>
              </c:pt>
              <c:pt idx="7386">
                <c:v>-2E-3</c:v>
              </c:pt>
              <c:pt idx="7387">
                <c:v>-2E-3</c:v>
              </c:pt>
              <c:pt idx="7388">
                <c:v>-2E-3</c:v>
              </c:pt>
              <c:pt idx="7389">
                <c:v>-2E-3</c:v>
              </c:pt>
              <c:pt idx="7390">
                <c:v>-2E-3</c:v>
              </c:pt>
              <c:pt idx="7391">
                <c:v>-2E-3</c:v>
              </c:pt>
              <c:pt idx="7392">
                <c:v>-2E-3</c:v>
              </c:pt>
              <c:pt idx="7393">
                <c:v>-2E-3</c:v>
              </c:pt>
              <c:pt idx="7394">
                <c:v>-2E-3</c:v>
              </c:pt>
              <c:pt idx="7395">
                <c:v>-2E-3</c:v>
              </c:pt>
              <c:pt idx="7396">
                <c:v>-2E-3</c:v>
              </c:pt>
              <c:pt idx="7397">
                <c:v>-2E-3</c:v>
              </c:pt>
              <c:pt idx="7398">
                <c:v>-2E-3</c:v>
              </c:pt>
              <c:pt idx="7399">
                <c:v>-2E-3</c:v>
              </c:pt>
              <c:pt idx="7400">
                <c:v>-2E-3</c:v>
              </c:pt>
              <c:pt idx="7401">
                <c:v>-2E-3</c:v>
              </c:pt>
              <c:pt idx="7402">
                <c:v>-2E-3</c:v>
              </c:pt>
              <c:pt idx="7403">
                <c:v>-2E-3</c:v>
              </c:pt>
              <c:pt idx="7404">
                <c:v>-2E-3</c:v>
              </c:pt>
              <c:pt idx="7405">
                <c:v>-2E-3</c:v>
              </c:pt>
              <c:pt idx="7406">
                <c:v>-2E-3</c:v>
              </c:pt>
              <c:pt idx="7407">
                <c:v>-2E-3</c:v>
              </c:pt>
              <c:pt idx="7408">
                <c:v>-2E-3</c:v>
              </c:pt>
              <c:pt idx="7409">
                <c:v>-2E-3</c:v>
              </c:pt>
              <c:pt idx="7410">
                <c:v>-2E-3</c:v>
              </c:pt>
              <c:pt idx="7411">
                <c:v>-2E-3</c:v>
              </c:pt>
              <c:pt idx="7412">
                <c:v>-2E-3</c:v>
              </c:pt>
              <c:pt idx="7413">
                <c:v>-2E-3</c:v>
              </c:pt>
              <c:pt idx="7414">
                <c:v>-2E-3</c:v>
              </c:pt>
              <c:pt idx="7415">
                <c:v>-2E-3</c:v>
              </c:pt>
              <c:pt idx="7416">
                <c:v>-2E-3</c:v>
              </c:pt>
              <c:pt idx="7417">
                <c:v>-2E-3</c:v>
              </c:pt>
              <c:pt idx="7418">
                <c:v>-2E-3</c:v>
              </c:pt>
              <c:pt idx="7419">
                <c:v>-2E-3</c:v>
              </c:pt>
              <c:pt idx="7420">
                <c:v>-2E-3</c:v>
              </c:pt>
              <c:pt idx="7421">
                <c:v>-2E-3</c:v>
              </c:pt>
              <c:pt idx="7422">
                <c:v>-2E-3</c:v>
              </c:pt>
              <c:pt idx="7423">
                <c:v>-2E-3</c:v>
              </c:pt>
              <c:pt idx="7424">
                <c:v>-2E-3</c:v>
              </c:pt>
              <c:pt idx="7425">
                <c:v>-2E-3</c:v>
              </c:pt>
              <c:pt idx="7426">
                <c:v>-2E-3</c:v>
              </c:pt>
              <c:pt idx="7427">
                <c:v>-2E-3</c:v>
              </c:pt>
              <c:pt idx="7428">
                <c:v>-2E-3</c:v>
              </c:pt>
              <c:pt idx="7429">
                <c:v>-2E-3</c:v>
              </c:pt>
              <c:pt idx="7430">
                <c:v>-2E-3</c:v>
              </c:pt>
              <c:pt idx="7431">
                <c:v>-2E-3</c:v>
              </c:pt>
              <c:pt idx="7432">
                <c:v>-2E-3</c:v>
              </c:pt>
              <c:pt idx="7433">
                <c:v>-2E-3</c:v>
              </c:pt>
              <c:pt idx="7434">
                <c:v>-2E-3</c:v>
              </c:pt>
              <c:pt idx="7435">
                <c:v>-2E-3</c:v>
              </c:pt>
              <c:pt idx="7436">
                <c:v>-2E-3</c:v>
              </c:pt>
              <c:pt idx="7437">
                <c:v>-2E-3</c:v>
              </c:pt>
              <c:pt idx="7438">
                <c:v>-2E-3</c:v>
              </c:pt>
              <c:pt idx="7439">
                <c:v>-2E-3</c:v>
              </c:pt>
              <c:pt idx="7440">
                <c:v>-2E-3</c:v>
              </c:pt>
              <c:pt idx="7441">
                <c:v>-2E-3</c:v>
              </c:pt>
              <c:pt idx="7442">
                <c:v>-2E-3</c:v>
              </c:pt>
              <c:pt idx="7443">
                <c:v>-2E-3</c:v>
              </c:pt>
              <c:pt idx="7444">
                <c:v>-2E-3</c:v>
              </c:pt>
              <c:pt idx="7445">
                <c:v>-2E-3</c:v>
              </c:pt>
              <c:pt idx="7446">
                <c:v>-2E-3</c:v>
              </c:pt>
              <c:pt idx="7447">
                <c:v>-2E-3</c:v>
              </c:pt>
              <c:pt idx="7448">
                <c:v>-2E-3</c:v>
              </c:pt>
              <c:pt idx="7449">
                <c:v>-2E-3</c:v>
              </c:pt>
              <c:pt idx="7450">
                <c:v>-2E-3</c:v>
              </c:pt>
              <c:pt idx="7451">
                <c:v>-2E-3</c:v>
              </c:pt>
              <c:pt idx="7452">
                <c:v>-2E-3</c:v>
              </c:pt>
              <c:pt idx="7453">
                <c:v>-2E-3</c:v>
              </c:pt>
              <c:pt idx="7454">
                <c:v>-2E-3</c:v>
              </c:pt>
              <c:pt idx="7455">
                <c:v>-2E-3</c:v>
              </c:pt>
              <c:pt idx="7456">
                <c:v>-2E-3</c:v>
              </c:pt>
              <c:pt idx="7457">
                <c:v>-2E-3</c:v>
              </c:pt>
              <c:pt idx="7458">
                <c:v>-2E-3</c:v>
              </c:pt>
              <c:pt idx="7459">
                <c:v>-2E-3</c:v>
              </c:pt>
              <c:pt idx="7460">
                <c:v>-2E-3</c:v>
              </c:pt>
              <c:pt idx="7461">
                <c:v>-2E-3</c:v>
              </c:pt>
              <c:pt idx="7462">
                <c:v>-2E-3</c:v>
              </c:pt>
              <c:pt idx="7463">
                <c:v>-2E-3</c:v>
              </c:pt>
              <c:pt idx="7464">
                <c:v>-2E-3</c:v>
              </c:pt>
              <c:pt idx="7465">
                <c:v>-2E-3</c:v>
              </c:pt>
              <c:pt idx="7466">
                <c:v>-2E-3</c:v>
              </c:pt>
              <c:pt idx="7467">
                <c:v>-2E-3</c:v>
              </c:pt>
              <c:pt idx="7468">
                <c:v>-2E-3</c:v>
              </c:pt>
              <c:pt idx="7469">
                <c:v>-2E-3</c:v>
              </c:pt>
              <c:pt idx="7470">
                <c:v>-2E-3</c:v>
              </c:pt>
              <c:pt idx="7471">
                <c:v>-2E-3</c:v>
              </c:pt>
              <c:pt idx="7472">
                <c:v>-2E-3</c:v>
              </c:pt>
              <c:pt idx="7473">
                <c:v>-2E-3</c:v>
              </c:pt>
              <c:pt idx="7474">
                <c:v>-2E-3</c:v>
              </c:pt>
              <c:pt idx="7475">
                <c:v>-2E-3</c:v>
              </c:pt>
              <c:pt idx="7476">
                <c:v>-2E-3</c:v>
              </c:pt>
              <c:pt idx="7477">
                <c:v>-2E-3</c:v>
              </c:pt>
              <c:pt idx="7478">
                <c:v>-2E-3</c:v>
              </c:pt>
              <c:pt idx="7479">
                <c:v>-2E-3</c:v>
              </c:pt>
              <c:pt idx="7480">
                <c:v>-2E-3</c:v>
              </c:pt>
              <c:pt idx="7481">
                <c:v>-2E-3</c:v>
              </c:pt>
              <c:pt idx="7482">
                <c:v>-2E-3</c:v>
              </c:pt>
              <c:pt idx="7483">
                <c:v>-2E-3</c:v>
              </c:pt>
              <c:pt idx="7484">
                <c:v>-2E-3</c:v>
              </c:pt>
              <c:pt idx="7485">
                <c:v>-2E-3</c:v>
              </c:pt>
              <c:pt idx="7486">
                <c:v>-2E-3</c:v>
              </c:pt>
              <c:pt idx="7487">
                <c:v>-2E-3</c:v>
              </c:pt>
              <c:pt idx="7488">
                <c:v>-2E-3</c:v>
              </c:pt>
              <c:pt idx="7489">
                <c:v>-2E-3</c:v>
              </c:pt>
              <c:pt idx="7490">
                <c:v>-2E-3</c:v>
              </c:pt>
              <c:pt idx="7491">
                <c:v>-2E-3</c:v>
              </c:pt>
              <c:pt idx="7492">
                <c:v>-2E-3</c:v>
              </c:pt>
              <c:pt idx="7493">
                <c:v>-2E-3</c:v>
              </c:pt>
              <c:pt idx="7494">
                <c:v>-2E-3</c:v>
              </c:pt>
              <c:pt idx="7495">
                <c:v>-2E-3</c:v>
              </c:pt>
              <c:pt idx="7496">
                <c:v>-2E-3</c:v>
              </c:pt>
              <c:pt idx="7497">
                <c:v>-2E-3</c:v>
              </c:pt>
              <c:pt idx="7498">
                <c:v>-2E-3</c:v>
              </c:pt>
              <c:pt idx="7499">
                <c:v>-2E-3</c:v>
              </c:pt>
              <c:pt idx="7500">
                <c:v>-2E-3</c:v>
              </c:pt>
              <c:pt idx="7501">
                <c:v>-2E-3</c:v>
              </c:pt>
              <c:pt idx="7502">
                <c:v>-2E-3</c:v>
              </c:pt>
              <c:pt idx="7503">
                <c:v>-2E-3</c:v>
              </c:pt>
              <c:pt idx="7504">
                <c:v>-2E-3</c:v>
              </c:pt>
              <c:pt idx="7505">
                <c:v>-2E-3</c:v>
              </c:pt>
              <c:pt idx="7506">
                <c:v>-2E-3</c:v>
              </c:pt>
              <c:pt idx="7507">
                <c:v>-2E-3</c:v>
              </c:pt>
              <c:pt idx="7508">
                <c:v>-2E-3</c:v>
              </c:pt>
              <c:pt idx="7509">
                <c:v>-2E-3</c:v>
              </c:pt>
              <c:pt idx="7510">
                <c:v>-2E-3</c:v>
              </c:pt>
              <c:pt idx="7511">
                <c:v>-2E-3</c:v>
              </c:pt>
              <c:pt idx="7512">
                <c:v>-2E-3</c:v>
              </c:pt>
              <c:pt idx="7513">
                <c:v>-2E-3</c:v>
              </c:pt>
              <c:pt idx="7514">
                <c:v>-2E-3</c:v>
              </c:pt>
              <c:pt idx="7515">
                <c:v>-2E-3</c:v>
              </c:pt>
              <c:pt idx="7516">
                <c:v>-2E-3</c:v>
              </c:pt>
              <c:pt idx="7517">
                <c:v>-2E-3</c:v>
              </c:pt>
              <c:pt idx="7518">
                <c:v>-2E-3</c:v>
              </c:pt>
              <c:pt idx="7519">
                <c:v>-2E-3</c:v>
              </c:pt>
              <c:pt idx="7520">
                <c:v>-2E-3</c:v>
              </c:pt>
              <c:pt idx="7521">
                <c:v>-2E-3</c:v>
              </c:pt>
              <c:pt idx="7522">
                <c:v>-2E-3</c:v>
              </c:pt>
              <c:pt idx="7523">
                <c:v>-2E-3</c:v>
              </c:pt>
              <c:pt idx="7524">
                <c:v>-2E-3</c:v>
              </c:pt>
              <c:pt idx="7525">
                <c:v>-2E-3</c:v>
              </c:pt>
              <c:pt idx="7526">
                <c:v>-2E-3</c:v>
              </c:pt>
              <c:pt idx="7527">
                <c:v>-2E-3</c:v>
              </c:pt>
              <c:pt idx="7528">
                <c:v>-2E-3</c:v>
              </c:pt>
              <c:pt idx="7529">
                <c:v>-2E-3</c:v>
              </c:pt>
              <c:pt idx="7530">
                <c:v>-2E-3</c:v>
              </c:pt>
              <c:pt idx="7531">
                <c:v>-2E-3</c:v>
              </c:pt>
              <c:pt idx="7532">
                <c:v>-2E-3</c:v>
              </c:pt>
              <c:pt idx="7533">
                <c:v>-2E-3</c:v>
              </c:pt>
              <c:pt idx="7534">
                <c:v>-2E-3</c:v>
              </c:pt>
              <c:pt idx="7535">
                <c:v>-2E-3</c:v>
              </c:pt>
              <c:pt idx="7536">
                <c:v>-2E-3</c:v>
              </c:pt>
              <c:pt idx="7537">
                <c:v>-2E-3</c:v>
              </c:pt>
              <c:pt idx="7538">
                <c:v>-2E-3</c:v>
              </c:pt>
              <c:pt idx="7539">
                <c:v>-2E-3</c:v>
              </c:pt>
              <c:pt idx="7540">
                <c:v>-2E-3</c:v>
              </c:pt>
              <c:pt idx="7541">
                <c:v>-2E-3</c:v>
              </c:pt>
              <c:pt idx="7542">
                <c:v>-2E-3</c:v>
              </c:pt>
              <c:pt idx="7543">
                <c:v>-2E-3</c:v>
              </c:pt>
              <c:pt idx="7544">
                <c:v>-2E-3</c:v>
              </c:pt>
              <c:pt idx="7545">
                <c:v>-2E-3</c:v>
              </c:pt>
              <c:pt idx="7546">
                <c:v>-2E-3</c:v>
              </c:pt>
              <c:pt idx="7547">
                <c:v>-2E-3</c:v>
              </c:pt>
              <c:pt idx="7548">
                <c:v>-2E-3</c:v>
              </c:pt>
              <c:pt idx="7549">
                <c:v>-2E-3</c:v>
              </c:pt>
              <c:pt idx="7550">
                <c:v>-2E-3</c:v>
              </c:pt>
              <c:pt idx="7551">
                <c:v>-2E-3</c:v>
              </c:pt>
              <c:pt idx="7552">
                <c:v>-2E-3</c:v>
              </c:pt>
              <c:pt idx="7553">
                <c:v>-2E-3</c:v>
              </c:pt>
              <c:pt idx="7554">
                <c:v>-2E-3</c:v>
              </c:pt>
              <c:pt idx="7555">
                <c:v>-2E-3</c:v>
              </c:pt>
              <c:pt idx="7556">
                <c:v>-2E-3</c:v>
              </c:pt>
              <c:pt idx="7557">
                <c:v>-2E-3</c:v>
              </c:pt>
              <c:pt idx="7558">
                <c:v>-2E-3</c:v>
              </c:pt>
              <c:pt idx="7559">
                <c:v>-2E-3</c:v>
              </c:pt>
              <c:pt idx="7560">
                <c:v>-2E-3</c:v>
              </c:pt>
              <c:pt idx="7561">
                <c:v>-2E-3</c:v>
              </c:pt>
              <c:pt idx="7562">
                <c:v>-2E-3</c:v>
              </c:pt>
              <c:pt idx="7563">
                <c:v>-2E-3</c:v>
              </c:pt>
              <c:pt idx="7564">
                <c:v>-2E-3</c:v>
              </c:pt>
              <c:pt idx="7565">
                <c:v>-2E-3</c:v>
              </c:pt>
              <c:pt idx="7566">
                <c:v>-2E-3</c:v>
              </c:pt>
              <c:pt idx="7567">
                <c:v>-2E-3</c:v>
              </c:pt>
              <c:pt idx="7568">
                <c:v>-2E-3</c:v>
              </c:pt>
              <c:pt idx="7569">
                <c:v>-2E-3</c:v>
              </c:pt>
              <c:pt idx="7570">
                <c:v>-2E-3</c:v>
              </c:pt>
              <c:pt idx="7571">
                <c:v>-2E-3</c:v>
              </c:pt>
              <c:pt idx="7572">
                <c:v>-2E-3</c:v>
              </c:pt>
              <c:pt idx="7573">
                <c:v>-2E-3</c:v>
              </c:pt>
              <c:pt idx="7574">
                <c:v>-2E-3</c:v>
              </c:pt>
              <c:pt idx="7575">
                <c:v>-2E-3</c:v>
              </c:pt>
              <c:pt idx="7576">
                <c:v>-2E-3</c:v>
              </c:pt>
              <c:pt idx="7577">
                <c:v>-2E-3</c:v>
              </c:pt>
              <c:pt idx="7578">
                <c:v>-2E-3</c:v>
              </c:pt>
              <c:pt idx="7579">
                <c:v>-2E-3</c:v>
              </c:pt>
              <c:pt idx="7580">
                <c:v>-2E-3</c:v>
              </c:pt>
              <c:pt idx="7581">
                <c:v>-2E-3</c:v>
              </c:pt>
              <c:pt idx="7582">
                <c:v>-2E-3</c:v>
              </c:pt>
              <c:pt idx="7583">
                <c:v>-2E-3</c:v>
              </c:pt>
              <c:pt idx="7584">
                <c:v>-2E-3</c:v>
              </c:pt>
              <c:pt idx="7585">
                <c:v>-2E-3</c:v>
              </c:pt>
              <c:pt idx="7586">
                <c:v>-2E-3</c:v>
              </c:pt>
              <c:pt idx="7587">
                <c:v>-2E-3</c:v>
              </c:pt>
              <c:pt idx="7588">
                <c:v>-2E-3</c:v>
              </c:pt>
              <c:pt idx="7589">
                <c:v>-2E-3</c:v>
              </c:pt>
              <c:pt idx="7590">
                <c:v>-2E-3</c:v>
              </c:pt>
              <c:pt idx="7591">
                <c:v>-2E-3</c:v>
              </c:pt>
              <c:pt idx="7592">
                <c:v>-2E-3</c:v>
              </c:pt>
              <c:pt idx="7593">
                <c:v>-2E-3</c:v>
              </c:pt>
              <c:pt idx="7594">
                <c:v>-2E-3</c:v>
              </c:pt>
              <c:pt idx="7595">
                <c:v>-2E-3</c:v>
              </c:pt>
              <c:pt idx="7596">
                <c:v>-2E-3</c:v>
              </c:pt>
              <c:pt idx="7597">
                <c:v>-2E-3</c:v>
              </c:pt>
              <c:pt idx="7598">
                <c:v>-2E-3</c:v>
              </c:pt>
              <c:pt idx="7599">
                <c:v>-2E-3</c:v>
              </c:pt>
              <c:pt idx="7600">
                <c:v>-2E-3</c:v>
              </c:pt>
              <c:pt idx="7601">
                <c:v>-2E-3</c:v>
              </c:pt>
              <c:pt idx="7602">
                <c:v>-2E-3</c:v>
              </c:pt>
              <c:pt idx="7603">
                <c:v>-2E-3</c:v>
              </c:pt>
              <c:pt idx="7604">
                <c:v>-2E-3</c:v>
              </c:pt>
              <c:pt idx="7605">
                <c:v>-2E-3</c:v>
              </c:pt>
              <c:pt idx="7606">
                <c:v>-2E-3</c:v>
              </c:pt>
              <c:pt idx="7607">
                <c:v>-2E-3</c:v>
              </c:pt>
              <c:pt idx="7608">
                <c:v>-2E-3</c:v>
              </c:pt>
              <c:pt idx="7609">
                <c:v>-2E-3</c:v>
              </c:pt>
              <c:pt idx="7610">
                <c:v>-2E-3</c:v>
              </c:pt>
              <c:pt idx="7611">
                <c:v>-2E-3</c:v>
              </c:pt>
              <c:pt idx="7612">
                <c:v>-2E-3</c:v>
              </c:pt>
              <c:pt idx="7613">
                <c:v>-2E-3</c:v>
              </c:pt>
              <c:pt idx="7614">
                <c:v>-2E-3</c:v>
              </c:pt>
              <c:pt idx="7615">
                <c:v>-2E-3</c:v>
              </c:pt>
              <c:pt idx="7616">
                <c:v>-2E-3</c:v>
              </c:pt>
              <c:pt idx="7617">
                <c:v>-2E-3</c:v>
              </c:pt>
              <c:pt idx="7618">
                <c:v>-2E-3</c:v>
              </c:pt>
              <c:pt idx="7619">
                <c:v>-2E-3</c:v>
              </c:pt>
              <c:pt idx="7620">
                <c:v>-2E-3</c:v>
              </c:pt>
              <c:pt idx="7621">
                <c:v>-2E-3</c:v>
              </c:pt>
              <c:pt idx="7622">
                <c:v>-2E-3</c:v>
              </c:pt>
              <c:pt idx="7623">
                <c:v>-2E-3</c:v>
              </c:pt>
              <c:pt idx="7624">
                <c:v>-2E-3</c:v>
              </c:pt>
              <c:pt idx="7625">
                <c:v>-2E-3</c:v>
              </c:pt>
              <c:pt idx="7626">
                <c:v>-2E-3</c:v>
              </c:pt>
              <c:pt idx="7627">
                <c:v>-2E-3</c:v>
              </c:pt>
              <c:pt idx="7628">
                <c:v>-2E-3</c:v>
              </c:pt>
              <c:pt idx="7629">
                <c:v>-2E-3</c:v>
              </c:pt>
              <c:pt idx="7630">
                <c:v>-2E-3</c:v>
              </c:pt>
              <c:pt idx="7631">
                <c:v>-2E-3</c:v>
              </c:pt>
              <c:pt idx="7632">
                <c:v>-2E-3</c:v>
              </c:pt>
              <c:pt idx="7633">
                <c:v>-2E-3</c:v>
              </c:pt>
              <c:pt idx="7634">
                <c:v>-2E-3</c:v>
              </c:pt>
              <c:pt idx="7635">
                <c:v>-2E-3</c:v>
              </c:pt>
              <c:pt idx="7636">
                <c:v>-2E-3</c:v>
              </c:pt>
              <c:pt idx="7637">
                <c:v>-2E-3</c:v>
              </c:pt>
              <c:pt idx="7638">
                <c:v>-2E-3</c:v>
              </c:pt>
              <c:pt idx="7639">
                <c:v>-2E-3</c:v>
              </c:pt>
              <c:pt idx="7640">
                <c:v>-2E-3</c:v>
              </c:pt>
              <c:pt idx="7641">
                <c:v>-2E-3</c:v>
              </c:pt>
              <c:pt idx="7642">
                <c:v>-2E-3</c:v>
              </c:pt>
              <c:pt idx="7643">
                <c:v>-2E-3</c:v>
              </c:pt>
              <c:pt idx="7644">
                <c:v>-2E-3</c:v>
              </c:pt>
              <c:pt idx="7645">
                <c:v>-2E-3</c:v>
              </c:pt>
              <c:pt idx="7646">
                <c:v>-2E-3</c:v>
              </c:pt>
              <c:pt idx="7647">
                <c:v>-2E-3</c:v>
              </c:pt>
              <c:pt idx="7648">
                <c:v>-2E-3</c:v>
              </c:pt>
              <c:pt idx="7649">
                <c:v>-2E-3</c:v>
              </c:pt>
              <c:pt idx="7650">
                <c:v>-2E-3</c:v>
              </c:pt>
              <c:pt idx="7651">
                <c:v>-2E-3</c:v>
              </c:pt>
              <c:pt idx="7652">
                <c:v>-2E-3</c:v>
              </c:pt>
              <c:pt idx="7653">
                <c:v>-2E-3</c:v>
              </c:pt>
              <c:pt idx="7654">
                <c:v>-2E-3</c:v>
              </c:pt>
              <c:pt idx="7655">
                <c:v>-2E-3</c:v>
              </c:pt>
              <c:pt idx="7656">
                <c:v>-2E-3</c:v>
              </c:pt>
              <c:pt idx="7657">
                <c:v>-2E-3</c:v>
              </c:pt>
              <c:pt idx="7658">
                <c:v>-2E-3</c:v>
              </c:pt>
              <c:pt idx="7659">
                <c:v>-2E-3</c:v>
              </c:pt>
              <c:pt idx="7660">
                <c:v>-2E-3</c:v>
              </c:pt>
              <c:pt idx="7661">
                <c:v>-2E-3</c:v>
              </c:pt>
              <c:pt idx="7662">
                <c:v>-2E-3</c:v>
              </c:pt>
              <c:pt idx="7663">
                <c:v>-2E-3</c:v>
              </c:pt>
              <c:pt idx="7664">
                <c:v>-2E-3</c:v>
              </c:pt>
              <c:pt idx="7665">
                <c:v>-2E-3</c:v>
              </c:pt>
              <c:pt idx="7666">
                <c:v>-2E-3</c:v>
              </c:pt>
              <c:pt idx="7667">
                <c:v>-2E-3</c:v>
              </c:pt>
              <c:pt idx="7668">
                <c:v>-2E-3</c:v>
              </c:pt>
              <c:pt idx="7669">
                <c:v>-2E-3</c:v>
              </c:pt>
              <c:pt idx="7670">
                <c:v>-2E-3</c:v>
              </c:pt>
              <c:pt idx="7671">
                <c:v>-2E-3</c:v>
              </c:pt>
              <c:pt idx="7672">
                <c:v>-2E-3</c:v>
              </c:pt>
              <c:pt idx="7673">
                <c:v>-2E-3</c:v>
              </c:pt>
              <c:pt idx="7674">
                <c:v>-2E-3</c:v>
              </c:pt>
              <c:pt idx="7675">
                <c:v>-2E-3</c:v>
              </c:pt>
              <c:pt idx="7676">
                <c:v>-2E-3</c:v>
              </c:pt>
              <c:pt idx="7677">
                <c:v>-2E-3</c:v>
              </c:pt>
              <c:pt idx="7678">
                <c:v>-2E-3</c:v>
              </c:pt>
              <c:pt idx="7679">
                <c:v>-2E-3</c:v>
              </c:pt>
              <c:pt idx="7680">
                <c:v>-2E-3</c:v>
              </c:pt>
              <c:pt idx="7681">
                <c:v>-2E-3</c:v>
              </c:pt>
              <c:pt idx="7682">
                <c:v>-2E-3</c:v>
              </c:pt>
              <c:pt idx="7683">
                <c:v>-2E-3</c:v>
              </c:pt>
              <c:pt idx="7684">
                <c:v>-2E-3</c:v>
              </c:pt>
              <c:pt idx="7685">
                <c:v>-2E-3</c:v>
              </c:pt>
              <c:pt idx="7686">
                <c:v>-2E-3</c:v>
              </c:pt>
              <c:pt idx="7687">
                <c:v>-2E-3</c:v>
              </c:pt>
              <c:pt idx="7688">
                <c:v>-2E-3</c:v>
              </c:pt>
              <c:pt idx="7689">
                <c:v>-2E-3</c:v>
              </c:pt>
              <c:pt idx="7690">
                <c:v>-2E-3</c:v>
              </c:pt>
              <c:pt idx="7691">
                <c:v>-2E-3</c:v>
              </c:pt>
              <c:pt idx="7692">
                <c:v>-2E-3</c:v>
              </c:pt>
              <c:pt idx="7693">
                <c:v>-2E-3</c:v>
              </c:pt>
              <c:pt idx="7694">
                <c:v>-2E-3</c:v>
              </c:pt>
              <c:pt idx="7695">
                <c:v>-2E-3</c:v>
              </c:pt>
              <c:pt idx="7696">
                <c:v>-2E-3</c:v>
              </c:pt>
              <c:pt idx="7697">
                <c:v>-2E-3</c:v>
              </c:pt>
              <c:pt idx="7698">
                <c:v>-2E-3</c:v>
              </c:pt>
              <c:pt idx="7699">
                <c:v>-2E-3</c:v>
              </c:pt>
              <c:pt idx="7700">
                <c:v>-2E-3</c:v>
              </c:pt>
              <c:pt idx="7701">
                <c:v>-2E-3</c:v>
              </c:pt>
              <c:pt idx="7702">
                <c:v>-2E-3</c:v>
              </c:pt>
              <c:pt idx="7703">
                <c:v>-2E-3</c:v>
              </c:pt>
              <c:pt idx="7704">
                <c:v>-2E-3</c:v>
              </c:pt>
              <c:pt idx="7705">
                <c:v>-2E-3</c:v>
              </c:pt>
              <c:pt idx="7706">
                <c:v>-2E-3</c:v>
              </c:pt>
              <c:pt idx="7707">
                <c:v>-2E-3</c:v>
              </c:pt>
              <c:pt idx="7708">
                <c:v>-2E-3</c:v>
              </c:pt>
              <c:pt idx="7709">
                <c:v>-2E-3</c:v>
              </c:pt>
              <c:pt idx="7710">
                <c:v>-2E-3</c:v>
              </c:pt>
              <c:pt idx="7711">
                <c:v>-2E-3</c:v>
              </c:pt>
              <c:pt idx="7712">
                <c:v>-2E-3</c:v>
              </c:pt>
              <c:pt idx="7713">
                <c:v>-2E-3</c:v>
              </c:pt>
              <c:pt idx="7714">
                <c:v>-2E-3</c:v>
              </c:pt>
              <c:pt idx="7715">
                <c:v>-2E-3</c:v>
              </c:pt>
              <c:pt idx="7716">
                <c:v>-2E-3</c:v>
              </c:pt>
              <c:pt idx="7717">
                <c:v>-2E-3</c:v>
              </c:pt>
              <c:pt idx="7718">
                <c:v>-2E-3</c:v>
              </c:pt>
              <c:pt idx="7719">
                <c:v>-2E-3</c:v>
              </c:pt>
              <c:pt idx="7720">
                <c:v>-2E-3</c:v>
              </c:pt>
              <c:pt idx="7721">
                <c:v>-2E-3</c:v>
              </c:pt>
              <c:pt idx="7722">
                <c:v>-2E-3</c:v>
              </c:pt>
              <c:pt idx="7723">
                <c:v>-2E-3</c:v>
              </c:pt>
              <c:pt idx="7724">
                <c:v>-2E-3</c:v>
              </c:pt>
              <c:pt idx="7725">
                <c:v>-2E-3</c:v>
              </c:pt>
              <c:pt idx="7726">
                <c:v>-2E-3</c:v>
              </c:pt>
              <c:pt idx="7727">
                <c:v>-2E-3</c:v>
              </c:pt>
              <c:pt idx="7728">
                <c:v>-2E-3</c:v>
              </c:pt>
              <c:pt idx="7729">
                <c:v>-2E-3</c:v>
              </c:pt>
              <c:pt idx="7730">
                <c:v>-2E-3</c:v>
              </c:pt>
              <c:pt idx="7731">
                <c:v>-2E-3</c:v>
              </c:pt>
              <c:pt idx="7732">
                <c:v>-2E-3</c:v>
              </c:pt>
              <c:pt idx="7733">
                <c:v>-2E-3</c:v>
              </c:pt>
              <c:pt idx="7734">
                <c:v>-2E-3</c:v>
              </c:pt>
              <c:pt idx="7735">
                <c:v>-2E-3</c:v>
              </c:pt>
              <c:pt idx="7736">
                <c:v>-2E-3</c:v>
              </c:pt>
              <c:pt idx="7737">
                <c:v>-2E-3</c:v>
              </c:pt>
              <c:pt idx="7738">
                <c:v>-2E-3</c:v>
              </c:pt>
              <c:pt idx="7739">
                <c:v>-2E-3</c:v>
              </c:pt>
              <c:pt idx="7740">
                <c:v>-2E-3</c:v>
              </c:pt>
              <c:pt idx="7741">
                <c:v>-2E-3</c:v>
              </c:pt>
              <c:pt idx="7742">
                <c:v>-2E-3</c:v>
              </c:pt>
              <c:pt idx="7743">
                <c:v>-2E-3</c:v>
              </c:pt>
              <c:pt idx="7744">
                <c:v>-2E-3</c:v>
              </c:pt>
              <c:pt idx="7745">
                <c:v>-2E-3</c:v>
              </c:pt>
              <c:pt idx="7746">
                <c:v>-2E-3</c:v>
              </c:pt>
              <c:pt idx="7747">
                <c:v>-2E-3</c:v>
              </c:pt>
              <c:pt idx="7748">
                <c:v>-2E-3</c:v>
              </c:pt>
              <c:pt idx="7749">
                <c:v>-2E-3</c:v>
              </c:pt>
              <c:pt idx="7750">
                <c:v>-2E-3</c:v>
              </c:pt>
              <c:pt idx="7751">
                <c:v>-2E-3</c:v>
              </c:pt>
              <c:pt idx="7752">
                <c:v>-2E-3</c:v>
              </c:pt>
              <c:pt idx="7753">
                <c:v>-2E-3</c:v>
              </c:pt>
              <c:pt idx="7754">
                <c:v>-2E-3</c:v>
              </c:pt>
              <c:pt idx="7755">
                <c:v>-2E-3</c:v>
              </c:pt>
              <c:pt idx="7756">
                <c:v>-2E-3</c:v>
              </c:pt>
              <c:pt idx="7757">
                <c:v>-2E-3</c:v>
              </c:pt>
              <c:pt idx="7758">
                <c:v>-2E-3</c:v>
              </c:pt>
              <c:pt idx="7759">
                <c:v>-2E-3</c:v>
              </c:pt>
              <c:pt idx="7760">
                <c:v>-2E-3</c:v>
              </c:pt>
              <c:pt idx="7761">
                <c:v>-2E-3</c:v>
              </c:pt>
              <c:pt idx="7762">
                <c:v>-2E-3</c:v>
              </c:pt>
              <c:pt idx="7763">
                <c:v>-2E-3</c:v>
              </c:pt>
              <c:pt idx="7764">
                <c:v>-2E-3</c:v>
              </c:pt>
              <c:pt idx="7765">
                <c:v>-2E-3</c:v>
              </c:pt>
              <c:pt idx="7766">
                <c:v>-2E-3</c:v>
              </c:pt>
              <c:pt idx="7767">
                <c:v>-2E-3</c:v>
              </c:pt>
              <c:pt idx="7768">
                <c:v>-2E-3</c:v>
              </c:pt>
              <c:pt idx="7769">
                <c:v>-2E-3</c:v>
              </c:pt>
              <c:pt idx="7770">
                <c:v>-2E-3</c:v>
              </c:pt>
              <c:pt idx="7771">
                <c:v>-2E-3</c:v>
              </c:pt>
              <c:pt idx="7772">
                <c:v>-2E-3</c:v>
              </c:pt>
              <c:pt idx="7773">
                <c:v>-2E-3</c:v>
              </c:pt>
              <c:pt idx="7774">
                <c:v>-2E-3</c:v>
              </c:pt>
              <c:pt idx="7775">
                <c:v>-2E-3</c:v>
              </c:pt>
              <c:pt idx="7776">
                <c:v>-2E-3</c:v>
              </c:pt>
              <c:pt idx="7777">
                <c:v>-2E-3</c:v>
              </c:pt>
              <c:pt idx="7778">
                <c:v>-2E-3</c:v>
              </c:pt>
              <c:pt idx="7779">
                <c:v>-2E-3</c:v>
              </c:pt>
              <c:pt idx="7780">
                <c:v>-2E-3</c:v>
              </c:pt>
              <c:pt idx="7781">
                <c:v>-2E-3</c:v>
              </c:pt>
              <c:pt idx="7782">
                <c:v>-2E-3</c:v>
              </c:pt>
              <c:pt idx="7783">
                <c:v>-2E-3</c:v>
              </c:pt>
              <c:pt idx="7784">
                <c:v>-2E-3</c:v>
              </c:pt>
              <c:pt idx="7785">
                <c:v>-2E-3</c:v>
              </c:pt>
              <c:pt idx="7786">
                <c:v>-2E-3</c:v>
              </c:pt>
              <c:pt idx="7787">
                <c:v>-2E-3</c:v>
              </c:pt>
              <c:pt idx="7788">
                <c:v>-2E-3</c:v>
              </c:pt>
              <c:pt idx="7789">
                <c:v>-2E-3</c:v>
              </c:pt>
              <c:pt idx="7790">
                <c:v>-2E-3</c:v>
              </c:pt>
              <c:pt idx="7791">
                <c:v>-2E-3</c:v>
              </c:pt>
              <c:pt idx="7792">
                <c:v>-2E-3</c:v>
              </c:pt>
              <c:pt idx="7793">
                <c:v>-2E-3</c:v>
              </c:pt>
              <c:pt idx="7794">
                <c:v>-2E-3</c:v>
              </c:pt>
              <c:pt idx="7795">
                <c:v>-2E-3</c:v>
              </c:pt>
              <c:pt idx="7796">
                <c:v>-2E-3</c:v>
              </c:pt>
              <c:pt idx="7797">
                <c:v>-2E-3</c:v>
              </c:pt>
              <c:pt idx="7798">
                <c:v>-2E-3</c:v>
              </c:pt>
              <c:pt idx="7799">
                <c:v>-2E-3</c:v>
              </c:pt>
              <c:pt idx="7800">
                <c:v>-2E-3</c:v>
              </c:pt>
              <c:pt idx="7801">
                <c:v>-2E-3</c:v>
              </c:pt>
              <c:pt idx="7802">
                <c:v>-2E-3</c:v>
              </c:pt>
              <c:pt idx="7803">
                <c:v>-2E-3</c:v>
              </c:pt>
              <c:pt idx="7804">
                <c:v>-2E-3</c:v>
              </c:pt>
              <c:pt idx="7805">
                <c:v>-2E-3</c:v>
              </c:pt>
              <c:pt idx="7806">
                <c:v>-2E-3</c:v>
              </c:pt>
              <c:pt idx="7807">
                <c:v>-2E-3</c:v>
              </c:pt>
              <c:pt idx="7808">
                <c:v>-2E-3</c:v>
              </c:pt>
              <c:pt idx="7809">
                <c:v>-2E-3</c:v>
              </c:pt>
              <c:pt idx="7810">
                <c:v>-2E-3</c:v>
              </c:pt>
              <c:pt idx="7811">
                <c:v>-2E-3</c:v>
              </c:pt>
              <c:pt idx="7812">
                <c:v>-2E-3</c:v>
              </c:pt>
              <c:pt idx="7813">
                <c:v>-2E-3</c:v>
              </c:pt>
              <c:pt idx="7814">
                <c:v>-2E-3</c:v>
              </c:pt>
              <c:pt idx="7815">
                <c:v>-2E-3</c:v>
              </c:pt>
              <c:pt idx="7816">
                <c:v>-2E-3</c:v>
              </c:pt>
              <c:pt idx="7817">
                <c:v>-2E-3</c:v>
              </c:pt>
              <c:pt idx="7818">
                <c:v>-2E-3</c:v>
              </c:pt>
              <c:pt idx="7819">
                <c:v>-2E-3</c:v>
              </c:pt>
              <c:pt idx="7820">
                <c:v>-2E-3</c:v>
              </c:pt>
              <c:pt idx="7821">
                <c:v>-2E-3</c:v>
              </c:pt>
              <c:pt idx="7822">
                <c:v>-2E-3</c:v>
              </c:pt>
              <c:pt idx="7823">
                <c:v>-2E-3</c:v>
              </c:pt>
              <c:pt idx="7824">
                <c:v>-2E-3</c:v>
              </c:pt>
              <c:pt idx="7825">
                <c:v>-2E-3</c:v>
              </c:pt>
              <c:pt idx="7826">
                <c:v>-2E-3</c:v>
              </c:pt>
              <c:pt idx="7827">
                <c:v>-2E-3</c:v>
              </c:pt>
              <c:pt idx="7828">
                <c:v>-2E-3</c:v>
              </c:pt>
              <c:pt idx="7829">
                <c:v>-2E-3</c:v>
              </c:pt>
              <c:pt idx="7830">
                <c:v>-2E-3</c:v>
              </c:pt>
              <c:pt idx="7831">
                <c:v>-2E-3</c:v>
              </c:pt>
              <c:pt idx="7832">
                <c:v>-2E-3</c:v>
              </c:pt>
              <c:pt idx="7833">
                <c:v>-2E-3</c:v>
              </c:pt>
              <c:pt idx="7834">
                <c:v>-2E-3</c:v>
              </c:pt>
              <c:pt idx="7835">
                <c:v>-2E-3</c:v>
              </c:pt>
              <c:pt idx="7836">
                <c:v>-2E-3</c:v>
              </c:pt>
              <c:pt idx="7837">
                <c:v>-2E-3</c:v>
              </c:pt>
              <c:pt idx="7838">
                <c:v>-2E-3</c:v>
              </c:pt>
              <c:pt idx="7839">
                <c:v>-2E-3</c:v>
              </c:pt>
              <c:pt idx="7840">
                <c:v>-2E-3</c:v>
              </c:pt>
              <c:pt idx="7841">
                <c:v>-2E-3</c:v>
              </c:pt>
              <c:pt idx="7842">
                <c:v>-2E-3</c:v>
              </c:pt>
              <c:pt idx="7843">
                <c:v>-2E-3</c:v>
              </c:pt>
              <c:pt idx="7844">
                <c:v>-2E-3</c:v>
              </c:pt>
              <c:pt idx="7845">
                <c:v>-2E-3</c:v>
              </c:pt>
              <c:pt idx="7846">
                <c:v>-2E-3</c:v>
              </c:pt>
              <c:pt idx="7847">
                <c:v>-2E-3</c:v>
              </c:pt>
              <c:pt idx="7848">
                <c:v>-2E-3</c:v>
              </c:pt>
              <c:pt idx="7849">
                <c:v>-2E-3</c:v>
              </c:pt>
              <c:pt idx="7850">
                <c:v>-2E-3</c:v>
              </c:pt>
              <c:pt idx="7851">
                <c:v>-2E-3</c:v>
              </c:pt>
              <c:pt idx="7852">
                <c:v>-2E-3</c:v>
              </c:pt>
              <c:pt idx="7853">
                <c:v>-2E-3</c:v>
              </c:pt>
              <c:pt idx="7854">
                <c:v>-2E-3</c:v>
              </c:pt>
              <c:pt idx="7855">
                <c:v>-2E-3</c:v>
              </c:pt>
              <c:pt idx="7856">
                <c:v>-2E-3</c:v>
              </c:pt>
              <c:pt idx="7857">
                <c:v>-2E-3</c:v>
              </c:pt>
              <c:pt idx="7858">
                <c:v>-2E-3</c:v>
              </c:pt>
              <c:pt idx="7859">
                <c:v>-2E-3</c:v>
              </c:pt>
              <c:pt idx="7860">
                <c:v>-2E-3</c:v>
              </c:pt>
              <c:pt idx="7861">
                <c:v>-2E-3</c:v>
              </c:pt>
              <c:pt idx="7862">
                <c:v>-2E-3</c:v>
              </c:pt>
              <c:pt idx="7863">
                <c:v>-2E-3</c:v>
              </c:pt>
              <c:pt idx="7864">
                <c:v>-2E-3</c:v>
              </c:pt>
              <c:pt idx="7865">
                <c:v>-2E-3</c:v>
              </c:pt>
              <c:pt idx="7866">
                <c:v>-2E-3</c:v>
              </c:pt>
              <c:pt idx="7867">
                <c:v>-2E-3</c:v>
              </c:pt>
              <c:pt idx="7868">
                <c:v>-2E-3</c:v>
              </c:pt>
              <c:pt idx="7869">
                <c:v>-2E-3</c:v>
              </c:pt>
              <c:pt idx="7870">
                <c:v>-2E-3</c:v>
              </c:pt>
              <c:pt idx="7871">
                <c:v>-2E-3</c:v>
              </c:pt>
              <c:pt idx="7872">
                <c:v>-2E-3</c:v>
              </c:pt>
              <c:pt idx="7873">
                <c:v>-2E-3</c:v>
              </c:pt>
              <c:pt idx="7874">
                <c:v>-2E-3</c:v>
              </c:pt>
              <c:pt idx="7875">
                <c:v>-2E-3</c:v>
              </c:pt>
              <c:pt idx="7876">
                <c:v>-2E-3</c:v>
              </c:pt>
              <c:pt idx="7877">
                <c:v>-2E-3</c:v>
              </c:pt>
              <c:pt idx="7878">
                <c:v>-2E-3</c:v>
              </c:pt>
              <c:pt idx="7879">
                <c:v>-2E-3</c:v>
              </c:pt>
              <c:pt idx="7880">
                <c:v>-2E-3</c:v>
              </c:pt>
              <c:pt idx="7881">
                <c:v>-2E-3</c:v>
              </c:pt>
              <c:pt idx="7882">
                <c:v>-2E-3</c:v>
              </c:pt>
              <c:pt idx="7883">
                <c:v>-2E-3</c:v>
              </c:pt>
              <c:pt idx="7884">
                <c:v>-2E-3</c:v>
              </c:pt>
              <c:pt idx="7885">
                <c:v>-2E-3</c:v>
              </c:pt>
              <c:pt idx="7886">
                <c:v>-2E-3</c:v>
              </c:pt>
              <c:pt idx="7887">
                <c:v>-2E-3</c:v>
              </c:pt>
              <c:pt idx="7888">
                <c:v>-2E-3</c:v>
              </c:pt>
              <c:pt idx="7889">
                <c:v>-2E-3</c:v>
              </c:pt>
              <c:pt idx="7890">
                <c:v>-2E-3</c:v>
              </c:pt>
              <c:pt idx="7891">
                <c:v>-2E-3</c:v>
              </c:pt>
              <c:pt idx="7892">
                <c:v>-2E-3</c:v>
              </c:pt>
              <c:pt idx="7893">
                <c:v>-2E-3</c:v>
              </c:pt>
              <c:pt idx="7894">
                <c:v>-2E-3</c:v>
              </c:pt>
              <c:pt idx="7895">
                <c:v>-2E-3</c:v>
              </c:pt>
              <c:pt idx="7896">
                <c:v>-2E-3</c:v>
              </c:pt>
              <c:pt idx="7897">
                <c:v>-2E-3</c:v>
              </c:pt>
              <c:pt idx="7898">
                <c:v>-2E-3</c:v>
              </c:pt>
              <c:pt idx="7899">
                <c:v>-2E-3</c:v>
              </c:pt>
              <c:pt idx="7900">
                <c:v>-2E-3</c:v>
              </c:pt>
              <c:pt idx="7901">
                <c:v>-2E-3</c:v>
              </c:pt>
              <c:pt idx="7902">
                <c:v>-2E-3</c:v>
              </c:pt>
              <c:pt idx="7903">
                <c:v>-2E-3</c:v>
              </c:pt>
              <c:pt idx="7904">
                <c:v>-2E-3</c:v>
              </c:pt>
              <c:pt idx="7905">
                <c:v>-2E-3</c:v>
              </c:pt>
              <c:pt idx="7906">
                <c:v>-2E-3</c:v>
              </c:pt>
              <c:pt idx="7907">
                <c:v>-2E-3</c:v>
              </c:pt>
              <c:pt idx="7908">
                <c:v>-2E-3</c:v>
              </c:pt>
              <c:pt idx="7909">
                <c:v>-2E-3</c:v>
              </c:pt>
              <c:pt idx="7910">
                <c:v>-2E-3</c:v>
              </c:pt>
              <c:pt idx="7911">
                <c:v>-2E-3</c:v>
              </c:pt>
              <c:pt idx="7912">
                <c:v>-2E-3</c:v>
              </c:pt>
              <c:pt idx="7913">
                <c:v>-2E-3</c:v>
              </c:pt>
              <c:pt idx="7914">
                <c:v>-2E-3</c:v>
              </c:pt>
              <c:pt idx="7915">
                <c:v>-2E-3</c:v>
              </c:pt>
              <c:pt idx="7916">
                <c:v>-2E-3</c:v>
              </c:pt>
              <c:pt idx="7917">
                <c:v>-2E-3</c:v>
              </c:pt>
              <c:pt idx="7918">
                <c:v>-2E-3</c:v>
              </c:pt>
              <c:pt idx="7919">
                <c:v>-2E-3</c:v>
              </c:pt>
              <c:pt idx="7920">
                <c:v>-2E-3</c:v>
              </c:pt>
              <c:pt idx="7921">
                <c:v>-2E-3</c:v>
              </c:pt>
              <c:pt idx="7922">
                <c:v>-2E-3</c:v>
              </c:pt>
              <c:pt idx="7923">
                <c:v>-2E-3</c:v>
              </c:pt>
              <c:pt idx="7924">
                <c:v>-2E-3</c:v>
              </c:pt>
              <c:pt idx="7925">
                <c:v>-2E-3</c:v>
              </c:pt>
              <c:pt idx="7926">
                <c:v>-2E-3</c:v>
              </c:pt>
              <c:pt idx="7927">
                <c:v>-2E-3</c:v>
              </c:pt>
              <c:pt idx="7928">
                <c:v>-2E-3</c:v>
              </c:pt>
              <c:pt idx="7929">
                <c:v>-2E-3</c:v>
              </c:pt>
              <c:pt idx="7930">
                <c:v>-2E-3</c:v>
              </c:pt>
              <c:pt idx="7931">
                <c:v>-2E-3</c:v>
              </c:pt>
              <c:pt idx="7932">
                <c:v>-2E-3</c:v>
              </c:pt>
              <c:pt idx="7933">
                <c:v>-2E-3</c:v>
              </c:pt>
              <c:pt idx="7934">
                <c:v>-2E-3</c:v>
              </c:pt>
              <c:pt idx="7935">
                <c:v>-2E-3</c:v>
              </c:pt>
              <c:pt idx="7936">
                <c:v>-2E-3</c:v>
              </c:pt>
              <c:pt idx="7937">
                <c:v>-2E-3</c:v>
              </c:pt>
              <c:pt idx="7938">
                <c:v>-2E-3</c:v>
              </c:pt>
              <c:pt idx="7939">
                <c:v>-2E-3</c:v>
              </c:pt>
              <c:pt idx="7940">
                <c:v>-2E-3</c:v>
              </c:pt>
              <c:pt idx="7941">
                <c:v>-2E-3</c:v>
              </c:pt>
              <c:pt idx="7942">
                <c:v>-2E-3</c:v>
              </c:pt>
              <c:pt idx="7943">
                <c:v>-2E-3</c:v>
              </c:pt>
              <c:pt idx="7944">
                <c:v>-2E-3</c:v>
              </c:pt>
              <c:pt idx="7945">
                <c:v>-2E-3</c:v>
              </c:pt>
              <c:pt idx="7946">
                <c:v>-2E-3</c:v>
              </c:pt>
              <c:pt idx="7947">
                <c:v>-2E-3</c:v>
              </c:pt>
              <c:pt idx="7948">
                <c:v>-2E-3</c:v>
              </c:pt>
              <c:pt idx="7949">
                <c:v>-2E-3</c:v>
              </c:pt>
              <c:pt idx="7950">
                <c:v>-2E-3</c:v>
              </c:pt>
              <c:pt idx="7951">
                <c:v>-2E-3</c:v>
              </c:pt>
              <c:pt idx="7952">
                <c:v>-2E-3</c:v>
              </c:pt>
              <c:pt idx="7953">
                <c:v>-2E-3</c:v>
              </c:pt>
              <c:pt idx="7954">
                <c:v>-2E-3</c:v>
              </c:pt>
              <c:pt idx="7955">
                <c:v>-2E-3</c:v>
              </c:pt>
              <c:pt idx="7956">
                <c:v>-2E-3</c:v>
              </c:pt>
              <c:pt idx="7957">
                <c:v>-2E-3</c:v>
              </c:pt>
              <c:pt idx="7958">
                <c:v>-2E-3</c:v>
              </c:pt>
              <c:pt idx="7959">
                <c:v>-2E-3</c:v>
              </c:pt>
              <c:pt idx="7960">
                <c:v>-2E-3</c:v>
              </c:pt>
              <c:pt idx="7961">
                <c:v>-2E-3</c:v>
              </c:pt>
              <c:pt idx="7962">
                <c:v>-2E-3</c:v>
              </c:pt>
              <c:pt idx="7963">
                <c:v>-2E-3</c:v>
              </c:pt>
              <c:pt idx="7964">
                <c:v>-2E-3</c:v>
              </c:pt>
              <c:pt idx="7965">
                <c:v>-2E-3</c:v>
              </c:pt>
              <c:pt idx="7966">
                <c:v>-2E-3</c:v>
              </c:pt>
              <c:pt idx="7967">
                <c:v>-2E-3</c:v>
              </c:pt>
              <c:pt idx="7968">
                <c:v>-2E-3</c:v>
              </c:pt>
              <c:pt idx="7969">
                <c:v>-2E-3</c:v>
              </c:pt>
              <c:pt idx="7970">
                <c:v>-2E-3</c:v>
              </c:pt>
              <c:pt idx="7971">
                <c:v>-2E-3</c:v>
              </c:pt>
              <c:pt idx="7972">
                <c:v>-2E-3</c:v>
              </c:pt>
              <c:pt idx="7973">
                <c:v>-2E-3</c:v>
              </c:pt>
              <c:pt idx="7974">
                <c:v>-2E-3</c:v>
              </c:pt>
              <c:pt idx="7975">
                <c:v>-2E-3</c:v>
              </c:pt>
              <c:pt idx="7976">
                <c:v>-2E-3</c:v>
              </c:pt>
              <c:pt idx="7977">
                <c:v>-2E-3</c:v>
              </c:pt>
              <c:pt idx="7978">
                <c:v>-2E-3</c:v>
              </c:pt>
              <c:pt idx="7979">
                <c:v>-2E-3</c:v>
              </c:pt>
              <c:pt idx="7980">
                <c:v>-2E-3</c:v>
              </c:pt>
              <c:pt idx="7981">
                <c:v>-2E-3</c:v>
              </c:pt>
              <c:pt idx="7982">
                <c:v>-2E-3</c:v>
              </c:pt>
              <c:pt idx="7983">
                <c:v>-2E-3</c:v>
              </c:pt>
              <c:pt idx="7984">
                <c:v>-2E-3</c:v>
              </c:pt>
              <c:pt idx="7985">
                <c:v>-2E-3</c:v>
              </c:pt>
              <c:pt idx="7986">
                <c:v>-2E-3</c:v>
              </c:pt>
              <c:pt idx="7987">
                <c:v>-2E-3</c:v>
              </c:pt>
              <c:pt idx="7988">
                <c:v>-2E-3</c:v>
              </c:pt>
              <c:pt idx="7989">
                <c:v>-2E-3</c:v>
              </c:pt>
              <c:pt idx="7990">
                <c:v>-2E-3</c:v>
              </c:pt>
              <c:pt idx="7991">
                <c:v>-2E-3</c:v>
              </c:pt>
              <c:pt idx="7992">
                <c:v>-2E-3</c:v>
              </c:pt>
              <c:pt idx="7993">
                <c:v>-2E-3</c:v>
              </c:pt>
              <c:pt idx="7994">
                <c:v>-2E-3</c:v>
              </c:pt>
              <c:pt idx="7995">
                <c:v>-2E-3</c:v>
              </c:pt>
              <c:pt idx="7996">
                <c:v>-2E-3</c:v>
              </c:pt>
              <c:pt idx="7997">
                <c:v>-2E-3</c:v>
              </c:pt>
              <c:pt idx="7998">
                <c:v>-2E-3</c:v>
              </c:pt>
              <c:pt idx="7999">
                <c:v>-2E-3</c:v>
              </c:pt>
              <c:pt idx="8000">
                <c:v>-2E-3</c:v>
              </c:pt>
              <c:pt idx="8001">
                <c:v>-2E-3</c:v>
              </c:pt>
              <c:pt idx="8002">
                <c:v>-2E-3</c:v>
              </c:pt>
              <c:pt idx="8003">
                <c:v>-2E-3</c:v>
              </c:pt>
              <c:pt idx="8004">
                <c:v>-2E-3</c:v>
              </c:pt>
              <c:pt idx="8005">
                <c:v>-2E-3</c:v>
              </c:pt>
              <c:pt idx="8006">
                <c:v>-2E-3</c:v>
              </c:pt>
              <c:pt idx="8007">
                <c:v>-2E-3</c:v>
              </c:pt>
              <c:pt idx="8008">
                <c:v>-2E-3</c:v>
              </c:pt>
              <c:pt idx="8009">
                <c:v>-2E-3</c:v>
              </c:pt>
              <c:pt idx="8010">
                <c:v>-2E-3</c:v>
              </c:pt>
              <c:pt idx="8011">
                <c:v>-2E-3</c:v>
              </c:pt>
              <c:pt idx="8012">
                <c:v>-2E-3</c:v>
              </c:pt>
              <c:pt idx="8013">
                <c:v>-2E-3</c:v>
              </c:pt>
              <c:pt idx="8014">
                <c:v>-2E-3</c:v>
              </c:pt>
              <c:pt idx="8015">
                <c:v>-2E-3</c:v>
              </c:pt>
              <c:pt idx="8016">
                <c:v>-2E-3</c:v>
              </c:pt>
              <c:pt idx="8017">
                <c:v>-2E-3</c:v>
              </c:pt>
              <c:pt idx="8018">
                <c:v>-2E-3</c:v>
              </c:pt>
              <c:pt idx="8019">
                <c:v>-2E-3</c:v>
              </c:pt>
              <c:pt idx="8020">
                <c:v>-2E-3</c:v>
              </c:pt>
              <c:pt idx="8021">
                <c:v>-2E-3</c:v>
              </c:pt>
              <c:pt idx="8022">
                <c:v>-2E-3</c:v>
              </c:pt>
              <c:pt idx="8023">
                <c:v>-2E-3</c:v>
              </c:pt>
              <c:pt idx="8024">
                <c:v>-2E-3</c:v>
              </c:pt>
              <c:pt idx="8025">
                <c:v>-2E-3</c:v>
              </c:pt>
              <c:pt idx="8026">
                <c:v>-2E-3</c:v>
              </c:pt>
              <c:pt idx="8027">
                <c:v>-2E-3</c:v>
              </c:pt>
              <c:pt idx="8028">
                <c:v>-2E-3</c:v>
              </c:pt>
              <c:pt idx="8029">
                <c:v>-2E-3</c:v>
              </c:pt>
              <c:pt idx="8030">
                <c:v>-2E-3</c:v>
              </c:pt>
              <c:pt idx="8031">
                <c:v>-2E-3</c:v>
              </c:pt>
              <c:pt idx="8032">
                <c:v>-2E-3</c:v>
              </c:pt>
              <c:pt idx="8033">
                <c:v>-2E-3</c:v>
              </c:pt>
              <c:pt idx="8034">
                <c:v>-2E-3</c:v>
              </c:pt>
              <c:pt idx="8035">
                <c:v>-2E-3</c:v>
              </c:pt>
              <c:pt idx="8036">
                <c:v>-2E-3</c:v>
              </c:pt>
              <c:pt idx="8037">
                <c:v>-2E-3</c:v>
              </c:pt>
              <c:pt idx="8038">
                <c:v>-2E-3</c:v>
              </c:pt>
              <c:pt idx="8039">
                <c:v>-2E-3</c:v>
              </c:pt>
              <c:pt idx="8040">
                <c:v>-2E-3</c:v>
              </c:pt>
              <c:pt idx="8041">
                <c:v>-2E-3</c:v>
              </c:pt>
              <c:pt idx="8042">
                <c:v>-2E-3</c:v>
              </c:pt>
              <c:pt idx="8043">
                <c:v>-2E-3</c:v>
              </c:pt>
              <c:pt idx="8044">
                <c:v>-2E-3</c:v>
              </c:pt>
              <c:pt idx="8045">
                <c:v>-2E-3</c:v>
              </c:pt>
              <c:pt idx="8046">
                <c:v>-2E-3</c:v>
              </c:pt>
              <c:pt idx="8047">
                <c:v>-2E-3</c:v>
              </c:pt>
              <c:pt idx="8048">
                <c:v>-2E-3</c:v>
              </c:pt>
              <c:pt idx="8049">
                <c:v>-2E-3</c:v>
              </c:pt>
              <c:pt idx="8050">
                <c:v>-2E-3</c:v>
              </c:pt>
              <c:pt idx="8051">
                <c:v>-2E-3</c:v>
              </c:pt>
              <c:pt idx="8052">
                <c:v>-2E-3</c:v>
              </c:pt>
              <c:pt idx="8053">
                <c:v>-2E-3</c:v>
              </c:pt>
              <c:pt idx="8054">
                <c:v>-2E-3</c:v>
              </c:pt>
              <c:pt idx="8055">
                <c:v>-2E-3</c:v>
              </c:pt>
              <c:pt idx="8056">
                <c:v>-2E-3</c:v>
              </c:pt>
              <c:pt idx="8057">
                <c:v>-2E-3</c:v>
              </c:pt>
              <c:pt idx="8058">
                <c:v>-2E-3</c:v>
              </c:pt>
              <c:pt idx="8059">
                <c:v>-2E-3</c:v>
              </c:pt>
              <c:pt idx="8060">
                <c:v>-2E-3</c:v>
              </c:pt>
              <c:pt idx="8061">
                <c:v>-2E-3</c:v>
              </c:pt>
              <c:pt idx="8062">
                <c:v>-2E-3</c:v>
              </c:pt>
              <c:pt idx="8063">
                <c:v>-2E-3</c:v>
              </c:pt>
              <c:pt idx="8064">
                <c:v>-2E-3</c:v>
              </c:pt>
              <c:pt idx="8065">
                <c:v>-2E-3</c:v>
              </c:pt>
              <c:pt idx="8066">
                <c:v>-2E-3</c:v>
              </c:pt>
              <c:pt idx="8067">
                <c:v>-2E-3</c:v>
              </c:pt>
              <c:pt idx="8068">
                <c:v>-2E-3</c:v>
              </c:pt>
              <c:pt idx="8069">
                <c:v>-2E-3</c:v>
              </c:pt>
              <c:pt idx="8070">
                <c:v>-2E-3</c:v>
              </c:pt>
              <c:pt idx="8071">
                <c:v>-2E-3</c:v>
              </c:pt>
              <c:pt idx="8072">
                <c:v>-2E-3</c:v>
              </c:pt>
              <c:pt idx="8073">
                <c:v>-2E-3</c:v>
              </c:pt>
              <c:pt idx="8074">
                <c:v>-2E-3</c:v>
              </c:pt>
              <c:pt idx="8075">
                <c:v>-2E-3</c:v>
              </c:pt>
              <c:pt idx="8076">
                <c:v>-2E-3</c:v>
              </c:pt>
              <c:pt idx="8077">
                <c:v>-2E-3</c:v>
              </c:pt>
              <c:pt idx="8078">
                <c:v>-2E-3</c:v>
              </c:pt>
              <c:pt idx="8079">
                <c:v>-2E-3</c:v>
              </c:pt>
              <c:pt idx="8080">
                <c:v>-2E-3</c:v>
              </c:pt>
              <c:pt idx="8081">
                <c:v>-2E-3</c:v>
              </c:pt>
              <c:pt idx="8082">
                <c:v>-2E-3</c:v>
              </c:pt>
              <c:pt idx="8083">
                <c:v>-2E-3</c:v>
              </c:pt>
              <c:pt idx="8084">
                <c:v>-2E-3</c:v>
              </c:pt>
              <c:pt idx="8085">
                <c:v>-2E-3</c:v>
              </c:pt>
              <c:pt idx="8086">
                <c:v>-2E-3</c:v>
              </c:pt>
              <c:pt idx="8087">
                <c:v>-2E-3</c:v>
              </c:pt>
              <c:pt idx="8088">
                <c:v>-2E-3</c:v>
              </c:pt>
              <c:pt idx="8089">
                <c:v>-2E-3</c:v>
              </c:pt>
              <c:pt idx="8090">
                <c:v>-2E-3</c:v>
              </c:pt>
              <c:pt idx="8091">
                <c:v>-2E-3</c:v>
              </c:pt>
              <c:pt idx="8092">
                <c:v>-2E-3</c:v>
              </c:pt>
              <c:pt idx="8093">
                <c:v>-2E-3</c:v>
              </c:pt>
              <c:pt idx="8094">
                <c:v>-2E-3</c:v>
              </c:pt>
              <c:pt idx="8095">
                <c:v>-2E-3</c:v>
              </c:pt>
              <c:pt idx="8096">
                <c:v>-2E-3</c:v>
              </c:pt>
              <c:pt idx="8097">
                <c:v>-2E-3</c:v>
              </c:pt>
              <c:pt idx="8098">
                <c:v>-2E-3</c:v>
              </c:pt>
              <c:pt idx="8099">
                <c:v>-2E-3</c:v>
              </c:pt>
              <c:pt idx="8100">
                <c:v>-2E-3</c:v>
              </c:pt>
              <c:pt idx="8101">
                <c:v>-2E-3</c:v>
              </c:pt>
              <c:pt idx="8102">
                <c:v>-2E-3</c:v>
              </c:pt>
              <c:pt idx="8103">
                <c:v>-2E-3</c:v>
              </c:pt>
              <c:pt idx="8104">
                <c:v>-2E-3</c:v>
              </c:pt>
              <c:pt idx="8105">
                <c:v>-2E-3</c:v>
              </c:pt>
              <c:pt idx="8106">
                <c:v>-2E-3</c:v>
              </c:pt>
              <c:pt idx="8107">
                <c:v>-2E-3</c:v>
              </c:pt>
              <c:pt idx="8108">
                <c:v>-2E-3</c:v>
              </c:pt>
              <c:pt idx="8109">
                <c:v>-2E-3</c:v>
              </c:pt>
              <c:pt idx="8110">
                <c:v>-2E-3</c:v>
              </c:pt>
              <c:pt idx="8111">
                <c:v>-2E-3</c:v>
              </c:pt>
              <c:pt idx="8112">
                <c:v>-2E-3</c:v>
              </c:pt>
              <c:pt idx="8113">
                <c:v>-2E-3</c:v>
              </c:pt>
              <c:pt idx="8114">
                <c:v>-2E-3</c:v>
              </c:pt>
              <c:pt idx="8115">
                <c:v>-2E-3</c:v>
              </c:pt>
              <c:pt idx="8116">
                <c:v>-2E-3</c:v>
              </c:pt>
              <c:pt idx="8117">
                <c:v>-2E-3</c:v>
              </c:pt>
              <c:pt idx="8118">
                <c:v>-2E-3</c:v>
              </c:pt>
              <c:pt idx="8119">
                <c:v>-2E-3</c:v>
              </c:pt>
              <c:pt idx="8120">
                <c:v>-2E-3</c:v>
              </c:pt>
              <c:pt idx="8121">
                <c:v>-2E-3</c:v>
              </c:pt>
              <c:pt idx="8122">
                <c:v>-2E-3</c:v>
              </c:pt>
              <c:pt idx="8123">
                <c:v>-2E-3</c:v>
              </c:pt>
              <c:pt idx="8124">
                <c:v>-2E-3</c:v>
              </c:pt>
              <c:pt idx="8125">
                <c:v>-2E-3</c:v>
              </c:pt>
              <c:pt idx="8126">
                <c:v>-2E-3</c:v>
              </c:pt>
              <c:pt idx="8127">
                <c:v>-2E-3</c:v>
              </c:pt>
              <c:pt idx="8128">
                <c:v>-2E-3</c:v>
              </c:pt>
              <c:pt idx="8129">
                <c:v>-2E-3</c:v>
              </c:pt>
              <c:pt idx="8130">
                <c:v>-2E-3</c:v>
              </c:pt>
              <c:pt idx="8131">
                <c:v>-2E-3</c:v>
              </c:pt>
              <c:pt idx="8132">
                <c:v>-2E-3</c:v>
              </c:pt>
              <c:pt idx="8133">
                <c:v>-2E-3</c:v>
              </c:pt>
              <c:pt idx="8134">
                <c:v>-2E-3</c:v>
              </c:pt>
              <c:pt idx="8135">
                <c:v>-2E-3</c:v>
              </c:pt>
              <c:pt idx="8136">
                <c:v>-2E-3</c:v>
              </c:pt>
              <c:pt idx="8137">
                <c:v>-2E-3</c:v>
              </c:pt>
              <c:pt idx="8138">
                <c:v>-2E-3</c:v>
              </c:pt>
              <c:pt idx="8139">
                <c:v>-2E-3</c:v>
              </c:pt>
              <c:pt idx="8140">
                <c:v>-2E-3</c:v>
              </c:pt>
              <c:pt idx="8141">
                <c:v>-2E-3</c:v>
              </c:pt>
              <c:pt idx="8142">
                <c:v>-2E-3</c:v>
              </c:pt>
              <c:pt idx="8143">
                <c:v>-2E-3</c:v>
              </c:pt>
              <c:pt idx="8144">
                <c:v>-2E-3</c:v>
              </c:pt>
              <c:pt idx="8145">
                <c:v>-2E-3</c:v>
              </c:pt>
              <c:pt idx="8146">
                <c:v>-2E-3</c:v>
              </c:pt>
              <c:pt idx="8147">
                <c:v>-2E-3</c:v>
              </c:pt>
              <c:pt idx="8148">
                <c:v>-2E-3</c:v>
              </c:pt>
              <c:pt idx="8149">
                <c:v>-2E-3</c:v>
              </c:pt>
              <c:pt idx="8150">
                <c:v>-2E-3</c:v>
              </c:pt>
              <c:pt idx="8151">
                <c:v>-2E-3</c:v>
              </c:pt>
              <c:pt idx="8152">
                <c:v>-2E-3</c:v>
              </c:pt>
              <c:pt idx="8153">
                <c:v>-2E-3</c:v>
              </c:pt>
              <c:pt idx="8154">
                <c:v>-2E-3</c:v>
              </c:pt>
              <c:pt idx="8155">
                <c:v>-2E-3</c:v>
              </c:pt>
              <c:pt idx="8156">
                <c:v>-2E-3</c:v>
              </c:pt>
              <c:pt idx="8157">
                <c:v>-2E-3</c:v>
              </c:pt>
              <c:pt idx="8158">
                <c:v>-2E-3</c:v>
              </c:pt>
              <c:pt idx="8159">
                <c:v>-2E-3</c:v>
              </c:pt>
              <c:pt idx="8160">
                <c:v>-2E-3</c:v>
              </c:pt>
              <c:pt idx="8161">
                <c:v>-2E-3</c:v>
              </c:pt>
              <c:pt idx="8162">
                <c:v>-2E-3</c:v>
              </c:pt>
              <c:pt idx="8163">
                <c:v>-2E-3</c:v>
              </c:pt>
              <c:pt idx="8164">
                <c:v>-2E-3</c:v>
              </c:pt>
              <c:pt idx="8165">
                <c:v>-2E-3</c:v>
              </c:pt>
              <c:pt idx="8166">
                <c:v>-2E-3</c:v>
              </c:pt>
              <c:pt idx="8167">
                <c:v>-2E-3</c:v>
              </c:pt>
              <c:pt idx="8168">
                <c:v>-2E-3</c:v>
              </c:pt>
              <c:pt idx="8169">
                <c:v>-2E-3</c:v>
              </c:pt>
              <c:pt idx="8170">
                <c:v>-2E-3</c:v>
              </c:pt>
              <c:pt idx="8171">
                <c:v>-2E-3</c:v>
              </c:pt>
              <c:pt idx="8172">
                <c:v>-2E-3</c:v>
              </c:pt>
              <c:pt idx="8173">
                <c:v>-2E-3</c:v>
              </c:pt>
              <c:pt idx="8174">
                <c:v>-2E-3</c:v>
              </c:pt>
              <c:pt idx="8175">
                <c:v>-2E-3</c:v>
              </c:pt>
              <c:pt idx="8176">
                <c:v>-2E-3</c:v>
              </c:pt>
              <c:pt idx="8177">
                <c:v>-2E-3</c:v>
              </c:pt>
              <c:pt idx="8178">
                <c:v>-2E-3</c:v>
              </c:pt>
              <c:pt idx="8179">
                <c:v>-2E-3</c:v>
              </c:pt>
              <c:pt idx="8180">
                <c:v>-2E-3</c:v>
              </c:pt>
              <c:pt idx="8181">
                <c:v>-2E-3</c:v>
              </c:pt>
              <c:pt idx="8182">
                <c:v>-2E-3</c:v>
              </c:pt>
              <c:pt idx="8183">
                <c:v>-2E-3</c:v>
              </c:pt>
              <c:pt idx="8184">
                <c:v>-2E-3</c:v>
              </c:pt>
              <c:pt idx="8185">
                <c:v>-2E-3</c:v>
              </c:pt>
              <c:pt idx="8186">
                <c:v>-2E-3</c:v>
              </c:pt>
              <c:pt idx="8187">
                <c:v>-2E-3</c:v>
              </c:pt>
              <c:pt idx="8188">
                <c:v>-2E-3</c:v>
              </c:pt>
              <c:pt idx="8189">
                <c:v>-2E-3</c:v>
              </c:pt>
              <c:pt idx="8190">
                <c:v>-2E-3</c:v>
              </c:pt>
              <c:pt idx="8191">
                <c:v>-2E-3</c:v>
              </c:pt>
              <c:pt idx="8192">
                <c:v>-2E-3</c:v>
              </c:pt>
              <c:pt idx="8193">
                <c:v>-2E-3</c:v>
              </c:pt>
              <c:pt idx="8194">
                <c:v>-2E-3</c:v>
              </c:pt>
              <c:pt idx="8195">
                <c:v>-2E-3</c:v>
              </c:pt>
              <c:pt idx="8196">
                <c:v>-2E-3</c:v>
              </c:pt>
              <c:pt idx="8197">
                <c:v>-2E-3</c:v>
              </c:pt>
              <c:pt idx="8198">
                <c:v>-2E-3</c:v>
              </c:pt>
              <c:pt idx="8199">
                <c:v>-2E-3</c:v>
              </c:pt>
              <c:pt idx="8200">
                <c:v>-2E-3</c:v>
              </c:pt>
              <c:pt idx="8201">
                <c:v>-2E-3</c:v>
              </c:pt>
              <c:pt idx="8202">
                <c:v>-2E-3</c:v>
              </c:pt>
              <c:pt idx="8203">
                <c:v>-2E-3</c:v>
              </c:pt>
              <c:pt idx="8204">
                <c:v>-2E-3</c:v>
              </c:pt>
              <c:pt idx="8205">
                <c:v>-2E-3</c:v>
              </c:pt>
              <c:pt idx="8206">
                <c:v>-2E-3</c:v>
              </c:pt>
              <c:pt idx="8207">
                <c:v>-2E-3</c:v>
              </c:pt>
              <c:pt idx="8208">
                <c:v>-2E-3</c:v>
              </c:pt>
              <c:pt idx="8209">
                <c:v>-2E-3</c:v>
              </c:pt>
              <c:pt idx="8210">
                <c:v>-2E-3</c:v>
              </c:pt>
              <c:pt idx="8211">
                <c:v>-2E-3</c:v>
              </c:pt>
              <c:pt idx="8212">
                <c:v>-2E-3</c:v>
              </c:pt>
              <c:pt idx="8213">
                <c:v>-2E-3</c:v>
              </c:pt>
              <c:pt idx="8214">
                <c:v>-2E-3</c:v>
              </c:pt>
              <c:pt idx="8215">
                <c:v>-2E-3</c:v>
              </c:pt>
              <c:pt idx="8216">
                <c:v>-2E-3</c:v>
              </c:pt>
              <c:pt idx="8217">
                <c:v>-2E-3</c:v>
              </c:pt>
              <c:pt idx="8218">
                <c:v>-2E-3</c:v>
              </c:pt>
              <c:pt idx="8219">
                <c:v>-2E-3</c:v>
              </c:pt>
              <c:pt idx="8220">
                <c:v>-2E-3</c:v>
              </c:pt>
              <c:pt idx="8221">
                <c:v>-2E-3</c:v>
              </c:pt>
              <c:pt idx="8222">
                <c:v>-2E-3</c:v>
              </c:pt>
              <c:pt idx="8223">
                <c:v>-2E-3</c:v>
              </c:pt>
              <c:pt idx="8224">
                <c:v>-2E-3</c:v>
              </c:pt>
              <c:pt idx="8225">
                <c:v>-2E-3</c:v>
              </c:pt>
              <c:pt idx="8226">
                <c:v>-2E-3</c:v>
              </c:pt>
              <c:pt idx="8227">
                <c:v>-2E-3</c:v>
              </c:pt>
              <c:pt idx="8228">
                <c:v>-2E-3</c:v>
              </c:pt>
              <c:pt idx="8229">
                <c:v>-2E-3</c:v>
              </c:pt>
              <c:pt idx="8230">
                <c:v>-2E-3</c:v>
              </c:pt>
              <c:pt idx="8231">
                <c:v>-2E-3</c:v>
              </c:pt>
              <c:pt idx="8232">
                <c:v>-2E-3</c:v>
              </c:pt>
              <c:pt idx="8233">
                <c:v>-2E-3</c:v>
              </c:pt>
              <c:pt idx="8234">
                <c:v>-2E-3</c:v>
              </c:pt>
              <c:pt idx="8235">
                <c:v>-2E-3</c:v>
              </c:pt>
              <c:pt idx="8236">
                <c:v>-2E-3</c:v>
              </c:pt>
              <c:pt idx="8237">
                <c:v>-2E-3</c:v>
              </c:pt>
              <c:pt idx="8238">
                <c:v>-2E-3</c:v>
              </c:pt>
              <c:pt idx="8239">
                <c:v>-2E-3</c:v>
              </c:pt>
              <c:pt idx="8240">
                <c:v>-2E-3</c:v>
              </c:pt>
              <c:pt idx="8241">
                <c:v>-2E-3</c:v>
              </c:pt>
              <c:pt idx="8242">
                <c:v>-2E-3</c:v>
              </c:pt>
              <c:pt idx="8243">
                <c:v>-2E-3</c:v>
              </c:pt>
              <c:pt idx="8244">
                <c:v>-2E-3</c:v>
              </c:pt>
              <c:pt idx="8245">
                <c:v>-2E-3</c:v>
              </c:pt>
              <c:pt idx="8246">
                <c:v>-2E-3</c:v>
              </c:pt>
              <c:pt idx="8247">
                <c:v>-2E-3</c:v>
              </c:pt>
              <c:pt idx="8248">
                <c:v>-2E-3</c:v>
              </c:pt>
              <c:pt idx="8249">
                <c:v>-2E-3</c:v>
              </c:pt>
              <c:pt idx="8250">
                <c:v>-2E-3</c:v>
              </c:pt>
              <c:pt idx="8251">
                <c:v>-2E-3</c:v>
              </c:pt>
              <c:pt idx="8252">
                <c:v>-2E-3</c:v>
              </c:pt>
              <c:pt idx="8253">
                <c:v>-2E-3</c:v>
              </c:pt>
              <c:pt idx="8254">
                <c:v>-2E-3</c:v>
              </c:pt>
              <c:pt idx="8255">
                <c:v>-2E-3</c:v>
              </c:pt>
              <c:pt idx="8256">
                <c:v>-2E-3</c:v>
              </c:pt>
              <c:pt idx="8257">
                <c:v>-2E-3</c:v>
              </c:pt>
              <c:pt idx="8258">
                <c:v>-2E-3</c:v>
              </c:pt>
              <c:pt idx="8259">
                <c:v>-2E-3</c:v>
              </c:pt>
              <c:pt idx="8260">
                <c:v>-2E-3</c:v>
              </c:pt>
              <c:pt idx="8261">
                <c:v>-2E-3</c:v>
              </c:pt>
              <c:pt idx="8262">
                <c:v>-2E-3</c:v>
              </c:pt>
              <c:pt idx="8263">
                <c:v>-2E-3</c:v>
              </c:pt>
              <c:pt idx="8264">
                <c:v>-2E-3</c:v>
              </c:pt>
              <c:pt idx="8265">
                <c:v>-2E-3</c:v>
              </c:pt>
              <c:pt idx="8266">
                <c:v>-2E-3</c:v>
              </c:pt>
              <c:pt idx="8267">
                <c:v>-2E-3</c:v>
              </c:pt>
              <c:pt idx="8268">
                <c:v>-2E-3</c:v>
              </c:pt>
              <c:pt idx="8269">
                <c:v>-2E-3</c:v>
              </c:pt>
              <c:pt idx="8270">
                <c:v>-2E-3</c:v>
              </c:pt>
              <c:pt idx="8271">
                <c:v>-2E-3</c:v>
              </c:pt>
              <c:pt idx="8272">
                <c:v>-2E-3</c:v>
              </c:pt>
              <c:pt idx="8273">
                <c:v>-2E-3</c:v>
              </c:pt>
              <c:pt idx="8274">
                <c:v>-2E-3</c:v>
              </c:pt>
              <c:pt idx="8275">
                <c:v>-2E-3</c:v>
              </c:pt>
              <c:pt idx="8276">
                <c:v>-2E-3</c:v>
              </c:pt>
              <c:pt idx="8277">
                <c:v>-2E-3</c:v>
              </c:pt>
              <c:pt idx="8278">
                <c:v>-2E-3</c:v>
              </c:pt>
              <c:pt idx="8279">
                <c:v>-2E-3</c:v>
              </c:pt>
              <c:pt idx="8280">
                <c:v>-2E-3</c:v>
              </c:pt>
              <c:pt idx="8281">
                <c:v>-2E-3</c:v>
              </c:pt>
              <c:pt idx="8282">
                <c:v>-2E-3</c:v>
              </c:pt>
              <c:pt idx="8283">
                <c:v>-2E-3</c:v>
              </c:pt>
              <c:pt idx="8284">
                <c:v>-2E-3</c:v>
              </c:pt>
              <c:pt idx="8285">
                <c:v>-2E-3</c:v>
              </c:pt>
              <c:pt idx="8286">
                <c:v>-2E-3</c:v>
              </c:pt>
              <c:pt idx="8287">
                <c:v>-2E-3</c:v>
              </c:pt>
              <c:pt idx="8288">
                <c:v>-2E-3</c:v>
              </c:pt>
              <c:pt idx="8289">
                <c:v>-2E-3</c:v>
              </c:pt>
              <c:pt idx="8290">
                <c:v>-2E-3</c:v>
              </c:pt>
              <c:pt idx="8291">
                <c:v>-2E-3</c:v>
              </c:pt>
              <c:pt idx="8292">
                <c:v>-2E-3</c:v>
              </c:pt>
              <c:pt idx="8293">
                <c:v>-2E-3</c:v>
              </c:pt>
              <c:pt idx="8294">
                <c:v>-2E-3</c:v>
              </c:pt>
              <c:pt idx="8295">
                <c:v>-2E-3</c:v>
              </c:pt>
              <c:pt idx="8296">
                <c:v>-2E-3</c:v>
              </c:pt>
              <c:pt idx="8297">
                <c:v>-2E-3</c:v>
              </c:pt>
              <c:pt idx="8298">
                <c:v>-2E-3</c:v>
              </c:pt>
              <c:pt idx="8299">
                <c:v>-2E-3</c:v>
              </c:pt>
              <c:pt idx="8300">
                <c:v>-2E-3</c:v>
              </c:pt>
              <c:pt idx="8301">
                <c:v>-2E-3</c:v>
              </c:pt>
              <c:pt idx="8302">
                <c:v>-2E-3</c:v>
              </c:pt>
              <c:pt idx="8303">
                <c:v>-2E-3</c:v>
              </c:pt>
              <c:pt idx="8304">
                <c:v>-2E-3</c:v>
              </c:pt>
              <c:pt idx="8305">
                <c:v>-2E-3</c:v>
              </c:pt>
              <c:pt idx="8306">
                <c:v>-2E-3</c:v>
              </c:pt>
              <c:pt idx="8307">
                <c:v>-2E-3</c:v>
              </c:pt>
              <c:pt idx="8308">
                <c:v>-2E-3</c:v>
              </c:pt>
              <c:pt idx="8309">
                <c:v>-2E-3</c:v>
              </c:pt>
              <c:pt idx="8310">
                <c:v>-2E-3</c:v>
              </c:pt>
              <c:pt idx="8311">
                <c:v>-2E-3</c:v>
              </c:pt>
              <c:pt idx="8312">
                <c:v>-2E-3</c:v>
              </c:pt>
              <c:pt idx="8313">
                <c:v>-2E-3</c:v>
              </c:pt>
              <c:pt idx="8314">
                <c:v>-2E-3</c:v>
              </c:pt>
              <c:pt idx="8315">
                <c:v>-2E-3</c:v>
              </c:pt>
              <c:pt idx="8316">
                <c:v>-2E-3</c:v>
              </c:pt>
              <c:pt idx="8317">
                <c:v>-2E-3</c:v>
              </c:pt>
              <c:pt idx="8318">
                <c:v>-2E-3</c:v>
              </c:pt>
              <c:pt idx="8319">
                <c:v>-2E-3</c:v>
              </c:pt>
              <c:pt idx="8320">
                <c:v>-2E-3</c:v>
              </c:pt>
              <c:pt idx="8321">
                <c:v>-2E-3</c:v>
              </c:pt>
              <c:pt idx="8322">
                <c:v>-2E-3</c:v>
              </c:pt>
              <c:pt idx="8323">
                <c:v>-2E-3</c:v>
              </c:pt>
              <c:pt idx="8324">
                <c:v>-2E-3</c:v>
              </c:pt>
              <c:pt idx="8325">
                <c:v>-2E-3</c:v>
              </c:pt>
              <c:pt idx="8326">
                <c:v>-2E-3</c:v>
              </c:pt>
              <c:pt idx="8327">
                <c:v>-2E-3</c:v>
              </c:pt>
              <c:pt idx="8328">
                <c:v>-2E-3</c:v>
              </c:pt>
              <c:pt idx="8329">
                <c:v>-2E-3</c:v>
              </c:pt>
              <c:pt idx="8330">
                <c:v>-2E-3</c:v>
              </c:pt>
              <c:pt idx="8331">
                <c:v>-2E-3</c:v>
              </c:pt>
              <c:pt idx="8332">
                <c:v>-2E-3</c:v>
              </c:pt>
              <c:pt idx="8333">
                <c:v>-2E-3</c:v>
              </c:pt>
              <c:pt idx="8334">
                <c:v>-2E-3</c:v>
              </c:pt>
              <c:pt idx="8335">
                <c:v>-2E-3</c:v>
              </c:pt>
              <c:pt idx="8336">
                <c:v>-2E-3</c:v>
              </c:pt>
              <c:pt idx="8337">
                <c:v>-2E-3</c:v>
              </c:pt>
              <c:pt idx="8338">
                <c:v>-2E-3</c:v>
              </c:pt>
              <c:pt idx="8339">
                <c:v>-2E-3</c:v>
              </c:pt>
              <c:pt idx="8340">
                <c:v>-2E-3</c:v>
              </c:pt>
              <c:pt idx="8341">
                <c:v>-2E-3</c:v>
              </c:pt>
              <c:pt idx="8342">
                <c:v>-2E-3</c:v>
              </c:pt>
              <c:pt idx="8343">
                <c:v>-2E-3</c:v>
              </c:pt>
              <c:pt idx="8344">
                <c:v>-2E-3</c:v>
              </c:pt>
              <c:pt idx="8345">
                <c:v>-2E-3</c:v>
              </c:pt>
              <c:pt idx="8346">
                <c:v>-2E-3</c:v>
              </c:pt>
              <c:pt idx="8347">
                <c:v>-2E-3</c:v>
              </c:pt>
              <c:pt idx="8348">
                <c:v>-2E-3</c:v>
              </c:pt>
              <c:pt idx="8349">
                <c:v>-2E-3</c:v>
              </c:pt>
              <c:pt idx="8350">
                <c:v>-2E-3</c:v>
              </c:pt>
              <c:pt idx="8351">
                <c:v>-2E-3</c:v>
              </c:pt>
              <c:pt idx="8352">
                <c:v>-2E-3</c:v>
              </c:pt>
              <c:pt idx="8353">
                <c:v>-2E-3</c:v>
              </c:pt>
              <c:pt idx="8354">
                <c:v>-2E-3</c:v>
              </c:pt>
              <c:pt idx="8355">
                <c:v>-2E-3</c:v>
              </c:pt>
              <c:pt idx="8356">
                <c:v>-2E-3</c:v>
              </c:pt>
              <c:pt idx="8357">
                <c:v>-2E-3</c:v>
              </c:pt>
              <c:pt idx="8358">
                <c:v>-2E-3</c:v>
              </c:pt>
              <c:pt idx="8359">
                <c:v>-2E-3</c:v>
              </c:pt>
              <c:pt idx="8360">
                <c:v>-2E-3</c:v>
              </c:pt>
              <c:pt idx="8361">
                <c:v>-2E-3</c:v>
              </c:pt>
              <c:pt idx="8362">
                <c:v>-2E-3</c:v>
              </c:pt>
              <c:pt idx="8363">
                <c:v>-2E-3</c:v>
              </c:pt>
              <c:pt idx="8364">
                <c:v>-2E-3</c:v>
              </c:pt>
              <c:pt idx="8365">
                <c:v>-2E-3</c:v>
              </c:pt>
              <c:pt idx="8366">
                <c:v>-2E-3</c:v>
              </c:pt>
              <c:pt idx="8367">
                <c:v>-2E-3</c:v>
              </c:pt>
              <c:pt idx="8368">
                <c:v>-2E-3</c:v>
              </c:pt>
              <c:pt idx="8369">
                <c:v>-2E-3</c:v>
              </c:pt>
              <c:pt idx="8370">
                <c:v>-2E-3</c:v>
              </c:pt>
              <c:pt idx="8371">
                <c:v>-2E-3</c:v>
              </c:pt>
              <c:pt idx="8372">
                <c:v>-2E-3</c:v>
              </c:pt>
              <c:pt idx="8373">
                <c:v>-2E-3</c:v>
              </c:pt>
              <c:pt idx="8374">
                <c:v>-2E-3</c:v>
              </c:pt>
              <c:pt idx="8375">
                <c:v>-2E-3</c:v>
              </c:pt>
              <c:pt idx="8376">
                <c:v>-2E-3</c:v>
              </c:pt>
              <c:pt idx="8377">
                <c:v>-2E-3</c:v>
              </c:pt>
              <c:pt idx="8378">
                <c:v>-2E-3</c:v>
              </c:pt>
              <c:pt idx="8379">
                <c:v>-2E-3</c:v>
              </c:pt>
              <c:pt idx="8380">
                <c:v>-2E-3</c:v>
              </c:pt>
              <c:pt idx="8381">
                <c:v>-2E-3</c:v>
              </c:pt>
              <c:pt idx="8382">
                <c:v>-2E-3</c:v>
              </c:pt>
              <c:pt idx="8383">
                <c:v>-2E-3</c:v>
              </c:pt>
              <c:pt idx="8384">
                <c:v>-2E-3</c:v>
              </c:pt>
              <c:pt idx="8385">
                <c:v>-2E-3</c:v>
              </c:pt>
              <c:pt idx="8386">
                <c:v>-2E-3</c:v>
              </c:pt>
              <c:pt idx="8387">
                <c:v>-2E-3</c:v>
              </c:pt>
              <c:pt idx="8388">
                <c:v>-2E-3</c:v>
              </c:pt>
              <c:pt idx="8389">
                <c:v>-2E-3</c:v>
              </c:pt>
              <c:pt idx="8390">
                <c:v>-2E-3</c:v>
              </c:pt>
              <c:pt idx="8391">
                <c:v>-2E-3</c:v>
              </c:pt>
              <c:pt idx="8392">
                <c:v>-2E-3</c:v>
              </c:pt>
              <c:pt idx="8393">
                <c:v>-2E-3</c:v>
              </c:pt>
              <c:pt idx="8394">
                <c:v>-2E-3</c:v>
              </c:pt>
              <c:pt idx="8395">
                <c:v>-2E-3</c:v>
              </c:pt>
              <c:pt idx="8396">
                <c:v>-2E-3</c:v>
              </c:pt>
              <c:pt idx="8397">
                <c:v>-2E-3</c:v>
              </c:pt>
              <c:pt idx="8398">
                <c:v>-2E-3</c:v>
              </c:pt>
              <c:pt idx="8399">
                <c:v>-2E-3</c:v>
              </c:pt>
              <c:pt idx="8400">
                <c:v>-2E-3</c:v>
              </c:pt>
              <c:pt idx="8401">
                <c:v>-2E-3</c:v>
              </c:pt>
              <c:pt idx="8402">
                <c:v>-2E-3</c:v>
              </c:pt>
              <c:pt idx="8403">
                <c:v>-2E-3</c:v>
              </c:pt>
              <c:pt idx="8404">
                <c:v>-2E-3</c:v>
              </c:pt>
              <c:pt idx="8405">
                <c:v>-2E-3</c:v>
              </c:pt>
              <c:pt idx="8406">
                <c:v>-2E-3</c:v>
              </c:pt>
              <c:pt idx="8407">
                <c:v>-2E-3</c:v>
              </c:pt>
              <c:pt idx="8408">
                <c:v>-2E-3</c:v>
              </c:pt>
              <c:pt idx="8409">
                <c:v>-2E-3</c:v>
              </c:pt>
              <c:pt idx="8410">
                <c:v>-2E-3</c:v>
              </c:pt>
              <c:pt idx="8411">
                <c:v>-2E-3</c:v>
              </c:pt>
              <c:pt idx="8412">
                <c:v>-2E-3</c:v>
              </c:pt>
              <c:pt idx="8413">
                <c:v>-2E-3</c:v>
              </c:pt>
              <c:pt idx="8414">
                <c:v>-2E-3</c:v>
              </c:pt>
              <c:pt idx="8415">
                <c:v>-2E-3</c:v>
              </c:pt>
              <c:pt idx="8416">
                <c:v>-2E-3</c:v>
              </c:pt>
              <c:pt idx="8417">
                <c:v>-2E-3</c:v>
              </c:pt>
              <c:pt idx="8418">
                <c:v>-2E-3</c:v>
              </c:pt>
              <c:pt idx="8419">
                <c:v>-2E-3</c:v>
              </c:pt>
              <c:pt idx="8420">
                <c:v>-2E-3</c:v>
              </c:pt>
              <c:pt idx="8421">
                <c:v>-2E-3</c:v>
              </c:pt>
              <c:pt idx="8422">
                <c:v>-2E-3</c:v>
              </c:pt>
              <c:pt idx="8423">
                <c:v>-2E-3</c:v>
              </c:pt>
              <c:pt idx="8424">
                <c:v>-2E-3</c:v>
              </c:pt>
              <c:pt idx="8425">
                <c:v>-2E-3</c:v>
              </c:pt>
              <c:pt idx="8426">
                <c:v>-2E-3</c:v>
              </c:pt>
              <c:pt idx="8427">
                <c:v>-2E-3</c:v>
              </c:pt>
              <c:pt idx="8428">
                <c:v>-2E-3</c:v>
              </c:pt>
              <c:pt idx="8429">
                <c:v>-2E-3</c:v>
              </c:pt>
              <c:pt idx="8430">
                <c:v>-2E-3</c:v>
              </c:pt>
              <c:pt idx="8431">
                <c:v>-2E-3</c:v>
              </c:pt>
              <c:pt idx="8432">
                <c:v>-2E-3</c:v>
              </c:pt>
              <c:pt idx="8433">
                <c:v>-2E-3</c:v>
              </c:pt>
              <c:pt idx="8434">
                <c:v>-2E-3</c:v>
              </c:pt>
              <c:pt idx="8435">
                <c:v>-2E-3</c:v>
              </c:pt>
              <c:pt idx="8436">
                <c:v>-2E-3</c:v>
              </c:pt>
              <c:pt idx="8437">
                <c:v>-2E-3</c:v>
              </c:pt>
              <c:pt idx="8438">
                <c:v>-2E-3</c:v>
              </c:pt>
              <c:pt idx="8439">
                <c:v>-2E-3</c:v>
              </c:pt>
              <c:pt idx="8440">
                <c:v>-2E-3</c:v>
              </c:pt>
              <c:pt idx="8441">
                <c:v>-2E-3</c:v>
              </c:pt>
              <c:pt idx="8442">
                <c:v>-2E-3</c:v>
              </c:pt>
              <c:pt idx="8443">
                <c:v>-2E-3</c:v>
              </c:pt>
              <c:pt idx="8444">
                <c:v>-2E-3</c:v>
              </c:pt>
              <c:pt idx="8445">
                <c:v>-2E-3</c:v>
              </c:pt>
              <c:pt idx="8446">
                <c:v>-2E-3</c:v>
              </c:pt>
              <c:pt idx="8447">
                <c:v>-2E-3</c:v>
              </c:pt>
              <c:pt idx="8448">
                <c:v>-2E-3</c:v>
              </c:pt>
              <c:pt idx="8449">
                <c:v>-2E-3</c:v>
              </c:pt>
              <c:pt idx="8450">
                <c:v>-2E-3</c:v>
              </c:pt>
              <c:pt idx="8451">
                <c:v>-2E-3</c:v>
              </c:pt>
              <c:pt idx="8452">
                <c:v>-2E-3</c:v>
              </c:pt>
              <c:pt idx="8453">
                <c:v>-2E-3</c:v>
              </c:pt>
              <c:pt idx="8454">
                <c:v>-2E-3</c:v>
              </c:pt>
              <c:pt idx="8455">
                <c:v>-2E-3</c:v>
              </c:pt>
              <c:pt idx="8456">
                <c:v>-2E-3</c:v>
              </c:pt>
              <c:pt idx="8457">
                <c:v>-2E-3</c:v>
              </c:pt>
              <c:pt idx="8458">
                <c:v>-2E-3</c:v>
              </c:pt>
              <c:pt idx="8459">
                <c:v>-2E-3</c:v>
              </c:pt>
              <c:pt idx="8460">
                <c:v>-2E-3</c:v>
              </c:pt>
              <c:pt idx="8461">
                <c:v>-2E-3</c:v>
              </c:pt>
              <c:pt idx="8462">
                <c:v>-2E-3</c:v>
              </c:pt>
              <c:pt idx="8463">
                <c:v>-2E-3</c:v>
              </c:pt>
              <c:pt idx="8464">
                <c:v>-2E-3</c:v>
              </c:pt>
              <c:pt idx="8465">
                <c:v>-2E-3</c:v>
              </c:pt>
              <c:pt idx="8466">
                <c:v>-2E-3</c:v>
              </c:pt>
              <c:pt idx="8467">
                <c:v>-2E-3</c:v>
              </c:pt>
              <c:pt idx="8468">
                <c:v>-2E-3</c:v>
              </c:pt>
              <c:pt idx="8469">
                <c:v>-2E-3</c:v>
              </c:pt>
              <c:pt idx="8470">
                <c:v>-2E-3</c:v>
              </c:pt>
              <c:pt idx="8471">
                <c:v>-2E-3</c:v>
              </c:pt>
              <c:pt idx="8472">
                <c:v>-2E-3</c:v>
              </c:pt>
              <c:pt idx="8473">
                <c:v>-2E-3</c:v>
              </c:pt>
              <c:pt idx="8474">
                <c:v>-2E-3</c:v>
              </c:pt>
              <c:pt idx="8475">
                <c:v>-2E-3</c:v>
              </c:pt>
              <c:pt idx="8476">
                <c:v>-2E-3</c:v>
              </c:pt>
              <c:pt idx="8477">
                <c:v>-2E-3</c:v>
              </c:pt>
              <c:pt idx="8478">
                <c:v>-2E-3</c:v>
              </c:pt>
              <c:pt idx="8479">
                <c:v>-2E-3</c:v>
              </c:pt>
              <c:pt idx="8480">
                <c:v>-2E-3</c:v>
              </c:pt>
              <c:pt idx="8481">
                <c:v>-2E-3</c:v>
              </c:pt>
              <c:pt idx="8482">
                <c:v>-2E-3</c:v>
              </c:pt>
              <c:pt idx="8483">
                <c:v>-2E-3</c:v>
              </c:pt>
              <c:pt idx="8484">
                <c:v>-2E-3</c:v>
              </c:pt>
              <c:pt idx="8485">
                <c:v>-2E-3</c:v>
              </c:pt>
              <c:pt idx="8486">
                <c:v>-2E-3</c:v>
              </c:pt>
              <c:pt idx="8487">
                <c:v>-2E-3</c:v>
              </c:pt>
              <c:pt idx="8488">
                <c:v>-2E-3</c:v>
              </c:pt>
              <c:pt idx="8489">
                <c:v>-2E-3</c:v>
              </c:pt>
              <c:pt idx="8490">
                <c:v>-2E-3</c:v>
              </c:pt>
              <c:pt idx="8491">
                <c:v>-2E-3</c:v>
              </c:pt>
              <c:pt idx="8492">
                <c:v>-2E-3</c:v>
              </c:pt>
              <c:pt idx="8493">
                <c:v>-2E-3</c:v>
              </c:pt>
              <c:pt idx="8494">
                <c:v>-2E-3</c:v>
              </c:pt>
              <c:pt idx="8495">
                <c:v>-2E-3</c:v>
              </c:pt>
              <c:pt idx="8496">
                <c:v>-2E-3</c:v>
              </c:pt>
              <c:pt idx="8497">
                <c:v>-2E-3</c:v>
              </c:pt>
              <c:pt idx="8498">
                <c:v>-2E-3</c:v>
              </c:pt>
              <c:pt idx="8499">
                <c:v>-2E-3</c:v>
              </c:pt>
              <c:pt idx="8500">
                <c:v>-2E-3</c:v>
              </c:pt>
              <c:pt idx="8501">
                <c:v>-2E-3</c:v>
              </c:pt>
              <c:pt idx="8502">
                <c:v>-2E-3</c:v>
              </c:pt>
              <c:pt idx="8503">
                <c:v>-2E-3</c:v>
              </c:pt>
              <c:pt idx="8504">
                <c:v>-2E-3</c:v>
              </c:pt>
              <c:pt idx="8505">
                <c:v>-2E-3</c:v>
              </c:pt>
              <c:pt idx="8506">
                <c:v>-2E-3</c:v>
              </c:pt>
              <c:pt idx="8507">
                <c:v>-2E-3</c:v>
              </c:pt>
              <c:pt idx="8508">
                <c:v>-2E-3</c:v>
              </c:pt>
              <c:pt idx="8509">
                <c:v>-2E-3</c:v>
              </c:pt>
              <c:pt idx="8510">
                <c:v>-2E-3</c:v>
              </c:pt>
              <c:pt idx="8511">
                <c:v>-2E-3</c:v>
              </c:pt>
              <c:pt idx="8512">
                <c:v>-2E-3</c:v>
              </c:pt>
              <c:pt idx="8513">
                <c:v>-2E-3</c:v>
              </c:pt>
              <c:pt idx="8514">
                <c:v>-2E-3</c:v>
              </c:pt>
              <c:pt idx="8515">
                <c:v>-2E-3</c:v>
              </c:pt>
              <c:pt idx="8516">
                <c:v>-2E-3</c:v>
              </c:pt>
              <c:pt idx="8517">
                <c:v>-2E-3</c:v>
              </c:pt>
              <c:pt idx="8518">
                <c:v>-2E-3</c:v>
              </c:pt>
              <c:pt idx="8519">
                <c:v>-2E-3</c:v>
              </c:pt>
              <c:pt idx="8520">
                <c:v>-2E-3</c:v>
              </c:pt>
              <c:pt idx="8521">
                <c:v>-2E-3</c:v>
              </c:pt>
              <c:pt idx="8522">
                <c:v>-2E-3</c:v>
              </c:pt>
              <c:pt idx="8523">
                <c:v>-2E-3</c:v>
              </c:pt>
              <c:pt idx="8524">
                <c:v>-2E-3</c:v>
              </c:pt>
              <c:pt idx="8525">
                <c:v>-2E-3</c:v>
              </c:pt>
              <c:pt idx="8526">
                <c:v>-2E-3</c:v>
              </c:pt>
              <c:pt idx="8527">
                <c:v>-2E-3</c:v>
              </c:pt>
              <c:pt idx="8528">
                <c:v>-2E-3</c:v>
              </c:pt>
              <c:pt idx="8529">
                <c:v>-2E-3</c:v>
              </c:pt>
              <c:pt idx="8530">
                <c:v>-2E-3</c:v>
              </c:pt>
              <c:pt idx="8531">
                <c:v>-2E-3</c:v>
              </c:pt>
              <c:pt idx="8532">
                <c:v>-2E-3</c:v>
              </c:pt>
              <c:pt idx="8533">
                <c:v>-2E-3</c:v>
              </c:pt>
              <c:pt idx="8534">
                <c:v>-2E-3</c:v>
              </c:pt>
              <c:pt idx="8535">
                <c:v>-2E-3</c:v>
              </c:pt>
              <c:pt idx="8536">
                <c:v>-2E-3</c:v>
              </c:pt>
              <c:pt idx="8537">
                <c:v>-2E-3</c:v>
              </c:pt>
              <c:pt idx="8538">
                <c:v>-2E-3</c:v>
              </c:pt>
              <c:pt idx="8539">
                <c:v>-2E-3</c:v>
              </c:pt>
              <c:pt idx="8540">
                <c:v>-2E-3</c:v>
              </c:pt>
              <c:pt idx="8541">
                <c:v>-2E-3</c:v>
              </c:pt>
              <c:pt idx="8542">
                <c:v>-2E-3</c:v>
              </c:pt>
              <c:pt idx="8543">
                <c:v>-2E-3</c:v>
              </c:pt>
              <c:pt idx="8544">
                <c:v>-2E-3</c:v>
              </c:pt>
              <c:pt idx="8545">
                <c:v>-2E-3</c:v>
              </c:pt>
              <c:pt idx="8546">
                <c:v>-2E-3</c:v>
              </c:pt>
              <c:pt idx="8547">
                <c:v>-2E-3</c:v>
              </c:pt>
              <c:pt idx="8548">
                <c:v>-2E-3</c:v>
              </c:pt>
              <c:pt idx="8549">
                <c:v>-2E-3</c:v>
              </c:pt>
              <c:pt idx="8550">
                <c:v>-2E-3</c:v>
              </c:pt>
              <c:pt idx="8551">
                <c:v>-2E-3</c:v>
              </c:pt>
              <c:pt idx="8552">
                <c:v>-2E-3</c:v>
              </c:pt>
              <c:pt idx="8553">
                <c:v>-2E-3</c:v>
              </c:pt>
              <c:pt idx="8554">
                <c:v>-2E-3</c:v>
              </c:pt>
              <c:pt idx="8555">
                <c:v>-2E-3</c:v>
              </c:pt>
              <c:pt idx="8556">
                <c:v>-2E-3</c:v>
              </c:pt>
              <c:pt idx="8557">
                <c:v>-2E-3</c:v>
              </c:pt>
              <c:pt idx="8558">
                <c:v>-2E-3</c:v>
              </c:pt>
              <c:pt idx="8559">
                <c:v>-2E-3</c:v>
              </c:pt>
              <c:pt idx="8560">
                <c:v>-2E-3</c:v>
              </c:pt>
              <c:pt idx="8561">
                <c:v>-2E-3</c:v>
              </c:pt>
              <c:pt idx="8562">
                <c:v>-2E-3</c:v>
              </c:pt>
              <c:pt idx="8563">
                <c:v>-2E-3</c:v>
              </c:pt>
              <c:pt idx="8564">
                <c:v>-2E-3</c:v>
              </c:pt>
              <c:pt idx="8565">
                <c:v>-2E-3</c:v>
              </c:pt>
              <c:pt idx="8566">
                <c:v>-2E-3</c:v>
              </c:pt>
              <c:pt idx="8567">
                <c:v>-2E-3</c:v>
              </c:pt>
              <c:pt idx="8568">
                <c:v>-2E-3</c:v>
              </c:pt>
              <c:pt idx="8569">
                <c:v>-2E-3</c:v>
              </c:pt>
              <c:pt idx="8570">
                <c:v>-2E-3</c:v>
              </c:pt>
              <c:pt idx="8571">
                <c:v>-2E-3</c:v>
              </c:pt>
              <c:pt idx="8572">
                <c:v>-2E-3</c:v>
              </c:pt>
              <c:pt idx="8573">
                <c:v>-2E-3</c:v>
              </c:pt>
              <c:pt idx="8574">
                <c:v>-2E-3</c:v>
              </c:pt>
              <c:pt idx="8575">
                <c:v>-2E-3</c:v>
              </c:pt>
              <c:pt idx="8576">
                <c:v>-2E-3</c:v>
              </c:pt>
              <c:pt idx="8577">
                <c:v>-2E-3</c:v>
              </c:pt>
              <c:pt idx="8578">
                <c:v>-2E-3</c:v>
              </c:pt>
              <c:pt idx="8579">
                <c:v>-2E-3</c:v>
              </c:pt>
              <c:pt idx="8580">
                <c:v>-2E-3</c:v>
              </c:pt>
              <c:pt idx="8581">
                <c:v>-2E-3</c:v>
              </c:pt>
              <c:pt idx="8582">
                <c:v>-2E-3</c:v>
              </c:pt>
              <c:pt idx="8583">
                <c:v>-2E-3</c:v>
              </c:pt>
              <c:pt idx="8584">
                <c:v>-2E-3</c:v>
              </c:pt>
              <c:pt idx="8585">
                <c:v>-2E-3</c:v>
              </c:pt>
              <c:pt idx="8586">
                <c:v>-2E-3</c:v>
              </c:pt>
              <c:pt idx="8587">
                <c:v>-2E-3</c:v>
              </c:pt>
              <c:pt idx="8588">
                <c:v>-2E-3</c:v>
              </c:pt>
              <c:pt idx="8589">
                <c:v>-2E-3</c:v>
              </c:pt>
              <c:pt idx="8590">
                <c:v>-2E-3</c:v>
              </c:pt>
              <c:pt idx="8591">
                <c:v>-2E-3</c:v>
              </c:pt>
              <c:pt idx="8592">
                <c:v>-2E-3</c:v>
              </c:pt>
              <c:pt idx="8593">
                <c:v>-2E-3</c:v>
              </c:pt>
              <c:pt idx="8594">
                <c:v>-2E-3</c:v>
              </c:pt>
              <c:pt idx="8595">
                <c:v>-2E-3</c:v>
              </c:pt>
              <c:pt idx="8596">
                <c:v>-2E-3</c:v>
              </c:pt>
              <c:pt idx="8597">
                <c:v>-2E-3</c:v>
              </c:pt>
              <c:pt idx="8598">
                <c:v>-2E-3</c:v>
              </c:pt>
              <c:pt idx="8599">
                <c:v>-2E-3</c:v>
              </c:pt>
              <c:pt idx="8600">
                <c:v>-2E-3</c:v>
              </c:pt>
              <c:pt idx="8601">
                <c:v>-2E-3</c:v>
              </c:pt>
              <c:pt idx="8602">
                <c:v>-2E-3</c:v>
              </c:pt>
              <c:pt idx="8603">
                <c:v>-2E-3</c:v>
              </c:pt>
              <c:pt idx="8604">
                <c:v>-2E-3</c:v>
              </c:pt>
              <c:pt idx="8605">
                <c:v>-2E-3</c:v>
              </c:pt>
              <c:pt idx="8606">
                <c:v>-2E-3</c:v>
              </c:pt>
              <c:pt idx="8607">
                <c:v>-2E-3</c:v>
              </c:pt>
              <c:pt idx="8608">
                <c:v>-2E-3</c:v>
              </c:pt>
              <c:pt idx="8609">
                <c:v>-2E-3</c:v>
              </c:pt>
              <c:pt idx="8610">
                <c:v>-2E-3</c:v>
              </c:pt>
              <c:pt idx="8611">
                <c:v>-2E-3</c:v>
              </c:pt>
              <c:pt idx="8612">
                <c:v>-2E-3</c:v>
              </c:pt>
              <c:pt idx="8613">
                <c:v>-2E-3</c:v>
              </c:pt>
              <c:pt idx="8614">
                <c:v>-2E-3</c:v>
              </c:pt>
              <c:pt idx="8615">
                <c:v>-2E-3</c:v>
              </c:pt>
              <c:pt idx="8616">
                <c:v>-2E-3</c:v>
              </c:pt>
              <c:pt idx="8617">
                <c:v>-2E-3</c:v>
              </c:pt>
              <c:pt idx="8618">
                <c:v>-2E-3</c:v>
              </c:pt>
              <c:pt idx="8619">
                <c:v>-2E-3</c:v>
              </c:pt>
              <c:pt idx="8620">
                <c:v>-2E-3</c:v>
              </c:pt>
              <c:pt idx="8621">
                <c:v>-2E-3</c:v>
              </c:pt>
              <c:pt idx="8622">
                <c:v>-2E-3</c:v>
              </c:pt>
              <c:pt idx="8623">
                <c:v>-2E-3</c:v>
              </c:pt>
              <c:pt idx="8624">
                <c:v>-2E-3</c:v>
              </c:pt>
              <c:pt idx="8625">
                <c:v>-2E-3</c:v>
              </c:pt>
              <c:pt idx="8626">
                <c:v>-2E-3</c:v>
              </c:pt>
              <c:pt idx="8627">
                <c:v>-2E-3</c:v>
              </c:pt>
              <c:pt idx="8628">
                <c:v>-2E-3</c:v>
              </c:pt>
              <c:pt idx="8629">
                <c:v>-2E-3</c:v>
              </c:pt>
              <c:pt idx="8630">
                <c:v>-2E-3</c:v>
              </c:pt>
              <c:pt idx="8631">
                <c:v>-2E-3</c:v>
              </c:pt>
              <c:pt idx="8632">
                <c:v>-2E-3</c:v>
              </c:pt>
              <c:pt idx="8633">
                <c:v>-2E-3</c:v>
              </c:pt>
              <c:pt idx="8634">
                <c:v>-2E-3</c:v>
              </c:pt>
              <c:pt idx="8635">
                <c:v>-2E-3</c:v>
              </c:pt>
              <c:pt idx="8636">
                <c:v>-2E-3</c:v>
              </c:pt>
              <c:pt idx="8637">
                <c:v>-2E-3</c:v>
              </c:pt>
              <c:pt idx="8638">
                <c:v>-2E-3</c:v>
              </c:pt>
              <c:pt idx="8639">
                <c:v>-2E-3</c:v>
              </c:pt>
              <c:pt idx="8640">
                <c:v>-2E-3</c:v>
              </c:pt>
              <c:pt idx="8641">
                <c:v>-2E-3</c:v>
              </c:pt>
              <c:pt idx="8642">
                <c:v>-2E-3</c:v>
              </c:pt>
              <c:pt idx="8643">
                <c:v>-2E-3</c:v>
              </c:pt>
              <c:pt idx="8644">
                <c:v>-2E-3</c:v>
              </c:pt>
              <c:pt idx="8645">
                <c:v>-2E-3</c:v>
              </c:pt>
              <c:pt idx="8646">
                <c:v>-2E-3</c:v>
              </c:pt>
              <c:pt idx="8647">
                <c:v>-2E-3</c:v>
              </c:pt>
              <c:pt idx="8648">
                <c:v>-2E-3</c:v>
              </c:pt>
              <c:pt idx="8649">
                <c:v>-2E-3</c:v>
              </c:pt>
              <c:pt idx="8650">
                <c:v>-2E-3</c:v>
              </c:pt>
              <c:pt idx="8651">
                <c:v>-2E-3</c:v>
              </c:pt>
              <c:pt idx="8652">
                <c:v>-2E-3</c:v>
              </c:pt>
              <c:pt idx="8653">
                <c:v>-2E-3</c:v>
              </c:pt>
              <c:pt idx="8654">
                <c:v>-2E-3</c:v>
              </c:pt>
              <c:pt idx="8655">
                <c:v>-2E-3</c:v>
              </c:pt>
              <c:pt idx="8656">
                <c:v>-2E-3</c:v>
              </c:pt>
              <c:pt idx="8657">
                <c:v>-2E-3</c:v>
              </c:pt>
              <c:pt idx="8658">
                <c:v>-2E-3</c:v>
              </c:pt>
              <c:pt idx="8659">
                <c:v>-2E-3</c:v>
              </c:pt>
              <c:pt idx="8660">
                <c:v>-2E-3</c:v>
              </c:pt>
              <c:pt idx="8661">
                <c:v>-2E-3</c:v>
              </c:pt>
              <c:pt idx="8662">
                <c:v>-2E-3</c:v>
              </c:pt>
              <c:pt idx="8663">
                <c:v>-2E-3</c:v>
              </c:pt>
              <c:pt idx="8664">
                <c:v>-2E-3</c:v>
              </c:pt>
              <c:pt idx="8665">
                <c:v>-2E-3</c:v>
              </c:pt>
              <c:pt idx="8666">
                <c:v>-2E-3</c:v>
              </c:pt>
              <c:pt idx="8667">
                <c:v>-2E-3</c:v>
              </c:pt>
              <c:pt idx="8668">
                <c:v>-2E-3</c:v>
              </c:pt>
              <c:pt idx="8669">
                <c:v>-2E-3</c:v>
              </c:pt>
              <c:pt idx="8670">
                <c:v>-2E-3</c:v>
              </c:pt>
              <c:pt idx="8671">
                <c:v>-2E-3</c:v>
              </c:pt>
              <c:pt idx="8672">
                <c:v>-2E-3</c:v>
              </c:pt>
              <c:pt idx="8673">
                <c:v>-2E-3</c:v>
              </c:pt>
              <c:pt idx="8674">
                <c:v>-2E-3</c:v>
              </c:pt>
              <c:pt idx="8675">
                <c:v>-2E-3</c:v>
              </c:pt>
              <c:pt idx="8676">
                <c:v>-2E-3</c:v>
              </c:pt>
              <c:pt idx="8677">
                <c:v>-2E-3</c:v>
              </c:pt>
              <c:pt idx="8678">
                <c:v>-2E-3</c:v>
              </c:pt>
              <c:pt idx="8679">
                <c:v>-2E-3</c:v>
              </c:pt>
              <c:pt idx="8680">
                <c:v>-2E-3</c:v>
              </c:pt>
              <c:pt idx="8681">
                <c:v>-2E-3</c:v>
              </c:pt>
              <c:pt idx="8682">
                <c:v>-2E-3</c:v>
              </c:pt>
              <c:pt idx="8683">
                <c:v>-2E-3</c:v>
              </c:pt>
              <c:pt idx="8684">
                <c:v>-2E-3</c:v>
              </c:pt>
              <c:pt idx="8685">
                <c:v>-2E-3</c:v>
              </c:pt>
              <c:pt idx="8686">
                <c:v>-2E-3</c:v>
              </c:pt>
              <c:pt idx="8687">
                <c:v>-2E-3</c:v>
              </c:pt>
              <c:pt idx="8688">
                <c:v>-2E-3</c:v>
              </c:pt>
              <c:pt idx="8689">
                <c:v>-2E-3</c:v>
              </c:pt>
              <c:pt idx="8690">
                <c:v>-2E-3</c:v>
              </c:pt>
              <c:pt idx="8691">
                <c:v>-2E-3</c:v>
              </c:pt>
              <c:pt idx="8692">
                <c:v>-2E-3</c:v>
              </c:pt>
              <c:pt idx="8693">
                <c:v>-2E-3</c:v>
              </c:pt>
              <c:pt idx="8694">
                <c:v>-2E-3</c:v>
              </c:pt>
              <c:pt idx="8695">
                <c:v>-2E-3</c:v>
              </c:pt>
              <c:pt idx="8696">
                <c:v>-2E-3</c:v>
              </c:pt>
              <c:pt idx="8697">
                <c:v>-2E-3</c:v>
              </c:pt>
              <c:pt idx="8698">
                <c:v>-2E-3</c:v>
              </c:pt>
              <c:pt idx="8699">
                <c:v>-2E-3</c:v>
              </c:pt>
              <c:pt idx="8700">
                <c:v>-2E-3</c:v>
              </c:pt>
              <c:pt idx="8701">
                <c:v>-2E-3</c:v>
              </c:pt>
              <c:pt idx="8702">
                <c:v>-2E-3</c:v>
              </c:pt>
              <c:pt idx="8703">
                <c:v>-2E-3</c:v>
              </c:pt>
              <c:pt idx="8704">
                <c:v>-2E-3</c:v>
              </c:pt>
              <c:pt idx="8705">
                <c:v>-2E-3</c:v>
              </c:pt>
              <c:pt idx="8706">
                <c:v>-2E-3</c:v>
              </c:pt>
              <c:pt idx="8707">
                <c:v>-2E-3</c:v>
              </c:pt>
              <c:pt idx="8708">
                <c:v>-2E-3</c:v>
              </c:pt>
              <c:pt idx="8709">
                <c:v>-2E-3</c:v>
              </c:pt>
              <c:pt idx="8710">
                <c:v>-2E-3</c:v>
              </c:pt>
              <c:pt idx="8711">
                <c:v>-2E-3</c:v>
              </c:pt>
              <c:pt idx="8712">
                <c:v>-2E-3</c:v>
              </c:pt>
              <c:pt idx="8713">
                <c:v>-2E-3</c:v>
              </c:pt>
              <c:pt idx="8714">
                <c:v>-2E-3</c:v>
              </c:pt>
              <c:pt idx="8715">
                <c:v>-2E-3</c:v>
              </c:pt>
              <c:pt idx="8716">
                <c:v>-2E-3</c:v>
              </c:pt>
              <c:pt idx="8717">
                <c:v>-2E-3</c:v>
              </c:pt>
              <c:pt idx="8718">
                <c:v>-2E-3</c:v>
              </c:pt>
              <c:pt idx="8719">
                <c:v>-2E-3</c:v>
              </c:pt>
              <c:pt idx="8720">
                <c:v>-2E-3</c:v>
              </c:pt>
              <c:pt idx="8721">
                <c:v>-2E-3</c:v>
              </c:pt>
              <c:pt idx="8722">
                <c:v>-2E-3</c:v>
              </c:pt>
              <c:pt idx="8723">
                <c:v>-2E-3</c:v>
              </c:pt>
              <c:pt idx="8724">
                <c:v>-2E-3</c:v>
              </c:pt>
              <c:pt idx="8725">
                <c:v>-2E-3</c:v>
              </c:pt>
              <c:pt idx="8726">
                <c:v>-2E-3</c:v>
              </c:pt>
              <c:pt idx="8727">
                <c:v>-2E-3</c:v>
              </c:pt>
              <c:pt idx="8728">
                <c:v>-2E-3</c:v>
              </c:pt>
              <c:pt idx="8729">
                <c:v>-2E-3</c:v>
              </c:pt>
              <c:pt idx="8730">
                <c:v>-2E-3</c:v>
              </c:pt>
              <c:pt idx="8731">
                <c:v>-2E-3</c:v>
              </c:pt>
              <c:pt idx="8732">
                <c:v>-2E-3</c:v>
              </c:pt>
              <c:pt idx="8733">
                <c:v>-2E-3</c:v>
              </c:pt>
              <c:pt idx="8734">
                <c:v>-2E-3</c:v>
              </c:pt>
              <c:pt idx="8735">
                <c:v>-2E-3</c:v>
              </c:pt>
              <c:pt idx="8736">
                <c:v>-2E-3</c:v>
              </c:pt>
              <c:pt idx="8737">
                <c:v>-2E-3</c:v>
              </c:pt>
              <c:pt idx="8738">
                <c:v>-2E-3</c:v>
              </c:pt>
              <c:pt idx="8739">
                <c:v>-2E-3</c:v>
              </c:pt>
              <c:pt idx="8740">
                <c:v>-2E-3</c:v>
              </c:pt>
              <c:pt idx="8741">
                <c:v>-2E-3</c:v>
              </c:pt>
              <c:pt idx="8742">
                <c:v>-2E-3</c:v>
              </c:pt>
              <c:pt idx="8743">
                <c:v>-2E-3</c:v>
              </c:pt>
              <c:pt idx="8744">
                <c:v>-2E-3</c:v>
              </c:pt>
              <c:pt idx="8745">
                <c:v>-2E-3</c:v>
              </c:pt>
              <c:pt idx="8746">
                <c:v>-2E-3</c:v>
              </c:pt>
              <c:pt idx="8747">
                <c:v>-2E-3</c:v>
              </c:pt>
              <c:pt idx="8748">
                <c:v>-2E-3</c:v>
              </c:pt>
              <c:pt idx="8749">
                <c:v>-2E-3</c:v>
              </c:pt>
              <c:pt idx="8750">
                <c:v>-2E-3</c:v>
              </c:pt>
              <c:pt idx="8751">
                <c:v>-2E-3</c:v>
              </c:pt>
              <c:pt idx="8752">
                <c:v>-2E-3</c:v>
              </c:pt>
              <c:pt idx="8753">
                <c:v>-2E-3</c:v>
              </c:pt>
              <c:pt idx="8754">
                <c:v>-2E-3</c:v>
              </c:pt>
              <c:pt idx="8755">
                <c:v>-2E-3</c:v>
              </c:pt>
              <c:pt idx="8756">
                <c:v>-2E-3</c:v>
              </c:pt>
              <c:pt idx="8757">
                <c:v>-2E-3</c:v>
              </c:pt>
              <c:pt idx="8758">
                <c:v>-2E-3</c:v>
              </c:pt>
              <c:pt idx="8759">
                <c:v>-2E-3</c:v>
              </c:pt>
              <c:pt idx="8760">
                <c:v>-2E-3</c:v>
              </c:pt>
              <c:pt idx="8761">
                <c:v>-2E-3</c:v>
              </c:pt>
              <c:pt idx="8762">
                <c:v>-2E-3</c:v>
              </c:pt>
              <c:pt idx="8763">
                <c:v>-2E-3</c:v>
              </c:pt>
              <c:pt idx="8764">
                <c:v>-2E-3</c:v>
              </c:pt>
              <c:pt idx="8765">
                <c:v>-2E-3</c:v>
              </c:pt>
              <c:pt idx="8766">
                <c:v>-2E-3</c:v>
              </c:pt>
              <c:pt idx="8767">
                <c:v>-2E-3</c:v>
              </c:pt>
              <c:pt idx="8768">
                <c:v>-2E-3</c:v>
              </c:pt>
              <c:pt idx="8769">
                <c:v>-2E-3</c:v>
              </c:pt>
              <c:pt idx="8770">
                <c:v>-2E-3</c:v>
              </c:pt>
              <c:pt idx="8771">
                <c:v>-2E-3</c:v>
              </c:pt>
              <c:pt idx="8772">
                <c:v>-2E-3</c:v>
              </c:pt>
              <c:pt idx="8773">
                <c:v>-2E-3</c:v>
              </c:pt>
              <c:pt idx="8774">
                <c:v>-2E-3</c:v>
              </c:pt>
              <c:pt idx="8775">
                <c:v>-2E-3</c:v>
              </c:pt>
              <c:pt idx="8776">
                <c:v>-2E-3</c:v>
              </c:pt>
              <c:pt idx="8777">
                <c:v>-2E-3</c:v>
              </c:pt>
              <c:pt idx="8778">
                <c:v>-2E-3</c:v>
              </c:pt>
              <c:pt idx="8779">
                <c:v>-2E-3</c:v>
              </c:pt>
              <c:pt idx="8780">
                <c:v>-2E-3</c:v>
              </c:pt>
              <c:pt idx="8781">
                <c:v>-2E-3</c:v>
              </c:pt>
              <c:pt idx="8782">
                <c:v>-2E-3</c:v>
              </c:pt>
              <c:pt idx="8783">
                <c:v>-2E-3</c:v>
              </c:pt>
              <c:pt idx="8784">
                <c:v>-2E-3</c:v>
              </c:pt>
              <c:pt idx="8785">
                <c:v>-2E-3</c:v>
              </c:pt>
              <c:pt idx="8786">
                <c:v>-2E-3</c:v>
              </c:pt>
              <c:pt idx="8787">
                <c:v>-2E-3</c:v>
              </c:pt>
              <c:pt idx="8788">
                <c:v>-2E-3</c:v>
              </c:pt>
              <c:pt idx="8789">
                <c:v>-2E-3</c:v>
              </c:pt>
              <c:pt idx="8790">
                <c:v>-2E-3</c:v>
              </c:pt>
              <c:pt idx="8791">
                <c:v>-2E-3</c:v>
              </c:pt>
              <c:pt idx="8792">
                <c:v>-2E-3</c:v>
              </c:pt>
              <c:pt idx="8793">
                <c:v>-2E-3</c:v>
              </c:pt>
              <c:pt idx="8794">
                <c:v>-2E-3</c:v>
              </c:pt>
              <c:pt idx="8795">
                <c:v>-2E-3</c:v>
              </c:pt>
              <c:pt idx="8796">
                <c:v>-2E-3</c:v>
              </c:pt>
              <c:pt idx="8797">
                <c:v>-2E-3</c:v>
              </c:pt>
              <c:pt idx="8798">
                <c:v>-2E-3</c:v>
              </c:pt>
              <c:pt idx="8799">
                <c:v>-2E-3</c:v>
              </c:pt>
              <c:pt idx="8800">
                <c:v>-2E-3</c:v>
              </c:pt>
              <c:pt idx="8801">
                <c:v>-2E-3</c:v>
              </c:pt>
              <c:pt idx="8802">
                <c:v>-2E-3</c:v>
              </c:pt>
              <c:pt idx="8803">
                <c:v>-2E-3</c:v>
              </c:pt>
              <c:pt idx="8804">
                <c:v>-2E-3</c:v>
              </c:pt>
              <c:pt idx="8805">
                <c:v>-2E-3</c:v>
              </c:pt>
              <c:pt idx="8806">
                <c:v>-2E-3</c:v>
              </c:pt>
              <c:pt idx="8807">
                <c:v>-2E-3</c:v>
              </c:pt>
              <c:pt idx="8808">
                <c:v>-2E-3</c:v>
              </c:pt>
              <c:pt idx="8809">
                <c:v>-2E-3</c:v>
              </c:pt>
              <c:pt idx="8810">
                <c:v>-2E-3</c:v>
              </c:pt>
              <c:pt idx="8811">
                <c:v>-2E-3</c:v>
              </c:pt>
              <c:pt idx="8812">
                <c:v>-2E-3</c:v>
              </c:pt>
              <c:pt idx="8813">
                <c:v>-2E-3</c:v>
              </c:pt>
              <c:pt idx="8814">
                <c:v>-2E-3</c:v>
              </c:pt>
              <c:pt idx="8815">
                <c:v>-2E-3</c:v>
              </c:pt>
              <c:pt idx="8816">
                <c:v>-2E-3</c:v>
              </c:pt>
              <c:pt idx="8817">
                <c:v>-2E-3</c:v>
              </c:pt>
              <c:pt idx="8818">
                <c:v>-2E-3</c:v>
              </c:pt>
              <c:pt idx="8819">
                <c:v>-2E-3</c:v>
              </c:pt>
              <c:pt idx="8820">
                <c:v>-2E-3</c:v>
              </c:pt>
              <c:pt idx="8821">
                <c:v>-2E-3</c:v>
              </c:pt>
              <c:pt idx="8822">
                <c:v>-2E-3</c:v>
              </c:pt>
              <c:pt idx="8823">
                <c:v>-2E-3</c:v>
              </c:pt>
              <c:pt idx="8824">
                <c:v>-2E-3</c:v>
              </c:pt>
              <c:pt idx="8825">
                <c:v>-2E-3</c:v>
              </c:pt>
              <c:pt idx="8826">
                <c:v>-2E-3</c:v>
              </c:pt>
              <c:pt idx="8827">
                <c:v>-2E-3</c:v>
              </c:pt>
              <c:pt idx="8828">
                <c:v>-2E-3</c:v>
              </c:pt>
              <c:pt idx="8829">
                <c:v>-2E-3</c:v>
              </c:pt>
              <c:pt idx="8830">
                <c:v>-2E-3</c:v>
              </c:pt>
              <c:pt idx="8831">
                <c:v>-2E-3</c:v>
              </c:pt>
              <c:pt idx="8832">
                <c:v>-2E-3</c:v>
              </c:pt>
              <c:pt idx="8833">
                <c:v>-2E-3</c:v>
              </c:pt>
              <c:pt idx="8834">
                <c:v>-2E-3</c:v>
              </c:pt>
              <c:pt idx="8835">
                <c:v>-2E-3</c:v>
              </c:pt>
              <c:pt idx="8836">
                <c:v>-2E-3</c:v>
              </c:pt>
              <c:pt idx="8837">
                <c:v>-2E-3</c:v>
              </c:pt>
              <c:pt idx="8838">
                <c:v>-2E-3</c:v>
              </c:pt>
              <c:pt idx="8839">
                <c:v>-2E-3</c:v>
              </c:pt>
              <c:pt idx="8840">
                <c:v>-2E-3</c:v>
              </c:pt>
              <c:pt idx="8841">
                <c:v>-2E-3</c:v>
              </c:pt>
              <c:pt idx="8842">
                <c:v>-2E-3</c:v>
              </c:pt>
              <c:pt idx="8843">
                <c:v>-2E-3</c:v>
              </c:pt>
              <c:pt idx="8844">
                <c:v>-2E-3</c:v>
              </c:pt>
              <c:pt idx="8845">
                <c:v>-2E-3</c:v>
              </c:pt>
              <c:pt idx="8846">
                <c:v>-2E-3</c:v>
              </c:pt>
              <c:pt idx="8847">
                <c:v>-2E-3</c:v>
              </c:pt>
              <c:pt idx="8848">
                <c:v>-2E-3</c:v>
              </c:pt>
              <c:pt idx="8849">
                <c:v>-2E-3</c:v>
              </c:pt>
              <c:pt idx="8850">
                <c:v>-2E-3</c:v>
              </c:pt>
              <c:pt idx="8851">
                <c:v>-2E-3</c:v>
              </c:pt>
              <c:pt idx="8852">
                <c:v>-2E-3</c:v>
              </c:pt>
              <c:pt idx="8853">
                <c:v>-2E-3</c:v>
              </c:pt>
              <c:pt idx="8854">
                <c:v>-2E-3</c:v>
              </c:pt>
              <c:pt idx="8855">
                <c:v>-2E-3</c:v>
              </c:pt>
              <c:pt idx="8856">
                <c:v>-2E-3</c:v>
              </c:pt>
              <c:pt idx="8857">
                <c:v>-2E-3</c:v>
              </c:pt>
              <c:pt idx="8858">
                <c:v>-2E-3</c:v>
              </c:pt>
              <c:pt idx="8859">
                <c:v>-2E-3</c:v>
              </c:pt>
              <c:pt idx="8860">
                <c:v>-2E-3</c:v>
              </c:pt>
              <c:pt idx="8861">
                <c:v>-2E-3</c:v>
              </c:pt>
              <c:pt idx="8862">
                <c:v>-2E-3</c:v>
              </c:pt>
              <c:pt idx="8863">
                <c:v>-2E-3</c:v>
              </c:pt>
              <c:pt idx="8864">
                <c:v>-2E-3</c:v>
              </c:pt>
              <c:pt idx="8865">
                <c:v>-2E-3</c:v>
              </c:pt>
              <c:pt idx="8866">
                <c:v>-2E-3</c:v>
              </c:pt>
              <c:pt idx="8867">
                <c:v>-2E-3</c:v>
              </c:pt>
              <c:pt idx="8868">
                <c:v>-2E-3</c:v>
              </c:pt>
              <c:pt idx="8869">
                <c:v>-2E-3</c:v>
              </c:pt>
              <c:pt idx="8870">
                <c:v>-2E-3</c:v>
              </c:pt>
              <c:pt idx="8871">
                <c:v>-2E-3</c:v>
              </c:pt>
              <c:pt idx="8872">
                <c:v>-2E-3</c:v>
              </c:pt>
              <c:pt idx="8873">
                <c:v>-2E-3</c:v>
              </c:pt>
              <c:pt idx="8874">
                <c:v>-2E-3</c:v>
              </c:pt>
              <c:pt idx="8875">
                <c:v>-2E-3</c:v>
              </c:pt>
              <c:pt idx="8876">
                <c:v>-2E-3</c:v>
              </c:pt>
              <c:pt idx="8877">
                <c:v>-2E-3</c:v>
              </c:pt>
              <c:pt idx="8878">
                <c:v>-2E-3</c:v>
              </c:pt>
              <c:pt idx="8879">
                <c:v>-2E-3</c:v>
              </c:pt>
              <c:pt idx="8880">
                <c:v>-2E-3</c:v>
              </c:pt>
              <c:pt idx="8881">
                <c:v>-2E-3</c:v>
              </c:pt>
              <c:pt idx="8882">
                <c:v>-2E-3</c:v>
              </c:pt>
              <c:pt idx="8883">
                <c:v>-2E-3</c:v>
              </c:pt>
              <c:pt idx="8884">
                <c:v>-2E-3</c:v>
              </c:pt>
              <c:pt idx="8885">
                <c:v>-2E-3</c:v>
              </c:pt>
              <c:pt idx="8886">
                <c:v>-2E-3</c:v>
              </c:pt>
              <c:pt idx="8887">
                <c:v>-2E-3</c:v>
              </c:pt>
              <c:pt idx="8888">
                <c:v>-2E-3</c:v>
              </c:pt>
              <c:pt idx="8889">
                <c:v>-2E-3</c:v>
              </c:pt>
              <c:pt idx="8890">
                <c:v>-2E-3</c:v>
              </c:pt>
              <c:pt idx="8891">
                <c:v>-2E-3</c:v>
              </c:pt>
              <c:pt idx="8892">
                <c:v>-2E-3</c:v>
              </c:pt>
              <c:pt idx="8893">
                <c:v>-2E-3</c:v>
              </c:pt>
              <c:pt idx="8894">
                <c:v>-2E-3</c:v>
              </c:pt>
              <c:pt idx="8895">
                <c:v>-2E-3</c:v>
              </c:pt>
              <c:pt idx="8896">
                <c:v>-2E-3</c:v>
              </c:pt>
              <c:pt idx="8897">
                <c:v>-2E-3</c:v>
              </c:pt>
              <c:pt idx="8898">
                <c:v>-2E-3</c:v>
              </c:pt>
              <c:pt idx="8899">
                <c:v>-2E-3</c:v>
              </c:pt>
              <c:pt idx="8900">
                <c:v>-2E-3</c:v>
              </c:pt>
              <c:pt idx="8901">
                <c:v>-2E-3</c:v>
              </c:pt>
              <c:pt idx="8902">
                <c:v>-2E-3</c:v>
              </c:pt>
              <c:pt idx="8903">
                <c:v>-2E-3</c:v>
              </c:pt>
              <c:pt idx="8904">
                <c:v>-2E-3</c:v>
              </c:pt>
              <c:pt idx="8905">
                <c:v>-2E-3</c:v>
              </c:pt>
              <c:pt idx="8906">
                <c:v>-2E-3</c:v>
              </c:pt>
              <c:pt idx="8907">
                <c:v>-2E-3</c:v>
              </c:pt>
              <c:pt idx="8908">
                <c:v>-2E-3</c:v>
              </c:pt>
              <c:pt idx="8909">
                <c:v>-2E-3</c:v>
              </c:pt>
              <c:pt idx="8910">
                <c:v>-2E-3</c:v>
              </c:pt>
              <c:pt idx="8911">
                <c:v>-2E-3</c:v>
              </c:pt>
              <c:pt idx="8912">
                <c:v>-2E-3</c:v>
              </c:pt>
              <c:pt idx="8913">
                <c:v>-2E-3</c:v>
              </c:pt>
              <c:pt idx="8914">
                <c:v>-2E-3</c:v>
              </c:pt>
              <c:pt idx="8915">
                <c:v>-2E-3</c:v>
              </c:pt>
              <c:pt idx="8916">
                <c:v>-2E-3</c:v>
              </c:pt>
              <c:pt idx="8917">
                <c:v>-2E-3</c:v>
              </c:pt>
              <c:pt idx="8918">
                <c:v>-2E-3</c:v>
              </c:pt>
              <c:pt idx="8919">
                <c:v>-2E-3</c:v>
              </c:pt>
              <c:pt idx="8920">
                <c:v>-2E-3</c:v>
              </c:pt>
              <c:pt idx="8921">
                <c:v>-2E-3</c:v>
              </c:pt>
              <c:pt idx="8922">
                <c:v>-2E-3</c:v>
              </c:pt>
              <c:pt idx="8923">
                <c:v>-2E-3</c:v>
              </c:pt>
              <c:pt idx="8924">
                <c:v>-2E-3</c:v>
              </c:pt>
              <c:pt idx="8925">
                <c:v>-2E-3</c:v>
              </c:pt>
              <c:pt idx="8926">
                <c:v>-2E-3</c:v>
              </c:pt>
              <c:pt idx="8927">
                <c:v>-2E-3</c:v>
              </c:pt>
              <c:pt idx="8928">
                <c:v>-2E-3</c:v>
              </c:pt>
              <c:pt idx="8929">
                <c:v>-2E-3</c:v>
              </c:pt>
              <c:pt idx="8930">
                <c:v>-2E-3</c:v>
              </c:pt>
              <c:pt idx="8931">
                <c:v>-2E-3</c:v>
              </c:pt>
              <c:pt idx="8932">
                <c:v>-2E-3</c:v>
              </c:pt>
              <c:pt idx="8933">
                <c:v>-2E-3</c:v>
              </c:pt>
              <c:pt idx="8934">
                <c:v>-2E-3</c:v>
              </c:pt>
              <c:pt idx="8935">
                <c:v>-2E-3</c:v>
              </c:pt>
              <c:pt idx="8936">
                <c:v>-2E-3</c:v>
              </c:pt>
              <c:pt idx="8937">
                <c:v>-2E-3</c:v>
              </c:pt>
              <c:pt idx="8938">
                <c:v>-2E-3</c:v>
              </c:pt>
              <c:pt idx="8939">
                <c:v>-2E-3</c:v>
              </c:pt>
              <c:pt idx="8940">
                <c:v>-2E-3</c:v>
              </c:pt>
              <c:pt idx="8941">
                <c:v>-2E-3</c:v>
              </c:pt>
              <c:pt idx="8942">
                <c:v>-2E-3</c:v>
              </c:pt>
              <c:pt idx="8943">
                <c:v>-2E-3</c:v>
              </c:pt>
              <c:pt idx="8944">
                <c:v>-2E-3</c:v>
              </c:pt>
              <c:pt idx="8945">
                <c:v>-2E-3</c:v>
              </c:pt>
              <c:pt idx="8946">
                <c:v>-2E-3</c:v>
              </c:pt>
              <c:pt idx="8947">
                <c:v>-2E-3</c:v>
              </c:pt>
              <c:pt idx="8948">
                <c:v>-2E-3</c:v>
              </c:pt>
              <c:pt idx="8949">
                <c:v>-2E-3</c:v>
              </c:pt>
              <c:pt idx="8950">
                <c:v>-2E-3</c:v>
              </c:pt>
              <c:pt idx="8951">
                <c:v>-2E-3</c:v>
              </c:pt>
              <c:pt idx="8952">
                <c:v>-2E-3</c:v>
              </c:pt>
              <c:pt idx="8953">
                <c:v>-2E-3</c:v>
              </c:pt>
              <c:pt idx="8954">
                <c:v>-2E-3</c:v>
              </c:pt>
              <c:pt idx="8955">
                <c:v>-2E-3</c:v>
              </c:pt>
              <c:pt idx="8956">
                <c:v>-2E-3</c:v>
              </c:pt>
              <c:pt idx="8957">
                <c:v>-2E-3</c:v>
              </c:pt>
              <c:pt idx="8958">
                <c:v>-2E-3</c:v>
              </c:pt>
              <c:pt idx="8959">
                <c:v>-2E-3</c:v>
              </c:pt>
              <c:pt idx="8960">
                <c:v>-2E-3</c:v>
              </c:pt>
              <c:pt idx="8961">
                <c:v>-2E-3</c:v>
              </c:pt>
              <c:pt idx="8962">
                <c:v>-2E-3</c:v>
              </c:pt>
              <c:pt idx="8963">
                <c:v>-2E-3</c:v>
              </c:pt>
              <c:pt idx="8964">
                <c:v>-2E-3</c:v>
              </c:pt>
              <c:pt idx="8965">
                <c:v>-2E-3</c:v>
              </c:pt>
              <c:pt idx="8966">
                <c:v>-2E-3</c:v>
              </c:pt>
              <c:pt idx="8967">
                <c:v>-2E-3</c:v>
              </c:pt>
              <c:pt idx="8968">
                <c:v>-2E-3</c:v>
              </c:pt>
              <c:pt idx="8969">
                <c:v>-2E-3</c:v>
              </c:pt>
              <c:pt idx="8970">
                <c:v>-2E-3</c:v>
              </c:pt>
              <c:pt idx="8971">
                <c:v>-2E-3</c:v>
              </c:pt>
              <c:pt idx="8972">
                <c:v>-2E-3</c:v>
              </c:pt>
              <c:pt idx="8973">
                <c:v>-2E-3</c:v>
              </c:pt>
              <c:pt idx="8974">
                <c:v>-2E-3</c:v>
              </c:pt>
              <c:pt idx="8975">
                <c:v>-2E-3</c:v>
              </c:pt>
              <c:pt idx="8976">
                <c:v>-2E-3</c:v>
              </c:pt>
              <c:pt idx="8977">
                <c:v>-2E-3</c:v>
              </c:pt>
              <c:pt idx="8978">
                <c:v>-2E-3</c:v>
              </c:pt>
              <c:pt idx="8979">
                <c:v>-2E-3</c:v>
              </c:pt>
              <c:pt idx="8980">
                <c:v>-2E-3</c:v>
              </c:pt>
              <c:pt idx="8981">
                <c:v>-2E-3</c:v>
              </c:pt>
              <c:pt idx="8982">
                <c:v>-2E-3</c:v>
              </c:pt>
              <c:pt idx="8983">
                <c:v>-2E-3</c:v>
              </c:pt>
              <c:pt idx="8984">
                <c:v>-2E-3</c:v>
              </c:pt>
              <c:pt idx="8985">
                <c:v>-2E-3</c:v>
              </c:pt>
              <c:pt idx="8986">
                <c:v>-2E-3</c:v>
              </c:pt>
              <c:pt idx="8987">
                <c:v>-2E-3</c:v>
              </c:pt>
              <c:pt idx="8988">
                <c:v>-2E-3</c:v>
              </c:pt>
              <c:pt idx="8989">
                <c:v>-2E-3</c:v>
              </c:pt>
              <c:pt idx="8990">
                <c:v>-2E-3</c:v>
              </c:pt>
              <c:pt idx="8991">
                <c:v>-2E-3</c:v>
              </c:pt>
              <c:pt idx="8992">
                <c:v>-2E-3</c:v>
              </c:pt>
              <c:pt idx="8993">
                <c:v>-2E-3</c:v>
              </c:pt>
              <c:pt idx="8994">
                <c:v>-2E-3</c:v>
              </c:pt>
              <c:pt idx="8995">
                <c:v>-2E-3</c:v>
              </c:pt>
              <c:pt idx="8996">
                <c:v>-2E-3</c:v>
              </c:pt>
              <c:pt idx="8997">
                <c:v>-2E-3</c:v>
              </c:pt>
              <c:pt idx="8998">
                <c:v>-2E-3</c:v>
              </c:pt>
              <c:pt idx="8999">
                <c:v>-2E-3</c:v>
              </c:pt>
              <c:pt idx="9000">
                <c:v>-2E-3</c:v>
              </c:pt>
              <c:pt idx="9001">
                <c:v>-2E-3</c:v>
              </c:pt>
              <c:pt idx="9002">
                <c:v>-2E-3</c:v>
              </c:pt>
              <c:pt idx="9003">
                <c:v>-2E-3</c:v>
              </c:pt>
              <c:pt idx="9004">
                <c:v>-2E-3</c:v>
              </c:pt>
              <c:pt idx="9005">
                <c:v>-2E-3</c:v>
              </c:pt>
              <c:pt idx="9006">
                <c:v>-2E-3</c:v>
              </c:pt>
              <c:pt idx="9007">
                <c:v>-2E-3</c:v>
              </c:pt>
              <c:pt idx="9008">
                <c:v>-2E-3</c:v>
              </c:pt>
              <c:pt idx="9009">
                <c:v>-2E-3</c:v>
              </c:pt>
              <c:pt idx="9010">
                <c:v>-2E-3</c:v>
              </c:pt>
              <c:pt idx="9011">
                <c:v>-2E-3</c:v>
              </c:pt>
              <c:pt idx="9012">
                <c:v>-2E-3</c:v>
              </c:pt>
              <c:pt idx="9013">
                <c:v>-2E-3</c:v>
              </c:pt>
              <c:pt idx="9014">
                <c:v>-2E-3</c:v>
              </c:pt>
              <c:pt idx="9015">
                <c:v>-2E-3</c:v>
              </c:pt>
              <c:pt idx="9016">
                <c:v>-2E-3</c:v>
              </c:pt>
              <c:pt idx="9017">
                <c:v>-2E-3</c:v>
              </c:pt>
              <c:pt idx="9018">
                <c:v>-2E-3</c:v>
              </c:pt>
              <c:pt idx="9019">
                <c:v>-2E-3</c:v>
              </c:pt>
              <c:pt idx="9020">
                <c:v>-2E-3</c:v>
              </c:pt>
              <c:pt idx="9021">
                <c:v>-2E-3</c:v>
              </c:pt>
              <c:pt idx="9022">
                <c:v>-2E-3</c:v>
              </c:pt>
              <c:pt idx="9023">
                <c:v>-2E-3</c:v>
              </c:pt>
              <c:pt idx="9024">
                <c:v>-2E-3</c:v>
              </c:pt>
              <c:pt idx="9025">
                <c:v>-2E-3</c:v>
              </c:pt>
              <c:pt idx="9026">
                <c:v>-2E-3</c:v>
              </c:pt>
              <c:pt idx="9027">
                <c:v>-2E-3</c:v>
              </c:pt>
              <c:pt idx="9028">
                <c:v>-2E-3</c:v>
              </c:pt>
              <c:pt idx="9029">
                <c:v>-2E-3</c:v>
              </c:pt>
              <c:pt idx="9030">
                <c:v>-2E-3</c:v>
              </c:pt>
              <c:pt idx="9031">
                <c:v>-2E-3</c:v>
              </c:pt>
              <c:pt idx="9032">
                <c:v>-2E-3</c:v>
              </c:pt>
              <c:pt idx="9033">
                <c:v>-2E-3</c:v>
              </c:pt>
              <c:pt idx="9034">
                <c:v>-2E-3</c:v>
              </c:pt>
              <c:pt idx="9035">
                <c:v>-2E-3</c:v>
              </c:pt>
              <c:pt idx="9036">
                <c:v>-2E-3</c:v>
              </c:pt>
              <c:pt idx="9037">
                <c:v>-2E-3</c:v>
              </c:pt>
              <c:pt idx="9038">
                <c:v>-2E-3</c:v>
              </c:pt>
              <c:pt idx="9039">
                <c:v>-2E-3</c:v>
              </c:pt>
              <c:pt idx="9040">
                <c:v>-2E-3</c:v>
              </c:pt>
              <c:pt idx="9041">
                <c:v>-2E-3</c:v>
              </c:pt>
              <c:pt idx="9042">
                <c:v>-2E-3</c:v>
              </c:pt>
              <c:pt idx="9043">
                <c:v>-2E-3</c:v>
              </c:pt>
              <c:pt idx="9044">
                <c:v>-2E-3</c:v>
              </c:pt>
              <c:pt idx="9045">
                <c:v>-2E-3</c:v>
              </c:pt>
              <c:pt idx="9046">
                <c:v>-2E-3</c:v>
              </c:pt>
              <c:pt idx="9047">
                <c:v>-2E-3</c:v>
              </c:pt>
              <c:pt idx="9048">
                <c:v>-2E-3</c:v>
              </c:pt>
              <c:pt idx="9049">
                <c:v>-2E-3</c:v>
              </c:pt>
              <c:pt idx="9050">
                <c:v>-2E-3</c:v>
              </c:pt>
              <c:pt idx="9051">
                <c:v>-2E-3</c:v>
              </c:pt>
              <c:pt idx="9052">
                <c:v>-2E-3</c:v>
              </c:pt>
              <c:pt idx="9053">
                <c:v>-2E-3</c:v>
              </c:pt>
              <c:pt idx="9054">
                <c:v>-2E-3</c:v>
              </c:pt>
              <c:pt idx="9055">
                <c:v>-2E-3</c:v>
              </c:pt>
              <c:pt idx="9056">
                <c:v>-2E-3</c:v>
              </c:pt>
              <c:pt idx="9057">
                <c:v>-2E-3</c:v>
              </c:pt>
              <c:pt idx="9058">
                <c:v>-2E-3</c:v>
              </c:pt>
              <c:pt idx="9059">
                <c:v>-2E-3</c:v>
              </c:pt>
              <c:pt idx="9060">
                <c:v>-2E-3</c:v>
              </c:pt>
              <c:pt idx="9061">
                <c:v>-2E-3</c:v>
              </c:pt>
              <c:pt idx="9062">
                <c:v>-2E-3</c:v>
              </c:pt>
              <c:pt idx="9063">
                <c:v>-2E-3</c:v>
              </c:pt>
              <c:pt idx="9064">
                <c:v>-2E-3</c:v>
              </c:pt>
              <c:pt idx="9065">
                <c:v>-2E-3</c:v>
              </c:pt>
              <c:pt idx="9066">
                <c:v>-2E-3</c:v>
              </c:pt>
              <c:pt idx="9067">
                <c:v>-2E-3</c:v>
              </c:pt>
              <c:pt idx="9068">
                <c:v>-2E-3</c:v>
              </c:pt>
              <c:pt idx="9069">
                <c:v>-2E-3</c:v>
              </c:pt>
              <c:pt idx="9070">
                <c:v>-2E-3</c:v>
              </c:pt>
              <c:pt idx="9071">
                <c:v>-2E-3</c:v>
              </c:pt>
              <c:pt idx="9072">
                <c:v>-2E-3</c:v>
              </c:pt>
              <c:pt idx="9073">
                <c:v>-2E-3</c:v>
              </c:pt>
              <c:pt idx="9074">
                <c:v>-2E-3</c:v>
              </c:pt>
              <c:pt idx="9075">
                <c:v>-2E-3</c:v>
              </c:pt>
              <c:pt idx="9076">
                <c:v>-2E-3</c:v>
              </c:pt>
              <c:pt idx="9077">
                <c:v>-2E-3</c:v>
              </c:pt>
              <c:pt idx="9078">
                <c:v>-2E-3</c:v>
              </c:pt>
              <c:pt idx="9079">
                <c:v>-2E-3</c:v>
              </c:pt>
              <c:pt idx="9080">
                <c:v>-2E-3</c:v>
              </c:pt>
              <c:pt idx="9081">
                <c:v>-2E-3</c:v>
              </c:pt>
              <c:pt idx="9082">
                <c:v>-2E-3</c:v>
              </c:pt>
              <c:pt idx="9083">
                <c:v>-2E-3</c:v>
              </c:pt>
              <c:pt idx="9084">
                <c:v>-2E-3</c:v>
              </c:pt>
              <c:pt idx="9085">
                <c:v>-2E-3</c:v>
              </c:pt>
              <c:pt idx="9086">
                <c:v>-2E-3</c:v>
              </c:pt>
              <c:pt idx="9087">
                <c:v>-2E-3</c:v>
              </c:pt>
              <c:pt idx="9088">
                <c:v>-2E-3</c:v>
              </c:pt>
              <c:pt idx="9089">
                <c:v>-2E-3</c:v>
              </c:pt>
              <c:pt idx="9090">
                <c:v>-2E-3</c:v>
              </c:pt>
              <c:pt idx="9091">
                <c:v>-2E-3</c:v>
              </c:pt>
              <c:pt idx="9092">
                <c:v>-2E-3</c:v>
              </c:pt>
              <c:pt idx="9093">
                <c:v>-2E-3</c:v>
              </c:pt>
              <c:pt idx="9094">
                <c:v>-2E-3</c:v>
              </c:pt>
              <c:pt idx="9095">
                <c:v>-2E-3</c:v>
              </c:pt>
              <c:pt idx="9096">
                <c:v>-2E-3</c:v>
              </c:pt>
              <c:pt idx="9097">
                <c:v>-2E-3</c:v>
              </c:pt>
              <c:pt idx="9098">
                <c:v>-2E-3</c:v>
              </c:pt>
              <c:pt idx="9099">
                <c:v>-2E-3</c:v>
              </c:pt>
              <c:pt idx="9100">
                <c:v>-2E-3</c:v>
              </c:pt>
              <c:pt idx="9101">
                <c:v>-2E-3</c:v>
              </c:pt>
              <c:pt idx="9102">
                <c:v>-2E-3</c:v>
              </c:pt>
              <c:pt idx="9103">
                <c:v>-2E-3</c:v>
              </c:pt>
              <c:pt idx="9104">
                <c:v>-2E-3</c:v>
              </c:pt>
              <c:pt idx="9105">
                <c:v>-2E-3</c:v>
              </c:pt>
              <c:pt idx="9106">
                <c:v>-2E-3</c:v>
              </c:pt>
              <c:pt idx="9107">
                <c:v>-2E-3</c:v>
              </c:pt>
              <c:pt idx="9108">
                <c:v>-2E-3</c:v>
              </c:pt>
              <c:pt idx="9109">
                <c:v>-2E-3</c:v>
              </c:pt>
              <c:pt idx="9110">
                <c:v>-2E-3</c:v>
              </c:pt>
              <c:pt idx="9111">
                <c:v>-2E-3</c:v>
              </c:pt>
              <c:pt idx="9112">
                <c:v>-2E-3</c:v>
              </c:pt>
              <c:pt idx="9113">
                <c:v>-2E-3</c:v>
              </c:pt>
              <c:pt idx="9114">
                <c:v>-2E-3</c:v>
              </c:pt>
              <c:pt idx="9115">
                <c:v>-2E-3</c:v>
              </c:pt>
              <c:pt idx="9116">
                <c:v>-2E-3</c:v>
              </c:pt>
              <c:pt idx="9117">
                <c:v>-2E-3</c:v>
              </c:pt>
              <c:pt idx="9118">
                <c:v>-2E-3</c:v>
              </c:pt>
              <c:pt idx="9119">
                <c:v>-2E-3</c:v>
              </c:pt>
              <c:pt idx="9120">
                <c:v>-2E-3</c:v>
              </c:pt>
              <c:pt idx="9121">
                <c:v>-2E-3</c:v>
              </c:pt>
              <c:pt idx="9122">
                <c:v>-2E-3</c:v>
              </c:pt>
              <c:pt idx="9123">
                <c:v>-2E-3</c:v>
              </c:pt>
              <c:pt idx="9124">
                <c:v>-2E-3</c:v>
              </c:pt>
              <c:pt idx="9125">
                <c:v>-2E-3</c:v>
              </c:pt>
              <c:pt idx="9126">
                <c:v>-2E-3</c:v>
              </c:pt>
              <c:pt idx="9127">
                <c:v>-2E-3</c:v>
              </c:pt>
              <c:pt idx="9128">
                <c:v>-2E-3</c:v>
              </c:pt>
              <c:pt idx="9129">
                <c:v>-2E-3</c:v>
              </c:pt>
              <c:pt idx="9130">
                <c:v>-2E-3</c:v>
              </c:pt>
              <c:pt idx="9131">
                <c:v>-2E-3</c:v>
              </c:pt>
              <c:pt idx="9132">
                <c:v>-2E-3</c:v>
              </c:pt>
              <c:pt idx="9133">
                <c:v>-2E-3</c:v>
              </c:pt>
              <c:pt idx="9134">
                <c:v>-2E-3</c:v>
              </c:pt>
              <c:pt idx="9135">
                <c:v>-2E-3</c:v>
              </c:pt>
              <c:pt idx="9136">
                <c:v>-2E-3</c:v>
              </c:pt>
              <c:pt idx="9137">
                <c:v>-2E-3</c:v>
              </c:pt>
              <c:pt idx="9138">
                <c:v>-2E-3</c:v>
              </c:pt>
              <c:pt idx="9139">
                <c:v>-2E-3</c:v>
              </c:pt>
              <c:pt idx="9140">
                <c:v>-2E-3</c:v>
              </c:pt>
              <c:pt idx="9141">
                <c:v>-2E-3</c:v>
              </c:pt>
              <c:pt idx="9142">
                <c:v>-2E-3</c:v>
              </c:pt>
              <c:pt idx="9143">
                <c:v>-2E-3</c:v>
              </c:pt>
              <c:pt idx="9144">
                <c:v>-2E-3</c:v>
              </c:pt>
              <c:pt idx="9145">
                <c:v>-2E-3</c:v>
              </c:pt>
              <c:pt idx="9146">
                <c:v>-2E-3</c:v>
              </c:pt>
              <c:pt idx="9147">
                <c:v>-2E-3</c:v>
              </c:pt>
              <c:pt idx="9148">
                <c:v>-2E-3</c:v>
              </c:pt>
              <c:pt idx="9149">
                <c:v>-2E-3</c:v>
              </c:pt>
              <c:pt idx="9150">
                <c:v>-2E-3</c:v>
              </c:pt>
              <c:pt idx="9151">
                <c:v>-2E-3</c:v>
              </c:pt>
              <c:pt idx="9152">
                <c:v>-2E-3</c:v>
              </c:pt>
              <c:pt idx="9153">
                <c:v>-2E-3</c:v>
              </c:pt>
              <c:pt idx="9154">
                <c:v>-2E-3</c:v>
              </c:pt>
              <c:pt idx="9155">
                <c:v>-2E-3</c:v>
              </c:pt>
              <c:pt idx="9156">
                <c:v>-2E-3</c:v>
              </c:pt>
              <c:pt idx="9157">
                <c:v>-2E-3</c:v>
              </c:pt>
              <c:pt idx="9158">
                <c:v>-2E-3</c:v>
              </c:pt>
              <c:pt idx="9159">
                <c:v>-2E-3</c:v>
              </c:pt>
              <c:pt idx="9160">
                <c:v>-2E-3</c:v>
              </c:pt>
              <c:pt idx="9161">
                <c:v>-2E-3</c:v>
              </c:pt>
              <c:pt idx="9162">
                <c:v>-2E-3</c:v>
              </c:pt>
              <c:pt idx="9163">
                <c:v>-2E-3</c:v>
              </c:pt>
              <c:pt idx="9164">
                <c:v>-2E-3</c:v>
              </c:pt>
              <c:pt idx="9165">
                <c:v>-2E-3</c:v>
              </c:pt>
              <c:pt idx="9166">
                <c:v>-2E-3</c:v>
              </c:pt>
              <c:pt idx="9167">
                <c:v>-2E-3</c:v>
              </c:pt>
              <c:pt idx="9168">
                <c:v>-2E-3</c:v>
              </c:pt>
              <c:pt idx="9169">
                <c:v>-2E-3</c:v>
              </c:pt>
              <c:pt idx="9170">
                <c:v>-2E-3</c:v>
              </c:pt>
              <c:pt idx="9171">
                <c:v>-2E-3</c:v>
              </c:pt>
              <c:pt idx="9172">
                <c:v>-2E-3</c:v>
              </c:pt>
              <c:pt idx="9173">
                <c:v>-2E-3</c:v>
              </c:pt>
              <c:pt idx="9174">
                <c:v>-2E-3</c:v>
              </c:pt>
              <c:pt idx="9175">
                <c:v>-2E-3</c:v>
              </c:pt>
              <c:pt idx="9176">
                <c:v>-2E-3</c:v>
              </c:pt>
              <c:pt idx="9177">
                <c:v>-2E-3</c:v>
              </c:pt>
              <c:pt idx="9178">
                <c:v>-2E-3</c:v>
              </c:pt>
              <c:pt idx="9179">
                <c:v>-2E-3</c:v>
              </c:pt>
              <c:pt idx="9180">
                <c:v>-2E-3</c:v>
              </c:pt>
              <c:pt idx="9181">
                <c:v>-2E-3</c:v>
              </c:pt>
              <c:pt idx="9182">
                <c:v>-2E-3</c:v>
              </c:pt>
              <c:pt idx="9183">
                <c:v>-2E-3</c:v>
              </c:pt>
              <c:pt idx="9184">
                <c:v>-2E-3</c:v>
              </c:pt>
              <c:pt idx="9185">
                <c:v>-2E-3</c:v>
              </c:pt>
              <c:pt idx="9186">
                <c:v>-2E-3</c:v>
              </c:pt>
              <c:pt idx="9187">
                <c:v>-2E-3</c:v>
              </c:pt>
              <c:pt idx="9188">
                <c:v>-2E-3</c:v>
              </c:pt>
              <c:pt idx="9189">
                <c:v>-2E-3</c:v>
              </c:pt>
              <c:pt idx="9190">
                <c:v>-2E-3</c:v>
              </c:pt>
              <c:pt idx="9191">
                <c:v>-2E-3</c:v>
              </c:pt>
              <c:pt idx="9192">
                <c:v>-2E-3</c:v>
              </c:pt>
              <c:pt idx="9193">
                <c:v>-2E-3</c:v>
              </c:pt>
              <c:pt idx="9194">
                <c:v>-2E-3</c:v>
              </c:pt>
              <c:pt idx="9195">
                <c:v>-2E-3</c:v>
              </c:pt>
              <c:pt idx="9196">
                <c:v>-2E-3</c:v>
              </c:pt>
              <c:pt idx="9197">
                <c:v>-2E-3</c:v>
              </c:pt>
              <c:pt idx="9198">
                <c:v>-2E-3</c:v>
              </c:pt>
              <c:pt idx="9199">
                <c:v>-2E-3</c:v>
              </c:pt>
              <c:pt idx="9200">
                <c:v>-2E-3</c:v>
              </c:pt>
              <c:pt idx="9201">
                <c:v>-2E-3</c:v>
              </c:pt>
              <c:pt idx="9202">
                <c:v>-2E-3</c:v>
              </c:pt>
              <c:pt idx="9203">
                <c:v>-2E-3</c:v>
              </c:pt>
              <c:pt idx="9204">
                <c:v>-2E-3</c:v>
              </c:pt>
              <c:pt idx="9205">
                <c:v>-2E-3</c:v>
              </c:pt>
              <c:pt idx="9206">
                <c:v>-2E-3</c:v>
              </c:pt>
              <c:pt idx="9207">
                <c:v>-2E-3</c:v>
              </c:pt>
              <c:pt idx="9208">
                <c:v>-2E-3</c:v>
              </c:pt>
              <c:pt idx="9209">
                <c:v>-2E-3</c:v>
              </c:pt>
              <c:pt idx="9210">
                <c:v>-2E-3</c:v>
              </c:pt>
              <c:pt idx="9211">
                <c:v>-2E-3</c:v>
              </c:pt>
              <c:pt idx="9212">
                <c:v>-2E-3</c:v>
              </c:pt>
              <c:pt idx="9213">
                <c:v>-2E-3</c:v>
              </c:pt>
              <c:pt idx="9214">
                <c:v>-2E-3</c:v>
              </c:pt>
              <c:pt idx="9215">
                <c:v>-2E-3</c:v>
              </c:pt>
              <c:pt idx="9216">
                <c:v>-2E-3</c:v>
              </c:pt>
              <c:pt idx="9217">
                <c:v>-2E-3</c:v>
              </c:pt>
              <c:pt idx="9218">
                <c:v>-2E-3</c:v>
              </c:pt>
              <c:pt idx="9219">
                <c:v>-2E-3</c:v>
              </c:pt>
              <c:pt idx="9220">
                <c:v>-2E-3</c:v>
              </c:pt>
              <c:pt idx="9221">
                <c:v>-2E-3</c:v>
              </c:pt>
              <c:pt idx="9222">
                <c:v>-2E-3</c:v>
              </c:pt>
              <c:pt idx="9223">
                <c:v>-2E-3</c:v>
              </c:pt>
              <c:pt idx="9224">
                <c:v>-2E-3</c:v>
              </c:pt>
              <c:pt idx="9225">
                <c:v>-2E-3</c:v>
              </c:pt>
              <c:pt idx="9226">
                <c:v>-2E-3</c:v>
              </c:pt>
              <c:pt idx="9227">
                <c:v>-2E-3</c:v>
              </c:pt>
              <c:pt idx="9228">
                <c:v>-2E-3</c:v>
              </c:pt>
              <c:pt idx="9229">
                <c:v>-2E-3</c:v>
              </c:pt>
              <c:pt idx="9230">
                <c:v>-2E-3</c:v>
              </c:pt>
              <c:pt idx="9231">
                <c:v>-2E-3</c:v>
              </c:pt>
              <c:pt idx="9232">
                <c:v>-2E-3</c:v>
              </c:pt>
              <c:pt idx="9233">
                <c:v>-2E-3</c:v>
              </c:pt>
              <c:pt idx="9234">
                <c:v>-2E-3</c:v>
              </c:pt>
              <c:pt idx="9235">
                <c:v>-2E-3</c:v>
              </c:pt>
              <c:pt idx="9236">
                <c:v>-2E-3</c:v>
              </c:pt>
              <c:pt idx="9237">
                <c:v>-2E-3</c:v>
              </c:pt>
              <c:pt idx="9238">
                <c:v>-2E-3</c:v>
              </c:pt>
              <c:pt idx="9239">
                <c:v>-2E-3</c:v>
              </c:pt>
              <c:pt idx="9240">
                <c:v>-2E-3</c:v>
              </c:pt>
              <c:pt idx="9241">
                <c:v>-2E-3</c:v>
              </c:pt>
              <c:pt idx="9242">
                <c:v>-2E-3</c:v>
              </c:pt>
              <c:pt idx="9243">
                <c:v>-2E-3</c:v>
              </c:pt>
              <c:pt idx="9244">
                <c:v>-2E-3</c:v>
              </c:pt>
              <c:pt idx="9245">
                <c:v>-2E-3</c:v>
              </c:pt>
              <c:pt idx="9246">
                <c:v>-2E-3</c:v>
              </c:pt>
              <c:pt idx="9247">
                <c:v>-2E-3</c:v>
              </c:pt>
              <c:pt idx="9248">
                <c:v>-2E-3</c:v>
              </c:pt>
              <c:pt idx="9249">
                <c:v>-2E-3</c:v>
              </c:pt>
              <c:pt idx="9250">
                <c:v>-2E-3</c:v>
              </c:pt>
              <c:pt idx="9251">
                <c:v>-2E-3</c:v>
              </c:pt>
              <c:pt idx="9252">
                <c:v>-2E-3</c:v>
              </c:pt>
              <c:pt idx="9253">
                <c:v>-2E-3</c:v>
              </c:pt>
              <c:pt idx="9254">
                <c:v>-2E-3</c:v>
              </c:pt>
              <c:pt idx="9255">
                <c:v>-2E-3</c:v>
              </c:pt>
              <c:pt idx="9256">
                <c:v>-2E-3</c:v>
              </c:pt>
              <c:pt idx="9257">
                <c:v>-2E-3</c:v>
              </c:pt>
              <c:pt idx="9258">
                <c:v>-2E-3</c:v>
              </c:pt>
              <c:pt idx="9259">
                <c:v>-2E-3</c:v>
              </c:pt>
              <c:pt idx="9260">
                <c:v>-2E-3</c:v>
              </c:pt>
              <c:pt idx="9261">
                <c:v>-2E-3</c:v>
              </c:pt>
              <c:pt idx="9262">
                <c:v>-2E-3</c:v>
              </c:pt>
              <c:pt idx="9263">
                <c:v>-2E-3</c:v>
              </c:pt>
              <c:pt idx="9264">
                <c:v>-2E-3</c:v>
              </c:pt>
              <c:pt idx="9265">
                <c:v>-2E-3</c:v>
              </c:pt>
              <c:pt idx="9266">
                <c:v>-2E-3</c:v>
              </c:pt>
              <c:pt idx="9267">
                <c:v>-2E-3</c:v>
              </c:pt>
              <c:pt idx="9268">
                <c:v>-2E-3</c:v>
              </c:pt>
              <c:pt idx="9269">
                <c:v>-2E-3</c:v>
              </c:pt>
              <c:pt idx="9270">
                <c:v>-2E-3</c:v>
              </c:pt>
              <c:pt idx="9271">
                <c:v>-2E-3</c:v>
              </c:pt>
              <c:pt idx="9272">
                <c:v>-2E-3</c:v>
              </c:pt>
              <c:pt idx="9273">
                <c:v>-2E-3</c:v>
              </c:pt>
              <c:pt idx="9274">
                <c:v>-2E-3</c:v>
              </c:pt>
              <c:pt idx="9275">
                <c:v>-2E-3</c:v>
              </c:pt>
              <c:pt idx="9276">
                <c:v>-2E-3</c:v>
              </c:pt>
              <c:pt idx="9277">
                <c:v>-2E-3</c:v>
              </c:pt>
              <c:pt idx="9278">
                <c:v>-2E-3</c:v>
              </c:pt>
              <c:pt idx="9279">
                <c:v>-2E-3</c:v>
              </c:pt>
              <c:pt idx="9280">
                <c:v>-2E-3</c:v>
              </c:pt>
              <c:pt idx="9281">
                <c:v>-2E-3</c:v>
              </c:pt>
              <c:pt idx="9282">
                <c:v>-2E-3</c:v>
              </c:pt>
              <c:pt idx="9283">
                <c:v>-2E-3</c:v>
              </c:pt>
              <c:pt idx="9284">
                <c:v>-2E-3</c:v>
              </c:pt>
              <c:pt idx="9285">
                <c:v>-2E-3</c:v>
              </c:pt>
              <c:pt idx="9286">
                <c:v>-2E-3</c:v>
              </c:pt>
              <c:pt idx="9287">
                <c:v>-2E-3</c:v>
              </c:pt>
              <c:pt idx="9288">
                <c:v>-2E-3</c:v>
              </c:pt>
              <c:pt idx="9289">
                <c:v>-2E-3</c:v>
              </c:pt>
              <c:pt idx="9290">
                <c:v>-2E-3</c:v>
              </c:pt>
              <c:pt idx="9291">
                <c:v>-2E-3</c:v>
              </c:pt>
              <c:pt idx="9292">
                <c:v>-2E-3</c:v>
              </c:pt>
              <c:pt idx="9293">
                <c:v>-2E-3</c:v>
              </c:pt>
              <c:pt idx="9294">
                <c:v>-2E-3</c:v>
              </c:pt>
              <c:pt idx="9295">
                <c:v>-2E-3</c:v>
              </c:pt>
              <c:pt idx="9296">
                <c:v>-2E-3</c:v>
              </c:pt>
              <c:pt idx="9297">
                <c:v>-2E-3</c:v>
              </c:pt>
              <c:pt idx="9298">
                <c:v>-2E-3</c:v>
              </c:pt>
              <c:pt idx="9299">
                <c:v>-2E-3</c:v>
              </c:pt>
              <c:pt idx="9300">
                <c:v>-2E-3</c:v>
              </c:pt>
              <c:pt idx="9301">
                <c:v>-2E-3</c:v>
              </c:pt>
              <c:pt idx="9302">
                <c:v>-2E-3</c:v>
              </c:pt>
              <c:pt idx="9303">
                <c:v>-2E-3</c:v>
              </c:pt>
              <c:pt idx="9304">
                <c:v>-2E-3</c:v>
              </c:pt>
              <c:pt idx="9305">
                <c:v>-2E-3</c:v>
              </c:pt>
              <c:pt idx="9306">
                <c:v>-2E-3</c:v>
              </c:pt>
              <c:pt idx="9307">
                <c:v>-2E-3</c:v>
              </c:pt>
              <c:pt idx="9308">
                <c:v>-2E-3</c:v>
              </c:pt>
              <c:pt idx="9309">
                <c:v>-2E-3</c:v>
              </c:pt>
              <c:pt idx="9310">
                <c:v>-2E-3</c:v>
              </c:pt>
              <c:pt idx="9311">
                <c:v>-2E-3</c:v>
              </c:pt>
              <c:pt idx="9312">
                <c:v>-2E-3</c:v>
              </c:pt>
              <c:pt idx="9313">
                <c:v>-2E-3</c:v>
              </c:pt>
              <c:pt idx="9314">
                <c:v>-2E-3</c:v>
              </c:pt>
              <c:pt idx="9315">
                <c:v>-2E-3</c:v>
              </c:pt>
              <c:pt idx="9316">
                <c:v>-2E-3</c:v>
              </c:pt>
              <c:pt idx="9317">
                <c:v>-2E-3</c:v>
              </c:pt>
              <c:pt idx="9318">
                <c:v>-2E-3</c:v>
              </c:pt>
              <c:pt idx="9319">
                <c:v>-2E-3</c:v>
              </c:pt>
              <c:pt idx="9320">
                <c:v>-2E-3</c:v>
              </c:pt>
              <c:pt idx="9321">
                <c:v>-2E-3</c:v>
              </c:pt>
              <c:pt idx="9322">
                <c:v>-2E-3</c:v>
              </c:pt>
              <c:pt idx="9323">
                <c:v>-2E-3</c:v>
              </c:pt>
              <c:pt idx="9324">
                <c:v>-2E-3</c:v>
              </c:pt>
              <c:pt idx="9325">
                <c:v>-2E-3</c:v>
              </c:pt>
              <c:pt idx="9326">
                <c:v>-2E-3</c:v>
              </c:pt>
              <c:pt idx="9327">
                <c:v>-2E-3</c:v>
              </c:pt>
              <c:pt idx="9328">
                <c:v>-2E-3</c:v>
              </c:pt>
              <c:pt idx="9329">
                <c:v>-2E-3</c:v>
              </c:pt>
              <c:pt idx="9330">
                <c:v>-2E-3</c:v>
              </c:pt>
              <c:pt idx="9331">
                <c:v>-2E-3</c:v>
              </c:pt>
              <c:pt idx="9332">
                <c:v>-2E-3</c:v>
              </c:pt>
              <c:pt idx="9333">
                <c:v>-2E-3</c:v>
              </c:pt>
              <c:pt idx="9334">
                <c:v>-2E-3</c:v>
              </c:pt>
              <c:pt idx="9335">
                <c:v>-2E-3</c:v>
              </c:pt>
              <c:pt idx="9336">
                <c:v>-2E-3</c:v>
              </c:pt>
              <c:pt idx="9337">
                <c:v>-2E-3</c:v>
              </c:pt>
              <c:pt idx="9338">
                <c:v>-2E-3</c:v>
              </c:pt>
              <c:pt idx="9339">
                <c:v>-2E-3</c:v>
              </c:pt>
              <c:pt idx="9340">
                <c:v>-2E-3</c:v>
              </c:pt>
              <c:pt idx="9341">
                <c:v>-2E-3</c:v>
              </c:pt>
              <c:pt idx="9342">
                <c:v>-2E-3</c:v>
              </c:pt>
              <c:pt idx="9343">
                <c:v>-2E-3</c:v>
              </c:pt>
              <c:pt idx="9344">
                <c:v>-2E-3</c:v>
              </c:pt>
              <c:pt idx="9345">
                <c:v>-2E-3</c:v>
              </c:pt>
              <c:pt idx="9346">
                <c:v>-2E-3</c:v>
              </c:pt>
              <c:pt idx="9347">
                <c:v>-2E-3</c:v>
              </c:pt>
              <c:pt idx="9348">
                <c:v>-2E-3</c:v>
              </c:pt>
              <c:pt idx="9349">
                <c:v>-2E-3</c:v>
              </c:pt>
              <c:pt idx="9350">
                <c:v>-2E-3</c:v>
              </c:pt>
              <c:pt idx="9351">
                <c:v>-2E-3</c:v>
              </c:pt>
              <c:pt idx="9352">
                <c:v>-2E-3</c:v>
              </c:pt>
              <c:pt idx="9353">
                <c:v>-2E-3</c:v>
              </c:pt>
              <c:pt idx="9354">
                <c:v>-2E-3</c:v>
              </c:pt>
              <c:pt idx="9355">
                <c:v>-2E-3</c:v>
              </c:pt>
              <c:pt idx="9356">
                <c:v>-2E-3</c:v>
              </c:pt>
              <c:pt idx="9357">
                <c:v>-2E-3</c:v>
              </c:pt>
              <c:pt idx="9358">
                <c:v>-2E-3</c:v>
              </c:pt>
              <c:pt idx="9359">
                <c:v>-2E-3</c:v>
              </c:pt>
              <c:pt idx="9360">
                <c:v>-2E-3</c:v>
              </c:pt>
              <c:pt idx="9361">
                <c:v>-2E-3</c:v>
              </c:pt>
              <c:pt idx="9362">
                <c:v>-2E-3</c:v>
              </c:pt>
              <c:pt idx="9363">
                <c:v>-2E-3</c:v>
              </c:pt>
              <c:pt idx="9364">
                <c:v>-2E-3</c:v>
              </c:pt>
              <c:pt idx="9365">
                <c:v>-2E-3</c:v>
              </c:pt>
              <c:pt idx="9366">
                <c:v>-2E-3</c:v>
              </c:pt>
              <c:pt idx="9367">
                <c:v>-2E-3</c:v>
              </c:pt>
              <c:pt idx="9368">
                <c:v>-2E-3</c:v>
              </c:pt>
              <c:pt idx="9369">
                <c:v>-2E-3</c:v>
              </c:pt>
              <c:pt idx="9370">
                <c:v>-2E-3</c:v>
              </c:pt>
              <c:pt idx="9371">
                <c:v>-2E-3</c:v>
              </c:pt>
              <c:pt idx="9372">
                <c:v>-2E-3</c:v>
              </c:pt>
              <c:pt idx="9373">
                <c:v>-2E-3</c:v>
              </c:pt>
              <c:pt idx="9374">
                <c:v>-2E-3</c:v>
              </c:pt>
              <c:pt idx="9375">
                <c:v>-2E-3</c:v>
              </c:pt>
              <c:pt idx="9376">
                <c:v>-2E-3</c:v>
              </c:pt>
              <c:pt idx="9377">
                <c:v>-2E-3</c:v>
              </c:pt>
              <c:pt idx="9378">
                <c:v>-2E-3</c:v>
              </c:pt>
              <c:pt idx="9379">
                <c:v>-2E-3</c:v>
              </c:pt>
              <c:pt idx="9380">
                <c:v>-2E-3</c:v>
              </c:pt>
              <c:pt idx="9381">
                <c:v>-2E-3</c:v>
              </c:pt>
              <c:pt idx="9382">
                <c:v>-2E-3</c:v>
              </c:pt>
              <c:pt idx="9383">
                <c:v>-2E-3</c:v>
              </c:pt>
              <c:pt idx="9384">
                <c:v>-2E-3</c:v>
              </c:pt>
              <c:pt idx="9385">
                <c:v>-2E-3</c:v>
              </c:pt>
              <c:pt idx="9386">
                <c:v>-2E-3</c:v>
              </c:pt>
              <c:pt idx="9387">
                <c:v>-2E-3</c:v>
              </c:pt>
              <c:pt idx="9388">
                <c:v>-2E-3</c:v>
              </c:pt>
              <c:pt idx="9389">
                <c:v>-2E-3</c:v>
              </c:pt>
              <c:pt idx="9390">
                <c:v>-2E-3</c:v>
              </c:pt>
              <c:pt idx="9391">
                <c:v>-2E-3</c:v>
              </c:pt>
              <c:pt idx="9392">
                <c:v>-2E-3</c:v>
              </c:pt>
              <c:pt idx="9393">
                <c:v>-2E-3</c:v>
              </c:pt>
              <c:pt idx="9394">
                <c:v>-2E-3</c:v>
              </c:pt>
              <c:pt idx="9395">
                <c:v>-2E-3</c:v>
              </c:pt>
              <c:pt idx="9396">
                <c:v>-2E-3</c:v>
              </c:pt>
              <c:pt idx="9397">
                <c:v>-2E-3</c:v>
              </c:pt>
              <c:pt idx="9398">
                <c:v>-2E-3</c:v>
              </c:pt>
              <c:pt idx="9399">
                <c:v>-2E-3</c:v>
              </c:pt>
              <c:pt idx="9400">
                <c:v>-2E-3</c:v>
              </c:pt>
              <c:pt idx="9401">
                <c:v>-2E-3</c:v>
              </c:pt>
              <c:pt idx="9402">
                <c:v>-2E-3</c:v>
              </c:pt>
              <c:pt idx="9403">
                <c:v>-2E-3</c:v>
              </c:pt>
              <c:pt idx="9404">
                <c:v>-2E-3</c:v>
              </c:pt>
              <c:pt idx="9405">
                <c:v>-2E-3</c:v>
              </c:pt>
              <c:pt idx="9406">
                <c:v>-2E-3</c:v>
              </c:pt>
              <c:pt idx="9407">
                <c:v>-2E-3</c:v>
              </c:pt>
              <c:pt idx="9408">
                <c:v>-2E-3</c:v>
              </c:pt>
              <c:pt idx="9409">
                <c:v>-2E-3</c:v>
              </c:pt>
              <c:pt idx="9410">
                <c:v>-2E-3</c:v>
              </c:pt>
              <c:pt idx="9411">
                <c:v>-2E-3</c:v>
              </c:pt>
              <c:pt idx="9412">
                <c:v>-2E-3</c:v>
              </c:pt>
              <c:pt idx="9413">
                <c:v>-2E-3</c:v>
              </c:pt>
              <c:pt idx="9414">
                <c:v>-2E-3</c:v>
              </c:pt>
              <c:pt idx="9415">
                <c:v>-2E-3</c:v>
              </c:pt>
              <c:pt idx="9416">
                <c:v>-2E-3</c:v>
              </c:pt>
              <c:pt idx="9417">
                <c:v>-2E-3</c:v>
              </c:pt>
              <c:pt idx="9418">
                <c:v>-2E-3</c:v>
              </c:pt>
              <c:pt idx="9419">
                <c:v>-2E-3</c:v>
              </c:pt>
              <c:pt idx="9420">
                <c:v>-2E-3</c:v>
              </c:pt>
              <c:pt idx="9421">
                <c:v>-2E-3</c:v>
              </c:pt>
              <c:pt idx="9422">
                <c:v>-2E-3</c:v>
              </c:pt>
              <c:pt idx="9423">
                <c:v>-2E-3</c:v>
              </c:pt>
              <c:pt idx="9424">
                <c:v>-2E-3</c:v>
              </c:pt>
              <c:pt idx="9425">
                <c:v>-2E-3</c:v>
              </c:pt>
              <c:pt idx="9426">
                <c:v>-2E-3</c:v>
              </c:pt>
              <c:pt idx="9427">
                <c:v>-2E-3</c:v>
              </c:pt>
              <c:pt idx="9428">
                <c:v>-2E-3</c:v>
              </c:pt>
              <c:pt idx="9429">
                <c:v>-2E-3</c:v>
              </c:pt>
              <c:pt idx="9430">
                <c:v>-2E-3</c:v>
              </c:pt>
              <c:pt idx="9431">
                <c:v>-2E-3</c:v>
              </c:pt>
              <c:pt idx="9432">
                <c:v>-2E-3</c:v>
              </c:pt>
              <c:pt idx="9433">
                <c:v>-2E-3</c:v>
              </c:pt>
              <c:pt idx="9434">
                <c:v>-2E-3</c:v>
              </c:pt>
              <c:pt idx="9435">
                <c:v>-2E-3</c:v>
              </c:pt>
              <c:pt idx="9436">
                <c:v>-2E-3</c:v>
              </c:pt>
              <c:pt idx="9437">
                <c:v>-2E-3</c:v>
              </c:pt>
              <c:pt idx="9438">
                <c:v>-2E-3</c:v>
              </c:pt>
              <c:pt idx="9439">
                <c:v>-2E-3</c:v>
              </c:pt>
              <c:pt idx="9440">
                <c:v>-2E-3</c:v>
              </c:pt>
              <c:pt idx="9441">
                <c:v>-2E-3</c:v>
              </c:pt>
              <c:pt idx="9442">
                <c:v>-2E-3</c:v>
              </c:pt>
              <c:pt idx="9443">
                <c:v>-2E-3</c:v>
              </c:pt>
              <c:pt idx="9444">
                <c:v>-2E-3</c:v>
              </c:pt>
              <c:pt idx="9445">
                <c:v>-2E-3</c:v>
              </c:pt>
              <c:pt idx="9446">
                <c:v>-2E-3</c:v>
              </c:pt>
              <c:pt idx="9447">
                <c:v>-2E-3</c:v>
              </c:pt>
              <c:pt idx="9448">
                <c:v>-2E-3</c:v>
              </c:pt>
              <c:pt idx="9449">
                <c:v>-2E-3</c:v>
              </c:pt>
              <c:pt idx="9450">
                <c:v>-2E-3</c:v>
              </c:pt>
              <c:pt idx="9451">
                <c:v>-2E-3</c:v>
              </c:pt>
              <c:pt idx="9452">
                <c:v>-2E-3</c:v>
              </c:pt>
              <c:pt idx="9453">
                <c:v>-2E-3</c:v>
              </c:pt>
              <c:pt idx="9454">
                <c:v>-2E-3</c:v>
              </c:pt>
              <c:pt idx="9455">
                <c:v>-2E-3</c:v>
              </c:pt>
              <c:pt idx="9456">
                <c:v>-2E-3</c:v>
              </c:pt>
              <c:pt idx="9457">
                <c:v>-2E-3</c:v>
              </c:pt>
              <c:pt idx="9458">
                <c:v>-2E-3</c:v>
              </c:pt>
              <c:pt idx="9459">
                <c:v>-2E-3</c:v>
              </c:pt>
              <c:pt idx="9460">
                <c:v>-2E-3</c:v>
              </c:pt>
              <c:pt idx="9461">
                <c:v>-2E-3</c:v>
              </c:pt>
              <c:pt idx="9462">
                <c:v>-2E-3</c:v>
              </c:pt>
              <c:pt idx="9463">
                <c:v>-2E-3</c:v>
              </c:pt>
              <c:pt idx="9464">
                <c:v>-2E-3</c:v>
              </c:pt>
              <c:pt idx="9465">
                <c:v>-2E-3</c:v>
              </c:pt>
              <c:pt idx="9466">
                <c:v>-2E-3</c:v>
              </c:pt>
              <c:pt idx="9467">
                <c:v>-2E-3</c:v>
              </c:pt>
              <c:pt idx="9468">
                <c:v>-2E-3</c:v>
              </c:pt>
              <c:pt idx="9469">
                <c:v>-2E-3</c:v>
              </c:pt>
              <c:pt idx="9470">
                <c:v>-2E-3</c:v>
              </c:pt>
              <c:pt idx="9471">
                <c:v>-2E-3</c:v>
              </c:pt>
              <c:pt idx="9472">
                <c:v>-2E-3</c:v>
              </c:pt>
              <c:pt idx="9473">
                <c:v>-2E-3</c:v>
              </c:pt>
              <c:pt idx="9474">
                <c:v>-2E-3</c:v>
              </c:pt>
              <c:pt idx="9475">
                <c:v>-2E-3</c:v>
              </c:pt>
              <c:pt idx="9476">
                <c:v>-2E-3</c:v>
              </c:pt>
              <c:pt idx="9477">
                <c:v>-2E-3</c:v>
              </c:pt>
              <c:pt idx="9478">
                <c:v>-2E-3</c:v>
              </c:pt>
              <c:pt idx="9479">
                <c:v>-2E-3</c:v>
              </c:pt>
              <c:pt idx="9480">
                <c:v>-2E-3</c:v>
              </c:pt>
              <c:pt idx="9481">
                <c:v>-2E-3</c:v>
              </c:pt>
              <c:pt idx="9482">
                <c:v>-2E-3</c:v>
              </c:pt>
              <c:pt idx="9483">
                <c:v>-2E-3</c:v>
              </c:pt>
              <c:pt idx="9484">
                <c:v>-2E-3</c:v>
              </c:pt>
              <c:pt idx="9485">
                <c:v>-2E-3</c:v>
              </c:pt>
              <c:pt idx="9486">
                <c:v>-2E-3</c:v>
              </c:pt>
              <c:pt idx="9487">
                <c:v>-2E-3</c:v>
              </c:pt>
              <c:pt idx="9488">
                <c:v>-2E-3</c:v>
              </c:pt>
              <c:pt idx="9489">
                <c:v>-2E-3</c:v>
              </c:pt>
              <c:pt idx="9490">
                <c:v>-2E-3</c:v>
              </c:pt>
              <c:pt idx="9491">
                <c:v>-2E-3</c:v>
              </c:pt>
              <c:pt idx="9492">
                <c:v>-2E-3</c:v>
              </c:pt>
              <c:pt idx="9493">
                <c:v>-2E-3</c:v>
              </c:pt>
              <c:pt idx="9494">
                <c:v>-2E-3</c:v>
              </c:pt>
              <c:pt idx="9495">
                <c:v>-2E-3</c:v>
              </c:pt>
              <c:pt idx="9496">
                <c:v>-2E-3</c:v>
              </c:pt>
              <c:pt idx="9497">
                <c:v>-2E-3</c:v>
              </c:pt>
              <c:pt idx="9498">
                <c:v>-2E-3</c:v>
              </c:pt>
              <c:pt idx="9499">
                <c:v>-2E-3</c:v>
              </c:pt>
              <c:pt idx="9500">
                <c:v>-2E-3</c:v>
              </c:pt>
              <c:pt idx="9501">
                <c:v>-2E-3</c:v>
              </c:pt>
              <c:pt idx="9502">
                <c:v>-2E-3</c:v>
              </c:pt>
              <c:pt idx="9503">
                <c:v>-2E-3</c:v>
              </c:pt>
              <c:pt idx="9504">
                <c:v>-2E-3</c:v>
              </c:pt>
              <c:pt idx="9505">
                <c:v>-2E-3</c:v>
              </c:pt>
              <c:pt idx="9506">
                <c:v>-2E-3</c:v>
              </c:pt>
              <c:pt idx="9507">
                <c:v>-2E-3</c:v>
              </c:pt>
              <c:pt idx="9508">
                <c:v>-2E-3</c:v>
              </c:pt>
              <c:pt idx="9509">
                <c:v>-2E-3</c:v>
              </c:pt>
              <c:pt idx="9510">
                <c:v>-2E-3</c:v>
              </c:pt>
              <c:pt idx="9511">
                <c:v>-2E-3</c:v>
              </c:pt>
              <c:pt idx="9512">
                <c:v>-2E-3</c:v>
              </c:pt>
              <c:pt idx="9513">
                <c:v>-2E-3</c:v>
              </c:pt>
              <c:pt idx="9514">
                <c:v>-2E-3</c:v>
              </c:pt>
              <c:pt idx="9515">
                <c:v>-2E-3</c:v>
              </c:pt>
              <c:pt idx="9516">
                <c:v>-2E-3</c:v>
              </c:pt>
              <c:pt idx="9517">
                <c:v>-2E-3</c:v>
              </c:pt>
              <c:pt idx="9518">
                <c:v>-2E-3</c:v>
              </c:pt>
              <c:pt idx="9519">
                <c:v>-2E-3</c:v>
              </c:pt>
              <c:pt idx="9520">
                <c:v>-2E-3</c:v>
              </c:pt>
              <c:pt idx="9521">
                <c:v>-2E-3</c:v>
              </c:pt>
              <c:pt idx="9522">
                <c:v>-2E-3</c:v>
              </c:pt>
              <c:pt idx="9523">
                <c:v>-2E-3</c:v>
              </c:pt>
              <c:pt idx="9524">
                <c:v>-2E-3</c:v>
              </c:pt>
              <c:pt idx="9525">
                <c:v>-2E-3</c:v>
              </c:pt>
              <c:pt idx="9526">
                <c:v>-2E-3</c:v>
              </c:pt>
              <c:pt idx="9527">
                <c:v>-2E-3</c:v>
              </c:pt>
              <c:pt idx="9528">
                <c:v>-2E-3</c:v>
              </c:pt>
              <c:pt idx="9529">
                <c:v>-2E-3</c:v>
              </c:pt>
              <c:pt idx="9530">
                <c:v>-2E-3</c:v>
              </c:pt>
              <c:pt idx="9531">
                <c:v>-2E-3</c:v>
              </c:pt>
              <c:pt idx="9532">
                <c:v>-2E-3</c:v>
              </c:pt>
              <c:pt idx="9533">
                <c:v>-2E-3</c:v>
              </c:pt>
              <c:pt idx="9534">
                <c:v>-2E-3</c:v>
              </c:pt>
              <c:pt idx="9535">
                <c:v>-2E-3</c:v>
              </c:pt>
              <c:pt idx="9536">
                <c:v>-2E-3</c:v>
              </c:pt>
              <c:pt idx="9537">
                <c:v>-2E-3</c:v>
              </c:pt>
              <c:pt idx="9538">
                <c:v>-2E-3</c:v>
              </c:pt>
              <c:pt idx="9539">
                <c:v>-2E-3</c:v>
              </c:pt>
              <c:pt idx="9540">
                <c:v>-2E-3</c:v>
              </c:pt>
              <c:pt idx="9541">
                <c:v>-2E-3</c:v>
              </c:pt>
              <c:pt idx="9542">
                <c:v>-2E-3</c:v>
              </c:pt>
              <c:pt idx="9543">
                <c:v>-2E-3</c:v>
              </c:pt>
              <c:pt idx="9544">
                <c:v>-2E-3</c:v>
              </c:pt>
              <c:pt idx="9545">
                <c:v>-2E-3</c:v>
              </c:pt>
              <c:pt idx="9546">
                <c:v>-2E-3</c:v>
              </c:pt>
              <c:pt idx="9547">
                <c:v>-2E-3</c:v>
              </c:pt>
              <c:pt idx="9548">
                <c:v>-2E-3</c:v>
              </c:pt>
              <c:pt idx="9549">
                <c:v>-2E-3</c:v>
              </c:pt>
              <c:pt idx="9550">
                <c:v>-2E-3</c:v>
              </c:pt>
              <c:pt idx="9551">
                <c:v>-2E-3</c:v>
              </c:pt>
              <c:pt idx="9552">
                <c:v>-2E-3</c:v>
              </c:pt>
              <c:pt idx="9553">
                <c:v>-2E-3</c:v>
              </c:pt>
              <c:pt idx="9554">
                <c:v>-2E-3</c:v>
              </c:pt>
              <c:pt idx="9555">
                <c:v>-2E-3</c:v>
              </c:pt>
              <c:pt idx="9556">
                <c:v>-2E-3</c:v>
              </c:pt>
              <c:pt idx="9557">
                <c:v>-2E-3</c:v>
              </c:pt>
              <c:pt idx="9558">
                <c:v>-2E-3</c:v>
              </c:pt>
              <c:pt idx="9559">
                <c:v>-2E-3</c:v>
              </c:pt>
              <c:pt idx="9560">
                <c:v>-2E-3</c:v>
              </c:pt>
              <c:pt idx="9561">
                <c:v>-2E-3</c:v>
              </c:pt>
              <c:pt idx="9562">
                <c:v>-2E-3</c:v>
              </c:pt>
              <c:pt idx="9563">
                <c:v>-2E-3</c:v>
              </c:pt>
              <c:pt idx="9564">
                <c:v>-2E-3</c:v>
              </c:pt>
              <c:pt idx="9565">
                <c:v>-2E-3</c:v>
              </c:pt>
              <c:pt idx="9566">
                <c:v>-2E-3</c:v>
              </c:pt>
              <c:pt idx="9567">
                <c:v>-2E-3</c:v>
              </c:pt>
              <c:pt idx="9568">
                <c:v>-2E-3</c:v>
              </c:pt>
              <c:pt idx="9569">
                <c:v>-2E-3</c:v>
              </c:pt>
              <c:pt idx="9570">
                <c:v>-2E-3</c:v>
              </c:pt>
              <c:pt idx="9571">
                <c:v>-2E-3</c:v>
              </c:pt>
              <c:pt idx="9572">
                <c:v>-2E-3</c:v>
              </c:pt>
              <c:pt idx="9573">
                <c:v>-2E-3</c:v>
              </c:pt>
              <c:pt idx="9574">
                <c:v>-2E-3</c:v>
              </c:pt>
              <c:pt idx="9575">
                <c:v>-2E-3</c:v>
              </c:pt>
              <c:pt idx="9576">
                <c:v>-2E-3</c:v>
              </c:pt>
              <c:pt idx="9577">
                <c:v>-2E-3</c:v>
              </c:pt>
              <c:pt idx="9578">
                <c:v>-2E-3</c:v>
              </c:pt>
              <c:pt idx="9579">
                <c:v>-2E-3</c:v>
              </c:pt>
              <c:pt idx="9580">
                <c:v>-2E-3</c:v>
              </c:pt>
              <c:pt idx="9581">
                <c:v>-2E-3</c:v>
              </c:pt>
              <c:pt idx="9582">
                <c:v>-2E-3</c:v>
              </c:pt>
              <c:pt idx="9583">
                <c:v>-2E-3</c:v>
              </c:pt>
              <c:pt idx="9584">
                <c:v>-2E-3</c:v>
              </c:pt>
              <c:pt idx="9585">
                <c:v>-2E-3</c:v>
              </c:pt>
              <c:pt idx="9586">
                <c:v>-2E-3</c:v>
              </c:pt>
              <c:pt idx="9587">
                <c:v>-2E-3</c:v>
              </c:pt>
              <c:pt idx="9588">
                <c:v>-2E-3</c:v>
              </c:pt>
              <c:pt idx="9589">
                <c:v>-2E-3</c:v>
              </c:pt>
              <c:pt idx="9590">
                <c:v>-2E-3</c:v>
              </c:pt>
              <c:pt idx="9591">
                <c:v>-2E-3</c:v>
              </c:pt>
              <c:pt idx="9592">
                <c:v>-2E-3</c:v>
              </c:pt>
              <c:pt idx="9593">
                <c:v>-2E-3</c:v>
              </c:pt>
              <c:pt idx="9594">
                <c:v>-2E-3</c:v>
              </c:pt>
              <c:pt idx="9595">
                <c:v>-2E-3</c:v>
              </c:pt>
              <c:pt idx="9596">
                <c:v>-2E-3</c:v>
              </c:pt>
              <c:pt idx="9597">
                <c:v>-2E-3</c:v>
              </c:pt>
              <c:pt idx="9598">
                <c:v>-2E-3</c:v>
              </c:pt>
              <c:pt idx="9599">
                <c:v>-2E-3</c:v>
              </c:pt>
              <c:pt idx="9600">
                <c:v>-2E-3</c:v>
              </c:pt>
              <c:pt idx="9601">
                <c:v>-2E-3</c:v>
              </c:pt>
              <c:pt idx="9602">
                <c:v>-2E-3</c:v>
              </c:pt>
              <c:pt idx="9603">
                <c:v>-2E-3</c:v>
              </c:pt>
              <c:pt idx="9604">
                <c:v>-2E-3</c:v>
              </c:pt>
              <c:pt idx="9605">
                <c:v>-2E-3</c:v>
              </c:pt>
              <c:pt idx="9606">
                <c:v>-2E-3</c:v>
              </c:pt>
              <c:pt idx="9607">
                <c:v>-2E-3</c:v>
              </c:pt>
              <c:pt idx="9608">
                <c:v>-2E-3</c:v>
              </c:pt>
              <c:pt idx="9609">
                <c:v>-2E-3</c:v>
              </c:pt>
              <c:pt idx="9610">
                <c:v>-2E-3</c:v>
              </c:pt>
              <c:pt idx="9611">
                <c:v>-2E-3</c:v>
              </c:pt>
              <c:pt idx="9612">
                <c:v>-2E-3</c:v>
              </c:pt>
              <c:pt idx="9613">
                <c:v>-2E-3</c:v>
              </c:pt>
              <c:pt idx="9614">
                <c:v>-2E-3</c:v>
              </c:pt>
              <c:pt idx="9615">
                <c:v>-2E-3</c:v>
              </c:pt>
              <c:pt idx="9616">
                <c:v>-2E-3</c:v>
              </c:pt>
              <c:pt idx="9617">
                <c:v>-2E-3</c:v>
              </c:pt>
              <c:pt idx="9618">
                <c:v>-2E-3</c:v>
              </c:pt>
              <c:pt idx="9619">
                <c:v>-2E-3</c:v>
              </c:pt>
              <c:pt idx="9620">
                <c:v>-2E-3</c:v>
              </c:pt>
              <c:pt idx="9621">
                <c:v>-2E-3</c:v>
              </c:pt>
              <c:pt idx="9622">
                <c:v>-2E-3</c:v>
              </c:pt>
              <c:pt idx="9623">
                <c:v>-2E-3</c:v>
              </c:pt>
              <c:pt idx="9624">
                <c:v>-2E-3</c:v>
              </c:pt>
              <c:pt idx="9625">
                <c:v>-2E-3</c:v>
              </c:pt>
              <c:pt idx="9626">
                <c:v>-2E-3</c:v>
              </c:pt>
              <c:pt idx="9627">
                <c:v>-2E-3</c:v>
              </c:pt>
              <c:pt idx="9628">
                <c:v>-2E-3</c:v>
              </c:pt>
              <c:pt idx="9629">
                <c:v>-2E-3</c:v>
              </c:pt>
              <c:pt idx="9630">
                <c:v>-2E-3</c:v>
              </c:pt>
              <c:pt idx="9631">
                <c:v>-2E-3</c:v>
              </c:pt>
              <c:pt idx="9632">
                <c:v>-2E-3</c:v>
              </c:pt>
              <c:pt idx="9633">
                <c:v>-2E-3</c:v>
              </c:pt>
              <c:pt idx="9634">
                <c:v>-2E-3</c:v>
              </c:pt>
              <c:pt idx="9635">
                <c:v>-2E-3</c:v>
              </c:pt>
              <c:pt idx="9636">
                <c:v>-2E-3</c:v>
              </c:pt>
              <c:pt idx="9637">
                <c:v>-2E-3</c:v>
              </c:pt>
              <c:pt idx="9638">
                <c:v>-2E-3</c:v>
              </c:pt>
              <c:pt idx="9639">
                <c:v>-2E-3</c:v>
              </c:pt>
              <c:pt idx="9640">
                <c:v>-2E-3</c:v>
              </c:pt>
              <c:pt idx="9641">
                <c:v>-2E-3</c:v>
              </c:pt>
              <c:pt idx="9642">
                <c:v>-2E-3</c:v>
              </c:pt>
              <c:pt idx="9643">
                <c:v>-2E-3</c:v>
              </c:pt>
              <c:pt idx="9644">
                <c:v>-2E-3</c:v>
              </c:pt>
              <c:pt idx="9645">
                <c:v>-2E-3</c:v>
              </c:pt>
              <c:pt idx="9646">
                <c:v>-2E-3</c:v>
              </c:pt>
              <c:pt idx="9647">
                <c:v>-2E-3</c:v>
              </c:pt>
              <c:pt idx="9648">
                <c:v>-2E-3</c:v>
              </c:pt>
              <c:pt idx="9649">
                <c:v>-2E-3</c:v>
              </c:pt>
              <c:pt idx="9650">
                <c:v>-2E-3</c:v>
              </c:pt>
              <c:pt idx="9651">
                <c:v>-2E-3</c:v>
              </c:pt>
              <c:pt idx="9652">
                <c:v>-2E-3</c:v>
              </c:pt>
              <c:pt idx="9653">
                <c:v>-2E-3</c:v>
              </c:pt>
              <c:pt idx="9654">
                <c:v>-2E-3</c:v>
              </c:pt>
              <c:pt idx="9655">
                <c:v>-2E-3</c:v>
              </c:pt>
              <c:pt idx="9656">
                <c:v>-2E-3</c:v>
              </c:pt>
              <c:pt idx="9657">
                <c:v>-2E-3</c:v>
              </c:pt>
              <c:pt idx="9658">
                <c:v>-2E-3</c:v>
              </c:pt>
              <c:pt idx="9659">
                <c:v>-2E-3</c:v>
              </c:pt>
              <c:pt idx="9660">
                <c:v>-2E-3</c:v>
              </c:pt>
              <c:pt idx="9661">
                <c:v>-2E-3</c:v>
              </c:pt>
              <c:pt idx="9662">
                <c:v>-2E-3</c:v>
              </c:pt>
              <c:pt idx="9663">
                <c:v>-2E-3</c:v>
              </c:pt>
              <c:pt idx="9664">
                <c:v>-2E-3</c:v>
              </c:pt>
              <c:pt idx="9665">
                <c:v>-2E-3</c:v>
              </c:pt>
              <c:pt idx="9666">
                <c:v>-2E-3</c:v>
              </c:pt>
              <c:pt idx="9667">
                <c:v>-2E-3</c:v>
              </c:pt>
              <c:pt idx="9668">
                <c:v>-2E-3</c:v>
              </c:pt>
              <c:pt idx="9669">
                <c:v>-2E-3</c:v>
              </c:pt>
              <c:pt idx="9670">
                <c:v>-2E-3</c:v>
              </c:pt>
              <c:pt idx="9671">
                <c:v>-2E-3</c:v>
              </c:pt>
              <c:pt idx="9672">
                <c:v>-2E-3</c:v>
              </c:pt>
              <c:pt idx="9673">
                <c:v>-2E-3</c:v>
              </c:pt>
              <c:pt idx="9674">
                <c:v>-2E-3</c:v>
              </c:pt>
              <c:pt idx="9675">
                <c:v>-2E-3</c:v>
              </c:pt>
              <c:pt idx="9676">
                <c:v>-2E-3</c:v>
              </c:pt>
              <c:pt idx="9677">
                <c:v>-2E-3</c:v>
              </c:pt>
              <c:pt idx="9678">
                <c:v>-2E-3</c:v>
              </c:pt>
              <c:pt idx="9679">
                <c:v>-2E-3</c:v>
              </c:pt>
              <c:pt idx="9680">
                <c:v>-2E-3</c:v>
              </c:pt>
              <c:pt idx="9681">
                <c:v>-2E-3</c:v>
              </c:pt>
              <c:pt idx="9682">
                <c:v>-2E-3</c:v>
              </c:pt>
              <c:pt idx="9683">
                <c:v>-2E-3</c:v>
              </c:pt>
              <c:pt idx="9684">
                <c:v>-2E-3</c:v>
              </c:pt>
              <c:pt idx="9685">
                <c:v>-2E-3</c:v>
              </c:pt>
              <c:pt idx="9686">
                <c:v>-2E-3</c:v>
              </c:pt>
              <c:pt idx="9687">
                <c:v>-2E-3</c:v>
              </c:pt>
              <c:pt idx="9688">
                <c:v>-2E-3</c:v>
              </c:pt>
              <c:pt idx="9689">
                <c:v>-2E-3</c:v>
              </c:pt>
              <c:pt idx="9690">
                <c:v>-2E-3</c:v>
              </c:pt>
              <c:pt idx="9691">
                <c:v>-2E-3</c:v>
              </c:pt>
              <c:pt idx="9692">
                <c:v>-2E-3</c:v>
              </c:pt>
              <c:pt idx="9693">
                <c:v>-2E-3</c:v>
              </c:pt>
              <c:pt idx="9694">
                <c:v>-2E-3</c:v>
              </c:pt>
              <c:pt idx="9695">
                <c:v>-2E-3</c:v>
              </c:pt>
              <c:pt idx="9696">
                <c:v>-2E-3</c:v>
              </c:pt>
              <c:pt idx="9697">
                <c:v>-2E-3</c:v>
              </c:pt>
              <c:pt idx="9698">
                <c:v>-2E-3</c:v>
              </c:pt>
              <c:pt idx="9699">
                <c:v>-2E-3</c:v>
              </c:pt>
              <c:pt idx="9700">
                <c:v>-2E-3</c:v>
              </c:pt>
              <c:pt idx="9701">
                <c:v>-2E-3</c:v>
              </c:pt>
              <c:pt idx="9702">
                <c:v>-2E-3</c:v>
              </c:pt>
              <c:pt idx="9703">
                <c:v>-2E-3</c:v>
              </c:pt>
              <c:pt idx="9704">
                <c:v>-2E-3</c:v>
              </c:pt>
              <c:pt idx="9705">
                <c:v>-2E-3</c:v>
              </c:pt>
              <c:pt idx="9706">
                <c:v>-2E-3</c:v>
              </c:pt>
              <c:pt idx="9707">
                <c:v>-2E-3</c:v>
              </c:pt>
              <c:pt idx="9708">
                <c:v>-2E-3</c:v>
              </c:pt>
              <c:pt idx="9709">
                <c:v>-2E-3</c:v>
              </c:pt>
              <c:pt idx="9710">
                <c:v>-2E-3</c:v>
              </c:pt>
              <c:pt idx="9711">
                <c:v>-2E-3</c:v>
              </c:pt>
              <c:pt idx="9712">
                <c:v>-2E-3</c:v>
              </c:pt>
              <c:pt idx="9713">
                <c:v>-2E-3</c:v>
              </c:pt>
              <c:pt idx="9714">
                <c:v>-2E-3</c:v>
              </c:pt>
              <c:pt idx="9715">
                <c:v>-2E-3</c:v>
              </c:pt>
              <c:pt idx="9716">
                <c:v>-2E-3</c:v>
              </c:pt>
              <c:pt idx="9717">
                <c:v>-2E-3</c:v>
              </c:pt>
              <c:pt idx="9718">
                <c:v>-2E-3</c:v>
              </c:pt>
              <c:pt idx="9719">
                <c:v>-2E-3</c:v>
              </c:pt>
              <c:pt idx="9720">
                <c:v>-2E-3</c:v>
              </c:pt>
              <c:pt idx="9721">
                <c:v>-2E-3</c:v>
              </c:pt>
              <c:pt idx="9722">
                <c:v>-2E-3</c:v>
              </c:pt>
              <c:pt idx="9723">
                <c:v>-2E-3</c:v>
              </c:pt>
              <c:pt idx="9724">
                <c:v>-2E-3</c:v>
              </c:pt>
              <c:pt idx="9725">
                <c:v>-2E-3</c:v>
              </c:pt>
              <c:pt idx="9726">
                <c:v>-2E-3</c:v>
              </c:pt>
              <c:pt idx="9727">
                <c:v>-2E-3</c:v>
              </c:pt>
              <c:pt idx="9728">
                <c:v>-2E-3</c:v>
              </c:pt>
              <c:pt idx="9729">
                <c:v>-2E-3</c:v>
              </c:pt>
              <c:pt idx="9730">
                <c:v>-2E-3</c:v>
              </c:pt>
              <c:pt idx="9731">
                <c:v>-2E-3</c:v>
              </c:pt>
              <c:pt idx="9732">
                <c:v>-2E-3</c:v>
              </c:pt>
              <c:pt idx="9733">
                <c:v>-2E-3</c:v>
              </c:pt>
              <c:pt idx="9734">
                <c:v>-2E-3</c:v>
              </c:pt>
              <c:pt idx="9735">
                <c:v>-2E-3</c:v>
              </c:pt>
              <c:pt idx="9736">
                <c:v>-2E-3</c:v>
              </c:pt>
              <c:pt idx="9737">
                <c:v>-2E-3</c:v>
              </c:pt>
              <c:pt idx="9738">
                <c:v>-2E-3</c:v>
              </c:pt>
              <c:pt idx="9739">
                <c:v>-2E-3</c:v>
              </c:pt>
              <c:pt idx="9740">
                <c:v>-2E-3</c:v>
              </c:pt>
              <c:pt idx="9741">
                <c:v>-2E-3</c:v>
              </c:pt>
              <c:pt idx="9742">
                <c:v>-2E-3</c:v>
              </c:pt>
              <c:pt idx="9743">
                <c:v>-2E-3</c:v>
              </c:pt>
              <c:pt idx="9744">
                <c:v>-2E-3</c:v>
              </c:pt>
              <c:pt idx="9745">
                <c:v>-2E-3</c:v>
              </c:pt>
              <c:pt idx="9746">
                <c:v>-2E-3</c:v>
              </c:pt>
              <c:pt idx="9747">
                <c:v>-2E-3</c:v>
              </c:pt>
              <c:pt idx="9748">
                <c:v>-2E-3</c:v>
              </c:pt>
              <c:pt idx="9749">
                <c:v>-2E-3</c:v>
              </c:pt>
              <c:pt idx="9750">
                <c:v>-2E-3</c:v>
              </c:pt>
              <c:pt idx="9751">
                <c:v>-2E-3</c:v>
              </c:pt>
              <c:pt idx="9752">
                <c:v>-2E-3</c:v>
              </c:pt>
              <c:pt idx="9753">
                <c:v>-2E-3</c:v>
              </c:pt>
              <c:pt idx="9754">
                <c:v>-2E-3</c:v>
              </c:pt>
              <c:pt idx="9755">
                <c:v>-2E-3</c:v>
              </c:pt>
              <c:pt idx="9756">
                <c:v>-2E-3</c:v>
              </c:pt>
              <c:pt idx="9757">
                <c:v>-2E-3</c:v>
              </c:pt>
              <c:pt idx="9758">
                <c:v>-2E-3</c:v>
              </c:pt>
              <c:pt idx="9759">
                <c:v>-2E-3</c:v>
              </c:pt>
              <c:pt idx="9760">
                <c:v>-2E-3</c:v>
              </c:pt>
              <c:pt idx="9761">
                <c:v>-2E-3</c:v>
              </c:pt>
              <c:pt idx="9762">
                <c:v>-2E-3</c:v>
              </c:pt>
              <c:pt idx="9763">
                <c:v>-2E-3</c:v>
              </c:pt>
              <c:pt idx="9764">
                <c:v>-2E-3</c:v>
              </c:pt>
              <c:pt idx="9765">
                <c:v>-2E-3</c:v>
              </c:pt>
              <c:pt idx="9766">
                <c:v>-2E-3</c:v>
              </c:pt>
              <c:pt idx="9767">
                <c:v>-2E-3</c:v>
              </c:pt>
              <c:pt idx="9768">
                <c:v>-2E-3</c:v>
              </c:pt>
              <c:pt idx="9769">
                <c:v>-2E-3</c:v>
              </c:pt>
              <c:pt idx="9770">
                <c:v>-2E-3</c:v>
              </c:pt>
              <c:pt idx="9771">
                <c:v>-2E-3</c:v>
              </c:pt>
              <c:pt idx="9772">
                <c:v>-2E-3</c:v>
              </c:pt>
              <c:pt idx="9773">
                <c:v>-2E-3</c:v>
              </c:pt>
              <c:pt idx="9774">
                <c:v>-2E-3</c:v>
              </c:pt>
              <c:pt idx="9775">
                <c:v>-2E-3</c:v>
              </c:pt>
              <c:pt idx="9776">
                <c:v>-2E-3</c:v>
              </c:pt>
              <c:pt idx="9777">
                <c:v>-2E-3</c:v>
              </c:pt>
              <c:pt idx="9778">
                <c:v>-2E-3</c:v>
              </c:pt>
              <c:pt idx="9779">
                <c:v>-2E-3</c:v>
              </c:pt>
              <c:pt idx="9780">
                <c:v>-2E-3</c:v>
              </c:pt>
              <c:pt idx="9781">
                <c:v>-2E-3</c:v>
              </c:pt>
              <c:pt idx="9782">
                <c:v>-2E-3</c:v>
              </c:pt>
              <c:pt idx="9783">
                <c:v>-2E-3</c:v>
              </c:pt>
              <c:pt idx="9784">
                <c:v>-2E-3</c:v>
              </c:pt>
              <c:pt idx="9785">
                <c:v>-2E-3</c:v>
              </c:pt>
              <c:pt idx="9786">
                <c:v>-2E-3</c:v>
              </c:pt>
              <c:pt idx="9787">
                <c:v>-2E-3</c:v>
              </c:pt>
              <c:pt idx="9788">
                <c:v>-2E-3</c:v>
              </c:pt>
              <c:pt idx="9789">
                <c:v>-2E-3</c:v>
              </c:pt>
              <c:pt idx="9790">
                <c:v>-2E-3</c:v>
              </c:pt>
              <c:pt idx="9791">
                <c:v>-2E-3</c:v>
              </c:pt>
              <c:pt idx="9792">
                <c:v>-2E-3</c:v>
              </c:pt>
              <c:pt idx="9793">
                <c:v>-2E-3</c:v>
              </c:pt>
              <c:pt idx="9794">
                <c:v>-2E-3</c:v>
              </c:pt>
              <c:pt idx="9795">
                <c:v>-2E-3</c:v>
              </c:pt>
              <c:pt idx="9796">
                <c:v>-2E-3</c:v>
              </c:pt>
              <c:pt idx="9797">
                <c:v>-2E-3</c:v>
              </c:pt>
              <c:pt idx="9798">
                <c:v>-2E-3</c:v>
              </c:pt>
              <c:pt idx="9799">
                <c:v>-2E-3</c:v>
              </c:pt>
              <c:pt idx="9800">
                <c:v>-2E-3</c:v>
              </c:pt>
              <c:pt idx="9801">
                <c:v>-2E-3</c:v>
              </c:pt>
              <c:pt idx="9802">
                <c:v>-2E-3</c:v>
              </c:pt>
              <c:pt idx="9803">
                <c:v>-2E-3</c:v>
              </c:pt>
              <c:pt idx="9804">
                <c:v>-2E-3</c:v>
              </c:pt>
              <c:pt idx="9805">
                <c:v>-2E-3</c:v>
              </c:pt>
              <c:pt idx="9806">
                <c:v>-2E-3</c:v>
              </c:pt>
              <c:pt idx="9807">
                <c:v>-2E-3</c:v>
              </c:pt>
              <c:pt idx="9808">
                <c:v>-2E-3</c:v>
              </c:pt>
              <c:pt idx="9809">
                <c:v>-2E-3</c:v>
              </c:pt>
              <c:pt idx="9810">
                <c:v>-2E-3</c:v>
              </c:pt>
              <c:pt idx="9811">
                <c:v>-2E-3</c:v>
              </c:pt>
              <c:pt idx="9812">
                <c:v>-2E-3</c:v>
              </c:pt>
              <c:pt idx="9813">
                <c:v>-2E-3</c:v>
              </c:pt>
              <c:pt idx="9814">
                <c:v>-2E-3</c:v>
              </c:pt>
              <c:pt idx="9815">
                <c:v>-2E-3</c:v>
              </c:pt>
              <c:pt idx="9816">
                <c:v>-2E-3</c:v>
              </c:pt>
              <c:pt idx="9817">
                <c:v>-2E-3</c:v>
              </c:pt>
              <c:pt idx="9818">
                <c:v>-2E-3</c:v>
              </c:pt>
              <c:pt idx="9819">
                <c:v>-2E-3</c:v>
              </c:pt>
              <c:pt idx="9820">
                <c:v>-2E-3</c:v>
              </c:pt>
              <c:pt idx="9821">
                <c:v>-2E-3</c:v>
              </c:pt>
              <c:pt idx="9822">
                <c:v>-2E-3</c:v>
              </c:pt>
              <c:pt idx="9823">
                <c:v>-2E-3</c:v>
              </c:pt>
              <c:pt idx="9824">
                <c:v>-2E-3</c:v>
              </c:pt>
              <c:pt idx="9825">
                <c:v>-2E-3</c:v>
              </c:pt>
              <c:pt idx="9826">
                <c:v>-2E-3</c:v>
              </c:pt>
              <c:pt idx="9827">
                <c:v>-2E-3</c:v>
              </c:pt>
              <c:pt idx="9828">
                <c:v>-2E-3</c:v>
              </c:pt>
              <c:pt idx="9829">
                <c:v>-2E-3</c:v>
              </c:pt>
              <c:pt idx="9830">
                <c:v>-2E-3</c:v>
              </c:pt>
              <c:pt idx="9831">
                <c:v>-2E-3</c:v>
              </c:pt>
              <c:pt idx="9832">
                <c:v>-2E-3</c:v>
              </c:pt>
              <c:pt idx="9833">
                <c:v>-2E-3</c:v>
              </c:pt>
              <c:pt idx="9834">
                <c:v>-2E-3</c:v>
              </c:pt>
              <c:pt idx="9835">
                <c:v>-2E-3</c:v>
              </c:pt>
              <c:pt idx="9836">
                <c:v>-2E-3</c:v>
              </c:pt>
              <c:pt idx="9837">
                <c:v>-2E-3</c:v>
              </c:pt>
              <c:pt idx="9838">
                <c:v>-2E-3</c:v>
              </c:pt>
              <c:pt idx="9839">
                <c:v>-2E-3</c:v>
              </c:pt>
              <c:pt idx="9840">
                <c:v>-2E-3</c:v>
              </c:pt>
              <c:pt idx="9841">
                <c:v>-2E-3</c:v>
              </c:pt>
              <c:pt idx="9842">
                <c:v>-2E-3</c:v>
              </c:pt>
              <c:pt idx="9843">
                <c:v>-2E-3</c:v>
              </c:pt>
              <c:pt idx="9844">
                <c:v>-2E-3</c:v>
              </c:pt>
              <c:pt idx="9845">
                <c:v>-2E-3</c:v>
              </c:pt>
              <c:pt idx="9846">
                <c:v>-2E-3</c:v>
              </c:pt>
              <c:pt idx="9847">
                <c:v>-2E-3</c:v>
              </c:pt>
              <c:pt idx="9848">
                <c:v>-2E-3</c:v>
              </c:pt>
              <c:pt idx="9849">
                <c:v>-2E-3</c:v>
              </c:pt>
              <c:pt idx="9850">
                <c:v>-2E-3</c:v>
              </c:pt>
              <c:pt idx="9851">
                <c:v>-2E-3</c:v>
              </c:pt>
              <c:pt idx="9852">
                <c:v>-2E-3</c:v>
              </c:pt>
              <c:pt idx="9853">
                <c:v>-2E-3</c:v>
              </c:pt>
              <c:pt idx="9854">
                <c:v>-2E-3</c:v>
              </c:pt>
              <c:pt idx="9855">
                <c:v>-2E-3</c:v>
              </c:pt>
              <c:pt idx="9856">
                <c:v>-2E-3</c:v>
              </c:pt>
              <c:pt idx="9857">
                <c:v>-2E-3</c:v>
              </c:pt>
              <c:pt idx="9858">
                <c:v>-2E-3</c:v>
              </c:pt>
              <c:pt idx="9859">
                <c:v>-2E-3</c:v>
              </c:pt>
              <c:pt idx="9860">
                <c:v>-2E-3</c:v>
              </c:pt>
              <c:pt idx="9861">
                <c:v>-2E-3</c:v>
              </c:pt>
              <c:pt idx="9862">
                <c:v>-2E-3</c:v>
              </c:pt>
              <c:pt idx="9863">
                <c:v>-2E-3</c:v>
              </c:pt>
              <c:pt idx="9864">
                <c:v>-2E-3</c:v>
              </c:pt>
              <c:pt idx="9865">
                <c:v>-2E-3</c:v>
              </c:pt>
              <c:pt idx="9866">
                <c:v>-2E-3</c:v>
              </c:pt>
              <c:pt idx="9867">
                <c:v>-2E-3</c:v>
              </c:pt>
              <c:pt idx="9868">
                <c:v>-2E-3</c:v>
              </c:pt>
              <c:pt idx="9869">
                <c:v>-2E-3</c:v>
              </c:pt>
              <c:pt idx="9870">
                <c:v>-2E-3</c:v>
              </c:pt>
              <c:pt idx="9871">
                <c:v>-2E-3</c:v>
              </c:pt>
              <c:pt idx="9872">
                <c:v>-2E-3</c:v>
              </c:pt>
              <c:pt idx="9873">
                <c:v>-2E-3</c:v>
              </c:pt>
              <c:pt idx="9874">
                <c:v>-2E-3</c:v>
              </c:pt>
              <c:pt idx="9875">
                <c:v>-2E-3</c:v>
              </c:pt>
              <c:pt idx="9876">
                <c:v>-2E-3</c:v>
              </c:pt>
              <c:pt idx="9877">
                <c:v>-2E-3</c:v>
              </c:pt>
              <c:pt idx="9878">
                <c:v>-2E-3</c:v>
              </c:pt>
              <c:pt idx="9879">
                <c:v>-2E-3</c:v>
              </c:pt>
              <c:pt idx="9880">
                <c:v>-2E-3</c:v>
              </c:pt>
              <c:pt idx="9881">
                <c:v>-2E-3</c:v>
              </c:pt>
              <c:pt idx="9882">
                <c:v>-2E-3</c:v>
              </c:pt>
              <c:pt idx="9883">
                <c:v>-2E-3</c:v>
              </c:pt>
              <c:pt idx="9884">
                <c:v>-2E-3</c:v>
              </c:pt>
              <c:pt idx="9885">
                <c:v>-2E-3</c:v>
              </c:pt>
              <c:pt idx="9886">
                <c:v>-2E-3</c:v>
              </c:pt>
              <c:pt idx="9887">
                <c:v>-2E-3</c:v>
              </c:pt>
              <c:pt idx="9888">
                <c:v>-2E-3</c:v>
              </c:pt>
              <c:pt idx="9889">
                <c:v>-2E-3</c:v>
              </c:pt>
              <c:pt idx="9890">
                <c:v>-2E-3</c:v>
              </c:pt>
              <c:pt idx="9891">
                <c:v>-2E-3</c:v>
              </c:pt>
              <c:pt idx="9892">
                <c:v>-2E-3</c:v>
              </c:pt>
              <c:pt idx="9893">
                <c:v>-2E-3</c:v>
              </c:pt>
              <c:pt idx="9894">
                <c:v>-2E-3</c:v>
              </c:pt>
              <c:pt idx="9895">
                <c:v>-2E-3</c:v>
              </c:pt>
              <c:pt idx="9896">
                <c:v>-2E-3</c:v>
              </c:pt>
              <c:pt idx="9897">
                <c:v>-2E-3</c:v>
              </c:pt>
              <c:pt idx="9898">
                <c:v>-2E-3</c:v>
              </c:pt>
              <c:pt idx="9899">
                <c:v>-2E-3</c:v>
              </c:pt>
              <c:pt idx="9900">
                <c:v>-2E-3</c:v>
              </c:pt>
              <c:pt idx="9901">
                <c:v>-2E-3</c:v>
              </c:pt>
              <c:pt idx="9902">
                <c:v>-2E-3</c:v>
              </c:pt>
              <c:pt idx="9903">
                <c:v>-2E-3</c:v>
              </c:pt>
              <c:pt idx="9904">
                <c:v>-2E-3</c:v>
              </c:pt>
              <c:pt idx="9905">
                <c:v>-2E-3</c:v>
              </c:pt>
              <c:pt idx="9906">
                <c:v>-2E-3</c:v>
              </c:pt>
              <c:pt idx="9907">
                <c:v>-2E-3</c:v>
              </c:pt>
              <c:pt idx="9908">
                <c:v>-2E-3</c:v>
              </c:pt>
              <c:pt idx="9909">
                <c:v>-2E-3</c:v>
              </c:pt>
              <c:pt idx="9910">
                <c:v>-2E-3</c:v>
              </c:pt>
              <c:pt idx="9911">
                <c:v>-2E-3</c:v>
              </c:pt>
              <c:pt idx="9912">
                <c:v>-2E-3</c:v>
              </c:pt>
              <c:pt idx="9913">
                <c:v>-2E-3</c:v>
              </c:pt>
              <c:pt idx="9914">
                <c:v>-2E-3</c:v>
              </c:pt>
              <c:pt idx="9915">
                <c:v>-2E-3</c:v>
              </c:pt>
              <c:pt idx="9916">
                <c:v>-2E-3</c:v>
              </c:pt>
              <c:pt idx="9917">
                <c:v>-2E-3</c:v>
              </c:pt>
              <c:pt idx="9918">
                <c:v>-2E-3</c:v>
              </c:pt>
              <c:pt idx="9919">
                <c:v>-2E-3</c:v>
              </c:pt>
              <c:pt idx="9920">
                <c:v>-2E-3</c:v>
              </c:pt>
              <c:pt idx="9921">
                <c:v>-2E-3</c:v>
              </c:pt>
              <c:pt idx="9922">
                <c:v>-2E-3</c:v>
              </c:pt>
              <c:pt idx="9923">
                <c:v>-2E-3</c:v>
              </c:pt>
              <c:pt idx="9924">
                <c:v>-2E-3</c:v>
              </c:pt>
              <c:pt idx="9925">
                <c:v>-2E-3</c:v>
              </c:pt>
              <c:pt idx="9926">
                <c:v>-2E-3</c:v>
              </c:pt>
              <c:pt idx="9927">
                <c:v>-2E-3</c:v>
              </c:pt>
              <c:pt idx="9928">
                <c:v>-2E-3</c:v>
              </c:pt>
              <c:pt idx="9929">
                <c:v>-2E-3</c:v>
              </c:pt>
              <c:pt idx="9930">
                <c:v>-2E-3</c:v>
              </c:pt>
              <c:pt idx="9931">
                <c:v>-2E-3</c:v>
              </c:pt>
              <c:pt idx="9932">
                <c:v>-2E-3</c:v>
              </c:pt>
              <c:pt idx="9933">
                <c:v>-2E-3</c:v>
              </c:pt>
              <c:pt idx="9934">
                <c:v>-2E-3</c:v>
              </c:pt>
              <c:pt idx="9935">
                <c:v>-2E-3</c:v>
              </c:pt>
              <c:pt idx="9936">
                <c:v>-2E-3</c:v>
              </c:pt>
              <c:pt idx="9937">
                <c:v>-2E-3</c:v>
              </c:pt>
              <c:pt idx="9938">
                <c:v>-2E-3</c:v>
              </c:pt>
              <c:pt idx="9939">
                <c:v>-2E-3</c:v>
              </c:pt>
              <c:pt idx="9940">
                <c:v>-2E-3</c:v>
              </c:pt>
              <c:pt idx="9941">
                <c:v>-2E-3</c:v>
              </c:pt>
              <c:pt idx="9942">
                <c:v>-2E-3</c:v>
              </c:pt>
              <c:pt idx="9943">
                <c:v>-2E-3</c:v>
              </c:pt>
              <c:pt idx="9944">
                <c:v>-2E-3</c:v>
              </c:pt>
              <c:pt idx="9945">
                <c:v>-2E-3</c:v>
              </c:pt>
              <c:pt idx="9946">
                <c:v>-2E-3</c:v>
              </c:pt>
              <c:pt idx="9947">
                <c:v>-2E-3</c:v>
              </c:pt>
              <c:pt idx="9948">
                <c:v>-2E-3</c:v>
              </c:pt>
              <c:pt idx="9949">
                <c:v>-2E-3</c:v>
              </c:pt>
              <c:pt idx="9950">
                <c:v>-2E-3</c:v>
              </c:pt>
              <c:pt idx="9951">
                <c:v>-2E-3</c:v>
              </c:pt>
              <c:pt idx="9952">
                <c:v>-2E-3</c:v>
              </c:pt>
              <c:pt idx="9953">
                <c:v>-2E-3</c:v>
              </c:pt>
              <c:pt idx="9954">
                <c:v>-2E-3</c:v>
              </c:pt>
              <c:pt idx="9955">
                <c:v>-2E-3</c:v>
              </c:pt>
              <c:pt idx="9956">
                <c:v>-2E-3</c:v>
              </c:pt>
              <c:pt idx="9957">
                <c:v>-2E-3</c:v>
              </c:pt>
              <c:pt idx="9958">
                <c:v>-2E-3</c:v>
              </c:pt>
              <c:pt idx="9959">
                <c:v>-2E-3</c:v>
              </c:pt>
              <c:pt idx="9960">
                <c:v>-2E-3</c:v>
              </c:pt>
              <c:pt idx="9961">
                <c:v>-2E-3</c:v>
              </c:pt>
              <c:pt idx="9962">
                <c:v>-2E-3</c:v>
              </c:pt>
              <c:pt idx="9963">
                <c:v>-2E-3</c:v>
              </c:pt>
              <c:pt idx="9964">
                <c:v>-2E-3</c:v>
              </c:pt>
              <c:pt idx="9965">
                <c:v>-2E-3</c:v>
              </c:pt>
              <c:pt idx="9966">
                <c:v>-2E-3</c:v>
              </c:pt>
              <c:pt idx="9967">
                <c:v>-2E-3</c:v>
              </c:pt>
              <c:pt idx="9968">
                <c:v>-2E-3</c:v>
              </c:pt>
              <c:pt idx="9969">
                <c:v>-2E-3</c:v>
              </c:pt>
              <c:pt idx="9970">
                <c:v>-2E-3</c:v>
              </c:pt>
              <c:pt idx="9971">
                <c:v>-2E-3</c:v>
              </c:pt>
              <c:pt idx="9972">
                <c:v>-2E-3</c:v>
              </c:pt>
              <c:pt idx="9973">
                <c:v>-2E-3</c:v>
              </c:pt>
              <c:pt idx="9974">
                <c:v>-2E-3</c:v>
              </c:pt>
              <c:pt idx="9975">
                <c:v>-2E-3</c:v>
              </c:pt>
              <c:pt idx="9976">
                <c:v>-2E-3</c:v>
              </c:pt>
              <c:pt idx="9977">
                <c:v>-2E-3</c:v>
              </c:pt>
              <c:pt idx="9978">
                <c:v>-2E-3</c:v>
              </c:pt>
              <c:pt idx="9979">
                <c:v>-2E-3</c:v>
              </c:pt>
              <c:pt idx="9980">
                <c:v>-2E-3</c:v>
              </c:pt>
              <c:pt idx="9981">
                <c:v>-2E-3</c:v>
              </c:pt>
              <c:pt idx="9982">
                <c:v>-2E-3</c:v>
              </c:pt>
              <c:pt idx="9983">
                <c:v>-2E-3</c:v>
              </c:pt>
              <c:pt idx="9984">
                <c:v>-2E-3</c:v>
              </c:pt>
              <c:pt idx="9985">
                <c:v>-2E-3</c:v>
              </c:pt>
              <c:pt idx="9986">
                <c:v>-2E-3</c:v>
              </c:pt>
              <c:pt idx="9987">
                <c:v>-2E-3</c:v>
              </c:pt>
              <c:pt idx="9988">
                <c:v>-2E-3</c:v>
              </c:pt>
              <c:pt idx="9989">
                <c:v>-2E-3</c:v>
              </c:pt>
              <c:pt idx="9990">
                <c:v>-2E-3</c:v>
              </c:pt>
              <c:pt idx="9991">
                <c:v>-2E-3</c:v>
              </c:pt>
              <c:pt idx="9992">
                <c:v>-2E-3</c:v>
              </c:pt>
              <c:pt idx="9993">
                <c:v>-2E-3</c:v>
              </c:pt>
              <c:pt idx="9994">
                <c:v>-2E-3</c:v>
              </c:pt>
              <c:pt idx="9995">
                <c:v>-2E-3</c:v>
              </c:pt>
              <c:pt idx="9996">
                <c:v>-2E-3</c:v>
              </c:pt>
              <c:pt idx="9997">
                <c:v>-2E-3</c:v>
              </c:pt>
              <c:pt idx="9998">
                <c:v>-2E-3</c:v>
              </c:pt>
              <c:pt idx="9999">
                <c:v>-2E-3</c:v>
              </c:pt>
              <c:pt idx="10000">
                <c:v>-2E-3</c:v>
              </c:pt>
              <c:pt idx="10001">
                <c:v>-2E-3</c:v>
              </c:pt>
              <c:pt idx="10002">
                <c:v>-2E-3</c:v>
              </c:pt>
              <c:pt idx="10003">
                <c:v>-2E-3</c:v>
              </c:pt>
              <c:pt idx="10004">
                <c:v>-2E-3</c:v>
              </c:pt>
              <c:pt idx="10005">
                <c:v>-2E-3</c:v>
              </c:pt>
              <c:pt idx="10006">
                <c:v>-2E-3</c:v>
              </c:pt>
              <c:pt idx="10007">
                <c:v>-2E-3</c:v>
              </c:pt>
              <c:pt idx="10008">
                <c:v>-2E-3</c:v>
              </c:pt>
              <c:pt idx="10009">
                <c:v>-2E-3</c:v>
              </c:pt>
              <c:pt idx="10010">
                <c:v>-2E-3</c:v>
              </c:pt>
              <c:pt idx="10011">
                <c:v>-2E-3</c:v>
              </c:pt>
              <c:pt idx="10012">
                <c:v>-2E-3</c:v>
              </c:pt>
              <c:pt idx="10013">
                <c:v>-2E-3</c:v>
              </c:pt>
              <c:pt idx="10014">
                <c:v>-2E-3</c:v>
              </c:pt>
              <c:pt idx="10015">
                <c:v>-2E-3</c:v>
              </c:pt>
              <c:pt idx="10016">
                <c:v>-2E-3</c:v>
              </c:pt>
              <c:pt idx="10017">
                <c:v>-2E-3</c:v>
              </c:pt>
              <c:pt idx="10018">
                <c:v>-2E-3</c:v>
              </c:pt>
              <c:pt idx="10019">
                <c:v>-2E-3</c:v>
              </c:pt>
              <c:pt idx="10020">
                <c:v>-2E-3</c:v>
              </c:pt>
              <c:pt idx="10021">
                <c:v>-2E-3</c:v>
              </c:pt>
              <c:pt idx="10022">
                <c:v>-2E-3</c:v>
              </c:pt>
              <c:pt idx="10023">
                <c:v>-2E-3</c:v>
              </c:pt>
              <c:pt idx="10024">
                <c:v>-2E-3</c:v>
              </c:pt>
              <c:pt idx="10025">
                <c:v>-2E-3</c:v>
              </c:pt>
              <c:pt idx="10026">
                <c:v>-2E-3</c:v>
              </c:pt>
              <c:pt idx="10027">
                <c:v>-2E-3</c:v>
              </c:pt>
              <c:pt idx="10028">
                <c:v>-2E-3</c:v>
              </c:pt>
              <c:pt idx="10029">
                <c:v>-2E-3</c:v>
              </c:pt>
              <c:pt idx="10030">
                <c:v>-2E-3</c:v>
              </c:pt>
              <c:pt idx="10031">
                <c:v>-2E-3</c:v>
              </c:pt>
              <c:pt idx="10032">
                <c:v>-2E-3</c:v>
              </c:pt>
              <c:pt idx="10033">
                <c:v>-2E-3</c:v>
              </c:pt>
              <c:pt idx="10034">
                <c:v>-2E-3</c:v>
              </c:pt>
              <c:pt idx="10035">
                <c:v>-2E-3</c:v>
              </c:pt>
              <c:pt idx="10036">
                <c:v>-2E-3</c:v>
              </c:pt>
              <c:pt idx="10037">
                <c:v>-2E-3</c:v>
              </c:pt>
              <c:pt idx="10038">
                <c:v>-2E-3</c:v>
              </c:pt>
              <c:pt idx="10039">
                <c:v>-2E-3</c:v>
              </c:pt>
              <c:pt idx="10040">
                <c:v>-2E-3</c:v>
              </c:pt>
              <c:pt idx="10041">
                <c:v>-2E-3</c:v>
              </c:pt>
              <c:pt idx="10042">
                <c:v>-2E-3</c:v>
              </c:pt>
              <c:pt idx="10043">
                <c:v>-2E-3</c:v>
              </c:pt>
              <c:pt idx="10044">
                <c:v>-2E-3</c:v>
              </c:pt>
              <c:pt idx="10045">
                <c:v>-2E-3</c:v>
              </c:pt>
              <c:pt idx="10046">
                <c:v>-2E-3</c:v>
              </c:pt>
              <c:pt idx="10047">
                <c:v>-2E-3</c:v>
              </c:pt>
              <c:pt idx="10048">
                <c:v>-2E-3</c:v>
              </c:pt>
              <c:pt idx="10049">
                <c:v>-2E-3</c:v>
              </c:pt>
              <c:pt idx="10050">
                <c:v>-2E-3</c:v>
              </c:pt>
              <c:pt idx="10051">
                <c:v>-2E-3</c:v>
              </c:pt>
              <c:pt idx="10052">
                <c:v>-2E-3</c:v>
              </c:pt>
              <c:pt idx="10053">
                <c:v>-2E-3</c:v>
              </c:pt>
              <c:pt idx="10054">
                <c:v>-2E-3</c:v>
              </c:pt>
              <c:pt idx="10055">
                <c:v>-2E-3</c:v>
              </c:pt>
              <c:pt idx="10056">
                <c:v>-2E-3</c:v>
              </c:pt>
              <c:pt idx="10057">
                <c:v>-2E-3</c:v>
              </c:pt>
              <c:pt idx="10058">
                <c:v>-2E-3</c:v>
              </c:pt>
              <c:pt idx="10059">
                <c:v>-2E-3</c:v>
              </c:pt>
              <c:pt idx="10060">
                <c:v>-2E-3</c:v>
              </c:pt>
              <c:pt idx="10061">
                <c:v>-2E-3</c:v>
              </c:pt>
              <c:pt idx="10062">
                <c:v>-2E-3</c:v>
              </c:pt>
              <c:pt idx="10063">
                <c:v>-2E-3</c:v>
              </c:pt>
              <c:pt idx="10064">
                <c:v>-2E-3</c:v>
              </c:pt>
              <c:pt idx="10065">
                <c:v>-2E-3</c:v>
              </c:pt>
              <c:pt idx="10066">
                <c:v>-2E-3</c:v>
              </c:pt>
              <c:pt idx="10067">
                <c:v>-2E-3</c:v>
              </c:pt>
              <c:pt idx="10068">
                <c:v>-2E-3</c:v>
              </c:pt>
              <c:pt idx="10069">
                <c:v>-2E-3</c:v>
              </c:pt>
              <c:pt idx="10070">
                <c:v>-2E-3</c:v>
              </c:pt>
              <c:pt idx="10071">
                <c:v>-2E-3</c:v>
              </c:pt>
              <c:pt idx="10072">
                <c:v>-2E-3</c:v>
              </c:pt>
              <c:pt idx="10073">
                <c:v>-2E-3</c:v>
              </c:pt>
              <c:pt idx="10074">
                <c:v>-2E-3</c:v>
              </c:pt>
              <c:pt idx="10075">
                <c:v>-2E-3</c:v>
              </c:pt>
              <c:pt idx="10076">
                <c:v>-2E-3</c:v>
              </c:pt>
              <c:pt idx="10077">
                <c:v>-2E-3</c:v>
              </c:pt>
              <c:pt idx="10078">
                <c:v>-2E-3</c:v>
              </c:pt>
              <c:pt idx="10079">
                <c:v>-2E-3</c:v>
              </c:pt>
              <c:pt idx="10080">
                <c:v>-2E-3</c:v>
              </c:pt>
              <c:pt idx="10081">
                <c:v>-2E-3</c:v>
              </c:pt>
              <c:pt idx="10082">
                <c:v>-2E-3</c:v>
              </c:pt>
              <c:pt idx="10083">
                <c:v>-2E-3</c:v>
              </c:pt>
              <c:pt idx="10084">
                <c:v>-2E-3</c:v>
              </c:pt>
              <c:pt idx="10085">
                <c:v>-2E-3</c:v>
              </c:pt>
              <c:pt idx="10086">
                <c:v>-2E-3</c:v>
              </c:pt>
              <c:pt idx="10087">
                <c:v>-2E-3</c:v>
              </c:pt>
              <c:pt idx="10088">
                <c:v>-2E-3</c:v>
              </c:pt>
              <c:pt idx="10089">
                <c:v>-2E-3</c:v>
              </c:pt>
              <c:pt idx="10090">
                <c:v>-2E-3</c:v>
              </c:pt>
              <c:pt idx="10091">
                <c:v>-2E-3</c:v>
              </c:pt>
              <c:pt idx="10092">
                <c:v>-2E-3</c:v>
              </c:pt>
              <c:pt idx="10093">
                <c:v>-2E-3</c:v>
              </c:pt>
              <c:pt idx="10094">
                <c:v>-2E-3</c:v>
              </c:pt>
              <c:pt idx="10095">
                <c:v>-2E-3</c:v>
              </c:pt>
              <c:pt idx="10096">
                <c:v>-2E-3</c:v>
              </c:pt>
              <c:pt idx="10097">
                <c:v>-2E-3</c:v>
              </c:pt>
              <c:pt idx="10098">
                <c:v>-2E-3</c:v>
              </c:pt>
              <c:pt idx="10099">
                <c:v>-2E-3</c:v>
              </c:pt>
              <c:pt idx="10100">
                <c:v>-2E-3</c:v>
              </c:pt>
              <c:pt idx="10101">
                <c:v>-2E-3</c:v>
              </c:pt>
              <c:pt idx="10102">
                <c:v>-2E-3</c:v>
              </c:pt>
              <c:pt idx="10103">
                <c:v>-2E-3</c:v>
              </c:pt>
              <c:pt idx="10104">
                <c:v>-2E-3</c:v>
              </c:pt>
              <c:pt idx="10105">
                <c:v>-2E-3</c:v>
              </c:pt>
              <c:pt idx="10106">
                <c:v>-2E-3</c:v>
              </c:pt>
              <c:pt idx="10107">
                <c:v>-2E-3</c:v>
              </c:pt>
              <c:pt idx="10108">
                <c:v>-2E-3</c:v>
              </c:pt>
              <c:pt idx="10109">
                <c:v>-2E-3</c:v>
              </c:pt>
              <c:pt idx="10110">
                <c:v>-2E-3</c:v>
              </c:pt>
              <c:pt idx="10111">
                <c:v>-2E-3</c:v>
              </c:pt>
              <c:pt idx="10112">
                <c:v>-2E-3</c:v>
              </c:pt>
              <c:pt idx="10113">
                <c:v>-2E-3</c:v>
              </c:pt>
              <c:pt idx="10114">
                <c:v>-2E-3</c:v>
              </c:pt>
              <c:pt idx="10115">
                <c:v>-2E-3</c:v>
              </c:pt>
              <c:pt idx="10116">
                <c:v>-2E-3</c:v>
              </c:pt>
              <c:pt idx="10117">
                <c:v>-2E-3</c:v>
              </c:pt>
              <c:pt idx="10118">
                <c:v>-2E-3</c:v>
              </c:pt>
              <c:pt idx="10119">
                <c:v>-2E-3</c:v>
              </c:pt>
              <c:pt idx="10120">
                <c:v>-2E-3</c:v>
              </c:pt>
              <c:pt idx="10121">
                <c:v>-2E-3</c:v>
              </c:pt>
              <c:pt idx="10122">
                <c:v>-2E-3</c:v>
              </c:pt>
              <c:pt idx="10123">
                <c:v>-2E-3</c:v>
              </c:pt>
              <c:pt idx="10124">
                <c:v>-2E-3</c:v>
              </c:pt>
              <c:pt idx="10125">
                <c:v>-2E-3</c:v>
              </c:pt>
              <c:pt idx="10126">
                <c:v>-2E-3</c:v>
              </c:pt>
              <c:pt idx="10127">
                <c:v>-2E-3</c:v>
              </c:pt>
              <c:pt idx="10128">
                <c:v>-2E-3</c:v>
              </c:pt>
              <c:pt idx="10129">
                <c:v>-2E-3</c:v>
              </c:pt>
              <c:pt idx="10130">
                <c:v>-2E-3</c:v>
              </c:pt>
              <c:pt idx="10131">
                <c:v>-2E-3</c:v>
              </c:pt>
              <c:pt idx="10132">
                <c:v>-2E-3</c:v>
              </c:pt>
              <c:pt idx="10133">
                <c:v>-2E-3</c:v>
              </c:pt>
              <c:pt idx="10134">
                <c:v>-2E-3</c:v>
              </c:pt>
              <c:pt idx="10135">
                <c:v>-2E-3</c:v>
              </c:pt>
              <c:pt idx="10136">
                <c:v>-2E-3</c:v>
              </c:pt>
              <c:pt idx="10137">
                <c:v>-2E-3</c:v>
              </c:pt>
              <c:pt idx="10138">
                <c:v>-2E-3</c:v>
              </c:pt>
              <c:pt idx="10139">
                <c:v>-2E-3</c:v>
              </c:pt>
              <c:pt idx="10140">
                <c:v>-2E-3</c:v>
              </c:pt>
              <c:pt idx="10141">
                <c:v>-2E-3</c:v>
              </c:pt>
              <c:pt idx="10142">
                <c:v>-2E-3</c:v>
              </c:pt>
              <c:pt idx="10143">
                <c:v>-2E-3</c:v>
              </c:pt>
              <c:pt idx="10144">
                <c:v>-2E-3</c:v>
              </c:pt>
              <c:pt idx="10145">
                <c:v>-2E-3</c:v>
              </c:pt>
              <c:pt idx="10146">
                <c:v>-2E-3</c:v>
              </c:pt>
              <c:pt idx="10147">
                <c:v>-2E-3</c:v>
              </c:pt>
              <c:pt idx="10148">
                <c:v>-2E-3</c:v>
              </c:pt>
              <c:pt idx="10149">
                <c:v>-2E-3</c:v>
              </c:pt>
              <c:pt idx="10150">
                <c:v>-2E-3</c:v>
              </c:pt>
              <c:pt idx="10151">
                <c:v>-2E-3</c:v>
              </c:pt>
              <c:pt idx="10152">
                <c:v>-2E-3</c:v>
              </c:pt>
              <c:pt idx="10153">
                <c:v>-2E-3</c:v>
              </c:pt>
              <c:pt idx="10154">
                <c:v>-2E-3</c:v>
              </c:pt>
              <c:pt idx="10155">
                <c:v>-2E-3</c:v>
              </c:pt>
              <c:pt idx="10156">
                <c:v>-2E-3</c:v>
              </c:pt>
              <c:pt idx="10157">
                <c:v>-2E-3</c:v>
              </c:pt>
              <c:pt idx="10158">
                <c:v>-2E-3</c:v>
              </c:pt>
              <c:pt idx="10159">
                <c:v>-2E-3</c:v>
              </c:pt>
              <c:pt idx="10160">
                <c:v>-2E-3</c:v>
              </c:pt>
              <c:pt idx="10161">
                <c:v>-2E-3</c:v>
              </c:pt>
              <c:pt idx="10162">
                <c:v>-2E-3</c:v>
              </c:pt>
              <c:pt idx="10163">
                <c:v>-2E-3</c:v>
              </c:pt>
              <c:pt idx="10164">
                <c:v>-2E-3</c:v>
              </c:pt>
              <c:pt idx="10165">
                <c:v>-2E-3</c:v>
              </c:pt>
              <c:pt idx="10166">
                <c:v>-2E-3</c:v>
              </c:pt>
              <c:pt idx="10167">
                <c:v>-2E-3</c:v>
              </c:pt>
              <c:pt idx="10168">
                <c:v>-2E-3</c:v>
              </c:pt>
              <c:pt idx="10169">
                <c:v>-2E-3</c:v>
              </c:pt>
              <c:pt idx="10170">
                <c:v>-2E-3</c:v>
              </c:pt>
              <c:pt idx="10171">
                <c:v>-2E-3</c:v>
              </c:pt>
              <c:pt idx="10172">
                <c:v>-2E-3</c:v>
              </c:pt>
              <c:pt idx="10173">
                <c:v>-2E-3</c:v>
              </c:pt>
              <c:pt idx="10174">
                <c:v>-2E-3</c:v>
              </c:pt>
              <c:pt idx="10175">
                <c:v>-2E-3</c:v>
              </c:pt>
              <c:pt idx="10176">
                <c:v>-2E-3</c:v>
              </c:pt>
              <c:pt idx="10177">
                <c:v>-2E-3</c:v>
              </c:pt>
              <c:pt idx="10178">
                <c:v>-2E-3</c:v>
              </c:pt>
              <c:pt idx="10179">
                <c:v>-2E-3</c:v>
              </c:pt>
              <c:pt idx="10180">
                <c:v>-2E-3</c:v>
              </c:pt>
              <c:pt idx="10181">
                <c:v>-2E-3</c:v>
              </c:pt>
              <c:pt idx="10182">
                <c:v>-2E-3</c:v>
              </c:pt>
              <c:pt idx="10183">
                <c:v>-2E-3</c:v>
              </c:pt>
              <c:pt idx="10184">
                <c:v>-2E-3</c:v>
              </c:pt>
              <c:pt idx="10185">
                <c:v>-2E-3</c:v>
              </c:pt>
              <c:pt idx="10186">
                <c:v>-2E-3</c:v>
              </c:pt>
              <c:pt idx="10187">
                <c:v>-2E-3</c:v>
              </c:pt>
              <c:pt idx="10188">
                <c:v>-2E-3</c:v>
              </c:pt>
              <c:pt idx="10189">
                <c:v>-2E-3</c:v>
              </c:pt>
              <c:pt idx="10190">
                <c:v>-2E-3</c:v>
              </c:pt>
              <c:pt idx="10191">
                <c:v>-2E-3</c:v>
              </c:pt>
              <c:pt idx="10192">
                <c:v>-2E-3</c:v>
              </c:pt>
              <c:pt idx="10193">
                <c:v>-2E-3</c:v>
              </c:pt>
              <c:pt idx="10194">
                <c:v>-2E-3</c:v>
              </c:pt>
              <c:pt idx="10195">
                <c:v>-2E-3</c:v>
              </c:pt>
              <c:pt idx="10196">
                <c:v>-2E-3</c:v>
              </c:pt>
              <c:pt idx="10197">
                <c:v>-2E-3</c:v>
              </c:pt>
              <c:pt idx="10198">
                <c:v>-2E-3</c:v>
              </c:pt>
              <c:pt idx="10199">
                <c:v>-2E-3</c:v>
              </c:pt>
              <c:pt idx="10200">
                <c:v>-2E-3</c:v>
              </c:pt>
              <c:pt idx="10201">
                <c:v>-2E-3</c:v>
              </c:pt>
              <c:pt idx="10202">
                <c:v>-2E-3</c:v>
              </c:pt>
              <c:pt idx="10203">
                <c:v>-2E-3</c:v>
              </c:pt>
              <c:pt idx="10204">
                <c:v>-2E-3</c:v>
              </c:pt>
              <c:pt idx="10205">
                <c:v>-2E-3</c:v>
              </c:pt>
              <c:pt idx="10206">
                <c:v>-2E-3</c:v>
              </c:pt>
              <c:pt idx="10207">
                <c:v>-2E-3</c:v>
              </c:pt>
              <c:pt idx="10208">
                <c:v>-2E-3</c:v>
              </c:pt>
              <c:pt idx="10209">
                <c:v>-2E-3</c:v>
              </c:pt>
              <c:pt idx="10210">
                <c:v>-2E-3</c:v>
              </c:pt>
              <c:pt idx="10211">
                <c:v>-2E-3</c:v>
              </c:pt>
              <c:pt idx="10212">
                <c:v>-2E-3</c:v>
              </c:pt>
              <c:pt idx="10213">
                <c:v>-2E-3</c:v>
              </c:pt>
              <c:pt idx="10214">
                <c:v>-2E-3</c:v>
              </c:pt>
              <c:pt idx="10215">
                <c:v>-2E-3</c:v>
              </c:pt>
              <c:pt idx="10216">
                <c:v>-2E-3</c:v>
              </c:pt>
              <c:pt idx="10217">
                <c:v>-2E-3</c:v>
              </c:pt>
              <c:pt idx="10218">
                <c:v>-2E-3</c:v>
              </c:pt>
              <c:pt idx="10219">
                <c:v>-2E-3</c:v>
              </c:pt>
              <c:pt idx="10220">
                <c:v>-2E-3</c:v>
              </c:pt>
              <c:pt idx="10221">
                <c:v>-2E-3</c:v>
              </c:pt>
              <c:pt idx="10222">
                <c:v>-2E-3</c:v>
              </c:pt>
              <c:pt idx="10223">
                <c:v>-2E-3</c:v>
              </c:pt>
              <c:pt idx="10224">
                <c:v>-2E-3</c:v>
              </c:pt>
              <c:pt idx="10225">
                <c:v>-2E-3</c:v>
              </c:pt>
              <c:pt idx="10226">
                <c:v>-2E-3</c:v>
              </c:pt>
              <c:pt idx="10227">
                <c:v>-2E-3</c:v>
              </c:pt>
              <c:pt idx="10228">
                <c:v>-2E-3</c:v>
              </c:pt>
              <c:pt idx="10229">
                <c:v>-2E-3</c:v>
              </c:pt>
              <c:pt idx="10230">
                <c:v>-2E-3</c:v>
              </c:pt>
              <c:pt idx="10231">
                <c:v>-2E-3</c:v>
              </c:pt>
              <c:pt idx="10232">
                <c:v>-2E-3</c:v>
              </c:pt>
              <c:pt idx="10233">
                <c:v>-2E-3</c:v>
              </c:pt>
              <c:pt idx="10234">
                <c:v>-2E-3</c:v>
              </c:pt>
              <c:pt idx="10235">
                <c:v>-2E-3</c:v>
              </c:pt>
              <c:pt idx="10236">
                <c:v>-2E-3</c:v>
              </c:pt>
              <c:pt idx="10237">
                <c:v>-2E-3</c:v>
              </c:pt>
              <c:pt idx="10238">
                <c:v>-2E-3</c:v>
              </c:pt>
              <c:pt idx="10239">
                <c:v>-2E-3</c:v>
              </c:pt>
              <c:pt idx="10240">
                <c:v>-2E-3</c:v>
              </c:pt>
              <c:pt idx="10241">
                <c:v>-2E-3</c:v>
              </c:pt>
              <c:pt idx="10242">
                <c:v>-2E-3</c:v>
              </c:pt>
              <c:pt idx="10243">
                <c:v>-2E-3</c:v>
              </c:pt>
              <c:pt idx="10244">
                <c:v>-2E-3</c:v>
              </c:pt>
              <c:pt idx="10245">
                <c:v>-2E-3</c:v>
              </c:pt>
              <c:pt idx="10246">
                <c:v>-2E-3</c:v>
              </c:pt>
              <c:pt idx="10247">
                <c:v>-2E-3</c:v>
              </c:pt>
              <c:pt idx="10248">
                <c:v>-2E-3</c:v>
              </c:pt>
              <c:pt idx="10249">
                <c:v>-2E-3</c:v>
              </c:pt>
              <c:pt idx="10250">
                <c:v>-2E-3</c:v>
              </c:pt>
              <c:pt idx="10251">
                <c:v>-2E-3</c:v>
              </c:pt>
              <c:pt idx="10252">
                <c:v>-2E-3</c:v>
              </c:pt>
              <c:pt idx="10253">
                <c:v>-2E-3</c:v>
              </c:pt>
              <c:pt idx="10254">
                <c:v>-2E-3</c:v>
              </c:pt>
              <c:pt idx="10255">
                <c:v>-2E-3</c:v>
              </c:pt>
              <c:pt idx="10256">
                <c:v>-2E-3</c:v>
              </c:pt>
              <c:pt idx="10257">
                <c:v>-2E-3</c:v>
              </c:pt>
              <c:pt idx="10258">
                <c:v>-2E-3</c:v>
              </c:pt>
              <c:pt idx="10259">
                <c:v>-2E-3</c:v>
              </c:pt>
              <c:pt idx="10260">
                <c:v>-2E-3</c:v>
              </c:pt>
              <c:pt idx="10261">
                <c:v>-2E-3</c:v>
              </c:pt>
              <c:pt idx="10262">
                <c:v>-2E-3</c:v>
              </c:pt>
              <c:pt idx="10263">
                <c:v>-2E-3</c:v>
              </c:pt>
              <c:pt idx="10264">
                <c:v>-2E-3</c:v>
              </c:pt>
              <c:pt idx="10265">
                <c:v>-2E-3</c:v>
              </c:pt>
              <c:pt idx="10266">
                <c:v>-2E-3</c:v>
              </c:pt>
              <c:pt idx="10267">
                <c:v>-2E-3</c:v>
              </c:pt>
              <c:pt idx="10268">
                <c:v>-2E-3</c:v>
              </c:pt>
              <c:pt idx="10269">
                <c:v>-2E-3</c:v>
              </c:pt>
              <c:pt idx="10270">
                <c:v>-2E-3</c:v>
              </c:pt>
              <c:pt idx="10271">
                <c:v>-2E-3</c:v>
              </c:pt>
              <c:pt idx="10272">
                <c:v>-2E-3</c:v>
              </c:pt>
              <c:pt idx="10273">
                <c:v>-2E-3</c:v>
              </c:pt>
              <c:pt idx="10274">
                <c:v>-2E-3</c:v>
              </c:pt>
              <c:pt idx="10275">
                <c:v>-2E-3</c:v>
              </c:pt>
              <c:pt idx="10276">
                <c:v>-2E-3</c:v>
              </c:pt>
              <c:pt idx="10277">
                <c:v>-2E-3</c:v>
              </c:pt>
              <c:pt idx="10278">
                <c:v>-2E-3</c:v>
              </c:pt>
              <c:pt idx="10279">
                <c:v>-2E-3</c:v>
              </c:pt>
              <c:pt idx="10280">
                <c:v>-2E-3</c:v>
              </c:pt>
              <c:pt idx="10281">
                <c:v>-2E-3</c:v>
              </c:pt>
              <c:pt idx="10282">
                <c:v>-2E-3</c:v>
              </c:pt>
              <c:pt idx="10283">
                <c:v>-2E-3</c:v>
              </c:pt>
              <c:pt idx="10284">
                <c:v>-2E-3</c:v>
              </c:pt>
              <c:pt idx="10285">
                <c:v>-2E-3</c:v>
              </c:pt>
              <c:pt idx="10286">
                <c:v>-2E-3</c:v>
              </c:pt>
              <c:pt idx="10287">
                <c:v>-2E-3</c:v>
              </c:pt>
              <c:pt idx="10288">
                <c:v>-2E-3</c:v>
              </c:pt>
              <c:pt idx="10289">
                <c:v>-2E-3</c:v>
              </c:pt>
              <c:pt idx="10290">
                <c:v>-2E-3</c:v>
              </c:pt>
              <c:pt idx="10291">
                <c:v>-2E-3</c:v>
              </c:pt>
              <c:pt idx="10292">
                <c:v>-2E-3</c:v>
              </c:pt>
              <c:pt idx="10293">
                <c:v>-2E-3</c:v>
              </c:pt>
              <c:pt idx="10294">
                <c:v>-2E-3</c:v>
              </c:pt>
              <c:pt idx="10295">
                <c:v>-2E-3</c:v>
              </c:pt>
              <c:pt idx="10296">
                <c:v>-2E-3</c:v>
              </c:pt>
              <c:pt idx="10297">
                <c:v>-2E-3</c:v>
              </c:pt>
              <c:pt idx="10298">
                <c:v>-2E-3</c:v>
              </c:pt>
              <c:pt idx="10299">
                <c:v>-2E-3</c:v>
              </c:pt>
              <c:pt idx="10300">
                <c:v>-2E-3</c:v>
              </c:pt>
              <c:pt idx="10301">
                <c:v>-2E-3</c:v>
              </c:pt>
              <c:pt idx="10302">
                <c:v>-2E-3</c:v>
              </c:pt>
              <c:pt idx="10303">
                <c:v>-2E-3</c:v>
              </c:pt>
              <c:pt idx="10304">
                <c:v>-2E-3</c:v>
              </c:pt>
              <c:pt idx="10305">
                <c:v>-2E-3</c:v>
              </c:pt>
              <c:pt idx="10306">
                <c:v>-2E-3</c:v>
              </c:pt>
              <c:pt idx="10307">
                <c:v>-2E-3</c:v>
              </c:pt>
              <c:pt idx="10308">
                <c:v>-2E-3</c:v>
              </c:pt>
              <c:pt idx="10309">
                <c:v>-2E-3</c:v>
              </c:pt>
              <c:pt idx="10310">
                <c:v>-2E-3</c:v>
              </c:pt>
              <c:pt idx="10311">
                <c:v>-2E-3</c:v>
              </c:pt>
              <c:pt idx="10312">
                <c:v>-2E-3</c:v>
              </c:pt>
              <c:pt idx="10313">
                <c:v>-2E-3</c:v>
              </c:pt>
              <c:pt idx="10314">
                <c:v>-2E-3</c:v>
              </c:pt>
              <c:pt idx="10315">
                <c:v>-2E-3</c:v>
              </c:pt>
              <c:pt idx="10316">
                <c:v>-2E-3</c:v>
              </c:pt>
              <c:pt idx="10317">
                <c:v>-2E-3</c:v>
              </c:pt>
              <c:pt idx="10318">
                <c:v>-2E-3</c:v>
              </c:pt>
              <c:pt idx="10319">
                <c:v>-2E-3</c:v>
              </c:pt>
              <c:pt idx="10320">
                <c:v>-2E-3</c:v>
              </c:pt>
              <c:pt idx="10321">
                <c:v>-2E-3</c:v>
              </c:pt>
              <c:pt idx="10322">
                <c:v>-2E-3</c:v>
              </c:pt>
              <c:pt idx="10323">
                <c:v>-2E-3</c:v>
              </c:pt>
              <c:pt idx="10324">
                <c:v>-2E-3</c:v>
              </c:pt>
              <c:pt idx="10325">
                <c:v>-2E-3</c:v>
              </c:pt>
              <c:pt idx="10326">
                <c:v>-2E-3</c:v>
              </c:pt>
              <c:pt idx="10327">
                <c:v>-2E-3</c:v>
              </c:pt>
              <c:pt idx="10328">
                <c:v>-2E-3</c:v>
              </c:pt>
              <c:pt idx="10329">
                <c:v>-2E-3</c:v>
              </c:pt>
              <c:pt idx="10330">
                <c:v>-2E-3</c:v>
              </c:pt>
              <c:pt idx="10331">
                <c:v>-2E-3</c:v>
              </c:pt>
              <c:pt idx="10332">
                <c:v>-2E-3</c:v>
              </c:pt>
              <c:pt idx="10333">
                <c:v>-2E-3</c:v>
              </c:pt>
              <c:pt idx="10334">
                <c:v>-2E-3</c:v>
              </c:pt>
              <c:pt idx="10335">
                <c:v>-2E-3</c:v>
              </c:pt>
              <c:pt idx="10336">
                <c:v>-2E-3</c:v>
              </c:pt>
              <c:pt idx="10337">
                <c:v>-2E-3</c:v>
              </c:pt>
              <c:pt idx="10338">
                <c:v>-2E-3</c:v>
              </c:pt>
              <c:pt idx="10339">
                <c:v>-2E-3</c:v>
              </c:pt>
              <c:pt idx="10340">
                <c:v>-2E-3</c:v>
              </c:pt>
              <c:pt idx="10341">
                <c:v>-2E-3</c:v>
              </c:pt>
              <c:pt idx="10342">
                <c:v>-2E-3</c:v>
              </c:pt>
              <c:pt idx="10343">
                <c:v>-2E-3</c:v>
              </c:pt>
              <c:pt idx="10344">
                <c:v>-2E-3</c:v>
              </c:pt>
              <c:pt idx="10345">
                <c:v>-2E-3</c:v>
              </c:pt>
              <c:pt idx="10346">
                <c:v>-2E-3</c:v>
              </c:pt>
              <c:pt idx="10347">
                <c:v>-2E-3</c:v>
              </c:pt>
              <c:pt idx="10348">
                <c:v>-2E-3</c:v>
              </c:pt>
              <c:pt idx="10349">
                <c:v>-2E-3</c:v>
              </c:pt>
              <c:pt idx="10350">
                <c:v>-2E-3</c:v>
              </c:pt>
              <c:pt idx="10351">
                <c:v>-2E-3</c:v>
              </c:pt>
              <c:pt idx="10352">
                <c:v>-2E-3</c:v>
              </c:pt>
              <c:pt idx="10353">
                <c:v>-2E-3</c:v>
              </c:pt>
              <c:pt idx="10354">
                <c:v>-2E-3</c:v>
              </c:pt>
              <c:pt idx="10355">
                <c:v>-2E-3</c:v>
              </c:pt>
              <c:pt idx="10356">
                <c:v>-2E-3</c:v>
              </c:pt>
              <c:pt idx="10357">
                <c:v>-2E-3</c:v>
              </c:pt>
              <c:pt idx="10358">
                <c:v>-2E-3</c:v>
              </c:pt>
              <c:pt idx="10359">
                <c:v>-2E-3</c:v>
              </c:pt>
              <c:pt idx="10360">
                <c:v>-2E-3</c:v>
              </c:pt>
              <c:pt idx="10361">
                <c:v>-2E-3</c:v>
              </c:pt>
              <c:pt idx="10362">
                <c:v>-2E-3</c:v>
              </c:pt>
              <c:pt idx="10363">
                <c:v>-2E-3</c:v>
              </c:pt>
              <c:pt idx="10364">
                <c:v>-2E-3</c:v>
              </c:pt>
              <c:pt idx="10365">
                <c:v>-2E-3</c:v>
              </c:pt>
              <c:pt idx="10366">
                <c:v>-2E-3</c:v>
              </c:pt>
              <c:pt idx="10367">
                <c:v>-2E-3</c:v>
              </c:pt>
              <c:pt idx="10368">
                <c:v>-2E-3</c:v>
              </c:pt>
              <c:pt idx="10369">
                <c:v>-2E-3</c:v>
              </c:pt>
              <c:pt idx="10370">
                <c:v>-2E-3</c:v>
              </c:pt>
              <c:pt idx="10371">
                <c:v>-2E-3</c:v>
              </c:pt>
              <c:pt idx="10372">
                <c:v>-2E-3</c:v>
              </c:pt>
              <c:pt idx="10373">
                <c:v>-2E-3</c:v>
              </c:pt>
              <c:pt idx="10374">
                <c:v>-2E-3</c:v>
              </c:pt>
              <c:pt idx="10375">
                <c:v>-2E-3</c:v>
              </c:pt>
              <c:pt idx="10376">
                <c:v>-2E-3</c:v>
              </c:pt>
              <c:pt idx="10377">
                <c:v>-2E-3</c:v>
              </c:pt>
              <c:pt idx="10378">
                <c:v>-2E-3</c:v>
              </c:pt>
              <c:pt idx="10379">
                <c:v>-2E-3</c:v>
              </c:pt>
              <c:pt idx="10380">
                <c:v>-2E-3</c:v>
              </c:pt>
              <c:pt idx="10381">
                <c:v>-2E-3</c:v>
              </c:pt>
              <c:pt idx="10382">
                <c:v>-2E-3</c:v>
              </c:pt>
              <c:pt idx="10383">
                <c:v>-2E-3</c:v>
              </c:pt>
              <c:pt idx="10384">
                <c:v>-2E-3</c:v>
              </c:pt>
              <c:pt idx="10385">
                <c:v>-2E-3</c:v>
              </c:pt>
              <c:pt idx="10386">
                <c:v>-2E-3</c:v>
              </c:pt>
              <c:pt idx="10387">
                <c:v>-2E-3</c:v>
              </c:pt>
              <c:pt idx="10388">
                <c:v>-2E-3</c:v>
              </c:pt>
              <c:pt idx="10389">
                <c:v>-2E-3</c:v>
              </c:pt>
              <c:pt idx="10390">
                <c:v>-2E-3</c:v>
              </c:pt>
              <c:pt idx="10391">
                <c:v>-2E-3</c:v>
              </c:pt>
              <c:pt idx="10392">
                <c:v>-2E-3</c:v>
              </c:pt>
              <c:pt idx="10393">
                <c:v>-2E-3</c:v>
              </c:pt>
              <c:pt idx="10394">
                <c:v>-2E-3</c:v>
              </c:pt>
              <c:pt idx="10395">
                <c:v>-2E-3</c:v>
              </c:pt>
              <c:pt idx="10396">
                <c:v>-2E-3</c:v>
              </c:pt>
              <c:pt idx="10397">
                <c:v>-2E-3</c:v>
              </c:pt>
              <c:pt idx="10398">
                <c:v>-2E-3</c:v>
              </c:pt>
              <c:pt idx="10399">
                <c:v>-2E-3</c:v>
              </c:pt>
              <c:pt idx="10400">
                <c:v>-2E-3</c:v>
              </c:pt>
              <c:pt idx="10401">
                <c:v>-2E-3</c:v>
              </c:pt>
              <c:pt idx="10402">
                <c:v>-2E-3</c:v>
              </c:pt>
              <c:pt idx="10403">
                <c:v>-2E-3</c:v>
              </c:pt>
              <c:pt idx="10404">
                <c:v>-2E-3</c:v>
              </c:pt>
              <c:pt idx="10405">
                <c:v>-2E-3</c:v>
              </c:pt>
              <c:pt idx="10406">
                <c:v>-2E-3</c:v>
              </c:pt>
              <c:pt idx="10407">
                <c:v>-2E-3</c:v>
              </c:pt>
              <c:pt idx="10408">
                <c:v>-2E-3</c:v>
              </c:pt>
              <c:pt idx="10409">
                <c:v>-2E-3</c:v>
              </c:pt>
              <c:pt idx="10410">
                <c:v>-2E-3</c:v>
              </c:pt>
              <c:pt idx="10411">
                <c:v>-2E-3</c:v>
              </c:pt>
              <c:pt idx="10412">
                <c:v>-2E-3</c:v>
              </c:pt>
              <c:pt idx="10413">
                <c:v>-2E-3</c:v>
              </c:pt>
              <c:pt idx="10414">
                <c:v>-2E-3</c:v>
              </c:pt>
              <c:pt idx="10415">
                <c:v>-2E-3</c:v>
              </c:pt>
              <c:pt idx="10416">
                <c:v>-2E-3</c:v>
              </c:pt>
              <c:pt idx="10417">
                <c:v>-2E-3</c:v>
              </c:pt>
              <c:pt idx="10418">
                <c:v>-2E-3</c:v>
              </c:pt>
              <c:pt idx="10419">
                <c:v>-2E-3</c:v>
              </c:pt>
              <c:pt idx="10420">
                <c:v>-2E-3</c:v>
              </c:pt>
              <c:pt idx="10421">
                <c:v>-2E-3</c:v>
              </c:pt>
              <c:pt idx="10422">
                <c:v>-2E-3</c:v>
              </c:pt>
              <c:pt idx="10423">
                <c:v>-2E-3</c:v>
              </c:pt>
              <c:pt idx="10424">
                <c:v>-2E-3</c:v>
              </c:pt>
              <c:pt idx="10425">
                <c:v>-2E-3</c:v>
              </c:pt>
              <c:pt idx="10426">
                <c:v>-2E-3</c:v>
              </c:pt>
              <c:pt idx="10427">
                <c:v>-2E-3</c:v>
              </c:pt>
              <c:pt idx="10428">
                <c:v>-2E-3</c:v>
              </c:pt>
              <c:pt idx="10429">
                <c:v>-2E-3</c:v>
              </c:pt>
              <c:pt idx="10430">
                <c:v>-2E-3</c:v>
              </c:pt>
              <c:pt idx="10431">
                <c:v>-2E-3</c:v>
              </c:pt>
              <c:pt idx="10432">
                <c:v>-2E-3</c:v>
              </c:pt>
              <c:pt idx="10433">
                <c:v>-2E-3</c:v>
              </c:pt>
              <c:pt idx="10434">
                <c:v>-2E-3</c:v>
              </c:pt>
              <c:pt idx="10435">
                <c:v>-2E-3</c:v>
              </c:pt>
              <c:pt idx="10436">
                <c:v>-2E-3</c:v>
              </c:pt>
              <c:pt idx="10437">
                <c:v>-2E-3</c:v>
              </c:pt>
              <c:pt idx="10438">
                <c:v>-2E-3</c:v>
              </c:pt>
              <c:pt idx="10439">
                <c:v>-2E-3</c:v>
              </c:pt>
              <c:pt idx="10440">
                <c:v>-2E-3</c:v>
              </c:pt>
              <c:pt idx="10441">
                <c:v>-2E-3</c:v>
              </c:pt>
              <c:pt idx="10442">
                <c:v>-2E-3</c:v>
              </c:pt>
              <c:pt idx="10443">
                <c:v>-2E-3</c:v>
              </c:pt>
              <c:pt idx="10444">
                <c:v>-2E-3</c:v>
              </c:pt>
              <c:pt idx="10445">
                <c:v>-2E-3</c:v>
              </c:pt>
              <c:pt idx="10446">
                <c:v>-2E-3</c:v>
              </c:pt>
              <c:pt idx="10447">
                <c:v>-2E-3</c:v>
              </c:pt>
              <c:pt idx="10448">
                <c:v>-2E-3</c:v>
              </c:pt>
              <c:pt idx="10449">
                <c:v>-2E-3</c:v>
              </c:pt>
              <c:pt idx="10450">
                <c:v>-2E-3</c:v>
              </c:pt>
              <c:pt idx="10451">
                <c:v>-2E-3</c:v>
              </c:pt>
              <c:pt idx="10452">
                <c:v>-2E-3</c:v>
              </c:pt>
              <c:pt idx="10453">
                <c:v>-2E-3</c:v>
              </c:pt>
              <c:pt idx="10454">
                <c:v>-2E-3</c:v>
              </c:pt>
              <c:pt idx="10455">
                <c:v>-2E-3</c:v>
              </c:pt>
              <c:pt idx="10456">
                <c:v>-2E-3</c:v>
              </c:pt>
              <c:pt idx="10457">
                <c:v>-2E-3</c:v>
              </c:pt>
              <c:pt idx="10458">
                <c:v>-2E-3</c:v>
              </c:pt>
              <c:pt idx="10459">
                <c:v>-2E-3</c:v>
              </c:pt>
              <c:pt idx="10460">
                <c:v>-2E-3</c:v>
              </c:pt>
              <c:pt idx="10461">
                <c:v>-2E-3</c:v>
              </c:pt>
              <c:pt idx="10462">
                <c:v>-2E-3</c:v>
              </c:pt>
              <c:pt idx="10463">
                <c:v>-2E-3</c:v>
              </c:pt>
              <c:pt idx="10464">
                <c:v>-2E-3</c:v>
              </c:pt>
              <c:pt idx="10465">
                <c:v>-2E-3</c:v>
              </c:pt>
              <c:pt idx="10466">
                <c:v>-2E-3</c:v>
              </c:pt>
              <c:pt idx="10467">
                <c:v>-2E-3</c:v>
              </c:pt>
              <c:pt idx="10468">
                <c:v>-2E-3</c:v>
              </c:pt>
              <c:pt idx="10469">
                <c:v>-2E-3</c:v>
              </c:pt>
              <c:pt idx="10470">
                <c:v>-2E-3</c:v>
              </c:pt>
              <c:pt idx="10471">
                <c:v>-2E-3</c:v>
              </c:pt>
              <c:pt idx="10472">
                <c:v>-2E-3</c:v>
              </c:pt>
              <c:pt idx="10473">
                <c:v>-2E-3</c:v>
              </c:pt>
              <c:pt idx="10474">
                <c:v>-2E-3</c:v>
              </c:pt>
              <c:pt idx="10475">
                <c:v>-2E-3</c:v>
              </c:pt>
              <c:pt idx="10476">
                <c:v>-2E-3</c:v>
              </c:pt>
              <c:pt idx="10477">
                <c:v>-2E-3</c:v>
              </c:pt>
              <c:pt idx="10478">
                <c:v>-2E-3</c:v>
              </c:pt>
              <c:pt idx="10479">
                <c:v>-2E-3</c:v>
              </c:pt>
              <c:pt idx="10480">
                <c:v>-2E-3</c:v>
              </c:pt>
              <c:pt idx="10481">
                <c:v>-2E-3</c:v>
              </c:pt>
              <c:pt idx="10482">
                <c:v>-2E-3</c:v>
              </c:pt>
              <c:pt idx="10483">
                <c:v>-2E-3</c:v>
              </c:pt>
              <c:pt idx="10484">
                <c:v>-2E-3</c:v>
              </c:pt>
              <c:pt idx="10485">
                <c:v>-2E-3</c:v>
              </c:pt>
              <c:pt idx="10486">
                <c:v>-2E-3</c:v>
              </c:pt>
              <c:pt idx="10487">
                <c:v>-2E-3</c:v>
              </c:pt>
              <c:pt idx="10488">
                <c:v>-2E-3</c:v>
              </c:pt>
              <c:pt idx="10489">
                <c:v>-2E-3</c:v>
              </c:pt>
              <c:pt idx="10490">
                <c:v>-2E-3</c:v>
              </c:pt>
              <c:pt idx="10491">
                <c:v>-2E-3</c:v>
              </c:pt>
              <c:pt idx="10492">
                <c:v>-2E-3</c:v>
              </c:pt>
              <c:pt idx="10493">
                <c:v>-2E-3</c:v>
              </c:pt>
              <c:pt idx="10494">
                <c:v>-2E-3</c:v>
              </c:pt>
              <c:pt idx="10495">
                <c:v>-2E-3</c:v>
              </c:pt>
              <c:pt idx="10496">
                <c:v>-2E-3</c:v>
              </c:pt>
              <c:pt idx="10497">
                <c:v>-2E-3</c:v>
              </c:pt>
              <c:pt idx="10498">
                <c:v>-2E-3</c:v>
              </c:pt>
              <c:pt idx="10499">
                <c:v>-2E-3</c:v>
              </c:pt>
              <c:pt idx="10500">
                <c:v>-2E-3</c:v>
              </c:pt>
              <c:pt idx="10501">
                <c:v>-2E-3</c:v>
              </c:pt>
              <c:pt idx="10502">
                <c:v>-2E-3</c:v>
              </c:pt>
              <c:pt idx="10503">
                <c:v>-2E-3</c:v>
              </c:pt>
              <c:pt idx="10504">
                <c:v>-2E-3</c:v>
              </c:pt>
              <c:pt idx="10505">
                <c:v>-2E-3</c:v>
              </c:pt>
              <c:pt idx="10506">
                <c:v>-2E-3</c:v>
              </c:pt>
              <c:pt idx="10507">
                <c:v>-2E-3</c:v>
              </c:pt>
              <c:pt idx="10508">
                <c:v>-2E-3</c:v>
              </c:pt>
              <c:pt idx="10509">
                <c:v>-2E-3</c:v>
              </c:pt>
              <c:pt idx="10510">
                <c:v>-2E-3</c:v>
              </c:pt>
              <c:pt idx="10511">
                <c:v>-2E-3</c:v>
              </c:pt>
              <c:pt idx="10512">
                <c:v>-2E-3</c:v>
              </c:pt>
              <c:pt idx="10513">
                <c:v>-2E-3</c:v>
              </c:pt>
              <c:pt idx="10514">
                <c:v>-2E-3</c:v>
              </c:pt>
              <c:pt idx="10515">
                <c:v>-2E-3</c:v>
              </c:pt>
              <c:pt idx="10516">
                <c:v>-2E-3</c:v>
              </c:pt>
              <c:pt idx="10517">
                <c:v>-2E-3</c:v>
              </c:pt>
              <c:pt idx="10518">
                <c:v>-2E-3</c:v>
              </c:pt>
              <c:pt idx="10519">
                <c:v>-2E-3</c:v>
              </c:pt>
              <c:pt idx="10520">
                <c:v>-2E-3</c:v>
              </c:pt>
              <c:pt idx="10521">
                <c:v>-2E-3</c:v>
              </c:pt>
              <c:pt idx="10522">
                <c:v>-2E-3</c:v>
              </c:pt>
              <c:pt idx="10523">
                <c:v>-2E-3</c:v>
              </c:pt>
              <c:pt idx="10524">
                <c:v>-2E-3</c:v>
              </c:pt>
              <c:pt idx="10525">
                <c:v>-2E-3</c:v>
              </c:pt>
              <c:pt idx="10526">
                <c:v>-2E-3</c:v>
              </c:pt>
              <c:pt idx="10527">
                <c:v>-2E-3</c:v>
              </c:pt>
              <c:pt idx="10528">
                <c:v>-2E-3</c:v>
              </c:pt>
              <c:pt idx="10529">
                <c:v>-2E-3</c:v>
              </c:pt>
              <c:pt idx="10530">
                <c:v>-2E-3</c:v>
              </c:pt>
              <c:pt idx="10531">
                <c:v>-2E-3</c:v>
              </c:pt>
              <c:pt idx="10532">
                <c:v>-2E-3</c:v>
              </c:pt>
              <c:pt idx="10533">
                <c:v>-2E-3</c:v>
              </c:pt>
              <c:pt idx="10534">
                <c:v>-2E-3</c:v>
              </c:pt>
              <c:pt idx="10535">
                <c:v>-2E-3</c:v>
              </c:pt>
              <c:pt idx="10536">
                <c:v>-2E-3</c:v>
              </c:pt>
              <c:pt idx="10537">
                <c:v>-2E-3</c:v>
              </c:pt>
              <c:pt idx="10538">
                <c:v>-2E-3</c:v>
              </c:pt>
              <c:pt idx="10539">
                <c:v>-2E-3</c:v>
              </c:pt>
              <c:pt idx="10540">
                <c:v>-2E-3</c:v>
              </c:pt>
              <c:pt idx="10541">
                <c:v>-2E-3</c:v>
              </c:pt>
              <c:pt idx="10542">
                <c:v>-2E-3</c:v>
              </c:pt>
              <c:pt idx="10543">
                <c:v>-2E-3</c:v>
              </c:pt>
              <c:pt idx="10544">
                <c:v>-2E-3</c:v>
              </c:pt>
              <c:pt idx="10545">
                <c:v>-2E-3</c:v>
              </c:pt>
              <c:pt idx="10546">
                <c:v>-2E-3</c:v>
              </c:pt>
              <c:pt idx="10547">
                <c:v>-2E-3</c:v>
              </c:pt>
              <c:pt idx="10548">
                <c:v>-2E-3</c:v>
              </c:pt>
              <c:pt idx="10549">
                <c:v>-2E-3</c:v>
              </c:pt>
              <c:pt idx="10550">
                <c:v>-2E-3</c:v>
              </c:pt>
              <c:pt idx="10551">
                <c:v>-2E-3</c:v>
              </c:pt>
              <c:pt idx="10552">
                <c:v>-2E-3</c:v>
              </c:pt>
              <c:pt idx="10553">
                <c:v>-2E-3</c:v>
              </c:pt>
              <c:pt idx="10554">
                <c:v>-2E-3</c:v>
              </c:pt>
              <c:pt idx="10555">
                <c:v>-2E-3</c:v>
              </c:pt>
              <c:pt idx="10556">
                <c:v>-2E-3</c:v>
              </c:pt>
              <c:pt idx="10557">
                <c:v>-2E-3</c:v>
              </c:pt>
              <c:pt idx="10558">
                <c:v>-2E-3</c:v>
              </c:pt>
              <c:pt idx="10559">
                <c:v>-2E-3</c:v>
              </c:pt>
              <c:pt idx="10560">
                <c:v>-2E-3</c:v>
              </c:pt>
              <c:pt idx="10561">
                <c:v>-2E-3</c:v>
              </c:pt>
              <c:pt idx="10562">
                <c:v>-2E-3</c:v>
              </c:pt>
              <c:pt idx="10563">
                <c:v>-2E-3</c:v>
              </c:pt>
              <c:pt idx="10564">
                <c:v>-2E-3</c:v>
              </c:pt>
              <c:pt idx="10565">
                <c:v>-2E-3</c:v>
              </c:pt>
              <c:pt idx="10566">
                <c:v>-2E-3</c:v>
              </c:pt>
              <c:pt idx="10567">
                <c:v>-2E-3</c:v>
              </c:pt>
              <c:pt idx="10568">
                <c:v>-2E-3</c:v>
              </c:pt>
              <c:pt idx="10569">
                <c:v>-2E-3</c:v>
              </c:pt>
              <c:pt idx="10570">
                <c:v>-2E-3</c:v>
              </c:pt>
              <c:pt idx="10571">
                <c:v>-2E-3</c:v>
              </c:pt>
              <c:pt idx="10572">
                <c:v>-2E-3</c:v>
              </c:pt>
              <c:pt idx="10573">
                <c:v>-2E-3</c:v>
              </c:pt>
              <c:pt idx="10574">
                <c:v>-2E-3</c:v>
              </c:pt>
              <c:pt idx="10575">
                <c:v>-2E-3</c:v>
              </c:pt>
              <c:pt idx="10576">
                <c:v>-2E-3</c:v>
              </c:pt>
              <c:pt idx="10577">
                <c:v>-2E-3</c:v>
              </c:pt>
              <c:pt idx="10578">
                <c:v>-2E-3</c:v>
              </c:pt>
              <c:pt idx="10579">
                <c:v>-2E-3</c:v>
              </c:pt>
              <c:pt idx="10580">
                <c:v>-2E-3</c:v>
              </c:pt>
              <c:pt idx="10581">
                <c:v>-2E-3</c:v>
              </c:pt>
              <c:pt idx="10582">
                <c:v>-2E-3</c:v>
              </c:pt>
              <c:pt idx="10583">
                <c:v>-2E-3</c:v>
              </c:pt>
              <c:pt idx="10584">
                <c:v>-2E-3</c:v>
              </c:pt>
              <c:pt idx="10585">
                <c:v>-2E-3</c:v>
              </c:pt>
              <c:pt idx="10586">
                <c:v>-2E-3</c:v>
              </c:pt>
              <c:pt idx="10587">
                <c:v>-2E-3</c:v>
              </c:pt>
              <c:pt idx="10588">
                <c:v>-2E-3</c:v>
              </c:pt>
              <c:pt idx="10589">
                <c:v>-2E-3</c:v>
              </c:pt>
              <c:pt idx="10590">
                <c:v>-2E-3</c:v>
              </c:pt>
              <c:pt idx="10591">
                <c:v>-2E-3</c:v>
              </c:pt>
              <c:pt idx="10592">
                <c:v>-2E-3</c:v>
              </c:pt>
              <c:pt idx="10593">
                <c:v>-2E-3</c:v>
              </c:pt>
              <c:pt idx="10594">
                <c:v>-2E-3</c:v>
              </c:pt>
              <c:pt idx="10595">
                <c:v>-2E-3</c:v>
              </c:pt>
              <c:pt idx="10596">
                <c:v>-2E-3</c:v>
              </c:pt>
              <c:pt idx="10597">
                <c:v>-2E-3</c:v>
              </c:pt>
              <c:pt idx="10598">
                <c:v>-2E-3</c:v>
              </c:pt>
              <c:pt idx="10599">
                <c:v>-2E-3</c:v>
              </c:pt>
              <c:pt idx="10600">
                <c:v>-2E-3</c:v>
              </c:pt>
              <c:pt idx="10601">
                <c:v>-2E-3</c:v>
              </c:pt>
              <c:pt idx="10602">
                <c:v>-2E-3</c:v>
              </c:pt>
              <c:pt idx="10603">
                <c:v>-2E-3</c:v>
              </c:pt>
              <c:pt idx="10604">
                <c:v>-2E-3</c:v>
              </c:pt>
              <c:pt idx="10605">
                <c:v>-2E-3</c:v>
              </c:pt>
              <c:pt idx="10606">
                <c:v>-2E-3</c:v>
              </c:pt>
              <c:pt idx="10607">
                <c:v>-2E-3</c:v>
              </c:pt>
              <c:pt idx="10608">
                <c:v>-2E-3</c:v>
              </c:pt>
              <c:pt idx="10609">
                <c:v>-2E-3</c:v>
              </c:pt>
              <c:pt idx="10610">
                <c:v>-2E-3</c:v>
              </c:pt>
              <c:pt idx="10611">
                <c:v>-2E-3</c:v>
              </c:pt>
              <c:pt idx="10612">
                <c:v>-2E-3</c:v>
              </c:pt>
              <c:pt idx="10613">
                <c:v>-2E-3</c:v>
              </c:pt>
              <c:pt idx="10614">
                <c:v>-2E-3</c:v>
              </c:pt>
              <c:pt idx="10615">
                <c:v>-2E-3</c:v>
              </c:pt>
              <c:pt idx="10616">
                <c:v>-2E-3</c:v>
              </c:pt>
              <c:pt idx="10617">
                <c:v>-2E-3</c:v>
              </c:pt>
              <c:pt idx="10618">
                <c:v>-2E-3</c:v>
              </c:pt>
              <c:pt idx="10619">
                <c:v>-2E-3</c:v>
              </c:pt>
              <c:pt idx="10620">
                <c:v>-2E-3</c:v>
              </c:pt>
              <c:pt idx="10621">
                <c:v>-2E-3</c:v>
              </c:pt>
              <c:pt idx="10622">
                <c:v>-2E-3</c:v>
              </c:pt>
              <c:pt idx="10623">
                <c:v>-2E-3</c:v>
              </c:pt>
              <c:pt idx="10624">
                <c:v>-2E-3</c:v>
              </c:pt>
              <c:pt idx="10625">
                <c:v>-2E-3</c:v>
              </c:pt>
              <c:pt idx="10626">
                <c:v>-2E-3</c:v>
              </c:pt>
              <c:pt idx="10627">
                <c:v>-2E-3</c:v>
              </c:pt>
              <c:pt idx="10628">
                <c:v>-2E-3</c:v>
              </c:pt>
              <c:pt idx="10629">
                <c:v>-2E-3</c:v>
              </c:pt>
              <c:pt idx="10630">
                <c:v>-2E-3</c:v>
              </c:pt>
              <c:pt idx="10631">
                <c:v>-2E-3</c:v>
              </c:pt>
              <c:pt idx="10632">
                <c:v>-2E-3</c:v>
              </c:pt>
              <c:pt idx="10633">
                <c:v>-2E-3</c:v>
              </c:pt>
              <c:pt idx="10634">
                <c:v>-2E-3</c:v>
              </c:pt>
              <c:pt idx="10635">
                <c:v>-2E-3</c:v>
              </c:pt>
              <c:pt idx="10636">
                <c:v>-2E-3</c:v>
              </c:pt>
              <c:pt idx="10637">
                <c:v>-2E-3</c:v>
              </c:pt>
              <c:pt idx="10638">
                <c:v>-2E-3</c:v>
              </c:pt>
              <c:pt idx="10639">
                <c:v>-2E-3</c:v>
              </c:pt>
              <c:pt idx="10640">
                <c:v>-2E-3</c:v>
              </c:pt>
              <c:pt idx="10641">
                <c:v>-2E-3</c:v>
              </c:pt>
              <c:pt idx="10642">
                <c:v>-2E-3</c:v>
              </c:pt>
              <c:pt idx="10643">
                <c:v>-2E-3</c:v>
              </c:pt>
              <c:pt idx="10644">
                <c:v>-2E-3</c:v>
              </c:pt>
              <c:pt idx="10645">
                <c:v>-2E-3</c:v>
              </c:pt>
              <c:pt idx="10646">
                <c:v>-2E-3</c:v>
              </c:pt>
              <c:pt idx="10647">
                <c:v>-2E-3</c:v>
              </c:pt>
              <c:pt idx="10648">
                <c:v>-2E-3</c:v>
              </c:pt>
              <c:pt idx="10649">
                <c:v>-2E-3</c:v>
              </c:pt>
              <c:pt idx="10650">
                <c:v>-2E-3</c:v>
              </c:pt>
              <c:pt idx="10651">
                <c:v>-2E-3</c:v>
              </c:pt>
              <c:pt idx="10652">
                <c:v>-2E-3</c:v>
              </c:pt>
              <c:pt idx="10653">
                <c:v>-2E-3</c:v>
              </c:pt>
              <c:pt idx="10654">
                <c:v>-2E-3</c:v>
              </c:pt>
              <c:pt idx="10655">
                <c:v>-2E-3</c:v>
              </c:pt>
              <c:pt idx="10656">
                <c:v>-2E-3</c:v>
              </c:pt>
              <c:pt idx="10657">
                <c:v>-2E-3</c:v>
              </c:pt>
              <c:pt idx="10658">
                <c:v>-2E-3</c:v>
              </c:pt>
              <c:pt idx="10659">
                <c:v>-2E-3</c:v>
              </c:pt>
              <c:pt idx="10660">
                <c:v>-2E-3</c:v>
              </c:pt>
              <c:pt idx="10661">
                <c:v>-2E-3</c:v>
              </c:pt>
              <c:pt idx="10662">
                <c:v>-2E-3</c:v>
              </c:pt>
              <c:pt idx="10663">
                <c:v>-2E-3</c:v>
              </c:pt>
              <c:pt idx="10664">
                <c:v>-2E-3</c:v>
              </c:pt>
              <c:pt idx="10665">
                <c:v>-2E-3</c:v>
              </c:pt>
              <c:pt idx="10666">
                <c:v>-2E-3</c:v>
              </c:pt>
              <c:pt idx="10667">
                <c:v>-2E-3</c:v>
              </c:pt>
              <c:pt idx="10668">
                <c:v>-2E-3</c:v>
              </c:pt>
              <c:pt idx="10669">
                <c:v>-2E-3</c:v>
              </c:pt>
              <c:pt idx="10670">
                <c:v>-2E-3</c:v>
              </c:pt>
              <c:pt idx="10671">
                <c:v>-2E-3</c:v>
              </c:pt>
              <c:pt idx="10672">
                <c:v>-2E-3</c:v>
              </c:pt>
              <c:pt idx="10673">
                <c:v>-2E-3</c:v>
              </c:pt>
              <c:pt idx="10674">
                <c:v>-2E-3</c:v>
              </c:pt>
              <c:pt idx="10675">
                <c:v>-2E-3</c:v>
              </c:pt>
              <c:pt idx="10676">
                <c:v>-2E-3</c:v>
              </c:pt>
              <c:pt idx="10677">
                <c:v>-2E-3</c:v>
              </c:pt>
              <c:pt idx="10678">
                <c:v>-2E-3</c:v>
              </c:pt>
              <c:pt idx="10679">
                <c:v>-2E-3</c:v>
              </c:pt>
              <c:pt idx="10680">
                <c:v>-2E-3</c:v>
              </c:pt>
              <c:pt idx="10681">
                <c:v>-2E-3</c:v>
              </c:pt>
              <c:pt idx="10682">
                <c:v>-2E-3</c:v>
              </c:pt>
              <c:pt idx="10683">
                <c:v>-2E-3</c:v>
              </c:pt>
              <c:pt idx="10684">
                <c:v>-2E-3</c:v>
              </c:pt>
              <c:pt idx="10685">
                <c:v>-2E-3</c:v>
              </c:pt>
              <c:pt idx="10686">
                <c:v>-2E-3</c:v>
              </c:pt>
              <c:pt idx="10687">
                <c:v>-2E-3</c:v>
              </c:pt>
              <c:pt idx="10688">
                <c:v>-2E-3</c:v>
              </c:pt>
              <c:pt idx="10689">
                <c:v>-2E-3</c:v>
              </c:pt>
              <c:pt idx="10690">
                <c:v>-2E-3</c:v>
              </c:pt>
              <c:pt idx="10691">
                <c:v>-2E-3</c:v>
              </c:pt>
              <c:pt idx="10692">
                <c:v>-2E-3</c:v>
              </c:pt>
              <c:pt idx="10693">
                <c:v>-2E-3</c:v>
              </c:pt>
              <c:pt idx="10694">
                <c:v>-2E-3</c:v>
              </c:pt>
              <c:pt idx="10695">
                <c:v>-2E-3</c:v>
              </c:pt>
              <c:pt idx="10696">
                <c:v>-2E-3</c:v>
              </c:pt>
              <c:pt idx="10697">
                <c:v>-2E-3</c:v>
              </c:pt>
              <c:pt idx="10698">
                <c:v>-2E-3</c:v>
              </c:pt>
              <c:pt idx="10699">
                <c:v>-2E-3</c:v>
              </c:pt>
              <c:pt idx="10700">
                <c:v>-2E-3</c:v>
              </c:pt>
              <c:pt idx="10701">
                <c:v>-2E-3</c:v>
              </c:pt>
              <c:pt idx="10702">
                <c:v>-2E-3</c:v>
              </c:pt>
              <c:pt idx="10703">
                <c:v>-2E-3</c:v>
              </c:pt>
              <c:pt idx="10704">
                <c:v>-2E-3</c:v>
              </c:pt>
              <c:pt idx="10705">
                <c:v>-2E-3</c:v>
              </c:pt>
              <c:pt idx="10706">
                <c:v>-2E-3</c:v>
              </c:pt>
              <c:pt idx="10707">
                <c:v>-2E-3</c:v>
              </c:pt>
              <c:pt idx="10708">
                <c:v>-2E-3</c:v>
              </c:pt>
              <c:pt idx="10709">
                <c:v>-2E-3</c:v>
              </c:pt>
              <c:pt idx="10710">
                <c:v>-2E-3</c:v>
              </c:pt>
              <c:pt idx="10711">
                <c:v>-2E-3</c:v>
              </c:pt>
              <c:pt idx="10712">
                <c:v>-2E-3</c:v>
              </c:pt>
              <c:pt idx="10713">
                <c:v>-2E-3</c:v>
              </c:pt>
              <c:pt idx="10714">
                <c:v>-2E-3</c:v>
              </c:pt>
              <c:pt idx="10715">
                <c:v>-2E-3</c:v>
              </c:pt>
              <c:pt idx="10716">
                <c:v>-2E-3</c:v>
              </c:pt>
              <c:pt idx="10717">
                <c:v>-2E-3</c:v>
              </c:pt>
              <c:pt idx="10718">
                <c:v>-2E-3</c:v>
              </c:pt>
              <c:pt idx="10719">
                <c:v>-2E-3</c:v>
              </c:pt>
              <c:pt idx="10720">
                <c:v>-2E-3</c:v>
              </c:pt>
              <c:pt idx="10721">
                <c:v>-2E-3</c:v>
              </c:pt>
              <c:pt idx="10722">
                <c:v>-2E-3</c:v>
              </c:pt>
              <c:pt idx="10723">
                <c:v>-2E-3</c:v>
              </c:pt>
              <c:pt idx="10724">
                <c:v>-2E-3</c:v>
              </c:pt>
              <c:pt idx="10725">
                <c:v>-2E-3</c:v>
              </c:pt>
              <c:pt idx="10726">
                <c:v>-2E-3</c:v>
              </c:pt>
              <c:pt idx="10727">
                <c:v>-2E-3</c:v>
              </c:pt>
              <c:pt idx="10728">
                <c:v>-2E-3</c:v>
              </c:pt>
              <c:pt idx="10729">
                <c:v>-2E-3</c:v>
              </c:pt>
              <c:pt idx="10730">
                <c:v>-2E-3</c:v>
              </c:pt>
              <c:pt idx="10731">
                <c:v>-2E-3</c:v>
              </c:pt>
              <c:pt idx="10732">
                <c:v>-2E-3</c:v>
              </c:pt>
              <c:pt idx="10733">
                <c:v>-2E-3</c:v>
              </c:pt>
              <c:pt idx="10734">
                <c:v>-2E-3</c:v>
              </c:pt>
              <c:pt idx="10735">
                <c:v>-2E-3</c:v>
              </c:pt>
              <c:pt idx="10736">
                <c:v>-2E-3</c:v>
              </c:pt>
              <c:pt idx="10737">
                <c:v>-2E-3</c:v>
              </c:pt>
              <c:pt idx="10738">
                <c:v>-2E-3</c:v>
              </c:pt>
              <c:pt idx="10739">
                <c:v>-2E-3</c:v>
              </c:pt>
              <c:pt idx="10740">
                <c:v>-2E-3</c:v>
              </c:pt>
              <c:pt idx="10741">
                <c:v>-2E-3</c:v>
              </c:pt>
              <c:pt idx="10742">
                <c:v>-2E-3</c:v>
              </c:pt>
              <c:pt idx="10743">
                <c:v>-2E-3</c:v>
              </c:pt>
              <c:pt idx="10744">
                <c:v>-2E-3</c:v>
              </c:pt>
              <c:pt idx="10745">
                <c:v>-2E-3</c:v>
              </c:pt>
              <c:pt idx="10746">
                <c:v>-2E-3</c:v>
              </c:pt>
              <c:pt idx="10747">
                <c:v>-2E-3</c:v>
              </c:pt>
              <c:pt idx="10748">
                <c:v>-2E-3</c:v>
              </c:pt>
              <c:pt idx="10749">
                <c:v>-2E-3</c:v>
              </c:pt>
              <c:pt idx="10750">
                <c:v>-2E-3</c:v>
              </c:pt>
              <c:pt idx="10751">
                <c:v>-2E-3</c:v>
              </c:pt>
              <c:pt idx="10752">
                <c:v>-2E-3</c:v>
              </c:pt>
              <c:pt idx="10753">
                <c:v>-2E-3</c:v>
              </c:pt>
              <c:pt idx="10754">
                <c:v>-2E-3</c:v>
              </c:pt>
              <c:pt idx="10755">
                <c:v>-2E-3</c:v>
              </c:pt>
              <c:pt idx="10756">
                <c:v>-2E-3</c:v>
              </c:pt>
              <c:pt idx="10757">
                <c:v>-2E-3</c:v>
              </c:pt>
              <c:pt idx="10758">
                <c:v>-2E-3</c:v>
              </c:pt>
              <c:pt idx="10759">
                <c:v>-2E-3</c:v>
              </c:pt>
              <c:pt idx="10760">
                <c:v>-2E-3</c:v>
              </c:pt>
              <c:pt idx="10761">
                <c:v>-2E-3</c:v>
              </c:pt>
              <c:pt idx="10762">
                <c:v>-2E-3</c:v>
              </c:pt>
              <c:pt idx="10763">
                <c:v>-2E-3</c:v>
              </c:pt>
              <c:pt idx="10764">
                <c:v>-2E-3</c:v>
              </c:pt>
              <c:pt idx="10765">
                <c:v>-2E-3</c:v>
              </c:pt>
              <c:pt idx="10766">
                <c:v>-2E-3</c:v>
              </c:pt>
              <c:pt idx="10767">
                <c:v>-2E-3</c:v>
              </c:pt>
              <c:pt idx="10768">
                <c:v>-2E-3</c:v>
              </c:pt>
              <c:pt idx="10769">
                <c:v>-2E-3</c:v>
              </c:pt>
              <c:pt idx="10770">
                <c:v>-2E-3</c:v>
              </c:pt>
              <c:pt idx="10771">
                <c:v>-2E-3</c:v>
              </c:pt>
              <c:pt idx="10772">
                <c:v>-2E-3</c:v>
              </c:pt>
              <c:pt idx="10773">
                <c:v>-2E-3</c:v>
              </c:pt>
              <c:pt idx="10774">
                <c:v>-2E-3</c:v>
              </c:pt>
              <c:pt idx="10775">
                <c:v>-2E-3</c:v>
              </c:pt>
              <c:pt idx="10776">
                <c:v>-2E-3</c:v>
              </c:pt>
              <c:pt idx="10777">
                <c:v>-2E-3</c:v>
              </c:pt>
              <c:pt idx="10778">
                <c:v>-2E-3</c:v>
              </c:pt>
              <c:pt idx="10779">
                <c:v>-2E-3</c:v>
              </c:pt>
              <c:pt idx="10780">
                <c:v>-2E-3</c:v>
              </c:pt>
              <c:pt idx="10781">
                <c:v>-2E-3</c:v>
              </c:pt>
              <c:pt idx="10782">
                <c:v>-2E-3</c:v>
              </c:pt>
              <c:pt idx="10783">
                <c:v>-2E-3</c:v>
              </c:pt>
              <c:pt idx="10784">
                <c:v>-2E-3</c:v>
              </c:pt>
              <c:pt idx="10785">
                <c:v>-2E-3</c:v>
              </c:pt>
              <c:pt idx="10786">
                <c:v>-2E-3</c:v>
              </c:pt>
              <c:pt idx="10787">
                <c:v>-2E-3</c:v>
              </c:pt>
              <c:pt idx="10788">
                <c:v>-2E-3</c:v>
              </c:pt>
              <c:pt idx="10789">
                <c:v>-2E-3</c:v>
              </c:pt>
              <c:pt idx="10790">
                <c:v>-2E-3</c:v>
              </c:pt>
              <c:pt idx="10791">
                <c:v>-2E-3</c:v>
              </c:pt>
              <c:pt idx="10792">
                <c:v>-2E-3</c:v>
              </c:pt>
              <c:pt idx="10793">
                <c:v>-2E-3</c:v>
              </c:pt>
              <c:pt idx="10794">
                <c:v>-2E-3</c:v>
              </c:pt>
              <c:pt idx="10795">
                <c:v>-2E-3</c:v>
              </c:pt>
              <c:pt idx="10796">
                <c:v>-2E-3</c:v>
              </c:pt>
              <c:pt idx="10797">
                <c:v>-2E-3</c:v>
              </c:pt>
              <c:pt idx="10798">
                <c:v>-2E-3</c:v>
              </c:pt>
              <c:pt idx="10799">
                <c:v>-2E-3</c:v>
              </c:pt>
              <c:pt idx="10800">
                <c:v>-2E-3</c:v>
              </c:pt>
              <c:pt idx="10801">
                <c:v>-2E-3</c:v>
              </c:pt>
              <c:pt idx="10802">
                <c:v>-2E-3</c:v>
              </c:pt>
              <c:pt idx="10803">
                <c:v>-2E-3</c:v>
              </c:pt>
              <c:pt idx="10804">
                <c:v>-2E-3</c:v>
              </c:pt>
              <c:pt idx="10805">
                <c:v>-2E-3</c:v>
              </c:pt>
              <c:pt idx="10806">
                <c:v>-2E-3</c:v>
              </c:pt>
              <c:pt idx="10807">
                <c:v>-2E-3</c:v>
              </c:pt>
              <c:pt idx="10808">
                <c:v>-2E-3</c:v>
              </c:pt>
              <c:pt idx="10809">
                <c:v>-2E-3</c:v>
              </c:pt>
              <c:pt idx="10810">
                <c:v>-2E-3</c:v>
              </c:pt>
              <c:pt idx="10811">
                <c:v>-2E-3</c:v>
              </c:pt>
              <c:pt idx="10812">
                <c:v>-2E-3</c:v>
              </c:pt>
              <c:pt idx="10813">
                <c:v>-2E-3</c:v>
              </c:pt>
              <c:pt idx="10814">
                <c:v>-2E-3</c:v>
              </c:pt>
              <c:pt idx="10815">
                <c:v>-2E-3</c:v>
              </c:pt>
              <c:pt idx="10816">
                <c:v>-2E-3</c:v>
              </c:pt>
              <c:pt idx="10817">
                <c:v>-2E-3</c:v>
              </c:pt>
              <c:pt idx="10818">
                <c:v>-2E-3</c:v>
              </c:pt>
              <c:pt idx="10819">
                <c:v>-2E-3</c:v>
              </c:pt>
              <c:pt idx="10820">
                <c:v>-2E-3</c:v>
              </c:pt>
              <c:pt idx="10821">
                <c:v>-2E-3</c:v>
              </c:pt>
              <c:pt idx="10822">
                <c:v>-2E-3</c:v>
              </c:pt>
              <c:pt idx="10823">
                <c:v>-2E-3</c:v>
              </c:pt>
              <c:pt idx="10824">
                <c:v>-2E-3</c:v>
              </c:pt>
              <c:pt idx="10825">
                <c:v>-2E-3</c:v>
              </c:pt>
              <c:pt idx="10826">
                <c:v>-2E-3</c:v>
              </c:pt>
              <c:pt idx="10827">
                <c:v>-2E-3</c:v>
              </c:pt>
              <c:pt idx="10828">
                <c:v>-2E-3</c:v>
              </c:pt>
              <c:pt idx="10829">
                <c:v>-2E-3</c:v>
              </c:pt>
              <c:pt idx="10830">
                <c:v>-2E-3</c:v>
              </c:pt>
              <c:pt idx="10831">
                <c:v>-2E-3</c:v>
              </c:pt>
              <c:pt idx="10832">
                <c:v>-2E-3</c:v>
              </c:pt>
              <c:pt idx="10833">
                <c:v>-2E-3</c:v>
              </c:pt>
              <c:pt idx="10834">
                <c:v>-2E-3</c:v>
              </c:pt>
              <c:pt idx="10835">
                <c:v>-2E-3</c:v>
              </c:pt>
              <c:pt idx="10836">
                <c:v>-2E-3</c:v>
              </c:pt>
              <c:pt idx="10837">
                <c:v>-2E-3</c:v>
              </c:pt>
              <c:pt idx="10838">
                <c:v>-2E-3</c:v>
              </c:pt>
              <c:pt idx="10839">
                <c:v>-2E-3</c:v>
              </c:pt>
              <c:pt idx="10840">
                <c:v>-2E-3</c:v>
              </c:pt>
              <c:pt idx="10841">
                <c:v>-2E-3</c:v>
              </c:pt>
              <c:pt idx="10842">
                <c:v>-2E-3</c:v>
              </c:pt>
              <c:pt idx="10843">
                <c:v>-2E-3</c:v>
              </c:pt>
              <c:pt idx="10844">
                <c:v>-2E-3</c:v>
              </c:pt>
              <c:pt idx="10845">
                <c:v>-2E-3</c:v>
              </c:pt>
              <c:pt idx="10846">
                <c:v>-2E-3</c:v>
              </c:pt>
              <c:pt idx="10847">
                <c:v>-2E-3</c:v>
              </c:pt>
              <c:pt idx="10848">
                <c:v>-2E-3</c:v>
              </c:pt>
              <c:pt idx="10849">
                <c:v>-2E-3</c:v>
              </c:pt>
              <c:pt idx="10850">
                <c:v>-2E-3</c:v>
              </c:pt>
              <c:pt idx="10851">
                <c:v>-2E-3</c:v>
              </c:pt>
              <c:pt idx="10852">
                <c:v>-2E-3</c:v>
              </c:pt>
              <c:pt idx="10853">
                <c:v>-2E-3</c:v>
              </c:pt>
              <c:pt idx="10854">
                <c:v>-2E-3</c:v>
              </c:pt>
              <c:pt idx="10855">
                <c:v>-2E-3</c:v>
              </c:pt>
              <c:pt idx="10856">
                <c:v>-2E-3</c:v>
              </c:pt>
              <c:pt idx="10857">
                <c:v>-2E-3</c:v>
              </c:pt>
              <c:pt idx="10858">
                <c:v>-2E-3</c:v>
              </c:pt>
              <c:pt idx="10859">
                <c:v>-2E-3</c:v>
              </c:pt>
              <c:pt idx="10860">
                <c:v>-2E-3</c:v>
              </c:pt>
              <c:pt idx="10861">
                <c:v>-2E-3</c:v>
              </c:pt>
              <c:pt idx="10862">
                <c:v>-2E-3</c:v>
              </c:pt>
              <c:pt idx="10863">
                <c:v>-2E-3</c:v>
              </c:pt>
              <c:pt idx="10864">
                <c:v>-2E-3</c:v>
              </c:pt>
              <c:pt idx="10865">
                <c:v>-2E-3</c:v>
              </c:pt>
              <c:pt idx="10866">
                <c:v>-2E-3</c:v>
              </c:pt>
              <c:pt idx="10867">
                <c:v>-2E-3</c:v>
              </c:pt>
              <c:pt idx="10868">
                <c:v>-2E-3</c:v>
              </c:pt>
              <c:pt idx="10869">
                <c:v>-2E-3</c:v>
              </c:pt>
              <c:pt idx="10870">
                <c:v>-2E-3</c:v>
              </c:pt>
              <c:pt idx="10871">
                <c:v>-2E-3</c:v>
              </c:pt>
              <c:pt idx="10872">
                <c:v>-2E-3</c:v>
              </c:pt>
              <c:pt idx="10873">
                <c:v>-2E-3</c:v>
              </c:pt>
              <c:pt idx="10874">
                <c:v>-2E-3</c:v>
              </c:pt>
              <c:pt idx="10875">
                <c:v>-2E-3</c:v>
              </c:pt>
              <c:pt idx="10876">
                <c:v>-2E-3</c:v>
              </c:pt>
              <c:pt idx="10877">
                <c:v>-2E-3</c:v>
              </c:pt>
              <c:pt idx="10878">
                <c:v>-2E-3</c:v>
              </c:pt>
              <c:pt idx="10879">
                <c:v>-2E-3</c:v>
              </c:pt>
              <c:pt idx="10880">
                <c:v>-2E-3</c:v>
              </c:pt>
              <c:pt idx="10881">
                <c:v>-2E-3</c:v>
              </c:pt>
              <c:pt idx="10882">
                <c:v>-2E-3</c:v>
              </c:pt>
              <c:pt idx="10883">
                <c:v>-2E-3</c:v>
              </c:pt>
              <c:pt idx="10884">
                <c:v>-2E-3</c:v>
              </c:pt>
              <c:pt idx="10885">
                <c:v>-2E-3</c:v>
              </c:pt>
              <c:pt idx="10886">
                <c:v>-2E-3</c:v>
              </c:pt>
              <c:pt idx="10887">
                <c:v>-2E-3</c:v>
              </c:pt>
              <c:pt idx="10888">
                <c:v>-2E-3</c:v>
              </c:pt>
              <c:pt idx="10889">
                <c:v>-2E-3</c:v>
              </c:pt>
              <c:pt idx="10890">
                <c:v>-2E-3</c:v>
              </c:pt>
              <c:pt idx="10891">
                <c:v>-2E-3</c:v>
              </c:pt>
              <c:pt idx="10892">
                <c:v>-2E-3</c:v>
              </c:pt>
              <c:pt idx="10893">
                <c:v>-2E-3</c:v>
              </c:pt>
              <c:pt idx="10894">
                <c:v>-2E-3</c:v>
              </c:pt>
              <c:pt idx="10895">
                <c:v>-2E-3</c:v>
              </c:pt>
              <c:pt idx="10896">
                <c:v>-2E-3</c:v>
              </c:pt>
              <c:pt idx="10897">
                <c:v>-2E-3</c:v>
              </c:pt>
              <c:pt idx="10898">
                <c:v>-2E-3</c:v>
              </c:pt>
              <c:pt idx="10899">
                <c:v>-2E-3</c:v>
              </c:pt>
              <c:pt idx="10900">
                <c:v>-2E-3</c:v>
              </c:pt>
              <c:pt idx="10901">
                <c:v>-2E-3</c:v>
              </c:pt>
              <c:pt idx="10902">
                <c:v>-2E-3</c:v>
              </c:pt>
              <c:pt idx="10903">
                <c:v>-2E-3</c:v>
              </c:pt>
              <c:pt idx="10904">
                <c:v>-2E-3</c:v>
              </c:pt>
              <c:pt idx="10905">
                <c:v>-2E-3</c:v>
              </c:pt>
              <c:pt idx="10906">
                <c:v>-2E-3</c:v>
              </c:pt>
              <c:pt idx="10907">
                <c:v>-2E-3</c:v>
              </c:pt>
              <c:pt idx="10908">
                <c:v>-2E-3</c:v>
              </c:pt>
              <c:pt idx="10909">
                <c:v>-2E-3</c:v>
              </c:pt>
              <c:pt idx="10910">
                <c:v>-2E-3</c:v>
              </c:pt>
              <c:pt idx="10911">
                <c:v>-2E-3</c:v>
              </c:pt>
              <c:pt idx="10912">
                <c:v>-2E-3</c:v>
              </c:pt>
              <c:pt idx="10913">
                <c:v>-2E-3</c:v>
              </c:pt>
              <c:pt idx="10914">
                <c:v>-2E-3</c:v>
              </c:pt>
              <c:pt idx="10915">
                <c:v>-2E-3</c:v>
              </c:pt>
              <c:pt idx="10916">
                <c:v>-2E-3</c:v>
              </c:pt>
              <c:pt idx="10917">
                <c:v>-2E-3</c:v>
              </c:pt>
              <c:pt idx="10918">
                <c:v>-2E-3</c:v>
              </c:pt>
              <c:pt idx="10919">
                <c:v>-2E-3</c:v>
              </c:pt>
              <c:pt idx="10920">
                <c:v>-2E-3</c:v>
              </c:pt>
              <c:pt idx="10921">
                <c:v>-2E-3</c:v>
              </c:pt>
              <c:pt idx="10922">
                <c:v>-2E-3</c:v>
              </c:pt>
              <c:pt idx="10923">
                <c:v>-2E-3</c:v>
              </c:pt>
              <c:pt idx="10924">
                <c:v>-2E-3</c:v>
              </c:pt>
              <c:pt idx="10925">
                <c:v>-2E-3</c:v>
              </c:pt>
              <c:pt idx="10926">
                <c:v>-2E-3</c:v>
              </c:pt>
              <c:pt idx="10927">
                <c:v>-2E-3</c:v>
              </c:pt>
              <c:pt idx="10928">
                <c:v>-2E-3</c:v>
              </c:pt>
              <c:pt idx="10929">
                <c:v>-2E-3</c:v>
              </c:pt>
              <c:pt idx="10930">
                <c:v>-2E-3</c:v>
              </c:pt>
              <c:pt idx="10931">
                <c:v>-2E-3</c:v>
              </c:pt>
              <c:pt idx="10932">
                <c:v>-2E-3</c:v>
              </c:pt>
              <c:pt idx="10933">
                <c:v>-2E-3</c:v>
              </c:pt>
              <c:pt idx="10934">
                <c:v>-2E-3</c:v>
              </c:pt>
              <c:pt idx="10935">
                <c:v>-2E-3</c:v>
              </c:pt>
              <c:pt idx="10936">
                <c:v>-2E-3</c:v>
              </c:pt>
              <c:pt idx="10937">
                <c:v>-2E-3</c:v>
              </c:pt>
              <c:pt idx="10938">
                <c:v>-2E-3</c:v>
              </c:pt>
              <c:pt idx="10939">
                <c:v>-2E-3</c:v>
              </c:pt>
              <c:pt idx="10940">
                <c:v>-2E-3</c:v>
              </c:pt>
              <c:pt idx="10941">
                <c:v>-2E-3</c:v>
              </c:pt>
              <c:pt idx="10942">
                <c:v>-2E-3</c:v>
              </c:pt>
              <c:pt idx="10943">
                <c:v>-2E-3</c:v>
              </c:pt>
              <c:pt idx="10944">
                <c:v>-2E-3</c:v>
              </c:pt>
              <c:pt idx="10945">
                <c:v>-2E-3</c:v>
              </c:pt>
              <c:pt idx="10946">
                <c:v>-2E-3</c:v>
              </c:pt>
              <c:pt idx="10947">
                <c:v>-2E-3</c:v>
              </c:pt>
              <c:pt idx="10948">
                <c:v>-2E-3</c:v>
              </c:pt>
              <c:pt idx="10949">
                <c:v>-2E-3</c:v>
              </c:pt>
              <c:pt idx="10950">
                <c:v>-2E-3</c:v>
              </c:pt>
              <c:pt idx="10951">
                <c:v>-2E-3</c:v>
              </c:pt>
              <c:pt idx="10952">
                <c:v>-2E-3</c:v>
              </c:pt>
              <c:pt idx="10953">
                <c:v>-2E-3</c:v>
              </c:pt>
              <c:pt idx="10954">
                <c:v>-2E-3</c:v>
              </c:pt>
              <c:pt idx="10955">
                <c:v>-2E-3</c:v>
              </c:pt>
              <c:pt idx="10956">
                <c:v>-2E-3</c:v>
              </c:pt>
              <c:pt idx="10957">
                <c:v>-2E-3</c:v>
              </c:pt>
              <c:pt idx="10958">
                <c:v>-2E-3</c:v>
              </c:pt>
              <c:pt idx="10959">
                <c:v>-2E-3</c:v>
              </c:pt>
              <c:pt idx="10960">
                <c:v>-2E-3</c:v>
              </c:pt>
              <c:pt idx="10961">
                <c:v>-2E-3</c:v>
              </c:pt>
              <c:pt idx="10962">
                <c:v>-2E-3</c:v>
              </c:pt>
              <c:pt idx="10963">
                <c:v>-2E-3</c:v>
              </c:pt>
              <c:pt idx="10964">
                <c:v>-2E-3</c:v>
              </c:pt>
              <c:pt idx="10965">
                <c:v>-2E-3</c:v>
              </c:pt>
              <c:pt idx="10966">
                <c:v>-2E-3</c:v>
              </c:pt>
              <c:pt idx="10967">
                <c:v>-2E-3</c:v>
              </c:pt>
              <c:pt idx="10968">
                <c:v>-2E-3</c:v>
              </c:pt>
              <c:pt idx="10969">
                <c:v>-2E-3</c:v>
              </c:pt>
              <c:pt idx="10970">
                <c:v>-2E-3</c:v>
              </c:pt>
              <c:pt idx="10971">
                <c:v>-2E-3</c:v>
              </c:pt>
              <c:pt idx="10972">
                <c:v>-2E-3</c:v>
              </c:pt>
              <c:pt idx="10973">
                <c:v>-2E-3</c:v>
              </c:pt>
              <c:pt idx="10974">
                <c:v>-2E-3</c:v>
              </c:pt>
              <c:pt idx="10975">
                <c:v>-2E-3</c:v>
              </c:pt>
              <c:pt idx="10976">
                <c:v>-2E-3</c:v>
              </c:pt>
              <c:pt idx="10977">
                <c:v>-2E-3</c:v>
              </c:pt>
              <c:pt idx="10978">
                <c:v>-2E-3</c:v>
              </c:pt>
              <c:pt idx="10979">
                <c:v>-2E-3</c:v>
              </c:pt>
              <c:pt idx="10980">
                <c:v>-2E-3</c:v>
              </c:pt>
              <c:pt idx="10981">
                <c:v>-2E-3</c:v>
              </c:pt>
              <c:pt idx="10982">
                <c:v>-2E-3</c:v>
              </c:pt>
              <c:pt idx="10983">
                <c:v>-2E-3</c:v>
              </c:pt>
              <c:pt idx="10984">
                <c:v>-2E-3</c:v>
              </c:pt>
              <c:pt idx="10985">
                <c:v>-2E-3</c:v>
              </c:pt>
              <c:pt idx="10986">
                <c:v>-2E-3</c:v>
              </c:pt>
              <c:pt idx="10987">
                <c:v>-2E-3</c:v>
              </c:pt>
              <c:pt idx="10988">
                <c:v>-2E-3</c:v>
              </c:pt>
              <c:pt idx="10989">
                <c:v>-2E-3</c:v>
              </c:pt>
              <c:pt idx="10990">
                <c:v>-2E-3</c:v>
              </c:pt>
              <c:pt idx="10991">
                <c:v>-2E-3</c:v>
              </c:pt>
              <c:pt idx="10992">
                <c:v>-2E-3</c:v>
              </c:pt>
              <c:pt idx="10993">
                <c:v>-2E-3</c:v>
              </c:pt>
              <c:pt idx="10994">
                <c:v>-2E-3</c:v>
              </c:pt>
              <c:pt idx="10995">
                <c:v>-2E-3</c:v>
              </c:pt>
              <c:pt idx="10996">
                <c:v>-2E-3</c:v>
              </c:pt>
              <c:pt idx="10997">
                <c:v>-2E-3</c:v>
              </c:pt>
              <c:pt idx="10998">
                <c:v>-2E-3</c:v>
              </c:pt>
              <c:pt idx="10999">
                <c:v>-2E-3</c:v>
              </c:pt>
              <c:pt idx="11000">
                <c:v>-2E-3</c:v>
              </c:pt>
              <c:pt idx="11001">
                <c:v>-2E-3</c:v>
              </c:pt>
              <c:pt idx="11002">
                <c:v>-2E-3</c:v>
              </c:pt>
              <c:pt idx="11003">
                <c:v>-2E-3</c:v>
              </c:pt>
              <c:pt idx="11004">
                <c:v>-2E-3</c:v>
              </c:pt>
              <c:pt idx="11005">
                <c:v>-2E-3</c:v>
              </c:pt>
              <c:pt idx="11006">
                <c:v>-2E-3</c:v>
              </c:pt>
              <c:pt idx="11007">
                <c:v>-2E-3</c:v>
              </c:pt>
              <c:pt idx="11008">
                <c:v>-2E-3</c:v>
              </c:pt>
              <c:pt idx="11009">
                <c:v>-2E-3</c:v>
              </c:pt>
              <c:pt idx="11010">
                <c:v>-2E-3</c:v>
              </c:pt>
              <c:pt idx="11011">
                <c:v>-2E-3</c:v>
              </c:pt>
              <c:pt idx="11012">
                <c:v>-2E-3</c:v>
              </c:pt>
              <c:pt idx="11013">
                <c:v>-2E-3</c:v>
              </c:pt>
              <c:pt idx="11014">
                <c:v>-2E-3</c:v>
              </c:pt>
              <c:pt idx="11015">
                <c:v>-2E-3</c:v>
              </c:pt>
              <c:pt idx="11016">
                <c:v>-2E-3</c:v>
              </c:pt>
              <c:pt idx="11017">
                <c:v>-2E-3</c:v>
              </c:pt>
              <c:pt idx="11018">
                <c:v>-2E-3</c:v>
              </c:pt>
              <c:pt idx="11019">
                <c:v>-2E-3</c:v>
              </c:pt>
              <c:pt idx="11020">
                <c:v>-2E-3</c:v>
              </c:pt>
              <c:pt idx="11021">
                <c:v>-2E-3</c:v>
              </c:pt>
              <c:pt idx="11022">
                <c:v>-2E-3</c:v>
              </c:pt>
              <c:pt idx="11023">
                <c:v>-2E-3</c:v>
              </c:pt>
              <c:pt idx="11024">
                <c:v>-2E-3</c:v>
              </c:pt>
              <c:pt idx="11025">
                <c:v>-2E-3</c:v>
              </c:pt>
              <c:pt idx="11026">
                <c:v>-2E-3</c:v>
              </c:pt>
              <c:pt idx="11027">
                <c:v>-2E-3</c:v>
              </c:pt>
              <c:pt idx="11028">
                <c:v>-2E-3</c:v>
              </c:pt>
              <c:pt idx="11029">
                <c:v>-2E-3</c:v>
              </c:pt>
              <c:pt idx="11030">
                <c:v>-2E-3</c:v>
              </c:pt>
              <c:pt idx="11031">
                <c:v>-2E-3</c:v>
              </c:pt>
              <c:pt idx="11032">
                <c:v>-2E-3</c:v>
              </c:pt>
              <c:pt idx="11033">
                <c:v>-2E-3</c:v>
              </c:pt>
              <c:pt idx="11034">
                <c:v>-2E-3</c:v>
              </c:pt>
              <c:pt idx="11035">
                <c:v>-2E-3</c:v>
              </c:pt>
              <c:pt idx="11036">
                <c:v>-2E-3</c:v>
              </c:pt>
              <c:pt idx="11037">
                <c:v>-2E-3</c:v>
              </c:pt>
              <c:pt idx="11038">
                <c:v>-2E-3</c:v>
              </c:pt>
              <c:pt idx="11039">
                <c:v>-2E-3</c:v>
              </c:pt>
              <c:pt idx="11040">
                <c:v>-2E-3</c:v>
              </c:pt>
              <c:pt idx="11041">
                <c:v>-2E-3</c:v>
              </c:pt>
              <c:pt idx="11042">
                <c:v>-2E-3</c:v>
              </c:pt>
              <c:pt idx="11043">
                <c:v>-2E-3</c:v>
              </c:pt>
              <c:pt idx="11044">
                <c:v>-2E-3</c:v>
              </c:pt>
              <c:pt idx="11045">
                <c:v>-2E-3</c:v>
              </c:pt>
              <c:pt idx="11046">
                <c:v>-2E-3</c:v>
              </c:pt>
              <c:pt idx="11047">
                <c:v>-2E-3</c:v>
              </c:pt>
              <c:pt idx="11048">
                <c:v>-2E-3</c:v>
              </c:pt>
              <c:pt idx="11049">
                <c:v>-2E-3</c:v>
              </c:pt>
              <c:pt idx="11050">
                <c:v>-2E-3</c:v>
              </c:pt>
              <c:pt idx="11051">
                <c:v>-2E-3</c:v>
              </c:pt>
              <c:pt idx="11052">
                <c:v>-2E-3</c:v>
              </c:pt>
              <c:pt idx="11053">
                <c:v>-2E-3</c:v>
              </c:pt>
              <c:pt idx="11054">
                <c:v>-2E-3</c:v>
              </c:pt>
              <c:pt idx="11055">
                <c:v>-2E-3</c:v>
              </c:pt>
              <c:pt idx="11056">
                <c:v>-2E-3</c:v>
              </c:pt>
              <c:pt idx="11057">
                <c:v>-2E-3</c:v>
              </c:pt>
              <c:pt idx="11058">
                <c:v>-2E-3</c:v>
              </c:pt>
              <c:pt idx="11059">
                <c:v>-2E-3</c:v>
              </c:pt>
              <c:pt idx="11060">
                <c:v>-2E-3</c:v>
              </c:pt>
              <c:pt idx="11061">
                <c:v>-2E-3</c:v>
              </c:pt>
              <c:pt idx="11062">
                <c:v>-2E-3</c:v>
              </c:pt>
              <c:pt idx="11063">
                <c:v>-2E-3</c:v>
              </c:pt>
              <c:pt idx="11064">
                <c:v>-2E-3</c:v>
              </c:pt>
              <c:pt idx="11065">
                <c:v>-2E-3</c:v>
              </c:pt>
              <c:pt idx="11066">
                <c:v>-2E-3</c:v>
              </c:pt>
              <c:pt idx="11067">
                <c:v>-2E-3</c:v>
              </c:pt>
              <c:pt idx="11068">
                <c:v>-2E-3</c:v>
              </c:pt>
              <c:pt idx="11069">
                <c:v>-2E-3</c:v>
              </c:pt>
              <c:pt idx="11070">
                <c:v>-2E-3</c:v>
              </c:pt>
              <c:pt idx="11071">
                <c:v>-2E-3</c:v>
              </c:pt>
              <c:pt idx="11072">
                <c:v>-2E-3</c:v>
              </c:pt>
              <c:pt idx="11073">
                <c:v>-2E-3</c:v>
              </c:pt>
              <c:pt idx="11074">
                <c:v>-2E-3</c:v>
              </c:pt>
              <c:pt idx="11075">
                <c:v>-2E-3</c:v>
              </c:pt>
              <c:pt idx="11076">
                <c:v>-2E-3</c:v>
              </c:pt>
              <c:pt idx="11077">
                <c:v>-2E-3</c:v>
              </c:pt>
              <c:pt idx="11078">
                <c:v>-2E-3</c:v>
              </c:pt>
              <c:pt idx="11079">
                <c:v>-2E-3</c:v>
              </c:pt>
              <c:pt idx="11080">
                <c:v>-2E-3</c:v>
              </c:pt>
              <c:pt idx="11081">
                <c:v>-2E-3</c:v>
              </c:pt>
              <c:pt idx="11082">
                <c:v>-2E-3</c:v>
              </c:pt>
              <c:pt idx="11083">
                <c:v>-2E-3</c:v>
              </c:pt>
              <c:pt idx="11084">
                <c:v>-2E-3</c:v>
              </c:pt>
              <c:pt idx="11085">
                <c:v>-2E-3</c:v>
              </c:pt>
              <c:pt idx="11086">
                <c:v>-2E-3</c:v>
              </c:pt>
              <c:pt idx="11087">
                <c:v>-2E-3</c:v>
              </c:pt>
              <c:pt idx="11088">
                <c:v>-2E-3</c:v>
              </c:pt>
              <c:pt idx="11089">
                <c:v>-2E-3</c:v>
              </c:pt>
              <c:pt idx="11090">
                <c:v>-2E-3</c:v>
              </c:pt>
              <c:pt idx="11091">
                <c:v>-2E-3</c:v>
              </c:pt>
              <c:pt idx="11092">
                <c:v>-2E-3</c:v>
              </c:pt>
              <c:pt idx="11093">
                <c:v>-2E-3</c:v>
              </c:pt>
              <c:pt idx="11094">
                <c:v>-2E-3</c:v>
              </c:pt>
              <c:pt idx="11095">
                <c:v>-2E-3</c:v>
              </c:pt>
              <c:pt idx="11096">
                <c:v>-2E-3</c:v>
              </c:pt>
              <c:pt idx="11097">
                <c:v>-2E-3</c:v>
              </c:pt>
              <c:pt idx="11098">
                <c:v>-2E-3</c:v>
              </c:pt>
              <c:pt idx="11099">
                <c:v>-2E-3</c:v>
              </c:pt>
              <c:pt idx="11100">
                <c:v>-2E-3</c:v>
              </c:pt>
              <c:pt idx="11101">
                <c:v>-2E-3</c:v>
              </c:pt>
              <c:pt idx="11102">
                <c:v>-2E-3</c:v>
              </c:pt>
              <c:pt idx="11103">
                <c:v>-2E-3</c:v>
              </c:pt>
              <c:pt idx="11104">
                <c:v>-2E-3</c:v>
              </c:pt>
              <c:pt idx="11105">
                <c:v>-2E-3</c:v>
              </c:pt>
              <c:pt idx="11106">
                <c:v>-2E-3</c:v>
              </c:pt>
              <c:pt idx="11107">
                <c:v>-2E-3</c:v>
              </c:pt>
              <c:pt idx="11108">
                <c:v>-2E-3</c:v>
              </c:pt>
              <c:pt idx="11109">
                <c:v>-2E-3</c:v>
              </c:pt>
              <c:pt idx="11110">
                <c:v>-2E-3</c:v>
              </c:pt>
              <c:pt idx="11111">
                <c:v>-2E-3</c:v>
              </c:pt>
              <c:pt idx="11112">
                <c:v>-2E-3</c:v>
              </c:pt>
              <c:pt idx="11113">
                <c:v>-2E-3</c:v>
              </c:pt>
              <c:pt idx="11114">
                <c:v>-2E-3</c:v>
              </c:pt>
              <c:pt idx="11115">
                <c:v>-2E-3</c:v>
              </c:pt>
              <c:pt idx="11116">
                <c:v>-2E-3</c:v>
              </c:pt>
              <c:pt idx="11117">
                <c:v>-2E-3</c:v>
              </c:pt>
              <c:pt idx="11118">
                <c:v>-2E-3</c:v>
              </c:pt>
              <c:pt idx="11119">
                <c:v>-2E-3</c:v>
              </c:pt>
              <c:pt idx="11120">
                <c:v>-2E-3</c:v>
              </c:pt>
              <c:pt idx="11121">
                <c:v>-2E-3</c:v>
              </c:pt>
              <c:pt idx="11122">
                <c:v>-2E-3</c:v>
              </c:pt>
              <c:pt idx="11123">
                <c:v>-2E-3</c:v>
              </c:pt>
              <c:pt idx="11124">
                <c:v>-2E-3</c:v>
              </c:pt>
              <c:pt idx="11125">
                <c:v>-2E-3</c:v>
              </c:pt>
              <c:pt idx="11126">
                <c:v>-2E-3</c:v>
              </c:pt>
              <c:pt idx="11127">
                <c:v>-2E-3</c:v>
              </c:pt>
              <c:pt idx="11128">
                <c:v>-2E-3</c:v>
              </c:pt>
              <c:pt idx="11129">
                <c:v>-2E-3</c:v>
              </c:pt>
              <c:pt idx="11130">
                <c:v>-2E-3</c:v>
              </c:pt>
              <c:pt idx="11131">
                <c:v>-2E-3</c:v>
              </c:pt>
              <c:pt idx="11132">
                <c:v>-2E-3</c:v>
              </c:pt>
              <c:pt idx="11133">
                <c:v>-2E-3</c:v>
              </c:pt>
              <c:pt idx="11134">
                <c:v>-2E-3</c:v>
              </c:pt>
              <c:pt idx="11135">
                <c:v>-2E-3</c:v>
              </c:pt>
              <c:pt idx="11136">
                <c:v>-2E-3</c:v>
              </c:pt>
              <c:pt idx="11137">
                <c:v>-2E-3</c:v>
              </c:pt>
              <c:pt idx="11138">
                <c:v>-2E-3</c:v>
              </c:pt>
              <c:pt idx="11139">
                <c:v>-2E-3</c:v>
              </c:pt>
              <c:pt idx="11140">
                <c:v>-2E-3</c:v>
              </c:pt>
              <c:pt idx="11141">
                <c:v>-2E-3</c:v>
              </c:pt>
              <c:pt idx="11142">
                <c:v>-2E-3</c:v>
              </c:pt>
              <c:pt idx="11143">
                <c:v>-2E-3</c:v>
              </c:pt>
              <c:pt idx="11144">
                <c:v>-2E-3</c:v>
              </c:pt>
              <c:pt idx="11145">
                <c:v>-2E-3</c:v>
              </c:pt>
              <c:pt idx="11146">
                <c:v>-2E-3</c:v>
              </c:pt>
              <c:pt idx="11147">
                <c:v>-2E-3</c:v>
              </c:pt>
              <c:pt idx="11148">
                <c:v>-2E-3</c:v>
              </c:pt>
              <c:pt idx="11149">
                <c:v>-2E-3</c:v>
              </c:pt>
              <c:pt idx="11150">
                <c:v>-2E-3</c:v>
              </c:pt>
              <c:pt idx="11151">
                <c:v>-2E-3</c:v>
              </c:pt>
              <c:pt idx="11152">
                <c:v>-2E-3</c:v>
              </c:pt>
              <c:pt idx="11153">
                <c:v>-2E-3</c:v>
              </c:pt>
              <c:pt idx="11154">
                <c:v>-2E-3</c:v>
              </c:pt>
              <c:pt idx="11155">
                <c:v>-2E-3</c:v>
              </c:pt>
              <c:pt idx="11156">
                <c:v>-2E-3</c:v>
              </c:pt>
              <c:pt idx="11157">
                <c:v>-2E-3</c:v>
              </c:pt>
              <c:pt idx="11158">
                <c:v>-2E-3</c:v>
              </c:pt>
              <c:pt idx="11159">
                <c:v>-2E-3</c:v>
              </c:pt>
              <c:pt idx="11160">
                <c:v>-2E-3</c:v>
              </c:pt>
              <c:pt idx="11161">
                <c:v>-2E-3</c:v>
              </c:pt>
              <c:pt idx="11162">
                <c:v>-2E-3</c:v>
              </c:pt>
              <c:pt idx="11163">
                <c:v>-2E-3</c:v>
              </c:pt>
              <c:pt idx="11164">
                <c:v>-2E-3</c:v>
              </c:pt>
              <c:pt idx="11165">
                <c:v>-2E-3</c:v>
              </c:pt>
              <c:pt idx="11166">
                <c:v>-2E-3</c:v>
              </c:pt>
              <c:pt idx="11167">
                <c:v>-2E-3</c:v>
              </c:pt>
              <c:pt idx="11168">
                <c:v>-2E-3</c:v>
              </c:pt>
              <c:pt idx="11169">
                <c:v>-2E-3</c:v>
              </c:pt>
              <c:pt idx="11170">
                <c:v>-2E-3</c:v>
              </c:pt>
              <c:pt idx="11171">
                <c:v>-2E-3</c:v>
              </c:pt>
              <c:pt idx="11172">
                <c:v>-2E-3</c:v>
              </c:pt>
              <c:pt idx="11173">
                <c:v>-2E-3</c:v>
              </c:pt>
              <c:pt idx="11174">
                <c:v>-2E-3</c:v>
              </c:pt>
              <c:pt idx="11175">
                <c:v>-2E-3</c:v>
              </c:pt>
              <c:pt idx="11176">
                <c:v>-2E-3</c:v>
              </c:pt>
              <c:pt idx="11177">
                <c:v>-2E-3</c:v>
              </c:pt>
              <c:pt idx="11178">
                <c:v>-2E-3</c:v>
              </c:pt>
              <c:pt idx="11179">
                <c:v>-2E-3</c:v>
              </c:pt>
              <c:pt idx="11180">
                <c:v>-2E-3</c:v>
              </c:pt>
              <c:pt idx="11181">
                <c:v>-2E-3</c:v>
              </c:pt>
              <c:pt idx="11182">
                <c:v>-2E-3</c:v>
              </c:pt>
              <c:pt idx="11183">
                <c:v>-2E-3</c:v>
              </c:pt>
              <c:pt idx="11184">
                <c:v>-2E-3</c:v>
              </c:pt>
              <c:pt idx="11185">
                <c:v>-2E-3</c:v>
              </c:pt>
              <c:pt idx="11186">
                <c:v>-2E-3</c:v>
              </c:pt>
              <c:pt idx="11187">
                <c:v>-2E-3</c:v>
              </c:pt>
              <c:pt idx="11188">
                <c:v>-2E-3</c:v>
              </c:pt>
              <c:pt idx="11189">
                <c:v>-2E-3</c:v>
              </c:pt>
              <c:pt idx="11190">
                <c:v>-2E-3</c:v>
              </c:pt>
              <c:pt idx="11191">
                <c:v>-2E-3</c:v>
              </c:pt>
              <c:pt idx="11192">
                <c:v>-2E-3</c:v>
              </c:pt>
              <c:pt idx="11193">
                <c:v>-2E-3</c:v>
              </c:pt>
              <c:pt idx="11194">
                <c:v>-2E-3</c:v>
              </c:pt>
              <c:pt idx="11195">
                <c:v>-2E-3</c:v>
              </c:pt>
              <c:pt idx="11196">
                <c:v>-2E-3</c:v>
              </c:pt>
              <c:pt idx="11197">
                <c:v>-2E-3</c:v>
              </c:pt>
              <c:pt idx="11198">
                <c:v>-2E-3</c:v>
              </c:pt>
              <c:pt idx="11199">
                <c:v>-2E-3</c:v>
              </c:pt>
              <c:pt idx="11200">
                <c:v>-2E-3</c:v>
              </c:pt>
              <c:pt idx="11201">
                <c:v>-2E-3</c:v>
              </c:pt>
              <c:pt idx="11202">
                <c:v>-2E-3</c:v>
              </c:pt>
              <c:pt idx="11203">
                <c:v>-2E-3</c:v>
              </c:pt>
              <c:pt idx="11204">
                <c:v>-2E-3</c:v>
              </c:pt>
              <c:pt idx="11205">
                <c:v>-2E-3</c:v>
              </c:pt>
              <c:pt idx="11206">
                <c:v>-2E-3</c:v>
              </c:pt>
              <c:pt idx="11207">
                <c:v>-2E-3</c:v>
              </c:pt>
              <c:pt idx="11208">
                <c:v>-2E-3</c:v>
              </c:pt>
              <c:pt idx="11209">
                <c:v>-2E-3</c:v>
              </c:pt>
              <c:pt idx="11210">
                <c:v>-2E-3</c:v>
              </c:pt>
              <c:pt idx="11211">
                <c:v>-2E-3</c:v>
              </c:pt>
              <c:pt idx="11212">
                <c:v>-2E-3</c:v>
              </c:pt>
              <c:pt idx="11213">
                <c:v>-2E-3</c:v>
              </c:pt>
              <c:pt idx="11214">
                <c:v>-2E-3</c:v>
              </c:pt>
              <c:pt idx="11215">
                <c:v>-2E-3</c:v>
              </c:pt>
              <c:pt idx="11216">
                <c:v>-2E-3</c:v>
              </c:pt>
              <c:pt idx="11217">
                <c:v>-2E-3</c:v>
              </c:pt>
              <c:pt idx="11218">
                <c:v>-2E-3</c:v>
              </c:pt>
              <c:pt idx="11219">
                <c:v>-2E-3</c:v>
              </c:pt>
              <c:pt idx="11220">
                <c:v>-2E-3</c:v>
              </c:pt>
              <c:pt idx="11221">
                <c:v>-2E-3</c:v>
              </c:pt>
              <c:pt idx="11222">
                <c:v>-2E-3</c:v>
              </c:pt>
              <c:pt idx="11223">
                <c:v>-2E-3</c:v>
              </c:pt>
              <c:pt idx="11224">
                <c:v>-2E-3</c:v>
              </c:pt>
              <c:pt idx="11225">
                <c:v>-2E-3</c:v>
              </c:pt>
              <c:pt idx="11226">
                <c:v>-2E-3</c:v>
              </c:pt>
              <c:pt idx="11227">
                <c:v>-2E-3</c:v>
              </c:pt>
              <c:pt idx="11228">
                <c:v>-2E-3</c:v>
              </c:pt>
              <c:pt idx="11229">
                <c:v>-2E-3</c:v>
              </c:pt>
              <c:pt idx="11230">
                <c:v>-2E-3</c:v>
              </c:pt>
              <c:pt idx="11231">
                <c:v>-2E-3</c:v>
              </c:pt>
              <c:pt idx="11232">
                <c:v>-2E-3</c:v>
              </c:pt>
              <c:pt idx="11233">
                <c:v>-2E-3</c:v>
              </c:pt>
              <c:pt idx="11234">
                <c:v>-2E-3</c:v>
              </c:pt>
              <c:pt idx="11235">
                <c:v>-2E-3</c:v>
              </c:pt>
              <c:pt idx="11236">
                <c:v>-2E-3</c:v>
              </c:pt>
              <c:pt idx="11237">
                <c:v>-2E-3</c:v>
              </c:pt>
              <c:pt idx="11238">
                <c:v>-2E-3</c:v>
              </c:pt>
              <c:pt idx="11239">
                <c:v>-2E-3</c:v>
              </c:pt>
              <c:pt idx="11240">
                <c:v>-2E-3</c:v>
              </c:pt>
              <c:pt idx="11241">
                <c:v>-2E-3</c:v>
              </c:pt>
              <c:pt idx="11242">
                <c:v>-2E-3</c:v>
              </c:pt>
              <c:pt idx="11243">
                <c:v>-2E-3</c:v>
              </c:pt>
              <c:pt idx="11244">
                <c:v>-2E-3</c:v>
              </c:pt>
              <c:pt idx="11245">
                <c:v>-2E-3</c:v>
              </c:pt>
              <c:pt idx="11246">
                <c:v>-2E-3</c:v>
              </c:pt>
              <c:pt idx="11247">
                <c:v>-2E-3</c:v>
              </c:pt>
              <c:pt idx="11248">
                <c:v>-2E-3</c:v>
              </c:pt>
              <c:pt idx="11249">
                <c:v>-2E-3</c:v>
              </c:pt>
              <c:pt idx="11250">
                <c:v>-2E-3</c:v>
              </c:pt>
              <c:pt idx="11251">
                <c:v>-2E-3</c:v>
              </c:pt>
              <c:pt idx="11252">
                <c:v>-2E-3</c:v>
              </c:pt>
              <c:pt idx="11253">
                <c:v>-2E-3</c:v>
              </c:pt>
              <c:pt idx="11254">
                <c:v>-2E-3</c:v>
              </c:pt>
              <c:pt idx="11255">
                <c:v>-2E-3</c:v>
              </c:pt>
              <c:pt idx="11256">
                <c:v>-2E-3</c:v>
              </c:pt>
              <c:pt idx="11257">
                <c:v>-2E-3</c:v>
              </c:pt>
              <c:pt idx="11258">
                <c:v>-2E-3</c:v>
              </c:pt>
              <c:pt idx="11259">
                <c:v>-2E-3</c:v>
              </c:pt>
              <c:pt idx="11260">
                <c:v>-2E-3</c:v>
              </c:pt>
              <c:pt idx="11261">
                <c:v>-2E-3</c:v>
              </c:pt>
              <c:pt idx="11262">
                <c:v>-2E-3</c:v>
              </c:pt>
              <c:pt idx="11263">
                <c:v>-2E-3</c:v>
              </c:pt>
              <c:pt idx="11264">
                <c:v>-2E-3</c:v>
              </c:pt>
              <c:pt idx="11265">
                <c:v>-2E-3</c:v>
              </c:pt>
              <c:pt idx="11266">
                <c:v>-2E-3</c:v>
              </c:pt>
              <c:pt idx="11267">
                <c:v>-2E-3</c:v>
              </c:pt>
              <c:pt idx="11268">
                <c:v>-2E-3</c:v>
              </c:pt>
              <c:pt idx="11269">
                <c:v>-2E-3</c:v>
              </c:pt>
              <c:pt idx="11270">
                <c:v>-2E-3</c:v>
              </c:pt>
              <c:pt idx="11271">
                <c:v>-2E-3</c:v>
              </c:pt>
              <c:pt idx="11272">
                <c:v>-2E-3</c:v>
              </c:pt>
              <c:pt idx="11273">
                <c:v>-2E-3</c:v>
              </c:pt>
              <c:pt idx="11274">
                <c:v>-2E-3</c:v>
              </c:pt>
              <c:pt idx="11275">
                <c:v>-2E-3</c:v>
              </c:pt>
              <c:pt idx="11276">
                <c:v>-2E-3</c:v>
              </c:pt>
              <c:pt idx="11277">
                <c:v>-2E-3</c:v>
              </c:pt>
              <c:pt idx="11278">
                <c:v>-2E-3</c:v>
              </c:pt>
              <c:pt idx="11279">
                <c:v>-2E-3</c:v>
              </c:pt>
              <c:pt idx="11280">
                <c:v>-2E-3</c:v>
              </c:pt>
              <c:pt idx="11281">
                <c:v>-2E-3</c:v>
              </c:pt>
              <c:pt idx="11282">
                <c:v>-2E-3</c:v>
              </c:pt>
              <c:pt idx="11283">
                <c:v>-2E-3</c:v>
              </c:pt>
              <c:pt idx="11284">
                <c:v>-2E-3</c:v>
              </c:pt>
              <c:pt idx="11285">
                <c:v>-2E-3</c:v>
              </c:pt>
              <c:pt idx="11286">
                <c:v>-2E-3</c:v>
              </c:pt>
              <c:pt idx="11287">
                <c:v>-2E-3</c:v>
              </c:pt>
              <c:pt idx="11288">
                <c:v>-2E-3</c:v>
              </c:pt>
              <c:pt idx="11289">
                <c:v>-2E-3</c:v>
              </c:pt>
              <c:pt idx="11290">
                <c:v>-2E-3</c:v>
              </c:pt>
              <c:pt idx="11291">
                <c:v>-2E-3</c:v>
              </c:pt>
              <c:pt idx="11292">
                <c:v>-2E-3</c:v>
              </c:pt>
              <c:pt idx="11293">
                <c:v>-2E-3</c:v>
              </c:pt>
              <c:pt idx="11294">
                <c:v>-2E-3</c:v>
              </c:pt>
              <c:pt idx="11295">
                <c:v>-2E-3</c:v>
              </c:pt>
              <c:pt idx="11296">
                <c:v>-2E-3</c:v>
              </c:pt>
              <c:pt idx="11297">
                <c:v>-2E-3</c:v>
              </c:pt>
              <c:pt idx="11298">
                <c:v>-2E-3</c:v>
              </c:pt>
              <c:pt idx="11299">
                <c:v>-2E-3</c:v>
              </c:pt>
              <c:pt idx="11300">
                <c:v>-2E-3</c:v>
              </c:pt>
              <c:pt idx="11301">
                <c:v>-2E-3</c:v>
              </c:pt>
              <c:pt idx="11302">
                <c:v>-2E-3</c:v>
              </c:pt>
              <c:pt idx="11303">
                <c:v>-2E-3</c:v>
              </c:pt>
              <c:pt idx="11304">
                <c:v>-2E-3</c:v>
              </c:pt>
              <c:pt idx="11305">
                <c:v>-2E-3</c:v>
              </c:pt>
              <c:pt idx="11306">
                <c:v>-2E-3</c:v>
              </c:pt>
              <c:pt idx="11307">
                <c:v>-2E-3</c:v>
              </c:pt>
              <c:pt idx="11308">
                <c:v>-2E-3</c:v>
              </c:pt>
              <c:pt idx="11309">
                <c:v>-2E-3</c:v>
              </c:pt>
              <c:pt idx="11310">
                <c:v>-2E-3</c:v>
              </c:pt>
              <c:pt idx="11311">
                <c:v>-2E-3</c:v>
              </c:pt>
              <c:pt idx="11312">
                <c:v>-2E-3</c:v>
              </c:pt>
              <c:pt idx="11313">
                <c:v>-2E-3</c:v>
              </c:pt>
              <c:pt idx="11314">
                <c:v>-2E-3</c:v>
              </c:pt>
              <c:pt idx="11315">
                <c:v>-2E-3</c:v>
              </c:pt>
              <c:pt idx="11316">
                <c:v>-2E-3</c:v>
              </c:pt>
              <c:pt idx="11317">
                <c:v>-2E-3</c:v>
              </c:pt>
              <c:pt idx="11318">
                <c:v>-2E-3</c:v>
              </c:pt>
              <c:pt idx="11319">
                <c:v>-2E-3</c:v>
              </c:pt>
              <c:pt idx="11320">
                <c:v>-2E-3</c:v>
              </c:pt>
              <c:pt idx="11321">
                <c:v>-2E-3</c:v>
              </c:pt>
              <c:pt idx="11322">
                <c:v>-2E-3</c:v>
              </c:pt>
              <c:pt idx="11323">
                <c:v>-2E-3</c:v>
              </c:pt>
              <c:pt idx="11324">
                <c:v>-2E-3</c:v>
              </c:pt>
              <c:pt idx="11325">
                <c:v>-2E-3</c:v>
              </c:pt>
              <c:pt idx="11326">
                <c:v>-2E-3</c:v>
              </c:pt>
              <c:pt idx="11327">
                <c:v>-2E-3</c:v>
              </c:pt>
              <c:pt idx="11328">
                <c:v>-2E-3</c:v>
              </c:pt>
              <c:pt idx="11329">
                <c:v>-2E-3</c:v>
              </c:pt>
              <c:pt idx="11330">
                <c:v>-2E-3</c:v>
              </c:pt>
              <c:pt idx="11331">
                <c:v>-2E-3</c:v>
              </c:pt>
              <c:pt idx="11332">
                <c:v>-2E-3</c:v>
              </c:pt>
              <c:pt idx="11333">
                <c:v>-2E-3</c:v>
              </c:pt>
              <c:pt idx="11334">
                <c:v>-2E-3</c:v>
              </c:pt>
              <c:pt idx="11335">
                <c:v>-2E-3</c:v>
              </c:pt>
              <c:pt idx="11336">
                <c:v>-2E-3</c:v>
              </c:pt>
              <c:pt idx="11337">
                <c:v>-2E-3</c:v>
              </c:pt>
              <c:pt idx="11338">
                <c:v>-2E-3</c:v>
              </c:pt>
              <c:pt idx="11339">
                <c:v>-2E-3</c:v>
              </c:pt>
              <c:pt idx="11340">
                <c:v>-2E-3</c:v>
              </c:pt>
              <c:pt idx="11341">
                <c:v>-2E-3</c:v>
              </c:pt>
              <c:pt idx="11342">
                <c:v>-2E-3</c:v>
              </c:pt>
              <c:pt idx="11343">
                <c:v>-2E-3</c:v>
              </c:pt>
              <c:pt idx="11344">
                <c:v>-2E-3</c:v>
              </c:pt>
              <c:pt idx="11345">
                <c:v>-2E-3</c:v>
              </c:pt>
              <c:pt idx="11346">
                <c:v>-2E-3</c:v>
              </c:pt>
              <c:pt idx="11347">
                <c:v>-2E-3</c:v>
              </c:pt>
              <c:pt idx="11348">
                <c:v>-2E-3</c:v>
              </c:pt>
              <c:pt idx="11349">
                <c:v>-2E-3</c:v>
              </c:pt>
              <c:pt idx="11350">
                <c:v>-2E-3</c:v>
              </c:pt>
              <c:pt idx="11351">
                <c:v>-2E-3</c:v>
              </c:pt>
              <c:pt idx="11352">
                <c:v>-2E-3</c:v>
              </c:pt>
              <c:pt idx="11353">
                <c:v>-2E-3</c:v>
              </c:pt>
              <c:pt idx="11354">
                <c:v>-2E-3</c:v>
              </c:pt>
              <c:pt idx="11355">
                <c:v>-2E-3</c:v>
              </c:pt>
              <c:pt idx="11356">
                <c:v>-2E-3</c:v>
              </c:pt>
              <c:pt idx="11357">
                <c:v>-2E-3</c:v>
              </c:pt>
              <c:pt idx="11358">
                <c:v>-2E-3</c:v>
              </c:pt>
              <c:pt idx="11359">
                <c:v>-2E-3</c:v>
              </c:pt>
              <c:pt idx="11360">
                <c:v>-2E-3</c:v>
              </c:pt>
              <c:pt idx="11361">
                <c:v>-2E-3</c:v>
              </c:pt>
              <c:pt idx="11362">
                <c:v>-2E-3</c:v>
              </c:pt>
              <c:pt idx="11363">
                <c:v>-2E-3</c:v>
              </c:pt>
              <c:pt idx="11364">
                <c:v>-2E-3</c:v>
              </c:pt>
              <c:pt idx="11365">
                <c:v>-2E-3</c:v>
              </c:pt>
              <c:pt idx="11366">
                <c:v>-2E-3</c:v>
              </c:pt>
              <c:pt idx="11367">
                <c:v>-2E-3</c:v>
              </c:pt>
              <c:pt idx="11368">
                <c:v>-2E-3</c:v>
              </c:pt>
              <c:pt idx="11369">
                <c:v>-2E-3</c:v>
              </c:pt>
              <c:pt idx="11370">
                <c:v>-2E-3</c:v>
              </c:pt>
              <c:pt idx="11371">
                <c:v>-2E-3</c:v>
              </c:pt>
              <c:pt idx="11372">
                <c:v>-2E-3</c:v>
              </c:pt>
              <c:pt idx="11373">
                <c:v>-2E-3</c:v>
              </c:pt>
              <c:pt idx="11374">
                <c:v>-2E-3</c:v>
              </c:pt>
              <c:pt idx="11375">
                <c:v>-2E-3</c:v>
              </c:pt>
              <c:pt idx="11376">
                <c:v>-2E-3</c:v>
              </c:pt>
              <c:pt idx="11377">
                <c:v>-2E-3</c:v>
              </c:pt>
              <c:pt idx="11378">
                <c:v>-2E-3</c:v>
              </c:pt>
              <c:pt idx="11379">
                <c:v>-2E-3</c:v>
              </c:pt>
              <c:pt idx="11380">
                <c:v>-2E-3</c:v>
              </c:pt>
              <c:pt idx="11381">
                <c:v>-2E-3</c:v>
              </c:pt>
              <c:pt idx="11382">
                <c:v>-2E-3</c:v>
              </c:pt>
              <c:pt idx="11383">
                <c:v>-2E-3</c:v>
              </c:pt>
              <c:pt idx="11384">
                <c:v>-2E-3</c:v>
              </c:pt>
              <c:pt idx="11385">
                <c:v>-2E-3</c:v>
              </c:pt>
              <c:pt idx="11386">
                <c:v>-2E-3</c:v>
              </c:pt>
              <c:pt idx="11387">
                <c:v>-2E-3</c:v>
              </c:pt>
              <c:pt idx="11388">
                <c:v>-2E-3</c:v>
              </c:pt>
              <c:pt idx="11389">
                <c:v>-2E-3</c:v>
              </c:pt>
              <c:pt idx="11390">
                <c:v>-2E-3</c:v>
              </c:pt>
              <c:pt idx="11391">
                <c:v>-2E-3</c:v>
              </c:pt>
              <c:pt idx="11392">
                <c:v>-2E-3</c:v>
              </c:pt>
              <c:pt idx="11393">
                <c:v>-2E-3</c:v>
              </c:pt>
              <c:pt idx="11394">
                <c:v>-2E-3</c:v>
              </c:pt>
              <c:pt idx="11395">
                <c:v>-2E-3</c:v>
              </c:pt>
              <c:pt idx="11396">
                <c:v>-2E-3</c:v>
              </c:pt>
              <c:pt idx="11397">
                <c:v>-2E-3</c:v>
              </c:pt>
              <c:pt idx="11398">
                <c:v>-2E-3</c:v>
              </c:pt>
              <c:pt idx="11399">
                <c:v>-2E-3</c:v>
              </c:pt>
              <c:pt idx="11400">
                <c:v>-2E-3</c:v>
              </c:pt>
              <c:pt idx="11401">
                <c:v>-2E-3</c:v>
              </c:pt>
              <c:pt idx="11402">
                <c:v>-2E-3</c:v>
              </c:pt>
              <c:pt idx="11403">
                <c:v>-2E-3</c:v>
              </c:pt>
              <c:pt idx="11404">
                <c:v>-2E-3</c:v>
              </c:pt>
              <c:pt idx="11405">
                <c:v>-2E-3</c:v>
              </c:pt>
              <c:pt idx="11406">
                <c:v>-2E-3</c:v>
              </c:pt>
              <c:pt idx="11407">
                <c:v>-2E-3</c:v>
              </c:pt>
              <c:pt idx="11408">
                <c:v>-2E-3</c:v>
              </c:pt>
              <c:pt idx="11409">
                <c:v>-2E-3</c:v>
              </c:pt>
              <c:pt idx="11410">
                <c:v>-2E-3</c:v>
              </c:pt>
              <c:pt idx="11411">
                <c:v>-2E-3</c:v>
              </c:pt>
              <c:pt idx="11412">
                <c:v>-2E-3</c:v>
              </c:pt>
              <c:pt idx="11413">
                <c:v>-2E-3</c:v>
              </c:pt>
              <c:pt idx="11414">
                <c:v>-2E-3</c:v>
              </c:pt>
              <c:pt idx="11415">
                <c:v>-2E-3</c:v>
              </c:pt>
              <c:pt idx="11416">
                <c:v>-2E-3</c:v>
              </c:pt>
              <c:pt idx="11417">
                <c:v>-2E-3</c:v>
              </c:pt>
              <c:pt idx="11418">
                <c:v>-2E-3</c:v>
              </c:pt>
              <c:pt idx="11419">
                <c:v>-2E-3</c:v>
              </c:pt>
              <c:pt idx="11420">
                <c:v>-2E-3</c:v>
              </c:pt>
              <c:pt idx="11421">
                <c:v>-2E-3</c:v>
              </c:pt>
              <c:pt idx="11422">
                <c:v>-2E-3</c:v>
              </c:pt>
              <c:pt idx="11423">
                <c:v>-2E-3</c:v>
              </c:pt>
              <c:pt idx="11424">
                <c:v>-2E-3</c:v>
              </c:pt>
              <c:pt idx="11425">
                <c:v>-2E-3</c:v>
              </c:pt>
              <c:pt idx="11426">
                <c:v>-2E-3</c:v>
              </c:pt>
              <c:pt idx="11427">
                <c:v>-2E-3</c:v>
              </c:pt>
              <c:pt idx="11428">
                <c:v>-2E-3</c:v>
              </c:pt>
              <c:pt idx="11429">
                <c:v>-2E-3</c:v>
              </c:pt>
              <c:pt idx="11430">
                <c:v>-2E-3</c:v>
              </c:pt>
              <c:pt idx="11431">
                <c:v>-2E-3</c:v>
              </c:pt>
              <c:pt idx="11432">
                <c:v>-2E-3</c:v>
              </c:pt>
              <c:pt idx="11433">
                <c:v>-2E-3</c:v>
              </c:pt>
              <c:pt idx="11434">
                <c:v>-2E-3</c:v>
              </c:pt>
              <c:pt idx="11435">
                <c:v>-2E-3</c:v>
              </c:pt>
              <c:pt idx="11436">
                <c:v>-2E-3</c:v>
              </c:pt>
              <c:pt idx="11437">
                <c:v>-2E-3</c:v>
              </c:pt>
              <c:pt idx="11438">
                <c:v>-2E-3</c:v>
              </c:pt>
              <c:pt idx="11439">
                <c:v>-2E-3</c:v>
              </c:pt>
              <c:pt idx="11440">
                <c:v>-2E-3</c:v>
              </c:pt>
              <c:pt idx="11441">
                <c:v>-2E-3</c:v>
              </c:pt>
              <c:pt idx="11442">
                <c:v>-2E-3</c:v>
              </c:pt>
              <c:pt idx="11443">
                <c:v>-2E-3</c:v>
              </c:pt>
              <c:pt idx="11444">
                <c:v>-2E-3</c:v>
              </c:pt>
              <c:pt idx="11445">
                <c:v>-2E-3</c:v>
              </c:pt>
              <c:pt idx="11446">
                <c:v>-2E-3</c:v>
              </c:pt>
              <c:pt idx="11447">
                <c:v>-2E-3</c:v>
              </c:pt>
              <c:pt idx="11448">
                <c:v>-2E-3</c:v>
              </c:pt>
              <c:pt idx="11449">
                <c:v>-2E-3</c:v>
              </c:pt>
              <c:pt idx="11450">
                <c:v>-2E-3</c:v>
              </c:pt>
              <c:pt idx="11451">
                <c:v>-2E-3</c:v>
              </c:pt>
              <c:pt idx="11452">
                <c:v>-2E-3</c:v>
              </c:pt>
              <c:pt idx="11453">
                <c:v>-2E-3</c:v>
              </c:pt>
              <c:pt idx="11454">
                <c:v>-2E-3</c:v>
              </c:pt>
              <c:pt idx="11455">
                <c:v>-2E-3</c:v>
              </c:pt>
              <c:pt idx="11456">
                <c:v>-2E-3</c:v>
              </c:pt>
              <c:pt idx="11457">
                <c:v>-2E-3</c:v>
              </c:pt>
              <c:pt idx="11458">
                <c:v>-2E-3</c:v>
              </c:pt>
              <c:pt idx="11459">
                <c:v>-2E-3</c:v>
              </c:pt>
              <c:pt idx="11460">
                <c:v>-2E-3</c:v>
              </c:pt>
              <c:pt idx="11461">
                <c:v>-2E-3</c:v>
              </c:pt>
              <c:pt idx="11462">
                <c:v>-2E-3</c:v>
              </c:pt>
              <c:pt idx="11463">
                <c:v>-2E-3</c:v>
              </c:pt>
              <c:pt idx="11464">
                <c:v>-2E-3</c:v>
              </c:pt>
              <c:pt idx="11465">
                <c:v>-2E-3</c:v>
              </c:pt>
              <c:pt idx="11466">
                <c:v>-2E-3</c:v>
              </c:pt>
              <c:pt idx="11467">
                <c:v>-2E-3</c:v>
              </c:pt>
              <c:pt idx="11468">
                <c:v>-2E-3</c:v>
              </c:pt>
              <c:pt idx="11469">
                <c:v>-2E-3</c:v>
              </c:pt>
              <c:pt idx="11470">
                <c:v>-2E-3</c:v>
              </c:pt>
              <c:pt idx="11471">
                <c:v>-2E-3</c:v>
              </c:pt>
              <c:pt idx="11472">
                <c:v>-2E-3</c:v>
              </c:pt>
              <c:pt idx="11473">
                <c:v>-2E-3</c:v>
              </c:pt>
              <c:pt idx="11474">
                <c:v>-2E-3</c:v>
              </c:pt>
              <c:pt idx="11475">
                <c:v>-2E-3</c:v>
              </c:pt>
              <c:pt idx="11476">
                <c:v>-2E-3</c:v>
              </c:pt>
              <c:pt idx="11477">
                <c:v>-2E-3</c:v>
              </c:pt>
              <c:pt idx="11478">
                <c:v>-2E-3</c:v>
              </c:pt>
              <c:pt idx="11479">
                <c:v>-2E-3</c:v>
              </c:pt>
              <c:pt idx="11480">
                <c:v>-2E-3</c:v>
              </c:pt>
              <c:pt idx="11481">
                <c:v>-2E-3</c:v>
              </c:pt>
              <c:pt idx="11482">
                <c:v>-2E-3</c:v>
              </c:pt>
              <c:pt idx="11483">
                <c:v>-2E-3</c:v>
              </c:pt>
              <c:pt idx="11484">
                <c:v>-2E-3</c:v>
              </c:pt>
              <c:pt idx="11485">
                <c:v>-2E-3</c:v>
              </c:pt>
              <c:pt idx="11486">
                <c:v>-2E-3</c:v>
              </c:pt>
              <c:pt idx="11487">
                <c:v>-2E-3</c:v>
              </c:pt>
              <c:pt idx="11488">
                <c:v>-2E-3</c:v>
              </c:pt>
              <c:pt idx="11489">
                <c:v>-2E-3</c:v>
              </c:pt>
              <c:pt idx="11490">
                <c:v>-2E-3</c:v>
              </c:pt>
              <c:pt idx="11491">
                <c:v>-2E-3</c:v>
              </c:pt>
              <c:pt idx="11492">
                <c:v>-2E-3</c:v>
              </c:pt>
              <c:pt idx="11493">
                <c:v>-2E-3</c:v>
              </c:pt>
              <c:pt idx="11494">
                <c:v>-2E-3</c:v>
              </c:pt>
              <c:pt idx="11495">
                <c:v>-2E-3</c:v>
              </c:pt>
              <c:pt idx="11496">
                <c:v>-2E-3</c:v>
              </c:pt>
              <c:pt idx="11497">
                <c:v>-2E-3</c:v>
              </c:pt>
              <c:pt idx="11498">
                <c:v>-2E-3</c:v>
              </c:pt>
              <c:pt idx="11499">
                <c:v>-2E-3</c:v>
              </c:pt>
              <c:pt idx="11500">
                <c:v>-2E-3</c:v>
              </c:pt>
              <c:pt idx="11501">
                <c:v>-2E-3</c:v>
              </c:pt>
              <c:pt idx="11502">
                <c:v>-2E-3</c:v>
              </c:pt>
              <c:pt idx="11503">
                <c:v>-2E-3</c:v>
              </c:pt>
              <c:pt idx="11504">
                <c:v>-2E-3</c:v>
              </c:pt>
              <c:pt idx="11505">
                <c:v>-2E-3</c:v>
              </c:pt>
              <c:pt idx="11506">
                <c:v>-2E-3</c:v>
              </c:pt>
              <c:pt idx="11507">
                <c:v>-2E-3</c:v>
              </c:pt>
              <c:pt idx="11508">
                <c:v>-2E-3</c:v>
              </c:pt>
              <c:pt idx="11509">
                <c:v>-2E-3</c:v>
              </c:pt>
              <c:pt idx="11510">
                <c:v>-2E-3</c:v>
              </c:pt>
              <c:pt idx="11511">
                <c:v>-2E-3</c:v>
              </c:pt>
              <c:pt idx="11512">
                <c:v>-2E-3</c:v>
              </c:pt>
              <c:pt idx="11513">
                <c:v>-2E-3</c:v>
              </c:pt>
              <c:pt idx="11514">
                <c:v>-2E-3</c:v>
              </c:pt>
              <c:pt idx="11515">
                <c:v>-2E-3</c:v>
              </c:pt>
              <c:pt idx="11516">
                <c:v>-2E-3</c:v>
              </c:pt>
              <c:pt idx="11517">
                <c:v>-2E-3</c:v>
              </c:pt>
              <c:pt idx="11518">
                <c:v>-2E-3</c:v>
              </c:pt>
              <c:pt idx="11519">
                <c:v>-2E-3</c:v>
              </c:pt>
              <c:pt idx="11520">
                <c:v>-2E-3</c:v>
              </c:pt>
              <c:pt idx="11521">
                <c:v>-2E-3</c:v>
              </c:pt>
              <c:pt idx="11522">
                <c:v>-2E-3</c:v>
              </c:pt>
              <c:pt idx="11523">
                <c:v>-2E-3</c:v>
              </c:pt>
              <c:pt idx="11524">
                <c:v>-2E-3</c:v>
              </c:pt>
              <c:pt idx="11525">
                <c:v>-2E-3</c:v>
              </c:pt>
              <c:pt idx="11526">
                <c:v>-2E-3</c:v>
              </c:pt>
              <c:pt idx="11527">
                <c:v>-2E-3</c:v>
              </c:pt>
              <c:pt idx="11528">
                <c:v>-2E-3</c:v>
              </c:pt>
              <c:pt idx="11529">
                <c:v>-2E-3</c:v>
              </c:pt>
              <c:pt idx="11530">
                <c:v>-2E-3</c:v>
              </c:pt>
              <c:pt idx="11531">
                <c:v>-2E-3</c:v>
              </c:pt>
              <c:pt idx="11532">
                <c:v>-2E-3</c:v>
              </c:pt>
              <c:pt idx="11533">
                <c:v>-2E-3</c:v>
              </c:pt>
              <c:pt idx="11534">
                <c:v>-2E-3</c:v>
              </c:pt>
              <c:pt idx="11535">
                <c:v>-2E-3</c:v>
              </c:pt>
              <c:pt idx="11536">
                <c:v>-2E-3</c:v>
              </c:pt>
              <c:pt idx="11537">
                <c:v>-2E-3</c:v>
              </c:pt>
              <c:pt idx="11538">
                <c:v>-2E-3</c:v>
              </c:pt>
              <c:pt idx="11539">
                <c:v>-2E-3</c:v>
              </c:pt>
              <c:pt idx="11540">
                <c:v>-2E-3</c:v>
              </c:pt>
              <c:pt idx="11541">
                <c:v>-2E-3</c:v>
              </c:pt>
              <c:pt idx="11542">
                <c:v>-2E-3</c:v>
              </c:pt>
              <c:pt idx="11543">
                <c:v>-2E-3</c:v>
              </c:pt>
              <c:pt idx="11544">
                <c:v>-2E-3</c:v>
              </c:pt>
              <c:pt idx="11545">
                <c:v>-2E-3</c:v>
              </c:pt>
              <c:pt idx="11546">
                <c:v>-2E-3</c:v>
              </c:pt>
              <c:pt idx="11547">
                <c:v>-2E-3</c:v>
              </c:pt>
              <c:pt idx="11548">
                <c:v>-2E-3</c:v>
              </c:pt>
              <c:pt idx="11549">
                <c:v>-2E-3</c:v>
              </c:pt>
              <c:pt idx="11550">
                <c:v>-2E-3</c:v>
              </c:pt>
              <c:pt idx="11551">
                <c:v>-2E-3</c:v>
              </c:pt>
              <c:pt idx="11552">
                <c:v>-2E-3</c:v>
              </c:pt>
              <c:pt idx="11553">
                <c:v>-2E-3</c:v>
              </c:pt>
              <c:pt idx="11554">
                <c:v>-2E-3</c:v>
              </c:pt>
              <c:pt idx="11555">
                <c:v>-2E-3</c:v>
              </c:pt>
              <c:pt idx="11556">
                <c:v>-2E-3</c:v>
              </c:pt>
              <c:pt idx="11557">
                <c:v>-2E-3</c:v>
              </c:pt>
              <c:pt idx="11558">
                <c:v>-2E-3</c:v>
              </c:pt>
              <c:pt idx="11559">
                <c:v>-2E-3</c:v>
              </c:pt>
              <c:pt idx="11560">
                <c:v>-2E-3</c:v>
              </c:pt>
              <c:pt idx="11561">
                <c:v>-2E-3</c:v>
              </c:pt>
              <c:pt idx="11562">
                <c:v>-2E-3</c:v>
              </c:pt>
              <c:pt idx="11563">
                <c:v>-2E-3</c:v>
              </c:pt>
              <c:pt idx="11564">
                <c:v>-2E-3</c:v>
              </c:pt>
              <c:pt idx="11565">
                <c:v>-2E-3</c:v>
              </c:pt>
              <c:pt idx="11566">
                <c:v>-2E-3</c:v>
              </c:pt>
              <c:pt idx="11567">
                <c:v>-2E-3</c:v>
              </c:pt>
              <c:pt idx="11568">
                <c:v>-2E-3</c:v>
              </c:pt>
              <c:pt idx="11569">
                <c:v>-2E-3</c:v>
              </c:pt>
              <c:pt idx="11570">
                <c:v>-2E-3</c:v>
              </c:pt>
              <c:pt idx="11571">
                <c:v>-2E-3</c:v>
              </c:pt>
              <c:pt idx="11572">
                <c:v>-2E-3</c:v>
              </c:pt>
              <c:pt idx="11573">
                <c:v>-2E-3</c:v>
              </c:pt>
              <c:pt idx="11574">
                <c:v>-2E-3</c:v>
              </c:pt>
              <c:pt idx="11575">
                <c:v>-2E-3</c:v>
              </c:pt>
              <c:pt idx="11576">
                <c:v>-2E-3</c:v>
              </c:pt>
              <c:pt idx="11577">
                <c:v>-2E-3</c:v>
              </c:pt>
              <c:pt idx="11578">
                <c:v>-2E-3</c:v>
              </c:pt>
              <c:pt idx="11579">
                <c:v>-2E-3</c:v>
              </c:pt>
              <c:pt idx="11580">
                <c:v>-2E-3</c:v>
              </c:pt>
              <c:pt idx="11581">
                <c:v>-2E-3</c:v>
              </c:pt>
              <c:pt idx="11582">
                <c:v>-2E-3</c:v>
              </c:pt>
              <c:pt idx="11583">
                <c:v>-2E-3</c:v>
              </c:pt>
              <c:pt idx="11584">
                <c:v>-2E-3</c:v>
              </c:pt>
              <c:pt idx="11585">
                <c:v>-2E-3</c:v>
              </c:pt>
              <c:pt idx="11586">
                <c:v>-2E-3</c:v>
              </c:pt>
              <c:pt idx="11587">
                <c:v>-2E-3</c:v>
              </c:pt>
              <c:pt idx="11588">
                <c:v>-2E-3</c:v>
              </c:pt>
              <c:pt idx="11589">
                <c:v>-2E-3</c:v>
              </c:pt>
              <c:pt idx="11590">
                <c:v>-2E-3</c:v>
              </c:pt>
              <c:pt idx="11591">
                <c:v>-2E-3</c:v>
              </c:pt>
              <c:pt idx="11592">
                <c:v>-2E-3</c:v>
              </c:pt>
              <c:pt idx="11593">
                <c:v>-2E-3</c:v>
              </c:pt>
              <c:pt idx="11594">
                <c:v>-2E-3</c:v>
              </c:pt>
              <c:pt idx="11595">
                <c:v>-2E-3</c:v>
              </c:pt>
              <c:pt idx="11596">
                <c:v>-2E-3</c:v>
              </c:pt>
              <c:pt idx="11597">
                <c:v>-2E-3</c:v>
              </c:pt>
              <c:pt idx="11598">
                <c:v>-2E-3</c:v>
              </c:pt>
              <c:pt idx="11599">
                <c:v>-2E-3</c:v>
              </c:pt>
              <c:pt idx="11600">
                <c:v>-2E-3</c:v>
              </c:pt>
              <c:pt idx="11601">
                <c:v>-2E-3</c:v>
              </c:pt>
              <c:pt idx="11602">
                <c:v>-2E-3</c:v>
              </c:pt>
              <c:pt idx="11603">
                <c:v>-2E-3</c:v>
              </c:pt>
              <c:pt idx="11604">
                <c:v>-2E-3</c:v>
              </c:pt>
              <c:pt idx="11605">
                <c:v>-2E-3</c:v>
              </c:pt>
              <c:pt idx="11606">
                <c:v>-2E-3</c:v>
              </c:pt>
              <c:pt idx="11607">
                <c:v>-2E-3</c:v>
              </c:pt>
              <c:pt idx="11608">
                <c:v>-2E-3</c:v>
              </c:pt>
              <c:pt idx="11609">
                <c:v>-2E-3</c:v>
              </c:pt>
              <c:pt idx="11610">
                <c:v>-2E-3</c:v>
              </c:pt>
              <c:pt idx="11611">
                <c:v>-2E-3</c:v>
              </c:pt>
              <c:pt idx="11612">
                <c:v>-2E-3</c:v>
              </c:pt>
              <c:pt idx="11613">
                <c:v>-2E-3</c:v>
              </c:pt>
              <c:pt idx="11614">
                <c:v>-2E-3</c:v>
              </c:pt>
              <c:pt idx="11615">
                <c:v>-2E-3</c:v>
              </c:pt>
              <c:pt idx="11616">
                <c:v>-2E-3</c:v>
              </c:pt>
              <c:pt idx="11617">
                <c:v>-2E-3</c:v>
              </c:pt>
              <c:pt idx="11618">
                <c:v>-2E-3</c:v>
              </c:pt>
              <c:pt idx="11619">
                <c:v>-2E-3</c:v>
              </c:pt>
              <c:pt idx="11620">
                <c:v>-2E-3</c:v>
              </c:pt>
              <c:pt idx="11621">
                <c:v>-2E-3</c:v>
              </c:pt>
              <c:pt idx="11622">
                <c:v>-2E-3</c:v>
              </c:pt>
              <c:pt idx="11623">
                <c:v>-2E-3</c:v>
              </c:pt>
              <c:pt idx="11624">
                <c:v>-2E-3</c:v>
              </c:pt>
              <c:pt idx="11625">
                <c:v>-2E-3</c:v>
              </c:pt>
              <c:pt idx="11626">
                <c:v>-2E-3</c:v>
              </c:pt>
              <c:pt idx="11627">
                <c:v>-2E-3</c:v>
              </c:pt>
              <c:pt idx="11628">
                <c:v>-2E-3</c:v>
              </c:pt>
              <c:pt idx="11629">
                <c:v>-2E-3</c:v>
              </c:pt>
              <c:pt idx="11630">
                <c:v>-2E-3</c:v>
              </c:pt>
              <c:pt idx="11631">
                <c:v>-2E-3</c:v>
              </c:pt>
              <c:pt idx="11632">
                <c:v>-2E-3</c:v>
              </c:pt>
              <c:pt idx="11633">
                <c:v>-2E-3</c:v>
              </c:pt>
              <c:pt idx="11634">
                <c:v>-2E-3</c:v>
              </c:pt>
              <c:pt idx="11635">
                <c:v>-2E-3</c:v>
              </c:pt>
              <c:pt idx="11636">
                <c:v>-2E-3</c:v>
              </c:pt>
              <c:pt idx="11637">
                <c:v>-2E-3</c:v>
              </c:pt>
              <c:pt idx="11638">
                <c:v>-2E-3</c:v>
              </c:pt>
              <c:pt idx="11639">
                <c:v>-2E-3</c:v>
              </c:pt>
              <c:pt idx="11640">
                <c:v>-2E-3</c:v>
              </c:pt>
              <c:pt idx="11641">
                <c:v>-2E-3</c:v>
              </c:pt>
              <c:pt idx="11642">
                <c:v>-2E-3</c:v>
              </c:pt>
              <c:pt idx="11643">
                <c:v>-2E-3</c:v>
              </c:pt>
              <c:pt idx="11644">
                <c:v>-2E-3</c:v>
              </c:pt>
              <c:pt idx="11645">
                <c:v>-2E-3</c:v>
              </c:pt>
              <c:pt idx="11646">
                <c:v>-2E-3</c:v>
              </c:pt>
              <c:pt idx="11647">
                <c:v>-2E-3</c:v>
              </c:pt>
              <c:pt idx="11648">
                <c:v>-2E-3</c:v>
              </c:pt>
              <c:pt idx="11649">
                <c:v>-2E-3</c:v>
              </c:pt>
              <c:pt idx="11650">
                <c:v>-2E-3</c:v>
              </c:pt>
              <c:pt idx="11651">
                <c:v>-2E-3</c:v>
              </c:pt>
              <c:pt idx="11652">
                <c:v>-2E-3</c:v>
              </c:pt>
              <c:pt idx="11653">
                <c:v>-2E-3</c:v>
              </c:pt>
              <c:pt idx="11654">
                <c:v>-2E-3</c:v>
              </c:pt>
              <c:pt idx="11655">
                <c:v>-2E-3</c:v>
              </c:pt>
              <c:pt idx="11656">
                <c:v>-2E-3</c:v>
              </c:pt>
              <c:pt idx="11657">
                <c:v>-2E-3</c:v>
              </c:pt>
              <c:pt idx="11658">
                <c:v>-2E-3</c:v>
              </c:pt>
              <c:pt idx="11659">
                <c:v>-2E-3</c:v>
              </c:pt>
              <c:pt idx="11660">
                <c:v>-2E-3</c:v>
              </c:pt>
              <c:pt idx="11661">
                <c:v>-2E-3</c:v>
              </c:pt>
              <c:pt idx="11662">
                <c:v>-2E-3</c:v>
              </c:pt>
              <c:pt idx="11663">
                <c:v>-2E-3</c:v>
              </c:pt>
              <c:pt idx="11664">
                <c:v>-2E-3</c:v>
              </c:pt>
              <c:pt idx="11665">
                <c:v>-2E-3</c:v>
              </c:pt>
              <c:pt idx="11666">
                <c:v>-2E-3</c:v>
              </c:pt>
              <c:pt idx="11667">
                <c:v>-2E-3</c:v>
              </c:pt>
              <c:pt idx="11668">
                <c:v>-2E-3</c:v>
              </c:pt>
              <c:pt idx="11669">
                <c:v>-2E-3</c:v>
              </c:pt>
              <c:pt idx="11670">
                <c:v>-2E-3</c:v>
              </c:pt>
              <c:pt idx="11671">
                <c:v>-2E-3</c:v>
              </c:pt>
              <c:pt idx="11672">
                <c:v>-2E-3</c:v>
              </c:pt>
              <c:pt idx="11673">
                <c:v>-2E-3</c:v>
              </c:pt>
              <c:pt idx="11674">
                <c:v>-2E-3</c:v>
              </c:pt>
              <c:pt idx="11675">
                <c:v>-2E-3</c:v>
              </c:pt>
              <c:pt idx="11676">
                <c:v>-2E-3</c:v>
              </c:pt>
              <c:pt idx="11677">
                <c:v>-2E-3</c:v>
              </c:pt>
              <c:pt idx="11678">
                <c:v>-2E-3</c:v>
              </c:pt>
              <c:pt idx="11679">
                <c:v>-2E-3</c:v>
              </c:pt>
              <c:pt idx="11680">
                <c:v>-2E-3</c:v>
              </c:pt>
              <c:pt idx="11681">
                <c:v>-2E-3</c:v>
              </c:pt>
              <c:pt idx="11682">
                <c:v>-2E-3</c:v>
              </c:pt>
              <c:pt idx="11683">
                <c:v>-2E-3</c:v>
              </c:pt>
              <c:pt idx="11684">
                <c:v>-2E-3</c:v>
              </c:pt>
              <c:pt idx="11685">
                <c:v>-2E-3</c:v>
              </c:pt>
              <c:pt idx="11686">
                <c:v>-2E-3</c:v>
              </c:pt>
              <c:pt idx="11687">
                <c:v>-2E-3</c:v>
              </c:pt>
              <c:pt idx="11688">
                <c:v>-2E-3</c:v>
              </c:pt>
              <c:pt idx="11689">
                <c:v>-2E-3</c:v>
              </c:pt>
              <c:pt idx="11690">
                <c:v>-2E-3</c:v>
              </c:pt>
              <c:pt idx="11691">
                <c:v>-2E-3</c:v>
              </c:pt>
              <c:pt idx="11692">
                <c:v>-2E-3</c:v>
              </c:pt>
              <c:pt idx="11693">
                <c:v>-2E-3</c:v>
              </c:pt>
              <c:pt idx="11694">
                <c:v>-2E-3</c:v>
              </c:pt>
              <c:pt idx="11695">
                <c:v>-2E-3</c:v>
              </c:pt>
              <c:pt idx="11696">
                <c:v>-2E-3</c:v>
              </c:pt>
              <c:pt idx="11697">
                <c:v>-2E-3</c:v>
              </c:pt>
              <c:pt idx="11698">
                <c:v>-2E-3</c:v>
              </c:pt>
              <c:pt idx="11699">
                <c:v>-2E-3</c:v>
              </c:pt>
              <c:pt idx="11700">
                <c:v>-2E-3</c:v>
              </c:pt>
              <c:pt idx="11701">
                <c:v>-2E-3</c:v>
              </c:pt>
              <c:pt idx="11702">
                <c:v>-2E-3</c:v>
              </c:pt>
              <c:pt idx="11703">
                <c:v>-2E-3</c:v>
              </c:pt>
              <c:pt idx="11704">
                <c:v>-2E-3</c:v>
              </c:pt>
              <c:pt idx="11705">
                <c:v>-2E-3</c:v>
              </c:pt>
              <c:pt idx="11706">
                <c:v>-2E-3</c:v>
              </c:pt>
              <c:pt idx="11707">
                <c:v>-2E-3</c:v>
              </c:pt>
              <c:pt idx="11708">
                <c:v>-2E-3</c:v>
              </c:pt>
              <c:pt idx="11709">
                <c:v>-2E-3</c:v>
              </c:pt>
              <c:pt idx="11710">
                <c:v>-2E-3</c:v>
              </c:pt>
              <c:pt idx="11711">
                <c:v>-2E-3</c:v>
              </c:pt>
              <c:pt idx="11712">
                <c:v>-2E-3</c:v>
              </c:pt>
              <c:pt idx="11713">
                <c:v>-2E-3</c:v>
              </c:pt>
              <c:pt idx="11714">
                <c:v>-2E-3</c:v>
              </c:pt>
              <c:pt idx="11715">
                <c:v>-2E-3</c:v>
              </c:pt>
              <c:pt idx="11716">
                <c:v>-2E-3</c:v>
              </c:pt>
              <c:pt idx="11717">
                <c:v>-2E-3</c:v>
              </c:pt>
              <c:pt idx="11718">
                <c:v>-2E-3</c:v>
              </c:pt>
              <c:pt idx="11719">
                <c:v>-2E-3</c:v>
              </c:pt>
              <c:pt idx="11720">
                <c:v>-2E-3</c:v>
              </c:pt>
              <c:pt idx="11721">
                <c:v>-2E-3</c:v>
              </c:pt>
              <c:pt idx="11722">
                <c:v>-2E-3</c:v>
              </c:pt>
              <c:pt idx="11723">
                <c:v>-2E-3</c:v>
              </c:pt>
              <c:pt idx="11724">
                <c:v>-2E-3</c:v>
              </c:pt>
              <c:pt idx="11725">
                <c:v>-2E-3</c:v>
              </c:pt>
              <c:pt idx="11726">
                <c:v>-2E-3</c:v>
              </c:pt>
              <c:pt idx="11727">
                <c:v>-2E-3</c:v>
              </c:pt>
              <c:pt idx="11728">
                <c:v>-2E-3</c:v>
              </c:pt>
              <c:pt idx="11729">
                <c:v>-2E-3</c:v>
              </c:pt>
              <c:pt idx="11730">
                <c:v>-2E-3</c:v>
              </c:pt>
              <c:pt idx="11731">
                <c:v>-2E-3</c:v>
              </c:pt>
              <c:pt idx="11732">
                <c:v>-2E-3</c:v>
              </c:pt>
              <c:pt idx="11733">
                <c:v>-2E-3</c:v>
              </c:pt>
              <c:pt idx="11734">
                <c:v>-2E-3</c:v>
              </c:pt>
              <c:pt idx="11735">
                <c:v>-2E-3</c:v>
              </c:pt>
              <c:pt idx="11736">
                <c:v>-2E-3</c:v>
              </c:pt>
              <c:pt idx="11737">
                <c:v>-2E-3</c:v>
              </c:pt>
              <c:pt idx="11738">
                <c:v>-2E-3</c:v>
              </c:pt>
              <c:pt idx="11739">
                <c:v>-2E-3</c:v>
              </c:pt>
              <c:pt idx="11740">
                <c:v>-2E-3</c:v>
              </c:pt>
              <c:pt idx="11741">
                <c:v>-2E-3</c:v>
              </c:pt>
              <c:pt idx="11742">
                <c:v>-2E-3</c:v>
              </c:pt>
              <c:pt idx="11743">
                <c:v>-2E-3</c:v>
              </c:pt>
              <c:pt idx="11744">
                <c:v>-2E-3</c:v>
              </c:pt>
              <c:pt idx="11745">
                <c:v>-2E-3</c:v>
              </c:pt>
              <c:pt idx="11746">
                <c:v>-2E-3</c:v>
              </c:pt>
              <c:pt idx="11747">
                <c:v>-2E-3</c:v>
              </c:pt>
              <c:pt idx="11748">
                <c:v>-2E-3</c:v>
              </c:pt>
              <c:pt idx="11749">
                <c:v>-2E-3</c:v>
              </c:pt>
              <c:pt idx="11750">
                <c:v>-2E-3</c:v>
              </c:pt>
              <c:pt idx="11751">
                <c:v>-2E-3</c:v>
              </c:pt>
              <c:pt idx="11752">
                <c:v>-2E-3</c:v>
              </c:pt>
              <c:pt idx="11753">
                <c:v>-2E-3</c:v>
              </c:pt>
              <c:pt idx="11754">
                <c:v>-2E-3</c:v>
              </c:pt>
              <c:pt idx="11755">
                <c:v>-2E-3</c:v>
              </c:pt>
              <c:pt idx="11756">
                <c:v>-2E-3</c:v>
              </c:pt>
              <c:pt idx="11757">
                <c:v>-2E-3</c:v>
              </c:pt>
              <c:pt idx="11758">
                <c:v>-2E-3</c:v>
              </c:pt>
              <c:pt idx="11759">
                <c:v>-2E-3</c:v>
              </c:pt>
              <c:pt idx="11760">
                <c:v>-2E-3</c:v>
              </c:pt>
              <c:pt idx="11761">
                <c:v>-2E-3</c:v>
              </c:pt>
              <c:pt idx="11762">
                <c:v>-2E-3</c:v>
              </c:pt>
              <c:pt idx="11763">
                <c:v>-2E-3</c:v>
              </c:pt>
              <c:pt idx="11764">
                <c:v>-2E-3</c:v>
              </c:pt>
              <c:pt idx="11765">
                <c:v>-2E-3</c:v>
              </c:pt>
              <c:pt idx="11766">
                <c:v>-2E-3</c:v>
              </c:pt>
              <c:pt idx="11767">
                <c:v>-2E-3</c:v>
              </c:pt>
              <c:pt idx="11768">
                <c:v>-2E-3</c:v>
              </c:pt>
              <c:pt idx="11769">
                <c:v>-2E-3</c:v>
              </c:pt>
              <c:pt idx="11770">
                <c:v>-2E-3</c:v>
              </c:pt>
              <c:pt idx="11771">
                <c:v>-2E-3</c:v>
              </c:pt>
              <c:pt idx="11772">
                <c:v>-2E-3</c:v>
              </c:pt>
              <c:pt idx="11773">
                <c:v>-2E-3</c:v>
              </c:pt>
              <c:pt idx="11774">
                <c:v>-2E-3</c:v>
              </c:pt>
              <c:pt idx="11775">
                <c:v>-2E-3</c:v>
              </c:pt>
              <c:pt idx="11776">
                <c:v>-2E-3</c:v>
              </c:pt>
              <c:pt idx="11777">
                <c:v>-2E-3</c:v>
              </c:pt>
              <c:pt idx="11778">
                <c:v>-2E-3</c:v>
              </c:pt>
              <c:pt idx="11779">
                <c:v>-2E-3</c:v>
              </c:pt>
              <c:pt idx="11780">
                <c:v>-2E-3</c:v>
              </c:pt>
              <c:pt idx="11781">
                <c:v>-2E-3</c:v>
              </c:pt>
              <c:pt idx="11782">
                <c:v>-2E-3</c:v>
              </c:pt>
              <c:pt idx="11783">
                <c:v>-2E-3</c:v>
              </c:pt>
              <c:pt idx="11784">
                <c:v>-2E-3</c:v>
              </c:pt>
              <c:pt idx="11785">
                <c:v>-2E-3</c:v>
              </c:pt>
              <c:pt idx="11786">
                <c:v>-2E-3</c:v>
              </c:pt>
              <c:pt idx="11787">
                <c:v>-2E-3</c:v>
              </c:pt>
              <c:pt idx="11788">
                <c:v>-2E-3</c:v>
              </c:pt>
              <c:pt idx="11789">
                <c:v>-2E-3</c:v>
              </c:pt>
              <c:pt idx="11790">
                <c:v>-2E-3</c:v>
              </c:pt>
              <c:pt idx="11791">
                <c:v>-2E-3</c:v>
              </c:pt>
              <c:pt idx="11792">
                <c:v>-2E-3</c:v>
              </c:pt>
              <c:pt idx="11793">
                <c:v>-2E-3</c:v>
              </c:pt>
              <c:pt idx="11794">
                <c:v>-2E-3</c:v>
              </c:pt>
              <c:pt idx="11795">
                <c:v>-2E-3</c:v>
              </c:pt>
              <c:pt idx="11796">
                <c:v>-2E-3</c:v>
              </c:pt>
              <c:pt idx="11797">
                <c:v>-2E-3</c:v>
              </c:pt>
              <c:pt idx="11798">
                <c:v>-2E-3</c:v>
              </c:pt>
              <c:pt idx="11799">
                <c:v>-2E-3</c:v>
              </c:pt>
              <c:pt idx="11800">
                <c:v>-2E-3</c:v>
              </c:pt>
              <c:pt idx="11801">
                <c:v>-2E-3</c:v>
              </c:pt>
              <c:pt idx="11802">
                <c:v>-2E-3</c:v>
              </c:pt>
              <c:pt idx="11803">
                <c:v>-2E-3</c:v>
              </c:pt>
              <c:pt idx="11804">
                <c:v>-2E-3</c:v>
              </c:pt>
              <c:pt idx="11805">
                <c:v>-2E-3</c:v>
              </c:pt>
              <c:pt idx="11806">
                <c:v>-2E-3</c:v>
              </c:pt>
              <c:pt idx="11807">
                <c:v>-2E-3</c:v>
              </c:pt>
              <c:pt idx="11808">
                <c:v>-2E-3</c:v>
              </c:pt>
              <c:pt idx="11809">
                <c:v>-2E-3</c:v>
              </c:pt>
              <c:pt idx="11810">
                <c:v>-2E-3</c:v>
              </c:pt>
              <c:pt idx="11811">
                <c:v>-2E-3</c:v>
              </c:pt>
              <c:pt idx="11812">
                <c:v>-2E-3</c:v>
              </c:pt>
              <c:pt idx="11813">
                <c:v>-2E-3</c:v>
              </c:pt>
              <c:pt idx="11814">
                <c:v>-2E-3</c:v>
              </c:pt>
              <c:pt idx="11815">
                <c:v>-2E-3</c:v>
              </c:pt>
              <c:pt idx="11816">
                <c:v>-2E-3</c:v>
              </c:pt>
              <c:pt idx="11817">
                <c:v>-2E-3</c:v>
              </c:pt>
              <c:pt idx="11818">
                <c:v>-2E-3</c:v>
              </c:pt>
              <c:pt idx="11819">
                <c:v>-2E-3</c:v>
              </c:pt>
              <c:pt idx="11820">
                <c:v>-2E-3</c:v>
              </c:pt>
              <c:pt idx="11821">
                <c:v>-2E-3</c:v>
              </c:pt>
              <c:pt idx="11822">
                <c:v>-2E-3</c:v>
              </c:pt>
              <c:pt idx="11823">
                <c:v>-2E-3</c:v>
              </c:pt>
              <c:pt idx="11824">
                <c:v>-2E-3</c:v>
              </c:pt>
              <c:pt idx="11825">
                <c:v>-2E-3</c:v>
              </c:pt>
              <c:pt idx="11826">
                <c:v>-2E-3</c:v>
              </c:pt>
              <c:pt idx="11827">
                <c:v>-2E-3</c:v>
              </c:pt>
              <c:pt idx="11828">
                <c:v>-2E-3</c:v>
              </c:pt>
              <c:pt idx="11829">
                <c:v>-2E-3</c:v>
              </c:pt>
              <c:pt idx="11830">
                <c:v>-2E-3</c:v>
              </c:pt>
              <c:pt idx="11831">
                <c:v>-2E-3</c:v>
              </c:pt>
              <c:pt idx="11832">
                <c:v>-2E-3</c:v>
              </c:pt>
              <c:pt idx="11833">
                <c:v>-2E-3</c:v>
              </c:pt>
              <c:pt idx="11834">
                <c:v>-2E-3</c:v>
              </c:pt>
              <c:pt idx="11835">
                <c:v>-2E-3</c:v>
              </c:pt>
              <c:pt idx="11836">
                <c:v>-2E-3</c:v>
              </c:pt>
              <c:pt idx="11837">
                <c:v>-2E-3</c:v>
              </c:pt>
              <c:pt idx="11838">
                <c:v>-2E-3</c:v>
              </c:pt>
              <c:pt idx="11839">
                <c:v>-2E-3</c:v>
              </c:pt>
              <c:pt idx="11840">
                <c:v>-2E-3</c:v>
              </c:pt>
              <c:pt idx="11841">
                <c:v>-2E-3</c:v>
              </c:pt>
              <c:pt idx="11842">
                <c:v>-2E-3</c:v>
              </c:pt>
              <c:pt idx="11843">
                <c:v>-2E-3</c:v>
              </c:pt>
              <c:pt idx="11844">
                <c:v>-2E-3</c:v>
              </c:pt>
              <c:pt idx="11845">
                <c:v>-2E-3</c:v>
              </c:pt>
              <c:pt idx="11846">
                <c:v>-2E-3</c:v>
              </c:pt>
              <c:pt idx="11847">
                <c:v>-2E-3</c:v>
              </c:pt>
              <c:pt idx="11848">
                <c:v>-2E-3</c:v>
              </c:pt>
              <c:pt idx="11849">
                <c:v>-2E-3</c:v>
              </c:pt>
              <c:pt idx="11850">
                <c:v>-2E-3</c:v>
              </c:pt>
              <c:pt idx="11851">
                <c:v>-2E-3</c:v>
              </c:pt>
              <c:pt idx="11852">
                <c:v>-2E-3</c:v>
              </c:pt>
              <c:pt idx="11853">
                <c:v>-2E-3</c:v>
              </c:pt>
              <c:pt idx="11854">
                <c:v>-2E-3</c:v>
              </c:pt>
              <c:pt idx="11855">
                <c:v>-2E-3</c:v>
              </c:pt>
              <c:pt idx="11856">
                <c:v>-2E-3</c:v>
              </c:pt>
              <c:pt idx="11857">
                <c:v>-2E-3</c:v>
              </c:pt>
              <c:pt idx="11858">
                <c:v>-2E-3</c:v>
              </c:pt>
              <c:pt idx="11859">
                <c:v>-2E-3</c:v>
              </c:pt>
              <c:pt idx="11860">
                <c:v>-2E-3</c:v>
              </c:pt>
              <c:pt idx="11861">
                <c:v>-2E-3</c:v>
              </c:pt>
              <c:pt idx="11862">
                <c:v>-2E-3</c:v>
              </c:pt>
              <c:pt idx="11863">
                <c:v>-2E-3</c:v>
              </c:pt>
              <c:pt idx="11864">
                <c:v>-2E-3</c:v>
              </c:pt>
              <c:pt idx="11865">
                <c:v>-2E-3</c:v>
              </c:pt>
              <c:pt idx="11866">
                <c:v>-2E-3</c:v>
              </c:pt>
              <c:pt idx="11867">
                <c:v>-2E-3</c:v>
              </c:pt>
              <c:pt idx="11868">
                <c:v>-2E-3</c:v>
              </c:pt>
              <c:pt idx="11869">
                <c:v>-2E-3</c:v>
              </c:pt>
              <c:pt idx="11870">
                <c:v>-2E-3</c:v>
              </c:pt>
              <c:pt idx="11871">
                <c:v>-2E-3</c:v>
              </c:pt>
              <c:pt idx="11872">
                <c:v>-2E-3</c:v>
              </c:pt>
              <c:pt idx="11873">
                <c:v>-2E-3</c:v>
              </c:pt>
              <c:pt idx="11874">
                <c:v>-2E-3</c:v>
              </c:pt>
              <c:pt idx="11875">
                <c:v>-2E-3</c:v>
              </c:pt>
              <c:pt idx="11876">
                <c:v>-2E-3</c:v>
              </c:pt>
              <c:pt idx="11877">
                <c:v>-2E-3</c:v>
              </c:pt>
              <c:pt idx="11878">
                <c:v>-2E-3</c:v>
              </c:pt>
              <c:pt idx="11879">
                <c:v>-2E-3</c:v>
              </c:pt>
              <c:pt idx="11880">
                <c:v>-2E-3</c:v>
              </c:pt>
              <c:pt idx="11881">
                <c:v>-2E-3</c:v>
              </c:pt>
              <c:pt idx="11882">
                <c:v>-2E-3</c:v>
              </c:pt>
              <c:pt idx="11883">
                <c:v>-2E-3</c:v>
              </c:pt>
              <c:pt idx="11884">
                <c:v>-2E-3</c:v>
              </c:pt>
              <c:pt idx="11885">
                <c:v>-2E-3</c:v>
              </c:pt>
              <c:pt idx="11886">
                <c:v>-2E-3</c:v>
              </c:pt>
              <c:pt idx="11887">
                <c:v>-2E-3</c:v>
              </c:pt>
              <c:pt idx="11888">
                <c:v>-2E-3</c:v>
              </c:pt>
              <c:pt idx="11889">
                <c:v>-2E-3</c:v>
              </c:pt>
              <c:pt idx="11890">
                <c:v>-2E-3</c:v>
              </c:pt>
              <c:pt idx="11891">
                <c:v>-2E-3</c:v>
              </c:pt>
              <c:pt idx="11892">
                <c:v>-2E-3</c:v>
              </c:pt>
              <c:pt idx="11893">
                <c:v>-2E-3</c:v>
              </c:pt>
              <c:pt idx="11894">
                <c:v>-2E-3</c:v>
              </c:pt>
              <c:pt idx="11895">
                <c:v>-2E-3</c:v>
              </c:pt>
              <c:pt idx="11896">
                <c:v>-2E-3</c:v>
              </c:pt>
              <c:pt idx="11897">
                <c:v>-2E-3</c:v>
              </c:pt>
              <c:pt idx="11898">
                <c:v>-2E-3</c:v>
              </c:pt>
              <c:pt idx="11899">
                <c:v>-2E-3</c:v>
              </c:pt>
              <c:pt idx="11900">
                <c:v>-2E-3</c:v>
              </c:pt>
              <c:pt idx="11901">
                <c:v>-2E-3</c:v>
              </c:pt>
              <c:pt idx="11902">
                <c:v>-2E-3</c:v>
              </c:pt>
              <c:pt idx="11903">
                <c:v>-2E-3</c:v>
              </c:pt>
              <c:pt idx="11904">
                <c:v>-2E-3</c:v>
              </c:pt>
              <c:pt idx="11905">
                <c:v>-2E-3</c:v>
              </c:pt>
              <c:pt idx="11906">
                <c:v>-2E-3</c:v>
              </c:pt>
              <c:pt idx="11907">
                <c:v>-2E-3</c:v>
              </c:pt>
              <c:pt idx="11908">
                <c:v>-2E-3</c:v>
              </c:pt>
              <c:pt idx="11909">
                <c:v>-2E-3</c:v>
              </c:pt>
              <c:pt idx="11910">
                <c:v>-2E-3</c:v>
              </c:pt>
              <c:pt idx="11911">
                <c:v>-2E-3</c:v>
              </c:pt>
              <c:pt idx="11912">
                <c:v>-2E-3</c:v>
              </c:pt>
              <c:pt idx="11913">
                <c:v>-2E-3</c:v>
              </c:pt>
              <c:pt idx="11914">
                <c:v>-2E-3</c:v>
              </c:pt>
              <c:pt idx="11915">
                <c:v>-2E-3</c:v>
              </c:pt>
              <c:pt idx="11916">
                <c:v>-2E-3</c:v>
              </c:pt>
              <c:pt idx="11917">
                <c:v>-2E-3</c:v>
              </c:pt>
              <c:pt idx="11918">
                <c:v>-2E-3</c:v>
              </c:pt>
              <c:pt idx="11919">
                <c:v>-2E-3</c:v>
              </c:pt>
              <c:pt idx="11920">
                <c:v>-2E-3</c:v>
              </c:pt>
              <c:pt idx="11921">
                <c:v>-2E-3</c:v>
              </c:pt>
              <c:pt idx="11922">
                <c:v>-2E-3</c:v>
              </c:pt>
              <c:pt idx="11923">
                <c:v>-2E-3</c:v>
              </c:pt>
              <c:pt idx="11924">
                <c:v>-2E-3</c:v>
              </c:pt>
              <c:pt idx="11925">
                <c:v>-2E-3</c:v>
              </c:pt>
              <c:pt idx="11926">
                <c:v>-2E-3</c:v>
              </c:pt>
              <c:pt idx="11927">
                <c:v>-2E-3</c:v>
              </c:pt>
              <c:pt idx="11928">
                <c:v>-2E-3</c:v>
              </c:pt>
              <c:pt idx="11929">
                <c:v>-2E-3</c:v>
              </c:pt>
              <c:pt idx="11930">
                <c:v>-2E-3</c:v>
              </c:pt>
              <c:pt idx="11931">
                <c:v>-2E-3</c:v>
              </c:pt>
              <c:pt idx="11932">
                <c:v>-2E-3</c:v>
              </c:pt>
              <c:pt idx="11933">
                <c:v>-2E-3</c:v>
              </c:pt>
              <c:pt idx="11934">
                <c:v>-2E-3</c:v>
              </c:pt>
              <c:pt idx="11935">
                <c:v>-2E-3</c:v>
              </c:pt>
              <c:pt idx="11936">
                <c:v>-2E-3</c:v>
              </c:pt>
              <c:pt idx="11937">
                <c:v>-2E-3</c:v>
              </c:pt>
              <c:pt idx="11938">
                <c:v>-2E-3</c:v>
              </c:pt>
              <c:pt idx="11939">
                <c:v>-2E-3</c:v>
              </c:pt>
              <c:pt idx="11940">
                <c:v>-2E-3</c:v>
              </c:pt>
              <c:pt idx="11941">
                <c:v>-2E-3</c:v>
              </c:pt>
              <c:pt idx="11942">
                <c:v>-2E-3</c:v>
              </c:pt>
              <c:pt idx="11943">
                <c:v>-2E-3</c:v>
              </c:pt>
              <c:pt idx="11944">
                <c:v>-2E-3</c:v>
              </c:pt>
              <c:pt idx="11945">
                <c:v>-2E-3</c:v>
              </c:pt>
              <c:pt idx="11946">
                <c:v>-2E-3</c:v>
              </c:pt>
              <c:pt idx="11947">
                <c:v>-2E-3</c:v>
              </c:pt>
              <c:pt idx="11948">
                <c:v>-2E-3</c:v>
              </c:pt>
              <c:pt idx="11949">
                <c:v>-2E-3</c:v>
              </c:pt>
              <c:pt idx="11950">
                <c:v>-2E-3</c:v>
              </c:pt>
              <c:pt idx="11951">
                <c:v>-2E-3</c:v>
              </c:pt>
              <c:pt idx="11952">
                <c:v>-2E-3</c:v>
              </c:pt>
              <c:pt idx="11953">
                <c:v>-2E-3</c:v>
              </c:pt>
              <c:pt idx="11954">
                <c:v>-2E-3</c:v>
              </c:pt>
              <c:pt idx="11955">
                <c:v>-2E-3</c:v>
              </c:pt>
              <c:pt idx="11956">
                <c:v>-2E-3</c:v>
              </c:pt>
              <c:pt idx="11957">
                <c:v>-2E-3</c:v>
              </c:pt>
              <c:pt idx="11958">
                <c:v>-2E-3</c:v>
              </c:pt>
              <c:pt idx="11959">
                <c:v>-2E-3</c:v>
              </c:pt>
              <c:pt idx="11960">
                <c:v>-2E-3</c:v>
              </c:pt>
              <c:pt idx="11961">
                <c:v>-2E-3</c:v>
              </c:pt>
              <c:pt idx="11962">
                <c:v>-2E-3</c:v>
              </c:pt>
              <c:pt idx="11963">
                <c:v>-2E-3</c:v>
              </c:pt>
              <c:pt idx="11964">
                <c:v>-2E-3</c:v>
              </c:pt>
              <c:pt idx="11965">
                <c:v>-2E-3</c:v>
              </c:pt>
              <c:pt idx="11966">
                <c:v>-2E-3</c:v>
              </c:pt>
              <c:pt idx="11967">
                <c:v>-2E-3</c:v>
              </c:pt>
              <c:pt idx="11968">
                <c:v>-2E-3</c:v>
              </c:pt>
              <c:pt idx="11969">
                <c:v>-2E-3</c:v>
              </c:pt>
              <c:pt idx="11970">
                <c:v>-2E-3</c:v>
              </c:pt>
              <c:pt idx="11971">
                <c:v>-2E-3</c:v>
              </c:pt>
              <c:pt idx="11972">
                <c:v>-2E-3</c:v>
              </c:pt>
              <c:pt idx="11973">
                <c:v>-2E-3</c:v>
              </c:pt>
              <c:pt idx="11974">
                <c:v>-2E-3</c:v>
              </c:pt>
              <c:pt idx="11975">
                <c:v>-2E-3</c:v>
              </c:pt>
              <c:pt idx="11976">
                <c:v>-2E-3</c:v>
              </c:pt>
              <c:pt idx="11977">
                <c:v>-2E-3</c:v>
              </c:pt>
              <c:pt idx="11978">
                <c:v>-2E-3</c:v>
              </c:pt>
              <c:pt idx="11979">
                <c:v>-2E-3</c:v>
              </c:pt>
              <c:pt idx="11980">
                <c:v>-2E-3</c:v>
              </c:pt>
              <c:pt idx="11981">
                <c:v>-2E-3</c:v>
              </c:pt>
              <c:pt idx="11982">
                <c:v>-2E-3</c:v>
              </c:pt>
              <c:pt idx="11983">
                <c:v>-2E-3</c:v>
              </c:pt>
              <c:pt idx="11984">
                <c:v>-2E-3</c:v>
              </c:pt>
              <c:pt idx="11985">
                <c:v>-2E-3</c:v>
              </c:pt>
              <c:pt idx="11986">
                <c:v>-2E-3</c:v>
              </c:pt>
              <c:pt idx="11987">
                <c:v>-2E-3</c:v>
              </c:pt>
              <c:pt idx="11988">
                <c:v>-2E-3</c:v>
              </c:pt>
              <c:pt idx="11989">
                <c:v>-2E-3</c:v>
              </c:pt>
              <c:pt idx="11990">
                <c:v>-2E-3</c:v>
              </c:pt>
              <c:pt idx="11991">
                <c:v>-2E-3</c:v>
              </c:pt>
              <c:pt idx="11992">
                <c:v>-2E-3</c:v>
              </c:pt>
              <c:pt idx="11993">
                <c:v>-2E-3</c:v>
              </c:pt>
              <c:pt idx="11994">
                <c:v>-2E-3</c:v>
              </c:pt>
              <c:pt idx="11995">
                <c:v>-2E-3</c:v>
              </c:pt>
              <c:pt idx="11996">
                <c:v>-2E-3</c:v>
              </c:pt>
              <c:pt idx="11997">
                <c:v>-2E-3</c:v>
              </c:pt>
              <c:pt idx="11998">
                <c:v>-2E-3</c:v>
              </c:pt>
              <c:pt idx="11999">
                <c:v>-2E-3</c:v>
              </c:pt>
              <c:pt idx="12000">
                <c:v>-2E-3</c:v>
              </c:pt>
              <c:pt idx="12001">
                <c:v>-2E-3</c:v>
              </c:pt>
              <c:pt idx="12002">
                <c:v>-2E-3</c:v>
              </c:pt>
              <c:pt idx="12003">
                <c:v>-2E-3</c:v>
              </c:pt>
              <c:pt idx="12004">
                <c:v>-2E-3</c:v>
              </c:pt>
              <c:pt idx="12005">
                <c:v>-2E-3</c:v>
              </c:pt>
              <c:pt idx="12006">
                <c:v>-2E-3</c:v>
              </c:pt>
              <c:pt idx="12007">
                <c:v>-2E-3</c:v>
              </c:pt>
              <c:pt idx="12008">
                <c:v>-2E-3</c:v>
              </c:pt>
              <c:pt idx="12009">
                <c:v>-2E-3</c:v>
              </c:pt>
              <c:pt idx="12010">
                <c:v>-2E-3</c:v>
              </c:pt>
              <c:pt idx="12011">
                <c:v>-2E-3</c:v>
              </c:pt>
              <c:pt idx="12012">
                <c:v>-2E-3</c:v>
              </c:pt>
              <c:pt idx="12013">
                <c:v>-2E-3</c:v>
              </c:pt>
              <c:pt idx="12014">
                <c:v>-2E-3</c:v>
              </c:pt>
              <c:pt idx="12015">
                <c:v>-2E-3</c:v>
              </c:pt>
              <c:pt idx="12016">
                <c:v>-2E-3</c:v>
              </c:pt>
              <c:pt idx="12017">
                <c:v>-2E-3</c:v>
              </c:pt>
              <c:pt idx="12018">
                <c:v>-2E-3</c:v>
              </c:pt>
              <c:pt idx="12019">
                <c:v>-2E-3</c:v>
              </c:pt>
              <c:pt idx="12020">
                <c:v>-2E-3</c:v>
              </c:pt>
              <c:pt idx="12021">
                <c:v>-2E-3</c:v>
              </c:pt>
              <c:pt idx="12022">
                <c:v>-2E-3</c:v>
              </c:pt>
              <c:pt idx="12023">
                <c:v>-2E-3</c:v>
              </c:pt>
              <c:pt idx="12024">
                <c:v>-2E-3</c:v>
              </c:pt>
              <c:pt idx="12025">
                <c:v>-2E-3</c:v>
              </c:pt>
              <c:pt idx="12026">
                <c:v>-2E-3</c:v>
              </c:pt>
              <c:pt idx="12027">
                <c:v>-2E-3</c:v>
              </c:pt>
              <c:pt idx="12028">
                <c:v>-2E-3</c:v>
              </c:pt>
              <c:pt idx="12029">
                <c:v>-2E-3</c:v>
              </c:pt>
              <c:pt idx="12030">
                <c:v>-2E-3</c:v>
              </c:pt>
              <c:pt idx="12031">
                <c:v>-2E-3</c:v>
              </c:pt>
              <c:pt idx="12032">
                <c:v>-2E-3</c:v>
              </c:pt>
              <c:pt idx="12033">
                <c:v>-2E-3</c:v>
              </c:pt>
              <c:pt idx="12034">
                <c:v>-2E-3</c:v>
              </c:pt>
              <c:pt idx="12035">
                <c:v>-2E-3</c:v>
              </c:pt>
              <c:pt idx="12036">
                <c:v>-2E-3</c:v>
              </c:pt>
              <c:pt idx="12037">
                <c:v>-2E-3</c:v>
              </c:pt>
              <c:pt idx="12038">
                <c:v>-2E-3</c:v>
              </c:pt>
              <c:pt idx="12039">
                <c:v>-2E-3</c:v>
              </c:pt>
              <c:pt idx="12040">
                <c:v>-2E-3</c:v>
              </c:pt>
              <c:pt idx="12041">
                <c:v>-2E-3</c:v>
              </c:pt>
              <c:pt idx="12042">
                <c:v>-2E-3</c:v>
              </c:pt>
              <c:pt idx="12043">
                <c:v>-2E-3</c:v>
              </c:pt>
              <c:pt idx="12044">
                <c:v>-2E-3</c:v>
              </c:pt>
              <c:pt idx="12045">
                <c:v>-2E-3</c:v>
              </c:pt>
              <c:pt idx="12046">
                <c:v>-2E-3</c:v>
              </c:pt>
              <c:pt idx="12047">
                <c:v>-2E-3</c:v>
              </c:pt>
              <c:pt idx="12048">
                <c:v>-2E-3</c:v>
              </c:pt>
              <c:pt idx="12049">
                <c:v>-2E-3</c:v>
              </c:pt>
              <c:pt idx="12050">
                <c:v>-2E-3</c:v>
              </c:pt>
              <c:pt idx="12051">
                <c:v>-2E-3</c:v>
              </c:pt>
              <c:pt idx="12052">
                <c:v>-2E-3</c:v>
              </c:pt>
              <c:pt idx="12053">
                <c:v>-2E-3</c:v>
              </c:pt>
              <c:pt idx="12054">
                <c:v>-2E-3</c:v>
              </c:pt>
              <c:pt idx="12055">
                <c:v>-2E-3</c:v>
              </c:pt>
              <c:pt idx="12056">
                <c:v>-2E-3</c:v>
              </c:pt>
              <c:pt idx="12057">
                <c:v>-2E-3</c:v>
              </c:pt>
              <c:pt idx="12058">
                <c:v>-2E-3</c:v>
              </c:pt>
              <c:pt idx="12059">
                <c:v>-2E-3</c:v>
              </c:pt>
              <c:pt idx="12060">
                <c:v>-2E-3</c:v>
              </c:pt>
              <c:pt idx="12061">
                <c:v>-2E-3</c:v>
              </c:pt>
              <c:pt idx="12062">
                <c:v>-2E-3</c:v>
              </c:pt>
              <c:pt idx="12063">
                <c:v>-2E-3</c:v>
              </c:pt>
              <c:pt idx="12064">
                <c:v>-2E-3</c:v>
              </c:pt>
              <c:pt idx="12065">
                <c:v>-2E-3</c:v>
              </c:pt>
              <c:pt idx="12066">
                <c:v>-2E-3</c:v>
              </c:pt>
              <c:pt idx="12067">
                <c:v>-2E-3</c:v>
              </c:pt>
              <c:pt idx="12068">
                <c:v>-2E-3</c:v>
              </c:pt>
              <c:pt idx="12069">
                <c:v>-2E-3</c:v>
              </c:pt>
              <c:pt idx="12070">
                <c:v>-2E-3</c:v>
              </c:pt>
              <c:pt idx="12071">
                <c:v>-2E-3</c:v>
              </c:pt>
              <c:pt idx="12072">
                <c:v>-2E-3</c:v>
              </c:pt>
              <c:pt idx="12073">
                <c:v>-2E-3</c:v>
              </c:pt>
              <c:pt idx="12074">
                <c:v>-2E-3</c:v>
              </c:pt>
              <c:pt idx="12075">
                <c:v>-2E-3</c:v>
              </c:pt>
              <c:pt idx="12076">
                <c:v>-2E-3</c:v>
              </c:pt>
              <c:pt idx="12077">
                <c:v>-2E-3</c:v>
              </c:pt>
              <c:pt idx="12078">
                <c:v>-2E-3</c:v>
              </c:pt>
              <c:pt idx="12079">
                <c:v>-2E-3</c:v>
              </c:pt>
              <c:pt idx="12080">
                <c:v>-2E-3</c:v>
              </c:pt>
              <c:pt idx="12081">
                <c:v>-2E-3</c:v>
              </c:pt>
              <c:pt idx="12082">
                <c:v>-2E-3</c:v>
              </c:pt>
              <c:pt idx="12083">
                <c:v>-2E-3</c:v>
              </c:pt>
              <c:pt idx="12084">
                <c:v>-2E-3</c:v>
              </c:pt>
              <c:pt idx="12085">
                <c:v>-2E-3</c:v>
              </c:pt>
              <c:pt idx="12086">
                <c:v>-2E-3</c:v>
              </c:pt>
              <c:pt idx="12087">
                <c:v>-2E-3</c:v>
              </c:pt>
              <c:pt idx="12088">
                <c:v>-2E-3</c:v>
              </c:pt>
              <c:pt idx="12089">
                <c:v>-2E-3</c:v>
              </c:pt>
              <c:pt idx="12090">
                <c:v>-2E-3</c:v>
              </c:pt>
              <c:pt idx="12091">
                <c:v>-2E-3</c:v>
              </c:pt>
              <c:pt idx="12092">
                <c:v>-2E-3</c:v>
              </c:pt>
              <c:pt idx="12093">
                <c:v>-2E-3</c:v>
              </c:pt>
              <c:pt idx="12094">
                <c:v>-2E-3</c:v>
              </c:pt>
              <c:pt idx="12095">
                <c:v>-2E-3</c:v>
              </c:pt>
              <c:pt idx="12096">
                <c:v>-2E-3</c:v>
              </c:pt>
              <c:pt idx="12097">
                <c:v>-2E-3</c:v>
              </c:pt>
              <c:pt idx="12098">
                <c:v>-2E-3</c:v>
              </c:pt>
              <c:pt idx="12099">
                <c:v>-2E-3</c:v>
              </c:pt>
              <c:pt idx="12100">
                <c:v>-2E-3</c:v>
              </c:pt>
              <c:pt idx="12101">
                <c:v>-2E-3</c:v>
              </c:pt>
              <c:pt idx="12102">
                <c:v>-2E-3</c:v>
              </c:pt>
              <c:pt idx="12103">
                <c:v>-2E-3</c:v>
              </c:pt>
              <c:pt idx="12104">
                <c:v>-2E-3</c:v>
              </c:pt>
              <c:pt idx="12105">
                <c:v>-2E-3</c:v>
              </c:pt>
              <c:pt idx="12106">
                <c:v>-2E-3</c:v>
              </c:pt>
              <c:pt idx="12107">
                <c:v>-2E-3</c:v>
              </c:pt>
              <c:pt idx="12108">
                <c:v>-2E-3</c:v>
              </c:pt>
              <c:pt idx="12109">
                <c:v>-2E-3</c:v>
              </c:pt>
              <c:pt idx="12110">
                <c:v>-2E-3</c:v>
              </c:pt>
              <c:pt idx="12111">
                <c:v>-2E-3</c:v>
              </c:pt>
              <c:pt idx="12112">
                <c:v>-2E-3</c:v>
              </c:pt>
              <c:pt idx="12113">
                <c:v>-2E-3</c:v>
              </c:pt>
              <c:pt idx="12114">
                <c:v>-2E-3</c:v>
              </c:pt>
              <c:pt idx="12115">
                <c:v>-2E-3</c:v>
              </c:pt>
              <c:pt idx="12116">
                <c:v>-2E-3</c:v>
              </c:pt>
              <c:pt idx="12117">
                <c:v>-2E-3</c:v>
              </c:pt>
              <c:pt idx="12118">
                <c:v>-2E-3</c:v>
              </c:pt>
              <c:pt idx="12119">
                <c:v>-2E-3</c:v>
              </c:pt>
              <c:pt idx="12120">
                <c:v>-2E-3</c:v>
              </c:pt>
              <c:pt idx="12121">
                <c:v>-2E-3</c:v>
              </c:pt>
              <c:pt idx="12122">
                <c:v>-2E-3</c:v>
              </c:pt>
              <c:pt idx="12123">
                <c:v>-2E-3</c:v>
              </c:pt>
              <c:pt idx="12124">
                <c:v>-2E-3</c:v>
              </c:pt>
              <c:pt idx="12125">
                <c:v>-2E-3</c:v>
              </c:pt>
              <c:pt idx="12126">
                <c:v>-2E-3</c:v>
              </c:pt>
              <c:pt idx="12127">
                <c:v>-2E-3</c:v>
              </c:pt>
              <c:pt idx="12128">
                <c:v>-2E-3</c:v>
              </c:pt>
              <c:pt idx="12129">
                <c:v>-2E-3</c:v>
              </c:pt>
              <c:pt idx="12130">
                <c:v>-2E-3</c:v>
              </c:pt>
              <c:pt idx="12131">
                <c:v>-2E-3</c:v>
              </c:pt>
              <c:pt idx="12132">
                <c:v>-2E-3</c:v>
              </c:pt>
              <c:pt idx="12133">
                <c:v>-2E-3</c:v>
              </c:pt>
              <c:pt idx="12134">
                <c:v>-2E-3</c:v>
              </c:pt>
              <c:pt idx="12135">
                <c:v>-2E-3</c:v>
              </c:pt>
              <c:pt idx="12136">
                <c:v>-2E-3</c:v>
              </c:pt>
              <c:pt idx="12137">
                <c:v>-2E-3</c:v>
              </c:pt>
              <c:pt idx="12138">
                <c:v>-2E-3</c:v>
              </c:pt>
              <c:pt idx="12139">
                <c:v>-2E-3</c:v>
              </c:pt>
              <c:pt idx="12140">
                <c:v>-2E-3</c:v>
              </c:pt>
              <c:pt idx="12141">
                <c:v>-2E-3</c:v>
              </c:pt>
              <c:pt idx="12142">
                <c:v>-2E-3</c:v>
              </c:pt>
              <c:pt idx="12143">
                <c:v>-2E-3</c:v>
              </c:pt>
              <c:pt idx="12144">
                <c:v>-2E-3</c:v>
              </c:pt>
              <c:pt idx="12145">
                <c:v>-2E-3</c:v>
              </c:pt>
              <c:pt idx="12146">
                <c:v>-2E-3</c:v>
              </c:pt>
              <c:pt idx="12147">
                <c:v>-2E-3</c:v>
              </c:pt>
              <c:pt idx="12148">
                <c:v>-2E-3</c:v>
              </c:pt>
              <c:pt idx="12149">
                <c:v>-2E-3</c:v>
              </c:pt>
              <c:pt idx="12150">
                <c:v>-2E-3</c:v>
              </c:pt>
              <c:pt idx="12151">
                <c:v>-2E-3</c:v>
              </c:pt>
              <c:pt idx="12152">
                <c:v>-2E-3</c:v>
              </c:pt>
              <c:pt idx="12153">
                <c:v>-2E-3</c:v>
              </c:pt>
              <c:pt idx="12154">
                <c:v>-2E-3</c:v>
              </c:pt>
              <c:pt idx="12155">
                <c:v>-2E-3</c:v>
              </c:pt>
              <c:pt idx="12156">
                <c:v>-2E-3</c:v>
              </c:pt>
              <c:pt idx="12157">
                <c:v>-2E-3</c:v>
              </c:pt>
              <c:pt idx="12158">
                <c:v>-2E-3</c:v>
              </c:pt>
              <c:pt idx="12159">
                <c:v>-2E-3</c:v>
              </c:pt>
              <c:pt idx="12160">
                <c:v>-2E-3</c:v>
              </c:pt>
              <c:pt idx="12161">
                <c:v>-2E-3</c:v>
              </c:pt>
              <c:pt idx="12162">
                <c:v>-2E-3</c:v>
              </c:pt>
              <c:pt idx="12163">
                <c:v>-2E-3</c:v>
              </c:pt>
              <c:pt idx="12164">
                <c:v>-2E-3</c:v>
              </c:pt>
              <c:pt idx="12165">
                <c:v>-2E-3</c:v>
              </c:pt>
              <c:pt idx="12166">
                <c:v>-2E-3</c:v>
              </c:pt>
              <c:pt idx="12167">
                <c:v>-2E-3</c:v>
              </c:pt>
              <c:pt idx="12168">
                <c:v>-2E-3</c:v>
              </c:pt>
              <c:pt idx="12169">
                <c:v>-2E-3</c:v>
              </c:pt>
              <c:pt idx="12170">
                <c:v>-2E-3</c:v>
              </c:pt>
              <c:pt idx="12171">
                <c:v>-2E-3</c:v>
              </c:pt>
              <c:pt idx="12172">
                <c:v>-2E-3</c:v>
              </c:pt>
              <c:pt idx="12173">
                <c:v>-2E-3</c:v>
              </c:pt>
              <c:pt idx="12174">
                <c:v>-2E-3</c:v>
              </c:pt>
              <c:pt idx="12175">
                <c:v>-2E-3</c:v>
              </c:pt>
              <c:pt idx="12176">
                <c:v>-2E-3</c:v>
              </c:pt>
              <c:pt idx="12177">
                <c:v>-2E-3</c:v>
              </c:pt>
              <c:pt idx="12178">
                <c:v>-2E-3</c:v>
              </c:pt>
              <c:pt idx="12179">
                <c:v>-2E-3</c:v>
              </c:pt>
              <c:pt idx="12180">
                <c:v>-2E-3</c:v>
              </c:pt>
              <c:pt idx="12181">
                <c:v>-2E-3</c:v>
              </c:pt>
              <c:pt idx="12182">
                <c:v>-2E-3</c:v>
              </c:pt>
              <c:pt idx="12183">
                <c:v>-2E-3</c:v>
              </c:pt>
              <c:pt idx="12184">
                <c:v>-2E-3</c:v>
              </c:pt>
              <c:pt idx="12185">
                <c:v>-2E-3</c:v>
              </c:pt>
              <c:pt idx="12186">
                <c:v>-2E-3</c:v>
              </c:pt>
              <c:pt idx="12187">
                <c:v>-2E-3</c:v>
              </c:pt>
              <c:pt idx="12188">
                <c:v>-2E-3</c:v>
              </c:pt>
              <c:pt idx="12189">
                <c:v>-2E-3</c:v>
              </c:pt>
              <c:pt idx="12190">
                <c:v>-2E-3</c:v>
              </c:pt>
              <c:pt idx="12191">
                <c:v>-2E-3</c:v>
              </c:pt>
              <c:pt idx="12192">
                <c:v>-2E-3</c:v>
              </c:pt>
              <c:pt idx="12193">
                <c:v>-2E-3</c:v>
              </c:pt>
              <c:pt idx="12194">
                <c:v>-2E-3</c:v>
              </c:pt>
              <c:pt idx="12195">
                <c:v>-2E-3</c:v>
              </c:pt>
              <c:pt idx="12196">
                <c:v>-2E-3</c:v>
              </c:pt>
              <c:pt idx="12197">
                <c:v>-2E-3</c:v>
              </c:pt>
              <c:pt idx="12198">
                <c:v>-2E-3</c:v>
              </c:pt>
              <c:pt idx="12199">
                <c:v>-2E-3</c:v>
              </c:pt>
              <c:pt idx="12200">
                <c:v>-2E-3</c:v>
              </c:pt>
              <c:pt idx="12201">
                <c:v>-2E-3</c:v>
              </c:pt>
              <c:pt idx="12202">
                <c:v>-2E-3</c:v>
              </c:pt>
              <c:pt idx="12203">
                <c:v>-2E-3</c:v>
              </c:pt>
              <c:pt idx="12204">
                <c:v>-2E-3</c:v>
              </c:pt>
              <c:pt idx="12205">
                <c:v>-2E-3</c:v>
              </c:pt>
              <c:pt idx="12206">
                <c:v>-2E-3</c:v>
              </c:pt>
              <c:pt idx="12207">
                <c:v>-2E-3</c:v>
              </c:pt>
              <c:pt idx="12208">
                <c:v>-2E-3</c:v>
              </c:pt>
              <c:pt idx="12209">
                <c:v>-2E-3</c:v>
              </c:pt>
              <c:pt idx="12210">
                <c:v>-2E-3</c:v>
              </c:pt>
              <c:pt idx="12211">
                <c:v>-2E-3</c:v>
              </c:pt>
              <c:pt idx="12212">
                <c:v>-2E-3</c:v>
              </c:pt>
              <c:pt idx="12213">
                <c:v>-2E-3</c:v>
              </c:pt>
              <c:pt idx="12214">
                <c:v>-2E-3</c:v>
              </c:pt>
              <c:pt idx="12215">
                <c:v>-2E-3</c:v>
              </c:pt>
              <c:pt idx="12216">
                <c:v>-2E-3</c:v>
              </c:pt>
              <c:pt idx="12217">
                <c:v>-2E-3</c:v>
              </c:pt>
              <c:pt idx="12218">
                <c:v>-2E-3</c:v>
              </c:pt>
              <c:pt idx="12219">
                <c:v>-2E-3</c:v>
              </c:pt>
              <c:pt idx="12220">
                <c:v>-2E-3</c:v>
              </c:pt>
              <c:pt idx="12221">
                <c:v>-2E-3</c:v>
              </c:pt>
              <c:pt idx="12222">
                <c:v>-2E-3</c:v>
              </c:pt>
              <c:pt idx="12223">
                <c:v>-2E-3</c:v>
              </c:pt>
              <c:pt idx="12224">
                <c:v>-2E-3</c:v>
              </c:pt>
              <c:pt idx="12225">
                <c:v>-2E-3</c:v>
              </c:pt>
              <c:pt idx="12226">
                <c:v>-2E-3</c:v>
              </c:pt>
              <c:pt idx="12227">
                <c:v>-2E-3</c:v>
              </c:pt>
              <c:pt idx="12228">
                <c:v>-2E-3</c:v>
              </c:pt>
              <c:pt idx="12229">
                <c:v>-2E-3</c:v>
              </c:pt>
              <c:pt idx="12230">
                <c:v>-2E-3</c:v>
              </c:pt>
              <c:pt idx="12231">
                <c:v>-2E-3</c:v>
              </c:pt>
              <c:pt idx="12232">
                <c:v>-2E-3</c:v>
              </c:pt>
              <c:pt idx="12233">
                <c:v>-2E-3</c:v>
              </c:pt>
              <c:pt idx="12234">
                <c:v>-2E-3</c:v>
              </c:pt>
              <c:pt idx="12235">
                <c:v>-2E-3</c:v>
              </c:pt>
              <c:pt idx="12236">
                <c:v>-2E-3</c:v>
              </c:pt>
              <c:pt idx="12237">
                <c:v>-2E-3</c:v>
              </c:pt>
              <c:pt idx="12238">
                <c:v>-2E-3</c:v>
              </c:pt>
              <c:pt idx="12239">
                <c:v>-2E-3</c:v>
              </c:pt>
              <c:pt idx="12240">
                <c:v>-2E-3</c:v>
              </c:pt>
              <c:pt idx="12241">
                <c:v>-2E-3</c:v>
              </c:pt>
              <c:pt idx="12242">
                <c:v>-2E-3</c:v>
              </c:pt>
              <c:pt idx="12243">
                <c:v>-2E-3</c:v>
              </c:pt>
              <c:pt idx="12244">
                <c:v>-2E-3</c:v>
              </c:pt>
              <c:pt idx="12245">
                <c:v>-2E-3</c:v>
              </c:pt>
              <c:pt idx="12246">
                <c:v>-2E-3</c:v>
              </c:pt>
              <c:pt idx="12247">
                <c:v>-2E-3</c:v>
              </c:pt>
              <c:pt idx="12248">
                <c:v>-2E-3</c:v>
              </c:pt>
              <c:pt idx="12249">
                <c:v>-2E-3</c:v>
              </c:pt>
              <c:pt idx="12250">
                <c:v>-2E-3</c:v>
              </c:pt>
              <c:pt idx="12251">
                <c:v>-2E-3</c:v>
              </c:pt>
              <c:pt idx="12252">
                <c:v>-2E-3</c:v>
              </c:pt>
              <c:pt idx="12253">
                <c:v>-2E-3</c:v>
              </c:pt>
              <c:pt idx="12254">
                <c:v>-2E-3</c:v>
              </c:pt>
              <c:pt idx="12255">
                <c:v>-2E-3</c:v>
              </c:pt>
              <c:pt idx="12256">
                <c:v>-2E-3</c:v>
              </c:pt>
              <c:pt idx="12257">
                <c:v>-2E-3</c:v>
              </c:pt>
              <c:pt idx="12258">
                <c:v>-2E-3</c:v>
              </c:pt>
              <c:pt idx="12259">
                <c:v>-2E-3</c:v>
              </c:pt>
              <c:pt idx="12260">
                <c:v>-2E-3</c:v>
              </c:pt>
              <c:pt idx="12261">
                <c:v>-2E-3</c:v>
              </c:pt>
              <c:pt idx="12262">
                <c:v>-2E-3</c:v>
              </c:pt>
              <c:pt idx="12263">
                <c:v>-2E-3</c:v>
              </c:pt>
              <c:pt idx="12264">
                <c:v>-2E-3</c:v>
              </c:pt>
              <c:pt idx="12265">
                <c:v>-2E-3</c:v>
              </c:pt>
              <c:pt idx="12266">
                <c:v>-2E-3</c:v>
              </c:pt>
              <c:pt idx="12267">
                <c:v>-2E-3</c:v>
              </c:pt>
              <c:pt idx="12268">
                <c:v>-2E-3</c:v>
              </c:pt>
              <c:pt idx="12269">
                <c:v>-2E-3</c:v>
              </c:pt>
              <c:pt idx="12270">
                <c:v>-2E-3</c:v>
              </c:pt>
              <c:pt idx="12271">
                <c:v>-2E-3</c:v>
              </c:pt>
              <c:pt idx="12272">
                <c:v>-2E-3</c:v>
              </c:pt>
              <c:pt idx="12273">
                <c:v>-2E-3</c:v>
              </c:pt>
              <c:pt idx="12274">
                <c:v>-2E-3</c:v>
              </c:pt>
              <c:pt idx="12275">
                <c:v>-2E-3</c:v>
              </c:pt>
              <c:pt idx="12276">
                <c:v>-2E-3</c:v>
              </c:pt>
              <c:pt idx="12277">
                <c:v>-2E-3</c:v>
              </c:pt>
              <c:pt idx="12278">
                <c:v>-2E-3</c:v>
              </c:pt>
              <c:pt idx="12279">
                <c:v>-2E-3</c:v>
              </c:pt>
              <c:pt idx="12280">
                <c:v>-2E-3</c:v>
              </c:pt>
              <c:pt idx="12281">
                <c:v>-2E-3</c:v>
              </c:pt>
              <c:pt idx="12282">
                <c:v>-2E-3</c:v>
              </c:pt>
              <c:pt idx="12283">
                <c:v>-2E-3</c:v>
              </c:pt>
              <c:pt idx="12284">
                <c:v>-2E-3</c:v>
              </c:pt>
              <c:pt idx="12285">
                <c:v>-2E-3</c:v>
              </c:pt>
              <c:pt idx="12286">
                <c:v>-2E-3</c:v>
              </c:pt>
              <c:pt idx="12287">
                <c:v>-2E-3</c:v>
              </c:pt>
              <c:pt idx="12288">
                <c:v>-2E-3</c:v>
              </c:pt>
              <c:pt idx="12289">
                <c:v>-2E-3</c:v>
              </c:pt>
              <c:pt idx="12290">
                <c:v>-2E-3</c:v>
              </c:pt>
              <c:pt idx="12291">
                <c:v>-2E-3</c:v>
              </c:pt>
              <c:pt idx="12292">
                <c:v>-2E-3</c:v>
              </c:pt>
              <c:pt idx="12293">
                <c:v>-2E-3</c:v>
              </c:pt>
              <c:pt idx="12294">
                <c:v>-2E-3</c:v>
              </c:pt>
              <c:pt idx="12295">
                <c:v>-2E-3</c:v>
              </c:pt>
              <c:pt idx="12296">
                <c:v>-2E-3</c:v>
              </c:pt>
              <c:pt idx="12297">
                <c:v>-2E-3</c:v>
              </c:pt>
              <c:pt idx="12298">
                <c:v>-2E-3</c:v>
              </c:pt>
              <c:pt idx="12299">
                <c:v>-2E-3</c:v>
              </c:pt>
              <c:pt idx="12300">
                <c:v>-2E-3</c:v>
              </c:pt>
              <c:pt idx="12301">
                <c:v>-2E-3</c:v>
              </c:pt>
              <c:pt idx="12302">
                <c:v>-2E-3</c:v>
              </c:pt>
              <c:pt idx="12303">
                <c:v>-2E-3</c:v>
              </c:pt>
              <c:pt idx="12304">
                <c:v>-2E-3</c:v>
              </c:pt>
              <c:pt idx="12305">
                <c:v>-2E-3</c:v>
              </c:pt>
              <c:pt idx="12306">
                <c:v>-2E-3</c:v>
              </c:pt>
              <c:pt idx="12307">
                <c:v>-2E-3</c:v>
              </c:pt>
              <c:pt idx="12308">
                <c:v>-2E-3</c:v>
              </c:pt>
              <c:pt idx="12309">
                <c:v>-2E-3</c:v>
              </c:pt>
              <c:pt idx="12310">
                <c:v>-2E-3</c:v>
              </c:pt>
              <c:pt idx="12311">
                <c:v>-2E-3</c:v>
              </c:pt>
              <c:pt idx="12312">
                <c:v>-2E-3</c:v>
              </c:pt>
              <c:pt idx="12313">
                <c:v>-2E-3</c:v>
              </c:pt>
              <c:pt idx="12314">
                <c:v>-2E-3</c:v>
              </c:pt>
              <c:pt idx="12315">
                <c:v>-2E-3</c:v>
              </c:pt>
              <c:pt idx="12316">
                <c:v>-2E-3</c:v>
              </c:pt>
              <c:pt idx="12317">
                <c:v>-2E-3</c:v>
              </c:pt>
              <c:pt idx="12318">
                <c:v>-2E-3</c:v>
              </c:pt>
              <c:pt idx="12319">
                <c:v>-2E-3</c:v>
              </c:pt>
              <c:pt idx="12320">
                <c:v>-2E-3</c:v>
              </c:pt>
              <c:pt idx="12321">
                <c:v>-2E-3</c:v>
              </c:pt>
              <c:pt idx="12322">
                <c:v>-2E-3</c:v>
              </c:pt>
              <c:pt idx="12323">
                <c:v>-2E-3</c:v>
              </c:pt>
              <c:pt idx="12324">
                <c:v>-2E-3</c:v>
              </c:pt>
              <c:pt idx="12325">
                <c:v>-2E-3</c:v>
              </c:pt>
              <c:pt idx="12326">
                <c:v>-2E-3</c:v>
              </c:pt>
              <c:pt idx="12327">
                <c:v>-2E-3</c:v>
              </c:pt>
              <c:pt idx="12328">
                <c:v>-2E-3</c:v>
              </c:pt>
              <c:pt idx="12329">
                <c:v>-2E-3</c:v>
              </c:pt>
              <c:pt idx="12330">
                <c:v>-2E-3</c:v>
              </c:pt>
              <c:pt idx="12331">
                <c:v>-2E-3</c:v>
              </c:pt>
              <c:pt idx="12332">
                <c:v>-2E-3</c:v>
              </c:pt>
              <c:pt idx="12333">
                <c:v>-2E-3</c:v>
              </c:pt>
              <c:pt idx="12334">
                <c:v>-2E-3</c:v>
              </c:pt>
              <c:pt idx="12335">
                <c:v>-2E-3</c:v>
              </c:pt>
              <c:pt idx="12336">
                <c:v>-2E-3</c:v>
              </c:pt>
              <c:pt idx="12337">
                <c:v>-2E-3</c:v>
              </c:pt>
              <c:pt idx="12338">
                <c:v>-2E-3</c:v>
              </c:pt>
              <c:pt idx="12339">
                <c:v>-2E-3</c:v>
              </c:pt>
              <c:pt idx="12340">
                <c:v>-2E-3</c:v>
              </c:pt>
              <c:pt idx="12341">
                <c:v>-2E-3</c:v>
              </c:pt>
              <c:pt idx="12342">
                <c:v>-2E-3</c:v>
              </c:pt>
              <c:pt idx="12343">
                <c:v>-2E-3</c:v>
              </c:pt>
              <c:pt idx="12344">
                <c:v>-2E-3</c:v>
              </c:pt>
              <c:pt idx="12345">
                <c:v>-2E-3</c:v>
              </c:pt>
              <c:pt idx="12346">
                <c:v>-2E-3</c:v>
              </c:pt>
              <c:pt idx="12347">
                <c:v>-2E-3</c:v>
              </c:pt>
              <c:pt idx="12348">
                <c:v>-2E-3</c:v>
              </c:pt>
              <c:pt idx="12349">
                <c:v>-2E-3</c:v>
              </c:pt>
              <c:pt idx="12350">
                <c:v>-2E-3</c:v>
              </c:pt>
              <c:pt idx="12351">
                <c:v>-2E-3</c:v>
              </c:pt>
              <c:pt idx="12352">
                <c:v>-2E-3</c:v>
              </c:pt>
              <c:pt idx="12353">
                <c:v>-2E-3</c:v>
              </c:pt>
              <c:pt idx="12354">
                <c:v>-2E-3</c:v>
              </c:pt>
              <c:pt idx="12355">
                <c:v>-2E-3</c:v>
              </c:pt>
              <c:pt idx="12356">
                <c:v>-2E-3</c:v>
              </c:pt>
              <c:pt idx="12357">
                <c:v>-2E-3</c:v>
              </c:pt>
              <c:pt idx="12358">
                <c:v>-2E-3</c:v>
              </c:pt>
              <c:pt idx="12359">
                <c:v>-2E-3</c:v>
              </c:pt>
              <c:pt idx="12360">
                <c:v>-2E-3</c:v>
              </c:pt>
              <c:pt idx="12361">
                <c:v>-2E-3</c:v>
              </c:pt>
              <c:pt idx="12362">
                <c:v>-2E-3</c:v>
              </c:pt>
              <c:pt idx="12363">
                <c:v>-2E-3</c:v>
              </c:pt>
              <c:pt idx="12364">
                <c:v>-2E-3</c:v>
              </c:pt>
              <c:pt idx="12365">
                <c:v>-2E-3</c:v>
              </c:pt>
              <c:pt idx="12366">
                <c:v>-2E-3</c:v>
              </c:pt>
              <c:pt idx="12367">
                <c:v>-2E-3</c:v>
              </c:pt>
              <c:pt idx="12368">
                <c:v>-2E-3</c:v>
              </c:pt>
              <c:pt idx="12369">
                <c:v>-2E-3</c:v>
              </c:pt>
              <c:pt idx="12370">
                <c:v>-2E-3</c:v>
              </c:pt>
              <c:pt idx="12371">
                <c:v>-2E-3</c:v>
              </c:pt>
              <c:pt idx="12372">
                <c:v>-2E-3</c:v>
              </c:pt>
              <c:pt idx="12373">
                <c:v>-2E-3</c:v>
              </c:pt>
              <c:pt idx="12374">
                <c:v>-2E-3</c:v>
              </c:pt>
              <c:pt idx="12375">
                <c:v>-2E-3</c:v>
              </c:pt>
              <c:pt idx="12376">
                <c:v>-2E-3</c:v>
              </c:pt>
              <c:pt idx="12377">
                <c:v>-2E-3</c:v>
              </c:pt>
              <c:pt idx="12378">
                <c:v>-2E-3</c:v>
              </c:pt>
              <c:pt idx="12379">
                <c:v>-2E-3</c:v>
              </c:pt>
              <c:pt idx="12380">
                <c:v>-2E-3</c:v>
              </c:pt>
              <c:pt idx="12381">
                <c:v>-2E-3</c:v>
              </c:pt>
              <c:pt idx="12382">
                <c:v>-2E-3</c:v>
              </c:pt>
              <c:pt idx="12383">
                <c:v>-2E-3</c:v>
              </c:pt>
              <c:pt idx="12384">
                <c:v>-2E-3</c:v>
              </c:pt>
              <c:pt idx="12385">
                <c:v>-2E-3</c:v>
              </c:pt>
              <c:pt idx="12386">
                <c:v>-2E-3</c:v>
              </c:pt>
              <c:pt idx="12387">
                <c:v>-2E-3</c:v>
              </c:pt>
              <c:pt idx="12388">
                <c:v>-2E-3</c:v>
              </c:pt>
              <c:pt idx="12389">
                <c:v>-2E-3</c:v>
              </c:pt>
              <c:pt idx="12390">
                <c:v>-2E-3</c:v>
              </c:pt>
              <c:pt idx="12391">
                <c:v>-2E-3</c:v>
              </c:pt>
              <c:pt idx="12392">
                <c:v>-2E-3</c:v>
              </c:pt>
              <c:pt idx="12393">
                <c:v>-2E-3</c:v>
              </c:pt>
              <c:pt idx="12394">
                <c:v>-2E-3</c:v>
              </c:pt>
              <c:pt idx="12395">
                <c:v>-2E-3</c:v>
              </c:pt>
              <c:pt idx="12396">
                <c:v>-2E-3</c:v>
              </c:pt>
              <c:pt idx="12397">
                <c:v>-2E-3</c:v>
              </c:pt>
              <c:pt idx="12398">
                <c:v>-2E-3</c:v>
              </c:pt>
              <c:pt idx="12399">
                <c:v>-2E-3</c:v>
              </c:pt>
              <c:pt idx="12400">
                <c:v>-2E-3</c:v>
              </c:pt>
              <c:pt idx="12401">
                <c:v>-2E-3</c:v>
              </c:pt>
              <c:pt idx="12402">
                <c:v>-2E-3</c:v>
              </c:pt>
              <c:pt idx="12403">
                <c:v>-2E-3</c:v>
              </c:pt>
              <c:pt idx="12404">
                <c:v>-2E-3</c:v>
              </c:pt>
              <c:pt idx="12405">
                <c:v>-2E-3</c:v>
              </c:pt>
              <c:pt idx="12406">
                <c:v>-2E-3</c:v>
              </c:pt>
              <c:pt idx="12407">
                <c:v>-2E-3</c:v>
              </c:pt>
              <c:pt idx="12408">
                <c:v>-2E-3</c:v>
              </c:pt>
              <c:pt idx="12409">
                <c:v>-2E-3</c:v>
              </c:pt>
              <c:pt idx="12410">
                <c:v>-2E-3</c:v>
              </c:pt>
              <c:pt idx="12411">
                <c:v>-2E-3</c:v>
              </c:pt>
              <c:pt idx="12412">
                <c:v>-2E-3</c:v>
              </c:pt>
              <c:pt idx="12413">
                <c:v>-2E-3</c:v>
              </c:pt>
              <c:pt idx="12414">
                <c:v>-2E-3</c:v>
              </c:pt>
              <c:pt idx="12415">
                <c:v>-2E-3</c:v>
              </c:pt>
              <c:pt idx="12416">
                <c:v>-2E-3</c:v>
              </c:pt>
              <c:pt idx="12417">
                <c:v>-2E-3</c:v>
              </c:pt>
              <c:pt idx="12418">
                <c:v>-2E-3</c:v>
              </c:pt>
              <c:pt idx="12419">
                <c:v>-2E-3</c:v>
              </c:pt>
              <c:pt idx="12420">
                <c:v>-2E-3</c:v>
              </c:pt>
              <c:pt idx="12421">
                <c:v>-2E-3</c:v>
              </c:pt>
              <c:pt idx="12422">
                <c:v>-2E-3</c:v>
              </c:pt>
              <c:pt idx="12423">
                <c:v>-2E-3</c:v>
              </c:pt>
              <c:pt idx="12424">
                <c:v>-2E-3</c:v>
              </c:pt>
              <c:pt idx="12425">
                <c:v>-2E-3</c:v>
              </c:pt>
              <c:pt idx="12426">
                <c:v>-2E-3</c:v>
              </c:pt>
              <c:pt idx="12427">
                <c:v>-2E-3</c:v>
              </c:pt>
              <c:pt idx="12428">
                <c:v>-2E-3</c:v>
              </c:pt>
              <c:pt idx="12429">
                <c:v>-2E-3</c:v>
              </c:pt>
              <c:pt idx="12430">
                <c:v>-2E-3</c:v>
              </c:pt>
              <c:pt idx="12431">
                <c:v>-2E-3</c:v>
              </c:pt>
              <c:pt idx="12432">
                <c:v>-2E-3</c:v>
              </c:pt>
              <c:pt idx="12433">
                <c:v>-2E-3</c:v>
              </c:pt>
              <c:pt idx="12434">
                <c:v>-2E-3</c:v>
              </c:pt>
              <c:pt idx="12435">
                <c:v>-2E-3</c:v>
              </c:pt>
              <c:pt idx="12436">
                <c:v>-2E-3</c:v>
              </c:pt>
              <c:pt idx="12437">
                <c:v>-2E-3</c:v>
              </c:pt>
              <c:pt idx="12438">
                <c:v>-2E-3</c:v>
              </c:pt>
              <c:pt idx="12439">
                <c:v>-2E-3</c:v>
              </c:pt>
              <c:pt idx="12440">
                <c:v>-2E-3</c:v>
              </c:pt>
              <c:pt idx="12441">
                <c:v>-2E-3</c:v>
              </c:pt>
              <c:pt idx="12442">
                <c:v>-2E-3</c:v>
              </c:pt>
              <c:pt idx="12443">
                <c:v>-2E-3</c:v>
              </c:pt>
              <c:pt idx="12444">
                <c:v>-2E-3</c:v>
              </c:pt>
              <c:pt idx="12445">
                <c:v>-2E-3</c:v>
              </c:pt>
              <c:pt idx="12446">
                <c:v>-2E-3</c:v>
              </c:pt>
              <c:pt idx="12447">
                <c:v>-2E-3</c:v>
              </c:pt>
              <c:pt idx="12448">
                <c:v>-2E-3</c:v>
              </c:pt>
              <c:pt idx="12449">
                <c:v>-2E-3</c:v>
              </c:pt>
              <c:pt idx="12450">
                <c:v>-2E-3</c:v>
              </c:pt>
              <c:pt idx="12451">
                <c:v>-2E-3</c:v>
              </c:pt>
              <c:pt idx="12452">
                <c:v>-2E-3</c:v>
              </c:pt>
              <c:pt idx="12453">
                <c:v>-2E-3</c:v>
              </c:pt>
              <c:pt idx="12454">
                <c:v>-2E-3</c:v>
              </c:pt>
              <c:pt idx="12455">
                <c:v>-2E-3</c:v>
              </c:pt>
              <c:pt idx="12456">
                <c:v>-2E-3</c:v>
              </c:pt>
              <c:pt idx="12457">
                <c:v>-2E-3</c:v>
              </c:pt>
              <c:pt idx="12458">
                <c:v>-2E-3</c:v>
              </c:pt>
              <c:pt idx="12459">
                <c:v>-2E-3</c:v>
              </c:pt>
              <c:pt idx="12460">
                <c:v>-2E-3</c:v>
              </c:pt>
              <c:pt idx="12461">
                <c:v>-2E-3</c:v>
              </c:pt>
              <c:pt idx="12462">
                <c:v>-2E-3</c:v>
              </c:pt>
              <c:pt idx="12463">
                <c:v>-2E-3</c:v>
              </c:pt>
              <c:pt idx="12464">
                <c:v>-2E-3</c:v>
              </c:pt>
              <c:pt idx="12465">
                <c:v>-2E-3</c:v>
              </c:pt>
              <c:pt idx="12466">
                <c:v>-2E-3</c:v>
              </c:pt>
              <c:pt idx="12467">
                <c:v>-2E-3</c:v>
              </c:pt>
              <c:pt idx="12468">
                <c:v>-2E-3</c:v>
              </c:pt>
              <c:pt idx="12469">
                <c:v>-2E-3</c:v>
              </c:pt>
              <c:pt idx="12470">
                <c:v>-2E-3</c:v>
              </c:pt>
              <c:pt idx="12471">
                <c:v>-2E-3</c:v>
              </c:pt>
              <c:pt idx="12472">
                <c:v>-2E-3</c:v>
              </c:pt>
              <c:pt idx="12473">
                <c:v>-2E-3</c:v>
              </c:pt>
              <c:pt idx="12474">
                <c:v>-2E-3</c:v>
              </c:pt>
              <c:pt idx="12475">
                <c:v>-2E-3</c:v>
              </c:pt>
              <c:pt idx="12476">
                <c:v>-2E-3</c:v>
              </c:pt>
              <c:pt idx="12477">
                <c:v>-2E-3</c:v>
              </c:pt>
              <c:pt idx="12478">
                <c:v>-2E-3</c:v>
              </c:pt>
              <c:pt idx="12479">
                <c:v>-2E-3</c:v>
              </c:pt>
              <c:pt idx="12480">
                <c:v>-2E-3</c:v>
              </c:pt>
              <c:pt idx="12481">
                <c:v>-2E-3</c:v>
              </c:pt>
              <c:pt idx="12482">
                <c:v>-2E-3</c:v>
              </c:pt>
              <c:pt idx="12483">
                <c:v>-2E-3</c:v>
              </c:pt>
              <c:pt idx="12484">
                <c:v>-2E-3</c:v>
              </c:pt>
              <c:pt idx="12485">
                <c:v>-2E-3</c:v>
              </c:pt>
              <c:pt idx="12486">
                <c:v>-2E-3</c:v>
              </c:pt>
              <c:pt idx="12487">
                <c:v>-2E-3</c:v>
              </c:pt>
              <c:pt idx="12488">
                <c:v>-2E-3</c:v>
              </c:pt>
              <c:pt idx="12489">
                <c:v>-2E-3</c:v>
              </c:pt>
              <c:pt idx="12490">
                <c:v>-2E-3</c:v>
              </c:pt>
              <c:pt idx="12491">
                <c:v>-2E-3</c:v>
              </c:pt>
              <c:pt idx="12492">
                <c:v>-2E-3</c:v>
              </c:pt>
              <c:pt idx="12493">
                <c:v>-2E-3</c:v>
              </c:pt>
              <c:pt idx="12494">
                <c:v>-2E-3</c:v>
              </c:pt>
              <c:pt idx="12495">
                <c:v>-2E-3</c:v>
              </c:pt>
              <c:pt idx="12496">
                <c:v>-2E-3</c:v>
              </c:pt>
              <c:pt idx="12497">
                <c:v>-2E-3</c:v>
              </c:pt>
              <c:pt idx="12498">
                <c:v>-2E-3</c:v>
              </c:pt>
              <c:pt idx="12499">
                <c:v>-2E-3</c:v>
              </c:pt>
              <c:pt idx="12500">
                <c:v>-2E-3</c:v>
              </c:pt>
              <c:pt idx="12501">
                <c:v>-2E-3</c:v>
              </c:pt>
              <c:pt idx="12502">
                <c:v>-2E-3</c:v>
              </c:pt>
              <c:pt idx="12503">
                <c:v>-2E-3</c:v>
              </c:pt>
              <c:pt idx="12504">
                <c:v>-2E-3</c:v>
              </c:pt>
              <c:pt idx="12505">
                <c:v>-2E-3</c:v>
              </c:pt>
              <c:pt idx="12506">
                <c:v>-2E-3</c:v>
              </c:pt>
              <c:pt idx="12507">
                <c:v>-2E-3</c:v>
              </c:pt>
              <c:pt idx="12508">
                <c:v>-2E-3</c:v>
              </c:pt>
              <c:pt idx="12509">
                <c:v>-2E-3</c:v>
              </c:pt>
              <c:pt idx="12510">
                <c:v>-2E-3</c:v>
              </c:pt>
              <c:pt idx="12511">
                <c:v>-2E-3</c:v>
              </c:pt>
              <c:pt idx="12512">
                <c:v>-2E-3</c:v>
              </c:pt>
              <c:pt idx="12513">
                <c:v>-2E-3</c:v>
              </c:pt>
              <c:pt idx="12514">
                <c:v>-2E-3</c:v>
              </c:pt>
              <c:pt idx="12515">
                <c:v>-2E-3</c:v>
              </c:pt>
              <c:pt idx="12516">
                <c:v>-2E-3</c:v>
              </c:pt>
              <c:pt idx="12517">
                <c:v>-2E-3</c:v>
              </c:pt>
              <c:pt idx="12518">
                <c:v>-2E-3</c:v>
              </c:pt>
              <c:pt idx="12519">
                <c:v>-2E-3</c:v>
              </c:pt>
              <c:pt idx="12520">
                <c:v>-2E-3</c:v>
              </c:pt>
              <c:pt idx="12521">
                <c:v>-2E-3</c:v>
              </c:pt>
              <c:pt idx="12522">
                <c:v>-2E-3</c:v>
              </c:pt>
              <c:pt idx="12523">
                <c:v>-2E-3</c:v>
              </c:pt>
              <c:pt idx="12524">
                <c:v>-2E-3</c:v>
              </c:pt>
              <c:pt idx="12525">
                <c:v>-2E-3</c:v>
              </c:pt>
              <c:pt idx="12526">
                <c:v>-2E-3</c:v>
              </c:pt>
              <c:pt idx="12527">
                <c:v>-2E-3</c:v>
              </c:pt>
              <c:pt idx="12528">
                <c:v>-2E-3</c:v>
              </c:pt>
              <c:pt idx="12529">
                <c:v>-2E-3</c:v>
              </c:pt>
              <c:pt idx="12530">
                <c:v>-2E-3</c:v>
              </c:pt>
              <c:pt idx="12531">
                <c:v>-2E-3</c:v>
              </c:pt>
              <c:pt idx="12532">
                <c:v>-2E-3</c:v>
              </c:pt>
              <c:pt idx="12533">
                <c:v>-2E-3</c:v>
              </c:pt>
              <c:pt idx="12534">
                <c:v>-2E-3</c:v>
              </c:pt>
              <c:pt idx="12535">
                <c:v>-2E-3</c:v>
              </c:pt>
              <c:pt idx="12536">
                <c:v>-2E-3</c:v>
              </c:pt>
              <c:pt idx="12537">
                <c:v>-2E-3</c:v>
              </c:pt>
              <c:pt idx="12538">
                <c:v>-2E-3</c:v>
              </c:pt>
              <c:pt idx="12539">
                <c:v>-2E-3</c:v>
              </c:pt>
              <c:pt idx="12540">
                <c:v>-2E-3</c:v>
              </c:pt>
              <c:pt idx="12541">
                <c:v>-2E-3</c:v>
              </c:pt>
              <c:pt idx="12542">
                <c:v>-2E-3</c:v>
              </c:pt>
              <c:pt idx="12543">
                <c:v>-2E-3</c:v>
              </c:pt>
              <c:pt idx="12544">
                <c:v>-2E-3</c:v>
              </c:pt>
              <c:pt idx="12545">
                <c:v>-2E-3</c:v>
              </c:pt>
              <c:pt idx="12546">
                <c:v>-2E-3</c:v>
              </c:pt>
              <c:pt idx="12547">
                <c:v>-2E-3</c:v>
              </c:pt>
              <c:pt idx="12548">
                <c:v>-2E-3</c:v>
              </c:pt>
              <c:pt idx="12549">
                <c:v>-2E-3</c:v>
              </c:pt>
              <c:pt idx="12550">
                <c:v>-2E-3</c:v>
              </c:pt>
              <c:pt idx="12551">
                <c:v>-2E-3</c:v>
              </c:pt>
              <c:pt idx="12552">
                <c:v>-2E-3</c:v>
              </c:pt>
              <c:pt idx="12553">
                <c:v>-2E-3</c:v>
              </c:pt>
              <c:pt idx="12554">
                <c:v>-2E-3</c:v>
              </c:pt>
              <c:pt idx="12555">
                <c:v>-2E-3</c:v>
              </c:pt>
              <c:pt idx="12556">
                <c:v>-2E-3</c:v>
              </c:pt>
              <c:pt idx="12557">
                <c:v>-2E-3</c:v>
              </c:pt>
              <c:pt idx="12558">
                <c:v>-2E-3</c:v>
              </c:pt>
              <c:pt idx="12559">
                <c:v>-2E-3</c:v>
              </c:pt>
              <c:pt idx="12560">
                <c:v>-2E-3</c:v>
              </c:pt>
              <c:pt idx="12561">
                <c:v>-2E-3</c:v>
              </c:pt>
              <c:pt idx="12562">
                <c:v>-2E-3</c:v>
              </c:pt>
              <c:pt idx="12563">
                <c:v>-2E-3</c:v>
              </c:pt>
              <c:pt idx="12564">
                <c:v>-2E-3</c:v>
              </c:pt>
              <c:pt idx="12565">
                <c:v>-2E-3</c:v>
              </c:pt>
              <c:pt idx="12566">
                <c:v>-2E-3</c:v>
              </c:pt>
              <c:pt idx="12567">
                <c:v>-2E-3</c:v>
              </c:pt>
              <c:pt idx="12568">
                <c:v>-2E-3</c:v>
              </c:pt>
              <c:pt idx="12569">
                <c:v>-2E-3</c:v>
              </c:pt>
              <c:pt idx="12570">
                <c:v>-2E-3</c:v>
              </c:pt>
              <c:pt idx="12571">
                <c:v>-2E-3</c:v>
              </c:pt>
              <c:pt idx="12572">
                <c:v>-2E-3</c:v>
              </c:pt>
              <c:pt idx="12573">
                <c:v>-2E-3</c:v>
              </c:pt>
              <c:pt idx="12574">
                <c:v>-2E-3</c:v>
              </c:pt>
              <c:pt idx="12575">
                <c:v>-2E-3</c:v>
              </c:pt>
              <c:pt idx="12576">
                <c:v>-2E-3</c:v>
              </c:pt>
              <c:pt idx="12577">
                <c:v>-2E-3</c:v>
              </c:pt>
              <c:pt idx="12578">
                <c:v>-2E-3</c:v>
              </c:pt>
              <c:pt idx="12579">
                <c:v>-2E-3</c:v>
              </c:pt>
              <c:pt idx="12580">
                <c:v>-2E-3</c:v>
              </c:pt>
              <c:pt idx="12581">
                <c:v>-2E-3</c:v>
              </c:pt>
              <c:pt idx="12582">
                <c:v>-2E-3</c:v>
              </c:pt>
              <c:pt idx="12583">
                <c:v>-2E-3</c:v>
              </c:pt>
              <c:pt idx="12584">
                <c:v>-2E-3</c:v>
              </c:pt>
              <c:pt idx="12585">
                <c:v>-2E-3</c:v>
              </c:pt>
              <c:pt idx="12586">
                <c:v>-2E-3</c:v>
              </c:pt>
              <c:pt idx="12587">
                <c:v>-2E-3</c:v>
              </c:pt>
              <c:pt idx="12588">
                <c:v>-2E-3</c:v>
              </c:pt>
              <c:pt idx="12589">
                <c:v>-2E-3</c:v>
              </c:pt>
              <c:pt idx="12590">
                <c:v>-2E-3</c:v>
              </c:pt>
              <c:pt idx="12591">
                <c:v>-2E-3</c:v>
              </c:pt>
              <c:pt idx="12592">
                <c:v>-2E-3</c:v>
              </c:pt>
              <c:pt idx="12593">
                <c:v>-2E-3</c:v>
              </c:pt>
              <c:pt idx="12594">
                <c:v>-2E-3</c:v>
              </c:pt>
              <c:pt idx="12595">
                <c:v>-2E-3</c:v>
              </c:pt>
              <c:pt idx="12596">
                <c:v>-2E-3</c:v>
              </c:pt>
              <c:pt idx="12597">
                <c:v>-2E-3</c:v>
              </c:pt>
              <c:pt idx="12598">
                <c:v>-2E-3</c:v>
              </c:pt>
              <c:pt idx="12599">
                <c:v>-2E-3</c:v>
              </c:pt>
              <c:pt idx="12600">
                <c:v>-2E-3</c:v>
              </c:pt>
              <c:pt idx="12601">
                <c:v>-2E-3</c:v>
              </c:pt>
              <c:pt idx="12602">
                <c:v>-2E-3</c:v>
              </c:pt>
              <c:pt idx="12603">
                <c:v>-2E-3</c:v>
              </c:pt>
              <c:pt idx="12604">
                <c:v>-2E-3</c:v>
              </c:pt>
              <c:pt idx="12605">
                <c:v>-2E-3</c:v>
              </c:pt>
              <c:pt idx="12606">
                <c:v>-2E-3</c:v>
              </c:pt>
              <c:pt idx="12607">
                <c:v>-2E-3</c:v>
              </c:pt>
              <c:pt idx="12608">
                <c:v>-2E-3</c:v>
              </c:pt>
              <c:pt idx="12609">
                <c:v>-2E-3</c:v>
              </c:pt>
              <c:pt idx="12610">
                <c:v>-2E-3</c:v>
              </c:pt>
              <c:pt idx="12611">
                <c:v>-2E-3</c:v>
              </c:pt>
              <c:pt idx="12612">
                <c:v>-2E-3</c:v>
              </c:pt>
              <c:pt idx="12613">
                <c:v>-2E-3</c:v>
              </c:pt>
              <c:pt idx="12614">
                <c:v>-2E-3</c:v>
              </c:pt>
              <c:pt idx="12615">
                <c:v>-2E-3</c:v>
              </c:pt>
              <c:pt idx="12616">
                <c:v>-2E-3</c:v>
              </c:pt>
              <c:pt idx="12617">
                <c:v>-2E-3</c:v>
              </c:pt>
              <c:pt idx="12618">
                <c:v>-2E-3</c:v>
              </c:pt>
              <c:pt idx="12619">
                <c:v>-2E-3</c:v>
              </c:pt>
              <c:pt idx="12620">
                <c:v>-2E-3</c:v>
              </c:pt>
              <c:pt idx="12621">
                <c:v>-2E-3</c:v>
              </c:pt>
              <c:pt idx="12622">
                <c:v>-2E-3</c:v>
              </c:pt>
              <c:pt idx="12623">
                <c:v>-2E-3</c:v>
              </c:pt>
              <c:pt idx="12624">
                <c:v>-2E-3</c:v>
              </c:pt>
              <c:pt idx="12625">
                <c:v>-2E-3</c:v>
              </c:pt>
              <c:pt idx="12626">
                <c:v>-2E-3</c:v>
              </c:pt>
              <c:pt idx="12627">
                <c:v>-2E-3</c:v>
              </c:pt>
              <c:pt idx="12628">
                <c:v>-2E-3</c:v>
              </c:pt>
              <c:pt idx="12629">
                <c:v>-2E-3</c:v>
              </c:pt>
              <c:pt idx="12630">
                <c:v>-2E-3</c:v>
              </c:pt>
              <c:pt idx="12631">
                <c:v>-2E-3</c:v>
              </c:pt>
              <c:pt idx="12632">
                <c:v>-2E-3</c:v>
              </c:pt>
              <c:pt idx="12633">
                <c:v>-2E-3</c:v>
              </c:pt>
              <c:pt idx="12634">
                <c:v>-2E-3</c:v>
              </c:pt>
              <c:pt idx="12635">
                <c:v>-2E-3</c:v>
              </c:pt>
              <c:pt idx="12636">
                <c:v>-2E-3</c:v>
              </c:pt>
              <c:pt idx="12637">
                <c:v>-2E-3</c:v>
              </c:pt>
              <c:pt idx="12638">
                <c:v>-2E-3</c:v>
              </c:pt>
              <c:pt idx="12639">
                <c:v>-2E-3</c:v>
              </c:pt>
              <c:pt idx="12640">
                <c:v>-2E-3</c:v>
              </c:pt>
              <c:pt idx="12641">
                <c:v>-2E-3</c:v>
              </c:pt>
              <c:pt idx="12642">
                <c:v>-2E-3</c:v>
              </c:pt>
              <c:pt idx="12643">
                <c:v>-2E-3</c:v>
              </c:pt>
              <c:pt idx="12644">
                <c:v>-2E-3</c:v>
              </c:pt>
              <c:pt idx="12645">
                <c:v>-2E-3</c:v>
              </c:pt>
              <c:pt idx="12646">
                <c:v>-2E-3</c:v>
              </c:pt>
              <c:pt idx="12647">
                <c:v>-2E-3</c:v>
              </c:pt>
              <c:pt idx="12648">
                <c:v>-2E-3</c:v>
              </c:pt>
              <c:pt idx="12649">
                <c:v>-2E-3</c:v>
              </c:pt>
              <c:pt idx="12650">
                <c:v>-2E-3</c:v>
              </c:pt>
              <c:pt idx="12651">
                <c:v>-2E-3</c:v>
              </c:pt>
              <c:pt idx="12652">
                <c:v>-2E-3</c:v>
              </c:pt>
              <c:pt idx="12653">
                <c:v>-2E-3</c:v>
              </c:pt>
              <c:pt idx="12654">
                <c:v>-2E-3</c:v>
              </c:pt>
              <c:pt idx="12655">
                <c:v>-2E-3</c:v>
              </c:pt>
              <c:pt idx="12656">
                <c:v>-2E-3</c:v>
              </c:pt>
              <c:pt idx="12657">
                <c:v>-2E-3</c:v>
              </c:pt>
              <c:pt idx="12658">
                <c:v>-2E-3</c:v>
              </c:pt>
              <c:pt idx="12659">
                <c:v>-2E-3</c:v>
              </c:pt>
              <c:pt idx="12660">
                <c:v>-2E-3</c:v>
              </c:pt>
              <c:pt idx="12661">
                <c:v>-2E-3</c:v>
              </c:pt>
              <c:pt idx="12662">
                <c:v>-2E-3</c:v>
              </c:pt>
              <c:pt idx="12663">
                <c:v>-2E-3</c:v>
              </c:pt>
              <c:pt idx="12664">
                <c:v>-2E-3</c:v>
              </c:pt>
              <c:pt idx="12665">
                <c:v>-2E-3</c:v>
              </c:pt>
              <c:pt idx="12666">
                <c:v>-2E-3</c:v>
              </c:pt>
              <c:pt idx="12667">
                <c:v>-2E-3</c:v>
              </c:pt>
              <c:pt idx="12668">
                <c:v>-2E-3</c:v>
              </c:pt>
              <c:pt idx="12669">
                <c:v>-2E-3</c:v>
              </c:pt>
              <c:pt idx="12670">
                <c:v>-2E-3</c:v>
              </c:pt>
              <c:pt idx="12671">
                <c:v>-2E-3</c:v>
              </c:pt>
              <c:pt idx="12672">
                <c:v>-2E-3</c:v>
              </c:pt>
              <c:pt idx="12673">
                <c:v>-2E-3</c:v>
              </c:pt>
              <c:pt idx="12674">
                <c:v>-2E-3</c:v>
              </c:pt>
              <c:pt idx="12675">
                <c:v>-2E-3</c:v>
              </c:pt>
              <c:pt idx="12676">
                <c:v>-2E-3</c:v>
              </c:pt>
              <c:pt idx="12677">
                <c:v>-2E-3</c:v>
              </c:pt>
              <c:pt idx="12678">
                <c:v>-2E-3</c:v>
              </c:pt>
              <c:pt idx="12679">
                <c:v>-2E-3</c:v>
              </c:pt>
              <c:pt idx="12680">
                <c:v>-2E-3</c:v>
              </c:pt>
              <c:pt idx="12681">
                <c:v>-2E-3</c:v>
              </c:pt>
              <c:pt idx="12682">
                <c:v>-2E-3</c:v>
              </c:pt>
              <c:pt idx="12683">
                <c:v>-2E-3</c:v>
              </c:pt>
              <c:pt idx="12684">
                <c:v>-2E-3</c:v>
              </c:pt>
              <c:pt idx="12685">
                <c:v>-2E-3</c:v>
              </c:pt>
              <c:pt idx="12686">
                <c:v>-2E-3</c:v>
              </c:pt>
              <c:pt idx="12687">
                <c:v>-2E-3</c:v>
              </c:pt>
              <c:pt idx="12688">
                <c:v>-2E-3</c:v>
              </c:pt>
              <c:pt idx="12689">
                <c:v>-2E-3</c:v>
              </c:pt>
              <c:pt idx="12690">
                <c:v>-2E-3</c:v>
              </c:pt>
              <c:pt idx="12691">
                <c:v>-2E-3</c:v>
              </c:pt>
              <c:pt idx="12692">
                <c:v>-2E-3</c:v>
              </c:pt>
              <c:pt idx="12693">
                <c:v>-2E-3</c:v>
              </c:pt>
              <c:pt idx="12694">
                <c:v>-2E-3</c:v>
              </c:pt>
              <c:pt idx="12695">
                <c:v>-2E-3</c:v>
              </c:pt>
              <c:pt idx="12696">
                <c:v>-2E-3</c:v>
              </c:pt>
              <c:pt idx="12697">
                <c:v>-2E-3</c:v>
              </c:pt>
              <c:pt idx="12698">
                <c:v>-2E-3</c:v>
              </c:pt>
              <c:pt idx="12699">
                <c:v>-2E-3</c:v>
              </c:pt>
              <c:pt idx="12700">
                <c:v>-2E-3</c:v>
              </c:pt>
              <c:pt idx="12701">
                <c:v>-2E-3</c:v>
              </c:pt>
              <c:pt idx="12702">
                <c:v>-2E-3</c:v>
              </c:pt>
              <c:pt idx="12703">
                <c:v>-2E-3</c:v>
              </c:pt>
              <c:pt idx="12704">
                <c:v>-2E-3</c:v>
              </c:pt>
              <c:pt idx="12705">
                <c:v>-2E-3</c:v>
              </c:pt>
              <c:pt idx="12706">
                <c:v>-2E-3</c:v>
              </c:pt>
              <c:pt idx="12707">
                <c:v>-2E-3</c:v>
              </c:pt>
              <c:pt idx="12708">
                <c:v>-2E-3</c:v>
              </c:pt>
              <c:pt idx="12709">
                <c:v>-2E-3</c:v>
              </c:pt>
              <c:pt idx="12710">
                <c:v>-2E-3</c:v>
              </c:pt>
              <c:pt idx="12711">
                <c:v>-2E-3</c:v>
              </c:pt>
              <c:pt idx="12712">
                <c:v>-2E-3</c:v>
              </c:pt>
              <c:pt idx="12713">
                <c:v>-2E-3</c:v>
              </c:pt>
              <c:pt idx="12714">
                <c:v>-2E-3</c:v>
              </c:pt>
              <c:pt idx="12715">
                <c:v>-2E-3</c:v>
              </c:pt>
              <c:pt idx="12716">
                <c:v>-2E-3</c:v>
              </c:pt>
              <c:pt idx="12717">
                <c:v>-2E-3</c:v>
              </c:pt>
              <c:pt idx="12718">
                <c:v>-2E-3</c:v>
              </c:pt>
              <c:pt idx="12719">
                <c:v>-2E-3</c:v>
              </c:pt>
              <c:pt idx="12720">
                <c:v>-2E-3</c:v>
              </c:pt>
              <c:pt idx="12721">
                <c:v>-2E-3</c:v>
              </c:pt>
              <c:pt idx="12722">
                <c:v>-2E-3</c:v>
              </c:pt>
              <c:pt idx="12723">
                <c:v>-2E-3</c:v>
              </c:pt>
              <c:pt idx="12724">
                <c:v>-2E-3</c:v>
              </c:pt>
              <c:pt idx="12725">
                <c:v>-2E-3</c:v>
              </c:pt>
              <c:pt idx="12726">
                <c:v>-2E-3</c:v>
              </c:pt>
              <c:pt idx="12727">
                <c:v>-2E-3</c:v>
              </c:pt>
              <c:pt idx="12728">
                <c:v>-2E-3</c:v>
              </c:pt>
              <c:pt idx="12729">
                <c:v>-2E-3</c:v>
              </c:pt>
              <c:pt idx="12730">
                <c:v>-2E-3</c:v>
              </c:pt>
              <c:pt idx="12731">
                <c:v>-2E-3</c:v>
              </c:pt>
              <c:pt idx="12732">
                <c:v>-2E-3</c:v>
              </c:pt>
              <c:pt idx="12733">
                <c:v>-2E-3</c:v>
              </c:pt>
              <c:pt idx="12734">
                <c:v>-2E-3</c:v>
              </c:pt>
              <c:pt idx="12735">
                <c:v>-2E-3</c:v>
              </c:pt>
              <c:pt idx="12736">
                <c:v>-2E-3</c:v>
              </c:pt>
              <c:pt idx="12737">
                <c:v>-2E-3</c:v>
              </c:pt>
              <c:pt idx="12738">
                <c:v>-2E-3</c:v>
              </c:pt>
              <c:pt idx="12739">
                <c:v>-2E-3</c:v>
              </c:pt>
              <c:pt idx="12740">
                <c:v>-2E-3</c:v>
              </c:pt>
              <c:pt idx="12741">
                <c:v>-2E-3</c:v>
              </c:pt>
              <c:pt idx="12742">
                <c:v>-2E-3</c:v>
              </c:pt>
              <c:pt idx="12743">
                <c:v>-2E-3</c:v>
              </c:pt>
              <c:pt idx="12744">
                <c:v>-2E-3</c:v>
              </c:pt>
              <c:pt idx="12745">
                <c:v>-2E-3</c:v>
              </c:pt>
              <c:pt idx="12746">
                <c:v>-2E-3</c:v>
              </c:pt>
              <c:pt idx="12747">
                <c:v>-2E-3</c:v>
              </c:pt>
              <c:pt idx="12748">
                <c:v>-2E-3</c:v>
              </c:pt>
              <c:pt idx="12749">
                <c:v>-2E-3</c:v>
              </c:pt>
              <c:pt idx="12750">
                <c:v>-2E-3</c:v>
              </c:pt>
              <c:pt idx="12751">
                <c:v>-2E-3</c:v>
              </c:pt>
              <c:pt idx="12752">
                <c:v>-2E-3</c:v>
              </c:pt>
              <c:pt idx="12753">
                <c:v>-2E-3</c:v>
              </c:pt>
              <c:pt idx="12754">
                <c:v>-2E-3</c:v>
              </c:pt>
              <c:pt idx="12755">
                <c:v>-2E-3</c:v>
              </c:pt>
              <c:pt idx="12756">
                <c:v>-2E-3</c:v>
              </c:pt>
              <c:pt idx="12757">
                <c:v>-2E-3</c:v>
              </c:pt>
              <c:pt idx="12758">
                <c:v>-2E-3</c:v>
              </c:pt>
              <c:pt idx="12759">
                <c:v>-2E-3</c:v>
              </c:pt>
              <c:pt idx="12760">
                <c:v>-2E-3</c:v>
              </c:pt>
              <c:pt idx="12761">
                <c:v>-2E-3</c:v>
              </c:pt>
              <c:pt idx="12762">
                <c:v>-2E-3</c:v>
              </c:pt>
              <c:pt idx="12763">
                <c:v>-2E-3</c:v>
              </c:pt>
              <c:pt idx="12764">
                <c:v>-2E-3</c:v>
              </c:pt>
              <c:pt idx="12765">
                <c:v>-2E-3</c:v>
              </c:pt>
              <c:pt idx="12766">
                <c:v>-2E-3</c:v>
              </c:pt>
              <c:pt idx="12767">
                <c:v>-2E-3</c:v>
              </c:pt>
              <c:pt idx="12768">
                <c:v>-2E-3</c:v>
              </c:pt>
              <c:pt idx="12769">
                <c:v>-2E-3</c:v>
              </c:pt>
              <c:pt idx="12770">
                <c:v>-2E-3</c:v>
              </c:pt>
              <c:pt idx="12771">
                <c:v>-2E-3</c:v>
              </c:pt>
              <c:pt idx="12772">
                <c:v>-2E-3</c:v>
              </c:pt>
              <c:pt idx="12773">
                <c:v>-2E-3</c:v>
              </c:pt>
              <c:pt idx="12774">
                <c:v>-2E-3</c:v>
              </c:pt>
              <c:pt idx="12775">
                <c:v>-2E-3</c:v>
              </c:pt>
              <c:pt idx="12776">
                <c:v>-2E-3</c:v>
              </c:pt>
              <c:pt idx="12777">
                <c:v>-2E-3</c:v>
              </c:pt>
              <c:pt idx="12778">
                <c:v>-2E-3</c:v>
              </c:pt>
              <c:pt idx="12779">
                <c:v>-2E-3</c:v>
              </c:pt>
              <c:pt idx="12780">
                <c:v>-2E-3</c:v>
              </c:pt>
              <c:pt idx="12781">
                <c:v>-2E-3</c:v>
              </c:pt>
              <c:pt idx="12782">
                <c:v>-2E-3</c:v>
              </c:pt>
              <c:pt idx="12783">
                <c:v>-2E-3</c:v>
              </c:pt>
              <c:pt idx="12784">
                <c:v>-2E-3</c:v>
              </c:pt>
              <c:pt idx="12785">
                <c:v>-2E-3</c:v>
              </c:pt>
              <c:pt idx="12786">
                <c:v>-2E-3</c:v>
              </c:pt>
              <c:pt idx="12787">
                <c:v>-2E-3</c:v>
              </c:pt>
              <c:pt idx="12788">
                <c:v>-2E-3</c:v>
              </c:pt>
              <c:pt idx="12789">
                <c:v>-2E-3</c:v>
              </c:pt>
              <c:pt idx="12790">
                <c:v>-2E-3</c:v>
              </c:pt>
              <c:pt idx="12791">
                <c:v>-2E-3</c:v>
              </c:pt>
              <c:pt idx="12792">
                <c:v>-2E-3</c:v>
              </c:pt>
              <c:pt idx="12793">
                <c:v>-2E-3</c:v>
              </c:pt>
              <c:pt idx="12794">
                <c:v>-2E-3</c:v>
              </c:pt>
              <c:pt idx="12795">
                <c:v>-2E-3</c:v>
              </c:pt>
              <c:pt idx="12796">
                <c:v>-2E-3</c:v>
              </c:pt>
              <c:pt idx="12797">
                <c:v>-2E-3</c:v>
              </c:pt>
              <c:pt idx="12798">
                <c:v>-2E-3</c:v>
              </c:pt>
              <c:pt idx="12799">
                <c:v>-2E-3</c:v>
              </c:pt>
              <c:pt idx="12800">
                <c:v>-2E-3</c:v>
              </c:pt>
              <c:pt idx="12801">
                <c:v>-2E-3</c:v>
              </c:pt>
              <c:pt idx="12802">
                <c:v>-2E-3</c:v>
              </c:pt>
              <c:pt idx="12803">
                <c:v>-2E-3</c:v>
              </c:pt>
              <c:pt idx="12804">
                <c:v>-2E-3</c:v>
              </c:pt>
              <c:pt idx="12805">
                <c:v>-2E-3</c:v>
              </c:pt>
              <c:pt idx="12806">
                <c:v>-2E-3</c:v>
              </c:pt>
              <c:pt idx="12807">
                <c:v>-2E-3</c:v>
              </c:pt>
              <c:pt idx="12808">
                <c:v>-2E-3</c:v>
              </c:pt>
              <c:pt idx="12809">
                <c:v>-2E-3</c:v>
              </c:pt>
              <c:pt idx="12810">
                <c:v>-2E-3</c:v>
              </c:pt>
              <c:pt idx="12811">
                <c:v>-2E-3</c:v>
              </c:pt>
              <c:pt idx="12812">
                <c:v>-2E-3</c:v>
              </c:pt>
              <c:pt idx="12813">
                <c:v>-2E-3</c:v>
              </c:pt>
              <c:pt idx="12814">
                <c:v>-2E-3</c:v>
              </c:pt>
              <c:pt idx="12815">
                <c:v>-2E-3</c:v>
              </c:pt>
              <c:pt idx="12816">
                <c:v>-2E-3</c:v>
              </c:pt>
              <c:pt idx="12817">
                <c:v>-2E-3</c:v>
              </c:pt>
              <c:pt idx="12818">
                <c:v>-2E-3</c:v>
              </c:pt>
              <c:pt idx="12819">
                <c:v>-2E-3</c:v>
              </c:pt>
              <c:pt idx="12820">
                <c:v>-2E-3</c:v>
              </c:pt>
              <c:pt idx="12821">
                <c:v>-2E-3</c:v>
              </c:pt>
              <c:pt idx="12822">
                <c:v>-2E-3</c:v>
              </c:pt>
              <c:pt idx="12823">
                <c:v>-2E-3</c:v>
              </c:pt>
              <c:pt idx="12824">
                <c:v>-2E-3</c:v>
              </c:pt>
              <c:pt idx="12825">
                <c:v>-2E-3</c:v>
              </c:pt>
              <c:pt idx="12826">
                <c:v>-2E-3</c:v>
              </c:pt>
              <c:pt idx="12827">
                <c:v>-2E-3</c:v>
              </c:pt>
              <c:pt idx="12828">
                <c:v>-2E-3</c:v>
              </c:pt>
              <c:pt idx="12829">
                <c:v>-2E-3</c:v>
              </c:pt>
              <c:pt idx="12830">
                <c:v>-2E-3</c:v>
              </c:pt>
              <c:pt idx="12831">
                <c:v>-2E-3</c:v>
              </c:pt>
              <c:pt idx="12832">
                <c:v>-2E-3</c:v>
              </c:pt>
              <c:pt idx="12833">
                <c:v>-2E-3</c:v>
              </c:pt>
              <c:pt idx="12834">
                <c:v>-2E-3</c:v>
              </c:pt>
              <c:pt idx="12835">
                <c:v>-2E-3</c:v>
              </c:pt>
              <c:pt idx="12836">
                <c:v>-2E-3</c:v>
              </c:pt>
              <c:pt idx="12837">
                <c:v>-2E-3</c:v>
              </c:pt>
              <c:pt idx="12838">
                <c:v>-2E-3</c:v>
              </c:pt>
              <c:pt idx="12839">
                <c:v>-2E-3</c:v>
              </c:pt>
              <c:pt idx="12840">
                <c:v>-2E-3</c:v>
              </c:pt>
              <c:pt idx="12841">
                <c:v>-2E-3</c:v>
              </c:pt>
              <c:pt idx="12842">
                <c:v>-2E-3</c:v>
              </c:pt>
              <c:pt idx="12843">
                <c:v>-2E-3</c:v>
              </c:pt>
              <c:pt idx="12844">
                <c:v>-2E-3</c:v>
              </c:pt>
              <c:pt idx="12845">
                <c:v>-2E-3</c:v>
              </c:pt>
              <c:pt idx="12846">
                <c:v>-2E-3</c:v>
              </c:pt>
              <c:pt idx="12847">
                <c:v>-2E-3</c:v>
              </c:pt>
              <c:pt idx="12848">
                <c:v>-2E-3</c:v>
              </c:pt>
              <c:pt idx="12849">
                <c:v>-2E-3</c:v>
              </c:pt>
              <c:pt idx="12850">
                <c:v>-2E-3</c:v>
              </c:pt>
              <c:pt idx="12851">
                <c:v>-2E-3</c:v>
              </c:pt>
              <c:pt idx="12852">
                <c:v>-2E-3</c:v>
              </c:pt>
              <c:pt idx="12853">
                <c:v>-2E-3</c:v>
              </c:pt>
              <c:pt idx="12854">
                <c:v>-2E-3</c:v>
              </c:pt>
              <c:pt idx="12855">
                <c:v>-2E-3</c:v>
              </c:pt>
              <c:pt idx="12856">
                <c:v>-2E-3</c:v>
              </c:pt>
              <c:pt idx="12857">
                <c:v>-2E-3</c:v>
              </c:pt>
              <c:pt idx="12858">
                <c:v>-2E-3</c:v>
              </c:pt>
              <c:pt idx="12859">
                <c:v>-2E-3</c:v>
              </c:pt>
              <c:pt idx="12860">
                <c:v>-2E-3</c:v>
              </c:pt>
              <c:pt idx="12861">
                <c:v>-2E-3</c:v>
              </c:pt>
              <c:pt idx="12862">
                <c:v>-2E-3</c:v>
              </c:pt>
              <c:pt idx="12863">
                <c:v>-2E-3</c:v>
              </c:pt>
              <c:pt idx="12864">
                <c:v>-2E-3</c:v>
              </c:pt>
              <c:pt idx="12865">
                <c:v>-2E-3</c:v>
              </c:pt>
              <c:pt idx="12866">
                <c:v>-2E-3</c:v>
              </c:pt>
              <c:pt idx="12867">
                <c:v>-2E-3</c:v>
              </c:pt>
              <c:pt idx="12868">
                <c:v>-2E-3</c:v>
              </c:pt>
              <c:pt idx="12869">
                <c:v>-2E-3</c:v>
              </c:pt>
              <c:pt idx="12870">
                <c:v>-2E-3</c:v>
              </c:pt>
              <c:pt idx="12871">
                <c:v>-2E-3</c:v>
              </c:pt>
              <c:pt idx="12872">
                <c:v>-2E-3</c:v>
              </c:pt>
              <c:pt idx="12873">
                <c:v>-2E-3</c:v>
              </c:pt>
              <c:pt idx="12874">
                <c:v>-2E-3</c:v>
              </c:pt>
              <c:pt idx="12875">
                <c:v>-2E-3</c:v>
              </c:pt>
              <c:pt idx="12876">
                <c:v>-2E-3</c:v>
              </c:pt>
              <c:pt idx="12877">
                <c:v>-2E-3</c:v>
              </c:pt>
              <c:pt idx="12878">
                <c:v>-2E-3</c:v>
              </c:pt>
              <c:pt idx="12879">
                <c:v>-2E-3</c:v>
              </c:pt>
              <c:pt idx="12880">
                <c:v>-2E-3</c:v>
              </c:pt>
              <c:pt idx="12881">
                <c:v>-2E-3</c:v>
              </c:pt>
              <c:pt idx="12882">
                <c:v>-2E-3</c:v>
              </c:pt>
              <c:pt idx="12883">
                <c:v>-2E-3</c:v>
              </c:pt>
              <c:pt idx="12884">
                <c:v>-2E-3</c:v>
              </c:pt>
              <c:pt idx="12885">
                <c:v>-2E-3</c:v>
              </c:pt>
              <c:pt idx="12886">
                <c:v>-2E-3</c:v>
              </c:pt>
              <c:pt idx="12887">
                <c:v>-2E-3</c:v>
              </c:pt>
              <c:pt idx="12888">
                <c:v>-2E-3</c:v>
              </c:pt>
              <c:pt idx="12889">
                <c:v>-2E-3</c:v>
              </c:pt>
              <c:pt idx="12890">
                <c:v>-2E-3</c:v>
              </c:pt>
              <c:pt idx="12891">
                <c:v>-2E-3</c:v>
              </c:pt>
              <c:pt idx="12892">
                <c:v>-2E-3</c:v>
              </c:pt>
              <c:pt idx="12893">
                <c:v>-2E-3</c:v>
              </c:pt>
              <c:pt idx="12894">
                <c:v>-2E-3</c:v>
              </c:pt>
              <c:pt idx="12895">
                <c:v>-2E-3</c:v>
              </c:pt>
              <c:pt idx="12896">
                <c:v>-2E-3</c:v>
              </c:pt>
              <c:pt idx="12897">
                <c:v>-2E-3</c:v>
              </c:pt>
              <c:pt idx="12898">
                <c:v>-2E-3</c:v>
              </c:pt>
              <c:pt idx="12899">
                <c:v>-2E-3</c:v>
              </c:pt>
              <c:pt idx="12900">
                <c:v>-2E-3</c:v>
              </c:pt>
              <c:pt idx="12901">
                <c:v>-2E-3</c:v>
              </c:pt>
              <c:pt idx="12902">
                <c:v>-2E-3</c:v>
              </c:pt>
              <c:pt idx="12903">
                <c:v>-2E-3</c:v>
              </c:pt>
              <c:pt idx="12904">
                <c:v>-2E-3</c:v>
              </c:pt>
              <c:pt idx="12905">
                <c:v>-2E-3</c:v>
              </c:pt>
              <c:pt idx="12906">
                <c:v>-2E-3</c:v>
              </c:pt>
              <c:pt idx="12907">
                <c:v>-2E-3</c:v>
              </c:pt>
              <c:pt idx="12908">
                <c:v>-2E-3</c:v>
              </c:pt>
              <c:pt idx="12909">
                <c:v>-2E-3</c:v>
              </c:pt>
              <c:pt idx="12910">
                <c:v>-2E-3</c:v>
              </c:pt>
              <c:pt idx="12911">
                <c:v>-2E-3</c:v>
              </c:pt>
              <c:pt idx="12912">
                <c:v>-2E-3</c:v>
              </c:pt>
              <c:pt idx="12913">
                <c:v>-2E-3</c:v>
              </c:pt>
              <c:pt idx="12914">
                <c:v>-2E-3</c:v>
              </c:pt>
              <c:pt idx="12915">
                <c:v>-2E-3</c:v>
              </c:pt>
              <c:pt idx="12916">
                <c:v>-2E-3</c:v>
              </c:pt>
              <c:pt idx="12917">
                <c:v>-2E-3</c:v>
              </c:pt>
              <c:pt idx="12918">
                <c:v>-2E-3</c:v>
              </c:pt>
              <c:pt idx="12919">
                <c:v>-2E-3</c:v>
              </c:pt>
              <c:pt idx="12920">
                <c:v>-2E-3</c:v>
              </c:pt>
              <c:pt idx="12921">
                <c:v>-2E-3</c:v>
              </c:pt>
              <c:pt idx="12922">
                <c:v>-2E-3</c:v>
              </c:pt>
              <c:pt idx="12923">
                <c:v>-2E-3</c:v>
              </c:pt>
              <c:pt idx="12924">
                <c:v>-2E-3</c:v>
              </c:pt>
              <c:pt idx="12925">
                <c:v>-2E-3</c:v>
              </c:pt>
              <c:pt idx="12926">
                <c:v>-2E-3</c:v>
              </c:pt>
              <c:pt idx="12927">
                <c:v>-2E-3</c:v>
              </c:pt>
              <c:pt idx="12928">
                <c:v>-2E-3</c:v>
              </c:pt>
              <c:pt idx="12929">
                <c:v>-2E-3</c:v>
              </c:pt>
              <c:pt idx="12930">
                <c:v>-2E-3</c:v>
              </c:pt>
              <c:pt idx="12931">
                <c:v>-2E-3</c:v>
              </c:pt>
              <c:pt idx="12932">
                <c:v>-2E-3</c:v>
              </c:pt>
              <c:pt idx="12933">
                <c:v>-2E-3</c:v>
              </c:pt>
              <c:pt idx="12934">
                <c:v>-2E-3</c:v>
              </c:pt>
              <c:pt idx="12935">
                <c:v>-2E-3</c:v>
              </c:pt>
              <c:pt idx="12936">
                <c:v>-2E-3</c:v>
              </c:pt>
              <c:pt idx="12937">
                <c:v>-2E-3</c:v>
              </c:pt>
              <c:pt idx="12938">
                <c:v>-2E-3</c:v>
              </c:pt>
              <c:pt idx="12939">
                <c:v>-2E-3</c:v>
              </c:pt>
              <c:pt idx="12940">
                <c:v>-2E-3</c:v>
              </c:pt>
              <c:pt idx="12941">
                <c:v>-2E-3</c:v>
              </c:pt>
              <c:pt idx="12942">
                <c:v>-2E-3</c:v>
              </c:pt>
              <c:pt idx="12943">
                <c:v>-2E-3</c:v>
              </c:pt>
              <c:pt idx="12944">
                <c:v>-2E-3</c:v>
              </c:pt>
              <c:pt idx="12945">
                <c:v>-2E-3</c:v>
              </c:pt>
              <c:pt idx="12946">
                <c:v>-2E-3</c:v>
              </c:pt>
              <c:pt idx="12947">
                <c:v>-2E-3</c:v>
              </c:pt>
              <c:pt idx="12948">
                <c:v>-2E-3</c:v>
              </c:pt>
              <c:pt idx="12949">
                <c:v>-2E-3</c:v>
              </c:pt>
              <c:pt idx="12950">
                <c:v>-2E-3</c:v>
              </c:pt>
              <c:pt idx="12951">
                <c:v>-2E-3</c:v>
              </c:pt>
              <c:pt idx="12952">
                <c:v>-2E-3</c:v>
              </c:pt>
              <c:pt idx="12953">
                <c:v>-2E-3</c:v>
              </c:pt>
              <c:pt idx="12954">
                <c:v>-2E-3</c:v>
              </c:pt>
              <c:pt idx="12955">
                <c:v>-2E-3</c:v>
              </c:pt>
              <c:pt idx="12956">
                <c:v>-2E-3</c:v>
              </c:pt>
              <c:pt idx="12957">
                <c:v>-2E-3</c:v>
              </c:pt>
              <c:pt idx="12958">
                <c:v>-2E-3</c:v>
              </c:pt>
              <c:pt idx="12959">
                <c:v>-2E-3</c:v>
              </c:pt>
              <c:pt idx="12960">
                <c:v>-2E-3</c:v>
              </c:pt>
              <c:pt idx="12961">
                <c:v>-2E-3</c:v>
              </c:pt>
              <c:pt idx="12962">
                <c:v>-2E-3</c:v>
              </c:pt>
              <c:pt idx="12963">
                <c:v>-2E-3</c:v>
              </c:pt>
              <c:pt idx="12964">
                <c:v>-2E-3</c:v>
              </c:pt>
              <c:pt idx="12965">
                <c:v>-2E-3</c:v>
              </c:pt>
              <c:pt idx="12966">
                <c:v>-2E-3</c:v>
              </c:pt>
              <c:pt idx="12967">
                <c:v>-2E-3</c:v>
              </c:pt>
              <c:pt idx="12968">
                <c:v>-2E-3</c:v>
              </c:pt>
              <c:pt idx="12969">
                <c:v>-2E-3</c:v>
              </c:pt>
              <c:pt idx="12970">
                <c:v>-2E-3</c:v>
              </c:pt>
              <c:pt idx="12971">
                <c:v>-2E-3</c:v>
              </c:pt>
              <c:pt idx="12972">
                <c:v>-2E-3</c:v>
              </c:pt>
              <c:pt idx="12973">
                <c:v>-2E-3</c:v>
              </c:pt>
              <c:pt idx="12974">
                <c:v>-2E-3</c:v>
              </c:pt>
              <c:pt idx="12975">
                <c:v>-2E-3</c:v>
              </c:pt>
              <c:pt idx="12976">
                <c:v>-2E-3</c:v>
              </c:pt>
              <c:pt idx="12977">
                <c:v>-2E-3</c:v>
              </c:pt>
              <c:pt idx="12978">
                <c:v>-2E-3</c:v>
              </c:pt>
              <c:pt idx="12979">
                <c:v>-2E-3</c:v>
              </c:pt>
              <c:pt idx="12980">
                <c:v>-2E-3</c:v>
              </c:pt>
              <c:pt idx="12981">
                <c:v>-2E-3</c:v>
              </c:pt>
              <c:pt idx="12982">
                <c:v>-2E-3</c:v>
              </c:pt>
              <c:pt idx="12983">
                <c:v>-2E-3</c:v>
              </c:pt>
              <c:pt idx="12984">
                <c:v>-2E-3</c:v>
              </c:pt>
              <c:pt idx="12985">
                <c:v>-2E-3</c:v>
              </c:pt>
              <c:pt idx="12986">
                <c:v>-2E-3</c:v>
              </c:pt>
              <c:pt idx="12987">
                <c:v>-2E-3</c:v>
              </c:pt>
              <c:pt idx="12988">
                <c:v>-2E-3</c:v>
              </c:pt>
              <c:pt idx="12989">
                <c:v>-2E-3</c:v>
              </c:pt>
              <c:pt idx="12990">
                <c:v>-2E-3</c:v>
              </c:pt>
              <c:pt idx="12991">
                <c:v>-2E-3</c:v>
              </c:pt>
              <c:pt idx="12992">
                <c:v>-2E-3</c:v>
              </c:pt>
              <c:pt idx="12993">
                <c:v>-2E-3</c:v>
              </c:pt>
              <c:pt idx="12994">
                <c:v>-2E-3</c:v>
              </c:pt>
              <c:pt idx="12995">
                <c:v>-2E-3</c:v>
              </c:pt>
              <c:pt idx="12996">
                <c:v>-2E-3</c:v>
              </c:pt>
              <c:pt idx="12997">
                <c:v>-2E-3</c:v>
              </c:pt>
              <c:pt idx="12998">
                <c:v>-2E-3</c:v>
              </c:pt>
              <c:pt idx="12999">
                <c:v>-2E-3</c:v>
              </c:pt>
              <c:pt idx="13000">
                <c:v>-2E-3</c:v>
              </c:pt>
              <c:pt idx="13001">
                <c:v>-2E-3</c:v>
              </c:pt>
              <c:pt idx="13002">
                <c:v>-2E-3</c:v>
              </c:pt>
              <c:pt idx="13003">
                <c:v>-2E-3</c:v>
              </c:pt>
              <c:pt idx="13004">
                <c:v>-2E-3</c:v>
              </c:pt>
              <c:pt idx="13005">
                <c:v>-2E-3</c:v>
              </c:pt>
              <c:pt idx="13006">
                <c:v>-2E-3</c:v>
              </c:pt>
              <c:pt idx="13007">
                <c:v>-2E-3</c:v>
              </c:pt>
              <c:pt idx="13008">
                <c:v>-2E-3</c:v>
              </c:pt>
              <c:pt idx="13009">
                <c:v>-2E-3</c:v>
              </c:pt>
              <c:pt idx="13010">
                <c:v>-2E-3</c:v>
              </c:pt>
              <c:pt idx="13011">
                <c:v>-2E-3</c:v>
              </c:pt>
              <c:pt idx="13012">
                <c:v>-2E-3</c:v>
              </c:pt>
              <c:pt idx="13013">
                <c:v>-2E-3</c:v>
              </c:pt>
              <c:pt idx="13014">
                <c:v>-2E-3</c:v>
              </c:pt>
              <c:pt idx="13015">
                <c:v>-2E-3</c:v>
              </c:pt>
              <c:pt idx="13016">
                <c:v>-2E-3</c:v>
              </c:pt>
              <c:pt idx="13017">
                <c:v>-2E-3</c:v>
              </c:pt>
              <c:pt idx="13018">
                <c:v>-2E-3</c:v>
              </c:pt>
              <c:pt idx="13019">
                <c:v>-2E-3</c:v>
              </c:pt>
              <c:pt idx="13020">
                <c:v>-2E-3</c:v>
              </c:pt>
              <c:pt idx="13021">
                <c:v>-2E-3</c:v>
              </c:pt>
              <c:pt idx="13022">
                <c:v>-2E-3</c:v>
              </c:pt>
              <c:pt idx="13023">
                <c:v>-2E-3</c:v>
              </c:pt>
              <c:pt idx="13024">
                <c:v>-2E-3</c:v>
              </c:pt>
              <c:pt idx="13025">
                <c:v>-2E-3</c:v>
              </c:pt>
              <c:pt idx="13026">
                <c:v>-2E-3</c:v>
              </c:pt>
              <c:pt idx="13027">
                <c:v>-2E-3</c:v>
              </c:pt>
              <c:pt idx="13028">
                <c:v>-2E-3</c:v>
              </c:pt>
              <c:pt idx="13029">
                <c:v>-2E-3</c:v>
              </c:pt>
              <c:pt idx="13030">
                <c:v>-2E-3</c:v>
              </c:pt>
              <c:pt idx="13031">
                <c:v>-2E-3</c:v>
              </c:pt>
              <c:pt idx="13032">
                <c:v>-2E-3</c:v>
              </c:pt>
              <c:pt idx="13033">
                <c:v>-2E-3</c:v>
              </c:pt>
              <c:pt idx="13034">
                <c:v>-2E-3</c:v>
              </c:pt>
              <c:pt idx="13035">
                <c:v>-2E-3</c:v>
              </c:pt>
              <c:pt idx="13036">
                <c:v>-2E-3</c:v>
              </c:pt>
              <c:pt idx="13037">
                <c:v>-2E-3</c:v>
              </c:pt>
              <c:pt idx="13038">
                <c:v>-2E-3</c:v>
              </c:pt>
              <c:pt idx="13039">
                <c:v>-2E-3</c:v>
              </c:pt>
              <c:pt idx="13040">
                <c:v>-2E-3</c:v>
              </c:pt>
              <c:pt idx="13041">
                <c:v>-2E-3</c:v>
              </c:pt>
              <c:pt idx="13042">
                <c:v>-2E-3</c:v>
              </c:pt>
              <c:pt idx="13043">
                <c:v>-2E-3</c:v>
              </c:pt>
              <c:pt idx="13044">
                <c:v>-2E-3</c:v>
              </c:pt>
              <c:pt idx="13045">
                <c:v>-2E-3</c:v>
              </c:pt>
              <c:pt idx="13046">
                <c:v>-2E-3</c:v>
              </c:pt>
              <c:pt idx="13047">
                <c:v>-2E-3</c:v>
              </c:pt>
              <c:pt idx="13048">
                <c:v>-2E-3</c:v>
              </c:pt>
              <c:pt idx="13049">
                <c:v>-2E-3</c:v>
              </c:pt>
              <c:pt idx="13050">
                <c:v>-2E-3</c:v>
              </c:pt>
              <c:pt idx="13051">
                <c:v>-2E-3</c:v>
              </c:pt>
              <c:pt idx="13052">
                <c:v>-2E-3</c:v>
              </c:pt>
              <c:pt idx="13053">
                <c:v>-2E-3</c:v>
              </c:pt>
              <c:pt idx="13054">
                <c:v>-2E-3</c:v>
              </c:pt>
              <c:pt idx="13055">
                <c:v>-2E-3</c:v>
              </c:pt>
              <c:pt idx="13056">
                <c:v>-2E-3</c:v>
              </c:pt>
              <c:pt idx="13057">
                <c:v>-2E-3</c:v>
              </c:pt>
              <c:pt idx="13058">
                <c:v>-2E-3</c:v>
              </c:pt>
              <c:pt idx="13059">
                <c:v>-2E-3</c:v>
              </c:pt>
              <c:pt idx="13060">
                <c:v>-2E-3</c:v>
              </c:pt>
              <c:pt idx="13061">
                <c:v>-2E-3</c:v>
              </c:pt>
              <c:pt idx="13062">
                <c:v>-2E-3</c:v>
              </c:pt>
              <c:pt idx="13063">
                <c:v>-2E-3</c:v>
              </c:pt>
              <c:pt idx="13064">
                <c:v>-2E-3</c:v>
              </c:pt>
              <c:pt idx="13065">
                <c:v>-2E-3</c:v>
              </c:pt>
              <c:pt idx="13066">
                <c:v>-2E-3</c:v>
              </c:pt>
              <c:pt idx="13067">
                <c:v>-2E-3</c:v>
              </c:pt>
              <c:pt idx="13068">
                <c:v>-2E-3</c:v>
              </c:pt>
              <c:pt idx="13069">
                <c:v>-2E-3</c:v>
              </c:pt>
              <c:pt idx="13070">
                <c:v>-2E-3</c:v>
              </c:pt>
              <c:pt idx="13071">
                <c:v>-2E-3</c:v>
              </c:pt>
              <c:pt idx="13072">
                <c:v>-2E-3</c:v>
              </c:pt>
              <c:pt idx="13073">
                <c:v>-2E-3</c:v>
              </c:pt>
              <c:pt idx="13074">
                <c:v>-2E-3</c:v>
              </c:pt>
              <c:pt idx="13075">
                <c:v>-2E-3</c:v>
              </c:pt>
              <c:pt idx="13076">
                <c:v>-2E-3</c:v>
              </c:pt>
              <c:pt idx="13077">
                <c:v>-2E-3</c:v>
              </c:pt>
              <c:pt idx="13078">
                <c:v>-2E-3</c:v>
              </c:pt>
              <c:pt idx="13079">
                <c:v>-2E-3</c:v>
              </c:pt>
              <c:pt idx="13080">
                <c:v>-2E-3</c:v>
              </c:pt>
              <c:pt idx="13081">
                <c:v>-2E-3</c:v>
              </c:pt>
              <c:pt idx="13082">
                <c:v>-2E-3</c:v>
              </c:pt>
              <c:pt idx="13083">
                <c:v>-2E-3</c:v>
              </c:pt>
              <c:pt idx="13084">
                <c:v>-2E-3</c:v>
              </c:pt>
              <c:pt idx="13085">
                <c:v>-2E-3</c:v>
              </c:pt>
              <c:pt idx="13086">
                <c:v>-2E-3</c:v>
              </c:pt>
              <c:pt idx="13087">
                <c:v>-2E-3</c:v>
              </c:pt>
              <c:pt idx="13088">
                <c:v>-2E-3</c:v>
              </c:pt>
              <c:pt idx="13089">
                <c:v>-2E-3</c:v>
              </c:pt>
              <c:pt idx="13090">
                <c:v>-2E-3</c:v>
              </c:pt>
              <c:pt idx="13091">
                <c:v>-2E-3</c:v>
              </c:pt>
              <c:pt idx="13092">
                <c:v>-2E-3</c:v>
              </c:pt>
              <c:pt idx="13093">
                <c:v>-2E-3</c:v>
              </c:pt>
              <c:pt idx="13094">
                <c:v>-2E-3</c:v>
              </c:pt>
              <c:pt idx="13095">
                <c:v>-2E-3</c:v>
              </c:pt>
              <c:pt idx="13096">
                <c:v>-2E-3</c:v>
              </c:pt>
              <c:pt idx="13097">
                <c:v>-2E-3</c:v>
              </c:pt>
              <c:pt idx="13098">
                <c:v>-2E-3</c:v>
              </c:pt>
              <c:pt idx="13099">
                <c:v>-2E-3</c:v>
              </c:pt>
              <c:pt idx="13100">
                <c:v>-2E-3</c:v>
              </c:pt>
              <c:pt idx="13101">
                <c:v>-2E-3</c:v>
              </c:pt>
              <c:pt idx="13102">
                <c:v>-2E-3</c:v>
              </c:pt>
              <c:pt idx="13103">
                <c:v>-2E-3</c:v>
              </c:pt>
              <c:pt idx="13104">
                <c:v>-2E-3</c:v>
              </c:pt>
              <c:pt idx="13105">
                <c:v>-2E-3</c:v>
              </c:pt>
              <c:pt idx="13106">
                <c:v>-2E-3</c:v>
              </c:pt>
              <c:pt idx="13107">
                <c:v>-2E-3</c:v>
              </c:pt>
              <c:pt idx="13108">
                <c:v>-2E-3</c:v>
              </c:pt>
              <c:pt idx="13109">
                <c:v>-2E-3</c:v>
              </c:pt>
              <c:pt idx="13110">
                <c:v>-2E-3</c:v>
              </c:pt>
              <c:pt idx="13111">
                <c:v>-2E-3</c:v>
              </c:pt>
              <c:pt idx="13112">
                <c:v>-2E-3</c:v>
              </c:pt>
              <c:pt idx="13113">
                <c:v>-2E-3</c:v>
              </c:pt>
              <c:pt idx="13114">
                <c:v>-2E-3</c:v>
              </c:pt>
              <c:pt idx="13115">
                <c:v>-2E-3</c:v>
              </c:pt>
              <c:pt idx="13116">
                <c:v>-2E-3</c:v>
              </c:pt>
              <c:pt idx="13117">
                <c:v>-2E-3</c:v>
              </c:pt>
              <c:pt idx="13118">
                <c:v>-2E-3</c:v>
              </c:pt>
              <c:pt idx="13119">
                <c:v>-2E-3</c:v>
              </c:pt>
              <c:pt idx="13120">
                <c:v>-2E-3</c:v>
              </c:pt>
              <c:pt idx="13121">
                <c:v>-2E-3</c:v>
              </c:pt>
              <c:pt idx="13122">
                <c:v>-2E-3</c:v>
              </c:pt>
              <c:pt idx="13123">
                <c:v>-2E-3</c:v>
              </c:pt>
              <c:pt idx="13124">
                <c:v>-2E-3</c:v>
              </c:pt>
              <c:pt idx="13125">
                <c:v>-2E-3</c:v>
              </c:pt>
              <c:pt idx="13126">
                <c:v>-2E-3</c:v>
              </c:pt>
              <c:pt idx="13127">
                <c:v>-2E-3</c:v>
              </c:pt>
              <c:pt idx="13128">
                <c:v>-2E-3</c:v>
              </c:pt>
              <c:pt idx="13129">
                <c:v>-2E-3</c:v>
              </c:pt>
              <c:pt idx="13130">
                <c:v>-2E-3</c:v>
              </c:pt>
              <c:pt idx="13131">
                <c:v>-2E-3</c:v>
              </c:pt>
              <c:pt idx="13132">
                <c:v>-2E-3</c:v>
              </c:pt>
              <c:pt idx="13133">
                <c:v>-2E-3</c:v>
              </c:pt>
              <c:pt idx="13134">
                <c:v>-2E-3</c:v>
              </c:pt>
              <c:pt idx="13135">
                <c:v>-2E-3</c:v>
              </c:pt>
              <c:pt idx="13136">
                <c:v>-2E-3</c:v>
              </c:pt>
              <c:pt idx="13137">
                <c:v>-2E-3</c:v>
              </c:pt>
              <c:pt idx="13138">
                <c:v>-2E-3</c:v>
              </c:pt>
              <c:pt idx="13139">
                <c:v>-2E-3</c:v>
              </c:pt>
              <c:pt idx="13140">
                <c:v>-2E-3</c:v>
              </c:pt>
              <c:pt idx="13141">
                <c:v>-2E-3</c:v>
              </c:pt>
              <c:pt idx="13142">
                <c:v>-2E-3</c:v>
              </c:pt>
              <c:pt idx="13143">
                <c:v>-2E-3</c:v>
              </c:pt>
              <c:pt idx="13144">
                <c:v>-2E-3</c:v>
              </c:pt>
              <c:pt idx="13145">
                <c:v>-2E-3</c:v>
              </c:pt>
              <c:pt idx="13146">
                <c:v>-2E-3</c:v>
              </c:pt>
              <c:pt idx="13147">
                <c:v>-2E-3</c:v>
              </c:pt>
              <c:pt idx="13148">
                <c:v>-2E-3</c:v>
              </c:pt>
              <c:pt idx="13149">
                <c:v>-2E-3</c:v>
              </c:pt>
              <c:pt idx="13150">
                <c:v>-2E-3</c:v>
              </c:pt>
              <c:pt idx="13151">
                <c:v>-2E-3</c:v>
              </c:pt>
              <c:pt idx="13152">
                <c:v>-2E-3</c:v>
              </c:pt>
              <c:pt idx="13153">
                <c:v>-2E-3</c:v>
              </c:pt>
              <c:pt idx="13154">
                <c:v>-2E-3</c:v>
              </c:pt>
              <c:pt idx="13155">
                <c:v>-2E-3</c:v>
              </c:pt>
              <c:pt idx="13156">
                <c:v>-2E-3</c:v>
              </c:pt>
              <c:pt idx="13157">
                <c:v>-2E-3</c:v>
              </c:pt>
              <c:pt idx="13158">
                <c:v>-2E-3</c:v>
              </c:pt>
              <c:pt idx="13159">
                <c:v>-2E-3</c:v>
              </c:pt>
              <c:pt idx="13160">
                <c:v>-2E-3</c:v>
              </c:pt>
              <c:pt idx="13161">
                <c:v>-2E-3</c:v>
              </c:pt>
              <c:pt idx="13162">
                <c:v>-2E-3</c:v>
              </c:pt>
              <c:pt idx="13163">
                <c:v>-2E-3</c:v>
              </c:pt>
              <c:pt idx="13164">
                <c:v>-2E-3</c:v>
              </c:pt>
              <c:pt idx="13165">
                <c:v>-2E-3</c:v>
              </c:pt>
              <c:pt idx="13166">
                <c:v>-2E-3</c:v>
              </c:pt>
              <c:pt idx="13167">
                <c:v>-2E-3</c:v>
              </c:pt>
              <c:pt idx="13168">
                <c:v>-2E-3</c:v>
              </c:pt>
              <c:pt idx="13169">
                <c:v>-2E-3</c:v>
              </c:pt>
              <c:pt idx="13170">
                <c:v>-2E-3</c:v>
              </c:pt>
              <c:pt idx="13171">
                <c:v>-2E-3</c:v>
              </c:pt>
              <c:pt idx="13172">
                <c:v>-2E-3</c:v>
              </c:pt>
              <c:pt idx="13173">
                <c:v>-2E-3</c:v>
              </c:pt>
              <c:pt idx="13174">
                <c:v>-2E-3</c:v>
              </c:pt>
              <c:pt idx="13175">
                <c:v>-2E-3</c:v>
              </c:pt>
              <c:pt idx="13176">
                <c:v>-2E-3</c:v>
              </c:pt>
              <c:pt idx="13177">
                <c:v>-2E-3</c:v>
              </c:pt>
              <c:pt idx="13178">
                <c:v>-2E-3</c:v>
              </c:pt>
              <c:pt idx="13179">
                <c:v>-2E-3</c:v>
              </c:pt>
              <c:pt idx="13180">
                <c:v>-2E-3</c:v>
              </c:pt>
              <c:pt idx="13181">
                <c:v>-2E-3</c:v>
              </c:pt>
              <c:pt idx="13182">
                <c:v>-2E-3</c:v>
              </c:pt>
              <c:pt idx="13183">
                <c:v>-2E-3</c:v>
              </c:pt>
              <c:pt idx="13184">
                <c:v>-2E-3</c:v>
              </c:pt>
              <c:pt idx="13185">
                <c:v>-2E-3</c:v>
              </c:pt>
              <c:pt idx="13186">
                <c:v>-2E-3</c:v>
              </c:pt>
              <c:pt idx="13187">
                <c:v>-2E-3</c:v>
              </c:pt>
              <c:pt idx="13188">
                <c:v>-2E-3</c:v>
              </c:pt>
              <c:pt idx="13189">
                <c:v>-2E-3</c:v>
              </c:pt>
              <c:pt idx="13190">
                <c:v>-2E-3</c:v>
              </c:pt>
              <c:pt idx="13191">
                <c:v>-2E-3</c:v>
              </c:pt>
              <c:pt idx="13192">
                <c:v>-2E-3</c:v>
              </c:pt>
              <c:pt idx="13193">
                <c:v>-2E-3</c:v>
              </c:pt>
              <c:pt idx="13194">
                <c:v>-2E-3</c:v>
              </c:pt>
              <c:pt idx="13195">
                <c:v>-2E-3</c:v>
              </c:pt>
              <c:pt idx="13196">
                <c:v>-2E-3</c:v>
              </c:pt>
              <c:pt idx="13197">
                <c:v>-2E-3</c:v>
              </c:pt>
              <c:pt idx="13198">
                <c:v>-2E-3</c:v>
              </c:pt>
              <c:pt idx="13199">
                <c:v>-2E-3</c:v>
              </c:pt>
              <c:pt idx="13200">
                <c:v>-2E-3</c:v>
              </c:pt>
              <c:pt idx="13201">
                <c:v>-2E-3</c:v>
              </c:pt>
              <c:pt idx="13202">
                <c:v>-2E-3</c:v>
              </c:pt>
              <c:pt idx="13203">
                <c:v>-2E-3</c:v>
              </c:pt>
              <c:pt idx="13204">
                <c:v>-2E-3</c:v>
              </c:pt>
              <c:pt idx="13205">
                <c:v>-2E-3</c:v>
              </c:pt>
              <c:pt idx="13206">
                <c:v>-2E-3</c:v>
              </c:pt>
              <c:pt idx="13207">
                <c:v>-2E-3</c:v>
              </c:pt>
              <c:pt idx="13208">
                <c:v>-2E-3</c:v>
              </c:pt>
              <c:pt idx="13209">
                <c:v>-2E-3</c:v>
              </c:pt>
              <c:pt idx="13210">
                <c:v>-2E-3</c:v>
              </c:pt>
              <c:pt idx="13211">
                <c:v>-2E-3</c:v>
              </c:pt>
              <c:pt idx="13212">
                <c:v>-2E-3</c:v>
              </c:pt>
              <c:pt idx="13213">
                <c:v>-2E-3</c:v>
              </c:pt>
              <c:pt idx="13214">
                <c:v>-2E-3</c:v>
              </c:pt>
              <c:pt idx="13215">
                <c:v>-2E-3</c:v>
              </c:pt>
              <c:pt idx="13216">
                <c:v>-2E-3</c:v>
              </c:pt>
              <c:pt idx="13217">
                <c:v>-2E-3</c:v>
              </c:pt>
              <c:pt idx="13218">
                <c:v>-2E-3</c:v>
              </c:pt>
              <c:pt idx="13219">
                <c:v>-2E-3</c:v>
              </c:pt>
              <c:pt idx="13220">
                <c:v>-2E-3</c:v>
              </c:pt>
              <c:pt idx="13221">
                <c:v>-2E-3</c:v>
              </c:pt>
              <c:pt idx="13222">
                <c:v>-2E-3</c:v>
              </c:pt>
              <c:pt idx="13223">
                <c:v>-2E-3</c:v>
              </c:pt>
              <c:pt idx="13224">
                <c:v>-2E-3</c:v>
              </c:pt>
              <c:pt idx="13225">
                <c:v>-2E-3</c:v>
              </c:pt>
              <c:pt idx="13226">
                <c:v>-2E-3</c:v>
              </c:pt>
              <c:pt idx="13227">
                <c:v>-2E-3</c:v>
              </c:pt>
              <c:pt idx="13228">
                <c:v>-2E-3</c:v>
              </c:pt>
              <c:pt idx="13229">
                <c:v>-2E-3</c:v>
              </c:pt>
              <c:pt idx="13230">
                <c:v>-2E-3</c:v>
              </c:pt>
              <c:pt idx="13231">
                <c:v>-2E-3</c:v>
              </c:pt>
              <c:pt idx="13232">
                <c:v>-2E-3</c:v>
              </c:pt>
              <c:pt idx="13233">
                <c:v>-2E-3</c:v>
              </c:pt>
              <c:pt idx="13234">
                <c:v>-2E-3</c:v>
              </c:pt>
              <c:pt idx="13235">
                <c:v>-2E-3</c:v>
              </c:pt>
              <c:pt idx="13236">
                <c:v>-2E-3</c:v>
              </c:pt>
              <c:pt idx="13237">
                <c:v>-2E-3</c:v>
              </c:pt>
              <c:pt idx="13238">
                <c:v>-2E-3</c:v>
              </c:pt>
              <c:pt idx="13239">
                <c:v>-2E-3</c:v>
              </c:pt>
              <c:pt idx="13240">
                <c:v>-2E-3</c:v>
              </c:pt>
              <c:pt idx="13241">
                <c:v>-2E-3</c:v>
              </c:pt>
              <c:pt idx="13242">
                <c:v>-2E-3</c:v>
              </c:pt>
              <c:pt idx="13243">
                <c:v>-2E-3</c:v>
              </c:pt>
              <c:pt idx="13244">
                <c:v>-2E-3</c:v>
              </c:pt>
              <c:pt idx="13245">
                <c:v>-2E-3</c:v>
              </c:pt>
              <c:pt idx="13246">
                <c:v>-2E-3</c:v>
              </c:pt>
              <c:pt idx="13247">
                <c:v>-2E-3</c:v>
              </c:pt>
              <c:pt idx="13248">
                <c:v>-2E-3</c:v>
              </c:pt>
              <c:pt idx="13249">
                <c:v>-2E-3</c:v>
              </c:pt>
              <c:pt idx="13250">
                <c:v>-2E-3</c:v>
              </c:pt>
              <c:pt idx="13251">
                <c:v>-2E-3</c:v>
              </c:pt>
              <c:pt idx="13252">
                <c:v>-2E-3</c:v>
              </c:pt>
              <c:pt idx="13253">
                <c:v>-2E-3</c:v>
              </c:pt>
              <c:pt idx="13254">
                <c:v>-2E-3</c:v>
              </c:pt>
              <c:pt idx="13255">
                <c:v>-2E-3</c:v>
              </c:pt>
              <c:pt idx="13256">
                <c:v>-2E-3</c:v>
              </c:pt>
              <c:pt idx="13257">
                <c:v>-2E-3</c:v>
              </c:pt>
              <c:pt idx="13258">
                <c:v>-2E-3</c:v>
              </c:pt>
              <c:pt idx="13259">
                <c:v>-2E-3</c:v>
              </c:pt>
              <c:pt idx="13260">
                <c:v>-2E-3</c:v>
              </c:pt>
              <c:pt idx="13261">
                <c:v>-2E-3</c:v>
              </c:pt>
              <c:pt idx="13262">
                <c:v>-2E-3</c:v>
              </c:pt>
              <c:pt idx="13263">
                <c:v>-2E-3</c:v>
              </c:pt>
              <c:pt idx="13264">
                <c:v>-2E-3</c:v>
              </c:pt>
              <c:pt idx="13265">
                <c:v>-2E-3</c:v>
              </c:pt>
              <c:pt idx="13266">
                <c:v>-2E-3</c:v>
              </c:pt>
              <c:pt idx="13267">
                <c:v>-2E-3</c:v>
              </c:pt>
              <c:pt idx="13268">
                <c:v>-2E-3</c:v>
              </c:pt>
              <c:pt idx="13269">
                <c:v>-2E-3</c:v>
              </c:pt>
              <c:pt idx="13270">
                <c:v>-2E-3</c:v>
              </c:pt>
              <c:pt idx="13271">
                <c:v>-2E-3</c:v>
              </c:pt>
              <c:pt idx="13272">
                <c:v>-2E-3</c:v>
              </c:pt>
              <c:pt idx="13273">
                <c:v>-2E-3</c:v>
              </c:pt>
              <c:pt idx="13274">
                <c:v>-2E-3</c:v>
              </c:pt>
              <c:pt idx="13275">
                <c:v>-2E-3</c:v>
              </c:pt>
              <c:pt idx="13276">
                <c:v>-2E-3</c:v>
              </c:pt>
              <c:pt idx="13277">
                <c:v>-2E-3</c:v>
              </c:pt>
              <c:pt idx="13278">
                <c:v>-2E-3</c:v>
              </c:pt>
              <c:pt idx="13279">
                <c:v>-2E-3</c:v>
              </c:pt>
              <c:pt idx="13280">
                <c:v>-2E-3</c:v>
              </c:pt>
              <c:pt idx="13281">
                <c:v>-2E-3</c:v>
              </c:pt>
              <c:pt idx="13282">
                <c:v>-2E-3</c:v>
              </c:pt>
              <c:pt idx="13283">
                <c:v>-2E-3</c:v>
              </c:pt>
              <c:pt idx="13284">
                <c:v>-2E-3</c:v>
              </c:pt>
              <c:pt idx="13285">
                <c:v>-2E-3</c:v>
              </c:pt>
              <c:pt idx="13286">
                <c:v>-2E-3</c:v>
              </c:pt>
              <c:pt idx="13287">
                <c:v>-2E-3</c:v>
              </c:pt>
              <c:pt idx="13288">
                <c:v>-2E-3</c:v>
              </c:pt>
              <c:pt idx="13289">
                <c:v>-2E-3</c:v>
              </c:pt>
              <c:pt idx="13290">
                <c:v>-2E-3</c:v>
              </c:pt>
              <c:pt idx="13291">
                <c:v>-2E-3</c:v>
              </c:pt>
              <c:pt idx="13292">
                <c:v>-2E-3</c:v>
              </c:pt>
              <c:pt idx="13293">
                <c:v>-2E-3</c:v>
              </c:pt>
              <c:pt idx="13294">
                <c:v>-2E-3</c:v>
              </c:pt>
              <c:pt idx="13295">
                <c:v>-2E-3</c:v>
              </c:pt>
              <c:pt idx="13296">
                <c:v>-2E-3</c:v>
              </c:pt>
              <c:pt idx="13297">
                <c:v>-2E-3</c:v>
              </c:pt>
              <c:pt idx="13298">
                <c:v>-2E-3</c:v>
              </c:pt>
              <c:pt idx="13299">
                <c:v>-2E-3</c:v>
              </c:pt>
              <c:pt idx="13300">
                <c:v>-2E-3</c:v>
              </c:pt>
              <c:pt idx="13301">
                <c:v>-2E-3</c:v>
              </c:pt>
              <c:pt idx="13302">
                <c:v>-2E-3</c:v>
              </c:pt>
              <c:pt idx="13303">
                <c:v>-2E-3</c:v>
              </c:pt>
              <c:pt idx="13304">
                <c:v>-2E-3</c:v>
              </c:pt>
              <c:pt idx="13305">
                <c:v>-2E-3</c:v>
              </c:pt>
              <c:pt idx="13306">
                <c:v>-2E-3</c:v>
              </c:pt>
              <c:pt idx="13307">
                <c:v>-2E-3</c:v>
              </c:pt>
              <c:pt idx="13308">
                <c:v>-2E-3</c:v>
              </c:pt>
              <c:pt idx="13309">
                <c:v>-2E-3</c:v>
              </c:pt>
              <c:pt idx="13310">
                <c:v>-2E-3</c:v>
              </c:pt>
              <c:pt idx="13311">
                <c:v>-2E-3</c:v>
              </c:pt>
              <c:pt idx="13312">
                <c:v>-2E-3</c:v>
              </c:pt>
              <c:pt idx="13313">
                <c:v>-2E-3</c:v>
              </c:pt>
              <c:pt idx="13314">
                <c:v>-2E-3</c:v>
              </c:pt>
              <c:pt idx="13315">
                <c:v>-2E-3</c:v>
              </c:pt>
              <c:pt idx="13316">
                <c:v>-2E-3</c:v>
              </c:pt>
              <c:pt idx="13317">
                <c:v>-2E-3</c:v>
              </c:pt>
              <c:pt idx="13318">
                <c:v>-2E-3</c:v>
              </c:pt>
              <c:pt idx="13319">
                <c:v>-2E-3</c:v>
              </c:pt>
              <c:pt idx="13320">
                <c:v>-2E-3</c:v>
              </c:pt>
              <c:pt idx="13321">
                <c:v>-2E-3</c:v>
              </c:pt>
              <c:pt idx="13322">
                <c:v>-2E-3</c:v>
              </c:pt>
              <c:pt idx="13323">
                <c:v>-2E-3</c:v>
              </c:pt>
              <c:pt idx="13324">
                <c:v>-2E-3</c:v>
              </c:pt>
              <c:pt idx="13325">
                <c:v>-2E-3</c:v>
              </c:pt>
              <c:pt idx="13326">
                <c:v>-2E-3</c:v>
              </c:pt>
              <c:pt idx="13327">
                <c:v>-2E-3</c:v>
              </c:pt>
              <c:pt idx="13328">
                <c:v>-2E-3</c:v>
              </c:pt>
              <c:pt idx="13329">
                <c:v>-2E-3</c:v>
              </c:pt>
              <c:pt idx="13330">
                <c:v>-2E-3</c:v>
              </c:pt>
              <c:pt idx="13331">
                <c:v>-2E-3</c:v>
              </c:pt>
              <c:pt idx="13332">
                <c:v>-2E-3</c:v>
              </c:pt>
              <c:pt idx="13333">
                <c:v>-2E-3</c:v>
              </c:pt>
              <c:pt idx="13334">
                <c:v>-2E-3</c:v>
              </c:pt>
              <c:pt idx="13335">
                <c:v>-2E-3</c:v>
              </c:pt>
              <c:pt idx="13336">
                <c:v>-2E-3</c:v>
              </c:pt>
              <c:pt idx="13337">
                <c:v>-2E-3</c:v>
              </c:pt>
              <c:pt idx="13338">
                <c:v>-2E-3</c:v>
              </c:pt>
              <c:pt idx="13339">
                <c:v>-2E-3</c:v>
              </c:pt>
              <c:pt idx="13340">
                <c:v>-2E-3</c:v>
              </c:pt>
              <c:pt idx="13341">
                <c:v>-2E-3</c:v>
              </c:pt>
              <c:pt idx="13342">
                <c:v>-2E-3</c:v>
              </c:pt>
              <c:pt idx="13343">
                <c:v>-2E-3</c:v>
              </c:pt>
              <c:pt idx="13344">
                <c:v>-2E-3</c:v>
              </c:pt>
              <c:pt idx="13345">
                <c:v>-2E-3</c:v>
              </c:pt>
              <c:pt idx="13346">
                <c:v>-2E-3</c:v>
              </c:pt>
              <c:pt idx="13347">
                <c:v>-2E-3</c:v>
              </c:pt>
              <c:pt idx="13348">
                <c:v>-2E-3</c:v>
              </c:pt>
              <c:pt idx="13349">
                <c:v>-2E-3</c:v>
              </c:pt>
              <c:pt idx="13350">
                <c:v>-2E-3</c:v>
              </c:pt>
              <c:pt idx="13351">
                <c:v>-2E-3</c:v>
              </c:pt>
              <c:pt idx="13352">
                <c:v>-2E-3</c:v>
              </c:pt>
              <c:pt idx="13353">
                <c:v>-2E-3</c:v>
              </c:pt>
              <c:pt idx="13354">
                <c:v>-2E-3</c:v>
              </c:pt>
              <c:pt idx="13355">
                <c:v>-2E-3</c:v>
              </c:pt>
              <c:pt idx="13356">
                <c:v>-2E-3</c:v>
              </c:pt>
              <c:pt idx="13357">
                <c:v>-2E-3</c:v>
              </c:pt>
              <c:pt idx="13358">
                <c:v>-2E-3</c:v>
              </c:pt>
              <c:pt idx="13359">
                <c:v>-2E-3</c:v>
              </c:pt>
              <c:pt idx="13360">
                <c:v>-2E-3</c:v>
              </c:pt>
              <c:pt idx="13361">
                <c:v>-2E-3</c:v>
              </c:pt>
              <c:pt idx="13362">
                <c:v>-2E-3</c:v>
              </c:pt>
              <c:pt idx="13363">
                <c:v>-2E-3</c:v>
              </c:pt>
              <c:pt idx="13364">
                <c:v>-2E-3</c:v>
              </c:pt>
              <c:pt idx="13365">
                <c:v>-2E-3</c:v>
              </c:pt>
              <c:pt idx="13366">
                <c:v>-2E-3</c:v>
              </c:pt>
              <c:pt idx="13367">
                <c:v>-2E-3</c:v>
              </c:pt>
              <c:pt idx="13368">
                <c:v>-2E-3</c:v>
              </c:pt>
              <c:pt idx="13369">
                <c:v>-2E-3</c:v>
              </c:pt>
              <c:pt idx="13370">
                <c:v>-2E-3</c:v>
              </c:pt>
              <c:pt idx="13371">
                <c:v>-2E-3</c:v>
              </c:pt>
              <c:pt idx="13372">
                <c:v>-2E-3</c:v>
              </c:pt>
              <c:pt idx="13373">
                <c:v>-2E-3</c:v>
              </c:pt>
              <c:pt idx="13374">
                <c:v>-2E-3</c:v>
              </c:pt>
              <c:pt idx="13375">
                <c:v>-2E-3</c:v>
              </c:pt>
              <c:pt idx="13376">
                <c:v>-2E-3</c:v>
              </c:pt>
              <c:pt idx="13377">
                <c:v>-2E-3</c:v>
              </c:pt>
              <c:pt idx="13378">
                <c:v>-2E-3</c:v>
              </c:pt>
              <c:pt idx="13379">
                <c:v>-2E-3</c:v>
              </c:pt>
              <c:pt idx="13380">
                <c:v>-2E-3</c:v>
              </c:pt>
              <c:pt idx="13381">
                <c:v>-2E-3</c:v>
              </c:pt>
              <c:pt idx="13382">
                <c:v>-2E-3</c:v>
              </c:pt>
              <c:pt idx="13383">
                <c:v>-2E-3</c:v>
              </c:pt>
              <c:pt idx="13384">
                <c:v>-2E-3</c:v>
              </c:pt>
              <c:pt idx="13385">
                <c:v>-2E-3</c:v>
              </c:pt>
              <c:pt idx="13386">
                <c:v>-2E-3</c:v>
              </c:pt>
              <c:pt idx="13387">
                <c:v>-2E-3</c:v>
              </c:pt>
              <c:pt idx="13388">
                <c:v>-2E-3</c:v>
              </c:pt>
              <c:pt idx="13389">
                <c:v>-2E-3</c:v>
              </c:pt>
              <c:pt idx="13390">
                <c:v>-2E-3</c:v>
              </c:pt>
              <c:pt idx="13391">
                <c:v>-2E-3</c:v>
              </c:pt>
              <c:pt idx="13392">
                <c:v>-2E-3</c:v>
              </c:pt>
              <c:pt idx="13393">
                <c:v>-2E-3</c:v>
              </c:pt>
              <c:pt idx="13394">
                <c:v>-2E-3</c:v>
              </c:pt>
              <c:pt idx="13395">
                <c:v>-2E-3</c:v>
              </c:pt>
              <c:pt idx="13396">
                <c:v>-2E-3</c:v>
              </c:pt>
              <c:pt idx="13397">
                <c:v>-2E-3</c:v>
              </c:pt>
              <c:pt idx="13398">
                <c:v>-2E-3</c:v>
              </c:pt>
              <c:pt idx="13399">
                <c:v>-2E-3</c:v>
              </c:pt>
              <c:pt idx="13400">
                <c:v>-2E-3</c:v>
              </c:pt>
              <c:pt idx="13401">
                <c:v>-2E-3</c:v>
              </c:pt>
              <c:pt idx="13402">
                <c:v>-2E-3</c:v>
              </c:pt>
              <c:pt idx="13403">
                <c:v>-2E-3</c:v>
              </c:pt>
              <c:pt idx="13404">
                <c:v>-2E-3</c:v>
              </c:pt>
              <c:pt idx="13405">
                <c:v>-2E-3</c:v>
              </c:pt>
              <c:pt idx="13406">
                <c:v>-2E-3</c:v>
              </c:pt>
              <c:pt idx="13407">
                <c:v>-2E-3</c:v>
              </c:pt>
              <c:pt idx="13408">
                <c:v>-2E-3</c:v>
              </c:pt>
              <c:pt idx="13409">
                <c:v>-2E-3</c:v>
              </c:pt>
              <c:pt idx="13410">
                <c:v>-2E-3</c:v>
              </c:pt>
              <c:pt idx="13411">
                <c:v>-2E-3</c:v>
              </c:pt>
              <c:pt idx="13412">
                <c:v>-2E-3</c:v>
              </c:pt>
              <c:pt idx="13413">
                <c:v>-2E-3</c:v>
              </c:pt>
              <c:pt idx="13414">
                <c:v>-2E-3</c:v>
              </c:pt>
              <c:pt idx="13415">
                <c:v>-2E-3</c:v>
              </c:pt>
              <c:pt idx="13416">
                <c:v>-2E-3</c:v>
              </c:pt>
              <c:pt idx="13417">
                <c:v>-2E-3</c:v>
              </c:pt>
              <c:pt idx="13418">
                <c:v>-2E-3</c:v>
              </c:pt>
              <c:pt idx="13419">
                <c:v>-2E-3</c:v>
              </c:pt>
              <c:pt idx="13420">
                <c:v>-2E-3</c:v>
              </c:pt>
              <c:pt idx="13421">
                <c:v>-2E-3</c:v>
              </c:pt>
              <c:pt idx="13422">
                <c:v>-2E-3</c:v>
              </c:pt>
              <c:pt idx="13423">
                <c:v>-2E-3</c:v>
              </c:pt>
              <c:pt idx="13424">
                <c:v>-2E-3</c:v>
              </c:pt>
              <c:pt idx="13425">
                <c:v>-2E-3</c:v>
              </c:pt>
              <c:pt idx="13426">
                <c:v>-2E-3</c:v>
              </c:pt>
              <c:pt idx="13427">
                <c:v>-2E-3</c:v>
              </c:pt>
              <c:pt idx="13428">
                <c:v>-2E-3</c:v>
              </c:pt>
              <c:pt idx="13429">
                <c:v>-2E-3</c:v>
              </c:pt>
              <c:pt idx="13430">
                <c:v>-2E-3</c:v>
              </c:pt>
              <c:pt idx="13431">
                <c:v>-2E-3</c:v>
              </c:pt>
              <c:pt idx="13432">
                <c:v>-2E-3</c:v>
              </c:pt>
              <c:pt idx="13433">
                <c:v>-2E-3</c:v>
              </c:pt>
              <c:pt idx="13434">
                <c:v>-2E-3</c:v>
              </c:pt>
              <c:pt idx="13435">
                <c:v>-2E-3</c:v>
              </c:pt>
              <c:pt idx="13436">
                <c:v>-2E-3</c:v>
              </c:pt>
              <c:pt idx="13437">
                <c:v>-2E-3</c:v>
              </c:pt>
              <c:pt idx="13438">
                <c:v>-2E-3</c:v>
              </c:pt>
              <c:pt idx="13439">
                <c:v>-2E-3</c:v>
              </c:pt>
              <c:pt idx="13440">
                <c:v>-2E-3</c:v>
              </c:pt>
              <c:pt idx="13441">
                <c:v>-2E-3</c:v>
              </c:pt>
              <c:pt idx="13442">
                <c:v>-2E-3</c:v>
              </c:pt>
              <c:pt idx="13443">
                <c:v>-2E-3</c:v>
              </c:pt>
              <c:pt idx="13444">
                <c:v>-2E-3</c:v>
              </c:pt>
              <c:pt idx="13445">
                <c:v>-2E-3</c:v>
              </c:pt>
              <c:pt idx="13446">
                <c:v>-2E-3</c:v>
              </c:pt>
              <c:pt idx="13447">
                <c:v>-2E-3</c:v>
              </c:pt>
              <c:pt idx="13448">
                <c:v>-2E-3</c:v>
              </c:pt>
              <c:pt idx="13449">
                <c:v>-2E-3</c:v>
              </c:pt>
              <c:pt idx="13450">
                <c:v>-2E-3</c:v>
              </c:pt>
              <c:pt idx="13451">
                <c:v>-2E-3</c:v>
              </c:pt>
              <c:pt idx="13452">
                <c:v>-2E-3</c:v>
              </c:pt>
              <c:pt idx="13453">
                <c:v>-2E-3</c:v>
              </c:pt>
              <c:pt idx="13454">
                <c:v>-2E-3</c:v>
              </c:pt>
              <c:pt idx="13455">
                <c:v>-2E-3</c:v>
              </c:pt>
              <c:pt idx="13456">
                <c:v>-2E-3</c:v>
              </c:pt>
              <c:pt idx="13457">
                <c:v>-2E-3</c:v>
              </c:pt>
              <c:pt idx="13458">
                <c:v>-2E-3</c:v>
              </c:pt>
              <c:pt idx="13459">
                <c:v>-2E-3</c:v>
              </c:pt>
              <c:pt idx="13460">
                <c:v>-2E-3</c:v>
              </c:pt>
              <c:pt idx="13461">
                <c:v>-2E-3</c:v>
              </c:pt>
              <c:pt idx="13462">
                <c:v>-2E-3</c:v>
              </c:pt>
              <c:pt idx="13463">
                <c:v>-2E-3</c:v>
              </c:pt>
              <c:pt idx="13464">
                <c:v>-2E-3</c:v>
              </c:pt>
              <c:pt idx="13465">
                <c:v>-2E-3</c:v>
              </c:pt>
              <c:pt idx="13466">
                <c:v>-2E-3</c:v>
              </c:pt>
              <c:pt idx="13467">
                <c:v>-2E-3</c:v>
              </c:pt>
              <c:pt idx="13468">
                <c:v>-2E-3</c:v>
              </c:pt>
              <c:pt idx="13469">
                <c:v>-2E-3</c:v>
              </c:pt>
              <c:pt idx="13470">
                <c:v>-2E-3</c:v>
              </c:pt>
              <c:pt idx="13471">
                <c:v>-2E-3</c:v>
              </c:pt>
              <c:pt idx="13472">
                <c:v>-2E-3</c:v>
              </c:pt>
              <c:pt idx="13473">
                <c:v>-2E-3</c:v>
              </c:pt>
              <c:pt idx="13474">
                <c:v>-2E-3</c:v>
              </c:pt>
              <c:pt idx="13475">
                <c:v>-2E-3</c:v>
              </c:pt>
              <c:pt idx="13476">
                <c:v>-2E-3</c:v>
              </c:pt>
              <c:pt idx="13477">
                <c:v>-2E-3</c:v>
              </c:pt>
              <c:pt idx="13478">
                <c:v>-2E-3</c:v>
              </c:pt>
              <c:pt idx="13479">
                <c:v>-2E-3</c:v>
              </c:pt>
              <c:pt idx="13480">
                <c:v>-2E-3</c:v>
              </c:pt>
              <c:pt idx="13481">
                <c:v>-2E-3</c:v>
              </c:pt>
              <c:pt idx="13482">
                <c:v>-2E-3</c:v>
              </c:pt>
              <c:pt idx="13483">
                <c:v>-2E-3</c:v>
              </c:pt>
              <c:pt idx="13484">
                <c:v>-2E-3</c:v>
              </c:pt>
              <c:pt idx="13485">
                <c:v>-2E-3</c:v>
              </c:pt>
              <c:pt idx="13486">
                <c:v>-2E-3</c:v>
              </c:pt>
              <c:pt idx="13487">
                <c:v>-2E-3</c:v>
              </c:pt>
              <c:pt idx="13488">
                <c:v>-2E-3</c:v>
              </c:pt>
              <c:pt idx="13489">
                <c:v>-2E-3</c:v>
              </c:pt>
              <c:pt idx="13490">
                <c:v>-2E-3</c:v>
              </c:pt>
              <c:pt idx="13491">
                <c:v>-2E-3</c:v>
              </c:pt>
              <c:pt idx="13492">
                <c:v>-2E-3</c:v>
              </c:pt>
              <c:pt idx="13493">
                <c:v>-2E-3</c:v>
              </c:pt>
              <c:pt idx="13494">
                <c:v>-2E-3</c:v>
              </c:pt>
              <c:pt idx="13495">
                <c:v>-2E-3</c:v>
              </c:pt>
              <c:pt idx="13496">
                <c:v>-2E-3</c:v>
              </c:pt>
              <c:pt idx="13497">
                <c:v>-2E-3</c:v>
              </c:pt>
              <c:pt idx="13498">
                <c:v>-2E-3</c:v>
              </c:pt>
              <c:pt idx="13499">
                <c:v>-2E-3</c:v>
              </c:pt>
              <c:pt idx="13500">
                <c:v>-2E-3</c:v>
              </c:pt>
              <c:pt idx="13501">
                <c:v>-2E-3</c:v>
              </c:pt>
              <c:pt idx="13502">
                <c:v>-2E-3</c:v>
              </c:pt>
              <c:pt idx="13503">
                <c:v>-2E-3</c:v>
              </c:pt>
              <c:pt idx="13504">
                <c:v>-2E-3</c:v>
              </c:pt>
              <c:pt idx="13505">
                <c:v>-2E-3</c:v>
              </c:pt>
              <c:pt idx="13506">
                <c:v>-2E-3</c:v>
              </c:pt>
              <c:pt idx="13507">
                <c:v>-2E-3</c:v>
              </c:pt>
              <c:pt idx="13508">
                <c:v>-2E-3</c:v>
              </c:pt>
              <c:pt idx="13509">
                <c:v>-2E-3</c:v>
              </c:pt>
              <c:pt idx="13510">
                <c:v>-2E-3</c:v>
              </c:pt>
              <c:pt idx="13511">
                <c:v>-2E-3</c:v>
              </c:pt>
              <c:pt idx="13512">
                <c:v>-2E-3</c:v>
              </c:pt>
              <c:pt idx="13513">
                <c:v>-2E-3</c:v>
              </c:pt>
              <c:pt idx="13514">
                <c:v>-2E-3</c:v>
              </c:pt>
              <c:pt idx="13515">
                <c:v>-2E-3</c:v>
              </c:pt>
              <c:pt idx="13516">
                <c:v>-2E-3</c:v>
              </c:pt>
              <c:pt idx="13517">
                <c:v>-2E-3</c:v>
              </c:pt>
              <c:pt idx="13518">
                <c:v>-2E-3</c:v>
              </c:pt>
              <c:pt idx="13519">
                <c:v>-2E-3</c:v>
              </c:pt>
              <c:pt idx="13520">
                <c:v>-2E-3</c:v>
              </c:pt>
              <c:pt idx="13521">
                <c:v>-2E-3</c:v>
              </c:pt>
              <c:pt idx="13522">
                <c:v>-2E-3</c:v>
              </c:pt>
              <c:pt idx="13523">
                <c:v>-2E-3</c:v>
              </c:pt>
              <c:pt idx="13524">
                <c:v>-2E-3</c:v>
              </c:pt>
              <c:pt idx="13525">
                <c:v>-2E-3</c:v>
              </c:pt>
              <c:pt idx="13526">
                <c:v>-2E-3</c:v>
              </c:pt>
              <c:pt idx="13527">
                <c:v>-2E-3</c:v>
              </c:pt>
              <c:pt idx="13528">
                <c:v>-2E-3</c:v>
              </c:pt>
              <c:pt idx="13529">
                <c:v>-2E-3</c:v>
              </c:pt>
              <c:pt idx="13530">
                <c:v>-2E-3</c:v>
              </c:pt>
              <c:pt idx="13531">
                <c:v>-2E-3</c:v>
              </c:pt>
              <c:pt idx="13532">
                <c:v>-2E-3</c:v>
              </c:pt>
              <c:pt idx="13533">
                <c:v>-2E-3</c:v>
              </c:pt>
              <c:pt idx="13534">
                <c:v>-2E-3</c:v>
              </c:pt>
              <c:pt idx="13535">
                <c:v>-2E-3</c:v>
              </c:pt>
              <c:pt idx="13536">
                <c:v>-2E-3</c:v>
              </c:pt>
              <c:pt idx="13537">
                <c:v>-2E-3</c:v>
              </c:pt>
              <c:pt idx="13538">
                <c:v>-2E-3</c:v>
              </c:pt>
              <c:pt idx="13539">
                <c:v>-2E-3</c:v>
              </c:pt>
              <c:pt idx="13540">
                <c:v>-2E-3</c:v>
              </c:pt>
              <c:pt idx="13541">
                <c:v>-2E-3</c:v>
              </c:pt>
              <c:pt idx="13542">
                <c:v>-2E-3</c:v>
              </c:pt>
              <c:pt idx="13543">
                <c:v>-2E-3</c:v>
              </c:pt>
              <c:pt idx="13544">
                <c:v>-2E-3</c:v>
              </c:pt>
              <c:pt idx="13545">
                <c:v>-2E-3</c:v>
              </c:pt>
              <c:pt idx="13546">
                <c:v>-2E-3</c:v>
              </c:pt>
              <c:pt idx="13547">
                <c:v>-2E-3</c:v>
              </c:pt>
              <c:pt idx="13548">
                <c:v>-2E-3</c:v>
              </c:pt>
              <c:pt idx="13549">
                <c:v>-2E-3</c:v>
              </c:pt>
              <c:pt idx="13550">
                <c:v>-2E-3</c:v>
              </c:pt>
              <c:pt idx="13551">
                <c:v>-2E-3</c:v>
              </c:pt>
              <c:pt idx="13552">
                <c:v>-2E-3</c:v>
              </c:pt>
              <c:pt idx="13553">
                <c:v>-2E-3</c:v>
              </c:pt>
              <c:pt idx="13554">
                <c:v>-2E-3</c:v>
              </c:pt>
              <c:pt idx="13555">
                <c:v>-2E-3</c:v>
              </c:pt>
              <c:pt idx="13556">
                <c:v>-2E-3</c:v>
              </c:pt>
              <c:pt idx="13557">
                <c:v>-2E-3</c:v>
              </c:pt>
              <c:pt idx="13558">
                <c:v>-2E-3</c:v>
              </c:pt>
              <c:pt idx="13559">
                <c:v>-2E-3</c:v>
              </c:pt>
              <c:pt idx="13560">
                <c:v>-2E-3</c:v>
              </c:pt>
              <c:pt idx="13561">
                <c:v>-2E-3</c:v>
              </c:pt>
              <c:pt idx="13562">
                <c:v>-2E-3</c:v>
              </c:pt>
              <c:pt idx="13563">
                <c:v>-2E-3</c:v>
              </c:pt>
              <c:pt idx="13564">
                <c:v>-2E-3</c:v>
              </c:pt>
              <c:pt idx="13565">
                <c:v>-2E-3</c:v>
              </c:pt>
              <c:pt idx="13566">
                <c:v>-2E-3</c:v>
              </c:pt>
              <c:pt idx="13567">
                <c:v>-2E-3</c:v>
              </c:pt>
              <c:pt idx="13568">
                <c:v>-2E-3</c:v>
              </c:pt>
              <c:pt idx="13569">
                <c:v>-2E-3</c:v>
              </c:pt>
              <c:pt idx="13570">
                <c:v>-2E-3</c:v>
              </c:pt>
              <c:pt idx="13571">
                <c:v>-2E-3</c:v>
              </c:pt>
              <c:pt idx="13572">
                <c:v>-2E-3</c:v>
              </c:pt>
              <c:pt idx="13573">
                <c:v>-2E-3</c:v>
              </c:pt>
              <c:pt idx="13574">
                <c:v>-2E-3</c:v>
              </c:pt>
              <c:pt idx="13575">
                <c:v>-2E-3</c:v>
              </c:pt>
              <c:pt idx="13576">
                <c:v>-2E-3</c:v>
              </c:pt>
              <c:pt idx="13577">
                <c:v>-2E-3</c:v>
              </c:pt>
              <c:pt idx="13578">
                <c:v>-2E-3</c:v>
              </c:pt>
              <c:pt idx="13579">
                <c:v>-2E-3</c:v>
              </c:pt>
              <c:pt idx="13580">
                <c:v>-2E-3</c:v>
              </c:pt>
              <c:pt idx="13581">
                <c:v>-2E-3</c:v>
              </c:pt>
              <c:pt idx="13582">
                <c:v>-2E-3</c:v>
              </c:pt>
              <c:pt idx="13583">
                <c:v>-2E-3</c:v>
              </c:pt>
              <c:pt idx="13584">
                <c:v>-2E-3</c:v>
              </c:pt>
              <c:pt idx="13585">
                <c:v>-2E-3</c:v>
              </c:pt>
              <c:pt idx="13586">
                <c:v>-2E-3</c:v>
              </c:pt>
              <c:pt idx="13587">
                <c:v>-2E-3</c:v>
              </c:pt>
              <c:pt idx="13588">
                <c:v>-2E-3</c:v>
              </c:pt>
              <c:pt idx="13589">
                <c:v>-2E-3</c:v>
              </c:pt>
              <c:pt idx="13590">
                <c:v>-2E-3</c:v>
              </c:pt>
              <c:pt idx="13591">
                <c:v>-2E-3</c:v>
              </c:pt>
              <c:pt idx="13592">
                <c:v>-2E-3</c:v>
              </c:pt>
              <c:pt idx="13593">
                <c:v>-2E-3</c:v>
              </c:pt>
              <c:pt idx="13594">
                <c:v>-2E-3</c:v>
              </c:pt>
              <c:pt idx="13595">
                <c:v>-2E-3</c:v>
              </c:pt>
              <c:pt idx="13596">
                <c:v>-2E-3</c:v>
              </c:pt>
              <c:pt idx="13597">
                <c:v>-2E-3</c:v>
              </c:pt>
              <c:pt idx="13598">
                <c:v>-2E-3</c:v>
              </c:pt>
              <c:pt idx="13599">
                <c:v>-2E-3</c:v>
              </c:pt>
              <c:pt idx="13600">
                <c:v>-2E-3</c:v>
              </c:pt>
              <c:pt idx="13601">
                <c:v>-2E-3</c:v>
              </c:pt>
              <c:pt idx="13602">
                <c:v>-2E-3</c:v>
              </c:pt>
              <c:pt idx="13603">
                <c:v>-2E-3</c:v>
              </c:pt>
              <c:pt idx="13604">
                <c:v>-2E-3</c:v>
              </c:pt>
              <c:pt idx="13605">
                <c:v>-2E-3</c:v>
              </c:pt>
              <c:pt idx="13606">
                <c:v>-2E-3</c:v>
              </c:pt>
              <c:pt idx="13607">
                <c:v>-2E-3</c:v>
              </c:pt>
              <c:pt idx="13608">
                <c:v>-2E-3</c:v>
              </c:pt>
              <c:pt idx="13609">
                <c:v>-2E-3</c:v>
              </c:pt>
              <c:pt idx="13610">
                <c:v>-2E-3</c:v>
              </c:pt>
              <c:pt idx="13611">
                <c:v>-2E-3</c:v>
              </c:pt>
              <c:pt idx="13612">
                <c:v>-2E-3</c:v>
              </c:pt>
              <c:pt idx="13613">
                <c:v>-2E-3</c:v>
              </c:pt>
              <c:pt idx="13614">
                <c:v>-2E-3</c:v>
              </c:pt>
              <c:pt idx="13615">
                <c:v>-2E-3</c:v>
              </c:pt>
              <c:pt idx="13616">
                <c:v>-2E-3</c:v>
              </c:pt>
              <c:pt idx="13617">
                <c:v>-2E-3</c:v>
              </c:pt>
              <c:pt idx="13618">
                <c:v>-2E-3</c:v>
              </c:pt>
              <c:pt idx="13619">
                <c:v>-2E-3</c:v>
              </c:pt>
              <c:pt idx="13620">
                <c:v>-2E-3</c:v>
              </c:pt>
              <c:pt idx="13621">
                <c:v>-2E-3</c:v>
              </c:pt>
              <c:pt idx="13622">
                <c:v>-2E-3</c:v>
              </c:pt>
              <c:pt idx="13623">
                <c:v>-2E-3</c:v>
              </c:pt>
              <c:pt idx="13624">
                <c:v>-2E-3</c:v>
              </c:pt>
              <c:pt idx="13625">
                <c:v>-2E-3</c:v>
              </c:pt>
              <c:pt idx="13626">
                <c:v>-2E-3</c:v>
              </c:pt>
              <c:pt idx="13627">
                <c:v>-2E-3</c:v>
              </c:pt>
              <c:pt idx="13628">
                <c:v>-2E-3</c:v>
              </c:pt>
              <c:pt idx="13629">
                <c:v>-2E-3</c:v>
              </c:pt>
              <c:pt idx="13630">
                <c:v>-2E-3</c:v>
              </c:pt>
              <c:pt idx="13631">
                <c:v>-2E-3</c:v>
              </c:pt>
              <c:pt idx="13632">
                <c:v>-2E-3</c:v>
              </c:pt>
              <c:pt idx="13633">
                <c:v>-2E-3</c:v>
              </c:pt>
              <c:pt idx="13634">
                <c:v>-2E-3</c:v>
              </c:pt>
              <c:pt idx="13635">
                <c:v>-2E-3</c:v>
              </c:pt>
              <c:pt idx="13636">
                <c:v>-2E-3</c:v>
              </c:pt>
              <c:pt idx="13637">
                <c:v>-2E-3</c:v>
              </c:pt>
              <c:pt idx="13638">
                <c:v>-2E-3</c:v>
              </c:pt>
              <c:pt idx="13639">
                <c:v>-2E-3</c:v>
              </c:pt>
              <c:pt idx="13640">
                <c:v>-2E-3</c:v>
              </c:pt>
              <c:pt idx="13641">
                <c:v>-2E-3</c:v>
              </c:pt>
              <c:pt idx="13642">
                <c:v>-2E-3</c:v>
              </c:pt>
              <c:pt idx="13643">
                <c:v>-2E-3</c:v>
              </c:pt>
              <c:pt idx="13644">
                <c:v>-2E-3</c:v>
              </c:pt>
              <c:pt idx="13645">
                <c:v>-2E-3</c:v>
              </c:pt>
              <c:pt idx="13646">
                <c:v>-2E-3</c:v>
              </c:pt>
              <c:pt idx="13647">
                <c:v>-2E-3</c:v>
              </c:pt>
              <c:pt idx="13648">
                <c:v>-2E-3</c:v>
              </c:pt>
              <c:pt idx="13649">
                <c:v>-2E-3</c:v>
              </c:pt>
              <c:pt idx="13650">
                <c:v>-2E-3</c:v>
              </c:pt>
              <c:pt idx="13651">
                <c:v>-2E-3</c:v>
              </c:pt>
              <c:pt idx="13652">
                <c:v>-2E-3</c:v>
              </c:pt>
              <c:pt idx="13653">
                <c:v>-2E-3</c:v>
              </c:pt>
              <c:pt idx="13654">
                <c:v>-2E-3</c:v>
              </c:pt>
              <c:pt idx="13655">
                <c:v>-2E-3</c:v>
              </c:pt>
              <c:pt idx="13656">
                <c:v>-2E-3</c:v>
              </c:pt>
              <c:pt idx="13657">
                <c:v>-2E-3</c:v>
              </c:pt>
              <c:pt idx="13658">
                <c:v>-2E-3</c:v>
              </c:pt>
              <c:pt idx="13659">
                <c:v>-2E-3</c:v>
              </c:pt>
              <c:pt idx="13660">
                <c:v>-2E-3</c:v>
              </c:pt>
              <c:pt idx="13661">
                <c:v>-2E-3</c:v>
              </c:pt>
              <c:pt idx="13662">
                <c:v>-2E-3</c:v>
              </c:pt>
              <c:pt idx="13663">
                <c:v>-2E-3</c:v>
              </c:pt>
              <c:pt idx="13664">
                <c:v>-2E-3</c:v>
              </c:pt>
              <c:pt idx="13665">
                <c:v>-2E-3</c:v>
              </c:pt>
              <c:pt idx="13666">
                <c:v>-2E-3</c:v>
              </c:pt>
              <c:pt idx="13667">
                <c:v>-2E-3</c:v>
              </c:pt>
              <c:pt idx="13668">
                <c:v>-2E-3</c:v>
              </c:pt>
              <c:pt idx="13669">
                <c:v>-2E-3</c:v>
              </c:pt>
              <c:pt idx="13670">
                <c:v>-2E-3</c:v>
              </c:pt>
              <c:pt idx="13671">
                <c:v>-2E-3</c:v>
              </c:pt>
              <c:pt idx="13672">
                <c:v>-2E-3</c:v>
              </c:pt>
              <c:pt idx="13673">
                <c:v>-2E-3</c:v>
              </c:pt>
              <c:pt idx="13674">
                <c:v>-2E-3</c:v>
              </c:pt>
              <c:pt idx="13675">
                <c:v>-2E-3</c:v>
              </c:pt>
              <c:pt idx="13676">
                <c:v>-2E-3</c:v>
              </c:pt>
              <c:pt idx="13677">
                <c:v>-2E-3</c:v>
              </c:pt>
              <c:pt idx="13678">
                <c:v>-2E-3</c:v>
              </c:pt>
              <c:pt idx="13679">
                <c:v>-2E-3</c:v>
              </c:pt>
              <c:pt idx="13680">
                <c:v>-2E-3</c:v>
              </c:pt>
              <c:pt idx="13681">
                <c:v>-2E-3</c:v>
              </c:pt>
              <c:pt idx="13682">
                <c:v>-2E-3</c:v>
              </c:pt>
              <c:pt idx="13683">
                <c:v>-2E-3</c:v>
              </c:pt>
              <c:pt idx="13684">
                <c:v>-2E-3</c:v>
              </c:pt>
              <c:pt idx="13685">
                <c:v>-2E-3</c:v>
              </c:pt>
              <c:pt idx="13686">
                <c:v>-2E-3</c:v>
              </c:pt>
              <c:pt idx="13687">
                <c:v>-2E-3</c:v>
              </c:pt>
              <c:pt idx="13688">
                <c:v>-2E-3</c:v>
              </c:pt>
              <c:pt idx="13689">
                <c:v>-2E-3</c:v>
              </c:pt>
              <c:pt idx="13690">
                <c:v>-2E-3</c:v>
              </c:pt>
              <c:pt idx="13691">
                <c:v>-2E-3</c:v>
              </c:pt>
              <c:pt idx="13692">
                <c:v>-2E-3</c:v>
              </c:pt>
              <c:pt idx="13693">
                <c:v>-2E-3</c:v>
              </c:pt>
              <c:pt idx="13694">
                <c:v>-2E-3</c:v>
              </c:pt>
              <c:pt idx="13695">
                <c:v>-2E-3</c:v>
              </c:pt>
              <c:pt idx="13696">
                <c:v>-2E-3</c:v>
              </c:pt>
              <c:pt idx="13697">
                <c:v>-2E-3</c:v>
              </c:pt>
              <c:pt idx="13698">
                <c:v>-2E-3</c:v>
              </c:pt>
              <c:pt idx="13699">
                <c:v>-2E-3</c:v>
              </c:pt>
              <c:pt idx="13700">
                <c:v>-2E-3</c:v>
              </c:pt>
              <c:pt idx="13701">
                <c:v>-2E-3</c:v>
              </c:pt>
              <c:pt idx="13702">
                <c:v>-2E-3</c:v>
              </c:pt>
              <c:pt idx="13703">
                <c:v>-2E-3</c:v>
              </c:pt>
              <c:pt idx="13704">
                <c:v>-2E-3</c:v>
              </c:pt>
              <c:pt idx="13705">
                <c:v>-2E-3</c:v>
              </c:pt>
              <c:pt idx="13706">
                <c:v>-2E-3</c:v>
              </c:pt>
              <c:pt idx="13707">
                <c:v>-2E-3</c:v>
              </c:pt>
              <c:pt idx="13708">
                <c:v>-2E-3</c:v>
              </c:pt>
              <c:pt idx="13709">
                <c:v>-2E-3</c:v>
              </c:pt>
              <c:pt idx="13710">
                <c:v>-2E-3</c:v>
              </c:pt>
              <c:pt idx="13711">
                <c:v>-2E-3</c:v>
              </c:pt>
              <c:pt idx="13712">
                <c:v>-2E-3</c:v>
              </c:pt>
              <c:pt idx="13713">
                <c:v>-2E-3</c:v>
              </c:pt>
              <c:pt idx="13714">
                <c:v>-2E-3</c:v>
              </c:pt>
              <c:pt idx="13715">
                <c:v>-2E-3</c:v>
              </c:pt>
              <c:pt idx="13716">
                <c:v>-2E-3</c:v>
              </c:pt>
              <c:pt idx="13717">
                <c:v>-2E-3</c:v>
              </c:pt>
              <c:pt idx="13718">
                <c:v>-2E-3</c:v>
              </c:pt>
              <c:pt idx="13719">
                <c:v>-2E-3</c:v>
              </c:pt>
              <c:pt idx="13720">
                <c:v>-2E-3</c:v>
              </c:pt>
              <c:pt idx="13721">
                <c:v>-2E-3</c:v>
              </c:pt>
              <c:pt idx="13722">
                <c:v>-2E-3</c:v>
              </c:pt>
              <c:pt idx="13723">
                <c:v>-2E-3</c:v>
              </c:pt>
              <c:pt idx="13724">
                <c:v>-2E-3</c:v>
              </c:pt>
              <c:pt idx="13725">
                <c:v>-2E-3</c:v>
              </c:pt>
              <c:pt idx="13726">
                <c:v>-2E-3</c:v>
              </c:pt>
              <c:pt idx="13727">
                <c:v>-2E-3</c:v>
              </c:pt>
              <c:pt idx="13728">
                <c:v>-2E-3</c:v>
              </c:pt>
              <c:pt idx="13729">
                <c:v>-2E-3</c:v>
              </c:pt>
              <c:pt idx="13730">
                <c:v>-2E-3</c:v>
              </c:pt>
              <c:pt idx="13731">
                <c:v>-2E-3</c:v>
              </c:pt>
              <c:pt idx="13732">
                <c:v>-2E-3</c:v>
              </c:pt>
              <c:pt idx="13733">
                <c:v>-2E-3</c:v>
              </c:pt>
              <c:pt idx="13734">
                <c:v>-2E-3</c:v>
              </c:pt>
              <c:pt idx="13735">
                <c:v>-2E-3</c:v>
              </c:pt>
              <c:pt idx="13736">
                <c:v>-2E-3</c:v>
              </c:pt>
              <c:pt idx="13737">
                <c:v>-2E-3</c:v>
              </c:pt>
              <c:pt idx="13738">
                <c:v>-2E-3</c:v>
              </c:pt>
              <c:pt idx="13739">
                <c:v>-2E-3</c:v>
              </c:pt>
              <c:pt idx="13740">
                <c:v>-2E-3</c:v>
              </c:pt>
              <c:pt idx="13741">
                <c:v>-2E-3</c:v>
              </c:pt>
              <c:pt idx="13742">
                <c:v>-2E-3</c:v>
              </c:pt>
              <c:pt idx="13743">
                <c:v>-2E-3</c:v>
              </c:pt>
              <c:pt idx="13744">
                <c:v>-2E-3</c:v>
              </c:pt>
              <c:pt idx="13745">
                <c:v>-2E-3</c:v>
              </c:pt>
              <c:pt idx="13746">
                <c:v>-2E-3</c:v>
              </c:pt>
              <c:pt idx="13747">
                <c:v>-2E-3</c:v>
              </c:pt>
              <c:pt idx="13748">
                <c:v>-2E-3</c:v>
              </c:pt>
              <c:pt idx="13749">
                <c:v>-2E-3</c:v>
              </c:pt>
              <c:pt idx="13750">
                <c:v>-2E-3</c:v>
              </c:pt>
              <c:pt idx="13751">
                <c:v>-2E-3</c:v>
              </c:pt>
              <c:pt idx="13752">
                <c:v>-2E-3</c:v>
              </c:pt>
              <c:pt idx="13753">
                <c:v>-2E-3</c:v>
              </c:pt>
              <c:pt idx="13754">
                <c:v>-2E-3</c:v>
              </c:pt>
              <c:pt idx="13755">
                <c:v>-2E-3</c:v>
              </c:pt>
              <c:pt idx="13756">
                <c:v>-2E-3</c:v>
              </c:pt>
              <c:pt idx="13757">
                <c:v>-2E-3</c:v>
              </c:pt>
              <c:pt idx="13758">
                <c:v>-2E-3</c:v>
              </c:pt>
              <c:pt idx="13759">
                <c:v>-2E-3</c:v>
              </c:pt>
              <c:pt idx="13760">
                <c:v>-2E-3</c:v>
              </c:pt>
              <c:pt idx="13761">
                <c:v>-2E-3</c:v>
              </c:pt>
              <c:pt idx="13762">
                <c:v>-2E-3</c:v>
              </c:pt>
              <c:pt idx="13763">
                <c:v>-2E-3</c:v>
              </c:pt>
              <c:pt idx="13764">
                <c:v>-2E-3</c:v>
              </c:pt>
              <c:pt idx="13765">
                <c:v>-2E-3</c:v>
              </c:pt>
              <c:pt idx="13766">
                <c:v>-2E-3</c:v>
              </c:pt>
              <c:pt idx="13767">
                <c:v>-2E-3</c:v>
              </c:pt>
              <c:pt idx="13768">
                <c:v>-2E-3</c:v>
              </c:pt>
              <c:pt idx="13769">
                <c:v>-2E-3</c:v>
              </c:pt>
              <c:pt idx="13770">
                <c:v>-2E-3</c:v>
              </c:pt>
              <c:pt idx="13771">
                <c:v>-2E-3</c:v>
              </c:pt>
              <c:pt idx="13772">
                <c:v>-2E-3</c:v>
              </c:pt>
              <c:pt idx="13773">
                <c:v>-2E-3</c:v>
              </c:pt>
              <c:pt idx="13774">
                <c:v>-2E-3</c:v>
              </c:pt>
              <c:pt idx="13775">
                <c:v>-2E-3</c:v>
              </c:pt>
              <c:pt idx="13776">
                <c:v>-2E-3</c:v>
              </c:pt>
              <c:pt idx="13777">
                <c:v>-2E-3</c:v>
              </c:pt>
              <c:pt idx="13778">
                <c:v>-2E-3</c:v>
              </c:pt>
              <c:pt idx="13779">
                <c:v>-2E-3</c:v>
              </c:pt>
              <c:pt idx="13780">
                <c:v>-2E-3</c:v>
              </c:pt>
              <c:pt idx="13781">
                <c:v>-2E-3</c:v>
              </c:pt>
              <c:pt idx="13782">
                <c:v>-2E-3</c:v>
              </c:pt>
              <c:pt idx="13783">
                <c:v>-2E-3</c:v>
              </c:pt>
              <c:pt idx="13784">
                <c:v>-2E-3</c:v>
              </c:pt>
              <c:pt idx="13785">
                <c:v>-2E-3</c:v>
              </c:pt>
              <c:pt idx="13786">
                <c:v>-2E-3</c:v>
              </c:pt>
              <c:pt idx="13787">
                <c:v>-2E-3</c:v>
              </c:pt>
              <c:pt idx="13788">
                <c:v>-2E-3</c:v>
              </c:pt>
              <c:pt idx="13789">
                <c:v>-2E-3</c:v>
              </c:pt>
              <c:pt idx="13790">
                <c:v>-2E-3</c:v>
              </c:pt>
              <c:pt idx="13791">
                <c:v>-2E-3</c:v>
              </c:pt>
              <c:pt idx="13792">
                <c:v>-2E-3</c:v>
              </c:pt>
              <c:pt idx="13793">
                <c:v>-2E-3</c:v>
              </c:pt>
              <c:pt idx="13794">
                <c:v>-2E-3</c:v>
              </c:pt>
              <c:pt idx="13795">
                <c:v>-2E-3</c:v>
              </c:pt>
              <c:pt idx="13796">
                <c:v>-2E-3</c:v>
              </c:pt>
              <c:pt idx="13797">
                <c:v>-2E-3</c:v>
              </c:pt>
              <c:pt idx="13798">
                <c:v>-2E-3</c:v>
              </c:pt>
              <c:pt idx="13799">
                <c:v>-2E-3</c:v>
              </c:pt>
              <c:pt idx="13800">
                <c:v>-2E-3</c:v>
              </c:pt>
              <c:pt idx="13801">
                <c:v>-2E-3</c:v>
              </c:pt>
              <c:pt idx="13802">
                <c:v>-2E-3</c:v>
              </c:pt>
              <c:pt idx="13803">
                <c:v>-2E-3</c:v>
              </c:pt>
              <c:pt idx="13804">
                <c:v>-2E-3</c:v>
              </c:pt>
              <c:pt idx="13805">
                <c:v>-2E-3</c:v>
              </c:pt>
              <c:pt idx="13806">
                <c:v>-2E-3</c:v>
              </c:pt>
              <c:pt idx="13807">
                <c:v>-2E-3</c:v>
              </c:pt>
              <c:pt idx="13808">
                <c:v>-2E-3</c:v>
              </c:pt>
              <c:pt idx="13809">
                <c:v>-2E-3</c:v>
              </c:pt>
              <c:pt idx="13810">
                <c:v>-2E-3</c:v>
              </c:pt>
              <c:pt idx="13811">
                <c:v>-2E-3</c:v>
              </c:pt>
              <c:pt idx="13812">
                <c:v>-2E-3</c:v>
              </c:pt>
              <c:pt idx="13813">
                <c:v>-2E-3</c:v>
              </c:pt>
              <c:pt idx="13814">
                <c:v>-2E-3</c:v>
              </c:pt>
              <c:pt idx="13815">
                <c:v>-2E-3</c:v>
              </c:pt>
              <c:pt idx="13816">
                <c:v>-2E-3</c:v>
              </c:pt>
              <c:pt idx="13817">
                <c:v>-2E-3</c:v>
              </c:pt>
              <c:pt idx="13818">
                <c:v>-2E-3</c:v>
              </c:pt>
              <c:pt idx="13819">
                <c:v>-2E-3</c:v>
              </c:pt>
              <c:pt idx="13820">
                <c:v>-2E-3</c:v>
              </c:pt>
              <c:pt idx="13821">
                <c:v>-2E-3</c:v>
              </c:pt>
              <c:pt idx="13822">
                <c:v>-2E-3</c:v>
              </c:pt>
              <c:pt idx="13823">
                <c:v>-2E-3</c:v>
              </c:pt>
              <c:pt idx="13824">
                <c:v>-2E-3</c:v>
              </c:pt>
              <c:pt idx="13825">
                <c:v>-2E-3</c:v>
              </c:pt>
              <c:pt idx="13826">
                <c:v>-2E-3</c:v>
              </c:pt>
              <c:pt idx="13827">
                <c:v>-2E-3</c:v>
              </c:pt>
              <c:pt idx="13828">
                <c:v>-2E-3</c:v>
              </c:pt>
              <c:pt idx="13829">
                <c:v>-2E-3</c:v>
              </c:pt>
              <c:pt idx="13830">
                <c:v>-2E-3</c:v>
              </c:pt>
              <c:pt idx="13831">
                <c:v>-2E-3</c:v>
              </c:pt>
              <c:pt idx="13832">
                <c:v>-2E-3</c:v>
              </c:pt>
              <c:pt idx="13833">
                <c:v>-2E-3</c:v>
              </c:pt>
              <c:pt idx="13834">
                <c:v>-2E-3</c:v>
              </c:pt>
              <c:pt idx="13835">
                <c:v>-2E-3</c:v>
              </c:pt>
              <c:pt idx="13836">
                <c:v>-2E-3</c:v>
              </c:pt>
              <c:pt idx="13837">
                <c:v>-2E-3</c:v>
              </c:pt>
              <c:pt idx="13838">
                <c:v>-2E-3</c:v>
              </c:pt>
              <c:pt idx="13839">
                <c:v>-2E-3</c:v>
              </c:pt>
              <c:pt idx="13840">
                <c:v>-2E-3</c:v>
              </c:pt>
              <c:pt idx="13841">
                <c:v>-2E-3</c:v>
              </c:pt>
              <c:pt idx="13842">
                <c:v>-2E-3</c:v>
              </c:pt>
              <c:pt idx="13843">
                <c:v>-2E-3</c:v>
              </c:pt>
              <c:pt idx="13844">
                <c:v>-2E-3</c:v>
              </c:pt>
              <c:pt idx="13845">
                <c:v>-2E-3</c:v>
              </c:pt>
              <c:pt idx="13846">
                <c:v>-2E-3</c:v>
              </c:pt>
              <c:pt idx="13847">
                <c:v>-2E-3</c:v>
              </c:pt>
              <c:pt idx="13848">
                <c:v>-2E-3</c:v>
              </c:pt>
              <c:pt idx="13849">
                <c:v>-2E-3</c:v>
              </c:pt>
              <c:pt idx="13850">
                <c:v>-2E-3</c:v>
              </c:pt>
              <c:pt idx="13851">
                <c:v>-2E-3</c:v>
              </c:pt>
              <c:pt idx="13852">
                <c:v>-2E-3</c:v>
              </c:pt>
              <c:pt idx="13853">
                <c:v>-2E-3</c:v>
              </c:pt>
              <c:pt idx="13854">
                <c:v>-2E-3</c:v>
              </c:pt>
              <c:pt idx="13855">
                <c:v>-2E-3</c:v>
              </c:pt>
              <c:pt idx="13856">
                <c:v>-2E-3</c:v>
              </c:pt>
              <c:pt idx="13857">
                <c:v>-2E-3</c:v>
              </c:pt>
              <c:pt idx="13858">
                <c:v>-2E-3</c:v>
              </c:pt>
              <c:pt idx="13859">
                <c:v>-2E-3</c:v>
              </c:pt>
              <c:pt idx="13860">
                <c:v>-2E-3</c:v>
              </c:pt>
              <c:pt idx="13861">
                <c:v>-2E-3</c:v>
              </c:pt>
              <c:pt idx="13862">
                <c:v>-2E-3</c:v>
              </c:pt>
              <c:pt idx="13863">
                <c:v>-2E-3</c:v>
              </c:pt>
              <c:pt idx="13864">
                <c:v>-2E-3</c:v>
              </c:pt>
              <c:pt idx="13865">
                <c:v>-2E-3</c:v>
              </c:pt>
              <c:pt idx="13866">
                <c:v>-2E-3</c:v>
              </c:pt>
              <c:pt idx="13867">
                <c:v>-2E-3</c:v>
              </c:pt>
              <c:pt idx="13868">
                <c:v>-2E-3</c:v>
              </c:pt>
              <c:pt idx="13869">
                <c:v>-2E-3</c:v>
              </c:pt>
              <c:pt idx="13870">
                <c:v>-2E-3</c:v>
              </c:pt>
              <c:pt idx="13871">
                <c:v>-2E-3</c:v>
              </c:pt>
              <c:pt idx="13872">
                <c:v>-2E-3</c:v>
              </c:pt>
              <c:pt idx="13873">
                <c:v>-2E-3</c:v>
              </c:pt>
              <c:pt idx="13874">
                <c:v>-2E-3</c:v>
              </c:pt>
              <c:pt idx="13875">
                <c:v>-2E-3</c:v>
              </c:pt>
              <c:pt idx="13876">
                <c:v>-2E-3</c:v>
              </c:pt>
              <c:pt idx="13877">
                <c:v>-2E-3</c:v>
              </c:pt>
              <c:pt idx="13878">
                <c:v>-2E-3</c:v>
              </c:pt>
              <c:pt idx="13879">
                <c:v>-2E-3</c:v>
              </c:pt>
              <c:pt idx="13880">
                <c:v>-2E-3</c:v>
              </c:pt>
              <c:pt idx="13881">
                <c:v>-2E-3</c:v>
              </c:pt>
              <c:pt idx="13882">
                <c:v>-2E-3</c:v>
              </c:pt>
              <c:pt idx="13883">
                <c:v>-2E-3</c:v>
              </c:pt>
              <c:pt idx="13884">
                <c:v>-2E-3</c:v>
              </c:pt>
              <c:pt idx="13885">
                <c:v>-2E-3</c:v>
              </c:pt>
              <c:pt idx="13886">
                <c:v>-2E-3</c:v>
              </c:pt>
              <c:pt idx="13887">
                <c:v>-2E-3</c:v>
              </c:pt>
              <c:pt idx="13888">
                <c:v>-2E-3</c:v>
              </c:pt>
              <c:pt idx="13889">
                <c:v>-2E-3</c:v>
              </c:pt>
              <c:pt idx="13890">
                <c:v>-2E-3</c:v>
              </c:pt>
              <c:pt idx="13891">
                <c:v>-2E-3</c:v>
              </c:pt>
              <c:pt idx="13892">
                <c:v>-2E-3</c:v>
              </c:pt>
              <c:pt idx="13893">
                <c:v>-2E-3</c:v>
              </c:pt>
              <c:pt idx="13894">
                <c:v>-2E-3</c:v>
              </c:pt>
              <c:pt idx="13895">
                <c:v>-2E-3</c:v>
              </c:pt>
              <c:pt idx="13896">
                <c:v>-2E-3</c:v>
              </c:pt>
              <c:pt idx="13897">
                <c:v>-2E-3</c:v>
              </c:pt>
              <c:pt idx="13898">
                <c:v>-2E-3</c:v>
              </c:pt>
              <c:pt idx="13899">
                <c:v>-2E-3</c:v>
              </c:pt>
              <c:pt idx="13900">
                <c:v>-2E-3</c:v>
              </c:pt>
              <c:pt idx="13901">
                <c:v>-2E-3</c:v>
              </c:pt>
              <c:pt idx="13902">
                <c:v>-2E-3</c:v>
              </c:pt>
              <c:pt idx="13903">
                <c:v>-2E-3</c:v>
              </c:pt>
              <c:pt idx="13904">
                <c:v>-2E-3</c:v>
              </c:pt>
              <c:pt idx="13905">
                <c:v>-2E-3</c:v>
              </c:pt>
              <c:pt idx="13906">
                <c:v>-2E-3</c:v>
              </c:pt>
              <c:pt idx="13907">
                <c:v>-2E-3</c:v>
              </c:pt>
              <c:pt idx="13908">
                <c:v>-2E-3</c:v>
              </c:pt>
              <c:pt idx="13909">
                <c:v>-2E-3</c:v>
              </c:pt>
              <c:pt idx="13910">
                <c:v>-2E-3</c:v>
              </c:pt>
              <c:pt idx="13911">
                <c:v>-2E-3</c:v>
              </c:pt>
              <c:pt idx="13912">
                <c:v>-2E-3</c:v>
              </c:pt>
              <c:pt idx="13913">
                <c:v>-2E-3</c:v>
              </c:pt>
              <c:pt idx="13914">
                <c:v>-2E-3</c:v>
              </c:pt>
              <c:pt idx="13915">
                <c:v>-2E-3</c:v>
              </c:pt>
              <c:pt idx="13916">
                <c:v>-2E-3</c:v>
              </c:pt>
              <c:pt idx="13917">
                <c:v>-2E-3</c:v>
              </c:pt>
              <c:pt idx="13918">
                <c:v>-2E-3</c:v>
              </c:pt>
              <c:pt idx="13919">
                <c:v>-2E-3</c:v>
              </c:pt>
              <c:pt idx="13920">
                <c:v>-2E-3</c:v>
              </c:pt>
              <c:pt idx="13921">
                <c:v>-2E-3</c:v>
              </c:pt>
              <c:pt idx="13922">
                <c:v>-2E-3</c:v>
              </c:pt>
              <c:pt idx="13923">
                <c:v>-2E-3</c:v>
              </c:pt>
              <c:pt idx="13924">
                <c:v>-2E-3</c:v>
              </c:pt>
              <c:pt idx="13925">
                <c:v>-2E-3</c:v>
              </c:pt>
              <c:pt idx="13926">
                <c:v>-2E-3</c:v>
              </c:pt>
              <c:pt idx="13927">
                <c:v>-2E-3</c:v>
              </c:pt>
              <c:pt idx="13928">
                <c:v>-2E-3</c:v>
              </c:pt>
              <c:pt idx="13929">
                <c:v>-2E-3</c:v>
              </c:pt>
              <c:pt idx="13930">
                <c:v>-2E-3</c:v>
              </c:pt>
              <c:pt idx="13931">
                <c:v>-2E-3</c:v>
              </c:pt>
              <c:pt idx="13932">
                <c:v>-2E-3</c:v>
              </c:pt>
              <c:pt idx="13933">
                <c:v>-2E-3</c:v>
              </c:pt>
              <c:pt idx="13934">
                <c:v>-2E-3</c:v>
              </c:pt>
              <c:pt idx="13935">
                <c:v>-2E-3</c:v>
              </c:pt>
              <c:pt idx="13936">
                <c:v>-2E-3</c:v>
              </c:pt>
              <c:pt idx="13937">
                <c:v>-2E-3</c:v>
              </c:pt>
              <c:pt idx="13938">
                <c:v>-2E-3</c:v>
              </c:pt>
              <c:pt idx="13939">
                <c:v>-2E-3</c:v>
              </c:pt>
              <c:pt idx="13940">
                <c:v>-2E-3</c:v>
              </c:pt>
              <c:pt idx="13941">
                <c:v>-2E-3</c:v>
              </c:pt>
              <c:pt idx="13942">
                <c:v>-2E-3</c:v>
              </c:pt>
              <c:pt idx="13943">
                <c:v>-2E-3</c:v>
              </c:pt>
              <c:pt idx="13944">
                <c:v>-2E-3</c:v>
              </c:pt>
              <c:pt idx="13945">
                <c:v>-2E-3</c:v>
              </c:pt>
              <c:pt idx="13946">
                <c:v>-2E-3</c:v>
              </c:pt>
              <c:pt idx="13947">
                <c:v>-2E-3</c:v>
              </c:pt>
              <c:pt idx="13948">
                <c:v>-2E-3</c:v>
              </c:pt>
              <c:pt idx="13949">
                <c:v>-2E-3</c:v>
              </c:pt>
              <c:pt idx="13950">
                <c:v>-2E-3</c:v>
              </c:pt>
              <c:pt idx="13951">
                <c:v>-2E-3</c:v>
              </c:pt>
              <c:pt idx="13952">
                <c:v>-2E-3</c:v>
              </c:pt>
              <c:pt idx="13953">
                <c:v>-2E-3</c:v>
              </c:pt>
              <c:pt idx="13954">
                <c:v>-2E-3</c:v>
              </c:pt>
              <c:pt idx="13955">
                <c:v>-2E-3</c:v>
              </c:pt>
              <c:pt idx="13956">
                <c:v>-2E-3</c:v>
              </c:pt>
              <c:pt idx="13957">
                <c:v>-2E-3</c:v>
              </c:pt>
              <c:pt idx="13958">
                <c:v>-2E-3</c:v>
              </c:pt>
              <c:pt idx="13959">
                <c:v>-2E-3</c:v>
              </c:pt>
              <c:pt idx="13960">
                <c:v>-2E-3</c:v>
              </c:pt>
              <c:pt idx="13961">
                <c:v>-2E-3</c:v>
              </c:pt>
              <c:pt idx="13962">
                <c:v>-2E-3</c:v>
              </c:pt>
              <c:pt idx="13963">
                <c:v>-2E-3</c:v>
              </c:pt>
              <c:pt idx="13964">
                <c:v>-2E-3</c:v>
              </c:pt>
              <c:pt idx="13965">
                <c:v>-2E-3</c:v>
              </c:pt>
              <c:pt idx="13966">
                <c:v>-2E-3</c:v>
              </c:pt>
              <c:pt idx="13967">
                <c:v>-2E-3</c:v>
              </c:pt>
              <c:pt idx="13968">
                <c:v>-2E-3</c:v>
              </c:pt>
              <c:pt idx="13969">
                <c:v>-2E-3</c:v>
              </c:pt>
              <c:pt idx="13970">
                <c:v>-2E-3</c:v>
              </c:pt>
              <c:pt idx="13971">
                <c:v>-2E-3</c:v>
              </c:pt>
              <c:pt idx="13972">
                <c:v>-2E-3</c:v>
              </c:pt>
              <c:pt idx="13973">
                <c:v>-2E-3</c:v>
              </c:pt>
              <c:pt idx="13974">
                <c:v>-2E-3</c:v>
              </c:pt>
              <c:pt idx="13975">
                <c:v>-2E-3</c:v>
              </c:pt>
              <c:pt idx="13976">
                <c:v>-2E-3</c:v>
              </c:pt>
              <c:pt idx="13977">
                <c:v>-2E-3</c:v>
              </c:pt>
              <c:pt idx="13978">
                <c:v>-2E-3</c:v>
              </c:pt>
              <c:pt idx="13979">
                <c:v>-2E-3</c:v>
              </c:pt>
              <c:pt idx="13980">
                <c:v>-2E-3</c:v>
              </c:pt>
              <c:pt idx="13981">
                <c:v>-2E-3</c:v>
              </c:pt>
              <c:pt idx="13982">
                <c:v>-2E-3</c:v>
              </c:pt>
              <c:pt idx="13983">
                <c:v>-2E-3</c:v>
              </c:pt>
              <c:pt idx="13984">
                <c:v>-2E-3</c:v>
              </c:pt>
              <c:pt idx="13985">
                <c:v>-2E-3</c:v>
              </c:pt>
              <c:pt idx="13986">
                <c:v>-2E-3</c:v>
              </c:pt>
              <c:pt idx="13987">
                <c:v>-2E-3</c:v>
              </c:pt>
              <c:pt idx="13988">
                <c:v>-2E-3</c:v>
              </c:pt>
              <c:pt idx="13989">
                <c:v>-2E-3</c:v>
              </c:pt>
              <c:pt idx="13990">
                <c:v>-2E-3</c:v>
              </c:pt>
              <c:pt idx="13991">
                <c:v>-2E-3</c:v>
              </c:pt>
              <c:pt idx="13992">
                <c:v>-2E-3</c:v>
              </c:pt>
              <c:pt idx="13993">
                <c:v>-2E-3</c:v>
              </c:pt>
              <c:pt idx="13994">
                <c:v>-2E-3</c:v>
              </c:pt>
              <c:pt idx="13995">
                <c:v>-2E-3</c:v>
              </c:pt>
              <c:pt idx="13996">
                <c:v>-2E-3</c:v>
              </c:pt>
              <c:pt idx="13997">
                <c:v>-2E-3</c:v>
              </c:pt>
              <c:pt idx="13998">
                <c:v>-2E-3</c:v>
              </c:pt>
              <c:pt idx="13999">
                <c:v>-2E-3</c:v>
              </c:pt>
              <c:pt idx="14000">
                <c:v>-2E-3</c:v>
              </c:pt>
              <c:pt idx="14001">
                <c:v>-2E-3</c:v>
              </c:pt>
              <c:pt idx="14002">
                <c:v>-2E-3</c:v>
              </c:pt>
              <c:pt idx="14003">
                <c:v>-2E-3</c:v>
              </c:pt>
              <c:pt idx="14004">
                <c:v>-2E-3</c:v>
              </c:pt>
              <c:pt idx="14005">
                <c:v>-2E-3</c:v>
              </c:pt>
              <c:pt idx="14006">
                <c:v>-2E-3</c:v>
              </c:pt>
              <c:pt idx="14007">
                <c:v>-2E-3</c:v>
              </c:pt>
              <c:pt idx="14008">
                <c:v>-2E-3</c:v>
              </c:pt>
              <c:pt idx="14009">
                <c:v>-2E-3</c:v>
              </c:pt>
              <c:pt idx="14010">
                <c:v>-2E-3</c:v>
              </c:pt>
              <c:pt idx="14011">
                <c:v>-2E-3</c:v>
              </c:pt>
              <c:pt idx="14012">
                <c:v>-2E-3</c:v>
              </c:pt>
              <c:pt idx="14013">
                <c:v>-2E-3</c:v>
              </c:pt>
              <c:pt idx="14014">
                <c:v>-2E-3</c:v>
              </c:pt>
              <c:pt idx="14015">
                <c:v>-2E-3</c:v>
              </c:pt>
              <c:pt idx="14016">
                <c:v>-2E-3</c:v>
              </c:pt>
              <c:pt idx="14017">
                <c:v>-2E-3</c:v>
              </c:pt>
              <c:pt idx="14018">
                <c:v>-2E-3</c:v>
              </c:pt>
              <c:pt idx="14019">
                <c:v>-2E-3</c:v>
              </c:pt>
              <c:pt idx="14020">
                <c:v>-2E-3</c:v>
              </c:pt>
              <c:pt idx="14021">
                <c:v>-2E-3</c:v>
              </c:pt>
              <c:pt idx="14022">
                <c:v>-2E-3</c:v>
              </c:pt>
              <c:pt idx="14023">
                <c:v>-2E-3</c:v>
              </c:pt>
              <c:pt idx="14024">
                <c:v>-2E-3</c:v>
              </c:pt>
              <c:pt idx="14025">
                <c:v>-2E-3</c:v>
              </c:pt>
              <c:pt idx="14026">
                <c:v>-2E-3</c:v>
              </c:pt>
              <c:pt idx="14027">
                <c:v>-2E-3</c:v>
              </c:pt>
              <c:pt idx="14028">
                <c:v>-2E-3</c:v>
              </c:pt>
              <c:pt idx="14029">
                <c:v>-2E-3</c:v>
              </c:pt>
              <c:pt idx="14030">
                <c:v>-2E-3</c:v>
              </c:pt>
              <c:pt idx="14031">
                <c:v>-2E-3</c:v>
              </c:pt>
              <c:pt idx="14032">
                <c:v>-2E-3</c:v>
              </c:pt>
              <c:pt idx="14033">
                <c:v>-2E-3</c:v>
              </c:pt>
              <c:pt idx="14034">
                <c:v>-2E-3</c:v>
              </c:pt>
              <c:pt idx="14035">
                <c:v>-2E-3</c:v>
              </c:pt>
              <c:pt idx="14036">
                <c:v>-2E-3</c:v>
              </c:pt>
              <c:pt idx="14037">
                <c:v>-2E-3</c:v>
              </c:pt>
              <c:pt idx="14038">
                <c:v>-2E-3</c:v>
              </c:pt>
              <c:pt idx="14039">
                <c:v>-2E-3</c:v>
              </c:pt>
              <c:pt idx="14040">
                <c:v>-2E-3</c:v>
              </c:pt>
              <c:pt idx="14041">
                <c:v>-2E-3</c:v>
              </c:pt>
              <c:pt idx="14042">
                <c:v>-2E-3</c:v>
              </c:pt>
              <c:pt idx="14043">
                <c:v>-2E-3</c:v>
              </c:pt>
              <c:pt idx="14044">
                <c:v>-2E-3</c:v>
              </c:pt>
              <c:pt idx="14045">
                <c:v>-2E-3</c:v>
              </c:pt>
              <c:pt idx="14046">
                <c:v>-2E-3</c:v>
              </c:pt>
              <c:pt idx="14047">
                <c:v>-2E-3</c:v>
              </c:pt>
              <c:pt idx="14048">
                <c:v>-2E-3</c:v>
              </c:pt>
              <c:pt idx="14049">
                <c:v>-2E-3</c:v>
              </c:pt>
              <c:pt idx="14050">
                <c:v>-2E-3</c:v>
              </c:pt>
              <c:pt idx="14051">
                <c:v>-2E-3</c:v>
              </c:pt>
              <c:pt idx="14052">
                <c:v>-2E-3</c:v>
              </c:pt>
              <c:pt idx="14053">
                <c:v>-2E-3</c:v>
              </c:pt>
              <c:pt idx="14054">
                <c:v>-2E-3</c:v>
              </c:pt>
              <c:pt idx="14055">
                <c:v>-2E-3</c:v>
              </c:pt>
              <c:pt idx="14056">
                <c:v>-2E-3</c:v>
              </c:pt>
              <c:pt idx="14057">
                <c:v>-2E-3</c:v>
              </c:pt>
              <c:pt idx="14058">
                <c:v>-2E-3</c:v>
              </c:pt>
              <c:pt idx="14059">
                <c:v>-2E-3</c:v>
              </c:pt>
              <c:pt idx="14060">
                <c:v>-2E-3</c:v>
              </c:pt>
              <c:pt idx="14061">
                <c:v>-2E-3</c:v>
              </c:pt>
              <c:pt idx="14062">
                <c:v>-2E-3</c:v>
              </c:pt>
              <c:pt idx="14063">
                <c:v>-2E-3</c:v>
              </c:pt>
              <c:pt idx="14064">
                <c:v>-2E-3</c:v>
              </c:pt>
              <c:pt idx="14065">
                <c:v>-2E-3</c:v>
              </c:pt>
              <c:pt idx="14066">
                <c:v>-2E-3</c:v>
              </c:pt>
              <c:pt idx="14067">
                <c:v>-2E-3</c:v>
              </c:pt>
              <c:pt idx="14068">
                <c:v>-2E-3</c:v>
              </c:pt>
              <c:pt idx="14069">
                <c:v>-2E-3</c:v>
              </c:pt>
              <c:pt idx="14070">
                <c:v>-2E-3</c:v>
              </c:pt>
              <c:pt idx="14071">
                <c:v>-2E-3</c:v>
              </c:pt>
              <c:pt idx="14072">
                <c:v>-2E-3</c:v>
              </c:pt>
              <c:pt idx="14073">
                <c:v>-2E-3</c:v>
              </c:pt>
              <c:pt idx="14074">
                <c:v>-2E-3</c:v>
              </c:pt>
              <c:pt idx="14075">
                <c:v>-2E-3</c:v>
              </c:pt>
              <c:pt idx="14076">
                <c:v>-2E-3</c:v>
              </c:pt>
              <c:pt idx="14077">
                <c:v>-2E-3</c:v>
              </c:pt>
              <c:pt idx="14078">
                <c:v>-2E-3</c:v>
              </c:pt>
              <c:pt idx="14079">
                <c:v>-2E-3</c:v>
              </c:pt>
              <c:pt idx="14080">
                <c:v>-2E-3</c:v>
              </c:pt>
              <c:pt idx="14081">
                <c:v>-2E-3</c:v>
              </c:pt>
              <c:pt idx="14082">
                <c:v>-2E-3</c:v>
              </c:pt>
              <c:pt idx="14083">
                <c:v>-2E-3</c:v>
              </c:pt>
              <c:pt idx="14084">
                <c:v>-2E-3</c:v>
              </c:pt>
              <c:pt idx="14085">
                <c:v>-2E-3</c:v>
              </c:pt>
              <c:pt idx="14086">
                <c:v>-2E-3</c:v>
              </c:pt>
              <c:pt idx="14087">
                <c:v>-2E-3</c:v>
              </c:pt>
              <c:pt idx="14088">
                <c:v>-2E-3</c:v>
              </c:pt>
              <c:pt idx="14089">
                <c:v>-2E-3</c:v>
              </c:pt>
              <c:pt idx="14090">
                <c:v>-2E-3</c:v>
              </c:pt>
              <c:pt idx="14091">
                <c:v>-2E-3</c:v>
              </c:pt>
              <c:pt idx="14092">
                <c:v>-2E-3</c:v>
              </c:pt>
              <c:pt idx="14093">
                <c:v>-2E-3</c:v>
              </c:pt>
              <c:pt idx="14094">
                <c:v>-2E-3</c:v>
              </c:pt>
              <c:pt idx="14095">
                <c:v>-2E-3</c:v>
              </c:pt>
              <c:pt idx="14096">
                <c:v>-2E-3</c:v>
              </c:pt>
              <c:pt idx="14097">
                <c:v>-2E-3</c:v>
              </c:pt>
              <c:pt idx="14098">
                <c:v>-2E-3</c:v>
              </c:pt>
              <c:pt idx="14099">
                <c:v>-2E-3</c:v>
              </c:pt>
              <c:pt idx="14100">
                <c:v>-2E-3</c:v>
              </c:pt>
              <c:pt idx="14101">
                <c:v>-2E-3</c:v>
              </c:pt>
              <c:pt idx="14102">
                <c:v>-2E-3</c:v>
              </c:pt>
              <c:pt idx="14103">
                <c:v>-2E-3</c:v>
              </c:pt>
              <c:pt idx="14104">
                <c:v>-2E-3</c:v>
              </c:pt>
              <c:pt idx="14105">
                <c:v>-2E-3</c:v>
              </c:pt>
              <c:pt idx="14106">
                <c:v>-2E-3</c:v>
              </c:pt>
              <c:pt idx="14107">
                <c:v>-2E-3</c:v>
              </c:pt>
              <c:pt idx="14108">
                <c:v>-2E-3</c:v>
              </c:pt>
              <c:pt idx="14109">
                <c:v>-2E-3</c:v>
              </c:pt>
              <c:pt idx="14110">
                <c:v>-2E-3</c:v>
              </c:pt>
              <c:pt idx="14111">
                <c:v>-2E-3</c:v>
              </c:pt>
              <c:pt idx="14112">
                <c:v>-2E-3</c:v>
              </c:pt>
              <c:pt idx="14113">
                <c:v>-2E-3</c:v>
              </c:pt>
              <c:pt idx="14114">
                <c:v>-2E-3</c:v>
              </c:pt>
              <c:pt idx="14115">
                <c:v>-2E-3</c:v>
              </c:pt>
              <c:pt idx="14116">
                <c:v>-2E-3</c:v>
              </c:pt>
              <c:pt idx="14117">
                <c:v>-2E-3</c:v>
              </c:pt>
              <c:pt idx="14118">
                <c:v>-2E-3</c:v>
              </c:pt>
              <c:pt idx="14119">
                <c:v>-2E-3</c:v>
              </c:pt>
              <c:pt idx="14120">
                <c:v>-2E-3</c:v>
              </c:pt>
              <c:pt idx="14121">
                <c:v>-2E-3</c:v>
              </c:pt>
              <c:pt idx="14122">
                <c:v>-2E-3</c:v>
              </c:pt>
              <c:pt idx="14123">
                <c:v>-2E-3</c:v>
              </c:pt>
              <c:pt idx="14124">
                <c:v>-2E-3</c:v>
              </c:pt>
              <c:pt idx="14125">
                <c:v>-2E-3</c:v>
              </c:pt>
              <c:pt idx="14126">
                <c:v>-2E-3</c:v>
              </c:pt>
              <c:pt idx="14127">
                <c:v>-2E-3</c:v>
              </c:pt>
              <c:pt idx="14128">
                <c:v>-2E-3</c:v>
              </c:pt>
              <c:pt idx="14129">
                <c:v>-2E-3</c:v>
              </c:pt>
              <c:pt idx="14130">
                <c:v>-2E-3</c:v>
              </c:pt>
              <c:pt idx="14131">
                <c:v>-2E-3</c:v>
              </c:pt>
              <c:pt idx="14132">
                <c:v>-2E-3</c:v>
              </c:pt>
              <c:pt idx="14133">
                <c:v>-2E-3</c:v>
              </c:pt>
              <c:pt idx="14134">
                <c:v>-2E-3</c:v>
              </c:pt>
              <c:pt idx="14135">
                <c:v>-2E-3</c:v>
              </c:pt>
              <c:pt idx="14136">
                <c:v>-2E-3</c:v>
              </c:pt>
              <c:pt idx="14137">
                <c:v>-2E-3</c:v>
              </c:pt>
              <c:pt idx="14138">
                <c:v>-2E-3</c:v>
              </c:pt>
              <c:pt idx="14139">
                <c:v>-2E-3</c:v>
              </c:pt>
              <c:pt idx="14140">
                <c:v>-2E-3</c:v>
              </c:pt>
              <c:pt idx="14141">
                <c:v>-2E-3</c:v>
              </c:pt>
              <c:pt idx="14142">
                <c:v>-2E-3</c:v>
              </c:pt>
              <c:pt idx="14143">
                <c:v>-2E-3</c:v>
              </c:pt>
              <c:pt idx="14144">
                <c:v>-2E-3</c:v>
              </c:pt>
              <c:pt idx="14145">
                <c:v>-2E-3</c:v>
              </c:pt>
              <c:pt idx="14146">
                <c:v>-2E-3</c:v>
              </c:pt>
              <c:pt idx="14147">
                <c:v>-2E-3</c:v>
              </c:pt>
              <c:pt idx="14148">
                <c:v>-2E-3</c:v>
              </c:pt>
              <c:pt idx="14149">
                <c:v>-2E-3</c:v>
              </c:pt>
              <c:pt idx="14150">
                <c:v>-2E-3</c:v>
              </c:pt>
              <c:pt idx="14151">
                <c:v>-2E-3</c:v>
              </c:pt>
              <c:pt idx="14152">
                <c:v>-2E-3</c:v>
              </c:pt>
              <c:pt idx="14153">
                <c:v>-2E-3</c:v>
              </c:pt>
              <c:pt idx="14154">
                <c:v>-2E-3</c:v>
              </c:pt>
              <c:pt idx="14155">
                <c:v>-2E-3</c:v>
              </c:pt>
              <c:pt idx="14156">
                <c:v>-2E-3</c:v>
              </c:pt>
              <c:pt idx="14157">
                <c:v>-2E-3</c:v>
              </c:pt>
              <c:pt idx="14158">
                <c:v>-2E-3</c:v>
              </c:pt>
              <c:pt idx="14159">
                <c:v>-2E-3</c:v>
              </c:pt>
              <c:pt idx="14160">
                <c:v>-2E-3</c:v>
              </c:pt>
              <c:pt idx="14161">
                <c:v>-2E-3</c:v>
              </c:pt>
              <c:pt idx="14162">
                <c:v>-2E-3</c:v>
              </c:pt>
              <c:pt idx="14163">
                <c:v>-2E-3</c:v>
              </c:pt>
              <c:pt idx="14164">
                <c:v>-2E-3</c:v>
              </c:pt>
              <c:pt idx="14165">
                <c:v>-2E-3</c:v>
              </c:pt>
              <c:pt idx="14166">
                <c:v>-2E-3</c:v>
              </c:pt>
              <c:pt idx="14167">
                <c:v>-2E-3</c:v>
              </c:pt>
              <c:pt idx="14168">
                <c:v>-2E-3</c:v>
              </c:pt>
              <c:pt idx="14169">
                <c:v>-2E-3</c:v>
              </c:pt>
              <c:pt idx="14170">
                <c:v>-2E-3</c:v>
              </c:pt>
              <c:pt idx="14171">
                <c:v>-2E-3</c:v>
              </c:pt>
              <c:pt idx="14172">
                <c:v>-2E-3</c:v>
              </c:pt>
              <c:pt idx="14173">
                <c:v>-2E-3</c:v>
              </c:pt>
              <c:pt idx="14174">
                <c:v>-2E-3</c:v>
              </c:pt>
              <c:pt idx="14175">
                <c:v>-2E-3</c:v>
              </c:pt>
              <c:pt idx="14176">
                <c:v>-2E-3</c:v>
              </c:pt>
              <c:pt idx="14177">
                <c:v>-2E-3</c:v>
              </c:pt>
              <c:pt idx="14178">
                <c:v>-2E-3</c:v>
              </c:pt>
              <c:pt idx="14179">
                <c:v>-2E-3</c:v>
              </c:pt>
              <c:pt idx="14180">
                <c:v>-2E-3</c:v>
              </c:pt>
              <c:pt idx="14181">
                <c:v>-2E-3</c:v>
              </c:pt>
              <c:pt idx="14182">
                <c:v>-2E-3</c:v>
              </c:pt>
              <c:pt idx="14183">
                <c:v>-2E-3</c:v>
              </c:pt>
              <c:pt idx="14184">
                <c:v>-2E-3</c:v>
              </c:pt>
              <c:pt idx="14185">
                <c:v>-2E-3</c:v>
              </c:pt>
              <c:pt idx="14186">
                <c:v>-2E-3</c:v>
              </c:pt>
              <c:pt idx="14187">
                <c:v>-2E-3</c:v>
              </c:pt>
              <c:pt idx="14188">
                <c:v>-2E-3</c:v>
              </c:pt>
              <c:pt idx="14189">
                <c:v>-2E-3</c:v>
              </c:pt>
              <c:pt idx="14190">
                <c:v>-2E-3</c:v>
              </c:pt>
              <c:pt idx="14191">
                <c:v>-2E-3</c:v>
              </c:pt>
              <c:pt idx="14192">
                <c:v>-2E-3</c:v>
              </c:pt>
              <c:pt idx="14193">
                <c:v>-2E-3</c:v>
              </c:pt>
              <c:pt idx="14194">
                <c:v>-2E-3</c:v>
              </c:pt>
              <c:pt idx="14195">
                <c:v>-2E-3</c:v>
              </c:pt>
              <c:pt idx="14196">
                <c:v>-2E-3</c:v>
              </c:pt>
              <c:pt idx="14197">
                <c:v>-2E-3</c:v>
              </c:pt>
              <c:pt idx="14198">
                <c:v>-2E-3</c:v>
              </c:pt>
              <c:pt idx="14199">
                <c:v>-2E-3</c:v>
              </c:pt>
              <c:pt idx="14200">
                <c:v>-2E-3</c:v>
              </c:pt>
              <c:pt idx="14201">
                <c:v>-2E-3</c:v>
              </c:pt>
              <c:pt idx="14202">
                <c:v>-2E-3</c:v>
              </c:pt>
              <c:pt idx="14203">
                <c:v>-2E-3</c:v>
              </c:pt>
              <c:pt idx="14204">
                <c:v>-2E-3</c:v>
              </c:pt>
              <c:pt idx="14205">
                <c:v>-2E-3</c:v>
              </c:pt>
              <c:pt idx="14206">
                <c:v>-2E-3</c:v>
              </c:pt>
              <c:pt idx="14207">
                <c:v>-2E-3</c:v>
              </c:pt>
              <c:pt idx="14208">
                <c:v>-2E-3</c:v>
              </c:pt>
              <c:pt idx="14209">
                <c:v>-2E-3</c:v>
              </c:pt>
              <c:pt idx="14210">
                <c:v>-2E-3</c:v>
              </c:pt>
              <c:pt idx="14211">
                <c:v>-2E-3</c:v>
              </c:pt>
              <c:pt idx="14212">
                <c:v>-2E-3</c:v>
              </c:pt>
              <c:pt idx="14213">
                <c:v>-2E-3</c:v>
              </c:pt>
              <c:pt idx="14214">
                <c:v>-2E-3</c:v>
              </c:pt>
              <c:pt idx="14215">
                <c:v>-2E-3</c:v>
              </c:pt>
              <c:pt idx="14216">
                <c:v>-2E-3</c:v>
              </c:pt>
              <c:pt idx="14217">
                <c:v>-2E-3</c:v>
              </c:pt>
              <c:pt idx="14218">
                <c:v>-2E-3</c:v>
              </c:pt>
              <c:pt idx="14219">
                <c:v>-2E-3</c:v>
              </c:pt>
              <c:pt idx="14220">
                <c:v>-2E-3</c:v>
              </c:pt>
              <c:pt idx="14221">
                <c:v>-2E-3</c:v>
              </c:pt>
              <c:pt idx="14222">
                <c:v>-2E-3</c:v>
              </c:pt>
              <c:pt idx="14223">
                <c:v>-2E-3</c:v>
              </c:pt>
              <c:pt idx="14224">
                <c:v>-2E-3</c:v>
              </c:pt>
              <c:pt idx="14225">
                <c:v>-2E-3</c:v>
              </c:pt>
              <c:pt idx="14226">
                <c:v>-2E-3</c:v>
              </c:pt>
              <c:pt idx="14227">
                <c:v>-2E-3</c:v>
              </c:pt>
              <c:pt idx="14228">
                <c:v>-2E-3</c:v>
              </c:pt>
              <c:pt idx="14229">
                <c:v>-2E-3</c:v>
              </c:pt>
              <c:pt idx="14230">
                <c:v>-2E-3</c:v>
              </c:pt>
              <c:pt idx="14231">
                <c:v>-2E-3</c:v>
              </c:pt>
              <c:pt idx="14232">
                <c:v>-2E-3</c:v>
              </c:pt>
              <c:pt idx="14233">
                <c:v>-2E-3</c:v>
              </c:pt>
              <c:pt idx="14234">
                <c:v>-2E-3</c:v>
              </c:pt>
              <c:pt idx="14235">
                <c:v>-2E-3</c:v>
              </c:pt>
              <c:pt idx="14236">
                <c:v>-2E-3</c:v>
              </c:pt>
              <c:pt idx="14237">
                <c:v>-2E-3</c:v>
              </c:pt>
              <c:pt idx="14238">
                <c:v>-2E-3</c:v>
              </c:pt>
              <c:pt idx="14239">
                <c:v>-2E-3</c:v>
              </c:pt>
              <c:pt idx="14240">
                <c:v>-2E-3</c:v>
              </c:pt>
              <c:pt idx="14241">
                <c:v>-2E-3</c:v>
              </c:pt>
              <c:pt idx="14242">
                <c:v>-2E-3</c:v>
              </c:pt>
              <c:pt idx="14243">
                <c:v>-2E-3</c:v>
              </c:pt>
              <c:pt idx="14244">
                <c:v>-2E-3</c:v>
              </c:pt>
              <c:pt idx="14245">
                <c:v>-2E-3</c:v>
              </c:pt>
              <c:pt idx="14246">
                <c:v>-2E-3</c:v>
              </c:pt>
              <c:pt idx="14247">
                <c:v>-2E-3</c:v>
              </c:pt>
              <c:pt idx="14248">
                <c:v>-2E-3</c:v>
              </c:pt>
              <c:pt idx="14249">
                <c:v>-2E-3</c:v>
              </c:pt>
              <c:pt idx="14250">
                <c:v>-2E-3</c:v>
              </c:pt>
              <c:pt idx="14251">
                <c:v>-2E-3</c:v>
              </c:pt>
              <c:pt idx="14252">
                <c:v>-2E-3</c:v>
              </c:pt>
              <c:pt idx="14253">
                <c:v>-2E-3</c:v>
              </c:pt>
              <c:pt idx="14254">
                <c:v>-2E-3</c:v>
              </c:pt>
              <c:pt idx="14255">
                <c:v>-2E-3</c:v>
              </c:pt>
              <c:pt idx="14256">
                <c:v>-2E-3</c:v>
              </c:pt>
              <c:pt idx="14257">
                <c:v>-2E-3</c:v>
              </c:pt>
              <c:pt idx="14258">
                <c:v>-2E-3</c:v>
              </c:pt>
              <c:pt idx="14259">
                <c:v>-2E-3</c:v>
              </c:pt>
              <c:pt idx="14260">
                <c:v>-2E-3</c:v>
              </c:pt>
              <c:pt idx="14261">
                <c:v>-2E-3</c:v>
              </c:pt>
              <c:pt idx="14262">
                <c:v>-2E-3</c:v>
              </c:pt>
              <c:pt idx="14263">
                <c:v>-2E-3</c:v>
              </c:pt>
              <c:pt idx="14264">
                <c:v>-2E-3</c:v>
              </c:pt>
              <c:pt idx="14265">
                <c:v>-2E-3</c:v>
              </c:pt>
              <c:pt idx="14266">
                <c:v>-2E-3</c:v>
              </c:pt>
              <c:pt idx="14267">
                <c:v>-2E-3</c:v>
              </c:pt>
              <c:pt idx="14268">
                <c:v>-2E-3</c:v>
              </c:pt>
              <c:pt idx="14269">
                <c:v>-2E-3</c:v>
              </c:pt>
              <c:pt idx="14270">
                <c:v>-2E-3</c:v>
              </c:pt>
              <c:pt idx="14271">
                <c:v>-2E-3</c:v>
              </c:pt>
              <c:pt idx="14272">
                <c:v>-2E-3</c:v>
              </c:pt>
              <c:pt idx="14273">
                <c:v>-2E-3</c:v>
              </c:pt>
              <c:pt idx="14274">
                <c:v>-2E-3</c:v>
              </c:pt>
              <c:pt idx="14275">
                <c:v>-2E-3</c:v>
              </c:pt>
              <c:pt idx="14276">
                <c:v>-2E-3</c:v>
              </c:pt>
              <c:pt idx="14277">
                <c:v>-2E-3</c:v>
              </c:pt>
              <c:pt idx="14278">
                <c:v>-2E-3</c:v>
              </c:pt>
              <c:pt idx="14279">
                <c:v>-2E-3</c:v>
              </c:pt>
              <c:pt idx="14280">
                <c:v>-2E-3</c:v>
              </c:pt>
              <c:pt idx="14281">
                <c:v>-2E-3</c:v>
              </c:pt>
              <c:pt idx="14282">
                <c:v>-2E-3</c:v>
              </c:pt>
              <c:pt idx="14283">
                <c:v>-2E-3</c:v>
              </c:pt>
              <c:pt idx="14284">
                <c:v>-2E-3</c:v>
              </c:pt>
              <c:pt idx="14285">
                <c:v>-2E-3</c:v>
              </c:pt>
              <c:pt idx="14286">
                <c:v>-2E-3</c:v>
              </c:pt>
              <c:pt idx="14287">
                <c:v>-2E-3</c:v>
              </c:pt>
              <c:pt idx="14288">
                <c:v>-2E-3</c:v>
              </c:pt>
              <c:pt idx="14289">
                <c:v>-2E-3</c:v>
              </c:pt>
              <c:pt idx="14290">
                <c:v>-2E-3</c:v>
              </c:pt>
              <c:pt idx="14291">
                <c:v>-2E-3</c:v>
              </c:pt>
              <c:pt idx="14292">
                <c:v>-2E-3</c:v>
              </c:pt>
              <c:pt idx="14293">
                <c:v>-2E-3</c:v>
              </c:pt>
              <c:pt idx="14294">
                <c:v>-2E-3</c:v>
              </c:pt>
              <c:pt idx="14295">
                <c:v>-2E-3</c:v>
              </c:pt>
              <c:pt idx="14296">
                <c:v>-2E-3</c:v>
              </c:pt>
              <c:pt idx="14297">
                <c:v>-2E-3</c:v>
              </c:pt>
              <c:pt idx="14298">
                <c:v>-2E-3</c:v>
              </c:pt>
              <c:pt idx="14299">
                <c:v>-2E-3</c:v>
              </c:pt>
              <c:pt idx="14300">
                <c:v>-2E-3</c:v>
              </c:pt>
              <c:pt idx="14301">
                <c:v>-2E-3</c:v>
              </c:pt>
              <c:pt idx="14302">
                <c:v>-2E-3</c:v>
              </c:pt>
              <c:pt idx="14303">
                <c:v>-2E-3</c:v>
              </c:pt>
              <c:pt idx="14304">
                <c:v>-2E-3</c:v>
              </c:pt>
              <c:pt idx="14305">
                <c:v>-2E-3</c:v>
              </c:pt>
              <c:pt idx="14306">
                <c:v>-2E-3</c:v>
              </c:pt>
              <c:pt idx="14307">
                <c:v>-2E-3</c:v>
              </c:pt>
              <c:pt idx="14308">
                <c:v>-2E-3</c:v>
              </c:pt>
              <c:pt idx="14309">
                <c:v>-2E-3</c:v>
              </c:pt>
              <c:pt idx="14310">
                <c:v>-2E-3</c:v>
              </c:pt>
              <c:pt idx="14311">
                <c:v>-2E-3</c:v>
              </c:pt>
              <c:pt idx="14312">
                <c:v>-2E-3</c:v>
              </c:pt>
              <c:pt idx="14313">
                <c:v>-2E-3</c:v>
              </c:pt>
              <c:pt idx="14314">
                <c:v>-2E-3</c:v>
              </c:pt>
              <c:pt idx="14315">
                <c:v>-2E-3</c:v>
              </c:pt>
              <c:pt idx="14316">
                <c:v>-2E-3</c:v>
              </c:pt>
              <c:pt idx="14317">
                <c:v>-2E-3</c:v>
              </c:pt>
              <c:pt idx="14318">
                <c:v>-2E-3</c:v>
              </c:pt>
              <c:pt idx="14319">
                <c:v>-2E-3</c:v>
              </c:pt>
              <c:pt idx="14320">
                <c:v>-2E-3</c:v>
              </c:pt>
              <c:pt idx="14321">
                <c:v>-2E-3</c:v>
              </c:pt>
              <c:pt idx="14322">
                <c:v>-2E-3</c:v>
              </c:pt>
              <c:pt idx="14323">
                <c:v>-2E-3</c:v>
              </c:pt>
              <c:pt idx="14324">
                <c:v>-2E-3</c:v>
              </c:pt>
              <c:pt idx="14325">
                <c:v>-2E-3</c:v>
              </c:pt>
              <c:pt idx="14326">
                <c:v>-2E-3</c:v>
              </c:pt>
              <c:pt idx="14327">
                <c:v>-2E-3</c:v>
              </c:pt>
              <c:pt idx="14328">
                <c:v>-2E-3</c:v>
              </c:pt>
              <c:pt idx="14329">
                <c:v>-2E-3</c:v>
              </c:pt>
              <c:pt idx="14330">
                <c:v>-2E-3</c:v>
              </c:pt>
              <c:pt idx="14331">
                <c:v>-2E-3</c:v>
              </c:pt>
              <c:pt idx="14332">
                <c:v>-2E-3</c:v>
              </c:pt>
              <c:pt idx="14333">
                <c:v>-2E-3</c:v>
              </c:pt>
              <c:pt idx="14334">
                <c:v>-2E-3</c:v>
              </c:pt>
              <c:pt idx="14335">
                <c:v>-2E-3</c:v>
              </c:pt>
              <c:pt idx="14336">
                <c:v>-2E-3</c:v>
              </c:pt>
              <c:pt idx="14337">
                <c:v>-2E-3</c:v>
              </c:pt>
              <c:pt idx="14338">
                <c:v>-2E-3</c:v>
              </c:pt>
              <c:pt idx="14339">
                <c:v>-2E-3</c:v>
              </c:pt>
              <c:pt idx="14340">
                <c:v>-2E-3</c:v>
              </c:pt>
              <c:pt idx="14341">
                <c:v>-2E-3</c:v>
              </c:pt>
              <c:pt idx="14342">
                <c:v>-2E-3</c:v>
              </c:pt>
              <c:pt idx="14343">
                <c:v>-2E-3</c:v>
              </c:pt>
              <c:pt idx="14344">
                <c:v>-2E-3</c:v>
              </c:pt>
              <c:pt idx="14345">
                <c:v>-2E-3</c:v>
              </c:pt>
              <c:pt idx="14346">
                <c:v>-2E-3</c:v>
              </c:pt>
              <c:pt idx="14347">
                <c:v>-2E-3</c:v>
              </c:pt>
              <c:pt idx="14348">
                <c:v>-2E-3</c:v>
              </c:pt>
              <c:pt idx="14349">
                <c:v>-2E-3</c:v>
              </c:pt>
              <c:pt idx="14350">
                <c:v>-2E-3</c:v>
              </c:pt>
              <c:pt idx="14351">
                <c:v>-2E-3</c:v>
              </c:pt>
              <c:pt idx="14352">
                <c:v>-2E-3</c:v>
              </c:pt>
              <c:pt idx="14353">
                <c:v>-2E-3</c:v>
              </c:pt>
              <c:pt idx="14354">
                <c:v>-2E-3</c:v>
              </c:pt>
              <c:pt idx="14355">
                <c:v>-2E-3</c:v>
              </c:pt>
              <c:pt idx="14356">
                <c:v>-2E-3</c:v>
              </c:pt>
              <c:pt idx="14357">
                <c:v>-2E-3</c:v>
              </c:pt>
              <c:pt idx="14358">
                <c:v>-2E-3</c:v>
              </c:pt>
              <c:pt idx="14359">
                <c:v>-2E-3</c:v>
              </c:pt>
              <c:pt idx="14360">
                <c:v>-2E-3</c:v>
              </c:pt>
              <c:pt idx="14361">
                <c:v>-2E-3</c:v>
              </c:pt>
              <c:pt idx="14362">
                <c:v>-2E-3</c:v>
              </c:pt>
              <c:pt idx="14363">
                <c:v>-2E-3</c:v>
              </c:pt>
              <c:pt idx="14364">
                <c:v>-2E-3</c:v>
              </c:pt>
              <c:pt idx="14365">
                <c:v>-2E-3</c:v>
              </c:pt>
              <c:pt idx="14366">
                <c:v>-2E-3</c:v>
              </c:pt>
              <c:pt idx="14367">
                <c:v>-2E-3</c:v>
              </c:pt>
              <c:pt idx="14368">
                <c:v>-2E-3</c:v>
              </c:pt>
              <c:pt idx="14369">
                <c:v>-2E-3</c:v>
              </c:pt>
              <c:pt idx="14370">
                <c:v>-2E-3</c:v>
              </c:pt>
              <c:pt idx="14371">
                <c:v>-2E-3</c:v>
              </c:pt>
              <c:pt idx="14372">
                <c:v>-2E-3</c:v>
              </c:pt>
              <c:pt idx="14373">
                <c:v>-2E-3</c:v>
              </c:pt>
              <c:pt idx="14374">
                <c:v>-2E-3</c:v>
              </c:pt>
              <c:pt idx="14375">
                <c:v>-2E-3</c:v>
              </c:pt>
              <c:pt idx="14376">
                <c:v>-2E-3</c:v>
              </c:pt>
              <c:pt idx="14377">
                <c:v>-2E-3</c:v>
              </c:pt>
              <c:pt idx="14378">
                <c:v>-2E-3</c:v>
              </c:pt>
              <c:pt idx="14379">
                <c:v>-2E-3</c:v>
              </c:pt>
              <c:pt idx="14380">
                <c:v>-2E-3</c:v>
              </c:pt>
              <c:pt idx="14381">
                <c:v>-2E-3</c:v>
              </c:pt>
              <c:pt idx="14382">
                <c:v>-2E-3</c:v>
              </c:pt>
              <c:pt idx="14383">
                <c:v>-2E-3</c:v>
              </c:pt>
              <c:pt idx="14384">
                <c:v>-2E-3</c:v>
              </c:pt>
              <c:pt idx="14385">
                <c:v>-2E-3</c:v>
              </c:pt>
              <c:pt idx="14386">
                <c:v>-2E-3</c:v>
              </c:pt>
              <c:pt idx="14387">
                <c:v>-2E-3</c:v>
              </c:pt>
              <c:pt idx="14388">
                <c:v>-2E-3</c:v>
              </c:pt>
              <c:pt idx="14389">
                <c:v>-2E-3</c:v>
              </c:pt>
              <c:pt idx="14390">
                <c:v>-2E-3</c:v>
              </c:pt>
              <c:pt idx="14391">
                <c:v>-2E-3</c:v>
              </c:pt>
              <c:pt idx="14392">
                <c:v>-2E-3</c:v>
              </c:pt>
              <c:pt idx="14393">
                <c:v>-2E-3</c:v>
              </c:pt>
              <c:pt idx="14394">
                <c:v>-2E-3</c:v>
              </c:pt>
              <c:pt idx="14395">
                <c:v>-2E-3</c:v>
              </c:pt>
              <c:pt idx="14396">
                <c:v>-2E-3</c:v>
              </c:pt>
              <c:pt idx="14397">
                <c:v>-2E-3</c:v>
              </c:pt>
              <c:pt idx="14398">
                <c:v>-2E-3</c:v>
              </c:pt>
              <c:pt idx="14399">
                <c:v>-2E-3</c:v>
              </c:pt>
              <c:pt idx="14400">
                <c:v>-2E-3</c:v>
              </c:pt>
              <c:pt idx="14401">
                <c:v>-2E-3</c:v>
              </c:pt>
              <c:pt idx="14402">
                <c:v>-2E-3</c:v>
              </c:pt>
              <c:pt idx="14403">
                <c:v>-2E-3</c:v>
              </c:pt>
              <c:pt idx="14404">
                <c:v>-2E-3</c:v>
              </c:pt>
              <c:pt idx="14405">
                <c:v>-2E-3</c:v>
              </c:pt>
              <c:pt idx="14406">
                <c:v>-2E-3</c:v>
              </c:pt>
              <c:pt idx="14407">
                <c:v>-2E-3</c:v>
              </c:pt>
              <c:pt idx="14408">
                <c:v>-2E-3</c:v>
              </c:pt>
              <c:pt idx="14409">
                <c:v>-2E-3</c:v>
              </c:pt>
              <c:pt idx="14410">
                <c:v>-2E-3</c:v>
              </c:pt>
              <c:pt idx="14411">
                <c:v>-2E-3</c:v>
              </c:pt>
              <c:pt idx="14412">
                <c:v>-2E-3</c:v>
              </c:pt>
              <c:pt idx="14413">
                <c:v>-2E-3</c:v>
              </c:pt>
              <c:pt idx="14414">
                <c:v>-2E-3</c:v>
              </c:pt>
              <c:pt idx="14415">
                <c:v>-2E-3</c:v>
              </c:pt>
              <c:pt idx="14416">
                <c:v>-2E-3</c:v>
              </c:pt>
              <c:pt idx="14417">
                <c:v>-2E-3</c:v>
              </c:pt>
              <c:pt idx="14418">
                <c:v>-2E-3</c:v>
              </c:pt>
              <c:pt idx="14419">
                <c:v>-2E-3</c:v>
              </c:pt>
              <c:pt idx="14420">
                <c:v>-2E-3</c:v>
              </c:pt>
              <c:pt idx="14421">
                <c:v>-2E-3</c:v>
              </c:pt>
              <c:pt idx="14422">
                <c:v>-2E-3</c:v>
              </c:pt>
              <c:pt idx="14423">
                <c:v>-2E-3</c:v>
              </c:pt>
              <c:pt idx="14424">
                <c:v>-2E-3</c:v>
              </c:pt>
              <c:pt idx="14425">
                <c:v>-2E-3</c:v>
              </c:pt>
              <c:pt idx="14426">
                <c:v>-2E-3</c:v>
              </c:pt>
              <c:pt idx="14427">
                <c:v>-2E-3</c:v>
              </c:pt>
              <c:pt idx="14428">
                <c:v>-2E-3</c:v>
              </c:pt>
              <c:pt idx="14429">
                <c:v>-2E-3</c:v>
              </c:pt>
              <c:pt idx="14430">
                <c:v>-2E-3</c:v>
              </c:pt>
              <c:pt idx="14431">
                <c:v>-2E-3</c:v>
              </c:pt>
              <c:pt idx="14432">
                <c:v>-2E-3</c:v>
              </c:pt>
              <c:pt idx="14433">
                <c:v>-2E-3</c:v>
              </c:pt>
              <c:pt idx="14434">
                <c:v>-2E-3</c:v>
              </c:pt>
              <c:pt idx="14435">
                <c:v>-2E-3</c:v>
              </c:pt>
              <c:pt idx="14436">
                <c:v>-2E-3</c:v>
              </c:pt>
              <c:pt idx="14437">
                <c:v>-2E-3</c:v>
              </c:pt>
              <c:pt idx="14438">
                <c:v>-2E-3</c:v>
              </c:pt>
              <c:pt idx="14439">
                <c:v>-2E-3</c:v>
              </c:pt>
              <c:pt idx="14440">
                <c:v>-2E-3</c:v>
              </c:pt>
              <c:pt idx="14441">
                <c:v>-2E-3</c:v>
              </c:pt>
              <c:pt idx="14442">
                <c:v>-2E-3</c:v>
              </c:pt>
              <c:pt idx="14443">
                <c:v>-2E-3</c:v>
              </c:pt>
              <c:pt idx="14444">
                <c:v>-2E-3</c:v>
              </c:pt>
              <c:pt idx="14445">
                <c:v>-2E-3</c:v>
              </c:pt>
              <c:pt idx="14446">
                <c:v>-2E-3</c:v>
              </c:pt>
              <c:pt idx="14447">
                <c:v>-2E-3</c:v>
              </c:pt>
              <c:pt idx="14448">
                <c:v>-2E-3</c:v>
              </c:pt>
              <c:pt idx="14449">
                <c:v>-2E-3</c:v>
              </c:pt>
              <c:pt idx="14450">
                <c:v>-2E-3</c:v>
              </c:pt>
              <c:pt idx="14451">
                <c:v>-2E-3</c:v>
              </c:pt>
              <c:pt idx="14452">
                <c:v>-2E-3</c:v>
              </c:pt>
              <c:pt idx="14453">
                <c:v>-2E-3</c:v>
              </c:pt>
              <c:pt idx="14454">
                <c:v>-2E-3</c:v>
              </c:pt>
              <c:pt idx="14455">
                <c:v>-2E-3</c:v>
              </c:pt>
              <c:pt idx="14456">
                <c:v>-2E-3</c:v>
              </c:pt>
              <c:pt idx="14457">
                <c:v>-2E-3</c:v>
              </c:pt>
              <c:pt idx="14458">
                <c:v>-2E-3</c:v>
              </c:pt>
              <c:pt idx="14459">
                <c:v>-2E-3</c:v>
              </c:pt>
              <c:pt idx="14460">
                <c:v>-2E-3</c:v>
              </c:pt>
              <c:pt idx="14461">
                <c:v>-2E-3</c:v>
              </c:pt>
              <c:pt idx="14462">
                <c:v>-2E-3</c:v>
              </c:pt>
              <c:pt idx="14463">
                <c:v>-2E-3</c:v>
              </c:pt>
              <c:pt idx="14464">
                <c:v>-2E-3</c:v>
              </c:pt>
              <c:pt idx="14465">
                <c:v>-2E-3</c:v>
              </c:pt>
              <c:pt idx="14466">
                <c:v>-2E-3</c:v>
              </c:pt>
              <c:pt idx="14467">
                <c:v>-2E-3</c:v>
              </c:pt>
              <c:pt idx="14468">
                <c:v>-2E-3</c:v>
              </c:pt>
              <c:pt idx="14469">
                <c:v>-2E-3</c:v>
              </c:pt>
              <c:pt idx="14470">
                <c:v>-2E-3</c:v>
              </c:pt>
              <c:pt idx="14471">
                <c:v>-2E-3</c:v>
              </c:pt>
              <c:pt idx="14472">
                <c:v>-2E-3</c:v>
              </c:pt>
              <c:pt idx="14473">
                <c:v>-2E-3</c:v>
              </c:pt>
              <c:pt idx="14474">
                <c:v>-2E-3</c:v>
              </c:pt>
              <c:pt idx="14475">
                <c:v>-2E-3</c:v>
              </c:pt>
              <c:pt idx="14476">
                <c:v>-2E-3</c:v>
              </c:pt>
              <c:pt idx="14477">
                <c:v>-2E-3</c:v>
              </c:pt>
              <c:pt idx="14478">
                <c:v>-2E-3</c:v>
              </c:pt>
              <c:pt idx="14479">
                <c:v>-2E-3</c:v>
              </c:pt>
              <c:pt idx="14480">
                <c:v>-2E-3</c:v>
              </c:pt>
              <c:pt idx="14481">
                <c:v>-2E-3</c:v>
              </c:pt>
              <c:pt idx="14482">
                <c:v>-2E-3</c:v>
              </c:pt>
              <c:pt idx="14483">
                <c:v>-2E-3</c:v>
              </c:pt>
              <c:pt idx="14484">
                <c:v>-2E-3</c:v>
              </c:pt>
              <c:pt idx="14485">
                <c:v>-2E-3</c:v>
              </c:pt>
              <c:pt idx="14486">
                <c:v>-2E-3</c:v>
              </c:pt>
              <c:pt idx="14487">
                <c:v>-2E-3</c:v>
              </c:pt>
              <c:pt idx="14488">
                <c:v>-2E-3</c:v>
              </c:pt>
              <c:pt idx="14489">
                <c:v>-2E-3</c:v>
              </c:pt>
              <c:pt idx="14490">
                <c:v>-2E-3</c:v>
              </c:pt>
              <c:pt idx="14491">
                <c:v>-2E-3</c:v>
              </c:pt>
              <c:pt idx="14492">
                <c:v>-2E-3</c:v>
              </c:pt>
              <c:pt idx="14493">
                <c:v>-2E-3</c:v>
              </c:pt>
              <c:pt idx="14494">
                <c:v>-2E-3</c:v>
              </c:pt>
              <c:pt idx="14495">
                <c:v>-2E-3</c:v>
              </c:pt>
              <c:pt idx="14496">
                <c:v>-2E-3</c:v>
              </c:pt>
              <c:pt idx="14497">
                <c:v>-2E-3</c:v>
              </c:pt>
              <c:pt idx="14498">
                <c:v>-2E-3</c:v>
              </c:pt>
              <c:pt idx="14499">
                <c:v>-2E-3</c:v>
              </c:pt>
              <c:pt idx="14500">
                <c:v>-2E-3</c:v>
              </c:pt>
              <c:pt idx="14501">
                <c:v>-2E-3</c:v>
              </c:pt>
              <c:pt idx="14502">
                <c:v>-2E-3</c:v>
              </c:pt>
              <c:pt idx="14503">
                <c:v>-2E-3</c:v>
              </c:pt>
              <c:pt idx="14504">
                <c:v>-2E-3</c:v>
              </c:pt>
              <c:pt idx="14505">
                <c:v>-2E-3</c:v>
              </c:pt>
              <c:pt idx="14506">
                <c:v>-2E-3</c:v>
              </c:pt>
              <c:pt idx="14507">
                <c:v>-2E-3</c:v>
              </c:pt>
              <c:pt idx="14508">
                <c:v>-2E-3</c:v>
              </c:pt>
              <c:pt idx="14509">
                <c:v>-2E-3</c:v>
              </c:pt>
              <c:pt idx="14510">
                <c:v>-2E-3</c:v>
              </c:pt>
              <c:pt idx="14511">
                <c:v>-2E-3</c:v>
              </c:pt>
              <c:pt idx="14512">
                <c:v>-2E-3</c:v>
              </c:pt>
              <c:pt idx="14513">
                <c:v>-2E-3</c:v>
              </c:pt>
              <c:pt idx="14514">
                <c:v>-2E-3</c:v>
              </c:pt>
              <c:pt idx="14515">
                <c:v>-2E-3</c:v>
              </c:pt>
              <c:pt idx="14516">
                <c:v>-2E-3</c:v>
              </c:pt>
              <c:pt idx="14517">
                <c:v>-2E-3</c:v>
              </c:pt>
              <c:pt idx="14518">
                <c:v>-2E-3</c:v>
              </c:pt>
              <c:pt idx="14519">
                <c:v>-2E-3</c:v>
              </c:pt>
              <c:pt idx="14520">
                <c:v>-2E-3</c:v>
              </c:pt>
              <c:pt idx="14521">
                <c:v>-2E-3</c:v>
              </c:pt>
              <c:pt idx="14522">
                <c:v>-2E-3</c:v>
              </c:pt>
              <c:pt idx="14523">
                <c:v>-2E-3</c:v>
              </c:pt>
              <c:pt idx="14524">
                <c:v>-2E-3</c:v>
              </c:pt>
              <c:pt idx="14525">
                <c:v>-2E-3</c:v>
              </c:pt>
              <c:pt idx="14526">
                <c:v>-2E-3</c:v>
              </c:pt>
              <c:pt idx="14527">
                <c:v>-2E-3</c:v>
              </c:pt>
              <c:pt idx="14528">
                <c:v>-2E-3</c:v>
              </c:pt>
              <c:pt idx="14529">
                <c:v>-2E-3</c:v>
              </c:pt>
              <c:pt idx="14530">
                <c:v>-2E-3</c:v>
              </c:pt>
              <c:pt idx="14531">
                <c:v>-2E-3</c:v>
              </c:pt>
              <c:pt idx="14532">
                <c:v>-2E-3</c:v>
              </c:pt>
              <c:pt idx="14533">
                <c:v>-2E-3</c:v>
              </c:pt>
              <c:pt idx="14534">
                <c:v>-2E-3</c:v>
              </c:pt>
              <c:pt idx="14535">
                <c:v>-2E-3</c:v>
              </c:pt>
              <c:pt idx="14536">
                <c:v>-2E-3</c:v>
              </c:pt>
              <c:pt idx="14537">
                <c:v>-2E-3</c:v>
              </c:pt>
              <c:pt idx="14538">
                <c:v>-2E-3</c:v>
              </c:pt>
              <c:pt idx="14539">
                <c:v>-2E-3</c:v>
              </c:pt>
              <c:pt idx="14540">
                <c:v>-2E-3</c:v>
              </c:pt>
              <c:pt idx="14541">
                <c:v>-2E-3</c:v>
              </c:pt>
              <c:pt idx="14542">
                <c:v>-2E-3</c:v>
              </c:pt>
              <c:pt idx="14543">
                <c:v>-2E-3</c:v>
              </c:pt>
              <c:pt idx="14544">
                <c:v>-2E-3</c:v>
              </c:pt>
              <c:pt idx="14545">
                <c:v>-2E-3</c:v>
              </c:pt>
              <c:pt idx="14546">
                <c:v>-2E-3</c:v>
              </c:pt>
              <c:pt idx="14547">
                <c:v>-2E-3</c:v>
              </c:pt>
              <c:pt idx="14548">
                <c:v>-2E-3</c:v>
              </c:pt>
              <c:pt idx="14549">
                <c:v>-2E-3</c:v>
              </c:pt>
              <c:pt idx="14550">
                <c:v>-2E-3</c:v>
              </c:pt>
              <c:pt idx="14551">
                <c:v>-2E-3</c:v>
              </c:pt>
              <c:pt idx="14552">
                <c:v>-2E-3</c:v>
              </c:pt>
              <c:pt idx="14553">
                <c:v>-2E-3</c:v>
              </c:pt>
              <c:pt idx="14554">
                <c:v>-2E-3</c:v>
              </c:pt>
              <c:pt idx="14555">
                <c:v>-2E-3</c:v>
              </c:pt>
              <c:pt idx="14556">
                <c:v>-2E-3</c:v>
              </c:pt>
              <c:pt idx="14557">
                <c:v>-2E-3</c:v>
              </c:pt>
              <c:pt idx="14558">
                <c:v>-2E-3</c:v>
              </c:pt>
              <c:pt idx="14559">
                <c:v>-2E-3</c:v>
              </c:pt>
              <c:pt idx="14560">
                <c:v>-2E-3</c:v>
              </c:pt>
              <c:pt idx="14561">
                <c:v>-2E-3</c:v>
              </c:pt>
              <c:pt idx="14562">
                <c:v>-2E-3</c:v>
              </c:pt>
              <c:pt idx="14563">
                <c:v>-2E-3</c:v>
              </c:pt>
              <c:pt idx="14564">
                <c:v>-2E-3</c:v>
              </c:pt>
              <c:pt idx="14565">
                <c:v>-2E-3</c:v>
              </c:pt>
              <c:pt idx="14566">
                <c:v>-2E-3</c:v>
              </c:pt>
              <c:pt idx="14567">
                <c:v>-2E-3</c:v>
              </c:pt>
              <c:pt idx="14568">
                <c:v>-2E-3</c:v>
              </c:pt>
              <c:pt idx="14569">
                <c:v>-2E-3</c:v>
              </c:pt>
              <c:pt idx="14570">
                <c:v>-2E-3</c:v>
              </c:pt>
              <c:pt idx="14571">
                <c:v>-2E-3</c:v>
              </c:pt>
              <c:pt idx="14572">
                <c:v>-2E-3</c:v>
              </c:pt>
              <c:pt idx="14573">
                <c:v>-2E-3</c:v>
              </c:pt>
              <c:pt idx="14574">
                <c:v>-2E-3</c:v>
              </c:pt>
              <c:pt idx="14575">
                <c:v>-2E-3</c:v>
              </c:pt>
              <c:pt idx="14576">
                <c:v>-2E-3</c:v>
              </c:pt>
              <c:pt idx="14577">
                <c:v>-2E-3</c:v>
              </c:pt>
              <c:pt idx="14578">
                <c:v>-2E-3</c:v>
              </c:pt>
              <c:pt idx="14579">
                <c:v>-2E-3</c:v>
              </c:pt>
              <c:pt idx="14580">
                <c:v>-2E-3</c:v>
              </c:pt>
              <c:pt idx="14581">
                <c:v>-2E-3</c:v>
              </c:pt>
              <c:pt idx="14582">
                <c:v>-2E-3</c:v>
              </c:pt>
              <c:pt idx="14583">
                <c:v>-2E-3</c:v>
              </c:pt>
              <c:pt idx="14584">
                <c:v>-2E-3</c:v>
              </c:pt>
              <c:pt idx="14585">
                <c:v>-2E-3</c:v>
              </c:pt>
              <c:pt idx="14586">
                <c:v>-2E-3</c:v>
              </c:pt>
              <c:pt idx="14587">
                <c:v>-2E-3</c:v>
              </c:pt>
              <c:pt idx="14588">
                <c:v>-2E-3</c:v>
              </c:pt>
              <c:pt idx="14589">
                <c:v>-2E-3</c:v>
              </c:pt>
              <c:pt idx="14590">
                <c:v>-2E-3</c:v>
              </c:pt>
              <c:pt idx="14591">
                <c:v>-2E-3</c:v>
              </c:pt>
              <c:pt idx="14592">
                <c:v>-2E-3</c:v>
              </c:pt>
              <c:pt idx="14593">
                <c:v>-2E-3</c:v>
              </c:pt>
              <c:pt idx="14594">
                <c:v>-2E-3</c:v>
              </c:pt>
              <c:pt idx="14595">
                <c:v>-2E-3</c:v>
              </c:pt>
              <c:pt idx="14596">
                <c:v>-2E-3</c:v>
              </c:pt>
              <c:pt idx="14597">
                <c:v>-2E-3</c:v>
              </c:pt>
              <c:pt idx="14598">
                <c:v>-2E-3</c:v>
              </c:pt>
              <c:pt idx="14599">
                <c:v>-2E-3</c:v>
              </c:pt>
              <c:pt idx="14600">
                <c:v>-2E-3</c:v>
              </c:pt>
              <c:pt idx="14601">
                <c:v>-2E-3</c:v>
              </c:pt>
              <c:pt idx="14602">
                <c:v>-2E-3</c:v>
              </c:pt>
              <c:pt idx="14603">
                <c:v>-2E-3</c:v>
              </c:pt>
              <c:pt idx="14604">
                <c:v>-2E-3</c:v>
              </c:pt>
              <c:pt idx="14605">
                <c:v>-2E-3</c:v>
              </c:pt>
              <c:pt idx="14606">
                <c:v>-2E-3</c:v>
              </c:pt>
              <c:pt idx="14607">
                <c:v>-2E-3</c:v>
              </c:pt>
              <c:pt idx="14608">
                <c:v>-2E-3</c:v>
              </c:pt>
              <c:pt idx="14609">
                <c:v>-2E-3</c:v>
              </c:pt>
              <c:pt idx="14610">
                <c:v>-2E-3</c:v>
              </c:pt>
              <c:pt idx="14611">
                <c:v>-2E-3</c:v>
              </c:pt>
              <c:pt idx="14612">
                <c:v>-2E-3</c:v>
              </c:pt>
              <c:pt idx="14613">
                <c:v>-2E-3</c:v>
              </c:pt>
              <c:pt idx="14614">
                <c:v>-2E-3</c:v>
              </c:pt>
              <c:pt idx="14615">
                <c:v>-2E-3</c:v>
              </c:pt>
              <c:pt idx="14616">
                <c:v>-2E-3</c:v>
              </c:pt>
              <c:pt idx="14617">
                <c:v>-2E-3</c:v>
              </c:pt>
              <c:pt idx="14618">
                <c:v>-2E-3</c:v>
              </c:pt>
              <c:pt idx="14619">
                <c:v>-2E-3</c:v>
              </c:pt>
              <c:pt idx="14620">
                <c:v>-2E-3</c:v>
              </c:pt>
              <c:pt idx="14621">
                <c:v>-2E-3</c:v>
              </c:pt>
              <c:pt idx="14622">
                <c:v>-2E-3</c:v>
              </c:pt>
              <c:pt idx="14623">
                <c:v>-2E-3</c:v>
              </c:pt>
              <c:pt idx="14624">
                <c:v>-2E-3</c:v>
              </c:pt>
              <c:pt idx="14625">
                <c:v>-2E-3</c:v>
              </c:pt>
              <c:pt idx="14626">
                <c:v>-2E-3</c:v>
              </c:pt>
              <c:pt idx="14627">
                <c:v>-2E-3</c:v>
              </c:pt>
              <c:pt idx="14628">
                <c:v>-2E-3</c:v>
              </c:pt>
              <c:pt idx="14629">
                <c:v>-2E-3</c:v>
              </c:pt>
              <c:pt idx="14630">
                <c:v>-2E-3</c:v>
              </c:pt>
              <c:pt idx="14631">
                <c:v>-2E-3</c:v>
              </c:pt>
              <c:pt idx="14632">
                <c:v>-2E-3</c:v>
              </c:pt>
              <c:pt idx="14633">
                <c:v>-2E-3</c:v>
              </c:pt>
              <c:pt idx="14634">
                <c:v>-2E-3</c:v>
              </c:pt>
              <c:pt idx="14635">
                <c:v>-2E-3</c:v>
              </c:pt>
              <c:pt idx="14636">
                <c:v>-2E-3</c:v>
              </c:pt>
              <c:pt idx="14637">
                <c:v>-2E-3</c:v>
              </c:pt>
              <c:pt idx="14638">
                <c:v>-2E-3</c:v>
              </c:pt>
              <c:pt idx="14639">
                <c:v>-2E-3</c:v>
              </c:pt>
              <c:pt idx="14640">
                <c:v>-2E-3</c:v>
              </c:pt>
              <c:pt idx="14641">
                <c:v>-2E-3</c:v>
              </c:pt>
              <c:pt idx="14642">
                <c:v>-2E-3</c:v>
              </c:pt>
              <c:pt idx="14643">
                <c:v>-2E-3</c:v>
              </c:pt>
              <c:pt idx="14644">
                <c:v>-2E-3</c:v>
              </c:pt>
              <c:pt idx="14645">
                <c:v>-2E-3</c:v>
              </c:pt>
              <c:pt idx="14646">
                <c:v>-2E-3</c:v>
              </c:pt>
              <c:pt idx="14647">
                <c:v>-2E-3</c:v>
              </c:pt>
              <c:pt idx="14648">
                <c:v>-2E-3</c:v>
              </c:pt>
              <c:pt idx="14649">
                <c:v>-2E-3</c:v>
              </c:pt>
              <c:pt idx="14650">
                <c:v>-2E-3</c:v>
              </c:pt>
              <c:pt idx="14651">
                <c:v>-2E-3</c:v>
              </c:pt>
              <c:pt idx="14652">
                <c:v>-2E-3</c:v>
              </c:pt>
              <c:pt idx="14653">
                <c:v>-2E-3</c:v>
              </c:pt>
              <c:pt idx="14654">
                <c:v>-2E-3</c:v>
              </c:pt>
              <c:pt idx="14655">
                <c:v>-2E-3</c:v>
              </c:pt>
              <c:pt idx="14656">
                <c:v>-2E-3</c:v>
              </c:pt>
              <c:pt idx="14657">
                <c:v>-2E-3</c:v>
              </c:pt>
              <c:pt idx="14658">
                <c:v>-2E-3</c:v>
              </c:pt>
              <c:pt idx="14659">
                <c:v>-2E-3</c:v>
              </c:pt>
              <c:pt idx="14660">
                <c:v>-2E-3</c:v>
              </c:pt>
              <c:pt idx="14661">
                <c:v>-2E-3</c:v>
              </c:pt>
              <c:pt idx="14662">
                <c:v>-2E-3</c:v>
              </c:pt>
              <c:pt idx="14663">
                <c:v>-2E-3</c:v>
              </c:pt>
              <c:pt idx="14664">
                <c:v>-2E-3</c:v>
              </c:pt>
              <c:pt idx="14665">
                <c:v>-2E-3</c:v>
              </c:pt>
              <c:pt idx="14666">
                <c:v>-2E-3</c:v>
              </c:pt>
              <c:pt idx="14667">
                <c:v>-2E-3</c:v>
              </c:pt>
              <c:pt idx="14668">
                <c:v>-2E-3</c:v>
              </c:pt>
              <c:pt idx="14669">
                <c:v>-2E-3</c:v>
              </c:pt>
              <c:pt idx="14670">
                <c:v>-2E-3</c:v>
              </c:pt>
              <c:pt idx="14671">
                <c:v>-2E-3</c:v>
              </c:pt>
              <c:pt idx="14672">
                <c:v>-2E-3</c:v>
              </c:pt>
              <c:pt idx="14673">
                <c:v>-2E-3</c:v>
              </c:pt>
              <c:pt idx="14674">
                <c:v>-2E-3</c:v>
              </c:pt>
              <c:pt idx="14675">
                <c:v>-2E-3</c:v>
              </c:pt>
              <c:pt idx="14676">
                <c:v>-2E-3</c:v>
              </c:pt>
              <c:pt idx="14677">
                <c:v>-2E-3</c:v>
              </c:pt>
              <c:pt idx="14678">
                <c:v>-2E-3</c:v>
              </c:pt>
              <c:pt idx="14679">
                <c:v>-2E-3</c:v>
              </c:pt>
              <c:pt idx="14680">
                <c:v>-2E-3</c:v>
              </c:pt>
              <c:pt idx="14681">
                <c:v>-2E-3</c:v>
              </c:pt>
              <c:pt idx="14682">
                <c:v>-2E-3</c:v>
              </c:pt>
              <c:pt idx="14683">
                <c:v>-2E-3</c:v>
              </c:pt>
              <c:pt idx="14684">
                <c:v>-2E-3</c:v>
              </c:pt>
              <c:pt idx="14685">
                <c:v>-2E-3</c:v>
              </c:pt>
              <c:pt idx="14686">
                <c:v>-2E-3</c:v>
              </c:pt>
              <c:pt idx="14687">
                <c:v>-2E-3</c:v>
              </c:pt>
              <c:pt idx="14688">
                <c:v>-2E-3</c:v>
              </c:pt>
              <c:pt idx="14689">
                <c:v>-2E-3</c:v>
              </c:pt>
              <c:pt idx="14690">
                <c:v>-2E-3</c:v>
              </c:pt>
              <c:pt idx="14691">
                <c:v>-2E-3</c:v>
              </c:pt>
              <c:pt idx="14692">
                <c:v>-2E-3</c:v>
              </c:pt>
              <c:pt idx="14693">
                <c:v>-2E-3</c:v>
              </c:pt>
              <c:pt idx="14694">
                <c:v>-2E-3</c:v>
              </c:pt>
              <c:pt idx="14695">
                <c:v>-2E-3</c:v>
              </c:pt>
              <c:pt idx="14696">
                <c:v>-2E-3</c:v>
              </c:pt>
              <c:pt idx="14697">
                <c:v>-2E-3</c:v>
              </c:pt>
              <c:pt idx="14698">
                <c:v>-2E-3</c:v>
              </c:pt>
              <c:pt idx="14699">
                <c:v>-2E-3</c:v>
              </c:pt>
              <c:pt idx="14700">
                <c:v>-2E-3</c:v>
              </c:pt>
              <c:pt idx="14701">
                <c:v>-2E-3</c:v>
              </c:pt>
              <c:pt idx="14702">
                <c:v>-2E-3</c:v>
              </c:pt>
              <c:pt idx="14703">
                <c:v>-2E-3</c:v>
              </c:pt>
              <c:pt idx="14704">
                <c:v>-2E-3</c:v>
              </c:pt>
              <c:pt idx="14705">
                <c:v>-2E-3</c:v>
              </c:pt>
              <c:pt idx="14706">
                <c:v>-2E-3</c:v>
              </c:pt>
              <c:pt idx="14707">
                <c:v>-2E-3</c:v>
              </c:pt>
              <c:pt idx="14708">
                <c:v>-2E-3</c:v>
              </c:pt>
              <c:pt idx="14709">
                <c:v>-2E-3</c:v>
              </c:pt>
              <c:pt idx="14710">
                <c:v>-2E-3</c:v>
              </c:pt>
              <c:pt idx="14711">
                <c:v>-2E-3</c:v>
              </c:pt>
              <c:pt idx="14712">
                <c:v>-2E-3</c:v>
              </c:pt>
              <c:pt idx="14713">
                <c:v>-2E-3</c:v>
              </c:pt>
              <c:pt idx="14714">
                <c:v>-2E-3</c:v>
              </c:pt>
              <c:pt idx="14715">
                <c:v>-2E-3</c:v>
              </c:pt>
              <c:pt idx="14716">
                <c:v>-2E-3</c:v>
              </c:pt>
              <c:pt idx="14717">
                <c:v>-2E-3</c:v>
              </c:pt>
              <c:pt idx="14718">
                <c:v>-2E-3</c:v>
              </c:pt>
              <c:pt idx="14719">
                <c:v>-2E-3</c:v>
              </c:pt>
              <c:pt idx="14720">
                <c:v>-2E-3</c:v>
              </c:pt>
              <c:pt idx="14721">
                <c:v>-2E-3</c:v>
              </c:pt>
              <c:pt idx="14722">
                <c:v>-2E-3</c:v>
              </c:pt>
              <c:pt idx="14723">
                <c:v>-2E-3</c:v>
              </c:pt>
              <c:pt idx="14724">
                <c:v>-2E-3</c:v>
              </c:pt>
              <c:pt idx="14725">
                <c:v>-2E-3</c:v>
              </c:pt>
              <c:pt idx="14726">
                <c:v>-2E-3</c:v>
              </c:pt>
              <c:pt idx="14727">
                <c:v>-2E-3</c:v>
              </c:pt>
              <c:pt idx="14728">
                <c:v>-2E-3</c:v>
              </c:pt>
              <c:pt idx="14729">
                <c:v>-2E-3</c:v>
              </c:pt>
              <c:pt idx="14730">
                <c:v>-2E-3</c:v>
              </c:pt>
              <c:pt idx="14731">
                <c:v>-2E-3</c:v>
              </c:pt>
              <c:pt idx="14732">
                <c:v>-2E-3</c:v>
              </c:pt>
              <c:pt idx="14733">
                <c:v>-2E-3</c:v>
              </c:pt>
              <c:pt idx="14734">
                <c:v>-2E-3</c:v>
              </c:pt>
              <c:pt idx="14735">
                <c:v>-2E-3</c:v>
              </c:pt>
              <c:pt idx="14736">
                <c:v>-2E-3</c:v>
              </c:pt>
              <c:pt idx="14737">
                <c:v>-2E-3</c:v>
              </c:pt>
              <c:pt idx="14738">
                <c:v>-2E-3</c:v>
              </c:pt>
              <c:pt idx="14739">
                <c:v>-2E-3</c:v>
              </c:pt>
              <c:pt idx="14740">
                <c:v>-2E-3</c:v>
              </c:pt>
              <c:pt idx="14741">
                <c:v>-2E-3</c:v>
              </c:pt>
              <c:pt idx="14742">
                <c:v>-2E-3</c:v>
              </c:pt>
              <c:pt idx="14743">
                <c:v>-2E-3</c:v>
              </c:pt>
              <c:pt idx="14744">
                <c:v>-2E-3</c:v>
              </c:pt>
              <c:pt idx="14745">
                <c:v>-2E-3</c:v>
              </c:pt>
              <c:pt idx="14746">
                <c:v>-2E-3</c:v>
              </c:pt>
              <c:pt idx="14747">
                <c:v>-2E-3</c:v>
              </c:pt>
              <c:pt idx="14748">
                <c:v>-2E-3</c:v>
              </c:pt>
              <c:pt idx="14749">
                <c:v>-2E-3</c:v>
              </c:pt>
              <c:pt idx="14750">
                <c:v>-2E-3</c:v>
              </c:pt>
              <c:pt idx="14751">
                <c:v>-2E-3</c:v>
              </c:pt>
              <c:pt idx="14752">
                <c:v>-2E-3</c:v>
              </c:pt>
              <c:pt idx="14753">
                <c:v>-2E-3</c:v>
              </c:pt>
              <c:pt idx="14754">
                <c:v>-2E-3</c:v>
              </c:pt>
              <c:pt idx="14755">
                <c:v>-2E-3</c:v>
              </c:pt>
              <c:pt idx="14756">
                <c:v>-2E-3</c:v>
              </c:pt>
              <c:pt idx="14757">
                <c:v>-2E-3</c:v>
              </c:pt>
              <c:pt idx="14758">
                <c:v>-2E-3</c:v>
              </c:pt>
              <c:pt idx="14759">
                <c:v>-2E-3</c:v>
              </c:pt>
              <c:pt idx="14760">
                <c:v>-2E-3</c:v>
              </c:pt>
              <c:pt idx="14761">
                <c:v>-2E-3</c:v>
              </c:pt>
              <c:pt idx="14762">
                <c:v>-2E-3</c:v>
              </c:pt>
              <c:pt idx="14763">
                <c:v>-2E-3</c:v>
              </c:pt>
              <c:pt idx="14764">
                <c:v>-2E-3</c:v>
              </c:pt>
              <c:pt idx="14765">
                <c:v>-2E-3</c:v>
              </c:pt>
              <c:pt idx="14766">
                <c:v>-2E-3</c:v>
              </c:pt>
              <c:pt idx="14767">
                <c:v>-2E-3</c:v>
              </c:pt>
              <c:pt idx="14768">
                <c:v>-2E-3</c:v>
              </c:pt>
              <c:pt idx="14769">
                <c:v>-2E-3</c:v>
              </c:pt>
              <c:pt idx="14770">
                <c:v>-2E-3</c:v>
              </c:pt>
              <c:pt idx="14771">
                <c:v>-2E-3</c:v>
              </c:pt>
              <c:pt idx="14772">
                <c:v>-2E-3</c:v>
              </c:pt>
              <c:pt idx="14773">
                <c:v>-2E-3</c:v>
              </c:pt>
              <c:pt idx="14774">
                <c:v>-2E-3</c:v>
              </c:pt>
              <c:pt idx="14775">
                <c:v>-2E-3</c:v>
              </c:pt>
              <c:pt idx="14776">
                <c:v>-2E-3</c:v>
              </c:pt>
              <c:pt idx="14777">
                <c:v>-2E-3</c:v>
              </c:pt>
              <c:pt idx="14778">
                <c:v>-2E-3</c:v>
              </c:pt>
              <c:pt idx="14779">
                <c:v>-2E-3</c:v>
              </c:pt>
              <c:pt idx="14780">
                <c:v>-2E-3</c:v>
              </c:pt>
              <c:pt idx="14781">
                <c:v>-2E-3</c:v>
              </c:pt>
              <c:pt idx="14782">
                <c:v>-2E-3</c:v>
              </c:pt>
              <c:pt idx="14783">
                <c:v>-2E-3</c:v>
              </c:pt>
              <c:pt idx="14784">
                <c:v>-2E-3</c:v>
              </c:pt>
              <c:pt idx="14785">
                <c:v>-2E-3</c:v>
              </c:pt>
              <c:pt idx="14786">
                <c:v>-2E-3</c:v>
              </c:pt>
              <c:pt idx="14787">
                <c:v>-2E-3</c:v>
              </c:pt>
              <c:pt idx="14788">
                <c:v>-2E-3</c:v>
              </c:pt>
              <c:pt idx="14789">
                <c:v>-2E-3</c:v>
              </c:pt>
              <c:pt idx="14790">
                <c:v>-2E-3</c:v>
              </c:pt>
              <c:pt idx="14791">
                <c:v>-2E-3</c:v>
              </c:pt>
              <c:pt idx="14792">
                <c:v>-2E-3</c:v>
              </c:pt>
              <c:pt idx="14793">
                <c:v>-2E-3</c:v>
              </c:pt>
              <c:pt idx="14794">
                <c:v>-2E-3</c:v>
              </c:pt>
              <c:pt idx="14795">
                <c:v>-2E-3</c:v>
              </c:pt>
              <c:pt idx="14796">
                <c:v>-2E-3</c:v>
              </c:pt>
              <c:pt idx="14797">
                <c:v>-2E-3</c:v>
              </c:pt>
              <c:pt idx="14798">
                <c:v>-2E-3</c:v>
              </c:pt>
              <c:pt idx="14799">
                <c:v>-2E-3</c:v>
              </c:pt>
              <c:pt idx="14800">
                <c:v>-2E-3</c:v>
              </c:pt>
              <c:pt idx="14801">
                <c:v>-2E-3</c:v>
              </c:pt>
              <c:pt idx="14802">
                <c:v>-2E-3</c:v>
              </c:pt>
              <c:pt idx="14803">
                <c:v>-2E-3</c:v>
              </c:pt>
              <c:pt idx="14804">
                <c:v>-2E-3</c:v>
              </c:pt>
              <c:pt idx="14805">
                <c:v>-2E-3</c:v>
              </c:pt>
              <c:pt idx="14806">
                <c:v>-2E-3</c:v>
              </c:pt>
              <c:pt idx="14807">
                <c:v>-2E-3</c:v>
              </c:pt>
              <c:pt idx="14808">
                <c:v>-2E-3</c:v>
              </c:pt>
              <c:pt idx="14809">
                <c:v>-2E-3</c:v>
              </c:pt>
              <c:pt idx="14810">
                <c:v>-2E-3</c:v>
              </c:pt>
              <c:pt idx="14811">
                <c:v>-2E-3</c:v>
              </c:pt>
              <c:pt idx="14812">
                <c:v>-2E-3</c:v>
              </c:pt>
              <c:pt idx="14813">
                <c:v>-2E-3</c:v>
              </c:pt>
              <c:pt idx="14814">
                <c:v>-2E-3</c:v>
              </c:pt>
              <c:pt idx="14815">
                <c:v>-2E-3</c:v>
              </c:pt>
              <c:pt idx="14816">
                <c:v>-2E-3</c:v>
              </c:pt>
              <c:pt idx="14817">
                <c:v>-2E-3</c:v>
              </c:pt>
              <c:pt idx="14818">
                <c:v>-2E-3</c:v>
              </c:pt>
              <c:pt idx="14819">
                <c:v>-2E-3</c:v>
              </c:pt>
              <c:pt idx="14820">
                <c:v>-2E-3</c:v>
              </c:pt>
              <c:pt idx="14821">
                <c:v>-2E-3</c:v>
              </c:pt>
              <c:pt idx="14822">
                <c:v>-2E-3</c:v>
              </c:pt>
              <c:pt idx="14823">
                <c:v>-2E-3</c:v>
              </c:pt>
              <c:pt idx="14824">
                <c:v>-2E-3</c:v>
              </c:pt>
              <c:pt idx="14825">
                <c:v>-2E-3</c:v>
              </c:pt>
              <c:pt idx="14826">
                <c:v>-2E-3</c:v>
              </c:pt>
              <c:pt idx="14827">
                <c:v>-2E-3</c:v>
              </c:pt>
              <c:pt idx="14828">
                <c:v>-2E-3</c:v>
              </c:pt>
              <c:pt idx="14829">
                <c:v>-2E-3</c:v>
              </c:pt>
              <c:pt idx="14830">
                <c:v>-2E-3</c:v>
              </c:pt>
              <c:pt idx="14831">
                <c:v>-2E-3</c:v>
              </c:pt>
              <c:pt idx="14832">
                <c:v>-2E-3</c:v>
              </c:pt>
              <c:pt idx="14833">
                <c:v>-2E-3</c:v>
              </c:pt>
              <c:pt idx="14834">
                <c:v>-2E-3</c:v>
              </c:pt>
              <c:pt idx="14835">
                <c:v>-2E-3</c:v>
              </c:pt>
              <c:pt idx="14836">
                <c:v>-2E-3</c:v>
              </c:pt>
              <c:pt idx="14837">
                <c:v>-2E-3</c:v>
              </c:pt>
              <c:pt idx="14838">
                <c:v>-2E-3</c:v>
              </c:pt>
              <c:pt idx="14839">
                <c:v>-2E-3</c:v>
              </c:pt>
              <c:pt idx="14840">
                <c:v>-2E-3</c:v>
              </c:pt>
              <c:pt idx="14841">
                <c:v>-2E-3</c:v>
              </c:pt>
              <c:pt idx="14842">
                <c:v>-2E-3</c:v>
              </c:pt>
              <c:pt idx="14843">
                <c:v>-2E-3</c:v>
              </c:pt>
              <c:pt idx="14844">
                <c:v>-2E-3</c:v>
              </c:pt>
              <c:pt idx="14845">
                <c:v>-2E-3</c:v>
              </c:pt>
              <c:pt idx="14846">
                <c:v>-2E-3</c:v>
              </c:pt>
              <c:pt idx="14847">
                <c:v>-2E-3</c:v>
              </c:pt>
              <c:pt idx="14848">
                <c:v>-2E-3</c:v>
              </c:pt>
              <c:pt idx="14849">
                <c:v>-2E-3</c:v>
              </c:pt>
              <c:pt idx="14850">
                <c:v>-2E-3</c:v>
              </c:pt>
              <c:pt idx="14851">
                <c:v>-2E-3</c:v>
              </c:pt>
              <c:pt idx="14852">
                <c:v>-2E-3</c:v>
              </c:pt>
              <c:pt idx="14853">
                <c:v>-2E-3</c:v>
              </c:pt>
              <c:pt idx="14854">
                <c:v>-2E-3</c:v>
              </c:pt>
              <c:pt idx="14855">
                <c:v>-2E-3</c:v>
              </c:pt>
              <c:pt idx="14856">
                <c:v>-2E-3</c:v>
              </c:pt>
              <c:pt idx="14857">
                <c:v>-2E-3</c:v>
              </c:pt>
              <c:pt idx="14858">
                <c:v>-2E-3</c:v>
              </c:pt>
              <c:pt idx="14859">
                <c:v>-2E-3</c:v>
              </c:pt>
              <c:pt idx="14860">
                <c:v>-2E-3</c:v>
              </c:pt>
              <c:pt idx="14861">
                <c:v>-2E-3</c:v>
              </c:pt>
              <c:pt idx="14862">
                <c:v>-2E-3</c:v>
              </c:pt>
              <c:pt idx="14863">
                <c:v>-2E-3</c:v>
              </c:pt>
              <c:pt idx="14864">
                <c:v>-2E-3</c:v>
              </c:pt>
              <c:pt idx="14865">
                <c:v>-2E-3</c:v>
              </c:pt>
              <c:pt idx="14866">
                <c:v>-2E-3</c:v>
              </c:pt>
              <c:pt idx="14867">
                <c:v>-2E-3</c:v>
              </c:pt>
              <c:pt idx="14868">
                <c:v>-2E-3</c:v>
              </c:pt>
              <c:pt idx="14869">
                <c:v>-2E-3</c:v>
              </c:pt>
              <c:pt idx="14870">
                <c:v>-2E-3</c:v>
              </c:pt>
              <c:pt idx="14871">
                <c:v>-2E-3</c:v>
              </c:pt>
              <c:pt idx="14872">
                <c:v>-2E-3</c:v>
              </c:pt>
              <c:pt idx="14873">
                <c:v>-2E-3</c:v>
              </c:pt>
              <c:pt idx="14874">
                <c:v>-2E-3</c:v>
              </c:pt>
              <c:pt idx="14875">
                <c:v>-2E-3</c:v>
              </c:pt>
              <c:pt idx="14876">
                <c:v>-2E-3</c:v>
              </c:pt>
              <c:pt idx="14877">
                <c:v>-2E-3</c:v>
              </c:pt>
              <c:pt idx="14878">
                <c:v>-2E-3</c:v>
              </c:pt>
              <c:pt idx="14879">
                <c:v>-2E-3</c:v>
              </c:pt>
              <c:pt idx="14880">
                <c:v>-2E-3</c:v>
              </c:pt>
              <c:pt idx="14881">
                <c:v>-2E-3</c:v>
              </c:pt>
              <c:pt idx="14882">
                <c:v>-2E-3</c:v>
              </c:pt>
              <c:pt idx="14883">
                <c:v>-2E-3</c:v>
              </c:pt>
              <c:pt idx="14884">
                <c:v>-2E-3</c:v>
              </c:pt>
              <c:pt idx="14885">
                <c:v>-2E-3</c:v>
              </c:pt>
              <c:pt idx="14886">
                <c:v>-2E-3</c:v>
              </c:pt>
              <c:pt idx="14887">
                <c:v>-2E-3</c:v>
              </c:pt>
              <c:pt idx="14888">
                <c:v>-2E-3</c:v>
              </c:pt>
              <c:pt idx="14889">
                <c:v>-2E-3</c:v>
              </c:pt>
              <c:pt idx="14890">
                <c:v>-2E-3</c:v>
              </c:pt>
              <c:pt idx="14891">
                <c:v>-2E-3</c:v>
              </c:pt>
              <c:pt idx="14892">
                <c:v>-2E-3</c:v>
              </c:pt>
              <c:pt idx="14893">
                <c:v>-2E-3</c:v>
              </c:pt>
              <c:pt idx="14894">
                <c:v>-2E-3</c:v>
              </c:pt>
              <c:pt idx="14895">
                <c:v>-2E-3</c:v>
              </c:pt>
              <c:pt idx="14896">
                <c:v>-2E-3</c:v>
              </c:pt>
              <c:pt idx="14897">
                <c:v>-2E-3</c:v>
              </c:pt>
              <c:pt idx="14898">
                <c:v>-2E-3</c:v>
              </c:pt>
              <c:pt idx="14899">
                <c:v>-2E-3</c:v>
              </c:pt>
              <c:pt idx="14900">
                <c:v>-2E-3</c:v>
              </c:pt>
              <c:pt idx="14901">
                <c:v>-2E-3</c:v>
              </c:pt>
              <c:pt idx="14902">
                <c:v>-2E-3</c:v>
              </c:pt>
              <c:pt idx="14903">
                <c:v>-2E-3</c:v>
              </c:pt>
              <c:pt idx="14904">
                <c:v>-2E-3</c:v>
              </c:pt>
              <c:pt idx="14905">
                <c:v>-2E-3</c:v>
              </c:pt>
              <c:pt idx="14906">
                <c:v>-2E-3</c:v>
              </c:pt>
              <c:pt idx="14907">
                <c:v>-2E-3</c:v>
              </c:pt>
              <c:pt idx="14908">
                <c:v>-2E-3</c:v>
              </c:pt>
              <c:pt idx="14909">
                <c:v>-2E-3</c:v>
              </c:pt>
              <c:pt idx="14910">
                <c:v>-2E-3</c:v>
              </c:pt>
              <c:pt idx="14911">
                <c:v>-2E-3</c:v>
              </c:pt>
              <c:pt idx="14912">
                <c:v>-2E-3</c:v>
              </c:pt>
              <c:pt idx="14913">
                <c:v>-2E-3</c:v>
              </c:pt>
              <c:pt idx="14914">
                <c:v>-2E-3</c:v>
              </c:pt>
              <c:pt idx="14915">
                <c:v>-2E-3</c:v>
              </c:pt>
              <c:pt idx="14916">
                <c:v>-2E-3</c:v>
              </c:pt>
              <c:pt idx="14917">
                <c:v>-2E-3</c:v>
              </c:pt>
              <c:pt idx="14918">
                <c:v>-2E-3</c:v>
              </c:pt>
              <c:pt idx="14919">
                <c:v>-2E-3</c:v>
              </c:pt>
              <c:pt idx="14920">
                <c:v>-2E-3</c:v>
              </c:pt>
              <c:pt idx="14921">
                <c:v>-2E-3</c:v>
              </c:pt>
              <c:pt idx="14922">
                <c:v>-2E-3</c:v>
              </c:pt>
              <c:pt idx="14923">
                <c:v>-2E-3</c:v>
              </c:pt>
              <c:pt idx="14924">
                <c:v>-2E-3</c:v>
              </c:pt>
              <c:pt idx="14925">
                <c:v>-2E-3</c:v>
              </c:pt>
              <c:pt idx="14926">
                <c:v>-2E-3</c:v>
              </c:pt>
              <c:pt idx="14927">
                <c:v>-2E-3</c:v>
              </c:pt>
              <c:pt idx="14928">
                <c:v>-2E-3</c:v>
              </c:pt>
              <c:pt idx="14929">
                <c:v>-2E-3</c:v>
              </c:pt>
              <c:pt idx="14930">
                <c:v>-2E-3</c:v>
              </c:pt>
              <c:pt idx="14931">
                <c:v>-2E-3</c:v>
              </c:pt>
              <c:pt idx="14932">
                <c:v>-2E-3</c:v>
              </c:pt>
              <c:pt idx="14933">
                <c:v>-2E-3</c:v>
              </c:pt>
              <c:pt idx="14934">
                <c:v>-2E-3</c:v>
              </c:pt>
              <c:pt idx="14935">
                <c:v>-2E-3</c:v>
              </c:pt>
              <c:pt idx="14936">
                <c:v>-2E-3</c:v>
              </c:pt>
              <c:pt idx="14937">
                <c:v>-2E-3</c:v>
              </c:pt>
              <c:pt idx="14938">
                <c:v>-2E-3</c:v>
              </c:pt>
              <c:pt idx="14939">
                <c:v>-2E-3</c:v>
              </c:pt>
              <c:pt idx="14940">
                <c:v>-2E-3</c:v>
              </c:pt>
              <c:pt idx="14941">
                <c:v>-2E-3</c:v>
              </c:pt>
              <c:pt idx="14942">
                <c:v>-2E-3</c:v>
              </c:pt>
              <c:pt idx="14943">
                <c:v>-2E-3</c:v>
              </c:pt>
              <c:pt idx="14944">
                <c:v>-2E-3</c:v>
              </c:pt>
              <c:pt idx="14945">
                <c:v>-2E-3</c:v>
              </c:pt>
              <c:pt idx="14946">
                <c:v>-2E-3</c:v>
              </c:pt>
              <c:pt idx="14947">
                <c:v>-2E-3</c:v>
              </c:pt>
              <c:pt idx="14948">
                <c:v>-2E-3</c:v>
              </c:pt>
              <c:pt idx="14949">
                <c:v>-2E-3</c:v>
              </c:pt>
              <c:pt idx="14950">
                <c:v>-2E-3</c:v>
              </c:pt>
              <c:pt idx="14951">
                <c:v>-2E-3</c:v>
              </c:pt>
              <c:pt idx="14952">
                <c:v>-2E-3</c:v>
              </c:pt>
              <c:pt idx="14953">
                <c:v>-2E-3</c:v>
              </c:pt>
              <c:pt idx="14954">
                <c:v>-2E-3</c:v>
              </c:pt>
              <c:pt idx="14955">
                <c:v>-2E-3</c:v>
              </c:pt>
              <c:pt idx="14956">
                <c:v>-2E-3</c:v>
              </c:pt>
              <c:pt idx="14957">
                <c:v>-2E-3</c:v>
              </c:pt>
              <c:pt idx="14958">
                <c:v>-2E-3</c:v>
              </c:pt>
              <c:pt idx="14959">
                <c:v>-2E-3</c:v>
              </c:pt>
              <c:pt idx="14960">
                <c:v>-2E-3</c:v>
              </c:pt>
              <c:pt idx="14961">
                <c:v>-2E-3</c:v>
              </c:pt>
              <c:pt idx="14962">
                <c:v>-2E-3</c:v>
              </c:pt>
              <c:pt idx="14963">
                <c:v>-2E-3</c:v>
              </c:pt>
              <c:pt idx="14964">
                <c:v>-2E-3</c:v>
              </c:pt>
              <c:pt idx="14965">
                <c:v>-2E-3</c:v>
              </c:pt>
              <c:pt idx="14966">
                <c:v>-2E-3</c:v>
              </c:pt>
              <c:pt idx="14967">
                <c:v>-2E-3</c:v>
              </c:pt>
              <c:pt idx="14968">
                <c:v>-2E-3</c:v>
              </c:pt>
              <c:pt idx="14969">
                <c:v>-2E-3</c:v>
              </c:pt>
              <c:pt idx="14970">
                <c:v>-2E-3</c:v>
              </c:pt>
              <c:pt idx="14971">
                <c:v>-2E-3</c:v>
              </c:pt>
              <c:pt idx="14972">
                <c:v>-2E-3</c:v>
              </c:pt>
              <c:pt idx="14973">
                <c:v>-2E-3</c:v>
              </c:pt>
              <c:pt idx="14974">
                <c:v>-2E-3</c:v>
              </c:pt>
              <c:pt idx="14975">
                <c:v>-2E-3</c:v>
              </c:pt>
              <c:pt idx="14976">
                <c:v>-2E-3</c:v>
              </c:pt>
              <c:pt idx="14977">
                <c:v>-2E-3</c:v>
              </c:pt>
              <c:pt idx="14978">
                <c:v>-2E-3</c:v>
              </c:pt>
              <c:pt idx="14979">
                <c:v>-2E-3</c:v>
              </c:pt>
              <c:pt idx="14980">
                <c:v>-2E-3</c:v>
              </c:pt>
              <c:pt idx="14981">
                <c:v>-2E-3</c:v>
              </c:pt>
              <c:pt idx="14982">
                <c:v>-2E-3</c:v>
              </c:pt>
              <c:pt idx="14983">
                <c:v>-2E-3</c:v>
              </c:pt>
              <c:pt idx="14984">
                <c:v>-2E-3</c:v>
              </c:pt>
              <c:pt idx="14985">
                <c:v>-2E-3</c:v>
              </c:pt>
              <c:pt idx="14986">
                <c:v>-2E-3</c:v>
              </c:pt>
              <c:pt idx="14987">
                <c:v>-2E-3</c:v>
              </c:pt>
              <c:pt idx="14988">
                <c:v>-2E-3</c:v>
              </c:pt>
              <c:pt idx="14989">
                <c:v>-2E-3</c:v>
              </c:pt>
              <c:pt idx="14990">
                <c:v>-2E-3</c:v>
              </c:pt>
              <c:pt idx="14991">
                <c:v>-2E-3</c:v>
              </c:pt>
              <c:pt idx="14992">
                <c:v>-2E-3</c:v>
              </c:pt>
              <c:pt idx="14993">
                <c:v>-2E-3</c:v>
              </c:pt>
              <c:pt idx="14994">
                <c:v>-2E-3</c:v>
              </c:pt>
              <c:pt idx="14995">
                <c:v>-2E-3</c:v>
              </c:pt>
              <c:pt idx="14996">
                <c:v>-2E-3</c:v>
              </c:pt>
              <c:pt idx="14997">
                <c:v>-2E-3</c:v>
              </c:pt>
              <c:pt idx="14998">
                <c:v>-2E-3</c:v>
              </c:pt>
              <c:pt idx="14999">
                <c:v>-2E-3</c:v>
              </c:pt>
              <c:pt idx="15000">
                <c:v>-2E-3</c:v>
              </c:pt>
              <c:pt idx="15001">
                <c:v>-2E-3</c:v>
              </c:pt>
              <c:pt idx="15002">
                <c:v>-2E-3</c:v>
              </c:pt>
              <c:pt idx="15003">
                <c:v>-2E-3</c:v>
              </c:pt>
              <c:pt idx="15004">
                <c:v>-2E-3</c:v>
              </c:pt>
              <c:pt idx="15005">
                <c:v>-2E-3</c:v>
              </c:pt>
              <c:pt idx="15006">
                <c:v>-2E-3</c:v>
              </c:pt>
              <c:pt idx="15007">
                <c:v>-2E-3</c:v>
              </c:pt>
              <c:pt idx="15008">
                <c:v>-2E-3</c:v>
              </c:pt>
              <c:pt idx="15009">
                <c:v>-2E-3</c:v>
              </c:pt>
              <c:pt idx="15010">
                <c:v>-2E-3</c:v>
              </c:pt>
              <c:pt idx="15011">
                <c:v>-2E-3</c:v>
              </c:pt>
              <c:pt idx="15012">
                <c:v>-2E-3</c:v>
              </c:pt>
              <c:pt idx="15013">
                <c:v>-2E-3</c:v>
              </c:pt>
              <c:pt idx="15014">
                <c:v>-2E-3</c:v>
              </c:pt>
              <c:pt idx="15015">
                <c:v>-2E-3</c:v>
              </c:pt>
              <c:pt idx="15016">
                <c:v>-2E-3</c:v>
              </c:pt>
              <c:pt idx="15017">
                <c:v>-2E-3</c:v>
              </c:pt>
              <c:pt idx="15018">
                <c:v>-2E-3</c:v>
              </c:pt>
              <c:pt idx="15019">
                <c:v>-2E-3</c:v>
              </c:pt>
              <c:pt idx="15020">
                <c:v>-2E-3</c:v>
              </c:pt>
              <c:pt idx="15021">
                <c:v>-2E-3</c:v>
              </c:pt>
              <c:pt idx="15022">
                <c:v>-2E-3</c:v>
              </c:pt>
              <c:pt idx="15023">
                <c:v>-2E-3</c:v>
              </c:pt>
              <c:pt idx="15024">
                <c:v>-2E-3</c:v>
              </c:pt>
              <c:pt idx="15025">
                <c:v>-2E-3</c:v>
              </c:pt>
              <c:pt idx="15026">
                <c:v>-2E-3</c:v>
              </c:pt>
              <c:pt idx="15027">
                <c:v>-2E-3</c:v>
              </c:pt>
              <c:pt idx="15028">
                <c:v>-2E-3</c:v>
              </c:pt>
              <c:pt idx="15029">
                <c:v>-2E-3</c:v>
              </c:pt>
              <c:pt idx="15030">
                <c:v>-2E-3</c:v>
              </c:pt>
              <c:pt idx="15031">
                <c:v>-2E-3</c:v>
              </c:pt>
              <c:pt idx="15032">
                <c:v>-2E-3</c:v>
              </c:pt>
              <c:pt idx="15033">
                <c:v>-2E-3</c:v>
              </c:pt>
              <c:pt idx="15034">
                <c:v>-2E-3</c:v>
              </c:pt>
              <c:pt idx="15035">
                <c:v>-2E-3</c:v>
              </c:pt>
              <c:pt idx="15036">
                <c:v>-2E-3</c:v>
              </c:pt>
              <c:pt idx="15037">
                <c:v>-2E-3</c:v>
              </c:pt>
              <c:pt idx="15038">
                <c:v>-2E-3</c:v>
              </c:pt>
              <c:pt idx="15039">
                <c:v>-2E-3</c:v>
              </c:pt>
              <c:pt idx="15040">
                <c:v>-2E-3</c:v>
              </c:pt>
              <c:pt idx="15041">
                <c:v>-2E-3</c:v>
              </c:pt>
              <c:pt idx="15042">
                <c:v>-2E-3</c:v>
              </c:pt>
              <c:pt idx="15043">
                <c:v>-2E-3</c:v>
              </c:pt>
              <c:pt idx="15044">
                <c:v>-2E-3</c:v>
              </c:pt>
              <c:pt idx="15045">
                <c:v>-2E-3</c:v>
              </c:pt>
              <c:pt idx="15046">
                <c:v>-2E-3</c:v>
              </c:pt>
              <c:pt idx="15047">
                <c:v>-2E-3</c:v>
              </c:pt>
              <c:pt idx="15048">
                <c:v>-2E-3</c:v>
              </c:pt>
              <c:pt idx="15049">
                <c:v>-2E-3</c:v>
              </c:pt>
              <c:pt idx="15050">
                <c:v>-2E-3</c:v>
              </c:pt>
              <c:pt idx="15051">
                <c:v>-2E-3</c:v>
              </c:pt>
              <c:pt idx="15052">
                <c:v>-2E-3</c:v>
              </c:pt>
              <c:pt idx="15053">
                <c:v>-2E-3</c:v>
              </c:pt>
              <c:pt idx="15054">
                <c:v>-2E-3</c:v>
              </c:pt>
              <c:pt idx="15055">
                <c:v>-2E-3</c:v>
              </c:pt>
              <c:pt idx="15056">
                <c:v>-2E-3</c:v>
              </c:pt>
              <c:pt idx="15057">
                <c:v>-2E-3</c:v>
              </c:pt>
              <c:pt idx="15058">
                <c:v>-2E-3</c:v>
              </c:pt>
              <c:pt idx="15059">
                <c:v>-2E-3</c:v>
              </c:pt>
              <c:pt idx="15060">
                <c:v>-2E-3</c:v>
              </c:pt>
              <c:pt idx="15061">
                <c:v>-2E-3</c:v>
              </c:pt>
              <c:pt idx="15062">
                <c:v>-2E-3</c:v>
              </c:pt>
              <c:pt idx="15063">
                <c:v>-2E-3</c:v>
              </c:pt>
              <c:pt idx="15064">
                <c:v>-2E-3</c:v>
              </c:pt>
              <c:pt idx="15065">
                <c:v>-2E-3</c:v>
              </c:pt>
              <c:pt idx="15066">
                <c:v>-2E-3</c:v>
              </c:pt>
              <c:pt idx="15067">
                <c:v>-2E-3</c:v>
              </c:pt>
              <c:pt idx="15068">
                <c:v>-2E-3</c:v>
              </c:pt>
              <c:pt idx="15069">
                <c:v>-2E-3</c:v>
              </c:pt>
              <c:pt idx="15070">
                <c:v>-2E-3</c:v>
              </c:pt>
              <c:pt idx="15071">
                <c:v>-2E-3</c:v>
              </c:pt>
              <c:pt idx="15072">
                <c:v>-2E-3</c:v>
              </c:pt>
              <c:pt idx="15073">
                <c:v>-2E-3</c:v>
              </c:pt>
              <c:pt idx="15074">
                <c:v>-2E-3</c:v>
              </c:pt>
              <c:pt idx="15075">
                <c:v>-2E-3</c:v>
              </c:pt>
              <c:pt idx="15076">
                <c:v>-2E-3</c:v>
              </c:pt>
              <c:pt idx="15077">
                <c:v>-2E-3</c:v>
              </c:pt>
              <c:pt idx="15078">
                <c:v>-2E-3</c:v>
              </c:pt>
              <c:pt idx="15079">
                <c:v>-2E-3</c:v>
              </c:pt>
              <c:pt idx="15080">
                <c:v>-2E-3</c:v>
              </c:pt>
              <c:pt idx="15081">
                <c:v>-2E-3</c:v>
              </c:pt>
              <c:pt idx="15082">
                <c:v>-2E-3</c:v>
              </c:pt>
              <c:pt idx="15083">
                <c:v>-2E-3</c:v>
              </c:pt>
              <c:pt idx="15084">
                <c:v>-2E-3</c:v>
              </c:pt>
              <c:pt idx="15085">
                <c:v>-2E-3</c:v>
              </c:pt>
              <c:pt idx="15086">
                <c:v>-2E-3</c:v>
              </c:pt>
              <c:pt idx="15087">
                <c:v>-2E-3</c:v>
              </c:pt>
              <c:pt idx="15088">
                <c:v>-2E-3</c:v>
              </c:pt>
              <c:pt idx="15089">
                <c:v>-2E-3</c:v>
              </c:pt>
              <c:pt idx="15090">
                <c:v>-2E-3</c:v>
              </c:pt>
              <c:pt idx="15091">
                <c:v>-2E-3</c:v>
              </c:pt>
              <c:pt idx="15092">
                <c:v>-2E-3</c:v>
              </c:pt>
              <c:pt idx="15093">
                <c:v>-2E-3</c:v>
              </c:pt>
              <c:pt idx="15094">
                <c:v>-2E-3</c:v>
              </c:pt>
              <c:pt idx="15095">
                <c:v>-2E-3</c:v>
              </c:pt>
              <c:pt idx="15096">
                <c:v>-2E-3</c:v>
              </c:pt>
              <c:pt idx="15097">
                <c:v>-2E-3</c:v>
              </c:pt>
              <c:pt idx="15098">
                <c:v>-2E-3</c:v>
              </c:pt>
              <c:pt idx="15099">
                <c:v>-2E-3</c:v>
              </c:pt>
              <c:pt idx="15100">
                <c:v>-2E-3</c:v>
              </c:pt>
              <c:pt idx="15101">
                <c:v>-2E-3</c:v>
              </c:pt>
              <c:pt idx="15102">
                <c:v>-2E-3</c:v>
              </c:pt>
              <c:pt idx="15103">
                <c:v>-2E-3</c:v>
              </c:pt>
              <c:pt idx="15104">
                <c:v>-2E-3</c:v>
              </c:pt>
              <c:pt idx="15105">
                <c:v>-2E-3</c:v>
              </c:pt>
              <c:pt idx="15106">
                <c:v>-2E-3</c:v>
              </c:pt>
              <c:pt idx="15107">
                <c:v>-2E-3</c:v>
              </c:pt>
              <c:pt idx="15108">
                <c:v>-2E-3</c:v>
              </c:pt>
              <c:pt idx="15109">
                <c:v>-2E-3</c:v>
              </c:pt>
              <c:pt idx="15110">
                <c:v>-2E-3</c:v>
              </c:pt>
              <c:pt idx="15111">
                <c:v>-2E-3</c:v>
              </c:pt>
              <c:pt idx="15112">
                <c:v>-2E-3</c:v>
              </c:pt>
              <c:pt idx="15113">
                <c:v>-2E-3</c:v>
              </c:pt>
              <c:pt idx="15114">
                <c:v>-2E-3</c:v>
              </c:pt>
              <c:pt idx="15115">
                <c:v>-2E-3</c:v>
              </c:pt>
              <c:pt idx="15116">
                <c:v>-2E-3</c:v>
              </c:pt>
              <c:pt idx="15117">
                <c:v>-2E-3</c:v>
              </c:pt>
              <c:pt idx="15118">
                <c:v>-2E-3</c:v>
              </c:pt>
              <c:pt idx="15119">
                <c:v>-2E-3</c:v>
              </c:pt>
              <c:pt idx="15120">
                <c:v>-2E-3</c:v>
              </c:pt>
              <c:pt idx="15121">
                <c:v>-2E-3</c:v>
              </c:pt>
              <c:pt idx="15122">
                <c:v>-2E-3</c:v>
              </c:pt>
              <c:pt idx="15123">
                <c:v>-2E-3</c:v>
              </c:pt>
              <c:pt idx="15124">
                <c:v>-2E-3</c:v>
              </c:pt>
              <c:pt idx="15125">
                <c:v>-2E-3</c:v>
              </c:pt>
              <c:pt idx="15126">
                <c:v>-2E-3</c:v>
              </c:pt>
              <c:pt idx="15127">
                <c:v>-2E-3</c:v>
              </c:pt>
              <c:pt idx="15128">
                <c:v>-2E-3</c:v>
              </c:pt>
              <c:pt idx="15129">
                <c:v>-2E-3</c:v>
              </c:pt>
              <c:pt idx="15130">
                <c:v>-2E-3</c:v>
              </c:pt>
              <c:pt idx="15131">
                <c:v>-2E-3</c:v>
              </c:pt>
              <c:pt idx="15132">
                <c:v>-2E-3</c:v>
              </c:pt>
              <c:pt idx="15133">
                <c:v>-2E-3</c:v>
              </c:pt>
              <c:pt idx="15134">
                <c:v>-2E-3</c:v>
              </c:pt>
              <c:pt idx="15135">
                <c:v>-2E-3</c:v>
              </c:pt>
              <c:pt idx="15136">
                <c:v>-2E-3</c:v>
              </c:pt>
              <c:pt idx="15137">
                <c:v>-2E-3</c:v>
              </c:pt>
              <c:pt idx="15138">
                <c:v>-2E-3</c:v>
              </c:pt>
              <c:pt idx="15139">
                <c:v>-2E-3</c:v>
              </c:pt>
              <c:pt idx="15140">
                <c:v>-2E-3</c:v>
              </c:pt>
              <c:pt idx="15141">
                <c:v>-2E-3</c:v>
              </c:pt>
              <c:pt idx="15142">
                <c:v>-2E-3</c:v>
              </c:pt>
              <c:pt idx="15143">
                <c:v>-2E-3</c:v>
              </c:pt>
              <c:pt idx="15144">
                <c:v>-2E-3</c:v>
              </c:pt>
              <c:pt idx="15145">
                <c:v>-2E-3</c:v>
              </c:pt>
              <c:pt idx="15146">
                <c:v>-2E-3</c:v>
              </c:pt>
              <c:pt idx="15147">
                <c:v>-2E-3</c:v>
              </c:pt>
              <c:pt idx="15148">
                <c:v>-2E-3</c:v>
              </c:pt>
              <c:pt idx="15149">
                <c:v>-2E-3</c:v>
              </c:pt>
              <c:pt idx="15150">
                <c:v>-2E-3</c:v>
              </c:pt>
              <c:pt idx="15151">
                <c:v>-2E-3</c:v>
              </c:pt>
              <c:pt idx="15152">
                <c:v>-2E-3</c:v>
              </c:pt>
              <c:pt idx="15153">
                <c:v>-2E-3</c:v>
              </c:pt>
              <c:pt idx="15154">
                <c:v>-2E-3</c:v>
              </c:pt>
              <c:pt idx="15155">
                <c:v>-2E-3</c:v>
              </c:pt>
              <c:pt idx="15156">
                <c:v>-2E-3</c:v>
              </c:pt>
              <c:pt idx="15157">
                <c:v>-2E-3</c:v>
              </c:pt>
              <c:pt idx="15158">
                <c:v>-2E-3</c:v>
              </c:pt>
              <c:pt idx="15159">
                <c:v>-2E-3</c:v>
              </c:pt>
              <c:pt idx="15160">
                <c:v>-2E-3</c:v>
              </c:pt>
              <c:pt idx="15161">
                <c:v>-2E-3</c:v>
              </c:pt>
              <c:pt idx="15162">
                <c:v>-2E-3</c:v>
              </c:pt>
              <c:pt idx="15163">
                <c:v>-2E-3</c:v>
              </c:pt>
              <c:pt idx="15164">
                <c:v>-2E-3</c:v>
              </c:pt>
              <c:pt idx="15165">
                <c:v>-2E-3</c:v>
              </c:pt>
              <c:pt idx="15166">
                <c:v>-2E-3</c:v>
              </c:pt>
              <c:pt idx="15167">
                <c:v>-2E-3</c:v>
              </c:pt>
              <c:pt idx="15168">
                <c:v>-2E-3</c:v>
              </c:pt>
              <c:pt idx="15169">
                <c:v>-2E-3</c:v>
              </c:pt>
              <c:pt idx="15170">
                <c:v>-2E-3</c:v>
              </c:pt>
              <c:pt idx="15171">
                <c:v>-2E-3</c:v>
              </c:pt>
              <c:pt idx="15172">
                <c:v>-2E-3</c:v>
              </c:pt>
              <c:pt idx="15173">
                <c:v>-2E-3</c:v>
              </c:pt>
              <c:pt idx="15174">
                <c:v>-2E-3</c:v>
              </c:pt>
              <c:pt idx="15175">
                <c:v>-2E-3</c:v>
              </c:pt>
              <c:pt idx="15176">
                <c:v>-2E-3</c:v>
              </c:pt>
              <c:pt idx="15177">
                <c:v>-2E-3</c:v>
              </c:pt>
              <c:pt idx="15178">
                <c:v>-2E-3</c:v>
              </c:pt>
              <c:pt idx="15179">
                <c:v>-2E-3</c:v>
              </c:pt>
              <c:pt idx="15180">
                <c:v>-2E-3</c:v>
              </c:pt>
              <c:pt idx="15181">
                <c:v>-2E-3</c:v>
              </c:pt>
              <c:pt idx="15182">
                <c:v>-2E-3</c:v>
              </c:pt>
              <c:pt idx="15183">
                <c:v>-2E-3</c:v>
              </c:pt>
              <c:pt idx="15184">
                <c:v>-2E-3</c:v>
              </c:pt>
              <c:pt idx="15185">
                <c:v>-2E-3</c:v>
              </c:pt>
              <c:pt idx="15186">
                <c:v>-2E-3</c:v>
              </c:pt>
              <c:pt idx="15187">
                <c:v>-2E-3</c:v>
              </c:pt>
              <c:pt idx="15188">
                <c:v>-2E-3</c:v>
              </c:pt>
              <c:pt idx="15189">
                <c:v>-2E-3</c:v>
              </c:pt>
              <c:pt idx="15190">
                <c:v>-2E-3</c:v>
              </c:pt>
              <c:pt idx="15191">
                <c:v>-2E-3</c:v>
              </c:pt>
              <c:pt idx="15192">
                <c:v>-2E-3</c:v>
              </c:pt>
              <c:pt idx="15193">
                <c:v>-2E-3</c:v>
              </c:pt>
              <c:pt idx="15194">
                <c:v>-2E-3</c:v>
              </c:pt>
              <c:pt idx="15195">
                <c:v>-2E-3</c:v>
              </c:pt>
              <c:pt idx="15196">
                <c:v>-2E-3</c:v>
              </c:pt>
              <c:pt idx="15197">
                <c:v>-2E-3</c:v>
              </c:pt>
              <c:pt idx="15198">
                <c:v>-2E-3</c:v>
              </c:pt>
              <c:pt idx="15199">
                <c:v>-2E-3</c:v>
              </c:pt>
              <c:pt idx="15200">
                <c:v>-2E-3</c:v>
              </c:pt>
              <c:pt idx="15201">
                <c:v>-2E-3</c:v>
              </c:pt>
              <c:pt idx="15202">
                <c:v>-2E-3</c:v>
              </c:pt>
              <c:pt idx="15203">
                <c:v>-2E-3</c:v>
              </c:pt>
              <c:pt idx="15204">
                <c:v>-2E-3</c:v>
              </c:pt>
              <c:pt idx="15205">
                <c:v>-2E-3</c:v>
              </c:pt>
              <c:pt idx="15206">
                <c:v>-2E-3</c:v>
              </c:pt>
              <c:pt idx="15207">
                <c:v>-2E-3</c:v>
              </c:pt>
              <c:pt idx="15208">
                <c:v>-2E-3</c:v>
              </c:pt>
              <c:pt idx="15209">
                <c:v>-2E-3</c:v>
              </c:pt>
              <c:pt idx="15210">
                <c:v>-2E-3</c:v>
              </c:pt>
              <c:pt idx="15211">
                <c:v>-2E-3</c:v>
              </c:pt>
              <c:pt idx="15212">
                <c:v>-2E-3</c:v>
              </c:pt>
              <c:pt idx="15213">
                <c:v>-2E-3</c:v>
              </c:pt>
              <c:pt idx="15214">
                <c:v>-2E-3</c:v>
              </c:pt>
              <c:pt idx="15215">
                <c:v>-2E-3</c:v>
              </c:pt>
              <c:pt idx="15216">
                <c:v>-2E-3</c:v>
              </c:pt>
              <c:pt idx="15217">
                <c:v>-2E-3</c:v>
              </c:pt>
              <c:pt idx="15218">
                <c:v>-2E-3</c:v>
              </c:pt>
              <c:pt idx="15219">
                <c:v>-2E-3</c:v>
              </c:pt>
              <c:pt idx="15220">
                <c:v>-2E-3</c:v>
              </c:pt>
              <c:pt idx="15221">
                <c:v>-2E-3</c:v>
              </c:pt>
              <c:pt idx="15222">
                <c:v>-2E-3</c:v>
              </c:pt>
              <c:pt idx="15223">
                <c:v>-2E-3</c:v>
              </c:pt>
              <c:pt idx="15224">
                <c:v>-2E-3</c:v>
              </c:pt>
              <c:pt idx="15225">
                <c:v>-2E-3</c:v>
              </c:pt>
              <c:pt idx="15226">
                <c:v>-2E-3</c:v>
              </c:pt>
              <c:pt idx="15227">
                <c:v>-2E-3</c:v>
              </c:pt>
              <c:pt idx="15228">
                <c:v>-2E-3</c:v>
              </c:pt>
              <c:pt idx="15229">
                <c:v>-2E-3</c:v>
              </c:pt>
              <c:pt idx="15230">
                <c:v>-2E-3</c:v>
              </c:pt>
              <c:pt idx="15231">
                <c:v>-2E-3</c:v>
              </c:pt>
              <c:pt idx="15232">
                <c:v>-2E-3</c:v>
              </c:pt>
              <c:pt idx="15233">
                <c:v>-2E-3</c:v>
              </c:pt>
              <c:pt idx="15234">
                <c:v>-2E-3</c:v>
              </c:pt>
              <c:pt idx="15235">
                <c:v>-2E-3</c:v>
              </c:pt>
              <c:pt idx="15236">
                <c:v>-2E-3</c:v>
              </c:pt>
              <c:pt idx="15237">
                <c:v>-2E-3</c:v>
              </c:pt>
              <c:pt idx="15238">
                <c:v>-2E-3</c:v>
              </c:pt>
              <c:pt idx="15239">
                <c:v>-2E-3</c:v>
              </c:pt>
              <c:pt idx="15240">
                <c:v>-2E-3</c:v>
              </c:pt>
              <c:pt idx="15241">
                <c:v>-2E-3</c:v>
              </c:pt>
              <c:pt idx="15242">
                <c:v>-2E-3</c:v>
              </c:pt>
              <c:pt idx="15243">
                <c:v>-2E-3</c:v>
              </c:pt>
              <c:pt idx="15244">
                <c:v>-2E-3</c:v>
              </c:pt>
              <c:pt idx="15245">
                <c:v>-2E-3</c:v>
              </c:pt>
              <c:pt idx="15246">
                <c:v>-2E-3</c:v>
              </c:pt>
              <c:pt idx="15247">
                <c:v>-2E-3</c:v>
              </c:pt>
              <c:pt idx="15248">
                <c:v>-2E-3</c:v>
              </c:pt>
              <c:pt idx="15249">
                <c:v>-2E-3</c:v>
              </c:pt>
              <c:pt idx="15250">
                <c:v>-2E-3</c:v>
              </c:pt>
              <c:pt idx="15251">
                <c:v>-2E-3</c:v>
              </c:pt>
              <c:pt idx="15252">
                <c:v>-2E-3</c:v>
              </c:pt>
              <c:pt idx="15253">
                <c:v>-2E-3</c:v>
              </c:pt>
              <c:pt idx="15254">
                <c:v>-2E-3</c:v>
              </c:pt>
              <c:pt idx="15255">
                <c:v>-2E-3</c:v>
              </c:pt>
              <c:pt idx="15256">
                <c:v>-2E-3</c:v>
              </c:pt>
              <c:pt idx="15257">
                <c:v>-2E-3</c:v>
              </c:pt>
              <c:pt idx="15258">
                <c:v>-2E-3</c:v>
              </c:pt>
              <c:pt idx="15259">
                <c:v>-2E-3</c:v>
              </c:pt>
              <c:pt idx="15260">
                <c:v>-2E-3</c:v>
              </c:pt>
              <c:pt idx="15261">
                <c:v>-2E-3</c:v>
              </c:pt>
              <c:pt idx="15262">
                <c:v>-2E-3</c:v>
              </c:pt>
              <c:pt idx="15263">
                <c:v>-2E-3</c:v>
              </c:pt>
              <c:pt idx="15264">
                <c:v>-2E-3</c:v>
              </c:pt>
              <c:pt idx="15265">
                <c:v>-2E-3</c:v>
              </c:pt>
              <c:pt idx="15266">
                <c:v>-2E-3</c:v>
              </c:pt>
              <c:pt idx="15267">
                <c:v>-2E-3</c:v>
              </c:pt>
              <c:pt idx="15268">
                <c:v>-2E-3</c:v>
              </c:pt>
              <c:pt idx="15269">
                <c:v>-2E-3</c:v>
              </c:pt>
              <c:pt idx="15270">
                <c:v>-2E-3</c:v>
              </c:pt>
              <c:pt idx="15271">
                <c:v>-2E-3</c:v>
              </c:pt>
              <c:pt idx="15272">
                <c:v>-2E-3</c:v>
              </c:pt>
              <c:pt idx="15273">
                <c:v>-2E-3</c:v>
              </c:pt>
              <c:pt idx="15274">
                <c:v>-2E-3</c:v>
              </c:pt>
              <c:pt idx="15275">
                <c:v>-2E-3</c:v>
              </c:pt>
              <c:pt idx="15276">
                <c:v>-2E-3</c:v>
              </c:pt>
              <c:pt idx="15277">
                <c:v>-2E-3</c:v>
              </c:pt>
              <c:pt idx="15278">
                <c:v>-2E-3</c:v>
              </c:pt>
              <c:pt idx="15279">
                <c:v>-2E-3</c:v>
              </c:pt>
              <c:pt idx="15280">
                <c:v>-2E-3</c:v>
              </c:pt>
              <c:pt idx="15281">
                <c:v>-2E-3</c:v>
              </c:pt>
              <c:pt idx="15282">
                <c:v>-2E-3</c:v>
              </c:pt>
              <c:pt idx="15283">
                <c:v>-2E-3</c:v>
              </c:pt>
              <c:pt idx="15284">
                <c:v>-2E-3</c:v>
              </c:pt>
              <c:pt idx="15285">
                <c:v>-2E-3</c:v>
              </c:pt>
              <c:pt idx="15286">
                <c:v>-2E-3</c:v>
              </c:pt>
              <c:pt idx="15287">
                <c:v>-2E-3</c:v>
              </c:pt>
              <c:pt idx="15288">
                <c:v>-2E-3</c:v>
              </c:pt>
              <c:pt idx="15289">
                <c:v>-2E-3</c:v>
              </c:pt>
              <c:pt idx="15290">
                <c:v>-2E-3</c:v>
              </c:pt>
              <c:pt idx="15291">
                <c:v>-2E-3</c:v>
              </c:pt>
              <c:pt idx="15292">
                <c:v>-2E-3</c:v>
              </c:pt>
              <c:pt idx="15293">
                <c:v>-2E-3</c:v>
              </c:pt>
              <c:pt idx="15294">
                <c:v>-2E-3</c:v>
              </c:pt>
              <c:pt idx="15295">
                <c:v>-2E-3</c:v>
              </c:pt>
              <c:pt idx="15296">
                <c:v>-2E-3</c:v>
              </c:pt>
              <c:pt idx="15297">
                <c:v>-2E-3</c:v>
              </c:pt>
              <c:pt idx="15298">
                <c:v>-2E-3</c:v>
              </c:pt>
              <c:pt idx="15299">
                <c:v>-2E-3</c:v>
              </c:pt>
              <c:pt idx="15300">
                <c:v>-2E-3</c:v>
              </c:pt>
              <c:pt idx="15301">
                <c:v>-2E-3</c:v>
              </c:pt>
              <c:pt idx="15302">
                <c:v>-2E-3</c:v>
              </c:pt>
              <c:pt idx="15303">
                <c:v>-2E-3</c:v>
              </c:pt>
              <c:pt idx="15304">
                <c:v>-2E-3</c:v>
              </c:pt>
              <c:pt idx="15305">
                <c:v>-2E-3</c:v>
              </c:pt>
              <c:pt idx="15306">
                <c:v>-2E-3</c:v>
              </c:pt>
              <c:pt idx="15307">
                <c:v>-2E-3</c:v>
              </c:pt>
              <c:pt idx="15308">
                <c:v>-2E-3</c:v>
              </c:pt>
              <c:pt idx="15309">
                <c:v>-2E-3</c:v>
              </c:pt>
              <c:pt idx="15310">
                <c:v>-2E-3</c:v>
              </c:pt>
              <c:pt idx="15311">
                <c:v>-2E-3</c:v>
              </c:pt>
              <c:pt idx="15312">
                <c:v>-2E-3</c:v>
              </c:pt>
              <c:pt idx="15313">
                <c:v>-2E-3</c:v>
              </c:pt>
              <c:pt idx="15314">
                <c:v>-2E-3</c:v>
              </c:pt>
              <c:pt idx="15315">
                <c:v>-2E-3</c:v>
              </c:pt>
              <c:pt idx="15316">
                <c:v>-2E-3</c:v>
              </c:pt>
              <c:pt idx="15317">
                <c:v>-2E-3</c:v>
              </c:pt>
              <c:pt idx="15318">
                <c:v>-2E-3</c:v>
              </c:pt>
              <c:pt idx="15319">
                <c:v>-2E-3</c:v>
              </c:pt>
              <c:pt idx="15320">
                <c:v>-2E-3</c:v>
              </c:pt>
              <c:pt idx="15321">
                <c:v>-2E-3</c:v>
              </c:pt>
              <c:pt idx="15322">
                <c:v>-2E-3</c:v>
              </c:pt>
              <c:pt idx="15323">
                <c:v>-2E-3</c:v>
              </c:pt>
              <c:pt idx="15324">
                <c:v>-2E-3</c:v>
              </c:pt>
              <c:pt idx="15325">
                <c:v>-2E-3</c:v>
              </c:pt>
              <c:pt idx="15326">
                <c:v>-2E-3</c:v>
              </c:pt>
              <c:pt idx="15327">
                <c:v>-2E-3</c:v>
              </c:pt>
              <c:pt idx="15328">
                <c:v>-2E-3</c:v>
              </c:pt>
              <c:pt idx="15329">
                <c:v>-2E-3</c:v>
              </c:pt>
              <c:pt idx="15330">
                <c:v>-2E-3</c:v>
              </c:pt>
              <c:pt idx="15331">
                <c:v>-2E-3</c:v>
              </c:pt>
              <c:pt idx="15332">
                <c:v>-2E-3</c:v>
              </c:pt>
              <c:pt idx="15333">
                <c:v>-2E-3</c:v>
              </c:pt>
              <c:pt idx="15334">
                <c:v>-2E-3</c:v>
              </c:pt>
              <c:pt idx="15335">
                <c:v>-2E-3</c:v>
              </c:pt>
              <c:pt idx="15336">
                <c:v>-2E-3</c:v>
              </c:pt>
              <c:pt idx="15337">
                <c:v>-2E-3</c:v>
              </c:pt>
              <c:pt idx="15338">
                <c:v>-2E-3</c:v>
              </c:pt>
              <c:pt idx="15339">
                <c:v>-2E-3</c:v>
              </c:pt>
              <c:pt idx="15340">
                <c:v>-2E-3</c:v>
              </c:pt>
              <c:pt idx="15341">
                <c:v>-2E-3</c:v>
              </c:pt>
              <c:pt idx="15342">
                <c:v>-2E-3</c:v>
              </c:pt>
              <c:pt idx="15343">
                <c:v>-2E-3</c:v>
              </c:pt>
              <c:pt idx="15344">
                <c:v>-2E-3</c:v>
              </c:pt>
              <c:pt idx="15345">
                <c:v>-2E-3</c:v>
              </c:pt>
              <c:pt idx="15346">
                <c:v>-2E-3</c:v>
              </c:pt>
              <c:pt idx="15347">
                <c:v>-2E-3</c:v>
              </c:pt>
              <c:pt idx="15348">
                <c:v>-2E-3</c:v>
              </c:pt>
              <c:pt idx="15349">
                <c:v>-2E-3</c:v>
              </c:pt>
              <c:pt idx="15350">
                <c:v>-2E-3</c:v>
              </c:pt>
              <c:pt idx="15351">
                <c:v>-2E-3</c:v>
              </c:pt>
              <c:pt idx="15352">
                <c:v>-2E-3</c:v>
              </c:pt>
              <c:pt idx="15353">
                <c:v>-2E-3</c:v>
              </c:pt>
              <c:pt idx="15354">
                <c:v>-2E-3</c:v>
              </c:pt>
              <c:pt idx="15355">
                <c:v>-2E-3</c:v>
              </c:pt>
              <c:pt idx="15356">
                <c:v>-2E-3</c:v>
              </c:pt>
              <c:pt idx="15357">
                <c:v>-2E-3</c:v>
              </c:pt>
              <c:pt idx="15358">
                <c:v>-2E-3</c:v>
              </c:pt>
              <c:pt idx="15359">
                <c:v>-2E-3</c:v>
              </c:pt>
              <c:pt idx="15360">
                <c:v>-2E-3</c:v>
              </c:pt>
              <c:pt idx="15361">
                <c:v>-2E-3</c:v>
              </c:pt>
              <c:pt idx="15362">
                <c:v>-2E-3</c:v>
              </c:pt>
              <c:pt idx="15363">
                <c:v>-2E-3</c:v>
              </c:pt>
              <c:pt idx="15364">
                <c:v>-2E-3</c:v>
              </c:pt>
              <c:pt idx="15365">
                <c:v>-2E-3</c:v>
              </c:pt>
              <c:pt idx="15366">
                <c:v>-2E-3</c:v>
              </c:pt>
              <c:pt idx="15367">
                <c:v>-2E-3</c:v>
              </c:pt>
              <c:pt idx="15368">
                <c:v>-2E-3</c:v>
              </c:pt>
              <c:pt idx="15369">
                <c:v>-2E-3</c:v>
              </c:pt>
              <c:pt idx="15370">
                <c:v>-2E-3</c:v>
              </c:pt>
              <c:pt idx="15371">
                <c:v>-2E-3</c:v>
              </c:pt>
              <c:pt idx="15372">
                <c:v>-2E-3</c:v>
              </c:pt>
              <c:pt idx="15373">
                <c:v>-2E-3</c:v>
              </c:pt>
              <c:pt idx="15374">
                <c:v>-2E-3</c:v>
              </c:pt>
              <c:pt idx="15375">
                <c:v>-2E-3</c:v>
              </c:pt>
              <c:pt idx="15376">
                <c:v>-2E-3</c:v>
              </c:pt>
              <c:pt idx="15377">
                <c:v>-2E-3</c:v>
              </c:pt>
              <c:pt idx="15378">
                <c:v>-2E-3</c:v>
              </c:pt>
              <c:pt idx="15379">
                <c:v>-2E-3</c:v>
              </c:pt>
              <c:pt idx="15380">
                <c:v>-2E-3</c:v>
              </c:pt>
              <c:pt idx="15381">
                <c:v>-2E-3</c:v>
              </c:pt>
              <c:pt idx="15382">
                <c:v>-2E-3</c:v>
              </c:pt>
              <c:pt idx="15383">
                <c:v>-2E-3</c:v>
              </c:pt>
              <c:pt idx="15384">
                <c:v>-2E-3</c:v>
              </c:pt>
              <c:pt idx="15385">
                <c:v>-2E-3</c:v>
              </c:pt>
              <c:pt idx="15386">
                <c:v>-2E-3</c:v>
              </c:pt>
              <c:pt idx="15387">
                <c:v>-2E-3</c:v>
              </c:pt>
              <c:pt idx="15388">
                <c:v>-2E-3</c:v>
              </c:pt>
              <c:pt idx="15389">
                <c:v>-2E-3</c:v>
              </c:pt>
              <c:pt idx="15390">
                <c:v>-2E-3</c:v>
              </c:pt>
              <c:pt idx="15391">
                <c:v>-2E-3</c:v>
              </c:pt>
              <c:pt idx="15392">
                <c:v>-2E-3</c:v>
              </c:pt>
              <c:pt idx="15393">
                <c:v>-2E-3</c:v>
              </c:pt>
              <c:pt idx="15394">
                <c:v>-2E-3</c:v>
              </c:pt>
              <c:pt idx="15395">
                <c:v>-2E-3</c:v>
              </c:pt>
              <c:pt idx="15396">
                <c:v>-2E-3</c:v>
              </c:pt>
              <c:pt idx="15397">
                <c:v>-2E-3</c:v>
              </c:pt>
              <c:pt idx="15398">
                <c:v>-2E-3</c:v>
              </c:pt>
              <c:pt idx="15399">
                <c:v>-2E-3</c:v>
              </c:pt>
              <c:pt idx="15400">
                <c:v>-2E-3</c:v>
              </c:pt>
              <c:pt idx="15401">
                <c:v>-2E-3</c:v>
              </c:pt>
              <c:pt idx="15402">
                <c:v>-2E-3</c:v>
              </c:pt>
              <c:pt idx="15403">
                <c:v>-2E-3</c:v>
              </c:pt>
              <c:pt idx="15404">
                <c:v>-2E-3</c:v>
              </c:pt>
              <c:pt idx="15405">
                <c:v>-2E-3</c:v>
              </c:pt>
              <c:pt idx="15406">
                <c:v>-2E-3</c:v>
              </c:pt>
              <c:pt idx="15407">
                <c:v>-2E-3</c:v>
              </c:pt>
              <c:pt idx="15408">
                <c:v>-2E-3</c:v>
              </c:pt>
              <c:pt idx="15409">
                <c:v>-2E-3</c:v>
              </c:pt>
              <c:pt idx="15410">
                <c:v>-2E-3</c:v>
              </c:pt>
              <c:pt idx="15411">
                <c:v>-2E-3</c:v>
              </c:pt>
              <c:pt idx="15412">
                <c:v>-2E-3</c:v>
              </c:pt>
              <c:pt idx="15413">
                <c:v>-2E-3</c:v>
              </c:pt>
              <c:pt idx="15414">
                <c:v>-2E-3</c:v>
              </c:pt>
              <c:pt idx="15415">
                <c:v>-2E-3</c:v>
              </c:pt>
              <c:pt idx="15416">
                <c:v>-2E-3</c:v>
              </c:pt>
              <c:pt idx="15417">
                <c:v>-2E-3</c:v>
              </c:pt>
              <c:pt idx="15418">
                <c:v>-2E-3</c:v>
              </c:pt>
              <c:pt idx="15419">
                <c:v>-2E-3</c:v>
              </c:pt>
              <c:pt idx="15420">
                <c:v>-2E-3</c:v>
              </c:pt>
              <c:pt idx="15421">
                <c:v>-2E-3</c:v>
              </c:pt>
              <c:pt idx="15422">
                <c:v>-2E-3</c:v>
              </c:pt>
              <c:pt idx="15423">
                <c:v>-2E-3</c:v>
              </c:pt>
              <c:pt idx="15424">
                <c:v>-2E-3</c:v>
              </c:pt>
              <c:pt idx="15425">
                <c:v>-2E-3</c:v>
              </c:pt>
              <c:pt idx="15426">
                <c:v>-2E-3</c:v>
              </c:pt>
              <c:pt idx="15427">
                <c:v>-2E-3</c:v>
              </c:pt>
              <c:pt idx="15428">
                <c:v>-2E-3</c:v>
              </c:pt>
              <c:pt idx="15429">
                <c:v>-2E-3</c:v>
              </c:pt>
              <c:pt idx="15430">
                <c:v>-2E-3</c:v>
              </c:pt>
              <c:pt idx="15431">
                <c:v>-2E-3</c:v>
              </c:pt>
              <c:pt idx="15432">
                <c:v>-2E-3</c:v>
              </c:pt>
              <c:pt idx="15433">
                <c:v>-2E-3</c:v>
              </c:pt>
              <c:pt idx="15434">
                <c:v>-2E-3</c:v>
              </c:pt>
              <c:pt idx="15435">
                <c:v>-2E-3</c:v>
              </c:pt>
              <c:pt idx="15436">
                <c:v>-2E-3</c:v>
              </c:pt>
              <c:pt idx="15437">
                <c:v>-2E-3</c:v>
              </c:pt>
              <c:pt idx="15438">
                <c:v>-2E-3</c:v>
              </c:pt>
              <c:pt idx="15439">
                <c:v>-2E-3</c:v>
              </c:pt>
              <c:pt idx="15440">
                <c:v>-2E-3</c:v>
              </c:pt>
              <c:pt idx="15441">
                <c:v>-2E-3</c:v>
              </c:pt>
              <c:pt idx="15442">
                <c:v>-2E-3</c:v>
              </c:pt>
              <c:pt idx="15443">
                <c:v>-2E-3</c:v>
              </c:pt>
              <c:pt idx="15444">
                <c:v>-2E-3</c:v>
              </c:pt>
              <c:pt idx="15445">
                <c:v>-2E-3</c:v>
              </c:pt>
              <c:pt idx="15446">
                <c:v>-2E-3</c:v>
              </c:pt>
              <c:pt idx="15447">
                <c:v>-2E-3</c:v>
              </c:pt>
              <c:pt idx="15448">
                <c:v>-2E-3</c:v>
              </c:pt>
              <c:pt idx="15449">
                <c:v>-2E-3</c:v>
              </c:pt>
              <c:pt idx="15450">
                <c:v>-2E-3</c:v>
              </c:pt>
              <c:pt idx="15451">
                <c:v>-2E-3</c:v>
              </c:pt>
              <c:pt idx="15452">
                <c:v>-2E-3</c:v>
              </c:pt>
              <c:pt idx="15453">
                <c:v>-2E-3</c:v>
              </c:pt>
              <c:pt idx="15454">
                <c:v>-2E-3</c:v>
              </c:pt>
              <c:pt idx="15455">
                <c:v>-2E-3</c:v>
              </c:pt>
              <c:pt idx="15456">
                <c:v>-2E-3</c:v>
              </c:pt>
              <c:pt idx="15457">
                <c:v>-2E-3</c:v>
              </c:pt>
              <c:pt idx="15458">
                <c:v>-2E-3</c:v>
              </c:pt>
              <c:pt idx="15459">
                <c:v>-2E-3</c:v>
              </c:pt>
              <c:pt idx="15460">
                <c:v>-2E-3</c:v>
              </c:pt>
              <c:pt idx="15461">
                <c:v>-2E-3</c:v>
              </c:pt>
              <c:pt idx="15462">
                <c:v>-2E-3</c:v>
              </c:pt>
              <c:pt idx="15463">
                <c:v>-2E-3</c:v>
              </c:pt>
              <c:pt idx="15464">
                <c:v>-2E-3</c:v>
              </c:pt>
              <c:pt idx="15465">
                <c:v>-2E-3</c:v>
              </c:pt>
              <c:pt idx="15466">
                <c:v>-2E-3</c:v>
              </c:pt>
              <c:pt idx="15467">
                <c:v>-2E-3</c:v>
              </c:pt>
              <c:pt idx="15468">
                <c:v>-2E-3</c:v>
              </c:pt>
              <c:pt idx="15469">
                <c:v>-2E-3</c:v>
              </c:pt>
              <c:pt idx="15470">
                <c:v>-2E-3</c:v>
              </c:pt>
              <c:pt idx="15471">
                <c:v>-2E-3</c:v>
              </c:pt>
              <c:pt idx="15472">
                <c:v>-2E-3</c:v>
              </c:pt>
              <c:pt idx="15473">
                <c:v>-2E-3</c:v>
              </c:pt>
              <c:pt idx="15474">
                <c:v>-2E-3</c:v>
              </c:pt>
              <c:pt idx="15475">
                <c:v>-2E-3</c:v>
              </c:pt>
              <c:pt idx="15476">
                <c:v>-2E-3</c:v>
              </c:pt>
              <c:pt idx="15477">
                <c:v>-2E-3</c:v>
              </c:pt>
              <c:pt idx="15478">
                <c:v>-2E-3</c:v>
              </c:pt>
              <c:pt idx="15479">
                <c:v>-2E-3</c:v>
              </c:pt>
              <c:pt idx="15480">
                <c:v>-2E-3</c:v>
              </c:pt>
              <c:pt idx="15481">
                <c:v>-2E-3</c:v>
              </c:pt>
              <c:pt idx="15482">
                <c:v>-2E-3</c:v>
              </c:pt>
              <c:pt idx="15483">
                <c:v>-2E-3</c:v>
              </c:pt>
              <c:pt idx="15484">
                <c:v>-2E-3</c:v>
              </c:pt>
              <c:pt idx="15485">
                <c:v>-2E-3</c:v>
              </c:pt>
              <c:pt idx="15486">
                <c:v>-2E-3</c:v>
              </c:pt>
              <c:pt idx="15487">
                <c:v>-2E-3</c:v>
              </c:pt>
              <c:pt idx="15488">
                <c:v>-2E-3</c:v>
              </c:pt>
              <c:pt idx="15489">
                <c:v>-2E-3</c:v>
              </c:pt>
              <c:pt idx="15490">
                <c:v>-2E-3</c:v>
              </c:pt>
              <c:pt idx="15491">
                <c:v>-2E-3</c:v>
              </c:pt>
              <c:pt idx="15492">
                <c:v>-2E-3</c:v>
              </c:pt>
              <c:pt idx="15493">
                <c:v>-2E-3</c:v>
              </c:pt>
              <c:pt idx="15494">
                <c:v>-2E-3</c:v>
              </c:pt>
              <c:pt idx="15495">
                <c:v>-2E-3</c:v>
              </c:pt>
              <c:pt idx="15496">
                <c:v>-2E-3</c:v>
              </c:pt>
              <c:pt idx="15497">
                <c:v>-2E-3</c:v>
              </c:pt>
              <c:pt idx="15498">
                <c:v>-2E-3</c:v>
              </c:pt>
              <c:pt idx="15499">
                <c:v>-2E-3</c:v>
              </c:pt>
              <c:pt idx="15500">
                <c:v>-2E-3</c:v>
              </c:pt>
              <c:pt idx="15501">
                <c:v>-2E-3</c:v>
              </c:pt>
              <c:pt idx="15502">
                <c:v>-2E-3</c:v>
              </c:pt>
              <c:pt idx="15503">
                <c:v>-2E-3</c:v>
              </c:pt>
              <c:pt idx="15504">
                <c:v>-2E-3</c:v>
              </c:pt>
              <c:pt idx="15505">
                <c:v>-2E-3</c:v>
              </c:pt>
              <c:pt idx="15506">
                <c:v>-2E-3</c:v>
              </c:pt>
              <c:pt idx="15507">
                <c:v>-2E-3</c:v>
              </c:pt>
              <c:pt idx="15508">
                <c:v>-2E-3</c:v>
              </c:pt>
              <c:pt idx="15509">
                <c:v>-2E-3</c:v>
              </c:pt>
              <c:pt idx="15510">
                <c:v>-2E-3</c:v>
              </c:pt>
              <c:pt idx="15511">
                <c:v>-2E-3</c:v>
              </c:pt>
              <c:pt idx="15512">
                <c:v>-2E-3</c:v>
              </c:pt>
              <c:pt idx="15513">
                <c:v>-2E-3</c:v>
              </c:pt>
              <c:pt idx="15514">
                <c:v>-2E-3</c:v>
              </c:pt>
              <c:pt idx="15515">
                <c:v>-2E-3</c:v>
              </c:pt>
              <c:pt idx="15516">
                <c:v>-2E-3</c:v>
              </c:pt>
              <c:pt idx="15517">
                <c:v>-2E-3</c:v>
              </c:pt>
              <c:pt idx="15518">
                <c:v>-2E-3</c:v>
              </c:pt>
              <c:pt idx="15519">
                <c:v>-2E-3</c:v>
              </c:pt>
              <c:pt idx="15520">
                <c:v>-2E-3</c:v>
              </c:pt>
              <c:pt idx="15521">
                <c:v>-2E-3</c:v>
              </c:pt>
              <c:pt idx="15522">
                <c:v>-2E-3</c:v>
              </c:pt>
              <c:pt idx="15523">
                <c:v>-2E-3</c:v>
              </c:pt>
              <c:pt idx="15524">
                <c:v>-2E-3</c:v>
              </c:pt>
              <c:pt idx="15525">
                <c:v>-2E-3</c:v>
              </c:pt>
              <c:pt idx="15526">
                <c:v>-2E-3</c:v>
              </c:pt>
              <c:pt idx="15527">
                <c:v>-2E-3</c:v>
              </c:pt>
              <c:pt idx="15528">
                <c:v>-2E-3</c:v>
              </c:pt>
              <c:pt idx="15529">
                <c:v>-2E-3</c:v>
              </c:pt>
              <c:pt idx="15530">
                <c:v>-2E-3</c:v>
              </c:pt>
              <c:pt idx="15531">
                <c:v>-2E-3</c:v>
              </c:pt>
              <c:pt idx="15532">
                <c:v>-2E-3</c:v>
              </c:pt>
              <c:pt idx="15533">
                <c:v>-2E-3</c:v>
              </c:pt>
              <c:pt idx="15534">
                <c:v>-2E-3</c:v>
              </c:pt>
              <c:pt idx="15535">
                <c:v>-2E-3</c:v>
              </c:pt>
              <c:pt idx="15536">
                <c:v>-2E-3</c:v>
              </c:pt>
              <c:pt idx="15537">
                <c:v>-2E-3</c:v>
              </c:pt>
              <c:pt idx="15538">
                <c:v>-2E-3</c:v>
              </c:pt>
              <c:pt idx="15539">
                <c:v>-2E-3</c:v>
              </c:pt>
              <c:pt idx="15540">
                <c:v>-2E-3</c:v>
              </c:pt>
              <c:pt idx="15541">
                <c:v>-2E-3</c:v>
              </c:pt>
              <c:pt idx="15542">
                <c:v>-2E-3</c:v>
              </c:pt>
              <c:pt idx="15543">
                <c:v>-2E-3</c:v>
              </c:pt>
              <c:pt idx="15544">
                <c:v>-2E-3</c:v>
              </c:pt>
              <c:pt idx="15545">
                <c:v>-2E-3</c:v>
              </c:pt>
              <c:pt idx="15546">
                <c:v>-2E-3</c:v>
              </c:pt>
              <c:pt idx="15547">
                <c:v>-2E-3</c:v>
              </c:pt>
              <c:pt idx="15548">
                <c:v>-2E-3</c:v>
              </c:pt>
              <c:pt idx="15549">
                <c:v>-2E-3</c:v>
              </c:pt>
              <c:pt idx="15550">
                <c:v>-2E-3</c:v>
              </c:pt>
              <c:pt idx="15551">
                <c:v>-2E-3</c:v>
              </c:pt>
              <c:pt idx="15552">
                <c:v>-2E-3</c:v>
              </c:pt>
              <c:pt idx="15553">
                <c:v>-2E-3</c:v>
              </c:pt>
              <c:pt idx="15554">
                <c:v>-2E-3</c:v>
              </c:pt>
              <c:pt idx="15555">
                <c:v>-2E-3</c:v>
              </c:pt>
              <c:pt idx="15556">
                <c:v>-2E-3</c:v>
              </c:pt>
              <c:pt idx="15557">
                <c:v>-2E-3</c:v>
              </c:pt>
              <c:pt idx="15558">
                <c:v>-2E-3</c:v>
              </c:pt>
              <c:pt idx="15559">
                <c:v>-2E-3</c:v>
              </c:pt>
              <c:pt idx="15560">
                <c:v>-2E-3</c:v>
              </c:pt>
              <c:pt idx="15561">
                <c:v>-2E-3</c:v>
              </c:pt>
              <c:pt idx="15562">
                <c:v>-2E-3</c:v>
              </c:pt>
              <c:pt idx="15563">
                <c:v>-2E-3</c:v>
              </c:pt>
              <c:pt idx="15564">
                <c:v>-2E-3</c:v>
              </c:pt>
              <c:pt idx="15565">
                <c:v>-2E-3</c:v>
              </c:pt>
              <c:pt idx="15566">
                <c:v>-2E-3</c:v>
              </c:pt>
              <c:pt idx="15567">
                <c:v>-2E-3</c:v>
              </c:pt>
              <c:pt idx="15568">
                <c:v>-2E-3</c:v>
              </c:pt>
              <c:pt idx="15569">
                <c:v>-2E-3</c:v>
              </c:pt>
              <c:pt idx="15570">
                <c:v>-2E-3</c:v>
              </c:pt>
              <c:pt idx="15571">
                <c:v>-2E-3</c:v>
              </c:pt>
              <c:pt idx="15572">
                <c:v>-2E-3</c:v>
              </c:pt>
              <c:pt idx="15573">
                <c:v>-2E-3</c:v>
              </c:pt>
              <c:pt idx="15574">
                <c:v>-2E-3</c:v>
              </c:pt>
              <c:pt idx="15575">
                <c:v>-2E-3</c:v>
              </c:pt>
              <c:pt idx="15576">
                <c:v>-2E-3</c:v>
              </c:pt>
              <c:pt idx="15577">
                <c:v>-2E-3</c:v>
              </c:pt>
              <c:pt idx="15578">
                <c:v>-2E-3</c:v>
              </c:pt>
              <c:pt idx="15579">
                <c:v>-2E-3</c:v>
              </c:pt>
              <c:pt idx="15580">
                <c:v>-2E-3</c:v>
              </c:pt>
              <c:pt idx="15581">
                <c:v>-2E-3</c:v>
              </c:pt>
              <c:pt idx="15582">
                <c:v>-2E-3</c:v>
              </c:pt>
              <c:pt idx="15583">
                <c:v>-2E-3</c:v>
              </c:pt>
              <c:pt idx="15584">
                <c:v>-2E-3</c:v>
              </c:pt>
              <c:pt idx="15585">
                <c:v>-2E-3</c:v>
              </c:pt>
              <c:pt idx="15586">
                <c:v>-2E-3</c:v>
              </c:pt>
              <c:pt idx="15587">
                <c:v>-2E-3</c:v>
              </c:pt>
              <c:pt idx="15588">
                <c:v>-2E-3</c:v>
              </c:pt>
              <c:pt idx="15589">
                <c:v>-2E-3</c:v>
              </c:pt>
              <c:pt idx="15590">
                <c:v>-2E-3</c:v>
              </c:pt>
              <c:pt idx="15591">
                <c:v>-2E-3</c:v>
              </c:pt>
              <c:pt idx="15592">
                <c:v>-2E-3</c:v>
              </c:pt>
              <c:pt idx="15593">
                <c:v>-2E-3</c:v>
              </c:pt>
              <c:pt idx="15594">
                <c:v>-2E-3</c:v>
              </c:pt>
              <c:pt idx="15595">
                <c:v>-2E-3</c:v>
              </c:pt>
              <c:pt idx="15596">
                <c:v>-2E-3</c:v>
              </c:pt>
              <c:pt idx="15597">
                <c:v>-2E-3</c:v>
              </c:pt>
              <c:pt idx="15598">
                <c:v>-2E-3</c:v>
              </c:pt>
              <c:pt idx="15599">
                <c:v>-2E-3</c:v>
              </c:pt>
              <c:pt idx="15600">
                <c:v>-2E-3</c:v>
              </c:pt>
              <c:pt idx="15601">
                <c:v>-2E-3</c:v>
              </c:pt>
              <c:pt idx="15602">
                <c:v>-2E-3</c:v>
              </c:pt>
              <c:pt idx="15603">
                <c:v>-2E-3</c:v>
              </c:pt>
              <c:pt idx="15604">
                <c:v>-2E-3</c:v>
              </c:pt>
              <c:pt idx="15605">
                <c:v>-2E-3</c:v>
              </c:pt>
              <c:pt idx="15606">
                <c:v>-2E-3</c:v>
              </c:pt>
              <c:pt idx="15607">
                <c:v>-2E-3</c:v>
              </c:pt>
              <c:pt idx="15608">
                <c:v>-2E-3</c:v>
              </c:pt>
              <c:pt idx="15609">
                <c:v>-2E-3</c:v>
              </c:pt>
              <c:pt idx="15610">
                <c:v>-2E-3</c:v>
              </c:pt>
              <c:pt idx="15611">
                <c:v>-2E-3</c:v>
              </c:pt>
              <c:pt idx="15612">
                <c:v>-2E-3</c:v>
              </c:pt>
              <c:pt idx="15613">
                <c:v>-2E-3</c:v>
              </c:pt>
              <c:pt idx="15614">
                <c:v>-2E-3</c:v>
              </c:pt>
              <c:pt idx="15615">
                <c:v>-2E-3</c:v>
              </c:pt>
              <c:pt idx="15616">
                <c:v>-2E-3</c:v>
              </c:pt>
              <c:pt idx="15617">
                <c:v>-2E-3</c:v>
              </c:pt>
              <c:pt idx="15618">
                <c:v>-2E-3</c:v>
              </c:pt>
              <c:pt idx="15619">
                <c:v>-2E-3</c:v>
              </c:pt>
              <c:pt idx="15620">
                <c:v>-2E-3</c:v>
              </c:pt>
              <c:pt idx="15621">
                <c:v>-2E-3</c:v>
              </c:pt>
              <c:pt idx="15622">
                <c:v>-2E-3</c:v>
              </c:pt>
              <c:pt idx="15623">
                <c:v>-2E-3</c:v>
              </c:pt>
              <c:pt idx="15624">
                <c:v>-2E-3</c:v>
              </c:pt>
              <c:pt idx="15625">
                <c:v>-2E-3</c:v>
              </c:pt>
              <c:pt idx="15626">
                <c:v>-2E-3</c:v>
              </c:pt>
              <c:pt idx="15627">
                <c:v>-2E-3</c:v>
              </c:pt>
              <c:pt idx="15628">
                <c:v>-2E-3</c:v>
              </c:pt>
              <c:pt idx="15629">
                <c:v>-2E-3</c:v>
              </c:pt>
              <c:pt idx="15630">
                <c:v>-2E-3</c:v>
              </c:pt>
              <c:pt idx="15631">
                <c:v>-2E-3</c:v>
              </c:pt>
              <c:pt idx="15632">
                <c:v>-2E-3</c:v>
              </c:pt>
              <c:pt idx="15633">
                <c:v>-2E-3</c:v>
              </c:pt>
              <c:pt idx="15634">
                <c:v>-2E-3</c:v>
              </c:pt>
              <c:pt idx="15635">
                <c:v>-2E-3</c:v>
              </c:pt>
              <c:pt idx="15636">
                <c:v>-2E-3</c:v>
              </c:pt>
              <c:pt idx="15637">
                <c:v>-2E-3</c:v>
              </c:pt>
              <c:pt idx="15638">
                <c:v>-2E-3</c:v>
              </c:pt>
              <c:pt idx="15639">
                <c:v>-2E-3</c:v>
              </c:pt>
              <c:pt idx="15640">
                <c:v>-2E-3</c:v>
              </c:pt>
              <c:pt idx="15641">
                <c:v>-2E-3</c:v>
              </c:pt>
              <c:pt idx="15642">
                <c:v>-2E-3</c:v>
              </c:pt>
              <c:pt idx="15643">
                <c:v>-2E-3</c:v>
              </c:pt>
              <c:pt idx="15644">
                <c:v>-2E-3</c:v>
              </c:pt>
              <c:pt idx="15645">
                <c:v>-2E-3</c:v>
              </c:pt>
              <c:pt idx="15646">
                <c:v>-2E-3</c:v>
              </c:pt>
              <c:pt idx="15647">
                <c:v>-2E-3</c:v>
              </c:pt>
              <c:pt idx="15648">
                <c:v>-2E-3</c:v>
              </c:pt>
              <c:pt idx="15649">
                <c:v>-2E-3</c:v>
              </c:pt>
              <c:pt idx="15650">
                <c:v>-2E-3</c:v>
              </c:pt>
              <c:pt idx="15651">
                <c:v>-2E-3</c:v>
              </c:pt>
              <c:pt idx="15652">
                <c:v>-2E-3</c:v>
              </c:pt>
              <c:pt idx="15653">
                <c:v>-2E-3</c:v>
              </c:pt>
              <c:pt idx="15654">
                <c:v>-2E-3</c:v>
              </c:pt>
              <c:pt idx="15655">
                <c:v>-2E-3</c:v>
              </c:pt>
              <c:pt idx="15656">
                <c:v>-2E-3</c:v>
              </c:pt>
              <c:pt idx="15657">
                <c:v>-2E-3</c:v>
              </c:pt>
              <c:pt idx="15658">
                <c:v>-2E-3</c:v>
              </c:pt>
              <c:pt idx="15659">
                <c:v>-2E-3</c:v>
              </c:pt>
              <c:pt idx="15660">
                <c:v>-2E-3</c:v>
              </c:pt>
              <c:pt idx="15661">
                <c:v>-2E-3</c:v>
              </c:pt>
              <c:pt idx="15662">
                <c:v>-2E-3</c:v>
              </c:pt>
              <c:pt idx="15663">
                <c:v>-2E-3</c:v>
              </c:pt>
              <c:pt idx="15664">
                <c:v>-2E-3</c:v>
              </c:pt>
              <c:pt idx="15665">
                <c:v>-2E-3</c:v>
              </c:pt>
              <c:pt idx="15666">
                <c:v>-2E-3</c:v>
              </c:pt>
              <c:pt idx="15667">
                <c:v>-2E-3</c:v>
              </c:pt>
              <c:pt idx="15668">
                <c:v>-2E-3</c:v>
              </c:pt>
              <c:pt idx="15669">
                <c:v>-2E-3</c:v>
              </c:pt>
              <c:pt idx="15670">
                <c:v>-2E-3</c:v>
              </c:pt>
              <c:pt idx="15671">
                <c:v>-2E-3</c:v>
              </c:pt>
              <c:pt idx="15672">
                <c:v>-2E-3</c:v>
              </c:pt>
              <c:pt idx="15673">
                <c:v>-2E-3</c:v>
              </c:pt>
              <c:pt idx="15674">
                <c:v>-2E-3</c:v>
              </c:pt>
              <c:pt idx="15675">
                <c:v>-2E-3</c:v>
              </c:pt>
              <c:pt idx="15676">
                <c:v>-2E-3</c:v>
              </c:pt>
              <c:pt idx="15677">
                <c:v>-2E-3</c:v>
              </c:pt>
              <c:pt idx="15678">
                <c:v>-2E-3</c:v>
              </c:pt>
              <c:pt idx="15679">
                <c:v>-2E-3</c:v>
              </c:pt>
              <c:pt idx="15680">
                <c:v>-2E-3</c:v>
              </c:pt>
              <c:pt idx="15681">
                <c:v>-2E-3</c:v>
              </c:pt>
              <c:pt idx="15682">
                <c:v>-2E-3</c:v>
              </c:pt>
              <c:pt idx="15683">
                <c:v>-2E-3</c:v>
              </c:pt>
              <c:pt idx="15684">
                <c:v>-2E-3</c:v>
              </c:pt>
              <c:pt idx="15685">
                <c:v>-2E-3</c:v>
              </c:pt>
              <c:pt idx="15686">
                <c:v>-2E-3</c:v>
              </c:pt>
              <c:pt idx="15687">
                <c:v>-2E-3</c:v>
              </c:pt>
              <c:pt idx="15688">
                <c:v>-2E-3</c:v>
              </c:pt>
              <c:pt idx="15689">
                <c:v>-2E-3</c:v>
              </c:pt>
              <c:pt idx="15690">
                <c:v>-2E-3</c:v>
              </c:pt>
              <c:pt idx="15691">
                <c:v>-2E-3</c:v>
              </c:pt>
              <c:pt idx="15692">
                <c:v>-2E-3</c:v>
              </c:pt>
              <c:pt idx="15693">
                <c:v>-2E-3</c:v>
              </c:pt>
              <c:pt idx="15694">
                <c:v>-2E-3</c:v>
              </c:pt>
              <c:pt idx="15695">
                <c:v>-2E-3</c:v>
              </c:pt>
              <c:pt idx="15696">
                <c:v>-2E-3</c:v>
              </c:pt>
              <c:pt idx="15697">
                <c:v>-2E-3</c:v>
              </c:pt>
              <c:pt idx="15698">
                <c:v>-2E-3</c:v>
              </c:pt>
              <c:pt idx="15699">
                <c:v>-2E-3</c:v>
              </c:pt>
              <c:pt idx="15700">
                <c:v>-2E-3</c:v>
              </c:pt>
              <c:pt idx="15701">
                <c:v>-2E-3</c:v>
              </c:pt>
              <c:pt idx="15702">
                <c:v>-2E-3</c:v>
              </c:pt>
              <c:pt idx="15703">
                <c:v>-2E-3</c:v>
              </c:pt>
              <c:pt idx="15704">
                <c:v>-2E-3</c:v>
              </c:pt>
              <c:pt idx="15705">
                <c:v>-2E-3</c:v>
              </c:pt>
              <c:pt idx="15706">
                <c:v>-2E-3</c:v>
              </c:pt>
              <c:pt idx="15707">
                <c:v>-2E-3</c:v>
              </c:pt>
              <c:pt idx="15708">
                <c:v>-2E-3</c:v>
              </c:pt>
              <c:pt idx="15709">
                <c:v>-2E-3</c:v>
              </c:pt>
              <c:pt idx="15710">
                <c:v>-2E-3</c:v>
              </c:pt>
              <c:pt idx="15711">
                <c:v>-2E-3</c:v>
              </c:pt>
              <c:pt idx="15712">
                <c:v>-2E-3</c:v>
              </c:pt>
              <c:pt idx="15713">
                <c:v>-2E-3</c:v>
              </c:pt>
              <c:pt idx="15714">
                <c:v>-2E-3</c:v>
              </c:pt>
              <c:pt idx="15715">
                <c:v>-2E-3</c:v>
              </c:pt>
              <c:pt idx="15716">
                <c:v>-2E-3</c:v>
              </c:pt>
              <c:pt idx="15717">
                <c:v>-2E-3</c:v>
              </c:pt>
              <c:pt idx="15718">
                <c:v>-2E-3</c:v>
              </c:pt>
              <c:pt idx="15719">
                <c:v>-2E-3</c:v>
              </c:pt>
              <c:pt idx="15720">
                <c:v>-2E-3</c:v>
              </c:pt>
              <c:pt idx="15721">
                <c:v>-2E-3</c:v>
              </c:pt>
              <c:pt idx="15722">
                <c:v>-2E-3</c:v>
              </c:pt>
              <c:pt idx="15723">
                <c:v>-2E-3</c:v>
              </c:pt>
              <c:pt idx="15724">
                <c:v>-2E-3</c:v>
              </c:pt>
              <c:pt idx="15725">
                <c:v>-2E-3</c:v>
              </c:pt>
              <c:pt idx="15726">
                <c:v>-2E-3</c:v>
              </c:pt>
              <c:pt idx="15727">
                <c:v>-2E-3</c:v>
              </c:pt>
              <c:pt idx="15728">
                <c:v>-2E-3</c:v>
              </c:pt>
              <c:pt idx="15729">
                <c:v>-2E-3</c:v>
              </c:pt>
              <c:pt idx="15730">
                <c:v>-2E-3</c:v>
              </c:pt>
              <c:pt idx="15731">
                <c:v>-2E-3</c:v>
              </c:pt>
              <c:pt idx="15732">
                <c:v>-2E-3</c:v>
              </c:pt>
              <c:pt idx="15733">
                <c:v>-2E-3</c:v>
              </c:pt>
              <c:pt idx="15734">
                <c:v>-2E-3</c:v>
              </c:pt>
              <c:pt idx="15735">
                <c:v>-2E-3</c:v>
              </c:pt>
              <c:pt idx="15736">
                <c:v>-2E-3</c:v>
              </c:pt>
              <c:pt idx="15737">
                <c:v>-2E-3</c:v>
              </c:pt>
              <c:pt idx="15738">
                <c:v>-2E-3</c:v>
              </c:pt>
              <c:pt idx="15739">
                <c:v>-2E-3</c:v>
              </c:pt>
              <c:pt idx="15740">
                <c:v>-2E-3</c:v>
              </c:pt>
              <c:pt idx="15741">
                <c:v>-2E-3</c:v>
              </c:pt>
              <c:pt idx="15742">
                <c:v>-2E-3</c:v>
              </c:pt>
              <c:pt idx="15743">
                <c:v>-2E-3</c:v>
              </c:pt>
              <c:pt idx="15744">
                <c:v>-2E-3</c:v>
              </c:pt>
              <c:pt idx="15745">
                <c:v>-2E-3</c:v>
              </c:pt>
              <c:pt idx="15746">
                <c:v>-2E-3</c:v>
              </c:pt>
              <c:pt idx="15747">
                <c:v>-2E-3</c:v>
              </c:pt>
              <c:pt idx="15748">
                <c:v>-2E-3</c:v>
              </c:pt>
              <c:pt idx="15749">
                <c:v>-2E-3</c:v>
              </c:pt>
              <c:pt idx="15750">
                <c:v>-2E-3</c:v>
              </c:pt>
              <c:pt idx="15751">
                <c:v>-2E-3</c:v>
              </c:pt>
              <c:pt idx="15752">
                <c:v>-2E-3</c:v>
              </c:pt>
              <c:pt idx="15753">
                <c:v>-2E-3</c:v>
              </c:pt>
              <c:pt idx="15754">
                <c:v>-2E-3</c:v>
              </c:pt>
              <c:pt idx="15755">
                <c:v>-2E-3</c:v>
              </c:pt>
              <c:pt idx="15756">
                <c:v>-2E-3</c:v>
              </c:pt>
              <c:pt idx="15757">
                <c:v>-2E-3</c:v>
              </c:pt>
              <c:pt idx="15758">
                <c:v>-2E-3</c:v>
              </c:pt>
              <c:pt idx="15759">
                <c:v>-2E-3</c:v>
              </c:pt>
              <c:pt idx="15760">
                <c:v>-2E-3</c:v>
              </c:pt>
              <c:pt idx="15761">
                <c:v>-2E-3</c:v>
              </c:pt>
              <c:pt idx="15762">
                <c:v>-2E-3</c:v>
              </c:pt>
              <c:pt idx="15763">
                <c:v>-2E-3</c:v>
              </c:pt>
              <c:pt idx="15764">
                <c:v>-2E-3</c:v>
              </c:pt>
              <c:pt idx="15765">
                <c:v>-2E-3</c:v>
              </c:pt>
              <c:pt idx="15766">
                <c:v>-2E-3</c:v>
              </c:pt>
              <c:pt idx="15767">
                <c:v>-2E-3</c:v>
              </c:pt>
              <c:pt idx="15768">
                <c:v>-2E-3</c:v>
              </c:pt>
              <c:pt idx="15769">
                <c:v>-2E-3</c:v>
              </c:pt>
              <c:pt idx="15770">
                <c:v>-2E-3</c:v>
              </c:pt>
              <c:pt idx="15771">
                <c:v>-2E-3</c:v>
              </c:pt>
              <c:pt idx="15772">
                <c:v>-2E-3</c:v>
              </c:pt>
              <c:pt idx="15773">
                <c:v>-2E-3</c:v>
              </c:pt>
              <c:pt idx="15774">
                <c:v>-2E-3</c:v>
              </c:pt>
              <c:pt idx="15775">
                <c:v>-2E-3</c:v>
              </c:pt>
              <c:pt idx="15776">
                <c:v>-2E-3</c:v>
              </c:pt>
              <c:pt idx="15777">
                <c:v>-2E-3</c:v>
              </c:pt>
              <c:pt idx="15778">
                <c:v>-2E-3</c:v>
              </c:pt>
              <c:pt idx="15779">
                <c:v>-2E-3</c:v>
              </c:pt>
              <c:pt idx="15780">
                <c:v>-2E-3</c:v>
              </c:pt>
              <c:pt idx="15781">
                <c:v>-2E-3</c:v>
              </c:pt>
              <c:pt idx="15782">
                <c:v>-2E-3</c:v>
              </c:pt>
              <c:pt idx="15783">
                <c:v>-2E-3</c:v>
              </c:pt>
              <c:pt idx="15784">
                <c:v>-2E-3</c:v>
              </c:pt>
              <c:pt idx="15785">
                <c:v>-2E-3</c:v>
              </c:pt>
              <c:pt idx="15786">
                <c:v>-2E-3</c:v>
              </c:pt>
              <c:pt idx="15787">
                <c:v>-2E-3</c:v>
              </c:pt>
              <c:pt idx="15788">
                <c:v>-2E-3</c:v>
              </c:pt>
              <c:pt idx="15789">
                <c:v>-2E-3</c:v>
              </c:pt>
              <c:pt idx="15790">
                <c:v>-2E-3</c:v>
              </c:pt>
              <c:pt idx="15791">
                <c:v>-2E-3</c:v>
              </c:pt>
              <c:pt idx="15792">
                <c:v>-2E-3</c:v>
              </c:pt>
              <c:pt idx="15793">
                <c:v>-2E-3</c:v>
              </c:pt>
              <c:pt idx="15794">
                <c:v>-2E-3</c:v>
              </c:pt>
              <c:pt idx="15795">
                <c:v>-2E-3</c:v>
              </c:pt>
              <c:pt idx="15796">
                <c:v>-2E-3</c:v>
              </c:pt>
              <c:pt idx="15797">
                <c:v>-2E-3</c:v>
              </c:pt>
              <c:pt idx="15798">
                <c:v>-2E-3</c:v>
              </c:pt>
              <c:pt idx="15799">
                <c:v>-2E-3</c:v>
              </c:pt>
              <c:pt idx="15800">
                <c:v>-2E-3</c:v>
              </c:pt>
              <c:pt idx="15801">
                <c:v>-2E-3</c:v>
              </c:pt>
              <c:pt idx="15802">
                <c:v>-2E-3</c:v>
              </c:pt>
              <c:pt idx="15803">
                <c:v>-2E-3</c:v>
              </c:pt>
              <c:pt idx="15804">
                <c:v>-2E-3</c:v>
              </c:pt>
              <c:pt idx="15805">
                <c:v>-2E-3</c:v>
              </c:pt>
              <c:pt idx="15806">
                <c:v>-2E-3</c:v>
              </c:pt>
              <c:pt idx="15807">
                <c:v>-2E-3</c:v>
              </c:pt>
              <c:pt idx="15808">
                <c:v>-2E-3</c:v>
              </c:pt>
              <c:pt idx="15809">
                <c:v>-2E-3</c:v>
              </c:pt>
              <c:pt idx="15810">
                <c:v>-2E-3</c:v>
              </c:pt>
              <c:pt idx="15811">
                <c:v>-2E-3</c:v>
              </c:pt>
              <c:pt idx="15812">
                <c:v>-2E-3</c:v>
              </c:pt>
              <c:pt idx="15813">
                <c:v>-2E-3</c:v>
              </c:pt>
              <c:pt idx="15814">
                <c:v>-2E-3</c:v>
              </c:pt>
              <c:pt idx="15815">
                <c:v>-2E-3</c:v>
              </c:pt>
              <c:pt idx="15816">
                <c:v>-2E-3</c:v>
              </c:pt>
              <c:pt idx="15817">
                <c:v>-2E-3</c:v>
              </c:pt>
              <c:pt idx="15818">
                <c:v>-2E-3</c:v>
              </c:pt>
              <c:pt idx="15819">
                <c:v>-2E-3</c:v>
              </c:pt>
              <c:pt idx="15820">
                <c:v>-2E-3</c:v>
              </c:pt>
              <c:pt idx="15821">
                <c:v>-2E-3</c:v>
              </c:pt>
              <c:pt idx="15822">
                <c:v>-2E-3</c:v>
              </c:pt>
              <c:pt idx="15823">
                <c:v>-2E-3</c:v>
              </c:pt>
              <c:pt idx="15824">
                <c:v>-2E-3</c:v>
              </c:pt>
              <c:pt idx="15825">
                <c:v>-2E-3</c:v>
              </c:pt>
              <c:pt idx="15826">
                <c:v>-2E-3</c:v>
              </c:pt>
              <c:pt idx="15827">
                <c:v>-2E-3</c:v>
              </c:pt>
              <c:pt idx="15828">
                <c:v>-2E-3</c:v>
              </c:pt>
              <c:pt idx="15829">
                <c:v>-2E-3</c:v>
              </c:pt>
              <c:pt idx="15830">
                <c:v>-2E-3</c:v>
              </c:pt>
              <c:pt idx="15831">
                <c:v>-2E-3</c:v>
              </c:pt>
              <c:pt idx="15832">
                <c:v>-2E-3</c:v>
              </c:pt>
              <c:pt idx="15833">
                <c:v>-2E-3</c:v>
              </c:pt>
              <c:pt idx="15834">
                <c:v>-2E-3</c:v>
              </c:pt>
              <c:pt idx="15835">
                <c:v>-2E-3</c:v>
              </c:pt>
              <c:pt idx="15836">
                <c:v>-2E-3</c:v>
              </c:pt>
              <c:pt idx="15837">
                <c:v>-2E-3</c:v>
              </c:pt>
              <c:pt idx="15838">
                <c:v>-2E-3</c:v>
              </c:pt>
              <c:pt idx="15839">
                <c:v>-2E-3</c:v>
              </c:pt>
              <c:pt idx="15840">
                <c:v>-2E-3</c:v>
              </c:pt>
              <c:pt idx="15841">
                <c:v>-2E-3</c:v>
              </c:pt>
              <c:pt idx="15842">
                <c:v>-2E-3</c:v>
              </c:pt>
              <c:pt idx="15843">
                <c:v>-2E-3</c:v>
              </c:pt>
              <c:pt idx="15844">
                <c:v>-2E-3</c:v>
              </c:pt>
              <c:pt idx="15845">
                <c:v>-2E-3</c:v>
              </c:pt>
              <c:pt idx="15846">
                <c:v>-2E-3</c:v>
              </c:pt>
              <c:pt idx="15847">
                <c:v>-2E-3</c:v>
              </c:pt>
              <c:pt idx="15848">
                <c:v>-2E-3</c:v>
              </c:pt>
              <c:pt idx="15849">
                <c:v>-2E-3</c:v>
              </c:pt>
              <c:pt idx="15850">
                <c:v>-2E-3</c:v>
              </c:pt>
              <c:pt idx="15851">
                <c:v>-2E-3</c:v>
              </c:pt>
              <c:pt idx="15852">
                <c:v>-2E-3</c:v>
              </c:pt>
              <c:pt idx="15853">
                <c:v>-2E-3</c:v>
              </c:pt>
              <c:pt idx="15854">
                <c:v>-2E-3</c:v>
              </c:pt>
              <c:pt idx="15855">
                <c:v>-2E-3</c:v>
              </c:pt>
              <c:pt idx="15856">
                <c:v>-2E-3</c:v>
              </c:pt>
              <c:pt idx="15857">
                <c:v>-2E-3</c:v>
              </c:pt>
              <c:pt idx="15858">
                <c:v>-2E-3</c:v>
              </c:pt>
              <c:pt idx="15859">
                <c:v>-2E-3</c:v>
              </c:pt>
              <c:pt idx="15860">
                <c:v>-2E-3</c:v>
              </c:pt>
              <c:pt idx="15861">
                <c:v>-2E-3</c:v>
              </c:pt>
              <c:pt idx="15862">
                <c:v>-2E-3</c:v>
              </c:pt>
              <c:pt idx="15863">
                <c:v>-2E-3</c:v>
              </c:pt>
              <c:pt idx="15864">
                <c:v>-2E-3</c:v>
              </c:pt>
              <c:pt idx="15865">
                <c:v>-2E-3</c:v>
              </c:pt>
              <c:pt idx="15866">
                <c:v>-2E-3</c:v>
              </c:pt>
              <c:pt idx="15867">
                <c:v>-2E-3</c:v>
              </c:pt>
              <c:pt idx="15868">
                <c:v>-2E-3</c:v>
              </c:pt>
              <c:pt idx="15869">
                <c:v>-2E-3</c:v>
              </c:pt>
              <c:pt idx="15870">
                <c:v>-2E-3</c:v>
              </c:pt>
              <c:pt idx="15871">
                <c:v>-2E-3</c:v>
              </c:pt>
              <c:pt idx="15872">
                <c:v>-2E-3</c:v>
              </c:pt>
              <c:pt idx="15873">
                <c:v>-2E-3</c:v>
              </c:pt>
              <c:pt idx="15874">
                <c:v>-2E-3</c:v>
              </c:pt>
              <c:pt idx="15875">
                <c:v>-2E-3</c:v>
              </c:pt>
              <c:pt idx="15876">
                <c:v>-2E-3</c:v>
              </c:pt>
              <c:pt idx="15877">
                <c:v>-2E-3</c:v>
              </c:pt>
              <c:pt idx="15878">
                <c:v>-2E-3</c:v>
              </c:pt>
              <c:pt idx="15879">
                <c:v>-2E-3</c:v>
              </c:pt>
              <c:pt idx="15880">
                <c:v>-2E-3</c:v>
              </c:pt>
              <c:pt idx="15881">
                <c:v>-2E-3</c:v>
              </c:pt>
              <c:pt idx="15882">
                <c:v>-2E-3</c:v>
              </c:pt>
              <c:pt idx="15883">
                <c:v>-2E-3</c:v>
              </c:pt>
              <c:pt idx="15884">
                <c:v>-2E-3</c:v>
              </c:pt>
              <c:pt idx="15885">
                <c:v>-2E-3</c:v>
              </c:pt>
              <c:pt idx="15886">
                <c:v>-2E-3</c:v>
              </c:pt>
              <c:pt idx="15887">
                <c:v>-2E-3</c:v>
              </c:pt>
              <c:pt idx="15888">
                <c:v>-2E-3</c:v>
              </c:pt>
              <c:pt idx="15889">
                <c:v>-2E-3</c:v>
              </c:pt>
              <c:pt idx="15890">
                <c:v>-2E-3</c:v>
              </c:pt>
              <c:pt idx="15891">
                <c:v>-2E-3</c:v>
              </c:pt>
              <c:pt idx="15892">
                <c:v>-2E-3</c:v>
              </c:pt>
              <c:pt idx="15893">
                <c:v>-2E-3</c:v>
              </c:pt>
              <c:pt idx="15894">
                <c:v>-2E-3</c:v>
              </c:pt>
              <c:pt idx="15895">
                <c:v>-2E-3</c:v>
              </c:pt>
              <c:pt idx="15896">
                <c:v>-2E-3</c:v>
              </c:pt>
              <c:pt idx="15897">
                <c:v>-2E-3</c:v>
              </c:pt>
              <c:pt idx="15898">
                <c:v>-2E-3</c:v>
              </c:pt>
              <c:pt idx="15899">
                <c:v>-2E-3</c:v>
              </c:pt>
              <c:pt idx="15900">
                <c:v>-2E-3</c:v>
              </c:pt>
              <c:pt idx="15901">
                <c:v>-2E-3</c:v>
              </c:pt>
              <c:pt idx="15902">
                <c:v>-2E-3</c:v>
              </c:pt>
              <c:pt idx="15903">
                <c:v>-2E-3</c:v>
              </c:pt>
              <c:pt idx="15904">
                <c:v>-2E-3</c:v>
              </c:pt>
              <c:pt idx="15905">
                <c:v>-2E-3</c:v>
              </c:pt>
              <c:pt idx="15906">
                <c:v>-2E-3</c:v>
              </c:pt>
              <c:pt idx="15907">
                <c:v>-2E-3</c:v>
              </c:pt>
              <c:pt idx="15908">
                <c:v>-2E-3</c:v>
              </c:pt>
              <c:pt idx="15909">
                <c:v>-2E-3</c:v>
              </c:pt>
              <c:pt idx="15910">
                <c:v>-2E-3</c:v>
              </c:pt>
              <c:pt idx="15911">
                <c:v>-2E-3</c:v>
              </c:pt>
              <c:pt idx="15912">
                <c:v>-2E-3</c:v>
              </c:pt>
              <c:pt idx="15913">
                <c:v>-2E-3</c:v>
              </c:pt>
              <c:pt idx="15914">
                <c:v>-2E-3</c:v>
              </c:pt>
              <c:pt idx="15915">
                <c:v>-2E-3</c:v>
              </c:pt>
              <c:pt idx="15916">
                <c:v>-2E-3</c:v>
              </c:pt>
              <c:pt idx="15917">
                <c:v>-2E-3</c:v>
              </c:pt>
              <c:pt idx="15918">
                <c:v>-2E-3</c:v>
              </c:pt>
              <c:pt idx="15919">
                <c:v>-2E-3</c:v>
              </c:pt>
              <c:pt idx="15920">
                <c:v>-2E-3</c:v>
              </c:pt>
              <c:pt idx="15921">
                <c:v>-2E-3</c:v>
              </c:pt>
              <c:pt idx="15922">
                <c:v>-2E-3</c:v>
              </c:pt>
              <c:pt idx="15923">
                <c:v>-2E-3</c:v>
              </c:pt>
              <c:pt idx="15924">
                <c:v>-2E-3</c:v>
              </c:pt>
              <c:pt idx="15925">
                <c:v>-2E-3</c:v>
              </c:pt>
              <c:pt idx="15926">
                <c:v>-2E-3</c:v>
              </c:pt>
              <c:pt idx="15927">
                <c:v>-2E-3</c:v>
              </c:pt>
              <c:pt idx="15928">
                <c:v>-2E-3</c:v>
              </c:pt>
              <c:pt idx="15929">
                <c:v>-2E-3</c:v>
              </c:pt>
              <c:pt idx="15930">
                <c:v>-2E-3</c:v>
              </c:pt>
              <c:pt idx="15931">
                <c:v>-2E-3</c:v>
              </c:pt>
              <c:pt idx="15932">
                <c:v>-2E-3</c:v>
              </c:pt>
              <c:pt idx="15933">
                <c:v>-2E-3</c:v>
              </c:pt>
              <c:pt idx="15934">
                <c:v>-2E-3</c:v>
              </c:pt>
              <c:pt idx="15935">
                <c:v>-2E-3</c:v>
              </c:pt>
              <c:pt idx="15936">
                <c:v>-2E-3</c:v>
              </c:pt>
              <c:pt idx="15937">
                <c:v>-2E-3</c:v>
              </c:pt>
              <c:pt idx="15938">
                <c:v>-2E-3</c:v>
              </c:pt>
              <c:pt idx="15939">
                <c:v>-2E-3</c:v>
              </c:pt>
              <c:pt idx="15940">
                <c:v>-2E-3</c:v>
              </c:pt>
              <c:pt idx="15941">
                <c:v>-2E-3</c:v>
              </c:pt>
              <c:pt idx="15942">
                <c:v>-2E-3</c:v>
              </c:pt>
              <c:pt idx="15943">
                <c:v>-2E-3</c:v>
              </c:pt>
              <c:pt idx="15944">
                <c:v>-2E-3</c:v>
              </c:pt>
              <c:pt idx="15945">
                <c:v>-2E-3</c:v>
              </c:pt>
              <c:pt idx="15946">
                <c:v>-2E-3</c:v>
              </c:pt>
              <c:pt idx="15947">
                <c:v>-2E-3</c:v>
              </c:pt>
              <c:pt idx="15948">
                <c:v>-2E-3</c:v>
              </c:pt>
              <c:pt idx="15949">
                <c:v>-2E-3</c:v>
              </c:pt>
              <c:pt idx="15950">
                <c:v>-2E-3</c:v>
              </c:pt>
              <c:pt idx="15951">
                <c:v>-2E-3</c:v>
              </c:pt>
              <c:pt idx="15952">
                <c:v>-2E-3</c:v>
              </c:pt>
              <c:pt idx="15953">
                <c:v>-2E-3</c:v>
              </c:pt>
              <c:pt idx="15954">
                <c:v>-2E-3</c:v>
              </c:pt>
              <c:pt idx="15955">
                <c:v>-2E-3</c:v>
              </c:pt>
              <c:pt idx="15956">
                <c:v>-2E-3</c:v>
              </c:pt>
              <c:pt idx="15957">
                <c:v>-2E-3</c:v>
              </c:pt>
              <c:pt idx="15958">
                <c:v>-2E-3</c:v>
              </c:pt>
              <c:pt idx="15959">
                <c:v>-2E-3</c:v>
              </c:pt>
              <c:pt idx="15960">
                <c:v>-2E-3</c:v>
              </c:pt>
              <c:pt idx="15961">
                <c:v>-2E-3</c:v>
              </c:pt>
              <c:pt idx="15962">
                <c:v>-2E-3</c:v>
              </c:pt>
              <c:pt idx="15963">
                <c:v>-2E-3</c:v>
              </c:pt>
              <c:pt idx="15964">
                <c:v>-2E-3</c:v>
              </c:pt>
              <c:pt idx="15965">
                <c:v>-2E-3</c:v>
              </c:pt>
              <c:pt idx="15966">
                <c:v>-2E-3</c:v>
              </c:pt>
              <c:pt idx="15967">
                <c:v>-2E-3</c:v>
              </c:pt>
              <c:pt idx="15968">
                <c:v>-2E-3</c:v>
              </c:pt>
              <c:pt idx="15969">
                <c:v>-2E-3</c:v>
              </c:pt>
              <c:pt idx="15970">
                <c:v>-2E-3</c:v>
              </c:pt>
              <c:pt idx="15971">
                <c:v>-2E-3</c:v>
              </c:pt>
              <c:pt idx="15972">
                <c:v>-2E-3</c:v>
              </c:pt>
              <c:pt idx="15973">
                <c:v>-2E-3</c:v>
              </c:pt>
              <c:pt idx="15974">
                <c:v>-2E-3</c:v>
              </c:pt>
              <c:pt idx="15975">
                <c:v>-2E-3</c:v>
              </c:pt>
              <c:pt idx="15976">
                <c:v>-2E-3</c:v>
              </c:pt>
              <c:pt idx="15977">
                <c:v>-2E-3</c:v>
              </c:pt>
              <c:pt idx="15978">
                <c:v>-2E-3</c:v>
              </c:pt>
              <c:pt idx="15979">
                <c:v>-2E-3</c:v>
              </c:pt>
              <c:pt idx="15980">
                <c:v>-2E-3</c:v>
              </c:pt>
              <c:pt idx="15981">
                <c:v>-2E-3</c:v>
              </c:pt>
              <c:pt idx="15982">
                <c:v>-2E-3</c:v>
              </c:pt>
              <c:pt idx="15983">
                <c:v>-2E-3</c:v>
              </c:pt>
              <c:pt idx="15984">
                <c:v>-2E-3</c:v>
              </c:pt>
              <c:pt idx="15985">
                <c:v>-2E-3</c:v>
              </c:pt>
              <c:pt idx="15986">
                <c:v>-2E-3</c:v>
              </c:pt>
              <c:pt idx="15987">
                <c:v>-2E-3</c:v>
              </c:pt>
              <c:pt idx="15988">
                <c:v>-2E-3</c:v>
              </c:pt>
              <c:pt idx="15989">
                <c:v>-2E-3</c:v>
              </c:pt>
              <c:pt idx="15990">
                <c:v>-2E-3</c:v>
              </c:pt>
              <c:pt idx="15991">
                <c:v>-2E-3</c:v>
              </c:pt>
              <c:pt idx="15992">
                <c:v>-2E-3</c:v>
              </c:pt>
              <c:pt idx="15993">
                <c:v>-2E-3</c:v>
              </c:pt>
              <c:pt idx="15994">
                <c:v>-2E-3</c:v>
              </c:pt>
              <c:pt idx="15995">
                <c:v>-2E-3</c:v>
              </c:pt>
              <c:pt idx="15996">
                <c:v>-2E-3</c:v>
              </c:pt>
              <c:pt idx="15997">
                <c:v>-2E-3</c:v>
              </c:pt>
              <c:pt idx="15998">
                <c:v>-2E-3</c:v>
              </c:pt>
              <c:pt idx="15999">
                <c:v>-2E-3</c:v>
              </c:pt>
              <c:pt idx="16000">
                <c:v>-2E-3</c:v>
              </c:pt>
              <c:pt idx="16001">
                <c:v>-2E-3</c:v>
              </c:pt>
              <c:pt idx="16002">
                <c:v>-2E-3</c:v>
              </c:pt>
              <c:pt idx="16003">
                <c:v>-2E-3</c:v>
              </c:pt>
              <c:pt idx="16004">
                <c:v>-2E-3</c:v>
              </c:pt>
              <c:pt idx="16005">
                <c:v>-2E-3</c:v>
              </c:pt>
              <c:pt idx="16006">
                <c:v>-2E-3</c:v>
              </c:pt>
              <c:pt idx="16007">
                <c:v>-2E-3</c:v>
              </c:pt>
              <c:pt idx="16008">
                <c:v>-2E-3</c:v>
              </c:pt>
              <c:pt idx="16009">
                <c:v>-2E-3</c:v>
              </c:pt>
              <c:pt idx="16010">
                <c:v>-2E-3</c:v>
              </c:pt>
              <c:pt idx="16011">
                <c:v>-2E-3</c:v>
              </c:pt>
              <c:pt idx="16012">
                <c:v>-2E-3</c:v>
              </c:pt>
              <c:pt idx="16013">
                <c:v>-2E-3</c:v>
              </c:pt>
              <c:pt idx="16014">
                <c:v>-2E-3</c:v>
              </c:pt>
              <c:pt idx="16015">
                <c:v>-2E-3</c:v>
              </c:pt>
              <c:pt idx="16016">
                <c:v>-2E-3</c:v>
              </c:pt>
              <c:pt idx="16017">
                <c:v>-2E-3</c:v>
              </c:pt>
              <c:pt idx="16018">
                <c:v>-2E-3</c:v>
              </c:pt>
              <c:pt idx="16019">
                <c:v>-2E-3</c:v>
              </c:pt>
              <c:pt idx="16020">
                <c:v>-2E-3</c:v>
              </c:pt>
              <c:pt idx="16021">
                <c:v>-2E-3</c:v>
              </c:pt>
              <c:pt idx="16022">
                <c:v>-2E-3</c:v>
              </c:pt>
              <c:pt idx="16023">
                <c:v>-2E-3</c:v>
              </c:pt>
              <c:pt idx="16024">
                <c:v>-2E-3</c:v>
              </c:pt>
              <c:pt idx="16025">
                <c:v>-2E-3</c:v>
              </c:pt>
              <c:pt idx="16026">
                <c:v>-2E-3</c:v>
              </c:pt>
              <c:pt idx="16027">
                <c:v>-2E-3</c:v>
              </c:pt>
              <c:pt idx="16028">
                <c:v>-2E-3</c:v>
              </c:pt>
              <c:pt idx="16029">
                <c:v>-2E-3</c:v>
              </c:pt>
              <c:pt idx="16030">
                <c:v>-2E-3</c:v>
              </c:pt>
              <c:pt idx="16031">
                <c:v>-2E-3</c:v>
              </c:pt>
              <c:pt idx="16032">
                <c:v>-2E-3</c:v>
              </c:pt>
              <c:pt idx="16033">
                <c:v>-2E-3</c:v>
              </c:pt>
              <c:pt idx="16034">
                <c:v>-2E-3</c:v>
              </c:pt>
              <c:pt idx="16035">
                <c:v>-2E-3</c:v>
              </c:pt>
              <c:pt idx="16036">
                <c:v>-2E-3</c:v>
              </c:pt>
              <c:pt idx="16037">
                <c:v>-2E-3</c:v>
              </c:pt>
              <c:pt idx="16038">
                <c:v>-2E-3</c:v>
              </c:pt>
              <c:pt idx="16039">
                <c:v>-2E-3</c:v>
              </c:pt>
              <c:pt idx="16040">
                <c:v>-2E-3</c:v>
              </c:pt>
              <c:pt idx="16041">
                <c:v>-2E-3</c:v>
              </c:pt>
              <c:pt idx="16042">
                <c:v>-2E-3</c:v>
              </c:pt>
              <c:pt idx="16043">
                <c:v>-2E-3</c:v>
              </c:pt>
              <c:pt idx="16044">
                <c:v>-2E-3</c:v>
              </c:pt>
              <c:pt idx="16045">
                <c:v>-2E-3</c:v>
              </c:pt>
              <c:pt idx="16046">
                <c:v>-2E-3</c:v>
              </c:pt>
              <c:pt idx="16047">
                <c:v>-2E-3</c:v>
              </c:pt>
              <c:pt idx="16048">
                <c:v>-2E-3</c:v>
              </c:pt>
              <c:pt idx="16049">
                <c:v>-2E-3</c:v>
              </c:pt>
              <c:pt idx="16050">
                <c:v>-2E-3</c:v>
              </c:pt>
              <c:pt idx="16051">
                <c:v>-2E-3</c:v>
              </c:pt>
              <c:pt idx="16052">
                <c:v>-2E-3</c:v>
              </c:pt>
              <c:pt idx="16053">
                <c:v>-2E-3</c:v>
              </c:pt>
              <c:pt idx="16054">
                <c:v>-2E-3</c:v>
              </c:pt>
              <c:pt idx="16055">
                <c:v>-2E-3</c:v>
              </c:pt>
              <c:pt idx="16056">
                <c:v>-2E-3</c:v>
              </c:pt>
              <c:pt idx="16057">
                <c:v>-2E-3</c:v>
              </c:pt>
              <c:pt idx="16058">
                <c:v>-2E-3</c:v>
              </c:pt>
              <c:pt idx="16059">
                <c:v>-2E-3</c:v>
              </c:pt>
              <c:pt idx="16060">
                <c:v>-2E-3</c:v>
              </c:pt>
              <c:pt idx="16061">
                <c:v>-2E-3</c:v>
              </c:pt>
              <c:pt idx="16062">
                <c:v>-2E-3</c:v>
              </c:pt>
              <c:pt idx="16063">
                <c:v>-2E-3</c:v>
              </c:pt>
              <c:pt idx="16064">
                <c:v>-2E-3</c:v>
              </c:pt>
              <c:pt idx="16065">
                <c:v>-2E-3</c:v>
              </c:pt>
              <c:pt idx="16066">
                <c:v>-2E-3</c:v>
              </c:pt>
              <c:pt idx="16067">
                <c:v>-2E-3</c:v>
              </c:pt>
              <c:pt idx="16068">
                <c:v>-2E-3</c:v>
              </c:pt>
              <c:pt idx="16069">
                <c:v>-2E-3</c:v>
              </c:pt>
              <c:pt idx="16070">
                <c:v>-2E-3</c:v>
              </c:pt>
              <c:pt idx="16071">
                <c:v>-2E-3</c:v>
              </c:pt>
              <c:pt idx="16072">
                <c:v>-2E-3</c:v>
              </c:pt>
              <c:pt idx="16073">
                <c:v>-2E-3</c:v>
              </c:pt>
              <c:pt idx="16074">
                <c:v>-2E-3</c:v>
              </c:pt>
              <c:pt idx="16075">
                <c:v>-2E-3</c:v>
              </c:pt>
              <c:pt idx="16076">
                <c:v>-2E-3</c:v>
              </c:pt>
              <c:pt idx="16077">
                <c:v>-2E-3</c:v>
              </c:pt>
              <c:pt idx="16078">
                <c:v>-2E-3</c:v>
              </c:pt>
              <c:pt idx="16079">
                <c:v>-2E-3</c:v>
              </c:pt>
              <c:pt idx="16080">
                <c:v>-2E-3</c:v>
              </c:pt>
              <c:pt idx="16081">
                <c:v>-2E-3</c:v>
              </c:pt>
              <c:pt idx="16082">
                <c:v>-2E-3</c:v>
              </c:pt>
              <c:pt idx="16083">
                <c:v>-2E-3</c:v>
              </c:pt>
              <c:pt idx="16084">
                <c:v>-2E-3</c:v>
              </c:pt>
              <c:pt idx="16085">
                <c:v>-2E-3</c:v>
              </c:pt>
              <c:pt idx="16086">
                <c:v>-2E-3</c:v>
              </c:pt>
              <c:pt idx="16087">
                <c:v>-2E-3</c:v>
              </c:pt>
              <c:pt idx="16088">
                <c:v>-2E-3</c:v>
              </c:pt>
              <c:pt idx="16089">
                <c:v>-2E-3</c:v>
              </c:pt>
              <c:pt idx="16090">
                <c:v>-2E-3</c:v>
              </c:pt>
              <c:pt idx="16091">
                <c:v>-2E-3</c:v>
              </c:pt>
              <c:pt idx="16092">
                <c:v>-2E-3</c:v>
              </c:pt>
              <c:pt idx="16093">
                <c:v>-2E-3</c:v>
              </c:pt>
              <c:pt idx="16094">
                <c:v>-2E-3</c:v>
              </c:pt>
              <c:pt idx="16095">
                <c:v>-2E-3</c:v>
              </c:pt>
              <c:pt idx="16096">
                <c:v>-2E-3</c:v>
              </c:pt>
              <c:pt idx="16097">
                <c:v>-2E-3</c:v>
              </c:pt>
              <c:pt idx="16098">
                <c:v>-2E-3</c:v>
              </c:pt>
              <c:pt idx="16099">
                <c:v>-2E-3</c:v>
              </c:pt>
              <c:pt idx="16100">
                <c:v>-2E-3</c:v>
              </c:pt>
              <c:pt idx="16101">
                <c:v>-2E-3</c:v>
              </c:pt>
              <c:pt idx="16102">
                <c:v>-2E-3</c:v>
              </c:pt>
              <c:pt idx="16103">
                <c:v>-2E-3</c:v>
              </c:pt>
              <c:pt idx="16104">
                <c:v>-2E-3</c:v>
              </c:pt>
              <c:pt idx="16105">
                <c:v>-2E-3</c:v>
              </c:pt>
              <c:pt idx="16106">
                <c:v>-2E-3</c:v>
              </c:pt>
              <c:pt idx="16107">
                <c:v>-2E-3</c:v>
              </c:pt>
              <c:pt idx="16108">
                <c:v>-2E-3</c:v>
              </c:pt>
              <c:pt idx="16109">
                <c:v>-2E-3</c:v>
              </c:pt>
              <c:pt idx="16110">
                <c:v>-2E-3</c:v>
              </c:pt>
              <c:pt idx="16111">
                <c:v>-2E-3</c:v>
              </c:pt>
              <c:pt idx="16112">
                <c:v>-2E-3</c:v>
              </c:pt>
              <c:pt idx="16113">
                <c:v>-2E-3</c:v>
              </c:pt>
              <c:pt idx="16114">
                <c:v>-2E-3</c:v>
              </c:pt>
              <c:pt idx="16115">
                <c:v>-2E-3</c:v>
              </c:pt>
              <c:pt idx="16116">
                <c:v>-2E-3</c:v>
              </c:pt>
              <c:pt idx="16117">
                <c:v>-2E-3</c:v>
              </c:pt>
              <c:pt idx="16118">
                <c:v>-2E-3</c:v>
              </c:pt>
              <c:pt idx="16119">
                <c:v>-2E-3</c:v>
              </c:pt>
              <c:pt idx="16120">
                <c:v>-2E-3</c:v>
              </c:pt>
              <c:pt idx="16121">
                <c:v>-2E-3</c:v>
              </c:pt>
              <c:pt idx="16122">
                <c:v>-2E-3</c:v>
              </c:pt>
              <c:pt idx="16123">
                <c:v>-2E-3</c:v>
              </c:pt>
              <c:pt idx="16124">
                <c:v>-2E-3</c:v>
              </c:pt>
              <c:pt idx="16125">
                <c:v>-2E-3</c:v>
              </c:pt>
              <c:pt idx="16126">
                <c:v>-2E-3</c:v>
              </c:pt>
              <c:pt idx="16127">
                <c:v>-2E-3</c:v>
              </c:pt>
              <c:pt idx="16128">
                <c:v>-2E-3</c:v>
              </c:pt>
              <c:pt idx="16129">
                <c:v>-2E-3</c:v>
              </c:pt>
              <c:pt idx="16130">
                <c:v>-2E-3</c:v>
              </c:pt>
              <c:pt idx="16131">
                <c:v>-2E-3</c:v>
              </c:pt>
              <c:pt idx="16132">
                <c:v>-2E-3</c:v>
              </c:pt>
              <c:pt idx="16133">
                <c:v>-2E-3</c:v>
              </c:pt>
              <c:pt idx="16134">
                <c:v>-2E-3</c:v>
              </c:pt>
              <c:pt idx="16135">
                <c:v>-2E-3</c:v>
              </c:pt>
              <c:pt idx="16136">
                <c:v>-2E-3</c:v>
              </c:pt>
              <c:pt idx="16137">
                <c:v>-2E-3</c:v>
              </c:pt>
              <c:pt idx="16138">
                <c:v>-2E-3</c:v>
              </c:pt>
              <c:pt idx="16139">
                <c:v>-2E-3</c:v>
              </c:pt>
              <c:pt idx="16140">
                <c:v>-2E-3</c:v>
              </c:pt>
              <c:pt idx="16141">
                <c:v>-2E-3</c:v>
              </c:pt>
              <c:pt idx="16142">
                <c:v>-2E-3</c:v>
              </c:pt>
              <c:pt idx="16143">
                <c:v>-2E-3</c:v>
              </c:pt>
              <c:pt idx="16144">
                <c:v>-2E-3</c:v>
              </c:pt>
              <c:pt idx="16145">
                <c:v>-2E-3</c:v>
              </c:pt>
              <c:pt idx="16146">
                <c:v>-2E-3</c:v>
              </c:pt>
              <c:pt idx="16147">
                <c:v>-2E-3</c:v>
              </c:pt>
              <c:pt idx="16148">
                <c:v>-2E-3</c:v>
              </c:pt>
              <c:pt idx="16149">
                <c:v>-2E-3</c:v>
              </c:pt>
              <c:pt idx="16150">
                <c:v>-2E-3</c:v>
              </c:pt>
              <c:pt idx="16151">
                <c:v>-2E-3</c:v>
              </c:pt>
              <c:pt idx="16152">
                <c:v>-2E-3</c:v>
              </c:pt>
              <c:pt idx="16153">
                <c:v>-2E-3</c:v>
              </c:pt>
              <c:pt idx="16154">
                <c:v>-2E-3</c:v>
              </c:pt>
              <c:pt idx="16155">
                <c:v>-2E-3</c:v>
              </c:pt>
              <c:pt idx="16156">
                <c:v>-2E-3</c:v>
              </c:pt>
              <c:pt idx="16157">
                <c:v>-2E-3</c:v>
              </c:pt>
              <c:pt idx="16158">
                <c:v>-2E-3</c:v>
              </c:pt>
              <c:pt idx="16159">
                <c:v>-2E-3</c:v>
              </c:pt>
              <c:pt idx="16160">
                <c:v>-2E-3</c:v>
              </c:pt>
              <c:pt idx="16161">
                <c:v>-2E-3</c:v>
              </c:pt>
              <c:pt idx="16162">
                <c:v>-2E-3</c:v>
              </c:pt>
              <c:pt idx="16163">
                <c:v>-2E-3</c:v>
              </c:pt>
              <c:pt idx="16164">
                <c:v>-2E-3</c:v>
              </c:pt>
              <c:pt idx="16165">
                <c:v>-2E-3</c:v>
              </c:pt>
              <c:pt idx="16166">
                <c:v>-2E-3</c:v>
              </c:pt>
              <c:pt idx="16167">
                <c:v>-2E-3</c:v>
              </c:pt>
              <c:pt idx="16168">
                <c:v>-2E-3</c:v>
              </c:pt>
              <c:pt idx="16169">
                <c:v>-2E-3</c:v>
              </c:pt>
              <c:pt idx="16170">
                <c:v>-2E-3</c:v>
              </c:pt>
              <c:pt idx="16171">
                <c:v>-2E-3</c:v>
              </c:pt>
              <c:pt idx="16172">
                <c:v>-2E-3</c:v>
              </c:pt>
              <c:pt idx="16173">
                <c:v>-2E-3</c:v>
              </c:pt>
              <c:pt idx="16174">
                <c:v>-2E-3</c:v>
              </c:pt>
              <c:pt idx="16175">
                <c:v>-2E-3</c:v>
              </c:pt>
              <c:pt idx="16176">
                <c:v>-2E-3</c:v>
              </c:pt>
              <c:pt idx="16177">
                <c:v>-2E-3</c:v>
              </c:pt>
              <c:pt idx="16178">
                <c:v>-2E-3</c:v>
              </c:pt>
              <c:pt idx="16179">
                <c:v>-2E-3</c:v>
              </c:pt>
              <c:pt idx="16180">
                <c:v>-2E-3</c:v>
              </c:pt>
              <c:pt idx="16181">
                <c:v>-2E-3</c:v>
              </c:pt>
              <c:pt idx="16182">
                <c:v>-2E-3</c:v>
              </c:pt>
              <c:pt idx="16183">
                <c:v>-2E-3</c:v>
              </c:pt>
              <c:pt idx="16184">
                <c:v>-2E-3</c:v>
              </c:pt>
              <c:pt idx="16185">
                <c:v>-2E-3</c:v>
              </c:pt>
              <c:pt idx="16186">
                <c:v>-2E-3</c:v>
              </c:pt>
              <c:pt idx="16187">
                <c:v>-2E-3</c:v>
              </c:pt>
              <c:pt idx="16188">
                <c:v>-2E-3</c:v>
              </c:pt>
              <c:pt idx="16189">
                <c:v>-2E-3</c:v>
              </c:pt>
              <c:pt idx="16190">
                <c:v>-2E-3</c:v>
              </c:pt>
              <c:pt idx="16191">
                <c:v>-2E-3</c:v>
              </c:pt>
              <c:pt idx="16192">
                <c:v>-2E-3</c:v>
              </c:pt>
              <c:pt idx="16193">
                <c:v>-2E-3</c:v>
              </c:pt>
              <c:pt idx="16194">
                <c:v>-2E-3</c:v>
              </c:pt>
              <c:pt idx="16195">
                <c:v>-2E-3</c:v>
              </c:pt>
              <c:pt idx="16196">
                <c:v>-2E-3</c:v>
              </c:pt>
              <c:pt idx="16197">
                <c:v>-2E-3</c:v>
              </c:pt>
              <c:pt idx="16198">
                <c:v>-2E-3</c:v>
              </c:pt>
              <c:pt idx="16199">
                <c:v>-2E-3</c:v>
              </c:pt>
              <c:pt idx="16200">
                <c:v>-2E-3</c:v>
              </c:pt>
              <c:pt idx="16201">
                <c:v>-2E-3</c:v>
              </c:pt>
              <c:pt idx="16202">
                <c:v>-2E-3</c:v>
              </c:pt>
              <c:pt idx="16203">
                <c:v>-2E-3</c:v>
              </c:pt>
              <c:pt idx="16204">
                <c:v>-2E-3</c:v>
              </c:pt>
              <c:pt idx="16205">
                <c:v>-2E-3</c:v>
              </c:pt>
              <c:pt idx="16206">
                <c:v>-2E-3</c:v>
              </c:pt>
              <c:pt idx="16207">
                <c:v>-2E-3</c:v>
              </c:pt>
              <c:pt idx="16208">
                <c:v>-2E-3</c:v>
              </c:pt>
              <c:pt idx="16209">
                <c:v>-2E-3</c:v>
              </c:pt>
              <c:pt idx="16210">
                <c:v>-2E-3</c:v>
              </c:pt>
              <c:pt idx="16211">
                <c:v>-2E-3</c:v>
              </c:pt>
              <c:pt idx="16212">
                <c:v>-2E-3</c:v>
              </c:pt>
              <c:pt idx="16213">
                <c:v>-2E-3</c:v>
              </c:pt>
              <c:pt idx="16214">
                <c:v>-2E-3</c:v>
              </c:pt>
              <c:pt idx="16215">
                <c:v>-2E-3</c:v>
              </c:pt>
              <c:pt idx="16216">
                <c:v>-2E-3</c:v>
              </c:pt>
              <c:pt idx="16217">
                <c:v>-2E-3</c:v>
              </c:pt>
              <c:pt idx="16218">
                <c:v>-2E-3</c:v>
              </c:pt>
              <c:pt idx="16219">
                <c:v>-2E-3</c:v>
              </c:pt>
              <c:pt idx="16220">
                <c:v>-2E-3</c:v>
              </c:pt>
              <c:pt idx="16221">
                <c:v>-2E-3</c:v>
              </c:pt>
              <c:pt idx="16222">
                <c:v>-2E-3</c:v>
              </c:pt>
              <c:pt idx="16223">
                <c:v>-2E-3</c:v>
              </c:pt>
              <c:pt idx="16224">
                <c:v>-2E-3</c:v>
              </c:pt>
              <c:pt idx="16225">
                <c:v>-2E-3</c:v>
              </c:pt>
              <c:pt idx="16226">
                <c:v>-2E-3</c:v>
              </c:pt>
              <c:pt idx="16227">
                <c:v>-2E-3</c:v>
              </c:pt>
              <c:pt idx="16228">
                <c:v>-2E-3</c:v>
              </c:pt>
              <c:pt idx="16229">
                <c:v>-2E-3</c:v>
              </c:pt>
              <c:pt idx="16230">
                <c:v>-2E-3</c:v>
              </c:pt>
              <c:pt idx="16231">
                <c:v>-2E-3</c:v>
              </c:pt>
              <c:pt idx="16232">
                <c:v>-2E-3</c:v>
              </c:pt>
              <c:pt idx="16233">
                <c:v>-2E-3</c:v>
              </c:pt>
              <c:pt idx="16234">
                <c:v>-2E-3</c:v>
              </c:pt>
              <c:pt idx="16235">
                <c:v>-2E-3</c:v>
              </c:pt>
              <c:pt idx="16236">
                <c:v>-2E-3</c:v>
              </c:pt>
              <c:pt idx="16237">
                <c:v>-2E-3</c:v>
              </c:pt>
              <c:pt idx="16238">
                <c:v>-2E-3</c:v>
              </c:pt>
              <c:pt idx="16239">
                <c:v>-2E-3</c:v>
              </c:pt>
              <c:pt idx="16240">
                <c:v>-2E-3</c:v>
              </c:pt>
              <c:pt idx="16241">
                <c:v>-2E-3</c:v>
              </c:pt>
              <c:pt idx="16242">
                <c:v>-2E-3</c:v>
              </c:pt>
              <c:pt idx="16243">
                <c:v>-2E-3</c:v>
              </c:pt>
              <c:pt idx="16244">
                <c:v>-2E-3</c:v>
              </c:pt>
              <c:pt idx="16245">
                <c:v>-2E-3</c:v>
              </c:pt>
              <c:pt idx="16246">
                <c:v>-2E-3</c:v>
              </c:pt>
              <c:pt idx="16247">
                <c:v>-2E-3</c:v>
              </c:pt>
              <c:pt idx="16248">
                <c:v>-2E-3</c:v>
              </c:pt>
              <c:pt idx="16249">
                <c:v>-2E-3</c:v>
              </c:pt>
              <c:pt idx="16250">
                <c:v>-2E-3</c:v>
              </c:pt>
              <c:pt idx="16251">
                <c:v>-2E-3</c:v>
              </c:pt>
              <c:pt idx="16252">
                <c:v>-2E-3</c:v>
              </c:pt>
              <c:pt idx="16253">
                <c:v>-2E-3</c:v>
              </c:pt>
              <c:pt idx="16254">
                <c:v>-2E-3</c:v>
              </c:pt>
              <c:pt idx="16255">
                <c:v>-2E-3</c:v>
              </c:pt>
              <c:pt idx="16256">
                <c:v>-2E-3</c:v>
              </c:pt>
              <c:pt idx="16257">
                <c:v>-2E-3</c:v>
              </c:pt>
              <c:pt idx="16258">
                <c:v>-2E-3</c:v>
              </c:pt>
              <c:pt idx="16259">
                <c:v>-2E-3</c:v>
              </c:pt>
              <c:pt idx="16260">
                <c:v>-2E-3</c:v>
              </c:pt>
              <c:pt idx="16261">
                <c:v>-2E-3</c:v>
              </c:pt>
              <c:pt idx="16262">
                <c:v>-2E-3</c:v>
              </c:pt>
              <c:pt idx="16263">
                <c:v>-2E-3</c:v>
              </c:pt>
              <c:pt idx="16264">
                <c:v>-2E-3</c:v>
              </c:pt>
              <c:pt idx="16265">
                <c:v>-2E-3</c:v>
              </c:pt>
              <c:pt idx="16266">
                <c:v>-2E-3</c:v>
              </c:pt>
              <c:pt idx="16267">
                <c:v>-2E-3</c:v>
              </c:pt>
              <c:pt idx="16268">
                <c:v>-2E-3</c:v>
              </c:pt>
              <c:pt idx="16269">
                <c:v>-2E-3</c:v>
              </c:pt>
              <c:pt idx="16270">
                <c:v>-2E-3</c:v>
              </c:pt>
              <c:pt idx="16271">
                <c:v>-2E-3</c:v>
              </c:pt>
              <c:pt idx="16272">
                <c:v>-2E-3</c:v>
              </c:pt>
              <c:pt idx="16273">
                <c:v>-2E-3</c:v>
              </c:pt>
              <c:pt idx="16274">
                <c:v>-2E-3</c:v>
              </c:pt>
              <c:pt idx="16275">
                <c:v>-2E-3</c:v>
              </c:pt>
              <c:pt idx="16276">
                <c:v>-2E-3</c:v>
              </c:pt>
              <c:pt idx="16277">
                <c:v>-2E-3</c:v>
              </c:pt>
              <c:pt idx="16278">
                <c:v>-2E-3</c:v>
              </c:pt>
              <c:pt idx="16279">
                <c:v>-2E-3</c:v>
              </c:pt>
              <c:pt idx="16280">
                <c:v>-2E-3</c:v>
              </c:pt>
              <c:pt idx="16281">
                <c:v>-2E-3</c:v>
              </c:pt>
              <c:pt idx="16282">
                <c:v>-2E-3</c:v>
              </c:pt>
              <c:pt idx="16283">
                <c:v>-2E-3</c:v>
              </c:pt>
              <c:pt idx="16284">
                <c:v>-2E-3</c:v>
              </c:pt>
              <c:pt idx="16285">
                <c:v>-2E-3</c:v>
              </c:pt>
              <c:pt idx="16286">
                <c:v>-2E-3</c:v>
              </c:pt>
              <c:pt idx="16287">
                <c:v>-2E-3</c:v>
              </c:pt>
              <c:pt idx="16288">
                <c:v>-2E-3</c:v>
              </c:pt>
              <c:pt idx="16289">
                <c:v>-2E-3</c:v>
              </c:pt>
              <c:pt idx="16290">
                <c:v>-2E-3</c:v>
              </c:pt>
              <c:pt idx="16291">
                <c:v>-2E-3</c:v>
              </c:pt>
              <c:pt idx="16292">
                <c:v>-2E-3</c:v>
              </c:pt>
              <c:pt idx="16293">
                <c:v>-2E-3</c:v>
              </c:pt>
              <c:pt idx="16294">
                <c:v>-2E-3</c:v>
              </c:pt>
              <c:pt idx="16295">
                <c:v>-2E-3</c:v>
              </c:pt>
              <c:pt idx="16296">
                <c:v>-2E-3</c:v>
              </c:pt>
              <c:pt idx="16297">
                <c:v>-2E-3</c:v>
              </c:pt>
              <c:pt idx="16298">
                <c:v>-2E-3</c:v>
              </c:pt>
              <c:pt idx="16299">
                <c:v>-2E-3</c:v>
              </c:pt>
              <c:pt idx="16300">
                <c:v>-2E-3</c:v>
              </c:pt>
              <c:pt idx="16301">
                <c:v>-2E-3</c:v>
              </c:pt>
              <c:pt idx="16302">
                <c:v>-2E-3</c:v>
              </c:pt>
              <c:pt idx="16303">
                <c:v>-2E-3</c:v>
              </c:pt>
              <c:pt idx="16304">
                <c:v>-2E-3</c:v>
              </c:pt>
              <c:pt idx="16305">
                <c:v>-2E-3</c:v>
              </c:pt>
              <c:pt idx="16306">
                <c:v>-2E-3</c:v>
              </c:pt>
              <c:pt idx="16307">
                <c:v>-2E-3</c:v>
              </c:pt>
              <c:pt idx="16308">
                <c:v>-2E-3</c:v>
              </c:pt>
              <c:pt idx="16309">
                <c:v>-2E-3</c:v>
              </c:pt>
              <c:pt idx="16310">
                <c:v>-2E-3</c:v>
              </c:pt>
              <c:pt idx="16311">
                <c:v>-2E-3</c:v>
              </c:pt>
              <c:pt idx="16312">
                <c:v>-2E-3</c:v>
              </c:pt>
              <c:pt idx="16313">
                <c:v>-2E-3</c:v>
              </c:pt>
              <c:pt idx="16314">
                <c:v>-2E-3</c:v>
              </c:pt>
              <c:pt idx="16315">
                <c:v>-2E-3</c:v>
              </c:pt>
              <c:pt idx="16316">
                <c:v>-2E-3</c:v>
              </c:pt>
              <c:pt idx="16317">
                <c:v>-2E-3</c:v>
              </c:pt>
              <c:pt idx="16318">
                <c:v>-2E-3</c:v>
              </c:pt>
              <c:pt idx="16319">
                <c:v>-2E-3</c:v>
              </c:pt>
              <c:pt idx="16320">
                <c:v>-2E-3</c:v>
              </c:pt>
              <c:pt idx="16321">
                <c:v>-2E-3</c:v>
              </c:pt>
              <c:pt idx="16322">
                <c:v>-2E-3</c:v>
              </c:pt>
              <c:pt idx="16323">
                <c:v>-2E-3</c:v>
              </c:pt>
              <c:pt idx="16324">
                <c:v>-2E-3</c:v>
              </c:pt>
              <c:pt idx="16325">
                <c:v>-2E-3</c:v>
              </c:pt>
              <c:pt idx="16326">
                <c:v>-2E-3</c:v>
              </c:pt>
              <c:pt idx="16327">
                <c:v>-2E-3</c:v>
              </c:pt>
              <c:pt idx="16328">
                <c:v>-2E-3</c:v>
              </c:pt>
              <c:pt idx="16329">
                <c:v>-2E-3</c:v>
              </c:pt>
              <c:pt idx="16330">
                <c:v>-2E-3</c:v>
              </c:pt>
              <c:pt idx="16331">
                <c:v>-2E-3</c:v>
              </c:pt>
              <c:pt idx="16332">
                <c:v>-2E-3</c:v>
              </c:pt>
              <c:pt idx="16333">
                <c:v>-2E-3</c:v>
              </c:pt>
              <c:pt idx="16334">
                <c:v>-2E-3</c:v>
              </c:pt>
              <c:pt idx="16335">
                <c:v>-2E-3</c:v>
              </c:pt>
              <c:pt idx="16336">
                <c:v>-2E-3</c:v>
              </c:pt>
              <c:pt idx="16337">
                <c:v>-2E-3</c:v>
              </c:pt>
              <c:pt idx="16338">
                <c:v>-2E-3</c:v>
              </c:pt>
              <c:pt idx="16339">
                <c:v>-2E-3</c:v>
              </c:pt>
              <c:pt idx="16340">
                <c:v>-2E-3</c:v>
              </c:pt>
              <c:pt idx="16341">
                <c:v>-2E-3</c:v>
              </c:pt>
              <c:pt idx="16342">
                <c:v>-2E-3</c:v>
              </c:pt>
              <c:pt idx="16343">
                <c:v>-2E-3</c:v>
              </c:pt>
              <c:pt idx="16344">
                <c:v>-2E-3</c:v>
              </c:pt>
              <c:pt idx="16345">
                <c:v>-2E-3</c:v>
              </c:pt>
              <c:pt idx="16346">
                <c:v>-2E-3</c:v>
              </c:pt>
              <c:pt idx="16347">
                <c:v>-2E-3</c:v>
              </c:pt>
              <c:pt idx="16348">
                <c:v>-2E-3</c:v>
              </c:pt>
              <c:pt idx="16349">
                <c:v>-2E-3</c:v>
              </c:pt>
              <c:pt idx="16350">
                <c:v>-2E-3</c:v>
              </c:pt>
              <c:pt idx="16351">
                <c:v>-2E-3</c:v>
              </c:pt>
              <c:pt idx="16352">
                <c:v>-2E-3</c:v>
              </c:pt>
              <c:pt idx="16353">
                <c:v>-2E-3</c:v>
              </c:pt>
              <c:pt idx="16354">
                <c:v>-2E-3</c:v>
              </c:pt>
              <c:pt idx="16355">
                <c:v>-2E-3</c:v>
              </c:pt>
              <c:pt idx="16356">
                <c:v>-2E-3</c:v>
              </c:pt>
              <c:pt idx="16357">
                <c:v>-2E-3</c:v>
              </c:pt>
              <c:pt idx="16358">
                <c:v>-2E-3</c:v>
              </c:pt>
              <c:pt idx="16359">
                <c:v>-2E-3</c:v>
              </c:pt>
              <c:pt idx="16360">
                <c:v>-2E-3</c:v>
              </c:pt>
              <c:pt idx="16361">
                <c:v>-2E-3</c:v>
              </c:pt>
              <c:pt idx="16362">
                <c:v>-2E-3</c:v>
              </c:pt>
              <c:pt idx="16363">
                <c:v>-2E-3</c:v>
              </c:pt>
              <c:pt idx="16364">
                <c:v>-2E-3</c:v>
              </c:pt>
              <c:pt idx="16365">
                <c:v>-2E-3</c:v>
              </c:pt>
              <c:pt idx="16366">
                <c:v>-2E-3</c:v>
              </c:pt>
              <c:pt idx="16367">
                <c:v>-2E-3</c:v>
              </c:pt>
              <c:pt idx="16368">
                <c:v>-2E-3</c:v>
              </c:pt>
              <c:pt idx="16369">
                <c:v>-2E-3</c:v>
              </c:pt>
              <c:pt idx="16370">
                <c:v>-2E-3</c:v>
              </c:pt>
              <c:pt idx="16371">
                <c:v>-2E-3</c:v>
              </c:pt>
              <c:pt idx="16372">
                <c:v>-2E-3</c:v>
              </c:pt>
              <c:pt idx="16373">
                <c:v>-2E-3</c:v>
              </c:pt>
              <c:pt idx="16374">
                <c:v>-2E-3</c:v>
              </c:pt>
              <c:pt idx="16375">
                <c:v>-2E-3</c:v>
              </c:pt>
              <c:pt idx="16376">
                <c:v>-2E-3</c:v>
              </c:pt>
              <c:pt idx="16377">
                <c:v>-2E-3</c:v>
              </c:pt>
              <c:pt idx="16378">
                <c:v>-2E-3</c:v>
              </c:pt>
              <c:pt idx="16379">
                <c:v>-2E-3</c:v>
              </c:pt>
              <c:pt idx="16380">
                <c:v>-2E-3</c:v>
              </c:pt>
              <c:pt idx="16381">
                <c:v>-2E-3</c:v>
              </c:pt>
              <c:pt idx="16382">
                <c:v>-2E-3</c:v>
              </c:pt>
              <c:pt idx="16383">
                <c:v>-2E-3</c:v>
              </c:pt>
              <c:pt idx="16384">
                <c:v>-2E-3</c:v>
              </c:pt>
              <c:pt idx="16385">
                <c:v>-2E-3</c:v>
              </c:pt>
              <c:pt idx="16386">
                <c:v>-2E-3</c:v>
              </c:pt>
              <c:pt idx="16387">
                <c:v>-2E-3</c:v>
              </c:pt>
              <c:pt idx="16388">
                <c:v>-2E-3</c:v>
              </c:pt>
              <c:pt idx="16389">
                <c:v>-2E-3</c:v>
              </c:pt>
              <c:pt idx="16390">
                <c:v>-2E-3</c:v>
              </c:pt>
              <c:pt idx="16391">
                <c:v>-2E-3</c:v>
              </c:pt>
              <c:pt idx="16392">
                <c:v>-2E-3</c:v>
              </c:pt>
              <c:pt idx="16393">
                <c:v>-2E-3</c:v>
              </c:pt>
              <c:pt idx="16394">
                <c:v>-2E-3</c:v>
              </c:pt>
              <c:pt idx="16395">
                <c:v>-2E-3</c:v>
              </c:pt>
              <c:pt idx="16396">
                <c:v>-2E-3</c:v>
              </c:pt>
              <c:pt idx="16397">
                <c:v>-2E-3</c:v>
              </c:pt>
              <c:pt idx="16398">
                <c:v>-2E-3</c:v>
              </c:pt>
              <c:pt idx="16399">
                <c:v>-2E-3</c:v>
              </c:pt>
              <c:pt idx="16400">
                <c:v>-2E-3</c:v>
              </c:pt>
              <c:pt idx="16401">
                <c:v>-2E-3</c:v>
              </c:pt>
              <c:pt idx="16402">
                <c:v>-2E-3</c:v>
              </c:pt>
              <c:pt idx="16403">
                <c:v>-2E-3</c:v>
              </c:pt>
              <c:pt idx="16404">
                <c:v>-2E-3</c:v>
              </c:pt>
              <c:pt idx="16405">
                <c:v>-2E-3</c:v>
              </c:pt>
              <c:pt idx="16406">
                <c:v>-2E-3</c:v>
              </c:pt>
              <c:pt idx="16407">
                <c:v>-2E-3</c:v>
              </c:pt>
              <c:pt idx="16408">
                <c:v>-2E-3</c:v>
              </c:pt>
              <c:pt idx="16409">
                <c:v>-2E-3</c:v>
              </c:pt>
              <c:pt idx="16410">
                <c:v>-2E-3</c:v>
              </c:pt>
              <c:pt idx="16411">
                <c:v>-2E-3</c:v>
              </c:pt>
              <c:pt idx="16412">
                <c:v>-2E-3</c:v>
              </c:pt>
              <c:pt idx="16413">
                <c:v>-2E-3</c:v>
              </c:pt>
              <c:pt idx="16414">
                <c:v>-2E-3</c:v>
              </c:pt>
              <c:pt idx="16415">
                <c:v>-2E-3</c:v>
              </c:pt>
              <c:pt idx="16416">
                <c:v>-2E-3</c:v>
              </c:pt>
              <c:pt idx="16417">
                <c:v>-2E-3</c:v>
              </c:pt>
              <c:pt idx="16418">
                <c:v>-2E-3</c:v>
              </c:pt>
              <c:pt idx="16419">
                <c:v>-2E-3</c:v>
              </c:pt>
              <c:pt idx="16420">
                <c:v>-2E-3</c:v>
              </c:pt>
              <c:pt idx="16421">
                <c:v>-2E-3</c:v>
              </c:pt>
              <c:pt idx="16422">
                <c:v>-2E-3</c:v>
              </c:pt>
              <c:pt idx="16423">
                <c:v>-2E-3</c:v>
              </c:pt>
              <c:pt idx="16424">
                <c:v>-2E-3</c:v>
              </c:pt>
              <c:pt idx="16425">
                <c:v>-2E-3</c:v>
              </c:pt>
              <c:pt idx="16426">
                <c:v>-2E-3</c:v>
              </c:pt>
              <c:pt idx="16427">
                <c:v>-2E-3</c:v>
              </c:pt>
              <c:pt idx="16428">
                <c:v>-2E-3</c:v>
              </c:pt>
              <c:pt idx="16429">
                <c:v>-2E-3</c:v>
              </c:pt>
              <c:pt idx="16430">
                <c:v>-2E-3</c:v>
              </c:pt>
              <c:pt idx="16431">
                <c:v>-2E-3</c:v>
              </c:pt>
              <c:pt idx="16432">
                <c:v>-2E-3</c:v>
              </c:pt>
              <c:pt idx="16433">
                <c:v>-2E-3</c:v>
              </c:pt>
              <c:pt idx="16434">
                <c:v>-2E-3</c:v>
              </c:pt>
              <c:pt idx="16435">
                <c:v>-2E-3</c:v>
              </c:pt>
              <c:pt idx="16436">
                <c:v>-2E-3</c:v>
              </c:pt>
              <c:pt idx="16437">
                <c:v>-2E-3</c:v>
              </c:pt>
              <c:pt idx="16438">
                <c:v>-2E-3</c:v>
              </c:pt>
              <c:pt idx="16439">
                <c:v>-2E-3</c:v>
              </c:pt>
              <c:pt idx="16440">
                <c:v>-2E-3</c:v>
              </c:pt>
              <c:pt idx="16441">
                <c:v>-2E-3</c:v>
              </c:pt>
              <c:pt idx="16442">
                <c:v>-2E-3</c:v>
              </c:pt>
              <c:pt idx="16443">
                <c:v>-2E-3</c:v>
              </c:pt>
              <c:pt idx="16444">
                <c:v>-2E-3</c:v>
              </c:pt>
              <c:pt idx="16445">
                <c:v>-2E-3</c:v>
              </c:pt>
              <c:pt idx="16446">
                <c:v>-2E-3</c:v>
              </c:pt>
              <c:pt idx="16447">
                <c:v>-2E-3</c:v>
              </c:pt>
              <c:pt idx="16448">
                <c:v>-2E-3</c:v>
              </c:pt>
              <c:pt idx="16449">
                <c:v>-2E-3</c:v>
              </c:pt>
              <c:pt idx="16450">
                <c:v>-2E-3</c:v>
              </c:pt>
              <c:pt idx="16451">
                <c:v>-2E-3</c:v>
              </c:pt>
              <c:pt idx="16452">
                <c:v>-2E-3</c:v>
              </c:pt>
              <c:pt idx="16453">
                <c:v>-2E-3</c:v>
              </c:pt>
              <c:pt idx="16454">
                <c:v>-2E-3</c:v>
              </c:pt>
              <c:pt idx="16455">
                <c:v>-2E-3</c:v>
              </c:pt>
              <c:pt idx="16456">
                <c:v>-2E-3</c:v>
              </c:pt>
              <c:pt idx="16457">
                <c:v>-2E-3</c:v>
              </c:pt>
              <c:pt idx="16458">
                <c:v>-2E-3</c:v>
              </c:pt>
              <c:pt idx="16459">
                <c:v>-2E-3</c:v>
              </c:pt>
              <c:pt idx="16460">
                <c:v>-2E-3</c:v>
              </c:pt>
              <c:pt idx="16461">
                <c:v>-2E-3</c:v>
              </c:pt>
              <c:pt idx="16462">
                <c:v>-2E-3</c:v>
              </c:pt>
              <c:pt idx="16463">
                <c:v>-2E-3</c:v>
              </c:pt>
              <c:pt idx="16464">
                <c:v>-2E-3</c:v>
              </c:pt>
              <c:pt idx="16465">
                <c:v>-2E-3</c:v>
              </c:pt>
              <c:pt idx="16466">
                <c:v>-2E-3</c:v>
              </c:pt>
              <c:pt idx="16467">
                <c:v>-2E-3</c:v>
              </c:pt>
              <c:pt idx="16468">
                <c:v>-2E-3</c:v>
              </c:pt>
              <c:pt idx="16469">
                <c:v>-2E-3</c:v>
              </c:pt>
              <c:pt idx="16470">
                <c:v>-2E-3</c:v>
              </c:pt>
              <c:pt idx="16471">
                <c:v>-2E-3</c:v>
              </c:pt>
              <c:pt idx="16472">
                <c:v>-2E-3</c:v>
              </c:pt>
              <c:pt idx="16473">
                <c:v>-2E-3</c:v>
              </c:pt>
              <c:pt idx="16474">
                <c:v>-2E-3</c:v>
              </c:pt>
              <c:pt idx="16475">
                <c:v>-2E-3</c:v>
              </c:pt>
              <c:pt idx="16476">
                <c:v>-2E-3</c:v>
              </c:pt>
              <c:pt idx="16477">
                <c:v>-2E-3</c:v>
              </c:pt>
              <c:pt idx="16478">
                <c:v>-2E-3</c:v>
              </c:pt>
              <c:pt idx="16479">
                <c:v>-2E-3</c:v>
              </c:pt>
              <c:pt idx="16480">
                <c:v>-2E-3</c:v>
              </c:pt>
              <c:pt idx="16481">
                <c:v>-2E-3</c:v>
              </c:pt>
              <c:pt idx="16482">
                <c:v>-2E-3</c:v>
              </c:pt>
              <c:pt idx="16483">
                <c:v>-2E-3</c:v>
              </c:pt>
              <c:pt idx="16484">
                <c:v>-2E-3</c:v>
              </c:pt>
              <c:pt idx="16485">
                <c:v>-2E-3</c:v>
              </c:pt>
              <c:pt idx="16486">
                <c:v>-2E-3</c:v>
              </c:pt>
              <c:pt idx="16487">
                <c:v>-2E-3</c:v>
              </c:pt>
              <c:pt idx="16488">
                <c:v>-2E-3</c:v>
              </c:pt>
              <c:pt idx="16489">
                <c:v>-2E-3</c:v>
              </c:pt>
              <c:pt idx="16490">
                <c:v>-2E-3</c:v>
              </c:pt>
              <c:pt idx="16491">
                <c:v>-2E-3</c:v>
              </c:pt>
              <c:pt idx="16492">
                <c:v>-2E-3</c:v>
              </c:pt>
              <c:pt idx="16493">
                <c:v>-2E-3</c:v>
              </c:pt>
              <c:pt idx="16494">
                <c:v>-2E-3</c:v>
              </c:pt>
              <c:pt idx="16495">
                <c:v>-2E-3</c:v>
              </c:pt>
              <c:pt idx="16496">
                <c:v>-2E-3</c:v>
              </c:pt>
              <c:pt idx="16497">
                <c:v>-2E-3</c:v>
              </c:pt>
              <c:pt idx="16498">
                <c:v>-2E-3</c:v>
              </c:pt>
              <c:pt idx="16499">
                <c:v>-2E-3</c:v>
              </c:pt>
              <c:pt idx="16500">
                <c:v>-2E-3</c:v>
              </c:pt>
              <c:pt idx="16501">
                <c:v>-2E-3</c:v>
              </c:pt>
              <c:pt idx="16502">
                <c:v>-2E-3</c:v>
              </c:pt>
              <c:pt idx="16503">
                <c:v>-2E-3</c:v>
              </c:pt>
              <c:pt idx="16504">
                <c:v>-2E-3</c:v>
              </c:pt>
              <c:pt idx="16505">
                <c:v>-2E-3</c:v>
              </c:pt>
              <c:pt idx="16506">
                <c:v>-2E-3</c:v>
              </c:pt>
              <c:pt idx="16507">
                <c:v>-2E-3</c:v>
              </c:pt>
              <c:pt idx="16508">
                <c:v>-2E-3</c:v>
              </c:pt>
              <c:pt idx="16509">
                <c:v>-2E-3</c:v>
              </c:pt>
              <c:pt idx="16510">
                <c:v>-2E-3</c:v>
              </c:pt>
              <c:pt idx="16511">
                <c:v>-2E-3</c:v>
              </c:pt>
              <c:pt idx="16512">
                <c:v>-2E-3</c:v>
              </c:pt>
              <c:pt idx="16513">
                <c:v>-2E-3</c:v>
              </c:pt>
              <c:pt idx="16514">
                <c:v>-2E-3</c:v>
              </c:pt>
              <c:pt idx="16515">
                <c:v>-2E-3</c:v>
              </c:pt>
              <c:pt idx="16516">
                <c:v>-2E-3</c:v>
              </c:pt>
              <c:pt idx="16517">
                <c:v>-2E-3</c:v>
              </c:pt>
              <c:pt idx="16518">
                <c:v>-2E-3</c:v>
              </c:pt>
              <c:pt idx="16519">
                <c:v>-2E-3</c:v>
              </c:pt>
              <c:pt idx="16520">
                <c:v>-2E-3</c:v>
              </c:pt>
              <c:pt idx="16521">
                <c:v>-2E-3</c:v>
              </c:pt>
              <c:pt idx="16522">
                <c:v>-2E-3</c:v>
              </c:pt>
              <c:pt idx="16523">
                <c:v>-2E-3</c:v>
              </c:pt>
              <c:pt idx="16524">
                <c:v>-2E-3</c:v>
              </c:pt>
              <c:pt idx="16525">
                <c:v>-2E-3</c:v>
              </c:pt>
              <c:pt idx="16526">
                <c:v>-2E-3</c:v>
              </c:pt>
              <c:pt idx="16527">
                <c:v>-2E-3</c:v>
              </c:pt>
              <c:pt idx="16528">
                <c:v>-2E-3</c:v>
              </c:pt>
              <c:pt idx="16529">
                <c:v>-2E-3</c:v>
              </c:pt>
              <c:pt idx="16530">
                <c:v>-2E-3</c:v>
              </c:pt>
              <c:pt idx="16531">
                <c:v>-2E-3</c:v>
              </c:pt>
              <c:pt idx="16532">
                <c:v>-2E-3</c:v>
              </c:pt>
              <c:pt idx="16533">
                <c:v>-2E-3</c:v>
              </c:pt>
              <c:pt idx="16534">
                <c:v>-2E-3</c:v>
              </c:pt>
              <c:pt idx="16535">
                <c:v>-2E-3</c:v>
              </c:pt>
              <c:pt idx="16536">
                <c:v>-2E-3</c:v>
              </c:pt>
              <c:pt idx="16537">
                <c:v>-2E-3</c:v>
              </c:pt>
              <c:pt idx="16538">
                <c:v>-2E-3</c:v>
              </c:pt>
              <c:pt idx="16539">
                <c:v>-2E-3</c:v>
              </c:pt>
              <c:pt idx="16540">
                <c:v>-2E-3</c:v>
              </c:pt>
              <c:pt idx="16541">
                <c:v>-2E-3</c:v>
              </c:pt>
              <c:pt idx="16542">
                <c:v>-2E-3</c:v>
              </c:pt>
              <c:pt idx="16543">
                <c:v>-2E-3</c:v>
              </c:pt>
              <c:pt idx="16544">
                <c:v>-2E-3</c:v>
              </c:pt>
              <c:pt idx="16545">
                <c:v>-2E-3</c:v>
              </c:pt>
              <c:pt idx="16546">
                <c:v>-2E-3</c:v>
              </c:pt>
              <c:pt idx="16547">
                <c:v>-2E-3</c:v>
              </c:pt>
              <c:pt idx="16548">
                <c:v>-2E-3</c:v>
              </c:pt>
              <c:pt idx="16549">
                <c:v>-2E-3</c:v>
              </c:pt>
              <c:pt idx="16550">
                <c:v>-2E-3</c:v>
              </c:pt>
              <c:pt idx="16551">
                <c:v>-2E-3</c:v>
              </c:pt>
              <c:pt idx="16552">
                <c:v>-2E-3</c:v>
              </c:pt>
              <c:pt idx="16553">
                <c:v>-2E-3</c:v>
              </c:pt>
              <c:pt idx="16554">
                <c:v>-2E-3</c:v>
              </c:pt>
              <c:pt idx="16555">
                <c:v>-2E-3</c:v>
              </c:pt>
              <c:pt idx="16556">
                <c:v>-2E-3</c:v>
              </c:pt>
              <c:pt idx="16557">
                <c:v>-2E-3</c:v>
              </c:pt>
              <c:pt idx="16558">
                <c:v>-2E-3</c:v>
              </c:pt>
              <c:pt idx="16559">
                <c:v>-2E-3</c:v>
              </c:pt>
              <c:pt idx="16560">
                <c:v>-2E-3</c:v>
              </c:pt>
              <c:pt idx="16561">
                <c:v>-2E-3</c:v>
              </c:pt>
              <c:pt idx="16562">
                <c:v>-2E-3</c:v>
              </c:pt>
              <c:pt idx="16563">
                <c:v>-2E-3</c:v>
              </c:pt>
              <c:pt idx="16564">
                <c:v>-2E-3</c:v>
              </c:pt>
              <c:pt idx="16565">
                <c:v>-2E-3</c:v>
              </c:pt>
              <c:pt idx="16566">
                <c:v>-2E-3</c:v>
              </c:pt>
              <c:pt idx="16567">
                <c:v>-2E-3</c:v>
              </c:pt>
              <c:pt idx="16568">
                <c:v>-2E-3</c:v>
              </c:pt>
              <c:pt idx="16569">
                <c:v>-2E-3</c:v>
              </c:pt>
              <c:pt idx="16570">
                <c:v>-2E-3</c:v>
              </c:pt>
              <c:pt idx="16571">
                <c:v>-2E-3</c:v>
              </c:pt>
              <c:pt idx="16572">
                <c:v>-2E-3</c:v>
              </c:pt>
              <c:pt idx="16573">
                <c:v>-2E-3</c:v>
              </c:pt>
              <c:pt idx="16574">
                <c:v>-2E-3</c:v>
              </c:pt>
              <c:pt idx="16575">
                <c:v>-2E-3</c:v>
              </c:pt>
              <c:pt idx="16576">
                <c:v>-2E-3</c:v>
              </c:pt>
              <c:pt idx="16577">
                <c:v>-2E-3</c:v>
              </c:pt>
              <c:pt idx="16578">
                <c:v>-2E-3</c:v>
              </c:pt>
              <c:pt idx="16579">
                <c:v>-2E-3</c:v>
              </c:pt>
              <c:pt idx="16580">
                <c:v>-2E-3</c:v>
              </c:pt>
              <c:pt idx="16581">
                <c:v>-2E-3</c:v>
              </c:pt>
              <c:pt idx="16582">
                <c:v>-2E-3</c:v>
              </c:pt>
              <c:pt idx="16583">
                <c:v>-2E-3</c:v>
              </c:pt>
              <c:pt idx="16584">
                <c:v>-2E-3</c:v>
              </c:pt>
              <c:pt idx="16585">
                <c:v>-2E-3</c:v>
              </c:pt>
              <c:pt idx="16586">
                <c:v>-2E-3</c:v>
              </c:pt>
              <c:pt idx="16587">
                <c:v>-2E-3</c:v>
              </c:pt>
              <c:pt idx="16588">
                <c:v>-2E-3</c:v>
              </c:pt>
              <c:pt idx="16589">
                <c:v>-2E-3</c:v>
              </c:pt>
              <c:pt idx="16590">
                <c:v>-2E-3</c:v>
              </c:pt>
              <c:pt idx="16591">
                <c:v>-2E-3</c:v>
              </c:pt>
              <c:pt idx="16592">
                <c:v>-2E-3</c:v>
              </c:pt>
              <c:pt idx="16593">
                <c:v>-2E-3</c:v>
              </c:pt>
              <c:pt idx="16594">
                <c:v>-2E-3</c:v>
              </c:pt>
              <c:pt idx="16595">
                <c:v>-2E-3</c:v>
              </c:pt>
              <c:pt idx="16596">
                <c:v>-2E-3</c:v>
              </c:pt>
              <c:pt idx="16597">
                <c:v>-2E-3</c:v>
              </c:pt>
              <c:pt idx="16598">
                <c:v>-2E-3</c:v>
              </c:pt>
              <c:pt idx="16599">
                <c:v>-2E-3</c:v>
              </c:pt>
              <c:pt idx="16600">
                <c:v>-2E-3</c:v>
              </c:pt>
              <c:pt idx="16601">
                <c:v>-2E-3</c:v>
              </c:pt>
              <c:pt idx="16602">
                <c:v>-2E-3</c:v>
              </c:pt>
              <c:pt idx="16603">
                <c:v>-2E-3</c:v>
              </c:pt>
              <c:pt idx="16604">
                <c:v>-2E-3</c:v>
              </c:pt>
              <c:pt idx="16605">
                <c:v>-2E-3</c:v>
              </c:pt>
              <c:pt idx="16606">
                <c:v>-2E-3</c:v>
              </c:pt>
              <c:pt idx="16607">
                <c:v>-2E-3</c:v>
              </c:pt>
              <c:pt idx="16608">
                <c:v>-2E-3</c:v>
              </c:pt>
              <c:pt idx="16609">
                <c:v>-2E-3</c:v>
              </c:pt>
              <c:pt idx="16610">
                <c:v>-2E-3</c:v>
              </c:pt>
              <c:pt idx="16611">
                <c:v>-2E-3</c:v>
              </c:pt>
              <c:pt idx="16612">
                <c:v>-2E-3</c:v>
              </c:pt>
              <c:pt idx="16613">
                <c:v>-2E-3</c:v>
              </c:pt>
              <c:pt idx="16614">
                <c:v>-2E-3</c:v>
              </c:pt>
              <c:pt idx="16615">
                <c:v>-2E-3</c:v>
              </c:pt>
              <c:pt idx="16616">
                <c:v>-2E-3</c:v>
              </c:pt>
              <c:pt idx="16617">
                <c:v>-2E-3</c:v>
              </c:pt>
              <c:pt idx="16618">
                <c:v>-2E-3</c:v>
              </c:pt>
              <c:pt idx="16619">
                <c:v>-2E-3</c:v>
              </c:pt>
              <c:pt idx="16620">
                <c:v>-2E-3</c:v>
              </c:pt>
              <c:pt idx="16621">
                <c:v>-2E-3</c:v>
              </c:pt>
              <c:pt idx="16622">
                <c:v>-2E-3</c:v>
              </c:pt>
              <c:pt idx="16623">
                <c:v>-2E-3</c:v>
              </c:pt>
              <c:pt idx="16624">
                <c:v>-2E-3</c:v>
              </c:pt>
              <c:pt idx="16625">
                <c:v>-2E-3</c:v>
              </c:pt>
              <c:pt idx="16626">
                <c:v>-2E-3</c:v>
              </c:pt>
              <c:pt idx="16627">
                <c:v>-2E-3</c:v>
              </c:pt>
              <c:pt idx="16628">
                <c:v>-2E-3</c:v>
              </c:pt>
              <c:pt idx="16629">
                <c:v>-2E-3</c:v>
              </c:pt>
              <c:pt idx="16630">
                <c:v>-2E-3</c:v>
              </c:pt>
              <c:pt idx="16631">
                <c:v>-2E-3</c:v>
              </c:pt>
              <c:pt idx="16632">
                <c:v>-2E-3</c:v>
              </c:pt>
              <c:pt idx="16633">
                <c:v>-2E-3</c:v>
              </c:pt>
              <c:pt idx="16634">
                <c:v>-2E-3</c:v>
              </c:pt>
              <c:pt idx="16635">
                <c:v>-2E-3</c:v>
              </c:pt>
              <c:pt idx="16636">
                <c:v>-2E-3</c:v>
              </c:pt>
              <c:pt idx="16637">
                <c:v>-2E-3</c:v>
              </c:pt>
              <c:pt idx="16638">
                <c:v>-2E-3</c:v>
              </c:pt>
              <c:pt idx="16639">
                <c:v>-2E-3</c:v>
              </c:pt>
              <c:pt idx="16640">
                <c:v>-2E-3</c:v>
              </c:pt>
              <c:pt idx="16641">
                <c:v>-2E-3</c:v>
              </c:pt>
              <c:pt idx="16642">
                <c:v>-2E-3</c:v>
              </c:pt>
              <c:pt idx="16643">
                <c:v>-2E-3</c:v>
              </c:pt>
              <c:pt idx="16644">
                <c:v>-2E-3</c:v>
              </c:pt>
              <c:pt idx="16645">
                <c:v>-2E-3</c:v>
              </c:pt>
              <c:pt idx="16646">
                <c:v>-2E-3</c:v>
              </c:pt>
              <c:pt idx="16647">
                <c:v>-2E-3</c:v>
              </c:pt>
              <c:pt idx="16648">
                <c:v>-2E-3</c:v>
              </c:pt>
              <c:pt idx="16649">
                <c:v>-2E-3</c:v>
              </c:pt>
              <c:pt idx="16650">
                <c:v>-2E-3</c:v>
              </c:pt>
              <c:pt idx="16651">
                <c:v>-2E-3</c:v>
              </c:pt>
              <c:pt idx="16652">
                <c:v>-2E-3</c:v>
              </c:pt>
              <c:pt idx="16653">
                <c:v>-2E-3</c:v>
              </c:pt>
              <c:pt idx="16654">
                <c:v>-2E-3</c:v>
              </c:pt>
              <c:pt idx="16655">
                <c:v>-2E-3</c:v>
              </c:pt>
              <c:pt idx="16656">
                <c:v>-2E-3</c:v>
              </c:pt>
              <c:pt idx="16657">
                <c:v>-2E-3</c:v>
              </c:pt>
              <c:pt idx="16658">
                <c:v>-2E-3</c:v>
              </c:pt>
              <c:pt idx="16659">
                <c:v>-2E-3</c:v>
              </c:pt>
              <c:pt idx="16660">
                <c:v>-2E-3</c:v>
              </c:pt>
              <c:pt idx="16661">
                <c:v>-2E-3</c:v>
              </c:pt>
              <c:pt idx="16662">
                <c:v>-2E-3</c:v>
              </c:pt>
              <c:pt idx="16663">
                <c:v>-2E-3</c:v>
              </c:pt>
              <c:pt idx="16664">
                <c:v>-2E-3</c:v>
              </c:pt>
              <c:pt idx="16665">
                <c:v>-2E-3</c:v>
              </c:pt>
              <c:pt idx="16666">
                <c:v>-2E-3</c:v>
              </c:pt>
              <c:pt idx="16667">
                <c:v>-2E-3</c:v>
              </c:pt>
              <c:pt idx="16668">
                <c:v>-2E-3</c:v>
              </c:pt>
              <c:pt idx="16669">
                <c:v>-2E-3</c:v>
              </c:pt>
              <c:pt idx="16670">
                <c:v>-2E-3</c:v>
              </c:pt>
              <c:pt idx="16671">
                <c:v>-2E-3</c:v>
              </c:pt>
              <c:pt idx="16672">
                <c:v>-2E-3</c:v>
              </c:pt>
              <c:pt idx="16673">
                <c:v>-2E-3</c:v>
              </c:pt>
              <c:pt idx="16674">
                <c:v>-2E-3</c:v>
              </c:pt>
              <c:pt idx="16675">
                <c:v>-2E-3</c:v>
              </c:pt>
              <c:pt idx="16676">
                <c:v>-2E-3</c:v>
              </c:pt>
              <c:pt idx="16677">
                <c:v>-2E-3</c:v>
              </c:pt>
              <c:pt idx="16678">
                <c:v>-2E-3</c:v>
              </c:pt>
              <c:pt idx="16679">
                <c:v>-2E-3</c:v>
              </c:pt>
              <c:pt idx="16680">
                <c:v>-2E-3</c:v>
              </c:pt>
              <c:pt idx="16681">
                <c:v>-2E-3</c:v>
              </c:pt>
              <c:pt idx="16682">
                <c:v>-2E-3</c:v>
              </c:pt>
              <c:pt idx="16683">
                <c:v>-2E-3</c:v>
              </c:pt>
              <c:pt idx="16684">
                <c:v>-2E-3</c:v>
              </c:pt>
              <c:pt idx="16685">
                <c:v>-2E-3</c:v>
              </c:pt>
              <c:pt idx="16686">
                <c:v>-2E-3</c:v>
              </c:pt>
              <c:pt idx="16687">
                <c:v>-2E-3</c:v>
              </c:pt>
              <c:pt idx="16688">
                <c:v>-2E-3</c:v>
              </c:pt>
              <c:pt idx="16689">
                <c:v>-2E-3</c:v>
              </c:pt>
              <c:pt idx="16690">
                <c:v>-2E-3</c:v>
              </c:pt>
              <c:pt idx="16691">
                <c:v>-2E-3</c:v>
              </c:pt>
              <c:pt idx="16692">
                <c:v>-2E-3</c:v>
              </c:pt>
              <c:pt idx="16693">
                <c:v>-2E-3</c:v>
              </c:pt>
              <c:pt idx="16694">
                <c:v>-2E-3</c:v>
              </c:pt>
              <c:pt idx="16695">
                <c:v>-2E-3</c:v>
              </c:pt>
              <c:pt idx="16696">
                <c:v>-2E-3</c:v>
              </c:pt>
              <c:pt idx="16697">
                <c:v>-2E-3</c:v>
              </c:pt>
              <c:pt idx="16698">
                <c:v>-2E-3</c:v>
              </c:pt>
              <c:pt idx="16699">
                <c:v>-2E-3</c:v>
              </c:pt>
              <c:pt idx="16700">
                <c:v>-2E-3</c:v>
              </c:pt>
              <c:pt idx="16701">
                <c:v>-2E-3</c:v>
              </c:pt>
              <c:pt idx="16702">
                <c:v>-2E-3</c:v>
              </c:pt>
              <c:pt idx="16703">
                <c:v>-2E-3</c:v>
              </c:pt>
              <c:pt idx="16704">
                <c:v>-2E-3</c:v>
              </c:pt>
              <c:pt idx="16705">
                <c:v>-2E-3</c:v>
              </c:pt>
              <c:pt idx="16706">
                <c:v>-2E-3</c:v>
              </c:pt>
              <c:pt idx="16707">
                <c:v>-2E-3</c:v>
              </c:pt>
              <c:pt idx="16708">
                <c:v>-2E-3</c:v>
              </c:pt>
              <c:pt idx="16709">
                <c:v>-2E-3</c:v>
              </c:pt>
              <c:pt idx="16710">
                <c:v>-2E-3</c:v>
              </c:pt>
              <c:pt idx="16711">
                <c:v>-2E-3</c:v>
              </c:pt>
              <c:pt idx="16712">
                <c:v>-2E-3</c:v>
              </c:pt>
              <c:pt idx="16713">
                <c:v>-2E-3</c:v>
              </c:pt>
              <c:pt idx="16714">
                <c:v>-2E-3</c:v>
              </c:pt>
              <c:pt idx="16715">
                <c:v>-2E-3</c:v>
              </c:pt>
              <c:pt idx="16716">
                <c:v>-2E-3</c:v>
              </c:pt>
              <c:pt idx="16717">
                <c:v>-2E-3</c:v>
              </c:pt>
              <c:pt idx="16718">
                <c:v>-2E-3</c:v>
              </c:pt>
              <c:pt idx="16719">
                <c:v>-2E-3</c:v>
              </c:pt>
              <c:pt idx="16720">
                <c:v>-2E-3</c:v>
              </c:pt>
              <c:pt idx="16721">
                <c:v>-2E-3</c:v>
              </c:pt>
              <c:pt idx="16722">
                <c:v>-2E-3</c:v>
              </c:pt>
              <c:pt idx="16723">
                <c:v>-2E-3</c:v>
              </c:pt>
              <c:pt idx="16724">
                <c:v>-2E-3</c:v>
              </c:pt>
              <c:pt idx="16725">
                <c:v>-2E-3</c:v>
              </c:pt>
              <c:pt idx="16726">
                <c:v>-2E-3</c:v>
              </c:pt>
              <c:pt idx="16727">
                <c:v>-2E-3</c:v>
              </c:pt>
              <c:pt idx="16728">
                <c:v>-2E-3</c:v>
              </c:pt>
              <c:pt idx="16729">
                <c:v>-2E-3</c:v>
              </c:pt>
              <c:pt idx="16730">
                <c:v>-2E-3</c:v>
              </c:pt>
              <c:pt idx="16731">
                <c:v>-2E-3</c:v>
              </c:pt>
              <c:pt idx="16732">
                <c:v>-2E-3</c:v>
              </c:pt>
              <c:pt idx="16733">
                <c:v>-2E-3</c:v>
              </c:pt>
              <c:pt idx="16734">
                <c:v>-2E-3</c:v>
              </c:pt>
              <c:pt idx="16735">
                <c:v>-2E-3</c:v>
              </c:pt>
              <c:pt idx="16736">
                <c:v>-2E-3</c:v>
              </c:pt>
              <c:pt idx="16737">
                <c:v>-2E-3</c:v>
              </c:pt>
              <c:pt idx="16738">
                <c:v>-2E-3</c:v>
              </c:pt>
              <c:pt idx="16739">
                <c:v>-2E-3</c:v>
              </c:pt>
              <c:pt idx="16740">
                <c:v>-2E-3</c:v>
              </c:pt>
              <c:pt idx="16741">
                <c:v>-2E-3</c:v>
              </c:pt>
              <c:pt idx="16742">
                <c:v>-2E-3</c:v>
              </c:pt>
              <c:pt idx="16743">
                <c:v>-2E-3</c:v>
              </c:pt>
              <c:pt idx="16744">
                <c:v>-2E-3</c:v>
              </c:pt>
              <c:pt idx="16745">
                <c:v>-2E-3</c:v>
              </c:pt>
              <c:pt idx="16746">
                <c:v>-2E-3</c:v>
              </c:pt>
              <c:pt idx="16747">
                <c:v>-2E-3</c:v>
              </c:pt>
              <c:pt idx="16748">
                <c:v>-2E-3</c:v>
              </c:pt>
              <c:pt idx="16749">
                <c:v>-2E-3</c:v>
              </c:pt>
              <c:pt idx="16750">
                <c:v>-2E-3</c:v>
              </c:pt>
              <c:pt idx="16751">
                <c:v>-2E-3</c:v>
              </c:pt>
              <c:pt idx="16752">
                <c:v>-2E-3</c:v>
              </c:pt>
              <c:pt idx="16753">
                <c:v>-2E-3</c:v>
              </c:pt>
              <c:pt idx="16754">
                <c:v>-2E-3</c:v>
              </c:pt>
              <c:pt idx="16755">
                <c:v>-2E-3</c:v>
              </c:pt>
              <c:pt idx="16756">
                <c:v>-2E-3</c:v>
              </c:pt>
              <c:pt idx="16757">
                <c:v>-2E-3</c:v>
              </c:pt>
              <c:pt idx="16758">
                <c:v>-2E-3</c:v>
              </c:pt>
              <c:pt idx="16759">
                <c:v>-2E-3</c:v>
              </c:pt>
              <c:pt idx="16760">
                <c:v>-2E-3</c:v>
              </c:pt>
              <c:pt idx="16761">
                <c:v>-2E-3</c:v>
              </c:pt>
              <c:pt idx="16762">
                <c:v>-2E-3</c:v>
              </c:pt>
              <c:pt idx="16763">
                <c:v>-2E-3</c:v>
              </c:pt>
              <c:pt idx="16764">
                <c:v>-2E-3</c:v>
              </c:pt>
              <c:pt idx="16765">
                <c:v>-2E-3</c:v>
              </c:pt>
              <c:pt idx="16766">
                <c:v>-2E-3</c:v>
              </c:pt>
              <c:pt idx="16767">
                <c:v>-2E-3</c:v>
              </c:pt>
              <c:pt idx="16768">
                <c:v>-2E-3</c:v>
              </c:pt>
              <c:pt idx="16769">
                <c:v>-2E-3</c:v>
              </c:pt>
              <c:pt idx="16770">
                <c:v>-2E-3</c:v>
              </c:pt>
              <c:pt idx="16771">
                <c:v>-2E-3</c:v>
              </c:pt>
              <c:pt idx="16772">
                <c:v>-2E-3</c:v>
              </c:pt>
              <c:pt idx="16773">
                <c:v>-2E-3</c:v>
              </c:pt>
              <c:pt idx="16774">
                <c:v>-2E-3</c:v>
              </c:pt>
              <c:pt idx="16775">
                <c:v>-2E-3</c:v>
              </c:pt>
              <c:pt idx="16776">
                <c:v>-2E-3</c:v>
              </c:pt>
              <c:pt idx="16777">
                <c:v>-2E-3</c:v>
              </c:pt>
              <c:pt idx="16778">
                <c:v>-2E-3</c:v>
              </c:pt>
              <c:pt idx="16779">
                <c:v>-2E-3</c:v>
              </c:pt>
              <c:pt idx="16780">
                <c:v>-2E-3</c:v>
              </c:pt>
              <c:pt idx="16781">
                <c:v>-2E-3</c:v>
              </c:pt>
              <c:pt idx="16782">
                <c:v>-2E-3</c:v>
              </c:pt>
              <c:pt idx="16783">
                <c:v>-2E-3</c:v>
              </c:pt>
              <c:pt idx="16784">
                <c:v>-2E-3</c:v>
              </c:pt>
              <c:pt idx="16785">
                <c:v>-2E-3</c:v>
              </c:pt>
              <c:pt idx="16786">
                <c:v>-2E-3</c:v>
              </c:pt>
              <c:pt idx="16787">
                <c:v>-2E-3</c:v>
              </c:pt>
              <c:pt idx="16788">
                <c:v>-2E-3</c:v>
              </c:pt>
              <c:pt idx="16789">
                <c:v>-2E-3</c:v>
              </c:pt>
              <c:pt idx="16790">
                <c:v>-2E-3</c:v>
              </c:pt>
              <c:pt idx="16791">
                <c:v>-2E-3</c:v>
              </c:pt>
              <c:pt idx="16792">
                <c:v>-2E-3</c:v>
              </c:pt>
              <c:pt idx="16793">
                <c:v>-2E-3</c:v>
              </c:pt>
              <c:pt idx="16794">
                <c:v>-2E-3</c:v>
              </c:pt>
              <c:pt idx="16795">
                <c:v>-2E-3</c:v>
              </c:pt>
              <c:pt idx="16796">
                <c:v>-2E-3</c:v>
              </c:pt>
              <c:pt idx="16797">
                <c:v>-2E-3</c:v>
              </c:pt>
              <c:pt idx="16798">
                <c:v>-2E-3</c:v>
              </c:pt>
              <c:pt idx="16799">
                <c:v>-2E-3</c:v>
              </c:pt>
              <c:pt idx="16800">
                <c:v>-2E-3</c:v>
              </c:pt>
              <c:pt idx="16801">
                <c:v>-2E-3</c:v>
              </c:pt>
              <c:pt idx="16802">
                <c:v>-2E-3</c:v>
              </c:pt>
              <c:pt idx="16803">
                <c:v>-2E-3</c:v>
              </c:pt>
              <c:pt idx="16804">
                <c:v>-2E-3</c:v>
              </c:pt>
              <c:pt idx="16805">
                <c:v>-2E-3</c:v>
              </c:pt>
              <c:pt idx="16806">
                <c:v>-2E-3</c:v>
              </c:pt>
              <c:pt idx="16807">
                <c:v>-2E-3</c:v>
              </c:pt>
              <c:pt idx="16808">
                <c:v>-2E-3</c:v>
              </c:pt>
              <c:pt idx="16809">
                <c:v>-2E-3</c:v>
              </c:pt>
              <c:pt idx="16810">
                <c:v>-2E-3</c:v>
              </c:pt>
              <c:pt idx="16811">
                <c:v>-2E-3</c:v>
              </c:pt>
              <c:pt idx="16812">
                <c:v>-2E-3</c:v>
              </c:pt>
              <c:pt idx="16813">
                <c:v>-2E-3</c:v>
              </c:pt>
              <c:pt idx="16814">
                <c:v>-2E-3</c:v>
              </c:pt>
              <c:pt idx="16815">
                <c:v>-2E-3</c:v>
              </c:pt>
              <c:pt idx="16816">
                <c:v>-2E-3</c:v>
              </c:pt>
              <c:pt idx="16817">
                <c:v>-2E-3</c:v>
              </c:pt>
              <c:pt idx="16818">
                <c:v>-2E-3</c:v>
              </c:pt>
              <c:pt idx="16819">
                <c:v>-2E-3</c:v>
              </c:pt>
              <c:pt idx="16820">
                <c:v>-2E-3</c:v>
              </c:pt>
              <c:pt idx="16821">
                <c:v>-2E-3</c:v>
              </c:pt>
              <c:pt idx="16822">
                <c:v>-2E-3</c:v>
              </c:pt>
              <c:pt idx="16823">
                <c:v>-2E-3</c:v>
              </c:pt>
              <c:pt idx="16824">
                <c:v>-2E-3</c:v>
              </c:pt>
              <c:pt idx="16825">
                <c:v>-2E-3</c:v>
              </c:pt>
              <c:pt idx="16826">
                <c:v>-2E-3</c:v>
              </c:pt>
              <c:pt idx="16827">
                <c:v>-2E-3</c:v>
              </c:pt>
              <c:pt idx="16828">
                <c:v>-2E-3</c:v>
              </c:pt>
              <c:pt idx="16829">
                <c:v>-2E-3</c:v>
              </c:pt>
              <c:pt idx="16830">
                <c:v>-2E-3</c:v>
              </c:pt>
              <c:pt idx="16831">
                <c:v>-2E-3</c:v>
              </c:pt>
              <c:pt idx="16832">
                <c:v>-2E-3</c:v>
              </c:pt>
              <c:pt idx="16833">
                <c:v>-2E-3</c:v>
              </c:pt>
              <c:pt idx="16834">
                <c:v>-2E-3</c:v>
              </c:pt>
              <c:pt idx="16835">
                <c:v>-2E-3</c:v>
              </c:pt>
              <c:pt idx="16836">
                <c:v>-2E-3</c:v>
              </c:pt>
              <c:pt idx="16837">
                <c:v>-2E-3</c:v>
              </c:pt>
              <c:pt idx="16838">
                <c:v>-2E-3</c:v>
              </c:pt>
              <c:pt idx="16839">
                <c:v>-2E-3</c:v>
              </c:pt>
              <c:pt idx="16840">
                <c:v>-2E-3</c:v>
              </c:pt>
              <c:pt idx="16841">
                <c:v>-2E-3</c:v>
              </c:pt>
              <c:pt idx="16842">
                <c:v>-2E-3</c:v>
              </c:pt>
              <c:pt idx="16843">
                <c:v>-2E-3</c:v>
              </c:pt>
              <c:pt idx="16844">
                <c:v>-2E-3</c:v>
              </c:pt>
              <c:pt idx="16845">
                <c:v>-2E-3</c:v>
              </c:pt>
              <c:pt idx="16846">
                <c:v>-2E-3</c:v>
              </c:pt>
              <c:pt idx="16847">
                <c:v>-2E-3</c:v>
              </c:pt>
              <c:pt idx="16848">
                <c:v>-2E-3</c:v>
              </c:pt>
              <c:pt idx="16849">
                <c:v>-2E-3</c:v>
              </c:pt>
              <c:pt idx="16850">
                <c:v>-2E-3</c:v>
              </c:pt>
              <c:pt idx="16851">
                <c:v>-2E-3</c:v>
              </c:pt>
              <c:pt idx="16852">
                <c:v>-2E-3</c:v>
              </c:pt>
              <c:pt idx="16853">
                <c:v>-2E-3</c:v>
              </c:pt>
              <c:pt idx="16854">
                <c:v>-2E-3</c:v>
              </c:pt>
              <c:pt idx="16855">
                <c:v>-2E-3</c:v>
              </c:pt>
              <c:pt idx="16856">
                <c:v>-2E-3</c:v>
              </c:pt>
              <c:pt idx="16857">
                <c:v>-2E-3</c:v>
              </c:pt>
              <c:pt idx="16858">
                <c:v>-2E-3</c:v>
              </c:pt>
              <c:pt idx="16859">
                <c:v>-2E-3</c:v>
              </c:pt>
              <c:pt idx="16860">
                <c:v>-2E-3</c:v>
              </c:pt>
              <c:pt idx="16861">
                <c:v>-2E-3</c:v>
              </c:pt>
              <c:pt idx="16862">
                <c:v>-2E-3</c:v>
              </c:pt>
              <c:pt idx="16863">
                <c:v>-2E-3</c:v>
              </c:pt>
              <c:pt idx="16864">
                <c:v>-2E-3</c:v>
              </c:pt>
              <c:pt idx="16865">
                <c:v>-2E-3</c:v>
              </c:pt>
              <c:pt idx="16866">
                <c:v>-2E-3</c:v>
              </c:pt>
              <c:pt idx="16867">
                <c:v>-2E-3</c:v>
              </c:pt>
              <c:pt idx="16868">
                <c:v>-2E-3</c:v>
              </c:pt>
              <c:pt idx="16869">
                <c:v>-2E-3</c:v>
              </c:pt>
              <c:pt idx="16870">
                <c:v>-2E-3</c:v>
              </c:pt>
              <c:pt idx="16871">
                <c:v>-2E-3</c:v>
              </c:pt>
              <c:pt idx="16872">
                <c:v>-2E-3</c:v>
              </c:pt>
              <c:pt idx="16873">
                <c:v>-2E-3</c:v>
              </c:pt>
              <c:pt idx="16874">
                <c:v>-2E-3</c:v>
              </c:pt>
              <c:pt idx="16875">
                <c:v>-2E-3</c:v>
              </c:pt>
              <c:pt idx="16876">
                <c:v>-2E-3</c:v>
              </c:pt>
              <c:pt idx="16877">
                <c:v>-2E-3</c:v>
              </c:pt>
              <c:pt idx="16878">
                <c:v>-2E-3</c:v>
              </c:pt>
              <c:pt idx="16879">
                <c:v>-2E-3</c:v>
              </c:pt>
              <c:pt idx="16880">
                <c:v>-2E-3</c:v>
              </c:pt>
              <c:pt idx="16881">
                <c:v>-2E-3</c:v>
              </c:pt>
              <c:pt idx="16882">
                <c:v>-2E-3</c:v>
              </c:pt>
              <c:pt idx="16883">
                <c:v>-2E-3</c:v>
              </c:pt>
              <c:pt idx="16884">
                <c:v>-2E-3</c:v>
              </c:pt>
              <c:pt idx="16885">
                <c:v>-2E-3</c:v>
              </c:pt>
              <c:pt idx="16886">
                <c:v>-2E-3</c:v>
              </c:pt>
              <c:pt idx="16887">
                <c:v>-2E-3</c:v>
              </c:pt>
              <c:pt idx="16888">
                <c:v>-2E-3</c:v>
              </c:pt>
              <c:pt idx="16889">
                <c:v>-2E-3</c:v>
              </c:pt>
              <c:pt idx="16890">
                <c:v>-2E-3</c:v>
              </c:pt>
              <c:pt idx="16891">
                <c:v>-2E-3</c:v>
              </c:pt>
              <c:pt idx="16892">
                <c:v>-2E-3</c:v>
              </c:pt>
              <c:pt idx="16893">
                <c:v>-2E-3</c:v>
              </c:pt>
              <c:pt idx="16894">
                <c:v>-2E-3</c:v>
              </c:pt>
              <c:pt idx="16895">
                <c:v>-2E-3</c:v>
              </c:pt>
              <c:pt idx="16896">
                <c:v>-2E-3</c:v>
              </c:pt>
              <c:pt idx="16897">
                <c:v>-2E-3</c:v>
              </c:pt>
              <c:pt idx="16898">
                <c:v>-2E-3</c:v>
              </c:pt>
              <c:pt idx="16899">
                <c:v>-2E-3</c:v>
              </c:pt>
              <c:pt idx="16900">
                <c:v>-2E-3</c:v>
              </c:pt>
              <c:pt idx="16901">
                <c:v>-2E-3</c:v>
              </c:pt>
              <c:pt idx="16902">
                <c:v>-2E-3</c:v>
              </c:pt>
              <c:pt idx="16903">
                <c:v>-2E-3</c:v>
              </c:pt>
              <c:pt idx="16904">
                <c:v>-2E-3</c:v>
              </c:pt>
              <c:pt idx="16905">
                <c:v>-2E-3</c:v>
              </c:pt>
              <c:pt idx="16906">
                <c:v>-2E-3</c:v>
              </c:pt>
              <c:pt idx="16907">
                <c:v>-2E-3</c:v>
              </c:pt>
              <c:pt idx="16908">
                <c:v>-2E-3</c:v>
              </c:pt>
              <c:pt idx="16909">
                <c:v>-2E-3</c:v>
              </c:pt>
              <c:pt idx="16910">
                <c:v>-2E-3</c:v>
              </c:pt>
              <c:pt idx="16911">
                <c:v>-2E-3</c:v>
              </c:pt>
              <c:pt idx="16912">
                <c:v>-2E-3</c:v>
              </c:pt>
              <c:pt idx="16913">
                <c:v>-2E-3</c:v>
              </c:pt>
              <c:pt idx="16914">
                <c:v>-2E-3</c:v>
              </c:pt>
              <c:pt idx="16915">
                <c:v>-2E-3</c:v>
              </c:pt>
              <c:pt idx="16916">
                <c:v>-2E-3</c:v>
              </c:pt>
              <c:pt idx="16917">
                <c:v>-2E-3</c:v>
              </c:pt>
              <c:pt idx="16918">
                <c:v>-2E-3</c:v>
              </c:pt>
              <c:pt idx="16919">
                <c:v>-2E-3</c:v>
              </c:pt>
              <c:pt idx="16920">
                <c:v>-2E-3</c:v>
              </c:pt>
              <c:pt idx="16921">
                <c:v>-2E-3</c:v>
              </c:pt>
              <c:pt idx="16922">
                <c:v>-2E-3</c:v>
              </c:pt>
              <c:pt idx="16923">
                <c:v>-2E-3</c:v>
              </c:pt>
              <c:pt idx="16924">
                <c:v>-2E-3</c:v>
              </c:pt>
              <c:pt idx="16925">
                <c:v>-2E-3</c:v>
              </c:pt>
              <c:pt idx="16926">
                <c:v>-2E-3</c:v>
              </c:pt>
              <c:pt idx="16927">
                <c:v>-2E-3</c:v>
              </c:pt>
              <c:pt idx="16928">
                <c:v>-2E-3</c:v>
              </c:pt>
              <c:pt idx="16929">
                <c:v>-2E-3</c:v>
              </c:pt>
              <c:pt idx="16930">
                <c:v>-2E-3</c:v>
              </c:pt>
              <c:pt idx="16931">
                <c:v>-2E-3</c:v>
              </c:pt>
              <c:pt idx="16932">
                <c:v>-2E-3</c:v>
              </c:pt>
              <c:pt idx="16933">
                <c:v>-2E-3</c:v>
              </c:pt>
              <c:pt idx="16934">
                <c:v>-2E-3</c:v>
              </c:pt>
              <c:pt idx="16935">
                <c:v>-2E-3</c:v>
              </c:pt>
              <c:pt idx="16936">
                <c:v>-2E-3</c:v>
              </c:pt>
              <c:pt idx="16937">
                <c:v>-2E-3</c:v>
              </c:pt>
              <c:pt idx="16938">
                <c:v>-2E-3</c:v>
              </c:pt>
              <c:pt idx="16939">
                <c:v>-2E-3</c:v>
              </c:pt>
              <c:pt idx="16940">
                <c:v>-2E-3</c:v>
              </c:pt>
              <c:pt idx="16941">
                <c:v>-2E-3</c:v>
              </c:pt>
              <c:pt idx="16942">
                <c:v>-2E-3</c:v>
              </c:pt>
              <c:pt idx="16943">
                <c:v>-2E-3</c:v>
              </c:pt>
              <c:pt idx="16944">
                <c:v>-2E-3</c:v>
              </c:pt>
              <c:pt idx="16945">
                <c:v>-2E-3</c:v>
              </c:pt>
              <c:pt idx="16946">
                <c:v>-2E-3</c:v>
              </c:pt>
              <c:pt idx="16947">
                <c:v>-2E-3</c:v>
              </c:pt>
              <c:pt idx="16948">
                <c:v>-2E-3</c:v>
              </c:pt>
              <c:pt idx="16949">
                <c:v>-2E-3</c:v>
              </c:pt>
              <c:pt idx="16950">
                <c:v>-2E-3</c:v>
              </c:pt>
              <c:pt idx="16951">
                <c:v>-2E-3</c:v>
              </c:pt>
              <c:pt idx="16952">
                <c:v>-2E-3</c:v>
              </c:pt>
              <c:pt idx="16953">
                <c:v>-2E-3</c:v>
              </c:pt>
              <c:pt idx="16954">
                <c:v>-2E-3</c:v>
              </c:pt>
              <c:pt idx="16955">
                <c:v>-2E-3</c:v>
              </c:pt>
              <c:pt idx="16956">
                <c:v>-2E-3</c:v>
              </c:pt>
              <c:pt idx="16957">
                <c:v>-2E-3</c:v>
              </c:pt>
              <c:pt idx="16958">
                <c:v>-2E-3</c:v>
              </c:pt>
              <c:pt idx="16959">
                <c:v>-2E-3</c:v>
              </c:pt>
              <c:pt idx="16960">
                <c:v>-2E-3</c:v>
              </c:pt>
              <c:pt idx="16961">
                <c:v>-2E-3</c:v>
              </c:pt>
              <c:pt idx="16962">
                <c:v>-2E-3</c:v>
              </c:pt>
              <c:pt idx="16963">
                <c:v>-2E-3</c:v>
              </c:pt>
              <c:pt idx="16964">
                <c:v>-2E-3</c:v>
              </c:pt>
              <c:pt idx="16965">
                <c:v>-2E-3</c:v>
              </c:pt>
              <c:pt idx="16966">
                <c:v>-2E-3</c:v>
              </c:pt>
              <c:pt idx="16967">
                <c:v>-2E-3</c:v>
              </c:pt>
              <c:pt idx="16968">
                <c:v>-2E-3</c:v>
              </c:pt>
              <c:pt idx="16969">
                <c:v>-2E-3</c:v>
              </c:pt>
              <c:pt idx="16970">
                <c:v>-2E-3</c:v>
              </c:pt>
              <c:pt idx="16971">
                <c:v>-2E-3</c:v>
              </c:pt>
              <c:pt idx="16972">
                <c:v>-2E-3</c:v>
              </c:pt>
              <c:pt idx="16973">
                <c:v>-2E-3</c:v>
              </c:pt>
              <c:pt idx="16974">
                <c:v>-2E-3</c:v>
              </c:pt>
              <c:pt idx="16975">
                <c:v>-2E-3</c:v>
              </c:pt>
              <c:pt idx="16976">
                <c:v>-2E-3</c:v>
              </c:pt>
              <c:pt idx="16977">
                <c:v>-2E-3</c:v>
              </c:pt>
              <c:pt idx="16978">
                <c:v>-2E-3</c:v>
              </c:pt>
              <c:pt idx="16979">
                <c:v>-2E-3</c:v>
              </c:pt>
              <c:pt idx="16980">
                <c:v>-2E-3</c:v>
              </c:pt>
              <c:pt idx="16981">
                <c:v>-2E-3</c:v>
              </c:pt>
              <c:pt idx="16982">
                <c:v>-2E-3</c:v>
              </c:pt>
              <c:pt idx="16983">
                <c:v>-2E-3</c:v>
              </c:pt>
              <c:pt idx="16984">
                <c:v>-2E-3</c:v>
              </c:pt>
              <c:pt idx="16985">
                <c:v>-2E-3</c:v>
              </c:pt>
              <c:pt idx="16986">
                <c:v>-2E-3</c:v>
              </c:pt>
              <c:pt idx="16987">
                <c:v>-2E-3</c:v>
              </c:pt>
              <c:pt idx="16988">
                <c:v>-2E-3</c:v>
              </c:pt>
              <c:pt idx="16989">
                <c:v>-2E-3</c:v>
              </c:pt>
              <c:pt idx="16990">
                <c:v>-2E-3</c:v>
              </c:pt>
              <c:pt idx="16991">
                <c:v>-2E-3</c:v>
              </c:pt>
              <c:pt idx="16992">
                <c:v>-2E-3</c:v>
              </c:pt>
              <c:pt idx="16993">
                <c:v>-2E-3</c:v>
              </c:pt>
              <c:pt idx="16994">
                <c:v>-2E-3</c:v>
              </c:pt>
              <c:pt idx="16995">
                <c:v>-2E-3</c:v>
              </c:pt>
              <c:pt idx="16996">
                <c:v>-2E-3</c:v>
              </c:pt>
              <c:pt idx="16997">
                <c:v>-2E-3</c:v>
              </c:pt>
              <c:pt idx="16998">
                <c:v>-2E-3</c:v>
              </c:pt>
              <c:pt idx="16999">
                <c:v>-2E-3</c:v>
              </c:pt>
              <c:pt idx="17000">
                <c:v>-2E-3</c:v>
              </c:pt>
              <c:pt idx="17001">
                <c:v>-2E-3</c:v>
              </c:pt>
              <c:pt idx="17002">
                <c:v>-2E-3</c:v>
              </c:pt>
              <c:pt idx="17003">
                <c:v>-2E-3</c:v>
              </c:pt>
              <c:pt idx="17004">
                <c:v>-2E-3</c:v>
              </c:pt>
              <c:pt idx="17005">
                <c:v>-2E-3</c:v>
              </c:pt>
              <c:pt idx="17006">
                <c:v>-2E-3</c:v>
              </c:pt>
              <c:pt idx="17007">
                <c:v>-2E-3</c:v>
              </c:pt>
              <c:pt idx="17008">
                <c:v>-2E-3</c:v>
              </c:pt>
              <c:pt idx="17009">
                <c:v>-2E-3</c:v>
              </c:pt>
              <c:pt idx="17010">
                <c:v>-2E-3</c:v>
              </c:pt>
              <c:pt idx="17011">
                <c:v>-2E-3</c:v>
              </c:pt>
              <c:pt idx="17012">
                <c:v>-2E-3</c:v>
              </c:pt>
              <c:pt idx="17013">
                <c:v>-2E-3</c:v>
              </c:pt>
              <c:pt idx="17014">
                <c:v>-2E-3</c:v>
              </c:pt>
              <c:pt idx="17015">
                <c:v>-2E-3</c:v>
              </c:pt>
              <c:pt idx="17016">
                <c:v>-2E-3</c:v>
              </c:pt>
              <c:pt idx="17017">
                <c:v>-2E-3</c:v>
              </c:pt>
              <c:pt idx="17018">
                <c:v>-2E-3</c:v>
              </c:pt>
              <c:pt idx="17019">
                <c:v>-2E-3</c:v>
              </c:pt>
              <c:pt idx="17020">
                <c:v>-2E-3</c:v>
              </c:pt>
              <c:pt idx="17021">
                <c:v>-2E-3</c:v>
              </c:pt>
              <c:pt idx="17022">
                <c:v>-2E-3</c:v>
              </c:pt>
              <c:pt idx="17023">
                <c:v>-2E-3</c:v>
              </c:pt>
              <c:pt idx="17024">
                <c:v>-2E-3</c:v>
              </c:pt>
              <c:pt idx="17025">
                <c:v>-2E-3</c:v>
              </c:pt>
              <c:pt idx="17026">
                <c:v>-2E-3</c:v>
              </c:pt>
              <c:pt idx="17027">
                <c:v>-2E-3</c:v>
              </c:pt>
              <c:pt idx="17028">
                <c:v>-2E-3</c:v>
              </c:pt>
              <c:pt idx="17029">
                <c:v>-2E-3</c:v>
              </c:pt>
              <c:pt idx="17030">
                <c:v>-2E-3</c:v>
              </c:pt>
              <c:pt idx="17031">
                <c:v>-2E-3</c:v>
              </c:pt>
              <c:pt idx="17032">
                <c:v>-2E-3</c:v>
              </c:pt>
              <c:pt idx="17033">
                <c:v>-2E-3</c:v>
              </c:pt>
              <c:pt idx="17034">
                <c:v>-2E-3</c:v>
              </c:pt>
              <c:pt idx="17035">
                <c:v>-2E-3</c:v>
              </c:pt>
              <c:pt idx="17036">
                <c:v>-2E-3</c:v>
              </c:pt>
              <c:pt idx="17037">
                <c:v>-2E-3</c:v>
              </c:pt>
              <c:pt idx="17038">
                <c:v>-2E-3</c:v>
              </c:pt>
              <c:pt idx="17039">
                <c:v>-2E-3</c:v>
              </c:pt>
              <c:pt idx="17040">
                <c:v>-2E-3</c:v>
              </c:pt>
              <c:pt idx="17041">
                <c:v>-2E-3</c:v>
              </c:pt>
              <c:pt idx="17042">
                <c:v>-2E-3</c:v>
              </c:pt>
              <c:pt idx="17043">
                <c:v>-2E-3</c:v>
              </c:pt>
              <c:pt idx="17044">
                <c:v>-2E-3</c:v>
              </c:pt>
              <c:pt idx="17045">
                <c:v>-2E-3</c:v>
              </c:pt>
              <c:pt idx="17046">
                <c:v>-2E-3</c:v>
              </c:pt>
              <c:pt idx="17047">
                <c:v>-2E-3</c:v>
              </c:pt>
              <c:pt idx="17048">
                <c:v>-2E-3</c:v>
              </c:pt>
              <c:pt idx="17049">
                <c:v>-2E-3</c:v>
              </c:pt>
              <c:pt idx="17050">
                <c:v>-2E-3</c:v>
              </c:pt>
              <c:pt idx="17051">
                <c:v>-2E-3</c:v>
              </c:pt>
              <c:pt idx="17052">
                <c:v>-2E-3</c:v>
              </c:pt>
              <c:pt idx="17053">
                <c:v>-2E-3</c:v>
              </c:pt>
              <c:pt idx="17054">
                <c:v>-2E-3</c:v>
              </c:pt>
              <c:pt idx="17055">
                <c:v>-2E-3</c:v>
              </c:pt>
              <c:pt idx="17056">
                <c:v>-2E-3</c:v>
              </c:pt>
              <c:pt idx="17057">
                <c:v>-2E-3</c:v>
              </c:pt>
              <c:pt idx="17058">
                <c:v>-2E-3</c:v>
              </c:pt>
              <c:pt idx="17059">
                <c:v>-2E-3</c:v>
              </c:pt>
              <c:pt idx="17060">
                <c:v>-2E-3</c:v>
              </c:pt>
              <c:pt idx="17061">
                <c:v>-2E-3</c:v>
              </c:pt>
              <c:pt idx="17062">
                <c:v>-2E-3</c:v>
              </c:pt>
              <c:pt idx="17063">
                <c:v>-2E-3</c:v>
              </c:pt>
              <c:pt idx="17064">
                <c:v>-2E-3</c:v>
              </c:pt>
              <c:pt idx="17065">
                <c:v>-2E-3</c:v>
              </c:pt>
              <c:pt idx="17066">
                <c:v>-2E-3</c:v>
              </c:pt>
              <c:pt idx="17067">
                <c:v>-2E-3</c:v>
              </c:pt>
              <c:pt idx="17068">
                <c:v>-2E-3</c:v>
              </c:pt>
              <c:pt idx="17069">
                <c:v>-2E-3</c:v>
              </c:pt>
              <c:pt idx="17070">
                <c:v>-2E-3</c:v>
              </c:pt>
              <c:pt idx="17071">
                <c:v>-2E-3</c:v>
              </c:pt>
              <c:pt idx="17072">
                <c:v>-2E-3</c:v>
              </c:pt>
              <c:pt idx="17073">
                <c:v>-2E-3</c:v>
              </c:pt>
              <c:pt idx="17074">
                <c:v>-2E-3</c:v>
              </c:pt>
              <c:pt idx="17075">
                <c:v>-2E-3</c:v>
              </c:pt>
              <c:pt idx="17076">
                <c:v>-2E-3</c:v>
              </c:pt>
              <c:pt idx="17077">
                <c:v>-2E-3</c:v>
              </c:pt>
              <c:pt idx="17078">
                <c:v>-2E-3</c:v>
              </c:pt>
              <c:pt idx="17079">
                <c:v>-2E-3</c:v>
              </c:pt>
              <c:pt idx="17080">
                <c:v>-2E-3</c:v>
              </c:pt>
              <c:pt idx="17081">
                <c:v>-2E-3</c:v>
              </c:pt>
              <c:pt idx="17082">
                <c:v>-2E-3</c:v>
              </c:pt>
              <c:pt idx="17083">
                <c:v>-2E-3</c:v>
              </c:pt>
              <c:pt idx="17084">
                <c:v>-2E-3</c:v>
              </c:pt>
              <c:pt idx="17085">
                <c:v>-2E-3</c:v>
              </c:pt>
              <c:pt idx="17086">
                <c:v>-2E-3</c:v>
              </c:pt>
              <c:pt idx="17087">
                <c:v>-2E-3</c:v>
              </c:pt>
              <c:pt idx="17088">
                <c:v>-2E-3</c:v>
              </c:pt>
              <c:pt idx="17089">
                <c:v>-2E-3</c:v>
              </c:pt>
              <c:pt idx="17090">
                <c:v>-2E-3</c:v>
              </c:pt>
              <c:pt idx="17091">
                <c:v>-2E-3</c:v>
              </c:pt>
              <c:pt idx="17092">
                <c:v>-2E-3</c:v>
              </c:pt>
              <c:pt idx="17093">
                <c:v>-2E-3</c:v>
              </c:pt>
              <c:pt idx="17094">
                <c:v>-2E-3</c:v>
              </c:pt>
              <c:pt idx="17095">
                <c:v>-2E-3</c:v>
              </c:pt>
              <c:pt idx="17096">
                <c:v>-2E-3</c:v>
              </c:pt>
              <c:pt idx="17097">
                <c:v>-2E-3</c:v>
              </c:pt>
              <c:pt idx="17098">
                <c:v>-2E-3</c:v>
              </c:pt>
              <c:pt idx="17099">
                <c:v>-2E-3</c:v>
              </c:pt>
              <c:pt idx="17100">
                <c:v>-2E-3</c:v>
              </c:pt>
              <c:pt idx="17101">
                <c:v>-2E-3</c:v>
              </c:pt>
              <c:pt idx="17102">
                <c:v>-2E-3</c:v>
              </c:pt>
              <c:pt idx="17103">
                <c:v>-2E-3</c:v>
              </c:pt>
              <c:pt idx="17104">
                <c:v>-2E-3</c:v>
              </c:pt>
              <c:pt idx="17105">
                <c:v>-2E-3</c:v>
              </c:pt>
              <c:pt idx="17106">
                <c:v>-2E-3</c:v>
              </c:pt>
              <c:pt idx="17107">
                <c:v>-2E-3</c:v>
              </c:pt>
              <c:pt idx="17108">
                <c:v>-2E-3</c:v>
              </c:pt>
              <c:pt idx="17109">
                <c:v>-2E-3</c:v>
              </c:pt>
              <c:pt idx="17110">
                <c:v>-2E-3</c:v>
              </c:pt>
              <c:pt idx="17111">
                <c:v>-2E-3</c:v>
              </c:pt>
              <c:pt idx="17112">
                <c:v>-2E-3</c:v>
              </c:pt>
              <c:pt idx="17113">
                <c:v>-2E-3</c:v>
              </c:pt>
              <c:pt idx="17114">
                <c:v>-2E-3</c:v>
              </c:pt>
              <c:pt idx="17115">
                <c:v>-2E-3</c:v>
              </c:pt>
              <c:pt idx="17116">
                <c:v>-2E-3</c:v>
              </c:pt>
              <c:pt idx="17117">
                <c:v>-2E-3</c:v>
              </c:pt>
              <c:pt idx="17118">
                <c:v>-2E-3</c:v>
              </c:pt>
              <c:pt idx="17119">
                <c:v>-2E-3</c:v>
              </c:pt>
              <c:pt idx="17120">
                <c:v>-2E-3</c:v>
              </c:pt>
              <c:pt idx="17121">
                <c:v>-2E-3</c:v>
              </c:pt>
              <c:pt idx="17122">
                <c:v>-2E-3</c:v>
              </c:pt>
              <c:pt idx="17123">
                <c:v>-2E-3</c:v>
              </c:pt>
              <c:pt idx="17124">
                <c:v>-2E-3</c:v>
              </c:pt>
              <c:pt idx="17125">
                <c:v>-2E-3</c:v>
              </c:pt>
              <c:pt idx="17126">
                <c:v>-2E-3</c:v>
              </c:pt>
              <c:pt idx="17127">
                <c:v>-2E-3</c:v>
              </c:pt>
              <c:pt idx="17128">
                <c:v>-2E-3</c:v>
              </c:pt>
              <c:pt idx="17129">
                <c:v>-2E-3</c:v>
              </c:pt>
              <c:pt idx="17130">
                <c:v>-2E-3</c:v>
              </c:pt>
              <c:pt idx="17131">
                <c:v>-2E-3</c:v>
              </c:pt>
              <c:pt idx="17132">
                <c:v>-2E-3</c:v>
              </c:pt>
              <c:pt idx="17133">
                <c:v>-2E-3</c:v>
              </c:pt>
              <c:pt idx="17134">
                <c:v>-2E-3</c:v>
              </c:pt>
              <c:pt idx="17135">
                <c:v>-2E-3</c:v>
              </c:pt>
              <c:pt idx="17136">
                <c:v>-2E-3</c:v>
              </c:pt>
              <c:pt idx="17137">
                <c:v>-2E-3</c:v>
              </c:pt>
              <c:pt idx="17138">
                <c:v>-2E-3</c:v>
              </c:pt>
              <c:pt idx="17139">
                <c:v>-2E-3</c:v>
              </c:pt>
              <c:pt idx="17140">
                <c:v>-2E-3</c:v>
              </c:pt>
              <c:pt idx="17141">
                <c:v>-2E-3</c:v>
              </c:pt>
              <c:pt idx="17142">
                <c:v>-2E-3</c:v>
              </c:pt>
              <c:pt idx="17143">
                <c:v>-2E-3</c:v>
              </c:pt>
              <c:pt idx="17144">
                <c:v>-2E-3</c:v>
              </c:pt>
              <c:pt idx="17145">
                <c:v>-2E-3</c:v>
              </c:pt>
              <c:pt idx="17146">
                <c:v>-2E-3</c:v>
              </c:pt>
              <c:pt idx="17147">
                <c:v>-2E-3</c:v>
              </c:pt>
              <c:pt idx="17148">
                <c:v>-2E-3</c:v>
              </c:pt>
              <c:pt idx="17149">
                <c:v>-2E-3</c:v>
              </c:pt>
              <c:pt idx="17150">
                <c:v>-2E-3</c:v>
              </c:pt>
              <c:pt idx="17151">
                <c:v>-2E-3</c:v>
              </c:pt>
              <c:pt idx="17152">
                <c:v>-2E-3</c:v>
              </c:pt>
              <c:pt idx="17153">
                <c:v>-2E-3</c:v>
              </c:pt>
              <c:pt idx="17154">
                <c:v>-2E-3</c:v>
              </c:pt>
              <c:pt idx="17155">
                <c:v>-2E-3</c:v>
              </c:pt>
              <c:pt idx="17156">
                <c:v>-2E-3</c:v>
              </c:pt>
              <c:pt idx="17157">
                <c:v>-2E-3</c:v>
              </c:pt>
              <c:pt idx="17158">
                <c:v>-2E-3</c:v>
              </c:pt>
              <c:pt idx="17159">
                <c:v>-2E-3</c:v>
              </c:pt>
              <c:pt idx="17160">
                <c:v>-2E-3</c:v>
              </c:pt>
              <c:pt idx="17161">
                <c:v>-2E-3</c:v>
              </c:pt>
              <c:pt idx="17162">
                <c:v>-2E-3</c:v>
              </c:pt>
              <c:pt idx="17163">
                <c:v>-2E-3</c:v>
              </c:pt>
              <c:pt idx="17164">
                <c:v>-2E-3</c:v>
              </c:pt>
              <c:pt idx="17165">
                <c:v>-2E-3</c:v>
              </c:pt>
              <c:pt idx="17166">
                <c:v>-2E-3</c:v>
              </c:pt>
              <c:pt idx="17167">
                <c:v>-2E-3</c:v>
              </c:pt>
              <c:pt idx="17168">
                <c:v>-2E-3</c:v>
              </c:pt>
              <c:pt idx="17169">
                <c:v>-2E-3</c:v>
              </c:pt>
              <c:pt idx="17170">
                <c:v>-2E-3</c:v>
              </c:pt>
              <c:pt idx="17171">
                <c:v>-2E-3</c:v>
              </c:pt>
              <c:pt idx="17172">
                <c:v>-2E-3</c:v>
              </c:pt>
              <c:pt idx="17173">
                <c:v>-2E-3</c:v>
              </c:pt>
              <c:pt idx="17174">
                <c:v>-2E-3</c:v>
              </c:pt>
              <c:pt idx="17175">
                <c:v>-2E-3</c:v>
              </c:pt>
              <c:pt idx="17176">
                <c:v>-2E-3</c:v>
              </c:pt>
              <c:pt idx="17177">
                <c:v>-2E-3</c:v>
              </c:pt>
              <c:pt idx="17178">
                <c:v>-2E-3</c:v>
              </c:pt>
              <c:pt idx="17179">
                <c:v>-2E-3</c:v>
              </c:pt>
              <c:pt idx="17180">
                <c:v>-2E-3</c:v>
              </c:pt>
              <c:pt idx="17181">
                <c:v>-2E-3</c:v>
              </c:pt>
              <c:pt idx="17182">
                <c:v>-2E-3</c:v>
              </c:pt>
              <c:pt idx="17183">
                <c:v>-2E-3</c:v>
              </c:pt>
              <c:pt idx="17184">
                <c:v>-2E-3</c:v>
              </c:pt>
              <c:pt idx="17185">
                <c:v>-2E-3</c:v>
              </c:pt>
              <c:pt idx="17186">
                <c:v>-2E-3</c:v>
              </c:pt>
              <c:pt idx="17187">
                <c:v>-2E-3</c:v>
              </c:pt>
              <c:pt idx="17188">
                <c:v>-2E-3</c:v>
              </c:pt>
              <c:pt idx="17189">
                <c:v>-2E-3</c:v>
              </c:pt>
              <c:pt idx="17190">
                <c:v>-2E-3</c:v>
              </c:pt>
              <c:pt idx="17191">
                <c:v>-2E-3</c:v>
              </c:pt>
              <c:pt idx="17192">
                <c:v>-2E-3</c:v>
              </c:pt>
              <c:pt idx="17193">
                <c:v>-2E-3</c:v>
              </c:pt>
              <c:pt idx="17194">
                <c:v>-2E-3</c:v>
              </c:pt>
              <c:pt idx="17195">
                <c:v>-2E-3</c:v>
              </c:pt>
              <c:pt idx="17196">
                <c:v>-2E-3</c:v>
              </c:pt>
              <c:pt idx="17197">
                <c:v>-2E-3</c:v>
              </c:pt>
              <c:pt idx="17198">
                <c:v>-2E-3</c:v>
              </c:pt>
              <c:pt idx="17199">
                <c:v>-2E-3</c:v>
              </c:pt>
              <c:pt idx="17200">
                <c:v>-2E-3</c:v>
              </c:pt>
              <c:pt idx="17201">
                <c:v>-2E-3</c:v>
              </c:pt>
              <c:pt idx="17202">
                <c:v>-2E-3</c:v>
              </c:pt>
              <c:pt idx="17203">
                <c:v>-2E-3</c:v>
              </c:pt>
              <c:pt idx="17204">
                <c:v>-2E-3</c:v>
              </c:pt>
              <c:pt idx="17205">
                <c:v>-2E-3</c:v>
              </c:pt>
              <c:pt idx="17206">
                <c:v>-2E-3</c:v>
              </c:pt>
              <c:pt idx="17207">
                <c:v>-2E-3</c:v>
              </c:pt>
              <c:pt idx="17208">
                <c:v>-2E-3</c:v>
              </c:pt>
              <c:pt idx="17209">
                <c:v>-2E-3</c:v>
              </c:pt>
              <c:pt idx="17210">
                <c:v>-2E-3</c:v>
              </c:pt>
              <c:pt idx="17211">
                <c:v>-2E-3</c:v>
              </c:pt>
              <c:pt idx="17212">
                <c:v>-2E-3</c:v>
              </c:pt>
              <c:pt idx="17213">
                <c:v>-2E-3</c:v>
              </c:pt>
              <c:pt idx="17214">
                <c:v>-2E-3</c:v>
              </c:pt>
              <c:pt idx="17215">
                <c:v>-2E-3</c:v>
              </c:pt>
              <c:pt idx="17216">
                <c:v>-2E-3</c:v>
              </c:pt>
              <c:pt idx="17217">
                <c:v>-2E-3</c:v>
              </c:pt>
              <c:pt idx="17218">
                <c:v>-2E-3</c:v>
              </c:pt>
              <c:pt idx="17219">
                <c:v>-2E-3</c:v>
              </c:pt>
              <c:pt idx="17220">
                <c:v>-2E-3</c:v>
              </c:pt>
              <c:pt idx="17221">
                <c:v>-2E-3</c:v>
              </c:pt>
              <c:pt idx="17222">
                <c:v>-2E-3</c:v>
              </c:pt>
              <c:pt idx="17223">
                <c:v>-2E-3</c:v>
              </c:pt>
              <c:pt idx="17224">
                <c:v>-2E-3</c:v>
              </c:pt>
              <c:pt idx="17225">
                <c:v>-2E-3</c:v>
              </c:pt>
              <c:pt idx="17226">
                <c:v>-2E-3</c:v>
              </c:pt>
              <c:pt idx="17227">
                <c:v>-2E-3</c:v>
              </c:pt>
              <c:pt idx="17228">
                <c:v>-2E-3</c:v>
              </c:pt>
              <c:pt idx="17229">
                <c:v>-2E-3</c:v>
              </c:pt>
              <c:pt idx="17230">
                <c:v>-2E-3</c:v>
              </c:pt>
              <c:pt idx="17231">
                <c:v>-2E-3</c:v>
              </c:pt>
              <c:pt idx="17232">
                <c:v>-2E-3</c:v>
              </c:pt>
              <c:pt idx="17233">
                <c:v>-2E-3</c:v>
              </c:pt>
              <c:pt idx="17234">
                <c:v>-2E-3</c:v>
              </c:pt>
              <c:pt idx="17235">
                <c:v>-2E-3</c:v>
              </c:pt>
              <c:pt idx="17236">
                <c:v>-2E-3</c:v>
              </c:pt>
              <c:pt idx="17237">
                <c:v>-2E-3</c:v>
              </c:pt>
              <c:pt idx="17238">
                <c:v>-2E-3</c:v>
              </c:pt>
              <c:pt idx="17239">
                <c:v>-2E-3</c:v>
              </c:pt>
              <c:pt idx="17240">
                <c:v>-2E-3</c:v>
              </c:pt>
              <c:pt idx="17241">
                <c:v>-2E-3</c:v>
              </c:pt>
              <c:pt idx="17242">
                <c:v>-2E-3</c:v>
              </c:pt>
              <c:pt idx="17243">
                <c:v>-2E-3</c:v>
              </c:pt>
              <c:pt idx="17244">
                <c:v>-2E-3</c:v>
              </c:pt>
              <c:pt idx="17245">
                <c:v>-2E-3</c:v>
              </c:pt>
              <c:pt idx="17246">
                <c:v>-2E-3</c:v>
              </c:pt>
              <c:pt idx="17247">
                <c:v>-2E-3</c:v>
              </c:pt>
              <c:pt idx="17248">
                <c:v>-2E-3</c:v>
              </c:pt>
              <c:pt idx="17249">
                <c:v>-2E-3</c:v>
              </c:pt>
              <c:pt idx="17250">
                <c:v>-2E-3</c:v>
              </c:pt>
              <c:pt idx="17251">
                <c:v>-2E-3</c:v>
              </c:pt>
              <c:pt idx="17252">
                <c:v>-2E-3</c:v>
              </c:pt>
              <c:pt idx="17253">
                <c:v>-2E-3</c:v>
              </c:pt>
              <c:pt idx="17254">
                <c:v>-2E-3</c:v>
              </c:pt>
              <c:pt idx="17255">
                <c:v>-2E-3</c:v>
              </c:pt>
              <c:pt idx="17256">
                <c:v>-2E-3</c:v>
              </c:pt>
              <c:pt idx="17257">
                <c:v>-2E-3</c:v>
              </c:pt>
              <c:pt idx="17258">
                <c:v>-2E-3</c:v>
              </c:pt>
              <c:pt idx="17259">
                <c:v>-2E-3</c:v>
              </c:pt>
              <c:pt idx="17260">
                <c:v>-2E-3</c:v>
              </c:pt>
              <c:pt idx="17261">
                <c:v>-2E-3</c:v>
              </c:pt>
              <c:pt idx="17262">
                <c:v>-2E-3</c:v>
              </c:pt>
              <c:pt idx="17263">
                <c:v>-2E-3</c:v>
              </c:pt>
              <c:pt idx="17264">
                <c:v>-2E-3</c:v>
              </c:pt>
              <c:pt idx="17265">
                <c:v>-2E-3</c:v>
              </c:pt>
              <c:pt idx="17266">
                <c:v>-2E-3</c:v>
              </c:pt>
              <c:pt idx="17267">
                <c:v>-2E-3</c:v>
              </c:pt>
              <c:pt idx="17268">
                <c:v>-2E-3</c:v>
              </c:pt>
              <c:pt idx="17269">
                <c:v>-2E-3</c:v>
              </c:pt>
              <c:pt idx="17270">
                <c:v>-2E-3</c:v>
              </c:pt>
              <c:pt idx="17271">
                <c:v>-2E-3</c:v>
              </c:pt>
              <c:pt idx="17272">
                <c:v>-2E-3</c:v>
              </c:pt>
              <c:pt idx="17273">
                <c:v>-2E-3</c:v>
              </c:pt>
              <c:pt idx="17274">
                <c:v>-2E-3</c:v>
              </c:pt>
              <c:pt idx="17275">
                <c:v>-2E-3</c:v>
              </c:pt>
              <c:pt idx="17276">
                <c:v>-2E-3</c:v>
              </c:pt>
              <c:pt idx="17277">
                <c:v>-2E-3</c:v>
              </c:pt>
              <c:pt idx="17278">
                <c:v>-2E-3</c:v>
              </c:pt>
              <c:pt idx="17279">
                <c:v>-2E-3</c:v>
              </c:pt>
              <c:pt idx="17280">
                <c:v>-2E-3</c:v>
              </c:pt>
              <c:pt idx="17281">
                <c:v>-2E-3</c:v>
              </c:pt>
              <c:pt idx="17282">
                <c:v>-2E-3</c:v>
              </c:pt>
              <c:pt idx="17283">
                <c:v>-2E-3</c:v>
              </c:pt>
              <c:pt idx="17284">
                <c:v>-2E-3</c:v>
              </c:pt>
              <c:pt idx="17285">
                <c:v>-2E-3</c:v>
              </c:pt>
              <c:pt idx="17286">
                <c:v>-2E-3</c:v>
              </c:pt>
              <c:pt idx="17287">
                <c:v>-2E-3</c:v>
              </c:pt>
              <c:pt idx="17288">
                <c:v>-2E-3</c:v>
              </c:pt>
              <c:pt idx="17289">
                <c:v>-2E-3</c:v>
              </c:pt>
              <c:pt idx="17290">
                <c:v>-2E-3</c:v>
              </c:pt>
              <c:pt idx="17291">
                <c:v>-2E-3</c:v>
              </c:pt>
              <c:pt idx="17292">
                <c:v>-2E-3</c:v>
              </c:pt>
              <c:pt idx="17293">
                <c:v>-2E-3</c:v>
              </c:pt>
              <c:pt idx="17294">
                <c:v>-2E-3</c:v>
              </c:pt>
              <c:pt idx="17295">
                <c:v>-2E-3</c:v>
              </c:pt>
              <c:pt idx="17296">
                <c:v>-2E-3</c:v>
              </c:pt>
              <c:pt idx="17297">
                <c:v>-2E-3</c:v>
              </c:pt>
              <c:pt idx="17298">
                <c:v>-2E-3</c:v>
              </c:pt>
              <c:pt idx="17299">
                <c:v>-2E-3</c:v>
              </c:pt>
              <c:pt idx="17300">
                <c:v>-2E-3</c:v>
              </c:pt>
              <c:pt idx="17301">
                <c:v>-2E-3</c:v>
              </c:pt>
              <c:pt idx="17302">
                <c:v>-2E-3</c:v>
              </c:pt>
              <c:pt idx="17303">
                <c:v>-2E-3</c:v>
              </c:pt>
              <c:pt idx="17304">
                <c:v>-2E-3</c:v>
              </c:pt>
              <c:pt idx="17305">
                <c:v>-2E-3</c:v>
              </c:pt>
              <c:pt idx="17306">
                <c:v>-2E-3</c:v>
              </c:pt>
              <c:pt idx="17307">
                <c:v>-2E-3</c:v>
              </c:pt>
              <c:pt idx="17308">
                <c:v>-2E-3</c:v>
              </c:pt>
              <c:pt idx="17309">
                <c:v>-2E-3</c:v>
              </c:pt>
              <c:pt idx="17310">
                <c:v>-2E-3</c:v>
              </c:pt>
              <c:pt idx="17311">
                <c:v>-2E-3</c:v>
              </c:pt>
              <c:pt idx="17312">
                <c:v>-2E-3</c:v>
              </c:pt>
              <c:pt idx="17313">
                <c:v>-2E-3</c:v>
              </c:pt>
              <c:pt idx="17314">
                <c:v>-2E-3</c:v>
              </c:pt>
              <c:pt idx="17315">
                <c:v>-2E-3</c:v>
              </c:pt>
              <c:pt idx="17316">
                <c:v>-2E-3</c:v>
              </c:pt>
              <c:pt idx="17317">
                <c:v>-2E-3</c:v>
              </c:pt>
              <c:pt idx="17318">
                <c:v>-2E-3</c:v>
              </c:pt>
              <c:pt idx="17319">
                <c:v>-2E-3</c:v>
              </c:pt>
              <c:pt idx="17320">
                <c:v>-2E-3</c:v>
              </c:pt>
              <c:pt idx="17321">
                <c:v>-2E-3</c:v>
              </c:pt>
              <c:pt idx="17322">
                <c:v>-2E-3</c:v>
              </c:pt>
              <c:pt idx="17323">
                <c:v>-2E-3</c:v>
              </c:pt>
              <c:pt idx="17324">
                <c:v>-2E-3</c:v>
              </c:pt>
              <c:pt idx="17325">
                <c:v>-2E-3</c:v>
              </c:pt>
              <c:pt idx="17326">
                <c:v>-2E-3</c:v>
              </c:pt>
              <c:pt idx="17327">
                <c:v>-2E-3</c:v>
              </c:pt>
              <c:pt idx="17328">
                <c:v>-2E-3</c:v>
              </c:pt>
              <c:pt idx="17329">
                <c:v>-2E-3</c:v>
              </c:pt>
              <c:pt idx="17330">
                <c:v>-2E-3</c:v>
              </c:pt>
              <c:pt idx="17331">
                <c:v>-2E-3</c:v>
              </c:pt>
              <c:pt idx="17332">
                <c:v>-2E-3</c:v>
              </c:pt>
              <c:pt idx="17333">
                <c:v>-2E-3</c:v>
              </c:pt>
              <c:pt idx="17334">
                <c:v>-2E-3</c:v>
              </c:pt>
              <c:pt idx="17335">
                <c:v>-2E-3</c:v>
              </c:pt>
              <c:pt idx="17336">
                <c:v>-2E-3</c:v>
              </c:pt>
              <c:pt idx="17337">
                <c:v>-2E-3</c:v>
              </c:pt>
              <c:pt idx="17338">
                <c:v>-2E-3</c:v>
              </c:pt>
              <c:pt idx="17339">
                <c:v>-2E-3</c:v>
              </c:pt>
              <c:pt idx="17340">
                <c:v>-2E-3</c:v>
              </c:pt>
              <c:pt idx="17341">
                <c:v>-2E-3</c:v>
              </c:pt>
              <c:pt idx="17342">
                <c:v>-2E-3</c:v>
              </c:pt>
              <c:pt idx="17343">
                <c:v>-2E-3</c:v>
              </c:pt>
              <c:pt idx="17344">
                <c:v>-2E-3</c:v>
              </c:pt>
              <c:pt idx="17345">
                <c:v>-2E-3</c:v>
              </c:pt>
              <c:pt idx="17346">
                <c:v>-2E-3</c:v>
              </c:pt>
              <c:pt idx="17347">
                <c:v>-2E-3</c:v>
              </c:pt>
              <c:pt idx="17348">
                <c:v>-2E-3</c:v>
              </c:pt>
              <c:pt idx="17349">
                <c:v>-2E-3</c:v>
              </c:pt>
              <c:pt idx="17350">
                <c:v>-2E-3</c:v>
              </c:pt>
              <c:pt idx="17351">
                <c:v>-2E-3</c:v>
              </c:pt>
              <c:pt idx="17352">
                <c:v>-2E-3</c:v>
              </c:pt>
              <c:pt idx="17353">
                <c:v>-2E-3</c:v>
              </c:pt>
              <c:pt idx="17354">
                <c:v>-2E-3</c:v>
              </c:pt>
              <c:pt idx="17355">
                <c:v>-2E-3</c:v>
              </c:pt>
              <c:pt idx="17356">
                <c:v>-2E-3</c:v>
              </c:pt>
              <c:pt idx="17357">
                <c:v>-2E-3</c:v>
              </c:pt>
              <c:pt idx="17358">
                <c:v>-2E-3</c:v>
              </c:pt>
              <c:pt idx="17359">
                <c:v>-2E-3</c:v>
              </c:pt>
              <c:pt idx="17360">
                <c:v>-2E-3</c:v>
              </c:pt>
              <c:pt idx="17361">
                <c:v>-2E-3</c:v>
              </c:pt>
              <c:pt idx="17362">
                <c:v>-2E-3</c:v>
              </c:pt>
              <c:pt idx="17363">
                <c:v>-2E-3</c:v>
              </c:pt>
              <c:pt idx="17364">
                <c:v>-2E-3</c:v>
              </c:pt>
              <c:pt idx="17365">
                <c:v>-2E-3</c:v>
              </c:pt>
              <c:pt idx="17366">
                <c:v>-2E-3</c:v>
              </c:pt>
              <c:pt idx="17367">
                <c:v>-2E-3</c:v>
              </c:pt>
              <c:pt idx="17368">
                <c:v>-2E-3</c:v>
              </c:pt>
              <c:pt idx="17369">
                <c:v>-2E-3</c:v>
              </c:pt>
              <c:pt idx="17370">
                <c:v>-2E-3</c:v>
              </c:pt>
              <c:pt idx="17371">
                <c:v>-2E-3</c:v>
              </c:pt>
              <c:pt idx="17372">
                <c:v>-2E-3</c:v>
              </c:pt>
              <c:pt idx="17373">
                <c:v>-2E-3</c:v>
              </c:pt>
              <c:pt idx="17374">
                <c:v>-2E-3</c:v>
              </c:pt>
              <c:pt idx="17375">
                <c:v>-2E-3</c:v>
              </c:pt>
              <c:pt idx="17376">
                <c:v>-2E-3</c:v>
              </c:pt>
              <c:pt idx="17377">
                <c:v>-2E-3</c:v>
              </c:pt>
              <c:pt idx="17378">
                <c:v>-2E-3</c:v>
              </c:pt>
              <c:pt idx="17379">
                <c:v>-2E-3</c:v>
              </c:pt>
              <c:pt idx="17380">
                <c:v>-2E-3</c:v>
              </c:pt>
              <c:pt idx="17381">
                <c:v>-2E-3</c:v>
              </c:pt>
              <c:pt idx="17382">
                <c:v>-2E-3</c:v>
              </c:pt>
              <c:pt idx="17383">
                <c:v>-2E-3</c:v>
              </c:pt>
              <c:pt idx="17384">
                <c:v>-2E-3</c:v>
              </c:pt>
              <c:pt idx="17385">
                <c:v>-2E-3</c:v>
              </c:pt>
              <c:pt idx="17386">
                <c:v>-2E-3</c:v>
              </c:pt>
              <c:pt idx="17387">
                <c:v>-2E-3</c:v>
              </c:pt>
              <c:pt idx="17388">
                <c:v>-2E-3</c:v>
              </c:pt>
              <c:pt idx="17389">
                <c:v>-2E-3</c:v>
              </c:pt>
              <c:pt idx="17390">
                <c:v>-2E-3</c:v>
              </c:pt>
              <c:pt idx="17391">
                <c:v>-2E-3</c:v>
              </c:pt>
              <c:pt idx="17392">
                <c:v>-2E-3</c:v>
              </c:pt>
              <c:pt idx="17393">
                <c:v>-2E-3</c:v>
              </c:pt>
              <c:pt idx="17394">
                <c:v>-2E-3</c:v>
              </c:pt>
              <c:pt idx="17395">
                <c:v>-2E-3</c:v>
              </c:pt>
              <c:pt idx="17396">
                <c:v>-2E-3</c:v>
              </c:pt>
              <c:pt idx="17397">
                <c:v>-2E-3</c:v>
              </c:pt>
              <c:pt idx="17398">
                <c:v>-2E-3</c:v>
              </c:pt>
              <c:pt idx="17399">
                <c:v>-2E-3</c:v>
              </c:pt>
              <c:pt idx="17400">
                <c:v>-2E-3</c:v>
              </c:pt>
              <c:pt idx="17401">
                <c:v>-2E-3</c:v>
              </c:pt>
              <c:pt idx="17402">
                <c:v>-2E-3</c:v>
              </c:pt>
              <c:pt idx="17403">
                <c:v>-2E-3</c:v>
              </c:pt>
              <c:pt idx="17404">
                <c:v>-2E-3</c:v>
              </c:pt>
              <c:pt idx="17405">
                <c:v>-2E-3</c:v>
              </c:pt>
              <c:pt idx="17406">
                <c:v>-2E-3</c:v>
              </c:pt>
              <c:pt idx="17407">
                <c:v>-2E-3</c:v>
              </c:pt>
              <c:pt idx="17408">
                <c:v>-2E-3</c:v>
              </c:pt>
              <c:pt idx="17409">
                <c:v>-2E-3</c:v>
              </c:pt>
              <c:pt idx="17410">
                <c:v>-2E-3</c:v>
              </c:pt>
              <c:pt idx="17411">
                <c:v>-2E-3</c:v>
              </c:pt>
              <c:pt idx="17412">
                <c:v>-2E-3</c:v>
              </c:pt>
              <c:pt idx="17413">
                <c:v>-2E-3</c:v>
              </c:pt>
              <c:pt idx="17414">
                <c:v>-2E-3</c:v>
              </c:pt>
              <c:pt idx="17415">
                <c:v>-2E-3</c:v>
              </c:pt>
              <c:pt idx="17416">
                <c:v>-2E-3</c:v>
              </c:pt>
              <c:pt idx="17417">
                <c:v>-2E-3</c:v>
              </c:pt>
              <c:pt idx="17418">
                <c:v>-2E-3</c:v>
              </c:pt>
              <c:pt idx="17419">
                <c:v>-2E-3</c:v>
              </c:pt>
              <c:pt idx="17420">
                <c:v>-2E-3</c:v>
              </c:pt>
              <c:pt idx="17421">
                <c:v>-2E-3</c:v>
              </c:pt>
              <c:pt idx="17422">
                <c:v>-2E-3</c:v>
              </c:pt>
              <c:pt idx="17423">
                <c:v>-2E-3</c:v>
              </c:pt>
              <c:pt idx="17424">
                <c:v>-2E-3</c:v>
              </c:pt>
              <c:pt idx="17425">
                <c:v>-2E-3</c:v>
              </c:pt>
              <c:pt idx="17426">
                <c:v>-2E-3</c:v>
              </c:pt>
              <c:pt idx="17427">
                <c:v>-2E-3</c:v>
              </c:pt>
              <c:pt idx="17428">
                <c:v>-2E-3</c:v>
              </c:pt>
              <c:pt idx="17429">
                <c:v>-2E-3</c:v>
              </c:pt>
              <c:pt idx="17430">
                <c:v>-2E-3</c:v>
              </c:pt>
              <c:pt idx="17431">
                <c:v>-2E-3</c:v>
              </c:pt>
              <c:pt idx="17432">
                <c:v>-2E-3</c:v>
              </c:pt>
              <c:pt idx="17433">
                <c:v>-2E-3</c:v>
              </c:pt>
              <c:pt idx="17434">
                <c:v>-2E-3</c:v>
              </c:pt>
              <c:pt idx="17435">
                <c:v>-2E-3</c:v>
              </c:pt>
              <c:pt idx="17436">
                <c:v>-2E-3</c:v>
              </c:pt>
              <c:pt idx="17437">
                <c:v>-2E-3</c:v>
              </c:pt>
              <c:pt idx="17438">
                <c:v>-2E-3</c:v>
              </c:pt>
              <c:pt idx="17439">
                <c:v>-2E-3</c:v>
              </c:pt>
              <c:pt idx="17440">
                <c:v>-2E-3</c:v>
              </c:pt>
              <c:pt idx="17441">
                <c:v>-2E-3</c:v>
              </c:pt>
              <c:pt idx="17442">
                <c:v>-2E-3</c:v>
              </c:pt>
              <c:pt idx="17443">
                <c:v>-2E-3</c:v>
              </c:pt>
              <c:pt idx="17444">
                <c:v>-2E-3</c:v>
              </c:pt>
              <c:pt idx="17445">
                <c:v>-2E-3</c:v>
              </c:pt>
              <c:pt idx="17446">
                <c:v>-2E-3</c:v>
              </c:pt>
              <c:pt idx="17447">
                <c:v>-2E-3</c:v>
              </c:pt>
              <c:pt idx="17448">
                <c:v>-2E-3</c:v>
              </c:pt>
              <c:pt idx="17449">
                <c:v>-2E-3</c:v>
              </c:pt>
              <c:pt idx="17450">
                <c:v>-2E-3</c:v>
              </c:pt>
              <c:pt idx="17451">
                <c:v>-2E-3</c:v>
              </c:pt>
              <c:pt idx="17452">
                <c:v>-2E-3</c:v>
              </c:pt>
              <c:pt idx="17453">
                <c:v>-2E-3</c:v>
              </c:pt>
              <c:pt idx="17454">
                <c:v>-2E-3</c:v>
              </c:pt>
              <c:pt idx="17455">
                <c:v>-2E-3</c:v>
              </c:pt>
              <c:pt idx="17456">
                <c:v>-2E-3</c:v>
              </c:pt>
              <c:pt idx="17457">
                <c:v>-2E-3</c:v>
              </c:pt>
              <c:pt idx="17458">
                <c:v>-2E-3</c:v>
              </c:pt>
              <c:pt idx="17459">
                <c:v>-2E-3</c:v>
              </c:pt>
              <c:pt idx="17460">
                <c:v>-2E-3</c:v>
              </c:pt>
              <c:pt idx="17461">
                <c:v>-2E-3</c:v>
              </c:pt>
              <c:pt idx="17462">
                <c:v>-2E-3</c:v>
              </c:pt>
              <c:pt idx="17463">
                <c:v>-2E-3</c:v>
              </c:pt>
              <c:pt idx="17464">
                <c:v>-2E-3</c:v>
              </c:pt>
              <c:pt idx="17465">
                <c:v>-2E-3</c:v>
              </c:pt>
              <c:pt idx="17466">
                <c:v>-2E-3</c:v>
              </c:pt>
              <c:pt idx="17467">
                <c:v>-2E-3</c:v>
              </c:pt>
              <c:pt idx="17468">
                <c:v>-2E-3</c:v>
              </c:pt>
              <c:pt idx="17469">
                <c:v>-2E-3</c:v>
              </c:pt>
              <c:pt idx="17470">
                <c:v>-2E-3</c:v>
              </c:pt>
              <c:pt idx="17471">
                <c:v>-2E-3</c:v>
              </c:pt>
              <c:pt idx="17472">
                <c:v>-2E-3</c:v>
              </c:pt>
              <c:pt idx="17473">
                <c:v>-2E-3</c:v>
              </c:pt>
              <c:pt idx="17474">
                <c:v>-2E-3</c:v>
              </c:pt>
              <c:pt idx="17475">
                <c:v>-2E-3</c:v>
              </c:pt>
              <c:pt idx="17476">
                <c:v>-2E-3</c:v>
              </c:pt>
              <c:pt idx="17477">
                <c:v>-2E-3</c:v>
              </c:pt>
              <c:pt idx="17478">
                <c:v>-2E-3</c:v>
              </c:pt>
              <c:pt idx="17479">
                <c:v>-2E-3</c:v>
              </c:pt>
              <c:pt idx="17480">
                <c:v>-2E-3</c:v>
              </c:pt>
              <c:pt idx="17481">
                <c:v>-2E-3</c:v>
              </c:pt>
              <c:pt idx="17482">
                <c:v>-2E-3</c:v>
              </c:pt>
              <c:pt idx="17483">
                <c:v>-2E-3</c:v>
              </c:pt>
              <c:pt idx="17484">
                <c:v>-2E-3</c:v>
              </c:pt>
              <c:pt idx="17485">
                <c:v>-2E-3</c:v>
              </c:pt>
              <c:pt idx="17486">
                <c:v>-2E-3</c:v>
              </c:pt>
              <c:pt idx="17487">
                <c:v>-2E-3</c:v>
              </c:pt>
              <c:pt idx="17488">
                <c:v>-2E-3</c:v>
              </c:pt>
              <c:pt idx="17489">
                <c:v>-2E-3</c:v>
              </c:pt>
              <c:pt idx="17490">
                <c:v>-2E-3</c:v>
              </c:pt>
              <c:pt idx="17491">
                <c:v>-2E-3</c:v>
              </c:pt>
              <c:pt idx="17492">
                <c:v>-2E-3</c:v>
              </c:pt>
              <c:pt idx="17493">
                <c:v>-2E-3</c:v>
              </c:pt>
              <c:pt idx="17494">
                <c:v>-2E-3</c:v>
              </c:pt>
              <c:pt idx="17495">
                <c:v>-2E-3</c:v>
              </c:pt>
              <c:pt idx="17496">
                <c:v>-2E-3</c:v>
              </c:pt>
              <c:pt idx="17497">
                <c:v>-2E-3</c:v>
              </c:pt>
              <c:pt idx="17498">
                <c:v>-2E-3</c:v>
              </c:pt>
              <c:pt idx="17499">
                <c:v>-2E-3</c:v>
              </c:pt>
              <c:pt idx="17500">
                <c:v>-2E-3</c:v>
              </c:pt>
              <c:pt idx="17501">
                <c:v>-2E-3</c:v>
              </c:pt>
              <c:pt idx="17502">
                <c:v>-2E-3</c:v>
              </c:pt>
              <c:pt idx="17503">
                <c:v>-2E-3</c:v>
              </c:pt>
              <c:pt idx="17504">
                <c:v>-2E-3</c:v>
              </c:pt>
              <c:pt idx="17505">
                <c:v>-2E-3</c:v>
              </c:pt>
              <c:pt idx="17506">
                <c:v>-2E-3</c:v>
              </c:pt>
              <c:pt idx="17507">
                <c:v>-2E-3</c:v>
              </c:pt>
              <c:pt idx="17508">
                <c:v>-2E-3</c:v>
              </c:pt>
              <c:pt idx="17509">
                <c:v>-2E-3</c:v>
              </c:pt>
              <c:pt idx="17510">
                <c:v>-2E-3</c:v>
              </c:pt>
              <c:pt idx="17511">
                <c:v>-2E-3</c:v>
              </c:pt>
              <c:pt idx="17512">
                <c:v>-2E-3</c:v>
              </c:pt>
              <c:pt idx="17513">
                <c:v>-2E-3</c:v>
              </c:pt>
              <c:pt idx="17514">
                <c:v>-2E-3</c:v>
              </c:pt>
              <c:pt idx="17515">
                <c:v>-2E-3</c:v>
              </c:pt>
              <c:pt idx="17516">
                <c:v>-2E-3</c:v>
              </c:pt>
              <c:pt idx="17517">
                <c:v>-2E-3</c:v>
              </c:pt>
              <c:pt idx="17518">
                <c:v>-2E-3</c:v>
              </c:pt>
              <c:pt idx="17519">
                <c:v>-2E-3</c:v>
              </c:pt>
              <c:pt idx="17520">
                <c:v>-2E-3</c:v>
              </c:pt>
              <c:pt idx="17521">
                <c:v>-2E-3</c:v>
              </c:pt>
              <c:pt idx="17522">
                <c:v>-2E-3</c:v>
              </c:pt>
              <c:pt idx="17523">
                <c:v>-2E-3</c:v>
              </c:pt>
              <c:pt idx="17524">
                <c:v>-2E-3</c:v>
              </c:pt>
              <c:pt idx="17525">
                <c:v>-2E-3</c:v>
              </c:pt>
              <c:pt idx="17526">
                <c:v>-2E-3</c:v>
              </c:pt>
              <c:pt idx="17527">
                <c:v>-2E-3</c:v>
              </c:pt>
              <c:pt idx="17528">
                <c:v>-2E-3</c:v>
              </c:pt>
              <c:pt idx="17529">
                <c:v>-2E-3</c:v>
              </c:pt>
              <c:pt idx="17530">
                <c:v>-2E-3</c:v>
              </c:pt>
              <c:pt idx="17531">
                <c:v>-2E-3</c:v>
              </c:pt>
              <c:pt idx="17532">
                <c:v>-2E-3</c:v>
              </c:pt>
              <c:pt idx="17533">
                <c:v>-2E-3</c:v>
              </c:pt>
              <c:pt idx="17534">
                <c:v>-2E-3</c:v>
              </c:pt>
              <c:pt idx="17535">
                <c:v>-2E-3</c:v>
              </c:pt>
              <c:pt idx="17536">
                <c:v>-2E-3</c:v>
              </c:pt>
              <c:pt idx="17537">
                <c:v>-2E-3</c:v>
              </c:pt>
              <c:pt idx="17538">
                <c:v>-2E-3</c:v>
              </c:pt>
              <c:pt idx="17539">
                <c:v>-2E-3</c:v>
              </c:pt>
              <c:pt idx="17540">
                <c:v>-2E-3</c:v>
              </c:pt>
              <c:pt idx="17541">
                <c:v>-2E-3</c:v>
              </c:pt>
              <c:pt idx="17542">
                <c:v>-2E-3</c:v>
              </c:pt>
              <c:pt idx="17543">
                <c:v>-2E-3</c:v>
              </c:pt>
              <c:pt idx="17544">
                <c:v>-2E-3</c:v>
              </c:pt>
              <c:pt idx="17545">
                <c:v>-2E-3</c:v>
              </c:pt>
              <c:pt idx="17546">
                <c:v>-2E-3</c:v>
              </c:pt>
              <c:pt idx="17547">
                <c:v>-2E-3</c:v>
              </c:pt>
              <c:pt idx="17548">
                <c:v>-2E-3</c:v>
              </c:pt>
              <c:pt idx="17549">
                <c:v>-2E-3</c:v>
              </c:pt>
              <c:pt idx="17550">
                <c:v>-2E-3</c:v>
              </c:pt>
              <c:pt idx="17551">
                <c:v>-2E-3</c:v>
              </c:pt>
              <c:pt idx="17552">
                <c:v>-2E-3</c:v>
              </c:pt>
              <c:pt idx="17553">
                <c:v>-2E-3</c:v>
              </c:pt>
              <c:pt idx="17554">
                <c:v>-2E-3</c:v>
              </c:pt>
              <c:pt idx="17555">
                <c:v>-2E-3</c:v>
              </c:pt>
              <c:pt idx="17556">
                <c:v>-2E-3</c:v>
              </c:pt>
              <c:pt idx="17557">
                <c:v>-2E-3</c:v>
              </c:pt>
              <c:pt idx="17558">
                <c:v>-2E-3</c:v>
              </c:pt>
              <c:pt idx="17559">
                <c:v>-2E-3</c:v>
              </c:pt>
              <c:pt idx="17560">
                <c:v>-2E-3</c:v>
              </c:pt>
              <c:pt idx="17561">
                <c:v>-2E-3</c:v>
              </c:pt>
              <c:pt idx="17562">
                <c:v>-2E-3</c:v>
              </c:pt>
              <c:pt idx="17563">
                <c:v>-2E-3</c:v>
              </c:pt>
              <c:pt idx="17564">
                <c:v>-2E-3</c:v>
              </c:pt>
              <c:pt idx="17565">
                <c:v>-2E-3</c:v>
              </c:pt>
              <c:pt idx="17566">
                <c:v>-2E-3</c:v>
              </c:pt>
              <c:pt idx="17567">
                <c:v>-2E-3</c:v>
              </c:pt>
              <c:pt idx="17568">
                <c:v>-2E-3</c:v>
              </c:pt>
              <c:pt idx="17569">
                <c:v>-2E-3</c:v>
              </c:pt>
              <c:pt idx="17570">
                <c:v>-2E-3</c:v>
              </c:pt>
              <c:pt idx="17571">
                <c:v>-2E-3</c:v>
              </c:pt>
              <c:pt idx="17572">
                <c:v>-2E-3</c:v>
              </c:pt>
              <c:pt idx="17573">
                <c:v>-2E-3</c:v>
              </c:pt>
              <c:pt idx="17574">
                <c:v>-2E-3</c:v>
              </c:pt>
              <c:pt idx="17575">
                <c:v>-2E-3</c:v>
              </c:pt>
              <c:pt idx="17576">
                <c:v>-2E-3</c:v>
              </c:pt>
              <c:pt idx="17577">
                <c:v>-2E-3</c:v>
              </c:pt>
              <c:pt idx="17578">
                <c:v>-2E-3</c:v>
              </c:pt>
              <c:pt idx="17579">
                <c:v>-2E-3</c:v>
              </c:pt>
              <c:pt idx="17580">
                <c:v>-2E-3</c:v>
              </c:pt>
              <c:pt idx="17581">
                <c:v>-2E-3</c:v>
              </c:pt>
              <c:pt idx="17582">
                <c:v>-2E-3</c:v>
              </c:pt>
              <c:pt idx="17583">
                <c:v>-2E-3</c:v>
              </c:pt>
              <c:pt idx="17584">
                <c:v>-2E-3</c:v>
              </c:pt>
              <c:pt idx="17585">
                <c:v>-2E-3</c:v>
              </c:pt>
              <c:pt idx="17586">
                <c:v>-2E-3</c:v>
              </c:pt>
              <c:pt idx="17587">
                <c:v>-2E-3</c:v>
              </c:pt>
              <c:pt idx="17588">
                <c:v>-2E-3</c:v>
              </c:pt>
              <c:pt idx="17589">
                <c:v>-2E-3</c:v>
              </c:pt>
              <c:pt idx="17590">
                <c:v>-2E-3</c:v>
              </c:pt>
              <c:pt idx="17591">
                <c:v>-2E-3</c:v>
              </c:pt>
              <c:pt idx="17592">
                <c:v>-2E-3</c:v>
              </c:pt>
              <c:pt idx="17593">
                <c:v>-2E-3</c:v>
              </c:pt>
              <c:pt idx="17594">
                <c:v>-2E-3</c:v>
              </c:pt>
              <c:pt idx="17595">
                <c:v>-2E-3</c:v>
              </c:pt>
              <c:pt idx="17596">
                <c:v>-2E-3</c:v>
              </c:pt>
              <c:pt idx="17597">
                <c:v>-2E-3</c:v>
              </c:pt>
              <c:pt idx="17598">
                <c:v>-2E-3</c:v>
              </c:pt>
              <c:pt idx="17599">
                <c:v>-2E-3</c:v>
              </c:pt>
              <c:pt idx="17600">
                <c:v>-2E-3</c:v>
              </c:pt>
              <c:pt idx="17601">
                <c:v>-2E-3</c:v>
              </c:pt>
              <c:pt idx="17602">
                <c:v>-2E-3</c:v>
              </c:pt>
              <c:pt idx="17603">
                <c:v>-2E-3</c:v>
              </c:pt>
              <c:pt idx="17604">
                <c:v>-2E-3</c:v>
              </c:pt>
              <c:pt idx="17605">
                <c:v>-2E-3</c:v>
              </c:pt>
              <c:pt idx="17606">
                <c:v>-2E-3</c:v>
              </c:pt>
              <c:pt idx="17607">
                <c:v>-2E-3</c:v>
              </c:pt>
              <c:pt idx="17608">
                <c:v>-2E-3</c:v>
              </c:pt>
              <c:pt idx="17609">
                <c:v>-2E-3</c:v>
              </c:pt>
              <c:pt idx="17610">
                <c:v>-2E-3</c:v>
              </c:pt>
              <c:pt idx="17611">
                <c:v>-2E-3</c:v>
              </c:pt>
              <c:pt idx="17612">
                <c:v>-2E-3</c:v>
              </c:pt>
              <c:pt idx="17613">
                <c:v>-2E-3</c:v>
              </c:pt>
              <c:pt idx="17614">
                <c:v>-2E-3</c:v>
              </c:pt>
              <c:pt idx="17615">
                <c:v>-2E-3</c:v>
              </c:pt>
              <c:pt idx="17616">
                <c:v>-2E-3</c:v>
              </c:pt>
              <c:pt idx="17617">
                <c:v>-2E-3</c:v>
              </c:pt>
              <c:pt idx="17618">
                <c:v>-2E-3</c:v>
              </c:pt>
              <c:pt idx="17619">
                <c:v>-2E-3</c:v>
              </c:pt>
              <c:pt idx="17620">
                <c:v>-2E-3</c:v>
              </c:pt>
              <c:pt idx="17621">
                <c:v>-2E-3</c:v>
              </c:pt>
              <c:pt idx="17622">
                <c:v>-2E-3</c:v>
              </c:pt>
              <c:pt idx="17623">
                <c:v>-2E-3</c:v>
              </c:pt>
              <c:pt idx="17624">
                <c:v>-2E-3</c:v>
              </c:pt>
              <c:pt idx="17625">
                <c:v>-2E-3</c:v>
              </c:pt>
              <c:pt idx="17626">
                <c:v>-2E-3</c:v>
              </c:pt>
              <c:pt idx="17627">
                <c:v>-2E-3</c:v>
              </c:pt>
              <c:pt idx="17628">
                <c:v>-2E-3</c:v>
              </c:pt>
              <c:pt idx="17629">
                <c:v>-2E-3</c:v>
              </c:pt>
              <c:pt idx="17630">
                <c:v>-2E-3</c:v>
              </c:pt>
              <c:pt idx="17631">
                <c:v>-2E-3</c:v>
              </c:pt>
              <c:pt idx="17632">
                <c:v>-2E-3</c:v>
              </c:pt>
              <c:pt idx="17633">
                <c:v>-2E-3</c:v>
              </c:pt>
              <c:pt idx="17634">
                <c:v>-2E-3</c:v>
              </c:pt>
              <c:pt idx="17635">
                <c:v>-2E-3</c:v>
              </c:pt>
              <c:pt idx="17636">
                <c:v>-2E-3</c:v>
              </c:pt>
              <c:pt idx="17637">
                <c:v>-2E-3</c:v>
              </c:pt>
              <c:pt idx="17638">
                <c:v>-2E-3</c:v>
              </c:pt>
              <c:pt idx="17639">
                <c:v>-2E-3</c:v>
              </c:pt>
              <c:pt idx="17640">
                <c:v>-2E-3</c:v>
              </c:pt>
              <c:pt idx="17641">
                <c:v>-2E-3</c:v>
              </c:pt>
              <c:pt idx="17642">
                <c:v>-2E-3</c:v>
              </c:pt>
              <c:pt idx="17643">
                <c:v>-2E-3</c:v>
              </c:pt>
              <c:pt idx="17644">
                <c:v>-2E-3</c:v>
              </c:pt>
              <c:pt idx="17645">
                <c:v>-2E-3</c:v>
              </c:pt>
              <c:pt idx="17646">
                <c:v>-2E-3</c:v>
              </c:pt>
              <c:pt idx="17647">
                <c:v>-2E-3</c:v>
              </c:pt>
              <c:pt idx="17648">
                <c:v>-2E-3</c:v>
              </c:pt>
              <c:pt idx="17649">
                <c:v>-2E-3</c:v>
              </c:pt>
              <c:pt idx="17650">
                <c:v>-2E-3</c:v>
              </c:pt>
              <c:pt idx="17651">
                <c:v>-2E-3</c:v>
              </c:pt>
              <c:pt idx="17652">
                <c:v>-2E-3</c:v>
              </c:pt>
              <c:pt idx="17653">
                <c:v>-2E-3</c:v>
              </c:pt>
              <c:pt idx="17654">
                <c:v>-2E-3</c:v>
              </c:pt>
              <c:pt idx="17655">
                <c:v>-2E-3</c:v>
              </c:pt>
              <c:pt idx="17656">
                <c:v>-2E-3</c:v>
              </c:pt>
              <c:pt idx="17657">
                <c:v>-2E-3</c:v>
              </c:pt>
              <c:pt idx="17658">
                <c:v>-2E-3</c:v>
              </c:pt>
              <c:pt idx="17659">
                <c:v>-2E-3</c:v>
              </c:pt>
              <c:pt idx="17660">
                <c:v>-2E-3</c:v>
              </c:pt>
              <c:pt idx="17661">
                <c:v>-2E-3</c:v>
              </c:pt>
              <c:pt idx="17662">
                <c:v>-2E-3</c:v>
              </c:pt>
              <c:pt idx="17663">
                <c:v>-2E-3</c:v>
              </c:pt>
              <c:pt idx="17664">
                <c:v>-2E-3</c:v>
              </c:pt>
              <c:pt idx="17665">
                <c:v>-2E-3</c:v>
              </c:pt>
              <c:pt idx="17666">
                <c:v>-2E-3</c:v>
              </c:pt>
              <c:pt idx="17667">
                <c:v>-2E-3</c:v>
              </c:pt>
              <c:pt idx="17668">
                <c:v>-2E-3</c:v>
              </c:pt>
              <c:pt idx="17669">
                <c:v>-2E-3</c:v>
              </c:pt>
              <c:pt idx="17670">
                <c:v>-2E-3</c:v>
              </c:pt>
              <c:pt idx="17671">
                <c:v>-2E-3</c:v>
              </c:pt>
              <c:pt idx="17672">
                <c:v>-2E-3</c:v>
              </c:pt>
              <c:pt idx="17673">
                <c:v>-2E-3</c:v>
              </c:pt>
              <c:pt idx="17674">
                <c:v>-2E-3</c:v>
              </c:pt>
              <c:pt idx="17675">
                <c:v>-2E-3</c:v>
              </c:pt>
              <c:pt idx="17676">
                <c:v>-2E-3</c:v>
              </c:pt>
              <c:pt idx="17677">
                <c:v>-2E-3</c:v>
              </c:pt>
              <c:pt idx="17678">
                <c:v>-2E-3</c:v>
              </c:pt>
              <c:pt idx="17679">
                <c:v>-2E-3</c:v>
              </c:pt>
              <c:pt idx="17680">
                <c:v>-2E-3</c:v>
              </c:pt>
              <c:pt idx="17681">
                <c:v>-2E-3</c:v>
              </c:pt>
              <c:pt idx="17682">
                <c:v>-2E-3</c:v>
              </c:pt>
              <c:pt idx="17683">
                <c:v>-2E-3</c:v>
              </c:pt>
              <c:pt idx="17684">
                <c:v>-2E-3</c:v>
              </c:pt>
              <c:pt idx="17685">
                <c:v>-2E-3</c:v>
              </c:pt>
              <c:pt idx="17686">
                <c:v>-2E-3</c:v>
              </c:pt>
              <c:pt idx="17687">
                <c:v>-2E-3</c:v>
              </c:pt>
              <c:pt idx="17688">
                <c:v>-2E-3</c:v>
              </c:pt>
              <c:pt idx="17689">
                <c:v>-2E-3</c:v>
              </c:pt>
              <c:pt idx="17690">
                <c:v>-2E-3</c:v>
              </c:pt>
              <c:pt idx="17691">
                <c:v>-2E-3</c:v>
              </c:pt>
              <c:pt idx="17692">
                <c:v>-2E-3</c:v>
              </c:pt>
              <c:pt idx="17693">
                <c:v>-2E-3</c:v>
              </c:pt>
              <c:pt idx="17694">
                <c:v>-2E-3</c:v>
              </c:pt>
              <c:pt idx="17695">
                <c:v>-2E-3</c:v>
              </c:pt>
              <c:pt idx="17696">
                <c:v>-2E-3</c:v>
              </c:pt>
              <c:pt idx="17697">
                <c:v>-2E-3</c:v>
              </c:pt>
              <c:pt idx="17698">
                <c:v>-2E-3</c:v>
              </c:pt>
              <c:pt idx="17699">
                <c:v>-2E-3</c:v>
              </c:pt>
              <c:pt idx="17700">
                <c:v>-2E-3</c:v>
              </c:pt>
              <c:pt idx="17701">
                <c:v>-2E-3</c:v>
              </c:pt>
              <c:pt idx="17702">
                <c:v>-2E-3</c:v>
              </c:pt>
              <c:pt idx="17703">
                <c:v>-2E-3</c:v>
              </c:pt>
              <c:pt idx="17704">
                <c:v>-2E-3</c:v>
              </c:pt>
              <c:pt idx="17705">
                <c:v>-2E-3</c:v>
              </c:pt>
              <c:pt idx="17706">
                <c:v>-2E-3</c:v>
              </c:pt>
              <c:pt idx="17707">
                <c:v>-2E-3</c:v>
              </c:pt>
              <c:pt idx="17708">
                <c:v>-2E-3</c:v>
              </c:pt>
              <c:pt idx="17709">
                <c:v>-2E-3</c:v>
              </c:pt>
              <c:pt idx="17710">
                <c:v>-2E-3</c:v>
              </c:pt>
              <c:pt idx="17711">
                <c:v>-2E-3</c:v>
              </c:pt>
              <c:pt idx="17712">
                <c:v>-2E-3</c:v>
              </c:pt>
              <c:pt idx="17713">
                <c:v>-2E-3</c:v>
              </c:pt>
              <c:pt idx="17714">
                <c:v>-2E-3</c:v>
              </c:pt>
              <c:pt idx="17715">
                <c:v>-2E-3</c:v>
              </c:pt>
              <c:pt idx="17716">
                <c:v>-2E-3</c:v>
              </c:pt>
              <c:pt idx="17717">
                <c:v>-2E-3</c:v>
              </c:pt>
              <c:pt idx="17718">
                <c:v>-2E-3</c:v>
              </c:pt>
              <c:pt idx="17719">
                <c:v>-2E-3</c:v>
              </c:pt>
              <c:pt idx="17720">
                <c:v>-2E-3</c:v>
              </c:pt>
              <c:pt idx="17721">
                <c:v>-2E-3</c:v>
              </c:pt>
              <c:pt idx="17722">
                <c:v>-2E-3</c:v>
              </c:pt>
              <c:pt idx="17723">
                <c:v>-2E-3</c:v>
              </c:pt>
              <c:pt idx="17724">
                <c:v>-2E-3</c:v>
              </c:pt>
              <c:pt idx="17725">
                <c:v>-2E-3</c:v>
              </c:pt>
              <c:pt idx="17726">
                <c:v>-2E-3</c:v>
              </c:pt>
              <c:pt idx="17727">
                <c:v>-2E-3</c:v>
              </c:pt>
              <c:pt idx="17728">
                <c:v>-2E-3</c:v>
              </c:pt>
              <c:pt idx="17729">
                <c:v>-2E-3</c:v>
              </c:pt>
              <c:pt idx="17730">
                <c:v>-2E-3</c:v>
              </c:pt>
              <c:pt idx="17731">
                <c:v>-2E-3</c:v>
              </c:pt>
              <c:pt idx="17732">
                <c:v>-2E-3</c:v>
              </c:pt>
              <c:pt idx="17733">
                <c:v>-2E-3</c:v>
              </c:pt>
              <c:pt idx="17734">
                <c:v>-2E-3</c:v>
              </c:pt>
              <c:pt idx="17735">
                <c:v>-2E-3</c:v>
              </c:pt>
              <c:pt idx="17736">
                <c:v>-2E-3</c:v>
              </c:pt>
              <c:pt idx="17737">
                <c:v>-2E-3</c:v>
              </c:pt>
              <c:pt idx="17738">
                <c:v>-2E-3</c:v>
              </c:pt>
              <c:pt idx="17739">
                <c:v>-2E-3</c:v>
              </c:pt>
              <c:pt idx="17740">
                <c:v>-2E-3</c:v>
              </c:pt>
              <c:pt idx="17741">
                <c:v>-2E-3</c:v>
              </c:pt>
              <c:pt idx="17742">
                <c:v>-2E-3</c:v>
              </c:pt>
              <c:pt idx="17743">
                <c:v>-2E-3</c:v>
              </c:pt>
              <c:pt idx="17744">
                <c:v>-2E-3</c:v>
              </c:pt>
              <c:pt idx="17745">
                <c:v>-2E-3</c:v>
              </c:pt>
              <c:pt idx="17746">
                <c:v>-2E-3</c:v>
              </c:pt>
              <c:pt idx="17747">
                <c:v>-2E-3</c:v>
              </c:pt>
              <c:pt idx="17748">
                <c:v>-2E-3</c:v>
              </c:pt>
              <c:pt idx="17749">
                <c:v>-2E-3</c:v>
              </c:pt>
              <c:pt idx="17750">
                <c:v>-2E-3</c:v>
              </c:pt>
              <c:pt idx="17751">
                <c:v>-2E-3</c:v>
              </c:pt>
              <c:pt idx="17752">
                <c:v>-2E-3</c:v>
              </c:pt>
              <c:pt idx="17753">
                <c:v>-2E-3</c:v>
              </c:pt>
              <c:pt idx="17754">
                <c:v>-2E-3</c:v>
              </c:pt>
              <c:pt idx="17755">
                <c:v>-2E-3</c:v>
              </c:pt>
              <c:pt idx="17756">
                <c:v>-2E-3</c:v>
              </c:pt>
              <c:pt idx="17757">
                <c:v>-2E-3</c:v>
              </c:pt>
              <c:pt idx="17758">
                <c:v>-2E-3</c:v>
              </c:pt>
              <c:pt idx="17759">
                <c:v>-2E-3</c:v>
              </c:pt>
              <c:pt idx="17760">
                <c:v>-2E-3</c:v>
              </c:pt>
              <c:pt idx="17761">
                <c:v>-2E-3</c:v>
              </c:pt>
              <c:pt idx="17762">
                <c:v>-2E-3</c:v>
              </c:pt>
              <c:pt idx="17763">
                <c:v>-2E-3</c:v>
              </c:pt>
              <c:pt idx="17764">
                <c:v>-2E-3</c:v>
              </c:pt>
              <c:pt idx="17765">
                <c:v>-2E-3</c:v>
              </c:pt>
              <c:pt idx="17766">
                <c:v>-2E-3</c:v>
              </c:pt>
              <c:pt idx="17767">
                <c:v>-2E-3</c:v>
              </c:pt>
              <c:pt idx="17768">
                <c:v>-2E-3</c:v>
              </c:pt>
              <c:pt idx="17769">
                <c:v>-2E-3</c:v>
              </c:pt>
              <c:pt idx="17770">
                <c:v>-2E-3</c:v>
              </c:pt>
              <c:pt idx="17771">
                <c:v>-2E-3</c:v>
              </c:pt>
              <c:pt idx="17772">
                <c:v>-2E-3</c:v>
              </c:pt>
              <c:pt idx="17773">
                <c:v>-2E-3</c:v>
              </c:pt>
              <c:pt idx="17774">
                <c:v>-2E-3</c:v>
              </c:pt>
              <c:pt idx="17775">
                <c:v>-2E-3</c:v>
              </c:pt>
              <c:pt idx="17776">
                <c:v>-2E-3</c:v>
              </c:pt>
              <c:pt idx="17777">
                <c:v>-2E-3</c:v>
              </c:pt>
              <c:pt idx="17778">
                <c:v>-2E-3</c:v>
              </c:pt>
              <c:pt idx="17779">
                <c:v>-2E-3</c:v>
              </c:pt>
              <c:pt idx="17780">
                <c:v>-2E-3</c:v>
              </c:pt>
              <c:pt idx="17781">
                <c:v>-2E-3</c:v>
              </c:pt>
              <c:pt idx="17782">
                <c:v>-2E-3</c:v>
              </c:pt>
              <c:pt idx="17783">
                <c:v>-2E-3</c:v>
              </c:pt>
              <c:pt idx="17784">
                <c:v>-2E-3</c:v>
              </c:pt>
              <c:pt idx="17785">
                <c:v>-2E-3</c:v>
              </c:pt>
              <c:pt idx="17786">
                <c:v>-2E-3</c:v>
              </c:pt>
              <c:pt idx="17787">
                <c:v>-2E-3</c:v>
              </c:pt>
              <c:pt idx="17788">
                <c:v>-2E-3</c:v>
              </c:pt>
              <c:pt idx="17789">
                <c:v>-2E-3</c:v>
              </c:pt>
              <c:pt idx="17790">
                <c:v>-2E-3</c:v>
              </c:pt>
              <c:pt idx="17791">
                <c:v>-2E-3</c:v>
              </c:pt>
              <c:pt idx="17792">
                <c:v>-2E-3</c:v>
              </c:pt>
              <c:pt idx="17793">
                <c:v>-2E-3</c:v>
              </c:pt>
              <c:pt idx="17794">
                <c:v>-2E-3</c:v>
              </c:pt>
              <c:pt idx="17795">
                <c:v>-2E-3</c:v>
              </c:pt>
              <c:pt idx="17796">
                <c:v>-2E-3</c:v>
              </c:pt>
              <c:pt idx="17797">
                <c:v>-2E-3</c:v>
              </c:pt>
              <c:pt idx="17798">
                <c:v>-2E-3</c:v>
              </c:pt>
              <c:pt idx="17799">
                <c:v>-2E-3</c:v>
              </c:pt>
              <c:pt idx="17800">
                <c:v>-2E-3</c:v>
              </c:pt>
              <c:pt idx="17801">
                <c:v>-2E-3</c:v>
              </c:pt>
              <c:pt idx="17802">
                <c:v>-2E-3</c:v>
              </c:pt>
              <c:pt idx="17803">
                <c:v>-2E-3</c:v>
              </c:pt>
              <c:pt idx="17804">
                <c:v>-2E-3</c:v>
              </c:pt>
              <c:pt idx="17805">
                <c:v>-2E-3</c:v>
              </c:pt>
              <c:pt idx="17806">
                <c:v>-2E-3</c:v>
              </c:pt>
              <c:pt idx="17807">
                <c:v>-2E-3</c:v>
              </c:pt>
              <c:pt idx="17808">
                <c:v>-2E-3</c:v>
              </c:pt>
              <c:pt idx="17809">
                <c:v>-2E-3</c:v>
              </c:pt>
              <c:pt idx="17810">
                <c:v>-2E-3</c:v>
              </c:pt>
              <c:pt idx="17811">
                <c:v>-2E-3</c:v>
              </c:pt>
              <c:pt idx="17812">
                <c:v>-2E-3</c:v>
              </c:pt>
              <c:pt idx="17813">
                <c:v>-2E-3</c:v>
              </c:pt>
              <c:pt idx="17814">
                <c:v>-2E-3</c:v>
              </c:pt>
              <c:pt idx="17815">
                <c:v>-2E-3</c:v>
              </c:pt>
              <c:pt idx="17816">
                <c:v>-2E-3</c:v>
              </c:pt>
              <c:pt idx="17817">
                <c:v>-2E-3</c:v>
              </c:pt>
              <c:pt idx="17818">
                <c:v>-2E-3</c:v>
              </c:pt>
              <c:pt idx="17819">
                <c:v>-2E-3</c:v>
              </c:pt>
              <c:pt idx="17820">
                <c:v>-2E-3</c:v>
              </c:pt>
              <c:pt idx="17821">
                <c:v>-2E-3</c:v>
              </c:pt>
              <c:pt idx="17822">
                <c:v>-2E-3</c:v>
              </c:pt>
              <c:pt idx="17823">
                <c:v>-2E-3</c:v>
              </c:pt>
              <c:pt idx="17824">
                <c:v>-2E-3</c:v>
              </c:pt>
              <c:pt idx="17825">
                <c:v>-2E-3</c:v>
              </c:pt>
              <c:pt idx="17826">
                <c:v>-2E-3</c:v>
              </c:pt>
              <c:pt idx="17827">
                <c:v>-2E-3</c:v>
              </c:pt>
              <c:pt idx="17828">
                <c:v>-2E-3</c:v>
              </c:pt>
              <c:pt idx="17829">
                <c:v>-2E-3</c:v>
              </c:pt>
              <c:pt idx="17830">
                <c:v>-2E-3</c:v>
              </c:pt>
              <c:pt idx="17831">
                <c:v>-2E-3</c:v>
              </c:pt>
              <c:pt idx="17832">
                <c:v>-2E-3</c:v>
              </c:pt>
              <c:pt idx="17833">
                <c:v>-2E-3</c:v>
              </c:pt>
              <c:pt idx="17834">
                <c:v>-2E-3</c:v>
              </c:pt>
              <c:pt idx="17835">
                <c:v>-2E-3</c:v>
              </c:pt>
              <c:pt idx="17836">
                <c:v>-2E-3</c:v>
              </c:pt>
              <c:pt idx="17837">
                <c:v>-2E-3</c:v>
              </c:pt>
              <c:pt idx="17838">
                <c:v>-2E-3</c:v>
              </c:pt>
              <c:pt idx="17839">
                <c:v>-2E-3</c:v>
              </c:pt>
              <c:pt idx="17840">
                <c:v>-2E-3</c:v>
              </c:pt>
              <c:pt idx="17841">
                <c:v>-2E-3</c:v>
              </c:pt>
              <c:pt idx="17842">
                <c:v>-2E-3</c:v>
              </c:pt>
              <c:pt idx="17843">
                <c:v>-2E-3</c:v>
              </c:pt>
              <c:pt idx="17844">
                <c:v>-2E-3</c:v>
              </c:pt>
              <c:pt idx="17845">
                <c:v>-2E-3</c:v>
              </c:pt>
              <c:pt idx="17846">
                <c:v>-2E-3</c:v>
              </c:pt>
              <c:pt idx="17847">
                <c:v>-2E-3</c:v>
              </c:pt>
              <c:pt idx="17848">
                <c:v>-2E-3</c:v>
              </c:pt>
              <c:pt idx="17849">
                <c:v>-2E-3</c:v>
              </c:pt>
              <c:pt idx="17850">
                <c:v>-2E-3</c:v>
              </c:pt>
              <c:pt idx="17851">
                <c:v>-2E-3</c:v>
              </c:pt>
              <c:pt idx="17852">
                <c:v>-2E-3</c:v>
              </c:pt>
              <c:pt idx="17853">
                <c:v>-2E-3</c:v>
              </c:pt>
              <c:pt idx="17854">
                <c:v>-2E-3</c:v>
              </c:pt>
              <c:pt idx="17855">
                <c:v>-2E-3</c:v>
              </c:pt>
              <c:pt idx="17856">
                <c:v>-2E-3</c:v>
              </c:pt>
              <c:pt idx="17857">
                <c:v>-2E-3</c:v>
              </c:pt>
              <c:pt idx="17858">
                <c:v>-2E-3</c:v>
              </c:pt>
              <c:pt idx="17859">
                <c:v>-2E-3</c:v>
              </c:pt>
              <c:pt idx="17860">
                <c:v>-2E-3</c:v>
              </c:pt>
              <c:pt idx="17861">
                <c:v>-2E-3</c:v>
              </c:pt>
              <c:pt idx="17862">
                <c:v>-2E-3</c:v>
              </c:pt>
              <c:pt idx="17863">
                <c:v>-2E-3</c:v>
              </c:pt>
              <c:pt idx="17864">
                <c:v>-2E-3</c:v>
              </c:pt>
              <c:pt idx="17865">
                <c:v>-2E-3</c:v>
              </c:pt>
              <c:pt idx="17866">
                <c:v>-2E-3</c:v>
              </c:pt>
              <c:pt idx="17867">
                <c:v>-2E-3</c:v>
              </c:pt>
              <c:pt idx="17868">
                <c:v>-2E-3</c:v>
              </c:pt>
              <c:pt idx="17869">
                <c:v>-2E-3</c:v>
              </c:pt>
              <c:pt idx="17870">
                <c:v>-2E-3</c:v>
              </c:pt>
              <c:pt idx="17871">
                <c:v>-2E-3</c:v>
              </c:pt>
              <c:pt idx="17872">
                <c:v>-2E-3</c:v>
              </c:pt>
              <c:pt idx="17873">
                <c:v>-2E-3</c:v>
              </c:pt>
              <c:pt idx="17874">
                <c:v>-2E-3</c:v>
              </c:pt>
              <c:pt idx="17875">
                <c:v>-2E-3</c:v>
              </c:pt>
              <c:pt idx="17876">
                <c:v>-2E-3</c:v>
              </c:pt>
              <c:pt idx="17877">
                <c:v>-2E-3</c:v>
              </c:pt>
              <c:pt idx="17878">
                <c:v>-2E-3</c:v>
              </c:pt>
              <c:pt idx="17879">
                <c:v>-2E-3</c:v>
              </c:pt>
              <c:pt idx="17880">
                <c:v>-2E-3</c:v>
              </c:pt>
              <c:pt idx="17881">
                <c:v>-2E-3</c:v>
              </c:pt>
              <c:pt idx="17882">
                <c:v>-2E-3</c:v>
              </c:pt>
              <c:pt idx="17883">
                <c:v>-2E-3</c:v>
              </c:pt>
              <c:pt idx="17884">
                <c:v>-2E-3</c:v>
              </c:pt>
              <c:pt idx="17885">
                <c:v>-2E-3</c:v>
              </c:pt>
              <c:pt idx="17886">
                <c:v>-2E-3</c:v>
              </c:pt>
              <c:pt idx="17887">
                <c:v>-2E-3</c:v>
              </c:pt>
              <c:pt idx="17888">
                <c:v>-2E-3</c:v>
              </c:pt>
              <c:pt idx="17889">
                <c:v>-2E-3</c:v>
              </c:pt>
              <c:pt idx="17890">
                <c:v>-2E-3</c:v>
              </c:pt>
              <c:pt idx="17891">
                <c:v>-2E-3</c:v>
              </c:pt>
              <c:pt idx="17892">
                <c:v>-2E-3</c:v>
              </c:pt>
              <c:pt idx="17893">
                <c:v>-2E-3</c:v>
              </c:pt>
              <c:pt idx="17894">
                <c:v>-2E-3</c:v>
              </c:pt>
              <c:pt idx="17895">
                <c:v>-2E-3</c:v>
              </c:pt>
              <c:pt idx="17896">
                <c:v>-2E-3</c:v>
              </c:pt>
              <c:pt idx="17897">
                <c:v>-2E-3</c:v>
              </c:pt>
              <c:pt idx="17898">
                <c:v>-2E-3</c:v>
              </c:pt>
              <c:pt idx="17899">
                <c:v>-2E-3</c:v>
              </c:pt>
              <c:pt idx="17900">
                <c:v>-2E-3</c:v>
              </c:pt>
              <c:pt idx="17901">
                <c:v>-2E-3</c:v>
              </c:pt>
              <c:pt idx="17902">
                <c:v>-2E-3</c:v>
              </c:pt>
              <c:pt idx="17903">
                <c:v>-2E-3</c:v>
              </c:pt>
              <c:pt idx="17904">
                <c:v>-2E-3</c:v>
              </c:pt>
              <c:pt idx="17905">
                <c:v>-2E-3</c:v>
              </c:pt>
              <c:pt idx="17906">
                <c:v>-2E-3</c:v>
              </c:pt>
              <c:pt idx="17907">
                <c:v>-2E-3</c:v>
              </c:pt>
              <c:pt idx="17908">
                <c:v>-2E-3</c:v>
              </c:pt>
              <c:pt idx="17909">
                <c:v>-2E-3</c:v>
              </c:pt>
              <c:pt idx="17910">
                <c:v>-2E-3</c:v>
              </c:pt>
              <c:pt idx="17911">
                <c:v>-2E-3</c:v>
              </c:pt>
              <c:pt idx="17912">
                <c:v>-2E-3</c:v>
              </c:pt>
              <c:pt idx="17913">
                <c:v>-2E-3</c:v>
              </c:pt>
              <c:pt idx="17914">
                <c:v>-2E-3</c:v>
              </c:pt>
              <c:pt idx="17915">
                <c:v>-2E-3</c:v>
              </c:pt>
              <c:pt idx="17916">
                <c:v>-2E-3</c:v>
              </c:pt>
              <c:pt idx="17917">
                <c:v>-2E-3</c:v>
              </c:pt>
              <c:pt idx="17918">
                <c:v>-2E-3</c:v>
              </c:pt>
              <c:pt idx="17919">
                <c:v>-2E-3</c:v>
              </c:pt>
              <c:pt idx="17920">
                <c:v>-2E-3</c:v>
              </c:pt>
              <c:pt idx="17921">
                <c:v>-2E-3</c:v>
              </c:pt>
              <c:pt idx="17922">
                <c:v>-2E-3</c:v>
              </c:pt>
              <c:pt idx="17923">
                <c:v>-2E-3</c:v>
              </c:pt>
              <c:pt idx="17924">
                <c:v>-2E-3</c:v>
              </c:pt>
              <c:pt idx="17925">
                <c:v>-2E-3</c:v>
              </c:pt>
              <c:pt idx="17926">
                <c:v>-2E-3</c:v>
              </c:pt>
              <c:pt idx="17927">
                <c:v>-2E-3</c:v>
              </c:pt>
              <c:pt idx="17928">
                <c:v>-2E-3</c:v>
              </c:pt>
              <c:pt idx="17929">
                <c:v>-2E-3</c:v>
              </c:pt>
              <c:pt idx="17930">
                <c:v>-2E-3</c:v>
              </c:pt>
              <c:pt idx="17931">
                <c:v>-2E-3</c:v>
              </c:pt>
              <c:pt idx="17932">
                <c:v>-2E-3</c:v>
              </c:pt>
              <c:pt idx="17933">
                <c:v>-2E-3</c:v>
              </c:pt>
              <c:pt idx="17934">
                <c:v>-2E-3</c:v>
              </c:pt>
              <c:pt idx="17935">
                <c:v>-2E-3</c:v>
              </c:pt>
              <c:pt idx="17936">
                <c:v>-2E-3</c:v>
              </c:pt>
              <c:pt idx="17937">
                <c:v>-2E-3</c:v>
              </c:pt>
              <c:pt idx="17938">
                <c:v>-2E-3</c:v>
              </c:pt>
              <c:pt idx="17939">
                <c:v>-2E-3</c:v>
              </c:pt>
              <c:pt idx="17940">
                <c:v>-2E-3</c:v>
              </c:pt>
              <c:pt idx="17941">
                <c:v>-2E-3</c:v>
              </c:pt>
              <c:pt idx="17942">
                <c:v>-2E-3</c:v>
              </c:pt>
              <c:pt idx="17943">
                <c:v>-2E-3</c:v>
              </c:pt>
              <c:pt idx="17944">
                <c:v>-2E-3</c:v>
              </c:pt>
              <c:pt idx="17945">
                <c:v>-2E-3</c:v>
              </c:pt>
              <c:pt idx="17946">
                <c:v>-2E-3</c:v>
              </c:pt>
              <c:pt idx="17947">
                <c:v>-2E-3</c:v>
              </c:pt>
              <c:pt idx="17948">
                <c:v>-2E-3</c:v>
              </c:pt>
              <c:pt idx="17949">
                <c:v>-2E-3</c:v>
              </c:pt>
              <c:pt idx="17950">
                <c:v>-2E-3</c:v>
              </c:pt>
              <c:pt idx="17951">
                <c:v>-2E-3</c:v>
              </c:pt>
              <c:pt idx="17952">
                <c:v>-2E-3</c:v>
              </c:pt>
              <c:pt idx="17953">
                <c:v>-2E-3</c:v>
              </c:pt>
              <c:pt idx="17954">
                <c:v>-2E-3</c:v>
              </c:pt>
              <c:pt idx="17955">
                <c:v>-2E-3</c:v>
              </c:pt>
              <c:pt idx="17956">
                <c:v>-2E-3</c:v>
              </c:pt>
              <c:pt idx="17957">
                <c:v>-2E-3</c:v>
              </c:pt>
              <c:pt idx="17958">
                <c:v>-2E-3</c:v>
              </c:pt>
              <c:pt idx="17959">
                <c:v>-2E-3</c:v>
              </c:pt>
              <c:pt idx="17960">
                <c:v>-2E-3</c:v>
              </c:pt>
              <c:pt idx="17961">
                <c:v>-2E-3</c:v>
              </c:pt>
              <c:pt idx="17962">
                <c:v>-2E-3</c:v>
              </c:pt>
              <c:pt idx="17963">
                <c:v>-2E-3</c:v>
              </c:pt>
              <c:pt idx="17964">
                <c:v>-2E-3</c:v>
              </c:pt>
              <c:pt idx="17965">
                <c:v>-2E-3</c:v>
              </c:pt>
              <c:pt idx="17966">
                <c:v>-2E-3</c:v>
              </c:pt>
              <c:pt idx="17967">
                <c:v>-2E-3</c:v>
              </c:pt>
              <c:pt idx="17968">
                <c:v>-2E-3</c:v>
              </c:pt>
              <c:pt idx="17969">
                <c:v>-2E-3</c:v>
              </c:pt>
              <c:pt idx="17970">
                <c:v>-2E-3</c:v>
              </c:pt>
              <c:pt idx="17971">
                <c:v>-2E-3</c:v>
              </c:pt>
              <c:pt idx="17972">
                <c:v>-2E-3</c:v>
              </c:pt>
              <c:pt idx="17973">
                <c:v>-2E-3</c:v>
              </c:pt>
              <c:pt idx="17974">
                <c:v>-2E-3</c:v>
              </c:pt>
              <c:pt idx="17975">
                <c:v>-2E-3</c:v>
              </c:pt>
              <c:pt idx="17976">
                <c:v>-2E-3</c:v>
              </c:pt>
              <c:pt idx="17977">
                <c:v>-2E-3</c:v>
              </c:pt>
              <c:pt idx="17978">
                <c:v>-2E-3</c:v>
              </c:pt>
              <c:pt idx="17979">
                <c:v>-2E-3</c:v>
              </c:pt>
              <c:pt idx="17980">
                <c:v>-2E-3</c:v>
              </c:pt>
              <c:pt idx="17981">
                <c:v>-2E-3</c:v>
              </c:pt>
              <c:pt idx="17982">
                <c:v>-2E-3</c:v>
              </c:pt>
              <c:pt idx="17983">
                <c:v>-2E-3</c:v>
              </c:pt>
              <c:pt idx="17984">
                <c:v>-2E-3</c:v>
              </c:pt>
              <c:pt idx="17985">
                <c:v>-2E-3</c:v>
              </c:pt>
              <c:pt idx="17986">
                <c:v>-2E-3</c:v>
              </c:pt>
              <c:pt idx="17987">
                <c:v>-2E-3</c:v>
              </c:pt>
              <c:pt idx="17988">
                <c:v>-2E-3</c:v>
              </c:pt>
              <c:pt idx="17989">
                <c:v>-2E-3</c:v>
              </c:pt>
              <c:pt idx="17990">
                <c:v>-2E-3</c:v>
              </c:pt>
              <c:pt idx="17991">
                <c:v>-2E-3</c:v>
              </c:pt>
              <c:pt idx="17992">
                <c:v>-2E-3</c:v>
              </c:pt>
              <c:pt idx="17993">
                <c:v>-2E-3</c:v>
              </c:pt>
              <c:pt idx="17994">
                <c:v>-2E-3</c:v>
              </c:pt>
              <c:pt idx="17995">
                <c:v>-2E-3</c:v>
              </c:pt>
              <c:pt idx="17996">
                <c:v>-2E-3</c:v>
              </c:pt>
              <c:pt idx="17997">
                <c:v>-2E-3</c:v>
              </c:pt>
              <c:pt idx="17998">
                <c:v>-2E-3</c:v>
              </c:pt>
              <c:pt idx="17999">
                <c:v>-2E-3</c:v>
              </c:pt>
              <c:pt idx="18000">
                <c:v>-2E-3</c:v>
              </c:pt>
              <c:pt idx="18001">
                <c:v>-2E-3</c:v>
              </c:pt>
              <c:pt idx="18002">
                <c:v>-2E-3</c:v>
              </c:pt>
              <c:pt idx="18003">
                <c:v>-2E-3</c:v>
              </c:pt>
              <c:pt idx="18004">
                <c:v>-2E-3</c:v>
              </c:pt>
              <c:pt idx="18005">
                <c:v>-2E-3</c:v>
              </c:pt>
              <c:pt idx="18006">
                <c:v>-2E-3</c:v>
              </c:pt>
              <c:pt idx="18007">
                <c:v>-2E-3</c:v>
              </c:pt>
              <c:pt idx="18008">
                <c:v>-2E-3</c:v>
              </c:pt>
              <c:pt idx="18009">
                <c:v>-2E-3</c:v>
              </c:pt>
              <c:pt idx="18010">
                <c:v>-2E-3</c:v>
              </c:pt>
              <c:pt idx="18011">
                <c:v>-2E-3</c:v>
              </c:pt>
              <c:pt idx="18012">
                <c:v>-2E-3</c:v>
              </c:pt>
              <c:pt idx="18013">
                <c:v>-2E-3</c:v>
              </c:pt>
              <c:pt idx="18014">
                <c:v>-2E-3</c:v>
              </c:pt>
              <c:pt idx="18015">
                <c:v>-2E-3</c:v>
              </c:pt>
              <c:pt idx="18016">
                <c:v>-2E-3</c:v>
              </c:pt>
              <c:pt idx="18017">
                <c:v>-2E-3</c:v>
              </c:pt>
              <c:pt idx="18018">
                <c:v>-2E-3</c:v>
              </c:pt>
              <c:pt idx="18019">
                <c:v>-2E-3</c:v>
              </c:pt>
              <c:pt idx="18020">
                <c:v>-2E-3</c:v>
              </c:pt>
              <c:pt idx="18021">
                <c:v>-2E-3</c:v>
              </c:pt>
              <c:pt idx="18022">
                <c:v>-2E-3</c:v>
              </c:pt>
              <c:pt idx="18023">
                <c:v>-2E-3</c:v>
              </c:pt>
              <c:pt idx="18024">
                <c:v>-2E-3</c:v>
              </c:pt>
              <c:pt idx="18025">
                <c:v>-2E-3</c:v>
              </c:pt>
              <c:pt idx="18026">
                <c:v>-2E-3</c:v>
              </c:pt>
              <c:pt idx="18027">
                <c:v>-2E-3</c:v>
              </c:pt>
              <c:pt idx="18028">
                <c:v>-2E-3</c:v>
              </c:pt>
              <c:pt idx="18029">
                <c:v>-2E-3</c:v>
              </c:pt>
              <c:pt idx="18030">
                <c:v>-2E-3</c:v>
              </c:pt>
              <c:pt idx="18031">
                <c:v>-2E-3</c:v>
              </c:pt>
              <c:pt idx="18032">
                <c:v>-2E-3</c:v>
              </c:pt>
              <c:pt idx="18033">
                <c:v>-2E-3</c:v>
              </c:pt>
              <c:pt idx="18034">
                <c:v>-2E-3</c:v>
              </c:pt>
              <c:pt idx="18035">
                <c:v>-2E-3</c:v>
              </c:pt>
              <c:pt idx="18036">
                <c:v>-2E-3</c:v>
              </c:pt>
              <c:pt idx="18037">
                <c:v>-2E-3</c:v>
              </c:pt>
              <c:pt idx="18038">
                <c:v>-2E-3</c:v>
              </c:pt>
              <c:pt idx="18039">
                <c:v>-2E-3</c:v>
              </c:pt>
              <c:pt idx="18040">
                <c:v>-2E-3</c:v>
              </c:pt>
              <c:pt idx="18041">
                <c:v>-2E-3</c:v>
              </c:pt>
              <c:pt idx="18042">
                <c:v>-2E-3</c:v>
              </c:pt>
              <c:pt idx="18043">
                <c:v>-2E-3</c:v>
              </c:pt>
              <c:pt idx="18044">
                <c:v>-2E-3</c:v>
              </c:pt>
              <c:pt idx="18045">
                <c:v>-2E-3</c:v>
              </c:pt>
              <c:pt idx="18046">
                <c:v>-2E-3</c:v>
              </c:pt>
              <c:pt idx="18047">
                <c:v>-2E-3</c:v>
              </c:pt>
              <c:pt idx="18048">
                <c:v>-2E-3</c:v>
              </c:pt>
              <c:pt idx="18049">
                <c:v>-2E-3</c:v>
              </c:pt>
              <c:pt idx="18050">
                <c:v>-2E-3</c:v>
              </c:pt>
              <c:pt idx="18051">
                <c:v>-2E-3</c:v>
              </c:pt>
              <c:pt idx="18052">
                <c:v>-2E-3</c:v>
              </c:pt>
              <c:pt idx="18053">
                <c:v>-2E-3</c:v>
              </c:pt>
              <c:pt idx="18054">
                <c:v>-2E-3</c:v>
              </c:pt>
              <c:pt idx="18055">
                <c:v>-2E-3</c:v>
              </c:pt>
              <c:pt idx="18056">
                <c:v>-2E-3</c:v>
              </c:pt>
              <c:pt idx="18057">
                <c:v>-2E-3</c:v>
              </c:pt>
              <c:pt idx="18058">
                <c:v>-2E-3</c:v>
              </c:pt>
              <c:pt idx="18059">
                <c:v>-2E-3</c:v>
              </c:pt>
              <c:pt idx="18060">
                <c:v>-2E-3</c:v>
              </c:pt>
              <c:pt idx="18061">
                <c:v>-2E-3</c:v>
              </c:pt>
              <c:pt idx="18062">
                <c:v>-2E-3</c:v>
              </c:pt>
              <c:pt idx="18063">
                <c:v>-2E-3</c:v>
              </c:pt>
              <c:pt idx="18064">
                <c:v>-2E-3</c:v>
              </c:pt>
              <c:pt idx="18065">
                <c:v>-2E-3</c:v>
              </c:pt>
              <c:pt idx="18066">
                <c:v>-2E-3</c:v>
              </c:pt>
              <c:pt idx="18067">
                <c:v>-2E-3</c:v>
              </c:pt>
              <c:pt idx="18068">
                <c:v>-2E-3</c:v>
              </c:pt>
              <c:pt idx="18069">
                <c:v>-2E-3</c:v>
              </c:pt>
              <c:pt idx="18070">
                <c:v>-2E-3</c:v>
              </c:pt>
              <c:pt idx="18071">
                <c:v>-2E-3</c:v>
              </c:pt>
              <c:pt idx="18072">
                <c:v>-2E-3</c:v>
              </c:pt>
              <c:pt idx="18073">
                <c:v>-2E-3</c:v>
              </c:pt>
              <c:pt idx="18074">
                <c:v>-2E-3</c:v>
              </c:pt>
              <c:pt idx="18075">
                <c:v>-2E-3</c:v>
              </c:pt>
              <c:pt idx="18076">
                <c:v>-2E-3</c:v>
              </c:pt>
              <c:pt idx="18077">
                <c:v>-2E-3</c:v>
              </c:pt>
              <c:pt idx="18078">
                <c:v>-2E-3</c:v>
              </c:pt>
              <c:pt idx="18079">
                <c:v>-2E-3</c:v>
              </c:pt>
              <c:pt idx="18080">
                <c:v>-2E-3</c:v>
              </c:pt>
              <c:pt idx="18081">
                <c:v>-2E-3</c:v>
              </c:pt>
              <c:pt idx="18082">
                <c:v>-2E-3</c:v>
              </c:pt>
              <c:pt idx="18083">
                <c:v>-2E-3</c:v>
              </c:pt>
              <c:pt idx="18084">
                <c:v>-2E-3</c:v>
              </c:pt>
              <c:pt idx="18085">
                <c:v>-2E-3</c:v>
              </c:pt>
              <c:pt idx="18086">
                <c:v>-2E-3</c:v>
              </c:pt>
              <c:pt idx="18087">
                <c:v>-2E-3</c:v>
              </c:pt>
              <c:pt idx="18088">
                <c:v>-2E-3</c:v>
              </c:pt>
              <c:pt idx="18089">
                <c:v>-2E-3</c:v>
              </c:pt>
              <c:pt idx="18090">
                <c:v>-2E-3</c:v>
              </c:pt>
              <c:pt idx="18091">
                <c:v>-2E-3</c:v>
              </c:pt>
              <c:pt idx="18092">
                <c:v>-2E-3</c:v>
              </c:pt>
              <c:pt idx="18093">
                <c:v>-2E-3</c:v>
              </c:pt>
              <c:pt idx="18094">
                <c:v>-2E-3</c:v>
              </c:pt>
              <c:pt idx="18095">
                <c:v>-2E-3</c:v>
              </c:pt>
              <c:pt idx="18096">
                <c:v>-2E-3</c:v>
              </c:pt>
              <c:pt idx="18097">
                <c:v>-2E-3</c:v>
              </c:pt>
              <c:pt idx="18098">
                <c:v>-2E-3</c:v>
              </c:pt>
              <c:pt idx="18099">
                <c:v>-2E-3</c:v>
              </c:pt>
              <c:pt idx="18100">
                <c:v>-2E-3</c:v>
              </c:pt>
              <c:pt idx="18101">
                <c:v>-2E-3</c:v>
              </c:pt>
              <c:pt idx="18102">
                <c:v>-2E-3</c:v>
              </c:pt>
              <c:pt idx="18103">
                <c:v>-2E-3</c:v>
              </c:pt>
              <c:pt idx="18104">
                <c:v>-2E-3</c:v>
              </c:pt>
              <c:pt idx="18105">
                <c:v>-2E-3</c:v>
              </c:pt>
              <c:pt idx="18106">
                <c:v>-2E-3</c:v>
              </c:pt>
              <c:pt idx="18107">
                <c:v>-2E-3</c:v>
              </c:pt>
              <c:pt idx="18108">
                <c:v>-2E-3</c:v>
              </c:pt>
              <c:pt idx="18109">
                <c:v>-2E-3</c:v>
              </c:pt>
              <c:pt idx="18110">
                <c:v>-2E-3</c:v>
              </c:pt>
              <c:pt idx="18111">
                <c:v>-2E-3</c:v>
              </c:pt>
              <c:pt idx="18112">
                <c:v>-2E-3</c:v>
              </c:pt>
              <c:pt idx="18113">
                <c:v>-2E-3</c:v>
              </c:pt>
              <c:pt idx="18114">
                <c:v>-2E-3</c:v>
              </c:pt>
              <c:pt idx="18115">
                <c:v>-2E-3</c:v>
              </c:pt>
              <c:pt idx="18116">
                <c:v>-2E-3</c:v>
              </c:pt>
              <c:pt idx="18117">
                <c:v>-2E-3</c:v>
              </c:pt>
              <c:pt idx="18118">
                <c:v>-2E-3</c:v>
              </c:pt>
              <c:pt idx="18119">
                <c:v>-2E-3</c:v>
              </c:pt>
              <c:pt idx="18120">
                <c:v>-2E-3</c:v>
              </c:pt>
              <c:pt idx="18121">
                <c:v>-2E-3</c:v>
              </c:pt>
              <c:pt idx="18122">
                <c:v>-2E-3</c:v>
              </c:pt>
              <c:pt idx="18123">
                <c:v>-2E-3</c:v>
              </c:pt>
              <c:pt idx="18124">
                <c:v>-2E-3</c:v>
              </c:pt>
              <c:pt idx="18125">
                <c:v>-2E-3</c:v>
              </c:pt>
              <c:pt idx="18126">
                <c:v>-2E-3</c:v>
              </c:pt>
              <c:pt idx="18127">
                <c:v>-2E-3</c:v>
              </c:pt>
              <c:pt idx="18128">
                <c:v>-2E-3</c:v>
              </c:pt>
              <c:pt idx="18129">
                <c:v>-2E-3</c:v>
              </c:pt>
              <c:pt idx="18130">
                <c:v>-2E-3</c:v>
              </c:pt>
              <c:pt idx="18131">
                <c:v>-2E-3</c:v>
              </c:pt>
              <c:pt idx="18132">
                <c:v>-2E-3</c:v>
              </c:pt>
              <c:pt idx="18133">
                <c:v>-2E-3</c:v>
              </c:pt>
              <c:pt idx="18134">
                <c:v>-2E-3</c:v>
              </c:pt>
              <c:pt idx="18135">
                <c:v>-2E-3</c:v>
              </c:pt>
              <c:pt idx="18136">
                <c:v>-2E-3</c:v>
              </c:pt>
              <c:pt idx="18137">
                <c:v>-2E-3</c:v>
              </c:pt>
              <c:pt idx="18138">
                <c:v>-2E-3</c:v>
              </c:pt>
              <c:pt idx="18139">
                <c:v>-2E-3</c:v>
              </c:pt>
              <c:pt idx="18140">
                <c:v>-2E-3</c:v>
              </c:pt>
              <c:pt idx="18141">
                <c:v>-2E-3</c:v>
              </c:pt>
              <c:pt idx="18142">
                <c:v>-2E-3</c:v>
              </c:pt>
              <c:pt idx="18143">
                <c:v>-2E-3</c:v>
              </c:pt>
              <c:pt idx="18144">
                <c:v>-2E-3</c:v>
              </c:pt>
              <c:pt idx="18145">
                <c:v>-2E-3</c:v>
              </c:pt>
              <c:pt idx="18146">
                <c:v>-2E-3</c:v>
              </c:pt>
              <c:pt idx="18147">
                <c:v>-2E-3</c:v>
              </c:pt>
              <c:pt idx="18148">
                <c:v>-2E-3</c:v>
              </c:pt>
              <c:pt idx="18149">
                <c:v>-2E-3</c:v>
              </c:pt>
              <c:pt idx="18150">
                <c:v>-2E-3</c:v>
              </c:pt>
              <c:pt idx="18151">
                <c:v>-2E-3</c:v>
              </c:pt>
              <c:pt idx="18152">
                <c:v>-2E-3</c:v>
              </c:pt>
              <c:pt idx="18153">
                <c:v>-2E-3</c:v>
              </c:pt>
              <c:pt idx="18154">
                <c:v>-2E-3</c:v>
              </c:pt>
              <c:pt idx="18155">
                <c:v>-2E-3</c:v>
              </c:pt>
              <c:pt idx="18156">
                <c:v>-2E-3</c:v>
              </c:pt>
              <c:pt idx="18157">
                <c:v>-2E-3</c:v>
              </c:pt>
              <c:pt idx="18158">
                <c:v>-2E-3</c:v>
              </c:pt>
              <c:pt idx="18159">
                <c:v>-2E-3</c:v>
              </c:pt>
              <c:pt idx="18160">
                <c:v>-2E-3</c:v>
              </c:pt>
              <c:pt idx="18161">
                <c:v>-2E-3</c:v>
              </c:pt>
              <c:pt idx="18162">
                <c:v>-2E-3</c:v>
              </c:pt>
              <c:pt idx="18163">
                <c:v>-2E-3</c:v>
              </c:pt>
              <c:pt idx="18164">
                <c:v>-2E-3</c:v>
              </c:pt>
              <c:pt idx="18165">
                <c:v>-2E-3</c:v>
              </c:pt>
              <c:pt idx="18166">
                <c:v>-2E-3</c:v>
              </c:pt>
              <c:pt idx="18167">
                <c:v>-2E-3</c:v>
              </c:pt>
              <c:pt idx="18168">
                <c:v>-2E-3</c:v>
              </c:pt>
              <c:pt idx="18169">
                <c:v>-2E-3</c:v>
              </c:pt>
              <c:pt idx="18170">
                <c:v>-2E-3</c:v>
              </c:pt>
              <c:pt idx="18171">
                <c:v>-2E-3</c:v>
              </c:pt>
              <c:pt idx="18172">
                <c:v>-2E-3</c:v>
              </c:pt>
              <c:pt idx="18173">
                <c:v>-2E-3</c:v>
              </c:pt>
              <c:pt idx="18174">
                <c:v>-2E-3</c:v>
              </c:pt>
              <c:pt idx="18175">
                <c:v>-2E-3</c:v>
              </c:pt>
              <c:pt idx="18176">
                <c:v>-2E-3</c:v>
              </c:pt>
              <c:pt idx="18177">
                <c:v>-2E-3</c:v>
              </c:pt>
              <c:pt idx="18178">
                <c:v>-2E-3</c:v>
              </c:pt>
              <c:pt idx="18179">
                <c:v>-2E-3</c:v>
              </c:pt>
              <c:pt idx="18180">
                <c:v>-2E-3</c:v>
              </c:pt>
              <c:pt idx="18181">
                <c:v>-2E-3</c:v>
              </c:pt>
              <c:pt idx="18182">
                <c:v>-2E-3</c:v>
              </c:pt>
              <c:pt idx="18183">
                <c:v>-2E-3</c:v>
              </c:pt>
              <c:pt idx="18184">
                <c:v>-2E-3</c:v>
              </c:pt>
              <c:pt idx="18185">
                <c:v>-2E-3</c:v>
              </c:pt>
              <c:pt idx="18186">
                <c:v>-2E-3</c:v>
              </c:pt>
              <c:pt idx="18187">
                <c:v>-2E-3</c:v>
              </c:pt>
              <c:pt idx="18188">
                <c:v>-2E-3</c:v>
              </c:pt>
              <c:pt idx="18189">
                <c:v>-2E-3</c:v>
              </c:pt>
              <c:pt idx="18190">
                <c:v>-2E-3</c:v>
              </c:pt>
              <c:pt idx="18191">
                <c:v>-2E-3</c:v>
              </c:pt>
              <c:pt idx="18192">
                <c:v>-2E-3</c:v>
              </c:pt>
              <c:pt idx="18193">
                <c:v>-2E-3</c:v>
              </c:pt>
              <c:pt idx="18194">
                <c:v>-2E-3</c:v>
              </c:pt>
              <c:pt idx="18195">
                <c:v>-2E-3</c:v>
              </c:pt>
              <c:pt idx="18196">
                <c:v>-2E-3</c:v>
              </c:pt>
              <c:pt idx="18197">
                <c:v>-2E-3</c:v>
              </c:pt>
              <c:pt idx="18198">
                <c:v>-2E-3</c:v>
              </c:pt>
              <c:pt idx="18199">
                <c:v>-2E-3</c:v>
              </c:pt>
              <c:pt idx="18200">
                <c:v>-2E-3</c:v>
              </c:pt>
              <c:pt idx="18201">
                <c:v>-2E-3</c:v>
              </c:pt>
              <c:pt idx="18202">
                <c:v>-2E-3</c:v>
              </c:pt>
              <c:pt idx="18203">
                <c:v>-2E-3</c:v>
              </c:pt>
              <c:pt idx="18204">
                <c:v>-2E-3</c:v>
              </c:pt>
              <c:pt idx="18205">
                <c:v>-2E-3</c:v>
              </c:pt>
              <c:pt idx="18206">
                <c:v>-2E-3</c:v>
              </c:pt>
              <c:pt idx="18207">
                <c:v>-2E-3</c:v>
              </c:pt>
              <c:pt idx="18208">
                <c:v>-2E-3</c:v>
              </c:pt>
              <c:pt idx="18209">
                <c:v>-2E-3</c:v>
              </c:pt>
              <c:pt idx="18210">
                <c:v>-2E-3</c:v>
              </c:pt>
              <c:pt idx="18211">
                <c:v>-2E-3</c:v>
              </c:pt>
              <c:pt idx="18212">
                <c:v>-2E-3</c:v>
              </c:pt>
              <c:pt idx="18213">
                <c:v>-2E-3</c:v>
              </c:pt>
              <c:pt idx="18214">
                <c:v>-2E-3</c:v>
              </c:pt>
              <c:pt idx="18215">
                <c:v>-2E-3</c:v>
              </c:pt>
              <c:pt idx="18216">
                <c:v>-2E-3</c:v>
              </c:pt>
              <c:pt idx="18217">
                <c:v>-2E-3</c:v>
              </c:pt>
              <c:pt idx="18218">
                <c:v>-2E-3</c:v>
              </c:pt>
              <c:pt idx="18219">
                <c:v>-2E-3</c:v>
              </c:pt>
              <c:pt idx="18220">
                <c:v>-2E-3</c:v>
              </c:pt>
              <c:pt idx="18221">
                <c:v>-2E-3</c:v>
              </c:pt>
              <c:pt idx="18222">
                <c:v>-2E-3</c:v>
              </c:pt>
              <c:pt idx="18223">
                <c:v>-2E-3</c:v>
              </c:pt>
              <c:pt idx="18224">
                <c:v>-2E-3</c:v>
              </c:pt>
              <c:pt idx="18225">
                <c:v>-2E-3</c:v>
              </c:pt>
              <c:pt idx="18226">
                <c:v>-2E-3</c:v>
              </c:pt>
              <c:pt idx="18227">
                <c:v>-2E-3</c:v>
              </c:pt>
              <c:pt idx="18228">
                <c:v>-2E-3</c:v>
              </c:pt>
              <c:pt idx="18229">
                <c:v>-2E-3</c:v>
              </c:pt>
              <c:pt idx="18230">
                <c:v>-2E-3</c:v>
              </c:pt>
              <c:pt idx="18231">
                <c:v>-2E-3</c:v>
              </c:pt>
              <c:pt idx="18232">
                <c:v>-2E-3</c:v>
              </c:pt>
              <c:pt idx="18233">
                <c:v>-2E-3</c:v>
              </c:pt>
              <c:pt idx="18234">
                <c:v>-2E-3</c:v>
              </c:pt>
              <c:pt idx="18235">
                <c:v>-2E-3</c:v>
              </c:pt>
              <c:pt idx="18236">
                <c:v>-2E-3</c:v>
              </c:pt>
              <c:pt idx="18237">
                <c:v>-2E-3</c:v>
              </c:pt>
              <c:pt idx="18238">
                <c:v>-2E-3</c:v>
              </c:pt>
              <c:pt idx="18239">
                <c:v>-2E-3</c:v>
              </c:pt>
              <c:pt idx="18240">
                <c:v>-2E-3</c:v>
              </c:pt>
              <c:pt idx="18241">
                <c:v>-2E-3</c:v>
              </c:pt>
              <c:pt idx="18242">
                <c:v>-2E-3</c:v>
              </c:pt>
              <c:pt idx="18243">
                <c:v>-2E-3</c:v>
              </c:pt>
              <c:pt idx="18244">
                <c:v>-2E-3</c:v>
              </c:pt>
              <c:pt idx="18245">
                <c:v>-2E-3</c:v>
              </c:pt>
              <c:pt idx="18246">
                <c:v>-2E-3</c:v>
              </c:pt>
              <c:pt idx="18247">
                <c:v>-2E-3</c:v>
              </c:pt>
              <c:pt idx="18248">
                <c:v>-2E-3</c:v>
              </c:pt>
              <c:pt idx="18249">
                <c:v>-2E-3</c:v>
              </c:pt>
              <c:pt idx="18250">
                <c:v>-2E-3</c:v>
              </c:pt>
              <c:pt idx="18251">
                <c:v>-2E-3</c:v>
              </c:pt>
              <c:pt idx="18252">
                <c:v>-2E-3</c:v>
              </c:pt>
              <c:pt idx="18253">
                <c:v>-2E-3</c:v>
              </c:pt>
              <c:pt idx="18254">
                <c:v>-2E-3</c:v>
              </c:pt>
              <c:pt idx="18255">
                <c:v>-2E-3</c:v>
              </c:pt>
              <c:pt idx="18256">
                <c:v>-2E-3</c:v>
              </c:pt>
              <c:pt idx="18257">
                <c:v>-2E-3</c:v>
              </c:pt>
              <c:pt idx="18258">
                <c:v>-2E-3</c:v>
              </c:pt>
              <c:pt idx="18259">
                <c:v>-2E-3</c:v>
              </c:pt>
              <c:pt idx="18260">
                <c:v>-2E-3</c:v>
              </c:pt>
              <c:pt idx="18261">
                <c:v>-2E-3</c:v>
              </c:pt>
              <c:pt idx="18262">
                <c:v>-2E-3</c:v>
              </c:pt>
              <c:pt idx="18263">
                <c:v>-2E-3</c:v>
              </c:pt>
              <c:pt idx="18264">
                <c:v>-2E-3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982B-4947-AF85-B3EBA3E1A72C}"/>
            </c:ext>
          </c:extLst>
        </c:ser>
        <c:ser>
          <c:idx val="2"/>
          <c:order val="2"/>
          <c:tx>
            <c:v>Slope Shift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18266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3</c:v>
              </c:pt>
              <c:pt idx="4">
                <c:v>4</c:v>
              </c:pt>
              <c:pt idx="5">
                <c:v>5</c:v>
              </c:pt>
              <c:pt idx="6">
                <c:v>6</c:v>
              </c:pt>
              <c:pt idx="7">
                <c:v>7</c:v>
              </c:pt>
              <c:pt idx="8">
                <c:v>8</c:v>
              </c:pt>
              <c:pt idx="9">
                <c:v>9</c:v>
              </c:pt>
              <c:pt idx="10">
                <c:v>10</c:v>
              </c:pt>
              <c:pt idx="11">
                <c:v>11</c:v>
              </c:pt>
              <c:pt idx="12">
                <c:v>12</c:v>
              </c:pt>
              <c:pt idx="13">
                <c:v>13</c:v>
              </c:pt>
              <c:pt idx="14">
                <c:v>14</c:v>
              </c:pt>
              <c:pt idx="15">
                <c:v>15</c:v>
              </c:pt>
              <c:pt idx="16">
                <c:v>16</c:v>
              </c:pt>
              <c:pt idx="17">
                <c:v>17</c:v>
              </c:pt>
              <c:pt idx="18">
                <c:v>18</c:v>
              </c:pt>
              <c:pt idx="19">
                <c:v>19</c:v>
              </c:pt>
              <c:pt idx="20">
                <c:v>20</c:v>
              </c:pt>
              <c:pt idx="21">
                <c:v>21</c:v>
              </c:pt>
              <c:pt idx="22">
                <c:v>22</c:v>
              </c:pt>
              <c:pt idx="23">
                <c:v>23</c:v>
              </c:pt>
              <c:pt idx="24">
                <c:v>24</c:v>
              </c:pt>
              <c:pt idx="25">
                <c:v>25</c:v>
              </c:pt>
              <c:pt idx="26">
                <c:v>26</c:v>
              </c:pt>
              <c:pt idx="27">
                <c:v>27</c:v>
              </c:pt>
              <c:pt idx="28">
                <c:v>28</c:v>
              </c:pt>
              <c:pt idx="29">
                <c:v>29</c:v>
              </c:pt>
              <c:pt idx="30">
                <c:v>30</c:v>
              </c:pt>
              <c:pt idx="31">
                <c:v>31</c:v>
              </c:pt>
              <c:pt idx="32">
                <c:v>32</c:v>
              </c:pt>
              <c:pt idx="33">
                <c:v>33</c:v>
              </c:pt>
              <c:pt idx="34">
                <c:v>34</c:v>
              </c:pt>
              <c:pt idx="35">
                <c:v>35</c:v>
              </c:pt>
              <c:pt idx="36">
                <c:v>36</c:v>
              </c:pt>
              <c:pt idx="37">
                <c:v>37</c:v>
              </c:pt>
              <c:pt idx="38">
                <c:v>38</c:v>
              </c:pt>
              <c:pt idx="39">
                <c:v>39</c:v>
              </c:pt>
              <c:pt idx="40">
                <c:v>40</c:v>
              </c:pt>
              <c:pt idx="41">
                <c:v>41</c:v>
              </c:pt>
              <c:pt idx="42">
                <c:v>42</c:v>
              </c:pt>
              <c:pt idx="43">
                <c:v>43</c:v>
              </c:pt>
              <c:pt idx="44">
                <c:v>44</c:v>
              </c:pt>
              <c:pt idx="45">
                <c:v>45</c:v>
              </c:pt>
              <c:pt idx="46">
                <c:v>46</c:v>
              </c:pt>
              <c:pt idx="47">
                <c:v>47</c:v>
              </c:pt>
              <c:pt idx="48">
                <c:v>48</c:v>
              </c:pt>
              <c:pt idx="49">
                <c:v>49</c:v>
              </c:pt>
              <c:pt idx="50">
                <c:v>50</c:v>
              </c:pt>
              <c:pt idx="51">
                <c:v>51</c:v>
              </c:pt>
              <c:pt idx="52">
                <c:v>52</c:v>
              </c:pt>
              <c:pt idx="53">
                <c:v>53</c:v>
              </c:pt>
              <c:pt idx="54">
                <c:v>54</c:v>
              </c:pt>
              <c:pt idx="55">
                <c:v>55</c:v>
              </c:pt>
              <c:pt idx="56">
                <c:v>56</c:v>
              </c:pt>
              <c:pt idx="57">
                <c:v>57</c:v>
              </c:pt>
              <c:pt idx="58">
                <c:v>58</c:v>
              </c:pt>
              <c:pt idx="59">
                <c:v>59</c:v>
              </c:pt>
              <c:pt idx="60">
                <c:v>60</c:v>
              </c:pt>
              <c:pt idx="61">
                <c:v>61</c:v>
              </c:pt>
              <c:pt idx="62">
                <c:v>62</c:v>
              </c:pt>
              <c:pt idx="63">
                <c:v>63</c:v>
              </c:pt>
              <c:pt idx="64">
                <c:v>64</c:v>
              </c:pt>
              <c:pt idx="65">
                <c:v>65</c:v>
              </c:pt>
              <c:pt idx="66">
                <c:v>66</c:v>
              </c:pt>
              <c:pt idx="67">
                <c:v>67</c:v>
              </c:pt>
              <c:pt idx="68">
                <c:v>68</c:v>
              </c:pt>
              <c:pt idx="69">
                <c:v>69</c:v>
              </c:pt>
              <c:pt idx="70">
                <c:v>70</c:v>
              </c:pt>
              <c:pt idx="71">
                <c:v>71</c:v>
              </c:pt>
              <c:pt idx="72">
                <c:v>72</c:v>
              </c:pt>
              <c:pt idx="73">
                <c:v>73</c:v>
              </c:pt>
              <c:pt idx="74">
                <c:v>74</c:v>
              </c:pt>
              <c:pt idx="75">
                <c:v>75</c:v>
              </c:pt>
              <c:pt idx="76">
                <c:v>76</c:v>
              </c:pt>
              <c:pt idx="77">
                <c:v>77</c:v>
              </c:pt>
              <c:pt idx="78">
                <c:v>78</c:v>
              </c:pt>
              <c:pt idx="79">
                <c:v>79</c:v>
              </c:pt>
              <c:pt idx="80">
                <c:v>80</c:v>
              </c:pt>
              <c:pt idx="81">
                <c:v>81</c:v>
              </c:pt>
              <c:pt idx="82">
                <c:v>82</c:v>
              </c:pt>
              <c:pt idx="83">
                <c:v>83</c:v>
              </c:pt>
              <c:pt idx="84">
                <c:v>84</c:v>
              </c:pt>
              <c:pt idx="85">
                <c:v>85</c:v>
              </c:pt>
              <c:pt idx="86">
                <c:v>86</c:v>
              </c:pt>
              <c:pt idx="87">
                <c:v>87</c:v>
              </c:pt>
              <c:pt idx="88">
                <c:v>88</c:v>
              </c:pt>
              <c:pt idx="89">
                <c:v>89</c:v>
              </c:pt>
              <c:pt idx="90">
                <c:v>90</c:v>
              </c:pt>
              <c:pt idx="91">
                <c:v>91</c:v>
              </c:pt>
              <c:pt idx="92">
                <c:v>92</c:v>
              </c:pt>
              <c:pt idx="93">
                <c:v>93</c:v>
              </c:pt>
              <c:pt idx="94">
                <c:v>94</c:v>
              </c:pt>
              <c:pt idx="95">
                <c:v>95</c:v>
              </c:pt>
              <c:pt idx="96">
                <c:v>96</c:v>
              </c:pt>
              <c:pt idx="97">
                <c:v>97</c:v>
              </c:pt>
              <c:pt idx="98">
                <c:v>98</c:v>
              </c:pt>
              <c:pt idx="99">
                <c:v>99</c:v>
              </c:pt>
              <c:pt idx="100">
                <c:v>100</c:v>
              </c:pt>
              <c:pt idx="101">
                <c:v>101</c:v>
              </c:pt>
              <c:pt idx="102">
                <c:v>102</c:v>
              </c:pt>
              <c:pt idx="103">
                <c:v>103</c:v>
              </c:pt>
              <c:pt idx="104">
                <c:v>104</c:v>
              </c:pt>
              <c:pt idx="105">
                <c:v>105</c:v>
              </c:pt>
              <c:pt idx="106">
                <c:v>106</c:v>
              </c:pt>
              <c:pt idx="107">
                <c:v>107</c:v>
              </c:pt>
              <c:pt idx="108">
                <c:v>108</c:v>
              </c:pt>
              <c:pt idx="109">
                <c:v>109</c:v>
              </c:pt>
              <c:pt idx="110">
                <c:v>110</c:v>
              </c:pt>
              <c:pt idx="111">
                <c:v>111</c:v>
              </c:pt>
              <c:pt idx="112">
                <c:v>112</c:v>
              </c:pt>
              <c:pt idx="113">
                <c:v>113</c:v>
              </c:pt>
              <c:pt idx="114">
                <c:v>114</c:v>
              </c:pt>
              <c:pt idx="115">
                <c:v>115</c:v>
              </c:pt>
              <c:pt idx="116">
                <c:v>116</c:v>
              </c:pt>
              <c:pt idx="117">
                <c:v>117</c:v>
              </c:pt>
              <c:pt idx="118">
                <c:v>118</c:v>
              </c:pt>
              <c:pt idx="119">
                <c:v>119</c:v>
              </c:pt>
              <c:pt idx="120">
                <c:v>120</c:v>
              </c:pt>
              <c:pt idx="121">
                <c:v>121</c:v>
              </c:pt>
              <c:pt idx="122">
                <c:v>122</c:v>
              </c:pt>
              <c:pt idx="123">
                <c:v>123</c:v>
              </c:pt>
              <c:pt idx="124">
                <c:v>124</c:v>
              </c:pt>
              <c:pt idx="125">
                <c:v>125</c:v>
              </c:pt>
              <c:pt idx="126">
                <c:v>126</c:v>
              </c:pt>
              <c:pt idx="127">
                <c:v>127</c:v>
              </c:pt>
              <c:pt idx="128">
                <c:v>128</c:v>
              </c:pt>
              <c:pt idx="129">
                <c:v>129</c:v>
              </c:pt>
              <c:pt idx="130">
                <c:v>130</c:v>
              </c:pt>
              <c:pt idx="131">
                <c:v>131</c:v>
              </c:pt>
              <c:pt idx="132">
                <c:v>132</c:v>
              </c:pt>
              <c:pt idx="133">
                <c:v>133</c:v>
              </c:pt>
              <c:pt idx="134">
                <c:v>134</c:v>
              </c:pt>
              <c:pt idx="135">
                <c:v>135</c:v>
              </c:pt>
              <c:pt idx="136">
                <c:v>136</c:v>
              </c:pt>
              <c:pt idx="137">
                <c:v>137</c:v>
              </c:pt>
              <c:pt idx="138">
                <c:v>138</c:v>
              </c:pt>
              <c:pt idx="139">
                <c:v>139</c:v>
              </c:pt>
              <c:pt idx="140">
                <c:v>140</c:v>
              </c:pt>
              <c:pt idx="141">
                <c:v>141</c:v>
              </c:pt>
              <c:pt idx="142">
                <c:v>142</c:v>
              </c:pt>
              <c:pt idx="143">
                <c:v>143</c:v>
              </c:pt>
              <c:pt idx="144">
                <c:v>144</c:v>
              </c:pt>
              <c:pt idx="145">
                <c:v>145</c:v>
              </c:pt>
              <c:pt idx="146">
                <c:v>146</c:v>
              </c:pt>
              <c:pt idx="147">
                <c:v>147</c:v>
              </c:pt>
              <c:pt idx="148">
                <c:v>148</c:v>
              </c:pt>
              <c:pt idx="149">
                <c:v>149</c:v>
              </c:pt>
              <c:pt idx="150">
                <c:v>150</c:v>
              </c:pt>
              <c:pt idx="151">
                <c:v>151</c:v>
              </c:pt>
              <c:pt idx="152">
                <c:v>152</c:v>
              </c:pt>
              <c:pt idx="153">
                <c:v>153</c:v>
              </c:pt>
              <c:pt idx="154">
                <c:v>154</c:v>
              </c:pt>
              <c:pt idx="155">
                <c:v>155</c:v>
              </c:pt>
              <c:pt idx="156">
                <c:v>156</c:v>
              </c:pt>
              <c:pt idx="157">
                <c:v>157</c:v>
              </c:pt>
              <c:pt idx="158">
                <c:v>158</c:v>
              </c:pt>
              <c:pt idx="159">
                <c:v>159</c:v>
              </c:pt>
              <c:pt idx="160">
                <c:v>160</c:v>
              </c:pt>
              <c:pt idx="161">
                <c:v>161</c:v>
              </c:pt>
              <c:pt idx="162">
                <c:v>162</c:v>
              </c:pt>
              <c:pt idx="163">
                <c:v>163</c:v>
              </c:pt>
              <c:pt idx="164">
                <c:v>164</c:v>
              </c:pt>
              <c:pt idx="165">
                <c:v>165</c:v>
              </c:pt>
              <c:pt idx="166">
                <c:v>166</c:v>
              </c:pt>
              <c:pt idx="167">
                <c:v>167</c:v>
              </c:pt>
              <c:pt idx="168">
                <c:v>168</c:v>
              </c:pt>
              <c:pt idx="169">
                <c:v>169</c:v>
              </c:pt>
              <c:pt idx="170">
                <c:v>170</c:v>
              </c:pt>
              <c:pt idx="171">
                <c:v>171</c:v>
              </c:pt>
              <c:pt idx="172">
                <c:v>172</c:v>
              </c:pt>
              <c:pt idx="173">
                <c:v>173</c:v>
              </c:pt>
              <c:pt idx="174">
                <c:v>174</c:v>
              </c:pt>
              <c:pt idx="175">
                <c:v>175</c:v>
              </c:pt>
              <c:pt idx="176">
                <c:v>176</c:v>
              </c:pt>
              <c:pt idx="177">
                <c:v>177</c:v>
              </c:pt>
              <c:pt idx="178">
                <c:v>178</c:v>
              </c:pt>
              <c:pt idx="179">
                <c:v>179</c:v>
              </c:pt>
              <c:pt idx="180">
                <c:v>180</c:v>
              </c:pt>
              <c:pt idx="181">
                <c:v>181</c:v>
              </c:pt>
              <c:pt idx="182">
                <c:v>182</c:v>
              </c:pt>
              <c:pt idx="183">
                <c:v>183</c:v>
              </c:pt>
              <c:pt idx="184">
                <c:v>184</c:v>
              </c:pt>
              <c:pt idx="185">
                <c:v>185</c:v>
              </c:pt>
              <c:pt idx="186">
                <c:v>186</c:v>
              </c:pt>
              <c:pt idx="187">
                <c:v>187</c:v>
              </c:pt>
              <c:pt idx="188">
                <c:v>188</c:v>
              </c:pt>
              <c:pt idx="189">
                <c:v>189</c:v>
              </c:pt>
              <c:pt idx="190">
                <c:v>190</c:v>
              </c:pt>
              <c:pt idx="191">
                <c:v>191</c:v>
              </c:pt>
              <c:pt idx="192">
                <c:v>192</c:v>
              </c:pt>
              <c:pt idx="193">
                <c:v>193</c:v>
              </c:pt>
              <c:pt idx="194">
                <c:v>194</c:v>
              </c:pt>
              <c:pt idx="195">
                <c:v>195</c:v>
              </c:pt>
              <c:pt idx="196">
                <c:v>196</c:v>
              </c:pt>
              <c:pt idx="197">
                <c:v>197</c:v>
              </c:pt>
              <c:pt idx="198">
                <c:v>198</c:v>
              </c:pt>
              <c:pt idx="199">
                <c:v>199</c:v>
              </c:pt>
              <c:pt idx="200">
                <c:v>200</c:v>
              </c:pt>
              <c:pt idx="201">
                <c:v>201</c:v>
              </c:pt>
              <c:pt idx="202">
                <c:v>202</c:v>
              </c:pt>
              <c:pt idx="203">
                <c:v>203</c:v>
              </c:pt>
              <c:pt idx="204">
                <c:v>204</c:v>
              </c:pt>
              <c:pt idx="205">
                <c:v>205</c:v>
              </c:pt>
              <c:pt idx="206">
                <c:v>206</c:v>
              </c:pt>
              <c:pt idx="207">
                <c:v>207</c:v>
              </c:pt>
              <c:pt idx="208">
                <c:v>208</c:v>
              </c:pt>
              <c:pt idx="209">
                <c:v>209</c:v>
              </c:pt>
              <c:pt idx="210">
                <c:v>210</c:v>
              </c:pt>
              <c:pt idx="211">
                <c:v>211</c:v>
              </c:pt>
              <c:pt idx="212">
                <c:v>212</c:v>
              </c:pt>
              <c:pt idx="213">
                <c:v>213</c:v>
              </c:pt>
              <c:pt idx="214">
                <c:v>214</c:v>
              </c:pt>
              <c:pt idx="215">
                <c:v>215</c:v>
              </c:pt>
              <c:pt idx="216">
                <c:v>216</c:v>
              </c:pt>
              <c:pt idx="217">
                <c:v>217</c:v>
              </c:pt>
              <c:pt idx="218">
                <c:v>218</c:v>
              </c:pt>
              <c:pt idx="219">
                <c:v>219</c:v>
              </c:pt>
              <c:pt idx="220">
                <c:v>220</c:v>
              </c:pt>
              <c:pt idx="221">
                <c:v>221</c:v>
              </c:pt>
              <c:pt idx="222">
                <c:v>222</c:v>
              </c:pt>
              <c:pt idx="223">
                <c:v>223</c:v>
              </c:pt>
              <c:pt idx="224">
                <c:v>224</c:v>
              </c:pt>
              <c:pt idx="225">
                <c:v>225</c:v>
              </c:pt>
              <c:pt idx="226">
                <c:v>226</c:v>
              </c:pt>
              <c:pt idx="227">
                <c:v>227</c:v>
              </c:pt>
              <c:pt idx="228">
                <c:v>228</c:v>
              </c:pt>
              <c:pt idx="229">
                <c:v>229</c:v>
              </c:pt>
              <c:pt idx="230">
                <c:v>230</c:v>
              </c:pt>
              <c:pt idx="231">
                <c:v>231</c:v>
              </c:pt>
              <c:pt idx="232">
                <c:v>232</c:v>
              </c:pt>
              <c:pt idx="233">
                <c:v>233</c:v>
              </c:pt>
              <c:pt idx="234">
                <c:v>234</c:v>
              </c:pt>
              <c:pt idx="235">
                <c:v>235</c:v>
              </c:pt>
              <c:pt idx="236">
                <c:v>236</c:v>
              </c:pt>
              <c:pt idx="237">
                <c:v>237</c:v>
              </c:pt>
              <c:pt idx="238">
                <c:v>238</c:v>
              </c:pt>
              <c:pt idx="239">
                <c:v>239</c:v>
              </c:pt>
              <c:pt idx="240">
                <c:v>240</c:v>
              </c:pt>
              <c:pt idx="241">
                <c:v>241</c:v>
              </c:pt>
              <c:pt idx="242">
                <c:v>242</c:v>
              </c:pt>
              <c:pt idx="243">
                <c:v>243</c:v>
              </c:pt>
              <c:pt idx="244">
                <c:v>244</c:v>
              </c:pt>
              <c:pt idx="245">
                <c:v>245</c:v>
              </c:pt>
              <c:pt idx="246">
                <c:v>246</c:v>
              </c:pt>
              <c:pt idx="247">
                <c:v>247</c:v>
              </c:pt>
              <c:pt idx="248">
                <c:v>248</c:v>
              </c:pt>
              <c:pt idx="249">
                <c:v>249</c:v>
              </c:pt>
              <c:pt idx="250">
                <c:v>250</c:v>
              </c:pt>
              <c:pt idx="251">
                <c:v>251</c:v>
              </c:pt>
              <c:pt idx="252">
                <c:v>252</c:v>
              </c:pt>
              <c:pt idx="253">
                <c:v>253</c:v>
              </c:pt>
              <c:pt idx="254">
                <c:v>254</c:v>
              </c:pt>
              <c:pt idx="255">
                <c:v>255</c:v>
              </c:pt>
              <c:pt idx="256">
                <c:v>256</c:v>
              </c:pt>
              <c:pt idx="257">
                <c:v>257</c:v>
              </c:pt>
              <c:pt idx="258">
                <c:v>258</c:v>
              </c:pt>
              <c:pt idx="259">
                <c:v>259</c:v>
              </c:pt>
              <c:pt idx="260">
                <c:v>260</c:v>
              </c:pt>
              <c:pt idx="261">
                <c:v>261</c:v>
              </c:pt>
              <c:pt idx="262">
                <c:v>262</c:v>
              </c:pt>
              <c:pt idx="263">
                <c:v>263</c:v>
              </c:pt>
              <c:pt idx="264">
                <c:v>264</c:v>
              </c:pt>
              <c:pt idx="265">
                <c:v>265</c:v>
              </c:pt>
              <c:pt idx="266">
                <c:v>266</c:v>
              </c:pt>
              <c:pt idx="267">
                <c:v>267</c:v>
              </c:pt>
              <c:pt idx="268">
                <c:v>268</c:v>
              </c:pt>
              <c:pt idx="269">
                <c:v>269</c:v>
              </c:pt>
              <c:pt idx="270">
                <c:v>270</c:v>
              </c:pt>
              <c:pt idx="271">
                <c:v>271</c:v>
              </c:pt>
              <c:pt idx="272">
                <c:v>272</c:v>
              </c:pt>
              <c:pt idx="273">
                <c:v>273</c:v>
              </c:pt>
              <c:pt idx="274">
                <c:v>274</c:v>
              </c:pt>
              <c:pt idx="275">
                <c:v>275</c:v>
              </c:pt>
              <c:pt idx="276">
                <c:v>276</c:v>
              </c:pt>
              <c:pt idx="277">
                <c:v>277</c:v>
              </c:pt>
              <c:pt idx="278">
                <c:v>278</c:v>
              </c:pt>
              <c:pt idx="279">
                <c:v>279</c:v>
              </c:pt>
              <c:pt idx="280">
                <c:v>280</c:v>
              </c:pt>
              <c:pt idx="281">
                <c:v>281</c:v>
              </c:pt>
              <c:pt idx="282">
                <c:v>282</c:v>
              </c:pt>
              <c:pt idx="283">
                <c:v>283</c:v>
              </c:pt>
              <c:pt idx="284">
                <c:v>284</c:v>
              </c:pt>
              <c:pt idx="285">
                <c:v>285</c:v>
              </c:pt>
              <c:pt idx="286">
                <c:v>286</c:v>
              </c:pt>
              <c:pt idx="287">
                <c:v>287</c:v>
              </c:pt>
              <c:pt idx="288">
                <c:v>288</c:v>
              </c:pt>
              <c:pt idx="289">
                <c:v>289</c:v>
              </c:pt>
              <c:pt idx="290">
                <c:v>290</c:v>
              </c:pt>
              <c:pt idx="291">
                <c:v>291</c:v>
              </c:pt>
              <c:pt idx="292">
                <c:v>292</c:v>
              </c:pt>
              <c:pt idx="293">
                <c:v>293</c:v>
              </c:pt>
              <c:pt idx="294">
                <c:v>294</c:v>
              </c:pt>
              <c:pt idx="295">
                <c:v>295</c:v>
              </c:pt>
              <c:pt idx="296">
                <c:v>296</c:v>
              </c:pt>
              <c:pt idx="297">
                <c:v>297</c:v>
              </c:pt>
              <c:pt idx="298">
                <c:v>298</c:v>
              </c:pt>
              <c:pt idx="299">
                <c:v>299</c:v>
              </c:pt>
              <c:pt idx="300">
                <c:v>300</c:v>
              </c:pt>
              <c:pt idx="301">
                <c:v>301</c:v>
              </c:pt>
              <c:pt idx="302">
                <c:v>302</c:v>
              </c:pt>
              <c:pt idx="303">
                <c:v>303</c:v>
              </c:pt>
              <c:pt idx="304">
                <c:v>304</c:v>
              </c:pt>
              <c:pt idx="305">
                <c:v>305</c:v>
              </c:pt>
              <c:pt idx="306">
                <c:v>306</c:v>
              </c:pt>
              <c:pt idx="307">
                <c:v>307</c:v>
              </c:pt>
              <c:pt idx="308">
                <c:v>308</c:v>
              </c:pt>
              <c:pt idx="309">
                <c:v>309</c:v>
              </c:pt>
              <c:pt idx="310">
                <c:v>310</c:v>
              </c:pt>
              <c:pt idx="311">
                <c:v>311</c:v>
              </c:pt>
              <c:pt idx="312">
                <c:v>312</c:v>
              </c:pt>
              <c:pt idx="313">
                <c:v>313</c:v>
              </c:pt>
              <c:pt idx="314">
                <c:v>314</c:v>
              </c:pt>
              <c:pt idx="315">
                <c:v>315</c:v>
              </c:pt>
              <c:pt idx="316">
                <c:v>316</c:v>
              </c:pt>
              <c:pt idx="317">
                <c:v>317</c:v>
              </c:pt>
              <c:pt idx="318">
                <c:v>318</c:v>
              </c:pt>
              <c:pt idx="319">
                <c:v>319</c:v>
              </c:pt>
              <c:pt idx="320">
                <c:v>320</c:v>
              </c:pt>
              <c:pt idx="321">
                <c:v>321</c:v>
              </c:pt>
              <c:pt idx="322">
                <c:v>322</c:v>
              </c:pt>
              <c:pt idx="323">
                <c:v>323</c:v>
              </c:pt>
              <c:pt idx="324">
                <c:v>324</c:v>
              </c:pt>
              <c:pt idx="325">
                <c:v>325</c:v>
              </c:pt>
              <c:pt idx="326">
                <c:v>326</c:v>
              </c:pt>
              <c:pt idx="327">
                <c:v>327</c:v>
              </c:pt>
              <c:pt idx="328">
                <c:v>328</c:v>
              </c:pt>
              <c:pt idx="329">
                <c:v>329</c:v>
              </c:pt>
              <c:pt idx="330">
                <c:v>330</c:v>
              </c:pt>
              <c:pt idx="331">
                <c:v>331</c:v>
              </c:pt>
              <c:pt idx="332">
                <c:v>332</c:v>
              </c:pt>
              <c:pt idx="333">
                <c:v>333</c:v>
              </c:pt>
              <c:pt idx="334">
                <c:v>334</c:v>
              </c:pt>
              <c:pt idx="335">
                <c:v>335</c:v>
              </c:pt>
              <c:pt idx="336">
                <c:v>336</c:v>
              </c:pt>
              <c:pt idx="337">
                <c:v>337</c:v>
              </c:pt>
              <c:pt idx="338">
                <c:v>338</c:v>
              </c:pt>
              <c:pt idx="339">
                <c:v>339</c:v>
              </c:pt>
              <c:pt idx="340">
                <c:v>340</c:v>
              </c:pt>
              <c:pt idx="341">
                <c:v>341</c:v>
              </c:pt>
              <c:pt idx="342">
                <c:v>342</c:v>
              </c:pt>
              <c:pt idx="343">
                <c:v>343</c:v>
              </c:pt>
              <c:pt idx="344">
                <c:v>344</c:v>
              </c:pt>
              <c:pt idx="345">
                <c:v>345</c:v>
              </c:pt>
              <c:pt idx="346">
                <c:v>346</c:v>
              </c:pt>
              <c:pt idx="347">
                <c:v>347</c:v>
              </c:pt>
              <c:pt idx="348">
                <c:v>348</c:v>
              </c:pt>
              <c:pt idx="349">
                <c:v>349</c:v>
              </c:pt>
              <c:pt idx="350">
                <c:v>350</c:v>
              </c:pt>
              <c:pt idx="351">
                <c:v>351</c:v>
              </c:pt>
              <c:pt idx="352">
                <c:v>352</c:v>
              </c:pt>
              <c:pt idx="353">
                <c:v>353</c:v>
              </c:pt>
              <c:pt idx="354">
                <c:v>354</c:v>
              </c:pt>
              <c:pt idx="355">
                <c:v>355</c:v>
              </c:pt>
              <c:pt idx="356">
                <c:v>356</c:v>
              </c:pt>
              <c:pt idx="357">
                <c:v>357</c:v>
              </c:pt>
              <c:pt idx="358">
                <c:v>358</c:v>
              </c:pt>
              <c:pt idx="359">
                <c:v>359</c:v>
              </c:pt>
              <c:pt idx="360">
                <c:v>360</c:v>
              </c:pt>
              <c:pt idx="361">
                <c:v>361</c:v>
              </c:pt>
              <c:pt idx="362">
                <c:v>362</c:v>
              </c:pt>
              <c:pt idx="363">
                <c:v>363</c:v>
              </c:pt>
              <c:pt idx="364">
                <c:v>364</c:v>
              </c:pt>
              <c:pt idx="365">
                <c:v>365</c:v>
              </c:pt>
              <c:pt idx="366">
                <c:v>366</c:v>
              </c:pt>
              <c:pt idx="367">
                <c:v>367</c:v>
              </c:pt>
              <c:pt idx="368">
                <c:v>368</c:v>
              </c:pt>
              <c:pt idx="369">
                <c:v>369</c:v>
              </c:pt>
              <c:pt idx="370">
                <c:v>370</c:v>
              </c:pt>
              <c:pt idx="371">
                <c:v>371</c:v>
              </c:pt>
              <c:pt idx="372">
                <c:v>372</c:v>
              </c:pt>
              <c:pt idx="373">
                <c:v>373</c:v>
              </c:pt>
              <c:pt idx="374">
                <c:v>374</c:v>
              </c:pt>
              <c:pt idx="375">
                <c:v>375</c:v>
              </c:pt>
              <c:pt idx="376">
                <c:v>376</c:v>
              </c:pt>
              <c:pt idx="377">
                <c:v>377</c:v>
              </c:pt>
              <c:pt idx="378">
                <c:v>378</c:v>
              </c:pt>
              <c:pt idx="379">
                <c:v>379</c:v>
              </c:pt>
              <c:pt idx="380">
                <c:v>380</c:v>
              </c:pt>
              <c:pt idx="381">
                <c:v>381</c:v>
              </c:pt>
              <c:pt idx="382">
                <c:v>382</c:v>
              </c:pt>
              <c:pt idx="383">
                <c:v>383</c:v>
              </c:pt>
              <c:pt idx="384">
                <c:v>384</c:v>
              </c:pt>
              <c:pt idx="385">
                <c:v>385</c:v>
              </c:pt>
              <c:pt idx="386">
                <c:v>386</c:v>
              </c:pt>
              <c:pt idx="387">
                <c:v>387</c:v>
              </c:pt>
              <c:pt idx="388">
                <c:v>388</c:v>
              </c:pt>
              <c:pt idx="389">
                <c:v>389</c:v>
              </c:pt>
              <c:pt idx="390">
                <c:v>390</c:v>
              </c:pt>
              <c:pt idx="391">
                <c:v>391</c:v>
              </c:pt>
              <c:pt idx="392">
                <c:v>392</c:v>
              </c:pt>
              <c:pt idx="393">
                <c:v>393</c:v>
              </c:pt>
              <c:pt idx="394">
                <c:v>394</c:v>
              </c:pt>
              <c:pt idx="395">
                <c:v>395</c:v>
              </c:pt>
              <c:pt idx="396">
                <c:v>396</c:v>
              </c:pt>
              <c:pt idx="397">
                <c:v>397</c:v>
              </c:pt>
              <c:pt idx="398">
                <c:v>398</c:v>
              </c:pt>
              <c:pt idx="399">
                <c:v>399</c:v>
              </c:pt>
              <c:pt idx="400">
                <c:v>400</c:v>
              </c:pt>
              <c:pt idx="401">
                <c:v>401</c:v>
              </c:pt>
              <c:pt idx="402">
                <c:v>402</c:v>
              </c:pt>
              <c:pt idx="403">
                <c:v>403</c:v>
              </c:pt>
              <c:pt idx="404">
                <c:v>404</c:v>
              </c:pt>
              <c:pt idx="405">
                <c:v>405</c:v>
              </c:pt>
              <c:pt idx="406">
                <c:v>406</c:v>
              </c:pt>
              <c:pt idx="407">
                <c:v>407</c:v>
              </c:pt>
              <c:pt idx="408">
                <c:v>408</c:v>
              </c:pt>
              <c:pt idx="409">
                <c:v>409</c:v>
              </c:pt>
              <c:pt idx="410">
                <c:v>410</c:v>
              </c:pt>
              <c:pt idx="411">
                <c:v>411</c:v>
              </c:pt>
              <c:pt idx="412">
                <c:v>412</c:v>
              </c:pt>
              <c:pt idx="413">
                <c:v>413</c:v>
              </c:pt>
              <c:pt idx="414">
                <c:v>414</c:v>
              </c:pt>
              <c:pt idx="415">
                <c:v>415</c:v>
              </c:pt>
              <c:pt idx="416">
                <c:v>416</c:v>
              </c:pt>
              <c:pt idx="417">
                <c:v>417</c:v>
              </c:pt>
              <c:pt idx="418">
                <c:v>418</c:v>
              </c:pt>
              <c:pt idx="419">
                <c:v>419</c:v>
              </c:pt>
              <c:pt idx="420">
                <c:v>420</c:v>
              </c:pt>
              <c:pt idx="421">
                <c:v>421</c:v>
              </c:pt>
              <c:pt idx="422">
                <c:v>422</c:v>
              </c:pt>
              <c:pt idx="423">
                <c:v>423</c:v>
              </c:pt>
              <c:pt idx="424">
                <c:v>424</c:v>
              </c:pt>
              <c:pt idx="425">
                <c:v>425</c:v>
              </c:pt>
              <c:pt idx="426">
                <c:v>426</c:v>
              </c:pt>
              <c:pt idx="427">
                <c:v>427</c:v>
              </c:pt>
              <c:pt idx="428">
                <c:v>428</c:v>
              </c:pt>
              <c:pt idx="429">
                <c:v>429</c:v>
              </c:pt>
              <c:pt idx="430">
                <c:v>430</c:v>
              </c:pt>
              <c:pt idx="431">
                <c:v>431</c:v>
              </c:pt>
              <c:pt idx="432">
                <c:v>432</c:v>
              </c:pt>
              <c:pt idx="433">
                <c:v>433</c:v>
              </c:pt>
              <c:pt idx="434">
                <c:v>434</c:v>
              </c:pt>
              <c:pt idx="435">
                <c:v>435</c:v>
              </c:pt>
              <c:pt idx="436">
                <c:v>436</c:v>
              </c:pt>
              <c:pt idx="437">
                <c:v>437</c:v>
              </c:pt>
              <c:pt idx="438">
                <c:v>438</c:v>
              </c:pt>
              <c:pt idx="439">
                <c:v>439</c:v>
              </c:pt>
              <c:pt idx="440">
                <c:v>440</c:v>
              </c:pt>
              <c:pt idx="441">
                <c:v>441</c:v>
              </c:pt>
              <c:pt idx="442">
                <c:v>442</c:v>
              </c:pt>
              <c:pt idx="443">
                <c:v>443</c:v>
              </c:pt>
              <c:pt idx="444">
                <c:v>444</c:v>
              </c:pt>
              <c:pt idx="445">
                <c:v>445</c:v>
              </c:pt>
              <c:pt idx="446">
                <c:v>446</c:v>
              </c:pt>
              <c:pt idx="447">
                <c:v>447</c:v>
              </c:pt>
              <c:pt idx="448">
                <c:v>448</c:v>
              </c:pt>
              <c:pt idx="449">
                <c:v>449</c:v>
              </c:pt>
              <c:pt idx="450">
                <c:v>450</c:v>
              </c:pt>
              <c:pt idx="451">
                <c:v>451</c:v>
              </c:pt>
              <c:pt idx="452">
                <c:v>452</c:v>
              </c:pt>
              <c:pt idx="453">
                <c:v>453</c:v>
              </c:pt>
              <c:pt idx="454">
                <c:v>454</c:v>
              </c:pt>
              <c:pt idx="455">
                <c:v>455</c:v>
              </c:pt>
              <c:pt idx="456">
                <c:v>456</c:v>
              </c:pt>
              <c:pt idx="457">
                <c:v>457</c:v>
              </c:pt>
              <c:pt idx="458">
                <c:v>458</c:v>
              </c:pt>
              <c:pt idx="459">
                <c:v>459</c:v>
              </c:pt>
              <c:pt idx="460">
                <c:v>460</c:v>
              </c:pt>
              <c:pt idx="461">
                <c:v>461</c:v>
              </c:pt>
              <c:pt idx="462">
                <c:v>462</c:v>
              </c:pt>
              <c:pt idx="463">
                <c:v>463</c:v>
              </c:pt>
              <c:pt idx="464">
                <c:v>464</c:v>
              </c:pt>
              <c:pt idx="465">
                <c:v>465</c:v>
              </c:pt>
              <c:pt idx="466">
                <c:v>466</c:v>
              </c:pt>
              <c:pt idx="467">
                <c:v>467</c:v>
              </c:pt>
              <c:pt idx="468">
                <c:v>468</c:v>
              </c:pt>
              <c:pt idx="469">
                <c:v>469</c:v>
              </c:pt>
              <c:pt idx="470">
                <c:v>470</c:v>
              </c:pt>
              <c:pt idx="471">
                <c:v>471</c:v>
              </c:pt>
              <c:pt idx="472">
                <c:v>472</c:v>
              </c:pt>
              <c:pt idx="473">
                <c:v>473</c:v>
              </c:pt>
              <c:pt idx="474">
                <c:v>474</c:v>
              </c:pt>
              <c:pt idx="475">
                <c:v>475</c:v>
              </c:pt>
              <c:pt idx="476">
                <c:v>476</c:v>
              </c:pt>
              <c:pt idx="477">
                <c:v>477</c:v>
              </c:pt>
              <c:pt idx="478">
                <c:v>478</c:v>
              </c:pt>
              <c:pt idx="479">
                <c:v>479</c:v>
              </c:pt>
              <c:pt idx="480">
                <c:v>480</c:v>
              </c:pt>
              <c:pt idx="481">
                <c:v>481</c:v>
              </c:pt>
              <c:pt idx="482">
                <c:v>482</c:v>
              </c:pt>
              <c:pt idx="483">
                <c:v>483</c:v>
              </c:pt>
              <c:pt idx="484">
                <c:v>484</c:v>
              </c:pt>
              <c:pt idx="485">
                <c:v>485</c:v>
              </c:pt>
              <c:pt idx="486">
                <c:v>486</c:v>
              </c:pt>
              <c:pt idx="487">
                <c:v>487</c:v>
              </c:pt>
              <c:pt idx="488">
                <c:v>488</c:v>
              </c:pt>
              <c:pt idx="489">
                <c:v>489</c:v>
              </c:pt>
              <c:pt idx="490">
                <c:v>490</c:v>
              </c:pt>
              <c:pt idx="491">
                <c:v>491</c:v>
              </c:pt>
              <c:pt idx="492">
                <c:v>492</c:v>
              </c:pt>
              <c:pt idx="493">
                <c:v>493</c:v>
              </c:pt>
              <c:pt idx="494">
                <c:v>494</c:v>
              </c:pt>
              <c:pt idx="495">
                <c:v>495</c:v>
              </c:pt>
              <c:pt idx="496">
                <c:v>496</c:v>
              </c:pt>
              <c:pt idx="497">
                <c:v>497</c:v>
              </c:pt>
              <c:pt idx="498">
                <c:v>498</c:v>
              </c:pt>
              <c:pt idx="499">
                <c:v>499</c:v>
              </c:pt>
              <c:pt idx="500">
                <c:v>500</c:v>
              </c:pt>
              <c:pt idx="501">
                <c:v>501</c:v>
              </c:pt>
              <c:pt idx="502">
                <c:v>502</c:v>
              </c:pt>
              <c:pt idx="503">
                <c:v>503</c:v>
              </c:pt>
              <c:pt idx="504">
                <c:v>504</c:v>
              </c:pt>
              <c:pt idx="505">
                <c:v>505</c:v>
              </c:pt>
              <c:pt idx="506">
                <c:v>506</c:v>
              </c:pt>
              <c:pt idx="507">
                <c:v>507</c:v>
              </c:pt>
              <c:pt idx="508">
                <c:v>508</c:v>
              </c:pt>
              <c:pt idx="509">
                <c:v>509</c:v>
              </c:pt>
              <c:pt idx="510">
                <c:v>510</c:v>
              </c:pt>
              <c:pt idx="511">
                <c:v>511</c:v>
              </c:pt>
              <c:pt idx="512">
                <c:v>512</c:v>
              </c:pt>
              <c:pt idx="513">
                <c:v>513</c:v>
              </c:pt>
              <c:pt idx="514">
                <c:v>514</c:v>
              </c:pt>
              <c:pt idx="515">
                <c:v>515</c:v>
              </c:pt>
              <c:pt idx="516">
                <c:v>516</c:v>
              </c:pt>
              <c:pt idx="517">
                <c:v>517</c:v>
              </c:pt>
              <c:pt idx="518">
                <c:v>518</c:v>
              </c:pt>
              <c:pt idx="519">
                <c:v>519</c:v>
              </c:pt>
              <c:pt idx="520">
                <c:v>520</c:v>
              </c:pt>
              <c:pt idx="521">
                <c:v>521</c:v>
              </c:pt>
              <c:pt idx="522">
                <c:v>522</c:v>
              </c:pt>
              <c:pt idx="523">
                <c:v>523</c:v>
              </c:pt>
              <c:pt idx="524">
                <c:v>524</c:v>
              </c:pt>
              <c:pt idx="525">
                <c:v>525</c:v>
              </c:pt>
              <c:pt idx="526">
                <c:v>526</c:v>
              </c:pt>
              <c:pt idx="527">
                <c:v>527</c:v>
              </c:pt>
              <c:pt idx="528">
                <c:v>528</c:v>
              </c:pt>
              <c:pt idx="529">
                <c:v>529</c:v>
              </c:pt>
              <c:pt idx="530">
                <c:v>530</c:v>
              </c:pt>
              <c:pt idx="531">
                <c:v>531</c:v>
              </c:pt>
              <c:pt idx="532">
                <c:v>532</c:v>
              </c:pt>
              <c:pt idx="533">
                <c:v>533</c:v>
              </c:pt>
              <c:pt idx="534">
                <c:v>534</c:v>
              </c:pt>
              <c:pt idx="535">
                <c:v>535</c:v>
              </c:pt>
              <c:pt idx="536">
                <c:v>536</c:v>
              </c:pt>
              <c:pt idx="537">
                <c:v>537</c:v>
              </c:pt>
              <c:pt idx="538">
                <c:v>538</c:v>
              </c:pt>
              <c:pt idx="539">
                <c:v>539</c:v>
              </c:pt>
              <c:pt idx="540">
                <c:v>540</c:v>
              </c:pt>
              <c:pt idx="541">
                <c:v>541</c:v>
              </c:pt>
              <c:pt idx="542">
                <c:v>542</c:v>
              </c:pt>
              <c:pt idx="543">
                <c:v>543</c:v>
              </c:pt>
              <c:pt idx="544">
                <c:v>544</c:v>
              </c:pt>
              <c:pt idx="545">
                <c:v>545</c:v>
              </c:pt>
              <c:pt idx="546">
                <c:v>546</c:v>
              </c:pt>
              <c:pt idx="547">
                <c:v>547</c:v>
              </c:pt>
              <c:pt idx="548">
                <c:v>548</c:v>
              </c:pt>
              <c:pt idx="549">
                <c:v>549</c:v>
              </c:pt>
              <c:pt idx="550">
                <c:v>550</c:v>
              </c:pt>
              <c:pt idx="551">
                <c:v>551</c:v>
              </c:pt>
              <c:pt idx="552">
                <c:v>552</c:v>
              </c:pt>
              <c:pt idx="553">
                <c:v>553</c:v>
              </c:pt>
              <c:pt idx="554">
                <c:v>554</c:v>
              </c:pt>
              <c:pt idx="555">
                <c:v>555</c:v>
              </c:pt>
              <c:pt idx="556">
                <c:v>556</c:v>
              </c:pt>
              <c:pt idx="557">
                <c:v>557</c:v>
              </c:pt>
              <c:pt idx="558">
                <c:v>558</c:v>
              </c:pt>
              <c:pt idx="559">
                <c:v>559</c:v>
              </c:pt>
              <c:pt idx="560">
                <c:v>560</c:v>
              </c:pt>
              <c:pt idx="561">
                <c:v>561</c:v>
              </c:pt>
              <c:pt idx="562">
                <c:v>562</c:v>
              </c:pt>
              <c:pt idx="563">
                <c:v>563</c:v>
              </c:pt>
              <c:pt idx="564">
                <c:v>564</c:v>
              </c:pt>
              <c:pt idx="565">
                <c:v>565</c:v>
              </c:pt>
              <c:pt idx="566">
                <c:v>566</c:v>
              </c:pt>
              <c:pt idx="567">
                <c:v>567</c:v>
              </c:pt>
              <c:pt idx="568">
                <c:v>568</c:v>
              </c:pt>
              <c:pt idx="569">
                <c:v>569</c:v>
              </c:pt>
              <c:pt idx="570">
                <c:v>570</c:v>
              </c:pt>
              <c:pt idx="571">
                <c:v>571</c:v>
              </c:pt>
              <c:pt idx="572">
                <c:v>572</c:v>
              </c:pt>
              <c:pt idx="573">
                <c:v>573</c:v>
              </c:pt>
              <c:pt idx="574">
                <c:v>574</c:v>
              </c:pt>
              <c:pt idx="575">
                <c:v>575</c:v>
              </c:pt>
              <c:pt idx="576">
                <c:v>576</c:v>
              </c:pt>
              <c:pt idx="577">
                <c:v>577</c:v>
              </c:pt>
              <c:pt idx="578">
                <c:v>578</c:v>
              </c:pt>
              <c:pt idx="579">
                <c:v>579</c:v>
              </c:pt>
              <c:pt idx="580">
                <c:v>580</c:v>
              </c:pt>
              <c:pt idx="581">
                <c:v>581</c:v>
              </c:pt>
              <c:pt idx="582">
                <c:v>582</c:v>
              </c:pt>
              <c:pt idx="583">
                <c:v>583</c:v>
              </c:pt>
              <c:pt idx="584">
                <c:v>584</c:v>
              </c:pt>
              <c:pt idx="585">
                <c:v>585</c:v>
              </c:pt>
              <c:pt idx="586">
                <c:v>586</c:v>
              </c:pt>
              <c:pt idx="587">
                <c:v>587</c:v>
              </c:pt>
              <c:pt idx="588">
                <c:v>588</c:v>
              </c:pt>
              <c:pt idx="589">
                <c:v>589</c:v>
              </c:pt>
              <c:pt idx="590">
                <c:v>590</c:v>
              </c:pt>
              <c:pt idx="591">
                <c:v>591</c:v>
              </c:pt>
              <c:pt idx="592">
                <c:v>592</c:v>
              </c:pt>
              <c:pt idx="593">
                <c:v>593</c:v>
              </c:pt>
              <c:pt idx="594">
                <c:v>594</c:v>
              </c:pt>
              <c:pt idx="595">
                <c:v>595</c:v>
              </c:pt>
              <c:pt idx="596">
                <c:v>596</c:v>
              </c:pt>
              <c:pt idx="597">
                <c:v>597</c:v>
              </c:pt>
              <c:pt idx="598">
                <c:v>598</c:v>
              </c:pt>
              <c:pt idx="599">
                <c:v>599</c:v>
              </c:pt>
              <c:pt idx="600">
                <c:v>600</c:v>
              </c:pt>
              <c:pt idx="601">
                <c:v>601</c:v>
              </c:pt>
              <c:pt idx="602">
                <c:v>602</c:v>
              </c:pt>
              <c:pt idx="603">
                <c:v>603</c:v>
              </c:pt>
              <c:pt idx="604">
                <c:v>604</c:v>
              </c:pt>
              <c:pt idx="605">
                <c:v>605</c:v>
              </c:pt>
              <c:pt idx="606">
                <c:v>606</c:v>
              </c:pt>
              <c:pt idx="607">
                <c:v>607</c:v>
              </c:pt>
              <c:pt idx="608">
                <c:v>608</c:v>
              </c:pt>
              <c:pt idx="609">
                <c:v>609</c:v>
              </c:pt>
              <c:pt idx="610">
                <c:v>610</c:v>
              </c:pt>
              <c:pt idx="611">
                <c:v>611</c:v>
              </c:pt>
              <c:pt idx="612">
                <c:v>612</c:v>
              </c:pt>
              <c:pt idx="613">
                <c:v>613</c:v>
              </c:pt>
              <c:pt idx="614">
                <c:v>614</c:v>
              </c:pt>
              <c:pt idx="615">
                <c:v>615</c:v>
              </c:pt>
              <c:pt idx="616">
                <c:v>616</c:v>
              </c:pt>
              <c:pt idx="617">
                <c:v>617</c:v>
              </c:pt>
              <c:pt idx="618">
                <c:v>618</c:v>
              </c:pt>
              <c:pt idx="619">
                <c:v>619</c:v>
              </c:pt>
              <c:pt idx="620">
                <c:v>620</c:v>
              </c:pt>
              <c:pt idx="621">
                <c:v>621</c:v>
              </c:pt>
              <c:pt idx="622">
                <c:v>622</c:v>
              </c:pt>
              <c:pt idx="623">
                <c:v>623</c:v>
              </c:pt>
              <c:pt idx="624">
                <c:v>624</c:v>
              </c:pt>
              <c:pt idx="625">
                <c:v>625</c:v>
              </c:pt>
              <c:pt idx="626">
                <c:v>626</c:v>
              </c:pt>
              <c:pt idx="627">
                <c:v>627</c:v>
              </c:pt>
              <c:pt idx="628">
                <c:v>628</c:v>
              </c:pt>
              <c:pt idx="629">
                <c:v>629</c:v>
              </c:pt>
              <c:pt idx="630">
                <c:v>630</c:v>
              </c:pt>
              <c:pt idx="631">
                <c:v>631</c:v>
              </c:pt>
              <c:pt idx="632">
                <c:v>632</c:v>
              </c:pt>
              <c:pt idx="633">
                <c:v>633</c:v>
              </c:pt>
              <c:pt idx="634">
                <c:v>634</c:v>
              </c:pt>
              <c:pt idx="635">
                <c:v>635</c:v>
              </c:pt>
              <c:pt idx="636">
                <c:v>636</c:v>
              </c:pt>
              <c:pt idx="637">
                <c:v>637</c:v>
              </c:pt>
              <c:pt idx="638">
                <c:v>638</c:v>
              </c:pt>
              <c:pt idx="639">
                <c:v>639</c:v>
              </c:pt>
              <c:pt idx="640">
                <c:v>640</c:v>
              </c:pt>
              <c:pt idx="641">
                <c:v>641</c:v>
              </c:pt>
              <c:pt idx="642">
                <c:v>642</c:v>
              </c:pt>
              <c:pt idx="643">
                <c:v>643</c:v>
              </c:pt>
              <c:pt idx="644">
                <c:v>644</c:v>
              </c:pt>
              <c:pt idx="645">
                <c:v>645</c:v>
              </c:pt>
              <c:pt idx="646">
                <c:v>646</c:v>
              </c:pt>
              <c:pt idx="647">
                <c:v>647</c:v>
              </c:pt>
              <c:pt idx="648">
                <c:v>648</c:v>
              </c:pt>
              <c:pt idx="649">
                <c:v>649</c:v>
              </c:pt>
              <c:pt idx="650">
                <c:v>650</c:v>
              </c:pt>
              <c:pt idx="651">
                <c:v>651</c:v>
              </c:pt>
              <c:pt idx="652">
                <c:v>652</c:v>
              </c:pt>
              <c:pt idx="653">
                <c:v>653</c:v>
              </c:pt>
              <c:pt idx="654">
                <c:v>654</c:v>
              </c:pt>
              <c:pt idx="655">
                <c:v>655</c:v>
              </c:pt>
              <c:pt idx="656">
                <c:v>656</c:v>
              </c:pt>
              <c:pt idx="657">
                <c:v>657</c:v>
              </c:pt>
              <c:pt idx="658">
                <c:v>658</c:v>
              </c:pt>
              <c:pt idx="659">
                <c:v>659</c:v>
              </c:pt>
              <c:pt idx="660">
                <c:v>660</c:v>
              </c:pt>
              <c:pt idx="661">
                <c:v>661</c:v>
              </c:pt>
              <c:pt idx="662">
                <c:v>662</c:v>
              </c:pt>
              <c:pt idx="663">
                <c:v>663</c:v>
              </c:pt>
              <c:pt idx="664">
                <c:v>664</c:v>
              </c:pt>
              <c:pt idx="665">
                <c:v>665</c:v>
              </c:pt>
              <c:pt idx="666">
                <c:v>666</c:v>
              </c:pt>
              <c:pt idx="667">
                <c:v>667</c:v>
              </c:pt>
              <c:pt idx="668">
                <c:v>668</c:v>
              </c:pt>
              <c:pt idx="669">
                <c:v>669</c:v>
              </c:pt>
              <c:pt idx="670">
                <c:v>670</c:v>
              </c:pt>
              <c:pt idx="671">
                <c:v>671</c:v>
              </c:pt>
              <c:pt idx="672">
                <c:v>672</c:v>
              </c:pt>
              <c:pt idx="673">
                <c:v>673</c:v>
              </c:pt>
              <c:pt idx="674">
                <c:v>674</c:v>
              </c:pt>
              <c:pt idx="675">
                <c:v>675</c:v>
              </c:pt>
              <c:pt idx="676">
                <c:v>676</c:v>
              </c:pt>
              <c:pt idx="677">
                <c:v>677</c:v>
              </c:pt>
              <c:pt idx="678">
                <c:v>678</c:v>
              </c:pt>
              <c:pt idx="679">
                <c:v>679</c:v>
              </c:pt>
              <c:pt idx="680">
                <c:v>680</c:v>
              </c:pt>
              <c:pt idx="681">
                <c:v>681</c:v>
              </c:pt>
              <c:pt idx="682">
                <c:v>682</c:v>
              </c:pt>
              <c:pt idx="683">
                <c:v>683</c:v>
              </c:pt>
              <c:pt idx="684">
                <c:v>684</c:v>
              </c:pt>
              <c:pt idx="685">
                <c:v>685</c:v>
              </c:pt>
              <c:pt idx="686">
                <c:v>686</c:v>
              </c:pt>
              <c:pt idx="687">
                <c:v>687</c:v>
              </c:pt>
              <c:pt idx="688">
                <c:v>688</c:v>
              </c:pt>
              <c:pt idx="689">
                <c:v>689</c:v>
              </c:pt>
              <c:pt idx="690">
                <c:v>690</c:v>
              </c:pt>
              <c:pt idx="691">
                <c:v>691</c:v>
              </c:pt>
              <c:pt idx="692">
                <c:v>692</c:v>
              </c:pt>
              <c:pt idx="693">
                <c:v>693</c:v>
              </c:pt>
              <c:pt idx="694">
                <c:v>694</c:v>
              </c:pt>
              <c:pt idx="695">
                <c:v>695</c:v>
              </c:pt>
              <c:pt idx="696">
                <c:v>696</c:v>
              </c:pt>
              <c:pt idx="697">
                <c:v>697</c:v>
              </c:pt>
              <c:pt idx="698">
                <c:v>698</c:v>
              </c:pt>
              <c:pt idx="699">
                <c:v>699</c:v>
              </c:pt>
              <c:pt idx="700">
                <c:v>700</c:v>
              </c:pt>
              <c:pt idx="701">
                <c:v>701</c:v>
              </c:pt>
              <c:pt idx="702">
                <c:v>702</c:v>
              </c:pt>
              <c:pt idx="703">
                <c:v>703</c:v>
              </c:pt>
              <c:pt idx="704">
                <c:v>704</c:v>
              </c:pt>
              <c:pt idx="705">
                <c:v>705</c:v>
              </c:pt>
              <c:pt idx="706">
                <c:v>706</c:v>
              </c:pt>
              <c:pt idx="707">
                <c:v>707</c:v>
              </c:pt>
              <c:pt idx="708">
                <c:v>708</c:v>
              </c:pt>
              <c:pt idx="709">
                <c:v>709</c:v>
              </c:pt>
              <c:pt idx="710">
                <c:v>710</c:v>
              </c:pt>
              <c:pt idx="711">
                <c:v>711</c:v>
              </c:pt>
              <c:pt idx="712">
                <c:v>712</c:v>
              </c:pt>
              <c:pt idx="713">
                <c:v>713</c:v>
              </c:pt>
              <c:pt idx="714">
                <c:v>714</c:v>
              </c:pt>
              <c:pt idx="715">
                <c:v>715</c:v>
              </c:pt>
              <c:pt idx="716">
                <c:v>716</c:v>
              </c:pt>
              <c:pt idx="717">
                <c:v>717</c:v>
              </c:pt>
              <c:pt idx="718">
                <c:v>718</c:v>
              </c:pt>
              <c:pt idx="719">
                <c:v>719</c:v>
              </c:pt>
              <c:pt idx="720">
                <c:v>720</c:v>
              </c:pt>
              <c:pt idx="721">
                <c:v>721</c:v>
              </c:pt>
              <c:pt idx="722">
                <c:v>722</c:v>
              </c:pt>
              <c:pt idx="723">
                <c:v>723</c:v>
              </c:pt>
              <c:pt idx="724">
                <c:v>724</c:v>
              </c:pt>
              <c:pt idx="725">
                <c:v>725</c:v>
              </c:pt>
              <c:pt idx="726">
                <c:v>726</c:v>
              </c:pt>
              <c:pt idx="727">
                <c:v>727</c:v>
              </c:pt>
              <c:pt idx="728">
                <c:v>728</c:v>
              </c:pt>
              <c:pt idx="729">
                <c:v>729</c:v>
              </c:pt>
              <c:pt idx="730">
                <c:v>730</c:v>
              </c:pt>
              <c:pt idx="731">
                <c:v>731</c:v>
              </c:pt>
              <c:pt idx="732">
                <c:v>732</c:v>
              </c:pt>
              <c:pt idx="733">
                <c:v>733</c:v>
              </c:pt>
              <c:pt idx="734">
                <c:v>734</c:v>
              </c:pt>
              <c:pt idx="735">
                <c:v>735</c:v>
              </c:pt>
              <c:pt idx="736">
                <c:v>736</c:v>
              </c:pt>
              <c:pt idx="737">
                <c:v>737</c:v>
              </c:pt>
              <c:pt idx="738">
                <c:v>738</c:v>
              </c:pt>
              <c:pt idx="739">
                <c:v>739</c:v>
              </c:pt>
              <c:pt idx="740">
                <c:v>740</c:v>
              </c:pt>
              <c:pt idx="741">
                <c:v>741</c:v>
              </c:pt>
              <c:pt idx="742">
                <c:v>742</c:v>
              </c:pt>
              <c:pt idx="743">
                <c:v>743</c:v>
              </c:pt>
              <c:pt idx="744">
                <c:v>744</c:v>
              </c:pt>
              <c:pt idx="745">
                <c:v>745</c:v>
              </c:pt>
              <c:pt idx="746">
                <c:v>746</c:v>
              </c:pt>
              <c:pt idx="747">
                <c:v>747</c:v>
              </c:pt>
              <c:pt idx="748">
                <c:v>748</c:v>
              </c:pt>
              <c:pt idx="749">
                <c:v>749</c:v>
              </c:pt>
              <c:pt idx="750">
                <c:v>750</c:v>
              </c:pt>
              <c:pt idx="751">
                <c:v>751</c:v>
              </c:pt>
              <c:pt idx="752">
                <c:v>752</c:v>
              </c:pt>
              <c:pt idx="753">
                <c:v>753</c:v>
              </c:pt>
              <c:pt idx="754">
                <c:v>754</c:v>
              </c:pt>
              <c:pt idx="755">
                <c:v>755</c:v>
              </c:pt>
              <c:pt idx="756">
                <c:v>756</c:v>
              </c:pt>
              <c:pt idx="757">
                <c:v>757</c:v>
              </c:pt>
              <c:pt idx="758">
                <c:v>758</c:v>
              </c:pt>
              <c:pt idx="759">
                <c:v>759</c:v>
              </c:pt>
              <c:pt idx="760">
                <c:v>760</c:v>
              </c:pt>
              <c:pt idx="761">
                <c:v>761</c:v>
              </c:pt>
              <c:pt idx="762">
                <c:v>762</c:v>
              </c:pt>
              <c:pt idx="763">
                <c:v>763</c:v>
              </c:pt>
              <c:pt idx="764">
                <c:v>764</c:v>
              </c:pt>
              <c:pt idx="765">
                <c:v>765</c:v>
              </c:pt>
              <c:pt idx="766">
                <c:v>766</c:v>
              </c:pt>
              <c:pt idx="767">
                <c:v>767</c:v>
              </c:pt>
              <c:pt idx="768">
                <c:v>768</c:v>
              </c:pt>
              <c:pt idx="769">
                <c:v>769</c:v>
              </c:pt>
              <c:pt idx="770">
                <c:v>770</c:v>
              </c:pt>
              <c:pt idx="771">
                <c:v>771</c:v>
              </c:pt>
              <c:pt idx="772">
                <c:v>772</c:v>
              </c:pt>
              <c:pt idx="773">
                <c:v>773</c:v>
              </c:pt>
              <c:pt idx="774">
                <c:v>774</c:v>
              </c:pt>
              <c:pt idx="775">
                <c:v>775</c:v>
              </c:pt>
              <c:pt idx="776">
                <c:v>776</c:v>
              </c:pt>
              <c:pt idx="777">
                <c:v>777</c:v>
              </c:pt>
              <c:pt idx="778">
                <c:v>778</c:v>
              </c:pt>
              <c:pt idx="779">
                <c:v>779</c:v>
              </c:pt>
              <c:pt idx="780">
                <c:v>780</c:v>
              </c:pt>
              <c:pt idx="781">
                <c:v>781</c:v>
              </c:pt>
              <c:pt idx="782">
                <c:v>782</c:v>
              </c:pt>
              <c:pt idx="783">
                <c:v>783</c:v>
              </c:pt>
              <c:pt idx="784">
                <c:v>784</c:v>
              </c:pt>
              <c:pt idx="785">
                <c:v>785</c:v>
              </c:pt>
              <c:pt idx="786">
                <c:v>786</c:v>
              </c:pt>
              <c:pt idx="787">
                <c:v>787</c:v>
              </c:pt>
              <c:pt idx="788">
                <c:v>788</c:v>
              </c:pt>
              <c:pt idx="789">
                <c:v>789</c:v>
              </c:pt>
              <c:pt idx="790">
                <c:v>790</c:v>
              </c:pt>
              <c:pt idx="791">
                <c:v>791</c:v>
              </c:pt>
              <c:pt idx="792">
                <c:v>792</c:v>
              </c:pt>
              <c:pt idx="793">
                <c:v>793</c:v>
              </c:pt>
              <c:pt idx="794">
                <c:v>794</c:v>
              </c:pt>
              <c:pt idx="795">
                <c:v>795</c:v>
              </c:pt>
              <c:pt idx="796">
                <c:v>796</c:v>
              </c:pt>
              <c:pt idx="797">
                <c:v>797</c:v>
              </c:pt>
              <c:pt idx="798">
                <c:v>798</c:v>
              </c:pt>
              <c:pt idx="799">
                <c:v>799</c:v>
              </c:pt>
              <c:pt idx="800">
                <c:v>800</c:v>
              </c:pt>
              <c:pt idx="801">
                <c:v>801</c:v>
              </c:pt>
              <c:pt idx="802">
                <c:v>802</c:v>
              </c:pt>
              <c:pt idx="803">
                <c:v>803</c:v>
              </c:pt>
              <c:pt idx="804">
                <c:v>804</c:v>
              </c:pt>
              <c:pt idx="805">
                <c:v>805</c:v>
              </c:pt>
              <c:pt idx="806">
                <c:v>806</c:v>
              </c:pt>
              <c:pt idx="807">
                <c:v>807</c:v>
              </c:pt>
              <c:pt idx="808">
                <c:v>808</c:v>
              </c:pt>
              <c:pt idx="809">
                <c:v>809</c:v>
              </c:pt>
              <c:pt idx="810">
                <c:v>810</c:v>
              </c:pt>
              <c:pt idx="811">
                <c:v>811</c:v>
              </c:pt>
              <c:pt idx="812">
                <c:v>812</c:v>
              </c:pt>
              <c:pt idx="813">
                <c:v>813</c:v>
              </c:pt>
              <c:pt idx="814">
                <c:v>814</c:v>
              </c:pt>
              <c:pt idx="815">
                <c:v>815</c:v>
              </c:pt>
              <c:pt idx="816">
                <c:v>816</c:v>
              </c:pt>
              <c:pt idx="817">
                <c:v>817</c:v>
              </c:pt>
              <c:pt idx="818">
                <c:v>818</c:v>
              </c:pt>
              <c:pt idx="819">
                <c:v>819</c:v>
              </c:pt>
              <c:pt idx="820">
                <c:v>820</c:v>
              </c:pt>
              <c:pt idx="821">
                <c:v>821</c:v>
              </c:pt>
              <c:pt idx="822">
                <c:v>822</c:v>
              </c:pt>
              <c:pt idx="823">
                <c:v>823</c:v>
              </c:pt>
              <c:pt idx="824">
                <c:v>824</c:v>
              </c:pt>
              <c:pt idx="825">
                <c:v>825</c:v>
              </c:pt>
              <c:pt idx="826">
                <c:v>826</c:v>
              </c:pt>
              <c:pt idx="827">
                <c:v>827</c:v>
              </c:pt>
              <c:pt idx="828">
                <c:v>828</c:v>
              </c:pt>
              <c:pt idx="829">
                <c:v>829</c:v>
              </c:pt>
              <c:pt idx="830">
                <c:v>830</c:v>
              </c:pt>
              <c:pt idx="831">
                <c:v>831</c:v>
              </c:pt>
              <c:pt idx="832">
                <c:v>832</c:v>
              </c:pt>
              <c:pt idx="833">
                <c:v>833</c:v>
              </c:pt>
              <c:pt idx="834">
                <c:v>834</c:v>
              </c:pt>
              <c:pt idx="835">
                <c:v>835</c:v>
              </c:pt>
              <c:pt idx="836">
                <c:v>836</c:v>
              </c:pt>
              <c:pt idx="837">
                <c:v>837</c:v>
              </c:pt>
              <c:pt idx="838">
                <c:v>838</c:v>
              </c:pt>
              <c:pt idx="839">
                <c:v>839</c:v>
              </c:pt>
              <c:pt idx="840">
                <c:v>840</c:v>
              </c:pt>
              <c:pt idx="841">
                <c:v>841</c:v>
              </c:pt>
              <c:pt idx="842">
                <c:v>842</c:v>
              </c:pt>
              <c:pt idx="843">
                <c:v>843</c:v>
              </c:pt>
              <c:pt idx="844">
                <c:v>844</c:v>
              </c:pt>
              <c:pt idx="845">
                <c:v>845</c:v>
              </c:pt>
              <c:pt idx="846">
                <c:v>846</c:v>
              </c:pt>
              <c:pt idx="847">
                <c:v>847</c:v>
              </c:pt>
              <c:pt idx="848">
                <c:v>848</c:v>
              </c:pt>
              <c:pt idx="849">
                <c:v>849</c:v>
              </c:pt>
              <c:pt idx="850">
                <c:v>850</c:v>
              </c:pt>
              <c:pt idx="851">
                <c:v>851</c:v>
              </c:pt>
              <c:pt idx="852">
                <c:v>852</c:v>
              </c:pt>
              <c:pt idx="853">
                <c:v>853</c:v>
              </c:pt>
              <c:pt idx="854">
                <c:v>854</c:v>
              </c:pt>
              <c:pt idx="855">
                <c:v>855</c:v>
              </c:pt>
              <c:pt idx="856">
                <c:v>856</c:v>
              </c:pt>
              <c:pt idx="857">
                <c:v>857</c:v>
              </c:pt>
              <c:pt idx="858">
                <c:v>858</c:v>
              </c:pt>
              <c:pt idx="859">
                <c:v>859</c:v>
              </c:pt>
              <c:pt idx="860">
                <c:v>860</c:v>
              </c:pt>
              <c:pt idx="861">
                <c:v>861</c:v>
              </c:pt>
              <c:pt idx="862">
                <c:v>862</c:v>
              </c:pt>
              <c:pt idx="863">
                <c:v>863</c:v>
              </c:pt>
              <c:pt idx="864">
                <c:v>864</c:v>
              </c:pt>
              <c:pt idx="865">
                <c:v>865</c:v>
              </c:pt>
              <c:pt idx="866">
                <c:v>866</c:v>
              </c:pt>
              <c:pt idx="867">
                <c:v>867</c:v>
              </c:pt>
              <c:pt idx="868">
                <c:v>868</c:v>
              </c:pt>
              <c:pt idx="869">
                <c:v>869</c:v>
              </c:pt>
              <c:pt idx="870">
                <c:v>870</c:v>
              </c:pt>
              <c:pt idx="871">
                <c:v>871</c:v>
              </c:pt>
              <c:pt idx="872">
                <c:v>872</c:v>
              </c:pt>
              <c:pt idx="873">
                <c:v>873</c:v>
              </c:pt>
              <c:pt idx="874">
                <c:v>874</c:v>
              </c:pt>
              <c:pt idx="875">
                <c:v>875</c:v>
              </c:pt>
              <c:pt idx="876">
                <c:v>876</c:v>
              </c:pt>
              <c:pt idx="877">
                <c:v>877</c:v>
              </c:pt>
              <c:pt idx="878">
                <c:v>878</c:v>
              </c:pt>
              <c:pt idx="879">
                <c:v>879</c:v>
              </c:pt>
              <c:pt idx="880">
                <c:v>880</c:v>
              </c:pt>
              <c:pt idx="881">
                <c:v>881</c:v>
              </c:pt>
              <c:pt idx="882">
                <c:v>882</c:v>
              </c:pt>
              <c:pt idx="883">
                <c:v>883</c:v>
              </c:pt>
              <c:pt idx="884">
                <c:v>884</c:v>
              </c:pt>
              <c:pt idx="885">
                <c:v>885</c:v>
              </c:pt>
              <c:pt idx="886">
                <c:v>886</c:v>
              </c:pt>
              <c:pt idx="887">
                <c:v>887</c:v>
              </c:pt>
              <c:pt idx="888">
                <c:v>888</c:v>
              </c:pt>
              <c:pt idx="889">
                <c:v>889</c:v>
              </c:pt>
              <c:pt idx="890">
                <c:v>890</c:v>
              </c:pt>
              <c:pt idx="891">
                <c:v>891</c:v>
              </c:pt>
              <c:pt idx="892">
                <c:v>892</c:v>
              </c:pt>
              <c:pt idx="893">
                <c:v>893</c:v>
              </c:pt>
              <c:pt idx="894">
                <c:v>894</c:v>
              </c:pt>
              <c:pt idx="895">
                <c:v>895</c:v>
              </c:pt>
              <c:pt idx="896">
                <c:v>896</c:v>
              </c:pt>
              <c:pt idx="897">
                <c:v>897</c:v>
              </c:pt>
              <c:pt idx="898">
                <c:v>898</c:v>
              </c:pt>
              <c:pt idx="899">
                <c:v>899</c:v>
              </c:pt>
              <c:pt idx="900">
                <c:v>900</c:v>
              </c:pt>
              <c:pt idx="901">
                <c:v>901</c:v>
              </c:pt>
              <c:pt idx="902">
                <c:v>902</c:v>
              </c:pt>
              <c:pt idx="903">
                <c:v>903</c:v>
              </c:pt>
              <c:pt idx="904">
                <c:v>904</c:v>
              </c:pt>
              <c:pt idx="905">
                <c:v>905</c:v>
              </c:pt>
              <c:pt idx="906">
                <c:v>906</c:v>
              </c:pt>
              <c:pt idx="907">
                <c:v>907</c:v>
              </c:pt>
              <c:pt idx="908">
                <c:v>908</c:v>
              </c:pt>
              <c:pt idx="909">
                <c:v>909</c:v>
              </c:pt>
              <c:pt idx="910">
                <c:v>910</c:v>
              </c:pt>
              <c:pt idx="911">
                <c:v>911</c:v>
              </c:pt>
              <c:pt idx="912">
                <c:v>912</c:v>
              </c:pt>
              <c:pt idx="913">
                <c:v>913</c:v>
              </c:pt>
              <c:pt idx="914">
                <c:v>914</c:v>
              </c:pt>
              <c:pt idx="915">
                <c:v>915</c:v>
              </c:pt>
              <c:pt idx="916">
                <c:v>916</c:v>
              </c:pt>
              <c:pt idx="917">
                <c:v>917</c:v>
              </c:pt>
              <c:pt idx="918">
                <c:v>918</c:v>
              </c:pt>
              <c:pt idx="919">
                <c:v>919</c:v>
              </c:pt>
              <c:pt idx="920">
                <c:v>920</c:v>
              </c:pt>
              <c:pt idx="921">
                <c:v>921</c:v>
              </c:pt>
              <c:pt idx="922">
                <c:v>922</c:v>
              </c:pt>
              <c:pt idx="923">
                <c:v>923</c:v>
              </c:pt>
              <c:pt idx="924">
                <c:v>924</c:v>
              </c:pt>
              <c:pt idx="925">
                <c:v>925</c:v>
              </c:pt>
              <c:pt idx="926">
                <c:v>926</c:v>
              </c:pt>
              <c:pt idx="927">
                <c:v>927</c:v>
              </c:pt>
              <c:pt idx="928">
                <c:v>928</c:v>
              </c:pt>
              <c:pt idx="929">
                <c:v>929</c:v>
              </c:pt>
              <c:pt idx="930">
                <c:v>930</c:v>
              </c:pt>
              <c:pt idx="931">
                <c:v>931</c:v>
              </c:pt>
              <c:pt idx="932">
                <c:v>932</c:v>
              </c:pt>
              <c:pt idx="933">
                <c:v>933</c:v>
              </c:pt>
              <c:pt idx="934">
                <c:v>934</c:v>
              </c:pt>
              <c:pt idx="935">
                <c:v>935</c:v>
              </c:pt>
              <c:pt idx="936">
                <c:v>936</c:v>
              </c:pt>
              <c:pt idx="937">
                <c:v>937</c:v>
              </c:pt>
              <c:pt idx="938">
                <c:v>938</c:v>
              </c:pt>
              <c:pt idx="939">
                <c:v>939</c:v>
              </c:pt>
              <c:pt idx="940">
                <c:v>940</c:v>
              </c:pt>
              <c:pt idx="941">
                <c:v>941</c:v>
              </c:pt>
              <c:pt idx="942">
                <c:v>942</c:v>
              </c:pt>
              <c:pt idx="943">
                <c:v>943</c:v>
              </c:pt>
              <c:pt idx="944">
                <c:v>944</c:v>
              </c:pt>
              <c:pt idx="945">
                <c:v>945</c:v>
              </c:pt>
              <c:pt idx="946">
                <c:v>946</c:v>
              </c:pt>
              <c:pt idx="947">
                <c:v>947</c:v>
              </c:pt>
              <c:pt idx="948">
                <c:v>948</c:v>
              </c:pt>
              <c:pt idx="949">
                <c:v>949</c:v>
              </c:pt>
              <c:pt idx="950">
                <c:v>950</c:v>
              </c:pt>
              <c:pt idx="951">
                <c:v>951</c:v>
              </c:pt>
              <c:pt idx="952">
                <c:v>952</c:v>
              </c:pt>
              <c:pt idx="953">
                <c:v>953</c:v>
              </c:pt>
              <c:pt idx="954">
                <c:v>954</c:v>
              </c:pt>
              <c:pt idx="955">
                <c:v>955</c:v>
              </c:pt>
              <c:pt idx="956">
                <c:v>956</c:v>
              </c:pt>
              <c:pt idx="957">
                <c:v>957</c:v>
              </c:pt>
              <c:pt idx="958">
                <c:v>958</c:v>
              </c:pt>
              <c:pt idx="959">
                <c:v>959</c:v>
              </c:pt>
              <c:pt idx="960">
                <c:v>960</c:v>
              </c:pt>
              <c:pt idx="961">
                <c:v>961</c:v>
              </c:pt>
              <c:pt idx="962">
                <c:v>962</c:v>
              </c:pt>
              <c:pt idx="963">
                <c:v>963</c:v>
              </c:pt>
              <c:pt idx="964">
                <c:v>964</c:v>
              </c:pt>
              <c:pt idx="965">
                <c:v>965</c:v>
              </c:pt>
              <c:pt idx="966">
                <c:v>966</c:v>
              </c:pt>
              <c:pt idx="967">
                <c:v>967</c:v>
              </c:pt>
              <c:pt idx="968">
                <c:v>968</c:v>
              </c:pt>
              <c:pt idx="969">
                <c:v>969</c:v>
              </c:pt>
              <c:pt idx="970">
                <c:v>970</c:v>
              </c:pt>
              <c:pt idx="971">
                <c:v>971</c:v>
              </c:pt>
              <c:pt idx="972">
                <c:v>972</c:v>
              </c:pt>
              <c:pt idx="973">
                <c:v>973</c:v>
              </c:pt>
              <c:pt idx="974">
                <c:v>974</c:v>
              </c:pt>
              <c:pt idx="975">
                <c:v>975</c:v>
              </c:pt>
              <c:pt idx="976">
                <c:v>976</c:v>
              </c:pt>
              <c:pt idx="977">
                <c:v>977</c:v>
              </c:pt>
              <c:pt idx="978">
                <c:v>978</c:v>
              </c:pt>
              <c:pt idx="979">
                <c:v>979</c:v>
              </c:pt>
              <c:pt idx="980">
                <c:v>980</c:v>
              </c:pt>
              <c:pt idx="981">
                <c:v>981</c:v>
              </c:pt>
              <c:pt idx="982">
                <c:v>982</c:v>
              </c:pt>
              <c:pt idx="983">
                <c:v>983</c:v>
              </c:pt>
              <c:pt idx="984">
                <c:v>984</c:v>
              </c:pt>
              <c:pt idx="985">
                <c:v>985</c:v>
              </c:pt>
              <c:pt idx="986">
                <c:v>986</c:v>
              </c:pt>
              <c:pt idx="987">
                <c:v>987</c:v>
              </c:pt>
              <c:pt idx="988">
                <c:v>988</c:v>
              </c:pt>
              <c:pt idx="989">
                <c:v>989</c:v>
              </c:pt>
              <c:pt idx="990">
                <c:v>990</c:v>
              </c:pt>
              <c:pt idx="991">
                <c:v>991</c:v>
              </c:pt>
              <c:pt idx="992">
                <c:v>992</c:v>
              </c:pt>
              <c:pt idx="993">
                <c:v>993</c:v>
              </c:pt>
              <c:pt idx="994">
                <c:v>994</c:v>
              </c:pt>
              <c:pt idx="995">
                <c:v>995</c:v>
              </c:pt>
              <c:pt idx="996">
                <c:v>996</c:v>
              </c:pt>
              <c:pt idx="997">
                <c:v>997</c:v>
              </c:pt>
              <c:pt idx="998">
                <c:v>998</c:v>
              </c:pt>
              <c:pt idx="999">
                <c:v>999</c:v>
              </c:pt>
              <c:pt idx="1000">
                <c:v>1000</c:v>
              </c:pt>
              <c:pt idx="1001">
                <c:v>1001</c:v>
              </c:pt>
              <c:pt idx="1002">
                <c:v>1002</c:v>
              </c:pt>
              <c:pt idx="1003">
                <c:v>1003</c:v>
              </c:pt>
              <c:pt idx="1004">
                <c:v>1004</c:v>
              </c:pt>
              <c:pt idx="1005">
                <c:v>1005</c:v>
              </c:pt>
              <c:pt idx="1006">
                <c:v>1006</c:v>
              </c:pt>
              <c:pt idx="1007">
                <c:v>1007</c:v>
              </c:pt>
              <c:pt idx="1008">
                <c:v>1008</c:v>
              </c:pt>
              <c:pt idx="1009">
                <c:v>1009</c:v>
              </c:pt>
              <c:pt idx="1010">
                <c:v>1010</c:v>
              </c:pt>
              <c:pt idx="1011">
                <c:v>1011</c:v>
              </c:pt>
              <c:pt idx="1012">
                <c:v>1012</c:v>
              </c:pt>
              <c:pt idx="1013">
                <c:v>1013</c:v>
              </c:pt>
              <c:pt idx="1014">
                <c:v>1014</c:v>
              </c:pt>
              <c:pt idx="1015">
                <c:v>1015</c:v>
              </c:pt>
              <c:pt idx="1016">
                <c:v>1016</c:v>
              </c:pt>
              <c:pt idx="1017">
                <c:v>1017</c:v>
              </c:pt>
              <c:pt idx="1018">
                <c:v>1018</c:v>
              </c:pt>
              <c:pt idx="1019">
                <c:v>1019</c:v>
              </c:pt>
              <c:pt idx="1020">
                <c:v>1020</c:v>
              </c:pt>
              <c:pt idx="1021">
                <c:v>1021</c:v>
              </c:pt>
              <c:pt idx="1022">
                <c:v>1022</c:v>
              </c:pt>
              <c:pt idx="1023">
                <c:v>1023</c:v>
              </c:pt>
              <c:pt idx="1024">
                <c:v>1024</c:v>
              </c:pt>
              <c:pt idx="1025">
                <c:v>1025</c:v>
              </c:pt>
              <c:pt idx="1026">
                <c:v>1026</c:v>
              </c:pt>
              <c:pt idx="1027">
                <c:v>1027</c:v>
              </c:pt>
              <c:pt idx="1028">
                <c:v>1028</c:v>
              </c:pt>
              <c:pt idx="1029">
                <c:v>1029</c:v>
              </c:pt>
              <c:pt idx="1030">
                <c:v>1030</c:v>
              </c:pt>
              <c:pt idx="1031">
                <c:v>1031</c:v>
              </c:pt>
              <c:pt idx="1032">
                <c:v>1032</c:v>
              </c:pt>
              <c:pt idx="1033">
                <c:v>1033</c:v>
              </c:pt>
              <c:pt idx="1034">
                <c:v>1034</c:v>
              </c:pt>
              <c:pt idx="1035">
                <c:v>1035</c:v>
              </c:pt>
              <c:pt idx="1036">
                <c:v>1036</c:v>
              </c:pt>
              <c:pt idx="1037">
                <c:v>1037</c:v>
              </c:pt>
              <c:pt idx="1038">
                <c:v>1038</c:v>
              </c:pt>
              <c:pt idx="1039">
                <c:v>1039</c:v>
              </c:pt>
              <c:pt idx="1040">
                <c:v>1040</c:v>
              </c:pt>
              <c:pt idx="1041">
                <c:v>1041</c:v>
              </c:pt>
              <c:pt idx="1042">
                <c:v>1042</c:v>
              </c:pt>
              <c:pt idx="1043">
                <c:v>1043</c:v>
              </c:pt>
              <c:pt idx="1044">
                <c:v>1044</c:v>
              </c:pt>
              <c:pt idx="1045">
                <c:v>1045</c:v>
              </c:pt>
              <c:pt idx="1046">
                <c:v>1046</c:v>
              </c:pt>
              <c:pt idx="1047">
                <c:v>1047</c:v>
              </c:pt>
              <c:pt idx="1048">
                <c:v>1048</c:v>
              </c:pt>
              <c:pt idx="1049">
                <c:v>1049</c:v>
              </c:pt>
              <c:pt idx="1050">
                <c:v>1050</c:v>
              </c:pt>
              <c:pt idx="1051">
                <c:v>1051</c:v>
              </c:pt>
              <c:pt idx="1052">
                <c:v>1052</c:v>
              </c:pt>
              <c:pt idx="1053">
                <c:v>1053</c:v>
              </c:pt>
              <c:pt idx="1054">
                <c:v>1054</c:v>
              </c:pt>
              <c:pt idx="1055">
                <c:v>1055</c:v>
              </c:pt>
              <c:pt idx="1056">
                <c:v>1056</c:v>
              </c:pt>
              <c:pt idx="1057">
                <c:v>1057</c:v>
              </c:pt>
              <c:pt idx="1058">
                <c:v>1058</c:v>
              </c:pt>
              <c:pt idx="1059">
                <c:v>1059</c:v>
              </c:pt>
              <c:pt idx="1060">
                <c:v>1060</c:v>
              </c:pt>
              <c:pt idx="1061">
                <c:v>1061</c:v>
              </c:pt>
              <c:pt idx="1062">
                <c:v>1062</c:v>
              </c:pt>
              <c:pt idx="1063">
                <c:v>1063</c:v>
              </c:pt>
              <c:pt idx="1064">
                <c:v>1064</c:v>
              </c:pt>
              <c:pt idx="1065">
                <c:v>1065</c:v>
              </c:pt>
              <c:pt idx="1066">
                <c:v>1066</c:v>
              </c:pt>
              <c:pt idx="1067">
                <c:v>1067</c:v>
              </c:pt>
              <c:pt idx="1068">
                <c:v>1068</c:v>
              </c:pt>
              <c:pt idx="1069">
                <c:v>1069</c:v>
              </c:pt>
              <c:pt idx="1070">
                <c:v>1070</c:v>
              </c:pt>
              <c:pt idx="1071">
                <c:v>1071</c:v>
              </c:pt>
              <c:pt idx="1072">
                <c:v>1072</c:v>
              </c:pt>
              <c:pt idx="1073">
                <c:v>1073</c:v>
              </c:pt>
              <c:pt idx="1074">
                <c:v>1074</c:v>
              </c:pt>
              <c:pt idx="1075">
                <c:v>1075</c:v>
              </c:pt>
              <c:pt idx="1076">
                <c:v>1076</c:v>
              </c:pt>
              <c:pt idx="1077">
                <c:v>1077</c:v>
              </c:pt>
              <c:pt idx="1078">
                <c:v>1078</c:v>
              </c:pt>
              <c:pt idx="1079">
                <c:v>1079</c:v>
              </c:pt>
              <c:pt idx="1080">
                <c:v>1080</c:v>
              </c:pt>
              <c:pt idx="1081">
                <c:v>1081</c:v>
              </c:pt>
              <c:pt idx="1082">
                <c:v>1082</c:v>
              </c:pt>
              <c:pt idx="1083">
                <c:v>1083</c:v>
              </c:pt>
              <c:pt idx="1084">
                <c:v>1084</c:v>
              </c:pt>
              <c:pt idx="1085">
                <c:v>1085</c:v>
              </c:pt>
              <c:pt idx="1086">
                <c:v>1086</c:v>
              </c:pt>
              <c:pt idx="1087">
                <c:v>1087</c:v>
              </c:pt>
              <c:pt idx="1088">
                <c:v>1088</c:v>
              </c:pt>
              <c:pt idx="1089">
                <c:v>1089</c:v>
              </c:pt>
              <c:pt idx="1090">
                <c:v>1090</c:v>
              </c:pt>
              <c:pt idx="1091">
                <c:v>1091</c:v>
              </c:pt>
              <c:pt idx="1092">
                <c:v>1092</c:v>
              </c:pt>
              <c:pt idx="1093">
                <c:v>1093</c:v>
              </c:pt>
              <c:pt idx="1094">
                <c:v>1094</c:v>
              </c:pt>
              <c:pt idx="1095">
                <c:v>1095</c:v>
              </c:pt>
              <c:pt idx="1096">
                <c:v>1096</c:v>
              </c:pt>
              <c:pt idx="1097">
                <c:v>1097</c:v>
              </c:pt>
              <c:pt idx="1098">
                <c:v>1098</c:v>
              </c:pt>
              <c:pt idx="1099">
                <c:v>1099</c:v>
              </c:pt>
              <c:pt idx="1100">
                <c:v>1100</c:v>
              </c:pt>
              <c:pt idx="1101">
                <c:v>1101</c:v>
              </c:pt>
              <c:pt idx="1102">
                <c:v>1102</c:v>
              </c:pt>
              <c:pt idx="1103">
                <c:v>1103</c:v>
              </c:pt>
              <c:pt idx="1104">
                <c:v>1104</c:v>
              </c:pt>
              <c:pt idx="1105">
                <c:v>1105</c:v>
              </c:pt>
              <c:pt idx="1106">
                <c:v>1106</c:v>
              </c:pt>
              <c:pt idx="1107">
                <c:v>1107</c:v>
              </c:pt>
              <c:pt idx="1108">
                <c:v>1108</c:v>
              </c:pt>
              <c:pt idx="1109">
                <c:v>1109</c:v>
              </c:pt>
              <c:pt idx="1110">
                <c:v>1110</c:v>
              </c:pt>
              <c:pt idx="1111">
                <c:v>1111</c:v>
              </c:pt>
              <c:pt idx="1112">
                <c:v>1112</c:v>
              </c:pt>
              <c:pt idx="1113">
                <c:v>1113</c:v>
              </c:pt>
              <c:pt idx="1114">
                <c:v>1114</c:v>
              </c:pt>
              <c:pt idx="1115">
                <c:v>1115</c:v>
              </c:pt>
              <c:pt idx="1116">
                <c:v>1116</c:v>
              </c:pt>
              <c:pt idx="1117">
                <c:v>1117</c:v>
              </c:pt>
              <c:pt idx="1118">
                <c:v>1118</c:v>
              </c:pt>
              <c:pt idx="1119">
                <c:v>1119</c:v>
              </c:pt>
              <c:pt idx="1120">
                <c:v>1120</c:v>
              </c:pt>
              <c:pt idx="1121">
                <c:v>1121</c:v>
              </c:pt>
              <c:pt idx="1122">
                <c:v>1122</c:v>
              </c:pt>
              <c:pt idx="1123">
                <c:v>1123</c:v>
              </c:pt>
              <c:pt idx="1124">
                <c:v>1124</c:v>
              </c:pt>
              <c:pt idx="1125">
                <c:v>1125</c:v>
              </c:pt>
              <c:pt idx="1126">
                <c:v>1126</c:v>
              </c:pt>
              <c:pt idx="1127">
                <c:v>1127</c:v>
              </c:pt>
              <c:pt idx="1128">
                <c:v>1128</c:v>
              </c:pt>
              <c:pt idx="1129">
                <c:v>1129</c:v>
              </c:pt>
              <c:pt idx="1130">
                <c:v>1130</c:v>
              </c:pt>
              <c:pt idx="1131">
                <c:v>1131</c:v>
              </c:pt>
              <c:pt idx="1132">
                <c:v>1132</c:v>
              </c:pt>
              <c:pt idx="1133">
                <c:v>1133</c:v>
              </c:pt>
              <c:pt idx="1134">
                <c:v>1134</c:v>
              </c:pt>
              <c:pt idx="1135">
                <c:v>1135</c:v>
              </c:pt>
              <c:pt idx="1136">
                <c:v>1136</c:v>
              </c:pt>
              <c:pt idx="1137">
                <c:v>1137</c:v>
              </c:pt>
              <c:pt idx="1138">
                <c:v>1138</c:v>
              </c:pt>
              <c:pt idx="1139">
                <c:v>1139</c:v>
              </c:pt>
              <c:pt idx="1140">
                <c:v>1140</c:v>
              </c:pt>
              <c:pt idx="1141">
                <c:v>1141</c:v>
              </c:pt>
              <c:pt idx="1142">
                <c:v>1142</c:v>
              </c:pt>
              <c:pt idx="1143">
                <c:v>1143</c:v>
              </c:pt>
              <c:pt idx="1144">
                <c:v>1144</c:v>
              </c:pt>
              <c:pt idx="1145">
                <c:v>1145</c:v>
              </c:pt>
              <c:pt idx="1146">
                <c:v>1146</c:v>
              </c:pt>
              <c:pt idx="1147">
                <c:v>1147</c:v>
              </c:pt>
              <c:pt idx="1148">
                <c:v>1148</c:v>
              </c:pt>
              <c:pt idx="1149">
                <c:v>1149</c:v>
              </c:pt>
              <c:pt idx="1150">
                <c:v>1150</c:v>
              </c:pt>
              <c:pt idx="1151">
                <c:v>1151</c:v>
              </c:pt>
              <c:pt idx="1152">
                <c:v>1152</c:v>
              </c:pt>
              <c:pt idx="1153">
                <c:v>1153</c:v>
              </c:pt>
              <c:pt idx="1154">
                <c:v>1154</c:v>
              </c:pt>
              <c:pt idx="1155">
                <c:v>1155</c:v>
              </c:pt>
              <c:pt idx="1156">
                <c:v>1156</c:v>
              </c:pt>
              <c:pt idx="1157">
                <c:v>1157</c:v>
              </c:pt>
              <c:pt idx="1158">
                <c:v>1158</c:v>
              </c:pt>
              <c:pt idx="1159">
                <c:v>1159</c:v>
              </c:pt>
              <c:pt idx="1160">
                <c:v>1160</c:v>
              </c:pt>
              <c:pt idx="1161">
                <c:v>1161</c:v>
              </c:pt>
              <c:pt idx="1162">
                <c:v>1162</c:v>
              </c:pt>
              <c:pt idx="1163">
                <c:v>1163</c:v>
              </c:pt>
              <c:pt idx="1164">
                <c:v>1164</c:v>
              </c:pt>
              <c:pt idx="1165">
                <c:v>1165</c:v>
              </c:pt>
              <c:pt idx="1166">
                <c:v>1166</c:v>
              </c:pt>
              <c:pt idx="1167">
                <c:v>1167</c:v>
              </c:pt>
              <c:pt idx="1168">
                <c:v>1168</c:v>
              </c:pt>
              <c:pt idx="1169">
                <c:v>1169</c:v>
              </c:pt>
              <c:pt idx="1170">
                <c:v>1170</c:v>
              </c:pt>
              <c:pt idx="1171">
                <c:v>1171</c:v>
              </c:pt>
              <c:pt idx="1172">
                <c:v>1172</c:v>
              </c:pt>
              <c:pt idx="1173">
                <c:v>1173</c:v>
              </c:pt>
              <c:pt idx="1174">
                <c:v>1174</c:v>
              </c:pt>
              <c:pt idx="1175">
                <c:v>1175</c:v>
              </c:pt>
              <c:pt idx="1176">
                <c:v>1176</c:v>
              </c:pt>
              <c:pt idx="1177">
                <c:v>1177</c:v>
              </c:pt>
              <c:pt idx="1178">
                <c:v>1178</c:v>
              </c:pt>
              <c:pt idx="1179">
                <c:v>1179</c:v>
              </c:pt>
              <c:pt idx="1180">
                <c:v>1180</c:v>
              </c:pt>
              <c:pt idx="1181">
                <c:v>1181</c:v>
              </c:pt>
              <c:pt idx="1182">
                <c:v>1182</c:v>
              </c:pt>
              <c:pt idx="1183">
                <c:v>1183</c:v>
              </c:pt>
              <c:pt idx="1184">
                <c:v>1184</c:v>
              </c:pt>
              <c:pt idx="1185">
                <c:v>1185</c:v>
              </c:pt>
              <c:pt idx="1186">
                <c:v>1186</c:v>
              </c:pt>
              <c:pt idx="1187">
                <c:v>1187</c:v>
              </c:pt>
              <c:pt idx="1188">
                <c:v>1188</c:v>
              </c:pt>
              <c:pt idx="1189">
                <c:v>1189</c:v>
              </c:pt>
              <c:pt idx="1190">
                <c:v>1190</c:v>
              </c:pt>
              <c:pt idx="1191">
                <c:v>1191</c:v>
              </c:pt>
              <c:pt idx="1192">
                <c:v>1192</c:v>
              </c:pt>
              <c:pt idx="1193">
                <c:v>1193</c:v>
              </c:pt>
              <c:pt idx="1194">
                <c:v>1194</c:v>
              </c:pt>
              <c:pt idx="1195">
                <c:v>1195</c:v>
              </c:pt>
              <c:pt idx="1196">
                <c:v>1196</c:v>
              </c:pt>
              <c:pt idx="1197">
                <c:v>1197</c:v>
              </c:pt>
              <c:pt idx="1198">
                <c:v>1198</c:v>
              </c:pt>
              <c:pt idx="1199">
                <c:v>1199</c:v>
              </c:pt>
              <c:pt idx="1200">
                <c:v>1200</c:v>
              </c:pt>
              <c:pt idx="1201">
                <c:v>1201</c:v>
              </c:pt>
              <c:pt idx="1202">
                <c:v>1202</c:v>
              </c:pt>
              <c:pt idx="1203">
                <c:v>1203</c:v>
              </c:pt>
              <c:pt idx="1204">
                <c:v>1204</c:v>
              </c:pt>
              <c:pt idx="1205">
                <c:v>1205</c:v>
              </c:pt>
              <c:pt idx="1206">
                <c:v>1206</c:v>
              </c:pt>
              <c:pt idx="1207">
                <c:v>1207</c:v>
              </c:pt>
              <c:pt idx="1208">
                <c:v>1208</c:v>
              </c:pt>
              <c:pt idx="1209">
                <c:v>1209</c:v>
              </c:pt>
              <c:pt idx="1210">
                <c:v>1210</c:v>
              </c:pt>
              <c:pt idx="1211">
                <c:v>1211</c:v>
              </c:pt>
              <c:pt idx="1212">
                <c:v>1212</c:v>
              </c:pt>
              <c:pt idx="1213">
                <c:v>1213</c:v>
              </c:pt>
              <c:pt idx="1214">
                <c:v>1214</c:v>
              </c:pt>
              <c:pt idx="1215">
                <c:v>1215</c:v>
              </c:pt>
              <c:pt idx="1216">
                <c:v>1216</c:v>
              </c:pt>
              <c:pt idx="1217">
                <c:v>1217</c:v>
              </c:pt>
              <c:pt idx="1218">
                <c:v>1218</c:v>
              </c:pt>
              <c:pt idx="1219">
                <c:v>1219</c:v>
              </c:pt>
              <c:pt idx="1220">
                <c:v>1220</c:v>
              </c:pt>
              <c:pt idx="1221">
                <c:v>1221</c:v>
              </c:pt>
              <c:pt idx="1222">
                <c:v>1222</c:v>
              </c:pt>
              <c:pt idx="1223">
                <c:v>1223</c:v>
              </c:pt>
              <c:pt idx="1224">
                <c:v>1224</c:v>
              </c:pt>
              <c:pt idx="1225">
                <c:v>1225</c:v>
              </c:pt>
              <c:pt idx="1226">
                <c:v>1226</c:v>
              </c:pt>
              <c:pt idx="1227">
                <c:v>1227</c:v>
              </c:pt>
              <c:pt idx="1228">
                <c:v>1228</c:v>
              </c:pt>
              <c:pt idx="1229">
                <c:v>1229</c:v>
              </c:pt>
              <c:pt idx="1230">
                <c:v>1230</c:v>
              </c:pt>
              <c:pt idx="1231">
                <c:v>1231</c:v>
              </c:pt>
              <c:pt idx="1232">
                <c:v>1232</c:v>
              </c:pt>
              <c:pt idx="1233">
                <c:v>1233</c:v>
              </c:pt>
              <c:pt idx="1234">
                <c:v>1234</c:v>
              </c:pt>
              <c:pt idx="1235">
                <c:v>1235</c:v>
              </c:pt>
              <c:pt idx="1236">
                <c:v>1236</c:v>
              </c:pt>
              <c:pt idx="1237">
                <c:v>1237</c:v>
              </c:pt>
              <c:pt idx="1238">
                <c:v>1238</c:v>
              </c:pt>
              <c:pt idx="1239">
                <c:v>1239</c:v>
              </c:pt>
              <c:pt idx="1240">
                <c:v>1240</c:v>
              </c:pt>
              <c:pt idx="1241">
                <c:v>1241</c:v>
              </c:pt>
              <c:pt idx="1242">
                <c:v>1242</c:v>
              </c:pt>
              <c:pt idx="1243">
                <c:v>1243</c:v>
              </c:pt>
              <c:pt idx="1244">
                <c:v>1244</c:v>
              </c:pt>
              <c:pt idx="1245">
                <c:v>1245</c:v>
              </c:pt>
              <c:pt idx="1246">
                <c:v>1246</c:v>
              </c:pt>
              <c:pt idx="1247">
                <c:v>1247</c:v>
              </c:pt>
              <c:pt idx="1248">
                <c:v>1248</c:v>
              </c:pt>
              <c:pt idx="1249">
                <c:v>1249</c:v>
              </c:pt>
              <c:pt idx="1250">
                <c:v>1250</c:v>
              </c:pt>
              <c:pt idx="1251">
                <c:v>1251</c:v>
              </c:pt>
              <c:pt idx="1252">
                <c:v>1252</c:v>
              </c:pt>
              <c:pt idx="1253">
                <c:v>1253</c:v>
              </c:pt>
              <c:pt idx="1254">
                <c:v>1254</c:v>
              </c:pt>
              <c:pt idx="1255">
                <c:v>1255</c:v>
              </c:pt>
              <c:pt idx="1256">
                <c:v>1256</c:v>
              </c:pt>
              <c:pt idx="1257">
                <c:v>1257</c:v>
              </c:pt>
              <c:pt idx="1258">
                <c:v>1258</c:v>
              </c:pt>
              <c:pt idx="1259">
                <c:v>1259</c:v>
              </c:pt>
              <c:pt idx="1260">
                <c:v>1260</c:v>
              </c:pt>
              <c:pt idx="1261">
                <c:v>1261</c:v>
              </c:pt>
              <c:pt idx="1262">
                <c:v>1262</c:v>
              </c:pt>
              <c:pt idx="1263">
                <c:v>1263</c:v>
              </c:pt>
              <c:pt idx="1264">
                <c:v>1264</c:v>
              </c:pt>
              <c:pt idx="1265">
                <c:v>1265</c:v>
              </c:pt>
              <c:pt idx="1266">
                <c:v>1266</c:v>
              </c:pt>
              <c:pt idx="1267">
                <c:v>1267</c:v>
              </c:pt>
              <c:pt idx="1268">
                <c:v>1268</c:v>
              </c:pt>
              <c:pt idx="1269">
                <c:v>1269</c:v>
              </c:pt>
              <c:pt idx="1270">
                <c:v>1270</c:v>
              </c:pt>
              <c:pt idx="1271">
                <c:v>1271</c:v>
              </c:pt>
              <c:pt idx="1272">
                <c:v>1272</c:v>
              </c:pt>
              <c:pt idx="1273">
                <c:v>1273</c:v>
              </c:pt>
              <c:pt idx="1274">
                <c:v>1274</c:v>
              </c:pt>
              <c:pt idx="1275">
                <c:v>1275</c:v>
              </c:pt>
              <c:pt idx="1276">
                <c:v>1276</c:v>
              </c:pt>
              <c:pt idx="1277">
                <c:v>1277</c:v>
              </c:pt>
              <c:pt idx="1278">
                <c:v>1278</c:v>
              </c:pt>
              <c:pt idx="1279">
                <c:v>1279</c:v>
              </c:pt>
              <c:pt idx="1280">
                <c:v>1280</c:v>
              </c:pt>
              <c:pt idx="1281">
                <c:v>1281</c:v>
              </c:pt>
              <c:pt idx="1282">
                <c:v>1282</c:v>
              </c:pt>
              <c:pt idx="1283">
                <c:v>1283</c:v>
              </c:pt>
              <c:pt idx="1284">
                <c:v>1284</c:v>
              </c:pt>
              <c:pt idx="1285">
                <c:v>1285</c:v>
              </c:pt>
              <c:pt idx="1286">
                <c:v>1286</c:v>
              </c:pt>
              <c:pt idx="1287">
                <c:v>1287</c:v>
              </c:pt>
              <c:pt idx="1288">
                <c:v>1288</c:v>
              </c:pt>
              <c:pt idx="1289">
                <c:v>1289</c:v>
              </c:pt>
              <c:pt idx="1290">
                <c:v>1290</c:v>
              </c:pt>
              <c:pt idx="1291">
                <c:v>1291</c:v>
              </c:pt>
              <c:pt idx="1292">
                <c:v>1292</c:v>
              </c:pt>
              <c:pt idx="1293">
                <c:v>1293</c:v>
              </c:pt>
              <c:pt idx="1294">
                <c:v>1294</c:v>
              </c:pt>
              <c:pt idx="1295">
                <c:v>1295</c:v>
              </c:pt>
              <c:pt idx="1296">
                <c:v>1296</c:v>
              </c:pt>
              <c:pt idx="1297">
                <c:v>1297</c:v>
              </c:pt>
              <c:pt idx="1298">
                <c:v>1298</c:v>
              </c:pt>
              <c:pt idx="1299">
                <c:v>1299</c:v>
              </c:pt>
              <c:pt idx="1300">
                <c:v>1300</c:v>
              </c:pt>
              <c:pt idx="1301">
                <c:v>1301</c:v>
              </c:pt>
              <c:pt idx="1302">
                <c:v>1302</c:v>
              </c:pt>
              <c:pt idx="1303">
                <c:v>1303</c:v>
              </c:pt>
              <c:pt idx="1304">
                <c:v>1304</c:v>
              </c:pt>
              <c:pt idx="1305">
                <c:v>1305</c:v>
              </c:pt>
              <c:pt idx="1306">
                <c:v>1306</c:v>
              </c:pt>
              <c:pt idx="1307">
                <c:v>1307</c:v>
              </c:pt>
              <c:pt idx="1308">
                <c:v>1308</c:v>
              </c:pt>
              <c:pt idx="1309">
                <c:v>1309</c:v>
              </c:pt>
              <c:pt idx="1310">
                <c:v>1310</c:v>
              </c:pt>
              <c:pt idx="1311">
                <c:v>1311</c:v>
              </c:pt>
              <c:pt idx="1312">
                <c:v>1312</c:v>
              </c:pt>
              <c:pt idx="1313">
                <c:v>1313</c:v>
              </c:pt>
              <c:pt idx="1314">
                <c:v>1314</c:v>
              </c:pt>
              <c:pt idx="1315">
                <c:v>1315</c:v>
              </c:pt>
              <c:pt idx="1316">
                <c:v>1316</c:v>
              </c:pt>
              <c:pt idx="1317">
                <c:v>1317</c:v>
              </c:pt>
              <c:pt idx="1318">
                <c:v>1318</c:v>
              </c:pt>
              <c:pt idx="1319">
                <c:v>1319</c:v>
              </c:pt>
              <c:pt idx="1320">
                <c:v>1320</c:v>
              </c:pt>
              <c:pt idx="1321">
                <c:v>1321</c:v>
              </c:pt>
              <c:pt idx="1322">
                <c:v>1322</c:v>
              </c:pt>
              <c:pt idx="1323">
                <c:v>1323</c:v>
              </c:pt>
              <c:pt idx="1324">
                <c:v>1324</c:v>
              </c:pt>
              <c:pt idx="1325">
                <c:v>1325</c:v>
              </c:pt>
              <c:pt idx="1326">
                <c:v>1326</c:v>
              </c:pt>
              <c:pt idx="1327">
                <c:v>1327</c:v>
              </c:pt>
              <c:pt idx="1328">
                <c:v>1328</c:v>
              </c:pt>
              <c:pt idx="1329">
                <c:v>1329</c:v>
              </c:pt>
              <c:pt idx="1330">
                <c:v>1330</c:v>
              </c:pt>
              <c:pt idx="1331">
                <c:v>1331</c:v>
              </c:pt>
              <c:pt idx="1332">
                <c:v>1332</c:v>
              </c:pt>
              <c:pt idx="1333">
                <c:v>1333</c:v>
              </c:pt>
              <c:pt idx="1334">
                <c:v>1334</c:v>
              </c:pt>
              <c:pt idx="1335">
                <c:v>1335</c:v>
              </c:pt>
              <c:pt idx="1336">
                <c:v>1336</c:v>
              </c:pt>
              <c:pt idx="1337">
                <c:v>1337</c:v>
              </c:pt>
              <c:pt idx="1338">
                <c:v>1338</c:v>
              </c:pt>
              <c:pt idx="1339">
                <c:v>1339</c:v>
              </c:pt>
              <c:pt idx="1340">
                <c:v>1340</c:v>
              </c:pt>
              <c:pt idx="1341">
                <c:v>1341</c:v>
              </c:pt>
              <c:pt idx="1342">
                <c:v>1342</c:v>
              </c:pt>
              <c:pt idx="1343">
                <c:v>1343</c:v>
              </c:pt>
              <c:pt idx="1344">
                <c:v>1344</c:v>
              </c:pt>
              <c:pt idx="1345">
                <c:v>1345</c:v>
              </c:pt>
              <c:pt idx="1346">
                <c:v>1346</c:v>
              </c:pt>
              <c:pt idx="1347">
                <c:v>1347</c:v>
              </c:pt>
              <c:pt idx="1348">
                <c:v>1348</c:v>
              </c:pt>
              <c:pt idx="1349">
                <c:v>1349</c:v>
              </c:pt>
              <c:pt idx="1350">
                <c:v>1350</c:v>
              </c:pt>
              <c:pt idx="1351">
                <c:v>1351</c:v>
              </c:pt>
              <c:pt idx="1352">
                <c:v>1352</c:v>
              </c:pt>
              <c:pt idx="1353">
                <c:v>1353</c:v>
              </c:pt>
              <c:pt idx="1354">
                <c:v>1354</c:v>
              </c:pt>
              <c:pt idx="1355">
                <c:v>1355</c:v>
              </c:pt>
              <c:pt idx="1356">
                <c:v>1356</c:v>
              </c:pt>
              <c:pt idx="1357">
                <c:v>1357</c:v>
              </c:pt>
              <c:pt idx="1358">
                <c:v>1358</c:v>
              </c:pt>
              <c:pt idx="1359">
                <c:v>1359</c:v>
              </c:pt>
              <c:pt idx="1360">
                <c:v>1360</c:v>
              </c:pt>
              <c:pt idx="1361">
                <c:v>1361</c:v>
              </c:pt>
              <c:pt idx="1362">
                <c:v>1362</c:v>
              </c:pt>
              <c:pt idx="1363">
                <c:v>1363</c:v>
              </c:pt>
              <c:pt idx="1364">
                <c:v>1364</c:v>
              </c:pt>
              <c:pt idx="1365">
                <c:v>1365</c:v>
              </c:pt>
              <c:pt idx="1366">
                <c:v>1366</c:v>
              </c:pt>
              <c:pt idx="1367">
                <c:v>1367</c:v>
              </c:pt>
              <c:pt idx="1368">
                <c:v>1368</c:v>
              </c:pt>
              <c:pt idx="1369">
                <c:v>1369</c:v>
              </c:pt>
              <c:pt idx="1370">
                <c:v>1370</c:v>
              </c:pt>
              <c:pt idx="1371">
                <c:v>1371</c:v>
              </c:pt>
              <c:pt idx="1372">
                <c:v>1372</c:v>
              </c:pt>
              <c:pt idx="1373">
                <c:v>1373</c:v>
              </c:pt>
              <c:pt idx="1374">
                <c:v>1374</c:v>
              </c:pt>
              <c:pt idx="1375">
                <c:v>1375</c:v>
              </c:pt>
              <c:pt idx="1376">
                <c:v>1376</c:v>
              </c:pt>
              <c:pt idx="1377">
                <c:v>1377</c:v>
              </c:pt>
              <c:pt idx="1378">
                <c:v>1378</c:v>
              </c:pt>
              <c:pt idx="1379">
                <c:v>1379</c:v>
              </c:pt>
              <c:pt idx="1380">
                <c:v>1380</c:v>
              </c:pt>
              <c:pt idx="1381">
                <c:v>1381</c:v>
              </c:pt>
              <c:pt idx="1382">
                <c:v>1382</c:v>
              </c:pt>
              <c:pt idx="1383">
                <c:v>1383</c:v>
              </c:pt>
              <c:pt idx="1384">
                <c:v>1384</c:v>
              </c:pt>
              <c:pt idx="1385">
                <c:v>1385</c:v>
              </c:pt>
              <c:pt idx="1386">
                <c:v>1386</c:v>
              </c:pt>
              <c:pt idx="1387">
                <c:v>1387</c:v>
              </c:pt>
              <c:pt idx="1388">
                <c:v>1388</c:v>
              </c:pt>
              <c:pt idx="1389">
                <c:v>1389</c:v>
              </c:pt>
              <c:pt idx="1390">
                <c:v>1390</c:v>
              </c:pt>
              <c:pt idx="1391">
                <c:v>1391</c:v>
              </c:pt>
              <c:pt idx="1392">
                <c:v>1392</c:v>
              </c:pt>
              <c:pt idx="1393">
                <c:v>1393</c:v>
              </c:pt>
              <c:pt idx="1394">
                <c:v>1394</c:v>
              </c:pt>
              <c:pt idx="1395">
                <c:v>1395</c:v>
              </c:pt>
              <c:pt idx="1396">
                <c:v>1396</c:v>
              </c:pt>
              <c:pt idx="1397">
                <c:v>1397</c:v>
              </c:pt>
              <c:pt idx="1398">
                <c:v>1398</c:v>
              </c:pt>
              <c:pt idx="1399">
                <c:v>1399</c:v>
              </c:pt>
              <c:pt idx="1400">
                <c:v>1400</c:v>
              </c:pt>
              <c:pt idx="1401">
                <c:v>1401</c:v>
              </c:pt>
              <c:pt idx="1402">
                <c:v>1402</c:v>
              </c:pt>
              <c:pt idx="1403">
                <c:v>1403</c:v>
              </c:pt>
              <c:pt idx="1404">
                <c:v>1404</c:v>
              </c:pt>
              <c:pt idx="1405">
                <c:v>1405</c:v>
              </c:pt>
              <c:pt idx="1406">
                <c:v>1406</c:v>
              </c:pt>
              <c:pt idx="1407">
                <c:v>1407</c:v>
              </c:pt>
              <c:pt idx="1408">
                <c:v>1408</c:v>
              </c:pt>
              <c:pt idx="1409">
                <c:v>1409</c:v>
              </c:pt>
              <c:pt idx="1410">
                <c:v>1410</c:v>
              </c:pt>
              <c:pt idx="1411">
                <c:v>1411</c:v>
              </c:pt>
              <c:pt idx="1412">
                <c:v>1412</c:v>
              </c:pt>
              <c:pt idx="1413">
                <c:v>1413</c:v>
              </c:pt>
              <c:pt idx="1414">
                <c:v>1414</c:v>
              </c:pt>
              <c:pt idx="1415">
                <c:v>1415</c:v>
              </c:pt>
              <c:pt idx="1416">
                <c:v>1416</c:v>
              </c:pt>
              <c:pt idx="1417">
                <c:v>1417</c:v>
              </c:pt>
              <c:pt idx="1418">
                <c:v>1418</c:v>
              </c:pt>
              <c:pt idx="1419">
                <c:v>1419</c:v>
              </c:pt>
              <c:pt idx="1420">
                <c:v>1420</c:v>
              </c:pt>
              <c:pt idx="1421">
                <c:v>1421</c:v>
              </c:pt>
              <c:pt idx="1422">
                <c:v>1422</c:v>
              </c:pt>
              <c:pt idx="1423">
                <c:v>1423</c:v>
              </c:pt>
              <c:pt idx="1424">
                <c:v>1424</c:v>
              </c:pt>
              <c:pt idx="1425">
                <c:v>1425</c:v>
              </c:pt>
              <c:pt idx="1426">
                <c:v>1426</c:v>
              </c:pt>
              <c:pt idx="1427">
                <c:v>1427</c:v>
              </c:pt>
              <c:pt idx="1428">
                <c:v>1428</c:v>
              </c:pt>
              <c:pt idx="1429">
                <c:v>1429</c:v>
              </c:pt>
              <c:pt idx="1430">
                <c:v>1430</c:v>
              </c:pt>
              <c:pt idx="1431">
                <c:v>1431</c:v>
              </c:pt>
              <c:pt idx="1432">
                <c:v>1432</c:v>
              </c:pt>
              <c:pt idx="1433">
                <c:v>1433</c:v>
              </c:pt>
              <c:pt idx="1434">
                <c:v>1434</c:v>
              </c:pt>
              <c:pt idx="1435">
                <c:v>1435</c:v>
              </c:pt>
              <c:pt idx="1436">
                <c:v>1436</c:v>
              </c:pt>
              <c:pt idx="1437">
                <c:v>1437</c:v>
              </c:pt>
              <c:pt idx="1438">
                <c:v>1438</c:v>
              </c:pt>
              <c:pt idx="1439">
                <c:v>1439</c:v>
              </c:pt>
              <c:pt idx="1440">
                <c:v>1440</c:v>
              </c:pt>
              <c:pt idx="1441">
                <c:v>1441</c:v>
              </c:pt>
              <c:pt idx="1442">
                <c:v>1442</c:v>
              </c:pt>
              <c:pt idx="1443">
                <c:v>1443</c:v>
              </c:pt>
              <c:pt idx="1444">
                <c:v>1444</c:v>
              </c:pt>
              <c:pt idx="1445">
                <c:v>1445</c:v>
              </c:pt>
              <c:pt idx="1446">
                <c:v>1446</c:v>
              </c:pt>
              <c:pt idx="1447">
                <c:v>1447</c:v>
              </c:pt>
              <c:pt idx="1448">
                <c:v>1448</c:v>
              </c:pt>
              <c:pt idx="1449">
                <c:v>1449</c:v>
              </c:pt>
              <c:pt idx="1450">
                <c:v>1450</c:v>
              </c:pt>
              <c:pt idx="1451">
                <c:v>1451</c:v>
              </c:pt>
              <c:pt idx="1452">
                <c:v>1452</c:v>
              </c:pt>
              <c:pt idx="1453">
                <c:v>1453</c:v>
              </c:pt>
              <c:pt idx="1454">
                <c:v>1454</c:v>
              </c:pt>
              <c:pt idx="1455">
                <c:v>1455</c:v>
              </c:pt>
              <c:pt idx="1456">
                <c:v>1456</c:v>
              </c:pt>
              <c:pt idx="1457">
                <c:v>1457</c:v>
              </c:pt>
              <c:pt idx="1458">
                <c:v>1458</c:v>
              </c:pt>
              <c:pt idx="1459">
                <c:v>1459</c:v>
              </c:pt>
              <c:pt idx="1460">
                <c:v>1460</c:v>
              </c:pt>
              <c:pt idx="1461">
                <c:v>1461</c:v>
              </c:pt>
              <c:pt idx="1462">
                <c:v>1462</c:v>
              </c:pt>
              <c:pt idx="1463">
                <c:v>1463</c:v>
              </c:pt>
              <c:pt idx="1464">
                <c:v>1464</c:v>
              </c:pt>
              <c:pt idx="1465">
                <c:v>1465</c:v>
              </c:pt>
              <c:pt idx="1466">
                <c:v>1466</c:v>
              </c:pt>
              <c:pt idx="1467">
                <c:v>1467</c:v>
              </c:pt>
              <c:pt idx="1468">
                <c:v>1468</c:v>
              </c:pt>
              <c:pt idx="1469">
                <c:v>1469</c:v>
              </c:pt>
              <c:pt idx="1470">
                <c:v>1470</c:v>
              </c:pt>
              <c:pt idx="1471">
                <c:v>1471</c:v>
              </c:pt>
              <c:pt idx="1472">
                <c:v>1472</c:v>
              </c:pt>
              <c:pt idx="1473">
                <c:v>1473</c:v>
              </c:pt>
              <c:pt idx="1474">
                <c:v>1474</c:v>
              </c:pt>
              <c:pt idx="1475">
                <c:v>1475</c:v>
              </c:pt>
              <c:pt idx="1476">
                <c:v>1476</c:v>
              </c:pt>
              <c:pt idx="1477">
                <c:v>1477</c:v>
              </c:pt>
              <c:pt idx="1478">
                <c:v>1478</c:v>
              </c:pt>
              <c:pt idx="1479">
                <c:v>1479</c:v>
              </c:pt>
              <c:pt idx="1480">
                <c:v>1480</c:v>
              </c:pt>
              <c:pt idx="1481">
                <c:v>1481</c:v>
              </c:pt>
              <c:pt idx="1482">
                <c:v>1482</c:v>
              </c:pt>
              <c:pt idx="1483">
                <c:v>1483</c:v>
              </c:pt>
              <c:pt idx="1484">
                <c:v>1484</c:v>
              </c:pt>
              <c:pt idx="1485">
                <c:v>1485</c:v>
              </c:pt>
              <c:pt idx="1486">
                <c:v>1486</c:v>
              </c:pt>
              <c:pt idx="1487">
                <c:v>1487</c:v>
              </c:pt>
              <c:pt idx="1488">
                <c:v>1488</c:v>
              </c:pt>
              <c:pt idx="1489">
                <c:v>1489</c:v>
              </c:pt>
              <c:pt idx="1490">
                <c:v>1490</c:v>
              </c:pt>
              <c:pt idx="1491">
                <c:v>1491</c:v>
              </c:pt>
              <c:pt idx="1492">
                <c:v>1492</c:v>
              </c:pt>
              <c:pt idx="1493">
                <c:v>1493</c:v>
              </c:pt>
              <c:pt idx="1494">
                <c:v>1494</c:v>
              </c:pt>
              <c:pt idx="1495">
                <c:v>1495</c:v>
              </c:pt>
              <c:pt idx="1496">
                <c:v>1496</c:v>
              </c:pt>
              <c:pt idx="1497">
                <c:v>1497</c:v>
              </c:pt>
              <c:pt idx="1498">
                <c:v>1498</c:v>
              </c:pt>
              <c:pt idx="1499">
                <c:v>1499</c:v>
              </c:pt>
              <c:pt idx="1500">
                <c:v>1500</c:v>
              </c:pt>
              <c:pt idx="1501">
                <c:v>1501</c:v>
              </c:pt>
              <c:pt idx="1502">
                <c:v>1502</c:v>
              </c:pt>
              <c:pt idx="1503">
                <c:v>1503</c:v>
              </c:pt>
              <c:pt idx="1504">
                <c:v>1504</c:v>
              </c:pt>
              <c:pt idx="1505">
                <c:v>1505</c:v>
              </c:pt>
              <c:pt idx="1506">
                <c:v>1506</c:v>
              </c:pt>
              <c:pt idx="1507">
                <c:v>1507</c:v>
              </c:pt>
              <c:pt idx="1508">
                <c:v>1508</c:v>
              </c:pt>
              <c:pt idx="1509">
                <c:v>1509</c:v>
              </c:pt>
              <c:pt idx="1510">
                <c:v>1510</c:v>
              </c:pt>
              <c:pt idx="1511">
                <c:v>1511</c:v>
              </c:pt>
              <c:pt idx="1512">
                <c:v>1512</c:v>
              </c:pt>
              <c:pt idx="1513">
                <c:v>1513</c:v>
              </c:pt>
              <c:pt idx="1514">
                <c:v>1514</c:v>
              </c:pt>
              <c:pt idx="1515">
                <c:v>1515</c:v>
              </c:pt>
              <c:pt idx="1516">
                <c:v>1516</c:v>
              </c:pt>
              <c:pt idx="1517">
                <c:v>1517</c:v>
              </c:pt>
              <c:pt idx="1518">
                <c:v>1518</c:v>
              </c:pt>
              <c:pt idx="1519">
                <c:v>1519</c:v>
              </c:pt>
              <c:pt idx="1520">
                <c:v>1520</c:v>
              </c:pt>
              <c:pt idx="1521">
                <c:v>1521</c:v>
              </c:pt>
              <c:pt idx="1522">
                <c:v>1522</c:v>
              </c:pt>
              <c:pt idx="1523">
                <c:v>1523</c:v>
              </c:pt>
              <c:pt idx="1524">
                <c:v>1524</c:v>
              </c:pt>
              <c:pt idx="1525">
                <c:v>1525</c:v>
              </c:pt>
              <c:pt idx="1526">
                <c:v>1526</c:v>
              </c:pt>
              <c:pt idx="1527">
                <c:v>1527</c:v>
              </c:pt>
              <c:pt idx="1528">
                <c:v>1528</c:v>
              </c:pt>
              <c:pt idx="1529">
                <c:v>1529</c:v>
              </c:pt>
              <c:pt idx="1530">
                <c:v>1530</c:v>
              </c:pt>
              <c:pt idx="1531">
                <c:v>1531</c:v>
              </c:pt>
              <c:pt idx="1532">
                <c:v>1532</c:v>
              </c:pt>
              <c:pt idx="1533">
                <c:v>1533</c:v>
              </c:pt>
              <c:pt idx="1534">
                <c:v>1534</c:v>
              </c:pt>
              <c:pt idx="1535">
                <c:v>1535</c:v>
              </c:pt>
              <c:pt idx="1536">
                <c:v>1536</c:v>
              </c:pt>
              <c:pt idx="1537">
                <c:v>1537</c:v>
              </c:pt>
              <c:pt idx="1538">
                <c:v>1538</c:v>
              </c:pt>
              <c:pt idx="1539">
                <c:v>1539</c:v>
              </c:pt>
              <c:pt idx="1540">
                <c:v>1540</c:v>
              </c:pt>
              <c:pt idx="1541">
                <c:v>1541</c:v>
              </c:pt>
              <c:pt idx="1542">
                <c:v>1542</c:v>
              </c:pt>
              <c:pt idx="1543">
                <c:v>1543</c:v>
              </c:pt>
              <c:pt idx="1544">
                <c:v>1544</c:v>
              </c:pt>
              <c:pt idx="1545">
                <c:v>1545</c:v>
              </c:pt>
              <c:pt idx="1546">
                <c:v>1546</c:v>
              </c:pt>
              <c:pt idx="1547">
                <c:v>1547</c:v>
              </c:pt>
              <c:pt idx="1548">
                <c:v>1548</c:v>
              </c:pt>
              <c:pt idx="1549">
                <c:v>1549</c:v>
              </c:pt>
              <c:pt idx="1550">
                <c:v>1550</c:v>
              </c:pt>
              <c:pt idx="1551">
                <c:v>1551</c:v>
              </c:pt>
              <c:pt idx="1552">
                <c:v>1552</c:v>
              </c:pt>
              <c:pt idx="1553">
                <c:v>1553</c:v>
              </c:pt>
              <c:pt idx="1554">
                <c:v>1554</c:v>
              </c:pt>
              <c:pt idx="1555">
                <c:v>1555</c:v>
              </c:pt>
              <c:pt idx="1556">
                <c:v>1556</c:v>
              </c:pt>
              <c:pt idx="1557">
                <c:v>1557</c:v>
              </c:pt>
              <c:pt idx="1558">
                <c:v>1558</c:v>
              </c:pt>
              <c:pt idx="1559">
                <c:v>1559</c:v>
              </c:pt>
              <c:pt idx="1560">
                <c:v>1560</c:v>
              </c:pt>
              <c:pt idx="1561">
                <c:v>1561</c:v>
              </c:pt>
              <c:pt idx="1562">
                <c:v>1562</c:v>
              </c:pt>
              <c:pt idx="1563">
                <c:v>1563</c:v>
              </c:pt>
              <c:pt idx="1564">
                <c:v>1564</c:v>
              </c:pt>
              <c:pt idx="1565">
                <c:v>1565</c:v>
              </c:pt>
              <c:pt idx="1566">
                <c:v>1566</c:v>
              </c:pt>
              <c:pt idx="1567">
                <c:v>1567</c:v>
              </c:pt>
              <c:pt idx="1568">
                <c:v>1568</c:v>
              </c:pt>
              <c:pt idx="1569">
                <c:v>1569</c:v>
              </c:pt>
              <c:pt idx="1570">
                <c:v>1570</c:v>
              </c:pt>
              <c:pt idx="1571">
                <c:v>1571</c:v>
              </c:pt>
              <c:pt idx="1572">
                <c:v>1572</c:v>
              </c:pt>
              <c:pt idx="1573">
                <c:v>1573</c:v>
              </c:pt>
              <c:pt idx="1574">
                <c:v>1574</c:v>
              </c:pt>
              <c:pt idx="1575">
                <c:v>1575</c:v>
              </c:pt>
              <c:pt idx="1576">
                <c:v>1576</c:v>
              </c:pt>
              <c:pt idx="1577">
                <c:v>1577</c:v>
              </c:pt>
              <c:pt idx="1578">
                <c:v>1578</c:v>
              </c:pt>
              <c:pt idx="1579">
                <c:v>1579</c:v>
              </c:pt>
              <c:pt idx="1580">
                <c:v>1580</c:v>
              </c:pt>
              <c:pt idx="1581">
                <c:v>1581</c:v>
              </c:pt>
              <c:pt idx="1582">
                <c:v>1582</c:v>
              </c:pt>
              <c:pt idx="1583">
                <c:v>1583</c:v>
              </c:pt>
              <c:pt idx="1584">
                <c:v>1584</c:v>
              </c:pt>
              <c:pt idx="1585">
                <c:v>1585</c:v>
              </c:pt>
              <c:pt idx="1586">
                <c:v>1586</c:v>
              </c:pt>
              <c:pt idx="1587">
                <c:v>1587</c:v>
              </c:pt>
              <c:pt idx="1588">
                <c:v>1588</c:v>
              </c:pt>
              <c:pt idx="1589">
                <c:v>1589</c:v>
              </c:pt>
              <c:pt idx="1590">
                <c:v>1590</c:v>
              </c:pt>
              <c:pt idx="1591">
                <c:v>1591</c:v>
              </c:pt>
              <c:pt idx="1592">
                <c:v>1592</c:v>
              </c:pt>
              <c:pt idx="1593">
                <c:v>1593</c:v>
              </c:pt>
              <c:pt idx="1594">
                <c:v>1594</c:v>
              </c:pt>
              <c:pt idx="1595">
                <c:v>1595</c:v>
              </c:pt>
              <c:pt idx="1596">
                <c:v>1596</c:v>
              </c:pt>
              <c:pt idx="1597">
                <c:v>1597</c:v>
              </c:pt>
              <c:pt idx="1598">
                <c:v>1598</c:v>
              </c:pt>
              <c:pt idx="1599">
                <c:v>1599</c:v>
              </c:pt>
              <c:pt idx="1600">
                <c:v>1600</c:v>
              </c:pt>
              <c:pt idx="1601">
                <c:v>1601</c:v>
              </c:pt>
              <c:pt idx="1602">
                <c:v>1602</c:v>
              </c:pt>
              <c:pt idx="1603">
                <c:v>1603</c:v>
              </c:pt>
              <c:pt idx="1604">
                <c:v>1604</c:v>
              </c:pt>
              <c:pt idx="1605">
                <c:v>1605</c:v>
              </c:pt>
              <c:pt idx="1606">
                <c:v>1606</c:v>
              </c:pt>
              <c:pt idx="1607">
                <c:v>1607</c:v>
              </c:pt>
              <c:pt idx="1608">
                <c:v>1608</c:v>
              </c:pt>
              <c:pt idx="1609">
                <c:v>1609</c:v>
              </c:pt>
              <c:pt idx="1610">
                <c:v>1610</c:v>
              </c:pt>
              <c:pt idx="1611">
                <c:v>1611</c:v>
              </c:pt>
              <c:pt idx="1612">
                <c:v>1612</c:v>
              </c:pt>
              <c:pt idx="1613">
                <c:v>1613</c:v>
              </c:pt>
              <c:pt idx="1614">
                <c:v>1614</c:v>
              </c:pt>
              <c:pt idx="1615">
                <c:v>1615</c:v>
              </c:pt>
              <c:pt idx="1616">
                <c:v>1616</c:v>
              </c:pt>
              <c:pt idx="1617">
                <c:v>1617</c:v>
              </c:pt>
              <c:pt idx="1618">
                <c:v>1618</c:v>
              </c:pt>
              <c:pt idx="1619">
                <c:v>1619</c:v>
              </c:pt>
              <c:pt idx="1620">
                <c:v>1620</c:v>
              </c:pt>
              <c:pt idx="1621">
                <c:v>1621</c:v>
              </c:pt>
              <c:pt idx="1622">
                <c:v>1622</c:v>
              </c:pt>
              <c:pt idx="1623">
                <c:v>1623</c:v>
              </c:pt>
              <c:pt idx="1624">
                <c:v>1624</c:v>
              </c:pt>
              <c:pt idx="1625">
                <c:v>1625</c:v>
              </c:pt>
              <c:pt idx="1626">
                <c:v>1626</c:v>
              </c:pt>
              <c:pt idx="1627">
                <c:v>1627</c:v>
              </c:pt>
              <c:pt idx="1628">
                <c:v>1628</c:v>
              </c:pt>
              <c:pt idx="1629">
                <c:v>1629</c:v>
              </c:pt>
              <c:pt idx="1630">
                <c:v>1630</c:v>
              </c:pt>
              <c:pt idx="1631">
                <c:v>1631</c:v>
              </c:pt>
              <c:pt idx="1632">
                <c:v>1632</c:v>
              </c:pt>
              <c:pt idx="1633">
                <c:v>1633</c:v>
              </c:pt>
              <c:pt idx="1634">
                <c:v>1634</c:v>
              </c:pt>
              <c:pt idx="1635">
                <c:v>1635</c:v>
              </c:pt>
              <c:pt idx="1636">
                <c:v>1636</c:v>
              </c:pt>
              <c:pt idx="1637">
                <c:v>1637</c:v>
              </c:pt>
              <c:pt idx="1638">
                <c:v>1638</c:v>
              </c:pt>
              <c:pt idx="1639">
                <c:v>1639</c:v>
              </c:pt>
              <c:pt idx="1640">
                <c:v>1640</c:v>
              </c:pt>
              <c:pt idx="1641">
                <c:v>1641</c:v>
              </c:pt>
              <c:pt idx="1642">
                <c:v>1642</c:v>
              </c:pt>
              <c:pt idx="1643">
                <c:v>1643</c:v>
              </c:pt>
              <c:pt idx="1644">
                <c:v>1644</c:v>
              </c:pt>
              <c:pt idx="1645">
                <c:v>1645</c:v>
              </c:pt>
              <c:pt idx="1646">
                <c:v>1646</c:v>
              </c:pt>
              <c:pt idx="1647">
                <c:v>1647</c:v>
              </c:pt>
              <c:pt idx="1648">
                <c:v>1648</c:v>
              </c:pt>
              <c:pt idx="1649">
                <c:v>1649</c:v>
              </c:pt>
              <c:pt idx="1650">
                <c:v>1650</c:v>
              </c:pt>
              <c:pt idx="1651">
                <c:v>1651</c:v>
              </c:pt>
              <c:pt idx="1652">
                <c:v>1652</c:v>
              </c:pt>
              <c:pt idx="1653">
                <c:v>1653</c:v>
              </c:pt>
              <c:pt idx="1654">
                <c:v>1654</c:v>
              </c:pt>
              <c:pt idx="1655">
                <c:v>1655</c:v>
              </c:pt>
              <c:pt idx="1656">
                <c:v>1656</c:v>
              </c:pt>
              <c:pt idx="1657">
                <c:v>1657</c:v>
              </c:pt>
              <c:pt idx="1658">
                <c:v>1658</c:v>
              </c:pt>
              <c:pt idx="1659">
                <c:v>1659</c:v>
              </c:pt>
              <c:pt idx="1660">
                <c:v>1660</c:v>
              </c:pt>
              <c:pt idx="1661">
                <c:v>1661</c:v>
              </c:pt>
              <c:pt idx="1662">
                <c:v>1662</c:v>
              </c:pt>
              <c:pt idx="1663">
                <c:v>1663</c:v>
              </c:pt>
              <c:pt idx="1664">
                <c:v>1664</c:v>
              </c:pt>
              <c:pt idx="1665">
                <c:v>1665</c:v>
              </c:pt>
              <c:pt idx="1666">
                <c:v>1666</c:v>
              </c:pt>
              <c:pt idx="1667">
                <c:v>1667</c:v>
              </c:pt>
              <c:pt idx="1668">
                <c:v>1668</c:v>
              </c:pt>
              <c:pt idx="1669">
                <c:v>1669</c:v>
              </c:pt>
              <c:pt idx="1670">
                <c:v>1670</c:v>
              </c:pt>
              <c:pt idx="1671">
                <c:v>1671</c:v>
              </c:pt>
              <c:pt idx="1672">
                <c:v>1672</c:v>
              </c:pt>
              <c:pt idx="1673">
                <c:v>1673</c:v>
              </c:pt>
              <c:pt idx="1674">
                <c:v>1674</c:v>
              </c:pt>
              <c:pt idx="1675">
                <c:v>1675</c:v>
              </c:pt>
              <c:pt idx="1676">
                <c:v>1676</c:v>
              </c:pt>
              <c:pt idx="1677">
                <c:v>1677</c:v>
              </c:pt>
              <c:pt idx="1678">
                <c:v>1678</c:v>
              </c:pt>
              <c:pt idx="1679">
                <c:v>1679</c:v>
              </c:pt>
              <c:pt idx="1680">
                <c:v>1680</c:v>
              </c:pt>
              <c:pt idx="1681">
                <c:v>1681</c:v>
              </c:pt>
              <c:pt idx="1682">
                <c:v>1682</c:v>
              </c:pt>
              <c:pt idx="1683">
                <c:v>1683</c:v>
              </c:pt>
              <c:pt idx="1684">
                <c:v>1684</c:v>
              </c:pt>
              <c:pt idx="1685">
                <c:v>1685</c:v>
              </c:pt>
              <c:pt idx="1686">
                <c:v>1686</c:v>
              </c:pt>
              <c:pt idx="1687">
                <c:v>1687</c:v>
              </c:pt>
              <c:pt idx="1688">
                <c:v>1688</c:v>
              </c:pt>
              <c:pt idx="1689">
                <c:v>1689</c:v>
              </c:pt>
              <c:pt idx="1690">
                <c:v>1690</c:v>
              </c:pt>
              <c:pt idx="1691">
                <c:v>1691</c:v>
              </c:pt>
              <c:pt idx="1692">
                <c:v>1692</c:v>
              </c:pt>
              <c:pt idx="1693">
                <c:v>1693</c:v>
              </c:pt>
              <c:pt idx="1694">
                <c:v>1694</c:v>
              </c:pt>
              <c:pt idx="1695">
                <c:v>1695</c:v>
              </c:pt>
              <c:pt idx="1696">
                <c:v>1696</c:v>
              </c:pt>
              <c:pt idx="1697">
                <c:v>1697</c:v>
              </c:pt>
              <c:pt idx="1698">
                <c:v>1698</c:v>
              </c:pt>
              <c:pt idx="1699">
                <c:v>1699</c:v>
              </c:pt>
              <c:pt idx="1700">
                <c:v>1700</c:v>
              </c:pt>
              <c:pt idx="1701">
                <c:v>1701</c:v>
              </c:pt>
              <c:pt idx="1702">
                <c:v>1702</c:v>
              </c:pt>
              <c:pt idx="1703">
                <c:v>1703</c:v>
              </c:pt>
              <c:pt idx="1704">
                <c:v>1704</c:v>
              </c:pt>
              <c:pt idx="1705">
                <c:v>1705</c:v>
              </c:pt>
              <c:pt idx="1706">
                <c:v>1706</c:v>
              </c:pt>
              <c:pt idx="1707">
                <c:v>1707</c:v>
              </c:pt>
              <c:pt idx="1708">
                <c:v>1708</c:v>
              </c:pt>
              <c:pt idx="1709">
                <c:v>1709</c:v>
              </c:pt>
              <c:pt idx="1710">
                <c:v>1710</c:v>
              </c:pt>
              <c:pt idx="1711">
                <c:v>1711</c:v>
              </c:pt>
              <c:pt idx="1712">
                <c:v>1712</c:v>
              </c:pt>
              <c:pt idx="1713">
                <c:v>1713</c:v>
              </c:pt>
              <c:pt idx="1714">
                <c:v>1714</c:v>
              </c:pt>
              <c:pt idx="1715">
                <c:v>1715</c:v>
              </c:pt>
              <c:pt idx="1716">
                <c:v>1716</c:v>
              </c:pt>
              <c:pt idx="1717">
                <c:v>1717</c:v>
              </c:pt>
              <c:pt idx="1718">
                <c:v>1718</c:v>
              </c:pt>
              <c:pt idx="1719">
                <c:v>1719</c:v>
              </c:pt>
              <c:pt idx="1720">
                <c:v>1720</c:v>
              </c:pt>
              <c:pt idx="1721">
                <c:v>1721</c:v>
              </c:pt>
              <c:pt idx="1722">
                <c:v>1722</c:v>
              </c:pt>
              <c:pt idx="1723">
                <c:v>1723</c:v>
              </c:pt>
              <c:pt idx="1724">
                <c:v>1724</c:v>
              </c:pt>
              <c:pt idx="1725">
                <c:v>1725</c:v>
              </c:pt>
              <c:pt idx="1726">
                <c:v>1726</c:v>
              </c:pt>
              <c:pt idx="1727">
                <c:v>1727</c:v>
              </c:pt>
              <c:pt idx="1728">
                <c:v>1728</c:v>
              </c:pt>
              <c:pt idx="1729">
                <c:v>1729</c:v>
              </c:pt>
              <c:pt idx="1730">
                <c:v>1730</c:v>
              </c:pt>
              <c:pt idx="1731">
                <c:v>1731</c:v>
              </c:pt>
              <c:pt idx="1732">
                <c:v>1732</c:v>
              </c:pt>
              <c:pt idx="1733">
                <c:v>1733</c:v>
              </c:pt>
              <c:pt idx="1734">
                <c:v>1734</c:v>
              </c:pt>
              <c:pt idx="1735">
                <c:v>1735</c:v>
              </c:pt>
              <c:pt idx="1736">
                <c:v>1736</c:v>
              </c:pt>
              <c:pt idx="1737">
                <c:v>1737</c:v>
              </c:pt>
              <c:pt idx="1738">
                <c:v>1738</c:v>
              </c:pt>
              <c:pt idx="1739">
                <c:v>1739</c:v>
              </c:pt>
              <c:pt idx="1740">
                <c:v>1740</c:v>
              </c:pt>
              <c:pt idx="1741">
                <c:v>1741</c:v>
              </c:pt>
              <c:pt idx="1742">
                <c:v>1742</c:v>
              </c:pt>
              <c:pt idx="1743">
                <c:v>1743</c:v>
              </c:pt>
              <c:pt idx="1744">
                <c:v>1744</c:v>
              </c:pt>
              <c:pt idx="1745">
                <c:v>1745</c:v>
              </c:pt>
              <c:pt idx="1746">
                <c:v>1746</c:v>
              </c:pt>
              <c:pt idx="1747">
                <c:v>1747</c:v>
              </c:pt>
              <c:pt idx="1748">
                <c:v>1748</c:v>
              </c:pt>
              <c:pt idx="1749">
                <c:v>1749</c:v>
              </c:pt>
              <c:pt idx="1750">
                <c:v>1750</c:v>
              </c:pt>
              <c:pt idx="1751">
                <c:v>1751</c:v>
              </c:pt>
              <c:pt idx="1752">
                <c:v>1752</c:v>
              </c:pt>
              <c:pt idx="1753">
                <c:v>1753</c:v>
              </c:pt>
              <c:pt idx="1754">
                <c:v>1754</c:v>
              </c:pt>
              <c:pt idx="1755">
                <c:v>1755</c:v>
              </c:pt>
              <c:pt idx="1756">
                <c:v>1756</c:v>
              </c:pt>
              <c:pt idx="1757">
                <c:v>1757</c:v>
              </c:pt>
              <c:pt idx="1758">
                <c:v>1758</c:v>
              </c:pt>
              <c:pt idx="1759">
                <c:v>1759</c:v>
              </c:pt>
              <c:pt idx="1760">
                <c:v>1760</c:v>
              </c:pt>
              <c:pt idx="1761">
                <c:v>1761</c:v>
              </c:pt>
              <c:pt idx="1762">
                <c:v>1762</c:v>
              </c:pt>
              <c:pt idx="1763">
                <c:v>1763</c:v>
              </c:pt>
              <c:pt idx="1764">
                <c:v>1764</c:v>
              </c:pt>
              <c:pt idx="1765">
                <c:v>1765</c:v>
              </c:pt>
              <c:pt idx="1766">
                <c:v>1766</c:v>
              </c:pt>
              <c:pt idx="1767">
                <c:v>1767</c:v>
              </c:pt>
              <c:pt idx="1768">
                <c:v>1768</c:v>
              </c:pt>
              <c:pt idx="1769">
                <c:v>1769</c:v>
              </c:pt>
              <c:pt idx="1770">
                <c:v>1770</c:v>
              </c:pt>
              <c:pt idx="1771">
                <c:v>1771</c:v>
              </c:pt>
              <c:pt idx="1772">
                <c:v>1772</c:v>
              </c:pt>
              <c:pt idx="1773">
                <c:v>1773</c:v>
              </c:pt>
              <c:pt idx="1774">
                <c:v>1774</c:v>
              </c:pt>
              <c:pt idx="1775">
                <c:v>1775</c:v>
              </c:pt>
              <c:pt idx="1776">
                <c:v>1776</c:v>
              </c:pt>
              <c:pt idx="1777">
                <c:v>1777</c:v>
              </c:pt>
              <c:pt idx="1778">
                <c:v>1778</c:v>
              </c:pt>
              <c:pt idx="1779">
                <c:v>1779</c:v>
              </c:pt>
              <c:pt idx="1780">
                <c:v>1780</c:v>
              </c:pt>
              <c:pt idx="1781">
                <c:v>1781</c:v>
              </c:pt>
              <c:pt idx="1782">
                <c:v>1782</c:v>
              </c:pt>
              <c:pt idx="1783">
                <c:v>1783</c:v>
              </c:pt>
              <c:pt idx="1784">
                <c:v>1784</c:v>
              </c:pt>
              <c:pt idx="1785">
                <c:v>1785</c:v>
              </c:pt>
              <c:pt idx="1786">
                <c:v>1786</c:v>
              </c:pt>
              <c:pt idx="1787">
                <c:v>1787</c:v>
              </c:pt>
              <c:pt idx="1788">
                <c:v>1788</c:v>
              </c:pt>
              <c:pt idx="1789">
                <c:v>1789</c:v>
              </c:pt>
              <c:pt idx="1790">
                <c:v>1790</c:v>
              </c:pt>
              <c:pt idx="1791">
                <c:v>1791</c:v>
              </c:pt>
              <c:pt idx="1792">
                <c:v>1792</c:v>
              </c:pt>
              <c:pt idx="1793">
                <c:v>1793</c:v>
              </c:pt>
              <c:pt idx="1794">
                <c:v>1794</c:v>
              </c:pt>
              <c:pt idx="1795">
                <c:v>1795</c:v>
              </c:pt>
              <c:pt idx="1796">
                <c:v>1796</c:v>
              </c:pt>
              <c:pt idx="1797">
                <c:v>1797</c:v>
              </c:pt>
              <c:pt idx="1798">
                <c:v>1798</c:v>
              </c:pt>
              <c:pt idx="1799">
                <c:v>1799</c:v>
              </c:pt>
              <c:pt idx="1800">
                <c:v>1800</c:v>
              </c:pt>
              <c:pt idx="1801">
                <c:v>1801</c:v>
              </c:pt>
              <c:pt idx="1802">
                <c:v>1802</c:v>
              </c:pt>
              <c:pt idx="1803">
                <c:v>1803</c:v>
              </c:pt>
              <c:pt idx="1804">
                <c:v>1804</c:v>
              </c:pt>
              <c:pt idx="1805">
                <c:v>1805</c:v>
              </c:pt>
              <c:pt idx="1806">
                <c:v>1806</c:v>
              </c:pt>
              <c:pt idx="1807">
                <c:v>1807</c:v>
              </c:pt>
              <c:pt idx="1808">
                <c:v>1808</c:v>
              </c:pt>
              <c:pt idx="1809">
                <c:v>1809</c:v>
              </c:pt>
              <c:pt idx="1810">
                <c:v>1810</c:v>
              </c:pt>
              <c:pt idx="1811">
                <c:v>1811</c:v>
              </c:pt>
              <c:pt idx="1812">
                <c:v>1812</c:v>
              </c:pt>
              <c:pt idx="1813">
                <c:v>1813</c:v>
              </c:pt>
              <c:pt idx="1814">
                <c:v>1814</c:v>
              </c:pt>
              <c:pt idx="1815">
                <c:v>1815</c:v>
              </c:pt>
              <c:pt idx="1816">
                <c:v>1816</c:v>
              </c:pt>
              <c:pt idx="1817">
                <c:v>1817</c:v>
              </c:pt>
              <c:pt idx="1818">
                <c:v>1818</c:v>
              </c:pt>
              <c:pt idx="1819">
                <c:v>1819</c:v>
              </c:pt>
              <c:pt idx="1820">
                <c:v>1820</c:v>
              </c:pt>
              <c:pt idx="1821">
                <c:v>1821</c:v>
              </c:pt>
              <c:pt idx="1822">
                <c:v>1822</c:v>
              </c:pt>
              <c:pt idx="1823">
                <c:v>1823</c:v>
              </c:pt>
              <c:pt idx="1824">
                <c:v>1824</c:v>
              </c:pt>
              <c:pt idx="1825">
                <c:v>1825</c:v>
              </c:pt>
              <c:pt idx="1826">
                <c:v>1826</c:v>
              </c:pt>
              <c:pt idx="1827">
                <c:v>1827</c:v>
              </c:pt>
              <c:pt idx="1828">
                <c:v>1828</c:v>
              </c:pt>
              <c:pt idx="1829">
                <c:v>1829</c:v>
              </c:pt>
              <c:pt idx="1830">
                <c:v>1830</c:v>
              </c:pt>
              <c:pt idx="1831">
                <c:v>1831</c:v>
              </c:pt>
              <c:pt idx="1832">
                <c:v>1832</c:v>
              </c:pt>
              <c:pt idx="1833">
                <c:v>1833</c:v>
              </c:pt>
              <c:pt idx="1834">
                <c:v>1834</c:v>
              </c:pt>
              <c:pt idx="1835">
                <c:v>1835</c:v>
              </c:pt>
              <c:pt idx="1836">
                <c:v>1836</c:v>
              </c:pt>
              <c:pt idx="1837">
                <c:v>1837</c:v>
              </c:pt>
              <c:pt idx="1838">
                <c:v>1838</c:v>
              </c:pt>
              <c:pt idx="1839">
                <c:v>1839</c:v>
              </c:pt>
              <c:pt idx="1840">
                <c:v>1840</c:v>
              </c:pt>
              <c:pt idx="1841">
                <c:v>1841</c:v>
              </c:pt>
              <c:pt idx="1842">
                <c:v>1842</c:v>
              </c:pt>
              <c:pt idx="1843">
                <c:v>1843</c:v>
              </c:pt>
              <c:pt idx="1844">
                <c:v>1844</c:v>
              </c:pt>
              <c:pt idx="1845">
                <c:v>1845</c:v>
              </c:pt>
              <c:pt idx="1846">
                <c:v>1846</c:v>
              </c:pt>
              <c:pt idx="1847">
                <c:v>1847</c:v>
              </c:pt>
              <c:pt idx="1848">
                <c:v>1848</c:v>
              </c:pt>
              <c:pt idx="1849">
                <c:v>1849</c:v>
              </c:pt>
              <c:pt idx="1850">
                <c:v>1850</c:v>
              </c:pt>
              <c:pt idx="1851">
                <c:v>1851</c:v>
              </c:pt>
              <c:pt idx="1852">
                <c:v>1852</c:v>
              </c:pt>
              <c:pt idx="1853">
                <c:v>1853</c:v>
              </c:pt>
              <c:pt idx="1854">
                <c:v>1854</c:v>
              </c:pt>
              <c:pt idx="1855">
                <c:v>1855</c:v>
              </c:pt>
              <c:pt idx="1856">
                <c:v>1856</c:v>
              </c:pt>
              <c:pt idx="1857">
                <c:v>1857</c:v>
              </c:pt>
              <c:pt idx="1858">
                <c:v>1858</c:v>
              </c:pt>
              <c:pt idx="1859">
                <c:v>1859</c:v>
              </c:pt>
              <c:pt idx="1860">
                <c:v>1860</c:v>
              </c:pt>
              <c:pt idx="1861">
                <c:v>1861</c:v>
              </c:pt>
              <c:pt idx="1862">
                <c:v>1862</c:v>
              </c:pt>
              <c:pt idx="1863">
                <c:v>1863</c:v>
              </c:pt>
              <c:pt idx="1864">
                <c:v>1864</c:v>
              </c:pt>
              <c:pt idx="1865">
                <c:v>1865</c:v>
              </c:pt>
              <c:pt idx="1866">
                <c:v>1866</c:v>
              </c:pt>
              <c:pt idx="1867">
                <c:v>1867</c:v>
              </c:pt>
              <c:pt idx="1868">
                <c:v>1868</c:v>
              </c:pt>
              <c:pt idx="1869">
                <c:v>1869</c:v>
              </c:pt>
              <c:pt idx="1870">
                <c:v>1870</c:v>
              </c:pt>
              <c:pt idx="1871">
                <c:v>1871</c:v>
              </c:pt>
              <c:pt idx="1872">
                <c:v>1872</c:v>
              </c:pt>
              <c:pt idx="1873">
                <c:v>1873</c:v>
              </c:pt>
              <c:pt idx="1874">
                <c:v>1874</c:v>
              </c:pt>
              <c:pt idx="1875">
                <c:v>1875</c:v>
              </c:pt>
              <c:pt idx="1876">
                <c:v>1876</c:v>
              </c:pt>
              <c:pt idx="1877">
                <c:v>1877</c:v>
              </c:pt>
              <c:pt idx="1878">
                <c:v>1878</c:v>
              </c:pt>
              <c:pt idx="1879">
                <c:v>1879</c:v>
              </c:pt>
              <c:pt idx="1880">
                <c:v>1880</c:v>
              </c:pt>
              <c:pt idx="1881">
                <c:v>1881</c:v>
              </c:pt>
              <c:pt idx="1882">
                <c:v>1882</c:v>
              </c:pt>
              <c:pt idx="1883">
                <c:v>1883</c:v>
              </c:pt>
              <c:pt idx="1884">
                <c:v>1884</c:v>
              </c:pt>
              <c:pt idx="1885">
                <c:v>1885</c:v>
              </c:pt>
              <c:pt idx="1886">
                <c:v>1886</c:v>
              </c:pt>
              <c:pt idx="1887">
                <c:v>1887</c:v>
              </c:pt>
              <c:pt idx="1888">
                <c:v>1888</c:v>
              </c:pt>
              <c:pt idx="1889">
                <c:v>1889</c:v>
              </c:pt>
              <c:pt idx="1890">
                <c:v>1890</c:v>
              </c:pt>
              <c:pt idx="1891">
                <c:v>1891</c:v>
              </c:pt>
              <c:pt idx="1892">
                <c:v>1892</c:v>
              </c:pt>
              <c:pt idx="1893">
                <c:v>1893</c:v>
              </c:pt>
              <c:pt idx="1894">
                <c:v>1894</c:v>
              </c:pt>
              <c:pt idx="1895">
                <c:v>1895</c:v>
              </c:pt>
              <c:pt idx="1896">
                <c:v>1896</c:v>
              </c:pt>
              <c:pt idx="1897">
                <c:v>1897</c:v>
              </c:pt>
              <c:pt idx="1898">
                <c:v>1898</c:v>
              </c:pt>
              <c:pt idx="1899">
                <c:v>1899</c:v>
              </c:pt>
              <c:pt idx="1900">
                <c:v>1900</c:v>
              </c:pt>
              <c:pt idx="1901">
                <c:v>1901</c:v>
              </c:pt>
              <c:pt idx="1902">
                <c:v>1902</c:v>
              </c:pt>
              <c:pt idx="1903">
                <c:v>1903</c:v>
              </c:pt>
              <c:pt idx="1904">
                <c:v>1904</c:v>
              </c:pt>
              <c:pt idx="1905">
                <c:v>1905</c:v>
              </c:pt>
              <c:pt idx="1906">
                <c:v>1906</c:v>
              </c:pt>
              <c:pt idx="1907">
                <c:v>1907</c:v>
              </c:pt>
              <c:pt idx="1908">
                <c:v>1908</c:v>
              </c:pt>
              <c:pt idx="1909">
                <c:v>1909</c:v>
              </c:pt>
              <c:pt idx="1910">
                <c:v>1910</c:v>
              </c:pt>
              <c:pt idx="1911">
                <c:v>1911</c:v>
              </c:pt>
              <c:pt idx="1912">
                <c:v>1912</c:v>
              </c:pt>
              <c:pt idx="1913">
                <c:v>1913</c:v>
              </c:pt>
              <c:pt idx="1914">
                <c:v>1914</c:v>
              </c:pt>
              <c:pt idx="1915">
                <c:v>1915</c:v>
              </c:pt>
              <c:pt idx="1916">
                <c:v>1916</c:v>
              </c:pt>
              <c:pt idx="1917">
                <c:v>1917</c:v>
              </c:pt>
              <c:pt idx="1918">
                <c:v>1918</c:v>
              </c:pt>
              <c:pt idx="1919">
                <c:v>1919</c:v>
              </c:pt>
              <c:pt idx="1920">
                <c:v>1920</c:v>
              </c:pt>
              <c:pt idx="1921">
                <c:v>1921</c:v>
              </c:pt>
              <c:pt idx="1922">
                <c:v>1922</c:v>
              </c:pt>
              <c:pt idx="1923">
                <c:v>1923</c:v>
              </c:pt>
              <c:pt idx="1924">
                <c:v>1924</c:v>
              </c:pt>
              <c:pt idx="1925">
                <c:v>1925</c:v>
              </c:pt>
              <c:pt idx="1926">
                <c:v>1926</c:v>
              </c:pt>
              <c:pt idx="1927">
                <c:v>1927</c:v>
              </c:pt>
              <c:pt idx="1928">
                <c:v>1928</c:v>
              </c:pt>
              <c:pt idx="1929">
                <c:v>1929</c:v>
              </c:pt>
              <c:pt idx="1930">
                <c:v>1930</c:v>
              </c:pt>
              <c:pt idx="1931">
                <c:v>1931</c:v>
              </c:pt>
              <c:pt idx="1932">
                <c:v>1932</c:v>
              </c:pt>
              <c:pt idx="1933">
                <c:v>1933</c:v>
              </c:pt>
              <c:pt idx="1934">
                <c:v>1934</c:v>
              </c:pt>
              <c:pt idx="1935">
                <c:v>1935</c:v>
              </c:pt>
              <c:pt idx="1936">
                <c:v>1936</c:v>
              </c:pt>
              <c:pt idx="1937">
                <c:v>1937</c:v>
              </c:pt>
              <c:pt idx="1938">
                <c:v>1938</c:v>
              </c:pt>
              <c:pt idx="1939">
                <c:v>1939</c:v>
              </c:pt>
              <c:pt idx="1940">
                <c:v>1940</c:v>
              </c:pt>
              <c:pt idx="1941">
                <c:v>1941</c:v>
              </c:pt>
              <c:pt idx="1942">
                <c:v>1942</c:v>
              </c:pt>
              <c:pt idx="1943">
                <c:v>1943</c:v>
              </c:pt>
              <c:pt idx="1944">
                <c:v>1944</c:v>
              </c:pt>
              <c:pt idx="1945">
                <c:v>1945</c:v>
              </c:pt>
              <c:pt idx="1946">
                <c:v>1946</c:v>
              </c:pt>
              <c:pt idx="1947">
                <c:v>1947</c:v>
              </c:pt>
              <c:pt idx="1948">
                <c:v>1948</c:v>
              </c:pt>
              <c:pt idx="1949">
                <c:v>1949</c:v>
              </c:pt>
              <c:pt idx="1950">
                <c:v>1950</c:v>
              </c:pt>
              <c:pt idx="1951">
                <c:v>1951</c:v>
              </c:pt>
              <c:pt idx="1952">
                <c:v>1952</c:v>
              </c:pt>
              <c:pt idx="1953">
                <c:v>1953</c:v>
              </c:pt>
              <c:pt idx="1954">
                <c:v>1954</c:v>
              </c:pt>
              <c:pt idx="1955">
                <c:v>1955</c:v>
              </c:pt>
              <c:pt idx="1956">
                <c:v>1956</c:v>
              </c:pt>
              <c:pt idx="1957">
                <c:v>1957</c:v>
              </c:pt>
              <c:pt idx="1958">
                <c:v>1958</c:v>
              </c:pt>
              <c:pt idx="1959">
                <c:v>1959</c:v>
              </c:pt>
              <c:pt idx="1960">
                <c:v>1960</c:v>
              </c:pt>
              <c:pt idx="1961">
                <c:v>1961</c:v>
              </c:pt>
              <c:pt idx="1962">
                <c:v>1962</c:v>
              </c:pt>
              <c:pt idx="1963">
                <c:v>1963</c:v>
              </c:pt>
              <c:pt idx="1964">
                <c:v>1964</c:v>
              </c:pt>
              <c:pt idx="1965">
                <c:v>1965</c:v>
              </c:pt>
              <c:pt idx="1966">
                <c:v>1966</c:v>
              </c:pt>
              <c:pt idx="1967">
                <c:v>1967</c:v>
              </c:pt>
              <c:pt idx="1968">
                <c:v>1968</c:v>
              </c:pt>
              <c:pt idx="1969">
                <c:v>1969</c:v>
              </c:pt>
              <c:pt idx="1970">
                <c:v>1970</c:v>
              </c:pt>
              <c:pt idx="1971">
                <c:v>1971</c:v>
              </c:pt>
              <c:pt idx="1972">
                <c:v>1972</c:v>
              </c:pt>
              <c:pt idx="1973">
                <c:v>1973</c:v>
              </c:pt>
              <c:pt idx="1974">
                <c:v>1974</c:v>
              </c:pt>
              <c:pt idx="1975">
                <c:v>1975</c:v>
              </c:pt>
              <c:pt idx="1976">
                <c:v>1976</c:v>
              </c:pt>
              <c:pt idx="1977">
                <c:v>1977</c:v>
              </c:pt>
              <c:pt idx="1978">
                <c:v>1978</c:v>
              </c:pt>
              <c:pt idx="1979">
                <c:v>1979</c:v>
              </c:pt>
              <c:pt idx="1980">
                <c:v>1980</c:v>
              </c:pt>
              <c:pt idx="1981">
                <c:v>1981</c:v>
              </c:pt>
              <c:pt idx="1982">
                <c:v>1982</c:v>
              </c:pt>
              <c:pt idx="1983">
                <c:v>1983</c:v>
              </c:pt>
              <c:pt idx="1984">
                <c:v>1984</c:v>
              </c:pt>
              <c:pt idx="1985">
                <c:v>1985</c:v>
              </c:pt>
              <c:pt idx="1986">
                <c:v>1986</c:v>
              </c:pt>
              <c:pt idx="1987">
                <c:v>1987</c:v>
              </c:pt>
              <c:pt idx="1988">
                <c:v>1988</c:v>
              </c:pt>
              <c:pt idx="1989">
                <c:v>1989</c:v>
              </c:pt>
              <c:pt idx="1990">
                <c:v>1990</c:v>
              </c:pt>
              <c:pt idx="1991">
                <c:v>1991</c:v>
              </c:pt>
              <c:pt idx="1992">
                <c:v>1992</c:v>
              </c:pt>
              <c:pt idx="1993">
                <c:v>1993</c:v>
              </c:pt>
              <c:pt idx="1994">
                <c:v>1994</c:v>
              </c:pt>
              <c:pt idx="1995">
                <c:v>1995</c:v>
              </c:pt>
              <c:pt idx="1996">
                <c:v>1996</c:v>
              </c:pt>
              <c:pt idx="1997">
                <c:v>1997</c:v>
              </c:pt>
              <c:pt idx="1998">
                <c:v>1998</c:v>
              </c:pt>
              <c:pt idx="1999">
                <c:v>1999</c:v>
              </c:pt>
              <c:pt idx="2000">
                <c:v>2000</c:v>
              </c:pt>
              <c:pt idx="2001">
                <c:v>2001</c:v>
              </c:pt>
              <c:pt idx="2002">
                <c:v>2002</c:v>
              </c:pt>
              <c:pt idx="2003">
                <c:v>2003</c:v>
              </c:pt>
              <c:pt idx="2004">
                <c:v>2004</c:v>
              </c:pt>
              <c:pt idx="2005">
                <c:v>2005</c:v>
              </c:pt>
              <c:pt idx="2006">
                <c:v>2006</c:v>
              </c:pt>
              <c:pt idx="2007">
                <c:v>2007</c:v>
              </c:pt>
              <c:pt idx="2008">
                <c:v>2008</c:v>
              </c:pt>
              <c:pt idx="2009">
                <c:v>2009</c:v>
              </c:pt>
              <c:pt idx="2010">
                <c:v>2010</c:v>
              </c:pt>
              <c:pt idx="2011">
                <c:v>2011</c:v>
              </c:pt>
              <c:pt idx="2012">
                <c:v>2012</c:v>
              </c:pt>
              <c:pt idx="2013">
                <c:v>2013</c:v>
              </c:pt>
              <c:pt idx="2014">
                <c:v>2014</c:v>
              </c:pt>
              <c:pt idx="2015">
                <c:v>2015</c:v>
              </c:pt>
              <c:pt idx="2016">
                <c:v>2016</c:v>
              </c:pt>
              <c:pt idx="2017">
                <c:v>2017</c:v>
              </c:pt>
              <c:pt idx="2018">
                <c:v>2018</c:v>
              </c:pt>
              <c:pt idx="2019">
                <c:v>2019</c:v>
              </c:pt>
              <c:pt idx="2020">
                <c:v>2020</c:v>
              </c:pt>
              <c:pt idx="2021">
                <c:v>2021</c:v>
              </c:pt>
              <c:pt idx="2022">
                <c:v>2022</c:v>
              </c:pt>
              <c:pt idx="2023">
                <c:v>2023</c:v>
              </c:pt>
              <c:pt idx="2024">
                <c:v>2024</c:v>
              </c:pt>
              <c:pt idx="2025">
                <c:v>2025</c:v>
              </c:pt>
              <c:pt idx="2026">
                <c:v>2026</c:v>
              </c:pt>
              <c:pt idx="2027">
                <c:v>2027</c:v>
              </c:pt>
              <c:pt idx="2028">
                <c:v>2028</c:v>
              </c:pt>
              <c:pt idx="2029">
                <c:v>2029</c:v>
              </c:pt>
              <c:pt idx="2030">
                <c:v>2030</c:v>
              </c:pt>
              <c:pt idx="2031">
                <c:v>2031</c:v>
              </c:pt>
              <c:pt idx="2032">
                <c:v>2032</c:v>
              </c:pt>
              <c:pt idx="2033">
                <c:v>2033</c:v>
              </c:pt>
              <c:pt idx="2034">
                <c:v>2034</c:v>
              </c:pt>
              <c:pt idx="2035">
                <c:v>2035</c:v>
              </c:pt>
              <c:pt idx="2036">
                <c:v>2036</c:v>
              </c:pt>
              <c:pt idx="2037">
                <c:v>2037</c:v>
              </c:pt>
              <c:pt idx="2038">
                <c:v>2038</c:v>
              </c:pt>
              <c:pt idx="2039">
                <c:v>2039</c:v>
              </c:pt>
              <c:pt idx="2040">
                <c:v>2040</c:v>
              </c:pt>
              <c:pt idx="2041">
                <c:v>2041</c:v>
              </c:pt>
              <c:pt idx="2042">
                <c:v>2042</c:v>
              </c:pt>
              <c:pt idx="2043">
                <c:v>2043</c:v>
              </c:pt>
              <c:pt idx="2044">
                <c:v>2044</c:v>
              </c:pt>
              <c:pt idx="2045">
                <c:v>2045</c:v>
              </c:pt>
              <c:pt idx="2046">
                <c:v>2046</c:v>
              </c:pt>
              <c:pt idx="2047">
                <c:v>2047</c:v>
              </c:pt>
              <c:pt idx="2048">
                <c:v>2048</c:v>
              </c:pt>
              <c:pt idx="2049">
                <c:v>2049</c:v>
              </c:pt>
              <c:pt idx="2050">
                <c:v>2050</c:v>
              </c:pt>
              <c:pt idx="2051">
                <c:v>2051</c:v>
              </c:pt>
              <c:pt idx="2052">
                <c:v>2052</c:v>
              </c:pt>
              <c:pt idx="2053">
                <c:v>2053</c:v>
              </c:pt>
              <c:pt idx="2054">
                <c:v>2054</c:v>
              </c:pt>
              <c:pt idx="2055">
                <c:v>2055</c:v>
              </c:pt>
              <c:pt idx="2056">
                <c:v>2056</c:v>
              </c:pt>
              <c:pt idx="2057">
                <c:v>2057</c:v>
              </c:pt>
              <c:pt idx="2058">
                <c:v>2058</c:v>
              </c:pt>
              <c:pt idx="2059">
                <c:v>2059</c:v>
              </c:pt>
              <c:pt idx="2060">
                <c:v>2060</c:v>
              </c:pt>
              <c:pt idx="2061">
                <c:v>2061</c:v>
              </c:pt>
              <c:pt idx="2062">
                <c:v>2062</c:v>
              </c:pt>
              <c:pt idx="2063">
                <c:v>2063</c:v>
              </c:pt>
              <c:pt idx="2064">
                <c:v>2064</c:v>
              </c:pt>
              <c:pt idx="2065">
                <c:v>2065</c:v>
              </c:pt>
              <c:pt idx="2066">
                <c:v>2066</c:v>
              </c:pt>
              <c:pt idx="2067">
                <c:v>2067</c:v>
              </c:pt>
              <c:pt idx="2068">
                <c:v>2068</c:v>
              </c:pt>
              <c:pt idx="2069">
                <c:v>2069</c:v>
              </c:pt>
              <c:pt idx="2070">
                <c:v>2070</c:v>
              </c:pt>
              <c:pt idx="2071">
                <c:v>2071</c:v>
              </c:pt>
              <c:pt idx="2072">
                <c:v>2072</c:v>
              </c:pt>
              <c:pt idx="2073">
                <c:v>2073</c:v>
              </c:pt>
              <c:pt idx="2074">
                <c:v>2074</c:v>
              </c:pt>
              <c:pt idx="2075">
                <c:v>2075</c:v>
              </c:pt>
              <c:pt idx="2076">
                <c:v>2076</c:v>
              </c:pt>
              <c:pt idx="2077">
                <c:v>2077</c:v>
              </c:pt>
              <c:pt idx="2078">
                <c:v>2078</c:v>
              </c:pt>
              <c:pt idx="2079">
                <c:v>2079</c:v>
              </c:pt>
              <c:pt idx="2080">
                <c:v>2080</c:v>
              </c:pt>
              <c:pt idx="2081">
                <c:v>2081</c:v>
              </c:pt>
              <c:pt idx="2082">
                <c:v>2082</c:v>
              </c:pt>
              <c:pt idx="2083">
                <c:v>2083</c:v>
              </c:pt>
              <c:pt idx="2084">
                <c:v>2084</c:v>
              </c:pt>
              <c:pt idx="2085">
                <c:v>2085</c:v>
              </c:pt>
              <c:pt idx="2086">
                <c:v>2086</c:v>
              </c:pt>
              <c:pt idx="2087">
                <c:v>2087</c:v>
              </c:pt>
              <c:pt idx="2088">
                <c:v>2088</c:v>
              </c:pt>
              <c:pt idx="2089">
                <c:v>2089</c:v>
              </c:pt>
              <c:pt idx="2090">
                <c:v>2090</c:v>
              </c:pt>
              <c:pt idx="2091">
                <c:v>2091</c:v>
              </c:pt>
              <c:pt idx="2092">
                <c:v>2092</c:v>
              </c:pt>
              <c:pt idx="2093">
                <c:v>2093</c:v>
              </c:pt>
              <c:pt idx="2094">
                <c:v>2094</c:v>
              </c:pt>
              <c:pt idx="2095">
                <c:v>2095</c:v>
              </c:pt>
              <c:pt idx="2096">
                <c:v>2096</c:v>
              </c:pt>
              <c:pt idx="2097">
                <c:v>2097</c:v>
              </c:pt>
              <c:pt idx="2098">
                <c:v>2098</c:v>
              </c:pt>
              <c:pt idx="2099">
                <c:v>2099</c:v>
              </c:pt>
              <c:pt idx="2100">
                <c:v>2100</c:v>
              </c:pt>
              <c:pt idx="2101">
                <c:v>2101</c:v>
              </c:pt>
              <c:pt idx="2102">
                <c:v>2102</c:v>
              </c:pt>
              <c:pt idx="2103">
                <c:v>2103</c:v>
              </c:pt>
              <c:pt idx="2104">
                <c:v>2104</c:v>
              </c:pt>
              <c:pt idx="2105">
                <c:v>2105</c:v>
              </c:pt>
              <c:pt idx="2106">
                <c:v>2106</c:v>
              </c:pt>
              <c:pt idx="2107">
                <c:v>2107</c:v>
              </c:pt>
              <c:pt idx="2108">
                <c:v>2108</c:v>
              </c:pt>
              <c:pt idx="2109">
                <c:v>2109</c:v>
              </c:pt>
              <c:pt idx="2110">
                <c:v>2110</c:v>
              </c:pt>
              <c:pt idx="2111">
                <c:v>2111</c:v>
              </c:pt>
              <c:pt idx="2112">
                <c:v>2112</c:v>
              </c:pt>
              <c:pt idx="2113">
                <c:v>2113</c:v>
              </c:pt>
              <c:pt idx="2114">
                <c:v>2114</c:v>
              </c:pt>
              <c:pt idx="2115">
                <c:v>2115</c:v>
              </c:pt>
              <c:pt idx="2116">
                <c:v>2116</c:v>
              </c:pt>
              <c:pt idx="2117">
                <c:v>2117</c:v>
              </c:pt>
              <c:pt idx="2118">
                <c:v>2118</c:v>
              </c:pt>
              <c:pt idx="2119">
                <c:v>2119</c:v>
              </c:pt>
              <c:pt idx="2120">
                <c:v>2120</c:v>
              </c:pt>
              <c:pt idx="2121">
                <c:v>2121</c:v>
              </c:pt>
              <c:pt idx="2122">
                <c:v>2122</c:v>
              </c:pt>
              <c:pt idx="2123">
                <c:v>2123</c:v>
              </c:pt>
              <c:pt idx="2124">
                <c:v>2124</c:v>
              </c:pt>
              <c:pt idx="2125">
                <c:v>2125</c:v>
              </c:pt>
              <c:pt idx="2126">
                <c:v>2126</c:v>
              </c:pt>
              <c:pt idx="2127">
                <c:v>2127</c:v>
              </c:pt>
              <c:pt idx="2128">
                <c:v>2128</c:v>
              </c:pt>
              <c:pt idx="2129">
                <c:v>2129</c:v>
              </c:pt>
              <c:pt idx="2130">
                <c:v>2130</c:v>
              </c:pt>
              <c:pt idx="2131">
                <c:v>2131</c:v>
              </c:pt>
              <c:pt idx="2132">
                <c:v>2132</c:v>
              </c:pt>
              <c:pt idx="2133">
                <c:v>2133</c:v>
              </c:pt>
              <c:pt idx="2134">
                <c:v>2134</c:v>
              </c:pt>
              <c:pt idx="2135">
                <c:v>2135</c:v>
              </c:pt>
              <c:pt idx="2136">
                <c:v>2136</c:v>
              </c:pt>
              <c:pt idx="2137">
                <c:v>2137</c:v>
              </c:pt>
              <c:pt idx="2138">
                <c:v>2138</c:v>
              </c:pt>
              <c:pt idx="2139">
                <c:v>2139</c:v>
              </c:pt>
              <c:pt idx="2140">
                <c:v>2140</c:v>
              </c:pt>
              <c:pt idx="2141">
                <c:v>2141</c:v>
              </c:pt>
              <c:pt idx="2142">
                <c:v>2142</c:v>
              </c:pt>
              <c:pt idx="2143">
                <c:v>2143</c:v>
              </c:pt>
              <c:pt idx="2144">
                <c:v>2144</c:v>
              </c:pt>
              <c:pt idx="2145">
                <c:v>2145</c:v>
              </c:pt>
              <c:pt idx="2146">
                <c:v>2146</c:v>
              </c:pt>
              <c:pt idx="2147">
                <c:v>2147</c:v>
              </c:pt>
              <c:pt idx="2148">
                <c:v>2148</c:v>
              </c:pt>
              <c:pt idx="2149">
                <c:v>2149</c:v>
              </c:pt>
              <c:pt idx="2150">
                <c:v>2150</c:v>
              </c:pt>
              <c:pt idx="2151">
                <c:v>2151</c:v>
              </c:pt>
              <c:pt idx="2152">
                <c:v>2152</c:v>
              </c:pt>
              <c:pt idx="2153">
                <c:v>2153</c:v>
              </c:pt>
              <c:pt idx="2154">
                <c:v>2154</c:v>
              </c:pt>
              <c:pt idx="2155">
                <c:v>2155</c:v>
              </c:pt>
              <c:pt idx="2156">
                <c:v>2156</c:v>
              </c:pt>
              <c:pt idx="2157">
                <c:v>2157</c:v>
              </c:pt>
              <c:pt idx="2158">
                <c:v>2158</c:v>
              </c:pt>
              <c:pt idx="2159">
                <c:v>2159</c:v>
              </c:pt>
              <c:pt idx="2160">
                <c:v>2160</c:v>
              </c:pt>
              <c:pt idx="2161">
                <c:v>2161</c:v>
              </c:pt>
              <c:pt idx="2162">
                <c:v>2162</c:v>
              </c:pt>
              <c:pt idx="2163">
                <c:v>2163</c:v>
              </c:pt>
              <c:pt idx="2164">
                <c:v>2164</c:v>
              </c:pt>
              <c:pt idx="2165">
                <c:v>2165</c:v>
              </c:pt>
              <c:pt idx="2166">
                <c:v>2166</c:v>
              </c:pt>
              <c:pt idx="2167">
                <c:v>2167</c:v>
              </c:pt>
              <c:pt idx="2168">
                <c:v>2168</c:v>
              </c:pt>
              <c:pt idx="2169">
                <c:v>2169</c:v>
              </c:pt>
              <c:pt idx="2170">
                <c:v>2170</c:v>
              </c:pt>
              <c:pt idx="2171">
                <c:v>2171</c:v>
              </c:pt>
              <c:pt idx="2172">
                <c:v>2172</c:v>
              </c:pt>
              <c:pt idx="2173">
                <c:v>2173</c:v>
              </c:pt>
              <c:pt idx="2174">
                <c:v>2174</c:v>
              </c:pt>
              <c:pt idx="2175">
                <c:v>2175</c:v>
              </c:pt>
              <c:pt idx="2176">
                <c:v>2176</c:v>
              </c:pt>
              <c:pt idx="2177">
                <c:v>2177</c:v>
              </c:pt>
              <c:pt idx="2178">
                <c:v>2178</c:v>
              </c:pt>
              <c:pt idx="2179">
                <c:v>2179</c:v>
              </c:pt>
              <c:pt idx="2180">
                <c:v>2180</c:v>
              </c:pt>
              <c:pt idx="2181">
                <c:v>2181</c:v>
              </c:pt>
              <c:pt idx="2182">
                <c:v>2182</c:v>
              </c:pt>
              <c:pt idx="2183">
                <c:v>2183</c:v>
              </c:pt>
              <c:pt idx="2184">
                <c:v>2184</c:v>
              </c:pt>
              <c:pt idx="2185">
                <c:v>2185</c:v>
              </c:pt>
              <c:pt idx="2186">
                <c:v>2186</c:v>
              </c:pt>
              <c:pt idx="2187">
                <c:v>2187</c:v>
              </c:pt>
              <c:pt idx="2188">
                <c:v>2188</c:v>
              </c:pt>
              <c:pt idx="2189">
                <c:v>2189</c:v>
              </c:pt>
              <c:pt idx="2190">
                <c:v>2190</c:v>
              </c:pt>
              <c:pt idx="2191">
                <c:v>2191</c:v>
              </c:pt>
              <c:pt idx="2192">
                <c:v>2192</c:v>
              </c:pt>
              <c:pt idx="2193">
                <c:v>2193</c:v>
              </c:pt>
              <c:pt idx="2194">
                <c:v>2194</c:v>
              </c:pt>
              <c:pt idx="2195">
                <c:v>2195</c:v>
              </c:pt>
              <c:pt idx="2196">
                <c:v>2196</c:v>
              </c:pt>
              <c:pt idx="2197">
                <c:v>2197</c:v>
              </c:pt>
              <c:pt idx="2198">
                <c:v>2198</c:v>
              </c:pt>
              <c:pt idx="2199">
                <c:v>2199</c:v>
              </c:pt>
              <c:pt idx="2200">
                <c:v>2200</c:v>
              </c:pt>
              <c:pt idx="2201">
                <c:v>2201</c:v>
              </c:pt>
              <c:pt idx="2202">
                <c:v>2202</c:v>
              </c:pt>
              <c:pt idx="2203">
                <c:v>2203</c:v>
              </c:pt>
              <c:pt idx="2204">
                <c:v>2204</c:v>
              </c:pt>
              <c:pt idx="2205">
                <c:v>2205</c:v>
              </c:pt>
              <c:pt idx="2206">
                <c:v>2206</c:v>
              </c:pt>
              <c:pt idx="2207">
                <c:v>2207</c:v>
              </c:pt>
              <c:pt idx="2208">
                <c:v>2208</c:v>
              </c:pt>
              <c:pt idx="2209">
                <c:v>2209</c:v>
              </c:pt>
              <c:pt idx="2210">
                <c:v>2210</c:v>
              </c:pt>
              <c:pt idx="2211">
                <c:v>2211</c:v>
              </c:pt>
              <c:pt idx="2212">
                <c:v>2212</c:v>
              </c:pt>
              <c:pt idx="2213">
                <c:v>2213</c:v>
              </c:pt>
              <c:pt idx="2214">
                <c:v>2214</c:v>
              </c:pt>
              <c:pt idx="2215">
                <c:v>2215</c:v>
              </c:pt>
              <c:pt idx="2216">
                <c:v>2216</c:v>
              </c:pt>
              <c:pt idx="2217">
                <c:v>2217</c:v>
              </c:pt>
              <c:pt idx="2218">
                <c:v>2218</c:v>
              </c:pt>
              <c:pt idx="2219">
                <c:v>2219</c:v>
              </c:pt>
              <c:pt idx="2220">
                <c:v>2220</c:v>
              </c:pt>
              <c:pt idx="2221">
                <c:v>2221</c:v>
              </c:pt>
              <c:pt idx="2222">
                <c:v>2222</c:v>
              </c:pt>
              <c:pt idx="2223">
                <c:v>2223</c:v>
              </c:pt>
              <c:pt idx="2224">
                <c:v>2224</c:v>
              </c:pt>
              <c:pt idx="2225">
                <c:v>2225</c:v>
              </c:pt>
              <c:pt idx="2226">
                <c:v>2226</c:v>
              </c:pt>
              <c:pt idx="2227">
                <c:v>2227</c:v>
              </c:pt>
              <c:pt idx="2228">
                <c:v>2228</c:v>
              </c:pt>
              <c:pt idx="2229">
                <c:v>2229</c:v>
              </c:pt>
              <c:pt idx="2230">
                <c:v>2230</c:v>
              </c:pt>
              <c:pt idx="2231">
                <c:v>2231</c:v>
              </c:pt>
              <c:pt idx="2232">
                <c:v>2232</c:v>
              </c:pt>
              <c:pt idx="2233">
                <c:v>2233</c:v>
              </c:pt>
              <c:pt idx="2234">
                <c:v>2234</c:v>
              </c:pt>
              <c:pt idx="2235">
                <c:v>2235</c:v>
              </c:pt>
              <c:pt idx="2236">
                <c:v>2236</c:v>
              </c:pt>
              <c:pt idx="2237">
                <c:v>2237</c:v>
              </c:pt>
              <c:pt idx="2238">
                <c:v>2238</c:v>
              </c:pt>
              <c:pt idx="2239">
                <c:v>2239</c:v>
              </c:pt>
              <c:pt idx="2240">
                <c:v>2240</c:v>
              </c:pt>
              <c:pt idx="2241">
                <c:v>2241</c:v>
              </c:pt>
              <c:pt idx="2242">
                <c:v>2242</c:v>
              </c:pt>
              <c:pt idx="2243">
                <c:v>2243</c:v>
              </c:pt>
              <c:pt idx="2244">
                <c:v>2244</c:v>
              </c:pt>
              <c:pt idx="2245">
                <c:v>2245</c:v>
              </c:pt>
              <c:pt idx="2246">
                <c:v>2246</c:v>
              </c:pt>
              <c:pt idx="2247">
                <c:v>2247</c:v>
              </c:pt>
              <c:pt idx="2248">
                <c:v>2248</c:v>
              </c:pt>
              <c:pt idx="2249">
                <c:v>2249</c:v>
              </c:pt>
              <c:pt idx="2250">
                <c:v>2250</c:v>
              </c:pt>
              <c:pt idx="2251">
                <c:v>2251</c:v>
              </c:pt>
              <c:pt idx="2252">
                <c:v>2252</c:v>
              </c:pt>
              <c:pt idx="2253">
                <c:v>2253</c:v>
              </c:pt>
              <c:pt idx="2254">
                <c:v>2254</c:v>
              </c:pt>
              <c:pt idx="2255">
                <c:v>2255</c:v>
              </c:pt>
              <c:pt idx="2256">
                <c:v>2256</c:v>
              </c:pt>
              <c:pt idx="2257">
                <c:v>2257</c:v>
              </c:pt>
              <c:pt idx="2258">
                <c:v>2258</c:v>
              </c:pt>
              <c:pt idx="2259">
                <c:v>2259</c:v>
              </c:pt>
              <c:pt idx="2260">
                <c:v>2260</c:v>
              </c:pt>
              <c:pt idx="2261">
                <c:v>2261</c:v>
              </c:pt>
              <c:pt idx="2262">
                <c:v>2262</c:v>
              </c:pt>
              <c:pt idx="2263">
                <c:v>2263</c:v>
              </c:pt>
              <c:pt idx="2264">
                <c:v>2264</c:v>
              </c:pt>
              <c:pt idx="2265">
                <c:v>2265</c:v>
              </c:pt>
              <c:pt idx="2266">
                <c:v>2266</c:v>
              </c:pt>
              <c:pt idx="2267">
                <c:v>2267</c:v>
              </c:pt>
              <c:pt idx="2268">
                <c:v>2268</c:v>
              </c:pt>
              <c:pt idx="2269">
                <c:v>2269</c:v>
              </c:pt>
              <c:pt idx="2270">
                <c:v>2270</c:v>
              </c:pt>
              <c:pt idx="2271">
                <c:v>2271</c:v>
              </c:pt>
              <c:pt idx="2272">
                <c:v>2272</c:v>
              </c:pt>
              <c:pt idx="2273">
                <c:v>2273</c:v>
              </c:pt>
              <c:pt idx="2274">
                <c:v>2274</c:v>
              </c:pt>
              <c:pt idx="2275">
                <c:v>2275</c:v>
              </c:pt>
              <c:pt idx="2276">
                <c:v>2276</c:v>
              </c:pt>
              <c:pt idx="2277">
                <c:v>2277</c:v>
              </c:pt>
              <c:pt idx="2278">
                <c:v>2278</c:v>
              </c:pt>
              <c:pt idx="2279">
                <c:v>2279</c:v>
              </c:pt>
              <c:pt idx="2280">
                <c:v>2280</c:v>
              </c:pt>
              <c:pt idx="2281">
                <c:v>2281</c:v>
              </c:pt>
              <c:pt idx="2282">
                <c:v>2282</c:v>
              </c:pt>
              <c:pt idx="2283">
                <c:v>2283</c:v>
              </c:pt>
              <c:pt idx="2284">
                <c:v>2284</c:v>
              </c:pt>
              <c:pt idx="2285">
                <c:v>2285</c:v>
              </c:pt>
              <c:pt idx="2286">
                <c:v>2286</c:v>
              </c:pt>
              <c:pt idx="2287">
                <c:v>2287</c:v>
              </c:pt>
              <c:pt idx="2288">
                <c:v>2288</c:v>
              </c:pt>
              <c:pt idx="2289">
                <c:v>2289</c:v>
              </c:pt>
              <c:pt idx="2290">
                <c:v>2290</c:v>
              </c:pt>
              <c:pt idx="2291">
                <c:v>2291</c:v>
              </c:pt>
              <c:pt idx="2292">
                <c:v>2292</c:v>
              </c:pt>
              <c:pt idx="2293">
                <c:v>2293</c:v>
              </c:pt>
              <c:pt idx="2294">
                <c:v>2294</c:v>
              </c:pt>
              <c:pt idx="2295">
                <c:v>2295</c:v>
              </c:pt>
              <c:pt idx="2296">
                <c:v>2296</c:v>
              </c:pt>
              <c:pt idx="2297">
                <c:v>2297</c:v>
              </c:pt>
              <c:pt idx="2298">
                <c:v>2298</c:v>
              </c:pt>
              <c:pt idx="2299">
                <c:v>2299</c:v>
              </c:pt>
              <c:pt idx="2300">
                <c:v>2300</c:v>
              </c:pt>
              <c:pt idx="2301">
                <c:v>2301</c:v>
              </c:pt>
              <c:pt idx="2302">
                <c:v>2302</c:v>
              </c:pt>
              <c:pt idx="2303">
                <c:v>2303</c:v>
              </c:pt>
              <c:pt idx="2304">
                <c:v>2304</c:v>
              </c:pt>
              <c:pt idx="2305">
                <c:v>2305</c:v>
              </c:pt>
              <c:pt idx="2306">
                <c:v>2306</c:v>
              </c:pt>
              <c:pt idx="2307">
                <c:v>2307</c:v>
              </c:pt>
              <c:pt idx="2308">
                <c:v>2308</c:v>
              </c:pt>
              <c:pt idx="2309">
                <c:v>2309</c:v>
              </c:pt>
              <c:pt idx="2310">
                <c:v>2310</c:v>
              </c:pt>
              <c:pt idx="2311">
                <c:v>2311</c:v>
              </c:pt>
              <c:pt idx="2312">
                <c:v>2312</c:v>
              </c:pt>
              <c:pt idx="2313">
                <c:v>2313</c:v>
              </c:pt>
              <c:pt idx="2314">
                <c:v>2314</c:v>
              </c:pt>
              <c:pt idx="2315">
                <c:v>2315</c:v>
              </c:pt>
              <c:pt idx="2316">
                <c:v>2316</c:v>
              </c:pt>
              <c:pt idx="2317">
                <c:v>2317</c:v>
              </c:pt>
              <c:pt idx="2318">
                <c:v>2318</c:v>
              </c:pt>
              <c:pt idx="2319">
                <c:v>2319</c:v>
              </c:pt>
              <c:pt idx="2320">
                <c:v>2320</c:v>
              </c:pt>
              <c:pt idx="2321">
                <c:v>2321</c:v>
              </c:pt>
              <c:pt idx="2322">
                <c:v>2322</c:v>
              </c:pt>
              <c:pt idx="2323">
                <c:v>2323</c:v>
              </c:pt>
              <c:pt idx="2324">
                <c:v>2324</c:v>
              </c:pt>
              <c:pt idx="2325">
                <c:v>2325</c:v>
              </c:pt>
              <c:pt idx="2326">
                <c:v>2326</c:v>
              </c:pt>
              <c:pt idx="2327">
                <c:v>2327</c:v>
              </c:pt>
              <c:pt idx="2328">
                <c:v>2328</c:v>
              </c:pt>
              <c:pt idx="2329">
                <c:v>2329</c:v>
              </c:pt>
              <c:pt idx="2330">
                <c:v>2330</c:v>
              </c:pt>
              <c:pt idx="2331">
                <c:v>2331</c:v>
              </c:pt>
              <c:pt idx="2332">
                <c:v>2332</c:v>
              </c:pt>
              <c:pt idx="2333">
                <c:v>2333</c:v>
              </c:pt>
              <c:pt idx="2334">
                <c:v>2334</c:v>
              </c:pt>
              <c:pt idx="2335">
                <c:v>2335</c:v>
              </c:pt>
              <c:pt idx="2336">
                <c:v>2336</c:v>
              </c:pt>
              <c:pt idx="2337">
                <c:v>2337</c:v>
              </c:pt>
              <c:pt idx="2338">
                <c:v>2338</c:v>
              </c:pt>
              <c:pt idx="2339">
                <c:v>2339</c:v>
              </c:pt>
              <c:pt idx="2340">
                <c:v>2340</c:v>
              </c:pt>
              <c:pt idx="2341">
                <c:v>2341</c:v>
              </c:pt>
              <c:pt idx="2342">
                <c:v>2342</c:v>
              </c:pt>
              <c:pt idx="2343">
                <c:v>2343</c:v>
              </c:pt>
              <c:pt idx="2344">
                <c:v>2344</c:v>
              </c:pt>
              <c:pt idx="2345">
                <c:v>2345</c:v>
              </c:pt>
              <c:pt idx="2346">
                <c:v>2346</c:v>
              </c:pt>
              <c:pt idx="2347">
                <c:v>2347</c:v>
              </c:pt>
              <c:pt idx="2348">
                <c:v>2348</c:v>
              </c:pt>
              <c:pt idx="2349">
                <c:v>2349</c:v>
              </c:pt>
              <c:pt idx="2350">
                <c:v>2350</c:v>
              </c:pt>
              <c:pt idx="2351">
                <c:v>2351</c:v>
              </c:pt>
              <c:pt idx="2352">
                <c:v>2352</c:v>
              </c:pt>
              <c:pt idx="2353">
                <c:v>2353</c:v>
              </c:pt>
              <c:pt idx="2354">
                <c:v>2354</c:v>
              </c:pt>
              <c:pt idx="2355">
                <c:v>2355</c:v>
              </c:pt>
              <c:pt idx="2356">
                <c:v>2356</c:v>
              </c:pt>
              <c:pt idx="2357">
                <c:v>2357</c:v>
              </c:pt>
              <c:pt idx="2358">
                <c:v>2358</c:v>
              </c:pt>
              <c:pt idx="2359">
                <c:v>2359</c:v>
              </c:pt>
              <c:pt idx="2360">
                <c:v>2360</c:v>
              </c:pt>
              <c:pt idx="2361">
                <c:v>2361</c:v>
              </c:pt>
              <c:pt idx="2362">
                <c:v>2362</c:v>
              </c:pt>
              <c:pt idx="2363">
                <c:v>2363</c:v>
              </c:pt>
              <c:pt idx="2364">
                <c:v>2364</c:v>
              </c:pt>
              <c:pt idx="2365">
                <c:v>2365</c:v>
              </c:pt>
              <c:pt idx="2366">
                <c:v>2366</c:v>
              </c:pt>
              <c:pt idx="2367">
                <c:v>2367</c:v>
              </c:pt>
              <c:pt idx="2368">
                <c:v>2368</c:v>
              </c:pt>
              <c:pt idx="2369">
                <c:v>2369</c:v>
              </c:pt>
              <c:pt idx="2370">
                <c:v>2370</c:v>
              </c:pt>
              <c:pt idx="2371">
                <c:v>2371</c:v>
              </c:pt>
              <c:pt idx="2372">
                <c:v>2372</c:v>
              </c:pt>
              <c:pt idx="2373">
                <c:v>2373</c:v>
              </c:pt>
              <c:pt idx="2374">
                <c:v>2374</c:v>
              </c:pt>
              <c:pt idx="2375">
                <c:v>2375</c:v>
              </c:pt>
              <c:pt idx="2376">
                <c:v>2376</c:v>
              </c:pt>
              <c:pt idx="2377">
                <c:v>2377</c:v>
              </c:pt>
              <c:pt idx="2378">
                <c:v>2378</c:v>
              </c:pt>
              <c:pt idx="2379">
                <c:v>2379</c:v>
              </c:pt>
              <c:pt idx="2380">
                <c:v>2380</c:v>
              </c:pt>
              <c:pt idx="2381">
                <c:v>2381</c:v>
              </c:pt>
              <c:pt idx="2382">
                <c:v>2382</c:v>
              </c:pt>
              <c:pt idx="2383">
                <c:v>2383</c:v>
              </c:pt>
              <c:pt idx="2384">
                <c:v>2384</c:v>
              </c:pt>
              <c:pt idx="2385">
                <c:v>2385</c:v>
              </c:pt>
              <c:pt idx="2386">
                <c:v>2386</c:v>
              </c:pt>
              <c:pt idx="2387">
                <c:v>2387</c:v>
              </c:pt>
              <c:pt idx="2388">
                <c:v>2388</c:v>
              </c:pt>
              <c:pt idx="2389">
                <c:v>2389</c:v>
              </c:pt>
              <c:pt idx="2390">
                <c:v>2390</c:v>
              </c:pt>
              <c:pt idx="2391">
                <c:v>2391</c:v>
              </c:pt>
              <c:pt idx="2392">
                <c:v>2392</c:v>
              </c:pt>
              <c:pt idx="2393">
                <c:v>2393</c:v>
              </c:pt>
              <c:pt idx="2394">
                <c:v>2394</c:v>
              </c:pt>
              <c:pt idx="2395">
                <c:v>2395</c:v>
              </c:pt>
              <c:pt idx="2396">
                <c:v>2396</c:v>
              </c:pt>
              <c:pt idx="2397">
                <c:v>2397</c:v>
              </c:pt>
              <c:pt idx="2398">
                <c:v>2398</c:v>
              </c:pt>
              <c:pt idx="2399">
                <c:v>2399</c:v>
              </c:pt>
              <c:pt idx="2400">
                <c:v>2400</c:v>
              </c:pt>
              <c:pt idx="2401">
                <c:v>2401</c:v>
              </c:pt>
              <c:pt idx="2402">
                <c:v>2402</c:v>
              </c:pt>
              <c:pt idx="2403">
                <c:v>2403</c:v>
              </c:pt>
              <c:pt idx="2404">
                <c:v>2404</c:v>
              </c:pt>
              <c:pt idx="2405">
                <c:v>2405</c:v>
              </c:pt>
              <c:pt idx="2406">
                <c:v>2406</c:v>
              </c:pt>
              <c:pt idx="2407">
                <c:v>2407</c:v>
              </c:pt>
              <c:pt idx="2408">
                <c:v>2408</c:v>
              </c:pt>
              <c:pt idx="2409">
                <c:v>2409</c:v>
              </c:pt>
              <c:pt idx="2410">
                <c:v>2410</c:v>
              </c:pt>
              <c:pt idx="2411">
                <c:v>2411</c:v>
              </c:pt>
              <c:pt idx="2412">
                <c:v>2412</c:v>
              </c:pt>
              <c:pt idx="2413">
                <c:v>2413</c:v>
              </c:pt>
              <c:pt idx="2414">
                <c:v>2414</c:v>
              </c:pt>
              <c:pt idx="2415">
                <c:v>2415</c:v>
              </c:pt>
              <c:pt idx="2416">
                <c:v>2416</c:v>
              </c:pt>
              <c:pt idx="2417">
                <c:v>2417</c:v>
              </c:pt>
              <c:pt idx="2418">
                <c:v>2418</c:v>
              </c:pt>
              <c:pt idx="2419">
                <c:v>2419</c:v>
              </c:pt>
              <c:pt idx="2420">
                <c:v>2420</c:v>
              </c:pt>
              <c:pt idx="2421">
                <c:v>2421</c:v>
              </c:pt>
              <c:pt idx="2422">
                <c:v>2422</c:v>
              </c:pt>
              <c:pt idx="2423">
                <c:v>2423</c:v>
              </c:pt>
              <c:pt idx="2424">
                <c:v>2424</c:v>
              </c:pt>
              <c:pt idx="2425">
                <c:v>2425</c:v>
              </c:pt>
              <c:pt idx="2426">
                <c:v>2426</c:v>
              </c:pt>
              <c:pt idx="2427">
                <c:v>2427</c:v>
              </c:pt>
              <c:pt idx="2428">
                <c:v>2428</c:v>
              </c:pt>
              <c:pt idx="2429">
                <c:v>2429</c:v>
              </c:pt>
              <c:pt idx="2430">
                <c:v>2430</c:v>
              </c:pt>
              <c:pt idx="2431">
                <c:v>2431</c:v>
              </c:pt>
              <c:pt idx="2432">
                <c:v>2432</c:v>
              </c:pt>
              <c:pt idx="2433">
                <c:v>2433</c:v>
              </c:pt>
              <c:pt idx="2434">
                <c:v>2434</c:v>
              </c:pt>
              <c:pt idx="2435">
                <c:v>2435</c:v>
              </c:pt>
              <c:pt idx="2436">
                <c:v>2436</c:v>
              </c:pt>
              <c:pt idx="2437">
                <c:v>2437</c:v>
              </c:pt>
              <c:pt idx="2438">
                <c:v>2438</c:v>
              </c:pt>
              <c:pt idx="2439">
                <c:v>2439</c:v>
              </c:pt>
              <c:pt idx="2440">
                <c:v>2440</c:v>
              </c:pt>
              <c:pt idx="2441">
                <c:v>2441</c:v>
              </c:pt>
              <c:pt idx="2442">
                <c:v>2442</c:v>
              </c:pt>
              <c:pt idx="2443">
                <c:v>2443</c:v>
              </c:pt>
              <c:pt idx="2444">
                <c:v>2444</c:v>
              </c:pt>
              <c:pt idx="2445">
                <c:v>2445</c:v>
              </c:pt>
              <c:pt idx="2446">
                <c:v>2446</c:v>
              </c:pt>
              <c:pt idx="2447">
                <c:v>2447</c:v>
              </c:pt>
              <c:pt idx="2448">
                <c:v>2448</c:v>
              </c:pt>
              <c:pt idx="2449">
                <c:v>2449</c:v>
              </c:pt>
              <c:pt idx="2450">
                <c:v>2450</c:v>
              </c:pt>
              <c:pt idx="2451">
                <c:v>2451</c:v>
              </c:pt>
              <c:pt idx="2452">
                <c:v>2452</c:v>
              </c:pt>
              <c:pt idx="2453">
                <c:v>2453</c:v>
              </c:pt>
              <c:pt idx="2454">
                <c:v>2454</c:v>
              </c:pt>
              <c:pt idx="2455">
                <c:v>2455</c:v>
              </c:pt>
              <c:pt idx="2456">
                <c:v>2456</c:v>
              </c:pt>
              <c:pt idx="2457">
                <c:v>2457</c:v>
              </c:pt>
              <c:pt idx="2458">
                <c:v>2458</c:v>
              </c:pt>
              <c:pt idx="2459">
                <c:v>2459</c:v>
              </c:pt>
              <c:pt idx="2460">
                <c:v>2460</c:v>
              </c:pt>
              <c:pt idx="2461">
                <c:v>2461</c:v>
              </c:pt>
              <c:pt idx="2462">
                <c:v>2462</c:v>
              </c:pt>
              <c:pt idx="2463">
                <c:v>2463</c:v>
              </c:pt>
              <c:pt idx="2464">
                <c:v>2464</c:v>
              </c:pt>
              <c:pt idx="2465">
                <c:v>2465</c:v>
              </c:pt>
              <c:pt idx="2466">
                <c:v>2466</c:v>
              </c:pt>
              <c:pt idx="2467">
                <c:v>2467</c:v>
              </c:pt>
              <c:pt idx="2468">
                <c:v>2468</c:v>
              </c:pt>
              <c:pt idx="2469">
                <c:v>2469</c:v>
              </c:pt>
              <c:pt idx="2470">
                <c:v>2470</c:v>
              </c:pt>
              <c:pt idx="2471">
                <c:v>2471</c:v>
              </c:pt>
              <c:pt idx="2472">
                <c:v>2472</c:v>
              </c:pt>
              <c:pt idx="2473">
                <c:v>2473</c:v>
              </c:pt>
              <c:pt idx="2474">
                <c:v>2474</c:v>
              </c:pt>
              <c:pt idx="2475">
                <c:v>2475</c:v>
              </c:pt>
              <c:pt idx="2476">
                <c:v>2476</c:v>
              </c:pt>
              <c:pt idx="2477">
                <c:v>2477</c:v>
              </c:pt>
              <c:pt idx="2478">
                <c:v>2478</c:v>
              </c:pt>
              <c:pt idx="2479">
                <c:v>2479</c:v>
              </c:pt>
              <c:pt idx="2480">
                <c:v>2480</c:v>
              </c:pt>
              <c:pt idx="2481">
                <c:v>2481</c:v>
              </c:pt>
              <c:pt idx="2482">
                <c:v>2482</c:v>
              </c:pt>
              <c:pt idx="2483">
                <c:v>2483</c:v>
              </c:pt>
              <c:pt idx="2484">
                <c:v>2484</c:v>
              </c:pt>
              <c:pt idx="2485">
                <c:v>2485</c:v>
              </c:pt>
              <c:pt idx="2486">
                <c:v>2486</c:v>
              </c:pt>
              <c:pt idx="2487">
                <c:v>2487</c:v>
              </c:pt>
              <c:pt idx="2488">
                <c:v>2488</c:v>
              </c:pt>
              <c:pt idx="2489">
                <c:v>2489</c:v>
              </c:pt>
              <c:pt idx="2490">
                <c:v>2490</c:v>
              </c:pt>
              <c:pt idx="2491">
                <c:v>2491</c:v>
              </c:pt>
              <c:pt idx="2492">
                <c:v>2492</c:v>
              </c:pt>
              <c:pt idx="2493">
                <c:v>2493</c:v>
              </c:pt>
              <c:pt idx="2494">
                <c:v>2494</c:v>
              </c:pt>
              <c:pt idx="2495">
                <c:v>2495</c:v>
              </c:pt>
              <c:pt idx="2496">
                <c:v>2496</c:v>
              </c:pt>
              <c:pt idx="2497">
                <c:v>2497</c:v>
              </c:pt>
              <c:pt idx="2498">
                <c:v>2498</c:v>
              </c:pt>
              <c:pt idx="2499">
                <c:v>2499</c:v>
              </c:pt>
              <c:pt idx="2500">
                <c:v>2500</c:v>
              </c:pt>
              <c:pt idx="2501">
                <c:v>2501</c:v>
              </c:pt>
              <c:pt idx="2502">
                <c:v>2502</c:v>
              </c:pt>
              <c:pt idx="2503">
                <c:v>2503</c:v>
              </c:pt>
              <c:pt idx="2504">
                <c:v>2504</c:v>
              </c:pt>
              <c:pt idx="2505">
                <c:v>2505</c:v>
              </c:pt>
              <c:pt idx="2506">
                <c:v>2506</c:v>
              </c:pt>
              <c:pt idx="2507">
                <c:v>2507</c:v>
              </c:pt>
              <c:pt idx="2508">
                <c:v>2508</c:v>
              </c:pt>
              <c:pt idx="2509">
                <c:v>2509</c:v>
              </c:pt>
              <c:pt idx="2510">
                <c:v>2510</c:v>
              </c:pt>
              <c:pt idx="2511">
                <c:v>2511</c:v>
              </c:pt>
              <c:pt idx="2512">
                <c:v>2512</c:v>
              </c:pt>
              <c:pt idx="2513">
                <c:v>2513</c:v>
              </c:pt>
              <c:pt idx="2514">
                <c:v>2514</c:v>
              </c:pt>
              <c:pt idx="2515">
                <c:v>2515</c:v>
              </c:pt>
              <c:pt idx="2516">
                <c:v>2516</c:v>
              </c:pt>
              <c:pt idx="2517">
                <c:v>2517</c:v>
              </c:pt>
              <c:pt idx="2518">
                <c:v>2518</c:v>
              </c:pt>
              <c:pt idx="2519">
                <c:v>2519</c:v>
              </c:pt>
              <c:pt idx="2520">
                <c:v>2520</c:v>
              </c:pt>
              <c:pt idx="2521">
                <c:v>2521</c:v>
              </c:pt>
              <c:pt idx="2522">
                <c:v>2522</c:v>
              </c:pt>
              <c:pt idx="2523">
                <c:v>2523</c:v>
              </c:pt>
              <c:pt idx="2524">
                <c:v>2524</c:v>
              </c:pt>
              <c:pt idx="2525">
                <c:v>2525</c:v>
              </c:pt>
              <c:pt idx="2526">
                <c:v>2526</c:v>
              </c:pt>
              <c:pt idx="2527">
                <c:v>2527</c:v>
              </c:pt>
              <c:pt idx="2528">
                <c:v>2528</c:v>
              </c:pt>
              <c:pt idx="2529">
                <c:v>2529</c:v>
              </c:pt>
              <c:pt idx="2530">
                <c:v>2530</c:v>
              </c:pt>
              <c:pt idx="2531">
                <c:v>2531</c:v>
              </c:pt>
              <c:pt idx="2532">
                <c:v>2532</c:v>
              </c:pt>
              <c:pt idx="2533">
                <c:v>2533</c:v>
              </c:pt>
              <c:pt idx="2534">
                <c:v>2534</c:v>
              </c:pt>
              <c:pt idx="2535">
                <c:v>2535</c:v>
              </c:pt>
              <c:pt idx="2536">
                <c:v>2536</c:v>
              </c:pt>
              <c:pt idx="2537">
                <c:v>2537</c:v>
              </c:pt>
              <c:pt idx="2538">
                <c:v>2538</c:v>
              </c:pt>
              <c:pt idx="2539">
                <c:v>2539</c:v>
              </c:pt>
              <c:pt idx="2540">
                <c:v>2540</c:v>
              </c:pt>
              <c:pt idx="2541">
                <c:v>2541</c:v>
              </c:pt>
              <c:pt idx="2542">
                <c:v>2542</c:v>
              </c:pt>
              <c:pt idx="2543">
                <c:v>2543</c:v>
              </c:pt>
              <c:pt idx="2544">
                <c:v>2544</c:v>
              </c:pt>
              <c:pt idx="2545">
                <c:v>2545</c:v>
              </c:pt>
              <c:pt idx="2546">
                <c:v>2546</c:v>
              </c:pt>
              <c:pt idx="2547">
                <c:v>2547</c:v>
              </c:pt>
              <c:pt idx="2548">
                <c:v>2548</c:v>
              </c:pt>
              <c:pt idx="2549">
                <c:v>2549</c:v>
              </c:pt>
              <c:pt idx="2550">
                <c:v>2550</c:v>
              </c:pt>
              <c:pt idx="2551">
                <c:v>2551</c:v>
              </c:pt>
              <c:pt idx="2552">
                <c:v>2552</c:v>
              </c:pt>
              <c:pt idx="2553">
                <c:v>2553</c:v>
              </c:pt>
              <c:pt idx="2554">
                <c:v>2554</c:v>
              </c:pt>
              <c:pt idx="2555">
                <c:v>2555</c:v>
              </c:pt>
              <c:pt idx="2556">
                <c:v>2556</c:v>
              </c:pt>
              <c:pt idx="2557">
                <c:v>2557</c:v>
              </c:pt>
              <c:pt idx="2558">
                <c:v>2558</c:v>
              </c:pt>
              <c:pt idx="2559">
                <c:v>2559</c:v>
              </c:pt>
              <c:pt idx="2560">
                <c:v>2560</c:v>
              </c:pt>
              <c:pt idx="2561">
                <c:v>2561</c:v>
              </c:pt>
              <c:pt idx="2562">
                <c:v>2562</c:v>
              </c:pt>
              <c:pt idx="2563">
                <c:v>2563</c:v>
              </c:pt>
              <c:pt idx="2564">
                <c:v>2564</c:v>
              </c:pt>
              <c:pt idx="2565">
                <c:v>2565</c:v>
              </c:pt>
              <c:pt idx="2566">
                <c:v>2566</c:v>
              </c:pt>
              <c:pt idx="2567">
                <c:v>2567</c:v>
              </c:pt>
              <c:pt idx="2568">
                <c:v>2568</c:v>
              </c:pt>
              <c:pt idx="2569">
                <c:v>2569</c:v>
              </c:pt>
              <c:pt idx="2570">
                <c:v>2570</c:v>
              </c:pt>
              <c:pt idx="2571">
                <c:v>2571</c:v>
              </c:pt>
              <c:pt idx="2572">
                <c:v>2572</c:v>
              </c:pt>
              <c:pt idx="2573">
                <c:v>2573</c:v>
              </c:pt>
              <c:pt idx="2574">
                <c:v>2574</c:v>
              </c:pt>
              <c:pt idx="2575">
                <c:v>2575</c:v>
              </c:pt>
              <c:pt idx="2576">
                <c:v>2576</c:v>
              </c:pt>
              <c:pt idx="2577">
                <c:v>2577</c:v>
              </c:pt>
              <c:pt idx="2578">
                <c:v>2578</c:v>
              </c:pt>
              <c:pt idx="2579">
                <c:v>2579</c:v>
              </c:pt>
              <c:pt idx="2580">
                <c:v>2580</c:v>
              </c:pt>
              <c:pt idx="2581">
                <c:v>2581</c:v>
              </c:pt>
              <c:pt idx="2582">
                <c:v>2582</c:v>
              </c:pt>
              <c:pt idx="2583">
                <c:v>2583</c:v>
              </c:pt>
              <c:pt idx="2584">
                <c:v>2584</c:v>
              </c:pt>
              <c:pt idx="2585">
                <c:v>2585</c:v>
              </c:pt>
              <c:pt idx="2586">
                <c:v>2586</c:v>
              </c:pt>
              <c:pt idx="2587">
                <c:v>2587</c:v>
              </c:pt>
              <c:pt idx="2588">
                <c:v>2588</c:v>
              </c:pt>
              <c:pt idx="2589">
                <c:v>2589</c:v>
              </c:pt>
              <c:pt idx="2590">
                <c:v>2590</c:v>
              </c:pt>
              <c:pt idx="2591">
                <c:v>2591</c:v>
              </c:pt>
              <c:pt idx="2592">
                <c:v>2592</c:v>
              </c:pt>
              <c:pt idx="2593">
                <c:v>2593</c:v>
              </c:pt>
              <c:pt idx="2594">
                <c:v>2594</c:v>
              </c:pt>
              <c:pt idx="2595">
                <c:v>2595</c:v>
              </c:pt>
              <c:pt idx="2596">
                <c:v>2596</c:v>
              </c:pt>
              <c:pt idx="2597">
                <c:v>2597</c:v>
              </c:pt>
              <c:pt idx="2598">
                <c:v>2598</c:v>
              </c:pt>
              <c:pt idx="2599">
                <c:v>2599</c:v>
              </c:pt>
              <c:pt idx="2600">
                <c:v>2600</c:v>
              </c:pt>
              <c:pt idx="2601">
                <c:v>2601</c:v>
              </c:pt>
              <c:pt idx="2602">
                <c:v>2602</c:v>
              </c:pt>
              <c:pt idx="2603">
                <c:v>2603</c:v>
              </c:pt>
              <c:pt idx="2604">
                <c:v>2604</c:v>
              </c:pt>
              <c:pt idx="2605">
                <c:v>2605</c:v>
              </c:pt>
              <c:pt idx="2606">
                <c:v>2606</c:v>
              </c:pt>
              <c:pt idx="2607">
                <c:v>2607</c:v>
              </c:pt>
              <c:pt idx="2608">
                <c:v>2608</c:v>
              </c:pt>
              <c:pt idx="2609">
                <c:v>2609</c:v>
              </c:pt>
              <c:pt idx="2610">
                <c:v>2610</c:v>
              </c:pt>
              <c:pt idx="2611">
                <c:v>2611</c:v>
              </c:pt>
              <c:pt idx="2612">
                <c:v>2612</c:v>
              </c:pt>
              <c:pt idx="2613">
                <c:v>2613</c:v>
              </c:pt>
              <c:pt idx="2614">
                <c:v>2614</c:v>
              </c:pt>
              <c:pt idx="2615">
                <c:v>2615</c:v>
              </c:pt>
              <c:pt idx="2616">
                <c:v>2616</c:v>
              </c:pt>
              <c:pt idx="2617">
                <c:v>2617</c:v>
              </c:pt>
              <c:pt idx="2618">
                <c:v>2618</c:v>
              </c:pt>
              <c:pt idx="2619">
                <c:v>2619</c:v>
              </c:pt>
              <c:pt idx="2620">
                <c:v>2620</c:v>
              </c:pt>
              <c:pt idx="2621">
                <c:v>2621</c:v>
              </c:pt>
              <c:pt idx="2622">
                <c:v>2622</c:v>
              </c:pt>
              <c:pt idx="2623">
                <c:v>2623</c:v>
              </c:pt>
              <c:pt idx="2624">
                <c:v>2624</c:v>
              </c:pt>
              <c:pt idx="2625">
                <c:v>2625</c:v>
              </c:pt>
              <c:pt idx="2626">
                <c:v>2626</c:v>
              </c:pt>
              <c:pt idx="2627">
                <c:v>2627</c:v>
              </c:pt>
              <c:pt idx="2628">
                <c:v>2628</c:v>
              </c:pt>
              <c:pt idx="2629">
                <c:v>2629</c:v>
              </c:pt>
              <c:pt idx="2630">
                <c:v>2630</c:v>
              </c:pt>
              <c:pt idx="2631">
                <c:v>2631</c:v>
              </c:pt>
              <c:pt idx="2632">
                <c:v>2632</c:v>
              </c:pt>
              <c:pt idx="2633">
                <c:v>2633</c:v>
              </c:pt>
              <c:pt idx="2634">
                <c:v>2634</c:v>
              </c:pt>
              <c:pt idx="2635">
                <c:v>2635</c:v>
              </c:pt>
              <c:pt idx="2636">
                <c:v>2636</c:v>
              </c:pt>
              <c:pt idx="2637">
                <c:v>2637</c:v>
              </c:pt>
              <c:pt idx="2638">
                <c:v>2638</c:v>
              </c:pt>
              <c:pt idx="2639">
                <c:v>2639</c:v>
              </c:pt>
              <c:pt idx="2640">
                <c:v>2640</c:v>
              </c:pt>
              <c:pt idx="2641">
                <c:v>2641</c:v>
              </c:pt>
              <c:pt idx="2642">
                <c:v>2642</c:v>
              </c:pt>
              <c:pt idx="2643">
                <c:v>2643</c:v>
              </c:pt>
              <c:pt idx="2644">
                <c:v>2644</c:v>
              </c:pt>
              <c:pt idx="2645">
                <c:v>2645</c:v>
              </c:pt>
              <c:pt idx="2646">
                <c:v>2646</c:v>
              </c:pt>
              <c:pt idx="2647">
                <c:v>2647</c:v>
              </c:pt>
              <c:pt idx="2648">
                <c:v>2648</c:v>
              </c:pt>
              <c:pt idx="2649">
                <c:v>2649</c:v>
              </c:pt>
              <c:pt idx="2650">
                <c:v>2650</c:v>
              </c:pt>
              <c:pt idx="2651">
                <c:v>2651</c:v>
              </c:pt>
              <c:pt idx="2652">
                <c:v>2652</c:v>
              </c:pt>
              <c:pt idx="2653">
                <c:v>2653</c:v>
              </c:pt>
              <c:pt idx="2654">
                <c:v>2654</c:v>
              </c:pt>
              <c:pt idx="2655">
                <c:v>2655</c:v>
              </c:pt>
              <c:pt idx="2656">
                <c:v>2656</c:v>
              </c:pt>
              <c:pt idx="2657">
                <c:v>2657</c:v>
              </c:pt>
              <c:pt idx="2658">
                <c:v>2658</c:v>
              </c:pt>
              <c:pt idx="2659">
                <c:v>2659</c:v>
              </c:pt>
              <c:pt idx="2660">
                <c:v>2660</c:v>
              </c:pt>
              <c:pt idx="2661">
                <c:v>2661</c:v>
              </c:pt>
              <c:pt idx="2662">
                <c:v>2662</c:v>
              </c:pt>
              <c:pt idx="2663">
                <c:v>2663</c:v>
              </c:pt>
              <c:pt idx="2664">
                <c:v>2664</c:v>
              </c:pt>
              <c:pt idx="2665">
                <c:v>2665</c:v>
              </c:pt>
              <c:pt idx="2666">
                <c:v>2666</c:v>
              </c:pt>
              <c:pt idx="2667">
                <c:v>2667</c:v>
              </c:pt>
              <c:pt idx="2668">
                <c:v>2668</c:v>
              </c:pt>
              <c:pt idx="2669">
                <c:v>2669</c:v>
              </c:pt>
              <c:pt idx="2670">
                <c:v>2670</c:v>
              </c:pt>
              <c:pt idx="2671">
                <c:v>2671</c:v>
              </c:pt>
              <c:pt idx="2672">
                <c:v>2672</c:v>
              </c:pt>
              <c:pt idx="2673">
                <c:v>2673</c:v>
              </c:pt>
              <c:pt idx="2674">
                <c:v>2674</c:v>
              </c:pt>
              <c:pt idx="2675">
                <c:v>2675</c:v>
              </c:pt>
              <c:pt idx="2676">
                <c:v>2676</c:v>
              </c:pt>
              <c:pt idx="2677">
                <c:v>2677</c:v>
              </c:pt>
              <c:pt idx="2678">
                <c:v>2678</c:v>
              </c:pt>
              <c:pt idx="2679">
                <c:v>2679</c:v>
              </c:pt>
              <c:pt idx="2680">
                <c:v>2680</c:v>
              </c:pt>
              <c:pt idx="2681">
                <c:v>2681</c:v>
              </c:pt>
              <c:pt idx="2682">
                <c:v>2682</c:v>
              </c:pt>
              <c:pt idx="2683">
                <c:v>2683</c:v>
              </c:pt>
              <c:pt idx="2684">
                <c:v>2684</c:v>
              </c:pt>
              <c:pt idx="2685">
                <c:v>2685</c:v>
              </c:pt>
              <c:pt idx="2686">
                <c:v>2686</c:v>
              </c:pt>
              <c:pt idx="2687">
                <c:v>2687</c:v>
              </c:pt>
              <c:pt idx="2688">
                <c:v>2688</c:v>
              </c:pt>
              <c:pt idx="2689">
                <c:v>2689</c:v>
              </c:pt>
              <c:pt idx="2690">
                <c:v>2690</c:v>
              </c:pt>
              <c:pt idx="2691">
                <c:v>2691</c:v>
              </c:pt>
              <c:pt idx="2692">
                <c:v>2692</c:v>
              </c:pt>
              <c:pt idx="2693">
                <c:v>2693</c:v>
              </c:pt>
              <c:pt idx="2694">
                <c:v>2694</c:v>
              </c:pt>
              <c:pt idx="2695">
                <c:v>2695</c:v>
              </c:pt>
              <c:pt idx="2696">
                <c:v>2696</c:v>
              </c:pt>
              <c:pt idx="2697">
                <c:v>2697</c:v>
              </c:pt>
              <c:pt idx="2698">
                <c:v>2698</c:v>
              </c:pt>
              <c:pt idx="2699">
                <c:v>2699</c:v>
              </c:pt>
              <c:pt idx="2700">
                <c:v>2700</c:v>
              </c:pt>
              <c:pt idx="2701">
                <c:v>2701</c:v>
              </c:pt>
              <c:pt idx="2702">
                <c:v>2702</c:v>
              </c:pt>
              <c:pt idx="2703">
                <c:v>2703</c:v>
              </c:pt>
              <c:pt idx="2704">
                <c:v>2704</c:v>
              </c:pt>
              <c:pt idx="2705">
                <c:v>2705</c:v>
              </c:pt>
              <c:pt idx="2706">
                <c:v>2706</c:v>
              </c:pt>
              <c:pt idx="2707">
                <c:v>2707</c:v>
              </c:pt>
              <c:pt idx="2708">
                <c:v>2708</c:v>
              </c:pt>
              <c:pt idx="2709">
                <c:v>2709</c:v>
              </c:pt>
              <c:pt idx="2710">
                <c:v>2710</c:v>
              </c:pt>
              <c:pt idx="2711">
                <c:v>2711</c:v>
              </c:pt>
              <c:pt idx="2712">
                <c:v>2712</c:v>
              </c:pt>
              <c:pt idx="2713">
                <c:v>2713</c:v>
              </c:pt>
              <c:pt idx="2714">
                <c:v>2714</c:v>
              </c:pt>
              <c:pt idx="2715">
                <c:v>2715</c:v>
              </c:pt>
              <c:pt idx="2716">
                <c:v>2716</c:v>
              </c:pt>
              <c:pt idx="2717">
                <c:v>2717</c:v>
              </c:pt>
              <c:pt idx="2718">
                <c:v>2718</c:v>
              </c:pt>
              <c:pt idx="2719">
                <c:v>2719</c:v>
              </c:pt>
              <c:pt idx="2720">
                <c:v>2720</c:v>
              </c:pt>
              <c:pt idx="2721">
                <c:v>2721</c:v>
              </c:pt>
              <c:pt idx="2722">
                <c:v>2722</c:v>
              </c:pt>
              <c:pt idx="2723">
                <c:v>2723</c:v>
              </c:pt>
              <c:pt idx="2724">
                <c:v>2724</c:v>
              </c:pt>
              <c:pt idx="2725">
                <c:v>2725</c:v>
              </c:pt>
              <c:pt idx="2726">
                <c:v>2726</c:v>
              </c:pt>
              <c:pt idx="2727">
                <c:v>2727</c:v>
              </c:pt>
              <c:pt idx="2728">
                <c:v>2728</c:v>
              </c:pt>
              <c:pt idx="2729">
                <c:v>2729</c:v>
              </c:pt>
              <c:pt idx="2730">
                <c:v>2730</c:v>
              </c:pt>
              <c:pt idx="2731">
                <c:v>2731</c:v>
              </c:pt>
              <c:pt idx="2732">
                <c:v>2732</c:v>
              </c:pt>
              <c:pt idx="2733">
                <c:v>2733</c:v>
              </c:pt>
              <c:pt idx="2734">
                <c:v>2734</c:v>
              </c:pt>
              <c:pt idx="2735">
                <c:v>2735</c:v>
              </c:pt>
              <c:pt idx="2736">
                <c:v>2736</c:v>
              </c:pt>
              <c:pt idx="2737">
                <c:v>2737</c:v>
              </c:pt>
              <c:pt idx="2738">
                <c:v>2738</c:v>
              </c:pt>
              <c:pt idx="2739">
                <c:v>2739</c:v>
              </c:pt>
              <c:pt idx="2740">
                <c:v>2740</c:v>
              </c:pt>
              <c:pt idx="2741">
                <c:v>2741</c:v>
              </c:pt>
              <c:pt idx="2742">
                <c:v>2742</c:v>
              </c:pt>
              <c:pt idx="2743">
                <c:v>2743</c:v>
              </c:pt>
              <c:pt idx="2744">
                <c:v>2744</c:v>
              </c:pt>
              <c:pt idx="2745">
                <c:v>2745</c:v>
              </c:pt>
              <c:pt idx="2746">
                <c:v>2746</c:v>
              </c:pt>
              <c:pt idx="2747">
                <c:v>2747</c:v>
              </c:pt>
              <c:pt idx="2748">
                <c:v>2748</c:v>
              </c:pt>
              <c:pt idx="2749">
                <c:v>2749</c:v>
              </c:pt>
              <c:pt idx="2750">
                <c:v>2750</c:v>
              </c:pt>
              <c:pt idx="2751">
                <c:v>2751</c:v>
              </c:pt>
              <c:pt idx="2752">
                <c:v>2752</c:v>
              </c:pt>
              <c:pt idx="2753">
                <c:v>2753</c:v>
              </c:pt>
              <c:pt idx="2754">
                <c:v>2754</c:v>
              </c:pt>
              <c:pt idx="2755">
                <c:v>2755</c:v>
              </c:pt>
              <c:pt idx="2756">
                <c:v>2756</c:v>
              </c:pt>
              <c:pt idx="2757">
                <c:v>2757</c:v>
              </c:pt>
              <c:pt idx="2758">
                <c:v>2758</c:v>
              </c:pt>
              <c:pt idx="2759">
                <c:v>2759</c:v>
              </c:pt>
              <c:pt idx="2760">
                <c:v>2760</c:v>
              </c:pt>
              <c:pt idx="2761">
                <c:v>2761</c:v>
              </c:pt>
              <c:pt idx="2762">
                <c:v>2762</c:v>
              </c:pt>
              <c:pt idx="2763">
                <c:v>2763</c:v>
              </c:pt>
              <c:pt idx="2764">
                <c:v>2764</c:v>
              </c:pt>
              <c:pt idx="2765">
                <c:v>2765</c:v>
              </c:pt>
              <c:pt idx="2766">
                <c:v>2766</c:v>
              </c:pt>
              <c:pt idx="2767">
                <c:v>2767</c:v>
              </c:pt>
              <c:pt idx="2768">
                <c:v>2768</c:v>
              </c:pt>
              <c:pt idx="2769">
                <c:v>2769</c:v>
              </c:pt>
              <c:pt idx="2770">
                <c:v>2770</c:v>
              </c:pt>
              <c:pt idx="2771">
                <c:v>2771</c:v>
              </c:pt>
              <c:pt idx="2772">
                <c:v>2772</c:v>
              </c:pt>
              <c:pt idx="2773">
                <c:v>2773</c:v>
              </c:pt>
              <c:pt idx="2774">
                <c:v>2774</c:v>
              </c:pt>
              <c:pt idx="2775">
                <c:v>2775</c:v>
              </c:pt>
              <c:pt idx="2776">
                <c:v>2776</c:v>
              </c:pt>
              <c:pt idx="2777">
                <c:v>2777</c:v>
              </c:pt>
              <c:pt idx="2778">
                <c:v>2778</c:v>
              </c:pt>
              <c:pt idx="2779">
                <c:v>2779</c:v>
              </c:pt>
              <c:pt idx="2780">
                <c:v>2780</c:v>
              </c:pt>
              <c:pt idx="2781">
                <c:v>2781</c:v>
              </c:pt>
              <c:pt idx="2782">
                <c:v>2782</c:v>
              </c:pt>
              <c:pt idx="2783">
                <c:v>2783</c:v>
              </c:pt>
              <c:pt idx="2784">
                <c:v>2784</c:v>
              </c:pt>
              <c:pt idx="2785">
                <c:v>2785</c:v>
              </c:pt>
              <c:pt idx="2786">
                <c:v>2786</c:v>
              </c:pt>
              <c:pt idx="2787">
                <c:v>2787</c:v>
              </c:pt>
              <c:pt idx="2788">
                <c:v>2788</c:v>
              </c:pt>
              <c:pt idx="2789">
                <c:v>2789</c:v>
              </c:pt>
              <c:pt idx="2790">
                <c:v>2790</c:v>
              </c:pt>
              <c:pt idx="2791">
                <c:v>2791</c:v>
              </c:pt>
              <c:pt idx="2792">
                <c:v>2792</c:v>
              </c:pt>
              <c:pt idx="2793">
                <c:v>2793</c:v>
              </c:pt>
              <c:pt idx="2794">
                <c:v>2794</c:v>
              </c:pt>
              <c:pt idx="2795">
                <c:v>2795</c:v>
              </c:pt>
              <c:pt idx="2796">
                <c:v>2796</c:v>
              </c:pt>
              <c:pt idx="2797">
                <c:v>2797</c:v>
              </c:pt>
              <c:pt idx="2798">
                <c:v>2798</c:v>
              </c:pt>
              <c:pt idx="2799">
                <c:v>2799</c:v>
              </c:pt>
              <c:pt idx="2800">
                <c:v>2800</c:v>
              </c:pt>
              <c:pt idx="2801">
                <c:v>2801</c:v>
              </c:pt>
              <c:pt idx="2802">
                <c:v>2802</c:v>
              </c:pt>
              <c:pt idx="2803">
                <c:v>2803</c:v>
              </c:pt>
              <c:pt idx="2804">
                <c:v>2804</c:v>
              </c:pt>
              <c:pt idx="2805">
                <c:v>2805</c:v>
              </c:pt>
              <c:pt idx="2806">
                <c:v>2806</c:v>
              </c:pt>
              <c:pt idx="2807">
                <c:v>2807</c:v>
              </c:pt>
              <c:pt idx="2808">
                <c:v>2808</c:v>
              </c:pt>
              <c:pt idx="2809">
                <c:v>2809</c:v>
              </c:pt>
              <c:pt idx="2810">
                <c:v>2810</c:v>
              </c:pt>
              <c:pt idx="2811">
                <c:v>2811</c:v>
              </c:pt>
              <c:pt idx="2812">
                <c:v>2812</c:v>
              </c:pt>
              <c:pt idx="2813">
                <c:v>2813</c:v>
              </c:pt>
              <c:pt idx="2814">
                <c:v>2814</c:v>
              </c:pt>
              <c:pt idx="2815">
                <c:v>2815</c:v>
              </c:pt>
              <c:pt idx="2816">
                <c:v>2816</c:v>
              </c:pt>
              <c:pt idx="2817">
                <c:v>2817</c:v>
              </c:pt>
              <c:pt idx="2818">
                <c:v>2818</c:v>
              </c:pt>
              <c:pt idx="2819">
                <c:v>2819</c:v>
              </c:pt>
              <c:pt idx="2820">
                <c:v>2820</c:v>
              </c:pt>
              <c:pt idx="2821">
                <c:v>2821</c:v>
              </c:pt>
              <c:pt idx="2822">
                <c:v>2822</c:v>
              </c:pt>
              <c:pt idx="2823">
                <c:v>2823</c:v>
              </c:pt>
              <c:pt idx="2824">
                <c:v>2824</c:v>
              </c:pt>
              <c:pt idx="2825">
                <c:v>2825</c:v>
              </c:pt>
              <c:pt idx="2826">
                <c:v>2826</c:v>
              </c:pt>
              <c:pt idx="2827">
                <c:v>2827</c:v>
              </c:pt>
              <c:pt idx="2828">
                <c:v>2828</c:v>
              </c:pt>
              <c:pt idx="2829">
                <c:v>2829</c:v>
              </c:pt>
              <c:pt idx="2830">
                <c:v>2830</c:v>
              </c:pt>
              <c:pt idx="2831">
                <c:v>2831</c:v>
              </c:pt>
              <c:pt idx="2832">
                <c:v>2832</c:v>
              </c:pt>
              <c:pt idx="2833">
                <c:v>2833</c:v>
              </c:pt>
              <c:pt idx="2834">
                <c:v>2834</c:v>
              </c:pt>
              <c:pt idx="2835">
                <c:v>2835</c:v>
              </c:pt>
              <c:pt idx="2836">
                <c:v>2836</c:v>
              </c:pt>
              <c:pt idx="2837">
                <c:v>2837</c:v>
              </c:pt>
              <c:pt idx="2838">
                <c:v>2838</c:v>
              </c:pt>
              <c:pt idx="2839">
                <c:v>2839</c:v>
              </c:pt>
              <c:pt idx="2840">
                <c:v>2840</c:v>
              </c:pt>
              <c:pt idx="2841">
                <c:v>2841</c:v>
              </c:pt>
              <c:pt idx="2842">
                <c:v>2842</c:v>
              </c:pt>
              <c:pt idx="2843">
                <c:v>2843</c:v>
              </c:pt>
              <c:pt idx="2844">
                <c:v>2844</c:v>
              </c:pt>
              <c:pt idx="2845">
                <c:v>2845</c:v>
              </c:pt>
              <c:pt idx="2846">
                <c:v>2846</c:v>
              </c:pt>
              <c:pt idx="2847">
                <c:v>2847</c:v>
              </c:pt>
              <c:pt idx="2848">
                <c:v>2848</c:v>
              </c:pt>
              <c:pt idx="2849">
                <c:v>2849</c:v>
              </c:pt>
              <c:pt idx="2850">
                <c:v>2850</c:v>
              </c:pt>
              <c:pt idx="2851">
                <c:v>2851</c:v>
              </c:pt>
              <c:pt idx="2852">
                <c:v>2852</c:v>
              </c:pt>
              <c:pt idx="2853">
                <c:v>2853</c:v>
              </c:pt>
              <c:pt idx="2854">
                <c:v>2854</c:v>
              </c:pt>
              <c:pt idx="2855">
                <c:v>2855</c:v>
              </c:pt>
              <c:pt idx="2856">
                <c:v>2856</c:v>
              </c:pt>
              <c:pt idx="2857">
                <c:v>2857</c:v>
              </c:pt>
              <c:pt idx="2858">
                <c:v>2858</c:v>
              </c:pt>
              <c:pt idx="2859">
                <c:v>2859</c:v>
              </c:pt>
              <c:pt idx="2860">
                <c:v>2860</c:v>
              </c:pt>
              <c:pt idx="2861">
                <c:v>2861</c:v>
              </c:pt>
              <c:pt idx="2862">
                <c:v>2862</c:v>
              </c:pt>
              <c:pt idx="2863">
                <c:v>2863</c:v>
              </c:pt>
              <c:pt idx="2864">
                <c:v>2864</c:v>
              </c:pt>
              <c:pt idx="2865">
                <c:v>2865</c:v>
              </c:pt>
              <c:pt idx="2866">
                <c:v>2866</c:v>
              </c:pt>
              <c:pt idx="2867">
                <c:v>2867</c:v>
              </c:pt>
              <c:pt idx="2868">
                <c:v>2868</c:v>
              </c:pt>
              <c:pt idx="2869">
                <c:v>2869</c:v>
              </c:pt>
              <c:pt idx="2870">
                <c:v>2870</c:v>
              </c:pt>
              <c:pt idx="2871">
                <c:v>2871</c:v>
              </c:pt>
              <c:pt idx="2872">
                <c:v>2872</c:v>
              </c:pt>
              <c:pt idx="2873">
                <c:v>2873</c:v>
              </c:pt>
              <c:pt idx="2874">
                <c:v>2874</c:v>
              </c:pt>
              <c:pt idx="2875">
                <c:v>2875</c:v>
              </c:pt>
              <c:pt idx="2876">
                <c:v>2876</c:v>
              </c:pt>
              <c:pt idx="2877">
                <c:v>2877</c:v>
              </c:pt>
              <c:pt idx="2878">
                <c:v>2878</c:v>
              </c:pt>
              <c:pt idx="2879">
                <c:v>2879</c:v>
              </c:pt>
              <c:pt idx="2880">
                <c:v>2880</c:v>
              </c:pt>
              <c:pt idx="2881">
                <c:v>2881</c:v>
              </c:pt>
              <c:pt idx="2882">
                <c:v>2882</c:v>
              </c:pt>
              <c:pt idx="2883">
                <c:v>2883</c:v>
              </c:pt>
              <c:pt idx="2884">
                <c:v>2884</c:v>
              </c:pt>
              <c:pt idx="2885">
                <c:v>2885</c:v>
              </c:pt>
              <c:pt idx="2886">
                <c:v>2886</c:v>
              </c:pt>
              <c:pt idx="2887">
                <c:v>2887</c:v>
              </c:pt>
              <c:pt idx="2888">
                <c:v>2888</c:v>
              </c:pt>
              <c:pt idx="2889">
                <c:v>2889</c:v>
              </c:pt>
              <c:pt idx="2890">
                <c:v>2890</c:v>
              </c:pt>
              <c:pt idx="2891">
                <c:v>2891</c:v>
              </c:pt>
              <c:pt idx="2892">
                <c:v>2892</c:v>
              </c:pt>
              <c:pt idx="2893">
                <c:v>2893</c:v>
              </c:pt>
              <c:pt idx="2894">
                <c:v>2894</c:v>
              </c:pt>
              <c:pt idx="2895">
                <c:v>2895</c:v>
              </c:pt>
              <c:pt idx="2896">
                <c:v>2896</c:v>
              </c:pt>
              <c:pt idx="2897">
                <c:v>2897</c:v>
              </c:pt>
              <c:pt idx="2898">
                <c:v>2898</c:v>
              </c:pt>
              <c:pt idx="2899">
                <c:v>2899</c:v>
              </c:pt>
              <c:pt idx="2900">
                <c:v>2900</c:v>
              </c:pt>
              <c:pt idx="2901">
                <c:v>2901</c:v>
              </c:pt>
              <c:pt idx="2902">
                <c:v>2902</c:v>
              </c:pt>
              <c:pt idx="2903">
                <c:v>2903</c:v>
              </c:pt>
              <c:pt idx="2904">
                <c:v>2904</c:v>
              </c:pt>
              <c:pt idx="2905">
                <c:v>2905</c:v>
              </c:pt>
              <c:pt idx="2906">
                <c:v>2906</c:v>
              </c:pt>
              <c:pt idx="2907">
                <c:v>2907</c:v>
              </c:pt>
              <c:pt idx="2908">
                <c:v>2908</c:v>
              </c:pt>
              <c:pt idx="2909">
                <c:v>2909</c:v>
              </c:pt>
              <c:pt idx="2910">
                <c:v>2910</c:v>
              </c:pt>
              <c:pt idx="2911">
                <c:v>2911</c:v>
              </c:pt>
              <c:pt idx="2912">
                <c:v>2912</c:v>
              </c:pt>
              <c:pt idx="2913">
                <c:v>2913</c:v>
              </c:pt>
              <c:pt idx="2914">
                <c:v>2914</c:v>
              </c:pt>
              <c:pt idx="2915">
                <c:v>2915</c:v>
              </c:pt>
              <c:pt idx="2916">
                <c:v>2916</c:v>
              </c:pt>
              <c:pt idx="2917">
                <c:v>2917</c:v>
              </c:pt>
              <c:pt idx="2918">
                <c:v>2918</c:v>
              </c:pt>
              <c:pt idx="2919">
                <c:v>2919</c:v>
              </c:pt>
              <c:pt idx="2920">
                <c:v>2920</c:v>
              </c:pt>
              <c:pt idx="2921">
                <c:v>2921</c:v>
              </c:pt>
              <c:pt idx="2922">
                <c:v>2922</c:v>
              </c:pt>
              <c:pt idx="2923">
                <c:v>2923</c:v>
              </c:pt>
              <c:pt idx="2924">
                <c:v>2924</c:v>
              </c:pt>
              <c:pt idx="2925">
                <c:v>2925</c:v>
              </c:pt>
              <c:pt idx="2926">
                <c:v>2926</c:v>
              </c:pt>
              <c:pt idx="2927">
                <c:v>2927</c:v>
              </c:pt>
              <c:pt idx="2928">
                <c:v>2928</c:v>
              </c:pt>
              <c:pt idx="2929">
                <c:v>2929</c:v>
              </c:pt>
              <c:pt idx="2930">
                <c:v>2930</c:v>
              </c:pt>
              <c:pt idx="2931">
                <c:v>2931</c:v>
              </c:pt>
              <c:pt idx="2932">
                <c:v>2932</c:v>
              </c:pt>
              <c:pt idx="2933">
                <c:v>2933</c:v>
              </c:pt>
              <c:pt idx="2934">
                <c:v>2934</c:v>
              </c:pt>
              <c:pt idx="2935">
                <c:v>2935</c:v>
              </c:pt>
              <c:pt idx="2936">
                <c:v>2936</c:v>
              </c:pt>
              <c:pt idx="2937">
                <c:v>2937</c:v>
              </c:pt>
              <c:pt idx="2938">
                <c:v>2938</c:v>
              </c:pt>
              <c:pt idx="2939">
                <c:v>2939</c:v>
              </c:pt>
              <c:pt idx="2940">
                <c:v>2940</c:v>
              </c:pt>
              <c:pt idx="2941">
                <c:v>2941</c:v>
              </c:pt>
              <c:pt idx="2942">
                <c:v>2942</c:v>
              </c:pt>
              <c:pt idx="2943">
                <c:v>2943</c:v>
              </c:pt>
              <c:pt idx="2944">
                <c:v>2944</c:v>
              </c:pt>
              <c:pt idx="2945">
                <c:v>2945</c:v>
              </c:pt>
              <c:pt idx="2946">
                <c:v>2946</c:v>
              </c:pt>
              <c:pt idx="2947">
                <c:v>2947</c:v>
              </c:pt>
              <c:pt idx="2948">
                <c:v>2948</c:v>
              </c:pt>
              <c:pt idx="2949">
                <c:v>2949</c:v>
              </c:pt>
              <c:pt idx="2950">
                <c:v>2950</c:v>
              </c:pt>
              <c:pt idx="2951">
                <c:v>2951</c:v>
              </c:pt>
              <c:pt idx="2952">
                <c:v>2952</c:v>
              </c:pt>
              <c:pt idx="2953">
                <c:v>2953</c:v>
              </c:pt>
              <c:pt idx="2954">
                <c:v>2954</c:v>
              </c:pt>
              <c:pt idx="2955">
                <c:v>2955</c:v>
              </c:pt>
              <c:pt idx="2956">
                <c:v>2956</c:v>
              </c:pt>
              <c:pt idx="2957">
                <c:v>2957</c:v>
              </c:pt>
              <c:pt idx="2958">
                <c:v>2958</c:v>
              </c:pt>
              <c:pt idx="2959">
                <c:v>2959</c:v>
              </c:pt>
              <c:pt idx="2960">
                <c:v>2960</c:v>
              </c:pt>
              <c:pt idx="2961">
                <c:v>2961</c:v>
              </c:pt>
              <c:pt idx="2962">
                <c:v>2962</c:v>
              </c:pt>
              <c:pt idx="2963">
                <c:v>2963</c:v>
              </c:pt>
              <c:pt idx="2964">
                <c:v>2964</c:v>
              </c:pt>
              <c:pt idx="2965">
                <c:v>2965</c:v>
              </c:pt>
              <c:pt idx="2966">
                <c:v>2966</c:v>
              </c:pt>
              <c:pt idx="2967">
                <c:v>2967</c:v>
              </c:pt>
              <c:pt idx="2968">
                <c:v>2968</c:v>
              </c:pt>
              <c:pt idx="2969">
                <c:v>2969</c:v>
              </c:pt>
              <c:pt idx="2970">
                <c:v>2970</c:v>
              </c:pt>
              <c:pt idx="2971">
                <c:v>2971</c:v>
              </c:pt>
              <c:pt idx="2972">
                <c:v>2972</c:v>
              </c:pt>
              <c:pt idx="2973">
                <c:v>2973</c:v>
              </c:pt>
              <c:pt idx="2974">
                <c:v>2974</c:v>
              </c:pt>
              <c:pt idx="2975">
                <c:v>2975</c:v>
              </c:pt>
              <c:pt idx="2976">
                <c:v>2976</c:v>
              </c:pt>
              <c:pt idx="2977">
                <c:v>2977</c:v>
              </c:pt>
              <c:pt idx="2978">
                <c:v>2978</c:v>
              </c:pt>
              <c:pt idx="2979">
                <c:v>2979</c:v>
              </c:pt>
              <c:pt idx="2980">
                <c:v>2980</c:v>
              </c:pt>
              <c:pt idx="2981">
                <c:v>2981</c:v>
              </c:pt>
              <c:pt idx="2982">
                <c:v>2982</c:v>
              </c:pt>
              <c:pt idx="2983">
                <c:v>2983</c:v>
              </c:pt>
              <c:pt idx="2984">
                <c:v>2984</c:v>
              </c:pt>
              <c:pt idx="2985">
                <c:v>2985</c:v>
              </c:pt>
              <c:pt idx="2986">
                <c:v>2986</c:v>
              </c:pt>
              <c:pt idx="2987">
                <c:v>2987</c:v>
              </c:pt>
              <c:pt idx="2988">
                <c:v>2988</c:v>
              </c:pt>
              <c:pt idx="2989">
                <c:v>2989</c:v>
              </c:pt>
              <c:pt idx="2990">
                <c:v>2990</c:v>
              </c:pt>
              <c:pt idx="2991">
                <c:v>2991</c:v>
              </c:pt>
              <c:pt idx="2992">
                <c:v>2992</c:v>
              </c:pt>
              <c:pt idx="2993">
                <c:v>2993</c:v>
              </c:pt>
              <c:pt idx="2994">
                <c:v>2994</c:v>
              </c:pt>
              <c:pt idx="2995">
                <c:v>2995</c:v>
              </c:pt>
              <c:pt idx="2996">
                <c:v>2996</c:v>
              </c:pt>
              <c:pt idx="2997">
                <c:v>2997</c:v>
              </c:pt>
              <c:pt idx="2998">
                <c:v>2998</c:v>
              </c:pt>
              <c:pt idx="2999">
                <c:v>2999</c:v>
              </c:pt>
              <c:pt idx="3000">
                <c:v>3000</c:v>
              </c:pt>
              <c:pt idx="3001">
                <c:v>3001</c:v>
              </c:pt>
              <c:pt idx="3002">
                <c:v>3002</c:v>
              </c:pt>
              <c:pt idx="3003">
                <c:v>3003</c:v>
              </c:pt>
              <c:pt idx="3004">
                <c:v>3004</c:v>
              </c:pt>
              <c:pt idx="3005">
                <c:v>3005</c:v>
              </c:pt>
              <c:pt idx="3006">
                <c:v>3006</c:v>
              </c:pt>
              <c:pt idx="3007">
                <c:v>3007</c:v>
              </c:pt>
              <c:pt idx="3008">
                <c:v>3008</c:v>
              </c:pt>
              <c:pt idx="3009">
                <c:v>3009</c:v>
              </c:pt>
              <c:pt idx="3010">
                <c:v>3010</c:v>
              </c:pt>
              <c:pt idx="3011">
                <c:v>3011</c:v>
              </c:pt>
              <c:pt idx="3012">
                <c:v>3012</c:v>
              </c:pt>
              <c:pt idx="3013">
                <c:v>3013</c:v>
              </c:pt>
              <c:pt idx="3014">
                <c:v>3014</c:v>
              </c:pt>
              <c:pt idx="3015">
                <c:v>3015</c:v>
              </c:pt>
              <c:pt idx="3016">
                <c:v>3016</c:v>
              </c:pt>
              <c:pt idx="3017">
                <c:v>3017</c:v>
              </c:pt>
              <c:pt idx="3018">
                <c:v>3018</c:v>
              </c:pt>
              <c:pt idx="3019">
                <c:v>3019</c:v>
              </c:pt>
              <c:pt idx="3020">
                <c:v>3020</c:v>
              </c:pt>
              <c:pt idx="3021">
                <c:v>3021</c:v>
              </c:pt>
              <c:pt idx="3022">
                <c:v>3022</c:v>
              </c:pt>
              <c:pt idx="3023">
                <c:v>3023</c:v>
              </c:pt>
              <c:pt idx="3024">
                <c:v>3024</c:v>
              </c:pt>
              <c:pt idx="3025">
                <c:v>3025</c:v>
              </c:pt>
              <c:pt idx="3026">
                <c:v>3026</c:v>
              </c:pt>
              <c:pt idx="3027">
                <c:v>3027</c:v>
              </c:pt>
              <c:pt idx="3028">
                <c:v>3028</c:v>
              </c:pt>
              <c:pt idx="3029">
                <c:v>3029</c:v>
              </c:pt>
              <c:pt idx="3030">
                <c:v>3030</c:v>
              </c:pt>
              <c:pt idx="3031">
                <c:v>3031</c:v>
              </c:pt>
              <c:pt idx="3032">
                <c:v>3032</c:v>
              </c:pt>
              <c:pt idx="3033">
                <c:v>3033</c:v>
              </c:pt>
              <c:pt idx="3034">
                <c:v>3034</c:v>
              </c:pt>
              <c:pt idx="3035">
                <c:v>3035</c:v>
              </c:pt>
              <c:pt idx="3036">
                <c:v>3036</c:v>
              </c:pt>
              <c:pt idx="3037">
                <c:v>3037</c:v>
              </c:pt>
              <c:pt idx="3038">
                <c:v>3038</c:v>
              </c:pt>
              <c:pt idx="3039">
                <c:v>3039</c:v>
              </c:pt>
              <c:pt idx="3040">
                <c:v>3040</c:v>
              </c:pt>
              <c:pt idx="3041">
                <c:v>3041</c:v>
              </c:pt>
              <c:pt idx="3042">
                <c:v>3042</c:v>
              </c:pt>
              <c:pt idx="3043">
                <c:v>3043</c:v>
              </c:pt>
              <c:pt idx="3044">
                <c:v>3044</c:v>
              </c:pt>
              <c:pt idx="3045">
                <c:v>3045</c:v>
              </c:pt>
              <c:pt idx="3046">
                <c:v>3046</c:v>
              </c:pt>
              <c:pt idx="3047">
                <c:v>3047</c:v>
              </c:pt>
              <c:pt idx="3048">
                <c:v>3048</c:v>
              </c:pt>
              <c:pt idx="3049">
                <c:v>3049</c:v>
              </c:pt>
              <c:pt idx="3050">
                <c:v>3050</c:v>
              </c:pt>
              <c:pt idx="3051">
                <c:v>3051</c:v>
              </c:pt>
              <c:pt idx="3052">
                <c:v>3052</c:v>
              </c:pt>
              <c:pt idx="3053">
                <c:v>3053</c:v>
              </c:pt>
              <c:pt idx="3054">
                <c:v>3054</c:v>
              </c:pt>
              <c:pt idx="3055">
                <c:v>3055</c:v>
              </c:pt>
              <c:pt idx="3056">
                <c:v>3056</c:v>
              </c:pt>
              <c:pt idx="3057">
                <c:v>3057</c:v>
              </c:pt>
              <c:pt idx="3058">
                <c:v>3058</c:v>
              </c:pt>
              <c:pt idx="3059">
                <c:v>3059</c:v>
              </c:pt>
              <c:pt idx="3060">
                <c:v>3060</c:v>
              </c:pt>
              <c:pt idx="3061">
                <c:v>3061</c:v>
              </c:pt>
              <c:pt idx="3062">
                <c:v>3062</c:v>
              </c:pt>
              <c:pt idx="3063">
                <c:v>3063</c:v>
              </c:pt>
              <c:pt idx="3064">
                <c:v>3064</c:v>
              </c:pt>
              <c:pt idx="3065">
                <c:v>3065</c:v>
              </c:pt>
              <c:pt idx="3066">
                <c:v>3066</c:v>
              </c:pt>
              <c:pt idx="3067">
                <c:v>3067</c:v>
              </c:pt>
              <c:pt idx="3068">
                <c:v>3068</c:v>
              </c:pt>
              <c:pt idx="3069">
                <c:v>3069</c:v>
              </c:pt>
              <c:pt idx="3070">
                <c:v>3070</c:v>
              </c:pt>
              <c:pt idx="3071">
                <c:v>3071</c:v>
              </c:pt>
              <c:pt idx="3072">
                <c:v>3072</c:v>
              </c:pt>
              <c:pt idx="3073">
                <c:v>3073</c:v>
              </c:pt>
              <c:pt idx="3074">
                <c:v>3074</c:v>
              </c:pt>
              <c:pt idx="3075">
                <c:v>3075</c:v>
              </c:pt>
              <c:pt idx="3076">
                <c:v>3076</c:v>
              </c:pt>
              <c:pt idx="3077">
                <c:v>3077</c:v>
              </c:pt>
              <c:pt idx="3078">
                <c:v>3078</c:v>
              </c:pt>
              <c:pt idx="3079">
                <c:v>3079</c:v>
              </c:pt>
              <c:pt idx="3080">
                <c:v>3080</c:v>
              </c:pt>
              <c:pt idx="3081">
                <c:v>3081</c:v>
              </c:pt>
              <c:pt idx="3082">
                <c:v>3082</c:v>
              </c:pt>
              <c:pt idx="3083">
                <c:v>3083</c:v>
              </c:pt>
              <c:pt idx="3084">
                <c:v>3084</c:v>
              </c:pt>
              <c:pt idx="3085">
                <c:v>3085</c:v>
              </c:pt>
              <c:pt idx="3086">
                <c:v>3086</c:v>
              </c:pt>
              <c:pt idx="3087">
                <c:v>3087</c:v>
              </c:pt>
              <c:pt idx="3088">
                <c:v>3088</c:v>
              </c:pt>
              <c:pt idx="3089">
                <c:v>3089</c:v>
              </c:pt>
              <c:pt idx="3090">
                <c:v>3090</c:v>
              </c:pt>
              <c:pt idx="3091">
                <c:v>3091</c:v>
              </c:pt>
              <c:pt idx="3092">
                <c:v>3092</c:v>
              </c:pt>
              <c:pt idx="3093">
                <c:v>3093</c:v>
              </c:pt>
              <c:pt idx="3094">
                <c:v>3094</c:v>
              </c:pt>
              <c:pt idx="3095">
                <c:v>3095</c:v>
              </c:pt>
              <c:pt idx="3096">
                <c:v>3096</c:v>
              </c:pt>
              <c:pt idx="3097">
                <c:v>3097</c:v>
              </c:pt>
              <c:pt idx="3098">
                <c:v>3098</c:v>
              </c:pt>
              <c:pt idx="3099">
                <c:v>3099</c:v>
              </c:pt>
              <c:pt idx="3100">
                <c:v>3100</c:v>
              </c:pt>
              <c:pt idx="3101">
                <c:v>3101</c:v>
              </c:pt>
              <c:pt idx="3102">
                <c:v>3102</c:v>
              </c:pt>
              <c:pt idx="3103">
                <c:v>3103</c:v>
              </c:pt>
              <c:pt idx="3104">
                <c:v>3104</c:v>
              </c:pt>
              <c:pt idx="3105">
                <c:v>3105</c:v>
              </c:pt>
              <c:pt idx="3106">
                <c:v>3106</c:v>
              </c:pt>
              <c:pt idx="3107">
                <c:v>3107</c:v>
              </c:pt>
              <c:pt idx="3108">
                <c:v>3108</c:v>
              </c:pt>
              <c:pt idx="3109">
                <c:v>3109</c:v>
              </c:pt>
              <c:pt idx="3110">
                <c:v>3110</c:v>
              </c:pt>
              <c:pt idx="3111">
                <c:v>3111</c:v>
              </c:pt>
              <c:pt idx="3112">
                <c:v>3112</c:v>
              </c:pt>
              <c:pt idx="3113">
                <c:v>3113</c:v>
              </c:pt>
              <c:pt idx="3114">
                <c:v>3114</c:v>
              </c:pt>
              <c:pt idx="3115">
                <c:v>3115</c:v>
              </c:pt>
              <c:pt idx="3116">
                <c:v>3116</c:v>
              </c:pt>
              <c:pt idx="3117">
                <c:v>3117</c:v>
              </c:pt>
              <c:pt idx="3118">
                <c:v>3118</c:v>
              </c:pt>
              <c:pt idx="3119">
                <c:v>3119</c:v>
              </c:pt>
              <c:pt idx="3120">
                <c:v>3120</c:v>
              </c:pt>
              <c:pt idx="3121">
                <c:v>3121</c:v>
              </c:pt>
              <c:pt idx="3122">
                <c:v>3122</c:v>
              </c:pt>
              <c:pt idx="3123">
                <c:v>3123</c:v>
              </c:pt>
              <c:pt idx="3124">
                <c:v>3124</c:v>
              </c:pt>
              <c:pt idx="3125">
                <c:v>3125</c:v>
              </c:pt>
              <c:pt idx="3126">
                <c:v>3126</c:v>
              </c:pt>
              <c:pt idx="3127">
                <c:v>3127</c:v>
              </c:pt>
              <c:pt idx="3128">
                <c:v>3128</c:v>
              </c:pt>
              <c:pt idx="3129">
                <c:v>3129</c:v>
              </c:pt>
              <c:pt idx="3130">
                <c:v>3130</c:v>
              </c:pt>
              <c:pt idx="3131">
                <c:v>3131</c:v>
              </c:pt>
              <c:pt idx="3132">
                <c:v>3132</c:v>
              </c:pt>
              <c:pt idx="3133">
                <c:v>3133</c:v>
              </c:pt>
              <c:pt idx="3134">
                <c:v>3134</c:v>
              </c:pt>
              <c:pt idx="3135">
                <c:v>3135</c:v>
              </c:pt>
              <c:pt idx="3136">
                <c:v>3136</c:v>
              </c:pt>
              <c:pt idx="3137">
                <c:v>3137</c:v>
              </c:pt>
              <c:pt idx="3138">
                <c:v>3138</c:v>
              </c:pt>
              <c:pt idx="3139">
                <c:v>3139</c:v>
              </c:pt>
              <c:pt idx="3140">
                <c:v>3140</c:v>
              </c:pt>
              <c:pt idx="3141">
                <c:v>3141</c:v>
              </c:pt>
              <c:pt idx="3142">
                <c:v>3142</c:v>
              </c:pt>
              <c:pt idx="3143">
                <c:v>3143</c:v>
              </c:pt>
              <c:pt idx="3144">
                <c:v>3144</c:v>
              </c:pt>
              <c:pt idx="3145">
                <c:v>3145</c:v>
              </c:pt>
              <c:pt idx="3146">
                <c:v>3146</c:v>
              </c:pt>
              <c:pt idx="3147">
                <c:v>3147</c:v>
              </c:pt>
              <c:pt idx="3148">
                <c:v>3148</c:v>
              </c:pt>
              <c:pt idx="3149">
                <c:v>3149</c:v>
              </c:pt>
              <c:pt idx="3150">
                <c:v>3150</c:v>
              </c:pt>
              <c:pt idx="3151">
                <c:v>3151</c:v>
              </c:pt>
              <c:pt idx="3152">
                <c:v>3152</c:v>
              </c:pt>
              <c:pt idx="3153">
                <c:v>3153</c:v>
              </c:pt>
              <c:pt idx="3154">
                <c:v>3154</c:v>
              </c:pt>
              <c:pt idx="3155">
                <c:v>3155</c:v>
              </c:pt>
              <c:pt idx="3156">
                <c:v>3156</c:v>
              </c:pt>
              <c:pt idx="3157">
                <c:v>3157</c:v>
              </c:pt>
              <c:pt idx="3158">
                <c:v>3158</c:v>
              </c:pt>
              <c:pt idx="3159">
                <c:v>3159</c:v>
              </c:pt>
              <c:pt idx="3160">
                <c:v>3160</c:v>
              </c:pt>
              <c:pt idx="3161">
                <c:v>3161</c:v>
              </c:pt>
              <c:pt idx="3162">
                <c:v>3162</c:v>
              </c:pt>
              <c:pt idx="3163">
                <c:v>3163</c:v>
              </c:pt>
              <c:pt idx="3164">
                <c:v>3164</c:v>
              </c:pt>
              <c:pt idx="3165">
                <c:v>3165</c:v>
              </c:pt>
              <c:pt idx="3166">
                <c:v>3166</c:v>
              </c:pt>
              <c:pt idx="3167">
                <c:v>3167</c:v>
              </c:pt>
              <c:pt idx="3168">
                <c:v>3168</c:v>
              </c:pt>
              <c:pt idx="3169">
                <c:v>3169</c:v>
              </c:pt>
              <c:pt idx="3170">
                <c:v>3170</c:v>
              </c:pt>
              <c:pt idx="3171">
                <c:v>3171</c:v>
              </c:pt>
              <c:pt idx="3172">
                <c:v>3172</c:v>
              </c:pt>
              <c:pt idx="3173">
                <c:v>3173</c:v>
              </c:pt>
              <c:pt idx="3174">
                <c:v>3174</c:v>
              </c:pt>
              <c:pt idx="3175">
                <c:v>3175</c:v>
              </c:pt>
              <c:pt idx="3176">
                <c:v>3176</c:v>
              </c:pt>
              <c:pt idx="3177">
                <c:v>3177</c:v>
              </c:pt>
              <c:pt idx="3178">
                <c:v>3178</c:v>
              </c:pt>
              <c:pt idx="3179">
                <c:v>3179</c:v>
              </c:pt>
              <c:pt idx="3180">
                <c:v>3180</c:v>
              </c:pt>
              <c:pt idx="3181">
                <c:v>3181</c:v>
              </c:pt>
              <c:pt idx="3182">
                <c:v>3182</c:v>
              </c:pt>
              <c:pt idx="3183">
                <c:v>3183</c:v>
              </c:pt>
              <c:pt idx="3184">
                <c:v>3184</c:v>
              </c:pt>
              <c:pt idx="3185">
                <c:v>3185</c:v>
              </c:pt>
              <c:pt idx="3186">
                <c:v>3186</c:v>
              </c:pt>
              <c:pt idx="3187">
                <c:v>3187</c:v>
              </c:pt>
              <c:pt idx="3188">
                <c:v>3188</c:v>
              </c:pt>
              <c:pt idx="3189">
                <c:v>3189</c:v>
              </c:pt>
              <c:pt idx="3190">
                <c:v>3190</c:v>
              </c:pt>
              <c:pt idx="3191">
                <c:v>3191</c:v>
              </c:pt>
              <c:pt idx="3192">
                <c:v>3192</c:v>
              </c:pt>
              <c:pt idx="3193">
                <c:v>3193</c:v>
              </c:pt>
              <c:pt idx="3194">
                <c:v>3194</c:v>
              </c:pt>
              <c:pt idx="3195">
                <c:v>3195</c:v>
              </c:pt>
              <c:pt idx="3196">
                <c:v>3196</c:v>
              </c:pt>
              <c:pt idx="3197">
                <c:v>3197</c:v>
              </c:pt>
              <c:pt idx="3198">
                <c:v>3198</c:v>
              </c:pt>
              <c:pt idx="3199">
                <c:v>3199</c:v>
              </c:pt>
              <c:pt idx="3200">
                <c:v>3200</c:v>
              </c:pt>
              <c:pt idx="3201">
                <c:v>3201</c:v>
              </c:pt>
              <c:pt idx="3202">
                <c:v>3202</c:v>
              </c:pt>
              <c:pt idx="3203">
                <c:v>3203</c:v>
              </c:pt>
              <c:pt idx="3204">
                <c:v>3204</c:v>
              </c:pt>
              <c:pt idx="3205">
                <c:v>3205</c:v>
              </c:pt>
              <c:pt idx="3206">
                <c:v>3206</c:v>
              </c:pt>
              <c:pt idx="3207">
                <c:v>3207</c:v>
              </c:pt>
              <c:pt idx="3208">
                <c:v>3208</c:v>
              </c:pt>
              <c:pt idx="3209">
                <c:v>3209</c:v>
              </c:pt>
              <c:pt idx="3210">
                <c:v>3210</c:v>
              </c:pt>
              <c:pt idx="3211">
                <c:v>3211</c:v>
              </c:pt>
              <c:pt idx="3212">
                <c:v>3212</c:v>
              </c:pt>
              <c:pt idx="3213">
                <c:v>3213</c:v>
              </c:pt>
              <c:pt idx="3214">
                <c:v>3214</c:v>
              </c:pt>
              <c:pt idx="3215">
                <c:v>3215</c:v>
              </c:pt>
              <c:pt idx="3216">
                <c:v>3216</c:v>
              </c:pt>
              <c:pt idx="3217">
                <c:v>3217</c:v>
              </c:pt>
              <c:pt idx="3218">
                <c:v>3218</c:v>
              </c:pt>
              <c:pt idx="3219">
                <c:v>3219</c:v>
              </c:pt>
              <c:pt idx="3220">
                <c:v>3220</c:v>
              </c:pt>
              <c:pt idx="3221">
                <c:v>3221</c:v>
              </c:pt>
              <c:pt idx="3222">
                <c:v>3222</c:v>
              </c:pt>
              <c:pt idx="3223">
                <c:v>3223</c:v>
              </c:pt>
              <c:pt idx="3224">
                <c:v>3224</c:v>
              </c:pt>
              <c:pt idx="3225">
                <c:v>3225</c:v>
              </c:pt>
              <c:pt idx="3226">
                <c:v>3226</c:v>
              </c:pt>
              <c:pt idx="3227">
                <c:v>3227</c:v>
              </c:pt>
              <c:pt idx="3228">
                <c:v>3228</c:v>
              </c:pt>
              <c:pt idx="3229">
                <c:v>3229</c:v>
              </c:pt>
              <c:pt idx="3230">
                <c:v>3230</c:v>
              </c:pt>
              <c:pt idx="3231">
                <c:v>3231</c:v>
              </c:pt>
              <c:pt idx="3232">
                <c:v>3232</c:v>
              </c:pt>
              <c:pt idx="3233">
                <c:v>3233</c:v>
              </c:pt>
              <c:pt idx="3234">
                <c:v>3234</c:v>
              </c:pt>
              <c:pt idx="3235">
                <c:v>3235</c:v>
              </c:pt>
              <c:pt idx="3236">
                <c:v>3236</c:v>
              </c:pt>
              <c:pt idx="3237">
                <c:v>3237</c:v>
              </c:pt>
              <c:pt idx="3238">
                <c:v>3238</c:v>
              </c:pt>
              <c:pt idx="3239">
                <c:v>3239</c:v>
              </c:pt>
              <c:pt idx="3240">
                <c:v>3240</c:v>
              </c:pt>
              <c:pt idx="3241">
                <c:v>3241</c:v>
              </c:pt>
              <c:pt idx="3242">
                <c:v>3242</c:v>
              </c:pt>
              <c:pt idx="3243">
                <c:v>3243</c:v>
              </c:pt>
              <c:pt idx="3244">
                <c:v>3244</c:v>
              </c:pt>
              <c:pt idx="3245">
                <c:v>3245</c:v>
              </c:pt>
              <c:pt idx="3246">
                <c:v>3246</c:v>
              </c:pt>
              <c:pt idx="3247">
                <c:v>3247</c:v>
              </c:pt>
              <c:pt idx="3248">
                <c:v>3248</c:v>
              </c:pt>
              <c:pt idx="3249">
                <c:v>3249</c:v>
              </c:pt>
              <c:pt idx="3250">
                <c:v>3250</c:v>
              </c:pt>
              <c:pt idx="3251">
                <c:v>3251</c:v>
              </c:pt>
              <c:pt idx="3252">
                <c:v>3252</c:v>
              </c:pt>
              <c:pt idx="3253">
                <c:v>3253</c:v>
              </c:pt>
              <c:pt idx="3254">
                <c:v>3254</c:v>
              </c:pt>
              <c:pt idx="3255">
                <c:v>3255</c:v>
              </c:pt>
              <c:pt idx="3256">
                <c:v>3256</c:v>
              </c:pt>
              <c:pt idx="3257">
                <c:v>3257</c:v>
              </c:pt>
              <c:pt idx="3258">
                <c:v>3258</c:v>
              </c:pt>
              <c:pt idx="3259">
                <c:v>3259</c:v>
              </c:pt>
              <c:pt idx="3260">
                <c:v>3260</c:v>
              </c:pt>
              <c:pt idx="3261">
                <c:v>3261</c:v>
              </c:pt>
              <c:pt idx="3262">
                <c:v>3262</c:v>
              </c:pt>
              <c:pt idx="3263">
                <c:v>3263</c:v>
              </c:pt>
              <c:pt idx="3264">
                <c:v>3264</c:v>
              </c:pt>
              <c:pt idx="3265">
                <c:v>3265</c:v>
              </c:pt>
              <c:pt idx="3266">
                <c:v>3266</c:v>
              </c:pt>
              <c:pt idx="3267">
                <c:v>3267</c:v>
              </c:pt>
              <c:pt idx="3268">
                <c:v>3268</c:v>
              </c:pt>
              <c:pt idx="3269">
                <c:v>3269</c:v>
              </c:pt>
              <c:pt idx="3270">
                <c:v>3270</c:v>
              </c:pt>
              <c:pt idx="3271">
                <c:v>3271</c:v>
              </c:pt>
              <c:pt idx="3272">
                <c:v>3272</c:v>
              </c:pt>
              <c:pt idx="3273">
                <c:v>3273</c:v>
              </c:pt>
              <c:pt idx="3274">
                <c:v>3274</c:v>
              </c:pt>
              <c:pt idx="3275">
                <c:v>3275</c:v>
              </c:pt>
              <c:pt idx="3276">
                <c:v>3276</c:v>
              </c:pt>
              <c:pt idx="3277">
                <c:v>3277</c:v>
              </c:pt>
              <c:pt idx="3278">
                <c:v>3278</c:v>
              </c:pt>
              <c:pt idx="3279">
                <c:v>3279</c:v>
              </c:pt>
              <c:pt idx="3280">
                <c:v>3280</c:v>
              </c:pt>
              <c:pt idx="3281">
                <c:v>3281</c:v>
              </c:pt>
              <c:pt idx="3282">
                <c:v>3282</c:v>
              </c:pt>
              <c:pt idx="3283">
                <c:v>3283</c:v>
              </c:pt>
              <c:pt idx="3284">
                <c:v>3284</c:v>
              </c:pt>
              <c:pt idx="3285">
                <c:v>3285</c:v>
              </c:pt>
              <c:pt idx="3286">
                <c:v>3286</c:v>
              </c:pt>
              <c:pt idx="3287">
                <c:v>3287</c:v>
              </c:pt>
              <c:pt idx="3288">
                <c:v>3288</c:v>
              </c:pt>
              <c:pt idx="3289">
                <c:v>3289</c:v>
              </c:pt>
              <c:pt idx="3290">
                <c:v>3290</c:v>
              </c:pt>
              <c:pt idx="3291">
                <c:v>3291</c:v>
              </c:pt>
              <c:pt idx="3292">
                <c:v>3292</c:v>
              </c:pt>
              <c:pt idx="3293">
                <c:v>3293</c:v>
              </c:pt>
              <c:pt idx="3294">
                <c:v>3294</c:v>
              </c:pt>
              <c:pt idx="3295">
                <c:v>3295</c:v>
              </c:pt>
              <c:pt idx="3296">
                <c:v>3296</c:v>
              </c:pt>
              <c:pt idx="3297">
                <c:v>3297</c:v>
              </c:pt>
              <c:pt idx="3298">
                <c:v>3298</c:v>
              </c:pt>
              <c:pt idx="3299">
                <c:v>3299</c:v>
              </c:pt>
              <c:pt idx="3300">
                <c:v>3300</c:v>
              </c:pt>
              <c:pt idx="3301">
                <c:v>3301</c:v>
              </c:pt>
              <c:pt idx="3302">
                <c:v>3302</c:v>
              </c:pt>
              <c:pt idx="3303">
                <c:v>3303</c:v>
              </c:pt>
              <c:pt idx="3304">
                <c:v>3304</c:v>
              </c:pt>
              <c:pt idx="3305">
                <c:v>3305</c:v>
              </c:pt>
              <c:pt idx="3306">
                <c:v>3306</c:v>
              </c:pt>
              <c:pt idx="3307">
                <c:v>3307</c:v>
              </c:pt>
              <c:pt idx="3308">
                <c:v>3308</c:v>
              </c:pt>
              <c:pt idx="3309">
                <c:v>3309</c:v>
              </c:pt>
              <c:pt idx="3310">
                <c:v>3310</c:v>
              </c:pt>
              <c:pt idx="3311">
                <c:v>3311</c:v>
              </c:pt>
              <c:pt idx="3312">
                <c:v>3312</c:v>
              </c:pt>
              <c:pt idx="3313">
                <c:v>3313</c:v>
              </c:pt>
              <c:pt idx="3314">
                <c:v>3314</c:v>
              </c:pt>
              <c:pt idx="3315">
                <c:v>3315</c:v>
              </c:pt>
              <c:pt idx="3316">
                <c:v>3316</c:v>
              </c:pt>
              <c:pt idx="3317">
                <c:v>3317</c:v>
              </c:pt>
              <c:pt idx="3318">
                <c:v>3318</c:v>
              </c:pt>
              <c:pt idx="3319">
                <c:v>3319</c:v>
              </c:pt>
              <c:pt idx="3320">
                <c:v>3320</c:v>
              </c:pt>
              <c:pt idx="3321">
                <c:v>3321</c:v>
              </c:pt>
              <c:pt idx="3322">
                <c:v>3322</c:v>
              </c:pt>
              <c:pt idx="3323">
                <c:v>3323</c:v>
              </c:pt>
              <c:pt idx="3324">
                <c:v>3324</c:v>
              </c:pt>
              <c:pt idx="3325">
                <c:v>3325</c:v>
              </c:pt>
              <c:pt idx="3326">
                <c:v>3326</c:v>
              </c:pt>
              <c:pt idx="3327">
                <c:v>3327</c:v>
              </c:pt>
              <c:pt idx="3328">
                <c:v>3328</c:v>
              </c:pt>
              <c:pt idx="3329">
                <c:v>3329</c:v>
              </c:pt>
              <c:pt idx="3330">
                <c:v>3330</c:v>
              </c:pt>
              <c:pt idx="3331">
                <c:v>3331</c:v>
              </c:pt>
              <c:pt idx="3332">
                <c:v>3332</c:v>
              </c:pt>
              <c:pt idx="3333">
                <c:v>3333</c:v>
              </c:pt>
              <c:pt idx="3334">
                <c:v>3334</c:v>
              </c:pt>
              <c:pt idx="3335">
                <c:v>3335</c:v>
              </c:pt>
              <c:pt idx="3336">
                <c:v>3336</c:v>
              </c:pt>
              <c:pt idx="3337">
                <c:v>3337</c:v>
              </c:pt>
              <c:pt idx="3338">
                <c:v>3338</c:v>
              </c:pt>
              <c:pt idx="3339">
                <c:v>3339</c:v>
              </c:pt>
              <c:pt idx="3340">
                <c:v>3340</c:v>
              </c:pt>
              <c:pt idx="3341">
                <c:v>3341</c:v>
              </c:pt>
              <c:pt idx="3342">
                <c:v>3342</c:v>
              </c:pt>
              <c:pt idx="3343">
                <c:v>3343</c:v>
              </c:pt>
              <c:pt idx="3344">
                <c:v>3344</c:v>
              </c:pt>
              <c:pt idx="3345">
                <c:v>3345</c:v>
              </c:pt>
              <c:pt idx="3346">
                <c:v>3346</c:v>
              </c:pt>
              <c:pt idx="3347">
                <c:v>3347</c:v>
              </c:pt>
              <c:pt idx="3348">
                <c:v>3348</c:v>
              </c:pt>
              <c:pt idx="3349">
                <c:v>3349</c:v>
              </c:pt>
              <c:pt idx="3350">
                <c:v>3350</c:v>
              </c:pt>
              <c:pt idx="3351">
                <c:v>3351</c:v>
              </c:pt>
              <c:pt idx="3352">
                <c:v>3352</c:v>
              </c:pt>
              <c:pt idx="3353">
                <c:v>3353</c:v>
              </c:pt>
              <c:pt idx="3354">
                <c:v>3354</c:v>
              </c:pt>
              <c:pt idx="3355">
                <c:v>3355</c:v>
              </c:pt>
              <c:pt idx="3356">
                <c:v>3356</c:v>
              </c:pt>
              <c:pt idx="3357">
                <c:v>3357</c:v>
              </c:pt>
              <c:pt idx="3358">
                <c:v>3358</c:v>
              </c:pt>
              <c:pt idx="3359">
                <c:v>3359</c:v>
              </c:pt>
              <c:pt idx="3360">
                <c:v>3360</c:v>
              </c:pt>
              <c:pt idx="3361">
                <c:v>3361</c:v>
              </c:pt>
              <c:pt idx="3362">
                <c:v>3362</c:v>
              </c:pt>
              <c:pt idx="3363">
                <c:v>3363</c:v>
              </c:pt>
              <c:pt idx="3364">
                <c:v>3364</c:v>
              </c:pt>
              <c:pt idx="3365">
                <c:v>3365</c:v>
              </c:pt>
              <c:pt idx="3366">
                <c:v>3366</c:v>
              </c:pt>
              <c:pt idx="3367">
                <c:v>3367</c:v>
              </c:pt>
              <c:pt idx="3368">
                <c:v>3368</c:v>
              </c:pt>
              <c:pt idx="3369">
                <c:v>3369</c:v>
              </c:pt>
              <c:pt idx="3370">
                <c:v>3370</c:v>
              </c:pt>
              <c:pt idx="3371">
                <c:v>3371</c:v>
              </c:pt>
              <c:pt idx="3372">
                <c:v>3372</c:v>
              </c:pt>
              <c:pt idx="3373">
                <c:v>3373</c:v>
              </c:pt>
              <c:pt idx="3374">
                <c:v>3374</c:v>
              </c:pt>
              <c:pt idx="3375">
                <c:v>3375</c:v>
              </c:pt>
              <c:pt idx="3376">
                <c:v>3376</c:v>
              </c:pt>
              <c:pt idx="3377">
                <c:v>3377</c:v>
              </c:pt>
              <c:pt idx="3378">
                <c:v>3378</c:v>
              </c:pt>
              <c:pt idx="3379">
                <c:v>3379</c:v>
              </c:pt>
              <c:pt idx="3380">
                <c:v>3380</c:v>
              </c:pt>
              <c:pt idx="3381">
                <c:v>3381</c:v>
              </c:pt>
              <c:pt idx="3382">
                <c:v>3382</c:v>
              </c:pt>
              <c:pt idx="3383">
                <c:v>3383</c:v>
              </c:pt>
              <c:pt idx="3384">
                <c:v>3384</c:v>
              </c:pt>
              <c:pt idx="3385">
                <c:v>3385</c:v>
              </c:pt>
              <c:pt idx="3386">
                <c:v>3386</c:v>
              </c:pt>
              <c:pt idx="3387">
                <c:v>3387</c:v>
              </c:pt>
              <c:pt idx="3388">
                <c:v>3388</c:v>
              </c:pt>
              <c:pt idx="3389">
                <c:v>3389</c:v>
              </c:pt>
              <c:pt idx="3390">
                <c:v>3390</c:v>
              </c:pt>
              <c:pt idx="3391">
                <c:v>3391</c:v>
              </c:pt>
              <c:pt idx="3392">
                <c:v>3392</c:v>
              </c:pt>
              <c:pt idx="3393">
                <c:v>3393</c:v>
              </c:pt>
              <c:pt idx="3394">
                <c:v>3394</c:v>
              </c:pt>
              <c:pt idx="3395">
                <c:v>3395</c:v>
              </c:pt>
              <c:pt idx="3396">
                <c:v>3396</c:v>
              </c:pt>
              <c:pt idx="3397">
                <c:v>3397</c:v>
              </c:pt>
              <c:pt idx="3398">
                <c:v>3398</c:v>
              </c:pt>
              <c:pt idx="3399">
                <c:v>3399</c:v>
              </c:pt>
              <c:pt idx="3400">
                <c:v>3400</c:v>
              </c:pt>
              <c:pt idx="3401">
                <c:v>3401</c:v>
              </c:pt>
              <c:pt idx="3402">
                <c:v>3402</c:v>
              </c:pt>
              <c:pt idx="3403">
                <c:v>3403</c:v>
              </c:pt>
              <c:pt idx="3404">
                <c:v>3404</c:v>
              </c:pt>
              <c:pt idx="3405">
                <c:v>3405</c:v>
              </c:pt>
              <c:pt idx="3406">
                <c:v>3406</c:v>
              </c:pt>
              <c:pt idx="3407">
                <c:v>3407</c:v>
              </c:pt>
              <c:pt idx="3408">
                <c:v>3408</c:v>
              </c:pt>
              <c:pt idx="3409">
                <c:v>3409</c:v>
              </c:pt>
              <c:pt idx="3410">
                <c:v>3410</c:v>
              </c:pt>
              <c:pt idx="3411">
                <c:v>3411</c:v>
              </c:pt>
              <c:pt idx="3412">
                <c:v>3412</c:v>
              </c:pt>
              <c:pt idx="3413">
                <c:v>3413</c:v>
              </c:pt>
              <c:pt idx="3414">
                <c:v>3414</c:v>
              </c:pt>
              <c:pt idx="3415">
                <c:v>3415</c:v>
              </c:pt>
              <c:pt idx="3416">
                <c:v>3416</c:v>
              </c:pt>
              <c:pt idx="3417">
                <c:v>3417</c:v>
              </c:pt>
              <c:pt idx="3418">
                <c:v>3418</c:v>
              </c:pt>
              <c:pt idx="3419">
                <c:v>3419</c:v>
              </c:pt>
              <c:pt idx="3420">
                <c:v>3420</c:v>
              </c:pt>
              <c:pt idx="3421">
                <c:v>3421</c:v>
              </c:pt>
              <c:pt idx="3422">
                <c:v>3422</c:v>
              </c:pt>
              <c:pt idx="3423">
                <c:v>3423</c:v>
              </c:pt>
              <c:pt idx="3424">
                <c:v>3424</c:v>
              </c:pt>
              <c:pt idx="3425">
                <c:v>3425</c:v>
              </c:pt>
              <c:pt idx="3426">
                <c:v>3426</c:v>
              </c:pt>
              <c:pt idx="3427">
                <c:v>3427</c:v>
              </c:pt>
              <c:pt idx="3428">
                <c:v>3428</c:v>
              </c:pt>
              <c:pt idx="3429">
                <c:v>3429</c:v>
              </c:pt>
              <c:pt idx="3430">
                <c:v>3430</c:v>
              </c:pt>
              <c:pt idx="3431">
                <c:v>3431</c:v>
              </c:pt>
              <c:pt idx="3432">
                <c:v>3432</c:v>
              </c:pt>
              <c:pt idx="3433">
                <c:v>3433</c:v>
              </c:pt>
              <c:pt idx="3434">
                <c:v>3434</c:v>
              </c:pt>
              <c:pt idx="3435">
                <c:v>3435</c:v>
              </c:pt>
              <c:pt idx="3436">
                <c:v>3436</c:v>
              </c:pt>
              <c:pt idx="3437">
                <c:v>3437</c:v>
              </c:pt>
              <c:pt idx="3438">
                <c:v>3438</c:v>
              </c:pt>
              <c:pt idx="3439">
                <c:v>3439</c:v>
              </c:pt>
              <c:pt idx="3440">
                <c:v>3440</c:v>
              </c:pt>
              <c:pt idx="3441">
                <c:v>3441</c:v>
              </c:pt>
              <c:pt idx="3442">
                <c:v>3442</c:v>
              </c:pt>
              <c:pt idx="3443">
                <c:v>3443</c:v>
              </c:pt>
              <c:pt idx="3444">
                <c:v>3444</c:v>
              </c:pt>
              <c:pt idx="3445">
                <c:v>3445</c:v>
              </c:pt>
              <c:pt idx="3446">
                <c:v>3446</c:v>
              </c:pt>
              <c:pt idx="3447">
                <c:v>3447</c:v>
              </c:pt>
              <c:pt idx="3448">
                <c:v>3448</c:v>
              </c:pt>
              <c:pt idx="3449">
                <c:v>3449</c:v>
              </c:pt>
              <c:pt idx="3450">
                <c:v>3450</c:v>
              </c:pt>
              <c:pt idx="3451">
                <c:v>3451</c:v>
              </c:pt>
              <c:pt idx="3452">
                <c:v>3452</c:v>
              </c:pt>
              <c:pt idx="3453">
                <c:v>3453</c:v>
              </c:pt>
              <c:pt idx="3454">
                <c:v>3454</c:v>
              </c:pt>
              <c:pt idx="3455">
                <c:v>3455</c:v>
              </c:pt>
              <c:pt idx="3456">
                <c:v>3456</c:v>
              </c:pt>
              <c:pt idx="3457">
                <c:v>3457</c:v>
              </c:pt>
              <c:pt idx="3458">
                <c:v>3458</c:v>
              </c:pt>
              <c:pt idx="3459">
                <c:v>3459</c:v>
              </c:pt>
              <c:pt idx="3460">
                <c:v>3460</c:v>
              </c:pt>
              <c:pt idx="3461">
                <c:v>3461</c:v>
              </c:pt>
              <c:pt idx="3462">
                <c:v>3462</c:v>
              </c:pt>
              <c:pt idx="3463">
                <c:v>3463</c:v>
              </c:pt>
              <c:pt idx="3464">
                <c:v>3464</c:v>
              </c:pt>
              <c:pt idx="3465">
                <c:v>3465</c:v>
              </c:pt>
              <c:pt idx="3466">
                <c:v>3466</c:v>
              </c:pt>
              <c:pt idx="3467">
                <c:v>3467</c:v>
              </c:pt>
              <c:pt idx="3468">
                <c:v>3468</c:v>
              </c:pt>
              <c:pt idx="3469">
                <c:v>3469</c:v>
              </c:pt>
              <c:pt idx="3470">
                <c:v>3470</c:v>
              </c:pt>
              <c:pt idx="3471">
                <c:v>3471</c:v>
              </c:pt>
              <c:pt idx="3472">
                <c:v>3472</c:v>
              </c:pt>
              <c:pt idx="3473">
                <c:v>3473</c:v>
              </c:pt>
              <c:pt idx="3474">
                <c:v>3474</c:v>
              </c:pt>
              <c:pt idx="3475">
                <c:v>3475</c:v>
              </c:pt>
              <c:pt idx="3476">
                <c:v>3476</c:v>
              </c:pt>
              <c:pt idx="3477">
                <c:v>3477</c:v>
              </c:pt>
              <c:pt idx="3478">
                <c:v>3478</c:v>
              </c:pt>
              <c:pt idx="3479">
                <c:v>3479</c:v>
              </c:pt>
              <c:pt idx="3480">
                <c:v>3480</c:v>
              </c:pt>
              <c:pt idx="3481">
                <c:v>3481</c:v>
              </c:pt>
              <c:pt idx="3482">
                <c:v>3482</c:v>
              </c:pt>
              <c:pt idx="3483">
                <c:v>3483</c:v>
              </c:pt>
              <c:pt idx="3484">
                <c:v>3484</c:v>
              </c:pt>
              <c:pt idx="3485">
                <c:v>3485</c:v>
              </c:pt>
              <c:pt idx="3486">
                <c:v>3486</c:v>
              </c:pt>
              <c:pt idx="3487">
                <c:v>3487</c:v>
              </c:pt>
              <c:pt idx="3488">
                <c:v>3488</c:v>
              </c:pt>
              <c:pt idx="3489">
                <c:v>3489</c:v>
              </c:pt>
              <c:pt idx="3490">
                <c:v>3490</c:v>
              </c:pt>
              <c:pt idx="3491">
                <c:v>3491</c:v>
              </c:pt>
              <c:pt idx="3492">
                <c:v>3492</c:v>
              </c:pt>
              <c:pt idx="3493">
                <c:v>3493</c:v>
              </c:pt>
              <c:pt idx="3494">
                <c:v>3494</c:v>
              </c:pt>
              <c:pt idx="3495">
                <c:v>3495</c:v>
              </c:pt>
              <c:pt idx="3496">
                <c:v>3496</c:v>
              </c:pt>
              <c:pt idx="3497">
                <c:v>3497</c:v>
              </c:pt>
              <c:pt idx="3498">
                <c:v>3498</c:v>
              </c:pt>
              <c:pt idx="3499">
                <c:v>3499</c:v>
              </c:pt>
              <c:pt idx="3500">
                <c:v>3500</c:v>
              </c:pt>
              <c:pt idx="3501">
                <c:v>3501</c:v>
              </c:pt>
              <c:pt idx="3502">
                <c:v>3502</c:v>
              </c:pt>
              <c:pt idx="3503">
                <c:v>3503</c:v>
              </c:pt>
              <c:pt idx="3504">
                <c:v>3504</c:v>
              </c:pt>
              <c:pt idx="3505">
                <c:v>3505</c:v>
              </c:pt>
              <c:pt idx="3506">
                <c:v>3506</c:v>
              </c:pt>
              <c:pt idx="3507">
                <c:v>3507</c:v>
              </c:pt>
              <c:pt idx="3508">
                <c:v>3508</c:v>
              </c:pt>
              <c:pt idx="3509">
                <c:v>3509</c:v>
              </c:pt>
              <c:pt idx="3510">
                <c:v>3510</c:v>
              </c:pt>
              <c:pt idx="3511">
                <c:v>3511</c:v>
              </c:pt>
              <c:pt idx="3512">
                <c:v>3512</c:v>
              </c:pt>
              <c:pt idx="3513">
                <c:v>3513</c:v>
              </c:pt>
              <c:pt idx="3514">
                <c:v>3514</c:v>
              </c:pt>
              <c:pt idx="3515">
                <c:v>3515</c:v>
              </c:pt>
              <c:pt idx="3516">
                <c:v>3516</c:v>
              </c:pt>
              <c:pt idx="3517">
                <c:v>3517</c:v>
              </c:pt>
              <c:pt idx="3518">
                <c:v>3518</c:v>
              </c:pt>
              <c:pt idx="3519">
                <c:v>3519</c:v>
              </c:pt>
              <c:pt idx="3520">
                <c:v>3520</c:v>
              </c:pt>
              <c:pt idx="3521">
                <c:v>3521</c:v>
              </c:pt>
              <c:pt idx="3522">
                <c:v>3522</c:v>
              </c:pt>
              <c:pt idx="3523">
                <c:v>3523</c:v>
              </c:pt>
              <c:pt idx="3524">
                <c:v>3524</c:v>
              </c:pt>
              <c:pt idx="3525">
                <c:v>3525</c:v>
              </c:pt>
              <c:pt idx="3526">
                <c:v>3526</c:v>
              </c:pt>
              <c:pt idx="3527">
                <c:v>3527</c:v>
              </c:pt>
              <c:pt idx="3528">
                <c:v>3528</c:v>
              </c:pt>
              <c:pt idx="3529">
                <c:v>3529</c:v>
              </c:pt>
              <c:pt idx="3530">
                <c:v>3530</c:v>
              </c:pt>
              <c:pt idx="3531">
                <c:v>3531</c:v>
              </c:pt>
              <c:pt idx="3532">
                <c:v>3532</c:v>
              </c:pt>
              <c:pt idx="3533">
                <c:v>3533</c:v>
              </c:pt>
              <c:pt idx="3534">
                <c:v>3534</c:v>
              </c:pt>
              <c:pt idx="3535">
                <c:v>3535</c:v>
              </c:pt>
              <c:pt idx="3536">
                <c:v>3536</c:v>
              </c:pt>
              <c:pt idx="3537">
                <c:v>3537</c:v>
              </c:pt>
              <c:pt idx="3538">
                <c:v>3538</c:v>
              </c:pt>
              <c:pt idx="3539">
                <c:v>3539</c:v>
              </c:pt>
              <c:pt idx="3540">
                <c:v>3540</c:v>
              </c:pt>
              <c:pt idx="3541">
                <c:v>3541</c:v>
              </c:pt>
              <c:pt idx="3542">
                <c:v>3542</c:v>
              </c:pt>
              <c:pt idx="3543">
                <c:v>3543</c:v>
              </c:pt>
              <c:pt idx="3544">
                <c:v>3544</c:v>
              </c:pt>
              <c:pt idx="3545">
                <c:v>3545</c:v>
              </c:pt>
              <c:pt idx="3546">
                <c:v>3546</c:v>
              </c:pt>
              <c:pt idx="3547">
                <c:v>3547</c:v>
              </c:pt>
              <c:pt idx="3548">
                <c:v>3548</c:v>
              </c:pt>
              <c:pt idx="3549">
                <c:v>3549</c:v>
              </c:pt>
              <c:pt idx="3550">
                <c:v>3550</c:v>
              </c:pt>
              <c:pt idx="3551">
                <c:v>3551</c:v>
              </c:pt>
              <c:pt idx="3552">
                <c:v>3552</c:v>
              </c:pt>
              <c:pt idx="3553">
                <c:v>3553</c:v>
              </c:pt>
              <c:pt idx="3554">
                <c:v>3554</c:v>
              </c:pt>
              <c:pt idx="3555">
                <c:v>3555</c:v>
              </c:pt>
              <c:pt idx="3556">
                <c:v>3556</c:v>
              </c:pt>
              <c:pt idx="3557">
                <c:v>3557</c:v>
              </c:pt>
              <c:pt idx="3558">
                <c:v>3558</c:v>
              </c:pt>
              <c:pt idx="3559">
                <c:v>3559</c:v>
              </c:pt>
              <c:pt idx="3560">
                <c:v>3560</c:v>
              </c:pt>
              <c:pt idx="3561">
                <c:v>3561</c:v>
              </c:pt>
              <c:pt idx="3562">
                <c:v>3562</c:v>
              </c:pt>
              <c:pt idx="3563">
                <c:v>3563</c:v>
              </c:pt>
              <c:pt idx="3564">
                <c:v>3564</c:v>
              </c:pt>
              <c:pt idx="3565">
                <c:v>3565</c:v>
              </c:pt>
              <c:pt idx="3566">
                <c:v>3566</c:v>
              </c:pt>
              <c:pt idx="3567">
                <c:v>3567</c:v>
              </c:pt>
              <c:pt idx="3568">
                <c:v>3568</c:v>
              </c:pt>
              <c:pt idx="3569">
                <c:v>3569</c:v>
              </c:pt>
              <c:pt idx="3570">
                <c:v>3570</c:v>
              </c:pt>
              <c:pt idx="3571">
                <c:v>3571</c:v>
              </c:pt>
              <c:pt idx="3572">
                <c:v>3572</c:v>
              </c:pt>
              <c:pt idx="3573">
                <c:v>3573</c:v>
              </c:pt>
              <c:pt idx="3574">
                <c:v>3574</c:v>
              </c:pt>
              <c:pt idx="3575">
                <c:v>3575</c:v>
              </c:pt>
              <c:pt idx="3576">
                <c:v>3576</c:v>
              </c:pt>
              <c:pt idx="3577">
                <c:v>3577</c:v>
              </c:pt>
              <c:pt idx="3578">
                <c:v>3578</c:v>
              </c:pt>
              <c:pt idx="3579">
                <c:v>3579</c:v>
              </c:pt>
              <c:pt idx="3580">
                <c:v>3580</c:v>
              </c:pt>
              <c:pt idx="3581">
                <c:v>3581</c:v>
              </c:pt>
              <c:pt idx="3582">
                <c:v>3582</c:v>
              </c:pt>
              <c:pt idx="3583">
                <c:v>3583</c:v>
              </c:pt>
              <c:pt idx="3584">
                <c:v>3584</c:v>
              </c:pt>
              <c:pt idx="3585">
                <c:v>3585</c:v>
              </c:pt>
              <c:pt idx="3586">
                <c:v>3586</c:v>
              </c:pt>
              <c:pt idx="3587">
                <c:v>3587</c:v>
              </c:pt>
              <c:pt idx="3588">
                <c:v>3588</c:v>
              </c:pt>
              <c:pt idx="3589">
                <c:v>3589</c:v>
              </c:pt>
              <c:pt idx="3590">
                <c:v>3590</c:v>
              </c:pt>
              <c:pt idx="3591">
                <c:v>3591</c:v>
              </c:pt>
              <c:pt idx="3592">
                <c:v>3592</c:v>
              </c:pt>
              <c:pt idx="3593">
                <c:v>3593</c:v>
              </c:pt>
              <c:pt idx="3594">
                <c:v>3594</c:v>
              </c:pt>
              <c:pt idx="3595">
                <c:v>3595</c:v>
              </c:pt>
              <c:pt idx="3596">
                <c:v>3596</c:v>
              </c:pt>
              <c:pt idx="3597">
                <c:v>3597</c:v>
              </c:pt>
              <c:pt idx="3598">
                <c:v>3598</c:v>
              </c:pt>
              <c:pt idx="3599">
                <c:v>3599</c:v>
              </c:pt>
              <c:pt idx="3600">
                <c:v>3600</c:v>
              </c:pt>
              <c:pt idx="3601">
                <c:v>3601</c:v>
              </c:pt>
              <c:pt idx="3602">
                <c:v>3602</c:v>
              </c:pt>
              <c:pt idx="3603">
                <c:v>3603</c:v>
              </c:pt>
              <c:pt idx="3604">
                <c:v>3604</c:v>
              </c:pt>
              <c:pt idx="3605">
                <c:v>3605</c:v>
              </c:pt>
              <c:pt idx="3606">
                <c:v>3606</c:v>
              </c:pt>
              <c:pt idx="3607">
                <c:v>3607</c:v>
              </c:pt>
              <c:pt idx="3608">
                <c:v>3608</c:v>
              </c:pt>
              <c:pt idx="3609">
                <c:v>3609</c:v>
              </c:pt>
              <c:pt idx="3610">
                <c:v>3610</c:v>
              </c:pt>
              <c:pt idx="3611">
                <c:v>3611</c:v>
              </c:pt>
              <c:pt idx="3612">
                <c:v>3612</c:v>
              </c:pt>
              <c:pt idx="3613">
                <c:v>3613</c:v>
              </c:pt>
              <c:pt idx="3614">
                <c:v>3614</c:v>
              </c:pt>
              <c:pt idx="3615">
                <c:v>3615</c:v>
              </c:pt>
              <c:pt idx="3616">
                <c:v>3616</c:v>
              </c:pt>
              <c:pt idx="3617">
                <c:v>3617</c:v>
              </c:pt>
              <c:pt idx="3618">
                <c:v>3618</c:v>
              </c:pt>
              <c:pt idx="3619">
                <c:v>3619</c:v>
              </c:pt>
              <c:pt idx="3620">
                <c:v>3620</c:v>
              </c:pt>
              <c:pt idx="3621">
                <c:v>3621</c:v>
              </c:pt>
              <c:pt idx="3622">
                <c:v>3622</c:v>
              </c:pt>
              <c:pt idx="3623">
                <c:v>3623</c:v>
              </c:pt>
              <c:pt idx="3624">
                <c:v>3624</c:v>
              </c:pt>
              <c:pt idx="3625">
                <c:v>3625</c:v>
              </c:pt>
              <c:pt idx="3626">
                <c:v>3626</c:v>
              </c:pt>
              <c:pt idx="3627">
                <c:v>3627</c:v>
              </c:pt>
              <c:pt idx="3628">
                <c:v>3628</c:v>
              </c:pt>
              <c:pt idx="3629">
                <c:v>3629</c:v>
              </c:pt>
              <c:pt idx="3630">
                <c:v>3630</c:v>
              </c:pt>
              <c:pt idx="3631">
                <c:v>3631</c:v>
              </c:pt>
              <c:pt idx="3632">
                <c:v>3632</c:v>
              </c:pt>
              <c:pt idx="3633">
                <c:v>3633</c:v>
              </c:pt>
              <c:pt idx="3634">
                <c:v>3634</c:v>
              </c:pt>
              <c:pt idx="3635">
                <c:v>3635</c:v>
              </c:pt>
              <c:pt idx="3636">
                <c:v>3636</c:v>
              </c:pt>
              <c:pt idx="3637">
                <c:v>3637</c:v>
              </c:pt>
              <c:pt idx="3638">
                <c:v>3638</c:v>
              </c:pt>
              <c:pt idx="3639">
                <c:v>3639</c:v>
              </c:pt>
              <c:pt idx="3640">
                <c:v>3640</c:v>
              </c:pt>
              <c:pt idx="3641">
                <c:v>3641</c:v>
              </c:pt>
              <c:pt idx="3642">
                <c:v>3642</c:v>
              </c:pt>
              <c:pt idx="3643">
                <c:v>3643</c:v>
              </c:pt>
              <c:pt idx="3644">
                <c:v>3644</c:v>
              </c:pt>
              <c:pt idx="3645">
                <c:v>3645</c:v>
              </c:pt>
              <c:pt idx="3646">
                <c:v>3646</c:v>
              </c:pt>
              <c:pt idx="3647">
                <c:v>3647</c:v>
              </c:pt>
              <c:pt idx="3648">
                <c:v>3648</c:v>
              </c:pt>
              <c:pt idx="3649">
                <c:v>3649</c:v>
              </c:pt>
              <c:pt idx="3650">
                <c:v>3650</c:v>
              </c:pt>
              <c:pt idx="3651">
                <c:v>3651</c:v>
              </c:pt>
              <c:pt idx="3652">
                <c:v>3652</c:v>
              </c:pt>
              <c:pt idx="3653">
                <c:v>3653</c:v>
              </c:pt>
              <c:pt idx="3654">
                <c:v>3654</c:v>
              </c:pt>
              <c:pt idx="3655">
                <c:v>3655</c:v>
              </c:pt>
              <c:pt idx="3656">
                <c:v>3656</c:v>
              </c:pt>
              <c:pt idx="3657">
                <c:v>3657</c:v>
              </c:pt>
              <c:pt idx="3658">
                <c:v>3658</c:v>
              </c:pt>
              <c:pt idx="3659">
                <c:v>3659</c:v>
              </c:pt>
              <c:pt idx="3660">
                <c:v>3660</c:v>
              </c:pt>
              <c:pt idx="3661">
                <c:v>3661</c:v>
              </c:pt>
              <c:pt idx="3662">
                <c:v>3662</c:v>
              </c:pt>
              <c:pt idx="3663">
                <c:v>3663</c:v>
              </c:pt>
              <c:pt idx="3664">
                <c:v>3664</c:v>
              </c:pt>
              <c:pt idx="3665">
                <c:v>3665</c:v>
              </c:pt>
              <c:pt idx="3666">
                <c:v>3666</c:v>
              </c:pt>
              <c:pt idx="3667">
                <c:v>3667</c:v>
              </c:pt>
              <c:pt idx="3668">
                <c:v>3668</c:v>
              </c:pt>
              <c:pt idx="3669">
                <c:v>3669</c:v>
              </c:pt>
              <c:pt idx="3670">
                <c:v>3670</c:v>
              </c:pt>
              <c:pt idx="3671">
                <c:v>3671</c:v>
              </c:pt>
              <c:pt idx="3672">
                <c:v>3672</c:v>
              </c:pt>
              <c:pt idx="3673">
                <c:v>3673</c:v>
              </c:pt>
              <c:pt idx="3674">
                <c:v>3674</c:v>
              </c:pt>
              <c:pt idx="3675">
                <c:v>3675</c:v>
              </c:pt>
              <c:pt idx="3676">
                <c:v>3676</c:v>
              </c:pt>
              <c:pt idx="3677">
                <c:v>3677</c:v>
              </c:pt>
              <c:pt idx="3678">
                <c:v>3678</c:v>
              </c:pt>
              <c:pt idx="3679">
                <c:v>3679</c:v>
              </c:pt>
              <c:pt idx="3680">
                <c:v>3680</c:v>
              </c:pt>
              <c:pt idx="3681">
                <c:v>3681</c:v>
              </c:pt>
              <c:pt idx="3682">
                <c:v>3682</c:v>
              </c:pt>
              <c:pt idx="3683">
                <c:v>3683</c:v>
              </c:pt>
              <c:pt idx="3684">
                <c:v>3684</c:v>
              </c:pt>
              <c:pt idx="3685">
                <c:v>3685</c:v>
              </c:pt>
              <c:pt idx="3686">
                <c:v>3686</c:v>
              </c:pt>
              <c:pt idx="3687">
                <c:v>3687</c:v>
              </c:pt>
              <c:pt idx="3688">
                <c:v>3688</c:v>
              </c:pt>
              <c:pt idx="3689">
                <c:v>3689</c:v>
              </c:pt>
              <c:pt idx="3690">
                <c:v>3690</c:v>
              </c:pt>
              <c:pt idx="3691">
                <c:v>3691</c:v>
              </c:pt>
              <c:pt idx="3692">
                <c:v>3692</c:v>
              </c:pt>
              <c:pt idx="3693">
                <c:v>3693</c:v>
              </c:pt>
              <c:pt idx="3694">
                <c:v>3694</c:v>
              </c:pt>
              <c:pt idx="3695">
                <c:v>3695</c:v>
              </c:pt>
              <c:pt idx="3696">
                <c:v>3696</c:v>
              </c:pt>
              <c:pt idx="3697">
                <c:v>3697</c:v>
              </c:pt>
              <c:pt idx="3698">
                <c:v>3698</c:v>
              </c:pt>
              <c:pt idx="3699">
                <c:v>3699</c:v>
              </c:pt>
              <c:pt idx="3700">
                <c:v>3700</c:v>
              </c:pt>
              <c:pt idx="3701">
                <c:v>3701</c:v>
              </c:pt>
              <c:pt idx="3702">
                <c:v>3702</c:v>
              </c:pt>
              <c:pt idx="3703">
                <c:v>3703</c:v>
              </c:pt>
              <c:pt idx="3704">
                <c:v>3704</c:v>
              </c:pt>
              <c:pt idx="3705">
                <c:v>3705</c:v>
              </c:pt>
              <c:pt idx="3706">
                <c:v>3706</c:v>
              </c:pt>
              <c:pt idx="3707">
                <c:v>3707</c:v>
              </c:pt>
              <c:pt idx="3708">
                <c:v>3708</c:v>
              </c:pt>
              <c:pt idx="3709">
                <c:v>3709</c:v>
              </c:pt>
              <c:pt idx="3710">
                <c:v>3710</c:v>
              </c:pt>
              <c:pt idx="3711">
                <c:v>3711</c:v>
              </c:pt>
              <c:pt idx="3712">
                <c:v>3712</c:v>
              </c:pt>
              <c:pt idx="3713">
                <c:v>3713</c:v>
              </c:pt>
              <c:pt idx="3714">
                <c:v>3714</c:v>
              </c:pt>
              <c:pt idx="3715">
                <c:v>3715</c:v>
              </c:pt>
              <c:pt idx="3716">
                <c:v>3716</c:v>
              </c:pt>
              <c:pt idx="3717">
                <c:v>3717</c:v>
              </c:pt>
              <c:pt idx="3718">
                <c:v>3718</c:v>
              </c:pt>
              <c:pt idx="3719">
                <c:v>3719</c:v>
              </c:pt>
              <c:pt idx="3720">
                <c:v>3720</c:v>
              </c:pt>
              <c:pt idx="3721">
                <c:v>3721</c:v>
              </c:pt>
              <c:pt idx="3722">
                <c:v>3722</c:v>
              </c:pt>
              <c:pt idx="3723">
                <c:v>3723</c:v>
              </c:pt>
              <c:pt idx="3724">
                <c:v>3724</c:v>
              </c:pt>
              <c:pt idx="3725">
                <c:v>3725</c:v>
              </c:pt>
              <c:pt idx="3726">
                <c:v>3726</c:v>
              </c:pt>
              <c:pt idx="3727">
                <c:v>3727</c:v>
              </c:pt>
              <c:pt idx="3728">
                <c:v>3728</c:v>
              </c:pt>
              <c:pt idx="3729">
                <c:v>3729</c:v>
              </c:pt>
              <c:pt idx="3730">
                <c:v>3730</c:v>
              </c:pt>
              <c:pt idx="3731">
                <c:v>3731</c:v>
              </c:pt>
              <c:pt idx="3732">
                <c:v>3732</c:v>
              </c:pt>
              <c:pt idx="3733">
                <c:v>3733</c:v>
              </c:pt>
              <c:pt idx="3734">
                <c:v>3734</c:v>
              </c:pt>
              <c:pt idx="3735">
                <c:v>3735</c:v>
              </c:pt>
              <c:pt idx="3736">
                <c:v>3736</c:v>
              </c:pt>
              <c:pt idx="3737">
                <c:v>3737</c:v>
              </c:pt>
              <c:pt idx="3738">
                <c:v>3738</c:v>
              </c:pt>
              <c:pt idx="3739">
                <c:v>3739</c:v>
              </c:pt>
              <c:pt idx="3740">
                <c:v>3740</c:v>
              </c:pt>
              <c:pt idx="3741">
                <c:v>3741</c:v>
              </c:pt>
              <c:pt idx="3742">
                <c:v>3742</c:v>
              </c:pt>
              <c:pt idx="3743">
                <c:v>3743</c:v>
              </c:pt>
              <c:pt idx="3744">
                <c:v>3744</c:v>
              </c:pt>
              <c:pt idx="3745">
                <c:v>3745</c:v>
              </c:pt>
              <c:pt idx="3746">
                <c:v>3746</c:v>
              </c:pt>
              <c:pt idx="3747">
                <c:v>3747</c:v>
              </c:pt>
              <c:pt idx="3748">
                <c:v>3748</c:v>
              </c:pt>
              <c:pt idx="3749">
                <c:v>3749</c:v>
              </c:pt>
              <c:pt idx="3750">
                <c:v>3750</c:v>
              </c:pt>
              <c:pt idx="3751">
                <c:v>3751</c:v>
              </c:pt>
              <c:pt idx="3752">
                <c:v>3752</c:v>
              </c:pt>
              <c:pt idx="3753">
                <c:v>3753</c:v>
              </c:pt>
              <c:pt idx="3754">
                <c:v>3754</c:v>
              </c:pt>
              <c:pt idx="3755">
                <c:v>3755</c:v>
              </c:pt>
              <c:pt idx="3756">
                <c:v>3756</c:v>
              </c:pt>
              <c:pt idx="3757">
                <c:v>3757</c:v>
              </c:pt>
              <c:pt idx="3758">
                <c:v>3758</c:v>
              </c:pt>
              <c:pt idx="3759">
                <c:v>3759</c:v>
              </c:pt>
              <c:pt idx="3760">
                <c:v>3760</c:v>
              </c:pt>
              <c:pt idx="3761">
                <c:v>3761</c:v>
              </c:pt>
              <c:pt idx="3762">
                <c:v>3762</c:v>
              </c:pt>
              <c:pt idx="3763">
                <c:v>3763</c:v>
              </c:pt>
              <c:pt idx="3764">
                <c:v>3764</c:v>
              </c:pt>
              <c:pt idx="3765">
                <c:v>3765</c:v>
              </c:pt>
              <c:pt idx="3766">
                <c:v>3766</c:v>
              </c:pt>
              <c:pt idx="3767">
                <c:v>3767</c:v>
              </c:pt>
              <c:pt idx="3768">
                <c:v>3768</c:v>
              </c:pt>
              <c:pt idx="3769">
                <c:v>3769</c:v>
              </c:pt>
              <c:pt idx="3770">
                <c:v>3770</c:v>
              </c:pt>
              <c:pt idx="3771">
                <c:v>3771</c:v>
              </c:pt>
              <c:pt idx="3772">
                <c:v>3772</c:v>
              </c:pt>
              <c:pt idx="3773">
                <c:v>3773</c:v>
              </c:pt>
              <c:pt idx="3774">
                <c:v>3774</c:v>
              </c:pt>
              <c:pt idx="3775">
                <c:v>3775</c:v>
              </c:pt>
              <c:pt idx="3776">
                <c:v>3776</c:v>
              </c:pt>
              <c:pt idx="3777">
                <c:v>3777</c:v>
              </c:pt>
              <c:pt idx="3778">
                <c:v>3778</c:v>
              </c:pt>
              <c:pt idx="3779">
                <c:v>3779</c:v>
              </c:pt>
              <c:pt idx="3780">
                <c:v>3780</c:v>
              </c:pt>
              <c:pt idx="3781">
                <c:v>3781</c:v>
              </c:pt>
              <c:pt idx="3782">
                <c:v>3782</c:v>
              </c:pt>
              <c:pt idx="3783">
                <c:v>3783</c:v>
              </c:pt>
              <c:pt idx="3784">
                <c:v>3784</c:v>
              </c:pt>
              <c:pt idx="3785">
                <c:v>3785</c:v>
              </c:pt>
              <c:pt idx="3786">
                <c:v>3786</c:v>
              </c:pt>
              <c:pt idx="3787">
                <c:v>3787</c:v>
              </c:pt>
              <c:pt idx="3788">
                <c:v>3788</c:v>
              </c:pt>
              <c:pt idx="3789">
                <c:v>3789</c:v>
              </c:pt>
              <c:pt idx="3790">
                <c:v>3790</c:v>
              </c:pt>
              <c:pt idx="3791">
                <c:v>3791</c:v>
              </c:pt>
              <c:pt idx="3792">
                <c:v>3792</c:v>
              </c:pt>
              <c:pt idx="3793">
                <c:v>3793</c:v>
              </c:pt>
              <c:pt idx="3794">
                <c:v>3794</c:v>
              </c:pt>
              <c:pt idx="3795">
                <c:v>3795</c:v>
              </c:pt>
              <c:pt idx="3796">
                <c:v>3796</c:v>
              </c:pt>
              <c:pt idx="3797">
                <c:v>3797</c:v>
              </c:pt>
              <c:pt idx="3798">
                <c:v>3798</c:v>
              </c:pt>
              <c:pt idx="3799">
                <c:v>3799</c:v>
              </c:pt>
              <c:pt idx="3800">
                <c:v>3800</c:v>
              </c:pt>
              <c:pt idx="3801">
                <c:v>3801</c:v>
              </c:pt>
              <c:pt idx="3802">
                <c:v>3802</c:v>
              </c:pt>
              <c:pt idx="3803">
                <c:v>3803</c:v>
              </c:pt>
              <c:pt idx="3804">
                <c:v>3804</c:v>
              </c:pt>
              <c:pt idx="3805">
                <c:v>3805</c:v>
              </c:pt>
              <c:pt idx="3806">
                <c:v>3806</c:v>
              </c:pt>
              <c:pt idx="3807">
                <c:v>3807</c:v>
              </c:pt>
              <c:pt idx="3808">
                <c:v>3808</c:v>
              </c:pt>
              <c:pt idx="3809">
                <c:v>3809</c:v>
              </c:pt>
              <c:pt idx="3810">
                <c:v>3810</c:v>
              </c:pt>
              <c:pt idx="3811">
                <c:v>3811</c:v>
              </c:pt>
              <c:pt idx="3812">
                <c:v>3812</c:v>
              </c:pt>
              <c:pt idx="3813">
                <c:v>3813</c:v>
              </c:pt>
              <c:pt idx="3814">
                <c:v>3814</c:v>
              </c:pt>
              <c:pt idx="3815">
                <c:v>3815</c:v>
              </c:pt>
              <c:pt idx="3816">
                <c:v>3816</c:v>
              </c:pt>
              <c:pt idx="3817">
                <c:v>3817</c:v>
              </c:pt>
              <c:pt idx="3818">
                <c:v>3818</c:v>
              </c:pt>
              <c:pt idx="3819">
                <c:v>3819</c:v>
              </c:pt>
              <c:pt idx="3820">
                <c:v>3820</c:v>
              </c:pt>
              <c:pt idx="3821">
                <c:v>3821</c:v>
              </c:pt>
              <c:pt idx="3822">
                <c:v>3822</c:v>
              </c:pt>
              <c:pt idx="3823">
                <c:v>3823</c:v>
              </c:pt>
              <c:pt idx="3824">
                <c:v>3824</c:v>
              </c:pt>
              <c:pt idx="3825">
                <c:v>3825</c:v>
              </c:pt>
              <c:pt idx="3826">
                <c:v>3826</c:v>
              </c:pt>
              <c:pt idx="3827">
                <c:v>3827</c:v>
              </c:pt>
              <c:pt idx="3828">
                <c:v>3828</c:v>
              </c:pt>
              <c:pt idx="3829">
                <c:v>3829</c:v>
              </c:pt>
              <c:pt idx="3830">
                <c:v>3830</c:v>
              </c:pt>
              <c:pt idx="3831">
                <c:v>3831</c:v>
              </c:pt>
              <c:pt idx="3832">
                <c:v>3832</c:v>
              </c:pt>
              <c:pt idx="3833">
                <c:v>3833</c:v>
              </c:pt>
              <c:pt idx="3834">
                <c:v>3834</c:v>
              </c:pt>
              <c:pt idx="3835">
                <c:v>3835</c:v>
              </c:pt>
              <c:pt idx="3836">
                <c:v>3836</c:v>
              </c:pt>
              <c:pt idx="3837">
                <c:v>3837</c:v>
              </c:pt>
              <c:pt idx="3838">
                <c:v>3838</c:v>
              </c:pt>
              <c:pt idx="3839">
                <c:v>3839</c:v>
              </c:pt>
              <c:pt idx="3840">
                <c:v>3840</c:v>
              </c:pt>
              <c:pt idx="3841">
                <c:v>3841</c:v>
              </c:pt>
              <c:pt idx="3842">
                <c:v>3842</c:v>
              </c:pt>
              <c:pt idx="3843">
                <c:v>3843</c:v>
              </c:pt>
              <c:pt idx="3844">
                <c:v>3844</c:v>
              </c:pt>
              <c:pt idx="3845">
                <c:v>3845</c:v>
              </c:pt>
              <c:pt idx="3846">
                <c:v>3846</c:v>
              </c:pt>
              <c:pt idx="3847">
                <c:v>3847</c:v>
              </c:pt>
              <c:pt idx="3848">
                <c:v>3848</c:v>
              </c:pt>
              <c:pt idx="3849">
                <c:v>3849</c:v>
              </c:pt>
              <c:pt idx="3850">
                <c:v>3850</c:v>
              </c:pt>
              <c:pt idx="3851">
                <c:v>3851</c:v>
              </c:pt>
              <c:pt idx="3852">
                <c:v>3852</c:v>
              </c:pt>
              <c:pt idx="3853">
                <c:v>3853</c:v>
              </c:pt>
              <c:pt idx="3854">
                <c:v>3854</c:v>
              </c:pt>
              <c:pt idx="3855">
                <c:v>3855</c:v>
              </c:pt>
              <c:pt idx="3856">
                <c:v>3856</c:v>
              </c:pt>
              <c:pt idx="3857">
                <c:v>3857</c:v>
              </c:pt>
              <c:pt idx="3858">
                <c:v>3858</c:v>
              </c:pt>
              <c:pt idx="3859">
                <c:v>3859</c:v>
              </c:pt>
              <c:pt idx="3860">
                <c:v>3860</c:v>
              </c:pt>
              <c:pt idx="3861">
                <c:v>3861</c:v>
              </c:pt>
              <c:pt idx="3862">
                <c:v>3862</c:v>
              </c:pt>
              <c:pt idx="3863">
                <c:v>3863</c:v>
              </c:pt>
              <c:pt idx="3864">
                <c:v>3864</c:v>
              </c:pt>
              <c:pt idx="3865">
                <c:v>3865</c:v>
              </c:pt>
              <c:pt idx="3866">
                <c:v>3866</c:v>
              </c:pt>
              <c:pt idx="3867">
                <c:v>3867</c:v>
              </c:pt>
              <c:pt idx="3868">
                <c:v>3868</c:v>
              </c:pt>
              <c:pt idx="3869">
                <c:v>3869</c:v>
              </c:pt>
              <c:pt idx="3870">
                <c:v>3870</c:v>
              </c:pt>
              <c:pt idx="3871">
                <c:v>3871</c:v>
              </c:pt>
              <c:pt idx="3872">
                <c:v>3872</c:v>
              </c:pt>
              <c:pt idx="3873">
                <c:v>3873</c:v>
              </c:pt>
              <c:pt idx="3874">
                <c:v>3874</c:v>
              </c:pt>
              <c:pt idx="3875">
                <c:v>3875</c:v>
              </c:pt>
              <c:pt idx="3876">
                <c:v>3876</c:v>
              </c:pt>
              <c:pt idx="3877">
                <c:v>3877</c:v>
              </c:pt>
              <c:pt idx="3878">
                <c:v>3878</c:v>
              </c:pt>
              <c:pt idx="3879">
                <c:v>3879</c:v>
              </c:pt>
              <c:pt idx="3880">
                <c:v>3880</c:v>
              </c:pt>
              <c:pt idx="3881">
                <c:v>3881</c:v>
              </c:pt>
              <c:pt idx="3882">
                <c:v>3882</c:v>
              </c:pt>
              <c:pt idx="3883">
                <c:v>3883</c:v>
              </c:pt>
              <c:pt idx="3884">
                <c:v>3884</c:v>
              </c:pt>
              <c:pt idx="3885">
                <c:v>3885</c:v>
              </c:pt>
              <c:pt idx="3886">
                <c:v>3886</c:v>
              </c:pt>
              <c:pt idx="3887">
                <c:v>3887</c:v>
              </c:pt>
              <c:pt idx="3888">
                <c:v>3888</c:v>
              </c:pt>
              <c:pt idx="3889">
                <c:v>3889</c:v>
              </c:pt>
              <c:pt idx="3890">
                <c:v>3890</c:v>
              </c:pt>
              <c:pt idx="3891">
                <c:v>3891</c:v>
              </c:pt>
              <c:pt idx="3892">
                <c:v>3892</c:v>
              </c:pt>
              <c:pt idx="3893">
                <c:v>3893</c:v>
              </c:pt>
              <c:pt idx="3894">
                <c:v>3894</c:v>
              </c:pt>
              <c:pt idx="3895">
                <c:v>3895</c:v>
              </c:pt>
              <c:pt idx="3896">
                <c:v>3896</c:v>
              </c:pt>
              <c:pt idx="3897">
                <c:v>3897</c:v>
              </c:pt>
              <c:pt idx="3898">
                <c:v>3898</c:v>
              </c:pt>
              <c:pt idx="3899">
                <c:v>3899</c:v>
              </c:pt>
              <c:pt idx="3900">
                <c:v>3900</c:v>
              </c:pt>
              <c:pt idx="3901">
                <c:v>3901</c:v>
              </c:pt>
              <c:pt idx="3902">
                <c:v>3902</c:v>
              </c:pt>
              <c:pt idx="3903">
                <c:v>3903</c:v>
              </c:pt>
              <c:pt idx="3904">
                <c:v>3904</c:v>
              </c:pt>
              <c:pt idx="3905">
                <c:v>3905</c:v>
              </c:pt>
              <c:pt idx="3906">
                <c:v>3906</c:v>
              </c:pt>
              <c:pt idx="3907">
                <c:v>3907</c:v>
              </c:pt>
              <c:pt idx="3908">
                <c:v>3908</c:v>
              </c:pt>
              <c:pt idx="3909">
                <c:v>3909</c:v>
              </c:pt>
              <c:pt idx="3910">
                <c:v>3910</c:v>
              </c:pt>
              <c:pt idx="3911">
                <c:v>3911</c:v>
              </c:pt>
              <c:pt idx="3912">
                <c:v>3912</c:v>
              </c:pt>
              <c:pt idx="3913">
                <c:v>3913</c:v>
              </c:pt>
              <c:pt idx="3914">
                <c:v>3914</c:v>
              </c:pt>
              <c:pt idx="3915">
                <c:v>3915</c:v>
              </c:pt>
              <c:pt idx="3916">
                <c:v>3916</c:v>
              </c:pt>
              <c:pt idx="3917">
                <c:v>3917</c:v>
              </c:pt>
              <c:pt idx="3918">
                <c:v>3918</c:v>
              </c:pt>
              <c:pt idx="3919">
                <c:v>3919</c:v>
              </c:pt>
              <c:pt idx="3920">
                <c:v>3920</c:v>
              </c:pt>
              <c:pt idx="3921">
                <c:v>3921</c:v>
              </c:pt>
              <c:pt idx="3922">
                <c:v>3922</c:v>
              </c:pt>
              <c:pt idx="3923">
                <c:v>3923</c:v>
              </c:pt>
              <c:pt idx="3924">
                <c:v>3924</c:v>
              </c:pt>
              <c:pt idx="3925">
                <c:v>3925</c:v>
              </c:pt>
              <c:pt idx="3926">
                <c:v>3926</c:v>
              </c:pt>
              <c:pt idx="3927">
                <c:v>3927</c:v>
              </c:pt>
              <c:pt idx="3928">
                <c:v>3928</c:v>
              </c:pt>
              <c:pt idx="3929">
                <c:v>3929</c:v>
              </c:pt>
              <c:pt idx="3930">
                <c:v>3930</c:v>
              </c:pt>
              <c:pt idx="3931">
                <c:v>3931</c:v>
              </c:pt>
              <c:pt idx="3932">
                <c:v>3932</c:v>
              </c:pt>
              <c:pt idx="3933">
                <c:v>3933</c:v>
              </c:pt>
              <c:pt idx="3934">
                <c:v>3934</c:v>
              </c:pt>
              <c:pt idx="3935">
                <c:v>3935</c:v>
              </c:pt>
              <c:pt idx="3936">
                <c:v>3936</c:v>
              </c:pt>
              <c:pt idx="3937">
                <c:v>3937</c:v>
              </c:pt>
              <c:pt idx="3938">
                <c:v>3938</c:v>
              </c:pt>
              <c:pt idx="3939">
                <c:v>3939</c:v>
              </c:pt>
              <c:pt idx="3940">
                <c:v>3940</c:v>
              </c:pt>
              <c:pt idx="3941">
                <c:v>3941</c:v>
              </c:pt>
              <c:pt idx="3942">
                <c:v>3942</c:v>
              </c:pt>
              <c:pt idx="3943">
                <c:v>3943</c:v>
              </c:pt>
              <c:pt idx="3944">
                <c:v>3944</c:v>
              </c:pt>
              <c:pt idx="3945">
                <c:v>3945</c:v>
              </c:pt>
              <c:pt idx="3946">
                <c:v>3946</c:v>
              </c:pt>
              <c:pt idx="3947">
                <c:v>3947</c:v>
              </c:pt>
              <c:pt idx="3948">
                <c:v>3948</c:v>
              </c:pt>
              <c:pt idx="3949">
                <c:v>3949</c:v>
              </c:pt>
              <c:pt idx="3950">
                <c:v>3950</c:v>
              </c:pt>
              <c:pt idx="3951">
                <c:v>3951</c:v>
              </c:pt>
              <c:pt idx="3952">
                <c:v>3952</c:v>
              </c:pt>
              <c:pt idx="3953">
                <c:v>3953</c:v>
              </c:pt>
              <c:pt idx="3954">
                <c:v>3954</c:v>
              </c:pt>
              <c:pt idx="3955">
                <c:v>3955</c:v>
              </c:pt>
              <c:pt idx="3956">
                <c:v>3956</c:v>
              </c:pt>
              <c:pt idx="3957">
                <c:v>3957</c:v>
              </c:pt>
              <c:pt idx="3958">
                <c:v>3958</c:v>
              </c:pt>
              <c:pt idx="3959">
                <c:v>3959</c:v>
              </c:pt>
              <c:pt idx="3960">
                <c:v>3960</c:v>
              </c:pt>
              <c:pt idx="3961">
                <c:v>3961</c:v>
              </c:pt>
              <c:pt idx="3962">
                <c:v>3962</c:v>
              </c:pt>
              <c:pt idx="3963">
                <c:v>3963</c:v>
              </c:pt>
              <c:pt idx="3964">
                <c:v>3964</c:v>
              </c:pt>
              <c:pt idx="3965">
                <c:v>3965</c:v>
              </c:pt>
              <c:pt idx="3966">
                <c:v>3966</c:v>
              </c:pt>
              <c:pt idx="3967">
                <c:v>3967</c:v>
              </c:pt>
              <c:pt idx="3968">
                <c:v>3968</c:v>
              </c:pt>
              <c:pt idx="3969">
                <c:v>3969</c:v>
              </c:pt>
              <c:pt idx="3970">
                <c:v>3970</c:v>
              </c:pt>
              <c:pt idx="3971">
                <c:v>3971</c:v>
              </c:pt>
              <c:pt idx="3972">
                <c:v>3972</c:v>
              </c:pt>
              <c:pt idx="3973">
                <c:v>3973</c:v>
              </c:pt>
              <c:pt idx="3974">
                <c:v>3974</c:v>
              </c:pt>
              <c:pt idx="3975">
                <c:v>3975</c:v>
              </c:pt>
              <c:pt idx="3976">
                <c:v>3976</c:v>
              </c:pt>
              <c:pt idx="3977">
                <c:v>3977</c:v>
              </c:pt>
              <c:pt idx="3978">
                <c:v>3978</c:v>
              </c:pt>
              <c:pt idx="3979">
                <c:v>3979</c:v>
              </c:pt>
              <c:pt idx="3980">
                <c:v>3980</c:v>
              </c:pt>
              <c:pt idx="3981">
                <c:v>3981</c:v>
              </c:pt>
              <c:pt idx="3982">
                <c:v>3982</c:v>
              </c:pt>
              <c:pt idx="3983">
                <c:v>3983</c:v>
              </c:pt>
              <c:pt idx="3984">
                <c:v>3984</c:v>
              </c:pt>
              <c:pt idx="3985">
                <c:v>3985</c:v>
              </c:pt>
              <c:pt idx="3986">
                <c:v>3986</c:v>
              </c:pt>
              <c:pt idx="3987">
                <c:v>3987</c:v>
              </c:pt>
              <c:pt idx="3988">
                <c:v>3988</c:v>
              </c:pt>
              <c:pt idx="3989">
                <c:v>3989</c:v>
              </c:pt>
              <c:pt idx="3990">
                <c:v>3990</c:v>
              </c:pt>
              <c:pt idx="3991">
                <c:v>3991</c:v>
              </c:pt>
              <c:pt idx="3992">
                <c:v>3992</c:v>
              </c:pt>
              <c:pt idx="3993">
                <c:v>3993</c:v>
              </c:pt>
              <c:pt idx="3994">
                <c:v>3994</c:v>
              </c:pt>
              <c:pt idx="3995">
                <c:v>3995</c:v>
              </c:pt>
              <c:pt idx="3996">
                <c:v>3996</c:v>
              </c:pt>
              <c:pt idx="3997">
                <c:v>3997</c:v>
              </c:pt>
              <c:pt idx="3998">
                <c:v>3998</c:v>
              </c:pt>
              <c:pt idx="3999">
                <c:v>3999</c:v>
              </c:pt>
              <c:pt idx="4000">
                <c:v>4000</c:v>
              </c:pt>
              <c:pt idx="4001">
                <c:v>4001</c:v>
              </c:pt>
              <c:pt idx="4002">
                <c:v>4002</c:v>
              </c:pt>
              <c:pt idx="4003">
                <c:v>4003</c:v>
              </c:pt>
              <c:pt idx="4004">
                <c:v>4004</c:v>
              </c:pt>
              <c:pt idx="4005">
                <c:v>4005</c:v>
              </c:pt>
              <c:pt idx="4006">
                <c:v>4006</c:v>
              </c:pt>
              <c:pt idx="4007">
                <c:v>4007</c:v>
              </c:pt>
              <c:pt idx="4008">
                <c:v>4008</c:v>
              </c:pt>
              <c:pt idx="4009">
                <c:v>4009</c:v>
              </c:pt>
              <c:pt idx="4010">
                <c:v>4010</c:v>
              </c:pt>
              <c:pt idx="4011">
                <c:v>4011</c:v>
              </c:pt>
              <c:pt idx="4012">
                <c:v>4012</c:v>
              </c:pt>
              <c:pt idx="4013">
                <c:v>4013</c:v>
              </c:pt>
              <c:pt idx="4014">
                <c:v>4014</c:v>
              </c:pt>
              <c:pt idx="4015">
                <c:v>4015</c:v>
              </c:pt>
              <c:pt idx="4016">
                <c:v>4016</c:v>
              </c:pt>
              <c:pt idx="4017">
                <c:v>4017</c:v>
              </c:pt>
              <c:pt idx="4018">
                <c:v>4018</c:v>
              </c:pt>
              <c:pt idx="4019">
                <c:v>4019</c:v>
              </c:pt>
              <c:pt idx="4020">
                <c:v>4020</c:v>
              </c:pt>
              <c:pt idx="4021">
                <c:v>4021</c:v>
              </c:pt>
              <c:pt idx="4022">
                <c:v>4022</c:v>
              </c:pt>
              <c:pt idx="4023">
                <c:v>4023</c:v>
              </c:pt>
              <c:pt idx="4024">
                <c:v>4024</c:v>
              </c:pt>
              <c:pt idx="4025">
                <c:v>4025</c:v>
              </c:pt>
              <c:pt idx="4026">
                <c:v>4026</c:v>
              </c:pt>
              <c:pt idx="4027">
                <c:v>4027</c:v>
              </c:pt>
              <c:pt idx="4028">
                <c:v>4028</c:v>
              </c:pt>
              <c:pt idx="4029">
                <c:v>4029</c:v>
              </c:pt>
              <c:pt idx="4030">
                <c:v>4030</c:v>
              </c:pt>
              <c:pt idx="4031">
                <c:v>4031</c:v>
              </c:pt>
              <c:pt idx="4032">
                <c:v>4032</c:v>
              </c:pt>
              <c:pt idx="4033">
                <c:v>4033</c:v>
              </c:pt>
              <c:pt idx="4034">
                <c:v>4034</c:v>
              </c:pt>
              <c:pt idx="4035">
                <c:v>4035</c:v>
              </c:pt>
              <c:pt idx="4036">
                <c:v>4036</c:v>
              </c:pt>
              <c:pt idx="4037">
                <c:v>4037</c:v>
              </c:pt>
              <c:pt idx="4038">
                <c:v>4038</c:v>
              </c:pt>
              <c:pt idx="4039">
                <c:v>4039</c:v>
              </c:pt>
              <c:pt idx="4040">
                <c:v>4040</c:v>
              </c:pt>
              <c:pt idx="4041">
                <c:v>4041</c:v>
              </c:pt>
              <c:pt idx="4042">
                <c:v>4042</c:v>
              </c:pt>
              <c:pt idx="4043">
                <c:v>4043</c:v>
              </c:pt>
              <c:pt idx="4044">
                <c:v>4044</c:v>
              </c:pt>
              <c:pt idx="4045">
                <c:v>4045</c:v>
              </c:pt>
              <c:pt idx="4046">
                <c:v>4046</c:v>
              </c:pt>
              <c:pt idx="4047">
                <c:v>4047</c:v>
              </c:pt>
              <c:pt idx="4048">
                <c:v>4048</c:v>
              </c:pt>
              <c:pt idx="4049">
                <c:v>4049</c:v>
              </c:pt>
              <c:pt idx="4050">
                <c:v>4050</c:v>
              </c:pt>
              <c:pt idx="4051">
                <c:v>4051</c:v>
              </c:pt>
              <c:pt idx="4052">
                <c:v>4052</c:v>
              </c:pt>
              <c:pt idx="4053">
                <c:v>4053</c:v>
              </c:pt>
              <c:pt idx="4054">
                <c:v>4054</c:v>
              </c:pt>
              <c:pt idx="4055">
                <c:v>4055</c:v>
              </c:pt>
              <c:pt idx="4056">
                <c:v>4056</c:v>
              </c:pt>
              <c:pt idx="4057">
                <c:v>4057</c:v>
              </c:pt>
              <c:pt idx="4058">
                <c:v>4058</c:v>
              </c:pt>
              <c:pt idx="4059">
                <c:v>4059</c:v>
              </c:pt>
              <c:pt idx="4060">
                <c:v>4060</c:v>
              </c:pt>
              <c:pt idx="4061">
                <c:v>4061</c:v>
              </c:pt>
              <c:pt idx="4062">
                <c:v>4062</c:v>
              </c:pt>
              <c:pt idx="4063">
                <c:v>4063</c:v>
              </c:pt>
              <c:pt idx="4064">
                <c:v>4064</c:v>
              </c:pt>
              <c:pt idx="4065">
                <c:v>4065</c:v>
              </c:pt>
              <c:pt idx="4066">
                <c:v>4066</c:v>
              </c:pt>
              <c:pt idx="4067">
                <c:v>4067</c:v>
              </c:pt>
              <c:pt idx="4068">
                <c:v>4068</c:v>
              </c:pt>
              <c:pt idx="4069">
                <c:v>4069</c:v>
              </c:pt>
              <c:pt idx="4070">
                <c:v>4070</c:v>
              </c:pt>
              <c:pt idx="4071">
                <c:v>4071</c:v>
              </c:pt>
              <c:pt idx="4072">
                <c:v>4072</c:v>
              </c:pt>
              <c:pt idx="4073">
                <c:v>4073</c:v>
              </c:pt>
              <c:pt idx="4074">
                <c:v>4074</c:v>
              </c:pt>
              <c:pt idx="4075">
                <c:v>4075</c:v>
              </c:pt>
              <c:pt idx="4076">
                <c:v>4076</c:v>
              </c:pt>
              <c:pt idx="4077">
                <c:v>4077</c:v>
              </c:pt>
              <c:pt idx="4078">
                <c:v>4078</c:v>
              </c:pt>
              <c:pt idx="4079">
                <c:v>4079</c:v>
              </c:pt>
              <c:pt idx="4080">
                <c:v>4080</c:v>
              </c:pt>
              <c:pt idx="4081">
                <c:v>4081</c:v>
              </c:pt>
              <c:pt idx="4082">
                <c:v>4082</c:v>
              </c:pt>
              <c:pt idx="4083">
                <c:v>4083</c:v>
              </c:pt>
              <c:pt idx="4084">
                <c:v>4084</c:v>
              </c:pt>
              <c:pt idx="4085">
                <c:v>4085</c:v>
              </c:pt>
              <c:pt idx="4086">
                <c:v>4086</c:v>
              </c:pt>
              <c:pt idx="4087">
                <c:v>4087</c:v>
              </c:pt>
              <c:pt idx="4088">
                <c:v>4088</c:v>
              </c:pt>
              <c:pt idx="4089">
                <c:v>4089</c:v>
              </c:pt>
              <c:pt idx="4090">
                <c:v>4090</c:v>
              </c:pt>
              <c:pt idx="4091">
                <c:v>4091</c:v>
              </c:pt>
              <c:pt idx="4092">
                <c:v>4092</c:v>
              </c:pt>
              <c:pt idx="4093">
                <c:v>4093</c:v>
              </c:pt>
              <c:pt idx="4094">
                <c:v>4094</c:v>
              </c:pt>
              <c:pt idx="4095">
                <c:v>4095</c:v>
              </c:pt>
              <c:pt idx="4096">
                <c:v>4096</c:v>
              </c:pt>
              <c:pt idx="4097">
                <c:v>4097</c:v>
              </c:pt>
              <c:pt idx="4098">
                <c:v>4098</c:v>
              </c:pt>
              <c:pt idx="4099">
                <c:v>4099</c:v>
              </c:pt>
              <c:pt idx="4100">
                <c:v>4100</c:v>
              </c:pt>
              <c:pt idx="4101">
                <c:v>4101</c:v>
              </c:pt>
              <c:pt idx="4102">
                <c:v>4102</c:v>
              </c:pt>
              <c:pt idx="4103">
                <c:v>4103</c:v>
              </c:pt>
              <c:pt idx="4104">
                <c:v>4104</c:v>
              </c:pt>
              <c:pt idx="4105">
                <c:v>4105</c:v>
              </c:pt>
              <c:pt idx="4106">
                <c:v>4106</c:v>
              </c:pt>
              <c:pt idx="4107">
                <c:v>4107</c:v>
              </c:pt>
              <c:pt idx="4108">
                <c:v>4108</c:v>
              </c:pt>
              <c:pt idx="4109">
                <c:v>4109</c:v>
              </c:pt>
              <c:pt idx="4110">
                <c:v>4110</c:v>
              </c:pt>
              <c:pt idx="4111">
                <c:v>4111</c:v>
              </c:pt>
              <c:pt idx="4112">
                <c:v>4112</c:v>
              </c:pt>
              <c:pt idx="4113">
                <c:v>4113</c:v>
              </c:pt>
              <c:pt idx="4114">
                <c:v>4114</c:v>
              </c:pt>
              <c:pt idx="4115">
                <c:v>4115</c:v>
              </c:pt>
              <c:pt idx="4116">
                <c:v>4116</c:v>
              </c:pt>
              <c:pt idx="4117">
                <c:v>4117</c:v>
              </c:pt>
              <c:pt idx="4118">
                <c:v>4118</c:v>
              </c:pt>
              <c:pt idx="4119">
                <c:v>4119</c:v>
              </c:pt>
              <c:pt idx="4120">
                <c:v>4120</c:v>
              </c:pt>
              <c:pt idx="4121">
                <c:v>4121</c:v>
              </c:pt>
              <c:pt idx="4122">
                <c:v>4122</c:v>
              </c:pt>
              <c:pt idx="4123">
                <c:v>4123</c:v>
              </c:pt>
              <c:pt idx="4124">
                <c:v>4124</c:v>
              </c:pt>
              <c:pt idx="4125">
                <c:v>4125</c:v>
              </c:pt>
              <c:pt idx="4126">
                <c:v>4126</c:v>
              </c:pt>
              <c:pt idx="4127">
                <c:v>4127</c:v>
              </c:pt>
              <c:pt idx="4128">
                <c:v>4128</c:v>
              </c:pt>
              <c:pt idx="4129">
                <c:v>4129</c:v>
              </c:pt>
              <c:pt idx="4130">
                <c:v>4130</c:v>
              </c:pt>
              <c:pt idx="4131">
                <c:v>4131</c:v>
              </c:pt>
              <c:pt idx="4132">
                <c:v>4132</c:v>
              </c:pt>
              <c:pt idx="4133">
                <c:v>4133</c:v>
              </c:pt>
              <c:pt idx="4134">
                <c:v>4134</c:v>
              </c:pt>
              <c:pt idx="4135">
                <c:v>4135</c:v>
              </c:pt>
              <c:pt idx="4136">
                <c:v>4136</c:v>
              </c:pt>
              <c:pt idx="4137">
                <c:v>4137</c:v>
              </c:pt>
              <c:pt idx="4138">
                <c:v>4138</c:v>
              </c:pt>
              <c:pt idx="4139">
                <c:v>4139</c:v>
              </c:pt>
              <c:pt idx="4140">
                <c:v>4140</c:v>
              </c:pt>
              <c:pt idx="4141">
                <c:v>4141</c:v>
              </c:pt>
              <c:pt idx="4142">
                <c:v>4142</c:v>
              </c:pt>
              <c:pt idx="4143">
                <c:v>4143</c:v>
              </c:pt>
              <c:pt idx="4144">
                <c:v>4144</c:v>
              </c:pt>
              <c:pt idx="4145">
                <c:v>4145</c:v>
              </c:pt>
              <c:pt idx="4146">
                <c:v>4146</c:v>
              </c:pt>
              <c:pt idx="4147">
                <c:v>4147</c:v>
              </c:pt>
              <c:pt idx="4148">
                <c:v>4148</c:v>
              </c:pt>
              <c:pt idx="4149">
                <c:v>4149</c:v>
              </c:pt>
              <c:pt idx="4150">
                <c:v>4150</c:v>
              </c:pt>
              <c:pt idx="4151">
                <c:v>4151</c:v>
              </c:pt>
              <c:pt idx="4152">
                <c:v>4152</c:v>
              </c:pt>
              <c:pt idx="4153">
                <c:v>4153</c:v>
              </c:pt>
              <c:pt idx="4154">
                <c:v>4154</c:v>
              </c:pt>
              <c:pt idx="4155">
                <c:v>4155</c:v>
              </c:pt>
              <c:pt idx="4156">
                <c:v>4156</c:v>
              </c:pt>
              <c:pt idx="4157">
                <c:v>4157</c:v>
              </c:pt>
              <c:pt idx="4158">
                <c:v>4158</c:v>
              </c:pt>
              <c:pt idx="4159">
                <c:v>4159</c:v>
              </c:pt>
              <c:pt idx="4160">
                <c:v>4160</c:v>
              </c:pt>
              <c:pt idx="4161">
                <c:v>4161</c:v>
              </c:pt>
              <c:pt idx="4162">
                <c:v>4162</c:v>
              </c:pt>
              <c:pt idx="4163">
                <c:v>4163</c:v>
              </c:pt>
              <c:pt idx="4164">
                <c:v>4164</c:v>
              </c:pt>
              <c:pt idx="4165">
                <c:v>4165</c:v>
              </c:pt>
              <c:pt idx="4166">
                <c:v>4166</c:v>
              </c:pt>
              <c:pt idx="4167">
                <c:v>4167</c:v>
              </c:pt>
              <c:pt idx="4168">
                <c:v>4168</c:v>
              </c:pt>
              <c:pt idx="4169">
                <c:v>4169</c:v>
              </c:pt>
              <c:pt idx="4170">
                <c:v>4170</c:v>
              </c:pt>
              <c:pt idx="4171">
                <c:v>4171</c:v>
              </c:pt>
              <c:pt idx="4172">
                <c:v>4172</c:v>
              </c:pt>
              <c:pt idx="4173">
                <c:v>4173</c:v>
              </c:pt>
              <c:pt idx="4174">
                <c:v>4174</c:v>
              </c:pt>
              <c:pt idx="4175">
                <c:v>4175</c:v>
              </c:pt>
              <c:pt idx="4176">
                <c:v>4176</c:v>
              </c:pt>
              <c:pt idx="4177">
                <c:v>4177</c:v>
              </c:pt>
              <c:pt idx="4178">
                <c:v>4178</c:v>
              </c:pt>
              <c:pt idx="4179">
                <c:v>4179</c:v>
              </c:pt>
              <c:pt idx="4180">
                <c:v>4180</c:v>
              </c:pt>
              <c:pt idx="4181">
                <c:v>4181</c:v>
              </c:pt>
              <c:pt idx="4182">
                <c:v>4182</c:v>
              </c:pt>
              <c:pt idx="4183">
                <c:v>4183</c:v>
              </c:pt>
              <c:pt idx="4184">
                <c:v>4184</c:v>
              </c:pt>
              <c:pt idx="4185">
                <c:v>4185</c:v>
              </c:pt>
              <c:pt idx="4186">
                <c:v>4186</c:v>
              </c:pt>
              <c:pt idx="4187">
                <c:v>4187</c:v>
              </c:pt>
              <c:pt idx="4188">
                <c:v>4188</c:v>
              </c:pt>
              <c:pt idx="4189">
                <c:v>4189</c:v>
              </c:pt>
              <c:pt idx="4190">
                <c:v>4190</c:v>
              </c:pt>
              <c:pt idx="4191">
                <c:v>4191</c:v>
              </c:pt>
              <c:pt idx="4192">
                <c:v>4192</c:v>
              </c:pt>
              <c:pt idx="4193">
                <c:v>4193</c:v>
              </c:pt>
              <c:pt idx="4194">
                <c:v>4194</c:v>
              </c:pt>
              <c:pt idx="4195">
                <c:v>4195</c:v>
              </c:pt>
              <c:pt idx="4196">
                <c:v>4196</c:v>
              </c:pt>
              <c:pt idx="4197">
                <c:v>4197</c:v>
              </c:pt>
              <c:pt idx="4198">
                <c:v>4198</c:v>
              </c:pt>
              <c:pt idx="4199">
                <c:v>4199</c:v>
              </c:pt>
              <c:pt idx="4200">
                <c:v>4200</c:v>
              </c:pt>
              <c:pt idx="4201">
                <c:v>4201</c:v>
              </c:pt>
              <c:pt idx="4202">
                <c:v>4202</c:v>
              </c:pt>
              <c:pt idx="4203">
                <c:v>4203</c:v>
              </c:pt>
              <c:pt idx="4204">
                <c:v>4204</c:v>
              </c:pt>
              <c:pt idx="4205">
                <c:v>4205</c:v>
              </c:pt>
              <c:pt idx="4206">
                <c:v>4206</c:v>
              </c:pt>
              <c:pt idx="4207">
                <c:v>4207</c:v>
              </c:pt>
              <c:pt idx="4208">
                <c:v>4208</c:v>
              </c:pt>
              <c:pt idx="4209">
                <c:v>4209</c:v>
              </c:pt>
              <c:pt idx="4210">
                <c:v>4210</c:v>
              </c:pt>
              <c:pt idx="4211">
                <c:v>4211</c:v>
              </c:pt>
              <c:pt idx="4212">
                <c:v>4212</c:v>
              </c:pt>
              <c:pt idx="4213">
                <c:v>4213</c:v>
              </c:pt>
              <c:pt idx="4214">
                <c:v>4214</c:v>
              </c:pt>
              <c:pt idx="4215">
                <c:v>4215</c:v>
              </c:pt>
              <c:pt idx="4216">
                <c:v>4216</c:v>
              </c:pt>
              <c:pt idx="4217">
                <c:v>4217</c:v>
              </c:pt>
              <c:pt idx="4218">
                <c:v>4218</c:v>
              </c:pt>
              <c:pt idx="4219">
                <c:v>4219</c:v>
              </c:pt>
              <c:pt idx="4220">
                <c:v>4220</c:v>
              </c:pt>
              <c:pt idx="4221">
                <c:v>4221</c:v>
              </c:pt>
              <c:pt idx="4222">
                <c:v>4222</c:v>
              </c:pt>
              <c:pt idx="4223">
                <c:v>4223</c:v>
              </c:pt>
              <c:pt idx="4224">
                <c:v>4224</c:v>
              </c:pt>
              <c:pt idx="4225">
                <c:v>4225</c:v>
              </c:pt>
              <c:pt idx="4226">
                <c:v>4226</c:v>
              </c:pt>
              <c:pt idx="4227">
                <c:v>4227</c:v>
              </c:pt>
              <c:pt idx="4228">
                <c:v>4228</c:v>
              </c:pt>
              <c:pt idx="4229">
                <c:v>4229</c:v>
              </c:pt>
              <c:pt idx="4230">
                <c:v>4230</c:v>
              </c:pt>
              <c:pt idx="4231">
                <c:v>4231</c:v>
              </c:pt>
              <c:pt idx="4232">
                <c:v>4232</c:v>
              </c:pt>
              <c:pt idx="4233">
                <c:v>4233</c:v>
              </c:pt>
              <c:pt idx="4234">
                <c:v>4234</c:v>
              </c:pt>
              <c:pt idx="4235">
                <c:v>4235</c:v>
              </c:pt>
              <c:pt idx="4236">
                <c:v>4236</c:v>
              </c:pt>
              <c:pt idx="4237">
                <c:v>4237</c:v>
              </c:pt>
              <c:pt idx="4238">
                <c:v>4238</c:v>
              </c:pt>
              <c:pt idx="4239">
                <c:v>4239</c:v>
              </c:pt>
              <c:pt idx="4240">
                <c:v>4240</c:v>
              </c:pt>
              <c:pt idx="4241">
                <c:v>4241</c:v>
              </c:pt>
              <c:pt idx="4242">
                <c:v>4242</c:v>
              </c:pt>
              <c:pt idx="4243">
                <c:v>4243</c:v>
              </c:pt>
              <c:pt idx="4244">
                <c:v>4244</c:v>
              </c:pt>
              <c:pt idx="4245">
                <c:v>4245</c:v>
              </c:pt>
              <c:pt idx="4246">
                <c:v>4246</c:v>
              </c:pt>
              <c:pt idx="4247">
                <c:v>4247</c:v>
              </c:pt>
              <c:pt idx="4248">
                <c:v>4248</c:v>
              </c:pt>
              <c:pt idx="4249">
                <c:v>4249</c:v>
              </c:pt>
              <c:pt idx="4250">
                <c:v>4250</c:v>
              </c:pt>
              <c:pt idx="4251">
                <c:v>4251</c:v>
              </c:pt>
              <c:pt idx="4252">
                <c:v>4252</c:v>
              </c:pt>
              <c:pt idx="4253">
                <c:v>4253</c:v>
              </c:pt>
              <c:pt idx="4254">
                <c:v>4254</c:v>
              </c:pt>
              <c:pt idx="4255">
                <c:v>4255</c:v>
              </c:pt>
              <c:pt idx="4256">
                <c:v>4256</c:v>
              </c:pt>
              <c:pt idx="4257">
                <c:v>4257</c:v>
              </c:pt>
              <c:pt idx="4258">
                <c:v>4258</c:v>
              </c:pt>
              <c:pt idx="4259">
                <c:v>4259</c:v>
              </c:pt>
              <c:pt idx="4260">
                <c:v>4260</c:v>
              </c:pt>
              <c:pt idx="4261">
                <c:v>4261</c:v>
              </c:pt>
              <c:pt idx="4262">
                <c:v>4262</c:v>
              </c:pt>
              <c:pt idx="4263">
                <c:v>4263</c:v>
              </c:pt>
              <c:pt idx="4264">
                <c:v>4264</c:v>
              </c:pt>
              <c:pt idx="4265">
                <c:v>4265</c:v>
              </c:pt>
              <c:pt idx="4266">
                <c:v>4266</c:v>
              </c:pt>
              <c:pt idx="4267">
                <c:v>4267</c:v>
              </c:pt>
              <c:pt idx="4268">
                <c:v>4268</c:v>
              </c:pt>
              <c:pt idx="4269">
                <c:v>4269</c:v>
              </c:pt>
              <c:pt idx="4270">
                <c:v>4270</c:v>
              </c:pt>
              <c:pt idx="4271">
                <c:v>4271</c:v>
              </c:pt>
              <c:pt idx="4272">
                <c:v>4272</c:v>
              </c:pt>
              <c:pt idx="4273">
                <c:v>4273</c:v>
              </c:pt>
              <c:pt idx="4274">
                <c:v>4274</c:v>
              </c:pt>
              <c:pt idx="4275">
                <c:v>4275</c:v>
              </c:pt>
              <c:pt idx="4276">
                <c:v>4276</c:v>
              </c:pt>
              <c:pt idx="4277">
                <c:v>4277</c:v>
              </c:pt>
              <c:pt idx="4278">
                <c:v>4278</c:v>
              </c:pt>
              <c:pt idx="4279">
                <c:v>4279</c:v>
              </c:pt>
              <c:pt idx="4280">
                <c:v>4280</c:v>
              </c:pt>
              <c:pt idx="4281">
                <c:v>4281</c:v>
              </c:pt>
              <c:pt idx="4282">
                <c:v>4282</c:v>
              </c:pt>
              <c:pt idx="4283">
                <c:v>4283</c:v>
              </c:pt>
              <c:pt idx="4284">
                <c:v>4284</c:v>
              </c:pt>
              <c:pt idx="4285">
                <c:v>4285</c:v>
              </c:pt>
              <c:pt idx="4286">
                <c:v>4286</c:v>
              </c:pt>
              <c:pt idx="4287">
                <c:v>4287</c:v>
              </c:pt>
              <c:pt idx="4288">
                <c:v>4288</c:v>
              </c:pt>
              <c:pt idx="4289">
                <c:v>4289</c:v>
              </c:pt>
              <c:pt idx="4290">
                <c:v>4290</c:v>
              </c:pt>
              <c:pt idx="4291">
                <c:v>4291</c:v>
              </c:pt>
              <c:pt idx="4292">
                <c:v>4292</c:v>
              </c:pt>
              <c:pt idx="4293">
                <c:v>4293</c:v>
              </c:pt>
              <c:pt idx="4294">
                <c:v>4294</c:v>
              </c:pt>
              <c:pt idx="4295">
                <c:v>4295</c:v>
              </c:pt>
              <c:pt idx="4296">
                <c:v>4296</c:v>
              </c:pt>
              <c:pt idx="4297">
                <c:v>4297</c:v>
              </c:pt>
              <c:pt idx="4298">
                <c:v>4298</c:v>
              </c:pt>
              <c:pt idx="4299">
                <c:v>4299</c:v>
              </c:pt>
              <c:pt idx="4300">
                <c:v>4300</c:v>
              </c:pt>
              <c:pt idx="4301">
                <c:v>4301</c:v>
              </c:pt>
              <c:pt idx="4302">
                <c:v>4302</c:v>
              </c:pt>
              <c:pt idx="4303">
                <c:v>4303</c:v>
              </c:pt>
              <c:pt idx="4304">
                <c:v>4304</c:v>
              </c:pt>
              <c:pt idx="4305">
                <c:v>4305</c:v>
              </c:pt>
              <c:pt idx="4306">
                <c:v>4306</c:v>
              </c:pt>
              <c:pt idx="4307">
                <c:v>4307</c:v>
              </c:pt>
              <c:pt idx="4308">
                <c:v>4308</c:v>
              </c:pt>
              <c:pt idx="4309">
                <c:v>4309</c:v>
              </c:pt>
              <c:pt idx="4310">
                <c:v>4310</c:v>
              </c:pt>
              <c:pt idx="4311">
                <c:v>4311</c:v>
              </c:pt>
              <c:pt idx="4312">
                <c:v>4312</c:v>
              </c:pt>
              <c:pt idx="4313">
                <c:v>4313</c:v>
              </c:pt>
              <c:pt idx="4314">
                <c:v>4314</c:v>
              </c:pt>
              <c:pt idx="4315">
                <c:v>4315</c:v>
              </c:pt>
              <c:pt idx="4316">
                <c:v>4316</c:v>
              </c:pt>
              <c:pt idx="4317">
                <c:v>4317</c:v>
              </c:pt>
              <c:pt idx="4318">
                <c:v>4318</c:v>
              </c:pt>
              <c:pt idx="4319">
                <c:v>4319</c:v>
              </c:pt>
              <c:pt idx="4320">
                <c:v>4320</c:v>
              </c:pt>
              <c:pt idx="4321">
                <c:v>4321</c:v>
              </c:pt>
              <c:pt idx="4322">
                <c:v>4322</c:v>
              </c:pt>
              <c:pt idx="4323">
                <c:v>4323</c:v>
              </c:pt>
              <c:pt idx="4324">
                <c:v>4324</c:v>
              </c:pt>
              <c:pt idx="4325">
                <c:v>4325</c:v>
              </c:pt>
              <c:pt idx="4326">
                <c:v>4326</c:v>
              </c:pt>
              <c:pt idx="4327">
                <c:v>4327</c:v>
              </c:pt>
              <c:pt idx="4328">
                <c:v>4328</c:v>
              </c:pt>
              <c:pt idx="4329">
                <c:v>4329</c:v>
              </c:pt>
              <c:pt idx="4330">
                <c:v>4330</c:v>
              </c:pt>
              <c:pt idx="4331">
                <c:v>4331</c:v>
              </c:pt>
              <c:pt idx="4332">
                <c:v>4332</c:v>
              </c:pt>
              <c:pt idx="4333">
                <c:v>4333</c:v>
              </c:pt>
              <c:pt idx="4334">
                <c:v>4334</c:v>
              </c:pt>
              <c:pt idx="4335">
                <c:v>4335</c:v>
              </c:pt>
              <c:pt idx="4336">
                <c:v>4336</c:v>
              </c:pt>
              <c:pt idx="4337">
                <c:v>4337</c:v>
              </c:pt>
              <c:pt idx="4338">
                <c:v>4338</c:v>
              </c:pt>
              <c:pt idx="4339">
                <c:v>4339</c:v>
              </c:pt>
              <c:pt idx="4340">
                <c:v>4340</c:v>
              </c:pt>
              <c:pt idx="4341">
                <c:v>4341</c:v>
              </c:pt>
              <c:pt idx="4342">
                <c:v>4342</c:v>
              </c:pt>
              <c:pt idx="4343">
                <c:v>4343</c:v>
              </c:pt>
              <c:pt idx="4344">
                <c:v>4344</c:v>
              </c:pt>
              <c:pt idx="4345">
                <c:v>4345</c:v>
              </c:pt>
              <c:pt idx="4346">
                <c:v>4346</c:v>
              </c:pt>
              <c:pt idx="4347">
                <c:v>4347</c:v>
              </c:pt>
              <c:pt idx="4348">
                <c:v>4348</c:v>
              </c:pt>
              <c:pt idx="4349">
                <c:v>4349</c:v>
              </c:pt>
              <c:pt idx="4350">
                <c:v>4350</c:v>
              </c:pt>
              <c:pt idx="4351">
                <c:v>4351</c:v>
              </c:pt>
              <c:pt idx="4352">
                <c:v>4352</c:v>
              </c:pt>
              <c:pt idx="4353">
                <c:v>4353</c:v>
              </c:pt>
              <c:pt idx="4354">
                <c:v>4354</c:v>
              </c:pt>
              <c:pt idx="4355">
                <c:v>4355</c:v>
              </c:pt>
              <c:pt idx="4356">
                <c:v>4356</c:v>
              </c:pt>
              <c:pt idx="4357">
                <c:v>4357</c:v>
              </c:pt>
              <c:pt idx="4358">
                <c:v>4358</c:v>
              </c:pt>
              <c:pt idx="4359">
                <c:v>4359</c:v>
              </c:pt>
              <c:pt idx="4360">
                <c:v>4360</c:v>
              </c:pt>
              <c:pt idx="4361">
                <c:v>4361</c:v>
              </c:pt>
              <c:pt idx="4362">
                <c:v>4362</c:v>
              </c:pt>
              <c:pt idx="4363">
                <c:v>4363</c:v>
              </c:pt>
              <c:pt idx="4364">
                <c:v>4364</c:v>
              </c:pt>
              <c:pt idx="4365">
                <c:v>4365</c:v>
              </c:pt>
              <c:pt idx="4366">
                <c:v>4366</c:v>
              </c:pt>
              <c:pt idx="4367">
                <c:v>4367</c:v>
              </c:pt>
              <c:pt idx="4368">
                <c:v>4368</c:v>
              </c:pt>
              <c:pt idx="4369">
                <c:v>4369</c:v>
              </c:pt>
              <c:pt idx="4370">
                <c:v>4370</c:v>
              </c:pt>
              <c:pt idx="4371">
                <c:v>4371</c:v>
              </c:pt>
              <c:pt idx="4372">
                <c:v>4372</c:v>
              </c:pt>
              <c:pt idx="4373">
                <c:v>4373</c:v>
              </c:pt>
              <c:pt idx="4374">
                <c:v>4374</c:v>
              </c:pt>
              <c:pt idx="4375">
                <c:v>4375</c:v>
              </c:pt>
              <c:pt idx="4376">
                <c:v>4376</c:v>
              </c:pt>
              <c:pt idx="4377">
                <c:v>4377</c:v>
              </c:pt>
              <c:pt idx="4378">
                <c:v>4378</c:v>
              </c:pt>
              <c:pt idx="4379">
                <c:v>4379</c:v>
              </c:pt>
              <c:pt idx="4380">
                <c:v>4380</c:v>
              </c:pt>
              <c:pt idx="4381">
                <c:v>4381</c:v>
              </c:pt>
              <c:pt idx="4382">
                <c:v>4382</c:v>
              </c:pt>
              <c:pt idx="4383">
                <c:v>4383</c:v>
              </c:pt>
              <c:pt idx="4384">
                <c:v>4384</c:v>
              </c:pt>
              <c:pt idx="4385">
                <c:v>4385</c:v>
              </c:pt>
              <c:pt idx="4386">
                <c:v>4386</c:v>
              </c:pt>
              <c:pt idx="4387">
                <c:v>4387</c:v>
              </c:pt>
              <c:pt idx="4388">
                <c:v>4388</c:v>
              </c:pt>
              <c:pt idx="4389">
                <c:v>4389</c:v>
              </c:pt>
              <c:pt idx="4390">
                <c:v>4390</c:v>
              </c:pt>
              <c:pt idx="4391">
                <c:v>4391</c:v>
              </c:pt>
              <c:pt idx="4392">
                <c:v>4392</c:v>
              </c:pt>
              <c:pt idx="4393">
                <c:v>4393</c:v>
              </c:pt>
              <c:pt idx="4394">
                <c:v>4394</c:v>
              </c:pt>
              <c:pt idx="4395">
                <c:v>4395</c:v>
              </c:pt>
              <c:pt idx="4396">
                <c:v>4396</c:v>
              </c:pt>
              <c:pt idx="4397">
                <c:v>4397</c:v>
              </c:pt>
              <c:pt idx="4398">
                <c:v>4398</c:v>
              </c:pt>
              <c:pt idx="4399">
                <c:v>4399</c:v>
              </c:pt>
              <c:pt idx="4400">
                <c:v>4400</c:v>
              </c:pt>
              <c:pt idx="4401">
                <c:v>4401</c:v>
              </c:pt>
              <c:pt idx="4402">
                <c:v>4402</c:v>
              </c:pt>
              <c:pt idx="4403">
                <c:v>4403</c:v>
              </c:pt>
              <c:pt idx="4404">
                <c:v>4404</c:v>
              </c:pt>
              <c:pt idx="4405">
                <c:v>4405</c:v>
              </c:pt>
              <c:pt idx="4406">
                <c:v>4406</c:v>
              </c:pt>
              <c:pt idx="4407">
                <c:v>4407</c:v>
              </c:pt>
              <c:pt idx="4408">
                <c:v>4408</c:v>
              </c:pt>
              <c:pt idx="4409">
                <c:v>4409</c:v>
              </c:pt>
              <c:pt idx="4410">
                <c:v>4410</c:v>
              </c:pt>
              <c:pt idx="4411">
                <c:v>4411</c:v>
              </c:pt>
              <c:pt idx="4412">
                <c:v>4412</c:v>
              </c:pt>
              <c:pt idx="4413">
                <c:v>4413</c:v>
              </c:pt>
              <c:pt idx="4414">
                <c:v>4414</c:v>
              </c:pt>
              <c:pt idx="4415">
                <c:v>4415</c:v>
              </c:pt>
              <c:pt idx="4416">
                <c:v>4416</c:v>
              </c:pt>
              <c:pt idx="4417">
                <c:v>4417</c:v>
              </c:pt>
              <c:pt idx="4418">
                <c:v>4418</c:v>
              </c:pt>
              <c:pt idx="4419">
                <c:v>4419</c:v>
              </c:pt>
              <c:pt idx="4420">
                <c:v>4420</c:v>
              </c:pt>
              <c:pt idx="4421">
                <c:v>4421</c:v>
              </c:pt>
              <c:pt idx="4422">
                <c:v>4422</c:v>
              </c:pt>
              <c:pt idx="4423">
                <c:v>4423</c:v>
              </c:pt>
              <c:pt idx="4424">
                <c:v>4424</c:v>
              </c:pt>
              <c:pt idx="4425">
                <c:v>4425</c:v>
              </c:pt>
              <c:pt idx="4426">
                <c:v>4426</c:v>
              </c:pt>
              <c:pt idx="4427">
                <c:v>4427</c:v>
              </c:pt>
              <c:pt idx="4428">
                <c:v>4428</c:v>
              </c:pt>
              <c:pt idx="4429">
                <c:v>4429</c:v>
              </c:pt>
              <c:pt idx="4430">
                <c:v>4430</c:v>
              </c:pt>
              <c:pt idx="4431">
                <c:v>4431</c:v>
              </c:pt>
              <c:pt idx="4432">
                <c:v>4432</c:v>
              </c:pt>
              <c:pt idx="4433">
                <c:v>4433</c:v>
              </c:pt>
              <c:pt idx="4434">
                <c:v>4434</c:v>
              </c:pt>
              <c:pt idx="4435">
                <c:v>4435</c:v>
              </c:pt>
              <c:pt idx="4436">
                <c:v>4436</c:v>
              </c:pt>
              <c:pt idx="4437">
                <c:v>4437</c:v>
              </c:pt>
              <c:pt idx="4438">
                <c:v>4438</c:v>
              </c:pt>
              <c:pt idx="4439">
                <c:v>4439</c:v>
              </c:pt>
              <c:pt idx="4440">
                <c:v>4440</c:v>
              </c:pt>
              <c:pt idx="4441">
                <c:v>4441</c:v>
              </c:pt>
              <c:pt idx="4442">
                <c:v>4442</c:v>
              </c:pt>
              <c:pt idx="4443">
                <c:v>4443</c:v>
              </c:pt>
              <c:pt idx="4444">
                <c:v>4444</c:v>
              </c:pt>
              <c:pt idx="4445">
                <c:v>4445</c:v>
              </c:pt>
              <c:pt idx="4446">
                <c:v>4446</c:v>
              </c:pt>
              <c:pt idx="4447">
                <c:v>4447</c:v>
              </c:pt>
              <c:pt idx="4448">
                <c:v>4448</c:v>
              </c:pt>
              <c:pt idx="4449">
                <c:v>4449</c:v>
              </c:pt>
              <c:pt idx="4450">
                <c:v>4450</c:v>
              </c:pt>
              <c:pt idx="4451">
                <c:v>4451</c:v>
              </c:pt>
              <c:pt idx="4452">
                <c:v>4452</c:v>
              </c:pt>
              <c:pt idx="4453">
                <c:v>4453</c:v>
              </c:pt>
              <c:pt idx="4454">
                <c:v>4454</c:v>
              </c:pt>
              <c:pt idx="4455">
                <c:v>4455</c:v>
              </c:pt>
              <c:pt idx="4456">
                <c:v>4456</c:v>
              </c:pt>
              <c:pt idx="4457">
                <c:v>4457</c:v>
              </c:pt>
              <c:pt idx="4458">
                <c:v>4458</c:v>
              </c:pt>
              <c:pt idx="4459">
                <c:v>4459</c:v>
              </c:pt>
              <c:pt idx="4460">
                <c:v>4460</c:v>
              </c:pt>
              <c:pt idx="4461">
                <c:v>4461</c:v>
              </c:pt>
              <c:pt idx="4462">
                <c:v>4462</c:v>
              </c:pt>
              <c:pt idx="4463">
                <c:v>4463</c:v>
              </c:pt>
              <c:pt idx="4464">
                <c:v>4464</c:v>
              </c:pt>
              <c:pt idx="4465">
                <c:v>4465</c:v>
              </c:pt>
              <c:pt idx="4466">
                <c:v>4466</c:v>
              </c:pt>
              <c:pt idx="4467">
                <c:v>4467</c:v>
              </c:pt>
              <c:pt idx="4468">
                <c:v>4468</c:v>
              </c:pt>
              <c:pt idx="4469">
                <c:v>4469</c:v>
              </c:pt>
              <c:pt idx="4470">
                <c:v>4470</c:v>
              </c:pt>
              <c:pt idx="4471">
                <c:v>4471</c:v>
              </c:pt>
              <c:pt idx="4472">
                <c:v>4472</c:v>
              </c:pt>
              <c:pt idx="4473">
                <c:v>4473</c:v>
              </c:pt>
              <c:pt idx="4474">
                <c:v>4474</c:v>
              </c:pt>
              <c:pt idx="4475">
                <c:v>4475</c:v>
              </c:pt>
              <c:pt idx="4476">
                <c:v>4476</c:v>
              </c:pt>
              <c:pt idx="4477">
                <c:v>4477</c:v>
              </c:pt>
              <c:pt idx="4478">
                <c:v>4478</c:v>
              </c:pt>
              <c:pt idx="4479">
                <c:v>4479</c:v>
              </c:pt>
              <c:pt idx="4480">
                <c:v>4480</c:v>
              </c:pt>
              <c:pt idx="4481">
                <c:v>4481</c:v>
              </c:pt>
              <c:pt idx="4482">
                <c:v>4482</c:v>
              </c:pt>
              <c:pt idx="4483">
                <c:v>4483</c:v>
              </c:pt>
              <c:pt idx="4484">
                <c:v>4484</c:v>
              </c:pt>
              <c:pt idx="4485">
                <c:v>4485</c:v>
              </c:pt>
              <c:pt idx="4486">
                <c:v>4486</c:v>
              </c:pt>
              <c:pt idx="4487">
                <c:v>4487</c:v>
              </c:pt>
              <c:pt idx="4488">
                <c:v>4488</c:v>
              </c:pt>
              <c:pt idx="4489">
                <c:v>4489</c:v>
              </c:pt>
              <c:pt idx="4490">
                <c:v>4490</c:v>
              </c:pt>
              <c:pt idx="4491">
                <c:v>4491</c:v>
              </c:pt>
              <c:pt idx="4492">
                <c:v>4492</c:v>
              </c:pt>
              <c:pt idx="4493">
                <c:v>4493</c:v>
              </c:pt>
              <c:pt idx="4494">
                <c:v>4494</c:v>
              </c:pt>
              <c:pt idx="4495">
                <c:v>4495</c:v>
              </c:pt>
              <c:pt idx="4496">
                <c:v>4496</c:v>
              </c:pt>
              <c:pt idx="4497">
                <c:v>4497</c:v>
              </c:pt>
              <c:pt idx="4498">
                <c:v>4498</c:v>
              </c:pt>
              <c:pt idx="4499">
                <c:v>4499</c:v>
              </c:pt>
              <c:pt idx="4500">
                <c:v>4500</c:v>
              </c:pt>
              <c:pt idx="4501">
                <c:v>4501</c:v>
              </c:pt>
              <c:pt idx="4502">
                <c:v>4502</c:v>
              </c:pt>
              <c:pt idx="4503">
                <c:v>4503</c:v>
              </c:pt>
              <c:pt idx="4504">
                <c:v>4504</c:v>
              </c:pt>
              <c:pt idx="4505">
                <c:v>4505</c:v>
              </c:pt>
              <c:pt idx="4506">
                <c:v>4506</c:v>
              </c:pt>
              <c:pt idx="4507">
                <c:v>4507</c:v>
              </c:pt>
              <c:pt idx="4508">
                <c:v>4508</c:v>
              </c:pt>
              <c:pt idx="4509">
                <c:v>4509</c:v>
              </c:pt>
              <c:pt idx="4510">
                <c:v>4510</c:v>
              </c:pt>
              <c:pt idx="4511">
                <c:v>4511</c:v>
              </c:pt>
              <c:pt idx="4512">
                <c:v>4512</c:v>
              </c:pt>
              <c:pt idx="4513">
                <c:v>4513</c:v>
              </c:pt>
              <c:pt idx="4514">
                <c:v>4514</c:v>
              </c:pt>
              <c:pt idx="4515">
                <c:v>4515</c:v>
              </c:pt>
              <c:pt idx="4516">
                <c:v>4516</c:v>
              </c:pt>
              <c:pt idx="4517">
                <c:v>4517</c:v>
              </c:pt>
              <c:pt idx="4518">
                <c:v>4518</c:v>
              </c:pt>
              <c:pt idx="4519">
                <c:v>4519</c:v>
              </c:pt>
              <c:pt idx="4520">
                <c:v>4520</c:v>
              </c:pt>
              <c:pt idx="4521">
                <c:v>4521</c:v>
              </c:pt>
              <c:pt idx="4522">
                <c:v>4522</c:v>
              </c:pt>
              <c:pt idx="4523">
                <c:v>4523</c:v>
              </c:pt>
              <c:pt idx="4524">
                <c:v>4524</c:v>
              </c:pt>
              <c:pt idx="4525">
                <c:v>4525</c:v>
              </c:pt>
              <c:pt idx="4526">
                <c:v>4526</c:v>
              </c:pt>
              <c:pt idx="4527">
                <c:v>4527</c:v>
              </c:pt>
              <c:pt idx="4528">
                <c:v>4528</c:v>
              </c:pt>
              <c:pt idx="4529">
                <c:v>4529</c:v>
              </c:pt>
              <c:pt idx="4530">
                <c:v>4530</c:v>
              </c:pt>
              <c:pt idx="4531">
                <c:v>4531</c:v>
              </c:pt>
              <c:pt idx="4532">
                <c:v>4532</c:v>
              </c:pt>
              <c:pt idx="4533">
                <c:v>4533</c:v>
              </c:pt>
              <c:pt idx="4534">
                <c:v>4534</c:v>
              </c:pt>
              <c:pt idx="4535">
                <c:v>4535</c:v>
              </c:pt>
              <c:pt idx="4536">
                <c:v>4536</c:v>
              </c:pt>
              <c:pt idx="4537">
                <c:v>4537</c:v>
              </c:pt>
              <c:pt idx="4538">
                <c:v>4538</c:v>
              </c:pt>
              <c:pt idx="4539">
                <c:v>4539</c:v>
              </c:pt>
              <c:pt idx="4540">
                <c:v>4540</c:v>
              </c:pt>
              <c:pt idx="4541">
                <c:v>4541</c:v>
              </c:pt>
              <c:pt idx="4542">
                <c:v>4542</c:v>
              </c:pt>
              <c:pt idx="4543">
                <c:v>4543</c:v>
              </c:pt>
              <c:pt idx="4544">
                <c:v>4544</c:v>
              </c:pt>
              <c:pt idx="4545">
                <c:v>4545</c:v>
              </c:pt>
              <c:pt idx="4546">
                <c:v>4546</c:v>
              </c:pt>
              <c:pt idx="4547">
                <c:v>4547</c:v>
              </c:pt>
              <c:pt idx="4548">
                <c:v>4548</c:v>
              </c:pt>
              <c:pt idx="4549">
                <c:v>4549</c:v>
              </c:pt>
              <c:pt idx="4550">
                <c:v>4550</c:v>
              </c:pt>
              <c:pt idx="4551">
                <c:v>4551</c:v>
              </c:pt>
              <c:pt idx="4552">
                <c:v>4552</c:v>
              </c:pt>
              <c:pt idx="4553">
                <c:v>4553</c:v>
              </c:pt>
              <c:pt idx="4554">
                <c:v>4554</c:v>
              </c:pt>
              <c:pt idx="4555">
                <c:v>4555</c:v>
              </c:pt>
              <c:pt idx="4556">
                <c:v>4556</c:v>
              </c:pt>
              <c:pt idx="4557">
                <c:v>4557</c:v>
              </c:pt>
              <c:pt idx="4558">
                <c:v>4558</c:v>
              </c:pt>
              <c:pt idx="4559">
                <c:v>4559</c:v>
              </c:pt>
              <c:pt idx="4560">
                <c:v>4560</c:v>
              </c:pt>
              <c:pt idx="4561">
                <c:v>4561</c:v>
              </c:pt>
              <c:pt idx="4562">
                <c:v>4562</c:v>
              </c:pt>
              <c:pt idx="4563">
                <c:v>4563</c:v>
              </c:pt>
              <c:pt idx="4564">
                <c:v>4564</c:v>
              </c:pt>
              <c:pt idx="4565">
                <c:v>4565</c:v>
              </c:pt>
              <c:pt idx="4566">
                <c:v>4566</c:v>
              </c:pt>
              <c:pt idx="4567">
                <c:v>4567</c:v>
              </c:pt>
              <c:pt idx="4568">
                <c:v>4568</c:v>
              </c:pt>
              <c:pt idx="4569">
                <c:v>4569</c:v>
              </c:pt>
              <c:pt idx="4570">
                <c:v>4570</c:v>
              </c:pt>
              <c:pt idx="4571">
                <c:v>4571</c:v>
              </c:pt>
              <c:pt idx="4572">
                <c:v>4572</c:v>
              </c:pt>
              <c:pt idx="4573">
                <c:v>4573</c:v>
              </c:pt>
              <c:pt idx="4574">
                <c:v>4574</c:v>
              </c:pt>
              <c:pt idx="4575">
                <c:v>4575</c:v>
              </c:pt>
              <c:pt idx="4576">
                <c:v>4576</c:v>
              </c:pt>
              <c:pt idx="4577">
                <c:v>4577</c:v>
              </c:pt>
              <c:pt idx="4578">
                <c:v>4578</c:v>
              </c:pt>
              <c:pt idx="4579">
                <c:v>4579</c:v>
              </c:pt>
              <c:pt idx="4580">
                <c:v>4580</c:v>
              </c:pt>
              <c:pt idx="4581">
                <c:v>4581</c:v>
              </c:pt>
              <c:pt idx="4582">
                <c:v>4582</c:v>
              </c:pt>
              <c:pt idx="4583">
                <c:v>4583</c:v>
              </c:pt>
              <c:pt idx="4584">
                <c:v>4584</c:v>
              </c:pt>
              <c:pt idx="4585">
                <c:v>4585</c:v>
              </c:pt>
              <c:pt idx="4586">
                <c:v>4586</c:v>
              </c:pt>
              <c:pt idx="4587">
                <c:v>4587</c:v>
              </c:pt>
              <c:pt idx="4588">
                <c:v>4588</c:v>
              </c:pt>
              <c:pt idx="4589">
                <c:v>4589</c:v>
              </c:pt>
              <c:pt idx="4590">
                <c:v>4590</c:v>
              </c:pt>
              <c:pt idx="4591">
                <c:v>4591</c:v>
              </c:pt>
              <c:pt idx="4592">
                <c:v>4592</c:v>
              </c:pt>
              <c:pt idx="4593">
                <c:v>4593</c:v>
              </c:pt>
              <c:pt idx="4594">
                <c:v>4594</c:v>
              </c:pt>
              <c:pt idx="4595">
                <c:v>4595</c:v>
              </c:pt>
              <c:pt idx="4596">
                <c:v>4596</c:v>
              </c:pt>
              <c:pt idx="4597">
                <c:v>4597</c:v>
              </c:pt>
              <c:pt idx="4598">
                <c:v>4598</c:v>
              </c:pt>
              <c:pt idx="4599">
                <c:v>4599</c:v>
              </c:pt>
              <c:pt idx="4600">
                <c:v>4600</c:v>
              </c:pt>
              <c:pt idx="4601">
                <c:v>4601</c:v>
              </c:pt>
              <c:pt idx="4602">
                <c:v>4602</c:v>
              </c:pt>
              <c:pt idx="4603">
                <c:v>4603</c:v>
              </c:pt>
              <c:pt idx="4604">
                <c:v>4604</c:v>
              </c:pt>
              <c:pt idx="4605">
                <c:v>4605</c:v>
              </c:pt>
              <c:pt idx="4606">
                <c:v>4606</c:v>
              </c:pt>
              <c:pt idx="4607">
                <c:v>4607</c:v>
              </c:pt>
              <c:pt idx="4608">
                <c:v>4608</c:v>
              </c:pt>
              <c:pt idx="4609">
                <c:v>4609</c:v>
              </c:pt>
              <c:pt idx="4610">
                <c:v>4610</c:v>
              </c:pt>
              <c:pt idx="4611">
                <c:v>4611</c:v>
              </c:pt>
              <c:pt idx="4612">
                <c:v>4612</c:v>
              </c:pt>
              <c:pt idx="4613">
                <c:v>4613</c:v>
              </c:pt>
              <c:pt idx="4614">
                <c:v>4614</c:v>
              </c:pt>
              <c:pt idx="4615">
                <c:v>4615</c:v>
              </c:pt>
              <c:pt idx="4616">
                <c:v>4616</c:v>
              </c:pt>
              <c:pt idx="4617">
                <c:v>4617</c:v>
              </c:pt>
              <c:pt idx="4618">
                <c:v>4618</c:v>
              </c:pt>
              <c:pt idx="4619">
                <c:v>4619</c:v>
              </c:pt>
              <c:pt idx="4620">
                <c:v>4620</c:v>
              </c:pt>
              <c:pt idx="4621">
                <c:v>4621</c:v>
              </c:pt>
              <c:pt idx="4622">
                <c:v>4622</c:v>
              </c:pt>
              <c:pt idx="4623">
                <c:v>4623</c:v>
              </c:pt>
              <c:pt idx="4624">
                <c:v>4624</c:v>
              </c:pt>
              <c:pt idx="4625">
                <c:v>4625</c:v>
              </c:pt>
              <c:pt idx="4626">
                <c:v>4626</c:v>
              </c:pt>
              <c:pt idx="4627">
                <c:v>4627</c:v>
              </c:pt>
              <c:pt idx="4628">
                <c:v>4628</c:v>
              </c:pt>
              <c:pt idx="4629">
                <c:v>4629</c:v>
              </c:pt>
              <c:pt idx="4630">
                <c:v>4630</c:v>
              </c:pt>
              <c:pt idx="4631">
                <c:v>4631</c:v>
              </c:pt>
              <c:pt idx="4632">
                <c:v>4632</c:v>
              </c:pt>
              <c:pt idx="4633">
                <c:v>4633</c:v>
              </c:pt>
              <c:pt idx="4634">
                <c:v>4634</c:v>
              </c:pt>
              <c:pt idx="4635">
                <c:v>4635</c:v>
              </c:pt>
              <c:pt idx="4636">
                <c:v>4636</c:v>
              </c:pt>
              <c:pt idx="4637">
                <c:v>4637</c:v>
              </c:pt>
              <c:pt idx="4638">
                <c:v>4638</c:v>
              </c:pt>
              <c:pt idx="4639">
                <c:v>4639</c:v>
              </c:pt>
              <c:pt idx="4640">
                <c:v>4640</c:v>
              </c:pt>
              <c:pt idx="4641">
                <c:v>4641</c:v>
              </c:pt>
              <c:pt idx="4642">
                <c:v>4642</c:v>
              </c:pt>
              <c:pt idx="4643">
                <c:v>4643</c:v>
              </c:pt>
              <c:pt idx="4644">
                <c:v>4644</c:v>
              </c:pt>
              <c:pt idx="4645">
                <c:v>4645</c:v>
              </c:pt>
              <c:pt idx="4646">
                <c:v>4646</c:v>
              </c:pt>
              <c:pt idx="4647">
                <c:v>4647</c:v>
              </c:pt>
              <c:pt idx="4648">
                <c:v>4648</c:v>
              </c:pt>
              <c:pt idx="4649">
                <c:v>4649</c:v>
              </c:pt>
              <c:pt idx="4650">
                <c:v>4650</c:v>
              </c:pt>
              <c:pt idx="4651">
                <c:v>4651</c:v>
              </c:pt>
              <c:pt idx="4652">
                <c:v>4652</c:v>
              </c:pt>
              <c:pt idx="4653">
                <c:v>4653</c:v>
              </c:pt>
              <c:pt idx="4654">
                <c:v>4654</c:v>
              </c:pt>
              <c:pt idx="4655">
                <c:v>4655</c:v>
              </c:pt>
              <c:pt idx="4656">
                <c:v>4656</c:v>
              </c:pt>
              <c:pt idx="4657">
                <c:v>4657</c:v>
              </c:pt>
              <c:pt idx="4658">
                <c:v>4658</c:v>
              </c:pt>
              <c:pt idx="4659">
                <c:v>4659</c:v>
              </c:pt>
              <c:pt idx="4660">
                <c:v>4660</c:v>
              </c:pt>
              <c:pt idx="4661">
                <c:v>4661</c:v>
              </c:pt>
              <c:pt idx="4662">
                <c:v>4662</c:v>
              </c:pt>
              <c:pt idx="4663">
                <c:v>4663</c:v>
              </c:pt>
              <c:pt idx="4664">
                <c:v>4664</c:v>
              </c:pt>
              <c:pt idx="4665">
                <c:v>4665</c:v>
              </c:pt>
              <c:pt idx="4666">
                <c:v>4666</c:v>
              </c:pt>
              <c:pt idx="4667">
                <c:v>4667</c:v>
              </c:pt>
              <c:pt idx="4668">
                <c:v>4668</c:v>
              </c:pt>
              <c:pt idx="4669">
                <c:v>4669</c:v>
              </c:pt>
              <c:pt idx="4670">
                <c:v>4670</c:v>
              </c:pt>
              <c:pt idx="4671">
                <c:v>4671</c:v>
              </c:pt>
              <c:pt idx="4672">
                <c:v>4672</c:v>
              </c:pt>
              <c:pt idx="4673">
                <c:v>4673</c:v>
              </c:pt>
              <c:pt idx="4674">
                <c:v>4674</c:v>
              </c:pt>
              <c:pt idx="4675">
                <c:v>4675</c:v>
              </c:pt>
              <c:pt idx="4676">
                <c:v>4676</c:v>
              </c:pt>
              <c:pt idx="4677">
                <c:v>4677</c:v>
              </c:pt>
              <c:pt idx="4678">
                <c:v>4678</c:v>
              </c:pt>
              <c:pt idx="4679">
                <c:v>4679</c:v>
              </c:pt>
              <c:pt idx="4680">
                <c:v>4680</c:v>
              </c:pt>
              <c:pt idx="4681">
                <c:v>4681</c:v>
              </c:pt>
              <c:pt idx="4682">
                <c:v>4682</c:v>
              </c:pt>
              <c:pt idx="4683">
                <c:v>4683</c:v>
              </c:pt>
              <c:pt idx="4684">
                <c:v>4684</c:v>
              </c:pt>
              <c:pt idx="4685">
                <c:v>4685</c:v>
              </c:pt>
              <c:pt idx="4686">
                <c:v>4686</c:v>
              </c:pt>
              <c:pt idx="4687">
                <c:v>4687</c:v>
              </c:pt>
              <c:pt idx="4688">
                <c:v>4688</c:v>
              </c:pt>
              <c:pt idx="4689">
                <c:v>4689</c:v>
              </c:pt>
              <c:pt idx="4690">
                <c:v>4690</c:v>
              </c:pt>
              <c:pt idx="4691">
                <c:v>4691</c:v>
              </c:pt>
              <c:pt idx="4692">
                <c:v>4692</c:v>
              </c:pt>
              <c:pt idx="4693">
                <c:v>4693</c:v>
              </c:pt>
              <c:pt idx="4694">
                <c:v>4694</c:v>
              </c:pt>
              <c:pt idx="4695">
                <c:v>4695</c:v>
              </c:pt>
              <c:pt idx="4696">
                <c:v>4696</c:v>
              </c:pt>
              <c:pt idx="4697">
                <c:v>4697</c:v>
              </c:pt>
              <c:pt idx="4698">
                <c:v>4698</c:v>
              </c:pt>
              <c:pt idx="4699">
                <c:v>4699</c:v>
              </c:pt>
              <c:pt idx="4700">
                <c:v>4700</c:v>
              </c:pt>
              <c:pt idx="4701">
                <c:v>4701</c:v>
              </c:pt>
              <c:pt idx="4702">
                <c:v>4702</c:v>
              </c:pt>
              <c:pt idx="4703">
                <c:v>4703</c:v>
              </c:pt>
              <c:pt idx="4704">
                <c:v>4704</c:v>
              </c:pt>
              <c:pt idx="4705">
                <c:v>4705</c:v>
              </c:pt>
              <c:pt idx="4706">
                <c:v>4706</c:v>
              </c:pt>
              <c:pt idx="4707">
                <c:v>4707</c:v>
              </c:pt>
              <c:pt idx="4708">
                <c:v>4708</c:v>
              </c:pt>
              <c:pt idx="4709">
                <c:v>4709</c:v>
              </c:pt>
              <c:pt idx="4710">
                <c:v>4710</c:v>
              </c:pt>
              <c:pt idx="4711">
                <c:v>4711</c:v>
              </c:pt>
              <c:pt idx="4712">
                <c:v>4712</c:v>
              </c:pt>
              <c:pt idx="4713">
                <c:v>4713</c:v>
              </c:pt>
              <c:pt idx="4714">
                <c:v>4714</c:v>
              </c:pt>
              <c:pt idx="4715">
                <c:v>4715</c:v>
              </c:pt>
              <c:pt idx="4716">
                <c:v>4716</c:v>
              </c:pt>
              <c:pt idx="4717">
                <c:v>4717</c:v>
              </c:pt>
              <c:pt idx="4718">
                <c:v>4718</c:v>
              </c:pt>
              <c:pt idx="4719">
                <c:v>4719</c:v>
              </c:pt>
              <c:pt idx="4720">
                <c:v>4720</c:v>
              </c:pt>
              <c:pt idx="4721">
                <c:v>4721</c:v>
              </c:pt>
              <c:pt idx="4722">
                <c:v>4722</c:v>
              </c:pt>
              <c:pt idx="4723">
                <c:v>4723</c:v>
              </c:pt>
              <c:pt idx="4724">
                <c:v>4724</c:v>
              </c:pt>
              <c:pt idx="4725">
                <c:v>4725</c:v>
              </c:pt>
              <c:pt idx="4726">
                <c:v>4726</c:v>
              </c:pt>
              <c:pt idx="4727">
                <c:v>4727</c:v>
              </c:pt>
              <c:pt idx="4728">
                <c:v>4728</c:v>
              </c:pt>
              <c:pt idx="4729">
                <c:v>4729</c:v>
              </c:pt>
              <c:pt idx="4730">
                <c:v>4730</c:v>
              </c:pt>
              <c:pt idx="4731">
                <c:v>4731</c:v>
              </c:pt>
              <c:pt idx="4732">
                <c:v>4732</c:v>
              </c:pt>
              <c:pt idx="4733">
                <c:v>4733</c:v>
              </c:pt>
              <c:pt idx="4734">
                <c:v>4734</c:v>
              </c:pt>
              <c:pt idx="4735">
                <c:v>4735</c:v>
              </c:pt>
              <c:pt idx="4736">
                <c:v>4736</c:v>
              </c:pt>
              <c:pt idx="4737">
                <c:v>4737</c:v>
              </c:pt>
              <c:pt idx="4738">
                <c:v>4738</c:v>
              </c:pt>
              <c:pt idx="4739">
                <c:v>4739</c:v>
              </c:pt>
              <c:pt idx="4740">
                <c:v>4740</c:v>
              </c:pt>
              <c:pt idx="4741">
                <c:v>4741</c:v>
              </c:pt>
              <c:pt idx="4742">
                <c:v>4742</c:v>
              </c:pt>
              <c:pt idx="4743">
                <c:v>4743</c:v>
              </c:pt>
              <c:pt idx="4744">
                <c:v>4744</c:v>
              </c:pt>
              <c:pt idx="4745">
                <c:v>4745</c:v>
              </c:pt>
              <c:pt idx="4746">
                <c:v>4746</c:v>
              </c:pt>
              <c:pt idx="4747">
                <c:v>4747</c:v>
              </c:pt>
              <c:pt idx="4748">
                <c:v>4748</c:v>
              </c:pt>
              <c:pt idx="4749">
                <c:v>4749</c:v>
              </c:pt>
              <c:pt idx="4750">
                <c:v>4750</c:v>
              </c:pt>
              <c:pt idx="4751">
                <c:v>4751</c:v>
              </c:pt>
              <c:pt idx="4752">
                <c:v>4752</c:v>
              </c:pt>
              <c:pt idx="4753">
                <c:v>4753</c:v>
              </c:pt>
              <c:pt idx="4754">
                <c:v>4754</c:v>
              </c:pt>
              <c:pt idx="4755">
                <c:v>4755</c:v>
              </c:pt>
              <c:pt idx="4756">
                <c:v>4756</c:v>
              </c:pt>
              <c:pt idx="4757">
                <c:v>4757</c:v>
              </c:pt>
              <c:pt idx="4758">
                <c:v>4758</c:v>
              </c:pt>
              <c:pt idx="4759">
                <c:v>4759</c:v>
              </c:pt>
              <c:pt idx="4760">
                <c:v>4760</c:v>
              </c:pt>
              <c:pt idx="4761">
                <c:v>4761</c:v>
              </c:pt>
              <c:pt idx="4762">
                <c:v>4762</c:v>
              </c:pt>
              <c:pt idx="4763">
                <c:v>4763</c:v>
              </c:pt>
              <c:pt idx="4764">
                <c:v>4764</c:v>
              </c:pt>
              <c:pt idx="4765">
                <c:v>4765</c:v>
              </c:pt>
              <c:pt idx="4766">
                <c:v>4766</c:v>
              </c:pt>
              <c:pt idx="4767">
                <c:v>4767</c:v>
              </c:pt>
              <c:pt idx="4768">
                <c:v>4768</c:v>
              </c:pt>
              <c:pt idx="4769">
                <c:v>4769</c:v>
              </c:pt>
              <c:pt idx="4770">
                <c:v>4770</c:v>
              </c:pt>
              <c:pt idx="4771">
                <c:v>4771</c:v>
              </c:pt>
              <c:pt idx="4772">
                <c:v>4772</c:v>
              </c:pt>
              <c:pt idx="4773">
                <c:v>4773</c:v>
              </c:pt>
              <c:pt idx="4774">
                <c:v>4774</c:v>
              </c:pt>
              <c:pt idx="4775">
                <c:v>4775</c:v>
              </c:pt>
              <c:pt idx="4776">
                <c:v>4776</c:v>
              </c:pt>
              <c:pt idx="4777">
                <c:v>4777</c:v>
              </c:pt>
              <c:pt idx="4778">
                <c:v>4778</c:v>
              </c:pt>
              <c:pt idx="4779">
                <c:v>4779</c:v>
              </c:pt>
              <c:pt idx="4780">
                <c:v>4780</c:v>
              </c:pt>
              <c:pt idx="4781">
                <c:v>4781</c:v>
              </c:pt>
              <c:pt idx="4782">
                <c:v>4782</c:v>
              </c:pt>
              <c:pt idx="4783">
                <c:v>4783</c:v>
              </c:pt>
              <c:pt idx="4784">
                <c:v>4784</c:v>
              </c:pt>
              <c:pt idx="4785">
                <c:v>4785</c:v>
              </c:pt>
              <c:pt idx="4786">
                <c:v>4786</c:v>
              </c:pt>
              <c:pt idx="4787">
                <c:v>4787</c:v>
              </c:pt>
              <c:pt idx="4788">
                <c:v>4788</c:v>
              </c:pt>
              <c:pt idx="4789">
                <c:v>4789</c:v>
              </c:pt>
              <c:pt idx="4790">
                <c:v>4790</c:v>
              </c:pt>
              <c:pt idx="4791">
                <c:v>4791</c:v>
              </c:pt>
              <c:pt idx="4792">
                <c:v>4792</c:v>
              </c:pt>
              <c:pt idx="4793">
                <c:v>4793</c:v>
              </c:pt>
              <c:pt idx="4794">
                <c:v>4794</c:v>
              </c:pt>
              <c:pt idx="4795">
                <c:v>4795</c:v>
              </c:pt>
              <c:pt idx="4796">
                <c:v>4796</c:v>
              </c:pt>
              <c:pt idx="4797">
                <c:v>4797</c:v>
              </c:pt>
              <c:pt idx="4798">
                <c:v>4798</c:v>
              </c:pt>
              <c:pt idx="4799">
                <c:v>4799</c:v>
              </c:pt>
              <c:pt idx="4800">
                <c:v>4800</c:v>
              </c:pt>
              <c:pt idx="4801">
                <c:v>4801</c:v>
              </c:pt>
              <c:pt idx="4802">
                <c:v>4802</c:v>
              </c:pt>
              <c:pt idx="4803">
                <c:v>4803</c:v>
              </c:pt>
              <c:pt idx="4804">
                <c:v>4804</c:v>
              </c:pt>
              <c:pt idx="4805">
                <c:v>4805</c:v>
              </c:pt>
              <c:pt idx="4806">
                <c:v>4806</c:v>
              </c:pt>
              <c:pt idx="4807">
                <c:v>4807</c:v>
              </c:pt>
              <c:pt idx="4808">
                <c:v>4808</c:v>
              </c:pt>
              <c:pt idx="4809">
                <c:v>4809</c:v>
              </c:pt>
              <c:pt idx="4810">
                <c:v>4810</c:v>
              </c:pt>
              <c:pt idx="4811">
                <c:v>4811</c:v>
              </c:pt>
              <c:pt idx="4812">
                <c:v>4812</c:v>
              </c:pt>
              <c:pt idx="4813">
                <c:v>4813</c:v>
              </c:pt>
              <c:pt idx="4814">
                <c:v>4814</c:v>
              </c:pt>
              <c:pt idx="4815">
                <c:v>4815</c:v>
              </c:pt>
              <c:pt idx="4816">
                <c:v>4816</c:v>
              </c:pt>
              <c:pt idx="4817">
                <c:v>4817</c:v>
              </c:pt>
              <c:pt idx="4818">
                <c:v>4818</c:v>
              </c:pt>
              <c:pt idx="4819">
                <c:v>4819</c:v>
              </c:pt>
              <c:pt idx="4820">
                <c:v>4820</c:v>
              </c:pt>
              <c:pt idx="4821">
                <c:v>4821</c:v>
              </c:pt>
              <c:pt idx="4822">
                <c:v>4822</c:v>
              </c:pt>
              <c:pt idx="4823">
                <c:v>4823</c:v>
              </c:pt>
              <c:pt idx="4824">
                <c:v>4824</c:v>
              </c:pt>
              <c:pt idx="4825">
                <c:v>4825</c:v>
              </c:pt>
              <c:pt idx="4826">
                <c:v>4826</c:v>
              </c:pt>
              <c:pt idx="4827">
                <c:v>4827</c:v>
              </c:pt>
              <c:pt idx="4828">
                <c:v>4828</c:v>
              </c:pt>
              <c:pt idx="4829">
                <c:v>4829</c:v>
              </c:pt>
              <c:pt idx="4830">
                <c:v>4830</c:v>
              </c:pt>
              <c:pt idx="4831">
                <c:v>4831</c:v>
              </c:pt>
              <c:pt idx="4832">
                <c:v>4832</c:v>
              </c:pt>
              <c:pt idx="4833">
                <c:v>4833</c:v>
              </c:pt>
              <c:pt idx="4834">
                <c:v>4834</c:v>
              </c:pt>
              <c:pt idx="4835">
                <c:v>4835</c:v>
              </c:pt>
              <c:pt idx="4836">
                <c:v>4836</c:v>
              </c:pt>
              <c:pt idx="4837">
                <c:v>4837</c:v>
              </c:pt>
              <c:pt idx="4838">
                <c:v>4838</c:v>
              </c:pt>
              <c:pt idx="4839">
                <c:v>4839</c:v>
              </c:pt>
              <c:pt idx="4840">
                <c:v>4840</c:v>
              </c:pt>
              <c:pt idx="4841">
                <c:v>4841</c:v>
              </c:pt>
              <c:pt idx="4842">
                <c:v>4842</c:v>
              </c:pt>
              <c:pt idx="4843">
                <c:v>4843</c:v>
              </c:pt>
              <c:pt idx="4844">
                <c:v>4844</c:v>
              </c:pt>
              <c:pt idx="4845">
                <c:v>4845</c:v>
              </c:pt>
              <c:pt idx="4846">
                <c:v>4846</c:v>
              </c:pt>
              <c:pt idx="4847">
                <c:v>4847</c:v>
              </c:pt>
              <c:pt idx="4848">
                <c:v>4848</c:v>
              </c:pt>
              <c:pt idx="4849">
                <c:v>4849</c:v>
              </c:pt>
              <c:pt idx="4850">
                <c:v>4850</c:v>
              </c:pt>
              <c:pt idx="4851">
                <c:v>4851</c:v>
              </c:pt>
              <c:pt idx="4852">
                <c:v>4852</c:v>
              </c:pt>
              <c:pt idx="4853">
                <c:v>4853</c:v>
              </c:pt>
              <c:pt idx="4854">
                <c:v>4854</c:v>
              </c:pt>
              <c:pt idx="4855">
                <c:v>4855</c:v>
              </c:pt>
              <c:pt idx="4856">
                <c:v>4856</c:v>
              </c:pt>
              <c:pt idx="4857">
                <c:v>4857</c:v>
              </c:pt>
              <c:pt idx="4858">
                <c:v>4858</c:v>
              </c:pt>
              <c:pt idx="4859">
                <c:v>4859</c:v>
              </c:pt>
              <c:pt idx="4860">
                <c:v>4860</c:v>
              </c:pt>
              <c:pt idx="4861">
                <c:v>4861</c:v>
              </c:pt>
              <c:pt idx="4862">
                <c:v>4862</c:v>
              </c:pt>
              <c:pt idx="4863">
                <c:v>4863</c:v>
              </c:pt>
              <c:pt idx="4864">
                <c:v>4864</c:v>
              </c:pt>
              <c:pt idx="4865">
                <c:v>4865</c:v>
              </c:pt>
              <c:pt idx="4866">
                <c:v>4866</c:v>
              </c:pt>
              <c:pt idx="4867">
                <c:v>4867</c:v>
              </c:pt>
              <c:pt idx="4868">
                <c:v>4868</c:v>
              </c:pt>
              <c:pt idx="4869">
                <c:v>4869</c:v>
              </c:pt>
              <c:pt idx="4870">
                <c:v>4870</c:v>
              </c:pt>
              <c:pt idx="4871">
                <c:v>4871</c:v>
              </c:pt>
              <c:pt idx="4872">
                <c:v>4872</c:v>
              </c:pt>
              <c:pt idx="4873">
                <c:v>4873</c:v>
              </c:pt>
              <c:pt idx="4874">
                <c:v>4874</c:v>
              </c:pt>
              <c:pt idx="4875">
                <c:v>4875</c:v>
              </c:pt>
              <c:pt idx="4876">
                <c:v>4876</c:v>
              </c:pt>
              <c:pt idx="4877">
                <c:v>4877</c:v>
              </c:pt>
              <c:pt idx="4878">
                <c:v>4878</c:v>
              </c:pt>
              <c:pt idx="4879">
                <c:v>4879</c:v>
              </c:pt>
              <c:pt idx="4880">
                <c:v>4880</c:v>
              </c:pt>
              <c:pt idx="4881">
                <c:v>4881</c:v>
              </c:pt>
              <c:pt idx="4882">
                <c:v>4882</c:v>
              </c:pt>
              <c:pt idx="4883">
                <c:v>4883</c:v>
              </c:pt>
              <c:pt idx="4884">
                <c:v>4884</c:v>
              </c:pt>
              <c:pt idx="4885">
                <c:v>4885</c:v>
              </c:pt>
              <c:pt idx="4886">
                <c:v>4886</c:v>
              </c:pt>
              <c:pt idx="4887">
                <c:v>4887</c:v>
              </c:pt>
              <c:pt idx="4888">
                <c:v>4888</c:v>
              </c:pt>
              <c:pt idx="4889">
                <c:v>4889</c:v>
              </c:pt>
              <c:pt idx="4890">
                <c:v>4890</c:v>
              </c:pt>
              <c:pt idx="4891">
                <c:v>4891</c:v>
              </c:pt>
              <c:pt idx="4892">
                <c:v>4892</c:v>
              </c:pt>
              <c:pt idx="4893">
                <c:v>4893</c:v>
              </c:pt>
              <c:pt idx="4894">
                <c:v>4894</c:v>
              </c:pt>
              <c:pt idx="4895">
                <c:v>4895</c:v>
              </c:pt>
              <c:pt idx="4896">
                <c:v>4896</c:v>
              </c:pt>
              <c:pt idx="4897">
                <c:v>4897</c:v>
              </c:pt>
              <c:pt idx="4898">
                <c:v>4898</c:v>
              </c:pt>
              <c:pt idx="4899">
                <c:v>4899</c:v>
              </c:pt>
              <c:pt idx="4900">
                <c:v>4900</c:v>
              </c:pt>
              <c:pt idx="4901">
                <c:v>4901</c:v>
              </c:pt>
              <c:pt idx="4902">
                <c:v>4902</c:v>
              </c:pt>
              <c:pt idx="4903">
                <c:v>4903</c:v>
              </c:pt>
              <c:pt idx="4904">
                <c:v>4904</c:v>
              </c:pt>
              <c:pt idx="4905">
                <c:v>4905</c:v>
              </c:pt>
              <c:pt idx="4906">
                <c:v>4906</c:v>
              </c:pt>
              <c:pt idx="4907">
                <c:v>4907</c:v>
              </c:pt>
              <c:pt idx="4908">
                <c:v>4908</c:v>
              </c:pt>
              <c:pt idx="4909">
                <c:v>4909</c:v>
              </c:pt>
              <c:pt idx="4910">
                <c:v>4910</c:v>
              </c:pt>
              <c:pt idx="4911">
                <c:v>4911</c:v>
              </c:pt>
              <c:pt idx="4912">
                <c:v>4912</c:v>
              </c:pt>
              <c:pt idx="4913">
                <c:v>4913</c:v>
              </c:pt>
              <c:pt idx="4914">
                <c:v>4914</c:v>
              </c:pt>
              <c:pt idx="4915">
                <c:v>4915</c:v>
              </c:pt>
              <c:pt idx="4916">
                <c:v>4916</c:v>
              </c:pt>
              <c:pt idx="4917">
                <c:v>4917</c:v>
              </c:pt>
              <c:pt idx="4918">
                <c:v>4918</c:v>
              </c:pt>
              <c:pt idx="4919">
                <c:v>4919</c:v>
              </c:pt>
              <c:pt idx="4920">
                <c:v>4920</c:v>
              </c:pt>
              <c:pt idx="4921">
                <c:v>4921</c:v>
              </c:pt>
              <c:pt idx="4922">
                <c:v>4922</c:v>
              </c:pt>
              <c:pt idx="4923">
                <c:v>4923</c:v>
              </c:pt>
              <c:pt idx="4924">
                <c:v>4924</c:v>
              </c:pt>
              <c:pt idx="4925">
                <c:v>4925</c:v>
              </c:pt>
              <c:pt idx="4926">
                <c:v>4926</c:v>
              </c:pt>
              <c:pt idx="4927">
                <c:v>4927</c:v>
              </c:pt>
              <c:pt idx="4928">
                <c:v>4928</c:v>
              </c:pt>
              <c:pt idx="4929">
                <c:v>4929</c:v>
              </c:pt>
              <c:pt idx="4930">
                <c:v>4930</c:v>
              </c:pt>
              <c:pt idx="4931">
                <c:v>4931</c:v>
              </c:pt>
              <c:pt idx="4932">
                <c:v>4932</c:v>
              </c:pt>
              <c:pt idx="4933">
                <c:v>4933</c:v>
              </c:pt>
              <c:pt idx="4934">
                <c:v>4934</c:v>
              </c:pt>
              <c:pt idx="4935">
                <c:v>4935</c:v>
              </c:pt>
              <c:pt idx="4936">
                <c:v>4936</c:v>
              </c:pt>
              <c:pt idx="4937">
                <c:v>4937</c:v>
              </c:pt>
              <c:pt idx="4938">
                <c:v>4938</c:v>
              </c:pt>
              <c:pt idx="4939">
                <c:v>4939</c:v>
              </c:pt>
              <c:pt idx="4940">
                <c:v>4940</c:v>
              </c:pt>
              <c:pt idx="4941">
                <c:v>4941</c:v>
              </c:pt>
              <c:pt idx="4942">
                <c:v>4942</c:v>
              </c:pt>
              <c:pt idx="4943">
                <c:v>4943</c:v>
              </c:pt>
              <c:pt idx="4944">
                <c:v>4944</c:v>
              </c:pt>
              <c:pt idx="4945">
                <c:v>4945</c:v>
              </c:pt>
              <c:pt idx="4946">
                <c:v>4946</c:v>
              </c:pt>
              <c:pt idx="4947">
                <c:v>4947</c:v>
              </c:pt>
              <c:pt idx="4948">
                <c:v>4948</c:v>
              </c:pt>
              <c:pt idx="4949">
                <c:v>4949</c:v>
              </c:pt>
              <c:pt idx="4950">
                <c:v>4950</c:v>
              </c:pt>
              <c:pt idx="4951">
                <c:v>4951</c:v>
              </c:pt>
              <c:pt idx="4952">
                <c:v>4952</c:v>
              </c:pt>
              <c:pt idx="4953">
                <c:v>4953</c:v>
              </c:pt>
              <c:pt idx="4954">
                <c:v>4954</c:v>
              </c:pt>
              <c:pt idx="4955">
                <c:v>4955</c:v>
              </c:pt>
              <c:pt idx="4956">
                <c:v>4956</c:v>
              </c:pt>
              <c:pt idx="4957">
                <c:v>4957</c:v>
              </c:pt>
              <c:pt idx="4958">
                <c:v>4958</c:v>
              </c:pt>
              <c:pt idx="4959">
                <c:v>4959</c:v>
              </c:pt>
              <c:pt idx="4960">
                <c:v>4960</c:v>
              </c:pt>
              <c:pt idx="4961">
                <c:v>4961</c:v>
              </c:pt>
              <c:pt idx="4962">
                <c:v>4962</c:v>
              </c:pt>
              <c:pt idx="4963">
                <c:v>4963</c:v>
              </c:pt>
              <c:pt idx="4964">
                <c:v>4964</c:v>
              </c:pt>
              <c:pt idx="4965">
                <c:v>4965</c:v>
              </c:pt>
              <c:pt idx="4966">
                <c:v>4966</c:v>
              </c:pt>
              <c:pt idx="4967">
                <c:v>4967</c:v>
              </c:pt>
              <c:pt idx="4968">
                <c:v>4968</c:v>
              </c:pt>
              <c:pt idx="4969">
                <c:v>4969</c:v>
              </c:pt>
              <c:pt idx="4970">
                <c:v>4970</c:v>
              </c:pt>
              <c:pt idx="4971">
                <c:v>4971</c:v>
              </c:pt>
              <c:pt idx="4972">
                <c:v>4972</c:v>
              </c:pt>
              <c:pt idx="4973">
                <c:v>4973</c:v>
              </c:pt>
              <c:pt idx="4974">
                <c:v>4974</c:v>
              </c:pt>
              <c:pt idx="4975">
                <c:v>4975</c:v>
              </c:pt>
              <c:pt idx="4976">
                <c:v>4976</c:v>
              </c:pt>
              <c:pt idx="4977">
                <c:v>4977</c:v>
              </c:pt>
              <c:pt idx="4978">
                <c:v>4978</c:v>
              </c:pt>
              <c:pt idx="4979">
                <c:v>4979</c:v>
              </c:pt>
              <c:pt idx="4980">
                <c:v>4980</c:v>
              </c:pt>
              <c:pt idx="4981">
                <c:v>4981</c:v>
              </c:pt>
              <c:pt idx="4982">
                <c:v>4982</c:v>
              </c:pt>
              <c:pt idx="4983">
                <c:v>4983</c:v>
              </c:pt>
              <c:pt idx="4984">
                <c:v>4984</c:v>
              </c:pt>
              <c:pt idx="4985">
                <c:v>4985</c:v>
              </c:pt>
              <c:pt idx="4986">
                <c:v>4986</c:v>
              </c:pt>
              <c:pt idx="4987">
                <c:v>4987</c:v>
              </c:pt>
              <c:pt idx="4988">
                <c:v>4988</c:v>
              </c:pt>
              <c:pt idx="4989">
                <c:v>4989</c:v>
              </c:pt>
              <c:pt idx="4990">
                <c:v>4990</c:v>
              </c:pt>
              <c:pt idx="4991">
                <c:v>4991</c:v>
              </c:pt>
              <c:pt idx="4992">
                <c:v>4992</c:v>
              </c:pt>
              <c:pt idx="4993">
                <c:v>4993</c:v>
              </c:pt>
              <c:pt idx="4994">
                <c:v>4994</c:v>
              </c:pt>
              <c:pt idx="4995">
                <c:v>4995</c:v>
              </c:pt>
              <c:pt idx="4996">
                <c:v>4996</c:v>
              </c:pt>
              <c:pt idx="4997">
                <c:v>4997</c:v>
              </c:pt>
              <c:pt idx="4998">
                <c:v>4998</c:v>
              </c:pt>
              <c:pt idx="4999">
                <c:v>4999</c:v>
              </c:pt>
              <c:pt idx="5000">
                <c:v>5000</c:v>
              </c:pt>
              <c:pt idx="5001">
                <c:v>5001</c:v>
              </c:pt>
              <c:pt idx="5002">
                <c:v>5002</c:v>
              </c:pt>
              <c:pt idx="5003">
                <c:v>5003</c:v>
              </c:pt>
              <c:pt idx="5004">
                <c:v>5004</c:v>
              </c:pt>
              <c:pt idx="5005">
                <c:v>5005</c:v>
              </c:pt>
              <c:pt idx="5006">
                <c:v>5006</c:v>
              </c:pt>
              <c:pt idx="5007">
                <c:v>5007</c:v>
              </c:pt>
              <c:pt idx="5008">
                <c:v>5008</c:v>
              </c:pt>
              <c:pt idx="5009">
                <c:v>5009</c:v>
              </c:pt>
              <c:pt idx="5010">
                <c:v>5010</c:v>
              </c:pt>
              <c:pt idx="5011">
                <c:v>5011</c:v>
              </c:pt>
              <c:pt idx="5012">
                <c:v>5012</c:v>
              </c:pt>
              <c:pt idx="5013">
                <c:v>5013</c:v>
              </c:pt>
              <c:pt idx="5014">
                <c:v>5014</c:v>
              </c:pt>
              <c:pt idx="5015">
                <c:v>5015</c:v>
              </c:pt>
              <c:pt idx="5016">
                <c:v>5016</c:v>
              </c:pt>
              <c:pt idx="5017">
                <c:v>5017</c:v>
              </c:pt>
              <c:pt idx="5018">
                <c:v>5018</c:v>
              </c:pt>
              <c:pt idx="5019">
                <c:v>5019</c:v>
              </c:pt>
              <c:pt idx="5020">
                <c:v>5020</c:v>
              </c:pt>
              <c:pt idx="5021">
                <c:v>5021</c:v>
              </c:pt>
              <c:pt idx="5022">
                <c:v>5022</c:v>
              </c:pt>
              <c:pt idx="5023">
                <c:v>5023</c:v>
              </c:pt>
              <c:pt idx="5024">
                <c:v>5024</c:v>
              </c:pt>
              <c:pt idx="5025">
                <c:v>5025</c:v>
              </c:pt>
              <c:pt idx="5026">
                <c:v>5026</c:v>
              </c:pt>
              <c:pt idx="5027">
                <c:v>5027</c:v>
              </c:pt>
              <c:pt idx="5028">
                <c:v>5028</c:v>
              </c:pt>
              <c:pt idx="5029">
                <c:v>5029</c:v>
              </c:pt>
              <c:pt idx="5030">
                <c:v>5030</c:v>
              </c:pt>
              <c:pt idx="5031">
                <c:v>5031</c:v>
              </c:pt>
              <c:pt idx="5032">
                <c:v>5032</c:v>
              </c:pt>
              <c:pt idx="5033">
                <c:v>5033</c:v>
              </c:pt>
              <c:pt idx="5034">
                <c:v>5034</c:v>
              </c:pt>
              <c:pt idx="5035">
                <c:v>5035</c:v>
              </c:pt>
              <c:pt idx="5036">
                <c:v>5036</c:v>
              </c:pt>
              <c:pt idx="5037">
                <c:v>5037</c:v>
              </c:pt>
              <c:pt idx="5038">
                <c:v>5038</c:v>
              </c:pt>
              <c:pt idx="5039">
                <c:v>5039</c:v>
              </c:pt>
              <c:pt idx="5040">
                <c:v>5040</c:v>
              </c:pt>
              <c:pt idx="5041">
                <c:v>5041</c:v>
              </c:pt>
              <c:pt idx="5042">
                <c:v>5042</c:v>
              </c:pt>
              <c:pt idx="5043">
                <c:v>5043</c:v>
              </c:pt>
              <c:pt idx="5044">
                <c:v>5044</c:v>
              </c:pt>
              <c:pt idx="5045">
                <c:v>5045</c:v>
              </c:pt>
              <c:pt idx="5046">
                <c:v>5046</c:v>
              </c:pt>
              <c:pt idx="5047">
                <c:v>5047</c:v>
              </c:pt>
              <c:pt idx="5048">
                <c:v>5048</c:v>
              </c:pt>
              <c:pt idx="5049">
                <c:v>5049</c:v>
              </c:pt>
              <c:pt idx="5050">
                <c:v>5050</c:v>
              </c:pt>
              <c:pt idx="5051">
                <c:v>5051</c:v>
              </c:pt>
              <c:pt idx="5052">
                <c:v>5052</c:v>
              </c:pt>
              <c:pt idx="5053">
                <c:v>5053</c:v>
              </c:pt>
              <c:pt idx="5054">
                <c:v>5054</c:v>
              </c:pt>
              <c:pt idx="5055">
                <c:v>5055</c:v>
              </c:pt>
              <c:pt idx="5056">
                <c:v>5056</c:v>
              </c:pt>
              <c:pt idx="5057">
                <c:v>5057</c:v>
              </c:pt>
              <c:pt idx="5058">
                <c:v>5058</c:v>
              </c:pt>
              <c:pt idx="5059">
                <c:v>5059</c:v>
              </c:pt>
              <c:pt idx="5060">
                <c:v>5060</c:v>
              </c:pt>
              <c:pt idx="5061">
                <c:v>5061</c:v>
              </c:pt>
              <c:pt idx="5062">
                <c:v>5062</c:v>
              </c:pt>
              <c:pt idx="5063">
                <c:v>5063</c:v>
              </c:pt>
              <c:pt idx="5064">
                <c:v>5064</c:v>
              </c:pt>
              <c:pt idx="5065">
                <c:v>5065</c:v>
              </c:pt>
              <c:pt idx="5066">
                <c:v>5066</c:v>
              </c:pt>
              <c:pt idx="5067">
                <c:v>5067</c:v>
              </c:pt>
              <c:pt idx="5068">
                <c:v>5068</c:v>
              </c:pt>
              <c:pt idx="5069">
                <c:v>5069</c:v>
              </c:pt>
              <c:pt idx="5070">
                <c:v>5070</c:v>
              </c:pt>
              <c:pt idx="5071">
                <c:v>5071</c:v>
              </c:pt>
              <c:pt idx="5072">
                <c:v>5072</c:v>
              </c:pt>
              <c:pt idx="5073">
                <c:v>5073</c:v>
              </c:pt>
              <c:pt idx="5074">
                <c:v>5074</c:v>
              </c:pt>
              <c:pt idx="5075">
                <c:v>5075</c:v>
              </c:pt>
              <c:pt idx="5076">
                <c:v>5076</c:v>
              </c:pt>
              <c:pt idx="5077">
                <c:v>5077</c:v>
              </c:pt>
              <c:pt idx="5078">
                <c:v>5078</c:v>
              </c:pt>
              <c:pt idx="5079">
                <c:v>5079</c:v>
              </c:pt>
              <c:pt idx="5080">
                <c:v>5080</c:v>
              </c:pt>
              <c:pt idx="5081">
                <c:v>5081</c:v>
              </c:pt>
              <c:pt idx="5082">
                <c:v>5082</c:v>
              </c:pt>
              <c:pt idx="5083">
                <c:v>5083</c:v>
              </c:pt>
              <c:pt idx="5084">
                <c:v>5084</c:v>
              </c:pt>
              <c:pt idx="5085">
                <c:v>5085</c:v>
              </c:pt>
              <c:pt idx="5086">
                <c:v>5086</c:v>
              </c:pt>
              <c:pt idx="5087">
                <c:v>5087</c:v>
              </c:pt>
              <c:pt idx="5088">
                <c:v>5088</c:v>
              </c:pt>
              <c:pt idx="5089">
                <c:v>5089</c:v>
              </c:pt>
              <c:pt idx="5090">
                <c:v>5090</c:v>
              </c:pt>
              <c:pt idx="5091">
                <c:v>5091</c:v>
              </c:pt>
              <c:pt idx="5092">
                <c:v>5092</c:v>
              </c:pt>
              <c:pt idx="5093">
                <c:v>5093</c:v>
              </c:pt>
              <c:pt idx="5094">
                <c:v>5094</c:v>
              </c:pt>
              <c:pt idx="5095">
                <c:v>5095</c:v>
              </c:pt>
              <c:pt idx="5096">
                <c:v>5096</c:v>
              </c:pt>
              <c:pt idx="5097">
                <c:v>5097</c:v>
              </c:pt>
              <c:pt idx="5098">
                <c:v>5098</c:v>
              </c:pt>
              <c:pt idx="5099">
                <c:v>5099</c:v>
              </c:pt>
              <c:pt idx="5100">
                <c:v>5100</c:v>
              </c:pt>
              <c:pt idx="5101">
                <c:v>5101</c:v>
              </c:pt>
              <c:pt idx="5102">
                <c:v>5102</c:v>
              </c:pt>
              <c:pt idx="5103">
                <c:v>5103</c:v>
              </c:pt>
              <c:pt idx="5104">
                <c:v>5104</c:v>
              </c:pt>
              <c:pt idx="5105">
                <c:v>5105</c:v>
              </c:pt>
              <c:pt idx="5106">
                <c:v>5106</c:v>
              </c:pt>
              <c:pt idx="5107">
                <c:v>5107</c:v>
              </c:pt>
              <c:pt idx="5108">
                <c:v>5108</c:v>
              </c:pt>
              <c:pt idx="5109">
                <c:v>5109</c:v>
              </c:pt>
              <c:pt idx="5110">
                <c:v>5110</c:v>
              </c:pt>
              <c:pt idx="5111">
                <c:v>5111</c:v>
              </c:pt>
              <c:pt idx="5112">
                <c:v>5112</c:v>
              </c:pt>
              <c:pt idx="5113">
                <c:v>5113</c:v>
              </c:pt>
              <c:pt idx="5114">
                <c:v>5114</c:v>
              </c:pt>
              <c:pt idx="5115">
                <c:v>5115</c:v>
              </c:pt>
              <c:pt idx="5116">
                <c:v>5116</c:v>
              </c:pt>
              <c:pt idx="5117">
                <c:v>5117</c:v>
              </c:pt>
              <c:pt idx="5118">
                <c:v>5118</c:v>
              </c:pt>
              <c:pt idx="5119">
                <c:v>5119</c:v>
              </c:pt>
              <c:pt idx="5120">
                <c:v>5120</c:v>
              </c:pt>
              <c:pt idx="5121">
                <c:v>5121</c:v>
              </c:pt>
              <c:pt idx="5122">
                <c:v>5122</c:v>
              </c:pt>
              <c:pt idx="5123">
                <c:v>5123</c:v>
              </c:pt>
              <c:pt idx="5124">
                <c:v>5124</c:v>
              </c:pt>
              <c:pt idx="5125">
                <c:v>5125</c:v>
              </c:pt>
              <c:pt idx="5126">
                <c:v>5126</c:v>
              </c:pt>
              <c:pt idx="5127">
                <c:v>5127</c:v>
              </c:pt>
              <c:pt idx="5128">
                <c:v>5128</c:v>
              </c:pt>
              <c:pt idx="5129">
                <c:v>5129</c:v>
              </c:pt>
              <c:pt idx="5130">
                <c:v>5130</c:v>
              </c:pt>
              <c:pt idx="5131">
                <c:v>5131</c:v>
              </c:pt>
              <c:pt idx="5132">
                <c:v>5132</c:v>
              </c:pt>
              <c:pt idx="5133">
                <c:v>5133</c:v>
              </c:pt>
              <c:pt idx="5134">
                <c:v>5134</c:v>
              </c:pt>
              <c:pt idx="5135">
                <c:v>5135</c:v>
              </c:pt>
              <c:pt idx="5136">
                <c:v>5136</c:v>
              </c:pt>
              <c:pt idx="5137">
                <c:v>5137</c:v>
              </c:pt>
              <c:pt idx="5138">
                <c:v>5138</c:v>
              </c:pt>
              <c:pt idx="5139">
                <c:v>5139</c:v>
              </c:pt>
              <c:pt idx="5140">
                <c:v>5140</c:v>
              </c:pt>
              <c:pt idx="5141">
                <c:v>5141</c:v>
              </c:pt>
              <c:pt idx="5142">
                <c:v>5142</c:v>
              </c:pt>
              <c:pt idx="5143">
                <c:v>5143</c:v>
              </c:pt>
              <c:pt idx="5144">
                <c:v>5144</c:v>
              </c:pt>
              <c:pt idx="5145">
                <c:v>5145</c:v>
              </c:pt>
              <c:pt idx="5146">
                <c:v>5146</c:v>
              </c:pt>
              <c:pt idx="5147">
                <c:v>5147</c:v>
              </c:pt>
              <c:pt idx="5148">
                <c:v>5148</c:v>
              </c:pt>
              <c:pt idx="5149">
                <c:v>5149</c:v>
              </c:pt>
              <c:pt idx="5150">
                <c:v>5150</c:v>
              </c:pt>
              <c:pt idx="5151">
                <c:v>5151</c:v>
              </c:pt>
              <c:pt idx="5152">
                <c:v>5152</c:v>
              </c:pt>
              <c:pt idx="5153">
                <c:v>5153</c:v>
              </c:pt>
              <c:pt idx="5154">
                <c:v>5154</c:v>
              </c:pt>
              <c:pt idx="5155">
                <c:v>5155</c:v>
              </c:pt>
              <c:pt idx="5156">
                <c:v>5156</c:v>
              </c:pt>
              <c:pt idx="5157">
                <c:v>5157</c:v>
              </c:pt>
              <c:pt idx="5158">
                <c:v>5158</c:v>
              </c:pt>
              <c:pt idx="5159">
                <c:v>5159</c:v>
              </c:pt>
              <c:pt idx="5160">
                <c:v>5160</c:v>
              </c:pt>
              <c:pt idx="5161">
                <c:v>5161</c:v>
              </c:pt>
              <c:pt idx="5162">
                <c:v>5162</c:v>
              </c:pt>
              <c:pt idx="5163">
                <c:v>5163</c:v>
              </c:pt>
              <c:pt idx="5164">
                <c:v>5164</c:v>
              </c:pt>
              <c:pt idx="5165">
                <c:v>5165</c:v>
              </c:pt>
              <c:pt idx="5166">
                <c:v>5166</c:v>
              </c:pt>
              <c:pt idx="5167">
                <c:v>5167</c:v>
              </c:pt>
              <c:pt idx="5168">
                <c:v>5168</c:v>
              </c:pt>
              <c:pt idx="5169">
                <c:v>5169</c:v>
              </c:pt>
              <c:pt idx="5170">
                <c:v>5170</c:v>
              </c:pt>
              <c:pt idx="5171">
                <c:v>5171</c:v>
              </c:pt>
              <c:pt idx="5172">
                <c:v>5172</c:v>
              </c:pt>
              <c:pt idx="5173">
                <c:v>5173</c:v>
              </c:pt>
              <c:pt idx="5174">
                <c:v>5174</c:v>
              </c:pt>
              <c:pt idx="5175">
                <c:v>5175</c:v>
              </c:pt>
              <c:pt idx="5176">
                <c:v>5176</c:v>
              </c:pt>
              <c:pt idx="5177">
                <c:v>5177</c:v>
              </c:pt>
              <c:pt idx="5178">
                <c:v>5178</c:v>
              </c:pt>
              <c:pt idx="5179">
                <c:v>5179</c:v>
              </c:pt>
              <c:pt idx="5180">
                <c:v>5180</c:v>
              </c:pt>
              <c:pt idx="5181">
                <c:v>5181</c:v>
              </c:pt>
              <c:pt idx="5182">
                <c:v>5182</c:v>
              </c:pt>
              <c:pt idx="5183">
                <c:v>5183</c:v>
              </c:pt>
              <c:pt idx="5184">
                <c:v>5184</c:v>
              </c:pt>
              <c:pt idx="5185">
                <c:v>5185</c:v>
              </c:pt>
              <c:pt idx="5186">
                <c:v>5186</c:v>
              </c:pt>
              <c:pt idx="5187">
                <c:v>5187</c:v>
              </c:pt>
              <c:pt idx="5188">
                <c:v>5188</c:v>
              </c:pt>
              <c:pt idx="5189">
                <c:v>5189</c:v>
              </c:pt>
              <c:pt idx="5190">
                <c:v>5190</c:v>
              </c:pt>
              <c:pt idx="5191">
                <c:v>5191</c:v>
              </c:pt>
              <c:pt idx="5192">
                <c:v>5192</c:v>
              </c:pt>
              <c:pt idx="5193">
                <c:v>5193</c:v>
              </c:pt>
              <c:pt idx="5194">
                <c:v>5194</c:v>
              </c:pt>
              <c:pt idx="5195">
                <c:v>5195</c:v>
              </c:pt>
              <c:pt idx="5196">
                <c:v>5196</c:v>
              </c:pt>
              <c:pt idx="5197">
                <c:v>5197</c:v>
              </c:pt>
              <c:pt idx="5198">
                <c:v>5198</c:v>
              </c:pt>
              <c:pt idx="5199">
                <c:v>5199</c:v>
              </c:pt>
              <c:pt idx="5200">
                <c:v>5200</c:v>
              </c:pt>
              <c:pt idx="5201">
                <c:v>5201</c:v>
              </c:pt>
              <c:pt idx="5202">
                <c:v>5202</c:v>
              </c:pt>
              <c:pt idx="5203">
                <c:v>5203</c:v>
              </c:pt>
              <c:pt idx="5204">
                <c:v>5204</c:v>
              </c:pt>
              <c:pt idx="5205">
                <c:v>5205</c:v>
              </c:pt>
              <c:pt idx="5206">
                <c:v>5206</c:v>
              </c:pt>
              <c:pt idx="5207">
                <c:v>5207</c:v>
              </c:pt>
              <c:pt idx="5208">
                <c:v>5208</c:v>
              </c:pt>
              <c:pt idx="5209">
                <c:v>5209</c:v>
              </c:pt>
              <c:pt idx="5210">
                <c:v>5210</c:v>
              </c:pt>
              <c:pt idx="5211">
                <c:v>5211</c:v>
              </c:pt>
              <c:pt idx="5212">
                <c:v>5212</c:v>
              </c:pt>
              <c:pt idx="5213">
                <c:v>5213</c:v>
              </c:pt>
              <c:pt idx="5214">
                <c:v>5214</c:v>
              </c:pt>
              <c:pt idx="5215">
                <c:v>5215</c:v>
              </c:pt>
              <c:pt idx="5216">
                <c:v>5216</c:v>
              </c:pt>
              <c:pt idx="5217">
                <c:v>5217</c:v>
              </c:pt>
              <c:pt idx="5218">
                <c:v>5218</c:v>
              </c:pt>
              <c:pt idx="5219">
                <c:v>5219</c:v>
              </c:pt>
              <c:pt idx="5220">
                <c:v>5220</c:v>
              </c:pt>
              <c:pt idx="5221">
                <c:v>5221</c:v>
              </c:pt>
              <c:pt idx="5222">
                <c:v>5222</c:v>
              </c:pt>
              <c:pt idx="5223">
                <c:v>5223</c:v>
              </c:pt>
              <c:pt idx="5224">
                <c:v>5224</c:v>
              </c:pt>
              <c:pt idx="5225">
                <c:v>5225</c:v>
              </c:pt>
              <c:pt idx="5226">
                <c:v>5226</c:v>
              </c:pt>
              <c:pt idx="5227">
                <c:v>5227</c:v>
              </c:pt>
              <c:pt idx="5228">
                <c:v>5228</c:v>
              </c:pt>
              <c:pt idx="5229">
                <c:v>5229</c:v>
              </c:pt>
              <c:pt idx="5230">
                <c:v>5230</c:v>
              </c:pt>
              <c:pt idx="5231">
                <c:v>5231</c:v>
              </c:pt>
              <c:pt idx="5232">
                <c:v>5232</c:v>
              </c:pt>
              <c:pt idx="5233">
                <c:v>5233</c:v>
              </c:pt>
              <c:pt idx="5234">
                <c:v>5234</c:v>
              </c:pt>
              <c:pt idx="5235">
                <c:v>5235</c:v>
              </c:pt>
              <c:pt idx="5236">
                <c:v>5236</c:v>
              </c:pt>
              <c:pt idx="5237">
                <c:v>5237</c:v>
              </c:pt>
              <c:pt idx="5238">
                <c:v>5238</c:v>
              </c:pt>
              <c:pt idx="5239">
                <c:v>5239</c:v>
              </c:pt>
              <c:pt idx="5240">
                <c:v>5240</c:v>
              </c:pt>
              <c:pt idx="5241">
                <c:v>5241</c:v>
              </c:pt>
              <c:pt idx="5242">
                <c:v>5242</c:v>
              </c:pt>
              <c:pt idx="5243">
                <c:v>5243</c:v>
              </c:pt>
              <c:pt idx="5244">
                <c:v>5244</c:v>
              </c:pt>
              <c:pt idx="5245">
                <c:v>5245</c:v>
              </c:pt>
              <c:pt idx="5246">
                <c:v>5246</c:v>
              </c:pt>
              <c:pt idx="5247">
                <c:v>5247</c:v>
              </c:pt>
              <c:pt idx="5248">
                <c:v>5248</c:v>
              </c:pt>
              <c:pt idx="5249">
                <c:v>5249</c:v>
              </c:pt>
              <c:pt idx="5250">
                <c:v>5250</c:v>
              </c:pt>
              <c:pt idx="5251">
                <c:v>5251</c:v>
              </c:pt>
              <c:pt idx="5252">
                <c:v>5252</c:v>
              </c:pt>
              <c:pt idx="5253">
                <c:v>5253</c:v>
              </c:pt>
              <c:pt idx="5254">
                <c:v>5254</c:v>
              </c:pt>
              <c:pt idx="5255">
                <c:v>5255</c:v>
              </c:pt>
              <c:pt idx="5256">
                <c:v>5256</c:v>
              </c:pt>
              <c:pt idx="5257">
                <c:v>5257</c:v>
              </c:pt>
              <c:pt idx="5258">
                <c:v>5258</c:v>
              </c:pt>
              <c:pt idx="5259">
                <c:v>5259</c:v>
              </c:pt>
              <c:pt idx="5260">
                <c:v>5260</c:v>
              </c:pt>
              <c:pt idx="5261">
                <c:v>5261</c:v>
              </c:pt>
              <c:pt idx="5262">
                <c:v>5262</c:v>
              </c:pt>
              <c:pt idx="5263">
                <c:v>5263</c:v>
              </c:pt>
              <c:pt idx="5264">
                <c:v>5264</c:v>
              </c:pt>
              <c:pt idx="5265">
                <c:v>5265</c:v>
              </c:pt>
              <c:pt idx="5266">
                <c:v>5266</c:v>
              </c:pt>
              <c:pt idx="5267">
                <c:v>5267</c:v>
              </c:pt>
              <c:pt idx="5268">
                <c:v>5268</c:v>
              </c:pt>
              <c:pt idx="5269">
                <c:v>5269</c:v>
              </c:pt>
              <c:pt idx="5270">
                <c:v>5270</c:v>
              </c:pt>
              <c:pt idx="5271">
                <c:v>5271</c:v>
              </c:pt>
              <c:pt idx="5272">
                <c:v>5272</c:v>
              </c:pt>
              <c:pt idx="5273">
                <c:v>5273</c:v>
              </c:pt>
              <c:pt idx="5274">
                <c:v>5274</c:v>
              </c:pt>
              <c:pt idx="5275">
                <c:v>5275</c:v>
              </c:pt>
              <c:pt idx="5276">
                <c:v>5276</c:v>
              </c:pt>
              <c:pt idx="5277">
                <c:v>5277</c:v>
              </c:pt>
              <c:pt idx="5278">
                <c:v>5278</c:v>
              </c:pt>
              <c:pt idx="5279">
                <c:v>5279</c:v>
              </c:pt>
              <c:pt idx="5280">
                <c:v>5280</c:v>
              </c:pt>
              <c:pt idx="5281">
                <c:v>5281</c:v>
              </c:pt>
              <c:pt idx="5282">
                <c:v>5282</c:v>
              </c:pt>
              <c:pt idx="5283">
                <c:v>5283</c:v>
              </c:pt>
              <c:pt idx="5284">
                <c:v>5284</c:v>
              </c:pt>
              <c:pt idx="5285">
                <c:v>5285</c:v>
              </c:pt>
              <c:pt idx="5286">
                <c:v>5286</c:v>
              </c:pt>
              <c:pt idx="5287">
                <c:v>5287</c:v>
              </c:pt>
              <c:pt idx="5288">
                <c:v>5288</c:v>
              </c:pt>
              <c:pt idx="5289">
                <c:v>5289</c:v>
              </c:pt>
              <c:pt idx="5290">
                <c:v>5290</c:v>
              </c:pt>
              <c:pt idx="5291">
                <c:v>5291</c:v>
              </c:pt>
              <c:pt idx="5292">
                <c:v>5292</c:v>
              </c:pt>
              <c:pt idx="5293">
                <c:v>5293</c:v>
              </c:pt>
              <c:pt idx="5294">
                <c:v>5294</c:v>
              </c:pt>
              <c:pt idx="5295">
                <c:v>5295</c:v>
              </c:pt>
              <c:pt idx="5296">
                <c:v>5296</c:v>
              </c:pt>
              <c:pt idx="5297">
                <c:v>5297</c:v>
              </c:pt>
              <c:pt idx="5298">
                <c:v>5298</c:v>
              </c:pt>
              <c:pt idx="5299">
                <c:v>5299</c:v>
              </c:pt>
              <c:pt idx="5300">
                <c:v>5300</c:v>
              </c:pt>
              <c:pt idx="5301">
                <c:v>5301</c:v>
              </c:pt>
              <c:pt idx="5302">
                <c:v>5302</c:v>
              </c:pt>
              <c:pt idx="5303">
                <c:v>5303</c:v>
              </c:pt>
              <c:pt idx="5304">
                <c:v>5304</c:v>
              </c:pt>
              <c:pt idx="5305">
                <c:v>5305</c:v>
              </c:pt>
              <c:pt idx="5306">
                <c:v>5306</c:v>
              </c:pt>
              <c:pt idx="5307">
                <c:v>5307</c:v>
              </c:pt>
              <c:pt idx="5308">
                <c:v>5308</c:v>
              </c:pt>
              <c:pt idx="5309">
                <c:v>5309</c:v>
              </c:pt>
              <c:pt idx="5310">
                <c:v>5310</c:v>
              </c:pt>
              <c:pt idx="5311">
                <c:v>5311</c:v>
              </c:pt>
              <c:pt idx="5312">
                <c:v>5312</c:v>
              </c:pt>
              <c:pt idx="5313">
                <c:v>5313</c:v>
              </c:pt>
              <c:pt idx="5314">
                <c:v>5314</c:v>
              </c:pt>
              <c:pt idx="5315">
                <c:v>5315</c:v>
              </c:pt>
              <c:pt idx="5316">
                <c:v>5316</c:v>
              </c:pt>
              <c:pt idx="5317">
                <c:v>5317</c:v>
              </c:pt>
              <c:pt idx="5318">
                <c:v>5318</c:v>
              </c:pt>
              <c:pt idx="5319">
                <c:v>5319</c:v>
              </c:pt>
              <c:pt idx="5320">
                <c:v>5320</c:v>
              </c:pt>
              <c:pt idx="5321">
                <c:v>5321</c:v>
              </c:pt>
              <c:pt idx="5322">
                <c:v>5322</c:v>
              </c:pt>
              <c:pt idx="5323">
                <c:v>5323</c:v>
              </c:pt>
              <c:pt idx="5324">
                <c:v>5324</c:v>
              </c:pt>
              <c:pt idx="5325">
                <c:v>5325</c:v>
              </c:pt>
              <c:pt idx="5326">
                <c:v>5326</c:v>
              </c:pt>
              <c:pt idx="5327">
                <c:v>5327</c:v>
              </c:pt>
              <c:pt idx="5328">
                <c:v>5328</c:v>
              </c:pt>
              <c:pt idx="5329">
                <c:v>5329</c:v>
              </c:pt>
              <c:pt idx="5330">
                <c:v>5330</c:v>
              </c:pt>
              <c:pt idx="5331">
                <c:v>5331</c:v>
              </c:pt>
              <c:pt idx="5332">
                <c:v>5332</c:v>
              </c:pt>
              <c:pt idx="5333">
                <c:v>5333</c:v>
              </c:pt>
              <c:pt idx="5334">
                <c:v>5334</c:v>
              </c:pt>
              <c:pt idx="5335">
                <c:v>5335</c:v>
              </c:pt>
              <c:pt idx="5336">
                <c:v>5336</c:v>
              </c:pt>
              <c:pt idx="5337">
                <c:v>5337</c:v>
              </c:pt>
              <c:pt idx="5338">
                <c:v>5338</c:v>
              </c:pt>
              <c:pt idx="5339">
                <c:v>5339</c:v>
              </c:pt>
              <c:pt idx="5340">
                <c:v>5340</c:v>
              </c:pt>
              <c:pt idx="5341">
                <c:v>5341</c:v>
              </c:pt>
              <c:pt idx="5342">
                <c:v>5342</c:v>
              </c:pt>
              <c:pt idx="5343">
                <c:v>5343</c:v>
              </c:pt>
              <c:pt idx="5344">
                <c:v>5344</c:v>
              </c:pt>
              <c:pt idx="5345">
                <c:v>5345</c:v>
              </c:pt>
              <c:pt idx="5346">
                <c:v>5346</c:v>
              </c:pt>
              <c:pt idx="5347">
                <c:v>5347</c:v>
              </c:pt>
              <c:pt idx="5348">
                <c:v>5348</c:v>
              </c:pt>
              <c:pt idx="5349">
                <c:v>5349</c:v>
              </c:pt>
              <c:pt idx="5350">
                <c:v>5350</c:v>
              </c:pt>
              <c:pt idx="5351">
                <c:v>5351</c:v>
              </c:pt>
              <c:pt idx="5352">
                <c:v>5352</c:v>
              </c:pt>
              <c:pt idx="5353">
                <c:v>5353</c:v>
              </c:pt>
              <c:pt idx="5354">
                <c:v>5354</c:v>
              </c:pt>
              <c:pt idx="5355">
                <c:v>5355</c:v>
              </c:pt>
              <c:pt idx="5356">
                <c:v>5356</c:v>
              </c:pt>
              <c:pt idx="5357">
                <c:v>5357</c:v>
              </c:pt>
              <c:pt idx="5358">
                <c:v>5358</c:v>
              </c:pt>
              <c:pt idx="5359">
                <c:v>5359</c:v>
              </c:pt>
              <c:pt idx="5360">
                <c:v>5360</c:v>
              </c:pt>
              <c:pt idx="5361">
                <c:v>5361</c:v>
              </c:pt>
              <c:pt idx="5362">
                <c:v>5362</c:v>
              </c:pt>
              <c:pt idx="5363">
                <c:v>5363</c:v>
              </c:pt>
              <c:pt idx="5364">
                <c:v>5364</c:v>
              </c:pt>
              <c:pt idx="5365">
                <c:v>5365</c:v>
              </c:pt>
              <c:pt idx="5366">
                <c:v>5366</c:v>
              </c:pt>
              <c:pt idx="5367">
                <c:v>5367</c:v>
              </c:pt>
              <c:pt idx="5368">
                <c:v>5368</c:v>
              </c:pt>
              <c:pt idx="5369">
                <c:v>5369</c:v>
              </c:pt>
              <c:pt idx="5370">
                <c:v>5370</c:v>
              </c:pt>
              <c:pt idx="5371">
                <c:v>5371</c:v>
              </c:pt>
              <c:pt idx="5372">
                <c:v>5372</c:v>
              </c:pt>
              <c:pt idx="5373">
                <c:v>5373</c:v>
              </c:pt>
              <c:pt idx="5374">
                <c:v>5374</c:v>
              </c:pt>
              <c:pt idx="5375">
                <c:v>5375</c:v>
              </c:pt>
              <c:pt idx="5376">
                <c:v>5376</c:v>
              </c:pt>
              <c:pt idx="5377">
                <c:v>5377</c:v>
              </c:pt>
              <c:pt idx="5378">
                <c:v>5378</c:v>
              </c:pt>
              <c:pt idx="5379">
                <c:v>5379</c:v>
              </c:pt>
              <c:pt idx="5380">
                <c:v>5380</c:v>
              </c:pt>
              <c:pt idx="5381">
                <c:v>5381</c:v>
              </c:pt>
              <c:pt idx="5382">
                <c:v>5382</c:v>
              </c:pt>
              <c:pt idx="5383">
                <c:v>5383</c:v>
              </c:pt>
              <c:pt idx="5384">
                <c:v>5384</c:v>
              </c:pt>
              <c:pt idx="5385">
                <c:v>5385</c:v>
              </c:pt>
              <c:pt idx="5386">
                <c:v>5386</c:v>
              </c:pt>
              <c:pt idx="5387">
                <c:v>5387</c:v>
              </c:pt>
              <c:pt idx="5388">
                <c:v>5388</c:v>
              </c:pt>
              <c:pt idx="5389">
                <c:v>5389</c:v>
              </c:pt>
              <c:pt idx="5390">
                <c:v>5390</c:v>
              </c:pt>
              <c:pt idx="5391">
                <c:v>5391</c:v>
              </c:pt>
              <c:pt idx="5392">
                <c:v>5392</c:v>
              </c:pt>
              <c:pt idx="5393">
                <c:v>5393</c:v>
              </c:pt>
              <c:pt idx="5394">
                <c:v>5394</c:v>
              </c:pt>
              <c:pt idx="5395">
                <c:v>5395</c:v>
              </c:pt>
              <c:pt idx="5396">
                <c:v>5396</c:v>
              </c:pt>
              <c:pt idx="5397">
                <c:v>5397</c:v>
              </c:pt>
              <c:pt idx="5398">
                <c:v>5398</c:v>
              </c:pt>
              <c:pt idx="5399">
                <c:v>5399</c:v>
              </c:pt>
              <c:pt idx="5400">
                <c:v>5400</c:v>
              </c:pt>
              <c:pt idx="5401">
                <c:v>5401</c:v>
              </c:pt>
              <c:pt idx="5402">
                <c:v>5402</c:v>
              </c:pt>
              <c:pt idx="5403">
                <c:v>5403</c:v>
              </c:pt>
              <c:pt idx="5404">
                <c:v>5404</c:v>
              </c:pt>
              <c:pt idx="5405">
                <c:v>5405</c:v>
              </c:pt>
              <c:pt idx="5406">
                <c:v>5406</c:v>
              </c:pt>
              <c:pt idx="5407">
                <c:v>5407</c:v>
              </c:pt>
              <c:pt idx="5408">
                <c:v>5408</c:v>
              </c:pt>
              <c:pt idx="5409">
                <c:v>5409</c:v>
              </c:pt>
              <c:pt idx="5410">
                <c:v>5410</c:v>
              </c:pt>
              <c:pt idx="5411">
                <c:v>5411</c:v>
              </c:pt>
              <c:pt idx="5412">
                <c:v>5412</c:v>
              </c:pt>
              <c:pt idx="5413">
                <c:v>5413</c:v>
              </c:pt>
              <c:pt idx="5414">
                <c:v>5414</c:v>
              </c:pt>
              <c:pt idx="5415">
                <c:v>5415</c:v>
              </c:pt>
              <c:pt idx="5416">
                <c:v>5416</c:v>
              </c:pt>
              <c:pt idx="5417">
                <c:v>5417</c:v>
              </c:pt>
              <c:pt idx="5418">
                <c:v>5418</c:v>
              </c:pt>
              <c:pt idx="5419">
                <c:v>5419</c:v>
              </c:pt>
              <c:pt idx="5420">
                <c:v>5420</c:v>
              </c:pt>
              <c:pt idx="5421">
                <c:v>5421</c:v>
              </c:pt>
              <c:pt idx="5422">
                <c:v>5422</c:v>
              </c:pt>
              <c:pt idx="5423">
                <c:v>5423</c:v>
              </c:pt>
              <c:pt idx="5424">
                <c:v>5424</c:v>
              </c:pt>
              <c:pt idx="5425">
                <c:v>5425</c:v>
              </c:pt>
              <c:pt idx="5426">
                <c:v>5426</c:v>
              </c:pt>
              <c:pt idx="5427">
                <c:v>5427</c:v>
              </c:pt>
              <c:pt idx="5428">
                <c:v>5428</c:v>
              </c:pt>
              <c:pt idx="5429">
                <c:v>5429</c:v>
              </c:pt>
              <c:pt idx="5430">
                <c:v>5430</c:v>
              </c:pt>
              <c:pt idx="5431">
                <c:v>5431</c:v>
              </c:pt>
              <c:pt idx="5432">
                <c:v>5432</c:v>
              </c:pt>
              <c:pt idx="5433">
                <c:v>5433</c:v>
              </c:pt>
              <c:pt idx="5434">
                <c:v>5434</c:v>
              </c:pt>
              <c:pt idx="5435">
                <c:v>5435</c:v>
              </c:pt>
              <c:pt idx="5436">
                <c:v>5436</c:v>
              </c:pt>
              <c:pt idx="5437">
                <c:v>5437</c:v>
              </c:pt>
              <c:pt idx="5438">
                <c:v>5438</c:v>
              </c:pt>
              <c:pt idx="5439">
                <c:v>5439</c:v>
              </c:pt>
              <c:pt idx="5440">
                <c:v>5440</c:v>
              </c:pt>
              <c:pt idx="5441">
                <c:v>5441</c:v>
              </c:pt>
              <c:pt idx="5442">
                <c:v>5442</c:v>
              </c:pt>
              <c:pt idx="5443">
                <c:v>5443</c:v>
              </c:pt>
              <c:pt idx="5444">
                <c:v>5444</c:v>
              </c:pt>
              <c:pt idx="5445">
                <c:v>5445</c:v>
              </c:pt>
              <c:pt idx="5446">
                <c:v>5446</c:v>
              </c:pt>
              <c:pt idx="5447">
                <c:v>5447</c:v>
              </c:pt>
              <c:pt idx="5448">
                <c:v>5448</c:v>
              </c:pt>
              <c:pt idx="5449">
                <c:v>5449</c:v>
              </c:pt>
              <c:pt idx="5450">
                <c:v>5450</c:v>
              </c:pt>
              <c:pt idx="5451">
                <c:v>5451</c:v>
              </c:pt>
              <c:pt idx="5452">
                <c:v>5452</c:v>
              </c:pt>
              <c:pt idx="5453">
                <c:v>5453</c:v>
              </c:pt>
              <c:pt idx="5454">
                <c:v>5454</c:v>
              </c:pt>
              <c:pt idx="5455">
                <c:v>5455</c:v>
              </c:pt>
              <c:pt idx="5456">
                <c:v>5456</c:v>
              </c:pt>
              <c:pt idx="5457">
                <c:v>5457</c:v>
              </c:pt>
              <c:pt idx="5458">
                <c:v>5458</c:v>
              </c:pt>
              <c:pt idx="5459">
                <c:v>5459</c:v>
              </c:pt>
              <c:pt idx="5460">
                <c:v>5460</c:v>
              </c:pt>
              <c:pt idx="5461">
                <c:v>5461</c:v>
              </c:pt>
              <c:pt idx="5462">
                <c:v>5462</c:v>
              </c:pt>
              <c:pt idx="5463">
                <c:v>5463</c:v>
              </c:pt>
              <c:pt idx="5464">
                <c:v>5464</c:v>
              </c:pt>
              <c:pt idx="5465">
                <c:v>5465</c:v>
              </c:pt>
              <c:pt idx="5466">
                <c:v>5466</c:v>
              </c:pt>
              <c:pt idx="5467">
                <c:v>5467</c:v>
              </c:pt>
              <c:pt idx="5468">
                <c:v>5468</c:v>
              </c:pt>
              <c:pt idx="5469">
                <c:v>5469</c:v>
              </c:pt>
              <c:pt idx="5470">
                <c:v>5470</c:v>
              </c:pt>
              <c:pt idx="5471">
                <c:v>5471</c:v>
              </c:pt>
              <c:pt idx="5472">
                <c:v>5472</c:v>
              </c:pt>
              <c:pt idx="5473">
                <c:v>5473</c:v>
              </c:pt>
              <c:pt idx="5474">
                <c:v>5474</c:v>
              </c:pt>
              <c:pt idx="5475">
                <c:v>5475</c:v>
              </c:pt>
              <c:pt idx="5476">
                <c:v>5476</c:v>
              </c:pt>
              <c:pt idx="5477">
                <c:v>5477</c:v>
              </c:pt>
              <c:pt idx="5478">
                <c:v>5478</c:v>
              </c:pt>
              <c:pt idx="5479">
                <c:v>5479</c:v>
              </c:pt>
              <c:pt idx="5480">
                <c:v>5480</c:v>
              </c:pt>
              <c:pt idx="5481">
                <c:v>5481</c:v>
              </c:pt>
              <c:pt idx="5482">
                <c:v>5482</c:v>
              </c:pt>
              <c:pt idx="5483">
                <c:v>5483</c:v>
              </c:pt>
              <c:pt idx="5484">
                <c:v>5484</c:v>
              </c:pt>
              <c:pt idx="5485">
                <c:v>5485</c:v>
              </c:pt>
              <c:pt idx="5486">
                <c:v>5486</c:v>
              </c:pt>
              <c:pt idx="5487">
                <c:v>5487</c:v>
              </c:pt>
              <c:pt idx="5488">
                <c:v>5488</c:v>
              </c:pt>
              <c:pt idx="5489">
                <c:v>5489</c:v>
              </c:pt>
              <c:pt idx="5490">
                <c:v>5490</c:v>
              </c:pt>
              <c:pt idx="5491">
                <c:v>5491</c:v>
              </c:pt>
              <c:pt idx="5492">
                <c:v>5492</c:v>
              </c:pt>
              <c:pt idx="5493">
                <c:v>5493</c:v>
              </c:pt>
              <c:pt idx="5494">
                <c:v>5494</c:v>
              </c:pt>
              <c:pt idx="5495">
                <c:v>5495</c:v>
              </c:pt>
              <c:pt idx="5496">
                <c:v>5496</c:v>
              </c:pt>
              <c:pt idx="5497">
                <c:v>5497</c:v>
              </c:pt>
              <c:pt idx="5498">
                <c:v>5498</c:v>
              </c:pt>
              <c:pt idx="5499">
                <c:v>5499</c:v>
              </c:pt>
              <c:pt idx="5500">
                <c:v>5500</c:v>
              </c:pt>
              <c:pt idx="5501">
                <c:v>5501</c:v>
              </c:pt>
              <c:pt idx="5502">
                <c:v>5502</c:v>
              </c:pt>
              <c:pt idx="5503">
                <c:v>5503</c:v>
              </c:pt>
              <c:pt idx="5504">
                <c:v>5504</c:v>
              </c:pt>
              <c:pt idx="5505">
                <c:v>5505</c:v>
              </c:pt>
              <c:pt idx="5506">
                <c:v>5506</c:v>
              </c:pt>
              <c:pt idx="5507">
                <c:v>5507</c:v>
              </c:pt>
              <c:pt idx="5508">
                <c:v>5508</c:v>
              </c:pt>
              <c:pt idx="5509">
                <c:v>5509</c:v>
              </c:pt>
              <c:pt idx="5510">
                <c:v>5510</c:v>
              </c:pt>
              <c:pt idx="5511">
                <c:v>5511</c:v>
              </c:pt>
              <c:pt idx="5512">
                <c:v>5512</c:v>
              </c:pt>
              <c:pt idx="5513">
                <c:v>5513</c:v>
              </c:pt>
              <c:pt idx="5514">
                <c:v>5514</c:v>
              </c:pt>
              <c:pt idx="5515">
                <c:v>5515</c:v>
              </c:pt>
              <c:pt idx="5516">
                <c:v>5516</c:v>
              </c:pt>
              <c:pt idx="5517">
                <c:v>5517</c:v>
              </c:pt>
              <c:pt idx="5518">
                <c:v>5518</c:v>
              </c:pt>
              <c:pt idx="5519">
                <c:v>5519</c:v>
              </c:pt>
              <c:pt idx="5520">
                <c:v>5520</c:v>
              </c:pt>
              <c:pt idx="5521">
                <c:v>5521</c:v>
              </c:pt>
              <c:pt idx="5522">
                <c:v>5522</c:v>
              </c:pt>
              <c:pt idx="5523">
                <c:v>5523</c:v>
              </c:pt>
              <c:pt idx="5524">
                <c:v>5524</c:v>
              </c:pt>
              <c:pt idx="5525">
                <c:v>5525</c:v>
              </c:pt>
              <c:pt idx="5526">
                <c:v>5526</c:v>
              </c:pt>
              <c:pt idx="5527">
                <c:v>5527</c:v>
              </c:pt>
              <c:pt idx="5528">
                <c:v>5528</c:v>
              </c:pt>
              <c:pt idx="5529">
                <c:v>5529</c:v>
              </c:pt>
              <c:pt idx="5530">
                <c:v>5530</c:v>
              </c:pt>
              <c:pt idx="5531">
                <c:v>5531</c:v>
              </c:pt>
              <c:pt idx="5532">
                <c:v>5532</c:v>
              </c:pt>
              <c:pt idx="5533">
                <c:v>5533</c:v>
              </c:pt>
              <c:pt idx="5534">
                <c:v>5534</c:v>
              </c:pt>
              <c:pt idx="5535">
                <c:v>5535</c:v>
              </c:pt>
              <c:pt idx="5536">
                <c:v>5536</c:v>
              </c:pt>
              <c:pt idx="5537">
                <c:v>5537</c:v>
              </c:pt>
              <c:pt idx="5538">
                <c:v>5538</c:v>
              </c:pt>
              <c:pt idx="5539">
                <c:v>5539</c:v>
              </c:pt>
              <c:pt idx="5540">
                <c:v>5540</c:v>
              </c:pt>
              <c:pt idx="5541">
                <c:v>5541</c:v>
              </c:pt>
              <c:pt idx="5542">
                <c:v>5542</c:v>
              </c:pt>
              <c:pt idx="5543">
                <c:v>5543</c:v>
              </c:pt>
              <c:pt idx="5544">
                <c:v>5544</c:v>
              </c:pt>
              <c:pt idx="5545">
                <c:v>5545</c:v>
              </c:pt>
              <c:pt idx="5546">
                <c:v>5546</c:v>
              </c:pt>
              <c:pt idx="5547">
                <c:v>5547</c:v>
              </c:pt>
              <c:pt idx="5548">
                <c:v>5548</c:v>
              </c:pt>
              <c:pt idx="5549">
                <c:v>5549</c:v>
              </c:pt>
              <c:pt idx="5550">
                <c:v>5550</c:v>
              </c:pt>
              <c:pt idx="5551">
                <c:v>5551</c:v>
              </c:pt>
              <c:pt idx="5552">
                <c:v>5552</c:v>
              </c:pt>
              <c:pt idx="5553">
                <c:v>5553</c:v>
              </c:pt>
              <c:pt idx="5554">
                <c:v>5554</c:v>
              </c:pt>
              <c:pt idx="5555">
                <c:v>5555</c:v>
              </c:pt>
              <c:pt idx="5556">
                <c:v>5556</c:v>
              </c:pt>
              <c:pt idx="5557">
                <c:v>5557</c:v>
              </c:pt>
              <c:pt idx="5558">
                <c:v>5558</c:v>
              </c:pt>
              <c:pt idx="5559">
                <c:v>5559</c:v>
              </c:pt>
              <c:pt idx="5560">
                <c:v>5560</c:v>
              </c:pt>
              <c:pt idx="5561">
                <c:v>5561</c:v>
              </c:pt>
              <c:pt idx="5562">
                <c:v>5562</c:v>
              </c:pt>
              <c:pt idx="5563">
                <c:v>5563</c:v>
              </c:pt>
              <c:pt idx="5564">
                <c:v>5564</c:v>
              </c:pt>
              <c:pt idx="5565">
                <c:v>5565</c:v>
              </c:pt>
              <c:pt idx="5566">
                <c:v>5566</c:v>
              </c:pt>
              <c:pt idx="5567">
                <c:v>5567</c:v>
              </c:pt>
              <c:pt idx="5568">
                <c:v>5568</c:v>
              </c:pt>
              <c:pt idx="5569">
                <c:v>5569</c:v>
              </c:pt>
              <c:pt idx="5570">
                <c:v>5570</c:v>
              </c:pt>
              <c:pt idx="5571">
                <c:v>5571</c:v>
              </c:pt>
              <c:pt idx="5572">
                <c:v>5572</c:v>
              </c:pt>
              <c:pt idx="5573">
                <c:v>5573</c:v>
              </c:pt>
              <c:pt idx="5574">
                <c:v>5574</c:v>
              </c:pt>
              <c:pt idx="5575">
                <c:v>5575</c:v>
              </c:pt>
              <c:pt idx="5576">
                <c:v>5576</c:v>
              </c:pt>
              <c:pt idx="5577">
                <c:v>5577</c:v>
              </c:pt>
              <c:pt idx="5578">
                <c:v>5578</c:v>
              </c:pt>
              <c:pt idx="5579">
                <c:v>5579</c:v>
              </c:pt>
              <c:pt idx="5580">
                <c:v>5580</c:v>
              </c:pt>
              <c:pt idx="5581">
                <c:v>5581</c:v>
              </c:pt>
              <c:pt idx="5582">
                <c:v>5582</c:v>
              </c:pt>
              <c:pt idx="5583">
                <c:v>5583</c:v>
              </c:pt>
              <c:pt idx="5584">
                <c:v>5584</c:v>
              </c:pt>
              <c:pt idx="5585">
                <c:v>5585</c:v>
              </c:pt>
              <c:pt idx="5586">
                <c:v>5586</c:v>
              </c:pt>
              <c:pt idx="5587">
                <c:v>5587</c:v>
              </c:pt>
              <c:pt idx="5588">
                <c:v>5588</c:v>
              </c:pt>
              <c:pt idx="5589">
                <c:v>5589</c:v>
              </c:pt>
              <c:pt idx="5590">
                <c:v>5590</c:v>
              </c:pt>
              <c:pt idx="5591">
                <c:v>5591</c:v>
              </c:pt>
              <c:pt idx="5592">
                <c:v>5592</c:v>
              </c:pt>
              <c:pt idx="5593">
                <c:v>5593</c:v>
              </c:pt>
              <c:pt idx="5594">
                <c:v>5594</c:v>
              </c:pt>
              <c:pt idx="5595">
                <c:v>5595</c:v>
              </c:pt>
              <c:pt idx="5596">
                <c:v>5596</c:v>
              </c:pt>
              <c:pt idx="5597">
                <c:v>5597</c:v>
              </c:pt>
              <c:pt idx="5598">
                <c:v>5598</c:v>
              </c:pt>
              <c:pt idx="5599">
                <c:v>5599</c:v>
              </c:pt>
              <c:pt idx="5600">
                <c:v>5600</c:v>
              </c:pt>
              <c:pt idx="5601">
                <c:v>5601</c:v>
              </c:pt>
              <c:pt idx="5602">
                <c:v>5602</c:v>
              </c:pt>
              <c:pt idx="5603">
                <c:v>5603</c:v>
              </c:pt>
              <c:pt idx="5604">
                <c:v>5604</c:v>
              </c:pt>
              <c:pt idx="5605">
                <c:v>5605</c:v>
              </c:pt>
              <c:pt idx="5606">
                <c:v>5606</c:v>
              </c:pt>
              <c:pt idx="5607">
                <c:v>5607</c:v>
              </c:pt>
              <c:pt idx="5608">
                <c:v>5608</c:v>
              </c:pt>
              <c:pt idx="5609">
                <c:v>5609</c:v>
              </c:pt>
              <c:pt idx="5610">
                <c:v>5610</c:v>
              </c:pt>
              <c:pt idx="5611">
                <c:v>5611</c:v>
              </c:pt>
              <c:pt idx="5612">
                <c:v>5612</c:v>
              </c:pt>
              <c:pt idx="5613">
                <c:v>5613</c:v>
              </c:pt>
              <c:pt idx="5614">
                <c:v>5614</c:v>
              </c:pt>
              <c:pt idx="5615">
                <c:v>5615</c:v>
              </c:pt>
              <c:pt idx="5616">
                <c:v>5616</c:v>
              </c:pt>
              <c:pt idx="5617">
                <c:v>5617</c:v>
              </c:pt>
              <c:pt idx="5618">
                <c:v>5618</c:v>
              </c:pt>
              <c:pt idx="5619">
                <c:v>5619</c:v>
              </c:pt>
              <c:pt idx="5620">
                <c:v>5620</c:v>
              </c:pt>
              <c:pt idx="5621">
                <c:v>5621</c:v>
              </c:pt>
              <c:pt idx="5622">
                <c:v>5622</c:v>
              </c:pt>
              <c:pt idx="5623">
                <c:v>5623</c:v>
              </c:pt>
              <c:pt idx="5624">
                <c:v>5624</c:v>
              </c:pt>
              <c:pt idx="5625">
                <c:v>5625</c:v>
              </c:pt>
              <c:pt idx="5626">
                <c:v>5626</c:v>
              </c:pt>
              <c:pt idx="5627">
                <c:v>5627</c:v>
              </c:pt>
              <c:pt idx="5628">
                <c:v>5628</c:v>
              </c:pt>
              <c:pt idx="5629">
                <c:v>5629</c:v>
              </c:pt>
              <c:pt idx="5630">
                <c:v>5630</c:v>
              </c:pt>
              <c:pt idx="5631">
                <c:v>5631</c:v>
              </c:pt>
              <c:pt idx="5632">
                <c:v>5632</c:v>
              </c:pt>
              <c:pt idx="5633">
                <c:v>5633</c:v>
              </c:pt>
              <c:pt idx="5634">
                <c:v>5634</c:v>
              </c:pt>
              <c:pt idx="5635">
                <c:v>5635</c:v>
              </c:pt>
              <c:pt idx="5636">
                <c:v>5636</c:v>
              </c:pt>
              <c:pt idx="5637">
                <c:v>5637</c:v>
              </c:pt>
              <c:pt idx="5638">
                <c:v>5638</c:v>
              </c:pt>
              <c:pt idx="5639">
                <c:v>5639</c:v>
              </c:pt>
              <c:pt idx="5640">
                <c:v>5640</c:v>
              </c:pt>
              <c:pt idx="5641">
                <c:v>5641</c:v>
              </c:pt>
              <c:pt idx="5642">
                <c:v>5642</c:v>
              </c:pt>
              <c:pt idx="5643">
                <c:v>5643</c:v>
              </c:pt>
              <c:pt idx="5644">
                <c:v>5644</c:v>
              </c:pt>
              <c:pt idx="5645">
                <c:v>5645</c:v>
              </c:pt>
              <c:pt idx="5646">
                <c:v>5646</c:v>
              </c:pt>
              <c:pt idx="5647">
                <c:v>5647</c:v>
              </c:pt>
              <c:pt idx="5648">
                <c:v>5648</c:v>
              </c:pt>
              <c:pt idx="5649">
                <c:v>5649</c:v>
              </c:pt>
              <c:pt idx="5650">
                <c:v>5650</c:v>
              </c:pt>
              <c:pt idx="5651">
                <c:v>5651</c:v>
              </c:pt>
              <c:pt idx="5652">
                <c:v>5652</c:v>
              </c:pt>
              <c:pt idx="5653">
                <c:v>5653</c:v>
              </c:pt>
              <c:pt idx="5654">
                <c:v>5654</c:v>
              </c:pt>
              <c:pt idx="5655">
                <c:v>5655</c:v>
              </c:pt>
              <c:pt idx="5656">
                <c:v>5656</c:v>
              </c:pt>
              <c:pt idx="5657">
                <c:v>5657</c:v>
              </c:pt>
              <c:pt idx="5658">
                <c:v>5658</c:v>
              </c:pt>
              <c:pt idx="5659">
                <c:v>5659</c:v>
              </c:pt>
              <c:pt idx="5660">
                <c:v>5660</c:v>
              </c:pt>
              <c:pt idx="5661">
                <c:v>5661</c:v>
              </c:pt>
              <c:pt idx="5662">
                <c:v>5662</c:v>
              </c:pt>
              <c:pt idx="5663">
                <c:v>5663</c:v>
              </c:pt>
              <c:pt idx="5664">
                <c:v>5664</c:v>
              </c:pt>
              <c:pt idx="5665">
                <c:v>5665</c:v>
              </c:pt>
              <c:pt idx="5666">
                <c:v>5666</c:v>
              </c:pt>
              <c:pt idx="5667">
                <c:v>5667</c:v>
              </c:pt>
              <c:pt idx="5668">
                <c:v>5668</c:v>
              </c:pt>
              <c:pt idx="5669">
                <c:v>5669</c:v>
              </c:pt>
              <c:pt idx="5670">
                <c:v>5670</c:v>
              </c:pt>
              <c:pt idx="5671">
                <c:v>5671</c:v>
              </c:pt>
              <c:pt idx="5672">
                <c:v>5672</c:v>
              </c:pt>
              <c:pt idx="5673">
                <c:v>5673</c:v>
              </c:pt>
              <c:pt idx="5674">
                <c:v>5674</c:v>
              </c:pt>
              <c:pt idx="5675">
                <c:v>5675</c:v>
              </c:pt>
              <c:pt idx="5676">
                <c:v>5676</c:v>
              </c:pt>
              <c:pt idx="5677">
                <c:v>5677</c:v>
              </c:pt>
              <c:pt idx="5678">
                <c:v>5678</c:v>
              </c:pt>
              <c:pt idx="5679">
                <c:v>5679</c:v>
              </c:pt>
              <c:pt idx="5680">
                <c:v>5680</c:v>
              </c:pt>
              <c:pt idx="5681">
                <c:v>5681</c:v>
              </c:pt>
              <c:pt idx="5682">
                <c:v>5682</c:v>
              </c:pt>
              <c:pt idx="5683">
                <c:v>5683</c:v>
              </c:pt>
              <c:pt idx="5684">
                <c:v>5684</c:v>
              </c:pt>
              <c:pt idx="5685">
                <c:v>5685</c:v>
              </c:pt>
              <c:pt idx="5686">
                <c:v>5686</c:v>
              </c:pt>
              <c:pt idx="5687">
                <c:v>5687</c:v>
              </c:pt>
              <c:pt idx="5688">
                <c:v>5688</c:v>
              </c:pt>
              <c:pt idx="5689">
                <c:v>5689</c:v>
              </c:pt>
              <c:pt idx="5690">
                <c:v>5690</c:v>
              </c:pt>
              <c:pt idx="5691">
                <c:v>5691</c:v>
              </c:pt>
              <c:pt idx="5692">
                <c:v>5692</c:v>
              </c:pt>
              <c:pt idx="5693">
                <c:v>5693</c:v>
              </c:pt>
              <c:pt idx="5694">
                <c:v>5694</c:v>
              </c:pt>
              <c:pt idx="5695">
                <c:v>5695</c:v>
              </c:pt>
              <c:pt idx="5696">
                <c:v>5696</c:v>
              </c:pt>
              <c:pt idx="5697">
                <c:v>5697</c:v>
              </c:pt>
              <c:pt idx="5698">
                <c:v>5698</c:v>
              </c:pt>
              <c:pt idx="5699">
                <c:v>5699</c:v>
              </c:pt>
              <c:pt idx="5700">
                <c:v>5700</c:v>
              </c:pt>
              <c:pt idx="5701">
                <c:v>5701</c:v>
              </c:pt>
              <c:pt idx="5702">
                <c:v>5702</c:v>
              </c:pt>
              <c:pt idx="5703">
                <c:v>5703</c:v>
              </c:pt>
              <c:pt idx="5704">
                <c:v>5704</c:v>
              </c:pt>
              <c:pt idx="5705">
                <c:v>5705</c:v>
              </c:pt>
              <c:pt idx="5706">
                <c:v>5706</c:v>
              </c:pt>
              <c:pt idx="5707">
                <c:v>5707</c:v>
              </c:pt>
              <c:pt idx="5708">
                <c:v>5708</c:v>
              </c:pt>
              <c:pt idx="5709">
                <c:v>5709</c:v>
              </c:pt>
              <c:pt idx="5710">
                <c:v>5710</c:v>
              </c:pt>
              <c:pt idx="5711">
                <c:v>5711</c:v>
              </c:pt>
              <c:pt idx="5712">
                <c:v>5712</c:v>
              </c:pt>
              <c:pt idx="5713">
                <c:v>5713</c:v>
              </c:pt>
              <c:pt idx="5714">
                <c:v>5714</c:v>
              </c:pt>
              <c:pt idx="5715">
                <c:v>5715</c:v>
              </c:pt>
              <c:pt idx="5716">
                <c:v>5716</c:v>
              </c:pt>
              <c:pt idx="5717">
                <c:v>5717</c:v>
              </c:pt>
              <c:pt idx="5718">
                <c:v>5718</c:v>
              </c:pt>
              <c:pt idx="5719">
                <c:v>5719</c:v>
              </c:pt>
              <c:pt idx="5720">
                <c:v>5720</c:v>
              </c:pt>
              <c:pt idx="5721">
                <c:v>5721</c:v>
              </c:pt>
              <c:pt idx="5722">
                <c:v>5722</c:v>
              </c:pt>
              <c:pt idx="5723">
                <c:v>5723</c:v>
              </c:pt>
              <c:pt idx="5724">
                <c:v>5724</c:v>
              </c:pt>
              <c:pt idx="5725">
                <c:v>5725</c:v>
              </c:pt>
              <c:pt idx="5726">
                <c:v>5726</c:v>
              </c:pt>
              <c:pt idx="5727">
                <c:v>5727</c:v>
              </c:pt>
              <c:pt idx="5728">
                <c:v>5728</c:v>
              </c:pt>
              <c:pt idx="5729">
                <c:v>5729</c:v>
              </c:pt>
              <c:pt idx="5730">
                <c:v>5730</c:v>
              </c:pt>
              <c:pt idx="5731">
                <c:v>5731</c:v>
              </c:pt>
              <c:pt idx="5732">
                <c:v>5732</c:v>
              </c:pt>
              <c:pt idx="5733">
                <c:v>5733</c:v>
              </c:pt>
              <c:pt idx="5734">
                <c:v>5734</c:v>
              </c:pt>
              <c:pt idx="5735">
                <c:v>5735</c:v>
              </c:pt>
              <c:pt idx="5736">
                <c:v>5736</c:v>
              </c:pt>
              <c:pt idx="5737">
                <c:v>5737</c:v>
              </c:pt>
              <c:pt idx="5738">
                <c:v>5738</c:v>
              </c:pt>
              <c:pt idx="5739">
                <c:v>5739</c:v>
              </c:pt>
              <c:pt idx="5740">
                <c:v>5740</c:v>
              </c:pt>
              <c:pt idx="5741">
                <c:v>5741</c:v>
              </c:pt>
              <c:pt idx="5742">
                <c:v>5742</c:v>
              </c:pt>
              <c:pt idx="5743">
                <c:v>5743</c:v>
              </c:pt>
              <c:pt idx="5744">
                <c:v>5744</c:v>
              </c:pt>
              <c:pt idx="5745">
                <c:v>5745</c:v>
              </c:pt>
              <c:pt idx="5746">
                <c:v>5746</c:v>
              </c:pt>
              <c:pt idx="5747">
                <c:v>5747</c:v>
              </c:pt>
              <c:pt idx="5748">
                <c:v>5748</c:v>
              </c:pt>
              <c:pt idx="5749">
                <c:v>5749</c:v>
              </c:pt>
              <c:pt idx="5750">
                <c:v>5750</c:v>
              </c:pt>
              <c:pt idx="5751">
                <c:v>5751</c:v>
              </c:pt>
              <c:pt idx="5752">
                <c:v>5752</c:v>
              </c:pt>
              <c:pt idx="5753">
                <c:v>5753</c:v>
              </c:pt>
              <c:pt idx="5754">
                <c:v>5754</c:v>
              </c:pt>
              <c:pt idx="5755">
                <c:v>5755</c:v>
              </c:pt>
              <c:pt idx="5756">
                <c:v>5756</c:v>
              </c:pt>
              <c:pt idx="5757">
                <c:v>5757</c:v>
              </c:pt>
              <c:pt idx="5758">
                <c:v>5758</c:v>
              </c:pt>
              <c:pt idx="5759">
                <c:v>5759</c:v>
              </c:pt>
              <c:pt idx="5760">
                <c:v>5760</c:v>
              </c:pt>
              <c:pt idx="5761">
                <c:v>5761</c:v>
              </c:pt>
              <c:pt idx="5762">
                <c:v>5762</c:v>
              </c:pt>
              <c:pt idx="5763">
                <c:v>5763</c:v>
              </c:pt>
              <c:pt idx="5764">
                <c:v>5764</c:v>
              </c:pt>
              <c:pt idx="5765">
                <c:v>5765</c:v>
              </c:pt>
              <c:pt idx="5766">
                <c:v>5766</c:v>
              </c:pt>
              <c:pt idx="5767">
                <c:v>5767</c:v>
              </c:pt>
              <c:pt idx="5768">
                <c:v>5768</c:v>
              </c:pt>
              <c:pt idx="5769">
                <c:v>5769</c:v>
              </c:pt>
              <c:pt idx="5770">
                <c:v>5770</c:v>
              </c:pt>
              <c:pt idx="5771">
                <c:v>5771</c:v>
              </c:pt>
              <c:pt idx="5772">
                <c:v>5772</c:v>
              </c:pt>
              <c:pt idx="5773">
                <c:v>5773</c:v>
              </c:pt>
              <c:pt idx="5774">
                <c:v>5774</c:v>
              </c:pt>
              <c:pt idx="5775">
                <c:v>5775</c:v>
              </c:pt>
              <c:pt idx="5776">
                <c:v>5776</c:v>
              </c:pt>
              <c:pt idx="5777">
                <c:v>5777</c:v>
              </c:pt>
              <c:pt idx="5778">
                <c:v>5778</c:v>
              </c:pt>
              <c:pt idx="5779">
                <c:v>5779</c:v>
              </c:pt>
              <c:pt idx="5780">
                <c:v>5780</c:v>
              </c:pt>
              <c:pt idx="5781">
                <c:v>5781</c:v>
              </c:pt>
              <c:pt idx="5782">
                <c:v>5782</c:v>
              </c:pt>
              <c:pt idx="5783">
                <c:v>5783</c:v>
              </c:pt>
              <c:pt idx="5784">
                <c:v>5784</c:v>
              </c:pt>
              <c:pt idx="5785">
                <c:v>5785</c:v>
              </c:pt>
              <c:pt idx="5786">
                <c:v>5786</c:v>
              </c:pt>
              <c:pt idx="5787">
                <c:v>5787</c:v>
              </c:pt>
              <c:pt idx="5788">
                <c:v>5788</c:v>
              </c:pt>
              <c:pt idx="5789">
                <c:v>5789</c:v>
              </c:pt>
              <c:pt idx="5790">
                <c:v>5790</c:v>
              </c:pt>
              <c:pt idx="5791">
                <c:v>5791</c:v>
              </c:pt>
              <c:pt idx="5792">
                <c:v>5792</c:v>
              </c:pt>
              <c:pt idx="5793">
                <c:v>5793</c:v>
              </c:pt>
              <c:pt idx="5794">
                <c:v>5794</c:v>
              </c:pt>
              <c:pt idx="5795">
                <c:v>5795</c:v>
              </c:pt>
              <c:pt idx="5796">
                <c:v>5796</c:v>
              </c:pt>
              <c:pt idx="5797">
                <c:v>5797</c:v>
              </c:pt>
              <c:pt idx="5798">
                <c:v>5798</c:v>
              </c:pt>
              <c:pt idx="5799">
                <c:v>5799</c:v>
              </c:pt>
              <c:pt idx="5800">
                <c:v>5800</c:v>
              </c:pt>
              <c:pt idx="5801">
                <c:v>5801</c:v>
              </c:pt>
              <c:pt idx="5802">
                <c:v>5802</c:v>
              </c:pt>
              <c:pt idx="5803">
                <c:v>5803</c:v>
              </c:pt>
              <c:pt idx="5804">
                <c:v>5804</c:v>
              </c:pt>
              <c:pt idx="5805">
                <c:v>5805</c:v>
              </c:pt>
              <c:pt idx="5806">
                <c:v>5806</c:v>
              </c:pt>
              <c:pt idx="5807">
                <c:v>5807</c:v>
              </c:pt>
              <c:pt idx="5808">
                <c:v>5808</c:v>
              </c:pt>
              <c:pt idx="5809">
                <c:v>5809</c:v>
              </c:pt>
              <c:pt idx="5810">
                <c:v>5810</c:v>
              </c:pt>
              <c:pt idx="5811">
                <c:v>5811</c:v>
              </c:pt>
              <c:pt idx="5812">
                <c:v>5812</c:v>
              </c:pt>
              <c:pt idx="5813">
                <c:v>5813</c:v>
              </c:pt>
              <c:pt idx="5814">
                <c:v>5814</c:v>
              </c:pt>
              <c:pt idx="5815">
                <c:v>5815</c:v>
              </c:pt>
              <c:pt idx="5816">
                <c:v>5816</c:v>
              </c:pt>
              <c:pt idx="5817">
                <c:v>5817</c:v>
              </c:pt>
              <c:pt idx="5818">
                <c:v>5818</c:v>
              </c:pt>
              <c:pt idx="5819">
                <c:v>5819</c:v>
              </c:pt>
              <c:pt idx="5820">
                <c:v>5820</c:v>
              </c:pt>
              <c:pt idx="5821">
                <c:v>5821</c:v>
              </c:pt>
              <c:pt idx="5822">
                <c:v>5822</c:v>
              </c:pt>
              <c:pt idx="5823">
                <c:v>5823</c:v>
              </c:pt>
              <c:pt idx="5824">
                <c:v>5824</c:v>
              </c:pt>
              <c:pt idx="5825">
                <c:v>5825</c:v>
              </c:pt>
              <c:pt idx="5826">
                <c:v>5826</c:v>
              </c:pt>
              <c:pt idx="5827">
                <c:v>5827</c:v>
              </c:pt>
              <c:pt idx="5828">
                <c:v>5828</c:v>
              </c:pt>
              <c:pt idx="5829">
                <c:v>5829</c:v>
              </c:pt>
              <c:pt idx="5830">
                <c:v>5830</c:v>
              </c:pt>
              <c:pt idx="5831">
                <c:v>5831</c:v>
              </c:pt>
              <c:pt idx="5832">
                <c:v>5832</c:v>
              </c:pt>
              <c:pt idx="5833">
                <c:v>5833</c:v>
              </c:pt>
              <c:pt idx="5834">
                <c:v>5834</c:v>
              </c:pt>
              <c:pt idx="5835">
                <c:v>5835</c:v>
              </c:pt>
              <c:pt idx="5836">
                <c:v>5836</c:v>
              </c:pt>
              <c:pt idx="5837">
                <c:v>5837</c:v>
              </c:pt>
              <c:pt idx="5838">
                <c:v>5838</c:v>
              </c:pt>
              <c:pt idx="5839">
                <c:v>5839</c:v>
              </c:pt>
              <c:pt idx="5840">
                <c:v>5840</c:v>
              </c:pt>
              <c:pt idx="5841">
                <c:v>5841</c:v>
              </c:pt>
              <c:pt idx="5842">
                <c:v>5842</c:v>
              </c:pt>
              <c:pt idx="5843">
                <c:v>5843</c:v>
              </c:pt>
              <c:pt idx="5844">
                <c:v>5844</c:v>
              </c:pt>
              <c:pt idx="5845">
                <c:v>5845</c:v>
              </c:pt>
              <c:pt idx="5846">
                <c:v>5846</c:v>
              </c:pt>
              <c:pt idx="5847">
                <c:v>5847</c:v>
              </c:pt>
              <c:pt idx="5848">
                <c:v>5848</c:v>
              </c:pt>
              <c:pt idx="5849">
                <c:v>5849</c:v>
              </c:pt>
              <c:pt idx="5850">
                <c:v>5850</c:v>
              </c:pt>
              <c:pt idx="5851">
                <c:v>5851</c:v>
              </c:pt>
              <c:pt idx="5852">
                <c:v>5852</c:v>
              </c:pt>
              <c:pt idx="5853">
                <c:v>5853</c:v>
              </c:pt>
              <c:pt idx="5854">
                <c:v>5854</c:v>
              </c:pt>
              <c:pt idx="5855">
                <c:v>5855</c:v>
              </c:pt>
              <c:pt idx="5856">
                <c:v>5856</c:v>
              </c:pt>
              <c:pt idx="5857">
                <c:v>5857</c:v>
              </c:pt>
              <c:pt idx="5858">
                <c:v>5858</c:v>
              </c:pt>
              <c:pt idx="5859">
                <c:v>5859</c:v>
              </c:pt>
              <c:pt idx="5860">
                <c:v>5860</c:v>
              </c:pt>
              <c:pt idx="5861">
                <c:v>5861</c:v>
              </c:pt>
              <c:pt idx="5862">
                <c:v>5862</c:v>
              </c:pt>
              <c:pt idx="5863">
                <c:v>5863</c:v>
              </c:pt>
              <c:pt idx="5864">
                <c:v>5864</c:v>
              </c:pt>
              <c:pt idx="5865">
                <c:v>5865</c:v>
              </c:pt>
              <c:pt idx="5866">
                <c:v>5866</c:v>
              </c:pt>
              <c:pt idx="5867">
                <c:v>5867</c:v>
              </c:pt>
              <c:pt idx="5868">
                <c:v>5868</c:v>
              </c:pt>
              <c:pt idx="5869">
                <c:v>5869</c:v>
              </c:pt>
              <c:pt idx="5870">
                <c:v>5870</c:v>
              </c:pt>
              <c:pt idx="5871">
                <c:v>5871</c:v>
              </c:pt>
              <c:pt idx="5872">
                <c:v>5872</c:v>
              </c:pt>
              <c:pt idx="5873">
                <c:v>5873</c:v>
              </c:pt>
              <c:pt idx="5874">
                <c:v>5874</c:v>
              </c:pt>
              <c:pt idx="5875">
                <c:v>5875</c:v>
              </c:pt>
              <c:pt idx="5876">
                <c:v>5876</c:v>
              </c:pt>
              <c:pt idx="5877">
                <c:v>5877</c:v>
              </c:pt>
              <c:pt idx="5878">
                <c:v>5878</c:v>
              </c:pt>
              <c:pt idx="5879">
                <c:v>5879</c:v>
              </c:pt>
              <c:pt idx="5880">
                <c:v>5880</c:v>
              </c:pt>
              <c:pt idx="5881">
                <c:v>5881</c:v>
              </c:pt>
              <c:pt idx="5882">
                <c:v>5882</c:v>
              </c:pt>
              <c:pt idx="5883">
                <c:v>5883</c:v>
              </c:pt>
              <c:pt idx="5884">
                <c:v>5884</c:v>
              </c:pt>
              <c:pt idx="5885">
                <c:v>5885</c:v>
              </c:pt>
              <c:pt idx="5886">
                <c:v>5886</c:v>
              </c:pt>
              <c:pt idx="5887">
                <c:v>5887</c:v>
              </c:pt>
              <c:pt idx="5888">
                <c:v>5888</c:v>
              </c:pt>
              <c:pt idx="5889">
                <c:v>5889</c:v>
              </c:pt>
              <c:pt idx="5890">
                <c:v>5890</c:v>
              </c:pt>
              <c:pt idx="5891">
                <c:v>5891</c:v>
              </c:pt>
              <c:pt idx="5892">
                <c:v>5892</c:v>
              </c:pt>
              <c:pt idx="5893">
                <c:v>5893</c:v>
              </c:pt>
              <c:pt idx="5894">
                <c:v>5894</c:v>
              </c:pt>
              <c:pt idx="5895">
                <c:v>5895</c:v>
              </c:pt>
              <c:pt idx="5896">
                <c:v>5896</c:v>
              </c:pt>
              <c:pt idx="5897">
                <c:v>5897</c:v>
              </c:pt>
              <c:pt idx="5898">
                <c:v>5898</c:v>
              </c:pt>
              <c:pt idx="5899">
                <c:v>5899</c:v>
              </c:pt>
              <c:pt idx="5900">
                <c:v>5900</c:v>
              </c:pt>
              <c:pt idx="5901">
                <c:v>5901</c:v>
              </c:pt>
              <c:pt idx="5902">
                <c:v>5902</c:v>
              </c:pt>
              <c:pt idx="5903">
                <c:v>5903</c:v>
              </c:pt>
              <c:pt idx="5904">
                <c:v>5904</c:v>
              </c:pt>
              <c:pt idx="5905">
                <c:v>5905</c:v>
              </c:pt>
              <c:pt idx="5906">
                <c:v>5906</c:v>
              </c:pt>
              <c:pt idx="5907">
                <c:v>5907</c:v>
              </c:pt>
              <c:pt idx="5908">
                <c:v>5908</c:v>
              </c:pt>
              <c:pt idx="5909">
                <c:v>5909</c:v>
              </c:pt>
              <c:pt idx="5910">
                <c:v>5910</c:v>
              </c:pt>
              <c:pt idx="5911">
                <c:v>5911</c:v>
              </c:pt>
              <c:pt idx="5912">
                <c:v>5912</c:v>
              </c:pt>
              <c:pt idx="5913">
                <c:v>5913</c:v>
              </c:pt>
              <c:pt idx="5914">
                <c:v>5914</c:v>
              </c:pt>
              <c:pt idx="5915">
                <c:v>5915</c:v>
              </c:pt>
              <c:pt idx="5916">
                <c:v>5916</c:v>
              </c:pt>
              <c:pt idx="5917">
                <c:v>5917</c:v>
              </c:pt>
              <c:pt idx="5918">
                <c:v>5918</c:v>
              </c:pt>
              <c:pt idx="5919">
                <c:v>5919</c:v>
              </c:pt>
              <c:pt idx="5920">
                <c:v>5920</c:v>
              </c:pt>
              <c:pt idx="5921">
                <c:v>5921</c:v>
              </c:pt>
              <c:pt idx="5922">
                <c:v>5922</c:v>
              </c:pt>
              <c:pt idx="5923">
                <c:v>5923</c:v>
              </c:pt>
              <c:pt idx="5924">
                <c:v>5924</c:v>
              </c:pt>
              <c:pt idx="5925">
                <c:v>5925</c:v>
              </c:pt>
              <c:pt idx="5926">
                <c:v>5926</c:v>
              </c:pt>
              <c:pt idx="5927">
                <c:v>5927</c:v>
              </c:pt>
              <c:pt idx="5928">
                <c:v>5928</c:v>
              </c:pt>
              <c:pt idx="5929">
                <c:v>5929</c:v>
              </c:pt>
              <c:pt idx="5930">
                <c:v>5930</c:v>
              </c:pt>
              <c:pt idx="5931">
                <c:v>5931</c:v>
              </c:pt>
              <c:pt idx="5932">
                <c:v>5932</c:v>
              </c:pt>
              <c:pt idx="5933">
                <c:v>5933</c:v>
              </c:pt>
              <c:pt idx="5934">
                <c:v>5934</c:v>
              </c:pt>
              <c:pt idx="5935">
                <c:v>5935</c:v>
              </c:pt>
              <c:pt idx="5936">
                <c:v>5936</c:v>
              </c:pt>
              <c:pt idx="5937">
                <c:v>5937</c:v>
              </c:pt>
              <c:pt idx="5938">
                <c:v>5938</c:v>
              </c:pt>
              <c:pt idx="5939">
                <c:v>5939</c:v>
              </c:pt>
              <c:pt idx="5940">
                <c:v>5940</c:v>
              </c:pt>
              <c:pt idx="5941">
                <c:v>5941</c:v>
              </c:pt>
              <c:pt idx="5942">
                <c:v>5942</c:v>
              </c:pt>
              <c:pt idx="5943">
                <c:v>5943</c:v>
              </c:pt>
              <c:pt idx="5944">
                <c:v>5944</c:v>
              </c:pt>
              <c:pt idx="5945">
                <c:v>5945</c:v>
              </c:pt>
              <c:pt idx="5946">
                <c:v>5946</c:v>
              </c:pt>
              <c:pt idx="5947">
                <c:v>5947</c:v>
              </c:pt>
              <c:pt idx="5948">
                <c:v>5948</c:v>
              </c:pt>
              <c:pt idx="5949">
                <c:v>5949</c:v>
              </c:pt>
              <c:pt idx="5950">
                <c:v>5950</c:v>
              </c:pt>
              <c:pt idx="5951">
                <c:v>5951</c:v>
              </c:pt>
              <c:pt idx="5952">
                <c:v>5952</c:v>
              </c:pt>
              <c:pt idx="5953">
                <c:v>5953</c:v>
              </c:pt>
              <c:pt idx="5954">
                <c:v>5954</c:v>
              </c:pt>
              <c:pt idx="5955">
                <c:v>5955</c:v>
              </c:pt>
              <c:pt idx="5956">
                <c:v>5956</c:v>
              </c:pt>
              <c:pt idx="5957">
                <c:v>5957</c:v>
              </c:pt>
              <c:pt idx="5958">
                <c:v>5958</c:v>
              </c:pt>
              <c:pt idx="5959">
                <c:v>5959</c:v>
              </c:pt>
              <c:pt idx="5960">
                <c:v>5960</c:v>
              </c:pt>
              <c:pt idx="5961">
                <c:v>5961</c:v>
              </c:pt>
              <c:pt idx="5962">
                <c:v>5962</c:v>
              </c:pt>
              <c:pt idx="5963">
                <c:v>5963</c:v>
              </c:pt>
              <c:pt idx="5964">
                <c:v>5964</c:v>
              </c:pt>
              <c:pt idx="5965">
                <c:v>5965</c:v>
              </c:pt>
              <c:pt idx="5966">
                <c:v>5966</c:v>
              </c:pt>
              <c:pt idx="5967">
                <c:v>5967</c:v>
              </c:pt>
              <c:pt idx="5968">
                <c:v>5968</c:v>
              </c:pt>
              <c:pt idx="5969">
                <c:v>5969</c:v>
              </c:pt>
              <c:pt idx="5970">
                <c:v>5970</c:v>
              </c:pt>
              <c:pt idx="5971">
                <c:v>5971</c:v>
              </c:pt>
              <c:pt idx="5972">
                <c:v>5972</c:v>
              </c:pt>
              <c:pt idx="5973">
                <c:v>5973</c:v>
              </c:pt>
              <c:pt idx="5974">
                <c:v>5974</c:v>
              </c:pt>
              <c:pt idx="5975">
                <c:v>5975</c:v>
              </c:pt>
              <c:pt idx="5976">
                <c:v>5976</c:v>
              </c:pt>
              <c:pt idx="5977">
                <c:v>5977</c:v>
              </c:pt>
              <c:pt idx="5978">
                <c:v>5978</c:v>
              </c:pt>
              <c:pt idx="5979">
                <c:v>5979</c:v>
              </c:pt>
              <c:pt idx="5980">
                <c:v>5980</c:v>
              </c:pt>
              <c:pt idx="5981">
                <c:v>5981</c:v>
              </c:pt>
              <c:pt idx="5982">
                <c:v>5982</c:v>
              </c:pt>
              <c:pt idx="5983">
                <c:v>5983</c:v>
              </c:pt>
              <c:pt idx="5984">
                <c:v>5984</c:v>
              </c:pt>
              <c:pt idx="5985">
                <c:v>5985</c:v>
              </c:pt>
              <c:pt idx="5986">
                <c:v>5986</c:v>
              </c:pt>
              <c:pt idx="5987">
                <c:v>5987</c:v>
              </c:pt>
              <c:pt idx="5988">
                <c:v>5988</c:v>
              </c:pt>
              <c:pt idx="5989">
                <c:v>5989</c:v>
              </c:pt>
              <c:pt idx="5990">
                <c:v>5990</c:v>
              </c:pt>
              <c:pt idx="5991">
                <c:v>5991</c:v>
              </c:pt>
              <c:pt idx="5992">
                <c:v>5992</c:v>
              </c:pt>
              <c:pt idx="5993">
                <c:v>5993</c:v>
              </c:pt>
              <c:pt idx="5994">
                <c:v>5994</c:v>
              </c:pt>
              <c:pt idx="5995">
                <c:v>5995</c:v>
              </c:pt>
              <c:pt idx="5996">
                <c:v>5996</c:v>
              </c:pt>
              <c:pt idx="5997">
                <c:v>5997</c:v>
              </c:pt>
              <c:pt idx="5998">
                <c:v>5998</c:v>
              </c:pt>
              <c:pt idx="5999">
                <c:v>5999</c:v>
              </c:pt>
              <c:pt idx="6000">
                <c:v>6000</c:v>
              </c:pt>
              <c:pt idx="6001">
                <c:v>6001</c:v>
              </c:pt>
              <c:pt idx="6002">
                <c:v>6002</c:v>
              </c:pt>
              <c:pt idx="6003">
                <c:v>6003</c:v>
              </c:pt>
              <c:pt idx="6004">
                <c:v>6004</c:v>
              </c:pt>
              <c:pt idx="6005">
                <c:v>6005</c:v>
              </c:pt>
              <c:pt idx="6006">
                <c:v>6006</c:v>
              </c:pt>
              <c:pt idx="6007">
                <c:v>6007</c:v>
              </c:pt>
              <c:pt idx="6008">
                <c:v>6008</c:v>
              </c:pt>
              <c:pt idx="6009">
                <c:v>6009</c:v>
              </c:pt>
              <c:pt idx="6010">
                <c:v>6010</c:v>
              </c:pt>
              <c:pt idx="6011">
                <c:v>6011</c:v>
              </c:pt>
              <c:pt idx="6012">
                <c:v>6012</c:v>
              </c:pt>
              <c:pt idx="6013">
                <c:v>6013</c:v>
              </c:pt>
              <c:pt idx="6014">
                <c:v>6014</c:v>
              </c:pt>
              <c:pt idx="6015">
                <c:v>6015</c:v>
              </c:pt>
              <c:pt idx="6016">
                <c:v>6016</c:v>
              </c:pt>
              <c:pt idx="6017">
                <c:v>6017</c:v>
              </c:pt>
              <c:pt idx="6018">
                <c:v>6018</c:v>
              </c:pt>
              <c:pt idx="6019">
                <c:v>6019</c:v>
              </c:pt>
              <c:pt idx="6020">
                <c:v>6020</c:v>
              </c:pt>
              <c:pt idx="6021">
                <c:v>6021</c:v>
              </c:pt>
              <c:pt idx="6022">
                <c:v>6022</c:v>
              </c:pt>
              <c:pt idx="6023">
                <c:v>6023</c:v>
              </c:pt>
              <c:pt idx="6024">
                <c:v>6024</c:v>
              </c:pt>
              <c:pt idx="6025">
                <c:v>6025</c:v>
              </c:pt>
              <c:pt idx="6026">
                <c:v>6026</c:v>
              </c:pt>
              <c:pt idx="6027">
                <c:v>6027</c:v>
              </c:pt>
              <c:pt idx="6028">
                <c:v>6028</c:v>
              </c:pt>
              <c:pt idx="6029">
                <c:v>6029</c:v>
              </c:pt>
              <c:pt idx="6030">
                <c:v>6030</c:v>
              </c:pt>
              <c:pt idx="6031">
                <c:v>6031</c:v>
              </c:pt>
              <c:pt idx="6032">
                <c:v>6032</c:v>
              </c:pt>
              <c:pt idx="6033">
                <c:v>6033</c:v>
              </c:pt>
              <c:pt idx="6034">
                <c:v>6034</c:v>
              </c:pt>
              <c:pt idx="6035">
                <c:v>6035</c:v>
              </c:pt>
              <c:pt idx="6036">
                <c:v>6036</c:v>
              </c:pt>
              <c:pt idx="6037">
                <c:v>6037</c:v>
              </c:pt>
              <c:pt idx="6038">
                <c:v>6038</c:v>
              </c:pt>
              <c:pt idx="6039">
                <c:v>6039</c:v>
              </c:pt>
              <c:pt idx="6040">
                <c:v>6040</c:v>
              </c:pt>
              <c:pt idx="6041">
                <c:v>6041</c:v>
              </c:pt>
              <c:pt idx="6042">
                <c:v>6042</c:v>
              </c:pt>
              <c:pt idx="6043">
                <c:v>6043</c:v>
              </c:pt>
              <c:pt idx="6044">
                <c:v>6044</c:v>
              </c:pt>
              <c:pt idx="6045">
                <c:v>6045</c:v>
              </c:pt>
              <c:pt idx="6046">
                <c:v>6046</c:v>
              </c:pt>
              <c:pt idx="6047">
                <c:v>6047</c:v>
              </c:pt>
              <c:pt idx="6048">
                <c:v>6048</c:v>
              </c:pt>
              <c:pt idx="6049">
                <c:v>6049</c:v>
              </c:pt>
              <c:pt idx="6050">
                <c:v>6050</c:v>
              </c:pt>
              <c:pt idx="6051">
                <c:v>6051</c:v>
              </c:pt>
              <c:pt idx="6052">
                <c:v>6052</c:v>
              </c:pt>
              <c:pt idx="6053">
                <c:v>6053</c:v>
              </c:pt>
              <c:pt idx="6054">
                <c:v>6054</c:v>
              </c:pt>
              <c:pt idx="6055">
                <c:v>6055</c:v>
              </c:pt>
              <c:pt idx="6056">
                <c:v>6056</c:v>
              </c:pt>
              <c:pt idx="6057">
                <c:v>6057</c:v>
              </c:pt>
              <c:pt idx="6058">
                <c:v>6058</c:v>
              </c:pt>
              <c:pt idx="6059">
                <c:v>6059</c:v>
              </c:pt>
              <c:pt idx="6060">
                <c:v>6060</c:v>
              </c:pt>
              <c:pt idx="6061">
                <c:v>6061</c:v>
              </c:pt>
              <c:pt idx="6062">
                <c:v>6062</c:v>
              </c:pt>
              <c:pt idx="6063">
                <c:v>6063</c:v>
              </c:pt>
              <c:pt idx="6064">
                <c:v>6064</c:v>
              </c:pt>
              <c:pt idx="6065">
                <c:v>6065</c:v>
              </c:pt>
              <c:pt idx="6066">
                <c:v>6066</c:v>
              </c:pt>
              <c:pt idx="6067">
                <c:v>6067</c:v>
              </c:pt>
              <c:pt idx="6068">
                <c:v>6068</c:v>
              </c:pt>
              <c:pt idx="6069">
                <c:v>6069</c:v>
              </c:pt>
              <c:pt idx="6070">
                <c:v>6070</c:v>
              </c:pt>
              <c:pt idx="6071">
                <c:v>6071</c:v>
              </c:pt>
              <c:pt idx="6072">
                <c:v>6072</c:v>
              </c:pt>
              <c:pt idx="6073">
                <c:v>6073</c:v>
              </c:pt>
              <c:pt idx="6074">
                <c:v>6074</c:v>
              </c:pt>
              <c:pt idx="6075">
                <c:v>6075</c:v>
              </c:pt>
              <c:pt idx="6076">
                <c:v>6076</c:v>
              </c:pt>
              <c:pt idx="6077">
                <c:v>6077</c:v>
              </c:pt>
              <c:pt idx="6078">
                <c:v>6078</c:v>
              </c:pt>
              <c:pt idx="6079">
                <c:v>6079</c:v>
              </c:pt>
              <c:pt idx="6080">
                <c:v>6080</c:v>
              </c:pt>
              <c:pt idx="6081">
                <c:v>6081</c:v>
              </c:pt>
              <c:pt idx="6082">
                <c:v>6082</c:v>
              </c:pt>
              <c:pt idx="6083">
                <c:v>6083</c:v>
              </c:pt>
              <c:pt idx="6084">
                <c:v>6084</c:v>
              </c:pt>
              <c:pt idx="6085">
                <c:v>6085</c:v>
              </c:pt>
              <c:pt idx="6086">
                <c:v>6086</c:v>
              </c:pt>
              <c:pt idx="6087">
                <c:v>6087</c:v>
              </c:pt>
              <c:pt idx="6088">
                <c:v>6088</c:v>
              </c:pt>
              <c:pt idx="6089">
                <c:v>6089</c:v>
              </c:pt>
              <c:pt idx="6090">
                <c:v>6090</c:v>
              </c:pt>
              <c:pt idx="6091">
                <c:v>6091</c:v>
              </c:pt>
              <c:pt idx="6092">
                <c:v>6092</c:v>
              </c:pt>
              <c:pt idx="6093">
                <c:v>6093</c:v>
              </c:pt>
              <c:pt idx="6094">
                <c:v>6094</c:v>
              </c:pt>
              <c:pt idx="6095">
                <c:v>6095</c:v>
              </c:pt>
              <c:pt idx="6096">
                <c:v>6096</c:v>
              </c:pt>
              <c:pt idx="6097">
                <c:v>6097</c:v>
              </c:pt>
              <c:pt idx="6098">
                <c:v>6098</c:v>
              </c:pt>
              <c:pt idx="6099">
                <c:v>6099</c:v>
              </c:pt>
              <c:pt idx="6100">
                <c:v>6100</c:v>
              </c:pt>
              <c:pt idx="6101">
                <c:v>6101</c:v>
              </c:pt>
              <c:pt idx="6102">
                <c:v>6102</c:v>
              </c:pt>
              <c:pt idx="6103">
                <c:v>6103</c:v>
              </c:pt>
              <c:pt idx="6104">
                <c:v>6104</c:v>
              </c:pt>
              <c:pt idx="6105">
                <c:v>6105</c:v>
              </c:pt>
              <c:pt idx="6106">
                <c:v>6106</c:v>
              </c:pt>
              <c:pt idx="6107">
                <c:v>6107</c:v>
              </c:pt>
              <c:pt idx="6108">
                <c:v>6108</c:v>
              </c:pt>
              <c:pt idx="6109">
                <c:v>6109</c:v>
              </c:pt>
              <c:pt idx="6110">
                <c:v>6110</c:v>
              </c:pt>
              <c:pt idx="6111">
                <c:v>6111</c:v>
              </c:pt>
              <c:pt idx="6112">
                <c:v>6112</c:v>
              </c:pt>
              <c:pt idx="6113">
                <c:v>6113</c:v>
              </c:pt>
              <c:pt idx="6114">
                <c:v>6114</c:v>
              </c:pt>
              <c:pt idx="6115">
                <c:v>6115</c:v>
              </c:pt>
              <c:pt idx="6116">
                <c:v>6116</c:v>
              </c:pt>
              <c:pt idx="6117">
                <c:v>6117</c:v>
              </c:pt>
              <c:pt idx="6118">
                <c:v>6118</c:v>
              </c:pt>
              <c:pt idx="6119">
                <c:v>6119</c:v>
              </c:pt>
              <c:pt idx="6120">
                <c:v>6120</c:v>
              </c:pt>
              <c:pt idx="6121">
                <c:v>6121</c:v>
              </c:pt>
              <c:pt idx="6122">
                <c:v>6122</c:v>
              </c:pt>
              <c:pt idx="6123">
                <c:v>6123</c:v>
              </c:pt>
              <c:pt idx="6124">
                <c:v>6124</c:v>
              </c:pt>
              <c:pt idx="6125">
                <c:v>6125</c:v>
              </c:pt>
              <c:pt idx="6126">
                <c:v>6126</c:v>
              </c:pt>
              <c:pt idx="6127">
                <c:v>6127</c:v>
              </c:pt>
              <c:pt idx="6128">
                <c:v>6128</c:v>
              </c:pt>
              <c:pt idx="6129">
                <c:v>6129</c:v>
              </c:pt>
              <c:pt idx="6130">
                <c:v>6130</c:v>
              </c:pt>
              <c:pt idx="6131">
                <c:v>6131</c:v>
              </c:pt>
              <c:pt idx="6132">
                <c:v>6132</c:v>
              </c:pt>
              <c:pt idx="6133">
                <c:v>6133</c:v>
              </c:pt>
              <c:pt idx="6134">
                <c:v>6134</c:v>
              </c:pt>
              <c:pt idx="6135">
                <c:v>6135</c:v>
              </c:pt>
              <c:pt idx="6136">
                <c:v>6136</c:v>
              </c:pt>
              <c:pt idx="6137">
                <c:v>6137</c:v>
              </c:pt>
              <c:pt idx="6138">
                <c:v>6138</c:v>
              </c:pt>
              <c:pt idx="6139">
                <c:v>6139</c:v>
              </c:pt>
              <c:pt idx="6140">
                <c:v>6140</c:v>
              </c:pt>
              <c:pt idx="6141">
                <c:v>6141</c:v>
              </c:pt>
              <c:pt idx="6142">
                <c:v>6142</c:v>
              </c:pt>
              <c:pt idx="6143">
                <c:v>6143</c:v>
              </c:pt>
              <c:pt idx="6144">
                <c:v>6144</c:v>
              </c:pt>
              <c:pt idx="6145">
                <c:v>6145</c:v>
              </c:pt>
              <c:pt idx="6146">
                <c:v>6146</c:v>
              </c:pt>
              <c:pt idx="6147">
                <c:v>6147</c:v>
              </c:pt>
              <c:pt idx="6148">
                <c:v>6148</c:v>
              </c:pt>
              <c:pt idx="6149">
                <c:v>6149</c:v>
              </c:pt>
              <c:pt idx="6150">
                <c:v>6150</c:v>
              </c:pt>
              <c:pt idx="6151">
                <c:v>6151</c:v>
              </c:pt>
              <c:pt idx="6152">
                <c:v>6152</c:v>
              </c:pt>
              <c:pt idx="6153">
                <c:v>6153</c:v>
              </c:pt>
              <c:pt idx="6154">
                <c:v>6154</c:v>
              </c:pt>
              <c:pt idx="6155">
                <c:v>6155</c:v>
              </c:pt>
              <c:pt idx="6156">
                <c:v>6156</c:v>
              </c:pt>
              <c:pt idx="6157">
                <c:v>6157</c:v>
              </c:pt>
              <c:pt idx="6158">
                <c:v>6158</c:v>
              </c:pt>
              <c:pt idx="6159">
                <c:v>6159</c:v>
              </c:pt>
              <c:pt idx="6160">
                <c:v>6160</c:v>
              </c:pt>
              <c:pt idx="6161">
                <c:v>6161</c:v>
              </c:pt>
              <c:pt idx="6162">
                <c:v>6162</c:v>
              </c:pt>
              <c:pt idx="6163">
                <c:v>6163</c:v>
              </c:pt>
              <c:pt idx="6164">
                <c:v>6164</c:v>
              </c:pt>
              <c:pt idx="6165">
                <c:v>6165</c:v>
              </c:pt>
              <c:pt idx="6166">
                <c:v>6166</c:v>
              </c:pt>
              <c:pt idx="6167">
                <c:v>6167</c:v>
              </c:pt>
              <c:pt idx="6168">
                <c:v>6168</c:v>
              </c:pt>
              <c:pt idx="6169">
                <c:v>6169</c:v>
              </c:pt>
              <c:pt idx="6170">
                <c:v>6170</c:v>
              </c:pt>
              <c:pt idx="6171">
                <c:v>6171</c:v>
              </c:pt>
              <c:pt idx="6172">
                <c:v>6172</c:v>
              </c:pt>
              <c:pt idx="6173">
                <c:v>6173</c:v>
              </c:pt>
              <c:pt idx="6174">
                <c:v>6174</c:v>
              </c:pt>
              <c:pt idx="6175">
                <c:v>6175</c:v>
              </c:pt>
              <c:pt idx="6176">
                <c:v>6176</c:v>
              </c:pt>
              <c:pt idx="6177">
                <c:v>6177</c:v>
              </c:pt>
              <c:pt idx="6178">
                <c:v>6178</c:v>
              </c:pt>
              <c:pt idx="6179">
                <c:v>6179</c:v>
              </c:pt>
              <c:pt idx="6180">
                <c:v>6180</c:v>
              </c:pt>
              <c:pt idx="6181">
                <c:v>6181</c:v>
              </c:pt>
              <c:pt idx="6182">
                <c:v>6182</c:v>
              </c:pt>
              <c:pt idx="6183">
                <c:v>6183</c:v>
              </c:pt>
              <c:pt idx="6184">
                <c:v>6184</c:v>
              </c:pt>
              <c:pt idx="6185">
                <c:v>6185</c:v>
              </c:pt>
              <c:pt idx="6186">
                <c:v>6186</c:v>
              </c:pt>
              <c:pt idx="6187">
                <c:v>6187</c:v>
              </c:pt>
              <c:pt idx="6188">
                <c:v>6188</c:v>
              </c:pt>
              <c:pt idx="6189">
                <c:v>6189</c:v>
              </c:pt>
              <c:pt idx="6190">
                <c:v>6190</c:v>
              </c:pt>
              <c:pt idx="6191">
                <c:v>6191</c:v>
              </c:pt>
              <c:pt idx="6192">
                <c:v>6192</c:v>
              </c:pt>
              <c:pt idx="6193">
                <c:v>6193</c:v>
              </c:pt>
              <c:pt idx="6194">
                <c:v>6194</c:v>
              </c:pt>
              <c:pt idx="6195">
                <c:v>6195</c:v>
              </c:pt>
              <c:pt idx="6196">
                <c:v>6196</c:v>
              </c:pt>
              <c:pt idx="6197">
                <c:v>6197</c:v>
              </c:pt>
              <c:pt idx="6198">
                <c:v>6198</c:v>
              </c:pt>
              <c:pt idx="6199">
                <c:v>6199</c:v>
              </c:pt>
              <c:pt idx="6200">
                <c:v>6200</c:v>
              </c:pt>
              <c:pt idx="6201">
                <c:v>6201</c:v>
              </c:pt>
              <c:pt idx="6202">
                <c:v>6202</c:v>
              </c:pt>
              <c:pt idx="6203">
                <c:v>6203</c:v>
              </c:pt>
              <c:pt idx="6204">
                <c:v>6204</c:v>
              </c:pt>
              <c:pt idx="6205">
                <c:v>6205</c:v>
              </c:pt>
              <c:pt idx="6206">
                <c:v>6206</c:v>
              </c:pt>
              <c:pt idx="6207">
                <c:v>6207</c:v>
              </c:pt>
              <c:pt idx="6208">
                <c:v>6208</c:v>
              </c:pt>
              <c:pt idx="6209">
                <c:v>6209</c:v>
              </c:pt>
              <c:pt idx="6210">
                <c:v>6210</c:v>
              </c:pt>
              <c:pt idx="6211">
                <c:v>6211</c:v>
              </c:pt>
              <c:pt idx="6212">
                <c:v>6212</c:v>
              </c:pt>
              <c:pt idx="6213">
                <c:v>6213</c:v>
              </c:pt>
              <c:pt idx="6214">
                <c:v>6214</c:v>
              </c:pt>
              <c:pt idx="6215">
                <c:v>6215</c:v>
              </c:pt>
              <c:pt idx="6216">
                <c:v>6216</c:v>
              </c:pt>
              <c:pt idx="6217">
                <c:v>6217</c:v>
              </c:pt>
              <c:pt idx="6218">
                <c:v>6218</c:v>
              </c:pt>
              <c:pt idx="6219">
                <c:v>6219</c:v>
              </c:pt>
              <c:pt idx="6220">
                <c:v>6220</c:v>
              </c:pt>
              <c:pt idx="6221">
                <c:v>6221</c:v>
              </c:pt>
              <c:pt idx="6222">
                <c:v>6222</c:v>
              </c:pt>
              <c:pt idx="6223">
                <c:v>6223</c:v>
              </c:pt>
              <c:pt idx="6224">
                <c:v>6224</c:v>
              </c:pt>
              <c:pt idx="6225">
                <c:v>6225</c:v>
              </c:pt>
              <c:pt idx="6226">
                <c:v>6226</c:v>
              </c:pt>
              <c:pt idx="6227">
                <c:v>6227</c:v>
              </c:pt>
              <c:pt idx="6228">
                <c:v>6228</c:v>
              </c:pt>
              <c:pt idx="6229">
                <c:v>6229</c:v>
              </c:pt>
              <c:pt idx="6230">
                <c:v>6230</c:v>
              </c:pt>
              <c:pt idx="6231">
                <c:v>6231</c:v>
              </c:pt>
              <c:pt idx="6232">
                <c:v>6232</c:v>
              </c:pt>
              <c:pt idx="6233">
                <c:v>6233</c:v>
              </c:pt>
              <c:pt idx="6234">
                <c:v>6234</c:v>
              </c:pt>
              <c:pt idx="6235">
                <c:v>6235</c:v>
              </c:pt>
              <c:pt idx="6236">
                <c:v>6236</c:v>
              </c:pt>
              <c:pt idx="6237">
                <c:v>6237</c:v>
              </c:pt>
              <c:pt idx="6238">
                <c:v>6238</c:v>
              </c:pt>
              <c:pt idx="6239">
                <c:v>6239</c:v>
              </c:pt>
              <c:pt idx="6240">
                <c:v>6240</c:v>
              </c:pt>
              <c:pt idx="6241">
                <c:v>6241</c:v>
              </c:pt>
              <c:pt idx="6242">
                <c:v>6242</c:v>
              </c:pt>
              <c:pt idx="6243">
                <c:v>6243</c:v>
              </c:pt>
              <c:pt idx="6244">
                <c:v>6244</c:v>
              </c:pt>
              <c:pt idx="6245">
                <c:v>6245</c:v>
              </c:pt>
              <c:pt idx="6246">
                <c:v>6246</c:v>
              </c:pt>
              <c:pt idx="6247">
                <c:v>6247</c:v>
              </c:pt>
              <c:pt idx="6248">
                <c:v>6248</c:v>
              </c:pt>
              <c:pt idx="6249">
                <c:v>6249</c:v>
              </c:pt>
              <c:pt idx="6250">
                <c:v>6250</c:v>
              </c:pt>
              <c:pt idx="6251">
                <c:v>6251</c:v>
              </c:pt>
              <c:pt idx="6252">
                <c:v>6252</c:v>
              </c:pt>
              <c:pt idx="6253">
                <c:v>6253</c:v>
              </c:pt>
              <c:pt idx="6254">
                <c:v>6254</c:v>
              </c:pt>
              <c:pt idx="6255">
                <c:v>6255</c:v>
              </c:pt>
              <c:pt idx="6256">
                <c:v>6256</c:v>
              </c:pt>
              <c:pt idx="6257">
                <c:v>6257</c:v>
              </c:pt>
              <c:pt idx="6258">
                <c:v>6258</c:v>
              </c:pt>
              <c:pt idx="6259">
                <c:v>6259</c:v>
              </c:pt>
              <c:pt idx="6260">
                <c:v>6260</c:v>
              </c:pt>
              <c:pt idx="6261">
                <c:v>6261</c:v>
              </c:pt>
              <c:pt idx="6262">
                <c:v>6262</c:v>
              </c:pt>
              <c:pt idx="6263">
                <c:v>6263</c:v>
              </c:pt>
              <c:pt idx="6264">
                <c:v>6264</c:v>
              </c:pt>
              <c:pt idx="6265">
                <c:v>6265</c:v>
              </c:pt>
              <c:pt idx="6266">
                <c:v>6266</c:v>
              </c:pt>
              <c:pt idx="6267">
                <c:v>6267</c:v>
              </c:pt>
              <c:pt idx="6268">
                <c:v>6268</c:v>
              </c:pt>
              <c:pt idx="6269">
                <c:v>6269</c:v>
              </c:pt>
              <c:pt idx="6270">
                <c:v>6270</c:v>
              </c:pt>
              <c:pt idx="6271">
                <c:v>6271</c:v>
              </c:pt>
              <c:pt idx="6272">
                <c:v>6272</c:v>
              </c:pt>
              <c:pt idx="6273">
                <c:v>6273</c:v>
              </c:pt>
              <c:pt idx="6274">
                <c:v>6274</c:v>
              </c:pt>
              <c:pt idx="6275">
                <c:v>6275</c:v>
              </c:pt>
              <c:pt idx="6276">
                <c:v>6276</c:v>
              </c:pt>
              <c:pt idx="6277">
                <c:v>6277</c:v>
              </c:pt>
              <c:pt idx="6278">
                <c:v>6278</c:v>
              </c:pt>
              <c:pt idx="6279">
                <c:v>6279</c:v>
              </c:pt>
              <c:pt idx="6280">
                <c:v>6280</c:v>
              </c:pt>
              <c:pt idx="6281">
                <c:v>6281</c:v>
              </c:pt>
              <c:pt idx="6282">
                <c:v>6282</c:v>
              </c:pt>
              <c:pt idx="6283">
                <c:v>6283</c:v>
              </c:pt>
              <c:pt idx="6284">
                <c:v>6284</c:v>
              </c:pt>
              <c:pt idx="6285">
                <c:v>6285</c:v>
              </c:pt>
              <c:pt idx="6286">
                <c:v>6286</c:v>
              </c:pt>
              <c:pt idx="6287">
                <c:v>6287</c:v>
              </c:pt>
              <c:pt idx="6288">
                <c:v>6288</c:v>
              </c:pt>
              <c:pt idx="6289">
                <c:v>6289</c:v>
              </c:pt>
              <c:pt idx="6290">
                <c:v>6290</c:v>
              </c:pt>
              <c:pt idx="6291">
                <c:v>6291</c:v>
              </c:pt>
              <c:pt idx="6292">
                <c:v>6292</c:v>
              </c:pt>
              <c:pt idx="6293">
                <c:v>6293</c:v>
              </c:pt>
              <c:pt idx="6294">
                <c:v>6294</c:v>
              </c:pt>
              <c:pt idx="6295">
                <c:v>6295</c:v>
              </c:pt>
              <c:pt idx="6296">
                <c:v>6296</c:v>
              </c:pt>
              <c:pt idx="6297">
                <c:v>6297</c:v>
              </c:pt>
              <c:pt idx="6298">
                <c:v>6298</c:v>
              </c:pt>
              <c:pt idx="6299">
                <c:v>6299</c:v>
              </c:pt>
              <c:pt idx="6300">
                <c:v>6300</c:v>
              </c:pt>
              <c:pt idx="6301">
                <c:v>6301</c:v>
              </c:pt>
              <c:pt idx="6302">
                <c:v>6302</c:v>
              </c:pt>
              <c:pt idx="6303">
                <c:v>6303</c:v>
              </c:pt>
              <c:pt idx="6304">
                <c:v>6304</c:v>
              </c:pt>
              <c:pt idx="6305">
                <c:v>6305</c:v>
              </c:pt>
              <c:pt idx="6306">
                <c:v>6306</c:v>
              </c:pt>
              <c:pt idx="6307">
                <c:v>6307</c:v>
              </c:pt>
              <c:pt idx="6308">
                <c:v>6308</c:v>
              </c:pt>
              <c:pt idx="6309">
                <c:v>6309</c:v>
              </c:pt>
              <c:pt idx="6310">
                <c:v>6310</c:v>
              </c:pt>
              <c:pt idx="6311">
                <c:v>6311</c:v>
              </c:pt>
              <c:pt idx="6312">
                <c:v>6312</c:v>
              </c:pt>
              <c:pt idx="6313">
                <c:v>6313</c:v>
              </c:pt>
              <c:pt idx="6314">
                <c:v>6314</c:v>
              </c:pt>
              <c:pt idx="6315">
                <c:v>6315</c:v>
              </c:pt>
              <c:pt idx="6316">
                <c:v>6316</c:v>
              </c:pt>
              <c:pt idx="6317">
                <c:v>6317</c:v>
              </c:pt>
              <c:pt idx="6318">
                <c:v>6318</c:v>
              </c:pt>
              <c:pt idx="6319">
                <c:v>6319</c:v>
              </c:pt>
              <c:pt idx="6320">
                <c:v>6320</c:v>
              </c:pt>
              <c:pt idx="6321">
                <c:v>6321</c:v>
              </c:pt>
              <c:pt idx="6322">
                <c:v>6322</c:v>
              </c:pt>
              <c:pt idx="6323">
                <c:v>6323</c:v>
              </c:pt>
              <c:pt idx="6324">
                <c:v>6324</c:v>
              </c:pt>
              <c:pt idx="6325">
                <c:v>6325</c:v>
              </c:pt>
              <c:pt idx="6326">
                <c:v>6326</c:v>
              </c:pt>
              <c:pt idx="6327">
                <c:v>6327</c:v>
              </c:pt>
              <c:pt idx="6328">
                <c:v>6328</c:v>
              </c:pt>
              <c:pt idx="6329">
                <c:v>6329</c:v>
              </c:pt>
              <c:pt idx="6330">
                <c:v>6330</c:v>
              </c:pt>
              <c:pt idx="6331">
                <c:v>6331</c:v>
              </c:pt>
              <c:pt idx="6332">
                <c:v>6332</c:v>
              </c:pt>
              <c:pt idx="6333">
                <c:v>6333</c:v>
              </c:pt>
              <c:pt idx="6334">
                <c:v>6334</c:v>
              </c:pt>
              <c:pt idx="6335">
                <c:v>6335</c:v>
              </c:pt>
              <c:pt idx="6336">
                <c:v>6336</c:v>
              </c:pt>
              <c:pt idx="6337">
                <c:v>6337</c:v>
              </c:pt>
              <c:pt idx="6338">
                <c:v>6338</c:v>
              </c:pt>
              <c:pt idx="6339">
                <c:v>6339</c:v>
              </c:pt>
              <c:pt idx="6340">
                <c:v>6340</c:v>
              </c:pt>
              <c:pt idx="6341">
                <c:v>6341</c:v>
              </c:pt>
              <c:pt idx="6342">
                <c:v>6342</c:v>
              </c:pt>
              <c:pt idx="6343">
                <c:v>6343</c:v>
              </c:pt>
              <c:pt idx="6344">
                <c:v>6344</c:v>
              </c:pt>
              <c:pt idx="6345">
                <c:v>6345</c:v>
              </c:pt>
              <c:pt idx="6346">
                <c:v>6346</c:v>
              </c:pt>
              <c:pt idx="6347">
                <c:v>6347</c:v>
              </c:pt>
              <c:pt idx="6348">
                <c:v>6348</c:v>
              </c:pt>
              <c:pt idx="6349">
                <c:v>6349</c:v>
              </c:pt>
              <c:pt idx="6350">
                <c:v>6350</c:v>
              </c:pt>
              <c:pt idx="6351">
                <c:v>6351</c:v>
              </c:pt>
              <c:pt idx="6352">
                <c:v>6352</c:v>
              </c:pt>
              <c:pt idx="6353">
                <c:v>6353</c:v>
              </c:pt>
              <c:pt idx="6354">
                <c:v>6354</c:v>
              </c:pt>
              <c:pt idx="6355">
                <c:v>6355</c:v>
              </c:pt>
              <c:pt idx="6356">
                <c:v>6356</c:v>
              </c:pt>
              <c:pt idx="6357">
                <c:v>6357</c:v>
              </c:pt>
              <c:pt idx="6358">
                <c:v>6358</c:v>
              </c:pt>
              <c:pt idx="6359">
                <c:v>6359</c:v>
              </c:pt>
              <c:pt idx="6360">
                <c:v>6360</c:v>
              </c:pt>
              <c:pt idx="6361">
                <c:v>6361</c:v>
              </c:pt>
              <c:pt idx="6362">
                <c:v>6362</c:v>
              </c:pt>
              <c:pt idx="6363">
                <c:v>6363</c:v>
              </c:pt>
              <c:pt idx="6364">
                <c:v>6364</c:v>
              </c:pt>
              <c:pt idx="6365">
                <c:v>6365</c:v>
              </c:pt>
              <c:pt idx="6366">
                <c:v>6366</c:v>
              </c:pt>
              <c:pt idx="6367">
                <c:v>6367</c:v>
              </c:pt>
              <c:pt idx="6368">
                <c:v>6368</c:v>
              </c:pt>
              <c:pt idx="6369">
                <c:v>6369</c:v>
              </c:pt>
              <c:pt idx="6370">
                <c:v>6370</c:v>
              </c:pt>
              <c:pt idx="6371">
                <c:v>6371</c:v>
              </c:pt>
              <c:pt idx="6372">
                <c:v>6372</c:v>
              </c:pt>
              <c:pt idx="6373">
                <c:v>6373</c:v>
              </c:pt>
              <c:pt idx="6374">
                <c:v>6374</c:v>
              </c:pt>
              <c:pt idx="6375">
                <c:v>6375</c:v>
              </c:pt>
              <c:pt idx="6376">
                <c:v>6376</c:v>
              </c:pt>
              <c:pt idx="6377">
                <c:v>6377</c:v>
              </c:pt>
              <c:pt idx="6378">
                <c:v>6378</c:v>
              </c:pt>
              <c:pt idx="6379">
                <c:v>6379</c:v>
              </c:pt>
              <c:pt idx="6380">
                <c:v>6380</c:v>
              </c:pt>
              <c:pt idx="6381">
                <c:v>6381</c:v>
              </c:pt>
              <c:pt idx="6382">
                <c:v>6382</c:v>
              </c:pt>
              <c:pt idx="6383">
                <c:v>6383</c:v>
              </c:pt>
              <c:pt idx="6384">
                <c:v>6384</c:v>
              </c:pt>
              <c:pt idx="6385">
                <c:v>6385</c:v>
              </c:pt>
              <c:pt idx="6386">
                <c:v>6386</c:v>
              </c:pt>
              <c:pt idx="6387">
                <c:v>6387</c:v>
              </c:pt>
              <c:pt idx="6388">
                <c:v>6388</c:v>
              </c:pt>
              <c:pt idx="6389">
                <c:v>6389</c:v>
              </c:pt>
              <c:pt idx="6390">
                <c:v>6390</c:v>
              </c:pt>
              <c:pt idx="6391">
                <c:v>6391</c:v>
              </c:pt>
              <c:pt idx="6392">
                <c:v>6392</c:v>
              </c:pt>
              <c:pt idx="6393">
                <c:v>6393</c:v>
              </c:pt>
              <c:pt idx="6394">
                <c:v>6394</c:v>
              </c:pt>
              <c:pt idx="6395">
                <c:v>6395</c:v>
              </c:pt>
              <c:pt idx="6396">
                <c:v>6396</c:v>
              </c:pt>
              <c:pt idx="6397">
                <c:v>6397</c:v>
              </c:pt>
              <c:pt idx="6398">
                <c:v>6398</c:v>
              </c:pt>
              <c:pt idx="6399">
                <c:v>6399</c:v>
              </c:pt>
              <c:pt idx="6400">
                <c:v>6400</c:v>
              </c:pt>
              <c:pt idx="6401">
                <c:v>6401</c:v>
              </c:pt>
              <c:pt idx="6402">
                <c:v>6402</c:v>
              </c:pt>
              <c:pt idx="6403">
                <c:v>6403</c:v>
              </c:pt>
              <c:pt idx="6404">
                <c:v>6404</c:v>
              </c:pt>
              <c:pt idx="6405">
                <c:v>6405</c:v>
              </c:pt>
              <c:pt idx="6406">
                <c:v>6406</c:v>
              </c:pt>
              <c:pt idx="6407">
                <c:v>6407</c:v>
              </c:pt>
              <c:pt idx="6408">
                <c:v>6408</c:v>
              </c:pt>
              <c:pt idx="6409">
                <c:v>6409</c:v>
              </c:pt>
              <c:pt idx="6410">
                <c:v>6410</c:v>
              </c:pt>
              <c:pt idx="6411">
                <c:v>6411</c:v>
              </c:pt>
              <c:pt idx="6412">
                <c:v>6412</c:v>
              </c:pt>
              <c:pt idx="6413">
                <c:v>6413</c:v>
              </c:pt>
              <c:pt idx="6414">
                <c:v>6414</c:v>
              </c:pt>
              <c:pt idx="6415">
                <c:v>6415</c:v>
              </c:pt>
              <c:pt idx="6416">
                <c:v>6416</c:v>
              </c:pt>
              <c:pt idx="6417">
                <c:v>6417</c:v>
              </c:pt>
              <c:pt idx="6418">
                <c:v>6418</c:v>
              </c:pt>
              <c:pt idx="6419">
                <c:v>6419</c:v>
              </c:pt>
              <c:pt idx="6420">
                <c:v>6420</c:v>
              </c:pt>
              <c:pt idx="6421">
                <c:v>6421</c:v>
              </c:pt>
              <c:pt idx="6422">
                <c:v>6422</c:v>
              </c:pt>
              <c:pt idx="6423">
                <c:v>6423</c:v>
              </c:pt>
              <c:pt idx="6424">
                <c:v>6424</c:v>
              </c:pt>
              <c:pt idx="6425">
                <c:v>6425</c:v>
              </c:pt>
              <c:pt idx="6426">
                <c:v>6426</c:v>
              </c:pt>
              <c:pt idx="6427">
                <c:v>6427</c:v>
              </c:pt>
              <c:pt idx="6428">
                <c:v>6428</c:v>
              </c:pt>
              <c:pt idx="6429">
                <c:v>6429</c:v>
              </c:pt>
              <c:pt idx="6430">
                <c:v>6430</c:v>
              </c:pt>
              <c:pt idx="6431">
                <c:v>6431</c:v>
              </c:pt>
              <c:pt idx="6432">
                <c:v>6432</c:v>
              </c:pt>
              <c:pt idx="6433">
                <c:v>6433</c:v>
              </c:pt>
              <c:pt idx="6434">
                <c:v>6434</c:v>
              </c:pt>
              <c:pt idx="6435">
                <c:v>6435</c:v>
              </c:pt>
              <c:pt idx="6436">
                <c:v>6436</c:v>
              </c:pt>
              <c:pt idx="6437">
                <c:v>6437</c:v>
              </c:pt>
              <c:pt idx="6438">
                <c:v>6438</c:v>
              </c:pt>
              <c:pt idx="6439">
                <c:v>6439</c:v>
              </c:pt>
              <c:pt idx="6440">
                <c:v>6440</c:v>
              </c:pt>
              <c:pt idx="6441">
                <c:v>6441</c:v>
              </c:pt>
              <c:pt idx="6442">
                <c:v>6442</c:v>
              </c:pt>
              <c:pt idx="6443">
                <c:v>6443</c:v>
              </c:pt>
              <c:pt idx="6444">
                <c:v>6444</c:v>
              </c:pt>
              <c:pt idx="6445">
                <c:v>6445</c:v>
              </c:pt>
              <c:pt idx="6446">
                <c:v>6446</c:v>
              </c:pt>
              <c:pt idx="6447">
                <c:v>6447</c:v>
              </c:pt>
              <c:pt idx="6448">
                <c:v>6448</c:v>
              </c:pt>
              <c:pt idx="6449">
                <c:v>6449</c:v>
              </c:pt>
              <c:pt idx="6450">
                <c:v>6450</c:v>
              </c:pt>
              <c:pt idx="6451">
                <c:v>6451</c:v>
              </c:pt>
              <c:pt idx="6452">
                <c:v>6452</c:v>
              </c:pt>
              <c:pt idx="6453">
                <c:v>6453</c:v>
              </c:pt>
              <c:pt idx="6454">
                <c:v>6454</c:v>
              </c:pt>
              <c:pt idx="6455">
                <c:v>6455</c:v>
              </c:pt>
              <c:pt idx="6456">
                <c:v>6456</c:v>
              </c:pt>
              <c:pt idx="6457">
                <c:v>6457</c:v>
              </c:pt>
              <c:pt idx="6458">
                <c:v>6458</c:v>
              </c:pt>
              <c:pt idx="6459">
                <c:v>6459</c:v>
              </c:pt>
              <c:pt idx="6460">
                <c:v>6460</c:v>
              </c:pt>
              <c:pt idx="6461">
                <c:v>6461</c:v>
              </c:pt>
              <c:pt idx="6462">
                <c:v>6462</c:v>
              </c:pt>
              <c:pt idx="6463">
                <c:v>6463</c:v>
              </c:pt>
              <c:pt idx="6464">
                <c:v>6464</c:v>
              </c:pt>
              <c:pt idx="6465">
                <c:v>6465</c:v>
              </c:pt>
              <c:pt idx="6466">
                <c:v>6466</c:v>
              </c:pt>
              <c:pt idx="6467">
                <c:v>6467</c:v>
              </c:pt>
              <c:pt idx="6468">
                <c:v>6468</c:v>
              </c:pt>
              <c:pt idx="6469">
                <c:v>6469</c:v>
              </c:pt>
              <c:pt idx="6470">
                <c:v>6470</c:v>
              </c:pt>
              <c:pt idx="6471">
                <c:v>6471</c:v>
              </c:pt>
              <c:pt idx="6472">
                <c:v>6472</c:v>
              </c:pt>
              <c:pt idx="6473">
                <c:v>6473</c:v>
              </c:pt>
              <c:pt idx="6474">
                <c:v>6474</c:v>
              </c:pt>
              <c:pt idx="6475">
                <c:v>6475</c:v>
              </c:pt>
              <c:pt idx="6476">
                <c:v>6476</c:v>
              </c:pt>
              <c:pt idx="6477">
                <c:v>6477</c:v>
              </c:pt>
              <c:pt idx="6478">
                <c:v>6478</c:v>
              </c:pt>
              <c:pt idx="6479">
                <c:v>6479</c:v>
              </c:pt>
              <c:pt idx="6480">
                <c:v>6480</c:v>
              </c:pt>
              <c:pt idx="6481">
                <c:v>6481</c:v>
              </c:pt>
              <c:pt idx="6482">
                <c:v>6482</c:v>
              </c:pt>
              <c:pt idx="6483">
                <c:v>6483</c:v>
              </c:pt>
              <c:pt idx="6484">
                <c:v>6484</c:v>
              </c:pt>
              <c:pt idx="6485">
                <c:v>6485</c:v>
              </c:pt>
              <c:pt idx="6486">
                <c:v>6486</c:v>
              </c:pt>
              <c:pt idx="6487">
                <c:v>6487</c:v>
              </c:pt>
              <c:pt idx="6488">
                <c:v>6488</c:v>
              </c:pt>
              <c:pt idx="6489">
                <c:v>6489</c:v>
              </c:pt>
              <c:pt idx="6490">
                <c:v>6490</c:v>
              </c:pt>
              <c:pt idx="6491">
                <c:v>6491</c:v>
              </c:pt>
              <c:pt idx="6492">
                <c:v>6492</c:v>
              </c:pt>
              <c:pt idx="6493">
                <c:v>6493</c:v>
              </c:pt>
              <c:pt idx="6494">
                <c:v>6494</c:v>
              </c:pt>
              <c:pt idx="6495">
                <c:v>6495</c:v>
              </c:pt>
              <c:pt idx="6496">
                <c:v>6496</c:v>
              </c:pt>
              <c:pt idx="6497">
                <c:v>6497</c:v>
              </c:pt>
              <c:pt idx="6498">
                <c:v>6498</c:v>
              </c:pt>
              <c:pt idx="6499">
                <c:v>6499</c:v>
              </c:pt>
              <c:pt idx="6500">
                <c:v>6500</c:v>
              </c:pt>
              <c:pt idx="6501">
                <c:v>6501</c:v>
              </c:pt>
              <c:pt idx="6502">
                <c:v>6502</c:v>
              </c:pt>
              <c:pt idx="6503">
                <c:v>6503</c:v>
              </c:pt>
              <c:pt idx="6504">
                <c:v>6504</c:v>
              </c:pt>
              <c:pt idx="6505">
                <c:v>6505</c:v>
              </c:pt>
              <c:pt idx="6506">
                <c:v>6506</c:v>
              </c:pt>
              <c:pt idx="6507">
                <c:v>6507</c:v>
              </c:pt>
              <c:pt idx="6508">
                <c:v>6508</c:v>
              </c:pt>
              <c:pt idx="6509">
                <c:v>6509</c:v>
              </c:pt>
              <c:pt idx="6510">
                <c:v>6510</c:v>
              </c:pt>
              <c:pt idx="6511">
                <c:v>6511</c:v>
              </c:pt>
              <c:pt idx="6512">
                <c:v>6512</c:v>
              </c:pt>
              <c:pt idx="6513">
                <c:v>6513</c:v>
              </c:pt>
              <c:pt idx="6514">
                <c:v>6514</c:v>
              </c:pt>
              <c:pt idx="6515">
                <c:v>6515</c:v>
              </c:pt>
              <c:pt idx="6516">
                <c:v>6516</c:v>
              </c:pt>
              <c:pt idx="6517">
                <c:v>6517</c:v>
              </c:pt>
              <c:pt idx="6518">
                <c:v>6518</c:v>
              </c:pt>
              <c:pt idx="6519">
                <c:v>6519</c:v>
              </c:pt>
              <c:pt idx="6520">
                <c:v>6520</c:v>
              </c:pt>
              <c:pt idx="6521">
                <c:v>6521</c:v>
              </c:pt>
              <c:pt idx="6522">
                <c:v>6522</c:v>
              </c:pt>
              <c:pt idx="6523">
                <c:v>6523</c:v>
              </c:pt>
              <c:pt idx="6524">
                <c:v>6524</c:v>
              </c:pt>
              <c:pt idx="6525">
                <c:v>6525</c:v>
              </c:pt>
              <c:pt idx="6526">
                <c:v>6526</c:v>
              </c:pt>
              <c:pt idx="6527">
                <c:v>6527</c:v>
              </c:pt>
              <c:pt idx="6528">
                <c:v>6528</c:v>
              </c:pt>
              <c:pt idx="6529">
                <c:v>6529</c:v>
              </c:pt>
              <c:pt idx="6530">
                <c:v>6530</c:v>
              </c:pt>
              <c:pt idx="6531">
                <c:v>6531</c:v>
              </c:pt>
              <c:pt idx="6532">
                <c:v>6532</c:v>
              </c:pt>
              <c:pt idx="6533">
                <c:v>6533</c:v>
              </c:pt>
              <c:pt idx="6534">
                <c:v>6534</c:v>
              </c:pt>
              <c:pt idx="6535">
                <c:v>6535</c:v>
              </c:pt>
              <c:pt idx="6536">
                <c:v>6536</c:v>
              </c:pt>
              <c:pt idx="6537">
                <c:v>6537</c:v>
              </c:pt>
              <c:pt idx="6538">
                <c:v>6538</c:v>
              </c:pt>
              <c:pt idx="6539">
                <c:v>6539</c:v>
              </c:pt>
              <c:pt idx="6540">
                <c:v>6540</c:v>
              </c:pt>
              <c:pt idx="6541">
                <c:v>6541</c:v>
              </c:pt>
              <c:pt idx="6542">
                <c:v>6542</c:v>
              </c:pt>
              <c:pt idx="6543">
                <c:v>6543</c:v>
              </c:pt>
              <c:pt idx="6544">
                <c:v>6544</c:v>
              </c:pt>
              <c:pt idx="6545">
                <c:v>6545</c:v>
              </c:pt>
              <c:pt idx="6546">
                <c:v>6546</c:v>
              </c:pt>
              <c:pt idx="6547">
                <c:v>6547</c:v>
              </c:pt>
              <c:pt idx="6548">
                <c:v>6548</c:v>
              </c:pt>
              <c:pt idx="6549">
                <c:v>6549</c:v>
              </c:pt>
              <c:pt idx="6550">
                <c:v>6550</c:v>
              </c:pt>
              <c:pt idx="6551">
                <c:v>6551</c:v>
              </c:pt>
              <c:pt idx="6552">
                <c:v>6552</c:v>
              </c:pt>
              <c:pt idx="6553">
                <c:v>6553</c:v>
              </c:pt>
              <c:pt idx="6554">
                <c:v>6554</c:v>
              </c:pt>
              <c:pt idx="6555">
                <c:v>6555</c:v>
              </c:pt>
              <c:pt idx="6556">
                <c:v>6556</c:v>
              </c:pt>
              <c:pt idx="6557">
                <c:v>6557</c:v>
              </c:pt>
              <c:pt idx="6558">
                <c:v>6558</c:v>
              </c:pt>
              <c:pt idx="6559">
                <c:v>6559</c:v>
              </c:pt>
              <c:pt idx="6560">
                <c:v>6560</c:v>
              </c:pt>
              <c:pt idx="6561">
                <c:v>6561</c:v>
              </c:pt>
              <c:pt idx="6562">
                <c:v>6562</c:v>
              </c:pt>
              <c:pt idx="6563">
                <c:v>6563</c:v>
              </c:pt>
              <c:pt idx="6564">
                <c:v>6564</c:v>
              </c:pt>
              <c:pt idx="6565">
                <c:v>6565</c:v>
              </c:pt>
              <c:pt idx="6566">
                <c:v>6566</c:v>
              </c:pt>
              <c:pt idx="6567">
                <c:v>6567</c:v>
              </c:pt>
              <c:pt idx="6568">
                <c:v>6568</c:v>
              </c:pt>
              <c:pt idx="6569">
                <c:v>6569</c:v>
              </c:pt>
              <c:pt idx="6570">
                <c:v>6570</c:v>
              </c:pt>
              <c:pt idx="6571">
                <c:v>6571</c:v>
              </c:pt>
              <c:pt idx="6572">
                <c:v>6572</c:v>
              </c:pt>
              <c:pt idx="6573">
                <c:v>6573</c:v>
              </c:pt>
              <c:pt idx="6574">
                <c:v>6574</c:v>
              </c:pt>
              <c:pt idx="6575">
                <c:v>6575</c:v>
              </c:pt>
              <c:pt idx="6576">
                <c:v>6576</c:v>
              </c:pt>
              <c:pt idx="6577">
                <c:v>6577</c:v>
              </c:pt>
              <c:pt idx="6578">
                <c:v>6578</c:v>
              </c:pt>
              <c:pt idx="6579">
                <c:v>6579</c:v>
              </c:pt>
              <c:pt idx="6580">
                <c:v>6580</c:v>
              </c:pt>
              <c:pt idx="6581">
                <c:v>6581</c:v>
              </c:pt>
              <c:pt idx="6582">
                <c:v>6582</c:v>
              </c:pt>
              <c:pt idx="6583">
                <c:v>6583</c:v>
              </c:pt>
              <c:pt idx="6584">
                <c:v>6584</c:v>
              </c:pt>
              <c:pt idx="6585">
                <c:v>6585</c:v>
              </c:pt>
              <c:pt idx="6586">
                <c:v>6586</c:v>
              </c:pt>
              <c:pt idx="6587">
                <c:v>6587</c:v>
              </c:pt>
              <c:pt idx="6588">
                <c:v>6588</c:v>
              </c:pt>
              <c:pt idx="6589">
                <c:v>6589</c:v>
              </c:pt>
              <c:pt idx="6590">
                <c:v>6590</c:v>
              </c:pt>
              <c:pt idx="6591">
                <c:v>6591</c:v>
              </c:pt>
              <c:pt idx="6592">
                <c:v>6592</c:v>
              </c:pt>
              <c:pt idx="6593">
                <c:v>6593</c:v>
              </c:pt>
              <c:pt idx="6594">
                <c:v>6594</c:v>
              </c:pt>
              <c:pt idx="6595">
                <c:v>6595</c:v>
              </c:pt>
              <c:pt idx="6596">
                <c:v>6596</c:v>
              </c:pt>
              <c:pt idx="6597">
                <c:v>6597</c:v>
              </c:pt>
              <c:pt idx="6598">
                <c:v>6598</c:v>
              </c:pt>
              <c:pt idx="6599">
                <c:v>6599</c:v>
              </c:pt>
              <c:pt idx="6600">
                <c:v>6600</c:v>
              </c:pt>
              <c:pt idx="6601">
                <c:v>6601</c:v>
              </c:pt>
              <c:pt idx="6602">
                <c:v>6602</c:v>
              </c:pt>
              <c:pt idx="6603">
                <c:v>6603</c:v>
              </c:pt>
              <c:pt idx="6604">
                <c:v>6604</c:v>
              </c:pt>
              <c:pt idx="6605">
                <c:v>6605</c:v>
              </c:pt>
              <c:pt idx="6606">
                <c:v>6606</c:v>
              </c:pt>
              <c:pt idx="6607">
                <c:v>6607</c:v>
              </c:pt>
              <c:pt idx="6608">
                <c:v>6608</c:v>
              </c:pt>
              <c:pt idx="6609">
                <c:v>6609</c:v>
              </c:pt>
              <c:pt idx="6610">
                <c:v>6610</c:v>
              </c:pt>
              <c:pt idx="6611">
                <c:v>6611</c:v>
              </c:pt>
              <c:pt idx="6612">
                <c:v>6612</c:v>
              </c:pt>
              <c:pt idx="6613">
                <c:v>6613</c:v>
              </c:pt>
              <c:pt idx="6614">
                <c:v>6614</c:v>
              </c:pt>
              <c:pt idx="6615">
                <c:v>6615</c:v>
              </c:pt>
              <c:pt idx="6616">
                <c:v>6616</c:v>
              </c:pt>
              <c:pt idx="6617">
                <c:v>6617</c:v>
              </c:pt>
              <c:pt idx="6618">
                <c:v>6618</c:v>
              </c:pt>
              <c:pt idx="6619">
                <c:v>6619</c:v>
              </c:pt>
              <c:pt idx="6620">
                <c:v>6620</c:v>
              </c:pt>
              <c:pt idx="6621">
                <c:v>6621</c:v>
              </c:pt>
              <c:pt idx="6622">
                <c:v>6622</c:v>
              </c:pt>
              <c:pt idx="6623">
                <c:v>6623</c:v>
              </c:pt>
              <c:pt idx="6624">
                <c:v>6624</c:v>
              </c:pt>
              <c:pt idx="6625">
                <c:v>6625</c:v>
              </c:pt>
              <c:pt idx="6626">
                <c:v>6626</c:v>
              </c:pt>
              <c:pt idx="6627">
                <c:v>6627</c:v>
              </c:pt>
              <c:pt idx="6628">
                <c:v>6628</c:v>
              </c:pt>
              <c:pt idx="6629">
                <c:v>6629</c:v>
              </c:pt>
              <c:pt idx="6630">
                <c:v>6630</c:v>
              </c:pt>
              <c:pt idx="6631">
                <c:v>6631</c:v>
              </c:pt>
              <c:pt idx="6632">
                <c:v>6632</c:v>
              </c:pt>
              <c:pt idx="6633">
                <c:v>6633</c:v>
              </c:pt>
              <c:pt idx="6634">
                <c:v>6634</c:v>
              </c:pt>
              <c:pt idx="6635">
                <c:v>6635</c:v>
              </c:pt>
              <c:pt idx="6636">
                <c:v>6636</c:v>
              </c:pt>
              <c:pt idx="6637">
                <c:v>6637</c:v>
              </c:pt>
              <c:pt idx="6638">
                <c:v>6638</c:v>
              </c:pt>
              <c:pt idx="6639">
                <c:v>6639</c:v>
              </c:pt>
              <c:pt idx="6640">
                <c:v>6640</c:v>
              </c:pt>
              <c:pt idx="6641">
                <c:v>6641</c:v>
              </c:pt>
              <c:pt idx="6642">
                <c:v>6642</c:v>
              </c:pt>
              <c:pt idx="6643">
                <c:v>6643</c:v>
              </c:pt>
              <c:pt idx="6644">
                <c:v>6644</c:v>
              </c:pt>
              <c:pt idx="6645">
                <c:v>6645</c:v>
              </c:pt>
              <c:pt idx="6646">
                <c:v>6646</c:v>
              </c:pt>
              <c:pt idx="6647">
                <c:v>6647</c:v>
              </c:pt>
              <c:pt idx="6648">
                <c:v>6648</c:v>
              </c:pt>
              <c:pt idx="6649">
                <c:v>6649</c:v>
              </c:pt>
              <c:pt idx="6650">
                <c:v>6650</c:v>
              </c:pt>
              <c:pt idx="6651">
                <c:v>6651</c:v>
              </c:pt>
              <c:pt idx="6652">
                <c:v>6652</c:v>
              </c:pt>
              <c:pt idx="6653">
                <c:v>6653</c:v>
              </c:pt>
              <c:pt idx="6654">
                <c:v>6654</c:v>
              </c:pt>
              <c:pt idx="6655">
                <c:v>6655</c:v>
              </c:pt>
              <c:pt idx="6656">
                <c:v>6656</c:v>
              </c:pt>
              <c:pt idx="6657">
                <c:v>6657</c:v>
              </c:pt>
              <c:pt idx="6658">
                <c:v>6658</c:v>
              </c:pt>
              <c:pt idx="6659">
                <c:v>6659</c:v>
              </c:pt>
              <c:pt idx="6660">
                <c:v>6660</c:v>
              </c:pt>
              <c:pt idx="6661">
                <c:v>6661</c:v>
              </c:pt>
              <c:pt idx="6662">
                <c:v>6662</c:v>
              </c:pt>
              <c:pt idx="6663">
                <c:v>6663</c:v>
              </c:pt>
              <c:pt idx="6664">
                <c:v>6664</c:v>
              </c:pt>
              <c:pt idx="6665">
                <c:v>6665</c:v>
              </c:pt>
              <c:pt idx="6666">
                <c:v>6666</c:v>
              </c:pt>
              <c:pt idx="6667">
                <c:v>6667</c:v>
              </c:pt>
              <c:pt idx="6668">
                <c:v>6668</c:v>
              </c:pt>
              <c:pt idx="6669">
                <c:v>6669</c:v>
              </c:pt>
              <c:pt idx="6670">
                <c:v>6670</c:v>
              </c:pt>
              <c:pt idx="6671">
                <c:v>6671</c:v>
              </c:pt>
              <c:pt idx="6672">
                <c:v>6672</c:v>
              </c:pt>
              <c:pt idx="6673">
                <c:v>6673</c:v>
              </c:pt>
              <c:pt idx="6674">
                <c:v>6674</c:v>
              </c:pt>
              <c:pt idx="6675">
                <c:v>6675</c:v>
              </c:pt>
              <c:pt idx="6676">
                <c:v>6676</c:v>
              </c:pt>
              <c:pt idx="6677">
                <c:v>6677</c:v>
              </c:pt>
              <c:pt idx="6678">
                <c:v>6678</c:v>
              </c:pt>
              <c:pt idx="6679">
                <c:v>6679</c:v>
              </c:pt>
              <c:pt idx="6680">
                <c:v>6680</c:v>
              </c:pt>
              <c:pt idx="6681">
                <c:v>6681</c:v>
              </c:pt>
              <c:pt idx="6682">
                <c:v>6682</c:v>
              </c:pt>
              <c:pt idx="6683">
                <c:v>6683</c:v>
              </c:pt>
              <c:pt idx="6684">
                <c:v>6684</c:v>
              </c:pt>
              <c:pt idx="6685">
                <c:v>6685</c:v>
              </c:pt>
              <c:pt idx="6686">
                <c:v>6686</c:v>
              </c:pt>
              <c:pt idx="6687">
                <c:v>6687</c:v>
              </c:pt>
              <c:pt idx="6688">
                <c:v>6688</c:v>
              </c:pt>
              <c:pt idx="6689">
                <c:v>6689</c:v>
              </c:pt>
              <c:pt idx="6690">
                <c:v>6690</c:v>
              </c:pt>
              <c:pt idx="6691">
                <c:v>6691</c:v>
              </c:pt>
              <c:pt idx="6692">
                <c:v>6692</c:v>
              </c:pt>
              <c:pt idx="6693">
                <c:v>6693</c:v>
              </c:pt>
              <c:pt idx="6694">
                <c:v>6694</c:v>
              </c:pt>
              <c:pt idx="6695">
                <c:v>6695</c:v>
              </c:pt>
              <c:pt idx="6696">
                <c:v>6696</c:v>
              </c:pt>
              <c:pt idx="6697">
                <c:v>6697</c:v>
              </c:pt>
              <c:pt idx="6698">
                <c:v>6698</c:v>
              </c:pt>
              <c:pt idx="6699">
                <c:v>6699</c:v>
              </c:pt>
              <c:pt idx="6700">
                <c:v>6700</c:v>
              </c:pt>
              <c:pt idx="6701">
                <c:v>6701</c:v>
              </c:pt>
              <c:pt idx="6702">
                <c:v>6702</c:v>
              </c:pt>
              <c:pt idx="6703">
                <c:v>6703</c:v>
              </c:pt>
              <c:pt idx="6704">
                <c:v>6704</c:v>
              </c:pt>
              <c:pt idx="6705">
                <c:v>6705</c:v>
              </c:pt>
              <c:pt idx="6706">
                <c:v>6706</c:v>
              </c:pt>
              <c:pt idx="6707">
                <c:v>6707</c:v>
              </c:pt>
              <c:pt idx="6708">
                <c:v>6708</c:v>
              </c:pt>
              <c:pt idx="6709">
                <c:v>6709</c:v>
              </c:pt>
              <c:pt idx="6710">
                <c:v>6710</c:v>
              </c:pt>
              <c:pt idx="6711">
                <c:v>6711</c:v>
              </c:pt>
              <c:pt idx="6712">
                <c:v>6712</c:v>
              </c:pt>
              <c:pt idx="6713">
                <c:v>6713</c:v>
              </c:pt>
              <c:pt idx="6714">
                <c:v>6714</c:v>
              </c:pt>
              <c:pt idx="6715">
                <c:v>6715</c:v>
              </c:pt>
              <c:pt idx="6716">
                <c:v>6716</c:v>
              </c:pt>
              <c:pt idx="6717">
                <c:v>6717</c:v>
              </c:pt>
              <c:pt idx="6718">
                <c:v>6718</c:v>
              </c:pt>
              <c:pt idx="6719">
                <c:v>6719</c:v>
              </c:pt>
              <c:pt idx="6720">
                <c:v>6720</c:v>
              </c:pt>
              <c:pt idx="6721">
                <c:v>6721</c:v>
              </c:pt>
              <c:pt idx="6722">
                <c:v>6722</c:v>
              </c:pt>
              <c:pt idx="6723">
                <c:v>6723</c:v>
              </c:pt>
              <c:pt idx="6724">
                <c:v>6724</c:v>
              </c:pt>
              <c:pt idx="6725">
                <c:v>6725</c:v>
              </c:pt>
              <c:pt idx="6726">
                <c:v>6726</c:v>
              </c:pt>
              <c:pt idx="6727">
                <c:v>6727</c:v>
              </c:pt>
              <c:pt idx="6728">
                <c:v>6728</c:v>
              </c:pt>
              <c:pt idx="6729">
                <c:v>6729</c:v>
              </c:pt>
              <c:pt idx="6730">
                <c:v>6730</c:v>
              </c:pt>
              <c:pt idx="6731">
                <c:v>6731</c:v>
              </c:pt>
              <c:pt idx="6732">
                <c:v>6732</c:v>
              </c:pt>
              <c:pt idx="6733">
                <c:v>6733</c:v>
              </c:pt>
              <c:pt idx="6734">
                <c:v>6734</c:v>
              </c:pt>
              <c:pt idx="6735">
                <c:v>6735</c:v>
              </c:pt>
              <c:pt idx="6736">
                <c:v>6736</c:v>
              </c:pt>
              <c:pt idx="6737">
                <c:v>6737</c:v>
              </c:pt>
              <c:pt idx="6738">
                <c:v>6738</c:v>
              </c:pt>
              <c:pt idx="6739">
                <c:v>6739</c:v>
              </c:pt>
              <c:pt idx="6740">
                <c:v>6740</c:v>
              </c:pt>
              <c:pt idx="6741">
                <c:v>6741</c:v>
              </c:pt>
              <c:pt idx="6742">
                <c:v>6742</c:v>
              </c:pt>
              <c:pt idx="6743">
                <c:v>6743</c:v>
              </c:pt>
              <c:pt idx="6744">
                <c:v>6744</c:v>
              </c:pt>
              <c:pt idx="6745">
                <c:v>6745</c:v>
              </c:pt>
              <c:pt idx="6746">
                <c:v>6746</c:v>
              </c:pt>
              <c:pt idx="6747">
                <c:v>6747</c:v>
              </c:pt>
              <c:pt idx="6748">
                <c:v>6748</c:v>
              </c:pt>
              <c:pt idx="6749">
                <c:v>6749</c:v>
              </c:pt>
              <c:pt idx="6750">
                <c:v>6750</c:v>
              </c:pt>
              <c:pt idx="6751">
                <c:v>6751</c:v>
              </c:pt>
              <c:pt idx="6752">
                <c:v>6752</c:v>
              </c:pt>
              <c:pt idx="6753">
                <c:v>6753</c:v>
              </c:pt>
              <c:pt idx="6754">
                <c:v>6754</c:v>
              </c:pt>
              <c:pt idx="6755">
                <c:v>6755</c:v>
              </c:pt>
              <c:pt idx="6756">
                <c:v>6756</c:v>
              </c:pt>
              <c:pt idx="6757">
                <c:v>6757</c:v>
              </c:pt>
              <c:pt idx="6758">
                <c:v>6758</c:v>
              </c:pt>
              <c:pt idx="6759">
                <c:v>6759</c:v>
              </c:pt>
              <c:pt idx="6760">
                <c:v>6760</c:v>
              </c:pt>
              <c:pt idx="6761">
                <c:v>6761</c:v>
              </c:pt>
              <c:pt idx="6762">
                <c:v>6762</c:v>
              </c:pt>
              <c:pt idx="6763">
                <c:v>6763</c:v>
              </c:pt>
              <c:pt idx="6764">
                <c:v>6764</c:v>
              </c:pt>
              <c:pt idx="6765">
                <c:v>6765</c:v>
              </c:pt>
              <c:pt idx="6766">
                <c:v>6766</c:v>
              </c:pt>
              <c:pt idx="6767">
                <c:v>6767</c:v>
              </c:pt>
              <c:pt idx="6768">
                <c:v>6768</c:v>
              </c:pt>
              <c:pt idx="6769">
                <c:v>6769</c:v>
              </c:pt>
              <c:pt idx="6770">
                <c:v>6770</c:v>
              </c:pt>
              <c:pt idx="6771">
                <c:v>6771</c:v>
              </c:pt>
              <c:pt idx="6772">
                <c:v>6772</c:v>
              </c:pt>
              <c:pt idx="6773">
                <c:v>6773</c:v>
              </c:pt>
              <c:pt idx="6774">
                <c:v>6774</c:v>
              </c:pt>
              <c:pt idx="6775">
                <c:v>6775</c:v>
              </c:pt>
              <c:pt idx="6776">
                <c:v>6776</c:v>
              </c:pt>
              <c:pt idx="6777">
                <c:v>6777</c:v>
              </c:pt>
              <c:pt idx="6778">
                <c:v>6778</c:v>
              </c:pt>
              <c:pt idx="6779">
                <c:v>6779</c:v>
              </c:pt>
              <c:pt idx="6780">
                <c:v>6780</c:v>
              </c:pt>
              <c:pt idx="6781">
                <c:v>6781</c:v>
              </c:pt>
              <c:pt idx="6782">
                <c:v>6782</c:v>
              </c:pt>
              <c:pt idx="6783">
                <c:v>6783</c:v>
              </c:pt>
              <c:pt idx="6784">
                <c:v>6784</c:v>
              </c:pt>
              <c:pt idx="6785">
                <c:v>6785</c:v>
              </c:pt>
              <c:pt idx="6786">
                <c:v>6786</c:v>
              </c:pt>
              <c:pt idx="6787">
                <c:v>6787</c:v>
              </c:pt>
              <c:pt idx="6788">
                <c:v>6788</c:v>
              </c:pt>
              <c:pt idx="6789">
                <c:v>6789</c:v>
              </c:pt>
              <c:pt idx="6790">
                <c:v>6790</c:v>
              </c:pt>
              <c:pt idx="6791">
                <c:v>6791</c:v>
              </c:pt>
              <c:pt idx="6792">
                <c:v>6792</c:v>
              </c:pt>
              <c:pt idx="6793">
                <c:v>6793</c:v>
              </c:pt>
              <c:pt idx="6794">
                <c:v>6794</c:v>
              </c:pt>
              <c:pt idx="6795">
                <c:v>6795</c:v>
              </c:pt>
              <c:pt idx="6796">
                <c:v>6796</c:v>
              </c:pt>
              <c:pt idx="6797">
                <c:v>6797</c:v>
              </c:pt>
              <c:pt idx="6798">
                <c:v>6798</c:v>
              </c:pt>
              <c:pt idx="6799">
                <c:v>6799</c:v>
              </c:pt>
              <c:pt idx="6800">
                <c:v>6800</c:v>
              </c:pt>
              <c:pt idx="6801">
                <c:v>6801</c:v>
              </c:pt>
              <c:pt idx="6802">
                <c:v>6802</c:v>
              </c:pt>
              <c:pt idx="6803">
                <c:v>6803</c:v>
              </c:pt>
              <c:pt idx="6804">
                <c:v>6804</c:v>
              </c:pt>
              <c:pt idx="6805">
                <c:v>6805</c:v>
              </c:pt>
              <c:pt idx="6806">
                <c:v>6806</c:v>
              </c:pt>
              <c:pt idx="6807">
                <c:v>6807</c:v>
              </c:pt>
              <c:pt idx="6808">
                <c:v>6808</c:v>
              </c:pt>
              <c:pt idx="6809">
                <c:v>6809</c:v>
              </c:pt>
              <c:pt idx="6810">
                <c:v>6810</c:v>
              </c:pt>
              <c:pt idx="6811">
                <c:v>6811</c:v>
              </c:pt>
              <c:pt idx="6812">
                <c:v>6812</c:v>
              </c:pt>
              <c:pt idx="6813">
                <c:v>6813</c:v>
              </c:pt>
              <c:pt idx="6814">
                <c:v>6814</c:v>
              </c:pt>
              <c:pt idx="6815">
                <c:v>6815</c:v>
              </c:pt>
              <c:pt idx="6816">
                <c:v>6816</c:v>
              </c:pt>
              <c:pt idx="6817">
                <c:v>6817</c:v>
              </c:pt>
              <c:pt idx="6818">
                <c:v>6818</c:v>
              </c:pt>
              <c:pt idx="6819">
                <c:v>6819</c:v>
              </c:pt>
              <c:pt idx="6820">
                <c:v>6820</c:v>
              </c:pt>
              <c:pt idx="6821">
                <c:v>6821</c:v>
              </c:pt>
              <c:pt idx="6822">
                <c:v>6822</c:v>
              </c:pt>
              <c:pt idx="6823">
                <c:v>6823</c:v>
              </c:pt>
              <c:pt idx="6824">
                <c:v>6824</c:v>
              </c:pt>
              <c:pt idx="6825">
                <c:v>6825</c:v>
              </c:pt>
              <c:pt idx="6826">
                <c:v>6826</c:v>
              </c:pt>
              <c:pt idx="6827">
                <c:v>6827</c:v>
              </c:pt>
              <c:pt idx="6828">
                <c:v>6828</c:v>
              </c:pt>
              <c:pt idx="6829">
                <c:v>6829</c:v>
              </c:pt>
              <c:pt idx="6830">
                <c:v>6830</c:v>
              </c:pt>
              <c:pt idx="6831">
                <c:v>6831</c:v>
              </c:pt>
              <c:pt idx="6832">
                <c:v>6832</c:v>
              </c:pt>
              <c:pt idx="6833">
                <c:v>6833</c:v>
              </c:pt>
              <c:pt idx="6834">
                <c:v>6834</c:v>
              </c:pt>
              <c:pt idx="6835">
                <c:v>6835</c:v>
              </c:pt>
              <c:pt idx="6836">
                <c:v>6836</c:v>
              </c:pt>
              <c:pt idx="6837">
                <c:v>6837</c:v>
              </c:pt>
              <c:pt idx="6838">
                <c:v>6838</c:v>
              </c:pt>
              <c:pt idx="6839">
                <c:v>6839</c:v>
              </c:pt>
              <c:pt idx="6840">
                <c:v>6840</c:v>
              </c:pt>
              <c:pt idx="6841">
                <c:v>6841</c:v>
              </c:pt>
              <c:pt idx="6842">
                <c:v>6842</c:v>
              </c:pt>
              <c:pt idx="6843">
                <c:v>6843</c:v>
              </c:pt>
              <c:pt idx="6844">
                <c:v>6844</c:v>
              </c:pt>
              <c:pt idx="6845">
                <c:v>6845</c:v>
              </c:pt>
              <c:pt idx="6846">
                <c:v>6846</c:v>
              </c:pt>
              <c:pt idx="6847">
                <c:v>6847</c:v>
              </c:pt>
              <c:pt idx="6848">
                <c:v>6848</c:v>
              </c:pt>
              <c:pt idx="6849">
                <c:v>6849</c:v>
              </c:pt>
              <c:pt idx="6850">
                <c:v>6850</c:v>
              </c:pt>
              <c:pt idx="6851">
                <c:v>6851</c:v>
              </c:pt>
              <c:pt idx="6852">
                <c:v>6852</c:v>
              </c:pt>
              <c:pt idx="6853">
                <c:v>6853</c:v>
              </c:pt>
              <c:pt idx="6854">
                <c:v>6854</c:v>
              </c:pt>
              <c:pt idx="6855">
                <c:v>6855</c:v>
              </c:pt>
              <c:pt idx="6856">
                <c:v>6856</c:v>
              </c:pt>
              <c:pt idx="6857">
                <c:v>6857</c:v>
              </c:pt>
              <c:pt idx="6858">
                <c:v>6858</c:v>
              </c:pt>
              <c:pt idx="6859">
                <c:v>6859</c:v>
              </c:pt>
              <c:pt idx="6860">
                <c:v>6860</c:v>
              </c:pt>
              <c:pt idx="6861">
                <c:v>6861</c:v>
              </c:pt>
              <c:pt idx="6862">
                <c:v>6862</c:v>
              </c:pt>
              <c:pt idx="6863">
                <c:v>6863</c:v>
              </c:pt>
              <c:pt idx="6864">
                <c:v>6864</c:v>
              </c:pt>
              <c:pt idx="6865">
                <c:v>6865</c:v>
              </c:pt>
              <c:pt idx="6866">
                <c:v>6866</c:v>
              </c:pt>
              <c:pt idx="6867">
                <c:v>6867</c:v>
              </c:pt>
              <c:pt idx="6868">
                <c:v>6868</c:v>
              </c:pt>
              <c:pt idx="6869">
                <c:v>6869</c:v>
              </c:pt>
              <c:pt idx="6870">
                <c:v>6870</c:v>
              </c:pt>
              <c:pt idx="6871">
                <c:v>6871</c:v>
              </c:pt>
              <c:pt idx="6872">
                <c:v>6872</c:v>
              </c:pt>
              <c:pt idx="6873">
                <c:v>6873</c:v>
              </c:pt>
              <c:pt idx="6874">
                <c:v>6874</c:v>
              </c:pt>
              <c:pt idx="6875">
                <c:v>6875</c:v>
              </c:pt>
              <c:pt idx="6876">
                <c:v>6876</c:v>
              </c:pt>
              <c:pt idx="6877">
                <c:v>6877</c:v>
              </c:pt>
              <c:pt idx="6878">
                <c:v>6878</c:v>
              </c:pt>
              <c:pt idx="6879">
                <c:v>6879</c:v>
              </c:pt>
              <c:pt idx="6880">
                <c:v>6880</c:v>
              </c:pt>
              <c:pt idx="6881">
                <c:v>6881</c:v>
              </c:pt>
              <c:pt idx="6882">
                <c:v>6882</c:v>
              </c:pt>
              <c:pt idx="6883">
                <c:v>6883</c:v>
              </c:pt>
              <c:pt idx="6884">
                <c:v>6884</c:v>
              </c:pt>
              <c:pt idx="6885">
                <c:v>6885</c:v>
              </c:pt>
              <c:pt idx="6886">
                <c:v>6886</c:v>
              </c:pt>
              <c:pt idx="6887">
                <c:v>6887</c:v>
              </c:pt>
              <c:pt idx="6888">
                <c:v>6888</c:v>
              </c:pt>
              <c:pt idx="6889">
                <c:v>6889</c:v>
              </c:pt>
              <c:pt idx="6890">
                <c:v>6890</c:v>
              </c:pt>
              <c:pt idx="6891">
                <c:v>6891</c:v>
              </c:pt>
              <c:pt idx="6892">
                <c:v>6892</c:v>
              </c:pt>
              <c:pt idx="6893">
                <c:v>6893</c:v>
              </c:pt>
              <c:pt idx="6894">
                <c:v>6894</c:v>
              </c:pt>
              <c:pt idx="6895">
                <c:v>6895</c:v>
              </c:pt>
              <c:pt idx="6896">
                <c:v>6896</c:v>
              </c:pt>
              <c:pt idx="6897">
                <c:v>6897</c:v>
              </c:pt>
              <c:pt idx="6898">
                <c:v>6898</c:v>
              </c:pt>
              <c:pt idx="6899">
                <c:v>6899</c:v>
              </c:pt>
              <c:pt idx="6900">
                <c:v>6900</c:v>
              </c:pt>
              <c:pt idx="6901">
                <c:v>6901</c:v>
              </c:pt>
              <c:pt idx="6902">
                <c:v>6902</c:v>
              </c:pt>
              <c:pt idx="6903">
                <c:v>6903</c:v>
              </c:pt>
              <c:pt idx="6904">
                <c:v>6904</c:v>
              </c:pt>
              <c:pt idx="6905">
                <c:v>6905</c:v>
              </c:pt>
              <c:pt idx="6906">
                <c:v>6906</c:v>
              </c:pt>
              <c:pt idx="6907">
                <c:v>6907</c:v>
              </c:pt>
              <c:pt idx="6908">
                <c:v>6908</c:v>
              </c:pt>
              <c:pt idx="6909">
                <c:v>6909</c:v>
              </c:pt>
              <c:pt idx="6910">
                <c:v>6910</c:v>
              </c:pt>
              <c:pt idx="6911">
                <c:v>6911</c:v>
              </c:pt>
              <c:pt idx="6912">
                <c:v>6912</c:v>
              </c:pt>
              <c:pt idx="6913">
                <c:v>6913</c:v>
              </c:pt>
              <c:pt idx="6914">
                <c:v>6914</c:v>
              </c:pt>
              <c:pt idx="6915">
                <c:v>6915</c:v>
              </c:pt>
              <c:pt idx="6916">
                <c:v>6916</c:v>
              </c:pt>
              <c:pt idx="6917">
                <c:v>6917</c:v>
              </c:pt>
              <c:pt idx="6918">
                <c:v>6918</c:v>
              </c:pt>
              <c:pt idx="6919">
                <c:v>6919</c:v>
              </c:pt>
              <c:pt idx="6920">
                <c:v>6920</c:v>
              </c:pt>
              <c:pt idx="6921">
                <c:v>6921</c:v>
              </c:pt>
              <c:pt idx="6922">
                <c:v>6922</c:v>
              </c:pt>
              <c:pt idx="6923">
                <c:v>6923</c:v>
              </c:pt>
              <c:pt idx="6924">
                <c:v>6924</c:v>
              </c:pt>
              <c:pt idx="6925">
                <c:v>6925</c:v>
              </c:pt>
              <c:pt idx="6926">
                <c:v>6926</c:v>
              </c:pt>
              <c:pt idx="6927">
                <c:v>6927</c:v>
              </c:pt>
              <c:pt idx="6928">
                <c:v>6928</c:v>
              </c:pt>
              <c:pt idx="6929">
                <c:v>6929</c:v>
              </c:pt>
              <c:pt idx="6930">
                <c:v>6930</c:v>
              </c:pt>
              <c:pt idx="6931">
                <c:v>6931</c:v>
              </c:pt>
              <c:pt idx="6932">
                <c:v>6932</c:v>
              </c:pt>
              <c:pt idx="6933">
                <c:v>6933</c:v>
              </c:pt>
              <c:pt idx="6934">
                <c:v>6934</c:v>
              </c:pt>
              <c:pt idx="6935">
                <c:v>6935</c:v>
              </c:pt>
              <c:pt idx="6936">
                <c:v>6936</c:v>
              </c:pt>
              <c:pt idx="6937">
                <c:v>6937</c:v>
              </c:pt>
              <c:pt idx="6938">
                <c:v>6938</c:v>
              </c:pt>
              <c:pt idx="6939">
                <c:v>6939</c:v>
              </c:pt>
              <c:pt idx="6940">
                <c:v>6940</c:v>
              </c:pt>
              <c:pt idx="6941">
                <c:v>6941</c:v>
              </c:pt>
              <c:pt idx="6942">
                <c:v>6942</c:v>
              </c:pt>
              <c:pt idx="6943">
                <c:v>6943</c:v>
              </c:pt>
              <c:pt idx="6944">
                <c:v>6944</c:v>
              </c:pt>
              <c:pt idx="6945">
                <c:v>6945</c:v>
              </c:pt>
              <c:pt idx="6946">
                <c:v>6946</c:v>
              </c:pt>
              <c:pt idx="6947">
                <c:v>6947</c:v>
              </c:pt>
              <c:pt idx="6948">
                <c:v>6948</c:v>
              </c:pt>
              <c:pt idx="6949">
                <c:v>6949</c:v>
              </c:pt>
              <c:pt idx="6950">
                <c:v>6950</c:v>
              </c:pt>
              <c:pt idx="6951">
                <c:v>6951</c:v>
              </c:pt>
              <c:pt idx="6952">
                <c:v>6952</c:v>
              </c:pt>
              <c:pt idx="6953">
                <c:v>6953</c:v>
              </c:pt>
              <c:pt idx="6954">
                <c:v>6954</c:v>
              </c:pt>
              <c:pt idx="6955">
                <c:v>6955</c:v>
              </c:pt>
              <c:pt idx="6956">
                <c:v>6956</c:v>
              </c:pt>
              <c:pt idx="6957">
                <c:v>6957</c:v>
              </c:pt>
              <c:pt idx="6958">
                <c:v>6958</c:v>
              </c:pt>
              <c:pt idx="6959">
                <c:v>6959</c:v>
              </c:pt>
              <c:pt idx="6960">
                <c:v>6960</c:v>
              </c:pt>
              <c:pt idx="6961">
                <c:v>6961</c:v>
              </c:pt>
              <c:pt idx="6962">
                <c:v>6962</c:v>
              </c:pt>
              <c:pt idx="6963">
                <c:v>6963</c:v>
              </c:pt>
              <c:pt idx="6964">
                <c:v>6964</c:v>
              </c:pt>
              <c:pt idx="6965">
                <c:v>6965</c:v>
              </c:pt>
              <c:pt idx="6966">
                <c:v>6966</c:v>
              </c:pt>
              <c:pt idx="6967">
                <c:v>6967</c:v>
              </c:pt>
              <c:pt idx="6968">
                <c:v>6968</c:v>
              </c:pt>
              <c:pt idx="6969">
                <c:v>6969</c:v>
              </c:pt>
              <c:pt idx="6970">
                <c:v>6970</c:v>
              </c:pt>
              <c:pt idx="6971">
                <c:v>6971</c:v>
              </c:pt>
              <c:pt idx="6972">
                <c:v>6972</c:v>
              </c:pt>
              <c:pt idx="6973">
                <c:v>6973</c:v>
              </c:pt>
              <c:pt idx="6974">
                <c:v>6974</c:v>
              </c:pt>
              <c:pt idx="6975">
                <c:v>6975</c:v>
              </c:pt>
              <c:pt idx="6976">
                <c:v>6976</c:v>
              </c:pt>
              <c:pt idx="6977">
                <c:v>6977</c:v>
              </c:pt>
              <c:pt idx="6978">
                <c:v>6978</c:v>
              </c:pt>
              <c:pt idx="6979">
                <c:v>6979</c:v>
              </c:pt>
              <c:pt idx="6980">
                <c:v>6980</c:v>
              </c:pt>
              <c:pt idx="6981">
                <c:v>6981</c:v>
              </c:pt>
              <c:pt idx="6982">
                <c:v>6982</c:v>
              </c:pt>
              <c:pt idx="6983">
                <c:v>6983</c:v>
              </c:pt>
              <c:pt idx="6984">
                <c:v>6984</c:v>
              </c:pt>
              <c:pt idx="6985">
                <c:v>6985</c:v>
              </c:pt>
              <c:pt idx="6986">
                <c:v>6986</c:v>
              </c:pt>
              <c:pt idx="6987">
                <c:v>6987</c:v>
              </c:pt>
              <c:pt idx="6988">
                <c:v>6988</c:v>
              </c:pt>
              <c:pt idx="6989">
                <c:v>6989</c:v>
              </c:pt>
              <c:pt idx="6990">
                <c:v>6990</c:v>
              </c:pt>
              <c:pt idx="6991">
                <c:v>6991</c:v>
              </c:pt>
              <c:pt idx="6992">
                <c:v>6992</c:v>
              </c:pt>
              <c:pt idx="6993">
                <c:v>6993</c:v>
              </c:pt>
              <c:pt idx="6994">
                <c:v>6994</c:v>
              </c:pt>
              <c:pt idx="6995">
                <c:v>6995</c:v>
              </c:pt>
              <c:pt idx="6996">
                <c:v>6996</c:v>
              </c:pt>
              <c:pt idx="6997">
                <c:v>6997</c:v>
              </c:pt>
              <c:pt idx="6998">
                <c:v>6998</c:v>
              </c:pt>
              <c:pt idx="6999">
                <c:v>6999</c:v>
              </c:pt>
              <c:pt idx="7000">
                <c:v>7000</c:v>
              </c:pt>
              <c:pt idx="7001">
                <c:v>7001</c:v>
              </c:pt>
              <c:pt idx="7002">
                <c:v>7002</c:v>
              </c:pt>
              <c:pt idx="7003">
                <c:v>7003</c:v>
              </c:pt>
              <c:pt idx="7004">
                <c:v>7004</c:v>
              </c:pt>
              <c:pt idx="7005">
                <c:v>7005</c:v>
              </c:pt>
              <c:pt idx="7006">
                <c:v>7006</c:v>
              </c:pt>
              <c:pt idx="7007">
                <c:v>7007</c:v>
              </c:pt>
              <c:pt idx="7008">
                <c:v>7008</c:v>
              </c:pt>
              <c:pt idx="7009">
                <c:v>7009</c:v>
              </c:pt>
              <c:pt idx="7010">
                <c:v>7010</c:v>
              </c:pt>
              <c:pt idx="7011">
                <c:v>7011</c:v>
              </c:pt>
              <c:pt idx="7012">
                <c:v>7012</c:v>
              </c:pt>
              <c:pt idx="7013">
                <c:v>7013</c:v>
              </c:pt>
              <c:pt idx="7014">
                <c:v>7014</c:v>
              </c:pt>
              <c:pt idx="7015">
                <c:v>7015</c:v>
              </c:pt>
              <c:pt idx="7016">
                <c:v>7016</c:v>
              </c:pt>
              <c:pt idx="7017">
                <c:v>7017</c:v>
              </c:pt>
              <c:pt idx="7018">
                <c:v>7018</c:v>
              </c:pt>
              <c:pt idx="7019">
                <c:v>7019</c:v>
              </c:pt>
              <c:pt idx="7020">
                <c:v>7020</c:v>
              </c:pt>
              <c:pt idx="7021">
                <c:v>7021</c:v>
              </c:pt>
              <c:pt idx="7022">
                <c:v>7022</c:v>
              </c:pt>
              <c:pt idx="7023">
                <c:v>7023</c:v>
              </c:pt>
              <c:pt idx="7024">
                <c:v>7024</c:v>
              </c:pt>
              <c:pt idx="7025">
                <c:v>7025</c:v>
              </c:pt>
              <c:pt idx="7026">
                <c:v>7026</c:v>
              </c:pt>
              <c:pt idx="7027">
                <c:v>7027</c:v>
              </c:pt>
              <c:pt idx="7028">
                <c:v>7028</c:v>
              </c:pt>
              <c:pt idx="7029">
                <c:v>7029</c:v>
              </c:pt>
              <c:pt idx="7030">
                <c:v>7030</c:v>
              </c:pt>
              <c:pt idx="7031">
                <c:v>7031</c:v>
              </c:pt>
              <c:pt idx="7032">
                <c:v>7032</c:v>
              </c:pt>
              <c:pt idx="7033">
                <c:v>7033</c:v>
              </c:pt>
              <c:pt idx="7034">
                <c:v>7034</c:v>
              </c:pt>
              <c:pt idx="7035">
                <c:v>7035</c:v>
              </c:pt>
              <c:pt idx="7036">
                <c:v>7036</c:v>
              </c:pt>
              <c:pt idx="7037">
                <c:v>7037</c:v>
              </c:pt>
              <c:pt idx="7038">
                <c:v>7038</c:v>
              </c:pt>
              <c:pt idx="7039">
                <c:v>7039</c:v>
              </c:pt>
              <c:pt idx="7040">
                <c:v>7040</c:v>
              </c:pt>
              <c:pt idx="7041">
                <c:v>7041</c:v>
              </c:pt>
              <c:pt idx="7042">
                <c:v>7042</c:v>
              </c:pt>
              <c:pt idx="7043">
                <c:v>7043</c:v>
              </c:pt>
              <c:pt idx="7044">
                <c:v>7044</c:v>
              </c:pt>
              <c:pt idx="7045">
                <c:v>7045</c:v>
              </c:pt>
              <c:pt idx="7046">
                <c:v>7046</c:v>
              </c:pt>
              <c:pt idx="7047">
                <c:v>7047</c:v>
              </c:pt>
              <c:pt idx="7048">
                <c:v>7048</c:v>
              </c:pt>
              <c:pt idx="7049">
                <c:v>7049</c:v>
              </c:pt>
              <c:pt idx="7050">
                <c:v>7050</c:v>
              </c:pt>
              <c:pt idx="7051">
                <c:v>7051</c:v>
              </c:pt>
              <c:pt idx="7052">
                <c:v>7052</c:v>
              </c:pt>
              <c:pt idx="7053">
                <c:v>7053</c:v>
              </c:pt>
              <c:pt idx="7054">
                <c:v>7054</c:v>
              </c:pt>
              <c:pt idx="7055">
                <c:v>7055</c:v>
              </c:pt>
              <c:pt idx="7056">
                <c:v>7056</c:v>
              </c:pt>
              <c:pt idx="7057">
                <c:v>7057</c:v>
              </c:pt>
              <c:pt idx="7058">
                <c:v>7058</c:v>
              </c:pt>
              <c:pt idx="7059">
                <c:v>7059</c:v>
              </c:pt>
              <c:pt idx="7060">
                <c:v>7060</c:v>
              </c:pt>
              <c:pt idx="7061">
                <c:v>7061</c:v>
              </c:pt>
              <c:pt idx="7062">
                <c:v>7062</c:v>
              </c:pt>
              <c:pt idx="7063">
                <c:v>7063</c:v>
              </c:pt>
              <c:pt idx="7064">
                <c:v>7064</c:v>
              </c:pt>
              <c:pt idx="7065">
                <c:v>7065</c:v>
              </c:pt>
              <c:pt idx="7066">
                <c:v>7066</c:v>
              </c:pt>
              <c:pt idx="7067">
                <c:v>7067</c:v>
              </c:pt>
              <c:pt idx="7068">
                <c:v>7068</c:v>
              </c:pt>
              <c:pt idx="7069">
                <c:v>7069</c:v>
              </c:pt>
              <c:pt idx="7070">
                <c:v>7070</c:v>
              </c:pt>
              <c:pt idx="7071">
                <c:v>7071</c:v>
              </c:pt>
              <c:pt idx="7072">
                <c:v>7072</c:v>
              </c:pt>
              <c:pt idx="7073">
                <c:v>7073</c:v>
              </c:pt>
              <c:pt idx="7074">
                <c:v>7074</c:v>
              </c:pt>
              <c:pt idx="7075">
                <c:v>7075</c:v>
              </c:pt>
              <c:pt idx="7076">
                <c:v>7076</c:v>
              </c:pt>
              <c:pt idx="7077">
                <c:v>7077</c:v>
              </c:pt>
              <c:pt idx="7078">
                <c:v>7078</c:v>
              </c:pt>
              <c:pt idx="7079">
                <c:v>7079</c:v>
              </c:pt>
              <c:pt idx="7080">
                <c:v>7080</c:v>
              </c:pt>
              <c:pt idx="7081">
                <c:v>7081</c:v>
              </c:pt>
              <c:pt idx="7082">
                <c:v>7082</c:v>
              </c:pt>
              <c:pt idx="7083">
                <c:v>7083</c:v>
              </c:pt>
              <c:pt idx="7084">
                <c:v>7084</c:v>
              </c:pt>
              <c:pt idx="7085">
                <c:v>7085</c:v>
              </c:pt>
              <c:pt idx="7086">
                <c:v>7086</c:v>
              </c:pt>
              <c:pt idx="7087">
                <c:v>7087</c:v>
              </c:pt>
              <c:pt idx="7088">
                <c:v>7088</c:v>
              </c:pt>
              <c:pt idx="7089">
                <c:v>7089</c:v>
              </c:pt>
              <c:pt idx="7090">
                <c:v>7090</c:v>
              </c:pt>
              <c:pt idx="7091">
                <c:v>7091</c:v>
              </c:pt>
              <c:pt idx="7092">
                <c:v>7092</c:v>
              </c:pt>
              <c:pt idx="7093">
                <c:v>7093</c:v>
              </c:pt>
              <c:pt idx="7094">
                <c:v>7094</c:v>
              </c:pt>
              <c:pt idx="7095">
                <c:v>7095</c:v>
              </c:pt>
              <c:pt idx="7096">
                <c:v>7096</c:v>
              </c:pt>
              <c:pt idx="7097">
                <c:v>7097</c:v>
              </c:pt>
              <c:pt idx="7098">
                <c:v>7098</c:v>
              </c:pt>
              <c:pt idx="7099">
                <c:v>7099</c:v>
              </c:pt>
              <c:pt idx="7100">
                <c:v>7100</c:v>
              </c:pt>
              <c:pt idx="7101">
                <c:v>7101</c:v>
              </c:pt>
              <c:pt idx="7102">
                <c:v>7102</c:v>
              </c:pt>
              <c:pt idx="7103">
                <c:v>7103</c:v>
              </c:pt>
              <c:pt idx="7104">
                <c:v>7104</c:v>
              </c:pt>
              <c:pt idx="7105">
                <c:v>7105</c:v>
              </c:pt>
              <c:pt idx="7106">
                <c:v>7106</c:v>
              </c:pt>
              <c:pt idx="7107">
                <c:v>7107</c:v>
              </c:pt>
              <c:pt idx="7108">
                <c:v>7108</c:v>
              </c:pt>
              <c:pt idx="7109">
                <c:v>7109</c:v>
              </c:pt>
              <c:pt idx="7110">
                <c:v>7110</c:v>
              </c:pt>
              <c:pt idx="7111">
                <c:v>7111</c:v>
              </c:pt>
              <c:pt idx="7112">
                <c:v>7112</c:v>
              </c:pt>
              <c:pt idx="7113">
                <c:v>7113</c:v>
              </c:pt>
              <c:pt idx="7114">
                <c:v>7114</c:v>
              </c:pt>
              <c:pt idx="7115">
                <c:v>7115</c:v>
              </c:pt>
              <c:pt idx="7116">
                <c:v>7116</c:v>
              </c:pt>
              <c:pt idx="7117">
                <c:v>7117</c:v>
              </c:pt>
              <c:pt idx="7118">
                <c:v>7118</c:v>
              </c:pt>
              <c:pt idx="7119">
                <c:v>7119</c:v>
              </c:pt>
              <c:pt idx="7120">
                <c:v>7120</c:v>
              </c:pt>
              <c:pt idx="7121">
                <c:v>7121</c:v>
              </c:pt>
              <c:pt idx="7122">
                <c:v>7122</c:v>
              </c:pt>
              <c:pt idx="7123">
                <c:v>7123</c:v>
              </c:pt>
              <c:pt idx="7124">
                <c:v>7124</c:v>
              </c:pt>
              <c:pt idx="7125">
                <c:v>7125</c:v>
              </c:pt>
              <c:pt idx="7126">
                <c:v>7126</c:v>
              </c:pt>
              <c:pt idx="7127">
                <c:v>7127</c:v>
              </c:pt>
              <c:pt idx="7128">
                <c:v>7128</c:v>
              </c:pt>
              <c:pt idx="7129">
                <c:v>7129</c:v>
              </c:pt>
              <c:pt idx="7130">
                <c:v>7130</c:v>
              </c:pt>
              <c:pt idx="7131">
                <c:v>7131</c:v>
              </c:pt>
              <c:pt idx="7132">
                <c:v>7132</c:v>
              </c:pt>
              <c:pt idx="7133">
                <c:v>7133</c:v>
              </c:pt>
              <c:pt idx="7134">
                <c:v>7134</c:v>
              </c:pt>
              <c:pt idx="7135">
                <c:v>7135</c:v>
              </c:pt>
              <c:pt idx="7136">
                <c:v>7136</c:v>
              </c:pt>
              <c:pt idx="7137">
                <c:v>7137</c:v>
              </c:pt>
              <c:pt idx="7138">
                <c:v>7138</c:v>
              </c:pt>
              <c:pt idx="7139">
                <c:v>7139</c:v>
              </c:pt>
              <c:pt idx="7140">
                <c:v>7140</c:v>
              </c:pt>
              <c:pt idx="7141">
                <c:v>7141</c:v>
              </c:pt>
              <c:pt idx="7142">
                <c:v>7142</c:v>
              </c:pt>
              <c:pt idx="7143">
                <c:v>7143</c:v>
              </c:pt>
              <c:pt idx="7144">
                <c:v>7144</c:v>
              </c:pt>
              <c:pt idx="7145">
                <c:v>7145</c:v>
              </c:pt>
              <c:pt idx="7146">
                <c:v>7146</c:v>
              </c:pt>
              <c:pt idx="7147">
                <c:v>7147</c:v>
              </c:pt>
              <c:pt idx="7148">
                <c:v>7148</c:v>
              </c:pt>
              <c:pt idx="7149">
                <c:v>7149</c:v>
              </c:pt>
              <c:pt idx="7150">
                <c:v>7150</c:v>
              </c:pt>
              <c:pt idx="7151">
                <c:v>7151</c:v>
              </c:pt>
              <c:pt idx="7152">
                <c:v>7152</c:v>
              </c:pt>
              <c:pt idx="7153">
                <c:v>7153</c:v>
              </c:pt>
              <c:pt idx="7154">
                <c:v>7154</c:v>
              </c:pt>
              <c:pt idx="7155">
                <c:v>7155</c:v>
              </c:pt>
              <c:pt idx="7156">
                <c:v>7156</c:v>
              </c:pt>
              <c:pt idx="7157">
                <c:v>7157</c:v>
              </c:pt>
              <c:pt idx="7158">
                <c:v>7158</c:v>
              </c:pt>
              <c:pt idx="7159">
                <c:v>7159</c:v>
              </c:pt>
              <c:pt idx="7160">
                <c:v>7160</c:v>
              </c:pt>
              <c:pt idx="7161">
                <c:v>7161</c:v>
              </c:pt>
              <c:pt idx="7162">
                <c:v>7162</c:v>
              </c:pt>
              <c:pt idx="7163">
                <c:v>7163</c:v>
              </c:pt>
              <c:pt idx="7164">
                <c:v>7164</c:v>
              </c:pt>
              <c:pt idx="7165">
                <c:v>7165</c:v>
              </c:pt>
              <c:pt idx="7166">
                <c:v>7166</c:v>
              </c:pt>
              <c:pt idx="7167">
                <c:v>7167</c:v>
              </c:pt>
              <c:pt idx="7168">
                <c:v>7168</c:v>
              </c:pt>
              <c:pt idx="7169">
                <c:v>7169</c:v>
              </c:pt>
              <c:pt idx="7170">
                <c:v>7170</c:v>
              </c:pt>
              <c:pt idx="7171">
                <c:v>7171</c:v>
              </c:pt>
              <c:pt idx="7172">
                <c:v>7172</c:v>
              </c:pt>
              <c:pt idx="7173">
                <c:v>7173</c:v>
              </c:pt>
              <c:pt idx="7174">
                <c:v>7174</c:v>
              </c:pt>
              <c:pt idx="7175">
                <c:v>7175</c:v>
              </c:pt>
              <c:pt idx="7176">
                <c:v>7176</c:v>
              </c:pt>
              <c:pt idx="7177">
                <c:v>7177</c:v>
              </c:pt>
              <c:pt idx="7178">
                <c:v>7178</c:v>
              </c:pt>
              <c:pt idx="7179">
                <c:v>7179</c:v>
              </c:pt>
              <c:pt idx="7180">
                <c:v>7180</c:v>
              </c:pt>
              <c:pt idx="7181">
                <c:v>7181</c:v>
              </c:pt>
              <c:pt idx="7182">
                <c:v>7182</c:v>
              </c:pt>
              <c:pt idx="7183">
                <c:v>7183</c:v>
              </c:pt>
              <c:pt idx="7184">
                <c:v>7184</c:v>
              </c:pt>
              <c:pt idx="7185">
                <c:v>7185</c:v>
              </c:pt>
              <c:pt idx="7186">
                <c:v>7186</c:v>
              </c:pt>
              <c:pt idx="7187">
                <c:v>7187</c:v>
              </c:pt>
              <c:pt idx="7188">
                <c:v>7188</c:v>
              </c:pt>
              <c:pt idx="7189">
                <c:v>7189</c:v>
              </c:pt>
              <c:pt idx="7190">
                <c:v>7190</c:v>
              </c:pt>
              <c:pt idx="7191">
                <c:v>7191</c:v>
              </c:pt>
              <c:pt idx="7192">
                <c:v>7192</c:v>
              </c:pt>
              <c:pt idx="7193">
                <c:v>7193</c:v>
              </c:pt>
              <c:pt idx="7194">
                <c:v>7194</c:v>
              </c:pt>
              <c:pt idx="7195">
                <c:v>7195</c:v>
              </c:pt>
              <c:pt idx="7196">
                <c:v>7196</c:v>
              </c:pt>
              <c:pt idx="7197">
                <c:v>7197</c:v>
              </c:pt>
              <c:pt idx="7198">
                <c:v>7198</c:v>
              </c:pt>
              <c:pt idx="7199">
                <c:v>7199</c:v>
              </c:pt>
              <c:pt idx="7200">
                <c:v>7200</c:v>
              </c:pt>
              <c:pt idx="7201">
                <c:v>7201</c:v>
              </c:pt>
              <c:pt idx="7202">
                <c:v>7202</c:v>
              </c:pt>
              <c:pt idx="7203">
                <c:v>7203</c:v>
              </c:pt>
              <c:pt idx="7204">
                <c:v>7204</c:v>
              </c:pt>
              <c:pt idx="7205">
                <c:v>7205</c:v>
              </c:pt>
              <c:pt idx="7206">
                <c:v>7206</c:v>
              </c:pt>
              <c:pt idx="7207">
                <c:v>7207</c:v>
              </c:pt>
              <c:pt idx="7208">
                <c:v>7208</c:v>
              </c:pt>
              <c:pt idx="7209">
                <c:v>7209</c:v>
              </c:pt>
              <c:pt idx="7210">
                <c:v>7210</c:v>
              </c:pt>
              <c:pt idx="7211">
                <c:v>7211</c:v>
              </c:pt>
              <c:pt idx="7212">
                <c:v>7212</c:v>
              </c:pt>
              <c:pt idx="7213">
                <c:v>7213</c:v>
              </c:pt>
              <c:pt idx="7214">
                <c:v>7214</c:v>
              </c:pt>
              <c:pt idx="7215">
                <c:v>7215</c:v>
              </c:pt>
              <c:pt idx="7216">
                <c:v>7216</c:v>
              </c:pt>
              <c:pt idx="7217">
                <c:v>7217</c:v>
              </c:pt>
              <c:pt idx="7218">
                <c:v>7218</c:v>
              </c:pt>
              <c:pt idx="7219">
                <c:v>7219</c:v>
              </c:pt>
              <c:pt idx="7220">
                <c:v>7220</c:v>
              </c:pt>
              <c:pt idx="7221">
                <c:v>7221</c:v>
              </c:pt>
              <c:pt idx="7222">
                <c:v>7222</c:v>
              </c:pt>
              <c:pt idx="7223">
                <c:v>7223</c:v>
              </c:pt>
              <c:pt idx="7224">
                <c:v>7224</c:v>
              </c:pt>
              <c:pt idx="7225">
                <c:v>7225</c:v>
              </c:pt>
              <c:pt idx="7226">
                <c:v>7226</c:v>
              </c:pt>
              <c:pt idx="7227">
                <c:v>7227</c:v>
              </c:pt>
              <c:pt idx="7228">
                <c:v>7228</c:v>
              </c:pt>
              <c:pt idx="7229">
                <c:v>7229</c:v>
              </c:pt>
              <c:pt idx="7230">
                <c:v>7230</c:v>
              </c:pt>
              <c:pt idx="7231">
                <c:v>7231</c:v>
              </c:pt>
              <c:pt idx="7232">
                <c:v>7232</c:v>
              </c:pt>
              <c:pt idx="7233">
                <c:v>7233</c:v>
              </c:pt>
              <c:pt idx="7234">
                <c:v>7234</c:v>
              </c:pt>
              <c:pt idx="7235">
                <c:v>7235</c:v>
              </c:pt>
              <c:pt idx="7236">
                <c:v>7236</c:v>
              </c:pt>
              <c:pt idx="7237">
                <c:v>7237</c:v>
              </c:pt>
              <c:pt idx="7238">
                <c:v>7238</c:v>
              </c:pt>
              <c:pt idx="7239">
                <c:v>7239</c:v>
              </c:pt>
              <c:pt idx="7240">
                <c:v>7240</c:v>
              </c:pt>
              <c:pt idx="7241">
                <c:v>7241</c:v>
              </c:pt>
              <c:pt idx="7242">
                <c:v>7242</c:v>
              </c:pt>
              <c:pt idx="7243">
                <c:v>7243</c:v>
              </c:pt>
              <c:pt idx="7244">
                <c:v>7244</c:v>
              </c:pt>
              <c:pt idx="7245">
                <c:v>7245</c:v>
              </c:pt>
              <c:pt idx="7246">
                <c:v>7246</c:v>
              </c:pt>
              <c:pt idx="7247">
                <c:v>7247</c:v>
              </c:pt>
              <c:pt idx="7248">
                <c:v>7248</c:v>
              </c:pt>
              <c:pt idx="7249">
                <c:v>7249</c:v>
              </c:pt>
              <c:pt idx="7250">
                <c:v>7250</c:v>
              </c:pt>
              <c:pt idx="7251">
                <c:v>7251</c:v>
              </c:pt>
              <c:pt idx="7252">
                <c:v>7252</c:v>
              </c:pt>
              <c:pt idx="7253">
                <c:v>7253</c:v>
              </c:pt>
              <c:pt idx="7254">
                <c:v>7254</c:v>
              </c:pt>
              <c:pt idx="7255">
                <c:v>7255</c:v>
              </c:pt>
              <c:pt idx="7256">
                <c:v>7256</c:v>
              </c:pt>
              <c:pt idx="7257">
                <c:v>7257</c:v>
              </c:pt>
              <c:pt idx="7258">
                <c:v>7258</c:v>
              </c:pt>
              <c:pt idx="7259">
                <c:v>7259</c:v>
              </c:pt>
              <c:pt idx="7260">
                <c:v>7260</c:v>
              </c:pt>
              <c:pt idx="7261">
                <c:v>7261</c:v>
              </c:pt>
              <c:pt idx="7262">
                <c:v>7262</c:v>
              </c:pt>
              <c:pt idx="7263">
                <c:v>7263</c:v>
              </c:pt>
              <c:pt idx="7264">
                <c:v>7264</c:v>
              </c:pt>
              <c:pt idx="7265">
                <c:v>7265</c:v>
              </c:pt>
              <c:pt idx="7266">
                <c:v>7266</c:v>
              </c:pt>
              <c:pt idx="7267">
                <c:v>7267</c:v>
              </c:pt>
              <c:pt idx="7268">
                <c:v>7268</c:v>
              </c:pt>
              <c:pt idx="7269">
                <c:v>7269</c:v>
              </c:pt>
              <c:pt idx="7270">
                <c:v>7270</c:v>
              </c:pt>
              <c:pt idx="7271">
                <c:v>7271</c:v>
              </c:pt>
              <c:pt idx="7272">
                <c:v>7272</c:v>
              </c:pt>
              <c:pt idx="7273">
                <c:v>7273</c:v>
              </c:pt>
              <c:pt idx="7274">
                <c:v>7274</c:v>
              </c:pt>
              <c:pt idx="7275">
                <c:v>7275</c:v>
              </c:pt>
              <c:pt idx="7276">
                <c:v>7276</c:v>
              </c:pt>
              <c:pt idx="7277">
                <c:v>7277</c:v>
              </c:pt>
              <c:pt idx="7278">
                <c:v>7278</c:v>
              </c:pt>
              <c:pt idx="7279">
                <c:v>7279</c:v>
              </c:pt>
              <c:pt idx="7280">
                <c:v>7280</c:v>
              </c:pt>
              <c:pt idx="7281">
                <c:v>7281</c:v>
              </c:pt>
              <c:pt idx="7282">
                <c:v>7282</c:v>
              </c:pt>
              <c:pt idx="7283">
                <c:v>7283</c:v>
              </c:pt>
              <c:pt idx="7284">
                <c:v>7284</c:v>
              </c:pt>
              <c:pt idx="7285">
                <c:v>7285</c:v>
              </c:pt>
              <c:pt idx="7286">
                <c:v>7286</c:v>
              </c:pt>
              <c:pt idx="7287">
                <c:v>7287</c:v>
              </c:pt>
              <c:pt idx="7288">
                <c:v>7288</c:v>
              </c:pt>
              <c:pt idx="7289">
                <c:v>7289</c:v>
              </c:pt>
              <c:pt idx="7290">
                <c:v>7290</c:v>
              </c:pt>
              <c:pt idx="7291">
                <c:v>7291</c:v>
              </c:pt>
              <c:pt idx="7292">
                <c:v>7292</c:v>
              </c:pt>
              <c:pt idx="7293">
                <c:v>7293</c:v>
              </c:pt>
              <c:pt idx="7294">
                <c:v>7294</c:v>
              </c:pt>
              <c:pt idx="7295">
                <c:v>7295</c:v>
              </c:pt>
              <c:pt idx="7296">
                <c:v>7296</c:v>
              </c:pt>
              <c:pt idx="7297">
                <c:v>7297</c:v>
              </c:pt>
              <c:pt idx="7298">
                <c:v>7298</c:v>
              </c:pt>
              <c:pt idx="7299">
                <c:v>7299</c:v>
              </c:pt>
              <c:pt idx="7300">
                <c:v>7300</c:v>
              </c:pt>
              <c:pt idx="7301">
                <c:v>7301</c:v>
              </c:pt>
              <c:pt idx="7302">
                <c:v>7302</c:v>
              </c:pt>
              <c:pt idx="7303">
                <c:v>7303</c:v>
              </c:pt>
              <c:pt idx="7304">
                <c:v>7304</c:v>
              </c:pt>
              <c:pt idx="7305">
                <c:v>7305</c:v>
              </c:pt>
              <c:pt idx="7306">
                <c:v>7306</c:v>
              </c:pt>
              <c:pt idx="7307">
                <c:v>7307</c:v>
              </c:pt>
              <c:pt idx="7308">
                <c:v>7308</c:v>
              </c:pt>
              <c:pt idx="7309">
                <c:v>7309</c:v>
              </c:pt>
              <c:pt idx="7310">
                <c:v>7310</c:v>
              </c:pt>
              <c:pt idx="7311">
                <c:v>7311</c:v>
              </c:pt>
              <c:pt idx="7312">
                <c:v>7312</c:v>
              </c:pt>
              <c:pt idx="7313">
                <c:v>7313</c:v>
              </c:pt>
              <c:pt idx="7314">
                <c:v>7314</c:v>
              </c:pt>
              <c:pt idx="7315">
                <c:v>7315</c:v>
              </c:pt>
              <c:pt idx="7316">
                <c:v>7316</c:v>
              </c:pt>
              <c:pt idx="7317">
                <c:v>7317</c:v>
              </c:pt>
              <c:pt idx="7318">
                <c:v>7318</c:v>
              </c:pt>
              <c:pt idx="7319">
                <c:v>7319</c:v>
              </c:pt>
              <c:pt idx="7320">
                <c:v>7320</c:v>
              </c:pt>
              <c:pt idx="7321">
                <c:v>7321</c:v>
              </c:pt>
              <c:pt idx="7322">
                <c:v>7322</c:v>
              </c:pt>
              <c:pt idx="7323">
                <c:v>7323</c:v>
              </c:pt>
              <c:pt idx="7324">
                <c:v>7324</c:v>
              </c:pt>
              <c:pt idx="7325">
                <c:v>7325</c:v>
              </c:pt>
              <c:pt idx="7326">
                <c:v>7326</c:v>
              </c:pt>
              <c:pt idx="7327">
                <c:v>7327</c:v>
              </c:pt>
              <c:pt idx="7328">
                <c:v>7328</c:v>
              </c:pt>
              <c:pt idx="7329">
                <c:v>7329</c:v>
              </c:pt>
              <c:pt idx="7330">
                <c:v>7330</c:v>
              </c:pt>
              <c:pt idx="7331">
                <c:v>7331</c:v>
              </c:pt>
              <c:pt idx="7332">
                <c:v>7332</c:v>
              </c:pt>
              <c:pt idx="7333">
                <c:v>7333</c:v>
              </c:pt>
              <c:pt idx="7334">
                <c:v>7334</c:v>
              </c:pt>
              <c:pt idx="7335">
                <c:v>7335</c:v>
              </c:pt>
              <c:pt idx="7336">
                <c:v>7336</c:v>
              </c:pt>
              <c:pt idx="7337">
                <c:v>7337</c:v>
              </c:pt>
              <c:pt idx="7338">
                <c:v>7338</c:v>
              </c:pt>
              <c:pt idx="7339">
                <c:v>7339</c:v>
              </c:pt>
              <c:pt idx="7340">
                <c:v>7340</c:v>
              </c:pt>
              <c:pt idx="7341">
                <c:v>7341</c:v>
              </c:pt>
              <c:pt idx="7342">
                <c:v>7342</c:v>
              </c:pt>
              <c:pt idx="7343">
                <c:v>7343</c:v>
              </c:pt>
              <c:pt idx="7344">
                <c:v>7344</c:v>
              </c:pt>
              <c:pt idx="7345">
                <c:v>7345</c:v>
              </c:pt>
              <c:pt idx="7346">
                <c:v>7346</c:v>
              </c:pt>
              <c:pt idx="7347">
                <c:v>7347</c:v>
              </c:pt>
              <c:pt idx="7348">
                <c:v>7348</c:v>
              </c:pt>
              <c:pt idx="7349">
                <c:v>7349</c:v>
              </c:pt>
              <c:pt idx="7350">
                <c:v>7350</c:v>
              </c:pt>
              <c:pt idx="7351">
                <c:v>7351</c:v>
              </c:pt>
              <c:pt idx="7352">
                <c:v>7352</c:v>
              </c:pt>
              <c:pt idx="7353">
                <c:v>7353</c:v>
              </c:pt>
              <c:pt idx="7354">
                <c:v>7354</c:v>
              </c:pt>
              <c:pt idx="7355">
                <c:v>7355</c:v>
              </c:pt>
              <c:pt idx="7356">
                <c:v>7356</c:v>
              </c:pt>
              <c:pt idx="7357">
                <c:v>7357</c:v>
              </c:pt>
              <c:pt idx="7358">
                <c:v>7358</c:v>
              </c:pt>
              <c:pt idx="7359">
                <c:v>7359</c:v>
              </c:pt>
              <c:pt idx="7360">
                <c:v>7360</c:v>
              </c:pt>
              <c:pt idx="7361">
                <c:v>7361</c:v>
              </c:pt>
              <c:pt idx="7362">
                <c:v>7362</c:v>
              </c:pt>
              <c:pt idx="7363">
                <c:v>7363</c:v>
              </c:pt>
              <c:pt idx="7364">
                <c:v>7364</c:v>
              </c:pt>
              <c:pt idx="7365">
                <c:v>7365</c:v>
              </c:pt>
              <c:pt idx="7366">
                <c:v>7366</c:v>
              </c:pt>
              <c:pt idx="7367">
                <c:v>7367</c:v>
              </c:pt>
              <c:pt idx="7368">
                <c:v>7368</c:v>
              </c:pt>
              <c:pt idx="7369">
                <c:v>7369</c:v>
              </c:pt>
              <c:pt idx="7370">
                <c:v>7370</c:v>
              </c:pt>
              <c:pt idx="7371">
                <c:v>7371</c:v>
              </c:pt>
              <c:pt idx="7372">
                <c:v>7372</c:v>
              </c:pt>
              <c:pt idx="7373">
                <c:v>7373</c:v>
              </c:pt>
              <c:pt idx="7374">
                <c:v>7374</c:v>
              </c:pt>
              <c:pt idx="7375">
                <c:v>7375</c:v>
              </c:pt>
              <c:pt idx="7376">
                <c:v>7376</c:v>
              </c:pt>
              <c:pt idx="7377">
                <c:v>7377</c:v>
              </c:pt>
              <c:pt idx="7378">
                <c:v>7378</c:v>
              </c:pt>
              <c:pt idx="7379">
                <c:v>7379</c:v>
              </c:pt>
              <c:pt idx="7380">
                <c:v>7380</c:v>
              </c:pt>
              <c:pt idx="7381">
                <c:v>7381</c:v>
              </c:pt>
              <c:pt idx="7382">
                <c:v>7382</c:v>
              </c:pt>
              <c:pt idx="7383">
                <c:v>7383</c:v>
              </c:pt>
              <c:pt idx="7384">
                <c:v>7384</c:v>
              </c:pt>
              <c:pt idx="7385">
                <c:v>7385</c:v>
              </c:pt>
              <c:pt idx="7386">
                <c:v>7386</c:v>
              </c:pt>
              <c:pt idx="7387">
                <c:v>7387</c:v>
              </c:pt>
              <c:pt idx="7388">
                <c:v>7388</c:v>
              </c:pt>
              <c:pt idx="7389">
                <c:v>7389</c:v>
              </c:pt>
              <c:pt idx="7390">
                <c:v>7390</c:v>
              </c:pt>
              <c:pt idx="7391">
                <c:v>7391</c:v>
              </c:pt>
              <c:pt idx="7392">
                <c:v>7392</c:v>
              </c:pt>
              <c:pt idx="7393">
                <c:v>7393</c:v>
              </c:pt>
              <c:pt idx="7394">
                <c:v>7394</c:v>
              </c:pt>
              <c:pt idx="7395">
                <c:v>7395</c:v>
              </c:pt>
              <c:pt idx="7396">
                <c:v>7396</c:v>
              </c:pt>
              <c:pt idx="7397">
                <c:v>7397</c:v>
              </c:pt>
              <c:pt idx="7398">
                <c:v>7398</c:v>
              </c:pt>
              <c:pt idx="7399">
                <c:v>7399</c:v>
              </c:pt>
              <c:pt idx="7400">
                <c:v>7400</c:v>
              </c:pt>
              <c:pt idx="7401">
                <c:v>7401</c:v>
              </c:pt>
              <c:pt idx="7402">
                <c:v>7402</c:v>
              </c:pt>
              <c:pt idx="7403">
                <c:v>7403</c:v>
              </c:pt>
              <c:pt idx="7404">
                <c:v>7404</c:v>
              </c:pt>
              <c:pt idx="7405">
                <c:v>7405</c:v>
              </c:pt>
              <c:pt idx="7406">
                <c:v>7406</c:v>
              </c:pt>
              <c:pt idx="7407">
                <c:v>7407</c:v>
              </c:pt>
              <c:pt idx="7408">
                <c:v>7408</c:v>
              </c:pt>
              <c:pt idx="7409">
                <c:v>7409</c:v>
              </c:pt>
              <c:pt idx="7410">
                <c:v>7410</c:v>
              </c:pt>
              <c:pt idx="7411">
                <c:v>7411</c:v>
              </c:pt>
              <c:pt idx="7412">
                <c:v>7412</c:v>
              </c:pt>
              <c:pt idx="7413">
                <c:v>7413</c:v>
              </c:pt>
              <c:pt idx="7414">
                <c:v>7414</c:v>
              </c:pt>
              <c:pt idx="7415">
                <c:v>7415</c:v>
              </c:pt>
              <c:pt idx="7416">
                <c:v>7416</c:v>
              </c:pt>
              <c:pt idx="7417">
                <c:v>7417</c:v>
              </c:pt>
              <c:pt idx="7418">
                <c:v>7418</c:v>
              </c:pt>
              <c:pt idx="7419">
                <c:v>7419</c:v>
              </c:pt>
              <c:pt idx="7420">
                <c:v>7420</c:v>
              </c:pt>
              <c:pt idx="7421">
                <c:v>7421</c:v>
              </c:pt>
              <c:pt idx="7422">
                <c:v>7422</c:v>
              </c:pt>
              <c:pt idx="7423">
                <c:v>7423</c:v>
              </c:pt>
              <c:pt idx="7424">
                <c:v>7424</c:v>
              </c:pt>
              <c:pt idx="7425">
                <c:v>7425</c:v>
              </c:pt>
              <c:pt idx="7426">
                <c:v>7426</c:v>
              </c:pt>
              <c:pt idx="7427">
                <c:v>7427</c:v>
              </c:pt>
              <c:pt idx="7428">
                <c:v>7428</c:v>
              </c:pt>
              <c:pt idx="7429">
                <c:v>7429</c:v>
              </c:pt>
              <c:pt idx="7430">
                <c:v>7430</c:v>
              </c:pt>
              <c:pt idx="7431">
                <c:v>7431</c:v>
              </c:pt>
              <c:pt idx="7432">
                <c:v>7432</c:v>
              </c:pt>
              <c:pt idx="7433">
                <c:v>7433</c:v>
              </c:pt>
              <c:pt idx="7434">
                <c:v>7434</c:v>
              </c:pt>
              <c:pt idx="7435">
                <c:v>7435</c:v>
              </c:pt>
              <c:pt idx="7436">
                <c:v>7436</c:v>
              </c:pt>
              <c:pt idx="7437">
                <c:v>7437</c:v>
              </c:pt>
              <c:pt idx="7438">
                <c:v>7438</c:v>
              </c:pt>
              <c:pt idx="7439">
                <c:v>7439</c:v>
              </c:pt>
              <c:pt idx="7440">
                <c:v>7440</c:v>
              </c:pt>
              <c:pt idx="7441">
                <c:v>7441</c:v>
              </c:pt>
              <c:pt idx="7442">
                <c:v>7442</c:v>
              </c:pt>
              <c:pt idx="7443">
                <c:v>7443</c:v>
              </c:pt>
              <c:pt idx="7444">
                <c:v>7444</c:v>
              </c:pt>
              <c:pt idx="7445">
                <c:v>7445</c:v>
              </c:pt>
              <c:pt idx="7446">
                <c:v>7446</c:v>
              </c:pt>
              <c:pt idx="7447">
                <c:v>7447</c:v>
              </c:pt>
              <c:pt idx="7448">
                <c:v>7448</c:v>
              </c:pt>
              <c:pt idx="7449">
                <c:v>7449</c:v>
              </c:pt>
              <c:pt idx="7450">
                <c:v>7450</c:v>
              </c:pt>
              <c:pt idx="7451">
                <c:v>7451</c:v>
              </c:pt>
              <c:pt idx="7452">
                <c:v>7452</c:v>
              </c:pt>
              <c:pt idx="7453">
                <c:v>7453</c:v>
              </c:pt>
              <c:pt idx="7454">
                <c:v>7454</c:v>
              </c:pt>
              <c:pt idx="7455">
                <c:v>7455</c:v>
              </c:pt>
              <c:pt idx="7456">
                <c:v>7456</c:v>
              </c:pt>
              <c:pt idx="7457">
                <c:v>7457</c:v>
              </c:pt>
              <c:pt idx="7458">
                <c:v>7458</c:v>
              </c:pt>
              <c:pt idx="7459">
                <c:v>7459</c:v>
              </c:pt>
              <c:pt idx="7460">
                <c:v>7460</c:v>
              </c:pt>
              <c:pt idx="7461">
                <c:v>7461</c:v>
              </c:pt>
              <c:pt idx="7462">
                <c:v>7462</c:v>
              </c:pt>
              <c:pt idx="7463">
                <c:v>7463</c:v>
              </c:pt>
              <c:pt idx="7464">
                <c:v>7464</c:v>
              </c:pt>
              <c:pt idx="7465">
                <c:v>7465</c:v>
              </c:pt>
              <c:pt idx="7466">
                <c:v>7466</c:v>
              </c:pt>
              <c:pt idx="7467">
                <c:v>7467</c:v>
              </c:pt>
              <c:pt idx="7468">
                <c:v>7468</c:v>
              </c:pt>
              <c:pt idx="7469">
                <c:v>7469</c:v>
              </c:pt>
              <c:pt idx="7470">
                <c:v>7470</c:v>
              </c:pt>
              <c:pt idx="7471">
                <c:v>7471</c:v>
              </c:pt>
              <c:pt idx="7472">
                <c:v>7472</c:v>
              </c:pt>
              <c:pt idx="7473">
                <c:v>7473</c:v>
              </c:pt>
              <c:pt idx="7474">
                <c:v>7474</c:v>
              </c:pt>
              <c:pt idx="7475">
                <c:v>7475</c:v>
              </c:pt>
              <c:pt idx="7476">
                <c:v>7476</c:v>
              </c:pt>
              <c:pt idx="7477">
                <c:v>7477</c:v>
              </c:pt>
              <c:pt idx="7478">
                <c:v>7478</c:v>
              </c:pt>
              <c:pt idx="7479">
                <c:v>7479</c:v>
              </c:pt>
              <c:pt idx="7480">
                <c:v>7480</c:v>
              </c:pt>
              <c:pt idx="7481">
                <c:v>7481</c:v>
              </c:pt>
              <c:pt idx="7482">
                <c:v>7482</c:v>
              </c:pt>
              <c:pt idx="7483">
                <c:v>7483</c:v>
              </c:pt>
              <c:pt idx="7484">
                <c:v>7484</c:v>
              </c:pt>
              <c:pt idx="7485">
                <c:v>7485</c:v>
              </c:pt>
              <c:pt idx="7486">
                <c:v>7486</c:v>
              </c:pt>
              <c:pt idx="7487">
                <c:v>7487</c:v>
              </c:pt>
              <c:pt idx="7488">
                <c:v>7488</c:v>
              </c:pt>
              <c:pt idx="7489">
                <c:v>7489</c:v>
              </c:pt>
              <c:pt idx="7490">
                <c:v>7490</c:v>
              </c:pt>
              <c:pt idx="7491">
                <c:v>7491</c:v>
              </c:pt>
              <c:pt idx="7492">
                <c:v>7492</c:v>
              </c:pt>
              <c:pt idx="7493">
                <c:v>7493</c:v>
              </c:pt>
              <c:pt idx="7494">
                <c:v>7494</c:v>
              </c:pt>
              <c:pt idx="7495">
                <c:v>7495</c:v>
              </c:pt>
              <c:pt idx="7496">
                <c:v>7496</c:v>
              </c:pt>
              <c:pt idx="7497">
                <c:v>7497</c:v>
              </c:pt>
              <c:pt idx="7498">
                <c:v>7498</c:v>
              </c:pt>
              <c:pt idx="7499">
                <c:v>7499</c:v>
              </c:pt>
              <c:pt idx="7500">
                <c:v>7500</c:v>
              </c:pt>
              <c:pt idx="7501">
                <c:v>7501</c:v>
              </c:pt>
              <c:pt idx="7502">
                <c:v>7502</c:v>
              </c:pt>
              <c:pt idx="7503">
                <c:v>7503</c:v>
              </c:pt>
              <c:pt idx="7504">
                <c:v>7504</c:v>
              </c:pt>
              <c:pt idx="7505">
                <c:v>7505</c:v>
              </c:pt>
              <c:pt idx="7506">
                <c:v>7506</c:v>
              </c:pt>
              <c:pt idx="7507">
                <c:v>7507</c:v>
              </c:pt>
              <c:pt idx="7508">
                <c:v>7508</c:v>
              </c:pt>
              <c:pt idx="7509">
                <c:v>7509</c:v>
              </c:pt>
              <c:pt idx="7510">
                <c:v>7510</c:v>
              </c:pt>
              <c:pt idx="7511">
                <c:v>7511</c:v>
              </c:pt>
              <c:pt idx="7512">
                <c:v>7512</c:v>
              </c:pt>
              <c:pt idx="7513">
                <c:v>7513</c:v>
              </c:pt>
              <c:pt idx="7514">
                <c:v>7514</c:v>
              </c:pt>
              <c:pt idx="7515">
                <c:v>7515</c:v>
              </c:pt>
              <c:pt idx="7516">
                <c:v>7516</c:v>
              </c:pt>
              <c:pt idx="7517">
                <c:v>7517</c:v>
              </c:pt>
              <c:pt idx="7518">
                <c:v>7518</c:v>
              </c:pt>
              <c:pt idx="7519">
                <c:v>7519</c:v>
              </c:pt>
              <c:pt idx="7520">
                <c:v>7520</c:v>
              </c:pt>
              <c:pt idx="7521">
                <c:v>7521</c:v>
              </c:pt>
              <c:pt idx="7522">
                <c:v>7522</c:v>
              </c:pt>
              <c:pt idx="7523">
                <c:v>7523</c:v>
              </c:pt>
              <c:pt idx="7524">
                <c:v>7524</c:v>
              </c:pt>
              <c:pt idx="7525">
                <c:v>7525</c:v>
              </c:pt>
              <c:pt idx="7526">
                <c:v>7526</c:v>
              </c:pt>
              <c:pt idx="7527">
                <c:v>7527</c:v>
              </c:pt>
              <c:pt idx="7528">
                <c:v>7528</c:v>
              </c:pt>
              <c:pt idx="7529">
                <c:v>7529</c:v>
              </c:pt>
              <c:pt idx="7530">
                <c:v>7530</c:v>
              </c:pt>
              <c:pt idx="7531">
                <c:v>7531</c:v>
              </c:pt>
              <c:pt idx="7532">
                <c:v>7532</c:v>
              </c:pt>
              <c:pt idx="7533">
                <c:v>7533</c:v>
              </c:pt>
              <c:pt idx="7534">
                <c:v>7534</c:v>
              </c:pt>
              <c:pt idx="7535">
                <c:v>7535</c:v>
              </c:pt>
              <c:pt idx="7536">
                <c:v>7536</c:v>
              </c:pt>
              <c:pt idx="7537">
                <c:v>7537</c:v>
              </c:pt>
              <c:pt idx="7538">
                <c:v>7538</c:v>
              </c:pt>
              <c:pt idx="7539">
                <c:v>7539</c:v>
              </c:pt>
              <c:pt idx="7540">
                <c:v>7540</c:v>
              </c:pt>
              <c:pt idx="7541">
                <c:v>7541</c:v>
              </c:pt>
              <c:pt idx="7542">
                <c:v>7542</c:v>
              </c:pt>
              <c:pt idx="7543">
                <c:v>7543</c:v>
              </c:pt>
              <c:pt idx="7544">
                <c:v>7544</c:v>
              </c:pt>
              <c:pt idx="7545">
                <c:v>7545</c:v>
              </c:pt>
              <c:pt idx="7546">
                <c:v>7546</c:v>
              </c:pt>
              <c:pt idx="7547">
                <c:v>7547</c:v>
              </c:pt>
              <c:pt idx="7548">
                <c:v>7548</c:v>
              </c:pt>
              <c:pt idx="7549">
                <c:v>7549</c:v>
              </c:pt>
              <c:pt idx="7550">
                <c:v>7550</c:v>
              </c:pt>
              <c:pt idx="7551">
                <c:v>7551</c:v>
              </c:pt>
              <c:pt idx="7552">
                <c:v>7552</c:v>
              </c:pt>
              <c:pt idx="7553">
                <c:v>7553</c:v>
              </c:pt>
              <c:pt idx="7554">
                <c:v>7554</c:v>
              </c:pt>
              <c:pt idx="7555">
                <c:v>7555</c:v>
              </c:pt>
              <c:pt idx="7556">
                <c:v>7556</c:v>
              </c:pt>
              <c:pt idx="7557">
                <c:v>7557</c:v>
              </c:pt>
              <c:pt idx="7558">
                <c:v>7558</c:v>
              </c:pt>
              <c:pt idx="7559">
                <c:v>7559</c:v>
              </c:pt>
              <c:pt idx="7560">
                <c:v>7560</c:v>
              </c:pt>
              <c:pt idx="7561">
                <c:v>7561</c:v>
              </c:pt>
              <c:pt idx="7562">
                <c:v>7562</c:v>
              </c:pt>
              <c:pt idx="7563">
                <c:v>7563</c:v>
              </c:pt>
              <c:pt idx="7564">
                <c:v>7564</c:v>
              </c:pt>
              <c:pt idx="7565">
                <c:v>7565</c:v>
              </c:pt>
              <c:pt idx="7566">
                <c:v>7566</c:v>
              </c:pt>
              <c:pt idx="7567">
                <c:v>7567</c:v>
              </c:pt>
              <c:pt idx="7568">
                <c:v>7568</c:v>
              </c:pt>
              <c:pt idx="7569">
                <c:v>7569</c:v>
              </c:pt>
              <c:pt idx="7570">
                <c:v>7570</c:v>
              </c:pt>
              <c:pt idx="7571">
                <c:v>7571</c:v>
              </c:pt>
              <c:pt idx="7572">
                <c:v>7572</c:v>
              </c:pt>
              <c:pt idx="7573">
                <c:v>7573</c:v>
              </c:pt>
              <c:pt idx="7574">
                <c:v>7574</c:v>
              </c:pt>
              <c:pt idx="7575">
                <c:v>7575</c:v>
              </c:pt>
              <c:pt idx="7576">
                <c:v>7576</c:v>
              </c:pt>
              <c:pt idx="7577">
                <c:v>7577</c:v>
              </c:pt>
              <c:pt idx="7578">
                <c:v>7578</c:v>
              </c:pt>
              <c:pt idx="7579">
                <c:v>7579</c:v>
              </c:pt>
              <c:pt idx="7580">
                <c:v>7580</c:v>
              </c:pt>
              <c:pt idx="7581">
                <c:v>7581</c:v>
              </c:pt>
              <c:pt idx="7582">
                <c:v>7582</c:v>
              </c:pt>
              <c:pt idx="7583">
                <c:v>7583</c:v>
              </c:pt>
              <c:pt idx="7584">
                <c:v>7584</c:v>
              </c:pt>
              <c:pt idx="7585">
                <c:v>7585</c:v>
              </c:pt>
              <c:pt idx="7586">
                <c:v>7586</c:v>
              </c:pt>
              <c:pt idx="7587">
                <c:v>7587</c:v>
              </c:pt>
              <c:pt idx="7588">
                <c:v>7588</c:v>
              </c:pt>
              <c:pt idx="7589">
                <c:v>7589</c:v>
              </c:pt>
              <c:pt idx="7590">
                <c:v>7590</c:v>
              </c:pt>
              <c:pt idx="7591">
                <c:v>7591</c:v>
              </c:pt>
              <c:pt idx="7592">
                <c:v>7592</c:v>
              </c:pt>
              <c:pt idx="7593">
                <c:v>7593</c:v>
              </c:pt>
              <c:pt idx="7594">
                <c:v>7594</c:v>
              </c:pt>
              <c:pt idx="7595">
                <c:v>7595</c:v>
              </c:pt>
              <c:pt idx="7596">
                <c:v>7596</c:v>
              </c:pt>
              <c:pt idx="7597">
                <c:v>7597</c:v>
              </c:pt>
              <c:pt idx="7598">
                <c:v>7598</c:v>
              </c:pt>
              <c:pt idx="7599">
                <c:v>7599</c:v>
              </c:pt>
              <c:pt idx="7600">
                <c:v>7600</c:v>
              </c:pt>
              <c:pt idx="7601">
                <c:v>7601</c:v>
              </c:pt>
              <c:pt idx="7602">
                <c:v>7602</c:v>
              </c:pt>
              <c:pt idx="7603">
                <c:v>7603</c:v>
              </c:pt>
              <c:pt idx="7604">
                <c:v>7604</c:v>
              </c:pt>
              <c:pt idx="7605">
                <c:v>7605</c:v>
              </c:pt>
              <c:pt idx="7606">
                <c:v>7606</c:v>
              </c:pt>
              <c:pt idx="7607">
                <c:v>7607</c:v>
              </c:pt>
              <c:pt idx="7608">
                <c:v>7608</c:v>
              </c:pt>
              <c:pt idx="7609">
                <c:v>7609</c:v>
              </c:pt>
              <c:pt idx="7610">
                <c:v>7610</c:v>
              </c:pt>
              <c:pt idx="7611">
                <c:v>7611</c:v>
              </c:pt>
              <c:pt idx="7612">
                <c:v>7612</c:v>
              </c:pt>
              <c:pt idx="7613">
                <c:v>7613</c:v>
              </c:pt>
              <c:pt idx="7614">
                <c:v>7614</c:v>
              </c:pt>
              <c:pt idx="7615">
                <c:v>7615</c:v>
              </c:pt>
              <c:pt idx="7616">
                <c:v>7616</c:v>
              </c:pt>
              <c:pt idx="7617">
                <c:v>7617</c:v>
              </c:pt>
              <c:pt idx="7618">
                <c:v>7618</c:v>
              </c:pt>
              <c:pt idx="7619">
                <c:v>7619</c:v>
              </c:pt>
              <c:pt idx="7620">
                <c:v>7620</c:v>
              </c:pt>
              <c:pt idx="7621">
                <c:v>7621</c:v>
              </c:pt>
              <c:pt idx="7622">
                <c:v>7622</c:v>
              </c:pt>
              <c:pt idx="7623">
                <c:v>7623</c:v>
              </c:pt>
              <c:pt idx="7624">
                <c:v>7624</c:v>
              </c:pt>
              <c:pt idx="7625">
                <c:v>7625</c:v>
              </c:pt>
              <c:pt idx="7626">
                <c:v>7626</c:v>
              </c:pt>
              <c:pt idx="7627">
                <c:v>7627</c:v>
              </c:pt>
              <c:pt idx="7628">
                <c:v>7628</c:v>
              </c:pt>
              <c:pt idx="7629">
                <c:v>7629</c:v>
              </c:pt>
              <c:pt idx="7630">
                <c:v>7630</c:v>
              </c:pt>
              <c:pt idx="7631">
                <c:v>7631</c:v>
              </c:pt>
              <c:pt idx="7632">
                <c:v>7632</c:v>
              </c:pt>
              <c:pt idx="7633">
                <c:v>7633</c:v>
              </c:pt>
              <c:pt idx="7634">
                <c:v>7634</c:v>
              </c:pt>
              <c:pt idx="7635">
                <c:v>7635</c:v>
              </c:pt>
              <c:pt idx="7636">
                <c:v>7636</c:v>
              </c:pt>
              <c:pt idx="7637">
                <c:v>7637</c:v>
              </c:pt>
              <c:pt idx="7638">
                <c:v>7638</c:v>
              </c:pt>
              <c:pt idx="7639">
                <c:v>7639</c:v>
              </c:pt>
              <c:pt idx="7640">
                <c:v>7640</c:v>
              </c:pt>
              <c:pt idx="7641">
                <c:v>7641</c:v>
              </c:pt>
              <c:pt idx="7642">
                <c:v>7642</c:v>
              </c:pt>
              <c:pt idx="7643">
                <c:v>7643</c:v>
              </c:pt>
              <c:pt idx="7644">
                <c:v>7644</c:v>
              </c:pt>
              <c:pt idx="7645">
                <c:v>7645</c:v>
              </c:pt>
              <c:pt idx="7646">
                <c:v>7646</c:v>
              </c:pt>
              <c:pt idx="7647">
                <c:v>7647</c:v>
              </c:pt>
              <c:pt idx="7648">
                <c:v>7648</c:v>
              </c:pt>
              <c:pt idx="7649">
                <c:v>7649</c:v>
              </c:pt>
              <c:pt idx="7650">
                <c:v>7650</c:v>
              </c:pt>
              <c:pt idx="7651">
                <c:v>7651</c:v>
              </c:pt>
              <c:pt idx="7652">
                <c:v>7652</c:v>
              </c:pt>
              <c:pt idx="7653">
                <c:v>7653</c:v>
              </c:pt>
              <c:pt idx="7654">
                <c:v>7654</c:v>
              </c:pt>
              <c:pt idx="7655">
                <c:v>7655</c:v>
              </c:pt>
              <c:pt idx="7656">
                <c:v>7656</c:v>
              </c:pt>
              <c:pt idx="7657">
                <c:v>7657</c:v>
              </c:pt>
              <c:pt idx="7658">
                <c:v>7658</c:v>
              </c:pt>
              <c:pt idx="7659">
                <c:v>7659</c:v>
              </c:pt>
              <c:pt idx="7660">
                <c:v>7660</c:v>
              </c:pt>
              <c:pt idx="7661">
                <c:v>7661</c:v>
              </c:pt>
              <c:pt idx="7662">
                <c:v>7662</c:v>
              </c:pt>
              <c:pt idx="7663">
                <c:v>7663</c:v>
              </c:pt>
              <c:pt idx="7664">
                <c:v>7664</c:v>
              </c:pt>
              <c:pt idx="7665">
                <c:v>7665</c:v>
              </c:pt>
              <c:pt idx="7666">
                <c:v>7666</c:v>
              </c:pt>
              <c:pt idx="7667">
                <c:v>7667</c:v>
              </c:pt>
              <c:pt idx="7668">
                <c:v>7668</c:v>
              </c:pt>
              <c:pt idx="7669">
                <c:v>7669</c:v>
              </c:pt>
              <c:pt idx="7670">
                <c:v>7670</c:v>
              </c:pt>
              <c:pt idx="7671">
                <c:v>7671</c:v>
              </c:pt>
              <c:pt idx="7672">
                <c:v>7672</c:v>
              </c:pt>
              <c:pt idx="7673">
                <c:v>7673</c:v>
              </c:pt>
              <c:pt idx="7674">
                <c:v>7674</c:v>
              </c:pt>
              <c:pt idx="7675">
                <c:v>7675</c:v>
              </c:pt>
              <c:pt idx="7676">
                <c:v>7676</c:v>
              </c:pt>
              <c:pt idx="7677">
                <c:v>7677</c:v>
              </c:pt>
              <c:pt idx="7678">
                <c:v>7678</c:v>
              </c:pt>
              <c:pt idx="7679">
                <c:v>7679</c:v>
              </c:pt>
              <c:pt idx="7680">
                <c:v>7680</c:v>
              </c:pt>
              <c:pt idx="7681">
                <c:v>7681</c:v>
              </c:pt>
              <c:pt idx="7682">
                <c:v>7682</c:v>
              </c:pt>
              <c:pt idx="7683">
                <c:v>7683</c:v>
              </c:pt>
              <c:pt idx="7684">
                <c:v>7684</c:v>
              </c:pt>
              <c:pt idx="7685">
                <c:v>7685</c:v>
              </c:pt>
              <c:pt idx="7686">
                <c:v>7686</c:v>
              </c:pt>
              <c:pt idx="7687">
                <c:v>7687</c:v>
              </c:pt>
              <c:pt idx="7688">
                <c:v>7688</c:v>
              </c:pt>
              <c:pt idx="7689">
                <c:v>7689</c:v>
              </c:pt>
              <c:pt idx="7690">
                <c:v>7690</c:v>
              </c:pt>
              <c:pt idx="7691">
                <c:v>7691</c:v>
              </c:pt>
              <c:pt idx="7692">
                <c:v>7692</c:v>
              </c:pt>
              <c:pt idx="7693">
                <c:v>7693</c:v>
              </c:pt>
              <c:pt idx="7694">
                <c:v>7694</c:v>
              </c:pt>
              <c:pt idx="7695">
                <c:v>7695</c:v>
              </c:pt>
              <c:pt idx="7696">
                <c:v>7696</c:v>
              </c:pt>
              <c:pt idx="7697">
                <c:v>7697</c:v>
              </c:pt>
              <c:pt idx="7698">
                <c:v>7698</c:v>
              </c:pt>
              <c:pt idx="7699">
                <c:v>7699</c:v>
              </c:pt>
              <c:pt idx="7700">
                <c:v>7700</c:v>
              </c:pt>
              <c:pt idx="7701">
                <c:v>7701</c:v>
              </c:pt>
              <c:pt idx="7702">
                <c:v>7702</c:v>
              </c:pt>
              <c:pt idx="7703">
                <c:v>7703</c:v>
              </c:pt>
              <c:pt idx="7704">
                <c:v>7704</c:v>
              </c:pt>
              <c:pt idx="7705">
                <c:v>7705</c:v>
              </c:pt>
              <c:pt idx="7706">
                <c:v>7706</c:v>
              </c:pt>
              <c:pt idx="7707">
                <c:v>7707</c:v>
              </c:pt>
              <c:pt idx="7708">
                <c:v>7708</c:v>
              </c:pt>
              <c:pt idx="7709">
                <c:v>7709</c:v>
              </c:pt>
              <c:pt idx="7710">
                <c:v>7710</c:v>
              </c:pt>
              <c:pt idx="7711">
                <c:v>7711</c:v>
              </c:pt>
              <c:pt idx="7712">
                <c:v>7712</c:v>
              </c:pt>
              <c:pt idx="7713">
                <c:v>7713</c:v>
              </c:pt>
              <c:pt idx="7714">
                <c:v>7714</c:v>
              </c:pt>
              <c:pt idx="7715">
                <c:v>7715</c:v>
              </c:pt>
              <c:pt idx="7716">
                <c:v>7716</c:v>
              </c:pt>
              <c:pt idx="7717">
                <c:v>7717</c:v>
              </c:pt>
              <c:pt idx="7718">
                <c:v>7718</c:v>
              </c:pt>
              <c:pt idx="7719">
                <c:v>7719</c:v>
              </c:pt>
              <c:pt idx="7720">
                <c:v>7720</c:v>
              </c:pt>
              <c:pt idx="7721">
                <c:v>7721</c:v>
              </c:pt>
              <c:pt idx="7722">
                <c:v>7722</c:v>
              </c:pt>
              <c:pt idx="7723">
                <c:v>7723</c:v>
              </c:pt>
              <c:pt idx="7724">
                <c:v>7724</c:v>
              </c:pt>
              <c:pt idx="7725">
                <c:v>7725</c:v>
              </c:pt>
              <c:pt idx="7726">
                <c:v>7726</c:v>
              </c:pt>
              <c:pt idx="7727">
                <c:v>7727</c:v>
              </c:pt>
              <c:pt idx="7728">
                <c:v>7728</c:v>
              </c:pt>
              <c:pt idx="7729">
                <c:v>7729</c:v>
              </c:pt>
              <c:pt idx="7730">
                <c:v>7730</c:v>
              </c:pt>
              <c:pt idx="7731">
                <c:v>7731</c:v>
              </c:pt>
              <c:pt idx="7732">
                <c:v>7732</c:v>
              </c:pt>
              <c:pt idx="7733">
                <c:v>7733</c:v>
              </c:pt>
              <c:pt idx="7734">
                <c:v>7734</c:v>
              </c:pt>
              <c:pt idx="7735">
                <c:v>7735</c:v>
              </c:pt>
              <c:pt idx="7736">
                <c:v>7736</c:v>
              </c:pt>
              <c:pt idx="7737">
                <c:v>7737</c:v>
              </c:pt>
              <c:pt idx="7738">
                <c:v>7738</c:v>
              </c:pt>
              <c:pt idx="7739">
                <c:v>7739</c:v>
              </c:pt>
              <c:pt idx="7740">
                <c:v>7740</c:v>
              </c:pt>
              <c:pt idx="7741">
                <c:v>7741</c:v>
              </c:pt>
              <c:pt idx="7742">
                <c:v>7742</c:v>
              </c:pt>
              <c:pt idx="7743">
                <c:v>7743</c:v>
              </c:pt>
              <c:pt idx="7744">
                <c:v>7744</c:v>
              </c:pt>
              <c:pt idx="7745">
                <c:v>7745</c:v>
              </c:pt>
              <c:pt idx="7746">
                <c:v>7746</c:v>
              </c:pt>
              <c:pt idx="7747">
                <c:v>7747</c:v>
              </c:pt>
              <c:pt idx="7748">
                <c:v>7748</c:v>
              </c:pt>
              <c:pt idx="7749">
                <c:v>7749</c:v>
              </c:pt>
              <c:pt idx="7750">
                <c:v>7750</c:v>
              </c:pt>
              <c:pt idx="7751">
                <c:v>7751</c:v>
              </c:pt>
              <c:pt idx="7752">
                <c:v>7752</c:v>
              </c:pt>
              <c:pt idx="7753">
                <c:v>7753</c:v>
              </c:pt>
              <c:pt idx="7754">
                <c:v>7754</c:v>
              </c:pt>
              <c:pt idx="7755">
                <c:v>7755</c:v>
              </c:pt>
              <c:pt idx="7756">
                <c:v>7756</c:v>
              </c:pt>
              <c:pt idx="7757">
                <c:v>7757</c:v>
              </c:pt>
              <c:pt idx="7758">
                <c:v>7758</c:v>
              </c:pt>
              <c:pt idx="7759">
                <c:v>7759</c:v>
              </c:pt>
              <c:pt idx="7760">
                <c:v>7760</c:v>
              </c:pt>
              <c:pt idx="7761">
                <c:v>7761</c:v>
              </c:pt>
              <c:pt idx="7762">
                <c:v>7762</c:v>
              </c:pt>
              <c:pt idx="7763">
                <c:v>7763</c:v>
              </c:pt>
              <c:pt idx="7764">
                <c:v>7764</c:v>
              </c:pt>
              <c:pt idx="7765">
                <c:v>7765</c:v>
              </c:pt>
              <c:pt idx="7766">
                <c:v>7766</c:v>
              </c:pt>
              <c:pt idx="7767">
                <c:v>7767</c:v>
              </c:pt>
              <c:pt idx="7768">
                <c:v>7768</c:v>
              </c:pt>
              <c:pt idx="7769">
                <c:v>7769</c:v>
              </c:pt>
              <c:pt idx="7770">
                <c:v>7770</c:v>
              </c:pt>
              <c:pt idx="7771">
                <c:v>7771</c:v>
              </c:pt>
              <c:pt idx="7772">
                <c:v>7772</c:v>
              </c:pt>
              <c:pt idx="7773">
                <c:v>7773</c:v>
              </c:pt>
              <c:pt idx="7774">
                <c:v>7774</c:v>
              </c:pt>
              <c:pt idx="7775">
                <c:v>7775</c:v>
              </c:pt>
              <c:pt idx="7776">
                <c:v>7776</c:v>
              </c:pt>
              <c:pt idx="7777">
                <c:v>7777</c:v>
              </c:pt>
              <c:pt idx="7778">
                <c:v>7778</c:v>
              </c:pt>
              <c:pt idx="7779">
                <c:v>7779</c:v>
              </c:pt>
              <c:pt idx="7780">
                <c:v>7780</c:v>
              </c:pt>
              <c:pt idx="7781">
                <c:v>7781</c:v>
              </c:pt>
              <c:pt idx="7782">
                <c:v>7782</c:v>
              </c:pt>
              <c:pt idx="7783">
                <c:v>7783</c:v>
              </c:pt>
              <c:pt idx="7784">
                <c:v>7784</c:v>
              </c:pt>
              <c:pt idx="7785">
                <c:v>7785</c:v>
              </c:pt>
              <c:pt idx="7786">
                <c:v>7786</c:v>
              </c:pt>
              <c:pt idx="7787">
                <c:v>7787</c:v>
              </c:pt>
              <c:pt idx="7788">
                <c:v>7788</c:v>
              </c:pt>
              <c:pt idx="7789">
                <c:v>7789</c:v>
              </c:pt>
              <c:pt idx="7790">
                <c:v>7790</c:v>
              </c:pt>
              <c:pt idx="7791">
                <c:v>7791</c:v>
              </c:pt>
              <c:pt idx="7792">
                <c:v>7792</c:v>
              </c:pt>
              <c:pt idx="7793">
                <c:v>7793</c:v>
              </c:pt>
              <c:pt idx="7794">
                <c:v>7794</c:v>
              </c:pt>
              <c:pt idx="7795">
                <c:v>7795</c:v>
              </c:pt>
              <c:pt idx="7796">
                <c:v>7796</c:v>
              </c:pt>
              <c:pt idx="7797">
                <c:v>7797</c:v>
              </c:pt>
              <c:pt idx="7798">
                <c:v>7798</c:v>
              </c:pt>
              <c:pt idx="7799">
                <c:v>7799</c:v>
              </c:pt>
              <c:pt idx="7800">
                <c:v>7800</c:v>
              </c:pt>
              <c:pt idx="7801">
                <c:v>7801</c:v>
              </c:pt>
              <c:pt idx="7802">
                <c:v>7802</c:v>
              </c:pt>
              <c:pt idx="7803">
                <c:v>7803</c:v>
              </c:pt>
              <c:pt idx="7804">
                <c:v>7804</c:v>
              </c:pt>
              <c:pt idx="7805">
                <c:v>7805</c:v>
              </c:pt>
              <c:pt idx="7806">
                <c:v>7806</c:v>
              </c:pt>
              <c:pt idx="7807">
                <c:v>7807</c:v>
              </c:pt>
              <c:pt idx="7808">
                <c:v>7808</c:v>
              </c:pt>
              <c:pt idx="7809">
                <c:v>7809</c:v>
              </c:pt>
              <c:pt idx="7810">
                <c:v>7810</c:v>
              </c:pt>
              <c:pt idx="7811">
                <c:v>7811</c:v>
              </c:pt>
              <c:pt idx="7812">
                <c:v>7812</c:v>
              </c:pt>
              <c:pt idx="7813">
                <c:v>7813</c:v>
              </c:pt>
              <c:pt idx="7814">
                <c:v>7814</c:v>
              </c:pt>
              <c:pt idx="7815">
                <c:v>7815</c:v>
              </c:pt>
              <c:pt idx="7816">
                <c:v>7816</c:v>
              </c:pt>
              <c:pt idx="7817">
                <c:v>7817</c:v>
              </c:pt>
              <c:pt idx="7818">
                <c:v>7818</c:v>
              </c:pt>
              <c:pt idx="7819">
                <c:v>7819</c:v>
              </c:pt>
              <c:pt idx="7820">
                <c:v>7820</c:v>
              </c:pt>
              <c:pt idx="7821">
                <c:v>7821</c:v>
              </c:pt>
              <c:pt idx="7822">
                <c:v>7822</c:v>
              </c:pt>
              <c:pt idx="7823">
                <c:v>7823</c:v>
              </c:pt>
              <c:pt idx="7824">
                <c:v>7824</c:v>
              </c:pt>
              <c:pt idx="7825">
                <c:v>7825</c:v>
              </c:pt>
              <c:pt idx="7826">
                <c:v>7826</c:v>
              </c:pt>
              <c:pt idx="7827">
                <c:v>7827</c:v>
              </c:pt>
              <c:pt idx="7828">
                <c:v>7828</c:v>
              </c:pt>
              <c:pt idx="7829">
                <c:v>7829</c:v>
              </c:pt>
              <c:pt idx="7830">
                <c:v>7830</c:v>
              </c:pt>
              <c:pt idx="7831">
                <c:v>7831</c:v>
              </c:pt>
              <c:pt idx="7832">
                <c:v>7832</c:v>
              </c:pt>
              <c:pt idx="7833">
                <c:v>7833</c:v>
              </c:pt>
              <c:pt idx="7834">
                <c:v>7834</c:v>
              </c:pt>
              <c:pt idx="7835">
                <c:v>7835</c:v>
              </c:pt>
              <c:pt idx="7836">
                <c:v>7836</c:v>
              </c:pt>
              <c:pt idx="7837">
                <c:v>7837</c:v>
              </c:pt>
              <c:pt idx="7838">
                <c:v>7838</c:v>
              </c:pt>
              <c:pt idx="7839">
                <c:v>7839</c:v>
              </c:pt>
              <c:pt idx="7840">
                <c:v>7840</c:v>
              </c:pt>
              <c:pt idx="7841">
                <c:v>7841</c:v>
              </c:pt>
              <c:pt idx="7842">
                <c:v>7842</c:v>
              </c:pt>
              <c:pt idx="7843">
                <c:v>7843</c:v>
              </c:pt>
              <c:pt idx="7844">
                <c:v>7844</c:v>
              </c:pt>
              <c:pt idx="7845">
                <c:v>7845</c:v>
              </c:pt>
              <c:pt idx="7846">
                <c:v>7846</c:v>
              </c:pt>
              <c:pt idx="7847">
                <c:v>7847</c:v>
              </c:pt>
              <c:pt idx="7848">
                <c:v>7848</c:v>
              </c:pt>
              <c:pt idx="7849">
                <c:v>7849</c:v>
              </c:pt>
              <c:pt idx="7850">
                <c:v>7850</c:v>
              </c:pt>
              <c:pt idx="7851">
                <c:v>7851</c:v>
              </c:pt>
              <c:pt idx="7852">
                <c:v>7852</c:v>
              </c:pt>
              <c:pt idx="7853">
                <c:v>7853</c:v>
              </c:pt>
              <c:pt idx="7854">
                <c:v>7854</c:v>
              </c:pt>
              <c:pt idx="7855">
                <c:v>7855</c:v>
              </c:pt>
              <c:pt idx="7856">
                <c:v>7856</c:v>
              </c:pt>
              <c:pt idx="7857">
                <c:v>7857</c:v>
              </c:pt>
              <c:pt idx="7858">
                <c:v>7858</c:v>
              </c:pt>
              <c:pt idx="7859">
                <c:v>7859</c:v>
              </c:pt>
              <c:pt idx="7860">
                <c:v>7860</c:v>
              </c:pt>
              <c:pt idx="7861">
                <c:v>7861</c:v>
              </c:pt>
              <c:pt idx="7862">
                <c:v>7862</c:v>
              </c:pt>
              <c:pt idx="7863">
                <c:v>7863</c:v>
              </c:pt>
              <c:pt idx="7864">
                <c:v>7864</c:v>
              </c:pt>
              <c:pt idx="7865">
                <c:v>7865</c:v>
              </c:pt>
              <c:pt idx="7866">
                <c:v>7866</c:v>
              </c:pt>
              <c:pt idx="7867">
                <c:v>7867</c:v>
              </c:pt>
              <c:pt idx="7868">
                <c:v>7868</c:v>
              </c:pt>
              <c:pt idx="7869">
                <c:v>7869</c:v>
              </c:pt>
              <c:pt idx="7870">
                <c:v>7870</c:v>
              </c:pt>
              <c:pt idx="7871">
                <c:v>7871</c:v>
              </c:pt>
              <c:pt idx="7872">
                <c:v>7872</c:v>
              </c:pt>
              <c:pt idx="7873">
                <c:v>7873</c:v>
              </c:pt>
              <c:pt idx="7874">
                <c:v>7874</c:v>
              </c:pt>
              <c:pt idx="7875">
                <c:v>7875</c:v>
              </c:pt>
              <c:pt idx="7876">
                <c:v>7876</c:v>
              </c:pt>
              <c:pt idx="7877">
                <c:v>7877</c:v>
              </c:pt>
              <c:pt idx="7878">
                <c:v>7878</c:v>
              </c:pt>
              <c:pt idx="7879">
                <c:v>7879</c:v>
              </c:pt>
              <c:pt idx="7880">
                <c:v>7880</c:v>
              </c:pt>
              <c:pt idx="7881">
                <c:v>7881</c:v>
              </c:pt>
              <c:pt idx="7882">
                <c:v>7882</c:v>
              </c:pt>
              <c:pt idx="7883">
                <c:v>7883</c:v>
              </c:pt>
              <c:pt idx="7884">
                <c:v>7884</c:v>
              </c:pt>
              <c:pt idx="7885">
                <c:v>7885</c:v>
              </c:pt>
              <c:pt idx="7886">
                <c:v>7886</c:v>
              </c:pt>
              <c:pt idx="7887">
                <c:v>7887</c:v>
              </c:pt>
              <c:pt idx="7888">
                <c:v>7888</c:v>
              </c:pt>
              <c:pt idx="7889">
                <c:v>7889</c:v>
              </c:pt>
              <c:pt idx="7890">
                <c:v>7890</c:v>
              </c:pt>
              <c:pt idx="7891">
                <c:v>7891</c:v>
              </c:pt>
              <c:pt idx="7892">
                <c:v>7892</c:v>
              </c:pt>
              <c:pt idx="7893">
                <c:v>7893</c:v>
              </c:pt>
              <c:pt idx="7894">
                <c:v>7894</c:v>
              </c:pt>
              <c:pt idx="7895">
                <c:v>7895</c:v>
              </c:pt>
              <c:pt idx="7896">
                <c:v>7896</c:v>
              </c:pt>
              <c:pt idx="7897">
                <c:v>7897</c:v>
              </c:pt>
              <c:pt idx="7898">
                <c:v>7898</c:v>
              </c:pt>
              <c:pt idx="7899">
                <c:v>7899</c:v>
              </c:pt>
              <c:pt idx="7900">
                <c:v>7900</c:v>
              </c:pt>
              <c:pt idx="7901">
                <c:v>7901</c:v>
              </c:pt>
              <c:pt idx="7902">
                <c:v>7902</c:v>
              </c:pt>
              <c:pt idx="7903">
                <c:v>7903</c:v>
              </c:pt>
              <c:pt idx="7904">
                <c:v>7904</c:v>
              </c:pt>
              <c:pt idx="7905">
                <c:v>7905</c:v>
              </c:pt>
              <c:pt idx="7906">
                <c:v>7906</c:v>
              </c:pt>
              <c:pt idx="7907">
                <c:v>7907</c:v>
              </c:pt>
              <c:pt idx="7908">
                <c:v>7908</c:v>
              </c:pt>
              <c:pt idx="7909">
                <c:v>7909</c:v>
              </c:pt>
              <c:pt idx="7910">
                <c:v>7910</c:v>
              </c:pt>
              <c:pt idx="7911">
                <c:v>7911</c:v>
              </c:pt>
              <c:pt idx="7912">
                <c:v>7912</c:v>
              </c:pt>
              <c:pt idx="7913">
                <c:v>7913</c:v>
              </c:pt>
              <c:pt idx="7914">
                <c:v>7914</c:v>
              </c:pt>
              <c:pt idx="7915">
                <c:v>7915</c:v>
              </c:pt>
              <c:pt idx="7916">
                <c:v>7916</c:v>
              </c:pt>
              <c:pt idx="7917">
                <c:v>7917</c:v>
              </c:pt>
              <c:pt idx="7918">
                <c:v>7918</c:v>
              </c:pt>
              <c:pt idx="7919">
                <c:v>7919</c:v>
              </c:pt>
              <c:pt idx="7920">
                <c:v>7920</c:v>
              </c:pt>
              <c:pt idx="7921">
                <c:v>7921</c:v>
              </c:pt>
              <c:pt idx="7922">
                <c:v>7922</c:v>
              </c:pt>
              <c:pt idx="7923">
                <c:v>7923</c:v>
              </c:pt>
              <c:pt idx="7924">
                <c:v>7924</c:v>
              </c:pt>
              <c:pt idx="7925">
                <c:v>7925</c:v>
              </c:pt>
              <c:pt idx="7926">
                <c:v>7926</c:v>
              </c:pt>
              <c:pt idx="7927">
                <c:v>7927</c:v>
              </c:pt>
              <c:pt idx="7928">
                <c:v>7928</c:v>
              </c:pt>
              <c:pt idx="7929">
                <c:v>7929</c:v>
              </c:pt>
              <c:pt idx="7930">
                <c:v>7930</c:v>
              </c:pt>
              <c:pt idx="7931">
                <c:v>7931</c:v>
              </c:pt>
              <c:pt idx="7932">
                <c:v>7932</c:v>
              </c:pt>
              <c:pt idx="7933">
                <c:v>7933</c:v>
              </c:pt>
              <c:pt idx="7934">
                <c:v>7934</c:v>
              </c:pt>
              <c:pt idx="7935">
                <c:v>7935</c:v>
              </c:pt>
              <c:pt idx="7936">
                <c:v>7936</c:v>
              </c:pt>
              <c:pt idx="7937">
                <c:v>7937</c:v>
              </c:pt>
              <c:pt idx="7938">
                <c:v>7938</c:v>
              </c:pt>
              <c:pt idx="7939">
                <c:v>7939</c:v>
              </c:pt>
              <c:pt idx="7940">
                <c:v>7940</c:v>
              </c:pt>
              <c:pt idx="7941">
                <c:v>7941</c:v>
              </c:pt>
              <c:pt idx="7942">
                <c:v>7942</c:v>
              </c:pt>
              <c:pt idx="7943">
                <c:v>7943</c:v>
              </c:pt>
              <c:pt idx="7944">
                <c:v>7944</c:v>
              </c:pt>
              <c:pt idx="7945">
                <c:v>7945</c:v>
              </c:pt>
              <c:pt idx="7946">
                <c:v>7946</c:v>
              </c:pt>
              <c:pt idx="7947">
                <c:v>7947</c:v>
              </c:pt>
              <c:pt idx="7948">
                <c:v>7948</c:v>
              </c:pt>
              <c:pt idx="7949">
                <c:v>7949</c:v>
              </c:pt>
              <c:pt idx="7950">
                <c:v>7950</c:v>
              </c:pt>
              <c:pt idx="7951">
                <c:v>7951</c:v>
              </c:pt>
              <c:pt idx="7952">
                <c:v>7952</c:v>
              </c:pt>
              <c:pt idx="7953">
                <c:v>7953</c:v>
              </c:pt>
              <c:pt idx="7954">
                <c:v>7954</c:v>
              </c:pt>
              <c:pt idx="7955">
                <c:v>7955</c:v>
              </c:pt>
              <c:pt idx="7956">
                <c:v>7956</c:v>
              </c:pt>
              <c:pt idx="7957">
                <c:v>7957</c:v>
              </c:pt>
              <c:pt idx="7958">
                <c:v>7958</c:v>
              </c:pt>
              <c:pt idx="7959">
                <c:v>7959</c:v>
              </c:pt>
              <c:pt idx="7960">
                <c:v>7960</c:v>
              </c:pt>
              <c:pt idx="7961">
                <c:v>7961</c:v>
              </c:pt>
              <c:pt idx="7962">
                <c:v>7962</c:v>
              </c:pt>
              <c:pt idx="7963">
                <c:v>7963</c:v>
              </c:pt>
              <c:pt idx="7964">
                <c:v>7964</c:v>
              </c:pt>
              <c:pt idx="7965">
                <c:v>7965</c:v>
              </c:pt>
              <c:pt idx="7966">
                <c:v>7966</c:v>
              </c:pt>
              <c:pt idx="7967">
                <c:v>7967</c:v>
              </c:pt>
              <c:pt idx="7968">
                <c:v>7968</c:v>
              </c:pt>
              <c:pt idx="7969">
                <c:v>7969</c:v>
              </c:pt>
              <c:pt idx="7970">
                <c:v>7970</c:v>
              </c:pt>
              <c:pt idx="7971">
                <c:v>7971</c:v>
              </c:pt>
              <c:pt idx="7972">
                <c:v>7972</c:v>
              </c:pt>
              <c:pt idx="7973">
                <c:v>7973</c:v>
              </c:pt>
              <c:pt idx="7974">
                <c:v>7974</c:v>
              </c:pt>
              <c:pt idx="7975">
                <c:v>7975</c:v>
              </c:pt>
              <c:pt idx="7976">
                <c:v>7976</c:v>
              </c:pt>
              <c:pt idx="7977">
                <c:v>7977</c:v>
              </c:pt>
              <c:pt idx="7978">
                <c:v>7978</c:v>
              </c:pt>
              <c:pt idx="7979">
                <c:v>7979</c:v>
              </c:pt>
              <c:pt idx="7980">
                <c:v>7980</c:v>
              </c:pt>
              <c:pt idx="7981">
                <c:v>7981</c:v>
              </c:pt>
              <c:pt idx="7982">
                <c:v>7982</c:v>
              </c:pt>
              <c:pt idx="7983">
                <c:v>7983</c:v>
              </c:pt>
              <c:pt idx="7984">
                <c:v>7984</c:v>
              </c:pt>
              <c:pt idx="7985">
                <c:v>7985</c:v>
              </c:pt>
              <c:pt idx="7986">
                <c:v>7986</c:v>
              </c:pt>
              <c:pt idx="7987">
                <c:v>7987</c:v>
              </c:pt>
              <c:pt idx="7988">
                <c:v>7988</c:v>
              </c:pt>
              <c:pt idx="7989">
                <c:v>7989</c:v>
              </c:pt>
              <c:pt idx="7990">
                <c:v>7990</c:v>
              </c:pt>
              <c:pt idx="7991">
                <c:v>7991</c:v>
              </c:pt>
              <c:pt idx="7992">
                <c:v>7992</c:v>
              </c:pt>
              <c:pt idx="7993">
                <c:v>7993</c:v>
              </c:pt>
              <c:pt idx="7994">
                <c:v>7994</c:v>
              </c:pt>
              <c:pt idx="7995">
                <c:v>7995</c:v>
              </c:pt>
              <c:pt idx="7996">
                <c:v>7996</c:v>
              </c:pt>
              <c:pt idx="7997">
                <c:v>7997</c:v>
              </c:pt>
              <c:pt idx="7998">
                <c:v>7998</c:v>
              </c:pt>
              <c:pt idx="7999">
                <c:v>7999</c:v>
              </c:pt>
              <c:pt idx="8000">
                <c:v>8000</c:v>
              </c:pt>
              <c:pt idx="8001">
                <c:v>8001</c:v>
              </c:pt>
              <c:pt idx="8002">
                <c:v>8002</c:v>
              </c:pt>
              <c:pt idx="8003">
                <c:v>8003</c:v>
              </c:pt>
              <c:pt idx="8004">
                <c:v>8004</c:v>
              </c:pt>
              <c:pt idx="8005">
                <c:v>8005</c:v>
              </c:pt>
              <c:pt idx="8006">
                <c:v>8006</c:v>
              </c:pt>
              <c:pt idx="8007">
                <c:v>8007</c:v>
              </c:pt>
              <c:pt idx="8008">
                <c:v>8008</c:v>
              </c:pt>
              <c:pt idx="8009">
                <c:v>8009</c:v>
              </c:pt>
              <c:pt idx="8010">
                <c:v>8010</c:v>
              </c:pt>
              <c:pt idx="8011">
                <c:v>8011</c:v>
              </c:pt>
              <c:pt idx="8012">
                <c:v>8012</c:v>
              </c:pt>
              <c:pt idx="8013">
                <c:v>8013</c:v>
              </c:pt>
              <c:pt idx="8014">
                <c:v>8014</c:v>
              </c:pt>
              <c:pt idx="8015">
                <c:v>8015</c:v>
              </c:pt>
              <c:pt idx="8016">
                <c:v>8016</c:v>
              </c:pt>
              <c:pt idx="8017">
                <c:v>8017</c:v>
              </c:pt>
              <c:pt idx="8018">
                <c:v>8018</c:v>
              </c:pt>
              <c:pt idx="8019">
                <c:v>8019</c:v>
              </c:pt>
              <c:pt idx="8020">
                <c:v>8020</c:v>
              </c:pt>
              <c:pt idx="8021">
                <c:v>8021</c:v>
              </c:pt>
              <c:pt idx="8022">
                <c:v>8022</c:v>
              </c:pt>
              <c:pt idx="8023">
                <c:v>8023</c:v>
              </c:pt>
              <c:pt idx="8024">
                <c:v>8024</c:v>
              </c:pt>
              <c:pt idx="8025">
                <c:v>8025</c:v>
              </c:pt>
              <c:pt idx="8026">
                <c:v>8026</c:v>
              </c:pt>
              <c:pt idx="8027">
                <c:v>8027</c:v>
              </c:pt>
              <c:pt idx="8028">
                <c:v>8028</c:v>
              </c:pt>
              <c:pt idx="8029">
                <c:v>8029</c:v>
              </c:pt>
              <c:pt idx="8030">
                <c:v>8030</c:v>
              </c:pt>
              <c:pt idx="8031">
                <c:v>8031</c:v>
              </c:pt>
              <c:pt idx="8032">
                <c:v>8032</c:v>
              </c:pt>
              <c:pt idx="8033">
                <c:v>8033</c:v>
              </c:pt>
              <c:pt idx="8034">
                <c:v>8034</c:v>
              </c:pt>
              <c:pt idx="8035">
                <c:v>8035</c:v>
              </c:pt>
              <c:pt idx="8036">
                <c:v>8036</c:v>
              </c:pt>
              <c:pt idx="8037">
                <c:v>8037</c:v>
              </c:pt>
              <c:pt idx="8038">
                <c:v>8038</c:v>
              </c:pt>
              <c:pt idx="8039">
                <c:v>8039</c:v>
              </c:pt>
              <c:pt idx="8040">
                <c:v>8040</c:v>
              </c:pt>
              <c:pt idx="8041">
                <c:v>8041</c:v>
              </c:pt>
              <c:pt idx="8042">
                <c:v>8042</c:v>
              </c:pt>
              <c:pt idx="8043">
                <c:v>8043</c:v>
              </c:pt>
              <c:pt idx="8044">
                <c:v>8044</c:v>
              </c:pt>
              <c:pt idx="8045">
                <c:v>8045</c:v>
              </c:pt>
              <c:pt idx="8046">
                <c:v>8046</c:v>
              </c:pt>
              <c:pt idx="8047">
                <c:v>8047</c:v>
              </c:pt>
              <c:pt idx="8048">
                <c:v>8048</c:v>
              </c:pt>
              <c:pt idx="8049">
                <c:v>8049</c:v>
              </c:pt>
              <c:pt idx="8050">
                <c:v>8050</c:v>
              </c:pt>
              <c:pt idx="8051">
                <c:v>8051</c:v>
              </c:pt>
              <c:pt idx="8052">
                <c:v>8052</c:v>
              </c:pt>
              <c:pt idx="8053">
                <c:v>8053</c:v>
              </c:pt>
              <c:pt idx="8054">
                <c:v>8054</c:v>
              </c:pt>
              <c:pt idx="8055">
                <c:v>8055</c:v>
              </c:pt>
              <c:pt idx="8056">
                <c:v>8056</c:v>
              </c:pt>
              <c:pt idx="8057">
                <c:v>8057</c:v>
              </c:pt>
              <c:pt idx="8058">
                <c:v>8058</c:v>
              </c:pt>
              <c:pt idx="8059">
                <c:v>8059</c:v>
              </c:pt>
              <c:pt idx="8060">
                <c:v>8060</c:v>
              </c:pt>
              <c:pt idx="8061">
                <c:v>8061</c:v>
              </c:pt>
              <c:pt idx="8062">
                <c:v>8062</c:v>
              </c:pt>
              <c:pt idx="8063">
                <c:v>8063</c:v>
              </c:pt>
              <c:pt idx="8064">
                <c:v>8064</c:v>
              </c:pt>
              <c:pt idx="8065">
                <c:v>8065</c:v>
              </c:pt>
              <c:pt idx="8066">
                <c:v>8066</c:v>
              </c:pt>
              <c:pt idx="8067">
                <c:v>8067</c:v>
              </c:pt>
              <c:pt idx="8068">
                <c:v>8068</c:v>
              </c:pt>
              <c:pt idx="8069">
                <c:v>8069</c:v>
              </c:pt>
              <c:pt idx="8070">
                <c:v>8070</c:v>
              </c:pt>
              <c:pt idx="8071">
                <c:v>8071</c:v>
              </c:pt>
              <c:pt idx="8072">
                <c:v>8072</c:v>
              </c:pt>
              <c:pt idx="8073">
                <c:v>8073</c:v>
              </c:pt>
              <c:pt idx="8074">
                <c:v>8074</c:v>
              </c:pt>
              <c:pt idx="8075">
                <c:v>8075</c:v>
              </c:pt>
              <c:pt idx="8076">
                <c:v>8076</c:v>
              </c:pt>
              <c:pt idx="8077">
                <c:v>8077</c:v>
              </c:pt>
              <c:pt idx="8078">
                <c:v>8078</c:v>
              </c:pt>
              <c:pt idx="8079">
                <c:v>8079</c:v>
              </c:pt>
              <c:pt idx="8080">
                <c:v>8080</c:v>
              </c:pt>
              <c:pt idx="8081">
                <c:v>8081</c:v>
              </c:pt>
              <c:pt idx="8082">
                <c:v>8082</c:v>
              </c:pt>
              <c:pt idx="8083">
                <c:v>8083</c:v>
              </c:pt>
              <c:pt idx="8084">
                <c:v>8084</c:v>
              </c:pt>
              <c:pt idx="8085">
                <c:v>8085</c:v>
              </c:pt>
              <c:pt idx="8086">
                <c:v>8086</c:v>
              </c:pt>
              <c:pt idx="8087">
                <c:v>8087</c:v>
              </c:pt>
              <c:pt idx="8088">
                <c:v>8088</c:v>
              </c:pt>
              <c:pt idx="8089">
                <c:v>8089</c:v>
              </c:pt>
              <c:pt idx="8090">
                <c:v>8090</c:v>
              </c:pt>
              <c:pt idx="8091">
                <c:v>8091</c:v>
              </c:pt>
              <c:pt idx="8092">
                <c:v>8092</c:v>
              </c:pt>
              <c:pt idx="8093">
                <c:v>8093</c:v>
              </c:pt>
              <c:pt idx="8094">
                <c:v>8094</c:v>
              </c:pt>
              <c:pt idx="8095">
                <c:v>8095</c:v>
              </c:pt>
              <c:pt idx="8096">
                <c:v>8096</c:v>
              </c:pt>
              <c:pt idx="8097">
                <c:v>8097</c:v>
              </c:pt>
              <c:pt idx="8098">
                <c:v>8098</c:v>
              </c:pt>
              <c:pt idx="8099">
                <c:v>8099</c:v>
              </c:pt>
              <c:pt idx="8100">
                <c:v>8100</c:v>
              </c:pt>
              <c:pt idx="8101">
                <c:v>8101</c:v>
              </c:pt>
              <c:pt idx="8102">
                <c:v>8102</c:v>
              </c:pt>
              <c:pt idx="8103">
                <c:v>8103</c:v>
              </c:pt>
              <c:pt idx="8104">
                <c:v>8104</c:v>
              </c:pt>
              <c:pt idx="8105">
                <c:v>8105</c:v>
              </c:pt>
              <c:pt idx="8106">
                <c:v>8106</c:v>
              </c:pt>
              <c:pt idx="8107">
                <c:v>8107</c:v>
              </c:pt>
              <c:pt idx="8108">
                <c:v>8108</c:v>
              </c:pt>
              <c:pt idx="8109">
                <c:v>8109</c:v>
              </c:pt>
              <c:pt idx="8110">
                <c:v>8110</c:v>
              </c:pt>
              <c:pt idx="8111">
                <c:v>8111</c:v>
              </c:pt>
              <c:pt idx="8112">
                <c:v>8112</c:v>
              </c:pt>
              <c:pt idx="8113">
                <c:v>8113</c:v>
              </c:pt>
              <c:pt idx="8114">
                <c:v>8114</c:v>
              </c:pt>
              <c:pt idx="8115">
                <c:v>8115</c:v>
              </c:pt>
              <c:pt idx="8116">
                <c:v>8116</c:v>
              </c:pt>
              <c:pt idx="8117">
                <c:v>8117</c:v>
              </c:pt>
              <c:pt idx="8118">
                <c:v>8118</c:v>
              </c:pt>
              <c:pt idx="8119">
                <c:v>8119</c:v>
              </c:pt>
              <c:pt idx="8120">
                <c:v>8120</c:v>
              </c:pt>
              <c:pt idx="8121">
                <c:v>8121</c:v>
              </c:pt>
              <c:pt idx="8122">
                <c:v>8122</c:v>
              </c:pt>
              <c:pt idx="8123">
                <c:v>8123</c:v>
              </c:pt>
              <c:pt idx="8124">
                <c:v>8124</c:v>
              </c:pt>
              <c:pt idx="8125">
                <c:v>8125</c:v>
              </c:pt>
              <c:pt idx="8126">
                <c:v>8126</c:v>
              </c:pt>
              <c:pt idx="8127">
                <c:v>8127</c:v>
              </c:pt>
              <c:pt idx="8128">
                <c:v>8128</c:v>
              </c:pt>
              <c:pt idx="8129">
                <c:v>8129</c:v>
              </c:pt>
              <c:pt idx="8130">
                <c:v>8130</c:v>
              </c:pt>
              <c:pt idx="8131">
                <c:v>8131</c:v>
              </c:pt>
              <c:pt idx="8132">
                <c:v>8132</c:v>
              </c:pt>
              <c:pt idx="8133">
                <c:v>8133</c:v>
              </c:pt>
              <c:pt idx="8134">
                <c:v>8134</c:v>
              </c:pt>
              <c:pt idx="8135">
                <c:v>8135</c:v>
              </c:pt>
              <c:pt idx="8136">
                <c:v>8136</c:v>
              </c:pt>
              <c:pt idx="8137">
                <c:v>8137</c:v>
              </c:pt>
              <c:pt idx="8138">
                <c:v>8138</c:v>
              </c:pt>
              <c:pt idx="8139">
                <c:v>8139</c:v>
              </c:pt>
              <c:pt idx="8140">
                <c:v>8140</c:v>
              </c:pt>
              <c:pt idx="8141">
                <c:v>8141</c:v>
              </c:pt>
              <c:pt idx="8142">
                <c:v>8142</c:v>
              </c:pt>
              <c:pt idx="8143">
                <c:v>8143</c:v>
              </c:pt>
              <c:pt idx="8144">
                <c:v>8144</c:v>
              </c:pt>
              <c:pt idx="8145">
                <c:v>8145</c:v>
              </c:pt>
              <c:pt idx="8146">
                <c:v>8146</c:v>
              </c:pt>
              <c:pt idx="8147">
                <c:v>8147</c:v>
              </c:pt>
              <c:pt idx="8148">
                <c:v>8148</c:v>
              </c:pt>
              <c:pt idx="8149">
                <c:v>8149</c:v>
              </c:pt>
              <c:pt idx="8150">
                <c:v>8150</c:v>
              </c:pt>
              <c:pt idx="8151">
                <c:v>8151</c:v>
              </c:pt>
              <c:pt idx="8152">
                <c:v>8152</c:v>
              </c:pt>
              <c:pt idx="8153">
                <c:v>8153</c:v>
              </c:pt>
              <c:pt idx="8154">
                <c:v>8154</c:v>
              </c:pt>
              <c:pt idx="8155">
                <c:v>8155</c:v>
              </c:pt>
              <c:pt idx="8156">
                <c:v>8156</c:v>
              </c:pt>
              <c:pt idx="8157">
                <c:v>8157</c:v>
              </c:pt>
              <c:pt idx="8158">
                <c:v>8158</c:v>
              </c:pt>
              <c:pt idx="8159">
                <c:v>8159</c:v>
              </c:pt>
              <c:pt idx="8160">
                <c:v>8160</c:v>
              </c:pt>
              <c:pt idx="8161">
                <c:v>8161</c:v>
              </c:pt>
              <c:pt idx="8162">
                <c:v>8162</c:v>
              </c:pt>
              <c:pt idx="8163">
                <c:v>8163</c:v>
              </c:pt>
              <c:pt idx="8164">
                <c:v>8164</c:v>
              </c:pt>
              <c:pt idx="8165">
                <c:v>8165</c:v>
              </c:pt>
              <c:pt idx="8166">
                <c:v>8166</c:v>
              </c:pt>
              <c:pt idx="8167">
                <c:v>8167</c:v>
              </c:pt>
              <c:pt idx="8168">
                <c:v>8168</c:v>
              </c:pt>
              <c:pt idx="8169">
                <c:v>8169</c:v>
              </c:pt>
              <c:pt idx="8170">
                <c:v>8170</c:v>
              </c:pt>
              <c:pt idx="8171">
                <c:v>8171</c:v>
              </c:pt>
              <c:pt idx="8172">
                <c:v>8172</c:v>
              </c:pt>
              <c:pt idx="8173">
                <c:v>8173</c:v>
              </c:pt>
              <c:pt idx="8174">
                <c:v>8174</c:v>
              </c:pt>
              <c:pt idx="8175">
                <c:v>8175</c:v>
              </c:pt>
              <c:pt idx="8176">
                <c:v>8176</c:v>
              </c:pt>
              <c:pt idx="8177">
                <c:v>8177</c:v>
              </c:pt>
              <c:pt idx="8178">
                <c:v>8178</c:v>
              </c:pt>
              <c:pt idx="8179">
                <c:v>8179</c:v>
              </c:pt>
              <c:pt idx="8180">
                <c:v>8180</c:v>
              </c:pt>
              <c:pt idx="8181">
                <c:v>8181</c:v>
              </c:pt>
              <c:pt idx="8182">
                <c:v>8182</c:v>
              </c:pt>
              <c:pt idx="8183">
                <c:v>8183</c:v>
              </c:pt>
              <c:pt idx="8184">
                <c:v>8184</c:v>
              </c:pt>
              <c:pt idx="8185">
                <c:v>8185</c:v>
              </c:pt>
              <c:pt idx="8186">
                <c:v>8186</c:v>
              </c:pt>
              <c:pt idx="8187">
                <c:v>8187</c:v>
              </c:pt>
              <c:pt idx="8188">
                <c:v>8188</c:v>
              </c:pt>
              <c:pt idx="8189">
                <c:v>8189</c:v>
              </c:pt>
              <c:pt idx="8190">
                <c:v>8190</c:v>
              </c:pt>
              <c:pt idx="8191">
                <c:v>8191</c:v>
              </c:pt>
              <c:pt idx="8192">
                <c:v>8192</c:v>
              </c:pt>
              <c:pt idx="8193">
                <c:v>8193</c:v>
              </c:pt>
              <c:pt idx="8194">
                <c:v>8194</c:v>
              </c:pt>
              <c:pt idx="8195">
                <c:v>8195</c:v>
              </c:pt>
              <c:pt idx="8196">
                <c:v>8196</c:v>
              </c:pt>
              <c:pt idx="8197">
                <c:v>8197</c:v>
              </c:pt>
              <c:pt idx="8198">
                <c:v>8198</c:v>
              </c:pt>
              <c:pt idx="8199">
                <c:v>8199</c:v>
              </c:pt>
              <c:pt idx="8200">
                <c:v>8200</c:v>
              </c:pt>
              <c:pt idx="8201">
                <c:v>8201</c:v>
              </c:pt>
              <c:pt idx="8202">
                <c:v>8202</c:v>
              </c:pt>
              <c:pt idx="8203">
                <c:v>8203</c:v>
              </c:pt>
              <c:pt idx="8204">
                <c:v>8204</c:v>
              </c:pt>
              <c:pt idx="8205">
                <c:v>8205</c:v>
              </c:pt>
              <c:pt idx="8206">
                <c:v>8206</c:v>
              </c:pt>
              <c:pt idx="8207">
                <c:v>8207</c:v>
              </c:pt>
              <c:pt idx="8208">
                <c:v>8208</c:v>
              </c:pt>
              <c:pt idx="8209">
                <c:v>8209</c:v>
              </c:pt>
              <c:pt idx="8210">
                <c:v>8210</c:v>
              </c:pt>
              <c:pt idx="8211">
                <c:v>8211</c:v>
              </c:pt>
              <c:pt idx="8212">
                <c:v>8212</c:v>
              </c:pt>
              <c:pt idx="8213">
                <c:v>8213</c:v>
              </c:pt>
              <c:pt idx="8214">
                <c:v>8214</c:v>
              </c:pt>
              <c:pt idx="8215">
                <c:v>8215</c:v>
              </c:pt>
              <c:pt idx="8216">
                <c:v>8216</c:v>
              </c:pt>
              <c:pt idx="8217">
                <c:v>8217</c:v>
              </c:pt>
              <c:pt idx="8218">
                <c:v>8218</c:v>
              </c:pt>
              <c:pt idx="8219">
                <c:v>8219</c:v>
              </c:pt>
              <c:pt idx="8220">
                <c:v>8220</c:v>
              </c:pt>
              <c:pt idx="8221">
                <c:v>8221</c:v>
              </c:pt>
              <c:pt idx="8222">
                <c:v>8222</c:v>
              </c:pt>
              <c:pt idx="8223">
                <c:v>8223</c:v>
              </c:pt>
              <c:pt idx="8224">
                <c:v>8224</c:v>
              </c:pt>
              <c:pt idx="8225">
                <c:v>8225</c:v>
              </c:pt>
              <c:pt idx="8226">
                <c:v>8226</c:v>
              </c:pt>
              <c:pt idx="8227">
                <c:v>8227</c:v>
              </c:pt>
              <c:pt idx="8228">
                <c:v>8228</c:v>
              </c:pt>
              <c:pt idx="8229">
                <c:v>8229</c:v>
              </c:pt>
              <c:pt idx="8230">
                <c:v>8230</c:v>
              </c:pt>
              <c:pt idx="8231">
                <c:v>8231</c:v>
              </c:pt>
              <c:pt idx="8232">
                <c:v>8232</c:v>
              </c:pt>
              <c:pt idx="8233">
                <c:v>8233</c:v>
              </c:pt>
              <c:pt idx="8234">
                <c:v>8234</c:v>
              </c:pt>
              <c:pt idx="8235">
                <c:v>8235</c:v>
              </c:pt>
              <c:pt idx="8236">
                <c:v>8236</c:v>
              </c:pt>
              <c:pt idx="8237">
                <c:v>8237</c:v>
              </c:pt>
              <c:pt idx="8238">
                <c:v>8238</c:v>
              </c:pt>
              <c:pt idx="8239">
                <c:v>8239</c:v>
              </c:pt>
              <c:pt idx="8240">
                <c:v>8240</c:v>
              </c:pt>
              <c:pt idx="8241">
                <c:v>8241</c:v>
              </c:pt>
              <c:pt idx="8242">
                <c:v>8242</c:v>
              </c:pt>
              <c:pt idx="8243">
                <c:v>8243</c:v>
              </c:pt>
              <c:pt idx="8244">
                <c:v>8244</c:v>
              </c:pt>
              <c:pt idx="8245">
                <c:v>8245</c:v>
              </c:pt>
              <c:pt idx="8246">
                <c:v>8246</c:v>
              </c:pt>
              <c:pt idx="8247">
                <c:v>8247</c:v>
              </c:pt>
              <c:pt idx="8248">
                <c:v>8248</c:v>
              </c:pt>
              <c:pt idx="8249">
                <c:v>8249</c:v>
              </c:pt>
              <c:pt idx="8250">
                <c:v>8250</c:v>
              </c:pt>
              <c:pt idx="8251">
                <c:v>8251</c:v>
              </c:pt>
              <c:pt idx="8252">
                <c:v>8252</c:v>
              </c:pt>
              <c:pt idx="8253">
                <c:v>8253</c:v>
              </c:pt>
              <c:pt idx="8254">
                <c:v>8254</c:v>
              </c:pt>
              <c:pt idx="8255">
                <c:v>8255</c:v>
              </c:pt>
              <c:pt idx="8256">
                <c:v>8256</c:v>
              </c:pt>
              <c:pt idx="8257">
                <c:v>8257</c:v>
              </c:pt>
              <c:pt idx="8258">
                <c:v>8258</c:v>
              </c:pt>
              <c:pt idx="8259">
                <c:v>8259</c:v>
              </c:pt>
              <c:pt idx="8260">
                <c:v>8260</c:v>
              </c:pt>
              <c:pt idx="8261">
                <c:v>8261</c:v>
              </c:pt>
              <c:pt idx="8262">
                <c:v>8262</c:v>
              </c:pt>
              <c:pt idx="8263">
                <c:v>8263</c:v>
              </c:pt>
              <c:pt idx="8264">
                <c:v>8264</c:v>
              </c:pt>
              <c:pt idx="8265">
                <c:v>8265</c:v>
              </c:pt>
              <c:pt idx="8266">
                <c:v>8266</c:v>
              </c:pt>
              <c:pt idx="8267">
                <c:v>8267</c:v>
              </c:pt>
              <c:pt idx="8268">
                <c:v>8268</c:v>
              </c:pt>
              <c:pt idx="8269">
                <c:v>8269</c:v>
              </c:pt>
              <c:pt idx="8270">
                <c:v>8270</c:v>
              </c:pt>
              <c:pt idx="8271">
                <c:v>8271</c:v>
              </c:pt>
              <c:pt idx="8272">
                <c:v>8272</c:v>
              </c:pt>
              <c:pt idx="8273">
                <c:v>8273</c:v>
              </c:pt>
              <c:pt idx="8274">
                <c:v>8274</c:v>
              </c:pt>
              <c:pt idx="8275">
                <c:v>8275</c:v>
              </c:pt>
              <c:pt idx="8276">
                <c:v>8276</c:v>
              </c:pt>
              <c:pt idx="8277">
                <c:v>8277</c:v>
              </c:pt>
              <c:pt idx="8278">
                <c:v>8278</c:v>
              </c:pt>
              <c:pt idx="8279">
                <c:v>8279</c:v>
              </c:pt>
              <c:pt idx="8280">
                <c:v>8280</c:v>
              </c:pt>
              <c:pt idx="8281">
                <c:v>8281</c:v>
              </c:pt>
              <c:pt idx="8282">
                <c:v>8282</c:v>
              </c:pt>
              <c:pt idx="8283">
                <c:v>8283</c:v>
              </c:pt>
              <c:pt idx="8284">
                <c:v>8284</c:v>
              </c:pt>
              <c:pt idx="8285">
                <c:v>8285</c:v>
              </c:pt>
              <c:pt idx="8286">
                <c:v>8286</c:v>
              </c:pt>
              <c:pt idx="8287">
                <c:v>8287</c:v>
              </c:pt>
              <c:pt idx="8288">
                <c:v>8288</c:v>
              </c:pt>
              <c:pt idx="8289">
                <c:v>8289</c:v>
              </c:pt>
              <c:pt idx="8290">
                <c:v>8290</c:v>
              </c:pt>
              <c:pt idx="8291">
                <c:v>8291</c:v>
              </c:pt>
              <c:pt idx="8292">
                <c:v>8292</c:v>
              </c:pt>
              <c:pt idx="8293">
                <c:v>8293</c:v>
              </c:pt>
              <c:pt idx="8294">
                <c:v>8294</c:v>
              </c:pt>
              <c:pt idx="8295">
                <c:v>8295</c:v>
              </c:pt>
              <c:pt idx="8296">
                <c:v>8296</c:v>
              </c:pt>
              <c:pt idx="8297">
                <c:v>8297</c:v>
              </c:pt>
              <c:pt idx="8298">
                <c:v>8298</c:v>
              </c:pt>
              <c:pt idx="8299">
                <c:v>8299</c:v>
              </c:pt>
              <c:pt idx="8300">
                <c:v>8300</c:v>
              </c:pt>
              <c:pt idx="8301">
                <c:v>8301</c:v>
              </c:pt>
              <c:pt idx="8302">
                <c:v>8302</c:v>
              </c:pt>
              <c:pt idx="8303">
                <c:v>8303</c:v>
              </c:pt>
              <c:pt idx="8304">
                <c:v>8304</c:v>
              </c:pt>
              <c:pt idx="8305">
                <c:v>8305</c:v>
              </c:pt>
              <c:pt idx="8306">
                <c:v>8306</c:v>
              </c:pt>
              <c:pt idx="8307">
                <c:v>8307</c:v>
              </c:pt>
              <c:pt idx="8308">
                <c:v>8308</c:v>
              </c:pt>
              <c:pt idx="8309">
                <c:v>8309</c:v>
              </c:pt>
              <c:pt idx="8310">
                <c:v>8310</c:v>
              </c:pt>
              <c:pt idx="8311">
                <c:v>8311</c:v>
              </c:pt>
              <c:pt idx="8312">
                <c:v>8312</c:v>
              </c:pt>
              <c:pt idx="8313">
                <c:v>8313</c:v>
              </c:pt>
              <c:pt idx="8314">
                <c:v>8314</c:v>
              </c:pt>
              <c:pt idx="8315">
                <c:v>8315</c:v>
              </c:pt>
              <c:pt idx="8316">
                <c:v>8316</c:v>
              </c:pt>
              <c:pt idx="8317">
                <c:v>8317</c:v>
              </c:pt>
              <c:pt idx="8318">
                <c:v>8318</c:v>
              </c:pt>
              <c:pt idx="8319">
                <c:v>8319</c:v>
              </c:pt>
              <c:pt idx="8320">
                <c:v>8320</c:v>
              </c:pt>
              <c:pt idx="8321">
                <c:v>8321</c:v>
              </c:pt>
              <c:pt idx="8322">
                <c:v>8322</c:v>
              </c:pt>
              <c:pt idx="8323">
                <c:v>8323</c:v>
              </c:pt>
              <c:pt idx="8324">
                <c:v>8324</c:v>
              </c:pt>
              <c:pt idx="8325">
                <c:v>8325</c:v>
              </c:pt>
              <c:pt idx="8326">
                <c:v>8326</c:v>
              </c:pt>
              <c:pt idx="8327">
                <c:v>8327</c:v>
              </c:pt>
              <c:pt idx="8328">
                <c:v>8328</c:v>
              </c:pt>
              <c:pt idx="8329">
                <c:v>8329</c:v>
              </c:pt>
              <c:pt idx="8330">
                <c:v>8330</c:v>
              </c:pt>
              <c:pt idx="8331">
                <c:v>8331</c:v>
              </c:pt>
              <c:pt idx="8332">
                <c:v>8332</c:v>
              </c:pt>
              <c:pt idx="8333">
                <c:v>8333</c:v>
              </c:pt>
              <c:pt idx="8334">
                <c:v>8334</c:v>
              </c:pt>
              <c:pt idx="8335">
                <c:v>8335</c:v>
              </c:pt>
              <c:pt idx="8336">
                <c:v>8336</c:v>
              </c:pt>
              <c:pt idx="8337">
                <c:v>8337</c:v>
              </c:pt>
              <c:pt idx="8338">
                <c:v>8338</c:v>
              </c:pt>
              <c:pt idx="8339">
                <c:v>8339</c:v>
              </c:pt>
              <c:pt idx="8340">
                <c:v>8340</c:v>
              </c:pt>
              <c:pt idx="8341">
                <c:v>8341</c:v>
              </c:pt>
              <c:pt idx="8342">
                <c:v>8342</c:v>
              </c:pt>
              <c:pt idx="8343">
                <c:v>8343</c:v>
              </c:pt>
              <c:pt idx="8344">
                <c:v>8344</c:v>
              </c:pt>
              <c:pt idx="8345">
                <c:v>8345</c:v>
              </c:pt>
              <c:pt idx="8346">
                <c:v>8346</c:v>
              </c:pt>
              <c:pt idx="8347">
                <c:v>8347</c:v>
              </c:pt>
              <c:pt idx="8348">
                <c:v>8348</c:v>
              </c:pt>
              <c:pt idx="8349">
                <c:v>8349</c:v>
              </c:pt>
              <c:pt idx="8350">
                <c:v>8350</c:v>
              </c:pt>
              <c:pt idx="8351">
                <c:v>8351</c:v>
              </c:pt>
              <c:pt idx="8352">
                <c:v>8352</c:v>
              </c:pt>
              <c:pt idx="8353">
                <c:v>8353</c:v>
              </c:pt>
              <c:pt idx="8354">
                <c:v>8354</c:v>
              </c:pt>
              <c:pt idx="8355">
                <c:v>8355</c:v>
              </c:pt>
              <c:pt idx="8356">
                <c:v>8356</c:v>
              </c:pt>
              <c:pt idx="8357">
                <c:v>8357</c:v>
              </c:pt>
              <c:pt idx="8358">
                <c:v>8358</c:v>
              </c:pt>
              <c:pt idx="8359">
                <c:v>8359</c:v>
              </c:pt>
              <c:pt idx="8360">
                <c:v>8360</c:v>
              </c:pt>
              <c:pt idx="8361">
                <c:v>8361</c:v>
              </c:pt>
              <c:pt idx="8362">
                <c:v>8362</c:v>
              </c:pt>
              <c:pt idx="8363">
                <c:v>8363</c:v>
              </c:pt>
              <c:pt idx="8364">
                <c:v>8364</c:v>
              </c:pt>
              <c:pt idx="8365">
                <c:v>8365</c:v>
              </c:pt>
              <c:pt idx="8366">
                <c:v>8366</c:v>
              </c:pt>
              <c:pt idx="8367">
                <c:v>8367</c:v>
              </c:pt>
              <c:pt idx="8368">
                <c:v>8368</c:v>
              </c:pt>
              <c:pt idx="8369">
                <c:v>8369</c:v>
              </c:pt>
              <c:pt idx="8370">
                <c:v>8370</c:v>
              </c:pt>
              <c:pt idx="8371">
                <c:v>8371</c:v>
              </c:pt>
              <c:pt idx="8372">
                <c:v>8372</c:v>
              </c:pt>
              <c:pt idx="8373">
                <c:v>8373</c:v>
              </c:pt>
              <c:pt idx="8374">
                <c:v>8374</c:v>
              </c:pt>
              <c:pt idx="8375">
                <c:v>8375</c:v>
              </c:pt>
              <c:pt idx="8376">
                <c:v>8376</c:v>
              </c:pt>
              <c:pt idx="8377">
                <c:v>8377</c:v>
              </c:pt>
              <c:pt idx="8378">
                <c:v>8378</c:v>
              </c:pt>
              <c:pt idx="8379">
                <c:v>8379</c:v>
              </c:pt>
              <c:pt idx="8380">
                <c:v>8380</c:v>
              </c:pt>
              <c:pt idx="8381">
                <c:v>8381</c:v>
              </c:pt>
              <c:pt idx="8382">
                <c:v>8382</c:v>
              </c:pt>
              <c:pt idx="8383">
                <c:v>8383</c:v>
              </c:pt>
              <c:pt idx="8384">
                <c:v>8384</c:v>
              </c:pt>
              <c:pt idx="8385">
                <c:v>8385</c:v>
              </c:pt>
              <c:pt idx="8386">
                <c:v>8386</c:v>
              </c:pt>
              <c:pt idx="8387">
                <c:v>8387</c:v>
              </c:pt>
              <c:pt idx="8388">
                <c:v>8388</c:v>
              </c:pt>
              <c:pt idx="8389">
                <c:v>8389</c:v>
              </c:pt>
              <c:pt idx="8390">
                <c:v>8390</c:v>
              </c:pt>
              <c:pt idx="8391">
                <c:v>8391</c:v>
              </c:pt>
              <c:pt idx="8392">
                <c:v>8392</c:v>
              </c:pt>
              <c:pt idx="8393">
                <c:v>8393</c:v>
              </c:pt>
              <c:pt idx="8394">
                <c:v>8394</c:v>
              </c:pt>
              <c:pt idx="8395">
                <c:v>8395</c:v>
              </c:pt>
              <c:pt idx="8396">
                <c:v>8396</c:v>
              </c:pt>
              <c:pt idx="8397">
                <c:v>8397</c:v>
              </c:pt>
              <c:pt idx="8398">
                <c:v>8398</c:v>
              </c:pt>
              <c:pt idx="8399">
                <c:v>8399</c:v>
              </c:pt>
              <c:pt idx="8400">
                <c:v>8400</c:v>
              </c:pt>
              <c:pt idx="8401">
                <c:v>8401</c:v>
              </c:pt>
              <c:pt idx="8402">
                <c:v>8402</c:v>
              </c:pt>
              <c:pt idx="8403">
                <c:v>8403</c:v>
              </c:pt>
              <c:pt idx="8404">
                <c:v>8404</c:v>
              </c:pt>
              <c:pt idx="8405">
                <c:v>8405</c:v>
              </c:pt>
              <c:pt idx="8406">
                <c:v>8406</c:v>
              </c:pt>
              <c:pt idx="8407">
                <c:v>8407</c:v>
              </c:pt>
              <c:pt idx="8408">
                <c:v>8408</c:v>
              </c:pt>
              <c:pt idx="8409">
                <c:v>8409</c:v>
              </c:pt>
              <c:pt idx="8410">
                <c:v>8410</c:v>
              </c:pt>
              <c:pt idx="8411">
                <c:v>8411</c:v>
              </c:pt>
              <c:pt idx="8412">
                <c:v>8412</c:v>
              </c:pt>
              <c:pt idx="8413">
                <c:v>8413</c:v>
              </c:pt>
              <c:pt idx="8414">
                <c:v>8414</c:v>
              </c:pt>
              <c:pt idx="8415">
                <c:v>8415</c:v>
              </c:pt>
              <c:pt idx="8416">
                <c:v>8416</c:v>
              </c:pt>
              <c:pt idx="8417">
                <c:v>8417</c:v>
              </c:pt>
              <c:pt idx="8418">
                <c:v>8418</c:v>
              </c:pt>
              <c:pt idx="8419">
                <c:v>8419</c:v>
              </c:pt>
              <c:pt idx="8420">
                <c:v>8420</c:v>
              </c:pt>
              <c:pt idx="8421">
                <c:v>8421</c:v>
              </c:pt>
              <c:pt idx="8422">
                <c:v>8422</c:v>
              </c:pt>
              <c:pt idx="8423">
                <c:v>8423</c:v>
              </c:pt>
              <c:pt idx="8424">
                <c:v>8424</c:v>
              </c:pt>
              <c:pt idx="8425">
                <c:v>8425</c:v>
              </c:pt>
              <c:pt idx="8426">
                <c:v>8426</c:v>
              </c:pt>
              <c:pt idx="8427">
                <c:v>8427</c:v>
              </c:pt>
              <c:pt idx="8428">
                <c:v>8428</c:v>
              </c:pt>
              <c:pt idx="8429">
                <c:v>8429</c:v>
              </c:pt>
              <c:pt idx="8430">
                <c:v>8430</c:v>
              </c:pt>
              <c:pt idx="8431">
                <c:v>8431</c:v>
              </c:pt>
              <c:pt idx="8432">
                <c:v>8432</c:v>
              </c:pt>
              <c:pt idx="8433">
                <c:v>8433</c:v>
              </c:pt>
              <c:pt idx="8434">
                <c:v>8434</c:v>
              </c:pt>
              <c:pt idx="8435">
                <c:v>8435</c:v>
              </c:pt>
              <c:pt idx="8436">
                <c:v>8436</c:v>
              </c:pt>
              <c:pt idx="8437">
                <c:v>8437</c:v>
              </c:pt>
              <c:pt idx="8438">
                <c:v>8438</c:v>
              </c:pt>
              <c:pt idx="8439">
                <c:v>8439</c:v>
              </c:pt>
              <c:pt idx="8440">
                <c:v>8440</c:v>
              </c:pt>
              <c:pt idx="8441">
                <c:v>8441</c:v>
              </c:pt>
              <c:pt idx="8442">
                <c:v>8442</c:v>
              </c:pt>
              <c:pt idx="8443">
                <c:v>8443</c:v>
              </c:pt>
              <c:pt idx="8444">
                <c:v>8444</c:v>
              </c:pt>
              <c:pt idx="8445">
                <c:v>8445</c:v>
              </c:pt>
              <c:pt idx="8446">
                <c:v>8446</c:v>
              </c:pt>
              <c:pt idx="8447">
                <c:v>8447</c:v>
              </c:pt>
              <c:pt idx="8448">
                <c:v>8448</c:v>
              </c:pt>
              <c:pt idx="8449">
                <c:v>8449</c:v>
              </c:pt>
              <c:pt idx="8450">
                <c:v>8450</c:v>
              </c:pt>
              <c:pt idx="8451">
                <c:v>8451</c:v>
              </c:pt>
              <c:pt idx="8452">
                <c:v>8452</c:v>
              </c:pt>
              <c:pt idx="8453">
                <c:v>8453</c:v>
              </c:pt>
              <c:pt idx="8454">
                <c:v>8454</c:v>
              </c:pt>
              <c:pt idx="8455">
                <c:v>8455</c:v>
              </c:pt>
              <c:pt idx="8456">
                <c:v>8456</c:v>
              </c:pt>
              <c:pt idx="8457">
                <c:v>8457</c:v>
              </c:pt>
              <c:pt idx="8458">
                <c:v>8458</c:v>
              </c:pt>
              <c:pt idx="8459">
                <c:v>8459</c:v>
              </c:pt>
              <c:pt idx="8460">
                <c:v>8460</c:v>
              </c:pt>
              <c:pt idx="8461">
                <c:v>8461</c:v>
              </c:pt>
              <c:pt idx="8462">
                <c:v>8462</c:v>
              </c:pt>
              <c:pt idx="8463">
                <c:v>8463</c:v>
              </c:pt>
              <c:pt idx="8464">
                <c:v>8464</c:v>
              </c:pt>
              <c:pt idx="8465">
                <c:v>8465</c:v>
              </c:pt>
              <c:pt idx="8466">
                <c:v>8466</c:v>
              </c:pt>
              <c:pt idx="8467">
                <c:v>8467</c:v>
              </c:pt>
              <c:pt idx="8468">
                <c:v>8468</c:v>
              </c:pt>
              <c:pt idx="8469">
                <c:v>8469</c:v>
              </c:pt>
              <c:pt idx="8470">
                <c:v>8470</c:v>
              </c:pt>
              <c:pt idx="8471">
                <c:v>8471</c:v>
              </c:pt>
              <c:pt idx="8472">
                <c:v>8472</c:v>
              </c:pt>
              <c:pt idx="8473">
                <c:v>8473</c:v>
              </c:pt>
              <c:pt idx="8474">
                <c:v>8474</c:v>
              </c:pt>
              <c:pt idx="8475">
                <c:v>8475</c:v>
              </c:pt>
              <c:pt idx="8476">
                <c:v>8476</c:v>
              </c:pt>
              <c:pt idx="8477">
                <c:v>8477</c:v>
              </c:pt>
              <c:pt idx="8478">
                <c:v>8478</c:v>
              </c:pt>
              <c:pt idx="8479">
                <c:v>8479</c:v>
              </c:pt>
              <c:pt idx="8480">
                <c:v>8480</c:v>
              </c:pt>
              <c:pt idx="8481">
                <c:v>8481</c:v>
              </c:pt>
              <c:pt idx="8482">
                <c:v>8482</c:v>
              </c:pt>
              <c:pt idx="8483">
                <c:v>8483</c:v>
              </c:pt>
              <c:pt idx="8484">
                <c:v>8484</c:v>
              </c:pt>
              <c:pt idx="8485">
                <c:v>8485</c:v>
              </c:pt>
              <c:pt idx="8486">
                <c:v>8486</c:v>
              </c:pt>
              <c:pt idx="8487">
                <c:v>8487</c:v>
              </c:pt>
              <c:pt idx="8488">
                <c:v>8488</c:v>
              </c:pt>
              <c:pt idx="8489">
                <c:v>8489</c:v>
              </c:pt>
              <c:pt idx="8490">
                <c:v>8490</c:v>
              </c:pt>
              <c:pt idx="8491">
                <c:v>8491</c:v>
              </c:pt>
              <c:pt idx="8492">
                <c:v>8492</c:v>
              </c:pt>
              <c:pt idx="8493">
                <c:v>8493</c:v>
              </c:pt>
              <c:pt idx="8494">
                <c:v>8494</c:v>
              </c:pt>
              <c:pt idx="8495">
                <c:v>8495</c:v>
              </c:pt>
              <c:pt idx="8496">
                <c:v>8496</c:v>
              </c:pt>
              <c:pt idx="8497">
                <c:v>8497</c:v>
              </c:pt>
              <c:pt idx="8498">
                <c:v>8498</c:v>
              </c:pt>
              <c:pt idx="8499">
                <c:v>8499</c:v>
              </c:pt>
              <c:pt idx="8500">
                <c:v>8500</c:v>
              </c:pt>
              <c:pt idx="8501">
                <c:v>8501</c:v>
              </c:pt>
              <c:pt idx="8502">
                <c:v>8502</c:v>
              </c:pt>
              <c:pt idx="8503">
                <c:v>8503</c:v>
              </c:pt>
              <c:pt idx="8504">
                <c:v>8504</c:v>
              </c:pt>
              <c:pt idx="8505">
                <c:v>8505</c:v>
              </c:pt>
              <c:pt idx="8506">
                <c:v>8506</c:v>
              </c:pt>
              <c:pt idx="8507">
                <c:v>8507</c:v>
              </c:pt>
              <c:pt idx="8508">
                <c:v>8508</c:v>
              </c:pt>
              <c:pt idx="8509">
                <c:v>8509</c:v>
              </c:pt>
              <c:pt idx="8510">
                <c:v>8510</c:v>
              </c:pt>
              <c:pt idx="8511">
                <c:v>8511</c:v>
              </c:pt>
              <c:pt idx="8512">
                <c:v>8512</c:v>
              </c:pt>
              <c:pt idx="8513">
                <c:v>8513</c:v>
              </c:pt>
              <c:pt idx="8514">
                <c:v>8514</c:v>
              </c:pt>
              <c:pt idx="8515">
                <c:v>8515</c:v>
              </c:pt>
              <c:pt idx="8516">
                <c:v>8516</c:v>
              </c:pt>
              <c:pt idx="8517">
                <c:v>8517</c:v>
              </c:pt>
              <c:pt idx="8518">
                <c:v>8518</c:v>
              </c:pt>
              <c:pt idx="8519">
                <c:v>8519</c:v>
              </c:pt>
              <c:pt idx="8520">
                <c:v>8520</c:v>
              </c:pt>
              <c:pt idx="8521">
                <c:v>8521</c:v>
              </c:pt>
              <c:pt idx="8522">
                <c:v>8522</c:v>
              </c:pt>
              <c:pt idx="8523">
                <c:v>8523</c:v>
              </c:pt>
              <c:pt idx="8524">
                <c:v>8524</c:v>
              </c:pt>
              <c:pt idx="8525">
                <c:v>8525</c:v>
              </c:pt>
              <c:pt idx="8526">
                <c:v>8526</c:v>
              </c:pt>
              <c:pt idx="8527">
                <c:v>8527</c:v>
              </c:pt>
              <c:pt idx="8528">
                <c:v>8528</c:v>
              </c:pt>
              <c:pt idx="8529">
                <c:v>8529</c:v>
              </c:pt>
              <c:pt idx="8530">
                <c:v>8530</c:v>
              </c:pt>
              <c:pt idx="8531">
                <c:v>8531</c:v>
              </c:pt>
              <c:pt idx="8532">
                <c:v>8532</c:v>
              </c:pt>
              <c:pt idx="8533">
                <c:v>8533</c:v>
              </c:pt>
              <c:pt idx="8534">
                <c:v>8534</c:v>
              </c:pt>
              <c:pt idx="8535">
                <c:v>8535</c:v>
              </c:pt>
              <c:pt idx="8536">
                <c:v>8536</c:v>
              </c:pt>
              <c:pt idx="8537">
                <c:v>8537</c:v>
              </c:pt>
              <c:pt idx="8538">
                <c:v>8538</c:v>
              </c:pt>
              <c:pt idx="8539">
                <c:v>8539</c:v>
              </c:pt>
              <c:pt idx="8540">
                <c:v>8540</c:v>
              </c:pt>
              <c:pt idx="8541">
                <c:v>8541</c:v>
              </c:pt>
              <c:pt idx="8542">
                <c:v>8542</c:v>
              </c:pt>
              <c:pt idx="8543">
                <c:v>8543</c:v>
              </c:pt>
              <c:pt idx="8544">
                <c:v>8544</c:v>
              </c:pt>
              <c:pt idx="8545">
                <c:v>8545</c:v>
              </c:pt>
              <c:pt idx="8546">
                <c:v>8546</c:v>
              </c:pt>
              <c:pt idx="8547">
                <c:v>8547</c:v>
              </c:pt>
              <c:pt idx="8548">
                <c:v>8548</c:v>
              </c:pt>
              <c:pt idx="8549">
                <c:v>8549</c:v>
              </c:pt>
              <c:pt idx="8550">
                <c:v>8550</c:v>
              </c:pt>
              <c:pt idx="8551">
                <c:v>8551</c:v>
              </c:pt>
              <c:pt idx="8552">
                <c:v>8552</c:v>
              </c:pt>
              <c:pt idx="8553">
                <c:v>8553</c:v>
              </c:pt>
              <c:pt idx="8554">
                <c:v>8554</c:v>
              </c:pt>
              <c:pt idx="8555">
                <c:v>8555</c:v>
              </c:pt>
              <c:pt idx="8556">
                <c:v>8556</c:v>
              </c:pt>
              <c:pt idx="8557">
                <c:v>8557</c:v>
              </c:pt>
              <c:pt idx="8558">
                <c:v>8558</c:v>
              </c:pt>
              <c:pt idx="8559">
                <c:v>8559</c:v>
              </c:pt>
              <c:pt idx="8560">
                <c:v>8560</c:v>
              </c:pt>
              <c:pt idx="8561">
                <c:v>8561</c:v>
              </c:pt>
              <c:pt idx="8562">
                <c:v>8562</c:v>
              </c:pt>
              <c:pt idx="8563">
                <c:v>8563</c:v>
              </c:pt>
              <c:pt idx="8564">
                <c:v>8564</c:v>
              </c:pt>
              <c:pt idx="8565">
                <c:v>8565</c:v>
              </c:pt>
              <c:pt idx="8566">
                <c:v>8566</c:v>
              </c:pt>
              <c:pt idx="8567">
                <c:v>8567</c:v>
              </c:pt>
              <c:pt idx="8568">
                <c:v>8568</c:v>
              </c:pt>
              <c:pt idx="8569">
                <c:v>8569</c:v>
              </c:pt>
              <c:pt idx="8570">
                <c:v>8570</c:v>
              </c:pt>
              <c:pt idx="8571">
                <c:v>8571</c:v>
              </c:pt>
              <c:pt idx="8572">
                <c:v>8572</c:v>
              </c:pt>
              <c:pt idx="8573">
                <c:v>8573</c:v>
              </c:pt>
              <c:pt idx="8574">
                <c:v>8574</c:v>
              </c:pt>
              <c:pt idx="8575">
                <c:v>8575</c:v>
              </c:pt>
              <c:pt idx="8576">
                <c:v>8576</c:v>
              </c:pt>
              <c:pt idx="8577">
                <c:v>8577</c:v>
              </c:pt>
              <c:pt idx="8578">
                <c:v>8578</c:v>
              </c:pt>
              <c:pt idx="8579">
                <c:v>8579</c:v>
              </c:pt>
              <c:pt idx="8580">
                <c:v>8580</c:v>
              </c:pt>
              <c:pt idx="8581">
                <c:v>8581</c:v>
              </c:pt>
              <c:pt idx="8582">
                <c:v>8582</c:v>
              </c:pt>
              <c:pt idx="8583">
                <c:v>8583</c:v>
              </c:pt>
              <c:pt idx="8584">
                <c:v>8584</c:v>
              </c:pt>
              <c:pt idx="8585">
                <c:v>8585</c:v>
              </c:pt>
              <c:pt idx="8586">
                <c:v>8586</c:v>
              </c:pt>
              <c:pt idx="8587">
                <c:v>8587</c:v>
              </c:pt>
              <c:pt idx="8588">
                <c:v>8588</c:v>
              </c:pt>
              <c:pt idx="8589">
                <c:v>8589</c:v>
              </c:pt>
              <c:pt idx="8590">
                <c:v>8590</c:v>
              </c:pt>
              <c:pt idx="8591">
                <c:v>8591</c:v>
              </c:pt>
              <c:pt idx="8592">
                <c:v>8592</c:v>
              </c:pt>
              <c:pt idx="8593">
                <c:v>8593</c:v>
              </c:pt>
              <c:pt idx="8594">
                <c:v>8594</c:v>
              </c:pt>
              <c:pt idx="8595">
                <c:v>8595</c:v>
              </c:pt>
              <c:pt idx="8596">
                <c:v>8596</c:v>
              </c:pt>
              <c:pt idx="8597">
                <c:v>8597</c:v>
              </c:pt>
              <c:pt idx="8598">
                <c:v>8598</c:v>
              </c:pt>
              <c:pt idx="8599">
                <c:v>8599</c:v>
              </c:pt>
              <c:pt idx="8600">
                <c:v>8600</c:v>
              </c:pt>
              <c:pt idx="8601">
                <c:v>8601</c:v>
              </c:pt>
              <c:pt idx="8602">
                <c:v>8602</c:v>
              </c:pt>
              <c:pt idx="8603">
                <c:v>8603</c:v>
              </c:pt>
              <c:pt idx="8604">
                <c:v>8604</c:v>
              </c:pt>
              <c:pt idx="8605">
                <c:v>8605</c:v>
              </c:pt>
              <c:pt idx="8606">
                <c:v>8606</c:v>
              </c:pt>
              <c:pt idx="8607">
                <c:v>8607</c:v>
              </c:pt>
              <c:pt idx="8608">
                <c:v>8608</c:v>
              </c:pt>
              <c:pt idx="8609">
                <c:v>8609</c:v>
              </c:pt>
              <c:pt idx="8610">
                <c:v>8610</c:v>
              </c:pt>
              <c:pt idx="8611">
                <c:v>8611</c:v>
              </c:pt>
              <c:pt idx="8612">
                <c:v>8612</c:v>
              </c:pt>
              <c:pt idx="8613">
                <c:v>8613</c:v>
              </c:pt>
              <c:pt idx="8614">
                <c:v>8614</c:v>
              </c:pt>
              <c:pt idx="8615">
                <c:v>8615</c:v>
              </c:pt>
              <c:pt idx="8616">
                <c:v>8616</c:v>
              </c:pt>
              <c:pt idx="8617">
                <c:v>8617</c:v>
              </c:pt>
              <c:pt idx="8618">
                <c:v>8618</c:v>
              </c:pt>
              <c:pt idx="8619">
                <c:v>8619</c:v>
              </c:pt>
              <c:pt idx="8620">
                <c:v>8620</c:v>
              </c:pt>
              <c:pt idx="8621">
                <c:v>8621</c:v>
              </c:pt>
              <c:pt idx="8622">
                <c:v>8622</c:v>
              </c:pt>
              <c:pt idx="8623">
                <c:v>8623</c:v>
              </c:pt>
              <c:pt idx="8624">
                <c:v>8624</c:v>
              </c:pt>
              <c:pt idx="8625">
                <c:v>8625</c:v>
              </c:pt>
              <c:pt idx="8626">
                <c:v>8626</c:v>
              </c:pt>
              <c:pt idx="8627">
                <c:v>8627</c:v>
              </c:pt>
              <c:pt idx="8628">
                <c:v>8628</c:v>
              </c:pt>
              <c:pt idx="8629">
                <c:v>8629</c:v>
              </c:pt>
              <c:pt idx="8630">
                <c:v>8630</c:v>
              </c:pt>
              <c:pt idx="8631">
                <c:v>8631</c:v>
              </c:pt>
              <c:pt idx="8632">
                <c:v>8632</c:v>
              </c:pt>
              <c:pt idx="8633">
                <c:v>8633</c:v>
              </c:pt>
              <c:pt idx="8634">
                <c:v>8634</c:v>
              </c:pt>
              <c:pt idx="8635">
                <c:v>8635</c:v>
              </c:pt>
              <c:pt idx="8636">
                <c:v>8636</c:v>
              </c:pt>
              <c:pt idx="8637">
                <c:v>8637</c:v>
              </c:pt>
              <c:pt idx="8638">
                <c:v>8638</c:v>
              </c:pt>
              <c:pt idx="8639">
                <c:v>8639</c:v>
              </c:pt>
              <c:pt idx="8640">
                <c:v>8640</c:v>
              </c:pt>
              <c:pt idx="8641">
                <c:v>8641</c:v>
              </c:pt>
              <c:pt idx="8642">
                <c:v>8642</c:v>
              </c:pt>
              <c:pt idx="8643">
                <c:v>8643</c:v>
              </c:pt>
              <c:pt idx="8644">
                <c:v>8644</c:v>
              </c:pt>
              <c:pt idx="8645">
                <c:v>8645</c:v>
              </c:pt>
              <c:pt idx="8646">
                <c:v>8646</c:v>
              </c:pt>
              <c:pt idx="8647">
                <c:v>8647</c:v>
              </c:pt>
              <c:pt idx="8648">
                <c:v>8648</c:v>
              </c:pt>
              <c:pt idx="8649">
                <c:v>8649</c:v>
              </c:pt>
              <c:pt idx="8650">
                <c:v>8650</c:v>
              </c:pt>
              <c:pt idx="8651">
                <c:v>8651</c:v>
              </c:pt>
              <c:pt idx="8652">
                <c:v>8652</c:v>
              </c:pt>
              <c:pt idx="8653">
                <c:v>8653</c:v>
              </c:pt>
              <c:pt idx="8654">
                <c:v>8654</c:v>
              </c:pt>
              <c:pt idx="8655">
                <c:v>8655</c:v>
              </c:pt>
              <c:pt idx="8656">
                <c:v>8656</c:v>
              </c:pt>
              <c:pt idx="8657">
                <c:v>8657</c:v>
              </c:pt>
              <c:pt idx="8658">
                <c:v>8658</c:v>
              </c:pt>
              <c:pt idx="8659">
                <c:v>8659</c:v>
              </c:pt>
              <c:pt idx="8660">
                <c:v>8660</c:v>
              </c:pt>
              <c:pt idx="8661">
                <c:v>8661</c:v>
              </c:pt>
              <c:pt idx="8662">
                <c:v>8662</c:v>
              </c:pt>
              <c:pt idx="8663">
                <c:v>8663</c:v>
              </c:pt>
              <c:pt idx="8664">
                <c:v>8664</c:v>
              </c:pt>
              <c:pt idx="8665">
                <c:v>8665</c:v>
              </c:pt>
              <c:pt idx="8666">
                <c:v>8666</c:v>
              </c:pt>
              <c:pt idx="8667">
                <c:v>8667</c:v>
              </c:pt>
              <c:pt idx="8668">
                <c:v>8668</c:v>
              </c:pt>
              <c:pt idx="8669">
                <c:v>8669</c:v>
              </c:pt>
              <c:pt idx="8670">
                <c:v>8670</c:v>
              </c:pt>
              <c:pt idx="8671">
                <c:v>8671</c:v>
              </c:pt>
              <c:pt idx="8672">
                <c:v>8672</c:v>
              </c:pt>
              <c:pt idx="8673">
                <c:v>8673</c:v>
              </c:pt>
              <c:pt idx="8674">
                <c:v>8674</c:v>
              </c:pt>
              <c:pt idx="8675">
                <c:v>8675</c:v>
              </c:pt>
              <c:pt idx="8676">
                <c:v>8676</c:v>
              </c:pt>
              <c:pt idx="8677">
                <c:v>8677</c:v>
              </c:pt>
              <c:pt idx="8678">
                <c:v>8678</c:v>
              </c:pt>
              <c:pt idx="8679">
                <c:v>8679</c:v>
              </c:pt>
              <c:pt idx="8680">
                <c:v>8680</c:v>
              </c:pt>
              <c:pt idx="8681">
                <c:v>8681</c:v>
              </c:pt>
              <c:pt idx="8682">
                <c:v>8682</c:v>
              </c:pt>
              <c:pt idx="8683">
                <c:v>8683</c:v>
              </c:pt>
              <c:pt idx="8684">
                <c:v>8684</c:v>
              </c:pt>
              <c:pt idx="8685">
                <c:v>8685</c:v>
              </c:pt>
              <c:pt idx="8686">
                <c:v>8686</c:v>
              </c:pt>
              <c:pt idx="8687">
                <c:v>8687</c:v>
              </c:pt>
              <c:pt idx="8688">
                <c:v>8688</c:v>
              </c:pt>
              <c:pt idx="8689">
                <c:v>8689</c:v>
              </c:pt>
              <c:pt idx="8690">
                <c:v>8690</c:v>
              </c:pt>
              <c:pt idx="8691">
                <c:v>8691</c:v>
              </c:pt>
              <c:pt idx="8692">
                <c:v>8692</c:v>
              </c:pt>
              <c:pt idx="8693">
                <c:v>8693</c:v>
              </c:pt>
              <c:pt idx="8694">
                <c:v>8694</c:v>
              </c:pt>
              <c:pt idx="8695">
                <c:v>8695</c:v>
              </c:pt>
              <c:pt idx="8696">
                <c:v>8696</c:v>
              </c:pt>
              <c:pt idx="8697">
                <c:v>8697</c:v>
              </c:pt>
              <c:pt idx="8698">
                <c:v>8698</c:v>
              </c:pt>
              <c:pt idx="8699">
                <c:v>8699</c:v>
              </c:pt>
              <c:pt idx="8700">
                <c:v>8700</c:v>
              </c:pt>
              <c:pt idx="8701">
                <c:v>8701</c:v>
              </c:pt>
              <c:pt idx="8702">
                <c:v>8702</c:v>
              </c:pt>
              <c:pt idx="8703">
                <c:v>8703</c:v>
              </c:pt>
              <c:pt idx="8704">
                <c:v>8704</c:v>
              </c:pt>
              <c:pt idx="8705">
                <c:v>8705</c:v>
              </c:pt>
              <c:pt idx="8706">
                <c:v>8706</c:v>
              </c:pt>
              <c:pt idx="8707">
                <c:v>8707</c:v>
              </c:pt>
              <c:pt idx="8708">
                <c:v>8708</c:v>
              </c:pt>
              <c:pt idx="8709">
                <c:v>8709</c:v>
              </c:pt>
              <c:pt idx="8710">
                <c:v>8710</c:v>
              </c:pt>
              <c:pt idx="8711">
                <c:v>8711</c:v>
              </c:pt>
              <c:pt idx="8712">
                <c:v>8712</c:v>
              </c:pt>
              <c:pt idx="8713">
                <c:v>8713</c:v>
              </c:pt>
              <c:pt idx="8714">
                <c:v>8714</c:v>
              </c:pt>
              <c:pt idx="8715">
                <c:v>8715</c:v>
              </c:pt>
              <c:pt idx="8716">
                <c:v>8716</c:v>
              </c:pt>
              <c:pt idx="8717">
                <c:v>8717</c:v>
              </c:pt>
              <c:pt idx="8718">
                <c:v>8718</c:v>
              </c:pt>
              <c:pt idx="8719">
                <c:v>8719</c:v>
              </c:pt>
              <c:pt idx="8720">
                <c:v>8720</c:v>
              </c:pt>
              <c:pt idx="8721">
                <c:v>8721</c:v>
              </c:pt>
              <c:pt idx="8722">
                <c:v>8722</c:v>
              </c:pt>
              <c:pt idx="8723">
                <c:v>8723</c:v>
              </c:pt>
              <c:pt idx="8724">
                <c:v>8724</c:v>
              </c:pt>
              <c:pt idx="8725">
                <c:v>8725</c:v>
              </c:pt>
              <c:pt idx="8726">
                <c:v>8726</c:v>
              </c:pt>
              <c:pt idx="8727">
                <c:v>8727</c:v>
              </c:pt>
              <c:pt idx="8728">
                <c:v>8728</c:v>
              </c:pt>
              <c:pt idx="8729">
                <c:v>8729</c:v>
              </c:pt>
              <c:pt idx="8730">
                <c:v>8730</c:v>
              </c:pt>
              <c:pt idx="8731">
                <c:v>8731</c:v>
              </c:pt>
              <c:pt idx="8732">
                <c:v>8732</c:v>
              </c:pt>
              <c:pt idx="8733">
                <c:v>8733</c:v>
              </c:pt>
              <c:pt idx="8734">
                <c:v>8734</c:v>
              </c:pt>
              <c:pt idx="8735">
                <c:v>8735</c:v>
              </c:pt>
              <c:pt idx="8736">
                <c:v>8736</c:v>
              </c:pt>
              <c:pt idx="8737">
                <c:v>8737</c:v>
              </c:pt>
              <c:pt idx="8738">
                <c:v>8738</c:v>
              </c:pt>
              <c:pt idx="8739">
                <c:v>8739</c:v>
              </c:pt>
              <c:pt idx="8740">
                <c:v>8740</c:v>
              </c:pt>
              <c:pt idx="8741">
                <c:v>8741</c:v>
              </c:pt>
              <c:pt idx="8742">
                <c:v>8742</c:v>
              </c:pt>
              <c:pt idx="8743">
                <c:v>8743</c:v>
              </c:pt>
              <c:pt idx="8744">
                <c:v>8744</c:v>
              </c:pt>
              <c:pt idx="8745">
                <c:v>8745</c:v>
              </c:pt>
              <c:pt idx="8746">
                <c:v>8746</c:v>
              </c:pt>
              <c:pt idx="8747">
                <c:v>8747</c:v>
              </c:pt>
              <c:pt idx="8748">
                <c:v>8748</c:v>
              </c:pt>
              <c:pt idx="8749">
                <c:v>8749</c:v>
              </c:pt>
              <c:pt idx="8750">
                <c:v>8750</c:v>
              </c:pt>
              <c:pt idx="8751">
                <c:v>8751</c:v>
              </c:pt>
              <c:pt idx="8752">
                <c:v>8752</c:v>
              </c:pt>
              <c:pt idx="8753">
                <c:v>8753</c:v>
              </c:pt>
              <c:pt idx="8754">
                <c:v>8754</c:v>
              </c:pt>
              <c:pt idx="8755">
                <c:v>8755</c:v>
              </c:pt>
              <c:pt idx="8756">
                <c:v>8756</c:v>
              </c:pt>
              <c:pt idx="8757">
                <c:v>8757</c:v>
              </c:pt>
              <c:pt idx="8758">
                <c:v>8758</c:v>
              </c:pt>
              <c:pt idx="8759">
                <c:v>8759</c:v>
              </c:pt>
              <c:pt idx="8760">
                <c:v>8760</c:v>
              </c:pt>
              <c:pt idx="8761">
                <c:v>8761</c:v>
              </c:pt>
              <c:pt idx="8762">
                <c:v>8762</c:v>
              </c:pt>
              <c:pt idx="8763">
                <c:v>8763</c:v>
              </c:pt>
              <c:pt idx="8764">
                <c:v>8764</c:v>
              </c:pt>
              <c:pt idx="8765">
                <c:v>8765</c:v>
              </c:pt>
              <c:pt idx="8766">
                <c:v>8766</c:v>
              </c:pt>
              <c:pt idx="8767">
                <c:v>8767</c:v>
              </c:pt>
              <c:pt idx="8768">
                <c:v>8768</c:v>
              </c:pt>
              <c:pt idx="8769">
                <c:v>8769</c:v>
              </c:pt>
              <c:pt idx="8770">
                <c:v>8770</c:v>
              </c:pt>
              <c:pt idx="8771">
                <c:v>8771</c:v>
              </c:pt>
              <c:pt idx="8772">
                <c:v>8772</c:v>
              </c:pt>
              <c:pt idx="8773">
                <c:v>8773</c:v>
              </c:pt>
              <c:pt idx="8774">
                <c:v>8774</c:v>
              </c:pt>
              <c:pt idx="8775">
                <c:v>8775</c:v>
              </c:pt>
              <c:pt idx="8776">
                <c:v>8776</c:v>
              </c:pt>
              <c:pt idx="8777">
                <c:v>8777</c:v>
              </c:pt>
              <c:pt idx="8778">
                <c:v>8778</c:v>
              </c:pt>
              <c:pt idx="8779">
                <c:v>8779</c:v>
              </c:pt>
              <c:pt idx="8780">
                <c:v>8780</c:v>
              </c:pt>
              <c:pt idx="8781">
                <c:v>8781</c:v>
              </c:pt>
              <c:pt idx="8782">
                <c:v>8782</c:v>
              </c:pt>
              <c:pt idx="8783">
                <c:v>8783</c:v>
              </c:pt>
              <c:pt idx="8784">
                <c:v>8784</c:v>
              </c:pt>
              <c:pt idx="8785">
                <c:v>8785</c:v>
              </c:pt>
              <c:pt idx="8786">
                <c:v>8786</c:v>
              </c:pt>
              <c:pt idx="8787">
                <c:v>8787</c:v>
              </c:pt>
              <c:pt idx="8788">
                <c:v>8788</c:v>
              </c:pt>
              <c:pt idx="8789">
                <c:v>8789</c:v>
              </c:pt>
              <c:pt idx="8790">
                <c:v>8790</c:v>
              </c:pt>
              <c:pt idx="8791">
                <c:v>8791</c:v>
              </c:pt>
              <c:pt idx="8792">
                <c:v>8792</c:v>
              </c:pt>
              <c:pt idx="8793">
                <c:v>8793</c:v>
              </c:pt>
              <c:pt idx="8794">
                <c:v>8794</c:v>
              </c:pt>
              <c:pt idx="8795">
                <c:v>8795</c:v>
              </c:pt>
              <c:pt idx="8796">
                <c:v>8796</c:v>
              </c:pt>
              <c:pt idx="8797">
                <c:v>8797</c:v>
              </c:pt>
              <c:pt idx="8798">
                <c:v>8798</c:v>
              </c:pt>
              <c:pt idx="8799">
                <c:v>8799</c:v>
              </c:pt>
              <c:pt idx="8800">
                <c:v>8800</c:v>
              </c:pt>
              <c:pt idx="8801">
                <c:v>8801</c:v>
              </c:pt>
              <c:pt idx="8802">
                <c:v>8802</c:v>
              </c:pt>
              <c:pt idx="8803">
                <c:v>8803</c:v>
              </c:pt>
              <c:pt idx="8804">
                <c:v>8804</c:v>
              </c:pt>
              <c:pt idx="8805">
                <c:v>8805</c:v>
              </c:pt>
              <c:pt idx="8806">
                <c:v>8806</c:v>
              </c:pt>
              <c:pt idx="8807">
                <c:v>8807</c:v>
              </c:pt>
              <c:pt idx="8808">
                <c:v>8808</c:v>
              </c:pt>
              <c:pt idx="8809">
                <c:v>8809</c:v>
              </c:pt>
              <c:pt idx="8810">
                <c:v>8810</c:v>
              </c:pt>
              <c:pt idx="8811">
                <c:v>8811</c:v>
              </c:pt>
              <c:pt idx="8812">
                <c:v>8812</c:v>
              </c:pt>
              <c:pt idx="8813">
                <c:v>8813</c:v>
              </c:pt>
              <c:pt idx="8814">
                <c:v>8814</c:v>
              </c:pt>
              <c:pt idx="8815">
                <c:v>8815</c:v>
              </c:pt>
              <c:pt idx="8816">
                <c:v>8816</c:v>
              </c:pt>
              <c:pt idx="8817">
                <c:v>8817</c:v>
              </c:pt>
              <c:pt idx="8818">
                <c:v>8818</c:v>
              </c:pt>
              <c:pt idx="8819">
                <c:v>8819</c:v>
              </c:pt>
              <c:pt idx="8820">
                <c:v>8820</c:v>
              </c:pt>
              <c:pt idx="8821">
                <c:v>8821</c:v>
              </c:pt>
              <c:pt idx="8822">
                <c:v>8822</c:v>
              </c:pt>
              <c:pt idx="8823">
                <c:v>8823</c:v>
              </c:pt>
              <c:pt idx="8824">
                <c:v>8824</c:v>
              </c:pt>
              <c:pt idx="8825">
                <c:v>8825</c:v>
              </c:pt>
              <c:pt idx="8826">
                <c:v>8826</c:v>
              </c:pt>
              <c:pt idx="8827">
                <c:v>8827</c:v>
              </c:pt>
              <c:pt idx="8828">
                <c:v>8828</c:v>
              </c:pt>
              <c:pt idx="8829">
                <c:v>8829</c:v>
              </c:pt>
              <c:pt idx="8830">
                <c:v>8830</c:v>
              </c:pt>
              <c:pt idx="8831">
                <c:v>8831</c:v>
              </c:pt>
              <c:pt idx="8832">
                <c:v>8832</c:v>
              </c:pt>
              <c:pt idx="8833">
                <c:v>8833</c:v>
              </c:pt>
              <c:pt idx="8834">
                <c:v>8834</c:v>
              </c:pt>
              <c:pt idx="8835">
                <c:v>8835</c:v>
              </c:pt>
              <c:pt idx="8836">
                <c:v>8836</c:v>
              </c:pt>
              <c:pt idx="8837">
                <c:v>8837</c:v>
              </c:pt>
              <c:pt idx="8838">
                <c:v>8838</c:v>
              </c:pt>
              <c:pt idx="8839">
                <c:v>8839</c:v>
              </c:pt>
              <c:pt idx="8840">
                <c:v>8840</c:v>
              </c:pt>
              <c:pt idx="8841">
                <c:v>8841</c:v>
              </c:pt>
              <c:pt idx="8842">
                <c:v>8842</c:v>
              </c:pt>
              <c:pt idx="8843">
                <c:v>8843</c:v>
              </c:pt>
              <c:pt idx="8844">
                <c:v>8844</c:v>
              </c:pt>
              <c:pt idx="8845">
                <c:v>8845</c:v>
              </c:pt>
              <c:pt idx="8846">
                <c:v>8846</c:v>
              </c:pt>
              <c:pt idx="8847">
                <c:v>8847</c:v>
              </c:pt>
              <c:pt idx="8848">
                <c:v>8848</c:v>
              </c:pt>
              <c:pt idx="8849">
                <c:v>8849</c:v>
              </c:pt>
              <c:pt idx="8850">
                <c:v>8850</c:v>
              </c:pt>
              <c:pt idx="8851">
                <c:v>8851</c:v>
              </c:pt>
              <c:pt idx="8852">
                <c:v>8852</c:v>
              </c:pt>
              <c:pt idx="8853">
                <c:v>8853</c:v>
              </c:pt>
              <c:pt idx="8854">
                <c:v>8854</c:v>
              </c:pt>
              <c:pt idx="8855">
                <c:v>8855</c:v>
              </c:pt>
              <c:pt idx="8856">
                <c:v>8856</c:v>
              </c:pt>
              <c:pt idx="8857">
                <c:v>8857</c:v>
              </c:pt>
              <c:pt idx="8858">
                <c:v>8858</c:v>
              </c:pt>
              <c:pt idx="8859">
                <c:v>8859</c:v>
              </c:pt>
              <c:pt idx="8860">
                <c:v>8860</c:v>
              </c:pt>
              <c:pt idx="8861">
                <c:v>8861</c:v>
              </c:pt>
              <c:pt idx="8862">
                <c:v>8862</c:v>
              </c:pt>
              <c:pt idx="8863">
                <c:v>8863</c:v>
              </c:pt>
              <c:pt idx="8864">
                <c:v>8864</c:v>
              </c:pt>
              <c:pt idx="8865">
                <c:v>8865</c:v>
              </c:pt>
              <c:pt idx="8866">
                <c:v>8866</c:v>
              </c:pt>
              <c:pt idx="8867">
                <c:v>8867</c:v>
              </c:pt>
              <c:pt idx="8868">
                <c:v>8868</c:v>
              </c:pt>
              <c:pt idx="8869">
                <c:v>8869</c:v>
              </c:pt>
              <c:pt idx="8870">
                <c:v>8870</c:v>
              </c:pt>
              <c:pt idx="8871">
                <c:v>8871</c:v>
              </c:pt>
              <c:pt idx="8872">
                <c:v>8872</c:v>
              </c:pt>
              <c:pt idx="8873">
                <c:v>8873</c:v>
              </c:pt>
              <c:pt idx="8874">
                <c:v>8874</c:v>
              </c:pt>
              <c:pt idx="8875">
                <c:v>8875</c:v>
              </c:pt>
              <c:pt idx="8876">
                <c:v>8876</c:v>
              </c:pt>
              <c:pt idx="8877">
                <c:v>8877</c:v>
              </c:pt>
              <c:pt idx="8878">
                <c:v>8878</c:v>
              </c:pt>
              <c:pt idx="8879">
                <c:v>8879</c:v>
              </c:pt>
              <c:pt idx="8880">
                <c:v>8880</c:v>
              </c:pt>
              <c:pt idx="8881">
                <c:v>8881</c:v>
              </c:pt>
              <c:pt idx="8882">
                <c:v>8882</c:v>
              </c:pt>
              <c:pt idx="8883">
                <c:v>8883</c:v>
              </c:pt>
              <c:pt idx="8884">
                <c:v>8884</c:v>
              </c:pt>
              <c:pt idx="8885">
                <c:v>8885</c:v>
              </c:pt>
              <c:pt idx="8886">
                <c:v>8886</c:v>
              </c:pt>
              <c:pt idx="8887">
                <c:v>8887</c:v>
              </c:pt>
              <c:pt idx="8888">
                <c:v>8888</c:v>
              </c:pt>
              <c:pt idx="8889">
                <c:v>8889</c:v>
              </c:pt>
              <c:pt idx="8890">
                <c:v>8890</c:v>
              </c:pt>
              <c:pt idx="8891">
                <c:v>8891</c:v>
              </c:pt>
              <c:pt idx="8892">
                <c:v>8892</c:v>
              </c:pt>
              <c:pt idx="8893">
                <c:v>8893</c:v>
              </c:pt>
              <c:pt idx="8894">
                <c:v>8894</c:v>
              </c:pt>
              <c:pt idx="8895">
                <c:v>8895</c:v>
              </c:pt>
              <c:pt idx="8896">
                <c:v>8896</c:v>
              </c:pt>
              <c:pt idx="8897">
                <c:v>8897</c:v>
              </c:pt>
              <c:pt idx="8898">
                <c:v>8898</c:v>
              </c:pt>
              <c:pt idx="8899">
                <c:v>8899</c:v>
              </c:pt>
              <c:pt idx="8900">
                <c:v>8900</c:v>
              </c:pt>
              <c:pt idx="8901">
                <c:v>8901</c:v>
              </c:pt>
              <c:pt idx="8902">
                <c:v>8902</c:v>
              </c:pt>
              <c:pt idx="8903">
                <c:v>8903</c:v>
              </c:pt>
              <c:pt idx="8904">
                <c:v>8904</c:v>
              </c:pt>
              <c:pt idx="8905">
                <c:v>8905</c:v>
              </c:pt>
              <c:pt idx="8906">
                <c:v>8906</c:v>
              </c:pt>
              <c:pt idx="8907">
                <c:v>8907</c:v>
              </c:pt>
              <c:pt idx="8908">
                <c:v>8908</c:v>
              </c:pt>
              <c:pt idx="8909">
                <c:v>8909</c:v>
              </c:pt>
              <c:pt idx="8910">
                <c:v>8910</c:v>
              </c:pt>
              <c:pt idx="8911">
                <c:v>8911</c:v>
              </c:pt>
              <c:pt idx="8912">
                <c:v>8912</c:v>
              </c:pt>
              <c:pt idx="8913">
                <c:v>8913</c:v>
              </c:pt>
              <c:pt idx="8914">
                <c:v>8914</c:v>
              </c:pt>
              <c:pt idx="8915">
                <c:v>8915</c:v>
              </c:pt>
              <c:pt idx="8916">
                <c:v>8916</c:v>
              </c:pt>
              <c:pt idx="8917">
                <c:v>8917</c:v>
              </c:pt>
              <c:pt idx="8918">
                <c:v>8918</c:v>
              </c:pt>
              <c:pt idx="8919">
                <c:v>8919</c:v>
              </c:pt>
              <c:pt idx="8920">
                <c:v>8920</c:v>
              </c:pt>
              <c:pt idx="8921">
                <c:v>8921</c:v>
              </c:pt>
              <c:pt idx="8922">
                <c:v>8922</c:v>
              </c:pt>
              <c:pt idx="8923">
                <c:v>8923</c:v>
              </c:pt>
              <c:pt idx="8924">
                <c:v>8924</c:v>
              </c:pt>
              <c:pt idx="8925">
                <c:v>8925</c:v>
              </c:pt>
              <c:pt idx="8926">
                <c:v>8926</c:v>
              </c:pt>
              <c:pt idx="8927">
                <c:v>8927</c:v>
              </c:pt>
              <c:pt idx="8928">
                <c:v>8928</c:v>
              </c:pt>
              <c:pt idx="8929">
                <c:v>8929</c:v>
              </c:pt>
              <c:pt idx="8930">
                <c:v>8930</c:v>
              </c:pt>
              <c:pt idx="8931">
                <c:v>8931</c:v>
              </c:pt>
              <c:pt idx="8932">
                <c:v>8932</c:v>
              </c:pt>
              <c:pt idx="8933">
                <c:v>8933</c:v>
              </c:pt>
              <c:pt idx="8934">
                <c:v>8934</c:v>
              </c:pt>
              <c:pt idx="8935">
                <c:v>8935</c:v>
              </c:pt>
              <c:pt idx="8936">
                <c:v>8936</c:v>
              </c:pt>
              <c:pt idx="8937">
                <c:v>8937</c:v>
              </c:pt>
              <c:pt idx="8938">
                <c:v>8938</c:v>
              </c:pt>
              <c:pt idx="8939">
                <c:v>8939</c:v>
              </c:pt>
              <c:pt idx="8940">
                <c:v>8940</c:v>
              </c:pt>
              <c:pt idx="8941">
                <c:v>8941</c:v>
              </c:pt>
              <c:pt idx="8942">
                <c:v>8942</c:v>
              </c:pt>
              <c:pt idx="8943">
                <c:v>8943</c:v>
              </c:pt>
              <c:pt idx="8944">
                <c:v>8944</c:v>
              </c:pt>
              <c:pt idx="8945">
                <c:v>8945</c:v>
              </c:pt>
              <c:pt idx="8946">
                <c:v>8946</c:v>
              </c:pt>
              <c:pt idx="8947">
                <c:v>8947</c:v>
              </c:pt>
              <c:pt idx="8948">
                <c:v>8948</c:v>
              </c:pt>
              <c:pt idx="8949">
                <c:v>8949</c:v>
              </c:pt>
              <c:pt idx="8950">
                <c:v>8950</c:v>
              </c:pt>
              <c:pt idx="8951">
                <c:v>8951</c:v>
              </c:pt>
              <c:pt idx="8952">
                <c:v>8952</c:v>
              </c:pt>
              <c:pt idx="8953">
                <c:v>8953</c:v>
              </c:pt>
              <c:pt idx="8954">
                <c:v>8954</c:v>
              </c:pt>
              <c:pt idx="8955">
                <c:v>8955</c:v>
              </c:pt>
              <c:pt idx="8956">
                <c:v>8956</c:v>
              </c:pt>
              <c:pt idx="8957">
                <c:v>8957</c:v>
              </c:pt>
              <c:pt idx="8958">
                <c:v>8958</c:v>
              </c:pt>
              <c:pt idx="8959">
                <c:v>8959</c:v>
              </c:pt>
              <c:pt idx="8960">
                <c:v>8960</c:v>
              </c:pt>
              <c:pt idx="8961">
                <c:v>8961</c:v>
              </c:pt>
              <c:pt idx="8962">
                <c:v>8962</c:v>
              </c:pt>
              <c:pt idx="8963">
                <c:v>8963</c:v>
              </c:pt>
              <c:pt idx="8964">
                <c:v>8964</c:v>
              </c:pt>
              <c:pt idx="8965">
                <c:v>8965</c:v>
              </c:pt>
              <c:pt idx="8966">
                <c:v>8966</c:v>
              </c:pt>
              <c:pt idx="8967">
                <c:v>8967</c:v>
              </c:pt>
              <c:pt idx="8968">
                <c:v>8968</c:v>
              </c:pt>
              <c:pt idx="8969">
                <c:v>8969</c:v>
              </c:pt>
              <c:pt idx="8970">
                <c:v>8970</c:v>
              </c:pt>
              <c:pt idx="8971">
                <c:v>8971</c:v>
              </c:pt>
              <c:pt idx="8972">
                <c:v>8972</c:v>
              </c:pt>
              <c:pt idx="8973">
                <c:v>8973</c:v>
              </c:pt>
              <c:pt idx="8974">
                <c:v>8974</c:v>
              </c:pt>
              <c:pt idx="8975">
                <c:v>8975</c:v>
              </c:pt>
              <c:pt idx="8976">
                <c:v>8976</c:v>
              </c:pt>
              <c:pt idx="8977">
                <c:v>8977</c:v>
              </c:pt>
              <c:pt idx="8978">
                <c:v>8978</c:v>
              </c:pt>
              <c:pt idx="8979">
                <c:v>8979</c:v>
              </c:pt>
              <c:pt idx="8980">
                <c:v>8980</c:v>
              </c:pt>
              <c:pt idx="8981">
                <c:v>8981</c:v>
              </c:pt>
              <c:pt idx="8982">
                <c:v>8982</c:v>
              </c:pt>
              <c:pt idx="8983">
                <c:v>8983</c:v>
              </c:pt>
              <c:pt idx="8984">
                <c:v>8984</c:v>
              </c:pt>
              <c:pt idx="8985">
                <c:v>8985</c:v>
              </c:pt>
              <c:pt idx="8986">
                <c:v>8986</c:v>
              </c:pt>
              <c:pt idx="8987">
                <c:v>8987</c:v>
              </c:pt>
              <c:pt idx="8988">
                <c:v>8988</c:v>
              </c:pt>
              <c:pt idx="8989">
                <c:v>8989</c:v>
              </c:pt>
              <c:pt idx="8990">
                <c:v>8990</c:v>
              </c:pt>
              <c:pt idx="8991">
                <c:v>8991</c:v>
              </c:pt>
              <c:pt idx="8992">
                <c:v>8992</c:v>
              </c:pt>
              <c:pt idx="8993">
                <c:v>8993</c:v>
              </c:pt>
              <c:pt idx="8994">
                <c:v>8994</c:v>
              </c:pt>
              <c:pt idx="8995">
                <c:v>8995</c:v>
              </c:pt>
              <c:pt idx="8996">
                <c:v>8996</c:v>
              </c:pt>
              <c:pt idx="8997">
                <c:v>8997</c:v>
              </c:pt>
              <c:pt idx="8998">
                <c:v>8998</c:v>
              </c:pt>
              <c:pt idx="8999">
                <c:v>8999</c:v>
              </c:pt>
              <c:pt idx="9000">
                <c:v>9000</c:v>
              </c:pt>
              <c:pt idx="9001">
                <c:v>9001</c:v>
              </c:pt>
              <c:pt idx="9002">
                <c:v>9002</c:v>
              </c:pt>
              <c:pt idx="9003">
                <c:v>9003</c:v>
              </c:pt>
              <c:pt idx="9004">
                <c:v>9004</c:v>
              </c:pt>
              <c:pt idx="9005">
                <c:v>9005</c:v>
              </c:pt>
              <c:pt idx="9006">
                <c:v>9006</c:v>
              </c:pt>
              <c:pt idx="9007">
                <c:v>9007</c:v>
              </c:pt>
              <c:pt idx="9008">
                <c:v>9008</c:v>
              </c:pt>
              <c:pt idx="9009">
                <c:v>9009</c:v>
              </c:pt>
              <c:pt idx="9010">
                <c:v>9010</c:v>
              </c:pt>
              <c:pt idx="9011">
                <c:v>9011</c:v>
              </c:pt>
              <c:pt idx="9012">
                <c:v>9012</c:v>
              </c:pt>
              <c:pt idx="9013">
                <c:v>9013</c:v>
              </c:pt>
              <c:pt idx="9014">
                <c:v>9014</c:v>
              </c:pt>
              <c:pt idx="9015">
                <c:v>9015</c:v>
              </c:pt>
              <c:pt idx="9016">
                <c:v>9016</c:v>
              </c:pt>
              <c:pt idx="9017">
                <c:v>9017</c:v>
              </c:pt>
              <c:pt idx="9018">
                <c:v>9018</c:v>
              </c:pt>
              <c:pt idx="9019">
                <c:v>9019</c:v>
              </c:pt>
              <c:pt idx="9020">
                <c:v>9020</c:v>
              </c:pt>
              <c:pt idx="9021">
                <c:v>9021</c:v>
              </c:pt>
              <c:pt idx="9022">
                <c:v>9022</c:v>
              </c:pt>
              <c:pt idx="9023">
                <c:v>9023</c:v>
              </c:pt>
              <c:pt idx="9024">
                <c:v>9024</c:v>
              </c:pt>
              <c:pt idx="9025">
                <c:v>9025</c:v>
              </c:pt>
              <c:pt idx="9026">
                <c:v>9026</c:v>
              </c:pt>
              <c:pt idx="9027">
                <c:v>9027</c:v>
              </c:pt>
              <c:pt idx="9028">
                <c:v>9028</c:v>
              </c:pt>
              <c:pt idx="9029">
                <c:v>9029</c:v>
              </c:pt>
              <c:pt idx="9030">
                <c:v>9030</c:v>
              </c:pt>
              <c:pt idx="9031">
                <c:v>9031</c:v>
              </c:pt>
              <c:pt idx="9032">
                <c:v>9032</c:v>
              </c:pt>
              <c:pt idx="9033">
                <c:v>9033</c:v>
              </c:pt>
              <c:pt idx="9034">
                <c:v>9034</c:v>
              </c:pt>
              <c:pt idx="9035">
                <c:v>9035</c:v>
              </c:pt>
              <c:pt idx="9036">
                <c:v>9036</c:v>
              </c:pt>
              <c:pt idx="9037">
                <c:v>9037</c:v>
              </c:pt>
              <c:pt idx="9038">
                <c:v>9038</c:v>
              </c:pt>
              <c:pt idx="9039">
                <c:v>9039</c:v>
              </c:pt>
              <c:pt idx="9040">
                <c:v>9040</c:v>
              </c:pt>
              <c:pt idx="9041">
                <c:v>9041</c:v>
              </c:pt>
              <c:pt idx="9042">
                <c:v>9042</c:v>
              </c:pt>
              <c:pt idx="9043">
                <c:v>9043</c:v>
              </c:pt>
              <c:pt idx="9044">
                <c:v>9044</c:v>
              </c:pt>
              <c:pt idx="9045">
                <c:v>9045</c:v>
              </c:pt>
              <c:pt idx="9046">
                <c:v>9046</c:v>
              </c:pt>
              <c:pt idx="9047">
                <c:v>9047</c:v>
              </c:pt>
              <c:pt idx="9048">
                <c:v>9048</c:v>
              </c:pt>
              <c:pt idx="9049">
                <c:v>9049</c:v>
              </c:pt>
              <c:pt idx="9050">
                <c:v>9050</c:v>
              </c:pt>
              <c:pt idx="9051">
                <c:v>9051</c:v>
              </c:pt>
              <c:pt idx="9052">
                <c:v>9052</c:v>
              </c:pt>
              <c:pt idx="9053">
                <c:v>9053</c:v>
              </c:pt>
              <c:pt idx="9054">
                <c:v>9054</c:v>
              </c:pt>
              <c:pt idx="9055">
                <c:v>9055</c:v>
              </c:pt>
              <c:pt idx="9056">
                <c:v>9056</c:v>
              </c:pt>
              <c:pt idx="9057">
                <c:v>9057</c:v>
              </c:pt>
              <c:pt idx="9058">
                <c:v>9058</c:v>
              </c:pt>
              <c:pt idx="9059">
                <c:v>9059</c:v>
              </c:pt>
              <c:pt idx="9060">
                <c:v>9060</c:v>
              </c:pt>
              <c:pt idx="9061">
                <c:v>9061</c:v>
              </c:pt>
              <c:pt idx="9062">
                <c:v>9062</c:v>
              </c:pt>
              <c:pt idx="9063">
                <c:v>9063</c:v>
              </c:pt>
              <c:pt idx="9064">
                <c:v>9064</c:v>
              </c:pt>
              <c:pt idx="9065">
                <c:v>9065</c:v>
              </c:pt>
              <c:pt idx="9066">
                <c:v>9066</c:v>
              </c:pt>
              <c:pt idx="9067">
                <c:v>9067</c:v>
              </c:pt>
              <c:pt idx="9068">
                <c:v>9068</c:v>
              </c:pt>
              <c:pt idx="9069">
                <c:v>9069</c:v>
              </c:pt>
              <c:pt idx="9070">
                <c:v>9070</c:v>
              </c:pt>
              <c:pt idx="9071">
                <c:v>9071</c:v>
              </c:pt>
              <c:pt idx="9072">
                <c:v>9072</c:v>
              </c:pt>
              <c:pt idx="9073">
                <c:v>9073</c:v>
              </c:pt>
              <c:pt idx="9074">
                <c:v>9074</c:v>
              </c:pt>
              <c:pt idx="9075">
                <c:v>9075</c:v>
              </c:pt>
              <c:pt idx="9076">
                <c:v>9076</c:v>
              </c:pt>
              <c:pt idx="9077">
                <c:v>9077</c:v>
              </c:pt>
              <c:pt idx="9078">
                <c:v>9078</c:v>
              </c:pt>
              <c:pt idx="9079">
                <c:v>9079</c:v>
              </c:pt>
              <c:pt idx="9080">
                <c:v>9080</c:v>
              </c:pt>
              <c:pt idx="9081">
                <c:v>9081</c:v>
              </c:pt>
              <c:pt idx="9082">
                <c:v>9082</c:v>
              </c:pt>
              <c:pt idx="9083">
                <c:v>9083</c:v>
              </c:pt>
              <c:pt idx="9084">
                <c:v>9084</c:v>
              </c:pt>
              <c:pt idx="9085">
                <c:v>9085</c:v>
              </c:pt>
              <c:pt idx="9086">
                <c:v>9086</c:v>
              </c:pt>
              <c:pt idx="9087">
                <c:v>9087</c:v>
              </c:pt>
              <c:pt idx="9088">
                <c:v>9088</c:v>
              </c:pt>
              <c:pt idx="9089">
                <c:v>9089</c:v>
              </c:pt>
              <c:pt idx="9090">
                <c:v>9090</c:v>
              </c:pt>
              <c:pt idx="9091">
                <c:v>9091</c:v>
              </c:pt>
              <c:pt idx="9092">
                <c:v>9092</c:v>
              </c:pt>
              <c:pt idx="9093">
                <c:v>9093</c:v>
              </c:pt>
              <c:pt idx="9094">
                <c:v>9094</c:v>
              </c:pt>
              <c:pt idx="9095">
                <c:v>9095</c:v>
              </c:pt>
              <c:pt idx="9096">
                <c:v>9096</c:v>
              </c:pt>
              <c:pt idx="9097">
                <c:v>9097</c:v>
              </c:pt>
              <c:pt idx="9098">
                <c:v>9098</c:v>
              </c:pt>
              <c:pt idx="9099">
                <c:v>9099</c:v>
              </c:pt>
              <c:pt idx="9100">
                <c:v>9100</c:v>
              </c:pt>
              <c:pt idx="9101">
                <c:v>9101</c:v>
              </c:pt>
              <c:pt idx="9102">
                <c:v>9102</c:v>
              </c:pt>
              <c:pt idx="9103">
                <c:v>9103</c:v>
              </c:pt>
              <c:pt idx="9104">
                <c:v>9104</c:v>
              </c:pt>
              <c:pt idx="9105">
                <c:v>9105</c:v>
              </c:pt>
              <c:pt idx="9106">
                <c:v>9106</c:v>
              </c:pt>
              <c:pt idx="9107">
                <c:v>9107</c:v>
              </c:pt>
              <c:pt idx="9108">
                <c:v>9108</c:v>
              </c:pt>
              <c:pt idx="9109">
                <c:v>9109</c:v>
              </c:pt>
              <c:pt idx="9110">
                <c:v>9110</c:v>
              </c:pt>
              <c:pt idx="9111">
                <c:v>9111</c:v>
              </c:pt>
              <c:pt idx="9112">
                <c:v>9112</c:v>
              </c:pt>
              <c:pt idx="9113">
                <c:v>9113</c:v>
              </c:pt>
              <c:pt idx="9114">
                <c:v>9114</c:v>
              </c:pt>
              <c:pt idx="9115">
                <c:v>9115</c:v>
              </c:pt>
              <c:pt idx="9116">
                <c:v>9116</c:v>
              </c:pt>
              <c:pt idx="9117">
                <c:v>9117</c:v>
              </c:pt>
              <c:pt idx="9118">
                <c:v>9118</c:v>
              </c:pt>
              <c:pt idx="9119">
                <c:v>9119</c:v>
              </c:pt>
              <c:pt idx="9120">
                <c:v>9120</c:v>
              </c:pt>
              <c:pt idx="9121">
                <c:v>9121</c:v>
              </c:pt>
              <c:pt idx="9122">
                <c:v>9122</c:v>
              </c:pt>
              <c:pt idx="9123">
                <c:v>9123</c:v>
              </c:pt>
              <c:pt idx="9124">
                <c:v>9124</c:v>
              </c:pt>
              <c:pt idx="9125">
                <c:v>9125</c:v>
              </c:pt>
              <c:pt idx="9126">
                <c:v>9126</c:v>
              </c:pt>
              <c:pt idx="9127">
                <c:v>9127</c:v>
              </c:pt>
              <c:pt idx="9128">
                <c:v>9128</c:v>
              </c:pt>
              <c:pt idx="9129">
                <c:v>9129</c:v>
              </c:pt>
              <c:pt idx="9130">
                <c:v>9130</c:v>
              </c:pt>
              <c:pt idx="9131">
                <c:v>9131</c:v>
              </c:pt>
              <c:pt idx="9132">
                <c:v>9132</c:v>
              </c:pt>
              <c:pt idx="9133">
                <c:v>9133</c:v>
              </c:pt>
              <c:pt idx="9134">
                <c:v>9134</c:v>
              </c:pt>
              <c:pt idx="9135">
                <c:v>9135</c:v>
              </c:pt>
              <c:pt idx="9136">
                <c:v>9136</c:v>
              </c:pt>
              <c:pt idx="9137">
                <c:v>9137</c:v>
              </c:pt>
              <c:pt idx="9138">
                <c:v>9138</c:v>
              </c:pt>
              <c:pt idx="9139">
                <c:v>9139</c:v>
              </c:pt>
              <c:pt idx="9140">
                <c:v>9140</c:v>
              </c:pt>
              <c:pt idx="9141">
                <c:v>9141</c:v>
              </c:pt>
              <c:pt idx="9142">
                <c:v>9142</c:v>
              </c:pt>
              <c:pt idx="9143">
                <c:v>9143</c:v>
              </c:pt>
              <c:pt idx="9144">
                <c:v>9144</c:v>
              </c:pt>
              <c:pt idx="9145">
                <c:v>9145</c:v>
              </c:pt>
              <c:pt idx="9146">
                <c:v>9146</c:v>
              </c:pt>
              <c:pt idx="9147">
                <c:v>9147</c:v>
              </c:pt>
              <c:pt idx="9148">
                <c:v>9148</c:v>
              </c:pt>
              <c:pt idx="9149">
                <c:v>9149</c:v>
              </c:pt>
              <c:pt idx="9150">
                <c:v>9150</c:v>
              </c:pt>
              <c:pt idx="9151">
                <c:v>9151</c:v>
              </c:pt>
              <c:pt idx="9152">
                <c:v>9152</c:v>
              </c:pt>
              <c:pt idx="9153">
                <c:v>9153</c:v>
              </c:pt>
              <c:pt idx="9154">
                <c:v>9154</c:v>
              </c:pt>
              <c:pt idx="9155">
                <c:v>9155</c:v>
              </c:pt>
              <c:pt idx="9156">
                <c:v>9156</c:v>
              </c:pt>
              <c:pt idx="9157">
                <c:v>9157</c:v>
              </c:pt>
              <c:pt idx="9158">
                <c:v>9158</c:v>
              </c:pt>
              <c:pt idx="9159">
                <c:v>9159</c:v>
              </c:pt>
              <c:pt idx="9160">
                <c:v>9160</c:v>
              </c:pt>
              <c:pt idx="9161">
                <c:v>9161</c:v>
              </c:pt>
              <c:pt idx="9162">
                <c:v>9162</c:v>
              </c:pt>
              <c:pt idx="9163">
                <c:v>9163</c:v>
              </c:pt>
              <c:pt idx="9164">
                <c:v>9164</c:v>
              </c:pt>
              <c:pt idx="9165">
                <c:v>9165</c:v>
              </c:pt>
              <c:pt idx="9166">
                <c:v>9166</c:v>
              </c:pt>
              <c:pt idx="9167">
                <c:v>9167</c:v>
              </c:pt>
              <c:pt idx="9168">
                <c:v>9168</c:v>
              </c:pt>
              <c:pt idx="9169">
                <c:v>9169</c:v>
              </c:pt>
              <c:pt idx="9170">
                <c:v>9170</c:v>
              </c:pt>
              <c:pt idx="9171">
                <c:v>9171</c:v>
              </c:pt>
              <c:pt idx="9172">
                <c:v>9172</c:v>
              </c:pt>
              <c:pt idx="9173">
                <c:v>9173</c:v>
              </c:pt>
              <c:pt idx="9174">
                <c:v>9174</c:v>
              </c:pt>
              <c:pt idx="9175">
                <c:v>9175</c:v>
              </c:pt>
              <c:pt idx="9176">
                <c:v>9176</c:v>
              </c:pt>
              <c:pt idx="9177">
                <c:v>9177</c:v>
              </c:pt>
              <c:pt idx="9178">
                <c:v>9178</c:v>
              </c:pt>
              <c:pt idx="9179">
                <c:v>9179</c:v>
              </c:pt>
              <c:pt idx="9180">
                <c:v>9180</c:v>
              </c:pt>
              <c:pt idx="9181">
                <c:v>9181</c:v>
              </c:pt>
              <c:pt idx="9182">
                <c:v>9182</c:v>
              </c:pt>
              <c:pt idx="9183">
                <c:v>9183</c:v>
              </c:pt>
              <c:pt idx="9184">
                <c:v>9184</c:v>
              </c:pt>
              <c:pt idx="9185">
                <c:v>9185</c:v>
              </c:pt>
              <c:pt idx="9186">
                <c:v>9186</c:v>
              </c:pt>
              <c:pt idx="9187">
                <c:v>9187</c:v>
              </c:pt>
              <c:pt idx="9188">
                <c:v>9188</c:v>
              </c:pt>
              <c:pt idx="9189">
                <c:v>9189</c:v>
              </c:pt>
              <c:pt idx="9190">
                <c:v>9190</c:v>
              </c:pt>
              <c:pt idx="9191">
                <c:v>9191</c:v>
              </c:pt>
              <c:pt idx="9192">
                <c:v>9192</c:v>
              </c:pt>
              <c:pt idx="9193">
                <c:v>9193</c:v>
              </c:pt>
              <c:pt idx="9194">
                <c:v>9194</c:v>
              </c:pt>
              <c:pt idx="9195">
                <c:v>9195</c:v>
              </c:pt>
              <c:pt idx="9196">
                <c:v>9196</c:v>
              </c:pt>
              <c:pt idx="9197">
                <c:v>9197</c:v>
              </c:pt>
              <c:pt idx="9198">
                <c:v>9198</c:v>
              </c:pt>
              <c:pt idx="9199">
                <c:v>9199</c:v>
              </c:pt>
              <c:pt idx="9200">
                <c:v>9200</c:v>
              </c:pt>
              <c:pt idx="9201">
                <c:v>9201</c:v>
              </c:pt>
              <c:pt idx="9202">
                <c:v>9202</c:v>
              </c:pt>
              <c:pt idx="9203">
                <c:v>9203</c:v>
              </c:pt>
              <c:pt idx="9204">
                <c:v>9204</c:v>
              </c:pt>
              <c:pt idx="9205">
                <c:v>9205</c:v>
              </c:pt>
              <c:pt idx="9206">
                <c:v>9206</c:v>
              </c:pt>
              <c:pt idx="9207">
                <c:v>9207</c:v>
              </c:pt>
              <c:pt idx="9208">
                <c:v>9208</c:v>
              </c:pt>
              <c:pt idx="9209">
                <c:v>9209</c:v>
              </c:pt>
              <c:pt idx="9210">
                <c:v>9210</c:v>
              </c:pt>
              <c:pt idx="9211">
                <c:v>9211</c:v>
              </c:pt>
              <c:pt idx="9212">
                <c:v>9212</c:v>
              </c:pt>
              <c:pt idx="9213">
                <c:v>9213</c:v>
              </c:pt>
              <c:pt idx="9214">
                <c:v>9214</c:v>
              </c:pt>
              <c:pt idx="9215">
                <c:v>9215</c:v>
              </c:pt>
              <c:pt idx="9216">
                <c:v>9216</c:v>
              </c:pt>
              <c:pt idx="9217">
                <c:v>9217</c:v>
              </c:pt>
              <c:pt idx="9218">
                <c:v>9218</c:v>
              </c:pt>
              <c:pt idx="9219">
                <c:v>9219</c:v>
              </c:pt>
              <c:pt idx="9220">
                <c:v>9220</c:v>
              </c:pt>
              <c:pt idx="9221">
                <c:v>9221</c:v>
              </c:pt>
              <c:pt idx="9222">
                <c:v>9222</c:v>
              </c:pt>
              <c:pt idx="9223">
                <c:v>9223</c:v>
              </c:pt>
              <c:pt idx="9224">
                <c:v>9224</c:v>
              </c:pt>
              <c:pt idx="9225">
                <c:v>9225</c:v>
              </c:pt>
              <c:pt idx="9226">
                <c:v>9226</c:v>
              </c:pt>
              <c:pt idx="9227">
                <c:v>9227</c:v>
              </c:pt>
              <c:pt idx="9228">
                <c:v>9228</c:v>
              </c:pt>
              <c:pt idx="9229">
                <c:v>9229</c:v>
              </c:pt>
              <c:pt idx="9230">
                <c:v>9230</c:v>
              </c:pt>
              <c:pt idx="9231">
                <c:v>9231</c:v>
              </c:pt>
              <c:pt idx="9232">
                <c:v>9232</c:v>
              </c:pt>
              <c:pt idx="9233">
                <c:v>9233</c:v>
              </c:pt>
              <c:pt idx="9234">
                <c:v>9234</c:v>
              </c:pt>
              <c:pt idx="9235">
                <c:v>9235</c:v>
              </c:pt>
              <c:pt idx="9236">
                <c:v>9236</c:v>
              </c:pt>
              <c:pt idx="9237">
                <c:v>9237</c:v>
              </c:pt>
              <c:pt idx="9238">
                <c:v>9238</c:v>
              </c:pt>
              <c:pt idx="9239">
                <c:v>9239</c:v>
              </c:pt>
              <c:pt idx="9240">
                <c:v>9240</c:v>
              </c:pt>
              <c:pt idx="9241">
                <c:v>9241</c:v>
              </c:pt>
              <c:pt idx="9242">
                <c:v>9242</c:v>
              </c:pt>
              <c:pt idx="9243">
                <c:v>9243</c:v>
              </c:pt>
              <c:pt idx="9244">
                <c:v>9244</c:v>
              </c:pt>
              <c:pt idx="9245">
                <c:v>9245</c:v>
              </c:pt>
              <c:pt idx="9246">
                <c:v>9246</c:v>
              </c:pt>
              <c:pt idx="9247">
                <c:v>9247</c:v>
              </c:pt>
              <c:pt idx="9248">
                <c:v>9248</c:v>
              </c:pt>
              <c:pt idx="9249">
                <c:v>9249</c:v>
              </c:pt>
              <c:pt idx="9250">
                <c:v>9250</c:v>
              </c:pt>
              <c:pt idx="9251">
                <c:v>9251</c:v>
              </c:pt>
              <c:pt idx="9252">
                <c:v>9252</c:v>
              </c:pt>
              <c:pt idx="9253">
                <c:v>9253</c:v>
              </c:pt>
              <c:pt idx="9254">
                <c:v>9254</c:v>
              </c:pt>
              <c:pt idx="9255">
                <c:v>9255</c:v>
              </c:pt>
              <c:pt idx="9256">
                <c:v>9256</c:v>
              </c:pt>
              <c:pt idx="9257">
                <c:v>9257</c:v>
              </c:pt>
              <c:pt idx="9258">
                <c:v>9258</c:v>
              </c:pt>
              <c:pt idx="9259">
                <c:v>9259</c:v>
              </c:pt>
              <c:pt idx="9260">
                <c:v>9260</c:v>
              </c:pt>
              <c:pt idx="9261">
                <c:v>9261</c:v>
              </c:pt>
              <c:pt idx="9262">
                <c:v>9262</c:v>
              </c:pt>
              <c:pt idx="9263">
                <c:v>9263</c:v>
              </c:pt>
              <c:pt idx="9264">
                <c:v>9264</c:v>
              </c:pt>
              <c:pt idx="9265">
                <c:v>9265</c:v>
              </c:pt>
              <c:pt idx="9266">
                <c:v>9266</c:v>
              </c:pt>
              <c:pt idx="9267">
                <c:v>9267</c:v>
              </c:pt>
              <c:pt idx="9268">
                <c:v>9268</c:v>
              </c:pt>
              <c:pt idx="9269">
                <c:v>9269</c:v>
              </c:pt>
              <c:pt idx="9270">
                <c:v>9270</c:v>
              </c:pt>
              <c:pt idx="9271">
                <c:v>9271</c:v>
              </c:pt>
              <c:pt idx="9272">
                <c:v>9272</c:v>
              </c:pt>
              <c:pt idx="9273">
                <c:v>9273</c:v>
              </c:pt>
              <c:pt idx="9274">
                <c:v>9274</c:v>
              </c:pt>
              <c:pt idx="9275">
                <c:v>9275</c:v>
              </c:pt>
              <c:pt idx="9276">
                <c:v>9276</c:v>
              </c:pt>
              <c:pt idx="9277">
                <c:v>9277</c:v>
              </c:pt>
              <c:pt idx="9278">
                <c:v>9278</c:v>
              </c:pt>
              <c:pt idx="9279">
                <c:v>9279</c:v>
              </c:pt>
              <c:pt idx="9280">
                <c:v>9280</c:v>
              </c:pt>
              <c:pt idx="9281">
                <c:v>9281</c:v>
              </c:pt>
              <c:pt idx="9282">
                <c:v>9282</c:v>
              </c:pt>
              <c:pt idx="9283">
                <c:v>9283</c:v>
              </c:pt>
              <c:pt idx="9284">
                <c:v>9284</c:v>
              </c:pt>
              <c:pt idx="9285">
                <c:v>9285</c:v>
              </c:pt>
              <c:pt idx="9286">
                <c:v>9286</c:v>
              </c:pt>
              <c:pt idx="9287">
                <c:v>9287</c:v>
              </c:pt>
              <c:pt idx="9288">
                <c:v>9288</c:v>
              </c:pt>
              <c:pt idx="9289">
                <c:v>9289</c:v>
              </c:pt>
              <c:pt idx="9290">
                <c:v>9290</c:v>
              </c:pt>
              <c:pt idx="9291">
                <c:v>9291</c:v>
              </c:pt>
              <c:pt idx="9292">
                <c:v>9292</c:v>
              </c:pt>
              <c:pt idx="9293">
                <c:v>9293</c:v>
              </c:pt>
              <c:pt idx="9294">
                <c:v>9294</c:v>
              </c:pt>
              <c:pt idx="9295">
                <c:v>9295</c:v>
              </c:pt>
              <c:pt idx="9296">
                <c:v>9296</c:v>
              </c:pt>
              <c:pt idx="9297">
                <c:v>9297</c:v>
              </c:pt>
              <c:pt idx="9298">
                <c:v>9298</c:v>
              </c:pt>
              <c:pt idx="9299">
                <c:v>9299</c:v>
              </c:pt>
              <c:pt idx="9300">
                <c:v>9300</c:v>
              </c:pt>
              <c:pt idx="9301">
                <c:v>9301</c:v>
              </c:pt>
              <c:pt idx="9302">
                <c:v>9302</c:v>
              </c:pt>
              <c:pt idx="9303">
                <c:v>9303</c:v>
              </c:pt>
              <c:pt idx="9304">
                <c:v>9304</c:v>
              </c:pt>
              <c:pt idx="9305">
                <c:v>9305</c:v>
              </c:pt>
              <c:pt idx="9306">
                <c:v>9306</c:v>
              </c:pt>
              <c:pt idx="9307">
                <c:v>9307</c:v>
              </c:pt>
              <c:pt idx="9308">
                <c:v>9308</c:v>
              </c:pt>
              <c:pt idx="9309">
                <c:v>9309</c:v>
              </c:pt>
              <c:pt idx="9310">
                <c:v>9310</c:v>
              </c:pt>
              <c:pt idx="9311">
                <c:v>9311</c:v>
              </c:pt>
              <c:pt idx="9312">
                <c:v>9312</c:v>
              </c:pt>
              <c:pt idx="9313">
                <c:v>9313</c:v>
              </c:pt>
              <c:pt idx="9314">
                <c:v>9314</c:v>
              </c:pt>
              <c:pt idx="9315">
                <c:v>9315</c:v>
              </c:pt>
              <c:pt idx="9316">
                <c:v>9316</c:v>
              </c:pt>
              <c:pt idx="9317">
                <c:v>9317</c:v>
              </c:pt>
              <c:pt idx="9318">
                <c:v>9318</c:v>
              </c:pt>
              <c:pt idx="9319">
                <c:v>9319</c:v>
              </c:pt>
              <c:pt idx="9320">
                <c:v>9320</c:v>
              </c:pt>
              <c:pt idx="9321">
                <c:v>9321</c:v>
              </c:pt>
              <c:pt idx="9322">
                <c:v>9322</c:v>
              </c:pt>
              <c:pt idx="9323">
                <c:v>9323</c:v>
              </c:pt>
              <c:pt idx="9324">
                <c:v>9324</c:v>
              </c:pt>
              <c:pt idx="9325">
                <c:v>9325</c:v>
              </c:pt>
              <c:pt idx="9326">
                <c:v>9326</c:v>
              </c:pt>
              <c:pt idx="9327">
                <c:v>9327</c:v>
              </c:pt>
              <c:pt idx="9328">
                <c:v>9328</c:v>
              </c:pt>
              <c:pt idx="9329">
                <c:v>9329</c:v>
              </c:pt>
              <c:pt idx="9330">
                <c:v>9330</c:v>
              </c:pt>
              <c:pt idx="9331">
                <c:v>9331</c:v>
              </c:pt>
              <c:pt idx="9332">
                <c:v>9332</c:v>
              </c:pt>
              <c:pt idx="9333">
                <c:v>9333</c:v>
              </c:pt>
              <c:pt idx="9334">
                <c:v>9334</c:v>
              </c:pt>
              <c:pt idx="9335">
                <c:v>9335</c:v>
              </c:pt>
              <c:pt idx="9336">
                <c:v>9336</c:v>
              </c:pt>
              <c:pt idx="9337">
                <c:v>9337</c:v>
              </c:pt>
              <c:pt idx="9338">
                <c:v>9338</c:v>
              </c:pt>
              <c:pt idx="9339">
                <c:v>9339</c:v>
              </c:pt>
              <c:pt idx="9340">
                <c:v>9340</c:v>
              </c:pt>
              <c:pt idx="9341">
                <c:v>9341</c:v>
              </c:pt>
              <c:pt idx="9342">
                <c:v>9342</c:v>
              </c:pt>
              <c:pt idx="9343">
                <c:v>9343</c:v>
              </c:pt>
              <c:pt idx="9344">
                <c:v>9344</c:v>
              </c:pt>
              <c:pt idx="9345">
                <c:v>9345</c:v>
              </c:pt>
              <c:pt idx="9346">
                <c:v>9346</c:v>
              </c:pt>
              <c:pt idx="9347">
                <c:v>9347</c:v>
              </c:pt>
              <c:pt idx="9348">
                <c:v>9348</c:v>
              </c:pt>
              <c:pt idx="9349">
                <c:v>9349</c:v>
              </c:pt>
              <c:pt idx="9350">
                <c:v>9350</c:v>
              </c:pt>
              <c:pt idx="9351">
                <c:v>9351</c:v>
              </c:pt>
              <c:pt idx="9352">
                <c:v>9352</c:v>
              </c:pt>
              <c:pt idx="9353">
                <c:v>9353</c:v>
              </c:pt>
              <c:pt idx="9354">
                <c:v>9354</c:v>
              </c:pt>
              <c:pt idx="9355">
                <c:v>9355</c:v>
              </c:pt>
              <c:pt idx="9356">
                <c:v>9356</c:v>
              </c:pt>
              <c:pt idx="9357">
                <c:v>9357</c:v>
              </c:pt>
              <c:pt idx="9358">
                <c:v>9358</c:v>
              </c:pt>
              <c:pt idx="9359">
                <c:v>9359</c:v>
              </c:pt>
              <c:pt idx="9360">
                <c:v>9360</c:v>
              </c:pt>
              <c:pt idx="9361">
                <c:v>9361</c:v>
              </c:pt>
              <c:pt idx="9362">
                <c:v>9362</c:v>
              </c:pt>
              <c:pt idx="9363">
                <c:v>9363</c:v>
              </c:pt>
              <c:pt idx="9364">
                <c:v>9364</c:v>
              </c:pt>
              <c:pt idx="9365">
                <c:v>9365</c:v>
              </c:pt>
              <c:pt idx="9366">
                <c:v>9366</c:v>
              </c:pt>
              <c:pt idx="9367">
                <c:v>9367</c:v>
              </c:pt>
              <c:pt idx="9368">
                <c:v>9368</c:v>
              </c:pt>
              <c:pt idx="9369">
                <c:v>9369</c:v>
              </c:pt>
              <c:pt idx="9370">
                <c:v>9370</c:v>
              </c:pt>
              <c:pt idx="9371">
                <c:v>9371</c:v>
              </c:pt>
              <c:pt idx="9372">
                <c:v>9372</c:v>
              </c:pt>
              <c:pt idx="9373">
                <c:v>9373</c:v>
              </c:pt>
              <c:pt idx="9374">
                <c:v>9374</c:v>
              </c:pt>
              <c:pt idx="9375">
                <c:v>9375</c:v>
              </c:pt>
              <c:pt idx="9376">
                <c:v>9376</c:v>
              </c:pt>
              <c:pt idx="9377">
                <c:v>9377</c:v>
              </c:pt>
              <c:pt idx="9378">
                <c:v>9378</c:v>
              </c:pt>
              <c:pt idx="9379">
                <c:v>9379</c:v>
              </c:pt>
              <c:pt idx="9380">
                <c:v>9380</c:v>
              </c:pt>
              <c:pt idx="9381">
                <c:v>9381</c:v>
              </c:pt>
              <c:pt idx="9382">
                <c:v>9382</c:v>
              </c:pt>
              <c:pt idx="9383">
                <c:v>9383</c:v>
              </c:pt>
              <c:pt idx="9384">
                <c:v>9384</c:v>
              </c:pt>
              <c:pt idx="9385">
                <c:v>9385</c:v>
              </c:pt>
              <c:pt idx="9386">
                <c:v>9386</c:v>
              </c:pt>
              <c:pt idx="9387">
                <c:v>9387</c:v>
              </c:pt>
              <c:pt idx="9388">
                <c:v>9388</c:v>
              </c:pt>
              <c:pt idx="9389">
                <c:v>9389</c:v>
              </c:pt>
              <c:pt idx="9390">
                <c:v>9390</c:v>
              </c:pt>
              <c:pt idx="9391">
                <c:v>9391</c:v>
              </c:pt>
              <c:pt idx="9392">
                <c:v>9392</c:v>
              </c:pt>
              <c:pt idx="9393">
                <c:v>9393</c:v>
              </c:pt>
              <c:pt idx="9394">
                <c:v>9394</c:v>
              </c:pt>
              <c:pt idx="9395">
                <c:v>9395</c:v>
              </c:pt>
              <c:pt idx="9396">
                <c:v>9396</c:v>
              </c:pt>
              <c:pt idx="9397">
                <c:v>9397</c:v>
              </c:pt>
              <c:pt idx="9398">
                <c:v>9398</c:v>
              </c:pt>
              <c:pt idx="9399">
                <c:v>9399</c:v>
              </c:pt>
              <c:pt idx="9400">
                <c:v>9400</c:v>
              </c:pt>
              <c:pt idx="9401">
                <c:v>9401</c:v>
              </c:pt>
              <c:pt idx="9402">
                <c:v>9402</c:v>
              </c:pt>
              <c:pt idx="9403">
                <c:v>9403</c:v>
              </c:pt>
              <c:pt idx="9404">
                <c:v>9404</c:v>
              </c:pt>
              <c:pt idx="9405">
                <c:v>9405</c:v>
              </c:pt>
              <c:pt idx="9406">
                <c:v>9406</c:v>
              </c:pt>
              <c:pt idx="9407">
                <c:v>9407</c:v>
              </c:pt>
              <c:pt idx="9408">
                <c:v>9408</c:v>
              </c:pt>
              <c:pt idx="9409">
                <c:v>9409</c:v>
              </c:pt>
              <c:pt idx="9410">
                <c:v>9410</c:v>
              </c:pt>
              <c:pt idx="9411">
                <c:v>9411</c:v>
              </c:pt>
              <c:pt idx="9412">
                <c:v>9412</c:v>
              </c:pt>
              <c:pt idx="9413">
                <c:v>9413</c:v>
              </c:pt>
              <c:pt idx="9414">
                <c:v>9414</c:v>
              </c:pt>
              <c:pt idx="9415">
                <c:v>9415</c:v>
              </c:pt>
              <c:pt idx="9416">
                <c:v>9416</c:v>
              </c:pt>
              <c:pt idx="9417">
                <c:v>9417</c:v>
              </c:pt>
              <c:pt idx="9418">
                <c:v>9418</c:v>
              </c:pt>
              <c:pt idx="9419">
                <c:v>9419</c:v>
              </c:pt>
              <c:pt idx="9420">
                <c:v>9420</c:v>
              </c:pt>
              <c:pt idx="9421">
                <c:v>9421</c:v>
              </c:pt>
              <c:pt idx="9422">
                <c:v>9422</c:v>
              </c:pt>
              <c:pt idx="9423">
                <c:v>9423</c:v>
              </c:pt>
              <c:pt idx="9424">
                <c:v>9424</c:v>
              </c:pt>
              <c:pt idx="9425">
                <c:v>9425</c:v>
              </c:pt>
              <c:pt idx="9426">
                <c:v>9426</c:v>
              </c:pt>
              <c:pt idx="9427">
                <c:v>9427</c:v>
              </c:pt>
              <c:pt idx="9428">
                <c:v>9428</c:v>
              </c:pt>
              <c:pt idx="9429">
                <c:v>9429</c:v>
              </c:pt>
              <c:pt idx="9430">
                <c:v>9430</c:v>
              </c:pt>
              <c:pt idx="9431">
                <c:v>9431</c:v>
              </c:pt>
              <c:pt idx="9432">
                <c:v>9432</c:v>
              </c:pt>
              <c:pt idx="9433">
                <c:v>9433</c:v>
              </c:pt>
              <c:pt idx="9434">
                <c:v>9434</c:v>
              </c:pt>
              <c:pt idx="9435">
                <c:v>9435</c:v>
              </c:pt>
              <c:pt idx="9436">
                <c:v>9436</c:v>
              </c:pt>
              <c:pt idx="9437">
                <c:v>9437</c:v>
              </c:pt>
              <c:pt idx="9438">
                <c:v>9438</c:v>
              </c:pt>
              <c:pt idx="9439">
                <c:v>9439</c:v>
              </c:pt>
              <c:pt idx="9440">
                <c:v>9440</c:v>
              </c:pt>
              <c:pt idx="9441">
                <c:v>9441</c:v>
              </c:pt>
              <c:pt idx="9442">
                <c:v>9442</c:v>
              </c:pt>
              <c:pt idx="9443">
                <c:v>9443</c:v>
              </c:pt>
              <c:pt idx="9444">
                <c:v>9444</c:v>
              </c:pt>
              <c:pt idx="9445">
                <c:v>9445</c:v>
              </c:pt>
              <c:pt idx="9446">
                <c:v>9446</c:v>
              </c:pt>
              <c:pt idx="9447">
                <c:v>9447</c:v>
              </c:pt>
              <c:pt idx="9448">
                <c:v>9448</c:v>
              </c:pt>
              <c:pt idx="9449">
                <c:v>9449</c:v>
              </c:pt>
              <c:pt idx="9450">
                <c:v>9450</c:v>
              </c:pt>
              <c:pt idx="9451">
                <c:v>9451</c:v>
              </c:pt>
              <c:pt idx="9452">
                <c:v>9452</c:v>
              </c:pt>
              <c:pt idx="9453">
                <c:v>9453</c:v>
              </c:pt>
              <c:pt idx="9454">
                <c:v>9454</c:v>
              </c:pt>
              <c:pt idx="9455">
                <c:v>9455</c:v>
              </c:pt>
              <c:pt idx="9456">
                <c:v>9456</c:v>
              </c:pt>
              <c:pt idx="9457">
                <c:v>9457</c:v>
              </c:pt>
              <c:pt idx="9458">
                <c:v>9458</c:v>
              </c:pt>
              <c:pt idx="9459">
                <c:v>9459</c:v>
              </c:pt>
              <c:pt idx="9460">
                <c:v>9460</c:v>
              </c:pt>
              <c:pt idx="9461">
                <c:v>9461</c:v>
              </c:pt>
              <c:pt idx="9462">
                <c:v>9462</c:v>
              </c:pt>
              <c:pt idx="9463">
                <c:v>9463</c:v>
              </c:pt>
              <c:pt idx="9464">
                <c:v>9464</c:v>
              </c:pt>
              <c:pt idx="9465">
                <c:v>9465</c:v>
              </c:pt>
              <c:pt idx="9466">
                <c:v>9466</c:v>
              </c:pt>
              <c:pt idx="9467">
                <c:v>9467</c:v>
              </c:pt>
              <c:pt idx="9468">
                <c:v>9468</c:v>
              </c:pt>
              <c:pt idx="9469">
                <c:v>9469</c:v>
              </c:pt>
              <c:pt idx="9470">
                <c:v>9470</c:v>
              </c:pt>
              <c:pt idx="9471">
                <c:v>9471</c:v>
              </c:pt>
              <c:pt idx="9472">
                <c:v>9472</c:v>
              </c:pt>
              <c:pt idx="9473">
                <c:v>9473</c:v>
              </c:pt>
              <c:pt idx="9474">
                <c:v>9474</c:v>
              </c:pt>
              <c:pt idx="9475">
                <c:v>9475</c:v>
              </c:pt>
              <c:pt idx="9476">
                <c:v>9476</c:v>
              </c:pt>
              <c:pt idx="9477">
                <c:v>9477</c:v>
              </c:pt>
              <c:pt idx="9478">
                <c:v>9478</c:v>
              </c:pt>
              <c:pt idx="9479">
                <c:v>9479</c:v>
              </c:pt>
              <c:pt idx="9480">
                <c:v>9480</c:v>
              </c:pt>
              <c:pt idx="9481">
                <c:v>9481</c:v>
              </c:pt>
              <c:pt idx="9482">
                <c:v>9482</c:v>
              </c:pt>
              <c:pt idx="9483">
                <c:v>9483</c:v>
              </c:pt>
              <c:pt idx="9484">
                <c:v>9484</c:v>
              </c:pt>
              <c:pt idx="9485">
                <c:v>9485</c:v>
              </c:pt>
              <c:pt idx="9486">
                <c:v>9486</c:v>
              </c:pt>
              <c:pt idx="9487">
                <c:v>9487</c:v>
              </c:pt>
              <c:pt idx="9488">
                <c:v>9488</c:v>
              </c:pt>
              <c:pt idx="9489">
                <c:v>9489</c:v>
              </c:pt>
              <c:pt idx="9490">
                <c:v>9490</c:v>
              </c:pt>
              <c:pt idx="9491">
                <c:v>9491</c:v>
              </c:pt>
              <c:pt idx="9492">
                <c:v>9492</c:v>
              </c:pt>
              <c:pt idx="9493">
                <c:v>9493</c:v>
              </c:pt>
              <c:pt idx="9494">
                <c:v>9494</c:v>
              </c:pt>
              <c:pt idx="9495">
                <c:v>9495</c:v>
              </c:pt>
              <c:pt idx="9496">
                <c:v>9496</c:v>
              </c:pt>
              <c:pt idx="9497">
                <c:v>9497</c:v>
              </c:pt>
              <c:pt idx="9498">
                <c:v>9498</c:v>
              </c:pt>
              <c:pt idx="9499">
                <c:v>9499</c:v>
              </c:pt>
              <c:pt idx="9500">
                <c:v>9500</c:v>
              </c:pt>
              <c:pt idx="9501">
                <c:v>9501</c:v>
              </c:pt>
              <c:pt idx="9502">
                <c:v>9502</c:v>
              </c:pt>
              <c:pt idx="9503">
                <c:v>9503</c:v>
              </c:pt>
              <c:pt idx="9504">
                <c:v>9504</c:v>
              </c:pt>
              <c:pt idx="9505">
                <c:v>9505</c:v>
              </c:pt>
              <c:pt idx="9506">
                <c:v>9506</c:v>
              </c:pt>
              <c:pt idx="9507">
                <c:v>9507</c:v>
              </c:pt>
              <c:pt idx="9508">
                <c:v>9508</c:v>
              </c:pt>
              <c:pt idx="9509">
                <c:v>9509</c:v>
              </c:pt>
              <c:pt idx="9510">
                <c:v>9510</c:v>
              </c:pt>
              <c:pt idx="9511">
                <c:v>9511</c:v>
              </c:pt>
              <c:pt idx="9512">
                <c:v>9512</c:v>
              </c:pt>
              <c:pt idx="9513">
                <c:v>9513</c:v>
              </c:pt>
              <c:pt idx="9514">
                <c:v>9514</c:v>
              </c:pt>
              <c:pt idx="9515">
                <c:v>9515</c:v>
              </c:pt>
              <c:pt idx="9516">
                <c:v>9516</c:v>
              </c:pt>
              <c:pt idx="9517">
                <c:v>9517</c:v>
              </c:pt>
              <c:pt idx="9518">
                <c:v>9518</c:v>
              </c:pt>
              <c:pt idx="9519">
                <c:v>9519</c:v>
              </c:pt>
              <c:pt idx="9520">
                <c:v>9520</c:v>
              </c:pt>
              <c:pt idx="9521">
                <c:v>9521</c:v>
              </c:pt>
              <c:pt idx="9522">
                <c:v>9522</c:v>
              </c:pt>
              <c:pt idx="9523">
                <c:v>9523</c:v>
              </c:pt>
              <c:pt idx="9524">
                <c:v>9524</c:v>
              </c:pt>
              <c:pt idx="9525">
                <c:v>9525</c:v>
              </c:pt>
              <c:pt idx="9526">
                <c:v>9526</c:v>
              </c:pt>
              <c:pt idx="9527">
                <c:v>9527</c:v>
              </c:pt>
              <c:pt idx="9528">
                <c:v>9528</c:v>
              </c:pt>
              <c:pt idx="9529">
                <c:v>9529</c:v>
              </c:pt>
              <c:pt idx="9530">
                <c:v>9530</c:v>
              </c:pt>
              <c:pt idx="9531">
                <c:v>9531</c:v>
              </c:pt>
              <c:pt idx="9532">
                <c:v>9532</c:v>
              </c:pt>
              <c:pt idx="9533">
                <c:v>9533</c:v>
              </c:pt>
              <c:pt idx="9534">
                <c:v>9534</c:v>
              </c:pt>
              <c:pt idx="9535">
                <c:v>9535</c:v>
              </c:pt>
              <c:pt idx="9536">
                <c:v>9536</c:v>
              </c:pt>
              <c:pt idx="9537">
                <c:v>9537</c:v>
              </c:pt>
              <c:pt idx="9538">
                <c:v>9538</c:v>
              </c:pt>
              <c:pt idx="9539">
                <c:v>9539</c:v>
              </c:pt>
              <c:pt idx="9540">
                <c:v>9540</c:v>
              </c:pt>
              <c:pt idx="9541">
                <c:v>9541</c:v>
              </c:pt>
              <c:pt idx="9542">
                <c:v>9542</c:v>
              </c:pt>
              <c:pt idx="9543">
                <c:v>9543</c:v>
              </c:pt>
              <c:pt idx="9544">
                <c:v>9544</c:v>
              </c:pt>
              <c:pt idx="9545">
                <c:v>9545</c:v>
              </c:pt>
              <c:pt idx="9546">
                <c:v>9546</c:v>
              </c:pt>
              <c:pt idx="9547">
                <c:v>9547</c:v>
              </c:pt>
              <c:pt idx="9548">
                <c:v>9548</c:v>
              </c:pt>
              <c:pt idx="9549">
                <c:v>9549</c:v>
              </c:pt>
              <c:pt idx="9550">
                <c:v>9550</c:v>
              </c:pt>
              <c:pt idx="9551">
                <c:v>9551</c:v>
              </c:pt>
              <c:pt idx="9552">
                <c:v>9552</c:v>
              </c:pt>
              <c:pt idx="9553">
                <c:v>9553</c:v>
              </c:pt>
              <c:pt idx="9554">
                <c:v>9554</c:v>
              </c:pt>
              <c:pt idx="9555">
                <c:v>9555</c:v>
              </c:pt>
              <c:pt idx="9556">
                <c:v>9556</c:v>
              </c:pt>
              <c:pt idx="9557">
                <c:v>9557</c:v>
              </c:pt>
              <c:pt idx="9558">
                <c:v>9558</c:v>
              </c:pt>
              <c:pt idx="9559">
                <c:v>9559</c:v>
              </c:pt>
              <c:pt idx="9560">
                <c:v>9560</c:v>
              </c:pt>
              <c:pt idx="9561">
                <c:v>9561</c:v>
              </c:pt>
              <c:pt idx="9562">
                <c:v>9562</c:v>
              </c:pt>
              <c:pt idx="9563">
                <c:v>9563</c:v>
              </c:pt>
              <c:pt idx="9564">
                <c:v>9564</c:v>
              </c:pt>
              <c:pt idx="9565">
                <c:v>9565</c:v>
              </c:pt>
              <c:pt idx="9566">
                <c:v>9566</c:v>
              </c:pt>
              <c:pt idx="9567">
                <c:v>9567</c:v>
              </c:pt>
              <c:pt idx="9568">
                <c:v>9568</c:v>
              </c:pt>
              <c:pt idx="9569">
                <c:v>9569</c:v>
              </c:pt>
              <c:pt idx="9570">
                <c:v>9570</c:v>
              </c:pt>
              <c:pt idx="9571">
                <c:v>9571</c:v>
              </c:pt>
              <c:pt idx="9572">
                <c:v>9572</c:v>
              </c:pt>
              <c:pt idx="9573">
                <c:v>9573</c:v>
              </c:pt>
              <c:pt idx="9574">
                <c:v>9574</c:v>
              </c:pt>
              <c:pt idx="9575">
                <c:v>9575</c:v>
              </c:pt>
              <c:pt idx="9576">
                <c:v>9576</c:v>
              </c:pt>
              <c:pt idx="9577">
                <c:v>9577</c:v>
              </c:pt>
              <c:pt idx="9578">
                <c:v>9578</c:v>
              </c:pt>
              <c:pt idx="9579">
                <c:v>9579</c:v>
              </c:pt>
              <c:pt idx="9580">
                <c:v>9580</c:v>
              </c:pt>
              <c:pt idx="9581">
                <c:v>9581</c:v>
              </c:pt>
              <c:pt idx="9582">
                <c:v>9582</c:v>
              </c:pt>
              <c:pt idx="9583">
                <c:v>9583</c:v>
              </c:pt>
              <c:pt idx="9584">
                <c:v>9584</c:v>
              </c:pt>
              <c:pt idx="9585">
                <c:v>9585</c:v>
              </c:pt>
              <c:pt idx="9586">
                <c:v>9586</c:v>
              </c:pt>
              <c:pt idx="9587">
                <c:v>9587</c:v>
              </c:pt>
              <c:pt idx="9588">
                <c:v>9588</c:v>
              </c:pt>
              <c:pt idx="9589">
                <c:v>9589</c:v>
              </c:pt>
              <c:pt idx="9590">
                <c:v>9590</c:v>
              </c:pt>
              <c:pt idx="9591">
                <c:v>9591</c:v>
              </c:pt>
              <c:pt idx="9592">
                <c:v>9592</c:v>
              </c:pt>
              <c:pt idx="9593">
                <c:v>9593</c:v>
              </c:pt>
              <c:pt idx="9594">
                <c:v>9594</c:v>
              </c:pt>
              <c:pt idx="9595">
                <c:v>9595</c:v>
              </c:pt>
              <c:pt idx="9596">
                <c:v>9596</c:v>
              </c:pt>
              <c:pt idx="9597">
                <c:v>9597</c:v>
              </c:pt>
              <c:pt idx="9598">
                <c:v>9598</c:v>
              </c:pt>
              <c:pt idx="9599">
                <c:v>9599</c:v>
              </c:pt>
              <c:pt idx="9600">
                <c:v>9600</c:v>
              </c:pt>
              <c:pt idx="9601">
                <c:v>9601</c:v>
              </c:pt>
              <c:pt idx="9602">
                <c:v>9602</c:v>
              </c:pt>
              <c:pt idx="9603">
                <c:v>9603</c:v>
              </c:pt>
              <c:pt idx="9604">
                <c:v>9604</c:v>
              </c:pt>
              <c:pt idx="9605">
                <c:v>9605</c:v>
              </c:pt>
              <c:pt idx="9606">
                <c:v>9606</c:v>
              </c:pt>
              <c:pt idx="9607">
                <c:v>9607</c:v>
              </c:pt>
              <c:pt idx="9608">
                <c:v>9608</c:v>
              </c:pt>
              <c:pt idx="9609">
                <c:v>9609</c:v>
              </c:pt>
              <c:pt idx="9610">
                <c:v>9610</c:v>
              </c:pt>
              <c:pt idx="9611">
                <c:v>9611</c:v>
              </c:pt>
              <c:pt idx="9612">
                <c:v>9612</c:v>
              </c:pt>
              <c:pt idx="9613">
                <c:v>9613</c:v>
              </c:pt>
              <c:pt idx="9614">
                <c:v>9614</c:v>
              </c:pt>
              <c:pt idx="9615">
                <c:v>9615</c:v>
              </c:pt>
              <c:pt idx="9616">
                <c:v>9616</c:v>
              </c:pt>
              <c:pt idx="9617">
                <c:v>9617</c:v>
              </c:pt>
              <c:pt idx="9618">
                <c:v>9618</c:v>
              </c:pt>
              <c:pt idx="9619">
                <c:v>9619</c:v>
              </c:pt>
              <c:pt idx="9620">
                <c:v>9620</c:v>
              </c:pt>
              <c:pt idx="9621">
                <c:v>9621</c:v>
              </c:pt>
              <c:pt idx="9622">
                <c:v>9622</c:v>
              </c:pt>
              <c:pt idx="9623">
                <c:v>9623</c:v>
              </c:pt>
              <c:pt idx="9624">
                <c:v>9624</c:v>
              </c:pt>
              <c:pt idx="9625">
                <c:v>9625</c:v>
              </c:pt>
              <c:pt idx="9626">
                <c:v>9626</c:v>
              </c:pt>
              <c:pt idx="9627">
                <c:v>9627</c:v>
              </c:pt>
              <c:pt idx="9628">
                <c:v>9628</c:v>
              </c:pt>
              <c:pt idx="9629">
                <c:v>9629</c:v>
              </c:pt>
              <c:pt idx="9630">
                <c:v>9630</c:v>
              </c:pt>
              <c:pt idx="9631">
                <c:v>9631</c:v>
              </c:pt>
              <c:pt idx="9632">
                <c:v>9632</c:v>
              </c:pt>
              <c:pt idx="9633">
                <c:v>9633</c:v>
              </c:pt>
              <c:pt idx="9634">
                <c:v>9634</c:v>
              </c:pt>
              <c:pt idx="9635">
                <c:v>9635</c:v>
              </c:pt>
              <c:pt idx="9636">
                <c:v>9636</c:v>
              </c:pt>
              <c:pt idx="9637">
                <c:v>9637</c:v>
              </c:pt>
              <c:pt idx="9638">
                <c:v>9638</c:v>
              </c:pt>
              <c:pt idx="9639">
                <c:v>9639</c:v>
              </c:pt>
              <c:pt idx="9640">
                <c:v>9640</c:v>
              </c:pt>
              <c:pt idx="9641">
                <c:v>9641</c:v>
              </c:pt>
              <c:pt idx="9642">
                <c:v>9642</c:v>
              </c:pt>
              <c:pt idx="9643">
                <c:v>9643</c:v>
              </c:pt>
              <c:pt idx="9644">
                <c:v>9644</c:v>
              </c:pt>
              <c:pt idx="9645">
                <c:v>9645</c:v>
              </c:pt>
              <c:pt idx="9646">
                <c:v>9646</c:v>
              </c:pt>
              <c:pt idx="9647">
                <c:v>9647</c:v>
              </c:pt>
              <c:pt idx="9648">
                <c:v>9648</c:v>
              </c:pt>
              <c:pt idx="9649">
                <c:v>9649</c:v>
              </c:pt>
              <c:pt idx="9650">
                <c:v>9650</c:v>
              </c:pt>
              <c:pt idx="9651">
                <c:v>9651</c:v>
              </c:pt>
              <c:pt idx="9652">
                <c:v>9652</c:v>
              </c:pt>
              <c:pt idx="9653">
                <c:v>9653</c:v>
              </c:pt>
              <c:pt idx="9654">
                <c:v>9654</c:v>
              </c:pt>
              <c:pt idx="9655">
                <c:v>9655</c:v>
              </c:pt>
              <c:pt idx="9656">
                <c:v>9656</c:v>
              </c:pt>
              <c:pt idx="9657">
                <c:v>9657</c:v>
              </c:pt>
              <c:pt idx="9658">
                <c:v>9658</c:v>
              </c:pt>
              <c:pt idx="9659">
                <c:v>9659</c:v>
              </c:pt>
              <c:pt idx="9660">
                <c:v>9660</c:v>
              </c:pt>
              <c:pt idx="9661">
                <c:v>9661</c:v>
              </c:pt>
              <c:pt idx="9662">
                <c:v>9662</c:v>
              </c:pt>
              <c:pt idx="9663">
                <c:v>9663</c:v>
              </c:pt>
              <c:pt idx="9664">
                <c:v>9664</c:v>
              </c:pt>
              <c:pt idx="9665">
                <c:v>9665</c:v>
              </c:pt>
              <c:pt idx="9666">
                <c:v>9666</c:v>
              </c:pt>
              <c:pt idx="9667">
                <c:v>9667</c:v>
              </c:pt>
              <c:pt idx="9668">
                <c:v>9668</c:v>
              </c:pt>
              <c:pt idx="9669">
                <c:v>9669</c:v>
              </c:pt>
              <c:pt idx="9670">
                <c:v>9670</c:v>
              </c:pt>
              <c:pt idx="9671">
                <c:v>9671</c:v>
              </c:pt>
              <c:pt idx="9672">
                <c:v>9672</c:v>
              </c:pt>
              <c:pt idx="9673">
                <c:v>9673</c:v>
              </c:pt>
              <c:pt idx="9674">
                <c:v>9674</c:v>
              </c:pt>
              <c:pt idx="9675">
                <c:v>9675</c:v>
              </c:pt>
              <c:pt idx="9676">
                <c:v>9676</c:v>
              </c:pt>
              <c:pt idx="9677">
                <c:v>9677</c:v>
              </c:pt>
              <c:pt idx="9678">
                <c:v>9678</c:v>
              </c:pt>
              <c:pt idx="9679">
                <c:v>9679</c:v>
              </c:pt>
              <c:pt idx="9680">
                <c:v>9680</c:v>
              </c:pt>
              <c:pt idx="9681">
                <c:v>9681</c:v>
              </c:pt>
              <c:pt idx="9682">
                <c:v>9682</c:v>
              </c:pt>
              <c:pt idx="9683">
                <c:v>9683</c:v>
              </c:pt>
              <c:pt idx="9684">
                <c:v>9684</c:v>
              </c:pt>
              <c:pt idx="9685">
                <c:v>9685</c:v>
              </c:pt>
              <c:pt idx="9686">
                <c:v>9686</c:v>
              </c:pt>
              <c:pt idx="9687">
                <c:v>9687</c:v>
              </c:pt>
              <c:pt idx="9688">
                <c:v>9688</c:v>
              </c:pt>
              <c:pt idx="9689">
                <c:v>9689</c:v>
              </c:pt>
              <c:pt idx="9690">
                <c:v>9690</c:v>
              </c:pt>
              <c:pt idx="9691">
                <c:v>9691</c:v>
              </c:pt>
              <c:pt idx="9692">
                <c:v>9692</c:v>
              </c:pt>
              <c:pt idx="9693">
                <c:v>9693</c:v>
              </c:pt>
              <c:pt idx="9694">
                <c:v>9694</c:v>
              </c:pt>
              <c:pt idx="9695">
                <c:v>9695</c:v>
              </c:pt>
              <c:pt idx="9696">
                <c:v>9696</c:v>
              </c:pt>
              <c:pt idx="9697">
                <c:v>9697</c:v>
              </c:pt>
              <c:pt idx="9698">
                <c:v>9698</c:v>
              </c:pt>
              <c:pt idx="9699">
                <c:v>9699</c:v>
              </c:pt>
              <c:pt idx="9700">
                <c:v>9700</c:v>
              </c:pt>
              <c:pt idx="9701">
                <c:v>9701</c:v>
              </c:pt>
              <c:pt idx="9702">
                <c:v>9702</c:v>
              </c:pt>
              <c:pt idx="9703">
                <c:v>9703</c:v>
              </c:pt>
              <c:pt idx="9704">
                <c:v>9704</c:v>
              </c:pt>
              <c:pt idx="9705">
                <c:v>9705</c:v>
              </c:pt>
              <c:pt idx="9706">
                <c:v>9706</c:v>
              </c:pt>
              <c:pt idx="9707">
                <c:v>9707</c:v>
              </c:pt>
              <c:pt idx="9708">
                <c:v>9708</c:v>
              </c:pt>
              <c:pt idx="9709">
                <c:v>9709</c:v>
              </c:pt>
              <c:pt idx="9710">
                <c:v>9710</c:v>
              </c:pt>
              <c:pt idx="9711">
                <c:v>9711</c:v>
              </c:pt>
              <c:pt idx="9712">
                <c:v>9712</c:v>
              </c:pt>
              <c:pt idx="9713">
                <c:v>9713</c:v>
              </c:pt>
              <c:pt idx="9714">
                <c:v>9714</c:v>
              </c:pt>
              <c:pt idx="9715">
                <c:v>9715</c:v>
              </c:pt>
              <c:pt idx="9716">
                <c:v>9716</c:v>
              </c:pt>
              <c:pt idx="9717">
                <c:v>9717</c:v>
              </c:pt>
              <c:pt idx="9718">
                <c:v>9718</c:v>
              </c:pt>
              <c:pt idx="9719">
                <c:v>9719</c:v>
              </c:pt>
              <c:pt idx="9720">
                <c:v>9720</c:v>
              </c:pt>
              <c:pt idx="9721">
                <c:v>9721</c:v>
              </c:pt>
              <c:pt idx="9722">
                <c:v>9722</c:v>
              </c:pt>
              <c:pt idx="9723">
                <c:v>9723</c:v>
              </c:pt>
              <c:pt idx="9724">
                <c:v>9724</c:v>
              </c:pt>
              <c:pt idx="9725">
                <c:v>9725</c:v>
              </c:pt>
              <c:pt idx="9726">
                <c:v>9726</c:v>
              </c:pt>
              <c:pt idx="9727">
                <c:v>9727</c:v>
              </c:pt>
              <c:pt idx="9728">
                <c:v>9728</c:v>
              </c:pt>
              <c:pt idx="9729">
                <c:v>9729</c:v>
              </c:pt>
              <c:pt idx="9730">
                <c:v>9730</c:v>
              </c:pt>
              <c:pt idx="9731">
                <c:v>9731</c:v>
              </c:pt>
              <c:pt idx="9732">
                <c:v>9732</c:v>
              </c:pt>
              <c:pt idx="9733">
                <c:v>9733</c:v>
              </c:pt>
              <c:pt idx="9734">
                <c:v>9734</c:v>
              </c:pt>
              <c:pt idx="9735">
                <c:v>9735</c:v>
              </c:pt>
              <c:pt idx="9736">
                <c:v>9736</c:v>
              </c:pt>
              <c:pt idx="9737">
                <c:v>9737</c:v>
              </c:pt>
              <c:pt idx="9738">
                <c:v>9738</c:v>
              </c:pt>
              <c:pt idx="9739">
                <c:v>9739</c:v>
              </c:pt>
              <c:pt idx="9740">
                <c:v>9740</c:v>
              </c:pt>
              <c:pt idx="9741">
                <c:v>9741</c:v>
              </c:pt>
              <c:pt idx="9742">
                <c:v>9742</c:v>
              </c:pt>
              <c:pt idx="9743">
                <c:v>9743</c:v>
              </c:pt>
              <c:pt idx="9744">
                <c:v>9744</c:v>
              </c:pt>
              <c:pt idx="9745">
                <c:v>9745</c:v>
              </c:pt>
              <c:pt idx="9746">
                <c:v>9746</c:v>
              </c:pt>
              <c:pt idx="9747">
                <c:v>9747</c:v>
              </c:pt>
              <c:pt idx="9748">
                <c:v>9748</c:v>
              </c:pt>
              <c:pt idx="9749">
                <c:v>9749</c:v>
              </c:pt>
              <c:pt idx="9750">
                <c:v>9750</c:v>
              </c:pt>
              <c:pt idx="9751">
                <c:v>9751</c:v>
              </c:pt>
              <c:pt idx="9752">
                <c:v>9752</c:v>
              </c:pt>
              <c:pt idx="9753">
                <c:v>9753</c:v>
              </c:pt>
              <c:pt idx="9754">
                <c:v>9754</c:v>
              </c:pt>
              <c:pt idx="9755">
                <c:v>9755</c:v>
              </c:pt>
              <c:pt idx="9756">
                <c:v>9756</c:v>
              </c:pt>
              <c:pt idx="9757">
                <c:v>9757</c:v>
              </c:pt>
              <c:pt idx="9758">
                <c:v>9758</c:v>
              </c:pt>
              <c:pt idx="9759">
                <c:v>9759</c:v>
              </c:pt>
              <c:pt idx="9760">
                <c:v>9760</c:v>
              </c:pt>
              <c:pt idx="9761">
                <c:v>9761</c:v>
              </c:pt>
              <c:pt idx="9762">
                <c:v>9762</c:v>
              </c:pt>
              <c:pt idx="9763">
                <c:v>9763</c:v>
              </c:pt>
              <c:pt idx="9764">
                <c:v>9764</c:v>
              </c:pt>
              <c:pt idx="9765">
                <c:v>9765</c:v>
              </c:pt>
              <c:pt idx="9766">
                <c:v>9766</c:v>
              </c:pt>
              <c:pt idx="9767">
                <c:v>9767</c:v>
              </c:pt>
              <c:pt idx="9768">
                <c:v>9768</c:v>
              </c:pt>
              <c:pt idx="9769">
                <c:v>9769</c:v>
              </c:pt>
              <c:pt idx="9770">
                <c:v>9770</c:v>
              </c:pt>
              <c:pt idx="9771">
                <c:v>9771</c:v>
              </c:pt>
              <c:pt idx="9772">
                <c:v>9772</c:v>
              </c:pt>
              <c:pt idx="9773">
                <c:v>9773</c:v>
              </c:pt>
              <c:pt idx="9774">
                <c:v>9774</c:v>
              </c:pt>
              <c:pt idx="9775">
                <c:v>9775</c:v>
              </c:pt>
              <c:pt idx="9776">
                <c:v>9776</c:v>
              </c:pt>
              <c:pt idx="9777">
                <c:v>9777</c:v>
              </c:pt>
              <c:pt idx="9778">
                <c:v>9778</c:v>
              </c:pt>
              <c:pt idx="9779">
                <c:v>9779</c:v>
              </c:pt>
              <c:pt idx="9780">
                <c:v>9780</c:v>
              </c:pt>
              <c:pt idx="9781">
                <c:v>9781</c:v>
              </c:pt>
              <c:pt idx="9782">
                <c:v>9782</c:v>
              </c:pt>
              <c:pt idx="9783">
                <c:v>9783</c:v>
              </c:pt>
              <c:pt idx="9784">
                <c:v>9784</c:v>
              </c:pt>
              <c:pt idx="9785">
                <c:v>9785</c:v>
              </c:pt>
              <c:pt idx="9786">
                <c:v>9786</c:v>
              </c:pt>
              <c:pt idx="9787">
                <c:v>9787</c:v>
              </c:pt>
              <c:pt idx="9788">
                <c:v>9788</c:v>
              </c:pt>
              <c:pt idx="9789">
                <c:v>9789</c:v>
              </c:pt>
              <c:pt idx="9790">
                <c:v>9790</c:v>
              </c:pt>
              <c:pt idx="9791">
                <c:v>9791</c:v>
              </c:pt>
              <c:pt idx="9792">
                <c:v>9792</c:v>
              </c:pt>
              <c:pt idx="9793">
                <c:v>9793</c:v>
              </c:pt>
              <c:pt idx="9794">
                <c:v>9794</c:v>
              </c:pt>
              <c:pt idx="9795">
                <c:v>9795</c:v>
              </c:pt>
              <c:pt idx="9796">
                <c:v>9796</c:v>
              </c:pt>
              <c:pt idx="9797">
                <c:v>9797</c:v>
              </c:pt>
              <c:pt idx="9798">
                <c:v>9798</c:v>
              </c:pt>
              <c:pt idx="9799">
                <c:v>9799</c:v>
              </c:pt>
              <c:pt idx="9800">
                <c:v>9800</c:v>
              </c:pt>
              <c:pt idx="9801">
                <c:v>9801</c:v>
              </c:pt>
              <c:pt idx="9802">
                <c:v>9802</c:v>
              </c:pt>
              <c:pt idx="9803">
                <c:v>9803</c:v>
              </c:pt>
              <c:pt idx="9804">
                <c:v>9804</c:v>
              </c:pt>
              <c:pt idx="9805">
                <c:v>9805</c:v>
              </c:pt>
              <c:pt idx="9806">
                <c:v>9806</c:v>
              </c:pt>
              <c:pt idx="9807">
                <c:v>9807</c:v>
              </c:pt>
              <c:pt idx="9808">
                <c:v>9808</c:v>
              </c:pt>
              <c:pt idx="9809">
                <c:v>9809</c:v>
              </c:pt>
              <c:pt idx="9810">
                <c:v>9810</c:v>
              </c:pt>
              <c:pt idx="9811">
                <c:v>9811</c:v>
              </c:pt>
              <c:pt idx="9812">
                <c:v>9812</c:v>
              </c:pt>
              <c:pt idx="9813">
                <c:v>9813</c:v>
              </c:pt>
              <c:pt idx="9814">
                <c:v>9814</c:v>
              </c:pt>
              <c:pt idx="9815">
                <c:v>9815</c:v>
              </c:pt>
              <c:pt idx="9816">
                <c:v>9816</c:v>
              </c:pt>
              <c:pt idx="9817">
                <c:v>9817</c:v>
              </c:pt>
              <c:pt idx="9818">
                <c:v>9818</c:v>
              </c:pt>
              <c:pt idx="9819">
                <c:v>9819</c:v>
              </c:pt>
              <c:pt idx="9820">
                <c:v>9820</c:v>
              </c:pt>
              <c:pt idx="9821">
                <c:v>9821</c:v>
              </c:pt>
              <c:pt idx="9822">
                <c:v>9822</c:v>
              </c:pt>
              <c:pt idx="9823">
                <c:v>9823</c:v>
              </c:pt>
              <c:pt idx="9824">
                <c:v>9824</c:v>
              </c:pt>
              <c:pt idx="9825">
                <c:v>9825</c:v>
              </c:pt>
              <c:pt idx="9826">
                <c:v>9826</c:v>
              </c:pt>
              <c:pt idx="9827">
                <c:v>9827</c:v>
              </c:pt>
              <c:pt idx="9828">
                <c:v>9828</c:v>
              </c:pt>
              <c:pt idx="9829">
                <c:v>9829</c:v>
              </c:pt>
              <c:pt idx="9830">
                <c:v>9830</c:v>
              </c:pt>
              <c:pt idx="9831">
                <c:v>9831</c:v>
              </c:pt>
              <c:pt idx="9832">
                <c:v>9832</c:v>
              </c:pt>
              <c:pt idx="9833">
                <c:v>9833</c:v>
              </c:pt>
              <c:pt idx="9834">
                <c:v>9834</c:v>
              </c:pt>
              <c:pt idx="9835">
                <c:v>9835</c:v>
              </c:pt>
              <c:pt idx="9836">
                <c:v>9836</c:v>
              </c:pt>
              <c:pt idx="9837">
                <c:v>9837</c:v>
              </c:pt>
              <c:pt idx="9838">
                <c:v>9838</c:v>
              </c:pt>
              <c:pt idx="9839">
                <c:v>9839</c:v>
              </c:pt>
              <c:pt idx="9840">
                <c:v>9840</c:v>
              </c:pt>
              <c:pt idx="9841">
                <c:v>9841</c:v>
              </c:pt>
              <c:pt idx="9842">
                <c:v>9842</c:v>
              </c:pt>
              <c:pt idx="9843">
                <c:v>9843</c:v>
              </c:pt>
              <c:pt idx="9844">
                <c:v>9844</c:v>
              </c:pt>
              <c:pt idx="9845">
                <c:v>9845</c:v>
              </c:pt>
              <c:pt idx="9846">
                <c:v>9846</c:v>
              </c:pt>
              <c:pt idx="9847">
                <c:v>9847</c:v>
              </c:pt>
              <c:pt idx="9848">
                <c:v>9848</c:v>
              </c:pt>
              <c:pt idx="9849">
                <c:v>9849</c:v>
              </c:pt>
              <c:pt idx="9850">
                <c:v>9850</c:v>
              </c:pt>
              <c:pt idx="9851">
                <c:v>9851</c:v>
              </c:pt>
              <c:pt idx="9852">
                <c:v>9852</c:v>
              </c:pt>
              <c:pt idx="9853">
                <c:v>9853</c:v>
              </c:pt>
              <c:pt idx="9854">
                <c:v>9854</c:v>
              </c:pt>
              <c:pt idx="9855">
                <c:v>9855</c:v>
              </c:pt>
              <c:pt idx="9856">
                <c:v>9856</c:v>
              </c:pt>
              <c:pt idx="9857">
                <c:v>9857</c:v>
              </c:pt>
              <c:pt idx="9858">
                <c:v>9858</c:v>
              </c:pt>
              <c:pt idx="9859">
                <c:v>9859</c:v>
              </c:pt>
              <c:pt idx="9860">
                <c:v>9860</c:v>
              </c:pt>
              <c:pt idx="9861">
                <c:v>9861</c:v>
              </c:pt>
              <c:pt idx="9862">
                <c:v>9862</c:v>
              </c:pt>
              <c:pt idx="9863">
                <c:v>9863</c:v>
              </c:pt>
              <c:pt idx="9864">
                <c:v>9864</c:v>
              </c:pt>
              <c:pt idx="9865">
                <c:v>9865</c:v>
              </c:pt>
              <c:pt idx="9866">
                <c:v>9866</c:v>
              </c:pt>
              <c:pt idx="9867">
                <c:v>9867</c:v>
              </c:pt>
              <c:pt idx="9868">
                <c:v>9868</c:v>
              </c:pt>
              <c:pt idx="9869">
                <c:v>9869</c:v>
              </c:pt>
              <c:pt idx="9870">
                <c:v>9870</c:v>
              </c:pt>
              <c:pt idx="9871">
                <c:v>9871</c:v>
              </c:pt>
              <c:pt idx="9872">
                <c:v>9872</c:v>
              </c:pt>
              <c:pt idx="9873">
                <c:v>9873</c:v>
              </c:pt>
              <c:pt idx="9874">
                <c:v>9874</c:v>
              </c:pt>
              <c:pt idx="9875">
                <c:v>9875</c:v>
              </c:pt>
              <c:pt idx="9876">
                <c:v>9876</c:v>
              </c:pt>
              <c:pt idx="9877">
                <c:v>9877</c:v>
              </c:pt>
              <c:pt idx="9878">
                <c:v>9878</c:v>
              </c:pt>
              <c:pt idx="9879">
                <c:v>9879</c:v>
              </c:pt>
              <c:pt idx="9880">
                <c:v>9880</c:v>
              </c:pt>
              <c:pt idx="9881">
                <c:v>9881</c:v>
              </c:pt>
              <c:pt idx="9882">
                <c:v>9882</c:v>
              </c:pt>
              <c:pt idx="9883">
                <c:v>9883</c:v>
              </c:pt>
              <c:pt idx="9884">
                <c:v>9884</c:v>
              </c:pt>
              <c:pt idx="9885">
                <c:v>9885</c:v>
              </c:pt>
              <c:pt idx="9886">
                <c:v>9886</c:v>
              </c:pt>
              <c:pt idx="9887">
                <c:v>9887</c:v>
              </c:pt>
              <c:pt idx="9888">
                <c:v>9888</c:v>
              </c:pt>
              <c:pt idx="9889">
                <c:v>9889</c:v>
              </c:pt>
              <c:pt idx="9890">
                <c:v>9890</c:v>
              </c:pt>
              <c:pt idx="9891">
                <c:v>9891</c:v>
              </c:pt>
              <c:pt idx="9892">
                <c:v>9892</c:v>
              </c:pt>
              <c:pt idx="9893">
                <c:v>9893</c:v>
              </c:pt>
              <c:pt idx="9894">
                <c:v>9894</c:v>
              </c:pt>
              <c:pt idx="9895">
                <c:v>9895</c:v>
              </c:pt>
              <c:pt idx="9896">
                <c:v>9896</c:v>
              </c:pt>
              <c:pt idx="9897">
                <c:v>9897</c:v>
              </c:pt>
              <c:pt idx="9898">
                <c:v>9898</c:v>
              </c:pt>
              <c:pt idx="9899">
                <c:v>9899</c:v>
              </c:pt>
              <c:pt idx="9900">
                <c:v>9900</c:v>
              </c:pt>
              <c:pt idx="9901">
                <c:v>9901</c:v>
              </c:pt>
              <c:pt idx="9902">
                <c:v>9902</c:v>
              </c:pt>
              <c:pt idx="9903">
                <c:v>9903</c:v>
              </c:pt>
              <c:pt idx="9904">
                <c:v>9904</c:v>
              </c:pt>
              <c:pt idx="9905">
                <c:v>9905</c:v>
              </c:pt>
              <c:pt idx="9906">
                <c:v>9906</c:v>
              </c:pt>
              <c:pt idx="9907">
                <c:v>9907</c:v>
              </c:pt>
              <c:pt idx="9908">
                <c:v>9908</c:v>
              </c:pt>
              <c:pt idx="9909">
                <c:v>9909</c:v>
              </c:pt>
              <c:pt idx="9910">
                <c:v>9910</c:v>
              </c:pt>
              <c:pt idx="9911">
                <c:v>9911</c:v>
              </c:pt>
              <c:pt idx="9912">
                <c:v>9912</c:v>
              </c:pt>
              <c:pt idx="9913">
                <c:v>9913</c:v>
              </c:pt>
              <c:pt idx="9914">
                <c:v>9914</c:v>
              </c:pt>
              <c:pt idx="9915">
                <c:v>9915</c:v>
              </c:pt>
              <c:pt idx="9916">
                <c:v>9916</c:v>
              </c:pt>
              <c:pt idx="9917">
                <c:v>9917</c:v>
              </c:pt>
              <c:pt idx="9918">
                <c:v>9918</c:v>
              </c:pt>
              <c:pt idx="9919">
                <c:v>9919</c:v>
              </c:pt>
              <c:pt idx="9920">
                <c:v>9920</c:v>
              </c:pt>
              <c:pt idx="9921">
                <c:v>9921</c:v>
              </c:pt>
              <c:pt idx="9922">
                <c:v>9922</c:v>
              </c:pt>
              <c:pt idx="9923">
                <c:v>9923</c:v>
              </c:pt>
              <c:pt idx="9924">
                <c:v>9924</c:v>
              </c:pt>
              <c:pt idx="9925">
                <c:v>9925</c:v>
              </c:pt>
              <c:pt idx="9926">
                <c:v>9926</c:v>
              </c:pt>
              <c:pt idx="9927">
                <c:v>9927</c:v>
              </c:pt>
              <c:pt idx="9928">
                <c:v>9928</c:v>
              </c:pt>
              <c:pt idx="9929">
                <c:v>9929</c:v>
              </c:pt>
              <c:pt idx="9930">
                <c:v>9930</c:v>
              </c:pt>
              <c:pt idx="9931">
                <c:v>9931</c:v>
              </c:pt>
              <c:pt idx="9932">
                <c:v>9932</c:v>
              </c:pt>
              <c:pt idx="9933">
                <c:v>9933</c:v>
              </c:pt>
              <c:pt idx="9934">
                <c:v>9934</c:v>
              </c:pt>
              <c:pt idx="9935">
                <c:v>9935</c:v>
              </c:pt>
              <c:pt idx="9936">
                <c:v>9936</c:v>
              </c:pt>
              <c:pt idx="9937">
                <c:v>9937</c:v>
              </c:pt>
              <c:pt idx="9938">
                <c:v>9938</c:v>
              </c:pt>
              <c:pt idx="9939">
                <c:v>9939</c:v>
              </c:pt>
              <c:pt idx="9940">
                <c:v>9940</c:v>
              </c:pt>
              <c:pt idx="9941">
                <c:v>9941</c:v>
              </c:pt>
              <c:pt idx="9942">
                <c:v>9942</c:v>
              </c:pt>
              <c:pt idx="9943">
                <c:v>9943</c:v>
              </c:pt>
              <c:pt idx="9944">
                <c:v>9944</c:v>
              </c:pt>
              <c:pt idx="9945">
                <c:v>9945</c:v>
              </c:pt>
              <c:pt idx="9946">
                <c:v>9946</c:v>
              </c:pt>
              <c:pt idx="9947">
                <c:v>9947</c:v>
              </c:pt>
              <c:pt idx="9948">
                <c:v>9948</c:v>
              </c:pt>
              <c:pt idx="9949">
                <c:v>9949</c:v>
              </c:pt>
              <c:pt idx="9950">
                <c:v>9950</c:v>
              </c:pt>
              <c:pt idx="9951">
                <c:v>9951</c:v>
              </c:pt>
              <c:pt idx="9952">
                <c:v>9952</c:v>
              </c:pt>
              <c:pt idx="9953">
                <c:v>9953</c:v>
              </c:pt>
              <c:pt idx="9954">
                <c:v>9954</c:v>
              </c:pt>
              <c:pt idx="9955">
                <c:v>9955</c:v>
              </c:pt>
              <c:pt idx="9956">
                <c:v>9956</c:v>
              </c:pt>
              <c:pt idx="9957">
                <c:v>9957</c:v>
              </c:pt>
              <c:pt idx="9958">
                <c:v>9958</c:v>
              </c:pt>
              <c:pt idx="9959">
                <c:v>9959</c:v>
              </c:pt>
              <c:pt idx="9960">
                <c:v>9960</c:v>
              </c:pt>
              <c:pt idx="9961">
                <c:v>9961</c:v>
              </c:pt>
              <c:pt idx="9962">
                <c:v>9962</c:v>
              </c:pt>
              <c:pt idx="9963">
                <c:v>9963</c:v>
              </c:pt>
              <c:pt idx="9964">
                <c:v>9964</c:v>
              </c:pt>
              <c:pt idx="9965">
                <c:v>9965</c:v>
              </c:pt>
              <c:pt idx="9966">
                <c:v>9966</c:v>
              </c:pt>
              <c:pt idx="9967">
                <c:v>9967</c:v>
              </c:pt>
              <c:pt idx="9968">
                <c:v>9968</c:v>
              </c:pt>
              <c:pt idx="9969">
                <c:v>9969</c:v>
              </c:pt>
              <c:pt idx="9970">
                <c:v>9970</c:v>
              </c:pt>
              <c:pt idx="9971">
                <c:v>9971</c:v>
              </c:pt>
              <c:pt idx="9972">
                <c:v>9972</c:v>
              </c:pt>
              <c:pt idx="9973">
                <c:v>9973</c:v>
              </c:pt>
              <c:pt idx="9974">
                <c:v>9974</c:v>
              </c:pt>
              <c:pt idx="9975">
                <c:v>9975</c:v>
              </c:pt>
              <c:pt idx="9976">
                <c:v>9976</c:v>
              </c:pt>
              <c:pt idx="9977">
                <c:v>9977</c:v>
              </c:pt>
              <c:pt idx="9978">
                <c:v>9978</c:v>
              </c:pt>
              <c:pt idx="9979">
                <c:v>9979</c:v>
              </c:pt>
              <c:pt idx="9980">
                <c:v>9980</c:v>
              </c:pt>
              <c:pt idx="9981">
                <c:v>9981</c:v>
              </c:pt>
              <c:pt idx="9982">
                <c:v>9982</c:v>
              </c:pt>
              <c:pt idx="9983">
                <c:v>9983</c:v>
              </c:pt>
              <c:pt idx="9984">
                <c:v>9984</c:v>
              </c:pt>
              <c:pt idx="9985">
                <c:v>9985</c:v>
              </c:pt>
              <c:pt idx="9986">
                <c:v>9986</c:v>
              </c:pt>
              <c:pt idx="9987">
                <c:v>9987</c:v>
              </c:pt>
              <c:pt idx="9988">
                <c:v>9988</c:v>
              </c:pt>
              <c:pt idx="9989">
                <c:v>9989</c:v>
              </c:pt>
              <c:pt idx="9990">
                <c:v>9990</c:v>
              </c:pt>
              <c:pt idx="9991">
                <c:v>9991</c:v>
              </c:pt>
              <c:pt idx="9992">
                <c:v>9992</c:v>
              </c:pt>
              <c:pt idx="9993">
                <c:v>9993</c:v>
              </c:pt>
              <c:pt idx="9994">
                <c:v>9994</c:v>
              </c:pt>
              <c:pt idx="9995">
                <c:v>9995</c:v>
              </c:pt>
              <c:pt idx="9996">
                <c:v>9996</c:v>
              </c:pt>
              <c:pt idx="9997">
                <c:v>9997</c:v>
              </c:pt>
              <c:pt idx="9998">
                <c:v>9998</c:v>
              </c:pt>
              <c:pt idx="9999">
                <c:v>9999</c:v>
              </c:pt>
              <c:pt idx="10000">
                <c:v>10000</c:v>
              </c:pt>
              <c:pt idx="10001">
                <c:v>10001</c:v>
              </c:pt>
              <c:pt idx="10002">
                <c:v>10002</c:v>
              </c:pt>
              <c:pt idx="10003">
                <c:v>10003</c:v>
              </c:pt>
              <c:pt idx="10004">
                <c:v>10004</c:v>
              </c:pt>
              <c:pt idx="10005">
                <c:v>10005</c:v>
              </c:pt>
              <c:pt idx="10006">
                <c:v>10006</c:v>
              </c:pt>
              <c:pt idx="10007">
                <c:v>10007</c:v>
              </c:pt>
              <c:pt idx="10008">
                <c:v>10008</c:v>
              </c:pt>
              <c:pt idx="10009">
                <c:v>10009</c:v>
              </c:pt>
              <c:pt idx="10010">
                <c:v>10010</c:v>
              </c:pt>
              <c:pt idx="10011">
                <c:v>10011</c:v>
              </c:pt>
              <c:pt idx="10012">
                <c:v>10012</c:v>
              </c:pt>
              <c:pt idx="10013">
                <c:v>10013</c:v>
              </c:pt>
              <c:pt idx="10014">
                <c:v>10014</c:v>
              </c:pt>
              <c:pt idx="10015">
                <c:v>10015</c:v>
              </c:pt>
              <c:pt idx="10016">
                <c:v>10016</c:v>
              </c:pt>
              <c:pt idx="10017">
                <c:v>10017</c:v>
              </c:pt>
              <c:pt idx="10018">
                <c:v>10018</c:v>
              </c:pt>
              <c:pt idx="10019">
                <c:v>10019</c:v>
              </c:pt>
              <c:pt idx="10020">
                <c:v>10020</c:v>
              </c:pt>
              <c:pt idx="10021">
                <c:v>10021</c:v>
              </c:pt>
              <c:pt idx="10022">
                <c:v>10022</c:v>
              </c:pt>
              <c:pt idx="10023">
                <c:v>10023</c:v>
              </c:pt>
              <c:pt idx="10024">
                <c:v>10024</c:v>
              </c:pt>
              <c:pt idx="10025">
                <c:v>10025</c:v>
              </c:pt>
              <c:pt idx="10026">
                <c:v>10026</c:v>
              </c:pt>
              <c:pt idx="10027">
                <c:v>10027</c:v>
              </c:pt>
              <c:pt idx="10028">
                <c:v>10028</c:v>
              </c:pt>
              <c:pt idx="10029">
                <c:v>10029</c:v>
              </c:pt>
              <c:pt idx="10030">
                <c:v>10030</c:v>
              </c:pt>
              <c:pt idx="10031">
                <c:v>10031</c:v>
              </c:pt>
              <c:pt idx="10032">
                <c:v>10032</c:v>
              </c:pt>
              <c:pt idx="10033">
                <c:v>10033</c:v>
              </c:pt>
              <c:pt idx="10034">
                <c:v>10034</c:v>
              </c:pt>
              <c:pt idx="10035">
                <c:v>10035</c:v>
              </c:pt>
              <c:pt idx="10036">
                <c:v>10036</c:v>
              </c:pt>
              <c:pt idx="10037">
                <c:v>10037</c:v>
              </c:pt>
              <c:pt idx="10038">
                <c:v>10038</c:v>
              </c:pt>
              <c:pt idx="10039">
                <c:v>10039</c:v>
              </c:pt>
              <c:pt idx="10040">
                <c:v>10040</c:v>
              </c:pt>
              <c:pt idx="10041">
                <c:v>10041</c:v>
              </c:pt>
              <c:pt idx="10042">
                <c:v>10042</c:v>
              </c:pt>
              <c:pt idx="10043">
                <c:v>10043</c:v>
              </c:pt>
              <c:pt idx="10044">
                <c:v>10044</c:v>
              </c:pt>
              <c:pt idx="10045">
                <c:v>10045</c:v>
              </c:pt>
              <c:pt idx="10046">
                <c:v>10046</c:v>
              </c:pt>
              <c:pt idx="10047">
                <c:v>10047</c:v>
              </c:pt>
              <c:pt idx="10048">
                <c:v>10048</c:v>
              </c:pt>
              <c:pt idx="10049">
                <c:v>10049</c:v>
              </c:pt>
              <c:pt idx="10050">
                <c:v>10050</c:v>
              </c:pt>
              <c:pt idx="10051">
                <c:v>10051</c:v>
              </c:pt>
              <c:pt idx="10052">
                <c:v>10052</c:v>
              </c:pt>
              <c:pt idx="10053">
                <c:v>10053</c:v>
              </c:pt>
              <c:pt idx="10054">
                <c:v>10054</c:v>
              </c:pt>
              <c:pt idx="10055">
                <c:v>10055</c:v>
              </c:pt>
              <c:pt idx="10056">
                <c:v>10056</c:v>
              </c:pt>
              <c:pt idx="10057">
                <c:v>10057</c:v>
              </c:pt>
              <c:pt idx="10058">
                <c:v>10058</c:v>
              </c:pt>
              <c:pt idx="10059">
                <c:v>10059</c:v>
              </c:pt>
              <c:pt idx="10060">
                <c:v>10060</c:v>
              </c:pt>
              <c:pt idx="10061">
                <c:v>10061</c:v>
              </c:pt>
              <c:pt idx="10062">
                <c:v>10062</c:v>
              </c:pt>
              <c:pt idx="10063">
                <c:v>10063</c:v>
              </c:pt>
              <c:pt idx="10064">
                <c:v>10064</c:v>
              </c:pt>
              <c:pt idx="10065">
                <c:v>10065</c:v>
              </c:pt>
              <c:pt idx="10066">
                <c:v>10066</c:v>
              </c:pt>
              <c:pt idx="10067">
                <c:v>10067</c:v>
              </c:pt>
              <c:pt idx="10068">
                <c:v>10068</c:v>
              </c:pt>
              <c:pt idx="10069">
                <c:v>10069</c:v>
              </c:pt>
              <c:pt idx="10070">
                <c:v>10070</c:v>
              </c:pt>
              <c:pt idx="10071">
                <c:v>10071</c:v>
              </c:pt>
              <c:pt idx="10072">
                <c:v>10072</c:v>
              </c:pt>
              <c:pt idx="10073">
                <c:v>10073</c:v>
              </c:pt>
              <c:pt idx="10074">
                <c:v>10074</c:v>
              </c:pt>
              <c:pt idx="10075">
                <c:v>10075</c:v>
              </c:pt>
              <c:pt idx="10076">
                <c:v>10076</c:v>
              </c:pt>
              <c:pt idx="10077">
                <c:v>10077</c:v>
              </c:pt>
              <c:pt idx="10078">
                <c:v>10078</c:v>
              </c:pt>
              <c:pt idx="10079">
                <c:v>10079</c:v>
              </c:pt>
              <c:pt idx="10080">
                <c:v>10080</c:v>
              </c:pt>
              <c:pt idx="10081">
                <c:v>10081</c:v>
              </c:pt>
              <c:pt idx="10082">
                <c:v>10082</c:v>
              </c:pt>
              <c:pt idx="10083">
                <c:v>10083</c:v>
              </c:pt>
              <c:pt idx="10084">
                <c:v>10084</c:v>
              </c:pt>
              <c:pt idx="10085">
                <c:v>10085</c:v>
              </c:pt>
              <c:pt idx="10086">
                <c:v>10086</c:v>
              </c:pt>
              <c:pt idx="10087">
                <c:v>10087</c:v>
              </c:pt>
              <c:pt idx="10088">
                <c:v>10088</c:v>
              </c:pt>
              <c:pt idx="10089">
                <c:v>10089</c:v>
              </c:pt>
              <c:pt idx="10090">
                <c:v>10090</c:v>
              </c:pt>
              <c:pt idx="10091">
                <c:v>10091</c:v>
              </c:pt>
              <c:pt idx="10092">
                <c:v>10092</c:v>
              </c:pt>
              <c:pt idx="10093">
                <c:v>10093</c:v>
              </c:pt>
              <c:pt idx="10094">
                <c:v>10094</c:v>
              </c:pt>
              <c:pt idx="10095">
                <c:v>10095</c:v>
              </c:pt>
              <c:pt idx="10096">
                <c:v>10096</c:v>
              </c:pt>
              <c:pt idx="10097">
                <c:v>10097</c:v>
              </c:pt>
              <c:pt idx="10098">
                <c:v>10098</c:v>
              </c:pt>
              <c:pt idx="10099">
                <c:v>10099</c:v>
              </c:pt>
              <c:pt idx="10100">
                <c:v>10100</c:v>
              </c:pt>
              <c:pt idx="10101">
                <c:v>10101</c:v>
              </c:pt>
              <c:pt idx="10102">
                <c:v>10102</c:v>
              </c:pt>
              <c:pt idx="10103">
                <c:v>10103</c:v>
              </c:pt>
              <c:pt idx="10104">
                <c:v>10104</c:v>
              </c:pt>
              <c:pt idx="10105">
                <c:v>10105</c:v>
              </c:pt>
              <c:pt idx="10106">
                <c:v>10106</c:v>
              </c:pt>
              <c:pt idx="10107">
                <c:v>10107</c:v>
              </c:pt>
              <c:pt idx="10108">
                <c:v>10108</c:v>
              </c:pt>
              <c:pt idx="10109">
                <c:v>10109</c:v>
              </c:pt>
              <c:pt idx="10110">
                <c:v>10110</c:v>
              </c:pt>
              <c:pt idx="10111">
                <c:v>10111</c:v>
              </c:pt>
              <c:pt idx="10112">
                <c:v>10112</c:v>
              </c:pt>
              <c:pt idx="10113">
                <c:v>10113</c:v>
              </c:pt>
              <c:pt idx="10114">
                <c:v>10114</c:v>
              </c:pt>
              <c:pt idx="10115">
                <c:v>10115</c:v>
              </c:pt>
              <c:pt idx="10116">
                <c:v>10116</c:v>
              </c:pt>
              <c:pt idx="10117">
                <c:v>10117</c:v>
              </c:pt>
              <c:pt idx="10118">
                <c:v>10118</c:v>
              </c:pt>
              <c:pt idx="10119">
                <c:v>10119</c:v>
              </c:pt>
              <c:pt idx="10120">
                <c:v>10120</c:v>
              </c:pt>
              <c:pt idx="10121">
                <c:v>10121</c:v>
              </c:pt>
              <c:pt idx="10122">
                <c:v>10122</c:v>
              </c:pt>
              <c:pt idx="10123">
                <c:v>10123</c:v>
              </c:pt>
              <c:pt idx="10124">
                <c:v>10124</c:v>
              </c:pt>
              <c:pt idx="10125">
                <c:v>10125</c:v>
              </c:pt>
              <c:pt idx="10126">
                <c:v>10126</c:v>
              </c:pt>
              <c:pt idx="10127">
                <c:v>10127</c:v>
              </c:pt>
              <c:pt idx="10128">
                <c:v>10128</c:v>
              </c:pt>
              <c:pt idx="10129">
                <c:v>10129</c:v>
              </c:pt>
              <c:pt idx="10130">
                <c:v>10130</c:v>
              </c:pt>
              <c:pt idx="10131">
                <c:v>10131</c:v>
              </c:pt>
              <c:pt idx="10132">
                <c:v>10132</c:v>
              </c:pt>
              <c:pt idx="10133">
                <c:v>10133</c:v>
              </c:pt>
              <c:pt idx="10134">
                <c:v>10134</c:v>
              </c:pt>
              <c:pt idx="10135">
                <c:v>10135</c:v>
              </c:pt>
              <c:pt idx="10136">
                <c:v>10136</c:v>
              </c:pt>
              <c:pt idx="10137">
                <c:v>10137</c:v>
              </c:pt>
              <c:pt idx="10138">
                <c:v>10138</c:v>
              </c:pt>
              <c:pt idx="10139">
                <c:v>10139</c:v>
              </c:pt>
              <c:pt idx="10140">
                <c:v>10140</c:v>
              </c:pt>
              <c:pt idx="10141">
                <c:v>10141</c:v>
              </c:pt>
              <c:pt idx="10142">
                <c:v>10142</c:v>
              </c:pt>
              <c:pt idx="10143">
                <c:v>10143</c:v>
              </c:pt>
              <c:pt idx="10144">
                <c:v>10144</c:v>
              </c:pt>
              <c:pt idx="10145">
                <c:v>10145</c:v>
              </c:pt>
              <c:pt idx="10146">
                <c:v>10146</c:v>
              </c:pt>
              <c:pt idx="10147">
                <c:v>10147</c:v>
              </c:pt>
              <c:pt idx="10148">
                <c:v>10148</c:v>
              </c:pt>
              <c:pt idx="10149">
                <c:v>10149</c:v>
              </c:pt>
              <c:pt idx="10150">
                <c:v>10150</c:v>
              </c:pt>
              <c:pt idx="10151">
                <c:v>10151</c:v>
              </c:pt>
              <c:pt idx="10152">
                <c:v>10152</c:v>
              </c:pt>
              <c:pt idx="10153">
                <c:v>10153</c:v>
              </c:pt>
              <c:pt idx="10154">
                <c:v>10154</c:v>
              </c:pt>
              <c:pt idx="10155">
                <c:v>10155</c:v>
              </c:pt>
              <c:pt idx="10156">
                <c:v>10156</c:v>
              </c:pt>
              <c:pt idx="10157">
                <c:v>10157</c:v>
              </c:pt>
              <c:pt idx="10158">
                <c:v>10158</c:v>
              </c:pt>
              <c:pt idx="10159">
                <c:v>10159</c:v>
              </c:pt>
              <c:pt idx="10160">
                <c:v>10160</c:v>
              </c:pt>
              <c:pt idx="10161">
                <c:v>10161</c:v>
              </c:pt>
              <c:pt idx="10162">
                <c:v>10162</c:v>
              </c:pt>
              <c:pt idx="10163">
                <c:v>10163</c:v>
              </c:pt>
              <c:pt idx="10164">
                <c:v>10164</c:v>
              </c:pt>
              <c:pt idx="10165">
                <c:v>10165</c:v>
              </c:pt>
              <c:pt idx="10166">
                <c:v>10166</c:v>
              </c:pt>
              <c:pt idx="10167">
                <c:v>10167</c:v>
              </c:pt>
              <c:pt idx="10168">
                <c:v>10168</c:v>
              </c:pt>
              <c:pt idx="10169">
                <c:v>10169</c:v>
              </c:pt>
              <c:pt idx="10170">
                <c:v>10170</c:v>
              </c:pt>
              <c:pt idx="10171">
                <c:v>10171</c:v>
              </c:pt>
              <c:pt idx="10172">
                <c:v>10172</c:v>
              </c:pt>
              <c:pt idx="10173">
                <c:v>10173</c:v>
              </c:pt>
              <c:pt idx="10174">
                <c:v>10174</c:v>
              </c:pt>
              <c:pt idx="10175">
                <c:v>10175</c:v>
              </c:pt>
              <c:pt idx="10176">
                <c:v>10176</c:v>
              </c:pt>
              <c:pt idx="10177">
                <c:v>10177</c:v>
              </c:pt>
              <c:pt idx="10178">
                <c:v>10178</c:v>
              </c:pt>
              <c:pt idx="10179">
                <c:v>10179</c:v>
              </c:pt>
              <c:pt idx="10180">
                <c:v>10180</c:v>
              </c:pt>
              <c:pt idx="10181">
                <c:v>10181</c:v>
              </c:pt>
              <c:pt idx="10182">
                <c:v>10182</c:v>
              </c:pt>
              <c:pt idx="10183">
                <c:v>10183</c:v>
              </c:pt>
              <c:pt idx="10184">
                <c:v>10184</c:v>
              </c:pt>
              <c:pt idx="10185">
                <c:v>10185</c:v>
              </c:pt>
              <c:pt idx="10186">
                <c:v>10186</c:v>
              </c:pt>
              <c:pt idx="10187">
                <c:v>10187</c:v>
              </c:pt>
              <c:pt idx="10188">
                <c:v>10188</c:v>
              </c:pt>
              <c:pt idx="10189">
                <c:v>10189</c:v>
              </c:pt>
              <c:pt idx="10190">
                <c:v>10190</c:v>
              </c:pt>
              <c:pt idx="10191">
                <c:v>10191</c:v>
              </c:pt>
              <c:pt idx="10192">
                <c:v>10192</c:v>
              </c:pt>
              <c:pt idx="10193">
                <c:v>10193</c:v>
              </c:pt>
              <c:pt idx="10194">
                <c:v>10194</c:v>
              </c:pt>
              <c:pt idx="10195">
                <c:v>10195</c:v>
              </c:pt>
              <c:pt idx="10196">
                <c:v>10196</c:v>
              </c:pt>
              <c:pt idx="10197">
                <c:v>10197</c:v>
              </c:pt>
              <c:pt idx="10198">
                <c:v>10198</c:v>
              </c:pt>
              <c:pt idx="10199">
                <c:v>10199</c:v>
              </c:pt>
              <c:pt idx="10200">
                <c:v>10200</c:v>
              </c:pt>
              <c:pt idx="10201">
                <c:v>10201</c:v>
              </c:pt>
              <c:pt idx="10202">
                <c:v>10202</c:v>
              </c:pt>
              <c:pt idx="10203">
                <c:v>10203</c:v>
              </c:pt>
              <c:pt idx="10204">
                <c:v>10204</c:v>
              </c:pt>
              <c:pt idx="10205">
                <c:v>10205</c:v>
              </c:pt>
              <c:pt idx="10206">
                <c:v>10206</c:v>
              </c:pt>
              <c:pt idx="10207">
                <c:v>10207</c:v>
              </c:pt>
              <c:pt idx="10208">
                <c:v>10208</c:v>
              </c:pt>
              <c:pt idx="10209">
                <c:v>10209</c:v>
              </c:pt>
              <c:pt idx="10210">
                <c:v>10210</c:v>
              </c:pt>
              <c:pt idx="10211">
                <c:v>10211</c:v>
              </c:pt>
              <c:pt idx="10212">
                <c:v>10212</c:v>
              </c:pt>
              <c:pt idx="10213">
                <c:v>10213</c:v>
              </c:pt>
              <c:pt idx="10214">
                <c:v>10214</c:v>
              </c:pt>
              <c:pt idx="10215">
                <c:v>10215</c:v>
              </c:pt>
              <c:pt idx="10216">
                <c:v>10216</c:v>
              </c:pt>
              <c:pt idx="10217">
                <c:v>10217</c:v>
              </c:pt>
              <c:pt idx="10218">
                <c:v>10218</c:v>
              </c:pt>
              <c:pt idx="10219">
                <c:v>10219</c:v>
              </c:pt>
              <c:pt idx="10220">
                <c:v>10220</c:v>
              </c:pt>
              <c:pt idx="10221">
                <c:v>10221</c:v>
              </c:pt>
              <c:pt idx="10222">
                <c:v>10222</c:v>
              </c:pt>
              <c:pt idx="10223">
                <c:v>10223</c:v>
              </c:pt>
              <c:pt idx="10224">
                <c:v>10224</c:v>
              </c:pt>
              <c:pt idx="10225">
                <c:v>10225</c:v>
              </c:pt>
              <c:pt idx="10226">
                <c:v>10226</c:v>
              </c:pt>
              <c:pt idx="10227">
                <c:v>10227</c:v>
              </c:pt>
              <c:pt idx="10228">
                <c:v>10228</c:v>
              </c:pt>
              <c:pt idx="10229">
                <c:v>10229</c:v>
              </c:pt>
              <c:pt idx="10230">
                <c:v>10230</c:v>
              </c:pt>
              <c:pt idx="10231">
                <c:v>10231</c:v>
              </c:pt>
              <c:pt idx="10232">
                <c:v>10232</c:v>
              </c:pt>
              <c:pt idx="10233">
                <c:v>10233</c:v>
              </c:pt>
              <c:pt idx="10234">
                <c:v>10234</c:v>
              </c:pt>
              <c:pt idx="10235">
                <c:v>10235</c:v>
              </c:pt>
              <c:pt idx="10236">
                <c:v>10236</c:v>
              </c:pt>
              <c:pt idx="10237">
                <c:v>10237</c:v>
              </c:pt>
              <c:pt idx="10238">
                <c:v>10238</c:v>
              </c:pt>
              <c:pt idx="10239">
                <c:v>10239</c:v>
              </c:pt>
              <c:pt idx="10240">
                <c:v>10240</c:v>
              </c:pt>
              <c:pt idx="10241">
                <c:v>10241</c:v>
              </c:pt>
              <c:pt idx="10242">
                <c:v>10242</c:v>
              </c:pt>
              <c:pt idx="10243">
                <c:v>10243</c:v>
              </c:pt>
              <c:pt idx="10244">
                <c:v>10244</c:v>
              </c:pt>
              <c:pt idx="10245">
                <c:v>10245</c:v>
              </c:pt>
              <c:pt idx="10246">
                <c:v>10246</c:v>
              </c:pt>
              <c:pt idx="10247">
                <c:v>10247</c:v>
              </c:pt>
              <c:pt idx="10248">
                <c:v>10248</c:v>
              </c:pt>
              <c:pt idx="10249">
                <c:v>10249</c:v>
              </c:pt>
              <c:pt idx="10250">
                <c:v>10250</c:v>
              </c:pt>
              <c:pt idx="10251">
                <c:v>10251</c:v>
              </c:pt>
              <c:pt idx="10252">
                <c:v>10252</c:v>
              </c:pt>
              <c:pt idx="10253">
                <c:v>10253</c:v>
              </c:pt>
              <c:pt idx="10254">
                <c:v>10254</c:v>
              </c:pt>
              <c:pt idx="10255">
                <c:v>10255</c:v>
              </c:pt>
              <c:pt idx="10256">
                <c:v>10256</c:v>
              </c:pt>
              <c:pt idx="10257">
                <c:v>10257</c:v>
              </c:pt>
              <c:pt idx="10258">
                <c:v>10258</c:v>
              </c:pt>
              <c:pt idx="10259">
                <c:v>10259</c:v>
              </c:pt>
              <c:pt idx="10260">
                <c:v>10260</c:v>
              </c:pt>
              <c:pt idx="10261">
                <c:v>10261</c:v>
              </c:pt>
              <c:pt idx="10262">
                <c:v>10262</c:v>
              </c:pt>
              <c:pt idx="10263">
                <c:v>10263</c:v>
              </c:pt>
              <c:pt idx="10264">
                <c:v>10264</c:v>
              </c:pt>
              <c:pt idx="10265">
                <c:v>10265</c:v>
              </c:pt>
              <c:pt idx="10266">
                <c:v>10266</c:v>
              </c:pt>
              <c:pt idx="10267">
                <c:v>10267</c:v>
              </c:pt>
              <c:pt idx="10268">
                <c:v>10268</c:v>
              </c:pt>
              <c:pt idx="10269">
                <c:v>10269</c:v>
              </c:pt>
              <c:pt idx="10270">
                <c:v>10270</c:v>
              </c:pt>
              <c:pt idx="10271">
                <c:v>10271</c:v>
              </c:pt>
              <c:pt idx="10272">
                <c:v>10272</c:v>
              </c:pt>
              <c:pt idx="10273">
                <c:v>10273</c:v>
              </c:pt>
              <c:pt idx="10274">
                <c:v>10274</c:v>
              </c:pt>
              <c:pt idx="10275">
                <c:v>10275</c:v>
              </c:pt>
              <c:pt idx="10276">
                <c:v>10276</c:v>
              </c:pt>
              <c:pt idx="10277">
                <c:v>10277</c:v>
              </c:pt>
              <c:pt idx="10278">
                <c:v>10278</c:v>
              </c:pt>
              <c:pt idx="10279">
                <c:v>10279</c:v>
              </c:pt>
              <c:pt idx="10280">
                <c:v>10280</c:v>
              </c:pt>
              <c:pt idx="10281">
                <c:v>10281</c:v>
              </c:pt>
              <c:pt idx="10282">
                <c:v>10282</c:v>
              </c:pt>
              <c:pt idx="10283">
                <c:v>10283</c:v>
              </c:pt>
              <c:pt idx="10284">
                <c:v>10284</c:v>
              </c:pt>
              <c:pt idx="10285">
                <c:v>10285</c:v>
              </c:pt>
              <c:pt idx="10286">
                <c:v>10286</c:v>
              </c:pt>
              <c:pt idx="10287">
                <c:v>10287</c:v>
              </c:pt>
              <c:pt idx="10288">
                <c:v>10288</c:v>
              </c:pt>
              <c:pt idx="10289">
                <c:v>10289</c:v>
              </c:pt>
              <c:pt idx="10290">
                <c:v>10290</c:v>
              </c:pt>
              <c:pt idx="10291">
                <c:v>10291</c:v>
              </c:pt>
              <c:pt idx="10292">
                <c:v>10292</c:v>
              </c:pt>
              <c:pt idx="10293">
                <c:v>10293</c:v>
              </c:pt>
              <c:pt idx="10294">
                <c:v>10294</c:v>
              </c:pt>
              <c:pt idx="10295">
                <c:v>10295</c:v>
              </c:pt>
              <c:pt idx="10296">
                <c:v>10296</c:v>
              </c:pt>
              <c:pt idx="10297">
                <c:v>10297</c:v>
              </c:pt>
              <c:pt idx="10298">
                <c:v>10298</c:v>
              </c:pt>
              <c:pt idx="10299">
                <c:v>10299</c:v>
              </c:pt>
              <c:pt idx="10300">
                <c:v>10300</c:v>
              </c:pt>
              <c:pt idx="10301">
                <c:v>10301</c:v>
              </c:pt>
              <c:pt idx="10302">
                <c:v>10302</c:v>
              </c:pt>
              <c:pt idx="10303">
                <c:v>10303</c:v>
              </c:pt>
              <c:pt idx="10304">
                <c:v>10304</c:v>
              </c:pt>
              <c:pt idx="10305">
                <c:v>10305</c:v>
              </c:pt>
              <c:pt idx="10306">
                <c:v>10306</c:v>
              </c:pt>
              <c:pt idx="10307">
                <c:v>10307</c:v>
              </c:pt>
              <c:pt idx="10308">
                <c:v>10308</c:v>
              </c:pt>
              <c:pt idx="10309">
                <c:v>10309</c:v>
              </c:pt>
              <c:pt idx="10310">
                <c:v>10310</c:v>
              </c:pt>
              <c:pt idx="10311">
                <c:v>10311</c:v>
              </c:pt>
              <c:pt idx="10312">
                <c:v>10312</c:v>
              </c:pt>
              <c:pt idx="10313">
                <c:v>10313</c:v>
              </c:pt>
              <c:pt idx="10314">
                <c:v>10314</c:v>
              </c:pt>
              <c:pt idx="10315">
                <c:v>10315</c:v>
              </c:pt>
              <c:pt idx="10316">
                <c:v>10316</c:v>
              </c:pt>
              <c:pt idx="10317">
                <c:v>10317</c:v>
              </c:pt>
              <c:pt idx="10318">
                <c:v>10318</c:v>
              </c:pt>
              <c:pt idx="10319">
                <c:v>10319</c:v>
              </c:pt>
              <c:pt idx="10320">
                <c:v>10320</c:v>
              </c:pt>
              <c:pt idx="10321">
                <c:v>10321</c:v>
              </c:pt>
              <c:pt idx="10322">
                <c:v>10322</c:v>
              </c:pt>
              <c:pt idx="10323">
                <c:v>10323</c:v>
              </c:pt>
              <c:pt idx="10324">
                <c:v>10324</c:v>
              </c:pt>
              <c:pt idx="10325">
                <c:v>10325</c:v>
              </c:pt>
              <c:pt idx="10326">
                <c:v>10326</c:v>
              </c:pt>
              <c:pt idx="10327">
                <c:v>10327</c:v>
              </c:pt>
              <c:pt idx="10328">
                <c:v>10328</c:v>
              </c:pt>
              <c:pt idx="10329">
                <c:v>10329</c:v>
              </c:pt>
              <c:pt idx="10330">
                <c:v>10330</c:v>
              </c:pt>
              <c:pt idx="10331">
                <c:v>10331</c:v>
              </c:pt>
              <c:pt idx="10332">
                <c:v>10332</c:v>
              </c:pt>
              <c:pt idx="10333">
                <c:v>10333</c:v>
              </c:pt>
              <c:pt idx="10334">
                <c:v>10334</c:v>
              </c:pt>
              <c:pt idx="10335">
                <c:v>10335</c:v>
              </c:pt>
              <c:pt idx="10336">
                <c:v>10336</c:v>
              </c:pt>
              <c:pt idx="10337">
                <c:v>10337</c:v>
              </c:pt>
              <c:pt idx="10338">
                <c:v>10338</c:v>
              </c:pt>
              <c:pt idx="10339">
                <c:v>10339</c:v>
              </c:pt>
              <c:pt idx="10340">
                <c:v>10340</c:v>
              </c:pt>
              <c:pt idx="10341">
                <c:v>10341</c:v>
              </c:pt>
              <c:pt idx="10342">
                <c:v>10342</c:v>
              </c:pt>
              <c:pt idx="10343">
                <c:v>10343</c:v>
              </c:pt>
              <c:pt idx="10344">
                <c:v>10344</c:v>
              </c:pt>
              <c:pt idx="10345">
                <c:v>10345</c:v>
              </c:pt>
              <c:pt idx="10346">
                <c:v>10346</c:v>
              </c:pt>
              <c:pt idx="10347">
                <c:v>10347</c:v>
              </c:pt>
              <c:pt idx="10348">
                <c:v>10348</c:v>
              </c:pt>
              <c:pt idx="10349">
                <c:v>10349</c:v>
              </c:pt>
              <c:pt idx="10350">
                <c:v>10350</c:v>
              </c:pt>
              <c:pt idx="10351">
                <c:v>10351</c:v>
              </c:pt>
              <c:pt idx="10352">
                <c:v>10352</c:v>
              </c:pt>
              <c:pt idx="10353">
                <c:v>10353</c:v>
              </c:pt>
              <c:pt idx="10354">
                <c:v>10354</c:v>
              </c:pt>
              <c:pt idx="10355">
                <c:v>10355</c:v>
              </c:pt>
              <c:pt idx="10356">
                <c:v>10356</c:v>
              </c:pt>
              <c:pt idx="10357">
                <c:v>10357</c:v>
              </c:pt>
              <c:pt idx="10358">
                <c:v>10358</c:v>
              </c:pt>
              <c:pt idx="10359">
                <c:v>10359</c:v>
              </c:pt>
              <c:pt idx="10360">
                <c:v>10360</c:v>
              </c:pt>
              <c:pt idx="10361">
                <c:v>10361</c:v>
              </c:pt>
              <c:pt idx="10362">
                <c:v>10362</c:v>
              </c:pt>
              <c:pt idx="10363">
                <c:v>10363</c:v>
              </c:pt>
              <c:pt idx="10364">
                <c:v>10364</c:v>
              </c:pt>
              <c:pt idx="10365">
                <c:v>10365</c:v>
              </c:pt>
              <c:pt idx="10366">
                <c:v>10366</c:v>
              </c:pt>
              <c:pt idx="10367">
                <c:v>10367</c:v>
              </c:pt>
              <c:pt idx="10368">
                <c:v>10368</c:v>
              </c:pt>
              <c:pt idx="10369">
                <c:v>10369</c:v>
              </c:pt>
              <c:pt idx="10370">
                <c:v>10370</c:v>
              </c:pt>
              <c:pt idx="10371">
                <c:v>10371</c:v>
              </c:pt>
              <c:pt idx="10372">
                <c:v>10372</c:v>
              </c:pt>
              <c:pt idx="10373">
                <c:v>10373</c:v>
              </c:pt>
              <c:pt idx="10374">
                <c:v>10374</c:v>
              </c:pt>
              <c:pt idx="10375">
                <c:v>10375</c:v>
              </c:pt>
              <c:pt idx="10376">
                <c:v>10376</c:v>
              </c:pt>
              <c:pt idx="10377">
                <c:v>10377</c:v>
              </c:pt>
              <c:pt idx="10378">
                <c:v>10378</c:v>
              </c:pt>
              <c:pt idx="10379">
                <c:v>10379</c:v>
              </c:pt>
              <c:pt idx="10380">
                <c:v>10380</c:v>
              </c:pt>
              <c:pt idx="10381">
                <c:v>10381</c:v>
              </c:pt>
              <c:pt idx="10382">
                <c:v>10382</c:v>
              </c:pt>
              <c:pt idx="10383">
                <c:v>10383</c:v>
              </c:pt>
              <c:pt idx="10384">
                <c:v>10384</c:v>
              </c:pt>
              <c:pt idx="10385">
                <c:v>10385</c:v>
              </c:pt>
              <c:pt idx="10386">
                <c:v>10386</c:v>
              </c:pt>
              <c:pt idx="10387">
                <c:v>10387</c:v>
              </c:pt>
              <c:pt idx="10388">
                <c:v>10388</c:v>
              </c:pt>
              <c:pt idx="10389">
                <c:v>10389</c:v>
              </c:pt>
              <c:pt idx="10390">
                <c:v>10390</c:v>
              </c:pt>
              <c:pt idx="10391">
                <c:v>10391</c:v>
              </c:pt>
              <c:pt idx="10392">
                <c:v>10392</c:v>
              </c:pt>
              <c:pt idx="10393">
                <c:v>10393</c:v>
              </c:pt>
              <c:pt idx="10394">
                <c:v>10394</c:v>
              </c:pt>
              <c:pt idx="10395">
                <c:v>10395</c:v>
              </c:pt>
              <c:pt idx="10396">
                <c:v>10396</c:v>
              </c:pt>
              <c:pt idx="10397">
                <c:v>10397</c:v>
              </c:pt>
              <c:pt idx="10398">
                <c:v>10398</c:v>
              </c:pt>
              <c:pt idx="10399">
                <c:v>10399</c:v>
              </c:pt>
              <c:pt idx="10400">
                <c:v>10400</c:v>
              </c:pt>
              <c:pt idx="10401">
                <c:v>10401</c:v>
              </c:pt>
              <c:pt idx="10402">
                <c:v>10402</c:v>
              </c:pt>
              <c:pt idx="10403">
                <c:v>10403</c:v>
              </c:pt>
              <c:pt idx="10404">
                <c:v>10404</c:v>
              </c:pt>
              <c:pt idx="10405">
                <c:v>10405</c:v>
              </c:pt>
              <c:pt idx="10406">
                <c:v>10406</c:v>
              </c:pt>
              <c:pt idx="10407">
                <c:v>10407</c:v>
              </c:pt>
              <c:pt idx="10408">
                <c:v>10408</c:v>
              </c:pt>
              <c:pt idx="10409">
                <c:v>10409</c:v>
              </c:pt>
              <c:pt idx="10410">
                <c:v>10410</c:v>
              </c:pt>
              <c:pt idx="10411">
                <c:v>10411</c:v>
              </c:pt>
              <c:pt idx="10412">
                <c:v>10412</c:v>
              </c:pt>
              <c:pt idx="10413">
                <c:v>10413</c:v>
              </c:pt>
              <c:pt idx="10414">
                <c:v>10414</c:v>
              </c:pt>
              <c:pt idx="10415">
                <c:v>10415</c:v>
              </c:pt>
              <c:pt idx="10416">
                <c:v>10416</c:v>
              </c:pt>
              <c:pt idx="10417">
                <c:v>10417</c:v>
              </c:pt>
              <c:pt idx="10418">
                <c:v>10418</c:v>
              </c:pt>
              <c:pt idx="10419">
                <c:v>10419</c:v>
              </c:pt>
              <c:pt idx="10420">
                <c:v>10420</c:v>
              </c:pt>
              <c:pt idx="10421">
                <c:v>10421</c:v>
              </c:pt>
              <c:pt idx="10422">
                <c:v>10422</c:v>
              </c:pt>
              <c:pt idx="10423">
                <c:v>10423</c:v>
              </c:pt>
              <c:pt idx="10424">
                <c:v>10424</c:v>
              </c:pt>
              <c:pt idx="10425">
                <c:v>10425</c:v>
              </c:pt>
              <c:pt idx="10426">
                <c:v>10426</c:v>
              </c:pt>
              <c:pt idx="10427">
                <c:v>10427</c:v>
              </c:pt>
              <c:pt idx="10428">
                <c:v>10428</c:v>
              </c:pt>
              <c:pt idx="10429">
                <c:v>10429</c:v>
              </c:pt>
              <c:pt idx="10430">
                <c:v>10430</c:v>
              </c:pt>
              <c:pt idx="10431">
                <c:v>10431</c:v>
              </c:pt>
              <c:pt idx="10432">
                <c:v>10432</c:v>
              </c:pt>
              <c:pt idx="10433">
                <c:v>10433</c:v>
              </c:pt>
              <c:pt idx="10434">
                <c:v>10434</c:v>
              </c:pt>
              <c:pt idx="10435">
                <c:v>10435</c:v>
              </c:pt>
              <c:pt idx="10436">
                <c:v>10436</c:v>
              </c:pt>
              <c:pt idx="10437">
                <c:v>10437</c:v>
              </c:pt>
              <c:pt idx="10438">
                <c:v>10438</c:v>
              </c:pt>
              <c:pt idx="10439">
                <c:v>10439</c:v>
              </c:pt>
              <c:pt idx="10440">
                <c:v>10440</c:v>
              </c:pt>
              <c:pt idx="10441">
                <c:v>10441</c:v>
              </c:pt>
              <c:pt idx="10442">
                <c:v>10442</c:v>
              </c:pt>
              <c:pt idx="10443">
                <c:v>10443</c:v>
              </c:pt>
              <c:pt idx="10444">
                <c:v>10444</c:v>
              </c:pt>
              <c:pt idx="10445">
                <c:v>10445</c:v>
              </c:pt>
              <c:pt idx="10446">
                <c:v>10446</c:v>
              </c:pt>
              <c:pt idx="10447">
                <c:v>10447</c:v>
              </c:pt>
              <c:pt idx="10448">
                <c:v>10448</c:v>
              </c:pt>
              <c:pt idx="10449">
                <c:v>10449</c:v>
              </c:pt>
              <c:pt idx="10450">
                <c:v>10450</c:v>
              </c:pt>
              <c:pt idx="10451">
                <c:v>10451</c:v>
              </c:pt>
              <c:pt idx="10452">
                <c:v>10452</c:v>
              </c:pt>
              <c:pt idx="10453">
                <c:v>10453</c:v>
              </c:pt>
              <c:pt idx="10454">
                <c:v>10454</c:v>
              </c:pt>
              <c:pt idx="10455">
                <c:v>10455</c:v>
              </c:pt>
              <c:pt idx="10456">
                <c:v>10456</c:v>
              </c:pt>
              <c:pt idx="10457">
                <c:v>10457</c:v>
              </c:pt>
              <c:pt idx="10458">
                <c:v>10458</c:v>
              </c:pt>
              <c:pt idx="10459">
                <c:v>10459</c:v>
              </c:pt>
              <c:pt idx="10460">
                <c:v>10460</c:v>
              </c:pt>
              <c:pt idx="10461">
                <c:v>10461</c:v>
              </c:pt>
              <c:pt idx="10462">
                <c:v>10462</c:v>
              </c:pt>
              <c:pt idx="10463">
                <c:v>10463</c:v>
              </c:pt>
              <c:pt idx="10464">
                <c:v>10464</c:v>
              </c:pt>
              <c:pt idx="10465">
                <c:v>10465</c:v>
              </c:pt>
              <c:pt idx="10466">
                <c:v>10466</c:v>
              </c:pt>
              <c:pt idx="10467">
                <c:v>10467</c:v>
              </c:pt>
              <c:pt idx="10468">
                <c:v>10468</c:v>
              </c:pt>
              <c:pt idx="10469">
                <c:v>10469</c:v>
              </c:pt>
              <c:pt idx="10470">
                <c:v>10470</c:v>
              </c:pt>
              <c:pt idx="10471">
                <c:v>10471</c:v>
              </c:pt>
              <c:pt idx="10472">
                <c:v>10472</c:v>
              </c:pt>
              <c:pt idx="10473">
                <c:v>10473</c:v>
              </c:pt>
              <c:pt idx="10474">
                <c:v>10474</c:v>
              </c:pt>
              <c:pt idx="10475">
                <c:v>10475</c:v>
              </c:pt>
              <c:pt idx="10476">
                <c:v>10476</c:v>
              </c:pt>
              <c:pt idx="10477">
                <c:v>10477</c:v>
              </c:pt>
              <c:pt idx="10478">
                <c:v>10478</c:v>
              </c:pt>
              <c:pt idx="10479">
                <c:v>10479</c:v>
              </c:pt>
              <c:pt idx="10480">
                <c:v>10480</c:v>
              </c:pt>
              <c:pt idx="10481">
                <c:v>10481</c:v>
              </c:pt>
              <c:pt idx="10482">
                <c:v>10482</c:v>
              </c:pt>
              <c:pt idx="10483">
                <c:v>10483</c:v>
              </c:pt>
              <c:pt idx="10484">
                <c:v>10484</c:v>
              </c:pt>
              <c:pt idx="10485">
                <c:v>10485</c:v>
              </c:pt>
              <c:pt idx="10486">
                <c:v>10486</c:v>
              </c:pt>
              <c:pt idx="10487">
                <c:v>10487</c:v>
              </c:pt>
              <c:pt idx="10488">
                <c:v>10488</c:v>
              </c:pt>
              <c:pt idx="10489">
                <c:v>10489</c:v>
              </c:pt>
              <c:pt idx="10490">
                <c:v>10490</c:v>
              </c:pt>
              <c:pt idx="10491">
                <c:v>10491</c:v>
              </c:pt>
              <c:pt idx="10492">
                <c:v>10492</c:v>
              </c:pt>
              <c:pt idx="10493">
                <c:v>10493</c:v>
              </c:pt>
              <c:pt idx="10494">
                <c:v>10494</c:v>
              </c:pt>
              <c:pt idx="10495">
                <c:v>10495</c:v>
              </c:pt>
              <c:pt idx="10496">
                <c:v>10496</c:v>
              </c:pt>
              <c:pt idx="10497">
                <c:v>10497</c:v>
              </c:pt>
              <c:pt idx="10498">
                <c:v>10498</c:v>
              </c:pt>
              <c:pt idx="10499">
                <c:v>10499</c:v>
              </c:pt>
              <c:pt idx="10500">
                <c:v>10500</c:v>
              </c:pt>
              <c:pt idx="10501">
                <c:v>10501</c:v>
              </c:pt>
              <c:pt idx="10502">
                <c:v>10502</c:v>
              </c:pt>
              <c:pt idx="10503">
                <c:v>10503</c:v>
              </c:pt>
              <c:pt idx="10504">
                <c:v>10504</c:v>
              </c:pt>
              <c:pt idx="10505">
                <c:v>10505</c:v>
              </c:pt>
              <c:pt idx="10506">
                <c:v>10506</c:v>
              </c:pt>
              <c:pt idx="10507">
                <c:v>10507</c:v>
              </c:pt>
              <c:pt idx="10508">
                <c:v>10508</c:v>
              </c:pt>
              <c:pt idx="10509">
                <c:v>10509</c:v>
              </c:pt>
              <c:pt idx="10510">
                <c:v>10510</c:v>
              </c:pt>
              <c:pt idx="10511">
                <c:v>10511</c:v>
              </c:pt>
              <c:pt idx="10512">
                <c:v>10512</c:v>
              </c:pt>
              <c:pt idx="10513">
                <c:v>10513</c:v>
              </c:pt>
              <c:pt idx="10514">
                <c:v>10514</c:v>
              </c:pt>
              <c:pt idx="10515">
                <c:v>10515</c:v>
              </c:pt>
              <c:pt idx="10516">
                <c:v>10516</c:v>
              </c:pt>
              <c:pt idx="10517">
                <c:v>10517</c:v>
              </c:pt>
              <c:pt idx="10518">
                <c:v>10518</c:v>
              </c:pt>
              <c:pt idx="10519">
                <c:v>10519</c:v>
              </c:pt>
              <c:pt idx="10520">
                <c:v>10520</c:v>
              </c:pt>
              <c:pt idx="10521">
                <c:v>10521</c:v>
              </c:pt>
              <c:pt idx="10522">
                <c:v>10522</c:v>
              </c:pt>
              <c:pt idx="10523">
                <c:v>10523</c:v>
              </c:pt>
              <c:pt idx="10524">
                <c:v>10524</c:v>
              </c:pt>
              <c:pt idx="10525">
                <c:v>10525</c:v>
              </c:pt>
              <c:pt idx="10526">
                <c:v>10526</c:v>
              </c:pt>
              <c:pt idx="10527">
                <c:v>10527</c:v>
              </c:pt>
              <c:pt idx="10528">
                <c:v>10528</c:v>
              </c:pt>
              <c:pt idx="10529">
                <c:v>10529</c:v>
              </c:pt>
              <c:pt idx="10530">
                <c:v>10530</c:v>
              </c:pt>
              <c:pt idx="10531">
                <c:v>10531</c:v>
              </c:pt>
              <c:pt idx="10532">
                <c:v>10532</c:v>
              </c:pt>
              <c:pt idx="10533">
                <c:v>10533</c:v>
              </c:pt>
              <c:pt idx="10534">
                <c:v>10534</c:v>
              </c:pt>
              <c:pt idx="10535">
                <c:v>10535</c:v>
              </c:pt>
              <c:pt idx="10536">
                <c:v>10536</c:v>
              </c:pt>
              <c:pt idx="10537">
                <c:v>10537</c:v>
              </c:pt>
              <c:pt idx="10538">
                <c:v>10538</c:v>
              </c:pt>
              <c:pt idx="10539">
                <c:v>10539</c:v>
              </c:pt>
              <c:pt idx="10540">
                <c:v>10540</c:v>
              </c:pt>
              <c:pt idx="10541">
                <c:v>10541</c:v>
              </c:pt>
              <c:pt idx="10542">
                <c:v>10542</c:v>
              </c:pt>
              <c:pt idx="10543">
                <c:v>10543</c:v>
              </c:pt>
              <c:pt idx="10544">
                <c:v>10544</c:v>
              </c:pt>
              <c:pt idx="10545">
                <c:v>10545</c:v>
              </c:pt>
              <c:pt idx="10546">
                <c:v>10546</c:v>
              </c:pt>
              <c:pt idx="10547">
                <c:v>10547</c:v>
              </c:pt>
              <c:pt idx="10548">
                <c:v>10548</c:v>
              </c:pt>
              <c:pt idx="10549">
                <c:v>10549</c:v>
              </c:pt>
              <c:pt idx="10550">
                <c:v>10550</c:v>
              </c:pt>
              <c:pt idx="10551">
                <c:v>10551</c:v>
              </c:pt>
              <c:pt idx="10552">
                <c:v>10552</c:v>
              </c:pt>
              <c:pt idx="10553">
                <c:v>10553</c:v>
              </c:pt>
              <c:pt idx="10554">
                <c:v>10554</c:v>
              </c:pt>
              <c:pt idx="10555">
                <c:v>10555</c:v>
              </c:pt>
              <c:pt idx="10556">
                <c:v>10556</c:v>
              </c:pt>
              <c:pt idx="10557">
                <c:v>10557</c:v>
              </c:pt>
              <c:pt idx="10558">
                <c:v>10558</c:v>
              </c:pt>
              <c:pt idx="10559">
                <c:v>10559</c:v>
              </c:pt>
              <c:pt idx="10560">
                <c:v>10560</c:v>
              </c:pt>
              <c:pt idx="10561">
                <c:v>10561</c:v>
              </c:pt>
              <c:pt idx="10562">
                <c:v>10562</c:v>
              </c:pt>
              <c:pt idx="10563">
                <c:v>10563</c:v>
              </c:pt>
              <c:pt idx="10564">
                <c:v>10564</c:v>
              </c:pt>
              <c:pt idx="10565">
                <c:v>10565</c:v>
              </c:pt>
              <c:pt idx="10566">
                <c:v>10566</c:v>
              </c:pt>
              <c:pt idx="10567">
                <c:v>10567</c:v>
              </c:pt>
              <c:pt idx="10568">
                <c:v>10568</c:v>
              </c:pt>
              <c:pt idx="10569">
                <c:v>10569</c:v>
              </c:pt>
              <c:pt idx="10570">
                <c:v>10570</c:v>
              </c:pt>
              <c:pt idx="10571">
                <c:v>10571</c:v>
              </c:pt>
              <c:pt idx="10572">
                <c:v>10572</c:v>
              </c:pt>
              <c:pt idx="10573">
                <c:v>10573</c:v>
              </c:pt>
              <c:pt idx="10574">
                <c:v>10574</c:v>
              </c:pt>
              <c:pt idx="10575">
                <c:v>10575</c:v>
              </c:pt>
              <c:pt idx="10576">
                <c:v>10576</c:v>
              </c:pt>
              <c:pt idx="10577">
                <c:v>10577</c:v>
              </c:pt>
              <c:pt idx="10578">
                <c:v>10578</c:v>
              </c:pt>
              <c:pt idx="10579">
                <c:v>10579</c:v>
              </c:pt>
              <c:pt idx="10580">
                <c:v>10580</c:v>
              </c:pt>
              <c:pt idx="10581">
                <c:v>10581</c:v>
              </c:pt>
              <c:pt idx="10582">
                <c:v>10582</c:v>
              </c:pt>
              <c:pt idx="10583">
                <c:v>10583</c:v>
              </c:pt>
              <c:pt idx="10584">
                <c:v>10584</c:v>
              </c:pt>
              <c:pt idx="10585">
                <c:v>10585</c:v>
              </c:pt>
              <c:pt idx="10586">
                <c:v>10586</c:v>
              </c:pt>
              <c:pt idx="10587">
                <c:v>10587</c:v>
              </c:pt>
              <c:pt idx="10588">
                <c:v>10588</c:v>
              </c:pt>
              <c:pt idx="10589">
                <c:v>10589</c:v>
              </c:pt>
              <c:pt idx="10590">
                <c:v>10590</c:v>
              </c:pt>
              <c:pt idx="10591">
                <c:v>10591</c:v>
              </c:pt>
              <c:pt idx="10592">
                <c:v>10592</c:v>
              </c:pt>
              <c:pt idx="10593">
                <c:v>10593</c:v>
              </c:pt>
              <c:pt idx="10594">
                <c:v>10594</c:v>
              </c:pt>
              <c:pt idx="10595">
                <c:v>10595</c:v>
              </c:pt>
              <c:pt idx="10596">
                <c:v>10596</c:v>
              </c:pt>
              <c:pt idx="10597">
                <c:v>10597</c:v>
              </c:pt>
              <c:pt idx="10598">
                <c:v>10598</c:v>
              </c:pt>
              <c:pt idx="10599">
                <c:v>10599</c:v>
              </c:pt>
              <c:pt idx="10600">
                <c:v>10600</c:v>
              </c:pt>
              <c:pt idx="10601">
                <c:v>10601</c:v>
              </c:pt>
              <c:pt idx="10602">
                <c:v>10602</c:v>
              </c:pt>
              <c:pt idx="10603">
                <c:v>10603</c:v>
              </c:pt>
              <c:pt idx="10604">
                <c:v>10604</c:v>
              </c:pt>
              <c:pt idx="10605">
                <c:v>10605</c:v>
              </c:pt>
              <c:pt idx="10606">
                <c:v>10606</c:v>
              </c:pt>
              <c:pt idx="10607">
                <c:v>10607</c:v>
              </c:pt>
              <c:pt idx="10608">
                <c:v>10608</c:v>
              </c:pt>
              <c:pt idx="10609">
                <c:v>10609</c:v>
              </c:pt>
              <c:pt idx="10610">
                <c:v>10610</c:v>
              </c:pt>
              <c:pt idx="10611">
                <c:v>10611</c:v>
              </c:pt>
              <c:pt idx="10612">
                <c:v>10612</c:v>
              </c:pt>
              <c:pt idx="10613">
                <c:v>10613</c:v>
              </c:pt>
              <c:pt idx="10614">
                <c:v>10614</c:v>
              </c:pt>
              <c:pt idx="10615">
                <c:v>10615</c:v>
              </c:pt>
              <c:pt idx="10616">
                <c:v>10616</c:v>
              </c:pt>
              <c:pt idx="10617">
                <c:v>10617</c:v>
              </c:pt>
              <c:pt idx="10618">
                <c:v>10618</c:v>
              </c:pt>
              <c:pt idx="10619">
                <c:v>10619</c:v>
              </c:pt>
              <c:pt idx="10620">
                <c:v>10620</c:v>
              </c:pt>
              <c:pt idx="10621">
                <c:v>10621</c:v>
              </c:pt>
              <c:pt idx="10622">
                <c:v>10622</c:v>
              </c:pt>
              <c:pt idx="10623">
                <c:v>10623</c:v>
              </c:pt>
              <c:pt idx="10624">
                <c:v>10624</c:v>
              </c:pt>
              <c:pt idx="10625">
                <c:v>10625</c:v>
              </c:pt>
              <c:pt idx="10626">
                <c:v>10626</c:v>
              </c:pt>
              <c:pt idx="10627">
                <c:v>10627</c:v>
              </c:pt>
              <c:pt idx="10628">
                <c:v>10628</c:v>
              </c:pt>
              <c:pt idx="10629">
                <c:v>10629</c:v>
              </c:pt>
              <c:pt idx="10630">
                <c:v>10630</c:v>
              </c:pt>
              <c:pt idx="10631">
                <c:v>10631</c:v>
              </c:pt>
              <c:pt idx="10632">
                <c:v>10632</c:v>
              </c:pt>
              <c:pt idx="10633">
                <c:v>10633</c:v>
              </c:pt>
              <c:pt idx="10634">
                <c:v>10634</c:v>
              </c:pt>
              <c:pt idx="10635">
                <c:v>10635</c:v>
              </c:pt>
              <c:pt idx="10636">
                <c:v>10636</c:v>
              </c:pt>
              <c:pt idx="10637">
                <c:v>10637</c:v>
              </c:pt>
              <c:pt idx="10638">
                <c:v>10638</c:v>
              </c:pt>
              <c:pt idx="10639">
                <c:v>10639</c:v>
              </c:pt>
              <c:pt idx="10640">
                <c:v>10640</c:v>
              </c:pt>
              <c:pt idx="10641">
                <c:v>10641</c:v>
              </c:pt>
              <c:pt idx="10642">
                <c:v>10642</c:v>
              </c:pt>
              <c:pt idx="10643">
                <c:v>10643</c:v>
              </c:pt>
              <c:pt idx="10644">
                <c:v>10644</c:v>
              </c:pt>
              <c:pt idx="10645">
                <c:v>10645</c:v>
              </c:pt>
              <c:pt idx="10646">
                <c:v>10646</c:v>
              </c:pt>
              <c:pt idx="10647">
                <c:v>10647</c:v>
              </c:pt>
              <c:pt idx="10648">
                <c:v>10648</c:v>
              </c:pt>
              <c:pt idx="10649">
                <c:v>10649</c:v>
              </c:pt>
              <c:pt idx="10650">
                <c:v>10650</c:v>
              </c:pt>
              <c:pt idx="10651">
                <c:v>10651</c:v>
              </c:pt>
              <c:pt idx="10652">
                <c:v>10652</c:v>
              </c:pt>
              <c:pt idx="10653">
                <c:v>10653</c:v>
              </c:pt>
              <c:pt idx="10654">
                <c:v>10654</c:v>
              </c:pt>
              <c:pt idx="10655">
                <c:v>10655</c:v>
              </c:pt>
              <c:pt idx="10656">
                <c:v>10656</c:v>
              </c:pt>
              <c:pt idx="10657">
                <c:v>10657</c:v>
              </c:pt>
              <c:pt idx="10658">
                <c:v>10658</c:v>
              </c:pt>
              <c:pt idx="10659">
                <c:v>10659</c:v>
              </c:pt>
              <c:pt idx="10660">
                <c:v>10660</c:v>
              </c:pt>
              <c:pt idx="10661">
                <c:v>10661</c:v>
              </c:pt>
              <c:pt idx="10662">
                <c:v>10662</c:v>
              </c:pt>
              <c:pt idx="10663">
                <c:v>10663</c:v>
              </c:pt>
              <c:pt idx="10664">
                <c:v>10664</c:v>
              </c:pt>
              <c:pt idx="10665">
                <c:v>10665</c:v>
              </c:pt>
              <c:pt idx="10666">
                <c:v>10666</c:v>
              </c:pt>
              <c:pt idx="10667">
                <c:v>10667</c:v>
              </c:pt>
              <c:pt idx="10668">
                <c:v>10668</c:v>
              </c:pt>
              <c:pt idx="10669">
                <c:v>10669</c:v>
              </c:pt>
              <c:pt idx="10670">
                <c:v>10670</c:v>
              </c:pt>
              <c:pt idx="10671">
                <c:v>10671</c:v>
              </c:pt>
              <c:pt idx="10672">
                <c:v>10672</c:v>
              </c:pt>
              <c:pt idx="10673">
                <c:v>10673</c:v>
              </c:pt>
              <c:pt idx="10674">
                <c:v>10674</c:v>
              </c:pt>
              <c:pt idx="10675">
                <c:v>10675</c:v>
              </c:pt>
              <c:pt idx="10676">
                <c:v>10676</c:v>
              </c:pt>
              <c:pt idx="10677">
                <c:v>10677</c:v>
              </c:pt>
              <c:pt idx="10678">
                <c:v>10678</c:v>
              </c:pt>
              <c:pt idx="10679">
                <c:v>10679</c:v>
              </c:pt>
              <c:pt idx="10680">
                <c:v>10680</c:v>
              </c:pt>
              <c:pt idx="10681">
                <c:v>10681</c:v>
              </c:pt>
              <c:pt idx="10682">
                <c:v>10682</c:v>
              </c:pt>
              <c:pt idx="10683">
                <c:v>10683</c:v>
              </c:pt>
              <c:pt idx="10684">
                <c:v>10684</c:v>
              </c:pt>
              <c:pt idx="10685">
                <c:v>10685</c:v>
              </c:pt>
              <c:pt idx="10686">
                <c:v>10686</c:v>
              </c:pt>
              <c:pt idx="10687">
                <c:v>10687</c:v>
              </c:pt>
              <c:pt idx="10688">
                <c:v>10688</c:v>
              </c:pt>
              <c:pt idx="10689">
                <c:v>10689</c:v>
              </c:pt>
              <c:pt idx="10690">
                <c:v>10690</c:v>
              </c:pt>
              <c:pt idx="10691">
                <c:v>10691</c:v>
              </c:pt>
              <c:pt idx="10692">
                <c:v>10692</c:v>
              </c:pt>
              <c:pt idx="10693">
                <c:v>10693</c:v>
              </c:pt>
              <c:pt idx="10694">
                <c:v>10694</c:v>
              </c:pt>
              <c:pt idx="10695">
                <c:v>10695</c:v>
              </c:pt>
              <c:pt idx="10696">
                <c:v>10696</c:v>
              </c:pt>
              <c:pt idx="10697">
                <c:v>10697</c:v>
              </c:pt>
              <c:pt idx="10698">
                <c:v>10698</c:v>
              </c:pt>
              <c:pt idx="10699">
                <c:v>10699</c:v>
              </c:pt>
              <c:pt idx="10700">
                <c:v>10700</c:v>
              </c:pt>
              <c:pt idx="10701">
                <c:v>10701</c:v>
              </c:pt>
              <c:pt idx="10702">
                <c:v>10702</c:v>
              </c:pt>
              <c:pt idx="10703">
                <c:v>10703</c:v>
              </c:pt>
              <c:pt idx="10704">
                <c:v>10704</c:v>
              </c:pt>
              <c:pt idx="10705">
                <c:v>10705</c:v>
              </c:pt>
              <c:pt idx="10706">
                <c:v>10706</c:v>
              </c:pt>
              <c:pt idx="10707">
                <c:v>10707</c:v>
              </c:pt>
              <c:pt idx="10708">
                <c:v>10708</c:v>
              </c:pt>
              <c:pt idx="10709">
                <c:v>10709</c:v>
              </c:pt>
              <c:pt idx="10710">
                <c:v>10710</c:v>
              </c:pt>
              <c:pt idx="10711">
                <c:v>10711</c:v>
              </c:pt>
              <c:pt idx="10712">
                <c:v>10712</c:v>
              </c:pt>
              <c:pt idx="10713">
                <c:v>10713</c:v>
              </c:pt>
              <c:pt idx="10714">
                <c:v>10714</c:v>
              </c:pt>
              <c:pt idx="10715">
                <c:v>10715</c:v>
              </c:pt>
              <c:pt idx="10716">
                <c:v>10716</c:v>
              </c:pt>
              <c:pt idx="10717">
                <c:v>10717</c:v>
              </c:pt>
              <c:pt idx="10718">
                <c:v>10718</c:v>
              </c:pt>
              <c:pt idx="10719">
                <c:v>10719</c:v>
              </c:pt>
              <c:pt idx="10720">
                <c:v>10720</c:v>
              </c:pt>
              <c:pt idx="10721">
                <c:v>10721</c:v>
              </c:pt>
              <c:pt idx="10722">
                <c:v>10722</c:v>
              </c:pt>
              <c:pt idx="10723">
                <c:v>10723</c:v>
              </c:pt>
              <c:pt idx="10724">
                <c:v>10724</c:v>
              </c:pt>
              <c:pt idx="10725">
                <c:v>10725</c:v>
              </c:pt>
              <c:pt idx="10726">
                <c:v>10726</c:v>
              </c:pt>
              <c:pt idx="10727">
                <c:v>10727</c:v>
              </c:pt>
              <c:pt idx="10728">
                <c:v>10728</c:v>
              </c:pt>
              <c:pt idx="10729">
                <c:v>10729</c:v>
              </c:pt>
              <c:pt idx="10730">
                <c:v>10730</c:v>
              </c:pt>
              <c:pt idx="10731">
                <c:v>10731</c:v>
              </c:pt>
              <c:pt idx="10732">
                <c:v>10732</c:v>
              </c:pt>
              <c:pt idx="10733">
                <c:v>10733</c:v>
              </c:pt>
              <c:pt idx="10734">
                <c:v>10734</c:v>
              </c:pt>
              <c:pt idx="10735">
                <c:v>10735</c:v>
              </c:pt>
              <c:pt idx="10736">
                <c:v>10736</c:v>
              </c:pt>
              <c:pt idx="10737">
                <c:v>10737</c:v>
              </c:pt>
              <c:pt idx="10738">
                <c:v>10738</c:v>
              </c:pt>
              <c:pt idx="10739">
                <c:v>10739</c:v>
              </c:pt>
              <c:pt idx="10740">
                <c:v>10740</c:v>
              </c:pt>
              <c:pt idx="10741">
                <c:v>10741</c:v>
              </c:pt>
              <c:pt idx="10742">
                <c:v>10742</c:v>
              </c:pt>
              <c:pt idx="10743">
                <c:v>10743</c:v>
              </c:pt>
              <c:pt idx="10744">
                <c:v>10744</c:v>
              </c:pt>
              <c:pt idx="10745">
                <c:v>10745</c:v>
              </c:pt>
              <c:pt idx="10746">
                <c:v>10746</c:v>
              </c:pt>
              <c:pt idx="10747">
                <c:v>10747</c:v>
              </c:pt>
              <c:pt idx="10748">
                <c:v>10748</c:v>
              </c:pt>
              <c:pt idx="10749">
                <c:v>10749</c:v>
              </c:pt>
              <c:pt idx="10750">
                <c:v>10750</c:v>
              </c:pt>
              <c:pt idx="10751">
                <c:v>10751</c:v>
              </c:pt>
              <c:pt idx="10752">
                <c:v>10752</c:v>
              </c:pt>
              <c:pt idx="10753">
                <c:v>10753</c:v>
              </c:pt>
              <c:pt idx="10754">
                <c:v>10754</c:v>
              </c:pt>
              <c:pt idx="10755">
                <c:v>10755</c:v>
              </c:pt>
              <c:pt idx="10756">
                <c:v>10756</c:v>
              </c:pt>
              <c:pt idx="10757">
                <c:v>10757</c:v>
              </c:pt>
              <c:pt idx="10758">
                <c:v>10758</c:v>
              </c:pt>
              <c:pt idx="10759">
                <c:v>10759</c:v>
              </c:pt>
              <c:pt idx="10760">
                <c:v>10760</c:v>
              </c:pt>
              <c:pt idx="10761">
                <c:v>10761</c:v>
              </c:pt>
              <c:pt idx="10762">
                <c:v>10762</c:v>
              </c:pt>
              <c:pt idx="10763">
                <c:v>10763</c:v>
              </c:pt>
              <c:pt idx="10764">
                <c:v>10764</c:v>
              </c:pt>
              <c:pt idx="10765">
                <c:v>10765</c:v>
              </c:pt>
              <c:pt idx="10766">
                <c:v>10766</c:v>
              </c:pt>
              <c:pt idx="10767">
                <c:v>10767</c:v>
              </c:pt>
              <c:pt idx="10768">
                <c:v>10768</c:v>
              </c:pt>
              <c:pt idx="10769">
                <c:v>10769</c:v>
              </c:pt>
              <c:pt idx="10770">
                <c:v>10770</c:v>
              </c:pt>
              <c:pt idx="10771">
                <c:v>10771</c:v>
              </c:pt>
              <c:pt idx="10772">
                <c:v>10772</c:v>
              </c:pt>
              <c:pt idx="10773">
                <c:v>10773</c:v>
              </c:pt>
              <c:pt idx="10774">
                <c:v>10774</c:v>
              </c:pt>
              <c:pt idx="10775">
                <c:v>10775</c:v>
              </c:pt>
              <c:pt idx="10776">
                <c:v>10776</c:v>
              </c:pt>
              <c:pt idx="10777">
                <c:v>10777</c:v>
              </c:pt>
              <c:pt idx="10778">
                <c:v>10778</c:v>
              </c:pt>
              <c:pt idx="10779">
                <c:v>10779</c:v>
              </c:pt>
              <c:pt idx="10780">
                <c:v>10780</c:v>
              </c:pt>
              <c:pt idx="10781">
                <c:v>10781</c:v>
              </c:pt>
              <c:pt idx="10782">
                <c:v>10782</c:v>
              </c:pt>
              <c:pt idx="10783">
                <c:v>10783</c:v>
              </c:pt>
              <c:pt idx="10784">
                <c:v>10784</c:v>
              </c:pt>
              <c:pt idx="10785">
                <c:v>10785</c:v>
              </c:pt>
              <c:pt idx="10786">
                <c:v>10786</c:v>
              </c:pt>
              <c:pt idx="10787">
                <c:v>10787</c:v>
              </c:pt>
              <c:pt idx="10788">
                <c:v>10788</c:v>
              </c:pt>
              <c:pt idx="10789">
                <c:v>10789</c:v>
              </c:pt>
              <c:pt idx="10790">
                <c:v>10790</c:v>
              </c:pt>
              <c:pt idx="10791">
                <c:v>10791</c:v>
              </c:pt>
              <c:pt idx="10792">
                <c:v>10792</c:v>
              </c:pt>
              <c:pt idx="10793">
                <c:v>10793</c:v>
              </c:pt>
              <c:pt idx="10794">
                <c:v>10794</c:v>
              </c:pt>
              <c:pt idx="10795">
                <c:v>10795</c:v>
              </c:pt>
              <c:pt idx="10796">
                <c:v>10796</c:v>
              </c:pt>
              <c:pt idx="10797">
                <c:v>10797</c:v>
              </c:pt>
              <c:pt idx="10798">
                <c:v>10798</c:v>
              </c:pt>
              <c:pt idx="10799">
                <c:v>10799</c:v>
              </c:pt>
              <c:pt idx="10800">
                <c:v>10800</c:v>
              </c:pt>
              <c:pt idx="10801">
                <c:v>10801</c:v>
              </c:pt>
              <c:pt idx="10802">
                <c:v>10802</c:v>
              </c:pt>
              <c:pt idx="10803">
                <c:v>10803</c:v>
              </c:pt>
              <c:pt idx="10804">
                <c:v>10804</c:v>
              </c:pt>
              <c:pt idx="10805">
                <c:v>10805</c:v>
              </c:pt>
              <c:pt idx="10806">
                <c:v>10806</c:v>
              </c:pt>
              <c:pt idx="10807">
                <c:v>10807</c:v>
              </c:pt>
              <c:pt idx="10808">
                <c:v>10808</c:v>
              </c:pt>
              <c:pt idx="10809">
                <c:v>10809</c:v>
              </c:pt>
              <c:pt idx="10810">
                <c:v>10810</c:v>
              </c:pt>
              <c:pt idx="10811">
                <c:v>10811</c:v>
              </c:pt>
              <c:pt idx="10812">
                <c:v>10812</c:v>
              </c:pt>
              <c:pt idx="10813">
                <c:v>10813</c:v>
              </c:pt>
              <c:pt idx="10814">
                <c:v>10814</c:v>
              </c:pt>
              <c:pt idx="10815">
                <c:v>10815</c:v>
              </c:pt>
              <c:pt idx="10816">
                <c:v>10816</c:v>
              </c:pt>
              <c:pt idx="10817">
                <c:v>10817</c:v>
              </c:pt>
              <c:pt idx="10818">
                <c:v>10818</c:v>
              </c:pt>
              <c:pt idx="10819">
                <c:v>10819</c:v>
              </c:pt>
              <c:pt idx="10820">
                <c:v>10820</c:v>
              </c:pt>
              <c:pt idx="10821">
                <c:v>10821</c:v>
              </c:pt>
              <c:pt idx="10822">
                <c:v>10822</c:v>
              </c:pt>
              <c:pt idx="10823">
                <c:v>10823</c:v>
              </c:pt>
              <c:pt idx="10824">
                <c:v>10824</c:v>
              </c:pt>
              <c:pt idx="10825">
                <c:v>10825</c:v>
              </c:pt>
              <c:pt idx="10826">
                <c:v>10826</c:v>
              </c:pt>
              <c:pt idx="10827">
                <c:v>10827</c:v>
              </c:pt>
              <c:pt idx="10828">
                <c:v>10828</c:v>
              </c:pt>
              <c:pt idx="10829">
                <c:v>10829</c:v>
              </c:pt>
              <c:pt idx="10830">
                <c:v>10830</c:v>
              </c:pt>
              <c:pt idx="10831">
                <c:v>10831</c:v>
              </c:pt>
              <c:pt idx="10832">
                <c:v>10832</c:v>
              </c:pt>
              <c:pt idx="10833">
                <c:v>10833</c:v>
              </c:pt>
              <c:pt idx="10834">
                <c:v>10834</c:v>
              </c:pt>
              <c:pt idx="10835">
                <c:v>10835</c:v>
              </c:pt>
              <c:pt idx="10836">
                <c:v>10836</c:v>
              </c:pt>
              <c:pt idx="10837">
                <c:v>10837</c:v>
              </c:pt>
              <c:pt idx="10838">
                <c:v>10838</c:v>
              </c:pt>
              <c:pt idx="10839">
                <c:v>10839</c:v>
              </c:pt>
              <c:pt idx="10840">
                <c:v>10840</c:v>
              </c:pt>
              <c:pt idx="10841">
                <c:v>10841</c:v>
              </c:pt>
              <c:pt idx="10842">
                <c:v>10842</c:v>
              </c:pt>
              <c:pt idx="10843">
                <c:v>10843</c:v>
              </c:pt>
              <c:pt idx="10844">
                <c:v>10844</c:v>
              </c:pt>
              <c:pt idx="10845">
                <c:v>10845</c:v>
              </c:pt>
              <c:pt idx="10846">
                <c:v>10846</c:v>
              </c:pt>
              <c:pt idx="10847">
                <c:v>10847</c:v>
              </c:pt>
              <c:pt idx="10848">
                <c:v>10848</c:v>
              </c:pt>
              <c:pt idx="10849">
                <c:v>10849</c:v>
              </c:pt>
              <c:pt idx="10850">
                <c:v>10850</c:v>
              </c:pt>
              <c:pt idx="10851">
                <c:v>10851</c:v>
              </c:pt>
              <c:pt idx="10852">
                <c:v>10852</c:v>
              </c:pt>
              <c:pt idx="10853">
                <c:v>10853</c:v>
              </c:pt>
              <c:pt idx="10854">
                <c:v>10854</c:v>
              </c:pt>
              <c:pt idx="10855">
                <c:v>10855</c:v>
              </c:pt>
              <c:pt idx="10856">
                <c:v>10856</c:v>
              </c:pt>
              <c:pt idx="10857">
                <c:v>10857</c:v>
              </c:pt>
              <c:pt idx="10858">
                <c:v>10858</c:v>
              </c:pt>
              <c:pt idx="10859">
                <c:v>10859</c:v>
              </c:pt>
              <c:pt idx="10860">
                <c:v>10860</c:v>
              </c:pt>
              <c:pt idx="10861">
                <c:v>10861</c:v>
              </c:pt>
              <c:pt idx="10862">
                <c:v>10862</c:v>
              </c:pt>
              <c:pt idx="10863">
                <c:v>10863</c:v>
              </c:pt>
              <c:pt idx="10864">
                <c:v>10864</c:v>
              </c:pt>
              <c:pt idx="10865">
                <c:v>10865</c:v>
              </c:pt>
              <c:pt idx="10866">
                <c:v>10866</c:v>
              </c:pt>
              <c:pt idx="10867">
                <c:v>10867</c:v>
              </c:pt>
              <c:pt idx="10868">
                <c:v>10868</c:v>
              </c:pt>
              <c:pt idx="10869">
                <c:v>10869</c:v>
              </c:pt>
              <c:pt idx="10870">
                <c:v>10870</c:v>
              </c:pt>
              <c:pt idx="10871">
                <c:v>10871</c:v>
              </c:pt>
              <c:pt idx="10872">
                <c:v>10872</c:v>
              </c:pt>
              <c:pt idx="10873">
                <c:v>10873</c:v>
              </c:pt>
              <c:pt idx="10874">
                <c:v>10874</c:v>
              </c:pt>
              <c:pt idx="10875">
                <c:v>10875</c:v>
              </c:pt>
              <c:pt idx="10876">
                <c:v>10876</c:v>
              </c:pt>
              <c:pt idx="10877">
                <c:v>10877</c:v>
              </c:pt>
              <c:pt idx="10878">
                <c:v>10878</c:v>
              </c:pt>
              <c:pt idx="10879">
                <c:v>10879</c:v>
              </c:pt>
              <c:pt idx="10880">
                <c:v>10880</c:v>
              </c:pt>
              <c:pt idx="10881">
                <c:v>10881</c:v>
              </c:pt>
              <c:pt idx="10882">
                <c:v>10882</c:v>
              </c:pt>
              <c:pt idx="10883">
                <c:v>10883</c:v>
              </c:pt>
              <c:pt idx="10884">
                <c:v>10884</c:v>
              </c:pt>
              <c:pt idx="10885">
                <c:v>10885</c:v>
              </c:pt>
              <c:pt idx="10886">
                <c:v>10886</c:v>
              </c:pt>
              <c:pt idx="10887">
                <c:v>10887</c:v>
              </c:pt>
              <c:pt idx="10888">
                <c:v>10888</c:v>
              </c:pt>
              <c:pt idx="10889">
                <c:v>10889</c:v>
              </c:pt>
              <c:pt idx="10890">
                <c:v>10890</c:v>
              </c:pt>
              <c:pt idx="10891">
                <c:v>10891</c:v>
              </c:pt>
              <c:pt idx="10892">
                <c:v>10892</c:v>
              </c:pt>
              <c:pt idx="10893">
                <c:v>10893</c:v>
              </c:pt>
              <c:pt idx="10894">
                <c:v>10894</c:v>
              </c:pt>
              <c:pt idx="10895">
                <c:v>10895</c:v>
              </c:pt>
              <c:pt idx="10896">
                <c:v>10896</c:v>
              </c:pt>
              <c:pt idx="10897">
                <c:v>10897</c:v>
              </c:pt>
              <c:pt idx="10898">
                <c:v>10898</c:v>
              </c:pt>
              <c:pt idx="10899">
                <c:v>10899</c:v>
              </c:pt>
              <c:pt idx="10900">
                <c:v>10900</c:v>
              </c:pt>
              <c:pt idx="10901">
                <c:v>10901</c:v>
              </c:pt>
              <c:pt idx="10902">
                <c:v>10902</c:v>
              </c:pt>
              <c:pt idx="10903">
                <c:v>10903</c:v>
              </c:pt>
              <c:pt idx="10904">
                <c:v>10904</c:v>
              </c:pt>
              <c:pt idx="10905">
                <c:v>10905</c:v>
              </c:pt>
              <c:pt idx="10906">
                <c:v>10906</c:v>
              </c:pt>
              <c:pt idx="10907">
                <c:v>10907</c:v>
              </c:pt>
              <c:pt idx="10908">
                <c:v>10908</c:v>
              </c:pt>
              <c:pt idx="10909">
                <c:v>10909</c:v>
              </c:pt>
              <c:pt idx="10910">
                <c:v>10910</c:v>
              </c:pt>
              <c:pt idx="10911">
                <c:v>10911</c:v>
              </c:pt>
              <c:pt idx="10912">
                <c:v>10912</c:v>
              </c:pt>
              <c:pt idx="10913">
                <c:v>10913</c:v>
              </c:pt>
              <c:pt idx="10914">
                <c:v>10914</c:v>
              </c:pt>
              <c:pt idx="10915">
                <c:v>10915</c:v>
              </c:pt>
              <c:pt idx="10916">
                <c:v>10916</c:v>
              </c:pt>
              <c:pt idx="10917">
                <c:v>10917</c:v>
              </c:pt>
              <c:pt idx="10918">
                <c:v>10918</c:v>
              </c:pt>
              <c:pt idx="10919">
                <c:v>10919</c:v>
              </c:pt>
              <c:pt idx="10920">
                <c:v>10920</c:v>
              </c:pt>
              <c:pt idx="10921">
                <c:v>10921</c:v>
              </c:pt>
              <c:pt idx="10922">
                <c:v>10922</c:v>
              </c:pt>
              <c:pt idx="10923">
                <c:v>10923</c:v>
              </c:pt>
              <c:pt idx="10924">
                <c:v>10924</c:v>
              </c:pt>
              <c:pt idx="10925">
                <c:v>10925</c:v>
              </c:pt>
              <c:pt idx="10926">
                <c:v>10926</c:v>
              </c:pt>
              <c:pt idx="10927">
                <c:v>10927</c:v>
              </c:pt>
              <c:pt idx="10928">
                <c:v>10928</c:v>
              </c:pt>
              <c:pt idx="10929">
                <c:v>10929</c:v>
              </c:pt>
              <c:pt idx="10930">
                <c:v>10930</c:v>
              </c:pt>
              <c:pt idx="10931">
                <c:v>10931</c:v>
              </c:pt>
              <c:pt idx="10932">
                <c:v>10932</c:v>
              </c:pt>
              <c:pt idx="10933">
                <c:v>10933</c:v>
              </c:pt>
              <c:pt idx="10934">
                <c:v>10934</c:v>
              </c:pt>
              <c:pt idx="10935">
                <c:v>10935</c:v>
              </c:pt>
              <c:pt idx="10936">
                <c:v>10936</c:v>
              </c:pt>
              <c:pt idx="10937">
                <c:v>10937</c:v>
              </c:pt>
              <c:pt idx="10938">
                <c:v>10938</c:v>
              </c:pt>
              <c:pt idx="10939">
                <c:v>10939</c:v>
              </c:pt>
              <c:pt idx="10940">
                <c:v>10940</c:v>
              </c:pt>
              <c:pt idx="10941">
                <c:v>10941</c:v>
              </c:pt>
              <c:pt idx="10942">
                <c:v>10942</c:v>
              </c:pt>
              <c:pt idx="10943">
                <c:v>10943</c:v>
              </c:pt>
              <c:pt idx="10944">
                <c:v>10944</c:v>
              </c:pt>
              <c:pt idx="10945">
                <c:v>10945</c:v>
              </c:pt>
              <c:pt idx="10946">
                <c:v>10946</c:v>
              </c:pt>
              <c:pt idx="10947">
                <c:v>10947</c:v>
              </c:pt>
              <c:pt idx="10948">
                <c:v>10948</c:v>
              </c:pt>
              <c:pt idx="10949">
                <c:v>10949</c:v>
              </c:pt>
              <c:pt idx="10950">
                <c:v>10950</c:v>
              </c:pt>
              <c:pt idx="10951">
                <c:v>10951</c:v>
              </c:pt>
              <c:pt idx="10952">
                <c:v>10952</c:v>
              </c:pt>
              <c:pt idx="10953">
                <c:v>10953</c:v>
              </c:pt>
              <c:pt idx="10954">
                <c:v>10954</c:v>
              </c:pt>
              <c:pt idx="10955">
                <c:v>10955</c:v>
              </c:pt>
              <c:pt idx="10956">
                <c:v>10956</c:v>
              </c:pt>
              <c:pt idx="10957">
                <c:v>10957</c:v>
              </c:pt>
              <c:pt idx="10958">
                <c:v>10958</c:v>
              </c:pt>
              <c:pt idx="10959">
                <c:v>10959</c:v>
              </c:pt>
              <c:pt idx="10960">
                <c:v>10960</c:v>
              </c:pt>
              <c:pt idx="10961">
                <c:v>10961</c:v>
              </c:pt>
              <c:pt idx="10962">
                <c:v>10962</c:v>
              </c:pt>
              <c:pt idx="10963">
                <c:v>10963</c:v>
              </c:pt>
              <c:pt idx="10964">
                <c:v>10964</c:v>
              </c:pt>
              <c:pt idx="10965">
                <c:v>10965</c:v>
              </c:pt>
              <c:pt idx="10966">
                <c:v>10966</c:v>
              </c:pt>
              <c:pt idx="10967">
                <c:v>10967</c:v>
              </c:pt>
              <c:pt idx="10968">
                <c:v>10968</c:v>
              </c:pt>
              <c:pt idx="10969">
                <c:v>10969</c:v>
              </c:pt>
              <c:pt idx="10970">
                <c:v>10970</c:v>
              </c:pt>
              <c:pt idx="10971">
                <c:v>10971</c:v>
              </c:pt>
              <c:pt idx="10972">
                <c:v>10972</c:v>
              </c:pt>
              <c:pt idx="10973">
                <c:v>10973</c:v>
              </c:pt>
              <c:pt idx="10974">
                <c:v>10974</c:v>
              </c:pt>
              <c:pt idx="10975">
                <c:v>10975</c:v>
              </c:pt>
              <c:pt idx="10976">
                <c:v>10976</c:v>
              </c:pt>
              <c:pt idx="10977">
                <c:v>10977</c:v>
              </c:pt>
              <c:pt idx="10978">
                <c:v>10978</c:v>
              </c:pt>
              <c:pt idx="10979">
                <c:v>10979</c:v>
              </c:pt>
              <c:pt idx="10980">
                <c:v>10980</c:v>
              </c:pt>
              <c:pt idx="10981">
                <c:v>10981</c:v>
              </c:pt>
              <c:pt idx="10982">
                <c:v>10982</c:v>
              </c:pt>
              <c:pt idx="10983">
                <c:v>10983</c:v>
              </c:pt>
              <c:pt idx="10984">
                <c:v>10984</c:v>
              </c:pt>
              <c:pt idx="10985">
                <c:v>10985</c:v>
              </c:pt>
              <c:pt idx="10986">
                <c:v>10986</c:v>
              </c:pt>
              <c:pt idx="10987">
                <c:v>10987</c:v>
              </c:pt>
              <c:pt idx="10988">
                <c:v>10988</c:v>
              </c:pt>
              <c:pt idx="10989">
                <c:v>10989</c:v>
              </c:pt>
              <c:pt idx="10990">
                <c:v>10990</c:v>
              </c:pt>
              <c:pt idx="10991">
                <c:v>10991</c:v>
              </c:pt>
              <c:pt idx="10992">
                <c:v>10992</c:v>
              </c:pt>
              <c:pt idx="10993">
                <c:v>10993</c:v>
              </c:pt>
              <c:pt idx="10994">
                <c:v>10994</c:v>
              </c:pt>
              <c:pt idx="10995">
                <c:v>10995</c:v>
              </c:pt>
              <c:pt idx="10996">
                <c:v>10996</c:v>
              </c:pt>
              <c:pt idx="10997">
                <c:v>10997</c:v>
              </c:pt>
              <c:pt idx="10998">
                <c:v>10998</c:v>
              </c:pt>
              <c:pt idx="10999">
                <c:v>10999</c:v>
              </c:pt>
              <c:pt idx="11000">
                <c:v>11000</c:v>
              </c:pt>
              <c:pt idx="11001">
                <c:v>11001</c:v>
              </c:pt>
              <c:pt idx="11002">
                <c:v>11002</c:v>
              </c:pt>
              <c:pt idx="11003">
                <c:v>11003</c:v>
              </c:pt>
              <c:pt idx="11004">
                <c:v>11004</c:v>
              </c:pt>
              <c:pt idx="11005">
                <c:v>11005</c:v>
              </c:pt>
              <c:pt idx="11006">
                <c:v>11006</c:v>
              </c:pt>
              <c:pt idx="11007">
                <c:v>11007</c:v>
              </c:pt>
              <c:pt idx="11008">
                <c:v>11008</c:v>
              </c:pt>
              <c:pt idx="11009">
                <c:v>11009</c:v>
              </c:pt>
              <c:pt idx="11010">
                <c:v>11010</c:v>
              </c:pt>
              <c:pt idx="11011">
                <c:v>11011</c:v>
              </c:pt>
              <c:pt idx="11012">
                <c:v>11012</c:v>
              </c:pt>
              <c:pt idx="11013">
                <c:v>11013</c:v>
              </c:pt>
              <c:pt idx="11014">
                <c:v>11014</c:v>
              </c:pt>
              <c:pt idx="11015">
                <c:v>11015</c:v>
              </c:pt>
              <c:pt idx="11016">
                <c:v>11016</c:v>
              </c:pt>
              <c:pt idx="11017">
                <c:v>11017</c:v>
              </c:pt>
              <c:pt idx="11018">
                <c:v>11018</c:v>
              </c:pt>
              <c:pt idx="11019">
                <c:v>11019</c:v>
              </c:pt>
              <c:pt idx="11020">
                <c:v>11020</c:v>
              </c:pt>
              <c:pt idx="11021">
                <c:v>11021</c:v>
              </c:pt>
              <c:pt idx="11022">
                <c:v>11022</c:v>
              </c:pt>
              <c:pt idx="11023">
                <c:v>11023</c:v>
              </c:pt>
              <c:pt idx="11024">
                <c:v>11024</c:v>
              </c:pt>
              <c:pt idx="11025">
                <c:v>11025</c:v>
              </c:pt>
              <c:pt idx="11026">
                <c:v>11026</c:v>
              </c:pt>
              <c:pt idx="11027">
                <c:v>11027</c:v>
              </c:pt>
              <c:pt idx="11028">
                <c:v>11028</c:v>
              </c:pt>
              <c:pt idx="11029">
                <c:v>11029</c:v>
              </c:pt>
              <c:pt idx="11030">
                <c:v>11030</c:v>
              </c:pt>
              <c:pt idx="11031">
                <c:v>11031</c:v>
              </c:pt>
              <c:pt idx="11032">
                <c:v>11032</c:v>
              </c:pt>
              <c:pt idx="11033">
                <c:v>11033</c:v>
              </c:pt>
              <c:pt idx="11034">
                <c:v>11034</c:v>
              </c:pt>
              <c:pt idx="11035">
                <c:v>11035</c:v>
              </c:pt>
              <c:pt idx="11036">
                <c:v>11036</c:v>
              </c:pt>
              <c:pt idx="11037">
                <c:v>11037</c:v>
              </c:pt>
              <c:pt idx="11038">
                <c:v>11038</c:v>
              </c:pt>
              <c:pt idx="11039">
                <c:v>11039</c:v>
              </c:pt>
              <c:pt idx="11040">
                <c:v>11040</c:v>
              </c:pt>
              <c:pt idx="11041">
                <c:v>11041</c:v>
              </c:pt>
              <c:pt idx="11042">
                <c:v>11042</c:v>
              </c:pt>
              <c:pt idx="11043">
                <c:v>11043</c:v>
              </c:pt>
              <c:pt idx="11044">
                <c:v>11044</c:v>
              </c:pt>
              <c:pt idx="11045">
                <c:v>11045</c:v>
              </c:pt>
              <c:pt idx="11046">
                <c:v>11046</c:v>
              </c:pt>
              <c:pt idx="11047">
                <c:v>11047</c:v>
              </c:pt>
              <c:pt idx="11048">
                <c:v>11048</c:v>
              </c:pt>
              <c:pt idx="11049">
                <c:v>11049</c:v>
              </c:pt>
              <c:pt idx="11050">
                <c:v>11050</c:v>
              </c:pt>
              <c:pt idx="11051">
                <c:v>11051</c:v>
              </c:pt>
              <c:pt idx="11052">
                <c:v>11052</c:v>
              </c:pt>
              <c:pt idx="11053">
                <c:v>11053</c:v>
              </c:pt>
              <c:pt idx="11054">
                <c:v>11054</c:v>
              </c:pt>
              <c:pt idx="11055">
                <c:v>11055</c:v>
              </c:pt>
              <c:pt idx="11056">
                <c:v>11056</c:v>
              </c:pt>
              <c:pt idx="11057">
                <c:v>11057</c:v>
              </c:pt>
              <c:pt idx="11058">
                <c:v>11058</c:v>
              </c:pt>
              <c:pt idx="11059">
                <c:v>11059</c:v>
              </c:pt>
              <c:pt idx="11060">
                <c:v>11060</c:v>
              </c:pt>
              <c:pt idx="11061">
                <c:v>11061</c:v>
              </c:pt>
              <c:pt idx="11062">
                <c:v>11062</c:v>
              </c:pt>
              <c:pt idx="11063">
                <c:v>11063</c:v>
              </c:pt>
              <c:pt idx="11064">
                <c:v>11064</c:v>
              </c:pt>
              <c:pt idx="11065">
                <c:v>11065</c:v>
              </c:pt>
              <c:pt idx="11066">
                <c:v>11066</c:v>
              </c:pt>
              <c:pt idx="11067">
                <c:v>11067</c:v>
              </c:pt>
              <c:pt idx="11068">
                <c:v>11068</c:v>
              </c:pt>
              <c:pt idx="11069">
                <c:v>11069</c:v>
              </c:pt>
              <c:pt idx="11070">
                <c:v>11070</c:v>
              </c:pt>
              <c:pt idx="11071">
                <c:v>11071</c:v>
              </c:pt>
              <c:pt idx="11072">
                <c:v>11072</c:v>
              </c:pt>
              <c:pt idx="11073">
                <c:v>11073</c:v>
              </c:pt>
              <c:pt idx="11074">
                <c:v>11074</c:v>
              </c:pt>
              <c:pt idx="11075">
                <c:v>11075</c:v>
              </c:pt>
              <c:pt idx="11076">
                <c:v>11076</c:v>
              </c:pt>
              <c:pt idx="11077">
                <c:v>11077</c:v>
              </c:pt>
              <c:pt idx="11078">
                <c:v>11078</c:v>
              </c:pt>
              <c:pt idx="11079">
                <c:v>11079</c:v>
              </c:pt>
              <c:pt idx="11080">
                <c:v>11080</c:v>
              </c:pt>
              <c:pt idx="11081">
                <c:v>11081</c:v>
              </c:pt>
              <c:pt idx="11082">
                <c:v>11082</c:v>
              </c:pt>
              <c:pt idx="11083">
                <c:v>11083</c:v>
              </c:pt>
              <c:pt idx="11084">
                <c:v>11084</c:v>
              </c:pt>
              <c:pt idx="11085">
                <c:v>11085</c:v>
              </c:pt>
              <c:pt idx="11086">
                <c:v>11086</c:v>
              </c:pt>
              <c:pt idx="11087">
                <c:v>11087</c:v>
              </c:pt>
              <c:pt idx="11088">
                <c:v>11088</c:v>
              </c:pt>
              <c:pt idx="11089">
                <c:v>11089</c:v>
              </c:pt>
              <c:pt idx="11090">
                <c:v>11090</c:v>
              </c:pt>
              <c:pt idx="11091">
                <c:v>11091</c:v>
              </c:pt>
              <c:pt idx="11092">
                <c:v>11092</c:v>
              </c:pt>
              <c:pt idx="11093">
                <c:v>11093</c:v>
              </c:pt>
              <c:pt idx="11094">
                <c:v>11094</c:v>
              </c:pt>
              <c:pt idx="11095">
                <c:v>11095</c:v>
              </c:pt>
              <c:pt idx="11096">
                <c:v>11096</c:v>
              </c:pt>
              <c:pt idx="11097">
                <c:v>11097</c:v>
              </c:pt>
              <c:pt idx="11098">
                <c:v>11098</c:v>
              </c:pt>
              <c:pt idx="11099">
                <c:v>11099</c:v>
              </c:pt>
              <c:pt idx="11100">
                <c:v>11100</c:v>
              </c:pt>
              <c:pt idx="11101">
                <c:v>11101</c:v>
              </c:pt>
              <c:pt idx="11102">
                <c:v>11102</c:v>
              </c:pt>
              <c:pt idx="11103">
                <c:v>11103</c:v>
              </c:pt>
              <c:pt idx="11104">
                <c:v>11104</c:v>
              </c:pt>
              <c:pt idx="11105">
                <c:v>11105</c:v>
              </c:pt>
              <c:pt idx="11106">
                <c:v>11106</c:v>
              </c:pt>
              <c:pt idx="11107">
                <c:v>11107</c:v>
              </c:pt>
              <c:pt idx="11108">
                <c:v>11108</c:v>
              </c:pt>
              <c:pt idx="11109">
                <c:v>11109</c:v>
              </c:pt>
              <c:pt idx="11110">
                <c:v>11110</c:v>
              </c:pt>
              <c:pt idx="11111">
                <c:v>11111</c:v>
              </c:pt>
              <c:pt idx="11112">
                <c:v>11112</c:v>
              </c:pt>
              <c:pt idx="11113">
                <c:v>11113</c:v>
              </c:pt>
              <c:pt idx="11114">
                <c:v>11114</c:v>
              </c:pt>
              <c:pt idx="11115">
                <c:v>11115</c:v>
              </c:pt>
              <c:pt idx="11116">
                <c:v>11116</c:v>
              </c:pt>
              <c:pt idx="11117">
                <c:v>11117</c:v>
              </c:pt>
              <c:pt idx="11118">
                <c:v>11118</c:v>
              </c:pt>
              <c:pt idx="11119">
                <c:v>11119</c:v>
              </c:pt>
              <c:pt idx="11120">
                <c:v>11120</c:v>
              </c:pt>
              <c:pt idx="11121">
                <c:v>11121</c:v>
              </c:pt>
              <c:pt idx="11122">
                <c:v>11122</c:v>
              </c:pt>
              <c:pt idx="11123">
                <c:v>11123</c:v>
              </c:pt>
              <c:pt idx="11124">
                <c:v>11124</c:v>
              </c:pt>
              <c:pt idx="11125">
                <c:v>11125</c:v>
              </c:pt>
              <c:pt idx="11126">
                <c:v>11126</c:v>
              </c:pt>
              <c:pt idx="11127">
                <c:v>11127</c:v>
              </c:pt>
              <c:pt idx="11128">
                <c:v>11128</c:v>
              </c:pt>
              <c:pt idx="11129">
                <c:v>11129</c:v>
              </c:pt>
              <c:pt idx="11130">
                <c:v>11130</c:v>
              </c:pt>
              <c:pt idx="11131">
                <c:v>11131</c:v>
              </c:pt>
              <c:pt idx="11132">
                <c:v>11132</c:v>
              </c:pt>
              <c:pt idx="11133">
                <c:v>11133</c:v>
              </c:pt>
              <c:pt idx="11134">
                <c:v>11134</c:v>
              </c:pt>
              <c:pt idx="11135">
                <c:v>11135</c:v>
              </c:pt>
              <c:pt idx="11136">
                <c:v>11136</c:v>
              </c:pt>
              <c:pt idx="11137">
                <c:v>11137</c:v>
              </c:pt>
              <c:pt idx="11138">
                <c:v>11138</c:v>
              </c:pt>
              <c:pt idx="11139">
                <c:v>11139</c:v>
              </c:pt>
              <c:pt idx="11140">
                <c:v>11140</c:v>
              </c:pt>
              <c:pt idx="11141">
                <c:v>11141</c:v>
              </c:pt>
              <c:pt idx="11142">
                <c:v>11142</c:v>
              </c:pt>
              <c:pt idx="11143">
                <c:v>11143</c:v>
              </c:pt>
              <c:pt idx="11144">
                <c:v>11144</c:v>
              </c:pt>
              <c:pt idx="11145">
                <c:v>11145</c:v>
              </c:pt>
              <c:pt idx="11146">
                <c:v>11146</c:v>
              </c:pt>
              <c:pt idx="11147">
                <c:v>11147</c:v>
              </c:pt>
              <c:pt idx="11148">
                <c:v>11148</c:v>
              </c:pt>
              <c:pt idx="11149">
                <c:v>11149</c:v>
              </c:pt>
              <c:pt idx="11150">
                <c:v>11150</c:v>
              </c:pt>
              <c:pt idx="11151">
                <c:v>11151</c:v>
              </c:pt>
              <c:pt idx="11152">
                <c:v>11152</c:v>
              </c:pt>
              <c:pt idx="11153">
                <c:v>11153</c:v>
              </c:pt>
              <c:pt idx="11154">
                <c:v>11154</c:v>
              </c:pt>
              <c:pt idx="11155">
                <c:v>11155</c:v>
              </c:pt>
              <c:pt idx="11156">
                <c:v>11156</c:v>
              </c:pt>
              <c:pt idx="11157">
                <c:v>11157</c:v>
              </c:pt>
              <c:pt idx="11158">
                <c:v>11158</c:v>
              </c:pt>
              <c:pt idx="11159">
                <c:v>11159</c:v>
              </c:pt>
              <c:pt idx="11160">
                <c:v>11160</c:v>
              </c:pt>
              <c:pt idx="11161">
                <c:v>11161</c:v>
              </c:pt>
              <c:pt idx="11162">
                <c:v>11162</c:v>
              </c:pt>
              <c:pt idx="11163">
                <c:v>11163</c:v>
              </c:pt>
              <c:pt idx="11164">
                <c:v>11164</c:v>
              </c:pt>
              <c:pt idx="11165">
                <c:v>11165</c:v>
              </c:pt>
              <c:pt idx="11166">
                <c:v>11166</c:v>
              </c:pt>
              <c:pt idx="11167">
                <c:v>11167</c:v>
              </c:pt>
              <c:pt idx="11168">
                <c:v>11168</c:v>
              </c:pt>
              <c:pt idx="11169">
                <c:v>11169</c:v>
              </c:pt>
              <c:pt idx="11170">
                <c:v>11170</c:v>
              </c:pt>
              <c:pt idx="11171">
                <c:v>11171</c:v>
              </c:pt>
              <c:pt idx="11172">
                <c:v>11172</c:v>
              </c:pt>
              <c:pt idx="11173">
                <c:v>11173</c:v>
              </c:pt>
              <c:pt idx="11174">
                <c:v>11174</c:v>
              </c:pt>
              <c:pt idx="11175">
                <c:v>11175</c:v>
              </c:pt>
              <c:pt idx="11176">
                <c:v>11176</c:v>
              </c:pt>
              <c:pt idx="11177">
                <c:v>11177</c:v>
              </c:pt>
              <c:pt idx="11178">
                <c:v>11178</c:v>
              </c:pt>
              <c:pt idx="11179">
                <c:v>11179</c:v>
              </c:pt>
              <c:pt idx="11180">
                <c:v>11180</c:v>
              </c:pt>
              <c:pt idx="11181">
                <c:v>11181</c:v>
              </c:pt>
              <c:pt idx="11182">
                <c:v>11182</c:v>
              </c:pt>
              <c:pt idx="11183">
                <c:v>11183</c:v>
              </c:pt>
              <c:pt idx="11184">
                <c:v>11184</c:v>
              </c:pt>
              <c:pt idx="11185">
                <c:v>11185</c:v>
              </c:pt>
              <c:pt idx="11186">
                <c:v>11186</c:v>
              </c:pt>
              <c:pt idx="11187">
                <c:v>11187</c:v>
              </c:pt>
              <c:pt idx="11188">
                <c:v>11188</c:v>
              </c:pt>
              <c:pt idx="11189">
                <c:v>11189</c:v>
              </c:pt>
              <c:pt idx="11190">
                <c:v>11190</c:v>
              </c:pt>
              <c:pt idx="11191">
                <c:v>11191</c:v>
              </c:pt>
              <c:pt idx="11192">
                <c:v>11192</c:v>
              </c:pt>
              <c:pt idx="11193">
                <c:v>11193</c:v>
              </c:pt>
              <c:pt idx="11194">
                <c:v>11194</c:v>
              </c:pt>
              <c:pt idx="11195">
                <c:v>11195</c:v>
              </c:pt>
              <c:pt idx="11196">
                <c:v>11196</c:v>
              </c:pt>
              <c:pt idx="11197">
                <c:v>11197</c:v>
              </c:pt>
              <c:pt idx="11198">
                <c:v>11198</c:v>
              </c:pt>
              <c:pt idx="11199">
                <c:v>11199</c:v>
              </c:pt>
              <c:pt idx="11200">
                <c:v>11200</c:v>
              </c:pt>
              <c:pt idx="11201">
                <c:v>11201</c:v>
              </c:pt>
              <c:pt idx="11202">
                <c:v>11202</c:v>
              </c:pt>
              <c:pt idx="11203">
                <c:v>11203</c:v>
              </c:pt>
              <c:pt idx="11204">
                <c:v>11204</c:v>
              </c:pt>
              <c:pt idx="11205">
                <c:v>11205</c:v>
              </c:pt>
              <c:pt idx="11206">
                <c:v>11206</c:v>
              </c:pt>
              <c:pt idx="11207">
                <c:v>11207</c:v>
              </c:pt>
              <c:pt idx="11208">
                <c:v>11208</c:v>
              </c:pt>
              <c:pt idx="11209">
                <c:v>11209</c:v>
              </c:pt>
              <c:pt idx="11210">
                <c:v>11210</c:v>
              </c:pt>
              <c:pt idx="11211">
                <c:v>11211</c:v>
              </c:pt>
              <c:pt idx="11212">
                <c:v>11212</c:v>
              </c:pt>
              <c:pt idx="11213">
                <c:v>11213</c:v>
              </c:pt>
              <c:pt idx="11214">
                <c:v>11214</c:v>
              </c:pt>
              <c:pt idx="11215">
                <c:v>11215</c:v>
              </c:pt>
              <c:pt idx="11216">
                <c:v>11216</c:v>
              </c:pt>
              <c:pt idx="11217">
                <c:v>11217</c:v>
              </c:pt>
              <c:pt idx="11218">
                <c:v>11218</c:v>
              </c:pt>
              <c:pt idx="11219">
                <c:v>11219</c:v>
              </c:pt>
              <c:pt idx="11220">
                <c:v>11220</c:v>
              </c:pt>
              <c:pt idx="11221">
                <c:v>11221</c:v>
              </c:pt>
              <c:pt idx="11222">
                <c:v>11222</c:v>
              </c:pt>
              <c:pt idx="11223">
                <c:v>11223</c:v>
              </c:pt>
              <c:pt idx="11224">
                <c:v>11224</c:v>
              </c:pt>
              <c:pt idx="11225">
                <c:v>11225</c:v>
              </c:pt>
              <c:pt idx="11226">
                <c:v>11226</c:v>
              </c:pt>
              <c:pt idx="11227">
                <c:v>11227</c:v>
              </c:pt>
              <c:pt idx="11228">
                <c:v>11228</c:v>
              </c:pt>
              <c:pt idx="11229">
                <c:v>11229</c:v>
              </c:pt>
              <c:pt idx="11230">
                <c:v>11230</c:v>
              </c:pt>
              <c:pt idx="11231">
                <c:v>11231</c:v>
              </c:pt>
              <c:pt idx="11232">
                <c:v>11232</c:v>
              </c:pt>
              <c:pt idx="11233">
                <c:v>11233</c:v>
              </c:pt>
              <c:pt idx="11234">
                <c:v>11234</c:v>
              </c:pt>
              <c:pt idx="11235">
                <c:v>11235</c:v>
              </c:pt>
              <c:pt idx="11236">
                <c:v>11236</c:v>
              </c:pt>
              <c:pt idx="11237">
                <c:v>11237</c:v>
              </c:pt>
              <c:pt idx="11238">
                <c:v>11238</c:v>
              </c:pt>
              <c:pt idx="11239">
                <c:v>11239</c:v>
              </c:pt>
              <c:pt idx="11240">
                <c:v>11240</c:v>
              </c:pt>
              <c:pt idx="11241">
                <c:v>11241</c:v>
              </c:pt>
              <c:pt idx="11242">
                <c:v>11242</c:v>
              </c:pt>
              <c:pt idx="11243">
                <c:v>11243</c:v>
              </c:pt>
              <c:pt idx="11244">
                <c:v>11244</c:v>
              </c:pt>
              <c:pt idx="11245">
                <c:v>11245</c:v>
              </c:pt>
              <c:pt idx="11246">
                <c:v>11246</c:v>
              </c:pt>
              <c:pt idx="11247">
                <c:v>11247</c:v>
              </c:pt>
              <c:pt idx="11248">
                <c:v>11248</c:v>
              </c:pt>
              <c:pt idx="11249">
                <c:v>11249</c:v>
              </c:pt>
              <c:pt idx="11250">
                <c:v>11250</c:v>
              </c:pt>
              <c:pt idx="11251">
                <c:v>11251</c:v>
              </c:pt>
              <c:pt idx="11252">
                <c:v>11252</c:v>
              </c:pt>
              <c:pt idx="11253">
                <c:v>11253</c:v>
              </c:pt>
              <c:pt idx="11254">
                <c:v>11254</c:v>
              </c:pt>
              <c:pt idx="11255">
                <c:v>11255</c:v>
              </c:pt>
              <c:pt idx="11256">
                <c:v>11256</c:v>
              </c:pt>
              <c:pt idx="11257">
                <c:v>11257</c:v>
              </c:pt>
              <c:pt idx="11258">
                <c:v>11258</c:v>
              </c:pt>
              <c:pt idx="11259">
                <c:v>11259</c:v>
              </c:pt>
              <c:pt idx="11260">
                <c:v>11260</c:v>
              </c:pt>
              <c:pt idx="11261">
                <c:v>11261</c:v>
              </c:pt>
              <c:pt idx="11262">
                <c:v>11262</c:v>
              </c:pt>
              <c:pt idx="11263">
                <c:v>11263</c:v>
              </c:pt>
              <c:pt idx="11264">
                <c:v>11264</c:v>
              </c:pt>
              <c:pt idx="11265">
                <c:v>11265</c:v>
              </c:pt>
              <c:pt idx="11266">
                <c:v>11266</c:v>
              </c:pt>
              <c:pt idx="11267">
                <c:v>11267</c:v>
              </c:pt>
              <c:pt idx="11268">
                <c:v>11268</c:v>
              </c:pt>
              <c:pt idx="11269">
                <c:v>11269</c:v>
              </c:pt>
              <c:pt idx="11270">
                <c:v>11270</c:v>
              </c:pt>
              <c:pt idx="11271">
                <c:v>11271</c:v>
              </c:pt>
              <c:pt idx="11272">
                <c:v>11272</c:v>
              </c:pt>
              <c:pt idx="11273">
                <c:v>11273</c:v>
              </c:pt>
              <c:pt idx="11274">
                <c:v>11274</c:v>
              </c:pt>
              <c:pt idx="11275">
                <c:v>11275</c:v>
              </c:pt>
              <c:pt idx="11276">
                <c:v>11276</c:v>
              </c:pt>
              <c:pt idx="11277">
                <c:v>11277</c:v>
              </c:pt>
              <c:pt idx="11278">
                <c:v>11278</c:v>
              </c:pt>
              <c:pt idx="11279">
                <c:v>11279</c:v>
              </c:pt>
              <c:pt idx="11280">
                <c:v>11280</c:v>
              </c:pt>
              <c:pt idx="11281">
                <c:v>11281</c:v>
              </c:pt>
              <c:pt idx="11282">
                <c:v>11282</c:v>
              </c:pt>
              <c:pt idx="11283">
                <c:v>11283</c:v>
              </c:pt>
              <c:pt idx="11284">
                <c:v>11284</c:v>
              </c:pt>
              <c:pt idx="11285">
                <c:v>11285</c:v>
              </c:pt>
              <c:pt idx="11286">
                <c:v>11286</c:v>
              </c:pt>
              <c:pt idx="11287">
                <c:v>11287</c:v>
              </c:pt>
              <c:pt idx="11288">
                <c:v>11288</c:v>
              </c:pt>
              <c:pt idx="11289">
                <c:v>11289</c:v>
              </c:pt>
              <c:pt idx="11290">
                <c:v>11290</c:v>
              </c:pt>
              <c:pt idx="11291">
                <c:v>11291</c:v>
              </c:pt>
              <c:pt idx="11292">
                <c:v>11292</c:v>
              </c:pt>
              <c:pt idx="11293">
                <c:v>11293</c:v>
              </c:pt>
              <c:pt idx="11294">
                <c:v>11294</c:v>
              </c:pt>
              <c:pt idx="11295">
                <c:v>11295</c:v>
              </c:pt>
              <c:pt idx="11296">
                <c:v>11296</c:v>
              </c:pt>
              <c:pt idx="11297">
                <c:v>11297</c:v>
              </c:pt>
              <c:pt idx="11298">
                <c:v>11298</c:v>
              </c:pt>
              <c:pt idx="11299">
                <c:v>11299</c:v>
              </c:pt>
              <c:pt idx="11300">
                <c:v>11300</c:v>
              </c:pt>
              <c:pt idx="11301">
                <c:v>11301</c:v>
              </c:pt>
              <c:pt idx="11302">
                <c:v>11302</c:v>
              </c:pt>
              <c:pt idx="11303">
                <c:v>11303</c:v>
              </c:pt>
              <c:pt idx="11304">
                <c:v>11304</c:v>
              </c:pt>
              <c:pt idx="11305">
                <c:v>11305</c:v>
              </c:pt>
              <c:pt idx="11306">
                <c:v>11306</c:v>
              </c:pt>
              <c:pt idx="11307">
                <c:v>11307</c:v>
              </c:pt>
              <c:pt idx="11308">
                <c:v>11308</c:v>
              </c:pt>
              <c:pt idx="11309">
                <c:v>11309</c:v>
              </c:pt>
              <c:pt idx="11310">
                <c:v>11310</c:v>
              </c:pt>
              <c:pt idx="11311">
                <c:v>11311</c:v>
              </c:pt>
              <c:pt idx="11312">
                <c:v>11312</c:v>
              </c:pt>
              <c:pt idx="11313">
                <c:v>11313</c:v>
              </c:pt>
              <c:pt idx="11314">
                <c:v>11314</c:v>
              </c:pt>
              <c:pt idx="11315">
                <c:v>11315</c:v>
              </c:pt>
              <c:pt idx="11316">
                <c:v>11316</c:v>
              </c:pt>
              <c:pt idx="11317">
                <c:v>11317</c:v>
              </c:pt>
              <c:pt idx="11318">
                <c:v>11318</c:v>
              </c:pt>
              <c:pt idx="11319">
                <c:v>11319</c:v>
              </c:pt>
              <c:pt idx="11320">
                <c:v>11320</c:v>
              </c:pt>
              <c:pt idx="11321">
                <c:v>11321</c:v>
              </c:pt>
              <c:pt idx="11322">
                <c:v>11322</c:v>
              </c:pt>
              <c:pt idx="11323">
                <c:v>11323</c:v>
              </c:pt>
              <c:pt idx="11324">
                <c:v>11324</c:v>
              </c:pt>
              <c:pt idx="11325">
                <c:v>11325</c:v>
              </c:pt>
              <c:pt idx="11326">
                <c:v>11326</c:v>
              </c:pt>
              <c:pt idx="11327">
                <c:v>11327</c:v>
              </c:pt>
              <c:pt idx="11328">
                <c:v>11328</c:v>
              </c:pt>
              <c:pt idx="11329">
                <c:v>11329</c:v>
              </c:pt>
              <c:pt idx="11330">
                <c:v>11330</c:v>
              </c:pt>
              <c:pt idx="11331">
                <c:v>11331</c:v>
              </c:pt>
              <c:pt idx="11332">
                <c:v>11332</c:v>
              </c:pt>
              <c:pt idx="11333">
                <c:v>11333</c:v>
              </c:pt>
              <c:pt idx="11334">
                <c:v>11334</c:v>
              </c:pt>
              <c:pt idx="11335">
                <c:v>11335</c:v>
              </c:pt>
              <c:pt idx="11336">
                <c:v>11336</c:v>
              </c:pt>
              <c:pt idx="11337">
                <c:v>11337</c:v>
              </c:pt>
              <c:pt idx="11338">
                <c:v>11338</c:v>
              </c:pt>
              <c:pt idx="11339">
                <c:v>11339</c:v>
              </c:pt>
              <c:pt idx="11340">
                <c:v>11340</c:v>
              </c:pt>
              <c:pt idx="11341">
                <c:v>11341</c:v>
              </c:pt>
              <c:pt idx="11342">
                <c:v>11342</c:v>
              </c:pt>
              <c:pt idx="11343">
                <c:v>11343</c:v>
              </c:pt>
              <c:pt idx="11344">
                <c:v>11344</c:v>
              </c:pt>
              <c:pt idx="11345">
                <c:v>11345</c:v>
              </c:pt>
              <c:pt idx="11346">
                <c:v>11346</c:v>
              </c:pt>
              <c:pt idx="11347">
                <c:v>11347</c:v>
              </c:pt>
              <c:pt idx="11348">
                <c:v>11348</c:v>
              </c:pt>
              <c:pt idx="11349">
                <c:v>11349</c:v>
              </c:pt>
              <c:pt idx="11350">
                <c:v>11350</c:v>
              </c:pt>
              <c:pt idx="11351">
                <c:v>11351</c:v>
              </c:pt>
              <c:pt idx="11352">
                <c:v>11352</c:v>
              </c:pt>
              <c:pt idx="11353">
                <c:v>11353</c:v>
              </c:pt>
              <c:pt idx="11354">
                <c:v>11354</c:v>
              </c:pt>
              <c:pt idx="11355">
                <c:v>11355</c:v>
              </c:pt>
              <c:pt idx="11356">
                <c:v>11356</c:v>
              </c:pt>
              <c:pt idx="11357">
                <c:v>11357</c:v>
              </c:pt>
              <c:pt idx="11358">
                <c:v>11358</c:v>
              </c:pt>
              <c:pt idx="11359">
                <c:v>11359</c:v>
              </c:pt>
              <c:pt idx="11360">
                <c:v>11360</c:v>
              </c:pt>
              <c:pt idx="11361">
                <c:v>11361</c:v>
              </c:pt>
              <c:pt idx="11362">
                <c:v>11362</c:v>
              </c:pt>
              <c:pt idx="11363">
                <c:v>11363</c:v>
              </c:pt>
              <c:pt idx="11364">
                <c:v>11364</c:v>
              </c:pt>
              <c:pt idx="11365">
                <c:v>11365</c:v>
              </c:pt>
              <c:pt idx="11366">
                <c:v>11366</c:v>
              </c:pt>
              <c:pt idx="11367">
                <c:v>11367</c:v>
              </c:pt>
              <c:pt idx="11368">
                <c:v>11368</c:v>
              </c:pt>
              <c:pt idx="11369">
                <c:v>11369</c:v>
              </c:pt>
              <c:pt idx="11370">
                <c:v>11370</c:v>
              </c:pt>
              <c:pt idx="11371">
                <c:v>11371</c:v>
              </c:pt>
              <c:pt idx="11372">
                <c:v>11372</c:v>
              </c:pt>
              <c:pt idx="11373">
                <c:v>11373</c:v>
              </c:pt>
              <c:pt idx="11374">
                <c:v>11374</c:v>
              </c:pt>
              <c:pt idx="11375">
                <c:v>11375</c:v>
              </c:pt>
              <c:pt idx="11376">
                <c:v>11376</c:v>
              </c:pt>
              <c:pt idx="11377">
                <c:v>11377</c:v>
              </c:pt>
              <c:pt idx="11378">
                <c:v>11378</c:v>
              </c:pt>
              <c:pt idx="11379">
                <c:v>11379</c:v>
              </c:pt>
              <c:pt idx="11380">
                <c:v>11380</c:v>
              </c:pt>
              <c:pt idx="11381">
                <c:v>11381</c:v>
              </c:pt>
              <c:pt idx="11382">
                <c:v>11382</c:v>
              </c:pt>
              <c:pt idx="11383">
                <c:v>11383</c:v>
              </c:pt>
              <c:pt idx="11384">
                <c:v>11384</c:v>
              </c:pt>
              <c:pt idx="11385">
                <c:v>11385</c:v>
              </c:pt>
              <c:pt idx="11386">
                <c:v>11386</c:v>
              </c:pt>
              <c:pt idx="11387">
                <c:v>11387</c:v>
              </c:pt>
              <c:pt idx="11388">
                <c:v>11388</c:v>
              </c:pt>
              <c:pt idx="11389">
                <c:v>11389</c:v>
              </c:pt>
              <c:pt idx="11390">
                <c:v>11390</c:v>
              </c:pt>
              <c:pt idx="11391">
                <c:v>11391</c:v>
              </c:pt>
              <c:pt idx="11392">
                <c:v>11392</c:v>
              </c:pt>
              <c:pt idx="11393">
                <c:v>11393</c:v>
              </c:pt>
              <c:pt idx="11394">
                <c:v>11394</c:v>
              </c:pt>
              <c:pt idx="11395">
                <c:v>11395</c:v>
              </c:pt>
              <c:pt idx="11396">
                <c:v>11396</c:v>
              </c:pt>
              <c:pt idx="11397">
                <c:v>11397</c:v>
              </c:pt>
              <c:pt idx="11398">
                <c:v>11398</c:v>
              </c:pt>
              <c:pt idx="11399">
                <c:v>11399</c:v>
              </c:pt>
              <c:pt idx="11400">
                <c:v>11400</c:v>
              </c:pt>
              <c:pt idx="11401">
                <c:v>11401</c:v>
              </c:pt>
              <c:pt idx="11402">
                <c:v>11402</c:v>
              </c:pt>
              <c:pt idx="11403">
                <c:v>11403</c:v>
              </c:pt>
              <c:pt idx="11404">
                <c:v>11404</c:v>
              </c:pt>
              <c:pt idx="11405">
                <c:v>11405</c:v>
              </c:pt>
              <c:pt idx="11406">
                <c:v>11406</c:v>
              </c:pt>
              <c:pt idx="11407">
                <c:v>11407</c:v>
              </c:pt>
              <c:pt idx="11408">
                <c:v>11408</c:v>
              </c:pt>
              <c:pt idx="11409">
                <c:v>11409</c:v>
              </c:pt>
              <c:pt idx="11410">
                <c:v>11410</c:v>
              </c:pt>
              <c:pt idx="11411">
                <c:v>11411</c:v>
              </c:pt>
              <c:pt idx="11412">
                <c:v>11412</c:v>
              </c:pt>
              <c:pt idx="11413">
                <c:v>11413</c:v>
              </c:pt>
              <c:pt idx="11414">
                <c:v>11414</c:v>
              </c:pt>
              <c:pt idx="11415">
                <c:v>11415</c:v>
              </c:pt>
              <c:pt idx="11416">
                <c:v>11416</c:v>
              </c:pt>
              <c:pt idx="11417">
                <c:v>11417</c:v>
              </c:pt>
              <c:pt idx="11418">
                <c:v>11418</c:v>
              </c:pt>
              <c:pt idx="11419">
                <c:v>11419</c:v>
              </c:pt>
              <c:pt idx="11420">
                <c:v>11420</c:v>
              </c:pt>
              <c:pt idx="11421">
                <c:v>11421</c:v>
              </c:pt>
              <c:pt idx="11422">
                <c:v>11422</c:v>
              </c:pt>
              <c:pt idx="11423">
                <c:v>11423</c:v>
              </c:pt>
              <c:pt idx="11424">
                <c:v>11424</c:v>
              </c:pt>
              <c:pt idx="11425">
                <c:v>11425</c:v>
              </c:pt>
              <c:pt idx="11426">
                <c:v>11426</c:v>
              </c:pt>
              <c:pt idx="11427">
                <c:v>11427</c:v>
              </c:pt>
              <c:pt idx="11428">
                <c:v>11428</c:v>
              </c:pt>
              <c:pt idx="11429">
                <c:v>11429</c:v>
              </c:pt>
              <c:pt idx="11430">
                <c:v>11430</c:v>
              </c:pt>
              <c:pt idx="11431">
                <c:v>11431</c:v>
              </c:pt>
              <c:pt idx="11432">
                <c:v>11432</c:v>
              </c:pt>
              <c:pt idx="11433">
                <c:v>11433</c:v>
              </c:pt>
              <c:pt idx="11434">
                <c:v>11434</c:v>
              </c:pt>
              <c:pt idx="11435">
                <c:v>11435</c:v>
              </c:pt>
              <c:pt idx="11436">
                <c:v>11436</c:v>
              </c:pt>
              <c:pt idx="11437">
                <c:v>11437</c:v>
              </c:pt>
              <c:pt idx="11438">
                <c:v>11438</c:v>
              </c:pt>
              <c:pt idx="11439">
                <c:v>11439</c:v>
              </c:pt>
              <c:pt idx="11440">
                <c:v>11440</c:v>
              </c:pt>
              <c:pt idx="11441">
                <c:v>11441</c:v>
              </c:pt>
              <c:pt idx="11442">
                <c:v>11442</c:v>
              </c:pt>
              <c:pt idx="11443">
                <c:v>11443</c:v>
              </c:pt>
              <c:pt idx="11444">
                <c:v>11444</c:v>
              </c:pt>
              <c:pt idx="11445">
                <c:v>11445</c:v>
              </c:pt>
              <c:pt idx="11446">
                <c:v>11446</c:v>
              </c:pt>
              <c:pt idx="11447">
                <c:v>11447</c:v>
              </c:pt>
              <c:pt idx="11448">
                <c:v>11448</c:v>
              </c:pt>
              <c:pt idx="11449">
                <c:v>11449</c:v>
              </c:pt>
              <c:pt idx="11450">
                <c:v>11450</c:v>
              </c:pt>
              <c:pt idx="11451">
                <c:v>11451</c:v>
              </c:pt>
              <c:pt idx="11452">
                <c:v>11452</c:v>
              </c:pt>
              <c:pt idx="11453">
                <c:v>11453</c:v>
              </c:pt>
              <c:pt idx="11454">
                <c:v>11454</c:v>
              </c:pt>
              <c:pt idx="11455">
                <c:v>11455</c:v>
              </c:pt>
              <c:pt idx="11456">
                <c:v>11456</c:v>
              </c:pt>
              <c:pt idx="11457">
                <c:v>11457</c:v>
              </c:pt>
              <c:pt idx="11458">
                <c:v>11458</c:v>
              </c:pt>
              <c:pt idx="11459">
                <c:v>11459</c:v>
              </c:pt>
              <c:pt idx="11460">
                <c:v>11460</c:v>
              </c:pt>
              <c:pt idx="11461">
                <c:v>11461</c:v>
              </c:pt>
              <c:pt idx="11462">
                <c:v>11462</c:v>
              </c:pt>
              <c:pt idx="11463">
                <c:v>11463</c:v>
              </c:pt>
              <c:pt idx="11464">
                <c:v>11464</c:v>
              </c:pt>
              <c:pt idx="11465">
                <c:v>11465</c:v>
              </c:pt>
              <c:pt idx="11466">
                <c:v>11466</c:v>
              </c:pt>
              <c:pt idx="11467">
                <c:v>11467</c:v>
              </c:pt>
              <c:pt idx="11468">
                <c:v>11468</c:v>
              </c:pt>
              <c:pt idx="11469">
                <c:v>11469</c:v>
              </c:pt>
              <c:pt idx="11470">
                <c:v>11470</c:v>
              </c:pt>
              <c:pt idx="11471">
                <c:v>11471</c:v>
              </c:pt>
              <c:pt idx="11472">
                <c:v>11472</c:v>
              </c:pt>
              <c:pt idx="11473">
                <c:v>11473</c:v>
              </c:pt>
              <c:pt idx="11474">
                <c:v>11474</c:v>
              </c:pt>
              <c:pt idx="11475">
                <c:v>11475</c:v>
              </c:pt>
              <c:pt idx="11476">
                <c:v>11476</c:v>
              </c:pt>
              <c:pt idx="11477">
                <c:v>11477</c:v>
              </c:pt>
              <c:pt idx="11478">
                <c:v>11478</c:v>
              </c:pt>
              <c:pt idx="11479">
                <c:v>11479</c:v>
              </c:pt>
              <c:pt idx="11480">
                <c:v>11480</c:v>
              </c:pt>
              <c:pt idx="11481">
                <c:v>11481</c:v>
              </c:pt>
              <c:pt idx="11482">
                <c:v>11482</c:v>
              </c:pt>
              <c:pt idx="11483">
                <c:v>11483</c:v>
              </c:pt>
              <c:pt idx="11484">
                <c:v>11484</c:v>
              </c:pt>
              <c:pt idx="11485">
                <c:v>11485</c:v>
              </c:pt>
              <c:pt idx="11486">
                <c:v>11486</c:v>
              </c:pt>
              <c:pt idx="11487">
                <c:v>11487</c:v>
              </c:pt>
              <c:pt idx="11488">
                <c:v>11488</c:v>
              </c:pt>
              <c:pt idx="11489">
                <c:v>11489</c:v>
              </c:pt>
              <c:pt idx="11490">
                <c:v>11490</c:v>
              </c:pt>
              <c:pt idx="11491">
                <c:v>11491</c:v>
              </c:pt>
              <c:pt idx="11492">
                <c:v>11492</c:v>
              </c:pt>
              <c:pt idx="11493">
                <c:v>11493</c:v>
              </c:pt>
              <c:pt idx="11494">
                <c:v>11494</c:v>
              </c:pt>
              <c:pt idx="11495">
                <c:v>11495</c:v>
              </c:pt>
              <c:pt idx="11496">
                <c:v>11496</c:v>
              </c:pt>
              <c:pt idx="11497">
                <c:v>11497</c:v>
              </c:pt>
              <c:pt idx="11498">
                <c:v>11498</c:v>
              </c:pt>
              <c:pt idx="11499">
                <c:v>11499</c:v>
              </c:pt>
              <c:pt idx="11500">
                <c:v>11500</c:v>
              </c:pt>
              <c:pt idx="11501">
                <c:v>11501</c:v>
              </c:pt>
              <c:pt idx="11502">
                <c:v>11502</c:v>
              </c:pt>
              <c:pt idx="11503">
                <c:v>11503</c:v>
              </c:pt>
              <c:pt idx="11504">
                <c:v>11504</c:v>
              </c:pt>
              <c:pt idx="11505">
                <c:v>11505</c:v>
              </c:pt>
              <c:pt idx="11506">
                <c:v>11506</c:v>
              </c:pt>
              <c:pt idx="11507">
                <c:v>11507</c:v>
              </c:pt>
              <c:pt idx="11508">
                <c:v>11508</c:v>
              </c:pt>
              <c:pt idx="11509">
                <c:v>11509</c:v>
              </c:pt>
              <c:pt idx="11510">
                <c:v>11510</c:v>
              </c:pt>
              <c:pt idx="11511">
                <c:v>11511</c:v>
              </c:pt>
              <c:pt idx="11512">
                <c:v>11512</c:v>
              </c:pt>
              <c:pt idx="11513">
                <c:v>11513</c:v>
              </c:pt>
              <c:pt idx="11514">
                <c:v>11514</c:v>
              </c:pt>
              <c:pt idx="11515">
                <c:v>11515</c:v>
              </c:pt>
              <c:pt idx="11516">
                <c:v>11516</c:v>
              </c:pt>
              <c:pt idx="11517">
                <c:v>11517</c:v>
              </c:pt>
              <c:pt idx="11518">
                <c:v>11518</c:v>
              </c:pt>
              <c:pt idx="11519">
                <c:v>11519</c:v>
              </c:pt>
              <c:pt idx="11520">
                <c:v>11520</c:v>
              </c:pt>
              <c:pt idx="11521">
                <c:v>11521</c:v>
              </c:pt>
              <c:pt idx="11522">
                <c:v>11522</c:v>
              </c:pt>
              <c:pt idx="11523">
                <c:v>11523</c:v>
              </c:pt>
              <c:pt idx="11524">
                <c:v>11524</c:v>
              </c:pt>
              <c:pt idx="11525">
                <c:v>11525</c:v>
              </c:pt>
              <c:pt idx="11526">
                <c:v>11526</c:v>
              </c:pt>
              <c:pt idx="11527">
                <c:v>11527</c:v>
              </c:pt>
              <c:pt idx="11528">
                <c:v>11528</c:v>
              </c:pt>
              <c:pt idx="11529">
                <c:v>11529</c:v>
              </c:pt>
              <c:pt idx="11530">
                <c:v>11530</c:v>
              </c:pt>
              <c:pt idx="11531">
                <c:v>11531</c:v>
              </c:pt>
              <c:pt idx="11532">
                <c:v>11532</c:v>
              </c:pt>
              <c:pt idx="11533">
                <c:v>11533</c:v>
              </c:pt>
              <c:pt idx="11534">
                <c:v>11534</c:v>
              </c:pt>
              <c:pt idx="11535">
                <c:v>11535</c:v>
              </c:pt>
              <c:pt idx="11536">
                <c:v>11536</c:v>
              </c:pt>
              <c:pt idx="11537">
                <c:v>11537</c:v>
              </c:pt>
              <c:pt idx="11538">
                <c:v>11538</c:v>
              </c:pt>
              <c:pt idx="11539">
                <c:v>11539</c:v>
              </c:pt>
              <c:pt idx="11540">
                <c:v>11540</c:v>
              </c:pt>
              <c:pt idx="11541">
                <c:v>11541</c:v>
              </c:pt>
              <c:pt idx="11542">
                <c:v>11542</c:v>
              </c:pt>
              <c:pt idx="11543">
                <c:v>11543</c:v>
              </c:pt>
              <c:pt idx="11544">
                <c:v>11544</c:v>
              </c:pt>
              <c:pt idx="11545">
                <c:v>11545</c:v>
              </c:pt>
              <c:pt idx="11546">
                <c:v>11546</c:v>
              </c:pt>
              <c:pt idx="11547">
                <c:v>11547</c:v>
              </c:pt>
              <c:pt idx="11548">
                <c:v>11548</c:v>
              </c:pt>
              <c:pt idx="11549">
                <c:v>11549</c:v>
              </c:pt>
              <c:pt idx="11550">
                <c:v>11550</c:v>
              </c:pt>
              <c:pt idx="11551">
                <c:v>11551</c:v>
              </c:pt>
              <c:pt idx="11552">
                <c:v>11552</c:v>
              </c:pt>
              <c:pt idx="11553">
                <c:v>11553</c:v>
              </c:pt>
              <c:pt idx="11554">
                <c:v>11554</c:v>
              </c:pt>
              <c:pt idx="11555">
                <c:v>11555</c:v>
              </c:pt>
              <c:pt idx="11556">
                <c:v>11556</c:v>
              </c:pt>
              <c:pt idx="11557">
                <c:v>11557</c:v>
              </c:pt>
              <c:pt idx="11558">
                <c:v>11558</c:v>
              </c:pt>
              <c:pt idx="11559">
                <c:v>11559</c:v>
              </c:pt>
              <c:pt idx="11560">
                <c:v>11560</c:v>
              </c:pt>
              <c:pt idx="11561">
                <c:v>11561</c:v>
              </c:pt>
              <c:pt idx="11562">
                <c:v>11562</c:v>
              </c:pt>
              <c:pt idx="11563">
                <c:v>11563</c:v>
              </c:pt>
              <c:pt idx="11564">
                <c:v>11564</c:v>
              </c:pt>
              <c:pt idx="11565">
                <c:v>11565</c:v>
              </c:pt>
              <c:pt idx="11566">
                <c:v>11566</c:v>
              </c:pt>
              <c:pt idx="11567">
                <c:v>11567</c:v>
              </c:pt>
              <c:pt idx="11568">
                <c:v>11568</c:v>
              </c:pt>
              <c:pt idx="11569">
                <c:v>11569</c:v>
              </c:pt>
              <c:pt idx="11570">
                <c:v>11570</c:v>
              </c:pt>
              <c:pt idx="11571">
                <c:v>11571</c:v>
              </c:pt>
              <c:pt idx="11572">
                <c:v>11572</c:v>
              </c:pt>
              <c:pt idx="11573">
                <c:v>11573</c:v>
              </c:pt>
              <c:pt idx="11574">
                <c:v>11574</c:v>
              </c:pt>
              <c:pt idx="11575">
                <c:v>11575</c:v>
              </c:pt>
              <c:pt idx="11576">
                <c:v>11576</c:v>
              </c:pt>
              <c:pt idx="11577">
                <c:v>11577</c:v>
              </c:pt>
              <c:pt idx="11578">
                <c:v>11578</c:v>
              </c:pt>
              <c:pt idx="11579">
                <c:v>11579</c:v>
              </c:pt>
              <c:pt idx="11580">
                <c:v>11580</c:v>
              </c:pt>
              <c:pt idx="11581">
                <c:v>11581</c:v>
              </c:pt>
              <c:pt idx="11582">
                <c:v>11582</c:v>
              </c:pt>
              <c:pt idx="11583">
                <c:v>11583</c:v>
              </c:pt>
              <c:pt idx="11584">
                <c:v>11584</c:v>
              </c:pt>
              <c:pt idx="11585">
                <c:v>11585</c:v>
              </c:pt>
              <c:pt idx="11586">
                <c:v>11586</c:v>
              </c:pt>
              <c:pt idx="11587">
                <c:v>11587</c:v>
              </c:pt>
              <c:pt idx="11588">
                <c:v>11588</c:v>
              </c:pt>
              <c:pt idx="11589">
                <c:v>11589</c:v>
              </c:pt>
              <c:pt idx="11590">
                <c:v>11590</c:v>
              </c:pt>
              <c:pt idx="11591">
                <c:v>11591</c:v>
              </c:pt>
              <c:pt idx="11592">
                <c:v>11592</c:v>
              </c:pt>
              <c:pt idx="11593">
                <c:v>11593</c:v>
              </c:pt>
              <c:pt idx="11594">
                <c:v>11594</c:v>
              </c:pt>
              <c:pt idx="11595">
                <c:v>11595</c:v>
              </c:pt>
              <c:pt idx="11596">
                <c:v>11596</c:v>
              </c:pt>
              <c:pt idx="11597">
                <c:v>11597</c:v>
              </c:pt>
              <c:pt idx="11598">
                <c:v>11598</c:v>
              </c:pt>
              <c:pt idx="11599">
                <c:v>11599</c:v>
              </c:pt>
              <c:pt idx="11600">
                <c:v>11600</c:v>
              </c:pt>
              <c:pt idx="11601">
                <c:v>11601</c:v>
              </c:pt>
              <c:pt idx="11602">
                <c:v>11602</c:v>
              </c:pt>
              <c:pt idx="11603">
                <c:v>11603</c:v>
              </c:pt>
              <c:pt idx="11604">
                <c:v>11604</c:v>
              </c:pt>
              <c:pt idx="11605">
                <c:v>11605</c:v>
              </c:pt>
              <c:pt idx="11606">
                <c:v>11606</c:v>
              </c:pt>
              <c:pt idx="11607">
                <c:v>11607</c:v>
              </c:pt>
              <c:pt idx="11608">
                <c:v>11608</c:v>
              </c:pt>
              <c:pt idx="11609">
                <c:v>11609</c:v>
              </c:pt>
              <c:pt idx="11610">
                <c:v>11610</c:v>
              </c:pt>
              <c:pt idx="11611">
                <c:v>11611</c:v>
              </c:pt>
              <c:pt idx="11612">
                <c:v>11612</c:v>
              </c:pt>
              <c:pt idx="11613">
                <c:v>11613</c:v>
              </c:pt>
              <c:pt idx="11614">
                <c:v>11614</c:v>
              </c:pt>
              <c:pt idx="11615">
                <c:v>11615</c:v>
              </c:pt>
              <c:pt idx="11616">
                <c:v>11616</c:v>
              </c:pt>
              <c:pt idx="11617">
                <c:v>11617</c:v>
              </c:pt>
              <c:pt idx="11618">
                <c:v>11618</c:v>
              </c:pt>
              <c:pt idx="11619">
                <c:v>11619</c:v>
              </c:pt>
              <c:pt idx="11620">
                <c:v>11620</c:v>
              </c:pt>
              <c:pt idx="11621">
                <c:v>11621</c:v>
              </c:pt>
              <c:pt idx="11622">
                <c:v>11622</c:v>
              </c:pt>
              <c:pt idx="11623">
                <c:v>11623</c:v>
              </c:pt>
              <c:pt idx="11624">
                <c:v>11624</c:v>
              </c:pt>
              <c:pt idx="11625">
                <c:v>11625</c:v>
              </c:pt>
              <c:pt idx="11626">
                <c:v>11626</c:v>
              </c:pt>
              <c:pt idx="11627">
                <c:v>11627</c:v>
              </c:pt>
              <c:pt idx="11628">
                <c:v>11628</c:v>
              </c:pt>
              <c:pt idx="11629">
                <c:v>11629</c:v>
              </c:pt>
              <c:pt idx="11630">
                <c:v>11630</c:v>
              </c:pt>
              <c:pt idx="11631">
                <c:v>11631</c:v>
              </c:pt>
              <c:pt idx="11632">
                <c:v>11632</c:v>
              </c:pt>
              <c:pt idx="11633">
                <c:v>11633</c:v>
              </c:pt>
              <c:pt idx="11634">
                <c:v>11634</c:v>
              </c:pt>
              <c:pt idx="11635">
                <c:v>11635</c:v>
              </c:pt>
              <c:pt idx="11636">
                <c:v>11636</c:v>
              </c:pt>
              <c:pt idx="11637">
                <c:v>11637</c:v>
              </c:pt>
              <c:pt idx="11638">
                <c:v>11638</c:v>
              </c:pt>
              <c:pt idx="11639">
                <c:v>11639</c:v>
              </c:pt>
              <c:pt idx="11640">
                <c:v>11640</c:v>
              </c:pt>
              <c:pt idx="11641">
                <c:v>11641</c:v>
              </c:pt>
              <c:pt idx="11642">
                <c:v>11642</c:v>
              </c:pt>
              <c:pt idx="11643">
                <c:v>11643</c:v>
              </c:pt>
              <c:pt idx="11644">
                <c:v>11644</c:v>
              </c:pt>
              <c:pt idx="11645">
                <c:v>11645</c:v>
              </c:pt>
              <c:pt idx="11646">
                <c:v>11646</c:v>
              </c:pt>
              <c:pt idx="11647">
                <c:v>11647</c:v>
              </c:pt>
              <c:pt idx="11648">
                <c:v>11648</c:v>
              </c:pt>
              <c:pt idx="11649">
                <c:v>11649</c:v>
              </c:pt>
              <c:pt idx="11650">
                <c:v>11650</c:v>
              </c:pt>
              <c:pt idx="11651">
                <c:v>11651</c:v>
              </c:pt>
              <c:pt idx="11652">
                <c:v>11652</c:v>
              </c:pt>
              <c:pt idx="11653">
                <c:v>11653</c:v>
              </c:pt>
              <c:pt idx="11654">
                <c:v>11654</c:v>
              </c:pt>
              <c:pt idx="11655">
                <c:v>11655</c:v>
              </c:pt>
              <c:pt idx="11656">
                <c:v>11656</c:v>
              </c:pt>
              <c:pt idx="11657">
                <c:v>11657</c:v>
              </c:pt>
              <c:pt idx="11658">
                <c:v>11658</c:v>
              </c:pt>
              <c:pt idx="11659">
                <c:v>11659</c:v>
              </c:pt>
              <c:pt idx="11660">
                <c:v>11660</c:v>
              </c:pt>
              <c:pt idx="11661">
                <c:v>11661</c:v>
              </c:pt>
              <c:pt idx="11662">
                <c:v>11662</c:v>
              </c:pt>
              <c:pt idx="11663">
                <c:v>11663</c:v>
              </c:pt>
              <c:pt idx="11664">
                <c:v>11664</c:v>
              </c:pt>
              <c:pt idx="11665">
                <c:v>11665</c:v>
              </c:pt>
              <c:pt idx="11666">
                <c:v>11666</c:v>
              </c:pt>
              <c:pt idx="11667">
                <c:v>11667</c:v>
              </c:pt>
              <c:pt idx="11668">
                <c:v>11668</c:v>
              </c:pt>
              <c:pt idx="11669">
                <c:v>11669</c:v>
              </c:pt>
              <c:pt idx="11670">
                <c:v>11670</c:v>
              </c:pt>
              <c:pt idx="11671">
                <c:v>11671</c:v>
              </c:pt>
              <c:pt idx="11672">
                <c:v>11672</c:v>
              </c:pt>
              <c:pt idx="11673">
                <c:v>11673</c:v>
              </c:pt>
              <c:pt idx="11674">
                <c:v>11674</c:v>
              </c:pt>
              <c:pt idx="11675">
                <c:v>11675</c:v>
              </c:pt>
              <c:pt idx="11676">
                <c:v>11676</c:v>
              </c:pt>
              <c:pt idx="11677">
                <c:v>11677</c:v>
              </c:pt>
              <c:pt idx="11678">
                <c:v>11678</c:v>
              </c:pt>
              <c:pt idx="11679">
                <c:v>11679</c:v>
              </c:pt>
              <c:pt idx="11680">
                <c:v>11680</c:v>
              </c:pt>
              <c:pt idx="11681">
                <c:v>11681</c:v>
              </c:pt>
              <c:pt idx="11682">
                <c:v>11682</c:v>
              </c:pt>
              <c:pt idx="11683">
                <c:v>11683</c:v>
              </c:pt>
              <c:pt idx="11684">
                <c:v>11684</c:v>
              </c:pt>
              <c:pt idx="11685">
                <c:v>11685</c:v>
              </c:pt>
              <c:pt idx="11686">
                <c:v>11686</c:v>
              </c:pt>
              <c:pt idx="11687">
                <c:v>11687</c:v>
              </c:pt>
              <c:pt idx="11688">
                <c:v>11688</c:v>
              </c:pt>
              <c:pt idx="11689">
                <c:v>11689</c:v>
              </c:pt>
              <c:pt idx="11690">
                <c:v>11690</c:v>
              </c:pt>
              <c:pt idx="11691">
                <c:v>11691</c:v>
              </c:pt>
              <c:pt idx="11692">
                <c:v>11692</c:v>
              </c:pt>
              <c:pt idx="11693">
                <c:v>11693</c:v>
              </c:pt>
              <c:pt idx="11694">
                <c:v>11694</c:v>
              </c:pt>
              <c:pt idx="11695">
                <c:v>11695</c:v>
              </c:pt>
              <c:pt idx="11696">
                <c:v>11696</c:v>
              </c:pt>
              <c:pt idx="11697">
                <c:v>11697</c:v>
              </c:pt>
              <c:pt idx="11698">
                <c:v>11698</c:v>
              </c:pt>
              <c:pt idx="11699">
                <c:v>11699</c:v>
              </c:pt>
              <c:pt idx="11700">
                <c:v>11700</c:v>
              </c:pt>
              <c:pt idx="11701">
                <c:v>11701</c:v>
              </c:pt>
              <c:pt idx="11702">
                <c:v>11702</c:v>
              </c:pt>
              <c:pt idx="11703">
                <c:v>11703</c:v>
              </c:pt>
              <c:pt idx="11704">
                <c:v>11704</c:v>
              </c:pt>
              <c:pt idx="11705">
                <c:v>11705</c:v>
              </c:pt>
              <c:pt idx="11706">
                <c:v>11706</c:v>
              </c:pt>
              <c:pt idx="11707">
                <c:v>11707</c:v>
              </c:pt>
              <c:pt idx="11708">
                <c:v>11708</c:v>
              </c:pt>
              <c:pt idx="11709">
                <c:v>11709</c:v>
              </c:pt>
              <c:pt idx="11710">
                <c:v>11710</c:v>
              </c:pt>
              <c:pt idx="11711">
                <c:v>11711</c:v>
              </c:pt>
              <c:pt idx="11712">
                <c:v>11712</c:v>
              </c:pt>
              <c:pt idx="11713">
                <c:v>11713</c:v>
              </c:pt>
              <c:pt idx="11714">
                <c:v>11714</c:v>
              </c:pt>
              <c:pt idx="11715">
                <c:v>11715</c:v>
              </c:pt>
              <c:pt idx="11716">
                <c:v>11716</c:v>
              </c:pt>
              <c:pt idx="11717">
                <c:v>11717</c:v>
              </c:pt>
              <c:pt idx="11718">
                <c:v>11718</c:v>
              </c:pt>
              <c:pt idx="11719">
                <c:v>11719</c:v>
              </c:pt>
              <c:pt idx="11720">
                <c:v>11720</c:v>
              </c:pt>
              <c:pt idx="11721">
                <c:v>11721</c:v>
              </c:pt>
              <c:pt idx="11722">
                <c:v>11722</c:v>
              </c:pt>
              <c:pt idx="11723">
                <c:v>11723</c:v>
              </c:pt>
              <c:pt idx="11724">
                <c:v>11724</c:v>
              </c:pt>
              <c:pt idx="11725">
                <c:v>11725</c:v>
              </c:pt>
              <c:pt idx="11726">
                <c:v>11726</c:v>
              </c:pt>
              <c:pt idx="11727">
                <c:v>11727</c:v>
              </c:pt>
              <c:pt idx="11728">
                <c:v>11728</c:v>
              </c:pt>
              <c:pt idx="11729">
                <c:v>11729</c:v>
              </c:pt>
              <c:pt idx="11730">
                <c:v>11730</c:v>
              </c:pt>
              <c:pt idx="11731">
                <c:v>11731</c:v>
              </c:pt>
              <c:pt idx="11732">
                <c:v>11732</c:v>
              </c:pt>
              <c:pt idx="11733">
                <c:v>11733</c:v>
              </c:pt>
              <c:pt idx="11734">
                <c:v>11734</c:v>
              </c:pt>
              <c:pt idx="11735">
                <c:v>11735</c:v>
              </c:pt>
              <c:pt idx="11736">
                <c:v>11736</c:v>
              </c:pt>
              <c:pt idx="11737">
                <c:v>11737</c:v>
              </c:pt>
              <c:pt idx="11738">
                <c:v>11738</c:v>
              </c:pt>
              <c:pt idx="11739">
                <c:v>11739</c:v>
              </c:pt>
              <c:pt idx="11740">
                <c:v>11740</c:v>
              </c:pt>
              <c:pt idx="11741">
                <c:v>11741</c:v>
              </c:pt>
              <c:pt idx="11742">
                <c:v>11742</c:v>
              </c:pt>
              <c:pt idx="11743">
                <c:v>11743</c:v>
              </c:pt>
              <c:pt idx="11744">
                <c:v>11744</c:v>
              </c:pt>
              <c:pt idx="11745">
                <c:v>11745</c:v>
              </c:pt>
              <c:pt idx="11746">
                <c:v>11746</c:v>
              </c:pt>
              <c:pt idx="11747">
                <c:v>11747</c:v>
              </c:pt>
              <c:pt idx="11748">
                <c:v>11748</c:v>
              </c:pt>
              <c:pt idx="11749">
                <c:v>11749</c:v>
              </c:pt>
              <c:pt idx="11750">
                <c:v>11750</c:v>
              </c:pt>
              <c:pt idx="11751">
                <c:v>11751</c:v>
              </c:pt>
              <c:pt idx="11752">
                <c:v>11752</c:v>
              </c:pt>
              <c:pt idx="11753">
                <c:v>11753</c:v>
              </c:pt>
              <c:pt idx="11754">
                <c:v>11754</c:v>
              </c:pt>
              <c:pt idx="11755">
                <c:v>11755</c:v>
              </c:pt>
              <c:pt idx="11756">
                <c:v>11756</c:v>
              </c:pt>
              <c:pt idx="11757">
                <c:v>11757</c:v>
              </c:pt>
              <c:pt idx="11758">
                <c:v>11758</c:v>
              </c:pt>
              <c:pt idx="11759">
                <c:v>11759</c:v>
              </c:pt>
              <c:pt idx="11760">
                <c:v>11760</c:v>
              </c:pt>
              <c:pt idx="11761">
                <c:v>11761</c:v>
              </c:pt>
              <c:pt idx="11762">
                <c:v>11762</c:v>
              </c:pt>
              <c:pt idx="11763">
                <c:v>11763</c:v>
              </c:pt>
              <c:pt idx="11764">
                <c:v>11764</c:v>
              </c:pt>
              <c:pt idx="11765">
                <c:v>11765</c:v>
              </c:pt>
              <c:pt idx="11766">
                <c:v>11766</c:v>
              </c:pt>
              <c:pt idx="11767">
                <c:v>11767</c:v>
              </c:pt>
              <c:pt idx="11768">
                <c:v>11768</c:v>
              </c:pt>
              <c:pt idx="11769">
                <c:v>11769</c:v>
              </c:pt>
              <c:pt idx="11770">
                <c:v>11770</c:v>
              </c:pt>
              <c:pt idx="11771">
                <c:v>11771</c:v>
              </c:pt>
              <c:pt idx="11772">
                <c:v>11772</c:v>
              </c:pt>
              <c:pt idx="11773">
                <c:v>11773</c:v>
              </c:pt>
              <c:pt idx="11774">
                <c:v>11774</c:v>
              </c:pt>
              <c:pt idx="11775">
                <c:v>11775</c:v>
              </c:pt>
              <c:pt idx="11776">
                <c:v>11776</c:v>
              </c:pt>
              <c:pt idx="11777">
                <c:v>11777</c:v>
              </c:pt>
              <c:pt idx="11778">
                <c:v>11778</c:v>
              </c:pt>
              <c:pt idx="11779">
                <c:v>11779</c:v>
              </c:pt>
              <c:pt idx="11780">
                <c:v>11780</c:v>
              </c:pt>
              <c:pt idx="11781">
                <c:v>11781</c:v>
              </c:pt>
              <c:pt idx="11782">
                <c:v>11782</c:v>
              </c:pt>
              <c:pt idx="11783">
                <c:v>11783</c:v>
              </c:pt>
              <c:pt idx="11784">
                <c:v>11784</c:v>
              </c:pt>
              <c:pt idx="11785">
                <c:v>11785</c:v>
              </c:pt>
              <c:pt idx="11786">
                <c:v>11786</c:v>
              </c:pt>
              <c:pt idx="11787">
                <c:v>11787</c:v>
              </c:pt>
              <c:pt idx="11788">
                <c:v>11788</c:v>
              </c:pt>
              <c:pt idx="11789">
                <c:v>11789</c:v>
              </c:pt>
              <c:pt idx="11790">
                <c:v>11790</c:v>
              </c:pt>
              <c:pt idx="11791">
                <c:v>11791</c:v>
              </c:pt>
              <c:pt idx="11792">
                <c:v>11792</c:v>
              </c:pt>
              <c:pt idx="11793">
                <c:v>11793</c:v>
              </c:pt>
              <c:pt idx="11794">
                <c:v>11794</c:v>
              </c:pt>
              <c:pt idx="11795">
                <c:v>11795</c:v>
              </c:pt>
              <c:pt idx="11796">
                <c:v>11796</c:v>
              </c:pt>
              <c:pt idx="11797">
                <c:v>11797</c:v>
              </c:pt>
              <c:pt idx="11798">
                <c:v>11798</c:v>
              </c:pt>
              <c:pt idx="11799">
                <c:v>11799</c:v>
              </c:pt>
              <c:pt idx="11800">
                <c:v>11800</c:v>
              </c:pt>
              <c:pt idx="11801">
                <c:v>11801</c:v>
              </c:pt>
              <c:pt idx="11802">
                <c:v>11802</c:v>
              </c:pt>
              <c:pt idx="11803">
                <c:v>11803</c:v>
              </c:pt>
              <c:pt idx="11804">
                <c:v>11804</c:v>
              </c:pt>
              <c:pt idx="11805">
                <c:v>11805</c:v>
              </c:pt>
              <c:pt idx="11806">
                <c:v>11806</c:v>
              </c:pt>
              <c:pt idx="11807">
                <c:v>11807</c:v>
              </c:pt>
              <c:pt idx="11808">
                <c:v>11808</c:v>
              </c:pt>
              <c:pt idx="11809">
                <c:v>11809</c:v>
              </c:pt>
              <c:pt idx="11810">
                <c:v>11810</c:v>
              </c:pt>
              <c:pt idx="11811">
                <c:v>11811</c:v>
              </c:pt>
              <c:pt idx="11812">
                <c:v>11812</c:v>
              </c:pt>
              <c:pt idx="11813">
                <c:v>11813</c:v>
              </c:pt>
              <c:pt idx="11814">
                <c:v>11814</c:v>
              </c:pt>
              <c:pt idx="11815">
                <c:v>11815</c:v>
              </c:pt>
              <c:pt idx="11816">
                <c:v>11816</c:v>
              </c:pt>
              <c:pt idx="11817">
                <c:v>11817</c:v>
              </c:pt>
              <c:pt idx="11818">
                <c:v>11818</c:v>
              </c:pt>
              <c:pt idx="11819">
                <c:v>11819</c:v>
              </c:pt>
              <c:pt idx="11820">
                <c:v>11820</c:v>
              </c:pt>
              <c:pt idx="11821">
                <c:v>11821</c:v>
              </c:pt>
              <c:pt idx="11822">
                <c:v>11822</c:v>
              </c:pt>
              <c:pt idx="11823">
                <c:v>11823</c:v>
              </c:pt>
              <c:pt idx="11824">
                <c:v>11824</c:v>
              </c:pt>
              <c:pt idx="11825">
                <c:v>11825</c:v>
              </c:pt>
              <c:pt idx="11826">
                <c:v>11826</c:v>
              </c:pt>
              <c:pt idx="11827">
                <c:v>11827</c:v>
              </c:pt>
              <c:pt idx="11828">
                <c:v>11828</c:v>
              </c:pt>
              <c:pt idx="11829">
                <c:v>11829</c:v>
              </c:pt>
              <c:pt idx="11830">
                <c:v>11830</c:v>
              </c:pt>
              <c:pt idx="11831">
                <c:v>11831</c:v>
              </c:pt>
              <c:pt idx="11832">
                <c:v>11832</c:v>
              </c:pt>
              <c:pt idx="11833">
                <c:v>11833</c:v>
              </c:pt>
              <c:pt idx="11834">
                <c:v>11834</c:v>
              </c:pt>
              <c:pt idx="11835">
                <c:v>11835</c:v>
              </c:pt>
              <c:pt idx="11836">
                <c:v>11836</c:v>
              </c:pt>
              <c:pt idx="11837">
                <c:v>11837</c:v>
              </c:pt>
              <c:pt idx="11838">
                <c:v>11838</c:v>
              </c:pt>
              <c:pt idx="11839">
                <c:v>11839</c:v>
              </c:pt>
              <c:pt idx="11840">
                <c:v>11840</c:v>
              </c:pt>
              <c:pt idx="11841">
                <c:v>11841</c:v>
              </c:pt>
              <c:pt idx="11842">
                <c:v>11842</c:v>
              </c:pt>
              <c:pt idx="11843">
                <c:v>11843</c:v>
              </c:pt>
              <c:pt idx="11844">
                <c:v>11844</c:v>
              </c:pt>
              <c:pt idx="11845">
                <c:v>11845</c:v>
              </c:pt>
              <c:pt idx="11846">
                <c:v>11846</c:v>
              </c:pt>
              <c:pt idx="11847">
                <c:v>11847</c:v>
              </c:pt>
              <c:pt idx="11848">
                <c:v>11848</c:v>
              </c:pt>
              <c:pt idx="11849">
                <c:v>11849</c:v>
              </c:pt>
              <c:pt idx="11850">
                <c:v>11850</c:v>
              </c:pt>
              <c:pt idx="11851">
                <c:v>11851</c:v>
              </c:pt>
              <c:pt idx="11852">
                <c:v>11852</c:v>
              </c:pt>
              <c:pt idx="11853">
                <c:v>11853</c:v>
              </c:pt>
              <c:pt idx="11854">
                <c:v>11854</c:v>
              </c:pt>
              <c:pt idx="11855">
                <c:v>11855</c:v>
              </c:pt>
              <c:pt idx="11856">
                <c:v>11856</c:v>
              </c:pt>
              <c:pt idx="11857">
                <c:v>11857</c:v>
              </c:pt>
              <c:pt idx="11858">
                <c:v>11858</c:v>
              </c:pt>
              <c:pt idx="11859">
                <c:v>11859</c:v>
              </c:pt>
              <c:pt idx="11860">
                <c:v>11860</c:v>
              </c:pt>
              <c:pt idx="11861">
                <c:v>11861</c:v>
              </c:pt>
              <c:pt idx="11862">
                <c:v>11862</c:v>
              </c:pt>
              <c:pt idx="11863">
                <c:v>11863</c:v>
              </c:pt>
              <c:pt idx="11864">
                <c:v>11864</c:v>
              </c:pt>
              <c:pt idx="11865">
                <c:v>11865</c:v>
              </c:pt>
              <c:pt idx="11866">
                <c:v>11866</c:v>
              </c:pt>
              <c:pt idx="11867">
                <c:v>11867</c:v>
              </c:pt>
              <c:pt idx="11868">
                <c:v>11868</c:v>
              </c:pt>
              <c:pt idx="11869">
                <c:v>11869</c:v>
              </c:pt>
              <c:pt idx="11870">
                <c:v>11870</c:v>
              </c:pt>
              <c:pt idx="11871">
                <c:v>11871</c:v>
              </c:pt>
              <c:pt idx="11872">
                <c:v>11872</c:v>
              </c:pt>
              <c:pt idx="11873">
                <c:v>11873</c:v>
              </c:pt>
              <c:pt idx="11874">
                <c:v>11874</c:v>
              </c:pt>
              <c:pt idx="11875">
                <c:v>11875</c:v>
              </c:pt>
              <c:pt idx="11876">
                <c:v>11876</c:v>
              </c:pt>
              <c:pt idx="11877">
                <c:v>11877</c:v>
              </c:pt>
              <c:pt idx="11878">
                <c:v>11878</c:v>
              </c:pt>
              <c:pt idx="11879">
                <c:v>11879</c:v>
              </c:pt>
              <c:pt idx="11880">
                <c:v>11880</c:v>
              </c:pt>
              <c:pt idx="11881">
                <c:v>11881</c:v>
              </c:pt>
              <c:pt idx="11882">
                <c:v>11882</c:v>
              </c:pt>
              <c:pt idx="11883">
                <c:v>11883</c:v>
              </c:pt>
              <c:pt idx="11884">
                <c:v>11884</c:v>
              </c:pt>
              <c:pt idx="11885">
                <c:v>11885</c:v>
              </c:pt>
              <c:pt idx="11886">
                <c:v>11886</c:v>
              </c:pt>
              <c:pt idx="11887">
                <c:v>11887</c:v>
              </c:pt>
              <c:pt idx="11888">
                <c:v>11888</c:v>
              </c:pt>
              <c:pt idx="11889">
                <c:v>11889</c:v>
              </c:pt>
              <c:pt idx="11890">
                <c:v>11890</c:v>
              </c:pt>
              <c:pt idx="11891">
                <c:v>11891</c:v>
              </c:pt>
              <c:pt idx="11892">
                <c:v>11892</c:v>
              </c:pt>
              <c:pt idx="11893">
                <c:v>11893</c:v>
              </c:pt>
              <c:pt idx="11894">
                <c:v>11894</c:v>
              </c:pt>
              <c:pt idx="11895">
                <c:v>11895</c:v>
              </c:pt>
              <c:pt idx="11896">
                <c:v>11896</c:v>
              </c:pt>
              <c:pt idx="11897">
                <c:v>11897</c:v>
              </c:pt>
              <c:pt idx="11898">
                <c:v>11898</c:v>
              </c:pt>
              <c:pt idx="11899">
                <c:v>11899</c:v>
              </c:pt>
              <c:pt idx="11900">
                <c:v>11900</c:v>
              </c:pt>
              <c:pt idx="11901">
                <c:v>11901</c:v>
              </c:pt>
              <c:pt idx="11902">
                <c:v>11902</c:v>
              </c:pt>
              <c:pt idx="11903">
                <c:v>11903</c:v>
              </c:pt>
              <c:pt idx="11904">
                <c:v>11904</c:v>
              </c:pt>
              <c:pt idx="11905">
                <c:v>11905</c:v>
              </c:pt>
              <c:pt idx="11906">
                <c:v>11906</c:v>
              </c:pt>
              <c:pt idx="11907">
                <c:v>11907</c:v>
              </c:pt>
              <c:pt idx="11908">
                <c:v>11908</c:v>
              </c:pt>
              <c:pt idx="11909">
                <c:v>11909</c:v>
              </c:pt>
              <c:pt idx="11910">
                <c:v>11910</c:v>
              </c:pt>
              <c:pt idx="11911">
                <c:v>11911</c:v>
              </c:pt>
              <c:pt idx="11912">
                <c:v>11912</c:v>
              </c:pt>
              <c:pt idx="11913">
                <c:v>11913</c:v>
              </c:pt>
              <c:pt idx="11914">
                <c:v>11914</c:v>
              </c:pt>
              <c:pt idx="11915">
                <c:v>11915</c:v>
              </c:pt>
              <c:pt idx="11916">
                <c:v>11916</c:v>
              </c:pt>
              <c:pt idx="11917">
                <c:v>11917</c:v>
              </c:pt>
              <c:pt idx="11918">
                <c:v>11918</c:v>
              </c:pt>
              <c:pt idx="11919">
                <c:v>11919</c:v>
              </c:pt>
              <c:pt idx="11920">
                <c:v>11920</c:v>
              </c:pt>
              <c:pt idx="11921">
                <c:v>11921</c:v>
              </c:pt>
              <c:pt idx="11922">
                <c:v>11922</c:v>
              </c:pt>
              <c:pt idx="11923">
                <c:v>11923</c:v>
              </c:pt>
              <c:pt idx="11924">
                <c:v>11924</c:v>
              </c:pt>
              <c:pt idx="11925">
                <c:v>11925</c:v>
              </c:pt>
              <c:pt idx="11926">
                <c:v>11926</c:v>
              </c:pt>
              <c:pt idx="11927">
                <c:v>11927</c:v>
              </c:pt>
              <c:pt idx="11928">
                <c:v>11928</c:v>
              </c:pt>
              <c:pt idx="11929">
                <c:v>11929</c:v>
              </c:pt>
              <c:pt idx="11930">
                <c:v>11930</c:v>
              </c:pt>
              <c:pt idx="11931">
                <c:v>11931</c:v>
              </c:pt>
              <c:pt idx="11932">
                <c:v>11932</c:v>
              </c:pt>
              <c:pt idx="11933">
                <c:v>11933</c:v>
              </c:pt>
              <c:pt idx="11934">
                <c:v>11934</c:v>
              </c:pt>
              <c:pt idx="11935">
                <c:v>11935</c:v>
              </c:pt>
              <c:pt idx="11936">
                <c:v>11936</c:v>
              </c:pt>
              <c:pt idx="11937">
                <c:v>11937</c:v>
              </c:pt>
              <c:pt idx="11938">
                <c:v>11938</c:v>
              </c:pt>
              <c:pt idx="11939">
                <c:v>11939</c:v>
              </c:pt>
              <c:pt idx="11940">
                <c:v>11940</c:v>
              </c:pt>
              <c:pt idx="11941">
                <c:v>11941</c:v>
              </c:pt>
              <c:pt idx="11942">
                <c:v>11942</c:v>
              </c:pt>
              <c:pt idx="11943">
                <c:v>11943</c:v>
              </c:pt>
              <c:pt idx="11944">
                <c:v>11944</c:v>
              </c:pt>
              <c:pt idx="11945">
                <c:v>11945</c:v>
              </c:pt>
              <c:pt idx="11946">
                <c:v>11946</c:v>
              </c:pt>
              <c:pt idx="11947">
                <c:v>11947</c:v>
              </c:pt>
              <c:pt idx="11948">
                <c:v>11948</c:v>
              </c:pt>
              <c:pt idx="11949">
                <c:v>11949</c:v>
              </c:pt>
              <c:pt idx="11950">
                <c:v>11950</c:v>
              </c:pt>
              <c:pt idx="11951">
                <c:v>11951</c:v>
              </c:pt>
              <c:pt idx="11952">
                <c:v>11952</c:v>
              </c:pt>
              <c:pt idx="11953">
                <c:v>11953</c:v>
              </c:pt>
              <c:pt idx="11954">
                <c:v>11954</c:v>
              </c:pt>
              <c:pt idx="11955">
                <c:v>11955</c:v>
              </c:pt>
              <c:pt idx="11956">
                <c:v>11956</c:v>
              </c:pt>
              <c:pt idx="11957">
                <c:v>11957</c:v>
              </c:pt>
              <c:pt idx="11958">
                <c:v>11958</c:v>
              </c:pt>
              <c:pt idx="11959">
                <c:v>11959</c:v>
              </c:pt>
              <c:pt idx="11960">
                <c:v>11960</c:v>
              </c:pt>
              <c:pt idx="11961">
                <c:v>11961</c:v>
              </c:pt>
              <c:pt idx="11962">
                <c:v>11962</c:v>
              </c:pt>
              <c:pt idx="11963">
                <c:v>11963</c:v>
              </c:pt>
              <c:pt idx="11964">
                <c:v>11964</c:v>
              </c:pt>
              <c:pt idx="11965">
                <c:v>11965</c:v>
              </c:pt>
              <c:pt idx="11966">
                <c:v>11966</c:v>
              </c:pt>
              <c:pt idx="11967">
                <c:v>11967</c:v>
              </c:pt>
              <c:pt idx="11968">
                <c:v>11968</c:v>
              </c:pt>
              <c:pt idx="11969">
                <c:v>11969</c:v>
              </c:pt>
              <c:pt idx="11970">
                <c:v>11970</c:v>
              </c:pt>
              <c:pt idx="11971">
                <c:v>11971</c:v>
              </c:pt>
              <c:pt idx="11972">
                <c:v>11972</c:v>
              </c:pt>
              <c:pt idx="11973">
                <c:v>11973</c:v>
              </c:pt>
              <c:pt idx="11974">
                <c:v>11974</c:v>
              </c:pt>
              <c:pt idx="11975">
                <c:v>11975</c:v>
              </c:pt>
              <c:pt idx="11976">
                <c:v>11976</c:v>
              </c:pt>
              <c:pt idx="11977">
                <c:v>11977</c:v>
              </c:pt>
              <c:pt idx="11978">
                <c:v>11978</c:v>
              </c:pt>
              <c:pt idx="11979">
                <c:v>11979</c:v>
              </c:pt>
              <c:pt idx="11980">
                <c:v>11980</c:v>
              </c:pt>
              <c:pt idx="11981">
                <c:v>11981</c:v>
              </c:pt>
              <c:pt idx="11982">
                <c:v>11982</c:v>
              </c:pt>
              <c:pt idx="11983">
                <c:v>11983</c:v>
              </c:pt>
              <c:pt idx="11984">
                <c:v>11984</c:v>
              </c:pt>
              <c:pt idx="11985">
                <c:v>11985</c:v>
              </c:pt>
              <c:pt idx="11986">
                <c:v>11986</c:v>
              </c:pt>
              <c:pt idx="11987">
                <c:v>11987</c:v>
              </c:pt>
              <c:pt idx="11988">
                <c:v>11988</c:v>
              </c:pt>
              <c:pt idx="11989">
                <c:v>11989</c:v>
              </c:pt>
              <c:pt idx="11990">
                <c:v>11990</c:v>
              </c:pt>
              <c:pt idx="11991">
                <c:v>11991</c:v>
              </c:pt>
              <c:pt idx="11992">
                <c:v>11992</c:v>
              </c:pt>
              <c:pt idx="11993">
                <c:v>11993</c:v>
              </c:pt>
              <c:pt idx="11994">
                <c:v>11994</c:v>
              </c:pt>
              <c:pt idx="11995">
                <c:v>11995</c:v>
              </c:pt>
              <c:pt idx="11996">
                <c:v>11996</c:v>
              </c:pt>
              <c:pt idx="11997">
                <c:v>11997</c:v>
              </c:pt>
              <c:pt idx="11998">
                <c:v>11998</c:v>
              </c:pt>
              <c:pt idx="11999">
                <c:v>11999</c:v>
              </c:pt>
              <c:pt idx="12000">
                <c:v>12000</c:v>
              </c:pt>
              <c:pt idx="12001">
                <c:v>12001</c:v>
              </c:pt>
              <c:pt idx="12002">
                <c:v>12002</c:v>
              </c:pt>
              <c:pt idx="12003">
                <c:v>12003</c:v>
              </c:pt>
              <c:pt idx="12004">
                <c:v>12004</c:v>
              </c:pt>
              <c:pt idx="12005">
                <c:v>12005</c:v>
              </c:pt>
              <c:pt idx="12006">
                <c:v>12006</c:v>
              </c:pt>
              <c:pt idx="12007">
                <c:v>12007</c:v>
              </c:pt>
              <c:pt idx="12008">
                <c:v>12008</c:v>
              </c:pt>
              <c:pt idx="12009">
                <c:v>12009</c:v>
              </c:pt>
              <c:pt idx="12010">
                <c:v>12010</c:v>
              </c:pt>
              <c:pt idx="12011">
                <c:v>12011</c:v>
              </c:pt>
              <c:pt idx="12012">
                <c:v>12012</c:v>
              </c:pt>
              <c:pt idx="12013">
                <c:v>12013</c:v>
              </c:pt>
              <c:pt idx="12014">
                <c:v>12014</c:v>
              </c:pt>
              <c:pt idx="12015">
                <c:v>12015</c:v>
              </c:pt>
              <c:pt idx="12016">
                <c:v>12016</c:v>
              </c:pt>
              <c:pt idx="12017">
                <c:v>12017</c:v>
              </c:pt>
              <c:pt idx="12018">
                <c:v>12018</c:v>
              </c:pt>
              <c:pt idx="12019">
                <c:v>12019</c:v>
              </c:pt>
              <c:pt idx="12020">
                <c:v>12020</c:v>
              </c:pt>
              <c:pt idx="12021">
                <c:v>12021</c:v>
              </c:pt>
              <c:pt idx="12022">
                <c:v>12022</c:v>
              </c:pt>
              <c:pt idx="12023">
                <c:v>12023</c:v>
              </c:pt>
              <c:pt idx="12024">
                <c:v>12024</c:v>
              </c:pt>
              <c:pt idx="12025">
                <c:v>12025</c:v>
              </c:pt>
              <c:pt idx="12026">
                <c:v>12026</c:v>
              </c:pt>
              <c:pt idx="12027">
                <c:v>12027</c:v>
              </c:pt>
              <c:pt idx="12028">
                <c:v>12028</c:v>
              </c:pt>
              <c:pt idx="12029">
                <c:v>12029</c:v>
              </c:pt>
              <c:pt idx="12030">
                <c:v>12030</c:v>
              </c:pt>
              <c:pt idx="12031">
                <c:v>12031</c:v>
              </c:pt>
              <c:pt idx="12032">
                <c:v>12032</c:v>
              </c:pt>
              <c:pt idx="12033">
                <c:v>12033</c:v>
              </c:pt>
              <c:pt idx="12034">
                <c:v>12034</c:v>
              </c:pt>
              <c:pt idx="12035">
                <c:v>12035</c:v>
              </c:pt>
              <c:pt idx="12036">
                <c:v>12036</c:v>
              </c:pt>
              <c:pt idx="12037">
                <c:v>12037</c:v>
              </c:pt>
              <c:pt idx="12038">
                <c:v>12038</c:v>
              </c:pt>
              <c:pt idx="12039">
                <c:v>12039</c:v>
              </c:pt>
              <c:pt idx="12040">
                <c:v>12040</c:v>
              </c:pt>
              <c:pt idx="12041">
                <c:v>12041</c:v>
              </c:pt>
              <c:pt idx="12042">
                <c:v>12042</c:v>
              </c:pt>
              <c:pt idx="12043">
                <c:v>12043</c:v>
              </c:pt>
              <c:pt idx="12044">
                <c:v>12044</c:v>
              </c:pt>
              <c:pt idx="12045">
                <c:v>12045</c:v>
              </c:pt>
              <c:pt idx="12046">
                <c:v>12046</c:v>
              </c:pt>
              <c:pt idx="12047">
                <c:v>12047</c:v>
              </c:pt>
              <c:pt idx="12048">
                <c:v>12048</c:v>
              </c:pt>
              <c:pt idx="12049">
                <c:v>12049</c:v>
              </c:pt>
              <c:pt idx="12050">
                <c:v>12050</c:v>
              </c:pt>
              <c:pt idx="12051">
                <c:v>12051</c:v>
              </c:pt>
              <c:pt idx="12052">
                <c:v>12052</c:v>
              </c:pt>
              <c:pt idx="12053">
                <c:v>12053</c:v>
              </c:pt>
              <c:pt idx="12054">
                <c:v>12054</c:v>
              </c:pt>
              <c:pt idx="12055">
                <c:v>12055</c:v>
              </c:pt>
              <c:pt idx="12056">
                <c:v>12056</c:v>
              </c:pt>
              <c:pt idx="12057">
                <c:v>12057</c:v>
              </c:pt>
              <c:pt idx="12058">
                <c:v>12058</c:v>
              </c:pt>
              <c:pt idx="12059">
                <c:v>12059</c:v>
              </c:pt>
              <c:pt idx="12060">
                <c:v>12060</c:v>
              </c:pt>
              <c:pt idx="12061">
                <c:v>12061</c:v>
              </c:pt>
              <c:pt idx="12062">
                <c:v>12062</c:v>
              </c:pt>
              <c:pt idx="12063">
                <c:v>12063</c:v>
              </c:pt>
              <c:pt idx="12064">
                <c:v>12064</c:v>
              </c:pt>
              <c:pt idx="12065">
                <c:v>12065</c:v>
              </c:pt>
              <c:pt idx="12066">
                <c:v>12066</c:v>
              </c:pt>
              <c:pt idx="12067">
                <c:v>12067</c:v>
              </c:pt>
              <c:pt idx="12068">
                <c:v>12068</c:v>
              </c:pt>
              <c:pt idx="12069">
                <c:v>12069</c:v>
              </c:pt>
              <c:pt idx="12070">
                <c:v>12070</c:v>
              </c:pt>
              <c:pt idx="12071">
                <c:v>12071</c:v>
              </c:pt>
              <c:pt idx="12072">
                <c:v>12072</c:v>
              </c:pt>
              <c:pt idx="12073">
                <c:v>12073</c:v>
              </c:pt>
              <c:pt idx="12074">
                <c:v>12074</c:v>
              </c:pt>
              <c:pt idx="12075">
                <c:v>12075</c:v>
              </c:pt>
              <c:pt idx="12076">
                <c:v>12076</c:v>
              </c:pt>
              <c:pt idx="12077">
                <c:v>12077</c:v>
              </c:pt>
              <c:pt idx="12078">
                <c:v>12078</c:v>
              </c:pt>
              <c:pt idx="12079">
                <c:v>12079</c:v>
              </c:pt>
              <c:pt idx="12080">
                <c:v>12080</c:v>
              </c:pt>
              <c:pt idx="12081">
                <c:v>12081</c:v>
              </c:pt>
              <c:pt idx="12082">
                <c:v>12082</c:v>
              </c:pt>
              <c:pt idx="12083">
                <c:v>12083</c:v>
              </c:pt>
              <c:pt idx="12084">
                <c:v>12084</c:v>
              </c:pt>
              <c:pt idx="12085">
                <c:v>12085</c:v>
              </c:pt>
              <c:pt idx="12086">
                <c:v>12086</c:v>
              </c:pt>
              <c:pt idx="12087">
                <c:v>12087</c:v>
              </c:pt>
              <c:pt idx="12088">
                <c:v>12088</c:v>
              </c:pt>
              <c:pt idx="12089">
                <c:v>12089</c:v>
              </c:pt>
              <c:pt idx="12090">
                <c:v>12090</c:v>
              </c:pt>
              <c:pt idx="12091">
                <c:v>12091</c:v>
              </c:pt>
              <c:pt idx="12092">
                <c:v>12092</c:v>
              </c:pt>
              <c:pt idx="12093">
                <c:v>12093</c:v>
              </c:pt>
              <c:pt idx="12094">
                <c:v>12094</c:v>
              </c:pt>
              <c:pt idx="12095">
                <c:v>12095</c:v>
              </c:pt>
              <c:pt idx="12096">
                <c:v>12096</c:v>
              </c:pt>
              <c:pt idx="12097">
                <c:v>12097</c:v>
              </c:pt>
              <c:pt idx="12098">
                <c:v>12098</c:v>
              </c:pt>
              <c:pt idx="12099">
                <c:v>12099</c:v>
              </c:pt>
              <c:pt idx="12100">
                <c:v>12100</c:v>
              </c:pt>
              <c:pt idx="12101">
                <c:v>12101</c:v>
              </c:pt>
              <c:pt idx="12102">
                <c:v>12102</c:v>
              </c:pt>
              <c:pt idx="12103">
                <c:v>12103</c:v>
              </c:pt>
              <c:pt idx="12104">
                <c:v>12104</c:v>
              </c:pt>
              <c:pt idx="12105">
                <c:v>12105</c:v>
              </c:pt>
              <c:pt idx="12106">
                <c:v>12106</c:v>
              </c:pt>
              <c:pt idx="12107">
                <c:v>12107</c:v>
              </c:pt>
              <c:pt idx="12108">
                <c:v>12108</c:v>
              </c:pt>
              <c:pt idx="12109">
                <c:v>12109</c:v>
              </c:pt>
              <c:pt idx="12110">
                <c:v>12110</c:v>
              </c:pt>
              <c:pt idx="12111">
                <c:v>12111</c:v>
              </c:pt>
              <c:pt idx="12112">
                <c:v>12112</c:v>
              </c:pt>
              <c:pt idx="12113">
                <c:v>12113</c:v>
              </c:pt>
              <c:pt idx="12114">
                <c:v>12114</c:v>
              </c:pt>
              <c:pt idx="12115">
                <c:v>12115</c:v>
              </c:pt>
              <c:pt idx="12116">
                <c:v>12116</c:v>
              </c:pt>
              <c:pt idx="12117">
                <c:v>12117</c:v>
              </c:pt>
              <c:pt idx="12118">
                <c:v>12118</c:v>
              </c:pt>
              <c:pt idx="12119">
                <c:v>12119</c:v>
              </c:pt>
              <c:pt idx="12120">
                <c:v>12120</c:v>
              </c:pt>
              <c:pt idx="12121">
                <c:v>12121</c:v>
              </c:pt>
              <c:pt idx="12122">
                <c:v>12122</c:v>
              </c:pt>
              <c:pt idx="12123">
                <c:v>12123</c:v>
              </c:pt>
              <c:pt idx="12124">
                <c:v>12124</c:v>
              </c:pt>
              <c:pt idx="12125">
                <c:v>12125</c:v>
              </c:pt>
              <c:pt idx="12126">
                <c:v>12126</c:v>
              </c:pt>
              <c:pt idx="12127">
                <c:v>12127</c:v>
              </c:pt>
              <c:pt idx="12128">
                <c:v>12128</c:v>
              </c:pt>
              <c:pt idx="12129">
                <c:v>12129</c:v>
              </c:pt>
              <c:pt idx="12130">
                <c:v>12130</c:v>
              </c:pt>
              <c:pt idx="12131">
                <c:v>12131</c:v>
              </c:pt>
              <c:pt idx="12132">
                <c:v>12132</c:v>
              </c:pt>
              <c:pt idx="12133">
                <c:v>12133</c:v>
              </c:pt>
              <c:pt idx="12134">
                <c:v>12134</c:v>
              </c:pt>
              <c:pt idx="12135">
                <c:v>12135</c:v>
              </c:pt>
              <c:pt idx="12136">
                <c:v>12136</c:v>
              </c:pt>
              <c:pt idx="12137">
                <c:v>12137</c:v>
              </c:pt>
              <c:pt idx="12138">
                <c:v>12138</c:v>
              </c:pt>
              <c:pt idx="12139">
                <c:v>12139</c:v>
              </c:pt>
              <c:pt idx="12140">
                <c:v>12140</c:v>
              </c:pt>
              <c:pt idx="12141">
                <c:v>12141</c:v>
              </c:pt>
              <c:pt idx="12142">
                <c:v>12142</c:v>
              </c:pt>
              <c:pt idx="12143">
                <c:v>12143</c:v>
              </c:pt>
              <c:pt idx="12144">
                <c:v>12144</c:v>
              </c:pt>
              <c:pt idx="12145">
                <c:v>12145</c:v>
              </c:pt>
              <c:pt idx="12146">
                <c:v>12146</c:v>
              </c:pt>
              <c:pt idx="12147">
                <c:v>12147</c:v>
              </c:pt>
              <c:pt idx="12148">
                <c:v>12148</c:v>
              </c:pt>
              <c:pt idx="12149">
                <c:v>12149</c:v>
              </c:pt>
              <c:pt idx="12150">
                <c:v>12150</c:v>
              </c:pt>
              <c:pt idx="12151">
                <c:v>12151</c:v>
              </c:pt>
              <c:pt idx="12152">
                <c:v>12152</c:v>
              </c:pt>
              <c:pt idx="12153">
                <c:v>12153</c:v>
              </c:pt>
              <c:pt idx="12154">
                <c:v>12154</c:v>
              </c:pt>
              <c:pt idx="12155">
                <c:v>12155</c:v>
              </c:pt>
              <c:pt idx="12156">
                <c:v>12156</c:v>
              </c:pt>
              <c:pt idx="12157">
                <c:v>12157</c:v>
              </c:pt>
              <c:pt idx="12158">
                <c:v>12158</c:v>
              </c:pt>
              <c:pt idx="12159">
                <c:v>12159</c:v>
              </c:pt>
              <c:pt idx="12160">
                <c:v>12160</c:v>
              </c:pt>
              <c:pt idx="12161">
                <c:v>12161</c:v>
              </c:pt>
              <c:pt idx="12162">
                <c:v>12162</c:v>
              </c:pt>
              <c:pt idx="12163">
                <c:v>12163</c:v>
              </c:pt>
              <c:pt idx="12164">
                <c:v>12164</c:v>
              </c:pt>
              <c:pt idx="12165">
                <c:v>12165</c:v>
              </c:pt>
              <c:pt idx="12166">
                <c:v>12166</c:v>
              </c:pt>
              <c:pt idx="12167">
                <c:v>12167</c:v>
              </c:pt>
              <c:pt idx="12168">
                <c:v>12168</c:v>
              </c:pt>
              <c:pt idx="12169">
                <c:v>12169</c:v>
              </c:pt>
              <c:pt idx="12170">
                <c:v>12170</c:v>
              </c:pt>
              <c:pt idx="12171">
                <c:v>12171</c:v>
              </c:pt>
              <c:pt idx="12172">
                <c:v>12172</c:v>
              </c:pt>
              <c:pt idx="12173">
                <c:v>12173</c:v>
              </c:pt>
              <c:pt idx="12174">
                <c:v>12174</c:v>
              </c:pt>
              <c:pt idx="12175">
                <c:v>12175</c:v>
              </c:pt>
              <c:pt idx="12176">
                <c:v>12176</c:v>
              </c:pt>
              <c:pt idx="12177">
                <c:v>12177</c:v>
              </c:pt>
              <c:pt idx="12178">
                <c:v>12178</c:v>
              </c:pt>
              <c:pt idx="12179">
                <c:v>12179</c:v>
              </c:pt>
              <c:pt idx="12180">
                <c:v>12180</c:v>
              </c:pt>
              <c:pt idx="12181">
                <c:v>12181</c:v>
              </c:pt>
              <c:pt idx="12182">
                <c:v>12182</c:v>
              </c:pt>
              <c:pt idx="12183">
                <c:v>12183</c:v>
              </c:pt>
              <c:pt idx="12184">
                <c:v>12184</c:v>
              </c:pt>
              <c:pt idx="12185">
                <c:v>12185</c:v>
              </c:pt>
              <c:pt idx="12186">
                <c:v>12186</c:v>
              </c:pt>
              <c:pt idx="12187">
                <c:v>12187</c:v>
              </c:pt>
              <c:pt idx="12188">
                <c:v>12188</c:v>
              </c:pt>
              <c:pt idx="12189">
                <c:v>12189</c:v>
              </c:pt>
              <c:pt idx="12190">
                <c:v>12190</c:v>
              </c:pt>
              <c:pt idx="12191">
                <c:v>12191</c:v>
              </c:pt>
              <c:pt idx="12192">
                <c:v>12192</c:v>
              </c:pt>
              <c:pt idx="12193">
                <c:v>12193</c:v>
              </c:pt>
              <c:pt idx="12194">
                <c:v>12194</c:v>
              </c:pt>
              <c:pt idx="12195">
                <c:v>12195</c:v>
              </c:pt>
              <c:pt idx="12196">
                <c:v>12196</c:v>
              </c:pt>
              <c:pt idx="12197">
                <c:v>12197</c:v>
              </c:pt>
              <c:pt idx="12198">
                <c:v>12198</c:v>
              </c:pt>
              <c:pt idx="12199">
                <c:v>12199</c:v>
              </c:pt>
              <c:pt idx="12200">
                <c:v>12200</c:v>
              </c:pt>
              <c:pt idx="12201">
                <c:v>12201</c:v>
              </c:pt>
              <c:pt idx="12202">
                <c:v>12202</c:v>
              </c:pt>
              <c:pt idx="12203">
                <c:v>12203</c:v>
              </c:pt>
              <c:pt idx="12204">
                <c:v>12204</c:v>
              </c:pt>
              <c:pt idx="12205">
                <c:v>12205</c:v>
              </c:pt>
              <c:pt idx="12206">
                <c:v>12206</c:v>
              </c:pt>
              <c:pt idx="12207">
                <c:v>12207</c:v>
              </c:pt>
              <c:pt idx="12208">
                <c:v>12208</c:v>
              </c:pt>
              <c:pt idx="12209">
                <c:v>12209</c:v>
              </c:pt>
              <c:pt idx="12210">
                <c:v>12210</c:v>
              </c:pt>
              <c:pt idx="12211">
                <c:v>12211</c:v>
              </c:pt>
              <c:pt idx="12212">
                <c:v>12212</c:v>
              </c:pt>
              <c:pt idx="12213">
                <c:v>12213</c:v>
              </c:pt>
              <c:pt idx="12214">
                <c:v>12214</c:v>
              </c:pt>
              <c:pt idx="12215">
                <c:v>12215</c:v>
              </c:pt>
              <c:pt idx="12216">
                <c:v>12216</c:v>
              </c:pt>
              <c:pt idx="12217">
                <c:v>12217</c:v>
              </c:pt>
              <c:pt idx="12218">
                <c:v>12218</c:v>
              </c:pt>
              <c:pt idx="12219">
                <c:v>12219</c:v>
              </c:pt>
              <c:pt idx="12220">
                <c:v>12220</c:v>
              </c:pt>
              <c:pt idx="12221">
                <c:v>12221</c:v>
              </c:pt>
              <c:pt idx="12222">
                <c:v>12222</c:v>
              </c:pt>
              <c:pt idx="12223">
                <c:v>12223</c:v>
              </c:pt>
              <c:pt idx="12224">
                <c:v>12224</c:v>
              </c:pt>
              <c:pt idx="12225">
                <c:v>12225</c:v>
              </c:pt>
              <c:pt idx="12226">
                <c:v>12226</c:v>
              </c:pt>
              <c:pt idx="12227">
                <c:v>12227</c:v>
              </c:pt>
              <c:pt idx="12228">
                <c:v>12228</c:v>
              </c:pt>
              <c:pt idx="12229">
                <c:v>12229</c:v>
              </c:pt>
              <c:pt idx="12230">
                <c:v>12230</c:v>
              </c:pt>
              <c:pt idx="12231">
                <c:v>12231</c:v>
              </c:pt>
              <c:pt idx="12232">
                <c:v>12232</c:v>
              </c:pt>
              <c:pt idx="12233">
                <c:v>12233</c:v>
              </c:pt>
              <c:pt idx="12234">
                <c:v>12234</c:v>
              </c:pt>
              <c:pt idx="12235">
                <c:v>12235</c:v>
              </c:pt>
              <c:pt idx="12236">
                <c:v>12236</c:v>
              </c:pt>
              <c:pt idx="12237">
                <c:v>12237</c:v>
              </c:pt>
              <c:pt idx="12238">
                <c:v>12238</c:v>
              </c:pt>
              <c:pt idx="12239">
                <c:v>12239</c:v>
              </c:pt>
              <c:pt idx="12240">
                <c:v>12240</c:v>
              </c:pt>
              <c:pt idx="12241">
                <c:v>12241</c:v>
              </c:pt>
              <c:pt idx="12242">
                <c:v>12242</c:v>
              </c:pt>
              <c:pt idx="12243">
                <c:v>12243</c:v>
              </c:pt>
              <c:pt idx="12244">
                <c:v>12244</c:v>
              </c:pt>
              <c:pt idx="12245">
                <c:v>12245</c:v>
              </c:pt>
              <c:pt idx="12246">
                <c:v>12246</c:v>
              </c:pt>
              <c:pt idx="12247">
                <c:v>12247</c:v>
              </c:pt>
              <c:pt idx="12248">
                <c:v>12248</c:v>
              </c:pt>
              <c:pt idx="12249">
                <c:v>12249</c:v>
              </c:pt>
              <c:pt idx="12250">
                <c:v>12250</c:v>
              </c:pt>
              <c:pt idx="12251">
                <c:v>12251</c:v>
              </c:pt>
              <c:pt idx="12252">
                <c:v>12252</c:v>
              </c:pt>
              <c:pt idx="12253">
                <c:v>12253</c:v>
              </c:pt>
              <c:pt idx="12254">
                <c:v>12254</c:v>
              </c:pt>
              <c:pt idx="12255">
                <c:v>12255</c:v>
              </c:pt>
              <c:pt idx="12256">
                <c:v>12256</c:v>
              </c:pt>
              <c:pt idx="12257">
                <c:v>12257</c:v>
              </c:pt>
              <c:pt idx="12258">
                <c:v>12258</c:v>
              </c:pt>
              <c:pt idx="12259">
                <c:v>12259</c:v>
              </c:pt>
              <c:pt idx="12260">
                <c:v>12260</c:v>
              </c:pt>
              <c:pt idx="12261">
                <c:v>12261</c:v>
              </c:pt>
              <c:pt idx="12262">
                <c:v>12262</c:v>
              </c:pt>
              <c:pt idx="12263">
                <c:v>12263</c:v>
              </c:pt>
              <c:pt idx="12264">
                <c:v>12264</c:v>
              </c:pt>
              <c:pt idx="12265">
                <c:v>12265</c:v>
              </c:pt>
              <c:pt idx="12266">
                <c:v>12266</c:v>
              </c:pt>
              <c:pt idx="12267">
                <c:v>12267</c:v>
              </c:pt>
              <c:pt idx="12268">
                <c:v>12268</c:v>
              </c:pt>
              <c:pt idx="12269">
                <c:v>12269</c:v>
              </c:pt>
              <c:pt idx="12270">
                <c:v>12270</c:v>
              </c:pt>
              <c:pt idx="12271">
                <c:v>12271</c:v>
              </c:pt>
              <c:pt idx="12272">
                <c:v>12272</c:v>
              </c:pt>
              <c:pt idx="12273">
                <c:v>12273</c:v>
              </c:pt>
              <c:pt idx="12274">
                <c:v>12274</c:v>
              </c:pt>
              <c:pt idx="12275">
                <c:v>12275</c:v>
              </c:pt>
              <c:pt idx="12276">
                <c:v>12276</c:v>
              </c:pt>
              <c:pt idx="12277">
                <c:v>12277</c:v>
              </c:pt>
              <c:pt idx="12278">
                <c:v>12278</c:v>
              </c:pt>
              <c:pt idx="12279">
                <c:v>12279</c:v>
              </c:pt>
              <c:pt idx="12280">
                <c:v>12280</c:v>
              </c:pt>
              <c:pt idx="12281">
                <c:v>12281</c:v>
              </c:pt>
              <c:pt idx="12282">
                <c:v>12282</c:v>
              </c:pt>
              <c:pt idx="12283">
                <c:v>12283</c:v>
              </c:pt>
              <c:pt idx="12284">
                <c:v>12284</c:v>
              </c:pt>
              <c:pt idx="12285">
                <c:v>12285</c:v>
              </c:pt>
              <c:pt idx="12286">
                <c:v>12286</c:v>
              </c:pt>
              <c:pt idx="12287">
                <c:v>12287</c:v>
              </c:pt>
              <c:pt idx="12288">
                <c:v>12288</c:v>
              </c:pt>
              <c:pt idx="12289">
                <c:v>12289</c:v>
              </c:pt>
              <c:pt idx="12290">
                <c:v>12290</c:v>
              </c:pt>
              <c:pt idx="12291">
                <c:v>12291</c:v>
              </c:pt>
              <c:pt idx="12292">
                <c:v>12292</c:v>
              </c:pt>
              <c:pt idx="12293">
                <c:v>12293</c:v>
              </c:pt>
              <c:pt idx="12294">
                <c:v>12294</c:v>
              </c:pt>
              <c:pt idx="12295">
                <c:v>12295</c:v>
              </c:pt>
              <c:pt idx="12296">
                <c:v>12296</c:v>
              </c:pt>
              <c:pt idx="12297">
                <c:v>12297</c:v>
              </c:pt>
              <c:pt idx="12298">
                <c:v>12298</c:v>
              </c:pt>
              <c:pt idx="12299">
                <c:v>12299</c:v>
              </c:pt>
              <c:pt idx="12300">
                <c:v>12300</c:v>
              </c:pt>
              <c:pt idx="12301">
                <c:v>12301</c:v>
              </c:pt>
              <c:pt idx="12302">
                <c:v>12302</c:v>
              </c:pt>
              <c:pt idx="12303">
                <c:v>12303</c:v>
              </c:pt>
              <c:pt idx="12304">
                <c:v>12304</c:v>
              </c:pt>
              <c:pt idx="12305">
                <c:v>12305</c:v>
              </c:pt>
              <c:pt idx="12306">
                <c:v>12306</c:v>
              </c:pt>
              <c:pt idx="12307">
                <c:v>12307</c:v>
              </c:pt>
              <c:pt idx="12308">
                <c:v>12308</c:v>
              </c:pt>
              <c:pt idx="12309">
                <c:v>12309</c:v>
              </c:pt>
              <c:pt idx="12310">
                <c:v>12310</c:v>
              </c:pt>
              <c:pt idx="12311">
                <c:v>12311</c:v>
              </c:pt>
              <c:pt idx="12312">
                <c:v>12312</c:v>
              </c:pt>
              <c:pt idx="12313">
                <c:v>12313</c:v>
              </c:pt>
              <c:pt idx="12314">
                <c:v>12314</c:v>
              </c:pt>
              <c:pt idx="12315">
                <c:v>12315</c:v>
              </c:pt>
              <c:pt idx="12316">
                <c:v>12316</c:v>
              </c:pt>
              <c:pt idx="12317">
                <c:v>12317</c:v>
              </c:pt>
              <c:pt idx="12318">
                <c:v>12318</c:v>
              </c:pt>
              <c:pt idx="12319">
                <c:v>12319</c:v>
              </c:pt>
              <c:pt idx="12320">
                <c:v>12320</c:v>
              </c:pt>
              <c:pt idx="12321">
                <c:v>12321</c:v>
              </c:pt>
              <c:pt idx="12322">
                <c:v>12322</c:v>
              </c:pt>
              <c:pt idx="12323">
                <c:v>12323</c:v>
              </c:pt>
              <c:pt idx="12324">
                <c:v>12324</c:v>
              </c:pt>
              <c:pt idx="12325">
                <c:v>12325</c:v>
              </c:pt>
              <c:pt idx="12326">
                <c:v>12326</c:v>
              </c:pt>
              <c:pt idx="12327">
                <c:v>12327</c:v>
              </c:pt>
              <c:pt idx="12328">
                <c:v>12328</c:v>
              </c:pt>
              <c:pt idx="12329">
                <c:v>12329</c:v>
              </c:pt>
              <c:pt idx="12330">
                <c:v>12330</c:v>
              </c:pt>
              <c:pt idx="12331">
                <c:v>12331</c:v>
              </c:pt>
              <c:pt idx="12332">
                <c:v>12332</c:v>
              </c:pt>
              <c:pt idx="12333">
                <c:v>12333</c:v>
              </c:pt>
              <c:pt idx="12334">
                <c:v>12334</c:v>
              </c:pt>
              <c:pt idx="12335">
                <c:v>12335</c:v>
              </c:pt>
              <c:pt idx="12336">
                <c:v>12336</c:v>
              </c:pt>
              <c:pt idx="12337">
                <c:v>12337</c:v>
              </c:pt>
              <c:pt idx="12338">
                <c:v>12338</c:v>
              </c:pt>
              <c:pt idx="12339">
                <c:v>12339</c:v>
              </c:pt>
              <c:pt idx="12340">
                <c:v>12340</c:v>
              </c:pt>
              <c:pt idx="12341">
                <c:v>12341</c:v>
              </c:pt>
              <c:pt idx="12342">
                <c:v>12342</c:v>
              </c:pt>
              <c:pt idx="12343">
                <c:v>12343</c:v>
              </c:pt>
              <c:pt idx="12344">
                <c:v>12344</c:v>
              </c:pt>
              <c:pt idx="12345">
                <c:v>12345</c:v>
              </c:pt>
              <c:pt idx="12346">
                <c:v>12346</c:v>
              </c:pt>
              <c:pt idx="12347">
                <c:v>12347</c:v>
              </c:pt>
              <c:pt idx="12348">
                <c:v>12348</c:v>
              </c:pt>
              <c:pt idx="12349">
                <c:v>12349</c:v>
              </c:pt>
              <c:pt idx="12350">
                <c:v>12350</c:v>
              </c:pt>
              <c:pt idx="12351">
                <c:v>12351</c:v>
              </c:pt>
              <c:pt idx="12352">
                <c:v>12352</c:v>
              </c:pt>
              <c:pt idx="12353">
                <c:v>12353</c:v>
              </c:pt>
              <c:pt idx="12354">
                <c:v>12354</c:v>
              </c:pt>
              <c:pt idx="12355">
                <c:v>12355</c:v>
              </c:pt>
              <c:pt idx="12356">
                <c:v>12356</c:v>
              </c:pt>
              <c:pt idx="12357">
                <c:v>12357</c:v>
              </c:pt>
              <c:pt idx="12358">
                <c:v>12358</c:v>
              </c:pt>
              <c:pt idx="12359">
                <c:v>12359</c:v>
              </c:pt>
              <c:pt idx="12360">
                <c:v>12360</c:v>
              </c:pt>
              <c:pt idx="12361">
                <c:v>12361</c:v>
              </c:pt>
              <c:pt idx="12362">
                <c:v>12362</c:v>
              </c:pt>
              <c:pt idx="12363">
                <c:v>12363</c:v>
              </c:pt>
              <c:pt idx="12364">
                <c:v>12364</c:v>
              </c:pt>
              <c:pt idx="12365">
                <c:v>12365</c:v>
              </c:pt>
              <c:pt idx="12366">
                <c:v>12366</c:v>
              </c:pt>
              <c:pt idx="12367">
                <c:v>12367</c:v>
              </c:pt>
              <c:pt idx="12368">
                <c:v>12368</c:v>
              </c:pt>
              <c:pt idx="12369">
                <c:v>12369</c:v>
              </c:pt>
              <c:pt idx="12370">
                <c:v>12370</c:v>
              </c:pt>
              <c:pt idx="12371">
                <c:v>12371</c:v>
              </c:pt>
              <c:pt idx="12372">
                <c:v>12372</c:v>
              </c:pt>
              <c:pt idx="12373">
                <c:v>12373</c:v>
              </c:pt>
              <c:pt idx="12374">
                <c:v>12374</c:v>
              </c:pt>
              <c:pt idx="12375">
                <c:v>12375</c:v>
              </c:pt>
              <c:pt idx="12376">
                <c:v>12376</c:v>
              </c:pt>
              <c:pt idx="12377">
                <c:v>12377</c:v>
              </c:pt>
              <c:pt idx="12378">
                <c:v>12378</c:v>
              </c:pt>
              <c:pt idx="12379">
                <c:v>12379</c:v>
              </c:pt>
              <c:pt idx="12380">
                <c:v>12380</c:v>
              </c:pt>
              <c:pt idx="12381">
                <c:v>12381</c:v>
              </c:pt>
              <c:pt idx="12382">
                <c:v>12382</c:v>
              </c:pt>
              <c:pt idx="12383">
                <c:v>12383</c:v>
              </c:pt>
              <c:pt idx="12384">
                <c:v>12384</c:v>
              </c:pt>
              <c:pt idx="12385">
                <c:v>12385</c:v>
              </c:pt>
              <c:pt idx="12386">
                <c:v>12386</c:v>
              </c:pt>
              <c:pt idx="12387">
                <c:v>12387</c:v>
              </c:pt>
              <c:pt idx="12388">
                <c:v>12388</c:v>
              </c:pt>
              <c:pt idx="12389">
                <c:v>12389</c:v>
              </c:pt>
              <c:pt idx="12390">
                <c:v>12390</c:v>
              </c:pt>
              <c:pt idx="12391">
                <c:v>12391</c:v>
              </c:pt>
              <c:pt idx="12392">
                <c:v>12392</c:v>
              </c:pt>
              <c:pt idx="12393">
                <c:v>12393</c:v>
              </c:pt>
              <c:pt idx="12394">
                <c:v>12394</c:v>
              </c:pt>
              <c:pt idx="12395">
                <c:v>12395</c:v>
              </c:pt>
              <c:pt idx="12396">
                <c:v>12396</c:v>
              </c:pt>
              <c:pt idx="12397">
                <c:v>12397</c:v>
              </c:pt>
              <c:pt idx="12398">
                <c:v>12398</c:v>
              </c:pt>
              <c:pt idx="12399">
                <c:v>12399</c:v>
              </c:pt>
              <c:pt idx="12400">
                <c:v>12400</c:v>
              </c:pt>
              <c:pt idx="12401">
                <c:v>12401</c:v>
              </c:pt>
              <c:pt idx="12402">
                <c:v>12402</c:v>
              </c:pt>
              <c:pt idx="12403">
                <c:v>12403</c:v>
              </c:pt>
              <c:pt idx="12404">
                <c:v>12404</c:v>
              </c:pt>
              <c:pt idx="12405">
                <c:v>12405</c:v>
              </c:pt>
              <c:pt idx="12406">
                <c:v>12406</c:v>
              </c:pt>
              <c:pt idx="12407">
                <c:v>12407</c:v>
              </c:pt>
              <c:pt idx="12408">
                <c:v>12408</c:v>
              </c:pt>
              <c:pt idx="12409">
                <c:v>12409</c:v>
              </c:pt>
              <c:pt idx="12410">
                <c:v>12410</c:v>
              </c:pt>
              <c:pt idx="12411">
                <c:v>12411</c:v>
              </c:pt>
              <c:pt idx="12412">
                <c:v>12412</c:v>
              </c:pt>
              <c:pt idx="12413">
                <c:v>12413</c:v>
              </c:pt>
              <c:pt idx="12414">
                <c:v>12414</c:v>
              </c:pt>
              <c:pt idx="12415">
                <c:v>12415</c:v>
              </c:pt>
              <c:pt idx="12416">
                <c:v>12416</c:v>
              </c:pt>
              <c:pt idx="12417">
                <c:v>12417</c:v>
              </c:pt>
              <c:pt idx="12418">
                <c:v>12418</c:v>
              </c:pt>
              <c:pt idx="12419">
                <c:v>12419</c:v>
              </c:pt>
              <c:pt idx="12420">
                <c:v>12420</c:v>
              </c:pt>
              <c:pt idx="12421">
                <c:v>12421</c:v>
              </c:pt>
              <c:pt idx="12422">
                <c:v>12422</c:v>
              </c:pt>
              <c:pt idx="12423">
                <c:v>12423</c:v>
              </c:pt>
              <c:pt idx="12424">
                <c:v>12424</c:v>
              </c:pt>
              <c:pt idx="12425">
                <c:v>12425</c:v>
              </c:pt>
              <c:pt idx="12426">
                <c:v>12426</c:v>
              </c:pt>
              <c:pt idx="12427">
                <c:v>12427</c:v>
              </c:pt>
              <c:pt idx="12428">
                <c:v>12428</c:v>
              </c:pt>
              <c:pt idx="12429">
                <c:v>12429</c:v>
              </c:pt>
              <c:pt idx="12430">
                <c:v>12430</c:v>
              </c:pt>
              <c:pt idx="12431">
                <c:v>12431</c:v>
              </c:pt>
              <c:pt idx="12432">
                <c:v>12432</c:v>
              </c:pt>
              <c:pt idx="12433">
                <c:v>12433</c:v>
              </c:pt>
              <c:pt idx="12434">
                <c:v>12434</c:v>
              </c:pt>
              <c:pt idx="12435">
                <c:v>12435</c:v>
              </c:pt>
              <c:pt idx="12436">
                <c:v>12436</c:v>
              </c:pt>
              <c:pt idx="12437">
                <c:v>12437</c:v>
              </c:pt>
              <c:pt idx="12438">
                <c:v>12438</c:v>
              </c:pt>
              <c:pt idx="12439">
                <c:v>12439</c:v>
              </c:pt>
              <c:pt idx="12440">
                <c:v>12440</c:v>
              </c:pt>
              <c:pt idx="12441">
                <c:v>12441</c:v>
              </c:pt>
              <c:pt idx="12442">
                <c:v>12442</c:v>
              </c:pt>
              <c:pt idx="12443">
                <c:v>12443</c:v>
              </c:pt>
              <c:pt idx="12444">
                <c:v>12444</c:v>
              </c:pt>
              <c:pt idx="12445">
                <c:v>12445</c:v>
              </c:pt>
              <c:pt idx="12446">
                <c:v>12446</c:v>
              </c:pt>
              <c:pt idx="12447">
                <c:v>12447</c:v>
              </c:pt>
              <c:pt idx="12448">
                <c:v>12448</c:v>
              </c:pt>
              <c:pt idx="12449">
                <c:v>12449</c:v>
              </c:pt>
              <c:pt idx="12450">
                <c:v>12450</c:v>
              </c:pt>
              <c:pt idx="12451">
                <c:v>12451</c:v>
              </c:pt>
              <c:pt idx="12452">
                <c:v>12452</c:v>
              </c:pt>
              <c:pt idx="12453">
                <c:v>12453</c:v>
              </c:pt>
              <c:pt idx="12454">
                <c:v>12454</c:v>
              </c:pt>
              <c:pt idx="12455">
                <c:v>12455</c:v>
              </c:pt>
              <c:pt idx="12456">
                <c:v>12456</c:v>
              </c:pt>
              <c:pt idx="12457">
                <c:v>12457</c:v>
              </c:pt>
              <c:pt idx="12458">
                <c:v>12458</c:v>
              </c:pt>
              <c:pt idx="12459">
                <c:v>12459</c:v>
              </c:pt>
              <c:pt idx="12460">
                <c:v>12460</c:v>
              </c:pt>
              <c:pt idx="12461">
                <c:v>12461</c:v>
              </c:pt>
              <c:pt idx="12462">
                <c:v>12462</c:v>
              </c:pt>
              <c:pt idx="12463">
                <c:v>12463</c:v>
              </c:pt>
              <c:pt idx="12464">
                <c:v>12464</c:v>
              </c:pt>
              <c:pt idx="12465">
                <c:v>12465</c:v>
              </c:pt>
              <c:pt idx="12466">
                <c:v>12466</c:v>
              </c:pt>
              <c:pt idx="12467">
                <c:v>12467</c:v>
              </c:pt>
              <c:pt idx="12468">
                <c:v>12468</c:v>
              </c:pt>
              <c:pt idx="12469">
                <c:v>12469</c:v>
              </c:pt>
              <c:pt idx="12470">
                <c:v>12470</c:v>
              </c:pt>
              <c:pt idx="12471">
                <c:v>12471</c:v>
              </c:pt>
              <c:pt idx="12472">
                <c:v>12472</c:v>
              </c:pt>
              <c:pt idx="12473">
                <c:v>12473</c:v>
              </c:pt>
              <c:pt idx="12474">
                <c:v>12474</c:v>
              </c:pt>
              <c:pt idx="12475">
                <c:v>12475</c:v>
              </c:pt>
              <c:pt idx="12476">
                <c:v>12476</c:v>
              </c:pt>
              <c:pt idx="12477">
                <c:v>12477</c:v>
              </c:pt>
              <c:pt idx="12478">
                <c:v>12478</c:v>
              </c:pt>
              <c:pt idx="12479">
                <c:v>12479</c:v>
              </c:pt>
              <c:pt idx="12480">
                <c:v>12480</c:v>
              </c:pt>
              <c:pt idx="12481">
                <c:v>12481</c:v>
              </c:pt>
              <c:pt idx="12482">
                <c:v>12482</c:v>
              </c:pt>
              <c:pt idx="12483">
                <c:v>12483</c:v>
              </c:pt>
              <c:pt idx="12484">
                <c:v>12484</c:v>
              </c:pt>
              <c:pt idx="12485">
                <c:v>12485</c:v>
              </c:pt>
              <c:pt idx="12486">
                <c:v>12486</c:v>
              </c:pt>
              <c:pt idx="12487">
                <c:v>12487</c:v>
              </c:pt>
              <c:pt idx="12488">
                <c:v>12488</c:v>
              </c:pt>
              <c:pt idx="12489">
                <c:v>12489</c:v>
              </c:pt>
              <c:pt idx="12490">
                <c:v>12490</c:v>
              </c:pt>
              <c:pt idx="12491">
                <c:v>12491</c:v>
              </c:pt>
              <c:pt idx="12492">
                <c:v>12492</c:v>
              </c:pt>
              <c:pt idx="12493">
                <c:v>12493</c:v>
              </c:pt>
              <c:pt idx="12494">
                <c:v>12494</c:v>
              </c:pt>
              <c:pt idx="12495">
                <c:v>12495</c:v>
              </c:pt>
              <c:pt idx="12496">
                <c:v>12496</c:v>
              </c:pt>
              <c:pt idx="12497">
                <c:v>12497</c:v>
              </c:pt>
              <c:pt idx="12498">
                <c:v>12498</c:v>
              </c:pt>
              <c:pt idx="12499">
                <c:v>12499</c:v>
              </c:pt>
              <c:pt idx="12500">
                <c:v>12500</c:v>
              </c:pt>
              <c:pt idx="12501">
                <c:v>12501</c:v>
              </c:pt>
              <c:pt idx="12502">
                <c:v>12502</c:v>
              </c:pt>
              <c:pt idx="12503">
                <c:v>12503</c:v>
              </c:pt>
              <c:pt idx="12504">
                <c:v>12504</c:v>
              </c:pt>
              <c:pt idx="12505">
                <c:v>12505</c:v>
              </c:pt>
              <c:pt idx="12506">
                <c:v>12506</c:v>
              </c:pt>
              <c:pt idx="12507">
                <c:v>12507</c:v>
              </c:pt>
              <c:pt idx="12508">
                <c:v>12508</c:v>
              </c:pt>
              <c:pt idx="12509">
                <c:v>12509</c:v>
              </c:pt>
              <c:pt idx="12510">
                <c:v>12510</c:v>
              </c:pt>
              <c:pt idx="12511">
                <c:v>12511</c:v>
              </c:pt>
              <c:pt idx="12512">
                <c:v>12512</c:v>
              </c:pt>
              <c:pt idx="12513">
                <c:v>12513</c:v>
              </c:pt>
              <c:pt idx="12514">
                <c:v>12514</c:v>
              </c:pt>
              <c:pt idx="12515">
                <c:v>12515</c:v>
              </c:pt>
              <c:pt idx="12516">
                <c:v>12516</c:v>
              </c:pt>
              <c:pt idx="12517">
                <c:v>12517</c:v>
              </c:pt>
              <c:pt idx="12518">
                <c:v>12518</c:v>
              </c:pt>
              <c:pt idx="12519">
                <c:v>12519</c:v>
              </c:pt>
              <c:pt idx="12520">
                <c:v>12520</c:v>
              </c:pt>
              <c:pt idx="12521">
                <c:v>12521</c:v>
              </c:pt>
              <c:pt idx="12522">
                <c:v>12522</c:v>
              </c:pt>
              <c:pt idx="12523">
                <c:v>12523</c:v>
              </c:pt>
              <c:pt idx="12524">
                <c:v>12524</c:v>
              </c:pt>
              <c:pt idx="12525">
                <c:v>12525</c:v>
              </c:pt>
              <c:pt idx="12526">
                <c:v>12526</c:v>
              </c:pt>
              <c:pt idx="12527">
                <c:v>12527</c:v>
              </c:pt>
              <c:pt idx="12528">
                <c:v>12528</c:v>
              </c:pt>
              <c:pt idx="12529">
                <c:v>12529</c:v>
              </c:pt>
              <c:pt idx="12530">
                <c:v>12530</c:v>
              </c:pt>
              <c:pt idx="12531">
                <c:v>12531</c:v>
              </c:pt>
              <c:pt idx="12532">
                <c:v>12532</c:v>
              </c:pt>
              <c:pt idx="12533">
                <c:v>12533</c:v>
              </c:pt>
              <c:pt idx="12534">
                <c:v>12534</c:v>
              </c:pt>
              <c:pt idx="12535">
                <c:v>12535</c:v>
              </c:pt>
              <c:pt idx="12536">
                <c:v>12536</c:v>
              </c:pt>
              <c:pt idx="12537">
                <c:v>12537</c:v>
              </c:pt>
              <c:pt idx="12538">
                <c:v>12538</c:v>
              </c:pt>
              <c:pt idx="12539">
                <c:v>12539</c:v>
              </c:pt>
              <c:pt idx="12540">
                <c:v>12540</c:v>
              </c:pt>
              <c:pt idx="12541">
                <c:v>12541</c:v>
              </c:pt>
              <c:pt idx="12542">
                <c:v>12542</c:v>
              </c:pt>
              <c:pt idx="12543">
                <c:v>12543</c:v>
              </c:pt>
              <c:pt idx="12544">
                <c:v>12544</c:v>
              </c:pt>
              <c:pt idx="12545">
                <c:v>12545</c:v>
              </c:pt>
              <c:pt idx="12546">
                <c:v>12546</c:v>
              </c:pt>
              <c:pt idx="12547">
                <c:v>12547</c:v>
              </c:pt>
              <c:pt idx="12548">
                <c:v>12548</c:v>
              </c:pt>
              <c:pt idx="12549">
                <c:v>12549</c:v>
              </c:pt>
              <c:pt idx="12550">
                <c:v>12550</c:v>
              </c:pt>
              <c:pt idx="12551">
                <c:v>12551</c:v>
              </c:pt>
              <c:pt idx="12552">
                <c:v>12552</c:v>
              </c:pt>
              <c:pt idx="12553">
                <c:v>12553</c:v>
              </c:pt>
              <c:pt idx="12554">
                <c:v>12554</c:v>
              </c:pt>
              <c:pt idx="12555">
                <c:v>12555</c:v>
              </c:pt>
              <c:pt idx="12556">
                <c:v>12556</c:v>
              </c:pt>
              <c:pt idx="12557">
                <c:v>12557</c:v>
              </c:pt>
              <c:pt idx="12558">
                <c:v>12558</c:v>
              </c:pt>
              <c:pt idx="12559">
                <c:v>12559</c:v>
              </c:pt>
              <c:pt idx="12560">
                <c:v>12560</c:v>
              </c:pt>
              <c:pt idx="12561">
                <c:v>12561</c:v>
              </c:pt>
              <c:pt idx="12562">
                <c:v>12562</c:v>
              </c:pt>
              <c:pt idx="12563">
                <c:v>12563</c:v>
              </c:pt>
              <c:pt idx="12564">
                <c:v>12564</c:v>
              </c:pt>
              <c:pt idx="12565">
                <c:v>12565</c:v>
              </c:pt>
              <c:pt idx="12566">
                <c:v>12566</c:v>
              </c:pt>
              <c:pt idx="12567">
                <c:v>12567</c:v>
              </c:pt>
              <c:pt idx="12568">
                <c:v>12568</c:v>
              </c:pt>
              <c:pt idx="12569">
                <c:v>12569</c:v>
              </c:pt>
              <c:pt idx="12570">
                <c:v>12570</c:v>
              </c:pt>
              <c:pt idx="12571">
                <c:v>12571</c:v>
              </c:pt>
              <c:pt idx="12572">
                <c:v>12572</c:v>
              </c:pt>
              <c:pt idx="12573">
                <c:v>12573</c:v>
              </c:pt>
              <c:pt idx="12574">
                <c:v>12574</c:v>
              </c:pt>
              <c:pt idx="12575">
                <c:v>12575</c:v>
              </c:pt>
              <c:pt idx="12576">
                <c:v>12576</c:v>
              </c:pt>
              <c:pt idx="12577">
                <c:v>12577</c:v>
              </c:pt>
              <c:pt idx="12578">
                <c:v>12578</c:v>
              </c:pt>
              <c:pt idx="12579">
                <c:v>12579</c:v>
              </c:pt>
              <c:pt idx="12580">
                <c:v>12580</c:v>
              </c:pt>
              <c:pt idx="12581">
                <c:v>12581</c:v>
              </c:pt>
              <c:pt idx="12582">
                <c:v>12582</c:v>
              </c:pt>
              <c:pt idx="12583">
                <c:v>12583</c:v>
              </c:pt>
              <c:pt idx="12584">
                <c:v>12584</c:v>
              </c:pt>
              <c:pt idx="12585">
                <c:v>12585</c:v>
              </c:pt>
              <c:pt idx="12586">
                <c:v>12586</c:v>
              </c:pt>
              <c:pt idx="12587">
                <c:v>12587</c:v>
              </c:pt>
              <c:pt idx="12588">
                <c:v>12588</c:v>
              </c:pt>
              <c:pt idx="12589">
                <c:v>12589</c:v>
              </c:pt>
              <c:pt idx="12590">
                <c:v>12590</c:v>
              </c:pt>
              <c:pt idx="12591">
                <c:v>12591</c:v>
              </c:pt>
              <c:pt idx="12592">
                <c:v>12592</c:v>
              </c:pt>
              <c:pt idx="12593">
                <c:v>12593</c:v>
              </c:pt>
              <c:pt idx="12594">
                <c:v>12594</c:v>
              </c:pt>
              <c:pt idx="12595">
                <c:v>12595</c:v>
              </c:pt>
              <c:pt idx="12596">
                <c:v>12596</c:v>
              </c:pt>
              <c:pt idx="12597">
                <c:v>12597</c:v>
              </c:pt>
              <c:pt idx="12598">
                <c:v>12598</c:v>
              </c:pt>
              <c:pt idx="12599">
                <c:v>12599</c:v>
              </c:pt>
              <c:pt idx="12600">
                <c:v>12600</c:v>
              </c:pt>
              <c:pt idx="12601">
                <c:v>12601</c:v>
              </c:pt>
              <c:pt idx="12602">
                <c:v>12602</c:v>
              </c:pt>
              <c:pt idx="12603">
                <c:v>12603</c:v>
              </c:pt>
              <c:pt idx="12604">
                <c:v>12604</c:v>
              </c:pt>
              <c:pt idx="12605">
                <c:v>12605</c:v>
              </c:pt>
              <c:pt idx="12606">
                <c:v>12606</c:v>
              </c:pt>
              <c:pt idx="12607">
                <c:v>12607</c:v>
              </c:pt>
              <c:pt idx="12608">
                <c:v>12608</c:v>
              </c:pt>
              <c:pt idx="12609">
                <c:v>12609</c:v>
              </c:pt>
              <c:pt idx="12610">
                <c:v>12610</c:v>
              </c:pt>
              <c:pt idx="12611">
                <c:v>12611</c:v>
              </c:pt>
              <c:pt idx="12612">
                <c:v>12612</c:v>
              </c:pt>
              <c:pt idx="12613">
                <c:v>12613</c:v>
              </c:pt>
              <c:pt idx="12614">
                <c:v>12614</c:v>
              </c:pt>
              <c:pt idx="12615">
                <c:v>12615</c:v>
              </c:pt>
              <c:pt idx="12616">
                <c:v>12616</c:v>
              </c:pt>
              <c:pt idx="12617">
                <c:v>12617</c:v>
              </c:pt>
              <c:pt idx="12618">
                <c:v>12618</c:v>
              </c:pt>
              <c:pt idx="12619">
                <c:v>12619</c:v>
              </c:pt>
              <c:pt idx="12620">
                <c:v>12620</c:v>
              </c:pt>
              <c:pt idx="12621">
                <c:v>12621</c:v>
              </c:pt>
              <c:pt idx="12622">
                <c:v>12622</c:v>
              </c:pt>
              <c:pt idx="12623">
                <c:v>12623</c:v>
              </c:pt>
              <c:pt idx="12624">
                <c:v>12624</c:v>
              </c:pt>
              <c:pt idx="12625">
                <c:v>12625</c:v>
              </c:pt>
              <c:pt idx="12626">
                <c:v>12626</c:v>
              </c:pt>
              <c:pt idx="12627">
                <c:v>12627</c:v>
              </c:pt>
              <c:pt idx="12628">
                <c:v>12628</c:v>
              </c:pt>
              <c:pt idx="12629">
                <c:v>12629</c:v>
              </c:pt>
              <c:pt idx="12630">
                <c:v>12630</c:v>
              </c:pt>
              <c:pt idx="12631">
                <c:v>12631</c:v>
              </c:pt>
              <c:pt idx="12632">
                <c:v>12632</c:v>
              </c:pt>
              <c:pt idx="12633">
                <c:v>12633</c:v>
              </c:pt>
              <c:pt idx="12634">
                <c:v>12634</c:v>
              </c:pt>
              <c:pt idx="12635">
                <c:v>12635</c:v>
              </c:pt>
              <c:pt idx="12636">
                <c:v>12636</c:v>
              </c:pt>
              <c:pt idx="12637">
                <c:v>12637</c:v>
              </c:pt>
              <c:pt idx="12638">
                <c:v>12638</c:v>
              </c:pt>
              <c:pt idx="12639">
                <c:v>12639</c:v>
              </c:pt>
              <c:pt idx="12640">
                <c:v>12640</c:v>
              </c:pt>
              <c:pt idx="12641">
                <c:v>12641</c:v>
              </c:pt>
              <c:pt idx="12642">
                <c:v>12642</c:v>
              </c:pt>
              <c:pt idx="12643">
                <c:v>12643</c:v>
              </c:pt>
              <c:pt idx="12644">
                <c:v>12644</c:v>
              </c:pt>
              <c:pt idx="12645">
                <c:v>12645</c:v>
              </c:pt>
              <c:pt idx="12646">
                <c:v>12646</c:v>
              </c:pt>
              <c:pt idx="12647">
                <c:v>12647</c:v>
              </c:pt>
              <c:pt idx="12648">
                <c:v>12648</c:v>
              </c:pt>
              <c:pt idx="12649">
                <c:v>12649</c:v>
              </c:pt>
              <c:pt idx="12650">
                <c:v>12650</c:v>
              </c:pt>
              <c:pt idx="12651">
                <c:v>12651</c:v>
              </c:pt>
              <c:pt idx="12652">
                <c:v>12652</c:v>
              </c:pt>
              <c:pt idx="12653">
                <c:v>12653</c:v>
              </c:pt>
              <c:pt idx="12654">
                <c:v>12654</c:v>
              </c:pt>
              <c:pt idx="12655">
                <c:v>12655</c:v>
              </c:pt>
              <c:pt idx="12656">
                <c:v>12656</c:v>
              </c:pt>
              <c:pt idx="12657">
                <c:v>12657</c:v>
              </c:pt>
              <c:pt idx="12658">
                <c:v>12658</c:v>
              </c:pt>
              <c:pt idx="12659">
                <c:v>12659</c:v>
              </c:pt>
              <c:pt idx="12660">
                <c:v>12660</c:v>
              </c:pt>
              <c:pt idx="12661">
                <c:v>12661</c:v>
              </c:pt>
              <c:pt idx="12662">
                <c:v>12662</c:v>
              </c:pt>
              <c:pt idx="12663">
                <c:v>12663</c:v>
              </c:pt>
              <c:pt idx="12664">
                <c:v>12664</c:v>
              </c:pt>
              <c:pt idx="12665">
                <c:v>12665</c:v>
              </c:pt>
              <c:pt idx="12666">
                <c:v>12666</c:v>
              </c:pt>
              <c:pt idx="12667">
                <c:v>12667</c:v>
              </c:pt>
              <c:pt idx="12668">
                <c:v>12668</c:v>
              </c:pt>
              <c:pt idx="12669">
                <c:v>12669</c:v>
              </c:pt>
              <c:pt idx="12670">
                <c:v>12670</c:v>
              </c:pt>
              <c:pt idx="12671">
                <c:v>12671</c:v>
              </c:pt>
              <c:pt idx="12672">
                <c:v>12672</c:v>
              </c:pt>
              <c:pt idx="12673">
                <c:v>12673</c:v>
              </c:pt>
              <c:pt idx="12674">
                <c:v>12674</c:v>
              </c:pt>
              <c:pt idx="12675">
                <c:v>12675</c:v>
              </c:pt>
              <c:pt idx="12676">
                <c:v>12676</c:v>
              </c:pt>
              <c:pt idx="12677">
                <c:v>12677</c:v>
              </c:pt>
              <c:pt idx="12678">
                <c:v>12678</c:v>
              </c:pt>
              <c:pt idx="12679">
                <c:v>12679</c:v>
              </c:pt>
              <c:pt idx="12680">
                <c:v>12680</c:v>
              </c:pt>
              <c:pt idx="12681">
                <c:v>12681</c:v>
              </c:pt>
              <c:pt idx="12682">
                <c:v>12682</c:v>
              </c:pt>
              <c:pt idx="12683">
                <c:v>12683</c:v>
              </c:pt>
              <c:pt idx="12684">
                <c:v>12684</c:v>
              </c:pt>
              <c:pt idx="12685">
                <c:v>12685</c:v>
              </c:pt>
              <c:pt idx="12686">
                <c:v>12686</c:v>
              </c:pt>
              <c:pt idx="12687">
                <c:v>12687</c:v>
              </c:pt>
              <c:pt idx="12688">
                <c:v>12688</c:v>
              </c:pt>
              <c:pt idx="12689">
                <c:v>12689</c:v>
              </c:pt>
              <c:pt idx="12690">
                <c:v>12690</c:v>
              </c:pt>
              <c:pt idx="12691">
                <c:v>12691</c:v>
              </c:pt>
              <c:pt idx="12692">
                <c:v>12692</c:v>
              </c:pt>
              <c:pt idx="12693">
                <c:v>12693</c:v>
              </c:pt>
              <c:pt idx="12694">
                <c:v>12694</c:v>
              </c:pt>
              <c:pt idx="12695">
                <c:v>12695</c:v>
              </c:pt>
              <c:pt idx="12696">
                <c:v>12696</c:v>
              </c:pt>
              <c:pt idx="12697">
                <c:v>12697</c:v>
              </c:pt>
              <c:pt idx="12698">
                <c:v>12698</c:v>
              </c:pt>
              <c:pt idx="12699">
                <c:v>12699</c:v>
              </c:pt>
              <c:pt idx="12700">
                <c:v>12700</c:v>
              </c:pt>
              <c:pt idx="12701">
                <c:v>12701</c:v>
              </c:pt>
              <c:pt idx="12702">
                <c:v>12702</c:v>
              </c:pt>
              <c:pt idx="12703">
                <c:v>12703</c:v>
              </c:pt>
              <c:pt idx="12704">
                <c:v>12704</c:v>
              </c:pt>
              <c:pt idx="12705">
                <c:v>12705</c:v>
              </c:pt>
              <c:pt idx="12706">
                <c:v>12706</c:v>
              </c:pt>
              <c:pt idx="12707">
                <c:v>12707</c:v>
              </c:pt>
              <c:pt idx="12708">
                <c:v>12708</c:v>
              </c:pt>
              <c:pt idx="12709">
                <c:v>12709</c:v>
              </c:pt>
              <c:pt idx="12710">
                <c:v>12710</c:v>
              </c:pt>
              <c:pt idx="12711">
                <c:v>12711</c:v>
              </c:pt>
              <c:pt idx="12712">
                <c:v>12712</c:v>
              </c:pt>
              <c:pt idx="12713">
                <c:v>12713</c:v>
              </c:pt>
              <c:pt idx="12714">
                <c:v>12714</c:v>
              </c:pt>
              <c:pt idx="12715">
                <c:v>12715</c:v>
              </c:pt>
              <c:pt idx="12716">
                <c:v>12716</c:v>
              </c:pt>
              <c:pt idx="12717">
                <c:v>12717</c:v>
              </c:pt>
              <c:pt idx="12718">
                <c:v>12718</c:v>
              </c:pt>
              <c:pt idx="12719">
                <c:v>12719</c:v>
              </c:pt>
              <c:pt idx="12720">
                <c:v>12720</c:v>
              </c:pt>
              <c:pt idx="12721">
                <c:v>12721</c:v>
              </c:pt>
              <c:pt idx="12722">
                <c:v>12722</c:v>
              </c:pt>
              <c:pt idx="12723">
                <c:v>12723</c:v>
              </c:pt>
              <c:pt idx="12724">
                <c:v>12724</c:v>
              </c:pt>
              <c:pt idx="12725">
                <c:v>12725</c:v>
              </c:pt>
              <c:pt idx="12726">
                <c:v>12726</c:v>
              </c:pt>
              <c:pt idx="12727">
                <c:v>12727</c:v>
              </c:pt>
              <c:pt idx="12728">
                <c:v>12728</c:v>
              </c:pt>
              <c:pt idx="12729">
                <c:v>12729</c:v>
              </c:pt>
              <c:pt idx="12730">
                <c:v>12730</c:v>
              </c:pt>
              <c:pt idx="12731">
                <c:v>12731</c:v>
              </c:pt>
              <c:pt idx="12732">
                <c:v>12732</c:v>
              </c:pt>
              <c:pt idx="12733">
                <c:v>12733</c:v>
              </c:pt>
              <c:pt idx="12734">
                <c:v>12734</c:v>
              </c:pt>
              <c:pt idx="12735">
                <c:v>12735</c:v>
              </c:pt>
              <c:pt idx="12736">
                <c:v>12736</c:v>
              </c:pt>
              <c:pt idx="12737">
                <c:v>12737</c:v>
              </c:pt>
              <c:pt idx="12738">
                <c:v>12738</c:v>
              </c:pt>
              <c:pt idx="12739">
                <c:v>12739</c:v>
              </c:pt>
              <c:pt idx="12740">
                <c:v>12740</c:v>
              </c:pt>
              <c:pt idx="12741">
                <c:v>12741</c:v>
              </c:pt>
              <c:pt idx="12742">
                <c:v>12742</c:v>
              </c:pt>
              <c:pt idx="12743">
                <c:v>12743</c:v>
              </c:pt>
              <c:pt idx="12744">
                <c:v>12744</c:v>
              </c:pt>
              <c:pt idx="12745">
                <c:v>12745</c:v>
              </c:pt>
              <c:pt idx="12746">
                <c:v>12746</c:v>
              </c:pt>
              <c:pt idx="12747">
                <c:v>12747</c:v>
              </c:pt>
              <c:pt idx="12748">
                <c:v>12748</c:v>
              </c:pt>
              <c:pt idx="12749">
                <c:v>12749</c:v>
              </c:pt>
              <c:pt idx="12750">
                <c:v>12750</c:v>
              </c:pt>
              <c:pt idx="12751">
                <c:v>12751</c:v>
              </c:pt>
              <c:pt idx="12752">
                <c:v>12752</c:v>
              </c:pt>
              <c:pt idx="12753">
                <c:v>12753</c:v>
              </c:pt>
              <c:pt idx="12754">
                <c:v>12754</c:v>
              </c:pt>
              <c:pt idx="12755">
                <c:v>12755</c:v>
              </c:pt>
              <c:pt idx="12756">
                <c:v>12756</c:v>
              </c:pt>
              <c:pt idx="12757">
                <c:v>12757</c:v>
              </c:pt>
              <c:pt idx="12758">
                <c:v>12758</c:v>
              </c:pt>
              <c:pt idx="12759">
                <c:v>12759</c:v>
              </c:pt>
              <c:pt idx="12760">
                <c:v>12760</c:v>
              </c:pt>
              <c:pt idx="12761">
                <c:v>12761</c:v>
              </c:pt>
              <c:pt idx="12762">
                <c:v>12762</c:v>
              </c:pt>
              <c:pt idx="12763">
                <c:v>12763</c:v>
              </c:pt>
              <c:pt idx="12764">
                <c:v>12764</c:v>
              </c:pt>
              <c:pt idx="12765">
                <c:v>12765</c:v>
              </c:pt>
              <c:pt idx="12766">
                <c:v>12766</c:v>
              </c:pt>
              <c:pt idx="12767">
                <c:v>12767</c:v>
              </c:pt>
              <c:pt idx="12768">
                <c:v>12768</c:v>
              </c:pt>
              <c:pt idx="12769">
                <c:v>12769</c:v>
              </c:pt>
              <c:pt idx="12770">
                <c:v>12770</c:v>
              </c:pt>
              <c:pt idx="12771">
                <c:v>12771</c:v>
              </c:pt>
              <c:pt idx="12772">
                <c:v>12772</c:v>
              </c:pt>
              <c:pt idx="12773">
                <c:v>12773</c:v>
              </c:pt>
              <c:pt idx="12774">
                <c:v>12774</c:v>
              </c:pt>
              <c:pt idx="12775">
                <c:v>12775</c:v>
              </c:pt>
              <c:pt idx="12776">
                <c:v>12776</c:v>
              </c:pt>
              <c:pt idx="12777">
                <c:v>12777</c:v>
              </c:pt>
              <c:pt idx="12778">
                <c:v>12778</c:v>
              </c:pt>
              <c:pt idx="12779">
                <c:v>12779</c:v>
              </c:pt>
              <c:pt idx="12780">
                <c:v>12780</c:v>
              </c:pt>
              <c:pt idx="12781">
                <c:v>12781</c:v>
              </c:pt>
              <c:pt idx="12782">
                <c:v>12782</c:v>
              </c:pt>
              <c:pt idx="12783">
                <c:v>12783</c:v>
              </c:pt>
              <c:pt idx="12784">
                <c:v>12784</c:v>
              </c:pt>
              <c:pt idx="12785">
                <c:v>12785</c:v>
              </c:pt>
              <c:pt idx="12786">
                <c:v>12786</c:v>
              </c:pt>
              <c:pt idx="12787">
                <c:v>12787</c:v>
              </c:pt>
              <c:pt idx="12788">
                <c:v>12788</c:v>
              </c:pt>
              <c:pt idx="12789">
                <c:v>12789</c:v>
              </c:pt>
              <c:pt idx="12790">
                <c:v>12790</c:v>
              </c:pt>
              <c:pt idx="12791">
                <c:v>12791</c:v>
              </c:pt>
              <c:pt idx="12792">
                <c:v>12792</c:v>
              </c:pt>
              <c:pt idx="12793">
                <c:v>12793</c:v>
              </c:pt>
              <c:pt idx="12794">
                <c:v>12794</c:v>
              </c:pt>
              <c:pt idx="12795">
                <c:v>12795</c:v>
              </c:pt>
              <c:pt idx="12796">
                <c:v>12796</c:v>
              </c:pt>
              <c:pt idx="12797">
                <c:v>12797</c:v>
              </c:pt>
              <c:pt idx="12798">
                <c:v>12798</c:v>
              </c:pt>
              <c:pt idx="12799">
                <c:v>12799</c:v>
              </c:pt>
              <c:pt idx="12800">
                <c:v>12800</c:v>
              </c:pt>
              <c:pt idx="12801">
                <c:v>12801</c:v>
              </c:pt>
              <c:pt idx="12802">
                <c:v>12802</c:v>
              </c:pt>
              <c:pt idx="12803">
                <c:v>12803</c:v>
              </c:pt>
              <c:pt idx="12804">
                <c:v>12804</c:v>
              </c:pt>
              <c:pt idx="12805">
                <c:v>12805</c:v>
              </c:pt>
              <c:pt idx="12806">
                <c:v>12806</c:v>
              </c:pt>
              <c:pt idx="12807">
                <c:v>12807</c:v>
              </c:pt>
              <c:pt idx="12808">
                <c:v>12808</c:v>
              </c:pt>
              <c:pt idx="12809">
                <c:v>12809</c:v>
              </c:pt>
              <c:pt idx="12810">
                <c:v>12810</c:v>
              </c:pt>
              <c:pt idx="12811">
                <c:v>12811</c:v>
              </c:pt>
              <c:pt idx="12812">
                <c:v>12812</c:v>
              </c:pt>
              <c:pt idx="12813">
                <c:v>12813</c:v>
              </c:pt>
              <c:pt idx="12814">
                <c:v>12814</c:v>
              </c:pt>
              <c:pt idx="12815">
                <c:v>12815</c:v>
              </c:pt>
              <c:pt idx="12816">
                <c:v>12816</c:v>
              </c:pt>
              <c:pt idx="12817">
                <c:v>12817</c:v>
              </c:pt>
              <c:pt idx="12818">
                <c:v>12818</c:v>
              </c:pt>
              <c:pt idx="12819">
                <c:v>12819</c:v>
              </c:pt>
              <c:pt idx="12820">
                <c:v>12820</c:v>
              </c:pt>
              <c:pt idx="12821">
                <c:v>12821</c:v>
              </c:pt>
              <c:pt idx="12822">
                <c:v>12822</c:v>
              </c:pt>
              <c:pt idx="12823">
                <c:v>12823</c:v>
              </c:pt>
              <c:pt idx="12824">
                <c:v>12824</c:v>
              </c:pt>
              <c:pt idx="12825">
                <c:v>12825</c:v>
              </c:pt>
              <c:pt idx="12826">
                <c:v>12826</c:v>
              </c:pt>
              <c:pt idx="12827">
                <c:v>12827</c:v>
              </c:pt>
              <c:pt idx="12828">
                <c:v>12828</c:v>
              </c:pt>
              <c:pt idx="12829">
                <c:v>12829</c:v>
              </c:pt>
              <c:pt idx="12830">
                <c:v>12830</c:v>
              </c:pt>
              <c:pt idx="12831">
                <c:v>12831</c:v>
              </c:pt>
              <c:pt idx="12832">
                <c:v>12832</c:v>
              </c:pt>
              <c:pt idx="12833">
                <c:v>12833</c:v>
              </c:pt>
              <c:pt idx="12834">
                <c:v>12834</c:v>
              </c:pt>
              <c:pt idx="12835">
                <c:v>12835</c:v>
              </c:pt>
              <c:pt idx="12836">
                <c:v>12836</c:v>
              </c:pt>
              <c:pt idx="12837">
                <c:v>12837</c:v>
              </c:pt>
              <c:pt idx="12838">
                <c:v>12838</c:v>
              </c:pt>
              <c:pt idx="12839">
                <c:v>12839</c:v>
              </c:pt>
              <c:pt idx="12840">
                <c:v>12840</c:v>
              </c:pt>
              <c:pt idx="12841">
                <c:v>12841</c:v>
              </c:pt>
              <c:pt idx="12842">
                <c:v>12842</c:v>
              </c:pt>
              <c:pt idx="12843">
                <c:v>12843</c:v>
              </c:pt>
              <c:pt idx="12844">
                <c:v>12844</c:v>
              </c:pt>
              <c:pt idx="12845">
                <c:v>12845</c:v>
              </c:pt>
              <c:pt idx="12846">
                <c:v>12846</c:v>
              </c:pt>
              <c:pt idx="12847">
                <c:v>12847</c:v>
              </c:pt>
              <c:pt idx="12848">
                <c:v>12848</c:v>
              </c:pt>
              <c:pt idx="12849">
                <c:v>12849</c:v>
              </c:pt>
              <c:pt idx="12850">
                <c:v>12850</c:v>
              </c:pt>
              <c:pt idx="12851">
                <c:v>12851</c:v>
              </c:pt>
              <c:pt idx="12852">
                <c:v>12852</c:v>
              </c:pt>
              <c:pt idx="12853">
                <c:v>12853</c:v>
              </c:pt>
              <c:pt idx="12854">
                <c:v>12854</c:v>
              </c:pt>
              <c:pt idx="12855">
                <c:v>12855</c:v>
              </c:pt>
              <c:pt idx="12856">
                <c:v>12856</c:v>
              </c:pt>
              <c:pt idx="12857">
                <c:v>12857</c:v>
              </c:pt>
              <c:pt idx="12858">
                <c:v>12858</c:v>
              </c:pt>
              <c:pt idx="12859">
                <c:v>12859</c:v>
              </c:pt>
              <c:pt idx="12860">
                <c:v>12860</c:v>
              </c:pt>
              <c:pt idx="12861">
                <c:v>12861</c:v>
              </c:pt>
              <c:pt idx="12862">
                <c:v>12862</c:v>
              </c:pt>
              <c:pt idx="12863">
                <c:v>12863</c:v>
              </c:pt>
              <c:pt idx="12864">
                <c:v>12864</c:v>
              </c:pt>
              <c:pt idx="12865">
                <c:v>12865</c:v>
              </c:pt>
              <c:pt idx="12866">
                <c:v>12866</c:v>
              </c:pt>
              <c:pt idx="12867">
                <c:v>12867</c:v>
              </c:pt>
              <c:pt idx="12868">
                <c:v>12868</c:v>
              </c:pt>
              <c:pt idx="12869">
                <c:v>12869</c:v>
              </c:pt>
              <c:pt idx="12870">
                <c:v>12870</c:v>
              </c:pt>
              <c:pt idx="12871">
                <c:v>12871</c:v>
              </c:pt>
              <c:pt idx="12872">
                <c:v>12872</c:v>
              </c:pt>
              <c:pt idx="12873">
                <c:v>12873</c:v>
              </c:pt>
              <c:pt idx="12874">
                <c:v>12874</c:v>
              </c:pt>
              <c:pt idx="12875">
                <c:v>12875</c:v>
              </c:pt>
              <c:pt idx="12876">
                <c:v>12876</c:v>
              </c:pt>
              <c:pt idx="12877">
                <c:v>12877</c:v>
              </c:pt>
              <c:pt idx="12878">
                <c:v>12878</c:v>
              </c:pt>
              <c:pt idx="12879">
                <c:v>12879</c:v>
              </c:pt>
              <c:pt idx="12880">
                <c:v>12880</c:v>
              </c:pt>
              <c:pt idx="12881">
                <c:v>12881</c:v>
              </c:pt>
              <c:pt idx="12882">
                <c:v>12882</c:v>
              </c:pt>
              <c:pt idx="12883">
                <c:v>12883</c:v>
              </c:pt>
              <c:pt idx="12884">
                <c:v>12884</c:v>
              </c:pt>
              <c:pt idx="12885">
                <c:v>12885</c:v>
              </c:pt>
              <c:pt idx="12886">
                <c:v>12886</c:v>
              </c:pt>
              <c:pt idx="12887">
                <c:v>12887</c:v>
              </c:pt>
              <c:pt idx="12888">
                <c:v>12888</c:v>
              </c:pt>
              <c:pt idx="12889">
                <c:v>12889</c:v>
              </c:pt>
              <c:pt idx="12890">
                <c:v>12890</c:v>
              </c:pt>
              <c:pt idx="12891">
                <c:v>12891</c:v>
              </c:pt>
              <c:pt idx="12892">
                <c:v>12892</c:v>
              </c:pt>
              <c:pt idx="12893">
                <c:v>12893</c:v>
              </c:pt>
              <c:pt idx="12894">
                <c:v>12894</c:v>
              </c:pt>
              <c:pt idx="12895">
                <c:v>12895</c:v>
              </c:pt>
              <c:pt idx="12896">
                <c:v>12896</c:v>
              </c:pt>
              <c:pt idx="12897">
                <c:v>12897</c:v>
              </c:pt>
              <c:pt idx="12898">
                <c:v>12898</c:v>
              </c:pt>
              <c:pt idx="12899">
                <c:v>12899</c:v>
              </c:pt>
              <c:pt idx="12900">
                <c:v>12900</c:v>
              </c:pt>
              <c:pt idx="12901">
                <c:v>12901</c:v>
              </c:pt>
              <c:pt idx="12902">
                <c:v>12902</c:v>
              </c:pt>
              <c:pt idx="12903">
                <c:v>12903</c:v>
              </c:pt>
              <c:pt idx="12904">
                <c:v>12904</c:v>
              </c:pt>
              <c:pt idx="12905">
                <c:v>12905</c:v>
              </c:pt>
              <c:pt idx="12906">
                <c:v>12906</c:v>
              </c:pt>
              <c:pt idx="12907">
                <c:v>12907</c:v>
              </c:pt>
              <c:pt idx="12908">
                <c:v>12908</c:v>
              </c:pt>
              <c:pt idx="12909">
                <c:v>12909</c:v>
              </c:pt>
              <c:pt idx="12910">
                <c:v>12910</c:v>
              </c:pt>
              <c:pt idx="12911">
                <c:v>12911</c:v>
              </c:pt>
              <c:pt idx="12912">
                <c:v>12912</c:v>
              </c:pt>
              <c:pt idx="12913">
                <c:v>12913</c:v>
              </c:pt>
              <c:pt idx="12914">
                <c:v>12914</c:v>
              </c:pt>
              <c:pt idx="12915">
                <c:v>12915</c:v>
              </c:pt>
              <c:pt idx="12916">
                <c:v>12916</c:v>
              </c:pt>
              <c:pt idx="12917">
                <c:v>12917</c:v>
              </c:pt>
              <c:pt idx="12918">
                <c:v>12918</c:v>
              </c:pt>
              <c:pt idx="12919">
                <c:v>12919</c:v>
              </c:pt>
              <c:pt idx="12920">
                <c:v>12920</c:v>
              </c:pt>
              <c:pt idx="12921">
                <c:v>12921</c:v>
              </c:pt>
              <c:pt idx="12922">
                <c:v>12922</c:v>
              </c:pt>
              <c:pt idx="12923">
                <c:v>12923</c:v>
              </c:pt>
              <c:pt idx="12924">
                <c:v>12924</c:v>
              </c:pt>
              <c:pt idx="12925">
                <c:v>12925</c:v>
              </c:pt>
              <c:pt idx="12926">
                <c:v>12926</c:v>
              </c:pt>
              <c:pt idx="12927">
                <c:v>12927</c:v>
              </c:pt>
              <c:pt idx="12928">
                <c:v>12928</c:v>
              </c:pt>
              <c:pt idx="12929">
                <c:v>12929</c:v>
              </c:pt>
              <c:pt idx="12930">
                <c:v>12930</c:v>
              </c:pt>
              <c:pt idx="12931">
                <c:v>12931</c:v>
              </c:pt>
              <c:pt idx="12932">
                <c:v>12932</c:v>
              </c:pt>
              <c:pt idx="12933">
                <c:v>12933</c:v>
              </c:pt>
              <c:pt idx="12934">
                <c:v>12934</c:v>
              </c:pt>
              <c:pt idx="12935">
                <c:v>12935</c:v>
              </c:pt>
              <c:pt idx="12936">
                <c:v>12936</c:v>
              </c:pt>
              <c:pt idx="12937">
                <c:v>12937</c:v>
              </c:pt>
              <c:pt idx="12938">
                <c:v>12938</c:v>
              </c:pt>
              <c:pt idx="12939">
                <c:v>12939</c:v>
              </c:pt>
              <c:pt idx="12940">
                <c:v>12940</c:v>
              </c:pt>
              <c:pt idx="12941">
                <c:v>12941</c:v>
              </c:pt>
              <c:pt idx="12942">
                <c:v>12942</c:v>
              </c:pt>
              <c:pt idx="12943">
                <c:v>12943</c:v>
              </c:pt>
              <c:pt idx="12944">
                <c:v>12944</c:v>
              </c:pt>
              <c:pt idx="12945">
                <c:v>12945</c:v>
              </c:pt>
              <c:pt idx="12946">
                <c:v>12946</c:v>
              </c:pt>
              <c:pt idx="12947">
                <c:v>12947</c:v>
              </c:pt>
              <c:pt idx="12948">
                <c:v>12948</c:v>
              </c:pt>
              <c:pt idx="12949">
                <c:v>12949</c:v>
              </c:pt>
              <c:pt idx="12950">
                <c:v>12950</c:v>
              </c:pt>
              <c:pt idx="12951">
                <c:v>12951</c:v>
              </c:pt>
              <c:pt idx="12952">
                <c:v>12952</c:v>
              </c:pt>
              <c:pt idx="12953">
                <c:v>12953</c:v>
              </c:pt>
              <c:pt idx="12954">
                <c:v>12954</c:v>
              </c:pt>
              <c:pt idx="12955">
                <c:v>12955</c:v>
              </c:pt>
              <c:pt idx="12956">
                <c:v>12956</c:v>
              </c:pt>
              <c:pt idx="12957">
                <c:v>12957</c:v>
              </c:pt>
              <c:pt idx="12958">
                <c:v>12958</c:v>
              </c:pt>
              <c:pt idx="12959">
                <c:v>12959</c:v>
              </c:pt>
              <c:pt idx="12960">
                <c:v>12960</c:v>
              </c:pt>
              <c:pt idx="12961">
                <c:v>12961</c:v>
              </c:pt>
              <c:pt idx="12962">
                <c:v>12962</c:v>
              </c:pt>
              <c:pt idx="12963">
                <c:v>12963</c:v>
              </c:pt>
              <c:pt idx="12964">
                <c:v>12964</c:v>
              </c:pt>
              <c:pt idx="12965">
                <c:v>12965</c:v>
              </c:pt>
              <c:pt idx="12966">
                <c:v>12966</c:v>
              </c:pt>
              <c:pt idx="12967">
                <c:v>12967</c:v>
              </c:pt>
              <c:pt idx="12968">
                <c:v>12968</c:v>
              </c:pt>
              <c:pt idx="12969">
                <c:v>12969</c:v>
              </c:pt>
              <c:pt idx="12970">
                <c:v>12970</c:v>
              </c:pt>
              <c:pt idx="12971">
                <c:v>12971</c:v>
              </c:pt>
              <c:pt idx="12972">
                <c:v>12972</c:v>
              </c:pt>
              <c:pt idx="12973">
                <c:v>12973</c:v>
              </c:pt>
              <c:pt idx="12974">
                <c:v>12974</c:v>
              </c:pt>
              <c:pt idx="12975">
                <c:v>12975</c:v>
              </c:pt>
              <c:pt idx="12976">
                <c:v>12976</c:v>
              </c:pt>
              <c:pt idx="12977">
                <c:v>12977</c:v>
              </c:pt>
              <c:pt idx="12978">
                <c:v>12978</c:v>
              </c:pt>
              <c:pt idx="12979">
                <c:v>12979</c:v>
              </c:pt>
              <c:pt idx="12980">
                <c:v>12980</c:v>
              </c:pt>
              <c:pt idx="12981">
                <c:v>12981</c:v>
              </c:pt>
              <c:pt idx="12982">
                <c:v>12982</c:v>
              </c:pt>
              <c:pt idx="12983">
                <c:v>12983</c:v>
              </c:pt>
              <c:pt idx="12984">
                <c:v>12984</c:v>
              </c:pt>
              <c:pt idx="12985">
                <c:v>12985</c:v>
              </c:pt>
              <c:pt idx="12986">
                <c:v>12986</c:v>
              </c:pt>
              <c:pt idx="12987">
                <c:v>12987</c:v>
              </c:pt>
              <c:pt idx="12988">
                <c:v>12988</c:v>
              </c:pt>
              <c:pt idx="12989">
                <c:v>12989</c:v>
              </c:pt>
              <c:pt idx="12990">
                <c:v>12990</c:v>
              </c:pt>
              <c:pt idx="12991">
                <c:v>12991</c:v>
              </c:pt>
              <c:pt idx="12992">
                <c:v>12992</c:v>
              </c:pt>
              <c:pt idx="12993">
                <c:v>12993</c:v>
              </c:pt>
              <c:pt idx="12994">
                <c:v>12994</c:v>
              </c:pt>
              <c:pt idx="12995">
                <c:v>12995</c:v>
              </c:pt>
              <c:pt idx="12996">
                <c:v>12996</c:v>
              </c:pt>
              <c:pt idx="12997">
                <c:v>12997</c:v>
              </c:pt>
              <c:pt idx="12998">
                <c:v>12998</c:v>
              </c:pt>
              <c:pt idx="12999">
                <c:v>12999</c:v>
              </c:pt>
              <c:pt idx="13000">
                <c:v>13000</c:v>
              </c:pt>
              <c:pt idx="13001">
                <c:v>13001</c:v>
              </c:pt>
              <c:pt idx="13002">
                <c:v>13002</c:v>
              </c:pt>
              <c:pt idx="13003">
                <c:v>13003</c:v>
              </c:pt>
              <c:pt idx="13004">
                <c:v>13004</c:v>
              </c:pt>
              <c:pt idx="13005">
                <c:v>13005</c:v>
              </c:pt>
              <c:pt idx="13006">
                <c:v>13006</c:v>
              </c:pt>
              <c:pt idx="13007">
                <c:v>13007</c:v>
              </c:pt>
              <c:pt idx="13008">
                <c:v>13008</c:v>
              </c:pt>
              <c:pt idx="13009">
                <c:v>13009</c:v>
              </c:pt>
              <c:pt idx="13010">
                <c:v>13010</c:v>
              </c:pt>
              <c:pt idx="13011">
                <c:v>13011</c:v>
              </c:pt>
              <c:pt idx="13012">
                <c:v>13012</c:v>
              </c:pt>
              <c:pt idx="13013">
                <c:v>13013</c:v>
              </c:pt>
              <c:pt idx="13014">
                <c:v>13014</c:v>
              </c:pt>
              <c:pt idx="13015">
                <c:v>13015</c:v>
              </c:pt>
              <c:pt idx="13016">
                <c:v>13016</c:v>
              </c:pt>
              <c:pt idx="13017">
                <c:v>13017</c:v>
              </c:pt>
              <c:pt idx="13018">
                <c:v>13018</c:v>
              </c:pt>
              <c:pt idx="13019">
                <c:v>13019</c:v>
              </c:pt>
              <c:pt idx="13020">
                <c:v>13020</c:v>
              </c:pt>
              <c:pt idx="13021">
                <c:v>13021</c:v>
              </c:pt>
              <c:pt idx="13022">
                <c:v>13022</c:v>
              </c:pt>
              <c:pt idx="13023">
                <c:v>13023</c:v>
              </c:pt>
              <c:pt idx="13024">
                <c:v>13024</c:v>
              </c:pt>
              <c:pt idx="13025">
                <c:v>13025</c:v>
              </c:pt>
              <c:pt idx="13026">
                <c:v>13026</c:v>
              </c:pt>
              <c:pt idx="13027">
                <c:v>13027</c:v>
              </c:pt>
              <c:pt idx="13028">
                <c:v>13028</c:v>
              </c:pt>
              <c:pt idx="13029">
                <c:v>13029</c:v>
              </c:pt>
              <c:pt idx="13030">
                <c:v>13030</c:v>
              </c:pt>
              <c:pt idx="13031">
                <c:v>13031</c:v>
              </c:pt>
              <c:pt idx="13032">
                <c:v>13032</c:v>
              </c:pt>
              <c:pt idx="13033">
                <c:v>13033</c:v>
              </c:pt>
              <c:pt idx="13034">
                <c:v>13034</c:v>
              </c:pt>
              <c:pt idx="13035">
                <c:v>13035</c:v>
              </c:pt>
              <c:pt idx="13036">
                <c:v>13036</c:v>
              </c:pt>
              <c:pt idx="13037">
                <c:v>13037</c:v>
              </c:pt>
              <c:pt idx="13038">
                <c:v>13038</c:v>
              </c:pt>
              <c:pt idx="13039">
                <c:v>13039</c:v>
              </c:pt>
              <c:pt idx="13040">
                <c:v>13040</c:v>
              </c:pt>
              <c:pt idx="13041">
                <c:v>13041</c:v>
              </c:pt>
              <c:pt idx="13042">
                <c:v>13042</c:v>
              </c:pt>
              <c:pt idx="13043">
                <c:v>13043</c:v>
              </c:pt>
              <c:pt idx="13044">
                <c:v>13044</c:v>
              </c:pt>
              <c:pt idx="13045">
                <c:v>13045</c:v>
              </c:pt>
              <c:pt idx="13046">
                <c:v>13046</c:v>
              </c:pt>
              <c:pt idx="13047">
                <c:v>13047</c:v>
              </c:pt>
              <c:pt idx="13048">
                <c:v>13048</c:v>
              </c:pt>
              <c:pt idx="13049">
                <c:v>13049</c:v>
              </c:pt>
              <c:pt idx="13050">
                <c:v>13050</c:v>
              </c:pt>
              <c:pt idx="13051">
                <c:v>13051</c:v>
              </c:pt>
              <c:pt idx="13052">
                <c:v>13052</c:v>
              </c:pt>
              <c:pt idx="13053">
                <c:v>13053</c:v>
              </c:pt>
              <c:pt idx="13054">
                <c:v>13054</c:v>
              </c:pt>
              <c:pt idx="13055">
                <c:v>13055</c:v>
              </c:pt>
              <c:pt idx="13056">
                <c:v>13056</c:v>
              </c:pt>
              <c:pt idx="13057">
                <c:v>13057</c:v>
              </c:pt>
              <c:pt idx="13058">
                <c:v>13058</c:v>
              </c:pt>
              <c:pt idx="13059">
                <c:v>13059</c:v>
              </c:pt>
              <c:pt idx="13060">
                <c:v>13060</c:v>
              </c:pt>
              <c:pt idx="13061">
                <c:v>13061</c:v>
              </c:pt>
              <c:pt idx="13062">
                <c:v>13062</c:v>
              </c:pt>
              <c:pt idx="13063">
                <c:v>13063</c:v>
              </c:pt>
              <c:pt idx="13064">
                <c:v>13064</c:v>
              </c:pt>
              <c:pt idx="13065">
                <c:v>13065</c:v>
              </c:pt>
              <c:pt idx="13066">
                <c:v>13066</c:v>
              </c:pt>
              <c:pt idx="13067">
                <c:v>13067</c:v>
              </c:pt>
              <c:pt idx="13068">
                <c:v>13068</c:v>
              </c:pt>
              <c:pt idx="13069">
                <c:v>13069</c:v>
              </c:pt>
              <c:pt idx="13070">
                <c:v>13070</c:v>
              </c:pt>
              <c:pt idx="13071">
                <c:v>13071</c:v>
              </c:pt>
              <c:pt idx="13072">
                <c:v>13072</c:v>
              </c:pt>
              <c:pt idx="13073">
                <c:v>13073</c:v>
              </c:pt>
              <c:pt idx="13074">
                <c:v>13074</c:v>
              </c:pt>
              <c:pt idx="13075">
                <c:v>13075</c:v>
              </c:pt>
              <c:pt idx="13076">
                <c:v>13076</c:v>
              </c:pt>
              <c:pt idx="13077">
                <c:v>13077</c:v>
              </c:pt>
              <c:pt idx="13078">
                <c:v>13078</c:v>
              </c:pt>
              <c:pt idx="13079">
                <c:v>13079</c:v>
              </c:pt>
              <c:pt idx="13080">
                <c:v>13080</c:v>
              </c:pt>
              <c:pt idx="13081">
                <c:v>13081</c:v>
              </c:pt>
              <c:pt idx="13082">
                <c:v>13082</c:v>
              </c:pt>
              <c:pt idx="13083">
                <c:v>13083</c:v>
              </c:pt>
              <c:pt idx="13084">
                <c:v>13084</c:v>
              </c:pt>
              <c:pt idx="13085">
                <c:v>13085</c:v>
              </c:pt>
              <c:pt idx="13086">
                <c:v>13086</c:v>
              </c:pt>
              <c:pt idx="13087">
                <c:v>13087</c:v>
              </c:pt>
              <c:pt idx="13088">
                <c:v>13088</c:v>
              </c:pt>
              <c:pt idx="13089">
                <c:v>13089</c:v>
              </c:pt>
              <c:pt idx="13090">
                <c:v>13090</c:v>
              </c:pt>
              <c:pt idx="13091">
                <c:v>13091</c:v>
              </c:pt>
              <c:pt idx="13092">
                <c:v>13092</c:v>
              </c:pt>
              <c:pt idx="13093">
                <c:v>13093</c:v>
              </c:pt>
              <c:pt idx="13094">
                <c:v>13094</c:v>
              </c:pt>
              <c:pt idx="13095">
                <c:v>13095</c:v>
              </c:pt>
              <c:pt idx="13096">
                <c:v>13096</c:v>
              </c:pt>
              <c:pt idx="13097">
                <c:v>13097</c:v>
              </c:pt>
              <c:pt idx="13098">
                <c:v>13098</c:v>
              </c:pt>
              <c:pt idx="13099">
                <c:v>13099</c:v>
              </c:pt>
              <c:pt idx="13100">
                <c:v>13100</c:v>
              </c:pt>
              <c:pt idx="13101">
                <c:v>13101</c:v>
              </c:pt>
              <c:pt idx="13102">
                <c:v>13102</c:v>
              </c:pt>
              <c:pt idx="13103">
                <c:v>13103</c:v>
              </c:pt>
              <c:pt idx="13104">
                <c:v>13104</c:v>
              </c:pt>
              <c:pt idx="13105">
                <c:v>13105</c:v>
              </c:pt>
              <c:pt idx="13106">
                <c:v>13106</c:v>
              </c:pt>
              <c:pt idx="13107">
                <c:v>13107</c:v>
              </c:pt>
              <c:pt idx="13108">
                <c:v>13108</c:v>
              </c:pt>
              <c:pt idx="13109">
                <c:v>13109</c:v>
              </c:pt>
              <c:pt idx="13110">
                <c:v>13110</c:v>
              </c:pt>
              <c:pt idx="13111">
                <c:v>13111</c:v>
              </c:pt>
              <c:pt idx="13112">
                <c:v>13112</c:v>
              </c:pt>
              <c:pt idx="13113">
                <c:v>13113</c:v>
              </c:pt>
              <c:pt idx="13114">
                <c:v>13114</c:v>
              </c:pt>
              <c:pt idx="13115">
                <c:v>13115</c:v>
              </c:pt>
              <c:pt idx="13116">
                <c:v>13116</c:v>
              </c:pt>
              <c:pt idx="13117">
                <c:v>13117</c:v>
              </c:pt>
              <c:pt idx="13118">
                <c:v>13118</c:v>
              </c:pt>
              <c:pt idx="13119">
                <c:v>13119</c:v>
              </c:pt>
              <c:pt idx="13120">
                <c:v>13120</c:v>
              </c:pt>
              <c:pt idx="13121">
                <c:v>13121</c:v>
              </c:pt>
              <c:pt idx="13122">
                <c:v>13122</c:v>
              </c:pt>
              <c:pt idx="13123">
                <c:v>13123</c:v>
              </c:pt>
              <c:pt idx="13124">
                <c:v>13124</c:v>
              </c:pt>
              <c:pt idx="13125">
                <c:v>13125</c:v>
              </c:pt>
              <c:pt idx="13126">
                <c:v>13126</c:v>
              </c:pt>
              <c:pt idx="13127">
                <c:v>13127</c:v>
              </c:pt>
              <c:pt idx="13128">
                <c:v>13128</c:v>
              </c:pt>
              <c:pt idx="13129">
                <c:v>13129</c:v>
              </c:pt>
              <c:pt idx="13130">
                <c:v>13130</c:v>
              </c:pt>
              <c:pt idx="13131">
                <c:v>13131</c:v>
              </c:pt>
              <c:pt idx="13132">
                <c:v>13132</c:v>
              </c:pt>
              <c:pt idx="13133">
                <c:v>13133</c:v>
              </c:pt>
              <c:pt idx="13134">
                <c:v>13134</c:v>
              </c:pt>
              <c:pt idx="13135">
                <c:v>13135</c:v>
              </c:pt>
              <c:pt idx="13136">
                <c:v>13136</c:v>
              </c:pt>
              <c:pt idx="13137">
                <c:v>13137</c:v>
              </c:pt>
              <c:pt idx="13138">
                <c:v>13138</c:v>
              </c:pt>
              <c:pt idx="13139">
                <c:v>13139</c:v>
              </c:pt>
              <c:pt idx="13140">
                <c:v>13140</c:v>
              </c:pt>
              <c:pt idx="13141">
                <c:v>13141</c:v>
              </c:pt>
              <c:pt idx="13142">
                <c:v>13142</c:v>
              </c:pt>
              <c:pt idx="13143">
                <c:v>13143</c:v>
              </c:pt>
              <c:pt idx="13144">
                <c:v>13144</c:v>
              </c:pt>
              <c:pt idx="13145">
                <c:v>13145</c:v>
              </c:pt>
              <c:pt idx="13146">
                <c:v>13146</c:v>
              </c:pt>
              <c:pt idx="13147">
                <c:v>13147</c:v>
              </c:pt>
              <c:pt idx="13148">
                <c:v>13148</c:v>
              </c:pt>
              <c:pt idx="13149">
                <c:v>13149</c:v>
              </c:pt>
              <c:pt idx="13150">
                <c:v>13150</c:v>
              </c:pt>
              <c:pt idx="13151">
                <c:v>13151</c:v>
              </c:pt>
              <c:pt idx="13152">
                <c:v>13152</c:v>
              </c:pt>
              <c:pt idx="13153">
                <c:v>13153</c:v>
              </c:pt>
              <c:pt idx="13154">
                <c:v>13154</c:v>
              </c:pt>
              <c:pt idx="13155">
                <c:v>13155</c:v>
              </c:pt>
              <c:pt idx="13156">
                <c:v>13156</c:v>
              </c:pt>
              <c:pt idx="13157">
                <c:v>13157</c:v>
              </c:pt>
              <c:pt idx="13158">
                <c:v>13158</c:v>
              </c:pt>
              <c:pt idx="13159">
                <c:v>13159</c:v>
              </c:pt>
              <c:pt idx="13160">
                <c:v>13160</c:v>
              </c:pt>
              <c:pt idx="13161">
                <c:v>13161</c:v>
              </c:pt>
              <c:pt idx="13162">
                <c:v>13162</c:v>
              </c:pt>
              <c:pt idx="13163">
                <c:v>13163</c:v>
              </c:pt>
              <c:pt idx="13164">
                <c:v>13164</c:v>
              </c:pt>
              <c:pt idx="13165">
                <c:v>13165</c:v>
              </c:pt>
              <c:pt idx="13166">
                <c:v>13166</c:v>
              </c:pt>
              <c:pt idx="13167">
                <c:v>13167</c:v>
              </c:pt>
              <c:pt idx="13168">
                <c:v>13168</c:v>
              </c:pt>
              <c:pt idx="13169">
                <c:v>13169</c:v>
              </c:pt>
              <c:pt idx="13170">
                <c:v>13170</c:v>
              </c:pt>
              <c:pt idx="13171">
                <c:v>13171</c:v>
              </c:pt>
              <c:pt idx="13172">
                <c:v>13172</c:v>
              </c:pt>
              <c:pt idx="13173">
                <c:v>13173</c:v>
              </c:pt>
              <c:pt idx="13174">
                <c:v>13174</c:v>
              </c:pt>
              <c:pt idx="13175">
                <c:v>13175</c:v>
              </c:pt>
              <c:pt idx="13176">
                <c:v>13176</c:v>
              </c:pt>
              <c:pt idx="13177">
                <c:v>13177</c:v>
              </c:pt>
              <c:pt idx="13178">
                <c:v>13178</c:v>
              </c:pt>
              <c:pt idx="13179">
                <c:v>13179</c:v>
              </c:pt>
              <c:pt idx="13180">
                <c:v>13180</c:v>
              </c:pt>
              <c:pt idx="13181">
                <c:v>13181</c:v>
              </c:pt>
              <c:pt idx="13182">
                <c:v>13182</c:v>
              </c:pt>
              <c:pt idx="13183">
                <c:v>13183</c:v>
              </c:pt>
              <c:pt idx="13184">
                <c:v>13184</c:v>
              </c:pt>
              <c:pt idx="13185">
                <c:v>13185</c:v>
              </c:pt>
              <c:pt idx="13186">
                <c:v>13186</c:v>
              </c:pt>
              <c:pt idx="13187">
                <c:v>13187</c:v>
              </c:pt>
              <c:pt idx="13188">
                <c:v>13188</c:v>
              </c:pt>
              <c:pt idx="13189">
                <c:v>13189</c:v>
              </c:pt>
              <c:pt idx="13190">
                <c:v>13190</c:v>
              </c:pt>
              <c:pt idx="13191">
                <c:v>13191</c:v>
              </c:pt>
              <c:pt idx="13192">
                <c:v>13192</c:v>
              </c:pt>
              <c:pt idx="13193">
                <c:v>13193</c:v>
              </c:pt>
              <c:pt idx="13194">
                <c:v>13194</c:v>
              </c:pt>
              <c:pt idx="13195">
                <c:v>13195</c:v>
              </c:pt>
              <c:pt idx="13196">
                <c:v>13196</c:v>
              </c:pt>
              <c:pt idx="13197">
                <c:v>13197</c:v>
              </c:pt>
              <c:pt idx="13198">
                <c:v>13198</c:v>
              </c:pt>
              <c:pt idx="13199">
                <c:v>13199</c:v>
              </c:pt>
              <c:pt idx="13200">
                <c:v>13200</c:v>
              </c:pt>
              <c:pt idx="13201">
                <c:v>13201</c:v>
              </c:pt>
              <c:pt idx="13202">
                <c:v>13202</c:v>
              </c:pt>
              <c:pt idx="13203">
                <c:v>13203</c:v>
              </c:pt>
              <c:pt idx="13204">
                <c:v>13204</c:v>
              </c:pt>
              <c:pt idx="13205">
                <c:v>13205</c:v>
              </c:pt>
              <c:pt idx="13206">
                <c:v>13206</c:v>
              </c:pt>
              <c:pt idx="13207">
                <c:v>13207</c:v>
              </c:pt>
              <c:pt idx="13208">
                <c:v>13208</c:v>
              </c:pt>
              <c:pt idx="13209">
                <c:v>13209</c:v>
              </c:pt>
              <c:pt idx="13210">
                <c:v>13210</c:v>
              </c:pt>
              <c:pt idx="13211">
                <c:v>13211</c:v>
              </c:pt>
              <c:pt idx="13212">
                <c:v>13212</c:v>
              </c:pt>
              <c:pt idx="13213">
                <c:v>13213</c:v>
              </c:pt>
              <c:pt idx="13214">
                <c:v>13214</c:v>
              </c:pt>
              <c:pt idx="13215">
                <c:v>13215</c:v>
              </c:pt>
              <c:pt idx="13216">
                <c:v>13216</c:v>
              </c:pt>
              <c:pt idx="13217">
                <c:v>13217</c:v>
              </c:pt>
              <c:pt idx="13218">
                <c:v>13218</c:v>
              </c:pt>
              <c:pt idx="13219">
                <c:v>13219</c:v>
              </c:pt>
              <c:pt idx="13220">
                <c:v>13220</c:v>
              </c:pt>
              <c:pt idx="13221">
                <c:v>13221</c:v>
              </c:pt>
              <c:pt idx="13222">
                <c:v>13222</c:v>
              </c:pt>
              <c:pt idx="13223">
                <c:v>13223</c:v>
              </c:pt>
              <c:pt idx="13224">
                <c:v>13224</c:v>
              </c:pt>
              <c:pt idx="13225">
                <c:v>13225</c:v>
              </c:pt>
              <c:pt idx="13226">
                <c:v>13226</c:v>
              </c:pt>
              <c:pt idx="13227">
                <c:v>13227</c:v>
              </c:pt>
              <c:pt idx="13228">
                <c:v>13228</c:v>
              </c:pt>
              <c:pt idx="13229">
                <c:v>13229</c:v>
              </c:pt>
              <c:pt idx="13230">
                <c:v>13230</c:v>
              </c:pt>
              <c:pt idx="13231">
                <c:v>13231</c:v>
              </c:pt>
              <c:pt idx="13232">
                <c:v>13232</c:v>
              </c:pt>
              <c:pt idx="13233">
                <c:v>13233</c:v>
              </c:pt>
              <c:pt idx="13234">
                <c:v>13234</c:v>
              </c:pt>
              <c:pt idx="13235">
                <c:v>13235</c:v>
              </c:pt>
              <c:pt idx="13236">
                <c:v>13236</c:v>
              </c:pt>
              <c:pt idx="13237">
                <c:v>13237</c:v>
              </c:pt>
              <c:pt idx="13238">
                <c:v>13238</c:v>
              </c:pt>
              <c:pt idx="13239">
                <c:v>13239</c:v>
              </c:pt>
              <c:pt idx="13240">
                <c:v>13240</c:v>
              </c:pt>
              <c:pt idx="13241">
                <c:v>13241</c:v>
              </c:pt>
              <c:pt idx="13242">
                <c:v>13242</c:v>
              </c:pt>
              <c:pt idx="13243">
                <c:v>13243</c:v>
              </c:pt>
              <c:pt idx="13244">
                <c:v>13244</c:v>
              </c:pt>
              <c:pt idx="13245">
                <c:v>13245</c:v>
              </c:pt>
              <c:pt idx="13246">
                <c:v>13246</c:v>
              </c:pt>
              <c:pt idx="13247">
                <c:v>13247</c:v>
              </c:pt>
              <c:pt idx="13248">
                <c:v>13248</c:v>
              </c:pt>
              <c:pt idx="13249">
                <c:v>13249</c:v>
              </c:pt>
              <c:pt idx="13250">
                <c:v>13250</c:v>
              </c:pt>
              <c:pt idx="13251">
                <c:v>13251</c:v>
              </c:pt>
              <c:pt idx="13252">
                <c:v>13252</c:v>
              </c:pt>
              <c:pt idx="13253">
                <c:v>13253</c:v>
              </c:pt>
              <c:pt idx="13254">
                <c:v>13254</c:v>
              </c:pt>
              <c:pt idx="13255">
                <c:v>13255</c:v>
              </c:pt>
              <c:pt idx="13256">
                <c:v>13256</c:v>
              </c:pt>
              <c:pt idx="13257">
                <c:v>13257</c:v>
              </c:pt>
              <c:pt idx="13258">
                <c:v>13258</c:v>
              </c:pt>
              <c:pt idx="13259">
                <c:v>13259</c:v>
              </c:pt>
              <c:pt idx="13260">
                <c:v>13260</c:v>
              </c:pt>
              <c:pt idx="13261">
                <c:v>13261</c:v>
              </c:pt>
              <c:pt idx="13262">
                <c:v>13262</c:v>
              </c:pt>
              <c:pt idx="13263">
                <c:v>13263</c:v>
              </c:pt>
              <c:pt idx="13264">
                <c:v>13264</c:v>
              </c:pt>
              <c:pt idx="13265">
                <c:v>13265</c:v>
              </c:pt>
              <c:pt idx="13266">
                <c:v>13266</c:v>
              </c:pt>
              <c:pt idx="13267">
                <c:v>13267</c:v>
              </c:pt>
              <c:pt idx="13268">
                <c:v>13268</c:v>
              </c:pt>
              <c:pt idx="13269">
                <c:v>13269</c:v>
              </c:pt>
              <c:pt idx="13270">
                <c:v>13270</c:v>
              </c:pt>
              <c:pt idx="13271">
                <c:v>13271</c:v>
              </c:pt>
              <c:pt idx="13272">
                <c:v>13272</c:v>
              </c:pt>
              <c:pt idx="13273">
                <c:v>13273</c:v>
              </c:pt>
              <c:pt idx="13274">
                <c:v>13274</c:v>
              </c:pt>
              <c:pt idx="13275">
                <c:v>13275</c:v>
              </c:pt>
              <c:pt idx="13276">
                <c:v>13276</c:v>
              </c:pt>
              <c:pt idx="13277">
                <c:v>13277</c:v>
              </c:pt>
              <c:pt idx="13278">
                <c:v>13278</c:v>
              </c:pt>
              <c:pt idx="13279">
                <c:v>13279</c:v>
              </c:pt>
              <c:pt idx="13280">
                <c:v>13280</c:v>
              </c:pt>
              <c:pt idx="13281">
                <c:v>13281</c:v>
              </c:pt>
              <c:pt idx="13282">
                <c:v>13282</c:v>
              </c:pt>
              <c:pt idx="13283">
                <c:v>13283</c:v>
              </c:pt>
              <c:pt idx="13284">
                <c:v>13284</c:v>
              </c:pt>
              <c:pt idx="13285">
                <c:v>13285</c:v>
              </c:pt>
              <c:pt idx="13286">
                <c:v>13286</c:v>
              </c:pt>
              <c:pt idx="13287">
                <c:v>13287</c:v>
              </c:pt>
              <c:pt idx="13288">
                <c:v>13288</c:v>
              </c:pt>
              <c:pt idx="13289">
                <c:v>13289</c:v>
              </c:pt>
              <c:pt idx="13290">
                <c:v>13290</c:v>
              </c:pt>
              <c:pt idx="13291">
                <c:v>13291</c:v>
              </c:pt>
              <c:pt idx="13292">
                <c:v>13292</c:v>
              </c:pt>
              <c:pt idx="13293">
                <c:v>13293</c:v>
              </c:pt>
              <c:pt idx="13294">
                <c:v>13294</c:v>
              </c:pt>
              <c:pt idx="13295">
                <c:v>13295</c:v>
              </c:pt>
              <c:pt idx="13296">
                <c:v>13296</c:v>
              </c:pt>
              <c:pt idx="13297">
                <c:v>13297</c:v>
              </c:pt>
              <c:pt idx="13298">
                <c:v>13298</c:v>
              </c:pt>
              <c:pt idx="13299">
                <c:v>13299</c:v>
              </c:pt>
              <c:pt idx="13300">
                <c:v>13300</c:v>
              </c:pt>
              <c:pt idx="13301">
                <c:v>13301</c:v>
              </c:pt>
              <c:pt idx="13302">
                <c:v>13302</c:v>
              </c:pt>
              <c:pt idx="13303">
                <c:v>13303</c:v>
              </c:pt>
              <c:pt idx="13304">
                <c:v>13304</c:v>
              </c:pt>
              <c:pt idx="13305">
                <c:v>13305</c:v>
              </c:pt>
              <c:pt idx="13306">
                <c:v>13306</c:v>
              </c:pt>
              <c:pt idx="13307">
                <c:v>13307</c:v>
              </c:pt>
              <c:pt idx="13308">
                <c:v>13308</c:v>
              </c:pt>
              <c:pt idx="13309">
                <c:v>13309</c:v>
              </c:pt>
              <c:pt idx="13310">
                <c:v>13310</c:v>
              </c:pt>
              <c:pt idx="13311">
                <c:v>13311</c:v>
              </c:pt>
              <c:pt idx="13312">
                <c:v>13312</c:v>
              </c:pt>
              <c:pt idx="13313">
                <c:v>13313</c:v>
              </c:pt>
              <c:pt idx="13314">
                <c:v>13314</c:v>
              </c:pt>
              <c:pt idx="13315">
                <c:v>13315</c:v>
              </c:pt>
              <c:pt idx="13316">
                <c:v>13316</c:v>
              </c:pt>
              <c:pt idx="13317">
                <c:v>13317</c:v>
              </c:pt>
              <c:pt idx="13318">
                <c:v>13318</c:v>
              </c:pt>
              <c:pt idx="13319">
                <c:v>13319</c:v>
              </c:pt>
              <c:pt idx="13320">
                <c:v>13320</c:v>
              </c:pt>
              <c:pt idx="13321">
                <c:v>13321</c:v>
              </c:pt>
              <c:pt idx="13322">
                <c:v>13322</c:v>
              </c:pt>
              <c:pt idx="13323">
                <c:v>13323</c:v>
              </c:pt>
              <c:pt idx="13324">
                <c:v>13324</c:v>
              </c:pt>
              <c:pt idx="13325">
                <c:v>13325</c:v>
              </c:pt>
              <c:pt idx="13326">
                <c:v>13326</c:v>
              </c:pt>
              <c:pt idx="13327">
                <c:v>13327</c:v>
              </c:pt>
              <c:pt idx="13328">
                <c:v>13328</c:v>
              </c:pt>
              <c:pt idx="13329">
                <c:v>13329</c:v>
              </c:pt>
              <c:pt idx="13330">
                <c:v>13330</c:v>
              </c:pt>
              <c:pt idx="13331">
                <c:v>13331</c:v>
              </c:pt>
              <c:pt idx="13332">
                <c:v>13332</c:v>
              </c:pt>
              <c:pt idx="13333">
                <c:v>13333</c:v>
              </c:pt>
              <c:pt idx="13334">
                <c:v>13334</c:v>
              </c:pt>
              <c:pt idx="13335">
                <c:v>13335</c:v>
              </c:pt>
              <c:pt idx="13336">
                <c:v>13336</c:v>
              </c:pt>
              <c:pt idx="13337">
                <c:v>13337</c:v>
              </c:pt>
              <c:pt idx="13338">
                <c:v>13338</c:v>
              </c:pt>
              <c:pt idx="13339">
                <c:v>13339</c:v>
              </c:pt>
              <c:pt idx="13340">
                <c:v>13340</c:v>
              </c:pt>
              <c:pt idx="13341">
                <c:v>13341</c:v>
              </c:pt>
              <c:pt idx="13342">
                <c:v>13342</c:v>
              </c:pt>
              <c:pt idx="13343">
                <c:v>13343</c:v>
              </c:pt>
              <c:pt idx="13344">
                <c:v>13344</c:v>
              </c:pt>
              <c:pt idx="13345">
                <c:v>13345</c:v>
              </c:pt>
              <c:pt idx="13346">
                <c:v>13346</c:v>
              </c:pt>
              <c:pt idx="13347">
                <c:v>13347</c:v>
              </c:pt>
              <c:pt idx="13348">
                <c:v>13348</c:v>
              </c:pt>
              <c:pt idx="13349">
                <c:v>13349</c:v>
              </c:pt>
              <c:pt idx="13350">
                <c:v>13350</c:v>
              </c:pt>
              <c:pt idx="13351">
                <c:v>13351</c:v>
              </c:pt>
              <c:pt idx="13352">
                <c:v>13352</c:v>
              </c:pt>
              <c:pt idx="13353">
                <c:v>13353</c:v>
              </c:pt>
              <c:pt idx="13354">
                <c:v>13354</c:v>
              </c:pt>
              <c:pt idx="13355">
                <c:v>13355</c:v>
              </c:pt>
              <c:pt idx="13356">
                <c:v>13356</c:v>
              </c:pt>
              <c:pt idx="13357">
                <c:v>13357</c:v>
              </c:pt>
              <c:pt idx="13358">
                <c:v>13358</c:v>
              </c:pt>
              <c:pt idx="13359">
                <c:v>13359</c:v>
              </c:pt>
              <c:pt idx="13360">
                <c:v>13360</c:v>
              </c:pt>
              <c:pt idx="13361">
                <c:v>13361</c:v>
              </c:pt>
              <c:pt idx="13362">
                <c:v>13362</c:v>
              </c:pt>
              <c:pt idx="13363">
                <c:v>13363</c:v>
              </c:pt>
              <c:pt idx="13364">
                <c:v>13364</c:v>
              </c:pt>
              <c:pt idx="13365">
                <c:v>13365</c:v>
              </c:pt>
              <c:pt idx="13366">
                <c:v>13366</c:v>
              </c:pt>
              <c:pt idx="13367">
                <c:v>13367</c:v>
              </c:pt>
              <c:pt idx="13368">
                <c:v>13368</c:v>
              </c:pt>
              <c:pt idx="13369">
                <c:v>13369</c:v>
              </c:pt>
              <c:pt idx="13370">
                <c:v>13370</c:v>
              </c:pt>
              <c:pt idx="13371">
                <c:v>13371</c:v>
              </c:pt>
              <c:pt idx="13372">
                <c:v>13372</c:v>
              </c:pt>
              <c:pt idx="13373">
                <c:v>13373</c:v>
              </c:pt>
              <c:pt idx="13374">
                <c:v>13374</c:v>
              </c:pt>
              <c:pt idx="13375">
                <c:v>13375</c:v>
              </c:pt>
              <c:pt idx="13376">
                <c:v>13376</c:v>
              </c:pt>
              <c:pt idx="13377">
                <c:v>13377</c:v>
              </c:pt>
              <c:pt idx="13378">
                <c:v>13378</c:v>
              </c:pt>
              <c:pt idx="13379">
                <c:v>13379</c:v>
              </c:pt>
              <c:pt idx="13380">
                <c:v>13380</c:v>
              </c:pt>
              <c:pt idx="13381">
                <c:v>13381</c:v>
              </c:pt>
              <c:pt idx="13382">
                <c:v>13382</c:v>
              </c:pt>
              <c:pt idx="13383">
                <c:v>13383</c:v>
              </c:pt>
              <c:pt idx="13384">
                <c:v>13384</c:v>
              </c:pt>
              <c:pt idx="13385">
                <c:v>13385</c:v>
              </c:pt>
              <c:pt idx="13386">
                <c:v>13386</c:v>
              </c:pt>
              <c:pt idx="13387">
                <c:v>13387</c:v>
              </c:pt>
              <c:pt idx="13388">
                <c:v>13388</c:v>
              </c:pt>
              <c:pt idx="13389">
                <c:v>13389</c:v>
              </c:pt>
              <c:pt idx="13390">
                <c:v>13390</c:v>
              </c:pt>
              <c:pt idx="13391">
                <c:v>13391</c:v>
              </c:pt>
              <c:pt idx="13392">
                <c:v>13392</c:v>
              </c:pt>
              <c:pt idx="13393">
                <c:v>13393</c:v>
              </c:pt>
              <c:pt idx="13394">
                <c:v>13394</c:v>
              </c:pt>
              <c:pt idx="13395">
                <c:v>13395</c:v>
              </c:pt>
              <c:pt idx="13396">
                <c:v>13396</c:v>
              </c:pt>
              <c:pt idx="13397">
                <c:v>13397</c:v>
              </c:pt>
              <c:pt idx="13398">
                <c:v>13398</c:v>
              </c:pt>
              <c:pt idx="13399">
                <c:v>13399</c:v>
              </c:pt>
              <c:pt idx="13400">
                <c:v>13400</c:v>
              </c:pt>
              <c:pt idx="13401">
                <c:v>13401</c:v>
              </c:pt>
              <c:pt idx="13402">
                <c:v>13402</c:v>
              </c:pt>
              <c:pt idx="13403">
                <c:v>13403</c:v>
              </c:pt>
              <c:pt idx="13404">
                <c:v>13404</c:v>
              </c:pt>
              <c:pt idx="13405">
                <c:v>13405</c:v>
              </c:pt>
              <c:pt idx="13406">
                <c:v>13406</c:v>
              </c:pt>
              <c:pt idx="13407">
                <c:v>13407</c:v>
              </c:pt>
              <c:pt idx="13408">
                <c:v>13408</c:v>
              </c:pt>
              <c:pt idx="13409">
                <c:v>13409</c:v>
              </c:pt>
              <c:pt idx="13410">
                <c:v>13410</c:v>
              </c:pt>
              <c:pt idx="13411">
                <c:v>13411</c:v>
              </c:pt>
              <c:pt idx="13412">
                <c:v>13412</c:v>
              </c:pt>
              <c:pt idx="13413">
                <c:v>13413</c:v>
              </c:pt>
              <c:pt idx="13414">
                <c:v>13414</c:v>
              </c:pt>
              <c:pt idx="13415">
                <c:v>13415</c:v>
              </c:pt>
              <c:pt idx="13416">
                <c:v>13416</c:v>
              </c:pt>
              <c:pt idx="13417">
                <c:v>13417</c:v>
              </c:pt>
              <c:pt idx="13418">
                <c:v>13418</c:v>
              </c:pt>
              <c:pt idx="13419">
                <c:v>13419</c:v>
              </c:pt>
              <c:pt idx="13420">
                <c:v>13420</c:v>
              </c:pt>
              <c:pt idx="13421">
                <c:v>13421</c:v>
              </c:pt>
              <c:pt idx="13422">
                <c:v>13422</c:v>
              </c:pt>
              <c:pt idx="13423">
                <c:v>13423</c:v>
              </c:pt>
              <c:pt idx="13424">
                <c:v>13424</c:v>
              </c:pt>
              <c:pt idx="13425">
                <c:v>13425</c:v>
              </c:pt>
              <c:pt idx="13426">
                <c:v>13426</c:v>
              </c:pt>
              <c:pt idx="13427">
                <c:v>13427</c:v>
              </c:pt>
              <c:pt idx="13428">
                <c:v>13428</c:v>
              </c:pt>
              <c:pt idx="13429">
                <c:v>13429</c:v>
              </c:pt>
              <c:pt idx="13430">
                <c:v>13430</c:v>
              </c:pt>
              <c:pt idx="13431">
                <c:v>13431</c:v>
              </c:pt>
              <c:pt idx="13432">
                <c:v>13432</c:v>
              </c:pt>
              <c:pt idx="13433">
                <c:v>13433</c:v>
              </c:pt>
              <c:pt idx="13434">
                <c:v>13434</c:v>
              </c:pt>
              <c:pt idx="13435">
                <c:v>13435</c:v>
              </c:pt>
              <c:pt idx="13436">
                <c:v>13436</c:v>
              </c:pt>
              <c:pt idx="13437">
                <c:v>13437</c:v>
              </c:pt>
              <c:pt idx="13438">
                <c:v>13438</c:v>
              </c:pt>
              <c:pt idx="13439">
                <c:v>13439</c:v>
              </c:pt>
              <c:pt idx="13440">
                <c:v>13440</c:v>
              </c:pt>
              <c:pt idx="13441">
                <c:v>13441</c:v>
              </c:pt>
              <c:pt idx="13442">
                <c:v>13442</c:v>
              </c:pt>
              <c:pt idx="13443">
                <c:v>13443</c:v>
              </c:pt>
              <c:pt idx="13444">
                <c:v>13444</c:v>
              </c:pt>
              <c:pt idx="13445">
                <c:v>13445</c:v>
              </c:pt>
              <c:pt idx="13446">
                <c:v>13446</c:v>
              </c:pt>
              <c:pt idx="13447">
                <c:v>13447</c:v>
              </c:pt>
              <c:pt idx="13448">
                <c:v>13448</c:v>
              </c:pt>
              <c:pt idx="13449">
                <c:v>13449</c:v>
              </c:pt>
              <c:pt idx="13450">
                <c:v>13450</c:v>
              </c:pt>
              <c:pt idx="13451">
                <c:v>13451</c:v>
              </c:pt>
              <c:pt idx="13452">
                <c:v>13452</c:v>
              </c:pt>
              <c:pt idx="13453">
                <c:v>13453</c:v>
              </c:pt>
              <c:pt idx="13454">
                <c:v>13454</c:v>
              </c:pt>
              <c:pt idx="13455">
                <c:v>13455</c:v>
              </c:pt>
              <c:pt idx="13456">
                <c:v>13456</c:v>
              </c:pt>
              <c:pt idx="13457">
                <c:v>13457</c:v>
              </c:pt>
              <c:pt idx="13458">
                <c:v>13458</c:v>
              </c:pt>
              <c:pt idx="13459">
                <c:v>13459</c:v>
              </c:pt>
              <c:pt idx="13460">
                <c:v>13460</c:v>
              </c:pt>
              <c:pt idx="13461">
                <c:v>13461</c:v>
              </c:pt>
              <c:pt idx="13462">
                <c:v>13462</c:v>
              </c:pt>
              <c:pt idx="13463">
                <c:v>13463</c:v>
              </c:pt>
              <c:pt idx="13464">
                <c:v>13464</c:v>
              </c:pt>
              <c:pt idx="13465">
                <c:v>13465</c:v>
              </c:pt>
              <c:pt idx="13466">
                <c:v>13466</c:v>
              </c:pt>
              <c:pt idx="13467">
                <c:v>13467</c:v>
              </c:pt>
              <c:pt idx="13468">
                <c:v>13468</c:v>
              </c:pt>
              <c:pt idx="13469">
                <c:v>13469</c:v>
              </c:pt>
              <c:pt idx="13470">
                <c:v>13470</c:v>
              </c:pt>
              <c:pt idx="13471">
                <c:v>13471</c:v>
              </c:pt>
              <c:pt idx="13472">
                <c:v>13472</c:v>
              </c:pt>
              <c:pt idx="13473">
                <c:v>13473</c:v>
              </c:pt>
              <c:pt idx="13474">
                <c:v>13474</c:v>
              </c:pt>
              <c:pt idx="13475">
                <c:v>13475</c:v>
              </c:pt>
              <c:pt idx="13476">
                <c:v>13476</c:v>
              </c:pt>
              <c:pt idx="13477">
                <c:v>13477</c:v>
              </c:pt>
              <c:pt idx="13478">
                <c:v>13478</c:v>
              </c:pt>
              <c:pt idx="13479">
                <c:v>13479</c:v>
              </c:pt>
              <c:pt idx="13480">
                <c:v>13480</c:v>
              </c:pt>
              <c:pt idx="13481">
                <c:v>13481</c:v>
              </c:pt>
              <c:pt idx="13482">
                <c:v>13482</c:v>
              </c:pt>
              <c:pt idx="13483">
                <c:v>13483</c:v>
              </c:pt>
              <c:pt idx="13484">
                <c:v>13484</c:v>
              </c:pt>
              <c:pt idx="13485">
                <c:v>13485</c:v>
              </c:pt>
              <c:pt idx="13486">
                <c:v>13486</c:v>
              </c:pt>
              <c:pt idx="13487">
                <c:v>13487</c:v>
              </c:pt>
              <c:pt idx="13488">
                <c:v>13488</c:v>
              </c:pt>
              <c:pt idx="13489">
                <c:v>13489</c:v>
              </c:pt>
              <c:pt idx="13490">
                <c:v>13490</c:v>
              </c:pt>
              <c:pt idx="13491">
                <c:v>13491</c:v>
              </c:pt>
              <c:pt idx="13492">
                <c:v>13492</c:v>
              </c:pt>
              <c:pt idx="13493">
                <c:v>13493</c:v>
              </c:pt>
              <c:pt idx="13494">
                <c:v>13494</c:v>
              </c:pt>
              <c:pt idx="13495">
                <c:v>13495</c:v>
              </c:pt>
              <c:pt idx="13496">
                <c:v>13496</c:v>
              </c:pt>
              <c:pt idx="13497">
                <c:v>13497</c:v>
              </c:pt>
              <c:pt idx="13498">
                <c:v>13498</c:v>
              </c:pt>
              <c:pt idx="13499">
                <c:v>13499</c:v>
              </c:pt>
              <c:pt idx="13500">
                <c:v>13500</c:v>
              </c:pt>
              <c:pt idx="13501">
                <c:v>13501</c:v>
              </c:pt>
              <c:pt idx="13502">
                <c:v>13502</c:v>
              </c:pt>
              <c:pt idx="13503">
                <c:v>13503</c:v>
              </c:pt>
              <c:pt idx="13504">
                <c:v>13504</c:v>
              </c:pt>
              <c:pt idx="13505">
                <c:v>13505</c:v>
              </c:pt>
              <c:pt idx="13506">
                <c:v>13506</c:v>
              </c:pt>
              <c:pt idx="13507">
                <c:v>13507</c:v>
              </c:pt>
              <c:pt idx="13508">
                <c:v>13508</c:v>
              </c:pt>
              <c:pt idx="13509">
                <c:v>13509</c:v>
              </c:pt>
              <c:pt idx="13510">
                <c:v>13510</c:v>
              </c:pt>
              <c:pt idx="13511">
                <c:v>13511</c:v>
              </c:pt>
              <c:pt idx="13512">
                <c:v>13512</c:v>
              </c:pt>
              <c:pt idx="13513">
                <c:v>13513</c:v>
              </c:pt>
              <c:pt idx="13514">
                <c:v>13514</c:v>
              </c:pt>
              <c:pt idx="13515">
                <c:v>13515</c:v>
              </c:pt>
              <c:pt idx="13516">
                <c:v>13516</c:v>
              </c:pt>
              <c:pt idx="13517">
                <c:v>13517</c:v>
              </c:pt>
              <c:pt idx="13518">
                <c:v>13518</c:v>
              </c:pt>
              <c:pt idx="13519">
                <c:v>13519</c:v>
              </c:pt>
              <c:pt idx="13520">
                <c:v>13520</c:v>
              </c:pt>
              <c:pt idx="13521">
                <c:v>13521</c:v>
              </c:pt>
              <c:pt idx="13522">
                <c:v>13522</c:v>
              </c:pt>
              <c:pt idx="13523">
                <c:v>13523</c:v>
              </c:pt>
              <c:pt idx="13524">
                <c:v>13524</c:v>
              </c:pt>
              <c:pt idx="13525">
                <c:v>13525</c:v>
              </c:pt>
              <c:pt idx="13526">
                <c:v>13526</c:v>
              </c:pt>
              <c:pt idx="13527">
                <c:v>13527</c:v>
              </c:pt>
              <c:pt idx="13528">
                <c:v>13528</c:v>
              </c:pt>
              <c:pt idx="13529">
                <c:v>13529</c:v>
              </c:pt>
              <c:pt idx="13530">
                <c:v>13530</c:v>
              </c:pt>
              <c:pt idx="13531">
                <c:v>13531</c:v>
              </c:pt>
              <c:pt idx="13532">
                <c:v>13532</c:v>
              </c:pt>
              <c:pt idx="13533">
                <c:v>13533</c:v>
              </c:pt>
              <c:pt idx="13534">
                <c:v>13534</c:v>
              </c:pt>
              <c:pt idx="13535">
                <c:v>13535</c:v>
              </c:pt>
              <c:pt idx="13536">
                <c:v>13536</c:v>
              </c:pt>
              <c:pt idx="13537">
                <c:v>13537</c:v>
              </c:pt>
              <c:pt idx="13538">
                <c:v>13538</c:v>
              </c:pt>
              <c:pt idx="13539">
                <c:v>13539</c:v>
              </c:pt>
              <c:pt idx="13540">
                <c:v>13540</c:v>
              </c:pt>
              <c:pt idx="13541">
                <c:v>13541</c:v>
              </c:pt>
              <c:pt idx="13542">
                <c:v>13542</c:v>
              </c:pt>
              <c:pt idx="13543">
                <c:v>13543</c:v>
              </c:pt>
              <c:pt idx="13544">
                <c:v>13544</c:v>
              </c:pt>
              <c:pt idx="13545">
                <c:v>13545</c:v>
              </c:pt>
              <c:pt idx="13546">
                <c:v>13546</c:v>
              </c:pt>
              <c:pt idx="13547">
                <c:v>13547</c:v>
              </c:pt>
              <c:pt idx="13548">
                <c:v>13548</c:v>
              </c:pt>
              <c:pt idx="13549">
                <c:v>13549</c:v>
              </c:pt>
              <c:pt idx="13550">
                <c:v>13550</c:v>
              </c:pt>
              <c:pt idx="13551">
                <c:v>13551</c:v>
              </c:pt>
              <c:pt idx="13552">
                <c:v>13552</c:v>
              </c:pt>
              <c:pt idx="13553">
                <c:v>13553</c:v>
              </c:pt>
              <c:pt idx="13554">
                <c:v>13554</c:v>
              </c:pt>
              <c:pt idx="13555">
                <c:v>13555</c:v>
              </c:pt>
              <c:pt idx="13556">
                <c:v>13556</c:v>
              </c:pt>
              <c:pt idx="13557">
                <c:v>13557</c:v>
              </c:pt>
              <c:pt idx="13558">
                <c:v>13558</c:v>
              </c:pt>
              <c:pt idx="13559">
                <c:v>13559</c:v>
              </c:pt>
              <c:pt idx="13560">
                <c:v>13560</c:v>
              </c:pt>
              <c:pt idx="13561">
                <c:v>13561</c:v>
              </c:pt>
              <c:pt idx="13562">
                <c:v>13562</c:v>
              </c:pt>
              <c:pt idx="13563">
                <c:v>13563</c:v>
              </c:pt>
              <c:pt idx="13564">
                <c:v>13564</c:v>
              </c:pt>
              <c:pt idx="13565">
                <c:v>13565</c:v>
              </c:pt>
              <c:pt idx="13566">
                <c:v>13566</c:v>
              </c:pt>
              <c:pt idx="13567">
                <c:v>13567</c:v>
              </c:pt>
              <c:pt idx="13568">
                <c:v>13568</c:v>
              </c:pt>
              <c:pt idx="13569">
                <c:v>13569</c:v>
              </c:pt>
              <c:pt idx="13570">
                <c:v>13570</c:v>
              </c:pt>
              <c:pt idx="13571">
                <c:v>13571</c:v>
              </c:pt>
              <c:pt idx="13572">
                <c:v>13572</c:v>
              </c:pt>
              <c:pt idx="13573">
                <c:v>13573</c:v>
              </c:pt>
              <c:pt idx="13574">
                <c:v>13574</c:v>
              </c:pt>
              <c:pt idx="13575">
                <c:v>13575</c:v>
              </c:pt>
              <c:pt idx="13576">
                <c:v>13576</c:v>
              </c:pt>
              <c:pt idx="13577">
                <c:v>13577</c:v>
              </c:pt>
              <c:pt idx="13578">
                <c:v>13578</c:v>
              </c:pt>
              <c:pt idx="13579">
                <c:v>13579</c:v>
              </c:pt>
              <c:pt idx="13580">
                <c:v>13580</c:v>
              </c:pt>
              <c:pt idx="13581">
                <c:v>13581</c:v>
              </c:pt>
              <c:pt idx="13582">
                <c:v>13582</c:v>
              </c:pt>
              <c:pt idx="13583">
                <c:v>13583</c:v>
              </c:pt>
              <c:pt idx="13584">
                <c:v>13584</c:v>
              </c:pt>
              <c:pt idx="13585">
                <c:v>13585</c:v>
              </c:pt>
              <c:pt idx="13586">
                <c:v>13586</c:v>
              </c:pt>
              <c:pt idx="13587">
                <c:v>13587</c:v>
              </c:pt>
              <c:pt idx="13588">
                <c:v>13588</c:v>
              </c:pt>
              <c:pt idx="13589">
                <c:v>13589</c:v>
              </c:pt>
              <c:pt idx="13590">
                <c:v>13590</c:v>
              </c:pt>
              <c:pt idx="13591">
                <c:v>13591</c:v>
              </c:pt>
              <c:pt idx="13592">
                <c:v>13592</c:v>
              </c:pt>
              <c:pt idx="13593">
                <c:v>13593</c:v>
              </c:pt>
              <c:pt idx="13594">
                <c:v>13594</c:v>
              </c:pt>
              <c:pt idx="13595">
                <c:v>13595</c:v>
              </c:pt>
              <c:pt idx="13596">
                <c:v>13596</c:v>
              </c:pt>
              <c:pt idx="13597">
                <c:v>13597</c:v>
              </c:pt>
              <c:pt idx="13598">
                <c:v>13598</c:v>
              </c:pt>
              <c:pt idx="13599">
                <c:v>13599</c:v>
              </c:pt>
              <c:pt idx="13600">
                <c:v>13600</c:v>
              </c:pt>
              <c:pt idx="13601">
                <c:v>13601</c:v>
              </c:pt>
              <c:pt idx="13602">
                <c:v>13602</c:v>
              </c:pt>
              <c:pt idx="13603">
                <c:v>13603</c:v>
              </c:pt>
              <c:pt idx="13604">
                <c:v>13604</c:v>
              </c:pt>
              <c:pt idx="13605">
                <c:v>13605</c:v>
              </c:pt>
              <c:pt idx="13606">
                <c:v>13606</c:v>
              </c:pt>
              <c:pt idx="13607">
                <c:v>13607</c:v>
              </c:pt>
              <c:pt idx="13608">
                <c:v>13608</c:v>
              </c:pt>
              <c:pt idx="13609">
                <c:v>13609</c:v>
              </c:pt>
              <c:pt idx="13610">
                <c:v>13610</c:v>
              </c:pt>
              <c:pt idx="13611">
                <c:v>13611</c:v>
              </c:pt>
              <c:pt idx="13612">
                <c:v>13612</c:v>
              </c:pt>
              <c:pt idx="13613">
                <c:v>13613</c:v>
              </c:pt>
              <c:pt idx="13614">
                <c:v>13614</c:v>
              </c:pt>
              <c:pt idx="13615">
                <c:v>13615</c:v>
              </c:pt>
              <c:pt idx="13616">
                <c:v>13616</c:v>
              </c:pt>
              <c:pt idx="13617">
                <c:v>13617</c:v>
              </c:pt>
              <c:pt idx="13618">
                <c:v>13618</c:v>
              </c:pt>
              <c:pt idx="13619">
                <c:v>13619</c:v>
              </c:pt>
              <c:pt idx="13620">
                <c:v>13620</c:v>
              </c:pt>
              <c:pt idx="13621">
                <c:v>13621</c:v>
              </c:pt>
              <c:pt idx="13622">
                <c:v>13622</c:v>
              </c:pt>
              <c:pt idx="13623">
                <c:v>13623</c:v>
              </c:pt>
              <c:pt idx="13624">
                <c:v>13624</c:v>
              </c:pt>
              <c:pt idx="13625">
                <c:v>13625</c:v>
              </c:pt>
              <c:pt idx="13626">
                <c:v>13626</c:v>
              </c:pt>
              <c:pt idx="13627">
                <c:v>13627</c:v>
              </c:pt>
              <c:pt idx="13628">
                <c:v>13628</c:v>
              </c:pt>
              <c:pt idx="13629">
                <c:v>13629</c:v>
              </c:pt>
              <c:pt idx="13630">
                <c:v>13630</c:v>
              </c:pt>
              <c:pt idx="13631">
                <c:v>13631</c:v>
              </c:pt>
              <c:pt idx="13632">
                <c:v>13632</c:v>
              </c:pt>
              <c:pt idx="13633">
                <c:v>13633</c:v>
              </c:pt>
              <c:pt idx="13634">
                <c:v>13634</c:v>
              </c:pt>
              <c:pt idx="13635">
                <c:v>13635</c:v>
              </c:pt>
              <c:pt idx="13636">
                <c:v>13636</c:v>
              </c:pt>
              <c:pt idx="13637">
                <c:v>13637</c:v>
              </c:pt>
              <c:pt idx="13638">
                <c:v>13638</c:v>
              </c:pt>
              <c:pt idx="13639">
                <c:v>13639</c:v>
              </c:pt>
              <c:pt idx="13640">
                <c:v>13640</c:v>
              </c:pt>
              <c:pt idx="13641">
                <c:v>13641</c:v>
              </c:pt>
              <c:pt idx="13642">
                <c:v>13642</c:v>
              </c:pt>
              <c:pt idx="13643">
                <c:v>13643</c:v>
              </c:pt>
              <c:pt idx="13644">
                <c:v>13644</c:v>
              </c:pt>
              <c:pt idx="13645">
                <c:v>13645</c:v>
              </c:pt>
              <c:pt idx="13646">
                <c:v>13646</c:v>
              </c:pt>
              <c:pt idx="13647">
                <c:v>13647</c:v>
              </c:pt>
              <c:pt idx="13648">
                <c:v>13648</c:v>
              </c:pt>
              <c:pt idx="13649">
                <c:v>13649</c:v>
              </c:pt>
              <c:pt idx="13650">
                <c:v>13650</c:v>
              </c:pt>
              <c:pt idx="13651">
                <c:v>13651</c:v>
              </c:pt>
              <c:pt idx="13652">
                <c:v>13652</c:v>
              </c:pt>
              <c:pt idx="13653">
                <c:v>13653</c:v>
              </c:pt>
              <c:pt idx="13654">
                <c:v>13654</c:v>
              </c:pt>
              <c:pt idx="13655">
                <c:v>13655</c:v>
              </c:pt>
              <c:pt idx="13656">
                <c:v>13656</c:v>
              </c:pt>
              <c:pt idx="13657">
                <c:v>13657</c:v>
              </c:pt>
              <c:pt idx="13658">
                <c:v>13658</c:v>
              </c:pt>
              <c:pt idx="13659">
                <c:v>13659</c:v>
              </c:pt>
              <c:pt idx="13660">
                <c:v>13660</c:v>
              </c:pt>
              <c:pt idx="13661">
                <c:v>13661</c:v>
              </c:pt>
              <c:pt idx="13662">
                <c:v>13662</c:v>
              </c:pt>
              <c:pt idx="13663">
                <c:v>13663</c:v>
              </c:pt>
              <c:pt idx="13664">
                <c:v>13664</c:v>
              </c:pt>
              <c:pt idx="13665">
                <c:v>13665</c:v>
              </c:pt>
              <c:pt idx="13666">
                <c:v>13666</c:v>
              </c:pt>
              <c:pt idx="13667">
                <c:v>13667</c:v>
              </c:pt>
              <c:pt idx="13668">
                <c:v>13668</c:v>
              </c:pt>
              <c:pt idx="13669">
                <c:v>13669</c:v>
              </c:pt>
              <c:pt idx="13670">
                <c:v>13670</c:v>
              </c:pt>
              <c:pt idx="13671">
                <c:v>13671</c:v>
              </c:pt>
              <c:pt idx="13672">
                <c:v>13672</c:v>
              </c:pt>
              <c:pt idx="13673">
                <c:v>13673</c:v>
              </c:pt>
              <c:pt idx="13674">
                <c:v>13674</c:v>
              </c:pt>
              <c:pt idx="13675">
                <c:v>13675</c:v>
              </c:pt>
              <c:pt idx="13676">
                <c:v>13676</c:v>
              </c:pt>
              <c:pt idx="13677">
                <c:v>13677</c:v>
              </c:pt>
              <c:pt idx="13678">
                <c:v>13678</c:v>
              </c:pt>
              <c:pt idx="13679">
                <c:v>13679</c:v>
              </c:pt>
              <c:pt idx="13680">
                <c:v>13680</c:v>
              </c:pt>
              <c:pt idx="13681">
                <c:v>13681</c:v>
              </c:pt>
              <c:pt idx="13682">
                <c:v>13682</c:v>
              </c:pt>
              <c:pt idx="13683">
                <c:v>13683</c:v>
              </c:pt>
              <c:pt idx="13684">
                <c:v>13684</c:v>
              </c:pt>
              <c:pt idx="13685">
                <c:v>13685</c:v>
              </c:pt>
              <c:pt idx="13686">
                <c:v>13686</c:v>
              </c:pt>
              <c:pt idx="13687">
                <c:v>13687</c:v>
              </c:pt>
              <c:pt idx="13688">
                <c:v>13688</c:v>
              </c:pt>
              <c:pt idx="13689">
                <c:v>13689</c:v>
              </c:pt>
              <c:pt idx="13690">
                <c:v>13690</c:v>
              </c:pt>
              <c:pt idx="13691">
                <c:v>13691</c:v>
              </c:pt>
              <c:pt idx="13692">
                <c:v>13692</c:v>
              </c:pt>
              <c:pt idx="13693">
                <c:v>13693</c:v>
              </c:pt>
              <c:pt idx="13694">
                <c:v>13694</c:v>
              </c:pt>
              <c:pt idx="13695">
                <c:v>13695</c:v>
              </c:pt>
              <c:pt idx="13696">
                <c:v>13696</c:v>
              </c:pt>
              <c:pt idx="13697">
                <c:v>13697</c:v>
              </c:pt>
              <c:pt idx="13698">
                <c:v>13698</c:v>
              </c:pt>
              <c:pt idx="13699">
                <c:v>13699</c:v>
              </c:pt>
              <c:pt idx="13700">
                <c:v>13700</c:v>
              </c:pt>
              <c:pt idx="13701">
                <c:v>13701</c:v>
              </c:pt>
              <c:pt idx="13702">
                <c:v>13702</c:v>
              </c:pt>
              <c:pt idx="13703">
                <c:v>13703</c:v>
              </c:pt>
              <c:pt idx="13704">
                <c:v>13704</c:v>
              </c:pt>
              <c:pt idx="13705">
                <c:v>13705</c:v>
              </c:pt>
              <c:pt idx="13706">
                <c:v>13706</c:v>
              </c:pt>
              <c:pt idx="13707">
                <c:v>13707</c:v>
              </c:pt>
              <c:pt idx="13708">
                <c:v>13708</c:v>
              </c:pt>
              <c:pt idx="13709">
                <c:v>13709</c:v>
              </c:pt>
              <c:pt idx="13710">
                <c:v>13710</c:v>
              </c:pt>
              <c:pt idx="13711">
                <c:v>13711</c:v>
              </c:pt>
              <c:pt idx="13712">
                <c:v>13712</c:v>
              </c:pt>
              <c:pt idx="13713">
                <c:v>13713</c:v>
              </c:pt>
              <c:pt idx="13714">
                <c:v>13714</c:v>
              </c:pt>
              <c:pt idx="13715">
                <c:v>13715</c:v>
              </c:pt>
              <c:pt idx="13716">
                <c:v>13716</c:v>
              </c:pt>
              <c:pt idx="13717">
                <c:v>13717</c:v>
              </c:pt>
              <c:pt idx="13718">
                <c:v>13718</c:v>
              </c:pt>
              <c:pt idx="13719">
                <c:v>13719</c:v>
              </c:pt>
              <c:pt idx="13720">
                <c:v>13720</c:v>
              </c:pt>
              <c:pt idx="13721">
                <c:v>13721</c:v>
              </c:pt>
              <c:pt idx="13722">
                <c:v>13722</c:v>
              </c:pt>
              <c:pt idx="13723">
                <c:v>13723</c:v>
              </c:pt>
              <c:pt idx="13724">
                <c:v>13724</c:v>
              </c:pt>
              <c:pt idx="13725">
                <c:v>13725</c:v>
              </c:pt>
              <c:pt idx="13726">
                <c:v>13726</c:v>
              </c:pt>
              <c:pt idx="13727">
                <c:v>13727</c:v>
              </c:pt>
              <c:pt idx="13728">
                <c:v>13728</c:v>
              </c:pt>
              <c:pt idx="13729">
                <c:v>13729</c:v>
              </c:pt>
              <c:pt idx="13730">
                <c:v>13730</c:v>
              </c:pt>
              <c:pt idx="13731">
                <c:v>13731</c:v>
              </c:pt>
              <c:pt idx="13732">
                <c:v>13732</c:v>
              </c:pt>
              <c:pt idx="13733">
                <c:v>13733</c:v>
              </c:pt>
              <c:pt idx="13734">
                <c:v>13734</c:v>
              </c:pt>
              <c:pt idx="13735">
                <c:v>13735</c:v>
              </c:pt>
              <c:pt idx="13736">
                <c:v>13736</c:v>
              </c:pt>
              <c:pt idx="13737">
                <c:v>13737</c:v>
              </c:pt>
              <c:pt idx="13738">
                <c:v>13738</c:v>
              </c:pt>
              <c:pt idx="13739">
                <c:v>13739</c:v>
              </c:pt>
              <c:pt idx="13740">
                <c:v>13740</c:v>
              </c:pt>
              <c:pt idx="13741">
                <c:v>13741</c:v>
              </c:pt>
              <c:pt idx="13742">
                <c:v>13742</c:v>
              </c:pt>
              <c:pt idx="13743">
                <c:v>13743</c:v>
              </c:pt>
              <c:pt idx="13744">
                <c:v>13744</c:v>
              </c:pt>
              <c:pt idx="13745">
                <c:v>13745</c:v>
              </c:pt>
              <c:pt idx="13746">
                <c:v>13746</c:v>
              </c:pt>
              <c:pt idx="13747">
                <c:v>13747</c:v>
              </c:pt>
              <c:pt idx="13748">
                <c:v>13748</c:v>
              </c:pt>
              <c:pt idx="13749">
                <c:v>13749</c:v>
              </c:pt>
              <c:pt idx="13750">
                <c:v>13750</c:v>
              </c:pt>
              <c:pt idx="13751">
                <c:v>13751</c:v>
              </c:pt>
              <c:pt idx="13752">
                <c:v>13752</c:v>
              </c:pt>
              <c:pt idx="13753">
                <c:v>13753</c:v>
              </c:pt>
              <c:pt idx="13754">
                <c:v>13754</c:v>
              </c:pt>
              <c:pt idx="13755">
                <c:v>13755</c:v>
              </c:pt>
              <c:pt idx="13756">
                <c:v>13756</c:v>
              </c:pt>
              <c:pt idx="13757">
                <c:v>13757</c:v>
              </c:pt>
              <c:pt idx="13758">
                <c:v>13758</c:v>
              </c:pt>
              <c:pt idx="13759">
                <c:v>13759</c:v>
              </c:pt>
              <c:pt idx="13760">
                <c:v>13760</c:v>
              </c:pt>
              <c:pt idx="13761">
                <c:v>13761</c:v>
              </c:pt>
              <c:pt idx="13762">
                <c:v>13762</c:v>
              </c:pt>
              <c:pt idx="13763">
                <c:v>13763</c:v>
              </c:pt>
              <c:pt idx="13764">
                <c:v>13764</c:v>
              </c:pt>
              <c:pt idx="13765">
                <c:v>13765</c:v>
              </c:pt>
              <c:pt idx="13766">
                <c:v>13766</c:v>
              </c:pt>
              <c:pt idx="13767">
                <c:v>13767</c:v>
              </c:pt>
              <c:pt idx="13768">
                <c:v>13768</c:v>
              </c:pt>
              <c:pt idx="13769">
                <c:v>13769</c:v>
              </c:pt>
              <c:pt idx="13770">
                <c:v>13770</c:v>
              </c:pt>
              <c:pt idx="13771">
                <c:v>13771</c:v>
              </c:pt>
              <c:pt idx="13772">
                <c:v>13772</c:v>
              </c:pt>
              <c:pt idx="13773">
                <c:v>13773</c:v>
              </c:pt>
              <c:pt idx="13774">
                <c:v>13774</c:v>
              </c:pt>
              <c:pt idx="13775">
                <c:v>13775</c:v>
              </c:pt>
              <c:pt idx="13776">
                <c:v>13776</c:v>
              </c:pt>
              <c:pt idx="13777">
                <c:v>13777</c:v>
              </c:pt>
              <c:pt idx="13778">
                <c:v>13778</c:v>
              </c:pt>
              <c:pt idx="13779">
                <c:v>13779</c:v>
              </c:pt>
              <c:pt idx="13780">
                <c:v>13780</c:v>
              </c:pt>
              <c:pt idx="13781">
                <c:v>13781</c:v>
              </c:pt>
              <c:pt idx="13782">
                <c:v>13782</c:v>
              </c:pt>
              <c:pt idx="13783">
                <c:v>13783</c:v>
              </c:pt>
              <c:pt idx="13784">
                <c:v>13784</c:v>
              </c:pt>
              <c:pt idx="13785">
                <c:v>13785</c:v>
              </c:pt>
              <c:pt idx="13786">
                <c:v>13786</c:v>
              </c:pt>
              <c:pt idx="13787">
                <c:v>13787</c:v>
              </c:pt>
              <c:pt idx="13788">
                <c:v>13788</c:v>
              </c:pt>
              <c:pt idx="13789">
                <c:v>13789</c:v>
              </c:pt>
              <c:pt idx="13790">
                <c:v>13790</c:v>
              </c:pt>
              <c:pt idx="13791">
                <c:v>13791</c:v>
              </c:pt>
              <c:pt idx="13792">
                <c:v>13792</c:v>
              </c:pt>
              <c:pt idx="13793">
                <c:v>13793</c:v>
              </c:pt>
              <c:pt idx="13794">
                <c:v>13794</c:v>
              </c:pt>
              <c:pt idx="13795">
                <c:v>13795</c:v>
              </c:pt>
              <c:pt idx="13796">
                <c:v>13796</c:v>
              </c:pt>
              <c:pt idx="13797">
                <c:v>13797</c:v>
              </c:pt>
              <c:pt idx="13798">
                <c:v>13798</c:v>
              </c:pt>
              <c:pt idx="13799">
                <c:v>13799</c:v>
              </c:pt>
              <c:pt idx="13800">
                <c:v>13800</c:v>
              </c:pt>
              <c:pt idx="13801">
                <c:v>13801</c:v>
              </c:pt>
              <c:pt idx="13802">
                <c:v>13802</c:v>
              </c:pt>
              <c:pt idx="13803">
                <c:v>13803</c:v>
              </c:pt>
              <c:pt idx="13804">
                <c:v>13804</c:v>
              </c:pt>
              <c:pt idx="13805">
                <c:v>13805</c:v>
              </c:pt>
              <c:pt idx="13806">
                <c:v>13806</c:v>
              </c:pt>
              <c:pt idx="13807">
                <c:v>13807</c:v>
              </c:pt>
              <c:pt idx="13808">
                <c:v>13808</c:v>
              </c:pt>
              <c:pt idx="13809">
                <c:v>13809</c:v>
              </c:pt>
              <c:pt idx="13810">
                <c:v>13810</c:v>
              </c:pt>
              <c:pt idx="13811">
                <c:v>13811</c:v>
              </c:pt>
              <c:pt idx="13812">
                <c:v>13812</c:v>
              </c:pt>
              <c:pt idx="13813">
                <c:v>13813</c:v>
              </c:pt>
              <c:pt idx="13814">
                <c:v>13814</c:v>
              </c:pt>
              <c:pt idx="13815">
                <c:v>13815</c:v>
              </c:pt>
              <c:pt idx="13816">
                <c:v>13816</c:v>
              </c:pt>
              <c:pt idx="13817">
                <c:v>13817</c:v>
              </c:pt>
              <c:pt idx="13818">
                <c:v>13818</c:v>
              </c:pt>
              <c:pt idx="13819">
                <c:v>13819</c:v>
              </c:pt>
              <c:pt idx="13820">
                <c:v>13820</c:v>
              </c:pt>
              <c:pt idx="13821">
                <c:v>13821</c:v>
              </c:pt>
              <c:pt idx="13822">
                <c:v>13822</c:v>
              </c:pt>
              <c:pt idx="13823">
                <c:v>13823</c:v>
              </c:pt>
              <c:pt idx="13824">
                <c:v>13824</c:v>
              </c:pt>
              <c:pt idx="13825">
                <c:v>13825</c:v>
              </c:pt>
              <c:pt idx="13826">
                <c:v>13826</c:v>
              </c:pt>
              <c:pt idx="13827">
                <c:v>13827</c:v>
              </c:pt>
              <c:pt idx="13828">
                <c:v>13828</c:v>
              </c:pt>
              <c:pt idx="13829">
                <c:v>13829</c:v>
              </c:pt>
              <c:pt idx="13830">
                <c:v>13830</c:v>
              </c:pt>
              <c:pt idx="13831">
                <c:v>13831</c:v>
              </c:pt>
              <c:pt idx="13832">
                <c:v>13832</c:v>
              </c:pt>
              <c:pt idx="13833">
                <c:v>13833</c:v>
              </c:pt>
              <c:pt idx="13834">
                <c:v>13834</c:v>
              </c:pt>
              <c:pt idx="13835">
                <c:v>13835</c:v>
              </c:pt>
              <c:pt idx="13836">
                <c:v>13836</c:v>
              </c:pt>
              <c:pt idx="13837">
                <c:v>13837</c:v>
              </c:pt>
              <c:pt idx="13838">
                <c:v>13838</c:v>
              </c:pt>
              <c:pt idx="13839">
                <c:v>13839</c:v>
              </c:pt>
              <c:pt idx="13840">
                <c:v>13840</c:v>
              </c:pt>
              <c:pt idx="13841">
                <c:v>13841</c:v>
              </c:pt>
              <c:pt idx="13842">
                <c:v>13842</c:v>
              </c:pt>
              <c:pt idx="13843">
                <c:v>13843</c:v>
              </c:pt>
              <c:pt idx="13844">
                <c:v>13844</c:v>
              </c:pt>
              <c:pt idx="13845">
                <c:v>13845</c:v>
              </c:pt>
              <c:pt idx="13846">
                <c:v>13846</c:v>
              </c:pt>
              <c:pt idx="13847">
                <c:v>13847</c:v>
              </c:pt>
              <c:pt idx="13848">
                <c:v>13848</c:v>
              </c:pt>
              <c:pt idx="13849">
                <c:v>13849</c:v>
              </c:pt>
              <c:pt idx="13850">
                <c:v>13850</c:v>
              </c:pt>
              <c:pt idx="13851">
                <c:v>13851</c:v>
              </c:pt>
              <c:pt idx="13852">
                <c:v>13852</c:v>
              </c:pt>
              <c:pt idx="13853">
                <c:v>13853</c:v>
              </c:pt>
              <c:pt idx="13854">
                <c:v>13854</c:v>
              </c:pt>
              <c:pt idx="13855">
                <c:v>13855</c:v>
              </c:pt>
              <c:pt idx="13856">
                <c:v>13856</c:v>
              </c:pt>
              <c:pt idx="13857">
                <c:v>13857</c:v>
              </c:pt>
              <c:pt idx="13858">
                <c:v>13858</c:v>
              </c:pt>
              <c:pt idx="13859">
                <c:v>13859</c:v>
              </c:pt>
              <c:pt idx="13860">
                <c:v>13860</c:v>
              </c:pt>
              <c:pt idx="13861">
                <c:v>13861</c:v>
              </c:pt>
              <c:pt idx="13862">
                <c:v>13862</c:v>
              </c:pt>
              <c:pt idx="13863">
                <c:v>13863</c:v>
              </c:pt>
              <c:pt idx="13864">
                <c:v>13864</c:v>
              </c:pt>
              <c:pt idx="13865">
                <c:v>13865</c:v>
              </c:pt>
              <c:pt idx="13866">
                <c:v>13866</c:v>
              </c:pt>
              <c:pt idx="13867">
                <c:v>13867</c:v>
              </c:pt>
              <c:pt idx="13868">
                <c:v>13868</c:v>
              </c:pt>
              <c:pt idx="13869">
                <c:v>13869</c:v>
              </c:pt>
              <c:pt idx="13870">
                <c:v>13870</c:v>
              </c:pt>
              <c:pt idx="13871">
                <c:v>13871</c:v>
              </c:pt>
              <c:pt idx="13872">
                <c:v>13872</c:v>
              </c:pt>
              <c:pt idx="13873">
                <c:v>13873</c:v>
              </c:pt>
              <c:pt idx="13874">
                <c:v>13874</c:v>
              </c:pt>
              <c:pt idx="13875">
                <c:v>13875</c:v>
              </c:pt>
              <c:pt idx="13876">
                <c:v>13876</c:v>
              </c:pt>
              <c:pt idx="13877">
                <c:v>13877</c:v>
              </c:pt>
              <c:pt idx="13878">
                <c:v>13878</c:v>
              </c:pt>
              <c:pt idx="13879">
                <c:v>13879</c:v>
              </c:pt>
              <c:pt idx="13880">
                <c:v>13880</c:v>
              </c:pt>
              <c:pt idx="13881">
                <c:v>13881</c:v>
              </c:pt>
              <c:pt idx="13882">
                <c:v>13882</c:v>
              </c:pt>
              <c:pt idx="13883">
                <c:v>13883</c:v>
              </c:pt>
              <c:pt idx="13884">
                <c:v>13884</c:v>
              </c:pt>
              <c:pt idx="13885">
                <c:v>13885</c:v>
              </c:pt>
              <c:pt idx="13886">
                <c:v>13886</c:v>
              </c:pt>
              <c:pt idx="13887">
                <c:v>13887</c:v>
              </c:pt>
              <c:pt idx="13888">
                <c:v>13888</c:v>
              </c:pt>
              <c:pt idx="13889">
                <c:v>13889</c:v>
              </c:pt>
              <c:pt idx="13890">
                <c:v>13890</c:v>
              </c:pt>
              <c:pt idx="13891">
                <c:v>13891</c:v>
              </c:pt>
              <c:pt idx="13892">
                <c:v>13892</c:v>
              </c:pt>
              <c:pt idx="13893">
                <c:v>13893</c:v>
              </c:pt>
              <c:pt idx="13894">
                <c:v>13894</c:v>
              </c:pt>
              <c:pt idx="13895">
                <c:v>13895</c:v>
              </c:pt>
              <c:pt idx="13896">
                <c:v>13896</c:v>
              </c:pt>
              <c:pt idx="13897">
                <c:v>13897</c:v>
              </c:pt>
              <c:pt idx="13898">
                <c:v>13898</c:v>
              </c:pt>
              <c:pt idx="13899">
                <c:v>13899</c:v>
              </c:pt>
              <c:pt idx="13900">
                <c:v>13900</c:v>
              </c:pt>
              <c:pt idx="13901">
                <c:v>13901</c:v>
              </c:pt>
              <c:pt idx="13902">
                <c:v>13902</c:v>
              </c:pt>
              <c:pt idx="13903">
                <c:v>13903</c:v>
              </c:pt>
              <c:pt idx="13904">
                <c:v>13904</c:v>
              </c:pt>
              <c:pt idx="13905">
                <c:v>13905</c:v>
              </c:pt>
              <c:pt idx="13906">
                <c:v>13906</c:v>
              </c:pt>
              <c:pt idx="13907">
                <c:v>13907</c:v>
              </c:pt>
              <c:pt idx="13908">
                <c:v>13908</c:v>
              </c:pt>
              <c:pt idx="13909">
                <c:v>13909</c:v>
              </c:pt>
              <c:pt idx="13910">
                <c:v>13910</c:v>
              </c:pt>
              <c:pt idx="13911">
                <c:v>13911</c:v>
              </c:pt>
              <c:pt idx="13912">
                <c:v>13912</c:v>
              </c:pt>
              <c:pt idx="13913">
                <c:v>13913</c:v>
              </c:pt>
              <c:pt idx="13914">
                <c:v>13914</c:v>
              </c:pt>
              <c:pt idx="13915">
                <c:v>13915</c:v>
              </c:pt>
              <c:pt idx="13916">
                <c:v>13916</c:v>
              </c:pt>
              <c:pt idx="13917">
                <c:v>13917</c:v>
              </c:pt>
              <c:pt idx="13918">
                <c:v>13918</c:v>
              </c:pt>
              <c:pt idx="13919">
                <c:v>13919</c:v>
              </c:pt>
              <c:pt idx="13920">
                <c:v>13920</c:v>
              </c:pt>
              <c:pt idx="13921">
                <c:v>13921</c:v>
              </c:pt>
              <c:pt idx="13922">
                <c:v>13922</c:v>
              </c:pt>
              <c:pt idx="13923">
                <c:v>13923</c:v>
              </c:pt>
              <c:pt idx="13924">
                <c:v>13924</c:v>
              </c:pt>
              <c:pt idx="13925">
                <c:v>13925</c:v>
              </c:pt>
              <c:pt idx="13926">
                <c:v>13926</c:v>
              </c:pt>
              <c:pt idx="13927">
                <c:v>13927</c:v>
              </c:pt>
              <c:pt idx="13928">
                <c:v>13928</c:v>
              </c:pt>
              <c:pt idx="13929">
                <c:v>13929</c:v>
              </c:pt>
              <c:pt idx="13930">
                <c:v>13930</c:v>
              </c:pt>
              <c:pt idx="13931">
                <c:v>13931</c:v>
              </c:pt>
              <c:pt idx="13932">
                <c:v>13932</c:v>
              </c:pt>
              <c:pt idx="13933">
                <c:v>13933</c:v>
              </c:pt>
              <c:pt idx="13934">
                <c:v>13934</c:v>
              </c:pt>
              <c:pt idx="13935">
                <c:v>13935</c:v>
              </c:pt>
              <c:pt idx="13936">
                <c:v>13936</c:v>
              </c:pt>
              <c:pt idx="13937">
                <c:v>13937</c:v>
              </c:pt>
              <c:pt idx="13938">
                <c:v>13938</c:v>
              </c:pt>
              <c:pt idx="13939">
                <c:v>13939</c:v>
              </c:pt>
              <c:pt idx="13940">
                <c:v>13940</c:v>
              </c:pt>
              <c:pt idx="13941">
                <c:v>13941</c:v>
              </c:pt>
              <c:pt idx="13942">
                <c:v>13942</c:v>
              </c:pt>
              <c:pt idx="13943">
                <c:v>13943</c:v>
              </c:pt>
              <c:pt idx="13944">
                <c:v>13944</c:v>
              </c:pt>
              <c:pt idx="13945">
                <c:v>13945</c:v>
              </c:pt>
              <c:pt idx="13946">
                <c:v>13946</c:v>
              </c:pt>
              <c:pt idx="13947">
                <c:v>13947</c:v>
              </c:pt>
              <c:pt idx="13948">
                <c:v>13948</c:v>
              </c:pt>
              <c:pt idx="13949">
                <c:v>13949</c:v>
              </c:pt>
              <c:pt idx="13950">
                <c:v>13950</c:v>
              </c:pt>
              <c:pt idx="13951">
                <c:v>13951</c:v>
              </c:pt>
              <c:pt idx="13952">
                <c:v>13952</c:v>
              </c:pt>
              <c:pt idx="13953">
                <c:v>13953</c:v>
              </c:pt>
              <c:pt idx="13954">
                <c:v>13954</c:v>
              </c:pt>
              <c:pt idx="13955">
                <c:v>13955</c:v>
              </c:pt>
              <c:pt idx="13956">
                <c:v>13956</c:v>
              </c:pt>
              <c:pt idx="13957">
                <c:v>13957</c:v>
              </c:pt>
              <c:pt idx="13958">
                <c:v>13958</c:v>
              </c:pt>
              <c:pt idx="13959">
                <c:v>13959</c:v>
              </c:pt>
              <c:pt idx="13960">
                <c:v>13960</c:v>
              </c:pt>
              <c:pt idx="13961">
                <c:v>13961</c:v>
              </c:pt>
              <c:pt idx="13962">
                <c:v>13962</c:v>
              </c:pt>
              <c:pt idx="13963">
                <c:v>13963</c:v>
              </c:pt>
              <c:pt idx="13964">
                <c:v>13964</c:v>
              </c:pt>
              <c:pt idx="13965">
                <c:v>13965</c:v>
              </c:pt>
              <c:pt idx="13966">
                <c:v>13966</c:v>
              </c:pt>
              <c:pt idx="13967">
                <c:v>13967</c:v>
              </c:pt>
              <c:pt idx="13968">
                <c:v>13968</c:v>
              </c:pt>
              <c:pt idx="13969">
                <c:v>13969</c:v>
              </c:pt>
              <c:pt idx="13970">
                <c:v>13970</c:v>
              </c:pt>
              <c:pt idx="13971">
                <c:v>13971</c:v>
              </c:pt>
              <c:pt idx="13972">
                <c:v>13972</c:v>
              </c:pt>
              <c:pt idx="13973">
                <c:v>13973</c:v>
              </c:pt>
              <c:pt idx="13974">
                <c:v>13974</c:v>
              </c:pt>
              <c:pt idx="13975">
                <c:v>13975</c:v>
              </c:pt>
              <c:pt idx="13976">
                <c:v>13976</c:v>
              </c:pt>
              <c:pt idx="13977">
                <c:v>13977</c:v>
              </c:pt>
              <c:pt idx="13978">
                <c:v>13978</c:v>
              </c:pt>
              <c:pt idx="13979">
                <c:v>13979</c:v>
              </c:pt>
              <c:pt idx="13980">
                <c:v>13980</c:v>
              </c:pt>
              <c:pt idx="13981">
                <c:v>13981</c:v>
              </c:pt>
              <c:pt idx="13982">
                <c:v>13982</c:v>
              </c:pt>
              <c:pt idx="13983">
                <c:v>13983</c:v>
              </c:pt>
              <c:pt idx="13984">
                <c:v>13984</c:v>
              </c:pt>
              <c:pt idx="13985">
                <c:v>13985</c:v>
              </c:pt>
              <c:pt idx="13986">
                <c:v>13986</c:v>
              </c:pt>
              <c:pt idx="13987">
                <c:v>13987</c:v>
              </c:pt>
              <c:pt idx="13988">
                <c:v>13988</c:v>
              </c:pt>
              <c:pt idx="13989">
                <c:v>13989</c:v>
              </c:pt>
              <c:pt idx="13990">
                <c:v>13990</c:v>
              </c:pt>
              <c:pt idx="13991">
                <c:v>13991</c:v>
              </c:pt>
              <c:pt idx="13992">
                <c:v>13992</c:v>
              </c:pt>
              <c:pt idx="13993">
                <c:v>13993</c:v>
              </c:pt>
              <c:pt idx="13994">
                <c:v>13994</c:v>
              </c:pt>
              <c:pt idx="13995">
                <c:v>13995</c:v>
              </c:pt>
              <c:pt idx="13996">
                <c:v>13996</c:v>
              </c:pt>
              <c:pt idx="13997">
                <c:v>13997</c:v>
              </c:pt>
              <c:pt idx="13998">
                <c:v>13998</c:v>
              </c:pt>
              <c:pt idx="13999">
                <c:v>13999</c:v>
              </c:pt>
              <c:pt idx="14000">
                <c:v>14000</c:v>
              </c:pt>
              <c:pt idx="14001">
                <c:v>14001</c:v>
              </c:pt>
              <c:pt idx="14002">
                <c:v>14002</c:v>
              </c:pt>
              <c:pt idx="14003">
                <c:v>14003</c:v>
              </c:pt>
              <c:pt idx="14004">
                <c:v>14004</c:v>
              </c:pt>
              <c:pt idx="14005">
                <c:v>14005</c:v>
              </c:pt>
              <c:pt idx="14006">
                <c:v>14006</c:v>
              </c:pt>
              <c:pt idx="14007">
                <c:v>14007</c:v>
              </c:pt>
              <c:pt idx="14008">
                <c:v>14008</c:v>
              </c:pt>
              <c:pt idx="14009">
                <c:v>14009</c:v>
              </c:pt>
              <c:pt idx="14010">
                <c:v>14010</c:v>
              </c:pt>
              <c:pt idx="14011">
                <c:v>14011</c:v>
              </c:pt>
              <c:pt idx="14012">
                <c:v>14012</c:v>
              </c:pt>
              <c:pt idx="14013">
                <c:v>14013</c:v>
              </c:pt>
              <c:pt idx="14014">
                <c:v>14014</c:v>
              </c:pt>
              <c:pt idx="14015">
                <c:v>14015</c:v>
              </c:pt>
              <c:pt idx="14016">
                <c:v>14016</c:v>
              </c:pt>
              <c:pt idx="14017">
                <c:v>14017</c:v>
              </c:pt>
              <c:pt idx="14018">
                <c:v>14018</c:v>
              </c:pt>
              <c:pt idx="14019">
                <c:v>14019</c:v>
              </c:pt>
              <c:pt idx="14020">
                <c:v>14020</c:v>
              </c:pt>
              <c:pt idx="14021">
                <c:v>14021</c:v>
              </c:pt>
              <c:pt idx="14022">
                <c:v>14022</c:v>
              </c:pt>
              <c:pt idx="14023">
                <c:v>14023</c:v>
              </c:pt>
              <c:pt idx="14024">
                <c:v>14024</c:v>
              </c:pt>
              <c:pt idx="14025">
                <c:v>14025</c:v>
              </c:pt>
              <c:pt idx="14026">
                <c:v>14026</c:v>
              </c:pt>
              <c:pt idx="14027">
                <c:v>14027</c:v>
              </c:pt>
              <c:pt idx="14028">
                <c:v>14028</c:v>
              </c:pt>
              <c:pt idx="14029">
                <c:v>14029</c:v>
              </c:pt>
              <c:pt idx="14030">
                <c:v>14030</c:v>
              </c:pt>
              <c:pt idx="14031">
                <c:v>14031</c:v>
              </c:pt>
              <c:pt idx="14032">
                <c:v>14032</c:v>
              </c:pt>
              <c:pt idx="14033">
                <c:v>14033</c:v>
              </c:pt>
              <c:pt idx="14034">
                <c:v>14034</c:v>
              </c:pt>
              <c:pt idx="14035">
                <c:v>14035</c:v>
              </c:pt>
              <c:pt idx="14036">
                <c:v>14036</c:v>
              </c:pt>
              <c:pt idx="14037">
                <c:v>14037</c:v>
              </c:pt>
              <c:pt idx="14038">
                <c:v>14038</c:v>
              </c:pt>
              <c:pt idx="14039">
                <c:v>14039</c:v>
              </c:pt>
              <c:pt idx="14040">
                <c:v>14040</c:v>
              </c:pt>
              <c:pt idx="14041">
                <c:v>14041</c:v>
              </c:pt>
              <c:pt idx="14042">
                <c:v>14042</c:v>
              </c:pt>
              <c:pt idx="14043">
                <c:v>14043</c:v>
              </c:pt>
              <c:pt idx="14044">
                <c:v>14044</c:v>
              </c:pt>
              <c:pt idx="14045">
                <c:v>14045</c:v>
              </c:pt>
              <c:pt idx="14046">
                <c:v>14046</c:v>
              </c:pt>
              <c:pt idx="14047">
                <c:v>14047</c:v>
              </c:pt>
              <c:pt idx="14048">
                <c:v>14048</c:v>
              </c:pt>
              <c:pt idx="14049">
                <c:v>14049</c:v>
              </c:pt>
              <c:pt idx="14050">
                <c:v>14050</c:v>
              </c:pt>
              <c:pt idx="14051">
                <c:v>14051</c:v>
              </c:pt>
              <c:pt idx="14052">
                <c:v>14052</c:v>
              </c:pt>
              <c:pt idx="14053">
                <c:v>14053</c:v>
              </c:pt>
              <c:pt idx="14054">
                <c:v>14054</c:v>
              </c:pt>
              <c:pt idx="14055">
                <c:v>14055</c:v>
              </c:pt>
              <c:pt idx="14056">
                <c:v>14056</c:v>
              </c:pt>
              <c:pt idx="14057">
                <c:v>14057</c:v>
              </c:pt>
              <c:pt idx="14058">
                <c:v>14058</c:v>
              </c:pt>
              <c:pt idx="14059">
                <c:v>14059</c:v>
              </c:pt>
              <c:pt idx="14060">
                <c:v>14060</c:v>
              </c:pt>
              <c:pt idx="14061">
                <c:v>14061</c:v>
              </c:pt>
              <c:pt idx="14062">
                <c:v>14062</c:v>
              </c:pt>
              <c:pt idx="14063">
                <c:v>14063</c:v>
              </c:pt>
              <c:pt idx="14064">
                <c:v>14064</c:v>
              </c:pt>
              <c:pt idx="14065">
                <c:v>14065</c:v>
              </c:pt>
              <c:pt idx="14066">
                <c:v>14066</c:v>
              </c:pt>
              <c:pt idx="14067">
                <c:v>14067</c:v>
              </c:pt>
              <c:pt idx="14068">
                <c:v>14068</c:v>
              </c:pt>
              <c:pt idx="14069">
                <c:v>14069</c:v>
              </c:pt>
              <c:pt idx="14070">
                <c:v>14070</c:v>
              </c:pt>
              <c:pt idx="14071">
                <c:v>14071</c:v>
              </c:pt>
              <c:pt idx="14072">
                <c:v>14072</c:v>
              </c:pt>
              <c:pt idx="14073">
                <c:v>14073</c:v>
              </c:pt>
              <c:pt idx="14074">
                <c:v>14074</c:v>
              </c:pt>
              <c:pt idx="14075">
                <c:v>14075</c:v>
              </c:pt>
              <c:pt idx="14076">
                <c:v>14076</c:v>
              </c:pt>
              <c:pt idx="14077">
                <c:v>14077</c:v>
              </c:pt>
              <c:pt idx="14078">
                <c:v>14078</c:v>
              </c:pt>
              <c:pt idx="14079">
                <c:v>14079</c:v>
              </c:pt>
              <c:pt idx="14080">
                <c:v>14080</c:v>
              </c:pt>
              <c:pt idx="14081">
                <c:v>14081</c:v>
              </c:pt>
              <c:pt idx="14082">
                <c:v>14082</c:v>
              </c:pt>
              <c:pt idx="14083">
                <c:v>14083</c:v>
              </c:pt>
              <c:pt idx="14084">
                <c:v>14084</c:v>
              </c:pt>
              <c:pt idx="14085">
                <c:v>14085</c:v>
              </c:pt>
              <c:pt idx="14086">
                <c:v>14086</c:v>
              </c:pt>
              <c:pt idx="14087">
                <c:v>14087</c:v>
              </c:pt>
              <c:pt idx="14088">
                <c:v>14088</c:v>
              </c:pt>
              <c:pt idx="14089">
                <c:v>14089</c:v>
              </c:pt>
              <c:pt idx="14090">
                <c:v>14090</c:v>
              </c:pt>
              <c:pt idx="14091">
                <c:v>14091</c:v>
              </c:pt>
              <c:pt idx="14092">
                <c:v>14092</c:v>
              </c:pt>
              <c:pt idx="14093">
                <c:v>14093</c:v>
              </c:pt>
              <c:pt idx="14094">
                <c:v>14094</c:v>
              </c:pt>
              <c:pt idx="14095">
                <c:v>14095</c:v>
              </c:pt>
              <c:pt idx="14096">
                <c:v>14096</c:v>
              </c:pt>
              <c:pt idx="14097">
                <c:v>14097</c:v>
              </c:pt>
              <c:pt idx="14098">
                <c:v>14098</c:v>
              </c:pt>
              <c:pt idx="14099">
                <c:v>14099</c:v>
              </c:pt>
              <c:pt idx="14100">
                <c:v>14100</c:v>
              </c:pt>
              <c:pt idx="14101">
                <c:v>14101</c:v>
              </c:pt>
              <c:pt idx="14102">
                <c:v>14102</c:v>
              </c:pt>
              <c:pt idx="14103">
                <c:v>14103</c:v>
              </c:pt>
              <c:pt idx="14104">
                <c:v>14104</c:v>
              </c:pt>
              <c:pt idx="14105">
                <c:v>14105</c:v>
              </c:pt>
              <c:pt idx="14106">
                <c:v>14106</c:v>
              </c:pt>
              <c:pt idx="14107">
                <c:v>14107</c:v>
              </c:pt>
              <c:pt idx="14108">
                <c:v>14108</c:v>
              </c:pt>
              <c:pt idx="14109">
                <c:v>14109</c:v>
              </c:pt>
              <c:pt idx="14110">
                <c:v>14110</c:v>
              </c:pt>
              <c:pt idx="14111">
                <c:v>14111</c:v>
              </c:pt>
              <c:pt idx="14112">
                <c:v>14112</c:v>
              </c:pt>
              <c:pt idx="14113">
                <c:v>14113</c:v>
              </c:pt>
              <c:pt idx="14114">
                <c:v>14114</c:v>
              </c:pt>
              <c:pt idx="14115">
                <c:v>14115</c:v>
              </c:pt>
              <c:pt idx="14116">
                <c:v>14116</c:v>
              </c:pt>
              <c:pt idx="14117">
                <c:v>14117</c:v>
              </c:pt>
              <c:pt idx="14118">
                <c:v>14118</c:v>
              </c:pt>
              <c:pt idx="14119">
                <c:v>14119</c:v>
              </c:pt>
              <c:pt idx="14120">
                <c:v>14120</c:v>
              </c:pt>
              <c:pt idx="14121">
                <c:v>14121</c:v>
              </c:pt>
              <c:pt idx="14122">
                <c:v>14122</c:v>
              </c:pt>
              <c:pt idx="14123">
                <c:v>14123</c:v>
              </c:pt>
              <c:pt idx="14124">
                <c:v>14124</c:v>
              </c:pt>
              <c:pt idx="14125">
                <c:v>14125</c:v>
              </c:pt>
              <c:pt idx="14126">
                <c:v>14126</c:v>
              </c:pt>
              <c:pt idx="14127">
                <c:v>14127</c:v>
              </c:pt>
              <c:pt idx="14128">
                <c:v>14128</c:v>
              </c:pt>
              <c:pt idx="14129">
                <c:v>14129</c:v>
              </c:pt>
              <c:pt idx="14130">
                <c:v>14130</c:v>
              </c:pt>
              <c:pt idx="14131">
                <c:v>14131</c:v>
              </c:pt>
              <c:pt idx="14132">
                <c:v>14132</c:v>
              </c:pt>
              <c:pt idx="14133">
                <c:v>14133</c:v>
              </c:pt>
              <c:pt idx="14134">
                <c:v>14134</c:v>
              </c:pt>
              <c:pt idx="14135">
                <c:v>14135</c:v>
              </c:pt>
              <c:pt idx="14136">
                <c:v>14136</c:v>
              </c:pt>
              <c:pt idx="14137">
                <c:v>14137</c:v>
              </c:pt>
              <c:pt idx="14138">
                <c:v>14138</c:v>
              </c:pt>
              <c:pt idx="14139">
                <c:v>14139</c:v>
              </c:pt>
              <c:pt idx="14140">
                <c:v>14140</c:v>
              </c:pt>
              <c:pt idx="14141">
                <c:v>14141</c:v>
              </c:pt>
              <c:pt idx="14142">
                <c:v>14142</c:v>
              </c:pt>
              <c:pt idx="14143">
                <c:v>14143</c:v>
              </c:pt>
              <c:pt idx="14144">
                <c:v>14144</c:v>
              </c:pt>
              <c:pt idx="14145">
                <c:v>14145</c:v>
              </c:pt>
              <c:pt idx="14146">
                <c:v>14146</c:v>
              </c:pt>
              <c:pt idx="14147">
                <c:v>14147</c:v>
              </c:pt>
              <c:pt idx="14148">
                <c:v>14148</c:v>
              </c:pt>
              <c:pt idx="14149">
                <c:v>14149</c:v>
              </c:pt>
              <c:pt idx="14150">
                <c:v>14150</c:v>
              </c:pt>
              <c:pt idx="14151">
                <c:v>14151</c:v>
              </c:pt>
              <c:pt idx="14152">
                <c:v>14152</c:v>
              </c:pt>
              <c:pt idx="14153">
                <c:v>14153</c:v>
              </c:pt>
              <c:pt idx="14154">
                <c:v>14154</c:v>
              </c:pt>
              <c:pt idx="14155">
                <c:v>14155</c:v>
              </c:pt>
              <c:pt idx="14156">
                <c:v>14156</c:v>
              </c:pt>
              <c:pt idx="14157">
                <c:v>14157</c:v>
              </c:pt>
              <c:pt idx="14158">
                <c:v>14158</c:v>
              </c:pt>
              <c:pt idx="14159">
                <c:v>14159</c:v>
              </c:pt>
              <c:pt idx="14160">
                <c:v>14160</c:v>
              </c:pt>
              <c:pt idx="14161">
                <c:v>14161</c:v>
              </c:pt>
              <c:pt idx="14162">
                <c:v>14162</c:v>
              </c:pt>
              <c:pt idx="14163">
                <c:v>14163</c:v>
              </c:pt>
              <c:pt idx="14164">
                <c:v>14164</c:v>
              </c:pt>
              <c:pt idx="14165">
                <c:v>14165</c:v>
              </c:pt>
              <c:pt idx="14166">
                <c:v>14166</c:v>
              </c:pt>
              <c:pt idx="14167">
                <c:v>14167</c:v>
              </c:pt>
              <c:pt idx="14168">
                <c:v>14168</c:v>
              </c:pt>
              <c:pt idx="14169">
                <c:v>14169</c:v>
              </c:pt>
              <c:pt idx="14170">
                <c:v>14170</c:v>
              </c:pt>
              <c:pt idx="14171">
                <c:v>14171</c:v>
              </c:pt>
              <c:pt idx="14172">
                <c:v>14172</c:v>
              </c:pt>
              <c:pt idx="14173">
                <c:v>14173</c:v>
              </c:pt>
              <c:pt idx="14174">
                <c:v>14174</c:v>
              </c:pt>
              <c:pt idx="14175">
                <c:v>14175</c:v>
              </c:pt>
              <c:pt idx="14176">
                <c:v>14176</c:v>
              </c:pt>
              <c:pt idx="14177">
                <c:v>14177</c:v>
              </c:pt>
              <c:pt idx="14178">
                <c:v>14178</c:v>
              </c:pt>
              <c:pt idx="14179">
                <c:v>14179</c:v>
              </c:pt>
              <c:pt idx="14180">
                <c:v>14180</c:v>
              </c:pt>
              <c:pt idx="14181">
                <c:v>14181</c:v>
              </c:pt>
              <c:pt idx="14182">
                <c:v>14182</c:v>
              </c:pt>
              <c:pt idx="14183">
                <c:v>14183</c:v>
              </c:pt>
              <c:pt idx="14184">
                <c:v>14184</c:v>
              </c:pt>
              <c:pt idx="14185">
                <c:v>14185</c:v>
              </c:pt>
              <c:pt idx="14186">
                <c:v>14186</c:v>
              </c:pt>
              <c:pt idx="14187">
                <c:v>14187</c:v>
              </c:pt>
              <c:pt idx="14188">
                <c:v>14188</c:v>
              </c:pt>
              <c:pt idx="14189">
                <c:v>14189</c:v>
              </c:pt>
              <c:pt idx="14190">
                <c:v>14190</c:v>
              </c:pt>
              <c:pt idx="14191">
                <c:v>14191</c:v>
              </c:pt>
              <c:pt idx="14192">
                <c:v>14192</c:v>
              </c:pt>
              <c:pt idx="14193">
                <c:v>14193</c:v>
              </c:pt>
              <c:pt idx="14194">
                <c:v>14194</c:v>
              </c:pt>
              <c:pt idx="14195">
                <c:v>14195</c:v>
              </c:pt>
              <c:pt idx="14196">
                <c:v>14196</c:v>
              </c:pt>
              <c:pt idx="14197">
                <c:v>14197</c:v>
              </c:pt>
              <c:pt idx="14198">
                <c:v>14198</c:v>
              </c:pt>
              <c:pt idx="14199">
                <c:v>14199</c:v>
              </c:pt>
              <c:pt idx="14200">
                <c:v>14200</c:v>
              </c:pt>
              <c:pt idx="14201">
                <c:v>14201</c:v>
              </c:pt>
              <c:pt idx="14202">
                <c:v>14202</c:v>
              </c:pt>
              <c:pt idx="14203">
                <c:v>14203</c:v>
              </c:pt>
              <c:pt idx="14204">
                <c:v>14204</c:v>
              </c:pt>
              <c:pt idx="14205">
                <c:v>14205</c:v>
              </c:pt>
              <c:pt idx="14206">
                <c:v>14206</c:v>
              </c:pt>
              <c:pt idx="14207">
                <c:v>14207</c:v>
              </c:pt>
              <c:pt idx="14208">
                <c:v>14208</c:v>
              </c:pt>
              <c:pt idx="14209">
                <c:v>14209</c:v>
              </c:pt>
              <c:pt idx="14210">
                <c:v>14210</c:v>
              </c:pt>
              <c:pt idx="14211">
                <c:v>14211</c:v>
              </c:pt>
              <c:pt idx="14212">
                <c:v>14212</c:v>
              </c:pt>
              <c:pt idx="14213">
                <c:v>14213</c:v>
              </c:pt>
              <c:pt idx="14214">
                <c:v>14214</c:v>
              </c:pt>
              <c:pt idx="14215">
                <c:v>14215</c:v>
              </c:pt>
              <c:pt idx="14216">
                <c:v>14216</c:v>
              </c:pt>
              <c:pt idx="14217">
                <c:v>14217</c:v>
              </c:pt>
              <c:pt idx="14218">
                <c:v>14218</c:v>
              </c:pt>
              <c:pt idx="14219">
                <c:v>14219</c:v>
              </c:pt>
              <c:pt idx="14220">
                <c:v>14220</c:v>
              </c:pt>
              <c:pt idx="14221">
                <c:v>14221</c:v>
              </c:pt>
              <c:pt idx="14222">
                <c:v>14222</c:v>
              </c:pt>
              <c:pt idx="14223">
                <c:v>14223</c:v>
              </c:pt>
              <c:pt idx="14224">
                <c:v>14224</c:v>
              </c:pt>
              <c:pt idx="14225">
                <c:v>14225</c:v>
              </c:pt>
              <c:pt idx="14226">
                <c:v>14226</c:v>
              </c:pt>
              <c:pt idx="14227">
                <c:v>14227</c:v>
              </c:pt>
              <c:pt idx="14228">
                <c:v>14228</c:v>
              </c:pt>
              <c:pt idx="14229">
                <c:v>14229</c:v>
              </c:pt>
              <c:pt idx="14230">
                <c:v>14230</c:v>
              </c:pt>
              <c:pt idx="14231">
                <c:v>14231</c:v>
              </c:pt>
              <c:pt idx="14232">
                <c:v>14232</c:v>
              </c:pt>
              <c:pt idx="14233">
                <c:v>14233</c:v>
              </c:pt>
              <c:pt idx="14234">
                <c:v>14234</c:v>
              </c:pt>
              <c:pt idx="14235">
                <c:v>14235</c:v>
              </c:pt>
              <c:pt idx="14236">
                <c:v>14236</c:v>
              </c:pt>
              <c:pt idx="14237">
                <c:v>14237</c:v>
              </c:pt>
              <c:pt idx="14238">
                <c:v>14238</c:v>
              </c:pt>
              <c:pt idx="14239">
                <c:v>14239</c:v>
              </c:pt>
              <c:pt idx="14240">
                <c:v>14240</c:v>
              </c:pt>
              <c:pt idx="14241">
                <c:v>14241</c:v>
              </c:pt>
              <c:pt idx="14242">
                <c:v>14242</c:v>
              </c:pt>
              <c:pt idx="14243">
                <c:v>14243</c:v>
              </c:pt>
              <c:pt idx="14244">
                <c:v>14244</c:v>
              </c:pt>
              <c:pt idx="14245">
                <c:v>14245</c:v>
              </c:pt>
              <c:pt idx="14246">
                <c:v>14246</c:v>
              </c:pt>
              <c:pt idx="14247">
                <c:v>14247</c:v>
              </c:pt>
              <c:pt idx="14248">
                <c:v>14248</c:v>
              </c:pt>
              <c:pt idx="14249">
                <c:v>14249</c:v>
              </c:pt>
              <c:pt idx="14250">
                <c:v>14250</c:v>
              </c:pt>
              <c:pt idx="14251">
                <c:v>14251</c:v>
              </c:pt>
              <c:pt idx="14252">
                <c:v>14252</c:v>
              </c:pt>
              <c:pt idx="14253">
                <c:v>14253</c:v>
              </c:pt>
              <c:pt idx="14254">
                <c:v>14254</c:v>
              </c:pt>
              <c:pt idx="14255">
                <c:v>14255</c:v>
              </c:pt>
              <c:pt idx="14256">
                <c:v>14256</c:v>
              </c:pt>
              <c:pt idx="14257">
                <c:v>14257</c:v>
              </c:pt>
              <c:pt idx="14258">
                <c:v>14258</c:v>
              </c:pt>
              <c:pt idx="14259">
                <c:v>14259</c:v>
              </c:pt>
              <c:pt idx="14260">
                <c:v>14260</c:v>
              </c:pt>
              <c:pt idx="14261">
                <c:v>14261</c:v>
              </c:pt>
              <c:pt idx="14262">
                <c:v>14262</c:v>
              </c:pt>
              <c:pt idx="14263">
                <c:v>14263</c:v>
              </c:pt>
              <c:pt idx="14264">
                <c:v>14264</c:v>
              </c:pt>
              <c:pt idx="14265">
                <c:v>14265</c:v>
              </c:pt>
              <c:pt idx="14266">
                <c:v>14266</c:v>
              </c:pt>
              <c:pt idx="14267">
                <c:v>14267</c:v>
              </c:pt>
              <c:pt idx="14268">
                <c:v>14268</c:v>
              </c:pt>
              <c:pt idx="14269">
                <c:v>14269</c:v>
              </c:pt>
              <c:pt idx="14270">
                <c:v>14270</c:v>
              </c:pt>
              <c:pt idx="14271">
                <c:v>14271</c:v>
              </c:pt>
              <c:pt idx="14272">
                <c:v>14272</c:v>
              </c:pt>
              <c:pt idx="14273">
                <c:v>14273</c:v>
              </c:pt>
              <c:pt idx="14274">
                <c:v>14274</c:v>
              </c:pt>
              <c:pt idx="14275">
                <c:v>14275</c:v>
              </c:pt>
              <c:pt idx="14276">
                <c:v>14276</c:v>
              </c:pt>
              <c:pt idx="14277">
                <c:v>14277</c:v>
              </c:pt>
              <c:pt idx="14278">
                <c:v>14278</c:v>
              </c:pt>
              <c:pt idx="14279">
                <c:v>14279</c:v>
              </c:pt>
              <c:pt idx="14280">
                <c:v>14280</c:v>
              </c:pt>
              <c:pt idx="14281">
                <c:v>14281</c:v>
              </c:pt>
              <c:pt idx="14282">
                <c:v>14282</c:v>
              </c:pt>
              <c:pt idx="14283">
                <c:v>14283</c:v>
              </c:pt>
              <c:pt idx="14284">
                <c:v>14284</c:v>
              </c:pt>
              <c:pt idx="14285">
                <c:v>14285</c:v>
              </c:pt>
              <c:pt idx="14286">
                <c:v>14286</c:v>
              </c:pt>
              <c:pt idx="14287">
                <c:v>14287</c:v>
              </c:pt>
              <c:pt idx="14288">
                <c:v>14288</c:v>
              </c:pt>
              <c:pt idx="14289">
                <c:v>14289</c:v>
              </c:pt>
              <c:pt idx="14290">
                <c:v>14290</c:v>
              </c:pt>
              <c:pt idx="14291">
                <c:v>14291</c:v>
              </c:pt>
              <c:pt idx="14292">
                <c:v>14292</c:v>
              </c:pt>
              <c:pt idx="14293">
                <c:v>14293</c:v>
              </c:pt>
              <c:pt idx="14294">
                <c:v>14294</c:v>
              </c:pt>
              <c:pt idx="14295">
                <c:v>14295</c:v>
              </c:pt>
              <c:pt idx="14296">
                <c:v>14296</c:v>
              </c:pt>
              <c:pt idx="14297">
                <c:v>14297</c:v>
              </c:pt>
              <c:pt idx="14298">
                <c:v>14298</c:v>
              </c:pt>
              <c:pt idx="14299">
                <c:v>14299</c:v>
              </c:pt>
              <c:pt idx="14300">
                <c:v>14300</c:v>
              </c:pt>
              <c:pt idx="14301">
                <c:v>14301</c:v>
              </c:pt>
              <c:pt idx="14302">
                <c:v>14302</c:v>
              </c:pt>
              <c:pt idx="14303">
                <c:v>14303</c:v>
              </c:pt>
              <c:pt idx="14304">
                <c:v>14304</c:v>
              </c:pt>
              <c:pt idx="14305">
                <c:v>14305</c:v>
              </c:pt>
              <c:pt idx="14306">
                <c:v>14306</c:v>
              </c:pt>
              <c:pt idx="14307">
                <c:v>14307</c:v>
              </c:pt>
              <c:pt idx="14308">
                <c:v>14308</c:v>
              </c:pt>
              <c:pt idx="14309">
                <c:v>14309</c:v>
              </c:pt>
              <c:pt idx="14310">
                <c:v>14310</c:v>
              </c:pt>
              <c:pt idx="14311">
                <c:v>14311</c:v>
              </c:pt>
              <c:pt idx="14312">
                <c:v>14312</c:v>
              </c:pt>
              <c:pt idx="14313">
                <c:v>14313</c:v>
              </c:pt>
              <c:pt idx="14314">
                <c:v>14314</c:v>
              </c:pt>
              <c:pt idx="14315">
                <c:v>14315</c:v>
              </c:pt>
              <c:pt idx="14316">
                <c:v>14316</c:v>
              </c:pt>
              <c:pt idx="14317">
                <c:v>14317</c:v>
              </c:pt>
              <c:pt idx="14318">
                <c:v>14318</c:v>
              </c:pt>
              <c:pt idx="14319">
                <c:v>14319</c:v>
              </c:pt>
              <c:pt idx="14320">
                <c:v>14320</c:v>
              </c:pt>
              <c:pt idx="14321">
                <c:v>14321</c:v>
              </c:pt>
              <c:pt idx="14322">
                <c:v>14322</c:v>
              </c:pt>
              <c:pt idx="14323">
                <c:v>14323</c:v>
              </c:pt>
              <c:pt idx="14324">
                <c:v>14324</c:v>
              </c:pt>
              <c:pt idx="14325">
                <c:v>14325</c:v>
              </c:pt>
              <c:pt idx="14326">
                <c:v>14326</c:v>
              </c:pt>
              <c:pt idx="14327">
                <c:v>14327</c:v>
              </c:pt>
              <c:pt idx="14328">
                <c:v>14328</c:v>
              </c:pt>
              <c:pt idx="14329">
                <c:v>14329</c:v>
              </c:pt>
              <c:pt idx="14330">
                <c:v>14330</c:v>
              </c:pt>
              <c:pt idx="14331">
                <c:v>14331</c:v>
              </c:pt>
              <c:pt idx="14332">
                <c:v>14332</c:v>
              </c:pt>
              <c:pt idx="14333">
                <c:v>14333</c:v>
              </c:pt>
              <c:pt idx="14334">
                <c:v>14334</c:v>
              </c:pt>
              <c:pt idx="14335">
                <c:v>14335</c:v>
              </c:pt>
              <c:pt idx="14336">
                <c:v>14336</c:v>
              </c:pt>
              <c:pt idx="14337">
                <c:v>14337</c:v>
              </c:pt>
              <c:pt idx="14338">
                <c:v>14338</c:v>
              </c:pt>
              <c:pt idx="14339">
                <c:v>14339</c:v>
              </c:pt>
              <c:pt idx="14340">
                <c:v>14340</c:v>
              </c:pt>
              <c:pt idx="14341">
                <c:v>14341</c:v>
              </c:pt>
              <c:pt idx="14342">
                <c:v>14342</c:v>
              </c:pt>
              <c:pt idx="14343">
                <c:v>14343</c:v>
              </c:pt>
              <c:pt idx="14344">
                <c:v>14344</c:v>
              </c:pt>
              <c:pt idx="14345">
                <c:v>14345</c:v>
              </c:pt>
              <c:pt idx="14346">
                <c:v>14346</c:v>
              </c:pt>
              <c:pt idx="14347">
                <c:v>14347</c:v>
              </c:pt>
              <c:pt idx="14348">
                <c:v>14348</c:v>
              </c:pt>
              <c:pt idx="14349">
                <c:v>14349</c:v>
              </c:pt>
              <c:pt idx="14350">
                <c:v>14350</c:v>
              </c:pt>
              <c:pt idx="14351">
                <c:v>14351</c:v>
              </c:pt>
              <c:pt idx="14352">
                <c:v>14352</c:v>
              </c:pt>
              <c:pt idx="14353">
                <c:v>14353</c:v>
              </c:pt>
              <c:pt idx="14354">
                <c:v>14354</c:v>
              </c:pt>
              <c:pt idx="14355">
                <c:v>14355</c:v>
              </c:pt>
              <c:pt idx="14356">
                <c:v>14356</c:v>
              </c:pt>
              <c:pt idx="14357">
                <c:v>14357</c:v>
              </c:pt>
              <c:pt idx="14358">
                <c:v>14358</c:v>
              </c:pt>
              <c:pt idx="14359">
                <c:v>14359</c:v>
              </c:pt>
              <c:pt idx="14360">
                <c:v>14360</c:v>
              </c:pt>
              <c:pt idx="14361">
                <c:v>14361</c:v>
              </c:pt>
              <c:pt idx="14362">
                <c:v>14362</c:v>
              </c:pt>
              <c:pt idx="14363">
                <c:v>14363</c:v>
              </c:pt>
              <c:pt idx="14364">
                <c:v>14364</c:v>
              </c:pt>
              <c:pt idx="14365">
                <c:v>14365</c:v>
              </c:pt>
              <c:pt idx="14366">
                <c:v>14366</c:v>
              </c:pt>
              <c:pt idx="14367">
                <c:v>14367</c:v>
              </c:pt>
              <c:pt idx="14368">
                <c:v>14368</c:v>
              </c:pt>
              <c:pt idx="14369">
                <c:v>14369</c:v>
              </c:pt>
              <c:pt idx="14370">
                <c:v>14370</c:v>
              </c:pt>
              <c:pt idx="14371">
                <c:v>14371</c:v>
              </c:pt>
              <c:pt idx="14372">
                <c:v>14372</c:v>
              </c:pt>
              <c:pt idx="14373">
                <c:v>14373</c:v>
              </c:pt>
              <c:pt idx="14374">
                <c:v>14374</c:v>
              </c:pt>
              <c:pt idx="14375">
                <c:v>14375</c:v>
              </c:pt>
              <c:pt idx="14376">
                <c:v>14376</c:v>
              </c:pt>
              <c:pt idx="14377">
                <c:v>14377</c:v>
              </c:pt>
              <c:pt idx="14378">
                <c:v>14378</c:v>
              </c:pt>
              <c:pt idx="14379">
                <c:v>14379</c:v>
              </c:pt>
              <c:pt idx="14380">
                <c:v>14380</c:v>
              </c:pt>
              <c:pt idx="14381">
                <c:v>14381</c:v>
              </c:pt>
              <c:pt idx="14382">
                <c:v>14382</c:v>
              </c:pt>
              <c:pt idx="14383">
                <c:v>14383</c:v>
              </c:pt>
              <c:pt idx="14384">
                <c:v>14384</c:v>
              </c:pt>
              <c:pt idx="14385">
                <c:v>14385</c:v>
              </c:pt>
              <c:pt idx="14386">
                <c:v>14386</c:v>
              </c:pt>
              <c:pt idx="14387">
                <c:v>14387</c:v>
              </c:pt>
              <c:pt idx="14388">
                <c:v>14388</c:v>
              </c:pt>
              <c:pt idx="14389">
                <c:v>14389</c:v>
              </c:pt>
              <c:pt idx="14390">
                <c:v>14390</c:v>
              </c:pt>
              <c:pt idx="14391">
                <c:v>14391</c:v>
              </c:pt>
              <c:pt idx="14392">
                <c:v>14392</c:v>
              </c:pt>
              <c:pt idx="14393">
                <c:v>14393</c:v>
              </c:pt>
              <c:pt idx="14394">
                <c:v>14394</c:v>
              </c:pt>
              <c:pt idx="14395">
                <c:v>14395</c:v>
              </c:pt>
              <c:pt idx="14396">
                <c:v>14396</c:v>
              </c:pt>
              <c:pt idx="14397">
                <c:v>14397</c:v>
              </c:pt>
              <c:pt idx="14398">
                <c:v>14398</c:v>
              </c:pt>
              <c:pt idx="14399">
                <c:v>14399</c:v>
              </c:pt>
              <c:pt idx="14400">
                <c:v>14400</c:v>
              </c:pt>
              <c:pt idx="14401">
                <c:v>14401</c:v>
              </c:pt>
              <c:pt idx="14402">
                <c:v>14402</c:v>
              </c:pt>
              <c:pt idx="14403">
                <c:v>14403</c:v>
              </c:pt>
              <c:pt idx="14404">
                <c:v>14404</c:v>
              </c:pt>
              <c:pt idx="14405">
                <c:v>14405</c:v>
              </c:pt>
              <c:pt idx="14406">
                <c:v>14406</c:v>
              </c:pt>
              <c:pt idx="14407">
                <c:v>14407</c:v>
              </c:pt>
              <c:pt idx="14408">
                <c:v>14408</c:v>
              </c:pt>
              <c:pt idx="14409">
                <c:v>14409</c:v>
              </c:pt>
              <c:pt idx="14410">
                <c:v>14410</c:v>
              </c:pt>
              <c:pt idx="14411">
                <c:v>14411</c:v>
              </c:pt>
              <c:pt idx="14412">
                <c:v>14412</c:v>
              </c:pt>
              <c:pt idx="14413">
                <c:v>14413</c:v>
              </c:pt>
              <c:pt idx="14414">
                <c:v>14414</c:v>
              </c:pt>
              <c:pt idx="14415">
                <c:v>14415</c:v>
              </c:pt>
              <c:pt idx="14416">
                <c:v>14416</c:v>
              </c:pt>
              <c:pt idx="14417">
                <c:v>14417</c:v>
              </c:pt>
              <c:pt idx="14418">
                <c:v>14418</c:v>
              </c:pt>
              <c:pt idx="14419">
                <c:v>14419</c:v>
              </c:pt>
              <c:pt idx="14420">
                <c:v>14420</c:v>
              </c:pt>
              <c:pt idx="14421">
                <c:v>14421</c:v>
              </c:pt>
              <c:pt idx="14422">
                <c:v>14422</c:v>
              </c:pt>
              <c:pt idx="14423">
                <c:v>14423</c:v>
              </c:pt>
              <c:pt idx="14424">
                <c:v>14424</c:v>
              </c:pt>
              <c:pt idx="14425">
                <c:v>14425</c:v>
              </c:pt>
              <c:pt idx="14426">
                <c:v>14426</c:v>
              </c:pt>
              <c:pt idx="14427">
                <c:v>14427</c:v>
              </c:pt>
              <c:pt idx="14428">
                <c:v>14428</c:v>
              </c:pt>
              <c:pt idx="14429">
                <c:v>14429</c:v>
              </c:pt>
              <c:pt idx="14430">
                <c:v>14430</c:v>
              </c:pt>
              <c:pt idx="14431">
                <c:v>14431</c:v>
              </c:pt>
              <c:pt idx="14432">
                <c:v>14432</c:v>
              </c:pt>
              <c:pt idx="14433">
                <c:v>14433</c:v>
              </c:pt>
              <c:pt idx="14434">
                <c:v>14434</c:v>
              </c:pt>
              <c:pt idx="14435">
                <c:v>14435</c:v>
              </c:pt>
              <c:pt idx="14436">
                <c:v>14436</c:v>
              </c:pt>
              <c:pt idx="14437">
                <c:v>14437</c:v>
              </c:pt>
              <c:pt idx="14438">
                <c:v>14438</c:v>
              </c:pt>
              <c:pt idx="14439">
                <c:v>14439</c:v>
              </c:pt>
              <c:pt idx="14440">
                <c:v>14440</c:v>
              </c:pt>
              <c:pt idx="14441">
                <c:v>14441</c:v>
              </c:pt>
              <c:pt idx="14442">
                <c:v>14442</c:v>
              </c:pt>
              <c:pt idx="14443">
                <c:v>14443</c:v>
              </c:pt>
              <c:pt idx="14444">
                <c:v>14444</c:v>
              </c:pt>
              <c:pt idx="14445">
                <c:v>14445</c:v>
              </c:pt>
              <c:pt idx="14446">
                <c:v>14446</c:v>
              </c:pt>
              <c:pt idx="14447">
                <c:v>14447</c:v>
              </c:pt>
              <c:pt idx="14448">
                <c:v>14448</c:v>
              </c:pt>
              <c:pt idx="14449">
                <c:v>14449</c:v>
              </c:pt>
              <c:pt idx="14450">
                <c:v>14450</c:v>
              </c:pt>
              <c:pt idx="14451">
                <c:v>14451</c:v>
              </c:pt>
              <c:pt idx="14452">
                <c:v>14452</c:v>
              </c:pt>
              <c:pt idx="14453">
                <c:v>14453</c:v>
              </c:pt>
              <c:pt idx="14454">
                <c:v>14454</c:v>
              </c:pt>
              <c:pt idx="14455">
                <c:v>14455</c:v>
              </c:pt>
              <c:pt idx="14456">
                <c:v>14456</c:v>
              </c:pt>
              <c:pt idx="14457">
                <c:v>14457</c:v>
              </c:pt>
              <c:pt idx="14458">
                <c:v>14458</c:v>
              </c:pt>
              <c:pt idx="14459">
                <c:v>14459</c:v>
              </c:pt>
              <c:pt idx="14460">
                <c:v>14460</c:v>
              </c:pt>
              <c:pt idx="14461">
                <c:v>14461</c:v>
              </c:pt>
              <c:pt idx="14462">
                <c:v>14462</c:v>
              </c:pt>
              <c:pt idx="14463">
                <c:v>14463</c:v>
              </c:pt>
              <c:pt idx="14464">
                <c:v>14464</c:v>
              </c:pt>
              <c:pt idx="14465">
                <c:v>14465</c:v>
              </c:pt>
              <c:pt idx="14466">
                <c:v>14466</c:v>
              </c:pt>
              <c:pt idx="14467">
                <c:v>14467</c:v>
              </c:pt>
              <c:pt idx="14468">
                <c:v>14468</c:v>
              </c:pt>
              <c:pt idx="14469">
                <c:v>14469</c:v>
              </c:pt>
              <c:pt idx="14470">
                <c:v>14470</c:v>
              </c:pt>
              <c:pt idx="14471">
                <c:v>14471</c:v>
              </c:pt>
              <c:pt idx="14472">
                <c:v>14472</c:v>
              </c:pt>
              <c:pt idx="14473">
                <c:v>14473</c:v>
              </c:pt>
              <c:pt idx="14474">
                <c:v>14474</c:v>
              </c:pt>
              <c:pt idx="14475">
                <c:v>14475</c:v>
              </c:pt>
              <c:pt idx="14476">
                <c:v>14476</c:v>
              </c:pt>
              <c:pt idx="14477">
                <c:v>14477</c:v>
              </c:pt>
              <c:pt idx="14478">
                <c:v>14478</c:v>
              </c:pt>
              <c:pt idx="14479">
                <c:v>14479</c:v>
              </c:pt>
              <c:pt idx="14480">
                <c:v>14480</c:v>
              </c:pt>
              <c:pt idx="14481">
                <c:v>14481</c:v>
              </c:pt>
              <c:pt idx="14482">
                <c:v>14482</c:v>
              </c:pt>
              <c:pt idx="14483">
                <c:v>14483</c:v>
              </c:pt>
              <c:pt idx="14484">
                <c:v>14484</c:v>
              </c:pt>
              <c:pt idx="14485">
                <c:v>14485</c:v>
              </c:pt>
              <c:pt idx="14486">
                <c:v>14486</c:v>
              </c:pt>
              <c:pt idx="14487">
                <c:v>14487</c:v>
              </c:pt>
              <c:pt idx="14488">
                <c:v>14488</c:v>
              </c:pt>
              <c:pt idx="14489">
                <c:v>14489</c:v>
              </c:pt>
              <c:pt idx="14490">
                <c:v>14490</c:v>
              </c:pt>
              <c:pt idx="14491">
                <c:v>14491</c:v>
              </c:pt>
              <c:pt idx="14492">
                <c:v>14492</c:v>
              </c:pt>
              <c:pt idx="14493">
                <c:v>14493</c:v>
              </c:pt>
              <c:pt idx="14494">
                <c:v>14494</c:v>
              </c:pt>
              <c:pt idx="14495">
                <c:v>14495</c:v>
              </c:pt>
              <c:pt idx="14496">
                <c:v>14496</c:v>
              </c:pt>
              <c:pt idx="14497">
                <c:v>14497</c:v>
              </c:pt>
              <c:pt idx="14498">
                <c:v>14498</c:v>
              </c:pt>
              <c:pt idx="14499">
                <c:v>14499</c:v>
              </c:pt>
              <c:pt idx="14500">
                <c:v>14500</c:v>
              </c:pt>
              <c:pt idx="14501">
                <c:v>14501</c:v>
              </c:pt>
              <c:pt idx="14502">
                <c:v>14502</c:v>
              </c:pt>
              <c:pt idx="14503">
                <c:v>14503</c:v>
              </c:pt>
              <c:pt idx="14504">
                <c:v>14504</c:v>
              </c:pt>
              <c:pt idx="14505">
                <c:v>14505</c:v>
              </c:pt>
              <c:pt idx="14506">
                <c:v>14506</c:v>
              </c:pt>
              <c:pt idx="14507">
                <c:v>14507</c:v>
              </c:pt>
              <c:pt idx="14508">
                <c:v>14508</c:v>
              </c:pt>
              <c:pt idx="14509">
                <c:v>14509</c:v>
              </c:pt>
              <c:pt idx="14510">
                <c:v>14510</c:v>
              </c:pt>
              <c:pt idx="14511">
                <c:v>14511</c:v>
              </c:pt>
              <c:pt idx="14512">
                <c:v>14512</c:v>
              </c:pt>
              <c:pt idx="14513">
                <c:v>14513</c:v>
              </c:pt>
              <c:pt idx="14514">
                <c:v>14514</c:v>
              </c:pt>
              <c:pt idx="14515">
                <c:v>14515</c:v>
              </c:pt>
              <c:pt idx="14516">
                <c:v>14516</c:v>
              </c:pt>
              <c:pt idx="14517">
                <c:v>14517</c:v>
              </c:pt>
              <c:pt idx="14518">
                <c:v>14518</c:v>
              </c:pt>
              <c:pt idx="14519">
                <c:v>14519</c:v>
              </c:pt>
              <c:pt idx="14520">
                <c:v>14520</c:v>
              </c:pt>
              <c:pt idx="14521">
                <c:v>14521</c:v>
              </c:pt>
              <c:pt idx="14522">
                <c:v>14522</c:v>
              </c:pt>
              <c:pt idx="14523">
                <c:v>14523</c:v>
              </c:pt>
              <c:pt idx="14524">
                <c:v>14524</c:v>
              </c:pt>
              <c:pt idx="14525">
                <c:v>14525</c:v>
              </c:pt>
              <c:pt idx="14526">
                <c:v>14526</c:v>
              </c:pt>
              <c:pt idx="14527">
                <c:v>14527</c:v>
              </c:pt>
              <c:pt idx="14528">
                <c:v>14528</c:v>
              </c:pt>
              <c:pt idx="14529">
                <c:v>14529</c:v>
              </c:pt>
              <c:pt idx="14530">
                <c:v>14530</c:v>
              </c:pt>
              <c:pt idx="14531">
                <c:v>14531</c:v>
              </c:pt>
              <c:pt idx="14532">
                <c:v>14532</c:v>
              </c:pt>
              <c:pt idx="14533">
                <c:v>14533</c:v>
              </c:pt>
              <c:pt idx="14534">
                <c:v>14534</c:v>
              </c:pt>
              <c:pt idx="14535">
                <c:v>14535</c:v>
              </c:pt>
              <c:pt idx="14536">
                <c:v>14536</c:v>
              </c:pt>
              <c:pt idx="14537">
                <c:v>14537</c:v>
              </c:pt>
              <c:pt idx="14538">
                <c:v>14538</c:v>
              </c:pt>
              <c:pt idx="14539">
                <c:v>14539</c:v>
              </c:pt>
              <c:pt idx="14540">
                <c:v>14540</c:v>
              </c:pt>
              <c:pt idx="14541">
                <c:v>14541</c:v>
              </c:pt>
              <c:pt idx="14542">
                <c:v>14542</c:v>
              </c:pt>
              <c:pt idx="14543">
                <c:v>14543</c:v>
              </c:pt>
              <c:pt idx="14544">
                <c:v>14544</c:v>
              </c:pt>
              <c:pt idx="14545">
                <c:v>14545</c:v>
              </c:pt>
              <c:pt idx="14546">
                <c:v>14546</c:v>
              </c:pt>
              <c:pt idx="14547">
                <c:v>14547</c:v>
              </c:pt>
              <c:pt idx="14548">
                <c:v>14548</c:v>
              </c:pt>
              <c:pt idx="14549">
                <c:v>14549</c:v>
              </c:pt>
              <c:pt idx="14550">
                <c:v>14550</c:v>
              </c:pt>
              <c:pt idx="14551">
                <c:v>14551</c:v>
              </c:pt>
              <c:pt idx="14552">
                <c:v>14552</c:v>
              </c:pt>
              <c:pt idx="14553">
                <c:v>14553</c:v>
              </c:pt>
              <c:pt idx="14554">
                <c:v>14554</c:v>
              </c:pt>
              <c:pt idx="14555">
                <c:v>14555</c:v>
              </c:pt>
              <c:pt idx="14556">
                <c:v>14556</c:v>
              </c:pt>
              <c:pt idx="14557">
                <c:v>14557</c:v>
              </c:pt>
              <c:pt idx="14558">
                <c:v>14558</c:v>
              </c:pt>
              <c:pt idx="14559">
                <c:v>14559</c:v>
              </c:pt>
              <c:pt idx="14560">
                <c:v>14560</c:v>
              </c:pt>
              <c:pt idx="14561">
                <c:v>14561</c:v>
              </c:pt>
              <c:pt idx="14562">
                <c:v>14562</c:v>
              </c:pt>
              <c:pt idx="14563">
                <c:v>14563</c:v>
              </c:pt>
              <c:pt idx="14564">
                <c:v>14564</c:v>
              </c:pt>
              <c:pt idx="14565">
                <c:v>14565</c:v>
              </c:pt>
              <c:pt idx="14566">
                <c:v>14566</c:v>
              </c:pt>
              <c:pt idx="14567">
                <c:v>14567</c:v>
              </c:pt>
              <c:pt idx="14568">
                <c:v>14568</c:v>
              </c:pt>
              <c:pt idx="14569">
                <c:v>14569</c:v>
              </c:pt>
              <c:pt idx="14570">
                <c:v>14570</c:v>
              </c:pt>
              <c:pt idx="14571">
                <c:v>14571</c:v>
              </c:pt>
              <c:pt idx="14572">
                <c:v>14572</c:v>
              </c:pt>
              <c:pt idx="14573">
                <c:v>14573</c:v>
              </c:pt>
              <c:pt idx="14574">
                <c:v>14574</c:v>
              </c:pt>
              <c:pt idx="14575">
                <c:v>14575</c:v>
              </c:pt>
              <c:pt idx="14576">
                <c:v>14576</c:v>
              </c:pt>
              <c:pt idx="14577">
                <c:v>14577</c:v>
              </c:pt>
              <c:pt idx="14578">
                <c:v>14578</c:v>
              </c:pt>
              <c:pt idx="14579">
                <c:v>14579</c:v>
              </c:pt>
              <c:pt idx="14580">
                <c:v>14580</c:v>
              </c:pt>
              <c:pt idx="14581">
                <c:v>14581</c:v>
              </c:pt>
              <c:pt idx="14582">
                <c:v>14582</c:v>
              </c:pt>
              <c:pt idx="14583">
                <c:v>14583</c:v>
              </c:pt>
              <c:pt idx="14584">
                <c:v>14584</c:v>
              </c:pt>
              <c:pt idx="14585">
                <c:v>14585</c:v>
              </c:pt>
              <c:pt idx="14586">
                <c:v>14586</c:v>
              </c:pt>
              <c:pt idx="14587">
                <c:v>14587</c:v>
              </c:pt>
              <c:pt idx="14588">
                <c:v>14588</c:v>
              </c:pt>
              <c:pt idx="14589">
                <c:v>14589</c:v>
              </c:pt>
              <c:pt idx="14590">
                <c:v>14590</c:v>
              </c:pt>
              <c:pt idx="14591">
                <c:v>14591</c:v>
              </c:pt>
              <c:pt idx="14592">
                <c:v>14592</c:v>
              </c:pt>
              <c:pt idx="14593">
                <c:v>14593</c:v>
              </c:pt>
              <c:pt idx="14594">
                <c:v>14594</c:v>
              </c:pt>
              <c:pt idx="14595">
                <c:v>14595</c:v>
              </c:pt>
              <c:pt idx="14596">
                <c:v>14596</c:v>
              </c:pt>
              <c:pt idx="14597">
                <c:v>14597</c:v>
              </c:pt>
              <c:pt idx="14598">
                <c:v>14598</c:v>
              </c:pt>
              <c:pt idx="14599">
                <c:v>14599</c:v>
              </c:pt>
              <c:pt idx="14600">
                <c:v>14600</c:v>
              </c:pt>
              <c:pt idx="14601">
                <c:v>14601</c:v>
              </c:pt>
              <c:pt idx="14602">
                <c:v>14602</c:v>
              </c:pt>
              <c:pt idx="14603">
                <c:v>14603</c:v>
              </c:pt>
              <c:pt idx="14604">
                <c:v>14604</c:v>
              </c:pt>
              <c:pt idx="14605">
                <c:v>14605</c:v>
              </c:pt>
              <c:pt idx="14606">
                <c:v>14606</c:v>
              </c:pt>
              <c:pt idx="14607">
                <c:v>14607</c:v>
              </c:pt>
              <c:pt idx="14608">
                <c:v>14608</c:v>
              </c:pt>
              <c:pt idx="14609">
                <c:v>14609</c:v>
              </c:pt>
              <c:pt idx="14610">
                <c:v>14610</c:v>
              </c:pt>
              <c:pt idx="14611">
                <c:v>14611</c:v>
              </c:pt>
              <c:pt idx="14612">
                <c:v>14612</c:v>
              </c:pt>
              <c:pt idx="14613">
                <c:v>14613</c:v>
              </c:pt>
              <c:pt idx="14614">
                <c:v>14614</c:v>
              </c:pt>
              <c:pt idx="14615">
                <c:v>14615</c:v>
              </c:pt>
              <c:pt idx="14616">
                <c:v>14616</c:v>
              </c:pt>
              <c:pt idx="14617">
                <c:v>14617</c:v>
              </c:pt>
              <c:pt idx="14618">
                <c:v>14618</c:v>
              </c:pt>
              <c:pt idx="14619">
                <c:v>14619</c:v>
              </c:pt>
              <c:pt idx="14620">
                <c:v>14620</c:v>
              </c:pt>
              <c:pt idx="14621">
                <c:v>14621</c:v>
              </c:pt>
              <c:pt idx="14622">
                <c:v>14622</c:v>
              </c:pt>
              <c:pt idx="14623">
                <c:v>14623</c:v>
              </c:pt>
              <c:pt idx="14624">
                <c:v>14624</c:v>
              </c:pt>
              <c:pt idx="14625">
                <c:v>14625</c:v>
              </c:pt>
              <c:pt idx="14626">
                <c:v>14626</c:v>
              </c:pt>
              <c:pt idx="14627">
                <c:v>14627</c:v>
              </c:pt>
              <c:pt idx="14628">
                <c:v>14628</c:v>
              </c:pt>
              <c:pt idx="14629">
                <c:v>14629</c:v>
              </c:pt>
              <c:pt idx="14630">
                <c:v>14630</c:v>
              </c:pt>
              <c:pt idx="14631">
                <c:v>14631</c:v>
              </c:pt>
              <c:pt idx="14632">
                <c:v>14632</c:v>
              </c:pt>
              <c:pt idx="14633">
                <c:v>14633</c:v>
              </c:pt>
              <c:pt idx="14634">
                <c:v>14634</c:v>
              </c:pt>
              <c:pt idx="14635">
                <c:v>14635</c:v>
              </c:pt>
              <c:pt idx="14636">
                <c:v>14636</c:v>
              </c:pt>
              <c:pt idx="14637">
                <c:v>14637</c:v>
              </c:pt>
              <c:pt idx="14638">
                <c:v>14638</c:v>
              </c:pt>
              <c:pt idx="14639">
                <c:v>14639</c:v>
              </c:pt>
              <c:pt idx="14640">
                <c:v>14640</c:v>
              </c:pt>
              <c:pt idx="14641">
                <c:v>14641</c:v>
              </c:pt>
              <c:pt idx="14642">
                <c:v>14642</c:v>
              </c:pt>
              <c:pt idx="14643">
                <c:v>14643</c:v>
              </c:pt>
              <c:pt idx="14644">
                <c:v>14644</c:v>
              </c:pt>
              <c:pt idx="14645">
                <c:v>14645</c:v>
              </c:pt>
              <c:pt idx="14646">
                <c:v>14646</c:v>
              </c:pt>
              <c:pt idx="14647">
                <c:v>14647</c:v>
              </c:pt>
              <c:pt idx="14648">
                <c:v>14648</c:v>
              </c:pt>
              <c:pt idx="14649">
                <c:v>14649</c:v>
              </c:pt>
              <c:pt idx="14650">
                <c:v>14650</c:v>
              </c:pt>
              <c:pt idx="14651">
                <c:v>14651</c:v>
              </c:pt>
              <c:pt idx="14652">
                <c:v>14652</c:v>
              </c:pt>
              <c:pt idx="14653">
                <c:v>14653</c:v>
              </c:pt>
              <c:pt idx="14654">
                <c:v>14654</c:v>
              </c:pt>
              <c:pt idx="14655">
                <c:v>14655</c:v>
              </c:pt>
              <c:pt idx="14656">
                <c:v>14656</c:v>
              </c:pt>
              <c:pt idx="14657">
                <c:v>14657</c:v>
              </c:pt>
              <c:pt idx="14658">
                <c:v>14658</c:v>
              </c:pt>
              <c:pt idx="14659">
                <c:v>14659</c:v>
              </c:pt>
              <c:pt idx="14660">
                <c:v>14660</c:v>
              </c:pt>
              <c:pt idx="14661">
                <c:v>14661</c:v>
              </c:pt>
              <c:pt idx="14662">
                <c:v>14662</c:v>
              </c:pt>
              <c:pt idx="14663">
                <c:v>14663</c:v>
              </c:pt>
              <c:pt idx="14664">
                <c:v>14664</c:v>
              </c:pt>
              <c:pt idx="14665">
                <c:v>14665</c:v>
              </c:pt>
              <c:pt idx="14666">
                <c:v>14666</c:v>
              </c:pt>
              <c:pt idx="14667">
                <c:v>14667</c:v>
              </c:pt>
              <c:pt idx="14668">
                <c:v>14668</c:v>
              </c:pt>
              <c:pt idx="14669">
                <c:v>14669</c:v>
              </c:pt>
              <c:pt idx="14670">
                <c:v>14670</c:v>
              </c:pt>
              <c:pt idx="14671">
                <c:v>14671</c:v>
              </c:pt>
              <c:pt idx="14672">
                <c:v>14672</c:v>
              </c:pt>
              <c:pt idx="14673">
                <c:v>14673</c:v>
              </c:pt>
              <c:pt idx="14674">
                <c:v>14674</c:v>
              </c:pt>
              <c:pt idx="14675">
                <c:v>14675</c:v>
              </c:pt>
              <c:pt idx="14676">
                <c:v>14676</c:v>
              </c:pt>
              <c:pt idx="14677">
                <c:v>14677</c:v>
              </c:pt>
              <c:pt idx="14678">
                <c:v>14678</c:v>
              </c:pt>
              <c:pt idx="14679">
                <c:v>14679</c:v>
              </c:pt>
              <c:pt idx="14680">
                <c:v>14680</c:v>
              </c:pt>
              <c:pt idx="14681">
                <c:v>14681</c:v>
              </c:pt>
              <c:pt idx="14682">
                <c:v>14682</c:v>
              </c:pt>
              <c:pt idx="14683">
                <c:v>14683</c:v>
              </c:pt>
              <c:pt idx="14684">
                <c:v>14684</c:v>
              </c:pt>
              <c:pt idx="14685">
                <c:v>14685</c:v>
              </c:pt>
              <c:pt idx="14686">
                <c:v>14686</c:v>
              </c:pt>
              <c:pt idx="14687">
                <c:v>14687</c:v>
              </c:pt>
              <c:pt idx="14688">
                <c:v>14688</c:v>
              </c:pt>
              <c:pt idx="14689">
                <c:v>14689</c:v>
              </c:pt>
              <c:pt idx="14690">
                <c:v>14690</c:v>
              </c:pt>
              <c:pt idx="14691">
                <c:v>14691</c:v>
              </c:pt>
              <c:pt idx="14692">
                <c:v>14692</c:v>
              </c:pt>
              <c:pt idx="14693">
                <c:v>14693</c:v>
              </c:pt>
              <c:pt idx="14694">
                <c:v>14694</c:v>
              </c:pt>
              <c:pt idx="14695">
                <c:v>14695</c:v>
              </c:pt>
              <c:pt idx="14696">
                <c:v>14696</c:v>
              </c:pt>
              <c:pt idx="14697">
                <c:v>14697</c:v>
              </c:pt>
              <c:pt idx="14698">
                <c:v>14698</c:v>
              </c:pt>
              <c:pt idx="14699">
                <c:v>14699</c:v>
              </c:pt>
              <c:pt idx="14700">
                <c:v>14700</c:v>
              </c:pt>
              <c:pt idx="14701">
                <c:v>14701</c:v>
              </c:pt>
              <c:pt idx="14702">
                <c:v>14702</c:v>
              </c:pt>
              <c:pt idx="14703">
                <c:v>14703</c:v>
              </c:pt>
              <c:pt idx="14704">
                <c:v>14704</c:v>
              </c:pt>
              <c:pt idx="14705">
                <c:v>14705</c:v>
              </c:pt>
              <c:pt idx="14706">
                <c:v>14706</c:v>
              </c:pt>
              <c:pt idx="14707">
                <c:v>14707</c:v>
              </c:pt>
              <c:pt idx="14708">
                <c:v>14708</c:v>
              </c:pt>
              <c:pt idx="14709">
                <c:v>14709</c:v>
              </c:pt>
              <c:pt idx="14710">
                <c:v>14710</c:v>
              </c:pt>
              <c:pt idx="14711">
                <c:v>14711</c:v>
              </c:pt>
              <c:pt idx="14712">
                <c:v>14712</c:v>
              </c:pt>
              <c:pt idx="14713">
                <c:v>14713</c:v>
              </c:pt>
              <c:pt idx="14714">
                <c:v>14714</c:v>
              </c:pt>
              <c:pt idx="14715">
                <c:v>14715</c:v>
              </c:pt>
              <c:pt idx="14716">
                <c:v>14716</c:v>
              </c:pt>
              <c:pt idx="14717">
                <c:v>14717</c:v>
              </c:pt>
              <c:pt idx="14718">
                <c:v>14718</c:v>
              </c:pt>
              <c:pt idx="14719">
                <c:v>14719</c:v>
              </c:pt>
              <c:pt idx="14720">
                <c:v>14720</c:v>
              </c:pt>
              <c:pt idx="14721">
                <c:v>14721</c:v>
              </c:pt>
              <c:pt idx="14722">
                <c:v>14722</c:v>
              </c:pt>
              <c:pt idx="14723">
                <c:v>14723</c:v>
              </c:pt>
              <c:pt idx="14724">
                <c:v>14724</c:v>
              </c:pt>
              <c:pt idx="14725">
                <c:v>14725</c:v>
              </c:pt>
              <c:pt idx="14726">
                <c:v>14726</c:v>
              </c:pt>
              <c:pt idx="14727">
                <c:v>14727</c:v>
              </c:pt>
              <c:pt idx="14728">
                <c:v>14728</c:v>
              </c:pt>
              <c:pt idx="14729">
                <c:v>14729</c:v>
              </c:pt>
              <c:pt idx="14730">
                <c:v>14730</c:v>
              </c:pt>
              <c:pt idx="14731">
                <c:v>14731</c:v>
              </c:pt>
              <c:pt idx="14732">
                <c:v>14732</c:v>
              </c:pt>
              <c:pt idx="14733">
                <c:v>14733</c:v>
              </c:pt>
              <c:pt idx="14734">
                <c:v>14734</c:v>
              </c:pt>
              <c:pt idx="14735">
                <c:v>14735</c:v>
              </c:pt>
              <c:pt idx="14736">
                <c:v>14736</c:v>
              </c:pt>
              <c:pt idx="14737">
                <c:v>14737</c:v>
              </c:pt>
              <c:pt idx="14738">
                <c:v>14738</c:v>
              </c:pt>
              <c:pt idx="14739">
                <c:v>14739</c:v>
              </c:pt>
              <c:pt idx="14740">
                <c:v>14740</c:v>
              </c:pt>
              <c:pt idx="14741">
                <c:v>14741</c:v>
              </c:pt>
              <c:pt idx="14742">
                <c:v>14742</c:v>
              </c:pt>
              <c:pt idx="14743">
                <c:v>14743</c:v>
              </c:pt>
              <c:pt idx="14744">
                <c:v>14744</c:v>
              </c:pt>
              <c:pt idx="14745">
                <c:v>14745</c:v>
              </c:pt>
              <c:pt idx="14746">
                <c:v>14746</c:v>
              </c:pt>
              <c:pt idx="14747">
                <c:v>14747</c:v>
              </c:pt>
              <c:pt idx="14748">
                <c:v>14748</c:v>
              </c:pt>
              <c:pt idx="14749">
                <c:v>14749</c:v>
              </c:pt>
              <c:pt idx="14750">
                <c:v>14750</c:v>
              </c:pt>
              <c:pt idx="14751">
                <c:v>14751</c:v>
              </c:pt>
              <c:pt idx="14752">
                <c:v>14752</c:v>
              </c:pt>
              <c:pt idx="14753">
                <c:v>14753</c:v>
              </c:pt>
              <c:pt idx="14754">
                <c:v>14754</c:v>
              </c:pt>
              <c:pt idx="14755">
                <c:v>14755</c:v>
              </c:pt>
              <c:pt idx="14756">
                <c:v>14756</c:v>
              </c:pt>
              <c:pt idx="14757">
                <c:v>14757</c:v>
              </c:pt>
              <c:pt idx="14758">
                <c:v>14758</c:v>
              </c:pt>
              <c:pt idx="14759">
                <c:v>14759</c:v>
              </c:pt>
              <c:pt idx="14760">
                <c:v>14760</c:v>
              </c:pt>
              <c:pt idx="14761">
                <c:v>14761</c:v>
              </c:pt>
              <c:pt idx="14762">
                <c:v>14762</c:v>
              </c:pt>
              <c:pt idx="14763">
                <c:v>14763</c:v>
              </c:pt>
              <c:pt idx="14764">
                <c:v>14764</c:v>
              </c:pt>
              <c:pt idx="14765">
                <c:v>14765</c:v>
              </c:pt>
              <c:pt idx="14766">
                <c:v>14766</c:v>
              </c:pt>
              <c:pt idx="14767">
                <c:v>14767</c:v>
              </c:pt>
              <c:pt idx="14768">
                <c:v>14768</c:v>
              </c:pt>
              <c:pt idx="14769">
                <c:v>14769</c:v>
              </c:pt>
              <c:pt idx="14770">
                <c:v>14770</c:v>
              </c:pt>
              <c:pt idx="14771">
                <c:v>14771</c:v>
              </c:pt>
              <c:pt idx="14772">
                <c:v>14772</c:v>
              </c:pt>
              <c:pt idx="14773">
                <c:v>14773</c:v>
              </c:pt>
              <c:pt idx="14774">
                <c:v>14774</c:v>
              </c:pt>
              <c:pt idx="14775">
                <c:v>14775</c:v>
              </c:pt>
              <c:pt idx="14776">
                <c:v>14776</c:v>
              </c:pt>
              <c:pt idx="14777">
                <c:v>14777</c:v>
              </c:pt>
              <c:pt idx="14778">
                <c:v>14778</c:v>
              </c:pt>
              <c:pt idx="14779">
                <c:v>14779</c:v>
              </c:pt>
              <c:pt idx="14780">
                <c:v>14780</c:v>
              </c:pt>
              <c:pt idx="14781">
                <c:v>14781</c:v>
              </c:pt>
              <c:pt idx="14782">
                <c:v>14782</c:v>
              </c:pt>
              <c:pt idx="14783">
                <c:v>14783</c:v>
              </c:pt>
              <c:pt idx="14784">
                <c:v>14784</c:v>
              </c:pt>
              <c:pt idx="14785">
                <c:v>14785</c:v>
              </c:pt>
              <c:pt idx="14786">
                <c:v>14786</c:v>
              </c:pt>
              <c:pt idx="14787">
                <c:v>14787</c:v>
              </c:pt>
              <c:pt idx="14788">
                <c:v>14788</c:v>
              </c:pt>
              <c:pt idx="14789">
                <c:v>14789</c:v>
              </c:pt>
              <c:pt idx="14790">
                <c:v>14790</c:v>
              </c:pt>
              <c:pt idx="14791">
                <c:v>14791</c:v>
              </c:pt>
              <c:pt idx="14792">
                <c:v>14792</c:v>
              </c:pt>
              <c:pt idx="14793">
                <c:v>14793</c:v>
              </c:pt>
              <c:pt idx="14794">
                <c:v>14794</c:v>
              </c:pt>
              <c:pt idx="14795">
                <c:v>14795</c:v>
              </c:pt>
              <c:pt idx="14796">
                <c:v>14796</c:v>
              </c:pt>
              <c:pt idx="14797">
                <c:v>14797</c:v>
              </c:pt>
              <c:pt idx="14798">
                <c:v>14798</c:v>
              </c:pt>
              <c:pt idx="14799">
                <c:v>14799</c:v>
              </c:pt>
              <c:pt idx="14800">
                <c:v>14800</c:v>
              </c:pt>
              <c:pt idx="14801">
                <c:v>14801</c:v>
              </c:pt>
              <c:pt idx="14802">
                <c:v>14802</c:v>
              </c:pt>
              <c:pt idx="14803">
                <c:v>14803</c:v>
              </c:pt>
              <c:pt idx="14804">
                <c:v>14804</c:v>
              </c:pt>
              <c:pt idx="14805">
                <c:v>14805</c:v>
              </c:pt>
              <c:pt idx="14806">
                <c:v>14806</c:v>
              </c:pt>
              <c:pt idx="14807">
                <c:v>14807</c:v>
              </c:pt>
              <c:pt idx="14808">
                <c:v>14808</c:v>
              </c:pt>
              <c:pt idx="14809">
                <c:v>14809</c:v>
              </c:pt>
              <c:pt idx="14810">
                <c:v>14810</c:v>
              </c:pt>
              <c:pt idx="14811">
                <c:v>14811</c:v>
              </c:pt>
              <c:pt idx="14812">
                <c:v>14812</c:v>
              </c:pt>
              <c:pt idx="14813">
                <c:v>14813</c:v>
              </c:pt>
              <c:pt idx="14814">
                <c:v>14814</c:v>
              </c:pt>
              <c:pt idx="14815">
                <c:v>14815</c:v>
              </c:pt>
              <c:pt idx="14816">
                <c:v>14816</c:v>
              </c:pt>
              <c:pt idx="14817">
                <c:v>14817</c:v>
              </c:pt>
              <c:pt idx="14818">
                <c:v>14818</c:v>
              </c:pt>
              <c:pt idx="14819">
                <c:v>14819</c:v>
              </c:pt>
              <c:pt idx="14820">
                <c:v>14820</c:v>
              </c:pt>
              <c:pt idx="14821">
                <c:v>14821</c:v>
              </c:pt>
              <c:pt idx="14822">
                <c:v>14822</c:v>
              </c:pt>
              <c:pt idx="14823">
                <c:v>14823</c:v>
              </c:pt>
              <c:pt idx="14824">
                <c:v>14824</c:v>
              </c:pt>
              <c:pt idx="14825">
                <c:v>14825</c:v>
              </c:pt>
              <c:pt idx="14826">
                <c:v>14826</c:v>
              </c:pt>
              <c:pt idx="14827">
                <c:v>14827</c:v>
              </c:pt>
              <c:pt idx="14828">
                <c:v>14828</c:v>
              </c:pt>
              <c:pt idx="14829">
                <c:v>14829</c:v>
              </c:pt>
              <c:pt idx="14830">
                <c:v>14830</c:v>
              </c:pt>
              <c:pt idx="14831">
                <c:v>14831</c:v>
              </c:pt>
              <c:pt idx="14832">
                <c:v>14832</c:v>
              </c:pt>
              <c:pt idx="14833">
                <c:v>14833</c:v>
              </c:pt>
              <c:pt idx="14834">
                <c:v>14834</c:v>
              </c:pt>
              <c:pt idx="14835">
                <c:v>14835</c:v>
              </c:pt>
              <c:pt idx="14836">
                <c:v>14836</c:v>
              </c:pt>
              <c:pt idx="14837">
                <c:v>14837</c:v>
              </c:pt>
              <c:pt idx="14838">
                <c:v>14838</c:v>
              </c:pt>
              <c:pt idx="14839">
                <c:v>14839</c:v>
              </c:pt>
              <c:pt idx="14840">
                <c:v>14840</c:v>
              </c:pt>
              <c:pt idx="14841">
                <c:v>14841</c:v>
              </c:pt>
              <c:pt idx="14842">
                <c:v>14842</c:v>
              </c:pt>
              <c:pt idx="14843">
                <c:v>14843</c:v>
              </c:pt>
              <c:pt idx="14844">
                <c:v>14844</c:v>
              </c:pt>
              <c:pt idx="14845">
                <c:v>14845</c:v>
              </c:pt>
              <c:pt idx="14846">
                <c:v>14846</c:v>
              </c:pt>
              <c:pt idx="14847">
                <c:v>14847</c:v>
              </c:pt>
              <c:pt idx="14848">
                <c:v>14848</c:v>
              </c:pt>
              <c:pt idx="14849">
                <c:v>14849</c:v>
              </c:pt>
              <c:pt idx="14850">
                <c:v>14850</c:v>
              </c:pt>
              <c:pt idx="14851">
                <c:v>14851</c:v>
              </c:pt>
              <c:pt idx="14852">
                <c:v>14852</c:v>
              </c:pt>
              <c:pt idx="14853">
                <c:v>14853</c:v>
              </c:pt>
              <c:pt idx="14854">
                <c:v>14854</c:v>
              </c:pt>
              <c:pt idx="14855">
                <c:v>14855</c:v>
              </c:pt>
              <c:pt idx="14856">
                <c:v>14856</c:v>
              </c:pt>
              <c:pt idx="14857">
                <c:v>14857</c:v>
              </c:pt>
              <c:pt idx="14858">
                <c:v>14858</c:v>
              </c:pt>
              <c:pt idx="14859">
                <c:v>14859</c:v>
              </c:pt>
              <c:pt idx="14860">
                <c:v>14860</c:v>
              </c:pt>
              <c:pt idx="14861">
                <c:v>14861</c:v>
              </c:pt>
              <c:pt idx="14862">
                <c:v>14862</c:v>
              </c:pt>
              <c:pt idx="14863">
                <c:v>14863</c:v>
              </c:pt>
              <c:pt idx="14864">
                <c:v>14864</c:v>
              </c:pt>
              <c:pt idx="14865">
                <c:v>14865</c:v>
              </c:pt>
              <c:pt idx="14866">
                <c:v>14866</c:v>
              </c:pt>
              <c:pt idx="14867">
                <c:v>14867</c:v>
              </c:pt>
              <c:pt idx="14868">
                <c:v>14868</c:v>
              </c:pt>
              <c:pt idx="14869">
                <c:v>14869</c:v>
              </c:pt>
              <c:pt idx="14870">
                <c:v>14870</c:v>
              </c:pt>
              <c:pt idx="14871">
                <c:v>14871</c:v>
              </c:pt>
              <c:pt idx="14872">
                <c:v>14872</c:v>
              </c:pt>
              <c:pt idx="14873">
                <c:v>14873</c:v>
              </c:pt>
              <c:pt idx="14874">
                <c:v>14874</c:v>
              </c:pt>
              <c:pt idx="14875">
                <c:v>14875</c:v>
              </c:pt>
              <c:pt idx="14876">
                <c:v>14876</c:v>
              </c:pt>
              <c:pt idx="14877">
                <c:v>14877</c:v>
              </c:pt>
              <c:pt idx="14878">
                <c:v>14878</c:v>
              </c:pt>
              <c:pt idx="14879">
                <c:v>14879</c:v>
              </c:pt>
              <c:pt idx="14880">
                <c:v>14880</c:v>
              </c:pt>
              <c:pt idx="14881">
                <c:v>14881</c:v>
              </c:pt>
              <c:pt idx="14882">
                <c:v>14882</c:v>
              </c:pt>
              <c:pt idx="14883">
                <c:v>14883</c:v>
              </c:pt>
              <c:pt idx="14884">
                <c:v>14884</c:v>
              </c:pt>
              <c:pt idx="14885">
                <c:v>14885</c:v>
              </c:pt>
              <c:pt idx="14886">
                <c:v>14886</c:v>
              </c:pt>
              <c:pt idx="14887">
                <c:v>14887</c:v>
              </c:pt>
              <c:pt idx="14888">
                <c:v>14888</c:v>
              </c:pt>
              <c:pt idx="14889">
                <c:v>14889</c:v>
              </c:pt>
              <c:pt idx="14890">
                <c:v>14890</c:v>
              </c:pt>
              <c:pt idx="14891">
                <c:v>14891</c:v>
              </c:pt>
              <c:pt idx="14892">
                <c:v>14892</c:v>
              </c:pt>
              <c:pt idx="14893">
                <c:v>14893</c:v>
              </c:pt>
              <c:pt idx="14894">
                <c:v>14894</c:v>
              </c:pt>
              <c:pt idx="14895">
                <c:v>14895</c:v>
              </c:pt>
              <c:pt idx="14896">
                <c:v>14896</c:v>
              </c:pt>
              <c:pt idx="14897">
                <c:v>14897</c:v>
              </c:pt>
              <c:pt idx="14898">
                <c:v>14898</c:v>
              </c:pt>
              <c:pt idx="14899">
                <c:v>14899</c:v>
              </c:pt>
              <c:pt idx="14900">
                <c:v>14900</c:v>
              </c:pt>
              <c:pt idx="14901">
                <c:v>14901</c:v>
              </c:pt>
              <c:pt idx="14902">
                <c:v>14902</c:v>
              </c:pt>
              <c:pt idx="14903">
                <c:v>14903</c:v>
              </c:pt>
              <c:pt idx="14904">
                <c:v>14904</c:v>
              </c:pt>
              <c:pt idx="14905">
                <c:v>14905</c:v>
              </c:pt>
              <c:pt idx="14906">
                <c:v>14906</c:v>
              </c:pt>
              <c:pt idx="14907">
                <c:v>14907</c:v>
              </c:pt>
              <c:pt idx="14908">
                <c:v>14908</c:v>
              </c:pt>
              <c:pt idx="14909">
                <c:v>14909</c:v>
              </c:pt>
              <c:pt idx="14910">
                <c:v>14910</c:v>
              </c:pt>
              <c:pt idx="14911">
                <c:v>14911</c:v>
              </c:pt>
              <c:pt idx="14912">
                <c:v>14912</c:v>
              </c:pt>
              <c:pt idx="14913">
                <c:v>14913</c:v>
              </c:pt>
              <c:pt idx="14914">
                <c:v>14914</c:v>
              </c:pt>
              <c:pt idx="14915">
                <c:v>14915</c:v>
              </c:pt>
              <c:pt idx="14916">
                <c:v>14916</c:v>
              </c:pt>
              <c:pt idx="14917">
                <c:v>14917</c:v>
              </c:pt>
              <c:pt idx="14918">
                <c:v>14918</c:v>
              </c:pt>
              <c:pt idx="14919">
                <c:v>14919</c:v>
              </c:pt>
              <c:pt idx="14920">
                <c:v>14920</c:v>
              </c:pt>
              <c:pt idx="14921">
                <c:v>14921</c:v>
              </c:pt>
              <c:pt idx="14922">
                <c:v>14922</c:v>
              </c:pt>
              <c:pt idx="14923">
                <c:v>14923</c:v>
              </c:pt>
              <c:pt idx="14924">
                <c:v>14924</c:v>
              </c:pt>
              <c:pt idx="14925">
                <c:v>14925</c:v>
              </c:pt>
              <c:pt idx="14926">
                <c:v>14926</c:v>
              </c:pt>
              <c:pt idx="14927">
                <c:v>14927</c:v>
              </c:pt>
              <c:pt idx="14928">
                <c:v>14928</c:v>
              </c:pt>
              <c:pt idx="14929">
                <c:v>14929</c:v>
              </c:pt>
              <c:pt idx="14930">
                <c:v>14930</c:v>
              </c:pt>
              <c:pt idx="14931">
                <c:v>14931</c:v>
              </c:pt>
              <c:pt idx="14932">
                <c:v>14932</c:v>
              </c:pt>
              <c:pt idx="14933">
                <c:v>14933</c:v>
              </c:pt>
              <c:pt idx="14934">
                <c:v>14934</c:v>
              </c:pt>
              <c:pt idx="14935">
                <c:v>14935</c:v>
              </c:pt>
              <c:pt idx="14936">
                <c:v>14936</c:v>
              </c:pt>
              <c:pt idx="14937">
                <c:v>14937</c:v>
              </c:pt>
              <c:pt idx="14938">
                <c:v>14938</c:v>
              </c:pt>
              <c:pt idx="14939">
                <c:v>14939</c:v>
              </c:pt>
              <c:pt idx="14940">
                <c:v>14940</c:v>
              </c:pt>
              <c:pt idx="14941">
                <c:v>14941</c:v>
              </c:pt>
              <c:pt idx="14942">
                <c:v>14942</c:v>
              </c:pt>
              <c:pt idx="14943">
                <c:v>14943</c:v>
              </c:pt>
              <c:pt idx="14944">
                <c:v>14944</c:v>
              </c:pt>
              <c:pt idx="14945">
                <c:v>14945</c:v>
              </c:pt>
              <c:pt idx="14946">
                <c:v>14946</c:v>
              </c:pt>
              <c:pt idx="14947">
                <c:v>14947</c:v>
              </c:pt>
              <c:pt idx="14948">
                <c:v>14948</c:v>
              </c:pt>
              <c:pt idx="14949">
                <c:v>14949</c:v>
              </c:pt>
              <c:pt idx="14950">
                <c:v>14950</c:v>
              </c:pt>
              <c:pt idx="14951">
                <c:v>14951</c:v>
              </c:pt>
              <c:pt idx="14952">
                <c:v>14952</c:v>
              </c:pt>
              <c:pt idx="14953">
                <c:v>14953</c:v>
              </c:pt>
              <c:pt idx="14954">
                <c:v>14954</c:v>
              </c:pt>
              <c:pt idx="14955">
                <c:v>14955</c:v>
              </c:pt>
              <c:pt idx="14956">
                <c:v>14956</c:v>
              </c:pt>
              <c:pt idx="14957">
                <c:v>14957</c:v>
              </c:pt>
              <c:pt idx="14958">
                <c:v>14958</c:v>
              </c:pt>
              <c:pt idx="14959">
                <c:v>14959</c:v>
              </c:pt>
              <c:pt idx="14960">
                <c:v>14960</c:v>
              </c:pt>
              <c:pt idx="14961">
                <c:v>14961</c:v>
              </c:pt>
              <c:pt idx="14962">
                <c:v>14962</c:v>
              </c:pt>
              <c:pt idx="14963">
                <c:v>14963</c:v>
              </c:pt>
              <c:pt idx="14964">
                <c:v>14964</c:v>
              </c:pt>
              <c:pt idx="14965">
                <c:v>14965</c:v>
              </c:pt>
              <c:pt idx="14966">
                <c:v>14966</c:v>
              </c:pt>
              <c:pt idx="14967">
                <c:v>14967</c:v>
              </c:pt>
              <c:pt idx="14968">
                <c:v>14968</c:v>
              </c:pt>
              <c:pt idx="14969">
                <c:v>14969</c:v>
              </c:pt>
              <c:pt idx="14970">
                <c:v>14970</c:v>
              </c:pt>
              <c:pt idx="14971">
                <c:v>14971</c:v>
              </c:pt>
              <c:pt idx="14972">
                <c:v>14972</c:v>
              </c:pt>
              <c:pt idx="14973">
                <c:v>14973</c:v>
              </c:pt>
              <c:pt idx="14974">
                <c:v>14974</c:v>
              </c:pt>
              <c:pt idx="14975">
                <c:v>14975</c:v>
              </c:pt>
              <c:pt idx="14976">
                <c:v>14976</c:v>
              </c:pt>
              <c:pt idx="14977">
                <c:v>14977</c:v>
              </c:pt>
              <c:pt idx="14978">
                <c:v>14978</c:v>
              </c:pt>
              <c:pt idx="14979">
                <c:v>14979</c:v>
              </c:pt>
              <c:pt idx="14980">
                <c:v>14980</c:v>
              </c:pt>
              <c:pt idx="14981">
                <c:v>14981</c:v>
              </c:pt>
              <c:pt idx="14982">
                <c:v>14982</c:v>
              </c:pt>
              <c:pt idx="14983">
                <c:v>14983</c:v>
              </c:pt>
              <c:pt idx="14984">
                <c:v>14984</c:v>
              </c:pt>
              <c:pt idx="14985">
                <c:v>14985</c:v>
              </c:pt>
              <c:pt idx="14986">
                <c:v>14986</c:v>
              </c:pt>
              <c:pt idx="14987">
                <c:v>14987</c:v>
              </c:pt>
              <c:pt idx="14988">
                <c:v>14988</c:v>
              </c:pt>
              <c:pt idx="14989">
                <c:v>14989</c:v>
              </c:pt>
              <c:pt idx="14990">
                <c:v>14990</c:v>
              </c:pt>
              <c:pt idx="14991">
                <c:v>14991</c:v>
              </c:pt>
              <c:pt idx="14992">
                <c:v>14992</c:v>
              </c:pt>
              <c:pt idx="14993">
                <c:v>14993</c:v>
              </c:pt>
              <c:pt idx="14994">
                <c:v>14994</c:v>
              </c:pt>
              <c:pt idx="14995">
                <c:v>14995</c:v>
              </c:pt>
              <c:pt idx="14996">
                <c:v>14996</c:v>
              </c:pt>
              <c:pt idx="14997">
                <c:v>14997</c:v>
              </c:pt>
              <c:pt idx="14998">
                <c:v>14998</c:v>
              </c:pt>
              <c:pt idx="14999">
                <c:v>14999</c:v>
              </c:pt>
              <c:pt idx="15000">
                <c:v>15000</c:v>
              </c:pt>
              <c:pt idx="15001">
                <c:v>15001</c:v>
              </c:pt>
              <c:pt idx="15002">
                <c:v>15002</c:v>
              </c:pt>
              <c:pt idx="15003">
                <c:v>15003</c:v>
              </c:pt>
              <c:pt idx="15004">
                <c:v>15004</c:v>
              </c:pt>
              <c:pt idx="15005">
                <c:v>15005</c:v>
              </c:pt>
              <c:pt idx="15006">
                <c:v>15006</c:v>
              </c:pt>
              <c:pt idx="15007">
                <c:v>15007</c:v>
              </c:pt>
              <c:pt idx="15008">
                <c:v>15008</c:v>
              </c:pt>
              <c:pt idx="15009">
                <c:v>15009</c:v>
              </c:pt>
              <c:pt idx="15010">
                <c:v>15010</c:v>
              </c:pt>
              <c:pt idx="15011">
                <c:v>15011</c:v>
              </c:pt>
              <c:pt idx="15012">
                <c:v>15012</c:v>
              </c:pt>
              <c:pt idx="15013">
                <c:v>15013</c:v>
              </c:pt>
              <c:pt idx="15014">
                <c:v>15014</c:v>
              </c:pt>
              <c:pt idx="15015">
                <c:v>15015</c:v>
              </c:pt>
              <c:pt idx="15016">
                <c:v>15016</c:v>
              </c:pt>
              <c:pt idx="15017">
                <c:v>15017</c:v>
              </c:pt>
              <c:pt idx="15018">
                <c:v>15018</c:v>
              </c:pt>
              <c:pt idx="15019">
                <c:v>15019</c:v>
              </c:pt>
              <c:pt idx="15020">
                <c:v>15020</c:v>
              </c:pt>
              <c:pt idx="15021">
                <c:v>15021</c:v>
              </c:pt>
              <c:pt idx="15022">
                <c:v>15022</c:v>
              </c:pt>
              <c:pt idx="15023">
                <c:v>15023</c:v>
              </c:pt>
              <c:pt idx="15024">
                <c:v>15024</c:v>
              </c:pt>
              <c:pt idx="15025">
                <c:v>15025</c:v>
              </c:pt>
              <c:pt idx="15026">
                <c:v>15026</c:v>
              </c:pt>
              <c:pt idx="15027">
                <c:v>15027</c:v>
              </c:pt>
              <c:pt idx="15028">
                <c:v>15028</c:v>
              </c:pt>
              <c:pt idx="15029">
                <c:v>15029</c:v>
              </c:pt>
              <c:pt idx="15030">
                <c:v>15030</c:v>
              </c:pt>
              <c:pt idx="15031">
                <c:v>15031</c:v>
              </c:pt>
              <c:pt idx="15032">
                <c:v>15032</c:v>
              </c:pt>
              <c:pt idx="15033">
                <c:v>15033</c:v>
              </c:pt>
              <c:pt idx="15034">
                <c:v>15034</c:v>
              </c:pt>
              <c:pt idx="15035">
                <c:v>15035</c:v>
              </c:pt>
              <c:pt idx="15036">
                <c:v>15036</c:v>
              </c:pt>
              <c:pt idx="15037">
                <c:v>15037</c:v>
              </c:pt>
              <c:pt idx="15038">
                <c:v>15038</c:v>
              </c:pt>
              <c:pt idx="15039">
                <c:v>15039</c:v>
              </c:pt>
              <c:pt idx="15040">
                <c:v>15040</c:v>
              </c:pt>
              <c:pt idx="15041">
                <c:v>15041</c:v>
              </c:pt>
              <c:pt idx="15042">
                <c:v>15042</c:v>
              </c:pt>
              <c:pt idx="15043">
                <c:v>15043</c:v>
              </c:pt>
              <c:pt idx="15044">
                <c:v>15044</c:v>
              </c:pt>
              <c:pt idx="15045">
                <c:v>15045</c:v>
              </c:pt>
              <c:pt idx="15046">
                <c:v>15046</c:v>
              </c:pt>
              <c:pt idx="15047">
                <c:v>15047</c:v>
              </c:pt>
              <c:pt idx="15048">
                <c:v>15048</c:v>
              </c:pt>
              <c:pt idx="15049">
                <c:v>15049</c:v>
              </c:pt>
              <c:pt idx="15050">
                <c:v>15050</c:v>
              </c:pt>
              <c:pt idx="15051">
                <c:v>15051</c:v>
              </c:pt>
              <c:pt idx="15052">
                <c:v>15052</c:v>
              </c:pt>
              <c:pt idx="15053">
                <c:v>15053</c:v>
              </c:pt>
              <c:pt idx="15054">
                <c:v>15054</c:v>
              </c:pt>
              <c:pt idx="15055">
                <c:v>15055</c:v>
              </c:pt>
              <c:pt idx="15056">
                <c:v>15056</c:v>
              </c:pt>
              <c:pt idx="15057">
                <c:v>15057</c:v>
              </c:pt>
              <c:pt idx="15058">
                <c:v>15058</c:v>
              </c:pt>
              <c:pt idx="15059">
                <c:v>15059</c:v>
              </c:pt>
              <c:pt idx="15060">
                <c:v>15060</c:v>
              </c:pt>
              <c:pt idx="15061">
                <c:v>15061</c:v>
              </c:pt>
              <c:pt idx="15062">
                <c:v>15062</c:v>
              </c:pt>
              <c:pt idx="15063">
                <c:v>15063</c:v>
              </c:pt>
              <c:pt idx="15064">
                <c:v>15064</c:v>
              </c:pt>
              <c:pt idx="15065">
                <c:v>15065</c:v>
              </c:pt>
              <c:pt idx="15066">
                <c:v>15066</c:v>
              </c:pt>
              <c:pt idx="15067">
                <c:v>15067</c:v>
              </c:pt>
              <c:pt idx="15068">
                <c:v>15068</c:v>
              </c:pt>
              <c:pt idx="15069">
                <c:v>15069</c:v>
              </c:pt>
              <c:pt idx="15070">
                <c:v>15070</c:v>
              </c:pt>
              <c:pt idx="15071">
                <c:v>15071</c:v>
              </c:pt>
              <c:pt idx="15072">
                <c:v>15072</c:v>
              </c:pt>
              <c:pt idx="15073">
                <c:v>15073</c:v>
              </c:pt>
              <c:pt idx="15074">
                <c:v>15074</c:v>
              </c:pt>
              <c:pt idx="15075">
                <c:v>15075</c:v>
              </c:pt>
              <c:pt idx="15076">
                <c:v>15076</c:v>
              </c:pt>
              <c:pt idx="15077">
                <c:v>15077</c:v>
              </c:pt>
              <c:pt idx="15078">
                <c:v>15078</c:v>
              </c:pt>
              <c:pt idx="15079">
                <c:v>15079</c:v>
              </c:pt>
              <c:pt idx="15080">
                <c:v>15080</c:v>
              </c:pt>
              <c:pt idx="15081">
                <c:v>15081</c:v>
              </c:pt>
              <c:pt idx="15082">
                <c:v>15082</c:v>
              </c:pt>
              <c:pt idx="15083">
                <c:v>15083</c:v>
              </c:pt>
              <c:pt idx="15084">
                <c:v>15084</c:v>
              </c:pt>
              <c:pt idx="15085">
                <c:v>15085</c:v>
              </c:pt>
              <c:pt idx="15086">
                <c:v>15086</c:v>
              </c:pt>
              <c:pt idx="15087">
                <c:v>15087</c:v>
              </c:pt>
              <c:pt idx="15088">
                <c:v>15088</c:v>
              </c:pt>
              <c:pt idx="15089">
                <c:v>15089</c:v>
              </c:pt>
              <c:pt idx="15090">
                <c:v>15090</c:v>
              </c:pt>
              <c:pt idx="15091">
                <c:v>15091</c:v>
              </c:pt>
              <c:pt idx="15092">
                <c:v>15092</c:v>
              </c:pt>
              <c:pt idx="15093">
                <c:v>15093</c:v>
              </c:pt>
              <c:pt idx="15094">
                <c:v>15094</c:v>
              </c:pt>
              <c:pt idx="15095">
                <c:v>15095</c:v>
              </c:pt>
              <c:pt idx="15096">
                <c:v>15096</c:v>
              </c:pt>
              <c:pt idx="15097">
                <c:v>15097</c:v>
              </c:pt>
              <c:pt idx="15098">
                <c:v>15098</c:v>
              </c:pt>
              <c:pt idx="15099">
                <c:v>15099</c:v>
              </c:pt>
              <c:pt idx="15100">
                <c:v>15100</c:v>
              </c:pt>
              <c:pt idx="15101">
                <c:v>15101</c:v>
              </c:pt>
              <c:pt idx="15102">
                <c:v>15102</c:v>
              </c:pt>
              <c:pt idx="15103">
                <c:v>15103</c:v>
              </c:pt>
              <c:pt idx="15104">
                <c:v>15104</c:v>
              </c:pt>
              <c:pt idx="15105">
                <c:v>15105</c:v>
              </c:pt>
              <c:pt idx="15106">
                <c:v>15106</c:v>
              </c:pt>
              <c:pt idx="15107">
                <c:v>15107</c:v>
              </c:pt>
              <c:pt idx="15108">
                <c:v>15108</c:v>
              </c:pt>
              <c:pt idx="15109">
                <c:v>15109</c:v>
              </c:pt>
              <c:pt idx="15110">
                <c:v>15110</c:v>
              </c:pt>
              <c:pt idx="15111">
                <c:v>15111</c:v>
              </c:pt>
              <c:pt idx="15112">
                <c:v>15112</c:v>
              </c:pt>
              <c:pt idx="15113">
                <c:v>15113</c:v>
              </c:pt>
              <c:pt idx="15114">
                <c:v>15114</c:v>
              </c:pt>
              <c:pt idx="15115">
                <c:v>15115</c:v>
              </c:pt>
              <c:pt idx="15116">
                <c:v>15116</c:v>
              </c:pt>
              <c:pt idx="15117">
                <c:v>15117</c:v>
              </c:pt>
              <c:pt idx="15118">
                <c:v>15118</c:v>
              </c:pt>
              <c:pt idx="15119">
                <c:v>15119</c:v>
              </c:pt>
              <c:pt idx="15120">
                <c:v>15120</c:v>
              </c:pt>
              <c:pt idx="15121">
                <c:v>15121</c:v>
              </c:pt>
              <c:pt idx="15122">
                <c:v>15122</c:v>
              </c:pt>
              <c:pt idx="15123">
                <c:v>15123</c:v>
              </c:pt>
              <c:pt idx="15124">
                <c:v>15124</c:v>
              </c:pt>
              <c:pt idx="15125">
                <c:v>15125</c:v>
              </c:pt>
              <c:pt idx="15126">
                <c:v>15126</c:v>
              </c:pt>
              <c:pt idx="15127">
                <c:v>15127</c:v>
              </c:pt>
              <c:pt idx="15128">
                <c:v>15128</c:v>
              </c:pt>
              <c:pt idx="15129">
                <c:v>15129</c:v>
              </c:pt>
              <c:pt idx="15130">
                <c:v>15130</c:v>
              </c:pt>
              <c:pt idx="15131">
                <c:v>15131</c:v>
              </c:pt>
              <c:pt idx="15132">
                <c:v>15132</c:v>
              </c:pt>
              <c:pt idx="15133">
                <c:v>15133</c:v>
              </c:pt>
              <c:pt idx="15134">
                <c:v>15134</c:v>
              </c:pt>
              <c:pt idx="15135">
                <c:v>15135</c:v>
              </c:pt>
              <c:pt idx="15136">
                <c:v>15136</c:v>
              </c:pt>
              <c:pt idx="15137">
                <c:v>15137</c:v>
              </c:pt>
              <c:pt idx="15138">
                <c:v>15138</c:v>
              </c:pt>
              <c:pt idx="15139">
                <c:v>15139</c:v>
              </c:pt>
              <c:pt idx="15140">
                <c:v>15140</c:v>
              </c:pt>
              <c:pt idx="15141">
                <c:v>15141</c:v>
              </c:pt>
              <c:pt idx="15142">
                <c:v>15142</c:v>
              </c:pt>
              <c:pt idx="15143">
                <c:v>15143</c:v>
              </c:pt>
              <c:pt idx="15144">
                <c:v>15144</c:v>
              </c:pt>
              <c:pt idx="15145">
                <c:v>15145</c:v>
              </c:pt>
              <c:pt idx="15146">
                <c:v>15146</c:v>
              </c:pt>
              <c:pt idx="15147">
                <c:v>15147</c:v>
              </c:pt>
              <c:pt idx="15148">
                <c:v>15148</c:v>
              </c:pt>
              <c:pt idx="15149">
                <c:v>15149</c:v>
              </c:pt>
              <c:pt idx="15150">
                <c:v>15150</c:v>
              </c:pt>
              <c:pt idx="15151">
                <c:v>15151</c:v>
              </c:pt>
              <c:pt idx="15152">
                <c:v>15152</c:v>
              </c:pt>
              <c:pt idx="15153">
                <c:v>15153</c:v>
              </c:pt>
              <c:pt idx="15154">
                <c:v>15154</c:v>
              </c:pt>
              <c:pt idx="15155">
                <c:v>15155</c:v>
              </c:pt>
              <c:pt idx="15156">
                <c:v>15156</c:v>
              </c:pt>
              <c:pt idx="15157">
                <c:v>15157</c:v>
              </c:pt>
              <c:pt idx="15158">
                <c:v>15158</c:v>
              </c:pt>
              <c:pt idx="15159">
                <c:v>15159</c:v>
              </c:pt>
              <c:pt idx="15160">
                <c:v>15160</c:v>
              </c:pt>
              <c:pt idx="15161">
                <c:v>15161</c:v>
              </c:pt>
              <c:pt idx="15162">
                <c:v>15162</c:v>
              </c:pt>
              <c:pt idx="15163">
                <c:v>15163</c:v>
              </c:pt>
              <c:pt idx="15164">
                <c:v>15164</c:v>
              </c:pt>
              <c:pt idx="15165">
                <c:v>15165</c:v>
              </c:pt>
              <c:pt idx="15166">
                <c:v>15166</c:v>
              </c:pt>
              <c:pt idx="15167">
                <c:v>15167</c:v>
              </c:pt>
              <c:pt idx="15168">
                <c:v>15168</c:v>
              </c:pt>
              <c:pt idx="15169">
                <c:v>15169</c:v>
              </c:pt>
              <c:pt idx="15170">
                <c:v>15170</c:v>
              </c:pt>
              <c:pt idx="15171">
                <c:v>15171</c:v>
              </c:pt>
              <c:pt idx="15172">
                <c:v>15172</c:v>
              </c:pt>
              <c:pt idx="15173">
                <c:v>15173</c:v>
              </c:pt>
              <c:pt idx="15174">
                <c:v>15174</c:v>
              </c:pt>
              <c:pt idx="15175">
                <c:v>15175</c:v>
              </c:pt>
              <c:pt idx="15176">
                <c:v>15176</c:v>
              </c:pt>
              <c:pt idx="15177">
                <c:v>15177</c:v>
              </c:pt>
              <c:pt idx="15178">
                <c:v>15178</c:v>
              </c:pt>
              <c:pt idx="15179">
                <c:v>15179</c:v>
              </c:pt>
              <c:pt idx="15180">
                <c:v>15180</c:v>
              </c:pt>
              <c:pt idx="15181">
                <c:v>15181</c:v>
              </c:pt>
              <c:pt idx="15182">
                <c:v>15182</c:v>
              </c:pt>
              <c:pt idx="15183">
                <c:v>15183</c:v>
              </c:pt>
              <c:pt idx="15184">
                <c:v>15184</c:v>
              </c:pt>
              <c:pt idx="15185">
                <c:v>15185</c:v>
              </c:pt>
              <c:pt idx="15186">
                <c:v>15186</c:v>
              </c:pt>
              <c:pt idx="15187">
                <c:v>15187</c:v>
              </c:pt>
              <c:pt idx="15188">
                <c:v>15188</c:v>
              </c:pt>
              <c:pt idx="15189">
                <c:v>15189</c:v>
              </c:pt>
              <c:pt idx="15190">
                <c:v>15190</c:v>
              </c:pt>
              <c:pt idx="15191">
                <c:v>15191</c:v>
              </c:pt>
              <c:pt idx="15192">
                <c:v>15192</c:v>
              </c:pt>
              <c:pt idx="15193">
                <c:v>15193</c:v>
              </c:pt>
              <c:pt idx="15194">
                <c:v>15194</c:v>
              </c:pt>
              <c:pt idx="15195">
                <c:v>15195</c:v>
              </c:pt>
              <c:pt idx="15196">
                <c:v>15196</c:v>
              </c:pt>
              <c:pt idx="15197">
                <c:v>15197</c:v>
              </c:pt>
              <c:pt idx="15198">
                <c:v>15198</c:v>
              </c:pt>
              <c:pt idx="15199">
                <c:v>15199</c:v>
              </c:pt>
              <c:pt idx="15200">
                <c:v>15200</c:v>
              </c:pt>
              <c:pt idx="15201">
                <c:v>15201</c:v>
              </c:pt>
              <c:pt idx="15202">
                <c:v>15202</c:v>
              </c:pt>
              <c:pt idx="15203">
                <c:v>15203</c:v>
              </c:pt>
              <c:pt idx="15204">
                <c:v>15204</c:v>
              </c:pt>
              <c:pt idx="15205">
                <c:v>15205</c:v>
              </c:pt>
              <c:pt idx="15206">
                <c:v>15206</c:v>
              </c:pt>
              <c:pt idx="15207">
                <c:v>15207</c:v>
              </c:pt>
              <c:pt idx="15208">
                <c:v>15208</c:v>
              </c:pt>
              <c:pt idx="15209">
                <c:v>15209</c:v>
              </c:pt>
              <c:pt idx="15210">
                <c:v>15210</c:v>
              </c:pt>
              <c:pt idx="15211">
                <c:v>15211</c:v>
              </c:pt>
              <c:pt idx="15212">
                <c:v>15212</c:v>
              </c:pt>
              <c:pt idx="15213">
                <c:v>15213</c:v>
              </c:pt>
              <c:pt idx="15214">
                <c:v>15214</c:v>
              </c:pt>
              <c:pt idx="15215">
                <c:v>15215</c:v>
              </c:pt>
              <c:pt idx="15216">
                <c:v>15216</c:v>
              </c:pt>
              <c:pt idx="15217">
                <c:v>15217</c:v>
              </c:pt>
              <c:pt idx="15218">
                <c:v>15218</c:v>
              </c:pt>
              <c:pt idx="15219">
                <c:v>15219</c:v>
              </c:pt>
              <c:pt idx="15220">
                <c:v>15220</c:v>
              </c:pt>
              <c:pt idx="15221">
                <c:v>15221</c:v>
              </c:pt>
              <c:pt idx="15222">
                <c:v>15222</c:v>
              </c:pt>
              <c:pt idx="15223">
                <c:v>15223</c:v>
              </c:pt>
              <c:pt idx="15224">
                <c:v>15224</c:v>
              </c:pt>
              <c:pt idx="15225">
                <c:v>15225</c:v>
              </c:pt>
              <c:pt idx="15226">
                <c:v>15226</c:v>
              </c:pt>
              <c:pt idx="15227">
                <c:v>15227</c:v>
              </c:pt>
              <c:pt idx="15228">
                <c:v>15228</c:v>
              </c:pt>
              <c:pt idx="15229">
                <c:v>15229</c:v>
              </c:pt>
              <c:pt idx="15230">
                <c:v>15230</c:v>
              </c:pt>
              <c:pt idx="15231">
                <c:v>15231</c:v>
              </c:pt>
              <c:pt idx="15232">
                <c:v>15232</c:v>
              </c:pt>
              <c:pt idx="15233">
                <c:v>15233</c:v>
              </c:pt>
              <c:pt idx="15234">
                <c:v>15234</c:v>
              </c:pt>
              <c:pt idx="15235">
                <c:v>15235</c:v>
              </c:pt>
              <c:pt idx="15236">
                <c:v>15236</c:v>
              </c:pt>
              <c:pt idx="15237">
                <c:v>15237</c:v>
              </c:pt>
              <c:pt idx="15238">
                <c:v>15238</c:v>
              </c:pt>
              <c:pt idx="15239">
                <c:v>15239</c:v>
              </c:pt>
              <c:pt idx="15240">
                <c:v>15240</c:v>
              </c:pt>
              <c:pt idx="15241">
                <c:v>15241</c:v>
              </c:pt>
              <c:pt idx="15242">
                <c:v>15242</c:v>
              </c:pt>
              <c:pt idx="15243">
                <c:v>15243</c:v>
              </c:pt>
              <c:pt idx="15244">
                <c:v>15244</c:v>
              </c:pt>
              <c:pt idx="15245">
                <c:v>15245</c:v>
              </c:pt>
              <c:pt idx="15246">
                <c:v>15246</c:v>
              </c:pt>
              <c:pt idx="15247">
                <c:v>15247</c:v>
              </c:pt>
              <c:pt idx="15248">
                <c:v>15248</c:v>
              </c:pt>
              <c:pt idx="15249">
                <c:v>15249</c:v>
              </c:pt>
              <c:pt idx="15250">
                <c:v>15250</c:v>
              </c:pt>
              <c:pt idx="15251">
                <c:v>15251</c:v>
              </c:pt>
              <c:pt idx="15252">
                <c:v>15252</c:v>
              </c:pt>
              <c:pt idx="15253">
                <c:v>15253</c:v>
              </c:pt>
              <c:pt idx="15254">
                <c:v>15254</c:v>
              </c:pt>
              <c:pt idx="15255">
                <c:v>15255</c:v>
              </c:pt>
              <c:pt idx="15256">
                <c:v>15256</c:v>
              </c:pt>
              <c:pt idx="15257">
                <c:v>15257</c:v>
              </c:pt>
              <c:pt idx="15258">
                <c:v>15258</c:v>
              </c:pt>
              <c:pt idx="15259">
                <c:v>15259</c:v>
              </c:pt>
              <c:pt idx="15260">
                <c:v>15260</c:v>
              </c:pt>
              <c:pt idx="15261">
                <c:v>15261</c:v>
              </c:pt>
              <c:pt idx="15262">
                <c:v>15262</c:v>
              </c:pt>
              <c:pt idx="15263">
                <c:v>15263</c:v>
              </c:pt>
              <c:pt idx="15264">
                <c:v>15264</c:v>
              </c:pt>
              <c:pt idx="15265">
                <c:v>15265</c:v>
              </c:pt>
              <c:pt idx="15266">
                <c:v>15266</c:v>
              </c:pt>
              <c:pt idx="15267">
                <c:v>15267</c:v>
              </c:pt>
              <c:pt idx="15268">
                <c:v>15268</c:v>
              </c:pt>
              <c:pt idx="15269">
                <c:v>15269</c:v>
              </c:pt>
              <c:pt idx="15270">
                <c:v>15270</c:v>
              </c:pt>
              <c:pt idx="15271">
                <c:v>15271</c:v>
              </c:pt>
              <c:pt idx="15272">
                <c:v>15272</c:v>
              </c:pt>
              <c:pt idx="15273">
                <c:v>15273</c:v>
              </c:pt>
              <c:pt idx="15274">
                <c:v>15274</c:v>
              </c:pt>
              <c:pt idx="15275">
                <c:v>15275</c:v>
              </c:pt>
              <c:pt idx="15276">
                <c:v>15276</c:v>
              </c:pt>
              <c:pt idx="15277">
                <c:v>15277</c:v>
              </c:pt>
              <c:pt idx="15278">
                <c:v>15278</c:v>
              </c:pt>
              <c:pt idx="15279">
                <c:v>15279</c:v>
              </c:pt>
              <c:pt idx="15280">
                <c:v>15280</c:v>
              </c:pt>
              <c:pt idx="15281">
                <c:v>15281</c:v>
              </c:pt>
              <c:pt idx="15282">
                <c:v>15282</c:v>
              </c:pt>
              <c:pt idx="15283">
                <c:v>15283</c:v>
              </c:pt>
              <c:pt idx="15284">
                <c:v>15284</c:v>
              </c:pt>
              <c:pt idx="15285">
                <c:v>15285</c:v>
              </c:pt>
              <c:pt idx="15286">
                <c:v>15286</c:v>
              </c:pt>
              <c:pt idx="15287">
                <c:v>15287</c:v>
              </c:pt>
              <c:pt idx="15288">
                <c:v>15288</c:v>
              </c:pt>
              <c:pt idx="15289">
                <c:v>15289</c:v>
              </c:pt>
              <c:pt idx="15290">
                <c:v>15290</c:v>
              </c:pt>
              <c:pt idx="15291">
                <c:v>15291</c:v>
              </c:pt>
              <c:pt idx="15292">
                <c:v>15292</c:v>
              </c:pt>
              <c:pt idx="15293">
                <c:v>15293</c:v>
              </c:pt>
              <c:pt idx="15294">
                <c:v>15294</c:v>
              </c:pt>
              <c:pt idx="15295">
                <c:v>15295</c:v>
              </c:pt>
              <c:pt idx="15296">
                <c:v>15296</c:v>
              </c:pt>
              <c:pt idx="15297">
                <c:v>15297</c:v>
              </c:pt>
              <c:pt idx="15298">
                <c:v>15298</c:v>
              </c:pt>
              <c:pt idx="15299">
                <c:v>15299</c:v>
              </c:pt>
              <c:pt idx="15300">
                <c:v>15300</c:v>
              </c:pt>
              <c:pt idx="15301">
                <c:v>15301</c:v>
              </c:pt>
              <c:pt idx="15302">
                <c:v>15302</c:v>
              </c:pt>
              <c:pt idx="15303">
                <c:v>15303</c:v>
              </c:pt>
              <c:pt idx="15304">
                <c:v>15304</c:v>
              </c:pt>
              <c:pt idx="15305">
                <c:v>15305</c:v>
              </c:pt>
              <c:pt idx="15306">
                <c:v>15306</c:v>
              </c:pt>
              <c:pt idx="15307">
                <c:v>15307</c:v>
              </c:pt>
              <c:pt idx="15308">
                <c:v>15308</c:v>
              </c:pt>
              <c:pt idx="15309">
                <c:v>15309</c:v>
              </c:pt>
              <c:pt idx="15310">
                <c:v>15310</c:v>
              </c:pt>
              <c:pt idx="15311">
                <c:v>15311</c:v>
              </c:pt>
              <c:pt idx="15312">
                <c:v>15312</c:v>
              </c:pt>
              <c:pt idx="15313">
                <c:v>15313</c:v>
              </c:pt>
              <c:pt idx="15314">
                <c:v>15314</c:v>
              </c:pt>
              <c:pt idx="15315">
                <c:v>15315</c:v>
              </c:pt>
              <c:pt idx="15316">
                <c:v>15316</c:v>
              </c:pt>
              <c:pt idx="15317">
                <c:v>15317</c:v>
              </c:pt>
              <c:pt idx="15318">
                <c:v>15318</c:v>
              </c:pt>
              <c:pt idx="15319">
                <c:v>15319</c:v>
              </c:pt>
              <c:pt idx="15320">
                <c:v>15320</c:v>
              </c:pt>
              <c:pt idx="15321">
                <c:v>15321</c:v>
              </c:pt>
              <c:pt idx="15322">
                <c:v>15322</c:v>
              </c:pt>
              <c:pt idx="15323">
                <c:v>15323</c:v>
              </c:pt>
              <c:pt idx="15324">
                <c:v>15324</c:v>
              </c:pt>
              <c:pt idx="15325">
                <c:v>15325</c:v>
              </c:pt>
              <c:pt idx="15326">
                <c:v>15326</c:v>
              </c:pt>
              <c:pt idx="15327">
                <c:v>15327</c:v>
              </c:pt>
              <c:pt idx="15328">
                <c:v>15328</c:v>
              </c:pt>
              <c:pt idx="15329">
                <c:v>15329</c:v>
              </c:pt>
              <c:pt idx="15330">
                <c:v>15330</c:v>
              </c:pt>
              <c:pt idx="15331">
                <c:v>15331</c:v>
              </c:pt>
              <c:pt idx="15332">
                <c:v>15332</c:v>
              </c:pt>
              <c:pt idx="15333">
                <c:v>15333</c:v>
              </c:pt>
              <c:pt idx="15334">
                <c:v>15334</c:v>
              </c:pt>
              <c:pt idx="15335">
                <c:v>15335</c:v>
              </c:pt>
              <c:pt idx="15336">
                <c:v>15336</c:v>
              </c:pt>
              <c:pt idx="15337">
                <c:v>15337</c:v>
              </c:pt>
              <c:pt idx="15338">
                <c:v>15338</c:v>
              </c:pt>
              <c:pt idx="15339">
                <c:v>15339</c:v>
              </c:pt>
              <c:pt idx="15340">
                <c:v>15340</c:v>
              </c:pt>
              <c:pt idx="15341">
                <c:v>15341</c:v>
              </c:pt>
              <c:pt idx="15342">
                <c:v>15342</c:v>
              </c:pt>
              <c:pt idx="15343">
                <c:v>15343</c:v>
              </c:pt>
              <c:pt idx="15344">
                <c:v>15344</c:v>
              </c:pt>
              <c:pt idx="15345">
                <c:v>15345</c:v>
              </c:pt>
              <c:pt idx="15346">
                <c:v>15346</c:v>
              </c:pt>
              <c:pt idx="15347">
                <c:v>15347</c:v>
              </c:pt>
              <c:pt idx="15348">
                <c:v>15348</c:v>
              </c:pt>
              <c:pt idx="15349">
                <c:v>15349</c:v>
              </c:pt>
              <c:pt idx="15350">
                <c:v>15350</c:v>
              </c:pt>
              <c:pt idx="15351">
                <c:v>15351</c:v>
              </c:pt>
              <c:pt idx="15352">
                <c:v>15352</c:v>
              </c:pt>
              <c:pt idx="15353">
                <c:v>15353</c:v>
              </c:pt>
              <c:pt idx="15354">
                <c:v>15354</c:v>
              </c:pt>
              <c:pt idx="15355">
                <c:v>15355</c:v>
              </c:pt>
              <c:pt idx="15356">
                <c:v>15356</c:v>
              </c:pt>
              <c:pt idx="15357">
                <c:v>15357</c:v>
              </c:pt>
              <c:pt idx="15358">
                <c:v>15358</c:v>
              </c:pt>
              <c:pt idx="15359">
                <c:v>15359</c:v>
              </c:pt>
              <c:pt idx="15360">
                <c:v>15360</c:v>
              </c:pt>
              <c:pt idx="15361">
                <c:v>15361</c:v>
              </c:pt>
              <c:pt idx="15362">
                <c:v>15362</c:v>
              </c:pt>
              <c:pt idx="15363">
                <c:v>15363</c:v>
              </c:pt>
              <c:pt idx="15364">
                <c:v>15364</c:v>
              </c:pt>
              <c:pt idx="15365">
                <c:v>15365</c:v>
              </c:pt>
              <c:pt idx="15366">
                <c:v>15366</c:v>
              </c:pt>
              <c:pt idx="15367">
                <c:v>15367</c:v>
              </c:pt>
              <c:pt idx="15368">
                <c:v>15368</c:v>
              </c:pt>
              <c:pt idx="15369">
                <c:v>15369</c:v>
              </c:pt>
              <c:pt idx="15370">
                <c:v>15370</c:v>
              </c:pt>
              <c:pt idx="15371">
                <c:v>15371</c:v>
              </c:pt>
              <c:pt idx="15372">
                <c:v>15372</c:v>
              </c:pt>
              <c:pt idx="15373">
                <c:v>15373</c:v>
              </c:pt>
              <c:pt idx="15374">
                <c:v>15374</c:v>
              </c:pt>
              <c:pt idx="15375">
                <c:v>15375</c:v>
              </c:pt>
              <c:pt idx="15376">
                <c:v>15376</c:v>
              </c:pt>
              <c:pt idx="15377">
                <c:v>15377</c:v>
              </c:pt>
              <c:pt idx="15378">
                <c:v>15378</c:v>
              </c:pt>
              <c:pt idx="15379">
                <c:v>15379</c:v>
              </c:pt>
              <c:pt idx="15380">
                <c:v>15380</c:v>
              </c:pt>
              <c:pt idx="15381">
                <c:v>15381</c:v>
              </c:pt>
              <c:pt idx="15382">
                <c:v>15382</c:v>
              </c:pt>
              <c:pt idx="15383">
                <c:v>15383</c:v>
              </c:pt>
              <c:pt idx="15384">
                <c:v>15384</c:v>
              </c:pt>
              <c:pt idx="15385">
                <c:v>15385</c:v>
              </c:pt>
              <c:pt idx="15386">
                <c:v>15386</c:v>
              </c:pt>
              <c:pt idx="15387">
                <c:v>15387</c:v>
              </c:pt>
              <c:pt idx="15388">
                <c:v>15388</c:v>
              </c:pt>
              <c:pt idx="15389">
                <c:v>15389</c:v>
              </c:pt>
              <c:pt idx="15390">
                <c:v>15390</c:v>
              </c:pt>
              <c:pt idx="15391">
                <c:v>15391</c:v>
              </c:pt>
              <c:pt idx="15392">
                <c:v>15392</c:v>
              </c:pt>
              <c:pt idx="15393">
                <c:v>15393</c:v>
              </c:pt>
              <c:pt idx="15394">
                <c:v>15394</c:v>
              </c:pt>
              <c:pt idx="15395">
                <c:v>15395</c:v>
              </c:pt>
              <c:pt idx="15396">
                <c:v>15396</c:v>
              </c:pt>
              <c:pt idx="15397">
                <c:v>15397</c:v>
              </c:pt>
              <c:pt idx="15398">
                <c:v>15398</c:v>
              </c:pt>
              <c:pt idx="15399">
                <c:v>15399</c:v>
              </c:pt>
              <c:pt idx="15400">
                <c:v>15400</c:v>
              </c:pt>
              <c:pt idx="15401">
                <c:v>15401</c:v>
              </c:pt>
              <c:pt idx="15402">
                <c:v>15402</c:v>
              </c:pt>
              <c:pt idx="15403">
                <c:v>15403</c:v>
              </c:pt>
              <c:pt idx="15404">
                <c:v>15404</c:v>
              </c:pt>
              <c:pt idx="15405">
                <c:v>15405</c:v>
              </c:pt>
              <c:pt idx="15406">
                <c:v>15406</c:v>
              </c:pt>
              <c:pt idx="15407">
                <c:v>15407</c:v>
              </c:pt>
              <c:pt idx="15408">
                <c:v>15408</c:v>
              </c:pt>
              <c:pt idx="15409">
                <c:v>15409</c:v>
              </c:pt>
              <c:pt idx="15410">
                <c:v>15410</c:v>
              </c:pt>
              <c:pt idx="15411">
                <c:v>15411</c:v>
              </c:pt>
              <c:pt idx="15412">
                <c:v>15412</c:v>
              </c:pt>
              <c:pt idx="15413">
                <c:v>15413</c:v>
              </c:pt>
              <c:pt idx="15414">
                <c:v>15414</c:v>
              </c:pt>
              <c:pt idx="15415">
                <c:v>15415</c:v>
              </c:pt>
              <c:pt idx="15416">
                <c:v>15416</c:v>
              </c:pt>
              <c:pt idx="15417">
                <c:v>15417</c:v>
              </c:pt>
              <c:pt idx="15418">
                <c:v>15418</c:v>
              </c:pt>
              <c:pt idx="15419">
                <c:v>15419</c:v>
              </c:pt>
              <c:pt idx="15420">
                <c:v>15420</c:v>
              </c:pt>
              <c:pt idx="15421">
                <c:v>15421</c:v>
              </c:pt>
              <c:pt idx="15422">
                <c:v>15422</c:v>
              </c:pt>
              <c:pt idx="15423">
                <c:v>15423</c:v>
              </c:pt>
              <c:pt idx="15424">
                <c:v>15424</c:v>
              </c:pt>
              <c:pt idx="15425">
                <c:v>15425</c:v>
              </c:pt>
              <c:pt idx="15426">
                <c:v>15426</c:v>
              </c:pt>
              <c:pt idx="15427">
                <c:v>15427</c:v>
              </c:pt>
              <c:pt idx="15428">
                <c:v>15428</c:v>
              </c:pt>
              <c:pt idx="15429">
                <c:v>15429</c:v>
              </c:pt>
              <c:pt idx="15430">
                <c:v>15430</c:v>
              </c:pt>
              <c:pt idx="15431">
                <c:v>15431</c:v>
              </c:pt>
              <c:pt idx="15432">
                <c:v>15432</c:v>
              </c:pt>
              <c:pt idx="15433">
                <c:v>15433</c:v>
              </c:pt>
              <c:pt idx="15434">
                <c:v>15434</c:v>
              </c:pt>
              <c:pt idx="15435">
                <c:v>15435</c:v>
              </c:pt>
              <c:pt idx="15436">
                <c:v>15436</c:v>
              </c:pt>
              <c:pt idx="15437">
                <c:v>15437</c:v>
              </c:pt>
              <c:pt idx="15438">
                <c:v>15438</c:v>
              </c:pt>
              <c:pt idx="15439">
                <c:v>15439</c:v>
              </c:pt>
              <c:pt idx="15440">
                <c:v>15440</c:v>
              </c:pt>
              <c:pt idx="15441">
                <c:v>15441</c:v>
              </c:pt>
              <c:pt idx="15442">
                <c:v>15442</c:v>
              </c:pt>
              <c:pt idx="15443">
                <c:v>15443</c:v>
              </c:pt>
              <c:pt idx="15444">
                <c:v>15444</c:v>
              </c:pt>
              <c:pt idx="15445">
                <c:v>15445</c:v>
              </c:pt>
              <c:pt idx="15446">
                <c:v>15446</c:v>
              </c:pt>
              <c:pt idx="15447">
                <c:v>15447</c:v>
              </c:pt>
              <c:pt idx="15448">
                <c:v>15448</c:v>
              </c:pt>
              <c:pt idx="15449">
                <c:v>15449</c:v>
              </c:pt>
              <c:pt idx="15450">
                <c:v>15450</c:v>
              </c:pt>
              <c:pt idx="15451">
                <c:v>15451</c:v>
              </c:pt>
              <c:pt idx="15452">
                <c:v>15452</c:v>
              </c:pt>
              <c:pt idx="15453">
                <c:v>15453</c:v>
              </c:pt>
              <c:pt idx="15454">
                <c:v>15454</c:v>
              </c:pt>
              <c:pt idx="15455">
                <c:v>15455</c:v>
              </c:pt>
              <c:pt idx="15456">
                <c:v>15456</c:v>
              </c:pt>
              <c:pt idx="15457">
                <c:v>15457</c:v>
              </c:pt>
              <c:pt idx="15458">
                <c:v>15458</c:v>
              </c:pt>
              <c:pt idx="15459">
                <c:v>15459</c:v>
              </c:pt>
              <c:pt idx="15460">
                <c:v>15460</c:v>
              </c:pt>
              <c:pt idx="15461">
                <c:v>15461</c:v>
              </c:pt>
              <c:pt idx="15462">
                <c:v>15462</c:v>
              </c:pt>
              <c:pt idx="15463">
                <c:v>15463</c:v>
              </c:pt>
              <c:pt idx="15464">
                <c:v>15464</c:v>
              </c:pt>
              <c:pt idx="15465">
                <c:v>15465</c:v>
              </c:pt>
              <c:pt idx="15466">
                <c:v>15466</c:v>
              </c:pt>
              <c:pt idx="15467">
                <c:v>15467</c:v>
              </c:pt>
              <c:pt idx="15468">
                <c:v>15468</c:v>
              </c:pt>
              <c:pt idx="15469">
                <c:v>15469</c:v>
              </c:pt>
              <c:pt idx="15470">
                <c:v>15470</c:v>
              </c:pt>
              <c:pt idx="15471">
                <c:v>15471</c:v>
              </c:pt>
              <c:pt idx="15472">
                <c:v>15472</c:v>
              </c:pt>
              <c:pt idx="15473">
                <c:v>15473</c:v>
              </c:pt>
              <c:pt idx="15474">
                <c:v>15474</c:v>
              </c:pt>
              <c:pt idx="15475">
                <c:v>15475</c:v>
              </c:pt>
              <c:pt idx="15476">
                <c:v>15476</c:v>
              </c:pt>
              <c:pt idx="15477">
                <c:v>15477</c:v>
              </c:pt>
              <c:pt idx="15478">
                <c:v>15478</c:v>
              </c:pt>
              <c:pt idx="15479">
                <c:v>15479</c:v>
              </c:pt>
              <c:pt idx="15480">
                <c:v>15480</c:v>
              </c:pt>
              <c:pt idx="15481">
                <c:v>15481</c:v>
              </c:pt>
              <c:pt idx="15482">
                <c:v>15482</c:v>
              </c:pt>
              <c:pt idx="15483">
                <c:v>15483</c:v>
              </c:pt>
              <c:pt idx="15484">
                <c:v>15484</c:v>
              </c:pt>
              <c:pt idx="15485">
                <c:v>15485</c:v>
              </c:pt>
              <c:pt idx="15486">
                <c:v>15486</c:v>
              </c:pt>
              <c:pt idx="15487">
                <c:v>15487</c:v>
              </c:pt>
              <c:pt idx="15488">
                <c:v>15488</c:v>
              </c:pt>
              <c:pt idx="15489">
                <c:v>15489</c:v>
              </c:pt>
              <c:pt idx="15490">
                <c:v>15490</c:v>
              </c:pt>
              <c:pt idx="15491">
                <c:v>15491</c:v>
              </c:pt>
              <c:pt idx="15492">
                <c:v>15492</c:v>
              </c:pt>
              <c:pt idx="15493">
                <c:v>15493</c:v>
              </c:pt>
              <c:pt idx="15494">
                <c:v>15494</c:v>
              </c:pt>
              <c:pt idx="15495">
                <c:v>15495</c:v>
              </c:pt>
              <c:pt idx="15496">
                <c:v>15496</c:v>
              </c:pt>
              <c:pt idx="15497">
                <c:v>15497</c:v>
              </c:pt>
              <c:pt idx="15498">
                <c:v>15498</c:v>
              </c:pt>
              <c:pt idx="15499">
                <c:v>15499</c:v>
              </c:pt>
              <c:pt idx="15500">
                <c:v>15500</c:v>
              </c:pt>
              <c:pt idx="15501">
                <c:v>15501</c:v>
              </c:pt>
              <c:pt idx="15502">
                <c:v>15502</c:v>
              </c:pt>
              <c:pt idx="15503">
                <c:v>15503</c:v>
              </c:pt>
              <c:pt idx="15504">
                <c:v>15504</c:v>
              </c:pt>
              <c:pt idx="15505">
                <c:v>15505</c:v>
              </c:pt>
              <c:pt idx="15506">
                <c:v>15506</c:v>
              </c:pt>
              <c:pt idx="15507">
                <c:v>15507</c:v>
              </c:pt>
              <c:pt idx="15508">
                <c:v>15508</c:v>
              </c:pt>
              <c:pt idx="15509">
                <c:v>15509</c:v>
              </c:pt>
              <c:pt idx="15510">
                <c:v>15510</c:v>
              </c:pt>
              <c:pt idx="15511">
                <c:v>15511</c:v>
              </c:pt>
              <c:pt idx="15512">
                <c:v>15512</c:v>
              </c:pt>
              <c:pt idx="15513">
                <c:v>15513</c:v>
              </c:pt>
              <c:pt idx="15514">
                <c:v>15514</c:v>
              </c:pt>
              <c:pt idx="15515">
                <c:v>15515</c:v>
              </c:pt>
              <c:pt idx="15516">
                <c:v>15516</c:v>
              </c:pt>
              <c:pt idx="15517">
                <c:v>15517</c:v>
              </c:pt>
              <c:pt idx="15518">
                <c:v>15518</c:v>
              </c:pt>
              <c:pt idx="15519">
                <c:v>15519</c:v>
              </c:pt>
              <c:pt idx="15520">
                <c:v>15520</c:v>
              </c:pt>
              <c:pt idx="15521">
                <c:v>15521</c:v>
              </c:pt>
              <c:pt idx="15522">
                <c:v>15522</c:v>
              </c:pt>
              <c:pt idx="15523">
                <c:v>15523</c:v>
              </c:pt>
              <c:pt idx="15524">
                <c:v>15524</c:v>
              </c:pt>
              <c:pt idx="15525">
                <c:v>15525</c:v>
              </c:pt>
              <c:pt idx="15526">
                <c:v>15526</c:v>
              </c:pt>
              <c:pt idx="15527">
                <c:v>15527</c:v>
              </c:pt>
              <c:pt idx="15528">
                <c:v>15528</c:v>
              </c:pt>
              <c:pt idx="15529">
                <c:v>15529</c:v>
              </c:pt>
              <c:pt idx="15530">
                <c:v>15530</c:v>
              </c:pt>
              <c:pt idx="15531">
                <c:v>15531</c:v>
              </c:pt>
              <c:pt idx="15532">
                <c:v>15532</c:v>
              </c:pt>
              <c:pt idx="15533">
                <c:v>15533</c:v>
              </c:pt>
              <c:pt idx="15534">
                <c:v>15534</c:v>
              </c:pt>
              <c:pt idx="15535">
                <c:v>15535</c:v>
              </c:pt>
              <c:pt idx="15536">
                <c:v>15536</c:v>
              </c:pt>
              <c:pt idx="15537">
                <c:v>15537</c:v>
              </c:pt>
              <c:pt idx="15538">
                <c:v>15538</c:v>
              </c:pt>
              <c:pt idx="15539">
                <c:v>15539</c:v>
              </c:pt>
              <c:pt idx="15540">
                <c:v>15540</c:v>
              </c:pt>
              <c:pt idx="15541">
                <c:v>15541</c:v>
              </c:pt>
              <c:pt idx="15542">
                <c:v>15542</c:v>
              </c:pt>
              <c:pt idx="15543">
                <c:v>15543</c:v>
              </c:pt>
              <c:pt idx="15544">
                <c:v>15544</c:v>
              </c:pt>
              <c:pt idx="15545">
                <c:v>15545</c:v>
              </c:pt>
              <c:pt idx="15546">
                <c:v>15546</c:v>
              </c:pt>
              <c:pt idx="15547">
                <c:v>15547</c:v>
              </c:pt>
              <c:pt idx="15548">
                <c:v>15548</c:v>
              </c:pt>
              <c:pt idx="15549">
                <c:v>15549</c:v>
              </c:pt>
              <c:pt idx="15550">
                <c:v>15550</c:v>
              </c:pt>
              <c:pt idx="15551">
                <c:v>15551</c:v>
              </c:pt>
              <c:pt idx="15552">
                <c:v>15552</c:v>
              </c:pt>
              <c:pt idx="15553">
                <c:v>15553</c:v>
              </c:pt>
              <c:pt idx="15554">
                <c:v>15554</c:v>
              </c:pt>
              <c:pt idx="15555">
                <c:v>15555</c:v>
              </c:pt>
              <c:pt idx="15556">
                <c:v>15556</c:v>
              </c:pt>
              <c:pt idx="15557">
                <c:v>15557</c:v>
              </c:pt>
              <c:pt idx="15558">
                <c:v>15558</c:v>
              </c:pt>
              <c:pt idx="15559">
                <c:v>15559</c:v>
              </c:pt>
              <c:pt idx="15560">
                <c:v>15560</c:v>
              </c:pt>
              <c:pt idx="15561">
                <c:v>15561</c:v>
              </c:pt>
              <c:pt idx="15562">
                <c:v>15562</c:v>
              </c:pt>
              <c:pt idx="15563">
                <c:v>15563</c:v>
              </c:pt>
              <c:pt idx="15564">
                <c:v>15564</c:v>
              </c:pt>
              <c:pt idx="15565">
                <c:v>15565</c:v>
              </c:pt>
              <c:pt idx="15566">
                <c:v>15566</c:v>
              </c:pt>
              <c:pt idx="15567">
                <c:v>15567</c:v>
              </c:pt>
              <c:pt idx="15568">
                <c:v>15568</c:v>
              </c:pt>
              <c:pt idx="15569">
                <c:v>15569</c:v>
              </c:pt>
              <c:pt idx="15570">
                <c:v>15570</c:v>
              </c:pt>
              <c:pt idx="15571">
                <c:v>15571</c:v>
              </c:pt>
              <c:pt idx="15572">
                <c:v>15572</c:v>
              </c:pt>
              <c:pt idx="15573">
                <c:v>15573</c:v>
              </c:pt>
              <c:pt idx="15574">
                <c:v>15574</c:v>
              </c:pt>
              <c:pt idx="15575">
                <c:v>15575</c:v>
              </c:pt>
              <c:pt idx="15576">
                <c:v>15576</c:v>
              </c:pt>
              <c:pt idx="15577">
                <c:v>15577</c:v>
              </c:pt>
              <c:pt idx="15578">
                <c:v>15578</c:v>
              </c:pt>
              <c:pt idx="15579">
                <c:v>15579</c:v>
              </c:pt>
              <c:pt idx="15580">
                <c:v>15580</c:v>
              </c:pt>
              <c:pt idx="15581">
                <c:v>15581</c:v>
              </c:pt>
              <c:pt idx="15582">
                <c:v>15582</c:v>
              </c:pt>
              <c:pt idx="15583">
                <c:v>15583</c:v>
              </c:pt>
              <c:pt idx="15584">
                <c:v>15584</c:v>
              </c:pt>
              <c:pt idx="15585">
                <c:v>15585</c:v>
              </c:pt>
              <c:pt idx="15586">
                <c:v>15586</c:v>
              </c:pt>
              <c:pt idx="15587">
                <c:v>15587</c:v>
              </c:pt>
              <c:pt idx="15588">
                <c:v>15588</c:v>
              </c:pt>
              <c:pt idx="15589">
                <c:v>15589</c:v>
              </c:pt>
              <c:pt idx="15590">
                <c:v>15590</c:v>
              </c:pt>
              <c:pt idx="15591">
                <c:v>15591</c:v>
              </c:pt>
              <c:pt idx="15592">
                <c:v>15592</c:v>
              </c:pt>
              <c:pt idx="15593">
                <c:v>15593</c:v>
              </c:pt>
              <c:pt idx="15594">
                <c:v>15594</c:v>
              </c:pt>
              <c:pt idx="15595">
                <c:v>15595</c:v>
              </c:pt>
              <c:pt idx="15596">
                <c:v>15596</c:v>
              </c:pt>
              <c:pt idx="15597">
                <c:v>15597</c:v>
              </c:pt>
              <c:pt idx="15598">
                <c:v>15598</c:v>
              </c:pt>
              <c:pt idx="15599">
                <c:v>15599</c:v>
              </c:pt>
              <c:pt idx="15600">
                <c:v>15600</c:v>
              </c:pt>
              <c:pt idx="15601">
                <c:v>15601</c:v>
              </c:pt>
              <c:pt idx="15602">
                <c:v>15602</c:v>
              </c:pt>
              <c:pt idx="15603">
                <c:v>15603</c:v>
              </c:pt>
              <c:pt idx="15604">
                <c:v>15604</c:v>
              </c:pt>
              <c:pt idx="15605">
                <c:v>15605</c:v>
              </c:pt>
              <c:pt idx="15606">
                <c:v>15606</c:v>
              </c:pt>
              <c:pt idx="15607">
                <c:v>15607</c:v>
              </c:pt>
              <c:pt idx="15608">
                <c:v>15608</c:v>
              </c:pt>
              <c:pt idx="15609">
                <c:v>15609</c:v>
              </c:pt>
              <c:pt idx="15610">
                <c:v>15610</c:v>
              </c:pt>
              <c:pt idx="15611">
                <c:v>15611</c:v>
              </c:pt>
              <c:pt idx="15612">
                <c:v>15612</c:v>
              </c:pt>
              <c:pt idx="15613">
                <c:v>15613</c:v>
              </c:pt>
              <c:pt idx="15614">
                <c:v>15614</c:v>
              </c:pt>
              <c:pt idx="15615">
                <c:v>15615</c:v>
              </c:pt>
              <c:pt idx="15616">
                <c:v>15616</c:v>
              </c:pt>
              <c:pt idx="15617">
                <c:v>15617</c:v>
              </c:pt>
              <c:pt idx="15618">
                <c:v>15618</c:v>
              </c:pt>
              <c:pt idx="15619">
                <c:v>15619</c:v>
              </c:pt>
              <c:pt idx="15620">
                <c:v>15620</c:v>
              </c:pt>
              <c:pt idx="15621">
                <c:v>15621</c:v>
              </c:pt>
              <c:pt idx="15622">
                <c:v>15622</c:v>
              </c:pt>
              <c:pt idx="15623">
                <c:v>15623</c:v>
              </c:pt>
              <c:pt idx="15624">
                <c:v>15624</c:v>
              </c:pt>
              <c:pt idx="15625">
                <c:v>15625</c:v>
              </c:pt>
              <c:pt idx="15626">
                <c:v>15626</c:v>
              </c:pt>
              <c:pt idx="15627">
                <c:v>15627</c:v>
              </c:pt>
              <c:pt idx="15628">
                <c:v>15628</c:v>
              </c:pt>
              <c:pt idx="15629">
                <c:v>15629</c:v>
              </c:pt>
              <c:pt idx="15630">
                <c:v>15630</c:v>
              </c:pt>
              <c:pt idx="15631">
                <c:v>15631</c:v>
              </c:pt>
              <c:pt idx="15632">
                <c:v>15632</c:v>
              </c:pt>
              <c:pt idx="15633">
                <c:v>15633</c:v>
              </c:pt>
              <c:pt idx="15634">
                <c:v>15634</c:v>
              </c:pt>
              <c:pt idx="15635">
                <c:v>15635</c:v>
              </c:pt>
              <c:pt idx="15636">
                <c:v>15636</c:v>
              </c:pt>
              <c:pt idx="15637">
                <c:v>15637</c:v>
              </c:pt>
              <c:pt idx="15638">
                <c:v>15638</c:v>
              </c:pt>
              <c:pt idx="15639">
                <c:v>15639</c:v>
              </c:pt>
              <c:pt idx="15640">
                <c:v>15640</c:v>
              </c:pt>
              <c:pt idx="15641">
                <c:v>15641</c:v>
              </c:pt>
              <c:pt idx="15642">
                <c:v>15642</c:v>
              </c:pt>
              <c:pt idx="15643">
                <c:v>15643</c:v>
              </c:pt>
              <c:pt idx="15644">
                <c:v>15644</c:v>
              </c:pt>
              <c:pt idx="15645">
                <c:v>15645</c:v>
              </c:pt>
              <c:pt idx="15646">
                <c:v>15646</c:v>
              </c:pt>
              <c:pt idx="15647">
                <c:v>15647</c:v>
              </c:pt>
              <c:pt idx="15648">
                <c:v>15648</c:v>
              </c:pt>
              <c:pt idx="15649">
                <c:v>15649</c:v>
              </c:pt>
              <c:pt idx="15650">
                <c:v>15650</c:v>
              </c:pt>
              <c:pt idx="15651">
                <c:v>15651</c:v>
              </c:pt>
              <c:pt idx="15652">
                <c:v>15652</c:v>
              </c:pt>
              <c:pt idx="15653">
                <c:v>15653</c:v>
              </c:pt>
              <c:pt idx="15654">
                <c:v>15654</c:v>
              </c:pt>
              <c:pt idx="15655">
                <c:v>15655</c:v>
              </c:pt>
              <c:pt idx="15656">
                <c:v>15656</c:v>
              </c:pt>
              <c:pt idx="15657">
                <c:v>15657</c:v>
              </c:pt>
              <c:pt idx="15658">
                <c:v>15658</c:v>
              </c:pt>
              <c:pt idx="15659">
                <c:v>15659</c:v>
              </c:pt>
              <c:pt idx="15660">
                <c:v>15660</c:v>
              </c:pt>
              <c:pt idx="15661">
                <c:v>15661</c:v>
              </c:pt>
              <c:pt idx="15662">
                <c:v>15662</c:v>
              </c:pt>
              <c:pt idx="15663">
                <c:v>15663</c:v>
              </c:pt>
              <c:pt idx="15664">
                <c:v>15664</c:v>
              </c:pt>
              <c:pt idx="15665">
                <c:v>15665</c:v>
              </c:pt>
              <c:pt idx="15666">
                <c:v>15666</c:v>
              </c:pt>
              <c:pt idx="15667">
                <c:v>15667</c:v>
              </c:pt>
              <c:pt idx="15668">
                <c:v>15668</c:v>
              </c:pt>
              <c:pt idx="15669">
                <c:v>15669</c:v>
              </c:pt>
              <c:pt idx="15670">
                <c:v>15670</c:v>
              </c:pt>
              <c:pt idx="15671">
                <c:v>15671</c:v>
              </c:pt>
              <c:pt idx="15672">
                <c:v>15672</c:v>
              </c:pt>
              <c:pt idx="15673">
                <c:v>15673</c:v>
              </c:pt>
              <c:pt idx="15674">
                <c:v>15674</c:v>
              </c:pt>
              <c:pt idx="15675">
                <c:v>15675</c:v>
              </c:pt>
              <c:pt idx="15676">
                <c:v>15676</c:v>
              </c:pt>
              <c:pt idx="15677">
                <c:v>15677</c:v>
              </c:pt>
              <c:pt idx="15678">
                <c:v>15678</c:v>
              </c:pt>
              <c:pt idx="15679">
                <c:v>15679</c:v>
              </c:pt>
              <c:pt idx="15680">
                <c:v>15680</c:v>
              </c:pt>
              <c:pt idx="15681">
                <c:v>15681</c:v>
              </c:pt>
              <c:pt idx="15682">
                <c:v>15682</c:v>
              </c:pt>
              <c:pt idx="15683">
                <c:v>15683</c:v>
              </c:pt>
              <c:pt idx="15684">
                <c:v>15684</c:v>
              </c:pt>
              <c:pt idx="15685">
                <c:v>15685</c:v>
              </c:pt>
              <c:pt idx="15686">
                <c:v>15686</c:v>
              </c:pt>
              <c:pt idx="15687">
                <c:v>15687</c:v>
              </c:pt>
              <c:pt idx="15688">
                <c:v>15688</c:v>
              </c:pt>
              <c:pt idx="15689">
                <c:v>15689</c:v>
              </c:pt>
              <c:pt idx="15690">
                <c:v>15690</c:v>
              </c:pt>
              <c:pt idx="15691">
                <c:v>15691</c:v>
              </c:pt>
              <c:pt idx="15692">
                <c:v>15692</c:v>
              </c:pt>
              <c:pt idx="15693">
                <c:v>15693</c:v>
              </c:pt>
              <c:pt idx="15694">
                <c:v>15694</c:v>
              </c:pt>
              <c:pt idx="15695">
                <c:v>15695</c:v>
              </c:pt>
              <c:pt idx="15696">
                <c:v>15696</c:v>
              </c:pt>
              <c:pt idx="15697">
                <c:v>15697</c:v>
              </c:pt>
              <c:pt idx="15698">
                <c:v>15698</c:v>
              </c:pt>
              <c:pt idx="15699">
                <c:v>15699</c:v>
              </c:pt>
              <c:pt idx="15700">
                <c:v>15700</c:v>
              </c:pt>
              <c:pt idx="15701">
                <c:v>15701</c:v>
              </c:pt>
              <c:pt idx="15702">
                <c:v>15702</c:v>
              </c:pt>
              <c:pt idx="15703">
                <c:v>15703</c:v>
              </c:pt>
              <c:pt idx="15704">
                <c:v>15704</c:v>
              </c:pt>
              <c:pt idx="15705">
                <c:v>15705</c:v>
              </c:pt>
              <c:pt idx="15706">
                <c:v>15706</c:v>
              </c:pt>
              <c:pt idx="15707">
                <c:v>15707</c:v>
              </c:pt>
              <c:pt idx="15708">
                <c:v>15708</c:v>
              </c:pt>
              <c:pt idx="15709">
                <c:v>15709</c:v>
              </c:pt>
              <c:pt idx="15710">
                <c:v>15710</c:v>
              </c:pt>
              <c:pt idx="15711">
                <c:v>15711</c:v>
              </c:pt>
              <c:pt idx="15712">
                <c:v>15712</c:v>
              </c:pt>
              <c:pt idx="15713">
                <c:v>15713</c:v>
              </c:pt>
              <c:pt idx="15714">
                <c:v>15714</c:v>
              </c:pt>
              <c:pt idx="15715">
                <c:v>15715</c:v>
              </c:pt>
              <c:pt idx="15716">
                <c:v>15716</c:v>
              </c:pt>
              <c:pt idx="15717">
                <c:v>15717</c:v>
              </c:pt>
              <c:pt idx="15718">
                <c:v>15718</c:v>
              </c:pt>
              <c:pt idx="15719">
                <c:v>15719</c:v>
              </c:pt>
              <c:pt idx="15720">
                <c:v>15720</c:v>
              </c:pt>
              <c:pt idx="15721">
                <c:v>15721</c:v>
              </c:pt>
              <c:pt idx="15722">
                <c:v>15722</c:v>
              </c:pt>
              <c:pt idx="15723">
                <c:v>15723</c:v>
              </c:pt>
              <c:pt idx="15724">
                <c:v>15724</c:v>
              </c:pt>
              <c:pt idx="15725">
                <c:v>15725</c:v>
              </c:pt>
              <c:pt idx="15726">
                <c:v>15726</c:v>
              </c:pt>
              <c:pt idx="15727">
                <c:v>15727</c:v>
              </c:pt>
              <c:pt idx="15728">
                <c:v>15728</c:v>
              </c:pt>
              <c:pt idx="15729">
                <c:v>15729</c:v>
              </c:pt>
              <c:pt idx="15730">
                <c:v>15730</c:v>
              </c:pt>
              <c:pt idx="15731">
                <c:v>15731</c:v>
              </c:pt>
              <c:pt idx="15732">
                <c:v>15732</c:v>
              </c:pt>
              <c:pt idx="15733">
                <c:v>15733</c:v>
              </c:pt>
              <c:pt idx="15734">
                <c:v>15734</c:v>
              </c:pt>
              <c:pt idx="15735">
                <c:v>15735</c:v>
              </c:pt>
              <c:pt idx="15736">
                <c:v>15736</c:v>
              </c:pt>
              <c:pt idx="15737">
                <c:v>15737</c:v>
              </c:pt>
              <c:pt idx="15738">
                <c:v>15738</c:v>
              </c:pt>
              <c:pt idx="15739">
                <c:v>15739</c:v>
              </c:pt>
              <c:pt idx="15740">
                <c:v>15740</c:v>
              </c:pt>
              <c:pt idx="15741">
                <c:v>15741</c:v>
              </c:pt>
              <c:pt idx="15742">
                <c:v>15742</c:v>
              </c:pt>
              <c:pt idx="15743">
                <c:v>15743</c:v>
              </c:pt>
              <c:pt idx="15744">
                <c:v>15744</c:v>
              </c:pt>
              <c:pt idx="15745">
                <c:v>15745</c:v>
              </c:pt>
              <c:pt idx="15746">
                <c:v>15746</c:v>
              </c:pt>
              <c:pt idx="15747">
                <c:v>15747</c:v>
              </c:pt>
              <c:pt idx="15748">
                <c:v>15748</c:v>
              </c:pt>
              <c:pt idx="15749">
                <c:v>15749</c:v>
              </c:pt>
              <c:pt idx="15750">
                <c:v>15750</c:v>
              </c:pt>
              <c:pt idx="15751">
                <c:v>15751</c:v>
              </c:pt>
              <c:pt idx="15752">
                <c:v>15752</c:v>
              </c:pt>
              <c:pt idx="15753">
                <c:v>15753</c:v>
              </c:pt>
              <c:pt idx="15754">
                <c:v>15754</c:v>
              </c:pt>
              <c:pt idx="15755">
                <c:v>15755</c:v>
              </c:pt>
              <c:pt idx="15756">
                <c:v>15756</c:v>
              </c:pt>
              <c:pt idx="15757">
                <c:v>15757</c:v>
              </c:pt>
              <c:pt idx="15758">
                <c:v>15758</c:v>
              </c:pt>
              <c:pt idx="15759">
                <c:v>15759</c:v>
              </c:pt>
              <c:pt idx="15760">
                <c:v>15760</c:v>
              </c:pt>
              <c:pt idx="15761">
                <c:v>15761</c:v>
              </c:pt>
              <c:pt idx="15762">
                <c:v>15762</c:v>
              </c:pt>
              <c:pt idx="15763">
                <c:v>15763</c:v>
              </c:pt>
              <c:pt idx="15764">
                <c:v>15764</c:v>
              </c:pt>
              <c:pt idx="15765">
                <c:v>15765</c:v>
              </c:pt>
              <c:pt idx="15766">
                <c:v>15766</c:v>
              </c:pt>
              <c:pt idx="15767">
                <c:v>15767</c:v>
              </c:pt>
              <c:pt idx="15768">
                <c:v>15768</c:v>
              </c:pt>
              <c:pt idx="15769">
                <c:v>15769</c:v>
              </c:pt>
              <c:pt idx="15770">
                <c:v>15770</c:v>
              </c:pt>
              <c:pt idx="15771">
                <c:v>15771</c:v>
              </c:pt>
              <c:pt idx="15772">
                <c:v>15772</c:v>
              </c:pt>
              <c:pt idx="15773">
                <c:v>15773</c:v>
              </c:pt>
              <c:pt idx="15774">
                <c:v>15774</c:v>
              </c:pt>
              <c:pt idx="15775">
                <c:v>15775</c:v>
              </c:pt>
              <c:pt idx="15776">
                <c:v>15776</c:v>
              </c:pt>
              <c:pt idx="15777">
                <c:v>15777</c:v>
              </c:pt>
              <c:pt idx="15778">
                <c:v>15778</c:v>
              </c:pt>
              <c:pt idx="15779">
                <c:v>15779</c:v>
              </c:pt>
              <c:pt idx="15780">
                <c:v>15780</c:v>
              </c:pt>
              <c:pt idx="15781">
                <c:v>15781</c:v>
              </c:pt>
              <c:pt idx="15782">
                <c:v>15782</c:v>
              </c:pt>
              <c:pt idx="15783">
                <c:v>15783</c:v>
              </c:pt>
              <c:pt idx="15784">
                <c:v>15784</c:v>
              </c:pt>
              <c:pt idx="15785">
                <c:v>15785</c:v>
              </c:pt>
              <c:pt idx="15786">
                <c:v>15786</c:v>
              </c:pt>
              <c:pt idx="15787">
                <c:v>15787</c:v>
              </c:pt>
              <c:pt idx="15788">
                <c:v>15788</c:v>
              </c:pt>
              <c:pt idx="15789">
                <c:v>15789</c:v>
              </c:pt>
              <c:pt idx="15790">
                <c:v>15790</c:v>
              </c:pt>
              <c:pt idx="15791">
                <c:v>15791</c:v>
              </c:pt>
              <c:pt idx="15792">
                <c:v>15792</c:v>
              </c:pt>
              <c:pt idx="15793">
                <c:v>15793</c:v>
              </c:pt>
              <c:pt idx="15794">
                <c:v>15794</c:v>
              </c:pt>
              <c:pt idx="15795">
                <c:v>15795</c:v>
              </c:pt>
              <c:pt idx="15796">
                <c:v>15796</c:v>
              </c:pt>
              <c:pt idx="15797">
                <c:v>15797</c:v>
              </c:pt>
              <c:pt idx="15798">
                <c:v>15798</c:v>
              </c:pt>
              <c:pt idx="15799">
                <c:v>15799</c:v>
              </c:pt>
              <c:pt idx="15800">
                <c:v>15800</c:v>
              </c:pt>
              <c:pt idx="15801">
                <c:v>15801</c:v>
              </c:pt>
              <c:pt idx="15802">
                <c:v>15802</c:v>
              </c:pt>
              <c:pt idx="15803">
                <c:v>15803</c:v>
              </c:pt>
              <c:pt idx="15804">
                <c:v>15804</c:v>
              </c:pt>
              <c:pt idx="15805">
                <c:v>15805</c:v>
              </c:pt>
              <c:pt idx="15806">
                <c:v>15806</c:v>
              </c:pt>
              <c:pt idx="15807">
                <c:v>15807</c:v>
              </c:pt>
              <c:pt idx="15808">
                <c:v>15808</c:v>
              </c:pt>
              <c:pt idx="15809">
                <c:v>15809</c:v>
              </c:pt>
              <c:pt idx="15810">
                <c:v>15810</c:v>
              </c:pt>
              <c:pt idx="15811">
                <c:v>15811</c:v>
              </c:pt>
              <c:pt idx="15812">
                <c:v>15812</c:v>
              </c:pt>
              <c:pt idx="15813">
                <c:v>15813</c:v>
              </c:pt>
              <c:pt idx="15814">
                <c:v>15814</c:v>
              </c:pt>
              <c:pt idx="15815">
                <c:v>15815</c:v>
              </c:pt>
              <c:pt idx="15816">
                <c:v>15816</c:v>
              </c:pt>
              <c:pt idx="15817">
                <c:v>15817</c:v>
              </c:pt>
              <c:pt idx="15818">
                <c:v>15818</c:v>
              </c:pt>
              <c:pt idx="15819">
                <c:v>15819</c:v>
              </c:pt>
              <c:pt idx="15820">
                <c:v>15820</c:v>
              </c:pt>
              <c:pt idx="15821">
                <c:v>15821</c:v>
              </c:pt>
              <c:pt idx="15822">
                <c:v>15822</c:v>
              </c:pt>
              <c:pt idx="15823">
                <c:v>15823</c:v>
              </c:pt>
              <c:pt idx="15824">
                <c:v>15824</c:v>
              </c:pt>
              <c:pt idx="15825">
                <c:v>15825</c:v>
              </c:pt>
              <c:pt idx="15826">
                <c:v>15826</c:v>
              </c:pt>
              <c:pt idx="15827">
                <c:v>15827</c:v>
              </c:pt>
              <c:pt idx="15828">
                <c:v>15828</c:v>
              </c:pt>
              <c:pt idx="15829">
                <c:v>15829</c:v>
              </c:pt>
              <c:pt idx="15830">
                <c:v>15830</c:v>
              </c:pt>
              <c:pt idx="15831">
                <c:v>15831</c:v>
              </c:pt>
              <c:pt idx="15832">
                <c:v>15832</c:v>
              </c:pt>
              <c:pt idx="15833">
                <c:v>15833</c:v>
              </c:pt>
              <c:pt idx="15834">
                <c:v>15834</c:v>
              </c:pt>
              <c:pt idx="15835">
                <c:v>15835</c:v>
              </c:pt>
              <c:pt idx="15836">
                <c:v>15836</c:v>
              </c:pt>
              <c:pt idx="15837">
                <c:v>15837</c:v>
              </c:pt>
              <c:pt idx="15838">
                <c:v>15838</c:v>
              </c:pt>
              <c:pt idx="15839">
                <c:v>15839</c:v>
              </c:pt>
              <c:pt idx="15840">
                <c:v>15840</c:v>
              </c:pt>
              <c:pt idx="15841">
                <c:v>15841</c:v>
              </c:pt>
              <c:pt idx="15842">
                <c:v>15842</c:v>
              </c:pt>
              <c:pt idx="15843">
                <c:v>15843</c:v>
              </c:pt>
              <c:pt idx="15844">
                <c:v>15844</c:v>
              </c:pt>
              <c:pt idx="15845">
                <c:v>15845</c:v>
              </c:pt>
              <c:pt idx="15846">
                <c:v>15846</c:v>
              </c:pt>
              <c:pt idx="15847">
                <c:v>15847</c:v>
              </c:pt>
              <c:pt idx="15848">
                <c:v>15848</c:v>
              </c:pt>
              <c:pt idx="15849">
                <c:v>15849</c:v>
              </c:pt>
              <c:pt idx="15850">
                <c:v>15850</c:v>
              </c:pt>
              <c:pt idx="15851">
                <c:v>15851</c:v>
              </c:pt>
              <c:pt idx="15852">
                <c:v>15852</c:v>
              </c:pt>
              <c:pt idx="15853">
                <c:v>15853</c:v>
              </c:pt>
              <c:pt idx="15854">
                <c:v>15854</c:v>
              </c:pt>
              <c:pt idx="15855">
                <c:v>15855</c:v>
              </c:pt>
              <c:pt idx="15856">
                <c:v>15856</c:v>
              </c:pt>
              <c:pt idx="15857">
                <c:v>15857</c:v>
              </c:pt>
              <c:pt idx="15858">
                <c:v>15858</c:v>
              </c:pt>
              <c:pt idx="15859">
                <c:v>15859</c:v>
              </c:pt>
              <c:pt idx="15860">
                <c:v>15860</c:v>
              </c:pt>
              <c:pt idx="15861">
                <c:v>15861</c:v>
              </c:pt>
              <c:pt idx="15862">
                <c:v>15862</c:v>
              </c:pt>
              <c:pt idx="15863">
                <c:v>15863</c:v>
              </c:pt>
              <c:pt idx="15864">
                <c:v>15864</c:v>
              </c:pt>
              <c:pt idx="15865">
                <c:v>15865</c:v>
              </c:pt>
              <c:pt idx="15866">
                <c:v>15866</c:v>
              </c:pt>
              <c:pt idx="15867">
                <c:v>15867</c:v>
              </c:pt>
              <c:pt idx="15868">
                <c:v>15868</c:v>
              </c:pt>
              <c:pt idx="15869">
                <c:v>15869</c:v>
              </c:pt>
              <c:pt idx="15870">
                <c:v>15870</c:v>
              </c:pt>
              <c:pt idx="15871">
                <c:v>15871</c:v>
              </c:pt>
              <c:pt idx="15872">
                <c:v>15872</c:v>
              </c:pt>
              <c:pt idx="15873">
                <c:v>15873</c:v>
              </c:pt>
              <c:pt idx="15874">
                <c:v>15874</c:v>
              </c:pt>
              <c:pt idx="15875">
                <c:v>15875</c:v>
              </c:pt>
              <c:pt idx="15876">
                <c:v>15876</c:v>
              </c:pt>
              <c:pt idx="15877">
                <c:v>15877</c:v>
              </c:pt>
              <c:pt idx="15878">
                <c:v>15878</c:v>
              </c:pt>
              <c:pt idx="15879">
                <c:v>15879</c:v>
              </c:pt>
              <c:pt idx="15880">
                <c:v>15880</c:v>
              </c:pt>
              <c:pt idx="15881">
                <c:v>15881</c:v>
              </c:pt>
              <c:pt idx="15882">
                <c:v>15882</c:v>
              </c:pt>
              <c:pt idx="15883">
                <c:v>15883</c:v>
              </c:pt>
              <c:pt idx="15884">
                <c:v>15884</c:v>
              </c:pt>
              <c:pt idx="15885">
                <c:v>15885</c:v>
              </c:pt>
              <c:pt idx="15886">
                <c:v>15886</c:v>
              </c:pt>
              <c:pt idx="15887">
                <c:v>15887</c:v>
              </c:pt>
              <c:pt idx="15888">
                <c:v>15888</c:v>
              </c:pt>
              <c:pt idx="15889">
                <c:v>15889</c:v>
              </c:pt>
              <c:pt idx="15890">
                <c:v>15890</c:v>
              </c:pt>
              <c:pt idx="15891">
                <c:v>15891</c:v>
              </c:pt>
              <c:pt idx="15892">
                <c:v>15892</c:v>
              </c:pt>
              <c:pt idx="15893">
                <c:v>15893</c:v>
              </c:pt>
              <c:pt idx="15894">
                <c:v>15894</c:v>
              </c:pt>
              <c:pt idx="15895">
                <c:v>15895</c:v>
              </c:pt>
              <c:pt idx="15896">
                <c:v>15896</c:v>
              </c:pt>
              <c:pt idx="15897">
                <c:v>15897</c:v>
              </c:pt>
              <c:pt idx="15898">
                <c:v>15898</c:v>
              </c:pt>
              <c:pt idx="15899">
                <c:v>15899</c:v>
              </c:pt>
              <c:pt idx="15900">
                <c:v>15900</c:v>
              </c:pt>
              <c:pt idx="15901">
                <c:v>15901</c:v>
              </c:pt>
              <c:pt idx="15902">
                <c:v>15902</c:v>
              </c:pt>
              <c:pt idx="15903">
                <c:v>15903</c:v>
              </c:pt>
              <c:pt idx="15904">
                <c:v>15904</c:v>
              </c:pt>
              <c:pt idx="15905">
                <c:v>15905</c:v>
              </c:pt>
              <c:pt idx="15906">
                <c:v>15906</c:v>
              </c:pt>
              <c:pt idx="15907">
                <c:v>15907</c:v>
              </c:pt>
              <c:pt idx="15908">
                <c:v>15908</c:v>
              </c:pt>
              <c:pt idx="15909">
                <c:v>15909</c:v>
              </c:pt>
              <c:pt idx="15910">
                <c:v>15910</c:v>
              </c:pt>
              <c:pt idx="15911">
                <c:v>15911</c:v>
              </c:pt>
              <c:pt idx="15912">
                <c:v>15912</c:v>
              </c:pt>
              <c:pt idx="15913">
                <c:v>15913</c:v>
              </c:pt>
              <c:pt idx="15914">
                <c:v>15914</c:v>
              </c:pt>
              <c:pt idx="15915">
                <c:v>15915</c:v>
              </c:pt>
              <c:pt idx="15916">
                <c:v>15916</c:v>
              </c:pt>
              <c:pt idx="15917">
                <c:v>15917</c:v>
              </c:pt>
              <c:pt idx="15918">
                <c:v>15918</c:v>
              </c:pt>
              <c:pt idx="15919">
                <c:v>15919</c:v>
              </c:pt>
              <c:pt idx="15920">
                <c:v>15920</c:v>
              </c:pt>
              <c:pt idx="15921">
                <c:v>15921</c:v>
              </c:pt>
              <c:pt idx="15922">
                <c:v>15922</c:v>
              </c:pt>
              <c:pt idx="15923">
                <c:v>15923</c:v>
              </c:pt>
              <c:pt idx="15924">
                <c:v>15924</c:v>
              </c:pt>
              <c:pt idx="15925">
                <c:v>15925</c:v>
              </c:pt>
              <c:pt idx="15926">
                <c:v>15926</c:v>
              </c:pt>
              <c:pt idx="15927">
                <c:v>15927</c:v>
              </c:pt>
              <c:pt idx="15928">
                <c:v>15928</c:v>
              </c:pt>
              <c:pt idx="15929">
                <c:v>15929</c:v>
              </c:pt>
              <c:pt idx="15930">
                <c:v>15930</c:v>
              </c:pt>
              <c:pt idx="15931">
                <c:v>15931</c:v>
              </c:pt>
              <c:pt idx="15932">
                <c:v>15932</c:v>
              </c:pt>
              <c:pt idx="15933">
                <c:v>15933</c:v>
              </c:pt>
              <c:pt idx="15934">
                <c:v>15934</c:v>
              </c:pt>
              <c:pt idx="15935">
                <c:v>15935</c:v>
              </c:pt>
              <c:pt idx="15936">
                <c:v>15936</c:v>
              </c:pt>
              <c:pt idx="15937">
                <c:v>15937</c:v>
              </c:pt>
              <c:pt idx="15938">
                <c:v>15938</c:v>
              </c:pt>
              <c:pt idx="15939">
                <c:v>15939</c:v>
              </c:pt>
              <c:pt idx="15940">
                <c:v>15940</c:v>
              </c:pt>
              <c:pt idx="15941">
                <c:v>15941</c:v>
              </c:pt>
              <c:pt idx="15942">
                <c:v>15942</c:v>
              </c:pt>
              <c:pt idx="15943">
                <c:v>15943</c:v>
              </c:pt>
              <c:pt idx="15944">
                <c:v>15944</c:v>
              </c:pt>
              <c:pt idx="15945">
                <c:v>15945</c:v>
              </c:pt>
              <c:pt idx="15946">
                <c:v>15946</c:v>
              </c:pt>
              <c:pt idx="15947">
                <c:v>15947</c:v>
              </c:pt>
              <c:pt idx="15948">
                <c:v>15948</c:v>
              </c:pt>
              <c:pt idx="15949">
                <c:v>15949</c:v>
              </c:pt>
              <c:pt idx="15950">
                <c:v>15950</c:v>
              </c:pt>
              <c:pt idx="15951">
                <c:v>15951</c:v>
              </c:pt>
              <c:pt idx="15952">
                <c:v>15952</c:v>
              </c:pt>
              <c:pt idx="15953">
                <c:v>15953</c:v>
              </c:pt>
              <c:pt idx="15954">
                <c:v>15954</c:v>
              </c:pt>
              <c:pt idx="15955">
                <c:v>15955</c:v>
              </c:pt>
              <c:pt idx="15956">
                <c:v>15956</c:v>
              </c:pt>
              <c:pt idx="15957">
                <c:v>15957</c:v>
              </c:pt>
              <c:pt idx="15958">
                <c:v>15958</c:v>
              </c:pt>
              <c:pt idx="15959">
                <c:v>15959</c:v>
              </c:pt>
              <c:pt idx="15960">
                <c:v>15960</c:v>
              </c:pt>
              <c:pt idx="15961">
                <c:v>15961</c:v>
              </c:pt>
              <c:pt idx="15962">
                <c:v>15962</c:v>
              </c:pt>
              <c:pt idx="15963">
                <c:v>15963</c:v>
              </c:pt>
              <c:pt idx="15964">
                <c:v>15964</c:v>
              </c:pt>
              <c:pt idx="15965">
                <c:v>15965</c:v>
              </c:pt>
              <c:pt idx="15966">
                <c:v>15966</c:v>
              </c:pt>
              <c:pt idx="15967">
                <c:v>15967</c:v>
              </c:pt>
              <c:pt idx="15968">
                <c:v>15968</c:v>
              </c:pt>
              <c:pt idx="15969">
                <c:v>15969</c:v>
              </c:pt>
              <c:pt idx="15970">
                <c:v>15970</c:v>
              </c:pt>
              <c:pt idx="15971">
                <c:v>15971</c:v>
              </c:pt>
              <c:pt idx="15972">
                <c:v>15972</c:v>
              </c:pt>
              <c:pt idx="15973">
                <c:v>15973</c:v>
              </c:pt>
              <c:pt idx="15974">
                <c:v>15974</c:v>
              </c:pt>
              <c:pt idx="15975">
                <c:v>15975</c:v>
              </c:pt>
              <c:pt idx="15976">
                <c:v>15976</c:v>
              </c:pt>
              <c:pt idx="15977">
                <c:v>15977</c:v>
              </c:pt>
              <c:pt idx="15978">
                <c:v>15978</c:v>
              </c:pt>
              <c:pt idx="15979">
                <c:v>15979</c:v>
              </c:pt>
              <c:pt idx="15980">
                <c:v>15980</c:v>
              </c:pt>
              <c:pt idx="15981">
                <c:v>15981</c:v>
              </c:pt>
              <c:pt idx="15982">
                <c:v>15982</c:v>
              </c:pt>
              <c:pt idx="15983">
                <c:v>15983</c:v>
              </c:pt>
              <c:pt idx="15984">
                <c:v>15984</c:v>
              </c:pt>
              <c:pt idx="15985">
                <c:v>15985</c:v>
              </c:pt>
              <c:pt idx="15986">
                <c:v>15986</c:v>
              </c:pt>
              <c:pt idx="15987">
                <c:v>15987</c:v>
              </c:pt>
              <c:pt idx="15988">
                <c:v>15988</c:v>
              </c:pt>
              <c:pt idx="15989">
                <c:v>15989</c:v>
              </c:pt>
              <c:pt idx="15990">
                <c:v>15990</c:v>
              </c:pt>
              <c:pt idx="15991">
                <c:v>15991</c:v>
              </c:pt>
              <c:pt idx="15992">
                <c:v>15992</c:v>
              </c:pt>
              <c:pt idx="15993">
                <c:v>15993</c:v>
              </c:pt>
              <c:pt idx="15994">
                <c:v>15994</c:v>
              </c:pt>
              <c:pt idx="15995">
                <c:v>15995</c:v>
              </c:pt>
              <c:pt idx="15996">
                <c:v>15996</c:v>
              </c:pt>
              <c:pt idx="15997">
                <c:v>15997</c:v>
              </c:pt>
              <c:pt idx="15998">
                <c:v>15998</c:v>
              </c:pt>
              <c:pt idx="15999">
                <c:v>15999</c:v>
              </c:pt>
              <c:pt idx="16000">
                <c:v>16000</c:v>
              </c:pt>
              <c:pt idx="16001">
                <c:v>16001</c:v>
              </c:pt>
              <c:pt idx="16002">
                <c:v>16002</c:v>
              </c:pt>
              <c:pt idx="16003">
                <c:v>16003</c:v>
              </c:pt>
              <c:pt idx="16004">
                <c:v>16004</c:v>
              </c:pt>
              <c:pt idx="16005">
                <c:v>16005</c:v>
              </c:pt>
              <c:pt idx="16006">
                <c:v>16006</c:v>
              </c:pt>
              <c:pt idx="16007">
                <c:v>16007</c:v>
              </c:pt>
              <c:pt idx="16008">
                <c:v>16008</c:v>
              </c:pt>
              <c:pt idx="16009">
                <c:v>16009</c:v>
              </c:pt>
              <c:pt idx="16010">
                <c:v>16010</c:v>
              </c:pt>
              <c:pt idx="16011">
                <c:v>16011</c:v>
              </c:pt>
              <c:pt idx="16012">
                <c:v>16012</c:v>
              </c:pt>
              <c:pt idx="16013">
                <c:v>16013</c:v>
              </c:pt>
              <c:pt idx="16014">
                <c:v>16014</c:v>
              </c:pt>
              <c:pt idx="16015">
                <c:v>16015</c:v>
              </c:pt>
              <c:pt idx="16016">
                <c:v>16016</c:v>
              </c:pt>
              <c:pt idx="16017">
                <c:v>16017</c:v>
              </c:pt>
              <c:pt idx="16018">
                <c:v>16018</c:v>
              </c:pt>
              <c:pt idx="16019">
                <c:v>16019</c:v>
              </c:pt>
              <c:pt idx="16020">
                <c:v>16020</c:v>
              </c:pt>
              <c:pt idx="16021">
                <c:v>16021</c:v>
              </c:pt>
              <c:pt idx="16022">
                <c:v>16022</c:v>
              </c:pt>
              <c:pt idx="16023">
                <c:v>16023</c:v>
              </c:pt>
              <c:pt idx="16024">
                <c:v>16024</c:v>
              </c:pt>
              <c:pt idx="16025">
                <c:v>16025</c:v>
              </c:pt>
              <c:pt idx="16026">
                <c:v>16026</c:v>
              </c:pt>
              <c:pt idx="16027">
                <c:v>16027</c:v>
              </c:pt>
              <c:pt idx="16028">
                <c:v>16028</c:v>
              </c:pt>
              <c:pt idx="16029">
                <c:v>16029</c:v>
              </c:pt>
              <c:pt idx="16030">
                <c:v>16030</c:v>
              </c:pt>
              <c:pt idx="16031">
                <c:v>16031</c:v>
              </c:pt>
              <c:pt idx="16032">
                <c:v>16032</c:v>
              </c:pt>
              <c:pt idx="16033">
                <c:v>16033</c:v>
              </c:pt>
              <c:pt idx="16034">
                <c:v>16034</c:v>
              </c:pt>
              <c:pt idx="16035">
                <c:v>16035</c:v>
              </c:pt>
              <c:pt idx="16036">
                <c:v>16036</c:v>
              </c:pt>
              <c:pt idx="16037">
                <c:v>16037</c:v>
              </c:pt>
              <c:pt idx="16038">
                <c:v>16038</c:v>
              </c:pt>
              <c:pt idx="16039">
                <c:v>16039</c:v>
              </c:pt>
              <c:pt idx="16040">
                <c:v>16040</c:v>
              </c:pt>
              <c:pt idx="16041">
                <c:v>16041</c:v>
              </c:pt>
              <c:pt idx="16042">
                <c:v>16042</c:v>
              </c:pt>
              <c:pt idx="16043">
                <c:v>16043</c:v>
              </c:pt>
              <c:pt idx="16044">
                <c:v>16044</c:v>
              </c:pt>
              <c:pt idx="16045">
                <c:v>16045</c:v>
              </c:pt>
              <c:pt idx="16046">
                <c:v>16046</c:v>
              </c:pt>
              <c:pt idx="16047">
                <c:v>16047</c:v>
              </c:pt>
              <c:pt idx="16048">
                <c:v>16048</c:v>
              </c:pt>
              <c:pt idx="16049">
                <c:v>16049</c:v>
              </c:pt>
              <c:pt idx="16050">
                <c:v>16050</c:v>
              </c:pt>
              <c:pt idx="16051">
                <c:v>16051</c:v>
              </c:pt>
              <c:pt idx="16052">
                <c:v>16052</c:v>
              </c:pt>
              <c:pt idx="16053">
                <c:v>16053</c:v>
              </c:pt>
              <c:pt idx="16054">
                <c:v>16054</c:v>
              </c:pt>
              <c:pt idx="16055">
                <c:v>16055</c:v>
              </c:pt>
              <c:pt idx="16056">
                <c:v>16056</c:v>
              </c:pt>
              <c:pt idx="16057">
                <c:v>16057</c:v>
              </c:pt>
              <c:pt idx="16058">
                <c:v>16058</c:v>
              </c:pt>
              <c:pt idx="16059">
                <c:v>16059</c:v>
              </c:pt>
              <c:pt idx="16060">
                <c:v>16060</c:v>
              </c:pt>
              <c:pt idx="16061">
                <c:v>16061</c:v>
              </c:pt>
              <c:pt idx="16062">
                <c:v>16062</c:v>
              </c:pt>
              <c:pt idx="16063">
                <c:v>16063</c:v>
              </c:pt>
              <c:pt idx="16064">
                <c:v>16064</c:v>
              </c:pt>
              <c:pt idx="16065">
                <c:v>16065</c:v>
              </c:pt>
              <c:pt idx="16066">
                <c:v>16066</c:v>
              </c:pt>
              <c:pt idx="16067">
                <c:v>16067</c:v>
              </c:pt>
              <c:pt idx="16068">
                <c:v>16068</c:v>
              </c:pt>
              <c:pt idx="16069">
                <c:v>16069</c:v>
              </c:pt>
              <c:pt idx="16070">
                <c:v>16070</c:v>
              </c:pt>
              <c:pt idx="16071">
                <c:v>16071</c:v>
              </c:pt>
              <c:pt idx="16072">
                <c:v>16072</c:v>
              </c:pt>
              <c:pt idx="16073">
                <c:v>16073</c:v>
              </c:pt>
              <c:pt idx="16074">
                <c:v>16074</c:v>
              </c:pt>
              <c:pt idx="16075">
                <c:v>16075</c:v>
              </c:pt>
              <c:pt idx="16076">
                <c:v>16076</c:v>
              </c:pt>
              <c:pt idx="16077">
                <c:v>16077</c:v>
              </c:pt>
              <c:pt idx="16078">
                <c:v>16078</c:v>
              </c:pt>
              <c:pt idx="16079">
                <c:v>16079</c:v>
              </c:pt>
              <c:pt idx="16080">
                <c:v>16080</c:v>
              </c:pt>
              <c:pt idx="16081">
                <c:v>16081</c:v>
              </c:pt>
              <c:pt idx="16082">
                <c:v>16082</c:v>
              </c:pt>
              <c:pt idx="16083">
                <c:v>16083</c:v>
              </c:pt>
              <c:pt idx="16084">
                <c:v>16084</c:v>
              </c:pt>
              <c:pt idx="16085">
                <c:v>16085</c:v>
              </c:pt>
              <c:pt idx="16086">
                <c:v>16086</c:v>
              </c:pt>
              <c:pt idx="16087">
                <c:v>16087</c:v>
              </c:pt>
              <c:pt idx="16088">
                <c:v>16088</c:v>
              </c:pt>
              <c:pt idx="16089">
                <c:v>16089</c:v>
              </c:pt>
              <c:pt idx="16090">
                <c:v>16090</c:v>
              </c:pt>
              <c:pt idx="16091">
                <c:v>16091</c:v>
              </c:pt>
              <c:pt idx="16092">
                <c:v>16092</c:v>
              </c:pt>
              <c:pt idx="16093">
                <c:v>16093</c:v>
              </c:pt>
              <c:pt idx="16094">
                <c:v>16094</c:v>
              </c:pt>
              <c:pt idx="16095">
                <c:v>16095</c:v>
              </c:pt>
              <c:pt idx="16096">
                <c:v>16096</c:v>
              </c:pt>
              <c:pt idx="16097">
                <c:v>16097</c:v>
              </c:pt>
              <c:pt idx="16098">
                <c:v>16098</c:v>
              </c:pt>
              <c:pt idx="16099">
                <c:v>16099</c:v>
              </c:pt>
              <c:pt idx="16100">
                <c:v>16100</c:v>
              </c:pt>
              <c:pt idx="16101">
                <c:v>16101</c:v>
              </c:pt>
              <c:pt idx="16102">
                <c:v>16102</c:v>
              </c:pt>
              <c:pt idx="16103">
                <c:v>16103</c:v>
              </c:pt>
              <c:pt idx="16104">
                <c:v>16104</c:v>
              </c:pt>
              <c:pt idx="16105">
                <c:v>16105</c:v>
              </c:pt>
              <c:pt idx="16106">
                <c:v>16106</c:v>
              </c:pt>
              <c:pt idx="16107">
                <c:v>16107</c:v>
              </c:pt>
              <c:pt idx="16108">
                <c:v>16108</c:v>
              </c:pt>
              <c:pt idx="16109">
                <c:v>16109</c:v>
              </c:pt>
              <c:pt idx="16110">
                <c:v>16110</c:v>
              </c:pt>
              <c:pt idx="16111">
                <c:v>16111</c:v>
              </c:pt>
              <c:pt idx="16112">
                <c:v>16112</c:v>
              </c:pt>
              <c:pt idx="16113">
                <c:v>16113</c:v>
              </c:pt>
              <c:pt idx="16114">
                <c:v>16114</c:v>
              </c:pt>
              <c:pt idx="16115">
                <c:v>16115</c:v>
              </c:pt>
              <c:pt idx="16116">
                <c:v>16116</c:v>
              </c:pt>
              <c:pt idx="16117">
                <c:v>16117</c:v>
              </c:pt>
              <c:pt idx="16118">
                <c:v>16118</c:v>
              </c:pt>
              <c:pt idx="16119">
                <c:v>16119</c:v>
              </c:pt>
              <c:pt idx="16120">
                <c:v>16120</c:v>
              </c:pt>
              <c:pt idx="16121">
                <c:v>16121</c:v>
              </c:pt>
              <c:pt idx="16122">
                <c:v>16122</c:v>
              </c:pt>
              <c:pt idx="16123">
                <c:v>16123</c:v>
              </c:pt>
              <c:pt idx="16124">
                <c:v>16124</c:v>
              </c:pt>
              <c:pt idx="16125">
                <c:v>16125</c:v>
              </c:pt>
              <c:pt idx="16126">
                <c:v>16126</c:v>
              </c:pt>
              <c:pt idx="16127">
                <c:v>16127</c:v>
              </c:pt>
              <c:pt idx="16128">
                <c:v>16128</c:v>
              </c:pt>
              <c:pt idx="16129">
                <c:v>16129</c:v>
              </c:pt>
              <c:pt idx="16130">
                <c:v>16130</c:v>
              </c:pt>
              <c:pt idx="16131">
                <c:v>16131</c:v>
              </c:pt>
              <c:pt idx="16132">
                <c:v>16132</c:v>
              </c:pt>
              <c:pt idx="16133">
                <c:v>16133</c:v>
              </c:pt>
              <c:pt idx="16134">
                <c:v>16134</c:v>
              </c:pt>
              <c:pt idx="16135">
                <c:v>16135</c:v>
              </c:pt>
              <c:pt idx="16136">
                <c:v>16136</c:v>
              </c:pt>
              <c:pt idx="16137">
                <c:v>16137</c:v>
              </c:pt>
              <c:pt idx="16138">
                <c:v>16138</c:v>
              </c:pt>
              <c:pt idx="16139">
                <c:v>16139</c:v>
              </c:pt>
              <c:pt idx="16140">
                <c:v>16140</c:v>
              </c:pt>
              <c:pt idx="16141">
                <c:v>16141</c:v>
              </c:pt>
              <c:pt idx="16142">
                <c:v>16142</c:v>
              </c:pt>
              <c:pt idx="16143">
                <c:v>16143</c:v>
              </c:pt>
              <c:pt idx="16144">
                <c:v>16144</c:v>
              </c:pt>
              <c:pt idx="16145">
                <c:v>16145</c:v>
              </c:pt>
              <c:pt idx="16146">
                <c:v>16146</c:v>
              </c:pt>
              <c:pt idx="16147">
                <c:v>16147</c:v>
              </c:pt>
              <c:pt idx="16148">
                <c:v>16148</c:v>
              </c:pt>
              <c:pt idx="16149">
                <c:v>16149</c:v>
              </c:pt>
              <c:pt idx="16150">
                <c:v>16150</c:v>
              </c:pt>
              <c:pt idx="16151">
                <c:v>16151</c:v>
              </c:pt>
              <c:pt idx="16152">
                <c:v>16152</c:v>
              </c:pt>
              <c:pt idx="16153">
                <c:v>16153</c:v>
              </c:pt>
              <c:pt idx="16154">
                <c:v>16154</c:v>
              </c:pt>
              <c:pt idx="16155">
                <c:v>16155</c:v>
              </c:pt>
              <c:pt idx="16156">
                <c:v>16156</c:v>
              </c:pt>
              <c:pt idx="16157">
                <c:v>16157</c:v>
              </c:pt>
              <c:pt idx="16158">
                <c:v>16158</c:v>
              </c:pt>
              <c:pt idx="16159">
                <c:v>16159</c:v>
              </c:pt>
              <c:pt idx="16160">
                <c:v>16160</c:v>
              </c:pt>
              <c:pt idx="16161">
                <c:v>16161</c:v>
              </c:pt>
              <c:pt idx="16162">
                <c:v>16162</c:v>
              </c:pt>
              <c:pt idx="16163">
                <c:v>16163</c:v>
              </c:pt>
              <c:pt idx="16164">
                <c:v>16164</c:v>
              </c:pt>
              <c:pt idx="16165">
                <c:v>16165</c:v>
              </c:pt>
              <c:pt idx="16166">
                <c:v>16166</c:v>
              </c:pt>
              <c:pt idx="16167">
                <c:v>16167</c:v>
              </c:pt>
              <c:pt idx="16168">
                <c:v>16168</c:v>
              </c:pt>
              <c:pt idx="16169">
                <c:v>16169</c:v>
              </c:pt>
              <c:pt idx="16170">
                <c:v>16170</c:v>
              </c:pt>
              <c:pt idx="16171">
                <c:v>16171</c:v>
              </c:pt>
              <c:pt idx="16172">
                <c:v>16172</c:v>
              </c:pt>
              <c:pt idx="16173">
                <c:v>16173</c:v>
              </c:pt>
              <c:pt idx="16174">
                <c:v>16174</c:v>
              </c:pt>
              <c:pt idx="16175">
                <c:v>16175</c:v>
              </c:pt>
              <c:pt idx="16176">
                <c:v>16176</c:v>
              </c:pt>
              <c:pt idx="16177">
                <c:v>16177</c:v>
              </c:pt>
              <c:pt idx="16178">
                <c:v>16178</c:v>
              </c:pt>
              <c:pt idx="16179">
                <c:v>16179</c:v>
              </c:pt>
              <c:pt idx="16180">
                <c:v>16180</c:v>
              </c:pt>
              <c:pt idx="16181">
                <c:v>16181</c:v>
              </c:pt>
              <c:pt idx="16182">
                <c:v>16182</c:v>
              </c:pt>
              <c:pt idx="16183">
                <c:v>16183</c:v>
              </c:pt>
              <c:pt idx="16184">
                <c:v>16184</c:v>
              </c:pt>
              <c:pt idx="16185">
                <c:v>16185</c:v>
              </c:pt>
              <c:pt idx="16186">
                <c:v>16186</c:v>
              </c:pt>
              <c:pt idx="16187">
                <c:v>16187</c:v>
              </c:pt>
              <c:pt idx="16188">
                <c:v>16188</c:v>
              </c:pt>
              <c:pt idx="16189">
                <c:v>16189</c:v>
              </c:pt>
              <c:pt idx="16190">
                <c:v>16190</c:v>
              </c:pt>
              <c:pt idx="16191">
                <c:v>16191</c:v>
              </c:pt>
              <c:pt idx="16192">
                <c:v>16192</c:v>
              </c:pt>
              <c:pt idx="16193">
                <c:v>16193</c:v>
              </c:pt>
              <c:pt idx="16194">
                <c:v>16194</c:v>
              </c:pt>
              <c:pt idx="16195">
                <c:v>16195</c:v>
              </c:pt>
              <c:pt idx="16196">
                <c:v>16196</c:v>
              </c:pt>
              <c:pt idx="16197">
                <c:v>16197</c:v>
              </c:pt>
              <c:pt idx="16198">
                <c:v>16198</c:v>
              </c:pt>
              <c:pt idx="16199">
                <c:v>16199</c:v>
              </c:pt>
              <c:pt idx="16200">
                <c:v>16200</c:v>
              </c:pt>
              <c:pt idx="16201">
                <c:v>16201</c:v>
              </c:pt>
              <c:pt idx="16202">
                <c:v>16202</c:v>
              </c:pt>
              <c:pt idx="16203">
                <c:v>16203</c:v>
              </c:pt>
              <c:pt idx="16204">
                <c:v>16204</c:v>
              </c:pt>
              <c:pt idx="16205">
                <c:v>16205</c:v>
              </c:pt>
              <c:pt idx="16206">
                <c:v>16206</c:v>
              </c:pt>
              <c:pt idx="16207">
                <c:v>16207</c:v>
              </c:pt>
              <c:pt idx="16208">
                <c:v>16208</c:v>
              </c:pt>
              <c:pt idx="16209">
                <c:v>16209</c:v>
              </c:pt>
              <c:pt idx="16210">
                <c:v>16210</c:v>
              </c:pt>
              <c:pt idx="16211">
                <c:v>16211</c:v>
              </c:pt>
              <c:pt idx="16212">
                <c:v>16212</c:v>
              </c:pt>
              <c:pt idx="16213">
                <c:v>16213</c:v>
              </c:pt>
              <c:pt idx="16214">
                <c:v>16214</c:v>
              </c:pt>
              <c:pt idx="16215">
                <c:v>16215</c:v>
              </c:pt>
              <c:pt idx="16216">
                <c:v>16216</c:v>
              </c:pt>
              <c:pt idx="16217">
                <c:v>16217</c:v>
              </c:pt>
              <c:pt idx="16218">
                <c:v>16218</c:v>
              </c:pt>
              <c:pt idx="16219">
                <c:v>16219</c:v>
              </c:pt>
              <c:pt idx="16220">
                <c:v>16220</c:v>
              </c:pt>
              <c:pt idx="16221">
                <c:v>16221</c:v>
              </c:pt>
              <c:pt idx="16222">
                <c:v>16222</c:v>
              </c:pt>
              <c:pt idx="16223">
                <c:v>16223</c:v>
              </c:pt>
              <c:pt idx="16224">
                <c:v>16224</c:v>
              </c:pt>
              <c:pt idx="16225">
                <c:v>16225</c:v>
              </c:pt>
              <c:pt idx="16226">
                <c:v>16226</c:v>
              </c:pt>
              <c:pt idx="16227">
                <c:v>16227</c:v>
              </c:pt>
              <c:pt idx="16228">
                <c:v>16228</c:v>
              </c:pt>
              <c:pt idx="16229">
                <c:v>16229</c:v>
              </c:pt>
              <c:pt idx="16230">
                <c:v>16230</c:v>
              </c:pt>
              <c:pt idx="16231">
                <c:v>16231</c:v>
              </c:pt>
              <c:pt idx="16232">
                <c:v>16232</c:v>
              </c:pt>
              <c:pt idx="16233">
                <c:v>16233</c:v>
              </c:pt>
              <c:pt idx="16234">
                <c:v>16234</c:v>
              </c:pt>
              <c:pt idx="16235">
                <c:v>16235</c:v>
              </c:pt>
              <c:pt idx="16236">
                <c:v>16236</c:v>
              </c:pt>
              <c:pt idx="16237">
                <c:v>16237</c:v>
              </c:pt>
              <c:pt idx="16238">
                <c:v>16238</c:v>
              </c:pt>
              <c:pt idx="16239">
                <c:v>16239</c:v>
              </c:pt>
              <c:pt idx="16240">
                <c:v>16240</c:v>
              </c:pt>
              <c:pt idx="16241">
                <c:v>16241</c:v>
              </c:pt>
              <c:pt idx="16242">
                <c:v>16242</c:v>
              </c:pt>
              <c:pt idx="16243">
                <c:v>16243</c:v>
              </c:pt>
              <c:pt idx="16244">
                <c:v>16244</c:v>
              </c:pt>
              <c:pt idx="16245">
                <c:v>16245</c:v>
              </c:pt>
              <c:pt idx="16246">
                <c:v>16246</c:v>
              </c:pt>
              <c:pt idx="16247">
                <c:v>16247</c:v>
              </c:pt>
              <c:pt idx="16248">
                <c:v>16248</c:v>
              </c:pt>
              <c:pt idx="16249">
                <c:v>16249</c:v>
              </c:pt>
              <c:pt idx="16250">
                <c:v>16250</c:v>
              </c:pt>
              <c:pt idx="16251">
                <c:v>16251</c:v>
              </c:pt>
              <c:pt idx="16252">
                <c:v>16252</c:v>
              </c:pt>
              <c:pt idx="16253">
                <c:v>16253</c:v>
              </c:pt>
              <c:pt idx="16254">
                <c:v>16254</c:v>
              </c:pt>
              <c:pt idx="16255">
                <c:v>16255</c:v>
              </c:pt>
              <c:pt idx="16256">
                <c:v>16256</c:v>
              </c:pt>
              <c:pt idx="16257">
                <c:v>16257</c:v>
              </c:pt>
              <c:pt idx="16258">
                <c:v>16258</c:v>
              </c:pt>
              <c:pt idx="16259">
                <c:v>16259</c:v>
              </c:pt>
              <c:pt idx="16260">
                <c:v>16260</c:v>
              </c:pt>
              <c:pt idx="16261">
                <c:v>16261</c:v>
              </c:pt>
              <c:pt idx="16262">
                <c:v>16262</c:v>
              </c:pt>
              <c:pt idx="16263">
                <c:v>16263</c:v>
              </c:pt>
              <c:pt idx="16264">
                <c:v>16264</c:v>
              </c:pt>
              <c:pt idx="16265">
                <c:v>16265</c:v>
              </c:pt>
              <c:pt idx="16266">
                <c:v>16266</c:v>
              </c:pt>
              <c:pt idx="16267">
                <c:v>16267</c:v>
              </c:pt>
              <c:pt idx="16268">
                <c:v>16268</c:v>
              </c:pt>
              <c:pt idx="16269">
                <c:v>16269</c:v>
              </c:pt>
              <c:pt idx="16270">
                <c:v>16270</c:v>
              </c:pt>
              <c:pt idx="16271">
                <c:v>16271</c:v>
              </c:pt>
              <c:pt idx="16272">
                <c:v>16272</c:v>
              </c:pt>
              <c:pt idx="16273">
                <c:v>16273</c:v>
              </c:pt>
              <c:pt idx="16274">
                <c:v>16274</c:v>
              </c:pt>
              <c:pt idx="16275">
                <c:v>16275</c:v>
              </c:pt>
              <c:pt idx="16276">
                <c:v>16276</c:v>
              </c:pt>
              <c:pt idx="16277">
                <c:v>16277</c:v>
              </c:pt>
              <c:pt idx="16278">
                <c:v>16278</c:v>
              </c:pt>
              <c:pt idx="16279">
                <c:v>16279</c:v>
              </c:pt>
              <c:pt idx="16280">
                <c:v>16280</c:v>
              </c:pt>
              <c:pt idx="16281">
                <c:v>16281</c:v>
              </c:pt>
              <c:pt idx="16282">
                <c:v>16282</c:v>
              </c:pt>
              <c:pt idx="16283">
                <c:v>16283</c:v>
              </c:pt>
              <c:pt idx="16284">
                <c:v>16284</c:v>
              </c:pt>
              <c:pt idx="16285">
                <c:v>16285</c:v>
              </c:pt>
              <c:pt idx="16286">
                <c:v>16286</c:v>
              </c:pt>
              <c:pt idx="16287">
                <c:v>16287</c:v>
              </c:pt>
              <c:pt idx="16288">
                <c:v>16288</c:v>
              </c:pt>
              <c:pt idx="16289">
                <c:v>16289</c:v>
              </c:pt>
              <c:pt idx="16290">
                <c:v>16290</c:v>
              </c:pt>
              <c:pt idx="16291">
                <c:v>16291</c:v>
              </c:pt>
              <c:pt idx="16292">
                <c:v>16292</c:v>
              </c:pt>
              <c:pt idx="16293">
                <c:v>16293</c:v>
              </c:pt>
              <c:pt idx="16294">
                <c:v>16294</c:v>
              </c:pt>
              <c:pt idx="16295">
                <c:v>16295</c:v>
              </c:pt>
              <c:pt idx="16296">
                <c:v>16296</c:v>
              </c:pt>
              <c:pt idx="16297">
                <c:v>16297</c:v>
              </c:pt>
              <c:pt idx="16298">
                <c:v>16298</c:v>
              </c:pt>
              <c:pt idx="16299">
                <c:v>16299</c:v>
              </c:pt>
              <c:pt idx="16300">
                <c:v>16300</c:v>
              </c:pt>
              <c:pt idx="16301">
                <c:v>16301</c:v>
              </c:pt>
              <c:pt idx="16302">
                <c:v>16302</c:v>
              </c:pt>
              <c:pt idx="16303">
                <c:v>16303</c:v>
              </c:pt>
              <c:pt idx="16304">
                <c:v>16304</c:v>
              </c:pt>
              <c:pt idx="16305">
                <c:v>16305</c:v>
              </c:pt>
              <c:pt idx="16306">
                <c:v>16306</c:v>
              </c:pt>
              <c:pt idx="16307">
                <c:v>16307</c:v>
              </c:pt>
              <c:pt idx="16308">
                <c:v>16308</c:v>
              </c:pt>
              <c:pt idx="16309">
                <c:v>16309</c:v>
              </c:pt>
              <c:pt idx="16310">
                <c:v>16310</c:v>
              </c:pt>
              <c:pt idx="16311">
                <c:v>16311</c:v>
              </c:pt>
              <c:pt idx="16312">
                <c:v>16312</c:v>
              </c:pt>
              <c:pt idx="16313">
                <c:v>16313</c:v>
              </c:pt>
              <c:pt idx="16314">
                <c:v>16314</c:v>
              </c:pt>
              <c:pt idx="16315">
                <c:v>16315</c:v>
              </c:pt>
              <c:pt idx="16316">
                <c:v>16316</c:v>
              </c:pt>
              <c:pt idx="16317">
                <c:v>16317</c:v>
              </c:pt>
              <c:pt idx="16318">
                <c:v>16318</c:v>
              </c:pt>
              <c:pt idx="16319">
                <c:v>16319</c:v>
              </c:pt>
              <c:pt idx="16320">
                <c:v>16320</c:v>
              </c:pt>
              <c:pt idx="16321">
                <c:v>16321</c:v>
              </c:pt>
              <c:pt idx="16322">
                <c:v>16322</c:v>
              </c:pt>
              <c:pt idx="16323">
                <c:v>16323</c:v>
              </c:pt>
              <c:pt idx="16324">
                <c:v>16324</c:v>
              </c:pt>
              <c:pt idx="16325">
                <c:v>16325</c:v>
              </c:pt>
              <c:pt idx="16326">
                <c:v>16326</c:v>
              </c:pt>
              <c:pt idx="16327">
                <c:v>16327</c:v>
              </c:pt>
              <c:pt idx="16328">
                <c:v>16328</c:v>
              </c:pt>
              <c:pt idx="16329">
                <c:v>16329</c:v>
              </c:pt>
              <c:pt idx="16330">
                <c:v>16330</c:v>
              </c:pt>
              <c:pt idx="16331">
                <c:v>16331</c:v>
              </c:pt>
              <c:pt idx="16332">
                <c:v>16332</c:v>
              </c:pt>
              <c:pt idx="16333">
                <c:v>16333</c:v>
              </c:pt>
              <c:pt idx="16334">
                <c:v>16334</c:v>
              </c:pt>
              <c:pt idx="16335">
                <c:v>16335</c:v>
              </c:pt>
              <c:pt idx="16336">
                <c:v>16336</c:v>
              </c:pt>
              <c:pt idx="16337">
                <c:v>16337</c:v>
              </c:pt>
              <c:pt idx="16338">
                <c:v>16338</c:v>
              </c:pt>
              <c:pt idx="16339">
                <c:v>16339</c:v>
              </c:pt>
              <c:pt idx="16340">
                <c:v>16340</c:v>
              </c:pt>
              <c:pt idx="16341">
                <c:v>16341</c:v>
              </c:pt>
              <c:pt idx="16342">
                <c:v>16342</c:v>
              </c:pt>
              <c:pt idx="16343">
                <c:v>16343</c:v>
              </c:pt>
              <c:pt idx="16344">
                <c:v>16344</c:v>
              </c:pt>
              <c:pt idx="16345">
                <c:v>16345</c:v>
              </c:pt>
              <c:pt idx="16346">
                <c:v>16346</c:v>
              </c:pt>
              <c:pt idx="16347">
                <c:v>16347</c:v>
              </c:pt>
              <c:pt idx="16348">
                <c:v>16348</c:v>
              </c:pt>
              <c:pt idx="16349">
                <c:v>16349</c:v>
              </c:pt>
              <c:pt idx="16350">
                <c:v>16350</c:v>
              </c:pt>
              <c:pt idx="16351">
                <c:v>16351</c:v>
              </c:pt>
              <c:pt idx="16352">
                <c:v>16352</c:v>
              </c:pt>
              <c:pt idx="16353">
                <c:v>16353</c:v>
              </c:pt>
              <c:pt idx="16354">
                <c:v>16354</c:v>
              </c:pt>
              <c:pt idx="16355">
                <c:v>16355</c:v>
              </c:pt>
              <c:pt idx="16356">
                <c:v>16356</c:v>
              </c:pt>
              <c:pt idx="16357">
                <c:v>16357</c:v>
              </c:pt>
              <c:pt idx="16358">
                <c:v>16358</c:v>
              </c:pt>
              <c:pt idx="16359">
                <c:v>16359</c:v>
              </c:pt>
              <c:pt idx="16360">
                <c:v>16360</c:v>
              </c:pt>
              <c:pt idx="16361">
                <c:v>16361</c:v>
              </c:pt>
              <c:pt idx="16362">
                <c:v>16362</c:v>
              </c:pt>
              <c:pt idx="16363">
                <c:v>16363</c:v>
              </c:pt>
              <c:pt idx="16364">
                <c:v>16364</c:v>
              </c:pt>
              <c:pt idx="16365">
                <c:v>16365</c:v>
              </c:pt>
              <c:pt idx="16366">
                <c:v>16366</c:v>
              </c:pt>
              <c:pt idx="16367">
                <c:v>16367</c:v>
              </c:pt>
              <c:pt idx="16368">
                <c:v>16368</c:v>
              </c:pt>
              <c:pt idx="16369">
                <c:v>16369</c:v>
              </c:pt>
              <c:pt idx="16370">
                <c:v>16370</c:v>
              </c:pt>
              <c:pt idx="16371">
                <c:v>16371</c:v>
              </c:pt>
              <c:pt idx="16372">
                <c:v>16372</c:v>
              </c:pt>
              <c:pt idx="16373">
                <c:v>16373</c:v>
              </c:pt>
              <c:pt idx="16374">
                <c:v>16374</c:v>
              </c:pt>
              <c:pt idx="16375">
                <c:v>16375</c:v>
              </c:pt>
              <c:pt idx="16376">
                <c:v>16376</c:v>
              </c:pt>
              <c:pt idx="16377">
                <c:v>16377</c:v>
              </c:pt>
              <c:pt idx="16378">
                <c:v>16378</c:v>
              </c:pt>
              <c:pt idx="16379">
                <c:v>16379</c:v>
              </c:pt>
              <c:pt idx="16380">
                <c:v>16380</c:v>
              </c:pt>
              <c:pt idx="16381">
                <c:v>16381</c:v>
              </c:pt>
              <c:pt idx="16382">
                <c:v>16382</c:v>
              </c:pt>
              <c:pt idx="16383">
                <c:v>16383</c:v>
              </c:pt>
              <c:pt idx="16384">
                <c:v>16384</c:v>
              </c:pt>
              <c:pt idx="16385">
                <c:v>16385</c:v>
              </c:pt>
              <c:pt idx="16386">
                <c:v>16386</c:v>
              </c:pt>
              <c:pt idx="16387">
                <c:v>16387</c:v>
              </c:pt>
              <c:pt idx="16388">
                <c:v>16388</c:v>
              </c:pt>
              <c:pt idx="16389">
                <c:v>16389</c:v>
              </c:pt>
              <c:pt idx="16390">
                <c:v>16390</c:v>
              </c:pt>
              <c:pt idx="16391">
                <c:v>16391</c:v>
              </c:pt>
              <c:pt idx="16392">
                <c:v>16392</c:v>
              </c:pt>
              <c:pt idx="16393">
                <c:v>16393</c:v>
              </c:pt>
              <c:pt idx="16394">
                <c:v>16394</c:v>
              </c:pt>
              <c:pt idx="16395">
                <c:v>16395</c:v>
              </c:pt>
              <c:pt idx="16396">
                <c:v>16396</c:v>
              </c:pt>
              <c:pt idx="16397">
                <c:v>16397</c:v>
              </c:pt>
              <c:pt idx="16398">
                <c:v>16398</c:v>
              </c:pt>
              <c:pt idx="16399">
                <c:v>16399</c:v>
              </c:pt>
              <c:pt idx="16400">
                <c:v>16400</c:v>
              </c:pt>
              <c:pt idx="16401">
                <c:v>16401</c:v>
              </c:pt>
              <c:pt idx="16402">
                <c:v>16402</c:v>
              </c:pt>
              <c:pt idx="16403">
                <c:v>16403</c:v>
              </c:pt>
              <c:pt idx="16404">
                <c:v>16404</c:v>
              </c:pt>
              <c:pt idx="16405">
                <c:v>16405</c:v>
              </c:pt>
              <c:pt idx="16406">
                <c:v>16406</c:v>
              </c:pt>
              <c:pt idx="16407">
                <c:v>16407</c:v>
              </c:pt>
              <c:pt idx="16408">
                <c:v>16408</c:v>
              </c:pt>
              <c:pt idx="16409">
                <c:v>16409</c:v>
              </c:pt>
              <c:pt idx="16410">
                <c:v>16410</c:v>
              </c:pt>
              <c:pt idx="16411">
                <c:v>16411</c:v>
              </c:pt>
              <c:pt idx="16412">
                <c:v>16412</c:v>
              </c:pt>
              <c:pt idx="16413">
                <c:v>16413</c:v>
              </c:pt>
              <c:pt idx="16414">
                <c:v>16414</c:v>
              </c:pt>
              <c:pt idx="16415">
                <c:v>16415</c:v>
              </c:pt>
              <c:pt idx="16416">
                <c:v>16416</c:v>
              </c:pt>
              <c:pt idx="16417">
                <c:v>16417</c:v>
              </c:pt>
              <c:pt idx="16418">
                <c:v>16418</c:v>
              </c:pt>
              <c:pt idx="16419">
                <c:v>16419</c:v>
              </c:pt>
              <c:pt idx="16420">
                <c:v>16420</c:v>
              </c:pt>
              <c:pt idx="16421">
                <c:v>16421</c:v>
              </c:pt>
              <c:pt idx="16422">
                <c:v>16422</c:v>
              </c:pt>
              <c:pt idx="16423">
                <c:v>16423</c:v>
              </c:pt>
              <c:pt idx="16424">
                <c:v>16424</c:v>
              </c:pt>
              <c:pt idx="16425">
                <c:v>16425</c:v>
              </c:pt>
              <c:pt idx="16426">
                <c:v>16426</c:v>
              </c:pt>
              <c:pt idx="16427">
                <c:v>16427</c:v>
              </c:pt>
              <c:pt idx="16428">
                <c:v>16428</c:v>
              </c:pt>
              <c:pt idx="16429">
                <c:v>16429</c:v>
              </c:pt>
              <c:pt idx="16430">
                <c:v>16430</c:v>
              </c:pt>
              <c:pt idx="16431">
                <c:v>16431</c:v>
              </c:pt>
              <c:pt idx="16432">
                <c:v>16432</c:v>
              </c:pt>
              <c:pt idx="16433">
                <c:v>16433</c:v>
              </c:pt>
              <c:pt idx="16434">
                <c:v>16434</c:v>
              </c:pt>
              <c:pt idx="16435">
                <c:v>16435</c:v>
              </c:pt>
              <c:pt idx="16436">
                <c:v>16436</c:v>
              </c:pt>
              <c:pt idx="16437">
                <c:v>16437</c:v>
              </c:pt>
              <c:pt idx="16438">
                <c:v>16438</c:v>
              </c:pt>
              <c:pt idx="16439">
                <c:v>16439</c:v>
              </c:pt>
              <c:pt idx="16440">
                <c:v>16440</c:v>
              </c:pt>
              <c:pt idx="16441">
                <c:v>16441</c:v>
              </c:pt>
              <c:pt idx="16442">
                <c:v>16442</c:v>
              </c:pt>
              <c:pt idx="16443">
                <c:v>16443</c:v>
              </c:pt>
              <c:pt idx="16444">
                <c:v>16444</c:v>
              </c:pt>
              <c:pt idx="16445">
                <c:v>16445</c:v>
              </c:pt>
              <c:pt idx="16446">
                <c:v>16446</c:v>
              </c:pt>
              <c:pt idx="16447">
                <c:v>16447</c:v>
              </c:pt>
              <c:pt idx="16448">
                <c:v>16448</c:v>
              </c:pt>
              <c:pt idx="16449">
                <c:v>16449</c:v>
              </c:pt>
              <c:pt idx="16450">
                <c:v>16450</c:v>
              </c:pt>
              <c:pt idx="16451">
                <c:v>16451</c:v>
              </c:pt>
              <c:pt idx="16452">
                <c:v>16452</c:v>
              </c:pt>
              <c:pt idx="16453">
                <c:v>16453</c:v>
              </c:pt>
              <c:pt idx="16454">
                <c:v>16454</c:v>
              </c:pt>
              <c:pt idx="16455">
                <c:v>16455</c:v>
              </c:pt>
              <c:pt idx="16456">
                <c:v>16456</c:v>
              </c:pt>
              <c:pt idx="16457">
                <c:v>16457</c:v>
              </c:pt>
              <c:pt idx="16458">
                <c:v>16458</c:v>
              </c:pt>
              <c:pt idx="16459">
                <c:v>16459</c:v>
              </c:pt>
              <c:pt idx="16460">
                <c:v>16460</c:v>
              </c:pt>
              <c:pt idx="16461">
                <c:v>16461</c:v>
              </c:pt>
              <c:pt idx="16462">
                <c:v>16462</c:v>
              </c:pt>
              <c:pt idx="16463">
                <c:v>16463</c:v>
              </c:pt>
              <c:pt idx="16464">
                <c:v>16464</c:v>
              </c:pt>
              <c:pt idx="16465">
                <c:v>16465</c:v>
              </c:pt>
              <c:pt idx="16466">
                <c:v>16466</c:v>
              </c:pt>
              <c:pt idx="16467">
                <c:v>16467</c:v>
              </c:pt>
              <c:pt idx="16468">
                <c:v>16468</c:v>
              </c:pt>
              <c:pt idx="16469">
                <c:v>16469</c:v>
              </c:pt>
              <c:pt idx="16470">
                <c:v>16470</c:v>
              </c:pt>
              <c:pt idx="16471">
                <c:v>16471</c:v>
              </c:pt>
              <c:pt idx="16472">
                <c:v>16472</c:v>
              </c:pt>
              <c:pt idx="16473">
                <c:v>16473</c:v>
              </c:pt>
              <c:pt idx="16474">
                <c:v>16474</c:v>
              </c:pt>
              <c:pt idx="16475">
                <c:v>16475</c:v>
              </c:pt>
              <c:pt idx="16476">
                <c:v>16476</c:v>
              </c:pt>
              <c:pt idx="16477">
                <c:v>16477</c:v>
              </c:pt>
              <c:pt idx="16478">
                <c:v>16478</c:v>
              </c:pt>
              <c:pt idx="16479">
                <c:v>16479</c:v>
              </c:pt>
              <c:pt idx="16480">
                <c:v>16480</c:v>
              </c:pt>
              <c:pt idx="16481">
                <c:v>16481</c:v>
              </c:pt>
              <c:pt idx="16482">
                <c:v>16482</c:v>
              </c:pt>
              <c:pt idx="16483">
                <c:v>16483</c:v>
              </c:pt>
              <c:pt idx="16484">
                <c:v>16484</c:v>
              </c:pt>
              <c:pt idx="16485">
                <c:v>16485</c:v>
              </c:pt>
              <c:pt idx="16486">
                <c:v>16486</c:v>
              </c:pt>
              <c:pt idx="16487">
                <c:v>16487</c:v>
              </c:pt>
              <c:pt idx="16488">
                <c:v>16488</c:v>
              </c:pt>
              <c:pt idx="16489">
                <c:v>16489</c:v>
              </c:pt>
              <c:pt idx="16490">
                <c:v>16490</c:v>
              </c:pt>
              <c:pt idx="16491">
                <c:v>16491</c:v>
              </c:pt>
              <c:pt idx="16492">
                <c:v>16492</c:v>
              </c:pt>
              <c:pt idx="16493">
                <c:v>16493</c:v>
              </c:pt>
              <c:pt idx="16494">
                <c:v>16494</c:v>
              </c:pt>
              <c:pt idx="16495">
                <c:v>16495</c:v>
              </c:pt>
              <c:pt idx="16496">
                <c:v>16496</c:v>
              </c:pt>
              <c:pt idx="16497">
                <c:v>16497</c:v>
              </c:pt>
              <c:pt idx="16498">
                <c:v>16498</c:v>
              </c:pt>
              <c:pt idx="16499">
                <c:v>16499</c:v>
              </c:pt>
              <c:pt idx="16500">
                <c:v>16500</c:v>
              </c:pt>
              <c:pt idx="16501">
                <c:v>16501</c:v>
              </c:pt>
              <c:pt idx="16502">
                <c:v>16502</c:v>
              </c:pt>
              <c:pt idx="16503">
                <c:v>16503</c:v>
              </c:pt>
              <c:pt idx="16504">
                <c:v>16504</c:v>
              </c:pt>
              <c:pt idx="16505">
                <c:v>16505</c:v>
              </c:pt>
              <c:pt idx="16506">
                <c:v>16506</c:v>
              </c:pt>
              <c:pt idx="16507">
                <c:v>16507</c:v>
              </c:pt>
              <c:pt idx="16508">
                <c:v>16508</c:v>
              </c:pt>
              <c:pt idx="16509">
                <c:v>16509</c:v>
              </c:pt>
              <c:pt idx="16510">
                <c:v>16510</c:v>
              </c:pt>
              <c:pt idx="16511">
                <c:v>16511</c:v>
              </c:pt>
              <c:pt idx="16512">
                <c:v>16512</c:v>
              </c:pt>
              <c:pt idx="16513">
                <c:v>16513</c:v>
              </c:pt>
              <c:pt idx="16514">
                <c:v>16514</c:v>
              </c:pt>
              <c:pt idx="16515">
                <c:v>16515</c:v>
              </c:pt>
              <c:pt idx="16516">
                <c:v>16516</c:v>
              </c:pt>
              <c:pt idx="16517">
                <c:v>16517</c:v>
              </c:pt>
              <c:pt idx="16518">
                <c:v>16518</c:v>
              </c:pt>
              <c:pt idx="16519">
                <c:v>16519</c:v>
              </c:pt>
              <c:pt idx="16520">
                <c:v>16520</c:v>
              </c:pt>
              <c:pt idx="16521">
                <c:v>16521</c:v>
              </c:pt>
              <c:pt idx="16522">
                <c:v>16522</c:v>
              </c:pt>
              <c:pt idx="16523">
                <c:v>16523</c:v>
              </c:pt>
              <c:pt idx="16524">
                <c:v>16524</c:v>
              </c:pt>
              <c:pt idx="16525">
                <c:v>16525</c:v>
              </c:pt>
              <c:pt idx="16526">
                <c:v>16526</c:v>
              </c:pt>
              <c:pt idx="16527">
                <c:v>16527</c:v>
              </c:pt>
              <c:pt idx="16528">
                <c:v>16528</c:v>
              </c:pt>
              <c:pt idx="16529">
                <c:v>16529</c:v>
              </c:pt>
              <c:pt idx="16530">
                <c:v>16530</c:v>
              </c:pt>
              <c:pt idx="16531">
                <c:v>16531</c:v>
              </c:pt>
              <c:pt idx="16532">
                <c:v>16532</c:v>
              </c:pt>
              <c:pt idx="16533">
                <c:v>16533</c:v>
              </c:pt>
              <c:pt idx="16534">
                <c:v>16534</c:v>
              </c:pt>
              <c:pt idx="16535">
                <c:v>16535</c:v>
              </c:pt>
              <c:pt idx="16536">
                <c:v>16536</c:v>
              </c:pt>
              <c:pt idx="16537">
                <c:v>16537</c:v>
              </c:pt>
              <c:pt idx="16538">
                <c:v>16538</c:v>
              </c:pt>
              <c:pt idx="16539">
                <c:v>16539</c:v>
              </c:pt>
              <c:pt idx="16540">
                <c:v>16540</c:v>
              </c:pt>
              <c:pt idx="16541">
                <c:v>16541</c:v>
              </c:pt>
              <c:pt idx="16542">
                <c:v>16542</c:v>
              </c:pt>
              <c:pt idx="16543">
                <c:v>16543</c:v>
              </c:pt>
              <c:pt idx="16544">
                <c:v>16544</c:v>
              </c:pt>
              <c:pt idx="16545">
                <c:v>16545</c:v>
              </c:pt>
              <c:pt idx="16546">
                <c:v>16546</c:v>
              </c:pt>
              <c:pt idx="16547">
                <c:v>16547</c:v>
              </c:pt>
              <c:pt idx="16548">
                <c:v>16548</c:v>
              </c:pt>
              <c:pt idx="16549">
                <c:v>16549</c:v>
              </c:pt>
              <c:pt idx="16550">
                <c:v>16550</c:v>
              </c:pt>
              <c:pt idx="16551">
                <c:v>16551</c:v>
              </c:pt>
              <c:pt idx="16552">
                <c:v>16552</c:v>
              </c:pt>
              <c:pt idx="16553">
                <c:v>16553</c:v>
              </c:pt>
              <c:pt idx="16554">
                <c:v>16554</c:v>
              </c:pt>
              <c:pt idx="16555">
                <c:v>16555</c:v>
              </c:pt>
              <c:pt idx="16556">
                <c:v>16556</c:v>
              </c:pt>
              <c:pt idx="16557">
                <c:v>16557</c:v>
              </c:pt>
              <c:pt idx="16558">
                <c:v>16558</c:v>
              </c:pt>
              <c:pt idx="16559">
                <c:v>16559</c:v>
              </c:pt>
              <c:pt idx="16560">
                <c:v>16560</c:v>
              </c:pt>
              <c:pt idx="16561">
                <c:v>16561</c:v>
              </c:pt>
              <c:pt idx="16562">
                <c:v>16562</c:v>
              </c:pt>
              <c:pt idx="16563">
                <c:v>16563</c:v>
              </c:pt>
              <c:pt idx="16564">
                <c:v>16564</c:v>
              </c:pt>
              <c:pt idx="16565">
                <c:v>16565</c:v>
              </c:pt>
              <c:pt idx="16566">
                <c:v>16566</c:v>
              </c:pt>
              <c:pt idx="16567">
                <c:v>16567</c:v>
              </c:pt>
              <c:pt idx="16568">
                <c:v>16568</c:v>
              </c:pt>
              <c:pt idx="16569">
                <c:v>16569</c:v>
              </c:pt>
              <c:pt idx="16570">
                <c:v>16570</c:v>
              </c:pt>
              <c:pt idx="16571">
                <c:v>16571</c:v>
              </c:pt>
              <c:pt idx="16572">
                <c:v>16572</c:v>
              </c:pt>
              <c:pt idx="16573">
                <c:v>16573</c:v>
              </c:pt>
              <c:pt idx="16574">
                <c:v>16574</c:v>
              </c:pt>
              <c:pt idx="16575">
                <c:v>16575</c:v>
              </c:pt>
              <c:pt idx="16576">
                <c:v>16576</c:v>
              </c:pt>
              <c:pt idx="16577">
                <c:v>16577</c:v>
              </c:pt>
              <c:pt idx="16578">
                <c:v>16578</c:v>
              </c:pt>
              <c:pt idx="16579">
                <c:v>16579</c:v>
              </c:pt>
              <c:pt idx="16580">
                <c:v>16580</c:v>
              </c:pt>
              <c:pt idx="16581">
                <c:v>16581</c:v>
              </c:pt>
              <c:pt idx="16582">
                <c:v>16582</c:v>
              </c:pt>
              <c:pt idx="16583">
                <c:v>16583</c:v>
              </c:pt>
              <c:pt idx="16584">
                <c:v>16584</c:v>
              </c:pt>
              <c:pt idx="16585">
                <c:v>16585</c:v>
              </c:pt>
              <c:pt idx="16586">
                <c:v>16586</c:v>
              </c:pt>
              <c:pt idx="16587">
                <c:v>16587</c:v>
              </c:pt>
              <c:pt idx="16588">
                <c:v>16588</c:v>
              </c:pt>
              <c:pt idx="16589">
                <c:v>16589</c:v>
              </c:pt>
              <c:pt idx="16590">
                <c:v>16590</c:v>
              </c:pt>
              <c:pt idx="16591">
                <c:v>16591</c:v>
              </c:pt>
              <c:pt idx="16592">
                <c:v>16592</c:v>
              </c:pt>
              <c:pt idx="16593">
                <c:v>16593</c:v>
              </c:pt>
              <c:pt idx="16594">
                <c:v>16594</c:v>
              </c:pt>
              <c:pt idx="16595">
                <c:v>16595</c:v>
              </c:pt>
              <c:pt idx="16596">
                <c:v>16596</c:v>
              </c:pt>
              <c:pt idx="16597">
                <c:v>16597</c:v>
              </c:pt>
              <c:pt idx="16598">
                <c:v>16598</c:v>
              </c:pt>
              <c:pt idx="16599">
                <c:v>16599</c:v>
              </c:pt>
              <c:pt idx="16600">
                <c:v>16600</c:v>
              </c:pt>
              <c:pt idx="16601">
                <c:v>16601</c:v>
              </c:pt>
              <c:pt idx="16602">
                <c:v>16602</c:v>
              </c:pt>
              <c:pt idx="16603">
                <c:v>16603</c:v>
              </c:pt>
              <c:pt idx="16604">
                <c:v>16604</c:v>
              </c:pt>
              <c:pt idx="16605">
                <c:v>16605</c:v>
              </c:pt>
              <c:pt idx="16606">
                <c:v>16606</c:v>
              </c:pt>
              <c:pt idx="16607">
                <c:v>16607</c:v>
              </c:pt>
              <c:pt idx="16608">
                <c:v>16608</c:v>
              </c:pt>
              <c:pt idx="16609">
                <c:v>16609</c:v>
              </c:pt>
              <c:pt idx="16610">
                <c:v>16610</c:v>
              </c:pt>
              <c:pt idx="16611">
                <c:v>16611</c:v>
              </c:pt>
              <c:pt idx="16612">
                <c:v>16612</c:v>
              </c:pt>
              <c:pt idx="16613">
                <c:v>16613</c:v>
              </c:pt>
              <c:pt idx="16614">
                <c:v>16614</c:v>
              </c:pt>
              <c:pt idx="16615">
                <c:v>16615</c:v>
              </c:pt>
              <c:pt idx="16616">
                <c:v>16616</c:v>
              </c:pt>
              <c:pt idx="16617">
                <c:v>16617</c:v>
              </c:pt>
              <c:pt idx="16618">
                <c:v>16618</c:v>
              </c:pt>
              <c:pt idx="16619">
                <c:v>16619</c:v>
              </c:pt>
              <c:pt idx="16620">
                <c:v>16620</c:v>
              </c:pt>
              <c:pt idx="16621">
                <c:v>16621</c:v>
              </c:pt>
              <c:pt idx="16622">
                <c:v>16622</c:v>
              </c:pt>
              <c:pt idx="16623">
                <c:v>16623</c:v>
              </c:pt>
              <c:pt idx="16624">
                <c:v>16624</c:v>
              </c:pt>
              <c:pt idx="16625">
                <c:v>16625</c:v>
              </c:pt>
              <c:pt idx="16626">
                <c:v>16626</c:v>
              </c:pt>
              <c:pt idx="16627">
                <c:v>16627</c:v>
              </c:pt>
              <c:pt idx="16628">
                <c:v>16628</c:v>
              </c:pt>
              <c:pt idx="16629">
                <c:v>16629</c:v>
              </c:pt>
              <c:pt idx="16630">
                <c:v>16630</c:v>
              </c:pt>
              <c:pt idx="16631">
                <c:v>16631</c:v>
              </c:pt>
              <c:pt idx="16632">
                <c:v>16632</c:v>
              </c:pt>
              <c:pt idx="16633">
                <c:v>16633</c:v>
              </c:pt>
              <c:pt idx="16634">
                <c:v>16634</c:v>
              </c:pt>
              <c:pt idx="16635">
                <c:v>16635</c:v>
              </c:pt>
              <c:pt idx="16636">
                <c:v>16636</c:v>
              </c:pt>
              <c:pt idx="16637">
                <c:v>16637</c:v>
              </c:pt>
              <c:pt idx="16638">
                <c:v>16638</c:v>
              </c:pt>
              <c:pt idx="16639">
                <c:v>16639</c:v>
              </c:pt>
              <c:pt idx="16640">
                <c:v>16640</c:v>
              </c:pt>
              <c:pt idx="16641">
                <c:v>16641</c:v>
              </c:pt>
              <c:pt idx="16642">
                <c:v>16642</c:v>
              </c:pt>
              <c:pt idx="16643">
                <c:v>16643</c:v>
              </c:pt>
              <c:pt idx="16644">
                <c:v>16644</c:v>
              </c:pt>
              <c:pt idx="16645">
                <c:v>16645</c:v>
              </c:pt>
              <c:pt idx="16646">
                <c:v>16646</c:v>
              </c:pt>
              <c:pt idx="16647">
                <c:v>16647</c:v>
              </c:pt>
              <c:pt idx="16648">
                <c:v>16648</c:v>
              </c:pt>
              <c:pt idx="16649">
                <c:v>16649</c:v>
              </c:pt>
              <c:pt idx="16650">
                <c:v>16650</c:v>
              </c:pt>
              <c:pt idx="16651">
                <c:v>16651</c:v>
              </c:pt>
              <c:pt idx="16652">
                <c:v>16652</c:v>
              </c:pt>
              <c:pt idx="16653">
                <c:v>16653</c:v>
              </c:pt>
              <c:pt idx="16654">
                <c:v>16654</c:v>
              </c:pt>
              <c:pt idx="16655">
                <c:v>16655</c:v>
              </c:pt>
              <c:pt idx="16656">
                <c:v>16656</c:v>
              </c:pt>
              <c:pt idx="16657">
                <c:v>16657</c:v>
              </c:pt>
              <c:pt idx="16658">
                <c:v>16658</c:v>
              </c:pt>
              <c:pt idx="16659">
                <c:v>16659</c:v>
              </c:pt>
              <c:pt idx="16660">
                <c:v>16660</c:v>
              </c:pt>
              <c:pt idx="16661">
                <c:v>16661</c:v>
              </c:pt>
              <c:pt idx="16662">
                <c:v>16662</c:v>
              </c:pt>
              <c:pt idx="16663">
                <c:v>16663</c:v>
              </c:pt>
              <c:pt idx="16664">
                <c:v>16664</c:v>
              </c:pt>
              <c:pt idx="16665">
                <c:v>16665</c:v>
              </c:pt>
              <c:pt idx="16666">
                <c:v>16666</c:v>
              </c:pt>
              <c:pt idx="16667">
                <c:v>16667</c:v>
              </c:pt>
              <c:pt idx="16668">
                <c:v>16668</c:v>
              </c:pt>
              <c:pt idx="16669">
                <c:v>16669</c:v>
              </c:pt>
              <c:pt idx="16670">
                <c:v>16670</c:v>
              </c:pt>
              <c:pt idx="16671">
                <c:v>16671</c:v>
              </c:pt>
              <c:pt idx="16672">
                <c:v>16672</c:v>
              </c:pt>
              <c:pt idx="16673">
                <c:v>16673</c:v>
              </c:pt>
              <c:pt idx="16674">
                <c:v>16674</c:v>
              </c:pt>
              <c:pt idx="16675">
                <c:v>16675</c:v>
              </c:pt>
              <c:pt idx="16676">
                <c:v>16676</c:v>
              </c:pt>
              <c:pt idx="16677">
                <c:v>16677</c:v>
              </c:pt>
              <c:pt idx="16678">
                <c:v>16678</c:v>
              </c:pt>
              <c:pt idx="16679">
                <c:v>16679</c:v>
              </c:pt>
              <c:pt idx="16680">
                <c:v>16680</c:v>
              </c:pt>
              <c:pt idx="16681">
                <c:v>16681</c:v>
              </c:pt>
              <c:pt idx="16682">
                <c:v>16682</c:v>
              </c:pt>
              <c:pt idx="16683">
                <c:v>16683</c:v>
              </c:pt>
              <c:pt idx="16684">
                <c:v>16684</c:v>
              </c:pt>
              <c:pt idx="16685">
                <c:v>16685</c:v>
              </c:pt>
              <c:pt idx="16686">
                <c:v>16686</c:v>
              </c:pt>
              <c:pt idx="16687">
                <c:v>16687</c:v>
              </c:pt>
              <c:pt idx="16688">
                <c:v>16688</c:v>
              </c:pt>
              <c:pt idx="16689">
                <c:v>16689</c:v>
              </c:pt>
              <c:pt idx="16690">
                <c:v>16690</c:v>
              </c:pt>
              <c:pt idx="16691">
                <c:v>16691</c:v>
              </c:pt>
              <c:pt idx="16692">
                <c:v>16692</c:v>
              </c:pt>
              <c:pt idx="16693">
                <c:v>16693</c:v>
              </c:pt>
              <c:pt idx="16694">
                <c:v>16694</c:v>
              </c:pt>
              <c:pt idx="16695">
                <c:v>16695</c:v>
              </c:pt>
              <c:pt idx="16696">
                <c:v>16696</c:v>
              </c:pt>
              <c:pt idx="16697">
                <c:v>16697</c:v>
              </c:pt>
              <c:pt idx="16698">
                <c:v>16698</c:v>
              </c:pt>
              <c:pt idx="16699">
                <c:v>16699</c:v>
              </c:pt>
              <c:pt idx="16700">
                <c:v>16700</c:v>
              </c:pt>
              <c:pt idx="16701">
                <c:v>16701</c:v>
              </c:pt>
              <c:pt idx="16702">
                <c:v>16702</c:v>
              </c:pt>
              <c:pt idx="16703">
                <c:v>16703</c:v>
              </c:pt>
              <c:pt idx="16704">
                <c:v>16704</c:v>
              </c:pt>
              <c:pt idx="16705">
                <c:v>16705</c:v>
              </c:pt>
              <c:pt idx="16706">
                <c:v>16706</c:v>
              </c:pt>
              <c:pt idx="16707">
                <c:v>16707</c:v>
              </c:pt>
              <c:pt idx="16708">
                <c:v>16708</c:v>
              </c:pt>
              <c:pt idx="16709">
                <c:v>16709</c:v>
              </c:pt>
              <c:pt idx="16710">
                <c:v>16710</c:v>
              </c:pt>
              <c:pt idx="16711">
                <c:v>16711</c:v>
              </c:pt>
              <c:pt idx="16712">
                <c:v>16712</c:v>
              </c:pt>
              <c:pt idx="16713">
                <c:v>16713</c:v>
              </c:pt>
              <c:pt idx="16714">
                <c:v>16714</c:v>
              </c:pt>
              <c:pt idx="16715">
                <c:v>16715</c:v>
              </c:pt>
              <c:pt idx="16716">
                <c:v>16716</c:v>
              </c:pt>
              <c:pt idx="16717">
                <c:v>16717</c:v>
              </c:pt>
              <c:pt idx="16718">
                <c:v>16718</c:v>
              </c:pt>
              <c:pt idx="16719">
                <c:v>16719</c:v>
              </c:pt>
              <c:pt idx="16720">
                <c:v>16720</c:v>
              </c:pt>
              <c:pt idx="16721">
                <c:v>16721</c:v>
              </c:pt>
              <c:pt idx="16722">
                <c:v>16722</c:v>
              </c:pt>
              <c:pt idx="16723">
                <c:v>16723</c:v>
              </c:pt>
              <c:pt idx="16724">
                <c:v>16724</c:v>
              </c:pt>
              <c:pt idx="16725">
                <c:v>16725</c:v>
              </c:pt>
              <c:pt idx="16726">
                <c:v>16726</c:v>
              </c:pt>
              <c:pt idx="16727">
                <c:v>16727</c:v>
              </c:pt>
              <c:pt idx="16728">
                <c:v>16728</c:v>
              </c:pt>
              <c:pt idx="16729">
                <c:v>16729</c:v>
              </c:pt>
              <c:pt idx="16730">
                <c:v>16730</c:v>
              </c:pt>
              <c:pt idx="16731">
                <c:v>16731</c:v>
              </c:pt>
              <c:pt idx="16732">
                <c:v>16732</c:v>
              </c:pt>
              <c:pt idx="16733">
                <c:v>16733</c:v>
              </c:pt>
              <c:pt idx="16734">
                <c:v>16734</c:v>
              </c:pt>
              <c:pt idx="16735">
                <c:v>16735</c:v>
              </c:pt>
              <c:pt idx="16736">
                <c:v>16736</c:v>
              </c:pt>
              <c:pt idx="16737">
                <c:v>16737</c:v>
              </c:pt>
              <c:pt idx="16738">
                <c:v>16738</c:v>
              </c:pt>
              <c:pt idx="16739">
                <c:v>16739</c:v>
              </c:pt>
              <c:pt idx="16740">
                <c:v>16740</c:v>
              </c:pt>
              <c:pt idx="16741">
                <c:v>16741</c:v>
              </c:pt>
              <c:pt idx="16742">
                <c:v>16742</c:v>
              </c:pt>
              <c:pt idx="16743">
                <c:v>16743</c:v>
              </c:pt>
              <c:pt idx="16744">
                <c:v>16744</c:v>
              </c:pt>
              <c:pt idx="16745">
                <c:v>16745</c:v>
              </c:pt>
              <c:pt idx="16746">
                <c:v>16746</c:v>
              </c:pt>
              <c:pt idx="16747">
                <c:v>16747</c:v>
              </c:pt>
              <c:pt idx="16748">
                <c:v>16748</c:v>
              </c:pt>
              <c:pt idx="16749">
                <c:v>16749</c:v>
              </c:pt>
              <c:pt idx="16750">
                <c:v>16750</c:v>
              </c:pt>
              <c:pt idx="16751">
                <c:v>16751</c:v>
              </c:pt>
              <c:pt idx="16752">
                <c:v>16752</c:v>
              </c:pt>
              <c:pt idx="16753">
                <c:v>16753</c:v>
              </c:pt>
              <c:pt idx="16754">
                <c:v>16754</c:v>
              </c:pt>
              <c:pt idx="16755">
                <c:v>16755</c:v>
              </c:pt>
              <c:pt idx="16756">
                <c:v>16756</c:v>
              </c:pt>
              <c:pt idx="16757">
                <c:v>16757</c:v>
              </c:pt>
              <c:pt idx="16758">
                <c:v>16758</c:v>
              </c:pt>
              <c:pt idx="16759">
                <c:v>16759</c:v>
              </c:pt>
              <c:pt idx="16760">
                <c:v>16760</c:v>
              </c:pt>
              <c:pt idx="16761">
                <c:v>16761</c:v>
              </c:pt>
              <c:pt idx="16762">
                <c:v>16762</c:v>
              </c:pt>
              <c:pt idx="16763">
                <c:v>16763</c:v>
              </c:pt>
              <c:pt idx="16764">
                <c:v>16764</c:v>
              </c:pt>
              <c:pt idx="16765">
                <c:v>16765</c:v>
              </c:pt>
              <c:pt idx="16766">
                <c:v>16766</c:v>
              </c:pt>
              <c:pt idx="16767">
                <c:v>16767</c:v>
              </c:pt>
              <c:pt idx="16768">
                <c:v>16768</c:v>
              </c:pt>
              <c:pt idx="16769">
                <c:v>16769</c:v>
              </c:pt>
              <c:pt idx="16770">
                <c:v>16770</c:v>
              </c:pt>
              <c:pt idx="16771">
                <c:v>16771</c:v>
              </c:pt>
              <c:pt idx="16772">
                <c:v>16772</c:v>
              </c:pt>
              <c:pt idx="16773">
                <c:v>16773</c:v>
              </c:pt>
              <c:pt idx="16774">
                <c:v>16774</c:v>
              </c:pt>
              <c:pt idx="16775">
                <c:v>16775</c:v>
              </c:pt>
              <c:pt idx="16776">
                <c:v>16776</c:v>
              </c:pt>
              <c:pt idx="16777">
                <c:v>16777</c:v>
              </c:pt>
              <c:pt idx="16778">
                <c:v>16778</c:v>
              </c:pt>
              <c:pt idx="16779">
                <c:v>16779</c:v>
              </c:pt>
              <c:pt idx="16780">
                <c:v>16780</c:v>
              </c:pt>
              <c:pt idx="16781">
                <c:v>16781</c:v>
              </c:pt>
              <c:pt idx="16782">
                <c:v>16782</c:v>
              </c:pt>
              <c:pt idx="16783">
                <c:v>16783</c:v>
              </c:pt>
              <c:pt idx="16784">
                <c:v>16784</c:v>
              </c:pt>
              <c:pt idx="16785">
                <c:v>16785</c:v>
              </c:pt>
              <c:pt idx="16786">
                <c:v>16786</c:v>
              </c:pt>
              <c:pt idx="16787">
                <c:v>16787</c:v>
              </c:pt>
              <c:pt idx="16788">
                <c:v>16788</c:v>
              </c:pt>
              <c:pt idx="16789">
                <c:v>16789</c:v>
              </c:pt>
              <c:pt idx="16790">
                <c:v>16790</c:v>
              </c:pt>
              <c:pt idx="16791">
                <c:v>16791</c:v>
              </c:pt>
              <c:pt idx="16792">
                <c:v>16792</c:v>
              </c:pt>
              <c:pt idx="16793">
                <c:v>16793</c:v>
              </c:pt>
              <c:pt idx="16794">
                <c:v>16794</c:v>
              </c:pt>
              <c:pt idx="16795">
                <c:v>16795</c:v>
              </c:pt>
              <c:pt idx="16796">
                <c:v>16796</c:v>
              </c:pt>
              <c:pt idx="16797">
                <c:v>16797</c:v>
              </c:pt>
              <c:pt idx="16798">
                <c:v>16798</c:v>
              </c:pt>
              <c:pt idx="16799">
                <c:v>16799</c:v>
              </c:pt>
              <c:pt idx="16800">
                <c:v>16800</c:v>
              </c:pt>
              <c:pt idx="16801">
                <c:v>16801</c:v>
              </c:pt>
              <c:pt idx="16802">
                <c:v>16802</c:v>
              </c:pt>
              <c:pt idx="16803">
                <c:v>16803</c:v>
              </c:pt>
              <c:pt idx="16804">
                <c:v>16804</c:v>
              </c:pt>
              <c:pt idx="16805">
                <c:v>16805</c:v>
              </c:pt>
              <c:pt idx="16806">
                <c:v>16806</c:v>
              </c:pt>
              <c:pt idx="16807">
                <c:v>16807</c:v>
              </c:pt>
              <c:pt idx="16808">
                <c:v>16808</c:v>
              </c:pt>
              <c:pt idx="16809">
                <c:v>16809</c:v>
              </c:pt>
              <c:pt idx="16810">
                <c:v>16810</c:v>
              </c:pt>
              <c:pt idx="16811">
                <c:v>16811</c:v>
              </c:pt>
              <c:pt idx="16812">
                <c:v>16812</c:v>
              </c:pt>
              <c:pt idx="16813">
                <c:v>16813</c:v>
              </c:pt>
              <c:pt idx="16814">
                <c:v>16814</c:v>
              </c:pt>
              <c:pt idx="16815">
                <c:v>16815</c:v>
              </c:pt>
              <c:pt idx="16816">
                <c:v>16816</c:v>
              </c:pt>
              <c:pt idx="16817">
                <c:v>16817</c:v>
              </c:pt>
              <c:pt idx="16818">
                <c:v>16818</c:v>
              </c:pt>
              <c:pt idx="16819">
                <c:v>16819</c:v>
              </c:pt>
              <c:pt idx="16820">
                <c:v>16820</c:v>
              </c:pt>
              <c:pt idx="16821">
                <c:v>16821</c:v>
              </c:pt>
              <c:pt idx="16822">
                <c:v>16822</c:v>
              </c:pt>
              <c:pt idx="16823">
                <c:v>16823</c:v>
              </c:pt>
              <c:pt idx="16824">
                <c:v>16824</c:v>
              </c:pt>
              <c:pt idx="16825">
                <c:v>16825</c:v>
              </c:pt>
              <c:pt idx="16826">
                <c:v>16826</c:v>
              </c:pt>
              <c:pt idx="16827">
                <c:v>16827</c:v>
              </c:pt>
              <c:pt idx="16828">
                <c:v>16828</c:v>
              </c:pt>
              <c:pt idx="16829">
                <c:v>16829</c:v>
              </c:pt>
              <c:pt idx="16830">
                <c:v>16830</c:v>
              </c:pt>
              <c:pt idx="16831">
                <c:v>16831</c:v>
              </c:pt>
              <c:pt idx="16832">
                <c:v>16832</c:v>
              </c:pt>
              <c:pt idx="16833">
                <c:v>16833</c:v>
              </c:pt>
              <c:pt idx="16834">
                <c:v>16834</c:v>
              </c:pt>
              <c:pt idx="16835">
                <c:v>16835</c:v>
              </c:pt>
              <c:pt idx="16836">
                <c:v>16836</c:v>
              </c:pt>
              <c:pt idx="16837">
                <c:v>16837</c:v>
              </c:pt>
              <c:pt idx="16838">
                <c:v>16838</c:v>
              </c:pt>
              <c:pt idx="16839">
                <c:v>16839</c:v>
              </c:pt>
              <c:pt idx="16840">
                <c:v>16840</c:v>
              </c:pt>
              <c:pt idx="16841">
                <c:v>16841</c:v>
              </c:pt>
              <c:pt idx="16842">
                <c:v>16842</c:v>
              </c:pt>
              <c:pt idx="16843">
                <c:v>16843</c:v>
              </c:pt>
              <c:pt idx="16844">
                <c:v>16844</c:v>
              </c:pt>
              <c:pt idx="16845">
                <c:v>16845</c:v>
              </c:pt>
              <c:pt idx="16846">
                <c:v>16846</c:v>
              </c:pt>
              <c:pt idx="16847">
                <c:v>16847</c:v>
              </c:pt>
              <c:pt idx="16848">
                <c:v>16848</c:v>
              </c:pt>
              <c:pt idx="16849">
                <c:v>16849</c:v>
              </c:pt>
              <c:pt idx="16850">
                <c:v>16850</c:v>
              </c:pt>
              <c:pt idx="16851">
                <c:v>16851</c:v>
              </c:pt>
              <c:pt idx="16852">
                <c:v>16852</c:v>
              </c:pt>
              <c:pt idx="16853">
                <c:v>16853</c:v>
              </c:pt>
              <c:pt idx="16854">
                <c:v>16854</c:v>
              </c:pt>
              <c:pt idx="16855">
                <c:v>16855</c:v>
              </c:pt>
              <c:pt idx="16856">
                <c:v>16856</c:v>
              </c:pt>
              <c:pt idx="16857">
                <c:v>16857</c:v>
              </c:pt>
              <c:pt idx="16858">
                <c:v>16858</c:v>
              </c:pt>
              <c:pt idx="16859">
                <c:v>16859</c:v>
              </c:pt>
              <c:pt idx="16860">
                <c:v>16860</c:v>
              </c:pt>
              <c:pt idx="16861">
                <c:v>16861</c:v>
              </c:pt>
              <c:pt idx="16862">
                <c:v>16862</c:v>
              </c:pt>
              <c:pt idx="16863">
                <c:v>16863</c:v>
              </c:pt>
              <c:pt idx="16864">
                <c:v>16864</c:v>
              </c:pt>
              <c:pt idx="16865">
                <c:v>16865</c:v>
              </c:pt>
              <c:pt idx="16866">
                <c:v>16866</c:v>
              </c:pt>
              <c:pt idx="16867">
                <c:v>16867</c:v>
              </c:pt>
              <c:pt idx="16868">
                <c:v>16868</c:v>
              </c:pt>
              <c:pt idx="16869">
                <c:v>16869</c:v>
              </c:pt>
              <c:pt idx="16870">
                <c:v>16870</c:v>
              </c:pt>
              <c:pt idx="16871">
                <c:v>16871</c:v>
              </c:pt>
              <c:pt idx="16872">
                <c:v>16872</c:v>
              </c:pt>
              <c:pt idx="16873">
                <c:v>16873</c:v>
              </c:pt>
              <c:pt idx="16874">
                <c:v>16874</c:v>
              </c:pt>
              <c:pt idx="16875">
                <c:v>16875</c:v>
              </c:pt>
              <c:pt idx="16876">
                <c:v>16876</c:v>
              </c:pt>
              <c:pt idx="16877">
                <c:v>16877</c:v>
              </c:pt>
              <c:pt idx="16878">
                <c:v>16878</c:v>
              </c:pt>
              <c:pt idx="16879">
                <c:v>16879</c:v>
              </c:pt>
              <c:pt idx="16880">
                <c:v>16880</c:v>
              </c:pt>
              <c:pt idx="16881">
                <c:v>16881</c:v>
              </c:pt>
              <c:pt idx="16882">
                <c:v>16882</c:v>
              </c:pt>
              <c:pt idx="16883">
                <c:v>16883</c:v>
              </c:pt>
              <c:pt idx="16884">
                <c:v>16884</c:v>
              </c:pt>
              <c:pt idx="16885">
                <c:v>16885</c:v>
              </c:pt>
              <c:pt idx="16886">
                <c:v>16886</c:v>
              </c:pt>
              <c:pt idx="16887">
                <c:v>16887</c:v>
              </c:pt>
              <c:pt idx="16888">
                <c:v>16888</c:v>
              </c:pt>
              <c:pt idx="16889">
                <c:v>16889</c:v>
              </c:pt>
              <c:pt idx="16890">
                <c:v>16890</c:v>
              </c:pt>
              <c:pt idx="16891">
                <c:v>16891</c:v>
              </c:pt>
              <c:pt idx="16892">
                <c:v>16892</c:v>
              </c:pt>
              <c:pt idx="16893">
                <c:v>16893</c:v>
              </c:pt>
              <c:pt idx="16894">
                <c:v>16894</c:v>
              </c:pt>
              <c:pt idx="16895">
                <c:v>16895</c:v>
              </c:pt>
              <c:pt idx="16896">
                <c:v>16896</c:v>
              </c:pt>
              <c:pt idx="16897">
                <c:v>16897</c:v>
              </c:pt>
              <c:pt idx="16898">
                <c:v>16898</c:v>
              </c:pt>
              <c:pt idx="16899">
                <c:v>16899</c:v>
              </c:pt>
              <c:pt idx="16900">
                <c:v>16900</c:v>
              </c:pt>
              <c:pt idx="16901">
                <c:v>16901</c:v>
              </c:pt>
              <c:pt idx="16902">
                <c:v>16902</c:v>
              </c:pt>
              <c:pt idx="16903">
                <c:v>16903</c:v>
              </c:pt>
              <c:pt idx="16904">
                <c:v>16904</c:v>
              </c:pt>
              <c:pt idx="16905">
                <c:v>16905</c:v>
              </c:pt>
              <c:pt idx="16906">
                <c:v>16906</c:v>
              </c:pt>
              <c:pt idx="16907">
                <c:v>16907</c:v>
              </c:pt>
              <c:pt idx="16908">
                <c:v>16908</c:v>
              </c:pt>
              <c:pt idx="16909">
                <c:v>16909</c:v>
              </c:pt>
              <c:pt idx="16910">
                <c:v>16910</c:v>
              </c:pt>
              <c:pt idx="16911">
                <c:v>16911</c:v>
              </c:pt>
              <c:pt idx="16912">
                <c:v>16912</c:v>
              </c:pt>
              <c:pt idx="16913">
                <c:v>16913</c:v>
              </c:pt>
              <c:pt idx="16914">
                <c:v>16914</c:v>
              </c:pt>
              <c:pt idx="16915">
                <c:v>16915</c:v>
              </c:pt>
              <c:pt idx="16916">
                <c:v>16916</c:v>
              </c:pt>
              <c:pt idx="16917">
                <c:v>16917</c:v>
              </c:pt>
              <c:pt idx="16918">
                <c:v>16918</c:v>
              </c:pt>
              <c:pt idx="16919">
                <c:v>16919</c:v>
              </c:pt>
              <c:pt idx="16920">
                <c:v>16920</c:v>
              </c:pt>
              <c:pt idx="16921">
                <c:v>16921</c:v>
              </c:pt>
              <c:pt idx="16922">
                <c:v>16922</c:v>
              </c:pt>
              <c:pt idx="16923">
                <c:v>16923</c:v>
              </c:pt>
              <c:pt idx="16924">
                <c:v>16924</c:v>
              </c:pt>
              <c:pt idx="16925">
                <c:v>16925</c:v>
              </c:pt>
              <c:pt idx="16926">
                <c:v>16926</c:v>
              </c:pt>
              <c:pt idx="16927">
                <c:v>16927</c:v>
              </c:pt>
              <c:pt idx="16928">
                <c:v>16928</c:v>
              </c:pt>
              <c:pt idx="16929">
                <c:v>16929</c:v>
              </c:pt>
              <c:pt idx="16930">
                <c:v>16930</c:v>
              </c:pt>
              <c:pt idx="16931">
                <c:v>16931</c:v>
              </c:pt>
              <c:pt idx="16932">
                <c:v>16932</c:v>
              </c:pt>
              <c:pt idx="16933">
                <c:v>16933</c:v>
              </c:pt>
              <c:pt idx="16934">
                <c:v>16934</c:v>
              </c:pt>
              <c:pt idx="16935">
                <c:v>16935</c:v>
              </c:pt>
              <c:pt idx="16936">
                <c:v>16936</c:v>
              </c:pt>
              <c:pt idx="16937">
                <c:v>16937</c:v>
              </c:pt>
              <c:pt idx="16938">
                <c:v>16938</c:v>
              </c:pt>
              <c:pt idx="16939">
                <c:v>16939</c:v>
              </c:pt>
              <c:pt idx="16940">
                <c:v>16940</c:v>
              </c:pt>
              <c:pt idx="16941">
                <c:v>16941</c:v>
              </c:pt>
              <c:pt idx="16942">
                <c:v>16942</c:v>
              </c:pt>
              <c:pt idx="16943">
                <c:v>16943</c:v>
              </c:pt>
              <c:pt idx="16944">
                <c:v>16944</c:v>
              </c:pt>
              <c:pt idx="16945">
                <c:v>16945</c:v>
              </c:pt>
              <c:pt idx="16946">
                <c:v>16946</c:v>
              </c:pt>
              <c:pt idx="16947">
                <c:v>16947</c:v>
              </c:pt>
              <c:pt idx="16948">
                <c:v>16948</c:v>
              </c:pt>
              <c:pt idx="16949">
                <c:v>16949</c:v>
              </c:pt>
              <c:pt idx="16950">
                <c:v>16950</c:v>
              </c:pt>
              <c:pt idx="16951">
                <c:v>16951</c:v>
              </c:pt>
              <c:pt idx="16952">
                <c:v>16952</c:v>
              </c:pt>
              <c:pt idx="16953">
                <c:v>16953</c:v>
              </c:pt>
              <c:pt idx="16954">
                <c:v>16954</c:v>
              </c:pt>
              <c:pt idx="16955">
                <c:v>16955</c:v>
              </c:pt>
              <c:pt idx="16956">
                <c:v>16956</c:v>
              </c:pt>
              <c:pt idx="16957">
                <c:v>16957</c:v>
              </c:pt>
              <c:pt idx="16958">
                <c:v>16958</c:v>
              </c:pt>
              <c:pt idx="16959">
                <c:v>16959</c:v>
              </c:pt>
              <c:pt idx="16960">
                <c:v>16960</c:v>
              </c:pt>
              <c:pt idx="16961">
                <c:v>16961</c:v>
              </c:pt>
              <c:pt idx="16962">
                <c:v>16962</c:v>
              </c:pt>
              <c:pt idx="16963">
                <c:v>16963</c:v>
              </c:pt>
              <c:pt idx="16964">
                <c:v>16964</c:v>
              </c:pt>
              <c:pt idx="16965">
                <c:v>16965</c:v>
              </c:pt>
              <c:pt idx="16966">
                <c:v>16966</c:v>
              </c:pt>
              <c:pt idx="16967">
                <c:v>16967</c:v>
              </c:pt>
              <c:pt idx="16968">
                <c:v>16968</c:v>
              </c:pt>
              <c:pt idx="16969">
                <c:v>16969</c:v>
              </c:pt>
              <c:pt idx="16970">
                <c:v>16970</c:v>
              </c:pt>
              <c:pt idx="16971">
                <c:v>16971</c:v>
              </c:pt>
              <c:pt idx="16972">
                <c:v>16972</c:v>
              </c:pt>
              <c:pt idx="16973">
                <c:v>16973</c:v>
              </c:pt>
              <c:pt idx="16974">
                <c:v>16974</c:v>
              </c:pt>
              <c:pt idx="16975">
                <c:v>16975</c:v>
              </c:pt>
              <c:pt idx="16976">
                <c:v>16976</c:v>
              </c:pt>
              <c:pt idx="16977">
                <c:v>16977</c:v>
              </c:pt>
              <c:pt idx="16978">
                <c:v>16978</c:v>
              </c:pt>
              <c:pt idx="16979">
                <c:v>16979</c:v>
              </c:pt>
              <c:pt idx="16980">
                <c:v>16980</c:v>
              </c:pt>
              <c:pt idx="16981">
                <c:v>16981</c:v>
              </c:pt>
              <c:pt idx="16982">
                <c:v>16982</c:v>
              </c:pt>
              <c:pt idx="16983">
                <c:v>16983</c:v>
              </c:pt>
              <c:pt idx="16984">
                <c:v>16984</c:v>
              </c:pt>
              <c:pt idx="16985">
                <c:v>16985</c:v>
              </c:pt>
              <c:pt idx="16986">
                <c:v>16986</c:v>
              </c:pt>
              <c:pt idx="16987">
                <c:v>16987</c:v>
              </c:pt>
              <c:pt idx="16988">
                <c:v>16988</c:v>
              </c:pt>
              <c:pt idx="16989">
                <c:v>16989</c:v>
              </c:pt>
              <c:pt idx="16990">
                <c:v>16990</c:v>
              </c:pt>
              <c:pt idx="16991">
                <c:v>16991</c:v>
              </c:pt>
              <c:pt idx="16992">
                <c:v>16992</c:v>
              </c:pt>
              <c:pt idx="16993">
                <c:v>16993</c:v>
              </c:pt>
              <c:pt idx="16994">
                <c:v>16994</c:v>
              </c:pt>
              <c:pt idx="16995">
                <c:v>16995</c:v>
              </c:pt>
              <c:pt idx="16996">
                <c:v>16996</c:v>
              </c:pt>
              <c:pt idx="16997">
                <c:v>16997</c:v>
              </c:pt>
              <c:pt idx="16998">
                <c:v>16998</c:v>
              </c:pt>
              <c:pt idx="16999">
                <c:v>16999</c:v>
              </c:pt>
              <c:pt idx="17000">
                <c:v>17000</c:v>
              </c:pt>
              <c:pt idx="17001">
                <c:v>17001</c:v>
              </c:pt>
              <c:pt idx="17002">
                <c:v>17002</c:v>
              </c:pt>
              <c:pt idx="17003">
                <c:v>17003</c:v>
              </c:pt>
              <c:pt idx="17004">
                <c:v>17004</c:v>
              </c:pt>
              <c:pt idx="17005">
                <c:v>17005</c:v>
              </c:pt>
              <c:pt idx="17006">
                <c:v>17006</c:v>
              </c:pt>
              <c:pt idx="17007">
                <c:v>17007</c:v>
              </c:pt>
              <c:pt idx="17008">
                <c:v>17008</c:v>
              </c:pt>
              <c:pt idx="17009">
                <c:v>17009</c:v>
              </c:pt>
              <c:pt idx="17010">
                <c:v>17010</c:v>
              </c:pt>
              <c:pt idx="17011">
                <c:v>17011</c:v>
              </c:pt>
              <c:pt idx="17012">
                <c:v>17012</c:v>
              </c:pt>
              <c:pt idx="17013">
                <c:v>17013</c:v>
              </c:pt>
              <c:pt idx="17014">
                <c:v>17014</c:v>
              </c:pt>
              <c:pt idx="17015">
                <c:v>17015</c:v>
              </c:pt>
              <c:pt idx="17016">
                <c:v>17016</c:v>
              </c:pt>
              <c:pt idx="17017">
                <c:v>17017</c:v>
              </c:pt>
              <c:pt idx="17018">
                <c:v>17018</c:v>
              </c:pt>
              <c:pt idx="17019">
                <c:v>17019</c:v>
              </c:pt>
              <c:pt idx="17020">
                <c:v>17020</c:v>
              </c:pt>
              <c:pt idx="17021">
                <c:v>17021</c:v>
              </c:pt>
              <c:pt idx="17022">
                <c:v>17022</c:v>
              </c:pt>
              <c:pt idx="17023">
                <c:v>17023</c:v>
              </c:pt>
              <c:pt idx="17024">
                <c:v>17024</c:v>
              </c:pt>
              <c:pt idx="17025">
                <c:v>17025</c:v>
              </c:pt>
              <c:pt idx="17026">
                <c:v>17026</c:v>
              </c:pt>
              <c:pt idx="17027">
                <c:v>17027</c:v>
              </c:pt>
              <c:pt idx="17028">
                <c:v>17028</c:v>
              </c:pt>
              <c:pt idx="17029">
                <c:v>17029</c:v>
              </c:pt>
              <c:pt idx="17030">
                <c:v>17030</c:v>
              </c:pt>
              <c:pt idx="17031">
                <c:v>17031</c:v>
              </c:pt>
              <c:pt idx="17032">
                <c:v>17032</c:v>
              </c:pt>
              <c:pt idx="17033">
                <c:v>17033</c:v>
              </c:pt>
              <c:pt idx="17034">
                <c:v>17034</c:v>
              </c:pt>
              <c:pt idx="17035">
                <c:v>17035</c:v>
              </c:pt>
              <c:pt idx="17036">
                <c:v>17036</c:v>
              </c:pt>
              <c:pt idx="17037">
                <c:v>17037</c:v>
              </c:pt>
              <c:pt idx="17038">
                <c:v>17038</c:v>
              </c:pt>
              <c:pt idx="17039">
                <c:v>17039</c:v>
              </c:pt>
              <c:pt idx="17040">
                <c:v>17040</c:v>
              </c:pt>
              <c:pt idx="17041">
                <c:v>17041</c:v>
              </c:pt>
              <c:pt idx="17042">
                <c:v>17042</c:v>
              </c:pt>
              <c:pt idx="17043">
                <c:v>17043</c:v>
              </c:pt>
              <c:pt idx="17044">
                <c:v>17044</c:v>
              </c:pt>
              <c:pt idx="17045">
                <c:v>17045</c:v>
              </c:pt>
              <c:pt idx="17046">
                <c:v>17046</c:v>
              </c:pt>
              <c:pt idx="17047">
                <c:v>17047</c:v>
              </c:pt>
              <c:pt idx="17048">
                <c:v>17048</c:v>
              </c:pt>
              <c:pt idx="17049">
                <c:v>17049</c:v>
              </c:pt>
              <c:pt idx="17050">
                <c:v>17050</c:v>
              </c:pt>
              <c:pt idx="17051">
                <c:v>17051</c:v>
              </c:pt>
              <c:pt idx="17052">
                <c:v>17052</c:v>
              </c:pt>
              <c:pt idx="17053">
                <c:v>17053</c:v>
              </c:pt>
              <c:pt idx="17054">
                <c:v>17054</c:v>
              </c:pt>
              <c:pt idx="17055">
                <c:v>17055</c:v>
              </c:pt>
              <c:pt idx="17056">
                <c:v>17056</c:v>
              </c:pt>
              <c:pt idx="17057">
                <c:v>17057</c:v>
              </c:pt>
              <c:pt idx="17058">
                <c:v>17058</c:v>
              </c:pt>
              <c:pt idx="17059">
                <c:v>17059</c:v>
              </c:pt>
              <c:pt idx="17060">
                <c:v>17060</c:v>
              </c:pt>
              <c:pt idx="17061">
                <c:v>17061</c:v>
              </c:pt>
              <c:pt idx="17062">
                <c:v>17062</c:v>
              </c:pt>
              <c:pt idx="17063">
                <c:v>17063</c:v>
              </c:pt>
              <c:pt idx="17064">
                <c:v>17064</c:v>
              </c:pt>
              <c:pt idx="17065">
                <c:v>17065</c:v>
              </c:pt>
              <c:pt idx="17066">
                <c:v>17066</c:v>
              </c:pt>
              <c:pt idx="17067">
                <c:v>17067</c:v>
              </c:pt>
              <c:pt idx="17068">
                <c:v>17068</c:v>
              </c:pt>
              <c:pt idx="17069">
                <c:v>17069</c:v>
              </c:pt>
              <c:pt idx="17070">
                <c:v>17070</c:v>
              </c:pt>
              <c:pt idx="17071">
                <c:v>17071</c:v>
              </c:pt>
              <c:pt idx="17072">
                <c:v>17072</c:v>
              </c:pt>
              <c:pt idx="17073">
                <c:v>17073</c:v>
              </c:pt>
              <c:pt idx="17074">
                <c:v>17074</c:v>
              </c:pt>
              <c:pt idx="17075">
                <c:v>17075</c:v>
              </c:pt>
              <c:pt idx="17076">
                <c:v>17076</c:v>
              </c:pt>
              <c:pt idx="17077">
                <c:v>17077</c:v>
              </c:pt>
              <c:pt idx="17078">
                <c:v>17078</c:v>
              </c:pt>
              <c:pt idx="17079">
                <c:v>17079</c:v>
              </c:pt>
              <c:pt idx="17080">
                <c:v>17080</c:v>
              </c:pt>
              <c:pt idx="17081">
                <c:v>17081</c:v>
              </c:pt>
              <c:pt idx="17082">
                <c:v>17082</c:v>
              </c:pt>
              <c:pt idx="17083">
                <c:v>17083</c:v>
              </c:pt>
              <c:pt idx="17084">
                <c:v>17084</c:v>
              </c:pt>
              <c:pt idx="17085">
                <c:v>17085</c:v>
              </c:pt>
              <c:pt idx="17086">
                <c:v>17086</c:v>
              </c:pt>
              <c:pt idx="17087">
                <c:v>17087</c:v>
              </c:pt>
              <c:pt idx="17088">
                <c:v>17088</c:v>
              </c:pt>
              <c:pt idx="17089">
                <c:v>17089</c:v>
              </c:pt>
              <c:pt idx="17090">
                <c:v>17090</c:v>
              </c:pt>
              <c:pt idx="17091">
                <c:v>17091</c:v>
              </c:pt>
              <c:pt idx="17092">
                <c:v>17092</c:v>
              </c:pt>
              <c:pt idx="17093">
                <c:v>17093</c:v>
              </c:pt>
              <c:pt idx="17094">
                <c:v>17094</c:v>
              </c:pt>
              <c:pt idx="17095">
                <c:v>17095</c:v>
              </c:pt>
              <c:pt idx="17096">
                <c:v>17096</c:v>
              </c:pt>
              <c:pt idx="17097">
                <c:v>17097</c:v>
              </c:pt>
              <c:pt idx="17098">
                <c:v>17098</c:v>
              </c:pt>
              <c:pt idx="17099">
                <c:v>17099</c:v>
              </c:pt>
              <c:pt idx="17100">
                <c:v>17100</c:v>
              </c:pt>
              <c:pt idx="17101">
                <c:v>17101</c:v>
              </c:pt>
              <c:pt idx="17102">
                <c:v>17102</c:v>
              </c:pt>
              <c:pt idx="17103">
                <c:v>17103</c:v>
              </c:pt>
              <c:pt idx="17104">
                <c:v>17104</c:v>
              </c:pt>
              <c:pt idx="17105">
                <c:v>17105</c:v>
              </c:pt>
              <c:pt idx="17106">
                <c:v>17106</c:v>
              </c:pt>
              <c:pt idx="17107">
                <c:v>17107</c:v>
              </c:pt>
              <c:pt idx="17108">
                <c:v>17108</c:v>
              </c:pt>
              <c:pt idx="17109">
                <c:v>17109</c:v>
              </c:pt>
              <c:pt idx="17110">
                <c:v>17110</c:v>
              </c:pt>
              <c:pt idx="17111">
                <c:v>17111</c:v>
              </c:pt>
              <c:pt idx="17112">
                <c:v>17112</c:v>
              </c:pt>
              <c:pt idx="17113">
                <c:v>17113</c:v>
              </c:pt>
              <c:pt idx="17114">
                <c:v>17114</c:v>
              </c:pt>
              <c:pt idx="17115">
                <c:v>17115</c:v>
              </c:pt>
              <c:pt idx="17116">
                <c:v>17116</c:v>
              </c:pt>
              <c:pt idx="17117">
                <c:v>17117</c:v>
              </c:pt>
              <c:pt idx="17118">
                <c:v>17118</c:v>
              </c:pt>
              <c:pt idx="17119">
                <c:v>17119</c:v>
              </c:pt>
              <c:pt idx="17120">
                <c:v>17120</c:v>
              </c:pt>
              <c:pt idx="17121">
                <c:v>17121</c:v>
              </c:pt>
              <c:pt idx="17122">
                <c:v>17122</c:v>
              </c:pt>
              <c:pt idx="17123">
                <c:v>17123</c:v>
              </c:pt>
              <c:pt idx="17124">
                <c:v>17124</c:v>
              </c:pt>
              <c:pt idx="17125">
                <c:v>17125</c:v>
              </c:pt>
              <c:pt idx="17126">
                <c:v>17126</c:v>
              </c:pt>
              <c:pt idx="17127">
                <c:v>17127</c:v>
              </c:pt>
              <c:pt idx="17128">
                <c:v>17128</c:v>
              </c:pt>
              <c:pt idx="17129">
                <c:v>17129</c:v>
              </c:pt>
              <c:pt idx="17130">
                <c:v>17130</c:v>
              </c:pt>
              <c:pt idx="17131">
                <c:v>17131</c:v>
              </c:pt>
              <c:pt idx="17132">
                <c:v>17132</c:v>
              </c:pt>
              <c:pt idx="17133">
                <c:v>17133</c:v>
              </c:pt>
              <c:pt idx="17134">
                <c:v>17134</c:v>
              </c:pt>
              <c:pt idx="17135">
                <c:v>17135</c:v>
              </c:pt>
              <c:pt idx="17136">
                <c:v>17136</c:v>
              </c:pt>
              <c:pt idx="17137">
                <c:v>17137</c:v>
              </c:pt>
              <c:pt idx="17138">
                <c:v>17138</c:v>
              </c:pt>
              <c:pt idx="17139">
                <c:v>17139</c:v>
              </c:pt>
              <c:pt idx="17140">
                <c:v>17140</c:v>
              </c:pt>
              <c:pt idx="17141">
                <c:v>17141</c:v>
              </c:pt>
              <c:pt idx="17142">
                <c:v>17142</c:v>
              </c:pt>
              <c:pt idx="17143">
                <c:v>17143</c:v>
              </c:pt>
              <c:pt idx="17144">
                <c:v>17144</c:v>
              </c:pt>
              <c:pt idx="17145">
                <c:v>17145</c:v>
              </c:pt>
              <c:pt idx="17146">
                <c:v>17146</c:v>
              </c:pt>
              <c:pt idx="17147">
                <c:v>17147</c:v>
              </c:pt>
              <c:pt idx="17148">
                <c:v>17148</c:v>
              </c:pt>
              <c:pt idx="17149">
                <c:v>17149</c:v>
              </c:pt>
              <c:pt idx="17150">
                <c:v>17150</c:v>
              </c:pt>
              <c:pt idx="17151">
                <c:v>17151</c:v>
              </c:pt>
              <c:pt idx="17152">
                <c:v>17152</c:v>
              </c:pt>
              <c:pt idx="17153">
                <c:v>17153</c:v>
              </c:pt>
              <c:pt idx="17154">
                <c:v>17154</c:v>
              </c:pt>
              <c:pt idx="17155">
                <c:v>17155</c:v>
              </c:pt>
              <c:pt idx="17156">
                <c:v>17156</c:v>
              </c:pt>
              <c:pt idx="17157">
                <c:v>17157</c:v>
              </c:pt>
              <c:pt idx="17158">
                <c:v>17158</c:v>
              </c:pt>
              <c:pt idx="17159">
                <c:v>17159</c:v>
              </c:pt>
              <c:pt idx="17160">
                <c:v>17160</c:v>
              </c:pt>
              <c:pt idx="17161">
                <c:v>17161</c:v>
              </c:pt>
              <c:pt idx="17162">
                <c:v>17162</c:v>
              </c:pt>
              <c:pt idx="17163">
                <c:v>17163</c:v>
              </c:pt>
              <c:pt idx="17164">
                <c:v>17164</c:v>
              </c:pt>
              <c:pt idx="17165">
                <c:v>17165</c:v>
              </c:pt>
              <c:pt idx="17166">
                <c:v>17166</c:v>
              </c:pt>
              <c:pt idx="17167">
                <c:v>17167</c:v>
              </c:pt>
              <c:pt idx="17168">
                <c:v>17168</c:v>
              </c:pt>
              <c:pt idx="17169">
                <c:v>17169</c:v>
              </c:pt>
              <c:pt idx="17170">
                <c:v>17170</c:v>
              </c:pt>
              <c:pt idx="17171">
                <c:v>17171</c:v>
              </c:pt>
              <c:pt idx="17172">
                <c:v>17172</c:v>
              </c:pt>
              <c:pt idx="17173">
                <c:v>17173</c:v>
              </c:pt>
              <c:pt idx="17174">
                <c:v>17174</c:v>
              </c:pt>
              <c:pt idx="17175">
                <c:v>17175</c:v>
              </c:pt>
              <c:pt idx="17176">
                <c:v>17176</c:v>
              </c:pt>
              <c:pt idx="17177">
                <c:v>17177</c:v>
              </c:pt>
              <c:pt idx="17178">
                <c:v>17178</c:v>
              </c:pt>
              <c:pt idx="17179">
                <c:v>17179</c:v>
              </c:pt>
              <c:pt idx="17180">
                <c:v>17180</c:v>
              </c:pt>
              <c:pt idx="17181">
                <c:v>17181</c:v>
              </c:pt>
              <c:pt idx="17182">
                <c:v>17182</c:v>
              </c:pt>
              <c:pt idx="17183">
                <c:v>17183</c:v>
              </c:pt>
              <c:pt idx="17184">
                <c:v>17184</c:v>
              </c:pt>
              <c:pt idx="17185">
                <c:v>17185</c:v>
              </c:pt>
              <c:pt idx="17186">
                <c:v>17186</c:v>
              </c:pt>
              <c:pt idx="17187">
                <c:v>17187</c:v>
              </c:pt>
              <c:pt idx="17188">
                <c:v>17188</c:v>
              </c:pt>
              <c:pt idx="17189">
                <c:v>17189</c:v>
              </c:pt>
              <c:pt idx="17190">
                <c:v>17190</c:v>
              </c:pt>
              <c:pt idx="17191">
                <c:v>17191</c:v>
              </c:pt>
              <c:pt idx="17192">
                <c:v>17192</c:v>
              </c:pt>
              <c:pt idx="17193">
                <c:v>17193</c:v>
              </c:pt>
              <c:pt idx="17194">
                <c:v>17194</c:v>
              </c:pt>
              <c:pt idx="17195">
                <c:v>17195</c:v>
              </c:pt>
              <c:pt idx="17196">
                <c:v>17196</c:v>
              </c:pt>
              <c:pt idx="17197">
                <c:v>17197</c:v>
              </c:pt>
              <c:pt idx="17198">
                <c:v>17198</c:v>
              </c:pt>
              <c:pt idx="17199">
                <c:v>17199</c:v>
              </c:pt>
              <c:pt idx="17200">
                <c:v>17200</c:v>
              </c:pt>
              <c:pt idx="17201">
                <c:v>17201</c:v>
              </c:pt>
              <c:pt idx="17202">
                <c:v>17202</c:v>
              </c:pt>
              <c:pt idx="17203">
                <c:v>17203</c:v>
              </c:pt>
              <c:pt idx="17204">
                <c:v>17204</c:v>
              </c:pt>
              <c:pt idx="17205">
                <c:v>17205</c:v>
              </c:pt>
              <c:pt idx="17206">
                <c:v>17206</c:v>
              </c:pt>
              <c:pt idx="17207">
                <c:v>17207</c:v>
              </c:pt>
              <c:pt idx="17208">
                <c:v>17208</c:v>
              </c:pt>
              <c:pt idx="17209">
                <c:v>17209</c:v>
              </c:pt>
              <c:pt idx="17210">
                <c:v>17210</c:v>
              </c:pt>
              <c:pt idx="17211">
                <c:v>17211</c:v>
              </c:pt>
              <c:pt idx="17212">
                <c:v>17212</c:v>
              </c:pt>
              <c:pt idx="17213">
                <c:v>17213</c:v>
              </c:pt>
              <c:pt idx="17214">
                <c:v>17214</c:v>
              </c:pt>
              <c:pt idx="17215">
                <c:v>17215</c:v>
              </c:pt>
              <c:pt idx="17216">
                <c:v>17216</c:v>
              </c:pt>
              <c:pt idx="17217">
                <c:v>17217</c:v>
              </c:pt>
              <c:pt idx="17218">
                <c:v>17218</c:v>
              </c:pt>
              <c:pt idx="17219">
                <c:v>17219</c:v>
              </c:pt>
              <c:pt idx="17220">
                <c:v>17220</c:v>
              </c:pt>
              <c:pt idx="17221">
                <c:v>17221</c:v>
              </c:pt>
              <c:pt idx="17222">
                <c:v>17222</c:v>
              </c:pt>
              <c:pt idx="17223">
                <c:v>17223</c:v>
              </c:pt>
              <c:pt idx="17224">
                <c:v>17224</c:v>
              </c:pt>
              <c:pt idx="17225">
                <c:v>17225</c:v>
              </c:pt>
              <c:pt idx="17226">
                <c:v>17226</c:v>
              </c:pt>
              <c:pt idx="17227">
                <c:v>17227</c:v>
              </c:pt>
              <c:pt idx="17228">
                <c:v>17228</c:v>
              </c:pt>
              <c:pt idx="17229">
                <c:v>17229</c:v>
              </c:pt>
              <c:pt idx="17230">
                <c:v>17230</c:v>
              </c:pt>
              <c:pt idx="17231">
                <c:v>17231</c:v>
              </c:pt>
              <c:pt idx="17232">
                <c:v>17232</c:v>
              </c:pt>
              <c:pt idx="17233">
                <c:v>17233</c:v>
              </c:pt>
              <c:pt idx="17234">
                <c:v>17234</c:v>
              </c:pt>
              <c:pt idx="17235">
                <c:v>17235</c:v>
              </c:pt>
              <c:pt idx="17236">
                <c:v>17236</c:v>
              </c:pt>
              <c:pt idx="17237">
                <c:v>17237</c:v>
              </c:pt>
              <c:pt idx="17238">
                <c:v>17238</c:v>
              </c:pt>
              <c:pt idx="17239">
                <c:v>17239</c:v>
              </c:pt>
              <c:pt idx="17240">
                <c:v>17240</c:v>
              </c:pt>
              <c:pt idx="17241">
                <c:v>17241</c:v>
              </c:pt>
              <c:pt idx="17242">
                <c:v>17242</c:v>
              </c:pt>
              <c:pt idx="17243">
                <c:v>17243</c:v>
              </c:pt>
              <c:pt idx="17244">
                <c:v>17244</c:v>
              </c:pt>
              <c:pt idx="17245">
                <c:v>17245</c:v>
              </c:pt>
              <c:pt idx="17246">
                <c:v>17246</c:v>
              </c:pt>
              <c:pt idx="17247">
                <c:v>17247</c:v>
              </c:pt>
              <c:pt idx="17248">
                <c:v>17248</c:v>
              </c:pt>
              <c:pt idx="17249">
                <c:v>17249</c:v>
              </c:pt>
              <c:pt idx="17250">
                <c:v>17250</c:v>
              </c:pt>
              <c:pt idx="17251">
                <c:v>17251</c:v>
              </c:pt>
              <c:pt idx="17252">
                <c:v>17252</c:v>
              </c:pt>
              <c:pt idx="17253">
                <c:v>17253</c:v>
              </c:pt>
              <c:pt idx="17254">
                <c:v>17254</c:v>
              </c:pt>
              <c:pt idx="17255">
                <c:v>17255</c:v>
              </c:pt>
              <c:pt idx="17256">
                <c:v>17256</c:v>
              </c:pt>
              <c:pt idx="17257">
                <c:v>17257</c:v>
              </c:pt>
              <c:pt idx="17258">
                <c:v>17258</c:v>
              </c:pt>
              <c:pt idx="17259">
                <c:v>17259</c:v>
              </c:pt>
              <c:pt idx="17260">
                <c:v>17260</c:v>
              </c:pt>
              <c:pt idx="17261">
                <c:v>17261</c:v>
              </c:pt>
              <c:pt idx="17262">
                <c:v>17262</c:v>
              </c:pt>
              <c:pt idx="17263">
                <c:v>17263</c:v>
              </c:pt>
              <c:pt idx="17264">
                <c:v>17264</c:v>
              </c:pt>
              <c:pt idx="17265">
                <c:v>17265</c:v>
              </c:pt>
              <c:pt idx="17266">
                <c:v>17266</c:v>
              </c:pt>
              <c:pt idx="17267">
                <c:v>17267</c:v>
              </c:pt>
              <c:pt idx="17268">
                <c:v>17268</c:v>
              </c:pt>
              <c:pt idx="17269">
                <c:v>17269</c:v>
              </c:pt>
              <c:pt idx="17270">
                <c:v>17270</c:v>
              </c:pt>
              <c:pt idx="17271">
                <c:v>17271</c:v>
              </c:pt>
              <c:pt idx="17272">
                <c:v>17272</c:v>
              </c:pt>
              <c:pt idx="17273">
                <c:v>17273</c:v>
              </c:pt>
              <c:pt idx="17274">
                <c:v>17274</c:v>
              </c:pt>
              <c:pt idx="17275">
                <c:v>17275</c:v>
              </c:pt>
              <c:pt idx="17276">
                <c:v>17276</c:v>
              </c:pt>
              <c:pt idx="17277">
                <c:v>17277</c:v>
              </c:pt>
              <c:pt idx="17278">
                <c:v>17278</c:v>
              </c:pt>
              <c:pt idx="17279">
                <c:v>17279</c:v>
              </c:pt>
              <c:pt idx="17280">
                <c:v>17280</c:v>
              </c:pt>
              <c:pt idx="17281">
                <c:v>17281</c:v>
              </c:pt>
              <c:pt idx="17282">
                <c:v>17282</c:v>
              </c:pt>
              <c:pt idx="17283">
                <c:v>17283</c:v>
              </c:pt>
              <c:pt idx="17284">
                <c:v>17284</c:v>
              </c:pt>
              <c:pt idx="17285">
                <c:v>17285</c:v>
              </c:pt>
              <c:pt idx="17286">
                <c:v>17286</c:v>
              </c:pt>
              <c:pt idx="17287">
                <c:v>17287</c:v>
              </c:pt>
              <c:pt idx="17288">
                <c:v>17288</c:v>
              </c:pt>
              <c:pt idx="17289">
                <c:v>17289</c:v>
              </c:pt>
              <c:pt idx="17290">
                <c:v>17290</c:v>
              </c:pt>
              <c:pt idx="17291">
                <c:v>17291</c:v>
              </c:pt>
              <c:pt idx="17292">
                <c:v>17292</c:v>
              </c:pt>
              <c:pt idx="17293">
                <c:v>17293</c:v>
              </c:pt>
              <c:pt idx="17294">
                <c:v>17294</c:v>
              </c:pt>
              <c:pt idx="17295">
                <c:v>17295</c:v>
              </c:pt>
              <c:pt idx="17296">
                <c:v>17296</c:v>
              </c:pt>
              <c:pt idx="17297">
                <c:v>17297</c:v>
              </c:pt>
              <c:pt idx="17298">
                <c:v>17298</c:v>
              </c:pt>
              <c:pt idx="17299">
                <c:v>17299</c:v>
              </c:pt>
              <c:pt idx="17300">
                <c:v>17300</c:v>
              </c:pt>
              <c:pt idx="17301">
                <c:v>17301</c:v>
              </c:pt>
              <c:pt idx="17302">
                <c:v>17302</c:v>
              </c:pt>
              <c:pt idx="17303">
                <c:v>17303</c:v>
              </c:pt>
              <c:pt idx="17304">
                <c:v>17304</c:v>
              </c:pt>
              <c:pt idx="17305">
                <c:v>17305</c:v>
              </c:pt>
              <c:pt idx="17306">
                <c:v>17306</c:v>
              </c:pt>
              <c:pt idx="17307">
                <c:v>17307</c:v>
              </c:pt>
              <c:pt idx="17308">
                <c:v>17308</c:v>
              </c:pt>
              <c:pt idx="17309">
                <c:v>17309</c:v>
              </c:pt>
              <c:pt idx="17310">
                <c:v>17310</c:v>
              </c:pt>
              <c:pt idx="17311">
                <c:v>17311</c:v>
              </c:pt>
              <c:pt idx="17312">
                <c:v>17312</c:v>
              </c:pt>
              <c:pt idx="17313">
                <c:v>17313</c:v>
              </c:pt>
              <c:pt idx="17314">
                <c:v>17314</c:v>
              </c:pt>
              <c:pt idx="17315">
                <c:v>17315</c:v>
              </c:pt>
              <c:pt idx="17316">
                <c:v>17316</c:v>
              </c:pt>
              <c:pt idx="17317">
                <c:v>17317</c:v>
              </c:pt>
              <c:pt idx="17318">
                <c:v>17318</c:v>
              </c:pt>
              <c:pt idx="17319">
                <c:v>17319</c:v>
              </c:pt>
              <c:pt idx="17320">
                <c:v>17320</c:v>
              </c:pt>
              <c:pt idx="17321">
                <c:v>17321</c:v>
              </c:pt>
              <c:pt idx="17322">
                <c:v>17322</c:v>
              </c:pt>
              <c:pt idx="17323">
                <c:v>17323</c:v>
              </c:pt>
              <c:pt idx="17324">
                <c:v>17324</c:v>
              </c:pt>
              <c:pt idx="17325">
                <c:v>17325</c:v>
              </c:pt>
              <c:pt idx="17326">
                <c:v>17326</c:v>
              </c:pt>
              <c:pt idx="17327">
                <c:v>17327</c:v>
              </c:pt>
              <c:pt idx="17328">
                <c:v>17328</c:v>
              </c:pt>
              <c:pt idx="17329">
                <c:v>17329</c:v>
              </c:pt>
              <c:pt idx="17330">
                <c:v>17330</c:v>
              </c:pt>
              <c:pt idx="17331">
                <c:v>17331</c:v>
              </c:pt>
              <c:pt idx="17332">
                <c:v>17332</c:v>
              </c:pt>
              <c:pt idx="17333">
                <c:v>17333</c:v>
              </c:pt>
              <c:pt idx="17334">
                <c:v>17334</c:v>
              </c:pt>
              <c:pt idx="17335">
                <c:v>17335</c:v>
              </c:pt>
              <c:pt idx="17336">
                <c:v>17336</c:v>
              </c:pt>
              <c:pt idx="17337">
                <c:v>17337</c:v>
              </c:pt>
              <c:pt idx="17338">
                <c:v>17338</c:v>
              </c:pt>
              <c:pt idx="17339">
                <c:v>17339</c:v>
              </c:pt>
              <c:pt idx="17340">
                <c:v>17340</c:v>
              </c:pt>
              <c:pt idx="17341">
                <c:v>17341</c:v>
              </c:pt>
              <c:pt idx="17342">
                <c:v>17342</c:v>
              </c:pt>
              <c:pt idx="17343">
                <c:v>17343</c:v>
              </c:pt>
              <c:pt idx="17344">
                <c:v>17344</c:v>
              </c:pt>
              <c:pt idx="17345">
                <c:v>17345</c:v>
              </c:pt>
              <c:pt idx="17346">
                <c:v>17346</c:v>
              </c:pt>
              <c:pt idx="17347">
                <c:v>17347</c:v>
              </c:pt>
              <c:pt idx="17348">
                <c:v>17348</c:v>
              </c:pt>
              <c:pt idx="17349">
                <c:v>17349</c:v>
              </c:pt>
              <c:pt idx="17350">
                <c:v>17350</c:v>
              </c:pt>
              <c:pt idx="17351">
                <c:v>17351</c:v>
              </c:pt>
              <c:pt idx="17352">
                <c:v>17352</c:v>
              </c:pt>
              <c:pt idx="17353">
                <c:v>17353</c:v>
              </c:pt>
              <c:pt idx="17354">
                <c:v>17354</c:v>
              </c:pt>
              <c:pt idx="17355">
                <c:v>17355</c:v>
              </c:pt>
              <c:pt idx="17356">
                <c:v>17356</c:v>
              </c:pt>
              <c:pt idx="17357">
                <c:v>17357</c:v>
              </c:pt>
              <c:pt idx="17358">
                <c:v>17358</c:v>
              </c:pt>
              <c:pt idx="17359">
                <c:v>17359</c:v>
              </c:pt>
              <c:pt idx="17360">
                <c:v>17360</c:v>
              </c:pt>
              <c:pt idx="17361">
                <c:v>17361</c:v>
              </c:pt>
              <c:pt idx="17362">
                <c:v>17362</c:v>
              </c:pt>
              <c:pt idx="17363">
                <c:v>17363</c:v>
              </c:pt>
              <c:pt idx="17364">
                <c:v>17364</c:v>
              </c:pt>
              <c:pt idx="17365">
                <c:v>17365</c:v>
              </c:pt>
              <c:pt idx="17366">
                <c:v>17366</c:v>
              </c:pt>
              <c:pt idx="17367">
                <c:v>17367</c:v>
              </c:pt>
              <c:pt idx="17368">
                <c:v>17368</c:v>
              </c:pt>
              <c:pt idx="17369">
                <c:v>17369</c:v>
              </c:pt>
              <c:pt idx="17370">
                <c:v>17370</c:v>
              </c:pt>
              <c:pt idx="17371">
                <c:v>17371</c:v>
              </c:pt>
              <c:pt idx="17372">
                <c:v>17372</c:v>
              </c:pt>
              <c:pt idx="17373">
                <c:v>17373</c:v>
              </c:pt>
              <c:pt idx="17374">
                <c:v>17374</c:v>
              </c:pt>
              <c:pt idx="17375">
                <c:v>17375</c:v>
              </c:pt>
              <c:pt idx="17376">
                <c:v>17376</c:v>
              </c:pt>
              <c:pt idx="17377">
                <c:v>17377</c:v>
              </c:pt>
              <c:pt idx="17378">
                <c:v>17378</c:v>
              </c:pt>
              <c:pt idx="17379">
                <c:v>17379</c:v>
              </c:pt>
              <c:pt idx="17380">
                <c:v>17380</c:v>
              </c:pt>
              <c:pt idx="17381">
                <c:v>17381</c:v>
              </c:pt>
              <c:pt idx="17382">
                <c:v>17382</c:v>
              </c:pt>
              <c:pt idx="17383">
                <c:v>17383</c:v>
              </c:pt>
              <c:pt idx="17384">
                <c:v>17384</c:v>
              </c:pt>
              <c:pt idx="17385">
                <c:v>17385</c:v>
              </c:pt>
              <c:pt idx="17386">
                <c:v>17386</c:v>
              </c:pt>
              <c:pt idx="17387">
                <c:v>17387</c:v>
              </c:pt>
              <c:pt idx="17388">
                <c:v>17388</c:v>
              </c:pt>
              <c:pt idx="17389">
                <c:v>17389</c:v>
              </c:pt>
              <c:pt idx="17390">
                <c:v>17390</c:v>
              </c:pt>
              <c:pt idx="17391">
                <c:v>17391</c:v>
              </c:pt>
              <c:pt idx="17392">
                <c:v>17392</c:v>
              </c:pt>
              <c:pt idx="17393">
                <c:v>17393</c:v>
              </c:pt>
              <c:pt idx="17394">
                <c:v>17394</c:v>
              </c:pt>
              <c:pt idx="17395">
                <c:v>17395</c:v>
              </c:pt>
              <c:pt idx="17396">
                <c:v>17396</c:v>
              </c:pt>
              <c:pt idx="17397">
                <c:v>17397</c:v>
              </c:pt>
              <c:pt idx="17398">
                <c:v>17398</c:v>
              </c:pt>
              <c:pt idx="17399">
                <c:v>17399</c:v>
              </c:pt>
              <c:pt idx="17400">
                <c:v>17400</c:v>
              </c:pt>
              <c:pt idx="17401">
                <c:v>17401</c:v>
              </c:pt>
              <c:pt idx="17402">
                <c:v>17402</c:v>
              </c:pt>
              <c:pt idx="17403">
                <c:v>17403</c:v>
              </c:pt>
              <c:pt idx="17404">
                <c:v>17404</c:v>
              </c:pt>
              <c:pt idx="17405">
                <c:v>17405</c:v>
              </c:pt>
              <c:pt idx="17406">
                <c:v>17406</c:v>
              </c:pt>
              <c:pt idx="17407">
                <c:v>17407</c:v>
              </c:pt>
              <c:pt idx="17408">
                <c:v>17408</c:v>
              </c:pt>
              <c:pt idx="17409">
                <c:v>17409</c:v>
              </c:pt>
              <c:pt idx="17410">
                <c:v>17410</c:v>
              </c:pt>
              <c:pt idx="17411">
                <c:v>17411</c:v>
              </c:pt>
              <c:pt idx="17412">
                <c:v>17412</c:v>
              </c:pt>
              <c:pt idx="17413">
                <c:v>17413</c:v>
              </c:pt>
              <c:pt idx="17414">
                <c:v>17414</c:v>
              </c:pt>
              <c:pt idx="17415">
                <c:v>17415</c:v>
              </c:pt>
              <c:pt idx="17416">
                <c:v>17416</c:v>
              </c:pt>
              <c:pt idx="17417">
                <c:v>17417</c:v>
              </c:pt>
              <c:pt idx="17418">
                <c:v>17418</c:v>
              </c:pt>
              <c:pt idx="17419">
                <c:v>17419</c:v>
              </c:pt>
              <c:pt idx="17420">
                <c:v>17420</c:v>
              </c:pt>
              <c:pt idx="17421">
                <c:v>17421</c:v>
              </c:pt>
              <c:pt idx="17422">
                <c:v>17422</c:v>
              </c:pt>
              <c:pt idx="17423">
                <c:v>17423</c:v>
              </c:pt>
              <c:pt idx="17424">
                <c:v>17424</c:v>
              </c:pt>
              <c:pt idx="17425">
                <c:v>17425</c:v>
              </c:pt>
              <c:pt idx="17426">
                <c:v>17426</c:v>
              </c:pt>
              <c:pt idx="17427">
                <c:v>17427</c:v>
              </c:pt>
              <c:pt idx="17428">
                <c:v>17428</c:v>
              </c:pt>
              <c:pt idx="17429">
                <c:v>17429</c:v>
              </c:pt>
              <c:pt idx="17430">
                <c:v>17430</c:v>
              </c:pt>
              <c:pt idx="17431">
                <c:v>17431</c:v>
              </c:pt>
              <c:pt idx="17432">
                <c:v>17432</c:v>
              </c:pt>
              <c:pt idx="17433">
                <c:v>17433</c:v>
              </c:pt>
              <c:pt idx="17434">
                <c:v>17434</c:v>
              </c:pt>
              <c:pt idx="17435">
                <c:v>17435</c:v>
              </c:pt>
              <c:pt idx="17436">
                <c:v>17436</c:v>
              </c:pt>
              <c:pt idx="17437">
                <c:v>17437</c:v>
              </c:pt>
              <c:pt idx="17438">
                <c:v>17438</c:v>
              </c:pt>
              <c:pt idx="17439">
                <c:v>17439</c:v>
              </c:pt>
              <c:pt idx="17440">
                <c:v>17440</c:v>
              </c:pt>
              <c:pt idx="17441">
                <c:v>17441</c:v>
              </c:pt>
              <c:pt idx="17442">
                <c:v>17442</c:v>
              </c:pt>
              <c:pt idx="17443">
                <c:v>17443</c:v>
              </c:pt>
              <c:pt idx="17444">
                <c:v>17444</c:v>
              </c:pt>
              <c:pt idx="17445">
                <c:v>17445</c:v>
              </c:pt>
              <c:pt idx="17446">
                <c:v>17446</c:v>
              </c:pt>
              <c:pt idx="17447">
                <c:v>17447</c:v>
              </c:pt>
              <c:pt idx="17448">
                <c:v>17448</c:v>
              </c:pt>
              <c:pt idx="17449">
                <c:v>17449</c:v>
              </c:pt>
              <c:pt idx="17450">
                <c:v>17450</c:v>
              </c:pt>
              <c:pt idx="17451">
                <c:v>17451</c:v>
              </c:pt>
              <c:pt idx="17452">
                <c:v>17452</c:v>
              </c:pt>
              <c:pt idx="17453">
                <c:v>17453</c:v>
              </c:pt>
              <c:pt idx="17454">
                <c:v>17454</c:v>
              </c:pt>
              <c:pt idx="17455">
                <c:v>17455</c:v>
              </c:pt>
              <c:pt idx="17456">
                <c:v>17456</c:v>
              </c:pt>
              <c:pt idx="17457">
                <c:v>17457</c:v>
              </c:pt>
              <c:pt idx="17458">
                <c:v>17458</c:v>
              </c:pt>
              <c:pt idx="17459">
                <c:v>17459</c:v>
              </c:pt>
              <c:pt idx="17460">
                <c:v>17460</c:v>
              </c:pt>
              <c:pt idx="17461">
                <c:v>17461</c:v>
              </c:pt>
              <c:pt idx="17462">
                <c:v>17462</c:v>
              </c:pt>
              <c:pt idx="17463">
                <c:v>17463</c:v>
              </c:pt>
              <c:pt idx="17464">
                <c:v>17464</c:v>
              </c:pt>
              <c:pt idx="17465">
                <c:v>17465</c:v>
              </c:pt>
              <c:pt idx="17466">
                <c:v>17466</c:v>
              </c:pt>
              <c:pt idx="17467">
                <c:v>17467</c:v>
              </c:pt>
              <c:pt idx="17468">
                <c:v>17468</c:v>
              </c:pt>
              <c:pt idx="17469">
                <c:v>17469</c:v>
              </c:pt>
              <c:pt idx="17470">
                <c:v>17470</c:v>
              </c:pt>
              <c:pt idx="17471">
                <c:v>17471</c:v>
              </c:pt>
              <c:pt idx="17472">
                <c:v>17472</c:v>
              </c:pt>
              <c:pt idx="17473">
                <c:v>17473</c:v>
              </c:pt>
              <c:pt idx="17474">
                <c:v>17474</c:v>
              </c:pt>
              <c:pt idx="17475">
                <c:v>17475</c:v>
              </c:pt>
              <c:pt idx="17476">
                <c:v>17476</c:v>
              </c:pt>
              <c:pt idx="17477">
                <c:v>17477</c:v>
              </c:pt>
              <c:pt idx="17478">
                <c:v>17478</c:v>
              </c:pt>
              <c:pt idx="17479">
                <c:v>17479</c:v>
              </c:pt>
              <c:pt idx="17480">
                <c:v>17480</c:v>
              </c:pt>
              <c:pt idx="17481">
                <c:v>17481</c:v>
              </c:pt>
              <c:pt idx="17482">
                <c:v>17482</c:v>
              </c:pt>
              <c:pt idx="17483">
                <c:v>17483</c:v>
              </c:pt>
              <c:pt idx="17484">
                <c:v>17484</c:v>
              </c:pt>
              <c:pt idx="17485">
                <c:v>17485</c:v>
              </c:pt>
              <c:pt idx="17486">
                <c:v>17486</c:v>
              </c:pt>
              <c:pt idx="17487">
                <c:v>17487</c:v>
              </c:pt>
              <c:pt idx="17488">
                <c:v>17488</c:v>
              </c:pt>
              <c:pt idx="17489">
                <c:v>17489</c:v>
              </c:pt>
              <c:pt idx="17490">
                <c:v>17490</c:v>
              </c:pt>
              <c:pt idx="17491">
                <c:v>17491</c:v>
              </c:pt>
              <c:pt idx="17492">
                <c:v>17492</c:v>
              </c:pt>
              <c:pt idx="17493">
                <c:v>17493</c:v>
              </c:pt>
              <c:pt idx="17494">
                <c:v>17494</c:v>
              </c:pt>
              <c:pt idx="17495">
                <c:v>17495</c:v>
              </c:pt>
              <c:pt idx="17496">
                <c:v>17496</c:v>
              </c:pt>
              <c:pt idx="17497">
                <c:v>17497</c:v>
              </c:pt>
              <c:pt idx="17498">
                <c:v>17498</c:v>
              </c:pt>
              <c:pt idx="17499">
                <c:v>17499</c:v>
              </c:pt>
              <c:pt idx="17500">
                <c:v>17500</c:v>
              </c:pt>
              <c:pt idx="17501">
                <c:v>17501</c:v>
              </c:pt>
              <c:pt idx="17502">
                <c:v>17502</c:v>
              </c:pt>
              <c:pt idx="17503">
                <c:v>17503</c:v>
              </c:pt>
              <c:pt idx="17504">
                <c:v>17504</c:v>
              </c:pt>
              <c:pt idx="17505">
                <c:v>17505</c:v>
              </c:pt>
              <c:pt idx="17506">
                <c:v>17506</c:v>
              </c:pt>
              <c:pt idx="17507">
                <c:v>17507</c:v>
              </c:pt>
              <c:pt idx="17508">
                <c:v>17508</c:v>
              </c:pt>
              <c:pt idx="17509">
                <c:v>17509</c:v>
              </c:pt>
              <c:pt idx="17510">
                <c:v>17510</c:v>
              </c:pt>
              <c:pt idx="17511">
                <c:v>17511</c:v>
              </c:pt>
              <c:pt idx="17512">
                <c:v>17512</c:v>
              </c:pt>
              <c:pt idx="17513">
                <c:v>17513</c:v>
              </c:pt>
              <c:pt idx="17514">
                <c:v>17514</c:v>
              </c:pt>
              <c:pt idx="17515">
                <c:v>17515</c:v>
              </c:pt>
              <c:pt idx="17516">
                <c:v>17516</c:v>
              </c:pt>
              <c:pt idx="17517">
                <c:v>17517</c:v>
              </c:pt>
              <c:pt idx="17518">
                <c:v>17518</c:v>
              </c:pt>
              <c:pt idx="17519">
                <c:v>17519</c:v>
              </c:pt>
              <c:pt idx="17520">
                <c:v>17520</c:v>
              </c:pt>
              <c:pt idx="17521">
                <c:v>17521</c:v>
              </c:pt>
              <c:pt idx="17522">
                <c:v>17522</c:v>
              </c:pt>
              <c:pt idx="17523">
                <c:v>17523</c:v>
              </c:pt>
              <c:pt idx="17524">
                <c:v>17524</c:v>
              </c:pt>
              <c:pt idx="17525">
                <c:v>17525</c:v>
              </c:pt>
              <c:pt idx="17526">
                <c:v>17526</c:v>
              </c:pt>
              <c:pt idx="17527">
                <c:v>17527</c:v>
              </c:pt>
              <c:pt idx="17528">
                <c:v>17528</c:v>
              </c:pt>
              <c:pt idx="17529">
                <c:v>17529</c:v>
              </c:pt>
              <c:pt idx="17530">
                <c:v>17530</c:v>
              </c:pt>
              <c:pt idx="17531">
                <c:v>17531</c:v>
              </c:pt>
              <c:pt idx="17532">
                <c:v>17532</c:v>
              </c:pt>
              <c:pt idx="17533">
                <c:v>17533</c:v>
              </c:pt>
              <c:pt idx="17534">
                <c:v>17534</c:v>
              </c:pt>
              <c:pt idx="17535">
                <c:v>17535</c:v>
              </c:pt>
              <c:pt idx="17536">
                <c:v>17536</c:v>
              </c:pt>
              <c:pt idx="17537">
                <c:v>17537</c:v>
              </c:pt>
              <c:pt idx="17538">
                <c:v>17538</c:v>
              </c:pt>
              <c:pt idx="17539">
                <c:v>17539</c:v>
              </c:pt>
              <c:pt idx="17540">
                <c:v>17540</c:v>
              </c:pt>
              <c:pt idx="17541">
                <c:v>17541</c:v>
              </c:pt>
              <c:pt idx="17542">
                <c:v>17542</c:v>
              </c:pt>
              <c:pt idx="17543">
                <c:v>17543</c:v>
              </c:pt>
              <c:pt idx="17544">
                <c:v>17544</c:v>
              </c:pt>
              <c:pt idx="17545">
                <c:v>17545</c:v>
              </c:pt>
              <c:pt idx="17546">
                <c:v>17546</c:v>
              </c:pt>
              <c:pt idx="17547">
                <c:v>17547</c:v>
              </c:pt>
              <c:pt idx="17548">
                <c:v>17548</c:v>
              </c:pt>
              <c:pt idx="17549">
                <c:v>17549</c:v>
              </c:pt>
              <c:pt idx="17550">
                <c:v>17550</c:v>
              </c:pt>
              <c:pt idx="17551">
                <c:v>17551</c:v>
              </c:pt>
              <c:pt idx="17552">
                <c:v>17552</c:v>
              </c:pt>
              <c:pt idx="17553">
                <c:v>17553</c:v>
              </c:pt>
              <c:pt idx="17554">
                <c:v>17554</c:v>
              </c:pt>
              <c:pt idx="17555">
                <c:v>17555</c:v>
              </c:pt>
              <c:pt idx="17556">
                <c:v>17556</c:v>
              </c:pt>
              <c:pt idx="17557">
                <c:v>17557</c:v>
              </c:pt>
              <c:pt idx="17558">
                <c:v>17558</c:v>
              </c:pt>
              <c:pt idx="17559">
                <c:v>17559</c:v>
              </c:pt>
              <c:pt idx="17560">
                <c:v>17560</c:v>
              </c:pt>
              <c:pt idx="17561">
                <c:v>17561</c:v>
              </c:pt>
              <c:pt idx="17562">
                <c:v>17562</c:v>
              </c:pt>
              <c:pt idx="17563">
                <c:v>17563</c:v>
              </c:pt>
              <c:pt idx="17564">
                <c:v>17564</c:v>
              </c:pt>
              <c:pt idx="17565">
                <c:v>17565</c:v>
              </c:pt>
              <c:pt idx="17566">
                <c:v>17566</c:v>
              </c:pt>
              <c:pt idx="17567">
                <c:v>17567</c:v>
              </c:pt>
              <c:pt idx="17568">
                <c:v>17568</c:v>
              </c:pt>
              <c:pt idx="17569">
                <c:v>17569</c:v>
              </c:pt>
              <c:pt idx="17570">
                <c:v>17570</c:v>
              </c:pt>
              <c:pt idx="17571">
                <c:v>17571</c:v>
              </c:pt>
              <c:pt idx="17572">
                <c:v>17572</c:v>
              </c:pt>
              <c:pt idx="17573">
                <c:v>17573</c:v>
              </c:pt>
              <c:pt idx="17574">
                <c:v>17574</c:v>
              </c:pt>
              <c:pt idx="17575">
                <c:v>17575</c:v>
              </c:pt>
              <c:pt idx="17576">
                <c:v>17576</c:v>
              </c:pt>
              <c:pt idx="17577">
                <c:v>17577</c:v>
              </c:pt>
              <c:pt idx="17578">
                <c:v>17578</c:v>
              </c:pt>
              <c:pt idx="17579">
                <c:v>17579</c:v>
              </c:pt>
              <c:pt idx="17580">
                <c:v>17580</c:v>
              </c:pt>
              <c:pt idx="17581">
                <c:v>17581</c:v>
              </c:pt>
              <c:pt idx="17582">
                <c:v>17582</c:v>
              </c:pt>
              <c:pt idx="17583">
                <c:v>17583</c:v>
              </c:pt>
              <c:pt idx="17584">
                <c:v>17584</c:v>
              </c:pt>
              <c:pt idx="17585">
                <c:v>17585</c:v>
              </c:pt>
              <c:pt idx="17586">
                <c:v>17586</c:v>
              </c:pt>
              <c:pt idx="17587">
                <c:v>17587</c:v>
              </c:pt>
              <c:pt idx="17588">
                <c:v>17588</c:v>
              </c:pt>
              <c:pt idx="17589">
                <c:v>17589</c:v>
              </c:pt>
              <c:pt idx="17590">
                <c:v>17590</c:v>
              </c:pt>
              <c:pt idx="17591">
                <c:v>17591</c:v>
              </c:pt>
              <c:pt idx="17592">
                <c:v>17592</c:v>
              </c:pt>
              <c:pt idx="17593">
                <c:v>17593</c:v>
              </c:pt>
              <c:pt idx="17594">
                <c:v>17594</c:v>
              </c:pt>
              <c:pt idx="17595">
                <c:v>17595</c:v>
              </c:pt>
              <c:pt idx="17596">
                <c:v>17596</c:v>
              </c:pt>
              <c:pt idx="17597">
                <c:v>17597</c:v>
              </c:pt>
              <c:pt idx="17598">
                <c:v>17598</c:v>
              </c:pt>
              <c:pt idx="17599">
                <c:v>17599</c:v>
              </c:pt>
              <c:pt idx="17600">
                <c:v>17600</c:v>
              </c:pt>
              <c:pt idx="17601">
                <c:v>17601</c:v>
              </c:pt>
              <c:pt idx="17602">
                <c:v>17602</c:v>
              </c:pt>
              <c:pt idx="17603">
                <c:v>17603</c:v>
              </c:pt>
              <c:pt idx="17604">
                <c:v>17604</c:v>
              </c:pt>
              <c:pt idx="17605">
                <c:v>17605</c:v>
              </c:pt>
              <c:pt idx="17606">
                <c:v>17606</c:v>
              </c:pt>
              <c:pt idx="17607">
                <c:v>17607</c:v>
              </c:pt>
              <c:pt idx="17608">
                <c:v>17608</c:v>
              </c:pt>
              <c:pt idx="17609">
                <c:v>17609</c:v>
              </c:pt>
              <c:pt idx="17610">
                <c:v>17610</c:v>
              </c:pt>
              <c:pt idx="17611">
                <c:v>17611</c:v>
              </c:pt>
              <c:pt idx="17612">
                <c:v>17612</c:v>
              </c:pt>
              <c:pt idx="17613">
                <c:v>17613</c:v>
              </c:pt>
              <c:pt idx="17614">
                <c:v>17614</c:v>
              </c:pt>
              <c:pt idx="17615">
                <c:v>17615</c:v>
              </c:pt>
              <c:pt idx="17616">
                <c:v>17616</c:v>
              </c:pt>
              <c:pt idx="17617">
                <c:v>17617</c:v>
              </c:pt>
              <c:pt idx="17618">
                <c:v>17618</c:v>
              </c:pt>
              <c:pt idx="17619">
                <c:v>17619</c:v>
              </c:pt>
              <c:pt idx="17620">
                <c:v>17620</c:v>
              </c:pt>
              <c:pt idx="17621">
                <c:v>17621</c:v>
              </c:pt>
              <c:pt idx="17622">
                <c:v>17622</c:v>
              </c:pt>
              <c:pt idx="17623">
                <c:v>17623</c:v>
              </c:pt>
              <c:pt idx="17624">
                <c:v>17624</c:v>
              </c:pt>
              <c:pt idx="17625">
                <c:v>17625</c:v>
              </c:pt>
              <c:pt idx="17626">
                <c:v>17626</c:v>
              </c:pt>
              <c:pt idx="17627">
                <c:v>17627</c:v>
              </c:pt>
              <c:pt idx="17628">
                <c:v>17628</c:v>
              </c:pt>
              <c:pt idx="17629">
                <c:v>17629</c:v>
              </c:pt>
              <c:pt idx="17630">
                <c:v>17630</c:v>
              </c:pt>
              <c:pt idx="17631">
                <c:v>17631</c:v>
              </c:pt>
              <c:pt idx="17632">
                <c:v>17632</c:v>
              </c:pt>
              <c:pt idx="17633">
                <c:v>17633</c:v>
              </c:pt>
              <c:pt idx="17634">
                <c:v>17634</c:v>
              </c:pt>
              <c:pt idx="17635">
                <c:v>17635</c:v>
              </c:pt>
              <c:pt idx="17636">
                <c:v>17636</c:v>
              </c:pt>
              <c:pt idx="17637">
                <c:v>17637</c:v>
              </c:pt>
              <c:pt idx="17638">
                <c:v>17638</c:v>
              </c:pt>
              <c:pt idx="17639">
                <c:v>17639</c:v>
              </c:pt>
              <c:pt idx="17640">
                <c:v>17640</c:v>
              </c:pt>
              <c:pt idx="17641">
                <c:v>17641</c:v>
              </c:pt>
              <c:pt idx="17642">
                <c:v>17642</c:v>
              </c:pt>
              <c:pt idx="17643">
                <c:v>17643</c:v>
              </c:pt>
              <c:pt idx="17644">
                <c:v>17644</c:v>
              </c:pt>
              <c:pt idx="17645">
                <c:v>17645</c:v>
              </c:pt>
              <c:pt idx="17646">
                <c:v>17646</c:v>
              </c:pt>
              <c:pt idx="17647">
                <c:v>17647</c:v>
              </c:pt>
              <c:pt idx="17648">
                <c:v>17648</c:v>
              </c:pt>
              <c:pt idx="17649">
                <c:v>17649</c:v>
              </c:pt>
              <c:pt idx="17650">
                <c:v>17650</c:v>
              </c:pt>
              <c:pt idx="17651">
                <c:v>17651</c:v>
              </c:pt>
              <c:pt idx="17652">
                <c:v>17652</c:v>
              </c:pt>
              <c:pt idx="17653">
                <c:v>17653</c:v>
              </c:pt>
              <c:pt idx="17654">
                <c:v>17654</c:v>
              </c:pt>
              <c:pt idx="17655">
                <c:v>17655</c:v>
              </c:pt>
              <c:pt idx="17656">
                <c:v>17656</c:v>
              </c:pt>
              <c:pt idx="17657">
                <c:v>17657</c:v>
              </c:pt>
              <c:pt idx="17658">
                <c:v>17658</c:v>
              </c:pt>
              <c:pt idx="17659">
                <c:v>17659</c:v>
              </c:pt>
              <c:pt idx="17660">
                <c:v>17660</c:v>
              </c:pt>
              <c:pt idx="17661">
                <c:v>17661</c:v>
              </c:pt>
              <c:pt idx="17662">
                <c:v>17662</c:v>
              </c:pt>
              <c:pt idx="17663">
                <c:v>17663</c:v>
              </c:pt>
              <c:pt idx="17664">
                <c:v>17664</c:v>
              </c:pt>
              <c:pt idx="17665">
                <c:v>17665</c:v>
              </c:pt>
              <c:pt idx="17666">
                <c:v>17666</c:v>
              </c:pt>
              <c:pt idx="17667">
                <c:v>17667</c:v>
              </c:pt>
              <c:pt idx="17668">
                <c:v>17668</c:v>
              </c:pt>
              <c:pt idx="17669">
                <c:v>17669</c:v>
              </c:pt>
              <c:pt idx="17670">
                <c:v>17670</c:v>
              </c:pt>
              <c:pt idx="17671">
                <c:v>17671</c:v>
              </c:pt>
              <c:pt idx="17672">
                <c:v>17672</c:v>
              </c:pt>
              <c:pt idx="17673">
                <c:v>17673</c:v>
              </c:pt>
              <c:pt idx="17674">
                <c:v>17674</c:v>
              </c:pt>
              <c:pt idx="17675">
                <c:v>17675</c:v>
              </c:pt>
              <c:pt idx="17676">
                <c:v>17676</c:v>
              </c:pt>
              <c:pt idx="17677">
                <c:v>17677</c:v>
              </c:pt>
              <c:pt idx="17678">
                <c:v>17678</c:v>
              </c:pt>
              <c:pt idx="17679">
                <c:v>17679</c:v>
              </c:pt>
              <c:pt idx="17680">
                <c:v>17680</c:v>
              </c:pt>
              <c:pt idx="17681">
                <c:v>17681</c:v>
              </c:pt>
              <c:pt idx="17682">
                <c:v>17682</c:v>
              </c:pt>
              <c:pt idx="17683">
                <c:v>17683</c:v>
              </c:pt>
              <c:pt idx="17684">
                <c:v>17684</c:v>
              </c:pt>
              <c:pt idx="17685">
                <c:v>17685</c:v>
              </c:pt>
              <c:pt idx="17686">
                <c:v>17686</c:v>
              </c:pt>
              <c:pt idx="17687">
                <c:v>17687</c:v>
              </c:pt>
              <c:pt idx="17688">
                <c:v>17688</c:v>
              </c:pt>
              <c:pt idx="17689">
                <c:v>17689</c:v>
              </c:pt>
              <c:pt idx="17690">
                <c:v>17690</c:v>
              </c:pt>
              <c:pt idx="17691">
                <c:v>17691</c:v>
              </c:pt>
              <c:pt idx="17692">
                <c:v>17692</c:v>
              </c:pt>
              <c:pt idx="17693">
                <c:v>17693</c:v>
              </c:pt>
              <c:pt idx="17694">
                <c:v>17694</c:v>
              </c:pt>
              <c:pt idx="17695">
                <c:v>17695</c:v>
              </c:pt>
              <c:pt idx="17696">
                <c:v>17696</c:v>
              </c:pt>
              <c:pt idx="17697">
                <c:v>17697</c:v>
              </c:pt>
              <c:pt idx="17698">
                <c:v>17698</c:v>
              </c:pt>
              <c:pt idx="17699">
                <c:v>17699</c:v>
              </c:pt>
              <c:pt idx="17700">
                <c:v>17700</c:v>
              </c:pt>
              <c:pt idx="17701">
                <c:v>17701</c:v>
              </c:pt>
              <c:pt idx="17702">
                <c:v>17702</c:v>
              </c:pt>
              <c:pt idx="17703">
                <c:v>17703</c:v>
              </c:pt>
              <c:pt idx="17704">
                <c:v>17704</c:v>
              </c:pt>
              <c:pt idx="17705">
                <c:v>17705</c:v>
              </c:pt>
              <c:pt idx="17706">
                <c:v>17706</c:v>
              </c:pt>
              <c:pt idx="17707">
                <c:v>17707</c:v>
              </c:pt>
              <c:pt idx="17708">
                <c:v>17708</c:v>
              </c:pt>
              <c:pt idx="17709">
                <c:v>17709</c:v>
              </c:pt>
              <c:pt idx="17710">
                <c:v>17710</c:v>
              </c:pt>
              <c:pt idx="17711">
                <c:v>17711</c:v>
              </c:pt>
              <c:pt idx="17712">
                <c:v>17712</c:v>
              </c:pt>
              <c:pt idx="17713">
                <c:v>17713</c:v>
              </c:pt>
              <c:pt idx="17714">
                <c:v>17714</c:v>
              </c:pt>
              <c:pt idx="17715">
                <c:v>17715</c:v>
              </c:pt>
              <c:pt idx="17716">
                <c:v>17716</c:v>
              </c:pt>
              <c:pt idx="17717">
                <c:v>17717</c:v>
              </c:pt>
              <c:pt idx="17718">
                <c:v>17718</c:v>
              </c:pt>
              <c:pt idx="17719">
                <c:v>17719</c:v>
              </c:pt>
              <c:pt idx="17720">
                <c:v>17720</c:v>
              </c:pt>
              <c:pt idx="17721">
                <c:v>17721</c:v>
              </c:pt>
              <c:pt idx="17722">
                <c:v>17722</c:v>
              </c:pt>
              <c:pt idx="17723">
                <c:v>17723</c:v>
              </c:pt>
              <c:pt idx="17724">
                <c:v>17724</c:v>
              </c:pt>
              <c:pt idx="17725">
                <c:v>17725</c:v>
              </c:pt>
              <c:pt idx="17726">
                <c:v>17726</c:v>
              </c:pt>
              <c:pt idx="17727">
                <c:v>17727</c:v>
              </c:pt>
              <c:pt idx="17728">
                <c:v>17728</c:v>
              </c:pt>
              <c:pt idx="17729">
                <c:v>17729</c:v>
              </c:pt>
              <c:pt idx="17730">
                <c:v>17730</c:v>
              </c:pt>
              <c:pt idx="17731">
                <c:v>17731</c:v>
              </c:pt>
              <c:pt idx="17732">
                <c:v>17732</c:v>
              </c:pt>
              <c:pt idx="17733">
                <c:v>17733</c:v>
              </c:pt>
              <c:pt idx="17734">
                <c:v>17734</c:v>
              </c:pt>
              <c:pt idx="17735">
                <c:v>17735</c:v>
              </c:pt>
              <c:pt idx="17736">
                <c:v>17736</c:v>
              </c:pt>
              <c:pt idx="17737">
                <c:v>17737</c:v>
              </c:pt>
              <c:pt idx="17738">
                <c:v>17738</c:v>
              </c:pt>
              <c:pt idx="17739">
                <c:v>17739</c:v>
              </c:pt>
              <c:pt idx="17740">
                <c:v>17740</c:v>
              </c:pt>
              <c:pt idx="17741">
                <c:v>17741</c:v>
              </c:pt>
              <c:pt idx="17742">
                <c:v>17742</c:v>
              </c:pt>
              <c:pt idx="17743">
                <c:v>17743</c:v>
              </c:pt>
              <c:pt idx="17744">
                <c:v>17744</c:v>
              </c:pt>
              <c:pt idx="17745">
                <c:v>17745</c:v>
              </c:pt>
              <c:pt idx="17746">
                <c:v>17746</c:v>
              </c:pt>
              <c:pt idx="17747">
                <c:v>17747</c:v>
              </c:pt>
              <c:pt idx="17748">
                <c:v>17748</c:v>
              </c:pt>
              <c:pt idx="17749">
                <c:v>17749</c:v>
              </c:pt>
              <c:pt idx="17750">
                <c:v>17750</c:v>
              </c:pt>
              <c:pt idx="17751">
                <c:v>17751</c:v>
              </c:pt>
              <c:pt idx="17752">
                <c:v>17752</c:v>
              </c:pt>
              <c:pt idx="17753">
                <c:v>17753</c:v>
              </c:pt>
              <c:pt idx="17754">
                <c:v>17754</c:v>
              </c:pt>
              <c:pt idx="17755">
                <c:v>17755</c:v>
              </c:pt>
              <c:pt idx="17756">
                <c:v>17756</c:v>
              </c:pt>
              <c:pt idx="17757">
                <c:v>17757</c:v>
              </c:pt>
              <c:pt idx="17758">
                <c:v>17758</c:v>
              </c:pt>
              <c:pt idx="17759">
                <c:v>17759</c:v>
              </c:pt>
              <c:pt idx="17760">
                <c:v>17760</c:v>
              </c:pt>
              <c:pt idx="17761">
                <c:v>17761</c:v>
              </c:pt>
              <c:pt idx="17762">
                <c:v>17762</c:v>
              </c:pt>
              <c:pt idx="17763">
                <c:v>17763</c:v>
              </c:pt>
              <c:pt idx="17764">
                <c:v>17764</c:v>
              </c:pt>
              <c:pt idx="17765">
                <c:v>17765</c:v>
              </c:pt>
              <c:pt idx="17766">
                <c:v>17766</c:v>
              </c:pt>
              <c:pt idx="17767">
                <c:v>17767</c:v>
              </c:pt>
              <c:pt idx="17768">
                <c:v>17768</c:v>
              </c:pt>
              <c:pt idx="17769">
                <c:v>17769</c:v>
              </c:pt>
              <c:pt idx="17770">
                <c:v>17770</c:v>
              </c:pt>
              <c:pt idx="17771">
                <c:v>17771</c:v>
              </c:pt>
              <c:pt idx="17772">
                <c:v>17772</c:v>
              </c:pt>
              <c:pt idx="17773">
                <c:v>17773</c:v>
              </c:pt>
              <c:pt idx="17774">
                <c:v>17774</c:v>
              </c:pt>
              <c:pt idx="17775">
                <c:v>17775</c:v>
              </c:pt>
              <c:pt idx="17776">
                <c:v>17776</c:v>
              </c:pt>
              <c:pt idx="17777">
                <c:v>17777</c:v>
              </c:pt>
              <c:pt idx="17778">
                <c:v>17778</c:v>
              </c:pt>
              <c:pt idx="17779">
                <c:v>17779</c:v>
              </c:pt>
              <c:pt idx="17780">
                <c:v>17780</c:v>
              </c:pt>
              <c:pt idx="17781">
                <c:v>17781</c:v>
              </c:pt>
              <c:pt idx="17782">
                <c:v>17782</c:v>
              </c:pt>
              <c:pt idx="17783">
                <c:v>17783</c:v>
              </c:pt>
              <c:pt idx="17784">
                <c:v>17784</c:v>
              </c:pt>
              <c:pt idx="17785">
                <c:v>17785</c:v>
              </c:pt>
              <c:pt idx="17786">
                <c:v>17786</c:v>
              </c:pt>
              <c:pt idx="17787">
                <c:v>17787</c:v>
              </c:pt>
              <c:pt idx="17788">
                <c:v>17788</c:v>
              </c:pt>
              <c:pt idx="17789">
                <c:v>17789</c:v>
              </c:pt>
              <c:pt idx="17790">
                <c:v>17790</c:v>
              </c:pt>
              <c:pt idx="17791">
                <c:v>17791</c:v>
              </c:pt>
              <c:pt idx="17792">
                <c:v>17792</c:v>
              </c:pt>
              <c:pt idx="17793">
                <c:v>17793</c:v>
              </c:pt>
              <c:pt idx="17794">
                <c:v>17794</c:v>
              </c:pt>
              <c:pt idx="17795">
                <c:v>17795</c:v>
              </c:pt>
              <c:pt idx="17796">
                <c:v>17796</c:v>
              </c:pt>
              <c:pt idx="17797">
                <c:v>17797</c:v>
              </c:pt>
              <c:pt idx="17798">
                <c:v>17798</c:v>
              </c:pt>
              <c:pt idx="17799">
                <c:v>17799</c:v>
              </c:pt>
              <c:pt idx="17800">
                <c:v>17800</c:v>
              </c:pt>
              <c:pt idx="17801">
                <c:v>17801</c:v>
              </c:pt>
              <c:pt idx="17802">
                <c:v>17802</c:v>
              </c:pt>
              <c:pt idx="17803">
                <c:v>17803</c:v>
              </c:pt>
              <c:pt idx="17804">
                <c:v>17804</c:v>
              </c:pt>
              <c:pt idx="17805">
                <c:v>17805</c:v>
              </c:pt>
              <c:pt idx="17806">
                <c:v>17806</c:v>
              </c:pt>
              <c:pt idx="17807">
                <c:v>17807</c:v>
              </c:pt>
              <c:pt idx="17808">
                <c:v>17808</c:v>
              </c:pt>
              <c:pt idx="17809">
                <c:v>17809</c:v>
              </c:pt>
              <c:pt idx="17810">
                <c:v>17810</c:v>
              </c:pt>
              <c:pt idx="17811">
                <c:v>17811</c:v>
              </c:pt>
              <c:pt idx="17812">
                <c:v>17812</c:v>
              </c:pt>
              <c:pt idx="17813">
                <c:v>17813</c:v>
              </c:pt>
              <c:pt idx="17814">
                <c:v>17814</c:v>
              </c:pt>
              <c:pt idx="17815">
                <c:v>17815</c:v>
              </c:pt>
              <c:pt idx="17816">
                <c:v>17816</c:v>
              </c:pt>
              <c:pt idx="17817">
                <c:v>17817</c:v>
              </c:pt>
              <c:pt idx="17818">
                <c:v>17818</c:v>
              </c:pt>
              <c:pt idx="17819">
                <c:v>17819</c:v>
              </c:pt>
              <c:pt idx="17820">
                <c:v>17820</c:v>
              </c:pt>
              <c:pt idx="17821">
                <c:v>17821</c:v>
              </c:pt>
              <c:pt idx="17822">
                <c:v>17822</c:v>
              </c:pt>
              <c:pt idx="17823">
                <c:v>17823</c:v>
              </c:pt>
              <c:pt idx="17824">
                <c:v>17824</c:v>
              </c:pt>
              <c:pt idx="17825">
                <c:v>17825</c:v>
              </c:pt>
              <c:pt idx="17826">
                <c:v>17826</c:v>
              </c:pt>
              <c:pt idx="17827">
                <c:v>17827</c:v>
              </c:pt>
              <c:pt idx="17828">
                <c:v>17828</c:v>
              </c:pt>
              <c:pt idx="17829">
                <c:v>17829</c:v>
              </c:pt>
              <c:pt idx="17830">
                <c:v>17830</c:v>
              </c:pt>
              <c:pt idx="17831">
                <c:v>17831</c:v>
              </c:pt>
              <c:pt idx="17832">
                <c:v>17832</c:v>
              </c:pt>
              <c:pt idx="17833">
                <c:v>17833</c:v>
              </c:pt>
              <c:pt idx="17834">
                <c:v>17834</c:v>
              </c:pt>
              <c:pt idx="17835">
                <c:v>17835</c:v>
              </c:pt>
              <c:pt idx="17836">
                <c:v>17836</c:v>
              </c:pt>
              <c:pt idx="17837">
                <c:v>17837</c:v>
              </c:pt>
              <c:pt idx="17838">
                <c:v>17838</c:v>
              </c:pt>
              <c:pt idx="17839">
                <c:v>17839</c:v>
              </c:pt>
              <c:pt idx="17840">
                <c:v>17840</c:v>
              </c:pt>
              <c:pt idx="17841">
                <c:v>17841</c:v>
              </c:pt>
              <c:pt idx="17842">
                <c:v>17842</c:v>
              </c:pt>
              <c:pt idx="17843">
                <c:v>17843</c:v>
              </c:pt>
              <c:pt idx="17844">
                <c:v>17844</c:v>
              </c:pt>
              <c:pt idx="17845">
                <c:v>17845</c:v>
              </c:pt>
              <c:pt idx="17846">
                <c:v>17846</c:v>
              </c:pt>
              <c:pt idx="17847">
                <c:v>17847</c:v>
              </c:pt>
              <c:pt idx="17848">
                <c:v>17848</c:v>
              </c:pt>
              <c:pt idx="17849">
                <c:v>17849</c:v>
              </c:pt>
              <c:pt idx="17850">
                <c:v>17850</c:v>
              </c:pt>
              <c:pt idx="17851">
                <c:v>17851</c:v>
              </c:pt>
              <c:pt idx="17852">
                <c:v>17852</c:v>
              </c:pt>
              <c:pt idx="17853">
                <c:v>17853</c:v>
              </c:pt>
              <c:pt idx="17854">
                <c:v>17854</c:v>
              </c:pt>
              <c:pt idx="17855">
                <c:v>17855</c:v>
              </c:pt>
              <c:pt idx="17856">
                <c:v>17856</c:v>
              </c:pt>
              <c:pt idx="17857">
                <c:v>17857</c:v>
              </c:pt>
              <c:pt idx="17858">
                <c:v>17858</c:v>
              </c:pt>
              <c:pt idx="17859">
                <c:v>17859</c:v>
              </c:pt>
              <c:pt idx="17860">
                <c:v>17860</c:v>
              </c:pt>
              <c:pt idx="17861">
                <c:v>17861</c:v>
              </c:pt>
              <c:pt idx="17862">
                <c:v>17862</c:v>
              </c:pt>
              <c:pt idx="17863">
                <c:v>17863</c:v>
              </c:pt>
              <c:pt idx="17864">
                <c:v>17864</c:v>
              </c:pt>
              <c:pt idx="17865">
                <c:v>17865</c:v>
              </c:pt>
              <c:pt idx="17866">
                <c:v>17866</c:v>
              </c:pt>
              <c:pt idx="17867">
                <c:v>17867</c:v>
              </c:pt>
              <c:pt idx="17868">
                <c:v>17868</c:v>
              </c:pt>
              <c:pt idx="17869">
                <c:v>17869</c:v>
              </c:pt>
              <c:pt idx="17870">
                <c:v>17870</c:v>
              </c:pt>
              <c:pt idx="17871">
                <c:v>17871</c:v>
              </c:pt>
              <c:pt idx="17872">
                <c:v>17872</c:v>
              </c:pt>
              <c:pt idx="17873">
                <c:v>17873</c:v>
              </c:pt>
              <c:pt idx="17874">
                <c:v>17874</c:v>
              </c:pt>
              <c:pt idx="17875">
                <c:v>17875</c:v>
              </c:pt>
              <c:pt idx="17876">
                <c:v>17876</c:v>
              </c:pt>
              <c:pt idx="17877">
                <c:v>17877</c:v>
              </c:pt>
              <c:pt idx="17878">
                <c:v>17878</c:v>
              </c:pt>
              <c:pt idx="17879">
                <c:v>17879</c:v>
              </c:pt>
              <c:pt idx="17880">
                <c:v>17880</c:v>
              </c:pt>
              <c:pt idx="17881">
                <c:v>17881</c:v>
              </c:pt>
              <c:pt idx="17882">
                <c:v>17882</c:v>
              </c:pt>
              <c:pt idx="17883">
                <c:v>17883</c:v>
              </c:pt>
              <c:pt idx="17884">
                <c:v>17884</c:v>
              </c:pt>
              <c:pt idx="17885">
                <c:v>17885</c:v>
              </c:pt>
              <c:pt idx="17886">
                <c:v>17886</c:v>
              </c:pt>
              <c:pt idx="17887">
                <c:v>17887</c:v>
              </c:pt>
              <c:pt idx="17888">
                <c:v>17888</c:v>
              </c:pt>
              <c:pt idx="17889">
                <c:v>17889</c:v>
              </c:pt>
              <c:pt idx="17890">
                <c:v>17890</c:v>
              </c:pt>
              <c:pt idx="17891">
                <c:v>17891</c:v>
              </c:pt>
              <c:pt idx="17892">
                <c:v>17892</c:v>
              </c:pt>
              <c:pt idx="17893">
                <c:v>17893</c:v>
              </c:pt>
              <c:pt idx="17894">
                <c:v>17894</c:v>
              </c:pt>
              <c:pt idx="17895">
                <c:v>17895</c:v>
              </c:pt>
              <c:pt idx="17896">
                <c:v>17896</c:v>
              </c:pt>
              <c:pt idx="17897">
                <c:v>17897</c:v>
              </c:pt>
              <c:pt idx="17898">
                <c:v>17898</c:v>
              </c:pt>
              <c:pt idx="17899">
                <c:v>17899</c:v>
              </c:pt>
              <c:pt idx="17900">
                <c:v>17900</c:v>
              </c:pt>
              <c:pt idx="17901">
                <c:v>17901</c:v>
              </c:pt>
              <c:pt idx="17902">
                <c:v>17902</c:v>
              </c:pt>
              <c:pt idx="17903">
                <c:v>17903</c:v>
              </c:pt>
              <c:pt idx="17904">
                <c:v>17904</c:v>
              </c:pt>
              <c:pt idx="17905">
                <c:v>17905</c:v>
              </c:pt>
              <c:pt idx="17906">
                <c:v>17906</c:v>
              </c:pt>
              <c:pt idx="17907">
                <c:v>17907</c:v>
              </c:pt>
              <c:pt idx="17908">
                <c:v>17908</c:v>
              </c:pt>
              <c:pt idx="17909">
                <c:v>17909</c:v>
              </c:pt>
              <c:pt idx="17910">
                <c:v>17910</c:v>
              </c:pt>
              <c:pt idx="17911">
                <c:v>17911</c:v>
              </c:pt>
              <c:pt idx="17912">
                <c:v>17912</c:v>
              </c:pt>
              <c:pt idx="17913">
                <c:v>17913</c:v>
              </c:pt>
              <c:pt idx="17914">
                <c:v>17914</c:v>
              </c:pt>
              <c:pt idx="17915">
                <c:v>17915</c:v>
              </c:pt>
              <c:pt idx="17916">
                <c:v>17916</c:v>
              </c:pt>
              <c:pt idx="17917">
                <c:v>17917</c:v>
              </c:pt>
              <c:pt idx="17918">
                <c:v>17918</c:v>
              </c:pt>
              <c:pt idx="17919">
                <c:v>17919</c:v>
              </c:pt>
              <c:pt idx="17920">
                <c:v>17920</c:v>
              </c:pt>
              <c:pt idx="17921">
                <c:v>17921</c:v>
              </c:pt>
              <c:pt idx="17922">
                <c:v>17922</c:v>
              </c:pt>
              <c:pt idx="17923">
                <c:v>17923</c:v>
              </c:pt>
              <c:pt idx="17924">
                <c:v>17924</c:v>
              </c:pt>
              <c:pt idx="17925">
                <c:v>17925</c:v>
              </c:pt>
              <c:pt idx="17926">
                <c:v>17926</c:v>
              </c:pt>
              <c:pt idx="17927">
                <c:v>17927</c:v>
              </c:pt>
              <c:pt idx="17928">
                <c:v>17928</c:v>
              </c:pt>
              <c:pt idx="17929">
                <c:v>17929</c:v>
              </c:pt>
              <c:pt idx="17930">
                <c:v>17930</c:v>
              </c:pt>
              <c:pt idx="17931">
                <c:v>17931</c:v>
              </c:pt>
              <c:pt idx="17932">
                <c:v>17932</c:v>
              </c:pt>
              <c:pt idx="17933">
                <c:v>17933</c:v>
              </c:pt>
              <c:pt idx="17934">
                <c:v>17934</c:v>
              </c:pt>
              <c:pt idx="17935">
                <c:v>17935</c:v>
              </c:pt>
              <c:pt idx="17936">
                <c:v>17936</c:v>
              </c:pt>
              <c:pt idx="17937">
                <c:v>17937</c:v>
              </c:pt>
              <c:pt idx="17938">
                <c:v>17938</c:v>
              </c:pt>
              <c:pt idx="17939">
                <c:v>17939</c:v>
              </c:pt>
              <c:pt idx="17940">
                <c:v>17940</c:v>
              </c:pt>
              <c:pt idx="17941">
                <c:v>17941</c:v>
              </c:pt>
              <c:pt idx="17942">
                <c:v>17942</c:v>
              </c:pt>
              <c:pt idx="17943">
                <c:v>17943</c:v>
              </c:pt>
              <c:pt idx="17944">
                <c:v>17944</c:v>
              </c:pt>
              <c:pt idx="17945">
                <c:v>17945</c:v>
              </c:pt>
              <c:pt idx="17946">
                <c:v>17946</c:v>
              </c:pt>
              <c:pt idx="17947">
                <c:v>17947</c:v>
              </c:pt>
              <c:pt idx="17948">
                <c:v>17948</c:v>
              </c:pt>
              <c:pt idx="17949">
                <c:v>17949</c:v>
              </c:pt>
              <c:pt idx="17950">
                <c:v>17950</c:v>
              </c:pt>
              <c:pt idx="17951">
                <c:v>17951</c:v>
              </c:pt>
              <c:pt idx="17952">
                <c:v>17952</c:v>
              </c:pt>
              <c:pt idx="17953">
                <c:v>17953</c:v>
              </c:pt>
              <c:pt idx="17954">
                <c:v>17954</c:v>
              </c:pt>
              <c:pt idx="17955">
                <c:v>17955</c:v>
              </c:pt>
              <c:pt idx="17956">
                <c:v>17956</c:v>
              </c:pt>
              <c:pt idx="17957">
                <c:v>17957</c:v>
              </c:pt>
              <c:pt idx="17958">
                <c:v>17958</c:v>
              </c:pt>
              <c:pt idx="17959">
                <c:v>17959</c:v>
              </c:pt>
              <c:pt idx="17960">
                <c:v>17960</c:v>
              </c:pt>
              <c:pt idx="17961">
                <c:v>17961</c:v>
              </c:pt>
              <c:pt idx="17962">
                <c:v>17962</c:v>
              </c:pt>
              <c:pt idx="17963">
                <c:v>17963</c:v>
              </c:pt>
              <c:pt idx="17964">
                <c:v>17964</c:v>
              </c:pt>
              <c:pt idx="17965">
                <c:v>17965</c:v>
              </c:pt>
              <c:pt idx="17966">
                <c:v>17966</c:v>
              </c:pt>
              <c:pt idx="17967">
                <c:v>17967</c:v>
              </c:pt>
              <c:pt idx="17968">
                <c:v>17968</c:v>
              </c:pt>
              <c:pt idx="17969">
                <c:v>17969</c:v>
              </c:pt>
              <c:pt idx="17970">
                <c:v>17970</c:v>
              </c:pt>
              <c:pt idx="17971">
                <c:v>17971</c:v>
              </c:pt>
              <c:pt idx="17972">
                <c:v>17972</c:v>
              </c:pt>
              <c:pt idx="17973">
                <c:v>17973</c:v>
              </c:pt>
              <c:pt idx="17974">
                <c:v>17974</c:v>
              </c:pt>
              <c:pt idx="17975">
                <c:v>17975</c:v>
              </c:pt>
              <c:pt idx="17976">
                <c:v>17976</c:v>
              </c:pt>
              <c:pt idx="17977">
                <c:v>17977</c:v>
              </c:pt>
              <c:pt idx="17978">
                <c:v>17978</c:v>
              </c:pt>
              <c:pt idx="17979">
                <c:v>17979</c:v>
              </c:pt>
              <c:pt idx="17980">
                <c:v>17980</c:v>
              </c:pt>
              <c:pt idx="17981">
                <c:v>17981</c:v>
              </c:pt>
              <c:pt idx="17982">
                <c:v>17982</c:v>
              </c:pt>
              <c:pt idx="17983">
                <c:v>17983</c:v>
              </c:pt>
              <c:pt idx="17984">
                <c:v>17984</c:v>
              </c:pt>
              <c:pt idx="17985">
                <c:v>17985</c:v>
              </c:pt>
              <c:pt idx="17986">
                <c:v>17986</c:v>
              </c:pt>
              <c:pt idx="17987">
                <c:v>17987</c:v>
              </c:pt>
              <c:pt idx="17988">
                <c:v>17988</c:v>
              </c:pt>
              <c:pt idx="17989">
                <c:v>17989</c:v>
              </c:pt>
              <c:pt idx="17990">
                <c:v>17990</c:v>
              </c:pt>
              <c:pt idx="17991">
                <c:v>17991</c:v>
              </c:pt>
              <c:pt idx="17992">
                <c:v>17992</c:v>
              </c:pt>
              <c:pt idx="17993">
                <c:v>17993</c:v>
              </c:pt>
              <c:pt idx="17994">
                <c:v>17994</c:v>
              </c:pt>
              <c:pt idx="17995">
                <c:v>17995</c:v>
              </c:pt>
              <c:pt idx="17996">
                <c:v>17996</c:v>
              </c:pt>
              <c:pt idx="17997">
                <c:v>17997</c:v>
              </c:pt>
              <c:pt idx="17998">
                <c:v>17998</c:v>
              </c:pt>
              <c:pt idx="17999">
                <c:v>17999</c:v>
              </c:pt>
              <c:pt idx="18000">
                <c:v>18000</c:v>
              </c:pt>
              <c:pt idx="18001">
                <c:v>18001</c:v>
              </c:pt>
              <c:pt idx="18002">
                <c:v>18002</c:v>
              </c:pt>
              <c:pt idx="18003">
                <c:v>18003</c:v>
              </c:pt>
              <c:pt idx="18004">
                <c:v>18004</c:v>
              </c:pt>
              <c:pt idx="18005">
                <c:v>18005</c:v>
              </c:pt>
              <c:pt idx="18006">
                <c:v>18006</c:v>
              </c:pt>
              <c:pt idx="18007">
                <c:v>18007</c:v>
              </c:pt>
              <c:pt idx="18008">
                <c:v>18008</c:v>
              </c:pt>
              <c:pt idx="18009">
                <c:v>18009</c:v>
              </c:pt>
              <c:pt idx="18010">
                <c:v>18010</c:v>
              </c:pt>
              <c:pt idx="18011">
                <c:v>18011</c:v>
              </c:pt>
              <c:pt idx="18012">
                <c:v>18012</c:v>
              </c:pt>
              <c:pt idx="18013">
                <c:v>18013</c:v>
              </c:pt>
              <c:pt idx="18014">
                <c:v>18014</c:v>
              </c:pt>
              <c:pt idx="18015">
                <c:v>18015</c:v>
              </c:pt>
              <c:pt idx="18016">
                <c:v>18016</c:v>
              </c:pt>
              <c:pt idx="18017">
                <c:v>18017</c:v>
              </c:pt>
              <c:pt idx="18018">
                <c:v>18018</c:v>
              </c:pt>
              <c:pt idx="18019">
                <c:v>18019</c:v>
              </c:pt>
              <c:pt idx="18020">
                <c:v>18020</c:v>
              </c:pt>
              <c:pt idx="18021">
                <c:v>18021</c:v>
              </c:pt>
              <c:pt idx="18022">
                <c:v>18022</c:v>
              </c:pt>
              <c:pt idx="18023">
                <c:v>18023</c:v>
              </c:pt>
              <c:pt idx="18024">
                <c:v>18024</c:v>
              </c:pt>
              <c:pt idx="18025">
                <c:v>18025</c:v>
              </c:pt>
              <c:pt idx="18026">
                <c:v>18026</c:v>
              </c:pt>
              <c:pt idx="18027">
                <c:v>18027</c:v>
              </c:pt>
              <c:pt idx="18028">
                <c:v>18028</c:v>
              </c:pt>
              <c:pt idx="18029">
                <c:v>18029</c:v>
              </c:pt>
              <c:pt idx="18030">
                <c:v>18030</c:v>
              </c:pt>
              <c:pt idx="18031">
                <c:v>18031</c:v>
              </c:pt>
              <c:pt idx="18032">
                <c:v>18032</c:v>
              </c:pt>
              <c:pt idx="18033">
                <c:v>18033</c:v>
              </c:pt>
              <c:pt idx="18034">
                <c:v>18034</c:v>
              </c:pt>
              <c:pt idx="18035">
                <c:v>18035</c:v>
              </c:pt>
              <c:pt idx="18036">
                <c:v>18036</c:v>
              </c:pt>
              <c:pt idx="18037">
                <c:v>18037</c:v>
              </c:pt>
              <c:pt idx="18038">
                <c:v>18038</c:v>
              </c:pt>
              <c:pt idx="18039">
                <c:v>18039</c:v>
              </c:pt>
              <c:pt idx="18040">
                <c:v>18040</c:v>
              </c:pt>
              <c:pt idx="18041">
                <c:v>18041</c:v>
              </c:pt>
              <c:pt idx="18042">
                <c:v>18042</c:v>
              </c:pt>
              <c:pt idx="18043">
                <c:v>18043</c:v>
              </c:pt>
              <c:pt idx="18044">
                <c:v>18044</c:v>
              </c:pt>
              <c:pt idx="18045">
                <c:v>18045</c:v>
              </c:pt>
              <c:pt idx="18046">
                <c:v>18046</c:v>
              </c:pt>
              <c:pt idx="18047">
                <c:v>18047</c:v>
              </c:pt>
              <c:pt idx="18048">
                <c:v>18048</c:v>
              </c:pt>
              <c:pt idx="18049">
                <c:v>18049</c:v>
              </c:pt>
              <c:pt idx="18050">
                <c:v>18050</c:v>
              </c:pt>
              <c:pt idx="18051">
                <c:v>18051</c:v>
              </c:pt>
              <c:pt idx="18052">
                <c:v>18052</c:v>
              </c:pt>
              <c:pt idx="18053">
                <c:v>18053</c:v>
              </c:pt>
              <c:pt idx="18054">
                <c:v>18054</c:v>
              </c:pt>
              <c:pt idx="18055">
                <c:v>18055</c:v>
              </c:pt>
              <c:pt idx="18056">
                <c:v>18056</c:v>
              </c:pt>
              <c:pt idx="18057">
                <c:v>18057</c:v>
              </c:pt>
              <c:pt idx="18058">
                <c:v>18058</c:v>
              </c:pt>
              <c:pt idx="18059">
                <c:v>18059</c:v>
              </c:pt>
              <c:pt idx="18060">
                <c:v>18060</c:v>
              </c:pt>
              <c:pt idx="18061">
                <c:v>18061</c:v>
              </c:pt>
              <c:pt idx="18062">
                <c:v>18062</c:v>
              </c:pt>
              <c:pt idx="18063">
                <c:v>18063</c:v>
              </c:pt>
              <c:pt idx="18064">
                <c:v>18064</c:v>
              </c:pt>
              <c:pt idx="18065">
                <c:v>18065</c:v>
              </c:pt>
              <c:pt idx="18066">
                <c:v>18066</c:v>
              </c:pt>
              <c:pt idx="18067">
                <c:v>18067</c:v>
              </c:pt>
              <c:pt idx="18068">
                <c:v>18068</c:v>
              </c:pt>
              <c:pt idx="18069">
                <c:v>18069</c:v>
              </c:pt>
              <c:pt idx="18070">
                <c:v>18070</c:v>
              </c:pt>
              <c:pt idx="18071">
                <c:v>18071</c:v>
              </c:pt>
              <c:pt idx="18072">
                <c:v>18072</c:v>
              </c:pt>
              <c:pt idx="18073">
                <c:v>18073</c:v>
              </c:pt>
              <c:pt idx="18074">
                <c:v>18074</c:v>
              </c:pt>
              <c:pt idx="18075">
                <c:v>18075</c:v>
              </c:pt>
              <c:pt idx="18076">
                <c:v>18076</c:v>
              </c:pt>
              <c:pt idx="18077">
                <c:v>18077</c:v>
              </c:pt>
              <c:pt idx="18078">
                <c:v>18078</c:v>
              </c:pt>
              <c:pt idx="18079">
                <c:v>18079</c:v>
              </c:pt>
              <c:pt idx="18080">
                <c:v>18080</c:v>
              </c:pt>
              <c:pt idx="18081">
                <c:v>18081</c:v>
              </c:pt>
              <c:pt idx="18082">
                <c:v>18082</c:v>
              </c:pt>
              <c:pt idx="18083">
                <c:v>18083</c:v>
              </c:pt>
              <c:pt idx="18084">
                <c:v>18084</c:v>
              </c:pt>
              <c:pt idx="18085">
                <c:v>18085</c:v>
              </c:pt>
              <c:pt idx="18086">
                <c:v>18086</c:v>
              </c:pt>
              <c:pt idx="18087">
                <c:v>18087</c:v>
              </c:pt>
              <c:pt idx="18088">
                <c:v>18088</c:v>
              </c:pt>
              <c:pt idx="18089">
                <c:v>18089</c:v>
              </c:pt>
              <c:pt idx="18090">
                <c:v>18090</c:v>
              </c:pt>
              <c:pt idx="18091">
                <c:v>18091</c:v>
              </c:pt>
              <c:pt idx="18092">
                <c:v>18092</c:v>
              </c:pt>
              <c:pt idx="18093">
                <c:v>18093</c:v>
              </c:pt>
              <c:pt idx="18094">
                <c:v>18094</c:v>
              </c:pt>
              <c:pt idx="18095">
                <c:v>18095</c:v>
              </c:pt>
              <c:pt idx="18096">
                <c:v>18096</c:v>
              </c:pt>
              <c:pt idx="18097">
                <c:v>18097</c:v>
              </c:pt>
              <c:pt idx="18098">
                <c:v>18098</c:v>
              </c:pt>
              <c:pt idx="18099">
                <c:v>18099</c:v>
              </c:pt>
              <c:pt idx="18100">
                <c:v>18100</c:v>
              </c:pt>
              <c:pt idx="18101">
                <c:v>18101</c:v>
              </c:pt>
              <c:pt idx="18102">
                <c:v>18102</c:v>
              </c:pt>
              <c:pt idx="18103">
                <c:v>18103</c:v>
              </c:pt>
              <c:pt idx="18104">
                <c:v>18104</c:v>
              </c:pt>
              <c:pt idx="18105">
                <c:v>18105</c:v>
              </c:pt>
              <c:pt idx="18106">
                <c:v>18106</c:v>
              </c:pt>
              <c:pt idx="18107">
                <c:v>18107</c:v>
              </c:pt>
              <c:pt idx="18108">
                <c:v>18108</c:v>
              </c:pt>
              <c:pt idx="18109">
                <c:v>18109</c:v>
              </c:pt>
              <c:pt idx="18110">
                <c:v>18110</c:v>
              </c:pt>
              <c:pt idx="18111">
                <c:v>18111</c:v>
              </c:pt>
              <c:pt idx="18112">
                <c:v>18112</c:v>
              </c:pt>
              <c:pt idx="18113">
                <c:v>18113</c:v>
              </c:pt>
              <c:pt idx="18114">
                <c:v>18114</c:v>
              </c:pt>
              <c:pt idx="18115">
                <c:v>18115</c:v>
              </c:pt>
              <c:pt idx="18116">
                <c:v>18116</c:v>
              </c:pt>
              <c:pt idx="18117">
                <c:v>18117</c:v>
              </c:pt>
              <c:pt idx="18118">
                <c:v>18118</c:v>
              </c:pt>
              <c:pt idx="18119">
                <c:v>18119</c:v>
              </c:pt>
              <c:pt idx="18120">
                <c:v>18120</c:v>
              </c:pt>
              <c:pt idx="18121">
                <c:v>18121</c:v>
              </c:pt>
              <c:pt idx="18122">
                <c:v>18122</c:v>
              </c:pt>
              <c:pt idx="18123">
                <c:v>18123</c:v>
              </c:pt>
              <c:pt idx="18124">
                <c:v>18124</c:v>
              </c:pt>
              <c:pt idx="18125">
                <c:v>18125</c:v>
              </c:pt>
              <c:pt idx="18126">
                <c:v>18126</c:v>
              </c:pt>
              <c:pt idx="18127">
                <c:v>18127</c:v>
              </c:pt>
              <c:pt idx="18128">
                <c:v>18128</c:v>
              </c:pt>
              <c:pt idx="18129">
                <c:v>18129</c:v>
              </c:pt>
              <c:pt idx="18130">
                <c:v>18130</c:v>
              </c:pt>
              <c:pt idx="18131">
                <c:v>18131</c:v>
              </c:pt>
              <c:pt idx="18132">
                <c:v>18132</c:v>
              </c:pt>
              <c:pt idx="18133">
                <c:v>18133</c:v>
              </c:pt>
              <c:pt idx="18134">
                <c:v>18134</c:v>
              </c:pt>
              <c:pt idx="18135">
                <c:v>18135</c:v>
              </c:pt>
              <c:pt idx="18136">
                <c:v>18136</c:v>
              </c:pt>
              <c:pt idx="18137">
                <c:v>18137</c:v>
              </c:pt>
              <c:pt idx="18138">
                <c:v>18138</c:v>
              </c:pt>
              <c:pt idx="18139">
                <c:v>18139</c:v>
              </c:pt>
              <c:pt idx="18140">
                <c:v>18140</c:v>
              </c:pt>
              <c:pt idx="18141">
                <c:v>18141</c:v>
              </c:pt>
              <c:pt idx="18142">
                <c:v>18142</c:v>
              </c:pt>
              <c:pt idx="18143">
                <c:v>18143</c:v>
              </c:pt>
              <c:pt idx="18144">
                <c:v>18144</c:v>
              </c:pt>
              <c:pt idx="18145">
                <c:v>18145</c:v>
              </c:pt>
              <c:pt idx="18146">
                <c:v>18146</c:v>
              </c:pt>
              <c:pt idx="18147">
                <c:v>18147</c:v>
              </c:pt>
              <c:pt idx="18148">
                <c:v>18148</c:v>
              </c:pt>
              <c:pt idx="18149">
                <c:v>18149</c:v>
              </c:pt>
              <c:pt idx="18150">
                <c:v>18150</c:v>
              </c:pt>
              <c:pt idx="18151">
                <c:v>18151</c:v>
              </c:pt>
              <c:pt idx="18152">
                <c:v>18152</c:v>
              </c:pt>
              <c:pt idx="18153">
                <c:v>18153</c:v>
              </c:pt>
              <c:pt idx="18154">
                <c:v>18154</c:v>
              </c:pt>
              <c:pt idx="18155">
                <c:v>18155</c:v>
              </c:pt>
              <c:pt idx="18156">
                <c:v>18156</c:v>
              </c:pt>
              <c:pt idx="18157">
                <c:v>18157</c:v>
              </c:pt>
              <c:pt idx="18158">
                <c:v>18158</c:v>
              </c:pt>
              <c:pt idx="18159">
                <c:v>18159</c:v>
              </c:pt>
              <c:pt idx="18160">
                <c:v>18160</c:v>
              </c:pt>
              <c:pt idx="18161">
                <c:v>18161</c:v>
              </c:pt>
              <c:pt idx="18162">
                <c:v>18162</c:v>
              </c:pt>
              <c:pt idx="18163">
                <c:v>18163</c:v>
              </c:pt>
              <c:pt idx="18164">
                <c:v>18164</c:v>
              </c:pt>
              <c:pt idx="18165">
                <c:v>18165</c:v>
              </c:pt>
              <c:pt idx="18166">
                <c:v>18166</c:v>
              </c:pt>
              <c:pt idx="18167">
                <c:v>18167</c:v>
              </c:pt>
              <c:pt idx="18168">
                <c:v>18168</c:v>
              </c:pt>
              <c:pt idx="18169">
                <c:v>18169</c:v>
              </c:pt>
              <c:pt idx="18170">
                <c:v>18170</c:v>
              </c:pt>
              <c:pt idx="18171">
                <c:v>18171</c:v>
              </c:pt>
              <c:pt idx="18172">
                <c:v>18172</c:v>
              </c:pt>
              <c:pt idx="18173">
                <c:v>18173</c:v>
              </c:pt>
              <c:pt idx="18174">
                <c:v>18174</c:v>
              </c:pt>
              <c:pt idx="18175">
                <c:v>18175</c:v>
              </c:pt>
              <c:pt idx="18176">
                <c:v>18176</c:v>
              </c:pt>
              <c:pt idx="18177">
                <c:v>18177</c:v>
              </c:pt>
              <c:pt idx="18178">
                <c:v>18178</c:v>
              </c:pt>
              <c:pt idx="18179">
                <c:v>18179</c:v>
              </c:pt>
              <c:pt idx="18180">
                <c:v>18180</c:v>
              </c:pt>
              <c:pt idx="18181">
                <c:v>18181</c:v>
              </c:pt>
              <c:pt idx="18182">
                <c:v>18182</c:v>
              </c:pt>
              <c:pt idx="18183">
                <c:v>18183</c:v>
              </c:pt>
              <c:pt idx="18184">
                <c:v>18184</c:v>
              </c:pt>
              <c:pt idx="18185">
                <c:v>18185</c:v>
              </c:pt>
              <c:pt idx="18186">
                <c:v>18186</c:v>
              </c:pt>
              <c:pt idx="18187">
                <c:v>18187</c:v>
              </c:pt>
              <c:pt idx="18188">
                <c:v>18188</c:v>
              </c:pt>
              <c:pt idx="18189">
                <c:v>18189</c:v>
              </c:pt>
              <c:pt idx="18190">
                <c:v>18190</c:v>
              </c:pt>
              <c:pt idx="18191">
                <c:v>18191</c:v>
              </c:pt>
              <c:pt idx="18192">
                <c:v>18192</c:v>
              </c:pt>
              <c:pt idx="18193">
                <c:v>18193</c:v>
              </c:pt>
              <c:pt idx="18194">
                <c:v>18194</c:v>
              </c:pt>
              <c:pt idx="18195">
                <c:v>18195</c:v>
              </c:pt>
              <c:pt idx="18196">
                <c:v>18196</c:v>
              </c:pt>
              <c:pt idx="18197">
                <c:v>18197</c:v>
              </c:pt>
              <c:pt idx="18198">
                <c:v>18198</c:v>
              </c:pt>
              <c:pt idx="18199">
                <c:v>18199</c:v>
              </c:pt>
              <c:pt idx="18200">
                <c:v>18200</c:v>
              </c:pt>
              <c:pt idx="18201">
                <c:v>18201</c:v>
              </c:pt>
              <c:pt idx="18202">
                <c:v>18202</c:v>
              </c:pt>
              <c:pt idx="18203">
                <c:v>18203</c:v>
              </c:pt>
              <c:pt idx="18204">
                <c:v>18204</c:v>
              </c:pt>
              <c:pt idx="18205">
                <c:v>18205</c:v>
              </c:pt>
              <c:pt idx="18206">
                <c:v>18206</c:v>
              </c:pt>
              <c:pt idx="18207">
                <c:v>18207</c:v>
              </c:pt>
              <c:pt idx="18208">
                <c:v>18208</c:v>
              </c:pt>
              <c:pt idx="18209">
                <c:v>18209</c:v>
              </c:pt>
              <c:pt idx="18210">
                <c:v>18210</c:v>
              </c:pt>
              <c:pt idx="18211">
                <c:v>18211</c:v>
              </c:pt>
              <c:pt idx="18212">
                <c:v>18212</c:v>
              </c:pt>
              <c:pt idx="18213">
                <c:v>18213</c:v>
              </c:pt>
              <c:pt idx="18214">
                <c:v>18214</c:v>
              </c:pt>
              <c:pt idx="18215">
                <c:v>18215</c:v>
              </c:pt>
              <c:pt idx="18216">
                <c:v>18216</c:v>
              </c:pt>
              <c:pt idx="18217">
                <c:v>18217</c:v>
              </c:pt>
              <c:pt idx="18218">
                <c:v>18218</c:v>
              </c:pt>
              <c:pt idx="18219">
                <c:v>18219</c:v>
              </c:pt>
              <c:pt idx="18220">
                <c:v>18220</c:v>
              </c:pt>
              <c:pt idx="18221">
                <c:v>18221</c:v>
              </c:pt>
              <c:pt idx="18222">
                <c:v>18222</c:v>
              </c:pt>
              <c:pt idx="18223">
                <c:v>18223</c:v>
              </c:pt>
              <c:pt idx="18224">
                <c:v>18224</c:v>
              </c:pt>
              <c:pt idx="18225">
                <c:v>18225</c:v>
              </c:pt>
              <c:pt idx="18226">
                <c:v>18226</c:v>
              </c:pt>
              <c:pt idx="18227">
                <c:v>18227</c:v>
              </c:pt>
              <c:pt idx="18228">
                <c:v>18228</c:v>
              </c:pt>
              <c:pt idx="18229">
                <c:v>18229</c:v>
              </c:pt>
              <c:pt idx="18230">
                <c:v>18230</c:v>
              </c:pt>
              <c:pt idx="18231">
                <c:v>18231</c:v>
              </c:pt>
              <c:pt idx="18232">
                <c:v>18232</c:v>
              </c:pt>
              <c:pt idx="18233">
                <c:v>18233</c:v>
              </c:pt>
              <c:pt idx="18234">
                <c:v>18234</c:v>
              </c:pt>
              <c:pt idx="18235">
                <c:v>18235</c:v>
              </c:pt>
              <c:pt idx="18236">
                <c:v>18236</c:v>
              </c:pt>
              <c:pt idx="18237">
                <c:v>18237</c:v>
              </c:pt>
              <c:pt idx="18238">
                <c:v>18238</c:v>
              </c:pt>
              <c:pt idx="18239">
                <c:v>18239</c:v>
              </c:pt>
              <c:pt idx="18240">
                <c:v>18240</c:v>
              </c:pt>
              <c:pt idx="18241">
                <c:v>18241</c:v>
              </c:pt>
              <c:pt idx="18242">
                <c:v>18242</c:v>
              </c:pt>
              <c:pt idx="18243">
                <c:v>18243</c:v>
              </c:pt>
              <c:pt idx="18244">
                <c:v>18244</c:v>
              </c:pt>
              <c:pt idx="18245">
                <c:v>18245</c:v>
              </c:pt>
              <c:pt idx="18246">
                <c:v>18246</c:v>
              </c:pt>
              <c:pt idx="18247">
                <c:v>18247</c:v>
              </c:pt>
              <c:pt idx="18248">
                <c:v>18248</c:v>
              </c:pt>
              <c:pt idx="18249">
                <c:v>18249</c:v>
              </c:pt>
              <c:pt idx="18250">
                <c:v>18250</c:v>
              </c:pt>
              <c:pt idx="18251">
                <c:v>18251</c:v>
              </c:pt>
              <c:pt idx="18252">
                <c:v>18252</c:v>
              </c:pt>
              <c:pt idx="18253">
                <c:v>18253</c:v>
              </c:pt>
              <c:pt idx="18254">
                <c:v>18254</c:v>
              </c:pt>
              <c:pt idx="18255">
                <c:v>18255</c:v>
              </c:pt>
              <c:pt idx="18256">
                <c:v>18256</c:v>
              </c:pt>
              <c:pt idx="18257">
                <c:v>18257</c:v>
              </c:pt>
              <c:pt idx="18258">
                <c:v>18258</c:v>
              </c:pt>
              <c:pt idx="18259">
                <c:v>18259</c:v>
              </c:pt>
              <c:pt idx="18260">
                <c:v>18260</c:v>
              </c:pt>
              <c:pt idx="18261">
                <c:v>18261</c:v>
              </c:pt>
              <c:pt idx="18262">
                <c:v>18262</c:v>
              </c:pt>
              <c:pt idx="18263">
                <c:v>18263</c:v>
              </c:pt>
              <c:pt idx="18264">
                <c:v>18264</c:v>
              </c:pt>
            </c:numLit>
          </c:xVal>
          <c:yVal>
            <c:numLit>
              <c:formatCode>General</c:formatCode>
              <c:ptCount val="18266"/>
              <c:pt idx="0">
                <c:v>1E-3</c:v>
              </c:pt>
              <c:pt idx="1">
                <c:v>9.9989049496276828E-4</c:v>
              </c:pt>
              <c:pt idx="2">
                <c:v>9.9978098992553653E-4</c:v>
              </c:pt>
              <c:pt idx="3">
                <c:v>9.9967148488830479E-4</c:v>
              </c:pt>
              <c:pt idx="4">
                <c:v>9.9956197985107305E-4</c:v>
              </c:pt>
              <c:pt idx="5">
                <c:v>9.9945247481384131E-4</c:v>
              </c:pt>
              <c:pt idx="6">
                <c:v>9.9934296977660956E-4</c:v>
              </c:pt>
              <c:pt idx="7">
                <c:v>9.9923346473937782E-4</c:v>
              </c:pt>
              <c:pt idx="8">
                <c:v>9.9912395970214608E-4</c:v>
              </c:pt>
              <c:pt idx="9">
                <c:v>9.9901445466491433E-4</c:v>
              </c:pt>
              <c:pt idx="10">
                <c:v>9.9890494962768259E-4</c:v>
              </c:pt>
              <c:pt idx="11">
                <c:v>9.9879544459045085E-4</c:v>
              </c:pt>
              <c:pt idx="12">
                <c:v>9.986859395532191E-4</c:v>
              </c:pt>
              <c:pt idx="13">
                <c:v>9.9857643451598736E-4</c:v>
              </c:pt>
              <c:pt idx="14">
                <c:v>9.9846692947875562E-4</c:v>
              </c:pt>
              <c:pt idx="15">
                <c:v>9.9835742444152387E-4</c:v>
              </c:pt>
              <c:pt idx="16">
                <c:v>9.9824791940429213E-4</c:v>
              </c:pt>
              <c:pt idx="17">
                <c:v>9.9813841436706039E-4</c:v>
              </c:pt>
              <c:pt idx="18">
                <c:v>9.9802890932982865E-4</c:v>
              </c:pt>
              <c:pt idx="19">
                <c:v>9.979194042925969E-4</c:v>
              </c:pt>
              <c:pt idx="20">
                <c:v>9.9780989925536516E-4</c:v>
              </c:pt>
              <c:pt idx="21">
                <c:v>9.9770039421813342E-4</c:v>
              </c:pt>
              <c:pt idx="22">
                <c:v>9.9759088918090167E-4</c:v>
              </c:pt>
              <c:pt idx="23">
                <c:v>9.9748138414366993E-4</c:v>
              </c:pt>
              <c:pt idx="24">
                <c:v>9.9737187910643819E-4</c:v>
              </c:pt>
              <c:pt idx="25">
                <c:v>9.9726237406920644E-4</c:v>
              </c:pt>
              <c:pt idx="26">
                <c:v>9.971528690319747E-4</c:v>
              </c:pt>
              <c:pt idx="27">
                <c:v>9.9704336399474296E-4</c:v>
              </c:pt>
              <c:pt idx="28">
                <c:v>9.9693385895751122E-4</c:v>
              </c:pt>
              <c:pt idx="29">
                <c:v>9.9682435392027947E-4</c:v>
              </c:pt>
              <c:pt idx="30">
                <c:v>9.9671484888304773E-4</c:v>
              </c:pt>
              <c:pt idx="31">
                <c:v>9.9660534384581599E-4</c:v>
              </c:pt>
              <c:pt idx="32">
                <c:v>9.9649583880858424E-4</c:v>
              </c:pt>
              <c:pt idx="33">
                <c:v>9.963863337713525E-4</c:v>
              </c:pt>
              <c:pt idx="34">
                <c:v>9.9627682873412076E-4</c:v>
              </c:pt>
              <c:pt idx="35">
                <c:v>9.9616732369688901E-4</c:v>
              </c:pt>
              <c:pt idx="36">
                <c:v>9.9605781865965727E-4</c:v>
              </c:pt>
              <c:pt idx="37">
                <c:v>9.9594831362242553E-4</c:v>
              </c:pt>
              <c:pt idx="38">
                <c:v>9.9583880858519378E-4</c:v>
              </c:pt>
              <c:pt idx="39">
                <c:v>9.9572930354796204E-4</c:v>
              </c:pt>
              <c:pt idx="40">
                <c:v>9.956197985107303E-4</c:v>
              </c:pt>
              <c:pt idx="41">
                <c:v>9.9551029347349856E-4</c:v>
              </c:pt>
              <c:pt idx="42">
                <c:v>9.9540078843626681E-4</c:v>
              </c:pt>
              <c:pt idx="43">
                <c:v>9.9529128339903507E-4</c:v>
              </c:pt>
              <c:pt idx="44">
                <c:v>9.9518177836180333E-4</c:v>
              </c:pt>
              <c:pt idx="45">
                <c:v>9.9507227332457158E-4</c:v>
              </c:pt>
              <c:pt idx="46">
                <c:v>9.9496276828733984E-4</c:v>
              </c:pt>
              <c:pt idx="47">
                <c:v>9.948532632501081E-4</c:v>
              </c:pt>
              <c:pt idx="48">
                <c:v>9.9474375821287635E-4</c:v>
              </c:pt>
              <c:pt idx="49">
                <c:v>9.9463425317564461E-4</c:v>
              </c:pt>
              <c:pt idx="50">
                <c:v>9.9452474813841287E-4</c:v>
              </c:pt>
              <c:pt idx="51">
                <c:v>9.9441524310118113E-4</c:v>
              </c:pt>
              <c:pt idx="52">
                <c:v>9.9430573806394938E-4</c:v>
              </c:pt>
              <c:pt idx="53">
                <c:v>9.9419623302671764E-4</c:v>
              </c:pt>
              <c:pt idx="54">
                <c:v>9.940867279894859E-4</c:v>
              </c:pt>
              <c:pt idx="55">
                <c:v>9.9397722295225415E-4</c:v>
              </c:pt>
              <c:pt idx="56">
                <c:v>9.9386771791502241E-4</c:v>
              </c:pt>
              <c:pt idx="57">
                <c:v>9.9375821287779067E-4</c:v>
              </c:pt>
              <c:pt idx="58">
                <c:v>9.9364870784055892E-4</c:v>
              </c:pt>
              <c:pt idx="59">
                <c:v>9.9353920280332718E-4</c:v>
              </c:pt>
              <c:pt idx="60">
                <c:v>9.9342969776609544E-4</c:v>
              </c:pt>
              <c:pt idx="61">
                <c:v>9.9332019272886369E-4</c:v>
              </c:pt>
              <c:pt idx="62">
                <c:v>9.9321068769163195E-4</c:v>
              </c:pt>
              <c:pt idx="63">
                <c:v>9.9310118265440021E-4</c:v>
              </c:pt>
              <c:pt idx="64">
                <c:v>9.9299167761716847E-4</c:v>
              </c:pt>
              <c:pt idx="65">
                <c:v>9.9288217257993672E-4</c:v>
              </c:pt>
              <c:pt idx="66">
                <c:v>9.9277266754270498E-4</c:v>
              </c:pt>
              <c:pt idx="67">
                <c:v>9.9266316250547324E-4</c:v>
              </c:pt>
              <c:pt idx="68">
                <c:v>9.9255365746824149E-4</c:v>
              </c:pt>
              <c:pt idx="69">
                <c:v>9.9244415243100975E-4</c:v>
              </c:pt>
              <c:pt idx="70">
                <c:v>9.9233464739377801E-4</c:v>
              </c:pt>
              <c:pt idx="71">
                <c:v>9.9222514235654626E-4</c:v>
              </c:pt>
              <c:pt idx="72">
                <c:v>9.9211563731931452E-4</c:v>
              </c:pt>
              <c:pt idx="73">
                <c:v>9.9200613228208278E-4</c:v>
              </c:pt>
              <c:pt idx="74">
                <c:v>9.9189662724485103E-4</c:v>
              </c:pt>
              <c:pt idx="75">
                <c:v>9.9178712220761929E-4</c:v>
              </c:pt>
              <c:pt idx="76">
                <c:v>9.9167761717038755E-4</c:v>
              </c:pt>
              <c:pt idx="77">
                <c:v>9.9156811213315581E-4</c:v>
              </c:pt>
              <c:pt idx="78">
                <c:v>9.9145860709592406E-4</c:v>
              </c:pt>
              <c:pt idx="79">
                <c:v>9.9134910205869232E-4</c:v>
              </c:pt>
              <c:pt idx="80">
                <c:v>9.9123959702146058E-4</c:v>
              </c:pt>
              <c:pt idx="81">
                <c:v>9.9113009198422883E-4</c:v>
              </c:pt>
              <c:pt idx="82">
                <c:v>9.9102058694699709E-4</c:v>
              </c:pt>
              <c:pt idx="83">
                <c:v>9.9091108190976535E-4</c:v>
              </c:pt>
              <c:pt idx="84">
                <c:v>9.908015768725336E-4</c:v>
              </c:pt>
              <c:pt idx="85">
                <c:v>9.9069207183530186E-4</c:v>
              </c:pt>
              <c:pt idx="86">
                <c:v>9.9058256679807012E-4</c:v>
              </c:pt>
              <c:pt idx="87">
                <c:v>9.9047306176083838E-4</c:v>
              </c:pt>
              <c:pt idx="88">
                <c:v>9.9036355672360663E-4</c:v>
              </c:pt>
              <c:pt idx="89">
                <c:v>9.9025405168637489E-4</c:v>
              </c:pt>
              <c:pt idx="90">
                <c:v>9.9014454664914315E-4</c:v>
              </c:pt>
              <c:pt idx="91">
                <c:v>9.900350416119114E-4</c:v>
              </c:pt>
              <c:pt idx="92">
                <c:v>9.8992553657467966E-4</c:v>
              </c:pt>
              <c:pt idx="93">
                <c:v>9.8981603153744792E-4</c:v>
              </c:pt>
              <c:pt idx="94">
                <c:v>9.8970652650021617E-4</c:v>
              </c:pt>
              <c:pt idx="95">
                <c:v>9.8959702146298443E-4</c:v>
              </c:pt>
              <c:pt idx="96">
                <c:v>9.8948751642575269E-4</c:v>
              </c:pt>
              <c:pt idx="97">
                <c:v>9.8937801138852094E-4</c:v>
              </c:pt>
              <c:pt idx="98">
                <c:v>9.892685063512892E-4</c:v>
              </c:pt>
              <c:pt idx="99">
                <c:v>9.8915900131405746E-4</c:v>
              </c:pt>
              <c:pt idx="100">
                <c:v>9.8904949627682572E-4</c:v>
              </c:pt>
              <c:pt idx="101">
                <c:v>9.8893999123959397E-4</c:v>
              </c:pt>
              <c:pt idx="102">
                <c:v>9.8883048620236223E-4</c:v>
              </c:pt>
              <c:pt idx="103">
                <c:v>9.8872098116513049E-4</c:v>
              </c:pt>
              <c:pt idx="104">
                <c:v>9.8861147612789874E-4</c:v>
              </c:pt>
              <c:pt idx="105">
                <c:v>9.88501971090667E-4</c:v>
              </c:pt>
              <c:pt idx="106">
                <c:v>9.8839246605343526E-4</c:v>
              </c:pt>
              <c:pt idx="107">
                <c:v>9.8828296101620351E-4</c:v>
              </c:pt>
              <c:pt idx="108">
                <c:v>9.8817345597897177E-4</c:v>
              </c:pt>
              <c:pt idx="109">
                <c:v>9.8806395094174003E-4</c:v>
              </c:pt>
              <c:pt idx="110">
                <c:v>9.8795444590450828E-4</c:v>
              </c:pt>
              <c:pt idx="111">
                <c:v>9.8784494086727654E-4</c:v>
              </c:pt>
              <c:pt idx="112">
                <c:v>9.877354358300448E-4</c:v>
              </c:pt>
              <c:pt idx="113">
                <c:v>9.8762593079281306E-4</c:v>
              </c:pt>
              <c:pt idx="114">
                <c:v>9.8751642575558131E-4</c:v>
              </c:pt>
              <c:pt idx="115">
                <c:v>9.8740692071834957E-4</c:v>
              </c:pt>
              <c:pt idx="116">
                <c:v>9.8729741568111783E-4</c:v>
              </c:pt>
              <c:pt idx="117">
                <c:v>9.8718791064388608E-4</c:v>
              </c:pt>
              <c:pt idx="118">
                <c:v>9.8707840560665434E-4</c:v>
              </c:pt>
              <c:pt idx="119">
                <c:v>9.869689005694226E-4</c:v>
              </c:pt>
              <c:pt idx="120">
                <c:v>9.8685939553219085E-4</c:v>
              </c:pt>
              <c:pt idx="121">
                <c:v>9.8674989049495911E-4</c:v>
              </c:pt>
              <c:pt idx="122">
                <c:v>9.8664038545772737E-4</c:v>
              </c:pt>
              <c:pt idx="123">
                <c:v>9.8653088042049563E-4</c:v>
              </c:pt>
              <c:pt idx="124">
                <c:v>9.8642137538326388E-4</c:v>
              </c:pt>
              <c:pt idx="125">
                <c:v>9.8631187034603214E-4</c:v>
              </c:pt>
              <c:pt idx="126">
                <c:v>9.862023653088004E-4</c:v>
              </c:pt>
              <c:pt idx="127">
                <c:v>9.8609286027156865E-4</c:v>
              </c:pt>
              <c:pt idx="128">
                <c:v>9.8598335523433691E-4</c:v>
              </c:pt>
              <c:pt idx="129">
                <c:v>9.8587385019710517E-4</c:v>
              </c:pt>
              <c:pt idx="130">
                <c:v>9.8576434515987342E-4</c:v>
              </c:pt>
              <c:pt idx="131">
                <c:v>9.8565484012264168E-4</c:v>
              </c:pt>
              <c:pt idx="132">
                <c:v>9.8554533508540994E-4</c:v>
              </c:pt>
              <c:pt idx="133">
                <c:v>9.8543583004817819E-4</c:v>
              </c:pt>
              <c:pt idx="134">
                <c:v>9.8532632501094645E-4</c:v>
              </c:pt>
              <c:pt idx="135">
                <c:v>9.8521681997371471E-4</c:v>
              </c:pt>
              <c:pt idx="136">
                <c:v>9.8510731493648297E-4</c:v>
              </c:pt>
              <c:pt idx="137">
                <c:v>9.8499780989925122E-4</c:v>
              </c:pt>
              <c:pt idx="138">
                <c:v>9.8488830486201948E-4</c:v>
              </c:pt>
              <c:pt idx="139">
                <c:v>9.8477879982478774E-4</c:v>
              </c:pt>
              <c:pt idx="140">
                <c:v>9.8466929478755599E-4</c:v>
              </c:pt>
              <c:pt idx="141">
                <c:v>9.8455978975032425E-4</c:v>
              </c:pt>
              <c:pt idx="142">
                <c:v>9.8445028471309251E-4</c:v>
              </c:pt>
              <c:pt idx="143">
                <c:v>9.8434077967586076E-4</c:v>
              </c:pt>
              <c:pt idx="144">
                <c:v>9.8423127463862902E-4</c:v>
              </c:pt>
              <c:pt idx="145">
                <c:v>9.8412176960139728E-4</c:v>
              </c:pt>
              <c:pt idx="146">
                <c:v>9.8401226456416553E-4</c:v>
              </c:pt>
              <c:pt idx="147">
                <c:v>9.8390275952693379E-4</c:v>
              </c:pt>
              <c:pt idx="148">
                <c:v>9.8379325448970205E-4</c:v>
              </c:pt>
              <c:pt idx="149">
                <c:v>9.8368374945247031E-4</c:v>
              </c:pt>
              <c:pt idx="150">
                <c:v>9.8357424441523856E-4</c:v>
              </c:pt>
              <c:pt idx="151">
                <c:v>9.8346473937800682E-4</c:v>
              </c:pt>
              <c:pt idx="152">
                <c:v>9.8335523434077508E-4</c:v>
              </c:pt>
              <c:pt idx="153">
                <c:v>9.8324572930354333E-4</c:v>
              </c:pt>
              <c:pt idx="154">
                <c:v>9.8313622426631159E-4</c:v>
              </c:pt>
              <c:pt idx="155">
                <c:v>9.8302671922907985E-4</c:v>
              </c:pt>
              <c:pt idx="156">
                <c:v>9.829172141918481E-4</c:v>
              </c:pt>
              <c:pt idx="157">
                <c:v>9.8280770915461636E-4</c:v>
              </c:pt>
              <c:pt idx="158">
                <c:v>9.8269820411738462E-4</c:v>
              </c:pt>
              <c:pt idx="159">
                <c:v>9.8258869908015288E-4</c:v>
              </c:pt>
              <c:pt idx="160">
                <c:v>9.8247919404292113E-4</c:v>
              </c:pt>
              <c:pt idx="161">
                <c:v>9.8236968900568939E-4</c:v>
              </c:pt>
              <c:pt idx="162">
                <c:v>9.8226018396845765E-4</c:v>
              </c:pt>
              <c:pt idx="163">
                <c:v>9.821506789312259E-4</c:v>
              </c:pt>
              <c:pt idx="164">
                <c:v>9.8204117389399416E-4</c:v>
              </c:pt>
              <c:pt idx="165">
                <c:v>9.8193166885676242E-4</c:v>
              </c:pt>
              <c:pt idx="166">
                <c:v>9.8182216381953067E-4</c:v>
              </c:pt>
              <c:pt idx="167">
                <c:v>9.8171265878229893E-4</c:v>
              </c:pt>
              <c:pt idx="168">
                <c:v>9.8160315374506719E-4</c:v>
              </c:pt>
              <c:pt idx="169">
                <c:v>9.8149364870783544E-4</c:v>
              </c:pt>
              <c:pt idx="170">
                <c:v>9.813841436706037E-4</c:v>
              </c:pt>
              <c:pt idx="171">
                <c:v>9.8127463863337196E-4</c:v>
              </c:pt>
              <c:pt idx="172">
                <c:v>9.8116513359614022E-4</c:v>
              </c:pt>
              <c:pt idx="173">
                <c:v>9.8105562855890847E-4</c:v>
              </c:pt>
              <c:pt idx="174">
                <c:v>9.8094612352167673E-4</c:v>
              </c:pt>
              <c:pt idx="175">
                <c:v>9.8083661848444499E-4</c:v>
              </c:pt>
              <c:pt idx="176">
                <c:v>9.8072711344721324E-4</c:v>
              </c:pt>
              <c:pt idx="177">
                <c:v>9.806176084099815E-4</c:v>
              </c:pt>
              <c:pt idx="178">
                <c:v>9.8050810337274976E-4</c:v>
              </c:pt>
              <c:pt idx="179">
                <c:v>9.8039859833551801E-4</c:v>
              </c:pt>
              <c:pt idx="180">
                <c:v>9.8028909329828627E-4</c:v>
              </c:pt>
              <c:pt idx="181">
                <c:v>9.8017958826105453E-4</c:v>
              </c:pt>
              <c:pt idx="182">
                <c:v>9.8007008322382278E-4</c:v>
              </c:pt>
              <c:pt idx="183">
                <c:v>9.7996057818659104E-4</c:v>
              </c:pt>
              <c:pt idx="184">
                <c:v>9.798510731493593E-4</c:v>
              </c:pt>
              <c:pt idx="185">
                <c:v>9.7974156811212756E-4</c:v>
              </c:pt>
              <c:pt idx="186">
                <c:v>9.7963206307489581E-4</c:v>
              </c:pt>
              <c:pt idx="187">
                <c:v>9.7952255803766407E-4</c:v>
              </c:pt>
              <c:pt idx="188">
                <c:v>9.7941305300043233E-4</c:v>
              </c:pt>
              <c:pt idx="189">
                <c:v>9.7930354796320058E-4</c:v>
              </c:pt>
              <c:pt idx="190">
                <c:v>9.7919404292596884E-4</c:v>
              </c:pt>
              <c:pt idx="191">
                <c:v>9.790845378887371E-4</c:v>
              </c:pt>
              <c:pt idx="192">
                <c:v>9.7897503285150535E-4</c:v>
              </c:pt>
              <c:pt idx="193">
                <c:v>9.7886552781427361E-4</c:v>
              </c:pt>
              <c:pt idx="194">
                <c:v>9.7875602277704187E-4</c:v>
              </c:pt>
              <c:pt idx="195">
                <c:v>9.7864651773981013E-4</c:v>
              </c:pt>
              <c:pt idx="196">
                <c:v>9.7853701270257838E-4</c:v>
              </c:pt>
              <c:pt idx="197">
                <c:v>9.7842750766534664E-4</c:v>
              </c:pt>
              <c:pt idx="198">
                <c:v>9.783180026281149E-4</c:v>
              </c:pt>
              <c:pt idx="199">
                <c:v>9.7820849759088315E-4</c:v>
              </c:pt>
              <c:pt idx="200">
                <c:v>9.7809899255365141E-4</c:v>
              </c:pt>
              <c:pt idx="201">
                <c:v>9.7798948751641967E-4</c:v>
              </c:pt>
              <c:pt idx="202">
                <c:v>9.7787998247918792E-4</c:v>
              </c:pt>
              <c:pt idx="203">
                <c:v>9.7777047744195618E-4</c:v>
              </c:pt>
              <c:pt idx="204">
                <c:v>9.7766097240472444E-4</c:v>
              </c:pt>
              <c:pt idx="205">
                <c:v>9.7755146736749269E-4</c:v>
              </c:pt>
              <c:pt idx="206">
                <c:v>9.7744196233026095E-4</c:v>
              </c:pt>
              <c:pt idx="207">
                <c:v>9.7733245729302921E-4</c:v>
              </c:pt>
              <c:pt idx="208">
                <c:v>9.7722295225579747E-4</c:v>
              </c:pt>
              <c:pt idx="209">
                <c:v>9.7711344721856572E-4</c:v>
              </c:pt>
              <c:pt idx="210">
                <c:v>9.7700394218133398E-4</c:v>
              </c:pt>
              <c:pt idx="211">
                <c:v>9.7689443714410224E-4</c:v>
              </c:pt>
              <c:pt idx="212">
                <c:v>9.7678493210687049E-4</c:v>
              </c:pt>
              <c:pt idx="213">
                <c:v>9.7667542706963875E-4</c:v>
              </c:pt>
              <c:pt idx="214">
                <c:v>9.7656592203240701E-4</c:v>
              </c:pt>
              <c:pt idx="215">
                <c:v>9.7645641699517526E-4</c:v>
              </c:pt>
              <c:pt idx="216">
                <c:v>9.7634691195794352E-4</c:v>
              </c:pt>
              <c:pt idx="217">
                <c:v>9.7623740692071178E-4</c:v>
              </c:pt>
              <c:pt idx="218">
                <c:v>9.7612790188348003E-4</c:v>
              </c:pt>
              <c:pt idx="219">
                <c:v>9.7601839684624829E-4</c:v>
              </c:pt>
              <c:pt idx="220">
                <c:v>9.7590889180901655E-4</c:v>
              </c:pt>
              <c:pt idx="221">
                <c:v>9.7579938677178481E-4</c:v>
              </c:pt>
              <c:pt idx="222">
                <c:v>9.7568988173455306E-4</c:v>
              </c:pt>
              <c:pt idx="223">
                <c:v>9.7558037669732132E-4</c:v>
              </c:pt>
              <c:pt idx="224">
                <c:v>9.7547087166008958E-4</c:v>
              </c:pt>
              <c:pt idx="225">
                <c:v>9.7536136662285783E-4</c:v>
              </c:pt>
              <c:pt idx="226">
                <c:v>9.7525186158562609E-4</c:v>
              </c:pt>
              <c:pt idx="227">
                <c:v>9.7514235654839435E-4</c:v>
              </c:pt>
              <c:pt idx="228">
                <c:v>9.750328515111626E-4</c:v>
              </c:pt>
              <c:pt idx="229">
                <c:v>9.7492334647393086E-4</c:v>
              </c:pt>
              <c:pt idx="230">
                <c:v>9.7481384143669912E-4</c:v>
              </c:pt>
              <c:pt idx="231">
                <c:v>9.7470433639946738E-4</c:v>
              </c:pt>
              <c:pt idx="232">
                <c:v>9.7459483136223563E-4</c:v>
              </c:pt>
              <c:pt idx="233">
                <c:v>9.7448532632500389E-4</c:v>
              </c:pt>
              <c:pt idx="234">
                <c:v>9.7437582128777215E-4</c:v>
              </c:pt>
              <c:pt idx="235">
                <c:v>9.742663162505404E-4</c:v>
              </c:pt>
              <c:pt idx="236">
                <c:v>9.7415681121330866E-4</c:v>
              </c:pt>
              <c:pt idx="237">
                <c:v>9.7404730617607692E-4</c:v>
              </c:pt>
              <c:pt idx="238">
                <c:v>9.7393780113884517E-4</c:v>
              </c:pt>
              <c:pt idx="239">
                <c:v>9.7382829610161343E-4</c:v>
              </c:pt>
              <c:pt idx="240">
                <c:v>9.7371879106438169E-4</c:v>
              </c:pt>
              <c:pt idx="241">
                <c:v>9.7360928602714994E-4</c:v>
              </c:pt>
              <c:pt idx="242">
                <c:v>9.734997809899182E-4</c:v>
              </c:pt>
              <c:pt idx="243">
                <c:v>9.7339027595268646E-4</c:v>
              </c:pt>
              <c:pt idx="244">
                <c:v>9.7328077091545472E-4</c:v>
              </c:pt>
              <c:pt idx="245">
                <c:v>9.7317126587822297E-4</c:v>
              </c:pt>
              <c:pt idx="246">
                <c:v>9.7306176084099123E-4</c:v>
              </c:pt>
              <c:pt idx="247">
                <c:v>9.7295225580375949E-4</c:v>
              </c:pt>
              <c:pt idx="248">
                <c:v>9.7284275076652774E-4</c:v>
              </c:pt>
              <c:pt idx="249">
                <c:v>9.72733245729296E-4</c:v>
              </c:pt>
              <c:pt idx="250">
                <c:v>9.7262374069206426E-4</c:v>
              </c:pt>
              <c:pt idx="251">
                <c:v>9.7251423565483251E-4</c:v>
              </c:pt>
              <c:pt idx="252">
                <c:v>9.7240473061760077E-4</c:v>
              </c:pt>
              <c:pt idx="253">
                <c:v>9.7229522558036903E-4</c:v>
              </c:pt>
              <c:pt idx="254">
                <c:v>9.7218572054313728E-4</c:v>
              </c:pt>
              <c:pt idx="255">
                <c:v>9.7207621550590554E-4</c:v>
              </c:pt>
              <c:pt idx="256">
                <c:v>9.719667104686738E-4</c:v>
              </c:pt>
              <c:pt idx="257">
                <c:v>9.7185720543144206E-4</c:v>
              </c:pt>
              <c:pt idx="258">
                <c:v>9.7174770039421031E-4</c:v>
              </c:pt>
              <c:pt idx="259">
                <c:v>9.7163819535697857E-4</c:v>
              </c:pt>
              <c:pt idx="260">
                <c:v>9.7152869031974683E-4</c:v>
              </c:pt>
              <c:pt idx="261">
                <c:v>9.7141918528251508E-4</c:v>
              </c:pt>
              <c:pt idx="262">
                <c:v>9.7130968024528334E-4</c:v>
              </c:pt>
              <c:pt idx="263">
                <c:v>9.712001752080516E-4</c:v>
              </c:pt>
              <c:pt idx="264">
                <c:v>9.7109067017081985E-4</c:v>
              </c:pt>
              <c:pt idx="265">
                <c:v>9.7098116513358811E-4</c:v>
              </c:pt>
              <c:pt idx="266">
                <c:v>9.7087166009635637E-4</c:v>
              </c:pt>
              <c:pt idx="267">
                <c:v>9.7076215505912463E-4</c:v>
              </c:pt>
              <c:pt idx="268">
                <c:v>9.7065265002189288E-4</c:v>
              </c:pt>
              <c:pt idx="269">
                <c:v>9.7054314498466114E-4</c:v>
              </c:pt>
              <c:pt idx="270">
                <c:v>9.704336399474294E-4</c:v>
              </c:pt>
              <c:pt idx="271">
                <c:v>9.7032413491019765E-4</c:v>
              </c:pt>
              <c:pt idx="272">
                <c:v>9.7021462987296591E-4</c:v>
              </c:pt>
              <c:pt idx="273">
                <c:v>9.7010512483573417E-4</c:v>
              </c:pt>
              <c:pt idx="274">
                <c:v>9.6999561979850242E-4</c:v>
              </c:pt>
              <c:pt idx="275">
                <c:v>9.6988611476127068E-4</c:v>
              </c:pt>
              <c:pt idx="276">
                <c:v>9.6977660972403894E-4</c:v>
              </c:pt>
              <c:pt idx="277">
                <c:v>9.6966710468680719E-4</c:v>
              </c:pt>
              <c:pt idx="278">
                <c:v>9.6955759964957545E-4</c:v>
              </c:pt>
              <c:pt idx="279">
                <c:v>9.6944809461234371E-4</c:v>
              </c:pt>
              <c:pt idx="280">
                <c:v>9.6933858957511197E-4</c:v>
              </c:pt>
              <c:pt idx="281">
                <c:v>9.6922908453788022E-4</c:v>
              </c:pt>
              <c:pt idx="282">
                <c:v>9.6911957950064848E-4</c:v>
              </c:pt>
              <c:pt idx="283">
                <c:v>9.6901007446341674E-4</c:v>
              </c:pt>
              <c:pt idx="284">
                <c:v>9.6890056942618499E-4</c:v>
              </c:pt>
              <c:pt idx="285">
                <c:v>9.6879106438895325E-4</c:v>
              </c:pt>
              <c:pt idx="286">
                <c:v>9.6868155935172151E-4</c:v>
              </c:pt>
              <c:pt idx="287">
                <c:v>9.6857205431448976E-4</c:v>
              </c:pt>
              <c:pt idx="288">
                <c:v>9.6846254927725802E-4</c:v>
              </c:pt>
              <c:pt idx="289">
                <c:v>9.6835304424002628E-4</c:v>
              </c:pt>
              <c:pt idx="290">
                <c:v>9.6824353920279453E-4</c:v>
              </c:pt>
              <c:pt idx="291">
                <c:v>9.6813403416556279E-4</c:v>
              </c:pt>
              <c:pt idx="292">
                <c:v>9.6802452912833105E-4</c:v>
              </c:pt>
              <c:pt idx="293">
                <c:v>9.6791502409109931E-4</c:v>
              </c:pt>
              <c:pt idx="294">
                <c:v>9.6780551905386756E-4</c:v>
              </c:pt>
              <c:pt idx="295">
                <c:v>9.6769601401663582E-4</c:v>
              </c:pt>
              <c:pt idx="296">
                <c:v>9.6758650897940408E-4</c:v>
              </c:pt>
              <c:pt idx="297">
                <c:v>9.6747700394217233E-4</c:v>
              </c:pt>
              <c:pt idx="298">
                <c:v>9.6736749890494059E-4</c:v>
              </c:pt>
              <c:pt idx="299">
                <c:v>9.6725799386770885E-4</c:v>
              </c:pt>
              <c:pt idx="300">
                <c:v>9.671484888304771E-4</c:v>
              </c:pt>
              <c:pt idx="301">
                <c:v>9.6703898379324536E-4</c:v>
              </c:pt>
              <c:pt idx="302">
                <c:v>9.6692947875601362E-4</c:v>
              </c:pt>
              <c:pt idx="303">
                <c:v>9.6681997371878188E-4</c:v>
              </c:pt>
              <c:pt idx="304">
                <c:v>9.6671046868155013E-4</c:v>
              </c:pt>
              <c:pt idx="305">
                <c:v>9.6660096364431839E-4</c:v>
              </c:pt>
              <c:pt idx="306">
                <c:v>9.6649145860708665E-4</c:v>
              </c:pt>
              <c:pt idx="307">
                <c:v>9.663819535698549E-4</c:v>
              </c:pt>
              <c:pt idx="308">
                <c:v>9.6627244853262316E-4</c:v>
              </c:pt>
              <c:pt idx="309">
                <c:v>9.6616294349539142E-4</c:v>
              </c:pt>
              <c:pt idx="310">
                <c:v>9.6605343845815967E-4</c:v>
              </c:pt>
              <c:pt idx="311">
                <c:v>9.6594393342092793E-4</c:v>
              </c:pt>
              <c:pt idx="312">
                <c:v>9.6583442838369619E-4</c:v>
              </c:pt>
              <c:pt idx="313">
                <c:v>9.6572492334646444E-4</c:v>
              </c:pt>
              <c:pt idx="314">
                <c:v>9.656154183092327E-4</c:v>
              </c:pt>
              <c:pt idx="315">
                <c:v>9.6550591327200096E-4</c:v>
              </c:pt>
              <c:pt idx="316">
                <c:v>9.6539640823476922E-4</c:v>
              </c:pt>
              <c:pt idx="317">
                <c:v>9.6528690319753747E-4</c:v>
              </c:pt>
              <c:pt idx="318">
                <c:v>9.6517739816030573E-4</c:v>
              </c:pt>
              <c:pt idx="319">
                <c:v>9.6506789312307399E-4</c:v>
              </c:pt>
              <c:pt idx="320">
                <c:v>9.6495838808584224E-4</c:v>
              </c:pt>
              <c:pt idx="321">
                <c:v>9.648488830486105E-4</c:v>
              </c:pt>
              <c:pt idx="322">
                <c:v>9.6473937801137876E-4</c:v>
              </c:pt>
              <c:pt idx="323">
                <c:v>9.6462987297414701E-4</c:v>
              </c:pt>
              <c:pt idx="324">
                <c:v>9.6452036793691527E-4</c:v>
              </c:pt>
              <c:pt idx="325">
                <c:v>9.6441086289968353E-4</c:v>
              </c:pt>
              <c:pt idx="326">
                <c:v>9.6430135786245178E-4</c:v>
              </c:pt>
              <c:pt idx="327">
                <c:v>9.6419185282522004E-4</c:v>
              </c:pt>
              <c:pt idx="328">
                <c:v>9.640823477879883E-4</c:v>
              </c:pt>
              <c:pt idx="329">
                <c:v>9.6397284275075656E-4</c:v>
              </c:pt>
              <c:pt idx="330">
                <c:v>9.6386333771352481E-4</c:v>
              </c:pt>
              <c:pt idx="331">
                <c:v>9.6375383267629307E-4</c:v>
              </c:pt>
              <c:pt idx="332">
                <c:v>9.6364432763906133E-4</c:v>
              </c:pt>
              <c:pt idx="333">
                <c:v>9.6353482260182958E-4</c:v>
              </c:pt>
              <c:pt idx="334">
                <c:v>9.6342531756459784E-4</c:v>
              </c:pt>
              <c:pt idx="335">
                <c:v>9.633158125273661E-4</c:v>
              </c:pt>
              <c:pt idx="336">
                <c:v>9.6320630749013435E-4</c:v>
              </c:pt>
              <c:pt idx="337">
                <c:v>9.6309680245290261E-4</c:v>
              </c:pt>
              <c:pt idx="338">
                <c:v>9.6298729741567087E-4</c:v>
              </c:pt>
              <c:pt idx="339">
                <c:v>9.6287779237843913E-4</c:v>
              </c:pt>
              <c:pt idx="340">
                <c:v>9.6276828734120738E-4</c:v>
              </c:pt>
              <c:pt idx="341">
                <c:v>9.6265878230397564E-4</c:v>
              </c:pt>
              <c:pt idx="342">
                <c:v>9.625492772667439E-4</c:v>
              </c:pt>
              <c:pt idx="343">
                <c:v>9.6243977222951215E-4</c:v>
              </c:pt>
              <c:pt idx="344">
                <c:v>9.6233026719228041E-4</c:v>
              </c:pt>
              <c:pt idx="345">
                <c:v>9.6222076215504867E-4</c:v>
              </c:pt>
              <c:pt idx="346">
                <c:v>9.6211125711781692E-4</c:v>
              </c:pt>
              <c:pt idx="347">
                <c:v>9.6200175208058518E-4</c:v>
              </c:pt>
              <c:pt idx="348">
                <c:v>9.6189224704335344E-4</c:v>
              </c:pt>
              <c:pt idx="349">
                <c:v>9.6178274200612169E-4</c:v>
              </c:pt>
              <c:pt idx="350">
                <c:v>9.6167323696888995E-4</c:v>
              </c:pt>
              <c:pt idx="351">
                <c:v>9.6156373193165821E-4</c:v>
              </c:pt>
              <c:pt idx="352">
                <c:v>9.6145422689442647E-4</c:v>
              </c:pt>
              <c:pt idx="353">
                <c:v>9.6134472185719472E-4</c:v>
              </c:pt>
              <c:pt idx="354">
                <c:v>9.6123521681996298E-4</c:v>
              </c:pt>
              <c:pt idx="355">
                <c:v>9.6112571178273124E-4</c:v>
              </c:pt>
              <c:pt idx="356">
                <c:v>9.6101620674549949E-4</c:v>
              </c:pt>
              <c:pt idx="357">
                <c:v>9.6090670170826775E-4</c:v>
              </c:pt>
              <c:pt idx="358">
                <c:v>9.6079719667103601E-4</c:v>
              </c:pt>
              <c:pt idx="359">
                <c:v>9.6068769163380426E-4</c:v>
              </c:pt>
              <c:pt idx="360">
                <c:v>9.6057818659657252E-4</c:v>
              </c:pt>
              <c:pt idx="361">
                <c:v>9.6046868155934078E-4</c:v>
              </c:pt>
              <c:pt idx="362">
                <c:v>9.6035917652210903E-4</c:v>
              </c:pt>
              <c:pt idx="363">
                <c:v>9.6024967148487729E-4</c:v>
              </c:pt>
              <c:pt idx="364">
                <c:v>9.6014016644764555E-4</c:v>
              </c:pt>
              <c:pt idx="365">
                <c:v>9.6003066141041381E-4</c:v>
              </c:pt>
              <c:pt idx="366">
                <c:v>9.5992115637318206E-4</c:v>
              </c:pt>
              <c:pt idx="367">
                <c:v>9.5981165133595032E-4</c:v>
              </c:pt>
              <c:pt idx="368">
                <c:v>9.5970214629871858E-4</c:v>
              </c:pt>
              <c:pt idx="369">
                <c:v>9.5959264126148683E-4</c:v>
              </c:pt>
              <c:pt idx="370">
                <c:v>9.5948313622425509E-4</c:v>
              </c:pt>
              <c:pt idx="371">
                <c:v>9.5937363118702335E-4</c:v>
              </c:pt>
              <c:pt idx="372">
                <c:v>9.592641261497916E-4</c:v>
              </c:pt>
              <c:pt idx="373">
                <c:v>9.5915462111255986E-4</c:v>
              </c:pt>
              <c:pt idx="374">
                <c:v>9.5904511607532812E-4</c:v>
              </c:pt>
              <c:pt idx="375">
                <c:v>9.5893561103809638E-4</c:v>
              </c:pt>
              <c:pt idx="376">
                <c:v>9.5882610600086463E-4</c:v>
              </c:pt>
              <c:pt idx="377">
                <c:v>9.5871660096363289E-4</c:v>
              </c:pt>
              <c:pt idx="378">
                <c:v>9.5860709592640115E-4</c:v>
              </c:pt>
              <c:pt idx="379">
                <c:v>9.584975908891694E-4</c:v>
              </c:pt>
              <c:pt idx="380">
                <c:v>9.5838808585193766E-4</c:v>
              </c:pt>
              <c:pt idx="381">
                <c:v>9.5827858081470592E-4</c:v>
              </c:pt>
              <c:pt idx="382">
                <c:v>9.5816907577747417E-4</c:v>
              </c:pt>
              <c:pt idx="383">
                <c:v>9.5805957074024243E-4</c:v>
              </c:pt>
              <c:pt idx="384">
                <c:v>9.5795006570301069E-4</c:v>
              </c:pt>
              <c:pt idx="385">
                <c:v>9.5784056066577894E-4</c:v>
              </c:pt>
              <c:pt idx="386">
                <c:v>9.577310556285472E-4</c:v>
              </c:pt>
              <c:pt idx="387">
                <c:v>9.5762155059131546E-4</c:v>
              </c:pt>
              <c:pt idx="388">
                <c:v>9.5751204555408372E-4</c:v>
              </c:pt>
              <c:pt idx="389">
                <c:v>9.5740254051685197E-4</c:v>
              </c:pt>
              <c:pt idx="390">
                <c:v>9.5729303547962023E-4</c:v>
              </c:pt>
              <c:pt idx="391">
                <c:v>9.5718353044238849E-4</c:v>
              </c:pt>
              <c:pt idx="392">
                <c:v>9.5707402540515674E-4</c:v>
              </c:pt>
              <c:pt idx="393">
                <c:v>9.56964520367925E-4</c:v>
              </c:pt>
              <c:pt idx="394">
                <c:v>9.5685501533069326E-4</c:v>
              </c:pt>
              <c:pt idx="395">
                <c:v>9.5674551029346151E-4</c:v>
              </c:pt>
              <c:pt idx="396">
                <c:v>9.5663600525622977E-4</c:v>
              </c:pt>
              <c:pt idx="397">
                <c:v>9.5652650021899803E-4</c:v>
              </c:pt>
              <c:pt idx="398">
                <c:v>9.5641699518176629E-4</c:v>
              </c:pt>
              <c:pt idx="399">
                <c:v>9.5630749014453454E-4</c:v>
              </c:pt>
              <c:pt idx="400">
                <c:v>9.561979851073028E-4</c:v>
              </c:pt>
              <c:pt idx="401">
                <c:v>9.5608848007007106E-4</c:v>
              </c:pt>
              <c:pt idx="402">
                <c:v>9.5597897503283931E-4</c:v>
              </c:pt>
              <c:pt idx="403">
                <c:v>9.5586946999560757E-4</c:v>
              </c:pt>
              <c:pt idx="404">
                <c:v>9.5575996495837583E-4</c:v>
              </c:pt>
              <c:pt idx="405">
                <c:v>9.5565045992114408E-4</c:v>
              </c:pt>
              <c:pt idx="406">
                <c:v>9.5554095488391234E-4</c:v>
              </c:pt>
              <c:pt idx="407">
                <c:v>9.554314498466806E-4</c:v>
              </c:pt>
              <c:pt idx="408">
                <c:v>9.5532194480944885E-4</c:v>
              </c:pt>
              <c:pt idx="409">
                <c:v>9.5521243977221711E-4</c:v>
              </c:pt>
              <c:pt idx="410">
                <c:v>9.5510293473498537E-4</c:v>
              </c:pt>
              <c:pt idx="411">
                <c:v>9.5499342969775363E-4</c:v>
              </c:pt>
              <c:pt idx="412">
                <c:v>9.5488392466052188E-4</c:v>
              </c:pt>
              <c:pt idx="413">
                <c:v>9.5477441962329014E-4</c:v>
              </c:pt>
              <c:pt idx="414">
                <c:v>9.546649145860584E-4</c:v>
              </c:pt>
              <c:pt idx="415">
                <c:v>9.5455540954882665E-4</c:v>
              </c:pt>
              <c:pt idx="416">
                <c:v>9.5444590451159491E-4</c:v>
              </c:pt>
              <c:pt idx="417">
                <c:v>9.5433639947436317E-4</c:v>
              </c:pt>
              <c:pt idx="418">
                <c:v>9.5422689443713142E-4</c:v>
              </c:pt>
              <c:pt idx="419">
                <c:v>9.5411738939989968E-4</c:v>
              </c:pt>
              <c:pt idx="420">
                <c:v>9.5400788436266794E-4</c:v>
              </c:pt>
              <c:pt idx="421">
                <c:v>9.5389837932543619E-4</c:v>
              </c:pt>
              <c:pt idx="422">
                <c:v>9.5378887428820445E-4</c:v>
              </c:pt>
              <c:pt idx="423">
                <c:v>9.5367936925097271E-4</c:v>
              </c:pt>
              <c:pt idx="424">
                <c:v>9.5356986421374097E-4</c:v>
              </c:pt>
              <c:pt idx="425">
                <c:v>9.5346035917650922E-4</c:v>
              </c:pt>
              <c:pt idx="426">
                <c:v>9.5335085413927748E-4</c:v>
              </c:pt>
              <c:pt idx="427">
                <c:v>9.5324134910204574E-4</c:v>
              </c:pt>
              <c:pt idx="428">
                <c:v>9.5313184406481399E-4</c:v>
              </c:pt>
              <c:pt idx="429">
                <c:v>9.5302233902758225E-4</c:v>
              </c:pt>
              <c:pt idx="430">
                <c:v>9.5291283399035051E-4</c:v>
              </c:pt>
              <c:pt idx="431">
                <c:v>9.5280332895311876E-4</c:v>
              </c:pt>
              <c:pt idx="432">
                <c:v>9.5269382391588702E-4</c:v>
              </c:pt>
              <c:pt idx="433">
                <c:v>9.5258431887865528E-4</c:v>
              </c:pt>
              <c:pt idx="434">
                <c:v>9.5247481384142354E-4</c:v>
              </c:pt>
              <c:pt idx="435">
                <c:v>9.5236530880419179E-4</c:v>
              </c:pt>
              <c:pt idx="436">
                <c:v>9.5225580376696005E-4</c:v>
              </c:pt>
              <c:pt idx="437">
                <c:v>9.5214629872972831E-4</c:v>
              </c:pt>
              <c:pt idx="438">
                <c:v>9.5203679369249656E-4</c:v>
              </c:pt>
              <c:pt idx="439">
                <c:v>9.5192728865526482E-4</c:v>
              </c:pt>
              <c:pt idx="440">
                <c:v>9.5181778361803308E-4</c:v>
              </c:pt>
              <c:pt idx="441">
                <c:v>9.5170827858080133E-4</c:v>
              </c:pt>
              <c:pt idx="442">
                <c:v>9.5159877354356959E-4</c:v>
              </c:pt>
              <c:pt idx="443">
                <c:v>9.5148926850633785E-4</c:v>
              </c:pt>
              <c:pt idx="444">
                <c:v>9.513797634691061E-4</c:v>
              </c:pt>
              <c:pt idx="445">
                <c:v>9.5127025843187436E-4</c:v>
              </c:pt>
              <c:pt idx="446">
                <c:v>9.5116075339464262E-4</c:v>
              </c:pt>
              <c:pt idx="447">
                <c:v>9.5105124835741088E-4</c:v>
              </c:pt>
              <c:pt idx="448">
                <c:v>9.5094174332017913E-4</c:v>
              </c:pt>
              <c:pt idx="449">
                <c:v>9.5083223828294739E-4</c:v>
              </c:pt>
              <c:pt idx="450">
                <c:v>9.5072273324571565E-4</c:v>
              </c:pt>
              <c:pt idx="451">
                <c:v>9.506132282084839E-4</c:v>
              </c:pt>
              <c:pt idx="452">
                <c:v>9.5050372317125216E-4</c:v>
              </c:pt>
              <c:pt idx="453">
                <c:v>9.5039421813402042E-4</c:v>
              </c:pt>
              <c:pt idx="454">
                <c:v>9.5028471309678867E-4</c:v>
              </c:pt>
              <c:pt idx="455">
                <c:v>9.5017520805955693E-4</c:v>
              </c:pt>
              <c:pt idx="456">
                <c:v>9.5006570302232519E-4</c:v>
              </c:pt>
              <c:pt idx="457">
                <c:v>9.4995619798509344E-4</c:v>
              </c:pt>
              <c:pt idx="458">
                <c:v>9.498466929478617E-4</c:v>
              </c:pt>
              <c:pt idx="459">
                <c:v>9.4973718791062996E-4</c:v>
              </c:pt>
              <c:pt idx="460">
                <c:v>9.4962768287339822E-4</c:v>
              </c:pt>
              <c:pt idx="461">
                <c:v>9.4951817783616647E-4</c:v>
              </c:pt>
              <c:pt idx="462">
                <c:v>9.4940867279893473E-4</c:v>
              </c:pt>
              <c:pt idx="463">
                <c:v>9.4929916776170299E-4</c:v>
              </c:pt>
              <c:pt idx="464">
                <c:v>9.4918966272447124E-4</c:v>
              </c:pt>
              <c:pt idx="465">
                <c:v>9.490801576872395E-4</c:v>
              </c:pt>
              <c:pt idx="466">
                <c:v>9.4897065265000776E-4</c:v>
              </c:pt>
              <c:pt idx="467">
                <c:v>9.4886114761277601E-4</c:v>
              </c:pt>
              <c:pt idx="468">
                <c:v>9.4875164257554427E-4</c:v>
              </c:pt>
              <c:pt idx="469">
                <c:v>9.4864213753831253E-4</c:v>
              </c:pt>
              <c:pt idx="470">
                <c:v>9.4853263250108079E-4</c:v>
              </c:pt>
              <c:pt idx="471">
                <c:v>9.4842312746384904E-4</c:v>
              </c:pt>
              <c:pt idx="472">
                <c:v>9.483136224266173E-4</c:v>
              </c:pt>
              <c:pt idx="473">
                <c:v>9.4820411738938556E-4</c:v>
              </c:pt>
              <c:pt idx="474">
                <c:v>9.4809461235215381E-4</c:v>
              </c:pt>
              <c:pt idx="475">
                <c:v>9.4798510731492207E-4</c:v>
              </c:pt>
              <c:pt idx="476">
                <c:v>9.4787560227769033E-4</c:v>
              </c:pt>
              <c:pt idx="477">
                <c:v>9.4776609724045858E-4</c:v>
              </c:pt>
              <c:pt idx="478">
                <c:v>9.4765659220322684E-4</c:v>
              </c:pt>
              <c:pt idx="479">
                <c:v>9.475470871659951E-4</c:v>
              </c:pt>
              <c:pt idx="480">
                <c:v>9.4743758212876335E-4</c:v>
              </c:pt>
              <c:pt idx="481">
                <c:v>9.4732807709153161E-4</c:v>
              </c:pt>
              <c:pt idx="482">
                <c:v>9.4721857205429987E-4</c:v>
              </c:pt>
              <c:pt idx="483">
                <c:v>9.4710906701706813E-4</c:v>
              </c:pt>
              <c:pt idx="484">
                <c:v>9.4699956197983638E-4</c:v>
              </c:pt>
              <c:pt idx="485">
                <c:v>9.4689005694260464E-4</c:v>
              </c:pt>
              <c:pt idx="486">
                <c:v>9.467805519053729E-4</c:v>
              </c:pt>
              <c:pt idx="487">
                <c:v>9.4667104686814115E-4</c:v>
              </c:pt>
              <c:pt idx="488">
                <c:v>9.4656154183090941E-4</c:v>
              </c:pt>
              <c:pt idx="489">
                <c:v>9.4645203679367767E-4</c:v>
              </c:pt>
              <c:pt idx="490">
                <c:v>9.4634253175644592E-4</c:v>
              </c:pt>
              <c:pt idx="491">
                <c:v>9.4623302671921418E-4</c:v>
              </c:pt>
              <c:pt idx="492">
                <c:v>9.4612352168198244E-4</c:v>
              </c:pt>
              <c:pt idx="493">
                <c:v>9.4601401664475069E-4</c:v>
              </c:pt>
              <c:pt idx="494">
                <c:v>9.4590451160751895E-4</c:v>
              </c:pt>
              <c:pt idx="495">
                <c:v>9.4579500657028721E-4</c:v>
              </c:pt>
              <c:pt idx="496">
                <c:v>9.4568550153305547E-4</c:v>
              </c:pt>
              <c:pt idx="497">
                <c:v>9.4557599649582372E-4</c:v>
              </c:pt>
              <c:pt idx="498">
                <c:v>9.4546649145859198E-4</c:v>
              </c:pt>
              <c:pt idx="499">
                <c:v>9.4535698642136024E-4</c:v>
              </c:pt>
              <c:pt idx="500">
                <c:v>9.4524748138412849E-4</c:v>
              </c:pt>
              <c:pt idx="501">
                <c:v>9.4513797634689675E-4</c:v>
              </c:pt>
              <c:pt idx="502">
                <c:v>9.4502847130966501E-4</c:v>
              </c:pt>
              <c:pt idx="503">
                <c:v>9.4491896627243326E-4</c:v>
              </c:pt>
              <c:pt idx="504">
                <c:v>9.4480946123520152E-4</c:v>
              </c:pt>
              <c:pt idx="505">
                <c:v>9.4469995619796978E-4</c:v>
              </c:pt>
              <c:pt idx="506">
                <c:v>9.4459045116073804E-4</c:v>
              </c:pt>
              <c:pt idx="507">
                <c:v>9.4448094612350629E-4</c:v>
              </c:pt>
              <c:pt idx="508">
                <c:v>9.4437144108627455E-4</c:v>
              </c:pt>
              <c:pt idx="509">
                <c:v>9.4426193604904281E-4</c:v>
              </c:pt>
              <c:pt idx="510">
                <c:v>9.4415243101181106E-4</c:v>
              </c:pt>
              <c:pt idx="511">
                <c:v>9.4404292597457932E-4</c:v>
              </c:pt>
              <c:pt idx="512">
                <c:v>9.4393342093734758E-4</c:v>
              </c:pt>
              <c:pt idx="513">
                <c:v>9.4382391590011583E-4</c:v>
              </c:pt>
              <c:pt idx="514">
                <c:v>9.4371441086288409E-4</c:v>
              </c:pt>
              <c:pt idx="515">
                <c:v>9.4360490582565235E-4</c:v>
              </c:pt>
              <c:pt idx="516">
                <c:v>9.434954007884206E-4</c:v>
              </c:pt>
              <c:pt idx="517">
                <c:v>9.4338589575118886E-4</c:v>
              </c:pt>
              <c:pt idx="518">
                <c:v>9.4327639071395712E-4</c:v>
              </c:pt>
              <c:pt idx="519">
                <c:v>9.4316688567672538E-4</c:v>
              </c:pt>
              <c:pt idx="520">
                <c:v>9.4305738063949363E-4</c:v>
              </c:pt>
              <c:pt idx="521">
                <c:v>9.4294787560226189E-4</c:v>
              </c:pt>
              <c:pt idx="522">
                <c:v>9.4283837056503015E-4</c:v>
              </c:pt>
              <c:pt idx="523">
                <c:v>9.427288655277984E-4</c:v>
              </c:pt>
              <c:pt idx="524">
                <c:v>9.4261936049056666E-4</c:v>
              </c:pt>
              <c:pt idx="525">
                <c:v>9.4250985545333492E-4</c:v>
              </c:pt>
              <c:pt idx="526">
                <c:v>9.4240035041610317E-4</c:v>
              </c:pt>
              <c:pt idx="527">
                <c:v>9.4229084537887143E-4</c:v>
              </c:pt>
              <c:pt idx="528">
                <c:v>9.4218134034163969E-4</c:v>
              </c:pt>
              <c:pt idx="529">
                <c:v>9.4207183530440794E-4</c:v>
              </c:pt>
              <c:pt idx="530">
                <c:v>9.419623302671762E-4</c:v>
              </c:pt>
              <c:pt idx="531">
                <c:v>9.4185282522994446E-4</c:v>
              </c:pt>
              <c:pt idx="532">
                <c:v>9.4174332019271272E-4</c:v>
              </c:pt>
              <c:pt idx="533">
                <c:v>9.4163381515548097E-4</c:v>
              </c:pt>
              <c:pt idx="534">
                <c:v>9.4152431011824923E-4</c:v>
              </c:pt>
              <c:pt idx="535">
                <c:v>9.4141480508101749E-4</c:v>
              </c:pt>
              <c:pt idx="536">
                <c:v>9.4130530004378574E-4</c:v>
              </c:pt>
              <c:pt idx="537">
                <c:v>9.41195795006554E-4</c:v>
              </c:pt>
              <c:pt idx="538">
                <c:v>9.4108628996932226E-4</c:v>
              </c:pt>
              <c:pt idx="539">
                <c:v>9.4097678493209051E-4</c:v>
              </c:pt>
              <c:pt idx="540">
                <c:v>9.4086727989485877E-4</c:v>
              </c:pt>
              <c:pt idx="541">
                <c:v>9.4075777485762703E-4</c:v>
              </c:pt>
              <c:pt idx="542">
                <c:v>9.4064826982039529E-4</c:v>
              </c:pt>
              <c:pt idx="543">
                <c:v>9.4053876478316354E-4</c:v>
              </c:pt>
              <c:pt idx="544">
                <c:v>9.404292597459318E-4</c:v>
              </c:pt>
              <c:pt idx="545">
                <c:v>9.4031975470870006E-4</c:v>
              </c:pt>
              <c:pt idx="546">
                <c:v>9.4021024967146831E-4</c:v>
              </c:pt>
              <c:pt idx="547">
                <c:v>9.4010074463423657E-4</c:v>
              </c:pt>
              <c:pt idx="548">
                <c:v>9.3999123959700483E-4</c:v>
              </c:pt>
              <c:pt idx="549">
                <c:v>9.3988173455977308E-4</c:v>
              </c:pt>
              <c:pt idx="550">
                <c:v>9.3977222952254134E-4</c:v>
              </c:pt>
              <c:pt idx="551">
                <c:v>9.396627244853096E-4</c:v>
              </c:pt>
              <c:pt idx="552">
                <c:v>9.3955321944807785E-4</c:v>
              </c:pt>
              <c:pt idx="553">
                <c:v>9.3944371441084611E-4</c:v>
              </c:pt>
              <c:pt idx="554">
                <c:v>9.3933420937361437E-4</c:v>
              </c:pt>
              <c:pt idx="555">
                <c:v>9.3922470433638263E-4</c:v>
              </c:pt>
              <c:pt idx="556">
                <c:v>9.3911519929915088E-4</c:v>
              </c:pt>
              <c:pt idx="557">
                <c:v>9.3900569426191914E-4</c:v>
              </c:pt>
              <c:pt idx="558">
                <c:v>9.388961892246874E-4</c:v>
              </c:pt>
              <c:pt idx="559">
                <c:v>9.3878668418745565E-4</c:v>
              </c:pt>
              <c:pt idx="560">
                <c:v>9.3867717915022391E-4</c:v>
              </c:pt>
              <c:pt idx="561">
                <c:v>9.3856767411299217E-4</c:v>
              </c:pt>
              <c:pt idx="562">
                <c:v>9.3845816907576042E-4</c:v>
              </c:pt>
              <c:pt idx="563">
                <c:v>9.3834866403852868E-4</c:v>
              </c:pt>
              <c:pt idx="564">
                <c:v>9.3823915900129694E-4</c:v>
              </c:pt>
              <c:pt idx="565">
                <c:v>9.3812965396406519E-4</c:v>
              </c:pt>
              <c:pt idx="566">
                <c:v>9.3802014892683345E-4</c:v>
              </c:pt>
              <c:pt idx="567">
                <c:v>9.3791064388960171E-4</c:v>
              </c:pt>
              <c:pt idx="568">
                <c:v>9.3780113885236997E-4</c:v>
              </c:pt>
              <c:pt idx="569">
                <c:v>9.3769163381513822E-4</c:v>
              </c:pt>
              <c:pt idx="570">
                <c:v>9.3758212877790648E-4</c:v>
              </c:pt>
              <c:pt idx="571">
                <c:v>9.3747262374067474E-4</c:v>
              </c:pt>
              <c:pt idx="572">
                <c:v>9.3736311870344299E-4</c:v>
              </c:pt>
              <c:pt idx="573">
                <c:v>9.3725361366621125E-4</c:v>
              </c:pt>
              <c:pt idx="574">
                <c:v>9.3714410862897951E-4</c:v>
              </c:pt>
              <c:pt idx="575">
                <c:v>9.3703460359174776E-4</c:v>
              </c:pt>
              <c:pt idx="576">
                <c:v>9.3692509855451602E-4</c:v>
              </c:pt>
              <c:pt idx="577">
                <c:v>9.3681559351728428E-4</c:v>
              </c:pt>
              <c:pt idx="578">
                <c:v>9.3670608848005254E-4</c:v>
              </c:pt>
              <c:pt idx="579">
                <c:v>9.3659658344282079E-4</c:v>
              </c:pt>
              <c:pt idx="580">
                <c:v>9.3648707840558905E-4</c:v>
              </c:pt>
              <c:pt idx="581">
                <c:v>9.3637757336835731E-4</c:v>
              </c:pt>
              <c:pt idx="582">
                <c:v>9.3626806833112556E-4</c:v>
              </c:pt>
              <c:pt idx="583">
                <c:v>9.3615856329389382E-4</c:v>
              </c:pt>
              <c:pt idx="584">
                <c:v>9.3604905825666208E-4</c:v>
              </c:pt>
              <c:pt idx="585">
                <c:v>9.3593955321943033E-4</c:v>
              </c:pt>
              <c:pt idx="586">
                <c:v>9.3583004818219859E-4</c:v>
              </c:pt>
              <c:pt idx="587">
                <c:v>9.3572054314496685E-4</c:v>
              </c:pt>
              <c:pt idx="588">
                <c:v>9.356110381077351E-4</c:v>
              </c:pt>
              <c:pt idx="589">
                <c:v>9.3550153307050336E-4</c:v>
              </c:pt>
              <c:pt idx="590">
                <c:v>9.3539202803327162E-4</c:v>
              </c:pt>
              <c:pt idx="591">
                <c:v>9.3528252299603988E-4</c:v>
              </c:pt>
              <c:pt idx="592">
                <c:v>9.3517301795880813E-4</c:v>
              </c:pt>
              <c:pt idx="593">
                <c:v>9.3506351292157639E-4</c:v>
              </c:pt>
              <c:pt idx="594">
                <c:v>9.3495400788434465E-4</c:v>
              </c:pt>
              <c:pt idx="595">
                <c:v>9.348445028471129E-4</c:v>
              </c:pt>
              <c:pt idx="596">
                <c:v>9.3473499780988116E-4</c:v>
              </c:pt>
              <c:pt idx="597">
                <c:v>9.3462549277264942E-4</c:v>
              </c:pt>
              <c:pt idx="598">
                <c:v>9.3451598773541767E-4</c:v>
              </c:pt>
              <c:pt idx="599">
                <c:v>9.3440648269818593E-4</c:v>
              </c:pt>
              <c:pt idx="600">
                <c:v>9.3429697766095419E-4</c:v>
              </c:pt>
              <c:pt idx="601">
                <c:v>9.3418747262372244E-4</c:v>
              </c:pt>
              <c:pt idx="602">
                <c:v>9.340779675864907E-4</c:v>
              </c:pt>
              <c:pt idx="603">
                <c:v>9.3396846254925896E-4</c:v>
              </c:pt>
              <c:pt idx="604">
                <c:v>9.3385895751202722E-4</c:v>
              </c:pt>
              <c:pt idx="605">
                <c:v>9.3374945247479547E-4</c:v>
              </c:pt>
              <c:pt idx="606">
                <c:v>9.3363994743756373E-4</c:v>
              </c:pt>
              <c:pt idx="607">
                <c:v>9.3353044240033199E-4</c:v>
              </c:pt>
              <c:pt idx="608">
                <c:v>9.3342093736310024E-4</c:v>
              </c:pt>
              <c:pt idx="609">
                <c:v>9.333114323258685E-4</c:v>
              </c:pt>
              <c:pt idx="610">
                <c:v>9.3320192728863676E-4</c:v>
              </c:pt>
              <c:pt idx="611">
                <c:v>9.3309242225140501E-4</c:v>
              </c:pt>
              <c:pt idx="612">
                <c:v>9.3298291721417327E-4</c:v>
              </c:pt>
              <c:pt idx="613">
                <c:v>9.3287341217694153E-4</c:v>
              </c:pt>
              <c:pt idx="614">
                <c:v>9.3276390713970979E-4</c:v>
              </c:pt>
              <c:pt idx="615">
                <c:v>9.3265440210247804E-4</c:v>
              </c:pt>
              <c:pt idx="616">
                <c:v>9.325448970652463E-4</c:v>
              </c:pt>
              <c:pt idx="617">
                <c:v>9.3243539202801456E-4</c:v>
              </c:pt>
              <c:pt idx="618">
                <c:v>9.3232588699078281E-4</c:v>
              </c:pt>
              <c:pt idx="619">
                <c:v>9.3221638195355107E-4</c:v>
              </c:pt>
              <c:pt idx="620">
                <c:v>9.3210687691631933E-4</c:v>
              </c:pt>
              <c:pt idx="621">
                <c:v>9.3199737187908758E-4</c:v>
              </c:pt>
              <c:pt idx="622">
                <c:v>9.3188786684185584E-4</c:v>
              </c:pt>
              <c:pt idx="623">
                <c:v>9.317783618046241E-4</c:v>
              </c:pt>
              <c:pt idx="624">
                <c:v>9.3166885676739235E-4</c:v>
              </c:pt>
              <c:pt idx="625">
                <c:v>9.3155935173016061E-4</c:v>
              </c:pt>
              <c:pt idx="626">
                <c:v>9.3144984669292887E-4</c:v>
              </c:pt>
              <c:pt idx="627">
                <c:v>9.3134034165569713E-4</c:v>
              </c:pt>
              <c:pt idx="628">
                <c:v>9.3123083661846538E-4</c:v>
              </c:pt>
              <c:pt idx="629">
                <c:v>9.3112133158123364E-4</c:v>
              </c:pt>
              <c:pt idx="630">
                <c:v>9.310118265440019E-4</c:v>
              </c:pt>
              <c:pt idx="631">
                <c:v>9.3090232150677015E-4</c:v>
              </c:pt>
              <c:pt idx="632">
                <c:v>9.3079281646953841E-4</c:v>
              </c:pt>
              <c:pt idx="633">
                <c:v>9.3068331143230667E-4</c:v>
              </c:pt>
              <c:pt idx="634">
                <c:v>9.3057380639507492E-4</c:v>
              </c:pt>
              <c:pt idx="635">
                <c:v>9.3046430135784318E-4</c:v>
              </c:pt>
              <c:pt idx="636">
                <c:v>9.3035479632061144E-4</c:v>
              </c:pt>
              <c:pt idx="637">
                <c:v>9.3024529128337969E-4</c:v>
              </c:pt>
              <c:pt idx="638">
                <c:v>9.3013578624614795E-4</c:v>
              </c:pt>
              <c:pt idx="639">
                <c:v>9.3002628120891621E-4</c:v>
              </c:pt>
              <c:pt idx="640">
                <c:v>9.2991677617168447E-4</c:v>
              </c:pt>
              <c:pt idx="641">
                <c:v>9.2980727113445272E-4</c:v>
              </c:pt>
              <c:pt idx="642">
                <c:v>9.2969776609722098E-4</c:v>
              </c:pt>
              <c:pt idx="643">
                <c:v>9.2958826105998924E-4</c:v>
              </c:pt>
              <c:pt idx="644">
                <c:v>9.2947875602275749E-4</c:v>
              </c:pt>
              <c:pt idx="645">
                <c:v>9.2936925098552575E-4</c:v>
              </c:pt>
              <c:pt idx="646">
                <c:v>9.2925974594829401E-4</c:v>
              </c:pt>
              <c:pt idx="647">
                <c:v>9.2915024091106226E-4</c:v>
              </c:pt>
              <c:pt idx="648">
                <c:v>9.2904073587383052E-4</c:v>
              </c:pt>
              <c:pt idx="649">
                <c:v>9.2893123083659878E-4</c:v>
              </c:pt>
              <c:pt idx="650">
                <c:v>9.2882172579936704E-4</c:v>
              </c:pt>
              <c:pt idx="651">
                <c:v>9.2871222076213529E-4</c:v>
              </c:pt>
              <c:pt idx="652">
                <c:v>9.2860271572490355E-4</c:v>
              </c:pt>
              <c:pt idx="653">
                <c:v>9.2849321068767181E-4</c:v>
              </c:pt>
              <c:pt idx="654">
                <c:v>9.2838370565044006E-4</c:v>
              </c:pt>
              <c:pt idx="655">
                <c:v>9.2827420061320832E-4</c:v>
              </c:pt>
              <c:pt idx="656">
                <c:v>9.2816469557597658E-4</c:v>
              </c:pt>
              <c:pt idx="657">
                <c:v>9.2805519053874483E-4</c:v>
              </c:pt>
              <c:pt idx="658">
                <c:v>9.2794568550151309E-4</c:v>
              </c:pt>
              <c:pt idx="659">
                <c:v>9.2783618046428135E-4</c:v>
              </c:pt>
              <c:pt idx="660">
                <c:v>9.277266754270496E-4</c:v>
              </c:pt>
              <c:pt idx="661">
                <c:v>9.2761717038981786E-4</c:v>
              </c:pt>
              <c:pt idx="662">
                <c:v>9.2750766535258612E-4</c:v>
              </c:pt>
              <c:pt idx="663">
                <c:v>9.2739816031535438E-4</c:v>
              </c:pt>
              <c:pt idx="664">
                <c:v>9.2728865527812263E-4</c:v>
              </c:pt>
              <c:pt idx="665">
                <c:v>9.2717915024089089E-4</c:v>
              </c:pt>
              <c:pt idx="666">
                <c:v>9.2706964520365915E-4</c:v>
              </c:pt>
              <c:pt idx="667">
                <c:v>9.269601401664274E-4</c:v>
              </c:pt>
              <c:pt idx="668">
                <c:v>9.2685063512919566E-4</c:v>
              </c:pt>
              <c:pt idx="669">
                <c:v>9.2674113009196392E-4</c:v>
              </c:pt>
              <c:pt idx="670">
                <c:v>9.2663162505473217E-4</c:v>
              </c:pt>
              <c:pt idx="671">
                <c:v>9.2652212001750043E-4</c:v>
              </c:pt>
              <c:pt idx="672">
                <c:v>9.2641261498026869E-4</c:v>
              </c:pt>
              <c:pt idx="673">
                <c:v>9.2630310994303694E-4</c:v>
              </c:pt>
              <c:pt idx="674">
                <c:v>9.261936049058052E-4</c:v>
              </c:pt>
              <c:pt idx="675">
                <c:v>9.2608409986857346E-4</c:v>
              </c:pt>
              <c:pt idx="676">
                <c:v>9.2597459483134172E-4</c:v>
              </c:pt>
              <c:pt idx="677">
                <c:v>9.2586508979410997E-4</c:v>
              </c:pt>
              <c:pt idx="678">
                <c:v>9.2575558475687823E-4</c:v>
              </c:pt>
              <c:pt idx="679">
                <c:v>9.2564607971964649E-4</c:v>
              </c:pt>
              <c:pt idx="680">
                <c:v>9.2553657468241474E-4</c:v>
              </c:pt>
              <c:pt idx="681">
                <c:v>9.25427069645183E-4</c:v>
              </c:pt>
              <c:pt idx="682">
                <c:v>9.2531756460795126E-4</c:v>
              </c:pt>
              <c:pt idx="683">
                <c:v>9.2520805957071951E-4</c:v>
              </c:pt>
              <c:pt idx="684">
                <c:v>9.2509855453348777E-4</c:v>
              </c:pt>
              <c:pt idx="685">
                <c:v>9.2498904949625603E-4</c:v>
              </c:pt>
              <c:pt idx="686">
                <c:v>9.2487954445902429E-4</c:v>
              </c:pt>
              <c:pt idx="687">
                <c:v>9.2477003942179254E-4</c:v>
              </c:pt>
              <c:pt idx="688">
                <c:v>9.246605343845608E-4</c:v>
              </c:pt>
              <c:pt idx="689">
                <c:v>9.2455102934732906E-4</c:v>
              </c:pt>
              <c:pt idx="690">
                <c:v>9.2444152431009731E-4</c:v>
              </c:pt>
              <c:pt idx="691">
                <c:v>9.2433201927286557E-4</c:v>
              </c:pt>
              <c:pt idx="692">
                <c:v>9.2422251423563383E-4</c:v>
              </c:pt>
              <c:pt idx="693">
                <c:v>9.2411300919840208E-4</c:v>
              </c:pt>
              <c:pt idx="694">
                <c:v>9.2400350416117034E-4</c:v>
              </c:pt>
              <c:pt idx="695">
                <c:v>9.238939991239386E-4</c:v>
              </c:pt>
              <c:pt idx="696">
                <c:v>9.2378449408670685E-4</c:v>
              </c:pt>
              <c:pt idx="697">
                <c:v>9.2367498904947511E-4</c:v>
              </c:pt>
              <c:pt idx="698">
                <c:v>9.2356548401224337E-4</c:v>
              </c:pt>
              <c:pt idx="699">
                <c:v>9.2345597897501163E-4</c:v>
              </c:pt>
              <c:pt idx="700">
                <c:v>9.2334647393777988E-4</c:v>
              </c:pt>
              <c:pt idx="701">
                <c:v>9.2323696890054814E-4</c:v>
              </c:pt>
              <c:pt idx="702">
                <c:v>9.231274638633164E-4</c:v>
              </c:pt>
              <c:pt idx="703">
                <c:v>9.2301795882608465E-4</c:v>
              </c:pt>
              <c:pt idx="704">
                <c:v>9.2290845378885291E-4</c:v>
              </c:pt>
              <c:pt idx="705">
                <c:v>9.2279894875162117E-4</c:v>
              </c:pt>
              <c:pt idx="706">
                <c:v>9.2268944371438942E-4</c:v>
              </c:pt>
              <c:pt idx="707">
                <c:v>9.2257993867715768E-4</c:v>
              </c:pt>
              <c:pt idx="708">
                <c:v>9.2247043363992594E-4</c:v>
              </c:pt>
              <c:pt idx="709">
                <c:v>9.2236092860269419E-4</c:v>
              </c:pt>
              <c:pt idx="710">
                <c:v>9.2225142356546245E-4</c:v>
              </c:pt>
              <c:pt idx="711">
                <c:v>9.2214191852823071E-4</c:v>
              </c:pt>
              <c:pt idx="712">
                <c:v>9.2203241349099897E-4</c:v>
              </c:pt>
              <c:pt idx="713">
                <c:v>9.2192290845376722E-4</c:v>
              </c:pt>
              <c:pt idx="714">
                <c:v>9.2181340341653548E-4</c:v>
              </c:pt>
              <c:pt idx="715">
                <c:v>9.2170389837930374E-4</c:v>
              </c:pt>
              <c:pt idx="716">
                <c:v>9.2159439334207199E-4</c:v>
              </c:pt>
              <c:pt idx="717">
                <c:v>9.2148488830484025E-4</c:v>
              </c:pt>
              <c:pt idx="718">
                <c:v>9.2137538326760851E-4</c:v>
              </c:pt>
              <c:pt idx="719">
                <c:v>9.2126587823037676E-4</c:v>
              </c:pt>
              <c:pt idx="720">
                <c:v>9.2115637319314502E-4</c:v>
              </c:pt>
              <c:pt idx="721">
                <c:v>9.2104686815591328E-4</c:v>
              </c:pt>
              <c:pt idx="722">
                <c:v>9.2093736311868154E-4</c:v>
              </c:pt>
              <c:pt idx="723">
                <c:v>9.2082785808144979E-4</c:v>
              </c:pt>
              <c:pt idx="724">
                <c:v>9.2071835304421805E-4</c:v>
              </c:pt>
              <c:pt idx="725">
                <c:v>9.2060884800698631E-4</c:v>
              </c:pt>
              <c:pt idx="726">
                <c:v>9.2049934296975456E-4</c:v>
              </c:pt>
              <c:pt idx="727">
                <c:v>9.2038983793252282E-4</c:v>
              </c:pt>
              <c:pt idx="728">
                <c:v>9.2028033289529108E-4</c:v>
              </c:pt>
              <c:pt idx="729">
                <c:v>9.2017082785805933E-4</c:v>
              </c:pt>
              <c:pt idx="730">
                <c:v>9.2006132282082759E-4</c:v>
              </c:pt>
              <c:pt idx="731">
                <c:v>9.1995181778359585E-4</c:v>
              </c:pt>
              <c:pt idx="732">
                <c:v>9.198423127463641E-4</c:v>
              </c:pt>
              <c:pt idx="733">
                <c:v>9.1973280770913236E-4</c:v>
              </c:pt>
              <c:pt idx="734">
                <c:v>9.1962330267190062E-4</c:v>
              </c:pt>
              <c:pt idx="735">
                <c:v>9.1951379763466888E-4</c:v>
              </c:pt>
              <c:pt idx="736">
                <c:v>9.1940429259743713E-4</c:v>
              </c:pt>
              <c:pt idx="737">
                <c:v>9.1929478756020539E-4</c:v>
              </c:pt>
              <c:pt idx="738">
                <c:v>9.1918528252297365E-4</c:v>
              </c:pt>
              <c:pt idx="739">
                <c:v>9.190757774857419E-4</c:v>
              </c:pt>
              <c:pt idx="740">
                <c:v>9.1896627244851016E-4</c:v>
              </c:pt>
              <c:pt idx="741">
                <c:v>9.1885676741127842E-4</c:v>
              </c:pt>
              <c:pt idx="742">
                <c:v>9.1874726237404667E-4</c:v>
              </c:pt>
              <c:pt idx="743">
                <c:v>9.1863775733681493E-4</c:v>
              </c:pt>
              <c:pt idx="744">
                <c:v>9.1852825229958319E-4</c:v>
              </c:pt>
              <c:pt idx="745">
                <c:v>9.1841874726235144E-4</c:v>
              </c:pt>
              <c:pt idx="746">
                <c:v>9.183092422251197E-4</c:v>
              </c:pt>
              <c:pt idx="747">
                <c:v>9.1819973718788796E-4</c:v>
              </c:pt>
              <c:pt idx="748">
                <c:v>9.1809023215065622E-4</c:v>
              </c:pt>
              <c:pt idx="749">
                <c:v>9.1798072711342447E-4</c:v>
              </c:pt>
              <c:pt idx="750">
                <c:v>9.1787122207619273E-4</c:v>
              </c:pt>
              <c:pt idx="751">
                <c:v>9.1776171703896099E-4</c:v>
              </c:pt>
              <c:pt idx="752">
                <c:v>9.1765221200172924E-4</c:v>
              </c:pt>
              <c:pt idx="753">
                <c:v>9.175427069644975E-4</c:v>
              </c:pt>
              <c:pt idx="754">
                <c:v>9.1743320192726576E-4</c:v>
              </c:pt>
              <c:pt idx="755">
                <c:v>9.1732369689003401E-4</c:v>
              </c:pt>
              <c:pt idx="756">
                <c:v>9.1721419185280227E-4</c:v>
              </c:pt>
              <c:pt idx="757">
                <c:v>9.1710468681557053E-4</c:v>
              </c:pt>
              <c:pt idx="758">
                <c:v>9.1699518177833879E-4</c:v>
              </c:pt>
              <c:pt idx="759">
                <c:v>9.1688567674110704E-4</c:v>
              </c:pt>
              <c:pt idx="760">
                <c:v>9.167761717038753E-4</c:v>
              </c:pt>
              <c:pt idx="761">
                <c:v>9.1666666666664356E-4</c:v>
              </c:pt>
              <c:pt idx="762">
                <c:v>9.1655716162941181E-4</c:v>
              </c:pt>
              <c:pt idx="763">
                <c:v>9.1644765659218007E-4</c:v>
              </c:pt>
              <c:pt idx="764">
                <c:v>9.1633815155494833E-4</c:v>
              </c:pt>
              <c:pt idx="765">
                <c:v>9.1622864651771658E-4</c:v>
              </c:pt>
              <c:pt idx="766">
                <c:v>9.1611914148048484E-4</c:v>
              </c:pt>
              <c:pt idx="767">
                <c:v>9.160096364432531E-4</c:v>
              </c:pt>
              <c:pt idx="768">
                <c:v>9.1590013140602135E-4</c:v>
              </c:pt>
              <c:pt idx="769">
                <c:v>9.1579062636878961E-4</c:v>
              </c:pt>
              <c:pt idx="770">
                <c:v>9.1568112133155787E-4</c:v>
              </c:pt>
              <c:pt idx="771">
                <c:v>9.1557161629432613E-4</c:v>
              </c:pt>
              <c:pt idx="772">
                <c:v>9.1546211125709438E-4</c:v>
              </c:pt>
              <c:pt idx="773">
                <c:v>9.1535260621986264E-4</c:v>
              </c:pt>
              <c:pt idx="774">
                <c:v>9.152431011826309E-4</c:v>
              </c:pt>
              <c:pt idx="775">
                <c:v>9.1513359614539915E-4</c:v>
              </c:pt>
              <c:pt idx="776">
                <c:v>9.1502409110816741E-4</c:v>
              </c:pt>
              <c:pt idx="777">
                <c:v>9.1491458607093567E-4</c:v>
              </c:pt>
              <c:pt idx="778">
                <c:v>9.1480508103370392E-4</c:v>
              </c:pt>
              <c:pt idx="779">
                <c:v>9.1469557599647218E-4</c:v>
              </c:pt>
              <c:pt idx="780">
                <c:v>9.1458607095924044E-4</c:v>
              </c:pt>
              <c:pt idx="781">
                <c:v>9.144765659220087E-4</c:v>
              </c:pt>
              <c:pt idx="782">
                <c:v>9.1436706088477695E-4</c:v>
              </c:pt>
              <c:pt idx="783">
                <c:v>9.1425755584754521E-4</c:v>
              </c:pt>
              <c:pt idx="784">
                <c:v>9.1414805081031347E-4</c:v>
              </c:pt>
              <c:pt idx="785">
                <c:v>9.1403854577308172E-4</c:v>
              </c:pt>
              <c:pt idx="786">
                <c:v>9.1392904073584998E-4</c:v>
              </c:pt>
              <c:pt idx="787">
                <c:v>9.1381953569861824E-4</c:v>
              </c:pt>
              <c:pt idx="788">
                <c:v>9.1371003066138649E-4</c:v>
              </c:pt>
              <c:pt idx="789">
                <c:v>9.1360052562415475E-4</c:v>
              </c:pt>
              <c:pt idx="790">
                <c:v>9.1349102058692301E-4</c:v>
              </c:pt>
              <c:pt idx="791">
                <c:v>9.1338151554969126E-4</c:v>
              </c:pt>
              <c:pt idx="792">
                <c:v>9.1327201051245952E-4</c:v>
              </c:pt>
              <c:pt idx="793">
                <c:v>9.1316250547522778E-4</c:v>
              </c:pt>
              <c:pt idx="794">
                <c:v>9.1305300043799604E-4</c:v>
              </c:pt>
              <c:pt idx="795">
                <c:v>9.1294349540076429E-4</c:v>
              </c:pt>
              <c:pt idx="796">
                <c:v>9.1283399036353255E-4</c:v>
              </c:pt>
              <c:pt idx="797">
                <c:v>9.1272448532630081E-4</c:v>
              </c:pt>
              <c:pt idx="798">
                <c:v>9.1261498028906906E-4</c:v>
              </c:pt>
              <c:pt idx="799">
                <c:v>9.1250547525183732E-4</c:v>
              </c:pt>
              <c:pt idx="800">
                <c:v>9.1239597021460558E-4</c:v>
              </c:pt>
              <c:pt idx="801">
                <c:v>9.1228646517737383E-4</c:v>
              </c:pt>
              <c:pt idx="802">
                <c:v>9.1217696014014209E-4</c:v>
              </c:pt>
              <c:pt idx="803">
                <c:v>9.1206745510291035E-4</c:v>
              </c:pt>
              <c:pt idx="804">
                <c:v>9.119579500656786E-4</c:v>
              </c:pt>
              <c:pt idx="805">
                <c:v>9.1184844502844686E-4</c:v>
              </c:pt>
              <c:pt idx="806">
                <c:v>9.1173893999121512E-4</c:v>
              </c:pt>
              <c:pt idx="807">
                <c:v>9.1162943495398338E-4</c:v>
              </c:pt>
              <c:pt idx="808">
                <c:v>9.1151992991675163E-4</c:v>
              </c:pt>
              <c:pt idx="809">
                <c:v>9.1141042487951989E-4</c:v>
              </c:pt>
              <c:pt idx="810">
                <c:v>9.1130091984228815E-4</c:v>
              </c:pt>
              <c:pt idx="811">
                <c:v>9.111914148050564E-4</c:v>
              </c:pt>
              <c:pt idx="812">
                <c:v>9.1108190976782466E-4</c:v>
              </c:pt>
              <c:pt idx="813">
                <c:v>9.1097240473059292E-4</c:v>
              </c:pt>
              <c:pt idx="814">
                <c:v>9.1086289969336117E-4</c:v>
              </c:pt>
              <c:pt idx="815">
                <c:v>9.1075339465612943E-4</c:v>
              </c:pt>
              <c:pt idx="816">
                <c:v>9.1064388961889769E-4</c:v>
              </c:pt>
              <c:pt idx="817">
                <c:v>9.1053438458166595E-4</c:v>
              </c:pt>
              <c:pt idx="818">
                <c:v>9.104248795444342E-4</c:v>
              </c:pt>
              <c:pt idx="819">
                <c:v>9.1031537450720246E-4</c:v>
              </c:pt>
              <c:pt idx="820">
                <c:v>9.1020586946997072E-4</c:v>
              </c:pt>
              <c:pt idx="821">
                <c:v>9.1009636443273897E-4</c:v>
              </c:pt>
              <c:pt idx="822">
                <c:v>9.0998685939550723E-4</c:v>
              </c:pt>
              <c:pt idx="823">
                <c:v>9.0987735435827549E-4</c:v>
              </c:pt>
              <c:pt idx="824">
                <c:v>9.0976784932104374E-4</c:v>
              </c:pt>
              <c:pt idx="825">
                <c:v>9.09658344283812E-4</c:v>
              </c:pt>
              <c:pt idx="826">
                <c:v>9.0954883924658026E-4</c:v>
              </c:pt>
              <c:pt idx="827">
                <c:v>9.0943933420934851E-4</c:v>
              </c:pt>
              <c:pt idx="828">
                <c:v>9.0932982917211677E-4</c:v>
              </c:pt>
              <c:pt idx="829">
                <c:v>9.0922032413488503E-4</c:v>
              </c:pt>
              <c:pt idx="830">
                <c:v>9.0911081909765329E-4</c:v>
              </c:pt>
              <c:pt idx="831">
                <c:v>9.0900131406042154E-4</c:v>
              </c:pt>
              <c:pt idx="832">
                <c:v>9.088918090231898E-4</c:v>
              </c:pt>
              <c:pt idx="833">
                <c:v>9.0878230398595806E-4</c:v>
              </c:pt>
              <c:pt idx="834">
                <c:v>9.0867279894872631E-4</c:v>
              </c:pt>
              <c:pt idx="835">
                <c:v>9.0856329391149457E-4</c:v>
              </c:pt>
              <c:pt idx="836">
                <c:v>9.0845378887426283E-4</c:v>
              </c:pt>
              <c:pt idx="837">
                <c:v>9.0834428383703108E-4</c:v>
              </c:pt>
              <c:pt idx="838">
                <c:v>9.0823477879979934E-4</c:v>
              </c:pt>
              <c:pt idx="839">
                <c:v>9.081252737625676E-4</c:v>
              </c:pt>
              <c:pt idx="840">
                <c:v>9.0801576872533585E-4</c:v>
              </c:pt>
              <c:pt idx="841">
                <c:v>9.0790626368810411E-4</c:v>
              </c:pt>
              <c:pt idx="842">
                <c:v>9.0779675865087237E-4</c:v>
              </c:pt>
              <c:pt idx="843">
                <c:v>9.0768725361364063E-4</c:v>
              </c:pt>
              <c:pt idx="844">
                <c:v>9.0757774857640888E-4</c:v>
              </c:pt>
              <c:pt idx="845">
                <c:v>9.0746824353917714E-4</c:v>
              </c:pt>
              <c:pt idx="846">
                <c:v>9.073587385019454E-4</c:v>
              </c:pt>
              <c:pt idx="847">
                <c:v>9.0724923346471365E-4</c:v>
              </c:pt>
              <c:pt idx="848">
                <c:v>9.0713972842748191E-4</c:v>
              </c:pt>
              <c:pt idx="849">
                <c:v>9.0703022339025017E-4</c:v>
              </c:pt>
              <c:pt idx="850">
                <c:v>9.0692071835301842E-4</c:v>
              </c:pt>
              <c:pt idx="851">
                <c:v>9.0681121331578668E-4</c:v>
              </c:pt>
              <c:pt idx="852">
                <c:v>9.0670170827855494E-4</c:v>
              </c:pt>
              <c:pt idx="853">
                <c:v>9.065922032413232E-4</c:v>
              </c:pt>
              <c:pt idx="854">
                <c:v>9.0648269820409145E-4</c:v>
              </c:pt>
              <c:pt idx="855">
                <c:v>9.0637319316685971E-4</c:v>
              </c:pt>
              <c:pt idx="856">
                <c:v>9.0626368812962797E-4</c:v>
              </c:pt>
              <c:pt idx="857">
                <c:v>9.0615418309239622E-4</c:v>
              </c:pt>
              <c:pt idx="858">
                <c:v>9.0604467805516448E-4</c:v>
              </c:pt>
              <c:pt idx="859">
                <c:v>9.0593517301793274E-4</c:v>
              </c:pt>
              <c:pt idx="860">
                <c:v>9.0582566798070099E-4</c:v>
              </c:pt>
              <c:pt idx="861">
                <c:v>9.0571616294346925E-4</c:v>
              </c:pt>
              <c:pt idx="862">
                <c:v>9.0560665790623751E-4</c:v>
              </c:pt>
              <c:pt idx="863">
                <c:v>9.0549715286900576E-4</c:v>
              </c:pt>
              <c:pt idx="864">
                <c:v>9.0538764783177402E-4</c:v>
              </c:pt>
              <c:pt idx="865">
                <c:v>9.0527814279454228E-4</c:v>
              </c:pt>
              <c:pt idx="866">
                <c:v>9.0516863775731054E-4</c:v>
              </c:pt>
              <c:pt idx="867">
                <c:v>9.0505913272007879E-4</c:v>
              </c:pt>
              <c:pt idx="868">
                <c:v>9.0494962768284705E-4</c:v>
              </c:pt>
              <c:pt idx="869">
                <c:v>9.0484012264561531E-4</c:v>
              </c:pt>
              <c:pt idx="870">
                <c:v>9.0473061760838356E-4</c:v>
              </c:pt>
              <c:pt idx="871">
                <c:v>9.0462111257115182E-4</c:v>
              </c:pt>
              <c:pt idx="872">
                <c:v>9.0451160753392008E-4</c:v>
              </c:pt>
              <c:pt idx="873">
                <c:v>9.0440210249668833E-4</c:v>
              </c:pt>
              <c:pt idx="874">
                <c:v>9.0429259745945659E-4</c:v>
              </c:pt>
              <c:pt idx="875">
                <c:v>9.0418309242222485E-4</c:v>
              </c:pt>
              <c:pt idx="876">
                <c:v>9.040735873849931E-4</c:v>
              </c:pt>
              <c:pt idx="877">
                <c:v>9.0396408234776136E-4</c:v>
              </c:pt>
              <c:pt idx="878">
                <c:v>9.0385457731052962E-4</c:v>
              </c:pt>
              <c:pt idx="879">
                <c:v>9.0374507227329788E-4</c:v>
              </c:pt>
              <c:pt idx="880">
                <c:v>9.0363556723606613E-4</c:v>
              </c:pt>
              <c:pt idx="881">
                <c:v>9.0352606219883439E-4</c:v>
              </c:pt>
              <c:pt idx="882">
                <c:v>9.0341655716160265E-4</c:v>
              </c:pt>
              <c:pt idx="883">
                <c:v>9.033070521243709E-4</c:v>
              </c:pt>
              <c:pt idx="884">
                <c:v>9.0319754708713916E-4</c:v>
              </c:pt>
              <c:pt idx="885">
                <c:v>9.0308804204990742E-4</c:v>
              </c:pt>
              <c:pt idx="886">
                <c:v>9.0297853701267567E-4</c:v>
              </c:pt>
              <c:pt idx="887">
                <c:v>9.0286903197544393E-4</c:v>
              </c:pt>
              <c:pt idx="888">
                <c:v>9.0275952693821219E-4</c:v>
              </c:pt>
              <c:pt idx="889">
                <c:v>9.0265002190098045E-4</c:v>
              </c:pt>
              <c:pt idx="890">
                <c:v>9.025405168637487E-4</c:v>
              </c:pt>
              <c:pt idx="891">
                <c:v>9.0243101182651696E-4</c:v>
              </c:pt>
              <c:pt idx="892">
                <c:v>9.0232150678928522E-4</c:v>
              </c:pt>
              <c:pt idx="893">
                <c:v>9.0221200175205347E-4</c:v>
              </c:pt>
              <c:pt idx="894">
                <c:v>9.0210249671482173E-4</c:v>
              </c:pt>
              <c:pt idx="895">
                <c:v>9.0199299167758999E-4</c:v>
              </c:pt>
              <c:pt idx="896">
                <c:v>9.0188348664035824E-4</c:v>
              </c:pt>
              <c:pt idx="897">
                <c:v>9.017739816031265E-4</c:v>
              </c:pt>
              <c:pt idx="898">
                <c:v>9.0166447656589476E-4</c:v>
              </c:pt>
              <c:pt idx="899">
                <c:v>9.0155497152866301E-4</c:v>
              </c:pt>
              <c:pt idx="900">
                <c:v>9.0144546649143127E-4</c:v>
              </c:pt>
              <c:pt idx="901">
                <c:v>9.0133596145419953E-4</c:v>
              </c:pt>
              <c:pt idx="902">
                <c:v>9.0122645641696779E-4</c:v>
              </c:pt>
              <c:pt idx="903">
                <c:v>9.0111695137973604E-4</c:v>
              </c:pt>
              <c:pt idx="904">
                <c:v>9.010074463425043E-4</c:v>
              </c:pt>
              <c:pt idx="905">
                <c:v>9.0089794130527256E-4</c:v>
              </c:pt>
              <c:pt idx="906">
                <c:v>9.0078843626804081E-4</c:v>
              </c:pt>
              <c:pt idx="907">
                <c:v>9.0067893123080907E-4</c:v>
              </c:pt>
              <c:pt idx="908">
                <c:v>9.0056942619357733E-4</c:v>
              </c:pt>
              <c:pt idx="909">
                <c:v>9.0045992115634558E-4</c:v>
              </c:pt>
              <c:pt idx="910">
                <c:v>9.0035041611911384E-4</c:v>
              </c:pt>
              <c:pt idx="911">
                <c:v>9.002409110818821E-4</c:v>
              </c:pt>
              <c:pt idx="912">
                <c:v>9.0013140604465035E-4</c:v>
              </c:pt>
              <c:pt idx="913">
                <c:v>9.0002190100741861E-4</c:v>
              </c:pt>
              <c:pt idx="914">
                <c:v>8.9991239597018687E-4</c:v>
              </c:pt>
              <c:pt idx="915">
                <c:v>8.9980289093295513E-4</c:v>
              </c:pt>
              <c:pt idx="916">
                <c:v>8.9969338589572338E-4</c:v>
              </c:pt>
              <c:pt idx="917">
                <c:v>8.9958388085849164E-4</c:v>
              </c:pt>
              <c:pt idx="918">
                <c:v>8.994743758212599E-4</c:v>
              </c:pt>
              <c:pt idx="919">
                <c:v>8.9936487078402815E-4</c:v>
              </c:pt>
              <c:pt idx="920">
                <c:v>8.9925536574679641E-4</c:v>
              </c:pt>
              <c:pt idx="921">
                <c:v>8.9914586070956467E-4</c:v>
              </c:pt>
              <c:pt idx="922">
                <c:v>8.9903635567233292E-4</c:v>
              </c:pt>
              <c:pt idx="923">
                <c:v>8.9892685063510118E-4</c:v>
              </c:pt>
              <c:pt idx="924">
                <c:v>8.9881734559786944E-4</c:v>
              </c:pt>
              <c:pt idx="925">
                <c:v>8.987078405606377E-4</c:v>
              </c:pt>
              <c:pt idx="926">
                <c:v>8.9859833552340595E-4</c:v>
              </c:pt>
              <c:pt idx="927">
                <c:v>8.9848883048617421E-4</c:v>
              </c:pt>
              <c:pt idx="928">
                <c:v>8.9837932544894247E-4</c:v>
              </c:pt>
              <c:pt idx="929">
                <c:v>8.9826982041171072E-4</c:v>
              </c:pt>
              <c:pt idx="930">
                <c:v>8.9816031537447898E-4</c:v>
              </c:pt>
              <c:pt idx="931">
                <c:v>8.9805081033724724E-4</c:v>
              </c:pt>
              <c:pt idx="932">
                <c:v>8.9794130530001549E-4</c:v>
              </c:pt>
              <c:pt idx="933">
                <c:v>8.9783180026278375E-4</c:v>
              </c:pt>
              <c:pt idx="934">
                <c:v>8.9772229522555201E-4</c:v>
              </c:pt>
              <c:pt idx="935">
                <c:v>8.9761279018832026E-4</c:v>
              </c:pt>
              <c:pt idx="936">
                <c:v>8.9750328515108852E-4</c:v>
              </c:pt>
              <c:pt idx="937">
                <c:v>8.9739378011385678E-4</c:v>
              </c:pt>
              <c:pt idx="938">
                <c:v>8.9728427507662504E-4</c:v>
              </c:pt>
              <c:pt idx="939">
                <c:v>8.9717477003939329E-4</c:v>
              </c:pt>
              <c:pt idx="940">
                <c:v>8.9706526500216155E-4</c:v>
              </c:pt>
              <c:pt idx="941">
                <c:v>8.9695575996492981E-4</c:v>
              </c:pt>
              <c:pt idx="942">
                <c:v>8.9684625492769806E-4</c:v>
              </c:pt>
              <c:pt idx="943">
                <c:v>8.9673674989046632E-4</c:v>
              </c:pt>
              <c:pt idx="944">
                <c:v>8.9662724485323458E-4</c:v>
              </c:pt>
              <c:pt idx="945">
                <c:v>8.9651773981600283E-4</c:v>
              </c:pt>
              <c:pt idx="946">
                <c:v>8.9640823477877109E-4</c:v>
              </c:pt>
              <c:pt idx="947">
                <c:v>8.9629872974153935E-4</c:v>
              </c:pt>
              <c:pt idx="948">
                <c:v>8.961892247043076E-4</c:v>
              </c:pt>
              <c:pt idx="949">
                <c:v>8.9607971966707586E-4</c:v>
              </c:pt>
              <c:pt idx="950">
                <c:v>8.9597021462984412E-4</c:v>
              </c:pt>
              <c:pt idx="951">
                <c:v>8.9586070959261238E-4</c:v>
              </c:pt>
              <c:pt idx="952">
                <c:v>8.9575120455538063E-4</c:v>
              </c:pt>
              <c:pt idx="953">
                <c:v>8.9564169951814889E-4</c:v>
              </c:pt>
              <c:pt idx="954">
                <c:v>8.9553219448091715E-4</c:v>
              </c:pt>
              <c:pt idx="955">
                <c:v>8.954226894436854E-4</c:v>
              </c:pt>
              <c:pt idx="956">
                <c:v>8.9531318440645366E-4</c:v>
              </c:pt>
              <c:pt idx="957">
                <c:v>8.9520367936922192E-4</c:v>
              </c:pt>
              <c:pt idx="958">
                <c:v>8.9509417433199017E-4</c:v>
              </c:pt>
              <c:pt idx="959">
                <c:v>8.9498466929475843E-4</c:v>
              </c:pt>
              <c:pt idx="960">
                <c:v>8.9487516425752669E-4</c:v>
              </c:pt>
              <c:pt idx="961">
                <c:v>8.9476565922029495E-4</c:v>
              </c:pt>
              <c:pt idx="962">
                <c:v>8.946561541830632E-4</c:v>
              </c:pt>
              <c:pt idx="963">
                <c:v>8.9454664914583146E-4</c:v>
              </c:pt>
              <c:pt idx="964">
                <c:v>8.9443714410859972E-4</c:v>
              </c:pt>
              <c:pt idx="965">
                <c:v>8.9432763907136797E-4</c:v>
              </c:pt>
              <c:pt idx="966">
                <c:v>8.9421813403413623E-4</c:v>
              </c:pt>
              <c:pt idx="967">
                <c:v>8.9410862899690449E-4</c:v>
              </c:pt>
              <c:pt idx="968">
                <c:v>8.9399912395967274E-4</c:v>
              </c:pt>
              <c:pt idx="969">
                <c:v>8.93889618922441E-4</c:v>
              </c:pt>
              <c:pt idx="970">
                <c:v>8.9378011388520926E-4</c:v>
              </c:pt>
              <c:pt idx="971">
                <c:v>8.9367060884797751E-4</c:v>
              </c:pt>
              <c:pt idx="972">
                <c:v>8.9356110381074577E-4</c:v>
              </c:pt>
              <c:pt idx="973">
                <c:v>8.9345159877351403E-4</c:v>
              </c:pt>
              <c:pt idx="974">
                <c:v>8.9334209373628229E-4</c:v>
              </c:pt>
              <c:pt idx="975">
                <c:v>8.9323258869905054E-4</c:v>
              </c:pt>
              <c:pt idx="976">
                <c:v>8.931230836618188E-4</c:v>
              </c:pt>
              <c:pt idx="977">
                <c:v>8.9301357862458706E-4</c:v>
              </c:pt>
              <c:pt idx="978">
                <c:v>8.9290407358735531E-4</c:v>
              </c:pt>
              <c:pt idx="979">
                <c:v>8.9279456855012357E-4</c:v>
              </c:pt>
              <c:pt idx="980">
                <c:v>8.9268506351289183E-4</c:v>
              </c:pt>
              <c:pt idx="981">
                <c:v>8.9257555847566008E-4</c:v>
              </c:pt>
              <c:pt idx="982">
                <c:v>8.9246605343842834E-4</c:v>
              </c:pt>
              <c:pt idx="983">
                <c:v>8.923565484011966E-4</c:v>
              </c:pt>
              <c:pt idx="984">
                <c:v>8.9224704336396485E-4</c:v>
              </c:pt>
              <c:pt idx="985">
                <c:v>8.9213753832673311E-4</c:v>
              </c:pt>
              <c:pt idx="986">
                <c:v>8.9202803328950137E-4</c:v>
              </c:pt>
              <c:pt idx="987">
                <c:v>8.9191852825226963E-4</c:v>
              </c:pt>
              <c:pt idx="988">
                <c:v>8.9180902321503788E-4</c:v>
              </c:pt>
              <c:pt idx="989">
                <c:v>8.9169951817780614E-4</c:v>
              </c:pt>
              <c:pt idx="990">
                <c:v>8.915900131405744E-4</c:v>
              </c:pt>
              <c:pt idx="991">
                <c:v>8.9148050810334265E-4</c:v>
              </c:pt>
              <c:pt idx="992">
                <c:v>8.9137100306611091E-4</c:v>
              </c:pt>
              <c:pt idx="993">
                <c:v>8.9126149802887917E-4</c:v>
              </c:pt>
              <c:pt idx="994">
                <c:v>8.9115199299164742E-4</c:v>
              </c:pt>
              <c:pt idx="995">
                <c:v>8.9104248795441568E-4</c:v>
              </c:pt>
              <c:pt idx="996">
                <c:v>8.9093298291718394E-4</c:v>
              </c:pt>
              <c:pt idx="997">
                <c:v>8.908234778799522E-4</c:v>
              </c:pt>
              <c:pt idx="998">
                <c:v>8.9071397284272045E-4</c:v>
              </c:pt>
              <c:pt idx="999">
                <c:v>8.9060446780548871E-4</c:v>
              </c:pt>
              <c:pt idx="1000">
                <c:v>8.9049496276825697E-4</c:v>
              </c:pt>
              <c:pt idx="1001">
                <c:v>8.9038545773102522E-4</c:v>
              </c:pt>
              <c:pt idx="1002">
                <c:v>8.9027595269379348E-4</c:v>
              </c:pt>
              <c:pt idx="1003">
                <c:v>8.9016644765656174E-4</c:v>
              </c:pt>
              <c:pt idx="1004">
                <c:v>8.9005694261932999E-4</c:v>
              </c:pt>
              <c:pt idx="1005">
                <c:v>8.8994743758209825E-4</c:v>
              </c:pt>
              <c:pt idx="1006">
                <c:v>8.8983793254486651E-4</c:v>
              </c:pt>
              <c:pt idx="1007">
                <c:v>8.8972842750763476E-4</c:v>
              </c:pt>
              <c:pt idx="1008">
                <c:v>8.8961892247040302E-4</c:v>
              </c:pt>
              <c:pt idx="1009">
                <c:v>8.8950941743317128E-4</c:v>
              </c:pt>
              <c:pt idx="1010">
                <c:v>8.8939991239593954E-4</c:v>
              </c:pt>
              <c:pt idx="1011">
                <c:v>8.8929040735870779E-4</c:v>
              </c:pt>
              <c:pt idx="1012">
                <c:v>8.8918090232147605E-4</c:v>
              </c:pt>
              <c:pt idx="1013">
                <c:v>8.8907139728424431E-4</c:v>
              </c:pt>
              <c:pt idx="1014">
                <c:v>8.8896189224701256E-4</c:v>
              </c:pt>
              <c:pt idx="1015">
                <c:v>8.8885238720978082E-4</c:v>
              </c:pt>
              <c:pt idx="1016">
                <c:v>8.8874288217254908E-4</c:v>
              </c:pt>
              <c:pt idx="1017">
                <c:v>8.8863337713531733E-4</c:v>
              </c:pt>
              <c:pt idx="1018">
                <c:v>8.8852387209808559E-4</c:v>
              </c:pt>
              <c:pt idx="1019">
                <c:v>8.8841436706085385E-4</c:v>
              </c:pt>
              <c:pt idx="1020">
                <c:v>8.883048620236221E-4</c:v>
              </c:pt>
              <c:pt idx="1021">
                <c:v>8.8819535698639036E-4</c:v>
              </c:pt>
              <c:pt idx="1022">
                <c:v>8.8808585194915862E-4</c:v>
              </c:pt>
              <c:pt idx="1023">
                <c:v>8.8797634691192688E-4</c:v>
              </c:pt>
              <c:pt idx="1024">
                <c:v>8.8786684187469513E-4</c:v>
              </c:pt>
              <c:pt idx="1025">
                <c:v>8.8775733683746339E-4</c:v>
              </c:pt>
              <c:pt idx="1026">
                <c:v>8.8764783180023165E-4</c:v>
              </c:pt>
              <c:pt idx="1027">
                <c:v>8.875383267629999E-4</c:v>
              </c:pt>
              <c:pt idx="1028">
                <c:v>8.8742882172576816E-4</c:v>
              </c:pt>
              <c:pt idx="1029">
                <c:v>8.8731931668853642E-4</c:v>
              </c:pt>
              <c:pt idx="1030">
                <c:v>8.8720981165130467E-4</c:v>
              </c:pt>
              <c:pt idx="1031">
                <c:v>8.8710030661407293E-4</c:v>
              </c:pt>
              <c:pt idx="1032">
                <c:v>8.8699080157684119E-4</c:v>
              </c:pt>
              <c:pt idx="1033">
                <c:v>8.8688129653960945E-4</c:v>
              </c:pt>
              <c:pt idx="1034">
                <c:v>8.867717915023777E-4</c:v>
              </c:pt>
              <c:pt idx="1035">
                <c:v>8.8666228646514596E-4</c:v>
              </c:pt>
              <c:pt idx="1036">
                <c:v>8.8655278142791422E-4</c:v>
              </c:pt>
              <c:pt idx="1037">
                <c:v>8.8644327639068247E-4</c:v>
              </c:pt>
              <c:pt idx="1038">
                <c:v>8.8633377135345073E-4</c:v>
              </c:pt>
              <c:pt idx="1039">
                <c:v>8.8622426631621899E-4</c:v>
              </c:pt>
              <c:pt idx="1040">
                <c:v>8.8611476127898724E-4</c:v>
              </c:pt>
              <c:pt idx="1041">
                <c:v>8.860052562417555E-4</c:v>
              </c:pt>
              <c:pt idx="1042">
                <c:v>8.8589575120452376E-4</c:v>
              </c:pt>
              <c:pt idx="1043">
                <c:v>8.8578624616729201E-4</c:v>
              </c:pt>
              <c:pt idx="1044">
                <c:v>8.8567674113006027E-4</c:v>
              </c:pt>
              <c:pt idx="1045">
                <c:v>8.8556723609282853E-4</c:v>
              </c:pt>
              <c:pt idx="1046">
                <c:v>8.8545773105559679E-4</c:v>
              </c:pt>
              <c:pt idx="1047">
                <c:v>8.8534822601836504E-4</c:v>
              </c:pt>
              <c:pt idx="1048">
                <c:v>8.852387209811333E-4</c:v>
              </c:pt>
              <c:pt idx="1049">
                <c:v>8.8512921594390156E-4</c:v>
              </c:pt>
              <c:pt idx="1050">
                <c:v>8.8501971090666981E-4</c:v>
              </c:pt>
              <c:pt idx="1051">
                <c:v>8.8491020586943807E-4</c:v>
              </c:pt>
              <c:pt idx="1052">
                <c:v>8.8480070083220633E-4</c:v>
              </c:pt>
              <c:pt idx="1053">
                <c:v>8.8469119579497458E-4</c:v>
              </c:pt>
              <c:pt idx="1054">
                <c:v>8.8458169075774284E-4</c:v>
              </c:pt>
              <c:pt idx="1055">
                <c:v>8.844721857205111E-4</c:v>
              </c:pt>
              <c:pt idx="1056">
                <c:v>8.8436268068327935E-4</c:v>
              </c:pt>
              <c:pt idx="1057">
                <c:v>8.8425317564604761E-4</c:v>
              </c:pt>
              <c:pt idx="1058">
                <c:v>8.8414367060881587E-4</c:v>
              </c:pt>
              <c:pt idx="1059">
                <c:v>8.8403416557158413E-4</c:v>
              </c:pt>
              <c:pt idx="1060">
                <c:v>8.8392466053435238E-4</c:v>
              </c:pt>
              <c:pt idx="1061">
                <c:v>8.8381515549712064E-4</c:v>
              </c:pt>
              <c:pt idx="1062">
                <c:v>8.837056504598889E-4</c:v>
              </c:pt>
              <c:pt idx="1063">
                <c:v>8.8359614542265715E-4</c:v>
              </c:pt>
              <c:pt idx="1064">
                <c:v>8.8348664038542541E-4</c:v>
              </c:pt>
              <c:pt idx="1065">
                <c:v>8.8337713534819367E-4</c:v>
              </c:pt>
              <c:pt idx="1066">
                <c:v>8.8326763031096192E-4</c:v>
              </c:pt>
              <c:pt idx="1067">
                <c:v>8.8315812527373018E-4</c:v>
              </c:pt>
              <c:pt idx="1068">
                <c:v>8.8304862023649844E-4</c:v>
              </c:pt>
              <c:pt idx="1069">
                <c:v>8.829391151992667E-4</c:v>
              </c:pt>
              <c:pt idx="1070">
                <c:v>8.8282961016203495E-4</c:v>
              </c:pt>
              <c:pt idx="1071">
                <c:v>8.8272010512480321E-4</c:v>
              </c:pt>
              <c:pt idx="1072">
                <c:v>8.8261060008757147E-4</c:v>
              </c:pt>
              <c:pt idx="1073">
                <c:v>8.8250109505033972E-4</c:v>
              </c:pt>
              <c:pt idx="1074">
                <c:v>8.8239159001310798E-4</c:v>
              </c:pt>
              <c:pt idx="1075">
                <c:v>8.8228208497587624E-4</c:v>
              </c:pt>
              <c:pt idx="1076">
                <c:v>8.8217257993864449E-4</c:v>
              </c:pt>
              <c:pt idx="1077">
                <c:v>8.8206307490141275E-4</c:v>
              </c:pt>
              <c:pt idx="1078">
                <c:v>8.8195356986418101E-4</c:v>
              </c:pt>
              <c:pt idx="1079">
                <c:v>8.8184406482694926E-4</c:v>
              </c:pt>
              <c:pt idx="1080">
                <c:v>8.8173455978971752E-4</c:v>
              </c:pt>
              <c:pt idx="1081">
                <c:v>8.8162505475248578E-4</c:v>
              </c:pt>
              <c:pt idx="1082">
                <c:v>8.8151554971525404E-4</c:v>
              </c:pt>
              <c:pt idx="1083">
                <c:v>8.8140604467802229E-4</c:v>
              </c:pt>
              <c:pt idx="1084">
                <c:v>8.8129653964079055E-4</c:v>
              </c:pt>
              <c:pt idx="1085">
                <c:v>8.8118703460355881E-4</c:v>
              </c:pt>
              <c:pt idx="1086">
                <c:v>8.8107752956632706E-4</c:v>
              </c:pt>
              <c:pt idx="1087">
                <c:v>8.8096802452909532E-4</c:v>
              </c:pt>
              <c:pt idx="1088">
                <c:v>8.8085851949186358E-4</c:v>
              </c:pt>
              <c:pt idx="1089">
                <c:v>8.8074901445463183E-4</c:v>
              </c:pt>
              <c:pt idx="1090">
                <c:v>8.8063950941740009E-4</c:v>
              </c:pt>
              <c:pt idx="1091">
                <c:v>8.8053000438016835E-4</c:v>
              </c:pt>
              <c:pt idx="1092">
                <c:v>8.804204993429366E-4</c:v>
              </c:pt>
              <c:pt idx="1093">
                <c:v>8.8031099430570486E-4</c:v>
              </c:pt>
              <c:pt idx="1094">
                <c:v>8.8020148926847312E-4</c:v>
              </c:pt>
              <c:pt idx="1095">
                <c:v>8.8009198423124138E-4</c:v>
              </c:pt>
              <c:pt idx="1096">
                <c:v>8.7998247919400963E-4</c:v>
              </c:pt>
              <c:pt idx="1097">
                <c:v>8.7987297415677789E-4</c:v>
              </c:pt>
              <c:pt idx="1098">
                <c:v>8.7976346911954615E-4</c:v>
              </c:pt>
              <c:pt idx="1099">
                <c:v>8.796539640823144E-4</c:v>
              </c:pt>
              <c:pt idx="1100">
                <c:v>8.7954445904508266E-4</c:v>
              </c:pt>
              <c:pt idx="1101">
                <c:v>8.7943495400785092E-4</c:v>
              </c:pt>
              <c:pt idx="1102">
                <c:v>8.7932544897061917E-4</c:v>
              </c:pt>
              <c:pt idx="1103">
                <c:v>8.7921594393338743E-4</c:v>
              </c:pt>
              <c:pt idx="1104">
                <c:v>8.7910643889615569E-4</c:v>
              </c:pt>
              <c:pt idx="1105">
                <c:v>8.7899693385892395E-4</c:v>
              </c:pt>
              <c:pt idx="1106">
                <c:v>8.788874288216922E-4</c:v>
              </c:pt>
              <c:pt idx="1107">
                <c:v>8.7877792378446046E-4</c:v>
              </c:pt>
              <c:pt idx="1108">
                <c:v>8.7866841874722872E-4</c:v>
              </c:pt>
              <c:pt idx="1109">
                <c:v>8.7855891370999697E-4</c:v>
              </c:pt>
              <c:pt idx="1110">
                <c:v>8.7844940867276523E-4</c:v>
              </c:pt>
              <c:pt idx="1111">
                <c:v>8.7833990363553349E-4</c:v>
              </c:pt>
              <c:pt idx="1112">
                <c:v>8.7823039859830174E-4</c:v>
              </c:pt>
              <c:pt idx="1113">
                <c:v>8.7812089356107E-4</c:v>
              </c:pt>
              <c:pt idx="1114">
                <c:v>8.7801138852383826E-4</c:v>
              </c:pt>
              <c:pt idx="1115">
                <c:v>8.7790188348660651E-4</c:v>
              </c:pt>
              <c:pt idx="1116">
                <c:v>8.7779237844937477E-4</c:v>
              </c:pt>
              <c:pt idx="1117">
                <c:v>8.7768287341214303E-4</c:v>
              </c:pt>
              <c:pt idx="1118">
                <c:v>8.7757336837491129E-4</c:v>
              </c:pt>
              <c:pt idx="1119">
                <c:v>8.7746386333767954E-4</c:v>
              </c:pt>
              <c:pt idx="1120">
                <c:v>8.773543583004478E-4</c:v>
              </c:pt>
              <c:pt idx="1121">
                <c:v>8.7724485326321606E-4</c:v>
              </c:pt>
              <c:pt idx="1122">
                <c:v>8.7713534822598431E-4</c:v>
              </c:pt>
              <c:pt idx="1123">
                <c:v>8.7702584318875257E-4</c:v>
              </c:pt>
              <c:pt idx="1124">
                <c:v>8.7691633815152083E-4</c:v>
              </c:pt>
              <c:pt idx="1125">
                <c:v>8.7680683311428908E-4</c:v>
              </c:pt>
              <c:pt idx="1126">
                <c:v>8.7669732807705734E-4</c:v>
              </c:pt>
              <c:pt idx="1127">
                <c:v>8.765878230398256E-4</c:v>
              </c:pt>
              <c:pt idx="1128">
                <c:v>8.7647831800259385E-4</c:v>
              </c:pt>
              <c:pt idx="1129">
                <c:v>8.7636881296536211E-4</c:v>
              </c:pt>
              <c:pt idx="1130">
                <c:v>8.7625930792813037E-4</c:v>
              </c:pt>
              <c:pt idx="1131">
                <c:v>8.7614980289089863E-4</c:v>
              </c:pt>
              <c:pt idx="1132">
                <c:v>8.7604029785366688E-4</c:v>
              </c:pt>
              <c:pt idx="1133">
                <c:v>8.7593079281643514E-4</c:v>
              </c:pt>
              <c:pt idx="1134">
                <c:v>8.758212877792034E-4</c:v>
              </c:pt>
              <c:pt idx="1135">
                <c:v>8.7571178274197165E-4</c:v>
              </c:pt>
              <c:pt idx="1136">
                <c:v>8.7560227770473991E-4</c:v>
              </c:pt>
              <c:pt idx="1137">
                <c:v>8.7549277266750817E-4</c:v>
              </c:pt>
              <c:pt idx="1138">
                <c:v>8.7538326763027642E-4</c:v>
              </c:pt>
              <c:pt idx="1139">
                <c:v>8.7527376259304468E-4</c:v>
              </c:pt>
              <c:pt idx="1140">
                <c:v>8.7516425755581294E-4</c:v>
              </c:pt>
              <c:pt idx="1141">
                <c:v>8.750547525185812E-4</c:v>
              </c:pt>
              <c:pt idx="1142">
                <c:v>8.7494524748134945E-4</c:v>
              </c:pt>
              <c:pt idx="1143">
                <c:v>8.7483574244411771E-4</c:v>
              </c:pt>
              <c:pt idx="1144">
                <c:v>8.7472623740688597E-4</c:v>
              </c:pt>
              <c:pt idx="1145">
                <c:v>8.7461673236965422E-4</c:v>
              </c:pt>
              <c:pt idx="1146">
                <c:v>8.7450722733242248E-4</c:v>
              </c:pt>
              <c:pt idx="1147">
                <c:v>8.7439772229519074E-4</c:v>
              </c:pt>
              <c:pt idx="1148">
                <c:v>8.7428821725795899E-4</c:v>
              </c:pt>
              <c:pt idx="1149">
                <c:v>8.7417871222072725E-4</c:v>
              </c:pt>
              <c:pt idx="1150">
                <c:v>8.7406920718349551E-4</c:v>
              </c:pt>
              <c:pt idx="1151">
                <c:v>8.7395970214626376E-4</c:v>
              </c:pt>
              <c:pt idx="1152">
                <c:v>8.7385019710903202E-4</c:v>
              </c:pt>
              <c:pt idx="1153">
                <c:v>8.7374069207180028E-4</c:v>
              </c:pt>
              <c:pt idx="1154">
                <c:v>8.7363118703456854E-4</c:v>
              </c:pt>
              <c:pt idx="1155">
                <c:v>8.7352168199733679E-4</c:v>
              </c:pt>
              <c:pt idx="1156">
                <c:v>8.7341217696010505E-4</c:v>
              </c:pt>
              <c:pt idx="1157">
                <c:v>8.7330267192287331E-4</c:v>
              </c:pt>
              <c:pt idx="1158">
                <c:v>8.7319316688564156E-4</c:v>
              </c:pt>
              <c:pt idx="1159">
                <c:v>8.7308366184840982E-4</c:v>
              </c:pt>
              <c:pt idx="1160">
                <c:v>8.7297415681117808E-4</c:v>
              </c:pt>
              <c:pt idx="1161">
                <c:v>8.7286465177394633E-4</c:v>
              </c:pt>
              <c:pt idx="1162">
                <c:v>8.7275514673671459E-4</c:v>
              </c:pt>
              <c:pt idx="1163">
                <c:v>8.7264564169948285E-4</c:v>
              </c:pt>
              <c:pt idx="1164">
                <c:v>8.7253613666225111E-4</c:v>
              </c:pt>
              <c:pt idx="1165">
                <c:v>8.7242663162501936E-4</c:v>
              </c:pt>
              <c:pt idx="1166">
                <c:v>8.7231712658778762E-4</c:v>
              </c:pt>
              <c:pt idx="1167">
                <c:v>8.7220762155055588E-4</c:v>
              </c:pt>
              <c:pt idx="1168">
                <c:v>8.7209811651332413E-4</c:v>
              </c:pt>
              <c:pt idx="1169">
                <c:v>8.7198861147609239E-4</c:v>
              </c:pt>
              <c:pt idx="1170">
                <c:v>8.7187910643886065E-4</c:v>
              </c:pt>
              <c:pt idx="1171">
                <c:v>8.717696014016289E-4</c:v>
              </c:pt>
              <c:pt idx="1172">
                <c:v>8.7166009636439716E-4</c:v>
              </c:pt>
              <c:pt idx="1173">
                <c:v>8.7155059132716542E-4</c:v>
              </c:pt>
              <c:pt idx="1174">
                <c:v>8.7144108628993367E-4</c:v>
              </c:pt>
              <c:pt idx="1175">
                <c:v>8.7133158125270193E-4</c:v>
              </c:pt>
              <c:pt idx="1176">
                <c:v>8.7122207621547019E-4</c:v>
              </c:pt>
              <c:pt idx="1177">
                <c:v>8.7111257117823845E-4</c:v>
              </c:pt>
              <c:pt idx="1178">
                <c:v>8.710030661410067E-4</c:v>
              </c:pt>
              <c:pt idx="1179">
                <c:v>8.7089356110377496E-4</c:v>
              </c:pt>
              <c:pt idx="1180">
                <c:v>8.7078405606654322E-4</c:v>
              </c:pt>
              <c:pt idx="1181">
                <c:v>8.7067455102931147E-4</c:v>
              </c:pt>
              <c:pt idx="1182">
                <c:v>8.7056504599207973E-4</c:v>
              </c:pt>
              <c:pt idx="1183">
                <c:v>8.7045554095484799E-4</c:v>
              </c:pt>
              <c:pt idx="1184">
                <c:v>8.7034603591761624E-4</c:v>
              </c:pt>
              <c:pt idx="1185">
                <c:v>8.702365308803845E-4</c:v>
              </c:pt>
              <c:pt idx="1186">
                <c:v>8.7012702584315276E-4</c:v>
              </c:pt>
              <c:pt idx="1187">
                <c:v>8.7001752080592101E-4</c:v>
              </c:pt>
              <c:pt idx="1188">
                <c:v>8.6990801576868927E-4</c:v>
              </c:pt>
              <c:pt idx="1189">
                <c:v>8.6979851073145753E-4</c:v>
              </c:pt>
              <c:pt idx="1190">
                <c:v>8.6968900569422579E-4</c:v>
              </c:pt>
              <c:pt idx="1191">
                <c:v>8.6957950065699404E-4</c:v>
              </c:pt>
              <c:pt idx="1192">
                <c:v>8.694699956197623E-4</c:v>
              </c:pt>
              <c:pt idx="1193">
                <c:v>8.6936049058253056E-4</c:v>
              </c:pt>
              <c:pt idx="1194">
                <c:v>8.6925098554529881E-4</c:v>
              </c:pt>
              <c:pt idx="1195">
                <c:v>8.6914148050806707E-4</c:v>
              </c:pt>
              <c:pt idx="1196">
                <c:v>8.6903197547083533E-4</c:v>
              </c:pt>
              <c:pt idx="1197">
                <c:v>8.6892247043360358E-4</c:v>
              </c:pt>
              <c:pt idx="1198">
                <c:v>8.6881296539637184E-4</c:v>
              </c:pt>
              <c:pt idx="1199">
                <c:v>8.687034603591401E-4</c:v>
              </c:pt>
              <c:pt idx="1200">
                <c:v>8.6859395532190836E-4</c:v>
              </c:pt>
              <c:pt idx="1201">
                <c:v>8.6848445028467661E-4</c:v>
              </c:pt>
              <c:pt idx="1202">
                <c:v>8.6837494524744487E-4</c:v>
              </c:pt>
              <c:pt idx="1203">
                <c:v>8.6826544021021313E-4</c:v>
              </c:pt>
              <c:pt idx="1204">
                <c:v>8.6815593517298138E-4</c:v>
              </c:pt>
              <c:pt idx="1205">
                <c:v>8.6804643013574964E-4</c:v>
              </c:pt>
              <c:pt idx="1206">
                <c:v>8.679369250985179E-4</c:v>
              </c:pt>
              <c:pt idx="1207">
                <c:v>8.6782742006128615E-4</c:v>
              </c:pt>
              <c:pt idx="1208">
                <c:v>8.6771791502405441E-4</c:v>
              </c:pt>
              <c:pt idx="1209">
                <c:v>8.6760840998682267E-4</c:v>
              </c:pt>
              <c:pt idx="1210">
                <c:v>8.6749890494959092E-4</c:v>
              </c:pt>
              <c:pt idx="1211">
                <c:v>8.6738939991235918E-4</c:v>
              </c:pt>
              <c:pt idx="1212">
                <c:v>8.6727989487512744E-4</c:v>
              </c:pt>
              <c:pt idx="1213">
                <c:v>8.671703898378957E-4</c:v>
              </c:pt>
              <c:pt idx="1214">
                <c:v>8.6706088480066395E-4</c:v>
              </c:pt>
              <c:pt idx="1215">
                <c:v>8.6695137976343221E-4</c:v>
              </c:pt>
              <c:pt idx="1216">
                <c:v>8.6684187472620047E-4</c:v>
              </c:pt>
              <c:pt idx="1217">
                <c:v>8.6673236968896872E-4</c:v>
              </c:pt>
              <c:pt idx="1218">
                <c:v>8.6662286465173698E-4</c:v>
              </c:pt>
              <c:pt idx="1219">
                <c:v>8.6651335961450524E-4</c:v>
              </c:pt>
              <c:pt idx="1220">
                <c:v>8.6640385457727349E-4</c:v>
              </c:pt>
              <c:pt idx="1221">
                <c:v>8.6629434954004175E-4</c:v>
              </c:pt>
              <c:pt idx="1222">
                <c:v>8.6618484450281001E-4</c:v>
              </c:pt>
              <c:pt idx="1223">
                <c:v>8.6607533946557826E-4</c:v>
              </c:pt>
              <c:pt idx="1224">
                <c:v>8.6596583442834652E-4</c:v>
              </c:pt>
              <c:pt idx="1225">
                <c:v>8.6585632939111478E-4</c:v>
              </c:pt>
              <c:pt idx="1226">
                <c:v>8.6574682435388304E-4</c:v>
              </c:pt>
              <c:pt idx="1227">
                <c:v>8.6563731931665129E-4</c:v>
              </c:pt>
              <c:pt idx="1228">
                <c:v>8.6552781427941955E-4</c:v>
              </c:pt>
              <c:pt idx="1229">
                <c:v>8.6541830924218781E-4</c:v>
              </c:pt>
              <c:pt idx="1230">
                <c:v>8.6530880420495606E-4</c:v>
              </c:pt>
              <c:pt idx="1231">
                <c:v>8.6519929916772432E-4</c:v>
              </c:pt>
              <c:pt idx="1232">
                <c:v>8.6508979413049258E-4</c:v>
              </c:pt>
              <c:pt idx="1233">
                <c:v>8.6498028909326083E-4</c:v>
              </c:pt>
              <c:pt idx="1234">
                <c:v>8.6487078405602909E-4</c:v>
              </c:pt>
              <c:pt idx="1235">
                <c:v>8.6476127901879735E-4</c:v>
              </c:pt>
              <c:pt idx="1236">
                <c:v>8.6465177398156561E-4</c:v>
              </c:pt>
              <c:pt idx="1237">
                <c:v>8.6454226894433386E-4</c:v>
              </c:pt>
              <c:pt idx="1238">
                <c:v>8.6443276390710212E-4</c:v>
              </c:pt>
              <c:pt idx="1239">
                <c:v>8.6432325886987038E-4</c:v>
              </c:pt>
              <c:pt idx="1240">
                <c:v>8.6421375383263863E-4</c:v>
              </c:pt>
              <c:pt idx="1241">
                <c:v>8.6410424879540689E-4</c:v>
              </c:pt>
              <c:pt idx="1242">
                <c:v>8.6399474375817515E-4</c:v>
              </c:pt>
              <c:pt idx="1243">
                <c:v>8.638852387209434E-4</c:v>
              </c:pt>
              <c:pt idx="1244">
                <c:v>8.6377573368371166E-4</c:v>
              </c:pt>
              <c:pt idx="1245">
                <c:v>8.6366622864647992E-4</c:v>
              </c:pt>
              <c:pt idx="1246">
                <c:v>8.6355672360924817E-4</c:v>
              </c:pt>
              <c:pt idx="1247">
                <c:v>8.6344721857201643E-4</c:v>
              </c:pt>
              <c:pt idx="1248">
                <c:v>8.6333771353478469E-4</c:v>
              </c:pt>
              <c:pt idx="1249">
                <c:v>8.6322820849755295E-4</c:v>
              </c:pt>
              <c:pt idx="1250">
                <c:v>8.631187034603212E-4</c:v>
              </c:pt>
              <c:pt idx="1251">
                <c:v>8.6300919842308946E-4</c:v>
              </c:pt>
              <c:pt idx="1252">
                <c:v>8.6289969338585772E-4</c:v>
              </c:pt>
              <c:pt idx="1253">
                <c:v>8.6279018834862597E-4</c:v>
              </c:pt>
              <c:pt idx="1254">
                <c:v>8.6268068331139423E-4</c:v>
              </c:pt>
              <c:pt idx="1255">
                <c:v>8.6257117827416249E-4</c:v>
              </c:pt>
              <c:pt idx="1256">
                <c:v>8.6246167323693074E-4</c:v>
              </c:pt>
              <c:pt idx="1257">
                <c:v>8.62352168199699E-4</c:v>
              </c:pt>
              <c:pt idx="1258">
                <c:v>8.6224266316246726E-4</c:v>
              </c:pt>
              <c:pt idx="1259">
                <c:v>8.6213315812523551E-4</c:v>
              </c:pt>
              <c:pt idx="1260">
                <c:v>8.6202365308800377E-4</c:v>
              </c:pt>
              <c:pt idx="1261">
                <c:v>8.6191414805077203E-4</c:v>
              </c:pt>
              <c:pt idx="1262">
                <c:v>8.6180464301354029E-4</c:v>
              </c:pt>
              <c:pt idx="1263">
                <c:v>8.6169513797630854E-4</c:v>
              </c:pt>
              <c:pt idx="1264">
                <c:v>8.615856329390768E-4</c:v>
              </c:pt>
              <c:pt idx="1265">
                <c:v>8.6147612790184506E-4</c:v>
              </c:pt>
              <c:pt idx="1266">
                <c:v>8.6136662286461331E-4</c:v>
              </c:pt>
              <c:pt idx="1267">
                <c:v>8.6125711782738157E-4</c:v>
              </c:pt>
              <c:pt idx="1268">
                <c:v>8.6114761279014983E-4</c:v>
              </c:pt>
              <c:pt idx="1269">
                <c:v>8.6103810775291808E-4</c:v>
              </c:pt>
              <c:pt idx="1270">
                <c:v>8.6092860271568634E-4</c:v>
              </c:pt>
              <c:pt idx="1271">
                <c:v>8.608190976784546E-4</c:v>
              </c:pt>
              <c:pt idx="1272">
                <c:v>8.6070959264122286E-4</c:v>
              </c:pt>
              <c:pt idx="1273">
                <c:v>8.6060008760399111E-4</c:v>
              </c:pt>
              <c:pt idx="1274">
                <c:v>8.6049058256675937E-4</c:v>
              </c:pt>
              <c:pt idx="1275">
                <c:v>8.6038107752952763E-4</c:v>
              </c:pt>
              <c:pt idx="1276">
                <c:v>8.6027157249229588E-4</c:v>
              </c:pt>
              <c:pt idx="1277">
                <c:v>8.6016206745506414E-4</c:v>
              </c:pt>
              <c:pt idx="1278">
                <c:v>8.600525624178324E-4</c:v>
              </c:pt>
              <c:pt idx="1279">
                <c:v>8.5994305738060065E-4</c:v>
              </c:pt>
              <c:pt idx="1280">
                <c:v>8.5983355234336891E-4</c:v>
              </c:pt>
              <c:pt idx="1281">
                <c:v>8.5972404730613717E-4</c:v>
              </c:pt>
              <c:pt idx="1282">
                <c:v>8.5961454226890542E-4</c:v>
              </c:pt>
              <c:pt idx="1283">
                <c:v>8.5950503723167368E-4</c:v>
              </c:pt>
              <c:pt idx="1284">
                <c:v>8.5939553219444194E-4</c:v>
              </c:pt>
              <c:pt idx="1285">
                <c:v>8.592860271572102E-4</c:v>
              </c:pt>
              <c:pt idx="1286">
                <c:v>8.5917652211997845E-4</c:v>
              </c:pt>
              <c:pt idx="1287">
                <c:v>8.5906701708274671E-4</c:v>
              </c:pt>
              <c:pt idx="1288">
                <c:v>8.5895751204551497E-4</c:v>
              </c:pt>
              <c:pt idx="1289">
                <c:v>8.5884800700828322E-4</c:v>
              </c:pt>
              <c:pt idx="1290">
                <c:v>8.5873850197105148E-4</c:v>
              </c:pt>
              <c:pt idx="1291">
                <c:v>8.5862899693381974E-4</c:v>
              </c:pt>
              <c:pt idx="1292">
                <c:v>8.5851949189658799E-4</c:v>
              </c:pt>
              <c:pt idx="1293">
                <c:v>8.5840998685935625E-4</c:v>
              </c:pt>
              <c:pt idx="1294">
                <c:v>8.5830048182212451E-4</c:v>
              </c:pt>
              <c:pt idx="1295">
                <c:v>8.5819097678489276E-4</c:v>
              </c:pt>
              <c:pt idx="1296">
                <c:v>8.5808147174766102E-4</c:v>
              </c:pt>
              <c:pt idx="1297">
                <c:v>8.5797196671042928E-4</c:v>
              </c:pt>
              <c:pt idx="1298">
                <c:v>8.5786246167319754E-4</c:v>
              </c:pt>
              <c:pt idx="1299">
                <c:v>8.5775295663596579E-4</c:v>
              </c:pt>
              <c:pt idx="1300">
                <c:v>8.5764345159873405E-4</c:v>
              </c:pt>
              <c:pt idx="1301">
                <c:v>8.5753394656150231E-4</c:v>
              </c:pt>
              <c:pt idx="1302">
                <c:v>8.5742444152427056E-4</c:v>
              </c:pt>
              <c:pt idx="1303">
                <c:v>8.5731493648703882E-4</c:v>
              </c:pt>
              <c:pt idx="1304">
                <c:v>8.5720543144980708E-4</c:v>
              </c:pt>
              <c:pt idx="1305">
                <c:v>8.5709592641257533E-4</c:v>
              </c:pt>
              <c:pt idx="1306">
                <c:v>8.5698642137534359E-4</c:v>
              </c:pt>
              <c:pt idx="1307">
                <c:v>8.5687691633811185E-4</c:v>
              </c:pt>
              <c:pt idx="1308">
                <c:v>8.5676741130088011E-4</c:v>
              </c:pt>
              <c:pt idx="1309">
                <c:v>8.5665790626364836E-4</c:v>
              </c:pt>
              <c:pt idx="1310">
                <c:v>8.5654840122641662E-4</c:v>
              </c:pt>
              <c:pt idx="1311">
                <c:v>8.5643889618918488E-4</c:v>
              </c:pt>
              <c:pt idx="1312">
                <c:v>8.5632939115195313E-4</c:v>
              </c:pt>
              <c:pt idx="1313">
                <c:v>8.5621988611472139E-4</c:v>
              </c:pt>
              <c:pt idx="1314">
                <c:v>8.5611038107748965E-4</c:v>
              </c:pt>
              <c:pt idx="1315">
                <c:v>8.560008760402579E-4</c:v>
              </c:pt>
              <c:pt idx="1316">
                <c:v>8.5589137100302616E-4</c:v>
              </c:pt>
              <c:pt idx="1317">
                <c:v>8.5578186596579442E-4</c:v>
              </c:pt>
              <c:pt idx="1318">
                <c:v>8.5567236092856267E-4</c:v>
              </c:pt>
              <c:pt idx="1319">
                <c:v>8.5556285589133093E-4</c:v>
              </c:pt>
              <c:pt idx="1320">
                <c:v>8.5545335085409919E-4</c:v>
              </c:pt>
              <c:pt idx="1321">
                <c:v>8.5534384581686745E-4</c:v>
              </c:pt>
              <c:pt idx="1322">
                <c:v>8.552343407796357E-4</c:v>
              </c:pt>
              <c:pt idx="1323">
                <c:v>8.5512483574240396E-4</c:v>
              </c:pt>
              <c:pt idx="1324">
                <c:v>8.5501533070517222E-4</c:v>
              </c:pt>
              <c:pt idx="1325">
                <c:v>8.5490582566794047E-4</c:v>
              </c:pt>
              <c:pt idx="1326">
                <c:v>8.5479632063070873E-4</c:v>
              </c:pt>
              <c:pt idx="1327">
                <c:v>8.5468681559347699E-4</c:v>
              </c:pt>
              <c:pt idx="1328">
                <c:v>8.5457731055624524E-4</c:v>
              </c:pt>
              <c:pt idx="1329">
                <c:v>8.544678055190135E-4</c:v>
              </c:pt>
              <c:pt idx="1330">
                <c:v>8.5435830048178176E-4</c:v>
              </c:pt>
              <c:pt idx="1331">
                <c:v>8.5424879544455001E-4</c:v>
              </c:pt>
              <c:pt idx="1332">
                <c:v>8.5413929040731827E-4</c:v>
              </c:pt>
              <c:pt idx="1333">
                <c:v>8.5402978537008653E-4</c:v>
              </c:pt>
              <c:pt idx="1334">
                <c:v>8.5392028033285479E-4</c:v>
              </c:pt>
              <c:pt idx="1335">
                <c:v>8.5381077529562304E-4</c:v>
              </c:pt>
              <c:pt idx="1336">
                <c:v>8.537012702583913E-4</c:v>
              </c:pt>
              <c:pt idx="1337">
                <c:v>8.5359176522115956E-4</c:v>
              </c:pt>
              <c:pt idx="1338">
                <c:v>8.5348226018392781E-4</c:v>
              </c:pt>
              <c:pt idx="1339">
                <c:v>8.5337275514669607E-4</c:v>
              </c:pt>
              <c:pt idx="1340">
                <c:v>8.5326325010946433E-4</c:v>
              </c:pt>
              <c:pt idx="1341">
                <c:v>8.5315374507223258E-4</c:v>
              </c:pt>
              <c:pt idx="1342">
                <c:v>8.5304424003500084E-4</c:v>
              </c:pt>
              <c:pt idx="1343">
                <c:v>8.529347349977691E-4</c:v>
              </c:pt>
              <c:pt idx="1344">
                <c:v>8.5282522996053736E-4</c:v>
              </c:pt>
              <c:pt idx="1345">
                <c:v>8.5271572492330561E-4</c:v>
              </c:pt>
              <c:pt idx="1346">
                <c:v>8.5260621988607387E-4</c:v>
              </c:pt>
              <c:pt idx="1347">
                <c:v>8.5249671484884213E-4</c:v>
              </c:pt>
              <c:pt idx="1348">
                <c:v>8.5238720981161038E-4</c:v>
              </c:pt>
              <c:pt idx="1349">
                <c:v>8.5227770477437864E-4</c:v>
              </c:pt>
              <c:pt idx="1350">
                <c:v>8.521681997371469E-4</c:v>
              </c:pt>
              <c:pt idx="1351">
                <c:v>8.5205869469991515E-4</c:v>
              </c:pt>
              <c:pt idx="1352">
                <c:v>8.5194918966268341E-4</c:v>
              </c:pt>
              <c:pt idx="1353">
                <c:v>8.5183968462545167E-4</c:v>
              </c:pt>
              <c:pt idx="1354">
                <c:v>8.5173017958821992E-4</c:v>
              </c:pt>
              <c:pt idx="1355">
                <c:v>8.5162067455098818E-4</c:v>
              </c:pt>
              <c:pt idx="1356">
                <c:v>8.5151116951375644E-4</c:v>
              </c:pt>
              <c:pt idx="1357">
                <c:v>8.514016644765247E-4</c:v>
              </c:pt>
              <c:pt idx="1358">
                <c:v>8.5129215943929295E-4</c:v>
              </c:pt>
              <c:pt idx="1359">
                <c:v>8.5118265440206121E-4</c:v>
              </c:pt>
              <c:pt idx="1360">
                <c:v>8.5107314936482947E-4</c:v>
              </c:pt>
              <c:pt idx="1361">
                <c:v>8.5096364432759772E-4</c:v>
              </c:pt>
              <c:pt idx="1362">
                <c:v>8.5085413929036598E-4</c:v>
              </c:pt>
              <c:pt idx="1363">
                <c:v>8.5074463425313424E-4</c:v>
              </c:pt>
              <c:pt idx="1364">
                <c:v>8.5063512921590249E-4</c:v>
              </c:pt>
              <c:pt idx="1365">
                <c:v>8.5052562417867075E-4</c:v>
              </c:pt>
              <c:pt idx="1366">
                <c:v>8.5041611914143901E-4</c:v>
              </c:pt>
              <c:pt idx="1367">
                <c:v>8.5030661410420726E-4</c:v>
              </c:pt>
              <c:pt idx="1368">
                <c:v>8.5019710906697552E-4</c:v>
              </c:pt>
              <c:pt idx="1369">
                <c:v>8.5008760402974378E-4</c:v>
              </c:pt>
              <c:pt idx="1370">
                <c:v>8.4997809899251204E-4</c:v>
              </c:pt>
              <c:pt idx="1371">
                <c:v>8.4986859395528029E-4</c:v>
              </c:pt>
              <c:pt idx="1372">
                <c:v>8.4975908891804855E-4</c:v>
              </c:pt>
              <c:pt idx="1373">
                <c:v>8.4964958388081681E-4</c:v>
              </c:pt>
              <c:pt idx="1374">
                <c:v>8.4954007884358506E-4</c:v>
              </c:pt>
              <c:pt idx="1375">
                <c:v>8.4943057380635332E-4</c:v>
              </c:pt>
              <c:pt idx="1376">
                <c:v>8.4932106876912158E-4</c:v>
              </c:pt>
              <c:pt idx="1377">
                <c:v>8.4921156373188983E-4</c:v>
              </c:pt>
              <c:pt idx="1378">
                <c:v>8.4910205869465809E-4</c:v>
              </c:pt>
              <c:pt idx="1379">
                <c:v>8.4899255365742635E-4</c:v>
              </c:pt>
              <c:pt idx="1380">
                <c:v>8.4888304862019461E-4</c:v>
              </c:pt>
              <c:pt idx="1381">
                <c:v>8.4877354358296286E-4</c:v>
              </c:pt>
              <c:pt idx="1382">
                <c:v>8.4866403854573112E-4</c:v>
              </c:pt>
              <c:pt idx="1383">
                <c:v>8.4855453350849938E-4</c:v>
              </c:pt>
              <c:pt idx="1384">
                <c:v>8.4844502847126763E-4</c:v>
              </c:pt>
              <c:pt idx="1385">
                <c:v>8.4833552343403589E-4</c:v>
              </c:pt>
              <c:pt idx="1386">
                <c:v>8.4822601839680415E-4</c:v>
              </c:pt>
              <c:pt idx="1387">
                <c:v>8.481165133595724E-4</c:v>
              </c:pt>
              <c:pt idx="1388">
                <c:v>8.4800700832234066E-4</c:v>
              </c:pt>
              <c:pt idx="1389">
                <c:v>8.4789750328510892E-4</c:v>
              </c:pt>
              <c:pt idx="1390">
                <c:v>8.4778799824787717E-4</c:v>
              </c:pt>
              <c:pt idx="1391">
                <c:v>8.4767849321064543E-4</c:v>
              </c:pt>
              <c:pt idx="1392">
                <c:v>8.4756898817341369E-4</c:v>
              </c:pt>
              <c:pt idx="1393">
                <c:v>8.4745948313618195E-4</c:v>
              </c:pt>
              <c:pt idx="1394">
                <c:v>8.473499780989502E-4</c:v>
              </c:pt>
              <c:pt idx="1395">
                <c:v>8.4724047306171846E-4</c:v>
              </c:pt>
              <c:pt idx="1396">
                <c:v>8.4713096802448672E-4</c:v>
              </c:pt>
              <c:pt idx="1397">
                <c:v>8.4702146298725497E-4</c:v>
              </c:pt>
              <c:pt idx="1398">
                <c:v>8.4691195795002323E-4</c:v>
              </c:pt>
              <c:pt idx="1399">
                <c:v>8.4680245291279149E-4</c:v>
              </c:pt>
              <c:pt idx="1400">
                <c:v>8.4669294787555974E-4</c:v>
              </c:pt>
              <c:pt idx="1401">
                <c:v>8.46583442838328E-4</c:v>
              </c:pt>
              <c:pt idx="1402">
                <c:v>8.4647393780109626E-4</c:v>
              </c:pt>
              <c:pt idx="1403">
                <c:v>8.4636443276386451E-4</c:v>
              </c:pt>
              <c:pt idx="1404">
                <c:v>8.4625492772663277E-4</c:v>
              </c:pt>
              <c:pt idx="1405">
                <c:v>8.4614542268940103E-4</c:v>
              </c:pt>
              <c:pt idx="1406">
                <c:v>8.4603591765216929E-4</c:v>
              </c:pt>
              <c:pt idx="1407">
                <c:v>8.4592641261493754E-4</c:v>
              </c:pt>
              <c:pt idx="1408">
                <c:v>8.458169075777058E-4</c:v>
              </c:pt>
              <c:pt idx="1409">
                <c:v>8.4570740254047406E-4</c:v>
              </c:pt>
              <c:pt idx="1410">
                <c:v>8.4559789750324231E-4</c:v>
              </c:pt>
              <c:pt idx="1411">
                <c:v>8.4548839246601057E-4</c:v>
              </c:pt>
              <c:pt idx="1412">
                <c:v>8.4537888742877883E-4</c:v>
              </c:pt>
              <c:pt idx="1413">
                <c:v>8.4526938239154708E-4</c:v>
              </c:pt>
              <c:pt idx="1414">
                <c:v>8.4515987735431534E-4</c:v>
              </c:pt>
              <c:pt idx="1415">
                <c:v>8.450503723170836E-4</c:v>
              </c:pt>
              <c:pt idx="1416">
                <c:v>8.4494086727985186E-4</c:v>
              </c:pt>
              <c:pt idx="1417">
                <c:v>8.4483136224262011E-4</c:v>
              </c:pt>
              <c:pt idx="1418">
                <c:v>8.4472185720538837E-4</c:v>
              </c:pt>
              <c:pt idx="1419">
                <c:v>8.4461235216815663E-4</c:v>
              </c:pt>
              <c:pt idx="1420">
                <c:v>8.4450284713092488E-4</c:v>
              </c:pt>
              <c:pt idx="1421">
                <c:v>8.4439334209369314E-4</c:v>
              </c:pt>
              <c:pt idx="1422">
                <c:v>8.442838370564614E-4</c:v>
              </c:pt>
              <c:pt idx="1423">
                <c:v>8.4417433201922965E-4</c:v>
              </c:pt>
              <c:pt idx="1424">
                <c:v>8.4406482698199791E-4</c:v>
              </c:pt>
              <c:pt idx="1425">
                <c:v>8.4395532194476617E-4</c:v>
              </c:pt>
              <c:pt idx="1426">
                <c:v>8.4384581690753442E-4</c:v>
              </c:pt>
              <c:pt idx="1427">
                <c:v>8.4373631187030268E-4</c:v>
              </c:pt>
              <c:pt idx="1428">
                <c:v>8.4362680683307094E-4</c:v>
              </c:pt>
              <c:pt idx="1429">
                <c:v>8.435173017958392E-4</c:v>
              </c:pt>
              <c:pt idx="1430">
                <c:v>8.4340779675860745E-4</c:v>
              </c:pt>
              <c:pt idx="1431">
                <c:v>8.4329829172137571E-4</c:v>
              </c:pt>
              <c:pt idx="1432">
                <c:v>8.4318878668414397E-4</c:v>
              </c:pt>
              <c:pt idx="1433">
                <c:v>8.4307928164691222E-4</c:v>
              </c:pt>
              <c:pt idx="1434">
                <c:v>8.4296977660968048E-4</c:v>
              </c:pt>
              <c:pt idx="1435">
                <c:v>8.4286027157244874E-4</c:v>
              </c:pt>
              <c:pt idx="1436">
                <c:v>8.4275076653521699E-4</c:v>
              </c:pt>
              <c:pt idx="1437">
                <c:v>8.4264126149798525E-4</c:v>
              </c:pt>
              <c:pt idx="1438">
                <c:v>8.4253175646075351E-4</c:v>
              </c:pt>
              <c:pt idx="1439">
                <c:v>8.4242225142352176E-4</c:v>
              </c:pt>
              <c:pt idx="1440">
                <c:v>8.4231274638629002E-4</c:v>
              </c:pt>
              <c:pt idx="1441">
                <c:v>8.4220324134905828E-4</c:v>
              </c:pt>
              <c:pt idx="1442">
                <c:v>8.4209373631182654E-4</c:v>
              </c:pt>
              <c:pt idx="1443">
                <c:v>8.4198423127459479E-4</c:v>
              </c:pt>
              <c:pt idx="1444">
                <c:v>8.4187472623736305E-4</c:v>
              </c:pt>
              <c:pt idx="1445">
                <c:v>8.4176522120013131E-4</c:v>
              </c:pt>
              <c:pt idx="1446">
                <c:v>8.4165571616289956E-4</c:v>
              </c:pt>
              <c:pt idx="1447">
                <c:v>8.4154621112566782E-4</c:v>
              </c:pt>
              <c:pt idx="1448">
                <c:v>8.4143670608843608E-4</c:v>
              </c:pt>
              <c:pt idx="1449">
                <c:v>8.4132720105120433E-4</c:v>
              </c:pt>
              <c:pt idx="1450">
                <c:v>8.4121769601397259E-4</c:v>
              </c:pt>
              <c:pt idx="1451">
                <c:v>8.4110819097674085E-4</c:v>
              </c:pt>
              <c:pt idx="1452">
                <c:v>8.4099868593950911E-4</c:v>
              </c:pt>
              <c:pt idx="1453">
                <c:v>8.4088918090227736E-4</c:v>
              </c:pt>
              <c:pt idx="1454">
                <c:v>8.4077967586504562E-4</c:v>
              </c:pt>
              <c:pt idx="1455">
                <c:v>8.4067017082781388E-4</c:v>
              </c:pt>
              <c:pt idx="1456">
                <c:v>8.4056066579058213E-4</c:v>
              </c:pt>
              <c:pt idx="1457">
                <c:v>8.4045116075335039E-4</c:v>
              </c:pt>
              <c:pt idx="1458">
                <c:v>8.4034165571611865E-4</c:v>
              </c:pt>
              <c:pt idx="1459">
                <c:v>8.402321506788869E-4</c:v>
              </c:pt>
              <c:pt idx="1460">
                <c:v>8.4012264564165516E-4</c:v>
              </c:pt>
              <c:pt idx="1461">
                <c:v>8.4001314060442342E-4</c:v>
              </c:pt>
              <c:pt idx="1462">
                <c:v>8.3990363556719167E-4</c:v>
              </c:pt>
              <c:pt idx="1463">
                <c:v>8.3979413052995993E-4</c:v>
              </c:pt>
              <c:pt idx="1464">
                <c:v>8.3968462549272819E-4</c:v>
              </c:pt>
              <c:pt idx="1465">
                <c:v>8.3957512045549645E-4</c:v>
              </c:pt>
              <c:pt idx="1466">
                <c:v>8.394656154182647E-4</c:v>
              </c:pt>
              <c:pt idx="1467">
                <c:v>8.3935611038103296E-4</c:v>
              </c:pt>
              <c:pt idx="1468">
                <c:v>8.3924660534380122E-4</c:v>
              </c:pt>
              <c:pt idx="1469">
                <c:v>8.3913710030656947E-4</c:v>
              </c:pt>
              <c:pt idx="1470">
                <c:v>8.3902759526933773E-4</c:v>
              </c:pt>
              <c:pt idx="1471">
                <c:v>8.3891809023210599E-4</c:v>
              </c:pt>
              <c:pt idx="1472">
                <c:v>8.3880858519487424E-4</c:v>
              </c:pt>
              <c:pt idx="1473">
                <c:v>8.386990801576425E-4</c:v>
              </c:pt>
              <c:pt idx="1474">
                <c:v>8.3858957512041076E-4</c:v>
              </c:pt>
              <c:pt idx="1475">
                <c:v>8.3848007008317901E-4</c:v>
              </c:pt>
              <c:pt idx="1476">
                <c:v>8.3837056504594727E-4</c:v>
              </c:pt>
              <c:pt idx="1477">
                <c:v>8.3826106000871553E-4</c:v>
              </c:pt>
              <c:pt idx="1478">
                <c:v>8.3815155497148379E-4</c:v>
              </c:pt>
              <c:pt idx="1479">
                <c:v>8.3804204993425204E-4</c:v>
              </c:pt>
              <c:pt idx="1480">
                <c:v>8.379325448970203E-4</c:v>
              </c:pt>
              <c:pt idx="1481">
                <c:v>8.3782303985978856E-4</c:v>
              </c:pt>
              <c:pt idx="1482">
                <c:v>8.3771353482255681E-4</c:v>
              </c:pt>
              <c:pt idx="1483">
                <c:v>8.3760402978532507E-4</c:v>
              </c:pt>
              <c:pt idx="1484">
                <c:v>8.3749452474809333E-4</c:v>
              </c:pt>
              <c:pt idx="1485">
                <c:v>8.3738501971086158E-4</c:v>
              </c:pt>
              <c:pt idx="1486">
                <c:v>8.3727551467362984E-4</c:v>
              </c:pt>
              <c:pt idx="1487">
                <c:v>8.371660096363981E-4</c:v>
              </c:pt>
              <c:pt idx="1488">
                <c:v>8.3705650459916636E-4</c:v>
              </c:pt>
              <c:pt idx="1489">
                <c:v>8.3694699956193461E-4</c:v>
              </c:pt>
              <c:pt idx="1490">
                <c:v>8.3683749452470287E-4</c:v>
              </c:pt>
              <c:pt idx="1491">
                <c:v>8.3672798948747113E-4</c:v>
              </c:pt>
              <c:pt idx="1492">
                <c:v>8.3661848445023938E-4</c:v>
              </c:pt>
              <c:pt idx="1493">
                <c:v>8.3650897941300764E-4</c:v>
              </c:pt>
              <c:pt idx="1494">
                <c:v>8.363994743757759E-4</c:v>
              </c:pt>
              <c:pt idx="1495">
                <c:v>8.3628996933854415E-4</c:v>
              </c:pt>
              <c:pt idx="1496">
                <c:v>8.3618046430131241E-4</c:v>
              </c:pt>
              <c:pt idx="1497">
                <c:v>8.3607095926408067E-4</c:v>
              </c:pt>
              <c:pt idx="1498">
                <c:v>8.3596145422684892E-4</c:v>
              </c:pt>
              <c:pt idx="1499">
                <c:v>8.3585194918961718E-4</c:v>
              </c:pt>
              <c:pt idx="1500">
                <c:v>8.3574244415238544E-4</c:v>
              </c:pt>
              <c:pt idx="1501">
                <c:v>8.356329391151537E-4</c:v>
              </c:pt>
              <c:pt idx="1502">
                <c:v>8.3552343407792195E-4</c:v>
              </c:pt>
              <c:pt idx="1503">
                <c:v>8.3541392904069021E-4</c:v>
              </c:pt>
              <c:pt idx="1504">
                <c:v>8.3530442400345847E-4</c:v>
              </c:pt>
              <c:pt idx="1505">
                <c:v>8.3519491896622672E-4</c:v>
              </c:pt>
              <c:pt idx="1506">
                <c:v>8.3508541392899498E-4</c:v>
              </c:pt>
              <c:pt idx="1507">
                <c:v>8.3497590889176324E-4</c:v>
              </c:pt>
              <c:pt idx="1508">
                <c:v>8.3486640385453149E-4</c:v>
              </c:pt>
              <c:pt idx="1509">
                <c:v>8.3475689881729975E-4</c:v>
              </c:pt>
              <c:pt idx="1510">
                <c:v>8.3464739378006801E-4</c:v>
              </c:pt>
              <c:pt idx="1511">
                <c:v>8.3453788874283626E-4</c:v>
              </c:pt>
              <c:pt idx="1512">
                <c:v>8.3442838370560452E-4</c:v>
              </c:pt>
              <c:pt idx="1513">
                <c:v>8.3431887866837278E-4</c:v>
              </c:pt>
              <c:pt idx="1514">
                <c:v>8.3420937363114104E-4</c:v>
              </c:pt>
              <c:pt idx="1515">
                <c:v>8.3409986859390929E-4</c:v>
              </c:pt>
              <c:pt idx="1516">
                <c:v>8.3399036355667755E-4</c:v>
              </c:pt>
              <c:pt idx="1517">
                <c:v>8.3388085851944581E-4</c:v>
              </c:pt>
              <c:pt idx="1518">
                <c:v>8.3377135348221406E-4</c:v>
              </c:pt>
              <c:pt idx="1519">
                <c:v>8.3366184844498232E-4</c:v>
              </c:pt>
              <c:pt idx="1520">
                <c:v>8.3355234340775058E-4</c:v>
              </c:pt>
              <c:pt idx="1521">
                <c:v>8.3344283837051883E-4</c:v>
              </c:pt>
              <c:pt idx="1522">
                <c:v>8.3333333333328709E-4</c:v>
              </c:pt>
              <c:pt idx="1523">
                <c:v>8.3322382829605535E-4</c:v>
              </c:pt>
              <c:pt idx="1524">
                <c:v>8.3311432325882361E-4</c:v>
              </c:pt>
              <c:pt idx="1525">
                <c:v>8.3300481822159186E-4</c:v>
              </c:pt>
              <c:pt idx="1526">
                <c:v>8.3289531318436012E-4</c:v>
              </c:pt>
              <c:pt idx="1527">
                <c:v>8.3278580814712838E-4</c:v>
              </c:pt>
              <c:pt idx="1528">
                <c:v>8.3267630310989663E-4</c:v>
              </c:pt>
              <c:pt idx="1529">
                <c:v>8.3256679807266489E-4</c:v>
              </c:pt>
              <c:pt idx="1530">
                <c:v>8.3245729303543315E-4</c:v>
              </c:pt>
              <c:pt idx="1531">
                <c:v>8.323477879982014E-4</c:v>
              </c:pt>
              <c:pt idx="1532">
                <c:v>8.3223828296096966E-4</c:v>
              </c:pt>
              <c:pt idx="1533">
                <c:v>8.3212877792373792E-4</c:v>
              </c:pt>
              <c:pt idx="1534">
                <c:v>8.3201927288650617E-4</c:v>
              </c:pt>
              <c:pt idx="1535">
                <c:v>8.3190976784927443E-4</c:v>
              </c:pt>
              <c:pt idx="1536">
                <c:v>8.3180026281204269E-4</c:v>
              </c:pt>
              <c:pt idx="1537">
                <c:v>8.3169075777481095E-4</c:v>
              </c:pt>
              <c:pt idx="1538">
                <c:v>8.315812527375792E-4</c:v>
              </c:pt>
              <c:pt idx="1539">
                <c:v>8.3147174770034746E-4</c:v>
              </c:pt>
              <c:pt idx="1540">
                <c:v>8.3136224266311572E-4</c:v>
              </c:pt>
              <c:pt idx="1541">
                <c:v>8.3125273762588397E-4</c:v>
              </c:pt>
              <c:pt idx="1542">
                <c:v>8.3114323258865223E-4</c:v>
              </c:pt>
              <c:pt idx="1543">
                <c:v>8.3103372755142049E-4</c:v>
              </c:pt>
              <c:pt idx="1544">
                <c:v>8.3092422251418874E-4</c:v>
              </c:pt>
              <c:pt idx="1545">
                <c:v>8.30814717476957E-4</c:v>
              </c:pt>
              <c:pt idx="1546">
                <c:v>8.3070521243972526E-4</c:v>
              </c:pt>
              <c:pt idx="1547">
                <c:v>8.3059570740249352E-4</c:v>
              </c:pt>
              <c:pt idx="1548">
                <c:v>8.3048620236526177E-4</c:v>
              </c:pt>
              <c:pt idx="1549">
                <c:v>8.3037669732803003E-4</c:v>
              </c:pt>
              <c:pt idx="1550">
                <c:v>8.3026719229079829E-4</c:v>
              </c:pt>
              <c:pt idx="1551">
                <c:v>8.3015768725356654E-4</c:v>
              </c:pt>
              <c:pt idx="1552">
                <c:v>8.300481822163348E-4</c:v>
              </c:pt>
              <c:pt idx="1553">
                <c:v>8.2993867717910306E-4</c:v>
              </c:pt>
              <c:pt idx="1554">
                <c:v>8.2982917214187131E-4</c:v>
              </c:pt>
              <c:pt idx="1555">
                <c:v>8.2971966710463957E-4</c:v>
              </c:pt>
              <c:pt idx="1556">
                <c:v>8.2961016206740783E-4</c:v>
              </c:pt>
              <c:pt idx="1557">
                <c:v>8.2950065703017608E-4</c:v>
              </c:pt>
              <c:pt idx="1558">
                <c:v>8.2939115199294434E-4</c:v>
              </c:pt>
              <c:pt idx="1559">
                <c:v>8.292816469557126E-4</c:v>
              </c:pt>
              <c:pt idx="1560">
                <c:v>8.2917214191848086E-4</c:v>
              </c:pt>
              <c:pt idx="1561">
                <c:v>8.2906263688124911E-4</c:v>
              </c:pt>
              <c:pt idx="1562">
                <c:v>8.2895313184401737E-4</c:v>
              </c:pt>
              <c:pt idx="1563">
                <c:v>8.2884362680678563E-4</c:v>
              </c:pt>
              <c:pt idx="1564">
                <c:v>8.2873412176955388E-4</c:v>
              </c:pt>
              <c:pt idx="1565">
                <c:v>8.2862461673232214E-4</c:v>
              </c:pt>
              <c:pt idx="1566">
                <c:v>8.285151116950904E-4</c:v>
              </c:pt>
              <c:pt idx="1567">
                <c:v>8.2840560665785865E-4</c:v>
              </c:pt>
              <c:pt idx="1568">
                <c:v>8.2829610162062691E-4</c:v>
              </c:pt>
              <c:pt idx="1569">
                <c:v>8.2818659658339517E-4</c:v>
              </c:pt>
              <c:pt idx="1570">
                <c:v>8.2807709154616342E-4</c:v>
              </c:pt>
              <c:pt idx="1571">
                <c:v>8.2796758650893168E-4</c:v>
              </c:pt>
              <c:pt idx="1572">
                <c:v>8.2785808147169994E-4</c:v>
              </c:pt>
              <c:pt idx="1573">
                <c:v>8.277485764344682E-4</c:v>
              </c:pt>
              <c:pt idx="1574">
                <c:v>8.2763907139723645E-4</c:v>
              </c:pt>
              <c:pt idx="1575">
                <c:v>8.2752956636000471E-4</c:v>
              </c:pt>
              <c:pt idx="1576">
                <c:v>8.2742006132277297E-4</c:v>
              </c:pt>
              <c:pt idx="1577">
                <c:v>8.2731055628554122E-4</c:v>
              </c:pt>
              <c:pt idx="1578">
                <c:v>8.2720105124830948E-4</c:v>
              </c:pt>
              <c:pt idx="1579">
                <c:v>8.2709154621107774E-4</c:v>
              </c:pt>
              <c:pt idx="1580">
                <c:v>8.2698204117384599E-4</c:v>
              </c:pt>
              <c:pt idx="1581">
                <c:v>8.2687253613661425E-4</c:v>
              </c:pt>
              <c:pt idx="1582">
                <c:v>8.2676303109938251E-4</c:v>
              </c:pt>
              <c:pt idx="1583">
                <c:v>8.2665352606215077E-4</c:v>
              </c:pt>
              <c:pt idx="1584">
                <c:v>8.2654402102491902E-4</c:v>
              </c:pt>
              <c:pt idx="1585">
                <c:v>8.2643451598768728E-4</c:v>
              </c:pt>
              <c:pt idx="1586">
                <c:v>8.2632501095045554E-4</c:v>
              </c:pt>
              <c:pt idx="1587">
                <c:v>8.2621550591322379E-4</c:v>
              </c:pt>
              <c:pt idx="1588">
                <c:v>8.2610600087599205E-4</c:v>
              </c:pt>
              <c:pt idx="1589">
                <c:v>8.2599649583876031E-4</c:v>
              </c:pt>
              <c:pt idx="1590">
                <c:v>8.2588699080152856E-4</c:v>
              </c:pt>
              <c:pt idx="1591">
                <c:v>8.2577748576429682E-4</c:v>
              </c:pt>
              <c:pt idx="1592">
                <c:v>8.2566798072706508E-4</c:v>
              </c:pt>
              <c:pt idx="1593">
                <c:v>8.2555847568983333E-4</c:v>
              </c:pt>
              <c:pt idx="1594">
                <c:v>8.2544897065260159E-4</c:v>
              </c:pt>
              <c:pt idx="1595">
                <c:v>8.2533946561536985E-4</c:v>
              </c:pt>
              <c:pt idx="1596">
                <c:v>8.2522996057813811E-4</c:v>
              </c:pt>
              <c:pt idx="1597">
                <c:v>8.2512045554090636E-4</c:v>
              </c:pt>
              <c:pt idx="1598">
                <c:v>8.2501095050367462E-4</c:v>
              </c:pt>
              <c:pt idx="1599">
                <c:v>8.2490144546644288E-4</c:v>
              </c:pt>
              <c:pt idx="1600">
                <c:v>8.2479194042921113E-4</c:v>
              </c:pt>
              <c:pt idx="1601">
                <c:v>8.2468243539197939E-4</c:v>
              </c:pt>
              <c:pt idx="1602">
                <c:v>8.2457293035474765E-4</c:v>
              </c:pt>
              <c:pt idx="1603">
                <c:v>8.244634253175159E-4</c:v>
              </c:pt>
              <c:pt idx="1604">
                <c:v>8.2435392028028416E-4</c:v>
              </c:pt>
              <c:pt idx="1605">
                <c:v>8.2424441524305242E-4</c:v>
              </c:pt>
              <c:pt idx="1606">
                <c:v>8.2413491020582067E-4</c:v>
              </c:pt>
              <c:pt idx="1607">
                <c:v>8.2402540516858893E-4</c:v>
              </c:pt>
              <c:pt idx="1608">
                <c:v>8.2391590013135719E-4</c:v>
              </c:pt>
              <c:pt idx="1609">
                <c:v>8.2380639509412545E-4</c:v>
              </c:pt>
              <c:pt idx="1610">
                <c:v>8.236968900568937E-4</c:v>
              </c:pt>
              <c:pt idx="1611">
                <c:v>8.2358738501966196E-4</c:v>
              </c:pt>
              <c:pt idx="1612">
                <c:v>8.2347787998243022E-4</c:v>
              </c:pt>
              <c:pt idx="1613">
                <c:v>8.2336837494519847E-4</c:v>
              </c:pt>
              <c:pt idx="1614">
                <c:v>8.2325886990796673E-4</c:v>
              </c:pt>
              <c:pt idx="1615">
                <c:v>8.2314936487073499E-4</c:v>
              </c:pt>
              <c:pt idx="1616">
                <c:v>8.2303985983350324E-4</c:v>
              </c:pt>
              <c:pt idx="1617">
                <c:v>8.229303547962715E-4</c:v>
              </c:pt>
              <c:pt idx="1618">
                <c:v>8.2282084975903976E-4</c:v>
              </c:pt>
              <c:pt idx="1619">
                <c:v>8.2271134472180802E-4</c:v>
              </c:pt>
              <c:pt idx="1620">
                <c:v>8.2260183968457627E-4</c:v>
              </c:pt>
              <c:pt idx="1621">
                <c:v>8.2249233464734453E-4</c:v>
              </c:pt>
              <c:pt idx="1622">
                <c:v>8.2238282961011279E-4</c:v>
              </c:pt>
              <c:pt idx="1623">
                <c:v>8.2227332457288104E-4</c:v>
              </c:pt>
              <c:pt idx="1624">
                <c:v>8.221638195356493E-4</c:v>
              </c:pt>
              <c:pt idx="1625">
                <c:v>8.2205431449841756E-4</c:v>
              </c:pt>
              <c:pt idx="1626">
                <c:v>8.2194480946118581E-4</c:v>
              </c:pt>
              <c:pt idx="1627">
                <c:v>8.2183530442395407E-4</c:v>
              </c:pt>
              <c:pt idx="1628">
                <c:v>8.2172579938672233E-4</c:v>
              </c:pt>
              <c:pt idx="1629">
                <c:v>8.2161629434949058E-4</c:v>
              </c:pt>
              <c:pt idx="1630">
                <c:v>8.2150678931225884E-4</c:v>
              </c:pt>
              <c:pt idx="1631">
                <c:v>8.213972842750271E-4</c:v>
              </c:pt>
              <c:pt idx="1632">
                <c:v>8.2128777923779536E-4</c:v>
              </c:pt>
              <c:pt idx="1633">
                <c:v>8.2117827420056361E-4</c:v>
              </c:pt>
              <c:pt idx="1634">
                <c:v>8.2106876916333187E-4</c:v>
              </c:pt>
              <c:pt idx="1635">
                <c:v>8.2095926412610013E-4</c:v>
              </c:pt>
              <c:pt idx="1636">
                <c:v>8.2084975908886838E-4</c:v>
              </c:pt>
              <c:pt idx="1637">
                <c:v>8.2074025405163664E-4</c:v>
              </c:pt>
              <c:pt idx="1638">
                <c:v>8.206307490144049E-4</c:v>
              </c:pt>
              <c:pt idx="1639">
                <c:v>8.2052124397717315E-4</c:v>
              </c:pt>
              <c:pt idx="1640">
                <c:v>8.2041173893994141E-4</c:v>
              </c:pt>
              <c:pt idx="1641">
                <c:v>8.2030223390270967E-4</c:v>
              </c:pt>
              <c:pt idx="1642">
                <c:v>8.2019272886547792E-4</c:v>
              </c:pt>
              <c:pt idx="1643">
                <c:v>8.2008322382824618E-4</c:v>
              </c:pt>
              <c:pt idx="1644">
                <c:v>8.1997371879101444E-4</c:v>
              </c:pt>
              <c:pt idx="1645">
                <c:v>8.198642137537827E-4</c:v>
              </c:pt>
              <c:pt idx="1646">
                <c:v>8.1975470871655095E-4</c:v>
              </c:pt>
              <c:pt idx="1647">
                <c:v>8.1964520367931921E-4</c:v>
              </c:pt>
              <c:pt idx="1648">
                <c:v>8.1953569864208747E-4</c:v>
              </c:pt>
              <c:pt idx="1649">
                <c:v>8.1942619360485572E-4</c:v>
              </c:pt>
              <c:pt idx="1650">
                <c:v>8.1931668856762398E-4</c:v>
              </c:pt>
              <c:pt idx="1651">
                <c:v>8.1920718353039224E-4</c:v>
              </c:pt>
              <c:pt idx="1652">
                <c:v>8.1909767849316049E-4</c:v>
              </c:pt>
              <c:pt idx="1653">
                <c:v>8.1898817345592875E-4</c:v>
              </c:pt>
              <c:pt idx="1654">
                <c:v>8.1887866841869701E-4</c:v>
              </c:pt>
              <c:pt idx="1655">
                <c:v>8.1876916338146527E-4</c:v>
              </c:pt>
              <c:pt idx="1656">
                <c:v>8.1865965834423352E-4</c:v>
              </c:pt>
              <c:pt idx="1657">
                <c:v>8.1855015330700178E-4</c:v>
              </c:pt>
              <c:pt idx="1658">
                <c:v>8.1844064826977004E-4</c:v>
              </c:pt>
              <c:pt idx="1659">
                <c:v>8.1833114323253829E-4</c:v>
              </c:pt>
              <c:pt idx="1660">
                <c:v>8.1822163819530655E-4</c:v>
              </c:pt>
              <c:pt idx="1661">
                <c:v>8.1811213315807481E-4</c:v>
              </c:pt>
              <c:pt idx="1662">
                <c:v>8.1800262812084306E-4</c:v>
              </c:pt>
              <c:pt idx="1663">
                <c:v>8.1789312308361132E-4</c:v>
              </c:pt>
              <c:pt idx="1664">
                <c:v>8.1778361804637958E-4</c:v>
              </c:pt>
              <c:pt idx="1665">
                <c:v>8.1767411300914783E-4</c:v>
              </c:pt>
              <c:pt idx="1666">
                <c:v>8.1756460797191609E-4</c:v>
              </c:pt>
              <c:pt idx="1667">
                <c:v>8.1745510293468435E-4</c:v>
              </c:pt>
              <c:pt idx="1668">
                <c:v>8.1734559789745261E-4</c:v>
              </c:pt>
              <c:pt idx="1669">
                <c:v>8.1723609286022086E-4</c:v>
              </c:pt>
              <c:pt idx="1670">
                <c:v>8.1712658782298912E-4</c:v>
              </c:pt>
              <c:pt idx="1671">
                <c:v>8.1701708278575738E-4</c:v>
              </c:pt>
              <c:pt idx="1672">
                <c:v>8.1690757774852563E-4</c:v>
              </c:pt>
              <c:pt idx="1673">
                <c:v>8.1679807271129389E-4</c:v>
              </c:pt>
              <c:pt idx="1674">
                <c:v>8.1668856767406215E-4</c:v>
              </c:pt>
              <c:pt idx="1675">
                <c:v>8.165790626368304E-4</c:v>
              </c:pt>
              <c:pt idx="1676">
                <c:v>8.1646955759959866E-4</c:v>
              </c:pt>
              <c:pt idx="1677">
                <c:v>8.1636005256236692E-4</c:v>
              </c:pt>
              <c:pt idx="1678">
                <c:v>8.1625054752513517E-4</c:v>
              </c:pt>
              <c:pt idx="1679">
                <c:v>8.1614104248790343E-4</c:v>
              </c:pt>
              <c:pt idx="1680">
                <c:v>8.1603153745067169E-4</c:v>
              </c:pt>
              <c:pt idx="1681">
                <c:v>8.1592203241343995E-4</c:v>
              </c:pt>
              <c:pt idx="1682">
                <c:v>8.158125273762082E-4</c:v>
              </c:pt>
              <c:pt idx="1683">
                <c:v>8.1570302233897646E-4</c:v>
              </c:pt>
              <c:pt idx="1684">
                <c:v>8.1559351730174472E-4</c:v>
              </c:pt>
              <c:pt idx="1685">
                <c:v>8.1548401226451297E-4</c:v>
              </c:pt>
              <c:pt idx="1686">
                <c:v>8.1537450722728123E-4</c:v>
              </c:pt>
              <c:pt idx="1687">
                <c:v>8.1526500219004949E-4</c:v>
              </c:pt>
              <c:pt idx="1688">
                <c:v>8.1515549715281774E-4</c:v>
              </c:pt>
              <c:pt idx="1689">
                <c:v>8.15045992115586E-4</c:v>
              </c:pt>
              <c:pt idx="1690">
                <c:v>8.1493648707835426E-4</c:v>
              </c:pt>
              <c:pt idx="1691">
                <c:v>8.1482698204112252E-4</c:v>
              </c:pt>
              <c:pt idx="1692">
                <c:v>8.1471747700389077E-4</c:v>
              </c:pt>
              <c:pt idx="1693">
                <c:v>8.1460797196665903E-4</c:v>
              </c:pt>
              <c:pt idx="1694">
                <c:v>8.1449846692942729E-4</c:v>
              </c:pt>
              <c:pt idx="1695">
                <c:v>8.1438896189219554E-4</c:v>
              </c:pt>
              <c:pt idx="1696">
                <c:v>8.142794568549638E-4</c:v>
              </c:pt>
              <c:pt idx="1697">
                <c:v>8.1416995181773206E-4</c:v>
              </c:pt>
              <c:pt idx="1698">
                <c:v>8.1406044678050031E-4</c:v>
              </c:pt>
              <c:pt idx="1699">
                <c:v>8.1395094174326857E-4</c:v>
              </c:pt>
              <c:pt idx="1700">
                <c:v>8.1384143670603683E-4</c:v>
              </c:pt>
              <c:pt idx="1701">
                <c:v>8.1373193166880508E-4</c:v>
              </c:pt>
              <c:pt idx="1702">
                <c:v>8.1362242663157334E-4</c:v>
              </c:pt>
              <c:pt idx="1703">
                <c:v>8.135129215943416E-4</c:v>
              </c:pt>
              <c:pt idx="1704">
                <c:v>8.1340341655710986E-4</c:v>
              </c:pt>
              <c:pt idx="1705">
                <c:v>8.1329391151987811E-4</c:v>
              </c:pt>
              <c:pt idx="1706">
                <c:v>8.1318440648264637E-4</c:v>
              </c:pt>
              <c:pt idx="1707">
                <c:v>8.1307490144541463E-4</c:v>
              </c:pt>
              <c:pt idx="1708">
                <c:v>8.1296539640818288E-4</c:v>
              </c:pt>
              <c:pt idx="1709">
                <c:v>8.1285589137095114E-4</c:v>
              </c:pt>
              <c:pt idx="1710">
                <c:v>8.127463863337194E-4</c:v>
              </c:pt>
              <c:pt idx="1711">
                <c:v>8.1263688129648765E-4</c:v>
              </c:pt>
              <c:pt idx="1712">
                <c:v>8.1252737625925591E-4</c:v>
              </c:pt>
              <c:pt idx="1713">
                <c:v>8.1241787122202417E-4</c:v>
              </c:pt>
              <c:pt idx="1714">
                <c:v>8.1230836618479242E-4</c:v>
              </c:pt>
              <c:pt idx="1715">
                <c:v>8.1219886114756068E-4</c:v>
              </c:pt>
              <c:pt idx="1716">
                <c:v>8.1208935611032894E-4</c:v>
              </c:pt>
              <c:pt idx="1717">
                <c:v>8.119798510730972E-4</c:v>
              </c:pt>
              <c:pt idx="1718">
                <c:v>8.1187034603586545E-4</c:v>
              </c:pt>
              <c:pt idx="1719">
                <c:v>8.1176084099863371E-4</c:v>
              </c:pt>
              <c:pt idx="1720">
                <c:v>8.1165133596140197E-4</c:v>
              </c:pt>
              <c:pt idx="1721">
                <c:v>8.1154183092417022E-4</c:v>
              </c:pt>
              <c:pt idx="1722">
                <c:v>8.1143232588693848E-4</c:v>
              </c:pt>
              <c:pt idx="1723">
                <c:v>8.1132282084970674E-4</c:v>
              </c:pt>
              <c:pt idx="1724">
                <c:v>8.1121331581247499E-4</c:v>
              </c:pt>
              <c:pt idx="1725">
                <c:v>8.1110381077524325E-4</c:v>
              </c:pt>
              <c:pt idx="1726">
                <c:v>8.1099430573801151E-4</c:v>
              </c:pt>
              <c:pt idx="1727">
                <c:v>8.1088480070077977E-4</c:v>
              </c:pt>
              <c:pt idx="1728">
                <c:v>8.1077529566354802E-4</c:v>
              </c:pt>
              <c:pt idx="1729">
                <c:v>8.1066579062631628E-4</c:v>
              </c:pt>
              <c:pt idx="1730">
                <c:v>8.1055628558908454E-4</c:v>
              </c:pt>
              <c:pt idx="1731">
                <c:v>8.1044678055185279E-4</c:v>
              </c:pt>
              <c:pt idx="1732">
                <c:v>8.1033727551462105E-4</c:v>
              </c:pt>
              <c:pt idx="1733">
                <c:v>8.1022777047738931E-4</c:v>
              </c:pt>
              <c:pt idx="1734">
                <c:v>8.1011826544015756E-4</c:v>
              </c:pt>
              <c:pt idx="1735">
                <c:v>8.1000876040292582E-4</c:v>
              </c:pt>
              <c:pt idx="1736">
                <c:v>8.0989925536569408E-4</c:v>
              </c:pt>
              <c:pt idx="1737">
                <c:v>8.0978975032846233E-4</c:v>
              </c:pt>
              <c:pt idx="1738">
                <c:v>8.0968024529123059E-4</c:v>
              </c:pt>
              <c:pt idx="1739">
                <c:v>8.0957074025399885E-4</c:v>
              </c:pt>
              <c:pt idx="1740">
                <c:v>8.0946123521676711E-4</c:v>
              </c:pt>
              <c:pt idx="1741">
                <c:v>8.0935173017953536E-4</c:v>
              </c:pt>
              <c:pt idx="1742">
                <c:v>8.0924222514230362E-4</c:v>
              </c:pt>
              <c:pt idx="1743">
                <c:v>8.0913272010507188E-4</c:v>
              </c:pt>
              <c:pt idx="1744">
                <c:v>8.0902321506784013E-4</c:v>
              </c:pt>
              <c:pt idx="1745">
                <c:v>8.0891371003060839E-4</c:v>
              </c:pt>
              <c:pt idx="1746">
                <c:v>8.0880420499337665E-4</c:v>
              </c:pt>
              <c:pt idx="1747">
                <c:v>8.086946999561449E-4</c:v>
              </c:pt>
              <c:pt idx="1748">
                <c:v>8.0858519491891316E-4</c:v>
              </c:pt>
              <c:pt idx="1749">
                <c:v>8.0847568988168142E-4</c:v>
              </c:pt>
              <c:pt idx="1750">
                <c:v>8.0836618484444967E-4</c:v>
              </c:pt>
              <c:pt idx="1751">
                <c:v>8.0825667980721793E-4</c:v>
              </c:pt>
              <c:pt idx="1752">
                <c:v>8.0814717476998619E-4</c:v>
              </c:pt>
              <c:pt idx="1753">
                <c:v>8.0803766973275445E-4</c:v>
              </c:pt>
              <c:pt idx="1754">
                <c:v>8.079281646955227E-4</c:v>
              </c:pt>
              <c:pt idx="1755">
                <c:v>8.0781865965829096E-4</c:v>
              </c:pt>
              <c:pt idx="1756">
                <c:v>8.0770915462105922E-4</c:v>
              </c:pt>
              <c:pt idx="1757">
                <c:v>8.0759964958382747E-4</c:v>
              </c:pt>
              <c:pt idx="1758">
                <c:v>8.0749014454659573E-4</c:v>
              </c:pt>
              <c:pt idx="1759">
                <c:v>8.0738063950936399E-4</c:v>
              </c:pt>
              <c:pt idx="1760">
                <c:v>8.0727113447213224E-4</c:v>
              </c:pt>
              <c:pt idx="1761">
                <c:v>8.071616294349005E-4</c:v>
              </c:pt>
              <c:pt idx="1762">
                <c:v>8.0705212439766876E-4</c:v>
              </c:pt>
              <c:pt idx="1763">
                <c:v>8.0694261936043702E-4</c:v>
              </c:pt>
              <c:pt idx="1764">
                <c:v>8.0683311432320527E-4</c:v>
              </c:pt>
              <c:pt idx="1765">
                <c:v>8.0672360928597353E-4</c:v>
              </c:pt>
              <c:pt idx="1766">
                <c:v>8.0661410424874179E-4</c:v>
              </c:pt>
              <c:pt idx="1767">
                <c:v>8.0650459921151004E-4</c:v>
              </c:pt>
              <c:pt idx="1768">
                <c:v>8.063950941742783E-4</c:v>
              </c:pt>
              <c:pt idx="1769">
                <c:v>8.0628558913704656E-4</c:v>
              </c:pt>
              <c:pt idx="1770">
                <c:v>8.0617608409981481E-4</c:v>
              </c:pt>
              <c:pt idx="1771">
                <c:v>8.0606657906258307E-4</c:v>
              </c:pt>
              <c:pt idx="1772">
                <c:v>8.0595707402535133E-4</c:v>
              </c:pt>
              <c:pt idx="1773">
                <c:v>8.0584756898811958E-4</c:v>
              </c:pt>
              <c:pt idx="1774">
                <c:v>8.0573806395088784E-4</c:v>
              </c:pt>
              <c:pt idx="1775">
                <c:v>8.056285589136561E-4</c:v>
              </c:pt>
              <c:pt idx="1776">
                <c:v>8.0551905387642436E-4</c:v>
              </c:pt>
              <c:pt idx="1777">
                <c:v>8.0540954883919261E-4</c:v>
              </c:pt>
              <c:pt idx="1778">
                <c:v>8.0530004380196087E-4</c:v>
              </c:pt>
              <c:pt idx="1779">
                <c:v>8.0519053876472913E-4</c:v>
              </c:pt>
              <c:pt idx="1780">
                <c:v>8.0508103372749738E-4</c:v>
              </c:pt>
              <c:pt idx="1781">
                <c:v>8.0497152869026564E-4</c:v>
              </c:pt>
              <c:pt idx="1782">
                <c:v>8.048620236530339E-4</c:v>
              </c:pt>
              <c:pt idx="1783">
                <c:v>8.0475251861580215E-4</c:v>
              </c:pt>
              <c:pt idx="1784">
                <c:v>8.0464301357857041E-4</c:v>
              </c:pt>
              <c:pt idx="1785">
                <c:v>8.0453350854133867E-4</c:v>
              </c:pt>
              <c:pt idx="1786">
                <c:v>8.0442400350410692E-4</c:v>
              </c:pt>
              <c:pt idx="1787">
                <c:v>8.0431449846687518E-4</c:v>
              </c:pt>
              <c:pt idx="1788">
                <c:v>8.0420499342964344E-4</c:v>
              </c:pt>
              <c:pt idx="1789">
                <c:v>8.040954883924117E-4</c:v>
              </c:pt>
              <c:pt idx="1790">
                <c:v>8.0398598335517995E-4</c:v>
              </c:pt>
              <c:pt idx="1791">
                <c:v>8.0387647831794821E-4</c:v>
              </c:pt>
              <c:pt idx="1792">
                <c:v>8.0376697328071647E-4</c:v>
              </c:pt>
              <c:pt idx="1793">
                <c:v>8.0365746824348472E-4</c:v>
              </c:pt>
              <c:pt idx="1794">
                <c:v>8.0354796320625298E-4</c:v>
              </c:pt>
              <c:pt idx="1795">
                <c:v>8.0343845816902124E-4</c:v>
              </c:pt>
              <c:pt idx="1796">
                <c:v>8.0332895313178949E-4</c:v>
              </c:pt>
              <c:pt idx="1797">
                <c:v>8.0321944809455775E-4</c:v>
              </c:pt>
              <c:pt idx="1798">
                <c:v>8.0310994305732601E-4</c:v>
              </c:pt>
              <c:pt idx="1799">
                <c:v>8.0300043802009427E-4</c:v>
              </c:pt>
              <c:pt idx="1800">
                <c:v>8.0289093298286252E-4</c:v>
              </c:pt>
              <c:pt idx="1801">
                <c:v>8.0278142794563078E-4</c:v>
              </c:pt>
              <c:pt idx="1802">
                <c:v>8.0267192290839904E-4</c:v>
              </c:pt>
              <c:pt idx="1803">
                <c:v>8.0256241787116729E-4</c:v>
              </c:pt>
              <c:pt idx="1804">
                <c:v>8.0245291283393555E-4</c:v>
              </c:pt>
              <c:pt idx="1805">
                <c:v>8.0234340779670381E-4</c:v>
              </c:pt>
              <c:pt idx="1806">
                <c:v>8.0223390275947206E-4</c:v>
              </c:pt>
              <c:pt idx="1807">
                <c:v>8.0212439772224032E-4</c:v>
              </c:pt>
              <c:pt idx="1808">
                <c:v>8.0201489268500858E-4</c:v>
              </c:pt>
              <c:pt idx="1809">
                <c:v>8.0190538764777683E-4</c:v>
              </c:pt>
              <c:pt idx="1810">
                <c:v>8.0179588261054509E-4</c:v>
              </c:pt>
              <c:pt idx="1811">
                <c:v>8.0168637757331335E-4</c:v>
              </c:pt>
              <c:pt idx="1812">
                <c:v>8.0157687253608161E-4</c:v>
              </c:pt>
              <c:pt idx="1813">
                <c:v>8.0146736749884986E-4</c:v>
              </c:pt>
              <c:pt idx="1814">
                <c:v>8.0135786246161812E-4</c:v>
              </c:pt>
              <c:pt idx="1815">
                <c:v>8.0124835742438638E-4</c:v>
              </c:pt>
              <c:pt idx="1816">
                <c:v>8.0113885238715463E-4</c:v>
              </c:pt>
              <c:pt idx="1817">
                <c:v>8.0102934734992289E-4</c:v>
              </c:pt>
              <c:pt idx="1818">
                <c:v>8.0091984231269115E-4</c:v>
              </c:pt>
              <c:pt idx="1819">
                <c:v>8.008103372754594E-4</c:v>
              </c:pt>
              <c:pt idx="1820">
                <c:v>8.0070083223822766E-4</c:v>
              </c:pt>
              <c:pt idx="1821">
                <c:v>8.0059132720099592E-4</c:v>
              </c:pt>
              <c:pt idx="1822">
                <c:v>8.0048182216376417E-4</c:v>
              </c:pt>
              <c:pt idx="1823">
                <c:v>8.0037231712653243E-4</c:v>
              </c:pt>
              <c:pt idx="1824">
                <c:v>8.0026281208930069E-4</c:v>
              </c:pt>
              <c:pt idx="1825">
                <c:v>8.0015330705206895E-4</c:v>
              </c:pt>
              <c:pt idx="1826">
                <c:v>8.000438020148372E-4</c:v>
              </c:pt>
              <c:pt idx="1827">
                <c:v>7.9993429697760546E-4</c:v>
              </c:pt>
              <c:pt idx="1828">
                <c:v>7.9982479194037372E-4</c:v>
              </c:pt>
              <c:pt idx="1829">
                <c:v>7.9971528690314197E-4</c:v>
              </c:pt>
              <c:pt idx="1830">
                <c:v>7.9960578186591023E-4</c:v>
              </c:pt>
              <c:pt idx="1831">
                <c:v>7.9949627682867849E-4</c:v>
              </c:pt>
              <c:pt idx="1832">
                <c:v>7.9938677179144674E-4</c:v>
              </c:pt>
              <c:pt idx="1833">
                <c:v>7.99277266754215E-4</c:v>
              </c:pt>
              <c:pt idx="1834">
                <c:v>7.9916776171698326E-4</c:v>
              </c:pt>
              <c:pt idx="1835">
                <c:v>7.9905825667975152E-4</c:v>
              </c:pt>
              <c:pt idx="1836">
                <c:v>7.9894875164251977E-4</c:v>
              </c:pt>
              <c:pt idx="1837">
                <c:v>7.9883924660528803E-4</c:v>
              </c:pt>
              <c:pt idx="1838">
                <c:v>7.9872974156805629E-4</c:v>
              </c:pt>
              <c:pt idx="1839">
                <c:v>7.9862023653082454E-4</c:v>
              </c:pt>
              <c:pt idx="1840">
                <c:v>7.985107314935928E-4</c:v>
              </c:pt>
              <c:pt idx="1841">
                <c:v>7.9840122645636106E-4</c:v>
              </c:pt>
              <c:pt idx="1842">
                <c:v>7.9829172141912931E-4</c:v>
              </c:pt>
              <c:pt idx="1843">
                <c:v>7.9818221638189757E-4</c:v>
              </c:pt>
              <c:pt idx="1844">
                <c:v>7.9807271134466583E-4</c:v>
              </c:pt>
              <c:pt idx="1845">
                <c:v>7.9796320630743408E-4</c:v>
              </c:pt>
              <c:pt idx="1846">
                <c:v>7.9785370127020234E-4</c:v>
              </c:pt>
              <c:pt idx="1847">
                <c:v>7.977441962329706E-4</c:v>
              </c:pt>
              <c:pt idx="1848">
                <c:v>7.9763469119573886E-4</c:v>
              </c:pt>
              <c:pt idx="1849">
                <c:v>7.9752518615850711E-4</c:v>
              </c:pt>
              <c:pt idx="1850">
                <c:v>7.9741568112127537E-4</c:v>
              </c:pt>
              <c:pt idx="1851">
                <c:v>7.9730617608404363E-4</c:v>
              </c:pt>
              <c:pt idx="1852">
                <c:v>7.9719667104681188E-4</c:v>
              </c:pt>
              <c:pt idx="1853">
                <c:v>7.9708716600958014E-4</c:v>
              </c:pt>
              <c:pt idx="1854">
                <c:v>7.969776609723484E-4</c:v>
              </c:pt>
              <c:pt idx="1855">
                <c:v>7.9686815593511665E-4</c:v>
              </c:pt>
              <c:pt idx="1856">
                <c:v>7.9675865089788491E-4</c:v>
              </c:pt>
              <c:pt idx="1857">
                <c:v>7.9664914586065317E-4</c:v>
              </c:pt>
              <c:pt idx="1858">
                <c:v>7.9653964082342142E-4</c:v>
              </c:pt>
              <c:pt idx="1859">
                <c:v>7.9643013578618968E-4</c:v>
              </c:pt>
              <c:pt idx="1860">
                <c:v>7.9632063074895794E-4</c:v>
              </c:pt>
              <c:pt idx="1861">
                <c:v>7.962111257117262E-4</c:v>
              </c:pt>
              <c:pt idx="1862">
                <c:v>7.9610162067449445E-4</c:v>
              </c:pt>
              <c:pt idx="1863">
                <c:v>7.9599211563726271E-4</c:v>
              </c:pt>
              <c:pt idx="1864">
                <c:v>7.9588261060003097E-4</c:v>
              </c:pt>
              <c:pt idx="1865">
                <c:v>7.9577310556279922E-4</c:v>
              </c:pt>
              <c:pt idx="1866">
                <c:v>7.9566360052556748E-4</c:v>
              </c:pt>
              <c:pt idx="1867">
                <c:v>7.9555409548833574E-4</c:v>
              </c:pt>
              <c:pt idx="1868">
                <c:v>7.9544459045110399E-4</c:v>
              </c:pt>
              <c:pt idx="1869">
                <c:v>7.9533508541387225E-4</c:v>
              </c:pt>
              <c:pt idx="1870">
                <c:v>7.9522558037664051E-4</c:v>
              </c:pt>
              <c:pt idx="1871">
                <c:v>7.9511607533940877E-4</c:v>
              </c:pt>
              <c:pt idx="1872">
                <c:v>7.9500657030217702E-4</c:v>
              </c:pt>
              <c:pt idx="1873">
                <c:v>7.9489706526494528E-4</c:v>
              </c:pt>
              <c:pt idx="1874">
                <c:v>7.9478756022771354E-4</c:v>
              </c:pt>
              <c:pt idx="1875">
                <c:v>7.9467805519048179E-4</c:v>
              </c:pt>
              <c:pt idx="1876">
                <c:v>7.9456855015325005E-4</c:v>
              </c:pt>
              <c:pt idx="1877">
                <c:v>7.9445904511601831E-4</c:v>
              </c:pt>
              <c:pt idx="1878">
                <c:v>7.9434954007878656E-4</c:v>
              </c:pt>
              <c:pt idx="1879">
                <c:v>7.9424003504155482E-4</c:v>
              </c:pt>
              <c:pt idx="1880">
                <c:v>7.9413053000432308E-4</c:v>
              </c:pt>
              <c:pt idx="1881">
                <c:v>7.9402102496709133E-4</c:v>
              </c:pt>
              <c:pt idx="1882">
                <c:v>7.9391151992985959E-4</c:v>
              </c:pt>
              <c:pt idx="1883">
                <c:v>7.9380201489262785E-4</c:v>
              </c:pt>
              <c:pt idx="1884">
                <c:v>7.9369250985539611E-4</c:v>
              </c:pt>
              <c:pt idx="1885">
                <c:v>7.9358300481816436E-4</c:v>
              </c:pt>
              <c:pt idx="1886">
                <c:v>7.9347349978093262E-4</c:v>
              </c:pt>
              <c:pt idx="1887">
                <c:v>7.9336399474370088E-4</c:v>
              </c:pt>
              <c:pt idx="1888">
                <c:v>7.9325448970646913E-4</c:v>
              </c:pt>
              <c:pt idx="1889">
                <c:v>7.9314498466923739E-4</c:v>
              </c:pt>
              <c:pt idx="1890">
                <c:v>7.9303547963200565E-4</c:v>
              </c:pt>
              <c:pt idx="1891">
                <c:v>7.929259745947739E-4</c:v>
              </c:pt>
              <c:pt idx="1892">
                <c:v>7.9281646955754216E-4</c:v>
              </c:pt>
              <c:pt idx="1893">
                <c:v>7.9270696452031042E-4</c:v>
              </c:pt>
              <c:pt idx="1894">
                <c:v>7.9259745948307867E-4</c:v>
              </c:pt>
              <c:pt idx="1895">
                <c:v>7.9248795444584693E-4</c:v>
              </c:pt>
              <c:pt idx="1896">
                <c:v>7.9237844940861519E-4</c:v>
              </c:pt>
              <c:pt idx="1897">
                <c:v>7.9226894437138345E-4</c:v>
              </c:pt>
              <c:pt idx="1898">
                <c:v>7.921594393341517E-4</c:v>
              </c:pt>
              <c:pt idx="1899">
                <c:v>7.9204993429691996E-4</c:v>
              </c:pt>
              <c:pt idx="1900">
                <c:v>7.9194042925968822E-4</c:v>
              </c:pt>
              <c:pt idx="1901">
                <c:v>7.9183092422245647E-4</c:v>
              </c:pt>
              <c:pt idx="1902">
                <c:v>7.9172141918522473E-4</c:v>
              </c:pt>
              <c:pt idx="1903">
                <c:v>7.9161191414799299E-4</c:v>
              </c:pt>
              <c:pt idx="1904">
                <c:v>7.9150240911076124E-4</c:v>
              </c:pt>
              <c:pt idx="1905">
                <c:v>7.913929040735295E-4</c:v>
              </c:pt>
              <c:pt idx="1906">
                <c:v>7.9128339903629776E-4</c:v>
              </c:pt>
              <c:pt idx="1907">
                <c:v>7.9117389399906602E-4</c:v>
              </c:pt>
              <c:pt idx="1908">
                <c:v>7.9106438896183427E-4</c:v>
              </c:pt>
              <c:pt idx="1909">
                <c:v>7.9095488392460253E-4</c:v>
              </c:pt>
              <c:pt idx="1910">
                <c:v>7.9084537888737079E-4</c:v>
              </c:pt>
              <c:pt idx="1911">
                <c:v>7.9073587385013904E-4</c:v>
              </c:pt>
              <c:pt idx="1912">
                <c:v>7.906263688129073E-4</c:v>
              </c:pt>
              <c:pt idx="1913">
                <c:v>7.9051686377567556E-4</c:v>
              </c:pt>
              <c:pt idx="1914">
                <c:v>7.9040735873844381E-4</c:v>
              </c:pt>
              <c:pt idx="1915">
                <c:v>7.9029785370121207E-4</c:v>
              </c:pt>
              <c:pt idx="1916">
                <c:v>7.9018834866398033E-4</c:v>
              </c:pt>
              <c:pt idx="1917">
                <c:v>7.9007884362674858E-4</c:v>
              </c:pt>
              <c:pt idx="1918">
                <c:v>7.8996933858951684E-4</c:v>
              </c:pt>
              <c:pt idx="1919">
                <c:v>7.898598335522851E-4</c:v>
              </c:pt>
              <c:pt idx="1920">
                <c:v>7.8975032851505336E-4</c:v>
              </c:pt>
              <c:pt idx="1921">
                <c:v>7.8964082347782161E-4</c:v>
              </c:pt>
              <c:pt idx="1922">
                <c:v>7.8953131844058987E-4</c:v>
              </c:pt>
              <c:pt idx="1923">
                <c:v>7.8942181340335813E-4</c:v>
              </c:pt>
              <c:pt idx="1924">
                <c:v>7.8931230836612638E-4</c:v>
              </c:pt>
              <c:pt idx="1925">
                <c:v>7.8920280332889464E-4</c:v>
              </c:pt>
              <c:pt idx="1926">
                <c:v>7.890932982916629E-4</c:v>
              </c:pt>
              <c:pt idx="1927">
                <c:v>7.8898379325443115E-4</c:v>
              </c:pt>
              <c:pt idx="1928">
                <c:v>7.8887428821719941E-4</c:v>
              </c:pt>
              <c:pt idx="1929">
                <c:v>7.8876478317996767E-4</c:v>
              </c:pt>
              <c:pt idx="1930">
                <c:v>7.8865527814273593E-4</c:v>
              </c:pt>
              <c:pt idx="1931">
                <c:v>7.8854577310550418E-4</c:v>
              </c:pt>
              <c:pt idx="1932">
                <c:v>7.8843626806827244E-4</c:v>
              </c:pt>
              <c:pt idx="1933">
                <c:v>7.883267630310407E-4</c:v>
              </c:pt>
              <c:pt idx="1934">
                <c:v>7.8821725799380895E-4</c:v>
              </c:pt>
              <c:pt idx="1935">
                <c:v>7.8810775295657721E-4</c:v>
              </c:pt>
              <c:pt idx="1936">
                <c:v>7.8799824791934547E-4</c:v>
              </c:pt>
              <c:pt idx="1937">
                <c:v>7.8788874288211372E-4</c:v>
              </c:pt>
              <c:pt idx="1938">
                <c:v>7.8777923784488198E-4</c:v>
              </c:pt>
              <c:pt idx="1939">
                <c:v>7.8766973280765024E-4</c:v>
              </c:pt>
              <c:pt idx="1940">
                <c:v>7.8756022777041849E-4</c:v>
              </c:pt>
              <c:pt idx="1941">
                <c:v>7.8745072273318675E-4</c:v>
              </c:pt>
              <c:pt idx="1942">
                <c:v>7.8734121769595501E-4</c:v>
              </c:pt>
              <c:pt idx="1943">
                <c:v>7.8723171265872327E-4</c:v>
              </c:pt>
              <c:pt idx="1944">
                <c:v>7.8712220762149152E-4</c:v>
              </c:pt>
              <c:pt idx="1945">
                <c:v>7.8701270258425978E-4</c:v>
              </c:pt>
              <c:pt idx="1946">
                <c:v>7.8690319754702804E-4</c:v>
              </c:pt>
              <c:pt idx="1947">
                <c:v>7.8679369250979629E-4</c:v>
              </c:pt>
              <c:pt idx="1948">
                <c:v>7.8668418747256455E-4</c:v>
              </c:pt>
              <c:pt idx="1949">
                <c:v>7.8657468243533281E-4</c:v>
              </c:pt>
              <c:pt idx="1950">
                <c:v>7.8646517739810106E-4</c:v>
              </c:pt>
              <c:pt idx="1951">
                <c:v>7.8635567236086932E-4</c:v>
              </c:pt>
              <c:pt idx="1952">
                <c:v>7.8624616732363758E-4</c:v>
              </c:pt>
              <c:pt idx="1953">
                <c:v>7.8613666228640583E-4</c:v>
              </c:pt>
              <c:pt idx="1954">
                <c:v>7.8602715724917409E-4</c:v>
              </c:pt>
              <c:pt idx="1955">
                <c:v>7.8591765221194235E-4</c:v>
              </c:pt>
              <c:pt idx="1956">
                <c:v>7.8580814717471061E-4</c:v>
              </c:pt>
              <c:pt idx="1957">
                <c:v>7.8569864213747886E-4</c:v>
              </c:pt>
              <c:pt idx="1958">
                <c:v>7.8558913710024712E-4</c:v>
              </c:pt>
              <c:pt idx="1959">
                <c:v>7.8547963206301538E-4</c:v>
              </c:pt>
              <c:pt idx="1960">
                <c:v>7.8537012702578363E-4</c:v>
              </c:pt>
              <c:pt idx="1961">
                <c:v>7.8526062198855189E-4</c:v>
              </c:pt>
              <c:pt idx="1962">
                <c:v>7.8515111695132015E-4</c:v>
              </c:pt>
              <c:pt idx="1963">
                <c:v>7.850416119140884E-4</c:v>
              </c:pt>
              <c:pt idx="1964">
                <c:v>7.8493210687685666E-4</c:v>
              </c:pt>
              <c:pt idx="1965">
                <c:v>7.8482260183962492E-4</c:v>
              </c:pt>
              <c:pt idx="1966">
                <c:v>7.8471309680239318E-4</c:v>
              </c:pt>
              <c:pt idx="1967">
                <c:v>7.8460359176516143E-4</c:v>
              </c:pt>
              <c:pt idx="1968">
                <c:v>7.8449408672792969E-4</c:v>
              </c:pt>
              <c:pt idx="1969">
                <c:v>7.8438458169069795E-4</c:v>
              </c:pt>
              <c:pt idx="1970">
                <c:v>7.842750766534662E-4</c:v>
              </c:pt>
              <c:pt idx="1971">
                <c:v>7.8416557161623446E-4</c:v>
              </c:pt>
              <c:pt idx="1972">
                <c:v>7.8405606657900272E-4</c:v>
              </c:pt>
              <c:pt idx="1973">
                <c:v>7.8394656154177097E-4</c:v>
              </c:pt>
              <c:pt idx="1974">
                <c:v>7.8383705650453923E-4</c:v>
              </c:pt>
              <c:pt idx="1975">
                <c:v>7.8372755146730749E-4</c:v>
              </c:pt>
              <c:pt idx="1976">
                <c:v>7.8361804643007574E-4</c:v>
              </c:pt>
              <c:pt idx="1977">
                <c:v>7.83508541392844E-4</c:v>
              </c:pt>
              <c:pt idx="1978">
                <c:v>7.8339903635561226E-4</c:v>
              </c:pt>
              <c:pt idx="1979">
                <c:v>7.8328953131838052E-4</c:v>
              </c:pt>
              <c:pt idx="1980">
                <c:v>7.8318002628114877E-4</c:v>
              </c:pt>
              <c:pt idx="1981">
                <c:v>7.8307052124391703E-4</c:v>
              </c:pt>
              <c:pt idx="1982">
                <c:v>7.8296101620668529E-4</c:v>
              </c:pt>
              <c:pt idx="1983">
                <c:v>7.8285151116945354E-4</c:v>
              </c:pt>
              <c:pt idx="1984">
                <c:v>7.827420061322218E-4</c:v>
              </c:pt>
              <c:pt idx="1985">
                <c:v>7.8263250109499006E-4</c:v>
              </c:pt>
              <c:pt idx="1986">
                <c:v>7.8252299605775831E-4</c:v>
              </c:pt>
              <c:pt idx="1987">
                <c:v>7.8241349102052657E-4</c:v>
              </c:pt>
              <c:pt idx="1988">
                <c:v>7.8230398598329483E-4</c:v>
              </c:pt>
              <c:pt idx="1989">
                <c:v>7.8219448094606308E-4</c:v>
              </c:pt>
              <c:pt idx="1990">
                <c:v>7.8208497590883134E-4</c:v>
              </c:pt>
              <c:pt idx="1991">
                <c:v>7.819754708715996E-4</c:v>
              </c:pt>
              <c:pt idx="1992">
                <c:v>7.8186596583436786E-4</c:v>
              </c:pt>
              <c:pt idx="1993">
                <c:v>7.8175646079713611E-4</c:v>
              </c:pt>
              <c:pt idx="1994">
                <c:v>7.8164695575990437E-4</c:v>
              </c:pt>
              <c:pt idx="1995">
                <c:v>7.8153745072267263E-4</c:v>
              </c:pt>
              <c:pt idx="1996">
                <c:v>7.8142794568544088E-4</c:v>
              </c:pt>
              <c:pt idx="1997">
                <c:v>7.8131844064820914E-4</c:v>
              </c:pt>
              <c:pt idx="1998">
                <c:v>7.812089356109774E-4</c:v>
              </c:pt>
              <c:pt idx="1999">
                <c:v>7.8109943057374565E-4</c:v>
              </c:pt>
              <c:pt idx="2000">
                <c:v>7.8098992553651391E-4</c:v>
              </c:pt>
              <c:pt idx="2001">
                <c:v>7.8088042049928217E-4</c:v>
              </c:pt>
              <c:pt idx="2002">
                <c:v>7.8077091546205043E-4</c:v>
              </c:pt>
              <c:pt idx="2003">
                <c:v>7.8066141042481868E-4</c:v>
              </c:pt>
              <c:pt idx="2004">
                <c:v>7.8055190538758694E-4</c:v>
              </c:pt>
              <c:pt idx="2005">
                <c:v>7.804424003503552E-4</c:v>
              </c:pt>
              <c:pt idx="2006">
                <c:v>7.8033289531312345E-4</c:v>
              </c:pt>
              <c:pt idx="2007">
                <c:v>7.8022339027589171E-4</c:v>
              </c:pt>
              <c:pt idx="2008">
                <c:v>7.8011388523865997E-4</c:v>
              </c:pt>
              <c:pt idx="2009">
                <c:v>7.8000438020142822E-4</c:v>
              </c:pt>
              <c:pt idx="2010">
                <c:v>7.7989487516419648E-4</c:v>
              </c:pt>
              <c:pt idx="2011">
                <c:v>7.7978537012696474E-4</c:v>
              </c:pt>
              <c:pt idx="2012">
                <c:v>7.7967586508973299E-4</c:v>
              </c:pt>
              <c:pt idx="2013">
                <c:v>7.7956636005250125E-4</c:v>
              </c:pt>
              <c:pt idx="2014">
                <c:v>7.7945685501526951E-4</c:v>
              </c:pt>
              <c:pt idx="2015">
                <c:v>7.7934734997803777E-4</c:v>
              </c:pt>
              <c:pt idx="2016">
                <c:v>7.7923784494080602E-4</c:v>
              </c:pt>
              <c:pt idx="2017">
                <c:v>7.7912833990357428E-4</c:v>
              </c:pt>
              <c:pt idx="2018">
                <c:v>7.7901883486634254E-4</c:v>
              </c:pt>
              <c:pt idx="2019">
                <c:v>7.7890932982911079E-4</c:v>
              </c:pt>
              <c:pt idx="2020">
                <c:v>7.7879982479187905E-4</c:v>
              </c:pt>
              <c:pt idx="2021">
                <c:v>7.7869031975464731E-4</c:v>
              </c:pt>
              <c:pt idx="2022">
                <c:v>7.7858081471741556E-4</c:v>
              </c:pt>
              <c:pt idx="2023">
                <c:v>7.7847130968018382E-4</c:v>
              </c:pt>
              <c:pt idx="2024">
                <c:v>7.7836180464295208E-4</c:v>
              </c:pt>
              <c:pt idx="2025">
                <c:v>7.7825229960572033E-4</c:v>
              </c:pt>
              <c:pt idx="2026">
                <c:v>7.7814279456848859E-4</c:v>
              </c:pt>
              <c:pt idx="2027">
                <c:v>7.7803328953125685E-4</c:v>
              </c:pt>
              <c:pt idx="2028">
                <c:v>7.7792378449402511E-4</c:v>
              </c:pt>
              <c:pt idx="2029">
                <c:v>7.7781427945679336E-4</c:v>
              </c:pt>
              <c:pt idx="2030">
                <c:v>7.7770477441956162E-4</c:v>
              </c:pt>
              <c:pt idx="2031">
                <c:v>7.7759526938232988E-4</c:v>
              </c:pt>
              <c:pt idx="2032">
                <c:v>7.7748576434509813E-4</c:v>
              </c:pt>
              <c:pt idx="2033">
                <c:v>7.7737625930786639E-4</c:v>
              </c:pt>
              <c:pt idx="2034">
                <c:v>7.7726675427063465E-4</c:v>
              </c:pt>
              <c:pt idx="2035">
                <c:v>7.771572492334029E-4</c:v>
              </c:pt>
              <c:pt idx="2036">
                <c:v>7.7704774419617116E-4</c:v>
              </c:pt>
              <c:pt idx="2037">
                <c:v>7.7693823915893942E-4</c:v>
              </c:pt>
              <c:pt idx="2038">
                <c:v>7.7682873412170768E-4</c:v>
              </c:pt>
              <c:pt idx="2039">
                <c:v>7.7671922908447593E-4</c:v>
              </c:pt>
              <c:pt idx="2040">
                <c:v>7.7660972404724419E-4</c:v>
              </c:pt>
              <c:pt idx="2041">
                <c:v>7.7650021901001245E-4</c:v>
              </c:pt>
              <c:pt idx="2042">
                <c:v>7.763907139727807E-4</c:v>
              </c:pt>
              <c:pt idx="2043">
                <c:v>7.7628120893554896E-4</c:v>
              </c:pt>
              <c:pt idx="2044">
                <c:v>7.7617170389831722E-4</c:v>
              </c:pt>
              <c:pt idx="2045">
                <c:v>7.7606219886108547E-4</c:v>
              </c:pt>
              <c:pt idx="2046">
                <c:v>7.7595269382385373E-4</c:v>
              </c:pt>
              <c:pt idx="2047">
                <c:v>7.7584318878662199E-4</c:v>
              </c:pt>
              <c:pt idx="2048">
                <c:v>7.7573368374939024E-4</c:v>
              </c:pt>
              <c:pt idx="2049">
                <c:v>7.756241787121585E-4</c:v>
              </c:pt>
              <c:pt idx="2050">
                <c:v>7.7551467367492676E-4</c:v>
              </c:pt>
              <c:pt idx="2051">
                <c:v>7.7540516863769502E-4</c:v>
              </c:pt>
              <c:pt idx="2052">
                <c:v>7.7529566360046327E-4</c:v>
              </c:pt>
              <c:pt idx="2053">
                <c:v>7.7518615856323153E-4</c:v>
              </c:pt>
              <c:pt idx="2054">
                <c:v>7.7507665352599979E-4</c:v>
              </c:pt>
              <c:pt idx="2055">
                <c:v>7.7496714848876804E-4</c:v>
              </c:pt>
              <c:pt idx="2056">
                <c:v>7.748576434515363E-4</c:v>
              </c:pt>
              <c:pt idx="2057">
                <c:v>7.7474813841430456E-4</c:v>
              </c:pt>
              <c:pt idx="2058">
                <c:v>7.7463863337707281E-4</c:v>
              </c:pt>
              <c:pt idx="2059">
                <c:v>7.7452912833984107E-4</c:v>
              </c:pt>
              <c:pt idx="2060">
                <c:v>7.7441962330260933E-4</c:v>
              </c:pt>
              <c:pt idx="2061">
                <c:v>7.7431011826537758E-4</c:v>
              </c:pt>
              <c:pt idx="2062">
                <c:v>7.7420061322814584E-4</c:v>
              </c:pt>
              <c:pt idx="2063">
                <c:v>7.740911081909141E-4</c:v>
              </c:pt>
              <c:pt idx="2064">
                <c:v>7.7398160315368236E-4</c:v>
              </c:pt>
              <c:pt idx="2065">
                <c:v>7.7387209811645061E-4</c:v>
              </c:pt>
              <c:pt idx="2066">
                <c:v>7.7376259307921887E-4</c:v>
              </c:pt>
              <c:pt idx="2067">
                <c:v>7.7365308804198713E-4</c:v>
              </c:pt>
              <c:pt idx="2068">
                <c:v>7.7354358300475538E-4</c:v>
              </c:pt>
              <c:pt idx="2069">
                <c:v>7.7343407796752364E-4</c:v>
              </c:pt>
              <c:pt idx="2070">
                <c:v>7.733245729302919E-4</c:v>
              </c:pt>
              <c:pt idx="2071">
                <c:v>7.7321506789306015E-4</c:v>
              </c:pt>
              <c:pt idx="2072">
                <c:v>7.7310556285582841E-4</c:v>
              </c:pt>
              <c:pt idx="2073">
                <c:v>7.7299605781859667E-4</c:v>
              </c:pt>
              <c:pt idx="2074">
                <c:v>7.7288655278136493E-4</c:v>
              </c:pt>
              <c:pt idx="2075">
                <c:v>7.7277704774413318E-4</c:v>
              </c:pt>
              <c:pt idx="2076">
                <c:v>7.7266754270690144E-4</c:v>
              </c:pt>
              <c:pt idx="2077">
                <c:v>7.725580376696697E-4</c:v>
              </c:pt>
              <c:pt idx="2078">
                <c:v>7.7244853263243795E-4</c:v>
              </c:pt>
              <c:pt idx="2079">
                <c:v>7.7233902759520621E-4</c:v>
              </c:pt>
              <c:pt idx="2080">
                <c:v>7.7222952255797447E-4</c:v>
              </c:pt>
              <c:pt idx="2081">
                <c:v>7.7212001752074272E-4</c:v>
              </c:pt>
              <c:pt idx="2082">
                <c:v>7.7201051248351098E-4</c:v>
              </c:pt>
              <c:pt idx="2083">
                <c:v>7.7190100744627924E-4</c:v>
              </c:pt>
              <c:pt idx="2084">
                <c:v>7.7179150240904749E-4</c:v>
              </c:pt>
              <c:pt idx="2085">
                <c:v>7.7168199737181575E-4</c:v>
              </c:pt>
              <c:pt idx="2086">
                <c:v>7.7157249233458401E-4</c:v>
              </c:pt>
              <c:pt idx="2087">
                <c:v>7.7146298729735227E-4</c:v>
              </c:pt>
              <c:pt idx="2088">
                <c:v>7.7135348226012052E-4</c:v>
              </c:pt>
              <c:pt idx="2089">
                <c:v>7.7124397722288878E-4</c:v>
              </c:pt>
              <c:pt idx="2090">
                <c:v>7.7113447218565704E-4</c:v>
              </c:pt>
              <c:pt idx="2091">
                <c:v>7.7102496714842529E-4</c:v>
              </c:pt>
              <c:pt idx="2092">
                <c:v>7.7091546211119355E-4</c:v>
              </c:pt>
              <c:pt idx="2093">
                <c:v>7.7080595707396181E-4</c:v>
              </c:pt>
              <c:pt idx="2094">
                <c:v>7.7069645203673006E-4</c:v>
              </c:pt>
              <c:pt idx="2095">
                <c:v>7.7058694699949832E-4</c:v>
              </c:pt>
              <c:pt idx="2096">
                <c:v>7.7047744196226658E-4</c:v>
              </c:pt>
              <c:pt idx="2097">
                <c:v>7.7036793692503483E-4</c:v>
              </c:pt>
              <c:pt idx="2098">
                <c:v>7.7025843188780309E-4</c:v>
              </c:pt>
              <c:pt idx="2099">
                <c:v>7.7014892685057135E-4</c:v>
              </c:pt>
              <c:pt idx="2100">
                <c:v>7.7003942181333961E-4</c:v>
              </c:pt>
              <c:pt idx="2101">
                <c:v>7.6992991677610786E-4</c:v>
              </c:pt>
              <c:pt idx="2102">
                <c:v>7.6982041173887612E-4</c:v>
              </c:pt>
              <c:pt idx="2103">
                <c:v>7.6971090670164438E-4</c:v>
              </c:pt>
              <c:pt idx="2104">
                <c:v>7.6960140166441263E-4</c:v>
              </c:pt>
              <c:pt idx="2105">
                <c:v>7.6949189662718089E-4</c:v>
              </c:pt>
              <c:pt idx="2106">
                <c:v>7.6938239158994915E-4</c:v>
              </c:pt>
              <c:pt idx="2107">
                <c:v>7.692728865527174E-4</c:v>
              </c:pt>
              <c:pt idx="2108">
                <c:v>7.6916338151548566E-4</c:v>
              </c:pt>
              <c:pt idx="2109">
                <c:v>7.6905387647825392E-4</c:v>
              </c:pt>
              <c:pt idx="2110">
                <c:v>7.6894437144102218E-4</c:v>
              </c:pt>
              <c:pt idx="2111">
                <c:v>7.6883486640379043E-4</c:v>
              </c:pt>
              <c:pt idx="2112">
                <c:v>7.6872536136655869E-4</c:v>
              </c:pt>
              <c:pt idx="2113">
                <c:v>7.6861585632932695E-4</c:v>
              </c:pt>
              <c:pt idx="2114">
                <c:v>7.685063512920952E-4</c:v>
              </c:pt>
              <c:pt idx="2115">
                <c:v>7.6839684625486346E-4</c:v>
              </c:pt>
              <c:pt idx="2116">
                <c:v>7.6828734121763172E-4</c:v>
              </c:pt>
              <c:pt idx="2117">
                <c:v>7.6817783618039997E-4</c:v>
              </c:pt>
              <c:pt idx="2118">
                <c:v>7.6806833114316823E-4</c:v>
              </c:pt>
              <c:pt idx="2119">
                <c:v>7.6795882610593649E-4</c:v>
              </c:pt>
              <c:pt idx="2120">
                <c:v>7.6784932106870474E-4</c:v>
              </c:pt>
              <c:pt idx="2121">
                <c:v>7.67739816031473E-4</c:v>
              </c:pt>
              <c:pt idx="2122">
                <c:v>7.6763031099424126E-4</c:v>
              </c:pt>
              <c:pt idx="2123">
                <c:v>7.6752080595700952E-4</c:v>
              </c:pt>
              <c:pt idx="2124">
                <c:v>7.6741130091977777E-4</c:v>
              </c:pt>
              <c:pt idx="2125">
                <c:v>7.6730179588254603E-4</c:v>
              </c:pt>
              <c:pt idx="2126">
                <c:v>7.6719229084531429E-4</c:v>
              </c:pt>
              <c:pt idx="2127">
                <c:v>7.6708278580808254E-4</c:v>
              </c:pt>
              <c:pt idx="2128">
                <c:v>7.669732807708508E-4</c:v>
              </c:pt>
              <c:pt idx="2129">
                <c:v>7.6686377573361906E-4</c:v>
              </c:pt>
              <c:pt idx="2130">
                <c:v>7.6675427069638731E-4</c:v>
              </c:pt>
              <c:pt idx="2131">
                <c:v>7.6664476565915557E-4</c:v>
              </c:pt>
              <c:pt idx="2132">
                <c:v>7.6653526062192383E-4</c:v>
              </c:pt>
              <c:pt idx="2133">
                <c:v>7.6642575558469208E-4</c:v>
              </c:pt>
              <c:pt idx="2134">
                <c:v>7.6631625054746034E-4</c:v>
              </c:pt>
              <c:pt idx="2135">
                <c:v>7.662067455102286E-4</c:v>
              </c:pt>
              <c:pt idx="2136">
                <c:v>7.6609724047299686E-4</c:v>
              </c:pt>
              <c:pt idx="2137">
                <c:v>7.6598773543576511E-4</c:v>
              </c:pt>
              <c:pt idx="2138">
                <c:v>7.6587823039853337E-4</c:v>
              </c:pt>
              <c:pt idx="2139">
                <c:v>7.6576872536130163E-4</c:v>
              </c:pt>
              <c:pt idx="2140">
                <c:v>7.6565922032406988E-4</c:v>
              </c:pt>
              <c:pt idx="2141">
                <c:v>7.6554971528683814E-4</c:v>
              </c:pt>
              <c:pt idx="2142">
                <c:v>7.654402102496064E-4</c:v>
              </c:pt>
              <c:pt idx="2143">
                <c:v>7.6533070521237465E-4</c:v>
              </c:pt>
              <c:pt idx="2144">
                <c:v>7.6522120017514291E-4</c:v>
              </c:pt>
              <c:pt idx="2145">
                <c:v>7.6511169513791117E-4</c:v>
              </c:pt>
              <c:pt idx="2146">
                <c:v>7.6500219010067943E-4</c:v>
              </c:pt>
              <c:pt idx="2147">
                <c:v>7.6489268506344768E-4</c:v>
              </c:pt>
              <c:pt idx="2148">
                <c:v>7.6478318002621594E-4</c:v>
              </c:pt>
              <c:pt idx="2149">
                <c:v>7.646736749889842E-4</c:v>
              </c:pt>
              <c:pt idx="2150">
                <c:v>7.6456416995175245E-4</c:v>
              </c:pt>
              <c:pt idx="2151">
                <c:v>7.6445466491452071E-4</c:v>
              </c:pt>
              <c:pt idx="2152">
                <c:v>7.6434515987728897E-4</c:v>
              </c:pt>
              <c:pt idx="2153">
                <c:v>7.6423565484005722E-4</c:v>
              </c:pt>
              <c:pt idx="2154">
                <c:v>7.6412614980282548E-4</c:v>
              </c:pt>
              <c:pt idx="2155">
                <c:v>7.6401664476559374E-4</c:v>
              </c:pt>
              <c:pt idx="2156">
                <c:v>7.6390713972836199E-4</c:v>
              </c:pt>
              <c:pt idx="2157">
                <c:v>7.6379763469113025E-4</c:v>
              </c:pt>
              <c:pt idx="2158">
                <c:v>7.6368812965389851E-4</c:v>
              </c:pt>
              <c:pt idx="2159">
                <c:v>7.6357862461666677E-4</c:v>
              </c:pt>
              <c:pt idx="2160">
                <c:v>7.6346911957943502E-4</c:v>
              </c:pt>
              <c:pt idx="2161">
                <c:v>7.6335961454220328E-4</c:v>
              </c:pt>
              <c:pt idx="2162">
                <c:v>7.6325010950497154E-4</c:v>
              </c:pt>
              <c:pt idx="2163">
                <c:v>7.6314060446773979E-4</c:v>
              </c:pt>
              <c:pt idx="2164">
                <c:v>7.6303109943050805E-4</c:v>
              </c:pt>
              <c:pt idx="2165">
                <c:v>7.6292159439327631E-4</c:v>
              </c:pt>
              <c:pt idx="2166">
                <c:v>7.6281208935604456E-4</c:v>
              </c:pt>
              <c:pt idx="2167">
                <c:v>7.6270258431881282E-4</c:v>
              </c:pt>
              <c:pt idx="2168">
                <c:v>7.6259307928158108E-4</c:v>
              </c:pt>
              <c:pt idx="2169">
                <c:v>7.6248357424434933E-4</c:v>
              </c:pt>
              <c:pt idx="2170">
                <c:v>7.6237406920711759E-4</c:v>
              </c:pt>
              <c:pt idx="2171">
                <c:v>7.6226456416988585E-4</c:v>
              </c:pt>
              <c:pt idx="2172">
                <c:v>7.6215505913265411E-4</c:v>
              </c:pt>
              <c:pt idx="2173">
                <c:v>7.6204555409542236E-4</c:v>
              </c:pt>
              <c:pt idx="2174">
                <c:v>7.6193604905819062E-4</c:v>
              </c:pt>
              <c:pt idx="2175">
                <c:v>7.6182654402095888E-4</c:v>
              </c:pt>
              <c:pt idx="2176">
                <c:v>7.6171703898372713E-4</c:v>
              </c:pt>
              <c:pt idx="2177">
                <c:v>7.6160753394649539E-4</c:v>
              </c:pt>
              <c:pt idx="2178">
                <c:v>7.6149802890926365E-4</c:v>
              </c:pt>
              <c:pt idx="2179">
                <c:v>7.613885238720319E-4</c:v>
              </c:pt>
              <c:pt idx="2180">
                <c:v>7.6127901883480016E-4</c:v>
              </c:pt>
              <c:pt idx="2181">
                <c:v>7.6116951379756842E-4</c:v>
              </c:pt>
              <c:pt idx="2182">
                <c:v>7.6106000876033668E-4</c:v>
              </c:pt>
              <c:pt idx="2183">
                <c:v>7.6095050372310493E-4</c:v>
              </c:pt>
              <c:pt idx="2184">
                <c:v>7.6084099868587319E-4</c:v>
              </c:pt>
              <c:pt idx="2185">
                <c:v>7.6073149364864145E-4</c:v>
              </c:pt>
              <c:pt idx="2186">
                <c:v>7.606219886114097E-4</c:v>
              </c:pt>
              <c:pt idx="2187">
                <c:v>7.6051248357417796E-4</c:v>
              </c:pt>
              <c:pt idx="2188">
                <c:v>7.6040297853694622E-4</c:v>
              </c:pt>
              <c:pt idx="2189">
                <c:v>7.6029347349971447E-4</c:v>
              </c:pt>
              <c:pt idx="2190">
                <c:v>7.6018396846248273E-4</c:v>
              </c:pt>
              <c:pt idx="2191">
                <c:v>7.6007446342525099E-4</c:v>
              </c:pt>
              <c:pt idx="2192">
                <c:v>7.5996495838801924E-4</c:v>
              </c:pt>
              <c:pt idx="2193">
                <c:v>7.598554533507875E-4</c:v>
              </c:pt>
              <c:pt idx="2194">
                <c:v>7.5974594831355576E-4</c:v>
              </c:pt>
              <c:pt idx="2195">
                <c:v>7.5963644327632402E-4</c:v>
              </c:pt>
              <c:pt idx="2196">
                <c:v>7.5952693823909227E-4</c:v>
              </c:pt>
              <c:pt idx="2197">
                <c:v>7.5941743320186053E-4</c:v>
              </c:pt>
              <c:pt idx="2198">
                <c:v>7.5930792816462879E-4</c:v>
              </c:pt>
              <c:pt idx="2199">
                <c:v>7.5919842312739704E-4</c:v>
              </c:pt>
              <c:pt idx="2200">
                <c:v>7.590889180901653E-4</c:v>
              </c:pt>
              <c:pt idx="2201">
                <c:v>7.5897941305293356E-4</c:v>
              </c:pt>
              <c:pt idx="2202">
                <c:v>7.5886990801570181E-4</c:v>
              </c:pt>
              <c:pt idx="2203">
                <c:v>7.5876040297847007E-4</c:v>
              </c:pt>
              <c:pt idx="2204">
                <c:v>7.5865089794123833E-4</c:v>
              </c:pt>
              <c:pt idx="2205">
                <c:v>7.5854139290400658E-4</c:v>
              </c:pt>
              <c:pt idx="2206">
                <c:v>7.5843188786677484E-4</c:v>
              </c:pt>
              <c:pt idx="2207">
                <c:v>7.583223828295431E-4</c:v>
              </c:pt>
              <c:pt idx="2208">
                <c:v>7.5821287779231136E-4</c:v>
              </c:pt>
              <c:pt idx="2209">
                <c:v>7.5810337275507961E-4</c:v>
              </c:pt>
              <c:pt idx="2210">
                <c:v>7.5799386771784787E-4</c:v>
              </c:pt>
              <c:pt idx="2211">
                <c:v>7.5788436268061613E-4</c:v>
              </c:pt>
              <c:pt idx="2212">
                <c:v>7.5777485764338438E-4</c:v>
              </c:pt>
              <c:pt idx="2213">
                <c:v>7.5766535260615264E-4</c:v>
              </c:pt>
              <c:pt idx="2214">
                <c:v>7.575558475689209E-4</c:v>
              </c:pt>
              <c:pt idx="2215">
                <c:v>7.5744634253168915E-4</c:v>
              </c:pt>
              <c:pt idx="2216">
                <c:v>7.5733683749445741E-4</c:v>
              </c:pt>
              <c:pt idx="2217">
                <c:v>7.5722733245722567E-4</c:v>
              </c:pt>
              <c:pt idx="2218">
                <c:v>7.5711782741999393E-4</c:v>
              </c:pt>
              <c:pt idx="2219">
                <c:v>7.5700832238276218E-4</c:v>
              </c:pt>
              <c:pt idx="2220">
                <c:v>7.5689881734553044E-4</c:v>
              </c:pt>
              <c:pt idx="2221">
                <c:v>7.567893123082987E-4</c:v>
              </c:pt>
              <c:pt idx="2222">
                <c:v>7.5667980727106695E-4</c:v>
              </c:pt>
              <c:pt idx="2223">
                <c:v>7.5657030223383521E-4</c:v>
              </c:pt>
              <c:pt idx="2224">
                <c:v>7.5646079719660347E-4</c:v>
              </c:pt>
              <c:pt idx="2225">
                <c:v>7.5635129215937172E-4</c:v>
              </c:pt>
              <c:pt idx="2226">
                <c:v>7.5624178712213998E-4</c:v>
              </c:pt>
              <c:pt idx="2227">
                <c:v>7.5613228208490824E-4</c:v>
              </c:pt>
              <c:pt idx="2228">
                <c:v>7.5602277704767649E-4</c:v>
              </c:pt>
              <c:pt idx="2229">
                <c:v>7.5591327201044475E-4</c:v>
              </c:pt>
              <c:pt idx="2230">
                <c:v>7.5580376697321301E-4</c:v>
              </c:pt>
              <c:pt idx="2231">
                <c:v>7.5569426193598127E-4</c:v>
              </c:pt>
              <c:pt idx="2232">
                <c:v>7.5558475689874952E-4</c:v>
              </c:pt>
              <c:pt idx="2233">
                <c:v>7.5547525186151778E-4</c:v>
              </c:pt>
              <c:pt idx="2234">
                <c:v>7.5536574682428604E-4</c:v>
              </c:pt>
              <c:pt idx="2235">
                <c:v>7.5525624178705429E-4</c:v>
              </c:pt>
              <c:pt idx="2236">
                <c:v>7.5514673674982255E-4</c:v>
              </c:pt>
              <c:pt idx="2237">
                <c:v>7.5503723171259081E-4</c:v>
              </c:pt>
              <c:pt idx="2238">
                <c:v>7.5492772667535906E-4</c:v>
              </c:pt>
              <c:pt idx="2239">
                <c:v>7.5481822163812732E-4</c:v>
              </c:pt>
              <c:pt idx="2240">
                <c:v>7.5470871660089558E-4</c:v>
              </c:pt>
              <c:pt idx="2241">
                <c:v>7.5459921156366383E-4</c:v>
              </c:pt>
              <c:pt idx="2242">
                <c:v>7.5448970652643209E-4</c:v>
              </c:pt>
              <c:pt idx="2243">
                <c:v>7.5438020148920035E-4</c:v>
              </c:pt>
              <c:pt idx="2244">
                <c:v>7.5427069645196861E-4</c:v>
              </c:pt>
              <c:pt idx="2245">
                <c:v>7.5416119141473686E-4</c:v>
              </c:pt>
              <c:pt idx="2246">
                <c:v>7.5405168637750512E-4</c:v>
              </c:pt>
              <c:pt idx="2247">
                <c:v>7.5394218134027338E-4</c:v>
              </c:pt>
              <c:pt idx="2248">
                <c:v>7.5383267630304163E-4</c:v>
              </c:pt>
              <c:pt idx="2249">
                <c:v>7.5372317126580989E-4</c:v>
              </c:pt>
              <c:pt idx="2250">
                <c:v>7.5361366622857815E-4</c:v>
              </c:pt>
              <c:pt idx="2251">
                <c:v>7.535041611913464E-4</c:v>
              </c:pt>
              <c:pt idx="2252">
                <c:v>7.5339465615411466E-4</c:v>
              </c:pt>
              <c:pt idx="2253">
                <c:v>7.5328515111688292E-4</c:v>
              </c:pt>
              <c:pt idx="2254">
                <c:v>7.5317564607965118E-4</c:v>
              </c:pt>
              <c:pt idx="2255">
                <c:v>7.5306614104241943E-4</c:v>
              </c:pt>
              <c:pt idx="2256">
                <c:v>7.5295663600518769E-4</c:v>
              </c:pt>
              <c:pt idx="2257">
                <c:v>7.5284713096795595E-4</c:v>
              </c:pt>
              <c:pt idx="2258">
                <c:v>7.527376259307242E-4</c:v>
              </c:pt>
              <c:pt idx="2259">
                <c:v>7.5262812089349246E-4</c:v>
              </c:pt>
              <c:pt idx="2260">
                <c:v>7.5251861585626072E-4</c:v>
              </c:pt>
              <c:pt idx="2261">
                <c:v>7.5240911081902897E-4</c:v>
              </c:pt>
              <c:pt idx="2262">
                <c:v>7.5229960578179723E-4</c:v>
              </c:pt>
              <c:pt idx="2263">
                <c:v>7.5219010074456549E-4</c:v>
              </c:pt>
              <c:pt idx="2264">
                <c:v>7.5208059570733374E-4</c:v>
              </c:pt>
              <c:pt idx="2265">
                <c:v>7.51971090670102E-4</c:v>
              </c:pt>
              <c:pt idx="2266">
                <c:v>7.5186158563287026E-4</c:v>
              </c:pt>
              <c:pt idx="2267">
                <c:v>7.5175208059563852E-4</c:v>
              </c:pt>
              <c:pt idx="2268">
                <c:v>7.5164257555840677E-4</c:v>
              </c:pt>
              <c:pt idx="2269">
                <c:v>7.5153307052117503E-4</c:v>
              </c:pt>
              <c:pt idx="2270">
                <c:v>7.5142356548394329E-4</c:v>
              </c:pt>
              <c:pt idx="2271">
                <c:v>7.5131406044671154E-4</c:v>
              </c:pt>
              <c:pt idx="2272">
                <c:v>7.512045554094798E-4</c:v>
              </c:pt>
              <c:pt idx="2273">
                <c:v>7.5109505037224806E-4</c:v>
              </c:pt>
              <c:pt idx="2274">
                <c:v>7.5098554533501631E-4</c:v>
              </c:pt>
              <c:pt idx="2275">
                <c:v>7.5087604029778457E-4</c:v>
              </c:pt>
              <c:pt idx="2276">
                <c:v>7.5076653526055283E-4</c:v>
              </c:pt>
              <c:pt idx="2277">
                <c:v>7.5065703022332109E-4</c:v>
              </c:pt>
              <c:pt idx="2278">
                <c:v>7.5054752518608934E-4</c:v>
              </c:pt>
              <c:pt idx="2279">
                <c:v>7.504380201488576E-4</c:v>
              </c:pt>
              <c:pt idx="2280">
                <c:v>7.5032851511162586E-4</c:v>
              </c:pt>
              <c:pt idx="2281">
                <c:v>7.5021901007439411E-4</c:v>
              </c:pt>
              <c:pt idx="2282">
                <c:v>7.5010950503716237E-4</c:v>
              </c:pt>
              <c:pt idx="2283">
                <c:v>7.4999999999993063E-4</c:v>
              </c:pt>
              <c:pt idx="2284">
                <c:v>7.4989049496269888E-4</c:v>
              </c:pt>
              <c:pt idx="2285">
                <c:v>7.4978098992546714E-4</c:v>
              </c:pt>
              <c:pt idx="2286">
                <c:v>7.496714848882354E-4</c:v>
              </c:pt>
              <c:pt idx="2287">
                <c:v>7.4956197985100365E-4</c:v>
              </c:pt>
              <c:pt idx="2288">
                <c:v>7.4945247481377191E-4</c:v>
              </c:pt>
              <c:pt idx="2289">
                <c:v>7.4934296977654017E-4</c:v>
              </c:pt>
              <c:pt idx="2290">
                <c:v>7.4923346473930843E-4</c:v>
              </c:pt>
              <c:pt idx="2291">
                <c:v>7.4912395970207668E-4</c:v>
              </c:pt>
              <c:pt idx="2292">
                <c:v>7.4901445466484494E-4</c:v>
              </c:pt>
              <c:pt idx="2293">
                <c:v>7.489049496276132E-4</c:v>
              </c:pt>
              <c:pt idx="2294">
                <c:v>7.4879544459038145E-4</c:v>
              </c:pt>
              <c:pt idx="2295">
                <c:v>7.4868593955314971E-4</c:v>
              </c:pt>
              <c:pt idx="2296">
                <c:v>7.4857643451591797E-4</c:v>
              </c:pt>
              <c:pt idx="2297">
                <c:v>7.4846692947868622E-4</c:v>
              </c:pt>
              <c:pt idx="2298">
                <c:v>7.4835742444145448E-4</c:v>
              </c:pt>
              <c:pt idx="2299">
                <c:v>7.4824791940422274E-4</c:v>
              </c:pt>
              <c:pt idx="2300">
                <c:v>7.4813841436699099E-4</c:v>
              </c:pt>
              <c:pt idx="2301">
                <c:v>7.4802890932975925E-4</c:v>
              </c:pt>
              <c:pt idx="2302">
                <c:v>7.4791940429252751E-4</c:v>
              </c:pt>
              <c:pt idx="2303">
                <c:v>7.4780989925529577E-4</c:v>
              </c:pt>
              <c:pt idx="2304">
                <c:v>7.4770039421806402E-4</c:v>
              </c:pt>
              <c:pt idx="2305">
                <c:v>7.4759088918083228E-4</c:v>
              </c:pt>
              <c:pt idx="2306">
                <c:v>7.4748138414360054E-4</c:v>
              </c:pt>
              <c:pt idx="2307">
                <c:v>7.4737187910636879E-4</c:v>
              </c:pt>
              <c:pt idx="2308">
                <c:v>7.4726237406913705E-4</c:v>
              </c:pt>
              <c:pt idx="2309">
                <c:v>7.4715286903190531E-4</c:v>
              </c:pt>
              <c:pt idx="2310">
                <c:v>7.4704336399467356E-4</c:v>
              </c:pt>
              <c:pt idx="2311">
                <c:v>7.4693385895744182E-4</c:v>
              </c:pt>
              <c:pt idx="2312">
                <c:v>7.4682435392021008E-4</c:v>
              </c:pt>
              <c:pt idx="2313">
                <c:v>7.4671484888297834E-4</c:v>
              </c:pt>
              <c:pt idx="2314">
                <c:v>7.4660534384574659E-4</c:v>
              </c:pt>
              <c:pt idx="2315">
                <c:v>7.4649583880851485E-4</c:v>
              </c:pt>
              <c:pt idx="2316">
                <c:v>7.4638633377128311E-4</c:v>
              </c:pt>
              <c:pt idx="2317">
                <c:v>7.4627682873405136E-4</c:v>
              </c:pt>
              <c:pt idx="2318">
                <c:v>7.4616732369681962E-4</c:v>
              </c:pt>
              <c:pt idx="2319">
                <c:v>7.4605781865958788E-4</c:v>
              </c:pt>
              <c:pt idx="2320">
                <c:v>7.4594831362235613E-4</c:v>
              </c:pt>
              <c:pt idx="2321">
                <c:v>7.4583880858512439E-4</c:v>
              </c:pt>
              <c:pt idx="2322">
                <c:v>7.4572930354789265E-4</c:v>
              </c:pt>
              <c:pt idx="2323">
                <c:v>7.456197985106609E-4</c:v>
              </c:pt>
              <c:pt idx="2324">
                <c:v>7.4551029347342916E-4</c:v>
              </c:pt>
              <c:pt idx="2325">
                <c:v>7.4540078843619742E-4</c:v>
              </c:pt>
              <c:pt idx="2326">
                <c:v>7.4529128339896568E-4</c:v>
              </c:pt>
              <c:pt idx="2327">
                <c:v>7.4518177836173393E-4</c:v>
              </c:pt>
              <c:pt idx="2328">
                <c:v>7.4507227332450219E-4</c:v>
              </c:pt>
              <c:pt idx="2329">
                <c:v>7.4496276828727045E-4</c:v>
              </c:pt>
              <c:pt idx="2330">
                <c:v>7.448532632500387E-4</c:v>
              </c:pt>
              <c:pt idx="2331">
                <c:v>7.4474375821280696E-4</c:v>
              </c:pt>
              <c:pt idx="2332">
                <c:v>7.4463425317557522E-4</c:v>
              </c:pt>
              <c:pt idx="2333">
                <c:v>7.4452474813834347E-4</c:v>
              </c:pt>
              <c:pt idx="2334">
                <c:v>7.4441524310111173E-4</c:v>
              </c:pt>
              <c:pt idx="2335">
                <c:v>7.4430573806387999E-4</c:v>
              </c:pt>
              <c:pt idx="2336">
                <c:v>7.4419623302664824E-4</c:v>
              </c:pt>
              <c:pt idx="2337">
                <c:v>7.440867279894165E-4</c:v>
              </c:pt>
              <c:pt idx="2338">
                <c:v>7.4397722295218476E-4</c:v>
              </c:pt>
              <c:pt idx="2339">
                <c:v>7.4386771791495302E-4</c:v>
              </c:pt>
              <c:pt idx="2340">
                <c:v>7.4375821287772127E-4</c:v>
              </c:pt>
              <c:pt idx="2341">
                <c:v>7.4364870784048953E-4</c:v>
              </c:pt>
              <c:pt idx="2342">
                <c:v>7.4353920280325779E-4</c:v>
              </c:pt>
              <c:pt idx="2343">
                <c:v>7.4342969776602604E-4</c:v>
              </c:pt>
              <c:pt idx="2344">
                <c:v>7.433201927287943E-4</c:v>
              </c:pt>
              <c:pt idx="2345">
                <c:v>7.4321068769156256E-4</c:v>
              </c:pt>
              <c:pt idx="2346">
                <c:v>7.4310118265433081E-4</c:v>
              </c:pt>
              <c:pt idx="2347">
                <c:v>7.4299167761709907E-4</c:v>
              </c:pt>
              <c:pt idx="2348">
                <c:v>7.4288217257986733E-4</c:v>
              </c:pt>
              <c:pt idx="2349">
                <c:v>7.4277266754263559E-4</c:v>
              </c:pt>
              <c:pt idx="2350">
                <c:v>7.4266316250540384E-4</c:v>
              </c:pt>
              <c:pt idx="2351">
                <c:v>7.425536574681721E-4</c:v>
              </c:pt>
              <c:pt idx="2352">
                <c:v>7.4244415243094036E-4</c:v>
              </c:pt>
              <c:pt idx="2353">
                <c:v>7.4233464739370861E-4</c:v>
              </c:pt>
              <c:pt idx="2354">
                <c:v>7.4222514235647687E-4</c:v>
              </c:pt>
              <c:pt idx="2355">
                <c:v>7.4211563731924513E-4</c:v>
              </c:pt>
              <c:pt idx="2356">
                <c:v>7.4200613228201338E-4</c:v>
              </c:pt>
              <c:pt idx="2357">
                <c:v>7.4189662724478164E-4</c:v>
              </c:pt>
              <c:pt idx="2358">
                <c:v>7.417871222075499E-4</c:v>
              </c:pt>
              <c:pt idx="2359">
                <c:v>7.4167761717031815E-4</c:v>
              </c:pt>
              <c:pt idx="2360">
                <c:v>7.4156811213308641E-4</c:v>
              </c:pt>
              <c:pt idx="2361">
                <c:v>7.4145860709585467E-4</c:v>
              </c:pt>
              <c:pt idx="2362">
                <c:v>7.4134910205862293E-4</c:v>
              </c:pt>
              <c:pt idx="2363">
                <c:v>7.4123959702139118E-4</c:v>
              </c:pt>
              <c:pt idx="2364">
                <c:v>7.4113009198415944E-4</c:v>
              </c:pt>
              <c:pt idx="2365">
                <c:v>7.410205869469277E-4</c:v>
              </c:pt>
              <c:pt idx="2366">
                <c:v>7.4091108190969595E-4</c:v>
              </c:pt>
              <c:pt idx="2367">
                <c:v>7.4080157687246421E-4</c:v>
              </c:pt>
              <c:pt idx="2368">
                <c:v>7.4069207183523247E-4</c:v>
              </c:pt>
              <c:pt idx="2369">
                <c:v>7.4058256679800072E-4</c:v>
              </c:pt>
              <c:pt idx="2370">
                <c:v>7.4047306176076898E-4</c:v>
              </c:pt>
              <c:pt idx="2371">
                <c:v>7.4036355672353724E-4</c:v>
              </c:pt>
              <c:pt idx="2372">
                <c:v>7.4025405168630549E-4</c:v>
              </c:pt>
              <c:pt idx="2373">
                <c:v>7.4014454664907375E-4</c:v>
              </c:pt>
              <c:pt idx="2374">
                <c:v>7.4003504161184201E-4</c:v>
              </c:pt>
              <c:pt idx="2375">
                <c:v>7.3992553657461027E-4</c:v>
              </c:pt>
              <c:pt idx="2376">
                <c:v>7.3981603153737852E-4</c:v>
              </c:pt>
              <c:pt idx="2377">
                <c:v>7.3970652650014678E-4</c:v>
              </c:pt>
              <c:pt idx="2378">
                <c:v>7.3959702146291504E-4</c:v>
              </c:pt>
              <c:pt idx="2379">
                <c:v>7.3948751642568329E-4</c:v>
              </c:pt>
              <c:pt idx="2380">
                <c:v>7.3937801138845155E-4</c:v>
              </c:pt>
              <c:pt idx="2381">
                <c:v>7.3926850635121981E-4</c:v>
              </c:pt>
              <c:pt idx="2382">
                <c:v>7.3915900131398806E-4</c:v>
              </c:pt>
              <c:pt idx="2383">
                <c:v>7.3904949627675632E-4</c:v>
              </c:pt>
              <c:pt idx="2384">
                <c:v>7.3893999123952458E-4</c:v>
              </c:pt>
              <c:pt idx="2385">
                <c:v>7.3883048620229284E-4</c:v>
              </c:pt>
              <c:pt idx="2386">
                <c:v>7.3872098116506109E-4</c:v>
              </c:pt>
              <c:pt idx="2387">
                <c:v>7.3861147612782935E-4</c:v>
              </c:pt>
              <c:pt idx="2388">
                <c:v>7.3850197109059761E-4</c:v>
              </c:pt>
              <c:pt idx="2389">
                <c:v>7.3839246605336586E-4</c:v>
              </c:pt>
              <c:pt idx="2390">
                <c:v>7.3828296101613412E-4</c:v>
              </c:pt>
              <c:pt idx="2391">
                <c:v>7.3817345597890238E-4</c:v>
              </c:pt>
              <c:pt idx="2392">
                <c:v>7.3806395094167063E-4</c:v>
              </c:pt>
              <c:pt idx="2393">
                <c:v>7.3795444590443889E-4</c:v>
              </c:pt>
              <c:pt idx="2394">
                <c:v>7.3784494086720715E-4</c:v>
              </c:pt>
              <c:pt idx="2395">
                <c:v>7.377354358299754E-4</c:v>
              </c:pt>
              <c:pt idx="2396">
                <c:v>7.3762593079274366E-4</c:v>
              </c:pt>
              <c:pt idx="2397">
                <c:v>7.3751642575551192E-4</c:v>
              </c:pt>
              <c:pt idx="2398">
                <c:v>7.3740692071828018E-4</c:v>
              </c:pt>
              <c:pt idx="2399">
                <c:v>7.3729741568104843E-4</c:v>
              </c:pt>
              <c:pt idx="2400">
                <c:v>7.3718791064381669E-4</c:v>
              </c:pt>
              <c:pt idx="2401">
                <c:v>7.3707840560658495E-4</c:v>
              </c:pt>
              <c:pt idx="2402">
                <c:v>7.369689005693532E-4</c:v>
              </c:pt>
              <c:pt idx="2403">
                <c:v>7.3685939553212146E-4</c:v>
              </c:pt>
              <c:pt idx="2404">
                <c:v>7.3674989049488972E-4</c:v>
              </c:pt>
              <c:pt idx="2405">
                <c:v>7.3664038545765797E-4</c:v>
              </c:pt>
              <c:pt idx="2406">
                <c:v>7.3653088042042623E-4</c:v>
              </c:pt>
              <c:pt idx="2407">
                <c:v>7.3642137538319449E-4</c:v>
              </c:pt>
              <c:pt idx="2408">
                <c:v>7.3631187034596274E-4</c:v>
              </c:pt>
              <c:pt idx="2409">
                <c:v>7.36202365308731E-4</c:v>
              </c:pt>
              <c:pt idx="2410">
                <c:v>7.3609286027149926E-4</c:v>
              </c:pt>
              <c:pt idx="2411">
                <c:v>7.3598335523426752E-4</c:v>
              </c:pt>
              <c:pt idx="2412">
                <c:v>7.3587385019703577E-4</c:v>
              </c:pt>
              <c:pt idx="2413">
                <c:v>7.3576434515980403E-4</c:v>
              </c:pt>
              <c:pt idx="2414">
                <c:v>7.3565484012257229E-4</c:v>
              </c:pt>
              <c:pt idx="2415">
                <c:v>7.3554533508534054E-4</c:v>
              </c:pt>
              <c:pt idx="2416">
                <c:v>7.354358300481088E-4</c:v>
              </c:pt>
              <c:pt idx="2417">
                <c:v>7.3532632501087706E-4</c:v>
              </c:pt>
              <c:pt idx="2418">
                <c:v>7.3521681997364531E-4</c:v>
              </c:pt>
              <c:pt idx="2419">
                <c:v>7.3510731493641357E-4</c:v>
              </c:pt>
              <c:pt idx="2420">
                <c:v>7.3499780989918183E-4</c:v>
              </c:pt>
              <c:pt idx="2421">
                <c:v>7.3488830486195009E-4</c:v>
              </c:pt>
              <c:pt idx="2422">
                <c:v>7.3477879982471834E-4</c:v>
              </c:pt>
              <c:pt idx="2423">
                <c:v>7.346692947874866E-4</c:v>
              </c:pt>
              <c:pt idx="2424">
                <c:v>7.3455978975025486E-4</c:v>
              </c:pt>
              <c:pt idx="2425">
                <c:v>7.3445028471302311E-4</c:v>
              </c:pt>
              <c:pt idx="2426">
                <c:v>7.3434077967579137E-4</c:v>
              </c:pt>
              <c:pt idx="2427">
                <c:v>7.3423127463855963E-4</c:v>
              </c:pt>
              <c:pt idx="2428">
                <c:v>7.3412176960132788E-4</c:v>
              </c:pt>
              <c:pt idx="2429">
                <c:v>7.3401226456409614E-4</c:v>
              </c:pt>
              <c:pt idx="2430">
                <c:v>7.339027595268644E-4</c:v>
              </c:pt>
              <c:pt idx="2431">
                <c:v>7.3379325448963265E-4</c:v>
              </c:pt>
              <c:pt idx="2432">
                <c:v>7.3368374945240091E-4</c:v>
              </c:pt>
              <c:pt idx="2433">
                <c:v>7.3357424441516917E-4</c:v>
              </c:pt>
              <c:pt idx="2434">
                <c:v>7.3346473937793743E-4</c:v>
              </c:pt>
              <c:pt idx="2435">
                <c:v>7.3335523434070568E-4</c:v>
              </c:pt>
              <c:pt idx="2436">
                <c:v>7.3324572930347394E-4</c:v>
              </c:pt>
              <c:pt idx="2437">
                <c:v>7.331362242662422E-4</c:v>
              </c:pt>
              <c:pt idx="2438">
                <c:v>7.3302671922901045E-4</c:v>
              </c:pt>
              <c:pt idx="2439">
                <c:v>7.3291721419177871E-4</c:v>
              </c:pt>
              <c:pt idx="2440">
                <c:v>7.3280770915454697E-4</c:v>
              </c:pt>
              <c:pt idx="2441">
                <c:v>7.3269820411731522E-4</c:v>
              </c:pt>
              <c:pt idx="2442">
                <c:v>7.3258869908008348E-4</c:v>
              </c:pt>
              <c:pt idx="2443">
                <c:v>7.3247919404285174E-4</c:v>
              </c:pt>
              <c:pt idx="2444">
                <c:v>7.3236968900561999E-4</c:v>
              </c:pt>
              <c:pt idx="2445">
                <c:v>7.3226018396838825E-4</c:v>
              </c:pt>
              <c:pt idx="2446">
                <c:v>7.3215067893115651E-4</c:v>
              </c:pt>
              <c:pt idx="2447">
                <c:v>7.3204117389392477E-4</c:v>
              </c:pt>
              <c:pt idx="2448">
                <c:v>7.3193166885669302E-4</c:v>
              </c:pt>
              <c:pt idx="2449">
                <c:v>7.3182216381946128E-4</c:v>
              </c:pt>
              <c:pt idx="2450">
                <c:v>7.3171265878222954E-4</c:v>
              </c:pt>
              <c:pt idx="2451">
                <c:v>7.3160315374499779E-4</c:v>
              </c:pt>
              <c:pt idx="2452">
                <c:v>7.3149364870776605E-4</c:v>
              </c:pt>
              <c:pt idx="2453">
                <c:v>7.3138414367053431E-4</c:v>
              </c:pt>
              <c:pt idx="2454">
                <c:v>7.3127463863330256E-4</c:v>
              </c:pt>
              <c:pt idx="2455">
                <c:v>7.3116513359607082E-4</c:v>
              </c:pt>
              <c:pt idx="2456">
                <c:v>7.3105562855883908E-4</c:v>
              </c:pt>
              <c:pt idx="2457">
                <c:v>7.3094612352160734E-4</c:v>
              </c:pt>
              <c:pt idx="2458">
                <c:v>7.3083661848437559E-4</c:v>
              </c:pt>
              <c:pt idx="2459">
                <c:v>7.3072711344714385E-4</c:v>
              </c:pt>
              <c:pt idx="2460">
                <c:v>7.3061760840991211E-4</c:v>
              </c:pt>
              <c:pt idx="2461">
                <c:v>7.3050810337268036E-4</c:v>
              </c:pt>
              <c:pt idx="2462">
                <c:v>7.3039859833544862E-4</c:v>
              </c:pt>
              <c:pt idx="2463">
                <c:v>7.3028909329821688E-4</c:v>
              </c:pt>
              <c:pt idx="2464">
                <c:v>7.3017958826098513E-4</c:v>
              </c:pt>
              <c:pt idx="2465">
                <c:v>7.3007008322375339E-4</c:v>
              </c:pt>
              <c:pt idx="2466">
                <c:v>7.2996057818652165E-4</c:v>
              </c:pt>
              <c:pt idx="2467">
                <c:v>7.298510731492899E-4</c:v>
              </c:pt>
              <c:pt idx="2468">
                <c:v>7.2974156811205816E-4</c:v>
              </c:pt>
              <c:pt idx="2469">
                <c:v>7.2963206307482642E-4</c:v>
              </c:pt>
              <c:pt idx="2470">
                <c:v>7.2952255803759468E-4</c:v>
              </c:pt>
              <c:pt idx="2471">
                <c:v>7.2941305300036293E-4</c:v>
              </c:pt>
              <c:pt idx="2472">
                <c:v>7.2930354796313119E-4</c:v>
              </c:pt>
              <c:pt idx="2473">
                <c:v>7.2919404292589945E-4</c:v>
              </c:pt>
              <c:pt idx="2474">
                <c:v>7.290845378886677E-4</c:v>
              </c:pt>
              <c:pt idx="2475">
                <c:v>7.2897503285143596E-4</c:v>
              </c:pt>
              <c:pt idx="2476">
                <c:v>7.2886552781420422E-4</c:v>
              </c:pt>
              <c:pt idx="2477">
                <c:v>7.2875602277697247E-4</c:v>
              </c:pt>
              <c:pt idx="2478">
                <c:v>7.2864651773974073E-4</c:v>
              </c:pt>
              <c:pt idx="2479">
                <c:v>7.2853701270250899E-4</c:v>
              </c:pt>
              <c:pt idx="2480">
                <c:v>7.2842750766527724E-4</c:v>
              </c:pt>
              <c:pt idx="2481">
                <c:v>7.283180026280455E-4</c:v>
              </c:pt>
              <c:pt idx="2482">
                <c:v>7.2820849759081376E-4</c:v>
              </c:pt>
              <c:pt idx="2483">
                <c:v>7.2809899255358202E-4</c:v>
              </c:pt>
              <c:pt idx="2484">
                <c:v>7.2798948751635027E-4</c:v>
              </c:pt>
              <c:pt idx="2485">
                <c:v>7.2787998247911853E-4</c:v>
              </c:pt>
              <c:pt idx="2486">
                <c:v>7.2777047744188679E-4</c:v>
              </c:pt>
              <c:pt idx="2487">
                <c:v>7.2766097240465504E-4</c:v>
              </c:pt>
              <c:pt idx="2488">
                <c:v>7.275514673674233E-4</c:v>
              </c:pt>
              <c:pt idx="2489">
                <c:v>7.2744196233019156E-4</c:v>
              </c:pt>
              <c:pt idx="2490">
                <c:v>7.2733245729295981E-4</c:v>
              </c:pt>
              <c:pt idx="2491">
                <c:v>7.2722295225572807E-4</c:v>
              </c:pt>
              <c:pt idx="2492">
                <c:v>7.2711344721849633E-4</c:v>
              </c:pt>
              <c:pt idx="2493">
                <c:v>7.2700394218126459E-4</c:v>
              </c:pt>
              <c:pt idx="2494">
                <c:v>7.2689443714403284E-4</c:v>
              </c:pt>
              <c:pt idx="2495">
                <c:v>7.267849321068011E-4</c:v>
              </c:pt>
              <c:pt idx="2496">
                <c:v>7.2667542706956936E-4</c:v>
              </c:pt>
              <c:pt idx="2497">
                <c:v>7.2656592203233761E-4</c:v>
              </c:pt>
              <c:pt idx="2498">
                <c:v>7.2645641699510587E-4</c:v>
              </c:pt>
              <c:pt idx="2499">
                <c:v>7.2634691195787413E-4</c:v>
              </c:pt>
              <c:pt idx="2500">
                <c:v>7.2623740692064238E-4</c:v>
              </c:pt>
              <c:pt idx="2501">
                <c:v>7.2612790188341064E-4</c:v>
              </c:pt>
              <c:pt idx="2502">
                <c:v>7.260183968461789E-4</c:v>
              </c:pt>
              <c:pt idx="2503">
                <c:v>7.2590889180894715E-4</c:v>
              </c:pt>
              <c:pt idx="2504">
                <c:v>7.2579938677171541E-4</c:v>
              </c:pt>
              <c:pt idx="2505">
                <c:v>7.2568988173448367E-4</c:v>
              </c:pt>
              <c:pt idx="2506">
                <c:v>7.2558037669725193E-4</c:v>
              </c:pt>
              <c:pt idx="2507">
                <c:v>7.2547087166002018E-4</c:v>
              </c:pt>
              <c:pt idx="2508">
                <c:v>7.2536136662278844E-4</c:v>
              </c:pt>
              <c:pt idx="2509">
                <c:v>7.252518615855567E-4</c:v>
              </c:pt>
              <c:pt idx="2510">
                <c:v>7.2514235654832495E-4</c:v>
              </c:pt>
              <c:pt idx="2511">
                <c:v>7.2503285151109321E-4</c:v>
              </c:pt>
              <c:pt idx="2512">
                <c:v>7.2492334647386147E-4</c:v>
              </c:pt>
              <c:pt idx="2513">
                <c:v>7.2481384143662972E-4</c:v>
              </c:pt>
              <c:pt idx="2514">
                <c:v>7.2470433639939798E-4</c:v>
              </c:pt>
              <c:pt idx="2515">
                <c:v>7.2459483136216624E-4</c:v>
              </c:pt>
              <c:pt idx="2516">
                <c:v>7.2448532632493449E-4</c:v>
              </c:pt>
              <c:pt idx="2517">
                <c:v>7.2437582128770275E-4</c:v>
              </c:pt>
              <c:pt idx="2518">
                <c:v>7.2426631625047101E-4</c:v>
              </c:pt>
              <c:pt idx="2519">
                <c:v>7.2415681121323927E-4</c:v>
              </c:pt>
              <c:pt idx="2520">
                <c:v>7.2404730617600752E-4</c:v>
              </c:pt>
              <c:pt idx="2521">
                <c:v>7.2393780113877578E-4</c:v>
              </c:pt>
              <c:pt idx="2522">
                <c:v>7.2382829610154404E-4</c:v>
              </c:pt>
              <c:pt idx="2523">
                <c:v>7.2371879106431229E-4</c:v>
              </c:pt>
              <c:pt idx="2524">
                <c:v>7.2360928602708055E-4</c:v>
              </c:pt>
              <c:pt idx="2525">
                <c:v>7.2349978098984881E-4</c:v>
              </c:pt>
              <c:pt idx="2526">
                <c:v>7.2339027595261706E-4</c:v>
              </c:pt>
              <c:pt idx="2527">
                <c:v>7.2328077091538532E-4</c:v>
              </c:pt>
              <c:pt idx="2528">
                <c:v>7.2317126587815358E-4</c:v>
              </c:pt>
              <c:pt idx="2529">
                <c:v>7.2306176084092184E-4</c:v>
              </c:pt>
              <c:pt idx="2530">
                <c:v>7.2295225580369009E-4</c:v>
              </c:pt>
              <c:pt idx="2531">
                <c:v>7.2284275076645835E-4</c:v>
              </c:pt>
              <c:pt idx="2532">
                <c:v>7.2273324572922661E-4</c:v>
              </c:pt>
              <c:pt idx="2533">
                <c:v>7.2262374069199486E-4</c:v>
              </c:pt>
              <c:pt idx="2534">
                <c:v>7.2251423565476312E-4</c:v>
              </c:pt>
              <c:pt idx="2535">
                <c:v>7.2240473061753138E-4</c:v>
              </c:pt>
              <c:pt idx="2536">
                <c:v>7.2229522558029963E-4</c:v>
              </c:pt>
              <c:pt idx="2537">
                <c:v>7.2218572054306789E-4</c:v>
              </c:pt>
              <c:pt idx="2538">
                <c:v>7.2207621550583615E-4</c:v>
              </c:pt>
              <c:pt idx="2539">
                <c:v>7.219667104686044E-4</c:v>
              </c:pt>
              <c:pt idx="2540">
                <c:v>7.2185720543137266E-4</c:v>
              </c:pt>
              <c:pt idx="2541">
                <c:v>7.2174770039414092E-4</c:v>
              </c:pt>
              <c:pt idx="2542">
                <c:v>7.2163819535690918E-4</c:v>
              </c:pt>
              <c:pt idx="2543">
                <c:v>7.2152869031967743E-4</c:v>
              </c:pt>
              <c:pt idx="2544">
                <c:v>7.2141918528244569E-4</c:v>
              </c:pt>
              <c:pt idx="2545">
                <c:v>7.2130968024521395E-4</c:v>
              </c:pt>
              <c:pt idx="2546">
                <c:v>7.212001752079822E-4</c:v>
              </c:pt>
              <c:pt idx="2547">
                <c:v>7.2109067017075046E-4</c:v>
              </c:pt>
              <c:pt idx="2548">
                <c:v>7.2098116513351872E-4</c:v>
              </c:pt>
              <c:pt idx="2549">
                <c:v>7.2087166009628697E-4</c:v>
              </c:pt>
              <c:pt idx="2550">
                <c:v>7.2076215505905523E-4</c:v>
              </c:pt>
              <c:pt idx="2551">
                <c:v>7.2065265002182349E-4</c:v>
              </c:pt>
              <c:pt idx="2552">
                <c:v>7.2054314498459174E-4</c:v>
              </c:pt>
              <c:pt idx="2553">
                <c:v>7.2043363994736E-4</c:v>
              </c:pt>
              <c:pt idx="2554">
                <c:v>7.2032413491012826E-4</c:v>
              </c:pt>
              <c:pt idx="2555">
                <c:v>7.2021462987289652E-4</c:v>
              </c:pt>
              <c:pt idx="2556">
                <c:v>7.2010512483566477E-4</c:v>
              </c:pt>
              <c:pt idx="2557">
                <c:v>7.1999561979843303E-4</c:v>
              </c:pt>
              <c:pt idx="2558">
                <c:v>7.1988611476120129E-4</c:v>
              </c:pt>
              <c:pt idx="2559">
                <c:v>7.1977660972396954E-4</c:v>
              </c:pt>
              <c:pt idx="2560">
                <c:v>7.196671046867378E-4</c:v>
              </c:pt>
              <c:pt idx="2561">
                <c:v>7.1955759964950606E-4</c:v>
              </c:pt>
              <c:pt idx="2562">
                <c:v>7.1944809461227431E-4</c:v>
              </c:pt>
              <c:pt idx="2563">
                <c:v>7.1933858957504257E-4</c:v>
              </c:pt>
              <c:pt idx="2564">
                <c:v>7.1922908453781083E-4</c:v>
              </c:pt>
              <c:pt idx="2565">
                <c:v>7.1911957950057909E-4</c:v>
              </c:pt>
              <c:pt idx="2566">
                <c:v>7.1901007446334734E-4</c:v>
              </c:pt>
              <c:pt idx="2567">
                <c:v>7.189005694261156E-4</c:v>
              </c:pt>
              <c:pt idx="2568">
                <c:v>7.1879106438888386E-4</c:v>
              </c:pt>
              <c:pt idx="2569">
                <c:v>7.1868155935165211E-4</c:v>
              </c:pt>
              <c:pt idx="2570">
                <c:v>7.1857205431442037E-4</c:v>
              </c:pt>
              <c:pt idx="2571">
                <c:v>7.1846254927718863E-4</c:v>
              </c:pt>
              <c:pt idx="2572">
                <c:v>7.1835304423995688E-4</c:v>
              </c:pt>
              <c:pt idx="2573">
                <c:v>7.1824353920272514E-4</c:v>
              </c:pt>
              <c:pt idx="2574">
                <c:v>7.181340341654934E-4</c:v>
              </c:pt>
              <c:pt idx="2575">
                <c:v>7.1802452912826165E-4</c:v>
              </c:pt>
              <c:pt idx="2576">
                <c:v>7.1791502409102991E-4</c:v>
              </c:pt>
              <c:pt idx="2577">
                <c:v>7.1780551905379817E-4</c:v>
              </c:pt>
              <c:pt idx="2578">
                <c:v>7.1769601401656643E-4</c:v>
              </c:pt>
              <c:pt idx="2579">
                <c:v>7.1758650897933468E-4</c:v>
              </c:pt>
              <c:pt idx="2580">
                <c:v>7.1747700394210294E-4</c:v>
              </c:pt>
              <c:pt idx="2581">
                <c:v>7.173674989048712E-4</c:v>
              </c:pt>
              <c:pt idx="2582">
                <c:v>7.1725799386763945E-4</c:v>
              </c:pt>
              <c:pt idx="2583">
                <c:v>7.1714848883040771E-4</c:v>
              </c:pt>
              <c:pt idx="2584">
                <c:v>7.1703898379317597E-4</c:v>
              </c:pt>
              <c:pt idx="2585">
                <c:v>7.1692947875594422E-4</c:v>
              </c:pt>
              <c:pt idx="2586">
                <c:v>7.1681997371871248E-4</c:v>
              </c:pt>
              <c:pt idx="2587">
                <c:v>7.1671046868148074E-4</c:v>
              </c:pt>
              <c:pt idx="2588">
                <c:v>7.1660096364424899E-4</c:v>
              </c:pt>
              <c:pt idx="2589">
                <c:v>7.1649145860701725E-4</c:v>
              </c:pt>
              <c:pt idx="2590">
                <c:v>7.1638195356978551E-4</c:v>
              </c:pt>
              <c:pt idx="2591">
                <c:v>7.1627244853255377E-4</c:v>
              </c:pt>
              <c:pt idx="2592">
                <c:v>7.1616294349532202E-4</c:v>
              </c:pt>
              <c:pt idx="2593">
                <c:v>7.1605343845809028E-4</c:v>
              </c:pt>
              <c:pt idx="2594">
                <c:v>7.1594393342085854E-4</c:v>
              </c:pt>
              <c:pt idx="2595">
                <c:v>7.1583442838362679E-4</c:v>
              </c:pt>
              <c:pt idx="2596">
                <c:v>7.1572492334639505E-4</c:v>
              </c:pt>
              <c:pt idx="2597">
                <c:v>7.1561541830916331E-4</c:v>
              </c:pt>
              <c:pt idx="2598">
                <c:v>7.1550591327193156E-4</c:v>
              </c:pt>
              <c:pt idx="2599">
                <c:v>7.1539640823469982E-4</c:v>
              </c:pt>
              <c:pt idx="2600">
                <c:v>7.1528690319746808E-4</c:v>
              </c:pt>
              <c:pt idx="2601">
                <c:v>7.1517739816023634E-4</c:v>
              </c:pt>
              <c:pt idx="2602">
                <c:v>7.1506789312300459E-4</c:v>
              </c:pt>
              <c:pt idx="2603">
                <c:v>7.1495838808577285E-4</c:v>
              </c:pt>
              <c:pt idx="2604">
                <c:v>7.1484888304854111E-4</c:v>
              </c:pt>
              <c:pt idx="2605">
                <c:v>7.1473937801130936E-4</c:v>
              </c:pt>
              <c:pt idx="2606">
                <c:v>7.1462987297407762E-4</c:v>
              </c:pt>
              <c:pt idx="2607">
                <c:v>7.1452036793684588E-4</c:v>
              </c:pt>
              <c:pt idx="2608">
                <c:v>7.1441086289961413E-4</c:v>
              </c:pt>
              <c:pt idx="2609">
                <c:v>7.1430135786238239E-4</c:v>
              </c:pt>
              <c:pt idx="2610">
                <c:v>7.1419185282515065E-4</c:v>
              </c:pt>
              <c:pt idx="2611">
                <c:v>7.140823477879189E-4</c:v>
              </c:pt>
              <c:pt idx="2612">
                <c:v>7.1397284275068716E-4</c:v>
              </c:pt>
              <c:pt idx="2613">
                <c:v>7.1386333771345542E-4</c:v>
              </c:pt>
              <c:pt idx="2614">
                <c:v>7.1375383267622368E-4</c:v>
              </c:pt>
              <c:pt idx="2615">
                <c:v>7.1364432763899193E-4</c:v>
              </c:pt>
              <c:pt idx="2616">
                <c:v>7.1353482260176019E-4</c:v>
              </c:pt>
              <c:pt idx="2617">
                <c:v>7.1342531756452845E-4</c:v>
              </c:pt>
              <c:pt idx="2618">
                <c:v>7.133158125272967E-4</c:v>
              </c:pt>
              <c:pt idx="2619">
                <c:v>7.1320630749006496E-4</c:v>
              </c:pt>
              <c:pt idx="2620">
                <c:v>7.1309680245283322E-4</c:v>
              </c:pt>
              <c:pt idx="2621">
                <c:v>7.1298729741560147E-4</c:v>
              </c:pt>
              <c:pt idx="2622">
                <c:v>7.1287779237836973E-4</c:v>
              </c:pt>
              <c:pt idx="2623">
                <c:v>7.1276828734113799E-4</c:v>
              </c:pt>
              <c:pt idx="2624">
                <c:v>7.1265878230390624E-4</c:v>
              </c:pt>
              <c:pt idx="2625">
                <c:v>7.125492772666745E-4</c:v>
              </c:pt>
              <c:pt idx="2626">
                <c:v>7.1243977222944276E-4</c:v>
              </c:pt>
              <c:pt idx="2627">
                <c:v>7.1233026719221102E-4</c:v>
              </c:pt>
              <c:pt idx="2628">
                <c:v>7.1222076215497927E-4</c:v>
              </c:pt>
              <c:pt idx="2629">
                <c:v>7.1211125711774753E-4</c:v>
              </c:pt>
              <c:pt idx="2630">
                <c:v>7.1200175208051579E-4</c:v>
              </c:pt>
              <c:pt idx="2631">
                <c:v>7.1189224704328404E-4</c:v>
              </c:pt>
              <c:pt idx="2632">
                <c:v>7.117827420060523E-4</c:v>
              </c:pt>
              <c:pt idx="2633">
                <c:v>7.1167323696882056E-4</c:v>
              </c:pt>
              <c:pt idx="2634">
                <c:v>7.1156373193158881E-4</c:v>
              </c:pt>
              <c:pt idx="2635">
                <c:v>7.1145422689435707E-4</c:v>
              </c:pt>
              <c:pt idx="2636">
                <c:v>7.1134472185712533E-4</c:v>
              </c:pt>
              <c:pt idx="2637">
                <c:v>7.1123521681989359E-4</c:v>
              </c:pt>
              <c:pt idx="2638">
                <c:v>7.1112571178266184E-4</c:v>
              </c:pt>
              <c:pt idx="2639">
                <c:v>7.110162067454301E-4</c:v>
              </c:pt>
              <c:pt idx="2640">
                <c:v>7.1090670170819836E-4</c:v>
              </c:pt>
              <c:pt idx="2641">
                <c:v>7.1079719667096661E-4</c:v>
              </c:pt>
              <c:pt idx="2642">
                <c:v>7.1068769163373487E-4</c:v>
              </c:pt>
              <c:pt idx="2643">
                <c:v>7.1057818659650313E-4</c:v>
              </c:pt>
              <c:pt idx="2644">
                <c:v>7.1046868155927138E-4</c:v>
              </c:pt>
              <c:pt idx="2645">
                <c:v>7.1035917652203964E-4</c:v>
              </c:pt>
              <c:pt idx="2646">
                <c:v>7.102496714848079E-4</c:v>
              </c:pt>
              <c:pt idx="2647">
                <c:v>7.1014016644757615E-4</c:v>
              </c:pt>
              <c:pt idx="2648">
                <c:v>7.1003066141034441E-4</c:v>
              </c:pt>
              <c:pt idx="2649">
                <c:v>7.0992115637311267E-4</c:v>
              </c:pt>
              <c:pt idx="2650">
                <c:v>7.0981165133588093E-4</c:v>
              </c:pt>
              <c:pt idx="2651">
                <c:v>7.0970214629864918E-4</c:v>
              </c:pt>
              <c:pt idx="2652">
                <c:v>7.0959264126141744E-4</c:v>
              </c:pt>
              <c:pt idx="2653">
                <c:v>7.094831362241857E-4</c:v>
              </c:pt>
              <c:pt idx="2654">
                <c:v>7.0937363118695395E-4</c:v>
              </c:pt>
              <c:pt idx="2655">
                <c:v>7.0926412614972221E-4</c:v>
              </c:pt>
              <c:pt idx="2656">
                <c:v>7.0915462111249047E-4</c:v>
              </c:pt>
              <c:pt idx="2657">
                <c:v>7.0904511607525872E-4</c:v>
              </c:pt>
              <c:pt idx="2658">
                <c:v>7.0893561103802698E-4</c:v>
              </c:pt>
              <c:pt idx="2659">
                <c:v>7.0882610600079524E-4</c:v>
              </c:pt>
              <c:pt idx="2660">
                <c:v>7.087166009635635E-4</c:v>
              </c:pt>
              <c:pt idx="2661">
                <c:v>7.0860709592633175E-4</c:v>
              </c:pt>
              <c:pt idx="2662">
                <c:v>7.0849759088910001E-4</c:v>
              </c:pt>
              <c:pt idx="2663">
                <c:v>7.0838808585186827E-4</c:v>
              </c:pt>
              <c:pt idx="2664">
                <c:v>7.0827858081463652E-4</c:v>
              </c:pt>
              <c:pt idx="2665">
                <c:v>7.0816907577740478E-4</c:v>
              </c:pt>
              <c:pt idx="2666">
                <c:v>7.0805957074017304E-4</c:v>
              </c:pt>
              <c:pt idx="2667">
                <c:v>7.0795006570294129E-4</c:v>
              </c:pt>
              <c:pt idx="2668">
                <c:v>7.0784056066570955E-4</c:v>
              </c:pt>
              <c:pt idx="2669">
                <c:v>7.0773105562847781E-4</c:v>
              </c:pt>
              <c:pt idx="2670">
                <c:v>7.0762155059124606E-4</c:v>
              </c:pt>
              <c:pt idx="2671">
                <c:v>7.0751204555401432E-4</c:v>
              </c:pt>
              <c:pt idx="2672">
                <c:v>7.0740254051678258E-4</c:v>
              </c:pt>
              <c:pt idx="2673">
                <c:v>7.0729303547955084E-4</c:v>
              </c:pt>
              <c:pt idx="2674">
                <c:v>7.0718353044231909E-4</c:v>
              </c:pt>
              <c:pt idx="2675">
                <c:v>7.0707402540508735E-4</c:v>
              </c:pt>
              <c:pt idx="2676">
                <c:v>7.0696452036785561E-4</c:v>
              </c:pt>
              <c:pt idx="2677">
                <c:v>7.0685501533062386E-4</c:v>
              </c:pt>
              <c:pt idx="2678">
                <c:v>7.0674551029339212E-4</c:v>
              </c:pt>
              <c:pt idx="2679">
                <c:v>7.0663600525616038E-4</c:v>
              </c:pt>
              <c:pt idx="2680">
                <c:v>7.0652650021892863E-4</c:v>
              </c:pt>
              <c:pt idx="2681">
                <c:v>7.0641699518169689E-4</c:v>
              </c:pt>
              <c:pt idx="2682">
                <c:v>7.0630749014446515E-4</c:v>
              </c:pt>
              <c:pt idx="2683">
                <c:v>7.061979851072334E-4</c:v>
              </c:pt>
              <c:pt idx="2684">
                <c:v>7.0608848007000166E-4</c:v>
              </c:pt>
              <c:pt idx="2685">
                <c:v>7.0597897503276992E-4</c:v>
              </c:pt>
              <c:pt idx="2686">
                <c:v>7.0586946999553818E-4</c:v>
              </c:pt>
              <c:pt idx="2687">
                <c:v>7.0575996495830643E-4</c:v>
              </c:pt>
              <c:pt idx="2688">
                <c:v>7.0565045992107469E-4</c:v>
              </c:pt>
              <c:pt idx="2689">
                <c:v>7.0554095488384295E-4</c:v>
              </c:pt>
              <c:pt idx="2690">
                <c:v>7.054314498466112E-4</c:v>
              </c:pt>
              <c:pt idx="2691">
                <c:v>7.0532194480937946E-4</c:v>
              </c:pt>
              <c:pt idx="2692">
                <c:v>7.0521243977214772E-4</c:v>
              </c:pt>
              <c:pt idx="2693">
                <c:v>7.0510293473491597E-4</c:v>
              </c:pt>
              <c:pt idx="2694">
                <c:v>7.0499342969768423E-4</c:v>
              </c:pt>
              <c:pt idx="2695">
                <c:v>7.0488392466045249E-4</c:v>
              </c:pt>
              <c:pt idx="2696">
                <c:v>7.0477441962322075E-4</c:v>
              </c:pt>
              <c:pt idx="2697">
                <c:v>7.04664914585989E-4</c:v>
              </c:pt>
              <c:pt idx="2698">
                <c:v>7.0455540954875726E-4</c:v>
              </c:pt>
              <c:pt idx="2699">
                <c:v>7.0444590451152552E-4</c:v>
              </c:pt>
              <c:pt idx="2700">
                <c:v>7.0433639947429377E-4</c:v>
              </c:pt>
              <c:pt idx="2701">
                <c:v>7.0422689443706203E-4</c:v>
              </c:pt>
              <c:pt idx="2702">
                <c:v>7.0411738939983029E-4</c:v>
              </c:pt>
              <c:pt idx="2703">
                <c:v>7.0400788436259854E-4</c:v>
              </c:pt>
              <c:pt idx="2704">
                <c:v>7.038983793253668E-4</c:v>
              </c:pt>
              <c:pt idx="2705">
                <c:v>7.0378887428813506E-4</c:v>
              </c:pt>
              <c:pt idx="2706">
                <c:v>7.0367936925090331E-4</c:v>
              </c:pt>
              <c:pt idx="2707">
                <c:v>7.0356986421367157E-4</c:v>
              </c:pt>
              <c:pt idx="2708">
                <c:v>7.0346035917643983E-4</c:v>
              </c:pt>
              <c:pt idx="2709">
                <c:v>7.0335085413920809E-4</c:v>
              </c:pt>
              <c:pt idx="2710">
                <c:v>7.0324134910197634E-4</c:v>
              </c:pt>
              <c:pt idx="2711">
                <c:v>7.031318440647446E-4</c:v>
              </c:pt>
              <c:pt idx="2712">
                <c:v>7.0302233902751286E-4</c:v>
              </c:pt>
              <c:pt idx="2713">
                <c:v>7.0291283399028111E-4</c:v>
              </c:pt>
              <c:pt idx="2714">
                <c:v>7.0280332895304937E-4</c:v>
              </c:pt>
              <c:pt idx="2715">
                <c:v>7.0269382391581763E-4</c:v>
              </c:pt>
              <c:pt idx="2716">
                <c:v>7.0258431887858588E-4</c:v>
              </c:pt>
              <c:pt idx="2717">
                <c:v>7.0247481384135414E-4</c:v>
              </c:pt>
              <c:pt idx="2718">
                <c:v>7.023653088041224E-4</c:v>
              </c:pt>
              <c:pt idx="2719">
                <c:v>7.0225580376689065E-4</c:v>
              </c:pt>
              <c:pt idx="2720">
                <c:v>7.0214629872965891E-4</c:v>
              </c:pt>
              <c:pt idx="2721">
                <c:v>7.0203679369242717E-4</c:v>
              </c:pt>
              <c:pt idx="2722">
                <c:v>7.0192728865519543E-4</c:v>
              </c:pt>
              <c:pt idx="2723">
                <c:v>7.0181778361796368E-4</c:v>
              </c:pt>
              <c:pt idx="2724">
                <c:v>7.0170827858073194E-4</c:v>
              </c:pt>
              <c:pt idx="2725">
                <c:v>7.015987735435002E-4</c:v>
              </c:pt>
              <c:pt idx="2726">
                <c:v>7.0148926850626845E-4</c:v>
              </c:pt>
              <c:pt idx="2727">
                <c:v>7.0137976346903671E-4</c:v>
              </c:pt>
              <c:pt idx="2728">
                <c:v>7.0127025843180497E-4</c:v>
              </c:pt>
              <c:pt idx="2729">
                <c:v>7.0116075339457322E-4</c:v>
              </c:pt>
              <c:pt idx="2730">
                <c:v>7.0105124835734148E-4</c:v>
              </c:pt>
              <c:pt idx="2731">
                <c:v>7.0094174332010974E-4</c:v>
              </c:pt>
              <c:pt idx="2732">
                <c:v>7.00832238282878E-4</c:v>
              </c:pt>
              <c:pt idx="2733">
                <c:v>7.0072273324564625E-4</c:v>
              </c:pt>
              <c:pt idx="2734">
                <c:v>7.0061322820841451E-4</c:v>
              </c:pt>
              <c:pt idx="2735">
                <c:v>7.0050372317118277E-4</c:v>
              </c:pt>
              <c:pt idx="2736">
                <c:v>7.0039421813395102E-4</c:v>
              </c:pt>
              <c:pt idx="2737">
                <c:v>7.0028471309671928E-4</c:v>
              </c:pt>
              <c:pt idx="2738">
                <c:v>7.0017520805948754E-4</c:v>
              </c:pt>
              <c:pt idx="2739">
                <c:v>7.0006570302225579E-4</c:v>
              </c:pt>
              <c:pt idx="2740">
                <c:v>6.9995619798502405E-4</c:v>
              </c:pt>
              <c:pt idx="2741">
                <c:v>6.9984669294779231E-4</c:v>
              </c:pt>
              <c:pt idx="2742">
                <c:v>6.9973718791056056E-4</c:v>
              </c:pt>
              <c:pt idx="2743">
                <c:v>6.9962768287332882E-4</c:v>
              </c:pt>
              <c:pt idx="2744">
                <c:v>6.9951817783609708E-4</c:v>
              </c:pt>
              <c:pt idx="2745">
                <c:v>6.9940867279886534E-4</c:v>
              </c:pt>
              <c:pt idx="2746">
                <c:v>6.9929916776163359E-4</c:v>
              </c:pt>
              <c:pt idx="2747">
                <c:v>6.9918966272440185E-4</c:v>
              </c:pt>
              <c:pt idx="2748">
                <c:v>6.9908015768717011E-4</c:v>
              </c:pt>
              <c:pt idx="2749">
                <c:v>6.9897065264993836E-4</c:v>
              </c:pt>
              <c:pt idx="2750">
                <c:v>6.9886114761270662E-4</c:v>
              </c:pt>
              <c:pt idx="2751">
                <c:v>6.9875164257547488E-4</c:v>
              </c:pt>
              <c:pt idx="2752">
                <c:v>6.9864213753824313E-4</c:v>
              </c:pt>
              <c:pt idx="2753">
                <c:v>6.9853263250101139E-4</c:v>
              </c:pt>
              <c:pt idx="2754">
                <c:v>6.9842312746377965E-4</c:v>
              </c:pt>
              <c:pt idx="2755">
                <c:v>6.983136224265479E-4</c:v>
              </c:pt>
              <c:pt idx="2756">
                <c:v>6.9820411738931616E-4</c:v>
              </c:pt>
              <c:pt idx="2757">
                <c:v>6.9809461235208442E-4</c:v>
              </c:pt>
              <c:pt idx="2758">
                <c:v>6.9798510731485268E-4</c:v>
              </c:pt>
              <c:pt idx="2759">
                <c:v>6.9787560227762093E-4</c:v>
              </c:pt>
              <c:pt idx="2760">
                <c:v>6.9776609724038919E-4</c:v>
              </c:pt>
              <c:pt idx="2761">
                <c:v>6.9765659220315745E-4</c:v>
              </c:pt>
              <c:pt idx="2762">
                <c:v>6.975470871659257E-4</c:v>
              </c:pt>
              <c:pt idx="2763">
                <c:v>6.9743758212869396E-4</c:v>
              </c:pt>
              <c:pt idx="2764">
                <c:v>6.9732807709146222E-4</c:v>
              </c:pt>
              <c:pt idx="2765">
                <c:v>6.9721857205423047E-4</c:v>
              </c:pt>
              <c:pt idx="2766">
                <c:v>6.9710906701699873E-4</c:v>
              </c:pt>
              <c:pt idx="2767">
                <c:v>6.9699956197976699E-4</c:v>
              </c:pt>
              <c:pt idx="2768">
                <c:v>6.9689005694253525E-4</c:v>
              </c:pt>
              <c:pt idx="2769">
                <c:v>6.967805519053035E-4</c:v>
              </c:pt>
              <c:pt idx="2770">
                <c:v>6.9667104686807176E-4</c:v>
              </c:pt>
              <c:pt idx="2771">
                <c:v>6.9656154183084002E-4</c:v>
              </c:pt>
              <c:pt idx="2772">
                <c:v>6.9645203679360827E-4</c:v>
              </c:pt>
              <c:pt idx="2773">
                <c:v>6.9634253175637653E-4</c:v>
              </c:pt>
              <c:pt idx="2774">
                <c:v>6.9623302671914479E-4</c:v>
              </c:pt>
              <c:pt idx="2775">
                <c:v>6.9612352168191304E-4</c:v>
              </c:pt>
              <c:pt idx="2776">
                <c:v>6.960140166446813E-4</c:v>
              </c:pt>
              <c:pt idx="2777">
                <c:v>6.9590451160744956E-4</c:v>
              </c:pt>
              <c:pt idx="2778">
                <c:v>6.9579500657021781E-4</c:v>
              </c:pt>
              <c:pt idx="2779">
                <c:v>6.9568550153298607E-4</c:v>
              </c:pt>
              <c:pt idx="2780">
                <c:v>6.9557599649575433E-4</c:v>
              </c:pt>
              <c:pt idx="2781">
                <c:v>6.9546649145852259E-4</c:v>
              </c:pt>
              <c:pt idx="2782">
                <c:v>6.9535698642129084E-4</c:v>
              </c:pt>
              <c:pt idx="2783">
                <c:v>6.952474813840591E-4</c:v>
              </c:pt>
              <c:pt idx="2784">
                <c:v>6.9513797634682736E-4</c:v>
              </c:pt>
              <c:pt idx="2785">
                <c:v>6.9502847130959561E-4</c:v>
              </c:pt>
              <c:pt idx="2786">
                <c:v>6.9491896627236387E-4</c:v>
              </c:pt>
              <c:pt idx="2787">
                <c:v>6.9480946123513213E-4</c:v>
              </c:pt>
              <c:pt idx="2788">
                <c:v>6.9469995619790038E-4</c:v>
              </c:pt>
              <c:pt idx="2789">
                <c:v>6.9459045116066864E-4</c:v>
              </c:pt>
              <c:pt idx="2790">
                <c:v>6.944809461234369E-4</c:v>
              </c:pt>
              <c:pt idx="2791">
                <c:v>6.9437144108620515E-4</c:v>
              </c:pt>
              <c:pt idx="2792">
                <c:v>6.9426193604897341E-4</c:v>
              </c:pt>
              <c:pt idx="2793">
                <c:v>6.9415243101174167E-4</c:v>
              </c:pt>
              <c:pt idx="2794">
                <c:v>6.9404292597450993E-4</c:v>
              </c:pt>
              <c:pt idx="2795">
                <c:v>6.9393342093727818E-4</c:v>
              </c:pt>
              <c:pt idx="2796">
                <c:v>6.9382391590004644E-4</c:v>
              </c:pt>
              <c:pt idx="2797">
                <c:v>6.937144108628147E-4</c:v>
              </c:pt>
              <c:pt idx="2798">
                <c:v>6.9360490582558295E-4</c:v>
              </c:pt>
              <c:pt idx="2799">
                <c:v>6.9349540078835121E-4</c:v>
              </c:pt>
              <c:pt idx="2800">
                <c:v>6.9338589575111947E-4</c:v>
              </c:pt>
              <c:pt idx="2801">
                <c:v>6.9327639071388772E-4</c:v>
              </c:pt>
              <c:pt idx="2802">
                <c:v>6.9316688567665598E-4</c:v>
              </c:pt>
              <c:pt idx="2803">
                <c:v>6.9305738063942424E-4</c:v>
              </c:pt>
              <c:pt idx="2804">
                <c:v>6.929478756021925E-4</c:v>
              </c:pt>
              <c:pt idx="2805">
                <c:v>6.9283837056496075E-4</c:v>
              </c:pt>
              <c:pt idx="2806">
                <c:v>6.9272886552772901E-4</c:v>
              </c:pt>
              <c:pt idx="2807">
                <c:v>6.9261936049049727E-4</c:v>
              </c:pt>
              <c:pt idx="2808">
                <c:v>6.9250985545326552E-4</c:v>
              </c:pt>
              <c:pt idx="2809">
                <c:v>6.9240035041603378E-4</c:v>
              </c:pt>
              <c:pt idx="2810">
                <c:v>6.9229084537880204E-4</c:v>
              </c:pt>
              <c:pt idx="2811">
                <c:v>6.9218134034157029E-4</c:v>
              </c:pt>
              <c:pt idx="2812">
                <c:v>6.9207183530433855E-4</c:v>
              </c:pt>
              <c:pt idx="2813">
                <c:v>6.9196233026710681E-4</c:v>
              </c:pt>
              <c:pt idx="2814">
                <c:v>6.9185282522987506E-4</c:v>
              </c:pt>
              <c:pt idx="2815">
                <c:v>6.9174332019264332E-4</c:v>
              </c:pt>
              <c:pt idx="2816">
                <c:v>6.9163381515541158E-4</c:v>
              </c:pt>
              <c:pt idx="2817">
                <c:v>6.9152431011817984E-4</c:v>
              </c:pt>
              <c:pt idx="2818">
                <c:v>6.9141480508094809E-4</c:v>
              </c:pt>
              <c:pt idx="2819">
                <c:v>6.9130530004371635E-4</c:v>
              </c:pt>
              <c:pt idx="2820">
                <c:v>6.9119579500648461E-4</c:v>
              </c:pt>
              <c:pt idx="2821">
                <c:v>6.9108628996925286E-4</c:v>
              </c:pt>
              <c:pt idx="2822">
                <c:v>6.9097678493202112E-4</c:v>
              </c:pt>
              <c:pt idx="2823">
                <c:v>6.9086727989478938E-4</c:v>
              </c:pt>
              <c:pt idx="2824">
                <c:v>6.9075777485755763E-4</c:v>
              </c:pt>
              <c:pt idx="2825">
                <c:v>6.9064826982032589E-4</c:v>
              </c:pt>
              <c:pt idx="2826">
                <c:v>6.9053876478309415E-4</c:v>
              </c:pt>
              <c:pt idx="2827">
                <c:v>6.904292597458624E-4</c:v>
              </c:pt>
              <c:pt idx="2828">
                <c:v>6.9031975470863066E-4</c:v>
              </c:pt>
              <c:pt idx="2829">
                <c:v>6.9021024967139892E-4</c:v>
              </c:pt>
              <c:pt idx="2830">
                <c:v>6.9010074463416718E-4</c:v>
              </c:pt>
              <c:pt idx="2831">
                <c:v>6.8999123959693543E-4</c:v>
              </c:pt>
              <c:pt idx="2832">
                <c:v>6.8988173455970369E-4</c:v>
              </c:pt>
              <c:pt idx="2833">
                <c:v>6.8977222952247195E-4</c:v>
              </c:pt>
              <c:pt idx="2834">
                <c:v>6.896627244852402E-4</c:v>
              </c:pt>
              <c:pt idx="2835">
                <c:v>6.8955321944800846E-4</c:v>
              </c:pt>
              <c:pt idx="2836">
                <c:v>6.8944371441077672E-4</c:v>
              </c:pt>
              <c:pt idx="2837">
                <c:v>6.8933420937354497E-4</c:v>
              </c:pt>
              <c:pt idx="2838">
                <c:v>6.8922470433631323E-4</c:v>
              </c:pt>
              <c:pt idx="2839">
                <c:v>6.8911519929908149E-4</c:v>
              </c:pt>
              <c:pt idx="2840">
                <c:v>6.8900569426184975E-4</c:v>
              </c:pt>
              <c:pt idx="2841">
                <c:v>6.88896189224618E-4</c:v>
              </c:pt>
              <c:pt idx="2842">
                <c:v>6.8878668418738626E-4</c:v>
              </c:pt>
              <c:pt idx="2843">
                <c:v>6.8867717915015452E-4</c:v>
              </c:pt>
              <c:pt idx="2844">
                <c:v>6.8856767411292277E-4</c:v>
              </c:pt>
              <c:pt idx="2845">
                <c:v>6.8845816907569103E-4</c:v>
              </c:pt>
              <c:pt idx="2846">
                <c:v>6.8834866403845929E-4</c:v>
              </c:pt>
              <c:pt idx="2847">
                <c:v>6.8823915900122754E-4</c:v>
              </c:pt>
              <c:pt idx="2848">
                <c:v>6.881296539639958E-4</c:v>
              </c:pt>
              <c:pt idx="2849">
                <c:v>6.8802014892676406E-4</c:v>
              </c:pt>
              <c:pt idx="2850">
                <c:v>6.8791064388953231E-4</c:v>
              </c:pt>
              <c:pt idx="2851">
                <c:v>6.8780113885230057E-4</c:v>
              </c:pt>
              <c:pt idx="2852">
                <c:v>6.8769163381506883E-4</c:v>
              </c:pt>
              <c:pt idx="2853">
                <c:v>6.8758212877783709E-4</c:v>
              </c:pt>
              <c:pt idx="2854">
                <c:v>6.8747262374060534E-4</c:v>
              </c:pt>
              <c:pt idx="2855">
                <c:v>6.873631187033736E-4</c:v>
              </c:pt>
              <c:pt idx="2856">
                <c:v>6.8725361366614186E-4</c:v>
              </c:pt>
              <c:pt idx="2857">
                <c:v>6.8714410862891011E-4</c:v>
              </c:pt>
              <c:pt idx="2858">
                <c:v>6.8703460359167837E-4</c:v>
              </c:pt>
              <c:pt idx="2859">
                <c:v>6.8692509855444663E-4</c:v>
              </c:pt>
              <c:pt idx="2860">
                <c:v>6.8681559351721488E-4</c:v>
              </c:pt>
              <c:pt idx="2861">
                <c:v>6.8670608847998314E-4</c:v>
              </c:pt>
              <c:pt idx="2862">
                <c:v>6.865965834427514E-4</c:v>
              </c:pt>
              <c:pt idx="2863">
                <c:v>6.8648707840551965E-4</c:v>
              </c:pt>
              <c:pt idx="2864">
                <c:v>6.8637757336828791E-4</c:v>
              </c:pt>
              <c:pt idx="2865">
                <c:v>6.8626806833105617E-4</c:v>
              </c:pt>
              <c:pt idx="2866">
                <c:v>6.8615856329382443E-4</c:v>
              </c:pt>
              <c:pt idx="2867">
                <c:v>6.8604905825659268E-4</c:v>
              </c:pt>
              <c:pt idx="2868">
                <c:v>6.8593955321936094E-4</c:v>
              </c:pt>
              <c:pt idx="2869">
                <c:v>6.858300481821292E-4</c:v>
              </c:pt>
              <c:pt idx="2870">
                <c:v>6.8572054314489745E-4</c:v>
              </c:pt>
              <c:pt idx="2871">
                <c:v>6.8561103810766571E-4</c:v>
              </c:pt>
              <c:pt idx="2872">
                <c:v>6.8550153307043397E-4</c:v>
              </c:pt>
              <c:pt idx="2873">
                <c:v>6.8539202803320222E-4</c:v>
              </c:pt>
              <c:pt idx="2874">
                <c:v>6.8528252299597048E-4</c:v>
              </c:pt>
              <c:pt idx="2875">
                <c:v>6.8517301795873874E-4</c:v>
              </c:pt>
              <c:pt idx="2876">
                <c:v>6.85063512921507E-4</c:v>
              </c:pt>
              <c:pt idx="2877">
                <c:v>6.8495400788427525E-4</c:v>
              </c:pt>
              <c:pt idx="2878">
                <c:v>6.8484450284704351E-4</c:v>
              </c:pt>
              <c:pt idx="2879">
                <c:v>6.8473499780981177E-4</c:v>
              </c:pt>
              <c:pt idx="2880">
                <c:v>6.8462549277258002E-4</c:v>
              </c:pt>
              <c:pt idx="2881">
                <c:v>6.8451598773534828E-4</c:v>
              </c:pt>
              <c:pt idx="2882">
                <c:v>6.8440648269811654E-4</c:v>
              </c:pt>
              <c:pt idx="2883">
                <c:v>6.8429697766088479E-4</c:v>
              </c:pt>
              <c:pt idx="2884">
                <c:v>6.8418747262365305E-4</c:v>
              </c:pt>
              <c:pt idx="2885">
                <c:v>6.8407796758642131E-4</c:v>
              </c:pt>
              <c:pt idx="2886">
                <c:v>6.8396846254918956E-4</c:v>
              </c:pt>
              <c:pt idx="2887">
                <c:v>6.8385895751195782E-4</c:v>
              </c:pt>
              <c:pt idx="2888">
                <c:v>6.8374945247472608E-4</c:v>
              </c:pt>
              <c:pt idx="2889">
                <c:v>6.8363994743749434E-4</c:v>
              </c:pt>
              <c:pt idx="2890">
                <c:v>6.8353044240026259E-4</c:v>
              </c:pt>
              <c:pt idx="2891">
                <c:v>6.8342093736303085E-4</c:v>
              </c:pt>
              <c:pt idx="2892">
                <c:v>6.8331143232579911E-4</c:v>
              </c:pt>
              <c:pt idx="2893">
                <c:v>6.8320192728856736E-4</c:v>
              </c:pt>
              <c:pt idx="2894">
                <c:v>6.8309242225133562E-4</c:v>
              </c:pt>
              <c:pt idx="2895">
                <c:v>6.8298291721410388E-4</c:v>
              </c:pt>
              <c:pt idx="2896">
                <c:v>6.8287341217687213E-4</c:v>
              </c:pt>
              <c:pt idx="2897">
                <c:v>6.8276390713964039E-4</c:v>
              </c:pt>
              <c:pt idx="2898">
                <c:v>6.8265440210240865E-4</c:v>
              </c:pt>
              <c:pt idx="2899">
                <c:v>6.825448970651769E-4</c:v>
              </c:pt>
              <c:pt idx="2900">
                <c:v>6.8243539202794516E-4</c:v>
              </c:pt>
              <c:pt idx="2901">
                <c:v>6.8232588699071342E-4</c:v>
              </c:pt>
              <c:pt idx="2902">
                <c:v>6.8221638195348168E-4</c:v>
              </c:pt>
              <c:pt idx="2903">
                <c:v>6.8210687691624993E-4</c:v>
              </c:pt>
              <c:pt idx="2904">
                <c:v>6.8199737187901819E-4</c:v>
              </c:pt>
              <c:pt idx="2905">
                <c:v>6.8188786684178645E-4</c:v>
              </c:pt>
              <c:pt idx="2906">
                <c:v>6.817783618045547E-4</c:v>
              </c:pt>
              <c:pt idx="2907">
                <c:v>6.8166885676732296E-4</c:v>
              </c:pt>
              <c:pt idx="2908">
                <c:v>6.8155935173009122E-4</c:v>
              </c:pt>
              <c:pt idx="2909">
                <c:v>6.8144984669285947E-4</c:v>
              </c:pt>
              <c:pt idx="2910">
                <c:v>6.8134034165562773E-4</c:v>
              </c:pt>
              <c:pt idx="2911">
                <c:v>6.8123083661839599E-4</c:v>
              </c:pt>
              <c:pt idx="2912">
                <c:v>6.8112133158116425E-4</c:v>
              </c:pt>
              <c:pt idx="2913">
                <c:v>6.810118265439325E-4</c:v>
              </c:pt>
              <c:pt idx="2914">
                <c:v>6.8090232150670076E-4</c:v>
              </c:pt>
              <c:pt idx="2915">
                <c:v>6.8079281646946902E-4</c:v>
              </c:pt>
              <c:pt idx="2916">
                <c:v>6.8068331143223727E-4</c:v>
              </c:pt>
              <c:pt idx="2917">
                <c:v>6.8057380639500553E-4</c:v>
              </c:pt>
              <c:pt idx="2918">
                <c:v>6.8046430135777379E-4</c:v>
              </c:pt>
              <c:pt idx="2919">
                <c:v>6.8035479632054204E-4</c:v>
              </c:pt>
              <c:pt idx="2920">
                <c:v>6.802452912833103E-4</c:v>
              </c:pt>
              <c:pt idx="2921">
                <c:v>6.8013578624607856E-4</c:v>
              </c:pt>
              <c:pt idx="2922">
                <c:v>6.8002628120884681E-4</c:v>
              </c:pt>
              <c:pt idx="2923">
                <c:v>6.7991677617161507E-4</c:v>
              </c:pt>
              <c:pt idx="2924">
                <c:v>6.7980727113438333E-4</c:v>
              </c:pt>
              <c:pt idx="2925">
                <c:v>6.7969776609715159E-4</c:v>
              </c:pt>
              <c:pt idx="2926">
                <c:v>6.7958826105991984E-4</c:v>
              </c:pt>
              <c:pt idx="2927">
                <c:v>6.794787560226881E-4</c:v>
              </c:pt>
              <c:pt idx="2928">
                <c:v>6.7936925098545636E-4</c:v>
              </c:pt>
              <c:pt idx="2929">
                <c:v>6.7925974594822461E-4</c:v>
              </c:pt>
              <c:pt idx="2930">
                <c:v>6.7915024091099287E-4</c:v>
              </c:pt>
              <c:pt idx="2931">
                <c:v>6.7904073587376113E-4</c:v>
              </c:pt>
              <c:pt idx="2932">
                <c:v>6.7893123083652938E-4</c:v>
              </c:pt>
              <c:pt idx="2933">
                <c:v>6.7882172579929764E-4</c:v>
              </c:pt>
              <c:pt idx="2934">
                <c:v>6.787122207620659E-4</c:v>
              </c:pt>
              <c:pt idx="2935">
                <c:v>6.7860271572483415E-4</c:v>
              </c:pt>
              <c:pt idx="2936">
                <c:v>6.7849321068760241E-4</c:v>
              </c:pt>
              <c:pt idx="2937">
                <c:v>6.7838370565037067E-4</c:v>
              </c:pt>
              <c:pt idx="2938">
                <c:v>6.7827420061313893E-4</c:v>
              </c:pt>
              <c:pt idx="2939">
                <c:v>6.7816469557590718E-4</c:v>
              </c:pt>
              <c:pt idx="2940">
                <c:v>6.7805519053867544E-4</c:v>
              </c:pt>
              <c:pt idx="2941">
                <c:v>6.779456855014437E-4</c:v>
              </c:pt>
              <c:pt idx="2942">
                <c:v>6.7783618046421195E-4</c:v>
              </c:pt>
              <c:pt idx="2943">
                <c:v>6.7772667542698021E-4</c:v>
              </c:pt>
              <c:pt idx="2944">
                <c:v>6.7761717038974847E-4</c:v>
              </c:pt>
              <c:pt idx="2945">
                <c:v>6.7750766535251672E-4</c:v>
              </c:pt>
              <c:pt idx="2946">
                <c:v>6.7739816031528498E-4</c:v>
              </c:pt>
              <c:pt idx="2947">
                <c:v>6.7728865527805324E-4</c:v>
              </c:pt>
              <c:pt idx="2948">
                <c:v>6.771791502408215E-4</c:v>
              </c:pt>
              <c:pt idx="2949">
                <c:v>6.7706964520358975E-4</c:v>
              </c:pt>
              <c:pt idx="2950">
                <c:v>6.7696014016635801E-4</c:v>
              </c:pt>
              <c:pt idx="2951">
                <c:v>6.7685063512912627E-4</c:v>
              </c:pt>
              <c:pt idx="2952">
                <c:v>6.7674113009189452E-4</c:v>
              </c:pt>
              <c:pt idx="2953">
                <c:v>6.7663162505466278E-4</c:v>
              </c:pt>
              <c:pt idx="2954">
                <c:v>6.7652212001743104E-4</c:v>
              </c:pt>
              <c:pt idx="2955">
                <c:v>6.7641261498019929E-4</c:v>
              </c:pt>
              <c:pt idx="2956">
                <c:v>6.7630310994296755E-4</c:v>
              </c:pt>
              <c:pt idx="2957">
                <c:v>6.7619360490573581E-4</c:v>
              </c:pt>
              <c:pt idx="2958">
                <c:v>6.7608409986850406E-4</c:v>
              </c:pt>
              <c:pt idx="2959">
                <c:v>6.7597459483127232E-4</c:v>
              </c:pt>
              <c:pt idx="2960">
                <c:v>6.7586508979404058E-4</c:v>
              </c:pt>
              <c:pt idx="2961">
                <c:v>6.7575558475680884E-4</c:v>
              </c:pt>
              <c:pt idx="2962">
                <c:v>6.7564607971957709E-4</c:v>
              </c:pt>
              <c:pt idx="2963">
                <c:v>6.7553657468234535E-4</c:v>
              </c:pt>
              <c:pt idx="2964">
                <c:v>6.7542706964511361E-4</c:v>
              </c:pt>
              <c:pt idx="2965">
                <c:v>6.7531756460788186E-4</c:v>
              </c:pt>
              <c:pt idx="2966">
                <c:v>6.7520805957065012E-4</c:v>
              </c:pt>
              <c:pt idx="2967">
                <c:v>6.7509855453341838E-4</c:v>
              </c:pt>
              <c:pt idx="2968">
                <c:v>6.7498904949618663E-4</c:v>
              </c:pt>
              <c:pt idx="2969">
                <c:v>6.7487954445895489E-4</c:v>
              </c:pt>
              <c:pt idx="2970">
                <c:v>6.7477003942172315E-4</c:v>
              </c:pt>
              <c:pt idx="2971">
                <c:v>6.746605343844914E-4</c:v>
              </c:pt>
              <c:pt idx="2972">
                <c:v>6.7455102934725966E-4</c:v>
              </c:pt>
              <c:pt idx="2973">
                <c:v>6.7444152431002792E-4</c:v>
              </c:pt>
              <c:pt idx="2974">
                <c:v>6.7433201927279618E-4</c:v>
              </c:pt>
              <c:pt idx="2975">
                <c:v>6.7422251423556443E-4</c:v>
              </c:pt>
              <c:pt idx="2976">
                <c:v>6.7411300919833269E-4</c:v>
              </c:pt>
              <c:pt idx="2977">
                <c:v>6.7400350416110095E-4</c:v>
              </c:pt>
              <c:pt idx="2978">
                <c:v>6.738939991238692E-4</c:v>
              </c:pt>
              <c:pt idx="2979">
                <c:v>6.7378449408663746E-4</c:v>
              </c:pt>
              <c:pt idx="2980">
                <c:v>6.7367498904940572E-4</c:v>
              </c:pt>
              <c:pt idx="2981">
                <c:v>6.7356548401217397E-4</c:v>
              </c:pt>
              <c:pt idx="2982">
                <c:v>6.7345597897494223E-4</c:v>
              </c:pt>
              <c:pt idx="2983">
                <c:v>6.7334647393771049E-4</c:v>
              </c:pt>
              <c:pt idx="2984">
                <c:v>6.7323696890047875E-4</c:v>
              </c:pt>
              <c:pt idx="2985">
                <c:v>6.73127463863247E-4</c:v>
              </c:pt>
              <c:pt idx="2986">
                <c:v>6.7301795882601526E-4</c:v>
              </c:pt>
              <c:pt idx="2987">
                <c:v>6.7290845378878352E-4</c:v>
              </c:pt>
              <c:pt idx="2988">
                <c:v>6.7279894875155177E-4</c:v>
              </c:pt>
              <c:pt idx="2989">
                <c:v>6.7268944371432003E-4</c:v>
              </c:pt>
              <c:pt idx="2990">
                <c:v>6.7257993867708829E-4</c:v>
              </c:pt>
              <c:pt idx="2991">
                <c:v>6.7247043363985654E-4</c:v>
              </c:pt>
              <c:pt idx="2992">
                <c:v>6.723609286026248E-4</c:v>
              </c:pt>
              <c:pt idx="2993">
                <c:v>6.7225142356539306E-4</c:v>
              </c:pt>
              <c:pt idx="2994">
                <c:v>6.7214191852816131E-4</c:v>
              </c:pt>
              <c:pt idx="2995">
                <c:v>6.7203241349092957E-4</c:v>
              </c:pt>
              <c:pt idx="2996">
                <c:v>6.7192290845369783E-4</c:v>
              </c:pt>
              <c:pt idx="2997">
                <c:v>6.7181340341646609E-4</c:v>
              </c:pt>
              <c:pt idx="2998">
                <c:v>6.7170389837923434E-4</c:v>
              </c:pt>
              <c:pt idx="2999">
                <c:v>6.715943933420026E-4</c:v>
              </c:pt>
              <c:pt idx="3000">
                <c:v>6.7148488830477086E-4</c:v>
              </c:pt>
              <c:pt idx="3001">
                <c:v>6.7137538326753911E-4</c:v>
              </c:pt>
              <c:pt idx="3002">
                <c:v>6.7126587823030737E-4</c:v>
              </c:pt>
              <c:pt idx="3003">
                <c:v>6.7115637319307563E-4</c:v>
              </c:pt>
              <c:pt idx="3004">
                <c:v>6.7104686815584388E-4</c:v>
              </c:pt>
              <c:pt idx="3005">
                <c:v>6.7093736311861214E-4</c:v>
              </c:pt>
              <c:pt idx="3006">
                <c:v>6.708278580813804E-4</c:v>
              </c:pt>
              <c:pt idx="3007">
                <c:v>6.7071835304414865E-4</c:v>
              </c:pt>
              <c:pt idx="3008">
                <c:v>6.7060884800691691E-4</c:v>
              </c:pt>
              <c:pt idx="3009">
                <c:v>6.7049934296968517E-4</c:v>
              </c:pt>
              <c:pt idx="3010">
                <c:v>6.7038983793245343E-4</c:v>
              </c:pt>
              <c:pt idx="3011">
                <c:v>6.7028033289522168E-4</c:v>
              </c:pt>
              <c:pt idx="3012">
                <c:v>6.7017082785798994E-4</c:v>
              </c:pt>
              <c:pt idx="3013">
                <c:v>6.700613228207582E-4</c:v>
              </c:pt>
              <c:pt idx="3014">
                <c:v>6.6995181778352645E-4</c:v>
              </c:pt>
              <c:pt idx="3015">
                <c:v>6.6984231274629471E-4</c:v>
              </c:pt>
              <c:pt idx="3016">
                <c:v>6.6973280770906297E-4</c:v>
              </c:pt>
              <c:pt idx="3017">
                <c:v>6.6962330267183122E-4</c:v>
              </c:pt>
              <c:pt idx="3018">
                <c:v>6.6951379763459948E-4</c:v>
              </c:pt>
              <c:pt idx="3019">
                <c:v>6.6940429259736774E-4</c:v>
              </c:pt>
              <c:pt idx="3020">
                <c:v>6.69294787560136E-4</c:v>
              </c:pt>
              <c:pt idx="3021">
                <c:v>6.6918528252290425E-4</c:v>
              </c:pt>
              <c:pt idx="3022">
                <c:v>6.6907577748567251E-4</c:v>
              </c:pt>
              <c:pt idx="3023">
                <c:v>6.6896627244844077E-4</c:v>
              </c:pt>
              <c:pt idx="3024">
                <c:v>6.6885676741120902E-4</c:v>
              </c:pt>
              <c:pt idx="3025">
                <c:v>6.6874726237397728E-4</c:v>
              </c:pt>
              <c:pt idx="3026">
                <c:v>6.6863775733674554E-4</c:v>
              </c:pt>
              <c:pt idx="3027">
                <c:v>6.6852825229951379E-4</c:v>
              </c:pt>
              <c:pt idx="3028">
                <c:v>6.6841874726228205E-4</c:v>
              </c:pt>
              <c:pt idx="3029">
                <c:v>6.6830924222505031E-4</c:v>
              </c:pt>
              <c:pt idx="3030">
                <c:v>6.6819973718781856E-4</c:v>
              </c:pt>
              <c:pt idx="3031">
                <c:v>6.6809023215058682E-4</c:v>
              </c:pt>
              <c:pt idx="3032">
                <c:v>6.6798072711335508E-4</c:v>
              </c:pt>
              <c:pt idx="3033">
                <c:v>6.6787122207612334E-4</c:v>
              </c:pt>
              <c:pt idx="3034">
                <c:v>6.6776171703889159E-4</c:v>
              </c:pt>
              <c:pt idx="3035">
                <c:v>6.6765221200165985E-4</c:v>
              </c:pt>
              <c:pt idx="3036">
                <c:v>6.6754270696442811E-4</c:v>
              </c:pt>
              <c:pt idx="3037">
                <c:v>6.6743320192719636E-4</c:v>
              </c:pt>
              <c:pt idx="3038">
                <c:v>6.6732369688996462E-4</c:v>
              </c:pt>
              <c:pt idx="3039">
                <c:v>6.6721419185273288E-4</c:v>
              </c:pt>
              <c:pt idx="3040">
                <c:v>6.6710468681550113E-4</c:v>
              </c:pt>
              <c:pt idx="3041">
                <c:v>6.6699518177826939E-4</c:v>
              </c:pt>
              <c:pt idx="3042">
                <c:v>6.6688567674103765E-4</c:v>
              </c:pt>
              <c:pt idx="3043">
                <c:v>6.6677617170380591E-4</c:v>
              </c:pt>
              <c:pt idx="3044">
                <c:v>6.6666666666657416E-4</c:v>
              </c:pt>
              <c:pt idx="3045">
                <c:v>6.6655716162934242E-4</c:v>
              </c:pt>
              <c:pt idx="3046">
                <c:v>6.6644765659211068E-4</c:v>
              </c:pt>
              <c:pt idx="3047">
                <c:v>6.6633815155487893E-4</c:v>
              </c:pt>
              <c:pt idx="3048">
                <c:v>6.6622864651764719E-4</c:v>
              </c:pt>
              <c:pt idx="3049">
                <c:v>6.6611914148041545E-4</c:v>
              </c:pt>
              <c:pt idx="3050">
                <c:v>6.660096364431837E-4</c:v>
              </c:pt>
              <c:pt idx="3051">
                <c:v>6.6590013140595196E-4</c:v>
              </c:pt>
              <c:pt idx="3052">
                <c:v>6.6579062636872022E-4</c:v>
              </c:pt>
              <c:pt idx="3053">
                <c:v>6.6568112133148847E-4</c:v>
              </c:pt>
              <c:pt idx="3054">
                <c:v>6.6557161629425673E-4</c:v>
              </c:pt>
              <c:pt idx="3055">
                <c:v>6.6546211125702499E-4</c:v>
              </c:pt>
              <c:pt idx="3056">
                <c:v>6.6535260621979325E-4</c:v>
              </c:pt>
              <c:pt idx="3057">
                <c:v>6.652431011825615E-4</c:v>
              </c:pt>
              <c:pt idx="3058">
                <c:v>6.6513359614532976E-4</c:v>
              </c:pt>
              <c:pt idx="3059">
                <c:v>6.6502409110809802E-4</c:v>
              </c:pt>
              <c:pt idx="3060">
                <c:v>6.6491458607086627E-4</c:v>
              </c:pt>
              <c:pt idx="3061">
                <c:v>6.6480508103363453E-4</c:v>
              </c:pt>
              <c:pt idx="3062">
                <c:v>6.6469557599640279E-4</c:v>
              </c:pt>
              <c:pt idx="3063">
                <c:v>6.6458607095917104E-4</c:v>
              </c:pt>
              <c:pt idx="3064">
                <c:v>6.644765659219393E-4</c:v>
              </c:pt>
              <c:pt idx="3065">
                <c:v>6.6436706088470756E-4</c:v>
              </c:pt>
              <c:pt idx="3066">
                <c:v>6.6425755584747581E-4</c:v>
              </c:pt>
              <c:pt idx="3067">
                <c:v>6.6414805081024407E-4</c:v>
              </c:pt>
              <c:pt idx="3068">
                <c:v>6.6403854577301233E-4</c:v>
              </c:pt>
              <c:pt idx="3069">
                <c:v>6.6392904073578059E-4</c:v>
              </c:pt>
              <c:pt idx="3070">
                <c:v>6.6381953569854884E-4</c:v>
              </c:pt>
              <c:pt idx="3071">
                <c:v>6.637100306613171E-4</c:v>
              </c:pt>
              <c:pt idx="3072">
                <c:v>6.6360052562408536E-4</c:v>
              </c:pt>
              <c:pt idx="3073">
                <c:v>6.6349102058685361E-4</c:v>
              </c:pt>
              <c:pt idx="3074">
                <c:v>6.6338151554962187E-4</c:v>
              </c:pt>
              <c:pt idx="3075">
                <c:v>6.6327201051239013E-4</c:v>
              </c:pt>
              <c:pt idx="3076">
                <c:v>6.6316250547515838E-4</c:v>
              </c:pt>
              <c:pt idx="3077">
                <c:v>6.6305300043792664E-4</c:v>
              </c:pt>
              <c:pt idx="3078">
                <c:v>6.629434954006949E-4</c:v>
              </c:pt>
              <c:pt idx="3079">
                <c:v>6.6283399036346316E-4</c:v>
              </c:pt>
              <c:pt idx="3080">
                <c:v>6.6272448532623141E-4</c:v>
              </c:pt>
              <c:pt idx="3081">
                <c:v>6.6261498028899967E-4</c:v>
              </c:pt>
              <c:pt idx="3082">
                <c:v>6.6250547525176793E-4</c:v>
              </c:pt>
              <c:pt idx="3083">
                <c:v>6.6239597021453618E-4</c:v>
              </c:pt>
              <c:pt idx="3084">
                <c:v>6.6228646517730444E-4</c:v>
              </c:pt>
              <c:pt idx="3085">
                <c:v>6.621769601400727E-4</c:v>
              </c:pt>
              <c:pt idx="3086">
                <c:v>6.6206745510284095E-4</c:v>
              </c:pt>
              <c:pt idx="3087">
                <c:v>6.6195795006560921E-4</c:v>
              </c:pt>
              <c:pt idx="3088">
                <c:v>6.6184844502837747E-4</c:v>
              </c:pt>
              <c:pt idx="3089">
                <c:v>6.6173893999114572E-4</c:v>
              </c:pt>
              <c:pt idx="3090">
                <c:v>6.6162943495391398E-4</c:v>
              </c:pt>
              <c:pt idx="3091">
                <c:v>6.6151992991668224E-4</c:v>
              </c:pt>
              <c:pt idx="3092">
                <c:v>6.614104248794505E-4</c:v>
              </c:pt>
              <c:pt idx="3093">
                <c:v>6.6130091984221875E-4</c:v>
              </c:pt>
              <c:pt idx="3094">
                <c:v>6.6119141480498701E-4</c:v>
              </c:pt>
              <c:pt idx="3095">
                <c:v>6.6108190976775527E-4</c:v>
              </c:pt>
              <c:pt idx="3096">
                <c:v>6.6097240473052352E-4</c:v>
              </c:pt>
              <c:pt idx="3097">
                <c:v>6.6086289969329178E-4</c:v>
              </c:pt>
              <c:pt idx="3098">
                <c:v>6.6075339465606004E-4</c:v>
              </c:pt>
              <c:pt idx="3099">
                <c:v>6.6064388961882829E-4</c:v>
              </c:pt>
              <c:pt idx="3100">
                <c:v>6.6053438458159655E-4</c:v>
              </c:pt>
              <c:pt idx="3101">
                <c:v>6.6042487954436481E-4</c:v>
              </c:pt>
              <c:pt idx="3102">
                <c:v>6.6031537450713306E-4</c:v>
              </c:pt>
              <c:pt idx="3103">
                <c:v>6.6020586946990132E-4</c:v>
              </c:pt>
              <c:pt idx="3104">
                <c:v>6.6009636443266958E-4</c:v>
              </c:pt>
              <c:pt idx="3105">
                <c:v>6.5998685939543784E-4</c:v>
              </c:pt>
              <c:pt idx="3106">
                <c:v>6.5987735435820609E-4</c:v>
              </c:pt>
              <c:pt idx="3107">
                <c:v>6.5976784932097435E-4</c:v>
              </c:pt>
              <c:pt idx="3108">
                <c:v>6.5965834428374261E-4</c:v>
              </c:pt>
              <c:pt idx="3109">
                <c:v>6.5954883924651086E-4</c:v>
              </c:pt>
              <c:pt idx="3110">
                <c:v>6.5943933420927912E-4</c:v>
              </c:pt>
              <c:pt idx="3111">
                <c:v>6.5932982917204738E-4</c:v>
              </c:pt>
              <c:pt idx="3112">
                <c:v>6.5922032413481563E-4</c:v>
              </c:pt>
              <c:pt idx="3113">
                <c:v>6.5911081909758389E-4</c:v>
              </c:pt>
              <c:pt idx="3114">
                <c:v>6.5900131406035215E-4</c:v>
              </c:pt>
              <c:pt idx="3115">
                <c:v>6.5889180902312041E-4</c:v>
              </c:pt>
              <c:pt idx="3116">
                <c:v>6.5878230398588866E-4</c:v>
              </c:pt>
              <c:pt idx="3117">
                <c:v>6.5867279894865692E-4</c:v>
              </c:pt>
              <c:pt idx="3118">
                <c:v>6.5856329391142518E-4</c:v>
              </c:pt>
              <c:pt idx="3119">
                <c:v>6.5845378887419343E-4</c:v>
              </c:pt>
              <c:pt idx="3120">
                <c:v>6.5834428383696169E-4</c:v>
              </c:pt>
              <c:pt idx="3121">
                <c:v>6.5823477879972995E-4</c:v>
              </c:pt>
              <c:pt idx="3122">
                <c:v>6.581252737624982E-4</c:v>
              </c:pt>
              <c:pt idx="3123">
                <c:v>6.5801576872526646E-4</c:v>
              </c:pt>
              <c:pt idx="3124">
                <c:v>6.5790626368803472E-4</c:v>
              </c:pt>
              <c:pt idx="3125">
                <c:v>6.5779675865080297E-4</c:v>
              </c:pt>
              <c:pt idx="3126">
                <c:v>6.5768725361357123E-4</c:v>
              </c:pt>
              <c:pt idx="3127">
                <c:v>6.5757774857633949E-4</c:v>
              </c:pt>
              <c:pt idx="3128">
                <c:v>6.5746824353910775E-4</c:v>
              </c:pt>
              <c:pt idx="3129">
                <c:v>6.57358738501876E-4</c:v>
              </c:pt>
              <c:pt idx="3130">
                <c:v>6.5724923346464426E-4</c:v>
              </c:pt>
              <c:pt idx="3131">
                <c:v>6.5713972842741252E-4</c:v>
              </c:pt>
              <c:pt idx="3132">
                <c:v>6.5703022339018077E-4</c:v>
              </c:pt>
              <c:pt idx="3133">
                <c:v>6.5692071835294903E-4</c:v>
              </c:pt>
              <c:pt idx="3134">
                <c:v>6.5681121331571729E-4</c:v>
              </c:pt>
              <c:pt idx="3135">
                <c:v>6.5670170827848554E-4</c:v>
              </c:pt>
              <c:pt idx="3136">
                <c:v>6.565922032412538E-4</c:v>
              </c:pt>
              <c:pt idx="3137">
                <c:v>6.5648269820402206E-4</c:v>
              </c:pt>
              <c:pt idx="3138">
                <c:v>6.5637319316679031E-4</c:v>
              </c:pt>
              <c:pt idx="3139">
                <c:v>6.5626368812955857E-4</c:v>
              </c:pt>
              <c:pt idx="3140">
                <c:v>6.5615418309232683E-4</c:v>
              </c:pt>
              <c:pt idx="3141">
                <c:v>6.5604467805509509E-4</c:v>
              </c:pt>
              <c:pt idx="3142">
                <c:v>6.5593517301786334E-4</c:v>
              </c:pt>
              <c:pt idx="3143">
                <c:v>6.558256679806316E-4</c:v>
              </c:pt>
              <c:pt idx="3144">
                <c:v>6.5571616294339986E-4</c:v>
              </c:pt>
              <c:pt idx="3145">
                <c:v>6.5560665790616811E-4</c:v>
              </c:pt>
              <c:pt idx="3146">
                <c:v>6.5549715286893637E-4</c:v>
              </c:pt>
              <c:pt idx="3147">
                <c:v>6.5538764783170463E-4</c:v>
              </c:pt>
              <c:pt idx="3148">
                <c:v>6.5527814279447288E-4</c:v>
              </c:pt>
              <c:pt idx="3149">
                <c:v>6.5516863775724114E-4</c:v>
              </c:pt>
              <c:pt idx="3150">
                <c:v>6.550591327200094E-4</c:v>
              </c:pt>
              <c:pt idx="3151">
                <c:v>6.5494962768277766E-4</c:v>
              </c:pt>
              <c:pt idx="3152">
                <c:v>6.5484012264554591E-4</c:v>
              </c:pt>
              <c:pt idx="3153">
                <c:v>6.5473061760831417E-4</c:v>
              </c:pt>
              <c:pt idx="3154">
                <c:v>6.5462111257108243E-4</c:v>
              </c:pt>
              <c:pt idx="3155">
                <c:v>6.5451160753385068E-4</c:v>
              </c:pt>
              <c:pt idx="3156">
                <c:v>6.5440210249661894E-4</c:v>
              </c:pt>
              <c:pt idx="3157">
                <c:v>6.542925974593872E-4</c:v>
              </c:pt>
              <c:pt idx="3158">
                <c:v>6.5418309242215545E-4</c:v>
              </c:pt>
              <c:pt idx="3159">
                <c:v>6.5407358738492371E-4</c:v>
              </c:pt>
              <c:pt idx="3160">
                <c:v>6.5396408234769197E-4</c:v>
              </c:pt>
              <c:pt idx="3161">
                <c:v>6.5385457731046022E-4</c:v>
              </c:pt>
              <c:pt idx="3162">
                <c:v>6.5374507227322848E-4</c:v>
              </c:pt>
              <c:pt idx="3163">
                <c:v>6.5363556723599674E-4</c:v>
              </c:pt>
              <c:pt idx="3164">
                <c:v>6.53526062198765E-4</c:v>
              </c:pt>
              <c:pt idx="3165">
                <c:v>6.5341655716153325E-4</c:v>
              </c:pt>
              <c:pt idx="3166">
                <c:v>6.5330705212430151E-4</c:v>
              </c:pt>
              <c:pt idx="3167">
                <c:v>6.5319754708706977E-4</c:v>
              </c:pt>
              <c:pt idx="3168">
                <c:v>6.5308804204983802E-4</c:v>
              </c:pt>
              <c:pt idx="3169">
                <c:v>6.5297853701260628E-4</c:v>
              </c:pt>
              <c:pt idx="3170">
                <c:v>6.5286903197537454E-4</c:v>
              </c:pt>
              <c:pt idx="3171">
                <c:v>6.5275952693814279E-4</c:v>
              </c:pt>
              <c:pt idx="3172">
                <c:v>6.5265002190091105E-4</c:v>
              </c:pt>
              <c:pt idx="3173">
                <c:v>6.5254051686367931E-4</c:v>
              </c:pt>
              <c:pt idx="3174">
                <c:v>6.5243101182644756E-4</c:v>
              </c:pt>
              <c:pt idx="3175">
                <c:v>6.5232150678921582E-4</c:v>
              </c:pt>
              <c:pt idx="3176">
                <c:v>6.5221200175198408E-4</c:v>
              </c:pt>
              <c:pt idx="3177">
                <c:v>6.5210249671475234E-4</c:v>
              </c:pt>
              <c:pt idx="3178">
                <c:v>6.5199299167752059E-4</c:v>
              </c:pt>
              <c:pt idx="3179">
                <c:v>6.5188348664028885E-4</c:v>
              </c:pt>
              <c:pt idx="3180">
                <c:v>6.5177398160305711E-4</c:v>
              </c:pt>
              <c:pt idx="3181">
                <c:v>6.5166447656582536E-4</c:v>
              </c:pt>
              <c:pt idx="3182">
                <c:v>6.5155497152859362E-4</c:v>
              </c:pt>
              <c:pt idx="3183">
                <c:v>6.5144546649136188E-4</c:v>
              </c:pt>
              <c:pt idx="3184">
                <c:v>6.5133596145413013E-4</c:v>
              </c:pt>
              <c:pt idx="3185">
                <c:v>6.5122645641689839E-4</c:v>
              </c:pt>
              <c:pt idx="3186">
                <c:v>6.5111695137966665E-4</c:v>
              </c:pt>
              <c:pt idx="3187">
                <c:v>6.5100744634243491E-4</c:v>
              </c:pt>
              <c:pt idx="3188">
                <c:v>6.5089794130520316E-4</c:v>
              </c:pt>
              <c:pt idx="3189">
                <c:v>6.5078843626797142E-4</c:v>
              </c:pt>
              <c:pt idx="3190">
                <c:v>6.5067893123073968E-4</c:v>
              </c:pt>
              <c:pt idx="3191">
                <c:v>6.5056942619350793E-4</c:v>
              </c:pt>
              <c:pt idx="3192">
                <c:v>6.5045992115627619E-4</c:v>
              </c:pt>
              <c:pt idx="3193">
                <c:v>6.5035041611904445E-4</c:v>
              </c:pt>
              <c:pt idx="3194">
                <c:v>6.502409110818127E-4</c:v>
              </c:pt>
              <c:pt idx="3195">
                <c:v>6.5013140604458096E-4</c:v>
              </c:pt>
              <c:pt idx="3196">
                <c:v>6.5002190100734922E-4</c:v>
              </c:pt>
              <c:pt idx="3197">
                <c:v>6.4991239597011747E-4</c:v>
              </c:pt>
              <c:pt idx="3198">
                <c:v>6.4980289093288573E-4</c:v>
              </c:pt>
              <c:pt idx="3199">
                <c:v>6.4969338589565399E-4</c:v>
              </c:pt>
              <c:pt idx="3200">
                <c:v>6.4958388085842225E-4</c:v>
              </c:pt>
              <c:pt idx="3201">
                <c:v>6.494743758211905E-4</c:v>
              </c:pt>
              <c:pt idx="3202">
                <c:v>6.4936487078395876E-4</c:v>
              </c:pt>
              <c:pt idx="3203">
                <c:v>6.4925536574672702E-4</c:v>
              </c:pt>
              <c:pt idx="3204">
                <c:v>6.4914586070949527E-4</c:v>
              </c:pt>
              <c:pt idx="3205">
                <c:v>6.4903635567226353E-4</c:v>
              </c:pt>
              <c:pt idx="3206">
                <c:v>6.4892685063503179E-4</c:v>
              </c:pt>
              <c:pt idx="3207">
                <c:v>6.4881734559780004E-4</c:v>
              </c:pt>
              <c:pt idx="3208">
                <c:v>6.487078405605683E-4</c:v>
              </c:pt>
              <c:pt idx="3209">
                <c:v>6.4859833552333656E-4</c:v>
              </c:pt>
              <c:pt idx="3210">
                <c:v>6.4848883048610481E-4</c:v>
              </c:pt>
              <c:pt idx="3211">
                <c:v>6.4837932544887307E-4</c:v>
              </c:pt>
              <c:pt idx="3212">
                <c:v>6.4826982041164133E-4</c:v>
              </c:pt>
              <c:pt idx="3213">
                <c:v>6.4816031537440959E-4</c:v>
              </c:pt>
              <c:pt idx="3214">
                <c:v>6.4805081033717784E-4</c:v>
              </c:pt>
              <c:pt idx="3215">
                <c:v>6.479413052999461E-4</c:v>
              </c:pt>
              <c:pt idx="3216">
                <c:v>6.4783180026271436E-4</c:v>
              </c:pt>
              <c:pt idx="3217">
                <c:v>6.4772229522548261E-4</c:v>
              </c:pt>
              <c:pt idx="3218">
                <c:v>6.4761279018825087E-4</c:v>
              </c:pt>
              <c:pt idx="3219">
                <c:v>6.4750328515101913E-4</c:v>
              </c:pt>
              <c:pt idx="3220">
                <c:v>6.4739378011378738E-4</c:v>
              </c:pt>
              <c:pt idx="3221">
                <c:v>6.4728427507655564E-4</c:v>
              </c:pt>
              <c:pt idx="3222">
                <c:v>6.471747700393239E-4</c:v>
              </c:pt>
              <c:pt idx="3223">
                <c:v>6.4706526500209216E-4</c:v>
              </c:pt>
              <c:pt idx="3224">
                <c:v>6.4695575996486041E-4</c:v>
              </c:pt>
              <c:pt idx="3225">
                <c:v>6.4684625492762867E-4</c:v>
              </c:pt>
              <c:pt idx="3226">
                <c:v>6.4673674989039693E-4</c:v>
              </c:pt>
              <c:pt idx="3227">
                <c:v>6.4662724485316518E-4</c:v>
              </c:pt>
              <c:pt idx="3228">
                <c:v>6.4651773981593344E-4</c:v>
              </c:pt>
              <c:pt idx="3229">
                <c:v>6.464082347787017E-4</c:v>
              </c:pt>
              <c:pt idx="3230">
                <c:v>6.4629872974146995E-4</c:v>
              </c:pt>
              <c:pt idx="3231">
                <c:v>6.4618922470423821E-4</c:v>
              </c:pt>
              <c:pt idx="3232">
                <c:v>6.4607971966700647E-4</c:v>
              </c:pt>
              <c:pt idx="3233">
                <c:v>6.4597021462977472E-4</c:v>
              </c:pt>
              <c:pt idx="3234">
                <c:v>6.4586070959254298E-4</c:v>
              </c:pt>
              <c:pt idx="3235">
                <c:v>6.4575120455531124E-4</c:v>
              </c:pt>
              <c:pt idx="3236">
                <c:v>6.456416995180795E-4</c:v>
              </c:pt>
              <c:pt idx="3237">
                <c:v>6.4553219448084775E-4</c:v>
              </c:pt>
              <c:pt idx="3238">
                <c:v>6.4542268944361601E-4</c:v>
              </c:pt>
              <c:pt idx="3239">
                <c:v>6.4531318440638427E-4</c:v>
              </c:pt>
              <c:pt idx="3240">
                <c:v>6.4520367936915252E-4</c:v>
              </c:pt>
              <c:pt idx="3241">
                <c:v>6.4509417433192078E-4</c:v>
              </c:pt>
              <c:pt idx="3242">
                <c:v>6.4498466929468904E-4</c:v>
              </c:pt>
              <c:pt idx="3243">
                <c:v>6.4487516425745729E-4</c:v>
              </c:pt>
              <c:pt idx="3244">
                <c:v>6.4476565922022555E-4</c:v>
              </c:pt>
              <c:pt idx="3245">
                <c:v>6.4465615418299381E-4</c:v>
              </c:pt>
              <c:pt idx="3246">
                <c:v>6.4454664914576206E-4</c:v>
              </c:pt>
              <c:pt idx="3247">
                <c:v>6.4443714410853032E-4</c:v>
              </c:pt>
              <c:pt idx="3248">
                <c:v>6.4432763907129858E-4</c:v>
              </c:pt>
              <c:pt idx="3249">
                <c:v>6.4421813403406684E-4</c:v>
              </c:pt>
              <c:pt idx="3250">
                <c:v>6.4410862899683509E-4</c:v>
              </c:pt>
              <c:pt idx="3251">
                <c:v>6.4399912395960335E-4</c:v>
              </c:pt>
              <c:pt idx="3252">
                <c:v>6.4388961892237161E-4</c:v>
              </c:pt>
              <c:pt idx="3253">
                <c:v>6.4378011388513986E-4</c:v>
              </c:pt>
              <c:pt idx="3254">
                <c:v>6.4367060884790812E-4</c:v>
              </c:pt>
              <c:pt idx="3255">
                <c:v>6.4356110381067638E-4</c:v>
              </c:pt>
              <c:pt idx="3256">
                <c:v>6.4345159877344463E-4</c:v>
              </c:pt>
              <c:pt idx="3257">
                <c:v>6.4334209373621289E-4</c:v>
              </c:pt>
              <c:pt idx="3258">
                <c:v>6.4323258869898115E-4</c:v>
              </c:pt>
              <c:pt idx="3259">
                <c:v>6.4312308366174941E-4</c:v>
              </c:pt>
              <c:pt idx="3260">
                <c:v>6.4301357862451766E-4</c:v>
              </c:pt>
              <c:pt idx="3261">
                <c:v>6.4290407358728592E-4</c:v>
              </c:pt>
              <c:pt idx="3262">
                <c:v>6.4279456855005418E-4</c:v>
              </c:pt>
              <c:pt idx="3263">
                <c:v>6.4268506351282243E-4</c:v>
              </c:pt>
              <c:pt idx="3264">
                <c:v>6.4257555847559069E-4</c:v>
              </c:pt>
              <c:pt idx="3265">
                <c:v>6.4246605343835895E-4</c:v>
              </c:pt>
              <c:pt idx="3266">
                <c:v>6.423565484011272E-4</c:v>
              </c:pt>
              <c:pt idx="3267">
                <c:v>6.4224704336389546E-4</c:v>
              </c:pt>
              <c:pt idx="3268">
                <c:v>6.4213753832666372E-4</c:v>
              </c:pt>
              <c:pt idx="3269">
                <c:v>6.4202803328943197E-4</c:v>
              </c:pt>
              <c:pt idx="3270">
                <c:v>6.4191852825220023E-4</c:v>
              </c:pt>
              <c:pt idx="3271">
                <c:v>6.4180902321496849E-4</c:v>
              </c:pt>
              <c:pt idx="3272">
                <c:v>6.4169951817773675E-4</c:v>
              </c:pt>
              <c:pt idx="3273">
                <c:v>6.41590013140505E-4</c:v>
              </c:pt>
              <c:pt idx="3274">
                <c:v>6.4148050810327326E-4</c:v>
              </c:pt>
              <c:pt idx="3275">
                <c:v>6.4137100306604152E-4</c:v>
              </c:pt>
              <c:pt idx="3276">
                <c:v>6.4126149802880977E-4</c:v>
              </c:pt>
              <c:pt idx="3277">
                <c:v>6.4115199299157803E-4</c:v>
              </c:pt>
              <c:pt idx="3278">
                <c:v>6.4104248795434629E-4</c:v>
              </c:pt>
              <c:pt idx="3279">
                <c:v>6.4093298291711454E-4</c:v>
              </c:pt>
              <c:pt idx="3280">
                <c:v>6.408234778798828E-4</c:v>
              </c:pt>
              <c:pt idx="3281">
                <c:v>6.4071397284265106E-4</c:v>
              </c:pt>
              <c:pt idx="3282">
                <c:v>6.4060446780541931E-4</c:v>
              </c:pt>
              <c:pt idx="3283">
                <c:v>6.4049496276818757E-4</c:v>
              </c:pt>
              <c:pt idx="3284">
                <c:v>6.4038545773095583E-4</c:v>
              </c:pt>
              <c:pt idx="3285">
                <c:v>6.4027595269372409E-4</c:v>
              </c:pt>
              <c:pt idx="3286">
                <c:v>6.4016644765649234E-4</c:v>
              </c:pt>
              <c:pt idx="3287">
                <c:v>6.400569426192606E-4</c:v>
              </c:pt>
              <c:pt idx="3288">
                <c:v>6.3994743758202886E-4</c:v>
              </c:pt>
              <c:pt idx="3289">
                <c:v>6.3983793254479711E-4</c:v>
              </c:pt>
              <c:pt idx="3290">
                <c:v>6.3972842750756537E-4</c:v>
              </c:pt>
              <c:pt idx="3291">
                <c:v>6.3961892247033363E-4</c:v>
              </c:pt>
              <c:pt idx="3292">
                <c:v>6.3950941743310188E-4</c:v>
              </c:pt>
              <c:pt idx="3293">
                <c:v>6.3939991239587014E-4</c:v>
              </c:pt>
              <c:pt idx="3294">
                <c:v>6.392904073586384E-4</c:v>
              </c:pt>
              <c:pt idx="3295">
                <c:v>6.3918090232140666E-4</c:v>
              </c:pt>
              <c:pt idx="3296">
                <c:v>6.3907139728417491E-4</c:v>
              </c:pt>
              <c:pt idx="3297">
                <c:v>6.3896189224694317E-4</c:v>
              </c:pt>
              <c:pt idx="3298">
                <c:v>6.3885238720971143E-4</c:v>
              </c:pt>
              <c:pt idx="3299">
                <c:v>6.3874288217247968E-4</c:v>
              </c:pt>
              <c:pt idx="3300">
                <c:v>6.3863337713524794E-4</c:v>
              </c:pt>
              <c:pt idx="3301">
                <c:v>6.385238720980162E-4</c:v>
              </c:pt>
              <c:pt idx="3302">
                <c:v>6.3841436706078445E-4</c:v>
              </c:pt>
              <c:pt idx="3303">
                <c:v>6.3830486202355271E-4</c:v>
              </c:pt>
              <c:pt idx="3304">
                <c:v>6.3819535698632097E-4</c:v>
              </c:pt>
              <c:pt idx="3305">
                <c:v>6.3808585194908922E-4</c:v>
              </c:pt>
              <c:pt idx="3306">
                <c:v>6.3797634691185748E-4</c:v>
              </c:pt>
              <c:pt idx="3307">
                <c:v>6.3786684187462574E-4</c:v>
              </c:pt>
              <c:pt idx="3308">
                <c:v>6.37757336837394E-4</c:v>
              </c:pt>
              <c:pt idx="3309">
                <c:v>6.3764783180016225E-4</c:v>
              </c:pt>
              <c:pt idx="3310">
                <c:v>6.3753832676293051E-4</c:v>
              </c:pt>
              <c:pt idx="3311">
                <c:v>6.3742882172569877E-4</c:v>
              </c:pt>
              <c:pt idx="3312">
                <c:v>6.3731931668846702E-4</c:v>
              </c:pt>
              <c:pt idx="3313">
                <c:v>6.3720981165123528E-4</c:v>
              </c:pt>
              <c:pt idx="3314">
                <c:v>6.3710030661400354E-4</c:v>
              </c:pt>
              <c:pt idx="3315">
                <c:v>6.3699080157677179E-4</c:v>
              </c:pt>
              <c:pt idx="3316">
                <c:v>6.3688129653954005E-4</c:v>
              </c:pt>
              <c:pt idx="3317">
                <c:v>6.3677179150230831E-4</c:v>
              </c:pt>
              <c:pt idx="3318">
                <c:v>6.3666228646507656E-4</c:v>
              </c:pt>
              <c:pt idx="3319">
                <c:v>6.3655278142784482E-4</c:v>
              </c:pt>
              <c:pt idx="3320">
                <c:v>6.3644327639061308E-4</c:v>
              </c:pt>
              <c:pt idx="3321">
                <c:v>6.3633377135338134E-4</c:v>
              </c:pt>
              <c:pt idx="3322">
                <c:v>6.3622426631614959E-4</c:v>
              </c:pt>
              <c:pt idx="3323">
                <c:v>6.3611476127891785E-4</c:v>
              </c:pt>
              <c:pt idx="3324">
                <c:v>6.3600525624168611E-4</c:v>
              </c:pt>
              <c:pt idx="3325">
                <c:v>6.3589575120445436E-4</c:v>
              </c:pt>
              <c:pt idx="3326">
                <c:v>6.3578624616722262E-4</c:v>
              </c:pt>
              <c:pt idx="3327">
                <c:v>6.3567674112999088E-4</c:v>
              </c:pt>
              <c:pt idx="3328">
                <c:v>6.3556723609275913E-4</c:v>
              </c:pt>
              <c:pt idx="3329">
                <c:v>6.3545773105552739E-4</c:v>
              </c:pt>
              <c:pt idx="3330">
                <c:v>6.3534822601829565E-4</c:v>
              </c:pt>
              <c:pt idx="3331">
                <c:v>6.3523872098106391E-4</c:v>
              </c:pt>
              <c:pt idx="3332">
                <c:v>6.3512921594383216E-4</c:v>
              </c:pt>
              <c:pt idx="3333">
                <c:v>6.3501971090660042E-4</c:v>
              </c:pt>
              <c:pt idx="3334">
                <c:v>6.3491020586936868E-4</c:v>
              </c:pt>
              <c:pt idx="3335">
                <c:v>6.3480070083213693E-4</c:v>
              </c:pt>
              <c:pt idx="3336">
                <c:v>6.3469119579490519E-4</c:v>
              </c:pt>
              <c:pt idx="3337">
                <c:v>6.3458169075767345E-4</c:v>
              </c:pt>
              <c:pt idx="3338">
                <c:v>6.344721857204417E-4</c:v>
              </c:pt>
              <c:pt idx="3339">
                <c:v>6.3436268068320996E-4</c:v>
              </c:pt>
              <c:pt idx="3340">
                <c:v>6.3425317564597822E-4</c:v>
              </c:pt>
              <c:pt idx="3341">
                <c:v>6.3414367060874647E-4</c:v>
              </c:pt>
              <c:pt idx="3342">
                <c:v>6.3403416557151473E-4</c:v>
              </c:pt>
              <c:pt idx="3343">
                <c:v>6.3392466053428299E-4</c:v>
              </c:pt>
              <c:pt idx="3344">
                <c:v>6.3381515549705125E-4</c:v>
              </c:pt>
              <c:pt idx="3345">
                <c:v>6.337056504598195E-4</c:v>
              </c:pt>
              <c:pt idx="3346">
                <c:v>6.3359614542258776E-4</c:v>
              </c:pt>
              <c:pt idx="3347">
                <c:v>6.3348664038535602E-4</c:v>
              </c:pt>
              <c:pt idx="3348">
                <c:v>6.3337713534812427E-4</c:v>
              </c:pt>
              <c:pt idx="3349">
                <c:v>6.3326763031089253E-4</c:v>
              </c:pt>
              <c:pt idx="3350">
                <c:v>6.3315812527366079E-4</c:v>
              </c:pt>
              <c:pt idx="3351">
                <c:v>6.3304862023642904E-4</c:v>
              </c:pt>
              <c:pt idx="3352">
                <c:v>6.329391151991973E-4</c:v>
              </c:pt>
              <c:pt idx="3353">
                <c:v>6.3282961016196556E-4</c:v>
              </c:pt>
              <c:pt idx="3354">
                <c:v>6.3272010512473381E-4</c:v>
              </c:pt>
              <c:pt idx="3355">
                <c:v>6.3261060008750207E-4</c:v>
              </c:pt>
              <c:pt idx="3356">
                <c:v>6.3250109505027033E-4</c:v>
              </c:pt>
              <c:pt idx="3357">
                <c:v>6.3239159001303859E-4</c:v>
              </c:pt>
              <c:pt idx="3358">
                <c:v>6.3228208497580684E-4</c:v>
              </c:pt>
              <c:pt idx="3359">
                <c:v>6.321725799385751E-4</c:v>
              </c:pt>
              <c:pt idx="3360">
                <c:v>6.3206307490134336E-4</c:v>
              </c:pt>
              <c:pt idx="3361">
                <c:v>6.3195356986411161E-4</c:v>
              </c:pt>
              <c:pt idx="3362">
                <c:v>6.3184406482687987E-4</c:v>
              </c:pt>
              <c:pt idx="3363">
                <c:v>6.3173455978964813E-4</c:v>
              </c:pt>
              <c:pt idx="3364">
                <c:v>6.3162505475241638E-4</c:v>
              </c:pt>
              <c:pt idx="3365">
                <c:v>6.3151554971518464E-4</c:v>
              </c:pt>
              <c:pt idx="3366">
                <c:v>6.314060446779529E-4</c:v>
              </c:pt>
              <c:pt idx="3367">
                <c:v>6.3129653964072116E-4</c:v>
              </c:pt>
              <c:pt idx="3368">
                <c:v>6.3118703460348941E-4</c:v>
              </c:pt>
              <c:pt idx="3369">
                <c:v>6.3107752956625767E-4</c:v>
              </c:pt>
              <c:pt idx="3370">
                <c:v>6.3096802452902593E-4</c:v>
              </c:pt>
              <c:pt idx="3371">
                <c:v>6.3085851949179418E-4</c:v>
              </c:pt>
              <c:pt idx="3372">
                <c:v>6.3074901445456244E-4</c:v>
              </c:pt>
              <c:pt idx="3373">
                <c:v>6.306395094173307E-4</c:v>
              </c:pt>
              <c:pt idx="3374">
                <c:v>6.3053000438009895E-4</c:v>
              </c:pt>
              <c:pt idx="3375">
                <c:v>6.3042049934286721E-4</c:v>
              </c:pt>
              <c:pt idx="3376">
                <c:v>6.3031099430563547E-4</c:v>
              </c:pt>
              <c:pt idx="3377">
                <c:v>6.3020148926840372E-4</c:v>
              </c:pt>
              <c:pt idx="3378">
                <c:v>6.3009198423117198E-4</c:v>
              </c:pt>
              <c:pt idx="3379">
                <c:v>6.2998247919394024E-4</c:v>
              </c:pt>
              <c:pt idx="3380">
                <c:v>6.298729741567085E-4</c:v>
              </c:pt>
              <c:pt idx="3381">
                <c:v>6.2976346911947675E-4</c:v>
              </c:pt>
              <c:pt idx="3382">
                <c:v>6.2965396408224501E-4</c:v>
              </c:pt>
              <c:pt idx="3383">
                <c:v>6.2954445904501327E-4</c:v>
              </c:pt>
              <c:pt idx="3384">
                <c:v>6.2943495400778152E-4</c:v>
              </c:pt>
              <c:pt idx="3385">
                <c:v>6.2932544897054978E-4</c:v>
              </c:pt>
              <c:pt idx="3386">
                <c:v>6.2921594393331804E-4</c:v>
              </c:pt>
              <c:pt idx="3387">
                <c:v>6.2910643889608629E-4</c:v>
              </c:pt>
              <c:pt idx="3388">
                <c:v>6.2899693385885455E-4</c:v>
              </c:pt>
              <c:pt idx="3389">
                <c:v>6.2888742882162281E-4</c:v>
              </c:pt>
              <c:pt idx="3390">
                <c:v>6.2877792378439106E-4</c:v>
              </c:pt>
              <c:pt idx="3391">
                <c:v>6.2866841874715932E-4</c:v>
              </c:pt>
              <c:pt idx="3392">
                <c:v>6.2855891370992758E-4</c:v>
              </c:pt>
              <c:pt idx="3393">
                <c:v>6.2844940867269584E-4</c:v>
              </c:pt>
              <c:pt idx="3394">
                <c:v>6.2833990363546409E-4</c:v>
              </c:pt>
              <c:pt idx="3395">
                <c:v>6.2823039859823235E-4</c:v>
              </c:pt>
              <c:pt idx="3396">
                <c:v>6.2812089356100061E-4</c:v>
              </c:pt>
              <c:pt idx="3397">
                <c:v>6.2801138852376886E-4</c:v>
              </c:pt>
              <c:pt idx="3398">
                <c:v>6.2790188348653712E-4</c:v>
              </c:pt>
              <c:pt idx="3399">
                <c:v>6.2779237844930538E-4</c:v>
              </c:pt>
              <c:pt idx="3400">
                <c:v>6.2768287341207363E-4</c:v>
              </c:pt>
              <c:pt idx="3401">
                <c:v>6.2757336837484189E-4</c:v>
              </c:pt>
              <c:pt idx="3402">
                <c:v>6.2746386333761015E-4</c:v>
              </c:pt>
              <c:pt idx="3403">
                <c:v>6.2735435830037841E-4</c:v>
              </c:pt>
              <c:pt idx="3404">
                <c:v>6.2724485326314666E-4</c:v>
              </c:pt>
              <c:pt idx="3405">
                <c:v>6.2713534822591492E-4</c:v>
              </c:pt>
              <c:pt idx="3406">
                <c:v>6.2702584318868318E-4</c:v>
              </c:pt>
              <c:pt idx="3407">
                <c:v>6.2691633815145143E-4</c:v>
              </c:pt>
              <c:pt idx="3408">
                <c:v>6.2680683311421969E-4</c:v>
              </c:pt>
              <c:pt idx="3409">
                <c:v>6.2669732807698795E-4</c:v>
              </c:pt>
              <c:pt idx="3410">
                <c:v>6.265878230397562E-4</c:v>
              </c:pt>
              <c:pt idx="3411">
                <c:v>6.2647831800252446E-4</c:v>
              </c:pt>
              <c:pt idx="3412">
                <c:v>6.2636881296529272E-4</c:v>
              </c:pt>
              <c:pt idx="3413">
                <c:v>6.2625930792806097E-4</c:v>
              </c:pt>
              <c:pt idx="3414">
                <c:v>6.2614980289082923E-4</c:v>
              </c:pt>
              <c:pt idx="3415">
                <c:v>6.2604029785359749E-4</c:v>
              </c:pt>
              <c:pt idx="3416">
                <c:v>6.2593079281636575E-4</c:v>
              </c:pt>
              <c:pt idx="3417">
                <c:v>6.25821287779134E-4</c:v>
              </c:pt>
              <c:pt idx="3418">
                <c:v>6.2571178274190226E-4</c:v>
              </c:pt>
              <c:pt idx="3419">
                <c:v>6.2560227770467052E-4</c:v>
              </c:pt>
              <c:pt idx="3420">
                <c:v>6.2549277266743877E-4</c:v>
              </c:pt>
              <c:pt idx="3421">
                <c:v>6.2538326763020703E-4</c:v>
              </c:pt>
              <c:pt idx="3422">
                <c:v>6.2527376259297529E-4</c:v>
              </c:pt>
              <c:pt idx="3423">
                <c:v>6.2516425755574354E-4</c:v>
              </c:pt>
              <c:pt idx="3424">
                <c:v>6.250547525185118E-4</c:v>
              </c:pt>
              <c:pt idx="3425">
                <c:v>6.2494524748128006E-4</c:v>
              </c:pt>
              <c:pt idx="3426">
                <c:v>6.2483574244404832E-4</c:v>
              </c:pt>
              <c:pt idx="3427">
                <c:v>6.2472623740681657E-4</c:v>
              </c:pt>
              <c:pt idx="3428">
                <c:v>6.2461673236958483E-4</c:v>
              </c:pt>
              <c:pt idx="3429">
                <c:v>6.2450722733235309E-4</c:v>
              </c:pt>
              <c:pt idx="3430">
                <c:v>6.2439772229512134E-4</c:v>
              </c:pt>
              <c:pt idx="3431">
                <c:v>6.242882172578896E-4</c:v>
              </c:pt>
              <c:pt idx="3432">
                <c:v>6.2417871222065786E-4</c:v>
              </c:pt>
              <c:pt idx="3433">
                <c:v>6.2406920718342611E-4</c:v>
              </c:pt>
              <c:pt idx="3434">
                <c:v>6.2395970214619437E-4</c:v>
              </c:pt>
              <c:pt idx="3435">
                <c:v>6.2385019710896263E-4</c:v>
              </c:pt>
              <c:pt idx="3436">
                <c:v>6.2374069207173088E-4</c:v>
              </c:pt>
              <c:pt idx="3437">
                <c:v>6.2363118703449914E-4</c:v>
              </c:pt>
              <c:pt idx="3438">
                <c:v>6.235216819972674E-4</c:v>
              </c:pt>
              <c:pt idx="3439">
                <c:v>6.2341217696003566E-4</c:v>
              </c:pt>
              <c:pt idx="3440">
                <c:v>6.2330267192280391E-4</c:v>
              </c:pt>
              <c:pt idx="3441">
                <c:v>6.2319316688557217E-4</c:v>
              </c:pt>
              <c:pt idx="3442">
                <c:v>6.2308366184834043E-4</c:v>
              </c:pt>
              <c:pt idx="3443">
                <c:v>6.2297415681110868E-4</c:v>
              </c:pt>
              <c:pt idx="3444">
                <c:v>6.2286465177387694E-4</c:v>
              </c:pt>
              <c:pt idx="3445">
                <c:v>6.227551467366452E-4</c:v>
              </c:pt>
              <c:pt idx="3446">
                <c:v>6.2264564169941345E-4</c:v>
              </c:pt>
              <c:pt idx="3447">
                <c:v>6.2253613666218171E-4</c:v>
              </c:pt>
              <c:pt idx="3448">
                <c:v>6.2242663162494997E-4</c:v>
              </c:pt>
              <c:pt idx="3449">
                <c:v>6.2231712658771822E-4</c:v>
              </c:pt>
              <c:pt idx="3450">
                <c:v>6.2220762155048648E-4</c:v>
              </c:pt>
              <c:pt idx="3451">
                <c:v>6.2209811651325474E-4</c:v>
              </c:pt>
              <c:pt idx="3452">
                <c:v>6.21988611476023E-4</c:v>
              </c:pt>
              <c:pt idx="3453">
                <c:v>6.2187910643879125E-4</c:v>
              </c:pt>
              <c:pt idx="3454">
                <c:v>6.2176960140155951E-4</c:v>
              </c:pt>
              <c:pt idx="3455">
                <c:v>6.2166009636432777E-4</c:v>
              </c:pt>
              <c:pt idx="3456">
                <c:v>6.2155059132709602E-4</c:v>
              </c:pt>
              <c:pt idx="3457">
                <c:v>6.2144108628986428E-4</c:v>
              </c:pt>
              <c:pt idx="3458">
                <c:v>6.2133158125263254E-4</c:v>
              </c:pt>
              <c:pt idx="3459">
                <c:v>6.2122207621540079E-4</c:v>
              </c:pt>
              <c:pt idx="3460">
                <c:v>6.2111257117816905E-4</c:v>
              </c:pt>
              <c:pt idx="3461">
                <c:v>6.2100306614093731E-4</c:v>
              </c:pt>
              <c:pt idx="3462">
                <c:v>6.2089356110370557E-4</c:v>
              </c:pt>
              <c:pt idx="3463">
                <c:v>6.2078405606647382E-4</c:v>
              </c:pt>
              <c:pt idx="3464">
                <c:v>6.2067455102924208E-4</c:v>
              </c:pt>
              <c:pt idx="3465">
                <c:v>6.2056504599201034E-4</c:v>
              </c:pt>
              <c:pt idx="3466">
                <c:v>6.2045554095477859E-4</c:v>
              </c:pt>
              <c:pt idx="3467">
                <c:v>6.2034603591754685E-4</c:v>
              </c:pt>
              <c:pt idx="3468">
                <c:v>6.2023653088031511E-4</c:v>
              </c:pt>
              <c:pt idx="3469">
                <c:v>6.2012702584308336E-4</c:v>
              </c:pt>
              <c:pt idx="3470">
                <c:v>6.2001752080585162E-4</c:v>
              </c:pt>
              <c:pt idx="3471">
                <c:v>6.1990801576861988E-4</c:v>
              </c:pt>
              <c:pt idx="3472">
                <c:v>6.1979851073138813E-4</c:v>
              </c:pt>
              <c:pt idx="3473">
                <c:v>6.1968900569415639E-4</c:v>
              </c:pt>
              <c:pt idx="3474">
                <c:v>6.1957950065692465E-4</c:v>
              </c:pt>
              <c:pt idx="3475">
                <c:v>6.1946999561969291E-4</c:v>
              </c:pt>
              <c:pt idx="3476">
                <c:v>6.1936049058246116E-4</c:v>
              </c:pt>
              <c:pt idx="3477">
                <c:v>6.1925098554522942E-4</c:v>
              </c:pt>
              <c:pt idx="3478">
                <c:v>6.1914148050799768E-4</c:v>
              </c:pt>
              <c:pt idx="3479">
                <c:v>6.1903197547076593E-4</c:v>
              </c:pt>
              <c:pt idx="3480">
                <c:v>6.1892247043353419E-4</c:v>
              </c:pt>
              <c:pt idx="3481">
                <c:v>6.1881296539630245E-4</c:v>
              </c:pt>
              <c:pt idx="3482">
                <c:v>6.187034603590707E-4</c:v>
              </c:pt>
              <c:pt idx="3483">
                <c:v>6.1859395532183896E-4</c:v>
              </c:pt>
              <c:pt idx="3484">
                <c:v>6.1848445028460722E-4</c:v>
              </c:pt>
              <c:pt idx="3485">
                <c:v>6.1837494524737547E-4</c:v>
              </c:pt>
              <c:pt idx="3486">
                <c:v>6.1826544021014373E-4</c:v>
              </c:pt>
              <c:pt idx="3487">
                <c:v>6.1815593517291199E-4</c:v>
              </c:pt>
              <c:pt idx="3488">
                <c:v>6.1804643013568025E-4</c:v>
              </c:pt>
              <c:pt idx="3489">
                <c:v>6.179369250984485E-4</c:v>
              </c:pt>
              <c:pt idx="3490">
                <c:v>6.1782742006121676E-4</c:v>
              </c:pt>
              <c:pt idx="3491">
                <c:v>6.1771791502398502E-4</c:v>
              </c:pt>
              <c:pt idx="3492">
                <c:v>6.1760840998675327E-4</c:v>
              </c:pt>
              <c:pt idx="3493">
                <c:v>6.1749890494952153E-4</c:v>
              </c:pt>
              <c:pt idx="3494">
                <c:v>6.1738939991228979E-4</c:v>
              </c:pt>
              <c:pt idx="3495">
                <c:v>6.1727989487505804E-4</c:v>
              </c:pt>
              <c:pt idx="3496">
                <c:v>6.171703898378263E-4</c:v>
              </c:pt>
              <c:pt idx="3497">
                <c:v>6.1706088480059456E-4</c:v>
              </c:pt>
              <c:pt idx="3498">
                <c:v>6.1695137976336282E-4</c:v>
              </c:pt>
              <c:pt idx="3499">
                <c:v>6.1684187472613107E-4</c:v>
              </c:pt>
              <c:pt idx="3500">
                <c:v>6.1673236968889933E-4</c:v>
              </c:pt>
              <c:pt idx="3501">
                <c:v>6.1662286465166759E-4</c:v>
              </c:pt>
              <c:pt idx="3502">
                <c:v>6.1651335961443584E-4</c:v>
              </c:pt>
              <c:pt idx="3503">
                <c:v>6.164038545772041E-4</c:v>
              </c:pt>
              <c:pt idx="3504">
                <c:v>6.1629434953997236E-4</c:v>
              </c:pt>
              <c:pt idx="3505">
                <c:v>6.1618484450274061E-4</c:v>
              </c:pt>
              <c:pt idx="3506">
                <c:v>6.1607533946550887E-4</c:v>
              </c:pt>
              <c:pt idx="3507">
                <c:v>6.1596583442827713E-4</c:v>
              </c:pt>
              <c:pt idx="3508">
                <c:v>6.1585632939104538E-4</c:v>
              </c:pt>
              <c:pt idx="3509">
                <c:v>6.1574682435381364E-4</c:v>
              </c:pt>
              <c:pt idx="3510">
                <c:v>6.156373193165819E-4</c:v>
              </c:pt>
              <c:pt idx="3511">
                <c:v>6.1552781427935016E-4</c:v>
              </c:pt>
              <c:pt idx="3512">
                <c:v>6.1541830924211841E-4</c:v>
              </c:pt>
              <c:pt idx="3513">
                <c:v>6.1530880420488667E-4</c:v>
              </c:pt>
              <c:pt idx="3514">
                <c:v>6.1519929916765493E-4</c:v>
              </c:pt>
              <c:pt idx="3515">
                <c:v>6.1508979413042318E-4</c:v>
              </c:pt>
              <c:pt idx="3516">
                <c:v>6.1498028909319144E-4</c:v>
              </c:pt>
              <c:pt idx="3517">
                <c:v>6.148707840559597E-4</c:v>
              </c:pt>
              <c:pt idx="3518">
                <c:v>6.1476127901872795E-4</c:v>
              </c:pt>
              <c:pt idx="3519">
                <c:v>6.1465177398149621E-4</c:v>
              </c:pt>
              <c:pt idx="3520">
                <c:v>6.1454226894426447E-4</c:v>
              </c:pt>
              <c:pt idx="3521">
                <c:v>6.1443276390703272E-4</c:v>
              </c:pt>
              <c:pt idx="3522">
                <c:v>6.1432325886980098E-4</c:v>
              </c:pt>
              <c:pt idx="3523">
                <c:v>6.1421375383256924E-4</c:v>
              </c:pt>
              <c:pt idx="3524">
                <c:v>6.141042487953375E-4</c:v>
              </c:pt>
              <c:pt idx="3525">
                <c:v>6.1399474375810575E-4</c:v>
              </c:pt>
              <c:pt idx="3526">
                <c:v>6.1388523872087401E-4</c:v>
              </c:pt>
              <c:pt idx="3527">
                <c:v>6.1377573368364227E-4</c:v>
              </c:pt>
              <c:pt idx="3528">
                <c:v>6.1366622864641052E-4</c:v>
              </c:pt>
              <c:pt idx="3529">
                <c:v>6.1355672360917878E-4</c:v>
              </c:pt>
              <c:pt idx="3530">
                <c:v>6.1344721857194704E-4</c:v>
              </c:pt>
              <c:pt idx="3531">
                <c:v>6.1333771353471529E-4</c:v>
              </c:pt>
              <c:pt idx="3532">
                <c:v>6.1322820849748355E-4</c:v>
              </c:pt>
              <c:pt idx="3533">
                <c:v>6.1311870346025181E-4</c:v>
              </c:pt>
              <c:pt idx="3534">
                <c:v>6.1300919842302007E-4</c:v>
              </c:pt>
              <c:pt idx="3535">
                <c:v>6.1289969338578832E-4</c:v>
              </c:pt>
              <c:pt idx="3536">
                <c:v>6.1279018834855658E-4</c:v>
              </c:pt>
              <c:pt idx="3537">
                <c:v>6.1268068331132484E-4</c:v>
              </c:pt>
              <c:pt idx="3538">
                <c:v>6.1257117827409309E-4</c:v>
              </c:pt>
              <c:pt idx="3539">
                <c:v>6.1246167323686135E-4</c:v>
              </c:pt>
              <c:pt idx="3540">
                <c:v>6.1235216819962961E-4</c:v>
              </c:pt>
              <c:pt idx="3541">
                <c:v>6.1224266316239786E-4</c:v>
              </c:pt>
              <c:pt idx="3542">
                <c:v>6.1213315812516612E-4</c:v>
              </c:pt>
              <c:pt idx="3543">
                <c:v>6.1202365308793438E-4</c:v>
              </c:pt>
              <c:pt idx="3544">
                <c:v>6.1191414805070263E-4</c:v>
              </c:pt>
              <c:pt idx="3545">
                <c:v>6.1180464301347089E-4</c:v>
              </c:pt>
              <c:pt idx="3546">
                <c:v>6.1169513797623915E-4</c:v>
              </c:pt>
              <c:pt idx="3547">
                <c:v>6.1158563293900741E-4</c:v>
              </c:pt>
              <c:pt idx="3548">
                <c:v>6.1147612790177566E-4</c:v>
              </c:pt>
              <c:pt idx="3549">
                <c:v>6.1136662286454392E-4</c:v>
              </c:pt>
              <c:pt idx="3550">
                <c:v>6.1125711782731218E-4</c:v>
              </c:pt>
              <c:pt idx="3551">
                <c:v>6.1114761279008043E-4</c:v>
              </c:pt>
              <c:pt idx="3552">
                <c:v>6.1103810775284869E-4</c:v>
              </c:pt>
              <c:pt idx="3553">
                <c:v>6.1092860271561695E-4</c:v>
              </c:pt>
              <c:pt idx="3554">
                <c:v>6.108190976783852E-4</c:v>
              </c:pt>
              <c:pt idx="3555">
                <c:v>6.1070959264115346E-4</c:v>
              </c:pt>
              <c:pt idx="3556">
                <c:v>6.1060008760392172E-4</c:v>
              </c:pt>
              <c:pt idx="3557">
                <c:v>6.1049058256668997E-4</c:v>
              </c:pt>
              <c:pt idx="3558">
                <c:v>6.1038107752945823E-4</c:v>
              </c:pt>
              <c:pt idx="3559">
                <c:v>6.1027157249222649E-4</c:v>
              </c:pt>
              <c:pt idx="3560">
                <c:v>6.1016206745499475E-4</c:v>
              </c:pt>
              <c:pt idx="3561">
                <c:v>6.10052562417763E-4</c:v>
              </c:pt>
              <c:pt idx="3562">
                <c:v>6.0994305738053126E-4</c:v>
              </c:pt>
              <c:pt idx="3563">
                <c:v>6.0983355234329952E-4</c:v>
              </c:pt>
              <c:pt idx="3564">
                <c:v>6.0972404730606777E-4</c:v>
              </c:pt>
              <c:pt idx="3565">
                <c:v>6.0961454226883603E-4</c:v>
              </c:pt>
              <c:pt idx="3566">
                <c:v>6.0950503723160429E-4</c:v>
              </c:pt>
              <c:pt idx="3567">
                <c:v>6.0939553219437254E-4</c:v>
              </c:pt>
              <c:pt idx="3568">
                <c:v>6.092860271571408E-4</c:v>
              </c:pt>
              <c:pt idx="3569">
                <c:v>6.0917652211990906E-4</c:v>
              </c:pt>
              <c:pt idx="3570">
                <c:v>6.0906701708267732E-4</c:v>
              </c:pt>
              <c:pt idx="3571">
                <c:v>6.0895751204544557E-4</c:v>
              </c:pt>
              <c:pt idx="3572">
                <c:v>6.0884800700821383E-4</c:v>
              </c:pt>
              <c:pt idx="3573">
                <c:v>6.0873850197098209E-4</c:v>
              </c:pt>
              <c:pt idx="3574">
                <c:v>6.0862899693375034E-4</c:v>
              </c:pt>
              <c:pt idx="3575">
                <c:v>6.085194918965186E-4</c:v>
              </c:pt>
              <c:pt idx="3576">
                <c:v>6.0840998685928686E-4</c:v>
              </c:pt>
              <c:pt idx="3577">
                <c:v>6.0830048182205511E-4</c:v>
              </c:pt>
              <c:pt idx="3578">
                <c:v>6.0819097678482337E-4</c:v>
              </c:pt>
              <c:pt idx="3579">
                <c:v>6.0808147174759163E-4</c:v>
              </c:pt>
              <c:pt idx="3580">
                <c:v>6.0797196671035988E-4</c:v>
              </c:pt>
              <c:pt idx="3581">
                <c:v>6.0786246167312814E-4</c:v>
              </c:pt>
              <c:pt idx="3582">
                <c:v>6.077529566358964E-4</c:v>
              </c:pt>
              <c:pt idx="3583">
                <c:v>6.0764345159866466E-4</c:v>
              </c:pt>
              <c:pt idx="3584">
                <c:v>6.0753394656143291E-4</c:v>
              </c:pt>
              <c:pt idx="3585">
                <c:v>6.0742444152420117E-4</c:v>
              </c:pt>
              <c:pt idx="3586">
                <c:v>6.0731493648696943E-4</c:v>
              </c:pt>
              <c:pt idx="3587">
                <c:v>6.0720543144973768E-4</c:v>
              </c:pt>
              <c:pt idx="3588">
                <c:v>6.0709592641250594E-4</c:v>
              </c:pt>
              <c:pt idx="3589">
                <c:v>6.069864213752742E-4</c:v>
              </c:pt>
              <c:pt idx="3590">
                <c:v>6.0687691633804245E-4</c:v>
              </c:pt>
              <c:pt idx="3591">
                <c:v>6.0676741130081071E-4</c:v>
              </c:pt>
              <c:pt idx="3592">
                <c:v>6.0665790626357897E-4</c:v>
              </c:pt>
              <c:pt idx="3593">
                <c:v>6.0654840122634722E-4</c:v>
              </c:pt>
              <c:pt idx="3594">
                <c:v>6.0643889618911548E-4</c:v>
              </c:pt>
              <c:pt idx="3595">
                <c:v>6.0632939115188374E-4</c:v>
              </c:pt>
              <c:pt idx="3596">
                <c:v>6.06219886114652E-4</c:v>
              </c:pt>
              <c:pt idx="3597">
                <c:v>6.0611038107742025E-4</c:v>
              </c:pt>
              <c:pt idx="3598">
                <c:v>6.0600087604018851E-4</c:v>
              </c:pt>
              <c:pt idx="3599">
                <c:v>6.0589137100295677E-4</c:v>
              </c:pt>
              <c:pt idx="3600">
                <c:v>6.0578186596572502E-4</c:v>
              </c:pt>
              <c:pt idx="3601">
                <c:v>6.0567236092849328E-4</c:v>
              </c:pt>
              <c:pt idx="3602">
                <c:v>6.0556285589126154E-4</c:v>
              </c:pt>
              <c:pt idx="3603">
                <c:v>6.0545335085402979E-4</c:v>
              </c:pt>
              <c:pt idx="3604">
                <c:v>6.0534384581679805E-4</c:v>
              </c:pt>
              <c:pt idx="3605">
                <c:v>6.0523434077956631E-4</c:v>
              </c:pt>
              <c:pt idx="3606">
                <c:v>6.0512483574233457E-4</c:v>
              </c:pt>
              <c:pt idx="3607">
                <c:v>6.0501533070510282E-4</c:v>
              </c:pt>
              <c:pt idx="3608">
                <c:v>6.0490582566787108E-4</c:v>
              </c:pt>
              <c:pt idx="3609">
                <c:v>6.0479632063063934E-4</c:v>
              </c:pt>
              <c:pt idx="3610">
                <c:v>6.0468681559340759E-4</c:v>
              </c:pt>
              <c:pt idx="3611">
                <c:v>6.0457731055617585E-4</c:v>
              </c:pt>
              <c:pt idx="3612">
                <c:v>6.0446780551894411E-4</c:v>
              </c:pt>
              <c:pt idx="3613">
                <c:v>6.0435830048171236E-4</c:v>
              </c:pt>
              <c:pt idx="3614">
                <c:v>6.0424879544448062E-4</c:v>
              </c:pt>
              <c:pt idx="3615">
                <c:v>6.0413929040724888E-4</c:v>
              </c:pt>
              <c:pt idx="3616">
                <c:v>6.0402978537001713E-4</c:v>
              </c:pt>
              <c:pt idx="3617">
                <c:v>6.0392028033278539E-4</c:v>
              </c:pt>
              <c:pt idx="3618">
                <c:v>6.0381077529555365E-4</c:v>
              </c:pt>
              <c:pt idx="3619">
                <c:v>6.0370127025832191E-4</c:v>
              </c:pt>
              <c:pt idx="3620">
                <c:v>6.0359176522109016E-4</c:v>
              </c:pt>
              <c:pt idx="3621">
                <c:v>6.0348226018385842E-4</c:v>
              </c:pt>
              <c:pt idx="3622">
                <c:v>6.0337275514662668E-4</c:v>
              </c:pt>
              <c:pt idx="3623">
                <c:v>6.0326325010939493E-4</c:v>
              </c:pt>
              <c:pt idx="3624">
                <c:v>6.0315374507216319E-4</c:v>
              </c:pt>
              <c:pt idx="3625">
                <c:v>6.0304424003493145E-4</c:v>
              </c:pt>
              <c:pt idx="3626">
                <c:v>6.029347349976997E-4</c:v>
              </c:pt>
              <c:pt idx="3627">
                <c:v>6.0282522996046796E-4</c:v>
              </c:pt>
              <c:pt idx="3628">
                <c:v>6.0271572492323622E-4</c:v>
              </c:pt>
              <c:pt idx="3629">
                <c:v>6.0260621988600447E-4</c:v>
              </c:pt>
              <c:pt idx="3630">
                <c:v>6.0249671484877273E-4</c:v>
              </c:pt>
              <c:pt idx="3631">
                <c:v>6.0238720981154099E-4</c:v>
              </c:pt>
              <c:pt idx="3632">
                <c:v>6.0227770477430925E-4</c:v>
              </c:pt>
              <c:pt idx="3633">
                <c:v>6.021681997370775E-4</c:v>
              </c:pt>
              <c:pt idx="3634">
                <c:v>6.0205869469984576E-4</c:v>
              </c:pt>
              <c:pt idx="3635">
                <c:v>6.0194918966261402E-4</c:v>
              </c:pt>
              <c:pt idx="3636">
                <c:v>6.0183968462538227E-4</c:v>
              </c:pt>
              <c:pt idx="3637">
                <c:v>6.0173017958815053E-4</c:v>
              </c:pt>
              <c:pt idx="3638">
                <c:v>6.0162067455091879E-4</c:v>
              </c:pt>
              <c:pt idx="3639">
                <c:v>6.0151116951368704E-4</c:v>
              </c:pt>
              <c:pt idx="3640">
                <c:v>6.014016644764553E-4</c:v>
              </c:pt>
              <c:pt idx="3641">
                <c:v>6.0129215943922356E-4</c:v>
              </c:pt>
              <c:pt idx="3642">
                <c:v>6.0118265440199182E-4</c:v>
              </c:pt>
              <c:pt idx="3643">
                <c:v>6.0107314936476007E-4</c:v>
              </c:pt>
              <c:pt idx="3644">
                <c:v>6.0096364432752833E-4</c:v>
              </c:pt>
              <c:pt idx="3645">
                <c:v>6.0085413929029659E-4</c:v>
              </c:pt>
              <c:pt idx="3646">
                <c:v>6.0074463425306484E-4</c:v>
              </c:pt>
              <c:pt idx="3647">
                <c:v>6.006351292158331E-4</c:v>
              </c:pt>
              <c:pt idx="3648">
                <c:v>6.0052562417860136E-4</c:v>
              </c:pt>
              <c:pt idx="3649">
                <c:v>6.0041611914136961E-4</c:v>
              </c:pt>
              <c:pt idx="3650">
                <c:v>6.0030661410413787E-4</c:v>
              </c:pt>
              <c:pt idx="3651">
                <c:v>6.0019710906690613E-4</c:v>
              </c:pt>
              <c:pt idx="3652">
                <c:v>6.0008760402967438E-4</c:v>
              </c:pt>
              <c:pt idx="3653">
                <c:v>5.9997809899244264E-4</c:v>
              </c:pt>
              <c:pt idx="3654">
                <c:v>5.998685939552109E-4</c:v>
              </c:pt>
              <c:pt idx="3655">
                <c:v>5.9975908891797916E-4</c:v>
              </c:pt>
              <c:pt idx="3656">
                <c:v>5.9964958388074741E-4</c:v>
              </c:pt>
              <c:pt idx="3657">
                <c:v>5.9954007884351567E-4</c:v>
              </c:pt>
              <c:pt idx="3658">
                <c:v>5.9943057380628393E-4</c:v>
              </c:pt>
              <c:pt idx="3659">
                <c:v>5.9932106876905218E-4</c:v>
              </c:pt>
              <c:pt idx="3660">
                <c:v>5.9921156373182044E-4</c:v>
              </c:pt>
              <c:pt idx="3661">
                <c:v>5.991020586945887E-4</c:v>
              </c:pt>
              <c:pt idx="3662">
                <c:v>5.9899255365735695E-4</c:v>
              </c:pt>
              <c:pt idx="3663">
                <c:v>5.9888304862012521E-4</c:v>
              </c:pt>
              <c:pt idx="3664">
                <c:v>5.9877354358289347E-4</c:v>
              </c:pt>
              <c:pt idx="3665">
                <c:v>5.9866403854566172E-4</c:v>
              </c:pt>
              <c:pt idx="3666">
                <c:v>5.9855453350842998E-4</c:v>
              </c:pt>
              <c:pt idx="3667">
                <c:v>5.9844502847119824E-4</c:v>
              </c:pt>
              <c:pt idx="3668">
                <c:v>5.983355234339665E-4</c:v>
              </c:pt>
              <c:pt idx="3669">
                <c:v>5.9822601839673475E-4</c:v>
              </c:pt>
              <c:pt idx="3670">
                <c:v>5.9811651335950301E-4</c:v>
              </c:pt>
              <c:pt idx="3671">
                <c:v>5.9800700832227127E-4</c:v>
              </c:pt>
              <c:pt idx="3672">
                <c:v>5.9789750328503952E-4</c:v>
              </c:pt>
              <c:pt idx="3673">
                <c:v>5.9778799824780778E-4</c:v>
              </c:pt>
              <c:pt idx="3674">
                <c:v>5.9767849321057604E-4</c:v>
              </c:pt>
              <c:pt idx="3675">
                <c:v>5.9756898817334429E-4</c:v>
              </c:pt>
              <c:pt idx="3676">
                <c:v>5.9745948313611255E-4</c:v>
              </c:pt>
              <c:pt idx="3677">
                <c:v>5.9734997809888081E-4</c:v>
              </c:pt>
              <c:pt idx="3678">
                <c:v>5.9724047306164907E-4</c:v>
              </c:pt>
              <c:pt idx="3679">
                <c:v>5.9713096802441732E-4</c:v>
              </c:pt>
              <c:pt idx="3680">
                <c:v>5.9702146298718558E-4</c:v>
              </c:pt>
              <c:pt idx="3681">
                <c:v>5.9691195794995384E-4</c:v>
              </c:pt>
              <c:pt idx="3682">
                <c:v>5.9680245291272209E-4</c:v>
              </c:pt>
              <c:pt idx="3683">
                <c:v>5.9669294787549035E-4</c:v>
              </c:pt>
              <c:pt idx="3684">
                <c:v>5.9658344283825861E-4</c:v>
              </c:pt>
              <c:pt idx="3685">
                <c:v>5.9647393780102686E-4</c:v>
              </c:pt>
              <c:pt idx="3686">
                <c:v>5.9636443276379512E-4</c:v>
              </c:pt>
              <c:pt idx="3687">
                <c:v>5.9625492772656338E-4</c:v>
              </c:pt>
              <c:pt idx="3688">
                <c:v>5.9614542268933163E-4</c:v>
              </c:pt>
              <c:pt idx="3689">
                <c:v>5.9603591765209989E-4</c:v>
              </c:pt>
              <c:pt idx="3690">
                <c:v>5.9592641261486815E-4</c:v>
              </c:pt>
              <c:pt idx="3691">
                <c:v>5.9581690757763641E-4</c:v>
              </c:pt>
              <c:pt idx="3692">
                <c:v>5.9570740254040466E-4</c:v>
              </c:pt>
              <c:pt idx="3693">
                <c:v>5.9559789750317292E-4</c:v>
              </c:pt>
              <c:pt idx="3694">
                <c:v>5.9548839246594118E-4</c:v>
              </c:pt>
              <c:pt idx="3695">
                <c:v>5.9537888742870943E-4</c:v>
              </c:pt>
              <c:pt idx="3696">
                <c:v>5.9526938239147769E-4</c:v>
              </c:pt>
              <c:pt idx="3697">
                <c:v>5.9515987735424595E-4</c:v>
              </c:pt>
              <c:pt idx="3698">
                <c:v>5.950503723170142E-4</c:v>
              </c:pt>
              <c:pt idx="3699">
                <c:v>5.9494086727978246E-4</c:v>
              </c:pt>
              <c:pt idx="3700">
                <c:v>5.9483136224255072E-4</c:v>
              </c:pt>
              <c:pt idx="3701">
                <c:v>5.9472185720531897E-4</c:v>
              </c:pt>
              <c:pt idx="3702">
                <c:v>5.9461235216808723E-4</c:v>
              </c:pt>
              <c:pt idx="3703">
                <c:v>5.9450284713085549E-4</c:v>
              </c:pt>
              <c:pt idx="3704">
                <c:v>5.9439334209362375E-4</c:v>
              </c:pt>
              <c:pt idx="3705">
                <c:v>5.94283837056392E-4</c:v>
              </c:pt>
              <c:pt idx="3706">
                <c:v>5.9417433201916026E-4</c:v>
              </c:pt>
              <c:pt idx="3707">
                <c:v>5.9406482698192852E-4</c:v>
              </c:pt>
              <c:pt idx="3708">
                <c:v>5.9395532194469677E-4</c:v>
              </c:pt>
              <c:pt idx="3709">
                <c:v>5.9384581690746503E-4</c:v>
              </c:pt>
              <c:pt idx="3710">
                <c:v>5.9373631187023329E-4</c:v>
              </c:pt>
              <c:pt idx="3711">
                <c:v>5.9362680683300154E-4</c:v>
              </c:pt>
              <c:pt idx="3712">
                <c:v>5.935173017957698E-4</c:v>
              </c:pt>
              <c:pt idx="3713">
                <c:v>5.9340779675853806E-4</c:v>
              </c:pt>
              <c:pt idx="3714">
                <c:v>5.9329829172130632E-4</c:v>
              </c:pt>
              <c:pt idx="3715">
                <c:v>5.9318878668407457E-4</c:v>
              </c:pt>
              <c:pt idx="3716">
                <c:v>5.9307928164684283E-4</c:v>
              </c:pt>
              <c:pt idx="3717">
                <c:v>5.9296977660961109E-4</c:v>
              </c:pt>
              <c:pt idx="3718">
                <c:v>5.9286027157237934E-4</c:v>
              </c:pt>
              <c:pt idx="3719">
                <c:v>5.927507665351476E-4</c:v>
              </c:pt>
              <c:pt idx="3720">
                <c:v>5.9264126149791586E-4</c:v>
              </c:pt>
              <c:pt idx="3721">
                <c:v>5.9253175646068411E-4</c:v>
              </c:pt>
              <c:pt idx="3722">
                <c:v>5.9242225142345237E-4</c:v>
              </c:pt>
              <c:pt idx="3723">
                <c:v>5.9231274638622063E-4</c:v>
              </c:pt>
              <c:pt idx="3724">
                <c:v>5.9220324134898888E-4</c:v>
              </c:pt>
              <c:pt idx="3725">
                <c:v>5.9209373631175714E-4</c:v>
              </c:pt>
              <c:pt idx="3726">
                <c:v>5.919842312745254E-4</c:v>
              </c:pt>
              <c:pt idx="3727">
                <c:v>5.9187472623729366E-4</c:v>
              </c:pt>
              <c:pt idx="3728">
                <c:v>5.9176522120006191E-4</c:v>
              </c:pt>
              <c:pt idx="3729">
                <c:v>5.9165571616283017E-4</c:v>
              </c:pt>
              <c:pt idx="3730">
                <c:v>5.9154621112559843E-4</c:v>
              </c:pt>
              <c:pt idx="3731">
                <c:v>5.9143670608836668E-4</c:v>
              </c:pt>
              <c:pt idx="3732">
                <c:v>5.9132720105113494E-4</c:v>
              </c:pt>
              <c:pt idx="3733">
                <c:v>5.912176960139032E-4</c:v>
              </c:pt>
              <c:pt idx="3734">
                <c:v>5.9110819097667145E-4</c:v>
              </c:pt>
              <c:pt idx="3735">
                <c:v>5.9099868593943971E-4</c:v>
              </c:pt>
              <c:pt idx="3736">
                <c:v>5.9088918090220797E-4</c:v>
              </c:pt>
              <c:pt idx="3737">
                <c:v>5.9077967586497622E-4</c:v>
              </c:pt>
              <c:pt idx="3738">
                <c:v>5.9067017082774448E-4</c:v>
              </c:pt>
              <c:pt idx="3739">
                <c:v>5.9056066579051274E-4</c:v>
              </c:pt>
              <c:pt idx="3740">
                <c:v>5.90451160753281E-4</c:v>
              </c:pt>
              <c:pt idx="3741">
                <c:v>5.9034165571604925E-4</c:v>
              </c:pt>
              <c:pt idx="3742">
                <c:v>5.9023215067881751E-4</c:v>
              </c:pt>
              <c:pt idx="3743">
                <c:v>5.9012264564158577E-4</c:v>
              </c:pt>
              <c:pt idx="3744">
                <c:v>5.9001314060435402E-4</c:v>
              </c:pt>
              <c:pt idx="3745">
                <c:v>5.8990363556712228E-4</c:v>
              </c:pt>
              <c:pt idx="3746">
                <c:v>5.8979413052989054E-4</c:v>
              </c:pt>
              <c:pt idx="3747">
                <c:v>5.8968462549265879E-4</c:v>
              </c:pt>
              <c:pt idx="3748">
                <c:v>5.8957512045542705E-4</c:v>
              </c:pt>
              <c:pt idx="3749">
                <c:v>5.8946561541819531E-4</c:v>
              </c:pt>
              <c:pt idx="3750">
                <c:v>5.8935611038096357E-4</c:v>
              </c:pt>
              <c:pt idx="3751">
                <c:v>5.8924660534373182E-4</c:v>
              </c:pt>
              <c:pt idx="3752">
                <c:v>5.8913710030650008E-4</c:v>
              </c:pt>
              <c:pt idx="3753">
                <c:v>5.8902759526926834E-4</c:v>
              </c:pt>
              <c:pt idx="3754">
                <c:v>5.8891809023203659E-4</c:v>
              </c:pt>
              <c:pt idx="3755">
                <c:v>5.8880858519480485E-4</c:v>
              </c:pt>
              <c:pt idx="3756">
                <c:v>5.8869908015757311E-4</c:v>
              </c:pt>
              <c:pt idx="3757">
                <c:v>5.8858957512034136E-4</c:v>
              </c:pt>
              <c:pt idx="3758">
                <c:v>5.8848007008310962E-4</c:v>
              </c:pt>
              <c:pt idx="3759">
                <c:v>5.8837056504587788E-4</c:v>
              </c:pt>
              <c:pt idx="3760">
                <c:v>5.8826106000864613E-4</c:v>
              </c:pt>
              <c:pt idx="3761">
                <c:v>5.8815155497141439E-4</c:v>
              </c:pt>
              <c:pt idx="3762">
                <c:v>5.8804204993418265E-4</c:v>
              </c:pt>
              <c:pt idx="3763">
                <c:v>5.8793254489695091E-4</c:v>
              </c:pt>
              <c:pt idx="3764">
                <c:v>5.8782303985971916E-4</c:v>
              </c:pt>
              <c:pt idx="3765">
                <c:v>5.8771353482248742E-4</c:v>
              </c:pt>
              <c:pt idx="3766">
                <c:v>5.8760402978525568E-4</c:v>
              </c:pt>
              <c:pt idx="3767">
                <c:v>5.8749452474802393E-4</c:v>
              </c:pt>
              <c:pt idx="3768">
                <c:v>5.8738501971079219E-4</c:v>
              </c:pt>
              <c:pt idx="3769">
                <c:v>5.8727551467356045E-4</c:v>
              </c:pt>
              <c:pt idx="3770">
                <c:v>5.871660096363287E-4</c:v>
              </c:pt>
              <c:pt idx="3771">
                <c:v>5.8705650459909696E-4</c:v>
              </c:pt>
              <c:pt idx="3772">
                <c:v>5.8694699956186522E-4</c:v>
              </c:pt>
              <c:pt idx="3773">
                <c:v>5.8683749452463347E-4</c:v>
              </c:pt>
              <c:pt idx="3774">
                <c:v>5.8672798948740173E-4</c:v>
              </c:pt>
              <c:pt idx="3775">
                <c:v>5.8661848445016999E-4</c:v>
              </c:pt>
              <c:pt idx="3776">
                <c:v>5.8650897941293825E-4</c:v>
              </c:pt>
              <c:pt idx="3777">
                <c:v>5.863994743757065E-4</c:v>
              </c:pt>
              <c:pt idx="3778">
                <c:v>5.8628996933847476E-4</c:v>
              </c:pt>
              <c:pt idx="3779">
                <c:v>5.8618046430124302E-4</c:v>
              </c:pt>
              <c:pt idx="3780">
                <c:v>5.8607095926401127E-4</c:v>
              </c:pt>
              <c:pt idx="3781">
                <c:v>5.8596145422677953E-4</c:v>
              </c:pt>
              <c:pt idx="3782">
                <c:v>5.8585194918954779E-4</c:v>
              </c:pt>
              <c:pt idx="3783">
                <c:v>5.8574244415231604E-4</c:v>
              </c:pt>
              <c:pt idx="3784">
                <c:v>5.856329391150843E-4</c:v>
              </c:pt>
              <c:pt idx="3785">
                <c:v>5.8552343407785256E-4</c:v>
              </c:pt>
              <c:pt idx="3786">
                <c:v>5.8541392904062082E-4</c:v>
              </c:pt>
              <c:pt idx="3787">
                <c:v>5.8530442400338907E-4</c:v>
              </c:pt>
              <c:pt idx="3788">
                <c:v>5.8519491896615733E-4</c:v>
              </c:pt>
              <c:pt idx="3789">
                <c:v>5.8508541392892559E-4</c:v>
              </c:pt>
              <c:pt idx="3790">
                <c:v>5.8497590889169384E-4</c:v>
              </c:pt>
              <c:pt idx="3791">
                <c:v>5.848664038544621E-4</c:v>
              </c:pt>
              <c:pt idx="3792">
                <c:v>5.8475689881723036E-4</c:v>
              </c:pt>
              <c:pt idx="3793">
                <c:v>5.8464739377999861E-4</c:v>
              </c:pt>
              <c:pt idx="3794">
                <c:v>5.8453788874276687E-4</c:v>
              </c:pt>
              <c:pt idx="3795">
                <c:v>5.8442838370553513E-4</c:v>
              </c:pt>
              <c:pt idx="3796">
                <c:v>5.8431887866830338E-4</c:v>
              </c:pt>
              <c:pt idx="3797">
                <c:v>5.8420937363107164E-4</c:v>
              </c:pt>
              <c:pt idx="3798">
                <c:v>5.840998685938399E-4</c:v>
              </c:pt>
              <c:pt idx="3799">
                <c:v>5.8399036355660816E-4</c:v>
              </c:pt>
              <c:pt idx="3800">
                <c:v>5.8388085851937641E-4</c:v>
              </c:pt>
              <c:pt idx="3801">
                <c:v>5.8377135348214467E-4</c:v>
              </c:pt>
              <c:pt idx="3802">
                <c:v>5.8366184844491293E-4</c:v>
              </c:pt>
              <c:pt idx="3803">
                <c:v>5.8355234340768118E-4</c:v>
              </c:pt>
              <c:pt idx="3804">
                <c:v>5.8344283837044944E-4</c:v>
              </c:pt>
              <c:pt idx="3805">
                <c:v>5.833333333332177E-4</c:v>
              </c:pt>
              <c:pt idx="3806">
                <c:v>5.8322382829598595E-4</c:v>
              </c:pt>
              <c:pt idx="3807">
                <c:v>5.8311432325875421E-4</c:v>
              </c:pt>
              <c:pt idx="3808">
                <c:v>5.8300481822152247E-4</c:v>
              </c:pt>
              <c:pt idx="3809">
                <c:v>5.8289531318429073E-4</c:v>
              </c:pt>
              <c:pt idx="3810">
                <c:v>5.8278580814705898E-4</c:v>
              </c:pt>
              <c:pt idx="3811">
                <c:v>5.8267630310982724E-4</c:v>
              </c:pt>
              <c:pt idx="3812">
                <c:v>5.825667980725955E-4</c:v>
              </c:pt>
              <c:pt idx="3813">
                <c:v>5.8245729303536375E-4</c:v>
              </c:pt>
              <c:pt idx="3814">
                <c:v>5.8234778799813201E-4</c:v>
              </c:pt>
              <c:pt idx="3815">
                <c:v>5.8223828296090027E-4</c:v>
              </c:pt>
              <c:pt idx="3816">
                <c:v>5.8212877792366852E-4</c:v>
              </c:pt>
              <c:pt idx="3817">
                <c:v>5.8201927288643678E-4</c:v>
              </c:pt>
              <c:pt idx="3818">
                <c:v>5.8190976784920504E-4</c:v>
              </c:pt>
              <c:pt idx="3819">
                <c:v>5.8180026281197329E-4</c:v>
              </c:pt>
              <c:pt idx="3820">
                <c:v>5.8169075777474155E-4</c:v>
              </c:pt>
              <c:pt idx="3821">
                <c:v>5.8158125273750981E-4</c:v>
              </c:pt>
              <c:pt idx="3822">
                <c:v>5.8147174770027807E-4</c:v>
              </c:pt>
              <c:pt idx="3823">
                <c:v>5.8136224266304632E-4</c:v>
              </c:pt>
              <c:pt idx="3824">
                <c:v>5.8125273762581458E-4</c:v>
              </c:pt>
              <c:pt idx="3825">
                <c:v>5.8114323258858284E-4</c:v>
              </c:pt>
              <c:pt idx="3826">
                <c:v>5.8103372755135109E-4</c:v>
              </c:pt>
              <c:pt idx="3827">
                <c:v>5.8092422251411935E-4</c:v>
              </c:pt>
              <c:pt idx="3828">
                <c:v>5.8081471747688761E-4</c:v>
              </c:pt>
              <c:pt idx="3829">
                <c:v>5.8070521243965586E-4</c:v>
              </c:pt>
              <c:pt idx="3830">
                <c:v>5.8059570740242412E-4</c:v>
              </c:pt>
              <c:pt idx="3831">
                <c:v>5.8048620236519238E-4</c:v>
              </c:pt>
              <c:pt idx="3832">
                <c:v>5.8037669732796063E-4</c:v>
              </c:pt>
              <c:pt idx="3833">
                <c:v>5.8026719229072889E-4</c:v>
              </c:pt>
              <c:pt idx="3834">
                <c:v>5.8015768725349715E-4</c:v>
              </c:pt>
              <c:pt idx="3835">
                <c:v>5.8004818221626541E-4</c:v>
              </c:pt>
              <c:pt idx="3836">
                <c:v>5.7993867717903366E-4</c:v>
              </c:pt>
              <c:pt idx="3837">
                <c:v>5.7982917214180192E-4</c:v>
              </c:pt>
              <c:pt idx="3838">
                <c:v>5.7971966710457018E-4</c:v>
              </c:pt>
              <c:pt idx="3839">
                <c:v>5.7961016206733843E-4</c:v>
              </c:pt>
              <c:pt idx="3840">
                <c:v>5.7950065703010669E-4</c:v>
              </c:pt>
              <c:pt idx="3841">
                <c:v>5.7939115199287495E-4</c:v>
              </c:pt>
              <c:pt idx="3842">
                <c:v>5.792816469556432E-4</c:v>
              </c:pt>
              <c:pt idx="3843">
                <c:v>5.7917214191841146E-4</c:v>
              </c:pt>
              <c:pt idx="3844">
                <c:v>5.7906263688117972E-4</c:v>
              </c:pt>
              <c:pt idx="3845">
                <c:v>5.7895313184394798E-4</c:v>
              </c:pt>
              <c:pt idx="3846">
                <c:v>5.7884362680671623E-4</c:v>
              </c:pt>
              <c:pt idx="3847">
                <c:v>5.7873412176948449E-4</c:v>
              </c:pt>
              <c:pt idx="3848">
                <c:v>5.7862461673225275E-4</c:v>
              </c:pt>
              <c:pt idx="3849">
                <c:v>5.78515111695021E-4</c:v>
              </c:pt>
              <c:pt idx="3850">
                <c:v>5.7840560665778926E-4</c:v>
              </c:pt>
              <c:pt idx="3851">
                <c:v>5.7829610162055752E-4</c:v>
              </c:pt>
              <c:pt idx="3852">
                <c:v>5.7818659658332577E-4</c:v>
              </c:pt>
              <c:pt idx="3853">
                <c:v>5.7807709154609403E-4</c:v>
              </c:pt>
              <c:pt idx="3854">
                <c:v>5.7796758650886229E-4</c:v>
              </c:pt>
              <c:pt idx="3855">
                <c:v>5.7785808147163054E-4</c:v>
              </c:pt>
              <c:pt idx="3856">
                <c:v>5.777485764343988E-4</c:v>
              </c:pt>
              <c:pt idx="3857">
                <c:v>5.7763907139716706E-4</c:v>
              </c:pt>
              <c:pt idx="3858">
                <c:v>5.7752956635993532E-4</c:v>
              </c:pt>
              <c:pt idx="3859">
                <c:v>5.7742006132270357E-4</c:v>
              </c:pt>
              <c:pt idx="3860">
                <c:v>5.7731055628547183E-4</c:v>
              </c:pt>
              <c:pt idx="3861">
                <c:v>5.7720105124824009E-4</c:v>
              </c:pt>
              <c:pt idx="3862">
                <c:v>5.7709154621100834E-4</c:v>
              </c:pt>
              <c:pt idx="3863">
                <c:v>5.769820411737766E-4</c:v>
              </c:pt>
              <c:pt idx="3864">
                <c:v>5.7687253613654486E-4</c:v>
              </c:pt>
              <c:pt idx="3865">
                <c:v>5.7676303109931311E-4</c:v>
              </c:pt>
              <c:pt idx="3866">
                <c:v>5.7665352606208137E-4</c:v>
              </c:pt>
              <c:pt idx="3867">
                <c:v>5.7654402102484963E-4</c:v>
              </c:pt>
              <c:pt idx="3868">
                <c:v>5.7643451598761788E-4</c:v>
              </c:pt>
              <c:pt idx="3869">
                <c:v>5.7632501095038614E-4</c:v>
              </c:pt>
              <c:pt idx="3870">
                <c:v>5.762155059131544E-4</c:v>
              </c:pt>
              <c:pt idx="3871">
                <c:v>5.7610600087592266E-4</c:v>
              </c:pt>
              <c:pt idx="3872">
                <c:v>5.7599649583869091E-4</c:v>
              </c:pt>
              <c:pt idx="3873">
                <c:v>5.7588699080145917E-4</c:v>
              </c:pt>
              <c:pt idx="3874">
                <c:v>5.7577748576422743E-4</c:v>
              </c:pt>
              <c:pt idx="3875">
                <c:v>5.7566798072699568E-4</c:v>
              </c:pt>
              <c:pt idx="3876">
                <c:v>5.7555847568976394E-4</c:v>
              </c:pt>
              <c:pt idx="3877">
                <c:v>5.754489706525322E-4</c:v>
              </c:pt>
              <c:pt idx="3878">
                <c:v>5.7533946561530045E-4</c:v>
              </c:pt>
              <c:pt idx="3879">
                <c:v>5.7522996057806871E-4</c:v>
              </c:pt>
              <c:pt idx="3880">
                <c:v>5.7512045554083697E-4</c:v>
              </c:pt>
              <c:pt idx="3881">
                <c:v>5.7501095050360523E-4</c:v>
              </c:pt>
              <c:pt idx="3882">
                <c:v>5.7490144546637348E-4</c:v>
              </c:pt>
              <c:pt idx="3883">
                <c:v>5.7479194042914174E-4</c:v>
              </c:pt>
              <c:pt idx="3884">
                <c:v>5.7468243539191E-4</c:v>
              </c:pt>
              <c:pt idx="3885">
                <c:v>5.7457293035467825E-4</c:v>
              </c:pt>
              <c:pt idx="3886">
                <c:v>5.7446342531744651E-4</c:v>
              </c:pt>
              <c:pt idx="3887">
                <c:v>5.7435392028021477E-4</c:v>
              </c:pt>
              <c:pt idx="3888">
                <c:v>5.7424441524298302E-4</c:v>
              </c:pt>
              <c:pt idx="3889">
                <c:v>5.7413491020575128E-4</c:v>
              </c:pt>
              <c:pt idx="3890">
                <c:v>5.7402540516851954E-4</c:v>
              </c:pt>
              <c:pt idx="3891">
                <c:v>5.7391590013128779E-4</c:v>
              </c:pt>
              <c:pt idx="3892">
                <c:v>5.7380639509405605E-4</c:v>
              </c:pt>
              <c:pt idx="3893">
                <c:v>5.7369689005682431E-4</c:v>
              </c:pt>
              <c:pt idx="3894">
                <c:v>5.7358738501959257E-4</c:v>
              </c:pt>
              <c:pt idx="3895">
                <c:v>5.7347787998236082E-4</c:v>
              </c:pt>
              <c:pt idx="3896">
                <c:v>5.7336837494512908E-4</c:v>
              </c:pt>
              <c:pt idx="3897">
                <c:v>5.7325886990789734E-4</c:v>
              </c:pt>
              <c:pt idx="3898">
                <c:v>5.7314936487066559E-4</c:v>
              </c:pt>
              <c:pt idx="3899">
                <c:v>5.7303985983343385E-4</c:v>
              </c:pt>
              <c:pt idx="3900">
                <c:v>5.7293035479620211E-4</c:v>
              </c:pt>
              <c:pt idx="3901">
                <c:v>5.7282084975897036E-4</c:v>
              </c:pt>
              <c:pt idx="3902">
                <c:v>5.7271134472173862E-4</c:v>
              </c:pt>
              <c:pt idx="3903">
                <c:v>5.7260183968450688E-4</c:v>
              </c:pt>
              <c:pt idx="3904">
                <c:v>5.7249233464727513E-4</c:v>
              </c:pt>
              <c:pt idx="3905">
                <c:v>5.7238282961004339E-4</c:v>
              </c:pt>
              <c:pt idx="3906">
                <c:v>5.7227332457281165E-4</c:v>
              </c:pt>
              <c:pt idx="3907">
                <c:v>5.7216381953557991E-4</c:v>
              </c:pt>
              <c:pt idx="3908">
                <c:v>5.7205431449834816E-4</c:v>
              </c:pt>
              <c:pt idx="3909">
                <c:v>5.7194480946111642E-4</c:v>
              </c:pt>
              <c:pt idx="3910">
                <c:v>5.7183530442388468E-4</c:v>
              </c:pt>
              <c:pt idx="3911">
                <c:v>5.7172579938665293E-4</c:v>
              </c:pt>
              <c:pt idx="3912">
                <c:v>5.7161629434942119E-4</c:v>
              </c:pt>
              <c:pt idx="3913">
                <c:v>5.7150678931218945E-4</c:v>
              </c:pt>
              <c:pt idx="3914">
                <c:v>5.713972842749577E-4</c:v>
              </c:pt>
              <c:pt idx="3915">
                <c:v>5.7128777923772596E-4</c:v>
              </c:pt>
              <c:pt idx="3916">
                <c:v>5.7117827420049422E-4</c:v>
              </c:pt>
              <c:pt idx="3917">
                <c:v>5.7106876916326248E-4</c:v>
              </c:pt>
              <c:pt idx="3918">
                <c:v>5.7095926412603073E-4</c:v>
              </c:pt>
              <c:pt idx="3919">
                <c:v>5.7084975908879899E-4</c:v>
              </c:pt>
              <c:pt idx="3920">
                <c:v>5.7074025405156725E-4</c:v>
              </c:pt>
              <c:pt idx="3921">
                <c:v>5.706307490143355E-4</c:v>
              </c:pt>
              <c:pt idx="3922">
                <c:v>5.7052124397710376E-4</c:v>
              </c:pt>
              <c:pt idx="3923">
                <c:v>5.7041173893987202E-4</c:v>
              </c:pt>
              <c:pt idx="3924">
                <c:v>5.7030223390264027E-4</c:v>
              </c:pt>
              <c:pt idx="3925">
                <c:v>5.7019272886540853E-4</c:v>
              </c:pt>
              <c:pt idx="3926">
                <c:v>5.7008322382817679E-4</c:v>
              </c:pt>
              <c:pt idx="3927">
                <c:v>5.6997371879094504E-4</c:v>
              </c:pt>
              <c:pt idx="3928">
                <c:v>5.698642137537133E-4</c:v>
              </c:pt>
              <c:pt idx="3929">
                <c:v>5.6975470871648156E-4</c:v>
              </c:pt>
              <c:pt idx="3930">
                <c:v>5.6964520367924982E-4</c:v>
              </c:pt>
              <c:pt idx="3931">
                <c:v>5.6953569864201807E-4</c:v>
              </c:pt>
              <c:pt idx="3932">
                <c:v>5.6942619360478633E-4</c:v>
              </c:pt>
              <c:pt idx="3933">
                <c:v>5.6931668856755459E-4</c:v>
              </c:pt>
              <c:pt idx="3934">
                <c:v>5.6920718353032284E-4</c:v>
              </c:pt>
              <c:pt idx="3935">
                <c:v>5.690976784930911E-4</c:v>
              </c:pt>
              <c:pt idx="3936">
                <c:v>5.6898817345585936E-4</c:v>
              </c:pt>
              <c:pt idx="3937">
                <c:v>5.6887866841862761E-4</c:v>
              </c:pt>
              <c:pt idx="3938">
                <c:v>5.6876916338139587E-4</c:v>
              </c:pt>
              <c:pt idx="3939">
                <c:v>5.6865965834416413E-4</c:v>
              </c:pt>
              <c:pt idx="3940">
                <c:v>5.6855015330693238E-4</c:v>
              </c:pt>
              <c:pt idx="3941">
                <c:v>5.6844064826970064E-4</c:v>
              </c:pt>
              <c:pt idx="3942">
                <c:v>5.683311432324689E-4</c:v>
              </c:pt>
              <c:pt idx="3943">
                <c:v>5.6822163819523716E-4</c:v>
              </c:pt>
              <c:pt idx="3944">
                <c:v>5.6811213315800541E-4</c:v>
              </c:pt>
              <c:pt idx="3945">
                <c:v>5.6800262812077367E-4</c:v>
              </c:pt>
              <c:pt idx="3946">
                <c:v>5.6789312308354193E-4</c:v>
              </c:pt>
              <c:pt idx="3947">
                <c:v>5.6778361804631018E-4</c:v>
              </c:pt>
              <c:pt idx="3948">
                <c:v>5.6767411300907844E-4</c:v>
              </c:pt>
              <c:pt idx="3949">
                <c:v>5.675646079718467E-4</c:v>
              </c:pt>
              <c:pt idx="3950">
                <c:v>5.6745510293461495E-4</c:v>
              </c:pt>
              <c:pt idx="3951">
                <c:v>5.6734559789738321E-4</c:v>
              </c:pt>
              <c:pt idx="3952">
                <c:v>5.6723609286015147E-4</c:v>
              </c:pt>
              <c:pt idx="3953">
                <c:v>5.6712658782291973E-4</c:v>
              </c:pt>
              <c:pt idx="3954">
                <c:v>5.6701708278568798E-4</c:v>
              </c:pt>
              <c:pt idx="3955">
                <c:v>5.6690757774845624E-4</c:v>
              </c:pt>
              <c:pt idx="3956">
                <c:v>5.667980727112245E-4</c:v>
              </c:pt>
              <c:pt idx="3957">
                <c:v>5.6668856767399275E-4</c:v>
              </c:pt>
              <c:pt idx="3958">
                <c:v>5.6657906263676101E-4</c:v>
              </c:pt>
              <c:pt idx="3959">
                <c:v>5.6646955759952927E-4</c:v>
              </c:pt>
              <c:pt idx="3960">
                <c:v>5.6636005256229752E-4</c:v>
              </c:pt>
              <c:pt idx="3961">
                <c:v>5.6625054752506578E-4</c:v>
              </c:pt>
              <c:pt idx="3962">
                <c:v>5.6614104248783404E-4</c:v>
              </c:pt>
              <c:pt idx="3963">
                <c:v>5.6603153745060229E-4</c:v>
              </c:pt>
              <c:pt idx="3964">
                <c:v>5.6592203241337055E-4</c:v>
              </c:pt>
              <c:pt idx="3965">
                <c:v>5.6581252737613881E-4</c:v>
              </c:pt>
              <c:pt idx="3966">
                <c:v>5.6570302233890707E-4</c:v>
              </c:pt>
              <c:pt idx="3967">
                <c:v>5.6559351730167532E-4</c:v>
              </c:pt>
              <c:pt idx="3968">
                <c:v>5.6548401226444358E-4</c:v>
              </c:pt>
              <c:pt idx="3969">
                <c:v>5.6537450722721184E-4</c:v>
              </c:pt>
              <c:pt idx="3970">
                <c:v>5.6526500218998009E-4</c:v>
              </c:pt>
              <c:pt idx="3971">
                <c:v>5.6515549715274835E-4</c:v>
              </c:pt>
              <c:pt idx="3972">
                <c:v>5.6504599211551661E-4</c:v>
              </c:pt>
              <c:pt idx="3973">
                <c:v>5.6493648707828486E-4</c:v>
              </c:pt>
              <c:pt idx="3974">
                <c:v>5.6482698204105312E-4</c:v>
              </c:pt>
              <c:pt idx="3975">
                <c:v>5.6471747700382138E-4</c:v>
              </c:pt>
              <c:pt idx="3976">
                <c:v>5.6460797196658963E-4</c:v>
              </c:pt>
              <c:pt idx="3977">
                <c:v>5.6449846692935789E-4</c:v>
              </c:pt>
              <c:pt idx="3978">
                <c:v>5.6438896189212615E-4</c:v>
              </c:pt>
              <c:pt idx="3979">
                <c:v>5.6427945685489441E-4</c:v>
              </c:pt>
              <c:pt idx="3980">
                <c:v>5.6416995181766266E-4</c:v>
              </c:pt>
              <c:pt idx="3981">
                <c:v>5.6406044678043092E-4</c:v>
              </c:pt>
              <c:pt idx="3982">
                <c:v>5.6395094174319918E-4</c:v>
              </c:pt>
              <c:pt idx="3983">
                <c:v>5.6384143670596743E-4</c:v>
              </c:pt>
              <c:pt idx="3984">
                <c:v>5.6373193166873569E-4</c:v>
              </c:pt>
              <c:pt idx="3985">
                <c:v>5.6362242663150395E-4</c:v>
              </c:pt>
              <c:pt idx="3986">
                <c:v>5.635129215942722E-4</c:v>
              </c:pt>
              <c:pt idx="3987">
                <c:v>5.6340341655704046E-4</c:v>
              </c:pt>
              <c:pt idx="3988">
                <c:v>5.6329391151980872E-4</c:v>
              </c:pt>
              <c:pt idx="3989">
                <c:v>5.6318440648257698E-4</c:v>
              </c:pt>
              <c:pt idx="3990">
                <c:v>5.6307490144534523E-4</c:v>
              </c:pt>
              <c:pt idx="3991">
                <c:v>5.6296539640811349E-4</c:v>
              </c:pt>
              <c:pt idx="3992">
                <c:v>5.6285589137088175E-4</c:v>
              </c:pt>
              <c:pt idx="3993">
                <c:v>5.6274638633365E-4</c:v>
              </c:pt>
              <c:pt idx="3994">
                <c:v>5.6263688129641826E-4</c:v>
              </c:pt>
              <c:pt idx="3995">
                <c:v>5.6252737625918652E-4</c:v>
              </c:pt>
              <c:pt idx="3996">
                <c:v>5.6241787122195477E-4</c:v>
              </c:pt>
              <c:pt idx="3997">
                <c:v>5.6230836618472303E-4</c:v>
              </c:pt>
              <c:pt idx="3998">
                <c:v>5.6219886114749129E-4</c:v>
              </c:pt>
              <c:pt idx="3999">
                <c:v>5.6208935611025954E-4</c:v>
              </c:pt>
              <c:pt idx="4000">
                <c:v>5.619798510730278E-4</c:v>
              </c:pt>
              <c:pt idx="4001">
                <c:v>5.6187034603579606E-4</c:v>
              </c:pt>
              <c:pt idx="4002">
                <c:v>5.6176084099856432E-4</c:v>
              </c:pt>
              <c:pt idx="4003">
                <c:v>5.6165133596133257E-4</c:v>
              </c:pt>
              <c:pt idx="4004">
                <c:v>5.6154183092410083E-4</c:v>
              </c:pt>
              <c:pt idx="4005">
                <c:v>5.6143232588686909E-4</c:v>
              </c:pt>
              <c:pt idx="4006">
                <c:v>5.6132282084963734E-4</c:v>
              </c:pt>
              <c:pt idx="4007">
                <c:v>5.612133158124056E-4</c:v>
              </c:pt>
              <c:pt idx="4008">
                <c:v>5.6110381077517386E-4</c:v>
              </c:pt>
              <c:pt idx="4009">
                <c:v>5.6099430573794211E-4</c:v>
              </c:pt>
              <c:pt idx="4010">
                <c:v>5.6088480070071037E-4</c:v>
              </c:pt>
              <c:pt idx="4011">
                <c:v>5.6077529566347863E-4</c:v>
              </c:pt>
              <c:pt idx="4012">
                <c:v>5.6066579062624688E-4</c:v>
              </c:pt>
              <c:pt idx="4013">
                <c:v>5.6055628558901514E-4</c:v>
              </c:pt>
              <c:pt idx="4014">
                <c:v>5.604467805517834E-4</c:v>
              </c:pt>
              <c:pt idx="4015">
                <c:v>5.6033727551455166E-4</c:v>
              </c:pt>
              <c:pt idx="4016">
                <c:v>5.6022777047731991E-4</c:v>
              </c:pt>
              <c:pt idx="4017">
                <c:v>5.6011826544008817E-4</c:v>
              </c:pt>
              <c:pt idx="4018">
                <c:v>5.6000876040285643E-4</c:v>
              </c:pt>
              <c:pt idx="4019">
                <c:v>5.5989925536562468E-4</c:v>
              </c:pt>
              <c:pt idx="4020">
                <c:v>5.5978975032839294E-4</c:v>
              </c:pt>
              <c:pt idx="4021">
                <c:v>5.596802452911612E-4</c:v>
              </c:pt>
              <c:pt idx="4022">
                <c:v>5.5957074025392945E-4</c:v>
              </c:pt>
              <c:pt idx="4023">
                <c:v>5.5946123521669771E-4</c:v>
              </c:pt>
              <c:pt idx="4024">
                <c:v>5.5935173017946597E-4</c:v>
              </c:pt>
              <c:pt idx="4025">
                <c:v>5.5924222514223423E-4</c:v>
              </c:pt>
              <c:pt idx="4026">
                <c:v>5.5913272010500248E-4</c:v>
              </c:pt>
              <c:pt idx="4027">
                <c:v>5.5902321506777074E-4</c:v>
              </c:pt>
              <c:pt idx="4028">
                <c:v>5.58913710030539E-4</c:v>
              </c:pt>
              <c:pt idx="4029">
                <c:v>5.5880420499330725E-4</c:v>
              </c:pt>
              <c:pt idx="4030">
                <c:v>5.5869469995607551E-4</c:v>
              </c:pt>
              <c:pt idx="4031">
                <c:v>5.5858519491884377E-4</c:v>
              </c:pt>
              <c:pt idx="4032">
                <c:v>5.5847568988161202E-4</c:v>
              </c:pt>
              <c:pt idx="4033">
                <c:v>5.5836618484438028E-4</c:v>
              </c:pt>
              <c:pt idx="4034">
                <c:v>5.5825667980714854E-4</c:v>
              </c:pt>
              <c:pt idx="4035">
                <c:v>5.5814717476991679E-4</c:v>
              </c:pt>
              <c:pt idx="4036">
                <c:v>5.5803766973268505E-4</c:v>
              </c:pt>
              <c:pt idx="4037">
                <c:v>5.5792816469545331E-4</c:v>
              </c:pt>
              <c:pt idx="4038">
                <c:v>5.5781865965822157E-4</c:v>
              </c:pt>
              <c:pt idx="4039">
                <c:v>5.5770915462098982E-4</c:v>
              </c:pt>
              <c:pt idx="4040">
                <c:v>5.5759964958375808E-4</c:v>
              </c:pt>
              <c:pt idx="4041">
                <c:v>5.5749014454652634E-4</c:v>
              </c:pt>
              <c:pt idx="4042">
                <c:v>5.5738063950929459E-4</c:v>
              </c:pt>
              <c:pt idx="4043">
                <c:v>5.5727113447206285E-4</c:v>
              </c:pt>
              <c:pt idx="4044">
                <c:v>5.5716162943483111E-4</c:v>
              </c:pt>
              <c:pt idx="4045">
                <c:v>5.5705212439759936E-4</c:v>
              </c:pt>
              <c:pt idx="4046">
                <c:v>5.5694261936036762E-4</c:v>
              </c:pt>
              <c:pt idx="4047">
                <c:v>5.5683311432313588E-4</c:v>
              </c:pt>
              <c:pt idx="4048">
                <c:v>5.5672360928590413E-4</c:v>
              </c:pt>
              <c:pt idx="4049">
                <c:v>5.5661410424867239E-4</c:v>
              </c:pt>
              <c:pt idx="4050">
                <c:v>5.5650459921144065E-4</c:v>
              </c:pt>
              <c:pt idx="4051">
                <c:v>5.5639509417420891E-4</c:v>
              </c:pt>
              <c:pt idx="4052">
                <c:v>5.5628558913697716E-4</c:v>
              </c:pt>
              <c:pt idx="4053">
                <c:v>5.5617608409974542E-4</c:v>
              </c:pt>
              <c:pt idx="4054">
                <c:v>5.5606657906251368E-4</c:v>
              </c:pt>
              <c:pt idx="4055">
                <c:v>5.5595707402528193E-4</c:v>
              </c:pt>
              <c:pt idx="4056">
                <c:v>5.5584756898805019E-4</c:v>
              </c:pt>
              <c:pt idx="4057">
                <c:v>5.5573806395081845E-4</c:v>
              </c:pt>
              <c:pt idx="4058">
                <c:v>5.556285589135867E-4</c:v>
              </c:pt>
              <c:pt idx="4059">
                <c:v>5.5551905387635496E-4</c:v>
              </c:pt>
              <c:pt idx="4060">
                <c:v>5.5540954883912322E-4</c:v>
              </c:pt>
              <c:pt idx="4061">
                <c:v>5.5530004380189148E-4</c:v>
              </c:pt>
              <c:pt idx="4062">
                <c:v>5.5519053876465973E-4</c:v>
              </c:pt>
              <c:pt idx="4063">
                <c:v>5.5508103372742799E-4</c:v>
              </c:pt>
              <c:pt idx="4064">
                <c:v>5.5497152869019625E-4</c:v>
              </c:pt>
              <c:pt idx="4065">
                <c:v>5.548620236529645E-4</c:v>
              </c:pt>
              <c:pt idx="4066">
                <c:v>5.5475251861573276E-4</c:v>
              </c:pt>
              <c:pt idx="4067">
                <c:v>5.5464301357850102E-4</c:v>
              </c:pt>
              <c:pt idx="4068">
                <c:v>5.5453350854126927E-4</c:v>
              </c:pt>
              <c:pt idx="4069">
                <c:v>5.5442400350403753E-4</c:v>
              </c:pt>
              <c:pt idx="4070">
                <c:v>5.5431449846680579E-4</c:v>
              </c:pt>
              <c:pt idx="4071">
                <c:v>5.5420499342957404E-4</c:v>
              </c:pt>
              <c:pt idx="4072">
                <c:v>5.540954883923423E-4</c:v>
              </c:pt>
              <c:pt idx="4073">
                <c:v>5.5398598335511056E-4</c:v>
              </c:pt>
              <c:pt idx="4074">
                <c:v>5.5387647831787882E-4</c:v>
              </c:pt>
              <c:pt idx="4075">
                <c:v>5.5376697328064707E-4</c:v>
              </c:pt>
              <c:pt idx="4076">
                <c:v>5.5365746824341533E-4</c:v>
              </c:pt>
              <c:pt idx="4077">
                <c:v>5.5354796320618359E-4</c:v>
              </c:pt>
              <c:pt idx="4078">
                <c:v>5.5343845816895184E-4</c:v>
              </c:pt>
              <c:pt idx="4079">
                <c:v>5.533289531317201E-4</c:v>
              </c:pt>
              <c:pt idx="4080">
                <c:v>5.5321944809448836E-4</c:v>
              </c:pt>
              <c:pt idx="4081">
                <c:v>5.5310994305725661E-4</c:v>
              </c:pt>
              <c:pt idx="4082">
                <c:v>5.5300043802002487E-4</c:v>
              </c:pt>
              <c:pt idx="4083">
                <c:v>5.5289093298279313E-4</c:v>
              </c:pt>
              <c:pt idx="4084">
                <c:v>5.5278142794556138E-4</c:v>
              </c:pt>
              <c:pt idx="4085">
                <c:v>5.5267192290832964E-4</c:v>
              </c:pt>
              <c:pt idx="4086">
                <c:v>5.525624178710979E-4</c:v>
              </c:pt>
              <c:pt idx="4087">
                <c:v>5.5245291283386616E-4</c:v>
              </c:pt>
              <c:pt idx="4088">
                <c:v>5.5234340779663441E-4</c:v>
              </c:pt>
              <c:pt idx="4089">
                <c:v>5.5223390275940267E-4</c:v>
              </c:pt>
              <c:pt idx="4090">
                <c:v>5.5212439772217093E-4</c:v>
              </c:pt>
              <c:pt idx="4091">
                <c:v>5.5201489268493918E-4</c:v>
              </c:pt>
              <c:pt idx="4092">
                <c:v>5.5190538764770744E-4</c:v>
              </c:pt>
              <c:pt idx="4093">
                <c:v>5.517958826104757E-4</c:v>
              </c:pt>
              <c:pt idx="4094">
                <c:v>5.5168637757324395E-4</c:v>
              </c:pt>
              <c:pt idx="4095">
                <c:v>5.5157687253601221E-4</c:v>
              </c:pt>
              <c:pt idx="4096">
                <c:v>5.5146736749878047E-4</c:v>
              </c:pt>
              <c:pt idx="4097">
                <c:v>5.5135786246154873E-4</c:v>
              </c:pt>
              <c:pt idx="4098">
                <c:v>5.5124835742431698E-4</c:v>
              </c:pt>
              <c:pt idx="4099">
                <c:v>5.5113885238708524E-4</c:v>
              </c:pt>
              <c:pt idx="4100">
                <c:v>5.510293473498535E-4</c:v>
              </c:pt>
              <c:pt idx="4101">
                <c:v>5.5091984231262175E-4</c:v>
              </c:pt>
              <c:pt idx="4102">
                <c:v>5.5081033727539001E-4</c:v>
              </c:pt>
              <c:pt idx="4103">
                <c:v>5.5070083223815827E-4</c:v>
              </c:pt>
              <c:pt idx="4104">
                <c:v>5.5059132720092652E-4</c:v>
              </c:pt>
              <c:pt idx="4105">
                <c:v>5.5048182216369478E-4</c:v>
              </c:pt>
              <c:pt idx="4106">
                <c:v>5.5037231712646304E-4</c:v>
              </c:pt>
              <c:pt idx="4107">
                <c:v>5.5026281208923129E-4</c:v>
              </c:pt>
              <c:pt idx="4108">
                <c:v>5.5015330705199955E-4</c:v>
              </c:pt>
              <c:pt idx="4109">
                <c:v>5.5004380201476781E-4</c:v>
              </c:pt>
              <c:pt idx="4110">
                <c:v>5.4993429697753607E-4</c:v>
              </c:pt>
              <c:pt idx="4111">
                <c:v>5.4982479194030432E-4</c:v>
              </c:pt>
              <c:pt idx="4112">
                <c:v>5.4971528690307258E-4</c:v>
              </c:pt>
              <c:pt idx="4113">
                <c:v>5.4960578186584084E-4</c:v>
              </c:pt>
              <c:pt idx="4114">
                <c:v>5.4949627682860909E-4</c:v>
              </c:pt>
              <c:pt idx="4115">
                <c:v>5.4938677179137735E-4</c:v>
              </c:pt>
              <c:pt idx="4116">
                <c:v>5.4927726675414561E-4</c:v>
              </c:pt>
              <c:pt idx="4117">
                <c:v>5.4916776171691386E-4</c:v>
              </c:pt>
              <c:pt idx="4118">
                <c:v>5.4905825667968212E-4</c:v>
              </c:pt>
              <c:pt idx="4119">
                <c:v>5.4894875164245038E-4</c:v>
              </c:pt>
              <c:pt idx="4120">
                <c:v>5.4883924660521863E-4</c:v>
              </c:pt>
              <c:pt idx="4121">
                <c:v>5.4872974156798689E-4</c:v>
              </c:pt>
              <c:pt idx="4122">
                <c:v>5.4862023653075515E-4</c:v>
              </c:pt>
              <c:pt idx="4123">
                <c:v>5.4851073149352341E-4</c:v>
              </c:pt>
              <c:pt idx="4124">
                <c:v>5.4840122645629166E-4</c:v>
              </c:pt>
              <c:pt idx="4125">
                <c:v>5.4829172141905992E-4</c:v>
              </c:pt>
              <c:pt idx="4126">
                <c:v>5.4818221638182818E-4</c:v>
              </c:pt>
              <c:pt idx="4127">
                <c:v>5.4807271134459643E-4</c:v>
              </c:pt>
              <c:pt idx="4128">
                <c:v>5.4796320630736469E-4</c:v>
              </c:pt>
              <c:pt idx="4129">
                <c:v>5.4785370127013295E-4</c:v>
              </c:pt>
              <c:pt idx="4130">
                <c:v>5.477441962329012E-4</c:v>
              </c:pt>
              <c:pt idx="4131">
                <c:v>5.4763469119566946E-4</c:v>
              </c:pt>
              <c:pt idx="4132">
                <c:v>5.4752518615843772E-4</c:v>
              </c:pt>
              <c:pt idx="4133">
                <c:v>5.4741568112120598E-4</c:v>
              </c:pt>
              <c:pt idx="4134">
                <c:v>5.4730617608397423E-4</c:v>
              </c:pt>
              <c:pt idx="4135">
                <c:v>5.4719667104674249E-4</c:v>
              </c:pt>
              <c:pt idx="4136">
                <c:v>5.4708716600951075E-4</c:v>
              </c:pt>
              <c:pt idx="4137">
                <c:v>5.46977660972279E-4</c:v>
              </c:pt>
              <c:pt idx="4138">
                <c:v>5.4686815593504726E-4</c:v>
              </c:pt>
              <c:pt idx="4139">
                <c:v>5.4675865089781552E-4</c:v>
              </c:pt>
              <c:pt idx="4140">
                <c:v>5.4664914586058377E-4</c:v>
              </c:pt>
              <c:pt idx="4141">
                <c:v>5.4653964082335203E-4</c:v>
              </c:pt>
              <c:pt idx="4142">
                <c:v>5.4643013578612029E-4</c:v>
              </c:pt>
              <c:pt idx="4143">
                <c:v>5.4632063074888854E-4</c:v>
              </c:pt>
              <c:pt idx="4144">
                <c:v>5.462111257116568E-4</c:v>
              </c:pt>
              <c:pt idx="4145">
                <c:v>5.4610162067442506E-4</c:v>
              </c:pt>
              <c:pt idx="4146">
                <c:v>5.4599211563719332E-4</c:v>
              </c:pt>
              <c:pt idx="4147">
                <c:v>5.4588261059996157E-4</c:v>
              </c:pt>
              <c:pt idx="4148">
                <c:v>5.4577310556272983E-4</c:v>
              </c:pt>
              <c:pt idx="4149">
                <c:v>5.4566360052549809E-4</c:v>
              </c:pt>
              <c:pt idx="4150">
                <c:v>5.4555409548826634E-4</c:v>
              </c:pt>
              <c:pt idx="4151">
                <c:v>5.454445904510346E-4</c:v>
              </c:pt>
              <c:pt idx="4152">
                <c:v>5.4533508541380286E-4</c:v>
              </c:pt>
              <c:pt idx="4153">
                <c:v>5.4522558037657111E-4</c:v>
              </c:pt>
              <c:pt idx="4154">
                <c:v>5.4511607533933937E-4</c:v>
              </c:pt>
              <c:pt idx="4155">
                <c:v>5.4500657030210763E-4</c:v>
              </c:pt>
              <c:pt idx="4156">
                <c:v>5.4489706526487589E-4</c:v>
              </c:pt>
              <c:pt idx="4157">
                <c:v>5.4478756022764414E-4</c:v>
              </c:pt>
              <c:pt idx="4158">
                <c:v>5.446780551904124E-4</c:v>
              </c:pt>
              <c:pt idx="4159">
                <c:v>5.4456855015318066E-4</c:v>
              </c:pt>
              <c:pt idx="4160">
                <c:v>5.4445904511594891E-4</c:v>
              </c:pt>
              <c:pt idx="4161">
                <c:v>5.4434954007871717E-4</c:v>
              </c:pt>
              <c:pt idx="4162">
                <c:v>5.4424003504148543E-4</c:v>
              </c:pt>
              <c:pt idx="4163">
                <c:v>5.4413053000425368E-4</c:v>
              </c:pt>
              <c:pt idx="4164">
                <c:v>5.4402102496702194E-4</c:v>
              </c:pt>
              <c:pt idx="4165">
                <c:v>5.439115199297902E-4</c:v>
              </c:pt>
              <c:pt idx="4166">
                <c:v>5.4380201489255845E-4</c:v>
              </c:pt>
              <c:pt idx="4167">
                <c:v>5.4369250985532671E-4</c:v>
              </c:pt>
              <c:pt idx="4168">
                <c:v>5.4358300481809497E-4</c:v>
              </c:pt>
              <c:pt idx="4169">
                <c:v>5.4347349978086323E-4</c:v>
              </c:pt>
              <c:pt idx="4170">
                <c:v>5.4336399474363148E-4</c:v>
              </c:pt>
              <c:pt idx="4171">
                <c:v>5.4325448970639974E-4</c:v>
              </c:pt>
              <c:pt idx="4172">
                <c:v>5.43144984669168E-4</c:v>
              </c:pt>
              <c:pt idx="4173">
                <c:v>5.4303547963193625E-4</c:v>
              </c:pt>
              <c:pt idx="4174">
                <c:v>5.4292597459470451E-4</c:v>
              </c:pt>
              <c:pt idx="4175">
                <c:v>5.4281646955747277E-4</c:v>
              </c:pt>
              <c:pt idx="4176">
                <c:v>5.4270696452024102E-4</c:v>
              </c:pt>
              <c:pt idx="4177">
                <c:v>5.4259745948300928E-4</c:v>
              </c:pt>
              <c:pt idx="4178">
                <c:v>5.4248795444577754E-4</c:v>
              </c:pt>
              <c:pt idx="4179">
                <c:v>5.4237844940854579E-4</c:v>
              </c:pt>
              <c:pt idx="4180">
                <c:v>5.4226894437131405E-4</c:v>
              </c:pt>
              <c:pt idx="4181">
                <c:v>5.4215943933408231E-4</c:v>
              </c:pt>
              <c:pt idx="4182">
                <c:v>5.4204993429685057E-4</c:v>
              </c:pt>
              <c:pt idx="4183">
                <c:v>5.4194042925961882E-4</c:v>
              </c:pt>
              <c:pt idx="4184">
                <c:v>5.4183092422238708E-4</c:v>
              </c:pt>
              <c:pt idx="4185">
                <c:v>5.4172141918515534E-4</c:v>
              </c:pt>
              <c:pt idx="4186">
                <c:v>5.4161191414792359E-4</c:v>
              </c:pt>
              <c:pt idx="4187">
                <c:v>5.4150240911069185E-4</c:v>
              </c:pt>
              <c:pt idx="4188">
                <c:v>5.4139290407346011E-4</c:v>
              </c:pt>
              <c:pt idx="4189">
                <c:v>5.4128339903622836E-4</c:v>
              </c:pt>
              <c:pt idx="4190">
                <c:v>5.4117389399899662E-4</c:v>
              </c:pt>
              <c:pt idx="4191">
                <c:v>5.4106438896176488E-4</c:v>
              </c:pt>
              <c:pt idx="4192">
                <c:v>5.4095488392453314E-4</c:v>
              </c:pt>
              <c:pt idx="4193">
                <c:v>5.4084537888730139E-4</c:v>
              </c:pt>
              <c:pt idx="4194">
                <c:v>5.4073587385006965E-4</c:v>
              </c:pt>
              <c:pt idx="4195">
                <c:v>5.4062636881283791E-4</c:v>
              </c:pt>
              <c:pt idx="4196">
                <c:v>5.4051686377560616E-4</c:v>
              </c:pt>
              <c:pt idx="4197">
                <c:v>5.4040735873837442E-4</c:v>
              </c:pt>
              <c:pt idx="4198">
                <c:v>5.4029785370114268E-4</c:v>
              </c:pt>
              <c:pt idx="4199">
                <c:v>5.4018834866391093E-4</c:v>
              </c:pt>
              <c:pt idx="4200">
                <c:v>5.4007884362667919E-4</c:v>
              </c:pt>
              <c:pt idx="4201">
                <c:v>5.3996933858944745E-4</c:v>
              </c:pt>
              <c:pt idx="4202">
                <c:v>5.398598335522157E-4</c:v>
              </c:pt>
              <c:pt idx="4203">
                <c:v>5.3975032851498396E-4</c:v>
              </c:pt>
              <c:pt idx="4204">
                <c:v>5.3964082347775222E-4</c:v>
              </c:pt>
              <c:pt idx="4205">
                <c:v>5.3953131844052048E-4</c:v>
              </c:pt>
              <c:pt idx="4206">
                <c:v>5.3942181340328873E-4</c:v>
              </c:pt>
              <c:pt idx="4207">
                <c:v>5.3931230836605699E-4</c:v>
              </c:pt>
              <c:pt idx="4208">
                <c:v>5.3920280332882525E-4</c:v>
              </c:pt>
              <c:pt idx="4209">
                <c:v>5.390932982915935E-4</c:v>
              </c:pt>
              <c:pt idx="4210">
                <c:v>5.3898379325436176E-4</c:v>
              </c:pt>
              <c:pt idx="4211">
                <c:v>5.3887428821713002E-4</c:v>
              </c:pt>
              <c:pt idx="4212">
                <c:v>5.3876478317989827E-4</c:v>
              </c:pt>
              <c:pt idx="4213">
                <c:v>5.3865527814266653E-4</c:v>
              </c:pt>
              <c:pt idx="4214">
                <c:v>5.3854577310543479E-4</c:v>
              </c:pt>
              <c:pt idx="4215">
                <c:v>5.3843626806820304E-4</c:v>
              </c:pt>
              <c:pt idx="4216">
                <c:v>5.383267630309713E-4</c:v>
              </c:pt>
              <c:pt idx="4217">
                <c:v>5.3821725799373956E-4</c:v>
              </c:pt>
              <c:pt idx="4218">
                <c:v>5.3810775295650782E-4</c:v>
              </c:pt>
              <c:pt idx="4219">
                <c:v>5.3799824791927607E-4</c:v>
              </c:pt>
              <c:pt idx="4220">
                <c:v>5.3788874288204433E-4</c:v>
              </c:pt>
              <c:pt idx="4221">
                <c:v>5.3777923784481259E-4</c:v>
              </c:pt>
              <c:pt idx="4222">
                <c:v>5.3766973280758084E-4</c:v>
              </c:pt>
              <c:pt idx="4223">
                <c:v>5.375602277703491E-4</c:v>
              </c:pt>
              <c:pt idx="4224">
                <c:v>5.3745072273311736E-4</c:v>
              </c:pt>
              <c:pt idx="4225">
                <c:v>5.3734121769588561E-4</c:v>
              </c:pt>
              <c:pt idx="4226">
                <c:v>5.3723171265865387E-4</c:v>
              </c:pt>
              <c:pt idx="4227">
                <c:v>5.3712220762142213E-4</c:v>
              </c:pt>
              <c:pt idx="4228">
                <c:v>5.3701270258419039E-4</c:v>
              </c:pt>
              <c:pt idx="4229">
                <c:v>5.3690319754695864E-4</c:v>
              </c:pt>
              <c:pt idx="4230">
                <c:v>5.367936925097269E-4</c:v>
              </c:pt>
              <c:pt idx="4231">
                <c:v>5.3668418747249516E-4</c:v>
              </c:pt>
              <c:pt idx="4232">
                <c:v>5.3657468243526341E-4</c:v>
              </c:pt>
              <c:pt idx="4233">
                <c:v>5.3646517739803167E-4</c:v>
              </c:pt>
              <c:pt idx="4234">
                <c:v>5.3635567236079993E-4</c:v>
              </c:pt>
              <c:pt idx="4235">
                <c:v>5.3624616732356818E-4</c:v>
              </c:pt>
              <c:pt idx="4236">
                <c:v>5.3613666228633644E-4</c:v>
              </c:pt>
              <c:pt idx="4237">
                <c:v>5.360271572491047E-4</c:v>
              </c:pt>
              <c:pt idx="4238">
                <c:v>5.3591765221187295E-4</c:v>
              </c:pt>
              <c:pt idx="4239">
                <c:v>5.3580814717464121E-4</c:v>
              </c:pt>
              <c:pt idx="4240">
                <c:v>5.3569864213740947E-4</c:v>
              </c:pt>
              <c:pt idx="4241">
                <c:v>5.3558913710017773E-4</c:v>
              </c:pt>
              <c:pt idx="4242">
                <c:v>5.3547963206294598E-4</c:v>
              </c:pt>
              <c:pt idx="4243">
                <c:v>5.3537012702571424E-4</c:v>
              </c:pt>
              <c:pt idx="4244">
                <c:v>5.352606219884825E-4</c:v>
              </c:pt>
              <c:pt idx="4245">
                <c:v>5.3515111695125075E-4</c:v>
              </c:pt>
              <c:pt idx="4246">
                <c:v>5.3504161191401901E-4</c:v>
              </c:pt>
              <c:pt idx="4247">
                <c:v>5.3493210687678727E-4</c:v>
              </c:pt>
              <c:pt idx="4248">
                <c:v>5.3482260183955552E-4</c:v>
              </c:pt>
              <c:pt idx="4249">
                <c:v>5.3471309680232378E-4</c:v>
              </c:pt>
              <c:pt idx="4250">
                <c:v>5.3460359176509204E-4</c:v>
              </c:pt>
              <c:pt idx="4251">
                <c:v>5.3449408672786029E-4</c:v>
              </c:pt>
              <c:pt idx="4252">
                <c:v>5.3438458169062855E-4</c:v>
              </c:pt>
              <c:pt idx="4253">
                <c:v>5.3427507665339681E-4</c:v>
              </c:pt>
              <c:pt idx="4254">
                <c:v>5.3416557161616507E-4</c:v>
              </c:pt>
              <c:pt idx="4255">
                <c:v>5.3405606657893332E-4</c:v>
              </c:pt>
              <c:pt idx="4256">
                <c:v>5.3394656154170158E-4</c:v>
              </c:pt>
              <c:pt idx="4257">
                <c:v>5.3383705650446984E-4</c:v>
              </c:pt>
              <c:pt idx="4258">
                <c:v>5.3372755146723809E-4</c:v>
              </c:pt>
              <c:pt idx="4259">
                <c:v>5.3361804643000635E-4</c:v>
              </c:pt>
              <c:pt idx="4260">
                <c:v>5.3350854139277461E-4</c:v>
              </c:pt>
              <c:pt idx="4261">
                <c:v>5.3339903635554286E-4</c:v>
              </c:pt>
              <c:pt idx="4262">
                <c:v>5.3328953131831112E-4</c:v>
              </c:pt>
              <c:pt idx="4263">
                <c:v>5.3318002628107938E-4</c:v>
              </c:pt>
              <c:pt idx="4264">
                <c:v>5.3307052124384764E-4</c:v>
              </c:pt>
              <c:pt idx="4265">
                <c:v>5.3296101620661589E-4</c:v>
              </c:pt>
              <c:pt idx="4266">
                <c:v>5.3285151116938415E-4</c:v>
              </c:pt>
              <c:pt idx="4267">
                <c:v>5.3274200613215241E-4</c:v>
              </c:pt>
              <c:pt idx="4268">
                <c:v>5.3263250109492066E-4</c:v>
              </c:pt>
              <c:pt idx="4269">
                <c:v>5.3252299605768892E-4</c:v>
              </c:pt>
              <c:pt idx="4270">
                <c:v>5.3241349102045718E-4</c:v>
              </c:pt>
              <c:pt idx="4271">
                <c:v>5.3230398598322543E-4</c:v>
              </c:pt>
              <c:pt idx="4272">
                <c:v>5.3219448094599369E-4</c:v>
              </c:pt>
              <c:pt idx="4273">
                <c:v>5.3208497590876195E-4</c:v>
              </c:pt>
              <c:pt idx="4274">
                <c:v>5.319754708715302E-4</c:v>
              </c:pt>
              <c:pt idx="4275">
                <c:v>5.3186596583429846E-4</c:v>
              </c:pt>
              <c:pt idx="4276">
                <c:v>5.3175646079706672E-4</c:v>
              </c:pt>
              <c:pt idx="4277">
                <c:v>5.3164695575983498E-4</c:v>
              </c:pt>
              <c:pt idx="4278">
                <c:v>5.3153745072260323E-4</c:v>
              </c:pt>
              <c:pt idx="4279">
                <c:v>5.3142794568537149E-4</c:v>
              </c:pt>
              <c:pt idx="4280">
                <c:v>5.3131844064813975E-4</c:v>
              </c:pt>
              <c:pt idx="4281">
                <c:v>5.31208935610908E-4</c:v>
              </c:pt>
              <c:pt idx="4282">
                <c:v>5.3109943057367626E-4</c:v>
              </c:pt>
              <c:pt idx="4283">
                <c:v>5.3098992553644452E-4</c:v>
              </c:pt>
              <c:pt idx="4284">
                <c:v>5.3088042049921277E-4</c:v>
              </c:pt>
              <c:pt idx="4285">
                <c:v>5.3077091546198103E-4</c:v>
              </c:pt>
              <c:pt idx="4286">
                <c:v>5.3066141042474929E-4</c:v>
              </c:pt>
              <c:pt idx="4287">
                <c:v>5.3055190538751754E-4</c:v>
              </c:pt>
              <c:pt idx="4288">
                <c:v>5.304424003502858E-4</c:v>
              </c:pt>
              <c:pt idx="4289">
                <c:v>5.3033289531305406E-4</c:v>
              </c:pt>
              <c:pt idx="4290">
                <c:v>5.3022339027582232E-4</c:v>
              </c:pt>
              <c:pt idx="4291">
                <c:v>5.3011388523859057E-4</c:v>
              </c:pt>
              <c:pt idx="4292">
                <c:v>5.3000438020135883E-4</c:v>
              </c:pt>
              <c:pt idx="4293">
                <c:v>5.2989487516412709E-4</c:v>
              </c:pt>
              <c:pt idx="4294">
                <c:v>5.2978537012689534E-4</c:v>
              </c:pt>
              <c:pt idx="4295">
                <c:v>5.296758650896636E-4</c:v>
              </c:pt>
              <c:pt idx="4296">
                <c:v>5.2956636005243186E-4</c:v>
              </c:pt>
              <c:pt idx="4297">
                <c:v>5.2945685501520011E-4</c:v>
              </c:pt>
              <c:pt idx="4298">
                <c:v>5.2934734997796837E-4</c:v>
              </c:pt>
              <c:pt idx="4299">
                <c:v>5.2923784494073663E-4</c:v>
              </c:pt>
              <c:pt idx="4300">
                <c:v>5.2912833990350489E-4</c:v>
              </c:pt>
              <c:pt idx="4301">
                <c:v>5.2901883486627314E-4</c:v>
              </c:pt>
              <c:pt idx="4302">
                <c:v>5.289093298290414E-4</c:v>
              </c:pt>
              <c:pt idx="4303">
                <c:v>5.2879982479180966E-4</c:v>
              </c:pt>
              <c:pt idx="4304">
                <c:v>5.2869031975457791E-4</c:v>
              </c:pt>
              <c:pt idx="4305">
                <c:v>5.2858081471734617E-4</c:v>
              </c:pt>
              <c:pt idx="4306">
                <c:v>5.2847130968011443E-4</c:v>
              </c:pt>
              <c:pt idx="4307">
                <c:v>5.2836180464288268E-4</c:v>
              </c:pt>
              <c:pt idx="4308">
                <c:v>5.2825229960565094E-4</c:v>
              </c:pt>
              <c:pt idx="4309">
                <c:v>5.281427945684192E-4</c:v>
              </c:pt>
              <c:pt idx="4310">
                <c:v>5.2803328953118745E-4</c:v>
              </c:pt>
              <c:pt idx="4311">
                <c:v>5.2792378449395571E-4</c:v>
              </c:pt>
              <c:pt idx="4312">
                <c:v>5.2781427945672397E-4</c:v>
              </c:pt>
              <c:pt idx="4313">
                <c:v>5.2770477441949223E-4</c:v>
              </c:pt>
              <c:pt idx="4314">
                <c:v>5.2759526938226048E-4</c:v>
              </c:pt>
              <c:pt idx="4315">
                <c:v>5.2748576434502874E-4</c:v>
              </c:pt>
              <c:pt idx="4316">
                <c:v>5.27376259307797E-4</c:v>
              </c:pt>
              <c:pt idx="4317">
                <c:v>5.2726675427056525E-4</c:v>
              </c:pt>
              <c:pt idx="4318">
                <c:v>5.2715724923333351E-4</c:v>
              </c:pt>
              <c:pt idx="4319">
                <c:v>5.2704774419610177E-4</c:v>
              </c:pt>
              <c:pt idx="4320">
                <c:v>5.2693823915887002E-4</c:v>
              </c:pt>
              <c:pt idx="4321">
                <c:v>5.2682873412163828E-4</c:v>
              </c:pt>
              <c:pt idx="4322">
                <c:v>5.2671922908440654E-4</c:v>
              </c:pt>
              <c:pt idx="4323">
                <c:v>5.2660972404717479E-4</c:v>
              </c:pt>
              <c:pt idx="4324">
                <c:v>5.2650021900994305E-4</c:v>
              </c:pt>
              <c:pt idx="4325">
                <c:v>5.2639071397271131E-4</c:v>
              </c:pt>
              <c:pt idx="4326">
                <c:v>5.2628120893547957E-4</c:v>
              </c:pt>
              <c:pt idx="4327">
                <c:v>5.2617170389824782E-4</c:v>
              </c:pt>
              <c:pt idx="4328">
                <c:v>5.2606219886101608E-4</c:v>
              </c:pt>
              <c:pt idx="4329">
                <c:v>5.2595269382378434E-4</c:v>
              </c:pt>
              <c:pt idx="4330">
                <c:v>5.2584318878655259E-4</c:v>
              </c:pt>
              <c:pt idx="4331">
                <c:v>5.2573368374932085E-4</c:v>
              </c:pt>
              <c:pt idx="4332">
                <c:v>5.2562417871208911E-4</c:v>
              </c:pt>
              <c:pt idx="4333">
                <c:v>5.2551467367485736E-4</c:v>
              </c:pt>
              <c:pt idx="4334">
                <c:v>5.2540516863762562E-4</c:v>
              </c:pt>
              <c:pt idx="4335">
                <c:v>5.2529566360039388E-4</c:v>
              </c:pt>
              <c:pt idx="4336">
                <c:v>5.2518615856316214E-4</c:v>
              </c:pt>
              <c:pt idx="4337">
                <c:v>5.2507665352593039E-4</c:v>
              </c:pt>
              <c:pt idx="4338">
                <c:v>5.2496714848869865E-4</c:v>
              </c:pt>
              <c:pt idx="4339">
                <c:v>5.2485764345146691E-4</c:v>
              </c:pt>
              <c:pt idx="4340">
                <c:v>5.2474813841423516E-4</c:v>
              </c:pt>
              <c:pt idx="4341">
                <c:v>5.2463863337700342E-4</c:v>
              </c:pt>
              <c:pt idx="4342">
                <c:v>5.2452912833977168E-4</c:v>
              </c:pt>
              <c:pt idx="4343">
                <c:v>5.2441962330253993E-4</c:v>
              </c:pt>
              <c:pt idx="4344">
                <c:v>5.2431011826530819E-4</c:v>
              </c:pt>
              <c:pt idx="4345">
                <c:v>5.2420061322807645E-4</c:v>
              </c:pt>
              <c:pt idx="4346">
                <c:v>5.240911081908447E-4</c:v>
              </c:pt>
              <c:pt idx="4347">
                <c:v>5.2398160315361296E-4</c:v>
              </c:pt>
              <c:pt idx="4348">
                <c:v>5.2387209811638122E-4</c:v>
              </c:pt>
              <c:pt idx="4349">
                <c:v>5.2376259307914948E-4</c:v>
              </c:pt>
              <c:pt idx="4350">
                <c:v>5.2365308804191773E-4</c:v>
              </c:pt>
              <c:pt idx="4351">
                <c:v>5.2354358300468599E-4</c:v>
              </c:pt>
              <c:pt idx="4352">
                <c:v>5.2343407796745425E-4</c:v>
              </c:pt>
              <c:pt idx="4353">
                <c:v>5.233245729302225E-4</c:v>
              </c:pt>
              <c:pt idx="4354">
                <c:v>5.2321506789299076E-4</c:v>
              </c:pt>
              <c:pt idx="4355">
                <c:v>5.2310556285575902E-4</c:v>
              </c:pt>
              <c:pt idx="4356">
                <c:v>5.2299605781852727E-4</c:v>
              </c:pt>
              <c:pt idx="4357">
                <c:v>5.2288655278129553E-4</c:v>
              </c:pt>
              <c:pt idx="4358">
                <c:v>5.2277704774406379E-4</c:v>
              </c:pt>
              <c:pt idx="4359">
                <c:v>5.2266754270683204E-4</c:v>
              </c:pt>
              <c:pt idx="4360">
                <c:v>5.225580376696003E-4</c:v>
              </c:pt>
              <c:pt idx="4361">
                <c:v>5.2244853263236856E-4</c:v>
              </c:pt>
              <c:pt idx="4362">
                <c:v>5.2233902759513682E-4</c:v>
              </c:pt>
              <c:pt idx="4363">
                <c:v>5.2222952255790507E-4</c:v>
              </c:pt>
              <c:pt idx="4364">
                <c:v>5.2212001752067333E-4</c:v>
              </c:pt>
              <c:pt idx="4365">
                <c:v>5.2201051248344159E-4</c:v>
              </c:pt>
              <c:pt idx="4366">
                <c:v>5.2190100744620984E-4</c:v>
              </c:pt>
              <c:pt idx="4367">
                <c:v>5.217915024089781E-4</c:v>
              </c:pt>
              <c:pt idx="4368">
                <c:v>5.2168199737174636E-4</c:v>
              </c:pt>
              <c:pt idx="4369">
                <c:v>5.2157249233451461E-4</c:v>
              </c:pt>
              <c:pt idx="4370">
                <c:v>5.2146298729728287E-4</c:v>
              </c:pt>
              <c:pt idx="4371">
                <c:v>5.2135348226005113E-4</c:v>
              </c:pt>
              <c:pt idx="4372">
                <c:v>5.2124397722281939E-4</c:v>
              </c:pt>
              <c:pt idx="4373">
                <c:v>5.2113447218558764E-4</c:v>
              </c:pt>
              <c:pt idx="4374">
                <c:v>5.210249671483559E-4</c:v>
              </c:pt>
              <c:pt idx="4375">
                <c:v>5.2091546211112416E-4</c:v>
              </c:pt>
              <c:pt idx="4376">
                <c:v>5.2080595707389241E-4</c:v>
              </c:pt>
              <c:pt idx="4377">
                <c:v>5.2069645203666067E-4</c:v>
              </c:pt>
              <c:pt idx="4378">
                <c:v>5.2058694699942893E-4</c:v>
              </c:pt>
              <c:pt idx="4379">
                <c:v>5.2047744196219718E-4</c:v>
              </c:pt>
              <c:pt idx="4380">
                <c:v>5.2036793692496544E-4</c:v>
              </c:pt>
              <c:pt idx="4381">
                <c:v>5.202584318877337E-4</c:v>
              </c:pt>
              <c:pt idx="4382">
                <c:v>5.2014892685050195E-4</c:v>
              </c:pt>
              <c:pt idx="4383">
                <c:v>5.2003942181327021E-4</c:v>
              </c:pt>
              <c:pt idx="4384">
                <c:v>5.1992991677603847E-4</c:v>
              </c:pt>
              <c:pt idx="4385">
                <c:v>5.1982041173880673E-4</c:v>
              </c:pt>
              <c:pt idx="4386">
                <c:v>5.1971090670157498E-4</c:v>
              </c:pt>
              <c:pt idx="4387">
                <c:v>5.1960140166434324E-4</c:v>
              </c:pt>
              <c:pt idx="4388">
                <c:v>5.194918966271115E-4</c:v>
              </c:pt>
              <c:pt idx="4389">
                <c:v>5.1938239158987975E-4</c:v>
              </c:pt>
              <c:pt idx="4390">
                <c:v>5.1927288655264801E-4</c:v>
              </c:pt>
              <c:pt idx="4391">
                <c:v>5.1916338151541627E-4</c:v>
              </c:pt>
              <c:pt idx="4392">
                <c:v>5.1905387647818452E-4</c:v>
              </c:pt>
              <c:pt idx="4393">
                <c:v>5.1894437144095278E-4</c:v>
              </c:pt>
              <c:pt idx="4394">
                <c:v>5.1883486640372104E-4</c:v>
              </c:pt>
              <c:pt idx="4395">
                <c:v>5.1872536136648929E-4</c:v>
              </c:pt>
              <c:pt idx="4396">
                <c:v>5.1861585632925755E-4</c:v>
              </c:pt>
              <c:pt idx="4397">
                <c:v>5.1850635129202581E-4</c:v>
              </c:pt>
              <c:pt idx="4398">
                <c:v>5.1839684625479407E-4</c:v>
              </c:pt>
              <c:pt idx="4399">
                <c:v>5.1828734121756232E-4</c:v>
              </c:pt>
              <c:pt idx="4400">
                <c:v>5.1817783618033058E-4</c:v>
              </c:pt>
              <c:pt idx="4401">
                <c:v>5.1806833114309884E-4</c:v>
              </c:pt>
              <c:pt idx="4402">
                <c:v>5.1795882610586709E-4</c:v>
              </c:pt>
              <c:pt idx="4403">
                <c:v>5.1784932106863535E-4</c:v>
              </c:pt>
              <c:pt idx="4404">
                <c:v>5.1773981603140361E-4</c:v>
              </c:pt>
              <c:pt idx="4405">
                <c:v>5.1763031099417186E-4</c:v>
              </c:pt>
              <c:pt idx="4406">
                <c:v>5.1752080595694012E-4</c:v>
              </c:pt>
              <c:pt idx="4407">
                <c:v>5.1741130091970838E-4</c:v>
              </c:pt>
              <c:pt idx="4408">
                <c:v>5.1730179588247664E-4</c:v>
              </c:pt>
              <c:pt idx="4409">
                <c:v>5.1719229084524489E-4</c:v>
              </c:pt>
              <c:pt idx="4410">
                <c:v>5.1708278580801315E-4</c:v>
              </c:pt>
              <c:pt idx="4411">
                <c:v>5.1697328077078141E-4</c:v>
              </c:pt>
              <c:pt idx="4412">
                <c:v>5.1686377573354966E-4</c:v>
              </c:pt>
              <c:pt idx="4413">
                <c:v>5.1675427069631792E-4</c:v>
              </c:pt>
              <c:pt idx="4414">
                <c:v>5.1664476565908618E-4</c:v>
              </c:pt>
              <c:pt idx="4415">
                <c:v>5.1653526062185443E-4</c:v>
              </c:pt>
              <c:pt idx="4416">
                <c:v>5.1642575558462269E-4</c:v>
              </c:pt>
              <c:pt idx="4417">
                <c:v>5.1631625054739095E-4</c:v>
              </c:pt>
              <c:pt idx="4418">
                <c:v>5.162067455101592E-4</c:v>
              </c:pt>
              <c:pt idx="4419">
                <c:v>5.1609724047292746E-4</c:v>
              </c:pt>
              <c:pt idx="4420">
                <c:v>5.1598773543569572E-4</c:v>
              </c:pt>
              <c:pt idx="4421">
                <c:v>5.1587823039846398E-4</c:v>
              </c:pt>
              <c:pt idx="4422">
                <c:v>5.1576872536123223E-4</c:v>
              </c:pt>
              <c:pt idx="4423">
                <c:v>5.1565922032400049E-4</c:v>
              </c:pt>
              <c:pt idx="4424">
                <c:v>5.1554971528676875E-4</c:v>
              </c:pt>
              <c:pt idx="4425">
                <c:v>5.15440210249537E-4</c:v>
              </c:pt>
              <c:pt idx="4426">
                <c:v>5.1533070521230526E-4</c:v>
              </c:pt>
              <c:pt idx="4427">
                <c:v>5.1522120017507352E-4</c:v>
              </c:pt>
              <c:pt idx="4428">
                <c:v>5.1511169513784177E-4</c:v>
              </c:pt>
              <c:pt idx="4429">
                <c:v>5.1500219010061003E-4</c:v>
              </c:pt>
              <c:pt idx="4430">
                <c:v>5.1489268506337829E-4</c:v>
              </c:pt>
              <c:pt idx="4431">
                <c:v>5.1478318002614654E-4</c:v>
              </c:pt>
              <c:pt idx="4432">
                <c:v>5.146736749889148E-4</c:v>
              </c:pt>
              <c:pt idx="4433">
                <c:v>5.1456416995168306E-4</c:v>
              </c:pt>
              <c:pt idx="4434">
                <c:v>5.1445466491445132E-4</c:v>
              </c:pt>
              <c:pt idx="4435">
                <c:v>5.1434515987721957E-4</c:v>
              </c:pt>
              <c:pt idx="4436">
                <c:v>5.1423565483998783E-4</c:v>
              </c:pt>
              <c:pt idx="4437">
                <c:v>5.1412614980275609E-4</c:v>
              </c:pt>
              <c:pt idx="4438">
                <c:v>5.1401664476552434E-4</c:v>
              </c:pt>
              <c:pt idx="4439">
                <c:v>5.139071397282926E-4</c:v>
              </c:pt>
              <c:pt idx="4440">
                <c:v>5.1379763469106086E-4</c:v>
              </c:pt>
              <c:pt idx="4441">
                <c:v>5.1368812965382911E-4</c:v>
              </c:pt>
              <c:pt idx="4442">
                <c:v>5.1357862461659737E-4</c:v>
              </c:pt>
              <c:pt idx="4443">
                <c:v>5.1346911957936563E-4</c:v>
              </c:pt>
              <c:pt idx="4444">
                <c:v>5.1335961454213389E-4</c:v>
              </c:pt>
              <c:pt idx="4445">
                <c:v>5.1325010950490214E-4</c:v>
              </c:pt>
              <c:pt idx="4446">
                <c:v>5.131406044676704E-4</c:v>
              </c:pt>
              <c:pt idx="4447">
                <c:v>5.1303109943043866E-4</c:v>
              </c:pt>
              <c:pt idx="4448">
                <c:v>5.1292159439320691E-4</c:v>
              </c:pt>
              <c:pt idx="4449">
                <c:v>5.1281208935597517E-4</c:v>
              </c:pt>
              <c:pt idx="4450">
                <c:v>5.1270258431874343E-4</c:v>
              </c:pt>
              <c:pt idx="4451">
                <c:v>5.1259307928151168E-4</c:v>
              </c:pt>
              <c:pt idx="4452">
                <c:v>5.1248357424427994E-4</c:v>
              </c:pt>
              <c:pt idx="4453">
                <c:v>5.123740692070482E-4</c:v>
              </c:pt>
              <c:pt idx="4454">
                <c:v>5.1226456416981645E-4</c:v>
              </c:pt>
              <c:pt idx="4455">
                <c:v>5.1215505913258471E-4</c:v>
              </c:pt>
              <c:pt idx="4456">
                <c:v>5.1204555409535297E-4</c:v>
              </c:pt>
              <c:pt idx="4457">
                <c:v>5.1193604905812123E-4</c:v>
              </c:pt>
              <c:pt idx="4458">
                <c:v>5.1182654402088948E-4</c:v>
              </c:pt>
              <c:pt idx="4459">
                <c:v>5.1171703898365774E-4</c:v>
              </c:pt>
              <c:pt idx="4460">
                <c:v>5.11607533946426E-4</c:v>
              </c:pt>
              <c:pt idx="4461">
                <c:v>5.1149802890919425E-4</c:v>
              </c:pt>
              <c:pt idx="4462">
                <c:v>5.1138852387196251E-4</c:v>
              </c:pt>
              <c:pt idx="4463">
                <c:v>5.1127901883473077E-4</c:v>
              </c:pt>
              <c:pt idx="4464">
                <c:v>5.1116951379749902E-4</c:v>
              </c:pt>
              <c:pt idx="4465">
                <c:v>5.1106000876026728E-4</c:v>
              </c:pt>
              <c:pt idx="4466">
                <c:v>5.1095050372303554E-4</c:v>
              </c:pt>
              <c:pt idx="4467">
                <c:v>5.1084099868580379E-4</c:v>
              </c:pt>
              <c:pt idx="4468">
                <c:v>5.1073149364857205E-4</c:v>
              </c:pt>
              <c:pt idx="4469">
                <c:v>5.1062198861134031E-4</c:v>
              </c:pt>
              <c:pt idx="4470">
                <c:v>5.1051248357410857E-4</c:v>
              </c:pt>
              <c:pt idx="4471">
                <c:v>5.1040297853687682E-4</c:v>
              </c:pt>
              <c:pt idx="4472">
                <c:v>5.1029347349964508E-4</c:v>
              </c:pt>
              <c:pt idx="4473">
                <c:v>5.1018396846241334E-4</c:v>
              </c:pt>
              <c:pt idx="4474">
                <c:v>5.1007446342518159E-4</c:v>
              </c:pt>
              <c:pt idx="4475">
                <c:v>5.0996495838794985E-4</c:v>
              </c:pt>
              <c:pt idx="4476">
                <c:v>5.0985545335071811E-4</c:v>
              </c:pt>
              <c:pt idx="4477">
                <c:v>5.0974594831348636E-4</c:v>
              </c:pt>
              <c:pt idx="4478">
                <c:v>5.0963644327625462E-4</c:v>
              </c:pt>
              <c:pt idx="4479">
                <c:v>5.0952693823902288E-4</c:v>
              </c:pt>
              <c:pt idx="4480">
                <c:v>5.0941743320179114E-4</c:v>
              </c:pt>
              <c:pt idx="4481">
                <c:v>5.0930792816455939E-4</c:v>
              </c:pt>
              <c:pt idx="4482">
                <c:v>5.0919842312732765E-4</c:v>
              </c:pt>
              <c:pt idx="4483">
                <c:v>5.0908891809009591E-4</c:v>
              </c:pt>
              <c:pt idx="4484">
                <c:v>5.0897941305286416E-4</c:v>
              </c:pt>
              <c:pt idx="4485">
                <c:v>5.0886990801563242E-4</c:v>
              </c:pt>
              <c:pt idx="4486">
                <c:v>5.0876040297840068E-4</c:v>
              </c:pt>
              <c:pt idx="4487">
                <c:v>5.0865089794116893E-4</c:v>
              </c:pt>
              <c:pt idx="4488">
                <c:v>5.0854139290393719E-4</c:v>
              </c:pt>
              <c:pt idx="4489">
                <c:v>5.0843188786670545E-4</c:v>
              </c:pt>
              <c:pt idx="4490">
                <c:v>5.083223828294737E-4</c:v>
              </c:pt>
              <c:pt idx="4491">
                <c:v>5.0821287779224196E-4</c:v>
              </c:pt>
              <c:pt idx="4492">
                <c:v>5.0810337275501022E-4</c:v>
              </c:pt>
              <c:pt idx="4493">
                <c:v>5.0799386771777848E-4</c:v>
              </c:pt>
              <c:pt idx="4494">
                <c:v>5.0788436268054673E-4</c:v>
              </c:pt>
              <c:pt idx="4495">
                <c:v>5.0777485764331499E-4</c:v>
              </c:pt>
              <c:pt idx="4496">
                <c:v>5.0766535260608325E-4</c:v>
              </c:pt>
              <c:pt idx="4497">
                <c:v>5.075558475688515E-4</c:v>
              </c:pt>
              <c:pt idx="4498">
                <c:v>5.0744634253161976E-4</c:v>
              </c:pt>
              <c:pt idx="4499">
                <c:v>5.0733683749438802E-4</c:v>
              </c:pt>
              <c:pt idx="4500">
                <c:v>5.0722733245715627E-4</c:v>
              </c:pt>
              <c:pt idx="4501">
                <c:v>5.0711782741992453E-4</c:v>
              </c:pt>
              <c:pt idx="4502">
                <c:v>5.0700832238269279E-4</c:v>
              </c:pt>
              <c:pt idx="4503">
                <c:v>5.0689881734546104E-4</c:v>
              </c:pt>
              <c:pt idx="4504">
                <c:v>5.067893123082293E-4</c:v>
              </c:pt>
              <c:pt idx="4505">
                <c:v>5.0667980727099756E-4</c:v>
              </c:pt>
              <c:pt idx="4506">
                <c:v>5.0657030223376582E-4</c:v>
              </c:pt>
              <c:pt idx="4507">
                <c:v>5.0646079719653407E-4</c:v>
              </c:pt>
              <c:pt idx="4508">
                <c:v>5.0635129215930233E-4</c:v>
              </c:pt>
              <c:pt idx="4509">
                <c:v>5.0624178712207059E-4</c:v>
              </c:pt>
              <c:pt idx="4510">
                <c:v>5.0613228208483884E-4</c:v>
              </c:pt>
              <c:pt idx="4511">
                <c:v>5.060227770476071E-4</c:v>
              </c:pt>
              <c:pt idx="4512">
                <c:v>5.0591327201037536E-4</c:v>
              </c:pt>
              <c:pt idx="4513">
                <c:v>5.0580376697314361E-4</c:v>
              </c:pt>
              <c:pt idx="4514">
                <c:v>5.0569426193591187E-4</c:v>
              </c:pt>
              <c:pt idx="4515">
                <c:v>5.0558475689868013E-4</c:v>
              </c:pt>
              <c:pt idx="4516">
                <c:v>5.0547525186144839E-4</c:v>
              </c:pt>
              <c:pt idx="4517">
                <c:v>5.0536574682421664E-4</c:v>
              </c:pt>
              <c:pt idx="4518">
                <c:v>5.052562417869849E-4</c:v>
              </c:pt>
              <c:pt idx="4519">
                <c:v>5.0514673674975316E-4</c:v>
              </c:pt>
              <c:pt idx="4520">
                <c:v>5.0503723171252141E-4</c:v>
              </c:pt>
              <c:pt idx="4521">
                <c:v>5.0492772667528967E-4</c:v>
              </c:pt>
              <c:pt idx="4522">
                <c:v>5.0481822163805793E-4</c:v>
              </c:pt>
              <c:pt idx="4523">
                <c:v>5.0470871660082618E-4</c:v>
              </c:pt>
              <c:pt idx="4524">
                <c:v>5.0459921156359444E-4</c:v>
              </c:pt>
              <c:pt idx="4525">
                <c:v>5.044897065263627E-4</c:v>
              </c:pt>
              <c:pt idx="4526">
                <c:v>5.0438020148913095E-4</c:v>
              </c:pt>
              <c:pt idx="4527">
                <c:v>5.0427069645189921E-4</c:v>
              </c:pt>
              <c:pt idx="4528">
                <c:v>5.0416119141466747E-4</c:v>
              </c:pt>
              <c:pt idx="4529">
                <c:v>5.0405168637743573E-4</c:v>
              </c:pt>
              <c:pt idx="4530">
                <c:v>5.0394218134020398E-4</c:v>
              </c:pt>
              <c:pt idx="4531">
                <c:v>5.0383267630297224E-4</c:v>
              </c:pt>
              <c:pt idx="4532">
                <c:v>5.037231712657405E-4</c:v>
              </c:pt>
              <c:pt idx="4533">
                <c:v>5.0361366622850875E-4</c:v>
              </c:pt>
              <c:pt idx="4534">
                <c:v>5.0350416119127701E-4</c:v>
              </c:pt>
              <c:pt idx="4535">
                <c:v>5.0339465615404527E-4</c:v>
              </c:pt>
              <c:pt idx="4536">
                <c:v>5.0328515111681352E-4</c:v>
              </c:pt>
              <c:pt idx="4537">
                <c:v>5.0317564607958178E-4</c:v>
              </c:pt>
              <c:pt idx="4538">
                <c:v>5.0306614104235004E-4</c:v>
              </c:pt>
              <c:pt idx="4539">
                <c:v>5.029566360051183E-4</c:v>
              </c:pt>
              <c:pt idx="4540">
                <c:v>5.0284713096788655E-4</c:v>
              </c:pt>
              <c:pt idx="4541">
                <c:v>5.0273762593065481E-4</c:v>
              </c:pt>
              <c:pt idx="4542">
                <c:v>5.0262812089342307E-4</c:v>
              </c:pt>
              <c:pt idx="4543">
                <c:v>5.0251861585619132E-4</c:v>
              </c:pt>
              <c:pt idx="4544">
                <c:v>5.0240911081895958E-4</c:v>
              </c:pt>
              <c:pt idx="4545">
                <c:v>5.0229960578172784E-4</c:v>
              </c:pt>
              <c:pt idx="4546">
                <c:v>5.0219010074449609E-4</c:v>
              </c:pt>
              <c:pt idx="4547">
                <c:v>5.0208059570726435E-4</c:v>
              </c:pt>
              <c:pt idx="4548">
                <c:v>5.0197109067003261E-4</c:v>
              </c:pt>
              <c:pt idx="4549">
                <c:v>5.0186158563280086E-4</c:v>
              </c:pt>
              <c:pt idx="4550">
                <c:v>5.0175208059556912E-4</c:v>
              </c:pt>
              <c:pt idx="4551">
                <c:v>5.0164257555833738E-4</c:v>
              </c:pt>
              <c:pt idx="4552">
                <c:v>5.0153307052110564E-4</c:v>
              </c:pt>
              <c:pt idx="4553">
                <c:v>5.0142356548387389E-4</c:v>
              </c:pt>
              <c:pt idx="4554">
                <c:v>5.0131406044664215E-4</c:v>
              </c:pt>
              <c:pt idx="4555">
                <c:v>5.0120455540941041E-4</c:v>
              </c:pt>
              <c:pt idx="4556">
                <c:v>5.0109505037217866E-4</c:v>
              </c:pt>
              <c:pt idx="4557">
                <c:v>5.0098554533494692E-4</c:v>
              </c:pt>
              <c:pt idx="4558">
                <c:v>5.0087604029771518E-4</c:v>
              </c:pt>
              <c:pt idx="4559">
                <c:v>5.0076653526048343E-4</c:v>
              </c:pt>
              <c:pt idx="4560">
                <c:v>5.0065703022325169E-4</c:v>
              </c:pt>
              <c:pt idx="4561">
                <c:v>5.0054752518601995E-4</c:v>
              </c:pt>
              <c:pt idx="4562">
                <c:v>5.004380201487882E-4</c:v>
              </c:pt>
              <c:pt idx="4563">
                <c:v>5.0032851511155646E-4</c:v>
              </c:pt>
              <c:pt idx="4564">
                <c:v>5.0021901007432472E-4</c:v>
              </c:pt>
              <c:pt idx="4565">
                <c:v>5.0010950503709298E-4</c:v>
              </c:pt>
              <c:pt idx="4566">
                <c:v>4.9999999999986123E-4</c:v>
              </c:pt>
              <c:pt idx="4567">
                <c:v>4.9989049496262949E-4</c:v>
              </c:pt>
              <c:pt idx="4568">
                <c:v>4.9978098992539775E-4</c:v>
              </c:pt>
              <c:pt idx="4569">
                <c:v>4.99671484888166E-4</c:v>
              </c:pt>
              <c:pt idx="4570">
                <c:v>4.9956197985093426E-4</c:v>
              </c:pt>
              <c:pt idx="4571">
                <c:v>4.9945247481370252E-4</c:v>
              </c:pt>
              <c:pt idx="4572">
                <c:v>4.9934296977647077E-4</c:v>
              </c:pt>
              <c:pt idx="4573">
                <c:v>4.9923346473923903E-4</c:v>
              </c:pt>
              <c:pt idx="4574">
                <c:v>4.9912395970200729E-4</c:v>
              </c:pt>
              <c:pt idx="4575">
                <c:v>4.9901445466477555E-4</c:v>
              </c:pt>
              <c:pt idx="4576">
                <c:v>4.989049496275438E-4</c:v>
              </c:pt>
              <c:pt idx="4577">
                <c:v>4.9879544459031206E-4</c:v>
              </c:pt>
              <c:pt idx="4578">
                <c:v>4.9868593955308032E-4</c:v>
              </c:pt>
              <c:pt idx="4579">
                <c:v>4.9857643451584857E-4</c:v>
              </c:pt>
              <c:pt idx="4580">
                <c:v>4.9846692947861683E-4</c:v>
              </c:pt>
              <c:pt idx="4581">
                <c:v>4.9835742444138509E-4</c:v>
              </c:pt>
              <c:pt idx="4582">
                <c:v>4.9824791940415334E-4</c:v>
              </c:pt>
              <c:pt idx="4583">
                <c:v>4.981384143669216E-4</c:v>
              </c:pt>
              <c:pt idx="4584">
                <c:v>4.9802890932968986E-4</c:v>
              </c:pt>
              <c:pt idx="4585">
                <c:v>4.9791940429245811E-4</c:v>
              </c:pt>
              <c:pt idx="4586">
                <c:v>4.9780989925522637E-4</c:v>
              </c:pt>
              <c:pt idx="4587">
                <c:v>4.9770039421799463E-4</c:v>
              </c:pt>
              <c:pt idx="4588">
                <c:v>4.9759088918076289E-4</c:v>
              </c:pt>
              <c:pt idx="4589">
                <c:v>4.9748138414353114E-4</c:v>
              </c:pt>
              <c:pt idx="4590">
                <c:v>4.973718791062994E-4</c:v>
              </c:pt>
              <c:pt idx="4591">
                <c:v>4.9726237406906766E-4</c:v>
              </c:pt>
              <c:pt idx="4592">
                <c:v>4.9715286903183591E-4</c:v>
              </c:pt>
              <c:pt idx="4593">
                <c:v>4.9704336399460417E-4</c:v>
              </c:pt>
              <c:pt idx="4594">
                <c:v>4.9693385895737243E-4</c:v>
              </c:pt>
              <c:pt idx="4595">
                <c:v>4.9682435392014068E-4</c:v>
              </c:pt>
              <c:pt idx="4596">
                <c:v>4.9671484888290894E-4</c:v>
              </c:pt>
              <c:pt idx="4597">
                <c:v>4.966053438456772E-4</c:v>
              </c:pt>
              <c:pt idx="4598">
                <c:v>4.9649583880844545E-4</c:v>
              </c:pt>
              <c:pt idx="4599">
                <c:v>4.9638633377121371E-4</c:v>
              </c:pt>
              <c:pt idx="4600">
                <c:v>4.9627682873398197E-4</c:v>
              </c:pt>
              <c:pt idx="4601">
                <c:v>4.9616732369675023E-4</c:v>
              </c:pt>
              <c:pt idx="4602">
                <c:v>4.9605781865951848E-4</c:v>
              </c:pt>
              <c:pt idx="4603">
                <c:v>4.9594831362228674E-4</c:v>
              </c:pt>
              <c:pt idx="4604">
                <c:v>4.95838808585055E-4</c:v>
              </c:pt>
              <c:pt idx="4605">
                <c:v>4.9572930354782325E-4</c:v>
              </c:pt>
              <c:pt idx="4606">
                <c:v>4.9561979851059151E-4</c:v>
              </c:pt>
              <c:pt idx="4607">
                <c:v>4.9551029347335977E-4</c:v>
              </c:pt>
              <c:pt idx="4608">
                <c:v>4.9540078843612802E-4</c:v>
              </c:pt>
              <c:pt idx="4609">
                <c:v>4.9529128339889628E-4</c:v>
              </c:pt>
              <c:pt idx="4610">
                <c:v>4.9518177836166454E-4</c:v>
              </c:pt>
              <c:pt idx="4611">
                <c:v>4.950722733244328E-4</c:v>
              </c:pt>
              <c:pt idx="4612">
                <c:v>4.9496276828720105E-4</c:v>
              </c:pt>
              <c:pt idx="4613">
                <c:v>4.9485326324996931E-4</c:v>
              </c:pt>
              <c:pt idx="4614">
                <c:v>4.9474375821273757E-4</c:v>
              </c:pt>
              <c:pt idx="4615">
                <c:v>4.9463425317550582E-4</c:v>
              </c:pt>
              <c:pt idx="4616">
                <c:v>4.9452474813827408E-4</c:v>
              </c:pt>
              <c:pt idx="4617">
                <c:v>4.9441524310104234E-4</c:v>
              </c:pt>
              <c:pt idx="4618">
                <c:v>4.9430573806381059E-4</c:v>
              </c:pt>
              <c:pt idx="4619">
                <c:v>4.9419623302657885E-4</c:v>
              </c:pt>
              <c:pt idx="4620">
                <c:v>4.9408672798934711E-4</c:v>
              </c:pt>
              <c:pt idx="4621">
                <c:v>4.9397722295211536E-4</c:v>
              </c:pt>
              <c:pt idx="4622">
                <c:v>4.9386771791488362E-4</c:v>
              </c:pt>
              <c:pt idx="4623">
                <c:v>4.9375821287765188E-4</c:v>
              </c:pt>
              <c:pt idx="4624">
                <c:v>4.9364870784042014E-4</c:v>
              </c:pt>
              <c:pt idx="4625">
                <c:v>4.9353920280318839E-4</c:v>
              </c:pt>
              <c:pt idx="4626">
                <c:v>4.9342969776595665E-4</c:v>
              </c:pt>
              <c:pt idx="4627">
                <c:v>4.9332019272872491E-4</c:v>
              </c:pt>
              <c:pt idx="4628">
                <c:v>4.9321068769149316E-4</c:v>
              </c:pt>
              <c:pt idx="4629">
                <c:v>4.9310118265426142E-4</c:v>
              </c:pt>
              <c:pt idx="4630">
                <c:v>4.9299167761702968E-4</c:v>
              </c:pt>
              <c:pt idx="4631">
                <c:v>4.9288217257979793E-4</c:v>
              </c:pt>
              <c:pt idx="4632">
                <c:v>4.9277266754256619E-4</c:v>
              </c:pt>
              <c:pt idx="4633">
                <c:v>4.9266316250533445E-4</c:v>
              </c:pt>
              <c:pt idx="4634">
                <c:v>4.925536574681027E-4</c:v>
              </c:pt>
              <c:pt idx="4635">
                <c:v>4.9244415243087096E-4</c:v>
              </c:pt>
              <c:pt idx="4636">
                <c:v>4.9233464739363922E-4</c:v>
              </c:pt>
              <c:pt idx="4637">
                <c:v>4.9222514235640748E-4</c:v>
              </c:pt>
              <c:pt idx="4638">
                <c:v>4.9211563731917573E-4</c:v>
              </c:pt>
              <c:pt idx="4639">
                <c:v>4.9200613228194399E-4</c:v>
              </c:pt>
              <c:pt idx="4640">
                <c:v>4.9189662724471225E-4</c:v>
              </c:pt>
              <c:pt idx="4641">
                <c:v>4.917871222074805E-4</c:v>
              </c:pt>
              <c:pt idx="4642">
                <c:v>4.9167761717024876E-4</c:v>
              </c:pt>
              <c:pt idx="4643">
                <c:v>4.9156811213301702E-4</c:v>
              </c:pt>
              <c:pt idx="4644">
                <c:v>4.9145860709578527E-4</c:v>
              </c:pt>
              <c:pt idx="4645">
                <c:v>4.9134910205855353E-4</c:v>
              </c:pt>
              <c:pt idx="4646">
                <c:v>4.9123959702132179E-4</c:v>
              </c:pt>
              <c:pt idx="4647">
                <c:v>4.9113009198409005E-4</c:v>
              </c:pt>
              <c:pt idx="4648">
                <c:v>4.910205869468583E-4</c:v>
              </c:pt>
              <c:pt idx="4649">
                <c:v>4.9091108190962656E-4</c:v>
              </c:pt>
              <c:pt idx="4650">
                <c:v>4.9080157687239482E-4</c:v>
              </c:pt>
              <c:pt idx="4651">
                <c:v>4.9069207183516307E-4</c:v>
              </c:pt>
              <c:pt idx="4652">
                <c:v>4.9058256679793133E-4</c:v>
              </c:pt>
              <c:pt idx="4653">
                <c:v>4.9047306176069959E-4</c:v>
              </c:pt>
              <c:pt idx="4654">
                <c:v>4.9036355672346784E-4</c:v>
              </c:pt>
              <c:pt idx="4655">
                <c:v>4.902540516862361E-4</c:v>
              </c:pt>
              <c:pt idx="4656">
                <c:v>4.9014454664900436E-4</c:v>
              </c:pt>
              <c:pt idx="4657">
                <c:v>4.9003504161177261E-4</c:v>
              </c:pt>
              <c:pt idx="4658">
                <c:v>4.8992553657454087E-4</c:v>
              </c:pt>
              <c:pt idx="4659">
                <c:v>4.8981603153730913E-4</c:v>
              </c:pt>
              <c:pt idx="4660">
                <c:v>4.8970652650007739E-4</c:v>
              </c:pt>
              <c:pt idx="4661">
                <c:v>4.8959702146284564E-4</c:v>
              </c:pt>
              <c:pt idx="4662">
                <c:v>4.894875164256139E-4</c:v>
              </c:pt>
              <c:pt idx="4663">
                <c:v>4.8937801138838216E-4</c:v>
              </c:pt>
              <c:pt idx="4664">
                <c:v>4.8926850635115041E-4</c:v>
              </c:pt>
              <c:pt idx="4665">
                <c:v>4.8915900131391867E-4</c:v>
              </c:pt>
              <c:pt idx="4666">
                <c:v>4.8904949627668693E-4</c:v>
              </c:pt>
              <c:pt idx="4667">
                <c:v>4.8893999123945518E-4</c:v>
              </c:pt>
              <c:pt idx="4668">
                <c:v>4.8883048620222344E-4</c:v>
              </c:pt>
              <c:pt idx="4669">
                <c:v>4.887209811649917E-4</c:v>
              </c:pt>
              <c:pt idx="4670">
                <c:v>4.8861147612775995E-4</c:v>
              </c:pt>
              <c:pt idx="4671">
                <c:v>4.8850197109052821E-4</c:v>
              </c:pt>
              <c:pt idx="4672">
                <c:v>4.8839246605329647E-4</c:v>
              </c:pt>
              <c:pt idx="4673">
                <c:v>4.8828296101606473E-4</c:v>
              </c:pt>
              <c:pt idx="4674">
                <c:v>4.8817345597883304E-4</c:v>
              </c:pt>
              <c:pt idx="4675">
                <c:v>4.8806395094160135E-4</c:v>
              </c:pt>
              <c:pt idx="4676">
                <c:v>4.8795444590436966E-4</c:v>
              </c:pt>
              <c:pt idx="4677">
                <c:v>4.8784494086713797E-4</c:v>
              </c:pt>
              <c:pt idx="4678">
                <c:v>4.8773543582990628E-4</c:v>
              </c:pt>
              <c:pt idx="4679">
                <c:v>4.8762593079267459E-4</c:v>
              </c:pt>
              <c:pt idx="4680">
                <c:v>4.875164257554429E-4</c:v>
              </c:pt>
              <c:pt idx="4681">
                <c:v>4.8740692071821121E-4</c:v>
              </c:pt>
              <c:pt idx="4682">
                <c:v>4.8729741568097953E-4</c:v>
              </c:pt>
              <c:pt idx="4683">
                <c:v>4.8718791064374784E-4</c:v>
              </c:pt>
              <c:pt idx="4684">
                <c:v>4.8707840560651615E-4</c:v>
              </c:pt>
              <c:pt idx="4685">
                <c:v>4.8696890056928446E-4</c:v>
              </c:pt>
              <c:pt idx="4686">
                <c:v>4.8685939553205277E-4</c:v>
              </c:pt>
              <c:pt idx="4687">
                <c:v>4.8674989049482108E-4</c:v>
              </c:pt>
              <c:pt idx="4688">
                <c:v>4.8664038545758939E-4</c:v>
              </c:pt>
              <c:pt idx="4689">
                <c:v>4.865308804203577E-4</c:v>
              </c:pt>
              <c:pt idx="4690">
                <c:v>4.8642137538312602E-4</c:v>
              </c:pt>
              <c:pt idx="4691">
                <c:v>4.8631187034589433E-4</c:v>
              </c:pt>
              <c:pt idx="4692">
                <c:v>4.8620236530866264E-4</c:v>
              </c:pt>
              <c:pt idx="4693">
                <c:v>4.8609286027143095E-4</c:v>
              </c:pt>
              <c:pt idx="4694">
                <c:v>4.8598335523419926E-4</c:v>
              </c:pt>
              <c:pt idx="4695">
                <c:v>4.8587385019696757E-4</c:v>
              </c:pt>
              <c:pt idx="4696">
                <c:v>4.8576434515973588E-4</c:v>
              </c:pt>
              <c:pt idx="4697">
                <c:v>4.8565484012250419E-4</c:v>
              </c:pt>
              <c:pt idx="4698">
                <c:v>4.855453350852725E-4</c:v>
              </c:pt>
              <c:pt idx="4699">
                <c:v>4.8543583004804082E-4</c:v>
              </c:pt>
              <c:pt idx="4700">
                <c:v>4.8532632501080913E-4</c:v>
              </c:pt>
              <c:pt idx="4701">
                <c:v>4.8521681997357744E-4</c:v>
              </c:pt>
              <c:pt idx="4702">
                <c:v>4.8510731493634575E-4</c:v>
              </c:pt>
              <c:pt idx="4703">
                <c:v>4.8499780989911406E-4</c:v>
              </c:pt>
              <c:pt idx="4704">
                <c:v>4.8488830486188237E-4</c:v>
              </c:pt>
              <c:pt idx="4705">
                <c:v>4.8477879982465068E-4</c:v>
              </c:pt>
              <c:pt idx="4706">
                <c:v>4.8466929478741899E-4</c:v>
              </c:pt>
              <c:pt idx="4707">
                <c:v>4.845597897501873E-4</c:v>
              </c:pt>
              <c:pt idx="4708">
                <c:v>4.8445028471295562E-4</c:v>
              </c:pt>
              <c:pt idx="4709">
                <c:v>4.8434077967572393E-4</c:v>
              </c:pt>
              <c:pt idx="4710">
                <c:v>4.8423127463849224E-4</c:v>
              </c:pt>
              <c:pt idx="4711">
                <c:v>4.8412176960126055E-4</c:v>
              </c:pt>
              <c:pt idx="4712">
                <c:v>4.8401226456402886E-4</c:v>
              </c:pt>
              <c:pt idx="4713">
                <c:v>4.8390275952679717E-4</c:v>
              </c:pt>
              <c:pt idx="4714">
                <c:v>4.8379325448956548E-4</c:v>
              </c:pt>
              <c:pt idx="4715">
                <c:v>4.8368374945233379E-4</c:v>
              </c:pt>
              <c:pt idx="4716">
                <c:v>4.8357424441510211E-4</c:v>
              </c:pt>
              <c:pt idx="4717">
                <c:v>4.8346473937787042E-4</c:v>
              </c:pt>
              <c:pt idx="4718">
                <c:v>4.8335523434063873E-4</c:v>
              </c:pt>
              <c:pt idx="4719">
                <c:v>4.8324572930340704E-4</c:v>
              </c:pt>
              <c:pt idx="4720">
                <c:v>4.8313622426617535E-4</c:v>
              </c:pt>
              <c:pt idx="4721">
                <c:v>4.8302671922894366E-4</c:v>
              </c:pt>
              <c:pt idx="4722">
                <c:v>4.8291721419171197E-4</c:v>
              </c:pt>
              <c:pt idx="4723">
                <c:v>4.8280770915448028E-4</c:v>
              </c:pt>
              <c:pt idx="4724">
                <c:v>4.8269820411724859E-4</c:v>
              </c:pt>
              <c:pt idx="4725">
                <c:v>4.8258869908001691E-4</c:v>
              </c:pt>
              <c:pt idx="4726">
                <c:v>4.8247919404278522E-4</c:v>
              </c:pt>
              <c:pt idx="4727">
                <c:v>4.8236968900555353E-4</c:v>
              </c:pt>
              <c:pt idx="4728">
                <c:v>4.8226018396832184E-4</c:v>
              </c:pt>
              <c:pt idx="4729">
                <c:v>4.8215067893109015E-4</c:v>
              </c:pt>
              <c:pt idx="4730">
                <c:v>4.8204117389385846E-4</c:v>
              </c:pt>
              <c:pt idx="4731">
                <c:v>4.8193166885662677E-4</c:v>
              </c:pt>
              <c:pt idx="4732">
                <c:v>4.8182216381939508E-4</c:v>
              </c:pt>
              <c:pt idx="4733">
                <c:v>4.8171265878216339E-4</c:v>
              </c:pt>
              <c:pt idx="4734">
                <c:v>4.8160315374493171E-4</c:v>
              </c:pt>
              <c:pt idx="4735">
                <c:v>4.8149364870770002E-4</c:v>
              </c:pt>
              <c:pt idx="4736">
                <c:v>4.8138414367046833E-4</c:v>
              </c:pt>
              <c:pt idx="4737">
                <c:v>4.8127463863323664E-4</c:v>
              </c:pt>
              <c:pt idx="4738">
                <c:v>4.8116513359600495E-4</c:v>
              </c:pt>
              <c:pt idx="4739">
                <c:v>4.8105562855877326E-4</c:v>
              </c:pt>
              <c:pt idx="4740">
                <c:v>4.8094612352154157E-4</c:v>
              </c:pt>
              <c:pt idx="4741">
                <c:v>4.8083661848430988E-4</c:v>
              </c:pt>
              <c:pt idx="4742">
                <c:v>4.807271134470782E-4</c:v>
              </c:pt>
              <c:pt idx="4743">
                <c:v>4.8061760840984651E-4</c:v>
              </c:pt>
              <c:pt idx="4744">
                <c:v>4.8050810337261482E-4</c:v>
              </c:pt>
              <c:pt idx="4745">
                <c:v>4.8039859833538313E-4</c:v>
              </c:pt>
              <c:pt idx="4746">
                <c:v>4.8028909329815144E-4</c:v>
              </c:pt>
              <c:pt idx="4747">
                <c:v>4.8017958826091975E-4</c:v>
              </c:pt>
              <c:pt idx="4748">
                <c:v>4.8007008322368806E-4</c:v>
              </c:pt>
              <c:pt idx="4749">
                <c:v>4.7996057818645637E-4</c:v>
              </c:pt>
              <c:pt idx="4750">
                <c:v>4.7985107314922468E-4</c:v>
              </c:pt>
              <c:pt idx="4751">
                <c:v>4.79741568111993E-4</c:v>
              </c:pt>
              <c:pt idx="4752">
                <c:v>4.7963206307476131E-4</c:v>
              </c:pt>
              <c:pt idx="4753">
                <c:v>4.7952255803752962E-4</c:v>
              </c:pt>
              <c:pt idx="4754">
                <c:v>4.7941305300029793E-4</c:v>
              </c:pt>
              <c:pt idx="4755">
                <c:v>4.7930354796306624E-4</c:v>
              </c:pt>
              <c:pt idx="4756">
                <c:v>4.7919404292583455E-4</c:v>
              </c:pt>
              <c:pt idx="4757">
                <c:v>4.7908453788860286E-4</c:v>
              </c:pt>
              <c:pt idx="4758">
                <c:v>4.7897503285137117E-4</c:v>
              </c:pt>
              <c:pt idx="4759">
                <c:v>4.7886552781413949E-4</c:v>
              </c:pt>
              <c:pt idx="4760">
                <c:v>4.787560227769078E-4</c:v>
              </c:pt>
              <c:pt idx="4761">
                <c:v>4.7864651773967611E-4</c:v>
              </c:pt>
              <c:pt idx="4762">
                <c:v>4.7853701270244442E-4</c:v>
              </c:pt>
              <c:pt idx="4763">
                <c:v>4.7842750766521273E-4</c:v>
              </c:pt>
              <c:pt idx="4764">
                <c:v>4.7831800262798104E-4</c:v>
              </c:pt>
              <c:pt idx="4765">
                <c:v>4.7820849759074935E-4</c:v>
              </c:pt>
              <c:pt idx="4766">
                <c:v>4.7809899255351766E-4</c:v>
              </c:pt>
              <c:pt idx="4767">
                <c:v>4.7798948751628597E-4</c:v>
              </c:pt>
              <c:pt idx="4768">
                <c:v>4.7787998247905429E-4</c:v>
              </c:pt>
              <c:pt idx="4769">
                <c:v>4.777704774418226E-4</c:v>
              </c:pt>
              <c:pt idx="4770">
                <c:v>4.7766097240459091E-4</c:v>
              </c:pt>
              <c:pt idx="4771">
                <c:v>4.7755146736735922E-4</c:v>
              </c:pt>
              <c:pt idx="4772">
                <c:v>4.7744196233012753E-4</c:v>
              </c:pt>
              <c:pt idx="4773">
                <c:v>4.7733245729289584E-4</c:v>
              </c:pt>
              <c:pt idx="4774">
                <c:v>4.7722295225566415E-4</c:v>
              </c:pt>
              <c:pt idx="4775">
                <c:v>4.7711344721843246E-4</c:v>
              </c:pt>
              <c:pt idx="4776">
                <c:v>4.7700394218120077E-4</c:v>
              </c:pt>
              <c:pt idx="4777">
                <c:v>4.7689443714396909E-4</c:v>
              </c:pt>
              <c:pt idx="4778">
                <c:v>4.767849321067374E-4</c:v>
              </c:pt>
              <c:pt idx="4779">
                <c:v>4.7667542706950571E-4</c:v>
              </c:pt>
              <c:pt idx="4780">
                <c:v>4.7656592203227402E-4</c:v>
              </c:pt>
              <c:pt idx="4781">
                <c:v>4.7645641699504233E-4</c:v>
              </c:pt>
              <c:pt idx="4782">
                <c:v>4.7634691195781064E-4</c:v>
              </c:pt>
              <c:pt idx="4783">
                <c:v>4.7623740692057895E-4</c:v>
              </c:pt>
              <c:pt idx="4784">
                <c:v>4.7612790188334726E-4</c:v>
              </c:pt>
              <c:pt idx="4785">
                <c:v>4.7601839684611558E-4</c:v>
              </c:pt>
              <c:pt idx="4786">
                <c:v>4.7590889180888389E-4</c:v>
              </c:pt>
              <c:pt idx="4787">
                <c:v>4.757993867716522E-4</c:v>
              </c:pt>
              <c:pt idx="4788">
                <c:v>4.7568988173442051E-4</c:v>
              </c:pt>
              <c:pt idx="4789">
                <c:v>4.7558037669718882E-4</c:v>
              </c:pt>
              <c:pt idx="4790">
                <c:v>4.7547087165995713E-4</c:v>
              </c:pt>
              <c:pt idx="4791">
                <c:v>4.7536136662272544E-4</c:v>
              </c:pt>
              <c:pt idx="4792">
                <c:v>4.7525186158549375E-4</c:v>
              </c:pt>
              <c:pt idx="4793">
                <c:v>4.7514235654826206E-4</c:v>
              </c:pt>
              <c:pt idx="4794">
                <c:v>4.7503285151103038E-4</c:v>
              </c:pt>
              <c:pt idx="4795">
                <c:v>4.7492334647379869E-4</c:v>
              </c:pt>
              <c:pt idx="4796">
                <c:v>4.74813841436567E-4</c:v>
              </c:pt>
              <c:pt idx="4797">
                <c:v>4.7470433639933531E-4</c:v>
              </c:pt>
              <c:pt idx="4798">
                <c:v>4.7459483136210362E-4</c:v>
              </c:pt>
              <c:pt idx="4799">
                <c:v>4.7448532632487193E-4</c:v>
              </c:pt>
              <c:pt idx="4800">
                <c:v>4.7437582128764024E-4</c:v>
              </c:pt>
              <c:pt idx="4801">
                <c:v>4.7426631625040855E-4</c:v>
              </c:pt>
              <c:pt idx="4802">
                <c:v>4.7415681121317686E-4</c:v>
              </c:pt>
              <c:pt idx="4803">
                <c:v>4.7404730617594518E-4</c:v>
              </c:pt>
              <c:pt idx="4804">
                <c:v>4.7393780113871349E-4</c:v>
              </c:pt>
              <c:pt idx="4805">
                <c:v>4.738282961014818E-4</c:v>
              </c:pt>
              <c:pt idx="4806">
                <c:v>4.7371879106425011E-4</c:v>
              </c:pt>
              <c:pt idx="4807">
                <c:v>4.7360928602701842E-4</c:v>
              </c:pt>
              <c:pt idx="4808">
                <c:v>4.7349978098978673E-4</c:v>
              </c:pt>
              <c:pt idx="4809">
                <c:v>4.7339027595255504E-4</c:v>
              </c:pt>
              <c:pt idx="4810">
                <c:v>4.7328077091532335E-4</c:v>
              </c:pt>
              <c:pt idx="4811">
                <c:v>4.7317126587809167E-4</c:v>
              </c:pt>
              <c:pt idx="4812">
                <c:v>4.7306176084085998E-4</c:v>
              </c:pt>
              <c:pt idx="4813">
                <c:v>4.7295225580362829E-4</c:v>
              </c:pt>
              <c:pt idx="4814">
                <c:v>4.728427507663966E-4</c:v>
              </c:pt>
              <c:pt idx="4815">
                <c:v>4.7273324572916491E-4</c:v>
              </c:pt>
              <c:pt idx="4816">
                <c:v>4.7262374069193322E-4</c:v>
              </c:pt>
              <c:pt idx="4817">
                <c:v>4.7251423565470153E-4</c:v>
              </c:pt>
              <c:pt idx="4818">
                <c:v>4.7240473061746984E-4</c:v>
              </c:pt>
              <c:pt idx="4819">
                <c:v>4.7229522558023815E-4</c:v>
              </c:pt>
              <c:pt idx="4820">
                <c:v>4.7218572054300647E-4</c:v>
              </c:pt>
              <c:pt idx="4821">
                <c:v>4.7207621550577478E-4</c:v>
              </c:pt>
              <c:pt idx="4822">
                <c:v>4.7196671046854309E-4</c:v>
              </c:pt>
              <c:pt idx="4823">
                <c:v>4.718572054313114E-4</c:v>
              </c:pt>
              <c:pt idx="4824">
                <c:v>4.7174770039407971E-4</c:v>
              </c:pt>
              <c:pt idx="4825">
                <c:v>4.7163819535684802E-4</c:v>
              </c:pt>
              <c:pt idx="4826">
                <c:v>4.7152869031961633E-4</c:v>
              </c:pt>
              <c:pt idx="4827">
                <c:v>4.7141918528238464E-4</c:v>
              </c:pt>
              <c:pt idx="4828">
                <c:v>4.7130968024515295E-4</c:v>
              </c:pt>
              <c:pt idx="4829">
                <c:v>4.7120017520792127E-4</c:v>
              </c:pt>
              <c:pt idx="4830">
                <c:v>4.7109067017068958E-4</c:v>
              </c:pt>
              <c:pt idx="4831">
                <c:v>4.7098116513345789E-4</c:v>
              </c:pt>
              <c:pt idx="4832">
                <c:v>4.708716600962262E-4</c:v>
              </c:pt>
              <c:pt idx="4833">
                <c:v>4.7076215505899451E-4</c:v>
              </c:pt>
              <c:pt idx="4834">
                <c:v>4.7065265002176282E-4</c:v>
              </c:pt>
              <c:pt idx="4835">
                <c:v>4.7054314498453113E-4</c:v>
              </c:pt>
              <c:pt idx="4836">
                <c:v>4.7043363994729944E-4</c:v>
              </c:pt>
              <c:pt idx="4837">
                <c:v>4.7032413491006776E-4</c:v>
              </c:pt>
              <c:pt idx="4838">
                <c:v>4.7021462987283607E-4</c:v>
              </c:pt>
              <c:pt idx="4839">
                <c:v>4.7010512483560438E-4</c:v>
              </c:pt>
              <c:pt idx="4840">
                <c:v>4.6999561979837269E-4</c:v>
              </c:pt>
              <c:pt idx="4841">
                <c:v>4.69886114761141E-4</c:v>
              </c:pt>
              <c:pt idx="4842">
                <c:v>4.6977660972390931E-4</c:v>
              </c:pt>
              <c:pt idx="4843">
                <c:v>4.6966710468667762E-4</c:v>
              </c:pt>
              <c:pt idx="4844">
                <c:v>4.6955759964944593E-4</c:v>
              </c:pt>
              <c:pt idx="4845">
                <c:v>4.6944809461221424E-4</c:v>
              </c:pt>
              <c:pt idx="4846">
                <c:v>4.6933858957498256E-4</c:v>
              </c:pt>
              <c:pt idx="4847">
                <c:v>4.6922908453775087E-4</c:v>
              </c:pt>
              <c:pt idx="4848">
                <c:v>4.6911957950051918E-4</c:v>
              </c:pt>
              <c:pt idx="4849">
                <c:v>4.6901007446328749E-4</c:v>
              </c:pt>
              <c:pt idx="4850">
                <c:v>4.689005694260558E-4</c:v>
              </c:pt>
              <c:pt idx="4851">
                <c:v>4.6879106438882411E-4</c:v>
              </c:pt>
              <c:pt idx="4852">
                <c:v>4.6868155935159242E-4</c:v>
              </c:pt>
              <c:pt idx="4853">
                <c:v>4.6857205431436073E-4</c:v>
              </c:pt>
              <c:pt idx="4854">
                <c:v>4.6846254927712904E-4</c:v>
              </c:pt>
              <c:pt idx="4855">
                <c:v>4.6835304423989736E-4</c:v>
              </c:pt>
              <c:pt idx="4856">
                <c:v>4.6824353920266567E-4</c:v>
              </c:pt>
              <c:pt idx="4857">
                <c:v>4.6813403416543398E-4</c:v>
              </c:pt>
              <c:pt idx="4858">
                <c:v>4.6802452912820229E-4</c:v>
              </c:pt>
              <c:pt idx="4859">
                <c:v>4.679150240909706E-4</c:v>
              </c:pt>
              <c:pt idx="4860">
                <c:v>4.6780551905373891E-4</c:v>
              </c:pt>
              <c:pt idx="4861">
                <c:v>4.6769601401650722E-4</c:v>
              </c:pt>
              <c:pt idx="4862">
                <c:v>4.6758650897927553E-4</c:v>
              </c:pt>
              <c:pt idx="4863">
                <c:v>4.6747700394204385E-4</c:v>
              </c:pt>
              <c:pt idx="4864">
                <c:v>4.6736749890481216E-4</c:v>
              </c:pt>
              <c:pt idx="4865">
                <c:v>4.6725799386758047E-4</c:v>
              </c:pt>
              <c:pt idx="4866">
                <c:v>4.6714848883034878E-4</c:v>
              </c:pt>
              <c:pt idx="4867">
                <c:v>4.6703898379311709E-4</c:v>
              </c:pt>
              <c:pt idx="4868">
                <c:v>4.669294787558854E-4</c:v>
              </c:pt>
              <c:pt idx="4869">
                <c:v>4.6681997371865371E-4</c:v>
              </c:pt>
              <c:pt idx="4870">
                <c:v>4.6671046868142202E-4</c:v>
              </c:pt>
              <c:pt idx="4871">
                <c:v>4.6660096364419033E-4</c:v>
              </c:pt>
              <c:pt idx="4872">
                <c:v>4.6649145860695865E-4</c:v>
              </c:pt>
              <c:pt idx="4873">
                <c:v>4.6638195356972696E-4</c:v>
              </c:pt>
              <c:pt idx="4874">
                <c:v>4.6627244853249527E-4</c:v>
              </c:pt>
              <c:pt idx="4875">
                <c:v>4.6616294349526358E-4</c:v>
              </c:pt>
              <c:pt idx="4876">
                <c:v>4.6605343845803189E-4</c:v>
              </c:pt>
              <c:pt idx="4877">
                <c:v>4.659439334208002E-4</c:v>
              </c:pt>
              <c:pt idx="4878">
                <c:v>4.6583442838356851E-4</c:v>
              </c:pt>
              <c:pt idx="4879">
                <c:v>4.6572492334633682E-4</c:v>
              </c:pt>
              <c:pt idx="4880">
                <c:v>4.6561541830910513E-4</c:v>
              </c:pt>
              <c:pt idx="4881">
                <c:v>4.6550591327187345E-4</c:v>
              </c:pt>
              <c:pt idx="4882">
                <c:v>4.6539640823464176E-4</c:v>
              </c:pt>
              <c:pt idx="4883">
                <c:v>4.6528690319741007E-4</c:v>
              </c:pt>
              <c:pt idx="4884">
                <c:v>4.6517739816017838E-4</c:v>
              </c:pt>
              <c:pt idx="4885">
                <c:v>4.6506789312294669E-4</c:v>
              </c:pt>
              <c:pt idx="4886">
                <c:v>4.64958388085715E-4</c:v>
              </c:pt>
              <c:pt idx="4887">
                <c:v>4.6484888304848331E-4</c:v>
              </c:pt>
              <c:pt idx="4888">
                <c:v>4.6473937801125162E-4</c:v>
              </c:pt>
              <c:pt idx="4889">
                <c:v>4.6462987297401994E-4</c:v>
              </c:pt>
              <c:pt idx="4890">
                <c:v>4.6452036793678825E-4</c:v>
              </c:pt>
              <c:pt idx="4891">
                <c:v>4.6441086289955656E-4</c:v>
              </c:pt>
              <c:pt idx="4892">
                <c:v>4.6430135786232487E-4</c:v>
              </c:pt>
              <c:pt idx="4893">
                <c:v>4.6419185282509318E-4</c:v>
              </c:pt>
              <c:pt idx="4894">
                <c:v>4.6408234778786149E-4</c:v>
              </c:pt>
              <c:pt idx="4895">
                <c:v>4.639728427506298E-4</c:v>
              </c:pt>
              <c:pt idx="4896">
                <c:v>4.6386333771339811E-4</c:v>
              </c:pt>
              <c:pt idx="4897">
                <c:v>4.6375383267616642E-4</c:v>
              </c:pt>
              <c:pt idx="4898">
                <c:v>4.6364432763893474E-4</c:v>
              </c:pt>
              <c:pt idx="4899">
                <c:v>4.6353482260170305E-4</c:v>
              </c:pt>
              <c:pt idx="4900">
                <c:v>4.6342531756447136E-4</c:v>
              </c:pt>
              <c:pt idx="4901">
                <c:v>4.6331581252723967E-4</c:v>
              </c:pt>
              <c:pt idx="4902">
                <c:v>4.6320630749000798E-4</c:v>
              </c:pt>
              <c:pt idx="4903">
                <c:v>4.6309680245277629E-4</c:v>
              </c:pt>
              <c:pt idx="4904">
                <c:v>4.629872974155446E-4</c:v>
              </c:pt>
              <c:pt idx="4905">
                <c:v>4.6287779237831291E-4</c:v>
              </c:pt>
              <c:pt idx="4906">
                <c:v>4.6276828734108122E-4</c:v>
              </c:pt>
              <c:pt idx="4907">
                <c:v>4.6265878230384954E-4</c:v>
              </c:pt>
              <c:pt idx="4908">
                <c:v>4.6254927726661785E-4</c:v>
              </c:pt>
              <c:pt idx="4909">
                <c:v>4.6243977222938616E-4</c:v>
              </c:pt>
              <c:pt idx="4910">
                <c:v>4.6233026719215447E-4</c:v>
              </c:pt>
              <c:pt idx="4911">
                <c:v>4.6222076215492278E-4</c:v>
              </c:pt>
              <c:pt idx="4912">
                <c:v>4.6211125711769109E-4</c:v>
              </c:pt>
              <c:pt idx="4913">
                <c:v>4.620017520804594E-4</c:v>
              </c:pt>
              <c:pt idx="4914">
                <c:v>4.6189224704322771E-4</c:v>
              </c:pt>
              <c:pt idx="4915">
                <c:v>4.6178274200599603E-4</c:v>
              </c:pt>
              <c:pt idx="4916">
                <c:v>4.6167323696876434E-4</c:v>
              </c:pt>
              <c:pt idx="4917">
                <c:v>4.6156373193153265E-4</c:v>
              </c:pt>
              <c:pt idx="4918">
                <c:v>4.6145422689430096E-4</c:v>
              </c:pt>
              <c:pt idx="4919">
                <c:v>4.6134472185706927E-4</c:v>
              </c:pt>
              <c:pt idx="4920">
                <c:v>4.6123521681983758E-4</c:v>
              </c:pt>
              <c:pt idx="4921">
                <c:v>4.6112571178260589E-4</c:v>
              </c:pt>
              <c:pt idx="4922">
                <c:v>4.610162067453742E-4</c:v>
              </c:pt>
              <c:pt idx="4923">
                <c:v>4.6090670170814251E-4</c:v>
              </c:pt>
              <c:pt idx="4924">
                <c:v>4.6079719667091083E-4</c:v>
              </c:pt>
              <c:pt idx="4925">
                <c:v>4.6068769163367914E-4</c:v>
              </c:pt>
              <c:pt idx="4926">
                <c:v>4.6057818659644745E-4</c:v>
              </c:pt>
              <c:pt idx="4927">
                <c:v>4.6046868155921576E-4</c:v>
              </c:pt>
              <c:pt idx="4928">
                <c:v>4.6035917652198407E-4</c:v>
              </c:pt>
              <c:pt idx="4929">
                <c:v>4.6024967148475238E-4</c:v>
              </c:pt>
              <c:pt idx="4930">
                <c:v>4.6014016644752069E-4</c:v>
              </c:pt>
              <c:pt idx="4931">
                <c:v>4.60030661410289E-4</c:v>
              </c:pt>
              <c:pt idx="4932">
                <c:v>4.5992115637305731E-4</c:v>
              </c:pt>
              <c:pt idx="4933">
                <c:v>4.5981165133582563E-4</c:v>
              </c:pt>
              <c:pt idx="4934">
                <c:v>4.5970214629859394E-4</c:v>
              </c:pt>
              <c:pt idx="4935">
                <c:v>4.5959264126136225E-4</c:v>
              </c:pt>
              <c:pt idx="4936">
                <c:v>4.5948313622413056E-4</c:v>
              </c:pt>
              <c:pt idx="4937">
                <c:v>4.5937363118689887E-4</c:v>
              </c:pt>
              <c:pt idx="4938">
                <c:v>4.5926412614966718E-4</c:v>
              </c:pt>
              <c:pt idx="4939">
                <c:v>4.5915462111243549E-4</c:v>
              </c:pt>
              <c:pt idx="4940">
                <c:v>4.590451160752038E-4</c:v>
              </c:pt>
              <c:pt idx="4941">
                <c:v>4.5893561103797212E-4</c:v>
              </c:pt>
              <c:pt idx="4942">
                <c:v>4.5882610600074043E-4</c:v>
              </c:pt>
              <c:pt idx="4943">
                <c:v>4.5871660096350874E-4</c:v>
              </c:pt>
              <c:pt idx="4944">
                <c:v>4.5860709592627705E-4</c:v>
              </c:pt>
              <c:pt idx="4945">
                <c:v>4.5849759088904536E-4</c:v>
              </c:pt>
              <c:pt idx="4946">
                <c:v>4.5838808585181367E-4</c:v>
              </c:pt>
              <c:pt idx="4947">
                <c:v>4.5827858081458198E-4</c:v>
              </c:pt>
              <c:pt idx="4948">
                <c:v>4.5816907577735029E-4</c:v>
              </c:pt>
              <c:pt idx="4949">
                <c:v>4.580595707401186E-4</c:v>
              </c:pt>
              <c:pt idx="4950">
                <c:v>4.5795006570288692E-4</c:v>
              </c:pt>
              <c:pt idx="4951">
                <c:v>4.5784056066565523E-4</c:v>
              </c:pt>
              <c:pt idx="4952">
                <c:v>4.5773105562842354E-4</c:v>
              </c:pt>
              <c:pt idx="4953">
                <c:v>4.5762155059119185E-4</c:v>
              </c:pt>
              <c:pt idx="4954">
                <c:v>4.5751204555396016E-4</c:v>
              </c:pt>
              <c:pt idx="4955">
                <c:v>4.5740254051672847E-4</c:v>
              </c:pt>
              <c:pt idx="4956">
                <c:v>4.5729303547949678E-4</c:v>
              </c:pt>
              <c:pt idx="4957">
                <c:v>4.5718353044226509E-4</c:v>
              </c:pt>
              <c:pt idx="4958">
                <c:v>4.570740254050334E-4</c:v>
              </c:pt>
              <c:pt idx="4959">
                <c:v>4.5696452036780172E-4</c:v>
              </c:pt>
              <c:pt idx="4960">
                <c:v>4.5685501533057003E-4</c:v>
              </c:pt>
              <c:pt idx="4961">
                <c:v>4.5674551029333834E-4</c:v>
              </c:pt>
              <c:pt idx="4962">
                <c:v>4.5663600525610665E-4</c:v>
              </c:pt>
              <c:pt idx="4963">
                <c:v>4.5652650021887496E-4</c:v>
              </c:pt>
              <c:pt idx="4964">
                <c:v>4.5641699518164327E-4</c:v>
              </c:pt>
              <c:pt idx="4965">
                <c:v>4.5630749014441158E-4</c:v>
              </c:pt>
              <c:pt idx="4966">
                <c:v>4.5619798510717989E-4</c:v>
              </c:pt>
              <c:pt idx="4967">
                <c:v>4.5608848006994821E-4</c:v>
              </c:pt>
              <c:pt idx="4968">
                <c:v>4.5597897503271652E-4</c:v>
              </c:pt>
              <c:pt idx="4969">
                <c:v>4.5586946999548483E-4</c:v>
              </c:pt>
              <c:pt idx="4970">
                <c:v>4.5575996495825314E-4</c:v>
              </c:pt>
              <c:pt idx="4971">
                <c:v>4.5565045992102145E-4</c:v>
              </c:pt>
              <c:pt idx="4972">
                <c:v>4.5554095488378976E-4</c:v>
              </c:pt>
              <c:pt idx="4973">
                <c:v>4.5543144984655807E-4</c:v>
              </c:pt>
              <c:pt idx="4974">
                <c:v>4.5532194480932638E-4</c:v>
              </c:pt>
              <c:pt idx="4975">
                <c:v>4.5521243977209469E-4</c:v>
              </c:pt>
              <c:pt idx="4976">
                <c:v>4.5510293473486301E-4</c:v>
              </c:pt>
              <c:pt idx="4977">
                <c:v>4.5499342969763132E-4</c:v>
              </c:pt>
              <c:pt idx="4978">
                <c:v>4.5488392466039963E-4</c:v>
              </c:pt>
              <c:pt idx="4979">
                <c:v>4.5477441962316794E-4</c:v>
              </c:pt>
              <c:pt idx="4980">
                <c:v>4.5466491458593625E-4</c:v>
              </c:pt>
              <c:pt idx="4981">
                <c:v>4.5455540954870456E-4</c:v>
              </c:pt>
              <c:pt idx="4982">
                <c:v>4.5444590451147287E-4</c:v>
              </c:pt>
              <c:pt idx="4983">
                <c:v>4.5433639947424118E-4</c:v>
              </c:pt>
              <c:pt idx="4984">
                <c:v>4.5422689443700949E-4</c:v>
              </c:pt>
              <c:pt idx="4985">
                <c:v>4.5411738939977781E-4</c:v>
              </c:pt>
              <c:pt idx="4986">
                <c:v>4.5400788436254612E-4</c:v>
              </c:pt>
              <c:pt idx="4987">
                <c:v>4.5389837932531443E-4</c:v>
              </c:pt>
              <c:pt idx="4988">
                <c:v>4.5378887428808274E-4</c:v>
              </c:pt>
              <c:pt idx="4989">
                <c:v>4.5367936925085105E-4</c:v>
              </c:pt>
              <c:pt idx="4990">
                <c:v>4.5356986421361936E-4</c:v>
              </c:pt>
              <c:pt idx="4991">
                <c:v>4.5346035917638767E-4</c:v>
              </c:pt>
              <c:pt idx="4992">
                <c:v>4.5335085413915598E-4</c:v>
              </c:pt>
              <c:pt idx="4993">
                <c:v>4.532413491019243E-4</c:v>
              </c:pt>
              <c:pt idx="4994">
                <c:v>4.5313184406469261E-4</c:v>
              </c:pt>
              <c:pt idx="4995">
                <c:v>4.5302233902746092E-4</c:v>
              </c:pt>
              <c:pt idx="4996">
                <c:v>4.5291283399022923E-4</c:v>
              </c:pt>
              <c:pt idx="4997">
                <c:v>4.5280332895299754E-4</c:v>
              </c:pt>
              <c:pt idx="4998">
                <c:v>4.5269382391576585E-4</c:v>
              </c:pt>
              <c:pt idx="4999">
                <c:v>4.5258431887853416E-4</c:v>
              </c:pt>
              <c:pt idx="5000">
                <c:v>4.5247481384130247E-4</c:v>
              </c:pt>
              <c:pt idx="5001">
                <c:v>4.5236530880407078E-4</c:v>
              </c:pt>
              <c:pt idx="5002">
                <c:v>4.522558037668391E-4</c:v>
              </c:pt>
              <c:pt idx="5003">
                <c:v>4.5214629872960741E-4</c:v>
              </c:pt>
              <c:pt idx="5004">
                <c:v>4.5203679369237572E-4</c:v>
              </c:pt>
              <c:pt idx="5005">
                <c:v>4.5192728865514403E-4</c:v>
              </c:pt>
              <c:pt idx="5006">
                <c:v>4.5181778361791234E-4</c:v>
              </c:pt>
              <c:pt idx="5007">
                <c:v>4.5170827858068065E-4</c:v>
              </c:pt>
              <c:pt idx="5008">
                <c:v>4.5159877354344896E-4</c:v>
              </c:pt>
              <c:pt idx="5009">
                <c:v>4.5148926850621727E-4</c:v>
              </c:pt>
              <c:pt idx="5010">
                <c:v>4.5137976346898558E-4</c:v>
              </c:pt>
              <c:pt idx="5011">
                <c:v>4.512702584317539E-4</c:v>
              </c:pt>
              <c:pt idx="5012">
                <c:v>4.5116075339452221E-4</c:v>
              </c:pt>
              <c:pt idx="5013">
                <c:v>4.5105124835729052E-4</c:v>
              </c:pt>
              <c:pt idx="5014">
                <c:v>4.5094174332005883E-4</c:v>
              </c:pt>
              <c:pt idx="5015">
                <c:v>4.5083223828282714E-4</c:v>
              </c:pt>
              <c:pt idx="5016">
                <c:v>4.5072273324559545E-4</c:v>
              </c:pt>
              <c:pt idx="5017">
                <c:v>4.5061322820836376E-4</c:v>
              </c:pt>
              <c:pt idx="5018">
                <c:v>4.5050372317113207E-4</c:v>
              </c:pt>
              <c:pt idx="5019">
                <c:v>4.5039421813390039E-4</c:v>
              </c:pt>
              <c:pt idx="5020">
                <c:v>4.502847130966687E-4</c:v>
              </c:pt>
              <c:pt idx="5021">
                <c:v>4.5017520805943701E-4</c:v>
              </c:pt>
              <c:pt idx="5022">
                <c:v>4.5006570302220532E-4</c:v>
              </c:pt>
              <c:pt idx="5023">
                <c:v>4.4995619798497363E-4</c:v>
              </c:pt>
              <c:pt idx="5024">
                <c:v>4.4984669294774194E-4</c:v>
              </c:pt>
              <c:pt idx="5025">
                <c:v>4.4973718791051025E-4</c:v>
              </c:pt>
              <c:pt idx="5026">
                <c:v>4.4962768287327856E-4</c:v>
              </c:pt>
              <c:pt idx="5027">
                <c:v>4.4951817783604687E-4</c:v>
              </c:pt>
              <c:pt idx="5028">
                <c:v>4.4940867279881519E-4</c:v>
              </c:pt>
              <c:pt idx="5029">
                <c:v>4.492991677615835E-4</c:v>
              </c:pt>
              <c:pt idx="5030">
                <c:v>4.4918966272435181E-4</c:v>
              </c:pt>
              <c:pt idx="5031">
                <c:v>4.4908015768712012E-4</c:v>
              </c:pt>
              <c:pt idx="5032">
                <c:v>4.4897065264988843E-4</c:v>
              </c:pt>
              <c:pt idx="5033">
                <c:v>4.4886114761265674E-4</c:v>
              </c:pt>
              <c:pt idx="5034">
                <c:v>4.4875164257542505E-4</c:v>
              </c:pt>
              <c:pt idx="5035">
                <c:v>4.4864213753819336E-4</c:v>
              </c:pt>
              <c:pt idx="5036">
                <c:v>4.4853263250096168E-4</c:v>
              </c:pt>
              <c:pt idx="5037">
                <c:v>4.4842312746372999E-4</c:v>
              </c:pt>
              <c:pt idx="5038">
                <c:v>4.483136224264983E-4</c:v>
              </c:pt>
              <c:pt idx="5039">
                <c:v>4.4820411738926661E-4</c:v>
              </c:pt>
              <c:pt idx="5040">
                <c:v>4.4809461235203492E-4</c:v>
              </c:pt>
              <c:pt idx="5041">
                <c:v>4.4798510731480323E-4</c:v>
              </c:pt>
              <c:pt idx="5042">
                <c:v>4.4787560227757154E-4</c:v>
              </c:pt>
              <c:pt idx="5043">
                <c:v>4.4776609724033985E-4</c:v>
              </c:pt>
              <c:pt idx="5044">
                <c:v>4.4765659220310816E-4</c:v>
              </c:pt>
              <c:pt idx="5045">
                <c:v>4.4754708716587648E-4</c:v>
              </c:pt>
              <c:pt idx="5046">
                <c:v>4.4743758212864479E-4</c:v>
              </c:pt>
              <c:pt idx="5047">
                <c:v>4.473280770914131E-4</c:v>
              </c:pt>
              <c:pt idx="5048">
                <c:v>4.4721857205418141E-4</c:v>
              </c:pt>
              <c:pt idx="5049">
                <c:v>4.4710906701694972E-4</c:v>
              </c:pt>
              <c:pt idx="5050">
                <c:v>4.4699956197971803E-4</c:v>
              </c:pt>
              <c:pt idx="5051">
                <c:v>4.4689005694248634E-4</c:v>
              </c:pt>
              <c:pt idx="5052">
                <c:v>4.4678055190525465E-4</c:v>
              </c:pt>
              <c:pt idx="5053">
                <c:v>4.4667104686802296E-4</c:v>
              </c:pt>
              <c:pt idx="5054">
                <c:v>4.4656154183079128E-4</c:v>
              </c:pt>
              <c:pt idx="5055">
                <c:v>4.4645203679355959E-4</c:v>
              </c:pt>
              <c:pt idx="5056">
                <c:v>4.463425317563279E-4</c:v>
              </c:pt>
              <c:pt idx="5057">
                <c:v>4.4623302671909621E-4</c:v>
              </c:pt>
              <c:pt idx="5058">
                <c:v>4.4612352168186452E-4</c:v>
              </c:pt>
              <c:pt idx="5059">
                <c:v>4.4601401664463283E-4</c:v>
              </c:pt>
              <c:pt idx="5060">
                <c:v>4.4590451160740114E-4</c:v>
              </c:pt>
              <c:pt idx="5061">
                <c:v>4.4579500657016945E-4</c:v>
              </c:pt>
              <c:pt idx="5062">
                <c:v>4.4568550153293777E-4</c:v>
              </c:pt>
              <c:pt idx="5063">
                <c:v>4.4557599649570608E-4</c:v>
              </c:pt>
              <c:pt idx="5064">
                <c:v>4.4546649145847439E-4</c:v>
              </c:pt>
              <c:pt idx="5065">
                <c:v>4.453569864212427E-4</c:v>
              </c:pt>
              <c:pt idx="5066">
                <c:v>4.4524748138401101E-4</c:v>
              </c:pt>
              <c:pt idx="5067">
                <c:v>4.4513797634677932E-4</c:v>
              </c:pt>
              <c:pt idx="5068">
                <c:v>4.4502847130954763E-4</c:v>
              </c:pt>
              <c:pt idx="5069">
                <c:v>4.4491896627231594E-4</c:v>
              </c:pt>
              <c:pt idx="5070">
                <c:v>4.4480946123508425E-4</c:v>
              </c:pt>
              <c:pt idx="5071">
                <c:v>4.4469995619785257E-4</c:v>
              </c:pt>
              <c:pt idx="5072">
                <c:v>4.4459045116062088E-4</c:v>
              </c:pt>
              <c:pt idx="5073">
                <c:v>4.4448094612338919E-4</c:v>
              </c:pt>
              <c:pt idx="5074">
                <c:v>4.443714410861575E-4</c:v>
              </c:pt>
              <c:pt idx="5075">
                <c:v>4.4426193604892581E-4</c:v>
              </c:pt>
              <c:pt idx="5076">
                <c:v>4.4415243101169412E-4</c:v>
              </c:pt>
              <c:pt idx="5077">
                <c:v>4.4404292597446243E-4</c:v>
              </c:pt>
              <c:pt idx="5078">
                <c:v>4.4393342093723074E-4</c:v>
              </c:pt>
              <c:pt idx="5079">
                <c:v>4.4382391589999905E-4</c:v>
              </c:pt>
              <c:pt idx="5080">
                <c:v>4.4371441086276737E-4</c:v>
              </c:pt>
              <c:pt idx="5081">
                <c:v>4.4360490582553568E-4</c:v>
              </c:pt>
              <c:pt idx="5082">
                <c:v>4.4349540078830399E-4</c:v>
              </c:pt>
              <c:pt idx="5083">
                <c:v>4.433858957510723E-4</c:v>
              </c:pt>
              <c:pt idx="5084">
                <c:v>4.4327639071384061E-4</c:v>
              </c:pt>
              <c:pt idx="5085">
                <c:v>4.4316688567660892E-4</c:v>
              </c:pt>
              <c:pt idx="5086">
                <c:v>4.4305738063937723E-4</c:v>
              </c:pt>
              <c:pt idx="5087">
                <c:v>4.4294787560214554E-4</c:v>
              </c:pt>
              <c:pt idx="5088">
                <c:v>4.4283837056491386E-4</c:v>
              </c:pt>
              <c:pt idx="5089">
                <c:v>4.4272886552768217E-4</c:v>
              </c:pt>
              <c:pt idx="5090">
                <c:v>4.4261936049045048E-4</c:v>
              </c:pt>
              <c:pt idx="5091">
                <c:v>4.4250985545321879E-4</c:v>
              </c:pt>
              <c:pt idx="5092">
                <c:v>4.424003504159871E-4</c:v>
              </c:pt>
              <c:pt idx="5093">
                <c:v>4.4229084537875541E-4</c:v>
              </c:pt>
              <c:pt idx="5094">
                <c:v>4.4218134034152372E-4</c:v>
              </c:pt>
              <c:pt idx="5095">
                <c:v>4.4207183530429203E-4</c:v>
              </c:pt>
              <c:pt idx="5096">
                <c:v>4.4196233026706034E-4</c:v>
              </c:pt>
              <c:pt idx="5097">
                <c:v>4.4185282522982866E-4</c:v>
              </c:pt>
              <c:pt idx="5098">
                <c:v>4.4174332019259697E-4</c:v>
              </c:pt>
              <c:pt idx="5099">
                <c:v>4.4163381515536528E-4</c:v>
              </c:pt>
              <c:pt idx="5100">
                <c:v>4.4152431011813359E-4</c:v>
              </c:pt>
              <c:pt idx="5101">
                <c:v>4.414148050809019E-4</c:v>
              </c:pt>
              <c:pt idx="5102">
                <c:v>4.4130530004367021E-4</c:v>
              </c:pt>
              <c:pt idx="5103">
                <c:v>4.4119579500643852E-4</c:v>
              </c:pt>
              <c:pt idx="5104">
                <c:v>4.4108628996920683E-4</c:v>
              </c:pt>
              <c:pt idx="5105">
                <c:v>4.4097678493197514E-4</c:v>
              </c:pt>
              <c:pt idx="5106">
                <c:v>4.4086727989474346E-4</c:v>
              </c:pt>
              <c:pt idx="5107">
                <c:v>4.4075777485751177E-4</c:v>
              </c:pt>
              <c:pt idx="5108">
                <c:v>4.4064826982028008E-4</c:v>
              </c:pt>
              <c:pt idx="5109">
                <c:v>4.4053876478304839E-4</c:v>
              </c:pt>
              <c:pt idx="5110">
                <c:v>4.404292597458167E-4</c:v>
              </c:pt>
              <c:pt idx="5111">
                <c:v>4.4031975470858501E-4</c:v>
              </c:pt>
              <c:pt idx="5112">
                <c:v>4.4021024967135332E-4</c:v>
              </c:pt>
              <c:pt idx="5113">
                <c:v>4.4010074463412163E-4</c:v>
              </c:pt>
              <c:pt idx="5114">
                <c:v>4.3999123959688995E-4</c:v>
              </c:pt>
              <c:pt idx="5115">
                <c:v>4.3988173455965826E-4</c:v>
              </c:pt>
              <c:pt idx="5116">
                <c:v>4.3977222952242657E-4</c:v>
              </c:pt>
              <c:pt idx="5117">
                <c:v>4.3966272448519488E-4</c:v>
              </c:pt>
              <c:pt idx="5118">
                <c:v>4.3955321944796319E-4</c:v>
              </c:pt>
              <c:pt idx="5119">
                <c:v>4.394437144107315E-4</c:v>
              </c:pt>
              <c:pt idx="5120">
                <c:v>4.3933420937349981E-4</c:v>
              </c:pt>
              <c:pt idx="5121">
                <c:v>4.3922470433626812E-4</c:v>
              </c:pt>
              <c:pt idx="5122">
                <c:v>4.3911519929903643E-4</c:v>
              </c:pt>
              <c:pt idx="5123">
                <c:v>4.3900569426180475E-4</c:v>
              </c:pt>
              <c:pt idx="5124">
                <c:v>4.3889618922457306E-4</c:v>
              </c:pt>
              <c:pt idx="5125">
                <c:v>4.3878668418734137E-4</c:v>
              </c:pt>
              <c:pt idx="5126">
                <c:v>4.3867717915010968E-4</c:v>
              </c:pt>
              <c:pt idx="5127">
                <c:v>4.3856767411287799E-4</c:v>
              </c:pt>
              <c:pt idx="5128">
                <c:v>4.384581690756463E-4</c:v>
              </c:pt>
              <c:pt idx="5129">
                <c:v>4.3834866403841461E-4</c:v>
              </c:pt>
              <c:pt idx="5130">
                <c:v>4.3823915900118292E-4</c:v>
              </c:pt>
              <c:pt idx="5131">
                <c:v>4.3812965396395123E-4</c:v>
              </c:pt>
              <c:pt idx="5132">
                <c:v>4.3802014892671955E-4</c:v>
              </c:pt>
              <c:pt idx="5133">
                <c:v>4.3791064388948786E-4</c:v>
              </c:pt>
              <c:pt idx="5134">
                <c:v>4.3780113885225617E-4</c:v>
              </c:pt>
              <c:pt idx="5135">
                <c:v>4.3769163381502448E-4</c:v>
              </c:pt>
              <c:pt idx="5136">
                <c:v>4.3758212877779279E-4</c:v>
              </c:pt>
              <c:pt idx="5137">
                <c:v>4.374726237405611E-4</c:v>
              </c:pt>
              <c:pt idx="5138">
                <c:v>4.3736311870332941E-4</c:v>
              </c:pt>
              <c:pt idx="5139">
                <c:v>4.3725361366609772E-4</c:v>
              </c:pt>
              <c:pt idx="5140">
                <c:v>4.3714410862886604E-4</c:v>
              </c:pt>
              <c:pt idx="5141">
                <c:v>4.3703460359163435E-4</c:v>
              </c:pt>
              <c:pt idx="5142">
                <c:v>4.3692509855440266E-4</c:v>
              </c:pt>
              <c:pt idx="5143">
                <c:v>4.3681559351717097E-4</c:v>
              </c:pt>
              <c:pt idx="5144">
                <c:v>4.3670608847993928E-4</c:v>
              </c:pt>
              <c:pt idx="5145">
                <c:v>4.3659658344270759E-4</c:v>
              </c:pt>
              <c:pt idx="5146">
                <c:v>4.364870784054759E-4</c:v>
              </c:pt>
              <c:pt idx="5147">
                <c:v>4.3637757336824421E-4</c:v>
              </c:pt>
              <c:pt idx="5148">
                <c:v>4.3626806833101252E-4</c:v>
              </c:pt>
              <c:pt idx="5149">
                <c:v>4.3615856329378084E-4</c:v>
              </c:pt>
              <c:pt idx="5150">
                <c:v>4.3604905825654915E-4</c:v>
              </c:pt>
              <c:pt idx="5151">
                <c:v>4.3593955321931746E-4</c:v>
              </c:pt>
              <c:pt idx="5152">
                <c:v>4.3583004818208577E-4</c:v>
              </c:pt>
              <c:pt idx="5153">
                <c:v>4.3572054314485408E-4</c:v>
              </c:pt>
              <c:pt idx="5154">
                <c:v>4.3561103810762239E-4</c:v>
              </c:pt>
              <c:pt idx="5155">
                <c:v>4.355015330703907E-4</c:v>
              </c:pt>
              <c:pt idx="5156">
                <c:v>4.3539202803315901E-4</c:v>
              </c:pt>
              <c:pt idx="5157">
                <c:v>4.3528252299592732E-4</c:v>
              </c:pt>
              <c:pt idx="5158">
                <c:v>4.3517301795869564E-4</c:v>
              </c:pt>
              <c:pt idx="5159">
                <c:v>4.3506351292146395E-4</c:v>
              </c:pt>
              <c:pt idx="5160">
                <c:v>4.3495400788423226E-4</c:v>
              </c:pt>
              <c:pt idx="5161">
                <c:v>4.3484450284700057E-4</c:v>
              </c:pt>
              <c:pt idx="5162">
                <c:v>4.3473499780976888E-4</c:v>
              </c:pt>
              <c:pt idx="5163">
                <c:v>4.3462549277253719E-4</c:v>
              </c:pt>
              <c:pt idx="5164">
                <c:v>4.345159877353055E-4</c:v>
              </c:pt>
              <c:pt idx="5165">
                <c:v>4.3440648269807381E-4</c:v>
              </c:pt>
              <c:pt idx="5166">
                <c:v>4.3429697766084213E-4</c:v>
              </c:pt>
              <c:pt idx="5167">
                <c:v>4.3418747262361044E-4</c:v>
              </c:pt>
              <c:pt idx="5168">
                <c:v>4.3407796758637875E-4</c:v>
              </c:pt>
              <c:pt idx="5169">
                <c:v>4.3396846254914706E-4</c:v>
              </c:pt>
              <c:pt idx="5170">
                <c:v>4.3385895751191537E-4</c:v>
              </c:pt>
              <c:pt idx="5171">
                <c:v>4.3374945247468368E-4</c:v>
              </c:pt>
              <c:pt idx="5172">
                <c:v>4.3363994743745199E-4</c:v>
              </c:pt>
              <c:pt idx="5173">
                <c:v>4.335304424002203E-4</c:v>
              </c:pt>
              <c:pt idx="5174">
                <c:v>4.3342093736298861E-4</c:v>
              </c:pt>
              <c:pt idx="5175">
                <c:v>4.3331143232575693E-4</c:v>
              </c:pt>
              <c:pt idx="5176">
                <c:v>4.3320192728852524E-4</c:v>
              </c:pt>
              <c:pt idx="5177">
                <c:v>4.3309242225129355E-4</c:v>
              </c:pt>
              <c:pt idx="5178">
                <c:v>4.3298291721406186E-4</c:v>
              </c:pt>
              <c:pt idx="5179">
                <c:v>4.3287341217683017E-4</c:v>
              </c:pt>
              <c:pt idx="5180">
                <c:v>4.3276390713959848E-4</c:v>
              </c:pt>
              <c:pt idx="5181">
                <c:v>4.3265440210236679E-4</c:v>
              </c:pt>
              <c:pt idx="5182">
                <c:v>4.325448970651351E-4</c:v>
              </c:pt>
              <c:pt idx="5183">
                <c:v>4.3243539202790341E-4</c:v>
              </c:pt>
              <c:pt idx="5184">
                <c:v>4.3232588699067173E-4</c:v>
              </c:pt>
              <c:pt idx="5185">
                <c:v>4.3221638195344004E-4</c:v>
              </c:pt>
              <c:pt idx="5186">
                <c:v>4.3210687691620835E-4</c:v>
              </c:pt>
              <c:pt idx="5187">
                <c:v>4.3199737187897666E-4</c:v>
              </c:pt>
              <c:pt idx="5188">
                <c:v>4.3188786684174497E-4</c:v>
              </c:pt>
              <c:pt idx="5189">
                <c:v>4.3177836180451328E-4</c:v>
              </c:pt>
              <c:pt idx="5190">
                <c:v>4.3166885676728159E-4</c:v>
              </c:pt>
              <c:pt idx="5191">
                <c:v>4.315593517300499E-4</c:v>
              </c:pt>
              <c:pt idx="5192">
                <c:v>4.3144984669281822E-4</c:v>
              </c:pt>
              <c:pt idx="5193">
                <c:v>4.3134034165558653E-4</c:v>
              </c:pt>
              <c:pt idx="5194">
                <c:v>4.3123083661835484E-4</c:v>
              </c:pt>
              <c:pt idx="5195">
                <c:v>4.3112133158112315E-4</c:v>
              </c:pt>
              <c:pt idx="5196">
                <c:v>4.3101182654389146E-4</c:v>
              </c:pt>
              <c:pt idx="5197">
                <c:v>4.3090232150665977E-4</c:v>
              </c:pt>
              <c:pt idx="5198">
                <c:v>4.3079281646942808E-4</c:v>
              </c:pt>
              <c:pt idx="5199">
                <c:v>4.3068331143219639E-4</c:v>
              </c:pt>
              <c:pt idx="5200">
                <c:v>4.305738063949647E-4</c:v>
              </c:pt>
              <c:pt idx="5201">
                <c:v>4.3046430135773302E-4</c:v>
              </c:pt>
              <c:pt idx="5202">
                <c:v>4.3035479632050133E-4</c:v>
              </c:pt>
              <c:pt idx="5203">
                <c:v>4.3024529128326964E-4</c:v>
              </c:pt>
              <c:pt idx="5204">
                <c:v>4.3013578624603795E-4</c:v>
              </c:pt>
              <c:pt idx="5205">
                <c:v>4.3002628120880626E-4</c:v>
              </c:pt>
              <c:pt idx="5206">
                <c:v>4.2991677617157457E-4</c:v>
              </c:pt>
              <c:pt idx="5207">
                <c:v>4.2980727113434288E-4</c:v>
              </c:pt>
              <c:pt idx="5208">
                <c:v>4.2969776609711119E-4</c:v>
              </c:pt>
              <c:pt idx="5209">
                <c:v>4.295882610598795E-4</c:v>
              </c:pt>
              <c:pt idx="5210">
                <c:v>4.2947875602264782E-4</c:v>
              </c:pt>
              <c:pt idx="5211">
                <c:v>4.2936925098541613E-4</c:v>
              </c:pt>
              <c:pt idx="5212">
                <c:v>4.2925974594818444E-4</c:v>
              </c:pt>
              <c:pt idx="5213">
                <c:v>4.2915024091095275E-4</c:v>
              </c:pt>
              <c:pt idx="5214">
                <c:v>4.2904073587372106E-4</c:v>
              </c:pt>
              <c:pt idx="5215">
                <c:v>4.2893123083648937E-4</c:v>
              </c:pt>
              <c:pt idx="5216">
                <c:v>4.2882172579925768E-4</c:v>
              </c:pt>
              <c:pt idx="5217">
                <c:v>4.2871222076202599E-4</c:v>
              </c:pt>
              <c:pt idx="5218">
                <c:v>4.2860271572479431E-4</c:v>
              </c:pt>
              <c:pt idx="5219">
                <c:v>4.2849321068756262E-4</c:v>
              </c:pt>
              <c:pt idx="5220">
                <c:v>4.2838370565033093E-4</c:v>
              </c:pt>
              <c:pt idx="5221">
                <c:v>4.2827420061309924E-4</c:v>
              </c:pt>
              <c:pt idx="5222">
                <c:v>4.2816469557586755E-4</c:v>
              </c:pt>
              <c:pt idx="5223">
                <c:v>4.2805519053863586E-4</c:v>
              </c:pt>
              <c:pt idx="5224">
                <c:v>4.2794568550140417E-4</c:v>
              </c:pt>
              <c:pt idx="5225">
                <c:v>4.2783618046417248E-4</c:v>
              </c:pt>
              <c:pt idx="5226">
                <c:v>4.2772667542694079E-4</c:v>
              </c:pt>
              <c:pt idx="5227">
                <c:v>4.2761717038970911E-4</c:v>
              </c:pt>
              <c:pt idx="5228">
                <c:v>4.2750766535247742E-4</c:v>
              </c:pt>
              <c:pt idx="5229">
                <c:v>4.2739816031524573E-4</c:v>
              </c:pt>
              <c:pt idx="5230">
                <c:v>4.2728865527801404E-4</c:v>
              </c:pt>
              <c:pt idx="5231">
                <c:v>4.2717915024078235E-4</c:v>
              </c:pt>
              <c:pt idx="5232">
                <c:v>4.2706964520355066E-4</c:v>
              </c:pt>
              <c:pt idx="5233">
                <c:v>4.2696014016631897E-4</c:v>
              </c:pt>
              <c:pt idx="5234">
                <c:v>4.2685063512908728E-4</c:v>
              </c:pt>
              <c:pt idx="5235">
                <c:v>4.2674113009185559E-4</c:v>
              </c:pt>
              <c:pt idx="5236">
                <c:v>4.2663162505462391E-4</c:v>
              </c:pt>
              <c:pt idx="5237">
                <c:v>4.2652212001739222E-4</c:v>
              </c:pt>
              <c:pt idx="5238">
                <c:v>4.2641261498016053E-4</c:v>
              </c:pt>
              <c:pt idx="5239">
                <c:v>4.2630310994292884E-4</c:v>
              </c:pt>
              <c:pt idx="5240">
                <c:v>4.2619360490569715E-4</c:v>
              </c:pt>
              <c:pt idx="5241">
                <c:v>4.2608409986846546E-4</c:v>
              </c:pt>
              <c:pt idx="5242">
                <c:v>4.2597459483123377E-4</c:v>
              </c:pt>
              <c:pt idx="5243">
                <c:v>4.2586508979400208E-4</c:v>
              </c:pt>
              <c:pt idx="5244">
                <c:v>4.257555847567704E-4</c:v>
              </c:pt>
              <c:pt idx="5245">
                <c:v>4.2564607971953871E-4</c:v>
              </c:pt>
              <c:pt idx="5246">
                <c:v>4.2553657468230702E-4</c:v>
              </c:pt>
              <c:pt idx="5247">
                <c:v>4.2542706964507533E-4</c:v>
              </c:pt>
              <c:pt idx="5248">
                <c:v>4.2531756460784364E-4</c:v>
              </c:pt>
              <c:pt idx="5249">
                <c:v>4.2520805957061195E-4</c:v>
              </c:pt>
              <c:pt idx="5250">
                <c:v>4.2509855453338026E-4</c:v>
              </c:pt>
              <c:pt idx="5251">
                <c:v>4.2498904949614857E-4</c:v>
              </c:pt>
              <c:pt idx="5252">
                <c:v>4.2487954445891688E-4</c:v>
              </c:pt>
              <c:pt idx="5253">
                <c:v>4.247700394216852E-4</c:v>
              </c:pt>
              <c:pt idx="5254">
                <c:v>4.2466053438445351E-4</c:v>
              </c:pt>
              <c:pt idx="5255">
                <c:v>4.2455102934722182E-4</c:v>
              </c:pt>
              <c:pt idx="5256">
                <c:v>4.2444152430999013E-4</c:v>
              </c:pt>
              <c:pt idx="5257">
                <c:v>4.2433201927275844E-4</c:v>
              </c:pt>
              <c:pt idx="5258">
                <c:v>4.2422251423552675E-4</c:v>
              </c:pt>
              <c:pt idx="5259">
                <c:v>4.2411300919829506E-4</c:v>
              </c:pt>
              <c:pt idx="5260">
                <c:v>4.2400350416106337E-4</c:v>
              </c:pt>
              <c:pt idx="5261">
                <c:v>4.2389399912383168E-4</c:v>
              </c:pt>
              <c:pt idx="5262">
                <c:v>4.237844940866E-4</c:v>
              </c:pt>
              <c:pt idx="5263">
                <c:v>4.2367498904936831E-4</c:v>
              </c:pt>
              <c:pt idx="5264">
                <c:v>4.2356548401213662E-4</c:v>
              </c:pt>
              <c:pt idx="5265">
                <c:v>4.2345597897490493E-4</c:v>
              </c:pt>
              <c:pt idx="5266">
                <c:v>4.2334647393767324E-4</c:v>
              </c:pt>
              <c:pt idx="5267">
                <c:v>4.2323696890044155E-4</c:v>
              </c:pt>
              <c:pt idx="5268">
                <c:v>4.2312746386320986E-4</c:v>
              </c:pt>
              <c:pt idx="5269">
                <c:v>4.2301795882597817E-4</c:v>
              </c:pt>
              <c:pt idx="5270">
                <c:v>4.2290845378874649E-4</c:v>
              </c:pt>
              <c:pt idx="5271">
                <c:v>4.227989487515148E-4</c:v>
              </c:pt>
              <c:pt idx="5272">
                <c:v>4.2268944371428311E-4</c:v>
              </c:pt>
              <c:pt idx="5273">
                <c:v>4.2257993867705142E-4</c:v>
              </c:pt>
              <c:pt idx="5274">
                <c:v>4.2247043363981973E-4</c:v>
              </c:pt>
              <c:pt idx="5275">
                <c:v>4.2236092860258804E-4</c:v>
              </c:pt>
              <c:pt idx="5276">
                <c:v>4.2225142356535635E-4</c:v>
              </c:pt>
              <c:pt idx="5277">
                <c:v>4.2214191852812466E-4</c:v>
              </c:pt>
              <c:pt idx="5278">
                <c:v>4.2203241349089297E-4</c:v>
              </c:pt>
              <c:pt idx="5279">
                <c:v>4.2192290845366129E-4</c:v>
              </c:pt>
              <c:pt idx="5280">
                <c:v>4.218134034164296E-4</c:v>
              </c:pt>
              <c:pt idx="5281">
                <c:v>4.2170389837919791E-4</c:v>
              </c:pt>
              <c:pt idx="5282">
                <c:v>4.2159439334196622E-4</c:v>
              </c:pt>
              <c:pt idx="5283">
                <c:v>4.2148488830473453E-4</c:v>
              </c:pt>
              <c:pt idx="5284">
                <c:v>4.2137538326750284E-4</c:v>
              </c:pt>
              <c:pt idx="5285">
                <c:v>4.2126587823027115E-4</c:v>
              </c:pt>
              <c:pt idx="5286">
                <c:v>4.2115637319303946E-4</c:v>
              </c:pt>
              <c:pt idx="5287">
                <c:v>4.2104686815580778E-4</c:v>
              </c:pt>
              <c:pt idx="5288">
                <c:v>4.2093736311857609E-4</c:v>
              </c:pt>
              <c:pt idx="5289">
                <c:v>4.208278580813444E-4</c:v>
              </c:pt>
              <c:pt idx="5290">
                <c:v>4.2071835304411271E-4</c:v>
              </c:pt>
              <c:pt idx="5291">
                <c:v>4.2060884800688102E-4</c:v>
              </c:pt>
              <c:pt idx="5292">
                <c:v>4.2049934296964933E-4</c:v>
              </c:pt>
              <c:pt idx="5293">
                <c:v>4.2038983793241764E-4</c:v>
              </c:pt>
              <c:pt idx="5294">
                <c:v>4.2028033289518595E-4</c:v>
              </c:pt>
              <c:pt idx="5295">
                <c:v>4.2017082785795426E-4</c:v>
              </c:pt>
              <c:pt idx="5296">
                <c:v>4.2006132282072258E-4</c:v>
              </c:pt>
              <c:pt idx="5297">
                <c:v>4.1995181778349089E-4</c:v>
              </c:pt>
              <c:pt idx="5298">
                <c:v>4.198423127462592E-4</c:v>
              </c:pt>
              <c:pt idx="5299">
                <c:v>4.1973280770902751E-4</c:v>
              </c:pt>
              <c:pt idx="5300">
                <c:v>4.1962330267179582E-4</c:v>
              </c:pt>
              <c:pt idx="5301">
                <c:v>4.1951379763456413E-4</c:v>
              </c:pt>
              <c:pt idx="5302">
                <c:v>4.1940429259733244E-4</c:v>
              </c:pt>
              <c:pt idx="5303">
                <c:v>4.1929478756010075E-4</c:v>
              </c:pt>
              <c:pt idx="5304">
                <c:v>4.1918528252286906E-4</c:v>
              </c:pt>
              <c:pt idx="5305">
                <c:v>4.1907577748563738E-4</c:v>
              </c:pt>
              <c:pt idx="5306">
                <c:v>4.1896627244840569E-4</c:v>
              </c:pt>
              <c:pt idx="5307">
                <c:v>4.18856767411174E-4</c:v>
              </c:pt>
              <c:pt idx="5308">
                <c:v>4.1874726237394231E-4</c:v>
              </c:pt>
              <c:pt idx="5309">
                <c:v>4.1863775733671062E-4</c:v>
              </c:pt>
              <c:pt idx="5310">
                <c:v>4.1852825229947893E-4</c:v>
              </c:pt>
              <c:pt idx="5311">
                <c:v>4.1841874726224724E-4</c:v>
              </c:pt>
              <c:pt idx="5312">
                <c:v>4.1830924222501555E-4</c:v>
              </c:pt>
              <c:pt idx="5313">
                <c:v>4.1819973718778387E-4</c:v>
              </c:pt>
              <c:pt idx="5314">
                <c:v>4.1809023215055218E-4</c:v>
              </c:pt>
              <c:pt idx="5315">
                <c:v>4.1798072711332049E-4</c:v>
              </c:pt>
              <c:pt idx="5316">
                <c:v>4.178712220760888E-4</c:v>
              </c:pt>
              <c:pt idx="5317">
                <c:v>4.1776171703885711E-4</c:v>
              </c:pt>
              <c:pt idx="5318">
                <c:v>4.1765221200162542E-4</c:v>
              </c:pt>
              <c:pt idx="5319">
                <c:v>4.1754270696439373E-4</c:v>
              </c:pt>
              <c:pt idx="5320">
                <c:v>4.1743320192716204E-4</c:v>
              </c:pt>
              <c:pt idx="5321">
                <c:v>4.1732369688993035E-4</c:v>
              </c:pt>
              <c:pt idx="5322">
                <c:v>4.1721419185269867E-4</c:v>
              </c:pt>
              <c:pt idx="5323">
                <c:v>4.1710468681546698E-4</c:v>
              </c:pt>
              <c:pt idx="5324">
                <c:v>4.1699518177823529E-4</c:v>
              </c:pt>
              <c:pt idx="5325">
                <c:v>4.168856767410036E-4</c:v>
              </c:pt>
              <c:pt idx="5326">
                <c:v>4.1677617170377191E-4</c:v>
              </c:pt>
              <c:pt idx="5327">
                <c:v>4.1666666666654022E-4</c:v>
              </c:pt>
              <c:pt idx="5328">
                <c:v>4.1655716162930853E-4</c:v>
              </c:pt>
              <c:pt idx="5329">
                <c:v>4.1644765659207684E-4</c:v>
              </c:pt>
              <c:pt idx="5330">
                <c:v>4.1633815155484515E-4</c:v>
              </c:pt>
              <c:pt idx="5331">
                <c:v>4.1622864651761347E-4</c:v>
              </c:pt>
              <c:pt idx="5332">
                <c:v>4.1611914148038178E-4</c:v>
              </c:pt>
              <c:pt idx="5333">
                <c:v>4.1600963644315009E-4</c:v>
              </c:pt>
              <c:pt idx="5334">
                <c:v>4.159001314059184E-4</c:v>
              </c:pt>
              <c:pt idx="5335">
                <c:v>4.1579062636868671E-4</c:v>
              </c:pt>
              <c:pt idx="5336">
                <c:v>4.1568112133145502E-4</c:v>
              </c:pt>
              <c:pt idx="5337">
                <c:v>4.1557161629422333E-4</c:v>
              </c:pt>
              <c:pt idx="5338">
                <c:v>4.1546211125699164E-4</c:v>
              </c:pt>
              <c:pt idx="5339">
                <c:v>4.1535260621975996E-4</c:v>
              </c:pt>
              <c:pt idx="5340">
                <c:v>4.1524310118252827E-4</c:v>
              </c:pt>
              <c:pt idx="5341">
                <c:v>4.1513359614529658E-4</c:v>
              </c:pt>
              <c:pt idx="5342">
                <c:v>4.1502409110806489E-4</c:v>
              </c:pt>
              <c:pt idx="5343">
                <c:v>4.149145860708332E-4</c:v>
              </c:pt>
              <c:pt idx="5344">
                <c:v>4.1480508103360151E-4</c:v>
              </c:pt>
              <c:pt idx="5345">
                <c:v>4.1469557599636982E-4</c:v>
              </c:pt>
              <c:pt idx="5346">
                <c:v>4.1458607095913813E-4</c:v>
              </c:pt>
              <c:pt idx="5347">
                <c:v>4.1447656592190644E-4</c:v>
              </c:pt>
              <c:pt idx="5348">
                <c:v>4.1436706088467476E-4</c:v>
              </c:pt>
              <c:pt idx="5349">
                <c:v>4.1425755584744307E-4</c:v>
              </c:pt>
              <c:pt idx="5350">
                <c:v>4.1414805081021138E-4</c:v>
              </c:pt>
              <c:pt idx="5351">
                <c:v>4.1403854577297969E-4</c:v>
              </c:pt>
              <c:pt idx="5352">
                <c:v>4.13929040735748E-4</c:v>
              </c:pt>
              <c:pt idx="5353">
                <c:v>4.1381953569851631E-4</c:v>
              </c:pt>
              <c:pt idx="5354">
                <c:v>4.1371003066128462E-4</c:v>
              </c:pt>
              <c:pt idx="5355">
                <c:v>4.1360052562405293E-4</c:v>
              </c:pt>
              <c:pt idx="5356">
                <c:v>4.1349102058682124E-4</c:v>
              </c:pt>
              <c:pt idx="5357">
                <c:v>4.1338151554958956E-4</c:v>
              </c:pt>
              <c:pt idx="5358">
                <c:v>4.1327201051235787E-4</c:v>
              </c:pt>
              <c:pt idx="5359">
                <c:v>4.1316250547512618E-4</c:v>
              </c:pt>
              <c:pt idx="5360">
                <c:v>4.1305300043789449E-4</c:v>
              </c:pt>
              <c:pt idx="5361">
                <c:v>4.129434954006628E-4</c:v>
              </c:pt>
              <c:pt idx="5362">
                <c:v>4.1283399036343111E-4</c:v>
              </c:pt>
              <c:pt idx="5363">
                <c:v>4.1272448532619942E-4</c:v>
              </c:pt>
              <c:pt idx="5364">
                <c:v>4.1261498028896773E-4</c:v>
              </c:pt>
              <c:pt idx="5365">
                <c:v>4.1250547525173605E-4</c:v>
              </c:pt>
              <c:pt idx="5366">
                <c:v>4.1239597021450436E-4</c:v>
              </c:pt>
              <c:pt idx="5367">
                <c:v>4.1228646517727267E-4</c:v>
              </c:pt>
              <c:pt idx="5368">
                <c:v>4.1217696014004098E-4</c:v>
              </c:pt>
              <c:pt idx="5369">
                <c:v>4.1206745510280929E-4</c:v>
              </c:pt>
              <c:pt idx="5370">
                <c:v>4.119579500655776E-4</c:v>
              </c:pt>
              <c:pt idx="5371">
                <c:v>4.1184844502834591E-4</c:v>
              </c:pt>
              <c:pt idx="5372">
                <c:v>4.1173893999111422E-4</c:v>
              </c:pt>
              <c:pt idx="5373">
                <c:v>4.1162943495388253E-4</c:v>
              </c:pt>
              <c:pt idx="5374">
                <c:v>4.1151992991665085E-4</c:v>
              </c:pt>
              <c:pt idx="5375">
                <c:v>4.1141042487941916E-4</c:v>
              </c:pt>
              <c:pt idx="5376">
                <c:v>4.1130091984218747E-4</c:v>
              </c:pt>
              <c:pt idx="5377">
                <c:v>4.1119141480495578E-4</c:v>
              </c:pt>
              <c:pt idx="5378">
                <c:v>4.1108190976772409E-4</c:v>
              </c:pt>
              <c:pt idx="5379">
                <c:v>4.109724047304924E-4</c:v>
              </c:pt>
              <c:pt idx="5380">
                <c:v>4.1086289969326071E-4</c:v>
              </c:pt>
              <c:pt idx="5381">
                <c:v>4.1075339465602902E-4</c:v>
              </c:pt>
              <c:pt idx="5382">
                <c:v>4.1064388961879733E-4</c:v>
              </c:pt>
              <c:pt idx="5383">
                <c:v>4.1053438458156565E-4</c:v>
              </c:pt>
              <c:pt idx="5384">
                <c:v>4.1042487954433396E-4</c:v>
              </c:pt>
              <c:pt idx="5385">
                <c:v>4.1031537450710227E-4</c:v>
              </c:pt>
              <c:pt idx="5386">
                <c:v>4.1020586946987058E-4</c:v>
              </c:pt>
              <c:pt idx="5387">
                <c:v>4.1009636443263889E-4</c:v>
              </c:pt>
              <c:pt idx="5388">
                <c:v>4.099868593954072E-4</c:v>
              </c:pt>
              <c:pt idx="5389">
                <c:v>4.0987735435817551E-4</c:v>
              </c:pt>
              <c:pt idx="5390">
                <c:v>4.0976784932094382E-4</c:v>
              </c:pt>
              <c:pt idx="5391">
                <c:v>4.0965834428371214E-4</c:v>
              </c:pt>
              <c:pt idx="5392">
                <c:v>4.0954883924648045E-4</c:v>
              </c:pt>
              <c:pt idx="5393">
                <c:v>4.0943933420924876E-4</c:v>
              </c:pt>
              <c:pt idx="5394">
                <c:v>4.0932982917201707E-4</c:v>
              </c:pt>
              <c:pt idx="5395">
                <c:v>4.0922032413478538E-4</c:v>
              </c:pt>
              <c:pt idx="5396">
                <c:v>4.0911081909755369E-4</c:v>
              </c:pt>
              <c:pt idx="5397">
                <c:v>4.09001314060322E-4</c:v>
              </c:pt>
              <c:pt idx="5398">
                <c:v>4.0889180902309031E-4</c:v>
              </c:pt>
              <c:pt idx="5399">
                <c:v>4.0878230398585862E-4</c:v>
              </c:pt>
              <c:pt idx="5400">
                <c:v>4.0867279894862694E-4</c:v>
              </c:pt>
              <c:pt idx="5401">
                <c:v>4.0856329391139525E-4</c:v>
              </c:pt>
              <c:pt idx="5402">
                <c:v>4.0845378887416356E-4</c:v>
              </c:pt>
              <c:pt idx="5403">
                <c:v>4.0834428383693187E-4</c:v>
              </c:pt>
              <c:pt idx="5404">
                <c:v>4.0823477879970018E-4</c:v>
              </c:pt>
              <c:pt idx="5405">
                <c:v>4.0812527376246849E-4</c:v>
              </c:pt>
              <c:pt idx="5406">
                <c:v>4.080157687252368E-4</c:v>
              </c:pt>
              <c:pt idx="5407">
                <c:v>4.0790626368800511E-4</c:v>
              </c:pt>
              <c:pt idx="5408">
                <c:v>4.0779675865077342E-4</c:v>
              </c:pt>
              <c:pt idx="5409">
                <c:v>4.0768725361354174E-4</c:v>
              </c:pt>
              <c:pt idx="5410">
                <c:v>4.0757774857631005E-4</c:v>
              </c:pt>
              <c:pt idx="5411">
                <c:v>4.0746824353907836E-4</c:v>
              </c:pt>
              <c:pt idx="5412">
                <c:v>4.0735873850184667E-4</c:v>
              </c:pt>
              <c:pt idx="5413">
                <c:v>4.0724923346461498E-4</c:v>
              </c:pt>
              <c:pt idx="5414">
                <c:v>4.0713972842738329E-4</c:v>
              </c:pt>
              <c:pt idx="5415">
                <c:v>4.070302233901516E-4</c:v>
              </c:pt>
              <c:pt idx="5416">
                <c:v>4.0692071835291991E-4</c:v>
              </c:pt>
              <c:pt idx="5417">
                <c:v>4.0681121331568823E-4</c:v>
              </c:pt>
              <c:pt idx="5418">
                <c:v>4.0670170827845654E-4</c:v>
              </c:pt>
              <c:pt idx="5419">
                <c:v>4.0659220324122485E-4</c:v>
              </c:pt>
              <c:pt idx="5420">
                <c:v>4.0648269820399316E-4</c:v>
              </c:pt>
              <c:pt idx="5421">
                <c:v>4.0637319316676147E-4</c:v>
              </c:pt>
              <c:pt idx="5422">
                <c:v>4.0626368812952978E-4</c:v>
              </c:pt>
              <c:pt idx="5423">
                <c:v>4.0615418309229809E-4</c:v>
              </c:pt>
              <c:pt idx="5424">
                <c:v>4.060446780550664E-4</c:v>
              </c:pt>
              <c:pt idx="5425">
                <c:v>4.0593517301783471E-4</c:v>
              </c:pt>
              <c:pt idx="5426">
                <c:v>4.0582566798060303E-4</c:v>
              </c:pt>
              <c:pt idx="5427">
                <c:v>4.0571616294337134E-4</c:v>
              </c:pt>
              <c:pt idx="5428">
                <c:v>4.0560665790613965E-4</c:v>
              </c:pt>
              <c:pt idx="5429">
                <c:v>4.0549715286890796E-4</c:v>
              </c:pt>
              <c:pt idx="5430">
                <c:v>4.0538764783167627E-4</c:v>
              </c:pt>
              <c:pt idx="5431">
                <c:v>4.0527814279444458E-4</c:v>
              </c:pt>
              <c:pt idx="5432">
                <c:v>4.0516863775721289E-4</c:v>
              </c:pt>
              <c:pt idx="5433">
                <c:v>4.050591327199812E-4</c:v>
              </c:pt>
              <c:pt idx="5434">
                <c:v>4.0494962768274951E-4</c:v>
              </c:pt>
              <c:pt idx="5435">
                <c:v>4.0484012264551783E-4</c:v>
              </c:pt>
              <c:pt idx="5436">
                <c:v>4.0473061760828614E-4</c:v>
              </c:pt>
              <c:pt idx="5437">
                <c:v>4.0462111257105445E-4</c:v>
              </c:pt>
              <c:pt idx="5438">
                <c:v>4.0451160753382276E-4</c:v>
              </c:pt>
              <c:pt idx="5439">
                <c:v>4.0440210249659107E-4</c:v>
              </c:pt>
              <c:pt idx="5440">
                <c:v>4.0429259745935938E-4</c:v>
              </c:pt>
              <c:pt idx="5441">
                <c:v>4.0418309242212769E-4</c:v>
              </c:pt>
              <c:pt idx="5442">
                <c:v>4.04073587384896E-4</c:v>
              </c:pt>
              <c:pt idx="5443">
                <c:v>4.0396408234766432E-4</c:v>
              </c:pt>
              <c:pt idx="5444">
                <c:v>4.0385457731043263E-4</c:v>
              </c:pt>
              <c:pt idx="5445">
                <c:v>4.0374507227320094E-4</c:v>
              </c:pt>
              <c:pt idx="5446">
                <c:v>4.0363556723596925E-4</c:v>
              </c:pt>
              <c:pt idx="5447">
                <c:v>4.0352606219873756E-4</c:v>
              </c:pt>
              <c:pt idx="5448">
                <c:v>4.0341655716150587E-4</c:v>
              </c:pt>
              <c:pt idx="5449">
                <c:v>4.0330705212427418E-4</c:v>
              </c:pt>
              <c:pt idx="5450">
                <c:v>4.0319754708704249E-4</c:v>
              </c:pt>
              <c:pt idx="5451">
                <c:v>4.030880420498108E-4</c:v>
              </c:pt>
              <c:pt idx="5452">
                <c:v>4.0297853701257912E-4</c:v>
              </c:pt>
              <c:pt idx="5453">
                <c:v>4.0286903197534743E-4</c:v>
              </c:pt>
              <c:pt idx="5454">
                <c:v>4.0275952693811574E-4</c:v>
              </c:pt>
              <c:pt idx="5455">
                <c:v>4.0265002190088405E-4</c:v>
              </c:pt>
              <c:pt idx="5456">
                <c:v>4.0254051686365236E-4</c:v>
              </c:pt>
              <c:pt idx="5457">
                <c:v>4.0243101182642067E-4</c:v>
              </c:pt>
              <c:pt idx="5458">
                <c:v>4.0232150678918898E-4</c:v>
              </c:pt>
              <c:pt idx="5459">
                <c:v>4.0221200175195729E-4</c:v>
              </c:pt>
              <c:pt idx="5460">
                <c:v>4.021024967147256E-4</c:v>
              </c:pt>
              <c:pt idx="5461">
                <c:v>4.0199299167749392E-4</c:v>
              </c:pt>
              <c:pt idx="5462">
                <c:v>4.0188348664026223E-4</c:v>
              </c:pt>
              <c:pt idx="5463">
                <c:v>4.0177398160303054E-4</c:v>
              </c:pt>
              <c:pt idx="5464">
                <c:v>4.0166447656579885E-4</c:v>
              </c:pt>
              <c:pt idx="5465">
                <c:v>4.0155497152856716E-4</c:v>
              </c:pt>
              <c:pt idx="5466">
                <c:v>4.0144546649133547E-4</c:v>
              </c:pt>
              <c:pt idx="5467">
                <c:v>4.0133596145410378E-4</c:v>
              </c:pt>
              <c:pt idx="5468">
                <c:v>4.0122645641687209E-4</c:v>
              </c:pt>
              <c:pt idx="5469">
                <c:v>4.0111695137964041E-4</c:v>
              </c:pt>
              <c:pt idx="5470">
                <c:v>4.0100744634240872E-4</c:v>
              </c:pt>
              <c:pt idx="5471">
                <c:v>4.0089794130517703E-4</c:v>
              </c:pt>
              <c:pt idx="5472">
                <c:v>4.0078843626794534E-4</c:v>
              </c:pt>
              <c:pt idx="5473">
                <c:v>4.0067893123071365E-4</c:v>
              </c:pt>
              <c:pt idx="5474">
                <c:v>4.0056942619348196E-4</c:v>
              </c:pt>
              <c:pt idx="5475">
                <c:v>4.0045992115625027E-4</c:v>
              </c:pt>
              <c:pt idx="5476">
                <c:v>4.0035041611901858E-4</c:v>
              </c:pt>
              <c:pt idx="5477">
                <c:v>4.0024091108178689E-4</c:v>
              </c:pt>
              <c:pt idx="5478">
                <c:v>4.0013140604455521E-4</c:v>
              </c:pt>
              <c:pt idx="5479">
                <c:v>4.0002190100732352E-4</c:v>
              </c:pt>
              <c:pt idx="5480">
                <c:v>3.9991239597009183E-4</c:v>
              </c:pt>
              <c:pt idx="5481">
                <c:v>3.9980289093286014E-4</c:v>
              </c:pt>
              <c:pt idx="5482">
                <c:v>3.9969338589562845E-4</c:v>
              </c:pt>
              <c:pt idx="5483">
                <c:v>3.9958388085839676E-4</c:v>
              </c:pt>
              <c:pt idx="5484">
                <c:v>3.9947437582116507E-4</c:v>
              </c:pt>
              <c:pt idx="5485">
                <c:v>3.9936487078393338E-4</c:v>
              </c:pt>
              <c:pt idx="5486">
                <c:v>3.9925536574670169E-4</c:v>
              </c:pt>
              <c:pt idx="5487">
                <c:v>3.9914586070947001E-4</c:v>
              </c:pt>
              <c:pt idx="5488">
                <c:v>3.9903635567223832E-4</c:v>
              </c:pt>
              <c:pt idx="5489">
                <c:v>3.9892685063500663E-4</c:v>
              </c:pt>
              <c:pt idx="5490">
                <c:v>3.9881734559777494E-4</c:v>
              </c:pt>
              <c:pt idx="5491">
                <c:v>3.9870784056054325E-4</c:v>
              </c:pt>
              <c:pt idx="5492">
                <c:v>3.9859833552331156E-4</c:v>
              </c:pt>
              <c:pt idx="5493">
                <c:v>3.9848883048607987E-4</c:v>
              </c:pt>
              <c:pt idx="5494">
                <c:v>3.9837932544884818E-4</c:v>
              </c:pt>
              <c:pt idx="5495">
                <c:v>3.982698204116165E-4</c:v>
              </c:pt>
              <c:pt idx="5496">
                <c:v>3.9816031537438481E-4</c:v>
              </c:pt>
              <c:pt idx="5497">
                <c:v>3.9805081033715312E-4</c:v>
              </c:pt>
              <c:pt idx="5498">
                <c:v>3.9794130529992143E-4</c:v>
              </c:pt>
              <c:pt idx="5499">
                <c:v>3.9783180026268974E-4</c:v>
              </c:pt>
              <c:pt idx="5500">
                <c:v>3.9772229522545805E-4</c:v>
              </c:pt>
              <c:pt idx="5501">
                <c:v>3.9761279018822636E-4</c:v>
              </c:pt>
              <c:pt idx="5502">
                <c:v>3.9750328515099467E-4</c:v>
              </c:pt>
              <c:pt idx="5503">
                <c:v>3.9739378011376298E-4</c:v>
              </c:pt>
              <c:pt idx="5504">
                <c:v>3.972842750765313E-4</c:v>
              </c:pt>
              <c:pt idx="5505">
                <c:v>3.9717477003929961E-4</c:v>
              </c:pt>
              <c:pt idx="5506">
                <c:v>3.9706526500206792E-4</c:v>
              </c:pt>
              <c:pt idx="5507">
                <c:v>3.9695575996483623E-4</c:v>
              </c:pt>
              <c:pt idx="5508">
                <c:v>3.9684625492760454E-4</c:v>
              </c:pt>
              <c:pt idx="5509">
                <c:v>3.9673674989037285E-4</c:v>
              </c:pt>
              <c:pt idx="5510">
                <c:v>3.9662724485314116E-4</c:v>
              </c:pt>
              <c:pt idx="5511">
                <c:v>3.9651773981590947E-4</c:v>
              </c:pt>
              <c:pt idx="5512">
                <c:v>3.9640823477867778E-4</c:v>
              </c:pt>
              <c:pt idx="5513">
                <c:v>3.962987297414461E-4</c:v>
              </c:pt>
              <c:pt idx="5514">
                <c:v>3.9618922470421441E-4</c:v>
              </c:pt>
              <c:pt idx="5515">
                <c:v>3.9607971966698272E-4</c:v>
              </c:pt>
              <c:pt idx="5516">
                <c:v>3.9597021462975103E-4</c:v>
              </c:pt>
              <c:pt idx="5517">
                <c:v>3.9586070959251934E-4</c:v>
              </c:pt>
              <c:pt idx="5518">
                <c:v>3.9575120455528765E-4</c:v>
              </c:pt>
              <c:pt idx="5519">
                <c:v>3.9564169951805596E-4</c:v>
              </c:pt>
              <c:pt idx="5520">
                <c:v>3.9553219448082427E-4</c:v>
              </c:pt>
              <c:pt idx="5521">
                <c:v>3.9542268944359259E-4</c:v>
              </c:pt>
              <c:pt idx="5522">
                <c:v>3.953131844063609E-4</c:v>
              </c:pt>
              <c:pt idx="5523">
                <c:v>3.9520367936912921E-4</c:v>
              </c:pt>
              <c:pt idx="5524">
                <c:v>3.9509417433189752E-4</c:v>
              </c:pt>
              <c:pt idx="5525">
                <c:v>3.9498466929466583E-4</c:v>
              </c:pt>
              <c:pt idx="5526">
                <c:v>3.9487516425743414E-4</c:v>
              </c:pt>
              <c:pt idx="5527">
                <c:v>3.9476565922020245E-4</c:v>
              </c:pt>
              <c:pt idx="5528">
                <c:v>3.9465615418297076E-4</c:v>
              </c:pt>
              <c:pt idx="5529">
                <c:v>3.9454664914573907E-4</c:v>
              </c:pt>
              <c:pt idx="5530">
                <c:v>3.9443714410850739E-4</c:v>
              </c:pt>
              <c:pt idx="5531">
                <c:v>3.943276390712757E-4</c:v>
              </c:pt>
              <c:pt idx="5532">
                <c:v>3.9421813403404401E-4</c:v>
              </c:pt>
              <c:pt idx="5533">
                <c:v>3.9410862899681232E-4</c:v>
              </c:pt>
              <c:pt idx="5534">
                <c:v>3.9399912395958063E-4</c:v>
              </c:pt>
              <c:pt idx="5535">
                <c:v>3.9388961892234894E-4</c:v>
              </c:pt>
              <c:pt idx="5536">
                <c:v>3.9378011388511725E-4</c:v>
              </c:pt>
              <c:pt idx="5537">
                <c:v>3.9367060884788556E-4</c:v>
              </c:pt>
              <c:pt idx="5538">
                <c:v>3.9356110381065387E-4</c:v>
              </c:pt>
              <c:pt idx="5539">
                <c:v>3.9345159877342219E-4</c:v>
              </c:pt>
              <c:pt idx="5540">
                <c:v>3.933420937361905E-4</c:v>
              </c:pt>
              <c:pt idx="5541">
                <c:v>3.9323258869895881E-4</c:v>
              </c:pt>
              <c:pt idx="5542">
                <c:v>3.9312308366172712E-4</c:v>
              </c:pt>
              <c:pt idx="5543">
                <c:v>3.9301357862449543E-4</c:v>
              </c:pt>
              <c:pt idx="5544">
                <c:v>3.9290407358726374E-4</c:v>
              </c:pt>
              <c:pt idx="5545">
                <c:v>3.9279456855003205E-4</c:v>
              </c:pt>
              <c:pt idx="5546">
                <c:v>3.9268506351280036E-4</c:v>
              </c:pt>
              <c:pt idx="5547">
                <c:v>3.9257555847556868E-4</c:v>
              </c:pt>
              <c:pt idx="5548">
                <c:v>3.9246605343833699E-4</c:v>
              </c:pt>
              <c:pt idx="5549">
                <c:v>3.923565484011053E-4</c:v>
              </c:pt>
              <c:pt idx="5550">
                <c:v>3.9224704336387361E-4</c:v>
              </c:pt>
              <c:pt idx="5551">
                <c:v>3.9213753832664192E-4</c:v>
              </c:pt>
              <c:pt idx="5552">
                <c:v>3.9202803328941023E-4</c:v>
              </c:pt>
              <c:pt idx="5553">
                <c:v>3.9191852825217854E-4</c:v>
              </c:pt>
              <c:pt idx="5554">
                <c:v>3.9180902321494685E-4</c:v>
              </c:pt>
              <c:pt idx="5555">
                <c:v>3.9169951817771516E-4</c:v>
              </c:pt>
              <c:pt idx="5556">
                <c:v>3.9159001314048348E-4</c:v>
              </c:pt>
              <c:pt idx="5557">
                <c:v>3.9148050810325179E-4</c:v>
              </c:pt>
              <c:pt idx="5558">
                <c:v>3.913710030660201E-4</c:v>
              </c:pt>
              <c:pt idx="5559">
                <c:v>3.9126149802878841E-4</c:v>
              </c:pt>
              <c:pt idx="5560">
                <c:v>3.9115199299155672E-4</c:v>
              </c:pt>
              <c:pt idx="5561">
                <c:v>3.9104248795432503E-4</c:v>
              </c:pt>
              <c:pt idx="5562">
                <c:v>3.9093298291709334E-4</c:v>
              </c:pt>
              <c:pt idx="5563">
                <c:v>3.9082347787986165E-4</c:v>
              </c:pt>
              <c:pt idx="5564">
                <c:v>3.9071397284262997E-4</c:v>
              </c:pt>
              <c:pt idx="5565">
                <c:v>3.9060446780539828E-4</c:v>
              </c:pt>
              <c:pt idx="5566">
                <c:v>3.9049496276816659E-4</c:v>
              </c:pt>
              <c:pt idx="5567">
                <c:v>3.903854577309349E-4</c:v>
              </c:pt>
              <c:pt idx="5568">
                <c:v>3.9027595269370321E-4</c:v>
              </c:pt>
              <c:pt idx="5569">
                <c:v>3.9016644765647152E-4</c:v>
              </c:pt>
              <c:pt idx="5570">
                <c:v>3.9005694261923983E-4</c:v>
              </c:pt>
              <c:pt idx="5571">
                <c:v>3.8994743758200814E-4</c:v>
              </c:pt>
              <c:pt idx="5572">
                <c:v>3.8983793254477645E-4</c:v>
              </c:pt>
              <c:pt idx="5573">
                <c:v>3.8972842750754477E-4</c:v>
              </c:pt>
              <c:pt idx="5574">
                <c:v>3.8961892247031308E-4</c:v>
              </c:pt>
              <c:pt idx="5575">
                <c:v>3.8950941743308139E-4</c:v>
              </c:pt>
              <c:pt idx="5576">
                <c:v>3.893999123958497E-4</c:v>
              </c:pt>
              <c:pt idx="5577">
                <c:v>3.8929040735861801E-4</c:v>
              </c:pt>
              <c:pt idx="5578">
                <c:v>3.8918090232138632E-4</c:v>
              </c:pt>
              <c:pt idx="5579">
                <c:v>3.8907139728415463E-4</c:v>
              </c:pt>
              <c:pt idx="5580">
                <c:v>3.8896189224692294E-4</c:v>
              </c:pt>
              <c:pt idx="5581">
                <c:v>3.8885238720969125E-4</c:v>
              </c:pt>
              <c:pt idx="5582">
                <c:v>3.8874288217245957E-4</c:v>
              </c:pt>
              <c:pt idx="5583">
                <c:v>3.8863337713522788E-4</c:v>
              </c:pt>
              <c:pt idx="5584">
                <c:v>3.8852387209799619E-4</c:v>
              </c:pt>
              <c:pt idx="5585">
                <c:v>3.884143670607645E-4</c:v>
              </c:pt>
              <c:pt idx="5586">
                <c:v>3.8830486202353281E-4</c:v>
              </c:pt>
              <c:pt idx="5587">
                <c:v>3.8819535698630112E-4</c:v>
              </c:pt>
              <c:pt idx="5588">
                <c:v>3.8808585194906943E-4</c:v>
              </c:pt>
              <c:pt idx="5589">
                <c:v>3.8797634691183774E-4</c:v>
              </c:pt>
              <c:pt idx="5590">
                <c:v>3.8786684187460606E-4</c:v>
              </c:pt>
              <c:pt idx="5591">
                <c:v>3.8775733683737437E-4</c:v>
              </c:pt>
              <c:pt idx="5592">
                <c:v>3.8764783180014268E-4</c:v>
              </c:pt>
              <c:pt idx="5593">
                <c:v>3.8753832676291099E-4</c:v>
              </c:pt>
              <c:pt idx="5594">
                <c:v>3.874288217256793E-4</c:v>
              </c:pt>
              <c:pt idx="5595">
                <c:v>3.8731931668844761E-4</c:v>
              </c:pt>
              <c:pt idx="5596">
                <c:v>3.8720981165121592E-4</c:v>
              </c:pt>
              <c:pt idx="5597">
                <c:v>3.8710030661398423E-4</c:v>
              </c:pt>
              <c:pt idx="5598">
                <c:v>3.8699080157675254E-4</c:v>
              </c:pt>
              <c:pt idx="5599">
                <c:v>3.8688129653952086E-4</c:v>
              </c:pt>
              <c:pt idx="5600">
                <c:v>3.8677179150228917E-4</c:v>
              </c:pt>
              <c:pt idx="5601">
                <c:v>3.8666228646505748E-4</c:v>
              </c:pt>
              <c:pt idx="5602">
                <c:v>3.8655278142782579E-4</c:v>
              </c:pt>
              <c:pt idx="5603">
                <c:v>3.864432763905941E-4</c:v>
              </c:pt>
              <c:pt idx="5604">
                <c:v>3.8633377135336241E-4</c:v>
              </c:pt>
              <c:pt idx="5605">
                <c:v>3.8622426631613072E-4</c:v>
              </c:pt>
              <c:pt idx="5606">
                <c:v>3.8611476127889903E-4</c:v>
              </c:pt>
              <c:pt idx="5607">
                <c:v>3.8600525624166734E-4</c:v>
              </c:pt>
              <c:pt idx="5608">
                <c:v>3.8589575120443566E-4</c:v>
              </c:pt>
              <c:pt idx="5609">
                <c:v>3.8578624616720397E-4</c:v>
              </c:pt>
              <c:pt idx="5610">
                <c:v>3.8567674112997228E-4</c:v>
              </c:pt>
              <c:pt idx="5611">
                <c:v>3.8556723609274059E-4</c:v>
              </c:pt>
              <c:pt idx="5612">
                <c:v>3.854577310555089E-4</c:v>
              </c:pt>
              <c:pt idx="5613">
                <c:v>3.8534822601827721E-4</c:v>
              </c:pt>
              <c:pt idx="5614">
                <c:v>3.8523872098104552E-4</c:v>
              </c:pt>
              <c:pt idx="5615">
                <c:v>3.8512921594381383E-4</c:v>
              </c:pt>
              <c:pt idx="5616">
                <c:v>3.8501971090658215E-4</c:v>
              </c:pt>
              <c:pt idx="5617">
                <c:v>3.8491020586935046E-4</c:v>
              </c:pt>
              <c:pt idx="5618">
                <c:v>3.8480070083211877E-4</c:v>
              </c:pt>
              <c:pt idx="5619">
                <c:v>3.8469119579488708E-4</c:v>
              </c:pt>
              <c:pt idx="5620">
                <c:v>3.8458169075765539E-4</c:v>
              </c:pt>
              <c:pt idx="5621">
                <c:v>3.844721857204237E-4</c:v>
              </c:pt>
              <c:pt idx="5622">
                <c:v>3.8436268068319201E-4</c:v>
              </c:pt>
              <c:pt idx="5623">
                <c:v>3.8425317564596032E-4</c:v>
              </c:pt>
              <c:pt idx="5624">
                <c:v>3.8414367060872863E-4</c:v>
              </c:pt>
              <c:pt idx="5625">
                <c:v>3.8403416557149695E-4</c:v>
              </c:pt>
              <c:pt idx="5626">
                <c:v>3.8392466053426526E-4</c:v>
              </c:pt>
              <c:pt idx="5627">
                <c:v>3.8381515549703357E-4</c:v>
              </c:pt>
              <c:pt idx="5628">
                <c:v>3.8370565045980188E-4</c:v>
              </c:pt>
              <c:pt idx="5629">
                <c:v>3.8359614542257019E-4</c:v>
              </c:pt>
              <c:pt idx="5630">
                <c:v>3.834866403853385E-4</c:v>
              </c:pt>
              <c:pt idx="5631">
                <c:v>3.8337713534810681E-4</c:v>
              </c:pt>
              <c:pt idx="5632">
                <c:v>3.8326763031087512E-4</c:v>
              </c:pt>
              <c:pt idx="5633">
                <c:v>3.8315812527364343E-4</c:v>
              </c:pt>
              <c:pt idx="5634">
                <c:v>3.8304862023641175E-4</c:v>
              </c:pt>
              <c:pt idx="5635">
                <c:v>3.8293911519918006E-4</c:v>
              </c:pt>
              <c:pt idx="5636">
                <c:v>3.8282961016194837E-4</c:v>
              </c:pt>
              <c:pt idx="5637">
                <c:v>3.8272010512471668E-4</c:v>
              </c:pt>
              <c:pt idx="5638">
                <c:v>3.8261060008748499E-4</c:v>
              </c:pt>
              <c:pt idx="5639">
                <c:v>3.825010950502533E-4</c:v>
              </c:pt>
              <c:pt idx="5640">
                <c:v>3.8239159001302161E-4</c:v>
              </c:pt>
              <c:pt idx="5641">
                <c:v>3.8228208497578992E-4</c:v>
              </c:pt>
              <c:pt idx="5642">
                <c:v>3.8217257993855824E-4</c:v>
              </c:pt>
              <c:pt idx="5643">
                <c:v>3.8206307490132655E-4</c:v>
              </c:pt>
              <c:pt idx="5644">
                <c:v>3.8195356986409486E-4</c:v>
              </c:pt>
              <c:pt idx="5645">
                <c:v>3.8184406482686317E-4</c:v>
              </c:pt>
              <c:pt idx="5646">
                <c:v>3.8173455978963148E-4</c:v>
              </c:pt>
              <c:pt idx="5647">
                <c:v>3.8162505475239979E-4</c:v>
              </c:pt>
              <c:pt idx="5648">
                <c:v>3.815155497151681E-4</c:v>
              </c:pt>
              <c:pt idx="5649">
                <c:v>3.8140604467793641E-4</c:v>
              </c:pt>
              <c:pt idx="5650">
                <c:v>3.8129653964070472E-4</c:v>
              </c:pt>
              <c:pt idx="5651">
                <c:v>3.8118703460347304E-4</c:v>
              </c:pt>
              <c:pt idx="5652">
                <c:v>3.8107752956624135E-4</c:v>
              </c:pt>
              <c:pt idx="5653">
                <c:v>3.8096802452900966E-4</c:v>
              </c:pt>
              <c:pt idx="5654">
                <c:v>3.8085851949177797E-4</c:v>
              </c:pt>
              <c:pt idx="5655">
                <c:v>3.8074901445454628E-4</c:v>
              </c:pt>
              <c:pt idx="5656">
                <c:v>3.8063950941731459E-4</c:v>
              </c:pt>
              <c:pt idx="5657">
                <c:v>3.805300043800829E-4</c:v>
              </c:pt>
              <c:pt idx="5658">
                <c:v>3.8042049934285121E-4</c:v>
              </c:pt>
              <c:pt idx="5659">
                <c:v>3.8031099430561952E-4</c:v>
              </c:pt>
              <c:pt idx="5660">
                <c:v>3.8020148926838784E-4</c:v>
              </c:pt>
              <c:pt idx="5661">
                <c:v>3.8009198423115615E-4</c:v>
              </c:pt>
              <c:pt idx="5662">
                <c:v>3.7998247919392446E-4</c:v>
              </c:pt>
              <c:pt idx="5663">
                <c:v>3.7987297415669277E-4</c:v>
              </c:pt>
              <c:pt idx="5664">
                <c:v>3.7976346911946108E-4</c:v>
              </c:pt>
              <c:pt idx="5665">
                <c:v>3.7965396408222939E-4</c:v>
              </c:pt>
              <c:pt idx="5666">
                <c:v>3.795444590449977E-4</c:v>
              </c:pt>
              <c:pt idx="5667">
                <c:v>3.7943495400776601E-4</c:v>
              </c:pt>
              <c:pt idx="5668">
                <c:v>3.7932544897053433E-4</c:v>
              </c:pt>
              <c:pt idx="5669">
                <c:v>3.7921594393330264E-4</c:v>
              </c:pt>
              <c:pt idx="5670">
                <c:v>3.7910643889607095E-4</c:v>
              </c:pt>
              <c:pt idx="5671">
                <c:v>3.7899693385883926E-4</c:v>
              </c:pt>
              <c:pt idx="5672">
                <c:v>3.7888742882160757E-4</c:v>
              </c:pt>
              <c:pt idx="5673">
                <c:v>3.7877792378437588E-4</c:v>
              </c:pt>
              <c:pt idx="5674">
                <c:v>3.7866841874714419E-4</c:v>
              </c:pt>
              <c:pt idx="5675">
                <c:v>3.785589137099125E-4</c:v>
              </c:pt>
              <c:pt idx="5676">
                <c:v>3.7844940867268081E-4</c:v>
              </c:pt>
              <c:pt idx="5677">
                <c:v>3.7833990363544913E-4</c:v>
              </c:pt>
              <c:pt idx="5678">
                <c:v>3.7823039859821744E-4</c:v>
              </c:pt>
              <c:pt idx="5679">
                <c:v>3.7812089356098575E-4</c:v>
              </c:pt>
              <c:pt idx="5680">
                <c:v>3.7801138852375406E-4</c:v>
              </c:pt>
              <c:pt idx="5681">
                <c:v>3.7790188348652237E-4</c:v>
              </c:pt>
              <c:pt idx="5682">
                <c:v>3.7779237844929068E-4</c:v>
              </c:pt>
              <c:pt idx="5683">
                <c:v>3.7768287341205899E-4</c:v>
              </c:pt>
              <c:pt idx="5684">
                <c:v>3.775733683748273E-4</c:v>
              </c:pt>
              <c:pt idx="5685">
                <c:v>3.7746386333759561E-4</c:v>
              </c:pt>
              <c:pt idx="5686">
                <c:v>3.7735435830036393E-4</c:v>
              </c:pt>
              <c:pt idx="5687">
                <c:v>3.7724485326313224E-4</c:v>
              </c:pt>
              <c:pt idx="5688">
                <c:v>3.7713534822590055E-4</c:v>
              </c:pt>
              <c:pt idx="5689">
                <c:v>3.7702584318866886E-4</c:v>
              </c:pt>
              <c:pt idx="5690">
                <c:v>3.7691633815143717E-4</c:v>
              </c:pt>
              <c:pt idx="5691">
                <c:v>3.7680683311420548E-4</c:v>
              </c:pt>
              <c:pt idx="5692">
                <c:v>3.7669732807697379E-4</c:v>
              </c:pt>
              <c:pt idx="5693">
                <c:v>3.765878230397421E-4</c:v>
              </c:pt>
              <c:pt idx="5694">
                <c:v>3.7647831800251042E-4</c:v>
              </c:pt>
              <c:pt idx="5695">
                <c:v>3.7636881296527873E-4</c:v>
              </c:pt>
              <c:pt idx="5696">
                <c:v>3.7625930792804704E-4</c:v>
              </c:pt>
              <c:pt idx="5697">
                <c:v>3.7614980289081535E-4</c:v>
              </c:pt>
              <c:pt idx="5698">
                <c:v>3.7604029785358366E-4</c:v>
              </c:pt>
              <c:pt idx="5699">
                <c:v>3.7593079281635197E-4</c:v>
              </c:pt>
              <c:pt idx="5700">
                <c:v>3.7582128777912028E-4</c:v>
              </c:pt>
              <c:pt idx="5701">
                <c:v>3.7571178274188859E-4</c:v>
              </c:pt>
              <c:pt idx="5702">
                <c:v>3.756022777046569E-4</c:v>
              </c:pt>
              <c:pt idx="5703">
                <c:v>3.7549277266742522E-4</c:v>
              </c:pt>
              <c:pt idx="5704">
                <c:v>3.7538326763019353E-4</c:v>
              </c:pt>
              <c:pt idx="5705">
                <c:v>3.7527376259296184E-4</c:v>
              </c:pt>
              <c:pt idx="5706">
                <c:v>3.7516425755573015E-4</c:v>
              </c:pt>
              <c:pt idx="5707">
                <c:v>3.7505475251849846E-4</c:v>
              </c:pt>
              <c:pt idx="5708">
                <c:v>3.7494524748126677E-4</c:v>
              </c:pt>
              <c:pt idx="5709">
                <c:v>3.7483574244403508E-4</c:v>
              </c:pt>
              <c:pt idx="5710">
                <c:v>3.7472623740680339E-4</c:v>
              </c:pt>
              <c:pt idx="5711">
                <c:v>3.746167323695717E-4</c:v>
              </c:pt>
              <c:pt idx="5712">
                <c:v>3.7450722733234002E-4</c:v>
              </c:pt>
              <c:pt idx="5713">
                <c:v>3.7439772229510833E-4</c:v>
              </c:pt>
              <c:pt idx="5714">
                <c:v>3.7428821725787664E-4</c:v>
              </c:pt>
              <c:pt idx="5715">
                <c:v>3.7417871222064495E-4</c:v>
              </c:pt>
              <c:pt idx="5716">
                <c:v>3.7406920718341326E-4</c:v>
              </c:pt>
              <c:pt idx="5717">
                <c:v>3.7395970214618157E-4</c:v>
              </c:pt>
              <c:pt idx="5718">
                <c:v>3.7385019710894988E-4</c:v>
              </c:pt>
              <c:pt idx="5719">
                <c:v>3.7374069207171819E-4</c:v>
              </c:pt>
              <c:pt idx="5720">
                <c:v>3.7363118703448651E-4</c:v>
              </c:pt>
              <c:pt idx="5721">
                <c:v>3.7352168199725482E-4</c:v>
              </c:pt>
              <c:pt idx="5722">
                <c:v>3.7341217696002313E-4</c:v>
              </c:pt>
              <c:pt idx="5723">
                <c:v>3.7330267192279144E-4</c:v>
              </c:pt>
              <c:pt idx="5724">
                <c:v>3.7319316688555975E-4</c:v>
              </c:pt>
              <c:pt idx="5725">
                <c:v>3.7308366184832806E-4</c:v>
              </c:pt>
              <c:pt idx="5726">
                <c:v>3.7297415681109637E-4</c:v>
              </c:pt>
              <c:pt idx="5727">
                <c:v>3.7286465177386468E-4</c:v>
              </c:pt>
              <c:pt idx="5728">
                <c:v>3.7275514673663299E-4</c:v>
              </c:pt>
              <c:pt idx="5729">
                <c:v>3.7264564169940131E-4</c:v>
              </c:pt>
              <c:pt idx="5730">
                <c:v>3.7253613666216962E-4</c:v>
              </c:pt>
              <c:pt idx="5731">
                <c:v>3.7242663162493793E-4</c:v>
              </c:pt>
              <c:pt idx="5732">
                <c:v>3.7231712658770624E-4</c:v>
              </c:pt>
              <c:pt idx="5733">
                <c:v>3.7220762155047455E-4</c:v>
              </c:pt>
              <c:pt idx="5734">
                <c:v>3.7209811651324286E-4</c:v>
              </c:pt>
              <c:pt idx="5735">
                <c:v>3.7198861147601117E-4</c:v>
              </c:pt>
              <c:pt idx="5736">
                <c:v>3.7187910643877948E-4</c:v>
              </c:pt>
              <c:pt idx="5737">
                <c:v>3.7176960140154779E-4</c:v>
              </c:pt>
              <c:pt idx="5738">
                <c:v>3.7166009636431611E-4</c:v>
              </c:pt>
              <c:pt idx="5739">
                <c:v>3.7155059132708442E-4</c:v>
              </c:pt>
              <c:pt idx="5740">
                <c:v>3.7144108628985273E-4</c:v>
              </c:pt>
              <c:pt idx="5741">
                <c:v>3.7133158125262104E-4</c:v>
              </c:pt>
              <c:pt idx="5742">
                <c:v>3.7122207621538935E-4</c:v>
              </c:pt>
              <c:pt idx="5743">
                <c:v>3.7111257117815766E-4</c:v>
              </c:pt>
              <c:pt idx="5744">
                <c:v>3.7100306614092597E-4</c:v>
              </c:pt>
              <c:pt idx="5745">
                <c:v>3.7089356110369428E-4</c:v>
              </c:pt>
              <c:pt idx="5746">
                <c:v>3.707840560664626E-4</c:v>
              </c:pt>
              <c:pt idx="5747">
                <c:v>3.7067455102923091E-4</c:v>
              </c:pt>
              <c:pt idx="5748">
                <c:v>3.7056504599199922E-4</c:v>
              </c:pt>
              <c:pt idx="5749">
                <c:v>3.7045554095476753E-4</c:v>
              </c:pt>
              <c:pt idx="5750">
                <c:v>3.7034603591753584E-4</c:v>
              </c:pt>
              <c:pt idx="5751">
                <c:v>3.7023653088030415E-4</c:v>
              </c:pt>
              <c:pt idx="5752">
                <c:v>3.7012702584307246E-4</c:v>
              </c:pt>
              <c:pt idx="5753">
                <c:v>3.7001752080584077E-4</c:v>
              </c:pt>
              <c:pt idx="5754">
                <c:v>3.6990801576860908E-4</c:v>
              </c:pt>
              <c:pt idx="5755">
                <c:v>3.697985107313774E-4</c:v>
              </c:pt>
              <c:pt idx="5756">
                <c:v>3.6968900569414571E-4</c:v>
              </c:pt>
              <c:pt idx="5757">
                <c:v>3.6957950065691402E-4</c:v>
              </c:pt>
              <c:pt idx="5758">
                <c:v>3.6946999561968233E-4</c:v>
              </c:pt>
              <c:pt idx="5759">
                <c:v>3.6936049058245064E-4</c:v>
              </c:pt>
              <c:pt idx="5760">
                <c:v>3.6925098554521895E-4</c:v>
              </c:pt>
              <c:pt idx="5761">
                <c:v>3.6914148050798726E-4</c:v>
              </c:pt>
              <c:pt idx="5762">
                <c:v>3.6903197547075557E-4</c:v>
              </c:pt>
              <c:pt idx="5763">
                <c:v>3.6892247043352388E-4</c:v>
              </c:pt>
              <c:pt idx="5764">
                <c:v>3.688129653962922E-4</c:v>
              </c:pt>
              <c:pt idx="5765">
                <c:v>3.6870346035906051E-4</c:v>
              </c:pt>
              <c:pt idx="5766">
                <c:v>3.6859395532182882E-4</c:v>
              </c:pt>
              <c:pt idx="5767">
                <c:v>3.6848445028459713E-4</c:v>
              </c:pt>
              <c:pt idx="5768">
                <c:v>3.6837494524736544E-4</c:v>
              </c:pt>
              <c:pt idx="5769">
                <c:v>3.6826544021013375E-4</c:v>
              </c:pt>
              <c:pt idx="5770">
                <c:v>3.6815593517290206E-4</c:v>
              </c:pt>
              <c:pt idx="5771">
                <c:v>3.6804643013567037E-4</c:v>
              </c:pt>
              <c:pt idx="5772">
                <c:v>3.6793692509843869E-4</c:v>
              </c:pt>
              <c:pt idx="5773">
                <c:v>3.67827420061207E-4</c:v>
              </c:pt>
              <c:pt idx="5774">
                <c:v>3.6771791502397531E-4</c:v>
              </c:pt>
              <c:pt idx="5775">
                <c:v>3.6760840998674362E-4</c:v>
              </c:pt>
              <c:pt idx="5776">
                <c:v>3.6749890494951193E-4</c:v>
              </c:pt>
              <c:pt idx="5777">
                <c:v>3.6738939991228024E-4</c:v>
              </c:pt>
              <c:pt idx="5778">
                <c:v>3.6727989487504855E-4</c:v>
              </c:pt>
              <c:pt idx="5779">
                <c:v>3.6717038983781686E-4</c:v>
              </c:pt>
              <c:pt idx="5780">
                <c:v>3.6706088480058517E-4</c:v>
              </c:pt>
              <c:pt idx="5781">
                <c:v>3.6695137976335349E-4</c:v>
              </c:pt>
              <c:pt idx="5782">
                <c:v>3.668418747261218E-4</c:v>
              </c:pt>
              <c:pt idx="5783">
                <c:v>3.6673236968889011E-4</c:v>
              </c:pt>
              <c:pt idx="5784">
                <c:v>3.6662286465165842E-4</c:v>
              </c:pt>
              <c:pt idx="5785">
                <c:v>3.6651335961442673E-4</c:v>
              </c:pt>
              <c:pt idx="5786">
                <c:v>3.6640385457719504E-4</c:v>
              </c:pt>
              <c:pt idx="5787">
                <c:v>3.6629434953996335E-4</c:v>
              </c:pt>
              <c:pt idx="5788">
                <c:v>3.6618484450273166E-4</c:v>
              </c:pt>
              <c:pt idx="5789">
                <c:v>3.6607533946549997E-4</c:v>
              </c:pt>
              <c:pt idx="5790">
                <c:v>3.6596583442826829E-4</c:v>
              </c:pt>
              <c:pt idx="5791">
                <c:v>3.658563293910366E-4</c:v>
              </c:pt>
              <c:pt idx="5792">
                <c:v>3.6574682435380491E-4</c:v>
              </c:pt>
              <c:pt idx="5793">
                <c:v>3.6563731931657322E-4</c:v>
              </c:pt>
              <c:pt idx="5794">
                <c:v>3.6552781427934153E-4</c:v>
              </c:pt>
              <c:pt idx="5795">
                <c:v>3.6541830924210984E-4</c:v>
              </c:pt>
              <c:pt idx="5796">
                <c:v>3.6530880420487815E-4</c:v>
              </c:pt>
              <c:pt idx="5797">
                <c:v>3.6519929916764646E-4</c:v>
              </c:pt>
              <c:pt idx="5798">
                <c:v>3.6508979413041478E-4</c:v>
              </c:pt>
              <c:pt idx="5799">
                <c:v>3.6498028909318309E-4</c:v>
              </c:pt>
              <c:pt idx="5800">
                <c:v>3.648707840559514E-4</c:v>
              </c:pt>
              <c:pt idx="5801">
                <c:v>3.6476127901871971E-4</c:v>
              </c:pt>
              <c:pt idx="5802">
                <c:v>3.6465177398148802E-4</c:v>
              </c:pt>
              <c:pt idx="5803">
                <c:v>3.6454226894425633E-4</c:v>
              </c:pt>
              <c:pt idx="5804">
                <c:v>3.6443276390702464E-4</c:v>
              </c:pt>
              <c:pt idx="5805">
                <c:v>3.6432325886979295E-4</c:v>
              </c:pt>
              <c:pt idx="5806">
                <c:v>3.6421375383256126E-4</c:v>
              </c:pt>
              <c:pt idx="5807">
                <c:v>3.6410424879532958E-4</c:v>
              </c:pt>
              <c:pt idx="5808">
                <c:v>3.6399474375809789E-4</c:v>
              </c:pt>
              <c:pt idx="5809">
                <c:v>3.638852387208662E-4</c:v>
              </c:pt>
              <c:pt idx="5810">
                <c:v>3.6377573368363451E-4</c:v>
              </c:pt>
              <c:pt idx="5811">
                <c:v>3.6366622864640282E-4</c:v>
              </c:pt>
              <c:pt idx="5812">
                <c:v>3.6355672360917113E-4</c:v>
              </c:pt>
              <c:pt idx="5813">
                <c:v>3.6344721857193944E-4</c:v>
              </c:pt>
              <c:pt idx="5814">
                <c:v>3.6333771353470775E-4</c:v>
              </c:pt>
              <c:pt idx="5815">
                <c:v>3.6322820849747607E-4</c:v>
              </c:pt>
              <c:pt idx="5816">
                <c:v>3.6311870346024438E-4</c:v>
              </c:pt>
              <c:pt idx="5817">
                <c:v>3.6300919842301269E-4</c:v>
              </c:pt>
              <c:pt idx="5818">
                <c:v>3.62899693385781E-4</c:v>
              </c:pt>
              <c:pt idx="5819">
                <c:v>3.6279018834854931E-4</c:v>
              </c:pt>
              <c:pt idx="5820">
                <c:v>3.6268068331131762E-4</c:v>
              </c:pt>
              <c:pt idx="5821">
                <c:v>3.6257117827408593E-4</c:v>
              </c:pt>
              <c:pt idx="5822">
                <c:v>3.6246167323685424E-4</c:v>
              </c:pt>
              <c:pt idx="5823">
                <c:v>3.6235216819962255E-4</c:v>
              </c:pt>
              <c:pt idx="5824">
                <c:v>3.6224266316239087E-4</c:v>
              </c:pt>
              <c:pt idx="5825">
                <c:v>3.6213315812515918E-4</c:v>
              </c:pt>
              <c:pt idx="5826">
                <c:v>3.6202365308792749E-4</c:v>
              </c:pt>
              <c:pt idx="5827">
                <c:v>3.619141480506958E-4</c:v>
              </c:pt>
              <c:pt idx="5828">
                <c:v>3.6180464301346411E-4</c:v>
              </c:pt>
              <c:pt idx="5829">
                <c:v>3.6169513797623242E-4</c:v>
              </c:pt>
              <c:pt idx="5830">
                <c:v>3.6158563293900073E-4</c:v>
              </c:pt>
              <c:pt idx="5831">
                <c:v>3.6147612790176904E-4</c:v>
              </c:pt>
              <c:pt idx="5832">
                <c:v>3.6136662286453735E-4</c:v>
              </c:pt>
              <c:pt idx="5833">
                <c:v>3.6125711782730567E-4</c:v>
              </c:pt>
              <c:pt idx="5834">
                <c:v>3.6114761279007398E-4</c:v>
              </c:pt>
              <c:pt idx="5835">
                <c:v>3.6103810775284229E-4</c:v>
              </c:pt>
              <c:pt idx="5836">
                <c:v>3.609286027156106E-4</c:v>
              </c:pt>
              <c:pt idx="5837">
                <c:v>3.6081909767837891E-4</c:v>
              </c:pt>
              <c:pt idx="5838">
                <c:v>3.6070959264114722E-4</c:v>
              </c:pt>
              <c:pt idx="5839">
                <c:v>3.6060008760391553E-4</c:v>
              </c:pt>
              <c:pt idx="5840">
                <c:v>3.6049058256668384E-4</c:v>
              </c:pt>
              <c:pt idx="5841">
                <c:v>3.6038107752945216E-4</c:v>
              </c:pt>
              <c:pt idx="5842">
                <c:v>3.6027157249222047E-4</c:v>
              </c:pt>
              <c:pt idx="5843">
                <c:v>3.6016206745498878E-4</c:v>
              </c:pt>
              <c:pt idx="5844">
                <c:v>3.6005256241775709E-4</c:v>
              </c:pt>
              <c:pt idx="5845">
                <c:v>3.599430573805254E-4</c:v>
              </c:pt>
              <c:pt idx="5846">
                <c:v>3.5983355234329371E-4</c:v>
              </c:pt>
              <c:pt idx="5847">
                <c:v>3.5972404730606202E-4</c:v>
              </c:pt>
              <c:pt idx="5848">
                <c:v>3.5961454226883033E-4</c:v>
              </c:pt>
              <c:pt idx="5849">
                <c:v>3.5950503723159864E-4</c:v>
              </c:pt>
              <c:pt idx="5850">
                <c:v>3.5939553219436696E-4</c:v>
              </c:pt>
              <c:pt idx="5851">
                <c:v>3.5928602715713527E-4</c:v>
              </c:pt>
              <c:pt idx="5852">
                <c:v>3.5917652211990358E-4</c:v>
              </c:pt>
              <c:pt idx="5853">
                <c:v>3.5906701708267189E-4</c:v>
              </c:pt>
              <c:pt idx="5854">
                <c:v>3.589575120454402E-4</c:v>
              </c:pt>
              <c:pt idx="5855">
                <c:v>3.5884800700820851E-4</c:v>
              </c:pt>
              <c:pt idx="5856">
                <c:v>3.5873850197097682E-4</c:v>
              </c:pt>
              <c:pt idx="5857">
                <c:v>3.5862899693374513E-4</c:v>
              </c:pt>
              <c:pt idx="5858">
                <c:v>3.5851949189651344E-4</c:v>
              </c:pt>
              <c:pt idx="5859">
                <c:v>3.5840998685928176E-4</c:v>
              </c:pt>
              <c:pt idx="5860">
                <c:v>3.5830048182205007E-4</c:v>
              </c:pt>
              <c:pt idx="5861">
                <c:v>3.5819097678481838E-4</c:v>
              </c:pt>
              <c:pt idx="5862">
                <c:v>3.5808147174758669E-4</c:v>
              </c:pt>
              <c:pt idx="5863">
                <c:v>3.57971966710355E-4</c:v>
              </c:pt>
              <c:pt idx="5864">
                <c:v>3.5786246167312331E-4</c:v>
              </c:pt>
              <c:pt idx="5865">
                <c:v>3.5775295663589162E-4</c:v>
              </c:pt>
              <c:pt idx="5866">
                <c:v>3.5764345159865993E-4</c:v>
              </c:pt>
              <c:pt idx="5867">
                <c:v>3.5753394656142825E-4</c:v>
              </c:pt>
              <c:pt idx="5868">
                <c:v>3.5742444152419656E-4</c:v>
              </c:pt>
              <c:pt idx="5869">
                <c:v>3.5731493648696487E-4</c:v>
              </c:pt>
              <c:pt idx="5870">
                <c:v>3.5720543144973318E-4</c:v>
              </c:pt>
              <c:pt idx="5871">
                <c:v>3.5709592641250149E-4</c:v>
              </c:pt>
              <c:pt idx="5872">
                <c:v>3.569864213752698E-4</c:v>
              </c:pt>
              <c:pt idx="5873">
                <c:v>3.5687691633803811E-4</c:v>
              </c:pt>
              <c:pt idx="5874">
                <c:v>3.5676741130080642E-4</c:v>
              </c:pt>
              <c:pt idx="5875">
                <c:v>3.5665790626357473E-4</c:v>
              </c:pt>
              <c:pt idx="5876">
                <c:v>3.5654840122634305E-4</c:v>
              </c:pt>
              <c:pt idx="5877">
                <c:v>3.5643889618911136E-4</c:v>
              </c:pt>
              <c:pt idx="5878">
                <c:v>3.5632939115187967E-4</c:v>
              </c:pt>
              <c:pt idx="5879">
                <c:v>3.5621988611464798E-4</c:v>
              </c:pt>
              <c:pt idx="5880">
                <c:v>3.5611038107741629E-4</c:v>
              </c:pt>
              <c:pt idx="5881">
                <c:v>3.560008760401846E-4</c:v>
              </c:pt>
              <c:pt idx="5882">
                <c:v>3.5589137100295291E-4</c:v>
              </c:pt>
              <c:pt idx="5883">
                <c:v>3.5578186596572122E-4</c:v>
              </c:pt>
              <c:pt idx="5884">
                <c:v>3.5567236092848953E-4</c:v>
              </c:pt>
              <c:pt idx="5885">
                <c:v>3.5556285589125785E-4</c:v>
              </c:pt>
              <c:pt idx="5886">
                <c:v>3.5545335085402616E-4</c:v>
              </c:pt>
              <c:pt idx="5887">
                <c:v>3.5534384581679447E-4</c:v>
              </c:pt>
              <c:pt idx="5888">
                <c:v>3.5523434077956278E-4</c:v>
              </c:pt>
              <c:pt idx="5889">
                <c:v>3.5512483574233109E-4</c:v>
              </c:pt>
              <c:pt idx="5890">
                <c:v>3.550153307050994E-4</c:v>
              </c:pt>
              <c:pt idx="5891">
                <c:v>3.5490582566786771E-4</c:v>
              </c:pt>
              <c:pt idx="5892">
                <c:v>3.5479632063063602E-4</c:v>
              </c:pt>
              <c:pt idx="5893">
                <c:v>3.5468681559340434E-4</c:v>
              </c:pt>
              <c:pt idx="5894">
                <c:v>3.5457731055617265E-4</c:v>
              </c:pt>
              <c:pt idx="5895">
                <c:v>3.5446780551894096E-4</c:v>
              </c:pt>
              <c:pt idx="5896">
                <c:v>3.5435830048170927E-4</c:v>
              </c:pt>
              <c:pt idx="5897">
                <c:v>3.5424879544447758E-4</c:v>
              </c:pt>
              <c:pt idx="5898">
                <c:v>3.5413929040724589E-4</c:v>
              </c:pt>
              <c:pt idx="5899">
                <c:v>3.540297853700142E-4</c:v>
              </c:pt>
              <c:pt idx="5900">
                <c:v>3.5392028033278251E-4</c:v>
              </c:pt>
              <c:pt idx="5901">
                <c:v>3.5381077529555082E-4</c:v>
              </c:pt>
              <c:pt idx="5902">
                <c:v>3.5370127025831914E-4</c:v>
              </c:pt>
              <c:pt idx="5903">
                <c:v>3.5359176522108745E-4</c:v>
              </c:pt>
              <c:pt idx="5904">
                <c:v>3.5348226018385576E-4</c:v>
              </c:pt>
              <c:pt idx="5905">
                <c:v>3.5337275514662407E-4</c:v>
              </c:pt>
              <c:pt idx="5906">
                <c:v>3.5326325010939238E-4</c:v>
              </c:pt>
              <c:pt idx="5907">
                <c:v>3.5315374507216069E-4</c:v>
              </c:pt>
              <c:pt idx="5908">
                <c:v>3.53044240034929E-4</c:v>
              </c:pt>
              <c:pt idx="5909">
                <c:v>3.5293473499769731E-4</c:v>
              </c:pt>
              <c:pt idx="5910">
                <c:v>3.5282522996046562E-4</c:v>
              </c:pt>
              <c:pt idx="5911">
                <c:v>3.5271572492323394E-4</c:v>
              </c:pt>
              <c:pt idx="5912">
                <c:v>3.5260621988600225E-4</c:v>
              </c:pt>
              <c:pt idx="5913">
                <c:v>3.5249671484877056E-4</c:v>
              </c:pt>
              <c:pt idx="5914">
                <c:v>3.5238720981153887E-4</c:v>
              </c:pt>
              <c:pt idx="5915">
                <c:v>3.5227770477430718E-4</c:v>
              </c:pt>
              <c:pt idx="5916">
                <c:v>3.5216819973707549E-4</c:v>
              </c:pt>
              <c:pt idx="5917">
                <c:v>3.520586946998438E-4</c:v>
              </c:pt>
              <c:pt idx="5918">
                <c:v>3.5194918966261211E-4</c:v>
              </c:pt>
              <c:pt idx="5919">
                <c:v>3.5183968462538043E-4</c:v>
              </c:pt>
              <c:pt idx="5920">
                <c:v>3.5173017958814874E-4</c:v>
              </c:pt>
              <c:pt idx="5921">
                <c:v>3.5162067455091705E-4</c:v>
              </c:pt>
              <c:pt idx="5922">
                <c:v>3.5151116951368536E-4</c:v>
              </c:pt>
              <c:pt idx="5923">
                <c:v>3.5140166447645367E-4</c:v>
              </c:pt>
              <c:pt idx="5924">
                <c:v>3.5129215943922198E-4</c:v>
              </c:pt>
              <c:pt idx="5925">
                <c:v>3.5118265440199029E-4</c:v>
              </c:pt>
              <c:pt idx="5926">
                <c:v>3.510731493647586E-4</c:v>
              </c:pt>
              <c:pt idx="5927">
                <c:v>3.5096364432752691E-4</c:v>
              </c:pt>
              <c:pt idx="5928">
                <c:v>3.5085413929029523E-4</c:v>
              </c:pt>
              <c:pt idx="5929">
                <c:v>3.5074463425306354E-4</c:v>
              </c:pt>
              <c:pt idx="5930">
                <c:v>3.5063512921583185E-4</c:v>
              </c:pt>
              <c:pt idx="5931">
                <c:v>3.5052562417860016E-4</c:v>
              </c:pt>
              <c:pt idx="5932">
                <c:v>3.5041611914136847E-4</c:v>
              </c:pt>
              <c:pt idx="5933">
                <c:v>3.5030661410413678E-4</c:v>
              </c:pt>
              <c:pt idx="5934">
                <c:v>3.5019710906690509E-4</c:v>
              </c:pt>
              <c:pt idx="5935">
                <c:v>3.500876040296734E-4</c:v>
              </c:pt>
              <c:pt idx="5936">
                <c:v>3.4997809899244171E-4</c:v>
              </c:pt>
              <c:pt idx="5937">
                <c:v>3.4986859395521003E-4</c:v>
              </c:pt>
              <c:pt idx="5938">
                <c:v>3.4975908891797834E-4</c:v>
              </c:pt>
              <c:pt idx="5939">
                <c:v>3.4964958388074665E-4</c:v>
              </c:pt>
              <c:pt idx="5940">
                <c:v>3.4954007884351496E-4</c:v>
              </c:pt>
              <c:pt idx="5941">
                <c:v>3.4943057380628327E-4</c:v>
              </c:pt>
              <c:pt idx="5942">
                <c:v>3.4932106876905158E-4</c:v>
              </c:pt>
              <c:pt idx="5943">
                <c:v>3.4921156373181989E-4</c:v>
              </c:pt>
              <c:pt idx="5944">
                <c:v>3.491020586945882E-4</c:v>
              </c:pt>
              <c:pt idx="5945">
                <c:v>3.4899255365735652E-4</c:v>
              </c:pt>
              <c:pt idx="5946">
                <c:v>3.4888304862012483E-4</c:v>
              </c:pt>
              <c:pt idx="5947">
                <c:v>3.4877354358289314E-4</c:v>
              </c:pt>
              <c:pt idx="5948">
                <c:v>3.4866403854566145E-4</c:v>
              </c:pt>
              <c:pt idx="5949">
                <c:v>3.4855453350842976E-4</c:v>
              </c:pt>
              <c:pt idx="5950">
                <c:v>3.4844502847119807E-4</c:v>
              </c:pt>
              <c:pt idx="5951">
                <c:v>3.4833552343396638E-4</c:v>
              </c:pt>
              <c:pt idx="5952">
                <c:v>3.4822601839673469E-4</c:v>
              </c:pt>
              <c:pt idx="5953">
                <c:v>3.48116513359503E-4</c:v>
              </c:pt>
              <c:pt idx="5954">
                <c:v>3.4800700832227132E-4</c:v>
              </c:pt>
              <c:pt idx="5955">
                <c:v>3.4789750328503963E-4</c:v>
              </c:pt>
              <c:pt idx="5956">
                <c:v>3.4778799824780794E-4</c:v>
              </c:pt>
              <c:pt idx="5957">
                <c:v>3.4767849321057625E-4</c:v>
              </c:pt>
              <c:pt idx="5958">
                <c:v>3.4756898817334456E-4</c:v>
              </c:pt>
              <c:pt idx="5959">
                <c:v>3.4745948313611287E-4</c:v>
              </c:pt>
              <c:pt idx="5960">
                <c:v>3.4734997809888118E-4</c:v>
              </c:pt>
              <c:pt idx="5961">
                <c:v>3.4724047306164949E-4</c:v>
              </c:pt>
              <c:pt idx="5962">
                <c:v>3.471309680244178E-4</c:v>
              </c:pt>
              <c:pt idx="5963">
                <c:v>3.4702146298718612E-4</c:v>
              </c:pt>
              <c:pt idx="5964">
                <c:v>3.4691195794995443E-4</c:v>
              </c:pt>
              <c:pt idx="5965">
                <c:v>3.4680245291272274E-4</c:v>
              </c:pt>
              <c:pt idx="5966">
                <c:v>3.4669294787549105E-4</c:v>
              </c:pt>
              <c:pt idx="5967">
                <c:v>3.4658344283825936E-4</c:v>
              </c:pt>
              <c:pt idx="5968">
                <c:v>3.4647393780102767E-4</c:v>
              </c:pt>
              <c:pt idx="5969">
                <c:v>3.4636443276379598E-4</c:v>
              </c:pt>
              <c:pt idx="5970">
                <c:v>3.4625492772656429E-4</c:v>
              </c:pt>
              <c:pt idx="5971">
                <c:v>3.4614542268933261E-4</c:v>
              </c:pt>
              <c:pt idx="5972">
                <c:v>3.4603591765210092E-4</c:v>
              </c:pt>
              <c:pt idx="5973">
                <c:v>3.4592641261486923E-4</c:v>
              </c:pt>
              <c:pt idx="5974">
                <c:v>3.4581690757763754E-4</c:v>
              </c:pt>
              <c:pt idx="5975">
                <c:v>3.4570740254040585E-4</c:v>
              </c:pt>
              <c:pt idx="5976">
                <c:v>3.4559789750317416E-4</c:v>
              </c:pt>
              <c:pt idx="5977">
                <c:v>3.4548839246594247E-4</c:v>
              </c:pt>
              <c:pt idx="5978">
                <c:v>3.4537888742871078E-4</c:v>
              </c:pt>
              <c:pt idx="5979">
                <c:v>3.4526938239147909E-4</c:v>
              </c:pt>
              <c:pt idx="5980">
                <c:v>3.4515987735424741E-4</c:v>
              </c:pt>
              <c:pt idx="5981">
                <c:v>3.4505037231701572E-4</c:v>
              </c:pt>
              <c:pt idx="5982">
                <c:v>3.4494086727978403E-4</c:v>
              </c:pt>
              <c:pt idx="5983">
                <c:v>3.4483136224255234E-4</c:v>
              </c:pt>
              <c:pt idx="5984">
                <c:v>3.4472185720532065E-4</c:v>
              </c:pt>
              <c:pt idx="5985">
                <c:v>3.4461235216808896E-4</c:v>
              </c:pt>
              <c:pt idx="5986">
                <c:v>3.4450284713085727E-4</c:v>
              </c:pt>
              <c:pt idx="5987">
                <c:v>3.4439334209362558E-4</c:v>
              </c:pt>
              <c:pt idx="5988">
                <c:v>3.4428383705639389E-4</c:v>
              </c:pt>
              <c:pt idx="5989">
                <c:v>3.4417433201916221E-4</c:v>
              </c:pt>
              <c:pt idx="5990">
                <c:v>3.4406482698193052E-4</c:v>
              </c:pt>
              <c:pt idx="5991">
                <c:v>3.4395532194469883E-4</c:v>
              </c:pt>
              <c:pt idx="5992">
                <c:v>3.4384581690746714E-4</c:v>
              </c:pt>
              <c:pt idx="5993">
                <c:v>3.4373631187023545E-4</c:v>
              </c:pt>
              <c:pt idx="5994">
                <c:v>3.4362680683300376E-4</c:v>
              </c:pt>
              <c:pt idx="5995">
                <c:v>3.4351730179577207E-4</c:v>
              </c:pt>
              <c:pt idx="5996">
                <c:v>3.4340779675854038E-4</c:v>
              </c:pt>
              <c:pt idx="5997">
                <c:v>3.432982917213087E-4</c:v>
              </c:pt>
              <c:pt idx="5998">
                <c:v>3.4318878668407701E-4</c:v>
              </c:pt>
              <c:pt idx="5999">
                <c:v>3.4307928164684532E-4</c:v>
              </c:pt>
              <c:pt idx="6000">
                <c:v>3.4296977660961363E-4</c:v>
              </c:pt>
              <c:pt idx="6001">
                <c:v>3.4286027157238194E-4</c:v>
              </c:pt>
              <c:pt idx="6002">
                <c:v>3.4275076653515025E-4</c:v>
              </c:pt>
              <c:pt idx="6003">
                <c:v>3.4264126149791856E-4</c:v>
              </c:pt>
              <c:pt idx="6004">
                <c:v>3.4253175646068687E-4</c:v>
              </c:pt>
              <c:pt idx="6005">
                <c:v>3.4242225142345518E-4</c:v>
              </c:pt>
              <c:pt idx="6006">
                <c:v>3.423127463862235E-4</c:v>
              </c:pt>
              <c:pt idx="6007">
                <c:v>3.4220324134899181E-4</c:v>
              </c:pt>
              <c:pt idx="6008">
                <c:v>3.4209373631176012E-4</c:v>
              </c:pt>
              <c:pt idx="6009">
                <c:v>3.4198423127452843E-4</c:v>
              </c:pt>
              <c:pt idx="6010">
                <c:v>3.4187472623729674E-4</c:v>
              </c:pt>
              <c:pt idx="6011">
                <c:v>3.4176522120006505E-4</c:v>
              </c:pt>
              <c:pt idx="6012">
                <c:v>3.4165571616283336E-4</c:v>
              </c:pt>
              <c:pt idx="6013">
                <c:v>3.4154621112560167E-4</c:v>
              </c:pt>
              <c:pt idx="6014">
                <c:v>3.4143670608836998E-4</c:v>
              </c:pt>
              <c:pt idx="6015">
                <c:v>3.413272010511383E-4</c:v>
              </c:pt>
              <c:pt idx="6016">
                <c:v>3.4121769601390661E-4</c:v>
              </c:pt>
              <c:pt idx="6017">
                <c:v>3.4110819097667492E-4</c:v>
              </c:pt>
              <c:pt idx="6018">
                <c:v>3.4099868593944323E-4</c:v>
              </c:pt>
              <c:pt idx="6019">
                <c:v>3.4088918090221154E-4</c:v>
              </c:pt>
              <c:pt idx="6020">
                <c:v>3.4077967586497985E-4</c:v>
              </c:pt>
              <c:pt idx="6021">
                <c:v>3.4067017082774816E-4</c:v>
              </c:pt>
              <c:pt idx="6022">
                <c:v>3.4056066579051647E-4</c:v>
              </c:pt>
              <c:pt idx="6023">
                <c:v>3.4045116075328479E-4</c:v>
              </c:pt>
              <c:pt idx="6024">
                <c:v>3.403416557160531E-4</c:v>
              </c:pt>
              <c:pt idx="6025">
                <c:v>3.4023215067882141E-4</c:v>
              </c:pt>
              <c:pt idx="6026">
                <c:v>3.4012264564158972E-4</c:v>
              </c:pt>
              <c:pt idx="6027">
                <c:v>3.4001314060435803E-4</c:v>
              </c:pt>
              <c:pt idx="6028">
                <c:v>3.3990363556712634E-4</c:v>
              </c:pt>
              <c:pt idx="6029">
                <c:v>3.3979413052989465E-4</c:v>
              </c:pt>
              <c:pt idx="6030">
                <c:v>3.3968462549266296E-4</c:v>
              </c:pt>
              <c:pt idx="6031">
                <c:v>3.3957512045543127E-4</c:v>
              </c:pt>
              <c:pt idx="6032">
                <c:v>3.3946561541819959E-4</c:v>
              </c:pt>
              <c:pt idx="6033">
                <c:v>3.393561103809679E-4</c:v>
              </c:pt>
              <c:pt idx="6034">
                <c:v>3.3924660534373621E-4</c:v>
              </c:pt>
              <c:pt idx="6035">
                <c:v>3.3913710030650452E-4</c:v>
              </c:pt>
              <c:pt idx="6036">
                <c:v>3.3902759526927283E-4</c:v>
              </c:pt>
              <c:pt idx="6037">
                <c:v>3.3891809023204114E-4</c:v>
              </c:pt>
              <c:pt idx="6038">
                <c:v>3.3880858519480945E-4</c:v>
              </c:pt>
              <c:pt idx="6039">
                <c:v>3.3869908015757776E-4</c:v>
              </c:pt>
              <c:pt idx="6040">
                <c:v>3.3858957512034607E-4</c:v>
              </c:pt>
              <c:pt idx="6041">
                <c:v>3.3848007008311439E-4</c:v>
              </c:pt>
              <c:pt idx="6042">
                <c:v>3.383705650458827E-4</c:v>
              </c:pt>
              <c:pt idx="6043">
                <c:v>3.3826106000865101E-4</c:v>
              </c:pt>
              <c:pt idx="6044">
                <c:v>3.3815155497141932E-4</c:v>
              </c:pt>
              <c:pt idx="6045">
                <c:v>3.3804204993418763E-4</c:v>
              </c:pt>
              <c:pt idx="6046">
                <c:v>3.3793254489695594E-4</c:v>
              </c:pt>
              <c:pt idx="6047">
                <c:v>3.3782303985972425E-4</c:v>
              </c:pt>
              <c:pt idx="6048">
                <c:v>3.3771353482249256E-4</c:v>
              </c:pt>
              <c:pt idx="6049">
                <c:v>3.3760402978526088E-4</c:v>
              </c:pt>
              <c:pt idx="6050">
                <c:v>3.3749452474802919E-4</c:v>
              </c:pt>
              <c:pt idx="6051">
                <c:v>3.373850197107975E-4</c:v>
              </c:pt>
              <c:pt idx="6052">
                <c:v>3.3727551467356581E-4</c:v>
              </c:pt>
              <c:pt idx="6053">
                <c:v>3.3716600963633412E-4</c:v>
              </c:pt>
              <c:pt idx="6054">
                <c:v>3.3705650459910243E-4</c:v>
              </c:pt>
              <c:pt idx="6055">
                <c:v>3.3694699956187074E-4</c:v>
              </c:pt>
              <c:pt idx="6056">
                <c:v>3.3683749452463905E-4</c:v>
              </c:pt>
              <c:pt idx="6057">
                <c:v>3.3672798948740736E-4</c:v>
              </c:pt>
              <c:pt idx="6058">
                <c:v>3.3661848445017568E-4</c:v>
              </c:pt>
              <c:pt idx="6059">
                <c:v>3.3650897941294399E-4</c:v>
              </c:pt>
              <c:pt idx="6060">
                <c:v>3.363994743757123E-4</c:v>
              </c:pt>
              <c:pt idx="6061">
                <c:v>3.3628996933848061E-4</c:v>
              </c:pt>
              <c:pt idx="6062">
                <c:v>3.3618046430124892E-4</c:v>
              </c:pt>
              <c:pt idx="6063">
                <c:v>3.3607095926401723E-4</c:v>
              </c:pt>
              <c:pt idx="6064">
                <c:v>3.3596145422678554E-4</c:v>
              </c:pt>
              <c:pt idx="6065">
                <c:v>3.3585194918955385E-4</c:v>
              </c:pt>
              <c:pt idx="6066">
                <c:v>3.3574244415232216E-4</c:v>
              </c:pt>
              <c:pt idx="6067">
                <c:v>3.3563293911509048E-4</c:v>
              </c:pt>
              <c:pt idx="6068">
                <c:v>3.3552343407785879E-4</c:v>
              </c:pt>
              <c:pt idx="6069">
                <c:v>3.354139290406271E-4</c:v>
              </c:pt>
              <c:pt idx="6070">
                <c:v>3.3530442400339541E-4</c:v>
              </c:pt>
              <c:pt idx="6071">
                <c:v>3.3519491896616372E-4</c:v>
              </c:pt>
              <c:pt idx="6072">
                <c:v>3.3508541392893203E-4</c:v>
              </c:pt>
              <c:pt idx="6073">
                <c:v>3.3497590889170034E-4</c:v>
              </c:pt>
              <c:pt idx="6074">
                <c:v>3.3486640385446865E-4</c:v>
              </c:pt>
              <c:pt idx="6075">
                <c:v>3.3475689881723697E-4</c:v>
              </c:pt>
              <c:pt idx="6076">
                <c:v>3.3464739378000528E-4</c:v>
              </c:pt>
              <c:pt idx="6077">
                <c:v>3.3453788874277359E-4</c:v>
              </c:pt>
              <c:pt idx="6078">
                <c:v>3.344283837055419E-4</c:v>
              </c:pt>
              <c:pt idx="6079">
                <c:v>3.3431887866831021E-4</c:v>
              </c:pt>
              <c:pt idx="6080">
                <c:v>3.3420937363107852E-4</c:v>
              </c:pt>
              <c:pt idx="6081">
                <c:v>3.3409986859384683E-4</c:v>
              </c:pt>
              <c:pt idx="6082">
                <c:v>3.3399036355661514E-4</c:v>
              </c:pt>
              <c:pt idx="6083">
                <c:v>3.3388085851938345E-4</c:v>
              </c:pt>
              <c:pt idx="6084">
                <c:v>3.3377135348215177E-4</c:v>
              </c:pt>
              <c:pt idx="6085">
                <c:v>3.3366184844492008E-4</c:v>
              </c:pt>
              <c:pt idx="6086">
                <c:v>3.3355234340768839E-4</c:v>
              </c:pt>
              <c:pt idx="6087">
                <c:v>3.334428383704567E-4</c:v>
              </c:pt>
              <c:pt idx="6088">
                <c:v>3.3333333333322501E-4</c:v>
              </c:pt>
              <c:pt idx="6089">
                <c:v>3.3322382829599332E-4</c:v>
              </c:pt>
              <c:pt idx="6090">
                <c:v>3.3311432325876163E-4</c:v>
              </c:pt>
              <c:pt idx="6091">
                <c:v>3.3300481822152994E-4</c:v>
              </c:pt>
              <c:pt idx="6092">
                <c:v>3.3289531318429826E-4</c:v>
              </c:pt>
              <c:pt idx="6093">
                <c:v>3.3278580814706657E-4</c:v>
              </c:pt>
              <c:pt idx="6094">
                <c:v>3.3267630310983488E-4</c:v>
              </c:pt>
              <c:pt idx="6095">
                <c:v>3.3256679807260319E-4</c:v>
              </c:pt>
              <c:pt idx="6096">
                <c:v>3.324572930353715E-4</c:v>
              </c:pt>
              <c:pt idx="6097">
                <c:v>3.3234778799813981E-4</c:v>
              </c:pt>
              <c:pt idx="6098">
                <c:v>3.3223828296090812E-4</c:v>
              </c:pt>
              <c:pt idx="6099">
                <c:v>3.3212877792367643E-4</c:v>
              </c:pt>
              <c:pt idx="6100">
                <c:v>3.3201927288644474E-4</c:v>
              </c:pt>
              <c:pt idx="6101">
                <c:v>3.3190976784921306E-4</c:v>
              </c:pt>
              <c:pt idx="6102">
                <c:v>3.3180026281198137E-4</c:v>
              </c:pt>
              <c:pt idx="6103">
                <c:v>3.3169075777474968E-4</c:v>
              </c:pt>
              <c:pt idx="6104">
                <c:v>3.3158125273751799E-4</c:v>
              </c:pt>
              <c:pt idx="6105">
                <c:v>3.314717477002863E-4</c:v>
              </c:pt>
              <c:pt idx="6106">
                <c:v>3.3136224266305461E-4</c:v>
              </c:pt>
              <c:pt idx="6107">
                <c:v>3.3125273762582292E-4</c:v>
              </c:pt>
              <c:pt idx="6108">
                <c:v>3.3114323258859123E-4</c:v>
              </c:pt>
              <c:pt idx="6109">
                <c:v>3.3103372755135954E-4</c:v>
              </c:pt>
              <c:pt idx="6110">
                <c:v>3.3092422251412786E-4</c:v>
              </c:pt>
              <c:pt idx="6111">
                <c:v>3.3081471747689617E-4</c:v>
              </c:pt>
              <c:pt idx="6112">
                <c:v>3.3070521243966448E-4</c:v>
              </c:pt>
              <c:pt idx="6113">
                <c:v>3.3059570740243279E-4</c:v>
              </c:pt>
              <c:pt idx="6114">
                <c:v>3.304862023652011E-4</c:v>
              </c:pt>
              <c:pt idx="6115">
                <c:v>3.3037669732796941E-4</c:v>
              </c:pt>
              <c:pt idx="6116">
                <c:v>3.3026719229073772E-4</c:v>
              </c:pt>
              <c:pt idx="6117">
                <c:v>3.3015768725350603E-4</c:v>
              </c:pt>
              <c:pt idx="6118">
                <c:v>3.3004818221627435E-4</c:v>
              </c:pt>
              <c:pt idx="6119">
                <c:v>3.2993867717904266E-4</c:v>
              </c:pt>
              <c:pt idx="6120">
                <c:v>3.2982917214181097E-4</c:v>
              </c:pt>
              <c:pt idx="6121">
                <c:v>3.2971966710457928E-4</c:v>
              </c:pt>
              <c:pt idx="6122">
                <c:v>3.2961016206734759E-4</c:v>
              </c:pt>
              <c:pt idx="6123">
                <c:v>3.295006570301159E-4</c:v>
              </c:pt>
              <c:pt idx="6124">
                <c:v>3.2939115199288421E-4</c:v>
              </c:pt>
              <c:pt idx="6125">
                <c:v>3.2928164695565252E-4</c:v>
              </c:pt>
              <c:pt idx="6126">
                <c:v>3.2917214191842083E-4</c:v>
              </c:pt>
              <c:pt idx="6127">
                <c:v>3.2906263688118915E-4</c:v>
              </c:pt>
              <c:pt idx="6128">
                <c:v>3.2895313184395746E-4</c:v>
              </c:pt>
              <c:pt idx="6129">
                <c:v>3.2884362680672577E-4</c:v>
              </c:pt>
              <c:pt idx="6130">
                <c:v>3.2873412176949408E-4</c:v>
              </c:pt>
              <c:pt idx="6131">
                <c:v>3.2862461673226239E-4</c:v>
              </c:pt>
              <c:pt idx="6132">
                <c:v>3.285151116950307E-4</c:v>
              </c:pt>
              <c:pt idx="6133">
                <c:v>3.2840560665779901E-4</c:v>
              </c:pt>
              <c:pt idx="6134">
                <c:v>3.2829610162056732E-4</c:v>
              </c:pt>
              <c:pt idx="6135">
                <c:v>3.2818659658333563E-4</c:v>
              </c:pt>
              <c:pt idx="6136">
                <c:v>3.2807709154610395E-4</c:v>
              </c:pt>
              <c:pt idx="6137">
                <c:v>3.2796758650887226E-4</c:v>
              </c:pt>
              <c:pt idx="6138">
                <c:v>3.2785808147164057E-4</c:v>
              </c:pt>
              <c:pt idx="6139">
                <c:v>3.2774857643440888E-4</c:v>
              </c:pt>
              <c:pt idx="6140">
                <c:v>3.2763907139717719E-4</c:v>
              </c:pt>
              <c:pt idx="6141">
                <c:v>3.275295663599455E-4</c:v>
              </c:pt>
              <c:pt idx="6142">
                <c:v>3.2742006132271381E-4</c:v>
              </c:pt>
              <c:pt idx="6143">
                <c:v>3.2731055628548212E-4</c:v>
              </c:pt>
              <c:pt idx="6144">
                <c:v>3.2720105124825044E-4</c:v>
              </c:pt>
              <c:pt idx="6145">
                <c:v>3.2709154621101875E-4</c:v>
              </c:pt>
              <c:pt idx="6146">
                <c:v>3.2698204117378706E-4</c:v>
              </c:pt>
              <c:pt idx="6147">
                <c:v>3.2687253613655537E-4</c:v>
              </c:pt>
              <c:pt idx="6148">
                <c:v>3.2676303109932368E-4</c:v>
              </c:pt>
              <c:pt idx="6149">
                <c:v>3.2665352606209199E-4</c:v>
              </c:pt>
              <c:pt idx="6150">
                <c:v>3.265440210248603E-4</c:v>
              </c:pt>
              <c:pt idx="6151">
                <c:v>3.2643451598762861E-4</c:v>
              </c:pt>
              <c:pt idx="6152">
                <c:v>3.2632501095039692E-4</c:v>
              </c:pt>
              <c:pt idx="6153">
                <c:v>3.2621550591316524E-4</c:v>
              </c:pt>
              <c:pt idx="6154">
                <c:v>3.2610600087593355E-4</c:v>
              </c:pt>
              <c:pt idx="6155">
                <c:v>3.2599649583870186E-4</c:v>
              </c:pt>
              <c:pt idx="6156">
                <c:v>3.2588699080147017E-4</c:v>
              </c:pt>
              <c:pt idx="6157">
                <c:v>3.2577748576423848E-4</c:v>
              </c:pt>
              <c:pt idx="6158">
                <c:v>3.2566798072700679E-4</c:v>
              </c:pt>
              <c:pt idx="6159">
                <c:v>3.255584756897751E-4</c:v>
              </c:pt>
              <c:pt idx="6160">
                <c:v>3.2544897065254341E-4</c:v>
              </c:pt>
              <c:pt idx="6161">
                <c:v>3.2533946561531172E-4</c:v>
              </c:pt>
              <c:pt idx="6162">
                <c:v>3.2522996057808004E-4</c:v>
              </c:pt>
              <c:pt idx="6163">
                <c:v>3.2512045554084835E-4</c:v>
              </c:pt>
              <c:pt idx="6164">
                <c:v>3.2501095050361666E-4</c:v>
              </c:pt>
              <c:pt idx="6165">
                <c:v>3.2490144546638497E-4</c:v>
              </c:pt>
              <c:pt idx="6166">
                <c:v>3.2479194042915328E-4</c:v>
              </c:pt>
              <c:pt idx="6167">
                <c:v>3.2468243539192159E-4</c:v>
              </c:pt>
              <c:pt idx="6168">
                <c:v>3.245729303546899E-4</c:v>
              </c:pt>
              <c:pt idx="6169">
                <c:v>3.2446342531745821E-4</c:v>
              </c:pt>
              <c:pt idx="6170">
                <c:v>3.2435392028022653E-4</c:v>
              </c:pt>
              <c:pt idx="6171">
                <c:v>3.2424441524299484E-4</c:v>
              </c:pt>
              <c:pt idx="6172">
                <c:v>3.2413491020576315E-4</c:v>
              </c:pt>
              <c:pt idx="6173">
                <c:v>3.2402540516853146E-4</c:v>
              </c:pt>
              <c:pt idx="6174">
                <c:v>3.2391590013129977E-4</c:v>
              </c:pt>
              <c:pt idx="6175">
                <c:v>3.2380639509406808E-4</c:v>
              </c:pt>
              <c:pt idx="6176">
                <c:v>3.2369689005683639E-4</c:v>
              </c:pt>
              <c:pt idx="6177">
                <c:v>3.235873850196047E-4</c:v>
              </c:pt>
              <c:pt idx="6178">
                <c:v>3.2347787998237301E-4</c:v>
              </c:pt>
              <c:pt idx="6179">
                <c:v>3.2336837494514133E-4</c:v>
              </c:pt>
              <c:pt idx="6180">
                <c:v>3.2325886990790964E-4</c:v>
              </c:pt>
              <c:pt idx="6181">
                <c:v>3.2314936487067795E-4</c:v>
              </c:pt>
              <c:pt idx="6182">
                <c:v>3.2303985983344626E-4</c:v>
              </c:pt>
              <c:pt idx="6183">
                <c:v>3.2293035479621457E-4</c:v>
              </c:pt>
              <c:pt idx="6184">
                <c:v>3.2282084975898288E-4</c:v>
              </c:pt>
              <c:pt idx="6185">
                <c:v>3.2271134472175119E-4</c:v>
              </c:pt>
              <c:pt idx="6186">
                <c:v>3.226018396845195E-4</c:v>
              </c:pt>
              <c:pt idx="6187">
                <c:v>3.2249233464728781E-4</c:v>
              </c:pt>
              <c:pt idx="6188">
                <c:v>3.2238282961005613E-4</c:v>
              </c:pt>
              <c:pt idx="6189">
                <c:v>3.2227332457282444E-4</c:v>
              </c:pt>
              <c:pt idx="6190">
                <c:v>3.2216381953559275E-4</c:v>
              </c:pt>
              <c:pt idx="6191">
                <c:v>3.2205431449836106E-4</c:v>
              </c:pt>
              <c:pt idx="6192">
                <c:v>3.2194480946112937E-4</c:v>
              </c:pt>
              <c:pt idx="6193">
                <c:v>3.2183530442389768E-4</c:v>
              </c:pt>
              <c:pt idx="6194">
                <c:v>3.2172579938666599E-4</c:v>
              </c:pt>
              <c:pt idx="6195">
                <c:v>3.216162943494343E-4</c:v>
              </c:pt>
              <c:pt idx="6196">
                <c:v>3.2150678931220262E-4</c:v>
              </c:pt>
              <c:pt idx="6197">
                <c:v>3.2139728427497093E-4</c:v>
              </c:pt>
              <c:pt idx="6198">
                <c:v>3.2128777923773924E-4</c:v>
              </c:pt>
              <c:pt idx="6199">
                <c:v>3.2117827420050755E-4</c:v>
              </c:pt>
              <c:pt idx="6200">
                <c:v>3.2106876916327586E-4</c:v>
              </c:pt>
              <c:pt idx="6201">
                <c:v>3.2095926412604417E-4</c:v>
              </c:pt>
              <c:pt idx="6202">
                <c:v>3.2084975908881248E-4</c:v>
              </c:pt>
              <c:pt idx="6203">
                <c:v>3.2074025405158079E-4</c:v>
              </c:pt>
              <c:pt idx="6204">
                <c:v>3.206307490143491E-4</c:v>
              </c:pt>
              <c:pt idx="6205">
                <c:v>3.2052124397711742E-4</c:v>
              </c:pt>
              <c:pt idx="6206">
                <c:v>3.2041173893988573E-4</c:v>
              </c:pt>
              <c:pt idx="6207">
                <c:v>3.2030223390265404E-4</c:v>
              </c:pt>
              <c:pt idx="6208">
                <c:v>3.2019272886542235E-4</c:v>
              </c:pt>
              <c:pt idx="6209">
                <c:v>3.2008322382819066E-4</c:v>
              </c:pt>
              <c:pt idx="6210">
                <c:v>3.1997371879095897E-4</c:v>
              </c:pt>
              <c:pt idx="6211">
                <c:v>3.1986421375372728E-4</c:v>
              </c:pt>
              <c:pt idx="6212">
                <c:v>3.1975470871649559E-4</c:v>
              </c:pt>
              <c:pt idx="6213">
                <c:v>3.196452036792639E-4</c:v>
              </c:pt>
              <c:pt idx="6214">
                <c:v>3.1953569864203222E-4</c:v>
              </c:pt>
              <c:pt idx="6215">
                <c:v>3.1942619360480053E-4</c:v>
              </c:pt>
              <c:pt idx="6216">
                <c:v>3.1931668856756884E-4</c:v>
              </c:pt>
              <c:pt idx="6217">
                <c:v>3.1920718353033715E-4</c:v>
              </c:pt>
              <c:pt idx="6218">
                <c:v>3.1909767849310546E-4</c:v>
              </c:pt>
              <c:pt idx="6219">
                <c:v>3.1898817345587377E-4</c:v>
              </c:pt>
              <c:pt idx="6220">
                <c:v>3.1887866841864208E-4</c:v>
              </c:pt>
              <c:pt idx="6221">
                <c:v>3.1876916338141039E-4</c:v>
              </c:pt>
              <c:pt idx="6222">
                <c:v>3.1865965834417871E-4</c:v>
              </c:pt>
              <c:pt idx="6223">
                <c:v>3.1855015330694702E-4</c:v>
              </c:pt>
              <c:pt idx="6224">
                <c:v>3.1844064826971533E-4</c:v>
              </c:pt>
              <c:pt idx="6225">
                <c:v>3.1833114323248364E-4</c:v>
              </c:pt>
              <c:pt idx="6226">
                <c:v>3.1822163819525195E-4</c:v>
              </c:pt>
              <c:pt idx="6227">
                <c:v>3.1811213315802026E-4</c:v>
              </c:pt>
              <c:pt idx="6228">
                <c:v>3.1800262812078857E-4</c:v>
              </c:pt>
              <c:pt idx="6229">
                <c:v>3.1789312308355688E-4</c:v>
              </c:pt>
              <c:pt idx="6230">
                <c:v>3.1778361804632519E-4</c:v>
              </c:pt>
              <c:pt idx="6231">
                <c:v>3.1767411300909351E-4</c:v>
              </c:pt>
              <c:pt idx="6232">
                <c:v>3.1756460797186182E-4</c:v>
              </c:pt>
              <c:pt idx="6233">
                <c:v>3.1745510293463013E-4</c:v>
              </c:pt>
              <c:pt idx="6234">
                <c:v>3.1734559789739844E-4</c:v>
              </c:pt>
              <c:pt idx="6235">
                <c:v>3.1723609286016675E-4</c:v>
              </c:pt>
              <c:pt idx="6236">
                <c:v>3.1712658782293506E-4</c:v>
              </c:pt>
              <c:pt idx="6237">
                <c:v>3.1701708278570337E-4</c:v>
              </c:pt>
              <c:pt idx="6238">
                <c:v>3.1690757774847168E-4</c:v>
              </c:pt>
              <c:pt idx="6239">
                <c:v>3.1679807271123999E-4</c:v>
              </c:pt>
              <c:pt idx="6240">
                <c:v>3.1668856767400831E-4</c:v>
              </c:pt>
              <c:pt idx="6241">
                <c:v>3.1657906263677662E-4</c:v>
              </c:pt>
              <c:pt idx="6242">
                <c:v>3.1646955759954493E-4</c:v>
              </c:pt>
              <c:pt idx="6243">
                <c:v>3.1636005256231324E-4</c:v>
              </c:pt>
              <c:pt idx="6244">
                <c:v>3.1625054752508155E-4</c:v>
              </c:pt>
              <c:pt idx="6245">
                <c:v>3.1614104248784986E-4</c:v>
              </c:pt>
              <c:pt idx="6246">
                <c:v>3.1603153745061817E-4</c:v>
              </c:pt>
              <c:pt idx="6247">
                <c:v>3.1592203241338648E-4</c:v>
              </c:pt>
              <c:pt idx="6248">
                <c:v>3.158125273761548E-4</c:v>
              </c:pt>
              <c:pt idx="6249">
                <c:v>3.1570302233892311E-4</c:v>
              </c:pt>
              <c:pt idx="6250">
                <c:v>3.1559351730169142E-4</c:v>
              </c:pt>
              <c:pt idx="6251">
                <c:v>3.1548401226445973E-4</c:v>
              </c:pt>
              <c:pt idx="6252">
                <c:v>3.1537450722722804E-4</c:v>
              </c:pt>
              <c:pt idx="6253">
                <c:v>3.1526500218999635E-4</c:v>
              </c:pt>
              <c:pt idx="6254">
                <c:v>3.1515549715276466E-4</c:v>
              </c:pt>
              <c:pt idx="6255">
                <c:v>3.1504599211553297E-4</c:v>
              </c:pt>
              <c:pt idx="6256">
                <c:v>3.1493648707830128E-4</c:v>
              </c:pt>
              <c:pt idx="6257">
                <c:v>3.148269820410696E-4</c:v>
              </c:pt>
              <c:pt idx="6258">
                <c:v>3.1471747700383791E-4</c:v>
              </c:pt>
              <c:pt idx="6259">
                <c:v>3.1460797196660622E-4</c:v>
              </c:pt>
              <c:pt idx="6260">
                <c:v>3.1449846692937453E-4</c:v>
              </c:pt>
              <c:pt idx="6261">
                <c:v>3.1438896189214284E-4</c:v>
              </c:pt>
              <c:pt idx="6262">
                <c:v>3.1427945685491115E-4</c:v>
              </c:pt>
              <c:pt idx="6263">
                <c:v>3.1416995181767946E-4</c:v>
              </c:pt>
              <c:pt idx="6264">
                <c:v>3.1406044678044777E-4</c:v>
              </c:pt>
              <c:pt idx="6265">
                <c:v>3.1395094174321608E-4</c:v>
              </c:pt>
              <c:pt idx="6266">
                <c:v>3.138414367059844E-4</c:v>
              </c:pt>
              <c:pt idx="6267">
                <c:v>3.1373193166875271E-4</c:v>
              </c:pt>
              <c:pt idx="6268">
                <c:v>3.1362242663152102E-4</c:v>
              </c:pt>
              <c:pt idx="6269">
                <c:v>3.1351292159428933E-4</c:v>
              </c:pt>
              <c:pt idx="6270">
                <c:v>3.1340341655705764E-4</c:v>
              </c:pt>
              <c:pt idx="6271">
                <c:v>3.1329391151982595E-4</c:v>
              </c:pt>
              <c:pt idx="6272">
                <c:v>3.1318440648259426E-4</c:v>
              </c:pt>
              <c:pt idx="6273">
                <c:v>3.1307490144536257E-4</c:v>
              </c:pt>
              <c:pt idx="6274">
                <c:v>3.1296539640813089E-4</c:v>
              </c:pt>
              <c:pt idx="6275">
                <c:v>3.128558913708992E-4</c:v>
              </c:pt>
              <c:pt idx="6276">
                <c:v>3.1274638633366751E-4</c:v>
              </c:pt>
              <c:pt idx="6277">
                <c:v>3.1263688129643582E-4</c:v>
              </c:pt>
              <c:pt idx="6278">
                <c:v>3.1252737625920413E-4</c:v>
              </c:pt>
              <c:pt idx="6279">
                <c:v>3.1241787122197244E-4</c:v>
              </c:pt>
              <c:pt idx="6280">
                <c:v>3.1230836618474075E-4</c:v>
              </c:pt>
              <c:pt idx="6281">
                <c:v>3.1219886114750906E-4</c:v>
              </c:pt>
              <c:pt idx="6282">
                <c:v>3.1208935611027737E-4</c:v>
              </c:pt>
              <c:pt idx="6283">
                <c:v>3.1197985107304569E-4</c:v>
              </c:pt>
              <c:pt idx="6284">
                <c:v>3.11870346035814E-4</c:v>
              </c:pt>
              <c:pt idx="6285">
                <c:v>3.1176084099858231E-4</c:v>
              </c:pt>
              <c:pt idx="6286">
                <c:v>3.1165133596135062E-4</c:v>
              </c:pt>
              <c:pt idx="6287">
                <c:v>3.1154183092411893E-4</c:v>
              </c:pt>
              <c:pt idx="6288">
                <c:v>3.1143232588688724E-4</c:v>
              </c:pt>
              <c:pt idx="6289">
                <c:v>3.1132282084965555E-4</c:v>
              </c:pt>
              <c:pt idx="6290">
                <c:v>3.1121331581242386E-4</c:v>
              </c:pt>
              <c:pt idx="6291">
                <c:v>3.1110381077519217E-4</c:v>
              </c:pt>
              <c:pt idx="6292">
                <c:v>3.1099430573796049E-4</c:v>
              </c:pt>
              <c:pt idx="6293">
                <c:v>3.108848007007288E-4</c:v>
              </c:pt>
              <c:pt idx="6294">
                <c:v>3.1077529566349711E-4</c:v>
              </c:pt>
              <c:pt idx="6295">
                <c:v>3.1066579062626542E-4</c:v>
              </c:pt>
              <c:pt idx="6296">
                <c:v>3.1055628558903373E-4</c:v>
              </c:pt>
              <c:pt idx="6297">
                <c:v>3.1044678055180204E-4</c:v>
              </c:pt>
              <c:pt idx="6298">
                <c:v>3.1033727551457035E-4</c:v>
              </c:pt>
              <c:pt idx="6299">
                <c:v>3.1022777047733866E-4</c:v>
              </c:pt>
              <c:pt idx="6300">
                <c:v>3.1011826544010698E-4</c:v>
              </c:pt>
              <c:pt idx="6301">
                <c:v>3.1000876040287529E-4</c:v>
              </c:pt>
              <c:pt idx="6302">
                <c:v>3.098992553656436E-4</c:v>
              </c:pt>
              <c:pt idx="6303">
                <c:v>3.0978975032841191E-4</c:v>
              </c:pt>
              <c:pt idx="6304">
                <c:v>3.0968024529118022E-4</c:v>
              </c:pt>
              <c:pt idx="6305">
                <c:v>3.0957074025394853E-4</c:v>
              </c:pt>
              <c:pt idx="6306">
                <c:v>3.0946123521671684E-4</c:v>
              </c:pt>
              <c:pt idx="6307">
                <c:v>3.0935173017948515E-4</c:v>
              </c:pt>
              <c:pt idx="6308">
                <c:v>3.0924222514225346E-4</c:v>
              </c:pt>
              <c:pt idx="6309">
                <c:v>3.0913272010502178E-4</c:v>
              </c:pt>
              <c:pt idx="6310">
                <c:v>3.0902321506779009E-4</c:v>
              </c:pt>
              <c:pt idx="6311">
                <c:v>3.089137100305584E-4</c:v>
              </c:pt>
              <c:pt idx="6312">
                <c:v>3.0880420499332671E-4</c:v>
              </c:pt>
              <c:pt idx="6313">
                <c:v>3.0869469995609502E-4</c:v>
              </c:pt>
              <c:pt idx="6314">
                <c:v>3.0858519491886333E-4</c:v>
              </c:pt>
              <c:pt idx="6315">
                <c:v>3.0847568988163164E-4</c:v>
              </c:pt>
              <c:pt idx="6316">
                <c:v>3.0836618484439995E-4</c:v>
              </c:pt>
              <c:pt idx="6317">
                <c:v>3.0825667980716826E-4</c:v>
              </c:pt>
              <c:pt idx="6318">
                <c:v>3.0814717476993658E-4</c:v>
              </c:pt>
              <c:pt idx="6319">
                <c:v>3.0803766973270489E-4</c:v>
              </c:pt>
              <c:pt idx="6320">
                <c:v>3.079281646954732E-4</c:v>
              </c:pt>
              <c:pt idx="6321">
                <c:v>3.0781865965824151E-4</c:v>
              </c:pt>
              <c:pt idx="6322">
                <c:v>3.0770915462100982E-4</c:v>
              </c:pt>
              <c:pt idx="6323">
                <c:v>3.0759964958377813E-4</c:v>
              </c:pt>
              <c:pt idx="6324">
                <c:v>3.0749014454654644E-4</c:v>
              </c:pt>
              <c:pt idx="6325">
                <c:v>3.0738063950931475E-4</c:v>
              </c:pt>
              <c:pt idx="6326">
                <c:v>3.0727113447208307E-4</c:v>
              </c:pt>
              <c:pt idx="6327">
                <c:v>3.0716162943485138E-4</c:v>
              </c:pt>
              <c:pt idx="6328">
                <c:v>3.0705212439761969E-4</c:v>
              </c:pt>
              <c:pt idx="6329">
                <c:v>3.06942619360388E-4</c:v>
              </c:pt>
              <c:pt idx="6330">
                <c:v>3.0683311432315631E-4</c:v>
              </c:pt>
              <c:pt idx="6331">
                <c:v>3.0672360928592462E-4</c:v>
              </c:pt>
              <c:pt idx="6332">
                <c:v>3.0661410424869293E-4</c:v>
              </c:pt>
              <c:pt idx="6333">
                <c:v>3.0650459921146124E-4</c:v>
              </c:pt>
              <c:pt idx="6334">
                <c:v>3.0639509417422955E-4</c:v>
              </c:pt>
              <c:pt idx="6335">
                <c:v>3.0628558913699787E-4</c:v>
              </c:pt>
              <c:pt idx="6336">
                <c:v>3.0617608409976618E-4</c:v>
              </c:pt>
              <c:pt idx="6337">
                <c:v>3.0606657906253449E-4</c:v>
              </c:pt>
              <c:pt idx="6338">
                <c:v>3.059570740253028E-4</c:v>
              </c:pt>
              <c:pt idx="6339">
                <c:v>3.0584756898807111E-4</c:v>
              </c:pt>
              <c:pt idx="6340">
                <c:v>3.0573806395083942E-4</c:v>
              </c:pt>
              <c:pt idx="6341">
                <c:v>3.0562855891360773E-4</c:v>
              </c:pt>
              <c:pt idx="6342">
                <c:v>3.0551905387637604E-4</c:v>
              </c:pt>
              <c:pt idx="6343">
                <c:v>3.0540954883914436E-4</c:v>
              </c:pt>
              <c:pt idx="6344">
                <c:v>3.0530004380191267E-4</c:v>
              </c:pt>
              <c:pt idx="6345">
                <c:v>3.0519053876468098E-4</c:v>
              </c:pt>
              <c:pt idx="6346">
                <c:v>3.0508103372744929E-4</c:v>
              </c:pt>
              <c:pt idx="6347">
                <c:v>3.049715286902176E-4</c:v>
              </c:pt>
              <c:pt idx="6348">
                <c:v>3.0486202365298591E-4</c:v>
              </c:pt>
              <c:pt idx="6349">
                <c:v>3.0475251861575422E-4</c:v>
              </c:pt>
              <c:pt idx="6350">
                <c:v>3.0464301357852253E-4</c:v>
              </c:pt>
              <c:pt idx="6351">
                <c:v>3.0453350854129084E-4</c:v>
              </c:pt>
              <c:pt idx="6352">
                <c:v>3.0442400350405916E-4</c:v>
              </c:pt>
              <c:pt idx="6353">
                <c:v>3.0431449846682747E-4</c:v>
              </c:pt>
              <c:pt idx="6354">
                <c:v>3.0420499342959578E-4</c:v>
              </c:pt>
              <c:pt idx="6355">
                <c:v>3.0409548839236409E-4</c:v>
              </c:pt>
              <c:pt idx="6356">
                <c:v>3.039859833551324E-4</c:v>
              </c:pt>
              <c:pt idx="6357">
                <c:v>3.0387647831790071E-4</c:v>
              </c:pt>
              <c:pt idx="6358">
                <c:v>3.0376697328066902E-4</c:v>
              </c:pt>
              <c:pt idx="6359">
                <c:v>3.0365746824343733E-4</c:v>
              </c:pt>
              <c:pt idx="6360">
                <c:v>3.0354796320620564E-4</c:v>
              </c:pt>
              <c:pt idx="6361">
                <c:v>3.0343845816897396E-4</c:v>
              </c:pt>
              <c:pt idx="6362">
                <c:v>3.0332895313174227E-4</c:v>
              </c:pt>
              <c:pt idx="6363">
                <c:v>3.0321944809451058E-4</c:v>
              </c:pt>
              <c:pt idx="6364">
                <c:v>3.0310994305727889E-4</c:v>
              </c:pt>
              <c:pt idx="6365">
                <c:v>3.030004380200472E-4</c:v>
              </c:pt>
              <c:pt idx="6366">
                <c:v>3.0289093298281551E-4</c:v>
              </c:pt>
              <c:pt idx="6367">
                <c:v>3.0278142794558382E-4</c:v>
              </c:pt>
              <c:pt idx="6368">
                <c:v>3.0267192290835213E-4</c:v>
              </c:pt>
              <c:pt idx="6369">
                <c:v>3.0256241787112045E-4</c:v>
              </c:pt>
              <c:pt idx="6370">
                <c:v>3.0245291283388876E-4</c:v>
              </c:pt>
              <c:pt idx="6371">
                <c:v>3.0234340779665707E-4</c:v>
              </c:pt>
              <c:pt idx="6372">
                <c:v>3.0223390275942538E-4</c:v>
              </c:pt>
              <c:pt idx="6373">
                <c:v>3.0212439772219369E-4</c:v>
              </c:pt>
              <c:pt idx="6374">
                <c:v>3.02014892684962E-4</c:v>
              </c:pt>
              <c:pt idx="6375">
                <c:v>3.0190538764773031E-4</c:v>
              </c:pt>
              <c:pt idx="6376">
                <c:v>3.0179588261049862E-4</c:v>
              </c:pt>
              <c:pt idx="6377">
                <c:v>3.0168637757326693E-4</c:v>
              </c:pt>
              <c:pt idx="6378">
                <c:v>3.0157687253603525E-4</c:v>
              </c:pt>
              <c:pt idx="6379">
                <c:v>3.0146736749880356E-4</c:v>
              </c:pt>
              <c:pt idx="6380">
                <c:v>3.0135786246157187E-4</c:v>
              </c:pt>
              <c:pt idx="6381">
                <c:v>3.0124835742434018E-4</c:v>
              </c:pt>
              <c:pt idx="6382">
                <c:v>3.0113885238710849E-4</c:v>
              </c:pt>
              <c:pt idx="6383">
                <c:v>3.010293473498768E-4</c:v>
              </c:pt>
              <c:pt idx="6384">
                <c:v>3.0091984231264511E-4</c:v>
              </c:pt>
              <c:pt idx="6385">
                <c:v>3.0081033727541342E-4</c:v>
              </c:pt>
              <c:pt idx="6386">
                <c:v>3.0070083223818173E-4</c:v>
              </c:pt>
              <c:pt idx="6387">
                <c:v>3.0059132720095005E-4</c:v>
              </c:pt>
              <c:pt idx="6388">
                <c:v>3.0048182216371836E-4</c:v>
              </c:pt>
              <c:pt idx="6389">
                <c:v>3.0037231712648667E-4</c:v>
              </c:pt>
              <c:pt idx="6390">
                <c:v>3.0026281208925498E-4</c:v>
              </c:pt>
              <c:pt idx="6391">
                <c:v>3.0015330705202329E-4</c:v>
              </c:pt>
              <c:pt idx="6392">
                <c:v>3.000438020147916E-4</c:v>
              </c:pt>
              <c:pt idx="6393">
                <c:v>2.9993429697755991E-4</c:v>
              </c:pt>
              <c:pt idx="6394">
                <c:v>2.9982479194032822E-4</c:v>
              </c:pt>
              <c:pt idx="6395">
                <c:v>2.9971528690309654E-4</c:v>
              </c:pt>
              <c:pt idx="6396">
                <c:v>2.9960578186586485E-4</c:v>
              </c:pt>
              <c:pt idx="6397">
                <c:v>2.9949627682863316E-4</c:v>
              </c:pt>
              <c:pt idx="6398">
                <c:v>2.9938677179140147E-4</c:v>
              </c:pt>
              <c:pt idx="6399">
                <c:v>2.9927726675416978E-4</c:v>
              </c:pt>
              <c:pt idx="6400">
                <c:v>2.9916776171693809E-4</c:v>
              </c:pt>
              <c:pt idx="6401">
                <c:v>2.990582566797064E-4</c:v>
              </c:pt>
              <c:pt idx="6402">
                <c:v>2.9894875164247471E-4</c:v>
              </c:pt>
              <c:pt idx="6403">
                <c:v>2.9883924660524302E-4</c:v>
              </c:pt>
              <c:pt idx="6404">
                <c:v>2.9872974156801134E-4</c:v>
              </c:pt>
              <c:pt idx="6405">
                <c:v>2.9862023653077965E-4</c:v>
              </c:pt>
              <c:pt idx="6406">
                <c:v>2.9851073149354796E-4</c:v>
              </c:pt>
              <c:pt idx="6407">
                <c:v>2.9840122645631627E-4</c:v>
              </c:pt>
              <c:pt idx="6408">
                <c:v>2.9829172141908458E-4</c:v>
              </c:pt>
              <c:pt idx="6409">
                <c:v>2.9818221638185289E-4</c:v>
              </c:pt>
              <c:pt idx="6410">
                <c:v>2.980727113446212E-4</c:v>
              </c:pt>
              <c:pt idx="6411">
                <c:v>2.9796320630738951E-4</c:v>
              </c:pt>
              <c:pt idx="6412">
                <c:v>2.9785370127015782E-4</c:v>
              </c:pt>
              <c:pt idx="6413">
                <c:v>2.9774419623292614E-4</c:v>
              </c:pt>
              <c:pt idx="6414">
                <c:v>2.9763469119569445E-4</c:v>
              </c:pt>
              <c:pt idx="6415">
                <c:v>2.9752518615846276E-4</c:v>
              </c:pt>
              <c:pt idx="6416">
                <c:v>2.9741568112123107E-4</c:v>
              </c:pt>
              <c:pt idx="6417">
                <c:v>2.9730617608399938E-4</c:v>
              </c:pt>
              <c:pt idx="6418">
                <c:v>2.9719667104676769E-4</c:v>
              </c:pt>
              <c:pt idx="6419">
                <c:v>2.97087166009536E-4</c:v>
              </c:pt>
              <c:pt idx="6420">
                <c:v>2.9697766097230431E-4</c:v>
              </c:pt>
              <c:pt idx="6421">
                <c:v>2.9686815593507263E-4</c:v>
              </c:pt>
              <c:pt idx="6422">
                <c:v>2.9675865089784094E-4</c:v>
              </c:pt>
              <c:pt idx="6423">
                <c:v>2.9664914586060925E-4</c:v>
              </c:pt>
              <c:pt idx="6424">
                <c:v>2.9653964082337756E-4</c:v>
              </c:pt>
              <c:pt idx="6425">
                <c:v>2.9643013578614587E-4</c:v>
              </c:pt>
              <c:pt idx="6426">
                <c:v>2.9632063074891418E-4</c:v>
              </c:pt>
              <c:pt idx="6427">
                <c:v>2.9621112571168249E-4</c:v>
              </c:pt>
              <c:pt idx="6428">
                <c:v>2.961016206744508E-4</c:v>
              </c:pt>
              <c:pt idx="6429">
                <c:v>2.9599211563721911E-4</c:v>
              </c:pt>
              <c:pt idx="6430">
                <c:v>2.9588261059998743E-4</c:v>
              </c:pt>
              <c:pt idx="6431">
                <c:v>2.9577310556275574E-4</c:v>
              </c:pt>
              <c:pt idx="6432">
                <c:v>2.9566360052552405E-4</c:v>
              </c:pt>
              <c:pt idx="6433">
                <c:v>2.9555409548829236E-4</c:v>
              </c:pt>
              <c:pt idx="6434">
                <c:v>2.9544459045106067E-4</c:v>
              </c:pt>
              <c:pt idx="6435">
                <c:v>2.9533508541382898E-4</c:v>
              </c:pt>
              <c:pt idx="6436">
                <c:v>2.9522558037659729E-4</c:v>
              </c:pt>
              <c:pt idx="6437">
                <c:v>2.951160753393656E-4</c:v>
              </c:pt>
              <c:pt idx="6438">
                <c:v>2.9500657030213391E-4</c:v>
              </c:pt>
              <c:pt idx="6439">
                <c:v>2.9489706526490223E-4</c:v>
              </c:pt>
              <c:pt idx="6440">
                <c:v>2.9478756022767054E-4</c:v>
              </c:pt>
              <c:pt idx="6441">
                <c:v>2.9467805519043885E-4</c:v>
              </c:pt>
              <c:pt idx="6442">
                <c:v>2.9456855015320716E-4</c:v>
              </c:pt>
              <c:pt idx="6443">
                <c:v>2.9445904511597547E-4</c:v>
              </c:pt>
              <c:pt idx="6444">
                <c:v>2.9434954007874378E-4</c:v>
              </c:pt>
              <c:pt idx="6445">
                <c:v>2.9424003504151209E-4</c:v>
              </c:pt>
              <c:pt idx="6446">
                <c:v>2.941305300042804E-4</c:v>
              </c:pt>
              <c:pt idx="6447">
                <c:v>2.9402102496704872E-4</c:v>
              </c:pt>
              <c:pt idx="6448">
                <c:v>2.9391151992981703E-4</c:v>
              </c:pt>
              <c:pt idx="6449">
                <c:v>2.9380201489258534E-4</c:v>
              </c:pt>
              <c:pt idx="6450">
                <c:v>2.9369250985535365E-4</c:v>
              </c:pt>
              <c:pt idx="6451">
                <c:v>2.9358300481812196E-4</c:v>
              </c:pt>
              <c:pt idx="6452">
                <c:v>2.9347349978089027E-4</c:v>
              </c:pt>
              <c:pt idx="6453">
                <c:v>2.9336399474365858E-4</c:v>
              </c:pt>
              <c:pt idx="6454">
                <c:v>2.9325448970642689E-4</c:v>
              </c:pt>
              <c:pt idx="6455">
                <c:v>2.931449846691952E-4</c:v>
              </c:pt>
              <c:pt idx="6456">
                <c:v>2.9303547963196352E-4</c:v>
              </c:pt>
              <c:pt idx="6457">
                <c:v>2.9292597459473183E-4</c:v>
              </c:pt>
              <c:pt idx="6458">
                <c:v>2.9281646955750014E-4</c:v>
              </c:pt>
              <c:pt idx="6459">
                <c:v>2.9270696452026845E-4</c:v>
              </c:pt>
              <c:pt idx="6460">
                <c:v>2.9259745948303676E-4</c:v>
              </c:pt>
              <c:pt idx="6461">
                <c:v>2.9248795444580507E-4</c:v>
              </c:pt>
              <c:pt idx="6462">
                <c:v>2.9237844940857338E-4</c:v>
              </c:pt>
              <c:pt idx="6463">
                <c:v>2.9226894437134169E-4</c:v>
              </c:pt>
              <c:pt idx="6464">
                <c:v>2.9215943933411E-4</c:v>
              </c:pt>
              <c:pt idx="6465">
                <c:v>2.9204993429687832E-4</c:v>
              </c:pt>
              <c:pt idx="6466">
                <c:v>2.9194042925964663E-4</c:v>
              </c:pt>
              <c:pt idx="6467">
                <c:v>2.9183092422241494E-4</c:v>
              </c:pt>
              <c:pt idx="6468">
                <c:v>2.9172141918518325E-4</c:v>
              </c:pt>
              <c:pt idx="6469">
                <c:v>2.9161191414795156E-4</c:v>
              </c:pt>
              <c:pt idx="6470">
                <c:v>2.9150240911071987E-4</c:v>
              </c:pt>
              <c:pt idx="6471">
                <c:v>2.9139290407348818E-4</c:v>
              </c:pt>
              <c:pt idx="6472">
                <c:v>2.9128339903625649E-4</c:v>
              </c:pt>
              <c:pt idx="6473">
                <c:v>2.9117389399902481E-4</c:v>
              </c:pt>
              <c:pt idx="6474">
                <c:v>2.9106438896179312E-4</c:v>
              </c:pt>
              <c:pt idx="6475">
                <c:v>2.9095488392456143E-4</c:v>
              </c:pt>
              <c:pt idx="6476">
                <c:v>2.9084537888732974E-4</c:v>
              </c:pt>
              <c:pt idx="6477">
                <c:v>2.9073587385009805E-4</c:v>
              </c:pt>
              <c:pt idx="6478">
                <c:v>2.9062636881286636E-4</c:v>
              </c:pt>
              <c:pt idx="6479">
                <c:v>2.9051686377563467E-4</c:v>
              </c:pt>
              <c:pt idx="6480">
                <c:v>2.9040735873840298E-4</c:v>
              </c:pt>
              <c:pt idx="6481">
                <c:v>2.9029785370117129E-4</c:v>
              </c:pt>
              <c:pt idx="6482">
                <c:v>2.9018834866393961E-4</c:v>
              </c:pt>
              <c:pt idx="6483">
                <c:v>2.9007884362670792E-4</c:v>
              </c:pt>
              <c:pt idx="6484">
                <c:v>2.8996933858947623E-4</c:v>
              </c:pt>
              <c:pt idx="6485">
                <c:v>2.8985983355224454E-4</c:v>
              </c:pt>
              <c:pt idx="6486">
                <c:v>2.8975032851501285E-4</c:v>
              </c:pt>
              <c:pt idx="6487">
                <c:v>2.8964082347778116E-4</c:v>
              </c:pt>
              <c:pt idx="6488">
                <c:v>2.8953131844054947E-4</c:v>
              </c:pt>
              <c:pt idx="6489">
                <c:v>2.8942181340331778E-4</c:v>
              </c:pt>
              <c:pt idx="6490">
                <c:v>2.8931230836608609E-4</c:v>
              </c:pt>
              <c:pt idx="6491">
                <c:v>2.8920280332885441E-4</c:v>
              </c:pt>
              <c:pt idx="6492">
                <c:v>2.8909329829162272E-4</c:v>
              </c:pt>
              <c:pt idx="6493">
                <c:v>2.8898379325439103E-4</c:v>
              </c:pt>
              <c:pt idx="6494">
                <c:v>2.8887428821715934E-4</c:v>
              </c:pt>
              <c:pt idx="6495">
                <c:v>2.8876478317992765E-4</c:v>
              </c:pt>
              <c:pt idx="6496">
                <c:v>2.8865527814269596E-4</c:v>
              </c:pt>
              <c:pt idx="6497">
                <c:v>2.8854577310546427E-4</c:v>
              </c:pt>
              <c:pt idx="6498">
                <c:v>2.8843626806823258E-4</c:v>
              </c:pt>
              <c:pt idx="6499">
                <c:v>2.883267630310009E-4</c:v>
              </c:pt>
              <c:pt idx="6500">
                <c:v>2.8821725799376921E-4</c:v>
              </c:pt>
              <c:pt idx="6501">
                <c:v>2.8810775295653752E-4</c:v>
              </c:pt>
              <c:pt idx="6502">
                <c:v>2.8799824791930583E-4</c:v>
              </c:pt>
              <c:pt idx="6503">
                <c:v>2.8788874288207414E-4</c:v>
              </c:pt>
              <c:pt idx="6504">
                <c:v>2.8777923784484245E-4</c:v>
              </c:pt>
              <c:pt idx="6505">
                <c:v>2.8766973280761076E-4</c:v>
              </c:pt>
              <c:pt idx="6506">
                <c:v>2.8756022777037907E-4</c:v>
              </c:pt>
              <c:pt idx="6507">
                <c:v>2.8745072273314738E-4</c:v>
              </c:pt>
              <c:pt idx="6508">
                <c:v>2.873412176959157E-4</c:v>
              </c:pt>
              <c:pt idx="6509">
                <c:v>2.8723171265868401E-4</c:v>
              </c:pt>
              <c:pt idx="6510">
                <c:v>2.8712220762145232E-4</c:v>
              </c:pt>
              <c:pt idx="6511">
                <c:v>2.8701270258422063E-4</c:v>
              </c:pt>
              <c:pt idx="6512">
                <c:v>2.8690319754698894E-4</c:v>
              </c:pt>
              <c:pt idx="6513">
                <c:v>2.8679369250975725E-4</c:v>
              </c:pt>
              <c:pt idx="6514">
                <c:v>2.8668418747252556E-4</c:v>
              </c:pt>
              <c:pt idx="6515">
                <c:v>2.8657468243529387E-4</c:v>
              </c:pt>
              <c:pt idx="6516">
                <c:v>2.8646517739806218E-4</c:v>
              </c:pt>
              <c:pt idx="6517">
                <c:v>2.863556723608305E-4</c:v>
              </c:pt>
              <c:pt idx="6518">
                <c:v>2.8624616732359881E-4</c:v>
              </c:pt>
              <c:pt idx="6519">
                <c:v>2.8613666228636712E-4</c:v>
              </c:pt>
              <c:pt idx="6520">
                <c:v>2.8602715724913543E-4</c:v>
              </c:pt>
              <c:pt idx="6521">
                <c:v>2.8591765221190374E-4</c:v>
              </c:pt>
              <c:pt idx="6522">
                <c:v>2.8580814717467205E-4</c:v>
              </c:pt>
              <c:pt idx="6523">
                <c:v>2.8569864213744036E-4</c:v>
              </c:pt>
              <c:pt idx="6524">
                <c:v>2.8558913710020867E-4</c:v>
              </c:pt>
              <c:pt idx="6525">
                <c:v>2.8547963206297699E-4</c:v>
              </c:pt>
              <c:pt idx="6526">
                <c:v>2.853701270257453E-4</c:v>
              </c:pt>
              <c:pt idx="6527">
                <c:v>2.8526062198851361E-4</c:v>
              </c:pt>
              <c:pt idx="6528">
                <c:v>2.8515111695128192E-4</c:v>
              </c:pt>
              <c:pt idx="6529">
                <c:v>2.8504161191405023E-4</c:v>
              </c:pt>
              <c:pt idx="6530">
                <c:v>2.8493210687681854E-4</c:v>
              </c:pt>
              <c:pt idx="6531">
                <c:v>2.8482260183958685E-4</c:v>
              </c:pt>
              <c:pt idx="6532">
                <c:v>2.8471309680235516E-4</c:v>
              </c:pt>
              <c:pt idx="6533">
                <c:v>2.8460359176512347E-4</c:v>
              </c:pt>
              <c:pt idx="6534">
                <c:v>2.8449408672789179E-4</c:v>
              </c:pt>
              <c:pt idx="6535">
                <c:v>2.843845816906601E-4</c:v>
              </c:pt>
              <c:pt idx="6536">
                <c:v>2.8427507665342841E-4</c:v>
              </c:pt>
              <c:pt idx="6537">
                <c:v>2.8416557161619672E-4</c:v>
              </c:pt>
              <c:pt idx="6538">
                <c:v>2.8405606657896503E-4</c:v>
              </c:pt>
              <c:pt idx="6539">
                <c:v>2.8394656154173334E-4</c:v>
              </c:pt>
              <c:pt idx="6540">
                <c:v>2.8383705650450165E-4</c:v>
              </c:pt>
              <c:pt idx="6541">
                <c:v>2.8372755146726996E-4</c:v>
              </c:pt>
              <c:pt idx="6542">
                <c:v>2.8361804643003827E-4</c:v>
              </c:pt>
              <c:pt idx="6543">
                <c:v>2.8350854139280659E-4</c:v>
              </c:pt>
              <c:pt idx="6544">
                <c:v>2.833990363555749E-4</c:v>
              </c:pt>
              <c:pt idx="6545">
                <c:v>2.8328953131834321E-4</c:v>
              </c:pt>
              <c:pt idx="6546">
                <c:v>2.8318002628111152E-4</c:v>
              </c:pt>
              <c:pt idx="6547">
                <c:v>2.8307052124387983E-4</c:v>
              </c:pt>
              <c:pt idx="6548">
                <c:v>2.8296101620664814E-4</c:v>
              </c:pt>
              <c:pt idx="6549">
                <c:v>2.8285151116941645E-4</c:v>
              </c:pt>
              <c:pt idx="6550">
                <c:v>2.8274200613218476E-4</c:v>
              </c:pt>
              <c:pt idx="6551">
                <c:v>2.8263250109495308E-4</c:v>
              </c:pt>
              <c:pt idx="6552">
                <c:v>2.8252299605772139E-4</c:v>
              </c:pt>
              <c:pt idx="6553">
                <c:v>2.824134910204897E-4</c:v>
              </c:pt>
              <c:pt idx="6554">
                <c:v>2.8230398598325801E-4</c:v>
              </c:pt>
              <c:pt idx="6555">
                <c:v>2.8219448094602632E-4</c:v>
              </c:pt>
              <c:pt idx="6556">
                <c:v>2.8208497590879463E-4</c:v>
              </c:pt>
              <c:pt idx="6557">
                <c:v>2.8197547087156294E-4</c:v>
              </c:pt>
              <c:pt idx="6558">
                <c:v>2.8186596583433125E-4</c:v>
              </c:pt>
              <c:pt idx="6559">
                <c:v>2.8175646079709956E-4</c:v>
              </c:pt>
              <c:pt idx="6560">
                <c:v>2.8164695575986788E-4</c:v>
              </c:pt>
              <c:pt idx="6561">
                <c:v>2.8153745072263619E-4</c:v>
              </c:pt>
              <c:pt idx="6562">
                <c:v>2.814279456854045E-4</c:v>
              </c:pt>
              <c:pt idx="6563">
                <c:v>2.8131844064817281E-4</c:v>
              </c:pt>
              <c:pt idx="6564">
                <c:v>2.8120893561094112E-4</c:v>
              </c:pt>
              <c:pt idx="6565">
                <c:v>2.8109943057370943E-4</c:v>
              </c:pt>
              <c:pt idx="6566">
                <c:v>2.8098992553647774E-4</c:v>
              </c:pt>
              <c:pt idx="6567">
                <c:v>2.8088042049924605E-4</c:v>
              </c:pt>
              <c:pt idx="6568">
                <c:v>2.8077091546201436E-4</c:v>
              </c:pt>
              <c:pt idx="6569">
                <c:v>2.8066141042478268E-4</c:v>
              </c:pt>
              <c:pt idx="6570">
                <c:v>2.8055190538755099E-4</c:v>
              </c:pt>
              <c:pt idx="6571">
                <c:v>2.804424003503193E-4</c:v>
              </c:pt>
              <c:pt idx="6572">
                <c:v>2.8033289531308761E-4</c:v>
              </c:pt>
              <c:pt idx="6573">
                <c:v>2.8022339027585592E-4</c:v>
              </c:pt>
              <c:pt idx="6574">
                <c:v>2.8011388523862423E-4</c:v>
              </c:pt>
              <c:pt idx="6575">
                <c:v>2.8000438020139254E-4</c:v>
              </c:pt>
              <c:pt idx="6576">
                <c:v>2.7989487516416085E-4</c:v>
              </c:pt>
              <c:pt idx="6577">
                <c:v>2.7978537012692917E-4</c:v>
              </c:pt>
              <c:pt idx="6578">
                <c:v>2.7967586508969748E-4</c:v>
              </c:pt>
              <c:pt idx="6579">
                <c:v>2.7956636005246579E-4</c:v>
              </c:pt>
              <c:pt idx="6580">
                <c:v>2.794568550152341E-4</c:v>
              </c:pt>
              <c:pt idx="6581">
                <c:v>2.7934734997800241E-4</c:v>
              </c:pt>
              <c:pt idx="6582">
                <c:v>2.7923784494077072E-4</c:v>
              </c:pt>
              <c:pt idx="6583">
                <c:v>2.7912833990353903E-4</c:v>
              </c:pt>
              <c:pt idx="6584">
                <c:v>2.7901883486630734E-4</c:v>
              </c:pt>
              <c:pt idx="6585">
                <c:v>2.7890932982907565E-4</c:v>
              </c:pt>
              <c:pt idx="6586">
                <c:v>2.7879982479184397E-4</c:v>
              </c:pt>
              <c:pt idx="6587">
                <c:v>2.7869031975461228E-4</c:v>
              </c:pt>
              <c:pt idx="6588">
                <c:v>2.7858081471738059E-4</c:v>
              </c:pt>
              <c:pt idx="6589">
                <c:v>2.784713096801489E-4</c:v>
              </c:pt>
              <c:pt idx="6590">
                <c:v>2.7836180464291721E-4</c:v>
              </c:pt>
              <c:pt idx="6591">
                <c:v>2.7825229960568552E-4</c:v>
              </c:pt>
              <c:pt idx="6592">
                <c:v>2.7814279456845383E-4</c:v>
              </c:pt>
              <c:pt idx="6593">
                <c:v>2.7803328953122214E-4</c:v>
              </c:pt>
              <c:pt idx="6594">
                <c:v>2.7792378449399045E-4</c:v>
              </c:pt>
              <c:pt idx="6595">
                <c:v>2.7781427945675877E-4</c:v>
              </c:pt>
              <c:pt idx="6596">
                <c:v>2.7770477441952708E-4</c:v>
              </c:pt>
              <c:pt idx="6597">
                <c:v>2.7759526938229539E-4</c:v>
              </c:pt>
              <c:pt idx="6598">
                <c:v>2.774857643450637E-4</c:v>
              </c:pt>
              <c:pt idx="6599">
                <c:v>2.7737625930783201E-4</c:v>
              </c:pt>
              <c:pt idx="6600">
                <c:v>2.7726675427060032E-4</c:v>
              </c:pt>
              <c:pt idx="6601">
                <c:v>2.7715724923336863E-4</c:v>
              </c:pt>
              <c:pt idx="6602">
                <c:v>2.7704774419613694E-4</c:v>
              </c:pt>
              <c:pt idx="6603">
                <c:v>2.7693823915890526E-4</c:v>
              </c:pt>
              <c:pt idx="6604">
                <c:v>2.7682873412167357E-4</c:v>
              </c:pt>
              <c:pt idx="6605">
                <c:v>2.7671922908444188E-4</c:v>
              </c:pt>
              <c:pt idx="6606">
                <c:v>2.7660972404721019E-4</c:v>
              </c:pt>
              <c:pt idx="6607">
                <c:v>2.765002190099785E-4</c:v>
              </c:pt>
              <c:pt idx="6608">
                <c:v>2.7639071397274681E-4</c:v>
              </c:pt>
              <c:pt idx="6609">
                <c:v>2.7628120893551512E-4</c:v>
              </c:pt>
              <c:pt idx="6610">
                <c:v>2.7617170389828343E-4</c:v>
              </c:pt>
              <c:pt idx="6611">
                <c:v>2.7606219886105174E-4</c:v>
              </c:pt>
              <c:pt idx="6612">
                <c:v>2.7595269382382006E-4</c:v>
              </c:pt>
              <c:pt idx="6613">
                <c:v>2.7584318878658837E-4</c:v>
              </c:pt>
              <c:pt idx="6614">
                <c:v>2.7573368374935668E-4</c:v>
              </c:pt>
              <c:pt idx="6615">
                <c:v>2.7562417871212499E-4</c:v>
              </c:pt>
              <c:pt idx="6616">
                <c:v>2.755146736748933E-4</c:v>
              </c:pt>
              <c:pt idx="6617">
                <c:v>2.7540516863766161E-4</c:v>
              </c:pt>
              <c:pt idx="6618">
                <c:v>2.7529566360042992E-4</c:v>
              </c:pt>
              <c:pt idx="6619">
                <c:v>2.7518615856319823E-4</c:v>
              </c:pt>
              <c:pt idx="6620">
                <c:v>2.7507665352596655E-4</c:v>
              </c:pt>
              <c:pt idx="6621">
                <c:v>2.7496714848873486E-4</c:v>
              </c:pt>
              <c:pt idx="6622">
                <c:v>2.7485764345150317E-4</c:v>
              </c:pt>
              <c:pt idx="6623">
                <c:v>2.7474813841427148E-4</c:v>
              </c:pt>
              <c:pt idx="6624">
                <c:v>2.7463863337703979E-4</c:v>
              </c:pt>
              <c:pt idx="6625">
                <c:v>2.745291283398081E-4</c:v>
              </c:pt>
              <c:pt idx="6626">
                <c:v>2.7441962330257641E-4</c:v>
              </c:pt>
              <c:pt idx="6627">
                <c:v>2.7431011826534472E-4</c:v>
              </c:pt>
              <c:pt idx="6628">
                <c:v>2.7420061322811303E-4</c:v>
              </c:pt>
              <c:pt idx="6629">
                <c:v>2.7409110819088135E-4</c:v>
              </c:pt>
              <c:pt idx="6630">
                <c:v>2.7398160315364966E-4</c:v>
              </c:pt>
              <c:pt idx="6631">
                <c:v>2.7387209811641797E-4</c:v>
              </c:pt>
              <c:pt idx="6632">
                <c:v>2.7376259307918628E-4</c:v>
              </c:pt>
              <c:pt idx="6633">
                <c:v>2.7365308804195459E-4</c:v>
              </c:pt>
              <c:pt idx="6634">
                <c:v>2.735435830047229E-4</c:v>
              </c:pt>
              <c:pt idx="6635">
                <c:v>2.7343407796749121E-4</c:v>
              </c:pt>
              <c:pt idx="6636">
                <c:v>2.7332457293025952E-4</c:v>
              </c:pt>
              <c:pt idx="6637">
                <c:v>2.7321506789302783E-4</c:v>
              </c:pt>
              <c:pt idx="6638">
                <c:v>2.7310556285579615E-4</c:v>
              </c:pt>
              <c:pt idx="6639">
                <c:v>2.7299605781856446E-4</c:v>
              </c:pt>
              <c:pt idx="6640">
                <c:v>2.7288655278133277E-4</c:v>
              </c:pt>
              <c:pt idx="6641">
                <c:v>2.7277704774410108E-4</c:v>
              </c:pt>
              <c:pt idx="6642">
                <c:v>2.7266754270686939E-4</c:v>
              </c:pt>
              <c:pt idx="6643">
                <c:v>2.725580376696377E-4</c:v>
              </c:pt>
              <c:pt idx="6644">
                <c:v>2.7244853263240601E-4</c:v>
              </c:pt>
              <c:pt idx="6645">
                <c:v>2.7233902759517432E-4</c:v>
              </c:pt>
              <c:pt idx="6646">
                <c:v>2.7222952255794264E-4</c:v>
              </c:pt>
              <c:pt idx="6647">
                <c:v>2.7212001752071095E-4</c:v>
              </c:pt>
              <c:pt idx="6648">
                <c:v>2.7201051248347926E-4</c:v>
              </c:pt>
              <c:pt idx="6649">
                <c:v>2.7190100744624757E-4</c:v>
              </c:pt>
              <c:pt idx="6650">
                <c:v>2.7179150240901588E-4</c:v>
              </c:pt>
              <c:pt idx="6651">
                <c:v>2.7168199737178419E-4</c:v>
              </c:pt>
              <c:pt idx="6652">
                <c:v>2.715724923345525E-4</c:v>
              </c:pt>
              <c:pt idx="6653">
                <c:v>2.7146298729732081E-4</c:v>
              </c:pt>
              <c:pt idx="6654">
                <c:v>2.7135348226008912E-4</c:v>
              </c:pt>
              <c:pt idx="6655">
                <c:v>2.7124397722285744E-4</c:v>
              </c:pt>
              <c:pt idx="6656">
                <c:v>2.7113447218562575E-4</c:v>
              </c:pt>
              <c:pt idx="6657">
                <c:v>2.7102496714839406E-4</c:v>
              </c:pt>
              <c:pt idx="6658">
                <c:v>2.7091546211116237E-4</c:v>
              </c:pt>
              <c:pt idx="6659">
                <c:v>2.7080595707393068E-4</c:v>
              </c:pt>
              <c:pt idx="6660">
                <c:v>2.7069645203669899E-4</c:v>
              </c:pt>
              <c:pt idx="6661">
                <c:v>2.705869469994673E-4</c:v>
              </c:pt>
              <c:pt idx="6662">
                <c:v>2.7047744196223561E-4</c:v>
              </c:pt>
              <c:pt idx="6663">
                <c:v>2.7036793692500392E-4</c:v>
              </c:pt>
              <c:pt idx="6664">
                <c:v>2.7025843188777224E-4</c:v>
              </c:pt>
              <c:pt idx="6665">
                <c:v>2.7014892685054055E-4</c:v>
              </c:pt>
              <c:pt idx="6666">
                <c:v>2.7003942181330886E-4</c:v>
              </c:pt>
              <c:pt idx="6667">
                <c:v>2.6992991677607717E-4</c:v>
              </c:pt>
              <c:pt idx="6668">
                <c:v>2.6982041173884548E-4</c:v>
              </c:pt>
              <c:pt idx="6669">
                <c:v>2.6971090670161379E-4</c:v>
              </c:pt>
              <c:pt idx="6670">
                <c:v>2.696014016643821E-4</c:v>
              </c:pt>
              <c:pt idx="6671">
                <c:v>2.6949189662715041E-4</c:v>
              </c:pt>
              <c:pt idx="6672">
                <c:v>2.6938239158991873E-4</c:v>
              </c:pt>
              <c:pt idx="6673">
                <c:v>2.6927288655268704E-4</c:v>
              </c:pt>
              <c:pt idx="6674">
                <c:v>2.6916338151545535E-4</c:v>
              </c:pt>
              <c:pt idx="6675">
                <c:v>2.6905387647822366E-4</c:v>
              </c:pt>
              <c:pt idx="6676">
                <c:v>2.6894437144099197E-4</c:v>
              </c:pt>
              <c:pt idx="6677">
                <c:v>2.6883486640376028E-4</c:v>
              </c:pt>
              <c:pt idx="6678">
                <c:v>2.6872536136652859E-4</c:v>
              </c:pt>
              <c:pt idx="6679">
                <c:v>2.686158563292969E-4</c:v>
              </c:pt>
              <c:pt idx="6680">
                <c:v>2.6850635129206521E-4</c:v>
              </c:pt>
              <c:pt idx="6681">
                <c:v>2.6839684625483353E-4</c:v>
              </c:pt>
              <c:pt idx="6682">
                <c:v>2.6828734121760184E-4</c:v>
              </c:pt>
              <c:pt idx="6683">
                <c:v>2.6817783618037015E-4</c:v>
              </c:pt>
              <c:pt idx="6684">
                <c:v>2.6806833114313846E-4</c:v>
              </c:pt>
              <c:pt idx="6685">
                <c:v>2.6795882610590677E-4</c:v>
              </c:pt>
              <c:pt idx="6686">
                <c:v>2.6784932106867508E-4</c:v>
              </c:pt>
              <c:pt idx="6687">
                <c:v>2.6773981603144339E-4</c:v>
              </c:pt>
              <c:pt idx="6688">
                <c:v>2.676303109942117E-4</c:v>
              </c:pt>
              <c:pt idx="6689">
                <c:v>2.6752080595698001E-4</c:v>
              </c:pt>
              <c:pt idx="6690">
                <c:v>2.6741130091974833E-4</c:v>
              </c:pt>
              <c:pt idx="6691">
                <c:v>2.6730179588251664E-4</c:v>
              </c:pt>
              <c:pt idx="6692">
                <c:v>2.6719229084528495E-4</c:v>
              </c:pt>
              <c:pt idx="6693">
                <c:v>2.6708278580805326E-4</c:v>
              </c:pt>
              <c:pt idx="6694">
                <c:v>2.6697328077082157E-4</c:v>
              </c:pt>
              <c:pt idx="6695">
                <c:v>2.6686377573358988E-4</c:v>
              </c:pt>
              <c:pt idx="6696">
                <c:v>2.6675427069635819E-4</c:v>
              </c:pt>
              <c:pt idx="6697">
                <c:v>2.666447656591265E-4</c:v>
              </c:pt>
              <c:pt idx="6698">
                <c:v>2.6653526062189482E-4</c:v>
              </c:pt>
              <c:pt idx="6699">
                <c:v>2.6642575558466313E-4</c:v>
              </c:pt>
              <c:pt idx="6700">
                <c:v>2.6631625054743144E-4</c:v>
              </c:pt>
              <c:pt idx="6701">
                <c:v>2.6620674551019975E-4</c:v>
              </c:pt>
              <c:pt idx="6702">
                <c:v>2.6609724047296806E-4</c:v>
              </c:pt>
              <c:pt idx="6703">
                <c:v>2.6598773543573637E-4</c:v>
              </c:pt>
              <c:pt idx="6704">
                <c:v>2.6587823039850468E-4</c:v>
              </c:pt>
              <c:pt idx="6705">
                <c:v>2.6576872536127299E-4</c:v>
              </c:pt>
              <c:pt idx="6706">
                <c:v>2.656592203240413E-4</c:v>
              </c:pt>
              <c:pt idx="6707">
                <c:v>2.6554971528680962E-4</c:v>
              </c:pt>
              <c:pt idx="6708">
                <c:v>2.6544021024957793E-4</c:v>
              </c:pt>
              <c:pt idx="6709">
                <c:v>2.6533070521234624E-4</c:v>
              </c:pt>
              <c:pt idx="6710">
                <c:v>2.6522120017511455E-4</c:v>
              </c:pt>
              <c:pt idx="6711">
                <c:v>2.6511169513788286E-4</c:v>
              </c:pt>
              <c:pt idx="6712">
                <c:v>2.6500219010065117E-4</c:v>
              </c:pt>
              <c:pt idx="6713">
                <c:v>2.6489268506341948E-4</c:v>
              </c:pt>
              <c:pt idx="6714">
                <c:v>2.6478318002618779E-4</c:v>
              </c:pt>
              <c:pt idx="6715">
                <c:v>2.646736749889561E-4</c:v>
              </c:pt>
              <c:pt idx="6716">
                <c:v>2.6456416995172442E-4</c:v>
              </c:pt>
              <c:pt idx="6717">
                <c:v>2.6445466491449273E-4</c:v>
              </c:pt>
              <c:pt idx="6718">
                <c:v>2.6434515987726104E-4</c:v>
              </c:pt>
              <c:pt idx="6719">
                <c:v>2.6423565484002935E-4</c:v>
              </c:pt>
              <c:pt idx="6720">
                <c:v>2.6412614980279766E-4</c:v>
              </c:pt>
              <c:pt idx="6721">
                <c:v>2.6401664476556597E-4</c:v>
              </c:pt>
              <c:pt idx="6722">
                <c:v>2.6390713972833428E-4</c:v>
              </c:pt>
              <c:pt idx="6723">
                <c:v>2.6379763469110259E-4</c:v>
              </c:pt>
              <c:pt idx="6724">
                <c:v>2.6368812965387091E-4</c:v>
              </c:pt>
              <c:pt idx="6725">
                <c:v>2.6357862461663922E-4</c:v>
              </c:pt>
              <c:pt idx="6726">
                <c:v>2.6346911957940753E-4</c:v>
              </c:pt>
              <c:pt idx="6727">
                <c:v>2.6335961454217584E-4</c:v>
              </c:pt>
              <c:pt idx="6728">
                <c:v>2.6325010950494415E-4</c:v>
              </c:pt>
              <c:pt idx="6729">
                <c:v>2.6314060446771246E-4</c:v>
              </c:pt>
              <c:pt idx="6730">
                <c:v>2.6303109943048077E-4</c:v>
              </c:pt>
              <c:pt idx="6731">
                <c:v>2.6292159439324908E-4</c:v>
              </c:pt>
              <c:pt idx="6732">
                <c:v>2.6281208935601739E-4</c:v>
              </c:pt>
              <c:pt idx="6733">
                <c:v>2.6270258431878571E-4</c:v>
              </c:pt>
              <c:pt idx="6734">
                <c:v>2.6259307928155402E-4</c:v>
              </c:pt>
              <c:pt idx="6735">
                <c:v>2.6248357424432233E-4</c:v>
              </c:pt>
              <c:pt idx="6736">
                <c:v>2.6237406920709064E-4</c:v>
              </c:pt>
              <c:pt idx="6737">
                <c:v>2.6226456416985895E-4</c:v>
              </c:pt>
              <c:pt idx="6738">
                <c:v>2.6215505913262726E-4</c:v>
              </c:pt>
              <c:pt idx="6739">
                <c:v>2.6204555409539557E-4</c:v>
              </c:pt>
              <c:pt idx="6740">
                <c:v>2.6193604905816388E-4</c:v>
              </c:pt>
              <c:pt idx="6741">
                <c:v>2.6182654402093219E-4</c:v>
              </c:pt>
              <c:pt idx="6742">
                <c:v>2.6171703898370051E-4</c:v>
              </c:pt>
              <c:pt idx="6743">
                <c:v>2.6160753394646882E-4</c:v>
              </c:pt>
              <c:pt idx="6744">
                <c:v>2.6149802890923713E-4</c:v>
              </c:pt>
              <c:pt idx="6745">
                <c:v>2.6138852387200544E-4</c:v>
              </c:pt>
              <c:pt idx="6746">
                <c:v>2.6127901883477375E-4</c:v>
              </c:pt>
              <c:pt idx="6747">
                <c:v>2.6116951379754206E-4</c:v>
              </c:pt>
              <c:pt idx="6748">
                <c:v>2.6106000876031037E-4</c:v>
              </c:pt>
              <c:pt idx="6749">
                <c:v>2.6095050372307868E-4</c:v>
              </c:pt>
              <c:pt idx="6750">
                <c:v>2.60840998685847E-4</c:v>
              </c:pt>
              <c:pt idx="6751">
                <c:v>2.6073149364861531E-4</c:v>
              </c:pt>
              <c:pt idx="6752">
                <c:v>2.6062198861138362E-4</c:v>
              </c:pt>
              <c:pt idx="6753">
                <c:v>2.6051248357415193E-4</c:v>
              </c:pt>
              <c:pt idx="6754">
                <c:v>2.6040297853692024E-4</c:v>
              </c:pt>
              <c:pt idx="6755">
                <c:v>2.6029347349968855E-4</c:v>
              </c:pt>
              <c:pt idx="6756">
                <c:v>2.6018396846245686E-4</c:v>
              </c:pt>
              <c:pt idx="6757">
                <c:v>2.6007446342522517E-4</c:v>
              </c:pt>
              <c:pt idx="6758">
                <c:v>2.5996495838799348E-4</c:v>
              </c:pt>
              <c:pt idx="6759">
                <c:v>2.598554533507618E-4</c:v>
              </c:pt>
              <c:pt idx="6760">
                <c:v>2.5974594831353011E-4</c:v>
              </c:pt>
              <c:pt idx="6761">
                <c:v>2.5963644327629842E-4</c:v>
              </c:pt>
              <c:pt idx="6762">
                <c:v>2.5952693823906673E-4</c:v>
              </c:pt>
              <c:pt idx="6763">
                <c:v>2.5941743320183504E-4</c:v>
              </c:pt>
              <c:pt idx="6764">
                <c:v>2.5930792816460335E-4</c:v>
              </c:pt>
              <c:pt idx="6765">
                <c:v>2.5919842312737166E-4</c:v>
              </c:pt>
              <c:pt idx="6766">
                <c:v>2.5908891809013997E-4</c:v>
              </c:pt>
              <c:pt idx="6767">
                <c:v>2.5897941305290828E-4</c:v>
              </c:pt>
              <c:pt idx="6768">
                <c:v>2.588699080156766E-4</c:v>
              </c:pt>
              <c:pt idx="6769">
                <c:v>2.5876040297844491E-4</c:v>
              </c:pt>
              <c:pt idx="6770">
                <c:v>2.5865089794121322E-4</c:v>
              </c:pt>
              <c:pt idx="6771">
                <c:v>2.5854139290398153E-4</c:v>
              </c:pt>
              <c:pt idx="6772">
                <c:v>2.5843188786674984E-4</c:v>
              </c:pt>
              <c:pt idx="6773">
                <c:v>2.5832238282951815E-4</c:v>
              </c:pt>
              <c:pt idx="6774">
                <c:v>2.5821287779228646E-4</c:v>
              </c:pt>
              <c:pt idx="6775">
                <c:v>2.5810337275505477E-4</c:v>
              </c:pt>
              <c:pt idx="6776">
                <c:v>2.5799386771782309E-4</c:v>
              </c:pt>
              <c:pt idx="6777">
                <c:v>2.578843626805914E-4</c:v>
              </c:pt>
              <c:pt idx="6778">
                <c:v>2.5777485764335971E-4</c:v>
              </c:pt>
              <c:pt idx="6779">
                <c:v>2.5766535260612802E-4</c:v>
              </c:pt>
              <c:pt idx="6780">
                <c:v>2.5755584756889633E-4</c:v>
              </c:pt>
              <c:pt idx="6781">
                <c:v>2.5744634253166464E-4</c:v>
              </c:pt>
              <c:pt idx="6782">
                <c:v>2.5733683749443295E-4</c:v>
              </c:pt>
              <c:pt idx="6783">
                <c:v>2.5722733245720126E-4</c:v>
              </c:pt>
              <c:pt idx="6784">
                <c:v>2.5711782741996957E-4</c:v>
              </c:pt>
              <c:pt idx="6785">
                <c:v>2.5700832238273789E-4</c:v>
              </c:pt>
              <c:pt idx="6786">
                <c:v>2.568988173455062E-4</c:v>
              </c:pt>
              <c:pt idx="6787">
                <c:v>2.5678931230827451E-4</c:v>
              </c:pt>
              <c:pt idx="6788">
                <c:v>2.5667980727104282E-4</c:v>
              </c:pt>
              <c:pt idx="6789">
                <c:v>2.5657030223381113E-4</c:v>
              </c:pt>
              <c:pt idx="6790">
                <c:v>2.5646079719657944E-4</c:v>
              </c:pt>
              <c:pt idx="6791">
                <c:v>2.5635129215934775E-4</c:v>
              </c:pt>
              <c:pt idx="6792">
                <c:v>2.5624178712211606E-4</c:v>
              </c:pt>
              <c:pt idx="6793">
                <c:v>2.5613228208488437E-4</c:v>
              </c:pt>
              <c:pt idx="6794">
                <c:v>2.5602277704765269E-4</c:v>
              </c:pt>
              <c:pt idx="6795">
                <c:v>2.55913272010421E-4</c:v>
              </c:pt>
              <c:pt idx="6796">
                <c:v>2.5580376697318931E-4</c:v>
              </c:pt>
              <c:pt idx="6797">
                <c:v>2.5569426193595762E-4</c:v>
              </c:pt>
              <c:pt idx="6798">
                <c:v>2.5558475689872593E-4</c:v>
              </c:pt>
              <c:pt idx="6799">
                <c:v>2.5547525186149424E-4</c:v>
              </c:pt>
              <c:pt idx="6800">
                <c:v>2.5536574682426255E-4</c:v>
              </c:pt>
              <c:pt idx="6801">
                <c:v>2.5525624178703086E-4</c:v>
              </c:pt>
              <c:pt idx="6802">
                <c:v>2.5514673674979918E-4</c:v>
              </c:pt>
              <c:pt idx="6803">
                <c:v>2.5503723171256749E-4</c:v>
              </c:pt>
              <c:pt idx="6804">
                <c:v>2.549277266753358E-4</c:v>
              </c:pt>
              <c:pt idx="6805">
                <c:v>2.5481822163810411E-4</c:v>
              </c:pt>
              <c:pt idx="6806">
                <c:v>2.5470871660087242E-4</c:v>
              </c:pt>
              <c:pt idx="6807">
                <c:v>2.5459921156364073E-4</c:v>
              </c:pt>
              <c:pt idx="6808">
                <c:v>2.5448970652640904E-4</c:v>
              </c:pt>
              <c:pt idx="6809">
                <c:v>2.5438020148917735E-4</c:v>
              </c:pt>
              <c:pt idx="6810">
                <c:v>2.5427069645194566E-4</c:v>
              </c:pt>
              <c:pt idx="6811">
                <c:v>2.5416119141471398E-4</c:v>
              </c:pt>
              <c:pt idx="6812">
                <c:v>2.5405168637748229E-4</c:v>
              </c:pt>
              <c:pt idx="6813">
                <c:v>2.539421813402506E-4</c:v>
              </c:pt>
              <c:pt idx="6814">
                <c:v>2.5383267630301891E-4</c:v>
              </c:pt>
              <c:pt idx="6815">
                <c:v>2.5372317126578722E-4</c:v>
              </c:pt>
              <c:pt idx="6816">
                <c:v>2.5361366622855553E-4</c:v>
              </c:pt>
              <c:pt idx="6817">
                <c:v>2.5350416119132384E-4</c:v>
              </c:pt>
              <c:pt idx="6818">
                <c:v>2.5339465615409215E-4</c:v>
              </c:pt>
              <c:pt idx="6819">
                <c:v>2.5328515111686046E-4</c:v>
              </c:pt>
              <c:pt idx="6820">
                <c:v>2.5317564607962878E-4</c:v>
              </c:pt>
              <c:pt idx="6821">
                <c:v>2.5306614104239709E-4</c:v>
              </c:pt>
              <c:pt idx="6822">
                <c:v>2.529566360051654E-4</c:v>
              </c:pt>
              <c:pt idx="6823">
                <c:v>2.5284713096793371E-4</c:v>
              </c:pt>
              <c:pt idx="6824">
                <c:v>2.5273762593070202E-4</c:v>
              </c:pt>
              <c:pt idx="6825">
                <c:v>2.5262812089347033E-4</c:v>
              </c:pt>
              <c:pt idx="6826">
                <c:v>2.5251861585623864E-4</c:v>
              </c:pt>
              <c:pt idx="6827">
                <c:v>2.5240911081900695E-4</c:v>
              </c:pt>
              <c:pt idx="6828">
                <c:v>2.5229960578177527E-4</c:v>
              </c:pt>
              <c:pt idx="6829">
                <c:v>2.5219010074454358E-4</c:v>
              </c:pt>
              <c:pt idx="6830">
                <c:v>2.5208059570731189E-4</c:v>
              </c:pt>
              <c:pt idx="6831">
                <c:v>2.519710906700802E-4</c:v>
              </c:pt>
              <c:pt idx="6832">
                <c:v>2.5186158563284851E-4</c:v>
              </c:pt>
              <c:pt idx="6833">
                <c:v>2.5175208059561682E-4</c:v>
              </c:pt>
              <c:pt idx="6834">
                <c:v>2.5164257555838513E-4</c:v>
              </c:pt>
              <c:pt idx="6835">
                <c:v>2.5153307052115344E-4</c:v>
              </c:pt>
              <c:pt idx="6836">
                <c:v>2.5142356548392175E-4</c:v>
              </c:pt>
              <c:pt idx="6837">
                <c:v>2.5131406044669007E-4</c:v>
              </c:pt>
              <c:pt idx="6838">
                <c:v>2.5120455540945838E-4</c:v>
              </c:pt>
              <c:pt idx="6839">
                <c:v>2.5109505037222669E-4</c:v>
              </c:pt>
              <c:pt idx="6840">
                <c:v>2.50985545334995E-4</c:v>
              </c:pt>
              <c:pt idx="6841">
                <c:v>2.5087604029776331E-4</c:v>
              </c:pt>
              <c:pt idx="6842">
                <c:v>2.5076653526053162E-4</c:v>
              </c:pt>
              <c:pt idx="6843">
                <c:v>2.5065703022329993E-4</c:v>
              </c:pt>
              <c:pt idx="6844">
                <c:v>2.5054752518606824E-4</c:v>
              </c:pt>
              <c:pt idx="6845">
                <c:v>2.5043802014883655E-4</c:v>
              </c:pt>
              <c:pt idx="6846">
                <c:v>2.5032851511160487E-4</c:v>
              </c:pt>
              <c:pt idx="6847">
                <c:v>2.5021901007437318E-4</c:v>
              </c:pt>
              <c:pt idx="6848">
                <c:v>2.5010950503714149E-4</c:v>
              </c:pt>
              <c:pt idx="6849">
                <c:v>2.499999999999098E-4</c:v>
              </c:pt>
              <c:pt idx="6850">
                <c:v>2.4989049496267811E-4</c:v>
              </c:pt>
              <c:pt idx="6851">
                <c:v>2.4978098992544642E-4</c:v>
              </c:pt>
              <c:pt idx="6852">
                <c:v>2.4967148488821473E-4</c:v>
              </c:pt>
              <c:pt idx="6853">
                <c:v>2.4956197985098304E-4</c:v>
              </c:pt>
              <c:pt idx="6854">
                <c:v>2.4945247481375136E-4</c:v>
              </c:pt>
              <c:pt idx="6855">
                <c:v>2.4934296977651967E-4</c:v>
              </c:pt>
              <c:pt idx="6856">
                <c:v>2.4923346473928798E-4</c:v>
              </c:pt>
              <c:pt idx="6857">
                <c:v>2.4912395970205629E-4</c:v>
              </c:pt>
              <c:pt idx="6858">
                <c:v>2.490144546648246E-4</c:v>
              </c:pt>
              <c:pt idx="6859">
                <c:v>2.4890494962759291E-4</c:v>
              </c:pt>
              <c:pt idx="6860">
                <c:v>2.4879544459036122E-4</c:v>
              </c:pt>
              <c:pt idx="6861">
                <c:v>2.4868593955312953E-4</c:v>
              </c:pt>
              <c:pt idx="6862">
                <c:v>2.4857643451589784E-4</c:v>
              </c:pt>
              <c:pt idx="6863">
                <c:v>2.4846692947866616E-4</c:v>
              </c:pt>
              <c:pt idx="6864">
                <c:v>2.4835742444143447E-4</c:v>
              </c:pt>
              <c:pt idx="6865">
                <c:v>2.4824791940420278E-4</c:v>
              </c:pt>
              <c:pt idx="6866">
                <c:v>2.4813841436697109E-4</c:v>
              </c:pt>
              <c:pt idx="6867">
                <c:v>2.480289093297394E-4</c:v>
              </c:pt>
              <c:pt idx="6868">
                <c:v>2.4791940429250771E-4</c:v>
              </c:pt>
              <c:pt idx="6869">
                <c:v>2.4780989925527602E-4</c:v>
              </c:pt>
              <c:pt idx="6870">
                <c:v>2.4770039421804433E-4</c:v>
              </c:pt>
              <c:pt idx="6871">
                <c:v>2.4759088918081264E-4</c:v>
              </c:pt>
              <c:pt idx="6872">
                <c:v>2.4748138414358096E-4</c:v>
              </c:pt>
              <c:pt idx="6873">
                <c:v>2.4737187910634927E-4</c:v>
              </c:pt>
              <c:pt idx="6874">
                <c:v>2.4726237406911758E-4</c:v>
              </c:pt>
              <c:pt idx="6875">
                <c:v>2.4715286903188589E-4</c:v>
              </c:pt>
              <c:pt idx="6876">
                <c:v>2.470433639946542E-4</c:v>
              </c:pt>
              <c:pt idx="6877">
                <c:v>2.4693385895742251E-4</c:v>
              </c:pt>
              <c:pt idx="6878">
                <c:v>2.4682435392019082E-4</c:v>
              </c:pt>
              <c:pt idx="6879">
                <c:v>2.4671484888295913E-4</c:v>
              </c:pt>
              <c:pt idx="6880">
                <c:v>2.4660534384572745E-4</c:v>
              </c:pt>
              <c:pt idx="6881">
                <c:v>2.4649583880849576E-4</c:v>
              </c:pt>
              <c:pt idx="6882">
                <c:v>2.4638633377126407E-4</c:v>
              </c:pt>
              <c:pt idx="6883">
                <c:v>2.4627682873403238E-4</c:v>
              </c:pt>
              <c:pt idx="6884">
                <c:v>2.4616732369680069E-4</c:v>
              </c:pt>
              <c:pt idx="6885">
                <c:v>2.46057818659569E-4</c:v>
              </c:pt>
              <c:pt idx="6886">
                <c:v>2.4594831362233731E-4</c:v>
              </c:pt>
              <c:pt idx="6887">
                <c:v>2.4583880858510562E-4</c:v>
              </c:pt>
              <c:pt idx="6888">
                <c:v>2.4572930354787393E-4</c:v>
              </c:pt>
              <c:pt idx="6889">
                <c:v>2.4561979851064225E-4</c:v>
              </c:pt>
              <c:pt idx="6890">
                <c:v>2.4551029347341056E-4</c:v>
              </c:pt>
              <c:pt idx="6891">
                <c:v>2.4540078843617887E-4</c:v>
              </c:pt>
              <c:pt idx="6892">
                <c:v>2.4529128339894718E-4</c:v>
              </c:pt>
              <c:pt idx="6893">
                <c:v>2.4518177836171549E-4</c:v>
              </c:pt>
              <c:pt idx="6894">
                <c:v>2.450722733244838E-4</c:v>
              </c:pt>
              <c:pt idx="6895">
                <c:v>2.4496276828725211E-4</c:v>
              </c:pt>
              <c:pt idx="6896">
                <c:v>2.4485326325002042E-4</c:v>
              </c:pt>
              <c:pt idx="6897">
                <c:v>2.4474375821278874E-4</c:v>
              </c:pt>
              <c:pt idx="6898">
                <c:v>2.4463425317555705E-4</c:v>
              </c:pt>
              <c:pt idx="6899">
                <c:v>2.4452474813832536E-4</c:v>
              </c:pt>
              <c:pt idx="6900">
                <c:v>2.4441524310109367E-4</c:v>
              </c:pt>
              <c:pt idx="6901">
                <c:v>2.4430573806386198E-4</c:v>
              </c:pt>
              <c:pt idx="6902">
                <c:v>2.4419623302663029E-4</c:v>
              </c:pt>
              <c:pt idx="6903">
                <c:v>2.4408672798939857E-4</c:v>
              </c:pt>
              <c:pt idx="6904">
                <c:v>2.4397722295216686E-4</c:v>
              </c:pt>
              <c:pt idx="6905">
                <c:v>2.4386771791493514E-4</c:v>
              </c:pt>
              <c:pt idx="6906">
                <c:v>2.4375821287770343E-4</c:v>
              </c:pt>
              <c:pt idx="6907">
                <c:v>2.4364870784047171E-4</c:v>
              </c:pt>
              <c:pt idx="6908">
                <c:v>2.4353920280324E-4</c:v>
              </c:pt>
              <c:pt idx="6909">
                <c:v>2.4342969776600828E-4</c:v>
              </c:pt>
              <c:pt idx="6910">
                <c:v>2.4332019272877656E-4</c:v>
              </c:pt>
              <c:pt idx="6911">
                <c:v>2.4321068769154485E-4</c:v>
              </c:pt>
              <c:pt idx="6912">
                <c:v>2.4310118265431313E-4</c:v>
              </c:pt>
              <c:pt idx="6913">
                <c:v>2.4299167761708142E-4</c:v>
              </c:pt>
              <c:pt idx="6914">
                <c:v>2.428821725798497E-4</c:v>
              </c:pt>
              <c:pt idx="6915">
                <c:v>2.4277266754261798E-4</c:v>
              </c:pt>
              <c:pt idx="6916">
                <c:v>2.4266316250538627E-4</c:v>
              </c:pt>
              <c:pt idx="6917">
                <c:v>2.4255365746815455E-4</c:v>
              </c:pt>
              <c:pt idx="6918">
                <c:v>2.4244415243092284E-4</c:v>
              </c:pt>
              <c:pt idx="6919">
                <c:v>2.4233464739369112E-4</c:v>
              </c:pt>
              <c:pt idx="6920">
                <c:v>2.422251423564594E-4</c:v>
              </c:pt>
              <c:pt idx="6921">
                <c:v>2.4211563731922769E-4</c:v>
              </c:pt>
              <c:pt idx="6922">
                <c:v>2.4200613228199597E-4</c:v>
              </c:pt>
              <c:pt idx="6923">
                <c:v>2.4189662724476426E-4</c:v>
              </c:pt>
              <c:pt idx="6924">
                <c:v>2.4178712220753254E-4</c:v>
              </c:pt>
              <c:pt idx="6925">
                <c:v>2.4167761717030082E-4</c:v>
              </c:pt>
              <c:pt idx="6926">
                <c:v>2.4156811213306911E-4</c:v>
              </c:pt>
              <c:pt idx="6927">
                <c:v>2.4145860709583739E-4</c:v>
              </c:pt>
              <c:pt idx="6928">
                <c:v>2.4134910205860568E-4</c:v>
              </c:pt>
              <c:pt idx="6929">
                <c:v>2.4123959702137396E-4</c:v>
              </c:pt>
              <c:pt idx="6930">
                <c:v>2.4113009198414224E-4</c:v>
              </c:pt>
              <c:pt idx="6931">
                <c:v>2.4102058694691053E-4</c:v>
              </c:pt>
              <c:pt idx="6932">
                <c:v>2.4091108190967881E-4</c:v>
              </c:pt>
              <c:pt idx="6933">
                <c:v>2.408015768724471E-4</c:v>
              </c:pt>
              <c:pt idx="6934">
                <c:v>2.4069207183521538E-4</c:v>
              </c:pt>
              <c:pt idx="6935">
                <c:v>2.4058256679798366E-4</c:v>
              </c:pt>
              <c:pt idx="6936">
                <c:v>2.4047306176075195E-4</c:v>
              </c:pt>
              <c:pt idx="6937">
                <c:v>2.4036355672352023E-4</c:v>
              </c:pt>
              <c:pt idx="6938">
                <c:v>2.4025405168628852E-4</c:v>
              </c:pt>
              <c:pt idx="6939">
                <c:v>2.401445466490568E-4</c:v>
              </c:pt>
              <c:pt idx="6940">
                <c:v>2.4003504161182508E-4</c:v>
              </c:pt>
              <c:pt idx="6941">
                <c:v>2.3992553657459337E-4</c:v>
              </c:pt>
              <c:pt idx="6942">
                <c:v>2.3981603153736165E-4</c:v>
              </c:pt>
              <c:pt idx="6943">
                <c:v>2.3970652650012994E-4</c:v>
              </c:pt>
              <c:pt idx="6944">
                <c:v>2.3959702146289822E-4</c:v>
              </c:pt>
              <c:pt idx="6945">
                <c:v>2.394875164256665E-4</c:v>
              </c:pt>
              <c:pt idx="6946">
                <c:v>2.3937801138843479E-4</c:v>
              </c:pt>
              <c:pt idx="6947">
                <c:v>2.3926850635120307E-4</c:v>
              </c:pt>
              <c:pt idx="6948">
                <c:v>2.3915900131397136E-4</c:v>
              </c:pt>
              <c:pt idx="6949">
                <c:v>2.3904949627673964E-4</c:v>
              </c:pt>
              <c:pt idx="6950">
                <c:v>2.3893999123950793E-4</c:v>
              </c:pt>
              <c:pt idx="6951">
                <c:v>2.3883048620227621E-4</c:v>
              </c:pt>
              <c:pt idx="6952">
                <c:v>2.3872098116504449E-4</c:v>
              </c:pt>
              <c:pt idx="6953">
                <c:v>2.3861147612781278E-4</c:v>
              </c:pt>
              <c:pt idx="6954">
                <c:v>2.3850197109058106E-4</c:v>
              </c:pt>
              <c:pt idx="6955">
                <c:v>2.3839246605334935E-4</c:v>
              </c:pt>
              <c:pt idx="6956">
                <c:v>2.3828296101611763E-4</c:v>
              </c:pt>
              <c:pt idx="6957">
                <c:v>2.3817345597888591E-4</c:v>
              </c:pt>
              <c:pt idx="6958">
                <c:v>2.380639509416542E-4</c:v>
              </c:pt>
              <c:pt idx="6959">
                <c:v>2.3795444590442248E-4</c:v>
              </c:pt>
              <c:pt idx="6960">
                <c:v>2.3784494086719077E-4</c:v>
              </c:pt>
              <c:pt idx="6961">
                <c:v>2.3773543582995905E-4</c:v>
              </c:pt>
              <c:pt idx="6962">
                <c:v>2.3762593079272733E-4</c:v>
              </c:pt>
              <c:pt idx="6963">
                <c:v>2.3751642575549562E-4</c:v>
              </c:pt>
              <c:pt idx="6964">
                <c:v>2.374069207182639E-4</c:v>
              </c:pt>
              <c:pt idx="6965">
                <c:v>2.3729741568103219E-4</c:v>
              </c:pt>
              <c:pt idx="6966">
                <c:v>2.3718791064380047E-4</c:v>
              </c:pt>
              <c:pt idx="6967">
                <c:v>2.3707840560656875E-4</c:v>
              </c:pt>
              <c:pt idx="6968">
                <c:v>2.3696890056933704E-4</c:v>
              </c:pt>
              <c:pt idx="6969">
                <c:v>2.3685939553210532E-4</c:v>
              </c:pt>
              <c:pt idx="6970">
                <c:v>2.3674989049487361E-4</c:v>
              </c:pt>
              <c:pt idx="6971">
                <c:v>2.3664038545764189E-4</c:v>
              </c:pt>
              <c:pt idx="6972">
                <c:v>2.3653088042041017E-4</c:v>
              </c:pt>
              <c:pt idx="6973">
                <c:v>2.3642137538317846E-4</c:v>
              </c:pt>
              <c:pt idx="6974">
                <c:v>2.3631187034594674E-4</c:v>
              </c:pt>
              <c:pt idx="6975">
                <c:v>2.3620236530871503E-4</c:v>
              </c:pt>
              <c:pt idx="6976">
                <c:v>2.3609286027148331E-4</c:v>
              </c:pt>
              <c:pt idx="6977">
                <c:v>2.3598335523425159E-4</c:v>
              </c:pt>
              <c:pt idx="6978">
                <c:v>2.3587385019701988E-4</c:v>
              </c:pt>
              <c:pt idx="6979">
                <c:v>2.3576434515978816E-4</c:v>
              </c:pt>
              <c:pt idx="6980">
                <c:v>2.3565484012255645E-4</c:v>
              </c:pt>
              <c:pt idx="6981">
                <c:v>2.3554533508532473E-4</c:v>
              </c:pt>
              <c:pt idx="6982">
                <c:v>2.3543583004809301E-4</c:v>
              </c:pt>
              <c:pt idx="6983">
                <c:v>2.353263250108613E-4</c:v>
              </c:pt>
              <c:pt idx="6984">
                <c:v>2.3521681997362958E-4</c:v>
              </c:pt>
              <c:pt idx="6985">
                <c:v>2.3510731493639787E-4</c:v>
              </c:pt>
              <c:pt idx="6986">
                <c:v>2.3499780989916615E-4</c:v>
              </c:pt>
              <c:pt idx="6987">
                <c:v>2.3488830486193444E-4</c:v>
              </c:pt>
              <c:pt idx="6988">
                <c:v>2.3477879982470272E-4</c:v>
              </c:pt>
              <c:pt idx="6989">
                <c:v>2.34669294787471E-4</c:v>
              </c:pt>
              <c:pt idx="6990">
                <c:v>2.3455978975023929E-4</c:v>
              </c:pt>
              <c:pt idx="6991">
                <c:v>2.3445028471300757E-4</c:v>
              </c:pt>
              <c:pt idx="6992">
                <c:v>2.3434077967577586E-4</c:v>
              </c:pt>
              <c:pt idx="6993">
                <c:v>2.3423127463854414E-4</c:v>
              </c:pt>
              <c:pt idx="6994">
                <c:v>2.3412176960131242E-4</c:v>
              </c:pt>
              <c:pt idx="6995">
                <c:v>2.3401226456408071E-4</c:v>
              </c:pt>
              <c:pt idx="6996">
                <c:v>2.3390275952684899E-4</c:v>
              </c:pt>
              <c:pt idx="6997">
                <c:v>2.3379325448961728E-4</c:v>
              </c:pt>
              <c:pt idx="6998">
                <c:v>2.3368374945238556E-4</c:v>
              </c:pt>
              <c:pt idx="6999">
                <c:v>2.3357424441515384E-4</c:v>
              </c:pt>
              <c:pt idx="7000">
                <c:v>2.3346473937792213E-4</c:v>
              </c:pt>
              <c:pt idx="7001">
                <c:v>2.3335523434069041E-4</c:v>
              </c:pt>
              <c:pt idx="7002">
                <c:v>2.332457293034587E-4</c:v>
              </c:pt>
              <c:pt idx="7003">
                <c:v>2.3313622426622698E-4</c:v>
              </c:pt>
              <c:pt idx="7004">
                <c:v>2.3302671922899526E-4</c:v>
              </c:pt>
              <c:pt idx="7005">
                <c:v>2.3291721419176355E-4</c:v>
              </c:pt>
              <c:pt idx="7006">
                <c:v>2.3280770915453183E-4</c:v>
              </c:pt>
              <c:pt idx="7007">
                <c:v>2.3269820411730012E-4</c:v>
              </c:pt>
              <c:pt idx="7008">
                <c:v>2.325886990800684E-4</c:v>
              </c:pt>
              <c:pt idx="7009">
                <c:v>2.3247919404283668E-4</c:v>
              </c:pt>
              <c:pt idx="7010">
                <c:v>2.3236968900560497E-4</c:v>
              </c:pt>
              <c:pt idx="7011">
                <c:v>2.3226018396837325E-4</c:v>
              </c:pt>
              <c:pt idx="7012">
                <c:v>2.3215067893114154E-4</c:v>
              </c:pt>
              <c:pt idx="7013">
                <c:v>2.3204117389390982E-4</c:v>
              </c:pt>
              <c:pt idx="7014">
                <c:v>2.319316688566781E-4</c:v>
              </c:pt>
              <c:pt idx="7015">
                <c:v>2.3182216381944639E-4</c:v>
              </c:pt>
              <c:pt idx="7016">
                <c:v>2.3171265878221467E-4</c:v>
              </c:pt>
              <c:pt idx="7017">
                <c:v>2.3160315374498296E-4</c:v>
              </c:pt>
              <c:pt idx="7018">
                <c:v>2.3149364870775124E-4</c:v>
              </c:pt>
              <c:pt idx="7019">
                <c:v>2.3138414367051952E-4</c:v>
              </c:pt>
              <c:pt idx="7020">
                <c:v>2.3127463863328781E-4</c:v>
              </c:pt>
              <c:pt idx="7021">
                <c:v>2.3116513359605609E-4</c:v>
              </c:pt>
              <c:pt idx="7022">
                <c:v>2.3105562855882438E-4</c:v>
              </c:pt>
              <c:pt idx="7023">
                <c:v>2.3094612352159266E-4</c:v>
              </c:pt>
              <c:pt idx="7024">
                <c:v>2.3083661848436094E-4</c:v>
              </c:pt>
              <c:pt idx="7025">
                <c:v>2.3072711344712923E-4</c:v>
              </c:pt>
              <c:pt idx="7026">
                <c:v>2.3061760840989751E-4</c:v>
              </c:pt>
              <c:pt idx="7027">
                <c:v>2.305081033726658E-4</c:v>
              </c:pt>
              <c:pt idx="7028">
                <c:v>2.3039859833543408E-4</c:v>
              </c:pt>
              <c:pt idx="7029">
                <c:v>2.3028909329820237E-4</c:v>
              </c:pt>
              <c:pt idx="7030">
                <c:v>2.3017958826097065E-4</c:v>
              </c:pt>
              <c:pt idx="7031">
                <c:v>2.3007008322373893E-4</c:v>
              </c:pt>
              <c:pt idx="7032">
                <c:v>2.2996057818650722E-4</c:v>
              </c:pt>
              <c:pt idx="7033">
                <c:v>2.298510731492755E-4</c:v>
              </c:pt>
              <c:pt idx="7034">
                <c:v>2.2974156811204379E-4</c:v>
              </c:pt>
              <c:pt idx="7035">
                <c:v>2.2963206307481207E-4</c:v>
              </c:pt>
              <c:pt idx="7036">
                <c:v>2.2952255803758035E-4</c:v>
              </c:pt>
              <c:pt idx="7037">
                <c:v>2.2941305300034864E-4</c:v>
              </c:pt>
              <c:pt idx="7038">
                <c:v>2.2930354796311692E-4</c:v>
              </c:pt>
              <c:pt idx="7039">
                <c:v>2.2919404292588521E-4</c:v>
              </c:pt>
              <c:pt idx="7040">
                <c:v>2.2908453788865349E-4</c:v>
              </c:pt>
              <c:pt idx="7041">
                <c:v>2.2897503285142177E-4</c:v>
              </c:pt>
              <c:pt idx="7042">
                <c:v>2.2886552781419006E-4</c:v>
              </c:pt>
              <c:pt idx="7043">
                <c:v>2.2875602277695834E-4</c:v>
              </c:pt>
              <c:pt idx="7044">
                <c:v>2.2864651773972663E-4</c:v>
              </c:pt>
              <c:pt idx="7045">
                <c:v>2.2853701270249491E-4</c:v>
              </c:pt>
              <c:pt idx="7046">
                <c:v>2.2842750766526319E-4</c:v>
              </c:pt>
              <c:pt idx="7047">
                <c:v>2.2831800262803148E-4</c:v>
              </c:pt>
              <c:pt idx="7048">
                <c:v>2.2820849759079976E-4</c:v>
              </c:pt>
              <c:pt idx="7049">
                <c:v>2.2809899255356805E-4</c:v>
              </c:pt>
              <c:pt idx="7050">
                <c:v>2.2798948751633633E-4</c:v>
              </c:pt>
              <c:pt idx="7051">
                <c:v>2.2787998247910461E-4</c:v>
              </c:pt>
              <c:pt idx="7052">
                <c:v>2.277704774418729E-4</c:v>
              </c:pt>
              <c:pt idx="7053">
                <c:v>2.2766097240464118E-4</c:v>
              </c:pt>
              <c:pt idx="7054">
                <c:v>2.2755146736740947E-4</c:v>
              </c:pt>
              <c:pt idx="7055">
                <c:v>2.2744196233017775E-4</c:v>
              </c:pt>
              <c:pt idx="7056">
                <c:v>2.2733245729294603E-4</c:v>
              </c:pt>
              <c:pt idx="7057">
                <c:v>2.2722295225571432E-4</c:v>
              </c:pt>
              <c:pt idx="7058">
                <c:v>2.271134472184826E-4</c:v>
              </c:pt>
              <c:pt idx="7059">
                <c:v>2.2700394218125089E-4</c:v>
              </c:pt>
              <c:pt idx="7060">
                <c:v>2.2689443714401917E-4</c:v>
              </c:pt>
              <c:pt idx="7061">
                <c:v>2.2678493210678745E-4</c:v>
              </c:pt>
              <c:pt idx="7062">
                <c:v>2.2667542706955574E-4</c:v>
              </c:pt>
              <c:pt idx="7063">
                <c:v>2.2656592203232402E-4</c:v>
              </c:pt>
              <c:pt idx="7064">
                <c:v>2.2645641699509231E-4</c:v>
              </c:pt>
              <c:pt idx="7065">
                <c:v>2.2634691195786059E-4</c:v>
              </c:pt>
              <c:pt idx="7066">
                <c:v>2.2623740692062888E-4</c:v>
              </c:pt>
              <c:pt idx="7067">
                <c:v>2.2612790188339716E-4</c:v>
              </c:pt>
              <c:pt idx="7068">
                <c:v>2.2601839684616544E-4</c:v>
              </c:pt>
              <c:pt idx="7069">
                <c:v>2.2590889180893373E-4</c:v>
              </c:pt>
              <c:pt idx="7070">
                <c:v>2.2579938677170201E-4</c:v>
              </c:pt>
              <c:pt idx="7071">
                <c:v>2.256898817344703E-4</c:v>
              </c:pt>
              <c:pt idx="7072">
                <c:v>2.2558037669723858E-4</c:v>
              </c:pt>
              <c:pt idx="7073">
                <c:v>2.2547087166000686E-4</c:v>
              </c:pt>
              <c:pt idx="7074">
                <c:v>2.2536136662277515E-4</c:v>
              </c:pt>
              <c:pt idx="7075">
                <c:v>2.2525186158554343E-4</c:v>
              </c:pt>
              <c:pt idx="7076">
                <c:v>2.2514235654831172E-4</c:v>
              </c:pt>
              <c:pt idx="7077">
                <c:v>2.2503285151108E-4</c:v>
              </c:pt>
              <c:pt idx="7078">
                <c:v>2.2492334647384828E-4</c:v>
              </c:pt>
              <c:pt idx="7079">
                <c:v>2.2481384143661657E-4</c:v>
              </c:pt>
              <c:pt idx="7080">
                <c:v>2.2470433639938485E-4</c:v>
              </c:pt>
              <c:pt idx="7081">
                <c:v>2.2459483136215314E-4</c:v>
              </c:pt>
              <c:pt idx="7082">
                <c:v>2.2448532632492142E-4</c:v>
              </c:pt>
              <c:pt idx="7083">
                <c:v>2.243758212876897E-4</c:v>
              </c:pt>
              <c:pt idx="7084">
                <c:v>2.2426631625045799E-4</c:v>
              </c:pt>
              <c:pt idx="7085">
                <c:v>2.2415681121322627E-4</c:v>
              </c:pt>
              <c:pt idx="7086">
                <c:v>2.2404730617599456E-4</c:v>
              </c:pt>
              <c:pt idx="7087">
                <c:v>2.2393780113876284E-4</c:v>
              </c:pt>
              <c:pt idx="7088">
                <c:v>2.2382829610153112E-4</c:v>
              </c:pt>
              <c:pt idx="7089">
                <c:v>2.2371879106429941E-4</c:v>
              </c:pt>
              <c:pt idx="7090">
                <c:v>2.2360928602706769E-4</c:v>
              </c:pt>
              <c:pt idx="7091">
                <c:v>2.2349978098983598E-4</c:v>
              </c:pt>
              <c:pt idx="7092">
                <c:v>2.2339027595260426E-4</c:v>
              </c:pt>
              <c:pt idx="7093">
                <c:v>2.2328077091537254E-4</c:v>
              </c:pt>
              <c:pt idx="7094">
                <c:v>2.2317126587814083E-4</c:v>
              </c:pt>
              <c:pt idx="7095">
                <c:v>2.2306176084090911E-4</c:v>
              </c:pt>
              <c:pt idx="7096">
                <c:v>2.229522558036774E-4</c:v>
              </c:pt>
              <c:pt idx="7097">
                <c:v>2.2284275076644568E-4</c:v>
              </c:pt>
              <c:pt idx="7098">
                <c:v>2.2273324572921396E-4</c:v>
              </c:pt>
              <c:pt idx="7099">
                <c:v>2.2262374069198225E-4</c:v>
              </c:pt>
              <c:pt idx="7100">
                <c:v>2.2251423565475053E-4</c:v>
              </c:pt>
              <c:pt idx="7101">
                <c:v>2.2240473061751882E-4</c:v>
              </c:pt>
              <c:pt idx="7102">
                <c:v>2.222952255802871E-4</c:v>
              </c:pt>
              <c:pt idx="7103">
                <c:v>2.2218572054305538E-4</c:v>
              </c:pt>
              <c:pt idx="7104">
                <c:v>2.2207621550582367E-4</c:v>
              </c:pt>
              <c:pt idx="7105">
                <c:v>2.2196671046859195E-4</c:v>
              </c:pt>
              <c:pt idx="7106">
                <c:v>2.2185720543136024E-4</c:v>
              </c:pt>
              <c:pt idx="7107">
                <c:v>2.2174770039412852E-4</c:v>
              </c:pt>
              <c:pt idx="7108">
                <c:v>2.2163819535689681E-4</c:v>
              </c:pt>
              <c:pt idx="7109">
                <c:v>2.2152869031966509E-4</c:v>
              </c:pt>
              <c:pt idx="7110">
                <c:v>2.2141918528243337E-4</c:v>
              </c:pt>
              <c:pt idx="7111">
                <c:v>2.2130968024520166E-4</c:v>
              </c:pt>
              <c:pt idx="7112">
                <c:v>2.2120017520796994E-4</c:v>
              </c:pt>
              <c:pt idx="7113">
                <c:v>2.2109067017073823E-4</c:v>
              </c:pt>
              <c:pt idx="7114">
                <c:v>2.2098116513350651E-4</c:v>
              </c:pt>
              <c:pt idx="7115">
                <c:v>2.2087166009627479E-4</c:v>
              </c:pt>
              <c:pt idx="7116">
                <c:v>2.2076215505904308E-4</c:v>
              </c:pt>
              <c:pt idx="7117">
                <c:v>2.2065265002181136E-4</c:v>
              </c:pt>
              <c:pt idx="7118">
                <c:v>2.2054314498457965E-4</c:v>
              </c:pt>
              <c:pt idx="7119">
                <c:v>2.2043363994734793E-4</c:v>
              </c:pt>
              <c:pt idx="7120">
                <c:v>2.2032413491011621E-4</c:v>
              </c:pt>
              <c:pt idx="7121">
                <c:v>2.202146298728845E-4</c:v>
              </c:pt>
              <c:pt idx="7122">
                <c:v>2.2010512483565278E-4</c:v>
              </c:pt>
              <c:pt idx="7123">
                <c:v>2.1999561979842107E-4</c:v>
              </c:pt>
              <c:pt idx="7124">
                <c:v>2.1988611476118935E-4</c:v>
              </c:pt>
              <c:pt idx="7125">
                <c:v>2.1977660972395763E-4</c:v>
              </c:pt>
              <c:pt idx="7126">
                <c:v>2.1966710468672592E-4</c:v>
              </c:pt>
              <c:pt idx="7127">
                <c:v>2.195575996494942E-4</c:v>
              </c:pt>
              <c:pt idx="7128">
                <c:v>2.1944809461226249E-4</c:v>
              </c:pt>
              <c:pt idx="7129">
                <c:v>2.1933858957503077E-4</c:v>
              </c:pt>
              <c:pt idx="7130">
                <c:v>2.1922908453779905E-4</c:v>
              </c:pt>
              <c:pt idx="7131">
                <c:v>2.1911957950056734E-4</c:v>
              </c:pt>
              <c:pt idx="7132">
                <c:v>2.1901007446333562E-4</c:v>
              </c:pt>
              <c:pt idx="7133">
                <c:v>2.1890056942610391E-4</c:v>
              </c:pt>
              <c:pt idx="7134">
                <c:v>2.1879106438887219E-4</c:v>
              </c:pt>
              <c:pt idx="7135">
                <c:v>2.1868155935164047E-4</c:v>
              </c:pt>
              <c:pt idx="7136">
                <c:v>2.1857205431440876E-4</c:v>
              </c:pt>
              <c:pt idx="7137">
                <c:v>2.1846254927717704E-4</c:v>
              </c:pt>
              <c:pt idx="7138">
                <c:v>2.1835304423994533E-4</c:v>
              </c:pt>
              <c:pt idx="7139">
                <c:v>2.1824353920271361E-4</c:v>
              </c:pt>
              <c:pt idx="7140">
                <c:v>2.1813403416548189E-4</c:v>
              </c:pt>
              <c:pt idx="7141">
                <c:v>2.1802452912825018E-4</c:v>
              </c:pt>
              <c:pt idx="7142">
                <c:v>2.1791502409101846E-4</c:v>
              </c:pt>
              <c:pt idx="7143">
                <c:v>2.1780551905378675E-4</c:v>
              </c:pt>
              <c:pt idx="7144">
                <c:v>2.1769601401655503E-4</c:v>
              </c:pt>
              <c:pt idx="7145">
                <c:v>2.1758650897932332E-4</c:v>
              </c:pt>
              <c:pt idx="7146">
                <c:v>2.174770039420916E-4</c:v>
              </c:pt>
              <c:pt idx="7147">
                <c:v>2.1736749890485988E-4</c:v>
              </c:pt>
              <c:pt idx="7148">
                <c:v>2.1725799386762817E-4</c:v>
              </c:pt>
              <c:pt idx="7149">
                <c:v>2.1714848883039645E-4</c:v>
              </c:pt>
              <c:pt idx="7150">
                <c:v>2.1703898379316474E-4</c:v>
              </c:pt>
              <c:pt idx="7151">
                <c:v>2.1692947875593302E-4</c:v>
              </c:pt>
              <c:pt idx="7152">
                <c:v>2.168199737187013E-4</c:v>
              </c:pt>
              <c:pt idx="7153">
                <c:v>2.1671046868146959E-4</c:v>
              </c:pt>
              <c:pt idx="7154">
                <c:v>2.1660096364423787E-4</c:v>
              </c:pt>
              <c:pt idx="7155">
                <c:v>2.1649145860700616E-4</c:v>
              </c:pt>
              <c:pt idx="7156">
                <c:v>2.1638195356977444E-4</c:v>
              </c:pt>
              <c:pt idx="7157">
                <c:v>2.1627244853254272E-4</c:v>
              </c:pt>
              <c:pt idx="7158">
                <c:v>2.1616294349531101E-4</c:v>
              </c:pt>
              <c:pt idx="7159">
                <c:v>2.1605343845807929E-4</c:v>
              </c:pt>
              <c:pt idx="7160">
                <c:v>2.1594393342084758E-4</c:v>
              </c:pt>
              <c:pt idx="7161">
                <c:v>2.1583442838361586E-4</c:v>
              </c:pt>
              <c:pt idx="7162">
                <c:v>2.1572492334638414E-4</c:v>
              </c:pt>
              <c:pt idx="7163">
                <c:v>2.1561541830915243E-4</c:v>
              </c:pt>
              <c:pt idx="7164">
                <c:v>2.1550591327192071E-4</c:v>
              </c:pt>
              <c:pt idx="7165">
                <c:v>2.15396408234689E-4</c:v>
              </c:pt>
              <c:pt idx="7166">
                <c:v>2.1528690319745728E-4</c:v>
              </c:pt>
              <c:pt idx="7167">
                <c:v>2.1517739816022556E-4</c:v>
              </c:pt>
              <c:pt idx="7168">
                <c:v>2.1506789312299385E-4</c:v>
              </c:pt>
              <c:pt idx="7169">
                <c:v>2.1495838808576213E-4</c:v>
              </c:pt>
              <c:pt idx="7170">
                <c:v>2.1484888304853042E-4</c:v>
              </c:pt>
              <c:pt idx="7171">
                <c:v>2.147393780112987E-4</c:v>
              </c:pt>
              <c:pt idx="7172">
                <c:v>2.1462987297406698E-4</c:v>
              </c:pt>
              <c:pt idx="7173">
                <c:v>2.1452036793683527E-4</c:v>
              </c:pt>
              <c:pt idx="7174">
                <c:v>2.1441086289960355E-4</c:v>
              </c:pt>
              <c:pt idx="7175">
                <c:v>2.1430135786237184E-4</c:v>
              </c:pt>
              <c:pt idx="7176">
                <c:v>2.1419185282514012E-4</c:v>
              </c:pt>
              <c:pt idx="7177">
                <c:v>2.140823477879084E-4</c:v>
              </c:pt>
              <c:pt idx="7178">
                <c:v>2.1397284275067669E-4</c:v>
              </c:pt>
              <c:pt idx="7179">
                <c:v>2.1386333771344497E-4</c:v>
              </c:pt>
              <c:pt idx="7180">
                <c:v>2.1375383267621326E-4</c:v>
              </c:pt>
              <c:pt idx="7181">
                <c:v>2.1364432763898154E-4</c:v>
              </c:pt>
              <c:pt idx="7182">
                <c:v>2.1353482260174982E-4</c:v>
              </c:pt>
              <c:pt idx="7183">
                <c:v>2.1342531756451811E-4</c:v>
              </c:pt>
              <c:pt idx="7184">
                <c:v>2.1331581252728639E-4</c:v>
              </c:pt>
              <c:pt idx="7185">
                <c:v>2.1320630749005468E-4</c:v>
              </c:pt>
              <c:pt idx="7186">
                <c:v>2.1309680245282296E-4</c:v>
              </c:pt>
              <c:pt idx="7187">
                <c:v>2.1298729741559125E-4</c:v>
              </c:pt>
              <c:pt idx="7188">
                <c:v>2.1287779237835953E-4</c:v>
              </c:pt>
              <c:pt idx="7189">
                <c:v>2.1276828734112781E-4</c:v>
              </c:pt>
              <c:pt idx="7190">
                <c:v>2.126587823038961E-4</c:v>
              </c:pt>
              <c:pt idx="7191">
                <c:v>2.1254927726666438E-4</c:v>
              </c:pt>
              <c:pt idx="7192">
                <c:v>2.1243977222943267E-4</c:v>
              </c:pt>
              <c:pt idx="7193">
                <c:v>2.1233026719220095E-4</c:v>
              </c:pt>
              <c:pt idx="7194">
                <c:v>2.1222076215496923E-4</c:v>
              </c:pt>
              <c:pt idx="7195">
                <c:v>2.1211125711773752E-4</c:v>
              </c:pt>
              <c:pt idx="7196">
                <c:v>2.120017520805058E-4</c:v>
              </c:pt>
              <c:pt idx="7197">
                <c:v>2.1189224704327409E-4</c:v>
              </c:pt>
              <c:pt idx="7198">
                <c:v>2.1178274200604237E-4</c:v>
              </c:pt>
              <c:pt idx="7199">
                <c:v>2.1167323696881065E-4</c:v>
              </c:pt>
              <c:pt idx="7200">
                <c:v>2.1156373193157894E-4</c:v>
              </c:pt>
              <c:pt idx="7201">
                <c:v>2.1145422689434722E-4</c:v>
              </c:pt>
              <c:pt idx="7202">
                <c:v>2.1134472185711551E-4</c:v>
              </c:pt>
              <c:pt idx="7203">
                <c:v>2.1123521681988379E-4</c:v>
              </c:pt>
              <c:pt idx="7204">
                <c:v>2.1112571178265207E-4</c:v>
              </c:pt>
              <c:pt idx="7205">
                <c:v>2.1101620674542036E-4</c:v>
              </c:pt>
              <c:pt idx="7206">
                <c:v>2.1090670170818864E-4</c:v>
              </c:pt>
              <c:pt idx="7207">
                <c:v>2.1079719667095693E-4</c:v>
              </c:pt>
              <c:pt idx="7208">
                <c:v>2.1068769163372521E-4</c:v>
              </c:pt>
              <c:pt idx="7209">
                <c:v>2.1057818659649349E-4</c:v>
              </c:pt>
              <c:pt idx="7210">
                <c:v>2.1046868155926178E-4</c:v>
              </c:pt>
              <c:pt idx="7211">
                <c:v>2.1035917652203006E-4</c:v>
              </c:pt>
              <c:pt idx="7212">
                <c:v>2.1024967148479835E-4</c:v>
              </c:pt>
              <c:pt idx="7213">
                <c:v>2.1014016644756663E-4</c:v>
              </c:pt>
              <c:pt idx="7214">
                <c:v>2.1003066141033491E-4</c:v>
              </c:pt>
              <c:pt idx="7215">
                <c:v>2.099211563731032E-4</c:v>
              </c:pt>
              <c:pt idx="7216">
                <c:v>2.0981165133587148E-4</c:v>
              </c:pt>
              <c:pt idx="7217">
                <c:v>2.0970214629863977E-4</c:v>
              </c:pt>
              <c:pt idx="7218">
                <c:v>2.0959264126140805E-4</c:v>
              </c:pt>
              <c:pt idx="7219">
                <c:v>2.0948313622417633E-4</c:v>
              </c:pt>
              <c:pt idx="7220">
                <c:v>2.0937363118694462E-4</c:v>
              </c:pt>
              <c:pt idx="7221">
                <c:v>2.092641261497129E-4</c:v>
              </c:pt>
              <c:pt idx="7222">
                <c:v>2.0915462111248119E-4</c:v>
              </c:pt>
              <c:pt idx="7223">
                <c:v>2.0904511607524947E-4</c:v>
              </c:pt>
              <c:pt idx="7224">
                <c:v>2.0893561103801775E-4</c:v>
              </c:pt>
              <c:pt idx="7225">
                <c:v>2.0882610600078604E-4</c:v>
              </c:pt>
              <c:pt idx="7226">
                <c:v>2.0871660096355432E-4</c:v>
              </c:pt>
              <c:pt idx="7227">
                <c:v>2.0860709592632261E-4</c:v>
              </c:pt>
              <c:pt idx="7228">
                <c:v>2.0849759088909089E-4</c:v>
              </c:pt>
              <c:pt idx="7229">
                <c:v>2.0838808585185918E-4</c:v>
              </c:pt>
              <c:pt idx="7230">
                <c:v>2.0827858081462746E-4</c:v>
              </c:pt>
              <c:pt idx="7231">
                <c:v>2.0816907577739574E-4</c:v>
              </c:pt>
              <c:pt idx="7232">
                <c:v>2.0805957074016403E-4</c:v>
              </c:pt>
              <c:pt idx="7233">
                <c:v>2.0795006570293231E-4</c:v>
              </c:pt>
              <c:pt idx="7234">
                <c:v>2.078405606657006E-4</c:v>
              </c:pt>
              <c:pt idx="7235">
                <c:v>2.0773105562846888E-4</c:v>
              </c:pt>
              <c:pt idx="7236">
                <c:v>2.0762155059123716E-4</c:v>
              </c:pt>
              <c:pt idx="7237">
                <c:v>2.0751204555400545E-4</c:v>
              </c:pt>
              <c:pt idx="7238">
                <c:v>2.0740254051677373E-4</c:v>
              </c:pt>
              <c:pt idx="7239">
                <c:v>2.0729303547954202E-4</c:v>
              </c:pt>
              <c:pt idx="7240">
                <c:v>2.071835304423103E-4</c:v>
              </c:pt>
              <c:pt idx="7241">
                <c:v>2.0707402540507858E-4</c:v>
              </c:pt>
              <c:pt idx="7242">
                <c:v>2.0696452036784687E-4</c:v>
              </c:pt>
              <c:pt idx="7243">
                <c:v>2.0685501533061515E-4</c:v>
              </c:pt>
              <c:pt idx="7244">
                <c:v>2.0674551029338344E-4</c:v>
              </c:pt>
              <c:pt idx="7245">
                <c:v>2.0663600525615172E-4</c:v>
              </c:pt>
              <c:pt idx="7246">
                <c:v>2.0652650021892E-4</c:v>
              </c:pt>
              <c:pt idx="7247">
                <c:v>2.0641699518168829E-4</c:v>
              </c:pt>
              <c:pt idx="7248">
                <c:v>2.0630749014445657E-4</c:v>
              </c:pt>
              <c:pt idx="7249">
                <c:v>2.0619798510722486E-4</c:v>
              </c:pt>
              <c:pt idx="7250">
                <c:v>2.0608848006999314E-4</c:v>
              </c:pt>
              <c:pt idx="7251">
                <c:v>2.0597897503276142E-4</c:v>
              </c:pt>
              <c:pt idx="7252">
                <c:v>2.0586946999552971E-4</c:v>
              </c:pt>
              <c:pt idx="7253">
                <c:v>2.0575996495829799E-4</c:v>
              </c:pt>
              <c:pt idx="7254">
                <c:v>2.0565045992106628E-4</c:v>
              </c:pt>
              <c:pt idx="7255">
                <c:v>2.0554095488383456E-4</c:v>
              </c:pt>
              <c:pt idx="7256">
                <c:v>2.0543144984660284E-4</c:v>
              </c:pt>
              <c:pt idx="7257">
                <c:v>2.0532194480937113E-4</c:v>
              </c:pt>
              <c:pt idx="7258">
                <c:v>2.0521243977213941E-4</c:v>
              </c:pt>
              <c:pt idx="7259">
                <c:v>2.051029347349077E-4</c:v>
              </c:pt>
              <c:pt idx="7260">
                <c:v>2.0499342969767598E-4</c:v>
              </c:pt>
              <c:pt idx="7261">
                <c:v>2.0488392466044426E-4</c:v>
              </c:pt>
              <c:pt idx="7262">
                <c:v>2.0477441962321255E-4</c:v>
              </c:pt>
              <c:pt idx="7263">
                <c:v>2.0466491458598083E-4</c:v>
              </c:pt>
              <c:pt idx="7264">
                <c:v>2.0455540954874912E-4</c:v>
              </c:pt>
              <c:pt idx="7265">
                <c:v>2.044459045115174E-4</c:v>
              </c:pt>
              <c:pt idx="7266">
                <c:v>2.0433639947428569E-4</c:v>
              </c:pt>
              <c:pt idx="7267">
                <c:v>2.0422689443705397E-4</c:v>
              </c:pt>
              <c:pt idx="7268">
                <c:v>2.0411738939982225E-4</c:v>
              </c:pt>
              <c:pt idx="7269">
                <c:v>2.0400788436259054E-4</c:v>
              </c:pt>
              <c:pt idx="7270">
                <c:v>2.0389837932535882E-4</c:v>
              </c:pt>
              <c:pt idx="7271">
                <c:v>2.0378887428812711E-4</c:v>
              </c:pt>
              <c:pt idx="7272">
                <c:v>2.0367936925089539E-4</c:v>
              </c:pt>
              <c:pt idx="7273">
                <c:v>2.0356986421366367E-4</c:v>
              </c:pt>
              <c:pt idx="7274">
                <c:v>2.0346035917643196E-4</c:v>
              </c:pt>
              <c:pt idx="7275">
                <c:v>2.0335085413920024E-4</c:v>
              </c:pt>
              <c:pt idx="7276">
                <c:v>2.0324134910196853E-4</c:v>
              </c:pt>
              <c:pt idx="7277">
                <c:v>2.0313184406473681E-4</c:v>
              </c:pt>
              <c:pt idx="7278">
                <c:v>2.0302233902750509E-4</c:v>
              </c:pt>
              <c:pt idx="7279">
                <c:v>2.0291283399027338E-4</c:v>
              </c:pt>
              <c:pt idx="7280">
                <c:v>2.0280332895304166E-4</c:v>
              </c:pt>
              <c:pt idx="7281">
                <c:v>2.0269382391580995E-4</c:v>
              </c:pt>
              <c:pt idx="7282">
                <c:v>2.0258431887857823E-4</c:v>
              </c:pt>
              <c:pt idx="7283">
                <c:v>2.0247481384134651E-4</c:v>
              </c:pt>
              <c:pt idx="7284">
                <c:v>2.023653088041148E-4</c:v>
              </c:pt>
              <c:pt idx="7285">
                <c:v>2.0225580376688308E-4</c:v>
              </c:pt>
              <c:pt idx="7286">
                <c:v>2.0214629872965137E-4</c:v>
              </c:pt>
              <c:pt idx="7287">
                <c:v>2.0203679369241965E-4</c:v>
              </c:pt>
              <c:pt idx="7288">
                <c:v>2.0192728865518793E-4</c:v>
              </c:pt>
              <c:pt idx="7289">
                <c:v>2.0181778361795622E-4</c:v>
              </c:pt>
              <c:pt idx="7290">
                <c:v>2.017082785807245E-4</c:v>
              </c:pt>
              <c:pt idx="7291">
                <c:v>2.0159877354349279E-4</c:v>
              </c:pt>
              <c:pt idx="7292">
                <c:v>2.0148926850626107E-4</c:v>
              </c:pt>
              <c:pt idx="7293">
                <c:v>2.0137976346902935E-4</c:v>
              </c:pt>
              <c:pt idx="7294">
                <c:v>2.0127025843179764E-4</c:v>
              </c:pt>
              <c:pt idx="7295">
                <c:v>2.0116075339456592E-4</c:v>
              </c:pt>
              <c:pt idx="7296">
                <c:v>2.0105124835733421E-4</c:v>
              </c:pt>
              <c:pt idx="7297">
                <c:v>2.0094174332010249E-4</c:v>
              </c:pt>
              <c:pt idx="7298">
                <c:v>2.0083223828287077E-4</c:v>
              </c:pt>
              <c:pt idx="7299">
                <c:v>2.0072273324563906E-4</c:v>
              </c:pt>
              <c:pt idx="7300">
                <c:v>2.0061322820840734E-4</c:v>
              </c:pt>
              <c:pt idx="7301">
                <c:v>2.0050372317117563E-4</c:v>
              </c:pt>
              <c:pt idx="7302">
                <c:v>2.0039421813394391E-4</c:v>
              </c:pt>
              <c:pt idx="7303">
                <c:v>2.0028471309671219E-4</c:v>
              </c:pt>
              <c:pt idx="7304">
                <c:v>2.0017520805948048E-4</c:v>
              </c:pt>
              <c:pt idx="7305">
                <c:v>2.0006570302224876E-4</c:v>
              </c:pt>
              <c:pt idx="7306">
                <c:v>1.9995619798501705E-4</c:v>
              </c:pt>
              <c:pt idx="7307">
                <c:v>1.9984669294778533E-4</c:v>
              </c:pt>
              <c:pt idx="7308">
                <c:v>1.9973718791055362E-4</c:v>
              </c:pt>
              <c:pt idx="7309">
                <c:v>1.996276828733219E-4</c:v>
              </c:pt>
              <c:pt idx="7310">
                <c:v>1.9951817783609018E-4</c:v>
              </c:pt>
              <c:pt idx="7311">
                <c:v>1.9940867279885847E-4</c:v>
              </c:pt>
              <c:pt idx="7312">
                <c:v>1.9929916776162675E-4</c:v>
              </c:pt>
              <c:pt idx="7313">
                <c:v>1.9918966272439504E-4</c:v>
              </c:pt>
              <c:pt idx="7314">
                <c:v>1.9908015768716332E-4</c:v>
              </c:pt>
              <c:pt idx="7315">
                <c:v>1.989706526499316E-4</c:v>
              </c:pt>
              <c:pt idx="7316">
                <c:v>1.9886114761269989E-4</c:v>
              </c:pt>
              <c:pt idx="7317">
                <c:v>1.9875164257546817E-4</c:v>
              </c:pt>
              <c:pt idx="7318">
                <c:v>1.9864213753823646E-4</c:v>
              </c:pt>
              <c:pt idx="7319">
                <c:v>1.9853263250100474E-4</c:v>
              </c:pt>
              <c:pt idx="7320">
                <c:v>1.9842312746377302E-4</c:v>
              </c:pt>
              <c:pt idx="7321">
                <c:v>1.9831362242654131E-4</c:v>
              </c:pt>
              <c:pt idx="7322">
                <c:v>1.9820411738930959E-4</c:v>
              </c:pt>
              <c:pt idx="7323">
                <c:v>1.9809461235207788E-4</c:v>
              </c:pt>
              <c:pt idx="7324">
                <c:v>1.9798510731484616E-4</c:v>
              </c:pt>
              <c:pt idx="7325">
                <c:v>1.9787560227761444E-4</c:v>
              </c:pt>
              <c:pt idx="7326">
                <c:v>1.9776609724038273E-4</c:v>
              </c:pt>
              <c:pt idx="7327">
                <c:v>1.9765659220315101E-4</c:v>
              </c:pt>
              <c:pt idx="7328">
                <c:v>1.975470871659193E-4</c:v>
              </c:pt>
              <c:pt idx="7329">
                <c:v>1.9743758212868758E-4</c:v>
              </c:pt>
              <c:pt idx="7330">
                <c:v>1.9732807709145586E-4</c:v>
              </c:pt>
              <c:pt idx="7331">
                <c:v>1.9721857205422415E-4</c:v>
              </c:pt>
              <c:pt idx="7332">
                <c:v>1.9710906701699243E-4</c:v>
              </c:pt>
              <c:pt idx="7333">
                <c:v>1.9699956197976072E-4</c:v>
              </c:pt>
              <c:pt idx="7334">
                <c:v>1.96890056942529E-4</c:v>
              </c:pt>
              <c:pt idx="7335">
                <c:v>1.9678055190529728E-4</c:v>
              </c:pt>
              <c:pt idx="7336">
                <c:v>1.9667104686806557E-4</c:v>
              </c:pt>
              <c:pt idx="7337">
                <c:v>1.9656154183083385E-4</c:v>
              </c:pt>
              <c:pt idx="7338">
                <c:v>1.9645203679360214E-4</c:v>
              </c:pt>
              <c:pt idx="7339">
                <c:v>1.9634253175637042E-4</c:v>
              </c:pt>
              <c:pt idx="7340">
                <c:v>1.962330267191387E-4</c:v>
              </c:pt>
              <c:pt idx="7341">
                <c:v>1.9612352168190699E-4</c:v>
              </c:pt>
              <c:pt idx="7342">
                <c:v>1.9601401664467527E-4</c:v>
              </c:pt>
              <c:pt idx="7343">
                <c:v>1.9590451160744356E-4</c:v>
              </c:pt>
              <c:pt idx="7344">
                <c:v>1.9579500657021184E-4</c:v>
              </c:pt>
              <c:pt idx="7345">
                <c:v>1.9568550153298013E-4</c:v>
              </c:pt>
              <c:pt idx="7346">
                <c:v>1.9557599649574841E-4</c:v>
              </c:pt>
              <c:pt idx="7347">
                <c:v>1.9546649145851669E-4</c:v>
              </c:pt>
              <c:pt idx="7348">
                <c:v>1.9535698642128498E-4</c:v>
              </c:pt>
              <c:pt idx="7349">
                <c:v>1.9524748138405326E-4</c:v>
              </c:pt>
              <c:pt idx="7350">
                <c:v>1.9513797634682155E-4</c:v>
              </c:pt>
              <c:pt idx="7351">
                <c:v>1.9502847130958983E-4</c:v>
              </c:pt>
              <c:pt idx="7352">
                <c:v>1.9491896627235811E-4</c:v>
              </c:pt>
              <c:pt idx="7353">
                <c:v>1.948094612351264E-4</c:v>
              </c:pt>
              <c:pt idx="7354">
                <c:v>1.9469995619789468E-4</c:v>
              </c:pt>
              <c:pt idx="7355">
                <c:v>1.9459045116066297E-4</c:v>
              </c:pt>
              <c:pt idx="7356">
                <c:v>1.9448094612343125E-4</c:v>
              </c:pt>
              <c:pt idx="7357">
                <c:v>1.9437144108619953E-4</c:v>
              </c:pt>
              <c:pt idx="7358">
                <c:v>1.9426193604896782E-4</c:v>
              </c:pt>
              <c:pt idx="7359">
                <c:v>1.941524310117361E-4</c:v>
              </c:pt>
              <c:pt idx="7360">
                <c:v>1.9404292597450439E-4</c:v>
              </c:pt>
              <c:pt idx="7361">
                <c:v>1.9393342093727267E-4</c:v>
              </c:pt>
              <c:pt idx="7362">
                <c:v>1.9382391590004095E-4</c:v>
              </c:pt>
              <c:pt idx="7363">
                <c:v>1.9371441086280924E-4</c:v>
              </c:pt>
              <c:pt idx="7364">
                <c:v>1.9360490582557752E-4</c:v>
              </c:pt>
              <c:pt idx="7365">
                <c:v>1.9349540078834581E-4</c:v>
              </c:pt>
              <c:pt idx="7366">
                <c:v>1.9338589575111409E-4</c:v>
              </c:pt>
              <c:pt idx="7367">
                <c:v>1.9327639071388237E-4</c:v>
              </c:pt>
              <c:pt idx="7368">
                <c:v>1.9316688567665066E-4</c:v>
              </c:pt>
              <c:pt idx="7369">
                <c:v>1.9305738063941894E-4</c:v>
              </c:pt>
              <c:pt idx="7370">
                <c:v>1.9294787560218723E-4</c:v>
              </c:pt>
              <c:pt idx="7371">
                <c:v>1.9283837056495551E-4</c:v>
              </c:pt>
              <c:pt idx="7372">
                <c:v>1.9272886552772379E-4</c:v>
              </c:pt>
              <c:pt idx="7373">
                <c:v>1.9261936049049208E-4</c:v>
              </c:pt>
              <c:pt idx="7374">
                <c:v>1.9250985545326036E-4</c:v>
              </c:pt>
              <c:pt idx="7375">
                <c:v>1.9240035041602865E-4</c:v>
              </c:pt>
              <c:pt idx="7376">
                <c:v>1.9229084537879693E-4</c:v>
              </c:pt>
              <c:pt idx="7377">
                <c:v>1.9218134034156521E-4</c:v>
              </c:pt>
              <c:pt idx="7378">
                <c:v>1.920718353043335E-4</c:v>
              </c:pt>
              <c:pt idx="7379">
                <c:v>1.9196233026710178E-4</c:v>
              </c:pt>
              <c:pt idx="7380">
                <c:v>1.9185282522987007E-4</c:v>
              </c:pt>
              <c:pt idx="7381">
                <c:v>1.9174332019263835E-4</c:v>
              </c:pt>
              <c:pt idx="7382">
                <c:v>1.9163381515540663E-4</c:v>
              </c:pt>
              <c:pt idx="7383">
                <c:v>1.9152431011817492E-4</c:v>
              </c:pt>
              <c:pt idx="7384">
                <c:v>1.914148050809432E-4</c:v>
              </c:pt>
              <c:pt idx="7385">
                <c:v>1.9130530004371149E-4</c:v>
              </c:pt>
              <c:pt idx="7386">
                <c:v>1.9119579500647977E-4</c:v>
              </c:pt>
              <c:pt idx="7387">
                <c:v>1.9108628996924806E-4</c:v>
              </c:pt>
              <c:pt idx="7388">
                <c:v>1.9097678493201634E-4</c:v>
              </c:pt>
              <c:pt idx="7389">
                <c:v>1.9086727989478462E-4</c:v>
              </c:pt>
              <c:pt idx="7390">
                <c:v>1.9075777485755291E-4</c:v>
              </c:pt>
              <c:pt idx="7391">
                <c:v>1.9064826982032119E-4</c:v>
              </c:pt>
              <c:pt idx="7392">
                <c:v>1.9053876478308948E-4</c:v>
              </c:pt>
              <c:pt idx="7393">
                <c:v>1.9042925974585776E-4</c:v>
              </c:pt>
              <c:pt idx="7394">
                <c:v>1.9031975470862604E-4</c:v>
              </c:pt>
              <c:pt idx="7395">
                <c:v>1.9021024967139433E-4</c:v>
              </c:pt>
              <c:pt idx="7396">
                <c:v>1.9010074463416261E-4</c:v>
              </c:pt>
              <c:pt idx="7397">
                <c:v>1.899912395969309E-4</c:v>
              </c:pt>
              <c:pt idx="7398">
                <c:v>1.8988173455969918E-4</c:v>
              </c:pt>
              <c:pt idx="7399">
                <c:v>1.8977222952246746E-4</c:v>
              </c:pt>
              <c:pt idx="7400">
                <c:v>1.8966272448523575E-4</c:v>
              </c:pt>
              <c:pt idx="7401">
                <c:v>1.8955321944800403E-4</c:v>
              </c:pt>
              <c:pt idx="7402">
                <c:v>1.8944371441077232E-4</c:v>
              </c:pt>
              <c:pt idx="7403">
                <c:v>1.893342093735406E-4</c:v>
              </c:pt>
              <c:pt idx="7404">
                <c:v>1.8922470433630888E-4</c:v>
              </c:pt>
              <c:pt idx="7405">
                <c:v>1.8911519929907717E-4</c:v>
              </c:pt>
              <c:pt idx="7406">
                <c:v>1.8900569426184545E-4</c:v>
              </c:pt>
              <c:pt idx="7407">
                <c:v>1.8889618922461374E-4</c:v>
              </c:pt>
              <c:pt idx="7408">
                <c:v>1.8878668418738202E-4</c:v>
              </c:pt>
              <c:pt idx="7409">
                <c:v>1.886771791501503E-4</c:v>
              </c:pt>
              <c:pt idx="7410">
                <c:v>1.8856767411291859E-4</c:v>
              </c:pt>
              <c:pt idx="7411">
                <c:v>1.8845816907568687E-4</c:v>
              </c:pt>
              <c:pt idx="7412">
                <c:v>1.8834866403845516E-4</c:v>
              </c:pt>
              <c:pt idx="7413">
                <c:v>1.8823915900122344E-4</c:v>
              </c:pt>
              <c:pt idx="7414">
                <c:v>1.8812965396399172E-4</c:v>
              </c:pt>
              <c:pt idx="7415">
                <c:v>1.8802014892676001E-4</c:v>
              </c:pt>
              <c:pt idx="7416">
                <c:v>1.8791064388952829E-4</c:v>
              </c:pt>
              <c:pt idx="7417">
                <c:v>1.8780113885229658E-4</c:v>
              </c:pt>
              <c:pt idx="7418">
                <c:v>1.8769163381506486E-4</c:v>
              </c:pt>
              <c:pt idx="7419">
                <c:v>1.8758212877783314E-4</c:v>
              </c:pt>
              <c:pt idx="7420">
                <c:v>1.8747262374060143E-4</c:v>
              </c:pt>
              <c:pt idx="7421">
                <c:v>1.8736311870336971E-4</c:v>
              </c:pt>
              <c:pt idx="7422">
                <c:v>1.87253613666138E-4</c:v>
              </c:pt>
              <c:pt idx="7423">
                <c:v>1.8714410862890628E-4</c:v>
              </c:pt>
              <c:pt idx="7424">
                <c:v>1.8703460359167457E-4</c:v>
              </c:pt>
              <c:pt idx="7425">
                <c:v>1.8692509855444285E-4</c:v>
              </c:pt>
              <c:pt idx="7426">
                <c:v>1.8681559351721113E-4</c:v>
              </c:pt>
              <c:pt idx="7427">
                <c:v>1.8670608847997942E-4</c:v>
              </c:pt>
              <c:pt idx="7428">
                <c:v>1.865965834427477E-4</c:v>
              </c:pt>
              <c:pt idx="7429">
                <c:v>1.8648707840551599E-4</c:v>
              </c:pt>
              <c:pt idx="7430">
                <c:v>1.8637757336828427E-4</c:v>
              </c:pt>
              <c:pt idx="7431">
                <c:v>1.8626806833105255E-4</c:v>
              </c:pt>
              <c:pt idx="7432">
                <c:v>1.8615856329382084E-4</c:v>
              </c:pt>
              <c:pt idx="7433">
                <c:v>1.8604905825658912E-4</c:v>
              </c:pt>
              <c:pt idx="7434">
                <c:v>1.8593955321935741E-4</c:v>
              </c:pt>
              <c:pt idx="7435">
                <c:v>1.8583004818212569E-4</c:v>
              </c:pt>
              <c:pt idx="7436">
                <c:v>1.8572054314489397E-4</c:v>
              </c:pt>
              <c:pt idx="7437">
                <c:v>1.8561103810766226E-4</c:v>
              </c:pt>
              <c:pt idx="7438">
                <c:v>1.8550153307043054E-4</c:v>
              </c:pt>
              <c:pt idx="7439">
                <c:v>1.8539202803319883E-4</c:v>
              </c:pt>
              <c:pt idx="7440">
                <c:v>1.8528252299596711E-4</c:v>
              </c:pt>
              <c:pt idx="7441">
                <c:v>1.8517301795873539E-4</c:v>
              </c:pt>
              <c:pt idx="7442">
                <c:v>1.8506351292150368E-4</c:v>
              </c:pt>
              <c:pt idx="7443">
                <c:v>1.8495400788427196E-4</c:v>
              </c:pt>
              <c:pt idx="7444">
                <c:v>1.8484450284704025E-4</c:v>
              </c:pt>
              <c:pt idx="7445">
                <c:v>1.8473499780980853E-4</c:v>
              </c:pt>
              <c:pt idx="7446">
                <c:v>1.8462549277257681E-4</c:v>
              </c:pt>
              <c:pt idx="7447">
                <c:v>1.845159877353451E-4</c:v>
              </c:pt>
              <c:pt idx="7448">
                <c:v>1.8440648269811338E-4</c:v>
              </c:pt>
              <c:pt idx="7449">
                <c:v>1.8429697766088167E-4</c:v>
              </c:pt>
              <c:pt idx="7450">
                <c:v>1.8418747262364995E-4</c:v>
              </c:pt>
              <c:pt idx="7451">
                <c:v>1.8407796758641823E-4</c:v>
              </c:pt>
              <c:pt idx="7452">
                <c:v>1.8396846254918652E-4</c:v>
              </c:pt>
              <c:pt idx="7453">
                <c:v>1.838589575119548E-4</c:v>
              </c:pt>
              <c:pt idx="7454">
                <c:v>1.8374945247472309E-4</c:v>
              </c:pt>
              <c:pt idx="7455">
                <c:v>1.8363994743749137E-4</c:v>
              </c:pt>
              <c:pt idx="7456">
                <c:v>1.8353044240025965E-4</c:v>
              </c:pt>
              <c:pt idx="7457">
                <c:v>1.8342093736302794E-4</c:v>
              </c:pt>
              <c:pt idx="7458">
                <c:v>1.8331143232579622E-4</c:v>
              </c:pt>
              <c:pt idx="7459">
                <c:v>1.8320192728856451E-4</c:v>
              </c:pt>
              <c:pt idx="7460">
                <c:v>1.8309242225133279E-4</c:v>
              </c:pt>
              <c:pt idx="7461">
                <c:v>1.8298291721410107E-4</c:v>
              </c:pt>
              <c:pt idx="7462">
                <c:v>1.8287341217686936E-4</c:v>
              </c:pt>
              <c:pt idx="7463">
                <c:v>1.8276390713963764E-4</c:v>
              </c:pt>
              <c:pt idx="7464">
                <c:v>1.8265440210240593E-4</c:v>
              </c:pt>
              <c:pt idx="7465">
                <c:v>1.8254489706517421E-4</c:v>
              </c:pt>
              <c:pt idx="7466">
                <c:v>1.824353920279425E-4</c:v>
              </c:pt>
              <c:pt idx="7467">
                <c:v>1.8232588699071078E-4</c:v>
              </c:pt>
              <c:pt idx="7468">
                <c:v>1.8221638195347906E-4</c:v>
              </c:pt>
              <c:pt idx="7469">
                <c:v>1.8210687691624735E-4</c:v>
              </c:pt>
              <c:pt idx="7470">
                <c:v>1.8199737187901563E-4</c:v>
              </c:pt>
              <c:pt idx="7471">
                <c:v>1.8188786684178392E-4</c:v>
              </c:pt>
              <c:pt idx="7472">
                <c:v>1.817783618045522E-4</c:v>
              </c:pt>
              <c:pt idx="7473">
                <c:v>1.8166885676732048E-4</c:v>
              </c:pt>
              <c:pt idx="7474">
                <c:v>1.8155935173008877E-4</c:v>
              </c:pt>
              <c:pt idx="7475">
                <c:v>1.8144984669285705E-4</c:v>
              </c:pt>
              <c:pt idx="7476">
                <c:v>1.8134034165562534E-4</c:v>
              </c:pt>
              <c:pt idx="7477">
                <c:v>1.8123083661839362E-4</c:v>
              </c:pt>
              <c:pt idx="7478">
                <c:v>1.811213315811619E-4</c:v>
              </c:pt>
              <c:pt idx="7479">
                <c:v>1.8101182654393019E-4</c:v>
              </c:pt>
              <c:pt idx="7480">
                <c:v>1.8090232150669847E-4</c:v>
              </c:pt>
              <c:pt idx="7481">
                <c:v>1.8079281646946676E-4</c:v>
              </c:pt>
              <c:pt idx="7482">
                <c:v>1.8068331143223504E-4</c:v>
              </c:pt>
              <c:pt idx="7483">
                <c:v>1.8057380639500332E-4</c:v>
              </c:pt>
              <c:pt idx="7484">
                <c:v>1.8046430135777161E-4</c:v>
              </c:pt>
              <c:pt idx="7485">
                <c:v>1.8035479632053989E-4</c:v>
              </c:pt>
              <c:pt idx="7486">
                <c:v>1.8024529128330818E-4</c:v>
              </c:pt>
              <c:pt idx="7487">
                <c:v>1.8013578624607646E-4</c:v>
              </c:pt>
              <c:pt idx="7488">
                <c:v>1.8002628120884474E-4</c:v>
              </c:pt>
              <c:pt idx="7489">
                <c:v>1.7991677617161303E-4</c:v>
              </c:pt>
              <c:pt idx="7490">
                <c:v>1.7980727113438131E-4</c:v>
              </c:pt>
              <c:pt idx="7491">
                <c:v>1.796977660971496E-4</c:v>
              </c:pt>
              <c:pt idx="7492">
                <c:v>1.7958826105991788E-4</c:v>
              </c:pt>
              <c:pt idx="7493">
                <c:v>1.7947875602268616E-4</c:v>
              </c:pt>
              <c:pt idx="7494">
                <c:v>1.7936925098545445E-4</c:v>
              </c:pt>
              <c:pt idx="7495">
                <c:v>1.7925974594822273E-4</c:v>
              </c:pt>
              <c:pt idx="7496">
                <c:v>1.7915024091099102E-4</c:v>
              </c:pt>
              <c:pt idx="7497">
                <c:v>1.790407358737593E-4</c:v>
              </c:pt>
              <c:pt idx="7498">
                <c:v>1.7893123083652758E-4</c:v>
              </c:pt>
              <c:pt idx="7499">
                <c:v>1.7882172579929587E-4</c:v>
              </c:pt>
              <c:pt idx="7500">
                <c:v>1.7871222076206415E-4</c:v>
              </c:pt>
              <c:pt idx="7501">
                <c:v>1.7860271572483244E-4</c:v>
              </c:pt>
              <c:pt idx="7502">
                <c:v>1.7849321068760072E-4</c:v>
              </c:pt>
              <c:pt idx="7503">
                <c:v>1.7838370565036901E-4</c:v>
              </c:pt>
              <c:pt idx="7504">
                <c:v>1.7827420061313729E-4</c:v>
              </c:pt>
              <c:pt idx="7505">
                <c:v>1.7816469557590557E-4</c:v>
              </c:pt>
              <c:pt idx="7506">
                <c:v>1.7805519053867386E-4</c:v>
              </c:pt>
              <c:pt idx="7507">
                <c:v>1.7794568550144214E-4</c:v>
              </c:pt>
              <c:pt idx="7508">
                <c:v>1.7783618046421043E-4</c:v>
              </c:pt>
              <c:pt idx="7509">
                <c:v>1.7772667542697871E-4</c:v>
              </c:pt>
              <c:pt idx="7510">
                <c:v>1.7761717038974699E-4</c:v>
              </c:pt>
              <c:pt idx="7511">
                <c:v>1.7750766535251528E-4</c:v>
              </c:pt>
              <c:pt idx="7512">
                <c:v>1.7739816031528356E-4</c:v>
              </c:pt>
              <c:pt idx="7513">
                <c:v>1.7728865527805185E-4</c:v>
              </c:pt>
              <c:pt idx="7514">
                <c:v>1.7717915024082013E-4</c:v>
              </c:pt>
              <c:pt idx="7515">
                <c:v>1.7706964520358841E-4</c:v>
              </c:pt>
              <c:pt idx="7516">
                <c:v>1.769601401663567E-4</c:v>
              </c:pt>
              <c:pt idx="7517">
                <c:v>1.7685063512912498E-4</c:v>
              </c:pt>
              <c:pt idx="7518">
                <c:v>1.7674113009189327E-4</c:v>
              </c:pt>
              <c:pt idx="7519">
                <c:v>1.7663162505466155E-4</c:v>
              </c:pt>
              <c:pt idx="7520">
                <c:v>1.7652212001742983E-4</c:v>
              </c:pt>
              <c:pt idx="7521">
                <c:v>1.7641261498019812E-4</c:v>
              </c:pt>
              <c:pt idx="7522">
                <c:v>1.763031099429664E-4</c:v>
              </c:pt>
              <c:pt idx="7523">
                <c:v>1.7619360490573469E-4</c:v>
              </c:pt>
              <c:pt idx="7524">
                <c:v>1.7608409986850297E-4</c:v>
              </c:pt>
              <c:pt idx="7525">
                <c:v>1.7597459483127125E-4</c:v>
              </c:pt>
              <c:pt idx="7526">
                <c:v>1.7586508979403954E-4</c:v>
              </c:pt>
              <c:pt idx="7527">
                <c:v>1.7575558475680782E-4</c:v>
              </c:pt>
              <c:pt idx="7528">
                <c:v>1.7564607971957611E-4</c:v>
              </c:pt>
              <c:pt idx="7529">
                <c:v>1.7553657468234439E-4</c:v>
              </c:pt>
              <c:pt idx="7530">
                <c:v>1.7542706964511267E-4</c:v>
              </c:pt>
              <c:pt idx="7531">
                <c:v>1.7531756460788096E-4</c:v>
              </c:pt>
              <c:pt idx="7532">
                <c:v>1.7520805957064924E-4</c:v>
              </c:pt>
              <c:pt idx="7533">
                <c:v>1.7509855453341753E-4</c:v>
              </c:pt>
              <c:pt idx="7534">
                <c:v>1.7498904949618581E-4</c:v>
              </c:pt>
              <c:pt idx="7535">
                <c:v>1.7487954445895409E-4</c:v>
              </c:pt>
              <c:pt idx="7536">
                <c:v>1.7477003942172238E-4</c:v>
              </c:pt>
              <c:pt idx="7537">
                <c:v>1.7466053438449066E-4</c:v>
              </c:pt>
              <c:pt idx="7538">
                <c:v>1.7455102934725895E-4</c:v>
              </c:pt>
              <c:pt idx="7539">
                <c:v>1.7444152431002723E-4</c:v>
              </c:pt>
              <c:pt idx="7540">
                <c:v>1.7433201927279551E-4</c:v>
              </c:pt>
              <c:pt idx="7541">
                <c:v>1.742225142355638E-4</c:v>
              </c:pt>
              <c:pt idx="7542">
                <c:v>1.7411300919833208E-4</c:v>
              </c:pt>
              <c:pt idx="7543">
                <c:v>1.7400350416110037E-4</c:v>
              </c:pt>
              <c:pt idx="7544">
                <c:v>1.7389399912386865E-4</c:v>
              </c:pt>
              <c:pt idx="7545">
                <c:v>1.7378449408663694E-4</c:v>
              </c:pt>
              <c:pt idx="7546">
                <c:v>1.7367498904940522E-4</c:v>
              </c:pt>
              <c:pt idx="7547">
                <c:v>1.735654840121735E-4</c:v>
              </c:pt>
              <c:pt idx="7548">
                <c:v>1.7345597897494179E-4</c:v>
              </c:pt>
              <c:pt idx="7549">
                <c:v>1.7334647393771007E-4</c:v>
              </c:pt>
              <c:pt idx="7550">
                <c:v>1.7323696890047836E-4</c:v>
              </c:pt>
              <c:pt idx="7551">
                <c:v>1.7312746386324664E-4</c:v>
              </c:pt>
              <c:pt idx="7552">
                <c:v>1.7301795882601492E-4</c:v>
              </c:pt>
              <c:pt idx="7553">
                <c:v>1.7290845378878321E-4</c:v>
              </c:pt>
              <c:pt idx="7554">
                <c:v>1.7279894875155149E-4</c:v>
              </c:pt>
              <c:pt idx="7555">
                <c:v>1.7268944371431978E-4</c:v>
              </c:pt>
              <c:pt idx="7556">
                <c:v>1.7257993867708806E-4</c:v>
              </c:pt>
              <c:pt idx="7557">
                <c:v>1.7247043363985634E-4</c:v>
              </c:pt>
              <c:pt idx="7558">
                <c:v>1.7236092860262463E-4</c:v>
              </c:pt>
              <c:pt idx="7559">
                <c:v>1.7225142356539291E-4</c:v>
              </c:pt>
              <c:pt idx="7560">
                <c:v>1.721419185281612E-4</c:v>
              </c:pt>
              <c:pt idx="7561">
                <c:v>1.7203241349092948E-4</c:v>
              </c:pt>
              <c:pt idx="7562">
                <c:v>1.7192290845369776E-4</c:v>
              </c:pt>
              <c:pt idx="7563">
                <c:v>1.7181340341646605E-4</c:v>
              </c:pt>
              <c:pt idx="7564">
                <c:v>1.7170389837923433E-4</c:v>
              </c:pt>
              <c:pt idx="7565">
                <c:v>1.7159439334200262E-4</c:v>
              </c:pt>
              <c:pt idx="7566">
                <c:v>1.714848883047709E-4</c:v>
              </c:pt>
              <c:pt idx="7567">
                <c:v>1.7137538326753918E-4</c:v>
              </c:pt>
              <c:pt idx="7568">
                <c:v>1.7126587823030747E-4</c:v>
              </c:pt>
              <c:pt idx="7569">
                <c:v>1.7115637319307575E-4</c:v>
              </c:pt>
              <c:pt idx="7570">
                <c:v>1.7104686815584404E-4</c:v>
              </c:pt>
              <c:pt idx="7571">
                <c:v>1.7093736311861232E-4</c:v>
              </c:pt>
              <c:pt idx="7572">
                <c:v>1.708278580813806E-4</c:v>
              </c:pt>
              <c:pt idx="7573">
                <c:v>1.7071835304414889E-4</c:v>
              </c:pt>
              <c:pt idx="7574">
                <c:v>1.7060884800691717E-4</c:v>
              </c:pt>
              <c:pt idx="7575">
                <c:v>1.7049934296968546E-4</c:v>
              </c:pt>
              <c:pt idx="7576">
                <c:v>1.7038983793245374E-4</c:v>
              </c:pt>
              <c:pt idx="7577">
                <c:v>1.7028033289522202E-4</c:v>
              </c:pt>
              <c:pt idx="7578">
                <c:v>1.7017082785799031E-4</c:v>
              </c:pt>
              <c:pt idx="7579">
                <c:v>1.7006132282075859E-4</c:v>
              </c:pt>
              <c:pt idx="7580">
                <c:v>1.6995181778352688E-4</c:v>
              </c:pt>
              <c:pt idx="7581">
                <c:v>1.6984231274629516E-4</c:v>
              </c:pt>
              <c:pt idx="7582">
                <c:v>1.6973280770906344E-4</c:v>
              </c:pt>
              <c:pt idx="7583">
                <c:v>1.6962330267183173E-4</c:v>
              </c:pt>
              <c:pt idx="7584">
                <c:v>1.6951379763460001E-4</c:v>
              </c:pt>
              <c:pt idx="7585">
                <c:v>1.694042925973683E-4</c:v>
              </c:pt>
              <c:pt idx="7586">
                <c:v>1.6929478756013658E-4</c:v>
              </c:pt>
              <c:pt idx="7587">
                <c:v>1.6918528252290487E-4</c:v>
              </c:pt>
              <c:pt idx="7588">
                <c:v>1.6907577748567315E-4</c:v>
              </c:pt>
              <c:pt idx="7589">
                <c:v>1.6896627244844143E-4</c:v>
              </c:pt>
              <c:pt idx="7590">
                <c:v>1.6885676741120972E-4</c:v>
              </c:pt>
              <c:pt idx="7591">
                <c:v>1.68747262373978E-4</c:v>
              </c:pt>
              <c:pt idx="7592">
                <c:v>1.6863775733674629E-4</c:v>
              </c:pt>
              <c:pt idx="7593">
                <c:v>1.6852825229951457E-4</c:v>
              </c:pt>
              <c:pt idx="7594">
                <c:v>1.6841874726228285E-4</c:v>
              </c:pt>
              <c:pt idx="7595">
                <c:v>1.6830924222505114E-4</c:v>
              </c:pt>
              <c:pt idx="7596">
                <c:v>1.6819973718781942E-4</c:v>
              </c:pt>
              <c:pt idx="7597">
                <c:v>1.6809023215058771E-4</c:v>
              </c:pt>
              <c:pt idx="7598">
                <c:v>1.6798072711335599E-4</c:v>
              </c:pt>
              <c:pt idx="7599">
                <c:v>1.6787122207612427E-4</c:v>
              </c:pt>
              <c:pt idx="7600">
                <c:v>1.6776171703889256E-4</c:v>
              </c:pt>
              <c:pt idx="7601">
                <c:v>1.6765221200166084E-4</c:v>
              </c:pt>
              <c:pt idx="7602">
                <c:v>1.6754270696442913E-4</c:v>
              </c:pt>
              <c:pt idx="7603">
                <c:v>1.6743320192719741E-4</c:v>
              </c:pt>
              <c:pt idx="7604">
                <c:v>1.6732369688996569E-4</c:v>
              </c:pt>
              <c:pt idx="7605">
                <c:v>1.6721419185273398E-4</c:v>
              </c:pt>
              <c:pt idx="7606">
                <c:v>1.6710468681550226E-4</c:v>
              </c:pt>
              <c:pt idx="7607">
                <c:v>1.6699518177827055E-4</c:v>
              </c:pt>
              <c:pt idx="7608">
                <c:v>1.6688567674103883E-4</c:v>
              </c:pt>
              <c:pt idx="7609">
                <c:v>1.6677617170380711E-4</c:v>
              </c:pt>
              <c:pt idx="7610">
                <c:v>1.666666666665754E-4</c:v>
              </c:pt>
              <c:pt idx="7611">
                <c:v>1.6655716162934368E-4</c:v>
              </c:pt>
              <c:pt idx="7612">
                <c:v>1.6644765659211197E-4</c:v>
              </c:pt>
              <c:pt idx="7613">
                <c:v>1.6633815155488025E-4</c:v>
              </c:pt>
              <c:pt idx="7614">
                <c:v>1.6622864651764853E-4</c:v>
              </c:pt>
              <c:pt idx="7615">
                <c:v>1.6611914148041682E-4</c:v>
              </c:pt>
              <c:pt idx="7616">
                <c:v>1.660096364431851E-4</c:v>
              </c:pt>
              <c:pt idx="7617">
                <c:v>1.6590013140595339E-4</c:v>
              </c:pt>
              <c:pt idx="7618">
                <c:v>1.6579062636872167E-4</c:v>
              </c:pt>
              <c:pt idx="7619">
                <c:v>1.6568112133148995E-4</c:v>
              </c:pt>
              <c:pt idx="7620">
                <c:v>1.6557161629425824E-4</c:v>
              </c:pt>
              <c:pt idx="7621">
                <c:v>1.6546211125702652E-4</c:v>
              </c:pt>
              <c:pt idx="7622">
                <c:v>1.6535260621979481E-4</c:v>
              </c:pt>
              <c:pt idx="7623">
                <c:v>1.6524310118256309E-4</c:v>
              </c:pt>
              <c:pt idx="7624">
                <c:v>1.6513359614533138E-4</c:v>
              </c:pt>
              <c:pt idx="7625">
                <c:v>1.6502409110809966E-4</c:v>
              </c:pt>
              <c:pt idx="7626">
                <c:v>1.6491458607086794E-4</c:v>
              </c:pt>
              <c:pt idx="7627">
                <c:v>1.6480508103363623E-4</c:v>
              </c:pt>
              <c:pt idx="7628">
                <c:v>1.6469557599640451E-4</c:v>
              </c:pt>
              <c:pt idx="7629">
                <c:v>1.645860709591728E-4</c:v>
              </c:pt>
              <c:pt idx="7630">
                <c:v>1.6447656592194108E-4</c:v>
              </c:pt>
              <c:pt idx="7631">
                <c:v>1.6436706088470936E-4</c:v>
              </c:pt>
              <c:pt idx="7632">
                <c:v>1.6425755584747765E-4</c:v>
              </c:pt>
              <c:pt idx="7633">
                <c:v>1.6414805081024593E-4</c:v>
              </c:pt>
              <c:pt idx="7634">
                <c:v>1.6403854577301422E-4</c:v>
              </c:pt>
              <c:pt idx="7635">
                <c:v>1.639290407357825E-4</c:v>
              </c:pt>
              <c:pt idx="7636">
                <c:v>1.6381953569855078E-4</c:v>
              </c:pt>
              <c:pt idx="7637">
                <c:v>1.6371003066131907E-4</c:v>
              </c:pt>
              <c:pt idx="7638">
                <c:v>1.6360052562408735E-4</c:v>
              </c:pt>
              <c:pt idx="7639">
                <c:v>1.6349102058685564E-4</c:v>
              </c:pt>
              <c:pt idx="7640">
                <c:v>1.6338151554962392E-4</c:v>
              </c:pt>
              <c:pt idx="7641">
                <c:v>1.632720105123922E-4</c:v>
              </c:pt>
              <c:pt idx="7642">
                <c:v>1.6316250547516049E-4</c:v>
              </c:pt>
              <c:pt idx="7643">
                <c:v>1.6305300043792877E-4</c:v>
              </c:pt>
              <c:pt idx="7644">
                <c:v>1.6294349540069706E-4</c:v>
              </c:pt>
              <c:pt idx="7645">
                <c:v>1.6283399036346534E-4</c:v>
              </c:pt>
              <c:pt idx="7646">
                <c:v>1.6272448532623362E-4</c:v>
              </c:pt>
              <c:pt idx="7647">
                <c:v>1.6261498028900191E-4</c:v>
              </c:pt>
              <c:pt idx="7648">
                <c:v>1.6250547525177019E-4</c:v>
              </c:pt>
              <c:pt idx="7649">
                <c:v>1.6239597021453848E-4</c:v>
              </c:pt>
              <c:pt idx="7650">
                <c:v>1.6228646517730676E-4</c:v>
              </c:pt>
              <c:pt idx="7651">
                <c:v>1.6217696014007504E-4</c:v>
              </c:pt>
              <c:pt idx="7652">
                <c:v>1.6206745510284333E-4</c:v>
              </c:pt>
              <c:pt idx="7653">
                <c:v>1.6195795006561161E-4</c:v>
              </c:pt>
              <c:pt idx="7654">
                <c:v>1.618484450283799E-4</c:v>
              </c:pt>
              <c:pt idx="7655">
                <c:v>1.6173893999114818E-4</c:v>
              </c:pt>
              <c:pt idx="7656">
                <c:v>1.6162943495391646E-4</c:v>
              </c:pt>
              <c:pt idx="7657">
                <c:v>1.6151992991668475E-4</c:v>
              </c:pt>
              <c:pt idx="7658">
                <c:v>1.6141042487945303E-4</c:v>
              </c:pt>
              <c:pt idx="7659">
                <c:v>1.6130091984222132E-4</c:v>
              </c:pt>
              <c:pt idx="7660">
                <c:v>1.611914148049896E-4</c:v>
              </c:pt>
              <c:pt idx="7661">
                <c:v>1.6108190976775788E-4</c:v>
              </c:pt>
              <c:pt idx="7662">
                <c:v>1.6097240473052617E-4</c:v>
              </c:pt>
              <c:pt idx="7663">
                <c:v>1.6086289969329445E-4</c:v>
              </c:pt>
              <c:pt idx="7664">
                <c:v>1.6075339465606274E-4</c:v>
              </c:pt>
              <c:pt idx="7665">
                <c:v>1.6064388961883102E-4</c:v>
              </c:pt>
              <c:pt idx="7666">
                <c:v>1.6053438458159931E-4</c:v>
              </c:pt>
              <c:pt idx="7667">
                <c:v>1.6042487954436759E-4</c:v>
              </c:pt>
              <c:pt idx="7668">
                <c:v>1.6031537450713587E-4</c:v>
              </c:pt>
              <c:pt idx="7669">
                <c:v>1.6020586946990416E-4</c:v>
              </c:pt>
              <c:pt idx="7670">
                <c:v>1.6009636443267244E-4</c:v>
              </c:pt>
              <c:pt idx="7671">
                <c:v>1.5998685939544073E-4</c:v>
              </c:pt>
              <c:pt idx="7672">
                <c:v>1.5987735435820901E-4</c:v>
              </c:pt>
              <c:pt idx="7673">
                <c:v>1.5976784932097729E-4</c:v>
              </c:pt>
              <c:pt idx="7674">
                <c:v>1.5965834428374558E-4</c:v>
              </c:pt>
              <c:pt idx="7675">
                <c:v>1.5954883924651386E-4</c:v>
              </c:pt>
              <c:pt idx="7676">
                <c:v>1.5943933420928215E-4</c:v>
              </c:pt>
              <c:pt idx="7677">
                <c:v>1.5932982917205043E-4</c:v>
              </c:pt>
              <c:pt idx="7678">
                <c:v>1.5922032413481871E-4</c:v>
              </c:pt>
              <c:pt idx="7679">
                <c:v>1.59110819097587E-4</c:v>
              </c:pt>
              <c:pt idx="7680">
                <c:v>1.5900131406035528E-4</c:v>
              </c:pt>
              <c:pt idx="7681">
                <c:v>1.5889180902312357E-4</c:v>
              </c:pt>
              <c:pt idx="7682">
                <c:v>1.5878230398589185E-4</c:v>
              </c:pt>
              <c:pt idx="7683">
                <c:v>1.5867279894866013E-4</c:v>
              </c:pt>
              <c:pt idx="7684">
                <c:v>1.5856329391142842E-4</c:v>
              </c:pt>
              <c:pt idx="7685">
                <c:v>1.584537888741967E-4</c:v>
              </c:pt>
              <c:pt idx="7686">
                <c:v>1.5834428383696499E-4</c:v>
              </c:pt>
              <c:pt idx="7687">
                <c:v>1.5823477879973327E-4</c:v>
              </c:pt>
              <c:pt idx="7688">
                <c:v>1.5812527376250155E-4</c:v>
              </c:pt>
              <c:pt idx="7689">
                <c:v>1.5801576872526984E-4</c:v>
              </c:pt>
              <c:pt idx="7690">
                <c:v>1.5790626368803812E-4</c:v>
              </c:pt>
              <c:pt idx="7691">
                <c:v>1.5779675865080641E-4</c:v>
              </c:pt>
              <c:pt idx="7692">
                <c:v>1.5768725361357469E-4</c:v>
              </c:pt>
              <c:pt idx="7693">
                <c:v>1.5757774857634297E-4</c:v>
              </c:pt>
              <c:pt idx="7694">
                <c:v>1.5746824353911126E-4</c:v>
              </c:pt>
              <c:pt idx="7695">
                <c:v>1.5735873850187954E-4</c:v>
              </c:pt>
              <c:pt idx="7696">
                <c:v>1.5724923346464783E-4</c:v>
              </c:pt>
              <c:pt idx="7697">
                <c:v>1.5713972842741611E-4</c:v>
              </c:pt>
              <c:pt idx="7698">
                <c:v>1.5703022339018439E-4</c:v>
              </c:pt>
              <c:pt idx="7699">
                <c:v>1.5692071835295268E-4</c:v>
              </c:pt>
              <c:pt idx="7700">
                <c:v>1.5681121331572096E-4</c:v>
              </c:pt>
              <c:pt idx="7701">
                <c:v>1.5670170827848925E-4</c:v>
              </c:pt>
              <c:pt idx="7702">
                <c:v>1.5659220324125753E-4</c:v>
              </c:pt>
              <c:pt idx="7703">
                <c:v>1.5648269820402582E-4</c:v>
              </c:pt>
              <c:pt idx="7704">
                <c:v>1.563731931667941E-4</c:v>
              </c:pt>
              <c:pt idx="7705">
                <c:v>1.5626368812956238E-4</c:v>
              </c:pt>
              <c:pt idx="7706">
                <c:v>1.5615418309233067E-4</c:v>
              </c:pt>
              <c:pt idx="7707">
                <c:v>1.5604467805509895E-4</c:v>
              </c:pt>
              <c:pt idx="7708">
                <c:v>1.5593517301786724E-4</c:v>
              </c:pt>
              <c:pt idx="7709">
                <c:v>1.5582566798063552E-4</c:v>
              </c:pt>
              <c:pt idx="7710">
                <c:v>1.557161629434038E-4</c:v>
              </c:pt>
              <c:pt idx="7711">
                <c:v>1.5560665790617209E-4</c:v>
              </c:pt>
              <c:pt idx="7712">
                <c:v>1.5549715286894037E-4</c:v>
              </c:pt>
              <c:pt idx="7713">
                <c:v>1.5538764783170866E-4</c:v>
              </c:pt>
              <c:pt idx="7714">
                <c:v>1.5527814279447694E-4</c:v>
              </c:pt>
              <c:pt idx="7715">
                <c:v>1.5516863775724522E-4</c:v>
              </c:pt>
              <c:pt idx="7716">
                <c:v>1.5505913272001351E-4</c:v>
              </c:pt>
              <c:pt idx="7717">
                <c:v>1.5494962768278179E-4</c:v>
              </c:pt>
              <c:pt idx="7718">
                <c:v>1.5484012264555008E-4</c:v>
              </c:pt>
              <c:pt idx="7719">
                <c:v>1.5473061760831836E-4</c:v>
              </c:pt>
              <c:pt idx="7720">
                <c:v>1.5462111257108664E-4</c:v>
              </c:pt>
              <c:pt idx="7721">
                <c:v>1.5451160753385493E-4</c:v>
              </c:pt>
              <c:pt idx="7722">
                <c:v>1.5440210249662321E-4</c:v>
              </c:pt>
              <c:pt idx="7723">
                <c:v>1.542925974593915E-4</c:v>
              </c:pt>
              <c:pt idx="7724">
                <c:v>1.5418309242215978E-4</c:v>
              </c:pt>
              <c:pt idx="7725">
                <c:v>1.5407358738492806E-4</c:v>
              </c:pt>
              <c:pt idx="7726">
                <c:v>1.5396408234769635E-4</c:v>
              </c:pt>
              <c:pt idx="7727">
                <c:v>1.5385457731046463E-4</c:v>
              </c:pt>
              <c:pt idx="7728">
                <c:v>1.5374507227323292E-4</c:v>
              </c:pt>
              <c:pt idx="7729">
                <c:v>1.536355672360012E-4</c:v>
              </c:pt>
              <c:pt idx="7730">
                <c:v>1.5352606219876948E-4</c:v>
              </c:pt>
              <c:pt idx="7731">
                <c:v>1.5341655716153777E-4</c:v>
              </c:pt>
              <c:pt idx="7732">
                <c:v>1.5330705212430605E-4</c:v>
              </c:pt>
              <c:pt idx="7733">
                <c:v>1.5319754708707434E-4</c:v>
              </c:pt>
              <c:pt idx="7734">
                <c:v>1.5308804204984262E-4</c:v>
              </c:pt>
              <c:pt idx="7735">
                <c:v>1.529785370126109E-4</c:v>
              </c:pt>
              <c:pt idx="7736">
                <c:v>1.5286903197537919E-4</c:v>
              </c:pt>
              <c:pt idx="7737">
                <c:v>1.5275952693814747E-4</c:v>
              </c:pt>
              <c:pt idx="7738">
                <c:v>1.5265002190091576E-4</c:v>
              </c:pt>
              <c:pt idx="7739">
                <c:v>1.5254051686368404E-4</c:v>
              </c:pt>
              <c:pt idx="7740">
                <c:v>1.5243101182645232E-4</c:v>
              </c:pt>
              <c:pt idx="7741">
                <c:v>1.5232150678922061E-4</c:v>
              </c:pt>
              <c:pt idx="7742">
                <c:v>1.5221200175198889E-4</c:v>
              </c:pt>
              <c:pt idx="7743">
                <c:v>1.5210249671475718E-4</c:v>
              </c:pt>
              <c:pt idx="7744">
                <c:v>1.5199299167752546E-4</c:v>
              </c:pt>
              <c:pt idx="7745">
                <c:v>1.5188348664029375E-4</c:v>
              </c:pt>
              <c:pt idx="7746">
                <c:v>1.5177398160306203E-4</c:v>
              </c:pt>
              <c:pt idx="7747">
                <c:v>1.5166447656583031E-4</c:v>
              </c:pt>
              <c:pt idx="7748">
                <c:v>1.515549715285986E-4</c:v>
              </c:pt>
              <c:pt idx="7749">
                <c:v>1.5144546649136688E-4</c:v>
              </c:pt>
              <c:pt idx="7750">
                <c:v>1.5133596145413517E-4</c:v>
              </c:pt>
              <c:pt idx="7751">
                <c:v>1.5122645641690345E-4</c:v>
              </c:pt>
              <c:pt idx="7752">
                <c:v>1.5111695137967173E-4</c:v>
              </c:pt>
              <c:pt idx="7753">
                <c:v>1.5100744634244002E-4</c:v>
              </c:pt>
              <c:pt idx="7754">
                <c:v>1.508979413052083E-4</c:v>
              </c:pt>
              <c:pt idx="7755">
                <c:v>1.5078843626797659E-4</c:v>
              </c:pt>
              <c:pt idx="7756">
                <c:v>1.5067893123074487E-4</c:v>
              </c:pt>
              <c:pt idx="7757">
                <c:v>1.5056942619351315E-4</c:v>
              </c:pt>
              <c:pt idx="7758">
                <c:v>1.5045992115628144E-4</c:v>
              </c:pt>
              <c:pt idx="7759">
                <c:v>1.5035041611904972E-4</c:v>
              </c:pt>
              <c:pt idx="7760">
                <c:v>1.5024091108181801E-4</c:v>
              </c:pt>
              <c:pt idx="7761">
                <c:v>1.5013140604458629E-4</c:v>
              </c:pt>
              <c:pt idx="7762">
                <c:v>1.5002190100735457E-4</c:v>
              </c:pt>
              <c:pt idx="7763">
                <c:v>1.4991239597012286E-4</c:v>
              </c:pt>
              <c:pt idx="7764">
                <c:v>1.4980289093289114E-4</c:v>
              </c:pt>
              <c:pt idx="7765">
                <c:v>1.4969338589565943E-4</c:v>
              </c:pt>
              <c:pt idx="7766">
                <c:v>1.4958388085842771E-4</c:v>
              </c:pt>
              <c:pt idx="7767">
                <c:v>1.4947437582119599E-4</c:v>
              </c:pt>
              <c:pt idx="7768">
                <c:v>1.4936487078396428E-4</c:v>
              </c:pt>
              <c:pt idx="7769">
                <c:v>1.4925536574673256E-4</c:v>
              </c:pt>
              <c:pt idx="7770">
                <c:v>1.4914586070950085E-4</c:v>
              </c:pt>
              <c:pt idx="7771">
                <c:v>1.4903635567226913E-4</c:v>
              </c:pt>
              <c:pt idx="7772">
                <c:v>1.4892685063503741E-4</c:v>
              </c:pt>
              <c:pt idx="7773">
                <c:v>1.488173455978057E-4</c:v>
              </c:pt>
              <c:pt idx="7774">
                <c:v>1.4870784056057398E-4</c:v>
              </c:pt>
              <c:pt idx="7775">
                <c:v>1.4859833552334227E-4</c:v>
              </c:pt>
              <c:pt idx="7776">
                <c:v>1.4848883048611055E-4</c:v>
              </c:pt>
              <c:pt idx="7777">
                <c:v>1.4837932544887883E-4</c:v>
              </c:pt>
              <c:pt idx="7778">
                <c:v>1.4826982041164712E-4</c:v>
              </c:pt>
              <c:pt idx="7779">
                <c:v>1.481603153744154E-4</c:v>
              </c:pt>
              <c:pt idx="7780">
                <c:v>1.4805081033718369E-4</c:v>
              </c:pt>
              <c:pt idx="7781">
                <c:v>1.4794130529995197E-4</c:v>
              </c:pt>
              <c:pt idx="7782">
                <c:v>1.4783180026272026E-4</c:v>
              </c:pt>
              <c:pt idx="7783">
                <c:v>1.4772229522548854E-4</c:v>
              </c:pt>
              <c:pt idx="7784">
                <c:v>1.4761279018825682E-4</c:v>
              </c:pt>
              <c:pt idx="7785">
                <c:v>1.4750328515102511E-4</c:v>
              </c:pt>
              <c:pt idx="7786">
                <c:v>1.4739378011379339E-4</c:v>
              </c:pt>
              <c:pt idx="7787">
                <c:v>1.4728427507656168E-4</c:v>
              </c:pt>
              <c:pt idx="7788">
                <c:v>1.4717477003932996E-4</c:v>
              </c:pt>
              <c:pt idx="7789">
                <c:v>1.4706526500209824E-4</c:v>
              </c:pt>
              <c:pt idx="7790">
                <c:v>1.4695575996486653E-4</c:v>
              </c:pt>
              <c:pt idx="7791">
                <c:v>1.4684625492763481E-4</c:v>
              </c:pt>
              <c:pt idx="7792">
                <c:v>1.467367498904031E-4</c:v>
              </c:pt>
              <c:pt idx="7793">
                <c:v>1.4662724485317138E-4</c:v>
              </c:pt>
              <c:pt idx="7794">
                <c:v>1.4651773981593966E-4</c:v>
              </c:pt>
              <c:pt idx="7795">
                <c:v>1.4640823477870795E-4</c:v>
              </c:pt>
              <c:pt idx="7796">
                <c:v>1.4629872974147623E-4</c:v>
              </c:pt>
              <c:pt idx="7797">
                <c:v>1.4618922470424452E-4</c:v>
              </c:pt>
              <c:pt idx="7798">
                <c:v>1.460797196670128E-4</c:v>
              </c:pt>
              <c:pt idx="7799">
                <c:v>1.4597021462978108E-4</c:v>
              </c:pt>
              <c:pt idx="7800">
                <c:v>1.4586070959254937E-4</c:v>
              </c:pt>
              <c:pt idx="7801">
                <c:v>1.4575120455531765E-4</c:v>
              </c:pt>
              <c:pt idx="7802">
                <c:v>1.4564169951808594E-4</c:v>
              </c:pt>
              <c:pt idx="7803">
                <c:v>1.4553219448085422E-4</c:v>
              </c:pt>
              <c:pt idx="7804">
                <c:v>1.454226894436225E-4</c:v>
              </c:pt>
              <c:pt idx="7805">
                <c:v>1.4531318440639079E-4</c:v>
              </c:pt>
              <c:pt idx="7806">
                <c:v>1.4520367936915907E-4</c:v>
              </c:pt>
              <c:pt idx="7807">
                <c:v>1.4509417433192736E-4</c:v>
              </c:pt>
              <c:pt idx="7808">
                <c:v>1.4498466929469564E-4</c:v>
              </c:pt>
              <c:pt idx="7809">
                <c:v>1.4487516425746392E-4</c:v>
              </c:pt>
              <c:pt idx="7810">
                <c:v>1.4476565922023221E-4</c:v>
              </c:pt>
              <c:pt idx="7811">
                <c:v>1.4465615418300049E-4</c:v>
              </c:pt>
              <c:pt idx="7812">
                <c:v>1.4454664914576878E-4</c:v>
              </c:pt>
              <c:pt idx="7813">
                <c:v>1.4443714410853706E-4</c:v>
              </c:pt>
              <c:pt idx="7814">
                <c:v>1.4432763907130534E-4</c:v>
              </c:pt>
              <c:pt idx="7815">
                <c:v>1.4421813403407363E-4</c:v>
              </c:pt>
              <c:pt idx="7816">
                <c:v>1.4410862899684191E-4</c:v>
              </c:pt>
              <c:pt idx="7817">
                <c:v>1.439991239596102E-4</c:v>
              </c:pt>
              <c:pt idx="7818">
                <c:v>1.4388961892237848E-4</c:v>
              </c:pt>
              <c:pt idx="7819">
                <c:v>1.4378011388514676E-4</c:v>
              </c:pt>
              <c:pt idx="7820">
                <c:v>1.4367060884791505E-4</c:v>
              </c:pt>
              <c:pt idx="7821">
                <c:v>1.4356110381068333E-4</c:v>
              </c:pt>
              <c:pt idx="7822">
                <c:v>1.4345159877345162E-4</c:v>
              </c:pt>
              <c:pt idx="7823">
                <c:v>1.433420937362199E-4</c:v>
              </c:pt>
              <c:pt idx="7824">
                <c:v>1.4323258869898819E-4</c:v>
              </c:pt>
              <c:pt idx="7825">
                <c:v>1.4312308366175647E-4</c:v>
              </c:pt>
              <c:pt idx="7826">
                <c:v>1.4301357862452475E-4</c:v>
              </c:pt>
              <c:pt idx="7827">
                <c:v>1.4290407358729304E-4</c:v>
              </c:pt>
              <c:pt idx="7828">
                <c:v>1.4279456855006132E-4</c:v>
              </c:pt>
              <c:pt idx="7829">
                <c:v>1.4268506351282961E-4</c:v>
              </c:pt>
              <c:pt idx="7830">
                <c:v>1.4257555847559789E-4</c:v>
              </c:pt>
              <c:pt idx="7831">
                <c:v>1.4246605343836617E-4</c:v>
              </c:pt>
              <c:pt idx="7832">
                <c:v>1.4235654840113446E-4</c:v>
              </c:pt>
              <c:pt idx="7833">
                <c:v>1.4224704336390274E-4</c:v>
              </c:pt>
              <c:pt idx="7834">
                <c:v>1.4213753832667103E-4</c:v>
              </c:pt>
              <c:pt idx="7835">
                <c:v>1.4202803328943931E-4</c:v>
              </c:pt>
              <c:pt idx="7836">
                <c:v>1.4191852825220759E-4</c:v>
              </c:pt>
              <c:pt idx="7837">
                <c:v>1.4180902321497588E-4</c:v>
              </c:pt>
              <c:pt idx="7838">
                <c:v>1.4169951817774416E-4</c:v>
              </c:pt>
              <c:pt idx="7839">
                <c:v>1.4159001314051245E-4</c:v>
              </c:pt>
              <c:pt idx="7840">
                <c:v>1.4148050810328073E-4</c:v>
              </c:pt>
              <c:pt idx="7841">
                <c:v>1.4137100306604901E-4</c:v>
              </c:pt>
              <c:pt idx="7842">
                <c:v>1.412614980288173E-4</c:v>
              </c:pt>
              <c:pt idx="7843">
                <c:v>1.4115199299158558E-4</c:v>
              </c:pt>
              <c:pt idx="7844">
                <c:v>1.4104248795435387E-4</c:v>
              </c:pt>
              <c:pt idx="7845">
                <c:v>1.4093298291712215E-4</c:v>
              </c:pt>
              <c:pt idx="7846">
                <c:v>1.4082347787989043E-4</c:v>
              </c:pt>
              <c:pt idx="7847">
                <c:v>1.4071397284265872E-4</c:v>
              </c:pt>
              <c:pt idx="7848">
                <c:v>1.40604467805427E-4</c:v>
              </c:pt>
              <c:pt idx="7849">
                <c:v>1.4049496276819529E-4</c:v>
              </c:pt>
              <c:pt idx="7850">
                <c:v>1.4038545773096357E-4</c:v>
              </c:pt>
              <c:pt idx="7851">
                <c:v>1.4027595269373185E-4</c:v>
              </c:pt>
              <c:pt idx="7852">
                <c:v>1.4016644765650014E-4</c:v>
              </c:pt>
              <c:pt idx="7853">
                <c:v>1.4005694261926842E-4</c:v>
              </c:pt>
              <c:pt idx="7854">
                <c:v>1.3994743758203671E-4</c:v>
              </c:pt>
              <c:pt idx="7855">
                <c:v>1.3983793254480499E-4</c:v>
              </c:pt>
              <c:pt idx="7856">
                <c:v>1.3972842750757327E-4</c:v>
              </c:pt>
              <c:pt idx="7857">
                <c:v>1.3961892247034156E-4</c:v>
              </c:pt>
              <c:pt idx="7858">
                <c:v>1.3950941743310984E-4</c:v>
              </c:pt>
              <c:pt idx="7859">
                <c:v>1.3939991239587813E-4</c:v>
              </c:pt>
              <c:pt idx="7860">
                <c:v>1.3929040735864641E-4</c:v>
              </c:pt>
              <c:pt idx="7861">
                <c:v>1.3918090232141469E-4</c:v>
              </c:pt>
              <c:pt idx="7862">
                <c:v>1.3907139728418298E-4</c:v>
              </c:pt>
              <c:pt idx="7863">
                <c:v>1.3896189224695126E-4</c:v>
              </c:pt>
              <c:pt idx="7864">
                <c:v>1.3885238720971955E-4</c:v>
              </c:pt>
              <c:pt idx="7865">
                <c:v>1.3874288217248783E-4</c:v>
              </c:pt>
              <c:pt idx="7866">
                <c:v>1.3863337713525612E-4</c:v>
              </c:pt>
              <c:pt idx="7867">
                <c:v>1.385238720980244E-4</c:v>
              </c:pt>
              <c:pt idx="7868">
                <c:v>1.3841436706079268E-4</c:v>
              </c:pt>
              <c:pt idx="7869">
                <c:v>1.3830486202356097E-4</c:v>
              </c:pt>
              <c:pt idx="7870">
                <c:v>1.3819535698632925E-4</c:v>
              </c:pt>
              <c:pt idx="7871">
                <c:v>1.3808585194909754E-4</c:v>
              </c:pt>
              <c:pt idx="7872">
                <c:v>1.3797634691186582E-4</c:v>
              </c:pt>
              <c:pt idx="7873">
                <c:v>1.378668418746341E-4</c:v>
              </c:pt>
              <c:pt idx="7874">
                <c:v>1.3775733683740239E-4</c:v>
              </c:pt>
              <c:pt idx="7875">
                <c:v>1.3764783180017067E-4</c:v>
              </c:pt>
              <c:pt idx="7876">
                <c:v>1.3753832676293896E-4</c:v>
              </c:pt>
              <c:pt idx="7877">
                <c:v>1.3742882172570724E-4</c:v>
              </c:pt>
              <c:pt idx="7878">
                <c:v>1.3731931668847552E-4</c:v>
              </c:pt>
              <c:pt idx="7879">
                <c:v>1.3720981165124381E-4</c:v>
              </c:pt>
              <c:pt idx="7880">
                <c:v>1.3710030661401209E-4</c:v>
              </c:pt>
              <c:pt idx="7881">
                <c:v>1.3699080157678038E-4</c:v>
              </c:pt>
              <c:pt idx="7882">
                <c:v>1.3688129653954866E-4</c:v>
              </c:pt>
              <c:pt idx="7883">
                <c:v>1.3677179150231694E-4</c:v>
              </c:pt>
              <c:pt idx="7884">
                <c:v>1.3666228646508523E-4</c:v>
              </c:pt>
              <c:pt idx="7885">
                <c:v>1.3655278142785351E-4</c:v>
              </c:pt>
              <c:pt idx="7886">
                <c:v>1.364432763906218E-4</c:v>
              </c:pt>
              <c:pt idx="7887">
                <c:v>1.3633377135339008E-4</c:v>
              </c:pt>
              <c:pt idx="7888">
                <c:v>1.3622426631615836E-4</c:v>
              </c:pt>
              <c:pt idx="7889">
                <c:v>1.3611476127892665E-4</c:v>
              </c:pt>
              <c:pt idx="7890">
                <c:v>1.3600525624169493E-4</c:v>
              </c:pt>
              <c:pt idx="7891">
                <c:v>1.3589575120446322E-4</c:v>
              </c:pt>
              <c:pt idx="7892">
                <c:v>1.357862461672315E-4</c:v>
              </c:pt>
              <c:pt idx="7893">
                <c:v>1.3567674112999978E-4</c:v>
              </c:pt>
              <c:pt idx="7894">
                <c:v>1.3556723609276807E-4</c:v>
              </c:pt>
              <c:pt idx="7895">
                <c:v>1.3545773105553635E-4</c:v>
              </c:pt>
              <c:pt idx="7896">
                <c:v>1.3534822601830464E-4</c:v>
              </c:pt>
              <c:pt idx="7897">
                <c:v>1.3523872098107292E-4</c:v>
              </c:pt>
              <c:pt idx="7898">
                <c:v>1.351292159438412E-4</c:v>
              </c:pt>
              <c:pt idx="7899">
                <c:v>1.3501971090660949E-4</c:v>
              </c:pt>
              <c:pt idx="7900">
                <c:v>1.3491020586937777E-4</c:v>
              </c:pt>
              <c:pt idx="7901">
                <c:v>1.3480070083214606E-4</c:v>
              </c:pt>
              <c:pt idx="7902">
                <c:v>1.3469119579491434E-4</c:v>
              </c:pt>
              <c:pt idx="7903">
                <c:v>1.3458169075768263E-4</c:v>
              </c:pt>
              <c:pt idx="7904">
                <c:v>1.3447218572045091E-4</c:v>
              </c:pt>
              <c:pt idx="7905">
                <c:v>1.3436268068321919E-4</c:v>
              </c:pt>
              <c:pt idx="7906">
                <c:v>1.3425317564598748E-4</c:v>
              </c:pt>
              <c:pt idx="7907">
                <c:v>1.3414367060875576E-4</c:v>
              </c:pt>
              <c:pt idx="7908">
                <c:v>1.3403416557152405E-4</c:v>
              </c:pt>
              <c:pt idx="7909">
                <c:v>1.3392466053429233E-4</c:v>
              </c:pt>
              <c:pt idx="7910">
                <c:v>1.3381515549706061E-4</c:v>
              </c:pt>
              <c:pt idx="7911">
                <c:v>1.337056504598289E-4</c:v>
              </c:pt>
              <c:pt idx="7912">
                <c:v>1.3359614542259718E-4</c:v>
              </c:pt>
              <c:pt idx="7913">
                <c:v>1.3348664038536547E-4</c:v>
              </c:pt>
              <c:pt idx="7914">
                <c:v>1.3337713534813375E-4</c:v>
              </c:pt>
              <c:pt idx="7915">
                <c:v>1.3326763031090203E-4</c:v>
              </c:pt>
              <c:pt idx="7916">
                <c:v>1.3315812527367032E-4</c:v>
              </c:pt>
              <c:pt idx="7917">
                <c:v>1.330486202364386E-4</c:v>
              </c:pt>
              <c:pt idx="7918">
                <c:v>1.3293911519920689E-4</c:v>
              </c:pt>
              <c:pt idx="7919">
                <c:v>1.3282961016197517E-4</c:v>
              </c:pt>
              <c:pt idx="7920">
                <c:v>1.3272010512474345E-4</c:v>
              </c:pt>
              <c:pt idx="7921">
                <c:v>1.3261060008751174E-4</c:v>
              </c:pt>
              <c:pt idx="7922">
                <c:v>1.3250109505028002E-4</c:v>
              </c:pt>
              <c:pt idx="7923">
                <c:v>1.3239159001304831E-4</c:v>
              </c:pt>
              <c:pt idx="7924">
                <c:v>1.3228208497581659E-4</c:v>
              </c:pt>
              <c:pt idx="7925">
                <c:v>1.3217257993858487E-4</c:v>
              </c:pt>
              <c:pt idx="7926">
                <c:v>1.3206307490135316E-4</c:v>
              </c:pt>
              <c:pt idx="7927">
                <c:v>1.3195356986412144E-4</c:v>
              </c:pt>
              <c:pt idx="7928">
                <c:v>1.3184406482688973E-4</c:v>
              </c:pt>
              <c:pt idx="7929">
                <c:v>1.3173455978965801E-4</c:v>
              </c:pt>
              <c:pt idx="7930">
                <c:v>1.3162505475242629E-4</c:v>
              </c:pt>
              <c:pt idx="7931">
                <c:v>1.3151554971519458E-4</c:v>
              </c:pt>
              <c:pt idx="7932">
                <c:v>1.3140604467796286E-4</c:v>
              </c:pt>
              <c:pt idx="7933">
                <c:v>1.3129653964073115E-4</c:v>
              </c:pt>
              <c:pt idx="7934">
                <c:v>1.3118703460349943E-4</c:v>
              </c:pt>
              <c:pt idx="7935">
                <c:v>1.3107752956626771E-4</c:v>
              </c:pt>
              <c:pt idx="7936">
                <c:v>1.30968024529036E-4</c:v>
              </c:pt>
              <c:pt idx="7937">
                <c:v>1.3085851949180428E-4</c:v>
              </c:pt>
              <c:pt idx="7938">
                <c:v>1.3074901445457257E-4</c:v>
              </c:pt>
              <c:pt idx="7939">
                <c:v>1.3063950941734085E-4</c:v>
              </c:pt>
              <c:pt idx="7940">
                <c:v>1.3053000438010913E-4</c:v>
              </c:pt>
              <c:pt idx="7941">
                <c:v>1.3042049934287742E-4</c:v>
              </c:pt>
              <c:pt idx="7942">
                <c:v>1.303109943056457E-4</c:v>
              </c:pt>
              <c:pt idx="7943">
                <c:v>1.3020148926841399E-4</c:v>
              </c:pt>
              <c:pt idx="7944">
                <c:v>1.3009198423118227E-4</c:v>
              </c:pt>
              <c:pt idx="7945">
                <c:v>1.2998247919395056E-4</c:v>
              </c:pt>
              <c:pt idx="7946">
                <c:v>1.2987297415671884E-4</c:v>
              </c:pt>
              <c:pt idx="7947">
                <c:v>1.2976346911948712E-4</c:v>
              </c:pt>
              <c:pt idx="7948">
                <c:v>1.2965396408225541E-4</c:v>
              </c:pt>
              <c:pt idx="7949">
                <c:v>1.2954445904502369E-4</c:v>
              </c:pt>
              <c:pt idx="7950">
                <c:v>1.2943495400779198E-4</c:v>
              </c:pt>
              <c:pt idx="7951">
                <c:v>1.2932544897056026E-4</c:v>
              </c:pt>
              <c:pt idx="7952">
                <c:v>1.2921594393332854E-4</c:v>
              </c:pt>
              <c:pt idx="7953">
                <c:v>1.2910643889609683E-4</c:v>
              </c:pt>
              <c:pt idx="7954">
                <c:v>1.2899693385886511E-4</c:v>
              </c:pt>
              <c:pt idx="7955">
                <c:v>1.288874288216334E-4</c:v>
              </c:pt>
              <c:pt idx="7956">
                <c:v>1.2877792378440168E-4</c:v>
              </c:pt>
              <c:pt idx="7957">
                <c:v>1.2866841874716996E-4</c:v>
              </c:pt>
              <c:pt idx="7958">
                <c:v>1.2855891370993825E-4</c:v>
              </c:pt>
              <c:pt idx="7959">
                <c:v>1.2844940867270653E-4</c:v>
              </c:pt>
              <c:pt idx="7960">
                <c:v>1.2833990363547482E-4</c:v>
              </c:pt>
              <c:pt idx="7961">
                <c:v>1.282303985982431E-4</c:v>
              </c:pt>
              <c:pt idx="7962">
                <c:v>1.2812089356101138E-4</c:v>
              </c:pt>
              <c:pt idx="7963">
                <c:v>1.2801138852377967E-4</c:v>
              </c:pt>
              <c:pt idx="7964">
                <c:v>1.2790188348654795E-4</c:v>
              </c:pt>
              <c:pt idx="7965">
                <c:v>1.2779237844931624E-4</c:v>
              </c:pt>
              <c:pt idx="7966">
                <c:v>1.2768287341208452E-4</c:v>
              </c:pt>
              <c:pt idx="7967">
                <c:v>1.275733683748528E-4</c:v>
              </c:pt>
              <c:pt idx="7968">
                <c:v>1.2746386333762109E-4</c:v>
              </c:pt>
              <c:pt idx="7969">
                <c:v>1.2735435830038937E-4</c:v>
              </c:pt>
              <c:pt idx="7970">
                <c:v>1.2724485326315766E-4</c:v>
              </c:pt>
              <c:pt idx="7971">
                <c:v>1.2713534822592594E-4</c:v>
              </c:pt>
              <c:pt idx="7972">
                <c:v>1.2702584318869422E-4</c:v>
              </c:pt>
              <c:pt idx="7973">
                <c:v>1.2691633815146251E-4</c:v>
              </c:pt>
              <c:pt idx="7974">
                <c:v>1.2680683311423079E-4</c:v>
              </c:pt>
              <c:pt idx="7975">
                <c:v>1.2669732807699908E-4</c:v>
              </c:pt>
              <c:pt idx="7976">
                <c:v>1.2658782303976736E-4</c:v>
              </c:pt>
              <c:pt idx="7977">
                <c:v>1.2647831800253564E-4</c:v>
              </c:pt>
              <c:pt idx="7978">
                <c:v>1.2636881296530393E-4</c:v>
              </c:pt>
              <c:pt idx="7979">
                <c:v>1.2625930792807221E-4</c:v>
              </c:pt>
              <c:pt idx="7980">
                <c:v>1.261498028908405E-4</c:v>
              </c:pt>
              <c:pt idx="7981">
                <c:v>1.2604029785360878E-4</c:v>
              </c:pt>
              <c:pt idx="7982">
                <c:v>1.2593079281637707E-4</c:v>
              </c:pt>
              <c:pt idx="7983">
                <c:v>1.2582128777914535E-4</c:v>
              </c:pt>
              <c:pt idx="7984">
                <c:v>1.2571178274191363E-4</c:v>
              </c:pt>
              <c:pt idx="7985">
                <c:v>1.2560227770468192E-4</c:v>
              </c:pt>
              <c:pt idx="7986">
                <c:v>1.254927726674502E-4</c:v>
              </c:pt>
              <c:pt idx="7987">
                <c:v>1.2538326763021849E-4</c:v>
              </c:pt>
              <c:pt idx="7988">
                <c:v>1.2527376259298677E-4</c:v>
              </c:pt>
              <c:pt idx="7989">
                <c:v>1.2516425755575505E-4</c:v>
              </c:pt>
              <c:pt idx="7990">
                <c:v>1.2505475251852334E-4</c:v>
              </c:pt>
              <c:pt idx="7991">
                <c:v>1.2494524748129162E-4</c:v>
              </c:pt>
              <c:pt idx="7992">
                <c:v>1.2483574244405991E-4</c:v>
              </c:pt>
              <c:pt idx="7993">
                <c:v>1.2472623740682819E-4</c:v>
              </c:pt>
              <c:pt idx="7994">
                <c:v>1.2461673236959647E-4</c:v>
              </c:pt>
              <c:pt idx="7995">
                <c:v>1.2450722733236476E-4</c:v>
              </c:pt>
              <c:pt idx="7996">
                <c:v>1.2439772229513304E-4</c:v>
              </c:pt>
              <c:pt idx="7997">
                <c:v>1.2428821725790133E-4</c:v>
              </c:pt>
              <c:pt idx="7998">
                <c:v>1.2417871222066961E-4</c:v>
              </c:pt>
              <c:pt idx="7999">
                <c:v>1.2406920718343789E-4</c:v>
              </c:pt>
              <c:pt idx="8000">
                <c:v>1.2395970214620618E-4</c:v>
              </c:pt>
              <c:pt idx="8001">
                <c:v>1.2385019710897446E-4</c:v>
              </c:pt>
              <c:pt idx="8002">
                <c:v>1.2374069207174275E-4</c:v>
              </c:pt>
              <c:pt idx="8003">
                <c:v>1.2363118703451103E-4</c:v>
              </c:pt>
              <c:pt idx="8004">
                <c:v>1.2352168199727931E-4</c:v>
              </c:pt>
              <c:pt idx="8005">
                <c:v>1.234121769600476E-4</c:v>
              </c:pt>
              <c:pt idx="8006">
                <c:v>1.2330267192281588E-4</c:v>
              </c:pt>
              <c:pt idx="8007">
                <c:v>1.2319316688558417E-4</c:v>
              </c:pt>
              <c:pt idx="8008">
                <c:v>1.2308366184835245E-4</c:v>
              </c:pt>
              <c:pt idx="8009">
                <c:v>1.2297415681112073E-4</c:v>
              </c:pt>
              <c:pt idx="8010">
                <c:v>1.2286465177388902E-4</c:v>
              </c:pt>
              <c:pt idx="8011">
                <c:v>1.227551467366573E-4</c:v>
              </c:pt>
              <c:pt idx="8012">
                <c:v>1.2264564169942559E-4</c:v>
              </c:pt>
              <c:pt idx="8013">
                <c:v>1.2253613666219387E-4</c:v>
              </c:pt>
              <c:pt idx="8014">
                <c:v>1.2242663162496215E-4</c:v>
              </c:pt>
              <c:pt idx="8015">
                <c:v>1.2231712658773044E-4</c:v>
              </c:pt>
              <c:pt idx="8016">
                <c:v>1.2220762155049872E-4</c:v>
              </c:pt>
              <c:pt idx="8017">
                <c:v>1.2209811651326701E-4</c:v>
              </c:pt>
              <c:pt idx="8018">
                <c:v>1.2198861147603529E-4</c:v>
              </c:pt>
              <c:pt idx="8019">
                <c:v>1.2187910643880357E-4</c:v>
              </c:pt>
              <c:pt idx="8020">
                <c:v>1.2176960140157186E-4</c:v>
              </c:pt>
              <c:pt idx="8021">
                <c:v>1.2166009636434014E-4</c:v>
              </c:pt>
              <c:pt idx="8022">
                <c:v>1.2155059132710843E-4</c:v>
              </c:pt>
              <c:pt idx="8023">
                <c:v>1.2144108628987671E-4</c:v>
              </c:pt>
              <c:pt idx="8024">
                <c:v>1.21331581252645E-4</c:v>
              </c:pt>
              <c:pt idx="8025">
                <c:v>1.2122207621541328E-4</c:v>
              </c:pt>
              <c:pt idx="8026">
                <c:v>1.2111257117818156E-4</c:v>
              </c:pt>
              <c:pt idx="8027">
                <c:v>1.2100306614094985E-4</c:v>
              </c:pt>
              <c:pt idx="8028">
                <c:v>1.2089356110371813E-4</c:v>
              </c:pt>
              <c:pt idx="8029">
                <c:v>1.2078405606648642E-4</c:v>
              </c:pt>
              <c:pt idx="8030">
                <c:v>1.206745510292547E-4</c:v>
              </c:pt>
              <c:pt idx="8031">
                <c:v>1.2056504599202298E-4</c:v>
              </c:pt>
              <c:pt idx="8032">
                <c:v>1.2045554095479127E-4</c:v>
              </c:pt>
              <c:pt idx="8033">
                <c:v>1.2034603591755955E-4</c:v>
              </c:pt>
              <c:pt idx="8034">
                <c:v>1.2023653088032784E-4</c:v>
              </c:pt>
              <c:pt idx="8035">
                <c:v>1.2012702584309612E-4</c:v>
              </c:pt>
              <c:pt idx="8036">
                <c:v>1.200175208058644E-4</c:v>
              </c:pt>
              <c:pt idx="8037">
                <c:v>1.1990801576863269E-4</c:v>
              </c:pt>
              <c:pt idx="8038">
                <c:v>1.1979851073140097E-4</c:v>
              </c:pt>
              <c:pt idx="8039">
                <c:v>1.1968900569416926E-4</c:v>
              </c:pt>
              <c:pt idx="8040">
                <c:v>1.1957950065693754E-4</c:v>
              </c:pt>
              <c:pt idx="8041">
                <c:v>1.1946999561970582E-4</c:v>
              </c:pt>
              <c:pt idx="8042">
                <c:v>1.1936049058247411E-4</c:v>
              </c:pt>
              <c:pt idx="8043">
                <c:v>1.1925098554524239E-4</c:v>
              </c:pt>
              <c:pt idx="8044">
                <c:v>1.1914148050801068E-4</c:v>
              </c:pt>
              <c:pt idx="8045">
                <c:v>1.1903197547077896E-4</c:v>
              </c:pt>
              <c:pt idx="8046">
                <c:v>1.1892247043354724E-4</c:v>
              </c:pt>
              <c:pt idx="8047">
                <c:v>1.1881296539631553E-4</c:v>
              </c:pt>
              <c:pt idx="8048">
                <c:v>1.1870346035908381E-4</c:v>
              </c:pt>
              <c:pt idx="8049">
                <c:v>1.185939553218521E-4</c:v>
              </c:pt>
              <c:pt idx="8050">
                <c:v>1.1848445028462038E-4</c:v>
              </c:pt>
              <c:pt idx="8051">
                <c:v>1.1837494524738866E-4</c:v>
              </c:pt>
              <c:pt idx="8052">
                <c:v>1.1826544021015695E-4</c:v>
              </c:pt>
              <c:pt idx="8053">
                <c:v>1.1815593517292523E-4</c:v>
              </c:pt>
              <c:pt idx="8054">
                <c:v>1.1804643013569352E-4</c:v>
              </c:pt>
              <c:pt idx="8055">
                <c:v>1.179369250984618E-4</c:v>
              </c:pt>
              <c:pt idx="8056">
                <c:v>1.1782742006123008E-4</c:v>
              </c:pt>
              <c:pt idx="8057">
                <c:v>1.1771791502399837E-4</c:v>
              </c:pt>
              <c:pt idx="8058">
                <c:v>1.1760840998676665E-4</c:v>
              </c:pt>
              <c:pt idx="8059">
                <c:v>1.1749890494953494E-4</c:v>
              </c:pt>
              <c:pt idx="8060">
                <c:v>1.1738939991230322E-4</c:v>
              </c:pt>
              <c:pt idx="8061">
                <c:v>1.1727989487507151E-4</c:v>
              </c:pt>
              <c:pt idx="8062">
                <c:v>1.1717038983783979E-4</c:v>
              </c:pt>
              <c:pt idx="8063">
                <c:v>1.1706088480060807E-4</c:v>
              </c:pt>
              <c:pt idx="8064">
                <c:v>1.1695137976337636E-4</c:v>
              </c:pt>
              <c:pt idx="8065">
                <c:v>1.1684187472614464E-4</c:v>
              </c:pt>
              <c:pt idx="8066">
                <c:v>1.1673236968891293E-4</c:v>
              </c:pt>
              <c:pt idx="8067">
                <c:v>1.1662286465168121E-4</c:v>
              </c:pt>
              <c:pt idx="8068">
                <c:v>1.1651335961444949E-4</c:v>
              </c:pt>
              <c:pt idx="8069">
                <c:v>1.1640385457721778E-4</c:v>
              </c:pt>
              <c:pt idx="8070">
                <c:v>1.1629434953998606E-4</c:v>
              </c:pt>
              <c:pt idx="8071">
                <c:v>1.1618484450275435E-4</c:v>
              </c:pt>
              <c:pt idx="8072">
                <c:v>1.1607533946552263E-4</c:v>
              </c:pt>
              <c:pt idx="8073">
                <c:v>1.1596583442829091E-4</c:v>
              </c:pt>
              <c:pt idx="8074">
                <c:v>1.158563293910592E-4</c:v>
              </c:pt>
              <c:pt idx="8075">
                <c:v>1.1574682435382748E-4</c:v>
              </c:pt>
              <c:pt idx="8076">
                <c:v>1.1563731931659577E-4</c:v>
              </c:pt>
              <c:pt idx="8077">
                <c:v>1.1552781427936405E-4</c:v>
              </c:pt>
              <c:pt idx="8078">
                <c:v>1.1541830924213233E-4</c:v>
              </c:pt>
              <c:pt idx="8079">
                <c:v>1.1530880420490062E-4</c:v>
              </c:pt>
              <c:pt idx="8080">
                <c:v>1.151992991676689E-4</c:v>
              </c:pt>
              <c:pt idx="8081">
                <c:v>1.1508979413043719E-4</c:v>
              </c:pt>
              <c:pt idx="8082">
                <c:v>1.1498028909320547E-4</c:v>
              </c:pt>
              <c:pt idx="8083">
                <c:v>1.1487078405597375E-4</c:v>
              </c:pt>
              <c:pt idx="8084">
                <c:v>1.1476127901874204E-4</c:v>
              </c:pt>
              <c:pt idx="8085">
                <c:v>1.1465177398151032E-4</c:v>
              </c:pt>
              <c:pt idx="8086">
                <c:v>1.1454226894427861E-4</c:v>
              </c:pt>
              <c:pt idx="8087">
                <c:v>1.1443276390704689E-4</c:v>
              </c:pt>
              <c:pt idx="8088">
                <c:v>1.1432325886981517E-4</c:v>
              </c:pt>
              <c:pt idx="8089">
                <c:v>1.1421375383258346E-4</c:v>
              </c:pt>
              <c:pt idx="8090">
                <c:v>1.1410424879535174E-4</c:v>
              </c:pt>
              <c:pt idx="8091">
                <c:v>1.1399474375812003E-4</c:v>
              </c:pt>
              <c:pt idx="8092">
                <c:v>1.1388523872088831E-4</c:v>
              </c:pt>
              <c:pt idx="8093">
                <c:v>1.1377573368365659E-4</c:v>
              </c:pt>
              <c:pt idx="8094">
                <c:v>1.1366622864642488E-4</c:v>
              </c:pt>
              <c:pt idx="8095">
                <c:v>1.1355672360919316E-4</c:v>
              </c:pt>
              <c:pt idx="8096">
                <c:v>1.1344721857196145E-4</c:v>
              </c:pt>
              <c:pt idx="8097">
                <c:v>1.1333771353472973E-4</c:v>
              </c:pt>
              <c:pt idx="8098">
                <c:v>1.1322820849749801E-4</c:v>
              </c:pt>
              <c:pt idx="8099">
                <c:v>1.131187034602663E-4</c:v>
              </c:pt>
              <c:pt idx="8100">
                <c:v>1.1300919842303458E-4</c:v>
              </c:pt>
              <c:pt idx="8101">
                <c:v>1.1289969338580287E-4</c:v>
              </c:pt>
              <c:pt idx="8102">
                <c:v>1.1279018834857115E-4</c:v>
              </c:pt>
              <c:pt idx="8103">
                <c:v>1.1268068331133944E-4</c:v>
              </c:pt>
              <c:pt idx="8104">
                <c:v>1.1257117827410772E-4</c:v>
              </c:pt>
              <c:pt idx="8105">
                <c:v>1.12461673236876E-4</c:v>
              </c:pt>
              <c:pt idx="8106">
                <c:v>1.1235216819964429E-4</c:v>
              </c:pt>
              <c:pt idx="8107">
                <c:v>1.1224266316241257E-4</c:v>
              </c:pt>
              <c:pt idx="8108">
                <c:v>1.1213315812518086E-4</c:v>
              </c:pt>
              <c:pt idx="8109">
                <c:v>1.1202365308794914E-4</c:v>
              </c:pt>
              <c:pt idx="8110">
                <c:v>1.1191414805071742E-4</c:v>
              </c:pt>
              <c:pt idx="8111">
                <c:v>1.1180464301348571E-4</c:v>
              </c:pt>
              <c:pt idx="8112">
                <c:v>1.1169513797625399E-4</c:v>
              </c:pt>
              <c:pt idx="8113">
                <c:v>1.1158563293902228E-4</c:v>
              </c:pt>
              <c:pt idx="8114">
                <c:v>1.1147612790179056E-4</c:v>
              </c:pt>
              <c:pt idx="8115">
                <c:v>1.1136662286455884E-4</c:v>
              </c:pt>
              <c:pt idx="8116">
                <c:v>1.1125711782732713E-4</c:v>
              </c:pt>
              <c:pt idx="8117">
                <c:v>1.1114761279009541E-4</c:v>
              </c:pt>
              <c:pt idx="8118">
                <c:v>1.110381077528637E-4</c:v>
              </c:pt>
              <c:pt idx="8119">
                <c:v>1.1092860271563198E-4</c:v>
              </c:pt>
              <c:pt idx="8120">
                <c:v>1.1081909767840026E-4</c:v>
              </c:pt>
              <c:pt idx="8121">
                <c:v>1.1070959264116855E-4</c:v>
              </c:pt>
              <c:pt idx="8122">
                <c:v>1.1060008760393683E-4</c:v>
              </c:pt>
              <c:pt idx="8123">
                <c:v>1.1049058256670512E-4</c:v>
              </c:pt>
              <c:pt idx="8124">
                <c:v>1.103810775294734E-4</c:v>
              </c:pt>
              <c:pt idx="8125">
                <c:v>1.1027157249224168E-4</c:v>
              </c:pt>
              <c:pt idx="8126">
                <c:v>1.1016206745500997E-4</c:v>
              </c:pt>
              <c:pt idx="8127">
                <c:v>1.1005256241777825E-4</c:v>
              </c:pt>
              <c:pt idx="8128">
                <c:v>1.0994305738054654E-4</c:v>
              </c:pt>
              <c:pt idx="8129">
                <c:v>1.0983355234331482E-4</c:v>
              </c:pt>
              <c:pt idx="8130">
                <c:v>1.097240473060831E-4</c:v>
              </c:pt>
              <c:pt idx="8131">
                <c:v>1.0961454226885139E-4</c:v>
              </c:pt>
              <c:pt idx="8132">
                <c:v>1.0950503723161967E-4</c:v>
              </c:pt>
              <c:pt idx="8133">
                <c:v>1.0939553219438796E-4</c:v>
              </c:pt>
              <c:pt idx="8134">
                <c:v>1.0928602715715624E-4</c:v>
              </c:pt>
              <c:pt idx="8135">
                <c:v>1.0917652211992452E-4</c:v>
              </c:pt>
              <c:pt idx="8136">
                <c:v>1.0906701708269281E-4</c:v>
              </c:pt>
              <c:pt idx="8137">
                <c:v>1.0895751204546109E-4</c:v>
              </c:pt>
              <c:pt idx="8138">
                <c:v>1.0884800700822938E-4</c:v>
              </c:pt>
              <c:pt idx="8139">
                <c:v>1.0873850197099766E-4</c:v>
              </c:pt>
              <c:pt idx="8140">
                <c:v>1.0862899693376595E-4</c:v>
              </c:pt>
              <c:pt idx="8141">
                <c:v>1.0851949189653423E-4</c:v>
              </c:pt>
              <c:pt idx="8142">
                <c:v>1.0840998685930251E-4</c:v>
              </c:pt>
              <c:pt idx="8143">
                <c:v>1.083004818220708E-4</c:v>
              </c:pt>
              <c:pt idx="8144">
                <c:v>1.0819097678483908E-4</c:v>
              </c:pt>
              <c:pt idx="8145">
                <c:v>1.0808147174760737E-4</c:v>
              </c:pt>
              <c:pt idx="8146">
                <c:v>1.0797196671037565E-4</c:v>
              </c:pt>
              <c:pt idx="8147">
                <c:v>1.0786246167314393E-4</c:v>
              </c:pt>
              <c:pt idx="8148">
                <c:v>1.0775295663591222E-4</c:v>
              </c:pt>
              <c:pt idx="8149">
                <c:v>1.076434515986805E-4</c:v>
              </c:pt>
              <c:pt idx="8150">
                <c:v>1.0753394656144879E-4</c:v>
              </c:pt>
              <c:pt idx="8151">
                <c:v>1.0742444152421707E-4</c:v>
              </c:pt>
              <c:pt idx="8152">
                <c:v>1.0731493648698535E-4</c:v>
              </c:pt>
              <c:pt idx="8153">
                <c:v>1.0720543144975364E-4</c:v>
              </c:pt>
              <c:pt idx="8154">
                <c:v>1.0709592641252192E-4</c:v>
              </c:pt>
              <c:pt idx="8155">
                <c:v>1.0698642137529021E-4</c:v>
              </c:pt>
              <c:pt idx="8156">
                <c:v>1.0687691633805849E-4</c:v>
              </c:pt>
              <c:pt idx="8157">
                <c:v>1.0676741130082677E-4</c:v>
              </c:pt>
              <c:pt idx="8158">
                <c:v>1.0665790626359506E-4</c:v>
              </c:pt>
              <c:pt idx="8159">
                <c:v>1.0654840122636334E-4</c:v>
              </c:pt>
              <c:pt idx="8160">
                <c:v>1.0643889618913163E-4</c:v>
              </c:pt>
              <c:pt idx="8161">
                <c:v>1.0632939115189991E-4</c:v>
              </c:pt>
              <c:pt idx="8162">
                <c:v>1.0621988611466819E-4</c:v>
              </c:pt>
              <c:pt idx="8163">
                <c:v>1.0611038107743648E-4</c:v>
              </c:pt>
              <c:pt idx="8164">
                <c:v>1.0600087604020476E-4</c:v>
              </c:pt>
              <c:pt idx="8165">
                <c:v>1.0589137100297305E-4</c:v>
              </c:pt>
              <c:pt idx="8166">
                <c:v>1.0578186596574133E-4</c:v>
              </c:pt>
              <c:pt idx="8167">
                <c:v>1.0567236092850961E-4</c:v>
              </c:pt>
              <c:pt idx="8168">
                <c:v>1.055628558912779E-4</c:v>
              </c:pt>
              <c:pt idx="8169">
                <c:v>1.0545335085404618E-4</c:v>
              </c:pt>
              <c:pt idx="8170">
                <c:v>1.0534384581681447E-4</c:v>
              </c:pt>
              <c:pt idx="8171">
                <c:v>1.0523434077958275E-4</c:v>
              </c:pt>
              <c:pt idx="8172">
                <c:v>1.0512483574235103E-4</c:v>
              </c:pt>
              <c:pt idx="8173">
                <c:v>1.0501533070511932E-4</c:v>
              </c:pt>
              <c:pt idx="8174">
                <c:v>1.049058256678876E-4</c:v>
              </c:pt>
              <c:pt idx="8175">
                <c:v>1.0479632063065589E-4</c:v>
              </c:pt>
              <c:pt idx="8176">
                <c:v>1.0468681559342417E-4</c:v>
              </c:pt>
              <c:pt idx="8177">
                <c:v>1.0457731055619245E-4</c:v>
              </c:pt>
              <c:pt idx="8178">
                <c:v>1.0446780551896074E-4</c:v>
              </c:pt>
              <c:pt idx="8179">
                <c:v>1.0435830048172902E-4</c:v>
              </c:pt>
              <c:pt idx="8180">
                <c:v>1.0424879544449731E-4</c:v>
              </c:pt>
              <c:pt idx="8181">
                <c:v>1.0413929040726559E-4</c:v>
              </c:pt>
              <c:pt idx="8182">
                <c:v>1.0402978537003388E-4</c:v>
              </c:pt>
              <c:pt idx="8183">
                <c:v>1.0392028033280216E-4</c:v>
              </c:pt>
              <c:pt idx="8184">
                <c:v>1.0381077529557044E-4</c:v>
              </c:pt>
              <c:pt idx="8185">
                <c:v>1.0370127025833873E-4</c:v>
              </c:pt>
              <c:pt idx="8186">
                <c:v>1.0359176522110701E-4</c:v>
              </c:pt>
              <c:pt idx="8187">
                <c:v>1.034822601838753E-4</c:v>
              </c:pt>
              <c:pt idx="8188">
                <c:v>1.0337275514664358E-4</c:v>
              </c:pt>
              <c:pt idx="8189">
                <c:v>1.0326325010941186E-4</c:v>
              </c:pt>
              <c:pt idx="8190">
                <c:v>1.0315374507218015E-4</c:v>
              </c:pt>
              <c:pt idx="8191">
                <c:v>1.0304424003494843E-4</c:v>
              </c:pt>
              <c:pt idx="8192">
                <c:v>1.0293473499771672E-4</c:v>
              </c:pt>
              <c:pt idx="8193">
                <c:v>1.02825229960485E-4</c:v>
              </c:pt>
              <c:pt idx="8194">
                <c:v>1.0271572492325328E-4</c:v>
              </c:pt>
              <c:pt idx="8195">
                <c:v>1.0260621988602157E-4</c:v>
              </c:pt>
              <c:pt idx="8196">
                <c:v>1.0249671484878985E-4</c:v>
              </c:pt>
              <c:pt idx="8197">
                <c:v>1.0238720981155814E-4</c:v>
              </c:pt>
              <c:pt idx="8198">
                <c:v>1.0227770477432642E-4</c:v>
              </c:pt>
              <c:pt idx="8199">
                <c:v>1.021681997370947E-4</c:v>
              </c:pt>
              <c:pt idx="8200">
                <c:v>1.0205869469986299E-4</c:v>
              </c:pt>
              <c:pt idx="8201">
                <c:v>1.0194918966263127E-4</c:v>
              </c:pt>
              <c:pt idx="8202">
                <c:v>1.0183968462539956E-4</c:v>
              </c:pt>
              <c:pt idx="8203">
                <c:v>1.0173017958816784E-4</c:v>
              </c:pt>
              <c:pt idx="8204">
                <c:v>1.0162067455093612E-4</c:v>
              </c:pt>
              <c:pt idx="8205">
                <c:v>1.0151116951370441E-4</c:v>
              </c:pt>
              <c:pt idx="8206">
                <c:v>1.0140166447647269E-4</c:v>
              </c:pt>
              <c:pt idx="8207">
                <c:v>1.0129215943924098E-4</c:v>
              </c:pt>
              <c:pt idx="8208">
                <c:v>1.0118265440200926E-4</c:v>
              </c:pt>
              <c:pt idx="8209">
                <c:v>1.0107314936477754E-4</c:v>
              </c:pt>
              <c:pt idx="8210">
                <c:v>1.0096364432754583E-4</c:v>
              </c:pt>
              <c:pt idx="8211">
                <c:v>1.0085413929031411E-4</c:v>
              </c:pt>
              <c:pt idx="8212">
                <c:v>1.007446342530824E-4</c:v>
              </c:pt>
              <c:pt idx="8213">
                <c:v>1.0063512921585068E-4</c:v>
              </c:pt>
              <c:pt idx="8214">
                <c:v>1.0052562417861896E-4</c:v>
              </c:pt>
              <c:pt idx="8215">
                <c:v>1.0041611914138725E-4</c:v>
              </c:pt>
              <c:pt idx="8216">
                <c:v>1.0030661410415553E-4</c:v>
              </c:pt>
              <c:pt idx="8217">
                <c:v>1.0019710906692382E-4</c:v>
              </c:pt>
              <c:pt idx="8218">
                <c:v>1.000876040296921E-4</c:v>
              </c:pt>
              <c:pt idx="8219">
                <c:v>9.9978098992460385E-5</c:v>
              </c:pt>
              <c:pt idx="8220">
                <c:v>9.9868593955228669E-5</c:v>
              </c:pt>
              <c:pt idx="8221">
                <c:v>9.9759088917996953E-5</c:v>
              </c:pt>
              <c:pt idx="8222">
                <c:v>9.9649583880765237E-5</c:v>
              </c:pt>
              <c:pt idx="8223">
                <c:v>9.9540078843533521E-5</c:v>
              </c:pt>
              <c:pt idx="8224">
                <c:v>9.9430573806301805E-5</c:v>
              </c:pt>
              <c:pt idx="8225">
                <c:v>9.9321068769070089E-5</c:v>
              </c:pt>
              <c:pt idx="8226">
                <c:v>9.9211563731838373E-5</c:v>
              </c:pt>
              <c:pt idx="8227">
                <c:v>9.9102058694606657E-5</c:v>
              </c:pt>
              <c:pt idx="8228">
                <c:v>9.8992553657374941E-5</c:v>
              </c:pt>
              <c:pt idx="8229">
                <c:v>9.8883048620143225E-5</c:v>
              </c:pt>
              <c:pt idx="8230">
                <c:v>9.877354358291151E-5</c:v>
              </c:pt>
              <c:pt idx="8231">
                <c:v>9.8664038545679794E-5</c:v>
              </c:pt>
              <c:pt idx="8232">
                <c:v>9.8554533508448078E-5</c:v>
              </c:pt>
              <c:pt idx="8233">
                <c:v>9.8445028471216362E-5</c:v>
              </c:pt>
              <c:pt idx="8234">
                <c:v>9.8335523433984646E-5</c:v>
              </c:pt>
              <c:pt idx="8235">
                <c:v>9.822601839675293E-5</c:v>
              </c:pt>
              <c:pt idx="8236">
                <c:v>9.8116513359521214E-5</c:v>
              </c:pt>
              <c:pt idx="8237">
                <c:v>9.8007008322289498E-5</c:v>
              </c:pt>
              <c:pt idx="8238">
                <c:v>9.7897503285057782E-5</c:v>
              </c:pt>
              <c:pt idx="8239">
                <c:v>9.7787998247826066E-5</c:v>
              </c:pt>
              <c:pt idx="8240">
                <c:v>9.767849321059435E-5</c:v>
              </c:pt>
              <c:pt idx="8241">
                <c:v>9.7568988173362634E-5</c:v>
              </c:pt>
              <c:pt idx="8242">
                <c:v>9.7459483136130918E-5</c:v>
              </c:pt>
              <c:pt idx="8243">
                <c:v>9.7349978098899202E-5</c:v>
              </c:pt>
              <c:pt idx="8244">
                <c:v>9.7240473061667486E-5</c:v>
              </c:pt>
              <c:pt idx="8245">
                <c:v>9.713096802443577E-5</c:v>
              </c:pt>
              <c:pt idx="8246">
                <c:v>9.7021462987204054E-5</c:v>
              </c:pt>
              <c:pt idx="8247">
                <c:v>9.6911957949972338E-5</c:v>
              </c:pt>
              <c:pt idx="8248">
                <c:v>9.6802452912740622E-5</c:v>
              </c:pt>
              <c:pt idx="8249">
                <c:v>9.6692947875508906E-5</c:v>
              </c:pt>
              <c:pt idx="8250">
                <c:v>9.6583442838277191E-5</c:v>
              </c:pt>
              <c:pt idx="8251">
                <c:v>9.6473937801045475E-5</c:v>
              </c:pt>
              <c:pt idx="8252">
                <c:v>9.6364432763813759E-5</c:v>
              </c:pt>
              <c:pt idx="8253">
                <c:v>9.6254927726582043E-5</c:v>
              </c:pt>
              <c:pt idx="8254">
                <c:v>9.6145422689350327E-5</c:v>
              </c:pt>
              <c:pt idx="8255">
                <c:v>9.6035917652118611E-5</c:v>
              </c:pt>
              <c:pt idx="8256">
                <c:v>9.5926412614886895E-5</c:v>
              </c:pt>
              <c:pt idx="8257">
                <c:v>9.5816907577655179E-5</c:v>
              </c:pt>
              <c:pt idx="8258">
                <c:v>9.5707402540423463E-5</c:v>
              </c:pt>
              <c:pt idx="8259">
                <c:v>9.5597897503191747E-5</c:v>
              </c:pt>
              <c:pt idx="8260">
                <c:v>9.5488392465960031E-5</c:v>
              </c:pt>
              <c:pt idx="8261">
                <c:v>9.5378887428728315E-5</c:v>
              </c:pt>
              <c:pt idx="8262">
                <c:v>9.5269382391496599E-5</c:v>
              </c:pt>
              <c:pt idx="8263">
                <c:v>9.5159877354264883E-5</c:v>
              </c:pt>
              <c:pt idx="8264">
                <c:v>9.5050372317033167E-5</c:v>
              </c:pt>
              <c:pt idx="8265">
                <c:v>9.4940867279801451E-5</c:v>
              </c:pt>
              <c:pt idx="8266">
                <c:v>9.4831362242569735E-5</c:v>
              </c:pt>
              <c:pt idx="8267">
                <c:v>9.4721857205338019E-5</c:v>
              </c:pt>
              <c:pt idx="8268">
                <c:v>9.4612352168106303E-5</c:v>
              </c:pt>
              <c:pt idx="8269">
                <c:v>9.4502847130874587E-5</c:v>
              </c:pt>
              <c:pt idx="8270">
                <c:v>9.4393342093642872E-5</c:v>
              </c:pt>
              <c:pt idx="8271">
                <c:v>9.4283837056411156E-5</c:v>
              </c:pt>
              <c:pt idx="8272">
                <c:v>9.417433201917944E-5</c:v>
              </c:pt>
              <c:pt idx="8273">
                <c:v>9.4064826981947724E-5</c:v>
              </c:pt>
              <c:pt idx="8274">
                <c:v>9.3955321944716008E-5</c:v>
              </c:pt>
              <c:pt idx="8275">
                <c:v>9.3845816907484292E-5</c:v>
              </c:pt>
              <c:pt idx="8276">
                <c:v>9.3736311870252576E-5</c:v>
              </c:pt>
              <c:pt idx="8277">
                <c:v>9.362680683302086E-5</c:v>
              </c:pt>
              <c:pt idx="8278">
                <c:v>9.3517301795789144E-5</c:v>
              </c:pt>
              <c:pt idx="8279">
                <c:v>9.3407796758557428E-5</c:v>
              </c:pt>
              <c:pt idx="8280">
                <c:v>9.3298291721325712E-5</c:v>
              </c:pt>
              <c:pt idx="8281">
                <c:v>9.3188786684093996E-5</c:v>
              </c:pt>
              <c:pt idx="8282">
                <c:v>9.307928164686228E-5</c:v>
              </c:pt>
              <c:pt idx="8283">
                <c:v>9.2969776609630564E-5</c:v>
              </c:pt>
              <c:pt idx="8284">
                <c:v>9.2860271572398848E-5</c:v>
              </c:pt>
              <c:pt idx="8285">
                <c:v>9.2750766535167132E-5</c:v>
              </c:pt>
              <c:pt idx="8286">
                <c:v>9.2641261497935416E-5</c:v>
              </c:pt>
              <c:pt idx="8287">
                <c:v>9.25317564607037E-5</c:v>
              </c:pt>
              <c:pt idx="8288">
                <c:v>9.2422251423471984E-5</c:v>
              </c:pt>
              <c:pt idx="8289">
                <c:v>9.2312746386240268E-5</c:v>
              </c:pt>
              <c:pt idx="8290">
                <c:v>9.2203241349008553E-5</c:v>
              </c:pt>
              <c:pt idx="8291">
                <c:v>9.2093736311776837E-5</c:v>
              </c:pt>
              <c:pt idx="8292">
                <c:v>9.1984231274545121E-5</c:v>
              </c:pt>
              <c:pt idx="8293">
                <c:v>9.1874726237313405E-5</c:v>
              </c:pt>
              <c:pt idx="8294">
                <c:v>9.1765221200081689E-5</c:v>
              </c:pt>
              <c:pt idx="8295">
                <c:v>9.1655716162849973E-5</c:v>
              </c:pt>
              <c:pt idx="8296">
                <c:v>9.1546211125618257E-5</c:v>
              </c:pt>
              <c:pt idx="8297">
                <c:v>9.1436706088386541E-5</c:v>
              </c:pt>
              <c:pt idx="8298">
                <c:v>9.1327201051154825E-5</c:v>
              </c:pt>
              <c:pt idx="8299">
                <c:v>9.1217696013923109E-5</c:v>
              </c:pt>
              <c:pt idx="8300">
                <c:v>9.1108190976691393E-5</c:v>
              </c:pt>
              <c:pt idx="8301">
                <c:v>9.0998685939459677E-5</c:v>
              </c:pt>
              <c:pt idx="8302">
                <c:v>9.0889180902227961E-5</c:v>
              </c:pt>
              <c:pt idx="8303">
                <c:v>9.0779675864996245E-5</c:v>
              </c:pt>
              <c:pt idx="8304">
                <c:v>9.0670170827764529E-5</c:v>
              </c:pt>
              <c:pt idx="8305">
                <c:v>9.0560665790532813E-5</c:v>
              </c:pt>
              <c:pt idx="8306">
                <c:v>9.0451160753301097E-5</c:v>
              </c:pt>
              <c:pt idx="8307">
                <c:v>9.0341655716069381E-5</c:v>
              </c:pt>
              <c:pt idx="8308">
                <c:v>9.0232150678837665E-5</c:v>
              </c:pt>
              <c:pt idx="8309">
                <c:v>9.012264564160595E-5</c:v>
              </c:pt>
              <c:pt idx="8310">
                <c:v>9.0013140604374234E-5</c:v>
              </c:pt>
              <c:pt idx="8311">
                <c:v>8.9903635567142518E-5</c:v>
              </c:pt>
              <c:pt idx="8312">
                <c:v>8.9794130529910802E-5</c:v>
              </c:pt>
              <c:pt idx="8313">
                <c:v>8.9684625492679086E-5</c:v>
              </c:pt>
              <c:pt idx="8314">
                <c:v>8.957512045544737E-5</c:v>
              </c:pt>
              <c:pt idx="8315">
                <c:v>8.9465615418215654E-5</c:v>
              </c:pt>
              <c:pt idx="8316">
                <c:v>8.9356110380983938E-5</c:v>
              </c:pt>
              <c:pt idx="8317">
                <c:v>8.9246605343752222E-5</c:v>
              </c:pt>
              <c:pt idx="8318">
                <c:v>8.9137100306520506E-5</c:v>
              </c:pt>
              <c:pt idx="8319">
                <c:v>8.902759526928879E-5</c:v>
              </c:pt>
              <c:pt idx="8320">
                <c:v>8.8918090232057074E-5</c:v>
              </c:pt>
              <c:pt idx="8321">
                <c:v>8.8808585194825358E-5</c:v>
              </c:pt>
              <c:pt idx="8322">
                <c:v>8.8699080157593642E-5</c:v>
              </c:pt>
              <c:pt idx="8323">
                <c:v>8.8589575120361926E-5</c:v>
              </c:pt>
              <c:pt idx="8324">
                <c:v>8.848007008313021E-5</c:v>
              </c:pt>
              <c:pt idx="8325">
                <c:v>8.8370565045898494E-5</c:v>
              </c:pt>
              <c:pt idx="8326">
                <c:v>8.8261060008666778E-5</c:v>
              </c:pt>
              <c:pt idx="8327">
                <c:v>8.8151554971435062E-5</c:v>
              </c:pt>
              <c:pt idx="8328">
                <c:v>8.8042049934203346E-5</c:v>
              </c:pt>
              <c:pt idx="8329">
                <c:v>8.7932544896971631E-5</c:v>
              </c:pt>
              <c:pt idx="8330">
                <c:v>8.7823039859739915E-5</c:v>
              </c:pt>
              <c:pt idx="8331">
                <c:v>8.7713534822508199E-5</c:v>
              </c:pt>
              <c:pt idx="8332">
                <c:v>8.7604029785276483E-5</c:v>
              </c:pt>
              <c:pt idx="8333">
                <c:v>8.7494524748044767E-5</c:v>
              </c:pt>
              <c:pt idx="8334">
                <c:v>8.7385019710813051E-5</c:v>
              </c:pt>
              <c:pt idx="8335">
                <c:v>8.7275514673581335E-5</c:v>
              </c:pt>
              <c:pt idx="8336">
                <c:v>8.7166009636349619E-5</c:v>
              </c:pt>
              <c:pt idx="8337">
                <c:v>8.7056504599117903E-5</c:v>
              </c:pt>
              <c:pt idx="8338">
                <c:v>8.6946999561886187E-5</c:v>
              </c:pt>
              <c:pt idx="8339">
                <c:v>8.6837494524654471E-5</c:v>
              </c:pt>
              <c:pt idx="8340">
                <c:v>8.6727989487422755E-5</c:v>
              </c:pt>
              <c:pt idx="8341">
                <c:v>8.6618484450191039E-5</c:v>
              </c:pt>
              <c:pt idx="8342">
                <c:v>8.6508979412959323E-5</c:v>
              </c:pt>
              <c:pt idx="8343">
                <c:v>8.6399474375727607E-5</c:v>
              </c:pt>
              <c:pt idx="8344">
                <c:v>8.6289969338495891E-5</c:v>
              </c:pt>
              <c:pt idx="8345">
                <c:v>8.6180464301264175E-5</c:v>
              </c:pt>
              <c:pt idx="8346">
                <c:v>8.6070959264032459E-5</c:v>
              </c:pt>
              <c:pt idx="8347">
                <c:v>8.5961454226800743E-5</c:v>
              </c:pt>
              <c:pt idx="8348">
                <c:v>8.5851949189569027E-5</c:v>
              </c:pt>
              <c:pt idx="8349">
                <c:v>8.5742444152337312E-5</c:v>
              </c:pt>
              <c:pt idx="8350">
                <c:v>8.5632939115105596E-5</c:v>
              </c:pt>
              <c:pt idx="8351">
                <c:v>8.552343407787388E-5</c:v>
              </c:pt>
              <c:pt idx="8352">
                <c:v>8.5413929040642164E-5</c:v>
              </c:pt>
              <c:pt idx="8353">
                <c:v>8.5304424003410448E-5</c:v>
              </c:pt>
              <c:pt idx="8354">
                <c:v>8.5194918966178732E-5</c:v>
              </c:pt>
              <c:pt idx="8355">
                <c:v>8.5085413928947016E-5</c:v>
              </c:pt>
              <c:pt idx="8356">
                <c:v>8.49759088917153E-5</c:v>
              </c:pt>
              <c:pt idx="8357">
                <c:v>8.4866403854483584E-5</c:v>
              </c:pt>
              <c:pt idx="8358">
                <c:v>8.4756898817251868E-5</c:v>
              </c:pt>
              <c:pt idx="8359">
                <c:v>8.4647393780020152E-5</c:v>
              </c:pt>
              <c:pt idx="8360">
                <c:v>8.4537888742788436E-5</c:v>
              </c:pt>
              <c:pt idx="8361">
                <c:v>8.442838370555672E-5</c:v>
              </c:pt>
              <c:pt idx="8362">
                <c:v>8.4318878668325004E-5</c:v>
              </c:pt>
              <c:pt idx="8363">
                <c:v>8.4209373631093288E-5</c:v>
              </c:pt>
              <c:pt idx="8364">
                <c:v>8.4099868593861572E-5</c:v>
              </c:pt>
              <c:pt idx="8365">
                <c:v>8.3990363556629856E-5</c:v>
              </c:pt>
              <c:pt idx="8366">
                <c:v>8.388085851939814E-5</c:v>
              </c:pt>
              <c:pt idx="8367">
                <c:v>8.3771353482166424E-5</c:v>
              </c:pt>
              <c:pt idx="8368">
                <c:v>8.3661848444934708E-5</c:v>
              </c:pt>
              <c:pt idx="8369">
                <c:v>8.3552343407702993E-5</c:v>
              </c:pt>
              <c:pt idx="8370">
                <c:v>8.3442838370471277E-5</c:v>
              </c:pt>
              <c:pt idx="8371">
                <c:v>8.3333333333239561E-5</c:v>
              </c:pt>
              <c:pt idx="8372">
                <c:v>8.3223828296007845E-5</c:v>
              </c:pt>
              <c:pt idx="8373">
                <c:v>8.3114323258776129E-5</c:v>
              </c:pt>
              <c:pt idx="8374">
                <c:v>8.3004818221544413E-5</c:v>
              </c:pt>
              <c:pt idx="8375">
                <c:v>8.2895313184312697E-5</c:v>
              </c:pt>
              <c:pt idx="8376">
                <c:v>8.2785808147080981E-5</c:v>
              </c:pt>
              <c:pt idx="8377">
                <c:v>8.2676303109849265E-5</c:v>
              </c:pt>
              <c:pt idx="8378">
                <c:v>8.2566798072617549E-5</c:v>
              </c:pt>
              <c:pt idx="8379">
                <c:v>8.2457293035385833E-5</c:v>
              </c:pt>
              <c:pt idx="8380">
                <c:v>8.2347787998154117E-5</c:v>
              </c:pt>
              <c:pt idx="8381">
                <c:v>8.2238282960922401E-5</c:v>
              </c:pt>
              <c:pt idx="8382">
                <c:v>8.2128777923690685E-5</c:v>
              </c:pt>
              <c:pt idx="8383">
                <c:v>8.2019272886458969E-5</c:v>
              </c:pt>
              <c:pt idx="8384">
                <c:v>8.1909767849227253E-5</c:v>
              </c:pt>
              <c:pt idx="8385">
                <c:v>8.1800262811995537E-5</c:v>
              </c:pt>
              <c:pt idx="8386">
                <c:v>8.1690757774763821E-5</c:v>
              </c:pt>
              <c:pt idx="8387">
                <c:v>8.1581252737532105E-5</c:v>
              </c:pt>
              <c:pt idx="8388">
                <c:v>8.1471747700300389E-5</c:v>
              </c:pt>
              <c:pt idx="8389">
                <c:v>8.1362242663068674E-5</c:v>
              </c:pt>
              <c:pt idx="8390">
                <c:v>8.1252737625836958E-5</c:v>
              </c:pt>
              <c:pt idx="8391">
                <c:v>8.1143232588605242E-5</c:v>
              </c:pt>
              <c:pt idx="8392">
                <c:v>8.1033727551373526E-5</c:v>
              </c:pt>
              <c:pt idx="8393">
                <c:v>8.092422251414181E-5</c:v>
              </c:pt>
              <c:pt idx="8394">
                <c:v>8.0814717476910094E-5</c:v>
              </c:pt>
              <c:pt idx="8395">
                <c:v>8.0705212439678378E-5</c:v>
              </c:pt>
              <c:pt idx="8396">
                <c:v>8.0595707402446662E-5</c:v>
              </c:pt>
              <c:pt idx="8397">
                <c:v>8.0486202365214946E-5</c:v>
              </c:pt>
              <c:pt idx="8398">
                <c:v>8.037669732798323E-5</c:v>
              </c:pt>
              <c:pt idx="8399">
                <c:v>8.0267192290751514E-5</c:v>
              </c:pt>
              <c:pt idx="8400">
                <c:v>8.0157687253519798E-5</c:v>
              </c:pt>
              <c:pt idx="8401">
                <c:v>8.0048182216288082E-5</c:v>
              </c:pt>
              <c:pt idx="8402">
                <c:v>7.9938677179056366E-5</c:v>
              </c:pt>
              <c:pt idx="8403">
                <c:v>7.982917214182465E-5</c:v>
              </c:pt>
              <c:pt idx="8404">
                <c:v>7.9719667104592934E-5</c:v>
              </c:pt>
              <c:pt idx="8405">
                <c:v>7.9610162067361218E-5</c:v>
              </c:pt>
              <c:pt idx="8406">
                <c:v>7.9500657030129502E-5</c:v>
              </c:pt>
              <c:pt idx="8407">
                <c:v>7.9391151992897786E-5</c:v>
              </c:pt>
              <c:pt idx="8408">
                <c:v>7.928164695566607E-5</c:v>
              </c:pt>
              <c:pt idx="8409">
                <c:v>7.9172141918434355E-5</c:v>
              </c:pt>
              <c:pt idx="8410">
                <c:v>7.9062636881202639E-5</c:v>
              </c:pt>
              <c:pt idx="8411">
                <c:v>7.8953131843970923E-5</c:v>
              </c:pt>
              <c:pt idx="8412">
                <c:v>7.8843626806739207E-5</c:v>
              </c:pt>
              <c:pt idx="8413">
                <c:v>7.8734121769507491E-5</c:v>
              </c:pt>
              <c:pt idx="8414">
                <c:v>7.8624616732275775E-5</c:v>
              </c:pt>
              <c:pt idx="8415">
                <c:v>7.8515111695044059E-5</c:v>
              </c:pt>
              <c:pt idx="8416">
                <c:v>7.8405606657812343E-5</c:v>
              </c:pt>
              <c:pt idx="8417">
                <c:v>7.8296101620580627E-5</c:v>
              </c:pt>
              <c:pt idx="8418">
                <c:v>7.8186596583348911E-5</c:v>
              </c:pt>
              <c:pt idx="8419">
                <c:v>7.8077091546117195E-5</c:v>
              </c:pt>
              <c:pt idx="8420">
                <c:v>7.7967586508885479E-5</c:v>
              </c:pt>
              <c:pt idx="8421">
                <c:v>7.7858081471653763E-5</c:v>
              </c:pt>
              <c:pt idx="8422">
                <c:v>7.7748576434422047E-5</c:v>
              </c:pt>
              <c:pt idx="8423">
                <c:v>7.7639071397190331E-5</c:v>
              </c:pt>
              <c:pt idx="8424">
                <c:v>7.7529566359958615E-5</c:v>
              </c:pt>
              <c:pt idx="8425">
                <c:v>7.7420061322726899E-5</c:v>
              </c:pt>
              <c:pt idx="8426">
                <c:v>7.7310556285495183E-5</c:v>
              </c:pt>
              <c:pt idx="8427">
                <c:v>7.7201051248263467E-5</c:v>
              </c:pt>
              <c:pt idx="8428">
                <c:v>7.7091546211031751E-5</c:v>
              </c:pt>
              <c:pt idx="8429">
                <c:v>7.6982041173800036E-5</c:v>
              </c:pt>
              <c:pt idx="8430">
                <c:v>7.687253613656832E-5</c:v>
              </c:pt>
              <c:pt idx="8431">
                <c:v>7.6763031099336604E-5</c:v>
              </c:pt>
              <c:pt idx="8432">
                <c:v>7.6653526062104888E-5</c:v>
              </c:pt>
              <c:pt idx="8433">
                <c:v>7.6544021024873172E-5</c:v>
              </c:pt>
              <c:pt idx="8434">
                <c:v>7.6434515987641456E-5</c:v>
              </c:pt>
              <c:pt idx="8435">
                <c:v>7.632501095040974E-5</c:v>
              </c:pt>
              <c:pt idx="8436">
                <c:v>7.6215505913178024E-5</c:v>
              </c:pt>
              <c:pt idx="8437">
                <c:v>7.6106000875946308E-5</c:v>
              </c:pt>
              <c:pt idx="8438">
                <c:v>7.5996495838714592E-5</c:v>
              </c:pt>
              <c:pt idx="8439">
                <c:v>7.5886990801482876E-5</c:v>
              </c:pt>
              <c:pt idx="8440">
                <c:v>7.577748576425116E-5</c:v>
              </c:pt>
              <c:pt idx="8441">
                <c:v>7.5667980727019444E-5</c:v>
              </c:pt>
              <c:pt idx="8442">
                <c:v>7.5558475689787728E-5</c:v>
              </c:pt>
              <c:pt idx="8443">
                <c:v>7.5448970652556012E-5</c:v>
              </c:pt>
              <c:pt idx="8444">
                <c:v>7.5339465615324296E-5</c:v>
              </c:pt>
              <c:pt idx="8445">
                <c:v>7.522996057809258E-5</c:v>
              </c:pt>
              <c:pt idx="8446">
                <c:v>7.5120455540860864E-5</c:v>
              </c:pt>
              <c:pt idx="8447">
                <c:v>7.5010950503629148E-5</c:v>
              </c:pt>
              <c:pt idx="8448">
                <c:v>7.4901445466397432E-5</c:v>
              </c:pt>
              <c:pt idx="8449">
                <c:v>7.4791940429165717E-5</c:v>
              </c:pt>
              <c:pt idx="8450">
                <c:v>7.4682435391934001E-5</c:v>
              </c:pt>
              <c:pt idx="8451">
                <c:v>7.4572930354702285E-5</c:v>
              </c:pt>
              <c:pt idx="8452">
                <c:v>7.4463425317470569E-5</c:v>
              </c:pt>
              <c:pt idx="8453">
                <c:v>7.4353920280238853E-5</c:v>
              </c:pt>
              <c:pt idx="8454">
                <c:v>7.4244415243007137E-5</c:v>
              </c:pt>
              <c:pt idx="8455">
                <c:v>7.4134910205775421E-5</c:v>
              </c:pt>
              <c:pt idx="8456">
                <c:v>7.4025405168543705E-5</c:v>
              </c:pt>
              <c:pt idx="8457">
                <c:v>7.3915900131311989E-5</c:v>
              </c:pt>
              <c:pt idx="8458">
                <c:v>7.3806395094080273E-5</c:v>
              </c:pt>
              <c:pt idx="8459">
                <c:v>7.3696890056848557E-5</c:v>
              </c:pt>
              <c:pt idx="8460">
                <c:v>7.3587385019616841E-5</c:v>
              </c:pt>
              <c:pt idx="8461">
                <c:v>7.3477879982385125E-5</c:v>
              </c:pt>
              <c:pt idx="8462">
                <c:v>7.3368374945153409E-5</c:v>
              </c:pt>
              <c:pt idx="8463">
                <c:v>7.3258869907921693E-5</c:v>
              </c:pt>
              <c:pt idx="8464">
                <c:v>7.3149364870689977E-5</c:v>
              </c:pt>
              <c:pt idx="8465">
                <c:v>7.3039859833458261E-5</c:v>
              </c:pt>
              <c:pt idx="8466">
                <c:v>7.2930354796226545E-5</c:v>
              </c:pt>
              <c:pt idx="8467">
                <c:v>7.2820849758994829E-5</c:v>
              </c:pt>
              <c:pt idx="8468">
                <c:v>7.2711344721763113E-5</c:v>
              </c:pt>
              <c:pt idx="8469">
                <c:v>7.2601839684531398E-5</c:v>
              </c:pt>
              <c:pt idx="8470">
                <c:v>7.2492334647299682E-5</c:v>
              </c:pt>
              <c:pt idx="8471">
                <c:v>7.2382829610067966E-5</c:v>
              </c:pt>
              <c:pt idx="8472">
                <c:v>7.227332457283625E-5</c:v>
              </c:pt>
              <c:pt idx="8473">
                <c:v>7.2163819535604534E-5</c:v>
              </c:pt>
              <c:pt idx="8474">
                <c:v>7.2054314498372818E-5</c:v>
              </c:pt>
              <c:pt idx="8475">
                <c:v>7.1944809461141102E-5</c:v>
              </c:pt>
              <c:pt idx="8476">
                <c:v>7.1835304423909386E-5</c:v>
              </c:pt>
              <c:pt idx="8477">
                <c:v>7.172579938667767E-5</c:v>
              </c:pt>
              <c:pt idx="8478">
                <c:v>7.1616294349445954E-5</c:v>
              </c:pt>
              <c:pt idx="8479">
                <c:v>7.1506789312214238E-5</c:v>
              </c:pt>
              <c:pt idx="8480">
                <c:v>7.1397284274982522E-5</c:v>
              </c:pt>
              <c:pt idx="8481">
                <c:v>7.1287779237750806E-5</c:v>
              </c:pt>
              <c:pt idx="8482">
                <c:v>7.117827420051909E-5</c:v>
              </c:pt>
              <c:pt idx="8483">
                <c:v>7.1068769163287374E-5</c:v>
              </c:pt>
              <c:pt idx="8484">
                <c:v>7.0959264126055658E-5</c:v>
              </c:pt>
              <c:pt idx="8485">
                <c:v>7.0849759088823942E-5</c:v>
              </c:pt>
              <c:pt idx="8486">
                <c:v>7.0740254051592226E-5</c:v>
              </c:pt>
              <c:pt idx="8487">
                <c:v>7.063074901436051E-5</c:v>
              </c:pt>
              <c:pt idx="8488">
                <c:v>7.0521243977128794E-5</c:v>
              </c:pt>
              <c:pt idx="8489">
                <c:v>7.0411738939897079E-5</c:v>
              </c:pt>
              <c:pt idx="8490">
                <c:v>7.0302233902665363E-5</c:v>
              </c:pt>
              <c:pt idx="8491">
                <c:v>7.0192728865433647E-5</c:v>
              </c:pt>
              <c:pt idx="8492">
                <c:v>7.0083223828201931E-5</c:v>
              </c:pt>
              <c:pt idx="8493">
                <c:v>6.9973718790970215E-5</c:v>
              </c:pt>
              <c:pt idx="8494">
                <c:v>6.9864213753738499E-5</c:v>
              </c:pt>
              <c:pt idx="8495">
                <c:v>6.9754708716506783E-5</c:v>
              </c:pt>
              <c:pt idx="8496">
                <c:v>6.9645203679275067E-5</c:v>
              </c:pt>
              <c:pt idx="8497">
                <c:v>6.9535698642043351E-5</c:v>
              </c:pt>
              <c:pt idx="8498">
                <c:v>6.9426193604811635E-5</c:v>
              </c:pt>
              <c:pt idx="8499">
                <c:v>6.9316688567579919E-5</c:v>
              </c:pt>
              <c:pt idx="8500">
                <c:v>6.9207183530348203E-5</c:v>
              </c:pt>
              <c:pt idx="8501">
                <c:v>6.9097678493116487E-5</c:v>
              </c:pt>
              <c:pt idx="8502">
                <c:v>6.8988173455884771E-5</c:v>
              </c:pt>
              <c:pt idx="8503">
                <c:v>6.8878668418653055E-5</c:v>
              </c:pt>
              <c:pt idx="8504">
                <c:v>6.8769163381421339E-5</c:v>
              </c:pt>
              <c:pt idx="8505">
                <c:v>6.8659658344189623E-5</c:v>
              </c:pt>
              <c:pt idx="8506">
                <c:v>6.8550153306957907E-5</c:v>
              </c:pt>
              <c:pt idx="8507">
                <c:v>6.8440648269726191E-5</c:v>
              </c:pt>
              <c:pt idx="8508">
                <c:v>6.8331143232494475E-5</c:v>
              </c:pt>
              <c:pt idx="8509">
                <c:v>6.822163819526276E-5</c:v>
              </c:pt>
              <c:pt idx="8510">
                <c:v>6.8112133158031044E-5</c:v>
              </c:pt>
              <c:pt idx="8511">
                <c:v>6.8002628120799328E-5</c:v>
              </c:pt>
              <c:pt idx="8512">
                <c:v>6.7893123083567612E-5</c:v>
              </c:pt>
              <c:pt idx="8513">
                <c:v>6.7783618046335896E-5</c:v>
              </c:pt>
              <c:pt idx="8514">
                <c:v>6.767411300910418E-5</c:v>
              </c:pt>
              <c:pt idx="8515">
                <c:v>6.7564607971872464E-5</c:v>
              </c:pt>
              <c:pt idx="8516">
                <c:v>6.7455102934640748E-5</c:v>
              </c:pt>
              <c:pt idx="8517">
                <c:v>6.7345597897409032E-5</c:v>
              </c:pt>
              <c:pt idx="8518">
                <c:v>6.7236092860177316E-5</c:v>
              </c:pt>
              <c:pt idx="8519">
                <c:v>6.71265878229456E-5</c:v>
              </c:pt>
              <c:pt idx="8520">
                <c:v>6.7017082785713884E-5</c:v>
              </c:pt>
              <c:pt idx="8521">
                <c:v>6.6907577748482168E-5</c:v>
              </c:pt>
              <c:pt idx="8522">
                <c:v>6.6798072711250452E-5</c:v>
              </c:pt>
              <c:pt idx="8523">
                <c:v>6.6688567674018736E-5</c:v>
              </c:pt>
              <c:pt idx="8524">
                <c:v>6.657906263678702E-5</c:v>
              </c:pt>
              <c:pt idx="8525">
                <c:v>6.6469557599555304E-5</c:v>
              </c:pt>
              <c:pt idx="8526">
                <c:v>6.6360052562323588E-5</c:v>
              </c:pt>
              <c:pt idx="8527">
                <c:v>6.6250547525091872E-5</c:v>
              </c:pt>
              <c:pt idx="8528">
                <c:v>6.6141042487860157E-5</c:v>
              </c:pt>
              <c:pt idx="8529">
                <c:v>6.6031537450628441E-5</c:v>
              </c:pt>
              <c:pt idx="8530">
                <c:v>6.5922032413396725E-5</c:v>
              </c:pt>
              <c:pt idx="8531">
                <c:v>6.5812527376165009E-5</c:v>
              </c:pt>
              <c:pt idx="8532">
                <c:v>6.5703022338933293E-5</c:v>
              </c:pt>
              <c:pt idx="8533">
                <c:v>6.5593517301701577E-5</c:v>
              </c:pt>
              <c:pt idx="8534">
                <c:v>6.5484012264469861E-5</c:v>
              </c:pt>
              <c:pt idx="8535">
                <c:v>6.5374507227238145E-5</c:v>
              </c:pt>
              <c:pt idx="8536">
                <c:v>6.5265002190006429E-5</c:v>
              </c:pt>
              <c:pt idx="8537">
                <c:v>6.5155497152774713E-5</c:v>
              </c:pt>
              <c:pt idx="8538">
                <c:v>6.5045992115542997E-5</c:v>
              </c:pt>
              <c:pt idx="8539">
                <c:v>6.4936487078311281E-5</c:v>
              </c:pt>
              <c:pt idx="8540">
                <c:v>6.4826982041079565E-5</c:v>
              </c:pt>
              <c:pt idx="8541">
                <c:v>6.4717477003847849E-5</c:v>
              </c:pt>
              <c:pt idx="8542">
                <c:v>6.4607971966616133E-5</c:v>
              </c:pt>
              <c:pt idx="8543">
                <c:v>6.4498466929384417E-5</c:v>
              </c:pt>
              <c:pt idx="8544">
                <c:v>6.4388961892152701E-5</c:v>
              </c:pt>
              <c:pt idx="8545">
                <c:v>6.4279456854920985E-5</c:v>
              </c:pt>
              <c:pt idx="8546">
                <c:v>6.4169951817689269E-5</c:v>
              </c:pt>
              <c:pt idx="8547">
                <c:v>6.4060446780457553E-5</c:v>
              </c:pt>
              <c:pt idx="8548">
                <c:v>6.3950941743225838E-5</c:v>
              </c:pt>
              <c:pt idx="8549">
                <c:v>6.3841436705994122E-5</c:v>
              </c:pt>
              <c:pt idx="8550">
                <c:v>6.3731931668762406E-5</c:v>
              </c:pt>
              <c:pt idx="8551">
                <c:v>6.362242663153069E-5</c:v>
              </c:pt>
              <c:pt idx="8552">
                <c:v>6.3512921594298974E-5</c:v>
              </c:pt>
              <c:pt idx="8553">
                <c:v>6.3403416557067258E-5</c:v>
              </c:pt>
              <c:pt idx="8554">
                <c:v>6.3293911519835542E-5</c:v>
              </c:pt>
              <c:pt idx="8555">
                <c:v>6.3184406482603826E-5</c:v>
              </c:pt>
              <c:pt idx="8556">
                <c:v>6.307490144537211E-5</c:v>
              </c:pt>
              <c:pt idx="8557">
                <c:v>6.2965396408140394E-5</c:v>
              </c:pt>
              <c:pt idx="8558">
                <c:v>6.2855891370908678E-5</c:v>
              </c:pt>
              <c:pt idx="8559">
                <c:v>6.2746386333676962E-5</c:v>
              </c:pt>
              <c:pt idx="8560">
                <c:v>6.2636881296445246E-5</c:v>
              </c:pt>
              <c:pt idx="8561">
                <c:v>6.252737625921353E-5</c:v>
              </c:pt>
              <c:pt idx="8562">
                <c:v>6.2417871221981814E-5</c:v>
              </c:pt>
              <c:pt idx="8563">
                <c:v>6.2308366184750098E-5</c:v>
              </c:pt>
              <c:pt idx="8564">
                <c:v>6.2198861147518382E-5</c:v>
              </c:pt>
              <c:pt idx="8565">
                <c:v>6.2089356110286666E-5</c:v>
              </c:pt>
              <c:pt idx="8566">
                <c:v>6.197985107305495E-5</c:v>
              </c:pt>
              <c:pt idx="8567">
                <c:v>6.1870346035823234E-5</c:v>
              </c:pt>
              <c:pt idx="8568">
                <c:v>6.1760840998591519E-5</c:v>
              </c:pt>
              <c:pt idx="8569">
                <c:v>6.1651335961359803E-5</c:v>
              </c:pt>
              <c:pt idx="8570">
                <c:v>6.1541830924128087E-5</c:v>
              </c:pt>
              <c:pt idx="8571">
                <c:v>6.1432325886896371E-5</c:v>
              </c:pt>
              <c:pt idx="8572">
                <c:v>6.1322820849664655E-5</c:v>
              </c:pt>
              <c:pt idx="8573">
                <c:v>6.1213315812432939E-5</c:v>
              </c:pt>
              <c:pt idx="8574">
                <c:v>6.1103810775201223E-5</c:v>
              </c:pt>
              <c:pt idx="8575">
                <c:v>6.0994305737969507E-5</c:v>
              </c:pt>
              <c:pt idx="8576">
                <c:v>6.0884800700737791E-5</c:v>
              </c:pt>
              <c:pt idx="8577">
                <c:v>6.0775295663506075E-5</c:v>
              </c:pt>
              <c:pt idx="8578">
                <c:v>6.0665790626274359E-5</c:v>
              </c:pt>
              <c:pt idx="8579">
                <c:v>6.0556285589042643E-5</c:v>
              </c:pt>
              <c:pt idx="8580">
                <c:v>6.0446780551810927E-5</c:v>
              </c:pt>
              <c:pt idx="8581">
                <c:v>6.0337275514579211E-5</c:v>
              </c:pt>
              <c:pt idx="8582">
                <c:v>6.0227770477347495E-5</c:v>
              </c:pt>
              <c:pt idx="8583">
                <c:v>6.0118265440115779E-5</c:v>
              </c:pt>
              <c:pt idx="8584">
                <c:v>6.0008760402884063E-5</c:v>
              </c:pt>
              <c:pt idx="8585">
                <c:v>5.9899255365652347E-5</c:v>
              </c:pt>
              <c:pt idx="8586">
                <c:v>5.9789750328420631E-5</c:v>
              </c:pt>
              <c:pt idx="8587">
                <c:v>5.9680245291188915E-5</c:v>
              </c:pt>
              <c:pt idx="8588">
                <c:v>5.95707402539572E-5</c:v>
              </c:pt>
              <c:pt idx="8589">
                <c:v>5.9461235216725484E-5</c:v>
              </c:pt>
              <c:pt idx="8590">
                <c:v>5.9351730179493768E-5</c:v>
              </c:pt>
              <c:pt idx="8591">
                <c:v>5.9242225142262052E-5</c:v>
              </c:pt>
              <c:pt idx="8592">
                <c:v>5.9132720105030336E-5</c:v>
              </c:pt>
              <c:pt idx="8593">
                <c:v>5.902321506779862E-5</c:v>
              </c:pt>
              <c:pt idx="8594">
                <c:v>5.8913710030566904E-5</c:v>
              </c:pt>
              <c:pt idx="8595">
                <c:v>5.8804204993335188E-5</c:v>
              </c:pt>
              <c:pt idx="8596">
                <c:v>5.8694699956103472E-5</c:v>
              </c:pt>
              <c:pt idx="8597">
                <c:v>5.8585194918871756E-5</c:v>
              </c:pt>
              <c:pt idx="8598">
                <c:v>5.847568988164004E-5</c:v>
              </c:pt>
              <c:pt idx="8599">
                <c:v>5.8366184844408324E-5</c:v>
              </c:pt>
              <c:pt idx="8600">
                <c:v>5.8256679807176608E-5</c:v>
              </c:pt>
              <c:pt idx="8601">
                <c:v>5.8147174769944892E-5</c:v>
              </c:pt>
              <c:pt idx="8602">
                <c:v>5.8037669732713176E-5</c:v>
              </c:pt>
              <c:pt idx="8603">
                <c:v>5.792816469548146E-5</c:v>
              </c:pt>
              <c:pt idx="8604">
                <c:v>5.7818659658249744E-5</c:v>
              </c:pt>
              <c:pt idx="8605">
                <c:v>5.7709154621018028E-5</c:v>
              </c:pt>
              <c:pt idx="8606">
                <c:v>5.7599649583786312E-5</c:v>
              </c:pt>
              <c:pt idx="8607">
                <c:v>5.7490144546554596E-5</c:v>
              </c:pt>
              <c:pt idx="8608">
                <c:v>5.7380639509322881E-5</c:v>
              </c:pt>
              <c:pt idx="8609">
                <c:v>5.7271134472091165E-5</c:v>
              </c:pt>
              <c:pt idx="8610">
                <c:v>5.7161629434859449E-5</c:v>
              </c:pt>
              <c:pt idx="8611">
                <c:v>5.7052124397627733E-5</c:v>
              </c:pt>
              <c:pt idx="8612">
                <c:v>5.6942619360396017E-5</c:v>
              </c:pt>
              <c:pt idx="8613">
                <c:v>5.6833114323164301E-5</c:v>
              </c:pt>
              <c:pt idx="8614">
                <c:v>5.6723609285932585E-5</c:v>
              </c:pt>
              <c:pt idx="8615">
                <c:v>5.6614104248700869E-5</c:v>
              </c:pt>
              <c:pt idx="8616">
                <c:v>5.6504599211469153E-5</c:v>
              </c:pt>
              <c:pt idx="8617">
                <c:v>5.6395094174237437E-5</c:v>
              </c:pt>
              <c:pt idx="8618">
                <c:v>5.6285589137005721E-5</c:v>
              </c:pt>
              <c:pt idx="8619">
                <c:v>5.6176084099774005E-5</c:v>
              </c:pt>
              <c:pt idx="8620">
                <c:v>5.6066579062542289E-5</c:v>
              </c:pt>
              <c:pt idx="8621">
                <c:v>5.5957074025310573E-5</c:v>
              </c:pt>
              <c:pt idx="8622">
                <c:v>5.5847568988078857E-5</c:v>
              </c:pt>
              <c:pt idx="8623">
                <c:v>5.5738063950847141E-5</c:v>
              </c:pt>
              <c:pt idx="8624">
                <c:v>5.5628558913615425E-5</c:v>
              </c:pt>
              <c:pt idx="8625">
                <c:v>5.5519053876383709E-5</c:v>
              </c:pt>
              <c:pt idx="8626">
                <c:v>5.5409548839151993E-5</c:v>
              </c:pt>
              <c:pt idx="8627">
                <c:v>5.5300043801920277E-5</c:v>
              </c:pt>
              <c:pt idx="8628">
                <c:v>5.5190538764688562E-5</c:v>
              </c:pt>
              <c:pt idx="8629">
                <c:v>5.5081033727456846E-5</c:v>
              </c:pt>
              <c:pt idx="8630">
                <c:v>5.497152869022513E-5</c:v>
              </c:pt>
              <c:pt idx="8631">
                <c:v>5.4862023652993414E-5</c:v>
              </c:pt>
              <c:pt idx="8632">
                <c:v>5.4752518615761698E-5</c:v>
              </c:pt>
              <c:pt idx="8633">
                <c:v>5.4643013578529982E-5</c:v>
              </c:pt>
              <c:pt idx="8634">
                <c:v>5.4533508541298266E-5</c:v>
              </c:pt>
              <c:pt idx="8635">
                <c:v>5.442400350406655E-5</c:v>
              </c:pt>
              <c:pt idx="8636">
                <c:v>5.4314498466834834E-5</c:v>
              </c:pt>
              <c:pt idx="8637">
                <c:v>5.4204993429603118E-5</c:v>
              </c:pt>
              <c:pt idx="8638">
                <c:v>5.4095488392371402E-5</c:v>
              </c:pt>
              <c:pt idx="8639">
                <c:v>5.3985983355139686E-5</c:v>
              </c:pt>
              <c:pt idx="8640">
                <c:v>5.387647831790797E-5</c:v>
              </c:pt>
              <c:pt idx="8641">
                <c:v>5.3766973280676254E-5</c:v>
              </c:pt>
              <c:pt idx="8642">
                <c:v>5.3657468243444538E-5</c:v>
              </c:pt>
              <c:pt idx="8643">
                <c:v>5.3547963206212822E-5</c:v>
              </c:pt>
              <c:pt idx="8644">
                <c:v>5.3438458168981106E-5</c:v>
              </c:pt>
              <c:pt idx="8645">
                <c:v>5.332895313174939E-5</c:v>
              </c:pt>
              <c:pt idx="8646">
                <c:v>5.3219448094517674E-5</c:v>
              </c:pt>
              <c:pt idx="8647">
                <c:v>5.3109943057285958E-5</c:v>
              </c:pt>
              <c:pt idx="8648">
                <c:v>5.3000438020054243E-5</c:v>
              </c:pt>
              <c:pt idx="8649">
                <c:v>5.2890932982822527E-5</c:v>
              </c:pt>
              <c:pt idx="8650">
                <c:v>5.2781427945590811E-5</c:v>
              </c:pt>
              <c:pt idx="8651">
                <c:v>5.2671922908359095E-5</c:v>
              </c:pt>
              <c:pt idx="8652">
                <c:v>5.2562417871127379E-5</c:v>
              </c:pt>
              <c:pt idx="8653">
                <c:v>5.2452912833895663E-5</c:v>
              </c:pt>
              <c:pt idx="8654">
                <c:v>5.2343407796663947E-5</c:v>
              </c:pt>
              <c:pt idx="8655">
                <c:v>5.2233902759432231E-5</c:v>
              </c:pt>
              <c:pt idx="8656">
                <c:v>5.2124397722200515E-5</c:v>
              </c:pt>
              <c:pt idx="8657">
                <c:v>5.2014892684968799E-5</c:v>
              </c:pt>
              <c:pt idx="8658">
                <c:v>5.1905387647737083E-5</c:v>
              </c:pt>
              <c:pt idx="8659">
                <c:v>5.1795882610505367E-5</c:v>
              </c:pt>
              <c:pt idx="8660">
                <c:v>5.1686377573273651E-5</c:v>
              </c:pt>
              <c:pt idx="8661">
                <c:v>5.1576872536041935E-5</c:v>
              </c:pt>
              <c:pt idx="8662">
                <c:v>5.1467367498810219E-5</c:v>
              </c:pt>
              <c:pt idx="8663">
                <c:v>5.1357862461578503E-5</c:v>
              </c:pt>
              <c:pt idx="8664">
                <c:v>5.1248357424346787E-5</c:v>
              </c:pt>
              <c:pt idx="8665">
                <c:v>5.1138852387115071E-5</c:v>
              </c:pt>
              <c:pt idx="8666">
                <c:v>5.1029347349883355E-5</c:v>
              </c:pt>
              <c:pt idx="8667">
                <c:v>5.0919842312651639E-5</c:v>
              </c:pt>
              <c:pt idx="8668">
                <c:v>5.0810337275419924E-5</c:v>
              </c:pt>
              <c:pt idx="8669">
                <c:v>5.0700832238188208E-5</c:v>
              </c:pt>
              <c:pt idx="8670">
                <c:v>5.0591327200956492E-5</c:v>
              </c:pt>
              <c:pt idx="8671">
                <c:v>5.0481822163724776E-5</c:v>
              </c:pt>
              <c:pt idx="8672">
                <c:v>5.037231712649306E-5</c:v>
              </c:pt>
              <c:pt idx="8673">
                <c:v>5.0262812089261344E-5</c:v>
              </c:pt>
              <c:pt idx="8674">
                <c:v>5.0153307052029628E-5</c:v>
              </c:pt>
              <c:pt idx="8675">
                <c:v>5.0043802014797912E-5</c:v>
              </c:pt>
              <c:pt idx="8676">
                <c:v>4.9934296977566196E-5</c:v>
              </c:pt>
              <c:pt idx="8677">
                <c:v>4.982479194033448E-5</c:v>
              </c:pt>
              <c:pt idx="8678">
                <c:v>4.9715286903102764E-5</c:v>
              </c:pt>
              <c:pt idx="8679">
                <c:v>4.9605781865871048E-5</c:v>
              </c:pt>
              <c:pt idx="8680">
                <c:v>4.9496276828639332E-5</c:v>
              </c:pt>
              <c:pt idx="8681">
                <c:v>4.9386771791407616E-5</c:v>
              </c:pt>
              <c:pt idx="8682">
                <c:v>4.92772667541759E-5</c:v>
              </c:pt>
              <c:pt idx="8683">
                <c:v>4.9167761716944184E-5</c:v>
              </c:pt>
              <c:pt idx="8684">
                <c:v>4.9058256679712468E-5</c:v>
              </c:pt>
              <c:pt idx="8685">
                <c:v>4.8948751642480752E-5</c:v>
              </c:pt>
              <c:pt idx="8686">
                <c:v>4.8839246605249036E-5</c:v>
              </c:pt>
              <c:pt idx="8687">
                <c:v>4.872974156801732E-5</c:v>
              </c:pt>
              <c:pt idx="8688">
                <c:v>4.8620236530785605E-5</c:v>
              </c:pt>
              <c:pt idx="8689">
                <c:v>4.8510731493553889E-5</c:v>
              </c:pt>
              <c:pt idx="8690">
                <c:v>4.8401226456322173E-5</c:v>
              </c:pt>
              <c:pt idx="8691">
                <c:v>4.8291721419090457E-5</c:v>
              </c:pt>
              <c:pt idx="8692">
                <c:v>4.8182216381858741E-5</c:v>
              </c:pt>
              <c:pt idx="8693">
                <c:v>4.8072711344627025E-5</c:v>
              </c:pt>
              <c:pt idx="8694">
                <c:v>4.7963206307395309E-5</c:v>
              </c:pt>
              <c:pt idx="8695">
                <c:v>4.7853701270163593E-5</c:v>
              </c:pt>
              <c:pt idx="8696">
                <c:v>4.7744196232931877E-5</c:v>
              </c:pt>
              <c:pt idx="8697">
                <c:v>4.7634691195700161E-5</c:v>
              </c:pt>
              <c:pt idx="8698">
                <c:v>4.7525186158468445E-5</c:v>
              </c:pt>
              <c:pt idx="8699">
                <c:v>4.7415681121236729E-5</c:v>
              </c:pt>
              <c:pt idx="8700">
                <c:v>4.7306176084005013E-5</c:v>
              </c:pt>
              <c:pt idx="8701">
                <c:v>4.7196671046773297E-5</c:v>
              </c:pt>
              <c:pt idx="8702">
                <c:v>4.7087166009541581E-5</c:v>
              </c:pt>
              <c:pt idx="8703">
                <c:v>4.6977660972309865E-5</c:v>
              </c:pt>
              <c:pt idx="8704">
                <c:v>4.6868155935078149E-5</c:v>
              </c:pt>
              <c:pt idx="8705">
                <c:v>4.6758650897846433E-5</c:v>
              </c:pt>
              <c:pt idx="8706">
                <c:v>4.6649145860614717E-5</c:v>
              </c:pt>
              <c:pt idx="8707">
                <c:v>4.6539640823383001E-5</c:v>
              </c:pt>
              <c:pt idx="8708">
                <c:v>4.6430135786151286E-5</c:v>
              </c:pt>
              <c:pt idx="8709">
                <c:v>4.632063074891957E-5</c:v>
              </c:pt>
              <c:pt idx="8710">
                <c:v>4.6211125711687854E-5</c:v>
              </c:pt>
              <c:pt idx="8711">
                <c:v>4.6101620674456138E-5</c:v>
              </c:pt>
              <c:pt idx="8712">
                <c:v>4.5992115637224422E-5</c:v>
              </c:pt>
              <c:pt idx="8713">
                <c:v>4.5882610599992706E-5</c:v>
              </c:pt>
              <c:pt idx="8714">
                <c:v>4.577310556276099E-5</c:v>
              </c:pt>
              <c:pt idx="8715">
                <c:v>4.5663600525529274E-5</c:v>
              </c:pt>
              <c:pt idx="8716">
                <c:v>4.5554095488297558E-5</c:v>
              </c:pt>
              <c:pt idx="8717">
                <c:v>4.5444590451065842E-5</c:v>
              </c:pt>
              <c:pt idx="8718">
                <c:v>4.5335085413834126E-5</c:v>
              </c:pt>
              <c:pt idx="8719">
                <c:v>4.522558037660241E-5</c:v>
              </c:pt>
              <c:pt idx="8720">
                <c:v>4.5116075339370694E-5</c:v>
              </c:pt>
              <c:pt idx="8721">
                <c:v>4.5006570302138978E-5</c:v>
              </c:pt>
              <c:pt idx="8722">
                <c:v>4.4897065264907262E-5</c:v>
              </c:pt>
              <c:pt idx="8723">
                <c:v>4.4787560227675546E-5</c:v>
              </c:pt>
              <c:pt idx="8724">
                <c:v>4.467805519044383E-5</c:v>
              </c:pt>
              <c:pt idx="8725">
                <c:v>4.4568550153212114E-5</c:v>
              </c:pt>
              <c:pt idx="8726">
                <c:v>4.4459045115980398E-5</c:v>
              </c:pt>
              <c:pt idx="8727">
                <c:v>4.4349540078748683E-5</c:v>
              </c:pt>
              <c:pt idx="8728">
                <c:v>4.4240035041516967E-5</c:v>
              </c:pt>
              <c:pt idx="8729">
                <c:v>4.4130530004285251E-5</c:v>
              </c:pt>
              <c:pt idx="8730">
                <c:v>4.4021024967053535E-5</c:v>
              </c:pt>
              <c:pt idx="8731">
                <c:v>4.3911519929821819E-5</c:v>
              </c:pt>
              <c:pt idx="8732">
                <c:v>4.3802014892590103E-5</c:v>
              </c:pt>
              <c:pt idx="8733">
                <c:v>4.3692509855358387E-5</c:v>
              </c:pt>
              <c:pt idx="8734">
                <c:v>4.3583004818126671E-5</c:v>
              </c:pt>
              <c:pt idx="8735">
                <c:v>4.3473499780894955E-5</c:v>
              </c:pt>
              <c:pt idx="8736">
                <c:v>4.3363994743663239E-5</c:v>
              </c:pt>
              <c:pt idx="8737">
                <c:v>4.3254489706431523E-5</c:v>
              </c:pt>
              <c:pt idx="8738">
                <c:v>4.3144984669199807E-5</c:v>
              </c:pt>
              <c:pt idx="8739">
                <c:v>4.3035479631968091E-5</c:v>
              </c:pt>
              <c:pt idx="8740">
                <c:v>4.2925974594736375E-5</c:v>
              </c:pt>
              <c:pt idx="8741">
                <c:v>4.2816469557504659E-5</c:v>
              </c:pt>
              <c:pt idx="8742">
                <c:v>4.2706964520272943E-5</c:v>
              </c:pt>
              <c:pt idx="8743">
                <c:v>4.2597459483041227E-5</c:v>
              </c:pt>
              <c:pt idx="8744">
                <c:v>4.2487954445809511E-5</c:v>
              </c:pt>
              <c:pt idx="8745">
                <c:v>4.2378449408577795E-5</c:v>
              </c:pt>
              <c:pt idx="8746">
                <c:v>4.2268944371346079E-5</c:v>
              </c:pt>
              <c:pt idx="8747">
                <c:v>4.2159439334114364E-5</c:v>
              </c:pt>
              <c:pt idx="8748">
                <c:v>4.2049934296882648E-5</c:v>
              </c:pt>
              <c:pt idx="8749">
                <c:v>4.1940429259650932E-5</c:v>
              </c:pt>
              <c:pt idx="8750">
                <c:v>4.1830924222419216E-5</c:v>
              </c:pt>
              <c:pt idx="8751">
                <c:v>4.17214191851875E-5</c:v>
              </c:pt>
              <c:pt idx="8752">
                <c:v>4.1611914147955784E-5</c:v>
              </c:pt>
              <c:pt idx="8753">
                <c:v>4.1502409110724068E-5</c:v>
              </c:pt>
              <c:pt idx="8754">
                <c:v>4.1392904073492352E-5</c:v>
              </c:pt>
              <c:pt idx="8755">
                <c:v>4.1283399036260636E-5</c:v>
              </c:pt>
              <c:pt idx="8756">
                <c:v>4.117389399902892E-5</c:v>
              </c:pt>
              <c:pt idx="8757">
                <c:v>4.1064388961797204E-5</c:v>
              </c:pt>
              <c:pt idx="8758">
                <c:v>4.0954883924565488E-5</c:v>
              </c:pt>
              <c:pt idx="8759">
                <c:v>4.0845378887333772E-5</c:v>
              </c:pt>
              <c:pt idx="8760">
                <c:v>4.0735873850102056E-5</c:v>
              </c:pt>
              <c:pt idx="8761">
                <c:v>4.062636881287034E-5</c:v>
              </c:pt>
              <c:pt idx="8762">
                <c:v>4.0516863775638624E-5</c:v>
              </c:pt>
              <c:pt idx="8763">
                <c:v>4.0407358738406908E-5</c:v>
              </c:pt>
              <c:pt idx="8764">
                <c:v>4.0297853701175192E-5</c:v>
              </c:pt>
              <c:pt idx="8765">
                <c:v>4.0188348663943476E-5</c:v>
              </c:pt>
              <c:pt idx="8766">
                <c:v>4.007884362671176E-5</c:v>
              </c:pt>
              <c:pt idx="8767">
                <c:v>3.9969338589480045E-5</c:v>
              </c:pt>
              <c:pt idx="8768">
                <c:v>3.9859833552248329E-5</c:v>
              </c:pt>
              <c:pt idx="8769">
                <c:v>3.9750328515016613E-5</c:v>
              </c:pt>
              <c:pt idx="8770">
                <c:v>3.9640823477784897E-5</c:v>
              </c:pt>
              <c:pt idx="8771">
                <c:v>3.9531318440553181E-5</c:v>
              </c:pt>
              <c:pt idx="8772">
                <c:v>3.9421813403321465E-5</c:v>
              </c:pt>
              <c:pt idx="8773">
                <c:v>3.9312308366089749E-5</c:v>
              </c:pt>
              <c:pt idx="8774">
                <c:v>3.9202803328858033E-5</c:v>
              </c:pt>
              <c:pt idx="8775">
                <c:v>3.9093298291626317E-5</c:v>
              </c:pt>
              <c:pt idx="8776">
                <c:v>3.8983793254394601E-5</c:v>
              </c:pt>
              <c:pt idx="8777">
                <c:v>3.8874288217162885E-5</c:v>
              </c:pt>
              <c:pt idx="8778">
                <c:v>3.8764783179931169E-5</c:v>
              </c:pt>
              <c:pt idx="8779">
                <c:v>3.8655278142699453E-5</c:v>
              </c:pt>
              <c:pt idx="8780">
                <c:v>3.8545773105467737E-5</c:v>
              </c:pt>
              <c:pt idx="8781">
                <c:v>3.8436268068236021E-5</c:v>
              </c:pt>
              <c:pt idx="8782">
                <c:v>3.8326763031004305E-5</c:v>
              </c:pt>
              <c:pt idx="8783">
                <c:v>3.8217257993772589E-5</c:v>
              </c:pt>
              <c:pt idx="8784">
                <c:v>3.8107752956540873E-5</c:v>
              </c:pt>
              <c:pt idx="8785">
                <c:v>3.7998247919309157E-5</c:v>
              </c:pt>
              <c:pt idx="8786">
                <c:v>3.7888742882077441E-5</c:v>
              </c:pt>
              <c:pt idx="8787">
                <c:v>3.7779237844845726E-5</c:v>
              </c:pt>
              <c:pt idx="8788">
                <c:v>3.766973280761401E-5</c:v>
              </c:pt>
              <c:pt idx="8789">
                <c:v>3.7560227770382294E-5</c:v>
              </c:pt>
              <c:pt idx="8790">
                <c:v>3.7450722733150578E-5</c:v>
              </c:pt>
              <c:pt idx="8791">
                <c:v>3.7341217695918862E-5</c:v>
              </c:pt>
              <c:pt idx="8792">
                <c:v>3.7231712658687146E-5</c:v>
              </c:pt>
              <c:pt idx="8793">
                <c:v>3.712220762145543E-5</c:v>
              </c:pt>
              <c:pt idx="8794">
                <c:v>3.7012702584223714E-5</c:v>
              </c:pt>
              <c:pt idx="8795">
                <c:v>3.6903197546991998E-5</c:v>
              </c:pt>
              <c:pt idx="8796">
                <c:v>3.6793692509760282E-5</c:v>
              </c:pt>
              <c:pt idx="8797">
                <c:v>3.6684187472528566E-5</c:v>
              </c:pt>
              <c:pt idx="8798">
                <c:v>3.657468243529685E-5</c:v>
              </c:pt>
              <c:pt idx="8799">
                <c:v>3.6465177398065134E-5</c:v>
              </c:pt>
              <c:pt idx="8800">
                <c:v>3.6355672360833418E-5</c:v>
              </c:pt>
              <c:pt idx="8801">
                <c:v>3.6246167323601702E-5</c:v>
              </c:pt>
              <c:pt idx="8802">
                <c:v>3.6136662286369986E-5</c:v>
              </c:pt>
              <c:pt idx="8803">
                <c:v>3.602715724913827E-5</c:v>
              </c:pt>
              <c:pt idx="8804">
                <c:v>3.5917652211906554E-5</c:v>
              </c:pt>
              <c:pt idx="8805">
                <c:v>3.5808147174674838E-5</c:v>
              </c:pt>
              <c:pt idx="8806">
                <c:v>3.5698642137443122E-5</c:v>
              </c:pt>
              <c:pt idx="8807">
                <c:v>3.5589137100211407E-5</c:v>
              </c:pt>
              <c:pt idx="8808">
                <c:v>3.5479632062979691E-5</c:v>
              </c:pt>
              <c:pt idx="8809">
                <c:v>3.5370127025747975E-5</c:v>
              </c:pt>
              <c:pt idx="8810">
                <c:v>3.5260621988516259E-5</c:v>
              </c:pt>
              <c:pt idx="8811">
                <c:v>3.5151116951284543E-5</c:v>
              </c:pt>
              <c:pt idx="8812">
                <c:v>3.5041611914052827E-5</c:v>
              </c:pt>
              <c:pt idx="8813">
                <c:v>3.4932106876821111E-5</c:v>
              </c:pt>
              <c:pt idx="8814">
                <c:v>3.4822601839589395E-5</c:v>
              </c:pt>
              <c:pt idx="8815">
                <c:v>3.4713096802357679E-5</c:v>
              </c:pt>
              <c:pt idx="8816">
                <c:v>3.4603591765125963E-5</c:v>
              </c:pt>
              <c:pt idx="8817">
                <c:v>3.4494086727894247E-5</c:v>
              </c:pt>
              <c:pt idx="8818">
                <c:v>3.4384581690662531E-5</c:v>
              </c:pt>
              <c:pt idx="8819">
                <c:v>3.4275076653430815E-5</c:v>
              </c:pt>
              <c:pt idx="8820">
                <c:v>3.4165571616199099E-5</c:v>
              </c:pt>
              <c:pt idx="8821">
                <c:v>3.4056066578967383E-5</c:v>
              </c:pt>
              <c:pt idx="8822">
                <c:v>3.3946561541735667E-5</c:v>
              </c:pt>
              <c:pt idx="8823">
                <c:v>3.3837056504503951E-5</c:v>
              </c:pt>
              <c:pt idx="8824">
                <c:v>3.3727551467272235E-5</c:v>
              </c:pt>
              <c:pt idx="8825">
                <c:v>3.3618046430040519E-5</c:v>
              </c:pt>
              <c:pt idx="8826">
                <c:v>3.3508541392808803E-5</c:v>
              </c:pt>
              <c:pt idx="8827">
                <c:v>3.3399036355577088E-5</c:v>
              </c:pt>
              <c:pt idx="8828">
                <c:v>3.3289531318345372E-5</c:v>
              </c:pt>
              <c:pt idx="8829">
                <c:v>3.3180026281113656E-5</c:v>
              </c:pt>
              <c:pt idx="8830">
                <c:v>3.307052124388194E-5</c:v>
              </c:pt>
              <c:pt idx="8831">
                <c:v>3.2961016206650224E-5</c:v>
              </c:pt>
              <c:pt idx="8832">
                <c:v>3.2851511169418508E-5</c:v>
              </c:pt>
              <c:pt idx="8833">
                <c:v>3.2742006132186792E-5</c:v>
              </c:pt>
              <c:pt idx="8834">
                <c:v>3.2632501094955076E-5</c:v>
              </c:pt>
              <c:pt idx="8835">
                <c:v>3.252299605772336E-5</c:v>
              </c:pt>
              <c:pt idx="8836">
                <c:v>3.2413491020491644E-5</c:v>
              </c:pt>
              <c:pt idx="8837">
                <c:v>3.2303985983259928E-5</c:v>
              </c:pt>
              <c:pt idx="8838">
                <c:v>3.2194480946028212E-5</c:v>
              </c:pt>
              <c:pt idx="8839">
                <c:v>3.2084975908796496E-5</c:v>
              </c:pt>
              <c:pt idx="8840">
                <c:v>3.197547087156478E-5</c:v>
              </c:pt>
              <c:pt idx="8841">
                <c:v>3.1865965834333064E-5</c:v>
              </c:pt>
              <c:pt idx="8842">
                <c:v>3.1756460797101348E-5</c:v>
              </c:pt>
              <c:pt idx="8843">
                <c:v>3.1646955759869632E-5</c:v>
              </c:pt>
              <c:pt idx="8844">
                <c:v>3.1537450722637916E-5</c:v>
              </c:pt>
              <c:pt idx="8845">
                <c:v>3.14279456854062E-5</c:v>
              </c:pt>
              <c:pt idx="8846">
                <c:v>3.1318440648174484E-5</c:v>
              </c:pt>
              <c:pt idx="8847">
                <c:v>3.1208935610942769E-5</c:v>
              </c:pt>
              <c:pt idx="8848">
                <c:v>3.1099430573711053E-5</c:v>
              </c:pt>
              <c:pt idx="8849">
                <c:v>3.0989925536479337E-5</c:v>
              </c:pt>
              <c:pt idx="8850">
                <c:v>3.0880420499247621E-5</c:v>
              </c:pt>
              <c:pt idx="8851">
                <c:v>3.0770915462015905E-5</c:v>
              </c:pt>
              <c:pt idx="8852">
                <c:v>3.0661410424784189E-5</c:v>
              </c:pt>
              <c:pt idx="8853">
                <c:v>3.0551905387552473E-5</c:v>
              </c:pt>
              <c:pt idx="8854">
                <c:v>3.044240035032076E-5</c:v>
              </c:pt>
              <c:pt idx="8855">
                <c:v>3.0332895313089048E-5</c:v>
              </c:pt>
              <c:pt idx="8856">
                <c:v>3.0223390275857335E-5</c:v>
              </c:pt>
              <c:pt idx="8857">
                <c:v>3.0113885238625623E-5</c:v>
              </c:pt>
              <c:pt idx="8858">
                <c:v>3.000438020139391E-5</c:v>
              </c:pt>
              <c:pt idx="8859">
                <c:v>2.9894875164162197E-5</c:v>
              </c:pt>
              <c:pt idx="8860">
                <c:v>2.9785370126930485E-5</c:v>
              </c:pt>
              <c:pt idx="8861">
                <c:v>2.9675865089698772E-5</c:v>
              </c:pt>
              <c:pt idx="8862">
                <c:v>2.956636005246706E-5</c:v>
              </c:pt>
              <c:pt idx="8863">
                <c:v>2.9456855015235347E-5</c:v>
              </c:pt>
              <c:pt idx="8864">
                <c:v>2.9347349978003635E-5</c:v>
              </c:pt>
              <c:pt idx="8865">
                <c:v>2.9237844940771922E-5</c:v>
              </c:pt>
              <c:pt idx="8866">
                <c:v>2.912833990354021E-5</c:v>
              </c:pt>
              <c:pt idx="8867">
                <c:v>2.9018834866308497E-5</c:v>
              </c:pt>
              <c:pt idx="8868">
                <c:v>2.8909329829076784E-5</c:v>
              </c:pt>
              <c:pt idx="8869">
                <c:v>2.8799824791845072E-5</c:v>
              </c:pt>
              <c:pt idx="8870">
                <c:v>2.8690319754613359E-5</c:v>
              </c:pt>
              <c:pt idx="8871">
                <c:v>2.8580814717381647E-5</c:v>
              </c:pt>
              <c:pt idx="8872">
                <c:v>2.8471309680149934E-5</c:v>
              </c:pt>
              <c:pt idx="8873">
                <c:v>2.8361804642918222E-5</c:v>
              </c:pt>
              <c:pt idx="8874">
                <c:v>2.8252299605686509E-5</c:v>
              </c:pt>
              <c:pt idx="8875">
                <c:v>2.8142794568454796E-5</c:v>
              </c:pt>
              <c:pt idx="8876">
                <c:v>2.8033289531223084E-5</c:v>
              </c:pt>
              <c:pt idx="8877">
                <c:v>2.7923784493991371E-5</c:v>
              </c:pt>
              <c:pt idx="8878">
                <c:v>2.7814279456759659E-5</c:v>
              </c:pt>
              <c:pt idx="8879">
                <c:v>2.7704774419527946E-5</c:v>
              </c:pt>
              <c:pt idx="8880">
                <c:v>2.7595269382296234E-5</c:v>
              </c:pt>
              <c:pt idx="8881">
                <c:v>2.7485764345064521E-5</c:v>
              </c:pt>
              <c:pt idx="8882">
                <c:v>2.7376259307832809E-5</c:v>
              </c:pt>
              <c:pt idx="8883">
                <c:v>2.7266754270601096E-5</c:v>
              </c:pt>
              <c:pt idx="8884">
                <c:v>2.7157249233369383E-5</c:v>
              </c:pt>
              <c:pt idx="8885">
                <c:v>2.7047744196137671E-5</c:v>
              </c:pt>
              <c:pt idx="8886">
                <c:v>2.6938239158905958E-5</c:v>
              </c:pt>
              <c:pt idx="8887">
                <c:v>2.6828734121674246E-5</c:v>
              </c:pt>
              <c:pt idx="8888">
                <c:v>2.6719229084442533E-5</c:v>
              </c:pt>
              <c:pt idx="8889">
                <c:v>2.6609724047210821E-5</c:v>
              </c:pt>
              <c:pt idx="8890">
                <c:v>2.6500219009979108E-5</c:v>
              </c:pt>
              <c:pt idx="8891">
                <c:v>2.6390713972747395E-5</c:v>
              </c:pt>
              <c:pt idx="8892">
                <c:v>2.6281208935515683E-5</c:v>
              </c:pt>
              <c:pt idx="8893">
                <c:v>2.617170389828397E-5</c:v>
              </c:pt>
              <c:pt idx="8894">
                <c:v>2.6062198861052258E-5</c:v>
              </c:pt>
              <c:pt idx="8895">
                <c:v>2.5952693823820545E-5</c:v>
              </c:pt>
              <c:pt idx="8896">
                <c:v>2.5843188786588833E-5</c:v>
              </c:pt>
              <c:pt idx="8897">
                <c:v>2.573368374935712E-5</c:v>
              </c:pt>
              <c:pt idx="8898">
                <c:v>2.5624178712125408E-5</c:v>
              </c:pt>
              <c:pt idx="8899">
                <c:v>2.5514673674893695E-5</c:v>
              </c:pt>
              <c:pt idx="8900">
                <c:v>2.5405168637661982E-5</c:v>
              </c:pt>
              <c:pt idx="8901">
                <c:v>2.529566360043027E-5</c:v>
              </c:pt>
              <c:pt idx="8902">
                <c:v>2.5186158563198557E-5</c:v>
              </c:pt>
              <c:pt idx="8903">
                <c:v>2.5076653525966845E-5</c:v>
              </c:pt>
              <c:pt idx="8904">
                <c:v>2.4967148488735132E-5</c:v>
              </c:pt>
              <c:pt idx="8905">
                <c:v>2.485764345150342E-5</c:v>
              </c:pt>
              <c:pt idx="8906">
                <c:v>2.4748138414271707E-5</c:v>
              </c:pt>
              <c:pt idx="8907">
                <c:v>2.4638633377039995E-5</c:v>
              </c:pt>
              <c:pt idx="8908">
                <c:v>2.4529128339808282E-5</c:v>
              </c:pt>
              <c:pt idx="8909">
                <c:v>2.4419623302576569E-5</c:v>
              </c:pt>
              <c:pt idx="8910">
                <c:v>2.4310118265344857E-5</c:v>
              </c:pt>
              <c:pt idx="8911">
                <c:v>2.4200613228113144E-5</c:v>
              </c:pt>
              <c:pt idx="8912">
                <c:v>2.4091108190881432E-5</c:v>
              </c:pt>
              <c:pt idx="8913">
                <c:v>2.3981603153649719E-5</c:v>
              </c:pt>
              <c:pt idx="8914">
                <c:v>2.3872098116418007E-5</c:v>
              </c:pt>
              <c:pt idx="8915">
                <c:v>2.3762593079186294E-5</c:v>
              </c:pt>
              <c:pt idx="8916">
                <c:v>2.3653088041954581E-5</c:v>
              </c:pt>
              <c:pt idx="8917">
                <c:v>2.3543583004722869E-5</c:v>
              </c:pt>
              <c:pt idx="8918">
                <c:v>2.3434077967491156E-5</c:v>
              </c:pt>
              <c:pt idx="8919">
                <c:v>2.3324572930259444E-5</c:v>
              </c:pt>
              <c:pt idx="8920">
                <c:v>2.3215067893027731E-5</c:v>
              </c:pt>
              <c:pt idx="8921">
                <c:v>2.3105562855796019E-5</c:v>
              </c:pt>
              <c:pt idx="8922">
                <c:v>2.2996057818564306E-5</c:v>
              </c:pt>
              <c:pt idx="8923">
                <c:v>2.2886552781332594E-5</c:v>
              </c:pt>
              <c:pt idx="8924">
                <c:v>2.2777047744100881E-5</c:v>
              </c:pt>
              <c:pt idx="8925">
                <c:v>2.2667542706869168E-5</c:v>
              </c:pt>
              <c:pt idx="8926">
                <c:v>2.2558037669637456E-5</c:v>
              </c:pt>
              <c:pt idx="8927">
                <c:v>2.2448532632405743E-5</c:v>
              </c:pt>
              <c:pt idx="8928">
                <c:v>2.2339027595174031E-5</c:v>
              </c:pt>
              <c:pt idx="8929">
                <c:v>2.2229522557942318E-5</c:v>
              </c:pt>
              <c:pt idx="8930">
                <c:v>2.2120017520710606E-5</c:v>
              </c:pt>
              <c:pt idx="8931">
                <c:v>2.2010512483478893E-5</c:v>
              </c:pt>
              <c:pt idx="8932">
                <c:v>2.190100744624718E-5</c:v>
              </c:pt>
              <c:pt idx="8933">
                <c:v>2.1791502409015468E-5</c:v>
              </c:pt>
              <c:pt idx="8934">
                <c:v>2.1681997371783755E-5</c:v>
              </c:pt>
              <c:pt idx="8935">
                <c:v>2.1572492334552043E-5</c:v>
              </c:pt>
              <c:pt idx="8936">
                <c:v>2.146298729732033E-5</c:v>
              </c:pt>
              <c:pt idx="8937">
                <c:v>2.1353482260088618E-5</c:v>
              </c:pt>
              <c:pt idx="8938">
                <c:v>2.1243977222856905E-5</c:v>
              </c:pt>
              <c:pt idx="8939">
                <c:v>2.1134472185625193E-5</c:v>
              </c:pt>
              <c:pt idx="8940">
                <c:v>2.102496714839348E-5</c:v>
              </c:pt>
              <c:pt idx="8941">
                <c:v>2.0915462111161767E-5</c:v>
              </c:pt>
              <c:pt idx="8942">
                <c:v>2.0805957073930055E-5</c:v>
              </c:pt>
              <c:pt idx="8943">
                <c:v>2.0696452036698342E-5</c:v>
              </c:pt>
              <c:pt idx="8944">
                <c:v>2.058694699946663E-5</c:v>
              </c:pt>
              <c:pt idx="8945">
                <c:v>2.0477441962234917E-5</c:v>
              </c:pt>
              <c:pt idx="8946">
                <c:v>2.0367936925003205E-5</c:v>
              </c:pt>
              <c:pt idx="8947">
                <c:v>2.0258431887771492E-5</c:v>
              </c:pt>
              <c:pt idx="8948">
                <c:v>2.0148926850539779E-5</c:v>
              </c:pt>
              <c:pt idx="8949">
                <c:v>2.0039421813308067E-5</c:v>
              </c:pt>
              <c:pt idx="8950">
                <c:v>1.9929916776076354E-5</c:v>
              </c:pt>
              <c:pt idx="8951">
                <c:v>1.9820411738844642E-5</c:v>
              </c:pt>
              <c:pt idx="8952">
                <c:v>1.9710906701612929E-5</c:v>
              </c:pt>
              <c:pt idx="8953">
                <c:v>1.9601401664381217E-5</c:v>
              </c:pt>
              <c:pt idx="8954">
                <c:v>1.9491896627149504E-5</c:v>
              </c:pt>
              <c:pt idx="8955">
                <c:v>1.9382391589917792E-5</c:v>
              </c:pt>
              <c:pt idx="8956">
                <c:v>1.9272886552686079E-5</c:v>
              </c:pt>
              <c:pt idx="8957">
                <c:v>1.9163381515454366E-5</c:v>
              </c:pt>
              <c:pt idx="8958">
                <c:v>1.9053876478222654E-5</c:v>
              </c:pt>
              <c:pt idx="8959">
                <c:v>1.8944371440990941E-5</c:v>
              </c:pt>
              <c:pt idx="8960">
                <c:v>1.8834866403759229E-5</c:v>
              </c:pt>
              <c:pt idx="8961">
                <c:v>1.8725361366527516E-5</c:v>
              </c:pt>
              <c:pt idx="8962">
                <c:v>1.8615856329295804E-5</c:v>
              </c:pt>
              <c:pt idx="8963">
                <c:v>1.8506351292064091E-5</c:v>
              </c:pt>
              <c:pt idx="8964">
                <c:v>1.8396846254832378E-5</c:v>
              </c:pt>
              <c:pt idx="8965">
                <c:v>1.8287341217600666E-5</c:v>
              </c:pt>
              <c:pt idx="8966">
                <c:v>1.8177836180368953E-5</c:v>
              </c:pt>
              <c:pt idx="8967">
                <c:v>1.8068331143137241E-5</c:v>
              </c:pt>
              <c:pt idx="8968">
                <c:v>1.7958826105905528E-5</c:v>
              </c:pt>
              <c:pt idx="8969">
                <c:v>1.7849321068673816E-5</c:v>
              </c:pt>
              <c:pt idx="8970">
                <c:v>1.7739816031442103E-5</c:v>
              </c:pt>
              <c:pt idx="8971">
                <c:v>1.7630310994210391E-5</c:v>
              </c:pt>
              <c:pt idx="8972">
                <c:v>1.7520805956978678E-5</c:v>
              </c:pt>
              <c:pt idx="8973">
                <c:v>1.7411300919746965E-5</c:v>
              </c:pt>
              <c:pt idx="8974">
                <c:v>1.7301795882515253E-5</c:v>
              </c:pt>
              <c:pt idx="8975">
                <c:v>1.719229084528354E-5</c:v>
              </c:pt>
              <c:pt idx="8976">
                <c:v>1.7082785808051828E-5</c:v>
              </c:pt>
              <c:pt idx="8977">
                <c:v>1.6973280770820115E-5</c:v>
              </c:pt>
              <c:pt idx="8978">
                <c:v>1.6863775733588403E-5</c:v>
              </c:pt>
              <c:pt idx="8979">
                <c:v>1.675427069635669E-5</c:v>
              </c:pt>
              <c:pt idx="8980">
                <c:v>1.6644765659124978E-5</c:v>
              </c:pt>
              <c:pt idx="8981">
                <c:v>1.6535260621893265E-5</c:v>
              </c:pt>
              <c:pt idx="8982">
                <c:v>1.6425755584661552E-5</c:v>
              </c:pt>
              <c:pt idx="8983">
                <c:v>1.631625054742984E-5</c:v>
              </c:pt>
              <c:pt idx="8984">
                <c:v>1.6206745510198127E-5</c:v>
              </c:pt>
              <c:pt idx="8985">
                <c:v>1.6097240472966415E-5</c:v>
              </c:pt>
              <c:pt idx="8986">
                <c:v>1.5987735435734702E-5</c:v>
              </c:pt>
              <c:pt idx="8987">
                <c:v>1.587823039850299E-5</c:v>
              </c:pt>
              <c:pt idx="8988">
                <c:v>1.5768725361271277E-5</c:v>
              </c:pt>
              <c:pt idx="8989">
                <c:v>1.5659220324039564E-5</c:v>
              </c:pt>
              <c:pt idx="8990">
                <c:v>1.5549715286807852E-5</c:v>
              </c:pt>
              <c:pt idx="8991">
                <c:v>1.5440210249576139E-5</c:v>
              </c:pt>
              <c:pt idx="8992">
                <c:v>1.5330705212344427E-5</c:v>
              </c:pt>
              <c:pt idx="8993">
                <c:v>1.5221200175112714E-5</c:v>
              </c:pt>
              <c:pt idx="8994">
                <c:v>1.5111695137881002E-5</c:v>
              </c:pt>
              <c:pt idx="8995">
                <c:v>1.5002190100649289E-5</c:v>
              </c:pt>
              <c:pt idx="8996">
                <c:v>1.4892685063417577E-5</c:v>
              </c:pt>
              <c:pt idx="8997">
                <c:v>1.4783180026185864E-5</c:v>
              </c:pt>
              <c:pt idx="8998">
                <c:v>1.4673674988954151E-5</c:v>
              </c:pt>
              <c:pt idx="8999">
                <c:v>1.4564169951722439E-5</c:v>
              </c:pt>
              <c:pt idx="9000">
                <c:v>1.4454664914490726E-5</c:v>
              </c:pt>
              <c:pt idx="9001">
                <c:v>1.4345159877259014E-5</c:v>
              </c:pt>
              <c:pt idx="9002">
                <c:v>1.4235654840027301E-5</c:v>
              </c:pt>
              <c:pt idx="9003">
                <c:v>1.4126149802795589E-5</c:v>
              </c:pt>
              <c:pt idx="9004">
                <c:v>1.4016644765563876E-5</c:v>
              </c:pt>
              <c:pt idx="9005">
                <c:v>1.3907139728332163E-5</c:v>
              </c:pt>
              <c:pt idx="9006">
                <c:v>1.3797634691100451E-5</c:v>
              </c:pt>
              <c:pt idx="9007">
                <c:v>1.3688129653868738E-5</c:v>
              </c:pt>
              <c:pt idx="9008">
                <c:v>1.3578624616637026E-5</c:v>
              </c:pt>
              <c:pt idx="9009">
                <c:v>1.3469119579405313E-5</c:v>
              </c:pt>
              <c:pt idx="9010">
                <c:v>1.3359614542173601E-5</c:v>
              </c:pt>
              <c:pt idx="9011">
                <c:v>1.3250109504941888E-5</c:v>
              </c:pt>
              <c:pt idx="9012">
                <c:v>1.3140604467710176E-5</c:v>
              </c:pt>
              <c:pt idx="9013">
                <c:v>1.3031099430478463E-5</c:v>
              </c:pt>
              <c:pt idx="9014">
                <c:v>1.292159439324675E-5</c:v>
              </c:pt>
              <c:pt idx="9015">
                <c:v>1.2812089356015038E-5</c:v>
              </c:pt>
              <c:pt idx="9016">
                <c:v>1.2702584318783325E-5</c:v>
              </c:pt>
              <c:pt idx="9017">
                <c:v>1.2593079281551613E-5</c:v>
              </c:pt>
              <c:pt idx="9018">
                <c:v>1.24835742443199E-5</c:v>
              </c:pt>
              <c:pt idx="9019">
                <c:v>1.2374069207088188E-5</c:v>
              </c:pt>
              <c:pt idx="9020">
                <c:v>1.2264564169856475E-5</c:v>
              </c:pt>
              <c:pt idx="9021">
                <c:v>1.2155059132624762E-5</c:v>
              </c:pt>
              <c:pt idx="9022">
                <c:v>1.204555409539305E-5</c:v>
              </c:pt>
              <c:pt idx="9023">
                <c:v>1.1936049058161337E-5</c:v>
              </c:pt>
              <c:pt idx="9024">
                <c:v>1.1826544020929625E-5</c:v>
              </c:pt>
              <c:pt idx="9025">
                <c:v>1.1717038983697912E-5</c:v>
              </c:pt>
              <c:pt idx="9026">
                <c:v>1.16075339464662E-5</c:v>
              </c:pt>
              <c:pt idx="9027">
                <c:v>1.1498028909234487E-5</c:v>
              </c:pt>
              <c:pt idx="9028">
                <c:v>1.1388523872002775E-5</c:v>
              </c:pt>
              <c:pt idx="9029">
                <c:v>1.1279018834771062E-5</c:v>
              </c:pt>
              <c:pt idx="9030">
                <c:v>1.1169513797539349E-5</c:v>
              </c:pt>
              <c:pt idx="9031">
                <c:v>1.1060008760307637E-5</c:v>
              </c:pt>
              <c:pt idx="9032">
                <c:v>1.0950503723075924E-5</c:v>
              </c:pt>
              <c:pt idx="9033">
                <c:v>1.0840998685844212E-5</c:v>
              </c:pt>
              <c:pt idx="9034">
                <c:v>1.0731493648612499E-5</c:v>
              </c:pt>
              <c:pt idx="9035">
                <c:v>1.0621988611380787E-5</c:v>
              </c:pt>
              <c:pt idx="9036">
                <c:v>1.0512483574149074E-5</c:v>
              </c:pt>
              <c:pt idx="9037">
                <c:v>1.0402978536917361E-5</c:v>
              </c:pt>
              <c:pt idx="9038">
                <c:v>1.0293473499685649E-5</c:v>
              </c:pt>
              <c:pt idx="9039">
                <c:v>1.0183968462453936E-5</c:v>
              </c:pt>
              <c:pt idx="9040">
                <c:v>1.0074463425222224E-5</c:v>
              </c:pt>
              <c:pt idx="9041">
                <c:v>9.9649583879905112E-6</c:v>
              </c:pt>
              <c:pt idx="9042">
                <c:v>9.8554533507587987E-6</c:v>
              </c:pt>
              <c:pt idx="9043">
                <c:v>9.7459483135270861E-6</c:v>
              </c:pt>
              <c:pt idx="9044">
                <c:v>9.6364432762953736E-6</c:v>
              </c:pt>
              <c:pt idx="9045">
                <c:v>9.526938239063661E-6</c:v>
              </c:pt>
              <c:pt idx="9046">
                <c:v>9.4174332018319484E-6</c:v>
              </c:pt>
              <c:pt idx="9047">
                <c:v>9.3079281646002359E-6</c:v>
              </c:pt>
              <c:pt idx="9048">
                <c:v>9.1984231273685233E-6</c:v>
              </c:pt>
              <c:pt idx="9049">
                <c:v>9.0889180901368108E-6</c:v>
              </c:pt>
              <c:pt idx="9050">
                <c:v>8.9794130529050982E-6</c:v>
              </c:pt>
              <c:pt idx="9051">
                <c:v>8.8699080156733856E-6</c:v>
              </c:pt>
              <c:pt idx="9052">
                <c:v>8.7604029784416731E-6</c:v>
              </c:pt>
              <c:pt idx="9053">
                <c:v>8.6508979412099605E-6</c:v>
              </c:pt>
              <c:pt idx="9054">
                <c:v>8.5413929039782479E-6</c:v>
              </c:pt>
              <c:pt idx="9055">
                <c:v>8.4318878667465354E-6</c:v>
              </c:pt>
              <c:pt idx="9056">
                <c:v>8.3223828295148228E-6</c:v>
              </c:pt>
              <c:pt idx="9057">
                <c:v>8.2128777922831103E-6</c:v>
              </c:pt>
              <c:pt idx="9058">
                <c:v>8.1033727550513977E-6</c:v>
              </c:pt>
              <c:pt idx="9059">
                <c:v>7.9938677178196851E-6</c:v>
              </c:pt>
              <c:pt idx="9060">
                <c:v>7.8843626805879726E-6</c:v>
              </c:pt>
              <c:pt idx="9061">
                <c:v>7.77485764335626E-6</c:v>
              </c:pt>
              <c:pt idx="9062">
                <c:v>7.6653526061245474E-6</c:v>
              </c:pt>
              <c:pt idx="9063">
                <c:v>7.5558475688928349E-6</c:v>
              </c:pt>
              <c:pt idx="9064">
                <c:v>7.4463425316611223E-6</c:v>
              </c:pt>
              <c:pt idx="9065">
                <c:v>7.3368374944294098E-6</c:v>
              </c:pt>
              <c:pt idx="9066">
                <c:v>7.2273324571976972E-6</c:v>
              </c:pt>
              <c:pt idx="9067">
                <c:v>7.1178274199659846E-6</c:v>
              </c:pt>
              <c:pt idx="9068">
                <c:v>7.0083223827342721E-6</c:v>
              </c:pt>
              <c:pt idx="9069">
                <c:v>6.8988173455025595E-6</c:v>
              </c:pt>
              <c:pt idx="9070">
                <c:v>6.789312308270847E-6</c:v>
              </c:pt>
              <c:pt idx="9071">
                <c:v>6.6798072710391344E-6</c:v>
              </c:pt>
              <c:pt idx="9072">
                <c:v>6.5703022338074218E-6</c:v>
              </c:pt>
              <c:pt idx="9073">
                <c:v>6.4607971965757093E-6</c:v>
              </c:pt>
              <c:pt idx="9074">
                <c:v>6.3512921593439967E-6</c:v>
              </c:pt>
              <c:pt idx="9075">
                <c:v>6.2417871221122841E-6</c:v>
              </c:pt>
              <c:pt idx="9076">
                <c:v>6.1322820848805716E-6</c:v>
              </c:pt>
              <c:pt idx="9077">
                <c:v>6.022777047648859E-6</c:v>
              </c:pt>
              <c:pt idx="9078">
                <c:v>5.9132720104171465E-6</c:v>
              </c:pt>
              <c:pt idx="9079">
                <c:v>5.8037669731854339E-6</c:v>
              </c:pt>
              <c:pt idx="9080">
                <c:v>5.6942619359537213E-6</c:v>
              </c:pt>
              <c:pt idx="9081">
                <c:v>5.5847568987220088E-6</c:v>
              </c:pt>
              <c:pt idx="9082">
                <c:v>5.4752518614902962E-6</c:v>
              </c:pt>
              <c:pt idx="9083">
                <c:v>5.3657468242585837E-6</c:v>
              </c:pt>
              <c:pt idx="9084">
                <c:v>5.2562417870268711E-6</c:v>
              </c:pt>
              <c:pt idx="9085">
                <c:v>5.1467367497951585E-6</c:v>
              </c:pt>
              <c:pt idx="9086">
                <c:v>5.037231712563446E-6</c:v>
              </c:pt>
              <c:pt idx="9087">
                <c:v>4.9277266753317334E-6</c:v>
              </c:pt>
              <c:pt idx="9088">
                <c:v>4.8182216381000208E-6</c:v>
              </c:pt>
              <c:pt idx="9089">
                <c:v>4.7087166008683083E-6</c:v>
              </c:pt>
              <c:pt idx="9090">
                <c:v>4.5992115636365957E-6</c:v>
              </c:pt>
              <c:pt idx="9091">
                <c:v>4.4897065264048832E-6</c:v>
              </c:pt>
              <c:pt idx="9092">
                <c:v>4.3802014891731706E-6</c:v>
              </c:pt>
              <c:pt idx="9093">
                <c:v>4.270696451941458E-6</c:v>
              </c:pt>
              <c:pt idx="9094">
                <c:v>4.1611914147097455E-6</c:v>
              </c:pt>
              <c:pt idx="9095">
                <c:v>4.0516863774780329E-6</c:v>
              </c:pt>
              <c:pt idx="9096">
                <c:v>3.9421813402463204E-6</c:v>
              </c:pt>
              <c:pt idx="9097">
                <c:v>3.8326763030146078E-6</c:v>
              </c:pt>
              <c:pt idx="9098">
                <c:v>3.7231712657828952E-6</c:v>
              </c:pt>
              <c:pt idx="9099">
                <c:v>3.6136662285511827E-6</c:v>
              </c:pt>
              <c:pt idx="9100">
                <c:v>3.5041611913194701E-6</c:v>
              </c:pt>
              <c:pt idx="9101">
                <c:v>3.3946561540877575E-6</c:v>
              </c:pt>
              <c:pt idx="9102">
                <c:v>3.285151116856045E-6</c:v>
              </c:pt>
              <c:pt idx="9103">
                <c:v>3.1756460796243324E-6</c:v>
              </c:pt>
              <c:pt idx="9104">
                <c:v>3.0661410423926199E-6</c:v>
              </c:pt>
              <c:pt idx="9105">
                <c:v>2.9566360051609073E-6</c:v>
              </c:pt>
              <c:pt idx="9106">
                <c:v>2.8471309679291947E-6</c:v>
              </c:pt>
              <c:pt idx="9107">
                <c:v>2.7376259306974822E-6</c:v>
              </c:pt>
              <c:pt idx="9108">
                <c:v>2.6281208934657696E-6</c:v>
              </c:pt>
              <c:pt idx="9109">
                <c:v>2.5186158562340571E-6</c:v>
              </c:pt>
              <c:pt idx="9110">
                <c:v>2.4091108190023445E-6</c:v>
              </c:pt>
              <c:pt idx="9111">
                <c:v>2.2996057817706319E-6</c:v>
              </c:pt>
              <c:pt idx="9112">
                <c:v>2.1901007445389194E-6</c:v>
              </c:pt>
              <c:pt idx="9113">
                <c:v>2.0805957073072068E-6</c:v>
              </c:pt>
              <c:pt idx="9114">
                <c:v>1.9710906700754942E-6</c:v>
              </c:pt>
              <c:pt idx="9115">
                <c:v>1.8615856328437817E-6</c:v>
              </c:pt>
              <c:pt idx="9116">
                <c:v>1.7520805956120691E-6</c:v>
              </c:pt>
              <c:pt idx="9117">
                <c:v>1.6425755583803566E-6</c:v>
              </c:pt>
              <c:pt idx="9118">
                <c:v>1.533070521148644E-6</c:v>
              </c:pt>
              <c:pt idx="9119">
                <c:v>1.4235654839169314E-6</c:v>
              </c:pt>
              <c:pt idx="9120">
                <c:v>1.3140604466852189E-6</c:v>
              </c:pt>
              <c:pt idx="9121">
                <c:v>1.2045554094535063E-6</c:v>
              </c:pt>
              <c:pt idx="9122">
                <c:v>1.0950503722217938E-6</c:v>
              </c:pt>
              <c:pt idx="9123">
                <c:v>9.8554533499008119E-7</c:v>
              </c:pt>
              <c:pt idx="9124">
                <c:v>8.7604029775836852E-7</c:v>
              </c:pt>
              <c:pt idx="9125">
                <c:v>7.6653526052665586E-7</c:v>
              </c:pt>
              <c:pt idx="9126">
                <c:v>6.5703022329494319E-7</c:v>
              </c:pt>
              <c:pt idx="9127">
                <c:v>5.4752518606323052E-7</c:v>
              </c:pt>
              <c:pt idx="9128">
                <c:v>4.3802014883151785E-7</c:v>
              </c:pt>
              <c:pt idx="9129">
                <c:v>3.2851511159980519E-7</c:v>
              </c:pt>
              <c:pt idx="9130">
                <c:v>2.1901007436809252E-7</c:v>
              </c:pt>
              <c:pt idx="9131">
                <c:v>1.0950503713637985E-7</c:v>
              </c:pt>
              <c:pt idx="9132">
                <c:v>-9.5332817059642656E-17</c:v>
              </c:pt>
              <c:pt idx="9133">
                <c:v>-1.0950503732704548E-7</c:v>
              </c:pt>
              <c:pt idx="9134">
                <c:v>-2.1901007455875815E-7</c:v>
              </c:pt>
              <c:pt idx="9135">
                <c:v>-3.2851511179047082E-7</c:v>
              </c:pt>
              <c:pt idx="9136">
                <c:v>-4.3802014902218349E-7</c:v>
              </c:pt>
              <c:pt idx="9137">
                <c:v>-5.4752518625389615E-7</c:v>
              </c:pt>
              <c:pt idx="9138">
                <c:v>-6.5703022348560882E-7</c:v>
              </c:pt>
              <c:pt idx="9139">
                <c:v>-7.6653526071732149E-7</c:v>
              </c:pt>
              <c:pt idx="9140">
                <c:v>-8.7604029794903416E-7</c:v>
              </c:pt>
              <c:pt idx="9141">
                <c:v>-9.8554533518074682E-7</c:v>
              </c:pt>
              <c:pt idx="9142">
                <c:v>-1.0950503724124596E-6</c:v>
              </c:pt>
              <c:pt idx="9143">
                <c:v>-1.2045554096441722E-6</c:v>
              </c:pt>
              <c:pt idx="9144">
                <c:v>-1.3140604468758847E-6</c:v>
              </c:pt>
              <c:pt idx="9145">
                <c:v>-1.4235654841075973E-6</c:v>
              </c:pt>
              <c:pt idx="9146">
                <c:v>-1.5330705213393098E-6</c:v>
              </c:pt>
              <c:pt idx="9147">
                <c:v>-1.6425755585710224E-6</c:v>
              </c:pt>
              <c:pt idx="9148">
                <c:v>-1.752080595802735E-6</c:v>
              </c:pt>
              <c:pt idx="9149">
                <c:v>-1.8615856330344475E-6</c:v>
              </c:pt>
              <c:pt idx="9150">
                <c:v>-1.9710906702661601E-6</c:v>
              </c:pt>
              <c:pt idx="9151">
                <c:v>-2.0805957074978727E-6</c:v>
              </c:pt>
              <c:pt idx="9152">
                <c:v>-2.1901007447295852E-6</c:v>
              </c:pt>
              <c:pt idx="9153">
                <c:v>-2.2996057819612978E-6</c:v>
              </c:pt>
              <c:pt idx="9154">
                <c:v>-2.4091108191930103E-6</c:v>
              </c:pt>
              <c:pt idx="9155">
                <c:v>-2.5186158564247229E-6</c:v>
              </c:pt>
              <c:pt idx="9156">
                <c:v>-2.6281208936564355E-6</c:v>
              </c:pt>
              <c:pt idx="9157">
                <c:v>-2.737625930888148E-6</c:v>
              </c:pt>
              <c:pt idx="9158">
                <c:v>-2.8471309681198606E-6</c:v>
              </c:pt>
              <c:pt idx="9159">
                <c:v>-2.9566360053515731E-6</c:v>
              </c:pt>
              <c:pt idx="9160">
                <c:v>-3.0661410425832857E-6</c:v>
              </c:pt>
              <c:pt idx="9161">
                <c:v>-3.1756460798149983E-6</c:v>
              </c:pt>
              <c:pt idx="9162">
                <c:v>-3.2851511170467108E-6</c:v>
              </c:pt>
              <c:pt idx="9163">
                <c:v>-3.3946561542784234E-6</c:v>
              </c:pt>
              <c:pt idx="9164">
                <c:v>-3.504161191510136E-6</c:v>
              </c:pt>
              <c:pt idx="9165">
                <c:v>-3.6136662287418485E-6</c:v>
              </c:pt>
              <c:pt idx="9166">
                <c:v>-3.7231712659735611E-6</c:v>
              </c:pt>
              <c:pt idx="9167">
                <c:v>-3.8326763032052741E-6</c:v>
              </c:pt>
              <c:pt idx="9168">
                <c:v>-3.9421813404369866E-6</c:v>
              </c:pt>
              <c:pt idx="9169">
                <c:v>-4.0516863776686992E-6</c:v>
              </c:pt>
              <c:pt idx="9170">
                <c:v>-4.1611914149004117E-6</c:v>
              </c:pt>
              <c:pt idx="9171">
                <c:v>-4.2706964521321243E-6</c:v>
              </c:pt>
              <c:pt idx="9172">
                <c:v>-4.3802014893638369E-6</c:v>
              </c:pt>
              <c:pt idx="9173">
                <c:v>-4.4897065265955494E-6</c:v>
              </c:pt>
              <c:pt idx="9174">
                <c:v>-4.599211563827262E-6</c:v>
              </c:pt>
              <c:pt idx="9175">
                <c:v>-4.7087166010589746E-6</c:v>
              </c:pt>
              <c:pt idx="9176">
                <c:v>-4.8182216382906871E-6</c:v>
              </c:pt>
              <c:pt idx="9177">
                <c:v>-4.9277266755223997E-6</c:v>
              </c:pt>
              <c:pt idx="9178">
                <c:v>-5.0372317127541122E-6</c:v>
              </c:pt>
              <c:pt idx="9179">
                <c:v>-5.1467367499858248E-6</c:v>
              </c:pt>
              <c:pt idx="9180">
                <c:v>-5.2562417872175374E-6</c:v>
              </c:pt>
              <c:pt idx="9181">
                <c:v>-5.3657468244492499E-6</c:v>
              </c:pt>
              <c:pt idx="9182">
                <c:v>-5.4752518616809625E-6</c:v>
              </c:pt>
              <c:pt idx="9183">
                <c:v>-5.584756898912675E-6</c:v>
              </c:pt>
              <c:pt idx="9184">
                <c:v>-5.6942619361443876E-6</c:v>
              </c:pt>
              <c:pt idx="9185">
                <c:v>-5.8037669733761002E-6</c:v>
              </c:pt>
              <c:pt idx="9186">
                <c:v>-5.9132720106078127E-6</c:v>
              </c:pt>
              <c:pt idx="9187">
                <c:v>-6.0227770478395253E-6</c:v>
              </c:pt>
              <c:pt idx="9188">
                <c:v>-6.1322820850712379E-6</c:v>
              </c:pt>
              <c:pt idx="9189">
                <c:v>-6.2417871223029504E-6</c:v>
              </c:pt>
              <c:pt idx="9190">
                <c:v>-6.351292159534663E-6</c:v>
              </c:pt>
              <c:pt idx="9191">
                <c:v>-6.4607971967663755E-6</c:v>
              </c:pt>
              <c:pt idx="9192">
                <c:v>-6.5703022339980881E-6</c:v>
              </c:pt>
              <c:pt idx="9193">
                <c:v>-6.6798072712298007E-6</c:v>
              </c:pt>
              <c:pt idx="9194">
                <c:v>-6.7893123084615132E-6</c:v>
              </c:pt>
              <c:pt idx="9195">
                <c:v>-6.8988173456932258E-6</c:v>
              </c:pt>
              <c:pt idx="9196">
                <c:v>-7.0083223829249383E-6</c:v>
              </c:pt>
              <c:pt idx="9197">
                <c:v>-7.1178274201566509E-6</c:v>
              </c:pt>
              <c:pt idx="9198">
                <c:v>-7.2273324573883635E-6</c:v>
              </c:pt>
              <c:pt idx="9199">
                <c:v>-7.336837494620076E-6</c:v>
              </c:pt>
              <c:pt idx="9200">
                <c:v>-7.4463425318517886E-6</c:v>
              </c:pt>
              <c:pt idx="9201">
                <c:v>-7.5558475690835012E-6</c:v>
              </c:pt>
              <c:pt idx="9202">
                <c:v>-7.6653526063152146E-6</c:v>
              </c:pt>
              <c:pt idx="9203">
                <c:v>-7.7748576435469271E-6</c:v>
              </c:pt>
              <c:pt idx="9204">
                <c:v>-7.8843626807786397E-6</c:v>
              </c:pt>
              <c:pt idx="9205">
                <c:v>-7.9938677180103523E-6</c:v>
              </c:pt>
              <c:pt idx="9206">
                <c:v>-8.1033727552420648E-6</c:v>
              </c:pt>
              <c:pt idx="9207">
                <c:v>-8.2128777924737774E-6</c:v>
              </c:pt>
              <c:pt idx="9208">
                <c:v>-8.3223828297054899E-6</c:v>
              </c:pt>
              <c:pt idx="9209">
                <c:v>-8.4318878669372025E-6</c:v>
              </c:pt>
              <c:pt idx="9210">
                <c:v>-8.5413929041689151E-6</c:v>
              </c:pt>
              <c:pt idx="9211">
                <c:v>-8.6508979414006276E-6</c:v>
              </c:pt>
              <c:pt idx="9212">
                <c:v>-8.7604029786323402E-6</c:v>
              </c:pt>
              <c:pt idx="9213">
                <c:v>-8.8699080158640527E-6</c:v>
              </c:pt>
              <c:pt idx="9214">
                <c:v>-8.9794130530957653E-6</c:v>
              </c:pt>
              <c:pt idx="9215">
                <c:v>-9.0889180903274779E-6</c:v>
              </c:pt>
              <c:pt idx="9216">
                <c:v>-9.1984231275591904E-6</c:v>
              </c:pt>
              <c:pt idx="9217">
                <c:v>-9.307928164790903E-6</c:v>
              </c:pt>
              <c:pt idx="9218">
                <c:v>-9.4174332020226156E-6</c:v>
              </c:pt>
              <c:pt idx="9219">
                <c:v>-9.5269382392543281E-6</c:v>
              </c:pt>
              <c:pt idx="9220">
                <c:v>-9.6364432764860407E-6</c:v>
              </c:pt>
              <c:pt idx="9221">
                <c:v>-9.7459483137177532E-6</c:v>
              </c:pt>
              <c:pt idx="9222">
                <c:v>-9.8554533509494658E-6</c:v>
              </c:pt>
              <c:pt idx="9223">
                <c:v>-9.9649583881811784E-6</c:v>
              </c:pt>
              <c:pt idx="9224">
                <c:v>-1.0074463425412891E-5</c:v>
              </c:pt>
              <c:pt idx="9225">
                <c:v>-1.0183968462644603E-5</c:v>
              </c:pt>
              <c:pt idx="9226">
                <c:v>-1.0293473499876316E-5</c:v>
              </c:pt>
              <c:pt idx="9227">
                <c:v>-1.0402978537108029E-5</c:v>
              </c:pt>
              <c:pt idx="9228">
                <c:v>-1.0512483574339741E-5</c:v>
              </c:pt>
              <c:pt idx="9229">
                <c:v>-1.0621988611571454E-5</c:v>
              </c:pt>
              <c:pt idx="9230">
                <c:v>-1.0731493648803166E-5</c:v>
              </c:pt>
              <c:pt idx="9231">
                <c:v>-1.0840998686034879E-5</c:v>
              </c:pt>
              <c:pt idx="9232">
                <c:v>-1.0950503723266591E-5</c:v>
              </c:pt>
              <c:pt idx="9233">
                <c:v>-1.1060008760498304E-5</c:v>
              </c:pt>
              <c:pt idx="9234">
                <c:v>-1.1169513797730017E-5</c:v>
              </c:pt>
              <c:pt idx="9235">
                <c:v>-1.1279018834961729E-5</c:v>
              </c:pt>
              <c:pt idx="9236">
                <c:v>-1.1388523872193442E-5</c:v>
              </c:pt>
              <c:pt idx="9237">
                <c:v>-1.1498028909425154E-5</c:v>
              </c:pt>
              <c:pt idx="9238">
                <c:v>-1.1607533946656867E-5</c:v>
              </c:pt>
              <c:pt idx="9239">
                <c:v>-1.1717038983888579E-5</c:v>
              </c:pt>
              <c:pt idx="9240">
                <c:v>-1.1826544021120292E-5</c:v>
              </c:pt>
              <c:pt idx="9241">
                <c:v>-1.1936049058352004E-5</c:v>
              </c:pt>
              <c:pt idx="9242">
                <c:v>-1.2045554095583717E-5</c:v>
              </c:pt>
              <c:pt idx="9243">
                <c:v>-1.215505913281543E-5</c:v>
              </c:pt>
              <c:pt idx="9244">
                <c:v>-1.2264564170047142E-5</c:v>
              </c:pt>
              <c:pt idx="9245">
                <c:v>-1.2374069207278855E-5</c:v>
              </c:pt>
              <c:pt idx="9246">
                <c:v>-1.2483574244510567E-5</c:v>
              </c:pt>
              <c:pt idx="9247">
                <c:v>-1.259307928174228E-5</c:v>
              </c:pt>
              <c:pt idx="9248">
                <c:v>-1.2702584318973992E-5</c:v>
              </c:pt>
              <c:pt idx="9249">
                <c:v>-1.2812089356205705E-5</c:v>
              </c:pt>
              <c:pt idx="9250">
                <c:v>-1.2921594393437418E-5</c:v>
              </c:pt>
              <c:pt idx="9251">
                <c:v>-1.303109943066913E-5</c:v>
              </c:pt>
              <c:pt idx="9252">
                <c:v>-1.3140604467900843E-5</c:v>
              </c:pt>
              <c:pt idx="9253">
                <c:v>-1.3250109505132555E-5</c:v>
              </c:pt>
              <c:pt idx="9254">
                <c:v>-1.3359614542364268E-5</c:v>
              </c:pt>
              <c:pt idx="9255">
                <c:v>-1.346911957959598E-5</c:v>
              </c:pt>
              <c:pt idx="9256">
                <c:v>-1.3578624616827693E-5</c:v>
              </c:pt>
              <c:pt idx="9257">
                <c:v>-1.3688129654059405E-5</c:v>
              </c:pt>
              <c:pt idx="9258">
                <c:v>-1.3797634691291118E-5</c:v>
              </c:pt>
              <c:pt idx="9259">
                <c:v>-1.3907139728522831E-5</c:v>
              </c:pt>
              <c:pt idx="9260">
                <c:v>-1.4016644765754543E-5</c:v>
              </c:pt>
              <c:pt idx="9261">
                <c:v>-1.4126149802986256E-5</c:v>
              </c:pt>
              <c:pt idx="9262">
                <c:v>-1.4235654840217968E-5</c:v>
              </c:pt>
              <c:pt idx="9263">
                <c:v>-1.4345159877449681E-5</c:v>
              </c:pt>
              <c:pt idx="9264">
                <c:v>-1.4454664914681393E-5</c:v>
              </c:pt>
              <c:pt idx="9265">
                <c:v>-1.4564169951913106E-5</c:v>
              </c:pt>
              <c:pt idx="9266">
                <c:v>-1.4673674989144819E-5</c:v>
              </c:pt>
              <c:pt idx="9267">
                <c:v>-1.4783180026376531E-5</c:v>
              </c:pt>
              <c:pt idx="9268">
                <c:v>-1.4892685063608244E-5</c:v>
              </c:pt>
              <c:pt idx="9269">
                <c:v>-1.5002190100839956E-5</c:v>
              </c:pt>
              <c:pt idx="9270">
                <c:v>-1.5111695138071669E-5</c:v>
              </c:pt>
              <c:pt idx="9271">
                <c:v>-1.5221200175303381E-5</c:v>
              </c:pt>
              <c:pt idx="9272">
                <c:v>-1.5330705212535094E-5</c:v>
              </c:pt>
              <c:pt idx="9273">
                <c:v>-1.5440210249766806E-5</c:v>
              </c:pt>
              <c:pt idx="9274">
                <c:v>-1.5549715286998519E-5</c:v>
              </c:pt>
              <c:pt idx="9275">
                <c:v>-1.5659220324230232E-5</c:v>
              </c:pt>
              <c:pt idx="9276">
                <c:v>-1.5768725361461944E-5</c:v>
              </c:pt>
              <c:pt idx="9277">
                <c:v>-1.5878230398693657E-5</c:v>
              </c:pt>
              <c:pt idx="9278">
                <c:v>-1.5987735435925369E-5</c:v>
              </c:pt>
              <c:pt idx="9279">
                <c:v>-1.6097240473157082E-5</c:v>
              </c:pt>
              <c:pt idx="9280">
                <c:v>-1.6206745510388794E-5</c:v>
              </c:pt>
              <c:pt idx="9281">
                <c:v>-1.6316250547620507E-5</c:v>
              </c:pt>
              <c:pt idx="9282">
                <c:v>-1.6425755584852219E-5</c:v>
              </c:pt>
              <c:pt idx="9283">
                <c:v>-1.6535260622083932E-5</c:v>
              </c:pt>
              <c:pt idx="9284">
                <c:v>-1.6644765659315645E-5</c:v>
              </c:pt>
              <c:pt idx="9285">
                <c:v>-1.6754270696547357E-5</c:v>
              </c:pt>
              <c:pt idx="9286">
                <c:v>-1.686377573377907E-5</c:v>
              </c:pt>
              <c:pt idx="9287">
                <c:v>-1.6973280771010782E-5</c:v>
              </c:pt>
              <c:pt idx="9288">
                <c:v>-1.7082785808242495E-5</c:v>
              </c:pt>
              <c:pt idx="9289">
                <c:v>-1.7192290845474207E-5</c:v>
              </c:pt>
              <c:pt idx="9290">
                <c:v>-1.730179588270592E-5</c:v>
              </c:pt>
              <c:pt idx="9291">
                <c:v>-1.7411300919937633E-5</c:v>
              </c:pt>
              <c:pt idx="9292">
                <c:v>-1.7520805957169345E-5</c:v>
              </c:pt>
              <c:pt idx="9293">
                <c:v>-1.7630310994401058E-5</c:v>
              </c:pt>
              <c:pt idx="9294">
                <c:v>-1.773981603163277E-5</c:v>
              </c:pt>
              <c:pt idx="9295">
                <c:v>-1.7849321068864483E-5</c:v>
              </c:pt>
              <c:pt idx="9296">
                <c:v>-1.7958826106096195E-5</c:v>
              </c:pt>
              <c:pt idx="9297">
                <c:v>-1.8068331143327908E-5</c:v>
              </c:pt>
              <c:pt idx="9298">
                <c:v>-1.817783618055962E-5</c:v>
              </c:pt>
              <c:pt idx="9299">
                <c:v>-1.8287341217791333E-5</c:v>
              </c:pt>
              <c:pt idx="9300">
                <c:v>-1.8396846255023046E-5</c:v>
              </c:pt>
              <c:pt idx="9301">
                <c:v>-1.8506351292254758E-5</c:v>
              </c:pt>
              <c:pt idx="9302">
                <c:v>-1.8615856329486471E-5</c:v>
              </c:pt>
              <c:pt idx="9303">
                <c:v>-1.8725361366718183E-5</c:v>
              </c:pt>
              <c:pt idx="9304">
                <c:v>-1.8834866403949896E-5</c:v>
              </c:pt>
              <c:pt idx="9305">
                <c:v>-1.8944371441181608E-5</c:v>
              </c:pt>
              <c:pt idx="9306">
                <c:v>-1.9053876478413321E-5</c:v>
              </c:pt>
              <c:pt idx="9307">
                <c:v>-1.9163381515645034E-5</c:v>
              </c:pt>
              <c:pt idx="9308">
                <c:v>-1.9272886552876746E-5</c:v>
              </c:pt>
              <c:pt idx="9309">
                <c:v>-1.9382391590108459E-5</c:v>
              </c:pt>
              <c:pt idx="9310">
                <c:v>-1.9491896627340171E-5</c:v>
              </c:pt>
              <c:pt idx="9311">
                <c:v>-1.9601401664571884E-5</c:v>
              </c:pt>
              <c:pt idx="9312">
                <c:v>-1.9710906701803596E-5</c:v>
              </c:pt>
              <c:pt idx="9313">
                <c:v>-1.9820411739035309E-5</c:v>
              </c:pt>
              <c:pt idx="9314">
                <c:v>-1.9929916776267021E-5</c:v>
              </c:pt>
              <c:pt idx="9315">
                <c:v>-2.0039421813498734E-5</c:v>
              </c:pt>
              <c:pt idx="9316">
                <c:v>-2.0148926850730447E-5</c:v>
              </c:pt>
              <c:pt idx="9317">
                <c:v>-2.0258431887962159E-5</c:v>
              </c:pt>
              <c:pt idx="9318">
                <c:v>-2.0367936925193872E-5</c:v>
              </c:pt>
              <c:pt idx="9319">
                <c:v>-2.0477441962425584E-5</c:v>
              </c:pt>
              <c:pt idx="9320">
                <c:v>-2.0586946999657297E-5</c:v>
              </c:pt>
              <c:pt idx="9321">
                <c:v>-2.0696452036889009E-5</c:v>
              </c:pt>
              <c:pt idx="9322">
                <c:v>-2.0805957074120722E-5</c:v>
              </c:pt>
              <c:pt idx="9323">
                <c:v>-2.0915462111352435E-5</c:v>
              </c:pt>
              <c:pt idx="9324">
                <c:v>-2.1024967148584147E-5</c:v>
              </c:pt>
              <c:pt idx="9325">
                <c:v>-2.113447218581586E-5</c:v>
              </c:pt>
              <c:pt idx="9326">
                <c:v>-2.1243977223047572E-5</c:v>
              </c:pt>
              <c:pt idx="9327">
                <c:v>-2.1353482260279285E-5</c:v>
              </c:pt>
              <c:pt idx="9328">
                <c:v>-2.1462987297510997E-5</c:v>
              </c:pt>
              <c:pt idx="9329">
                <c:v>-2.157249233474271E-5</c:v>
              </c:pt>
              <c:pt idx="9330">
                <c:v>-2.1681997371974422E-5</c:v>
              </c:pt>
              <c:pt idx="9331">
                <c:v>-2.1791502409206135E-5</c:v>
              </c:pt>
              <c:pt idx="9332">
                <c:v>-2.1901007446437848E-5</c:v>
              </c:pt>
              <c:pt idx="9333">
                <c:v>-2.201051248366956E-5</c:v>
              </c:pt>
              <c:pt idx="9334">
                <c:v>-2.2120017520901273E-5</c:v>
              </c:pt>
              <c:pt idx="9335">
                <c:v>-2.2229522558132985E-5</c:v>
              </c:pt>
              <c:pt idx="9336">
                <c:v>-2.2339027595364698E-5</c:v>
              </c:pt>
              <c:pt idx="9337">
                <c:v>-2.244853263259641E-5</c:v>
              </c:pt>
              <c:pt idx="9338">
                <c:v>-2.2558037669828123E-5</c:v>
              </c:pt>
              <c:pt idx="9339">
                <c:v>-2.2667542707059836E-5</c:v>
              </c:pt>
              <c:pt idx="9340">
                <c:v>-2.2777047744291548E-5</c:v>
              </c:pt>
              <c:pt idx="9341">
                <c:v>-2.2886552781523261E-5</c:v>
              </c:pt>
              <c:pt idx="9342">
                <c:v>-2.2996057818754973E-5</c:v>
              </c:pt>
              <c:pt idx="9343">
                <c:v>-2.3105562855986686E-5</c:v>
              </c:pt>
              <c:pt idx="9344">
                <c:v>-2.3215067893218398E-5</c:v>
              </c:pt>
              <c:pt idx="9345">
                <c:v>-2.3324572930450111E-5</c:v>
              </c:pt>
              <c:pt idx="9346">
                <c:v>-2.3434077967681823E-5</c:v>
              </c:pt>
              <c:pt idx="9347">
                <c:v>-2.3543583004913536E-5</c:v>
              </c:pt>
              <c:pt idx="9348">
                <c:v>-2.3653088042145249E-5</c:v>
              </c:pt>
              <c:pt idx="9349">
                <c:v>-2.3762593079376961E-5</c:v>
              </c:pt>
              <c:pt idx="9350">
                <c:v>-2.3872098116608674E-5</c:v>
              </c:pt>
              <c:pt idx="9351">
                <c:v>-2.3981603153840386E-5</c:v>
              </c:pt>
              <c:pt idx="9352">
                <c:v>-2.4091108191072099E-5</c:v>
              </c:pt>
              <c:pt idx="9353">
                <c:v>-2.4200613228303811E-5</c:v>
              </c:pt>
              <c:pt idx="9354">
                <c:v>-2.4310118265535524E-5</c:v>
              </c:pt>
              <c:pt idx="9355">
                <c:v>-2.4419623302767236E-5</c:v>
              </c:pt>
              <c:pt idx="9356">
                <c:v>-2.4529128339998949E-5</c:v>
              </c:pt>
              <c:pt idx="9357">
                <c:v>-2.4638633377230662E-5</c:v>
              </c:pt>
              <c:pt idx="9358">
                <c:v>-2.4748138414462374E-5</c:v>
              </c:pt>
              <c:pt idx="9359">
                <c:v>-2.4857643451694087E-5</c:v>
              </c:pt>
              <c:pt idx="9360">
                <c:v>-2.4967148488925799E-5</c:v>
              </c:pt>
              <c:pt idx="9361">
                <c:v>-2.5076653526157512E-5</c:v>
              </c:pt>
              <c:pt idx="9362">
                <c:v>-2.5186158563389224E-5</c:v>
              </c:pt>
              <c:pt idx="9363">
                <c:v>-2.5295663600620937E-5</c:v>
              </c:pt>
              <c:pt idx="9364">
                <c:v>-2.540516863785265E-5</c:v>
              </c:pt>
              <c:pt idx="9365">
                <c:v>-2.5514673675084362E-5</c:v>
              </c:pt>
              <c:pt idx="9366">
                <c:v>-2.5624178712316075E-5</c:v>
              </c:pt>
              <c:pt idx="9367">
                <c:v>-2.5733683749547787E-5</c:v>
              </c:pt>
              <c:pt idx="9368">
                <c:v>-2.58431887867795E-5</c:v>
              </c:pt>
              <c:pt idx="9369">
                <c:v>-2.5952693824011212E-5</c:v>
              </c:pt>
              <c:pt idx="9370">
                <c:v>-2.6062198861242925E-5</c:v>
              </c:pt>
              <c:pt idx="9371">
                <c:v>-2.6171703898474637E-5</c:v>
              </c:pt>
              <c:pt idx="9372">
                <c:v>-2.628120893570635E-5</c:v>
              </c:pt>
              <c:pt idx="9373">
                <c:v>-2.6390713972938063E-5</c:v>
              </c:pt>
              <c:pt idx="9374">
                <c:v>-2.6500219010169775E-5</c:v>
              </c:pt>
              <c:pt idx="9375">
                <c:v>-2.6609724047401488E-5</c:v>
              </c:pt>
              <c:pt idx="9376">
                <c:v>-2.67192290846332E-5</c:v>
              </c:pt>
              <c:pt idx="9377">
                <c:v>-2.6828734121864913E-5</c:v>
              </c:pt>
              <c:pt idx="9378">
                <c:v>-2.6938239159096625E-5</c:v>
              </c:pt>
              <c:pt idx="9379">
                <c:v>-2.7047744196328338E-5</c:v>
              </c:pt>
              <c:pt idx="9380">
                <c:v>-2.7157249233560051E-5</c:v>
              </c:pt>
              <c:pt idx="9381">
                <c:v>-2.7266754270791763E-5</c:v>
              </c:pt>
              <c:pt idx="9382">
                <c:v>-2.7376259308023476E-5</c:v>
              </c:pt>
              <c:pt idx="9383">
                <c:v>-2.7485764345255188E-5</c:v>
              </c:pt>
              <c:pt idx="9384">
                <c:v>-2.7595269382486901E-5</c:v>
              </c:pt>
              <c:pt idx="9385">
                <c:v>-2.7704774419718613E-5</c:v>
              </c:pt>
              <c:pt idx="9386">
                <c:v>-2.7814279456950326E-5</c:v>
              </c:pt>
              <c:pt idx="9387">
                <c:v>-2.7923784494182038E-5</c:v>
              </c:pt>
              <c:pt idx="9388">
                <c:v>-2.8033289531413751E-5</c:v>
              </c:pt>
              <c:pt idx="9389">
                <c:v>-2.8142794568645464E-5</c:v>
              </c:pt>
              <c:pt idx="9390">
                <c:v>-2.8252299605877176E-5</c:v>
              </c:pt>
              <c:pt idx="9391">
                <c:v>-2.8361804643108889E-5</c:v>
              </c:pt>
              <c:pt idx="9392">
                <c:v>-2.8471309680340601E-5</c:v>
              </c:pt>
              <c:pt idx="9393">
                <c:v>-2.8580814717572314E-5</c:v>
              </c:pt>
              <c:pt idx="9394">
                <c:v>-2.8690319754804026E-5</c:v>
              </c:pt>
              <c:pt idx="9395">
                <c:v>-2.8799824792035739E-5</c:v>
              </c:pt>
              <c:pt idx="9396">
                <c:v>-2.8909329829267452E-5</c:v>
              </c:pt>
              <c:pt idx="9397">
                <c:v>-2.9018834866499164E-5</c:v>
              </c:pt>
              <c:pt idx="9398">
                <c:v>-2.9128339903730877E-5</c:v>
              </c:pt>
              <c:pt idx="9399">
                <c:v>-2.9237844940962589E-5</c:v>
              </c:pt>
              <c:pt idx="9400">
                <c:v>-2.9347349978194302E-5</c:v>
              </c:pt>
              <c:pt idx="9401">
                <c:v>-2.9456855015426014E-5</c:v>
              </c:pt>
              <c:pt idx="9402">
                <c:v>-2.9566360052657727E-5</c:v>
              </c:pt>
              <c:pt idx="9403">
                <c:v>-2.9675865089889439E-5</c:v>
              </c:pt>
              <c:pt idx="9404">
                <c:v>-2.9785370127121152E-5</c:v>
              </c:pt>
              <c:pt idx="9405">
                <c:v>-2.9894875164352865E-5</c:v>
              </c:pt>
              <c:pt idx="9406">
                <c:v>-3.0004380201584577E-5</c:v>
              </c:pt>
              <c:pt idx="9407">
                <c:v>-3.011388523881629E-5</c:v>
              </c:pt>
              <c:pt idx="9408">
                <c:v>-3.0223390276048002E-5</c:v>
              </c:pt>
              <c:pt idx="9409">
                <c:v>-3.0332895313279715E-5</c:v>
              </c:pt>
              <c:pt idx="9410">
                <c:v>-3.0442400350511427E-5</c:v>
              </c:pt>
              <c:pt idx="9411">
                <c:v>-3.0551905387743143E-5</c:v>
              </c:pt>
              <c:pt idx="9412">
                <c:v>-3.0661410424974859E-5</c:v>
              </c:pt>
              <c:pt idx="9413">
                <c:v>-3.0770915462206575E-5</c:v>
              </c:pt>
              <c:pt idx="9414">
                <c:v>-3.0880420499438291E-5</c:v>
              </c:pt>
              <c:pt idx="9415">
                <c:v>-3.0989925536670007E-5</c:v>
              </c:pt>
              <c:pt idx="9416">
                <c:v>-3.1099430573901723E-5</c:v>
              </c:pt>
              <c:pt idx="9417">
                <c:v>-3.1208935611133439E-5</c:v>
              </c:pt>
              <c:pt idx="9418">
                <c:v>-3.1318440648365155E-5</c:v>
              </c:pt>
              <c:pt idx="9419">
                <c:v>-3.1427945685596871E-5</c:v>
              </c:pt>
              <c:pt idx="9420">
                <c:v>-3.1537450722828587E-5</c:v>
              </c:pt>
              <c:pt idx="9421">
                <c:v>-3.1646955760060303E-5</c:v>
              </c:pt>
              <c:pt idx="9422">
                <c:v>-3.1756460797292019E-5</c:v>
              </c:pt>
              <c:pt idx="9423">
                <c:v>-3.1865965834523735E-5</c:v>
              </c:pt>
              <c:pt idx="9424">
                <c:v>-3.1975470871755451E-5</c:v>
              </c:pt>
              <c:pt idx="9425">
                <c:v>-3.2084975908987167E-5</c:v>
              </c:pt>
              <c:pt idx="9426">
                <c:v>-3.2194480946218883E-5</c:v>
              </c:pt>
              <c:pt idx="9427">
                <c:v>-3.2303985983450599E-5</c:v>
              </c:pt>
              <c:pt idx="9428">
                <c:v>-3.2413491020682314E-5</c:v>
              </c:pt>
              <c:pt idx="9429">
                <c:v>-3.252299605791403E-5</c:v>
              </c:pt>
              <c:pt idx="9430">
                <c:v>-3.2632501095145746E-5</c:v>
              </c:pt>
              <c:pt idx="9431">
                <c:v>-3.2742006132377462E-5</c:v>
              </c:pt>
              <c:pt idx="9432">
                <c:v>-3.2851511169609178E-5</c:v>
              </c:pt>
              <c:pt idx="9433">
                <c:v>-3.2961016206840894E-5</c:v>
              </c:pt>
              <c:pt idx="9434">
                <c:v>-3.307052124407261E-5</c:v>
              </c:pt>
              <c:pt idx="9435">
                <c:v>-3.3180026281304326E-5</c:v>
              </c:pt>
              <c:pt idx="9436">
                <c:v>-3.3289531318536042E-5</c:v>
              </c:pt>
              <c:pt idx="9437">
                <c:v>-3.3399036355767758E-5</c:v>
              </c:pt>
              <c:pt idx="9438">
                <c:v>-3.3508541392999474E-5</c:v>
              </c:pt>
              <c:pt idx="9439">
                <c:v>-3.361804643023119E-5</c:v>
              </c:pt>
              <c:pt idx="9440">
                <c:v>-3.3727551467462906E-5</c:v>
              </c:pt>
              <c:pt idx="9441">
                <c:v>-3.3837056504694622E-5</c:v>
              </c:pt>
              <c:pt idx="9442">
                <c:v>-3.3946561541926338E-5</c:v>
              </c:pt>
              <c:pt idx="9443">
                <c:v>-3.4056066579158054E-5</c:v>
              </c:pt>
              <c:pt idx="9444">
                <c:v>-3.416557161638977E-5</c:v>
              </c:pt>
              <c:pt idx="9445">
                <c:v>-3.4275076653621486E-5</c:v>
              </c:pt>
              <c:pt idx="9446">
                <c:v>-3.4384581690853202E-5</c:v>
              </c:pt>
              <c:pt idx="9447">
                <c:v>-3.4494086728084918E-5</c:v>
              </c:pt>
              <c:pt idx="9448">
                <c:v>-3.4603591765316633E-5</c:v>
              </c:pt>
              <c:pt idx="9449">
                <c:v>-3.4713096802548349E-5</c:v>
              </c:pt>
              <c:pt idx="9450">
                <c:v>-3.4822601839780065E-5</c:v>
              </c:pt>
              <c:pt idx="9451">
                <c:v>-3.4932106877011781E-5</c:v>
              </c:pt>
              <c:pt idx="9452">
                <c:v>-3.5041611914243497E-5</c:v>
              </c:pt>
              <c:pt idx="9453">
                <c:v>-3.5151116951475213E-5</c:v>
              </c:pt>
              <c:pt idx="9454">
                <c:v>-3.5260621988706929E-5</c:v>
              </c:pt>
              <c:pt idx="9455">
                <c:v>-3.5370127025938645E-5</c:v>
              </c:pt>
              <c:pt idx="9456">
                <c:v>-3.5479632063170361E-5</c:v>
              </c:pt>
              <c:pt idx="9457">
                <c:v>-3.5589137100402077E-5</c:v>
              </c:pt>
              <c:pt idx="9458">
                <c:v>-3.5698642137633793E-5</c:v>
              </c:pt>
              <c:pt idx="9459">
                <c:v>-3.5808147174865509E-5</c:v>
              </c:pt>
              <c:pt idx="9460">
                <c:v>-3.5917652212097225E-5</c:v>
              </c:pt>
              <c:pt idx="9461">
                <c:v>-3.6027157249328941E-5</c:v>
              </c:pt>
              <c:pt idx="9462">
                <c:v>-3.6136662286560657E-5</c:v>
              </c:pt>
              <c:pt idx="9463">
                <c:v>-3.6246167323792373E-5</c:v>
              </c:pt>
              <c:pt idx="9464">
                <c:v>-3.6355672361024089E-5</c:v>
              </c:pt>
              <c:pt idx="9465">
                <c:v>-3.6465177398255805E-5</c:v>
              </c:pt>
              <c:pt idx="9466">
                <c:v>-3.6574682435487521E-5</c:v>
              </c:pt>
              <c:pt idx="9467">
                <c:v>-3.6684187472719237E-5</c:v>
              </c:pt>
              <c:pt idx="9468">
                <c:v>-3.6793692509950952E-5</c:v>
              </c:pt>
              <c:pt idx="9469">
                <c:v>-3.6903197547182668E-5</c:v>
              </c:pt>
              <c:pt idx="9470">
                <c:v>-3.7012702584414384E-5</c:v>
              </c:pt>
              <c:pt idx="9471">
                <c:v>-3.71222076216461E-5</c:v>
              </c:pt>
              <c:pt idx="9472">
                <c:v>-3.7231712658877816E-5</c:v>
              </c:pt>
              <c:pt idx="9473">
                <c:v>-3.7341217696109532E-5</c:v>
              </c:pt>
              <c:pt idx="9474">
                <c:v>-3.7450722733341248E-5</c:v>
              </c:pt>
              <c:pt idx="9475">
                <c:v>-3.7560227770572964E-5</c:v>
              </c:pt>
              <c:pt idx="9476">
                <c:v>-3.766973280780468E-5</c:v>
              </c:pt>
              <c:pt idx="9477">
                <c:v>-3.7779237845036396E-5</c:v>
              </c:pt>
              <c:pt idx="9478">
                <c:v>-3.7888742882268112E-5</c:v>
              </c:pt>
              <c:pt idx="9479">
                <c:v>-3.7998247919499828E-5</c:v>
              </c:pt>
              <c:pt idx="9480">
                <c:v>-3.8107752956731544E-5</c:v>
              </c:pt>
              <c:pt idx="9481">
                <c:v>-3.821725799396326E-5</c:v>
              </c:pt>
              <c:pt idx="9482">
                <c:v>-3.8326763031194976E-5</c:v>
              </c:pt>
              <c:pt idx="9483">
                <c:v>-3.8436268068426692E-5</c:v>
              </c:pt>
              <c:pt idx="9484">
                <c:v>-3.8545773105658408E-5</c:v>
              </c:pt>
              <c:pt idx="9485">
                <c:v>-3.8655278142890124E-5</c:v>
              </c:pt>
              <c:pt idx="9486">
                <c:v>-3.876478318012184E-5</c:v>
              </c:pt>
              <c:pt idx="9487">
                <c:v>-3.8874288217353556E-5</c:v>
              </c:pt>
              <c:pt idx="9488">
                <c:v>-3.8983793254585271E-5</c:v>
              </c:pt>
              <c:pt idx="9489">
                <c:v>-3.9093298291816987E-5</c:v>
              </c:pt>
              <c:pt idx="9490">
                <c:v>-3.9202803329048703E-5</c:v>
              </c:pt>
              <c:pt idx="9491">
                <c:v>-3.9312308366280419E-5</c:v>
              </c:pt>
              <c:pt idx="9492">
                <c:v>-3.9421813403512135E-5</c:v>
              </c:pt>
              <c:pt idx="9493">
                <c:v>-3.9531318440743851E-5</c:v>
              </c:pt>
              <c:pt idx="9494">
                <c:v>-3.9640823477975567E-5</c:v>
              </c:pt>
              <c:pt idx="9495">
                <c:v>-3.9750328515207283E-5</c:v>
              </c:pt>
              <c:pt idx="9496">
                <c:v>-3.9859833552438999E-5</c:v>
              </c:pt>
              <c:pt idx="9497">
                <c:v>-3.9969338589670715E-5</c:v>
              </c:pt>
              <c:pt idx="9498">
                <c:v>-4.0078843626902431E-5</c:v>
              </c:pt>
              <c:pt idx="9499">
                <c:v>-4.0188348664134147E-5</c:v>
              </c:pt>
              <c:pt idx="9500">
                <c:v>-4.0297853701365863E-5</c:v>
              </c:pt>
              <c:pt idx="9501">
                <c:v>-4.0407358738597579E-5</c:v>
              </c:pt>
              <c:pt idx="9502">
                <c:v>-4.0516863775829295E-5</c:v>
              </c:pt>
              <c:pt idx="9503">
                <c:v>-4.0626368813061011E-5</c:v>
              </c:pt>
              <c:pt idx="9504">
                <c:v>-4.0735873850292727E-5</c:v>
              </c:pt>
              <c:pt idx="9505">
                <c:v>-4.0845378887524443E-5</c:v>
              </c:pt>
              <c:pt idx="9506">
                <c:v>-4.0954883924756159E-5</c:v>
              </c:pt>
              <c:pt idx="9507">
                <c:v>-4.1064388961987875E-5</c:v>
              </c:pt>
              <c:pt idx="9508">
                <c:v>-4.117389399921959E-5</c:v>
              </c:pt>
              <c:pt idx="9509">
                <c:v>-4.1283399036451306E-5</c:v>
              </c:pt>
              <c:pt idx="9510">
                <c:v>-4.1392904073683022E-5</c:v>
              </c:pt>
              <c:pt idx="9511">
                <c:v>-4.1502409110914738E-5</c:v>
              </c:pt>
              <c:pt idx="9512">
                <c:v>-4.1611914148146454E-5</c:v>
              </c:pt>
              <c:pt idx="9513">
                <c:v>-4.172141918537817E-5</c:v>
              </c:pt>
              <c:pt idx="9514">
                <c:v>-4.1830924222609886E-5</c:v>
              </c:pt>
              <c:pt idx="9515">
                <c:v>-4.1940429259841602E-5</c:v>
              </c:pt>
              <c:pt idx="9516">
                <c:v>-4.2049934297073318E-5</c:v>
              </c:pt>
              <c:pt idx="9517">
                <c:v>-4.2159439334305034E-5</c:v>
              </c:pt>
              <c:pt idx="9518">
                <c:v>-4.226894437153675E-5</c:v>
              </c:pt>
              <c:pt idx="9519">
                <c:v>-4.2378449408768466E-5</c:v>
              </c:pt>
              <c:pt idx="9520">
                <c:v>-4.2487954446000182E-5</c:v>
              </c:pt>
              <c:pt idx="9521">
                <c:v>-4.2597459483231898E-5</c:v>
              </c:pt>
              <c:pt idx="9522">
                <c:v>-4.2706964520463614E-5</c:v>
              </c:pt>
              <c:pt idx="9523">
                <c:v>-4.281646955769533E-5</c:v>
              </c:pt>
              <c:pt idx="9524">
                <c:v>-4.2925974594927046E-5</c:v>
              </c:pt>
              <c:pt idx="9525">
                <c:v>-4.3035479632158762E-5</c:v>
              </c:pt>
              <c:pt idx="9526">
                <c:v>-4.3144984669390478E-5</c:v>
              </c:pt>
              <c:pt idx="9527">
                <c:v>-4.3254489706622194E-5</c:v>
              </c:pt>
              <c:pt idx="9528">
                <c:v>-4.3363994743853909E-5</c:v>
              </c:pt>
              <c:pt idx="9529">
                <c:v>-4.3473499781085625E-5</c:v>
              </c:pt>
              <c:pt idx="9530">
                <c:v>-4.3583004818317341E-5</c:v>
              </c:pt>
              <c:pt idx="9531">
                <c:v>-4.3692509855549057E-5</c:v>
              </c:pt>
              <c:pt idx="9532">
                <c:v>-4.3802014892780773E-5</c:v>
              </c:pt>
              <c:pt idx="9533">
                <c:v>-4.3911519930012489E-5</c:v>
              </c:pt>
              <c:pt idx="9534">
                <c:v>-4.4021024967244205E-5</c:v>
              </c:pt>
              <c:pt idx="9535">
                <c:v>-4.4130530004475921E-5</c:v>
              </c:pt>
              <c:pt idx="9536">
                <c:v>-4.4240035041707637E-5</c:v>
              </c:pt>
              <c:pt idx="9537">
                <c:v>-4.4349540078939353E-5</c:v>
              </c:pt>
              <c:pt idx="9538">
                <c:v>-4.4459045116171069E-5</c:v>
              </c:pt>
              <c:pt idx="9539">
                <c:v>-4.4568550153402785E-5</c:v>
              </c:pt>
              <c:pt idx="9540">
                <c:v>-4.4678055190634501E-5</c:v>
              </c:pt>
              <c:pt idx="9541">
                <c:v>-4.4787560227866217E-5</c:v>
              </c:pt>
              <c:pt idx="9542">
                <c:v>-4.4897065265097933E-5</c:v>
              </c:pt>
              <c:pt idx="9543">
                <c:v>-4.5006570302329649E-5</c:v>
              </c:pt>
              <c:pt idx="9544">
                <c:v>-4.5116075339561365E-5</c:v>
              </c:pt>
              <c:pt idx="9545">
                <c:v>-4.5225580376793081E-5</c:v>
              </c:pt>
              <c:pt idx="9546">
                <c:v>-4.5335085414024797E-5</c:v>
              </c:pt>
              <c:pt idx="9547">
                <c:v>-4.5444590451256513E-5</c:v>
              </c:pt>
              <c:pt idx="9548">
                <c:v>-4.5554095488488228E-5</c:v>
              </c:pt>
              <c:pt idx="9549">
                <c:v>-4.5663600525719944E-5</c:v>
              </c:pt>
              <c:pt idx="9550">
                <c:v>-4.577310556295166E-5</c:v>
              </c:pt>
              <c:pt idx="9551">
                <c:v>-4.5882610600183376E-5</c:v>
              </c:pt>
              <c:pt idx="9552">
                <c:v>-4.5992115637415092E-5</c:v>
              </c:pt>
              <c:pt idx="9553">
                <c:v>-4.6101620674646808E-5</c:v>
              </c:pt>
              <c:pt idx="9554">
                <c:v>-4.6211125711878524E-5</c:v>
              </c:pt>
              <c:pt idx="9555">
                <c:v>-4.632063074911024E-5</c:v>
              </c:pt>
              <c:pt idx="9556">
                <c:v>-4.6430135786341956E-5</c:v>
              </c:pt>
              <c:pt idx="9557">
                <c:v>-4.6539640823573672E-5</c:v>
              </c:pt>
              <c:pt idx="9558">
                <c:v>-4.6649145860805388E-5</c:v>
              </c:pt>
              <c:pt idx="9559">
                <c:v>-4.6758650898037104E-5</c:v>
              </c:pt>
              <c:pt idx="9560">
                <c:v>-4.686815593526882E-5</c:v>
              </c:pt>
              <c:pt idx="9561">
                <c:v>-4.6977660972500536E-5</c:v>
              </c:pt>
              <c:pt idx="9562">
                <c:v>-4.7087166009732252E-5</c:v>
              </c:pt>
              <c:pt idx="9563">
                <c:v>-4.7196671046963968E-5</c:v>
              </c:pt>
              <c:pt idx="9564">
                <c:v>-4.7306176084195684E-5</c:v>
              </c:pt>
              <c:pt idx="9565">
                <c:v>-4.74156811214274E-5</c:v>
              </c:pt>
              <c:pt idx="9566">
                <c:v>-4.7525186158659116E-5</c:v>
              </c:pt>
              <c:pt idx="9567">
                <c:v>-4.7634691195890831E-5</c:v>
              </c:pt>
              <c:pt idx="9568">
                <c:v>-4.7744196233122547E-5</c:v>
              </c:pt>
              <c:pt idx="9569">
                <c:v>-4.7853701270354263E-5</c:v>
              </c:pt>
              <c:pt idx="9570">
                <c:v>-4.7963206307585979E-5</c:v>
              </c:pt>
              <c:pt idx="9571">
                <c:v>-4.8072711344817695E-5</c:v>
              </c:pt>
              <c:pt idx="9572">
                <c:v>-4.8182216382049411E-5</c:v>
              </c:pt>
              <c:pt idx="9573">
                <c:v>-4.8291721419281127E-5</c:v>
              </c:pt>
              <c:pt idx="9574">
                <c:v>-4.8401226456512843E-5</c:v>
              </c:pt>
              <c:pt idx="9575">
                <c:v>-4.8510731493744559E-5</c:v>
              </c:pt>
              <c:pt idx="9576">
                <c:v>-4.8620236530976275E-5</c:v>
              </c:pt>
              <c:pt idx="9577">
                <c:v>-4.8729741568207991E-5</c:v>
              </c:pt>
              <c:pt idx="9578">
                <c:v>-4.8839246605439707E-5</c:v>
              </c:pt>
              <c:pt idx="9579">
                <c:v>-4.8948751642671423E-5</c:v>
              </c:pt>
              <c:pt idx="9580">
                <c:v>-4.9058256679903139E-5</c:v>
              </c:pt>
              <c:pt idx="9581">
                <c:v>-4.9167761717134855E-5</c:v>
              </c:pt>
              <c:pt idx="9582">
                <c:v>-4.9277266754366571E-5</c:v>
              </c:pt>
              <c:pt idx="9583">
                <c:v>-4.9386771791598287E-5</c:v>
              </c:pt>
              <c:pt idx="9584">
                <c:v>-4.9496276828830003E-5</c:v>
              </c:pt>
              <c:pt idx="9585">
                <c:v>-4.9605781866061719E-5</c:v>
              </c:pt>
              <c:pt idx="9586">
                <c:v>-4.9715286903293435E-5</c:v>
              </c:pt>
              <c:pt idx="9587">
                <c:v>-4.982479194052515E-5</c:v>
              </c:pt>
              <c:pt idx="9588">
                <c:v>-4.9934296977756866E-5</c:v>
              </c:pt>
              <c:pt idx="9589">
                <c:v>-5.0043802014988582E-5</c:v>
              </c:pt>
              <c:pt idx="9590">
                <c:v>-5.0153307052220298E-5</c:v>
              </c:pt>
              <c:pt idx="9591">
                <c:v>-5.0262812089452014E-5</c:v>
              </c:pt>
              <c:pt idx="9592">
                <c:v>-5.037231712668373E-5</c:v>
              </c:pt>
              <c:pt idx="9593">
                <c:v>-5.0481822163915446E-5</c:v>
              </c:pt>
              <c:pt idx="9594">
                <c:v>-5.0591327201147162E-5</c:v>
              </c:pt>
              <c:pt idx="9595">
                <c:v>-5.0700832238378878E-5</c:v>
              </c:pt>
              <c:pt idx="9596">
                <c:v>-5.0810337275610594E-5</c:v>
              </c:pt>
              <c:pt idx="9597">
                <c:v>-5.091984231284231E-5</c:v>
              </c:pt>
              <c:pt idx="9598">
                <c:v>-5.1029347350074026E-5</c:v>
              </c:pt>
              <c:pt idx="9599">
                <c:v>-5.1138852387305742E-5</c:v>
              </c:pt>
              <c:pt idx="9600">
                <c:v>-5.1248357424537458E-5</c:v>
              </c:pt>
              <c:pt idx="9601">
                <c:v>-5.1357862461769174E-5</c:v>
              </c:pt>
              <c:pt idx="9602">
                <c:v>-5.146736749900089E-5</c:v>
              </c:pt>
              <c:pt idx="9603">
                <c:v>-5.1576872536232606E-5</c:v>
              </c:pt>
              <c:pt idx="9604">
                <c:v>-5.1686377573464322E-5</c:v>
              </c:pt>
              <c:pt idx="9605">
                <c:v>-5.1795882610696038E-5</c:v>
              </c:pt>
              <c:pt idx="9606">
                <c:v>-5.1905387647927754E-5</c:v>
              </c:pt>
              <c:pt idx="9607">
                <c:v>-5.2014892685159469E-5</c:v>
              </c:pt>
              <c:pt idx="9608">
                <c:v>-5.2124397722391185E-5</c:v>
              </c:pt>
              <c:pt idx="9609">
                <c:v>-5.2233902759622901E-5</c:v>
              </c:pt>
              <c:pt idx="9610">
                <c:v>-5.2343407796854617E-5</c:v>
              </c:pt>
              <c:pt idx="9611">
                <c:v>-5.2452912834086333E-5</c:v>
              </c:pt>
              <c:pt idx="9612">
                <c:v>-5.2562417871318049E-5</c:v>
              </c:pt>
              <c:pt idx="9613">
                <c:v>-5.2671922908549765E-5</c:v>
              </c:pt>
              <c:pt idx="9614">
                <c:v>-5.2781427945781481E-5</c:v>
              </c:pt>
              <c:pt idx="9615">
                <c:v>-5.2890932983013197E-5</c:v>
              </c:pt>
              <c:pt idx="9616">
                <c:v>-5.3000438020244913E-5</c:v>
              </c:pt>
              <c:pt idx="9617">
                <c:v>-5.3109943057476629E-5</c:v>
              </c:pt>
              <c:pt idx="9618">
                <c:v>-5.3219448094708345E-5</c:v>
              </c:pt>
              <c:pt idx="9619">
                <c:v>-5.3328953131940061E-5</c:v>
              </c:pt>
              <c:pt idx="9620">
                <c:v>-5.3438458169171777E-5</c:v>
              </c:pt>
              <c:pt idx="9621">
                <c:v>-5.3547963206403493E-5</c:v>
              </c:pt>
              <c:pt idx="9622">
                <c:v>-5.3657468243635209E-5</c:v>
              </c:pt>
              <c:pt idx="9623">
                <c:v>-5.3766973280866925E-5</c:v>
              </c:pt>
              <c:pt idx="9624">
                <c:v>-5.3876478318098641E-5</c:v>
              </c:pt>
              <c:pt idx="9625">
                <c:v>-5.3985983355330357E-5</c:v>
              </c:pt>
              <c:pt idx="9626">
                <c:v>-5.4095488392562073E-5</c:v>
              </c:pt>
              <c:pt idx="9627">
                <c:v>-5.4204993429793788E-5</c:v>
              </c:pt>
              <c:pt idx="9628">
                <c:v>-5.4314498467025504E-5</c:v>
              </c:pt>
              <c:pt idx="9629">
                <c:v>-5.442400350425722E-5</c:v>
              </c:pt>
              <c:pt idx="9630">
                <c:v>-5.4533508541488936E-5</c:v>
              </c:pt>
              <c:pt idx="9631">
                <c:v>-5.4643013578720652E-5</c:v>
              </c:pt>
              <c:pt idx="9632">
                <c:v>-5.4752518615952368E-5</c:v>
              </c:pt>
              <c:pt idx="9633">
                <c:v>-5.4862023653184084E-5</c:v>
              </c:pt>
              <c:pt idx="9634">
                <c:v>-5.49715286904158E-5</c:v>
              </c:pt>
              <c:pt idx="9635">
                <c:v>-5.5081033727647516E-5</c:v>
              </c:pt>
              <c:pt idx="9636">
                <c:v>-5.5190538764879232E-5</c:v>
              </c:pt>
              <c:pt idx="9637">
                <c:v>-5.5300043802110948E-5</c:v>
              </c:pt>
              <c:pt idx="9638">
                <c:v>-5.5409548839342664E-5</c:v>
              </c:pt>
              <c:pt idx="9639">
                <c:v>-5.551905387657438E-5</c:v>
              </c:pt>
              <c:pt idx="9640">
                <c:v>-5.5628558913806096E-5</c:v>
              </c:pt>
              <c:pt idx="9641">
                <c:v>-5.5738063951037812E-5</c:v>
              </c:pt>
              <c:pt idx="9642">
                <c:v>-5.5847568988269528E-5</c:v>
              </c:pt>
              <c:pt idx="9643">
                <c:v>-5.5957074025501244E-5</c:v>
              </c:pt>
              <c:pt idx="9644">
                <c:v>-5.606657906273296E-5</c:v>
              </c:pt>
              <c:pt idx="9645">
                <c:v>-5.6176084099964676E-5</c:v>
              </c:pt>
              <c:pt idx="9646">
                <c:v>-5.6285589137196392E-5</c:v>
              </c:pt>
              <c:pt idx="9647">
                <c:v>-5.6395094174428107E-5</c:v>
              </c:pt>
              <c:pt idx="9648">
                <c:v>-5.6504599211659823E-5</c:v>
              </c:pt>
              <c:pt idx="9649">
                <c:v>-5.6614104248891539E-5</c:v>
              </c:pt>
              <c:pt idx="9650">
                <c:v>-5.6723609286123255E-5</c:v>
              </c:pt>
              <c:pt idx="9651">
                <c:v>-5.6833114323354971E-5</c:v>
              </c:pt>
              <c:pt idx="9652">
                <c:v>-5.6942619360586687E-5</c:v>
              </c:pt>
              <c:pt idx="9653">
                <c:v>-5.7052124397818403E-5</c:v>
              </c:pt>
              <c:pt idx="9654">
                <c:v>-5.7161629435050119E-5</c:v>
              </c:pt>
              <c:pt idx="9655">
                <c:v>-5.7271134472281835E-5</c:v>
              </c:pt>
              <c:pt idx="9656">
                <c:v>-5.7380639509513551E-5</c:v>
              </c:pt>
              <c:pt idx="9657">
                <c:v>-5.7490144546745267E-5</c:v>
              </c:pt>
              <c:pt idx="9658">
                <c:v>-5.7599649583976983E-5</c:v>
              </c:pt>
              <c:pt idx="9659">
                <c:v>-5.7709154621208699E-5</c:v>
              </c:pt>
              <c:pt idx="9660">
                <c:v>-5.7818659658440415E-5</c:v>
              </c:pt>
              <c:pt idx="9661">
                <c:v>-5.7928164695672131E-5</c:v>
              </c:pt>
              <c:pt idx="9662">
                <c:v>-5.8037669732903847E-5</c:v>
              </c:pt>
              <c:pt idx="9663">
                <c:v>-5.8147174770135563E-5</c:v>
              </c:pt>
              <c:pt idx="9664">
                <c:v>-5.8256679807367279E-5</c:v>
              </c:pt>
              <c:pt idx="9665">
                <c:v>-5.8366184844598995E-5</c:v>
              </c:pt>
              <c:pt idx="9666">
                <c:v>-5.8475689881830711E-5</c:v>
              </c:pt>
              <c:pt idx="9667">
                <c:v>-5.8585194919062426E-5</c:v>
              </c:pt>
              <c:pt idx="9668">
                <c:v>-5.8694699956294142E-5</c:v>
              </c:pt>
              <c:pt idx="9669">
                <c:v>-5.8804204993525858E-5</c:v>
              </c:pt>
              <c:pt idx="9670">
                <c:v>-5.8913710030757574E-5</c:v>
              </c:pt>
              <c:pt idx="9671">
                <c:v>-5.902321506798929E-5</c:v>
              </c:pt>
              <c:pt idx="9672">
                <c:v>-5.9132720105221006E-5</c:v>
              </c:pt>
              <c:pt idx="9673">
                <c:v>-5.9242225142452722E-5</c:v>
              </c:pt>
              <c:pt idx="9674">
                <c:v>-5.9351730179684438E-5</c:v>
              </c:pt>
              <c:pt idx="9675">
                <c:v>-5.9461235216916154E-5</c:v>
              </c:pt>
              <c:pt idx="9676">
                <c:v>-5.957074025414787E-5</c:v>
              </c:pt>
              <c:pt idx="9677">
                <c:v>-5.9680245291379586E-5</c:v>
              </c:pt>
              <c:pt idx="9678">
                <c:v>-5.9789750328611302E-5</c:v>
              </c:pt>
              <c:pt idx="9679">
                <c:v>-5.9899255365843018E-5</c:v>
              </c:pt>
              <c:pt idx="9680">
                <c:v>-6.0008760403074734E-5</c:v>
              </c:pt>
              <c:pt idx="9681">
                <c:v>-6.011826544030645E-5</c:v>
              </c:pt>
              <c:pt idx="9682">
                <c:v>-6.0227770477538166E-5</c:v>
              </c:pt>
              <c:pt idx="9683">
                <c:v>-6.0337275514769882E-5</c:v>
              </c:pt>
              <c:pt idx="9684">
                <c:v>-6.0446780552001598E-5</c:v>
              </c:pt>
              <c:pt idx="9685">
                <c:v>-6.0556285589233314E-5</c:v>
              </c:pt>
              <c:pt idx="9686">
                <c:v>-6.066579062646503E-5</c:v>
              </c:pt>
              <c:pt idx="9687">
                <c:v>-6.0775295663696745E-5</c:v>
              </c:pt>
              <c:pt idx="9688">
                <c:v>-6.0884800700928461E-5</c:v>
              </c:pt>
              <c:pt idx="9689">
                <c:v>-6.0994305738160177E-5</c:v>
              </c:pt>
              <c:pt idx="9690">
                <c:v>-6.1103810775391893E-5</c:v>
              </c:pt>
              <c:pt idx="9691">
                <c:v>-6.1213315812623609E-5</c:v>
              </c:pt>
              <c:pt idx="9692">
                <c:v>-6.1322820849855325E-5</c:v>
              </c:pt>
              <c:pt idx="9693">
                <c:v>-6.1432325887087041E-5</c:v>
              </c:pt>
              <c:pt idx="9694">
                <c:v>-6.1541830924318757E-5</c:v>
              </c:pt>
              <c:pt idx="9695">
                <c:v>-6.1651335961550473E-5</c:v>
              </c:pt>
              <c:pt idx="9696">
                <c:v>-6.1760840998782189E-5</c:v>
              </c:pt>
              <c:pt idx="9697">
                <c:v>-6.1870346036013905E-5</c:v>
              </c:pt>
              <c:pt idx="9698">
                <c:v>-6.1979851073245621E-5</c:v>
              </c:pt>
              <c:pt idx="9699">
                <c:v>-6.2089356110477337E-5</c:v>
              </c:pt>
              <c:pt idx="9700">
                <c:v>-6.2198861147709053E-5</c:v>
              </c:pt>
              <c:pt idx="9701">
                <c:v>-6.2308366184940769E-5</c:v>
              </c:pt>
              <c:pt idx="9702">
                <c:v>-6.2417871222172485E-5</c:v>
              </c:pt>
              <c:pt idx="9703">
                <c:v>-6.2527376259404201E-5</c:v>
              </c:pt>
              <c:pt idx="9704">
                <c:v>-6.2636881296635917E-5</c:v>
              </c:pt>
              <c:pt idx="9705">
                <c:v>-6.2746386333867633E-5</c:v>
              </c:pt>
              <c:pt idx="9706">
                <c:v>-6.2855891371099349E-5</c:v>
              </c:pt>
              <c:pt idx="9707">
                <c:v>-6.2965396408331064E-5</c:v>
              </c:pt>
              <c:pt idx="9708">
                <c:v>-6.307490144556278E-5</c:v>
              </c:pt>
              <c:pt idx="9709">
                <c:v>-6.3184406482794496E-5</c:v>
              </c:pt>
              <c:pt idx="9710">
                <c:v>-6.3293911520026212E-5</c:v>
              </c:pt>
              <c:pt idx="9711">
                <c:v>-6.3403416557257928E-5</c:v>
              </c:pt>
              <c:pt idx="9712">
                <c:v>-6.3512921594489644E-5</c:v>
              </c:pt>
              <c:pt idx="9713">
                <c:v>-6.362242663172136E-5</c:v>
              </c:pt>
              <c:pt idx="9714">
                <c:v>-6.3731931668953076E-5</c:v>
              </c:pt>
              <c:pt idx="9715">
                <c:v>-6.3841436706184792E-5</c:v>
              </c:pt>
              <c:pt idx="9716">
                <c:v>-6.3950941743416508E-5</c:v>
              </c:pt>
              <c:pt idx="9717">
                <c:v>-6.4060446780648224E-5</c:v>
              </c:pt>
              <c:pt idx="9718">
                <c:v>-6.416995181787994E-5</c:v>
              </c:pt>
              <c:pt idx="9719">
                <c:v>-6.4279456855111656E-5</c:v>
              </c:pt>
              <c:pt idx="9720">
                <c:v>-6.4388961892343372E-5</c:v>
              </c:pt>
              <c:pt idx="9721">
                <c:v>-6.4498466929575088E-5</c:v>
              </c:pt>
              <c:pt idx="9722">
                <c:v>-6.4607971966806804E-5</c:v>
              </c:pt>
              <c:pt idx="9723">
                <c:v>-6.471747700403852E-5</c:v>
              </c:pt>
              <c:pt idx="9724">
                <c:v>-6.4826982041270236E-5</c:v>
              </c:pt>
              <c:pt idx="9725">
                <c:v>-6.4936487078501952E-5</c:v>
              </c:pt>
              <c:pt idx="9726">
                <c:v>-6.5045992115733668E-5</c:v>
              </c:pt>
              <c:pt idx="9727">
                <c:v>-6.5155497152965383E-5</c:v>
              </c:pt>
              <c:pt idx="9728">
                <c:v>-6.5265002190197099E-5</c:v>
              </c:pt>
              <c:pt idx="9729">
                <c:v>-6.5374507227428815E-5</c:v>
              </c:pt>
              <c:pt idx="9730">
                <c:v>-6.5484012264660531E-5</c:v>
              </c:pt>
              <c:pt idx="9731">
                <c:v>-6.5593517301892247E-5</c:v>
              </c:pt>
              <c:pt idx="9732">
                <c:v>-6.5703022339123963E-5</c:v>
              </c:pt>
              <c:pt idx="9733">
                <c:v>-6.5812527376355679E-5</c:v>
              </c:pt>
              <c:pt idx="9734">
                <c:v>-6.5922032413587395E-5</c:v>
              </c:pt>
              <c:pt idx="9735">
                <c:v>-6.6031537450819111E-5</c:v>
              </c:pt>
              <c:pt idx="9736">
                <c:v>-6.6141042488050827E-5</c:v>
              </c:pt>
              <c:pt idx="9737">
                <c:v>-6.6250547525282543E-5</c:v>
              </c:pt>
              <c:pt idx="9738">
                <c:v>-6.6360052562514259E-5</c:v>
              </c:pt>
              <c:pt idx="9739">
                <c:v>-6.6469557599745975E-5</c:v>
              </c:pt>
              <c:pt idx="9740">
                <c:v>-6.6579062636977691E-5</c:v>
              </c:pt>
              <c:pt idx="9741">
                <c:v>-6.6688567674209407E-5</c:v>
              </c:pt>
              <c:pt idx="9742">
                <c:v>-6.6798072711441123E-5</c:v>
              </c:pt>
              <c:pt idx="9743">
                <c:v>-6.6907577748672839E-5</c:v>
              </c:pt>
              <c:pt idx="9744">
                <c:v>-6.7017082785904555E-5</c:v>
              </c:pt>
              <c:pt idx="9745">
                <c:v>-6.7126587823136271E-5</c:v>
              </c:pt>
              <c:pt idx="9746">
                <c:v>-6.7236092860367987E-5</c:v>
              </c:pt>
              <c:pt idx="9747">
                <c:v>-6.7345597897599702E-5</c:v>
              </c:pt>
              <c:pt idx="9748">
                <c:v>-6.7455102934831418E-5</c:v>
              </c:pt>
              <c:pt idx="9749">
                <c:v>-6.7564607972063134E-5</c:v>
              </c:pt>
              <c:pt idx="9750">
                <c:v>-6.767411300929485E-5</c:v>
              </c:pt>
              <c:pt idx="9751">
                <c:v>-6.7783618046526566E-5</c:v>
              </c:pt>
              <c:pt idx="9752">
                <c:v>-6.7893123083758282E-5</c:v>
              </c:pt>
              <c:pt idx="9753">
                <c:v>-6.8002628120989998E-5</c:v>
              </c:pt>
              <c:pt idx="9754">
                <c:v>-6.8112133158221714E-5</c:v>
              </c:pt>
              <c:pt idx="9755">
                <c:v>-6.822163819545343E-5</c:v>
              </c:pt>
              <c:pt idx="9756">
                <c:v>-6.8331143232685146E-5</c:v>
              </c:pt>
              <c:pt idx="9757">
                <c:v>-6.8440648269916862E-5</c:v>
              </c:pt>
              <c:pt idx="9758">
                <c:v>-6.8550153307148578E-5</c:v>
              </c:pt>
              <c:pt idx="9759">
                <c:v>-6.8659658344380294E-5</c:v>
              </c:pt>
              <c:pt idx="9760">
                <c:v>-6.876916338161201E-5</c:v>
              </c:pt>
              <c:pt idx="9761">
                <c:v>-6.8878668418843726E-5</c:v>
              </c:pt>
              <c:pt idx="9762">
                <c:v>-6.8988173456075442E-5</c:v>
              </c:pt>
              <c:pt idx="9763">
                <c:v>-6.9097678493307158E-5</c:v>
              </c:pt>
              <c:pt idx="9764">
                <c:v>-6.9207183530538874E-5</c:v>
              </c:pt>
              <c:pt idx="9765">
                <c:v>-6.931668856777059E-5</c:v>
              </c:pt>
              <c:pt idx="9766">
                <c:v>-6.9426193605002306E-5</c:v>
              </c:pt>
              <c:pt idx="9767">
                <c:v>-6.9535698642234021E-5</c:v>
              </c:pt>
              <c:pt idx="9768">
                <c:v>-6.9645203679465737E-5</c:v>
              </c:pt>
              <c:pt idx="9769">
                <c:v>-6.9754708716697453E-5</c:v>
              </c:pt>
              <c:pt idx="9770">
                <c:v>-6.9864213753929169E-5</c:v>
              </c:pt>
              <c:pt idx="9771">
                <c:v>-6.9973718791160885E-5</c:v>
              </c:pt>
              <c:pt idx="9772">
                <c:v>-7.0083223828392601E-5</c:v>
              </c:pt>
              <c:pt idx="9773">
                <c:v>-7.0192728865624317E-5</c:v>
              </c:pt>
              <c:pt idx="9774">
                <c:v>-7.0302233902856033E-5</c:v>
              </c:pt>
              <c:pt idx="9775">
                <c:v>-7.0411738940087749E-5</c:v>
              </c:pt>
              <c:pt idx="9776">
                <c:v>-7.0521243977319465E-5</c:v>
              </c:pt>
              <c:pt idx="9777">
                <c:v>-7.0630749014551181E-5</c:v>
              </c:pt>
              <c:pt idx="9778">
                <c:v>-7.0740254051782897E-5</c:v>
              </c:pt>
              <c:pt idx="9779">
                <c:v>-7.0849759089014613E-5</c:v>
              </c:pt>
              <c:pt idx="9780">
                <c:v>-7.0959264126246329E-5</c:v>
              </c:pt>
              <c:pt idx="9781">
                <c:v>-7.1068769163478045E-5</c:v>
              </c:pt>
              <c:pt idx="9782">
                <c:v>-7.1178274200709761E-5</c:v>
              </c:pt>
              <c:pt idx="9783">
                <c:v>-7.1287779237941477E-5</c:v>
              </c:pt>
              <c:pt idx="9784">
                <c:v>-7.1397284275173193E-5</c:v>
              </c:pt>
              <c:pt idx="9785">
                <c:v>-7.1506789312404909E-5</c:v>
              </c:pt>
              <c:pt idx="9786">
                <c:v>-7.1616294349636624E-5</c:v>
              </c:pt>
              <c:pt idx="9787">
                <c:v>-7.172579938686834E-5</c:v>
              </c:pt>
              <c:pt idx="9788">
                <c:v>-7.1835304424100056E-5</c:v>
              </c:pt>
              <c:pt idx="9789">
                <c:v>-7.1944809461331772E-5</c:v>
              </c:pt>
              <c:pt idx="9790">
                <c:v>-7.2054314498563488E-5</c:v>
              </c:pt>
              <c:pt idx="9791">
                <c:v>-7.2163819535795204E-5</c:v>
              </c:pt>
              <c:pt idx="9792">
                <c:v>-7.227332457302692E-5</c:v>
              </c:pt>
              <c:pt idx="9793">
                <c:v>-7.2382829610258636E-5</c:v>
              </c:pt>
              <c:pt idx="9794">
                <c:v>-7.2492334647490352E-5</c:v>
              </c:pt>
              <c:pt idx="9795">
                <c:v>-7.2601839684722068E-5</c:v>
              </c:pt>
              <c:pt idx="9796">
                <c:v>-7.2711344721953784E-5</c:v>
              </c:pt>
              <c:pt idx="9797">
                <c:v>-7.28208497591855E-5</c:v>
              </c:pt>
              <c:pt idx="9798">
                <c:v>-7.2930354796417216E-5</c:v>
              </c:pt>
              <c:pt idx="9799">
                <c:v>-7.3039859833648932E-5</c:v>
              </c:pt>
              <c:pt idx="9800">
                <c:v>-7.3149364870880648E-5</c:v>
              </c:pt>
              <c:pt idx="9801">
                <c:v>-7.3258869908112364E-5</c:v>
              </c:pt>
              <c:pt idx="9802">
                <c:v>-7.336837494534408E-5</c:v>
              </c:pt>
              <c:pt idx="9803">
                <c:v>-7.3477879982575796E-5</c:v>
              </c:pt>
              <c:pt idx="9804">
                <c:v>-7.3587385019807512E-5</c:v>
              </c:pt>
              <c:pt idx="9805">
                <c:v>-7.3696890057039228E-5</c:v>
              </c:pt>
              <c:pt idx="9806">
                <c:v>-7.3806395094270943E-5</c:v>
              </c:pt>
              <c:pt idx="9807">
                <c:v>-7.3915900131502659E-5</c:v>
              </c:pt>
              <c:pt idx="9808">
                <c:v>-7.4025405168734375E-5</c:v>
              </c:pt>
              <c:pt idx="9809">
                <c:v>-7.4134910205966091E-5</c:v>
              </c:pt>
              <c:pt idx="9810">
                <c:v>-7.4244415243197807E-5</c:v>
              </c:pt>
              <c:pt idx="9811">
                <c:v>-7.4353920280429523E-5</c:v>
              </c:pt>
              <c:pt idx="9812">
                <c:v>-7.4463425317661239E-5</c:v>
              </c:pt>
              <c:pt idx="9813">
                <c:v>-7.4572930354892955E-5</c:v>
              </c:pt>
              <c:pt idx="9814">
                <c:v>-7.4682435392124671E-5</c:v>
              </c:pt>
              <c:pt idx="9815">
                <c:v>-7.4791940429356387E-5</c:v>
              </c:pt>
              <c:pt idx="9816">
                <c:v>-7.4901445466588103E-5</c:v>
              </c:pt>
              <c:pt idx="9817">
                <c:v>-7.5010950503819819E-5</c:v>
              </c:pt>
              <c:pt idx="9818">
                <c:v>-7.5120455541051535E-5</c:v>
              </c:pt>
              <c:pt idx="9819">
                <c:v>-7.5229960578283251E-5</c:v>
              </c:pt>
              <c:pt idx="9820">
                <c:v>-7.5339465615514967E-5</c:v>
              </c:pt>
              <c:pt idx="9821">
                <c:v>-7.5448970652746683E-5</c:v>
              </c:pt>
              <c:pt idx="9822">
                <c:v>-7.5558475689978399E-5</c:v>
              </c:pt>
              <c:pt idx="9823">
                <c:v>-7.5667980727210115E-5</c:v>
              </c:pt>
              <c:pt idx="9824">
                <c:v>-7.5777485764441831E-5</c:v>
              </c:pt>
              <c:pt idx="9825">
                <c:v>-7.5886990801673547E-5</c:v>
              </c:pt>
              <c:pt idx="9826">
                <c:v>-7.5996495838905262E-5</c:v>
              </c:pt>
              <c:pt idx="9827">
                <c:v>-7.6106000876136978E-5</c:v>
              </c:pt>
              <c:pt idx="9828">
                <c:v>-7.6215505913368694E-5</c:v>
              </c:pt>
              <c:pt idx="9829">
                <c:v>-7.632501095060041E-5</c:v>
              </c:pt>
              <c:pt idx="9830">
                <c:v>-7.6434515987832126E-5</c:v>
              </c:pt>
              <c:pt idx="9831">
                <c:v>-7.6544021025063842E-5</c:v>
              </c:pt>
              <c:pt idx="9832">
                <c:v>-7.6653526062295558E-5</c:v>
              </c:pt>
              <c:pt idx="9833">
                <c:v>-7.6763031099527274E-5</c:v>
              </c:pt>
              <c:pt idx="9834">
                <c:v>-7.687253613675899E-5</c:v>
              </c:pt>
              <c:pt idx="9835">
                <c:v>-7.6982041173990706E-5</c:v>
              </c:pt>
              <c:pt idx="9836">
                <c:v>-7.7091546211222422E-5</c:v>
              </c:pt>
              <c:pt idx="9837">
                <c:v>-7.7201051248454138E-5</c:v>
              </c:pt>
              <c:pt idx="9838">
                <c:v>-7.7310556285685854E-5</c:v>
              </c:pt>
              <c:pt idx="9839">
                <c:v>-7.742006132291757E-5</c:v>
              </c:pt>
              <c:pt idx="9840">
                <c:v>-7.7529566360149286E-5</c:v>
              </c:pt>
              <c:pt idx="9841">
                <c:v>-7.7639071397381002E-5</c:v>
              </c:pt>
              <c:pt idx="9842">
                <c:v>-7.7748576434612718E-5</c:v>
              </c:pt>
              <c:pt idx="9843">
                <c:v>-7.7858081471844434E-5</c:v>
              </c:pt>
              <c:pt idx="9844">
                <c:v>-7.796758650907615E-5</c:v>
              </c:pt>
              <c:pt idx="9845">
                <c:v>-7.8077091546307866E-5</c:v>
              </c:pt>
              <c:pt idx="9846">
                <c:v>-7.8186596583539581E-5</c:v>
              </c:pt>
              <c:pt idx="9847">
                <c:v>-7.8296101620771297E-5</c:v>
              </c:pt>
              <c:pt idx="9848">
                <c:v>-7.8405606658003013E-5</c:v>
              </c:pt>
              <c:pt idx="9849">
                <c:v>-7.8515111695234729E-5</c:v>
              </c:pt>
              <c:pt idx="9850">
                <c:v>-7.8624616732466445E-5</c:v>
              </c:pt>
              <c:pt idx="9851">
                <c:v>-7.8734121769698161E-5</c:v>
              </c:pt>
              <c:pt idx="9852">
                <c:v>-7.8843626806929877E-5</c:v>
              </c:pt>
              <c:pt idx="9853">
                <c:v>-7.8953131844161593E-5</c:v>
              </c:pt>
              <c:pt idx="9854">
                <c:v>-7.9062636881393309E-5</c:v>
              </c:pt>
              <c:pt idx="9855">
                <c:v>-7.9172141918625025E-5</c:v>
              </c:pt>
              <c:pt idx="9856">
                <c:v>-7.9281646955856741E-5</c:v>
              </c:pt>
              <c:pt idx="9857">
                <c:v>-7.9391151993088457E-5</c:v>
              </c:pt>
              <c:pt idx="9858">
                <c:v>-7.9500657030320173E-5</c:v>
              </c:pt>
              <c:pt idx="9859">
                <c:v>-7.9610162067551889E-5</c:v>
              </c:pt>
              <c:pt idx="9860">
                <c:v>-7.9719667104783605E-5</c:v>
              </c:pt>
              <c:pt idx="9861">
                <c:v>-7.9829172142015321E-5</c:v>
              </c:pt>
              <c:pt idx="9862">
                <c:v>-7.9938677179247037E-5</c:v>
              </c:pt>
              <c:pt idx="9863">
                <c:v>-8.0048182216478753E-5</c:v>
              </c:pt>
              <c:pt idx="9864">
                <c:v>-8.0157687253710469E-5</c:v>
              </c:pt>
              <c:pt idx="9865">
                <c:v>-8.0267192290942185E-5</c:v>
              </c:pt>
              <c:pt idx="9866">
                <c:v>-8.03766973281739E-5</c:v>
              </c:pt>
              <c:pt idx="9867">
                <c:v>-8.0486202365405616E-5</c:v>
              </c:pt>
              <c:pt idx="9868">
                <c:v>-8.0595707402637332E-5</c:v>
              </c:pt>
              <c:pt idx="9869">
                <c:v>-8.0705212439869048E-5</c:v>
              </c:pt>
              <c:pt idx="9870">
                <c:v>-8.0814717477100764E-5</c:v>
              </c:pt>
              <c:pt idx="9871">
                <c:v>-8.092422251433248E-5</c:v>
              </c:pt>
              <c:pt idx="9872">
                <c:v>-8.1033727551564196E-5</c:v>
              </c:pt>
              <c:pt idx="9873">
                <c:v>-8.1143232588795912E-5</c:v>
              </c:pt>
              <c:pt idx="9874">
                <c:v>-8.1252737626027628E-5</c:v>
              </c:pt>
              <c:pt idx="9875">
                <c:v>-8.1362242663259344E-5</c:v>
              </c:pt>
              <c:pt idx="9876">
                <c:v>-8.147174770049106E-5</c:v>
              </c:pt>
              <c:pt idx="9877">
                <c:v>-8.1581252737722776E-5</c:v>
              </c:pt>
              <c:pt idx="9878">
                <c:v>-8.1690757774954492E-5</c:v>
              </c:pt>
              <c:pt idx="9879">
                <c:v>-8.1800262812186208E-5</c:v>
              </c:pt>
              <c:pt idx="9880">
                <c:v>-8.1909767849417924E-5</c:v>
              </c:pt>
              <c:pt idx="9881">
                <c:v>-8.201927288664964E-5</c:v>
              </c:pt>
              <c:pt idx="9882">
                <c:v>-8.2128777923881356E-5</c:v>
              </c:pt>
              <c:pt idx="9883">
                <c:v>-8.2238282961113072E-5</c:v>
              </c:pt>
              <c:pt idx="9884">
                <c:v>-8.2347787998344788E-5</c:v>
              </c:pt>
              <c:pt idx="9885">
                <c:v>-8.2457293035576504E-5</c:v>
              </c:pt>
              <c:pt idx="9886">
                <c:v>-8.2566798072808219E-5</c:v>
              </c:pt>
              <c:pt idx="9887">
                <c:v>-8.2676303110039935E-5</c:v>
              </c:pt>
              <c:pt idx="9888">
                <c:v>-8.2785808147271651E-5</c:v>
              </c:pt>
              <c:pt idx="9889">
                <c:v>-8.2895313184503367E-5</c:v>
              </c:pt>
              <c:pt idx="9890">
                <c:v>-8.3004818221735083E-5</c:v>
              </c:pt>
              <c:pt idx="9891">
                <c:v>-8.3114323258966799E-5</c:v>
              </c:pt>
              <c:pt idx="9892">
                <c:v>-8.3223828296198515E-5</c:v>
              </c:pt>
              <c:pt idx="9893">
                <c:v>-8.3333333333430231E-5</c:v>
              </c:pt>
              <c:pt idx="9894">
                <c:v>-8.3442838370661947E-5</c:v>
              </c:pt>
              <c:pt idx="9895">
                <c:v>-8.3552343407893663E-5</c:v>
              </c:pt>
              <c:pt idx="9896">
                <c:v>-8.3661848445125379E-5</c:v>
              </c:pt>
              <c:pt idx="9897">
                <c:v>-8.3771353482357095E-5</c:v>
              </c:pt>
              <c:pt idx="9898">
                <c:v>-8.3880858519588811E-5</c:v>
              </c:pt>
              <c:pt idx="9899">
                <c:v>-8.3990363556820527E-5</c:v>
              </c:pt>
              <c:pt idx="9900">
                <c:v>-8.4099868594052243E-5</c:v>
              </c:pt>
              <c:pt idx="9901">
                <c:v>-8.4209373631283959E-5</c:v>
              </c:pt>
              <c:pt idx="9902">
                <c:v>-8.4318878668515675E-5</c:v>
              </c:pt>
              <c:pt idx="9903">
                <c:v>-8.4428383705747391E-5</c:v>
              </c:pt>
              <c:pt idx="9904">
                <c:v>-8.4537888742979107E-5</c:v>
              </c:pt>
              <c:pt idx="9905">
                <c:v>-8.4647393780210823E-5</c:v>
              </c:pt>
              <c:pt idx="9906">
                <c:v>-8.4756898817442538E-5</c:v>
              </c:pt>
              <c:pt idx="9907">
                <c:v>-8.4866403854674254E-5</c:v>
              </c:pt>
              <c:pt idx="9908">
                <c:v>-8.497590889190597E-5</c:v>
              </c:pt>
              <c:pt idx="9909">
                <c:v>-8.5085413929137686E-5</c:v>
              </c:pt>
              <c:pt idx="9910">
                <c:v>-8.5194918966369402E-5</c:v>
              </c:pt>
              <c:pt idx="9911">
                <c:v>-8.5304424003601118E-5</c:v>
              </c:pt>
              <c:pt idx="9912">
                <c:v>-8.5413929040832834E-5</c:v>
              </c:pt>
              <c:pt idx="9913">
                <c:v>-8.552343407806455E-5</c:v>
              </c:pt>
              <c:pt idx="9914">
                <c:v>-8.5632939115296266E-5</c:v>
              </c:pt>
              <c:pt idx="9915">
                <c:v>-8.5742444152527982E-5</c:v>
              </c:pt>
              <c:pt idx="9916">
                <c:v>-8.5851949189759698E-5</c:v>
              </c:pt>
              <c:pt idx="9917">
                <c:v>-8.5961454226991414E-5</c:v>
              </c:pt>
              <c:pt idx="9918">
                <c:v>-8.607095926422313E-5</c:v>
              </c:pt>
              <c:pt idx="9919">
                <c:v>-8.6180464301454846E-5</c:v>
              </c:pt>
              <c:pt idx="9920">
                <c:v>-8.6289969338686562E-5</c:v>
              </c:pt>
              <c:pt idx="9921">
                <c:v>-8.6399474375918278E-5</c:v>
              </c:pt>
              <c:pt idx="9922">
                <c:v>-8.6508979413149994E-5</c:v>
              </c:pt>
              <c:pt idx="9923">
                <c:v>-8.661848445038171E-5</c:v>
              </c:pt>
              <c:pt idx="9924">
                <c:v>-8.6727989487613426E-5</c:v>
              </c:pt>
              <c:pt idx="9925">
                <c:v>-8.6837494524845142E-5</c:v>
              </c:pt>
              <c:pt idx="9926">
                <c:v>-8.6946999562076857E-5</c:v>
              </c:pt>
              <c:pt idx="9927">
                <c:v>-8.7056504599308573E-5</c:v>
              </c:pt>
              <c:pt idx="9928">
                <c:v>-8.7166009636540289E-5</c:v>
              </c:pt>
              <c:pt idx="9929">
                <c:v>-8.7275514673772005E-5</c:v>
              </c:pt>
              <c:pt idx="9930">
                <c:v>-8.7385019711003721E-5</c:v>
              </c:pt>
              <c:pt idx="9931">
                <c:v>-8.7494524748235437E-5</c:v>
              </c:pt>
              <c:pt idx="9932">
                <c:v>-8.7604029785467153E-5</c:v>
              </c:pt>
              <c:pt idx="9933">
                <c:v>-8.7713534822698869E-5</c:v>
              </c:pt>
              <c:pt idx="9934">
                <c:v>-8.7823039859930585E-5</c:v>
              </c:pt>
              <c:pt idx="9935">
                <c:v>-8.7932544897162301E-5</c:v>
              </c:pt>
              <c:pt idx="9936">
                <c:v>-8.8042049934394017E-5</c:v>
              </c:pt>
              <c:pt idx="9937">
                <c:v>-8.8151554971625733E-5</c:v>
              </c:pt>
              <c:pt idx="9938">
                <c:v>-8.8261060008857449E-5</c:v>
              </c:pt>
              <c:pt idx="9939">
                <c:v>-8.8370565046089165E-5</c:v>
              </c:pt>
              <c:pt idx="9940">
                <c:v>-8.8480070083320881E-5</c:v>
              </c:pt>
              <c:pt idx="9941">
                <c:v>-8.8589575120552597E-5</c:v>
              </c:pt>
              <c:pt idx="9942">
                <c:v>-8.8699080157784313E-5</c:v>
              </c:pt>
              <c:pt idx="9943">
                <c:v>-8.8808585195016029E-5</c:v>
              </c:pt>
              <c:pt idx="9944">
                <c:v>-8.8918090232247745E-5</c:v>
              </c:pt>
              <c:pt idx="9945">
                <c:v>-8.9027595269479461E-5</c:v>
              </c:pt>
              <c:pt idx="9946">
                <c:v>-8.9137100306711176E-5</c:v>
              </c:pt>
              <c:pt idx="9947">
                <c:v>-8.9246605343942892E-5</c:v>
              </c:pt>
              <c:pt idx="9948">
                <c:v>-8.9356110381174608E-5</c:v>
              </c:pt>
              <c:pt idx="9949">
                <c:v>-8.9465615418406324E-5</c:v>
              </c:pt>
              <c:pt idx="9950">
                <c:v>-8.957512045563804E-5</c:v>
              </c:pt>
              <c:pt idx="9951">
                <c:v>-8.9684625492869756E-5</c:v>
              </c:pt>
              <c:pt idx="9952">
                <c:v>-8.9794130530101472E-5</c:v>
              </c:pt>
              <c:pt idx="9953">
                <c:v>-8.9903635567333188E-5</c:v>
              </c:pt>
              <c:pt idx="9954">
                <c:v>-9.0013140604564904E-5</c:v>
              </c:pt>
              <c:pt idx="9955">
                <c:v>-9.012264564179662E-5</c:v>
              </c:pt>
              <c:pt idx="9956">
                <c:v>-9.0232150679028336E-5</c:v>
              </c:pt>
              <c:pt idx="9957">
                <c:v>-9.0341655716260052E-5</c:v>
              </c:pt>
              <c:pt idx="9958">
                <c:v>-9.0451160753491768E-5</c:v>
              </c:pt>
              <c:pt idx="9959">
                <c:v>-9.0560665790723484E-5</c:v>
              </c:pt>
              <c:pt idx="9960">
                <c:v>-9.06701708279552E-5</c:v>
              </c:pt>
              <c:pt idx="9961">
                <c:v>-9.0779675865186916E-5</c:v>
              </c:pt>
              <c:pt idx="9962">
                <c:v>-9.0889180902418632E-5</c:v>
              </c:pt>
              <c:pt idx="9963">
                <c:v>-9.0998685939650348E-5</c:v>
              </c:pt>
              <c:pt idx="9964">
                <c:v>-9.1108190976882064E-5</c:v>
              </c:pt>
              <c:pt idx="9965">
                <c:v>-9.121769601411378E-5</c:v>
              </c:pt>
              <c:pt idx="9966">
                <c:v>-9.1327201051345495E-5</c:v>
              </c:pt>
              <c:pt idx="9967">
                <c:v>-9.1436706088577211E-5</c:v>
              </c:pt>
              <c:pt idx="9968">
                <c:v>-9.1546211125808927E-5</c:v>
              </c:pt>
              <c:pt idx="9969">
                <c:v>-9.1655716163040643E-5</c:v>
              </c:pt>
              <c:pt idx="9970">
                <c:v>-9.1765221200272359E-5</c:v>
              </c:pt>
              <c:pt idx="9971">
                <c:v>-9.1874726237504075E-5</c:v>
              </c:pt>
              <c:pt idx="9972">
                <c:v>-9.1984231274735791E-5</c:v>
              </c:pt>
              <c:pt idx="9973">
                <c:v>-9.2093736311967507E-5</c:v>
              </c:pt>
              <c:pt idx="9974">
                <c:v>-9.2203241349199223E-5</c:v>
              </c:pt>
              <c:pt idx="9975">
                <c:v>-9.2312746386430939E-5</c:v>
              </c:pt>
              <c:pt idx="9976">
                <c:v>-9.2422251423662655E-5</c:v>
              </c:pt>
              <c:pt idx="9977">
                <c:v>-9.2531756460894371E-5</c:v>
              </c:pt>
              <c:pt idx="9978">
                <c:v>-9.2641261498126087E-5</c:v>
              </c:pt>
              <c:pt idx="9979">
                <c:v>-9.2750766535357803E-5</c:v>
              </c:pt>
              <c:pt idx="9980">
                <c:v>-9.2860271572589519E-5</c:v>
              </c:pt>
              <c:pt idx="9981">
                <c:v>-9.2969776609821235E-5</c:v>
              </c:pt>
              <c:pt idx="9982">
                <c:v>-9.3079281647052951E-5</c:v>
              </c:pt>
              <c:pt idx="9983">
                <c:v>-9.3188786684284667E-5</c:v>
              </c:pt>
              <c:pt idx="9984">
                <c:v>-9.3298291721516383E-5</c:v>
              </c:pt>
              <c:pt idx="9985">
                <c:v>-9.3407796758748098E-5</c:v>
              </c:pt>
              <c:pt idx="9986">
                <c:v>-9.3517301795979814E-5</c:v>
              </c:pt>
              <c:pt idx="9987">
                <c:v>-9.362680683321153E-5</c:v>
              </c:pt>
              <c:pt idx="9988">
                <c:v>-9.3736311870443246E-5</c:v>
              </c:pt>
              <c:pt idx="9989">
                <c:v>-9.3845816907674962E-5</c:v>
              </c:pt>
              <c:pt idx="9990">
                <c:v>-9.3955321944906678E-5</c:v>
              </c:pt>
              <c:pt idx="9991">
                <c:v>-9.4064826982138394E-5</c:v>
              </c:pt>
              <c:pt idx="9992">
                <c:v>-9.417433201937011E-5</c:v>
              </c:pt>
              <c:pt idx="9993">
                <c:v>-9.4283837056601826E-5</c:v>
              </c:pt>
              <c:pt idx="9994">
                <c:v>-9.4393342093833542E-5</c:v>
              </c:pt>
              <c:pt idx="9995">
                <c:v>-9.4502847131065258E-5</c:v>
              </c:pt>
              <c:pt idx="9996">
                <c:v>-9.4612352168296974E-5</c:v>
              </c:pt>
              <c:pt idx="9997">
                <c:v>-9.472185720552869E-5</c:v>
              </c:pt>
              <c:pt idx="9998">
                <c:v>-9.4831362242760406E-5</c:v>
              </c:pt>
              <c:pt idx="9999">
                <c:v>-9.4940867279992122E-5</c:v>
              </c:pt>
              <c:pt idx="10000">
                <c:v>-9.5050372317223838E-5</c:v>
              </c:pt>
              <c:pt idx="10001">
                <c:v>-9.5159877354455554E-5</c:v>
              </c:pt>
              <c:pt idx="10002">
                <c:v>-9.526938239168727E-5</c:v>
              </c:pt>
              <c:pt idx="10003">
                <c:v>-9.5378887428918986E-5</c:v>
              </c:pt>
              <c:pt idx="10004">
                <c:v>-9.5488392466150702E-5</c:v>
              </c:pt>
              <c:pt idx="10005">
                <c:v>-9.5597897503382417E-5</c:v>
              </c:pt>
              <c:pt idx="10006">
                <c:v>-9.5707402540614133E-5</c:v>
              </c:pt>
              <c:pt idx="10007">
                <c:v>-9.5816907577845849E-5</c:v>
              </c:pt>
              <c:pt idx="10008">
                <c:v>-9.5926412615077565E-5</c:v>
              </c:pt>
              <c:pt idx="10009">
                <c:v>-9.6035917652309281E-5</c:v>
              </c:pt>
              <c:pt idx="10010">
                <c:v>-9.6145422689540997E-5</c:v>
              </c:pt>
              <c:pt idx="10011">
                <c:v>-9.6254927726772713E-5</c:v>
              </c:pt>
              <c:pt idx="10012">
                <c:v>-9.6364432764004429E-5</c:v>
              </c:pt>
              <c:pt idx="10013">
                <c:v>-9.6473937801236145E-5</c:v>
              </c:pt>
              <c:pt idx="10014">
                <c:v>-9.6583442838467861E-5</c:v>
              </c:pt>
              <c:pt idx="10015">
                <c:v>-9.6692947875699577E-5</c:v>
              </c:pt>
              <c:pt idx="10016">
                <c:v>-9.6802452912931293E-5</c:v>
              </c:pt>
              <c:pt idx="10017">
                <c:v>-9.6911957950163009E-5</c:v>
              </c:pt>
              <c:pt idx="10018">
                <c:v>-9.7021462987394725E-5</c:v>
              </c:pt>
              <c:pt idx="10019">
                <c:v>-9.7130968024626441E-5</c:v>
              </c:pt>
              <c:pt idx="10020">
                <c:v>-9.7240473061858157E-5</c:v>
              </c:pt>
              <c:pt idx="10021">
                <c:v>-9.7349978099089873E-5</c:v>
              </c:pt>
              <c:pt idx="10022">
                <c:v>-9.7459483136321589E-5</c:v>
              </c:pt>
              <c:pt idx="10023">
                <c:v>-9.7568988173553305E-5</c:v>
              </c:pt>
              <c:pt idx="10024">
                <c:v>-9.7678493210785021E-5</c:v>
              </c:pt>
              <c:pt idx="10025">
                <c:v>-9.7787998248016736E-5</c:v>
              </c:pt>
              <c:pt idx="10026">
                <c:v>-9.7897503285248452E-5</c:v>
              </c:pt>
              <c:pt idx="10027">
                <c:v>-9.8007008322480168E-5</c:v>
              </c:pt>
              <c:pt idx="10028">
                <c:v>-9.8116513359711884E-5</c:v>
              </c:pt>
              <c:pt idx="10029">
                <c:v>-9.82260183969436E-5</c:v>
              </c:pt>
              <c:pt idx="10030">
                <c:v>-9.8335523434175316E-5</c:v>
              </c:pt>
              <c:pt idx="10031">
                <c:v>-9.8445028471407032E-5</c:v>
              </c:pt>
              <c:pt idx="10032">
                <c:v>-9.8554533508638748E-5</c:v>
              </c:pt>
              <c:pt idx="10033">
                <c:v>-9.8664038545870464E-5</c:v>
              </c:pt>
              <c:pt idx="10034">
                <c:v>-9.877354358310218E-5</c:v>
              </c:pt>
              <c:pt idx="10035">
                <c:v>-9.8883048620333896E-5</c:v>
              </c:pt>
              <c:pt idx="10036">
                <c:v>-9.8992553657565612E-5</c:v>
              </c:pt>
              <c:pt idx="10037">
                <c:v>-9.9102058694797328E-5</c:v>
              </c:pt>
              <c:pt idx="10038">
                <c:v>-9.9211563732029044E-5</c:v>
              </c:pt>
              <c:pt idx="10039">
                <c:v>-9.932106876926076E-5</c:v>
              </c:pt>
              <c:pt idx="10040">
                <c:v>-9.9430573806492476E-5</c:v>
              </c:pt>
              <c:pt idx="10041">
                <c:v>-9.9540078843724192E-5</c:v>
              </c:pt>
              <c:pt idx="10042">
                <c:v>-9.9649583880955908E-5</c:v>
              </c:pt>
              <c:pt idx="10043">
                <c:v>-9.9759088918187624E-5</c:v>
              </c:pt>
              <c:pt idx="10044">
                <c:v>-9.986859395541934E-5</c:v>
              </c:pt>
              <c:pt idx="10045">
                <c:v>-9.9978098992651055E-5</c:v>
              </c:pt>
              <c:pt idx="10046">
                <c:v>-1.0008760402988277E-4</c:v>
              </c:pt>
              <c:pt idx="10047">
                <c:v>-1.0019710906711449E-4</c:v>
              </c:pt>
              <c:pt idx="10048">
                <c:v>-1.003066141043462E-4</c:v>
              </c:pt>
              <c:pt idx="10049">
                <c:v>-1.0041611914157792E-4</c:v>
              </c:pt>
              <c:pt idx="10050">
                <c:v>-1.0052562417880964E-4</c:v>
              </c:pt>
              <c:pt idx="10051">
                <c:v>-1.0063512921604135E-4</c:v>
              </c:pt>
              <c:pt idx="10052">
                <c:v>-1.0074463425327307E-4</c:v>
              </c:pt>
              <c:pt idx="10053">
                <c:v>-1.0085413929050478E-4</c:v>
              </c:pt>
              <c:pt idx="10054">
                <c:v>-1.009636443277365E-4</c:v>
              </c:pt>
              <c:pt idx="10055">
                <c:v>-1.0107314936496821E-4</c:v>
              </c:pt>
              <c:pt idx="10056">
                <c:v>-1.0118265440219993E-4</c:v>
              </c:pt>
              <c:pt idx="10057">
                <c:v>-1.0129215943943165E-4</c:v>
              </c:pt>
              <c:pt idx="10058">
                <c:v>-1.0140166447666336E-4</c:v>
              </c:pt>
              <c:pt idx="10059">
                <c:v>-1.0151116951389508E-4</c:v>
              </c:pt>
              <c:pt idx="10060">
                <c:v>-1.0162067455112679E-4</c:v>
              </c:pt>
              <c:pt idx="10061">
                <c:v>-1.0173017958835851E-4</c:v>
              </c:pt>
              <c:pt idx="10062">
                <c:v>-1.0183968462559023E-4</c:v>
              </c:pt>
              <c:pt idx="10063">
                <c:v>-1.0194918966282194E-4</c:v>
              </c:pt>
              <c:pt idx="10064">
                <c:v>-1.0205869470005366E-4</c:v>
              </c:pt>
              <c:pt idx="10065">
                <c:v>-1.0216819973728537E-4</c:v>
              </c:pt>
              <c:pt idx="10066">
                <c:v>-1.0227770477451709E-4</c:v>
              </c:pt>
              <c:pt idx="10067">
                <c:v>-1.0238720981174881E-4</c:v>
              </c:pt>
              <c:pt idx="10068">
                <c:v>-1.0249671484898052E-4</c:v>
              </c:pt>
              <c:pt idx="10069">
                <c:v>-1.0260621988621224E-4</c:v>
              </c:pt>
              <c:pt idx="10070">
                <c:v>-1.0271572492344395E-4</c:v>
              </c:pt>
              <c:pt idx="10071">
                <c:v>-1.0282522996067567E-4</c:v>
              </c:pt>
              <c:pt idx="10072">
                <c:v>-1.0293473499790739E-4</c:v>
              </c:pt>
              <c:pt idx="10073">
                <c:v>-1.030442400351391E-4</c:v>
              </c:pt>
              <c:pt idx="10074">
                <c:v>-1.0315374507237082E-4</c:v>
              </c:pt>
              <c:pt idx="10075">
                <c:v>-1.0326325010960253E-4</c:v>
              </c:pt>
              <c:pt idx="10076">
                <c:v>-1.0337275514683425E-4</c:v>
              </c:pt>
              <c:pt idx="10077">
                <c:v>-1.0348226018406597E-4</c:v>
              </c:pt>
              <c:pt idx="10078">
                <c:v>-1.0359176522129768E-4</c:v>
              </c:pt>
              <c:pt idx="10079">
                <c:v>-1.037012702585294E-4</c:v>
              </c:pt>
              <c:pt idx="10080">
                <c:v>-1.0381077529576111E-4</c:v>
              </c:pt>
              <c:pt idx="10081">
                <c:v>-1.0392028033299283E-4</c:v>
              </c:pt>
              <c:pt idx="10082">
                <c:v>-1.0402978537022455E-4</c:v>
              </c:pt>
              <c:pt idx="10083">
                <c:v>-1.0413929040745626E-4</c:v>
              </c:pt>
              <c:pt idx="10084">
                <c:v>-1.0424879544468798E-4</c:v>
              </c:pt>
              <c:pt idx="10085">
                <c:v>-1.0435830048191969E-4</c:v>
              </c:pt>
              <c:pt idx="10086">
                <c:v>-1.0446780551915141E-4</c:v>
              </c:pt>
              <c:pt idx="10087">
                <c:v>-1.0457731055638313E-4</c:v>
              </c:pt>
              <c:pt idx="10088">
                <c:v>-1.0468681559361484E-4</c:v>
              </c:pt>
              <c:pt idx="10089">
                <c:v>-1.0479632063084656E-4</c:v>
              </c:pt>
              <c:pt idx="10090">
                <c:v>-1.0490582566807827E-4</c:v>
              </c:pt>
              <c:pt idx="10091">
                <c:v>-1.0501533070530999E-4</c:v>
              </c:pt>
              <c:pt idx="10092">
                <c:v>-1.0512483574254171E-4</c:v>
              </c:pt>
              <c:pt idx="10093">
                <c:v>-1.0523434077977342E-4</c:v>
              </c:pt>
              <c:pt idx="10094">
                <c:v>-1.0534384581700514E-4</c:v>
              </c:pt>
              <c:pt idx="10095">
                <c:v>-1.0545335085423685E-4</c:v>
              </c:pt>
              <c:pt idx="10096">
                <c:v>-1.0556285589146857E-4</c:v>
              </c:pt>
              <c:pt idx="10097">
                <c:v>-1.0567236092870028E-4</c:v>
              </c:pt>
              <c:pt idx="10098">
                <c:v>-1.05781865965932E-4</c:v>
              </c:pt>
              <c:pt idx="10099">
                <c:v>-1.0589137100316372E-4</c:v>
              </c:pt>
              <c:pt idx="10100">
                <c:v>-1.0600087604039543E-4</c:v>
              </c:pt>
              <c:pt idx="10101">
                <c:v>-1.0611038107762715E-4</c:v>
              </c:pt>
              <c:pt idx="10102">
                <c:v>-1.0621988611485886E-4</c:v>
              </c:pt>
              <c:pt idx="10103">
                <c:v>-1.0632939115209058E-4</c:v>
              </c:pt>
              <c:pt idx="10104">
                <c:v>-1.064388961893223E-4</c:v>
              </c:pt>
              <c:pt idx="10105">
                <c:v>-1.0654840122655401E-4</c:v>
              </c:pt>
              <c:pt idx="10106">
                <c:v>-1.0665790626378573E-4</c:v>
              </c:pt>
              <c:pt idx="10107">
                <c:v>-1.0676741130101744E-4</c:v>
              </c:pt>
              <c:pt idx="10108">
                <c:v>-1.0687691633824916E-4</c:v>
              </c:pt>
              <c:pt idx="10109">
                <c:v>-1.0698642137548088E-4</c:v>
              </c:pt>
              <c:pt idx="10110">
                <c:v>-1.0709592641271259E-4</c:v>
              </c:pt>
              <c:pt idx="10111">
                <c:v>-1.0720543144994431E-4</c:v>
              </c:pt>
              <c:pt idx="10112">
                <c:v>-1.0731493648717602E-4</c:v>
              </c:pt>
              <c:pt idx="10113">
                <c:v>-1.0742444152440774E-4</c:v>
              </c:pt>
              <c:pt idx="10114">
                <c:v>-1.0753394656163946E-4</c:v>
              </c:pt>
              <c:pt idx="10115">
                <c:v>-1.0764345159887117E-4</c:v>
              </c:pt>
              <c:pt idx="10116">
                <c:v>-1.0775295663610289E-4</c:v>
              </c:pt>
              <c:pt idx="10117">
                <c:v>-1.078624616733346E-4</c:v>
              </c:pt>
              <c:pt idx="10118">
                <c:v>-1.0797196671056632E-4</c:v>
              </c:pt>
              <c:pt idx="10119">
                <c:v>-1.0808147174779804E-4</c:v>
              </c:pt>
              <c:pt idx="10120">
                <c:v>-1.0819097678502975E-4</c:v>
              </c:pt>
              <c:pt idx="10121">
                <c:v>-1.0830048182226147E-4</c:v>
              </c:pt>
              <c:pt idx="10122">
                <c:v>-1.0840998685949318E-4</c:v>
              </c:pt>
              <c:pt idx="10123">
                <c:v>-1.085194918967249E-4</c:v>
              </c:pt>
              <c:pt idx="10124">
                <c:v>-1.0862899693395662E-4</c:v>
              </c:pt>
              <c:pt idx="10125">
                <c:v>-1.0873850197118833E-4</c:v>
              </c:pt>
              <c:pt idx="10126">
                <c:v>-1.0884800700842005E-4</c:v>
              </c:pt>
              <c:pt idx="10127">
                <c:v>-1.0895751204565176E-4</c:v>
              </c:pt>
              <c:pt idx="10128">
                <c:v>-1.0906701708288348E-4</c:v>
              </c:pt>
              <c:pt idx="10129">
                <c:v>-1.091765221201152E-4</c:v>
              </c:pt>
              <c:pt idx="10130">
                <c:v>-1.0928602715734691E-4</c:v>
              </c:pt>
              <c:pt idx="10131">
                <c:v>-1.0939553219457863E-4</c:v>
              </c:pt>
              <c:pt idx="10132">
                <c:v>-1.0950503723181034E-4</c:v>
              </c:pt>
              <c:pt idx="10133">
                <c:v>-1.0961454226904206E-4</c:v>
              </c:pt>
              <c:pt idx="10134">
                <c:v>-1.0972404730627378E-4</c:v>
              </c:pt>
              <c:pt idx="10135">
                <c:v>-1.0983355234350549E-4</c:v>
              </c:pt>
              <c:pt idx="10136">
                <c:v>-1.0994305738073721E-4</c:v>
              </c:pt>
              <c:pt idx="10137">
                <c:v>-1.1005256241796892E-4</c:v>
              </c:pt>
              <c:pt idx="10138">
                <c:v>-1.1016206745520064E-4</c:v>
              </c:pt>
              <c:pt idx="10139">
                <c:v>-1.1027157249243235E-4</c:v>
              </c:pt>
              <c:pt idx="10140">
                <c:v>-1.1038107752966407E-4</c:v>
              </c:pt>
              <c:pt idx="10141">
                <c:v>-1.1049058256689579E-4</c:v>
              </c:pt>
              <c:pt idx="10142">
                <c:v>-1.106000876041275E-4</c:v>
              </c:pt>
              <c:pt idx="10143">
                <c:v>-1.1070959264135922E-4</c:v>
              </c:pt>
              <c:pt idx="10144">
                <c:v>-1.1081909767859093E-4</c:v>
              </c:pt>
              <c:pt idx="10145">
                <c:v>-1.1092860271582265E-4</c:v>
              </c:pt>
              <c:pt idx="10146">
                <c:v>-1.1103810775305437E-4</c:v>
              </c:pt>
              <c:pt idx="10147">
                <c:v>-1.1114761279028608E-4</c:v>
              </c:pt>
              <c:pt idx="10148">
                <c:v>-1.112571178275178E-4</c:v>
              </c:pt>
              <c:pt idx="10149">
                <c:v>-1.1136662286474951E-4</c:v>
              </c:pt>
              <c:pt idx="10150">
                <c:v>-1.1147612790198123E-4</c:v>
              </c:pt>
              <c:pt idx="10151">
                <c:v>-1.1158563293921295E-4</c:v>
              </c:pt>
              <c:pt idx="10152">
                <c:v>-1.1169513797644466E-4</c:v>
              </c:pt>
              <c:pt idx="10153">
                <c:v>-1.1180464301367638E-4</c:v>
              </c:pt>
              <c:pt idx="10154">
                <c:v>-1.1191414805090809E-4</c:v>
              </c:pt>
              <c:pt idx="10155">
                <c:v>-1.1202365308813981E-4</c:v>
              </c:pt>
              <c:pt idx="10156">
                <c:v>-1.1213315812537153E-4</c:v>
              </c:pt>
              <c:pt idx="10157">
                <c:v>-1.1224266316260324E-4</c:v>
              </c:pt>
              <c:pt idx="10158">
                <c:v>-1.1235216819983496E-4</c:v>
              </c:pt>
              <c:pt idx="10159">
                <c:v>-1.1246167323706667E-4</c:v>
              </c:pt>
              <c:pt idx="10160">
                <c:v>-1.1257117827429839E-4</c:v>
              </c:pt>
              <c:pt idx="10161">
                <c:v>-1.1268068331153011E-4</c:v>
              </c:pt>
              <c:pt idx="10162">
                <c:v>-1.1279018834876182E-4</c:v>
              </c:pt>
              <c:pt idx="10163">
                <c:v>-1.1289969338599354E-4</c:v>
              </c:pt>
              <c:pt idx="10164">
                <c:v>-1.1300919842322525E-4</c:v>
              </c:pt>
              <c:pt idx="10165">
                <c:v>-1.1311870346045697E-4</c:v>
              </c:pt>
              <c:pt idx="10166">
                <c:v>-1.1322820849768869E-4</c:v>
              </c:pt>
              <c:pt idx="10167">
                <c:v>-1.133377135349204E-4</c:v>
              </c:pt>
              <c:pt idx="10168">
                <c:v>-1.1344721857215212E-4</c:v>
              </c:pt>
              <c:pt idx="10169">
                <c:v>-1.1355672360938383E-4</c:v>
              </c:pt>
              <c:pt idx="10170">
                <c:v>-1.1366622864661555E-4</c:v>
              </c:pt>
              <c:pt idx="10171">
                <c:v>-1.1377573368384727E-4</c:v>
              </c:pt>
              <c:pt idx="10172">
                <c:v>-1.1388523872107898E-4</c:v>
              </c:pt>
              <c:pt idx="10173">
                <c:v>-1.139947437583107E-4</c:v>
              </c:pt>
              <c:pt idx="10174">
                <c:v>-1.1410424879554241E-4</c:v>
              </c:pt>
              <c:pt idx="10175">
                <c:v>-1.1421375383277413E-4</c:v>
              </c:pt>
              <c:pt idx="10176">
                <c:v>-1.1432325887000584E-4</c:v>
              </c:pt>
              <c:pt idx="10177">
                <c:v>-1.1443276390723756E-4</c:v>
              </c:pt>
              <c:pt idx="10178">
                <c:v>-1.1454226894446928E-4</c:v>
              </c:pt>
              <c:pt idx="10179">
                <c:v>-1.1465177398170099E-4</c:v>
              </c:pt>
              <c:pt idx="10180">
                <c:v>-1.1476127901893271E-4</c:v>
              </c:pt>
              <c:pt idx="10181">
                <c:v>-1.1487078405616442E-4</c:v>
              </c:pt>
              <c:pt idx="10182">
                <c:v>-1.1498028909339614E-4</c:v>
              </c:pt>
              <c:pt idx="10183">
                <c:v>-1.1508979413062786E-4</c:v>
              </c:pt>
              <c:pt idx="10184">
                <c:v>-1.1519929916785957E-4</c:v>
              </c:pt>
              <c:pt idx="10185">
                <c:v>-1.1530880420509129E-4</c:v>
              </c:pt>
              <c:pt idx="10186">
                <c:v>-1.15418309242323E-4</c:v>
              </c:pt>
              <c:pt idx="10187">
                <c:v>-1.1552781427955472E-4</c:v>
              </c:pt>
              <c:pt idx="10188">
                <c:v>-1.1563731931678644E-4</c:v>
              </c:pt>
              <c:pt idx="10189">
                <c:v>-1.1574682435401815E-4</c:v>
              </c:pt>
              <c:pt idx="10190">
                <c:v>-1.1585632939124987E-4</c:v>
              </c:pt>
              <c:pt idx="10191">
                <c:v>-1.1596583442848158E-4</c:v>
              </c:pt>
              <c:pt idx="10192">
                <c:v>-1.160753394657133E-4</c:v>
              </c:pt>
              <c:pt idx="10193">
                <c:v>-1.1618484450294502E-4</c:v>
              </c:pt>
              <c:pt idx="10194">
                <c:v>-1.1629434954017673E-4</c:v>
              </c:pt>
              <c:pt idx="10195">
                <c:v>-1.1640385457740845E-4</c:v>
              </c:pt>
              <c:pt idx="10196">
                <c:v>-1.1651335961464016E-4</c:v>
              </c:pt>
              <c:pt idx="10197">
                <c:v>-1.1662286465187188E-4</c:v>
              </c:pt>
              <c:pt idx="10198">
                <c:v>-1.167323696891036E-4</c:v>
              </c:pt>
              <c:pt idx="10199">
                <c:v>-1.1684187472633531E-4</c:v>
              </c:pt>
              <c:pt idx="10200">
                <c:v>-1.1695137976356703E-4</c:v>
              </c:pt>
              <c:pt idx="10201">
                <c:v>-1.1706088480079874E-4</c:v>
              </c:pt>
              <c:pt idx="10202">
                <c:v>-1.1717038983803046E-4</c:v>
              </c:pt>
              <c:pt idx="10203">
                <c:v>-1.1727989487526218E-4</c:v>
              </c:pt>
              <c:pt idx="10204">
                <c:v>-1.1738939991249389E-4</c:v>
              </c:pt>
              <c:pt idx="10205">
                <c:v>-1.1749890494972561E-4</c:v>
              </c:pt>
              <c:pt idx="10206">
                <c:v>-1.1760840998695732E-4</c:v>
              </c:pt>
              <c:pt idx="10207">
                <c:v>-1.1771791502418904E-4</c:v>
              </c:pt>
              <c:pt idx="10208">
                <c:v>-1.1782742006142076E-4</c:v>
              </c:pt>
              <c:pt idx="10209">
                <c:v>-1.1793692509865247E-4</c:v>
              </c:pt>
              <c:pt idx="10210">
                <c:v>-1.1804643013588419E-4</c:v>
              </c:pt>
              <c:pt idx="10211">
                <c:v>-1.181559351731159E-4</c:v>
              </c:pt>
              <c:pt idx="10212">
                <c:v>-1.1826544021034762E-4</c:v>
              </c:pt>
              <c:pt idx="10213">
                <c:v>-1.1837494524757934E-4</c:v>
              </c:pt>
              <c:pt idx="10214">
                <c:v>-1.1848445028481105E-4</c:v>
              </c:pt>
              <c:pt idx="10215">
                <c:v>-1.1859395532204277E-4</c:v>
              </c:pt>
              <c:pt idx="10216">
                <c:v>-1.1870346035927448E-4</c:v>
              </c:pt>
              <c:pt idx="10217">
                <c:v>-1.188129653965062E-4</c:v>
              </c:pt>
              <c:pt idx="10218">
                <c:v>-1.1892247043373791E-4</c:v>
              </c:pt>
              <c:pt idx="10219">
                <c:v>-1.1903197547096963E-4</c:v>
              </c:pt>
              <c:pt idx="10220">
                <c:v>-1.1914148050820135E-4</c:v>
              </c:pt>
              <c:pt idx="10221">
                <c:v>-1.1925098554543306E-4</c:v>
              </c:pt>
              <c:pt idx="10222">
                <c:v>-1.1936049058266478E-4</c:v>
              </c:pt>
              <c:pt idx="10223">
                <c:v>-1.1946999561989649E-4</c:v>
              </c:pt>
              <c:pt idx="10224">
                <c:v>-1.1957950065712821E-4</c:v>
              </c:pt>
              <c:pt idx="10225">
                <c:v>-1.1968900569435993E-4</c:v>
              </c:pt>
              <c:pt idx="10226">
                <c:v>-1.1979851073159164E-4</c:v>
              </c:pt>
              <c:pt idx="10227">
                <c:v>-1.1990801576882336E-4</c:v>
              </c:pt>
              <c:pt idx="10228">
                <c:v>-1.2001752080605507E-4</c:v>
              </c:pt>
              <c:pt idx="10229">
                <c:v>-1.2012702584328679E-4</c:v>
              </c:pt>
              <c:pt idx="10230">
                <c:v>-1.2023653088051851E-4</c:v>
              </c:pt>
              <c:pt idx="10231">
                <c:v>-1.2034603591775022E-4</c:v>
              </c:pt>
              <c:pt idx="10232">
                <c:v>-1.2045554095498194E-4</c:v>
              </c:pt>
              <c:pt idx="10233">
                <c:v>-1.2056504599221365E-4</c:v>
              </c:pt>
              <c:pt idx="10234">
                <c:v>-1.2067455102944537E-4</c:v>
              </c:pt>
              <c:pt idx="10235">
                <c:v>-1.2078405606667709E-4</c:v>
              </c:pt>
              <c:pt idx="10236">
                <c:v>-1.208935611039088E-4</c:v>
              </c:pt>
              <c:pt idx="10237">
                <c:v>-1.2100306614114052E-4</c:v>
              </c:pt>
              <c:pt idx="10238">
                <c:v>-1.2111257117837223E-4</c:v>
              </c:pt>
              <c:pt idx="10239">
                <c:v>-1.2122207621560395E-4</c:v>
              </c:pt>
              <c:pt idx="10240">
                <c:v>-1.2133158125283567E-4</c:v>
              </c:pt>
              <c:pt idx="10241">
                <c:v>-1.2144108629006738E-4</c:v>
              </c:pt>
              <c:pt idx="10242">
                <c:v>-1.215505913272991E-4</c:v>
              </c:pt>
              <c:pt idx="10243">
                <c:v>-1.2166009636453081E-4</c:v>
              </c:pt>
              <c:pt idx="10244">
                <c:v>-1.2176960140176253E-4</c:v>
              </c:pt>
              <c:pt idx="10245">
                <c:v>-1.2187910643899425E-4</c:v>
              </c:pt>
              <c:pt idx="10246">
                <c:v>-1.2198861147622596E-4</c:v>
              </c:pt>
              <c:pt idx="10247">
                <c:v>-1.2209811651345766E-4</c:v>
              </c:pt>
              <c:pt idx="10248">
                <c:v>-1.2220762155068938E-4</c:v>
              </c:pt>
              <c:pt idx="10249">
                <c:v>-1.223171265879211E-4</c:v>
              </c:pt>
              <c:pt idx="10250">
                <c:v>-1.2242663162515281E-4</c:v>
              </c:pt>
              <c:pt idx="10251">
                <c:v>-1.2253613666238453E-4</c:v>
              </c:pt>
              <c:pt idx="10252">
                <c:v>-1.2264564169961624E-4</c:v>
              </c:pt>
              <c:pt idx="10253">
                <c:v>-1.2275514673684796E-4</c:v>
              </c:pt>
              <c:pt idx="10254">
                <c:v>-1.2286465177407968E-4</c:v>
              </c:pt>
              <c:pt idx="10255">
                <c:v>-1.2297415681131139E-4</c:v>
              </c:pt>
              <c:pt idx="10256">
                <c:v>-1.2308366184854311E-4</c:v>
              </c:pt>
              <c:pt idx="10257">
                <c:v>-1.2319316688577482E-4</c:v>
              </c:pt>
              <c:pt idx="10258">
                <c:v>-1.2330267192300654E-4</c:v>
              </c:pt>
              <c:pt idx="10259">
                <c:v>-1.2341217696023826E-4</c:v>
              </c:pt>
              <c:pt idx="10260">
                <c:v>-1.2352168199746997E-4</c:v>
              </c:pt>
              <c:pt idx="10261">
                <c:v>-1.2363118703470169E-4</c:v>
              </c:pt>
              <c:pt idx="10262">
                <c:v>-1.237406920719334E-4</c:v>
              </c:pt>
              <c:pt idx="10263">
                <c:v>-1.2385019710916512E-4</c:v>
              </c:pt>
              <c:pt idx="10264">
                <c:v>-1.2395970214639683E-4</c:v>
              </c:pt>
              <c:pt idx="10265">
                <c:v>-1.2406920718362855E-4</c:v>
              </c:pt>
              <c:pt idx="10266">
                <c:v>-1.2417871222086027E-4</c:v>
              </c:pt>
              <c:pt idx="10267">
                <c:v>-1.2428821725809198E-4</c:v>
              </c:pt>
              <c:pt idx="10268">
                <c:v>-1.243977222953237E-4</c:v>
              </c:pt>
              <c:pt idx="10269">
                <c:v>-1.2450722733255541E-4</c:v>
              </c:pt>
              <c:pt idx="10270">
                <c:v>-1.2461673236978713E-4</c:v>
              </c:pt>
              <c:pt idx="10271">
                <c:v>-1.2472623740701885E-4</c:v>
              </c:pt>
              <c:pt idx="10272">
                <c:v>-1.2483574244425056E-4</c:v>
              </c:pt>
              <c:pt idx="10273">
                <c:v>-1.2494524748148228E-4</c:v>
              </c:pt>
              <c:pt idx="10274">
                <c:v>-1.2505475251871399E-4</c:v>
              </c:pt>
              <c:pt idx="10275">
                <c:v>-1.2516425755594571E-4</c:v>
              </c:pt>
              <c:pt idx="10276">
                <c:v>-1.2527376259317743E-4</c:v>
              </c:pt>
              <c:pt idx="10277">
                <c:v>-1.2538326763040914E-4</c:v>
              </c:pt>
              <c:pt idx="10278">
                <c:v>-1.2549277266764086E-4</c:v>
              </c:pt>
              <c:pt idx="10279">
                <c:v>-1.2560227770487257E-4</c:v>
              </c:pt>
              <c:pt idx="10280">
                <c:v>-1.2571178274210429E-4</c:v>
              </c:pt>
              <c:pt idx="10281">
                <c:v>-1.2582128777933601E-4</c:v>
              </c:pt>
              <c:pt idx="10282">
                <c:v>-1.2593079281656772E-4</c:v>
              </c:pt>
              <c:pt idx="10283">
                <c:v>-1.2604029785379944E-4</c:v>
              </c:pt>
              <c:pt idx="10284">
                <c:v>-1.2614980289103115E-4</c:v>
              </c:pt>
              <c:pt idx="10285">
                <c:v>-1.2625930792826287E-4</c:v>
              </c:pt>
              <c:pt idx="10286">
                <c:v>-1.2636881296549459E-4</c:v>
              </c:pt>
              <c:pt idx="10287">
                <c:v>-1.264783180027263E-4</c:v>
              </c:pt>
              <c:pt idx="10288">
                <c:v>-1.2658782303995802E-4</c:v>
              </c:pt>
              <c:pt idx="10289">
                <c:v>-1.2669732807718973E-4</c:v>
              </c:pt>
              <c:pt idx="10290">
                <c:v>-1.2680683311442145E-4</c:v>
              </c:pt>
              <c:pt idx="10291">
                <c:v>-1.2691633815165317E-4</c:v>
              </c:pt>
              <c:pt idx="10292">
                <c:v>-1.2702584318888488E-4</c:v>
              </c:pt>
              <c:pt idx="10293">
                <c:v>-1.271353482261166E-4</c:v>
              </c:pt>
              <c:pt idx="10294">
                <c:v>-1.2724485326334831E-4</c:v>
              </c:pt>
              <c:pt idx="10295">
                <c:v>-1.2735435830058003E-4</c:v>
              </c:pt>
              <c:pt idx="10296">
                <c:v>-1.2746386333781175E-4</c:v>
              </c:pt>
              <c:pt idx="10297">
                <c:v>-1.2757336837504346E-4</c:v>
              </c:pt>
              <c:pt idx="10298">
                <c:v>-1.2768287341227518E-4</c:v>
              </c:pt>
              <c:pt idx="10299">
                <c:v>-1.2779237844950689E-4</c:v>
              </c:pt>
              <c:pt idx="10300">
                <c:v>-1.2790188348673861E-4</c:v>
              </c:pt>
              <c:pt idx="10301">
                <c:v>-1.2801138852397033E-4</c:v>
              </c:pt>
              <c:pt idx="10302">
                <c:v>-1.2812089356120204E-4</c:v>
              </c:pt>
              <c:pt idx="10303">
                <c:v>-1.2823039859843376E-4</c:v>
              </c:pt>
              <c:pt idx="10304">
                <c:v>-1.2833990363566547E-4</c:v>
              </c:pt>
              <c:pt idx="10305">
                <c:v>-1.2844940867289719E-4</c:v>
              </c:pt>
              <c:pt idx="10306">
                <c:v>-1.285589137101289E-4</c:v>
              </c:pt>
              <c:pt idx="10307">
                <c:v>-1.2866841874736062E-4</c:v>
              </c:pt>
              <c:pt idx="10308">
                <c:v>-1.2877792378459234E-4</c:v>
              </c:pt>
              <c:pt idx="10309">
                <c:v>-1.2888742882182405E-4</c:v>
              </c:pt>
              <c:pt idx="10310">
                <c:v>-1.2899693385905577E-4</c:v>
              </c:pt>
              <c:pt idx="10311">
                <c:v>-1.2910643889628748E-4</c:v>
              </c:pt>
              <c:pt idx="10312">
                <c:v>-1.292159439335192E-4</c:v>
              </c:pt>
              <c:pt idx="10313">
                <c:v>-1.2932544897075092E-4</c:v>
              </c:pt>
              <c:pt idx="10314">
                <c:v>-1.2943495400798263E-4</c:v>
              </c:pt>
              <c:pt idx="10315">
                <c:v>-1.2954445904521435E-4</c:v>
              </c:pt>
              <c:pt idx="10316">
                <c:v>-1.2965396408244606E-4</c:v>
              </c:pt>
              <c:pt idx="10317">
                <c:v>-1.2976346911967778E-4</c:v>
              </c:pt>
              <c:pt idx="10318">
                <c:v>-1.298729741569095E-4</c:v>
              </c:pt>
              <c:pt idx="10319">
                <c:v>-1.2998247919414121E-4</c:v>
              </c:pt>
              <c:pt idx="10320">
                <c:v>-1.3009198423137293E-4</c:v>
              </c:pt>
              <c:pt idx="10321">
                <c:v>-1.3020148926860464E-4</c:v>
              </c:pt>
              <c:pt idx="10322">
                <c:v>-1.3031099430583636E-4</c:v>
              </c:pt>
              <c:pt idx="10323">
                <c:v>-1.3042049934306808E-4</c:v>
              </c:pt>
              <c:pt idx="10324">
                <c:v>-1.3053000438029979E-4</c:v>
              </c:pt>
              <c:pt idx="10325">
                <c:v>-1.3063950941753151E-4</c:v>
              </c:pt>
              <c:pt idx="10326">
                <c:v>-1.3074901445476322E-4</c:v>
              </c:pt>
              <c:pt idx="10327">
                <c:v>-1.3085851949199494E-4</c:v>
              </c:pt>
              <c:pt idx="10328">
                <c:v>-1.3096802452922666E-4</c:v>
              </c:pt>
              <c:pt idx="10329">
                <c:v>-1.3107752956645837E-4</c:v>
              </c:pt>
              <c:pt idx="10330">
                <c:v>-1.3118703460369009E-4</c:v>
              </c:pt>
              <c:pt idx="10331">
                <c:v>-1.312965396409218E-4</c:v>
              </c:pt>
              <c:pt idx="10332">
                <c:v>-1.3140604467815352E-4</c:v>
              </c:pt>
              <c:pt idx="10333">
                <c:v>-1.3151554971538524E-4</c:v>
              </c:pt>
              <c:pt idx="10334">
                <c:v>-1.3162505475261695E-4</c:v>
              </c:pt>
              <c:pt idx="10335">
                <c:v>-1.3173455978984867E-4</c:v>
              </c:pt>
              <c:pt idx="10336">
                <c:v>-1.3184406482708038E-4</c:v>
              </c:pt>
              <c:pt idx="10337">
                <c:v>-1.319535698643121E-4</c:v>
              </c:pt>
              <c:pt idx="10338">
                <c:v>-1.3206307490154382E-4</c:v>
              </c:pt>
              <c:pt idx="10339">
                <c:v>-1.3217257993877553E-4</c:v>
              </c:pt>
              <c:pt idx="10340">
                <c:v>-1.3228208497600725E-4</c:v>
              </c:pt>
              <c:pt idx="10341">
                <c:v>-1.3239159001323896E-4</c:v>
              </c:pt>
              <c:pt idx="10342">
                <c:v>-1.3250109505047068E-4</c:v>
              </c:pt>
              <c:pt idx="10343">
                <c:v>-1.3261060008770239E-4</c:v>
              </c:pt>
              <c:pt idx="10344">
                <c:v>-1.3272010512493411E-4</c:v>
              </c:pt>
              <c:pt idx="10345">
                <c:v>-1.3282961016216583E-4</c:v>
              </c:pt>
              <c:pt idx="10346">
                <c:v>-1.3293911519939754E-4</c:v>
              </c:pt>
              <c:pt idx="10347">
                <c:v>-1.3304862023662926E-4</c:v>
              </c:pt>
              <c:pt idx="10348">
                <c:v>-1.3315812527386097E-4</c:v>
              </c:pt>
              <c:pt idx="10349">
                <c:v>-1.3326763031109269E-4</c:v>
              </c:pt>
              <c:pt idx="10350">
                <c:v>-1.3337713534832441E-4</c:v>
              </c:pt>
              <c:pt idx="10351">
                <c:v>-1.3348664038555612E-4</c:v>
              </c:pt>
              <c:pt idx="10352">
                <c:v>-1.3359614542278784E-4</c:v>
              </c:pt>
              <c:pt idx="10353">
                <c:v>-1.3370565046001955E-4</c:v>
              </c:pt>
              <c:pt idx="10354">
                <c:v>-1.3381515549725127E-4</c:v>
              </c:pt>
              <c:pt idx="10355">
                <c:v>-1.3392466053448299E-4</c:v>
              </c:pt>
              <c:pt idx="10356">
                <c:v>-1.340341655717147E-4</c:v>
              </c:pt>
              <c:pt idx="10357">
                <c:v>-1.3414367060894642E-4</c:v>
              </c:pt>
              <c:pt idx="10358">
                <c:v>-1.3425317564617813E-4</c:v>
              </c:pt>
              <c:pt idx="10359">
                <c:v>-1.3436268068340985E-4</c:v>
              </c:pt>
              <c:pt idx="10360">
                <c:v>-1.3447218572064157E-4</c:v>
              </c:pt>
              <c:pt idx="10361">
                <c:v>-1.3458169075787328E-4</c:v>
              </c:pt>
              <c:pt idx="10362">
                <c:v>-1.34691195795105E-4</c:v>
              </c:pt>
              <c:pt idx="10363">
                <c:v>-1.3480070083233671E-4</c:v>
              </c:pt>
              <c:pt idx="10364">
                <c:v>-1.3491020586956843E-4</c:v>
              </c:pt>
              <c:pt idx="10365">
                <c:v>-1.3501971090680015E-4</c:v>
              </c:pt>
              <c:pt idx="10366">
                <c:v>-1.3512921594403186E-4</c:v>
              </c:pt>
              <c:pt idx="10367">
                <c:v>-1.3523872098126358E-4</c:v>
              </c:pt>
              <c:pt idx="10368">
                <c:v>-1.3534822601849529E-4</c:v>
              </c:pt>
              <c:pt idx="10369">
                <c:v>-1.3545773105572701E-4</c:v>
              </c:pt>
              <c:pt idx="10370">
                <c:v>-1.3556723609295873E-4</c:v>
              </c:pt>
              <c:pt idx="10371">
                <c:v>-1.3567674113019044E-4</c:v>
              </c:pt>
              <c:pt idx="10372">
                <c:v>-1.3578624616742216E-4</c:v>
              </c:pt>
              <c:pt idx="10373">
                <c:v>-1.3589575120465387E-4</c:v>
              </c:pt>
              <c:pt idx="10374">
                <c:v>-1.3600525624188559E-4</c:v>
              </c:pt>
              <c:pt idx="10375">
                <c:v>-1.3611476127911731E-4</c:v>
              </c:pt>
              <c:pt idx="10376">
                <c:v>-1.3622426631634902E-4</c:v>
              </c:pt>
              <c:pt idx="10377">
                <c:v>-1.3633377135358074E-4</c:v>
              </c:pt>
              <c:pt idx="10378">
                <c:v>-1.3644327639081245E-4</c:v>
              </c:pt>
              <c:pt idx="10379">
                <c:v>-1.3655278142804417E-4</c:v>
              </c:pt>
              <c:pt idx="10380">
                <c:v>-1.3666228646527589E-4</c:v>
              </c:pt>
              <c:pt idx="10381">
                <c:v>-1.367717915025076E-4</c:v>
              </c:pt>
              <c:pt idx="10382">
                <c:v>-1.3688129653973932E-4</c:v>
              </c:pt>
              <c:pt idx="10383">
                <c:v>-1.3699080157697103E-4</c:v>
              </c:pt>
              <c:pt idx="10384">
                <c:v>-1.3710030661420275E-4</c:v>
              </c:pt>
              <c:pt idx="10385">
                <c:v>-1.3720981165143446E-4</c:v>
              </c:pt>
              <c:pt idx="10386">
                <c:v>-1.3731931668866618E-4</c:v>
              </c:pt>
              <c:pt idx="10387">
                <c:v>-1.374288217258979E-4</c:v>
              </c:pt>
              <c:pt idx="10388">
                <c:v>-1.3753832676312961E-4</c:v>
              </c:pt>
              <c:pt idx="10389">
                <c:v>-1.3764783180036133E-4</c:v>
              </c:pt>
              <c:pt idx="10390">
                <c:v>-1.3775733683759304E-4</c:v>
              </c:pt>
              <c:pt idx="10391">
                <c:v>-1.3786684187482476E-4</c:v>
              </c:pt>
              <c:pt idx="10392">
                <c:v>-1.3797634691205648E-4</c:v>
              </c:pt>
              <c:pt idx="10393">
                <c:v>-1.3808585194928819E-4</c:v>
              </c:pt>
              <c:pt idx="10394">
                <c:v>-1.3819535698651991E-4</c:v>
              </c:pt>
              <c:pt idx="10395">
                <c:v>-1.3830486202375162E-4</c:v>
              </c:pt>
              <c:pt idx="10396">
                <c:v>-1.3841436706098334E-4</c:v>
              </c:pt>
              <c:pt idx="10397">
                <c:v>-1.3852387209821506E-4</c:v>
              </c:pt>
              <c:pt idx="10398">
                <c:v>-1.3863337713544677E-4</c:v>
              </c:pt>
              <c:pt idx="10399">
                <c:v>-1.3874288217267849E-4</c:v>
              </c:pt>
              <c:pt idx="10400">
                <c:v>-1.388523872099102E-4</c:v>
              </c:pt>
              <c:pt idx="10401">
                <c:v>-1.3896189224714192E-4</c:v>
              </c:pt>
              <c:pt idx="10402">
                <c:v>-1.3907139728437364E-4</c:v>
              </c:pt>
              <c:pt idx="10403">
                <c:v>-1.3918090232160535E-4</c:v>
              </c:pt>
              <c:pt idx="10404">
                <c:v>-1.3929040735883707E-4</c:v>
              </c:pt>
              <c:pt idx="10405">
                <c:v>-1.3939991239606878E-4</c:v>
              </c:pt>
              <c:pt idx="10406">
                <c:v>-1.395094174333005E-4</c:v>
              </c:pt>
              <c:pt idx="10407">
                <c:v>-1.3961892247053222E-4</c:v>
              </c:pt>
              <c:pt idx="10408">
                <c:v>-1.3972842750776393E-4</c:v>
              </c:pt>
              <c:pt idx="10409">
                <c:v>-1.3983793254499565E-4</c:v>
              </c:pt>
              <c:pt idx="10410">
                <c:v>-1.3994743758222736E-4</c:v>
              </c:pt>
              <c:pt idx="10411">
                <c:v>-1.4005694261945908E-4</c:v>
              </c:pt>
              <c:pt idx="10412">
                <c:v>-1.401664476566908E-4</c:v>
              </c:pt>
              <c:pt idx="10413">
                <c:v>-1.4027595269392251E-4</c:v>
              </c:pt>
              <c:pt idx="10414">
                <c:v>-1.4038545773115423E-4</c:v>
              </c:pt>
              <c:pt idx="10415">
                <c:v>-1.4049496276838594E-4</c:v>
              </c:pt>
              <c:pt idx="10416">
                <c:v>-1.4060446780561766E-4</c:v>
              </c:pt>
              <c:pt idx="10417">
                <c:v>-1.4071397284284938E-4</c:v>
              </c:pt>
              <c:pt idx="10418">
                <c:v>-1.4082347788008109E-4</c:v>
              </c:pt>
              <c:pt idx="10419">
                <c:v>-1.4093298291731281E-4</c:v>
              </c:pt>
              <c:pt idx="10420">
                <c:v>-1.4104248795454452E-4</c:v>
              </c:pt>
              <c:pt idx="10421">
                <c:v>-1.4115199299177624E-4</c:v>
              </c:pt>
              <c:pt idx="10422">
                <c:v>-1.4126149802900795E-4</c:v>
              </c:pt>
              <c:pt idx="10423">
                <c:v>-1.4137100306623967E-4</c:v>
              </c:pt>
              <c:pt idx="10424">
                <c:v>-1.4148050810347139E-4</c:v>
              </c:pt>
              <c:pt idx="10425">
                <c:v>-1.415900131407031E-4</c:v>
              </c:pt>
              <c:pt idx="10426">
                <c:v>-1.4169951817793482E-4</c:v>
              </c:pt>
              <c:pt idx="10427">
                <c:v>-1.4180902321516653E-4</c:v>
              </c:pt>
              <c:pt idx="10428">
                <c:v>-1.4191852825239825E-4</c:v>
              </c:pt>
              <c:pt idx="10429">
                <c:v>-1.4202803328962997E-4</c:v>
              </c:pt>
              <c:pt idx="10430">
                <c:v>-1.4213753832686168E-4</c:v>
              </c:pt>
              <c:pt idx="10431">
                <c:v>-1.422470433640934E-4</c:v>
              </c:pt>
              <c:pt idx="10432">
                <c:v>-1.4235654840132511E-4</c:v>
              </c:pt>
              <c:pt idx="10433">
                <c:v>-1.4246605343855683E-4</c:v>
              </c:pt>
              <c:pt idx="10434">
                <c:v>-1.4257555847578855E-4</c:v>
              </c:pt>
              <c:pt idx="10435">
                <c:v>-1.4268506351302026E-4</c:v>
              </c:pt>
              <c:pt idx="10436">
                <c:v>-1.4279456855025198E-4</c:v>
              </c:pt>
              <c:pt idx="10437">
                <c:v>-1.4290407358748369E-4</c:v>
              </c:pt>
              <c:pt idx="10438">
                <c:v>-1.4301357862471541E-4</c:v>
              </c:pt>
              <c:pt idx="10439">
                <c:v>-1.4312308366194713E-4</c:v>
              </c:pt>
              <c:pt idx="10440">
                <c:v>-1.4323258869917884E-4</c:v>
              </c:pt>
              <c:pt idx="10441">
                <c:v>-1.4334209373641056E-4</c:v>
              </c:pt>
              <c:pt idx="10442">
                <c:v>-1.4345159877364227E-4</c:v>
              </c:pt>
              <c:pt idx="10443">
                <c:v>-1.4356110381087399E-4</c:v>
              </c:pt>
              <c:pt idx="10444">
                <c:v>-1.4367060884810571E-4</c:v>
              </c:pt>
              <c:pt idx="10445">
                <c:v>-1.4378011388533742E-4</c:v>
              </c:pt>
              <c:pt idx="10446">
                <c:v>-1.4388961892256914E-4</c:v>
              </c:pt>
              <c:pt idx="10447">
                <c:v>-1.4399912395980085E-4</c:v>
              </c:pt>
              <c:pt idx="10448">
                <c:v>-1.4410862899703257E-4</c:v>
              </c:pt>
              <c:pt idx="10449">
                <c:v>-1.4421813403426429E-4</c:v>
              </c:pt>
              <c:pt idx="10450">
                <c:v>-1.44327639071496E-4</c:v>
              </c:pt>
              <c:pt idx="10451">
                <c:v>-1.4443714410872772E-4</c:v>
              </c:pt>
              <c:pt idx="10452">
                <c:v>-1.4454664914595943E-4</c:v>
              </c:pt>
              <c:pt idx="10453">
                <c:v>-1.4465615418319115E-4</c:v>
              </c:pt>
              <c:pt idx="10454">
                <c:v>-1.4476565922042287E-4</c:v>
              </c:pt>
              <c:pt idx="10455">
                <c:v>-1.4487516425765458E-4</c:v>
              </c:pt>
              <c:pt idx="10456">
                <c:v>-1.449846692948863E-4</c:v>
              </c:pt>
              <c:pt idx="10457">
                <c:v>-1.4509417433211801E-4</c:v>
              </c:pt>
              <c:pt idx="10458">
                <c:v>-1.4520367936934973E-4</c:v>
              </c:pt>
              <c:pt idx="10459">
                <c:v>-1.4531318440658145E-4</c:v>
              </c:pt>
              <c:pt idx="10460">
                <c:v>-1.4542268944381316E-4</c:v>
              </c:pt>
              <c:pt idx="10461">
                <c:v>-1.4553219448104488E-4</c:v>
              </c:pt>
              <c:pt idx="10462">
                <c:v>-1.4564169951827659E-4</c:v>
              </c:pt>
              <c:pt idx="10463">
                <c:v>-1.4575120455550831E-4</c:v>
              </c:pt>
              <c:pt idx="10464">
                <c:v>-1.4586070959274002E-4</c:v>
              </c:pt>
              <c:pt idx="10465">
                <c:v>-1.4597021462997174E-4</c:v>
              </c:pt>
              <c:pt idx="10466">
                <c:v>-1.4607971966720346E-4</c:v>
              </c:pt>
              <c:pt idx="10467">
                <c:v>-1.4618922470443517E-4</c:v>
              </c:pt>
              <c:pt idx="10468">
                <c:v>-1.4629872974166689E-4</c:v>
              </c:pt>
              <c:pt idx="10469">
                <c:v>-1.464082347788986E-4</c:v>
              </c:pt>
              <c:pt idx="10470">
                <c:v>-1.4651773981613032E-4</c:v>
              </c:pt>
              <c:pt idx="10471">
                <c:v>-1.4662724485336204E-4</c:v>
              </c:pt>
              <c:pt idx="10472">
                <c:v>-1.4673674989059375E-4</c:v>
              </c:pt>
              <c:pt idx="10473">
                <c:v>-1.4684625492782547E-4</c:v>
              </c:pt>
              <c:pt idx="10474">
                <c:v>-1.4695575996505718E-4</c:v>
              </c:pt>
              <c:pt idx="10475">
                <c:v>-1.470652650022889E-4</c:v>
              </c:pt>
              <c:pt idx="10476">
                <c:v>-1.4717477003952062E-4</c:v>
              </c:pt>
              <c:pt idx="10477">
                <c:v>-1.4728427507675233E-4</c:v>
              </c:pt>
              <c:pt idx="10478">
                <c:v>-1.4739378011398405E-4</c:v>
              </c:pt>
              <c:pt idx="10479">
                <c:v>-1.4750328515121576E-4</c:v>
              </c:pt>
              <c:pt idx="10480">
                <c:v>-1.4761279018844748E-4</c:v>
              </c:pt>
              <c:pt idx="10481">
                <c:v>-1.477222952256792E-4</c:v>
              </c:pt>
              <c:pt idx="10482">
                <c:v>-1.4783180026291091E-4</c:v>
              </c:pt>
              <c:pt idx="10483">
                <c:v>-1.4794130530014263E-4</c:v>
              </c:pt>
              <c:pt idx="10484">
                <c:v>-1.4805081033737434E-4</c:v>
              </c:pt>
              <c:pt idx="10485">
                <c:v>-1.4816031537460606E-4</c:v>
              </c:pt>
              <c:pt idx="10486">
                <c:v>-1.4826982041183778E-4</c:v>
              </c:pt>
              <c:pt idx="10487">
                <c:v>-1.4837932544906949E-4</c:v>
              </c:pt>
              <c:pt idx="10488">
                <c:v>-1.4848883048630121E-4</c:v>
              </c:pt>
              <c:pt idx="10489">
                <c:v>-1.4859833552353292E-4</c:v>
              </c:pt>
              <c:pt idx="10490">
                <c:v>-1.4870784056076464E-4</c:v>
              </c:pt>
              <c:pt idx="10491">
                <c:v>-1.4881734559799636E-4</c:v>
              </c:pt>
              <c:pt idx="10492">
                <c:v>-1.4892685063522807E-4</c:v>
              </c:pt>
              <c:pt idx="10493">
                <c:v>-1.4903635567245979E-4</c:v>
              </c:pt>
              <c:pt idx="10494">
                <c:v>-1.491458607096915E-4</c:v>
              </c:pt>
              <c:pt idx="10495">
                <c:v>-1.4925536574692322E-4</c:v>
              </c:pt>
              <c:pt idx="10496">
                <c:v>-1.4936487078415494E-4</c:v>
              </c:pt>
              <c:pt idx="10497">
                <c:v>-1.4947437582138665E-4</c:v>
              </c:pt>
              <c:pt idx="10498">
                <c:v>-1.4958388085861837E-4</c:v>
              </c:pt>
              <c:pt idx="10499">
                <c:v>-1.4969338589585008E-4</c:v>
              </c:pt>
              <c:pt idx="10500">
                <c:v>-1.498028909330818E-4</c:v>
              </c:pt>
              <c:pt idx="10501">
                <c:v>-1.4991239597031352E-4</c:v>
              </c:pt>
              <c:pt idx="10502">
                <c:v>-1.5002190100754523E-4</c:v>
              </c:pt>
              <c:pt idx="10503">
                <c:v>-1.5013140604477695E-4</c:v>
              </c:pt>
              <c:pt idx="10504">
                <c:v>-1.5024091108200866E-4</c:v>
              </c:pt>
              <c:pt idx="10505">
                <c:v>-1.5035041611924038E-4</c:v>
              </c:pt>
              <c:pt idx="10506">
                <c:v>-1.5045992115647209E-4</c:v>
              </c:pt>
              <c:pt idx="10507">
                <c:v>-1.5056942619370381E-4</c:v>
              </c:pt>
              <c:pt idx="10508">
                <c:v>-1.5067893123093553E-4</c:v>
              </c:pt>
              <c:pt idx="10509">
                <c:v>-1.5078843626816724E-4</c:v>
              </c:pt>
              <c:pt idx="10510">
                <c:v>-1.5089794130539896E-4</c:v>
              </c:pt>
              <c:pt idx="10511">
                <c:v>-1.5100744634263067E-4</c:v>
              </c:pt>
              <c:pt idx="10512">
                <c:v>-1.5111695137986239E-4</c:v>
              </c:pt>
              <c:pt idx="10513">
                <c:v>-1.5122645641709411E-4</c:v>
              </c:pt>
              <c:pt idx="10514">
                <c:v>-1.5133596145432582E-4</c:v>
              </c:pt>
              <c:pt idx="10515">
                <c:v>-1.5144546649155754E-4</c:v>
              </c:pt>
              <c:pt idx="10516">
                <c:v>-1.5155497152878925E-4</c:v>
              </c:pt>
              <c:pt idx="10517">
                <c:v>-1.5166447656602097E-4</c:v>
              </c:pt>
              <c:pt idx="10518">
                <c:v>-1.5177398160325269E-4</c:v>
              </c:pt>
              <c:pt idx="10519">
                <c:v>-1.518834866404844E-4</c:v>
              </c:pt>
              <c:pt idx="10520">
                <c:v>-1.5199299167771612E-4</c:v>
              </c:pt>
              <c:pt idx="10521">
                <c:v>-1.5210249671494783E-4</c:v>
              </c:pt>
              <c:pt idx="10522">
                <c:v>-1.5221200175217955E-4</c:v>
              </c:pt>
              <c:pt idx="10523">
                <c:v>-1.5232150678941127E-4</c:v>
              </c:pt>
              <c:pt idx="10524">
                <c:v>-1.5243101182664298E-4</c:v>
              </c:pt>
              <c:pt idx="10525">
                <c:v>-1.525405168638747E-4</c:v>
              </c:pt>
              <c:pt idx="10526">
                <c:v>-1.5265002190110641E-4</c:v>
              </c:pt>
              <c:pt idx="10527">
                <c:v>-1.5275952693833813E-4</c:v>
              </c:pt>
              <c:pt idx="10528">
                <c:v>-1.5286903197556985E-4</c:v>
              </c:pt>
              <c:pt idx="10529">
                <c:v>-1.5297853701280156E-4</c:v>
              </c:pt>
              <c:pt idx="10530">
                <c:v>-1.5308804205003328E-4</c:v>
              </c:pt>
              <c:pt idx="10531">
                <c:v>-1.5319754708726499E-4</c:v>
              </c:pt>
              <c:pt idx="10532">
                <c:v>-1.5330705212449671E-4</c:v>
              </c:pt>
              <c:pt idx="10533">
                <c:v>-1.5341655716172843E-4</c:v>
              </c:pt>
              <c:pt idx="10534">
                <c:v>-1.5352606219896014E-4</c:v>
              </c:pt>
              <c:pt idx="10535">
                <c:v>-1.5363556723619186E-4</c:v>
              </c:pt>
              <c:pt idx="10536">
                <c:v>-1.5374507227342357E-4</c:v>
              </c:pt>
              <c:pt idx="10537">
                <c:v>-1.5385457731065529E-4</c:v>
              </c:pt>
              <c:pt idx="10538">
                <c:v>-1.5396408234788701E-4</c:v>
              </c:pt>
              <c:pt idx="10539">
                <c:v>-1.5407358738511872E-4</c:v>
              </c:pt>
              <c:pt idx="10540">
                <c:v>-1.5418309242235044E-4</c:v>
              </c:pt>
              <c:pt idx="10541">
                <c:v>-1.5429259745958215E-4</c:v>
              </c:pt>
              <c:pt idx="10542">
                <c:v>-1.5440210249681387E-4</c:v>
              </c:pt>
              <c:pt idx="10543">
                <c:v>-1.5451160753404558E-4</c:v>
              </c:pt>
              <c:pt idx="10544">
                <c:v>-1.546211125712773E-4</c:v>
              </c:pt>
              <c:pt idx="10545">
                <c:v>-1.5473061760850902E-4</c:v>
              </c:pt>
              <c:pt idx="10546">
                <c:v>-1.5484012264574073E-4</c:v>
              </c:pt>
              <c:pt idx="10547">
                <c:v>-1.5494962768297245E-4</c:v>
              </c:pt>
              <c:pt idx="10548">
                <c:v>-1.5505913272020416E-4</c:v>
              </c:pt>
              <c:pt idx="10549">
                <c:v>-1.5516863775743588E-4</c:v>
              </c:pt>
              <c:pt idx="10550">
                <c:v>-1.552781427946676E-4</c:v>
              </c:pt>
              <c:pt idx="10551">
                <c:v>-1.5538764783189931E-4</c:v>
              </c:pt>
              <c:pt idx="10552">
                <c:v>-1.5549715286913103E-4</c:v>
              </c:pt>
              <c:pt idx="10553">
                <c:v>-1.5560665790636274E-4</c:v>
              </c:pt>
              <c:pt idx="10554">
                <c:v>-1.5571616294359446E-4</c:v>
              </c:pt>
              <c:pt idx="10555">
                <c:v>-1.5582566798082618E-4</c:v>
              </c:pt>
              <c:pt idx="10556">
                <c:v>-1.5593517301805789E-4</c:v>
              </c:pt>
              <c:pt idx="10557">
                <c:v>-1.5604467805528961E-4</c:v>
              </c:pt>
              <c:pt idx="10558">
                <c:v>-1.5615418309252132E-4</c:v>
              </c:pt>
              <c:pt idx="10559">
                <c:v>-1.5626368812975304E-4</c:v>
              </c:pt>
              <c:pt idx="10560">
                <c:v>-1.5637319316698476E-4</c:v>
              </c:pt>
              <c:pt idx="10561">
                <c:v>-1.5648269820421647E-4</c:v>
              </c:pt>
              <c:pt idx="10562">
                <c:v>-1.5659220324144819E-4</c:v>
              </c:pt>
              <c:pt idx="10563">
                <c:v>-1.567017082786799E-4</c:v>
              </c:pt>
              <c:pt idx="10564">
                <c:v>-1.5681121331591162E-4</c:v>
              </c:pt>
              <c:pt idx="10565">
                <c:v>-1.5692071835314334E-4</c:v>
              </c:pt>
              <c:pt idx="10566">
                <c:v>-1.5703022339037505E-4</c:v>
              </c:pt>
              <c:pt idx="10567">
                <c:v>-1.5713972842760677E-4</c:v>
              </c:pt>
              <c:pt idx="10568">
                <c:v>-1.5724923346483848E-4</c:v>
              </c:pt>
              <c:pt idx="10569">
                <c:v>-1.573587385020702E-4</c:v>
              </c:pt>
              <c:pt idx="10570">
                <c:v>-1.5746824353930192E-4</c:v>
              </c:pt>
              <c:pt idx="10571">
                <c:v>-1.5757774857653363E-4</c:v>
              </c:pt>
              <c:pt idx="10572">
                <c:v>-1.5768725361376535E-4</c:v>
              </c:pt>
              <c:pt idx="10573">
                <c:v>-1.5779675865099706E-4</c:v>
              </c:pt>
              <c:pt idx="10574">
                <c:v>-1.5790626368822878E-4</c:v>
              </c:pt>
              <c:pt idx="10575">
                <c:v>-1.580157687254605E-4</c:v>
              </c:pt>
              <c:pt idx="10576">
                <c:v>-1.5812527376269221E-4</c:v>
              </c:pt>
              <c:pt idx="10577">
                <c:v>-1.5823477879992393E-4</c:v>
              </c:pt>
              <c:pt idx="10578">
                <c:v>-1.5834428383715564E-4</c:v>
              </c:pt>
              <c:pt idx="10579">
                <c:v>-1.5845378887438736E-4</c:v>
              </c:pt>
              <c:pt idx="10580">
                <c:v>-1.5856329391161908E-4</c:v>
              </c:pt>
              <c:pt idx="10581">
                <c:v>-1.5867279894885079E-4</c:v>
              </c:pt>
              <c:pt idx="10582">
                <c:v>-1.5878230398608251E-4</c:v>
              </c:pt>
              <c:pt idx="10583">
                <c:v>-1.5889180902331422E-4</c:v>
              </c:pt>
              <c:pt idx="10584">
                <c:v>-1.5900131406054594E-4</c:v>
              </c:pt>
              <c:pt idx="10585">
                <c:v>-1.5911081909777765E-4</c:v>
              </c:pt>
              <c:pt idx="10586">
                <c:v>-1.5922032413500937E-4</c:v>
              </c:pt>
              <c:pt idx="10587">
                <c:v>-1.5932982917224109E-4</c:v>
              </c:pt>
              <c:pt idx="10588">
                <c:v>-1.594393342094728E-4</c:v>
              </c:pt>
              <c:pt idx="10589">
                <c:v>-1.5954883924670452E-4</c:v>
              </c:pt>
              <c:pt idx="10590">
                <c:v>-1.5965834428393623E-4</c:v>
              </c:pt>
              <c:pt idx="10591">
                <c:v>-1.5976784932116795E-4</c:v>
              </c:pt>
              <c:pt idx="10592">
                <c:v>-1.5987735435839967E-4</c:v>
              </c:pt>
              <c:pt idx="10593">
                <c:v>-1.5998685939563138E-4</c:v>
              </c:pt>
              <c:pt idx="10594">
                <c:v>-1.600963644328631E-4</c:v>
              </c:pt>
              <c:pt idx="10595">
                <c:v>-1.6020586947009481E-4</c:v>
              </c:pt>
              <c:pt idx="10596">
                <c:v>-1.6031537450732653E-4</c:v>
              </c:pt>
              <c:pt idx="10597">
                <c:v>-1.6042487954455825E-4</c:v>
              </c:pt>
              <c:pt idx="10598">
                <c:v>-1.6053438458178996E-4</c:v>
              </c:pt>
              <c:pt idx="10599">
                <c:v>-1.6064388961902168E-4</c:v>
              </c:pt>
              <c:pt idx="10600">
                <c:v>-1.6075339465625339E-4</c:v>
              </c:pt>
              <c:pt idx="10601">
                <c:v>-1.6086289969348511E-4</c:v>
              </c:pt>
              <c:pt idx="10602">
                <c:v>-1.6097240473071683E-4</c:v>
              </c:pt>
              <c:pt idx="10603">
                <c:v>-1.6108190976794854E-4</c:v>
              </c:pt>
              <c:pt idx="10604">
                <c:v>-1.6119141480518026E-4</c:v>
              </c:pt>
              <c:pt idx="10605">
                <c:v>-1.6130091984241197E-4</c:v>
              </c:pt>
              <c:pt idx="10606">
                <c:v>-1.6141042487964369E-4</c:v>
              </c:pt>
              <c:pt idx="10607">
                <c:v>-1.6151992991687541E-4</c:v>
              </c:pt>
              <c:pt idx="10608">
                <c:v>-1.6162943495410712E-4</c:v>
              </c:pt>
              <c:pt idx="10609">
                <c:v>-1.6173893999133884E-4</c:v>
              </c:pt>
              <c:pt idx="10610">
                <c:v>-1.6184844502857055E-4</c:v>
              </c:pt>
              <c:pt idx="10611">
                <c:v>-1.6195795006580227E-4</c:v>
              </c:pt>
              <c:pt idx="10612">
                <c:v>-1.6206745510303399E-4</c:v>
              </c:pt>
              <c:pt idx="10613">
                <c:v>-1.621769601402657E-4</c:v>
              </c:pt>
              <c:pt idx="10614">
                <c:v>-1.6228646517749742E-4</c:v>
              </c:pt>
              <c:pt idx="10615">
                <c:v>-1.6239597021472913E-4</c:v>
              </c:pt>
              <c:pt idx="10616">
                <c:v>-1.6250547525196085E-4</c:v>
              </c:pt>
              <c:pt idx="10617">
                <c:v>-1.6261498028919257E-4</c:v>
              </c:pt>
              <c:pt idx="10618">
                <c:v>-1.6272448532642428E-4</c:v>
              </c:pt>
              <c:pt idx="10619">
                <c:v>-1.62833990363656E-4</c:v>
              </c:pt>
              <c:pt idx="10620">
                <c:v>-1.6294349540088771E-4</c:v>
              </c:pt>
              <c:pt idx="10621">
                <c:v>-1.6305300043811943E-4</c:v>
              </c:pt>
              <c:pt idx="10622">
                <c:v>-1.6316250547535114E-4</c:v>
              </c:pt>
              <c:pt idx="10623">
                <c:v>-1.6327201051258286E-4</c:v>
              </c:pt>
              <c:pt idx="10624">
                <c:v>-1.6338151554981458E-4</c:v>
              </c:pt>
              <c:pt idx="10625">
                <c:v>-1.6349102058704629E-4</c:v>
              </c:pt>
              <c:pt idx="10626">
                <c:v>-1.6360052562427801E-4</c:v>
              </c:pt>
              <c:pt idx="10627">
                <c:v>-1.6371003066150972E-4</c:v>
              </c:pt>
              <c:pt idx="10628">
                <c:v>-1.6381953569874144E-4</c:v>
              </c:pt>
              <c:pt idx="10629">
                <c:v>-1.6392904073597316E-4</c:v>
              </c:pt>
              <c:pt idx="10630">
                <c:v>-1.6403854577320487E-4</c:v>
              </c:pt>
              <c:pt idx="10631">
                <c:v>-1.6414805081043659E-4</c:v>
              </c:pt>
              <c:pt idx="10632">
                <c:v>-1.642575558476683E-4</c:v>
              </c:pt>
              <c:pt idx="10633">
                <c:v>-1.6436706088490002E-4</c:v>
              </c:pt>
              <c:pt idx="10634">
                <c:v>-1.6447656592213174E-4</c:v>
              </c:pt>
              <c:pt idx="10635">
                <c:v>-1.6458607095936345E-4</c:v>
              </c:pt>
              <c:pt idx="10636">
                <c:v>-1.6469557599659517E-4</c:v>
              </c:pt>
              <c:pt idx="10637">
                <c:v>-1.6480508103382688E-4</c:v>
              </c:pt>
              <c:pt idx="10638">
                <c:v>-1.649145860710586E-4</c:v>
              </c:pt>
              <c:pt idx="10639">
                <c:v>-1.6502409110829032E-4</c:v>
              </c:pt>
              <c:pt idx="10640">
                <c:v>-1.6513359614552203E-4</c:v>
              </c:pt>
              <c:pt idx="10641">
                <c:v>-1.6524310118275375E-4</c:v>
              </c:pt>
              <c:pt idx="10642">
                <c:v>-1.6535260621998546E-4</c:v>
              </c:pt>
              <c:pt idx="10643">
                <c:v>-1.6546211125721718E-4</c:v>
              </c:pt>
              <c:pt idx="10644">
                <c:v>-1.655716162944489E-4</c:v>
              </c:pt>
              <c:pt idx="10645">
                <c:v>-1.6568112133168061E-4</c:v>
              </c:pt>
              <c:pt idx="10646">
                <c:v>-1.6579062636891233E-4</c:v>
              </c:pt>
              <c:pt idx="10647">
                <c:v>-1.6590013140614404E-4</c:v>
              </c:pt>
              <c:pt idx="10648">
                <c:v>-1.6600963644337576E-4</c:v>
              </c:pt>
              <c:pt idx="10649">
                <c:v>-1.6611914148060748E-4</c:v>
              </c:pt>
              <c:pt idx="10650">
                <c:v>-1.6622864651783919E-4</c:v>
              </c:pt>
              <c:pt idx="10651">
                <c:v>-1.6633815155507091E-4</c:v>
              </c:pt>
              <c:pt idx="10652">
                <c:v>-1.6644765659230262E-4</c:v>
              </c:pt>
              <c:pt idx="10653">
                <c:v>-1.6655716162953434E-4</c:v>
              </c:pt>
              <c:pt idx="10654">
                <c:v>-1.6666666666676606E-4</c:v>
              </c:pt>
              <c:pt idx="10655">
                <c:v>-1.6677617170399777E-4</c:v>
              </c:pt>
              <c:pt idx="10656">
                <c:v>-1.6688567674122949E-4</c:v>
              </c:pt>
              <c:pt idx="10657">
                <c:v>-1.669951817784612E-4</c:v>
              </c:pt>
              <c:pt idx="10658">
                <c:v>-1.6710468681569292E-4</c:v>
              </c:pt>
              <c:pt idx="10659">
                <c:v>-1.6721419185292464E-4</c:v>
              </c:pt>
              <c:pt idx="10660">
                <c:v>-1.6732369689015635E-4</c:v>
              </c:pt>
              <c:pt idx="10661">
                <c:v>-1.6743320192738807E-4</c:v>
              </c:pt>
              <c:pt idx="10662">
                <c:v>-1.6754270696461978E-4</c:v>
              </c:pt>
              <c:pt idx="10663">
                <c:v>-1.676522120018515E-4</c:v>
              </c:pt>
              <c:pt idx="10664">
                <c:v>-1.6776171703908321E-4</c:v>
              </c:pt>
              <c:pt idx="10665">
                <c:v>-1.6787122207631493E-4</c:v>
              </c:pt>
              <c:pt idx="10666">
                <c:v>-1.6798072711354665E-4</c:v>
              </c:pt>
              <c:pt idx="10667">
                <c:v>-1.6809023215077836E-4</c:v>
              </c:pt>
              <c:pt idx="10668">
                <c:v>-1.6819973718801008E-4</c:v>
              </c:pt>
              <c:pt idx="10669">
                <c:v>-1.6830924222524179E-4</c:v>
              </c:pt>
              <c:pt idx="10670">
                <c:v>-1.6841874726247351E-4</c:v>
              </c:pt>
              <c:pt idx="10671">
                <c:v>-1.6852825229970523E-4</c:v>
              </c:pt>
              <c:pt idx="10672">
                <c:v>-1.6863775733693694E-4</c:v>
              </c:pt>
              <c:pt idx="10673">
                <c:v>-1.6874726237416866E-4</c:v>
              </c:pt>
              <c:pt idx="10674">
                <c:v>-1.6885676741140037E-4</c:v>
              </c:pt>
              <c:pt idx="10675">
                <c:v>-1.6896627244863209E-4</c:v>
              </c:pt>
              <c:pt idx="10676">
                <c:v>-1.6907577748586381E-4</c:v>
              </c:pt>
              <c:pt idx="10677">
                <c:v>-1.6918528252309552E-4</c:v>
              </c:pt>
              <c:pt idx="10678">
                <c:v>-1.6929478756032724E-4</c:v>
              </c:pt>
              <c:pt idx="10679">
                <c:v>-1.6940429259755895E-4</c:v>
              </c:pt>
              <c:pt idx="10680">
                <c:v>-1.6951379763479067E-4</c:v>
              </c:pt>
              <c:pt idx="10681">
                <c:v>-1.6962330267202239E-4</c:v>
              </c:pt>
              <c:pt idx="10682">
                <c:v>-1.697328077092541E-4</c:v>
              </c:pt>
              <c:pt idx="10683">
                <c:v>-1.6984231274648582E-4</c:v>
              </c:pt>
              <c:pt idx="10684">
                <c:v>-1.6995181778371753E-4</c:v>
              </c:pt>
              <c:pt idx="10685">
                <c:v>-1.7006132282094925E-4</c:v>
              </c:pt>
              <c:pt idx="10686">
                <c:v>-1.7017082785818097E-4</c:v>
              </c:pt>
              <c:pt idx="10687">
                <c:v>-1.7028033289541268E-4</c:v>
              </c:pt>
              <c:pt idx="10688">
                <c:v>-1.703898379326444E-4</c:v>
              </c:pt>
              <c:pt idx="10689">
                <c:v>-1.7049934296987611E-4</c:v>
              </c:pt>
              <c:pt idx="10690">
                <c:v>-1.7060884800710783E-4</c:v>
              </c:pt>
              <c:pt idx="10691">
                <c:v>-1.7071835304433955E-4</c:v>
              </c:pt>
              <c:pt idx="10692">
                <c:v>-1.7082785808157126E-4</c:v>
              </c:pt>
              <c:pt idx="10693">
                <c:v>-1.7093736311880298E-4</c:v>
              </c:pt>
              <c:pt idx="10694">
                <c:v>-1.7104686815603469E-4</c:v>
              </c:pt>
              <c:pt idx="10695">
                <c:v>-1.7115637319326641E-4</c:v>
              </c:pt>
              <c:pt idx="10696">
                <c:v>-1.7126587823049813E-4</c:v>
              </c:pt>
              <c:pt idx="10697">
                <c:v>-1.7137538326772984E-4</c:v>
              </c:pt>
              <c:pt idx="10698">
                <c:v>-1.7148488830496156E-4</c:v>
              </c:pt>
              <c:pt idx="10699">
                <c:v>-1.7159439334219327E-4</c:v>
              </c:pt>
              <c:pt idx="10700">
                <c:v>-1.7170389837942499E-4</c:v>
              </c:pt>
              <c:pt idx="10701">
                <c:v>-1.718134034166567E-4</c:v>
              </c:pt>
              <c:pt idx="10702">
                <c:v>-1.7192290845388842E-4</c:v>
              </c:pt>
              <c:pt idx="10703">
                <c:v>-1.7203241349112014E-4</c:v>
              </c:pt>
              <c:pt idx="10704">
                <c:v>-1.7214191852835185E-4</c:v>
              </c:pt>
              <c:pt idx="10705">
                <c:v>-1.7225142356558357E-4</c:v>
              </c:pt>
              <c:pt idx="10706">
                <c:v>-1.7236092860281528E-4</c:v>
              </c:pt>
              <c:pt idx="10707">
                <c:v>-1.72470433640047E-4</c:v>
              </c:pt>
              <c:pt idx="10708">
                <c:v>-1.7257993867727872E-4</c:v>
              </c:pt>
              <c:pt idx="10709">
                <c:v>-1.7268944371451043E-4</c:v>
              </c:pt>
              <c:pt idx="10710">
                <c:v>-1.7279894875174215E-4</c:v>
              </c:pt>
              <c:pt idx="10711">
                <c:v>-1.7290845378897386E-4</c:v>
              </c:pt>
              <c:pt idx="10712">
                <c:v>-1.7301795882620558E-4</c:v>
              </c:pt>
              <c:pt idx="10713">
                <c:v>-1.731274638634373E-4</c:v>
              </c:pt>
              <c:pt idx="10714">
                <c:v>-1.7323696890066901E-4</c:v>
              </c:pt>
              <c:pt idx="10715">
                <c:v>-1.7334647393790073E-4</c:v>
              </c:pt>
              <c:pt idx="10716">
                <c:v>-1.7345597897513244E-4</c:v>
              </c:pt>
              <c:pt idx="10717">
                <c:v>-1.7356548401236416E-4</c:v>
              </c:pt>
              <c:pt idx="10718">
                <c:v>-1.7367498904959588E-4</c:v>
              </c:pt>
              <c:pt idx="10719">
                <c:v>-1.7378449408682759E-4</c:v>
              </c:pt>
              <c:pt idx="10720">
                <c:v>-1.7389399912405931E-4</c:v>
              </c:pt>
              <c:pt idx="10721">
                <c:v>-1.7400350416129102E-4</c:v>
              </c:pt>
              <c:pt idx="10722">
                <c:v>-1.7411300919852274E-4</c:v>
              </c:pt>
              <c:pt idx="10723">
                <c:v>-1.7422251423575446E-4</c:v>
              </c:pt>
              <c:pt idx="10724">
                <c:v>-1.7433201927298617E-4</c:v>
              </c:pt>
              <c:pt idx="10725">
                <c:v>-1.7444152431021789E-4</c:v>
              </c:pt>
              <c:pt idx="10726">
                <c:v>-1.745510293474496E-4</c:v>
              </c:pt>
              <c:pt idx="10727">
                <c:v>-1.7466053438468132E-4</c:v>
              </c:pt>
              <c:pt idx="10728">
                <c:v>-1.7477003942191304E-4</c:v>
              </c:pt>
              <c:pt idx="10729">
                <c:v>-1.7487954445914475E-4</c:v>
              </c:pt>
              <c:pt idx="10730">
                <c:v>-1.7498904949637647E-4</c:v>
              </c:pt>
              <c:pt idx="10731">
                <c:v>-1.7509855453360818E-4</c:v>
              </c:pt>
              <c:pt idx="10732">
                <c:v>-1.752080595708399E-4</c:v>
              </c:pt>
              <c:pt idx="10733">
                <c:v>-1.7531756460807162E-4</c:v>
              </c:pt>
              <c:pt idx="10734">
                <c:v>-1.7542706964530333E-4</c:v>
              </c:pt>
              <c:pt idx="10735">
                <c:v>-1.7553657468253505E-4</c:v>
              </c:pt>
              <c:pt idx="10736">
                <c:v>-1.7564607971976676E-4</c:v>
              </c:pt>
              <c:pt idx="10737">
                <c:v>-1.7575558475699848E-4</c:v>
              </c:pt>
              <c:pt idx="10738">
                <c:v>-1.758650897942302E-4</c:v>
              </c:pt>
              <c:pt idx="10739">
                <c:v>-1.7597459483146191E-4</c:v>
              </c:pt>
              <c:pt idx="10740">
                <c:v>-1.7608409986869363E-4</c:v>
              </c:pt>
              <c:pt idx="10741">
                <c:v>-1.7619360490592534E-4</c:v>
              </c:pt>
              <c:pt idx="10742">
                <c:v>-1.7630310994315706E-4</c:v>
              </c:pt>
              <c:pt idx="10743">
                <c:v>-1.7641261498038877E-4</c:v>
              </c:pt>
              <c:pt idx="10744">
                <c:v>-1.7652212001762049E-4</c:v>
              </c:pt>
              <c:pt idx="10745">
                <c:v>-1.7663162505485221E-4</c:v>
              </c:pt>
              <c:pt idx="10746">
                <c:v>-1.7674113009208392E-4</c:v>
              </c:pt>
              <c:pt idx="10747">
                <c:v>-1.7685063512931564E-4</c:v>
              </c:pt>
              <c:pt idx="10748">
                <c:v>-1.7696014016654735E-4</c:v>
              </c:pt>
              <c:pt idx="10749">
                <c:v>-1.7706964520377907E-4</c:v>
              </c:pt>
              <c:pt idx="10750">
                <c:v>-1.7717915024101079E-4</c:v>
              </c:pt>
              <c:pt idx="10751">
                <c:v>-1.772886552782425E-4</c:v>
              </c:pt>
              <c:pt idx="10752">
                <c:v>-1.7739816031547422E-4</c:v>
              </c:pt>
              <c:pt idx="10753">
                <c:v>-1.7750766535270593E-4</c:v>
              </c:pt>
              <c:pt idx="10754">
                <c:v>-1.7761717038993765E-4</c:v>
              </c:pt>
              <c:pt idx="10755">
                <c:v>-1.7772667542716937E-4</c:v>
              </c:pt>
              <c:pt idx="10756">
                <c:v>-1.7783618046440108E-4</c:v>
              </c:pt>
              <c:pt idx="10757">
                <c:v>-1.779456855016328E-4</c:v>
              </c:pt>
              <c:pt idx="10758">
                <c:v>-1.7805519053886451E-4</c:v>
              </c:pt>
              <c:pt idx="10759">
                <c:v>-1.7816469557609623E-4</c:v>
              </c:pt>
              <c:pt idx="10760">
                <c:v>-1.7827420061332795E-4</c:v>
              </c:pt>
              <c:pt idx="10761">
                <c:v>-1.7838370565055966E-4</c:v>
              </c:pt>
              <c:pt idx="10762">
                <c:v>-1.7849321068779138E-4</c:v>
              </c:pt>
              <c:pt idx="10763">
                <c:v>-1.7860271572502309E-4</c:v>
              </c:pt>
              <c:pt idx="10764">
                <c:v>-1.7871222076225481E-4</c:v>
              </c:pt>
              <c:pt idx="10765">
                <c:v>-1.7882172579948653E-4</c:v>
              </c:pt>
              <c:pt idx="10766">
                <c:v>-1.7893123083671824E-4</c:v>
              </c:pt>
              <c:pt idx="10767">
                <c:v>-1.7904073587394996E-4</c:v>
              </c:pt>
              <c:pt idx="10768">
                <c:v>-1.7915024091118167E-4</c:v>
              </c:pt>
              <c:pt idx="10769">
                <c:v>-1.7925974594841339E-4</c:v>
              </c:pt>
              <c:pt idx="10770">
                <c:v>-1.7936925098564511E-4</c:v>
              </c:pt>
              <c:pt idx="10771">
                <c:v>-1.7947875602287682E-4</c:v>
              </c:pt>
              <c:pt idx="10772">
                <c:v>-1.7958826106010854E-4</c:v>
              </c:pt>
              <c:pt idx="10773">
                <c:v>-1.7969776609734025E-4</c:v>
              </c:pt>
              <c:pt idx="10774">
                <c:v>-1.7980727113457197E-4</c:v>
              </c:pt>
              <c:pt idx="10775">
                <c:v>-1.7991677617180369E-4</c:v>
              </c:pt>
              <c:pt idx="10776">
                <c:v>-1.800262812090354E-4</c:v>
              </c:pt>
              <c:pt idx="10777">
                <c:v>-1.8013578624626712E-4</c:v>
              </c:pt>
              <c:pt idx="10778">
                <c:v>-1.8024529128349883E-4</c:v>
              </c:pt>
              <c:pt idx="10779">
                <c:v>-1.8035479632073055E-4</c:v>
              </c:pt>
              <c:pt idx="10780">
                <c:v>-1.8046430135796227E-4</c:v>
              </c:pt>
              <c:pt idx="10781">
                <c:v>-1.8057380639519398E-4</c:v>
              </c:pt>
              <c:pt idx="10782">
                <c:v>-1.806833114324257E-4</c:v>
              </c:pt>
              <c:pt idx="10783">
                <c:v>-1.8079281646965741E-4</c:v>
              </c:pt>
              <c:pt idx="10784">
                <c:v>-1.8090232150688913E-4</c:v>
              </c:pt>
              <c:pt idx="10785">
                <c:v>-1.8101182654412084E-4</c:v>
              </c:pt>
              <c:pt idx="10786">
                <c:v>-1.8112133158135256E-4</c:v>
              </c:pt>
              <c:pt idx="10787">
                <c:v>-1.8123083661858428E-4</c:v>
              </c:pt>
              <c:pt idx="10788">
                <c:v>-1.8134034165581599E-4</c:v>
              </c:pt>
              <c:pt idx="10789">
                <c:v>-1.8144984669304771E-4</c:v>
              </c:pt>
              <c:pt idx="10790">
                <c:v>-1.8155935173027942E-4</c:v>
              </c:pt>
              <c:pt idx="10791">
                <c:v>-1.8166885676751114E-4</c:v>
              </c:pt>
              <c:pt idx="10792">
                <c:v>-1.8177836180474286E-4</c:v>
              </c:pt>
              <c:pt idx="10793">
                <c:v>-1.8188786684197457E-4</c:v>
              </c:pt>
              <c:pt idx="10794">
                <c:v>-1.8199737187920629E-4</c:v>
              </c:pt>
              <c:pt idx="10795">
                <c:v>-1.82106876916438E-4</c:v>
              </c:pt>
              <c:pt idx="10796">
                <c:v>-1.8221638195366972E-4</c:v>
              </c:pt>
              <c:pt idx="10797">
                <c:v>-1.8232588699090144E-4</c:v>
              </c:pt>
              <c:pt idx="10798">
                <c:v>-1.8243539202813315E-4</c:v>
              </c:pt>
              <c:pt idx="10799">
                <c:v>-1.8254489706536487E-4</c:v>
              </c:pt>
              <c:pt idx="10800">
                <c:v>-1.8265440210259658E-4</c:v>
              </c:pt>
              <c:pt idx="10801">
                <c:v>-1.827639071398283E-4</c:v>
              </c:pt>
              <c:pt idx="10802">
                <c:v>-1.8287341217706002E-4</c:v>
              </c:pt>
              <c:pt idx="10803">
                <c:v>-1.8298291721429173E-4</c:v>
              </c:pt>
              <c:pt idx="10804">
                <c:v>-1.8309242225152345E-4</c:v>
              </c:pt>
              <c:pt idx="10805">
                <c:v>-1.8320192728875516E-4</c:v>
              </c:pt>
              <c:pt idx="10806">
                <c:v>-1.8331143232598688E-4</c:v>
              </c:pt>
              <c:pt idx="10807">
                <c:v>-1.834209373632186E-4</c:v>
              </c:pt>
              <c:pt idx="10808">
                <c:v>-1.8353044240045031E-4</c:v>
              </c:pt>
              <c:pt idx="10809">
                <c:v>-1.8363994743768203E-4</c:v>
              </c:pt>
              <c:pt idx="10810">
                <c:v>-1.8374945247491374E-4</c:v>
              </c:pt>
              <c:pt idx="10811">
                <c:v>-1.8385895751214546E-4</c:v>
              </c:pt>
              <c:pt idx="10812">
                <c:v>-1.8396846254937718E-4</c:v>
              </c:pt>
              <c:pt idx="10813">
                <c:v>-1.8407796758660889E-4</c:v>
              </c:pt>
              <c:pt idx="10814">
                <c:v>-1.8418747262384061E-4</c:v>
              </c:pt>
              <c:pt idx="10815">
                <c:v>-1.8429697766107232E-4</c:v>
              </c:pt>
              <c:pt idx="10816">
                <c:v>-1.8440648269830404E-4</c:v>
              </c:pt>
              <c:pt idx="10817">
                <c:v>-1.8451598773553576E-4</c:v>
              </c:pt>
              <c:pt idx="10818">
                <c:v>-1.8462549277276747E-4</c:v>
              </c:pt>
              <c:pt idx="10819">
                <c:v>-1.8473499780999919E-4</c:v>
              </c:pt>
              <c:pt idx="10820">
                <c:v>-1.848445028472309E-4</c:v>
              </c:pt>
              <c:pt idx="10821">
                <c:v>-1.8495400788446262E-4</c:v>
              </c:pt>
              <c:pt idx="10822">
                <c:v>-1.8506351292169433E-4</c:v>
              </c:pt>
              <c:pt idx="10823">
                <c:v>-1.8517301795892605E-4</c:v>
              </c:pt>
              <c:pt idx="10824">
                <c:v>-1.8528252299615777E-4</c:v>
              </c:pt>
              <c:pt idx="10825">
                <c:v>-1.8539202803338948E-4</c:v>
              </c:pt>
              <c:pt idx="10826">
                <c:v>-1.855015330706212E-4</c:v>
              </c:pt>
              <c:pt idx="10827">
                <c:v>-1.8561103810785291E-4</c:v>
              </c:pt>
              <c:pt idx="10828">
                <c:v>-1.8572054314508463E-4</c:v>
              </c:pt>
              <c:pt idx="10829">
                <c:v>-1.8583004818231635E-4</c:v>
              </c:pt>
              <c:pt idx="10830">
                <c:v>-1.8593955321954806E-4</c:v>
              </c:pt>
              <c:pt idx="10831">
                <c:v>-1.8604905825677978E-4</c:v>
              </c:pt>
              <c:pt idx="10832">
                <c:v>-1.8615856329401149E-4</c:v>
              </c:pt>
              <c:pt idx="10833">
                <c:v>-1.8626806833124321E-4</c:v>
              </c:pt>
              <c:pt idx="10834">
                <c:v>-1.8637757336847493E-4</c:v>
              </c:pt>
              <c:pt idx="10835">
                <c:v>-1.8648707840570664E-4</c:v>
              </c:pt>
              <c:pt idx="10836">
                <c:v>-1.8659658344293836E-4</c:v>
              </c:pt>
              <c:pt idx="10837">
                <c:v>-1.8670608848017007E-4</c:v>
              </c:pt>
              <c:pt idx="10838">
                <c:v>-1.8681559351740179E-4</c:v>
              </c:pt>
              <c:pt idx="10839">
                <c:v>-1.8692509855463351E-4</c:v>
              </c:pt>
              <c:pt idx="10840">
                <c:v>-1.8703460359186522E-4</c:v>
              </c:pt>
              <c:pt idx="10841">
                <c:v>-1.8714410862909694E-4</c:v>
              </c:pt>
              <c:pt idx="10842">
                <c:v>-1.8725361366632865E-4</c:v>
              </c:pt>
              <c:pt idx="10843">
                <c:v>-1.8736311870356037E-4</c:v>
              </c:pt>
              <c:pt idx="10844">
                <c:v>-1.8747262374079209E-4</c:v>
              </c:pt>
              <c:pt idx="10845">
                <c:v>-1.875821287780238E-4</c:v>
              </c:pt>
              <c:pt idx="10846">
                <c:v>-1.8769163381525552E-4</c:v>
              </c:pt>
              <c:pt idx="10847">
                <c:v>-1.8780113885248723E-4</c:v>
              </c:pt>
              <c:pt idx="10848">
                <c:v>-1.8791064388971895E-4</c:v>
              </c:pt>
              <c:pt idx="10849">
                <c:v>-1.8802014892695067E-4</c:v>
              </c:pt>
              <c:pt idx="10850">
                <c:v>-1.8812965396418238E-4</c:v>
              </c:pt>
              <c:pt idx="10851">
                <c:v>-1.882391590014141E-4</c:v>
              </c:pt>
              <c:pt idx="10852">
                <c:v>-1.8834866403864581E-4</c:v>
              </c:pt>
              <c:pt idx="10853">
                <c:v>-1.8845816907587753E-4</c:v>
              </c:pt>
              <c:pt idx="10854">
                <c:v>-1.8856767411310925E-4</c:v>
              </c:pt>
              <c:pt idx="10855">
                <c:v>-1.8867717915034096E-4</c:v>
              </c:pt>
              <c:pt idx="10856">
                <c:v>-1.8878668418757268E-4</c:v>
              </c:pt>
              <c:pt idx="10857">
                <c:v>-1.8889618922480439E-4</c:v>
              </c:pt>
              <c:pt idx="10858">
                <c:v>-1.8900569426203611E-4</c:v>
              </c:pt>
              <c:pt idx="10859">
                <c:v>-1.8911519929926783E-4</c:v>
              </c:pt>
              <c:pt idx="10860">
                <c:v>-1.8922470433649954E-4</c:v>
              </c:pt>
              <c:pt idx="10861">
                <c:v>-1.8933420937373126E-4</c:v>
              </c:pt>
              <c:pt idx="10862">
                <c:v>-1.8944371441096297E-4</c:v>
              </c:pt>
              <c:pt idx="10863">
                <c:v>-1.8955321944819469E-4</c:v>
              </c:pt>
              <c:pt idx="10864">
                <c:v>-1.896627244854264E-4</c:v>
              </c:pt>
              <c:pt idx="10865">
                <c:v>-1.8977222952265812E-4</c:v>
              </c:pt>
              <c:pt idx="10866">
                <c:v>-1.8988173455988984E-4</c:v>
              </c:pt>
              <c:pt idx="10867">
                <c:v>-1.8999123959712155E-4</c:v>
              </c:pt>
              <c:pt idx="10868">
                <c:v>-1.9010074463435327E-4</c:v>
              </c:pt>
              <c:pt idx="10869">
                <c:v>-1.9021024967158498E-4</c:v>
              </c:pt>
              <c:pt idx="10870">
                <c:v>-1.903197547088167E-4</c:v>
              </c:pt>
              <c:pt idx="10871">
                <c:v>-1.9042925974604842E-4</c:v>
              </c:pt>
              <c:pt idx="10872">
                <c:v>-1.9053876478328013E-4</c:v>
              </c:pt>
              <c:pt idx="10873">
                <c:v>-1.9064826982051185E-4</c:v>
              </c:pt>
              <c:pt idx="10874">
                <c:v>-1.9075777485774356E-4</c:v>
              </c:pt>
              <c:pt idx="10875">
                <c:v>-1.9086727989497528E-4</c:v>
              </c:pt>
              <c:pt idx="10876">
                <c:v>-1.90976784932207E-4</c:v>
              </c:pt>
              <c:pt idx="10877">
                <c:v>-1.9108628996943871E-4</c:v>
              </c:pt>
              <c:pt idx="10878">
                <c:v>-1.9119579500667043E-4</c:v>
              </c:pt>
              <c:pt idx="10879">
                <c:v>-1.9130530004390214E-4</c:v>
              </c:pt>
              <c:pt idx="10880">
                <c:v>-1.9141480508113386E-4</c:v>
              </c:pt>
              <c:pt idx="10881">
                <c:v>-1.9152431011836558E-4</c:v>
              </c:pt>
              <c:pt idx="10882">
                <c:v>-1.9163381515559729E-4</c:v>
              </c:pt>
              <c:pt idx="10883">
                <c:v>-1.9174332019282901E-4</c:v>
              </c:pt>
              <c:pt idx="10884">
                <c:v>-1.9185282523006072E-4</c:v>
              </c:pt>
              <c:pt idx="10885">
                <c:v>-1.9196233026729244E-4</c:v>
              </c:pt>
              <c:pt idx="10886">
                <c:v>-1.9207183530452416E-4</c:v>
              </c:pt>
              <c:pt idx="10887">
                <c:v>-1.9218134034175587E-4</c:v>
              </c:pt>
              <c:pt idx="10888">
                <c:v>-1.9229084537898759E-4</c:v>
              </c:pt>
              <c:pt idx="10889">
                <c:v>-1.924003504162193E-4</c:v>
              </c:pt>
              <c:pt idx="10890">
                <c:v>-1.9250985545345102E-4</c:v>
              </c:pt>
              <c:pt idx="10891">
                <c:v>-1.9261936049068274E-4</c:v>
              </c:pt>
              <c:pt idx="10892">
                <c:v>-1.9272886552791445E-4</c:v>
              </c:pt>
              <c:pt idx="10893">
                <c:v>-1.9283837056514617E-4</c:v>
              </c:pt>
              <c:pt idx="10894">
                <c:v>-1.9294787560237788E-4</c:v>
              </c:pt>
              <c:pt idx="10895">
                <c:v>-1.930573806396096E-4</c:v>
              </c:pt>
              <c:pt idx="10896">
                <c:v>-1.9316688567684132E-4</c:v>
              </c:pt>
              <c:pt idx="10897">
                <c:v>-1.9327639071407303E-4</c:v>
              </c:pt>
              <c:pt idx="10898">
                <c:v>-1.9338589575130475E-4</c:v>
              </c:pt>
              <c:pt idx="10899">
                <c:v>-1.9349540078853646E-4</c:v>
              </c:pt>
              <c:pt idx="10900">
                <c:v>-1.9360490582576818E-4</c:v>
              </c:pt>
              <c:pt idx="10901">
                <c:v>-1.9371441086299989E-4</c:v>
              </c:pt>
              <c:pt idx="10902">
                <c:v>-1.9382391590023161E-4</c:v>
              </c:pt>
              <c:pt idx="10903">
                <c:v>-1.9393342093746333E-4</c:v>
              </c:pt>
              <c:pt idx="10904">
                <c:v>-1.9404292597469504E-4</c:v>
              </c:pt>
              <c:pt idx="10905">
                <c:v>-1.9415243101192676E-4</c:v>
              </c:pt>
              <c:pt idx="10906">
                <c:v>-1.9426193604915847E-4</c:v>
              </c:pt>
              <c:pt idx="10907">
                <c:v>-1.9437144108639019E-4</c:v>
              </c:pt>
              <c:pt idx="10908">
                <c:v>-1.9448094612362191E-4</c:v>
              </c:pt>
              <c:pt idx="10909">
                <c:v>-1.9459045116085362E-4</c:v>
              </c:pt>
              <c:pt idx="10910">
                <c:v>-1.9469995619808534E-4</c:v>
              </c:pt>
              <c:pt idx="10911">
                <c:v>-1.9480946123531705E-4</c:v>
              </c:pt>
              <c:pt idx="10912">
                <c:v>-1.9491896627254877E-4</c:v>
              </c:pt>
              <c:pt idx="10913">
                <c:v>-1.9502847130978049E-4</c:v>
              </c:pt>
              <c:pt idx="10914">
                <c:v>-1.951379763470122E-4</c:v>
              </c:pt>
              <c:pt idx="10915">
                <c:v>-1.9524748138424392E-4</c:v>
              </c:pt>
              <c:pt idx="10916">
                <c:v>-1.9535698642147563E-4</c:v>
              </c:pt>
              <c:pt idx="10917">
                <c:v>-1.9546649145870735E-4</c:v>
              </c:pt>
              <c:pt idx="10918">
                <c:v>-1.9557599649593907E-4</c:v>
              </c:pt>
              <c:pt idx="10919">
                <c:v>-1.9568550153317078E-4</c:v>
              </c:pt>
              <c:pt idx="10920">
                <c:v>-1.957950065704025E-4</c:v>
              </c:pt>
              <c:pt idx="10921">
                <c:v>-1.9590451160763421E-4</c:v>
              </c:pt>
              <c:pt idx="10922">
                <c:v>-1.9601401664486593E-4</c:v>
              </c:pt>
              <c:pt idx="10923">
                <c:v>-1.9612352168209765E-4</c:v>
              </c:pt>
              <c:pt idx="10924">
                <c:v>-1.9623302671932936E-4</c:v>
              </c:pt>
              <c:pt idx="10925">
                <c:v>-1.9634253175656108E-4</c:v>
              </c:pt>
              <c:pt idx="10926">
                <c:v>-1.9645203679379279E-4</c:v>
              </c:pt>
              <c:pt idx="10927">
                <c:v>-1.9656154183102451E-4</c:v>
              </c:pt>
              <c:pt idx="10928">
                <c:v>-1.9667104686825623E-4</c:v>
              </c:pt>
              <c:pt idx="10929">
                <c:v>-1.9678055190548794E-4</c:v>
              </c:pt>
              <c:pt idx="10930">
                <c:v>-1.9689005694271966E-4</c:v>
              </c:pt>
              <c:pt idx="10931">
                <c:v>-1.9699956197995137E-4</c:v>
              </c:pt>
              <c:pt idx="10932">
                <c:v>-1.9710906701718309E-4</c:v>
              </c:pt>
              <c:pt idx="10933">
                <c:v>-1.9721857205441481E-4</c:v>
              </c:pt>
              <c:pt idx="10934">
                <c:v>-1.9732807709164652E-4</c:v>
              </c:pt>
              <c:pt idx="10935">
                <c:v>-1.9743758212887824E-4</c:v>
              </c:pt>
              <c:pt idx="10936">
                <c:v>-1.9754708716610995E-4</c:v>
              </c:pt>
              <c:pt idx="10937">
                <c:v>-1.9765659220334167E-4</c:v>
              </c:pt>
              <c:pt idx="10938">
                <c:v>-1.9776609724057339E-4</c:v>
              </c:pt>
              <c:pt idx="10939">
                <c:v>-1.978756022778051E-4</c:v>
              </c:pt>
              <c:pt idx="10940">
                <c:v>-1.9798510731503682E-4</c:v>
              </c:pt>
              <c:pt idx="10941">
                <c:v>-1.9809461235226853E-4</c:v>
              </c:pt>
              <c:pt idx="10942">
                <c:v>-1.9820411738950025E-4</c:v>
              </c:pt>
              <c:pt idx="10943">
                <c:v>-1.9831362242673196E-4</c:v>
              </c:pt>
              <c:pt idx="10944">
                <c:v>-1.9842312746396368E-4</c:v>
              </c:pt>
              <c:pt idx="10945">
                <c:v>-1.985326325011954E-4</c:v>
              </c:pt>
              <c:pt idx="10946">
                <c:v>-1.9864213753842711E-4</c:v>
              </c:pt>
              <c:pt idx="10947">
                <c:v>-1.9875164257565883E-4</c:v>
              </c:pt>
              <c:pt idx="10948">
                <c:v>-1.9886114761289054E-4</c:v>
              </c:pt>
              <c:pt idx="10949">
                <c:v>-1.9897065265012226E-4</c:v>
              </c:pt>
              <c:pt idx="10950">
                <c:v>-1.9908015768735398E-4</c:v>
              </c:pt>
              <c:pt idx="10951">
                <c:v>-1.9918966272458569E-4</c:v>
              </c:pt>
              <c:pt idx="10952">
                <c:v>-1.9929916776181741E-4</c:v>
              </c:pt>
              <c:pt idx="10953">
                <c:v>-1.9940867279904912E-4</c:v>
              </c:pt>
              <c:pt idx="10954">
                <c:v>-1.9951817783628084E-4</c:v>
              </c:pt>
              <c:pt idx="10955">
                <c:v>-1.9962768287351256E-4</c:v>
              </c:pt>
              <c:pt idx="10956">
                <c:v>-1.9973718791074427E-4</c:v>
              </c:pt>
              <c:pt idx="10957">
                <c:v>-1.9984669294797599E-4</c:v>
              </c:pt>
              <c:pt idx="10958">
                <c:v>-1.999561979852077E-4</c:v>
              </c:pt>
              <c:pt idx="10959">
                <c:v>-2.0006570302243942E-4</c:v>
              </c:pt>
              <c:pt idx="10960">
                <c:v>-2.0017520805967114E-4</c:v>
              </c:pt>
              <c:pt idx="10961">
                <c:v>-2.0028471309690285E-4</c:v>
              </c:pt>
              <c:pt idx="10962">
                <c:v>-2.0039421813413457E-4</c:v>
              </c:pt>
              <c:pt idx="10963">
                <c:v>-2.0050372317136628E-4</c:v>
              </c:pt>
              <c:pt idx="10964">
                <c:v>-2.00613228208598E-4</c:v>
              </c:pt>
              <c:pt idx="10965">
                <c:v>-2.0072273324582972E-4</c:v>
              </c:pt>
              <c:pt idx="10966">
                <c:v>-2.0083223828306143E-4</c:v>
              </c:pt>
              <c:pt idx="10967">
                <c:v>-2.0094174332029315E-4</c:v>
              </c:pt>
              <c:pt idx="10968">
                <c:v>-2.0105124835752486E-4</c:v>
              </c:pt>
              <c:pt idx="10969">
                <c:v>-2.0116075339475658E-4</c:v>
              </c:pt>
              <c:pt idx="10970">
                <c:v>-2.012702584319883E-4</c:v>
              </c:pt>
              <c:pt idx="10971">
                <c:v>-2.0137976346922001E-4</c:v>
              </c:pt>
              <c:pt idx="10972">
                <c:v>-2.0148926850645173E-4</c:v>
              </c:pt>
              <c:pt idx="10973">
                <c:v>-2.0159877354368344E-4</c:v>
              </c:pt>
              <c:pt idx="10974">
                <c:v>-2.0170827858091516E-4</c:v>
              </c:pt>
              <c:pt idx="10975">
                <c:v>-2.0181778361814688E-4</c:v>
              </c:pt>
              <c:pt idx="10976">
                <c:v>-2.0192728865537859E-4</c:v>
              </c:pt>
              <c:pt idx="10977">
                <c:v>-2.0203679369261031E-4</c:v>
              </c:pt>
              <c:pt idx="10978">
                <c:v>-2.0214629872984202E-4</c:v>
              </c:pt>
              <c:pt idx="10979">
                <c:v>-2.0225580376707374E-4</c:v>
              </c:pt>
              <c:pt idx="10980">
                <c:v>-2.0236530880430545E-4</c:v>
              </c:pt>
              <c:pt idx="10981">
                <c:v>-2.0247481384153717E-4</c:v>
              </c:pt>
              <c:pt idx="10982">
                <c:v>-2.0258431887876889E-4</c:v>
              </c:pt>
              <c:pt idx="10983">
                <c:v>-2.026938239160006E-4</c:v>
              </c:pt>
              <c:pt idx="10984">
                <c:v>-2.0280332895323232E-4</c:v>
              </c:pt>
              <c:pt idx="10985">
                <c:v>-2.0291283399046403E-4</c:v>
              </c:pt>
              <c:pt idx="10986">
                <c:v>-2.0302233902769575E-4</c:v>
              </c:pt>
              <c:pt idx="10987">
                <c:v>-2.0313184406492747E-4</c:v>
              </c:pt>
              <c:pt idx="10988">
                <c:v>-2.0324134910215918E-4</c:v>
              </c:pt>
              <c:pt idx="10989">
                <c:v>-2.033508541393909E-4</c:v>
              </c:pt>
              <c:pt idx="10990">
                <c:v>-2.0346035917662261E-4</c:v>
              </c:pt>
              <c:pt idx="10991">
                <c:v>-2.0356986421385433E-4</c:v>
              </c:pt>
              <c:pt idx="10992">
                <c:v>-2.0367936925108605E-4</c:v>
              </c:pt>
              <c:pt idx="10993">
                <c:v>-2.0378887428831776E-4</c:v>
              </c:pt>
              <c:pt idx="10994">
                <c:v>-2.0389837932554948E-4</c:v>
              </c:pt>
              <c:pt idx="10995">
                <c:v>-2.0400788436278119E-4</c:v>
              </c:pt>
              <c:pt idx="10996">
                <c:v>-2.0411738940001291E-4</c:v>
              </c:pt>
              <c:pt idx="10997">
                <c:v>-2.0422689443724463E-4</c:v>
              </c:pt>
              <c:pt idx="10998">
                <c:v>-2.0433639947447634E-4</c:v>
              </c:pt>
              <c:pt idx="10999">
                <c:v>-2.0444590451170806E-4</c:v>
              </c:pt>
              <c:pt idx="11000">
                <c:v>-2.0455540954893977E-4</c:v>
              </c:pt>
              <c:pt idx="11001">
                <c:v>-2.0466491458617149E-4</c:v>
              </c:pt>
              <c:pt idx="11002">
                <c:v>-2.0477441962340321E-4</c:v>
              </c:pt>
              <c:pt idx="11003">
                <c:v>-2.0488392466063492E-4</c:v>
              </c:pt>
              <c:pt idx="11004">
                <c:v>-2.0499342969786664E-4</c:v>
              </c:pt>
              <c:pt idx="11005">
                <c:v>-2.0510293473509835E-4</c:v>
              </c:pt>
              <c:pt idx="11006">
                <c:v>-2.0521243977233007E-4</c:v>
              </c:pt>
              <c:pt idx="11007">
                <c:v>-2.0532194480956179E-4</c:v>
              </c:pt>
              <c:pt idx="11008">
                <c:v>-2.054314498467935E-4</c:v>
              </c:pt>
              <c:pt idx="11009">
                <c:v>-2.0554095488402522E-4</c:v>
              </c:pt>
              <c:pt idx="11010">
                <c:v>-2.0565045992125693E-4</c:v>
              </c:pt>
              <c:pt idx="11011">
                <c:v>-2.0575996495848865E-4</c:v>
              </c:pt>
              <c:pt idx="11012">
                <c:v>-2.0586946999572037E-4</c:v>
              </c:pt>
              <c:pt idx="11013">
                <c:v>-2.0597897503295208E-4</c:v>
              </c:pt>
              <c:pt idx="11014">
                <c:v>-2.060884800701838E-4</c:v>
              </c:pt>
              <c:pt idx="11015">
                <c:v>-2.0619798510741551E-4</c:v>
              </c:pt>
              <c:pt idx="11016">
                <c:v>-2.0630749014464723E-4</c:v>
              </c:pt>
              <c:pt idx="11017">
                <c:v>-2.0641699518187895E-4</c:v>
              </c:pt>
              <c:pt idx="11018">
                <c:v>-2.0652650021911066E-4</c:v>
              </c:pt>
              <c:pt idx="11019">
                <c:v>-2.0663600525634238E-4</c:v>
              </c:pt>
              <c:pt idx="11020">
                <c:v>-2.0674551029357409E-4</c:v>
              </c:pt>
              <c:pt idx="11021">
                <c:v>-2.0685501533080581E-4</c:v>
              </c:pt>
              <c:pt idx="11022">
                <c:v>-2.0696452036803752E-4</c:v>
              </c:pt>
              <c:pt idx="11023">
                <c:v>-2.0707402540526924E-4</c:v>
              </c:pt>
              <c:pt idx="11024">
                <c:v>-2.0718353044250096E-4</c:v>
              </c:pt>
              <c:pt idx="11025">
                <c:v>-2.0729303547973267E-4</c:v>
              </c:pt>
              <c:pt idx="11026">
                <c:v>-2.0740254051696439E-4</c:v>
              </c:pt>
              <c:pt idx="11027">
                <c:v>-2.075120455541961E-4</c:v>
              </c:pt>
              <c:pt idx="11028">
                <c:v>-2.0762155059142782E-4</c:v>
              </c:pt>
              <c:pt idx="11029">
                <c:v>-2.0773105562865954E-4</c:v>
              </c:pt>
              <c:pt idx="11030">
                <c:v>-2.0784056066589125E-4</c:v>
              </c:pt>
              <c:pt idx="11031">
                <c:v>-2.0795006570312297E-4</c:v>
              </c:pt>
              <c:pt idx="11032">
                <c:v>-2.0805957074035468E-4</c:v>
              </c:pt>
              <c:pt idx="11033">
                <c:v>-2.081690757775864E-4</c:v>
              </c:pt>
              <c:pt idx="11034">
                <c:v>-2.0827858081481812E-4</c:v>
              </c:pt>
              <c:pt idx="11035">
                <c:v>-2.0838808585204983E-4</c:v>
              </c:pt>
              <c:pt idx="11036">
                <c:v>-2.0849759088928155E-4</c:v>
              </c:pt>
              <c:pt idx="11037">
                <c:v>-2.0860709592651326E-4</c:v>
              </c:pt>
              <c:pt idx="11038">
                <c:v>-2.0871660096374498E-4</c:v>
              </c:pt>
              <c:pt idx="11039">
                <c:v>-2.088261060009767E-4</c:v>
              </c:pt>
              <c:pt idx="11040">
                <c:v>-2.0893561103820841E-4</c:v>
              </c:pt>
              <c:pt idx="11041">
                <c:v>-2.0904511607544013E-4</c:v>
              </c:pt>
              <c:pt idx="11042">
                <c:v>-2.0915462111267184E-4</c:v>
              </c:pt>
              <c:pt idx="11043">
                <c:v>-2.0926412614990356E-4</c:v>
              </c:pt>
              <c:pt idx="11044">
                <c:v>-2.0937363118713528E-4</c:v>
              </c:pt>
              <c:pt idx="11045">
                <c:v>-2.0948313622436699E-4</c:v>
              </c:pt>
              <c:pt idx="11046">
                <c:v>-2.0959264126159871E-4</c:v>
              </c:pt>
              <c:pt idx="11047">
                <c:v>-2.0970214629883042E-4</c:v>
              </c:pt>
              <c:pt idx="11048">
                <c:v>-2.0981165133606214E-4</c:v>
              </c:pt>
              <c:pt idx="11049">
                <c:v>-2.0992115637329386E-4</c:v>
              </c:pt>
              <c:pt idx="11050">
                <c:v>-2.1003066141052557E-4</c:v>
              </c:pt>
              <c:pt idx="11051">
                <c:v>-2.1014016644775729E-4</c:v>
              </c:pt>
              <c:pt idx="11052">
                <c:v>-2.10249671484989E-4</c:v>
              </c:pt>
              <c:pt idx="11053">
                <c:v>-2.1035917652222072E-4</c:v>
              </c:pt>
              <c:pt idx="11054">
                <c:v>-2.1046868155945244E-4</c:v>
              </c:pt>
              <c:pt idx="11055">
                <c:v>-2.1057818659668415E-4</c:v>
              </c:pt>
              <c:pt idx="11056">
                <c:v>-2.1068769163391587E-4</c:v>
              </c:pt>
              <c:pt idx="11057">
                <c:v>-2.1079719667114758E-4</c:v>
              </c:pt>
              <c:pt idx="11058">
                <c:v>-2.109067017083793E-4</c:v>
              </c:pt>
              <c:pt idx="11059">
                <c:v>-2.1101620674561101E-4</c:v>
              </c:pt>
              <c:pt idx="11060">
                <c:v>-2.1112571178284273E-4</c:v>
              </c:pt>
              <c:pt idx="11061">
                <c:v>-2.1123521682007445E-4</c:v>
              </c:pt>
              <c:pt idx="11062">
                <c:v>-2.1134472185730616E-4</c:v>
              </c:pt>
              <c:pt idx="11063">
                <c:v>-2.1145422689453788E-4</c:v>
              </c:pt>
              <c:pt idx="11064">
                <c:v>-2.1156373193176959E-4</c:v>
              </c:pt>
              <c:pt idx="11065">
                <c:v>-2.1167323696900131E-4</c:v>
              </c:pt>
              <c:pt idx="11066">
                <c:v>-2.1178274200623303E-4</c:v>
              </c:pt>
              <c:pt idx="11067">
                <c:v>-2.1189224704346474E-4</c:v>
              </c:pt>
              <c:pt idx="11068">
                <c:v>-2.1200175208069646E-4</c:v>
              </c:pt>
              <c:pt idx="11069">
                <c:v>-2.1211125711792817E-4</c:v>
              </c:pt>
              <c:pt idx="11070">
                <c:v>-2.1222076215515989E-4</c:v>
              </c:pt>
              <c:pt idx="11071">
                <c:v>-2.1233026719239161E-4</c:v>
              </c:pt>
              <c:pt idx="11072">
                <c:v>-2.1243977222962332E-4</c:v>
              </c:pt>
              <c:pt idx="11073">
                <c:v>-2.1254927726685504E-4</c:v>
              </c:pt>
              <c:pt idx="11074">
                <c:v>-2.1265878230408675E-4</c:v>
              </c:pt>
              <c:pt idx="11075">
                <c:v>-2.1276828734131847E-4</c:v>
              </c:pt>
              <c:pt idx="11076">
                <c:v>-2.1287779237855019E-4</c:v>
              </c:pt>
              <c:pt idx="11077">
                <c:v>-2.129872974157819E-4</c:v>
              </c:pt>
              <c:pt idx="11078">
                <c:v>-2.1309680245301362E-4</c:v>
              </c:pt>
              <c:pt idx="11079">
                <c:v>-2.1320630749024533E-4</c:v>
              </c:pt>
              <c:pt idx="11080">
                <c:v>-2.1331581252747705E-4</c:v>
              </c:pt>
              <c:pt idx="11081">
                <c:v>-2.1342531756470877E-4</c:v>
              </c:pt>
              <c:pt idx="11082">
                <c:v>-2.1353482260194048E-4</c:v>
              </c:pt>
              <c:pt idx="11083">
                <c:v>-2.136443276391722E-4</c:v>
              </c:pt>
              <c:pt idx="11084">
                <c:v>-2.1375383267640391E-4</c:v>
              </c:pt>
              <c:pt idx="11085">
                <c:v>-2.1386333771363563E-4</c:v>
              </c:pt>
              <c:pt idx="11086">
                <c:v>-2.1397284275086735E-4</c:v>
              </c:pt>
              <c:pt idx="11087">
                <c:v>-2.1408234778809906E-4</c:v>
              </c:pt>
              <c:pt idx="11088">
                <c:v>-2.1419185282533078E-4</c:v>
              </c:pt>
              <c:pt idx="11089">
                <c:v>-2.1430135786256249E-4</c:v>
              </c:pt>
              <c:pt idx="11090">
                <c:v>-2.1441086289979421E-4</c:v>
              </c:pt>
              <c:pt idx="11091">
                <c:v>-2.1452036793702593E-4</c:v>
              </c:pt>
              <c:pt idx="11092">
                <c:v>-2.1462987297425764E-4</c:v>
              </c:pt>
              <c:pt idx="11093">
                <c:v>-2.1473937801148936E-4</c:v>
              </c:pt>
              <c:pt idx="11094">
                <c:v>-2.1484888304872107E-4</c:v>
              </c:pt>
              <c:pt idx="11095">
                <c:v>-2.1495838808595279E-4</c:v>
              </c:pt>
              <c:pt idx="11096">
                <c:v>-2.1506789312318451E-4</c:v>
              </c:pt>
              <c:pt idx="11097">
                <c:v>-2.1517739816041622E-4</c:v>
              </c:pt>
              <c:pt idx="11098">
                <c:v>-2.1528690319764794E-4</c:v>
              </c:pt>
              <c:pt idx="11099">
                <c:v>-2.1539640823487965E-4</c:v>
              </c:pt>
              <c:pt idx="11100">
                <c:v>-2.1550591327211137E-4</c:v>
              </c:pt>
              <c:pt idx="11101">
                <c:v>-2.1561541830934308E-4</c:v>
              </c:pt>
              <c:pt idx="11102">
                <c:v>-2.157249233465748E-4</c:v>
              </c:pt>
              <c:pt idx="11103">
                <c:v>-2.1583442838380652E-4</c:v>
              </c:pt>
              <c:pt idx="11104">
                <c:v>-2.1594393342103823E-4</c:v>
              </c:pt>
              <c:pt idx="11105">
                <c:v>-2.1605343845826995E-4</c:v>
              </c:pt>
              <c:pt idx="11106">
                <c:v>-2.1616294349550166E-4</c:v>
              </c:pt>
              <c:pt idx="11107">
                <c:v>-2.1627244853273338E-4</c:v>
              </c:pt>
              <c:pt idx="11108">
                <c:v>-2.163819535699651E-4</c:v>
              </c:pt>
              <c:pt idx="11109">
                <c:v>-2.1649145860719681E-4</c:v>
              </c:pt>
              <c:pt idx="11110">
                <c:v>-2.1660096364442853E-4</c:v>
              </c:pt>
              <c:pt idx="11111">
                <c:v>-2.1671046868166024E-4</c:v>
              </c:pt>
              <c:pt idx="11112">
                <c:v>-2.1681997371889196E-4</c:v>
              </c:pt>
              <c:pt idx="11113">
                <c:v>-2.1692947875612368E-4</c:v>
              </c:pt>
              <c:pt idx="11114">
                <c:v>-2.1703898379335539E-4</c:v>
              </c:pt>
              <c:pt idx="11115">
                <c:v>-2.1714848883058711E-4</c:v>
              </c:pt>
              <c:pt idx="11116">
                <c:v>-2.1725799386781882E-4</c:v>
              </c:pt>
              <c:pt idx="11117">
                <c:v>-2.1736749890505054E-4</c:v>
              </c:pt>
              <c:pt idx="11118">
                <c:v>-2.1747700394228226E-4</c:v>
              </c:pt>
              <c:pt idx="11119">
                <c:v>-2.1758650897951397E-4</c:v>
              </c:pt>
              <c:pt idx="11120">
                <c:v>-2.1769601401674569E-4</c:v>
              </c:pt>
              <c:pt idx="11121">
                <c:v>-2.178055190539774E-4</c:v>
              </c:pt>
              <c:pt idx="11122">
                <c:v>-2.1791502409120912E-4</c:v>
              </c:pt>
              <c:pt idx="11123">
                <c:v>-2.1802452912844084E-4</c:v>
              </c:pt>
              <c:pt idx="11124">
                <c:v>-2.1813403416567255E-4</c:v>
              </c:pt>
              <c:pt idx="11125">
                <c:v>-2.1824353920290427E-4</c:v>
              </c:pt>
              <c:pt idx="11126">
                <c:v>-2.1835304424013598E-4</c:v>
              </c:pt>
              <c:pt idx="11127">
                <c:v>-2.184625492773677E-4</c:v>
              </c:pt>
              <c:pt idx="11128">
                <c:v>-2.1857205431459942E-4</c:v>
              </c:pt>
              <c:pt idx="11129">
                <c:v>-2.1868155935183113E-4</c:v>
              </c:pt>
              <c:pt idx="11130">
                <c:v>-2.1879106438906285E-4</c:v>
              </c:pt>
              <c:pt idx="11131">
                <c:v>-2.1890056942629456E-4</c:v>
              </c:pt>
              <c:pt idx="11132">
                <c:v>-2.1901007446352628E-4</c:v>
              </c:pt>
              <c:pt idx="11133">
                <c:v>-2.19119579500758E-4</c:v>
              </c:pt>
              <c:pt idx="11134">
                <c:v>-2.1922908453798971E-4</c:v>
              </c:pt>
              <c:pt idx="11135">
                <c:v>-2.1933858957522143E-4</c:v>
              </c:pt>
              <c:pt idx="11136">
                <c:v>-2.1944809461245314E-4</c:v>
              </c:pt>
              <c:pt idx="11137">
                <c:v>-2.1955759964968486E-4</c:v>
              </c:pt>
              <c:pt idx="11138">
                <c:v>-2.1966710468691658E-4</c:v>
              </c:pt>
              <c:pt idx="11139">
                <c:v>-2.1977660972414829E-4</c:v>
              </c:pt>
              <c:pt idx="11140">
                <c:v>-2.1988611476138001E-4</c:v>
              </c:pt>
              <c:pt idx="11141">
                <c:v>-2.1999561979861172E-4</c:v>
              </c:pt>
              <c:pt idx="11142">
                <c:v>-2.2010512483584344E-4</c:v>
              </c:pt>
              <c:pt idx="11143">
                <c:v>-2.2021462987307515E-4</c:v>
              </c:pt>
              <c:pt idx="11144">
                <c:v>-2.2032413491030687E-4</c:v>
              </c:pt>
              <c:pt idx="11145">
                <c:v>-2.2043363994753859E-4</c:v>
              </c:pt>
              <c:pt idx="11146">
                <c:v>-2.205431449847703E-4</c:v>
              </c:pt>
              <c:pt idx="11147">
                <c:v>-2.2065265002200202E-4</c:v>
              </c:pt>
              <c:pt idx="11148">
                <c:v>-2.2076215505923373E-4</c:v>
              </c:pt>
              <c:pt idx="11149">
                <c:v>-2.2087166009646545E-4</c:v>
              </c:pt>
              <c:pt idx="11150">
                <c:v>-2.2098116513369717E-4</c:v>
              </c:pt>
              <c:pt idx="11151">
                <c:v>-2.2109067017092888E-4</c:v>
              </c:pt>
              <c:pt idx="11152">
                <c:v>-2.212001752081606E-4</c:v>
              </c:pt>
              <c:pt idx="11153">
                <c:v>-2.2130968024539231E-4</c:v>
              </c:pt>
              <c:pt idx="11154">
                <c:v>-2.2141918528262403E-4</c:v>
              </c:pt>
              <c:pt idx="11155">
                <c:v>-2.2152869031985575E-4</c:v>
              </c:pt>
              <c:pt idx="11156">
                <c:v>-2.2163819535708746E-4</c:v>
              </c:pt>
              <c:pt idx="11157">
                <c:v>-2.2174770039431918E-4</c:v>
              </c:pt>
              <c:pt idx="11158">
                <c:v>-2.2185720543155089E-4</c:v>
              </c:pt>
              <c:pt idx="11159">
                <c:v>-2.2196671046878261E-4</c:v>
              </c:pt>
              <c:pt idx="11160">
                <c:v>-2.2207621550601433E-4</c:v>
              </c:pt>
              <c:pt idx="11161">
                <c:v>-2.2218572054324604E-4</c:v>
              </c:pt>
              <c:pt idx="11162">
                <c:v>-2.2229522558047776E-4</c:v>
              </c:pt>
              <c:pt idx="11163">
                <c:v>-2.2240473061770947E-4</c:v>
              </c:pt>
              <c:pt idx="11164">
                <c:v>-2.2251423565494119E-4</c:v>
              </c:pt>
              <c:pt idx="11165">
                <c:v>-2.2262374069217291E-4</c:v>
              </c:pt>
              <c:pt idx="11166">
                <c:v>-2.2273324572940462E-4</c:v>
              </c:pt>
              <c:pt idx="11167">
                <c:v>-2.2284275076663634E-4</c:v>
              </c:pt>
              <c:pt idx="11168">
                <c:v>-2.2295225580386805E-4</c:v>
              </c:pt>
              <c:pt idx="11169">
                <c:v>-2.2306176084109977E-4</c:v>
              </c:pt>
              <c:pt idx="11170">
                <c:v>-2.2317126587833149E-4</c:v>
              </c:pt>
              <c:pt idx="11171">
                <c:v>-2.232807709155632E-4</c:v>
              </c:pt>
              <c:pt idx="11172">
                <c:v>-2.2339027595279492E-4</c:v>
              </c:pt>
              <c:pt idx="11173">
                <c:v>-2.2349978099002663E-4</c:v>
              </c:pt>
              <c:pt idx="11174">
                <c:v>-2.2360928602725835E-4</c:v>
              </c:pt>
              <c:pt idx="11175">
                <c:v>-2.2371879106449007E-4</c:v>
              </c:pt>
              <c:pt idx="11176">
                <c:v>-2.2382829610172178E-4</c:v>
              </c:pt>
              <c:pt idx="11177">
                <c:v>-2.239378011389535E-4</c:v>
              </c:pt>
              <c:pt idx="11178">
                <c:v>-2.2404730617618521E-4</c:v>
              </c:pt>
              <c:pt idx="11179">
                <c:v>-2.2415681121341693E-4</c:v>
              </c:pt>
              <c:pt idx="11180">
                <c:v>-2.2426631625064864E-4</c:v>
              </c:pt>
              <c:pt idx="11181">
                <c:v>-2.2437582128788036E-4</c:v>
              </c:pt>
              <c:pt idx="11182">
                <c:v>-2.2448532632511208E-4</c:v>
              </c:pt>
              <c:pt idx="11183">
                <c:v>-2.2459483136234379E-4</c:v>
              </c:pt>
              <c:pt idx="11184">
                <c:v>-2.2470433639957551E-4</c:v>
              </c:pt>
              <c:pt idx="11185">
                <c:v>-2.2481384143680722E-4</c:v>
              </c:pt>
              <c:pt idx="11186">
                <c:v>-2.2492334647403894E-4</c:v>
              </c:pt>
              <c:pt idx="11187">
                <c:v>-2.2503285151127066E-4</c:v>
              </c:pt>
              <c:pt idx="11188">
                <c:v>-2.2514235654850237E-4</c:v>
              </c:pt>
              <c:pt idx="11189">
                <c:v>-2.2525186158573409E-4</c:v>
              </c:pt>
              <c:pt idx="11190">
                <c:v>-2.253613666229658E-4</c:v>
              </c:pt>
              <c:pt idx="11191">
                <c:v>-2.2547087166019752E-4</c:v>
              </c:pt>
              <c:pt idx="11192">
                <c:v>-2.2558037669742924E-4</c:v>
              </c:pt>
              <c:pt idx="11193">
                <c:v>-2.2568988173466095E-4</c:v>
              </c:pt>
              <c:pt idx="11194">
                <c:v>-2.2579938677189267E-4</c:v>
              </c:pt>
              <c:pt idx="11195">
                <c:v>-2.2590889180912438E-4</c:v>
              </c:pt>
              <c:pt idx="11196">
                <c:v>-2.260183968463561E-4</c:v>
              </c:pt>
              <c:pt idx="11197">
                <c:v>-2.2612790188358782E-4</c:v>
              </c:pt>
              <c:pt idx="11198">
                <c:v>-2.2623740692081953E-4</c:v>
              </c:pt>
              <c:pt idx="11199">
                <c:v>-2.2634691195805125E-4</c:v>
              </c:pt>
              <c:pt idx="11200">
                <c:v>-2.2645641699528296E-4</c:v>
              </c:pt>
              <c:pt idx="11201">
                <c:v>-2.2656592203251468E-4</c:v>
              </c:pt>
              <c:pt idx="11202">
                <c:v>-2.266754270697464E-4</c:v>
              </c:pt>
              <c:pt idx="11203">
                <c:v>-2.2678493210697811E-4</c:v>
              </c:pt>
              <c:pt idx="11204">
                <c:v>-2.2689443714420983E-4</c:v>
              </c:pt>
              <c:pt idx="11205">
                <c:v>-2.2700394218144154E-4</c:v>
              </c:pt>
              <c:pt idx="11206">
                <c:v>-2.2711344721867326E-4</c:v>
              </c:pt>
              <c:pt idx="11207">
                <c:v>-2.2722295225590498E-4</c:v>
              </c:pt>
              <c:pt idx="11208">
                <c:v>-2.2733245729313669E-4</c:v>
              </c:pt>
              <c:pt idx="11209">
                <c:v>-2.2744196233036841E-4</c:v>
              </c:pt>
              <c:pt idx="11210">
                <c:v>-2.2755146736760012E-4</c:v>
              </c:pt>
              <c:pt idx="11211">
                <c:v>-2.2766097240483184E-4</c:v>
              </c:pt>
              <c:pt idx="11212">
                <c:v>-2.2777047744206356E-4</c:v>
              </c:pt>
              <c:pt idx="11213">
                <c:v>-2.2787998247929527E-4</c:v>
              </c:pt>
              <c:pt idx="11214">
                <c:v>-2.2798948751652699E-4</c:v>
              </c:pt>
              <c:pt idx="11215">
                <c:v>-2.280989925537587E-4</c:v>
              </c:pt>
              <c:pt idx="11216">
                <c:v>-2.2820849759099042E-4</c:v>
              </c:pt>
              <c:pt idx="11217">
                <c:v>-2.2831800262822214E-4</c:v>
              </c:pt>
              <c:pt idx="11218">
                <c:v>-2.2842750766545385E-4</c:v>
              </c:pt>
              <c:pt idx="11219">
                <c:v>-2.2853701270268557E-4</c:v>
              </c:pt>
              <c:pt idx="11220">
                <c:v>-2.2864651773991728E-4</c:v>
              </c:pt>
              <c:pt idx="11221">
                <c:v>-2.28756022777149E-4</c:v>
              </c:pt>
              <c:pt idx="11222">
                <c:v>-2.2886552781438071E-4</c:v>
              </c:pt>
              <c:pt idx="11223">
                <c:v>-2.2897503285161243E-4</c:v>
              </c:pt>
              <c:pt idx="11224">
                <c:v>-2.2908453788884415E-4</c:v>
              </c:pt>
              <c:pt idx="11225">
                <c:v>-2.2919404292607586E-4</c:v>
              </c:pt>
              <c:pt idx="11226">
                <c:v>-2.2930354796330758E-4</c:v>
              </c:pt>
              <c:pt idx="11227">
                <c:v>-2.2941305300053929E-4</c:v>
              </c:pt>
              <c:pt idx="11228">
                <c:v>-2.2952255803777101E-4</c:v>
              </c:pt>
              <c:pt idx="11229">
                <c:v>-2.2963206307500273E-4</c:v>
              </c:pt>
              <c:pt idx="11230">
                <c:v>-2.2974156811223444E-4</c:v>
              </c:pt>
              <c:pt idx="11231">
                <c:v>-2.2985107314946616E-4</c:v>
              </c:pt>
              <c:pt idx="11232">
                <c:v>-2.2996057818669787E-4</c:v>
              </c:pt>
              <c:pt idx="11233">
                <c:v>-2.3007008322392959E-4</c:v>
              </c:pt>
              <c:pt idx="11234">
                <c:v>-2.3017958826116131E-4</c:v>
              </c:pt>
              <c:pt idx="11235">
                <c:v>-2.3028909329839302E-4</c:v>
              </c:pt>
              <c:pt idx="11236">
                <c:v>-2.3039859833562474E-4</c:v>
              </c:pt>
              <c:pt idx="11237">
                <c:v>-2.3050810337285645E-4</c:v>
              </c:pt>
              <c:pt idx="11238">
                <c:v>-2.3061760841008817E-4</c:v>
              </c:pt>
              <c:pt idx="11239">
                <c:v>-2.3072711344731989E-4</c:v>
              </c:pt>
              <c:pt idx="11240">
                <c:v>-2.308366184845516E-4</c:v>
              </c:pt>
              <c:pt idx="11241">
                <c:v>-2.3094612352178332E-4</c:v>
              </c:pt>
              <c:pt idx="11242">
                <c:v>-2.3105562855901503E-4</c:v>
              </c:pt>
              <c:pt idx="11243">
                <c:v>-2.3116513359624675E-4</c:v>
              </c:pt>
              <c:pt idx="11244">
                <c:v>-2.3127463863347847E-4</c:v>
              </c:pt>
              <c:pt idx="11245">
                <c:v>-2.3138414367071018E-4</c:v>
              </c:pt>
              <c:pt idx="11246">
                <c:v>-2.314936487079419E-4</c:v>
              </c:pt>
              <c:pt idx="11247">
                <c:v>-2.3160315374517361E-4</c:v>
              </c:pt>
              <c:pt idx="11248">
                <c:v>-2.3171265878240533E-4</c:v>
              </c:pt>
              <c:pt idx="11249">
                <c:v>-2.3182216381963705E-4</c:v>
              </c:pt>
              <c:pt idx="11250">
                <c:v>-2.3193166885686876E-4</c:v>
              </c:pt>
              <c:pt idx="11251">
                <c:v>-2.3204117389410048E-4</c:v>
              </c:pt>
              <c:pt idx="11252">
                <c:v>-2.3215067893133219E-4</c:v>
              </c:pt>
              <c:pt idx="11253">
                <c:v>-2.3226018396856391E-4</c:v>
              </c:pt>
              <c:pt idx="11254">
                <c:v>-2.3236968900579563E-4</c:v>
              </c:pt>
              <c:pt idx="11255">
                <c:v>-2.3247919404302734E-4</c:v>
              </c:pt>
              <c:pt idx="11256">
                <c:v>-2.3258869908025906E-4</c:v>
              </c:pt>
              <c:pt idx="11257">
                <c:v>-2.3269820411749077E-4</c:v>
              </c:pt>
              <c:pt idx="11258">
                <c:v>-2.3280770915472249E-4</c:v>
              </c:pt>
              <c:pt idx="11259">
                <c:v>-2.329172141919542E-4</c:v>
              </c:pt>
              <c:pt idx="11260">
                <c:v>-2.3302671922918592E-4</c:v>
              </c:pt>
              <c:pt idx="11261">
                <c:v>-2.3313622426641764E-4</c:v>
              </c:pt>
              <c:pt idx="11262">
                <c:v>-2.3324572930364935E-4</c:v>
              </c:pt>
              <c:pt idx="11263">
                <c:v>-2.3335523434088107E-4</c:v>
              </c:pt>
              <c:pt idx="11264">
                <c:v>-2.3346473937811278E-4</c:v>
              </c:pt>
              <c:pt idx="11265">
                <c:v>-2.335742444153445E-4</c:v>
              </c:pt>
              <c:pt idx="11266">
                <c:v>-2.3368374945257622E-4</c:v>
              </c:pt>
              <c:pt idx="11267">
                <c:v>-2.3379325448980793E-4</c:v>
              </c:pt>
              <c:pt idx="11268">
                <c:v>-2.3390275952703965E-4</c:v>
              </c:pt>
              <c:pt idx="11269">
                <c:v>-2.3401226456427136E-4</c:v>
              </c:pt>
              <c:pt idx="11270">
                <c:v>-2.3412176960150308E-4</c:v>
              </c:pt>
              <c:pt idx="11271">
                <c:v>-2.342312746387348E-4</c:v>
              </c:pt>
              <c:pt idx="11272">
                <c:v>-2.3434077967596651E-4</c:v>
              </c:pt>
              <c:pt idx="11273">
                <c:v>-2.3445028471319823E-4</c:v>
              </c:pt>
              <c:pt idx="11274">
                <c:v>-2.3455978975042994E-4</c:v>
              </c:pt>
              <c:pt idx="11275">
                <c:v>-2.3466929478766166E-4</c:v>
              </c:pt>
              <c:pt idx="11276">
                <c:v>-2.3477879982489338E-4</c:v>
              </c:pt>
              <c:pt idx="11277">
                <c:v>-2.3488830486212509E-4</c:v>
              </c:pt>
              <c:pt idx="11278">
                <c:v>-2.3499780989935681E-4</c:v>
              </c:pt>
              <c:pt idx="11279">
                <c:v>-2.3510731493658852E-4</c:v>
              </c:pt>
              <c:pt idx="11280">
                <c:v>-2.3521681997382024E-4</c:v>
              </c:pt>
              <c:pt idx="11281">
                <c:v>-2.3532632501105196E-4</c:v>
              </c:pt>
              <c:pt idx="11282">
                <c:v>-2.3543583004828367E-4</c:v>
              </c:pt>
              <c:pt idx="11283">
                <c:v>-2.3554533508551539E-4</c:v>
              </c:pt>
              <c:pt idx="11284">
                <c:v>-2.356548401227471E-4</c:v>
              </c:pt>
              <c:pt idx="11285">
                <c:v>-2.3576434515997882E-4</c:v>
              </c:pt>
              <c:pt idx="11286">
                <c:v>-2.3587385019721054E-4</c:v>
              </c:pt>
              <c:pt idx="11287">
                <c:v>-2.3598335523444225E-4</c:v>
              </c:pt>
              <c:pt idx="11288">
                <c:v>-2.3609286027167397E-4</c:v>
              </c:pt>
              <c:pt idx="11289">
                <c:v>-2.3620236530890568E-4</c:v>
              </c:pt>
              <c:pt idx="11290">
                <c:v>-2.363118703461374E-4</c:v>
              </c:pt>
              <c:pt idx="11291">
                <c:v>-2.3642137538336912E-4</c:v>
              </c:pt>
              <c:pt idx="11292">
                <c:v>-2.3653088042060083E-4</c:v>
              </c:pt>
              <c:pt idx="11293">
                <c:v>-2.3664038545783255E-4</c:v>
              </c:pt>
              <c:pt idx="11294">
                <c:v>-2.3674989049506426E-4</c:v>
              </c:pt>
              <c:pt idx="11295">
                <c:v>-2.3685939553229598E-4</c:v>
              </c:pt>
              <c:pt idx="11296">
                <c:v>-2.369689005695277E-4</c:v>
              </c:pt>
              <c:pt idx="11297">
                <c:v>-2.3707840560675941E-4</c:v>
              </c:pt>
              <c:pt idx="11298">
                <c:v>-2.3718791064399113E-4</c:v>
              </c:pt>
              <c:pt idx="11299">
                <c:v>-2.3729741568122284E-4</c:v>
              </c:pt>
              <c:pt idx="11300">
                <c:v>-2.3740692071845456E-4</c:v>
              </c:pt>
              <c:pt idx="11301">
                <c:v>-2.3751642575568627E-4</c:v>
              </c:pt>
              <c:pt idx="11302">
                <c:v>-2.3762593079291799E-4</c:v>
              </c:pt>
              <c:pt idx="11303">
                <c:v>-2.3773543583014971E-4</c:v>
              </c:pt>
              <c:pt idx="11304">
                <c:v>-2.3784494086738142E-4</c:v>
              </c:pt>
              <c:pt idx="11305">
                <c:v>-2.3795444590461314E-4</c:v>
              </c:pt>
              <c:pt idx="11306">
                <c:v>-2.3806395094184485E-4</c:v>
              </c:pt>
              <c:pt idx="11307">
                <c:v>-2.3817345597907657E-4</c:v>
              </c:pt>
              <c:pt idx="11308">
                <c:v>-2.3828296101630829E-4</c:v>
              </c:pt>
              <c:pt idx="11309">
                <c:v>-2.3839246605354E-4</c:v>
              </c:pt>
              <c:pt idx="11310">
                <c:v>-2.3850197109077172E-4</c:v>
              </c:pt>
              <c:pt idx="11311">
                <c:v>-2.3861147612800343E-4</c:v>
              </c:pt>
              <c:pt idx="11312">
                <c:v>-2.3872098116523515E-4</c:v>
              </c:pt>
              <c:pt idx="11313">
                <c:v>-2.3883048620246687E-4</c:v>
              </c:pt>
              <c:pt idx="11314">
                <c:v>-2.3893999123969858E-4</c:v>
              </c:pt>
              <c:pt idx="11315">
                <c:v>-2.390494962769303E-4</c:v>
              </c:pt>
              <c:pt idx="11316">
                <c:v>-2.3915900131416201E-4</c:v>
              </c:pt>
              <c:pt idx="11317">
                <c:v>-2.3926850635139373E-4</c:v>
              </c:pt>
              <c:pt idx="11318">
                <c:v>-2.3937801138862545E-4</c:v>
              </c:pt>
              <c:pt idx="11319">
                <c:v>-2.3948751642585716E-4</c:v>
              </c:pt>
              <c:pt idx="11320">
                <c:v>-2.3959702146308888E-4</c:v>
              </c:pt>
              <c:pt idx="11321">
                <c:v>-2.3970652650032059E-4</c:v>
              </c:pt>
              <c:pt idx="11322">
                <c:v>-2.3981603153755231E-4</c:v>
              </c:pt>
              <c:pt idx="11323">
                <c:v>-2.3992553657478403E-4</c:v>
              </c:pt>
              <c:pt idx="11324">
                <c:v>-2.4003504161201574E-4</c:v>
              </c:pt>
              <c:pt idx="11325">
                <c:v>-2.4014454664924746E-4</c:v>
              </c:pt>
              <c:pt idx="11326">
                <c:v>-2.4025405168647917E-4</c:v>
              </c:pt>
              <c:pt idx="11327">
                <c:v>-2.4036355672371089E-4</c:v>
              </c:pt>
              <c:pt idx="11328">
                <c:v>-2.4047306176094261E-4</c:v>
              </c:pt>
              <c:pt idx="11329">
                <c:v>-2.4058256679817432E-4</c:v>
              </c:pt>
              <c:pt idx="11330">
                <c:v>-2.4069207183540604E-4</c:v>
              </c:pt>
              <c:pt idx="11331">
                <c:v>-2.4080157687263775E-4</c:v>
              </c:pt>
              <c:pt idx="11332">
                <c:v>-2.4091108190986947E-4</c:v>
              </c:pt>
              <c:pt idx="11333">
                <c:v>-2.4102058694710119E-4</c:v>
              </c:pt>
              <c:pt idx="11334">
                <c:v>-2.411300919843329E-4</c:v>
              </c:pt>
              <c:pt idx="11335">
                <c:v>-2.4123959702156462E-4</c:v>
              </c:pt>
              <c:pt idx="11336">
                <c:v>-2.4134910205879633E-4</c:v>
              </c:pt>
              <c:pt idx="11337">
                <c:v>-2.4145860709602805E-4</c:v>
              </c:pt>
              <c:pt idx="11338">
                <c:v>-2.4156811213325976E-4</c:v>
              </c:pt>
              <c:pt idx="11339">
                <c:v>-2.4167761717049148E-4</c:v>
              </c:pt>
              <c:pt idx="11340">
                <c:v>-2.417871222077232E-4</c:v>
              </c:pt>
              <c:pt idx="11341">
                <c:v>-2.4189662724495491E-4</c:v>
              </c:pt>
              <c:pt idx="11342">
                <c:v>-2.4200613228218663E-4</c:v>
              </c:pt>
              <c:pt idx="11343">
                <c:v>-2.4211563731941834E-4</c:v>
              </c:pt>
              <c:pt idx="11344">
                <c:v>-2.4222514235665006E-4</c:v>
              </c:pt>
              <c:pt idx="11345">
                <c:v>-2.4233464739388178E-4</c:v>
              </c:pt>
              <c:pt idx="11346">
                <c:v>-2.4244415243111349E-4</c:v>
              </c:pt>
              <c:pt idx="11347">
                <c:v>-2.4255365746834521E-4</c:v>
              </c:pt>
              <c:pt idx="11348">
                <c:v>-2.4266316250557692E-4</c:v>
              </c:pt>
              <c:pt idx="11349">
                <c:v>-2.4277266754280864E-4</c:v>
              </c:pt>
              <c:pt idx="11350">
                <c:v>-2.4288217258004036E-4</c:v>
              </c:pt>
              <c:pt idx="11351">
                <c:v>-2.4299167761727207E-4</c:v>
              </c:pt>
              <c:pt idx="11352">
                <c:v>-2.4310118265450379E-4</c:v>
              </c:pt>
              <c:pt idx="11353">
                <c:v>-2.432106876917355E-4</c:v>
              </c:pt>
              <c:pt idx="11354">
                <c:v>-2.4332019272896722E-4</c:v>
              </c:pt>
              <c:pt idx="11355">
                <c:v>-2.4342969776619894E-4</c:v>
              </c:pt>
              <c:pt idx="11356">
                <c:v>-2.4353920280343065E-4</c:v>
              </c:pt>
              <c:pt idx="11357">
                <c:v>-2.4364870784066237E-4</c:v>
              </c:pt>
              <c:pt idx="11358">
                <c:v>-2.4375821287789408E-4</c:v>
              </c:pt>
              <c:pt idx="11359">
                <c:v>-2.438677179151258E-4</c:v>
              </c:pt>
              <c:pt idx="11360">
                <c:v>-2.4397722295235752E-4</c:v>
              </c:pt>
              <c:pt idx="11361">
                <c:v>-2.4408672798958923E-4</c:v>
              </c:pt>
              <c:pt idx="11362">
                <c:v>-2.4419623302682095E-4</c:v>
              </c:pt>
              <c:pt idx="11363">
                <c:v>-2.4430573806405264E-4</c:v>
              </c:pt>
              <c:pt idx="11364">
                <c:v>-2.4441524310128433E-4</c:v>
              </c:pt>
              <c:pt idx="11365">
                <c:v>-2.4452474813851601E-4</c:v>
              </c:pt>
              <c:pt idx="11366">
                <c:v>-2.446342531757477E-4</c:v>
              </c:pt>
              <c:pt idx="11367">
                <c:v>-2.4474375821297939E-4</c:v>
              </c:pt>
              <c:pt idx="11368">
                <c:v>-2.4485326325021108E-4</c:v>
              </c:pt>
              <c:pt idx="11369">
                <c:v>-2.4496276828744277E-4</c:v>
              </c:pt>
              <c:pt idx="11370">
                <c:v>-2.4507227332467446E-4</c:v>
              </c:pt>
              <c:pt idx="11371">
                <c:v>-2.4518177836190615E-4</c:v>
              </c:pt>
              <c:pt idx="11372">
                <c:v>-2.4529128339913784E-4</c:v>
              </c:pt>
              <c:pt idx="11373">
                <c:v>-2.4540078843636953E-4</c:v>
              </c:pt>
              <c:pt idx="11374">
                <c:v>-2.4551029347360121E-4</c:v>
              </c:pt>
              <c:pt idx="11375">
                <c:v>-2.456197985108329E-4</c:v>
              </c:pt>
              <c:pt idx="11376">
                <c:v>-2.4572930354806459E-4</c:v>
              </c:pt>
              <c:pt idx="11377">
                <c:v>-2.4583880858529628E-4</c:v>
              </c:pt>
              <c:pt idx="11378">
                <c:v>-2.4594831362252797E-4</c:v>
              </c:pt>
              <c:pt idx="11379">
                <c:v>-2.4605781865975966E-4</c:v>
              </c:pt>
              <c:pt idx="11380">
                <c:v>-2.4616732369699135E-4</c:v>
              </c:pt>
              <c:pt idx="11381">
                <c:v>-2.4627682873422304E-4</c:v>
              </c:pt>
              <c:pt idx="11382">
                <c:v>-2.4638633377145472E-4</c:v>
              </c:pt>
              <c:pt idx="11383">
                <c:v>-2.4649583880868641E-4</c:v>
              </c:pt>
              <c:pt idx="11384">
                <c:v>-2.466053438459181E-4</c:v>
              </c:pt>
              <c:pt idx="11385">
                <c:v>-2.4671484888314979E-4</c:v>
              </c:pt>
              <c:pt idx="11386">
                <c:v>-2.4682435392038148E-4</c:v>
              </c:pt>
              <c:pt idx="11387">
                <c:v>-2.4693385895761317E-4</c:v>
              </c:pt>
              <c:pt idx="11388">
                <c:v>-2.4704336399484486E-4</c:v>
              </c:pt>
              <c:pt idx="11389">
                <c:v>-2.4715286903207655E-4</c:v>
              </c:pt>
              <c:pt idx="11390">
                <c:v>-2.4726237406930824E-4</c:v>
              </c:pt>
              <c:pt idx="11391">
                <c:v>-2.4737187910653992E-4</c:v>
              </c:pt>
              <c:pt idx="11392">
                <c:v>-2.4748138414377161E-4</c:v>
              </c:pt>
              <c:pt idx="11393">
                <c:v>-2.475908891810033E-4</c:v>
              </c:pt>
              <c:pt idx="11394">
                <c:v>-2.4770039421823499E-4</c:v>
              </c:pt>
              <c:pt idx="11395">
                <c:v>-2.4780989925546668E-4</c:v>
              </c:pt>
              <c:pt idx="11396">
                <c:v>-2.4791940429269837E-4</c:v>
              </c:pt>
              <c:pt idx="11397">
                <c:v>-2.4802890932993006E-4</c:v>
              </c:pt>
              <c:pt idx="11398">
                <c:v>-2.4813841436716175E-4</c:v>
              </c:pt>
              <c:pt idx="11399">
                <c:v>-2.4824791940439344E-4</c:v>
              </c:pt>
              <c:pt idx="11400">
                <c:v>-2.4835742444162512E-4</c:v>
              </c:pt>
              <c:pt idx="11401">
                <c:v>-2.4846692947885681E-4</c:v>
              </c:pt>
              <c:pt idx="11402">
                <c:v>-2.485764345160885E-4</c:v>
              </c:pt>
              <c:pt idx="11403">
                <c:v>-2.4868593955332019E-4</c:v>
              </c:pt>
              <c:pt idx="11404">
                <c:v>-2.4879544459055188E-4</c:v>
              </c:pt>
              <c:pt idx="11405">
                <c:v>-2.4890494962778357E-4</c:v>
              </c:pt>
              <c:pt idx="11406">
                <c:v>-2.4901445466501526E-4</c:v>
              </c:pt>
              <c:pt idx="11407">
                <c:v>-2.4912395970224695E-4</c:v>
              </c:pt>
              <c:pt idx="11408">
                <c:v>-2.4923346473947863E-4</c:v>
              </c:pt>
              <c:pt idx="11409">
                <c:v>-2.4934296977671032E-4</c:v>
              </c:pt>
              <c:pt idx="11410">
                <c:v>-2.4945247481394201E-4</c:v>
              </c:pt>
              <c:pt idx="11411">
                <c:v>-2.495619798511737E-4</c:v>
              </c:pt>
              <c:pt idx="11412">
                <c:v>-2.4967148488840539E-4</c:v>
              </c:pt>
              <c:pt idx="11413">
                <c:v>-2.4978098992563708E-4</c:v>
              </c:pt>
              <c:pt idx="11414">
                <c:v>-2.4989049496286877E-4</c:v>
              </c:pt>
              <c:pt idx="11415">
                <c:v>-2.5000000000010046E-4</c:v>
              </c:pt>
              <c:pt idx="11416">
                <c:v>-2.5010950503733215E-4</c:v>
              </c:pt>
              <c:pt idx="11417">
                <c:v>-2.5021901007456383E-4</c:v>
              </c:pt>
              <c:pt idx="11418">
                <c:v>-2.5032851511179552E-4</c:v>
              </c:pt>
              <c:pt idx="11419">
                <c:v>-2.5043802014902721E-4</c:v>
              </c:pt>
              <c:pt idx="11420">
                <c:v>-2.505475251862589E-4</c:v>
              </c:pt>
              <c:pt idx="11421">
                <c:v>-2.5065703022349059E-4</c:v>
              </c:pt>
              <c:pt idx="11422">
                <c:v>-2.5076653526072228E-4</c:v>
              </c:pt>
              <c:pt idx="11423">
                <c:v>-2.5087604029795397E-4</c:v>
              </c:pt>
              <c:pt idx="11424">
                <c:v>-2.5098554533518566E-4</c:v>
              </c:pt>
              <c:pt idx="11425">
                <c:v>-2.5109505037241734E-4</c:v>
              </c:pt>
              <c:pt idx="11426">
                <c:v>-2.5120455540964903E-4</c:v>
              </c:pt>
              <c:pt idx="11427">
                <c:v>-2.5131406044688072E-4</c:v>
              </c:pt>
              <c:pt idx="11428">
                <c:v>-2.5142356548411241E-4</c:v>
              </c:pt>
              <c:pt idx="11429">
                <c:v>-2.515330705213441E-4</c:v>
              </c:pt>
              <c:pt idx="11430">
                <c:v>-2.5164257555857579E-4</c:v>
              </c:pt>
              <c:pt idx="11431">
                <c:v>-2.5175208059580748E-4</c:v>
              </c:pt>
              <c:pt idx="11432">
                <c:v>-2.5186158563303917E-4</c:v>
              </c:pt>
              <c:pt idx="11433">
                <c:v>-2.5197109067027086E-4</c:v>
              </c:pt>
              <c:pt idx="11434">
                <c:v>-2.5208059570750254E-4</c:v>
              </c:pt>
              <c:pt idx="11435">
                <c:v>-2.5219010074473423E-4</c:v>
              </c:pt>
              <c:pt idx="11436">
                <c:v>-2.5229960578196592E-4</c:v>
              </c:pt>
              <c:pt idx="11437">
                <c:v>-2.5240911081919761E-4</c:v>
              </c:pt>
              <c:pt idx="11438">
                <c:v>-2.525186158564293E-4</c:v>
              </c:pt>
              <c:pt idx="11439">
                <c:v>-2.5262812089366099E-4</c:v>
              </c:pt>
              <c:pt idx="11440">
                <c:v>-2.5273762593089268E-4</c:v>
              </c:pt>
              <c:pt idx="11441">
                <c:v>-2.5284713096812437E-4</c:v>
              </c:pt>
              <c:pt idx="11442">
                <c:v>-2.5295663600535606E-4</c:v>
              </c:pt>
              <c:pt idx="11443">
                <c:v>-2.5306614104258774E-4</c:v>
              </c:pt>
              <c:pt idx="11444">
                <c:v>-2.5317564607981943E-4</c:v>
              </c:pt>
              <c:pt idx="11445">
                <c:v>-2.5328515111705112E-4</c:v>
              </c:pt>
              <c:pt idx="11446">
                <c:v>-2.5339465615428281E-4</c:v>
              </c:pt>
              <c:pt idx="11447">
                <c:v>-2.535041611915145E-4</c:v>
              </c:pt>
              <c:pt idx="11448">
                <c:v>-2.5361366622874619E-4</c:v>
              </c:pt>
              <c:pt idx="11449">
                <c:v>-2.5372317126597788E-4</c:v>
              </c:pt>
              <c:pt idx="11450">
                <c:v>-2.5383267630320957E-4</c:v>
              </c:pt>
              <c:pt idx="11451">
                <c:v>-2.5394218134044125E-4</c:v>
              </c:pt>
              <c:pt idx="11452">
                <c:v>-2.5405168637767294E-4</c:v>
              </c:pt>
              <c:pt idx="11453">
                <c:v>-2.5416119141490463E-4</c:v>
              </c:pt>
              <c:pt idx="11454">
                <c:v>-2.5427069645213632E-4</c:v>
              </c:pt>
              <c:pt idx="11455">
                <c:v>-2.5438020148936801E-4</c:v>
              </c:pt>
              <c:pt idx="11456">
                <c:v>-2.544897065265997E-4</c:v>
              </c:pt>
              <c:pt idx="11457">
                <c:v>-2.5459921156383139E-4</c:v>
              </c:pt>
              <c:pt idx="11458">
                <c:v>-2.5470871660106308E-4</c:v>
              </c:pt>
              <c:pt idx="11459">
                <c:v>-2.5481822163829477E-4</c:v>
              </c:pt>
              <c:pt idx="11460">
                <c:v>-2.5492772667552645E-4</c:v>
              </c:pt>
              <c:pt idx="11461">
                <c:v>-2.5503723171275814E-4</c:v>
              </c:pt>
              <c:pt idx="11462">
                <c:v>-2.5514673674998983E-4</c:v>
              </c:pt>
              <c:pt idx="11463">
                <c:v>-2.5525624178722152E-4</c:v>
              </c:pt>
              <c:pt idx="11464">
                <c:v>-2.5536574682445321E-4</c:v>
              </c:pt>
              <c:pt idx="11465">
                <c:v>-2.554752518616849E-4</c:v>
              </c:pt>
              <c:pt idx="11466">
                <c:v>-2.5558475689891659E-4</c:v>
              </c:pt>
              <c:pt idx="11467">
                <c:v>-2.5569426193614828E-4</c:v>
              </c:pt>
              <c:pt idx="11468">
                <c:v>-2.5580376697337997E-4</c:v>
              </c:pt>
              <c:pt idx="11469">
                <c:v>-2.5591327201061165E-4</c:v>
              </c:pt>
              <c:pt idx="11470">
                <c:v>-2.5602277704784334E-4</c:v>
              </c:pt>
              <c:pt idx="11471">
                <c:v>-2.5613228208507503E-4</c:v>
              </c:pt>
              <c:pt idx="11472">
                <c:v>-2.5624178712230672E-4</c:v>
              </c:pt>
              <c:pt idx="11473">
                <c:v>-2.5635129215953841E-4</c:v>
              </c:pt>
              <c:pt idx="11474">
                <c:v>-2.564607971967701E-4</c:v>
              </c:pt>
              <c:pt idx="11475">
                <c:v>-2.5657030223400179E-4</c:v>
              </c:pt>
              <c:pt idx="11476">
                <c:v>-2.5667980727123348E-4</c:v>
              </c:pt>
              <c:pt idx="11477">
                <c:v>-2.5678931230846516E-4</c:v>
              </c:pt>
              <c:pt idx="11478">
                <c:v>-2.5689881734569685E-4</c:v>
              </c:pt>
              <c:pt idx="11479">
                <c:v>-2.5700832238292854E-4</c:v>
              </c:pt>
              <c:pt idx="11480">
                <c:v>-2.5711782742016023E-4</c:v>
              </c:pt>
              <c:pt idx="11481">
                <c:v>-2.5722733245739192E-4</c:v>
              </c:pt>
              <c:pt idx="11482">
                <c:v>-2.5733683749462361E-4</c:v>
              </c:pt>
              <c:pt idx="11483">
                <c:v>-2.574463425318553E-4</c:v>
              </c:pt>
              <c:pt idx="11484">
                <c:v>-2.5755584756908699E-4</c:v>
              </c:pt>
              <c:pt idx="11485">
                <c:v>-2.5766535260631868E-4</c:v>
              </c:pt>
              <c:pt idx="11486">
                <c:v>-2.5777485764355036E-4</c:v>
              </c:pt>
              <c:pt idx="11487">
                <c:v>-2.5788436268078205E-4</c:v>
              </c:pt>
              <c:pt idx="11488">
                <c:v>-2.5799386771801374E-4</c:v>
              </c:pt>
              <c:pt idx="11489">
                <c:v>-2.5810337275524543E-4</c:v>
              </c:pt>
              <c:pt idx="11490">
                <c:v>-2.5821287779247712E-4</c:v>
              </c:pt>
              <c:pt idx="11491">
                <c:v>-2.5832238282970881E-4</c:v>
              </c:pt>
              <c:pt idx="11492">
                <c:v>-2.584318878669405E-4</c:v>
              </c:pt>
              <c:pt idx="11493">
                <c:v>-2.5854139290417219E-4</c:v>
              </c:pt>
              <c:pt idx="11494">
                <c:v>-2.5865089794140388E-4</c:v>
              </c:pt>
              <c:pt idx="11495">
                <c:v>-2.5876040297863556E-4</c:v>
              </c:pt>
              <c:pt idx="11496">
                <c:v>-2.5886990801586725E-4</c:v>
              </c:pt>
              <c:pt idx="11497">
                <c:v>-2.5897941305309894E-4</c:v>
              </c:pt>
              <c:pt idx="11498">
                <c:v>-2.5908891809033063E-4</c:v>
              </c:pt>
              <c:pt idx="11499">
                <c:v>-2.5919842312756232E-4</c:v>
              </c:pt>
              <c:pt idx="11500">
                <c:v>-2.5930792816479401E-4</c:v>
              </c:pt>
              <c:pt idx="11501">
                <c:v>-2.594174332020257E-4</c:v>
              </c:pt>
              <c:pt idx="11502">
                <c:v>-2.5952693823925739E-4</c:v>
              </c:pt>
              <c:pt idx="11503">
                <c:v>-2.5963644327648907E-4</c:v>
              </c:pt>
              <c:pt idx="11504">
                <c:v>-2.5974594831372076E-4</c:v>
              </c:pt>
              <c:pt idx="11505">
                <c:v>-2.5985545335095245E-4</c:v>
              </c:pt>
              <c:pt idx="11506">
                <c:v>-2.5996495838818414E-4</c:v>
              </c:pt>
              <c:pt idx="11507">
                <c:v>-2.6007446342541583E-4</c:v>
              </c:pt>
              <c:pt idx="11508">
                <c:v>-2.6018396846264752E-4</c:v>
              </c:pt>
              <c:pt idx="11509">
                <c:v>-2.6029347349987921E-4</c:v>
              </c:pt>
              <c:pt idx="11510">
                <c:v>-2.604029785371109E-4</c:v>
              </c:pt>
              <c:pt idx="11511">
                <c:v>-2.6051248357434259E-4</c:v>
              </c:pt>
              <c:pt idx="11512">
                <c:v>-2.6062198861157427E-4</c:v>
              </c:pt>
              <c:pt idx="11513">
                <c:v>-2.6073149364880596E-4</c:v>
              </c:pt>
              <c:pt idx="11514">
                <c:v>-2.6084099868603765E-4</c:v>
              </c:pt>
              <c:pt idx="11515">
                <c:v>-2.6095050372326934E-4</c:v>
              </c:pt>
              <c:pt idx="11516">
                <c:v>-2.6106000876050103E-4</c:v>
              </c:pt>
              <c:pt idx="11517">
                <c:v>-2.6116951379773272E-4</c:v>
              </c:pt>
              <c:pt idx="11518">
                <c:v>-2.6127901883496441E-4</c:v>
              </c:pt>
              <c:pt idx="11519">
                <c:v>-2.613885238721961E-4</c:v>
              </c:pt>
              <c:pt idx="11520">
                <c:v>-2.6149802890942779E-4</c:v>
              </c:pt>
              <c:pt idx="11521">
                <c:v>-2.6160753394665947E-4</c:v>
              </c:pt>
              <c:pt idx="11522">
                <c:v>-2.6171703898389116E-4</c:v>
              </c:pt>
              <c:pt idx="11523">
                <c:v>-2.6182654402112285E-4</c:v>
              </c:pt>
              <c:pt idx="11524">
                <c:v>-2.6193604905835454E-4</c:v>
              </c:pt>
              <c:pt idx="11525">
                <c:v>-2.6204555409558623E-4</c:v>
              </c:pt>
              <c:pt idx="11526">
                <c:v>-2.6215505913281792E-4</c:v>
              </c:pt>
              <c:pt idx="11527">
                <c:v>-2.6226456417004961E-4</c:v>
              </c:pt>
              <c:pt idx="11528">
                <c:v>-2.623740692072813E-4</c:v>
              </c:pt>
              <c:pt idx="11529">
                <c:v>-2.6248357424451298E-4</c:v>
              </c:pt>
              <c:pt idx="11530">
                <c:v>-2.6259307928174467E-4</c:v>
              </c:pt>
              <c:pt idx="11531">
                <c:v>-2.6270258431897636E-4</c:v>
              </c:pt>
              <c:pt idx="11532">
                <c:v>-2.6281208935620805E-4</c:v>
              </c:pt>
              <c:pt idx="11533">
                <c:v>-2.6292159439343974E-4</c:v>
              </c:pt>
              <c:pt idx="11534">
                <c:v>-2.6303109943067143E-4</c:v>
              </c:pt>
              <c:pt idx="11535">
                <c:v>-2.6314060446790312E-4</c:v>
              </c:pt>
              <c:pt idx="11536">
                <c:v>-2.6325010950513481E-4</c:v>
              </c:pt>
              <c:pt idx="11537">
                <c:v>-2.633596145423665E-4</c:v>
              </c:pt>
              <c:pt idx="11538">
                <c:v>-2.6346911957959818E-4</c:v>
              </c:pt>
              <c:pt idx="11539">
                <c:v>-2.6357862461682987E-4</c:v>
              </c:pt>
              <c:pt idx="11540">
                <c:v>-2.6368812965406156E-4</c:v>
              </c:pt>
              <c:pt idx="11541">
                <c:v>-2.6379763469129325E-4</c:v>
              </c:pt>
              <c:pt idx="11542">
                <c:v>-2.6390713972852494E-4</c:v>
              </c:pt>
              <c:pt idx="11543">
                <c:v>-2.6401664476575663E-4</c:v>
              </c:pt>
              <c:pt idx="11544">
                <c:v>-2.6412614980298832E-4</c:v>
              </c:pt>
              <c:pt idx="11545">
                <c:v>-2.6423565484022001E-4</c:v>
              </c:pt>
              <c:pt idx="11546">
                <c:v>-2.643451598774517E-4</c:v>
              </c:pt>
              <c:pt idx="11547">
                <c:v>-2.6445466491468338E-4</c:v>
              </c:pt>
              <c:pt idx="11548">
                <c:v>-2.6456416995191507E-4</c:v>
              </c:pt>
              <c:pt idx="11549">
                <c:v>-2.6467367498914676E-4</c:v>
              </c:pt>
              <c:pt idx="11550">
                <c:v>-2.6478318002637845E-4</c:v>
              </c:pt>
              <c:pt idx="11551">
                <c:v>-2.6489268506361014E-4</c:v>
              </c:pt>
              <c:pt idx="11552">
                <c:v>-2.6500219010084183E-4</c:v>
              </c:pt>
              <c:pt idx="11553">
                <c:v>-2.6511169513807352E-4</c:v>
              </c:pt>
              <c:pt idx="11554">
                <c:v>-2.6522120017530521E-4</c:v>
              </c:pt>
              <c:pt idx="11555">
                <c:v>-2.6533070521253689E-4</c:v>
              </c:pt>
              <c:pt idx="11556">
                <c:v>-2.6544021024976858E-4</c:v>
              </c:pt>
              <c:pt idx="11557">
                <c:v>-2.6554971528700027E-4</c:v>
              </c:pt>
              <c:pt idx="11558">
                <c:v>-2.6565922032423196E-4</c:v>
              </c:pt>
              <c:pt idx="11559">
                <c:v>-2.6576872536146365E-4</c:v>
              </c:pt>
              <c:pt idx="11560">
                <c:v>-2.6587823039869534E-4</c:v>
              </c:pt>
              <c:pt idx="11561">
                <c:v>-2.6598773543592703E-4</c:v>
              </c:pt>
              <c:pt idx="11562">
                <c:v>-2.6609724047315872E-4</c:v>
              </c:pt>
              <c:pt idx="11563">
                <c:v>-2.6620674551039041E-4</c:v>
              </c:pt>
              <c:pt idx="11564">
                <c:v>-2.6631625054762209E-4</c:v>
              </c:pt>
              <c:pt idx="11565">
                <c:v>-2.6642575558485378E-4</c:v>
              </c:pt>
              <c:pt idx="11566">
                <c:v>-2.6653526062208547E-4</c:v>
              </c:pt>
              <c:pt idx="11567">
                <c:v>-2.6664476565931716E-4</c:v>
              </c:pt>
              <c:pt idx="11568">
                <c:v>-2.6675427069654885E-4</c:v>
              </c:pt>
              <c:pt idx="11569">
                <c:v>-2.6686377573378054E-4</c:v>
              </c:pt>
              <c:pt idx="11570">
                <c:v>-2.6697328077101223E-4</c:v>
              </c:pt>
              <c:pt idx="11571">
                <c:v>-2.6708278580824392E-4</c:v>
              </c:pt>
              <c:pt idx="11572">
                <c:v>-2.6719229084547561E-4</c:v>
              </c:pt>
              <c:pt idx="11573">
                <c:v>-2.6730179588270729E-4</c:v>
              </c:pt>
              <c:pt idx="11574">
                <c:v>-2.6741130091993898E-4</c:v>
              </c:pt>
              <c:pt idx="11575">
                <c:v>-2.6752080595717067E-4</c:v>
              </c:pt>
              <c:pt idx="11576">
                <c:v>-2.6763031099440236E-4</c:v>
              </c:pt>
              <c:pt idx="11577">
                <c:v>-2.6773981603163405E-4</c:v>
              </c:pt>
              <c:pt idx="11578">
                <c:v>-2.6784932106886574E-4</c:v>
              </c:pt>
              <c:pt idx="11579">
                <c:v>-2.6795882610609743E-4</c:v>
              </c:pt>
              <c:pt idx="11580">
                <c:v>-2.6806833114332912E-4</c:v>
              </c:pt>
              <c:pt idx="11581">
                <c:v>-2.681778361805608E-4</c:v>
              </c:pt>
              <c:pt idx="11582">
                <c:v>-2.6828734121779249E-4</c:v>
              </c:pt>
              <c:pt idx="11583">
                <c:v>-2.6839684625502418E-4</c:v>
              </c:pt>
              <c:pt idx="11584">
                <c:v>-2.6850635129225587E-4</c:v>
              </c:pt>
              <c:pt idx="11585">
                <c:v>-2.6861585632948756E-4</c:v>
              </c:pt>
              <c:pt idx="11586">
                <c:v>-2.6872536136671925E-4</c:v>
              </c:pt>
              <c:pt idx="11587">
                <c:v>-2.6883486640395094E-4</c:v>
              </c:pt>
              <c:pt idx="11588">
                <c:v>-2.6894437144118263E-4</c:v>
              </c:pt>
              <c:pt idx="11589">
                <c:v>-2.6905387647841432E-4</c:v>
              </c:pt>
              <c:pt idx="11590">
                <c:v>-2.69163381515646E-4</c:v>
              </c:pt>
              <c:pt idx="11591">
                <c:v>-2.6927288655287769E-4</c:v>
              </c:pt>
              <c:pt idx="11592">
                <c:v>-2.6938239159010938E-4</c:v>
              </c:pt>
              <c:pt idx="11593">
                <c:v>-2.6949189662734107E-4</c:v>
              </c:pt>
              <c:pt idx="11594">
                <c:v>-2.6960140166457276E-4</c:v>
              </c:pt>
              <c:pt idx="11595">
                <c:v>-2.6971090670180445E-4</c:v>
              </c:pt>
              <c:pt idx="11596">
                <c:v>-2.6982041173903614E-4</c:v>
              </c:pt>
              <c:pt idx="11597">
                <c:v>-2.6992991677626783E-4</c:v>
              </c:pt>
              <c:pt idx="11598">
                <c:v>-2.7003942181349952E-4</c:v>
              </c:pt>
              <c:pt idx="11599">
                <c:v>-2.701489268507312E-4</c:v>
              </c:pt>
              <c:pt idx="11600">
                <c:v>-2.7025843188796289E-4</c:v>
              </c:pt>
              <c:pt idx="11601">
                <c:v>-2.7036793692519458E-4</c:v>
              </c:pt>
              <c:pt idx="11602">
                <c:v>-2.7047744196242627E-4</c:v>
              </c:pt>
              <c:pt idx="11603">
                <c:v>-2.7058694699965796E-4</c:v>
              </c:pt>
              <c:pt idx="11604">
                <c:v>-2.7069645203688965E-4</c:v>
              </c:pt>
              <c:pt idx="11605">
                <c:v>-2.7080595707412134E-4</c:v>
              </c:pt>
              <c:pt idx="11606">
                <c:v>-2.7091546211135303E-4</c:v>
              </c:pt>
              <c:pt idx="11607">
                <c:v>-2.7102496714858471E-4</c:v>
              </c:pt>
              <c:pt idx="11608">
                <c:v>-2.711344721858164E-4</c:v>
              </c:pt>
              <c:pt idx="11609">
                <c:v>-2.7124397722304809E-4</c:v>
              </c:pt>
              <c:pt idx="11610">
                <c:v>-2.7135348226027978E-4</c:v>
              </c:pt>
              <c:pt idx="11611">
                <c:v>-2.7146298729751147E-4</c:v>
              </c:pt>
              <c:pt idx="11612">
                <c:v>-2.7157249233474316E-4</c:v>
              </c:pt>
              <c:pt idx="11613">
                <c:v>-2.7168199737197485E-4</c:v>
              </c:pt>
              <c:pt idx="11614">
                <c:v>-2.7179150240920654E-4</c:v>
              </c:pt>
              <c:pt idx="11615">
                <c:v>-2.7190100744643823E-4</c:v>
              </c:pt>
              <c:pt idx="11616">
                <c:v>-2.7201051248366991E-4</c:v>
              </c:pt>
              <c:pt idx="11617">
                <c:v>-2.721200175209016E-4</c:v>
              </c:pt>
              <c:pt idx="11618">
                <c:v>-2.7222952255813329E-4</c:v>
              </c:pt>
              <c:pt idx="11619">
                <c:v>-2.7233902759536498E-4</c:v>
              </c:pt>
              <c:pt idx="11620">
                <c:v>-2.7244853263259667E-4</c:v>
              </c:pt>
              <c:pt idx="11621">
                <c:v>-2.7255803766982836E-4</c:v>
              </c:pt>
              <c:pt idx="11622">
                <c:v>-2.7266754270706005E-4</c:v>
              </c:pt>
              <c:pt idx="11623">
                <c:v>-2.7277704774429174E-4</c:v>
              </c:pt>
              <c:pt idx="11624">
                <c:v>-2.7288655278152343E-4</c:v>
              </c:pt>
              <c:pt idx="11625">
                <c:v>-2.7299605781875511E-4</c:v>
              </c:pt>
              <c:pt idx="11626">
                <c:v>-2.731055628559868E-4</c:v>
              </c:pt>
              <c:pt idx="11627">
                <c:v>-2.7321506789321849E-4</c:v>
              </c:pt>
              <c:pt idx="11628">
                <c:v>-2.7332457293045018E-4</c:v>
              </c:pt>
              <c:pt idx="11629">
                <c:v>-2.7343407796768187E-4</c:v>
              </c:pt>
              <c:pt idx="11630">
                <c:v>-2.7354358300491356E-4</c:v>
              </c:pt>
              <c:pt idx="11631">
                <c:v>-2.7365308804214525E-4</c:v>
              </c:pt>
              <c:pt idx="11632">
                <c:v>-2.7376259307937694E-4</c:v>
              </c:pt>
              <c:pt idx="11633">
                <c:v>-2.7387209811660862E-4</c:v>
              </c:pt>
              <c:pt idx="11634">
                <c:v>-2.7398160315384031E-4</c:v>
              </c:pt>
              <c:pt idx="11635">
                <c:v>-2.74091108191072E-4</c:v>
              </c:pt>
              <c:pt idx="11636">
                <c:v>-2.7420061322830369E-4</c:v>
              </c:pt>
              <c:pt idx="11637">
                <c:v>-2.7431011826553538E-4</c:v>
              </c:pt>
              <c:pt idx="11638">
                <c:v>-2.7441962330276707E-4</c:v>
              </c:pt>
              <c:pt idx="11639">
                <c:v>-2.7452912833999876E-4</c:v>
              </c:pt>
              <c:pt idx="11640">
                <c:v>-2.7463863337723045E-4</c:v>
              </c:pt>
              <c:pt idx="11641">
                <c:v>-2.7474813841446214E-4</c:v>
              </c:pt>
              <c:pt idx="11642">
                <c:v>-2.7485764345169382E-4</c:v>
              </c:pt>
              <c:pt idx="11643">
                <c:v>-2.7496714848892551E-4</c:v>
              </c:pt>
              <c:pt idx="11644">
                <c:v>-2.750766535261572E-4</c:v>
              </c:pt>
              <c:pt idx="11645">
                <c:v>-2.7518615856338889E-4</c:v>
              </c:pt>
              <c:pt idx="11646">
                <c:v>-2.7529566360062058E-4</c:v>
              </c:pt>
              <c:pt idx="11647">
                <c:v>-2.7540516863785227E-4</c:v>
              </c:pt>
              <c:pt idx="11648">
                <c:v>-2.7551467367508396E-4</c:v>
              </c:pt>
              <c:pt idx="11649">
                <c:v>-2.7562417871231565E-4</c:v>
              </c:pt>
              <c:pt idx="11650">
                <c:v>-2.7573368374954734E-4</c:v>
              </c:pt>
              <c:pt idx="11651">
                <c:v>-2.7584318878677902E-4</c:v>
              </c:pt>
              <c:pt idx="11652">
                <c:v>-2.7595269382401071E-4</c:v>
              </c:pt>
              <c:pt idx="11653">
                <c:v>-2.760621988612424E-4</c:v>
              </c:pt>
              <c:pt idx="11654">
                <c:v>-2.7617170389847409E-4</c:v>
              </c:pt>
              <c:pt idx="11655">
                <c:v>-2.7628120893570578E-4</c:v>
              </c:pt>
              <c:pt idx="11656">
                <c:v>-2.7639071397293747E-4</c:v>
              </c:pt>
              <c:pt idx="11657">
                <c:v>-2.7650021901016916E-4</c:v>
              </c:pt>
              <c:pt idx="11658">
                <c:v>-2.7660972404740085E-4</c:v>
              </c:pt>
              <c:pt idx="11659">
                <c:v>-2.7671922908463253E-4</c:v>
              </c:pt>
              <c:pt idx="11660">
                <c:v>-2.7682873412186422E-4</c:v>
              </c:pt>
              <c:pt idx="11661">
                <c:v>-2.7693823915909591E-4</c:v>
              </c:pt>
              <c:pt idx="11662">
                <c:v>-2.770477441963276E-4</c:v>
              </c:pt>
              <c:pt idx="11663">
                <c:v>-2.7715724923355929E-4</c:v>
              </c:pt>
              <c:pt idx="11664">
                <c:v>-2.7726675427079098E-4</c:v>
              </c:pt>
              <c:pt idx="11665">
                <c:v>-2.7737625930802267E-4</c:v>
              </c:pt>
              <c:pt idx="11666">
                <c:v>-2.7748576434525436E-4</c:v>
              </c:pt>
              <c:pt idx="11667">
                <c:v>-2.7759526938248605E-4</c:v>
              </c:pt>
              <c:pt idx="11668">
                <c:v>-2.7770477441971773E-4</c:v>
              </c:pt>
              <c:pt idx="11669">
                <c:v>-2.7781427945694942E-4</c:v>
              </c:pt>
              <c:pt idx="11670">
                <c:v>-2.7792378449418111E-4</c:v>
              </c:pt>
              <c:pt idx="11671">
                <c:v>-2.780332895314128E-4</c:v>
              </c:pt>
              <c:pt idx="11672">
                <c:v>-2.7814279456864449E-4</c:v>
              </c:pt>
              <c:pt idx="11673">
                <c:v>-2.7825229960587618E-4</c:v>
              </c:pt>
              <c:pt idx="11674">
                <c:v>-2.7836180464310787E-4</c:v>
              </c:pt>
              <c:pt idx="11675">
                <c:v>-2.7847130968033956E-4</c:v>
              </c:pt>
              <c:pt idx="11676">
                <c:v>-2.7858081471757125E-4</c:v>
              </c:pt>
              <c:pt idx="11677">
                <c:v>-2.7869031975480293E-4</c:v>
              </c:pt>
              <c:pt idx="11678">
                <c:v>-2.7879982479203462E-4</c:v>
              </c:pt>
              <c:pt idx="11679">
                <c:v>-2.7890932982926631E-4</c:v>
              </c:pt>
              <c:pt idx="11680">
                <c:v>-2.79018834866498E-4</c:v>
              </c:pt>
              <c:pt idx="11681">
                <c:v>-2.7912833990372969E-4</c:v>
              </c:pt>
              <c:pt idx="11682">
                <c:v>-2.7923784494096138E-4</c:v>
              </c:pt>
              <c:pt idx="11683">
                <c:v>-2.7934734997819307E-4</c:v>
              </c:pt>
              <c:pt idx="11684">
                <c:v>-2.7945685501542476E-4</c:v>
              </c:pt>
              <c:pt idx="11685">
                <c:v>-2.7956636005265644E-4</c:v>
              </c:pt>
              <c:pt idx="11686">
                <c:v>-2.7967586508988813E-4</c:v>
              </c:pt>
              <c:pt idx="11687">
                <c:v>-2.7978537012711982E-4</c:v>
              </c:pt>
              <c:pt idx="11688">
                <c:v>-2.7989487516435151E-4</c:v>
              </c:pt>
              <c:pt idx="11689">
                <c:v>-2.800043802015832E-4</c:v>
              </c:pt>
              <c:pt idx="11690">
                <c:v>-2.8011388523881489E-4</c:v>
              </c:pt>
              <c:pt idx="11691">
                <c:v>-2.8022339027604658E-4</c:v>
              </c:pt>
              <c:pt idx="11692">
                <c:v>-2.8033289531327827E-4</c:v>
              </c:pt>
              <c:pt idx="11693">
                <c:v>-2.8044240035050996E-4</c:v>
              </c:pt>
              <c:pt idx="11694">
                <c:v>-2.8055190538774164E-4</c:v>
              </c:pt>
              <c:pt idx="11695">
                <c:v>-2.8066141042497333E-4</c:v>
              </c:pt>
              <c:pt idx="11696">
                <c:v>-2.8077091546220502E-4</c:v>
              </c:pt>
              <c:pt idx="11697">
                <c:v>-2.8088042049943671E-4</c:v>
              </c:pt>
              <c:pt idx="11698">
                <c:v>-2.809899255366684E-4</c:v>
              </c:pt>
              <c:pt idx="11699">
                <c:v>-2.8109943057390009E-4</c:v>
              </c:pt>
              <c:pt idx="11700">
                <c:v>-2.8120893561113178E-4</c:v>
              </c:pt>
              <c:pt idx="11701">
                <c:v>-2.8131844064836347E-4</c:v>
              </c:pt>
              <c:pt idx="11702">
                <c:v>-2.8142794568559515E-4</c:v>
              </c:pt>
              <c:pt idx="11703">
                <c:v>-2.8153745072282684E-4</c:v>
              </c:pt>
              <c:pt idx="11704">
                <c:v>-2.8164695576005853E-4</c:v>
              </c:pt>
              <c:pt idx="11705">
                <c:v>-2.8175646079729022E-4</c:v>
              </c:pt>
              <c:pt idx="11706">
                <c:v>-2.8186596583452191E-4</c:v>
              </c:pt>
              <c:pt idx="11707">
                <c:v>-2.819754708717536E-4</c:v>
              </c:pt>
              <c:pt idx="11708">
                <c:v>-2.8208497590898529E-4</c:v>
              </c:pt>
              <c:pt idx="11709">
                <c:v>-2.8219448094621698E-4</c:v>
              </c:pt>
              <c:pt idx="11710">
                <c:v>-2.8230398598344867E-4</c:v>
              </c:pt>
              <c:pt idx="11711">
                <c:v>-2.8241349102068035E-4</c:v>
              </c:pt>
              <c:pt idx="11712">
                <c:v>-2.8252299605791204E-4</c:v>
              </c:pt>
              <c:pt idx="11713">
                <c:v>-2.8263250109514373E-4</c:v>
              </c:pt>
              <c:pt idx="11714">
                <c:v>-2.8274200613237542E-4</c:v>
              </c:pt>
              <c:pt idx="11715">
                <c:v>-2.8285151116960711E-4</c:v>
              </c:pt>
              <c:pt idx="11716">
                <c:v>-2.829610162068388E-4</c:v>
              </c:pt>
              <c:pt idx="11717">
                <c:v>-2.8307052124407049E-4</c:v>
              </c:pt>
              <c:pt idx="11718">
                <c:v>-2.8318002628130218E-4</c:v>
              </c:pt>
              <c:pt idx="11719">
                <c:v>-2.8328953131853387E-4</c:v>
              </c:pt>
              <c:pt idx="11720">
                <c:v>-2.8339903635576555E-4</c:v>
              </c:pt>
              <c:pt idx="11721">
                <c:v>-2.8350854139299724E-4</c:v>
              </c:pt>
              <c:pt idx="11722">
                <c:v>-2.8361804643022893E-4</c:v>
              </c:pt>
              <c:pt idx="11723">
                <c:v>-2.8372755146746062E-4</c:v>
              </c:pt>
              <c:pt idx="11724">
                <c:v>-2.8383705650469231E-4</c:v>
              </c:pt>
              <c:pt idx="11725">
                <c:v>-2.83946561541924E-4</c:v>
              </c:pt>
              <c:pt idx="11726">
                <c:v>-2.8405606657915569E-4</c:v>
              </c:pt>
              <c:pt idx="11727">
                <c:v>-2.8416557161638738E-4</c:v>
              </c:pt>
              <c:pt idx="11728">
                <c:v>-2.8427507665361906E-4</c:v>
              </c:pt>
              <c:pt idx="11729">
                <c:v>-2.8438458169085075E-4</c:v>
              </c:pt>
              <c:pt idx="11730">
                <c:v>-2.8449408672808244E-4</c:v>
              </c:pt>
              <c:pt idx="11731">
                <c:v>-2.8460359176531413E-4</c:v>
              </c:pt>
              <c:pt idx="11732">
                <c:v>-2.8471309680254582E-4</c:v>
              </c:pt>
              <c:pt idx="11733">
                <c:v>-2.8482260183977751E-4</c:v>
              </c:pt>
              <c:pt idx="11734">
                <c:v>-2.849321068770092E-4</c:v>
              </c:pt>
              <c:pt idx="11735">
                <c:v>-2.8504161191424089E-4</c:v>
              </c:pt>
              <c:pt idx="11736">
                <c:v>-2.8515111695147258E-4</c:v>
              </c:pt>
              <c:pt idx="11737">
                <c:v>-2.8526062198870426E-4</c:v>
              </c:pt>
              <c:pt idx="11738">
                <c:v>-2.8537012702593595E-4</c:v>
              </c:pt>
              <c:pt idx="11739">
                <c:v>-2.8547963206316764E-4</c:v>
              </c:pt>
              <c:pt idx="11740">
                <c:v>-2.8558913710039933E-4</c:v>
              </c:pt>
              <c:pt idx="11741">
                <c:v>-2.8569864213763102E-4</c:v>
              </c:pt>
              <c:pt idx="11742">
                <c:v>-2.8580814717486271E-4</c:v>
              </c:pt>
              <c:pt idx="11743">
                <c:v>-2.859176522120944E-4</c:v>
              </c:pt>
              <c:pt idx="11744">
                <c:v>-2.8602715724932609E-4</c:v>
              </c:pt>
              <c:pt idx="11745">
                <c:v>-2.8613666228655778E-4</c:v>
              </c:pt>
              <c:pt idx="11746">
                <c:v>-2.8624616732378946E-4</c:v>
              </c:pt>
              <c:pt idx="11747">
                <c:v>-2.8635567236102115E-4</c:v>
              </c:pt>
              <c:pt idx="11748">
                <c:v>-2.8646517739825284E-4</c:v>
              </c:pt>
              <c:pt idx="11749">
                <c:v>-2.8657468243548453E-4</c:v>
              </c:pt>
              <c:pt idx="11750">
                <c:v>-2.8668418747271622E-4</c:v>
              </c:pt>
              <c:pt idx="11751">
                <c:v>-2.8679369250994791E-4</c:v>
              </c:pt>
              <c:pt idx="11752">
                <c:v>-2.869031975471796E-4</c:v>
              </c:pt>
              <c:pt idx="11753">
                <c:v>-2.8701270258441129E-4</c:v>
              </c:pt>
              <c:pt idx="11754">
                <c:v>-2.8712220762164297E-4</c:v>
              </c:pt>
              <c:pt idx="11755">
                <c:v>-2.8723171265887466E-4</c:v>
              </c:pt>
              <c:pt idx="11756">
                <c:v>-2.8734121769610635E-4</c:v>
              </c:pt>
              <c:pt idx="11757">
                <c:v>-2.8745072273333804E-4</c:v>
              </c:pt>
              <c:pt idx="11758">
                <c:v>-2.8756022777056973E-4</c:v>
              </c:pt>
              <c:pt idx="11759">
                <c:v>-2.8766973280780142E-4</c:v>
              </c:pt>
              <c:pt idx="11760">
                <c:v>-2.8777923784503311E-4</c:v>
              </c:pt>
              <c:pt idx="11761">
                <c:v>-2.878887428822648E-4</c:v>
              </c:pt>
              <c:pt idx="11762">
                <c:v>-2.8799824791949649E-4</c:v>
              </c:pt>
              <c:pt idx="11763">
                <c:v>-2.8810775295672817E-4</c:v>
              </c:pt>
              <c:pt idx="11764">
                <c:v>-2.8821725799395986E-4</c:v>
              </c:pt>
              <c:pt idx="11765">
                <c:v>-2.8832676303119155E-4</c:v>
              </c:pt>
              <c:pt idx="11766">
                <c:v>-2.8843626806842324E-4</c:v>
              </c:pt>
              <c:pt idx="11767">
                <c:v>-2.8854577310565493E-4</c:v>
              </c:pt>
              <c:pt idx="11768">
                <c:v>-2.8865527814288662E-4</c:v>
              </c:pt>
              <c:pt idx="11769">
                <c:v>-2.8876478318011831E-4</c:v>
              </c:pt>
              <c:pt idx="11770">
                <c:v>-2.8887428821735E-4</c:v>
              </c:pt>
              <c:pt idx="11771">
                <c:v>-2.8898379325458169E-4</c:v>
              </c:pt>
              <c:pt idx="11772">
                <c:v>-2.8909329829181337E-4</c:v>
              </c:pt>
              <c:pt idx="11773">
                <c:v>-2.8920280332904506E-4</c:v>
              </c:pt>
              <c:pt idx="11774">
                <c:v>-2.8931230836627675E-4</c:v>
              </c:pt>
              <c:pt idx="11775">
                <c:v>-2.8942181340350844E-4</c:v>
              </c:pt>
              <c:pt idx="11776">
                <c:v>-2.8953131844074013E-4</c:v>
              </c:pt>
              <c:pt idx="11777">
                <c:v>-2.8964082347797182E-4</c:v>
              </c:pt>
              <c:pt idx="11778">
                <c:v>-2.8975032851520351E-4</c:v>
              </c:pt>
              <c:pt idx="11779">
                <c:v>-2.898598335524352E-4</c:v>
              </c:pt>
              <c:pt idx="11780">
                <c:v>-2.8996933858966688E-4</c:v>
              </c:pt>
              <c:pt idx="11781">
                <c:v>-2.9007884362689857E-4</c:v>
              </c:pt>
              <c:pt idx="11782">
                <c:v>-2.9018834866413026E-4</c:v>
              </c:pt>
              <c:pt idx="11783">
                <c:v>-2.9029785370136195E-4</c:v>
              </c:pt>
              <c:pt idx="11784">
                <c:v>-2.9040735873859364E-4</c:v>
              </c:pt>
              <c:pt idx="11785">
                <c:v>-2.9051686377582533E-4</c:v>
              </c:pt>
              <c:pt idx="11786">
                <c:v>-2.9062636881305702E-4</c:v>
              </c:pt>
              <c:pt idx="11787">
                <c:v>-2.9073587385028871E-4</c:v>
              </c:pt>
              <c:pt idx="11788">
                <c:v>-2.908453788875204E-4</c:v>
              </c:pt>
              <c:pt idx="11789">
                <c:v>-2.9095488392475208E-4</c:v>
              </c:pt>
              <c:pt idx="11790">
                <c:v>-2.9106438896198377E-4</c:v>
              </c:pt>
              <c:pt idx="11791">
                <c:v>-2.9117389399921546E-4</c:v>
              </c:pt>
              <c:pt idx="11792">
                <c:v>-2.9128339903644715E-4</c:v>
              </c:pt>
              <c:pt idx="11793">
                <c:v>-2.9139290407367884E-4</c:v>
              </c:pt>
              <c:pt idx="11794">
                <c:v>-2.9150240911091053E-4</c:v>
              </c:pt>
              <c:pt idx="11795">
                <c:v>-2.9161191414814222E-4</c:v>
              </c:pt>
              <c:pt idx="11796">
                <c:v>-2.9172141918537391E-4</c:v>
              </c:pt>
              <c:pt idx="11797">
                <c:v>-2.918309242226056E-4</c:v>
              </c:pt>
              <c:pt idx="11798">
                <c:v>-2.9194042925983728E-4</c:v>
              </c:pt>
              <c:pt idx="11799">
                <c:v>-2.9204993429706897E-4</c:v>
              </c:pt>
              <c:pt idx="11800">
                <c:v>-2.9215943933430066E-4</c:v>
              </c:pt>
              <c:pt idx="11801">
                <c:v>-2.9226894437153235E-4</c:v>
              </c:pt>
              <c:pt idx="11802">
                <c:v>-2.9237844940876404E-4</c:v>
              </c:pt>
              <c:pt idx="11803">
                <c:v>-2.9248795444599573E-4</c:v>
              </c:pt>
              <c:pt idx="11804">
                <c:v>-2.9259745948322742E-4</c:v>
              </c:pt>
              <c:pt idx="11805">
                <c:v>-2.9270696452045911E-4</c:v>
              </c:pt>
              <c:pt idx="11806">
                <c:v>-2.9281646955769079E-4</c:v>
              </c:pt>
              <c:pt idx="11807">
                <c:v>-2.9292597459492248E-4</c:v>
              </c:pt>
              <c:pt idx="11808">
                <c:v>-2.9303547963215417E-4</c:v>
              </c:pt>
              <c:pt idx="11809">
                <c:v>-2.9314498466938586E-4</c:v>
              </c:pt>
              <c:pt idx="11810">
                <c:v>-2.9325448970661755E-4</c:v>
              </c:pt>
              <c:pt idx="11811">
                <c:v>-2.9336399474384924E-4</c:v>
              </c:pt>
              <c:pt idx="11812">
                <c:v>-2.9347349978108093E-4</c:v>
              </c:pt>
              <c:pt idx="11813">
                <c:v>-2.9358300481831262E-4</c:v>
              </c:pt>
              <c:pt idx="11814">
                <c:v>-2.9369250985554431E-4</c:v>
              </c:pt>
              <c:pt idx="11815">
                <c:v>-2.9380201489277599E-4</c:v>
              </c:pt>
              <c:pt idx="11816">
                <c:v>-2.9391151993000768E-4</c:v>
              </c:pt>
              <c:pt idx="11817">
                <c:v>-2.9402102496723937E-4</c:v>
              </c:pt>
              <c:pt idx="11818">
                <c:v>-2.9413053000447106E-4</c:v>
              </c:pt>
              <c:pt idx="11819">
                <c:v>-2.9424003504170275E-4</c:v>
              </c:pt>
              <c:pt idx="11820">
                <c:v>-2.9434954007893444E-4</c:v>
              </c:pt>
              <c:pt idx="11821">
                <c:v>-2.9445904511616613E-4</c:v>
              </c:pt>
              <c:pt idx="11822">
                <c:v>-2.9456855015339782E-4</c:v>
              </c:pt>
              <c:pt idx="11823">
                <c:v>-2.9467805519062951E-4</c:v>
              </c:pt>
              <c:pt idx="11824">
                <c:v>-2.9478756022786119E-4</c:v>
              </c:pt>
              <c:pt idx="11825">
                <c:v>-2.9489706526509288E-4</c:v>
              </c:pt>
              <c:pt idx="11826">
                <c:v>-2.9500657030232457E-4</c:v>
              </c:pt>
              <c:pt idx="11827">
                <c:v>-2.9511607533955626E-4</c:v>
              </c:pt>
              <c:pt idx="11828">
                <c:v>-2.9522558037678795E-4</c:v>
              </c:pt>
              <c:pt idx="11829">
                <c:v>-2.9533508541401964E-4</c:v>
              </c:pt>
              <c:pt idx="11830">
                <c:v>-2.9544459045125133E-4</c:v>
              </c:pt>
              <c:pt idx="11831">
                <c:v>-2.9555409548848302E-4</c:v>
              </c:pt>
              <c:pt idx="11832">
                <c:v>-2.956636005257147E-4</c:v>
              </c:pt>
              <c:pt idx="11833">
                <c:v>-2.9577310556294639E-4</c:v>
              </c:pt>
              <c:pt idx="11834">
                <c:v>-2.9588261060017808E-4</c:v>
              </c:pt>
              <c:pt idx="11835">
                <c:v>-2.9599211563740977E-4</c:v>
              </c:pt>
              <c:pt idx="11836">
                <c:v>-2.9610162067464146E-4</c:v>
              </c:pt>
              <c:pt idx="11837">
                <c:v>-2.9621112571187315E-4</c:v>
              </c:pt>
              <c:pt idx="11838">
                <c:v>-2.9632063074910484E-4</c:v>
              </c:pt>
              <c:pt idx="11839">
                <c:v>-2.9643013578633653E-4</c:v>
              </c:pt>
              <c:pt idx="11840">
                <c:v>-2.9653964082356822E-4</c:v>
              </c:pt>
              <c:pt idx="11841">
                <c:v>-2.966491458607999E-4</c:v>
              </c:pt>
              <c:pt idx="11842">
                <c:v>-2.9675865089803159E-4</c:v>
              </c:pt>
              <c:pt idx="11843">
                <c:v>-2.9686815593526328E-4</c:v>
              </c:pt>
              <c:pt idx="11844">
                <c:v>-2.9697766097249497E-4</c:v>
              </c:pt>
              <c:pt idx="11845">
                <c:v>-2.9708716600972666E-4</c:v>
              </c:pt>
              <c:pt idx="11846">
                <c:v>-2.9719667104695835E-4</c:v>
              </c:pt>
              <c:pt idx="11847">
                <c:v>-2.9730617608419004E-4</c:v>
              </c:pt>
              <c:pt idx="11848">
                <c:v>-2.9741568112142173E-4</c:v>
              </c:pt>
              <c:pt idx="11849">
                <c:v>-2.9752518615865342E-4</c:v>
              </c:pt>
              <c:pt idx="11850">
                <c:v>-2.976346911958851E-4</c:v>
              </c:pt>
              <c:pt idx="11851">
                <c:v>-2.9774419623311679E-4</c:v>
              </c:pt>
              <c:pt idx="11852">
                <c:v>-2.9785370127034848E-4</c:v>
              </c:pt>
              <c:pt idx="11853">
                <c:v>-2.9796320630758017E-4</c:v>
              </c:pt>
              <c:pt idx="11854">
                <c:v>-2.9807271134481186E-4</c:v>
              </c:pt>
              <c:pt idx="11855">
                <c:v>-2.9818221638204355E-4</c:v>
              </c:pt>
              <c:pt idx="11856">
                <c:v>-2.9829172141927524E-4</c:v>
              </c:pt>
              <c:pt idx="11857">
                <c:v>-2.9840122645650693E-4</c:v>
              </c:pt>
              <c:pt idx="11858">
                <c:v>-2.9851073149373861E-4</c:v>
              </c:pt>
              <c:pt idx="11859">
                <c:v>-2.986202365309703E-4</c:v>
              </c:pt>
              <c:pt idx="11860">
                <c:v>-2.9872974156820199E-4</c:v>
              </c:pt>
              <c:pt idx="11861">
                <c:v>-2.9883924660543368E-4</c:v>
              </c:pt>
              <c:pt idx="11862">
                <c:v>-2.9894875164266537E-4</c:v>
              </c:pt>
              <c:pt idx="11863">
                <c:v>-2.9905825667989706E-4</c:v>
              </c:pt>
              <c:pt idx="11864">
                <c:v>-2.9916776171712875E-4</c:v>
              </c:pt>
              <c:pt idx="11865">
                <c:v>-2.9927726675436044E-4</c:v>
              </c:pt>
              <c:pt idx="11866">
                <c:v>-2.9938677179159213E-4</c:v>
              </c:pt>
              <c:pt idx="11867">
                <c:v>-2.9949627682882381E-4</c:v>
              </c:pt>
              <c:pt idx="11868">
                <c:v>-2.996057818660555E-4</c:v>
              </c:pt>
              <c:pt idx="11869">
                <c:v>-2.9971528690328719E-4</c:v>
              </c:pt>
              <c:pt idx="11870">
                <c:v>-2.9982479194051888E-4</c:v>
              </c:pt>
              <c:pt idx="11871">
                <c:v>-2.9993429697775057E-4</c:v>
              </c:pt>
              <c:pt idx="11872">
                <c:v>-3.0004380201498226E-4</c:v>
              </c:pt>
              <c:pt idx="11873">
                <c:v>-3.0015330705221395E-4</c:v>
              </c:pt>
              <c:pt idx="11874">
                <c:v>-3.0026281208944564E-4</c:v>
              </c:pt>
              <c:pt idx="11875">
                <c:v>-3.0037231712667733E-4</c:v>
              </c:pt>
              <c:pt idx="11876">
                <c:v>-3.0048182216390901E-4</c:v>
              </c:pt>
              <c:pt idx="11877">
                <c:v>-3.005913272011407E-4</c:v>
              </c:pt>
              <c:pt idx="11878">
                <c:v>-3.0070083223837239E-4</c:v>
              </c:pt>
              <c:pt idx="11879">
                <c:v>-3.0081033727560408E-4</c:v>
              </c:pt>
              <c:pt idx="11880">
                <c:v>-3.0091984231283577E-4</c:v>
              </c:pt>
              <c:pt idx="11881">
                <c:v>-3.0102934735006746E-4</c:v>
              </c:pt>
              <c:pt idx="11882">
                <c:v>-3.0113885238729915E-4</c:v>
              </c:pt>
              <c:pt idx="11883">
                <c:v>-3.0124835742453084E-4</c:v>
              </c:pt>
              <c:pt idx="11884">
                <c:v>-3.0135786246176252E-4</c:v>
              </c:pt>
              <c:pt idx="11885">
                <c:v>-3.0146736749899421E-4</c:v>
              </c:pt>
              <c:pt idx="11886">
                <c:v>-3.015768725362259E-4</c:v>
              </c:pt>
              <c:pt idx="11887">
                <c:v>-3.0168637757345759E-4</c:v>
              </c:pt>
              <c:pt idx="11888">
                <c:v>-3.0179588261068928E-4</c:v>
              </c:pt>
              <c:pt idx="11889">
                <c:v>-3.0190538764792097E-4</c:v>
              </c:pt>
              <c:pt idx="11890">
                <c:v>-3.0201489268515266E-4</c:v>
              </c:pt>
              <c:pt idx="11891">
                <c:v>-3.0212439772238435E-4</c:v>
              </c:pt>
              <c:pt idx="11892">
                <c:v>-3.0223390275961604E-4</c:v>
              </c:pt>
              <c:pt idx="11893">
                <c:v>-3.0234340779684772E-4</c:v>
              </c:pt>
              <c:pt idx="11894">
                <c:v>-3.0245291283407941E-4</c:v>
              </c:pt>
              <c:pt idx="11895">
                <c:v>-3.025624178713111E-4</c:v>
              </c:pt>
              <c:pt idx="11896">
                <c:v>-3.0267192290854279E-4</c:v>
              </c:pt>
              <c:pt idx="11897">
                <c:v>-3.0278142794577448E-4</c:v>
              </c:pt>
              <c:pt idx="11898">
                <c:v>-3.0289093298300617E-4</c:v>
              </c:pt>
              <c:pt idx="11899">
                <c:v>-3.0300043802023786E-4</c:v>
              </c:pt>
              <c:pt idx="11900">
                <c:v>-3.0310994305746955E-4</c:v>
              </c:pt>
              <c:pt idx="11901">
                <c:v>-3.0321944809470124E-4</c:v>
              </c:pt>
              <c:pt idx="11902">
                <c:v>-3.0332895313193292E-4</c:v>
              </c:pt>
              <c:pt idx="11903">
                <c:v>-3.0343845816916461E-4</c:v>
              </c:pt>
              <c:pt idx="11904">
                <c:v>-3.035479632063963E-4</c:v>
              </c:pt>
              <c:pt idx="11905">
                <c:v>-3.0365746824362799E-4</c:v>
              </c:pt>
              <c:pt idx="11906">
                <c:v>-3.0376697328085968E-4</c:v>
              </c:pt>
              <c:pt idx="11907">
                <c:v>-3.0387647831809137E-4</c:v>
              </c:pt>
              <c:pt idx="11908">
                <c:v>-3.0398598335532306E-4</c:v>
              </c:pt>
              <c:pt idx="11909">
                <c:v>-3.0409548839255475E-4</c:v>
              </c:pt>
              <c:pt idx="11910">
                <c:v>-3.0420499342978643E-4</c:v>
              </c:pt>
              <c:pt idx="11911">
                <c:v>-3.0431449846701812E-4</c:v>
              </c:pt>
              <c:pt idx="11912">
                <c:v>-3.0442400350424981E-4</c:v>
              </c:pt>
              <c:pt idx="11913">
                <c:v>-3.045335085414815E-4</c:v>
              </c:pt>
              <c:pt idx="11914">
                <c:v>-3.0464301357871319E-4</c:v>
              </c:pt>
              <c:pt idx="11915">
                <c:v>-3.0475251861594488E-4</c:v>
              </c:pt>
              <c:pt idx="11916">
                <c:v>-3.0486202365317657E-4</c:v>
              </c:pt>
              <c:pt idx="11917">
                <c:v>-3.0497152869040826E-4</c:v>
              </c:pt>
              <c:pt idx="11918">
                <c:v>-3.0508103372763995E-4</c:v>
              </c:pt>
              <c:pt idx="11919">
                <c:v>-3.0519053876487163E-4</c:v>
              </c:pt>
              <c:pt idx="11920">
                <c:v>-3.0530004380210332E-4</c:v>
              </c:pt>
              <c:pt idx="11921">
                <c:v>-3.0540954883933501E-4</c:v>
              </c:pt>
              <c:pt idx="11922">
                <c:v>-3.055190538765667E-4</c:v>
              </c:pt>
              <c:pt idx="11923">
                <c:v>-3.0562855891379839E-4</c:v>
              </c:pt>
              <c:pt idx="11924">
                <c:v>-3.0573806395103008E-4</c:v>
              </c:pt>
              <c:pt idx="11925">
                <c:v>-3.0584756898826177E-4</c:v>
              </c:pt>
              <c:pt idx="11926">
                <c:v>-3.0595707402549346E-4</c:v>
              </c:pt>
              <c:pt idx="11927">
                <c:v>-3.0606657906272515E-4</c:v>
              </c:pt>
              <c:pt idx="11928">
                <c:v>-3.0617608409995683E-4</c:v>
              </c:pt>
              <c:pt idx="11929">
                <c:v>-3.0628558913718852E-4</c:v>
              </c:pt>
              <c:pt idx="11930">
                <c:v>-3.0639509417442021E-4</c:v>
              </c:pt>
              <c:pt idx="11931">
                <c:v>-3.065045992116519E-4</c:v>
              </c:pt>
              <c:pt idx="11932">
                <c:v>-3.0661410424888359E-4</c:v>
              </c:pt>
              <c:pt idx="11933">
                <c:v>-3.0672360928611528E-4</c:v>
              </c:pt>
              <c:pt idx="11934">
                <c:v>-3.0683311432334697E-4</c:v>
              </c:pt>
              <c:pt idx="11935">
                <c:v>-3.0694261936057866E-4</c:v>
              </c:pt>
              <c:pt idx="11936">
                <c:v>-3.0705212439781034E-4</c:v>
              </c:pt>
              <c:pt idx="11937">
                <c:v>-3.0716162943504203E-4</c:v>
              </c:pt>
              <c:pt idx="11938">
                <c:v>-3.0727113447227372E-4</c:v>
              </c:pt>
              <c:pt idx="11939">
                <c:v>-3.0738063950950541E-4</c:v>
              </c:pt>
              <c:pt idx="11940">
                <c:v>-3.074901445467371E-4</c:v>
              </c:pt>
              <c:pt idx="11941">
                <c:v>-3.0759964958396879E-4</c:v>
              </c:pt>
              <c:pt idx="11942">
                <c:v>-3.0770915462120048E-4</c:v>
              </c:pt>
              <c:pt idx="11943">
                <c:v>-3.0781865965843217E-4</c:v>
              </c:pt>
              <c:pt idx="11944">
                <c:v>-3.0792816469566386E-4</c:v>
              </c:pt>
              <c:pt idx="11945">
                <c:v>-3.0803766973289554E-4</c:v>
              </c:pt>
              <c:pt idx="11946">
                <c:v>-3.0814717477012723E-4</c:v>
              </c:pt>
              <c:pt idx="11947">
                <c:v>-3.0825667980735892E-4</c:v>
              </c:pt>
              <c:pt idx="11948">
                <c:v>-3.0836618484459061E-4</c:v>
              </c:pt>
              <c:pt idx="11949">
                <c:v>-3.084756898818223E-4</c:v>
              </c:pt>
              <c:pt idx="11950">
                <c:v>-3.0858519491905399E-4</c:v>
              </c:pt>
              <c:pt idx="11951">
                <c:v>-3.0869469995628568E-4</c:v>
              </c:pt>
              <c:pt idx="11952">
                <c:v>-3.0880420499351737E-4</c:v>
              </c:pt>
              <c:pt idx="11953">
                <c:v>-3.0891371003074905E-4</c:v>
              </c:pt>
              <c:pt idx="11954">
                <c:v>-3.0902321506798074E-4</c:v>
              </c:pt>
              <c:pt idx="11955">
                <c:v>-3.0913272010521243E-4</c:v>
              </c:pt>
              <c:pt idx="11956">
                <c:v>-3.0924222514244412E-4</c:v>
              </c:pt>
              <c:pt idx="11957">
                <c:v>-3.0935173017967581E-4</c:v>
              </c:pt>
              <c:pt idx="11958">
                <c:v>-3.094612352169075E-4</c:v>
              </c:pt>
              <c:pt idx="11959">
                <c:v>-3.0957074025413919E-4</c:v>
              </c:pt>
              <c:pt idx="11960">
                <c:v>-3.0968024529137088E-4</c:v>
              </c:pt>
              <c:pt idx="11961">
                <c:v>-3.0978975032860257E-4</c:v>
              </c:pt>
              <c:pt idx="11962">
                <c:v>-3.0989925536583425E-4</c:v>
              </c:pt>
              <c:pt idx="11963">
                <c:v>-3.1000876040306594E-4</c:v>
              </c:pt>
              <c:pt idx="11964">
                <c:v>-3.1011826544029763E-4</c:v>
              </c:pt>
              <c:pt idx="11965">
                <c:v>-3.1022777047752932E-4</c:v>
              </c:pt>
              <c:pt idx="11966">
                <c:v>-3.1033727551476101E-4</c:v>
              </c:pt>
              <c:pt idx="11967">
                <c:v>-3.104467805519927E-4</c:v>
              </c:pt>
              <c:pt idx="11968">
                <c:v>-3.1055628558922439E-4</c:v>
              </c:pt>
              <c:pt idx="11969">
                <c:v>-3.1066579062645608E-4</c:v>
              </c:pt>
              <c:pt idx="11970">
                <c:v>-3.1077529566368777E-4</c:v>
              </c:pt>
              <c:pt idx="11971">
                <c:v>-3.1088480070091945E-4</c:v>
              </c:pt>
              <c:pt idx="11972">
                <c:v>-3.1099430573815114E-4</c:v>
              </c:pt>
              <c:pt idx="11973">
                <c:v>-3.1110381077538283E-4</c:v>
              </c:pt>
              <c:pt idx="11974">
                <c:v>-3.1121331581261452E-4</c:v>
              </c:pt>
              <c:pt idx="11975">
                <c:v>-3.1132282084984621E-4</c:v>
              </c:pt>
              <c:pt idx="11976">
                <c:v>-3.114323258870779E-4</c:v>
              </c:pt>
              <c:pt idx="11977">
                <c:v>-3.1154183092430959E-4</c:v>
              </c:pt>
              <c:pt idx="11978">
                <c:v>-3.1165133596154128E-4</c:v>
              </c:pt>
              <c:pt idx="11979">
                <c:v>-3.1176084099877296E-4</c:v>
              </c:pt>
              <c:pt idx="11980">
                <c:v>-3.1187034603600465E-4</c:v>
              </c:pt>
              <c:pt idx="11981">
                <c:v>-3.1197985107323634E-4</c:v>
              </c:pt>
              <c:pt idx="11982">
                <c:v>-3.1208935611046803E-4</c:v>
              </c:pt>
              <c:pt idx="11983">
                <c:v>-3.1219886114769972E-4</c:v>
              </c:pt>
              <c:pt idx="11984">
                <c:v>-3.1230836618493141E-4</c:v>
              </c:pt>
              <c:pt idx="11985">
                <c:v>-3.124178712221631E-4</c:v>
              </c:pt>
              <c:pt idx="11986">
                <c:v>-3.1252737625939479E-4</c:v>
              </c:pt>
              <c:pt idx="11987">
                <c:v>-3.1263688129662648E-4</c:v>
              </c:pt>
              <c:pt idx="11988">
                <c:v>-3.1274638633385816E-4</c:v>
              </c:pt>
              <c:pt idx="11989">
                <c:v>-3.1285589137108985E-4</c:v>
              </c:pt>
              <c:pt idx="11990">
                <c:v>-3.1296539640832154E-4</c:v>
              </c:pt>
              <c:pt idx="11991">
                <c:v>-3.1307490144555323E-4</c:v>
              </c:pt>
              <c:pt idx="11992">
                <c:v>-3.1318440648278492E-4</c:v>
              </c:pt>
              <c:pt idx="11993">
                <c:v>-3.1329391152001661E-4</c:v>
              </c:pt>
              <c:pt idx="11994">
                <c:v>-3.134034165572483E-4</c:v>
              </c:pt>
              <c:pt idx="11995">
                <c:v>-3.1351292159447999E-4</c:v>
              </c:pt>
              <c:pt idx="11996">
                <c:v>-3.1362242663171168E-4</c:v>
              </c:pt>
              <c:pt idx="11997">
                <c:v>-3.1373193166894336E-4</c:v>
              </c:pt>
              <c:pt idx="11998">
                <c:v>-3.1384143670617505E-4</c:v>
              </c:pt>
              <c:pt idx="11999">
                <c:v>-3.1395094174340674E-4</c:v>
              </c:pt>
              <c:pt idx="12000">
                <c:v>-3.1406044678063843E-4</c:v>
              </c:pt>
              <c:pt idx="12001">
                <c:v>-3.1416995181787012E-4</c:v>
              </c:pt>
              <c:pt idx="12002">
                <c:v>-3.1427945685510181E-4</c:v>
              </c:pt>
              <c:pt idx="12003">
                <c:v>-3.143889618923335E-4</c:v>
              </c:pt>
              <c:pt idx="12004">
                <c:v>-3.1449846692956519E-4</c:v>
              </c:pt>
              <c:pt idx="12005">
                <c:v>-3.1460797196679687E-4</c:v>
              </c:pt>
              <c:pt idx="12006">
                <c:v>-3.1471747700402856E-4</c:v>
              </c:pt>
              <c:pt idx="12007">
                <c:v>-3.1482698204126025E-4</c:v>
              </c:pt>
              <c:pt idx="12008">
                <c:v>-3.1493648707849194E-4</c:v>
              </c:pt>
              <c:pt idx="12009">
                <c:v>-3.1504599211572363E-4</c:v>
              </c:pt>
              <c:pt idx="12010">
                <c:v>-3.1515549715295532E-4</c:v>
              </c:pt>
              <c:pt idx="12011">
                <c:v>-3.1526500219018701E-4</c:v>
              </c:pt>
              <c:pt idx="12012">
                <c:v>-3.153745072274187E-4</c:v>
              </c:pt>
              <c:pt idx="12013">
                <c:v>-3.1548401226465039E-4</c:v>
              </c:pt>
              <c:pt idx="12014">
                <c:v>-3.1559351730188207E-4</c:v>
              </c:pt>
              <c:pt idx="12015">
                <c:v>-3.1570302233911376E-4</c:v>
              </c:pt>
              <c:pt idx="12016">
                <c:v>-3.1581252737634545E-4</c:v>
              </c:pt>
              <c:pt idx="12017">
                <c:v>-3.1592203241357714E-4</c:v>
              </c:pt>
              <c:pt idx="12018">
                <c:v>-3.1603153745080883E-4</c:v>
              </c:pt>
              <c:pt idx="12019">
                <c:v>-3.1614104248804052E-4</c:v>
              </c:pt>
              <c:pt idx="12020">
                <c:v>-3.1625054752527221E-4</c:v>
              </c:pt>
              <c:pt idx="12021">
                <c:v>-3.163600525625039E-4</c:v>
              </c:pt>
              <c:pt idx="12022">
                <c:v>-3.1646955759973559E-4</c:v>
              </c:pt>
              <c:pt idx="12023">
                <c:v>-3.1657906263696727E-4</c:v>
              </c:pt>
              <c:pt idx="12024">
                <c:v>-3.1668856767419896E-4</c:v>
              </c:pt>
              <c:pt idx="12025">
                <c:v>-3.1679807271143065E-4</c:v>
              </c:pt>
              <c:pt idx="12026">
                <c:v>-3.1690757774866234E-4</c:v>
              </c:pt>
              <c:pt idx="12027">
                <c:v>-3.1701708278589403E-4</c:v>
              </c:pt>
              <c:pt idx="12028">
                <c:v>-3.1712658782312572E-4</c:v>
              </c:pt>
              <c:pt idx="12029">
                <c:v>-3.1723609286035741E-4</c:v>
              </c:pt>
              <c:pt idx="12030">
                <c:v>-3.173455978975891E-4</c:v>
              </c:pt>
              <c:pt idx="12031">
                <c:v>-3.1745510293482078E-4</c:v>
              </c:pt>
              <c:pt idx="12032">
                <c:v>-3.1756460797205247E-4</c:v>
              </c:pt>
              <c:pt idx="12033">
                <c:v>-3.1767411300928416E-4</c:v>
              </c:pt>
              <c:pt idx="12034">
                <c:v>-3.1778361804651585E-4</c:v>
              </c:pt>
              <c:pt idx="12035">
                <c:v>-3.1789312308374754E-4</c:v>
              </c:pt>
              <c:pt idx="12036">
                <c:v>-3.1800262812097923E-4</c:v>
              </c:pt>
              <c:pt idx="12037">
                <c:v>-3.1811213315821092E-4</c:v>
              </c:pt>
              <c:pt idx="12038">
                <c:v>-3.1822163819544261E-4</c:v>
              </c:pt>
              <c:pt idx="12039">
                <c:v>-3.183311432326743E-4</c:v>
              </c:pt>
              <c:pt idx="12040">
                <c:v>-3.1844064826990598E-4</c:v>
              </c:pt>
              <c:pt idx="12041">
                <c:v>-3.1855015330713767E-4</c:v>
              </c:pt>
              <c:pt idx="12042">
                <c:v>-3.1865965834436936E-4</c:v>
              </c:pt>
              <c:pt idx="12043">
                <c:v>-3.1876916338160105E-4</c:v>
              </c:pt>
              <c:pt idx="12044">
                <c:v>-3.1887866841883274E-4</c:v>
              </c:pt>
              <c:pt idx="12045">
                <c:v>-3.1898817345606443E-4</c:v>
              </c:pt>
              <c:pt idx="12046">
                <c:v>-3.1909767849329612E-4</c:v>
              </c:pt>
              <c:pt idx="12047">
                <c:v>-3.1920718353052781E-4</c:v>
              </c:pt>
              <c:pt idx="12048">
                <c:v>-3.193166885677595E-4</c:v>
              </c:pt>
              <c:pt idx="12049">
                <c:v>-3.1942619360499118E-4</c:v>
              </c:pt>
              <c:pt idx="12050">
                <c:v>-3.1953569864222287E-4</c:v>
              </c:pt>
              <c:pt idx="12051">
                <c:v>-3.1964520367945456E-4</c:v>
              </c:pt>
              <c:pt idx="12052">
                <c:v>-3.1975470871668625E-4</c:v>
              </c:pt>
              <c:pt idx="12053">
                <c:v>-3.1986421375391794E-4</c:v>
              </c:pt>
              <c:pt idx="12054">
                <c:v>-3.1997371879114963E-4</c:v>
              </c:pt>
              <c:pt idx="12055">
                <c:v>-3.2008322382838132E-4</c:v>
              </c:pt>
              <c:pt idx="12056">
                <c:v>-3.2019272886561301E-4</c:v>
              </c:pt>
              <c:pt idx="12057">
                <c:v>-3.2030223390284469E-4</c:v>
              </c:pt>
              <c:pt idx="12058">
                <c:v>-3.2041173894007638E-4</c:v>
              </c:pt>
              <c:pt idx="12059">
                <c:v>-3.2052124397730807E-4</c:v>
              </c:pt>
              <c:pt idx="12060">
                <c:v>-3.2063074901453976E-4</c:v>
              </c:pt>
              <c:pt idx="12061">
                <c:v>-3.2074025405177145E-4</c:v>
              </c:pt>
              <c:pt idx="12062">
                <c:v>-3.2084975908900314E-4</c:v>
              </c:pt>
              <c:pt idx="12063">
                <c:v>-3.2095926412623483E-4</c:v>
              </c:pt>
              <c:pt idx="12064">
                <c:v>-3.2106876916346652E-4</c:v>
              </c:pt>
              <c:pt idx="12065">
                <c:v>-3.2117827420069821E-4</c:v>
              </c:pt>
              <c:pt idx="12066">
                <c:v>-3.2128777923792989E-4</c:v>
              </c:pt>
              <c:pt idx="12067">
                <c:v>-3.2139728427516158E-4</c:v>
              </c:pt>
              <c:pt idx="12068">
                <c:v>-3.2150678931239327E-4</c:v>
              </c:pt>
              <c:pt idx="12069">
                <c:v>-3.2161629434962496E-4</c:v>
              </c:pt>
              <c:pt idx="12070">
                <c:v>-3.2172579938685665E-4</c:v>
              </c:pt>
              <c:pt idx="12071">
                <c:v>-3.2183530442408834E-4</c:v>
              </c:pt>
              <c:pt idx="12072">
                <c:v>-3.2194480946132003E-4</c:v>
              </c:pt>
              <c:pt idx="12073">
                <c:v>-3.2205431449855172E-4</c:v>
              </c:pt>
              <c:pt idx="12074">
                <c:v>-3.2216381953578341E-4</c:v>
              </c:pt>
              <c:pt idx="12075">
                <c:v>-3.2227332457301509E-4</c:v>
              </c:pt>
              <c:pt idx="12076">
                <c:v>-3.2238282961024678E-4</c:v>
              </c:pt>
              <c:pt idx="12077">
                <c:v>-3.2249233464747847E-4</c:v>
              </c:pt>
              <c:pt idx="12078">
                <c:v>-3.2260183968471016E-4</c:v>
              </c:pt>
              <c:pt idx="12079">
                <c:v>-3.2271134472194185E-4</c:v>
              </c:pt>
              <c:pt idx="12080">
                <c:v>-3.2282084975917354E-4</c:v>
              </c:pt>
              <c:pt idx="12081">
                <c:v>-3.2293035479640523E-4</c:v>
              </c:pt>
              <c:pt idx="12082">
                <c:v>-3.2303985983363692E-4</c:v>
              </c:pt>
              <c:pt idx="12083">
                <c:v>-3.231493648708686E-4</c:v>
              </c:pt>
              <c:pt idx="12084">
                <c:v>-3.2325886990810029E-4</c:v>
              </c:pt>
              <c:pt idx="12085">
                <c:v>-3.2336837494533198E-4</c:v>
              </c:pt>
              <c:pt idx="12086">
                <c:v>-3.2347787998256367E-4</c:v>
              </c:pt>
              <c:pt idx="12087">
                <c:v>-3.2358738501979536E-4</c:v>
              </c:pt>
              <c:pt idx="12088">
                <c:v>-3.2369689005702705E-4</c:v>
              </c:pt>
              <c:pt idx="12089">
                <c:v>-3.2380639509425874E-4</c:v>
              </c:pt>
              <c:pt idx="12090">
                <c:v>-3.2391590013149043E-4</c:v>
              </c:pt>
              <c:pt idx="12091">
                <c:v>-3.2402540516872212E-4</c:v>
              </c:pt>
              <c:pt idx="12092">
                <c:v>-3.241349102059538E-4</c:v>
              </c:pt>
              <c:pt idx="12093">
                <c:v>-3.2424441524318549E-4</c:v>
              </c:pt>
              <c:pt idx="12094">
                <c:v>-3.2435392028041718E-4</c:v>
              </c:pt>
              <c:pt idx="12095">
                <c:v>-3.2446342531764887E-4</c:v>
              </c:pt>
              <c:pt idx="12096">
                <c:v>-3.2457293035488056E-4</c:v>
              </c:pt>
              <c:pt idx="12097">
                <c:v>-3.2468243539211225E-4</c:v>
              </c:pt>
              <c:pt idx="12098">
                <c:v>-3.2479194042934394E-4</c:v>
              </c:pt>
              <c:pt idx="12099">
                <c:v>-3.2490144546657563E-4</c:v>
              </c:pt>
              <c:pt idx="12100">
                <c:v>-3.2501095050380732E-4</c:v>
              </c:pt>
              <c:pt idx="12101">
                <c:v>-3.25120455541039E-4</c:v>
              </c:pt>
              <c:pt idx="12102">
                <c:v>-3.2522996057827069E-4</c:v>
              </c:pt>
              <c:pt idx="12103">
                <c:v>-3.2533946561550238E-4</c:v>
              </c:pt>
              <c:pt idx="12104">
                <c:v>-3.2544897065273407E-4</c:v>
              </c:pt>
              <c:pt idx="12105">
                <c:v>-3.2555847568996576E-4</c:v>
              </c:pt>
              <c:pt idx="12106">
                <c:v>-3.2566798072719745E-4</c:v>
              </c:pt>
              <c:pt idx="12107">
                <c:v>-3.2577748576442914E-4</c:v>
              </c:pt>
              <c:pt idx="12108">
                <c:v>-3.2588699080166083E-4</c:v>
              </c:pt>
              <c:pt idx="12109">
                <c:v>-3.2599649583889251E-4</c:v>
              </c:pt>
              <c:pt idx="12110">
                <c:v>-3.261060008761242E-4</c:v>
              </c:pt>
              <c:pt idx="12111">
                <c:v>-3.2621550591335589E-4</c:v>
              </c:pt>
              <c:pt idx="12112">
                <c:v>-3.2632501095058758E-4</c:v>
              </c:pt>
              <c:pt idx="12113">
                <c:v>-3.2643451598781927E-4</c:v>
              </c:pt>
              <c:pt idx="12114">
                <c:v>-3.2654402102505096E-4</c:v>
              </c:pt>
              <c:pt idx="12115">
                <c:v>-3.2665352606228265E-4</c:v>
              </c:pt>
              <c:pt idx="12116">
                <c:v>-3.2676303109951434E-4</c:v>
              </c:pt>
              <c:pt idx="12117">
                <c:v>-3.2687253613674603E-4</c:v>
              </c:pt>
              <c:pt idx="12118">
                <c:v>-3.2698204117397771E-4</c:v>
              </c:pt>
              <c:pt idx="12119">
                <c:v>-3.270915462112094E-4</c:v>
              </c:pt>
              <c:pt idx="12120">
                <c:v>-3.2720105124844109E-4</c:v>
              </c:pt>
              <c:pt idx="12121">
                <c:v>-3.2731055628567278E-4</c:v>
              </c:pt>
              <c:pt idx="12122">
                <c:v>-3.2742006132290447E-4</c:v>
              </c:pt>
              <c:pt idx="12123">
                <c:v>-3.2752956636013616E-4</c:v>
              </c:pt>
              <c:pt idx="12124">
                <c:v>-3.2763907139736785E-4</c:v>
              </c:pt>
              <c:pt idx="12125">
                <c:v>-3.2774857643459954E-4</c:v>
              </c:pt>
              <c:pt idx="12126">
                <c:v>-3.2785808147183123E-4</c:v>
              </c:pt>
              <c:pt idx="12127">
                <c:v>-3.2796758650906291E-4</c:v>
              </c:pt>
              <c:pt idx="12128">
                <c:v>-3.280770915462946E-4</c:v>
              </c:pt>
              <c:pt idx="12129">
                <c:v>-3.2818659658352629E-4</c:v>
              </c:pt>
              <c:pt idx="12130">
                <c:v>-3.2829610162075798E-4</c:v>
              </c:pt>
              <c:pt idx="12131">
                <c:v>-3.2840560665798967E-4</c:v>
              </c:pt>
              <c:pt idx="12132">
                <c:v>-3.2851511169522136E-4</c:v>
              </c:pt>
              <c:pt idx="12133">
                <c:v>-3.2862461673245305E-4</c:v>
              </c:pt>
              <c:pt idx="12134">
                <c:v>-3.2873412176968474E-4</c:v>
              </c:pt>
              <c:pt idx="12135">
                <c:v>-3.2884362680691642E-4</c:v>
              </c:pt>
              <c:pt idx="12136">
                <c:v>-3.2895313184414811E-4</c:v>
              </c:pt>
              <c:pt idx="12137">
                <c:v>-3.290626368813798E-4</c:v>
              </c:pt>
              <c:pt idx="12138">
                <c:v>-3.2917214191861149E-4</c:v>
              </c:pt>
              <c:pt idx="12139">
                <c:v>-3.2928164695584318E-4</c:v>
              </c:pt>
              <c:pt idx="12140">
                <c:v>-3.2939115199307487E-4</c:v>
              </c:pt>
              <c:pt idx="12141">
                <c:v>-3.2950065703030656E-4</c:v>
              </c:pt>
              <c:pt idx="12142">
                <c:v>-3.2961016206753825E-4</c:v>
              </c:pt>
              <c:pt idx="12143">
                <c:v>-3.2971966710476994E-4</c:v>
              </c:pt>
              <c:pt idx="12144">
                <c:v>-3.2982917214200162E-4</c:v>
              </c:pt>
              <c:pt idx="12145">
                <c:v>-3.2993867717923331E-4</c:v>
              </c:pt>
              <c:pt idx="12146">
                <c:v>-3.30048182216465E-4</c:v>
              </c:pt>
              <c:pt idx="12147">
                <c:v>-3.3015768725369669E-4</c:v>
              </c:pt>
              <c:pt idx="12148">
                <c:v>-3.3026719229092838E-4</c:v>
              </c:pt>
              <c:pt idx="12149">
                <c:v>-3.3037669732816007E-4</c:v>
              </c:pt>
              <c:pt idx="12150">
                <c:v>-3.3048620236539176E-4</c:v>
              </c:pt>
              <c:pt idx="12151">
                <c:v>-3.3059570740262345E-4</c:v>
              </c:pt>
              <c:pt idx="12152">
                <c:v>-3.3070521243985514E-4</c:v>
              </c:pt>
              <c:pt idx="12153">
                <c:v>-3.3081471747708682E-4</c:v>
              </c:pt>
              <c:pt idx="12154">
                <c:v>-3.3092422251431851E-4</c:v>
              </c:pt>
              <c:pt idx="12155">
                <c:v>-3.310337275515502E-4</c:v>
              </c:pt>
              <c:pt idx="12156">
                <c:v>-3.3114323258878189E-4</c:v>
              </c:pt>
              <c:pt idx="12157">
                <c:v>-3.3125273762601358E-4</c:v>
              </c:pt>
              <c:pt idx="12158">
                <c:v>-3.3136224266324527E-4</c:v>
              </c:pt>
              <c:pt idx="12159">
                <c:v>-3.3147174770047696E-4</c:v>
              </c:pt>
              <c:pt idx="12160">
                <c:v>-3.3158125273770865E-4</c:v>
              </c:pt>
              <c:pt idx="12161">
                <c:v>-3.3169075777494033E-4</c:v>
              </c:pt>
              <c:pt idx="12162">
                <c:v>-3.3180026281217202E-4</c:v>
              </c:pt>
              <c:pt idx="12163">
                <c:v>-3.3190976784940371E-4</c:v>
              </c:pt>
              <c:pt idx="12164">
                <c:v>-3.320192728866354E-4</c:v>
              </c:pt>
              <c:pt idx="12165">
                <c:v>-3.3212877792386709E-4</c:v>
              </c:pt>
              <c:pt idx="12166">
                <c:v>-3.3223828296109878E-4</c:v>
              </c:pt>
              <c:pt idx="12167">
                <c:v>-3.3234778799833047E-4</c:v>
              </c:pt>
              <c:pt idx="12168">
                <c:v>-3.3245729303556216E-4</c:v>
              </c:pt>
              <c:pt idx="12169">
                <c:v>-3.3256679807279385E-4</c:v>
              </c:pt>
              <c:pt idx="12170">
                <c:v>-3.3267630311002553E-4</c:v>
              </c:pt>
              <c:pt idx="12171">
                <c:v>-3.3278580814725722E-4</c:v>
              </c:pt>
              <c:pt idx="12172">
                <c:v>-3.3289531318448891E-4</c:v>
              </c:pt>
              <c:pt idx="12173">
                <c:v>-3.330048182217206E-4</c:v>
              </c:pt>
              <c:pt idx="12174">
                <c:v>-3.3311432325895229E-4</c:v>
              </c:pt>
              <c:pt idx="12175">
                <c:v>-3.3322382829618398E-4</c:v>
              </c:pt>
              <c:pt idx="12176">
                <c:v>-3.3333333333341567E-4</c:v>
              </c:pt>
              <c:pt idx="12177">
                <c:v>-3.3344283837064736E-4</c:v>
              </c:pt>
              <c:pt idx="12178">
                <c:v>-3.3355234340787905E-4</c:v>
              </c:pt>
              <c:pt idx="12179">
                <c:v>-3.3366184844511073E-4</c:v>
              </c:pt>
              <c:pt idx="12180">
                <c:v>-3.3377135348234242E-4</c:v>
              </c:pt>
              <c:pt idx="12181">
                <c:v>-3.3388085851957411E-4</c:v>
              </c:pt>
              <c:pt idx="12182">
                <c:v>-3.339903635568058E-4</c:v>
              </c:pt>
              <c:pt idx="12183">
                <c:v>-3.3409986859403749E-4</c:v>
              </c:pt>
              <c:pt idx="12184">
                <c:v>-3.3420937363126918E-4</c:v>
              </c:pt>
              <c:pt idx="12185">
                <c:v>-3.3431887866850087E-4</c:v>
              </c:pt>
              <c:pt idx="12186">
                <c:v>-3.3442838370573256E-4</c:v>
              </c:pt>
              <c:pt idx="12187">
                <c:v>-3.3453788874296424E-4</c:v>
              </c:pt>
              <c:pt idx="12188">
                <c:v>-3.3464739378019593E-4</c:v>
              </c:pt>
              <c:pt idx="12189">
                <c:v>-3.3475689881742762E-4</c:v>
              </c:pt>
              <c:pt idx="12190">
                <c:v>-3.3486640385465931E-4</c:v>
              </c:pt>
              <c:pt idx="12191">
                <c:v>-3.34975908891891E-4</c:v>
              </c:pt>
              <c:pt idx="12192">
                <c:v>-3.3508541392912269E-4</c:v>
              </c:pt>
              <c:pt idx="12193">
                <c:v>-3.3519491896635438E-4</c:v>
              </c:pt>
              <c:pt idx="12194">
                <c:v>-3.3530442400358607E-4</c:v>
              </c:pt>
              <c:pt idx="12195">
                <c:v>-3.3541392904081776E-4</c:v>
              </c:pt>
              <c:pt idx="12196">
                <c:v>-3.3552343407804944E-4</c:v>
              </c:pt>
              <c:pt idx="12197">
                <c:v>-3.3563293911528113E-4</c:v>
              </c:pt>
              <c:pt idx="12198">
                <c:v>-3.3574244415251282E-4</c:v>
              </c:pt>
              <c:pt idx="12199">
                <c:v>-3.3585194918974451E-4</c:v>
              </c:pt>
              <c:pt idx="12200">
                <c:v>-3.359614542269762E-4</c:v>
              </c:pt>
              <c:pt idx="12201">
                <c:v>-3.3607095926420789E-4</c:v>
              </c:pt>
              <c:pt idx="12202">
                <c:v>-3.3618046430143958E-4</c:v>
              </c:pt>
              <c:pt idx="12203">
                <c:v>-3.3628996933867127E-4</c:v>
              </c:pt>
              <c:pt idx="12204">
                <c:v>-3.3639947437590296E-4</c:v>
              </c:pt>
              <c:pt idx="12205">
                <c:v>-3.3650897941313464E-4</c:v>
              </c:pt>
              <c:pt idx="12206">
                <c:v>-3.3661848445036633E-4</c:v>
              </c:pt>
              <c:pt idx="12207">
                <c:v>-3.3672798948759802E-4</c:v>
              </c:pt>
              <c:pt idx="12208">
                <c:v>-3.3683749452482971E-4</c:v>
              </c:pt>
              <c:pt idx="12209">
                <c:v>-3.369469995620614E-4</c:v>
              </c:pt>
              <c:pt idx="12210">
                <c:v>-3.3705650459929309E-4</c:v>
              </c:pt>
              <c:pt idx="12211">
                <c:v>-3.3716600963652478E-4</c:v>
              </c:pt>
              <c:pt idx="12212">
                <c:v>-3.3727551467375647E-4</c:v>
              </c:pt>
              <c:pt idx="12213">
                <c:v>-3.3738501971098815E-4</c:v>
              </c:pt>
              <c:pt idx="12214">
                <c:v>-3.3749452474821984E-4</c:v>
              </c:pt>
              <c:pt idx="12215">
                <c:v>-3.3760402978545153E-4</c:v>
              </c:pt>
              <c:pt idx="12216">
                <c:v>-3.3771353482268322E-4</c:v>
              </c:pt>
              <c:pt idx="12217">
                <c:v>-3.3782303985991491E-4</c:v>
              </c:pt>
              <c:pt idx="12218">
                <c:v>-3.379325448971466E-4</c:v>
              </c:pt>
              <c:pt idx="12219">
                <c:v>-3.3804204993437829E-4</c:v>
              </c:pt>
              <c:pt idx="12220">
                <c:v>-3.3815155497160998E-4</c:v>
              </c:pt>
              <c:pt idx="12221">
                <c:v>-3.3826106000884167E-4</c:v>
              </c:pt>
              <c:pt idx="12222">
                <c:v>-3.3837056504607335E-4</c:v>
              </c:pt>
              <c:pt idx="12223">
                <c:v>-3.3848007008330504E-4</c:v>
              </c:pt>
              <c:pt idx="12224">
                <c:v>-3.3858957512053673E-4</c:v>
              </c:pt>
              <c:pt idx="12225">
                <c:v>-3.3869908015776842E-4</c:v>
              </c:pt>
              <c:pt idx="12226">
                <c:v>-3.3880858519500011E-4</c:v>
              </c:pt>
              <c:pt idx="12227">
                <c:v>-3.389180902322318E-4</c:v>
              </c:pt>
              <c:pt idx="12228">
                <c:v>-3.3902759526946349E-4</c:v>
              </c:pt>
              <c:pt idx="12229">
                <c:v>-3.3913710030669518E-4</c:v>
              </c:pt>
              <c:pt idx="12230">
                <c:v>-3.3924660534392686E-4</c:v>
              </c:pt>
              <c:pt idx="12231">
                <c:v>-3.3935611038115855E-4</c:v>
              </c:pt>
              <c:pt idx="12232">
                <c:v>-3.3946561541839024E-4</c:v>
              </c:pt>
              <c:pt idx="12233">
                <c:v>-3.3957512045562193E-4</c:v>
              </c:pt>
              <c:pt idx="12234">
                <c:v>-3.3968462549285362E-4</c:v>
              </c:pt>
              <c:pt idx="12235">
                <c:v>-3.3979413053008531E-4</c:v>
              </c:pt>
              <c:pt idx="12236">
                <c:v>-3.39903635567317E-4</c:v>
              </c:pt>
              <c:pt idx="12237">
                <c:v>-3.4001314060454869E-4</c:v>
              </c:pt>
              <c:pt idx="12238">
                <c:v>-3.4012264564178038E-4</c:v>
              </c:pt>
              <c:pt idx="12239">
                <c:v>-3.4023215067901206E-4</c:v>
              </c:pt>
              <c:pt idx="12240">
                <c:v>-3.4034165571624375E-4</c:v>
              </c:pt>
              <c:pt idx="12241">
                <c:v>-3.4045116075347544E-4</c:v>
              </c:pt>
              <c:pt idx="12242">
                <c:v>-3.4056066579070713E-4</c:v>
              </c:pt>
              <c:pt idx="12243">
                <c:v>-3.4067017082793882E-4</c:v>
              </c:pt>
              <c:pt idx="12244">
                <c:v>-3.4077967586517051E-4</c:v>
              </c:pt>
              <c:pt idx="12245">
                <c:v>-3.408891809024022E-4</c:v>
              </c:pt>
              <c:pt idx="12246">
                <c:v>-3.4099868593963389E-4</c:v>
              </c:pt>
              <c:pt idx="12247">
                <c:v>-3.4110819097686558E-4</c:v>
              </c:pt>
              <c:pt idx="12248">
                <c:v>-3.4121769601409726E-4</c:v>
              </c:pt>
              <c:pt idx="12249">
                <c:v>-3.4132720105132895E-4</c:v>
              </c:pt>
              <c:pt idx="12250">
                <c:v>-3.4143670608856064E-4</c:v>
              </c:pt>
              <c:pt idx="12251">
                <c:v>-3.4154621112579233E-4</c:v>
              </c:pt>
              <c:pt idx="12252">
                <c:v>-3.4165571616302402E-4</c:v>
              </c:pt>
              <c:pt idx="12253">
                <c:v>-3.4176522120025571E-4</c:v>
              </c:pt>
              <c:pt idx="12254">
                <c:v>-3.418747262374874E-4</c:v>
              </c:pt>
              <c:pt idx="12255">
                <c:v>-3.4198423127471909E-4</c:v>
              </c:pt>
              <c:pt idx="12256">
                <c:v>-3.4209373631195077E-4</c:v>
              </c:pt>
              <c:pt idx="12257">
                <c:v>-3.4220324134918246E-4</c:v>
              </c:pt>
              <c:pt idx="12258">
                <c:v>-3.4231274638641415E-4</c:v>
              </c:pt>
              <c:pt idx="12259">
                <c:v>-3.4242225142364584E-4</c:v>
              </c:pt>
              <c:pt idx="12260">
                <c:v>-3.4253175646087753E-4</c:v>
              </c:pt>
              <c:pt idx="12261">
                <c:v>-3.4264126149810922E-4</c:v>
              </c:pt>
              <c:pt idx="12262">
                <c:v>-3.4275076653534091E-4</c:v>
              </c:pt>
              <c:pt idx="12263">
                <c:v>-3.428602715725726E-4</c:v>
              </c:pt>
              <c:pt idx="12264">
                <c:v>-3.4296977660980429E-4</c:v>
              </c:pt>
              <c:pt idx="12265">
                <c:v>-3.4307928164703597E-4</c:v>
              </c:pt>
              <c:pt idx="12266">
                <c:v>-3.4318878668426766E-4</c:v>
              </c:pt>
              <c:pt idx="12267">
                <c:v>-3.4329829172149935E-4</c:v>
              </c:pt>
              <c:pt idx="12268">
                <c:v>-3.4340779675873104E-4</c:v>
              </c:pt>
              <c:pt idx="12269">
                <c:v>-3.4351730179596273E-4</c:v>
              </c:pt>
              <c:pt idx="12270">
                <c:v>-3.4362680683319442E-4</c:v>
              </c:pt>
              <c:pt idx="12271">
                <c:v>-3.4373631187042611E-4</c:v>
              </c:pt>
              <c:pt idx="12272">
                <c:v>-3.438458169076578E-4</c:v>
              </c:pt>
              <c:pt idx="12273">
                <c:v>-3.4395532194488949E-4</c:v>
              </c:pt>
              <c:pt idx="12274">
                <c:v>-3.4406482698212117E-4</c:v>
              </c:pt>
              <c:pt idx="12275">
                <c:v>-3.4417433201935286E-4</c:v>
              </c:pt>
              <c:pt idx="12276">
                <c:v>-3.4428383705658455E-4</c:v>
              </c:pt>
              <c:pt idx="12277">
                <c:v>-3.4439334209381624E-4</c:v>
              </c:pt>
              <c:pt idx="12278">
                <c:v>-3.4450284713104793E-4</c:v>
              </c:pt>
              <c:pt idx="12279">
                <c:v>-3.4461235216827962E-4</c:v>
              </c:pt>
              <c:pt idx="12280">
                <c:v>-3.4472185720551131E-4</c:v>
              </c:pt>
              <c:pt idx="12281">
                <c:v>-3.44831362242743E-4</c:v>
              </c:pt>
              <c:pt idx="12282">
                <c:v>-3.4494086727997468E-4</c:v>
              </c:pt>
              <c:pt idx="12283">
                <c:v>-3.4505037231720637E-4</c:v>
              </c:pt>
              <c:pt idx="12284">
                <c:v>-3.4515987735443806E-4</c:v>
              </c:pt>
              <c:pt idx="12285">
                <c:v>-3.4526938239166975E-4</c:v>
              </c:pt>
              <c:pt idx="12286">
                <c:v>-3.4537888742890144E-4</c:v>
              </c:pt>
              <c:pt idx="12287">
                <c:v>-3.4548839246613313E-4</c:v>
              </c:pt>
              <c:pt idx="12288">
                <c:v>-3.4559789750336482E-4</c:v>
              </c:pt>
              <c:pt idx="12289">
                <c:v>-3.4570740254059651E-4</c:v>
              </c:pt>
              <c:pt idx="12290">
                <c:v>-3.458169075778282E-4</c:v>
              </c:pt>
              <c:pt idx="12291">
                <c:v>-3.4592641261505988E-4</c:v>
              </c:pt>
              <c:pt idx="12292">
                <c:v>-3.4603591765229157E-4</c:v>
              </c:pt>
              <c:pt idx="12293">
                <c:v>-3.4614542268952326E-4</c:v>
              </c:pt>
              <c:pt idx="12294">
                <c:v>-3.4625492772675495E-4</c:v>
              </c:pt>
              <c:pt idx="12295">
                <c:v>-3.4636443276398664E-4</c:v>
              </c:pt>
              <c:pt idx="12296">
                <c:v>-3.4647393780121833E-4</c:v>
              </c:pt>
              <c:pt idx="12297">
                <c:v>-3.4658344283845002E-4</c:v>
              </c:pt>
              <c:pt idx="12298">
                <c:v>-3.4669294787568171E-4</c:v>
              </c:pt>
              <c:pt idx="12299">
                <c:v>-3.468024529129134E-4</c:v>
              </c:pt>
              <c:pt idx="12300">
                <c:v>-3.4691195795014508E-4</c:v>
              </c:pt>
              <c:pt idx="12301">
                <c:v>-3.4702146298737677E-4</c:v>
              </c:pt>
              <c:pt idx="12302">
                <c:v>-3.4713096802460846E-4</c:v>
              </c:pt>
              <c:pt idx="12303">
                <c:v>-3.4724047306184015E-4</c:v>
              </c:pt>
              <c:pt idx="12304">
                <c:v>-3.4734997809907184E-4</c:v>
              </c:pt>
              <c:pt idx="12305">
                <c:v>-3.4745948313630353E-4</c:v>
              </c:pt>
              <c:pt idx="12306">
                <c:v>-3.4756898817353522E-4</c:v>
              </c:pt>
              <c:pt idx="12307">
                <c:v>-3.4767849321076691E-4</c:v>
              </c:pt>
              <c:pt idx="12308">
                <c:v>-3.4778799824799859E-4</c:v>
              </c:pt>
              <c:pt idx="12309">
                <c:v>-3.4789750328523028E-4</c:v>
              </c:pt>
              <c:pt idx="12310">
                <c:v>-3.4800700832246197E-4</c:v>
              </c:pt>
              <c:pt idx="12311">
                <c:v>-3.4811651335969366E-4</c:v>
              </c:pt>
              <c:pt idx="12312">
                <c:v>-3.4822601839692535E-4</c:v>
              </c:pt>
              <c:pt idx="12313">
                <c:v>-3.4833552343415704E-4</c:v>
              </c:pt>
              <c:pt idx="12314">
                <c:v>-3.4844502847138873E-4</c:v>
              </c:pt>
              <c:pt idx="12315">
                <c:v>-3.4855453350862042E-4</c:v>
              </c:pt>
              <c:pt idx="12316">
                <c:v>-3.4866403854585211E-4</c:v>
              </c:pt>
              <c:pt idx="12317">
                <c:v>-3.4877354358308379E-4</c:v>
              </c:pt>
              <c:pt idx="12318">
                <c:v>-3.4888304862031548E-4</c:v>
              </c:pt>
              <c:pt idx="12319">
                <c:v>-3.4899255365754717E-4</c:v>
              </c:pt>
              <c:pt idx="12320">
                <c:v>-3.4910205869477886E-4</c:v>
              </c:pt>
              <c:pt idx="12321">
                <c:v>-3.4921156373201055E-4</c:v>
              </c:pt>
              <c:pt idx="12322">
                <c:v>-3.4932106876924224E-4</c:v>
              </c:pt>
              <c:pt idx="12323">
                <c:v>-3.4943057380647393E-4</c:v>
              </c:pt>
              <c:pt idx="12324">
                <c:v>-3.4954007884370562E-4</c:v>
              </c:pt>
              <c:pt idx="12325">
                <c:v>-3.4964958388093731E-4</c:v>
              </c:pt>
              <c:pt idx="12326">
                <c:v>-3.4975908891816899E-4</c:v>
              </c:pt>
              <c:pt idx="12327">
                <c:v>-3.4986859395540068E-4</c:v>
              </c:pt>
              <c:pt idx="12328">
                <c:v>-3.4997809899263237E-4</c:v>
              </c:pt>
              <c:pt idx="12329">
                <c:v>-3.5008760402986406E-4</c:v>
              </c:pt>
              <c:pt idx="12330">
                <c:v>-3.5019710906709575E-4</c:v>
              </c:pt>
              <c:pt idx="12331">
                <c:v>-3.5030661410432744E-4</c:v>
              </c:pt>
              <c:pt idx="12332">
                <c:v>-3.5041611914155913E-4</c:v>
              </c:pt>
              <c:pt idx="12333">
                <c:v>-3.5052562417879082E-4</c:v>
              </c:pt>
              <c:pt idx="12334">
                <c:v>-3.506351292160225E-4</c:v>
              </c:pt>
              <c:pt idx="12335">
                <c:v>-3.5074463425325419E-4</c:v>
              </c:pt>
              <c:pt idx="12336">
                <c:v>-3.5085413929048588E-4</c:v>
              </c:pt>
              <c:pt idx="12337">
                <c:v>-3.5096364432771757E-4</c:v>
              </c:pt>
              <c:pt idx="12338">
                <c:v>-3.5107314936494926E-4</c:v>
              </c:pt>
              <c:pt idx="12339">
                <c:v>-3.5118265440218095E-4</c:v>
              </c:pt>
              <c:pt idx="12340">
                <c:v>-3.5129215943941264E-4</c:v>
              </c:pt>
              <c:pt idx="12341">
                <c:v>-3.5140166447664433E-4</c:v>
              </c:pt>
              <c:pt idx="12342">
                <c:v>-3.5151116951387602E-4</c:v>
              </c:pt>
              <c:pt idx="12343">
                <c:v>-3.516206745511077E-4</c:v>
              </c:pt>
              <c:pt idx="12344">
                <c:v>-3.5173017958833939E-4</c:v>
              </c:pt>
              <c:pt idx="12345">
                <c:v>-3.5183968462557108E-4</c:v>
              </c:pt>
              <c:pt idx="12346">
                <c:v>-3.5194918966280277E-4</c:v>
              </c:pt>
              <c:pt idx="12347">
                <c:v>-3.5205869470003446E-4</c:v>
              </c:pt>
              <c:pt idx="12348">
                <c:v>-3.5216819973726615E-4</c:v>
              </c:pt>
              <c:pt idx="12349">
                <c:v>-3.5227770477449784E-4</c:v>
              </c:pt>
              <c:pt idx="12350">
                <c:v>-3.5238720981172953E-4</c:v>
              </c:pt>
              <c:pt idx="12351">
                <c:v>-3.5249671484896122E-4</c:v>
              </c:pt>
              <c:pt idx="12352">
                <c:v>-3.526062198861929E-4</c:v>
              </c:pt>
              <c:pt idx="12353">
                <c:v>-3.5271572492342459E-4</c:v>
              </c:pt>
              <c:pt idx="12354">
                <c:v>-3.5282522996065628E-4</c:v>
              </c:pt>
              <c:pt idx="12355">
                <c:v>-3.5293473499788797E-4</c:v>
              </c:pt>
              <c:pt idx="12356">
                <c:v>-3.5304424003511966E-4</c:v>
              </c:pt>
              <c:pt idx="12357">
                <c:v>-3.5315374507235135E-4</c:v>
              </c:pt>
              <c:pt idx="12358">
                <c:v>-3.5326325010958304E-4</c:v>
              </c:pt>
              <c:pt idx="12359">
                <c:v>-3.5337275514681473E-4</c:v>
              </c:pt>
              <c:pt idx="12360">
                <c:v>-3.5348226018404641E-4</c:v>
              </c:pt>
              <c:pt idx="12361">
                <c:v>-3.535917652212781E-4</c:v>
              </c:pt>
              <c:pt idx="12362">
                <c:v>-3.5370127025850979E-4</c:v>
              </c:pt>
              <c:pt idx="12363">
                <c:v>-3.5381077529574148E-4</c:v>
              </c:pt>
              <c:pt idx="12364">
                <c:v>-3.5392028033297317E-4</c:v>
              </c:pt>
              <c:pt idx="12365">
                <c:v>-3.5402978537020486E-4</c:v>
              </c:pt>
              <c:pt idx="12366">
                <c:v>-3.5413929040743655E-4</c:v>
              </c:pt>
              <c:pt idx="12367">
                <c:v>-3.5424879544466824E-4</c:v>
              </c:pt>
              <c:pt idx="12368">
                <c:v>-3.5435830048189993E-4</c:v>
              </c:pt>
              <c:pt idx="12369">
                <c:v>-3.5446780551913161E-4</c:v>
              </c:pt>
              <c:pt idx="12370">
                <c:v>-3.545773105563633E-4</c:v>
              </c:pt>
              <c:pt idx="12371">
                <c:v>-3.5468681559359499E-4</c:v>
              </c:pt>
              <c:pt idx="12372">
                <c:v>-3.5479632063082668E-4</c:v>
              </c:pt>
              <c:pt idx="12373">
                <c:v>-3.5490582566805837E-4</c:v>
              </c:pt>
              <c:pt idx="12374">
                <c:v>-3.5501533070529006E-4</c:v>
              </c:pt>
              <c:pt idx="12375">
                <c:v>-3.5512483574252175E-4</c:v>
              </c:pt>
              <c:pt idx="12376">
                <c:v>-3.5523434077975344E-4</c:v>
              </c:pt>
              <c:pt idx="12377">
                <c:v>-3.5534384581698513E-4</c:v>
              </c:pt>
              <c:pt idx="12378">
                <c:v>-3.5545335085421681E-4</c:v>
              </c:pt>
              <c:pt idx="12379">
                <c:v>-3.555628558914485E-4</c:v>
              </c:pt>
              <c:pt idx="12380">
                <c:v>-3.5567236092868019E-4</c:v>
              </c:pt>
              <c:pt idx="12381">
                <c:v>-3.5578186596591188E-4</c:v>
              </c:pt>
              <c:pt idx="12382">
                <c:v>-3.5589137100314357E-4</c:v>
              </c:pt>
              <c:pt idx="12383">
                <c:v>-3.5600087604037526E-4</c:v>
              </c:pt>
              <c:pt idx="12384">
                <c:v>-3.5611038107760695E-4</c:v>
              </c:pt>
              <c:pt idx="12385">
                <c:v>-3.5621988611483864E-4</c:v>
              </c:pt>
              <c:pt idx="12386">
                <c:v>-3.5632939115207032E-4</c:v>
              </c:pt>
              <c:pt idx="12387">
                <c:v>-3.5643889618930201E-4</c:v>
              </c:pt>
              <c:pt idx="12388">
                <c:v>-3.565484012265337E-4</c:v>
              </c:pt>
              <c:pt idx="12389">
                <c:v>-3.5665790626376539E-4</c:v>
              </c:pt>
              <c:pt idx="12390">
                <c:v>-3.5676741130099708E-4</c:v>
              </c:pt>
              <c:pt idx="12391">
                <c:v>-3.5687691633822877E-4</c:v>
              </c:pt>
              <c:pt idx="12392">
                <c:v>-3.5698642137546046E-4</c:v>
              </c:pt>
              <c:pt idx="12393">
                <c:v>-3.5709592641269215E-4</c:v>
              </c:pt>
              <c:pt idx="12394">
                <c:v>-3.5720543144992384E-4</c:v>
              </c:pt>
              <c:pt idx="12395">
                <c:v>-3.5731493648715552E-4</c:v>
              </c:pt>
              <c:pt idx="12396">
                <c:v>-3.5742444152438721E-4</c:v>
              </c:pt>
              <c:pt idx="12397">
                <c:v>-3.575339465616189E-4</c:v>
              </c:pt>
              <c:pt idx="12398">
                <c:v>-3.5764345159885059E-4</c:v>
              </c:pt>
              <c:pt idx="12399">
                <c:v>-3.5775295663608228E-4</c:v>
              </c:pt>
              <c:pt idx="12400">
                <c:v>-3.5786246167331397E-4</c:v>
              </c:pt>
              <c:pt idx="12401">
                <c:v>-3.5797196671054566E-4</c:v>
              </c:pt>
              <c:pt idx="12402">
                <c:v>-3.5808147174777735E-4</c:v>
              </c:pt>
              <c:pt idx="12403">
                <c:v>-3.5819097678500904E-4</c:v>
              </c:pt>
              <c:pt idx="12404">
                <c:v>-3.5830048182224072E-4</c:v>
              </c:pt>
              <c:pt idx="12405">
                <c:v>-3.5840998685947241E-4</c:v>
              </c:pt>
              <c:pt idx="12406">
                <c:v>-3.585194918967041E-4</c:v>
              </c:pt>
              <c:pt idx="12407">
                <c:v>-3.5862899693393579E-4</c:v>
              </c:pt>
              <c:pt idx="12408">
                <c:v>-3.5873850197116748E-4</c:v>
              </c:pt>
              <c:pt idx="12409">
                <c:v>-3.5884800700839917E-4</c:v>
              </c:pt>
              <c:pt idx="12410">
                <c:v>-3.5895751204563086E-4</c:v>
              </c:pt>
              <c:pt idx="12411">
                <c:v>-3.5906701708286255E-4</c:v>
              </c:pt>
              <c:pt idx="12412">
                <c:v>-3.5917652212009423E-4</c:v>
              </c:pt>
              <c:pt idx="12413">
                <c:v>-3.5928602715732592E-4</c:v>
              </c:pt>
              <c:pt idx="12414">
                <c:v>-3.5939553219455761E-4</c:v>
              </c:pt>
              <c:pt idx="12415">
                <c:v>-3.595050372317893E-4</c:v>
              </c:pt>
              <c:pt idx="12416">
                <c:v>-3.5961454226902099E-4</c:v>
              </c:pt>
              <c:pt idx="12417">
                <c:v>-3.5972404730625268E-4</c:v>
              </c:pt>
              <c:pt idx="12418">
                <c:v>-3.5983355234348437E-4</c:v>
              </c:pt>
              <c:pt idx="12419">
                <c:v>-3.5994305738071606E-4</c:v>
              </c:pt>
              <c:pt idx="12420">
                <c:v>-3.6005256241794775E-4</c:v>
              </c:pt>
              <c:pt idx="12421">
                <c:v>-3.6016206745517943E-4</c:v>
              </c:pt>
              <c:pt idx="12422">
                <c:v>-3.6027157249241112E-4</c:v>
              </c:pt>
              <c:pt idx="12423">
                <c:v>-3.6038107752964281E-4</c:v>
              </c:pt>
              <c:pt idx="12424">
                <c:v>-3.604905825668745E-4</c:v>
              </c:pt>
              <c:pt idx="12425">
                <c:v>-3.6060008760410619E-4</c:v>
              </c:pt>
              <c:pt idx="12426">
                <c:v>-3.6070959264133788E-4</c:v>
              </c:pt>
              <c:pt idx="12427">
                <c:v>-3.6081909767856957E-4</c:v>
              </c:pt>
              <c:pt idx="12428">
                <c:v>-3.6092860271580126E-4</c:v>
              </c:pt>
              <c:pt idx="12429">
                <c:v>-3.6103810775303295E-4</c:v>
              </c:pt>
              <c:pt idx="12430">
                <c:v>-3.6114761279026463E-4</c:v>
              </c:pt>
              <c:pt idx="12431">
                <c:v>-3.6125711782749632E-4</c:v>
              </c:pt>
              <c:pt idx="12432">
                <c:v>-3.6136662286472801E-4</c:v>
              </c:pt>
              <c:pt idx="12433">
                <c:v>-3.614761279019597E-4</c:v>
              </c:pt>
              <c:pt idx="12434">
                <c:v>-3.6158563293919139E-4</c:v>
              </c:pt>
              <c:pt idx="12435">
                <c:v>-3.6169513797642308E-4</c:v>
              </c:pt>
              <c:pt idx="12436">
                <c:v>-3.6180464301365477E-4</c:v>
              </c:pt>
              <c:pt idx="12437">
                <c:v>-3.6191414805088646E-4</c:v>
              </c:pt>
              <c:pt idx="12438">
                <c:v>-3.6202365308811814E-4</c:v>
              </c:pt>
              <c:pt idx="12439">
                <c:v>-3.6213315812534983E-4</c:v>
              </c:pt>
              <c:pt idx="12440">
                <c:v>-3.6224266316258152E-4</c:v>
              </c:pt>
              <c:pt idx="12441">
                <c:v>-3.6235216819981321E-4</c:v>
              </c:pt>
              <c:pt idx="12442">
                <c:v>-3.624616732370449E-4</c:v>
              </c:pt>
              <c:pt idx="12443">
                <c:v>-3.6257117827427659E-4</c:v>
              </c:pt>
              <c:pt idx="12444">
                <c:v>-3.6268068331150828E-4</c:v>
              </c:pt>
              <c:pt idx="12445">
                <c:v>-3.6279018834873997E-4</c:v>
              </c:pt>
              <c:pt idx="12446">
                <c:v>-3.6289969338597166E-4</c:v>
              </c:pt>
              <c:pt idx="12447">
                <c:v>-3.6300919842320334E-4</c:v>
              </c:pt>
              <c:pt idx="12448">
                <c:v>-3.6311870346043503E-4</c:v>
              </c:pt>
              <c:pt idx="12449">
                <c:v>-3.6322820849766672E-4</c:v>
              </c:pt>
              <c:pt idx="12450">
                <c:v>-3.6333771353489841E-4</c:v>
              </c:pt>
              <c:pt idx="12451">
                <c:v>-3.634472185721301E-4</c:v>
              </c:pt>
              <c:pt idx="12452">
                <c:v>-3.6355672360936179E-4</c:v>
              </c:pt>
              <c:pt idx="12453">
                <c:v>-3.6366622864659348E-4</c:v>
              </c:pt>
              <c:pt idx="12454">
                <c:v>-3.6377573368382517E-4</c:v>
              </c:pt>
              <c:pt idx="12455">
                <c:v>-3.6388523872105686E-4</c:v>
              </c:pt>
              <c:pt idx="12456">
                <c:v>-3.6399474375828854E-4</c:v>
              </c:pt>
              <c:pt idx="12457">
                <c:v>-3.6410424879552023E-4</c:v>
              </c:pt>
              <c:pt idx="12458">
                <c:v>-3.6421375383275192E-4</c:v>
              </c:pt>
              <c:pt idx="12459">
                <c:v>-3.6432325886998361E-4</c:v>
              </c:pt>
              <c:pt idx="12460">
                <c:v>-3.644327639072153E-4</c:v>
              </c:pt>
              <c:pt idx="12461">
                <c:v>-3.6454226894444699E-4</c:v>
              </c:pt>
              <c:pt idx="12462">
                <c:v>-3.6465177398167868E-4</c:v>
              </c:pt>
              <c:pt idx="12463">
                <c:v>-3.6476127901891037E-4</c:v>
              </c:pt>
              <c:pt idx="12464">
                <c:v>-3.6487078405614205E-4</c:v>
              </c:pt>
              <c:pt idx="12465">
                <c:v>-3.6498028909337374E-4</c:v>
              </c:pt>
              <c:pt idx="12466">
                <c:v>-3.6508979413060543E-4</c:v>
              </c:pt>
              <c:pt idx="12467">
                <c:v>-3.6519929916783712E-4</c:v>
              </c:pt>
              <c:pt idx="12468">
                <c:v>-3.6530880420506881E-4</c:v>
              </c:pt>
              <c:pt idx="12469">
                <c:v>-3.654183092423005E-4</c:v>
              </c:pt>
              <c:pt idx="12470">
                <c:v>-3.6552781427953219E-4</c:v>
              </c:pt>
              <c:pt idx="12471">
                <c:v>-3.6563731931676388E-4</c:v>
              </c:pt>
              <c:pt idx="12472">
                <c:v>-3.6574682435399557E-4</c:v>
              </c:pt>
              <c:pt idx="12473">
                <c:v>-3.6585632939122725E-4</c:v>
              </c:pt>
              <c:pt idx="12474">
                <c:v>-3.6596583442845894E-4</c:v>
              </c:pt>
              <c:pt idx="12475">
                <c:v>-3.6607533946569063E-4</c:v>
              </c:pt>
              <c:pt idx="12476">
                <c:v>-3.6618484450292232E-4</c:v>
              </c:pt>
              <c:pt idx="12477">
                <c:v>-3.6629434954015401E-4</c:v>
              </c:pt>
              <c:pt idx="12478">
                <c:v>-3.664038545773857E-4</c:v>
              </c:pt>
              <c:pt idx="12479">
                <c:v>-3.6651335961461739E-4</c:v>
              </c:pt>
              <c:pt idx="12480">
                <c:v>-3.6662286465184908E-4</c:v>
              </c:pt>
              <c:pt idx="12481">
                <c:v>-3.6673236968908076E-4</c:v>
              </c:pt>
              <c:pt idx="12482">
                <c:v>-3.6684187472631245E-4</c:v>
              </c:pt>
              <c:pt idx="12483">
                <c:v>-3.6695137976354414E-4</c:v>
              </c:pt>
              <c:pt idx="12484">
                <c:v>-3.6706088480077583E-4</c:v>
              </c:pt>
              <c:pt idx="12485">
                <c:v>-3.6717038983800752E-4</c:v>
              </c:pt>
              <c:pt idx="12486">
                <c:v>-3.6727989487523921E-4</c:v>
              </c:pt>
              <c:pt idx="12487">
                <c:v>-3.673893999124709E-4</c:v>
              </c:pt>
              <c:pt idx="12488">
                <c:v>-3.6749890494970259E-4</c:v>
              </c:pt>
              <c:pt idx="12489">
                <c:v>-3.6760840998693428E-4</c:v>
              </c:pt>
              <c:pt idx="12490">
                <c:v>-3.6771791502416596E-4</c:v>
              </c:pt>
              <c:pt idx="12491">
                <c:v>-3.6782742006139765E-4</c:v>
              </c:pt>
              <c:pt idx="12492">
                <c:v>-3.6793692509862934E-4</c:v>
              </c:pt>
              <c:pt idx="12493">
                <c:v>-3.6804643013586103E-4</c:v>
              </c:pt>
              <c:pt idx="12494">
                <c:v>-3.6815593517309272E-4</c:v>
              </c:pt>
              <c:pt idx="12495">
                <c:v>-3.6826544021032441E-4</c:v>
              </c:pt>
              <c:pt idx="12496">
                <c:v>-3.683749452475561E-4</c:v>
              </c:pt>
              <c:pt idx="12497">
                <c:v>-3.6848445028478779E-4</c:v>
              </c:pt>
              <c:pt idx="12498">
                <c:v>-3.6859395532201948E-4</c:v>
              </c:pt>
              <c:pt idx="12499">
                <c:v>-3.6870346035925116E-4</c:v>
              </c:pt>
              <c:pt idx="12500">
                <c:v>-3.6881296539648285E-4</c:v>
              </c:pt>
              <c:pt idx="12501">
                <c:v>-3.6892247043371454E-4</c:v>
              </c:pt>
              <c:pt idx="12502">
                <c:v>-3.6903197547094623E-4</c:v>
              </c:pt>
              <c:pt idx="12503">
                <c:v>-3.6914148050817792E-4</c:v>
              </c:pt>
              <c:pt idx="12504">
                <c:v>-3.6925098554540961E-4</c:v>
              </c:pt>
              <c:pt idx="12505">
                <c:v>-3.693604905826413E-4</c:v>
              </c:pt>
              <c:pt idx="12506">
                <c:v>-3.6946999561987299E-4</c:v>
              </c:pt>
              <c:pt idx="12507">
                <c:v>-3.6957950065710467E-4</c:v>
              </c:pt>
              <c:pt idx="12508">
                <c:v>-3.6968900569433636E-4</c:v>
              </c:pt>
              <c:pt idx="12509">
                <c:v>-3.6979851073156805E-4</c:v>
              </c:pt>
              <c:pt idx="12510">
                <c:v>-3.6990801576879974E-4</c:v>
              </c:pt>
              <c:pt idx="12511">
                <c:v>-3.7001752080603143E-4</c:v>
              </c:pt>
              <c:pt idx="12512">
                <c:v>-3.7012702584326312E-4</c:v>
              </c:pt>
              <c:pt idx="12513">
                <c:v>-3.7023653088049481E-4</c:v>
              </c:pt>
              <c:pt idx="12514">
                <c:v>-3.703460359177265E-4</c:v>
              </c:pt>
              <c:pt idx="12515">
                <c:v>-3.7045554095495819E-4</c:v>
              </c:pt>
              <c:pt idx="12516">
                <c:v>-3.7056504599218987E-4</c:v>
              </c:pt>
              <c:pt idx="12517">
                <c:v>-3.7067455102942156E-4</c:v>
              </c:pt>
              <c:pt idx="12518">
                <c:v>-3.7078405606665325E-4</c:v>
              </c:pt>
              <c:pt idx="12519">
                <c:v>-3.7089356110388494E-4</c:v>
              </c:pt>
              <c:pt idx="12520">
                <c:v>-3.7100306614111663E-4</c:v>
              </c:pt>
              <c:pt idx="12521">
                <c:v>-3.7111257117834832E-4</c:v>
              </c:pt>
              <c:pt idx="12522">
                <c:v>-3.7122207621558001E-4</c:v>
              </c:pt>
              <c:pt idx="12523">
                <c:v>-3.713315812528117E-4</c:v>
              </c:pt>
              <c:pt idx="12524">
                <c:v>-3.7144108629004339E-4</c:v>
              </c:pt>
              <c:pt idx="12525">
                <c:v>-3.7155059132727507E-4</c:v>
              </c:pt>
              <c:pt idx="12526">
                <c:v>-3.7166009636450676E-4</c:v>
              </c:pt>
              <c:pt idx="12527">
                <c:v>-3.7176960140173845E-4</c:v>
              </c:pt>
              <c:pt idx="12528">
                <c:v>-3.7187910643897014E-4</c:v>
              </c:pt>
              <c:pt idx="12529">
                <c:v>-3.7198861147620183E-4</c:v>
              </c:pt>
              <c:pt idx="12530">
                <c:v>-3.7209811651343352E-4</c:v>
              </c:pt>
              <c:pt idx="12531">
                <c:v>-3.7220762155066521E-4</c:v>
              </c:pt>
              <c:pt idx="12532">
                <c:v>-3.723171265878969E-4</c:v>
              </c:pt>
              <c:pt idx="12533">
                <c:v>-3.7242663162512858E-4</c:v>
              </c:pt>
              <c:pt idx="12534">
                <c:v>-3.7253613666236027E-4</c:v>
              </c:pt>
              <c:pt idx="12535">
                <c:v>-3.7264564169959196E-4</c:v>
              </c:pt>
              <c:pt idx="12536">
                <c:v>-3.7275514673682365E-4</c:v>
              </c:pt>
              <c:pt idx="12537">
                <c:v>-3.7286465177405534E-4</c:v>
              </c:pt>
              <c:pt idx="12538">
                <c:v>-3.7297415681128703E-4</c:v>
              </c:pt>
              <c:pt idx="12539">
                <c:v>-3.7308366184851872E-4</c:v>
              </c:pt>
              <c:pt idx="12540">
                <c:v>-3.7319316688575041E-4</c:v>
              </c:pt>
              <c:pt idx="12541">
                <c:v>-3.733026719229821E-4</c:v>
              </c:pt>
              <c:pt idx="12542">
                <c:v>-3.7341217696021378E-4</c:v>
              </c:pt>
              <c:pt idx="12543">
                <c:v>-3.7352168199744547E-4</c:v>
              </c:pt>
              <c:pt idx="12544">
                <c:v>-3.7363118703467716E-4</c:v>
              </c:pt>
              <c:pt idx="12545">
                <c:v>-3.7374069207190885E-4</c:v>
              </c:pt>
              <c:pt idx="12546">
                <c:v>-3.7385019710914054E-4</c:v>
              </c:pt>
              <c:pt idx="12547">
                <c:v>-3.7395970214637223E-4</c:v>
              </c:pt>
              <c:pt idx="12548">
                <c:v>-3.7406920718360392E-4</c:v>
              </c:pt>
              <c:pt idx="12549">
                <c:v>-3.7417871222083561E-4</c:v>
              </c:pt>
              <c:pt idx="12550">
                <c:v>-3.742882172580673E-4</c:v>
              </c:pt>
              <c:pt idx="12551">
                <c:v>-3.7439772229529898E-4</c:v>
              </c:pt>
              <c:pt idx="12552">
                <c:v>-3.7450722733253067E-4</c:v>
              </c:pt>
              <c:pt idx="12553">
                <c:v>-3.7461673236976236E-4</c:v>
              </c:pt>
              <c:pt idx="12554">
                <c:v>-3.7472623740699405E-4</c:v>
              </c:pt>
              <c:pt idx="12555">
                <c:v>-3.7483574244422574E-4</c:v>
              </c:pt>
              <c:pt idx="12556">
                <c:v>-3.7494524748145743E-4</c:v>
              </c:pt>
              <c:pt idx="12557">
                <c:v>-3.7505475251868912E-4</c:v>
              </c:pt>
              <c:pt idx="12558">
                <c:v>-3.7516425755592081E-4</c:v>
              </c:pt>
              <c:pt idx="12559">
                <c:v>-3.7527376259315249E-4</c:v>
              </c:pt>
              <c:pt idx="12560">
                <c:v>-3.7538326763038418E-4</c:v>
              </c:pt>
              <c:pt idx="12561">
                <c:v>-3.7549277266761587E-4</c:v>
              </c:pt>
              <c:pt idx="12562">
                <c:v>-3.7560227770484756E-4</c:v>
              </c:pt>
              <c:pt idx="12563">
                <c:v>-3.7571178274207925E-4</c:v>
              </c:pt>
              <c:pt idx="12564">
                <c:v>-3.7582128777931094E-4</c:v>
              </c:pt>
              <c:pt idx="12565">
                <c:v>-3.7593079281654263E-4</c:v>
              </c:pt>
              <c:pt idx="12566">
                <c:v>-3.7604029785377432E-4</c:v>
              </c:pt>
              <c:pt idx="12567">
                <c:v>-3.7614980289100601E-4</c:v>
              </c:pt>
              <c:pt idx="12568">
                <c:v>-3.7625930792823769E-4</c:v>
              </c:pt>
              <c:pt idx="12569">
                <c:v>-3.7636881296546938E-4</c:v>
              </c:pt>
              <c:pt idx="12570">
                <c:v>-3.7647831800270107E-4</c:v>
              </c:pt>
              <c:pt idx="12571">
                <c:v>-3.7658782303993276E-4</c:v>
              </c:pt>
              <c:pt idx="12572">
                <c:v>-3.7669732807716445E-4</c:v>
              </c:pt>
              <c:pt idx="12573">
                <c:v>-3.7680683311439614E-4</c:v>
              </c:pt>
              <c:pt idx="12574">
                <c:v>-3.7691633815162783E-4</c:v>
              </c:pt>
              <c:pt idx="12575">
                <c:v>-3.7702584318885952E-4</c:v>
              </c:pt>
              <c:pt idx="12576">
                <c:v>-3.7713534822609121E-4</c:v>
              </c:pt>
              <c:pt idx="12577">
                <c:v>-3.7724485326332289E-4</c:v>
              </c:pt>
              <c:pt idx="12578">
                <c:v>-3.7735435830055458E-4</c:v>
              </c:pt>
              <c:pt idx="12579">
                <c:v>-3.7746386333778627E-4</c:v>
              </c:pt>
              <c:pt idx="12580">
                <c:v>-3.7757336837501796E-4</c:v>
              </c:pt>
              <c:pt idx="12581">
                <c:v>-3.7768287341224965E-4</c:v>
              </c:pt>
              <c:pt idx="12582">
                <c:v>-3.7779237844948134E-4</c:v>
              </c:pt>
              <c:pt idx="12583">
                <c:v>-3.7790188348671303E-4</c:v>
              </c:pt>
              <c:pt idx="12584">
                <c:v>-3.7801138852394472E-4</c:v>
              </c:pt>
              <c:pt idx="12585">
                <c:v>-3.781208935611764E-4</c:v>
              </c:pt>
              <c:pt idx="12586">
                <c:v>-3.7823039859840809E-4</c:v>
              </c:pt>
              <c:pt idx="12587">
                <c:v>-3.7833990363563978E-4</c:v>
              </c:pt>
              <c:pt idx="12588">
                <c:v>-3.7844940867287147E-4</c:v>
              </c:pt>
              <c:pt idx="12589">
                <c:v>-3.7855891371010316E-4</c:v>
              </c:pt>
              <c:pt idx="12590">
                <c:v>-3.7866841874733485E-4</c:v>
              </c:pt>
              <c:pt idx="12591">
                <c:v>-3.7877792378456654E-4</c:v>
              </c:pt>
              <c:pt idx="12592">
                <c:v>-3.7888742882179823E-4</c:v>
              </c:pt>
              <c:pt idx="12593">
                <c:v>-3.7899693385902992E-4</c:v>
              </c:pt>
              <c:pt idx="12594">
                <c:v>-3.791064388962616E-4</c:v>
              </c:pt>
              <c:pt idx="12595">
                <c:v>-3.7921594393349329E-4</c:v>
              </c:pt>
              <c:pt idx="12596">
                <c:v>-3.7932544897072498E-4</c:v>
              </c:pt>
              <c:pt idx="12597">
                <c:v>-3.7943495400795667E-4</c:v>
              </c:pt>
              <c:pt idx="12598">
                <c:v>-3.7954445904518836E-4</c:v>
              </c:pt>
              <c:pt idx="12599">
                <c:v>-3.7965396408242005E-4</c:v>
              </c:pt>
              <c:pt idx="12600">
                <c:v>-3.7976346911965174E-4</c:v>
              </c:pt>
              <c:pt idx="12601">
                <c:v>-3.7987297415688343E-4</c:v>
              </c:pt>
              <c:pt idx="12602">
                <c:v>-3.7998247919411512E-4</c:v>
              </c:pt>
              <c:pt idx="12603">
                <c:v>-3.800919842313468E-4</c:v>
              </c:pt>
              <c:pt idx="12604">
                <c:v>-3.8020148926857849E-4</c:v>
              </c:pt>
              <c:pt idx="12605">
                <c:v>-3.8031099430581018E-4</c:v>
              </c:pt>
              <c:pt idx="12606">
                <c:v>-3.8042049934304187E-4</c:v>
              </c:pt>
              <c:pt idx="12607">
                <c:v>-3.8053000438027356E-4</c:v>
              </c:pt>
              <c:pt idx="12608">
                <c:v>-3.8063950941750525E-4</c:v>
              </c:pt>
              <c:pt idx="12609">
                <c:v>-3.8074901445473694E-4</c:v>
              </c:pt>
              <c:pt idx="12610">
                <c:v>-3.8085851949196863E-4</c:v>
              </c:pt>
              <c:pt idx="12611">
                <c:v>-3.8096802452920031E-4</c:v>
              </c:pt>
              <c:pt idx="12612">
                <c:v>-3.81077529566432E-4</c:v>
              </c:pt>
              <c:pt idx="12613">
                <c:v>-3.8118703460366369E-4</c:v>
              </c:pt>
              <c:pt idx="12614">
                <c:v>-3.8129653964089538E-4</c:v>
              </c:pt>
              <c:pt idx="12615">
                <c:v>-3.8140604467812707E-4</c:v>
              </c:pt>
              <c:pt idx="12616">
                <c:v>-3.8151554971535876E-4</c:v>
              </c:pt>
              <c:pt idx="12617">
                <c:v>-3.8162505475259045E-4</c:v>
              </c:pt>
              <c:pt idx="12618">
                <c:v>-3.8173455978982214E-4</c:v>
              </c:pt>
              <c:pt idx="12619">
                <c:v>-3.8184406482705383E-4</c:v>
              </c:pt>
              <c:pt idx="12620">
                <c:v>-3.8195356986428551E-4</c:v>
              </c:pt>
              <c:pt idx="12621">
                <c:v>-3.820630749015172E-4</c:v>
              </c:pt>
              <c:pt idx="12622">
                <c:v>-3.8217257993874889E-4</c:v>
              </c:pt>
              <c:pt idx="12623">
                <c:v>-3.8228208497598058E-4</c:v>
              </c:pt>
              <c:pt idx="12624">
                <c:v>-3.8239159001321227E-4</c:v>
              </c:pt>
              <c:pt idx="12625">
                <c:v>-3.8250109505044396E-4</c:v>
              </c:pt>
              <c:pt idx="12626">
                <c:v>-3.8261060008767565E-4</c:v>
              </c:pt>
              <c:pt idx="12627">
                <c:v>-3.8272010512490734E-4</c:v>
              </c:pt>
              <c:pt idx="12628">
                <c:v>-3.8282961016213903E-4</c:v>
              </c:pt>
              <c:pt idx="12629">
                <c:v>-3.8293911519937071E-4</c:v>
              </c:pt>
              <c:pt idx="12630">
                <c:v>-3.830486202366024E-4</c:v>
              </c:pt>
              <c:pt idx="12631">
                <c:v>-3.8315812527383409E-4</c:v>
              </c:pt>
              <c:pt idx="12632">
                <c:v>-3.8326763031106578E-4</c:v>
              </c:pt>
              <c:pt idx="12633">
                <c:v>-3.8337713534829747E-4</c:v>
              </c:pt>
              <c:pt idx="12634">
                <c:v>-3.8348664038552916E-4</c:v>
              </c:pt>
              <c:pt idx="12635">
                <c:v>-3.8359614542276085E-4</c:v>
              </c:pt>
              <c:pt idx="12636">
                <c:v>-3.8370565045999254E-4</c:v>
              </c:pt>
              <c:pt idx="12637">
                <c:v>-3.8381515549722422E-4</c:v>
              </c:pt>
              <c:pt idx="12638">
                <c:v>-3.8392466053445591E-4</c:v>
              </c:pt>
              <c:pt idx="12639">
                <c:v>-3.840341655716876E-4</c:v>
              </c:pt>
              <c:pt idx="12640">
                <c:v>-3.8414367060891929E-4</c:v>
              </c:pt>
              <c:pt idx="12641">
                <c:v>-3.8425317564615098E-4</c:v>
              </c:pt>
              <c:pt idx="12642">
                <c:v>-3.8436268068338267E-4</c:v>
              </c:pt>
              <c:pt idx="12643">
                <c:v>-3.8447218572061436E-4</c:v>
              </c:pt>
              <c:pt idx="12644">
                <c:v>-3.8458169075784605E-4</c:v>
              </c:pt>
              <c:pt idx="12645">
                <c:v>-3.8469119579507774E-4</c:v>
              </c:pt>
              <c:pt idx="12646">
                <c:v>-3.8480070083230942E-4</c:v>
              </c:pt>
              <c:pt idx="12647">
                <c:v>-3.8491020586954111E-4</c:v>
              </c:pt>
              <c:pt idx="12648">
                <c:v>-3.850197109067728E-4</c:v>
              </c:pt>
              <c:pt idx="12649">
                <c:v>-3.8512921594400449E-4</c:v>
              </c:pt>
              <c:pt idx="12650">
                <c:v>-3.8523872098123618E-4</c:v>
              </c:pt>
              <c:pt idx="12651">
                <c:v>-3.8534822601846787E-4</c:v>
              </c:pt>
              <c:pt idx="12652">
                <c:v>-3.8545773105569956E-4</c:v>
              </c:pt>
              <c:pt idx="12653">
                <c:v>-3.8556723609293125E-4</c:v>
              </c:pt>
              <c:pt idx="12654">
                <c:v>-3.8567674113016294E-4</c:v>
              </c:pt>
              <c:pt idx="12655">
                <c:v>-3.8578624616739462E-4</c:v>
              </c:pt>
              <c:pt idx="12656">
                <c:v>-3.8589575120462631E-4</c:v>
              </c:pt>
              <c:pt idx="12657">
                <c:v>-3.86005256241858E-4</c:v>
              </c:pt>
              <c:pt idx="12658">
                <c:v>-3.8611476127908969E-4</c:v>
              </c:pt>
              <c:pt idx="12659">
                <c:v>-3.8622426631632138E-4</c:v>
              </c:pt>
              <c:pt idx="12660">
                <c:v>-3.8633377135355307E-4</c:v>
              </c:pt>
              <c:pt idx="12661">
                <c:v>-3.8644327639078476E-4</c:v>
              </c:pt>
              <c:pt idx="12662">
                <c:v>-3.8655278142801645E-4</c:v>
              </c:pt>
              <c:pt idx="12663">
                <c:v>-3.8666228646524813E-4</c:v>
              </c:pt>
              <c:pt idx="12664">
                <c:v>-3.8677179150247982E-4</c:v>
              </c:pt>
              <c:pt idx="12665">
                <c:v>-3.8688129653971151E-4</c:v>
              </c:pt>
              <c:pt idx="12666">
                <c:v>-3.869908015769432E-4</c:v>
              </c:pt>
              <c:pt idx="12667">
                <c:v>-3.8710030661417489E-4</c:v>
              </c:pt>
              <c:pt idx="12668">
                <c:v>-3.8720981165140658E-4</c:v>
              </c:pt>
              <c:pt idx="12669">
                <c:v>-3.8731931668863827E-4</c:v>
              </c:pt>
              <c:pt idx="12670">
                <c:v>-3.8742882172586996E-4</c:v>
              </c:pt>
              <c:pt idx="12671">
                <c:v>-3.8753832676310165E-4</c:v>
              </c:pt>
              <c:pt idx="12672">
                <c:v>-3.8764783180033333E-4</c:v>
              </c:pt>
              <c:pt idx="12673">
                <c:v>-3.8775733683756502E-4</c:v>
              </c:pt>
              <c:pt idx="12674">
                <c:v>-3.8786684187479671E-4</c:v>
              </c:pt>
              <c:pt idx="12675">
                <c:v>-3.879763469120284E-4</c:v>
              </c:pt>
              <c:pt idx="12676">
                <c:v>-3.8808585194926009E-4</c:v>
              </c:pt>
              <c:pt idx="12677">
                <c:v>-3.8819535698649178E-4</c:v>
              </c:pt>
              <c:pt idx="12678">
                <c:v>-3.8830486202372347E-4</c:v>
              </c:pt>
              <c:pt idx="12679">
                <c:v>-3.8841436706095516E-4</c:v>
              </c:pt>
              <c:pt idx="12680">
                <c:v>-3.8852387209818685E-4</c:v>
              </c:pt>
              <c:pt idx="12681">
                <c:v>-3.8863337713541853E-4</c:v>
              </c:pt>
              <c:pt idx="12682">
                <c:v>-3.8874288217265022E-4</c:v>
              </c:pt>
              <c:pt idx="12683">
                <c:v>-3.8885238720988191E-4</c:v>
              </c:pt>
              <c:pt idx="12684">
                <c:v>-3.889618922471136E-4</c:v>
              </c:pt>
              <c:pt idx="12685">
                <c:v>-3.8907139728434529E-4</c:v>
              </c:pt>
              <c:pt idx="12686">
                <c:v>-3.8918090232157698E-4</c:v>
              </c:pt>
              <c:pt idx="12687">
                <c:v>-3.8929040735880867E-4</c:v>
              </c:pt>
              <c:pt idx="12688">
                <c:v>-3.8939991239604036E-4</c:v>
              </c:pt>
              <c:pt idx="12689">
                <c:v>-3.8950941743327204E-4</c:v>
              </c:pt>
              <c:pt idx="12690">
                <c:v>-3.8961892247050373E-4</c:v>
              </c:pt>
              <c:pt idx="12691">
                <c:v>-3.8972842750773542E-4</c:v>
              </c:pt>
              <c:pt idx="12692">
                <c:v>-3.8983793254496711E-4</c:v>
              </c:pt>
              <c:pt idx="12693">
                <c:v>-3.899474375821988E-4</c:v>
              </c:pt>
              <c:pt idx="12694">
                <c:v>-3.9005694261943049E-4</c:v>
              </c:pt>
              <c:pt idx="12695">
                <c:v>-3.9016644765666218E-4</c:v>
              </c:pt>
              <c:pt idx="12696">
                <c:v>-3.9027595269389387E-4</c:v>
              </c:pt>
              <c:pt idx="12697">
                <c:v>-3.9038545773112556E-4</c:v>
              </c:pt>
              <c:pt idx="12698">
                <c:v>-3.9049496276835724E-4</c:v>
              </c:pt>
              <c:pt idx="12699">
                <c:v>-3.9060446780558893E-4</c:v>
              </c:pt>
              <c:pt idx="12700">
                <c:v>-3.9071397284282062E-4</c:v>
              </c:pt>
              <c:pt idx="12701">
                <c:v>-3.9082347788005231E-4</c:v>
              </c:pt>
              <c:pt idx="12702">
                <c:v>-3.90932982917284E-4</c:v>
              </c:pt>
              <c:pt idx="12703">
                <c:v>-3.9104248795451569E-4</c:v>
              </c:pt>
              <c:pt idx="12704">
                <c:v>-3.9115199299174738E-4</c:v>
              </c:pt>
              <c:pt idx="12705">
                <c:v>-3.9126149802897907E-4</c:v>
              </c:pt>
              <c:pt idx="12706">
                <c:v>-3.9137100306621076E-4</c:v>
              </c:pt>
              <c:pt idx="12707">
                <c:v>-3.9148050810344244E-4</c:v>
              </c:pt>
              <c:pt idx="12708">
                <c:v>-3.9159001314067413E-4</c:v>
              </c:pt>
              <c:pt idx="12709">
                <c:v>-3.9169951817790582E-4</c:v>
              </c:pt>
              <c:pt idx="12710">
                <c:v>-3.9180902321513751E-4</c:v>
              </c:pt>
              <c:pt idx="12711">
                <c:v>-3.919185282523692E-4</c:v>
              </c:pt>
              <c:pt idx="12712">
                <c:v>-3.9202803328960089E-4</c:v>
              </c:pt>
              <c:pt idx="12713">
                <c:v>-3.9213753832683258E-4</c:v>
              </c:pt>
              <c:pt idx="12714">
                <c:v>-3.9224704336406427E-4</c:v>
              </c:pt>
              <c:pt idx="12715">
                <c:v>-3.9235654840129595E-4</c:v>
              </c:pt>
              <c:pt idx="12716">
                <c:v>-3.9246605343852764E-4</c:v>
              </c:pt>
              <c:pt idx="12717">
                <c:v>-3.9257555847575933E-4</c:v>
              </c:pt>
              <c:pt idx="12718">
                <c:v>-3.9268506351299102E-4</c:v>
              </c:pt>
              <c:pt idx="12719">
                <c:v>-3.9279456855022271E-4</c:v>
              </c:pt>
              <c:pt idx="12720">
                <c:v>-3.929040735874544E-4</c:v>
              </c:pt>
              <c:pt idx="12721">
                <c:v>-3.9301357862468609E-4</c:v>
              </c:pt>
              <c:pt idx="12722">
                <c:v>-3.9312308366191778E-4</c:v>
              </c:pt>
              <c:pt idx="12723">
                <c:v>-3.9323258869914947E-4</c:v>
              </c:pt>
              <c:pt idx="12724">
                <c:v>-3.9334209373638115E-4</c:v>
              </c:pt>
              <c:pt idx="12725">
                <c:v>-3.9345159877361284E-4</c:v>
              </c:pt>
              <c:pt idx="12726">
                <c:v>-3.9356110381084453E-4</c:v>
              </c:pt>
              <c:pt idx="12727">
                <c:v>-3.9367060884807622E-4</c:v>
              </c:pt>
              <c:pt idx="12728">
                <c:v>-3.9378011388530791E-4</c:v>
              </c:pt>
              <c:pt idx="12729">
                <c:v>-3.938896189225396E-4</c:v>
              </c:pt>
              <c:pt idx="12730">
                <c:v>-3.9399912395977129E-4</c:v>
              </c:pt>
              <c:pt idx="12731">
                <c:v>-3.9410862899700298E-4</c:v>
              </c:pt>
              <c:pt idx="12732">
                <c:v>-3.9421813403423467E-4</c:v>
              </c:pt>
              <c:pt idx="12733">
                <c:v>-3.9432763907146635E-4</c:v>
              </c:pt>
              <c:pt idx="12734">
                <c:v>-3.9443714410869804E-4</c:v>
              </c:pt>
              <c:pt idx="12735">
                <c:v>-3.9454664914592973E-4</c:v>
              </c:pt>
              <c:pt idx="12736">
                <c:v>-3.9465615418316142E-4</c:v>
              </c:pt>
              <c:pt idx="12737">
                <c:v>-3.9476565922039311E-4</c:v>
              </c:pt>
              <c:pt idx="12738">
                <c:v>-3.948751642576248E-4</c:v>
              </c:pt>
              <c:pt idx="12739">
                <c:v>-3.9498466929485649E-4</c:v>
              </c:pt>
              <c:pt idx="12740">
                <c:v>-3.9509417433208818E-4</c:v>
              </c:pt>
              <c:pt idx="12741">
                <c:v>-3.9520367936931986E-4</c:v>
              </c:pt>
              <c:pt idx="12742">
                <c:v>-3.9531318440655155E-4</c:v>
              </c:pt>
              <c:pt idx="12743">
                <c:v>-3.9542268944378324E-4</c:v>
              </c:pt>
              <c:pt idx="12744">
                <c:v>-3.9553219448101493E-4</c:v>
              </c:pt>
              <c:pt idx="12745">
                <c:v>-3.9564169951824662E-4</c:v>
              </c:pt>
              <c:pt idx="12746">
                <c:v>-3.9575120455547831E-4</c:v>
              </c:pt>
              <c:pt idx="12747">
                <c:v>-3.9586070959271E-4</c:v>
              </c:pt>
              <c:pt idx="12748">
                <c:v>-3.9597021462994169E-4</c:v>
              </c:pt>
              <c:pt idx="12749">
                <c:v>-3.9607971966717338E-4</c:v>
              </c:pt>
              <c:pt idx="12750">
                <c:v>-3.9618922470440506E-4</c:v>
              </c:pt>
              <c:pt idx="12751">
                <c:v>-3.9629872974163675E-4</c:v>
              </c:pt>
              <c:pt idx="12752">
                <c:v>-3.9640823477886844E-4</c:v>
              </c:pt>
              <c:pt idx="12753">
                <c:v>-3.9651773981610013E-4</c:v>
              </c:pt>
              <c:pt idx="12754">
                <c:v>-3.9662724485333182E-4</c:v>
              </c:pt>
              <c:pt idx="12755">
                <c:v>-3.9673674989056351E-4</c:v>
              </c:pt>
              <c:pt idx="12756">
                <c:v>-3.968462549277952E-4</c:v>
              </c:pt>
              <c:pt idx="12757">
                <c:v>-3.9695575996502689E-4</c:v>
              </c:pt>
              <c:pt idx="12758">
                <c:v>-3.9706526500225857E-4</c:v>
              </c:pt>
              <c:pt idx="12759">
                <c:v>-3.9717477003949026E-4</c:v>
              </c:pt>
              <c:pt idx="12760">
                <c:v>-3.9728427507672195E-4</c:v>
              </c:pt>
              <c:pt idx="12761">
                <c:v>-3.9739378011395364E-4</c:v>
              </c:pt>
              <c:pt idx="12762">
                <c:v>-3.9750328515118533E-4</c:v>
              </c:pt>
              <c:pt idx="12763">
                <c:v>-3.9761279018841702E-4</c:v>
              </c:pt>
              <c:pt idx="12764">
                <c:v>-3.9772229522564871E-4</c:v>
              </c:pt>
              <c:pt idx="12765">
                <c:v>-3.978318002628804E-4</c:v>
              </c:pt>
              <c:pt idx="12766">
                <c:v>-3.9794130530011209E-4</c:v>
              </c:pt>
              <c:pt idx="12767">
                <c:v>-3.9805081033734377E-4</c:v>
              </c:pt>
              <c:pt idx="12768">
                <c:v>-3.9816031537457546E-4</c:v>
              </c:pt>
              <c:pt idx="12769">
                <c:v>-3.9826982041180715E-4</c:v>
              </c:pt>
              <c:pt idx="12770">
                <c:v>-3.9837932544903884E-4</c:v>
              </c:pt>
              <c:pt idx="12771">
                <c:v>-3.9848883048627053E-4</c:v>
              </c:pt>
              <c:pt idx="12772">
                <c:v>-3.9859833552350222E-4</c:v>
              </c:pt>
              <c:pt idx="12773">
                <c:v>-3.9870784056073391E-4</c:v>
              </c:pt>
              <c:pt idx="12774">
                <c:v>-3.988173455979656E-4</c:v>
              </c:pt>
              <c:pt idx="12775">
                <c:v>-3.9892685063519729E-4</c:v>
              </c:pt>
              <c:pt idx="12776">
                <c:v>-3.9903635567242897E-4</c:v>
              </c:pt>
              <c:pt idx="12777">
                <c:v>-3.9914586070966066E-4</c:v>
              </c:pt>
              <c:pt idx="12778">
                <c:v>-3.9925536574689235E-4</c:v>
              </c:pt>
              <c:pt idx="12779">
                <c:v>-3.9936487078412404E-4</c:v>
              </c:pt>
              <c:pt idx="12780">
                <c:v>-3.9947437582135573E-4</c:v>
              </c:pt>
              <c:pt idx="12781">
                <c:v>-3.9958388085858742E-4</c:v>
              </c:pt>
              <c:pt idx="12782">
                <c:v>-3.9969338589581911E-4</c:v>
              </c:pt>
              <c:pt idx="12783">
                <c:v>-3.998028909330508E-4</c:v>
              </c:pt>
              <c:pt idx="12784">
                <c:v>-3.9991239597028248E-4</c:v>
              </c:pt>
              <c:pt idx="12785">
                <c:v>-4.0002190100751417E-4</c:v>
              </c:pt>
              <c:pt idx="12786">
                <c:v>-4.0013140604474586E-4</c:v>
              </c:pt>
              <c:pt idx="12787">
                <c:v>-4.0024091108197755E-4</c:v>
              </c:pt>
              <c:pt idx="12788">
                <c:v>-4.0035041611920924E-4</c:v>
              </c:pt>
              <c:pt idx="12789">
                <c:v>-4.0045992115644093E-4</c:v>
              </c:pt>
              <c:pt idx="12790">
                <c:v>-4.0056942619367262E-4</c:v>
              </c:pt>
              <c:pt idx="12791">
                <c:v>-4.0067893123090431E-4</c:v>
              </c:pt>
              <c:pt idx="12792">
                <c:v>-4.00788436268136E-4</c:v>
              </c:pt>
              <c:pt idx="12793">
                <c:v>-4.0089794130536768E-4</c:v>
              </c:pt>
              <c:pt idx="12794">
                <c:v>-4.0100744634259937E-4</c:v>
              </c:pt>
              <c:pt idx="12795">
                <c:v>-4.0111695137983106E-4</c:v>
              </c:pt>
              <c:pt idx="12796">
                <c:v>-4.0122645641706275E-4</c:v>
              </c:pt>
              <c:pt idx="12797">
                <c:v>-4.0133596145429444E-4</c:v>
              </c:pt>
              <c:pt idx="12798">
                <c:v>-4.0144546649152613E-4</c:v>
              </c:pt>
              <c:pt idx="12799">
                <c:v>-4.0155497152875782E-4</c:v>
              </c:pt>
              <c:pt idx="12800">
                <c:v>-4.0166447656598951E-4</c:v>
              </c:pt>
              <c:pt idx="12801">
                <c:v>-4.017739816032212E-4</c:v>
              </c:pt>
              <c:pt idx="12802">
                <c:v>-4.0188348664045288E-4</c:v>
              </c:pt>
              <c:pt idx="12803">
                <c:v>-4.0199299167768457E-4</c:v>
              </c:pt>
              <c:pt idx="12804">
                <c:v>-4.0210249671491626E-4</c:v>
              </c:pt>
              <c:pt idx="12805">
                <c:v>-4.0221200175214795E-4</c:v>
              </c:pt>
              <c:pt idx="12806">
                <c:v>-4.0232150678937964E-4</c:v>
              </c:pt>
              <c:pt idx="12807">
                <c:v>-4.0243101182661133E-4</c:v>
              </c:pt>
              <c:pt idx="12808">
                <c:v>-4.0254051686384302E-4</c:v>
              </c:pt>
              <c:pt idx="12809">
                <c:v>-4.0265002190107471E-4</c:v>
              </c:pt>
              <c:pt idx="12810">
                <c:v>-4.0275952693830639E-4</c:v>
              </c:pt>
              <c:pt idx="12811">
                <c:v>-4.0286903197553808E-4</c:v>
              </c:pt>
              <c:pt idx="12812">
                <c:v>-4.0297853701276977E-4</c:v>
              </c:pt>
              <c:pt idx="12813">
                <c:v>-4.0308804205000146E-4</c:v>
              </c:pt>
              <c:pt idx="12814">
                <c:v>-4.0319754708723315E-4</c:v>
              </c:pt>
              <c:pt idx="12815">
                <c:v>-4.0330705212446484E-4</c:v>
              </c:pt>
              <c:pt idx="12816">
                <c:v>-4.0341655716169653E-4</c:v>
              </c:pt>
              <c:pt idx="12817">
                <c:v>-4.0352606219892822E-4</c:v>
              </c:pt>
              <c:pt idx="12818">
                <c:v>-4.0363556723615991E-4</c:v>
              </c:pt>
              <c:pt idx="12819">
                <c:v>-4.0374507227339159E-4</c:v>
              </c:pt>
              <c:pt idx="12820">
                <c:v>-4.0385457731062328E-4</c:v>
              </c:pt>
              <c:pt idx="12821">
                <c:v>-4.0396408234785497E-4</c:v>
              </c:pt>
              <c:pt idx="12822">
                <c:v>-4.0407358738508666E-4</c:v>
              </c:pt>
              <c:pt idx="12823">
                <c:v>-4.0418309242231835E-4</c:v>
              </c:pt>
              <c:pt idx="12824">
                <c:v>-4.0429259745955004E-4</c:v>
              </c:pt>
              <c:pt idx="12825">
                <c:v>-4.0440210249678173E-4</c:v>
              </c:pt>
              <c:pt idx="12826">
                <c:v>-4.0451160753401342E-4</c:v>
              </c:pt>
              <c:pt idx="12827">
                <c:v>-4.0462111257124511E-4</c:v>
              </c:pt>
              <c:pt idx="12828">
                <c:v>-4.0473061760847679E-4</c:v>
              </c:pt>
              <c:pt idx="12829">
                <c:v>-4.0484012264570848E-4</c:v>
              </c:pt>
              <c:pt idx="12830">
                <c:v>-4.0494962768294017E-4</c:v>
              </c:pt>
              <c:pt idx="12831">
                <c:v>-4.0505913272017186E-4</c:v>
              </c:pt>
              <c:pt idx="12832">
                <c:v>-4.0516863775740355E-4</c:v>
              </c:pt>
              <c:pt idx="12833">
                <c:v>-4.0527814279463524E-4</c:v>
              </c:pt>
              <c:pt idx="12834">
                <c:v>-4.0538764783186693E-4</c:v>
              </c:pt>
              <c:pt idx="12835">
                <c:v>-4.0549715286909862E-4</c:v>
              </c:pt>
              <c:pt idx="12836">
                <c:v>-4.056066579063303E-4</c:v>
              </c:pt>
              <c:pt idx="12837">
                <c:v>-4.0571616294356199E-4</c:v>
              </c:pt>
              <c:pt idx="12838">
                <c:v>-4.0582566798079368E-4</c:v>
              </c:pt>
              <c:pt idx="12839">
                <c:v>-4.0593517301802537E-4</c:v>
              </c:pt>
              <c:pt idx="12840">
                <c:v>-4.0604467805525706E-4</c:v>
              </c:pt>
              <c:pt idx="12841">
                <c:v>-4.0615418309248875E-4</c:v>
              </c:pt>
              <c:pt idx="12842">
                <c:v>-4.0626368812972044E-4</c:v>
              </c:pt>
              <c:pt idx="12843">
                <c:v>-4.0637319316695213E-4</c:v>
              </c:pt>
              <c:pt idx="12844">
                <c:v>-4.0648269820418382E-4</c:v>
              </c:pt>
              <c:pt idx="12845">
                <c:v>-4.065922032414155E-4</c:v>
              </c:pt>
              <c:pt idx="12846">
                <c:v>-4.0670170827864719E-4</c:v>
              </c:pt>
              <c:pt idx="12847">
                <c:v>-4.0681121331587888E-4</c:v>
              </c:pt>
              <c:pt idx="12848">
                <c:v>-4.0692071835311057E-4</c:v>
              </c:pt>
              <c:pt idx="12849">
                <c:v>-4.0703022339034226E-4</c:v>
              </c:pt>
              <c:pt idx="12850">
                <c:v>-4.0713972842757395E-4</c:v>
              </c:pt>
              <c:pt idx="12851">
                <c:v>-4.0724923346480564E-4</c:v>
              </c:pt>
              <c:pt idx="12852">
                <c:v>-4.0735873850203733E-4</c:v>
              </c:pt>
              <c:pt idx="12853">
                <c:v>-4.0746824353926902E-4</c:v>
              </c:pt>
              <c:pt idx="12854">
                <c:v>-4.075777485765007E-4</c:v>
              </c:pt>
              <c:pt idx="12855">
                <c:v>-4.0768725361373239E-4</c:v>
              </c:pt>
              <c:pt idx="12856">
                <c:v>-4.0779675865096408E-4</c:v>
              </c:pt>
              <c:pt idx="12857">
                <c:v>-4.0790626368819577E-4</c:v>
              </c:pt>
              <c:pt idx="12858">
                <c:v>-4.0801576872542746E-4</c:v>
              </c:pt>
              <c:pt idx="12859">
                <c:v>-4.0812527376265915E-4</c:v>
              </c:pt>
              <c:pt idx="12860">
                <c:v>-4.0823477879989084E-4</c:v>
              </c:pt>
              <c:pt idx="12861">
                <c:v>-4.0834428383712253E-4</c:v>
              </c:pt>
              <c:pt idx="12862">
                <c:v>-4.0845378887435421E-4</c:v>
              </c:pt>
              <c:pt idx="12863">
                <c:v>-4.085632939115859E-4</c:v>
              </c:pt>
              <c:pt idx="12864">
                <c:v>-4.0867279894881759E-4</c:v>
              </c:pt>
              <c:pt idx="12865">
                <c:v>-4.0878230398604928E-4</c:v>
              </c:pt>
              <c:pt idx="12866">
                <c:v>-4.0889180902328097E-4</c:v>
              </c:pt>
              <c:pt idx="12867">
                <c:v>-4.0900131406051266E-4</c:v>
              </c:pt>
              <c:pt idx="12868">
                <c:v>-4.0911081909774435E-4</c:v>
              </c:pt>
              <c:pt idx="12869">
                <c:v>-4.0922032413497604E-4</c:v>
              </c:pt>
              <c:pt idx="12870">
                <c:v>-4.0932982917220773E-4</c:v>
              </c:pt>
              <c:pt idx="12871">
                <c:v>-4.0943933420943941E-4</c:v>
              </c:pt>
              <c:pt idx="12872">
                <c:v>-4.095488392466711E-4</c:v>
              </c:pt>
              <c:pt idx="12873">
                <c:v>-4.0965834428390279E-4</c:v>
              </c:pt>
              <c:pt idx="12874">
                <c:v>-4.0976784932113448E-4</c:v>
              </c:pt>
              <c:pt idx="12875">
                <c:v>-4.0987735435836617E-4</c:v>
              </c:pt>
              <c:pt idx="12876">
                <c:v>-4.0998685939559786E-4</c:v>
              </c:pt>
              <c:pt idx="12877">
                <c:v>-4.1009636443282955E-4</c:v>
              </c:pt>
              <c:pt idx="12878">
                <c:v>-4.1020586947006124E-4</c:v>
              </c:pt>
              <c:pt idx="12879">
                <c:v>-4.1031537450729293E-4</c:v>
              </c:pt>
              <c:pt idx="12880">
                <c:v>-4.1042487954452461E-4</c:v>
              </c:pt>
              <c:pt idx="12881">
                <c:v>-4.105343845817563E-4</c:v>
              </c:pt>
              <c:pt idx="12882">
                <c:v>-4.1064388961898799E-4</c:v>
              </c:pt>
              <c:pt idx="12883">
                <c:v>-4.1075339465621968E-4</c:v>
              </c:pt>
              <c:pt idx="12884">
                <c:v>-4.1086289969345137E-4</c:v>
              </c:pt>
              <c:pt idx="12885">
                <c:v>-4.1097240473068306E-4</c:v>
              </c:pt>
              <c:pt idx="12886">
                <c:v>-4.1108190976791475E-4</c:v>
              </c:pt>
              <c:pt idx="12887">
                <c:v>-4.1119141480514644E-4</c:v>
              </c:pt>
              <c:pt idx="12888">
                <c:v>-4.1130091984237812E-4</c:v>
              </c:pt>
              <c:pt idx="12889">
                <c:v>-4.1141042487960981E-4</c:v>
              </c:pt>
              <c:pt idx="12890">
                <c:v>-4.115199299168415E-4</c:v>
              </c:pt>
              <c:pt idx="12891">
                <c:v>-4.1162943495407319E-4</c:v>
              </c:pt>
              <c:pt idx="12892">
                <c:v>-4.1173893999130488E-4</c:v>
              </c:pt>
              <c:pt idx="12893">
                <c:v>-4.1184844502853657E-4</c:v>
              </c:pt>
              <c:pt idx="12894">
                <c:v>-4.1195795006576826E-4</c:v>
              </c:pt>
              <c:pt idx="12895">
                <c:v>-4.1206745510299995E-4</c:v>
              </c:pt>
              <c:pt idx="12896">
                <c:v>-4.1217696014023164E-4</c:v>
              </c:pt>
              <c:pt idx="12897">
                <c:v>-4.1228646517746332E-4</c:v>
              </c:pt>
              <c:pt idx="12898">
                <c:v>-4.1239597021469501E-4</c:v>
              </c:pt>
              <c:pt idx="12899">
                <c:v>-4.125054752519267E-4</c:v>
              </c:pt>
              <c:pt idx="12900">
                <c:v>-4.1261498028915839E-4</c:v>
              </c:pt>
              <c:pt idx="12901">
                <c:v>-4.1272448532639008E-4</c:v>
              </c:pt>
              <c:pt idx="12902">
                <c:v>-4.1283399036362177E-4</c:v>
              </c:pt>
              <c:pt idx="12903">
                <c:v>-4.1294349540085346E-4</c:v>
              </c:pt>
              <c:pt idx="12904">
                <c:v>-4.1305300043808515E-4</c:v>
              </c:pt>
              <c:pt idx="12905">
                <c:v>-4.1316250547531684E-4</c:v>
              </c:pt>
              <c:pt idx="12906">
                <c:v>-4.1327201051254852E-4</c:v>
              </c:pt>
              <c:pt idx="12907">
                <c:v>-4.1338151554978021E-4</c:v>
              </c:pt>
              <c:pt idx="12908">
                <c:v>-4.134910205870119E-4</c:v>
              </c:pt>
              <c:pt idx="12909">
                <c:v>-4.1360052562424359E-4</c:v>
              </c:pt>
              <c:pt idx="12910">
                <c:v>-4.1371003066147528E-4</c:v>
              </c:pt>
              <c:pt idx="12911">
                <c:v>-4.1381953569870697E-4</c:v>
              </c:pt>
              <c:pt idx="12912">
                <c:v>-4.1392904073593866E-4</c:v>
              </c:pt>
              <c:pt idx="12913">
                <c:v>-4.1403854577317035E-4</c:v>
              </c:pt>
              <c:pt idx="12914">
                <c:v>-4.1414805081040203E-4</c:v>
              </c:pt>
              <c:pt idx="12915">
                <c:v>-4.1425755584763372E-4</c:v>
              </c:pt>
              <c:pt idx="12916">
                <c:v>-4.1436706088486541E-4</c:v>
              </c:pt>
              <c:pt idx="12917">
                <c:v>-4.144765659220971E-4</c:v>
              </c:pt>
              <c:pt idx="12918">
                <c:v>-4.1458607095932879E-4</c:v>
              </c:pt>
              <c:pt idx="12919">
                <c:v>-4.1469557599656048E-4</c:v>
              </c:pt>
              <c:pt idx="12920">
                <c:v>-4.1480508103379217E-4</c:v>
              </c:pt>
              <c:pt idx="12921">
                <c:v>-4.1491458607102386E-4</c:v>
              </c:pt>
              <c:pt idx="12922">
                <c:v>-4.1502409110825555E-4</c:v>
              </c:pt>
              <c:pt idx="12923">
                <c:v>-4.1513359614548723E-4</c:v>
              </c:pt>
              <c:pt idx="12924">
                <c:v>-4.1524310118271892E-4</c:v>
              </c:pt>
              <c:pt idx="12925">
                <c:v>-4.1535260621995061E-4</c:v>
              </c:pt>
              <c:pt idx="12926">
                <c:v>-4.154621112571823E-4</c:v>
              </c:pt>
              <c:pt idx="12927">
                <c:v>-4.1557161629441399E-4</c:v>
              </c:pt>
              <c:pt idx="12928">
                <c:v>-4.1568112133164568E-4</c:v>
              </c:pt>
              <c:pt idx="12929">
                <c:v>-4.1579062636887737E-4</c:v>
              </c:pt>
              <c:pt idx="12930">
                <c:v>-4.1590013140610906E-4</c:v>
              </c:pt>
              <c:pt idx="12931">
                <c:v>-4.1600963644334075E-4</c:v>
              </c:pt>
              <c:pt idx="12932">
                <c:v>-4.1611914148057243E-4</c:v>
              </c:pt>
              <c:pt idx="12933">
                <c:v>-4.1622864651780412E-4</c:v>
              </c:pt>
              <c:pt idx="12934">
                <c:v>-4.1633815155503581E-4</c:v>
              </c:pt>
              <c:pt idx="12935">
                <c:v>-4.164476565922675E-4</c:v>
              </c:pt>
              <c:pt idx="12936">
                <c:v>-4.1655716162949919E-4</c:v>
              </c:pt>
              <c:pt idx="12937">
                <c:v>-4.1666666666673088E-4</c:v>
              </c:pt>
              <c:pt idx="12938">
                <c:v>-4.1677617170396257E-4</c:v>
              </c:pt>
              <c:pt idx="12939">
                <c:v>-4.1688567674119426E-4</c:v>
              </c:pt>
              <c:pt idx="12940">
                <c:v>-4.1699518177842594E-4</c:v>
              </c:pt>
              <c:pt idx="12941">
                <c:v>-4.1710468681565763E-4</c:v>
              </c:pt>
              <c:pt idx="12942">
                <c:v>-4.1721419185288932E-4</c:v>
              </c:pt>
              <c:pt idx="12943">
                <c:v>-4.1732369689012101E-4</c:v>
              </c:pt>
              <c:pt idx="12944">
                <c:v>-4.174332019273527E-4</c:v>
              </c:pt>
              <c:pt idx="12945">
                <c:v>-4.1754270696458439E-4</c:v>
              </c:pt>
              <c:pt idx="12946">
                <c:v>-4.1765221200181608E-4</c:v>
              </c:pt>
              <c:pt idx="12947">
                <c:v>-4.1776171703904777E-4</c:v>
              </c:pt>
              <c:pt idx="12948">
                <c:v>-4.1787122207627946E-4</c:v>
              </c:pt>
              <c:pt idx="12949">
                <c:v>-4.1798072711351114E-4</c:v>
              </c:pt>
              <c:pt idx="12950">
                <c:v>-4.1809023215074283E-4</c:v>
              </c:pt>
              <c:pt idx="12951">
                <c:v>-4.1819973718797452E-4</c:v>
              </c:pt>
              <c:pt idx="12952">
                <c:v>-4.1830924222520621E-4</c:v>
              </c:pt>
              <c:pt idx="12953">
                <c:v>-4.184187472624379E-4</c:v>
              </c:pt>
              <c:pt idx="12954">
                <c:v>-4.1852825229966959E-4</c:v>
              </c:pt>
              <c:pt idx="12955">
                <c:v>-4.1863775733690128E-4</c:v>
              </c:pt>
              <c:pt idx="12956">
                <c:v>-4.1874726237413297E-4</c:v>
              </c:pt>
              <c:pt idx="12957">
                <c:v>-4.1885676741136466E-4</c:v>
              </c:pt>
              <c:pt idx="12958">
                <c:v>-4.1896627244859634E-4</c:v>
              </c:pt>
              <c:pt idx="12959">
                <c:v>-4.1907577748582803E-4</c:v>
              </c:pt>
              <c:pt idx="12960">
                <c:v>-4.1918528252305972E-4</c:v>
              </c:pt>
              <c:pt idx="12961">
                <c:v>-4.1929478756029141E-4</c:v>
              </c:pt>
              <c:pt idx="12962">
                <c:v>-4.194042925975231E-4</c:v>
              </c:pt>
              <c:pt idx="12963">
                <c:v>-4.1951379763475479E-4</c:v>
              </c:pt>
              <c:pt idx="12964">
                <c:v>-4.1962330267198648E-4</c:v>
              </c:pt>
              <c:pt idx="12965">
                <c:v>-4.1973280770921817E-4</c:v>
              </c:pt>
              <c:pt idx="12966">
                <c:v>-4.1984231274644985E-4</c:v>
              </c:pt>
              <c:pt idx="12967">
                <c:v>-4.1995181778368154E-4</c:v>
              </c:pt>
              <c:pt idx="12968">
                <c:v>-4.2006132282091323E-4</c:v>
              </c:pt>
              <c:pt idx="12969">
                <c:v>-4.2017082785814492E-4</c:v>
              </c:pt>
              <c:pt idx="12970">
                <c:v>-4.2028033289537661E-4</c:v>
              </c:pt>
              <c:pt idx="12971">
                <c:v>-4.203898379326083E-4</c:v>
              </c:pt>
              <c:pt idx="12972">
                <c:v>-4.2049934296983999E-4</c:v>
              </c:pt>
              <c:pt idx="12973">
                <c:v>-4.2060884800707168E-4</c:v>
              </c:pt>
              <c:pt idx="12974">
                <c:v>-4.2071835304430337E-4</c:v>
              </c:pt>
              <c:pt idx="12975">
                <c:v>-4.2082785808153505E-4</c:v>
              </c:pt>
              <c:pt idx="12976">
                <c:v>-4.2093736311876674E-4</c:v>
              </c:pt>
              <c:pt idx="12977">
                <c:v>-4.2104686815599843E-4</c:v>
              </c:pt>
              <c:pt idx="12978">
                <c:v>-4.2115637319323012E-4</c:v>
              </c:pt>
              <c:pt idx="12979">
                <c:v>-4.2126587823046181E-4</c:v>
              </c:pt>
              <c:pt idx="12980">
                <c:v>-4.213753832676935E-4</c:v>
              </c:pt>
              <c:pt idx="12981">
                <c:v>-4.2148488830492519E-4</c:v>
              </c:pt>
              <c:pt idx="12982">
                <c:v>-4.2159439334215688E-4</c:v>
              </c:pt>
              <c:pt idx="12983">
                <c:v>-4.2170389837938857E-4</c:v>
              </c:pt>
              <c:pt idx="12984">
                <c:v>-4.2181340341662025E-4</c:v>
              </c:pt>
              <c:pt idx="12985">
                <c:v>-4.2192290845385194E-4</c:v>
              </c:pt>
              <c:pt idx="12986">
                <c:v>-4.2203241349108363E-4</c:v>
              </c:pt>
              <c:pt idx="12987">
                <c:v>-4.2214191852831532E-4</c:v>
              </c:pt>
              <c:pt idx="12988">
                <c:v>-4.2225142356554701E-4</c:v>
              </c:pt>
              <c:pt idx="12989">
                <c:v>-4.223609286027787E-4</c:v>
              </c:pt>
              <c:pt idx="12990">
                <c:v>-4.2247043364001039E-4</c:v>
              </c:pt>
              <c:pt idx="12991">
                <c:v>-4.2257993867724208E-4</c:v>
              </c:pt>
              <c:pt idx="12992">
                <c:v>-4.2268944371447376E-4</c:v>
              </c:pt>
              <c:pt idx="12993">
                <c:v>-4.2279894875170545E-4</c:v>
              </c:pt>
              <c:pt idx="12994">
                <c:v>-4.2290845378893714E-4</c:v>
              </c:pt>
              <c:pt idx="12995">
                <c:v>-4.2301795882616883E-4</c:v>
              </c:pt>
              <c:pt idx="12996">
                <c:v>-4.2312746386340052E-4</c:v>
              </c:pt>
              <c:pt idx="12997">
                <c:v>-4.2323696890063221E-4</c:v>
              </c:pt>
              <c:pt idx="12998">
                <c:v>-4.233464739378639E-4</c:v>
              </c:pt>
              <c:pt idx="12999">
                <c:v>-4.2345597897509559E-4</c:v>
              </c:pt>
              <c:pt idx="13000">
                <c:v>-4.2356548401232728E-4</c:v>
              </c:pt>
              <c:pt idx="13001">
                <c:v>-4.2367498904955896E-4</c:v>
              </c:pt>
              <c:pt idx="13002">
                <c:v>-4.2378449408679065E-4</c:v>
              </c:pt>
              <c:pt idx="13003">
                <c:v>-4.2389399912402234E-4</c:v>
              </c:pt>
              <c:pt idx="13004">
                <c:v>-4.2400350416125403E-4</c:v>
              </c:pt>
              <c:pt idx="13005">
                <c:v>-4.2411300919848572E-4</c:v>
              </c:pt>
              <c:pt idx="13006">
                <c:v>-4.2422251423571741E-4</c:v>
              </c:pt>
              <c:pt idx="13007">
                <c:v>-4.243320192729491E-4</c:v>
              </c:pt>
              <c:pt idx="13008">
                <c:v>-4.2444152431018079E-4</c:v>
              </c:pt>
              <c:pt idx="13009">
                <c:v>-4.2455102934741247E-4</c:v>
              </c:pt>
              <c:pt idx="13010">
                <c:v>-4.2466053438464416E-4</c:v>
              </c:pt>
              <c:pt idx="13011">
                <c:v>-4.2477003942187585E-4</c:v>
              </c:pt>
              <c:pt idx="13012">
                <c:v>-4.2487954445910754E-4</c:v>
              </c:pt>
              <c:pt idx="13013">
                <c:v>-4.2498904949633923E-4</c:v>
              </c:pt>
              <c:pt idx="13014">
                <c:v>-4.2509855453357092E-4</c:v>
              </c:pt>
              <c:pt idx="13015">
                <c:v>-4.2520805957080261E-4</c:v>
              </c:pt>
              <c:pt idx="13016">
                <c:v>-4.253175646080343E-4</c:v>
              </c:pt>
              <c:pt idx="13017">
                <c:v>-4.2542706964526599E-4</c:v>
              </c:pt>
              <c:pt idx="13018">
                <c:v>-4.2553657468249767E-4</c:v>
              </c:pt>
              <c:pt idx="13019">
                <c:v>-4.2564607971972936E-4</c:v>
              </c:pt>
              <c:pt idx="13020">
                <c:v>-4.2575558475696105E-4</c:v>
              </c:pt>
              <c:pt idx="13021">
                <c:v>-4.2586508979419274E-4</c:v>
              </c:pt>
              <c:pt idx="13022">
                <c:v>-4.2597459483142443E-4</c:v>
              </c:pt>
              <c:pt idx="13023">
                <c:v>-4.2608409986865612E-4</c:v>
              </c:pt>
              <c:pt idx="13024">
                <c:v>-4.2619360490588781E-4</c:v>
              </c:pt>
              <c:pt idx="13025">
                <c:v>-4.263031099431195E-4</c:v>
              </c:pt>
              <c:pt idx="13026">
                <c:v>-4.2641261498035119E-4</c:v>
              </c:pt>
              <c:pt idx="13027">
                <c:v>-4.2652212001758287E-4</c:v>
              </c:pt>
              <c:pt idx="13028">
                <c:v>-4.2663162505481456E-4</c:v>
              </c:pt>
              <c:pt idx="13029">
                <c:v>-4.2674113009204625E-4</c:v>
              </c:pt>
              <c:pt idx="13030">
                <c:v>-4.2685063512927794E-4</c:v>
              </c:pt>
              <c:pt idx="13031">
                <c:v>-4.2696014016650963E-4</c:v>
              </c:pt>
              <c:pt idx="13032">
                <c:v>-4.2706964520374132E-4</c:v>
              </c:pt>
              <c:pt idx="13033">
                <c:v>-4.2717915024097301E-4</c:v>
              </c:pt>
              <c:pt idx="13034">
                <c:v>-4.272886552782047E-4</c:v>
              </c:pt>
              <c:pt idx="13035">
                <c:v>-4.2739816031543638E-4</c:v>
              </c:pt>
              <c:pt idx="13036">
                <c:v>-4.2750766535266807E-4</c:v>
              </c:pt>
              <c:pt idx="13037">
                <c:v>-4.2761717038989976E-4</c:v>
              </c:pt>
              <c:pt idx="13038">
                <c:v>-4.2772667542713145E-4</c:v>
              </c:pt>
              <c:pt idx="13039">
                <c:v>-4.2783618046436314E-4</c:v>
              </c:pt>
              <c:pt idx="13040">
                <c:v>-4.2794568550159483E-4</c:v>
              </c:pt>
              <c:pt idx="13041">
                <c:v>-4.2805519053882652E-4</c:v>
              </c:pt>
              <c:pt idx="13042">
                <c:v>-4.2816469557605821E-4</c:v>
              </c:pt>
              <c:pt idx="13043">
                <c:v>-4.282742006132899E-4</c:v>
              </c:pt>
              <c:pt idx="13044">
                <c:v>-4.2838370565052158E-4</c:v>
              </c:pt>
              <c:pt idx="13045">
                <c:v>-4.2849321068775327E-4</c:v>
              </c:pt>
              <c:pt idx="13046">
                <c:v>-4.2860271572498496E-4</c:v>
              </c:pt>
              <c:pt idx="13047">
                <c:v>-4.2871222076221665E-4</c:v>
              </c:pt>
              <c:pt idx="13048">
                <c:v>-4.2882172579944834E-4</c:v>
              </c:pt>
              <c:pt idx="13049">
                <c:v>-4.2893123083668003E-4</c:v>
              </c:pt>
              <c:pt idx="13050">
                <c:v>-4.2904073587391172E-4</c:v>
              </c:pt>
              <c:pt idx="13051">
                <c:v>-4.2915024091114341E-4</c:v>
              </c:pt>
              <c:pt idx="13052">
                <c:v>-4.292597459483751E-4</c:v>
              </c:pt>
              <c:pt idx="13053">
                <c:v>-4.2936925098560678E-4</c:v>
              </c:pt>
              <c:pt idx="13054">
                <c:v>-4.2947875602283847E-4</c:v>
              </c:pt>
              <c:pt idx="13055">
                <c:v>-4.2958826106007016E-4</c:v>
              </c:pt>
              <c:pt idx="13056">
                <c:v>-4.2969776609730185E-4</c:v>
              </c:pt>
              <c:pt idx="13057">
                <c:v>-4.2980727113453354E-4</c:v>
              </c:pt>
              <c:pt idx="13058">
                <c:v>-4.2991677617176523E-4</c:v>
              </c:pt>
              <c:pt idx="13059">
                <c:v>-4.3002628120899692E-4</c:v>
              </c:pt>
              <c:pt idx="13060">
                <c:v>-4.3013578624622861E-4</c:v>
              </c:pt>
              <c:pt idx="13061">
                <c:v>-4.3024529128346029E-4</c:v>
              </c:pt>
              <c:pt idx="13062">
                <c:v>-4.3035479632069198E-4</c:v>
              </c:pt>
              <c:pt idx="13063">
                <c:v>-4.3046430135792367E-4</c:v>
              </c:pt>
              <c:pt idx="13064">
                <c:v>-4.3057380639515536E-4</c:v>
              </c:pt>
              <c:pt idx="13065">
                <c:v>-4.3068331143238705E-4</c:v>
              </c:pt>
              <c:pt idx="13066">
                <c:v>-4.3079281646961874E-4</c:v>
              </c:pt>
              <c:pt idx="13067">
                <c:v>-4.3090232150685043E-4</c:v>
              </c:pt>
              <c:pt idx="13068">
                <c:v>-4.3101182654408212E-4</c:v>
              </c:pt>
              <c:pt idx="13069">
                <c:v>-4.3112133158131381E-4</c:v>
              </c:pt>
              <c:pt idx="13070">
                <c:v>-4.3123083661854549E-4</c:v>
              </c:pt>
              <c:pt idx="13071">
                <c:v>-4.3134034165577718E-4</c:v>
              </c:pt>
              <c:pt idx="13072">
                <c:v>-4.3144984669300887E-4</c:v>
              </c:pt>
              <c:pt idx="13073">
                <c:v>-4.3155935173024056E-4</c:v>
              </c:pt>
              <c:pt idx="13074">
                <c:v>-4.3166885676747225E-4</c:v>
              </c:pt>
              <c:pt idx="13075">
                <c:v>-4.3177836180470394E-4</c:v>
              </c:pt>
              <c:pt idx="13076">
                <c:v>-4.3188786684193563E-4</c:v>
              </c:pt>
              <c:pt idx="13077">
                <c:v>-4.3199737187916732E-4</c:v>
              </c:pt>
              <c:pt idx="13078">
                <c:v>-4.3210687691639901E-4</c:v>
              </c:pt>
              <c:pt idx="13079">
                <c:v>-4.3221638195363069E-4</c:v>
              </c:pt>
              <c:pt idx="13080">
                <c:v>-4.3232588699086238E-4</c:v>
              </c:pt>
              <c:pt idx="13081">
                <c:v>-4.3243539202809407E-4</c:v>
              </c:pt>
              <c:pt idx="13082">
                <c:v>-4.3254489706532576E-4</c:v>
              </c:pt>
              <c:pt idx="13083">
                <c:v>-4.3265440210255745E-4</c:v>
              </c:pt>
              <c:pt idx="13084">
                <c:v>-4.3276390713978914E-4</c:v>
              </c:pt>
              <c:pt idx="13085">
                <c:v>-4.3287341217702083E-4</c:v>
              </c:pt>
              <c:pt idx="13086">
                <c:v>-4.3298291721425252E-4</c:v>
              </c:pt>
              <c:pt idx="13087">
                <c:v>-4.330924222514842E-4</c:v>
              </c:pt>
              <c:pt idx="13088">
                <c:v>-4.3320192728871589E-4</c:v>
              </c:pt>
              <c:pt idx="13089">
                <c:v>-4.3331143232594758E-4</c:v>
              </c:pt>
              <c:pt idx="13090">
                <c:v>-4.3342093736317927E-4</c:v>
              </c:pt>
              <c:pt idx="13091">
                <c:v>-4.3353044240041096E-4</c:v>
              </c:pt>
              <c:pt idx="13092">
                <c:v>-4.3363994743764265E-4</c:v>
              </c:pt>
              <c:pt idx="13093">
                <c:v>-4.3374945247487434E-4</c:v>
              </c:pt>
              <c:pt idx="13094">
                <c:v>-4.3385895751210603E-4</c:v>
              </c:pt>
              <c:pt idx="13095">
                <c:v>-4.3396846254933772E-4</c:v>
              </c:pt>
              <c:pt idx="13096">
                <c:v>-4.340779675865694E-4</c:v>
              </c:pt>
              <c:pt idx="13097">
                <c:v>-4.3418747262380109E-4</c:v>
              </c:pt>
              <c:pt idx="13098">
                <c:v>-4.3429697766103278E-4</c:v>
              </c:pt>
              <c:pt idx="13099">
                <c:v>-4.3440648269826447E-4</c:v>
              </c:pt>
              <c:pt idx="13100">
                <c:v>-4.3451598773549616E-4</c:v>
              </c:pt>
              <c:pt idx="13101">
                <c:v>-4.3462549277272785E-4</c:v>
              </c:pt>
              <c:pt idx="13102">
                <c:v>-4.3473499780995954E-4</c:v>
              </c:pt>
              <c:pt idx="13103">
                <c:v>-4.3484450284719123E-4</c:v>
              </c:pt>
              <c:pt idx="13104">
                <c:v>-4.3495400788442292E-4</c:v>
              </c:pt>
              <c:pt idx="13105">
                <c:v>-4.350635129216546E-4</c:v>
              </c:pt>
              <c:pt idx="13106">
                <c:v>-4.3517301795888629E-4</c:v>
              </c:pt>
              <c:pt idx="13107">
                <c:v>-4.3528252299611798E-4</c:v>
              </c:pt>
              <c:pt idx="13108">
                <c:v>-4.3539202803334967E-4</c:v>
              </c:pt>
              <c:pt idx="13109">
                <c:v>-4.3550153307058136E-4</c:v>
              </c:pt>
              <c:pt idx="13110">
                <c:v>-4.3561103810781305E-4</c:v>
              </c:pt>
              <c:pt idx="13111">
                <c:v>-4.3572054314504474E-4</c:v>
              </c:pt>
              <c:pt idx="13112">
                <c:v>-4.3583004818227643E-4</c:v>
              </c:pt>
              <c:pt idx="13113">
                <c:v>-4.3593955321950811E-4</c:v>
              </c:pt>
              <c:pt idx="13114">
                <c:v>-4.360490582567398E-4</c:v>
              </c:pt>
              <c:pt idx="13115">
                <c:v>-4.3615856329397149E-4</c:v>
              </c:pt>
              <c:pt idx="13116">
                <c:v>-4.3626806833120318E-4</c:v>
              </c:pt>
              <c:pt idx="13117">
                <c:v>-4.3637757336843487E-4</c:v>
              </c:pt>
              <c:pt idx="13118">
                <c:v>-4.3648707840566656E-4</c:v>
              </c:pt>
              <c:pt idx="13119">
                <c:v>-4.3659658344289825E-4</c:v>
              </c:pt>
              <c:pt idx="13120">
                <c:v>-4.3670608848012994E-4</c:v>
              </c:pt>
              <c:pt idx="13121">
                <c:v>-4.3681559351736163E-4</c:v>
              </c:pt>
              <c:pt idx="13122">
                <c:v>-4.3692509855459331E-4</c:v>
              </c:pt>
              <c:pt idx="13123">
                <c:v>-4.37034603591825E-4</c:v>
              </c:pt>
              <c:pt idx="13124">
                <c:v>-4.3714410862905669E-4</c:v>
              </c:pt>
              <c:pt idx="13125">
                <c:v>-4.3725361366628838E-4</c:v>
              </c:pt>
              <c:pt idx="13126">
                <c:v>-4.3736311870352007E-4</c:v>
              </c:pt>
              <c:pt idx="13127">
                <c:v>-4.3747262374075176E-4</c:v>
              </c:pt>
              <c:pt idx="13128">
                <c:v>-4.3758212877798345E-4</c:v>
              </c:pt>
              <c:pt idx="13129">
                <c:v>-4.3769163381521514E-4</c:v>
              </c:pt>
              <c:pt idx="13130">
                <c:v>-4.3780113885244683E-4</c:v>
              </c:pt>
              <c:pt idx="13131">
                <c:v>-4.3791064388967851E-4</c:v>
              </c:pt>
              <c:pt idx="13132">
                <c:v>-4.380201489269102E-4</c:v>
              </c:pt>
              <c:pt idx="13133">
                <c:v>-4.3812965396414189E-4</c:v>
              </c:pt>
              <c:pt idx="13134">
                <c:v>-4.3823915900137358E-4</c:v>
              </c:pt>
              <c:pt idx="13135">
                <c:v>-4.3834866403860527E-4</c:v>
              </c:pt>
              <c:pt idx="13136">
                <c:v>-4.3845816907583696E-4</c:v>
              </c:pt>
              <c:pt idx="13137">
                <c:v>-4.3856767411306865E-4</c:v>
              </c:pt>
              <c:pt idx="13138">
                <c:v>-4.3867717915030034E-4</c:v>
              </c:pt>
              <c:pt idx="13139">
                <c:v>-4.3878668418753202E-4</c:v>
              </c:pt>
              <c:pt idx="13140">
                <c:v>-4.3889618922476371E-4</c:v>
              </c:pt>
              <c:pt idx="13141">
                <c:v>-4.390056942619954E-4</c:v>
              </c:pt>
              <c:pt idx="13142">
                <c:v>-4.3911519929922709E-4</c:v>
              </c:pt>
              <c:pt idx="13143">
                <c:v>-4.3922470433645878E-4</c:v>
              </c:pt>
              <c:pt idx="13144">
                <c:v>-4.3933420937369047E-4</c:v>
              </c:pt>
              <c:pt idx="13145">
                <c:v>-4.3944371441092216E-4</c:v>
              </c:pt>
              <c:pt idx="13146">
                <c:v>-4.3955321944815385E-4</c:v>
              </c:pt>
              <c:pt idx="13147">
                <c:v>-4.3966272448538554E-4</c:v>
              </c:pt>
              <c:pt idx="13148">
                <c:v>-4.3977222952261722E-4</c:v>
              </c:pt>
              <c:pt idx="13149">
                <c:v>-4.3988173455984891E-4</c:v>
              </c:pt>
              <c:pt idx="13150">
                <c:v>-4.399912395970806E-4</c:v>
              </c:pt>
              <c:pt idx="13151">
                <c:v>-4.4010074463431229E-4</c:v>
              </c:pt>
              <c:pt idx="13152">
                <c:v>-4.4021024967154398E-4</c:v>
              </c:pt>
              <c:pt idx="13153">
                <c:v>-4.4031975470877567E-4</c:v>
              </c:pt>
              <c:pt idx="13154">
                <c:v>-4.4042925974600736E-4</c:v>
              </c:pt>
              <c:pt idx="13155">
                <c:v>-4.4053876478323905E-4</c:v>
              </c:pt>
              <c:pt idx="13156">
                <c:v>-4.4064826982047074E-4</c:v>
              </c:pt>
              <c:pt idx="13157">
                <c:v>-4.4075777485770242E-4</c:v>
              </c:pt>
              <c:pt idx="13158">
                <c:v>-4.4086727989493411E-4</c:v>
              </c:pt>
              <c:pt idx="13159">
                <c:v>-4.409767849321658E-4</c:v>
              </c:pt>
              <c:pt idx="13160">
                <c:v>-4.4108628996939749E-4</c:v>
              </c:pt>
              <c:pt idx="13161">
                <c:v>-4.4119579500662918E-4</c:v>
              </c:pt>
              <c:pt idx="13162">
                <c:v>-4.4130530004386087E-4</c:v>
              </c:pt>
              <c:pt idx="13163">
                <c:v>-4.4141480508109256E-4</c:v>
              </c:pt>
              <c:pt idx="13164">
                <c:v>-4.4152431011832425E-4</c:v>
              </c:pt>
              <c:pt idx="13165">
                <c:v>-4.4163381515555593E-4</c:v>
              </c:pt>
              <c:pt idx="13166">
                <c:v>-4.4174332019278762E-4</c:v>
              </c:pt>
              <c:pt idx="13167">
                <c:v>-4.4185282523001931E-4</c:v>
              </c:pt>
              <c:pt idx="13168">
                <c:v>-4.41962330267251E-4</c:v>
              </c:pt>
              <c:pt idx="13169">
                <c:v>-4.4207183530448269E-4</c:v>
              </c:pt>
              <c:pt idx="13170">
                <c:v>-4.4218134034171438E-4</c:v>
              </c:pt>
              <c:pt idx="13171">
                <c:v>-4.4229084537894607E-4</c:v>
              </c:pt>
              <c:pt idx="13172">
                <c:v>-4.4240035041617776E-4</c:v>
              </c:pt>
              <c:pt idx="13173">
                <c:v>-4.4250985545340945E-4</c:v>
              </c:pt>
              <c:pt idx="13174">
                <c:v>-4.4261936049064113E-4</c:v>
              </c:pt>
              <c:pt idx="13175">
                <c:v>-4.4272886552787282E-4</c:v>
              </c:pt>
              <c:pt idx="13176">
                <c:v>-4.4283837056510451E-4</c:v>
              </c:pt>
              <c:pt idx="13177">
                <c:v>-4.429478756023362E-4</c:v>
              </c:pt>
              <c:pt idx="13178">
                <c:v>-4.4305738063956789E-4</c:v>
              </c:pt>
              <c:pt idx="13179">
                <c:v>-4.4316688567679958E-4</c:v>
              </c:pt>
              <c:pt idx="13180">
                <c:v>-4.4327639071403127E-4</c:v>
              </c:pt>
              <c:pt idx="13181">
                <c:v>-4.4338589575126296E-4</c:v>
              </c:pt>
              <c:pt idx="13182">
                <c:v>-4.4349540078849465E-4</c:v>
              </c:pt>
              <c:pt idx="13183">
                <c:v>-4.4360490582572633E-4</c:v>
              </c:pt>
              <c:pt idx="13184">
                <c:v>-4.4371441086295802E-4</c:v>
              </c:pt>
              <c:pt idx="13185">
                <c:v>-4.4382391590018971E-4</c:v>
              </c:pt>
              <c:pt idx="13186">
                <c:v>-4.439334209374214E-4</c:v>
              </c:pt>
              <c:pt idx="13187">
                <c:v>-4.4404292597465309E-4</c:v>
              </c:pt>
              <c:pt idx="13188">
                <c:v>-4.4415243101188478E-4</c:v>
              </c:pt>
              <c:pt idx="13189">
                <c:v>-4.4426193604911647E-4</c:v>
              </c:pt>
              <c:pt idx="13190">
                <c:v>-4.4437144108634816E-4</c:v>
              </c:pt>
              <c:pt idx="13191">
                <c:v>-4.4448094612357984E-4</c:v>
              </c:pt>
              <c:pt idx="13192">
                <c:v>-4.4459045116081153E-4</c:v>
              </c:pt>
              <c:pt idx="13193">
                <c:v>-4.4469995619804322E-4</c:v>
              </c:pt>
              <c:pt idx="13194">
                <c:v>-4.4480946123527491E-4</c:v>
              </c:pt>
              <c:pt idx="13195">
                <c:v>-4.449189662725066E-4</c:v>
              </c:pt>
              <c:pt idx="13196">
                <c:v>-4.4502847130973829E-4</c:v>
              </c:pt>
              <c:pt idx="13197">
                <c:v>-4.4513797634696998E-4</c:v>
              </c:pt>
              <c:pt idx="13198">
                <c:v>-4.4524748138420167E-4</c:v>
              </c:pt>
              <c:pt idx="13199">
                <c:v>-4.4535698642143336E-4</c:v>
              </c:pt>
              <c:pt idx="13200">
                <c:v>-4.4546649145866504E-4</c:v>
              </c:pt>
              <c:pt idx="13201">
                <c:v>-4.4557599649589673E-4</c:v>
              </c:pt>
              <c:pt idx="13202">
                <c:v>-4.4568550153312842E-4</c:v>
              </c:pt>
              <c:pt idx="13203">
                <c:v>-4.4579500657036011E-4</c:v>
              </c:pt>
              <c:pt idx="13204">
                <c:v>-4.459045116075918E-4</c:v>
              </c:pt>
              <c:pt idx="13205">
                <c:v>-4.4601401664482349E-4</c:v>
              </c:pt>
              <c:pt idx="13206">
                <c:v>-4.4612352168205518E-4</c:v>
              </c:pt>
              <c:pt idx="13207">
                <c:v>-4.4623302671928687E-4</c:v>
              </c:pt>
              <c:pt idx="13208">
                <c:v>-4.4634253175651856E-4</c:v>
              </c:pt>
              <c:pt idx="13209">
                <c:v>-4.4645203679375024E-4</c:v>
              </c:pt>
              <c:pt idx="13210">
                <c:v>-4.4656154183098193E-4</c:v>
              </c:pt>
              <c:pt idx="13211">
                <c:v>-4.4667104686821362E-4</c:v>
              </c:pt>
              <c:pt idx="13212">
                <c:v>-4.4678055190544531E-4</c:v>
              </c:pt>
              <c:pt idx="13213">
                <c:v>-4.46890056942677E-4</c:v>
              </c:pt>
              <c:pt idx="13214">
                <c:v>-4.4699956197990869E-4</c:v>
              </c:pt>
              <c:pt idx="13215">
                <c:v>-4.4710906701714038E-4</c:v>
              </c:pt>
              <c:pt idx="13216">
                <c:v>-4.4721857205437207E-4</c:v>
              </c:pt>
              <c:pt idx="13217">
                <c:v>-4.4732807709160375E-4</c:v>
              </c:pt>
              <c:pt idx="13218">
                <c:v>-4.4743758212883544E-4</c:v>
              </c:pt>
              <c:pt idx="13219">
                <c:v>-4.4754708716606713E-4</c:v>
              </c:pt>
              <c:pt idx="13220">
                <c:v>-4.4765659220329882E-4</c:v>
              </c:pt>
              <c:pt idx="13221">
                <c:v>-4.4776609724053051E-4</c:v>
              </c:pt>
              <c:pt idx="13222">
                <c:v>-4.478756022777622E-4</c:v>
              </c:pt>
              <c:pt idx="13223">
                <c:v>-4.4798510731499389E-4</c:v>
              </c:pt>
              <c:pt idx="13224">
                <c:v>-4.4809461235222558E-4</c:v>
              </c:pt>
              <c:pt idx="13225">
                <c:v>-4.4820411738945727E-4</c:v>
              </c:pt>
              <c:pt idx="13226">
                <c:v>-4.4831362242668895E-4</c:v>
              </c:pt>
              <c:pt idx="13227">
                <c:v>-4.4842312746392064E-4</c:v>
              </c:pt>
              <c:pt idx="13228">
                <c:v>-4.4853263250115233E-4</c:v>
              </c:pt>
              <c:pt idx="13229">
                <c:v>-4.4864213753838402E-4</c:v>
              </c:pt>
              <c:pt idx="13230">
                <c:v>-4.4875164257561571E-4</c:v>
              </c:pt>
              <c:pt idx="13231">
                <c:v>-4.488611476128474E-4</c:v>
              </c:pt>
              <c:pt idx="13232">
                <c:v>-4.4897065265007909E-4</c:v>
              </c:pt>
              <c:pt idx="13233">
                <c:v>-4.4908015768731078E-4</c:v>
              </c:pt>
              <c:pt idx="13234">
                <c:v>-4.4918966272454247E-4</c:v>
              </c:pt>
              <c:pt idx="13235">
                <c:v>-4.4929916776177415E-4</c:v>
              </c:pt>
              <c:pt idx="13236">
                <c:v>-4.4940867279900584E-4</c:v>
              </c:pt>
              <c:pt idx="13237">
                <c:v>-4.4951817783623753E-4</c:v>
              </c:pt>
              <c:pt idx="13238">
                <c:v>-4.4962768287346922E-4</c:v>
              </c:pt>
              <c:pt idx="13239">
                <c:v>-4.4973718791070091E-4</c:v>
              </c:pt>
              <c:pt idx="13240">
                <c:v>-4.498466929479326E-4</c:v>
              </c:pt>
              <c:pt idx="13241">
                <c:v>-4.4995619798516429E-4</c:v>
              </c:pt>
              <c:pt idx="13242">
                <c:v>-4.5006570302239598E-4</c:v>
              </c:pt>
              <c:pt idx="13243">
                <c:v>-4.5017520805962766E-4</c:v>
              </c:pt>
              <c:pt idx="13244">
                <c:v>-4.5028471309685935E-4</c:v>
              </c:pt>
              <c:pt idx="13245">
                <c:v>-4.5039421813409104E-4</c:v>
              </c:pt>
              <c:pt idx="13246">
                <c:v>-4.5050372317132273E-4</c:v>
              </c:pt>
              <c:pt idx="13247">
                <c:v>-4.5061322820855442E-4</c:v>
              </c:pt>
              <c:pt idx="13248">
                <c:v>-4.5072273324578611E-4</c:v>
              </c:pt>
              <c:pt idx="13249">
                <c:v>-4.508322382830178E-4</c:v>
              </c:pt>
              <c:pt idx="13250">
                <c:v>-4.5094174332024949E-4</c:v>
              </c:pt>
              <c:pt idx="13251">
                <c:v>-4.5105124835748118E-4</c:v>
              </c:pt>
              <c:pt idx="13252">
                <c:v>-4.5116075339471286E-4</c:v>
              </c:pt>
              <c:pt idx="13253">
                <c:v>-4.5127025843194455E-4</c:v>
              </c:pt>
              <c:pt idx="13254">
                <c:v>-4.5137976346917624E-4</c:v>
              </c:pt>
              <c:pt idx="13255">
                <c:v>-4.5148926850640793E-4</c:v>
              </c:pt>
              <c:pt idx="13256">
                <c:v>-4.5159877354363962E-4</c:v>
              </c:pt>
              <c:pt idx="13257">
                <c:v>-4.5170827858087131E-4</c:v>
              </c:pt>
              <c:pt idx="13258">
                <c:v>-4.51817783618103E-4</c:v>
              </c:pt>
              <c:pt idx="13259">
                <c:v>-4.5192728865533469E-4</c:v>
              </c:pt>
              <c:pt idx="13260">
                <c:v>-4.5203679369256638E-4</c:v>
              </c:pt>
              <c:pt idx="13261">
                <c:v>-4.5214629872979806E-4</c:v>
              </c:pt>
              <c:pt idx="13262">
                <c:v>-4.5225580376702975E-4</c:v>
              </c:pt>
              <c:pt idx="13263">
                <c:v>-4.5236530880426144E-4</c:v>
              </c:pt>
              <c:pt idx="13264">
                <c:v>-4.5247481384149313E-4</c:v>
              </c:pt>
              <c:pt idx="13265">
                <c:v>-4.5258431887872482E-4</c:v>
              </c:pt>
              <c:pt idx="13266">
                <c:v>-4.5269382391595651E-4</c:v>
              </c:pt>
              <c:pt idx="13267">
                <c:v>-4.528033289531882E-4</c:v>
              </c:pt>
              <c:pt idx="13268">
                <c:v>-4.5291283399041989E-4</c:v>
              </c:pt>
              <c:pt idx="13269">
                <c:v>-4.5302233902765157E-4</c:v>
              </c:pt>
              <c:pt idx="13270">
                <c:v>-4.5313184406488326E-4</c:v>
              </c:pt>
              <c:pt idx="13271">
                <c:v>-4.5324134910211495E-4</c:v>
              </c:pt>
              <c:pt idx="13272">
                <c:v>-4.5335085413934664E-4</c:v>
              </c:pt>
              <c:pt idx="13273">
                <c:v>-4.5346035917657833E-4</c:v>
              </c:pt>
              <c:pt idx="13274">
                <c:v>-4.5356986421381002E-4</c:v>
              </c:pt>
              <c:pt idx="13275">
                <c:v>-4.5367936925104171E-4</c:v>
              </c:pt>
              <c:pt idx="13276">
                <c:v>-4.537888742882734E-4</c:v>
              </c:pt>
              <c:pt idx="13277">
                <c:v>-4.5389837932550509E-4</c:v>
              </c:pt>
              <c:pt idx="13278">
                <c:v>-4.5400788436273677E-4</c:v>
              </c:pt>
              <c:pt idx="13279">
                <c:v>-4.5411738939996846E-4</c:v>
              </c:pt>
              <c:pt idx="13280">
                <c:v>-4.5422689443720015E-4</c:v>
              </c:pt>
              <c:pt idx="13281">
                <c:v>-4.5433639947443184E-4</c:v>
              </c:pt>
              <c:pt idx="13282">
                <c:v>-4.5444590451166353E-4</c:v>
              </c:pt>
              <c:pt idx="13283">
                <c:v>-4.5455540954889522E-4</c:v>
              </c:pt>
              <c:pt idx="13284">
                <c:v>-4.5466491458612691E-4</c:v>
              </c:pt>
              <c:pt idx="13285">
                <c:v>-4.547744196233586E-4</c:v>
              </c:pt>
              <c:pt idx="13286">
                <c:v>-4.5488392466059028E-4</c:v>
              </c:pt>
              <c:pt idx="13287">
                <c:v>-4.5499342969782197E-4</c:v>
              </c:pt>
              <c:pt idx="13288">
                <c:v>-4.5510293473505366E-4</c:v>
              </c:pt>
              <c:pt idx="13289">
                <c:v>-4.5521243977228535E-4</c:v>
              </c:pt>
              <c:pt idx="13290">
                <c:v>-4.5532194480951704E-4</c:v>
              </c:pt>
              <c:pt idx="13291">
                <c:v>-4.5543144984674873E-4</c:v>
              </c:pt>
              <c:pt idx="13292">
                <c:v>-4.5554095488398042E-4</c:v>
              </c:pt>
              <c:pt idx="13293">
                <c:v>-4.5565045992121211E-4</c:v>
              </c:pt>
              <c:pt idx="13294">
                <c:v>-4.557599649584438E-4</c:v>
              </c:pt>
              <c:pt idx="13295">
                <c:v>-4.5586946999567548E-4</c:v>
              </c:pt>
              <c:pt idx="13296">
                <c:v>-4.5597897503290717E-4</c:v>
              </c:pt>
              <c:pt idx="13297">
                <c:v>-4.5608848007013886E-4</c:v>
              </c:pt>
              <c:pt idx="13298">
                <c:v>-4.5619798510737055E-4</c:v>
              </c:pt>
              <c:pt idx="13299">
                <c:v>-4.5630749014460224E-4</c:v>
              </c:pt>
              <c:pt idx="13300">
                <c:v>-4.5641699518183393E-4</c:v>
              </c:pt>
              <c:pt idx="13301">
                <c:v>-4.5652650021906562E-4</c:v>
              </c:pt>
              <c:pt idx="13302">
                <c:v>-4.5663600525629731E-4</c:v>
              </c:pt>
              <c:pt idx="13303">
                <c:v>-4.56745510293529E-4</c:v>
              </c:pt>
              <c:pt idx="13304">
                <c:v>-4.5685501533076068E-4</c:v>
              </c:pt>
              <c:pt idx="13305">
                <c:v>-4.5696452036799237E-4</c:v>
              </c:pt>
              <c:pt idx="13306">
                <c:v>-4.5707402540522406E-4</c:v>
              </c:pt>
              <c:pt idx="13307">
                <c:v>-4.5718353044245575E-4</c:v>
              </c:pt>
              <c:pt idx="13308">
                <c:v>-4.5729303547968744E-4</c:v>
              </c:pt>
              <c:pt idx="13309">
                <c:v>-4.5740254051691913E-4</c:v>
              </c:pt>
              <c:pt idx="13310">
                <c:v>-4.5751204555415082E-4</c:v>
              </c:pt>
              <c:pt idx="13311">
                <c:v>-4.5762155059138251E-4</c:v>
              </c:pt>
              <c:pt idx="13312">
                <c:v>-4.5773105562861419E-4</c:v>
              </c:pt>
              <c:pt idx="13313">
                <c:v>-4.5784056066584588E-4</c:v>
              </c:pt>
              <c:pt idx="13314">
                <c:v>-4.5795006570307757E-4</c:v>
              </c:pt>
              <c:pt idx="13315">
                <c:v>-4.5805957074030926E-4</c:v>
              </c:pt>
              <c:pt idx="13316">
                <c:v>-4.5816907577754095E-4</c:v>
              </c:pt>
              <c:pt idx="13317">
                <c:v>-4.5827858081477264E-4</c:v>
              </c:pt>
              <c:pt idx="13318">
                <c:v>-4.5838808585200433E-4</c:v>
              </c:pt>
              <c:pt idx="13319">
                <c:v>-4.5849759088923602E-4</c:v>
              </c:pt>
              <c:pt idx="13320">
                <c:v>-4.5860709592646771E-4</c:v>
              </c:pt>
              <c:pt idx="13321">
                <c:v>-4.5871660096369939E-4</c:v>
              </c:pt>
              <c:pt idx="13322">
                <c:v>-4.5882610600093108E-4</c:v>
              </c:pt>
              <c:pt idx="13323">
                <c:v>-4.5893561103816277E-4</c:v>
              </c:pt>
              <c:pt idx="13324">
                <c:v>-4.5904511607539446E-4</c:v>
              </c:pt>
              <c:pt idx="13325">
                <c:v>-4.5915462111262615E-4</c:v>
              </c:pt>
              <c:pt idx="13326">
                <c:v>-4.5926412614985784E-4</c:v>
              </c:pt>
              <c:pt idx="13327">
                <c:v>-4.5937363118708953E-4</c:v>
              </c:pt>
              <c:pt idx="13328">
                <c:v>-4.5948313622432122E-4</c:v>
              </c:pt>
              <c:pt idx="13329">
                <c:v>-4.5959264126155291E-4</c:v>
              </c:pt>
              <c:pt idx="13330">
                <c:v>-4.5970214629878459E-4</c:v>
              </c:pt>
              <c:pt idx="13331">
                <c:v>-4.5981165133601628E-4</c:v>
              </c:pt>
              <c:pt idx="13332">
                <c:v>-4.5992115637324797E-4</c:v>
              </c:pt>
              <c:pt idx="13333">
                <c:v>-4.6003066141047966E-4</c:v>
              </c:pt>
              <c:pt idx="13334">
                <c:v>-4.6014016644771135E-4</c:v>
              </c:pt>
              <c:pt idx="13335">
                <c:v>-4.6024967148494304E-4</c:v>
              </c:pt>
              <c:pt idx="13336">
                <c:v>-4.6035917652217473E-4</c:v>
              </c:pt>
              <c:pt idx="13337">
                <c:v>-4.6046868155940642E-4</c:v>
              </c:pt>
              <c:pt idx="13338">
                <c:v>-4.605781865966381E-4</c:v>
              </c:pt>
              <c:pt idx="13339">
                <c:v>-4.6068769163386979E-4</c:v>
              </c:pt>
              <c:pt idx="13340">
                <c:v>-4.6079719667110148E-4</c:v>
              </c:pt>
              <c:pt idx="13341">
                <c:v>-4.6090670170833317E-4</c:v>
              </c:pt>
              <c:pt idx="13342">
                <c:v>-4.6101620674556486E-4</c:v>
              </c:pt>
              <c:pt idx="13343">
                <c:v>-4.6112571178279655E-4</c:v>
              </c:pt>
              <c:pt idx="13344">
                <c:v>-4.6123521682002824E-4</c:v>
              </c:pt>
              <c:pt idx="13345">
                <c:v>-4.6134472185725993E-4</c:v>
              </c:pt>
              <c:pt idx="13346">
                <c:v>-4.6145422689449162E-4</c:v>
              </c:pt>
              <c:pt idx="13347">
                <c:v>-4.615637319317233E-4</c:v>
              </c:pt>
              <c:pt idx="13348">
                <c:v>-4.6167323696895499E-4</c:v>
              </c:pt>
              <c:pt idx="13349">
                <c:v>-4.6178274200618668E-4</c:v>
              </c:pt>
              <c:pt idx="13350">
                <c:v>-4.6189224704341837E-4</c:v>
              </c:pt>
              <c:pt idx="13351">
                <c:v>-4.6200175208065006E-4</c:v>
              </c:pt>
              <c:pt idx="13352">
                <c:v>-4.6211125711788175E-4</c:v>
              </c:pt>
              <c:pt idx="13353">
                <c:v>-4.6222076215511344E-4</c:v>
              </c:pt>
              <c:pt idx="13354">
                <c:v>-4.6233026719234513E-4</c:v>
              </c:pt>
              <c:pt idx="13355">
                <c:v>-4.6243977222957682E-4</c:v>
              </c:pt>
              <c:pt idx="13356">
                <c:v>-4.625492772668085E-4</c:v>
              </c:pt>
              <c:pt idx="13357">
                <c:v>-4.6265878230404019E-4</c:v>
              </c:pt>
              <c:pt idx="13358">
                <c:v>-4.6276828734127188E-4</c:v>
              </c:pt>
              <c:pt idx="13359">
                <c:v>-4.6287779237850357E-4</c:v>
              </c:pt>
              <c:pt idx="13360">
                <c:v>-4.6298729741573526E-4</c:v>
              </c:pt>
              <c:pt idx="13361">
                <c:v>-4.6309680245296695E-4</c:v>
              </c:pt>
              <c:pt idx="13362">
                <c:v>-4.6320630749019864E-4</c:v>
              </c:pt>
              <c:pt idx="13363">
                <c:v>-4.6331581252743033E-4</c:v>
              </c:pt>
              <c:pt idx="13364">
                <c:v>-4.6342531756466201E-4</c:v>
              </c:pt>
              <c:pt idx="13365">
                <c:v>-4.635348226018937E-4</c:v>
              </c:pt>
              <c:pt idx="13366">
                <c:v>-4.6364432763912539E-4</c:v>
              </c:pt>
              <c:pt idx="13367">
                <c:v>-4.6375383267635708E-4</c:v>
              </c:pt>
              <c:pt idx="13368">
                <c:v>-4.6386333771358877E-4</c:v>
              </c:pt>
              <c:pt idx="13369">
                <c:v>-4.6397284275082046E-4</c:v>
              </c:pt>
              <c:pt idx="13370">
                <c:v>-4.6408234778805215E-4</c:v>
              </c:pt>
              <c:pt idx="13371">
                <c:v>-4.6419185282528384E-4</c:v>
              </c:pt>
              <c:pt idx="13372">
                <c:v>-4.6430135786251553E-4</c:v>
              </c:pt>
              <c:pt idx="13373">
                <c:v>-4.6441086289974721E-4</c:v>
              </c:pt>
              <c:pt idx="13374">
                <c:v>-4.645203679369789E-4</c:v>
              </c:pt>
              <c:pt idx="13375">
                <c:v>-4.6462987297421059E-4</c:v>
              </c:pt>
              <c:pt idx="13376">
                <c:v>-4.6473937801144228E-4</c:v>
              </c:pt>
              <c:pt idx="13377">
                <c:v>-4.6484888304867397E-4</c:v>
              </c:pt>
              <c:pt idx="13378">
                <c:v>-4.6495838808590566E-4</c:v>
              </c:pt>
              <c:pt idx="13379">
                <c:v>-4.6506789312313735E-4</c:v>
              </c:pt>
              <c:pt idx="13380">
                <c:v>-4.6517739816036904E-4</c:v>
              </c:pt>
              <c:pt idx="13381">
                <c:v>-4.6528690319760073E-4</c:v>
              </c:pt>
              <c:pt idx="13382">
                <c:v>-4.6539640823483241E-4</c:v>
              </c:pt>
              <c:pt idx="13383">
                <c:v>-4.655059132720641E-4</c:v>
              </c:pt>
              <c:pt idx="13384">
                <c:v>-4.6561541830929579E-4</c:v>
              </c:pt>
              <c:pt idx="13385">
                <c:v>-4.6572492334652748E-4</c:v>
              </c:pt>
              <c:pt idx="13386">
                <c:v>-4.6583442838375917E-4</c:v>
              </c:pt>
              <c:pt idx="13387">
                <c:v>-4.6594393342099086E-4</c:v>
              </c:pt>
              <c:pt idx="13388">
                <c:v>-4.6605343845822255E-4</c:v>
              </c:pt>
              <c:pt idx="13389">
                <c:v>-4.6616294349545424E-4</c:v>
              </c:pt>
              <c:pt idx="13390">
                <c:v>-4.6627244853268592E-4</c:v>
              </c:pt>
              <c:pt idx="13391">
                <c:v>-4.6638195356991761E-4</c:v>
              </c:pt>
              <c:pt idx="13392">
                <c:v>-4.664914586071493E-4</c:v>
              </c:pt>
              <c:pt idx="13393">
                <c:v>-4.6660096364438099E-4</c:v>
              </c:pt>
              <c:pt idx="13394">
                <c:v>-4.6671046868161268E-4</c:v>
              </c:pt>
              <c:pt idx="13395">
                <c:v>-4.6681997371884437E-4</c:v>
              </c:pt>
              <c:pt idx="13396">
                <c:v>-4.6692947875607606E-4</c:v>
              </c:pt>
              <c:pt idx="13397">
                <c:v>-4.6703898379330775E-4</c:v>
              </c:pt>
              <c:pt idx="13398">
                <c:v>-4.6714848883053944E-4</c:v>
              </c:pt>
              <c:pt idx="13399">
                <c:v>-4.6725799386777112E-4</c:v>
              </c:pt>
              <c:pt idx="13400">
                <c:v>-4.6736749890500281E-4</c:v>
              </c:pt>
              <c:pt idx="13401">
                <c:v>-4.674770039422345E-4</c:v>
              </c:pt>
              <c:pt idx="13402">
                <c:v>-4.6758650897946619E-4</c:v>
              </c:pt>
              <c:pt idx="13403">
                <c:v>-4.6769601401669788E-4</c:v>
              </c:pt>
              <c:pt idx="13404">
                <c:v>-4.6780551905392957E-4</c:v>
              </c:pt>
              <c:pt idx="13405">
                <c:v>-4.6791502409116126E-4</c:v>
              </c:pt>
              <c:pt idx="13406">
                <c:v>-4.6802452912839295E-4</c:v>
              </c:pt>
              <c:pt idx="13407">
                <c:v>-4.6813403416562464E-4</c:v>
              </c:pt>
              <c:pt idx="13408">
                <c:v>-4.6824353920285632E-4</c:v>
              </c:pt>
              <c:pt idx="13409">
                <c:v>-4.6835304424008801E-4</c:v>
              </c:pt>
              <c:pt idx="13410">
                <c:v>-4.684625492773197E-4</c:v>
              </c:pt>
              <c:pt idx="13411">
                <c:v>-4.6857205431455139E-4</c:v>
              </c:pt>
              <c:pt idx="13412">
                <c:v>-4.6868155935178308E-4</c:v>
              </c:pt>
              <c:pt idx="13413">
                <c:v>-4.6879106438901477E-4</c:v>
              </c:pt>
              <c:pt idx="13414">
                <c:v>-4.6890056942624646E-4</c:v>
              </c:pt>
              <c:pt idx="13415">
                <c:v>-4.6901007446347815E-4</c:v>
              </c:pt>
              <c:pt idx="13416">
                <c:v>-4.6911957950070983E-4</c:v>
              </c:pt>
              <c:pt idx="13417">
                <c:v>-4.6922908453794152E-4</c:v>
              </c:pt>
              <c:pt idx="13418">
                <c:v>-4.6933858957517321E-4</c:v>
              </c:pt>
              <c:pt idx="13419">
                <c:v>-4.694480946124049E-4</c:v>
              </c:pt>
              <c:pt idx="13420">
                <c:v>-4.6955759964963659E-4</c:v>
              </c:pt>
              <c:pt idx="13421">
                <c:v>-4.6966710468686828E-4</c:v>
              </c:pt>
              <c:pt idx="13422">
                <c:v>-4.6977660972409997E-4</c:v>
              </c:pt>
              <c:pt idx="13423">
                <c:v>-4.6988611476133166E-4</c:v>
              </c:pt>
              <c:pt idx="13424">
                <c:v>-4.6999561979856335E-4</c:v>
              </c:pt>
              <c:pt idx="13425">
                <c:v>-4.7010512483579503E-4</c:v>
              </c:pt>
              <c:pt idx="13426">
                <c:v>-4.7021462987302672E-4</c:v>
              </c:pt>
              <c:pt idx="13427">
                <c:v>-4.7032413491025841E-4</c:v>
              </c:pt>
              <c:pt idx="13428">
                <c:v>-4.704336399474901E-4</c:v>
              </c:pt>
              <c:pt idx="13429">
                <c:v>-4.7054314498472179E-4</c:v>
              </c:pt>
              <c:pt idx="13430">
                <c:v>-4.7065265002195348E-4</c:v>
              </c:pt>
              <c:pt idx="13431">
                <c:v>-4.7076215505918517E-4</c:v>
              </c:pt>
              <c:pt idx="13432">
                <c:v>-4.7087166009641686E-4</c:v>
              </c:pt>
              <c:pt idx="13433">
                <c:v>-4.7098116513364855E-4</c:v>
              </c:pt>
              <c:pt idx="13434">
                <c:v>-4.7109067017088023E-4</c:v>
              </c:pt>
              <c:pt idx="13435">
                <c:v>-4.7120017520811192E-4</c:v>
              </c:pt>
              <c:pt idx="13436">
                <c:v>-4.7130968024534361E-4</c:v>
              </c:pt>
              <c:pt idx="13437">
                <c:v>-4.714191852825753E-4</c:v>
              </c:pt>
              <c:pt idx="13438">
                <c:v>-4.7152869031980699E-4</c:v>
              </c:pt>
              <c:pt idx="13439">
                <c:v>-4.7163819535703868E-4</c:v>
              </c:pt>
              <c:pt idx="13440">
                <c:v>-4.7174770039427037E-4</c:v>
              </c:pt>
              <c:pt idx="13441">
                <c:v>-4.7185720543150206E-4</c:v>
              </c:pt>
              <c:pt idx="13442">
                <c:v>-4.7196671046873374E-4</c:v>
              </c:pt>
              <c:pt idx="13443">
                <c:v>-4.7207621550596543E-4</c:v>
              </c:pt>
              <c:pt idx="13444">
                <c:v>-4.7218572054319712E-4</c:v>
              </c:pt>
              <c:pt idx="13445">
                <c:v>-4.7229522558042881E-4</c:v>
              </c:pt>
              <c:pt idx="13446">
                <c:v>-4.724047306176605E-4</c:v>
              </c:pt>
              <c:pt idx="13447">
                <c:v>-4.7251423565489219E-4</c:v>
              </c:pt>
              <c:pt idx="13448">
                <c:v>-4.7262374069212388E-4</c:v>
              </c:pt>
              <c:pt idx="13449">
                <c:v>-4.7273324572935557E-4</c:v>
              </c:pt>
              <c:pt idx="13450">
                <c:v>-4.7284275076658726E-4</c:v>
              </c:pt>
              <c:pt idx="13451">
                <c:v>-4.7295225580381894E-4</c:v>
              </c:pt>
              <c:pt idx="13452">
                <c:v>-4.7306176084105063E-4</c:v>
              </c:pt>
              <c:pt idx="13453">
                <c:v>-4.7317126587828232E-4</c:v>
              </c:pt>
              <c:pt idx="13454">
                <c:v>-4.7328077091551401E-4</c:v>
              </c:pt>
              <c:pt idx="13455">
                <c:v>-4.733902759527457E-4</c:v>
              </c:pt>
              <c:pt idx="13456">
                <c:v>-4.7349978098997739E-4</c:v>
              </c:pt>
              <c:pt idx="13457">
                <c:v>-4.7360928602720908E-4</c:v>
              </c:pt>
              <c:pt idx="13458">
                <c:v>-4.7371879106444077E-4</c:v>
              </c:pt>
              <c:pt idx="13459">
                <c:v>-4.7382829610167246E-4</c:v>
              </c:pt>
              <c:pt idx="13460">
                <c:v>-4.7393780113890414E-4</c:v>
              </c:pt>
              <c:pt idx="13461">
                <c:v>-4.7404730617613583E-4</c:v>
              </c:pt>
              <c:pt idx="13462">
                <c:v>-4.7415681121336752E-4</c:v>
              </c:pt>
              <c:pt idx="13463">
                <c:v>-4.7426631625059921E-4</c:v>
              </c:pt>
              <c:pt idx="13464">
                <c:v>-4.743758212878309E-4</c:v>
              </c:pt>
              <c:pt idx="13465">
                <c:v>-4.7448532632506259E-4</c:v>
              </c:pt>
              <c:pt idx="13466">
                <c:v>-4.7459483136229428E-4</c:v>
              </c:pt>
              <c:pt idx="13467">
                <c:v>-4.7470433639952597E-4</c:v>
              </c:pt>
              <c:pt idx="13468">
                <c:v>-4.7481384143675765E-4</c:v>
              </c:pt>
              <c:pt idx="13469">
                <c:v>-4.7492334647398934E-4</c:v>
              </c:pt>
              <c:pt idx="13470">
                <c:v>-4.7503285151122103E-4</c:v>
              </c:pt>
              <c:pt idx="13471">
                <c:v>-4.7514235654845272E-4</c:v>
              </c:pt>
              <c:pt idx="13472">
                <c:v>-4.7525186158568441E-4</c:v>
              </c:pt>
              <c:pt idx="13473">
                <c:v>-4.753613666229161E-4</c:v>
              </c:pt>
              <c:pt idx="13474">
                <c:v>-4.7547087166014779E-4</c:v>
              </c:pt>
              <c:pt idx="13475">
                <c:v>-4.7558037669737948E-4</c:v>
              </c:pt>
              <c:pt idx="13476">
                <c:v>-4.7568988173461117E-4</c:v>
              </c:pt>
              <c:pt idx="13477">
                <c:v>-4.7579938677184285E-4</c:v>
              </c:pt>
              <c:pt idx="13478">
                <c:v>-4.7590889180907454E-4</c:v>
              </c:pt>
              <c:pt idx="13479">
                <c:v>-4.7601839684630623E-4</c:v>
              </c:pt>
              <c:pt idx="13480">
                <c:v>-4.7612790188353792E-4</c:v>
              </c:pt>
              <c:pt idx="13481">
                <c:v>-4.7623740692076961E-4</c:v>
              </c:pt>
              <c:pt idx="13482">
                <c:v>-4.763469119580013E-4</c:v>
              </c:pt>
              <c:pt idx="13483">
                <c:v>-4.7645641699523299E-4</c:v>
              </c:pt>
              <c:pt idx="13484">
                <c:v>-4.7656592203246468E-4</c:v>
              </c:pt>
              <c:pt idx="13485">
                <c:v>-4.7667542706969637E-4</c:v>
              </c:pt>
              <c:pt idx="13486">
                <c:v>-4.7678493210692805E-4</c:v>
              </c:pt>
              <c:pt idx="13487">
                <c:v>-4.7689443714415974E-4</c:v>
              </c:pt>
              <c:pt idx="13488">
                <c:v>-4.7700394218139143E-4</c:v>
              </c:pt>
              <c:pt idx="13489">
                <c:v>-4.7711344721862312E-4</c:v>
              </c:pt>
              <c:pt idx="13490">
                <c:v>-4.7722295225585481E-4</c:v>
              </c:pt>
              <c:pt idx="13491">
                <c:v>-4.773324572930865E-4</c:v>
              </c:pt>
              <c:pt idx="13492">
                <c:v>-4.7744196233031819E-4</c:v>
              </c:pt>
              <c:pt idx="13493">
                <c:v>-4.7755146736754988E-4</c:v>
              </c:pt>
              <c:pt idx="13494">
                <c:v>-4.7766097240478156E-4</c:v>
              </c:pt>
              <c:pt idx="13495">
                <c:v>-4.7777047744201325E-4</c:v>
              </c:pt>
              <c:pt idx="13496">
                <c:v>-4.7787998247924494E-4</c:v>
              </c:pt>
              <c:pt idx="13497">
                <c:v>-4.7798948751647663E-4</c:v>
              </c:pt>
              <c:pt idx="13498">
                <c:v>-4.7809899255370832E-4</c:v>
              </c:pt>
              <c:pt idx="13499">
                <c:v>-4.7820849759094001E-4</c:v>
              </c:pt>
              <c:pt idx="13500">
                <c:v>-4.783180026281717E-4</c:v>
              </c:pt>
              <c:pt idx="13501">
                <c:v>-4.7842750766540339E-4</c:v>
              </c:pt>
              <c:pt idx="13502">
                <c:v>-4.7853701270263508E-4</c:v>
              </c:pt>
              <c:pt idx="13503">
                <c:v>-4.7864651773986676E-4</c:v>
              </c:pt>
              <c:pt idx="13504">
                <c:v>-4.7875602277709845E-4</c:v>
              </c:pt>
              <c:pt idx="13505">
                <c:v>-4.7886552781433014E-4</c:v>
              </c:pt>
              <c:pt idx="13506">
                <c:v>-4.7897503285156183E-4</c:v>
              </c:pt>
              <c:pt idx="13507">
                <c:v>-4.7908453788879352E-4</c:v>
              </c:pt>
              <c:pt idx="13508">
                <c:v>-4.7919404292602521E-4</c:v>
              </c:pt>
              <c:pt idx="13509">
                <c:v>-4.793035479632569E-4</c:v>
              </c:pt>
              <c:pt idx="13510">
                <c:v>-4.7941305300048859E-4</c:v>
              </c:pt>
              <c:pt idx="13511">
                <c:v>-4.7952255803772028E-4</c:v>
              </c:pt>
              <c:pt idx="13512">
                <c:v>-4.7963206307495196E-4</c:v>
              </c:pt>
              <c:pt idx="13513">
                <c:v>-4.7974156811218365E-4</c:v>
              </c:pt>
              <c:pt idx="13514">
                <c:v>-4.7985107314941534E-4</c:v>
              </c:pt>
              <c:pt idx="13515">
                <c:v>-4.7996057818664703E-4</c:v>
              </c:pt>
              <c:pt idx="13516">
                <c:v>-4.8007008322387872E-4</c:v>
              </c:pt>
              <c:pt idx="13517">
                <c:v>-4.8017958826111041E-4</c:v>
              </c:pt>
              <c:pt idx="13518">
                <c:v>-4.802890932983421E-4</c:v>
              </c:pt>
              <c:pt idx="13519">
                <c:v>-4.8039859833557379E-4</c:v>
              </c:pt>
              <c:pt idx="13520">
                <c:v>-4.8050810337280547E-4</c:v>
              </c:pt>
              <c:pt idx="13521">
                <c:v>-4.8061760841003716E-4</c:v>
              </c:pt>
              <c:pt idx="13522">
                <c:v>-4.8072711344726885E-4</c:v>
              </c:pt>
              <c:pt idx="13523">
                <c:v>-4.8083661848450054E-4</c:v>
              </c:pt>
              <c:pt idx="13524">
                <c:v>-4.8094612352173223E-4</c:v>
              </c:pt>
              <c:pt idx="13525">
                <c:v>-4.8105562855896392E-4</c:v>
              </c:pt>
              <c:pt idx="13526">
                <c:v>-4.8116513359619561E-4</c:v>
              </c:pt>
              <c:pt idx="13527">
                <c:v>-4.812746386334273E-4</c:v>
              </c:pt>
              <c:pt idx="13528">
                <c:v>-4.8138414367065899E-4</c:v>
              </c:pt>
              <c:pt idx="13529">
                <c:v>-4.8149364870789067E-4</c:v>
              </c:pt>
              <c:pt idx="13530">
                <c:v>-4.8160315374512236E-4</c:v>
              </c:pt>
              <c:pt idx="13531">
                <c:v>-4.8171265878235405E-4</c:v>
              </c:pt>
              <c:pt idx="13532">
                <c:v>-4.8182216381958574E-4</c:v>
              </c:pt>
              <c:pt idx="13533">
                <c:v>-4.8193166885681743E-4</c:v>
              </c:pt>
              <c:pt idx="13534">
                <c:v>-4.8204117389404912E-4</c:v>
              </c:pt>
              <c:pt idx="13535">
                <c:v>-4.8215067893128081E-4</c:v>
              </c:pt>
              <c:pt idx="13536">
                <c:v>-4.822601839685125E-4</c:v>
              </c:pt>
              <c:pt idx="13537">
                <c:v>-4.8236968900574419E-4</c:v>
              </c:pt>
              <c:pt idx="13538">
                <c:v>-4.8247919404297587E-4</c:v>
              </c:pt>
              <c:pt idx="13539">
                <c:v>-4.8258869908020756E-4</c:v>
              </c:pt>
              <c:pt idx="13540">
                <c:v>-4.8269820411743925E-4</c:v>
              </c:pt>
              <c:pt idx="13541">
                <c:v>-4.8280770915467094E-4</c:v>
              </c:pt>
              <c:pt idx="13542">
                <c:v>-4.8291721419190263E-4</c:v>
              </c:pt>
              <c:pt idx="13543">
                <c:v>-4.8302671922913432E-4</c:v>
              </c:pt>
              <c:pt idx="13544">
                <c:v>-4.8313622426636601E-4</c:v>
              </c:pt>
              <c:pt idx="13545">
                <c:v>-4.832457293035977E-4</c:v>
              </c:pt>
              <c:pt idx="13546">
                <c:v>-4.8335523434082938E-4</c:v>
              </c:pt>
              <c:pt idx="13547">
                <c:v>-4.8346473937806107E-4</c:v>
              </c:pt>
              <c:pt idx="13548">
                <c:v>-4.8357424441529276E-4</c:v>
              </c:pt>
              <c:pt idx="13549">
                <c:v>-4.8368374945252445E-4</c:v>
              </c:pt>
              <c:pt idx="13550">
                <c:v>-4.8379325448975614E-4</c:v>
              </c:pt>
              <c:pt idx="13551">
                <c:v>-4.8390275952698783E-4</c:v>
              </c:pt>
              <c:pt idx="13552">
                <c:v>-4.8401226456421952E-4</c:v>
              </c:pt>
              <c:pt idx="13553">
                <c:v>-4.8412176960145121E-4</c:v>
              </c:pt>
              <c:pt idx="13554">
                <c:v>-4.842312746386829E-4</c:v>
              </c:pt>
              <c:pt idx="13555">
                <c:v>-4.8434077967591458E-4</c:v>
              </c:pt>
              <c:pt idx="13556">
                <c:v>-4.8445028471314627E-4</c:v>
              </c:pt>
              <c:pt idx="13557">
                <c:v>-4.8455978975037796E-4</c:v>
              </c:pt>
              <c:pt idx="13558">
                <c:v>-4.8466929478760965E-4</c:v>
              </c:pt>
              <c:pt idx="13559">
                <c:v>-4.8477879982484134E-4</c:v>
              </c:pt>
              <c:pt idx="13560">
                <c:v>-4.8488830486207303E-4</c:v>
              </c:pt>
              <c:pt idx="13561">
                <c:v>-4.8499780989930472E-4</c:v>
              </c:pt>
              <c:pt idx="13562">
                <c:v>-4.8510731493653641E-4</c:v>
              </c:pt>
              <c:pt idx="13563">
                <c:v>-4.8521681997376809E-4</c:v>
              </c:pt>
              <c:pt idx="13564">
                <c:v>-4.8532632501099978E-4</c:v>
              </c:pt>
              <c:pt idx="13565">
                <c:v>-4.8543583004823147E-4</c:v>
              </c:pt>
              <c:pt idx="13566">
                <c:v>-4.8554533508546316E-4</c:v>
              </c:pt>
              <c:pt idx="13567">
                <c:v>-4.8565484012269485E-4</c:v>
              </c:pt>
              <c:pt idx="13568">
                <c:v>-4.8576434515992654E-4</c:v>
              </c:pt>
              <c:pt idx="13569">
                <c:v>-4.8587385019715823E-4</c:v>
              </c:pt>
              <c:pt idx="13570">
                <c:v>-4.8598335523438992E-4</c:v>
              </c:pt>
              <c:pt idx="13571">
                <c:v>-4.8609286027162161E-4</c:v>
              </c:pt>
              <c:pt idx="13572">
                <c:v>-4.8620236530885329E-4</c:v>
              </c:pt>
              <c:pt idx="13573">
                <c:v>-4.8631187034608498E-4</c:v>
              </c:pt>
              <c:pt idx="13574">
                <c:v>-4.8642137538331667E-4</c:v>
              </c:pt>
              <c:pt idx="13575">
                <c:v>-4.8653088042054836E-4</c:v>
              </c:pt>
              <c:pt idx="13576">
                <c:v>-4.8664038545778005E-4</c:v>
              </c:pt>
              <c:pt idx="13577">
                <c:v>-4.8674989049501174E-4</c:v>
              </c:pt>
              <c:pt idx="13578">
                <c:v>-4.8685939553224343E-4</c:v>
              </c:pt>
              <c:pt idx="13579">
                <c:v>-4.8696890056947512E-4</c:v>
              </c:pt>
              <c:pt idx="13580">
                <c:v>-4.8707840560670681E-4</c:v>
              </c:pt>
              <c:pt idx="13581">
                <c:v>-4.8718791064393849E-4</c:v>
              </c:pt>
              <c:pt idx="13582">
                <c:v>-4.8729741568117018E-4</c:v>
              </c:pt>
              <c:pt idx="13583">
                <c:v>-4.8740692071840187E-4</c:v>
              </c:pt>
              <c:pt idx="13584">
                <c:v>-4.8751642575563356E-4</c:v>
              </c:pt>
              <c:pt idx="13585">
                <c:v>-4.8762593079286525E-4</c:v>
              </c:pt>
              <c:pt idx="13586">
                <c:v>-4.8773543583009694E-4</c:v>
              </c:pt>
              <c:pt idx="13587">
                <c:v>-4.8784494086732863E-4</c:v>
              </c:pt>
              <c:pt idx="13588">
                <c:v>-4.8795444590456032E-4</c:v>
              </c:pt>
              <c:pt idx="13589">
                <c:v>-4.88063950941792E-4</c:v>
              </c:pt>
              <c:pt idx="13590">
                <c:v>-4.8817345597902369E-4</c:v>
              </c:pt>
              <c:pt idx="13591">
                <c:v>-4.8828296101625544E-4</c:v>
              </c:pt>
              <c:pt idx="13592">
                <c:v>-4.8839246605348718E-4</c:v>
              </c:pt>
              <c:pt idx="13593">
                <c:v>-4.8850197109071892E-4</c:v>
              </c:pt>
              <c:pt idx="13594">
                <c:v>-4.8861147612795067E-4</c:v>
              </c:pt>
              <c:pt idx="13595">
                <c:v>-4.8872098116518241E-4</c:v>
              </c:pt>
              <c:pt idx="13596">
                <c:v>-4.8883048620241415E-4</c:v>
              </c:pt>
              <c:pt idx="13597">
                <c:v>-4.889399912396459E-4</c:v>
              </c:pt>
              <c:pt idx="13598">
                <c:v>-4.8904949627687764E-4</c:v>
              </c:pt>
              <c:pt idx="13599">
                <c:v>-4.8915900131410938E-4</c:v>
              </c:pt>
              <c:pt idx="13600">
                <c:v>-4.8926850635134112E-4</c:v>
              </c:pt>
              <c:pt idx="13601">
                <c:v>-4.8937801138857287E-4</c:v>
              </c:pt>
              <c:pt idx="13602">
                <c:v>-4.8948751642580461E-4</c:v>
              </c:pt>
              <c:pt idx="13603">
                <c:v>-4.8959702146303635E-4</c:v>
              </c:pt>
              <c:pt idx="13604">
                <c:v>-4.897065265002681E-4</c:v>
              </c:pt>
              <c:pt idx="13605">
                <c:v>-4.8981603153749984E-4</c:v>
              </c:pt>
              <c:pt idx="13606">
                <c:v>-4.8992553657473158E-4</c:v>
              </c:pt>
              <c:pt idx="13607">
                <c:v>-4.9003504161196333E-4</c:v>
              </c:pt>
              <c:pt idx="13608">
                <c:v>-4.9014454664919507E-4</c:v>
              </c:pt>
              <c:pt idx="13609">
                <c:v>-4.9025405168642681E-4</c:v>
              </c:pt>
              <c:pt idx="13610">
                <c:v>-4.9036355672365855E-4</c:v>
              </c:pt>
              <c:pt idx="13611">
                <c:v>-4.904730617608903E-4</c:v>
              </c:pt>
              <c:pt idx="13612">
                <c:v>-4.9058256679812204E-4</c:v>
              </c:pt>
              <c:pt idx="13613">
                <c:v>-4.9069207183535378E-4</c:v>
              </c:pt>
              <c:pt idx="13614">
                <c:v>-4.9080157687258553E-4</c:v>
              </c:pt>
              <c:pt idx="13615">
                <c:v>-4.9091108190981727E-4</c:v>
              </c:pt>
              <c:pt idx="13616">
                <c:v>-4.9102058694704901E-4</c:v>
              </c:pt>
              <c:pt idx="13617">
                <c:v>-4.9113009198428076E-4</c:v>
              </c:pt>
              <c:pt idx="13618">
                <c:v>-4.912395970215125E-4</c:v>
              </c:pt>
              <c:pt idx="13619">
                <c:v>-4.9134910205874424E-4</c:v>
              </c:pt>
              <c:pt idx="13620">
                <c:v>-4.9145860709597599E-4</c:v>
              </c:pt>
              <c:pt idx="13621">
                <c:v>-4.9156811213320773E-4</c:v>
              </c:pt>
              <c:pt idx="13622">
                <c:v>-4.9167761717043947E-4</c:v>
              </c:pt>
              <c:pt idx="13623">
                <c:v>-4.9178712220767121E-4</c:v>
              </c:pt>
              <c:pt idx="13624">
                <c:v>-4.9189662724490296E-4</c:v>
              </c:pt>
              <c:pt idx="13625">
                <c:v>-4.920061322821347E-4</c:v>
              </c:pt>
              <c:pt idx="13626">
                <c:v>-4.9211563731936644E-4</c:v>
              </c:pt>
              <c:pt idx="13627">
                <c:v>-4.9222514235659819E-4</c:v>
              </c:pt>
              <c:pt idx="13628">
                <c:v>-4.9233464739382993E-4</c:v>
              </c:pt>
              <c:pt idx="13629">
                <c:v>-4.9244415243106167E-4</c:v>
              </c:pt>
              <c:pt idx="13630">
                <c:v>-4.9255365746829342E-4</c:v>
              </c:pt>
              <c:pt idx="13631">
                <c:v>-4.9266316250552516E-4</c:v>
              </c:pt>
              <c:pt idx="13632">
                <c:v>-4.927726675427569E-4</c:v>
              </c:pt>
              <c:pt idx="13633">
                <c:v>-4.9288217257998865E-4</c:v>
              </c:pt>
              <c:pt idx="13634">
                <c:v>-4.9299167761722039E-4</c:v>
              </c:pt>
              <c:pt idx="13635">
                <c:v>-4.9310118265445213E-4</c:v>
              </c:pt>
              <c:pt idx="13636">
                <c:v>-4.9321068769168387E-4</c:v>
              </c:pt>
              <c:pt idx="13637">
                <c:v>-4.9332019272891562E-4</c:v>
              </c:pt>
              <c:pt idx="13638">
                <c:v>-4.9342969776614736E-4</c:v>
              </c:pt>
              <c:pt idx="13639">
                <c:v>-4.935392028033791E-4</c:v>
              </c:pt>
              <c:pt idx="13640">
                <c:v>-4.9364870784061085E-4</c:v>
              </c:pt>
              <c:pt idx="13641">
                <c:v>-4.9375821287784259E-4</c:v>
              </c:pt>
              <c:pt idx="13642">
                <c:v>-4.9386771791507433E-4</c:v>
              </c:pt>
              <c:pt idx="13643">
                <c:v>-4.9397722295230608E-4</c:v>
              </c:pt>
              <c:pt idx="13644">
                <c:v>-4.9408672798953782E-4</c:v>
              </c:pt>
              <c:pt idx="13645">
                <c:v>-4.9419623302676956E-4</c:v>
              </c:pt>
              <c:pt idx="13646">
                <c:v>-4.943057380640013E-4</c:v>
              </c:pt>
              <c:pt idx="13647">
                <c:v>-4.9441524310123305E-4</c:v>
              </c:pt>
              <c:pt idx="13648">
                <c:v>-4.9452474813846479E-4</c:v>
              </c:pt>
              <c:pt idx="13649">
                <c:v>-4.9463425317569653E-4</c:v>
              </c:pt>
              <c:pt idx="13650">
                <c:v>-4.9474375821292828E-4</c:v>
              </c:pt>
              <c:pt idx="13651">
                <c:v>-4.9485326325016002E-4</c:v>
              </c:pt>
              <c:pt idx="13652">
                <c:v>-4.9496276828739176E-4</c:v>
              </c:pt>
              <c:pt idx="13653">
                <c:v>-4.9507227332462351E-4</c:v>
              </c:pt>
              <c:pt idx="13654">
                <c:v>-4.9518177836185525E-4</c:v>
              </c:pt>
              <c:pt idx="13655">
                <c:v>-4.9529128339908699E-4</c:v>
              </c:pt>
              <c:pt idx="13656">
                <c:v>-4.9540078843631874E-4</c:v>
              </c:pt>
              <c:pt idx="13657">
                <c:v>-4.9551029347355048E-4</c:v>
              </c:pt>
              <c:pt idx="13658">
                <c:v>-4.9561979851078222E-4</c:v>
              </c:pt>
              <c:pt idx="13659">
                <c:v>-4.9572930354801396E-4</c:v>
              </c:pt>
              <c:pt idx="13660">
                <c:v>-4.9583880858524571E-4</c:v>
              </c:pt>
              <c:pt idx="13661">
                <c:v>-4.9594831362247745E-4</c:v>
              </c:pt>
              <c:pt idx="13662">
                <c:v>-4.9605781865970919E-4</c:v>
              </c:pt>
              <c:pt idx="13663">
                <c:v>-4.9616732369694094E-4</c:v>
              </c:pt>
              <c:pt idx="13664">
                <c:v>-4.9627682873417268E-4</c:v>
              </c:pt>
              <c:pt idx="13665">
                <c:v>-4.9638633377140442E-4</c:v>
              </c:pt>
              <c:pt idx="13666">
                <c:v>-4.9649583880863617E-4</c:v>
              </c:pt>
              <c:pt idx="13667">
                <c:v>-4.9660534384586791E-4</c:v>
              </c:pt>
              <c:pt idx="13668">
                <c:v>-4.9671484888309965E-4</c:v>
              </c:pt>
              <c:pt idx="13669">
                <c:v>-4.968243539203314E-4</c:v>
              </c:pt>
              <c:pt idx="13670">
                <c:v>-4.9693385895756314E-4</c:v>
              </c:pt>
              <c:pt idx="13671">
                <c:v>-4.9704336399479488E-4</c:v>
              </c:pt>
              <c:pt idx="13672">
                <c:v>-4.9715286903202662E-4</c:v>
              </c:pt>
              <c:pt idx="13673">
                <c:v>-4.9726237406925837E-4</c:v>
              </c:pt>
              <c:pt idx="13674">
                <c:v>-4.9737187910649011E-4</c:v>
              </c:pt>
              <c:pt idx="13675">
                <c:v>-4.9748138414372185E-4</c:v>
              </c:pt>
              <c:pt idx="13676">
                <c:v>-4.975908891809536E-4</c:v>
              </c:pt>
              <c:pt idx="13677">
                <c:v>-4.9770039421818534E-4</c:v>
              </c:pt>
              <c:pt idx="13678">
                <c:v>-4.9780989925541708E-4</c:v>
              </c:pt>
              <c:pt idx="13679">
                <c:v>-4.9791940429264883E-4</c:v>
              </c:pt>
              <c:pt idx="13680">
                <c:v>-4.9802890932988057E-4</c:v>
              </c:pt>
              <c:pt idx="13681">
                <c:v>-4.9813841436711231E-4</c:v>
              </c:pt>
              <c:pt idx="13682">
                <c:v>-4.9824791940434405E-4</c:v>
              </c:pt>
              <c:pt idx="13683">
                <c:v>-4.983574244415758E-4</c:v>
              </c:pt>
              <c:pt idx="13684">
                <c:v>-4.9846692947880754E-4</c:v>
              </c:pt>
              <c:pt idx="13685">
                <c:v>-4.9857643451603928E-4</c:v>
              </c:pt>
              <c:pt idx="13686">
                <c:v>-4.9868593955327103E-4</c:v>
              </c:pt>
              <c:pt idx="13687">
                <c:v>-4.9879544459050277E-4</c:v>
              </c:pt>
              <c:pt idx="13688">
                <c:v>-4.9890494962773451E-4</c:v>
              </c:pt>
              <c:pt idx="13689">
                <c:v>-4.9901445466496626E-4</c:v>
              </c:pt>
              <c:pt idx="13690">
                <c:v>-4.99123959702198E-4</c:v>
              </c:pt>
              <c:pt idx="13691">
                <c:v>-4.9923346473942974E-4</c:v>
              </c:pt>
              <c:pt idx="13692">
                <c:v>-4.9934296977666149E-4</c:v>
              </c:pt>
              <c:pt idx="13693">
                <c:v>-4.9945247481389323E-4</c:v>
              </c:pt>
              <c:pt idx="13694">
                <c:v>-4.9956197985112497E-4</c:v>
              </c:pt>
              <c:pt idx="13695">
                <c:v>-4.9967148488835671E-4</c:v>
              </c:pt>
              <c:pt idx="13696">
                <c:v>-4.9978098992558846E-4</c:v>
              </c:pt>
              <c:pt idx="13697">
                <c:v>-4.998904949628202E-4</c:v>
              </c:pt>
              <c:pt idx="13698">
                <c:v>-5.0000000000005194E-4</c:v>
              </c:pt>
              <c:pt idx="13699">
                <c:v>-5.0010950503728369E-4</c:v>
              </c:pt>
              <c:pt idx="13700">
                <c:v>-5.0021901007451543E-4</c:v>
              </c:pt>
              <c:pt idx="13701">
                <c:v>-5.0032851511174717E-4</c:v>
              </c:pt>
              <c:pt idx="13702">
                <c:v>-5.0043802014897892E-4</c:v>
              </c:pt>
              <c:pt idx="13703">
                <c:v>-5.0054752518621066E-4</c:v>
              </c:pt>
              <c:pt idx="13704">
                <c:v>-5.006570302234424E-4</c:v>
              </c:pt>
              <c:pt idx="13705">
                <c:v>-5.0076653526067415E-4</c:v>
              </c:pt>
              <c:pt idx="13706">
                <c:v>-5.0087604029790589E-4</c:v>
              </c:pt>
              <c:pt idx="13707">
                <c:v>-5.0098554533513763E-4</c:v>
              </c:pt>
              <c:pt idx="13708">
                <c:v>-5.0109505037236937E-4</c:v>
              </c:pt>
              <c:pt idx="13709">
                <c:v>-5.0120455540960112E-4</c:v>
              </c:pt>
              <c:pt idx="13710">
                <c:v>-5.0131406044683286E-4</c:v>
              </c:pt>
              <c:pt idx="13711">
                <c:v>-5.014235654840646E-4</c:v>
              </c:pt>
              <c:pt idx="13712">
                <c:v>-5.0153307052129635E-4</c:v>
              </c:pt>
              <c:pt idx="13713">
                <c:v>-5.0164257555852809E-4</c:v>
              </c:pt>
              <c:pt idx="13714">
                <c:v>-5.0175208059575983E-4</c:v>
              </c:pt>
              <c:pt idx="13715">
                <c:v>-5.0186158563299158E-4</c:v>
              </c:pt>
              <c:pt idx="13716">
                <c:v>-5.0197109067022332E-4</c:v>
              </c:pt>
              <c:pt idx="13717">
                <c:v>-5.0208059570745506E-4</c:v>
              </c:pt>
              <c:pt idx="13718">
                <c:v>-5.021901007446868E-4</c:v>
              </c:pt>
              <c:pt idx="13719">
                <c:v>-5.0229960578191855E-4</c:v>
              </c:pt>
              <c:pt idx="13720">
                <c:v>-5.0240911081915029E-4</c:v>
              </c:pt>
              <c:pt idx="13721">
                <c:v>-5.0251861585638203E-4</c:v>
              </c:pt>
              <c:pt idx="13722">
                <c:v>-5.0262812089361378E-4</c:v>
              </c:pt>
              <c:pt idx="13723">
                <c:v>-5.0273762593084552E-4</c:v>
              </c:pt>
              <c:pt idx="13724">
                <c:v>-5.0284713096807726E-4</c:v>
              </c:pt>
              <c:pt idx="13725">
                <c:v>-5.0295663600530901E-4</c:v>
              </c:pt>
              <c:pt idx="13726">
                <c:v>-5.0306614104254075E-4</c:v>
              </c:pt>
              <c:pt idx="13727">
                <c:v>-5.0317564607977249E-4</c:v>
              </c:pt>
              <c:pt idx="13728">
                <c:v>-5.0328515111700424E-4</c:v>
              </c:pt>
              <c:pt idx="13729">
                <c:v>-5.0339465615423598E-4</c:v>
              </c:pt>
              <c:pt idx="13730">
                <c:v>-5.0350416119146772E-4</c:v>
              </c:pt>
              <c:pt idx="13731">
                <c:v>-5.0361366622869946E-4</c:v>
              </c:pt>
              <c:pt idx="13732">
                <c:v>-5.0372317126593121E-4</c:v>
              </c:pt>
              <c:pt idx="13733">
                <c:v>-5.0383267630316295E-4</c:v>
              </c:pt>
              <c:pt idx="13734">
                <c:v>-5.0394218134039469E-4</c:v>
              </c:pt>
              <c:pt idx="13735">
                <c:v>-5.0405168637762644E-4</c:v>
              </c:pt>
              <c:pt idx="13736">
                <c:v>-5.0416119141485818E-4</c:v>
              </c:pt>
              <c:pt idx="13737">
                <c:v>-5.0427069645208992E-4</c:v>
              </c:pt>
              <c:pt idx="13738">
                <c:v>-5.0438020148932167E-4</c:v>
              </c:pt>
              <c:pt idx="13739">
                <c:v>-5.0448970652655341E-4</c:v>
              </c:pt>
              <c:pt idx="13740">
                <c:v>-5.0459921156378515E-4</c:v>
              </c:pt>
              <c:pt idx="13741">
                <c:v>-5.047087166010169E-4</c:v>
              </c:pt>
              <c:pt idx="13742">
                <c:v>-5.0481822163824864E-4</c:v>
              </c:pt>
              <c:pt idx="13743">
                <c:v>-5.0492772667548038E-4</c:v>
              </c:pt>
              <c:pt idx="13744">
                <c:v>-5.0503723171271212E-4</c:v>
              </c:pt>
              <c:pt idx="13745">
                <c:v>-5.0514673674994387E-4</c:v>
              </c:pt>
              <c:pt idx="13746">
                <c:v>-5.0525624178717561E-4</c:v>
              </c:pt>
              <c:pt idx="13747">
                <c:v>-5.0536574682440735E-4</c:v>
              </c:pt>
              <c:pt idx="13748">
                <c:v>-5.054752518616391E-4</c:v>
              </c:pt>
              <c:pt idx="13749">
                <c:v>-5.0558475689887084E-4</c:v>
              </c:pt>
              <c:pt idx="13750">
                <c:v>-5.0569426193610258E-4</c:v>
              </c:pt>
              <c:pt idx="13751">
                <c:v>-5.0580376697333433E-4</c:v>
              </c:pt>
              <c:pt idx="13752">
                <c:v>-5.0591327201056607E-4</c:v>
              </c:pt>
              <c:pt idx="13753">
                <c:v>-5.0602277704779781E-4</c:v>
              </c:pt>
              <c:pt idx="13754">
                <c:v>-5.0613228208502955E-4</c:v>
              </c:pt>
              <c:pt idx="13755">
                <c:v>-5.062417871222613E-4</c:v>
              </c:pt>
              <c:pt idx="13756">
                <c:v>-5.0635129215949304E-4</c:v>
              </c:pt>
              <c:pt idx="13757">
                <c:v>-5.0646079719672478E-4</c:v>
              </c:pt>
              <c:pt idx="13758">
                <c:v>-5.0657030223395653E-4</c:v>
              </c:pt>
              <c:pt idx="13759">
                <c:v>-5.0667980727118827E-4</c:v>
              </c:pt>
              <c:pt idx="13760">
                <c:v>-5.0678931230842001E-4</c:v>
              </c:pt>
              <c:pt idx="13761">
                <c:v>-5.0689881734565176E-4</c:v>
              </c:pt>
              <c:pt idx="13762">
                <c:v>-5.070083223828835E-4</c:v>
              </c:pt>
              <c:pt idx="13763">
                <c:v>-5.0711782742011524E-4</c:v>
              </c:pt>
              <c:pt idx="13764">
                <c:v>-5.0722733245734699E-4</c:v>
              </c:pt>
              <c:pt idx="13765">
                <c:v>-5.0733683749457873E-4</c:v>
              </c:pt>
              <c:pt idx="13766">
                <c:v>-5.0744634253181047E-4</c:v>
              </c:pt>
              <c:pt idx="13767">
                <c:v>-5.0755584756904221E-4</c:v>
              </c:pt>
              <c:pt idx="13768">
                <c:v>-5.0766535260627396E-4</c:v>
              </c:pt>
              <c:pt idx="13769">
                <c:v>-5.077748576435057E-4</c:v>
              </c:pt>
              <c:pt idx="13770">
                <c:v>-5.0788436268073744E-4</c:v>
              </c:pt>
              <c:pt idx="13771">
                <c:v>-5.0799386771796919E-4</c:v>
              </c:pt>
              <c:pt idx="13772">
                <c:v>-5.0810337275520093E-4</c:v>
              </c:pt>
              <c:pt idx="13773">
                <c:v>-5.0821287779243267E-4</c:v>
              </c:pt>
              <c:pt idx="13774">
                <c:v>-5.0832238282966442E-4</c:v>
              </c:pt>
              <c:pt idx="13775">
                <c:v>-5.0843188786689616E-4</c:v>
              </c:pt>
              <c:pt idx="13776">
                <c:v>-5.085413929041279E-4</c:v>
              </c:pt>
              <c:pt idx="13777">
                <c:v>-5.0865089794135965E-4</c:v>
              </c:pt>
              <c:pt idx="13778">
                <c:v>-5.0876040297859139E-4</c:v>
              </c:pt>
              <c:pt idx="13779">
                <c:v>-5.0886990801582313E-4</c:v>
              </c:pt>
              <c:pt idx="13780">
                <c:v>-5.0897941305305487E-4</c:v>
              </c:pt>
              <c:pt idx="13781">
                <c:v>-5.0908891809028662E-4</c:v>
              </c:pt>
              <c:pt idx="13782">
                <c:v>-5.0919842312751836E-4</c:v>
              </c:pt>
              <c:pt idx="13783">
                <c:v>-5.093079281647501E-4</c:v>
              </c:pt>
              <c:pt idx="13784">
                <c:v>-5.0941743320198185E-4</c:v>
              </c:pt>
              <c:pt idx="13785">
                <c:v>-5.0952693823921359E-4</c:v>
              </c:pt>
              <c:pt idx="13786">
                <c:v>-5.0963644327644533E-4</c:v>
              </c:pt>
              <c:pt idx="13787">
                <c:v>-5.0974594831367708E-4</c:v>
              </c:pt>
              <c:pt idx="13788">
                <c:v>-5.0985545335090882E-4</c:v>
              </c:pt>
              <c:pt idx="13789">
                <c:v>-5.0996495838814056E-4</c:v>
              </c:pt>
              <c:pt idx="13790">
                <c:v>-5.100744634253723E-4</c:v>
              </c:pt>
              <c:pt idx="13791">
                <c:v>-5.1018396846260405E-4</c:v>
              </c:pt>
              <c:pt idx="13792">
                <c:v>-5.1029347349983579E-4</c:v>
              </c:pt>
              <c:pt idx="13793">
                <c:v>-5.1040297853706753E-4</c:v>
              </c:pt>
              <c:pt idx="13794">
                <c:v>-5.1051248357429928E-4</c:v>
              </c:pt>
              <c:pt idx="13795">
                <c:v>-5.1062198861153102E-4</c:v>
              </c:pt>
              <c:pt idx="13796">
                <c:v>-5.1073149364876276E-4</c:v>
              </c:pt>
              <c:pt idx="13797">
                <c:v>-5.1084099868599451E-4</c:v>
              </c:pt>
              <c:pt idx="13798">
                <c:v>-5.1095050372322625E-4</c:v>
              </c:pt>
              <c:pt idx="13799">
                <c:v>-5.1106000876045799E-4</c:v>
              </c:pt>
              <c:pt idx="13800">
                <c:v>-5.1116951379768974E-4</c:v>
              </c:pt>
              <c:pt idx="13801">
                <c:v>-5.1127901883492148E-4</c:v>
              </c:pt>
              <c:pt idx="13802">
                <c:v>-5.1138852387215322E-4</c:v>
              </c:pt>
              <c:pt idx="13803">
                <c:v>-5.1149802890938496E-4</c:v>
              </c:pt>
              <c:pt idx="13804">
                <c:v>-5.1160753394661671E-4</c:v>
              </c:pt>
              <c:pt idx="13805">
                <c:v>-5.1171703898384845E-4</c:v>
              </c:pt>
              <c:pt idx="13806">
                <c:v>-5.1182654402108019E-4</c:v>
              </c:pt>
              <c:pt idx="13807">
                <c:v>-5.1193604905831194E-4</c:v>
              </c:pt>
              <c:pt idx="13808">
                <c:v>-5.1204555409554368E-4</c:v>
              </c:pt>
              <c:pt idx="13809">
                <c:v>-5.1215505913277542E-4</c:v>
              </c:pt>
              <c:pt idx="13810">
                <c:v>-5.1226456417000717E-4</c:v>
              </c:pt>
              <c:pt idx="13811">
                <c:v>-5.1237406920723891E-4</c:v>
              </c:pt>
              <c:pt idx="13812">
                <c:v>-5.1248357424447065E-4</c:v>
              </c:pt>
              <c:pt idx="13813">
                <c:v>-5.1259307928170239E-4</c:v>
              </c:pt>
              <c:pt idx="13814">
                <c:v>-5.1270258431893414E-4</c:v>
              </c:pt>
              <c:pt idx="13815">
                <c:v>-5.1281208935616588E-4</c:v>
              </c:pt>
              <c:pt idx="13816">
                <c:v>-5.1292159439339762E-4</c:v>
              </c:pt>
              <c:pt idx="13817">
                <c:v>-5.1303109943062937E-4</c:v>
              </c:pt>
              <c:pt idx="13818">
                <c:v>-5.1314060446786111E-4</c:v>
              </c:pt>
              <c:pt idx="13819">
                <c:v>-5.1325010950509285E-4</c:v>
              </c:pt>
              <c:pt idx="13820">
                <c:v>-5.133596145423246E-4</c:v>
              </c:pt>
              <c:pt idx="13821">
                <c:v>-5.1346911957955634E-4</c:v>
              </c:pt>
              <c:pt idx="13822">
                <c:v>-5.1357862461678808E-4</c:v>
              </c:pt>
              <c:pt idx="13823">
                <c:v>-5.1368812965401983E-4</c:v>
              </c:pt>
              <c:pt idx="13824">
                <c:v>-5.1379763469125157E-4</c:v>
              </c:pt>
              <c:pt idx="13825">
                <c:v>-5.1390713972848331E-4</c:v>
              </c:pt>
              <c:pt idx="13826">
                <c:v>-5.1401664476571505E-4</c:v>
              </c:pt>
              <c:pt idx="13827">
                <c:v>-5.141261498029468E-4</c:v>
              </c:pt>
              <c:pt idx="13828">
                <c:v>-5.1423565484017854E-4</c:v>
              </c:pt>
              <c:pt idx="13829">
                <c:v>-5.1434515987741028E-4</c:v>
              </c:pt>
              <c:pt idx="13830">
                <c:v>-5.1445466491464203E-4</c:v>
              </c:pt>
              <c:pt idx="13831">
                <c:v>-5.1456416995187377E-4</c:v>
              </c:pt>
              <c:pt idx="13832">
                <c:v>-5.1467367498910551E-4</c:v>
              </c:pt>
              <c:pt idx="13833">
                <c:v>-5.1478318002633726E-4</c:v>
              </c:pt>
              <c:pt idx="13834">
                <c:v>-5.14892685063569E-4</c:v>
              </c:pt>
              <c:pt idx="13835">
                <c:v>-5.1500219010080074E-4</c:v>
              </c:pt>
              <c:pt idx="13836">
                <c:v>-5.1511169513803249E-4</c:v>
              </c:pt>
              <c:pt idx="13837">
                <c:v>-5.1522120017526423E-4</c:v>
              </c:pt>
              <c:pt idx="13838">
                <c:v>-5.1533070521249597E-4</c:v>
              </c:pt>
              <c:pt idx="13839">
                <c:v>-5.1544021024972771E-4</c:v>
              </c:pt>
              <c:pt idx="13840">
                <c:v>-5.1554971528695946E-4</c:v>
              </c:pt>
              <c:pt idx="13841">
                <c:v>-5.156592203241912E-4</c:v>
              </c:pt>
              <c:pt idx="13842">
                <c:v>-5.1576872536142294E-4</c:v>
              </c:pt>
              <c:pt idx="13843">
                <c:v>-5.1587823039865469E-4</c:v>
              </c:pt>
              <c:pt idx="13844">
                <c:v>-5.1598773543588643E-4</c:v>
              </c:pt>
              <c:pt idx="13845">
                <c:v>-5.1609724047311817E-4</c:v>
              </c:pt>
              <c:pt idx="13846">
                <c:v>-5.1620674551034992E-4</c:v>
              </c:pt>
              <c:pt idx="13847">
                <c:v>-5.1631625054758166E-4</c:v>
              </c:pt>
              <c:pt idx="13848">
                <c:v>-5.164257555848134E-4</c:v>
              </c:pt>
              <c:pt idx="13849">
                <c:v>-5.1653526062204514E-4</c:v>
              </c:pt>
              <c:pt idx="13850">
                <c:v>-5.1664476565927689E-4</c:v>
              </c:pt>
              <c:pt idx="13851">
                <c:v>-5.1675427069650863E-4</c:v>
              </c:pt>
              <c:pt idx="13852">
                <c:v>-5.1686377573374037E-4</c:v>
              </c:pt>
              <c:pt idx="13853">
                <c:v>-5.1697328077097212E-4</c:v>
              </c:pt>
              <c:pt idx="13854">
                <c:v>-5.1708278580820386E-4</c:v>
              </c:pt>
              <c:pt idx="13855">
                <c:v>-5.171922908454356E-4</c:v>
              </c:pt>
              <c:pt idx="13856">
                <c:v>-5.1730179588266735E-4</c:v>
              </c:pt>
              <c:pt idx="13857">
                <c:v>-5.1741130091989909E-4</c:v>
              </c:pt>
              <c:pt idx="13858">
                <c:v>-5.1752080595713083E-4</c:v>
              </c:pt>
              <c:pt idx="13859">
                <c:v>-5.1763031099436258E-4</c:v>
              </c:pt>
              <c:pt idx="13860">
                <c:v>-5.1773981603159432E-4</c:v>
              </c:pt>
              <c:pt idx="13861">
                <c:v>-5.1784932106882606E-4</c:v>
              </c:pt>
              <c:pt idx="13862">
                <c:v>-5.179588261060578E-4</c:v>
              </c:pt>
              <c:pt idx="13863">
                <c:v>-5.1806833114328955E-4</c:v>
              </c:pt>
              <c:pt idx="13864">
                <c:v>-5.1817783618052129E-4</c:v>
              </c:pt>
              <c:pt idx="13865">
                <c:v>-5.1828734121775303E-4</c:v>
              </c:pt>
              <c:pt idx="13866">
                <c:v>-5.1839684625498478E-4</c:v>
              </c:pt>
              <c:pt idx="13867">
                <c:v>-5.1850635129221652E-4</c:v>
              </c:pt>
              <c:pt idx="13868">
                <c:v>-5.1861585632944826E-4</c:v>
              </c:pt>
              <c:pt idx="13869">
                <c:v>-5.1872536136668001E-4</c:v>
              </c:pt>
              <c:pt idx="13870">
                <c:v>-5.1883486640391175E-4</c:v>
              </c:pt>
              <c:pt idx="13871">
                <c:v>-5.1894437144114349E-4</c:v>
              </c:pt>
              <c:pt idx="13872">
                <c:v>-5.1905387647837524E-4</c:v>
              </c:pt>
              <c:pt idx="13873">
                <c:v>-5.1916338151560698E-4</c:v>
              </c:pt>
              <c:pt idx="13874">
                <c:v>-5.1927288655283872E-4</c:v>
              </c:pt>
              <c:pt idx="13875">
                <c:v>-5.1938239159007046E-4</c:v>
              </c:pt>
              <c:pt idx="13876">
                <c:v>-5.1949189662730221E-4</c:v>
              </c:pt>
              <c:pt idx="13877">
                <c:v>-5.1960140166453395E-4</c:v>
              </c:pt>
              <c:pt idx="13878">
                <c:v>-5.1971090670176569E-4</c:v>
              </c:pt>
              <c:pt idx="13879">
                <c:v>-5.1982041173899744E-4</c:v>
              </c:pt>
              <c:pt idx="13880">
                <c:v>-5.1992991677622918E-4</c:v>
              </c:pt>
              <c:pt idx="13881">
                <c:v>-5.2003942181346092E-4</c:v>
              </c:pt>
              <c:pt idx="13882">
                <c:v>-5.2014892685069267E-4</c:v>
              </c:pt>
              <c:pt idx="13883">
                <c:v>-5.2025843188792441E-4</c:v>
              </c:pt>
              <c:pt idx="13884">
                <c:v>-5.2036793692515615E-4</c:v>
              </c:pt>
              <c:pt idx="13885">
                <c:v>-5.2047744196238789E-4</c:v>
              </c:pt>
              <c:pt idx="13886">
                <c:v>-5.2058694699961964E-4</c:v>
              </c:pt>
              <c:pt idx="13887">
                <c:v>-5.2069645203685138E-4</c:v>
              </c:pt>
              <c:pt idx="13888">
                <c:v>-5.2080595707408312E-4</c:v>
              </c:pt>
              <c:pt idx="13889">
                <c:v>-5.2091546211131487E-4</c:v>
              </c:pt>
              <c:pt idx="13890">
                <c:v>-5.2102496714854661E-4</c:v>
              </c:pt>
              <c:pt idx="13891">
                <c:v>-5.2113447218577835E-4</c:v>
              </c:pt>
              <c:pt idx="13892">
                <c:v>-5.212439772230101E-4</c:v>
              </c:pt>
              <c:pt idx="13893">
                <c:v>-5.2135348226024184E-4</c:v>
              </c:pt>
              <c:pt idx="13894">
                <c:v>-5.2146298729747358E-4</c:v>
              </c:pt>
              <c:pt idx="13895">
                <c:v>-5.2157249233470533E-4</c:v>
              </c:pt>
              <c:pt idx="13896">
                <c:v>-5.2168199737193707E-4</c:v>
              </c:pt>
              <c:pt idx="13897">
                <c:v>-5.2179150240916881E-4</c:v>
              </c:pt>
              <c:pt idx="13898">
                <c:v>-5.2190100744640055E-4</c:v>
              </c:pt>
              <c:pt idx="13899">
                <c:v>-5.220105124836323E-4</c:v>
              </c:pt>
              <c:pt idx="13900">
                <c:v>-5.2212001752086404E-4</c:v>
              </c:pt>
              <c:pt idx="13901">
                <c:v>-5.2222952255809578E-4</c:v>
              </c:pt>
              <c:pt idx="13902">
                <c:v>-5.2233902759532753E-4</c:v>
              </c:pt>
              <c:pt idx="13903">
                <c:v>-5.2244853263255927E-4</c:v>
              </c:pt>
              <c:pt idx="13904">
                <c:v>-5.2255803766979101E-4</c:v>
              </c:pt>
              <c:pt idx="13905">
                <c:v>-5.2266754270702276E-4</c:v>
              </c:pt>
              <c:pt idx="13906">
                <c:v>-5.227770477442545E-4</c:v>
              </c:pt>
              <c:pt idx="13907">
                <c:v>-5.2288655278148624E-4</c:v>
              </c:pt>
              <c:pt idx="13908">
                <c:v>-5.2299605781871799E-4</c:v>
              </c:pt>
              <c:pt idx="13909">
                <c:v>-5.2310556285594973E-4</c:v>
              </c:pt>
              <c:pt idx="13910">
                <c:v>-5.2321506789318147E-4</c:v>
              </c:pt>
              <c:pt idx="13911">
                <c:v>-5.2332457293041321E-4</c:v>
              </c:pt>
              <c:pt idx="13912">
                <c:v>-5.2343407796764496E-4</c:v>
              </c:pt>
              <c:pt idx="13913">
                <c:v>-5.235435830048767E-4</c:v>
              </c:pt>
              <c:pt idx="13914">
                <c:v>-5.2365308804210844E-4</c:v>
              </c:pt>
              <c:pt idx="13915">
                <c:v>-5.2376259307934019E-4</c:v>
              </c:pt>
              <c:pt idx="13916">
                <c:v>-5.2387209811657193E-4</c:v>
              </c:pt>
              <c:pt idx="13917">
                <c:v>-5.2398160315380367E-4</c:v>
              </c:pt>
              <c:pt idx="13918">
                <c:v>-5.2409110819103542E-4</c:v>
              </c:pt>
              <c:pt idx="13919">
                <c:v>-5.2420061322826716E-4</c:v>
              </c:pt>
              <c:pt idx="13920">
                <c:v>-5.243101182654989E-4</c:v>
              </c:pt>
              <c:pt idx="13921">
                <c:v>-5.2441962330273064E-4</c:v>
              </c:pt>
              <c:pt idx="13922">
                <c:v>-5.2452912833996239E-4</c:v>
              </c:pt>
              <c:pt idx="13923">
                <c:v>-5.2463863337719413E-4</c:v>
              </c:pt>
              <c:pt idx="13924">
                <c:v>-5.2474813841442587E-4</c:v>
              </c:pt>
              <c:pt idx="13925">
                <c:v>-5.2485764345165762E-4</c:v>
              </c:pt>
              <c:pt idx="13926">
                <c:v>-5.2496714848888936E-4</c:v>
              </c:pt>
              <c:pt idx="13927">
                <c:v>-5.250766535261211E-4</c:v>
              </c:pt>
              <c:pt idx="13928">
                <c:v>-5.2518615856335285E-4</c:v>
              </c:pt>
              <c:pt idx="13929">
                <c:v>-5.2529566360058459E-4</c:v>
              </c:pt>
              <c:pt idx="13930">
                <c:v>-5.2540516863781633E-4</c:v>
              </c:pt>
              <c:pt idx="13931">
                <c:v>-5.2551467367504808E-4</c:v>
              </c:pt>
              <c:pt idx="13932">
                <c:v>-5.2562417871227982E-4</c:v>
              </c:pt>
              <c:pt idx="13933">
                <c:v>-5.2573368374951156E-4</c:v>
              </c:pt>
              <c:pt idx="13934">
                <c:v>-5.258431887867433E-4</c:v>
              </c:pt>
              <c:pt idx="13935">
                <c:v>-5.2595269382397505E-4</c:v>
              </c:pt>
              <c:pt idx="13936">
                <c:v>-5.2606219886120679E-4</c:v>
              </c:pt>
              <c:pt idx="13937">
                <c:v>-5.2617170389843853E-4</c:v>
              </c:pt>
              <c:pt idx="13938">
                <c:v>-5.2628120893567028E-4</c:v>
              </c:pt>
              <c:pt idx="13939">
                <c:v>-5.2639071397290202E-4</c:v>
              </c:pt>
              <c:pt idx="13940">
                <c:v>-5.2650021901013376E-4</c:v>
              </c:pt>
              <c:pt idx="13941">
                <c:v>-5.2660972404736551E-4</c:v>
              </c:pt>
              <c:pt idx="13942">
                <c:v>-5.2671922908459725E-4</c:v>
              </c:pt>
              <c:pt idx="13943">
                <c:v>-5.2682873412182899E-4</c:v>
              </c:pt>
              <c:pt idx="13944">
                <c:v>-5.2693823915906074E-4</c:v>
              </c:pt>
              <c:pt idx="13945">
                <c:v>-5.2704774419629248E-4</c:v>
              </c:pt>
              <c:pt idx="13946">
                <c:v>-5.2715724923352422E-4</c:v>
              </c:pt>
              <c:pt idx="13947">
                <c:v>-5.2726675427075596E-4</c:v>
              </c:pt>
              <c:pt idx="13948">
                <c:v>-5.2737625930798771E-4</c:v>
              </c:pt>
              <c:pt idx="13949">
                <c:v>-5.2748576434521945E-4</c:v>
              </c:pt>
              <c:pt idx="13950">
                <c:v>-5.2759526938245119E-4</c:v>
              </c:pt>
              <c:pt idx="13951">
                <c:v>-5.2770477441968294E-4</c:v>
              </c:pt>
              <c:pt idx="13952">
                <c:v>-5.2781427945691468E-4</c:v>
              </c:pt>
              <c:pt idx="13953">
                <c:v>-5.2792378449414642E-4</c:v>
              </c:pt>
              <c:pt idx="13954">
                <c:v>-5.2803328953137817E-4</c:v>
              </c:pt>
              <c:pt idx="13955">
                <c:v>-5.2814279456860991E-4</c:v>
              </c:pt>
              <c:pt idx="13956">
                <c:v>-5.2825229960584165E-4</c:v>
              </c:pt>
              <c:pt idx="13957">
                <c:v>-5.2836180464307339E-4</c:v>
              </c:pt>
              <c:pt idx="13958">
                <c:v>-5.2847130968030514E-4</c:v>
              </c:pt>
              <c:pt idx="13959">
                <c:v>-5.2858081471753688E-4</c:v>
              </c:pt>
              <c:pt idx="13960">
                <c:v>-5.2869031975476862E-4</c:v>
              </c:pt>
              <c:pt idx="13961">
                <c:v>-5.2879982479200037E-4</c:v>
              </c:pt>
              <c:pt idx="13962">
                <c:v>-5.2890932982923211E-4</c:v>
              </c:pt>
              <c:pt idx="13963">
                <c:v>-5.2901883486646385E-4</c:v>
              </c:pt>
              <c:pt idx="13964">
                <c:v>-5.291283399036956E-4</c:v>
              </c:pt>
              <c:pt idx="13965">
                <c:v>-5.2923784494092734E-4</c:v>
              </c:pt>
              <c:pt idx="13966">
                <c:v>-5.2934734997815908E-4</c:v>
              </c:pt>
              <c:pt idx="13967">
                <c:v>-5.2945685501539083E-4</c:v>
              </c:pt>
              <c:pt idx="13968">
                <c:v>-5.2956636005262257E-4</c:v>
              </c:pt>
              <c:pt idx="13969">
                <c:v>-5.2967586508985431E-4</c:v>
              </c:pt>
              <c:pt idx="13970">
                <c:v>-5.2978537012708605E-4</c:v>
              </c:pt>
              <c:pt idx="13971">
                <c:v>-5.298948751643178E-4</c:v>
              </c:pt>
              <c:pt idx="13972">
                <c:v>-5.3000438020154954E-4</c:v>
              </c:pt>
              <c:pt idx="13973">
                <c:v>-5.3011388523878128E-4</c:v>
              </c:pt>
              <c:pt idx="13974">
                <c:v>-5.3022339027601303E-4</c:v>
              </c:pt>
              <c:pt idx="13975">
                <c:v>-5.3033289531324477E-4</c:v>
              </c:pt>
              <c:pt idx="13976">
                <c:v>-5.3044240035047651E-4</c:v>
              </c:pt>
              <c:pt idx="13977">
                <c:v>-5.3055190538770826E-4</c:v>
              </c:pt>
              <c:pt idx="13978">
                <c:v>-5.3066141042494E-4</c:v>
              </c:pt>
              <c:pt idx="13979">
                <c:v>-5.3077091546217174E-4</c:v>
              </c:pt>
              <c:pt idx="13980">
                <c:v>-5.3088042049940349E-4</c:v>
              </c:pt>
              <c:pt idx="13981">
                <c:v>-5.3098992553663523E-4</c:v>
              </c:pt>
              <c:pt idx="13982">
                <c:v>-5.3109943057386697E-4</c:v>
              </c:pt>
              <c:pt idx="13983">
                <c:v>-5.3120893561109871E-4</c:v>
              </c:pt>
              <c:pt idx="13984">
                <c:v>-5.3131844064833046E-4</c:v>
              </c:pt>
              <c:pt idx="13985">
                <c:v>-5.314279456855622E-4</c:v>
              </c:pt>
              <c:pt idx="13986">
                <c:v>-5.3153745072279394E-4</c:v>
              </c:pt>
              <c:pt idx="13987">
                <c:v>-5.3164695576002569E-4</c:v>
              </c:pt>
              <c:pt idx="13988">
                <c:v>-5.3175646079725743E-4</c:v>
              </c:pt>
              <c:pt idx="13989">
                <c:v>-5.3186596583448917E-4</c:v>
              </c:pt>
              <c:pt idx="13990">
                <c:v>-5.3197547087172092E-4</c:v>
              </c:pt>
              <c:pt idx="13991">
                <c:v>-5.3208497590895266E-4</c:v>
              </c:pt>
              <c:pt idx="13992">
                <c:v>-5.321944809461844E-4</c:v>
              </c:pt>
              <c:pt idx="13993">
                <c:v>-5.3230398598341614E-4</c:v>
              </c:pt>
              <c:pt idx="13994">
                <c:v>-5.3241349102064789E-4</c:v>
              </c:pt>
              <c:pt idx="13995">
                <c:v>-5.3252299605787963E-4</c:v>
              </c:pt>
              <c:pt idx="13996">
                <c:v>-5.3263250109511137E-4</c:v>
              </c:pt>
              <c:pt idx="13997">
                <c:v>-5.3274200613234312E-4</c:v>
              </c:pt>
              <c:pt idx="13998">
                <c:v>-5.3285151116957486E-4</c:v>
              </c:pt>
              <c:pt idx="13999">
                <c:v>-5.329610162068066E-4</c:v>
              </c:pt>
              <c:pt idx="14000">
                <c:v>-5.3307052124403835E-4</c:v>
              </c:pt>
              <c:pt idx="14001">
                <c:v>-5.3318002628127009E-4</c:v>
              </c:pt>
              <c:pt idx="14002">
                <c:v>-5.3328953131850183E-4</c:v>
              </c:pt>
              <c:pt idx="14003">
                <c:v>-5.3339903635573358E-4</c:v>
              </c:pt>
              <c:pt idx="14004">
                <c:v>-5.3350854139296532E-4</c:v>
              </c:pt>
              <c:pt idx="14005">
                <c:v>-5.3361804643019706E-4</c:v>
              </c:pt>
              <c:pt idx="14006">
                <c:v>-5.337275514674288E-4</c:v>
              </c:pt>
              <c:pt idx="14007">
                <c:v>-5.3383705650466055E-4</c:v>
              </c:pt>
              <c:pt idx="14008">
                <c:v>-5.3394656154189229E-4</c:v>
              </c:pt>
              <c:pt idx="14009">
                <c:v>-5.3405606657912403E-4</c:v>
              </c:pt>
              <c:pt idx="14010">
                <c:v>-5.3416557161635578E-4</c:v>
              </c:pt>
              <c:pt idx="14011">
                <c:v>-5.3427507665358752E-4</c:v>
              </c:pt>
              <c:pt idx="14012">
                <c:v>-5.3438458169081926E-4</c:v>
              </c:pt>
              <c:pt idx="14013">
                <c:v>-5.3449408672805101E-4</c:v>
              </c:pt>
              <c:pt idx="14014">
                <c:v>-5.3460359176528275E-4</c:v>
              </c:pt>
              <c:pt idx="14015">
                <c:v>-5.3471309680251449E-4</c:v>
              </c:pt>
              <c:pt idx="14016">
                <c:v>-5.3482260183974624E-4</c:v>
              </c:pt>
              <c:pt idx="14017">
                <c:v>-5.3493210687697798E-4</c:v>
              </c:pt>
              <c:pt idx="14018">
                <c:v>-5.3504161191420972E-4</c:v>
              </c:pt>
              <c:pt idx="14019">
                <c:v>-5.3515111695144146E-4</c:v>
              </c:pt>
              <c:pt idx="14020">
                <c:v>-5.3526062198867321E-4</c:v>
              </c:pt>
              <c:pt idx="14021">
                <c:v>-5.3537012702590495E-4</c:v>
              </c:pt>
              <c:pt idx="14022">
                <c:v>-5.3547963206313669E-4</c:v>
              </c:pt>
              <c:pt idx="14023">
                <c:v>-5.3558913710036844E-4</c:v>
              </c:pt>
              <c:pt idx="14024">
                <c:v>-5.3569864213760018E-4</c:v>
              </c:pt>
              <c:pt idx="14025">
                <c:v>-5.3580814717483192E-4</c:v>
              </c:pt>
              <c:pt idx="14026">
                <c:v>-5.3591765221206367E-4</c:v>
              </c:pt>
              <c:pt idx="14027">
                <c:v>-5.3602715724929541E-4</c:v>
              </c:pt>
              <c:pt idx="14028">
                <c:v>-5.3613666228652715E-4</c:v>
              </c:pt>
              <c:pt idx="14029">
                <c:v>-5.3624616732375889E-4</c:v>
              </c:pt>
              <c:pt idx="14030">
                <c:v>-5.3635567236099064E-4</c:v>
              </c:pt>
              <c:pt idx="14031">
                <c:v>-5.3646517739822238E-4</c:v>
              </c:pt>
              <c:pt idx="14032">
                <c:v>-5.3657468243545412E-4</c:v>
              </c:pt>
              <c:pt idx="14033">
                <c:v>-5.3668418747268587E-4</c:v>
              </c:pt>
              <c:pt idx="14034">
                <c:v>-5.3679369250991761E-4</c:v>
              </c:pt>
              <c:pt idx="14035">
                <c:v>-5.3690319754714935E-4</c:v>
              </c:pt>
              <c:pt idx="14036">
                <c:v>-5.370127025843811E-4</c:v>
              </c:pt>
              <c:pt idx="14037">
                <c:v>-5.3712220762161284E-4</c:v>
              </c:pt>
              <c:pt idx="14038">
                <c:v>-5.3723171265884458E-4</c:v>
              </c:pt>
              <c:pt idx="14039">
                <c:v>-5.3734121769607633E-4</c:v>
              </c:pt>
              <c:pt idx="14040">
                <c:v>-5.3745072273330807E-4</c:v>
              </c:pt>
              <c:pt idx="14041">
                <c:v>-5.3756022777053981E-4</c:v>
              </c:pt>
              <c:pt idx="14042">
                <c:v>-5.3766973280777155E-4</c:v>
              </c:pt>
              <c:pt idx="14043">
                <c:v>-5.377792378450033E-4</c:v>
              </c:pt>
              <c:pt idx="14044">
                <c:v>-5.3788874288223504E-4</c:v>
              </c:pt>
              <c:pt idx="14045">
                <c:v>-5.3799824791946678E-4</c:v>
              </c:pt>
              <c:pt idx="14046">
                <c:v>-5.3810775295669853E-4</c:v>
              </c:pt>
              <c:pt idx="14047">
                <c:v>-5.3821725799393027E-4</c:v>
              </c:pt>
              <c:pt idx="14048">
                <c:v>-5.3832676303116201E-4</c:v>
              </c:pt>
              <c:pt idx="14049">
                <c:v>-5.3843626806839376E-4</c:v>
              </c:pt>
              <c:pt idx="14050">
                <c:v>-5.385457731056255E-4</c:v>
              </c:pt>
              <c:pt idx="14051">
                <c:v>-5.3865527814285724E-4</c:v>
              </c:pt>
              <c:pt idx="14052">
                <c:v>-5.3876478318008899E-4</c:v>
              </c:pt>
              <c:pt idx="14053">
                <c:v>-5.3887428821732073E-4</c:v>
              </c:pt>
              <c:pt idx="14054">
                <c:v>-5.3898379325455247E-4</c:v>
              </c:pt>
              <c:pt idx="14055">
                <c:v>-5.3909329829178421E-4</c:v>
              </c:pt>
              <c:pt idx="14056">
                <c:v>-5.3920280332901596E-4</c:v>
              </c:pt>
              <c:pt idx="14057">
                <c:v>-5.393123083662477E-4</c:v>
              </c:pt>
              <c:pt idx="14058">
                <c:v>-5.3942181340347944E-4</c:v>
              </c:pt>
              <c:pt idx="14059">
                <c:v>-5.3953131844071119E-4</c:v>
              </c:pt>
              <c:pt idx="14060">
                <c:v>-5.3964082347794293E-4</c:v>
              </c:pt>
              <c:pt idx="14061">
                <c:v>-5.3975032851517467E-4</c:v>
              </c:pt>
              <c:pt idx="14062">
                <c:v>-5.3985983355240642E-4</c:v>
              </c:pt>
              <c:pt idx="14063">
                <c:v>-5.3996933858963816E-4</c:v>
              </c:pt>
              <c:pt idx="14064">
                <c:v>-5.400788436268699E-4</c:v>
              </c:pt>
              <c:pt idx="14065">
                <c:v>-5.4018834866410164E-4</c:v>
              </c:pt>
              <c:pt idx="14066">
                <c:v>-5.4029785370133339E-4</c:v>
              </c:pt>
              <c:pt idx="14067">
                <c:v>-5.4040735873856513E-4</c:v>
              </c:pt>
              <c:pt idx="14068">
                <c:v>-5.4051686377579687E-4</c:v>
              </c:pt>
              <c:pt idx="14069">
                <c:v>-5.4062636881302862E-4</c:v>
              </c:pt>
              <c:pt idx="14070">
                <c:v>-5.4073587385026036E-4</c:v>
              </c:pt>
              <c:pt idx="14071">
                <c:v>-5.408453788874921E-4</c:v>
              </c:pt>
              <c:pt idx="14072">
                <c:v>-5.4095488392472385E-4</c:v>
              </c:pt>
              <c:pt idx="14073">
                <c:v>-5.4106438896195559E-4</c:v>
              </c:pt>
              <c:pt idx="14074">
                <c:v>-5.4117389399918733E-4</c:v>
              </c:pt>
              <c:pt idx="14075">
                <c:v>-5.4128339903641908E-4</c:v>
              </c:pt>
              <c:pt idx="14076">
                <c:v>-5.4139290407365082E-4</c:v>
              </c:pt>
              <c:pt idx="14077">
                <c:v>-5.4150240911088256E-4</c:v>
              </c:pt>
              <c:pt idx="14078">
                <c:v>-5.416119141481143E-4</c:v>
              </c:pt>
              <c:pt idx="14079">
                <c:v>-5.4172141918534605E-4</c:v>
              </c:pt>
              <c:pt idx="14080">
                <c:v>-5.4183092422257779E-4</c:v>
              </c:pt>
              <c:pt idx="14081">
                <c:v>-5.4194042925980953E-4</c:v>
              </c:pt>
              <c:pt idx="14082">
                <c:v>-5.4204993429704128E-4</c:v>
              </c:pt>
              <c:pt idx="14083">
                <c:v>-5.4215943933427302E-4</c:v>
              </c:pt>
              <c:pt idx="14084">
                <c:v>-5.4226894437150476E-4</c:v>
              </c:pt>
              <c:pt idx="14085">
                <c:v>-5.4237844940873651E-4</c:v>
              </c:pt>
              <c:pt idx="14086">
                <c:v>-5.4248795444596825E-4</c:v>
              </c:pt>
              <c:pt idx="14087">
                <c:v>-5.4259745948319999E-4</c:v>
              </c:pt>
              <c:pt idx="14088">
                <c:v>-5.4270696452043174E-4</c:v>
              </c:pt>
              <c:pt idx="14089">
                <c:v>-5.4281646955766348E-4</c:v>
              </c:pt>
              <c:pt idx="14090">
                <c:v>-5.4292597459489522E-4</c:v>
              </c:pt>
              <c:pt idx="14091">
                <c:v>-5.4303547963212696E-4</c:v>
              </c:pt>
              <c:pt idx="14092">
                <c:v>-5.4314498466935871E-4</c:v>
              </c:pt>
              <c:pt idx="14093">
                <c:v>-5.4325448970659045E-4</c:v>
              </c:pt>
              <c:pt idx="14094">
                <c:v>-5.4336399474382219E-4</c:v>
              </c:pt>
              <c:pt idx="14095">
                <c:v>-5.4347349978105394E-4</c:v>
              </c:pt>
              <c:pt idx="14096">
                <c:v>-5.4358300481828568E-4</c:v>
              </c:pt>
              <c:pt idx="14097">
                <c:v>-5.4369250985551742E-4</c:v>
              </c:pt>
              <c:pt idx="14098">
                <c:v>-5.4380201489274917E-4</c:v>
              </c:pt>
              <c:pt idx="14099">
                <c:v>-5.4391151992998091E-4</c:v>
              </c:pt>
              <c:pt idx="14100">
                <c:v>-5.4402102496721265E-4</c:v>
              </c:pt>
              <c:pt idx="14101">
                <c:v>-5.4413053000444439E-4</c:v>
              </c:pt>
              <c:pt idx="14102">
                <c:v>-5.4424003504167614E-4</c:v>
              </c:pt>
              <c:pt idx="14103">
                <c:v>-5.4434954007890788E-4</c:v>
              </c:pt>
              <c:pt idx="14104">
                <c:v>-5.4445904511613962E-4</c:v>
              </c:pt>
              <c:pt idx="14105">
                <c:v>-5.4456855015337137E-4</c:v>
              </c:pt>
              <c:pt idx="14106">
                <c:v>-5.4467805519060311E-4</c:v>
              </c:pt>
              <c:pt idx="14107">
                <c:v>-5.4478756022783485E-4</c:v>
              </c:pt>
              <c:pt idx="14108">
                <c:v>-5.448970652650666E-4</c:v>
              </c:pt>
              <c:pt idx="14109">
                <c:v>-5.4500657030229834E-4</c:v>
              </c:pt>
              <c:pt idx="14110">
                <c:v>-5.4511607533953008E-4</c:v>
              </c:pt>
              <c:pt idx="14111">
                <c:v>-5.4522558037676183E-4</c:v>
              </c:pt>
              <c:pt idx="14112">
                <c:v>-5.4533508541399357E-4</c:v>
              </c:pt>
              <c:pt idx="14113">
                <c:v>-5.4544459045122531E-4</c:v>
              </c:pt>
              <c:pt idx="14114">
                <c:v>-5.4555409548845705E-4</c:v>
              </c:pt>
              <c:pt idx="14115">
                <c:v>-5.456636005256888E-4</c:v>
              </c:pt>
              <c:pt idx="14116">
                <c:v>-5.4577310556292054E-4</c:v>
              </c:pt>
              <c:pt idx="14117">
                <c:v>-5.4588261060015228E-4</c:v>
              </c:pt>
              <c:pt idx="14118">
                <c:v>-5.4599211563738403E-4</c:v>
              </c:pt>
              <c:pt idx="14119">
                <c:v>-5.4610162067461577E-4</c:v>
              </c:pt>
              <c:pt idx="14120">
                <c:v>-5.4621112571184751E-4</c:v>
              </c:pt>
              <c:pt idx="14121">
                <c:v>-5.4632063074907926E-4</c:v>
              </c:pt>
              <c:pt idx="14122">
                <c:v>-5.46430135786311E-4</c:v>
              </c:pt>
              <c:pt idx="14123">
                <c:v>-5.4653964082354274E-4</c:v>
              </c:pt>
              <c:pt idx="14124">
                <c:v>-5.4664914586077449E-4</c:v>
              </c:pt>
              <c:pt idx="14125">
                <c:v>-5.4675865089800623E-4</c:v>
              </c:pt>
              <c:pt idx="14126">
                <c:v>-5.4686815593523797E-4</c:v>
              </c:pt>
              <c:pt idx="14127">
                <c:v>-5.4697766097246971E-4</c:v>
              </c:pt>
              <c:pt idx="14128">
                <c:v>-5.4708716600970146E-4</c:v>
              </c:pt>
              <c:pt idx="14129">
                <c:v>-5.471966710469332E-4</c:v>
              </c:pt>
              <c:pt idx="14130">
                <c:v>-5.4730617608416494E-4</c:v>
              </c:pt>
              <c:pt idx="14131">
                <c:v>-5.4741568112139669E-4</c:v>
              </c:pt>
              <c:pt idx="14132">
                <c:v>-5.4752518615862843E-4</c:v>
              </c:pt>
              <c:pt idx="14133">
                <c:v>-5.4763469119586017E-4</c:v>
              </c:pt>
              <c:pt idx="14134">
                <c:v>-5.4774419623309192E-4</c:v>
              </c:pt>
              <c:pt idx="14135">
                <c:v>-5.4785370127032366E-4</c:v>
              </c:pt>
              <c:pt idx="14136">
                <c:v>-5.479632063075554E-4</c:v>
              </c:pt>
              <c:pt idx="14137">
                <c:v>-5.4807271134478714E-4</c:v>
              </c:pt>
              <c:pt idx="14138">
                <c:v>-5.4818221638201889E-4</c:v>
              </c:pt>
              <c:pt idx="14139">
                <c:v>-5.4829172141925063E-4</c:v>
              </c:pt>
              <c:pt idx="14140">
                <c:v>-5.4840122645648237E-4</c:v>
              </c:pt>
              <c:pt idx="14141">
                <c:v>-5.4851073149371412E-4</c:v>
              </c:pt>
              <c:pt idx="14142">
                <c:v>-5.4862023653094586E-4</c:v>
              </c:pt>
              <c:pt idx="14143">
                <c:v>-5.487297415681776E-4</c:v>
              </c:pt>
              <c:pt idx="14144">
                <c:v>-5.4883924660540935E-4</c:v>
              </c:pt>
              <c:pt idx="14145">
                <c:v>-5.4894875164264109E-4</c:v>
              </c:pt>
              <c:pt idx="14146">
                <c:v>-5.4905825667987283E-4</c:v>
              </c:pt>
              <c:pt idx="14147">
                <c:v>-5.4916776171710458E-4</c:v>
              </c:pt>
              <c:pt idx="14148">
                <c:v>-5.4927726675433632E-4</c:v>
              </c:pt>
              <c:pt idx="14149">
                <c:v>-5.4938677179156806E-4</c:v>
              </c:pt>
              <c:pt idx="14150">
                <c:v>-5.494962768287998E-4</c:v>
              </c:pt>
              <c:pt idx="14151">
                <c:v>-5.4960578186603155E-4</c:v>
              </c:pt>
              <c:pt idx="14152">
                <c:v>-5.4971528690326329E-4</c:v>
              </c:pt>
              <c:pt idx="14153">
                <c:v>-5.4982479194049503E-4</c:v>
              </c:pt>
              <c:pt idx="14154">
                <c:v>-5.4993429697772678E-4</c:v>
              </c:pt>
              <c:pt idx="14155">
                <c:v>-5.5004380201495852E-4</c:v>
              </c:pt>
              <c:pt idx="14156">
                <c:v>-5.5015330705219026E-4</c:v>
              </c:pt>
              <c:pt idx="14157">
                <c:v>-5.5026281208942201E-4</c:v>
              </c:pt>
              <c:pt idx="14158">
                <c:v>-5.5037231712665375E-4</c:v>
              </c:pt>
              <c:pt idx="14159">
                <c:v>-5.5048182216388549E-4</c:v>
              </c:pt>
              <c:pt idx="14160">
                <c:v>-5.5059132720111724E-4</c:v>
              </c:pt>
              <c:pt idx="14161">
                <c:v>-5.5070083223834898E-4</c:v>
              </c:pt>
              <c:pt idx="14162">
                <c:v>-5.5081033727558072E-4</c:v>
              </c:pt>
              <c:pt idx="14163">
                <c:v>-5.5091984231281246E-4</c:v>
              </c:pt>
              <c:pt idx="14164">
                <c:v>-5.5102934735004421E-4</c:v>
              </c:pt>
              <c:pt idx="14165">
                <c:v>-5.5113885238727595E-4</c:v>
              </c:pt>
              <c:pt idx="14166">
                <c:v>-5.5124835742450769E-4</c:v>
              </c:pt>
              <c:pt idx="14167">
                <c:v>-5.5135786246173944E-4</c:v>
              </c:pt>
              <c:pt idx="14168">
                <c:v>-5.5146736749897118E-4</c:v>
              </c:pt>
              <c:pt idx="14169">
                <c:v>-5.5157687253620292E-4</c:v>
              </c:pt>
              <c:pt idx="14170">
                <c:v>-5.5168637757343467E-4</c:v>
              </c:pt>
              <c:pt idx="14171">
                <c:v>-5.5179588261066641E-4</c:v>
              </c:pt>
              <c:pt idx="14172">
                <c:v>-5.5190538764789815E-4</c:v>
              </c:pt>
              <c:pt idx="14173">
                <c:v>-5.5201489268512989E-4</c:v>
              </c:pt>
              <c:pt idx="14174">
                <c:v>-5.5212439772236164E-4</c:v>
              </c:pt>
              <c:pt idx="14175">
                <c:v>-5.5223390275959338E-4</c:v>
              </c:pt>
              <c:pt idx="14176">
                <c:v>-5.5234340779682512E-4</c:v>
              </c:pt>
              <c:pt idx="14177">
                <c:v>-5.5245291283405687E-4</c:v>
              </c:pt>
              <c:pt idx="14178">
                <c:v>-5.5256241787128861E-4</c:v>
              </c:pt>
              <c:pt idx="14179">
                <c:v>-5.5267192290852035E-4</c:v>
              </c:pt>
              <c:pt idx="14180">
                <c:v>-5.527814279457521E-4</c:v>
              </c:pt>
              <c:pt idx="14181">
                <c:v>-5.5289093298298384E-4</c:v>
              </c:pt>
              <c:pt idx="14182">
                <c:v>-5.5300043802021558E-4</c:v>
              </c:pt>
              <c:pt idx="14183">
                <c:v>-5.5310994305744733E-4</c:v>
              </c:pt>
              <c:pt idx="14184">
                <c:v>-5.5321944809467907E-4</c:v>
              </c:pt>
              <c:pt idx="14185">
                <c:v>-5.5332895313191081E-4</c:v>
              </c:pt>
              <c:pt idx="14186">
                <c:v>-5.5343845816914255E-4</c:v>
              </c:pt>
              <c:pt idx="14187">
                <c:v>-5.535479632063743E-4</c:v>
              </c:pt>
              <c:pt idx="14188">
                <c:v>-5.5365746824360604E-4</c:v>
              </c:pt>
              <c:pt idx="14189">
                <c:v>-5.5376697328083778E-4</c:v>
              </c:pt>
              <c:pt idx="14190">
                <c:v>-5.5387647831806953E-4</c:v>
              </c:pt>
              <c:pt idx="14191">
                <c:v>-5.5398598335530127E-4</c:v>
              </c:pt>
              <c:pt idx="14192">
                <c:v>-5.5409548839253301E-4</c:v>
              </c:pt>
              <c:pt idx="14193">
                <c:v>-5.5420499342976476E-4</c:v>
              </c:pt>
              <c:pt idx="14194">
                <c:v>-5.543144984669965E-4</c:v>
              </c:pt>
              <c:pt idx="14195">
                <c:v>-5.5442400350422824E-4</c:v>
              </c:pt>
              <c:pt idx="14196">
                <c:v>-5.5453350854145998E-4</c:v>
              </c:pt>
              <c:pt idx="14197">
                <c:v>-5.5464301357869173E-4</c:v>
              </c:pt>
              <c:pt idx="14198">
                <c:v>-5.5475251861592347E-4</c:v>
              </c:pt>
              <c:pt idx="14199">
                <c:v>-5.5486202365315521E-4</c:v>
              </c:pt>
              <c:pt idx="14200">
                <c:v>-5.5497152869038696E-4</c:v>
              </c:pt>
              <c:pt idx="14201">
                <c:v>-5.550810337276187E-4</c:v>
              </c:pt>
              <c:pt idx="14202">
                <c:v>-5.5519053876485044E-4</c:v>
              </c:pt>
              <c:pt idx="14203">
                <c:v>-5.5530004380208219E-4</c:v>
              </c:pt>
              <c:pt idx="14204">
                <c:v>-5.5540954883931393E-4</c:v>
              </c:pt>
              <c:pt idx="14205">
                <c:v>-5.5551905387654567E-4</c:v>
              </c:pt>
              <c:pt idx="14206">
                <c:v>-5.5562855891377742E-4</c:v>
              </c:pt>
              <c:pt idx="14207">
                <c:v>-5.5573806395100916E-4</c:v>
              </c:pt>
              <c:pt idx="14208">
                <c:v>-5.558475689882409E-4</c:v>
              </c:pt>
              <c:pt idx="14209">
                <c:v>-5.5595707402547264E-4</c:v>
              </c:pt>
              <c:pt idx="14210">
                <c:v>-5.5606657906270439E-4</c:v>
              </c:pt>
              <c:pt idx="14211">
                <c:v>-5.5617608409993613E-4</c:v>
              </c:pt>
              <c:pt idx="14212">
                <c:v>-5.5628558913716787E-4</c:v>
              </c:pt>
              <c:pt idx="14213">
                <c:v>-5.5639509417439962E-4</c:v>
              </c:pt>
              <c:pt idx="14214">
                <c:v>-5.5650459921163136E-4</c:v>
              </c:pt>
              <c:pt idx="14215">
                <c:v>-5.566141042488631E-4</c:v>
              </c:pt>
              <c:pt idx="14216">
                <c:v>-5.5672360928609485E-4</c:v>
              </c:pt>
              <c:pt idx="14217">
                <c:v>-5.5683311432332659E-4</c:v>
              </c:pt>
              <c:pt idx="14218">
                <c:v>-5.5694261936055833E-4</c:v>
              </c:pt>
              <c:pt idx="14219">
                <c:v>-5.5705212439779008E-4</c:v>
              </c:pt>
              <c:pt idx="14220">
                <c:v>-5.5716162943502182E-4</c:v>
              </c:pt>
              <c:pt idx="14221">
                <c:v>-5.5727113447225356E-4</c:v>
              </c:pt>
              <c:pt idx="14222">
                <c:v>-5.573806395094853E-4</c:v>
              </c:pt>
              <c:pt idx="14223">
                <c:v>-5.5749014454671705E-4</c:v>
              </c:pt>
              <c:pt idx="14224">
                <c:v>-5.5759964958394879E-4</c:v>
              </c:pt>
              <c:pt idx="14225">
                <c:v>-5.5770915462118053E-4</c:v>
              </c:pt>
              <c:pt idx="14226">
                <c:v>-5.5781865965841228E-4</c:v>
              </c:pt>
              <c:pt idx="14227">
                <c:v>-5.5792816469564402E-4</c:v>
              </c:pt>
              <c:pt idx="14228">
                <c:v>-5.5803766973287576E-4</c:v>
              </c:pt>
              <c:pt idx="14229">
                <c:v>-5.5814717477010751E-4</c:v>
              </c:pt>
              <c:pt idx="14230">
                <c:v>-5.5825667980733925E-4</c:v>
              </c:pt>
              <c:pt idx="14231">
                <c:v>-5.5836618484457099E-4</c:v>
              </c:pt>
              <c:pt idx="14232">
                <c:v>-5.5847568988180273E-4</c:v>
              </c:pt>
              <c:pt idx="14233">
                <c:v>-5.5858519491903448E-4</c:v>
              </c:pt>
              <c:pt idx="14234">
                <c:v>-5.5869469995626622E-4</c:v>
              </c:pt>
              <c:pt idx="14235">
                <c:v>-5.5880420499349796E-4</c:v>
              </c:pt>
              <c:pt idx="14236">
                <c:v>-5.5891371003072971E-4</c:v>
              </c:pt>
              <c:pt idx="14237">
                <c:v>-5.5902321506796145E-4</c:v>
              </c:pt>
              <c:pt idx="14238">
                <c:v>-5.5913272010519319E-4</c:v>
              </c:pt>
              <c:pt idx="14239">
                <c:v>-5.5924222514242494E-4</c:v>
              </c:pt>
              <c:pt idx="14240">
                <c:v>-5.5935173017965668E-4</c:v>
              </c:pt>
              <c:pt idx="14241">
                <c:v>-5.5946123521688842E-4</c:v>
              </c:pt>
              <c:pt idx="14242">
                <c:v>-5.5957074025412017E-4</c:v>
              </c:pt>
              <c:pt idx="14243">
                <c:v>-5.5968024529135191E-4</c:v>
              </c:pt>
              <c:pt idx="14244">
                <c:v>-5.5978975032858365E-4</c:v>
              </c:pt>
              <c:pt idx="14245">
                <c:v>-5.5989925536581539E-4</c:v>
              </c:pt>
              <c:pt idx="14246">
                <c:v>-5.6000876040304714E-4</c:v>
              </c:pt>
              <c:pt idx="14247">
                <c:v>-5.6011826544027888E-4</c:v>
              </c:pt>
              <c:pt idx="14248">
                <c:v>-5.6022777047751062E-4</c:v>
              </c:pt>
              <c:pt idx="14249">
                <c:v>-5.6033727551474237E-4</c:v>
              </c:pt>
              <c:pt idx="14250">
                <c:v>-5.6044678055197411E-4</c:v>
              </c:pt>
              <c:pt idx="14251">
                <c:v>-5.6055628558920585E-4</c:v>
              </c:pt>
              <c:pt idx="14252">
                <c:v>-5.606657906264376E-4</c:v>
              </c:pt>
              <c:pt idx="14253">
                <c:v>-5.6077529566366934E-4</c:v>
              </c:pt>
              <c:pt idx="14254">
                <c:v>-5.6088480070090108E-4</c:v>
              </c:pt>
              <c:pt idx="14255">
                <c:v>-5.6099430573813283E-4</c:v>
              </c:pt>
              <c:pt idx="14256">
                <c:v>-5.6110381077536457E-4</c:v>
              </c:pt>
              <c:pt idx="14257">
                <c:v>-5.6121331581259631E-4</c:v>
              </c:pt>
              <c:pt idx="14258">
                <c:v>-5.6132282084982805E-4</c:v>
              </c:pt>
              <c:pt idx="14259">
                <c:v>-5.614323258870598E-4</c:v>
              </c:pt>
              <c:pt idx="14260">
                <c:v>-5.6154183092429154E-4</c:v>
              </c:pt>
              <c:pt idx="14261">
                <c:v>-5.6165133596152328E-4</c:v>
              </c:pt>
              <c:pt idx="14262">
                <c:v>-5.6176084099875503E-4</c:v>
              </c:pt>
              <c:pt idx="14263">
                <c:v>-5.6187034603598677E-4</c:v>
              </c:pt>
              <c:pt idx="14264">
                <c:v>-5.6197985107321851E-4</c:v>
              </c:pt>
              <c:pt idx="14265">
                <c:v>-5.6208935611045026E-4</c:v>
              </c:pt>
              <c:pt idx="14266">
                <c:v>-5.62198861147682E-4</c:v>
              </c:pt>
              <c:pt idx="14267">
                <c:v>-5.6230836618491374E-4</c:v>
              </c:pt>
              <c:pt idx="14268">
                <c:v>-5.6241787122214548E-4</c:v>
              </c:pt>
              <c:pt idx="14269">
                <c:v>-5.6252737625937723E-4</c:v>
              </c:pt>
              <c:pt idx="14270">
                <c:v>-5.6263688129660897E-4</c:v>
              </c:pt>
              <c:pt idx="14271">
                <c:v>-5.6274638633384071E-4</c:v>
              </c:pt>
              <c:pt idx="14272">
                <c:v>-5.6285589137107246E-4</c:v>
              </c:pt>
              <c:pt idx="14273">
                <c:v>-5.629653964083042E-4</c:v>
              </c:pt>
              <c:pt idx="14274">
                <c:v>-5.6307490144553594E-4</c:v>
              </c:pt>
              <c:pt idx="14275">
                <c:v>-5.6318440648276769E-4</c:v>
              </c:pt>
              <c:pt idx="14276">
                <c:v>-5.6329391151999943E-4</c:v>
              </c:pt>
              <c:pt idx="14277">
                <c:v>-5.6340341655723117E-4</c:v>
              </c:pt>
              <c:pt idx="14278">
                <c:v>-5.6351292159446292E-4</c:v>
              </c:pt>
              <c:pt idx="14279">
                <c:v>-5.6362242663169466E-4</c:v>
              </c:pt>
              <c:pt idx="14280">
                <c:v>-5.637319316689264E-4</c:v>
              </c:pt>
              <c:pt idx="14281">
                <c:v>-5.6384143670615814E-4</c:v>
              </c:pt>
              <c:pt idx="14282">
                <c:v>-5.6395094174338989E-4</c:v>
              </c:pt>
              <c:pt idx="14283">
                <c:v>-5.6406044678062163E-4</c:v>
              </c:pt>
              <c:pt idx="14284">
                <c:v>-5.6416995181785337E-4</c:v>
              </c:pt>
              <c:pt idx="14285">
                <c:v>-5.6427945685508512E-4</c:v>
              </c:pt>
              <c:pt idx="14286">
                <c:v>-5.6438896189231686E-4</c:v>
              </c:pt>
              <c:pt idx="14287">
                <c:v>-5.644984669295486E-4</c:v>
              </c:pt>
              <c:pt idx="14288">
                <c:v>-5.6460797196678035E-4</c:v>
              </c:pt>
              <c:pt idx="14289">
                <c:v>-5.6471747700401209E-4</c:v>
              </c:pt>
              <c:pt idx="14290">
                <c:v>-5.6482698204124383E-4</c:v>
              </c:pt>
              <c:pt idx="14291">
                <c:v>-5.6493648707847558E-4</c:v>
              </c:pt>
              <c:pt idx="14292">
                <c:v>-5.6504599211570732E-4</c:v>
              </c:pt>
              <c:pt idx="14293">
                <c:v>-5.6515549715293906E-4</c:v>
              </c:pt>
              <c:pt idx="14294">
                <c:v>-5.652650021901708E-4</c:v>
              </c:pt>
              <c:pt idx="14295">
                <c:v>-5.6537450722740255E-4</c:v>
              </c:pt>
              <c:pt idx="14296">
                <c:v>-5.6548401226463429E-4</c:v>
              </c:pt>
              <c:pt idx="14297">
                <c:v>-5.6559351730186603E-4</c:v>
              </c:pt>
              <c:pt idx="14298">
                <c:v>-5.6570302233909778E-4</c:v>
              </c:pt>
              <c:pt idx="14299">
                <c:v>-5.6581252737632952E-4</c:v>
              </c:pt>
              <c:pt idx="14300">
                <c:v>-5.6592203241356126E-4</c:v>
              </c:pt>
              <c:pt idx="14301">
                <c:v>-5.6603153745079301E-4</c:v>
              </c:pt>
              <c:pt idx="14302">
                <c:v>-5.6614104248802475E-4</c:v>
              </c:pt>
              <c:pt idx="14303">
                <c:v>-5.6625054752525649E-4</c:v>
              </c:pt>
              <c:pt idx="14304">
                <c:v>-5.6636005256248823E-4</c:v>
              </c:pt>
              <c:pt idx="14305">
                <c:v>-5.6646955759971998E-4</c:v>
              </c:pt>
              <c:pt idx="14306">
                <c:v>-5.6657906263695172E-4</c:v>
              </c:pt>
              <c:pt idx="14307">
                <c:v>-5.6668856767418346E-4</c:v>
              </c:pt>
              <c:pt idx="14308">
                <c:v>-5.6679807271141521E-4</c:v>
              </c:pt>
              <c:pt idx="14309">
                <c:v>-5.6690757774864695E-4</c:v>
              </c:pt>
              <c:pt idx="14310">
                <c:v>-5.6701708278587869E-4</c:v>
              </c:pt>
              <c:pt idx="14311">
                <c:v>-5.6712658782311044E-4</c:v>
              </c:pt>
              <c:pt idx="14312">
                <c:v>-5.6723609286034218E-4</c:v>
              </c:pt>
              <c:pt idx="14313">
                <c:v>-5.6734559789757392E-4</c:v>
              </c:pt>
              <c:pt idx="14314">
                <c:v>-5.6745510293480567E-4</c:v>
              </c:pt>
              <c:pt idx="14315">
                <c:v>-5.6756460797203741E-4</c:v>
              </c:pt>
              <c:pt idx="14316">
                <c:v>-5.6767411300926915E-4</c:v>
              </c:pt>
              <c:pt idx="14317">
                <c:v>-5.6778361804650089E-4</c:v>
              </c:pt>
              <c:pt idx="14318">
                <c:v>-5.6789312308373264E-4</c:v>
              </c:pt>
              <c:pt idx="14319">
                <c:v>-5.6800262812096438E-4</c:v>
              </c:pt>
              <c:pt idx="14320">
                <c:v>-5.6811213315819612E-4</c:v>
              </c:pt>
              <c:pt idx="14321">
                <c:v>-5.6822163819542787E-4</c:v>
              </c:pt>
              <c:pt idx="14322">
                <c:v>-5.6833114323265961E-4</c:v>
              </c:pt>
              <c:pt idx="14323">
                <c:v>-5.6844064826989135E-4</c:v>
              </c:pt>
              <c:pt idx="14324">
                <c:v>-5.685501533071231E-4</c:v>
              </c:pt>
              <c:pt idx="14325">
                <c:v>-5.6865965834435484E-4</c:v>
              </c:pt>
              <c:pt idx="14326">
                <c:v>-5.6876916338158658E-4</c:v>
              </c:pt>
              <c:pt idx="14327">
                <c:v>-5.6887866841881833E-4</c:v>
              </c:pt>
              <c:pt idx="14328">
                <c:v>-5.6898817345605007E-4</c:v>
              </c:pt>
              <c:pt idx="14329">
                <c:v>-5.6909767849328181E-4</c:v>
              </c:pt>
              <c:pt idx="14330">
                <c:v>-5.6920718353051355E-4</c:v>
              </c:pt>
              <c:pt idx="14331">
                <c:v>-5.693166885677453E-4</c:v>
              </c:pt>
              <c:pt idx="14332">
                <c:v>-5.6942619360497704E-4</c:v>
              </c:pt>
              <c:pt idx="14333">
                <c:v>-5.6953569864220878E-4</c:v>
              </c:pt>
              <c:pt idx="14334">
                <c:v>-5.6964520367944053E-4</c:v>
              </c:pt>
              <c:pt idx="14335">
                <c:v>-5.6975470871667227E-4</c:v>
              </c:pt>
              <c:pt idx="14336">
                <c:v>-5.6986421375390401E-4</c:v>
              </c:pt>
              <c:pt idx="14337">
                <c:v>-5.6997371879113576E-4</c:v>
              </c:pt>
              <c:pt idx="14338">
                <c:v>-5.700832238283675E-4</c:v>
              </c:pt>
              <c:pt idx="14339">
                <c:v>-5.7019272886559924E-4</c:v>
              </c:pt>
              <c:pt idx="14340">
                <c:v>-5.7030223390283098E-4</c:v>
              </c:pt>
              <c:pt idx="14341">
                <c:v>-5.7041173894006273E-4</c:v>
              </c:pt>
              <c:pt idx="14342">
                <c:v>-5.7052124397729447E-4</c:v>
              </c:pt>
              <c:pt idx="14343">
                <c:v>-5.7063074901452621E-4</c:v>
              </c:pt>
              <c:pt idx="14344">
                <c:v>-5.7074025405175796E-4</c:v>
              </c:pt>
              <c:pt idx="14345">
                <c:v>-5.708497590889897E-4</c:v>
              </c:pt>
              <c:pt idx="14346">
                <c:v>-5.7095926412622144E-4</c:v>
              </c:pt>
              <c:pt idx="14347">
                <c:v>-5.7106876916345319E-4</c:v>
              </c:pt>
              <c:pt idx="14348">
                <c:v>-5.7117827420068493E-4</c:v>
              </c:pt>
              <c:pt idx="14349">
                <c:v>-5.7128777923791667E-4</c:v>
              </c:pt>
              <c:pt idx="14350">
                <c:v>-5.7139728427514842E-4</c:v>
              </c:pt>
              <c:pt idx="14351">
                <c:v>-5.7150678931238016E-4</c:v>
              </c:pt>
              <c:pt idx="14352">
                <c:v>-5.716162943496119E-4</c:v>
              </c:pt>
              <c:pt idx="14353">
                <c:v>-5.7172579938684364E-4</c:v>
              </c:pt>
              <c:pt idx="14354">
                <c:v>-5.7183530442407539E-4</c:v>
              </c:pt>
              <c:pt idx="14355">
                <c:v>-5.7194480946130713E-4</c:v>
              </c:pt>
              <c:pt idx="14356">
                <c:v>-5.7205431449853887E-4</c:v>
              </c:pt>
              <c:pt idx="14357">
                <c:v>-5.7216381953577062E-4</c:v>
              </c:pt>
              <c:pt idx="14358">
                <c:v>-5.7227332457300236E-4</c:v>
              </c:pt>
              <c:pt idx="14359">
                <c:v>-5.723828296102341E-4</c:v>
              </c:pt>
              <c:pt idx="14360">
                <c:v>-5.7249233464746585E-4</c:v>
              </c:pt>
              <c:pt idx="14361">
                <c:v>-5.7260183968469759E-4</c:v>
              </c:pt>
              <c:pt idx="14362">
                <c:v>-5.7271134472192933E-4</c:v>
              </c:pt>
              <c:pt idx="14363">
                <c:v>-5.7282084975916108E-4</c:v>
              </c:pt>
              <c:pt idx="14364">
                <c:v>-5.7293035479639282E-4</c:v>
              </c:pt>
              <c:pt idx="14365">
                <c:v>-5.7303985983362456E-4</c:v>
              </c:pt>
              <c:pt idx="14366">
                <c:v>-5.731493648708563E-4</c:v>
              </c:pt>
              <c:pt idx="14367">
                <c:v>-5.7325886990808805E-4</c:v>
              </c:pt>
              <c:pt idx="14368">
                <c:v>-5.7336837494531979E-4</c:v>
              </c:pt>
              <c:pt idx="14369">
                <c:v>-5.7347787998255153E-4</c:v>
              </c:pt>
              <c:pt idx="14370">
                <c:v>-5.7358738501978328E-4</c:v>
              </c:pt>
              <c:pt idx="14371">
                <c:v>-5.7369689005701502E-4</c:v>
              </c:pt>
              <c:pt idx="14372">
                <c:v>-5.7380639509424676E-4</c:v>
              </c:pt>
              <c:pt idx="14373">
                <c:v>-5.7391590013147851E-4</c:v>
              </c:pt>
              <c:pt idx="14374">
                <c:v>-5.7402540516871025E-4</c:v>
              </c:pt>
              <c:pt idx="14375">
                <c:v>-5.7413491020594199E-4</c:v>
              </c:pt>
              <c:pt idx="14376">
                <c:v>-5.7424441524317373E-4</c:v>
              </c:pt>
              <c:pt idx="14377">
                <c:v>-5.7435392028040548E-4</c:v>
              </c:pt>
              <c:pt idx="14378">
                <c:v>-5.7446342531763722E-4</c:v>
              </c:pt>
              <c:pt idx="14379">
                <c:v>-5.7457293035486896E-4</c:v>
              </c:pt>
              <c:pt idx="14380">
                <c:v>-5.7468243539210071E-4</c:v>
              </c:pt>
              <c:pt idx="14381">
                <c:v>-5.7479194042933245E-4</c:v>
              </c:pt>
              <c:pt idx="14382">
                <c:v>-5.7490144546656419E-4</c:v>
              </c:pt>
              <c:pt idx="14383">
                <c:v>-5.7501095050379594E-4</c:v>
              </c:pt>
              <c:pt idx="14384">
                <c:v>-5.7512045554102768E-4</c:v>
              </c:pt>
              <c:pt idx="14385">
                <c:v>-5.7522996057825942E-4</c:v>
              </c:pt>
              <c:pt idx="14386">
                <c:v>-5.7533946561549117E-4</c:v>
              </c:pt>
              <c:pt idx="14387">
                <c:v>-5.7544897065272291E-4</c:v>
              </c:pt>
              <c:pt idx="14388">
                <c:v>-5.7555847568995465E-4</c:v>
              </c:pt>
              <c:pt idx="14389">
                <c:v>-5.7566798072718639E-4</c:v>
              </c:pt>
              <c:pt idx="14390">
                <c:v>-5.7577748576441814E-4</c:v>
              </c:pt>
              <c:pt idx="14391">
                <c:v>-5.7588699080164988E-4</c:v>
              </c:pt>
              <c:pt idx="14392">
                <c:v>-5.7599649583888162E-4</c:v>
              </c:pt>
              <c:pt idx="14393">
                <c:v>-5.7610600087611337E-4</c:v>
              </c:pt>
              <c:pt idx="14394">
                <c:v>-5.7621550591334511E-4</c:v>
              </c:pt>
              <c:pt idx="14395">
                <c:v>-5.7632501095057685E-4</c:v>
              </c:pt>
              <c:pt idx="14396">
                <c:v>-5.764345159878086E-4</c:v>
              </c:pt>
              <c:pt idx="14397">
                <c:v>-5.7654402102504034E-4</c:v>
              </c:pt>
              <c:pt idx="14398">
                <c:v>-5.7665352606227208E-4</c:v>
              </c:pt>
              <c:pt idx="14399">
                <c:v>-5.7676303109950383E-4</c:v>
              </c:pt>
              <c:pt idx="14400">
                <c:v>-5.7687253613673557E-4</c:v>
              </c:pt>
              <c:pt idx="14401">
                <c:v>-5.7698204117396731E-4</c:v>
              </c:pt>
              <c:pt idx="14402">
                <c:v>-5.7709154621119905E-4</c:v>
              </c:pt>
              <c:pt idx="14403">
                <c:v>-5.772010512484308E-4</c:v>
              </c:pt>
              <c:pt idx="14404">
                <c:v>-5.7731055628566254E-4</c:v>
              </c:pt>
              <c:pt idx="14405">
                <c:v>-5.7742006132289428E-4</c:v>
              </c:pt>
              <c:pt idx="14406">
                <c:v>-5.7752956636012603E-4</c:v>
              </c:pt>
              <c:pt idx="14407">
                <c:v>-5.7763907139735777E-4</c:v>
              </c:pt>
              <c:pt idx="14408">
                <c:v>-5.7774857643458951E-4</c:v>
              </c:pt>
              <c:pt idx="14409">
                <c:v>-5.7785808147182126E-4</c:v>
              </c:pt>
              <c:pt idx="14410">
                <c:v>-5.77967586509053E-4</c:v>
              </c:pt>
              <c:pt idx="14411">
                <c:v>-5.7807709154628474E-4</c:v>
              </c:pt>
              <c:pt idx="14412">
                <c:v>-5.7818659658351648E-4</c:v>
              </c:pt>
              <c:pt idx="14413">
                <c:v>-5.7829610162074823E-4</c:v>
              </c:pt>
              <c:pt idx="14414">
                <c:v>-5.7840560665797997E-4</c:v>
              </c:pt>
              <c:pt idx="14415">
                <c:v>-5.7851511169521171E-4</c:v>
              </c:pt>
              <c:pt idx="14416">
                <c:v>-5.7862461673244346E-4</c:v>
              </c:pt>
              <c:pt idx="14417">
                <c:v>-5.787341217696752E-4</c:v>
              </c:pt>
              <c:pt idx="14418">
                <c:v>-5.7884362680690694E-4</c:v>
              </c:pt>
              <c:pt idx="14419">
                <c:v>-5.7895313184413869E-4</c:v>
              </c:pt>
              <c:pt idx="14420">
                <c:v>-5.7906263688137043E-4</c:v>
              </c:pt>
              <c:pt idx="14421">
                <c:v>-5.7917214191860217E-4</c:v>
              </c:pt>
              <c:pt idx="14422">
                <c:v>-5.7928164695583392E-4</c:v>
              </c:pt>
              <c:pt idx="14423">
                <c:v>-5.7939115199306566E-4</c:v>
              </c:pt>
              <c:pt idx="14424">
                <c:v>-5.795006570302974E-4</c:v>
              </c:pt>
              <c:pt idx="14425">
                <c:v>-5.7961016206752914E-4</c:v>
              </c:pt>
              <c:pt idx="14426">
                <c:v>-5.7971966710476089E-4</c:v>
              </c:pt>
              <c:pt idx="14427">
                <c:v>-5.7982917214199263E-4</c:v>
              </c:pt>
              <c:pt idx="14428">
                <c:v>-5.7993867717922437E-4</c:v>
              </c:pt>
              <c:pt idx="14429">
                <c:v>-5.8004818221645612E-4</c:v>
              </c:pt>
              <c:pt idx="14430">
                <c:v>-5.8015768725368786E-4</c:v>
              </c:pt>
              <c:pt idx="14431">
                <c:v>-5.802671922909196E-4</c:v>
              </c:pt>
              <c:pt idx="14432">
                <c:v>-5.8037669732815135E-4</c:v>
              </c:pt>
              <c:pt idx="14433">
                <c:v>-5.8048620236538309E-4</c:v>
              </c:pt>
              <c:pt idx="14434">
                <c:v>-5.8059570740261483E-4</c:v>
              </c:pt>
              <c:pt idx="14435">
                <c:v>-5.8070521243984658E-4</c:v>
              </c:pt>
              <c:pt idx="14436">
                <c:v>-5.8081471747707832E-4</c:v>
              </c:pt>
              <c:pt idx="14437">
                <c:v>-5.8092422251431006E-4</c:v>
              </c:pt>
              <c:pt idx="14438">
                <c:v>-5.810337275515418E-4</c:v>
              </c:pt>
              <c:pt idx="14439">
                <c:v>-5.8114323258877355E-4</c:v>
              </c:pt>
              <c:pt idx="14440">
                <c:v>-5.8125273762600529E-4</c:v>
              </c:pt>
              <c:pt idx="14441">
                <c:v>-5.8136224266323703E-4</c:v>
              </c:pt>
              <c:pt idx="14442">
                <c:v>-5.8147174770046878E-4</c:v>
              </c:pt>
              <c:pt idx="14443">
                <c:v>-5.8158125273770052E-4</c:v>
              </c:pt>
              <c:pt idx="14444">
                <c:v>-5.8169075777493226E-4</c:v>
              </c:pt>
              <c:pt idx="14445">
                <c:v>-5.8180026281216401E-4</c:v>
              </c:pt>
              <c:pt idx="14446">
                <c:v>-5.8190976784939575E-4</c:v>
              </c:pt>
              <c:pt idx="14447">
                <c:v>-5.8201927288662749E-4</c:v>
              </c:pt>
              <c:pt idx="14448">
                <c:v>-5.8212877792385923E-4</c:v>
              </c:pt>
              <c:pt idx="14449">
                <c:v>-5.8223828296109098E-4</c:v>
              </c:pt>
              <c:pt idx="14450">
                <c:v>-5.8234778799832272E-4</c:v>
              </c:pt>
              <c:pt idx="14451">
                <c:v>-5.8245729303555446E-4</c:v>
              </c:pt>
              <c:pt idx="14452">
                <c:v>-5.8256679807278621E-4</c:v>
              </c:pt>
              <c:pt idx="14453">
                <c:v>-5.8267630311001795E-4</c:v>
              </c:pt>
              <c:pt idx="14454">
                <c:v>-5.8278580814724969E-4</c:v>
              </c:pt>
              <c:pt idx="14455">
                <c:v>-5.8289531318448144E-4</c:v>
              </c:pt>
              <c:pt idx="14456">
                <c:v>-5.8300481822171318E-4</c:v>
              </c:pt>
              <c:pt idx="14457">
                <c:v>-5.8311432325894492E-4</c:v>
              </c:pt>
              <c:pt idx="14458">
                <c:v>-5.8322382829617667E-4</c:v>
              </c:pt>
              <c:pt idx="14459">
                <c:v>-5.8333333333340841E-4</c:v>
              </c:pt>
              <c:pt idx="14460">
                <c:v>-5.8344283837064015E-4</c:v>
              </c:pt>
              <c:pt idx="14461">
                <c:v>-5.8355234340787189E-4</c:v>
              </c:pt>
              <c:pt idx="14462">
                <c:v>-5.8366184844510364E-4</c:v>
              </c:pt>
              <c:pt idx="14463">
                <c:v>-5.8377135348233538E-4</c:v>
              </c:pt>
              <c:pt idx="14464">
                <c:v>-5.8388085851956712E-4</c:v>
              </c:pt>
              <c:pt idx="14465">
                <c:v>-5.8399036355679887E-4</c:v>
              </c:pt>
              <c:pt idx="14466">
                <c:v>-5.8409986859403061E-4</c:v>
              </c:pt>
              <c:pt idx="14467">
                <c:v>-5.8420937363126235E-4</c:v>
              </c:pt>
              <c:pt idx="14468">
                <c:v>-5.843188786684941E-4</c:v>
              </c:pt>
              <c:pt idx="14469">
                <c:v>-5.8442838370572584E-4</c:v>
              </c:pt>
              <c:pt idx="14470">
                <c:v>-5.8453788874295758E-4</c:v>
              </c:pt>
              <c:pt idx="14471">
                <c:v>-5.8464739378018933E-4</c:v>
              </c:pt>
              <c:pt idx="14472">
                <c:v>-5.8475689881742107E-4</c:v>
              </c:pt>
              <c:pt idx="14473">
                <c:v>-5.8486640385465281E-4</c:v>
              </c:pt>
              <c:pt idx="14474">
                <c:v>-5.8497590889188455E-4</c:v>
              </c:pt>
              <c:pt idx="14475">
                <c:v>-5.850854139291163E-4</c:v>
              </c:pt>
              <c:pt idx="14476">
                <c:v>-5.8519491896634804E-4</c:v>
              </c:pt>
              <c:pt idx="14477">
                <c:v>-5.8530442400357978E-4</c:v>
              </c:pt>
              <c:pt idx="14478">
                <c:v>-5.8541392904081153E-4</c:v>
              </c:pt>
              <c:pt idx="14479">
                <c:v>-5.8552343407804327E-4</c:v>
              </c:pt>
              <c:pt idx="14480">
                <c:v>-5.8563293911527501E-4</c:v>
              </c:pt>
              <c:pt idx="14481">
                <c:v>-5.8574244415250676E-4</c:v>
              </c:pt>
              <c:pt idx="14482">
                <c:v>-5.858519491897385E-4</c:v>
              </c:pt>
              <c:pt idx="14483">
                <c:v>-5.8596145422697024E-4</c:v>
              </c:pt>
              <c:pt idx="14484">
                <c:v>-5.8607095926420198E-4</c:v>
              </c:pt>
              <c:pt idx="14485">
                <c:v>-5.8618046430143373E-4</c:v>
              </c:pt>
              <c:pt idx="14486">
                <c:v>-5.8628996933866547E-4</c:v>
              </c:pt>
              <c:pt idx="14487">
                <c:v>-5.8639947437589721E-4</c:v>
              </c:pt>
              <c:pt idx="14488">
                <c:v>-5.8650897941312896E-4</c:v>
              </c:pt>
              <c:pt idx="14489">
                <c:v>-5.866184844503607E-4</c:v>
              </c:pt>
              <c:pt idx="14490">
                <c:v>-5.8672798948759244E-4</c:v>
              </c:pt>
              <c:pt idx="14491">
                <c:v>-5.8683749452482419E-4</c:v>
              </c:pt>
              <c:pt idx="14492">
                <c:v>-5.8694699956205593E-4</c:v>
              </c:pt>
              <c:pt idx="14493">
                <c:v>-5.8705650459928767E-4</c:v>
              </c:pt>
              <c:pt idx="14494">
                <c:v>-5.8716600963651942E-4</c:v>
              </c:pt>
              <c:pt idx="14495">
                <c:v>-5.8727551467375116E-4</c:v>
              </c:pt>
              <c:pt idx="14496">
                <c:v>-5.873850197109829E-4</c:v>
              </c:pt>
              <c:pt idx="14497">
                <c:v>-5.8749452474821464E-4</c:v>
              </c:pt>
              <c:pt idx="14498">
                <c:v>-5.8760402978544639E-4</c:v>
              </c:pt>
              <c:pt idx="14499">
                <c:v>-5.8771353482267813E-4</c:v>
              </c:pt>
              <c:pt idx="14500">
                <c:v>-5.8782303985990987E-4</c:v>
              </c:pt>
              <c:pt idx="14501">
                <c:v>-5.8793254489714162E-4</c:v>
              </c:pt>
              <c:pt idx="14502">
                <c:v>-5.8804204993437336E-4</c:v>
              </c:pt>
              <c:pt idx="14503">
                <c:v>-5.881515549716051E-4</c:v>
              </c:pt>
              <c:pt idx="14504">
                <c:v>-5.8826106000883685E-4</c:v>
              </c:pt>
              <c:pt idx="14505">
                <c:v>-5.8837056504606859E-4</c:v>
              </c:pt>
              <c:pt idx="14506">
                <c:v>-5.8848007008330033E-4</c:v>
              </c:pt>
              <c:pt idx="14507">
                <c:v>-5.8858957512053208E-4</c:v>
              </c:pt>
              <c:pt idx="14508">
                <c:v>-5.8869908015776382E-4</c:v>
              </c:pt>
              <c:pt idx="14509">
                <c:v>-5.8880858519499556E-4</c:v>
              </c:pt>
              <c:pt idx="14510">
                <c:v>-5.889180902322273E-4</c:v>
              </c:pt>
              <c:pt idx="14511">
                <c:v>-5.8902759526945905E-4</c:v>
              </c:pt>
              <c:pt idx="14512">
                <c:v>-5.8913710030669079E-4</c:v>
              </c:pt>
              <c:pt idx="14513">
                <c:v>-5.8924660534392253E-4</c:v>
              </c:pt>
              <c:pt idx="14514">
                <c:v>-5.8935611038115428E-4</c:v>
              </c:pt>
              <c:pt idx="14515">
                <c:v>-5.8946561541838602E-4</c:v>
              </c:pt>
              <c:pt idx="14516">
                <c:v>-5.8957512045561776E-4</c:v>
              </c:pt>
              <c:pt idx="14517">
                <c:v>-5.8968462549284951E-4</c:v>
              </c:pt>
              <c:pt idx="14518">
                <c:v>-5.8979413053008125E-4</c:v>
              </c:pt>
              <c:pt idx="14519">
                <c:v>-5.8990363556731299E-4</c:v>
              </c:pt>
              <c:pt idx="14520">
                <c:v>-5.9001314060454473E-4</c:v>
              </c:pt>
              <c:pt idx="14521">
                <c:v>-5.9012264564177648E-4</c:v>
              </c:pt>
              <c:pt idx="14522">
                <c:v>-5.9023215067900822E-4</c:v>
              </c:pt>
              <c:pt idx="14523">
                <c:v>-5.9034165571623996E-4</c:v>
              </c:pt>
              <c:pt idx="14524">
                <c:v>-5.9045116075347171E-4</c:v>
              </c:pt>
              <c:pt idx="14525">
                <c:v>-5.9056066579070345E-4</c:v>
              </c:pt>
              <c:pt idx="14526">
                <c:v>-5.9067017082793519E-4</c:v>
              </c:pt>
              <c:pt idx="14527">
                <c:v>-5.9077967586516694E-4</c:v>
              </c:pt>
              <c:pt idx="14528">
                <c:v>-5.9088918090239868E-4</c:v>
              </c:pt>
              <c:pt idx="14529">
                <c:v>-5.9099868593963042E-4</c:v>
              </c:pt>
              <c:pt idx="14530">
                <c:v>-5.9110819097686217E-4</c:v>
              </c:pt>
              <c:pt idx="14531">
                <c:v>-5.9121769601409391E-4</c:v>
              </c:pt>
              <c:pt idx="14532">
                <c:v>-5.9132720105132565E-4</c:v>
              </c:pt>
              <c:pt idx="14533">
                <c:v>-5.9143670608855739E-4</c:v>
              </c:pt>
              <c:pt idx="14534">
                <c:v>-5.9154621112578914E-4</c:v>
              </c:pt>
              <c:pt idx="14535">
                <c:v>-5.9165571616302088E-4</c:v>
              </c:pt>
              <c:pt idx="14536">
                <c:v>-5.9176522120025262E-4</c:v>
              </c:pt>
              <c:pt idx="14537">
                <c:v>-5.9187472623748437E-4</c:v>
              </c:pt>
              <c:pt idx="14538">
                <c:v>-5.9198423127471611E-4</c:v>
              </c:pt>
              <c:pt idx="14539">
                <c:v>-5.9209373631194785E-4</c:v>
              </c:pt>
              <c:pt idx="14540">
                <c:v>-5.922032413491796E-4</c:v>
              </c:pt>
              <c:pt idx="14541">
                <c:v>-5.9231274638641134E-4</c:v>
              </c:pt>
              <c:pt idx="14542">
                <c:v>-5.9242225142364308E-4</c:v>
              </c:pt>
              <c:pt idx="14543">
                <c:v>-5.9253175646087483E-4</c:v>
              </c:pt>
              <c:pt idx="14544">
                <c:v>-5.9264126149810657E-4</c:v>
              </c:pt>
              <c:pt idx="14545">
                <c:v>-5.9275076653533831E-4</c:v>
              </c:pt>
              <c:pt idx="14546">
                <c:v>-5.9286027157257005E-4</c:v>
              </c:pt>
              <c:pt idx="14547">
                <c:v>-5.929697766098018E-4</c:v>
              </c:pt>
              <c:pt idx="14548">
                <c:v>-5.9307928164703354E-4</c:v>
              </c:pt>
              <c:pt idx="14549">
                <c:v>-5.9318878668426528E-4</c:v>
              </c:pt>
              <c:pt idx="14550">
                <c:v>-5.9329829172149703E-4</c:v>
              </c:pt>
              <c:pt idx="14551">
                <c:v>-5.9340779675872877E-4</c:v>
              </c:pt>
              <c:pt idx="14552">
                <c:v>-5.9351730179596051E-4</c:v>
              </c:pt>
              <c:pt idx="14553">
                <c:v>-5.9362680683319226E-4</c:v>
              </c:pt>
              <c:pt idx="14554">
                <c:v>-5.93736311870424E-4</c:v>
              </c:pt>
              <c:pt idx="14555">
                <c:v>-5.9384581690765574E-4</c:v>
              </c:pt>
              <c:pt idx="14556">
                <c:v>-5.9395532194488748E-4</c:v>
              </c:pt>
              <c:pt idx="14557">
                <c:v>-5.9406482698211923E-4</c:v>
              </c:pt>
              <c:pt idx="14558">
                <c:v>-5.9417433201935097E-4</c:v>
              </c:pt>
              <c:pt idx="14559">
                <c:v>-5.9428383705658271E-4</c:v>
              </c:pt>
              <c:pt idx="14560">
                <c:v>-5.9439334209381446E-4</c:v>
              </c:pt>
              <c:pt idx="14561">
                <c:v>-5.945028471310462E-4</c:v>
              </c:pt>
              <c:pt idx="14562">
                <c:v>-5.9461235216827794E-4</c:v>
              </c:pt>
              <c:pt idx="14563">
                <c:v>-5.9472185720550969E-4</c:v>
              </c:pt>
              <c:pt idx="14564">
                <c:v>-5.9483136224274143E-4</c:v>
              </c:pt>
              <c:pt idx="14565">
                <c:v>-5.9494086727997317E-4</c:v>
              </c:pt>
              <c:pt idx="14566">
                <c:v>-5.9505037231720492E-4</c:v>
              </c:pt>
              <c:pt idx="14567">
                <c:v>-5.9515987735443666E-4</c:v>
              </c:pt>
              <c:pt idx="14568">
                <c:v>-5.952693823916684E-4</c:v>
              </c:pt>
              <c:pt idx="14569">
                <c:v>-5.9537888742890014E-4</c:v>
              </c:pt>
              <c:pt idx="14570">
                <c:v>-5.9548839246613189E-4</c:v>
              </c:pt>
              <c:pt idx="14571">
                <c:v>-5.9559789750336363E-4</c:v>
              </c:pt>
              <c:pt idx="14572">
                <c:v>-5.9570740254059537E-4</c:v>
              </c:pt>
              <c:pt idx="14573">
                <c:v>-5.9581690757782712E-4</c:v>
              </c:pt>
              <c:pt idx="14574">
                <c:v>-5.9592641261505886E-4</c:v>
              </c:pt>
              <c:pt idx="14575">
                <c:v>-5.960359176522906E-4</c:v>
              </c:pt>
              <c:pt idx="14576">
                <c:v>-5.9614542268952235E-4</c:v>
              </c:pt>
              <c:pt idx="14577">
                <c:v>-5.9625492772675409E-4</c:v>
              </c:pt>
              <c:pt idx="14578">
                <c:v>-5.9636443276398583E-4</c:v>
              </c:pt>
              <c:pt idx="14579">
                <c:v>-5.9647393780121757E-4</c:v>
              </c:pt>
              <c:pt idx="14580">
                <c:v>-5.9658344283844932E-4</c:v>
              </c:pt>
              <c:pt idx="14581">
                <c:v>-5.9669294787568106E-4</c:v>
              </c:pt>
              <c:pt idx="14582">
                <c:v>-5.968024529129128E-4</c:v>
              </c:pt>
              <c:pt idx="14583">
                <c:v>-5.9691195795014455E-4</c:v>
              </c:pt>
              <c:pt idx="14584">
                <c:v>-5.9702146298737629E-4</c:v>
              </c:pt>
              <c:pt idx="14585">
                <c:v>-5.9713096802460803E-4</c:v>
              </c:pt>
              <c:pt idx="14586">
                <c:v>-5.9724047306183978E-4</c:v>
              </c:pt>
              <c:pt idx="14587">
                <c:v>-5.9734997809907152E-4</c:v>
              </c:pt>
              <c:pt idx="14588">
                <c:v>-5.9745948313630326E-4</c:v>
              </c:pt>
              <c:pt idx="14589">
                <c:v>-5.9756898817353501E-4</c:v>
              </c:pt>
              <c:pt idx="14590">
                <c:v>-5.9767849321076675E-4</c:v>
              </c:pt>
              <c:pt idx="14591">
                <c:v>-5.9778799824799849E-4</c:v>
              </c:pt>
              <c:pt idx="14592">
                <c:v>-5.9789750328523023E-4</c:v>
              </c:pt>
              <c:pt idx="14593">
                <c:v>-5.9800700832246198E-4</c:v>
              </c:pt>
              <c:pt idx="14594">
                <c:v>-5.9811651335969372E-4</c:v>
              </c:pt>
              <c:pt idx="14595">
                <c:v>-5.9822601839692546E-4</c:v>
              </c:pt>
              <c:pt idx="14596">
                <c:v>-5.9833552343415721E-4</c:v>
              </c:pt>
              <c:pt idx="14597">
                <c:v>-5.9844502847138895E-4</c:v>
              </c:pt>
              <c:pt idx="14598">
                <c:v>-5.9855453350862069E-4</c:v>
              </c:pt>
              <c:pt idx="14599">
                <c:v>-5.9866403854585244E-4</c:v>
              </c:pt>
              <c:pt idx="14600">
                <c:v>-5.9877354358308418E-4</c:v>
              </c:pt>
              <c:pt idx="14601">
                <c:v>-5.9888304862031592E-4</c:v>
              </c:pt>
              <c:pt idx="14602">
                <c:v>-5.9899255365754767E-4</c:v>
              </c:pt>
              <c:pt idx="14603">
                <c:v>-5.9910205869477941E-4</c:v>
              </c:pt>
              <c:pt idx="14604">
                <c:v>-5.9921156373201115E-4</c:v>
              </c:pt>
              <c:pt idx="14605">
                <c:v>-5.9932106876924289E-4</c:v>
              </c:pt>
              <c:pt idx="14606">
                <c:v>-5.9943057380647464E-4</c:v>
              </c:pt>
              <c:pt idx="14607">
                <c:v>-5.9954007884370638E-4</c:v>
              </c:pt>
              <c:pt idx="14608">
                <c:v>-5.9964958388093812E-4</c:v>
              </c:pt>
              <c:pt idx="14609">
                <c:v>-5.9975908891816987E-4</c:v>
              </c:pt>
              <c:pt idx="14610">
                <c:v>-5.9986859395540161E-4</c:v>
              </c:pt>
              <c:pt idx="14611">
                <c:v>-5.9997809899263335E-4</c:v>
              </c:pt>
              <c:pt idx="14612">
                <c:v>-6.000876040298651E-4</c:v>
              </c:pt>
              <c:pt idx="14613">
                <c:v>-6.0019710906709684E-4</c:v>
              </c:pt>
              <c:pt idx="14614">
                <c:v>-6.0030661410432858E-4</c:v>
              </c:pt>
              <c:pt idx="14615">
                <c:v>-6.0041611914156032E-4</c:v>
              </c:pt>
              <c:pt idx="14616">
                <c:v>-6.0052562417879207E-4</c:v>
              </c:pt>
              <c:pt idx="14617">
                <c:v>-6.0063512921602381E-4</c:v>
              </c:pt>
              <c:pt idx="14618">
                <c:v>-6.0074463425325555E-4</c:v>
              </c:pt>
              <c:pt idx="14619">
                <c:v>-6.008541392904873E-4</c:v>
              </c:pt>
              <c:pt idx="14620">
                <c:v>-6.0096364432771904E-4</c:v>
              </c:pt>
              <c:pt idx="14621">
                <c:v>-6.0107314936495078E-4</c:v>
              </c:pt>
              <c:pt idx="14622">
                <c:v>-6.0118265440218253E-4</c:v>
              </c:pt>
              <c:pt idx="14623">
                <c:v>-6.0129215943941427E-4</c:v>
              </c:pt>
              <c:pt idx="14624">
                <c:v>-6.0140166447664601E-4</c:v>
              </c:pt>
              <c:pt idx="14625">
                <c:v>-6.0151116951387776E-4</c:v>
              </c:pt>
              <c:pt idx="14626">
                <c:v>-6.016206745511095E-4</c:v>
              </c:pt>
              <c:pt idx="14627">
                <c:v>-6.0173017958834124E-4</c:v>
              </c:pt>
              <c:pt idx="14628">
                <c:v>-6.0183968462557298E-4</c:v>
              </c:pt>
              <c:pt idx="14629">
                <c:v>-6.0194918966280473E-4</c:v>
              </c:pt>
              <c:pt idx="14630">
                <c:v>-6.0205869470003647E-4</c:v>
              </c:pt>
              <c:pt idx="14631">
                <c:v>-6.0216819973726821E-4</c:v>
              </c:pt>
              <c:pt idx="14632">
                <c:v>-6.0227770477449996E-4</c:v>
              </c:pt>
              <c:pt idx="14633">
                <c:v>-6.023872098117317E-4</c:v>
              </c:pt>
              <c:pt idx="14634">
                <c:v>-6.0249671484896344E-4</c:v>
              </c:pt>
              <c:pt idx="14635">
                <c:v>-6.0260621988619519E-4</c:v>
              </c:pt>
              <c:pt idx="14636">
                <c:v>-6.0271572492342693E-4</c:v>
              </c:pt>
              <c:pt idx="14637">
                <c:v>-6.0282522996065867E-4</c:v>
              </c:pt>
              <c:pt idx="14638">
                <c:v>-6.0293473499789042E-4</c:v>
              </c:pt>
              <c:pt idx="14639">
                <c:v>-6.0304424003512216E-4</c:v>
              </c:pt>
              <c:pt idx="14640">
                <c:v>-6.031537450723539E-4</c:v>
              </c:pt>
              <c:pt idx="14641">
                <c:v>-6.0326325010958564E-4</c:v>
              </c:pt>
              <c:pt idx="14642">
                <c:v>-6.0337275514681739E-4</c:v>
              </c:pt>
              <c:pt idx="14643">
                <c:v>-6.0348226018404913E-4</c:v>
              </c:pt>
              <c:pt idx="14644">
                <c:v>-6.0359176522128087E-4</c:v>
              </c:pt>
              <c:pt idx="14645">
                <c:v>-6.0370127025851262E-4</c:v>
              </c:pt>
              <c:pt idx="14646">
                <c:v>-6.0381077529574436E-4</c:v>
              </c:pt>
              <c:pt idx="14647">
                <c:v>-6.039202803329761E-4</c:v>
              </c:pt>
              <c:pt idx="14648">
                <c:v>-6.0402978537020785E-4</c:v>
              </c:pt>
              <c:pt idx="14649">
                <c:v>-6.0413929040743959E-4</c:v>
              </c:pt>
              <c:pt idx="14650">
                <c:v>-6.0424879544467133E-4</c:v>
              </c:pt>
              <c:pt idx="14651">
                <c:v>-6.0435830048190307E-4</c:v>
              </c:pt>
              <c:pt idx="14652">
                <c:v>-6.0446780551913482E-4</c:v>
              </c:pt>
              <c:pt idx="14653">
                <c:v>-6.0457731055636656E-4</c:v>
              </c:pt>
              <c:pt idx="14654">
                <c:v>-6.046868155935983E-4</c:v>
              </c:pt>
              <c:pt idx="14655">
                <c:v>-6.0479632063083005E-4</c:v>
              </c:pt>
              <c:pt idx="14656">
                <c:v>-6.0490582566806179E-4</c:v>
              </c:pt>
              <c:pt idx="14657">
                <c:v>-6.0501533070529353E-4</c:v>
              </c:pt>
              <c:pt idx="14658">
                <c:v>-6.0512483574252528E-4</c:v>
              </c:pt>
              <c:pt idx="14659">
                <c:v>-6.0523434077975702E-4</c:v>
              </c:pt>
              <c:pt idx="14660">
                <c:v>-6.0534384581698876E-4</c:v>
              </c:pt>
              <c:pt idx="14661">
                <c:v>-6.0545335085422051E-4</c:v>
              </c:pt>
              <c:pt idx="14662">
                <c:v>-6.0556285589145225E-4</c:v>
              </c:pt>
              <c:pt idx="14663">
                <c:v>-6.0567236092868399E-4</c:v>
              </c:pt>
              <c:pt idx="14664">
                <c:v>-6.0578186596591573E-4</c:v>
              </c:pt>
              <c:pt idx="14665">
                <c:v>-6.0589137100314748E-4</c:v>
              </c:pt>
              <c:pt idx="14666">
                <c:v>-6.0600087604037922E-4</c:v>
              </c:pt>
              <c:pt idx="14667">
                <c:v>-6.0611038107761096E-4</c:v>
              </c:pt>
              <c:pt idx="14668">
                <c:v>-6.0621988611484271E-4</c:v>
              </c:pt>
              <c:pt idx="14669">
                <c:v>-6.0632939115207445E-4</c:v>
              </c:pt>
              <c:pt idx="14670">
                <c:v>-6.0643889618930619E-4</c:v>
              </c:pt>
              <c:pt idx="14671">
                <c:v>-6.0654840122653794E-4</c:v>
              </c:pt>
              <c:pt idx="14672">
                <c:v>-6.0665790626376968E-4</c:v>
              </c:pt>
              <c:pt idx="14673">
                <c:v>-6.0676741130100142E-4</c:v>
              </c:pt>
              <c:pt idx="14674">
                <c:v>-6.0687691633823317E-4</c:v>
              </c:pt>
              <c:pt idx="14675">
                <c:v>-6.0698642137546491E-4</c:v>
              </c:pt>
              <c:pt idx="14676">
                <c:v>-6.0709592641269665E-4</c:v>
              </c:pt>
              <c:pt idx="14677">
                <c:v>-6.0720543144992839E-4</c:v>
              </c:pt>
              <c:pt idx="14678">
                <c:v>-6.0731493648716014E-4</c:v>
              </c:pt>
              <c:pt idx="14679">
                <c:v>-6.0742444152439188E-4</c:v>
              </c:pt>
              <c:pt idx="14680">
                <c:v>-6.0753394656162362E-4</c:v>
              </c:pt>
              <c:pt idx="14681">
                <c:v>-6.0764345159885537E-4</c:v>
              </c:pt>
              <c:pt idx="14682">
                <c:v>-6.0775295663608711E-4</c:v>
              </c:pt>
              <c:pt idx="14683">
                <c:v>-6.0786246167331885E-4</c:v>
              </c:pt>
              <c:pt idx="14684">
                <c:v>-6.079719667105506E-4</c:v>
              </c:pt>
              <c:pt idx="14685">
                <c:v>-6.0808147174778234E-4</c:v>
              </c:pt>
              <c:pt idx="14686">
                <c:v>-6.0819097678501408E-4</c:v>
              </c:pt>
              <c:pt idx="14687">
                <c:v>-6.0830048182224582E-4</c:v>
              </c:pt>
              <c:pt idx="14688">
                <c:v>-6.0840998685947757E-4</c:v>
              </c:pt>
              <c:pt idx="14689">
                <c:v>-6.0851949189670931E-4</c:v>
              </c:pt>
              <c:pt idx="14690">
                <c:v>-6.0862899693394105E-4</c:v>
              </c:pt>
              <c:pt idx="14691">
                <c:v>-6.087385019711728E-4</c:v>
              </c:pt>
              <c:pt idx="14692">
                <c:v>-6.0884800700840454E-4</c:v>
              </c:pt>
              <c:pt idx="14693">
                <c:v>-6.0895751204563628E-4</c:v>
              </c:pt>
              <c:pt idx="14694">
                <c:v>-6.0906701708286803E-4</c:v>
              </c:pt>
              <c:pt idx="14695">
                <c:v>-6.0917652212009977E-4</c:v>
              </c:pt>
              <c:pt idx="14696">
                <c:v>-6.0928602715733151E-4</c:v>
              </c:pt>
              <c:pt idx="14697">
                <c:v>-6.0939553219456326E-4</c:v>
              </c:pt>
              <c:pt idx="14698">
                <c:v>-6.09505037231795E-4</c:v>
              </c:pt>
              <c:pt idx="14699">
                <c:v>-6.0961454226902674E-4</c:v>
              </c:pt>
              <c:pt idx="14700">
                <c:v>-6.0972404730625848E-4</c:v>
              </c:pt>
              <c:pt idx="14701">
                <c:v>-6.0983355234349023E-4</c:v>
              </c:pt>
              <c:pt idx="14702">
                <c:v>-6.0994305738072197E-4</c:v>
              </c:pt>
              <c:pt idx="14703">
                <c:v>-6.1005256241795371E-4</c:v>
              </c:pt>
              <c:pt idx="14704">
                <c:v>-6.1016206745518546E-4</c:v>
              </c:pt>
              <c:pt idx="14705">
                <c:v>-6.102715724924172E-4</c:v>
              </c:pt>
              <c:pt idx="14706">
                <c:v>-6.1038107752964894E-4</c:v>
              </c:pt>
              <c:pt idx="14707">
                <c:v>-6.1049058256688069E-4</c:v>
              </c:pt>
              <c:pt idx="14708">
                <c:v>-6.1060008760411243E-4</c:v>
              </c:pt>
              <c:pt idx="14709">
                <c:v>-6.1070959264134417E-4</c:v>
              </c:pt>
              <c:pt idx="14710">
                <c:v>-6.1081909767857592E-4</c:v>
              </c:pt>
              <c:pt idx="14711">
                <c:v>-6.1092860271580766E-4</c:v>
              </c:pt>
              <c:pt idx="14712">
                <c:v>-6.110381077530394E-4</c:v>
              </c:pt>
              <c:pt idx="14713">
                <c:v>-6.1114761279027114E-4</c:v>
              </c:pt>
              <c:pt idx="14714">
                <c:v>-6.1125711782750289E-4</c:v>
              </c:pt>
              <c:pt idx="14715">
                <c:v>-6.1136662286473463E-4</c:v>
              </c:pt>
              <c:pt idx="14716">
                <c:v>-6.1147612790196637E-4</c:v>
              </c:pt>
              <c:pt idx="14717">
                <c:v>-6.1158563293919812E-4</c:v>
              </c:pt>
              <c:pt idx="14718">
                <c:v>-6.1169513797642986E-4</c:v>
              </c:pt>
              <c:pt idx="14719">
                <c:v>-6.118046430136616E-4</c:v>
              </c:pt>
              <c:pt idx="14720">
                <c:v>-6.1191414805089335E-4</c:v>
              </c:pt>
              <c:pt idx="14721">
                <c:v>-6.1202365308812509E-4</c:v>
              </c:pt>
              <c:pt idx="14722">
                <c:v>-6.1213315812535683E-4</c:v>
              </c:pt>
              <c:pt idx="14723">
                <c:v>-6.1224266316258857E-4</c:v>
              </c:pt>
              <c:pt idx="14724">
                <c:v>-6.1235216819982032E-4</c:v>
              </c:pt>
              <c:pt idx="14725">
                <c:v>-6.1246167323705206E-4</c:v>
              </c:pt>
              <c:pt idx="14726">
                <c:v>-6.125711782742838E-4</c:v>
              </c:pt>
              <c:pt idx="14727">
                <c:v>-6.1268068331151555E-4</c:v>
              </c:pt>
              <c:pt idx="14728">
                <c:v>-6.1279018834874729E-4</c:v>
              </c:pt>
              <c:pt idx="14729">
                <c:v>-6.1289969338597903E-4</c:v>
              </c:pt>
              <c:pt idx="14730">
                <c:v>-6.1300919842321078E-4</c:v>
              </c:pt>
              <c:pt idx="14731">
                <c:v>-6.1311870346044252E-4</c:v>
              </c:pt>
              <c:pt idx="14732">
                <c:v>-6.1322820849767426E-4</c:v>
              </c:pt>
              <c:pt idx="14733">
                <c:v>-6.1333771353490601E-4</c:v>
              </c:pt>
              <c:pt idx="14734">
                <c:v>-6.1344721857213775E-4</c:v>
              </c:pt>
              <c:pt idx="14735">
                <c:v>-6.1355672360936949E-4</c:v>
              </c:pt>
              <c:pt idx="14736">
                <c:v>-6.1366622864660123E-4</c:v>
              </c:pt>
              <c:pt idx="14737">
                <c:v>-6.1377573368383298E-4</c:v>
              </c:pt>
              <c:pt idx="14738">
                <c:v>-6.1388523872106472E-4</c:v>
              </c:pt>
              <c:pt idx="14739">
                <c:v>-6.1399474375829646E-4</c:v>
              </c:pt>
              <c:pt idx="14740">
                <c:v>-6.1410424879552821E-4</c:v>
              </c:pt>
              <c:pt idx="14741">
                <c:v>-6.1421375383275995E-4</c:v>
              </c:pt>
              <c:pt idx="14742">
                <c:v>-6.1432325886999169E-4</c:v>
              </c:pt>
              <c:pt idx="14743">
                <c:v>-6.1443276390722344E-4</c:v>
              </c:pt>
              <c:pt idx="14744">
                <c:v>-6.1454226894445518E-4</c:v>
              </c:pt>
              <c:pt idx="14745">
                <c:v>-6.1465177398168692E-4</c:v>
              </c:pt>
              <c:pt idx="14746">
                <c:v>-6.1476127901891867E-4</c:v>
              </c:pt>
              <c:pt idx="14747">
                <c:v>-6.1487078405615041E-4</c:v>
              </c:pt>
              <c:pt idx="14748">
                <c:v>-6.1498028909338215E-4</c:v>
              </c:pt>
              <c:pt idx="14749">
                <c:v>-6.1508979413061389E-4</c:v>
              </c:pt>
              <c:pt idx="14750">
                <c:v>-6.1519929916784564E-4</c:v>
              </c:pt>
              <c:pt idx="14751">
                <c:v>-6.1530880420507738E-4</c:v>
              </c:pt>
              <c:pt idx="14752">
                <c:v>-6.1541830924230912E-4</c:v>
              </c:pt>
              <c:pt idx="14753">
                <c:v>-6.1552781427954087E-4</c:v>
              </c:pt>
              <c:pt idx="14754">
                <c:v>-6.1563731931677261E-4</c:v>
              </c:pt>
              <c:pt idx="14755">
                <c:v>-6.1574682435400435E-4</c:v>
              </c:pt>
              <c:pt idx="14756">
                <c:v>-6.158563293912361E-4</c:v>
              </c:pt>
              <c:pt idx="14757">
                <c:v>-6.1596583442846784E-4</c:v>
              </c:pt>
              <c:pt idx="14758">
                <c:v>-6.1607533946569958E-4</c:v>
              </c:pt>
              <c:pt idx="14759">
                <c:v>-6.1618484450293132E-4</c:v>
              </c:pt>
              <c:pt idx="14760">
                <c:v>-6.1629434954016307E-4</c:v>
              </c:pt>
              <c:pt idx="14761">
                <c:v>-6.1640385457739481E-4</c:v>
              </c:pt>
              <c:pt idx="14762">
                <c:v>-6.1651335961462655E-4</c:v>
              </c:pt>
              <c:pt idx="14763">
                <c:v>-6.166228646518583E-4</c:v>
              </c:pt>
              <c:pt idx="14764">
                <c:v>-6.1673236968909004E-4</c:v>
              </c:pt>
              <c:pt idx="14765">
                <c:v>-6.1684187472632178E-4</c:v>
              </c:pt>
              <c:pt idx="14766">
                <c:v>-6.1695137976355353E-4</c:v>
              </c:pt>
              <c:pt idx="14767">
                <c:v>-6.1706088480078527E-4</c:v>
              </c:pt>
              <c:pt idx="14768">
                <c:v>-6.1717038983801701E-4</c:v>
              </c:pt>
              <c:pt idx="14769">
                <c:v>-6.1727989487524876E-4</c:v>
              </c:pt>
              <c:pt idx="14770">
                <c:v>-6.173893999124805E-4</c:v>
              </c:pt>
              <c:pt idx="14771">
                <c:v>-6.1749890494971224E-4</c:v>
              </c:pt>
              <c:pt idx="14772">
                <c:v>-6.1760840998694398E-4</c:v>
              </c:pt>
              <c:pt idx="14773">
                <c:v>-6.1771791502417573E-4</c:v>
              </c:pt>
              <c:pt idx="14774">
                <c:v>-6.1782742006140747E-4</c:v>
              </c:pt>
              <c:pt idx="14775">
                <c:v>-6.1793692509863921E-4</c:v>
              </c:pt>
              <c:pt idx="14776">
                <c:v>-6.1804643013587096E-4</c:v>
              </c:pt>
              <c:pt idx="14777">
                <c:v>-6.181559351731027E-4</c:v>
              </c:pt>
              <c:pt idx="14778">
                <c:v>-6.1826544021033444E-4</c:v>
              </c:pt>
              <c:pt idx="14779">
                <c:v>-6.1837494524756619E-4</c:v>
              </c:pt>
              <c:pt idx="14780">
                <c:v>-6.1848445028479793E-4</c:v>
              </c:pt>
              <c:pt idx="14781">
                <c:v>-6.1859395532202967E-4</c:v>
              </c:pt>
              <c:pt idx="14782">
                <c:v>-6.1870346035926142E-4</c:v>
              </c:pt>
              <c:pt idx="14783">
                <c:v>-6.1881296539649316E-4</c:v>
              </c:pt>
              <c:pt idx="14784">
                <c:v>-6.189224704337249E-4</c:v>
              </c:pt>
              <c:pt idx="14785">
                <c:v>-6.1903197547095664E-4</c:v>
              </c:pt>
              <c:pt idx="14786">
                <c:v>-6.1914148050818839E-4</c:v>
              </c:pt>
              <c:pt idx="14787">
                <c:v>-6.1925098554542013E-4</c:v>
              </c:pt>
              <c:pt idx="14788">
                <c:v>-6.1936049058265187E-4</c:v>
              </c:pt>
              <c:pt idx="14789">
                <c:v>-6.1946999561988362E-4</c:v>
              </c:pt>
              <c:pt idx="14790">
                <c:v>-6.1957950065711536E-4</c:v>
              </c:pt>
              <c:pt idx="14791">
                <c:v>-6.196890056943471E-4</c:v>
              </c:pt>
              <c:pt idx="14792">
                <c:v>-6.1979851073157885E-4</c:v>
              </c:pt>
              <c:pt idx="14793">
                <c:v>-6.1990801576881059E-4</c:v>
              </c:pt>
              <c:pt idx="14794">
                <c:v>-6.2001752080604233E-4</c:v>
              </c:pt>
              <c:pt idx="14795">
                <c:v>-6.2012702584327407E-4</c:v>
              </c:pt>
              <c:pt idx="14796">
                <c:v>-6.2023653088050582E-4</c:v>
              </c:pt>
              <c:pt idx="14797">
                <c:v>-6.2034603591773756E-4</c:v>
              </c:pt>
              <c:pt idx="14798">
                <c:v>-6.204555409549693E-4</c:v>
              </c:pt>
              <c:pt idx="14799">
                <c:v>-6.2056504599220105E-4</c:v>
              </c:pt>
              <c:pt idx="14800">
                <c:v>-6.2067455102943279E-4</c:v>
              </c:pt>
              <c:pt idx="14801">
                <c:v>-6.2078405606666453E-4</c:v>
              </c:pt>
              <c:pt idx="14802">
                <c:v>-6.2089356110389628E-4</c:v>
              </c:pt>
              <c:pt idx="14803">
                <c:v>-6.2100306614112802E-4</c:v>
              </c:pt>
              <c:pt idx="14804">
                <c:v>-6.2111257117835976E-4</c:v>
              </c:pt>
              <c:pt idx="14805">
                <c:v>-6.2122207621559151E-4</c:v>
              </c:pt>
              <c:pt idx="14806">
                <c:v>-6.2133158125282325E-4</c:v>
              </c:pt>
              <c:pt idx="14807">
                <c:v>-6.2144108629005499E-4</c:v>
              </c:pt>
              <c:pt idx="14808">
                <c:v>-6.2155059132728673E-4</c:v>
              </c:pt>
              <c:pt idx="14809">
                <c:v>-6.2166009636451848E-4</c:v>
              </c:pt>
              <c:pt idx="14810">
                <c:v>-6.2176960140175022E-4</c:v>
              </c:pt>
              <c:pt idx="14811">
                <c:v>-6.2187910643898196E-4</c:v>
              </c:pt>
              <c:pt idx="14812">
                <c:v>-6.2198861147621371E-4</c:v>
              </c:pt>
              <c:pt idx="14813">
                <c:v>-6.2209811651344545E-4</c:v>
              </c:pt>
              <c:pt idx="14814">
                <c:v>-6.2220762155067719E-4</c:v>
              </c:pt>
              <c:pt idx="14815">
                <c:v>-6.2231712658790894E-4</c:v>
              </c:pt>
              <c:pt idx="14816">
                <c:v>-6.2242663162514068E-4</c:v>
              </c:pt>
              <c:pt idx="14817">
                <c:v>-6.2253613666237242E-4</c:v>
              </c:pt>
              <c:pt idx="14818">
                <c:v>-6.2264564169960417E-4</c:v>
              </c:pt>
              <c:pt idx="14819">
                <c:v>-6.2275514673683591E-4</c:v>
              </c:pt>
              <c:pt idx="14820">
                <c:v>-6.2286465177406765E-4</c:v>
              </c:pt>
              <c:pt idx="14821">
                <c:v>-6.2297415681129939E-4</c:v>
              </c:pt>
              <c:pt idx="14822">
                <c:v>-6.2308366184853114E-4</c:v>
              </c:pt>
              <c:pt idx="14823">
                <c:v>-6.2319316688576288E-4</c:v>
              </c:pt>
              <c:pt idx="14824">
                <c:v>-6.2330267192299462E-4</c:v>
              </c:pt>
              <c:pt idx="14825">
                <c:v>-6.2341217696022637E-4</c:v>
              </c:pt>
              <c:pt idx="14826">
                <c:v>-6.2352168199745811E-4</c:v>
              </c:pt>
              <c:pt idx="14827">
                <c:v>-6.2363118703468985E-4</c:v>
              </c:pt>
              <c:pt idx="14828">
                <c:v>-6.237406920719216E-4</c:v>
              </c:pt>
              <c:pt idx="14829">
                <c:v>-6.2385019710915334E-4</c:v>
              </c:pt>
              <c:pt idx="14830">
                <c:v>-6.2395970214638508E-4</c:v>
              </c:pt>
              <c:pt idx="14831">
                <c:v>-6.2406920718361682E-4</c:v>
              </c:pt>
              <c:pt idx="14832">
                <c:v>-6.2417871222084857E-4</c:v>
              </c:pt>
              <c:pt idx="14833">
                <c:v>-6.2428821725808031E-4</c:v>
              </c:pt>
              <c:pt idx="14834">
                <c:v>-6.2439772229531205E-4</c:v>
              </c:pt>
              <c:pt idx="14835">
                <c:v>-6.245072273325438E-4</c:v>
              </c:pt>
              <c:pt idx="14836">
                <c:v>-6.2461673236977554E-4</c:v>
              </c:pt>
              <c:pt idx="14837">
                <c:v>-6.2472623740700728E-4</c:v>
              </c:pt>
              <c:pt idx="14838">
                <c:v>-6.2483574244423903E-4</c:v>
              </c:pt>
              <c:pt idx="14839">
                <c:v>-6.2494524748147077E-4</c:v>
              </c:pt>
              <c:pt idx="14840">
                <c:v>-6.2505475251870251E-4</c:v>
              </c:pt>
              <c:pt idx="14841">
                <c:v>-6.2516425755593426E-4</c:v>
              </c:pt>
              <c:pt idx="14842">
                <c:v>-6.25273762593166E-4</c:v>
              </c:pt>
              <c:pt idx="14843">
                <c:v>-6.2538326763039774E-4</c:v>
              </c:pt>
              <c:pt idx="14844">
                <c:v>-6.2549277266762948E-4</c:v>
              </c:pt>
              <c:pt idx="14845">
                <c:v>-6.2560227770486123E-4</c:v>
              </c:pt>
              <c:pt idx="14846">
                <c:v>-6.2571178274209297E-4</c:v>
              </c:pt>
              <c:pt idx="14847">
                <c:v>-6.2582128777932471E-4</c:v>
              </c:pt>
              <c:pt idx="14848">
                <c:v>-6.2593079281655646E-4</c:v>
              </c:pt>
              <c:pt idx="14849">
                <c:v>-6.260402978537882E-4</c:v>
              </c:pt>
              <c:pt idx="14850">
                <c:v>-6.2614980289101994E-4</c:v>
              </c:pt>
              <c:pt idx="14851">
                <c:v>-6.2625930792825169E-4</c:v>
              </c:pt>
              <c:pt idx="14852">
                <c:v>-6.2636881296548343E-4</c:v>
              </c:pt>
              <c:pt idx="14853">
                <c:v>-6.2647831800271517E-4</c:v>
              </c:pt>
              <c:pt idx="14854">
                <c:v>-6.2658782303994692E-4</c:v>
              </c:pt>
              <c:pt idx="14855">
                <c:v>-6.2669732807717866E-4</c:v>
              </c:pt>
              <c:pt idx="14856">
                <c:v>-6.268068331144104E-4</c:v>
              </c:pt>
              <c:pt idx="14857">
                <c:v>-6.2691633815164214E-4</c:v>
              </c:pt>
              <c:pt idx="14858">
                <c:v>-6.2702584318887389E-4</c:v>
              </c:pt>
              <c:pt idx="14859">
                <c:v>-6.2713534822610563E-4</c:v>
              </c:pt>
              <c:pt idx="14860">
                <c:v>-6.2724485326333737E-4</c:v>
              </c:pt>
              <c:pt idx="14861">
                <c:v>-6.2735435830056912E-4</c:v>
              </c:pt>
              <c:pt idx="14862">
                <c:v>-6.2746386333780086E-4</c:v>
              </c:pt>
              <c:pt idx="14863">
                <c:v>-6.275733683750326E-4</c:v>
              </c:pt>
              <c:pt idx="14864">
                <c:v>-6.2768287341226435E-4</c:v>
              </c:pt>
              <c:pt idx="14865">
                <c:v>-6.2779237844949609E-4</c:v>
              </c:pt>
              <c:pt idx="14866">
                <c:v>-6.2790188348672783E-4</c:v>
              </c:pt>
              <c:pt idx="14867">
                <c:v>-6.2801138852395957E-4</c:v>
              </c:pt>
              <c:pt idx="14868">
                <c:v>-6.2812089356119132E-4</c:v>
              </c:pt>
              <c:pt idx="14869">
                <c:v>-6.2823039859842306E-4</c:v>
              </c:pt>
              <c:pt idx="14870">
                <c:v>-6.283399036356548E-4</c:v>
              </c:pt>
              <c:pt idx="14871">
                <c:v>-6.2844940867288655E-4</c:v>
              </c:pt>
              <c:pt idx="14872">
                <c:v>-6.2855891371011829E-4</c:v>
              </c:pt>
              <c:pt idx="14873">
                <c:v>-6.2866841874735003E-4</c:v>
              </c:pt>
              <c:pt idx="14874">
                <c:v>-6.2877792378458178E-4</c:v>
              </c:pt>
              <c:pt idx="14875">
                <c:v>-6.2888742882181352E-4</c:v>
              </c:pt>
              <c:pt idx="14876">
                <c:v>-6.2899693385904526E-4</c:v>
              </c:pt>
              <c:pt idx="14877">
                <c:v>-6.2910643889627701E-4</c:v>
              </c:pt>
              <c:pt idx="14878">
                <c:v>-6.2921594393350875E-4</c:v>
              </c:pt>
              <c:pt idx="14879">
                <c:v>-6.2932544897074049E-4</c:v>
              </c:pt>
              <c:pt idx="14880">
                <c:v>-6.2943495400797223E-4</c:v>
              </c:pt>
              <c:pt idx="14881">
                <c:v>-6.2954445904520398E-4</c:v>
              </c:pt>
              <c:pt idx="14882">
                <c:v>-6.2965396408243572E-4</c:v>
              </c:pt>
              <c:pt idx="14883">
                <c:v>-6.2976346911966746E-4</c:v>
              </c:pt>
              <c:pt idx="14884">
                <c:v>-6.2987297415689921E-4</c:v>
              </c:pt>
              <c:pt idx="14885">
                <c:v>-6.2998247919413095E-4</c:v>
              </c:pt>
              <c:pt idx="14886">
                <c:v>-6.3009198423136269E-4</c:v>
              </c:pt>
              <c:pt idx="14887">
                <c:v>-6.3020148926859444E-4</c:v>
              </c:pt>
              <c:pt idx="14888">
                <c:v>-6.3031099430582618E-4</c:v>
              </c:pt>
              <c:pt idx="14889">
                <c:v>-6.3042049934305792E-4</c:v>
              </c:pt>
              <c:pt idx="14890">
                <c:v>-6.3053000438028967E-4</c:v>
              </c:pt>
              <c:pt idx="14891">
                <c:v>-6.3063950941752141E-4</c:v>
              </c:pt>
              <c:pt idx="14892">
                <c:v>-6.3074901445475315E-4</c:v>
              </c:pt>
              <c:pt idx="14893">
                <c:v>-6.3085851949198489E-4</c:v>
              </c:pt>
              <c:pt idx="14894">
                <c:v>-6.3096802452921664E-4</c:v>
              </c:pt>
              <c:pt idx="14895">
                <c:v>-6.3107752956644838E-4</c:v>
              </c:pt>
              <c:pt idx="14896">
                <c:v>-6.3118703460368012E-4</c:v>
              </c:pt>
              <c:pt idx="14897">
                <c:v>-6.3129653964091187E-4</c:v>
              </c:pt>
              <c:pt idx="14898">
                <c:v>-6.3140604467814361E-4</c:v>
              </c:pt>
              <c:pt idx="14899">
                <c:v>-6.3151554971537535E-4</c:v>
              </c:pt>
              <c:pt idx="14900">
                <c:v>-6.316250547526071E-4</c:v>
              </c:pt>
              <c:pt idx="14901">
                <c:v>-6.3173455978983884E-4</c:v>
              </c:pt>
              <c:pt idx="14902">
                <c:v>-6.3184406482707058E-4</c:v>
              </c:pt>
              <c:pt idx="14903">
                <c:v>-6.3195356986430232E-4</c:v>
              </c:pt>
              <c:pt idx="14904">
                <c:v>-6.3206307490153407E-4</c:v>
              </c:pt>
              <c:pt idx="14905">
                <c:v>-6.3217257993876581E-4</c:v>
              </c:pt>
              <c:pt idx="14906">
                <c:v>-6.3228208497599755E-4</c:v>
              </c:pt>
              <c:pt idx="14907">
                <c:v>-6.323915900132293E-4</c:v>
              </c:pt>
              <c:pt idx="14908">
                <c:v>-6.3250109505046104E-4</c:v>
              </c:pt>
              <c:pt idx="14909">
                <c:v>-6.3261060008769278E-4</c:v>
              </c:pt>
              <c:pt idx="14910">
                <c:v>-6.3272010512492453E-4</c:v>
              </c:pt>
              <c:pt idx="14911">
                <c:v>-6.3282961016215627E-4</c:v>
              </c:pt>
              <c:pt idx="14912">
                <c:v>-6.3293911519938801E-4</c:v>
              </c:pt>
              <c:pt idx="14913">
                <c:v>-6.3304862023661976E-4</c:v>
              </c:pt>
              <c:pt idx="14914">
                <c:v>-6.331581252738515E-4</c:v>
              </c:pt>
              <c:pt idx="14915">
                <c:v>-6.3326763031108324E-4</c:v>
              </c:pt>
              <c:pt idx="14916">
                <c:v>-6.3337713534831498E-4</c:v>
              </c:pt>
              <c:pt idx="14917">
                <c:v>-6.3348664038554673E-4</c:v>
              </c:pt>
              <c:pt idx="14918">
                <c:v>-6.3359614542277847E-4</c:v>
              </c:pt>
              <c:pt idx="14919">
                <c:v>-6.3370565046001021E-4</c:v>
              </c:pt>
              <c:pt idx="14920">
                <c:v>-6.3381515549724196E-4</c:v>
              </c:pt>
              <c:pt idx="14921">
                <c:v>-6.339246605344737E-4</c:v>
              </c:pt>
              <c:pt idx="14922">
                <c:v>-6.3403416557170544E-4</c:v>
              </c:pt>
              <c:pt idx="14923">
                <c:v>-6.3414367060893719E-4</c:v>
              </c:pt>
              <c:pt idx="14924">
                <c:v>-6.3425317564616893E-4</c:v>
              </c:pt>
              <c:pt idx="14925">
                <c:v>-6.3436268068340067E-4</c:v>
              </c:pt>
              <c:pt idx="14926">
                <c:v>-6.3447218572063242E-4</c:v>
              </c:pt>
              <c:pt idx="14927">
                <c:v>-6.3458169075786416E-4</c:v>
              </c:pt>
              <c:pt idx="14928">
                <c:v>-6.346911957950959E-4</c:v>
              </c:pt>
              <c:pt idx="14929">
                <c:v>-6.3480070083232764E-4</c:v>
              </c:pt>
              <c:pt idx="14930">
                <c:v>-6.3491020586955939E-4</c:v>
              </c:pt>
              <c:pt idx="14931">
                <c:v>-6.3501971090679113E-4</c:v>
              </c:pt>
              <c:pt idx="14932">
                <c:v>-6.3512921594402287E-4</c:v>
              </c:pt>
              <c:pt idx="14933">
                <c:v>-6.3523872098125462E-4</c:v>
              </c:pt>
              <c:pt idx="14934">
                <c:v>-6.3534822601848636E-4</c:v>
              </c:pt>
              <c:pt idx="14935">
                <c:v>-6.354577310557181E-4</c:v>
              </c:pt>
              <c:pt idx="14936">
                <c:v>-6.3556723609294985E-4</c:v>
              </c:pt>
              <c:pt idx="14937">
                <c:v>-6.3567674113018159E-4</c:v>
              </c:pt>
              <c:pt idx="14938">
                <c:v>-6.3578624616741333E-4</c:v>
              </c:pt>
              <c:pt idx="14939">
                <c:v>-6.3589575120464507E-4</c:v>
              </c:pt>
              <c:pt idx="14940">
                <c:v>-6.3600525624187682E-4</c:v>
              </c:pt>
              <c:pt idx="14941">
                <c:v>-6.3611476127910856E-4</c:v>
              </c:pt>
              <c:pt idx="14942">
                <c:v>-6.362242663163403E-4</c:v>
              </c:pt>
              <c:pt idx="14943">
                <c:v>-6.3633377135357205E-4</c:v>
              </c:pt>
              <c:pt idx="14944">
                <c:v>-6.3644327639080379E-4</c:v>
              </c:pt>
              <c:pt idx="14945">
                <c:v>-6.3655278142803553E-4</c:v>
              </c:pt>
              <c:pt idx="14946">
                <c:v>-6.3666228646526728E-4</c:v>
              </c:pt>
              <c:pt idx="14947">
                <c:v>-6.3677179150249902E-4</c:v>
              </c:pt>
              <c:pt idx="14948">
                <c:v>-6.3688129653973076E-4</c:v>
              </c:pt>
              <c:pt idx="14949">
                <c:v>-6.3699080157696251E-4</c:v>
              </c:pt>
              <c:pt idx="14950">
                <c:v>-6.3710030661419425E-4</c:v>
              </c:pt>
              <c:pt idx="14951">
                <c:v>-6.3720981165142599E-4</c:v>
              </c:pt>
              <c:pt idx="14952">
                <c:v>-6.3731931668865773E-4</c:v>
              </c:pt>
              <c:pt idx="14953">
                <c:v>-6.3742882172588948E-4</c:v>
              </c:pt>
              <c:pt idx="14954">
                <c:v>-6.3753832676312122E-4</c:v>
              </c:pt>
              <c:pt idx="14955">
                <c:v>-6.3764783180035296E-4</c:v>
              </c:pt>
              <c:pt idx="14956">
                <c:v>-6.3775733683758471E-4</c:v>
              </c:pt>
              <c:pt idx="14957">
                <c:v>-6.3786684187481645E-4</c:v>
              </c:pt>
              <c:pt idx="14958">
                <c:v>-6.3797634691204819E-4</c:v>
              </c:pt>
              <c:pt idx="14959">
                <c:v>-6.3808585194927994E-4</c:v>
              </c:pt>
              <c:pt idx="14960">
                <c:v>-6.3819535698651168E-4</c:v>
              </c:pt>
              <c:pt idx="14961">
                <c:v>-6.3830486202374342E-4</c:v>
              </c:pt>
              <c:pt idx="14962">
                <c:v>-6.3841436706097516E-4</c:v>
              </c:pt>
              <c:pt idx="14963">
                <c:v>-6.3852387209820691E-4</c:v>
              </c:pt>
              <c:pt idx="14964">
                <c:v>-6.3863337713543865E-4</c:v>
              </c:pt>
              <c:pt idx="14965">
                <c:v>-6.3874288217267039E-4</c:v>
              </c:pt>
              <c:pt idx="14966">
                <c:v>-6.3885238720990214E-4</c:v>
              </c:pt>
              <c:pt idx="14967">
                <c:v>-6.3896189224713388E-4</c:v>
              </c:pt>
              <c:pt idx="14968">
                <c:v>-6.3907139728436562E-4</c:v>
              </c:pt>
              <c:pt idx="14969">
                <c:v>-6.3918090232159737E-4</c:v>
              </c:pt>
              <c:pt idx="14970">
                <c:v>-6.3929040735882911E-4</c:v>
              </c:pt>
              <c:pt idx="14971">
                <c:v>-6.3939991239606085E-4</c:v>
              </c:pt>
              <c:pt idx="14972">
                <c:v>-6.395094174332926E-4</c:v>
              </c:pt>
              <c:pt idx="14973">
                <c:v>-6.3961892247052434E-4</c:v>
              </c:pt>
              <c:pt idx="14974">
                <c:v>-6.3972842750775608E-4</c:v>
              </c:pt>
              <c:pt idx="14975">
                <c:v>-6.3983793254498782E-4</c:v>
              </c:pt>
              <c:pt idx="14976">
                <c:v>-6.3994743758221957E-4</c:v>
              </c:pt>
              <c:pt idx="14977">
                <c:v>-6.4005694261945131E-4</c:v>
              </c:pt>
              <c:pt idx="14978">
                <c:v>-6.4016644765668305E-4</c:v>
              </c:pt>
              <c:pt idx="14979">
                <c:v>-6.402759526939148E-4</c:v>
              </c:pt>
              <c:pt idx="14980">
                <c:v>-6.4038545773114654E-4</c:v>
              </c:pt>
              <c:pt idx="14981">
                <c:v>-6.4049496276837828E-4</c:v>
              </c:pt>
              <c:pt idx="14982">
                <c:v>-6.4060446780561003E-4</c:v>
              </c:pt>
              <c:pt idx="14983">
                <c:v>-6.4071397284284177E-4</c:v>
              </c:pt>
              <c:pt idx="14984">
                <c:v>-6.4082347788007351E-4</c:v>
              </c:pt>
              <c:pt idx="14985">
                <c:v>-6.4093298291730526E-4</c:v>
              </c:pt>
              <c:pt idx="14986">
                <c:v>-6.41042487954537E-4</c:v>
              </c:pt>
              <c:pt idx="14987">
                <c:v>-6.4115199299176874E-4</c:v>
              </c:pt>
              <c:pt idx="14988">
                <c:v>-6.4126149802900048E-4</c:v>
              </c:pt>
              <c:pt idx="14989">
                <c:v>-6.4137100306623223E-4</c:v>
              </c:pt>
              <c:pt idx="14990">
                <c:v>-6.4148050810346397E-4</c:v>
              </c:pt>
              <c:pt idx="14991">
                <c:v>-6.4159001314069571E-4</c:v>
              </c:pt>
              <c:pt idx="14992">
                <c:v>-6.4169951817792746E-4</c:v>
              </c:pt>
              <c:pt idx="14993">
                <c:v>-6.418090232151592E-4</c:v>
              </c:pt>
              <c:pt idx="14994">
                <c:v>-6.4191852825239094E-4</c:v>
              </c:pt>
              <c:pt idx="14995">
                <c:v>-6.4202803328962269E-4</c:v>
              </c:pt>
              <c:pt idx="14996">
                <c:v>-6.4213753832685443E-4</c:v>
              </c:pt>
              <c:pt idx="14997">
                <c:v>-6.4224704336408617E-4</c:v>
              </c:pt>
              <c:pt idx="14998">
                <c:v>-6.4235654840131791E-4</c:v>
              </c:pt>
              <c:pt idx="14999">
                <c:v>-6.4246605343854966E-4</c:v>
              </c:pt>
              <c:pt idx="15000">
                <c:v>-6.425755584757814E-4</c:v>
              </c:pt>
              <c:pt idx="15001">
                <c:v>-6.4268506351301314E-4</c:v>
              </c:pt>
              <c:pt idx="15002">
                <c:v>-6.4279456855024489E-4</c:v>
              </c:pt>
              <c:pt idx="15003">
                <c:v>-6.4290407358747663E-4</c:v>
              </c:pt>
              <c:pt idx="15004">
                <c:v>-6.4301357862470837E-4</c:v>
              </c:pt>
              <c:pt idx="15005">
                <c:v>-6.4312308366194012E-4</c:v>
              </c:pt>
              <c:pt idx="15006">
                <c:v>-6.4323258869917186E-4</c:v>
              </c:pt>
              <c:pt idx="15007">
                <c:v>-6.433420937364036E-4</c:v>
              </c:pt>
              <c:pt idx="15008">
                <c:v>-6.4345159877363535E-4</c:v>
              </c:pt>
              <c:pt idx="15009">
                <c:v>-6.4356110381086709E-4</c:v>
              </c:pt>
              <c:pt idx="15010">
                <c:v>-6.4367060884809883E-4</c:v>
              </c:pt>
              <c:pt idx="15011">
                <c:v>-6.4378011388533057E-4</c:v>
              </c:pt>
              <c:pt idx="15012">
                <c:v>-6.4388961892256232E-4</c:v>
              </c:pt>
              <c:pt idx="15013">
                <c:v>-6.4399912395979406E-4</c:v>
              </c:pt>
              <c:pt idx="15014">
                <c:v>-6.441086289970258E-4</c:v>
              </c:pt>
              <c:pt idx="15015">
                <c:v>-6.4421813403425755E-4</c:v>
              </c:pt>
              <c:pt idx="15016">
                <c:v>-6.4432763907148929E-4</c:v>
              </c:pt>
              <c:pt idx="15017">
                <c:v>-6.4443714410872103E-4</c:v>
              </c:pt>
              <c:pt idx="15018">
                <c:v>-6.4454664914595278E-4</c:v>
              </c:pt>
              <c:pt idx="15019">
                <c:v>-6.4465615418318452E-4</c:v>
              </c:pt>
              <c:pt idx="15020">
                <c:v>-6.4476565922041626E-4</c:v>
              </c:pt>
              <c:pt idx="15021">
                <c:v>-6.4487516425764801E-4</c:v>
              </c:pt>
              <c:pt idx="15022">
                <c:v>-6.4498466929487975E-4</c:v>
              </c:pt>
              <c:pt idx="15023">
                <c:v>-6.4509417433211149E-4</c:v>
              </c:pt>
              <c:pt idx="15024">
                <c:v>-6.4520367936934323E-4</c:v>
              </c:pt>
              <c:pt idx="15025">
                <c:v>-6.4531318440657498E-4</c:v>
              </c:pt>
              <c:pt idx="15026">
                <c:v>-6.4542268944380672E-4</c:v>
              </c:pt>
              <c:pt idx="15027">
                <c:v>-6.4553219448103846E-4</c:v>
              </c:pt>
              <c:pt idx="15028">
                <c:v>-6.4564169951827021E-4</c:v>
              </c:pt>
              <c:pt idx="15029">
                <c:v>-6.4575120455550195E-4</c:v>
              </c:pt>
              <c:pt idx="15030">
                <c:v>-6.4586070959273369E-4</c:v>
              </c:pt>
              <c:pt idx="15031">
                <c:v>-6.4597021462996544E-4</c:v>
              </c:pt>
              <c:pt idx="15032">
                <c:v>-6.4607971966719718E-4</c:v>
              </c:pt>
              <c:pt idx="15033">
                <c:v>-6.4618922470442892E-4</c:v>
              </c:pt>
              <c:pt idx="15034">
                <c:v>-6.4629872974166066E-4</c:v>
              </c:pt>
              <c:pt idx="15035">
                <c:v>-6.4640823477889241E-4</c:v>
              </c:pt>
              <c:pt idx="15036">
                <c:v>-6.4651773981612415E-4</c:v>
              </c:pt>
              <c:pt idx="15037">
                <c:v>-6.4662724485335589E-4</c:v>
              </c:pt>
              <c:pt idx="15038">
                <c:v>-6.4673674989058764E-4</c:v>
              </c:pt>
              <c:pt idx="15039">
                <c:v>-6.4684625492781938E-4</c:v>
              </c:pt>
              <c:pt idx="15040">
                <c:v>-6.4695575996505112E-4</c:v>
              </c:pt>
              <c:pt idx="15041">
                <c:v>-6.4706526500228287E-4</c:v>
              </c:pt>
              <c:pt idx="15042">
                <c:v>-6.4717477003951461E-4</c:v>
              </c:pt>
              <c:pt idx="15043">
                <c:v>-6.4728427507674635E-4</c:v>
              </c:pt>
              <c:pt idx="15044">
                <c:v>-6.473937801139781E-4</c:v>
              </c:pt>
              <c:pt idx="15045">
                <c:v>-6.4750328515120984E-4</c:v>
              </c:pt>
              <c:pt idx="15046">
                <c:v>-6.4761279018844158E-4</c:v>
              </c:pt>
              <c:pt idx="15047">
                <c:v>-6.4772229522567332E-4</c:v>
              </c:pt>
              <c:pt idx="15048">
                <c:v>-6.4783180026290507E-4</c:v>
              </c:pt>
              <c:pt idx="15049">
                <c:v>-6.4794130530013681E-4</c:v>
              </c:pt>
              <c:pt idx="15050">
                <c:v>-6.4805081033736855E-4</c:v>
              </c:pt>
              <c:pt idx="15051">
                <c:v>-6.481603153746003E-4</c:v>
              </c:pt>
              <c:pt idx="15052">
                <c:v>-6.4826982041183204E-4</c:v>
              </c:pt>
              <c:pt idx="15053">
                <c:v>-6.4837932544906378E-4</c:v>
              </c:pt>
              <c:pt idx="15054">
                <c:v>-6.4848883048629553E-4</c:v>
              </c:pt>
              <c:pt idx="15055">
                <c:v>-6.4859833552352727E-4</c:v>
              </c:pt>
              <c:pt idx="15056">
                <c:v>-6.4870784056075901E-4</c:v>
              </c:pt>
              <c:pt idx="15057">
                <c:v>-6.4881734559799076E-4</c:v>
              </c:pt>
              <c:pt idx="15058">
                <c:v>-6.489268506352225E-4</c:v>
              </c:pt>
              <c:pt idx="15059">
                <c:v>-6.4903635567245424E-4</c:v>
              </c:pt>
              <c:pt idx="15060">
                <c:v>-6.4914586070968598E-4</c:v>
              </c:pt>
              <c:pt idx="15061">
                <c:v>-6.4925536574691773E-4</c:v>
              </c:pt>
              <c:pt idx="15062">
                <c:v>-6.4936487078414947E-4</c:v>
              </c:pt>
              <c:pt idx="15063">
                <c:v>-6.4947437582138121E-4</c:v>
              </c:pt>
              <c:pt idx="15064">
                <c:v>-6.4958388085861296E-4</c:v>
              </c:pt>
              <c:pt idx="15065">
                <c:v>-6.496933858958447E-4</c:v>
              </c:pt>
              <c:pt idx="15066">
                <c:v>-6.4980289093307644E-4</c:v>
              </c:pt>
              <c:pt idx="15067">
                <c:v>-6.4991239597030819E-4</c:v>
              </c:pt>
              <c:pt idx="15068">
                <c:v>-6.5002190100753993E-4</c:v>
              </c:pt>
              <c:pt idx="15069">
                <c:v>-6.5013140604477167E-4</c:v>
              </c:pt>
              <c:pt idx="15070">
                <c:v>-6.5024091108200341E-4</c:v>
              </c:pt>
              <c:pt idx="15071">
                <c:v>-6.5035041611923516E-4</c:v>
              </c:pt>
              <c:pt idx="15072">
                <c:v>-6.504599211564669E-4</c:v>
              </c:pt>
              <c:pt idx="15073">
                <c:v>-6.5056942619369864E-4</c:v>
              </c:pt>
              <c:pt idx="15074">
                <c:v>-6.5067893123093039E-4</c:v>
              </c:pt>
              <c:pt idx="15075">
                <c:v>-6.5078843626816213E-4</c:v>
              </c:pt>
              <c:pt idx="15076">
                <c:v>-6.5089794130539387E-4</c:v>
              </c:pt>
              <c:pt idx="15077">
                <c:v>-6.5100744634262562E-4</c:v>
              </c:pt>
              <c:pt idx="15078">
                <c:v>-6.5111695137985736E-4</c:v>
              </c:pt>
              <c:pt idx="15079">
                <c:v>-6.512264564170891E-4</c:v>
              </c:pt>
              <c:pt idx="15080">
                <c:v>-6.5133596145432085E-4</c:v>
              </c:pt>
              <c:pt idx="15081">
                <c:v>-6.5144546649155259E-4</c:v>
              </c:pt>
              <c:pt idx="15082">
                <c:v>-6.5155497152878433E-4</c:v>
              </c:pt>
              <c:pt idx="15083">
                <c:v>-6.5166447656601607E-4</c:v>
              </c:pt>
              <c:pt idx="15084">
                <c:v>-6.5177398160324782E-4</c:v>
              </c:pt>
              <c:pt idx="15085">
                <c:v>-6.5188348664047956E-4</c:v>
              </c:pt>
              <c:pt idx="15086">
                <c:v>-6.519929916777113E-4</c:v>
              </c:pt>
              <c:pt idx="15087">
                <c:v>-6.5210249671494305E-4</c:v>
              </c:pt>
              <c:pt idx="15088">
                <c:v>-6.5221200175217479E-4</c:v>
              </c:pt>
              <c:pt idx="15089">
                <c:v>-6.5232150678940653E-4</c:v>
              </c:pt>
              <c:pt idx="15090">
                <c:v>-6.5243101182663828E-4</c:v>
              </c:pt>
              <c:pt idx="15091">
                <c:v>-6.5254051686387002E-4</c:v>
              </c:pt>
              <c:pt idx="15092">
                <c:v>-6.5265002190110176E-4</c:v>
              </c:pt>
              <c:pt idx="15093">
                <c:v>-6.5275952693833351E-4</c:v>
              </c:pt>
              <c:pt idx="15094">
                <c:v>-6.5286903197556525E-4</c:v>
              </c:pt>
              <c:pt idx="15095">
                <c:v>-6.5297853701279699E-4</c:v>
              </c:pt>
              <c:pt idx="15096">
                <c:v>-6.5308804205002873E-4</c:v>
              </c:pt>
              <c:pt idx="15097">
                <c:v>-6.5319754708726048E-4</c:v>
              </c:pt>
              <c:pt idx="15098">
                <c:v>-6.5330705212449222E-4</c:v>
              </c:pt>
              <c:pt idx="15099">
                <c:v>-6.5341655716172396E-4</c:v>
              </c:pt>
              <c:pt idx="15100">
                <c:v>-6.5352606219895571E-4</c:v>
              </c:pt>
              <c:pt idx="15101">
                <c:v>-6.5363556723618745E-4</c:v>
              </c:pt>
              <c:pt idx="15102">
                <c:v>-6.5374507227341919E-4</c:v>
              </c:pt>
              <c:pt idx="15103">
                <c:v>-6.5385457731065094E-4</c:v>
              </c:pt>
              <c:pt idx="15104">
                <c:v>-6.5396408234788268E-4</c:v>
              </c:pt>
              <c:pt idx="15105">
                <c:v>-6.5407358738511442E-4</c:v>
              </c:pt>
              <c:pt idx="15106">
                <c:v>-6.5418309242234616E-4</c:v>
              </c:pt>
              <c:pt idx="15107">
                <c:v>-6.5429259745957791E-4</c:v>
              </c:pt>
              <c:pt idx="15108">
                <c:v>-6.5440210249680965E-4</c:v>
              </c:pt>
              <c:pt idx="15109">
                <c:v>-6.5451160753404139E-4</c:v>
              </c:pt>
              <c:pt idx="15110">
                <c:v>-6.5462111257127314E-4</c:v>
              </c:pt>
              <c:pt idx="15111">
                <c:v>-6.5473061760850488E-4</c:v>
              </c:pt>
              <c:pt idx="15112">
                <c:v>-6.5484012264573662E-4</c:v>
              </c:pt>
              <c:pt idx="15113">
                <c:v>-6.5494962768296837E-4</c:v>
              </c:pt>
              <c:pt idx="15114">
                <c:v>-6.5505913272020011E-4</c:v>
              </c:pt>
              <c:pt idx="15115">
                <c:v>-6.5516863775743185E-4</c:v>
              </c:pt>
              <c:pt idx="15116">
                <c:v>-6.552781427946636E-4</c:v>
              </c:pt>
              <c:pt idx="15117">
                <c:v>-6.5538764783189534E-4</c:v>
              </c:pt>
              <c:pt idx="15118">
                <c:v>-6.5549715286912708E-4</c:v>
              </c:pt>
              <c:pt idx="15119">
                <c:v>-6.5560665790635882E-4</c:v>
              </c:pt>
              <c:pt idx="15120">
                <c:v>-6.5571616294359057E-4</c:v>
              </c:pt>
              <c:pt idx="15121">
                <c:v>-6.5582566798082231E-4</c:v>
              </c:pt>
              <c:pt idx="15122">
                <c:v>-6.5593517301805405E-4</c:v>
              </c:pt>
              <c:pt idx="15123">
                <c:v>-6.560446780552858E-4</c:v>
              </c:pt>
              <c:pt idx="15124">
                <c:v>-6.5615418309251754E-4</c:v>
              </c:pt>
              <c:pt idx="15125">
                <c:v>-6.5626368812974928E-4</c:v>
              </c:pt>
              <c:pt idx="15126">
                <c:v>-6.5637319316698103E-4</c:v>
              </c:pt>
              <c:pt idx="15127">
                <c:v>-6.5648269820421277E-4</c:v>
              </c:pt>
              <c:pt idx="15128">
                <c:v>-6.5659220324144451E-4</c:v>
              </c:pt>
              <c:pt idx="15129">
                <c:v>-6.5670170827867626E-4</c:v>
              </c:pt>
              <c:pt idx="15130">
                <c:v>-6.56811213315908E-4</c:v>
              </c:pt>
              <c:pt idx="15131">
                <c:v>-6.5692071835313974E-4</c:v>
              </c:pt>
              <c:pt idx="15132">
                <c:v>-6.5703022339037148E-4</c:v>
              </c:pt>
              <c:pt idx="15133">
                <c:v>-6.5713972842760323E-4</c:v>
              </c:pt>
              <c:pt idx="15134">
                <c:v>-6.5724923346483497E-4</c:v>
              </c:pt>
              <c:pt idx="15135">
                <c:v>-6.5735873850206671E-4</c:v>
              </c:pt>
              <c:pt idx="15136">
                <c:v>-6.5746824353929846E-4</c:v>
              </c:pt>
              <c:pt idx="15137">
                <c:v>-6.575777485765302E-4</c:v>
              </c:pt>
              <c:pt idx="15138">
                <c:v>-6.5768725361376194E-4</c:v>
              </c:pt>
              <c:pt idx="15139">
                <c:v>-6.5779675865099369E-4</c:v>
              </c:pt>
              <c:pt idx="15140">
                <c:v>-6.5790626368822543E-4</c:v>
              </c:pt>
              <c:pt idx="15141">
                <c:v>-6.5801576872545717E-4</c:v>
              </c:pt>
              <c:pt idx="15142">
                <c:v>-6.5812527376268891E-4</c:v>
              </c:pt>
              <c:pt idx="15143">
                <c:v>-6.5823477879992066E-4</c:v>
              </c:pt>
              <c:pt idx="15144">
                <c:v>-6.583442838371524E-4</c:v>
              </c:pt>
              <c:pt idx="15145">
                <c:v>-6.5845378887438414E-4</c:v>
              </c:pt>
              <c:pt idx="15146">
                <c:v>-6.5856329391161589E-4</c:v>
              </c:pt>
              <c:pt idx="15147">
                <c:v>-6.5867279894884763E-4</c:v>
              </c:pt>
              <c:pt idx="15148">
                <c:v>-6.5878230398607937E-4</c:v>
              </c:pt>
              <c:pt idx="15149">
                <c:v>-6.5889180902331112E-4</c:v>
              </c:pt>
              <c:pt idx="15150">
                <c:v>-6.5900131406054286E-4</c:v>
              </c:pt>
              <c:pt idx="15151">
                <c:v>-6.591108190977746E-4</c:v>
              </c:pt>
              <c:pt idx="15152">
                <c:v>-6.5922032413500635E-4</c:v>
              </c:pt>
              <c:pt idx="15153">
                <c:v>-6.5932982917223809E-4</c:v>
              </c:pt>
              <c:pt idx="15154">
                <c:v>-6.5943933420946983E-4</c:v>
              </c:pt>
              <c:pt idx="15155">
                <c:v>-6.5954883924670157E-4</c:v>
              </c:pt>
              <c:pt idx="15156">
                <c:v>-6.5965834428393332E-4</c:v>
              </c:pt>
              <c:pt idx="15157">
                <c:v>-6.5976784932116506E-4</c:v>
              </c:pt>
              <c:pt idx="15158">
                <c:v>-6.598773543583968E-4</c:v>
              </c:pt>
              <c:pt idx="15159">
                <c:v>-6.5998685939562855E-4</c:v>
              </c:pt>
              <c:pt idx="15160">
                <c:v>-6.6009636443286029E-4</c:v>
              </c:pt>
              <c:pt idx="15161">
                <c:v>-6.6020586947009203E-4</c:v>
              </c:pt>
              <c:pt idx="15162">
                <c:v>-6.6031537450732378E-4</c:v>
              </c:pt>
              <c:pt idx="15163">
                <c:v>-6.6042487954455552E-4</c:v>
              </c:pt>
              <c:pt idx="15164">
                <c:v>-6.6053438458178726E-4</c:v>
              </c:pt>
              <c:pt idx="15165">
                <c:v>-6.6064388961901901E-4</c:v>
              </c:pt>
              <c:pt idx="15166">
                <c:v>-6.6075339465625075E-4</c:v>
              </c:pt>
              <c:pt idx="15167">
                <c:v>-6.6086289969348249E-4</c:v>
              </c:pt>
              <c:pt idx="15168">
                <c:v>-6.6097240473071423E-4</c:v>
              </c:pt>
              <c:pt idx="15169">
                <c:v>-6.6108190976794598E-4</c:v>
              </c:pt>
              <c:pt idx="15170">
                <c:v>-6.6119141480517772E-4</c:v>
              </c:pt>
              <c:pt idx="15171">
                <c:v>-6.6130091984240946E-4</c:v>
              </c:pt>
              <c:pt idx="15172">
                <c:v>-6.6141042487964121E-4</c:v>
              </c:pt>
              <c:pt idx="15173">
                <c:v>-6.6151992991687295E-4</c:v>
              </c:pt>
              <c:pt idx="15174">
                <c:v>-6.6162943495410469E-4</c:v>
              </c:pt>
              <c:pt idx="15175">
                <c:v>-6.6173893999133644E-4</c:v>
              </c:pt>
              <c:pt idx="15176">
                <c:v>-6.6184844502856818E-4</c:v>
              </c:pt>
              <c:pt idx="15177">
                <c:v>-6.6195795006579992E-4</c:v>
              </c:pt>
              <c:pt idx="15178">
                <c:v>-6.6206745510303166E-4</c:v>
              </c:pt>
              <c:pt idx="15179">
                <c:v>-6.6217696014026341E-4</c:v>
              </c:pt>
              <c:pt idx="15180">
                <c:v>-6.6228646517749515E-4</c:v>
              </c:pt>
              <c:pt idx="15181">
                <c:v>-6.6239597021472689E-4</c:v>
              </c:pt>
              <c:pt idx="15182">
                <c:v>-6.6250547525195864E-4</c:v>
              </c:pt>
              <c:pt idx="15183">
                <c:v>-6.6261498028919038E-4</c:v>
              </c:pt>
              <c:pt idx="15184">
                <c:v>-6.6272448532642212E-4</c:v>
              </c:pt>
              <c:pt idx="15185">
                <c:v>-6.6283399036365387E-4</c:v>
              </c:pt>
              <c:pt idx="15186">
                <c:v>-6.6294349540088561E-4</c:v>
              </c:pt>
              <c:pt idx="15187">
                <c:v>-6.6305300043811735E-4</c:v>
              </c:pt>
              <c:pt idx="15188">
                <c:v>-6.631625054753491E-4</c:v>
              </c:pt>
              <c:pt idx="15189">
                <c:v>-6.6327201051258084E-4</c:v>
              </c:pt>
              <c:pt idx="15190">
                <c:v>-6.6338151554981258E-4</c:v>
              </c:pt>
              <c:pt idx="15191">
                <c:v>-6.6349102058704432E-4</c:v>
              </c:pt>
              <c:pt idx="15192">
                <c:v>-6.6360052562427607E-4</c:v>
              </c:pt>
              <c:pt idx="15193">
                <c:v>-6.6371003066150781E-4</c:v>
              </c:pt>
              <c:pt idx="15194">
                <c:v>-6.6381953569873955E-4</c:v>
              </c:pt>
              <c:pt idx="15195">
                <c:v>-6.639290407359713E-4</c:v>
              </c:pt>
              <c:pt idx="15196">
                <c:v>-6.6403854577320304E-4</c:v>
              </c:pt>
              <c:pt idx="15197">
                <c:v>-6.6414805081043478E-4</c:v>
              </c:pt>
              <c:pt idx="15198">
                <c:v>-6.6425755584766653E-4</c:v>
              </c:pt>
              <c:pt idx="15199">
                <c:v>-6.6436706088489827E-4</c:v>
              </c:pt>
              <c:pt idx="15200">
                <c:v>-6.6447656592213001E-4</c:v>
              </c:pt>
              <c:pt idx="15201">
                <c:v>-6.6458607095936176E-4</c:v>
              </c:pt>
              <c:pt idx="15202">
                <c:v>-6.646955759965935E-4</c:v>
              </c:pt>
              <c:pt idx="15203">
                <c:v>-6.6480508103382524E-4</c:v>
              </c:pt>
              <c:pt idx="15204">
                <c:v>-6.6491458607105698E-4</c:v>
              </c:pt>
              <c:pt idx="15205">
                <c:v>-6.6502409110828873E-4</c:v>
              </c:pt>
              <c:pt idx="15206">
                <c:v>-6.6513359614552047E-4</c:v>
              </c:pt>
              <c:pt idx="15207">
                <c:v>-6.6524310118275221E-4</c:v>
              </c:pt>
              <c:pt idx="15208">
                <c:v>-6.6535260621998396E-4</c:v>
              </c:pt>
              <c:pt idx="15209">
                <c:v>-6.654621112572157E-4</c:v>
              </c:pt>
              <c:pt idx="15210">
                <c:v>-6.6557161629444744E-4</c:v>
              </c:pt>
              <c:pt idx="15211">
                <c:v>-6.6568112133167919E-4</c:v>
              </c:pt>
              <c:pt idx="15212">
                <c:v>-6.6579062636891093E-4</c:v>
              </c:pt>
              <c:pt idx="15213">
                <c:v>-6.6590013140614267E-4</c:v>
              </c:pt>
              <c:pt idx="15214">
                <c:v>-6.6600963644337441E-4</c:v>
              </c:pt>
              <c:pt idx="15215">
                <c:v>-6.6611914148060616E-4</c:v>
              </c:pt>
              <c:pt idx="15216">
                <c:v>-6.662286465178379E-4</c:v>
              </c:pt>
              <c:pt idx="15217">
                <c:v>-6.6633815155506964E-4</c:v>
              </c:pt>
              <c:pt idx="15218">
                <c:v>-6.6644765659230139E-4</c:v>
              </c:pt>
              <c:pt idx="15219">
                <c:v>-6.6655716162953313E-4</c:v>
              </c:pt>
              <c:pt idx="15220">
                <c:v>-6.6666666666676487E-4</c:v>
              </c:pt>
              <c:pt idx="15221">
                <c:v>-6.6677617170399662E-4</c:v>
              </c:pt>
              <c:pt idx="15222">
                <c:v>-6.6688567674122836E-4</c:v>
              </c:pt>
              <c:pt idx="15223">
                <c:v>-6.669951817784601E-4</c:v>
              </c:pt>
              <c:pt idx="15224">
                <c:v>-6.6710468681569185E-4</c:v>
              </c:pt>
              <c:pt idx="15225">
                <c:v>-6.6721419185292359E-4</c:v>
              </c:pt>
              <c:pt idx="15226">
                <c:v>-6.6732369689015533E-4</c:v>
              </c:pt>
              <c:pt idx="15227">
                <c:v>-6.6743320192738707E-4</c:v>
              </c:pt>
              <c:pt idx="15228">
                <c:v>-6.6754270696461882E-4</c:v>
              </c:pt>
              <c:pt idx="15229">
                <c:v>-6.6765221200185056E-4</c:v>
              </c:pt>
              <c:pt idx="15230">
                <c:v>-6.677617170390823E-4</c:v>
              </c:pt>
              <c:pt idx="15231">
                <c:v>-6.6787122207631405E-4</c:v>
              </c:pt>
              <c:pt idx="15232">
                <c:v>-6.6798072711354579E-4</c:v>
              </c:pt>
              <c:pt idx="15233">
                <c:v>-6.6809023215077753E-4</c:v>
              </c:pt>
              <c:pt idx="15234">
                <c:v>-6.6819973718800928E-4</c:v>
              </c:pt>
              <c:pt idx="15235">
                <c:v>-6.6830924222524102E-4</c:v>
              </c:pt>
              <c:pt idx="15236">
                <c:v>-6.6841874726247276E-4</c:v>
              </c:pt>
              <c:pt idx="15237">
                <c:v>-6.6852825229970451E-4</c:v>
              </c:pt>
              <c:pt idx="15238">
                <c:v>-6.6863775733693625E-4</c:v>
              </c:pt>
              <c:pt idx="15239">
                <c:v>-6.6874726237416799E-4</c:v>
              </c:pt>
              <c:pt idx="15240">
                <c:v>-6.6885676741139973E-4</c:v>
              </c:pt>
              <c:pt idx="15241">
                <c:v>-6.6896627244863148E-4</c:v>
              </c:pt>
              <c:pt idx="15242">
                <c:v>-6.6907577748586322E-4</c:v>
              </c:pt>
              <c:pt idx="15243">
                <c:v>-6.6918528252309496E-4</c:v>
              </c:pt>
              <c:pt idx="15244">
                <c:v>-6.6929478756032671E-4</c:v>
              </c:pt>
              <c:pt idx="15245">
                <c:v>-6.6940429259755845E-4</c:v>
              </c:pt>
              <c:pt idx="15246">
                <c:v>-6.6951379763479019E-4</c:v>
              </c:pt>
              <c:pt idx="15247">
                <c:v>-6.6962330267202194E-4</c:v>
              </c:pt>
              <c:pt idx="15248">
                <c:v>-6.6973280770925368E-4</c:v>
              </c:pt>
              <c:pt idx="15249">
                <c:v>-6.6984231274648542E-4</c:v>
              </c:pt>
              <c:pt idx="15250">
                <c:v>-6.6995181778371716E-4</c:v>
              </c:pt>
              <c:pt idx="15251">
                <c:v>-6.7006132282094891E-4</c:v>
              </c:pt>
              <c:pt idx="15252">
                <c:v>-6.7017082785818065E-4</c:v>
              </c:pt>
              <c:pt idx="15253">
                <c:v>-6.7028033289541239E-4</c:v>
              </c:pt>
              <c:pt idx="15254">
                <c:v>-6.7038983793264414E-4</c:v>
              </c:pt>
              <c:pt idx="15255">
                <c:v>-6.7049934296987588E-4</c:v>
              </c:pt>
              <c:pt idx="15256">
                <c:v>-6.7060884800710762E-4</c:v>
              </c:pt>
              <c:pt idx="15257">
                <c:v>-6.7071835304433937E-4</c:v>
              </c:pt>
              <c:pt idx="15258">
                <c:v>-6.7082785808157111E-4</c:v>
              </c:pt>
              <c:pt idx="15259">
                <c:v>-6.7093736311880285E-4</c:v>
              </c:pt>
              <c:pt idx="15260">
                <c:v>-6.710468681560346E-4</c:v>
              </c:pt>
              <c:pt idx="15261">
                <c:v>-6.7115637319326634E-4</c:v>
              </c:pt>
              <c:pt idx="15262">
                <c:v>-6.7126587823049808E-4</c:v>
              </c:pt>
              <c:pt idx="15263">
                <c:v>-6.7137538326772982E-4</c:v>
              </c:pt>
              <c:pt idx="15264">
                <c:v>-6.7148488830496157E-4</c:v>
              </c:pt>
              <c:pt idx="15265">
                <c:v>-6.7159439334219331E-4</c:v>
              </c:pt>
              <c:pt idx="15266">
                <c:v>-6.7170389837942505E-4</c:v>
              </c:pt>
              <c:pt idx="15267">
                <c:v>-6.718134034166568E-4</c:v>
              </c:pt>
              <c:pt idx="15268">
                <c:v>-6.7192290845388854E-4</c:v>
              </c:pt>
              <c:pt idx="15269">
                <c:v>-6.7203241349112028E-4</c:v>
              </c:pt>
              <c:pt idx="15270">
                <c:v>-6.7214191852835203E-4</c:v>
              </c:pt>
              <c:pt idx="15271">
                <c:v>-6.7225142356558377E-4</c:v>
              </c:pt>
              <c:pt idx="15272">
                <c:v>-6.7236092860281551E-4</c:v>
              </c:pt>
              <c:pt idx="15273">
                <c:v>-6.7247043364004726E-4</c:v>
              </c:pt>
              <c:pt idx="15274">
                <c:v>-6.72579938677279E-4</c:v>
              </c:pt>
              <c:pt idx="15275">
                <c:v>-6.7268944371451074E-4</c:v>
              </c:pt>
              <c:pt idx="15276">
                <c:v>-6.7279894875174248E-4</c:v>
              </c:pt>
              <c:pt idx="15277">
                <c:v>-6.7290845378897423E-4</c:v>
              </c:pt>
              <c:pt idx="15278">
                <c:v>-6.7301795882620597E-4</c:v>
              </c:pt>
              <c:pt idx="15279">
                <c:v>-6.7312746386343771E-4</c:v>
              </c:pt>
              <c:pt idx="15280">
                <c:v>-6.7323696890066946E-4</c:v>
              </c:pt>
              <c:pt idx="15281">
                <c:v>-6.733464739379012E-4</c:v>
              </c:pt>
              <c:pt idx="15282">
                <c:v>-6.7345597897513294E-4</c:v>
              </c:pt>
              <c:pt idx="15283">
                <c:v>-6.7356548401236469E-4</c:v>
              </c:pt>
              <c:pt idx="15284">
                <c:v>-6.7367498904959643E-4</c:v>
              </c:pt>
              <c:pt idx="15285">
                <c:v>-6.7378449408682817E-4</c:v>
              </c:pt>
              <c:pt idx="15286">
                <c:v>-6.7389399912405991E-4</c:v>
              </c:pt>
              <c:pt idx="15287">
                <c:v>-6.7400350416129166E-4</c:v>
              </c:pt>
              <c:pt idx="15288">
                <c:v>-6.741130091985234E-4</c:v>
              </c:pt>
              <c:pt idx="15289">
                <c:v>-6.7422251423575514E-4</c:v>
              </c:pt>
              <c:pt idx="15290">
                <c:v>-6.7433201927298689E-4</c:v>
              </c:pt>
              <c:pt idx="15291">
                <c:v>-6.7444152431021863E-4</c:v>
              </c:pt>
              <c:pt idx="15292">
                <c:v>-6.7455102934745037E-4</c:v>
              </c:pt>
              <c:pt idx="15293">
                <c:v>-6.7466053438468212E-4</c:v>
              </c:pt>
              <c:pt idx="15294">
                <c:v>-6.7477003942191386E-4</c:v>
              </c:pt>
              <c:pt idx="15295">
                <c:v>-6.748795444591456E-4</c:v>
              </c:pt>
              <c:pt idx="15296">
                <c:v>-6.7498904949637735E-4</c:v>
              </c:pt>
              <c:pt idx="15297">
                <c:v>-6.7509855453360909E-4</c:v>
              </c:pt>
              <c:pt idx="15298">
                <c:v>-6.7520805957084083E-4</c:v>
              </c:pt>
              <c:pt idx="15299">
                <c:v>-6.7531756460807257E-4</c:v>
              </c:pt>
              <c:pt idx="15300">
                <c:v>-6.7542706964530432E-4</c:v>
              </c:pt>
              <c:pt idx="15301">
                <c:v>-6.7553657468253606E-4</c:v>
              </c:pt>
              <c:pt idx="15302">
                <c:v>-6.756460797197678E-4</c:v>
              </c:pt>
              <c:pt idx="15303">
                <c:v>-6.7575558475699955E-4</c:v>
              </c:pt>
              <c:pt idx="15304">
                <c:v>-6.7586508979423129E-4</c:v>
              </c:pt>
              <c:pt idx="15305">
                <c:v>-6.7597459483146303E-4</c:v>
              </c:pt>
              <c:pt idx="15306">
                <c:v>-6.7608409986869478E-4</c:v>
              </c:pt>
              <c:pt idx="15307">
                <c:v>-6.7619360490592652E-4</c:v>
              </c:pt>
              <c:pt idx="15308">
                <c:v>-6.7630310994315826E-4</c:v>
              </c:pt>
              <c:pt idx="15309">
                <c:v>-6.7641261498039E-4</c:v>
              </c:pt>
              <c:pt idx="15310">
                <c:v>-6.7652212001762175E-4</c:v>
              </c:pt>
              <c:pt idx="15311">
                <c:v>-6.7663162505485349E-4</c:v>
              </c:pt>
              <c:pt idx="15312">
                <c:v>-6.7674113009208523E-4</c:v>
              </c:pt>
              <c:pt idx="15313">
                <c:v>-6.7685063512931698E-4</c:v>
              </c:pt>
              <c:pt idx="15314">
                <c:v>-6.7696014016654872E-4</c:v>
              </c:pt>
              <c:pt idx="15315">
                <c:v>-6.7706964520378046E-4</c:v>
              </c:pt>
              <c:pt idx="15316">
                <c:v>-6.7717915024101221E-4</c:v>
              </c:pt>
              <c:pt idx="15317">
                <c:v>-6.7728865527824395E-4</c:v>
              </c:pt>
              <c:pt idx="15318">
                <c:v>-6.7739816031547569E-4</c:v>
              </c:pt>
              <c:pt idx="15319">
                <c:v>-6.7750766535270744E-4</c:v>
              </c:pt>
              <c:pt idx="15320">
                <c:v>-6.7761717038993918E-4</c:v>
              </c:pt>
              <c:pt idx="15321">
                <c:v>-6.7772667542717092E-4</c:v>
              </c:pt>
              <c:pt idx="15322">
                <c:v>-6.7783618046440266E-4</c:v>
              </c:pt>
              <c:pt idx="15323">
                <c:v>-6.7794568550163441E-4</c:v>
              </c:pt>
              <c:pt idx="15324">
                <c:v>-6.7805519053886615E-4</c:v>
              </c:pt>
              <c:pt idx="15325">
                <c:v>-6.7816469557609789E-4</c:v>
              </c:pt>
              <c:pt idx="15326">
                <c:v>-6.7827420061332964E-4</c:v>
              </c:pt>
              <c:pt idx="15327">
                <c:v>-6.7838370565056138E-4</c:v>
              </c:pt>
              <c:pt idx="15328">
                <c:v>-6.7849321068779312E-4</c:v>
              </c:pt>
              <c:pt idx="15329">
                <c:v>-6.7860271572502487E-4</c:v>
              </c:pt>
              <c:pt idx="15330">
                <c:v>-6.7871222076225661E-4</c:v>
              </c:pt>
              <c:pt idx="15331">
                <c:v>-6.7882172579948835E-4</c:v>
              </c:pt>
              <c:pt idx="15332">
                <c:v>-6.789312308367201E-4</c:v>
              </c:pt>
              <c:pt idx="15333">
                <c:v>-6.7904073587395184E-4</c:v>
              </c:pt>
              <c:pt idx="15334">
                <c:v>-6.7915024091118358E-4</c:v>
              </c:pt>
              <c:pt idx="15335">
                <c:v>-6.7925974594841532E-4</c:v>
              </c:pt>
              <c:pt idx="15336">
                <c:v>-6.7936925098564707E-4</c:v>
              </c:pt>
              <c:pt idx="15337">
                <c:v>-6.7947875602287881E-4</c:v>
              </c:pt>
              <c:pt idx="15338">
                <c:v>-6.7958826106011055E-4</c:v>
              </c:pt>
              <c:pt idx="15339">
                <c:v>-6.796977660973423E-4</c:v>
              </c:pt>
              <c:pt idx="15340">
                <c:v>-6.7980727113457404E-4</c:v>
              </c:pt>
              <c:pt idx="15341">
                <c:v>-6.7991677617180578E-4</c:v>
              </c:pt>
              <c:pt idx="15342">
                <c:v>-6.8002628120903753E-4</c:v>
              </c:pt>
              <c:pt idx="15343">
                <c:v>-6.8013578624626927E-4</c:v>
              </c:pt>
              <c:pt idx="15344">
                <c:v>-6.8024529128350101E-4</c:v>
              </c:pt>
              <c:pt idx="15345">
                <c:v>-6.8035479632073275E-4</c:v>
              </c:pt>
              <c:pt idx="15346">
                <c:v>-6.804643013579645E-4</c:v>
              </c:pt>
              <c:pt idx="15347">
                <c:v>-6.8057380639519624E-4</c:v>
              </c:pt>
              <c:pt idx="15348">
                <c:v>-6.8068331143242798E-4</c:v>
              </c:pt>
              <c:pt idx="15349">
                <c:v>-6.8079281646965973E-4</c:v>
              </c:pt>
              <c:pt idx="15350">
                <c:v>-6.8090232150689147E-4</c:v>
              </c:pt>
              <c:pt idx="15351">
                <c:v>-6.8101182654412321E-4</c:v>
              </c:pt>
              <c:pt idx="15352">
                <c:v>-6.8112133158135496E-4</c:v>
              </c:pt>
              <c:pt idx="15353">
                <c:v>-6.812308366185867E-4</c:v>
              </c:pt>
              <c:pt idx="15354">
                <c:v>-6.8134034165581844E-4</c:v>
              </c:pt>
              <c:pt idx="15355">
                <c:v>-6.8144984669305019E-4</c:v>
              </c:pt>
              <c:pt idx="15356">
                <c:v>-6.8155935173028193E-4</c:v>
              </c:pt>
              <c:pt idx="15357">
                <c:v>-6.8166885676751367E-4</c:v>
              </c:pt>
              <c:pt idx="15358">
                <c:v>-6.8177836180474541E-4</c:v>
              </c:pt>
              <c:pt idx="15359">
                <c:v>-6.8188786684197716E-4</c:v>
              </c:pt>
              <c:pt idx="15360">
                <c:v>-6.819973718792089E-4</c:v>
              </c:pt>
              <c:pt idx="15361">
                <c:v>-6.8210687691644064E-4</c:v>
              </c:pt>
              <c:pt idx="15362">
                <c:v>-6.8221638195367239E-4</c:v>
              </c:pt>
              <c:pt idx="15363">
                <c:v>-6.8232588699090413E-4</c:v>
              </c:pt>
              <c:pt idx="15364">
                <c:v>-6.8243539202813587E-4</c:v>
              </c:pt>
              <c:pt idx="15365">
                <c:v>-6.8254489706536762E-4</c:v>
              </c:pt>
              <c:pt idx="15366">
                <c:v>-6.8265440210259936E-4</c:v>
              </c:pt>
              <c:pt idx="15367">
                <c:v>-6.827639071398311E-4</c:v>
              </c:pt>
              <c:pt idx="15368">
                <c:v>-6.8287341217706285E-4</c:v>
              </c:pt>
              <c:pt idx="15369">
                <c:v>-6.8298291721429459E-4</c:v>
              </c:pt>
              <c:pt idx="15370">
                <c:v>-6.8309242225152633E-4</c:v>
              </c:pt>
              <c:pt idx="15371">
                <c:v>-6.8320192728875807E-4</c:v>
              </c:pt>
              <c:pt idx="15372">
                <c:v>-6.8331143232598982E-4</c:v>
              </c:pt>
              <c:pt idx="15373">
                <c:v>-6.8342093736322156E-4</c:v>
              </c:pt>
              <c:pt idx="15374">
                <c:v>-6.835304424004533E-4</c:v>
              </c:pt>
              <c:pt idx="15375">
                <c:v>-6.8363994743768505E-4</c:v>
              </c:pt>
              <c:pt idx="15376">
                <c:v>-6.8374945247491679E-4</c:v>
              </c:pt>
              <c:pt idx="15377">
                <c:v>-6.8385895751214853E-4</c:v>
              </c:pt>
              <c:pt idx="15378">
                <c:v>-6.8396846254938028E-4</c:v>
              </c:pt>
              <c:pt idx="15379">
                <c:v>-6.8407796758661202E-4</c:v>
              </c:pt>
              <c:pt idx="15380">
                <c:v>-6.8418747262384376E-4</c:v>
              </c:pt>
              <c:pt idx="15381">
                <c:v>-6.842969776610755E-4</c:v>
              </c:pt>
              <c:pt idx="15382">
                <c:v>-6.8440648269830725E-4</c:v>
              </c:pt>
              <c:pt idx="15383">
                <c:v>-6.8451598773553899E-4</c:v>
              </c:pt>
              <c:pt idx="15384">
                <c:v>-6.8462549277277073E-4</c:v>
              </c:pt>
              <c:pt idx="15385">
                <c:v>-6.8473499781000248E-4</c:v>
              </c:pt>
              <c:pt idx="15386">
                <c:v>-6.8484450284723422E-4</c:v>
              </c:pt>
              <c:pt idx="15387">
                <c:v>-6.8495400788446596E-4</c:v>
              </c:pt>
              <c:pt idx="15388">
                <c:v>-6.8506351292169771E-4</c:v>
              </c:pt>
              <c:pt idx="15389">
                <c:v>-6.8517301795892945E-4</c:v>
              </c:pt>
              <c:pt idx="15390">
                <c:v>-6.8528252299616119E-4</c:v>
              </c:pt>
              <c:pt idx="15391">
                <c:v>-6.8539202803339294E-4</c:v>
              </c:pt>
              <c:pt idx="15392">
                <c:v>-6.8550153307062468E-4</c:v>
              </c:pt>
              <c:pt idx="15393">
                <c:v>-6.8561103810785642E-4</c:v>
              </c:pt>
              <c:pt idx="15394">
                <c:v>-6.8572054314508816E-4</c:v>
              </c:pt>
              <c:pt idx="15395">
                <c:v>-6.8583004818231991E-4</c:v>
              </c:pt>
              <c:pt idx="15396">
                <c:v>-6.8593955321955165E-4</c:v>
              </c:pt>
              <c:pt idx="15397">
                <c:v>-6.8604905825678339E-4</c:v>
              </c:pt>
              <c:pt idx="15398">
                <c:v>-6.8615856329401514E-4</c:v>
              </c:pt>
              <c:pt idx="15399">
                <c:v>-6.8626806833124688E-4</c:v>
              </c:pt>
              <c:pt idx="15400">
                <c:v>-6.8637757336847862E-4</c:v>
              </c:pt>
              <c:pt idx="15401">
                <c:v>-6.8648707840571037E-4</c:v>
              </c:pt>
              <c:pt idx="15402">
                <c:v>-6.8659658344294211E-4</c:v>
              </c:pt>
              <c:pt idx="15403">
                <c:v>-6.8670608848017385E-4</c:v>
              </c:pt>
              <c:pt idx="15404">
                <c:v>-6.868155935174056E-4</c:v>
              </c:pt>
              <c:pt idx="15405">
                <c:v>-6.8692509855463734E-4</c:v>
              </c:pt>
              <c:pt idx="15406">
                <c:v>-6.8703460359186908E-4</c:v>
              </c:pt>
              <c:pt idx="15407">
                <c:v>-6.8714410862910082E-4</c:v>
              </c:pt>
              <c:pt idx="15408">
                <c:v>-6.8725361366633257E-4</c:v>
              </c:pt>
              <c:pt idx="15409">
                <c:v>-6.8736311870356431E-4</c:v>
              </c:pt>
              <c:pt idx="15410">
                <c:v>-6.8747262374079605E-4</c:v>
              </c:pt>
              <c:pt idx="15411">
                <c:v>-6.875821287780278E-4</c:v>
              </c:pt>
              <c:pt idx="15412">
                <c:v>-6.8769163381525954E-4</c:v>
              </c:pt>
              <c:pt idx="15413">
                <c:v>-6.8780113885249128E-4</c:v>
              </c:pt>
              <c:pt idx="15414">
                <c:v>-6.8791064388972303E-4</c:v>
              </c:pt>
              <c:pt idx="15415">
                <c:v>-6.8802014892695477E-4</c:v>
              </c:pt>
              <c:pt idx="15416">
                <c:v>-6.8812965396418651E-4</c:v>
              </c:pt>
              <c:pt idx="15417">
                <c:v>-6.8823915900141825E-4</c:v>
              </c:pt>
              <c:pt idx="15418">
                <c:v>-6.8834866403865E-4</c:v>
              </c:pt>
              <c:pt idx="15419">
                <c:v>-6.8845816907588174E-4</c:v>
              </c:pt>
              <c:pt idx="15420">
                <c:v>-6.8856767411311348E-4</c:v>
              </c:pt>
              <c:pt idx="15421">
                <c:v>-6.8867717915034523E-4</c:v>
              </c:pt>
              <c:pt idx="15422">
                <c:v>-6.8878668418757697E-4</c:v>
              </c:pt>
              <c:pt idx="15423">
                <c:v>-6.8889618922480871E-4</c:v>
              </c:pt>
              <c:pt idx="15424">
                <c:v>-6.8900569426204046E-4</c:v>
              </c:pt>
              <c:pt idx="15425">
                <c:v>-6.891151992992722E-4</c:v>
              </c:pt>
              <c:pt idx="15426">
                <c:v>-6.8922470433650394E-4</c:v>
              </c:pt>
              <c:pt idx="15427">
                <c:v>-6.8933420937373569E-4</c:v>
              </c:pt>
              <c:pt idx="15428">
                <c:v>-6.8944371441096743E-4</c:v>
              </c:pt>
              <c:pt idx="15429">
                <c:v>-6.8955321944819917E-4</c:v>
              </c:pt>
              <c:pt idx="15430">
                <c:v>-6.8966272448543091E-4</c:v>
              </c:pt>
              <c:pt idx="15431">
                <c:v>-6.8977222952266266E-4</c:v>
              </c:pt>
              <c:pt idx="15432">
                <c:v>-6.898817345598944E-4</c:v>
              </c:pt>
              <c:pt idx="15433">
                <c:v>-6.8999123959712614E-4</c:v>
              </c:pt>
              <c:pt idx="15434">
                <c:v>-6.9010074463435789E-4</c:v>
              </c:pt>
              <c:pt idx="15435">
                <c:v>-6.9021024967158963E-4</c:v>
              </c:pt>
              <c:pt idx="15436">
                <c:v>-6.9031975470882137E-4</c:v>
              </c:pt>
              <c:pt idx="15437">
                <c:v>-6.9042925974605312E-4</c:v>
              </c:pt>
              <c:pt idx="15438">
                <c:v>-6.9053876478328486E-4</c:v>
              </c:pt>
              <c:pt idx="15439">
                <c:v>-6.906482698205166E-4</c:v>
              </c:pt>
              <c:pt idx="15440">
                <c:v>-6.9075777485774835E-4</c:v>
              </c:pt>
              <c:pt idx="15441">
                <c:v>-6.9086727989498009E-4</c:v>
              </c:pt>
              <c:pt idx="15442">
                <c:v>-6.9097678493221183E-4</c:v>
              </c:pt>
              <c:pt idx="15443">
                <c:v>-6.9108628996944357E-4</c:v>
              </c:pt>
              <c:pt idx="15444">
                <c:v>-6.9119579500667532E-4</c:v>
              </c:pt>
              <c:pt idx="15445">
                <c:v>-6.9130530004390706E-4</c:v>
              </c:pt>
              <c:pt idx="15446">
                <c:v>-6.914148050811388E-4</c:v>
              </c:pt>
              <c:pt idx="15447">
                <c:v>-6.9152431011837055E-4</c:v>
              </c:pt>
              <c:pt idx="15448">
                <c:v>-6.9163381515560229E-4</c:v>
              </c:pt>
              <c:pt idx="15449">
                <c:v>-6.9174332019283403E-4</c:v>
              </c:pt>
              <c:pt idx="15450">
                <c:v>-6.9185282523006578E-4</c:v>
              </c:pt>
              <c:pt idx="15451">
                <c:v>-6.9196233026729752E-4</c:v>
              </c:pt>
              <c:pt idx="15452">
                <c:v>-6.9207183530452926E-4</c:v>
              </c:pt>
              <c:pt idx="15453">
                <c:v>-6.92181340341761E-4</c:v>
              </c:pt>
              <c:pt idx="15454">
                <c:v>-6.9229084537899275E-4</c:v>
              </c:pt>
              <c:pt idx="15455">
                <c:v>-6.9240035041622449E-4</c:v>
              </c:pt>
              <c:pt idx="15456">
                <c:v>-6.9250985545345623E-4</c:v>
              </c:pt>
              <c:pt idx="15457">
                <c:v>-6.9261936049068798E-4</c:v>
              </c:pt>
              <c:pt idx="15458">
                <c:v>-6.9272886552791972E-4</c:v>
              </c:pt>
              <c:pt idx="15459">
                <c:v>-6.9283837056515146E-4</c:v>
              </c:pt>
              <c:pt idx="15460">
                <c:v>-6.9294787560238321E-4</c:v>
              </c:pt>
              <c:pt idx="15461">
                <c:v>-6.9305738063961495E-4</c:v>
              </c:pt>
              <c:pt idx="15462">
                <c:v>-6.9316688567684669E-4</c:v>
              </c:pt>
              <c:pt idx="15463">
                <c:v>-6.9327639071407844E-4</c:v>
              </c:pt>
              <c:pt idx="15464">
                <c:v>-6.9338589575131018E-4</c:v>
              </c:pt>
              <c:pt idx="15465">
                <c:v>-6.9349540078854192E-4</c:v>
              </c:pt>
              <c:pt idx="15466">
                <c:v>-6.9360490582577366E-4</c:v>
              </c:pt>
              <c:pt idx="15467">
                <c:v>-6.9371441086300541E-4</c:v>
              </c:pt>
              <c:pt idx="15468">
                <c:v>-6.9382391590023715E-4</c:v>
              </c:pt>
              <c:pt idx="15469">
                <c:v>-6.9393342093746889E-4</c:v>
              </c:pt>
              <c:pt idx="15470">
                <c:v>-6.9404292597470064E-4</c:v>
              </c:pt>
              <c:pt idx="15471">
                <c:v>-6.9415243101193238E-4</c:v>
              </c:pt>
              <c:pt idx="15472">
                <c:v>-6.9426193604916412E-4</c:v>
              </c:pt>
              <c:pt idx="15473">
                <c:v>-6.9437144108639587E-4</c:v>
              </c:pt>
              <c:pt idx="15474">
                <c:v>-6.9448094612362761E-4</c:v>
              </c:pt>
              <c:pt idx="15475">
                <c:v>-6.9459045116085935E-4</c:v>
              </c:pt>
              <c:pt idx="15476">
                <c:v>-6.946999561980911E-4</c:v>
              </c:pt>
              <c:pt idx="15477">
                <c:v>-6.9480946123532284E-4</c:v>
              </c:pt>
              <c:pt idx="15478">
                <c:v>-6.9491896627255458E-4</c:v>
              </c:pt>
              <c:pt idx="15479">
                <c:v>-6.9502847130978632E-4</c:v>
              </c:pt>
              <c:pt idx="15480">
                <c:v>-6.9513797634701807E-4</c:v>
              </c:pt>
              <c:pt idx="15481">
                <c:v>-6.9524748138424981E-4</c:v>
              </c:pt>
              <c:pt idx="15482">
                <c:v>-6.9535698642148155E-4</c:v>
              </c:pt>
              <c:pt idx="15483">
                <c:v>-6.954664914587133E-4</c:v>
              </c:pt>
              <c:pt idx="15484">
                <c:v>-6.9557599649594504E-4</c:v>
              </c:pt>
              <c:pt idx="15485">
                <c:v>-6.9568550153317678E-4</c:v>
              </c:pt>
              <c:pt idx="15486">
                <c:v>-6.9579500657040853E-4</c:v>
              </c:pt>
              <c:pt idx="15487">
                <c:v>-6.9590451160764027E-4</c:v>
              </c:pt>
              <c:pt idx="15488">
                <c:v>-6.9601401664487201E-4</c:v>
              </c:pt>
              <c:pt idx="15489">
                <c:v>-6.9612352168210375E-4</c:v>
              </c:pt>
              <c:pt idx="15490">
                <c:v>-6.962330267193355E-4</c:v>
              </c:pt>
              <c:pt idx="15491">
                <c:v>-6.9634253175656724E-4</c:v>
              </c:pt>
              <c:pt idx="15492">
                <c:v>-6.9645203679379898E-4</c:v>
              </c:pt>
              <c:pt idx="15493">
                <c:v>-6.9656154183103073E-4</c:v>
              </c:pt>
              <c:pt idx="15494">
                <c:v>-6.9667104686826247E-4</c:v>
              </c:pt>
              <c:pt idx="15495">
                <c:v>-6.9678055190549421E-4</c:v>
              </c:pt>
              <c:pt idx="15496">
                <c:v>-6.9689005694272596E-4</c:v>
              </c:pt>
              <c:pt idx="15497">
                <c:v>-6.969995619799577E-4</c:v>
              </c:pt>
              <c:pt idx="15498">
                <c:v>-6.9710906701718944E-4</c:v>
              </c:pt>
              <c:pt idx="15499">
                <c:v>-6.9721857205442119E-4</c:v>
              </c:pt>
              <c:pt idx="15500">
                <c:v>-6.9732807709165293E-4</c:v>
              </c:pt>
              <c:pt idx="15501">
                <c:v>-6.9743758212888467E-4</c:v>
              </c:pt>
              <c:pt idx="15502">
                <c:v>-6.9754708716611641E-4</c:v>
              </c:pt>
              <c:pt idx="15503">
                <c:v>-6.9765659220334816E-4</c:v>
              </c:pt>
              <c:pt idx="15504">
                <c:v>-6.977660972405799E-4</c:v>
              </c:pt>
              <c:pt idx="15505">
                <c:v>-6.9787560227781164E-4</c:v>
              </c:pt>
              <c:pt idx="15506">
                <c:v>-6.9798510731504339E-4</c:v>
              </c:pt>
              <c:pt idx="15507">
                <c:v>-6.9809461235227513E-4</c:v>
              </c:pt>
              <c:pt idx="15508">
                <c:v>-6.9820411738950687E-4</c:v>
              </c:pt>
              <c:pt idx="15509">
                <c:v>-6.9831362242673862E-4</c:v>
              </c:pt>
              <c:pt idx="15510">
                <c:v>-6.9842312746397036E-4</c:v>
              </c:pt>
              <c:pt idx="15511">
                <c:v>-6.985326325012021E-4</c:v>
              </c:pt>
              <c:pt idx="15512">
                <c:v>-6.9864213753843385E-4</c:v>
              </c:pt>
              <c:pt idx="15513">
                <c:v>-6.9875164257566559E-4</c:v>
              </c:pt>
              <c:pt idx="15514">
                <c:v>-6.9886114761289733E-4</c:v>
              </c:pt>
              <c:pt idx="15515">
                <c:v>-6.9897065265012907E-4</c:v>
              </c:pt>
              <c:pt idx="15516">
                <c:v>-6.9908015768736082E-4</c:v>
              </c:pt>
              <c:pt idx="15517">
                <c:v>-6.9918966272459256E-4</c:v>
              </c:pt>
              <c:pt idx="15518">
                <c:v>-6.992991677618243E-4</c:v>
              </c:pt>
              <c:pt idx="15519">
                <c:v>-6.9940867279905605E-4</c:v>
              </c:pt>
              <c:pt idx="15520">
                <c:v>-6.9951817783628779E-4</c:v>
              </c:pt>
              <c:pt idx="15521">
                <c:v>-6.9962768287351953E-4</c:v>
              </c:pt>
              <c:pt idx="15522">
                <c:v>-6.9973718791075128E-4</c:v>
              </c:pt>
              <c:pt idx="15523">
                <c:v>-6.9984669294798302E-4</c:v>
              </c:pt>
              <c:pt idx="15524">
                <c:v>-6.9995619798521476E-4</c:v>
              </c:pt>
              <c:pt idx="15525">
                <c:v>-7.000657030224465E-4</c:v>
              </c:pt>
              <c:pt idx="15526">
                <c:v>-7.0017520805967825E-4</c:v>
              </c:pt>
              <c:pt idx="15527">
                <c:v>-7.0028471309690999E-4</c:v>
              </c:pt>
              <c:pt idx="15528">
                <c:v>-7.0039421813414173E-4</c:v>
              </c:pt>
              <c:pt idx="15529">
                <c:v>-7.0050372317137348E-4</c:v>
              </c:pt>
              <c:pt idx="15530">
                <c:v>-7.0061322820860522E-4</c:v>
              </c:pt>
              <c:pt idx="15531">
                <c:v>-7.0072273324583696E-4</c:v>
              </c:pt>
              <c:pt idx="15532">
                <c:v>-7.0083223828306871E-4</c:v>
              </c:pt>
              <c:pt idx="15533">
                <c:v>-7.0094174332030045E-4</c:v>
              </c:pt>
              <c:pt idx="15534">
                <c:v>-7.0105124835753219E-4</c:v>
              </c:pt>
              <c:pt idx="15535">
                <c:v>-7.0116075339476394E-4</c:v>
              </c:pt>
              <c:pt idx="15536">
                <c:v>-7.0127025843199568E-4</c:v>
              </c:pt>
              <c:pt idx="15537">
                <c:v>-7.0137976346922742E-4</c:v>
              </c:pt>
              <c:pt idx="15538">
                <c:v>-7.0148926850645916E-4</c:v>
              </c:pt>
              <c:pt idx="15539">
                <c:v>-7.0159877354369091E-4</c:v>
              </c:pt>
              <c:pt idx="15540">
                <c:v>-7.0170827858092265E-4</c:v>
              </c:pt>
              <c:pt idx="15541">
                <c:v>-7.0181778361815439E-4</c:v>
              </c:pt>
              <c:pt idx="15542">
                <c:v>-7.0192728865538614E-4</c:v>
              </c:pt>
              <c:pt idx="15543">
                <c:v>-7.0203679369261788E-4</c:v>
              </c:pt>
              <c:pt idx="15544">
                <c:v>-7.0214629872984962E-4</c:v>
              </c:pt>
              <c:pt idx="15545">
                <c:v>-7.0225580376708137E-4</c:v>
              </c:pt>
              <c:pt idx="15546">
                <c:v>-7.0236530880431311E-4</c:v>
              </c:pt>
              <c:pt idx="15547">
                <c:v>-7.0247481384154485E-4</c:v>
              </c:pt>
              <c:pt idx="15548">
                <c:v>-7.025843188787766E-4</c:v>
              </c:pt>
              <c:pt idx="15549">
                <c:v>-7.0269382391600834E-4</c:v>
              </c:pt>
              <c:pt idx="15550">
                <c:v>-7.0280332895324008E-4</c:v>
              </c:pt>
              <c:pt idx="15551">
                <c:v>-7.0291283399047182E-4</c:v>
              </c:pt>
              <c:pt idx="15552">
                <c:v>-7.0302233902770357E-4</c:v>
              </c:pt>
              <c:pt idx="15553">
                <c:v>-7.0313184406493531E-4</c:v>
              </c:pt>
              <c:pt idx="15554">
                <c:v>-7.0324134910216705E-4</c:v>
              </c:pt>
              <c:pt idx="15555">
                <c:v>-7.033508541393988E-4</c:v>
              </c:pt>
              <c:pt idx="15556">
                <c:v>-7.0346035917663054E-4</c:v>
              </c:pt>
              <c:pt idx="15557">
                <c:v>-7.0356986421386228E-4</c:v>
              </c:pt>
              <c:pt idx="15558">
                <c:v>-7.0367936925109403E-4</c:v>
              </c:pt>
              <c:pt idx="15559">
                <c:v>-7.0378887428832577E-4</c:v>
              </c:pt>
              <c:pt idx="15560">
                <c:v>-7.0389837932555751E-4</c:v>
              </c:pt>
              <c:pt idx="15561">
                <c:v>-7.0400788436278925E-4</c:v>
              </c:pt>
              <c:pt idx="15562">
                <c:v>-7.04117389400021E-4</c:v>
              </c:pt>
              <c:pt idx="15563">
                <c:v>-7.0422689443725274E-4</c:v>
              </c:pt>
              <c:pt idx="15564">
                <c:v>-7.0433639947448448E-4</c:v>
              </c:pt>
              <c:pt idx="15565">
                <c:v>-7.0444590451171623E-4</c:v>
              </c:pt>
              <c:pt idx="15566">
                <c:v>-7.0455540954894797E-4</c:v>
              </c:pt>
              <c:pt idx="15567">
                <c:v>-7.0466491458617971E-4</c:v>
              </c:pt>
              <c:pt idx="15568">
                <c:v>-7.0477441962341146E-4</c:v>
              </c:pt>
              <c:pt idx="15569">
                <c:v>-7.048839246606432E-4</c:v>
              </c:pt>
              <c:pt idx="15570">
                <c:v>-7.0499342969787494E-4</c:v>
              </c:pt>
              <c:pt idx="15571">
                <c:v>-7.0510293473510669E-4</c:v>
              </c:pt>
              <c:pt idx="15572">
                <c:v>-7.0521243977233843E-4</c:v>
              </c:pt>
              <c:pt idx="15573">
                <c:v>-7.0532194480957017E-4</c:v>
              </c:pt>
              <c:pt idx="15574">
                <c:v>-7.0543144984680191E-4</c:v>
              </c:pt>
              <c:pt idx="15575">
                <c:v>-7.0554095488403366E-4</c:v>
              </c:pt>
              <c:pt idx="15576">
                <c:v>-7.056504599212654E-4</c:v>
              </c:pt>
              <c:pt idx="15577">
                <c:v>-7.0575996495849714E-4</c:v>
              </c:pt>
              <c:pt idx="15578">
                <c:v>-7.0586946999572889E-4</c:v>
              </c:pt>
              <c:pt idx="15579">
                <c:v>-7.0597897503296063E-4</c:v>
              </c:pt>
              <c:pt idx="15580">
                <c:v>-7.0608848007019237E-4</c:v>
              </c:pt>
              <c:pt idx="15581">
                <c:v>-7.0619798510742412E-4</c:v>
              </c:pt>
              <c:pt idx="15582">
                <c:v>-7.0630749014465586E-4</c:v>
              </c:pt>
              <c:pt idx="15583">
                <c:v>-7.064169951818876E-4</c:v>
              </c:pt>
              <c:pt idx="15584">
                <c:v>-7.0652650021911935E-4</c:v>
              </c:pt>
              <c:pt idx="15585">
                <c:v>-7.0663600525635109E-4</c:v>
              </c:pt>
              <c:pt idx="15586">
                <c:v>-7.0674551029358283E-4</c:v>
              </c:pt>
              <c:pt idx="15587">
                <c:v>-7.0685501533081457E-4</c:v>
              </c:pt>
              <c:pt idx="15588">
                <c:v>-7.0696452036804632E-4</c:v>
              </c:pt>
              <c:pt idx="15589">
                <c:v>-7.0707402540527806E-4</c:v>
              </c:pt>
              <c:pt idx="15590">
                <c:v>-7.071835304425098E-4</c:v>
              </c:pt>
              <c:pt idx="15591">
                <c:v>-7.0729303547974155E-4</c:v>
              </c:pt>
              <c:pt idx="15592">
                <c:v>-7.0740254051697329E-4</c:v>
              </c:pt>
              <c:pt idx="15593">
                <c:v>-7.0751204555420503E-4</c:v>
              </c:pt>
              <c:pt idx="15594">
                <c:v>-7.0762155059143678E-4</c:v>
              </c:pt>
              <c:pt idx="15595">
                <c:v>-7.0773105562866852E-4</c:v>
              </c:pt>
              <c:pt idx="15596">
                <c:v>-7.0784056066590026E-4</c:v>
              </c:pt>
              <c:pt idx="15597">
                <c:v>-7.07950065703132E-4</c:v>
              </c:pt>
              <c:pt idx="15598">
                <c:v>-7.0805957074036375E-4</c:v>
              </c:pt>
              <c:pt idx="15599">
                <c:v>-7.0816907577759549E-4</c:v>
              </c:pt>
              <c:pt idx="15600">
                <c:v>-7.0827858081482723E-4</c:v>
              </c:pt>
              <c:pt idx="15601">
                <c:v>-7.0838808585205898E-4</c:v>
              </c:pt>
              <c:pt idx="15602">
                <c:v>-7.0849759088929072E-4</c:v>
              </c:pt>
              <c:pt idx="15603">
                <c:v>-7.0860709592652246E-4</c:v>
              </c:pt>
              <c:pt idx="15604">
                <c:v>-7.0871660096375421E-4</c:v>
              </c:pt>
              <c:pt idx="15605">
                <c:v>-7.0882610600098595E-4</c:v>
              </c:pt>
              <c:pt idx="15606">
                <c:v>-7.0893561103821769E-4</c:v>
              </c:pt>
              <c:pt idx="15607">
                <c:v>-7.0904511607544944E-4</c:v>
              </c:pt>
              <c:pt idx="15608">
                <c:v>-7.0915462111268118E-4</c:v>
              </c:pt>
              <c:pt idx="15609">
                <c:v>-7.0926412614991292E-4</c:v>
              </c:pt>
              <c:pt idx="15610">
                <c:v>-7.0937363118714466E-4</c:v>
              </c:pt>
              <c:pt idx="15611">
                <c:v>-7.0948313622437641E-4</c:v>
              </c:pt>
              <c:pt idx="15612">
                <c:v>-7.0959264126160815E-4</c:v>
              </c:pt>
              <c:pt idx="15613">
                <c:v>-7.0970214629883989E-4</c:v>
              </c:pt>
              <c:pt idx="15614">
                <c:v>-7.0981165133607164E-4</c:v>
              </c:pt>
              <c:pt idx="15615">
                <c:v>-7.0992115637330338E-4</c:v>
              </c:pt>
              <c:pt idx="15616">
                <c:v>-7.1003066141053512E-4</c:v>
              </c:pt>
              <c:pt idx="15617">
                <c:v>-7.1014016644776687E-4</c:v>
              </c:pt>
              <c:pt idx="15618">
                <c:v>-7.1024967148499861E-4</c:v>
              </c:pt>
              <c:pt idx="15619">
                <c:v>-7.1035917652223035E-4</c:v>
              </c:pt>
              <c:pt idx="15620">
                <c:v>-7.104686815594621E-4</c:v>
              </c:pt>
              <c:pt idx="15621">
                <c:v>-7.1057818659669384E-4</c:v>
              </c:pt>
              <c:pt idx="15622">
                <c:v>-7.1068769163392558E-4</c:v>
              </c:pt>
              <c:pt idx="15623">
                <c:v>-7.1079719667115732E-4</c:v>
              </c:pt>
              <c:pt idx="15624">
                <c:v>-7.1090670170838907E-4</c:v>
              </c:pt>
              <c:pt idx="15625">
                <c:v>-7.1101620674562081E-4</c:v>
              </c:pt>
              <c:pt idx="15626">
                <c:v>-7.1112571178285255E-4</c:v>
              </c:pt>
              <c:pt idx="15627">
                <c:v>-7.112352168200843E-4</c:v>
              </c:pt>
              <c:pt idx="15628">
                <c:v>-7.1134472185731604E-4</c:v>
              </c:pt>
              <c:pt idx="15629">
                <c:v>-7.1145422689454778E-4</c:v>
              </c:pt>
              <c:pt idx="15630">
                <c:v>-7.1156373193177953E-4</c:v>
              </c:pt>
              <c:pt idx="15631">
                <c:v>-7.1167323696901127E-4</c:v>
              </c:pt>
              <c:pt idx="15632">
                <c:v>-7.1178274200624301E-4</c:v>
              </c:pt>
              <c:pt idx="15633">
                <c:v>-7.1189224704347475E-4</c:v>
              </c:pt>
              <c:pt idx="15634">
                <c:v>-7.120017520807065E-4</c:v>
              </c:pt>
              <c:pt idx="15635">
                <c:v>-7.1211125711793824E-4</c:v>
              </c:pt>
              <c:pt idx="15636">
                <c:v>-7.1222076215516998E-4</c:v>
              </c:pt>
              <c:pt idx="15637">
                <c:v>-7.1233026719240173E-4</c:v>
              </c:pt>
              <c:pt idx="15638">
                <c:v>-7.1243977222963347E-4</c:v>
              </c:pt>
              <c:pt idx="15639">
                <c:v>-7.1254927726686521E-4</c:v>
              </c:pt>
              <c:pt idx="15640">
                <c:v>-7.1265878230409696E-4</c:v>
              </c:pt>
              <c:pt idx="15641">
                <c:v>-7.127682873413287E-4</c:v>
              </c:pt>
              <c:pt idx="15642">
                <c:v>-7.1287779237856044E-4</c:v>
              </c:pt>
              <c:pt idx="15643">
                <c:v>-7.1298729741579219E-4</c:v>
              </c:pt>
              <c:pt idx="15644">
                <c:v>-7.1309680245302393E-4</c:v>
              </c:pt>
              <c:pt idx="15645">
                <c:v>-7.1320630749025567E-4</c:v>
              </c:pt>
              <c:pt idx="15646">
                <c:v>-7.1331581252748741E-4</c:v>
              </c:pt>
              <c:pt idx="15647">
                <c:v>-7.1342531756471916E-4</c:v>
              </c:pt>
              <c:pt idx="15648">
                <c:v>-7.135348226019509E-4</c:v>
              </c:pt>
              <c:pt idx="15649">
                <c:v>-7.1364432763918264E-4</c:v>
              </c:pt>
              <c:pt idx="15650">
                <c:v>-7.1375383267641439E-4</c:v>
              </c:pt>
              <c:pt idx="15651">
                <c:v>-7.1386333771364613E-4</c:v>
              </c:pt>
              <c:pt idx="15652">
                <c:v>-7.1397284275087787E-4</c:v>
              </c:pt>
              <c:pt idx="15653">
                <c:v>-7.1408234778810962E-4</c:v>
              </c:pt>
              <c:pt idx="15654">
                <c:v>-7.1419185282534136E-4</c:v>
              </c:pt>
              <c:pt idx="15655">
                <c:v>-7.143013578625731E-4</c:v>
              </c:pt>
              <c:pt idx="15656">
                <c:v>-7.1441086289980485E-4</c:v>
              </c:pt>
              <c:pt idx="15657">
                <c:v>-7.1452036793703659E-4</c:v>
              </c:pt>
              <c:pt idx="15658">
                <c:v>-7.1462987297426833E-4</c:v>
              </c:pt>
              <c:pt idx="15659">
                <c:v>-7.1473937801150007E-4</c:v>
              </c:pt>
              <c:pt idx="15660">
                <c:v>-7.1484888304873182E-4</c:v>
              </c:pt>
              <c:pt idx="15661">
                <c:v>-7.1495838808596356E-4</c:v>
              </c:pt>
              <c:pt idx="15662">
                <c:v>-7.150678931231953E-4</c:v>
              </c:pt>
              <c:pt idx="15663">
                <c:v>-7.1517739816042705E-4</c:v>
              </c:pt>
              <c:pt idx="15664">
                <c:v>-7.1528690319765879E-4</c:v>
              </c:pt>
              <c:pt idx="15665">
                <c:v>-7.1539640823489053E-4</c:v>
              </c:pt>
              <c:pt idx="15666">
                <c:v>-7.1550591327212228E-4</c:v>
              </c:pt>
              <c:pt idx="15667">
                <c:v>-7.1561541830935402E-4</c:v>
              </c:pt>
              <c:pt idx="15668">
                <c:v>-7.1572492334658576E-4</c:v>
              </c:pt>
              <c:pt idx="15669">
                <c:v>-7.158344283838175E-4</c:v>
              </c:pt>
              <c:pt idx="15670">
                <c:v>-7.1594393342104925E-4</c:v>
              </c:pt>
              <c:pt idx="15671">
                <c:v>-7.1605343845828099E-4</c:v>
              </c:pt>
              <c:pt idx="15672">
                <c:v>-7.1616294349551273E-4</c:v>
              </c:pt>
              <c:pt idx="15673">
                <c:v>-7.1627244853274448E-4</c:v>
              </c:pt>
              <c:pt idx="15674">
                <c:v>-7.1638195356997622E-4</c:v>
              </c:pt>
              <c:pt idx="15675">
                <c:v>-7.1649145860720796E-4</c:v>
              </c:pt>
              <c:pt idx="15676">
                <c:v>-7.1660096364443971E-4</c:v>
              </c:pt>
              <c:pt idx="15677">
                <c:v>-7.1671046868167145E-4</c:v>
              </c:pt>
              <c:pt idx="15678">
                <c:v>-7.1681997371890319E-4</c:v>
              </c:pt>
              <c:pt idx="15679">
                <c:v>-7.1692947875613494E-4</c:v>
              </c:pt>
              <c:pt idx="15680">
                <c:v>-7.1703898379336668E-4</c:v>
              </c:pt>
              <c:pt idx="15681">
                <c:v>-7.1714848883059842E-4</c:v>
              </c:pt>
              <c:pt idx="15682">
                <c:v>-7.1725799386783016E-4</c:v>
              </c:pt>
              <c:pt idx="15683">
                <c:v>-7.1736749890506191E-4</c:v>
              </c:pt>
              <c:pt idx="15684">
                <c:v>-7.1747700394229365E-4</c:v>
              </c:pt>
              <c:pt idx="15685">
                <c:v>-7.1758650897952539E-4</c:v>
              </c:pt>
              <c:pt idx="15686">
                <c:v>-7.1769601401675714E-4</c:v>
              </c:pt>
              <c:pt idx="15687">
                <c:v>-7.1780551905398888E-4</c:v>
              </c:pt>
              <c:pt idx="15688">
                <c:v>-7.1791502409122062E-4</c:v>
              </c:pt>
              <c:pt idx="15689">
                <c:v>-7.1802452912845237E-4</c:v>
              </c:pt>
              <c:pt idx="15690">
                <c:v>-7.1813403416568411E-4</c:v>
              </c:pt>
              <c:pt idx="15691">
                <c:v>-7.1824353920291585E-4</c:v>
              </c:pt>
              <c:pt idx="15692">
                <c:v>-7.1835304424014759E-4</c:v>
              </c:pt>
              <c:pt idx="15693">
                <c:v>-7.1846254927737934E-4</c:v>
              </c:pt>
              <c:pt idx="15694">
                <c:v>-7.1857205431461108E-4</c:v>
              </c:pt>
              <c:pt idx="15695">
                <c:v>-7.1868155935184282E-4</c:v>
              </c:pt>
              <c:pt idx="15696">
                <c:v>-7.1879106438907457E-4</c:v>
              </c:pt>
              <c:pt idx="15697">
                <c:v>-7.1890056942630631E-4</c:v>
              </c:pt>
              <c:pt idx="15698">
                <c:v>-7.1901007446353805E-4</c:v>
              </c:pt>
              <c:pt idx="15699">
                <c:v>-7.191195795007698E-4</c:v>
              </c:pt>
              <c:pt idx="15700">
                <c:v>-7.1922908453800154E-4</c:v>
              </c:pt>
              <c:pt idx="15701">
                <c:v>-7.1933858957523328E-4</c:v>
              </c:pt>
              <c:pt idx="15702">
                <c:v>-7.1944809461246503E-4</c:v>
              </c:pt>
              <c:pt idx="15703">
                <c:v>-7.1955759964969677E-4</c:v>
              </c:pt>
              <c:pt idx="15704">
                <c:v>-7.1966710468692851E-4</c:v>
              </c:pt>
              <c:pt idx="15705">
                <c:v>-7.1977660972416025E-4</c:v>
              </c:pt>
              <c:pt idx="15706">
                <c:v>-7.19886114761392E-4</c:v>
              </c:pt>
              <c:pt idx="15707">
                <c:v>-7.1999561979862374E-4</c:v>
              </c:pt>
              <c:pt idx="15708">
                <c:v>-7.2010512483585548E-4</c:v>
              </c:pt>
              <c:pt idx="15709">
                <c:v>-7.2021462987308723E-4</c:v>
              </c:pt>
              <c:pt idx="15710">
                <c:v>-7.2032413491031897E-4</c:v>
              </c:pt>
              <c:pt idx="15711">
                <c:v>-7.2043363994755071E-4</c:v>
              </c:pt>
              <c:pt idx="15712">
                <c:v>-7.2054314498478246E-4</c:v>
              </c:pt>
              <c:pt idx="15713">
                <c:v>-7.206526500220142E-4</c:v>
              </c:pt>
              <c:pt idx="15714">
                <c:v>-7.2076215505924594E-4</c:v>
              </c:pt>
              <c:pt idx="15715">
                <c:v>-7.2087166009647769E-4</c:v>
              </c:pt>
              <c:pt idx="15716">
                <c:v>-7.2098116513370943E-4</c:v>
              </c:pt>
              <c:pt idx="15717">
                <c:v>-7.2109067017094117E-4</c:v>
              </c:pt>
              <c:pt idx="15718">
                <c:v>-7.2120017520817291E-4</c:v>
              </c:pt>
              <c:pt idx="15719">
                <c:v>-7.2130968024540466E-4</c:v>
              </c:pt>
              <c:pt idx="15720">
                <c:v>-7.214191852826364E-4</c:v>
              </c:pt>
              <c:pt idx="15721">
                <c:v>-7.2152869031986814E-4</c:v>
              </c:pt>
              <c:pt idx="15722">
                <c:v>-7.2163819535709989E-4</c:v>
              </c:pt>
              <c:pt idx="15723">
                <c:v>-7.2174770039433163E-4</c:v>
              </c:pt>
              <c:pt idx="15724">
                <c:v>-7.2185720543156337E-4</c:v>
              </c:pt>
              <c:pt idx="15725">
                <c:v>-7.2196671046879512E-4</c:v>
              </c:pt>
              <c:pt idx="15726">
                <c:v>-7.2207621550602686E-4</c:v>
              </c:pt>
              <c:pt idx="15727">
                <c:v>-7.221857205432586E-4</c:v>
              </c:pt>
              <c:pt idx="15728">
                <c:v>-7.2229522558049034E-4</c:v>
              </c:pt>
              <c:pt idx="15729">
                <c:v>-7.2240473061772209E-4</c:v>
              </c:pt>
              <c:pt idx="15730">
                <c:v>-7.2251423565495383E-4</c:v>
              </c:pt>
              <c:pt idx="15731">
                <c:v>-7.2262374069218557E-4</c:v>
              </c:pt>
              <c:pt idx="15732">
                <c:v>-7.2273324572941732E-4</c:v>
              </c:pt>
              <c:pt idx="15733">
                <c:v>-7.2284275076664906E-4</c:v>
              </c:pt>
              <c:pt idx="15734">
                <c:v>-7.229522558038808E-4</c:v>
              </c:pt>
              <c:pt idx="15735">
                <c:v>-7.2306176084111255E-4</c:v>
              </c:pt>
              <c:pt idx="15736">
                <c:v>-7.2317126587834429E-4</c:v>
              </c:pt>
              <c:pt idx="15737">
                <c:v>-7.2328077091557603E-4</c:v>
              </c:pt>
              <c:pt idx="15738">
                <c:v>-7.2339027595280778E-4</c:v>
              </c:pt>
              <c:pt idx="15739">
                <c:v>-7.2349978099003952E-4</c:v>
              </c:pt>
              <c:pt idx="15740">
                <c:v>-7.2360928602727126E-4</c:v>
              </c:pt>
              <c:pt idx="15741">
                <c:v>-7.23718791064503E-4</c:v>
              </c:pt>
              <c:pt idx="15742">
                <c:v>-7.2382829610173475E-4</c:v>
              </c:pt>
              <c:pt idx="15743">
                <c:v>-7.2393780113896649E-4</c:v>
              </c:pt>
              <c:pt idx="15744">
                <c:v>-7.2404730617619823E-4</c:v>
              </c:pt>
              <c:pt idx="15745">
                <c:v>-7.2415681121342998E-4</c:v>
              </c:pt>
              <c:pt idx="15746">
                <c:v>-7.2426631625066172E-4</c:v>
              </c:pt>
              <c:pt idx="15747">
                <c:v>-7.2437582128789346E-4</c:v>
              </c:pt>
              <c:pt idx="15748">
                <c:v>-7.2448532632512521E-4</c:v>
              </c:pt>
              <c:pt idx="15749">
                <c:v>-7.2459483136235695E-4</c:v>
              </c:pt>
              <c:pt idx="15750">
                <c:v>-7.2470433639958869E-4</c:v>
              </c:pt>
              <c:pt idx="15751">
                <c:v>-7.2481384143682044E-4</c:v>
              </c:pt>
              <c:pt idx="15752">
                <c:v>-7.2492334647405218E-4</c:v>
              </c:pt>
              <c:pt idx="15753">
                <c:v>-7.2503285151128392E-4</c:v>
              </c:pt>
              <c:pt idx="15754">
                <c:v>-7.2514235654851566E-4</c:v>
              </c:pt>
              <c:pt idx="15755">
                <c:v>-7.2525186158574741E-4</c:v>
              </c:pt>
              <c:pt idx="15756">
                <c:v>-7.2536136662297915E-4</c:v>
              </c:pt>
              <c:pt idx="15757">
                <c:v>-7.2547087166021089E-4</c:v>
              </c:pt>
              <c:pt idx="15758">
                <c:v>-7.2558037669744264E-4</c:v>
              </c:pt>
              <c:pt idx="15759">
                <c:v>-7.2568988173467438E-4</c:v>
              </c:pt>
              <c:pt idx="15760">
                <c:v>-7.2579938677190612E-4</c:v>
              </c:pt>
              <c:pt idx="15761">
                <c:v>-7.2590889180913787E-4</c:v>
              </c:pt>
              <c:pt idx="15762">
                <c:v>-7.2601839684636961E-4</c:v>
              </c:pt>
              <c:pt idx="15763">
                <c:v>-7.2612790188360135E-4</c:v>
              </c:pt>
              <c:pt idx="15764">
                <c:v>-7.2623740692083309E-4</c:v>
              </c:pt>
              <c:pt idx="15765">
                <c:v>-7.2634691195806484E-4</c:v>
              </c:pt>
              <c:pt idx="15766">
                <c:v>-7.2645641699529658E-4</c:v>
              </c:pt>
              <c:pt idx="15767">
                <c:v>-7.2656592203252832E-4</c:v>
              </c:pt>
              <c:pt idx="15768">
                <c:v>-7.2667542706976007E-4</c:v>
              </c:pt>
              <c:pt idx="15769">
                <c:v>-7.2678493210699181E-4</c:v>
              </c:pt>
              <c:pt idx="15770">
                <c:v>-7.2689443714422355E-4</c:v>
              </c:pt>
              <c:pt idx="15771">
                <c:v>-7.270039421814553E-4</c:v>
              </c:pt>
              <c:pt idx="15772">
                <c:v>-7.2711344721868704E-4</c:v>
              </c:pt>
              <c:pt idx="15773">
                <c:v>-7.2722295225591878E-4</c:v>
              </c:pt>
              <c:pt idx="15774">
                <c:v>-7.2733245729315053E-4</c:v>
              </c:pt>
              <c:pt idx="15775">
                <c:v>-7.2744196233038227E-4</c:v>
              </c:pt>
              <c:pt idx="15776">
                <c:v>-7.2755146736761401E-4</c:v>
              </c:pt>
              <c:pt idx="15777">
                <c:v>-7.2766097240484575E-4</c:v>
              </c:pt>
              <c:pt idx="15778">
                <c:v>-7.277704774420775E-4</c:v>
              </c:pt>
              <c:pt idx="15779">
                <c:v>-7.2787998247930924E-4</c:v>
              </c:pt>
              <c:pt idx="15780">
                <c:v>-7.2798948751654098E-4</c:v>
              </c:pt>
              <c:pt idx="15781">
                <c:v>-7.2809899255377273E-4</c:v>
              </c:pt>
              <c:pt idx="15782">
                <c:v>-7.2820849759100447E-4</c:v>
              </c:pt>
              <c:pt idx="15783">
                <c:v>-7.2831800262823621E-4</c:v>
              </c:pt>
              <c:pt idx="15784">
                <c:v>-7.2842750766546796E-4</c:v>
              </c:pt>
              <c:pt idx="15785">
                <c:v>-7.285370127026997E-4</c:v>
              </c:pt>
              <c:pt idx="15786">
                <c:v>-7.2864651773993144E-4</c:v>
              </c:pt>
              <c:pt idx="15787">
                <c:v>-7.2875602277716319E-4</c:v>
              </c:pt>
              <c:pt idx="15788">
                <c:v>-7.2886552781439493E-4</c:v>
              </c:pt>
              <c:pt idx="15789">
                <c:v>-7.2897503285162667E-4</c:v>
              </c:pt>
              <c:pt idx="15790">
                <c:v>-7.2908453788885841E-4</c:v>
              </c:pt>
              <c:pt idx="15791">
                <c:v>-7.2919404292609016E-4</c:v>
              </c:pt>
              <c:pt idx="15792">
                <c:v>-7.293035479633219E-4</c:v>
              </c:pt>
              <c:pt idx="15793">
                <c:v>-7.2941305300055364E-4</c:v>
              </c:pt>
              <c:pt idx="15794">
                <c:v>-7.2952255803778539E-4</c:v>
              </c:pt>
              <c:pt idx="15795">
                <c:v>-7.2963206307501713E-4</c:v>
              </c:pt>
              <c:pt idx="15796">
                <c:v>-7.2974156811224887E-4</c:v>
              </c:pt>
              <c:pt idx="15797">
                <c:v>-7.2985107314948062E-4</c:v>
              </c:pt>
              <c:pt idx="15798">
                <c:v>-7.2996057818671236E-4</c:v>
              </c:pt>
              <c:pt idx="15799">
                <c:v>-7.300700832239441E-4</c:v>
              </c:pt>
              <c:pt idx="15800">
                <c:v>-7.3017958826117584E-4</c:v>
              </c:pt>
              <c:pt idx="15801">
                <c:v>-7.3028909329840759E-4</c:v>
              </c:pt>
              <c:pt idx="15802">
                <c:v>-7.3039859833563933E-4</c:v>
              </c:pt>
              <c:pt idx="15803">
                <c:v>-7.3050810337287107E-4</c:v>
              </c:pt>
              <c:pt idx="15804">
                <c:v>-7.3061760841010282E-4</c:v>
              </c:pt>
              <c:pt idx="15805">
                <c:v>-7.3072711344733456E-4</c:v>
              </c:pt>
              <c:pt idx="15806">
                <c:v>-7.308366184845663E-4</c:v>
              </c:pt>
              <c:pt idx="15807">
                <c:v>-7.3094612352179805E-4</c:v>
              </c:pt>
              <c:pt idx="15808">
                <c:v>-7.3105562855902979E-4</c:v>
              </c:pt>
              <c:pt idx="15809">
                <c:v>-7.3116513359626153E-4</c:v>
              </c:pt>
              <c:pt idx="15810">
                <c:v>-7.3127463863349328E-4</c:v>
              </c:pt>
              <c:pt idx="15811">
                <c:v>-7.3138414367072502E-4</c:v>
              </c:pt>
              <c:pt idx="15812">
                <c:v>-7.3149364870795676E-4</c:v>
              </c:pt>
              <c:pt idx="15813">
                <c:v>-7.316031537451885E-4</c:v>
              </c:pt>
              <c:pt idx="15814">
                <c:v>-7.3171265878242025E-4</c:v>
              </c:pt>
              <c:pt idx="15815">
                <c:v>-7.3182216381965199E-4</c:v>
              </c:pt>
              <c:pt idx="15816">
                <c:v>-7.3193166885688373E-4</c:v>
              </c:pt>
              <c:pt idx="15817">
                <c:v>-7.3204117389411548E-4</c:v>
              </c:pt>
              <c:pt idx="15818">
                <c:v>-7.3215067893134722E-4</c:v>
              </c:pt>
              <c:pt idx="15819">
                <c:v>-7.3226018396857896E-4</c:v>
              </c:pt>
              <c:pt idx="15820">
                <c:v>-7.3236968900581071E-4</c:v>
              </c:pt>
              <c:pt idx="15821">
                <c:v>-7.3247919404304245E-4</c:v>
              </c:pt>
              <c:pt idx="15822">
                <c:v>-7.3258869908027419E-4</c:v>
              </c:pt>
              <c:pt idx="15823">
                <c:v>-7.3269820411750594E-4</c:v>
              </c:pt>
              <c:pt idx="15824">
                <c:v>-7.3280770915473768E-4</c:v>
              </c:pt>
              <c:pt idx="15825">
                <c:v>-7.3291721419196942E-4</c:v>
              </c:pt>
              <c:pt idx="15826">
                <c:v>-7.3302671922920116E-4</c:v>
              </c:pt>
              <c:pt idx="15827">
                <c:v>-7.3313622426643291E-4</c:v>
              </c:pt>
              <c:pt idx="15828">
                <c:v>-7.3324572930366465E-4</c:v>
              </c:pt>
              <c:pt idx="15829">
                <c:v>-7.3335523434089639E-4</c:v>
              </c:pt>
              <c:pt idx="15830">
                <c:v>-7.3346473937812814E-4</c:v>
              </c:pt>
              <c:pt idx="15831">
                <c:v>-7.3357424441535988E-4</c:v>
              </c:pt>
              <c:pt idx="15832">
                <c:v>-7.3368374945259162E-4</c:v>
              </c:pt>
              <c:pt idx="15833">
                <c:v>-7.3379325448982337E-4</c:v>
              </c:pt>
              <c:pt idx="15834">
                <c:v>-7.3390275952705511E-4</c:v>
              </c:pt>
              <c:pt idx="15835">
                <c:v>-7.3401226456428685E-4</c:v>
              </c:pt>
              <c:pt idx="15836">
                <c:v>-7.3412176960151859E-4</c:v>
              </c:pt>
              <c:pt idx="15837">
                <c:v>-7.3423127463875034E-4</c:v>
              </c:pt>
              <c:pt idx="15838">
                <c:v>-7.3434077967598208E-4</c:v>
              </c:pt>
              <c:pt idx="15839">
                <c:v>-7.3445028471321382E-4</c:v>
              </c:pt>
              <c:pt idx="15840">
                <c:v>-7.3455978975044557E-4</c:v>
              </c:pt>
              <c:pt idx="15841">
                <c:v>-7.3466929478767731E-4</c:v>
              </c:pt>
              <c:pt idx="15842">
                <c:v>-7.3477879982490905E-4</c:v>
              </c:pt>
              <c:pt idx="15843">
                <c:v>-7.348883048621408E-4</c:v>
              </c:pt>
              <c:pt idx="15844">
                <c:v>-7.3499780989937254E-4</c:v>
              </c:pt>
              <c:pt idx="15845">
                <c:v>-7.3510731493660428E-4</c:v>
              </c:pt>
              <c:pt idx="15846">
                <c:v>-7.3521681997383603E-4</c:v>
              </c:pt>
              <c:pt idx="15847">
                <c:v>-7.3532632501106777E-4</c:v>
              </c:pt>
              <c:pt idx="15848">
                <c:v>-7.3543583004829951E-4</c:v>
              </c:pt>
              <c:pt idx="15849">
                <c:v>-7.3554533508553125E-4</c:v>
              </c:pt>
              <c:pt idx="15850">
                <c:v>-7.35654840122763E-4</c:v>
              </c:pt>
              <c:pt idx="15851">
                <c:v>-7.3576434515999474E-4</c:v>
              </c:pt>
              <c:pt idx="15852">
                <c:v>-7.3587385019722648E-4</c:v>
              </c:pt>
              <c:pt idx="15853">
                <c:v>-7.3598335523445823E-4</c:v>
              </c:pt>
              <c:pt idx="15854">
                <c:v>-7.3609286027168997E-4</c:v>
              </c:pt>
              <c:pt idx="15855">
                <c:v>-7.3620236530892171E-4</c:v>
              </c:pt>
              <c:pt idx="15856">
                <c:v>-7.3631187034615346E-4</c:v>
              </c:pt>
              <c:pt idx="15857">
                <c:v>-7.364213753833852E-4</c:v>
              </c:pt>
              <c:pt idx="15858">
                <c:v>-7.3653088042061694E-4</c:v>
              </c:pt>
              <c:pt idx="15859">
                <c:v>-7.3664038545784869E-4</c:v>
              </c:pt>
              <c:pt idx="15860">
                <c:v>-7.3674989049508043E-4</c:v>
              </c:pt>
              <c:pt idx="15861">
                <c:v>-7.3685939553231217E-4</c:v>
              </c:pt>
              <c:pt idx="15862">
                <c:v>-7.3696890056954391E-4</c:v>
              </c:pt>
              <c:pt idx="15863">
                <c:v>-7.3707840560677566E-4</c:v>
              </c:pt>
              <c:pt idx="15864">
                <c:v>-7.371879106440074E-4</c:v>
              </c:pt>
              <c:pt idx="15865">
                <c:v>-7.3729741568123914E-4</c:v>
              </c:pt>
              <c:pt idx="15866">
                <c:v>-7.3740692071847089E-4</c:v>
              </c:pt>
              <c:pt idx="15867">
                <c:v>-7.3751642575570263E-4</c:v>
              </c:pt>
              <c:pt idx="15868">
                <c:v>-7.3762593079293437E-4</c:v>
              </c:pt>
              <c:pt idx="15869">
                <c:v>-7.3773543583016612E-4</c:v>
              </c:pt>
              <c:pt idx="15870">
                <c:v>-7.3784494086739786E-4</c:v>
              </c:pt>
              <c:pt idx="15871">
                <c:v>-7.379544459046296E-4</c:v>
              </c:pt>
              <c:pt idx="15872">
                <c:v>-7.3806395094186134E-4</c:v>
              </c:pt>
              <c:pt idx="15873">
                <c:v>-7.3817345597909309E-4</c:v>
              </c:pt>
              <c:pt idx="15874">
                <c:v>-7.3828296101632483E-4</c:v>
              </c:pt>
              <c:pt idx="15875">
                <c:v>-7.3839246605355657E-4</c:v>
              </c:pt>
              <c:pt idx="15876">
                <c:v>-7.3850197109078832E-4</c:v>
              </c:pt>
              <c:pt idx="15877">
                <c:v>-7.3861147612802006E-4</c:v>
              </c:pt>
              <c:pt idx="15878">
                <c:v>-7.387209811652518E-4</c:v>
              </c:pt>
              <c:pt idx="15879">
                <c:v>-7.3883048620248355E-4</c:v>
              </c:pt>
              <c:pt idx="15880">
                <c:v>-7.3893999123971529E-4</c:v>
              </c:pt>
              <c:pt idx="15881">
                <c:v>-7.3904949627694703E-4</c:v>
              </c:pt>
              <c:pt idx="15882">
                <c:v>-7.3915900131417878E-4</c:v>
              </c:pt>
              <c:pt idx="15883">
                <c:v>-7.3926850635141052E-4</c:v>
              </c:pt>
              <c:pt idx="15884">
                <c:v>-7.3937801138864226E-4</c:v>
              </c:pt>
              <c:pt idx="15885">
                <c:v>-7.39487516425874E-4</c:v>
              </c:pt>
              <c:pt idx="15886">
                <c:v>-7.3959702146310575E-4</c:v>
              </c:pt>
              <c:pt idx="15887">
                <c:v>-7.3970652650033749E-4</c:v>
              </c:pt>
              <c:pt idx="15888">
                <c:v>-7.3981603153756923E-4</c:v>
              </c:pt>
              <c:pt idx="15889">
                <c:v>-7.3992553657480098E-4</c:v>
              </c:pt>
              <c:pt idx="15890">
                <c:v>-7.4003504161203272E-4</c:v>
              </c:pt>
              <c:pt idx="15891">
                <c:v>-7.4014454664926446E-4</c:v>
              </c:pt>
              <c:pt idx="15892">
                <c:v>-7.4025405168649621E-4</c:v>
              </c:pt>
              <c:pt idx="15893">
                <c:v>-7.4036355672372795E-4</c:v>
              </c:pt>
              <c:pt idx="15894">
                <c:v>-7.4047306176095969E-4</c:v>
              </c:pt>
              <c:pt idx="15895">
                <c:v>-7.4058256679819144E-4</c:v>
              </c:pt>
              <c:pt idx="15896">
                <c:v>-7.4069207183542318E-4</c:v>
              </c:pt>
              <c:pt idx="15897">
                <c:v>-7.4080157687265492E-4</c:v>
              </c:pt>
              <c:pt idx="15898">
                <c:v>-7.4091108190988666E-4</c:v>
              </c:pt>
              <c:pt idx="15899">
                <c:v>-7.4102058694711841E-4</c:v>
              </c:pt>
              <c:pt idx="15900">
                <c:v>-7.4113009198435015E-4</c:v>
              </c:pt>
              <c:pt idx="15901">
                <c:v>-7.4123959702158189E-4</c:v>
              </c:pt>
              <c:pt idx="15902">
                <c:v>-7.4134910205881364E-4</c:v>
              </c:pt>
              <c:pt idx="15903">
                <c:v>-7.4145860709604538E-4</c:v>
              </c:pt>
              <c:pt idx="15904">
                <c:v>-7.4156811213327712E-4</c:v>
              </c:pt>
              <c:pt idx="15905">
                <c:v>-7.4167761717050887E-4</c:v>
              </c:pt>
              <c:pt idx="15906">
                <c:v>-7.4178712220774061E-4</c:v>
              </c:pt>
              <c:pt idx="15907">
                <c:v>-7.4189662724497235E-4</c:v>
              </c:pt>
              <c:pt idx="15908">
                <c:v>-7.4200613228220409E-4</c:v>
              </c:pt>
              <c:pt idx="15909">
                <c:v>-7.4211563731943584E-4</c:v>
              </c:pt>
              <c:pt idx="15910">
                <c:v>-7.4222514235666758E-4</c:v>
              </c:pt>
              <c:pt idx="15911">
                <c:v>-7.4233464739389932E-4</c:v>
              </c:pt>
              <c:pt idx="15912">
                <c:v>-7.4244415243113107E-4</c:v>
              </c:pt>
              <c:pt idx="15913">
                <c:v>-7.4255365746836281E-4</c:v>
              </c:pt>
              <c:pt idx="15914">
                <c:v>-7.4266316250559455E-4</c:v>
              </c:pt>
              <c:pt idx="15915">
                <c:v>-7.427726675428263E-4</c:v>
              </c:pt>
              <c:pt idx="15916">
                <c:v>-7.4288217258005804E-4</c:v>
              </c:pt>
              <c:pt idx="15917">
                <c:v>-7.4299167761728978E-4</c:v>
              </c:pt>
              <c:pt idx="15918">
                <c:v>-7.4310118265452153E-4</c:v>
              </c:pt>
              <c:pt idx="15919">
                <c:v>-7.4321068769175327E-4</c:v>
              </c:pt>
              <c:pt idx="15920">
                <c:v>-7.4332019272898501E-4</c:v>
              </c:pt>
              <c:pt idx="15921">
                <c:v>-7.4342969776621675E-4</c:v>
              </c:pt>
              <c:pt idx="15922">
                <c:v>-7.435392028034485E-4</c:v>
              </c:pt>
              <c:pt idx="15923">
                <c:v>-7.4364870784068024E-4</c:v>
              </c:pt>
              <c:pt idx="15924">
                <c:v>-7.4375821287791198E-4</c:v>
              </c:pt>
              <c:pt idx="15925">
                <c:v>-7.4386771791514373E-4</c:v>
              </c:pt>
              <c:pt idx="15926">
                <c:v>-7.4397722295237547E-4</c:v>
              </c:pt>
              <c:pt idx="15927">
                <c:v>-7.4408672798960721E-4</c:v>
              </c:pt>
              <c:pt idx="15928">
                <c:v>-7.4419623302683896E-4</c:v>
              </c:pt>
              <c:pt idx="15929">
                <c:v>-7.443057380640707E-4</c:v>
              </c:pt>
              <c:pt idx="15930">
                <c:v>-7.4441524310130244E-4</c:v>
              </c:pt>
              <c:pt idx="15931">
                <c:v>-7.4452474813853419E-4</c:v>
              </c:pt>
              <c:pt idx="15932">
                <c:v>-7.4463425317576593E-4</c:v>
              </c:pt>
              <c:pt idx="15933">
                <c:v>-7.4474375821299767E-4</c:v>
              </c:pt>
              <c:pt idx="15934">
                <c:v>-7.4485326325022941E-4</c:v>
              </c:pt>
              <c:pt idx="15935">
                <c:v>-7.4496276828746116E-4</c:v>
              </c:pt>
              <c:pt idx="15936">
                <c:v>-7.450722733246929E-4</c:v>
              </c:pt>
              <c:pt idx="15937">
                <c:v>-7.4518177836192464E-4</c:v>
              </c:pt>
              <c:pt idx="15938">
                <c:v>-7.4529128339915639E-4</c:v>
              </c:pt>
              <c:pt idx="15939">
                <c:v>-7.4540078843638813E-4</c:v>
              </c:pt>
              <c:pt idx="15940">
                <c:v>-7.4551029347361987E-4</c:v>
              </c:pt>
              <c:pt idx="15941">
                <c:v>-7.4561979851085162E-4</c:v>
              </c:pt>
              <c:pt idx="15942">
                <c:v>-7.4572930354808336E-4</c:v>
              </c:pt>
              <c:pt idx="15943">
                <c:v>-7.458388085853151E-4</c:v>
              </c:pt>
              <c:pt idx="15944">
                <c:v>-7.4594831362254684E-4</c:v>
              </c:pt>
              <c:pt idx="15945">
                <c:v>-7.4605781865977859E-4</c:v>
              </c:pt>
              <c:pt idx="15946">
                <c:v>-7.4616732369701033E-4</c:v>
              </c:pt>
              <c:pt idx="15947">
                <c:v>-7.4627682873424207E-4</c:v>
              </c:pt>
              <c:pt idx="15948">
                <c:v>-7.4638633377147382E-4</c:v>
              </c:pt>
              <c:pt idx="15949">
                <c:v>-7.4649583880870556E-4</c:v>
              </c:pt>
              <c:pt idx="15950">
                <c:v>-7.466053438459373E-4</c:v>
              </c:pt>
              <c:pt idx="15951">
                <c:v>-7.4671484888316905E-4</c:v>
              </c:pt>
              <c:pt idx="15952">
                <c:v>-7.4682435392040079E-4</c:v>
              </c:pt>
              <c:pt idx="15953">
                <c:v>-7.4693385895763253E-4</c:v>
              </c:pt>
              <c:pt idx="15954">
                <c:v>-7.4704336399486428E-4</c:v>
              </c:pt>
              <c:pt idx="15955">
                <c:v>-7.4715286903209602E-4</c:v>
              </c:pt>
              <c:pt idx="15956">
                <c:v>-7.4726237406932776E-4</c:v>
              </c:pt>
              <c:pt idx="15957">
                <c:v>-7.473718791065595E-4</c:v>
              </c:pt>
              <c:pt idx="15958">
                <c:v>-7.4748138414379125E-4</c:v>
              </c:pt>
              <c:pt idx="15959">
                <c:v>-7.4759088918102299E-4</c:v>
              </c:pt>
              <c:pt idx="15960">
                <c:v>-7.4770039421825473E-4</c:v>
              </c:pt>
              <c:pt idx="15961">
                <c:v>-7.4780989925548648E-4</c:v>
              </c:pt>
              <c:pt idx="15962">
                <c:v>-7.4791940429271822E-4</c:v>
              </c:pt>
              <c:pt idx="15963">
                <c:v>-7.4802890932994996E-4</c:v>
              </c:pt>
              <c:pt idx="15964">
                <c:v>-7.4813841436718171E-4</c:v>
              </c:pt>
              <c:pt idx="15965">
                <c:v>-7.4824791940441345E-4</c:v>
              </c:pt>
              <c:pt idx="15966">
                <c:v>-7.4835742444164519E-4</c:v>
              </c:pt>
              <c:pt idx="15967">
                <c:v>-7.4846692947887694E-4</c:v>
              </c:pt>
              <c:pt idx="15968">
                <c:v>-7.4857643451610868E-4</c:v>
              </c:pt>
              <c:pt idx="15969">
                <c:v>-7.4868593955334042E-4</c:v>
              </c:pt>
              <c:pt idx="15970">
                <c:v>-7.4879544459057216E-4</c:v>
              </c:pt>
              <c:pt idx="15971">
                <c:v>-7.4890494962780391E-4</c:v>
              </c:pt>
              <c:pt idx="15972">
                <c:v>-7.4901445466503565E-4</c:v>
              </c:pt>
              <c:pt idx="15973">
                <c:v>-7.4912395970226739E-4</c:v>
              </c:pt>
              <c:pt idx="15974">
                <c:v>-7.4923346473949914E-4</c:v>
              </c:pt>
              <c:pt idx="15975">
                <c:v>-7.4934296977673088E-4</c:v>
              </c:pt>
              <c:pt idx="15976">
                <c:v>-7.4945247481396262E-4</c:v>
              </c:pt>
              <c:pt idx="15977">
                <c:v>-7.4956197985119437E-4</c:v>
              </c:pt>
              <c:pt idx="15978">
                <c:v>-7.4967148488842611E-4</c:v>
              </c:pt>
              <c:pt idx="15979">
                <c:v>-7.4978098992565785E-4</c:v>
              </c:pt>
              <c:pt idx="15980">
                <c:v>-7.4989049496288959E-4</c:v>
              </c:pt>
              <c:pt idx="15981">
                <c:v>-7.5000000000012134E-4</c:v>
              </c:pt>
              <c:pt idx="15982">
                <c:v>-7.5010950503735308E-4</c:v>
              </c:pt>
              <c:pt idx="15983">
                <c:v>-7.5021901007458482E-4</c:v>
              </c:pt>
              <c:pt idx="15984">
                <c:v>-7.5032851511181657E-4</c:v>
              </c:pt>
              <c:pt idx="15985">
                <c:v>-7.5043802014904831E-4</c:v>
              </c:pt>
              <c:pt idx="15986">
                <c:v>-7.5054752518628005E-4</c:v>
              </c:pt>
              <c:pt idx="15987">
                <c:v>-7.506570302235118E-4</c:v>
              </c:pt>
              <c:pt idx="15988">
                <c:v>-7.5076653526074354E-4</c:v>
              </c:pt>
              <c:pt idx="15989">
                <c:v>-7.5087604029797528E-4</c:v>
              </c:pt>
              <c:pt idx="15990">
                <c:v>-7.5098554533520703E-4</c:v>
              </c:pt>
              <c:pt idx="15991">
                <c:v>-7.5109505037243877E-4</c:v>
              </c:pt>
              <c:pt idx="15992">
                <c:v>-7.5120455540967051E-4</c:v>
              </c:pt>
              <c:pt idx="15993">
                <c:v>-7.5131406044690225E-4</c:v>
              </c:pt>
              <c:pt idx="15994">
                <c:v>-7.51423565484134E-4</c:v>
              </c:pt>
              <c:pt idx="15995">
                <c:v>-7.5153307052136574E-4</c:v>
              </c:pt>
              <c:pt idx="15996">
                <c:v>-7.5164257555859748E-4</c:v>
              </c:pt>
              <c:pt idx="15997">
                <c:v>-7.5175208059582923E-4</c:v>
              </c:pt>
              <c:pt idx="15998">
                <c:v>-7.5186158563306097E-4</c:v>
              </c:pt>
              <c:pt idx="15999">
                <c:v>-7.5197109067029271E-4</c:v>
              </c:pt>
              <c:pt idx="16000">
                <c:v>-7.5208059570752446E-4</c:v>
              </c:pt>
              <c:pt idx="16001">
                <c:v>-7.521901007447562E-4</c:v>
              </c:pt>
              <c:pt idx="16002">
                <c:v>-7.5229960578198794E-4</c:v>
              </c:pt>
              <c:pt idx="16003">
                <c:v>-7.5240911081921969E-4</c:v>
              </c:pt>
              <c:pt idx="16004">
                <c:v>-7.5251861585645143E-4</c:v>
              </c:pt>
              <c:pt idx="16005">
                <c:v>-7.5262812089368317E-4</c:v>
              </c:pt>
              <c:pt idx="16006">
                <c:v>-7.5273762593091491E-4</c:v>
              </c:pt>
              <c:pt idx="16007">
                <c:v>-7.5284713096814666E-4</c:v>
              </c:pt>
              <c:pt idx="16008">
                <c:v>-7.529566360053784E-4</c:v>
              </c:pt>
              <c:pt idx="16009">
                <c:v>-7.5306614104261014E-4</c:v>
              </c:pt>
              <c:pt idx="16010">
                <c:v>-7.5317564607984189E-4</c:v>
              </c:pt>
              <c:pt idx="16011">
                <c:v>-7.5328515111707363E-4</c:v>
              </c:pt>
              <c:pt idx="16012">
                <c:v>-7.5339465615430537E-4</c:v>
              </c:pt>
              <c:pt idx="16013">
                <c:v>-7.5350416119153712E-4</c:v>
              </c:pt>
              <c:pt idx="16014">
                <c:v>-7.5361366622876886E-4</c:v>
              </c:pt>
              <c:pt idx="16015">
                <c:v>-7.537231712660006E-4</c:v>
              </c:pt>
              <c:pt idx="16016">
                <c:v>-7.5383267630323234E-4</c:v>
              </c:pt>
              <c:pt idx="16017">
                <c:v>-7.5394218134046409E-4</c:v>
              </c:pt>
              <c:pt idx="16018">
                <c:v>-7.5405168637769583E-4</c:v>
              </c:pt>
              <c:pt idx="16019">
                <c:v>-7.5416119141492757E-4</c:v>
              </c:pt>
              <c:pt idx="16020">
                <c:v>-7.5427069645215932E-4</c:v>
              </c:pt>
              <c:pt idx="16021">
                <c:v>-7.5438020148939106E-4</c:v>
              </c:pt>
              <c:pt idx="16022">
                <c:v>-7.544897065266228E-4</c:v>
              </c:pt>
              <c:pt idx="16023">
                <c:v>-7.5459921156385455E-4</c:v>
              </c:pt>
              <c:pt idx="16024">
                <c:v>-7.5470871660108629E-4</c:v>
              </c:pt>
              <c:pt idx="16025">
                <c:v>-7.5481822163831803E-4</c:v>
              </c:pt>
              <c:pt idx="16026">
                <c:v>-7.5492772667554978E-4</c:v>
              </c:pt>
              <c:pt idx="16027">
                <c:v>-7.5503723171278152E-4</c:v>
              </c:pt>
              <c:pt idx="16028">
                <c:v>-7.5514673675001326E-4</c:v>
              </c:pt>
              <c:pt idx="16029">
                <c:v>-7.55256241787245E-4</c:v>
              </c:pt>
              <c:pt idx="16030">
                <c:v>-7.5536574682447675E-4</c:v>
              </c:pt>
              <c:pt idx="16031">
                <c:v>-7.5547525186170849E-4</c:v>
              </c:pt>
              <c:pt idx="16032">
                <c:v>-7.5558475689894023E-4</c:v>
              </c:pt>
              <c:pt idx="16033">
                <c:v>-7.5569426193617198E-4</c:v>
              </c:pt>
              <c:pt idx="16034">
                <c:v>-7.5580376697340372E-4</c:v>
              </c:pt>
              <c:pt idx="16035">
                <c:v>-7.5591327201063546E-4</c:v>
              </c:pt>
              <c:pt idx="16036">
                <c:v>-7.5602277704786721E-4</c:v>
              </c:pt>
              <c:pt idx="16037">
                <c:v>-7.5613228208509895E-4</c:v>
              </c:pt>
              <c:pt idx="16038">
                <c:v>-7.5624178712233069E-4</c:v>
              </c:pt>
              <c:pt idx="16039">
                <c:v>-7.5635129215956244E-4</c:v>
              </c:pt>
              <c:pt idx="16040">
                <c:v>-7.5646079719679418E-4</c:v>
              </c:pt>
              <c:pt idx="16041">
                <c:v>-7.5657030223402592E-4</c:v>
              </c:pt>
              <c:pt idx="16042">
                <c:v>-7.5667980727125766E-4</c:v>
              </c:pt>
              <c:pt idx="16043">
                <c:v>-7.5678931230848941E-4</c:v>
              </c:pt>
              <c:pt idx="16044">
                <c:v>-7.5689881734572115E-4</c:v>
              </c:pt>
              <c:pt idx="16045">
                <c:v>-7.5700832238295289E-4</c:v>
              </c:pt>
              <c:pt idx="16046">
                <c:v>-7.5711782742018464E-4</c:v>
              </c:pt>
              <c:pt idx="16047">
                <c:v>-7.5722733245741638E-4</c:v>
              </c:pt>
              <c:pt idx="16048">
                <c:v>-7.5733683749464812E-4</c:v>
              </c:pt>
              <c:pt idx="16049">
                <c:v>-7.5744634253187987E-4</c:v>
              </c:pt>
              <c:pt idx="16050">
                <c:v>-7.5755584756911161E-4</c:v>
              </c:pt>
              <c:pt idx="16051">
                <c:v>-7.5766535260634335E-4</c:v>
              </c:pt>
              <c:pt idx="16052">
                <c:v>-7.5777485764357509E-4</c:v>
              </c:pt>
              <c:pt idx="16053">
                <c:v>-7.5788436268080684E-4</c:v>
              </c:pt>
              <c:pt idx="16054">
                <c:v>-7.5799386771803858E-4</c:v>
              </c:pt>
              <c:pt idx="16055">
                <c:v>-7.5810337275527032E-4</c:v>
              </c:pt>
              <c:pt idx="16056">
                <c:v>-7.5821287779250207E-4</c:v>
              </c:pt>
              <c:pt idx="16057">
                <c:v>-7.5832238282973381E-4</c:v>
              </c:pt>
              <c:pt idx="16058">
                <c:v>-7.5843188786696555E-4</c:v>
              </c:pt>
              <c:pt idx="16059">
                <c:v>-7.585413929041973E-4</c:v>
              </c:pt>
              <c:pt idx="16060">
                <c:v>-7.5865089794142904E-4</c:v>
              </c:pt>
              <c:pt idx="16061">
                <c:v>-7.5876040297866078E-4</c:v>
              </c:pt>
              <c:pt idx="16062">
                <c:v>-7.5886990801589253E-4</c:v>
              </c:pt>
              <c:pt idx="16063">
                <c:v>-7.5897941305312427E-4</c:v>
              </c:pt>
              <c:pt idx="16064">
                <c:v>-7.5908891809035601E-4</c:v>
              </c:pt>
              <c:pt idx="16065">
                <c:v>-7.5919842312758775E-4</c:v>
              </c:pt>
              <c:pt idx="16066">
                <c:v>-7.593079281648195E-4</c:v>
              </c:pt>
              <c:pt idx="16067">
                <c:v>-7.5941743320205124E-4</c:v>
              </c:pt>
              <c:pt idx="16068">
                <c:v>-7.5952693823928298E-4</c:v>
              </c:pt>
              <c:pt idx="16069">
                <c:v>-7.5963644327651473E-4</c:v>
              </c:pt>
              <c:pt idx="16070">
                <c:v>-7.5974594831374647E-4</c:v>
              </c:pt>
              <c:pt idx="16071">
                <c:v>-7.5985545335097821E-4</c:v>
              </c:pt>
              <c:pt idx="16072">
                <c:v>-7.5996495838820996E-4</c:v>
              </c:pt>
              <c:pt idx="16073">
                <c:v>-7.600744634254417E-4</c:v>
              </c:pt>
              <c:pt idx="16074">
                <c:v>-7.6018396846267344E-4</c:v>
              </c:pt>
              <c:pt idx="16075">
                <c:v>-7.6029347349990518E-4</c:v>
              </c:pt>
              <c:pt idx="16076">
                <c:v>-7.6040297853713693E-4</c:v>
              </c:pt>
              <c:pt idx="16077">
                <c:v>-7.6051248357436867E-4</c:v>
              </c:pt>
              <c:pt idx="16078">
                <c:v>-7.6062198861160041E-4</c:v>
              </c:pt>
              <c:pt idx="16079">
                <c:v>-7.6073149364883216E-4</c:v>
              </c:pt>
              <c:pt idx="16080">
                <c:v>-7.608409986860639E-4</c:v>
              </c:pt>
              <c:pt idx="16081">
                <c:v>-7.6095050372329564E-4</c:v>
              </c:pt>
              <c:pt idx="16082">
                <c:v>-7.6106000876052739E-4</c:v>
              </c:pt>
              <c:pt idx="16083">
                <c:v>-7.6116951379775913E-4</c:v>
              </c:pt>
              <c:pt idx="16084">
                <c:v>-7.6127901883499087E-4</c:v>
              </c:pt>
              <c:pt idx="16085">
                <c:v>-7.6138852387222262E-4</c:v>
              </c:pt>
              <c:pt idx="16086">
                <c:v>-7.6149802890945436E-4</c:v>
              </c:pt>
              <c:pt idx="16087">
                <c:v>-7.616075339466861E-4</c:v>
              </c:pt>
              <c:pt idx="16088">
                <c:v>-7.6171703898391784E-4</c:v>
              </c:pt>
              <c:pt idx="16089">
                <c:v>-7.6182654402114959E-4</c:v>
              </c:pt>
              <c:pt idx="16090">
                <c:v>-7.6193604905838133E-4</c:v>
              </c:pt>
              <c:pt idx="16091">
                <c:v>-7.6204555409561307E-4</c:v>
              </c:pt>
              <c:pt idx="16092">
                <c:v>-7.6215505913284482E-4</c:v>
              </c:pt>
              <c:pt idx="16093">
                <c:v>-7.6226456417007656E-4</c:v>
              </c:pt>
              <c:pt idx="16094">
                <c:v>-7.623740692073083E-4</c:v>
              </c:pt>
              <c:pt idx="16095">
                <c:v>-7.6248357424454005E-4</c:v>
              </c:pt>
              <c:pt idx="16096">
                <c:v>-7.6259307928177179E-4</c:v>
              </c:pt>
              <c:pt idx="16097">
                <c:v>-7.6270258431900353E-4</c:v>
              </c:pt>
              <c:pt idx="16098">
                <c:v>-7.6281208935623528E-4</c:v>
              </c:pt>
              <c:pt idx="16099">
                <c:v>-7.6292159439346702E-4</c:v>
              </c:pt>
              <c:pt idx="16100">
                <c:v>-7.6303109943069876E-4</c:v>
              </c:pt>
              <c:pt idx="16101">
                <c:v>-7.631406044679305E-4</c:v>
              </c:pt>
              <c:pt idx="16102">
                <c:v>-7.6325010950516225E-4</c:v>
              </c:pt>
              <c:pt idx="16103">
                <c:v>-7.6335961454239399E-4</c:v>
              </c:pt>
              <c:pt idx="16104">
                <c:v>-7.6346911957962573E-4</c:v>
              </c:pt>
              <c:pt idx="16105">
                <c:v>-7.6357862461685748E-4</c:v>
              </c:pt>
              <c:pt idx="16106">
                <c:v>-7.6368812965408922E-4</c:v>
              </c:pt>
              <c:pt idx="16107">
                <c:v>-7.6379763469132096E-4</c:v>
              </c:pt>
              <c:pt idx="16108">
                <c:v>-7.6390713972855271E-4</c:v>
              </c:pt>
              <c:pt idx="16109">
                <c:v>-7.6401664476578445E-4</c:v>
              </c:pt>
              <c:pt idx="16110">
                <c:v>-7.6412614980301619E-4</c:v>
              </c:pt>
              <c:pt idx="16111">
                <c:v>-7.6423565484024793E-4</c:v>
              </c:pt>
              <c:pt idx="16112">
                <c:v>-7.6434515987747968E-4</c:v>
              </c:pt>
              <c:pt idx="16113">
                <c:v>-7.6445466491471142E-4</c:v>
              </c:pt>
              <c:pt idx="16114">
                <c:v>-7.6456416995194316E-4</c:v>
              </c:pt>
              <c:pt idx="16115">
                <c:v>-7.6467367498917491E-4</c:v>
              </c:pt>
              <c:pt idx="16116">
                <c:v>-7.6478318002640665E-4</c:v>
              </c:pt>
              <c:pt idx="16117">
                <c:v>-7.6489268506363839E-4</c:v>
              </c:pt>
              <c:pt idx="16118">
                <c:v>-7.6500219010087014E-4</c:v>
              </c:pt>
              <c:pt idx="16119">
                <c:v>-7.6511169513810188E-4</c:v>
              </c:pt>
              <c:pt idx="16120">
                <c:v>-7.6522120017533362E-4</c:v>
              </c:pt>
              <c:pt idx="16121">
                <c:v>-7.6533070521256537E-4</c:v>
              </c:pt>
              <c:pt idx="16122">
                <c:v>-7.6544021024979711E-4</c:v>
              </c:pt>
              <c:pt idx="16123">
                <c:v>-7.6554971528702885E-4</c:v>
              </c:pt>
              <c:pt idx="16124">
                <c:v>-7.6565922032426059E-4</c:v>
              </c:pt>
              <c:pt idx="16125">
                <c:v>-7.6576872536149234E-4</c:v>
              </c:pt>
              <c:pt idx="16126">
                <c:v>-7.6587823039872408E-4</c:v>
              </c:pt>
              <c:pt idx="16127">
                <c:v>-7.6598773543595582E-4</c:v>
              </c:pt>
              <c:pt idx="16128">
                <c:v>-7.6609724047318757E-4</c:v>
              </c:pt>
              <c:pt idx="16129">
                <c:v>-7.6620674551041931E-4</c:v>
              </c:pt>
              <c:pt idx="16130">
                <c:v>-7.6631625054765105E-4</c:v>
              </c:pt>
              <c:pt idx="16131">
                <c:v>-7.664257555848828E-4</c:v>
              </c:pt>
              <c:pt idx="16132">
                <c:v>-7.6653526062211454E-4</c:v>
              </c:pt>
              <c:pt idx="16133">
                <c:v>-7.6664476565934628E-4</c:v>
              </c:pt>
              <c:pt idx="16134">
                <c:v>-7.6675427069657803E-4</c:v>
              </c:pt>
              <c:pt idx="16135">
                <c:v>-7.6686377573380977E-4</c:v>
              </c:pt>
              <c:pt idx="16136">
                <c:v>-7.6697328077104151E-4</c:v>
              </c:pt>
              <c:pt idx="16137">
                <c:v>-7.6708278580827325E-4</c:v>
              </c:pt>
              <c:pt idx="16138">
                <c:v>-7.67192290845505E-4</c:v>
              </c:pt>
              <c:pt idx="16139">
                <c:v>-7.6730179588273674E-4</c:v>
              </c:pt>
              <c:pt idx="16140">
                <c:v>-7.6741130091996848E-4</c:v>
              </c:pt>
              <c:pt idx="16141">
                <c:v>-7.6752080595720023E-4</c:v>
              </c:pt>
              <c:pt idx="16142">
                <c:v>-7.6763031099443197E-4</c:v>
              </c:pt>
              <c:pt idx="16143">
                <c:v>-7.6773981603166371E-4</c:v>
              </c:pt>
              <c:pt idx="16144">
                <c:v>-7.6784932106889546E-4</c:v>
              </c:pt>
              <c:pt idx="16145">
                <c:v>-7.679588261061272E-4</c:v>
              </c:pt>
              <c:pt idx="16146">
                <c:v>-7.6806833114335894E-4</c:v>
              </c:pt>
              <c:pt idx="16147">
                <c:v>-7.6817783618059068E-4</c:v>
              </c:pt>
              <c:pt idx="16148">
                <c:v>-7.6828734121782243E-4</c:v>
              </c:pt>
              <c:pt idx="16149">
                <c:v>-7.6839684625505417E-4</c:v>
              </c:pt>
              <c:pt idx="16150">
                <c:v>-7.6850635129228591E-4</c:v>
              </c:pt>
              <c:pt idx="16151">
                <c:v>-7.6861585632951766E-4</c:v>
              </c:pt>
              <c:pt idx="16152">
                <c:v>-7.687253613667494E-4</c:v>
              </c:pt>
              <c:pt idx="16153">
                <c:v>-7.6883486640398114E-4</c:v>
              </c:pt>
              <c:pt idx="16154">
                <c:v>-7.6894437144121289E-4</c:v>
              </c:pt>
              <c:pt idx="16155">
                <c:v>-7.6905387647844463E-4</c:v>
              </c:pt>
              <c:pt idx="16156">
                <c:v>-7.6916338151567637E-4</c:v>
              </c:pt>
              <c:pt idx="16157">
                <c:v>-7.6927288655290812E-4</c:v>
              </c:pt>
              <c:pt idx="16158">
                <c:v>-7.6938239159013986E-4</c:v>
              </c:pt>
              <c:pt idx="16159">
                <c:v>-7.694918966273716E-4</c:v>
              </c:pt>
              <c:pt idx="16160">
                <c:v>-7.6960140166460334E-4</c:v>
              </c:pt>
              <c:pt idx="16161">
                <c:v>-7.6971090670183509E-4</c:v>
              </c:pt>
              <c:pt idx="16162">
                <c:v>-7.6982041173906683E-4</c:v>
              </c:pt>
              <c:pt idx="16163">
                <c:v>-7.6992991677629857E-4</c:v>
              </c:pt>
              <c:pt idx="16164">
                <c:v>-7.7003942181353032E-4</c:v>
              </c:pt>
              <c:pt idx="16165">
                <c:v>-7.7014892685076206E-4</c:v>
              </c:pt>
              <c:pt idx="16166">
                <c:v>-7.702584318879938E-4</c:v>
              </c:pt>
              <c:pt idx="16167">
                <c:v>-7.7036793692522555E-4</c:v>
              </c:pt>
              <c:pt idx="16168">
                <c:v>-7.7047744196245729E-4</c:v>
              </c:pt>
              <c:pt idx="16169">
                <c:v>-7.7058694699968903E-4</c:v>
              </c:pt>
              <c:pt idx="16170">
                <c:v>-7.7069645203692078E-4</c:v>
              </c:pt>
              <c:pt idx="16171">
                <c:v>-7.7080595707415252E-4</c:v>
              </c:pt>
              <c:pt idx="16172">
                <c:v>-7.7091546211138426E-4</c:v>
              </c:pt>
              <c:pt idx="16173">
                <c:v>-7.71024967148616E-4</c:v>
              </c:pt>
              <c:pt idx="16174">
                <c:v>-7.7113447218584775E-4</c:v>
              </c:pt>
              <c:pt idx="16175">
                <c:v>-7.7124397722307949E-4</c:v>
              </c:pt>
              <c:pt idx="16176">
                <c:v>-7.7135348226031123E-4</c:v>
              </c:pt>
              <c:pt idx="16177">
                <c:v>-7.7146298729754298E-4</c:v>
              </c:pt>
              <c:pt idx="16178">
                <c:v>-7.7157249233477472E-4</c:v>
              </c:pt>
              <c:pt idx="16179">
                <c:v>-7.7168199737200646E-4</c:v>
              </c:pt>
              <c:pt idx="16180">
                <c:v>-7.7179150240923821E-4</c:v>
              </c:pt>
              <c:pt idx="16181">
                <c:v>-7.7190100744646995E-4</c:v>
              </c:pt>
              <c:pt idx="16182">
                <c:v>-7.7201051248370169E-4</c:v>
              </c:pt>
              <c:pt idx="16183">
                <c:v>-7.7212001752093343E-4</c:v>
              </c:pt>
              <c:pt idx="16184">
                <c:v>-7.7222952255816518E-4</c:v>
              </c:pt>
              <c:pt idx="16185">
                <c:v>-7.7233902759539692E-4</c:v>
              </c:pt>
              <c:pt idx="16186">
                <c:v>-7.7244853263262866E-4</c:v>
              </c:pt>
              <c:pt idx="16187">
                <c:v>-7.7255803766986041E-4</c:v>
              </c:pt>
              <c:pt idx="16188">
                <c:v>-7.7266754270709215E-4</c:v>
              </c:pt>
              <c:pt idx="16189">
                <c:v>-7.7277704774432389E-4</c:v>
              </c:pt>
              <c:pt idx="16190">
                <c:v>-7.7288655278155564E-4</c:v>
              </c:pt>
              <c:pt idx="16191">
                <c:v>-7.7299605781878738E-4</c:v>
              </c:pt>
              <c:pt idx="16192">
                <c:v>-7.7310556285601912E-4</c:v>
              </c:pt>
              <c:pt idx="16193">
                <c:v>-7.7321506789325087E-4</c:v>
              </c:pt>
              <c:pt idx="16194">
                <c:v>-7.7332457293048261E-4</c:v>
              </c:pt>
              <c:pt idx="16195">
                <c:v>-7.7343407796771435E-4</c:v>
              </c:pt>
              <c:pt idx="16196">
                <c:v>-7.7354358300494609E-4</c:v>
              </c:pt>
              <c:pt idx="16197">
                <c:v>-7.7365308804217784E-4</c:v>
              </c:pt>
              <c:pt idx="16198">
                <c:v>-7.7376259307940958E-4</c:v>
              </c:pt>
              <c:pt idx="16199">
                <c:v>-7.7387209811664132E-4</c:v>
              </c:pt>
              <c:pt idx="16200">
                <c:v>-7.7398160315387307E-4</c:v>
              </c:pt>
              <c:pt idx="16201">
                <c:v>-7.7409110819110481E-4</c:v>
              </c:pt>
              <c:pt idx="16202">
                <c:v>-7.7420061322833655E-4</c:v>
              </c:pt>
              <c:pt idx="16203">
                <c:v>-7.743101182655683E-4</c:v>
              </c:pt>
              <c:pt idx="16204">
                <c:v>-7.7441962330280004E-4</c:v>
              </c:pt>
              <c:pt idx="16205">
                <c:v>-7.7452912834003178E-4</c:v>
              </c:pt>
              <c:pt idx="16206">
                <c:v>-7.7463863337726353E-4</c:v>
              </c:pt>
              <c:pt idx="16207">
                <c:v>-7.7474813841449527E-4</c:v>
              </c:pt>
              <c:pt idx="16208">
                <c:v>-7.7485764345172701E-4</c:v>
              </c:pt>
              <c:pt idx="16209">
                <c:v>-7.7496714848895875E-4</c:v>
              </c:pt>
              <c:pt idx="16210">
                <c:v>-7.750766535261905E-4</c:v>
              </c:pt>
              <c:pt idx="16211">
                <c:v>-7.7518615856342224E-4</c:v>
              </c:pt>
              <c:pt idx="16212">
                <c:v>-7.7529566360065398E-4</c:v>
              </c:pt>
              <c:pt idx="16213">
                <c:v>-7.7540516863788573E-4</c:v>
              </c:pt>
              <c:pt idx="16214">
                <c:v>-7.7551467367511747E-4</c:v>
              </c:pt>
              <c:pt idx="16215">
                <c:v>-7.7562417871234921E-4</c:v>
              </c:pt>
              <c:pt idx="16216">
                <c:v>-7.7573368374958096E-4</c:v>
              </c:pt>
              <c:pt idx="16217">
                <c:v>-7.758431887868127E-4</c:v>
              </c:pt>
              <c:pt idx="16218">
                <c:v>-7.7595269382404444E-4</c:v>
              </c:pt>
              <c:pt idx="16219">
                <c:v>-7.7606219886127618E-4</c:v>
              </c:pt>
              <c:pt idx="16220">
                <c:v>-7.7617170389850793E-4</c:v>
              </c:pt>
              <c:pt idx="16221">
                <c:v>-7.7628120893573967E-4</c:v>
              </c:pt>
              <c:pt idx="16222">
                <c:v>-7.7639071397297141E-4</c:v>
              </c:pt>
              <c:pt idx="16223">
                <c:v>-7.7650021901020316E-4</c:v>
              </c:pt>
              <c:pt idx="16224">
                <c:v>-7.766097240474349E-4</c:v>
              </c:pt>
              <c:pt idx="16225">
                <c:v>-7.7671922908466664E-4</c:v>
              </c:pt>
              <c:pt idx="16226">
                <c:v>-7.7682873412189839E-4</c:v>
              </c:pt>
              <c:pt idx="16227">
                <c:v>-7.7693823915913013E-4</c:v>
              </c:pt>
              <c:pt idx="16228">
                <c:v>-7.7704774419636187E-4</c:v>
              </c:pt>
              <c:pt idx="16229">
                <c:v>-7.7715724923359362E-4</c:v>
              </c:pt>
              <c:pt idx="16230">
                <c:v>-7.7726675427082536E-4</c:v>
              </c:pt>
              <c:pt idx="16231">
                <c:v>-7.773762593080571E-4</c:v>
              </c:pt>
              <c:pt idx="16232">
                <c:v>-7.7748576434528884E-4</c:v>
              </c:pt>
              <c:pt idx="16233">
                <c:v>-7.7759526938252059E-4</c:v>
              </c:pt>
              <c:pt idx="16234">
                <c:v>-7.7770477441975233E-4</c:v>
              </c:pt>
              <c:pt idx="16235">
                <c:v>-7.7781427945698407E-4</c:v>
              </c:pt>
              <c:pt idx="16236">
                <c:v>-7.7792378449421582E-4</c:v>
              </c:pt>
              <c:pt idx="16237">
                <c:v>-7.7803328953144756E-4</c:v>
              </c:pt>
              <c:pt idx="16238">
                <c:v>-7.781427945686793E-4</c:v>
              </c:pt>
              <c:pt idx="16239">
                <c:v>-7.7825229960591105E-4</c:v>
              </c:pt>
              <c:pt idx="16240">
                <c:v>-7.7836180464314279E-4</c:v>
              </c:pt>
              <c:pt idx="16241">
                <c:v>-7.7847130968037453E-4</c:v>
              </c:pt>
              <c:pt idx="16242">
                <c:v>-7.7858081471760628E-4</c:v>
              </c:pt>
              <c:pt idx="16243">
                <c:v>-7.7869031975483802E-4</c:v>
              </c:pt>
              <c:pt idx="16244">
                <c:v>-7.7879982479206976E-4</c:v>
              </c:pt>
              <c:pt idx="16245">
                <c:v>-7.789093298293015E-4</c:v>
              </c:pt>
              <c:pt idx="16246">
                <c:v>-7.7901883486653325E-4</c:v>
              </c:pt>
              <c:pt idx="16247">
                <c:v>-7.7912833990376499E-4</c:v>
              </c:pt>
              <c:pt idx="16248">
                <c:v>-7.7923784494099673E-4</c:v>
              </c:pt>
              <c:pt idx="16249">
                <c:v>-7.7934734997822848E-4</c:v>
              </c:pt>
              <c:pt idx="16250">
                <c:v>-7.7945685501546022E-4</c:v>
              </c:pt>
              <c:pt idx="16251">
                <c:v>-7.7956636005269196E-4</c:v>
              </c:pt>
              <c:pt idx="16252">
                <c:v>-7.7967586508992371E-4</c:v>
              </c:pt>
              <c:pt idx="16253">
                <c:v>-7.7978537012715545E-4</c:v>
              </c:pt>
              <c:pt idx="16254">
                <c:v>-7.7989487516438719E-4</c:v>
              </c:pt>
              <c:pt idx="16255">
                <c:v>-7.8000438020161893E-4</c:v>
              </c:pt>
              <c:pt idx="16256">
                <c:v>-7.8011388523885068E-4</c:v>
              </c:pt>
              <c:pt idx="16257">
                <c:v>-7.8022339027608242E-4</c:v>
              </c:pt>
              <c:pt idx="16258">
                <c:v>-7.8033289531331416E-4</c:v>
              </c:pt>
              <c:pt idx="16259">
                <c:v>-7.8044240035054591E-4</c:v>
              </c:pt>
              <c:pt idx="16260">
                <c:v>-7.8055190538777765E-4</c:v>
              </c:pt>
              <c:pt idx="16261">
                <c:v>-7.8066141042500939E-4</c:v>
              </c:pt>
              <c:pt idx="16262">
                <c:v>-7.8077091546224114E-4</c:v>
              </c:pt>
              <c:pt idx="16263">
                <c:v>-7.8088042049947288E-4</c:v>
              </c:pt>
              <c:pt idx="16264">
                <c:v>-7.8098992553670462E-4</c:v>
              </c:pt>
              <c:pt idx="16265">
                <c:v>-7.8109943057393637E-4</c:v>
              </c:pt>
              <c:pt idx="16266">
                <c:v>-7.8120893561116811E-4</c:v>
              </c:pt>
              <c:pt idx="16267">
                <c:v>-7.8131844064839985E-4</c:v>
              </c:pt>
              <c:pt idx="16268">
                <c:v>-7.8142794568563159E-4</c:v>
              </c:pt>
              <c:pt idx="16269">
                <c:v>-7.8153745072286334E-4</c:v>
              </c:pt>
              <c:pt idx="16270">
                <c:v>-7.8164695576009508E-4</c:v>
              </c:pt>
              <c:pt idx="16271">
                <c:v>-7.8175646079732682E-4</c:v>
              </c:pt>
              <c:pt idx="16272">
                <c:v>-7.8186596583455857E-4</c:v>
              </c:pt>
              <c:pt idx="16273">
                <c:v>-7.8197547087179031E-4</c:v>
              </c:pt>
              <c:pt idx="16274">
                <c:v>-7.8208497590902205E-4</c:v>
              </c:pt>
              <c:pt idx="16275">
                <c:v>-7.821944809462538E-4</c:v>
              </c:pt>
              <c:pt idx="16276">
                <c:v>-7.8230398598348554E-4</c:v>
              </c:pt>
              <c:pt idx="16277">
                <c:v>-7.8241349102071728E-4</c:v>
              </c:pt>
              <c:pt idx="16278">
                <c:v>-7.8252299605794903E-4</c:v>
              </c:pt>
              <c:pt idx="16279">
                <c:v>-7.8263250109518077E-4</c:v>
              </c:pt>
              <c:pt idx="16280">
                <c:v>-7.8274200613241251E-4</c:v>
              </c:pt>
              <c:pt idx="16281">
                <c:v>-7.8285151116964425E-4</c:v>
              </c:pt>
              <c:pt idx="16282">
                <c:v>-7.82961016206876E-4</c:v>
              </c:pt>
              <c:pt idx="16283">
                <c:v>-7.8307052124410774E-4</c:v>
              </c:pt>
              <c:pt idx="16284">
                <c:v>-7.8318002628133948E-4</c:v>
              </c:pt>
              <c:pt idx="16285">
                <c:v>-7.8328953131857123E-4</c:v>
              </c:pt>
              <c:pt idx="16286">
                <c:v>-7.8339903635580297E-4</c:v>
              </c:pt>
              <c:pt idx="16287">
                <c:v>-7.8350854139303471E-4</c:v>
              </c:pt>
              <c:pt idx="16288">
                <c:v>-7.8361804643026646E-4</c:v>
              </c:pt>
              <c:pt idx="16289">
                <c:v>-7.837275514674982E-4</c:v>
              </c:pt>
              <c:pt idx="16290">
                <c:v>-7.8383705650472994E-4</c:v>
              </c:pt>
              <c:pt idx="16291">
                <c:v>-7.8394656154196168E-4</c:v>
              </c:pt>
              <c:pt idx="16292">
                <c:v>-7.8405606657919343E-4</c:v>
              </c:pt>
              <c:pt idx="16293">
                <c:v>-7.8416557161642517E-4</c:v>
              </c:pt>
              <c:pt idx="16294">
                <c:v>-7.8427507665365691E-4</c:v>
              </c:pt>
              <c:pt idx="16295">
                <c:v>-7.8438458169088866E-4</c:v>
              </c:pt>
              <c:pt idx="16296">
                <c:v>-7.844940867281204E-4</c:v>
              </c:pt>
              <c:pt idx="16297">
                <c:v>-7.8460359176535214E-4</c:v>
              </c:pt>
              <c:pt idx="16298">
                <c:v>-7.8471309680258389E-4</c:v>
              </c:pt>
              <c:pt idx="16299">
                <c:v>-7.8482260183981563E-4</c:v>
              </c:pt>
              <c:pt idx="16300">
                <c:v>-7.8493210687704737E-4</c:v>
              </c:pt>
              <c:pt idx="16301">
                <c:v>-7.8504161191427912E-4</c:v>
              </c:pt>
              <c:pt idx="16302">
                <c:v>-7.8515111695151086E-4</c:v>
              </c:pt>
              <c:pt idx="16303">
                <c:v>-7.852606219887426E-4</c:v>
              </c:pt>
              <c:pt idx="16304">
                <c:v>-7.8537012702597434E-4</c:v>
              </c:pt>
              <c:pt idx="16305">
                <c:v>-7.8547963206320609E-4</c:v>
              </c:pt>
              <c:pt idx="16306">
                <c:v>-7.8558913710043783E-4</c:v>
              </c:pt>
              <c:pt idx="16307">
                <c:v>-7.8569864213766957E-4</c:v>
              </c:pt>
              <c:pt idx="16308">
                <c:v>-7.8580814717490132E-4</c:v>
              </c:pt>
              <c:pt idx="16309">
                <c:v>-7.8591765221213306E-4</c:v>
              </c:pt>
              <c:pt idx="16310">
                <c:v>-7.860271572493648E-4</c:v>
              </c:pt>
              <c:pt idx="16311">
                <c:v>-7.8613666228659655E-4</c:v>
              </c:pt>
              <c:pt idx="16312">
                <c:v>-7.8624616732382829E-4</c:v>
              </c:pt>
              <c:pt idx="16313">
                <c:v>-7.8635567236106003E-4</c:v>
              </c:pt>
              <c:pt idx="16314">
                <c:v>-7.8646517739829178E-4</c:v>
              </c:pt>
              <c:pt idx="16315">
                <c:v>-7.8657468243552352E-4</c:v>
              </c:pt>
              <c:pt idx="16316">
                <c:v>-7.8668418747275526E-4</c:v>
              </c:pt>
              <c:pt idx="16317">
                <c:v>-7.86793692509987E-4</c:v>
              </c:pt>
              <c:pt idx="16318">
                <c:v>-7.8690319754721875E-4</c:v>
              </c:pt>
              <c:pt idx="16319">
                <c:v>-7.8701270258445049E-4</c:v>
              </c:pt>
              <c:pt idx="16320">
                <c:v>-7.8712220762168223E-4</c:v>
              </c:pt>
              <c:pt idx="16321">
                <c:v>-7.8723171265891398E-4</c:v>
              </c:pt>
              <c:pt idx="16322">
                <c:v>-7.8734121769614572E-4</c:v>
              </c:pt>
              <c:pt idx="16323">
                <c:v>-7.8745072273337746E-4</c:v>
              </c:pt>
              <c:pt idx="16324">
                <c:v>-7.8756022777060921E-4</c:v>
              </c:pt>
              <c:pt idx="16325">
                <c:v>-7.8766973280784095E-4</c:v>
              </c:pt>
              <c:pt idx="16326">
                <c:v>-7.8777923784507269E-4</c:v>
              </c:pt>
              <c:pt idx="16327">
                <c:v>-7.8788874288230443E-4</c:v>
              </c:pt>
              <c:pt idx="16328">
                <c:v>-7.8799824791953618E-4</c:v>
              </c:pt>
              <c:pt idx="16329">
                <c:v>-7.8810775295676792E-4</c:v>
              </c:pt>
              <c:pt idx="16330">
                <c:v>-7.8821725799399966E-4</c:v>
              </c:pt>
              <c:pt idx="16331">
                <c:v>-7.8832676303123141E-4</c:v>
              </c:pt>
              <c:pt idx="16332">
                <c:v>-7.8843626806846315E-4</c:v>
              </c:pt>
              <c:pt idx="16333">
                <c:v>-7.8854577310569489E-4</c:v>
              </c:pt>
              <c:pt idx="16334">
                <c:v>-7.8865527814292664E-4</c:v>
              </c:pt>
              <c:pt idx="16335">
                <c:v>-7.8876478318015838E-4</c:v>
              </c:pt>
              <c:pt idx="16336">
                <c:v>-7.8887428821739012E-4</c:v>
              </c:pt>
              <c:pt idx="16337">
                <c:v>-7.8898379325462187E-4</c:v>
              </c:pt>
              <c:pt idx="16338">
                <c:v>-7.8909329829185361E-4</c:v>
              </c:pt>
              <c:pt idx="16339">
                <c:v>-7.8920280332908535E-4</c:v>
              </c:pt>
              <c:pt idx="16340">
                <c:v>-7.8931230836631709E-4</c:v>
              </c:pt>
              <c:pt idx="16341">
                <c:v>-7.8942181340354884E-4</c:v>
              </c:pt>
              <c:pt idx="16342">
                <c:v>-7.8953131844078058E-4</c:v>
              </c:pt>
              <c:pt idx="16343">
                <c:v>-7.8964082347801232E-4</c:v>
              </c:pt>
              <c:pt idx="16344">
                <c:v>-7.8975032851524407E-4</c:v>
              </c:pt>
              <c:pt idx="16345">
                <c:v>-7.8985983355247581E-4</c:v>
              </c:pt>
              <c:pt idx="16346">
                <c:v>-7.8996933858970755E-4</c:v>
              </c:pt>
              <c:pt idx="16347">
                <c:v>-7.900788436269393E-4</c:v>
              </c:pt>
              <c:pt idx="16348">
                <c:v>-7.9018834866417104E-4</c:v>
              </c:pt>
              <c:pt idx="16349">
                <c:v>-7.9029785370140278E-4</c:v>
              </c:pt>
              <c:pt idx="16350">
                <c:v>-7.9040735873863453E-4</c:v>
              </c:pt>
              <c:pt idx="16351">
                <c:v>-7.9051686377586627E-4</c:v>
              </c:pt>
              <c:pt idx="16352">
                <c:v>-7.9062636881309801E-4</c:v>
              </c:pt>
              <c:pt idx="16353">
                <c:v>-7.9073587385032975E-4</c:v>
              </c:pt>
              <c:pt idx="16354">
                <c:v>-7.908453788875615E-4</c:v>
              </c:pt>
              <c:pt idx="16355">
                <c:v>-7.9095488392479324E-4</c:v>
              </c:pt>
              <c:pt idx="16356">
                <c:v>-7.9106438896202498E-4</c:v>
              </c:pt>
              <c:pt idx="16357">
                <c:v>-7.9117389399925673E-4</c:v>
              </c:pt>
              <c:pt idx="16358">
                <c:v>-7.9128339903648847E-4</c:v>
              </c:pt>
              <c:pt idx="16359">
                <c:v>-7.9139290407372021E-4</c:v>
              </c:pt>
              <c:pt idx="16360">
                <c:v>-7.9150240911095196E-4</c:v>
              </c:pt>
              <c:pt idx="16361">
                <c:v>-7.916119141481837E-4</c:v>
              </c:pt>
              <c:pt idx="16362">
                <c:v>-7.9172141918541544E-4</c:v>
              </c:pt>
              <c:pt idx="16363">
                <c:v>-7.9183092422264718E-4</c:v>
              </c:pt>
              <c:pt idx="16364">
                <c:v>-7.9194042925987893E-4</c:v>
              </c:pt>
              <c:pt idx="16365">
                <c:v>-7.9204993429711067E-4</c:v>
              </c:pt>
              <c:pt idx="16366">
                <c:v>-7.9215943933434241E-4</c:v>
              </c:pt>
              <c:pt idx="16367">
                <c:v>-7.9226894437157416E-4</c:v>
              </c:pt>
              <c:pt idx="16368">
                <c:v>-7.923784494088059E-4</c:v>
              </c:pt>
              <c:pt idx="16369">
                <c:v>-7.9248795444603764E-4</c:v>
              </c:pt>
              <c:pt idx="16370">
                <c:v>-7.9259745948326939E-4</c:v>
              </c:pt>
              <c:pt idx="16371">
                <c:v>-7.9270696452050113E-4</c:v>
              </c:pt>
              <c:pt idx="16372">
                <c:v>-7.9281646955773287E-4</c:v>
              </c:pt>
              <c:pt idx="16373">
                <c:v>-7.9292597459496462E-4</c:v>
              </c:pt>
              <c:pt idx="16374">
                <c:v>-7.9303547963219636E-4</c:v>
              </c:pt>
              <c:pt idx="16375">
                <c:v>-7.931449846694281E-4</c:v>
              </c:pt>
              <c:pt idx="16376">
                <c:v>-7.9325448970665984E-4</c:v>
              </c:pt>
              <c:pt idx="16377">
                <c:v>-7.9336399474389159E-4</c:v>
              </c:pt>
              <c:pt idx="16378">
                <c:v>-7.9347349978112333E-4</c:v>
              </c:pt>
              <c:pt idx="16379">
                <c:v>-7.9358300481835507E-4</c:v>
              </c:pt>
              <c:pt idx="16380">
                <c:v>-7.9369250985558682E-4</c:v>
              </c:pt>
              <c:pt idx="16381">
                <c:v>-7.9380201489281856E-4</c:v>
              </c:pt>
              <c:pt idx="16382">
                <c:v>-7.939115199300503E-4</c:v>
              </c:pt>
              <c:pt idx="16383">
                <c:v>-7.9402102496728205E-4</c:v>
              </c:pt>
              <c:pt idx="16384">
                <c:v>-7.9413053000451379E-4</c:v>
              </c:pt>
              <c:pt idx="16385">
                <c:v>-7.9424003504174553E-4</c:v>
              </c:pt>
              <c:pt idx="16386">
                <c:v>-7.9434954007897728E-4</c:v>
              </c:pt>
              <c:pt idx="16387">
                <c:v>-7.9445904511620902E-4</c:v>
              </c:pt>
              <c:pt idx="16388">
                <c:v>-7.9456855015344076E-4</c:v>
              </c:pt>
              <c:pt idx="16389">
                <c:v>-7.946780551906725E-4</c:v>
              </c:pt>
              <c:pt idx="16390">
                <c:v>-7.9478756022790425E-4</c:v>
              </c:pt>
              <c:pt idx="16391">
                <c:v>-7.9489706526513599E-4</c:v>
              </c:pt>
              <c:pt idx="16392">
                <c:v>-7.9500657030236773E-4</c:v>
              </c:pt>
              <c:pt idx="16393">
                <c:v>-7.9511607533959948E-4</c:v>
              </c:pt>
              <c:pt idx="16394">
                <c:v>-7.9522558037683122E-4</c:v>
              </c:pt>
              <c:pt idx="16395">
                <c:v>-7.9533508541406296E-4</c:v>
              </c:pt>
              <c:pt idx="16396">
                <c:v>-7.9544459045129471E-4</c:v>
              </c:pt>
              <c:pt idx="16397">
                <c:v>-7.9555409548852645E-4</c:v>
              </c:pt>
              <c:pt idx="16398">
                <c:v>-7.9566360052575819E-4</c:v>
              </c:pt>
              <c:pt idx="16399">
                <c:v>-7.9577310556298993E-4</c:v>
              </c:pt>
              <c:pt idx="16400">
                <c:v>-7.9588261060022168E-4</c:v>
              </c:pt>
              <c:pt idx="16401">
                <c:v>-7.9599211563745342E-4</c:v>
              </c:pt>
              <c:pt idx="16402">
                <c:v>-7.9610162067468516E-4</c:v>
              </c:pt>
              <c:pt idx="16403">
                <c:v>-7.9621112571191691E-4</c:v>
              </c:pt>
              <c:pt idx="16404">
                <c:v>-7.9632063074914865E-4</c:v>
              </c:pt>
              <c:pt idx="16405">
                <c:v>-7.9643013578638039E-4</c:v>
              </c:pt>
              <c:pt idx="16406">
                <c:v>-7.9653964082361214E-4</c:v>
              </c:pt>
              <c:pt idx="16407">
                <c:v>-7.9664914586084388E-4</c:v>
              </c:pt>
              <c:pt idx="16408">
                <c:v>-7.9675865089807562E-4</c:v>
              </c:pt>
              <c:pt idx="16409">
                <c:v>-7.9686815593530737E-4</c:v>
              </c:pt>
              <c:pt idx="16410">
                <c:v>-7.9697766097253911E-4</c:v>
              </c:pt>
              <c:pt idx="16411">
                <c:v>-7.9708716600977085E-4</c:v>
              </c:pt>
              <c:pt idx="16412">
                <c:v>-7.9719667104700259E-4</c:v>
              </c:pt>
              <c:pt idx="16413">
                <c:v>-7.9730617608423434E-4</c:v>
              </c:pt>
              <c:pt idx="16414">
                <c:v>-7.9741568112146608E-4</c:v>
              </c:pt>
              <c:pt idx="16415">
                <c:v>-7.9752518615869782E-4</c:v>
              </c:pt>
              <c:pt idx="16416">
                <c:v>-7.9763469119592957E-4</c:v>
              </c:pt>
              <c:pt idx="16417">
                <c:v>-7.9774419623316131E-4</c:v>
              </c:pt>
              <c:pt idx="16418">
                <c:v>-7.9785370127039305E-4</c:v>
              </c:pt>
              <c:pt idx="16419">
                <c:v>-7.979632063076248E-4</c:v>
              </c:pt>
              <c:pt idx="16420">
                <c:v>-7.9807271134485654E-4</c:v>
              </c:pt>
              <c:pt idx="16421">
                <c:v>-7.9818221638208828E-4</c:v>
              </c:pt>
              <c:pt idx="16422">
                <c:v>-7.9829172141932003E-4</c:v>
              </c:pt>
              <c:pt idx="16423">
                <c:v>-7.9840122645655177E-4</c:v>
              </c:pt>
              <c:pt idx="16424">
                <c:v>-7.9851073149378351E-4</c:v>
              </c:pt>
              <c:pt idx="16425">
                <c:v>-7.9862023653101525E-4</c:v>
              </c:pt>
              <c:pt idx="16426">
                <c:v>-7.98729741568247E-4</c:v>
              </c:pt>
              <c:pt idx="16427">
                <c:v>-7.9883924660547874E-4</c:v>
              </c:pt>
              <c:pt idx="16428">
                <c:v>-7.9894875164271048E-4</c:v>
              </c:pt>
              <c:pt idx="16429">
                <c:v>-7.9905825667994223E-4</c:v>
              </c:pt>
              <c:pt idx="16430">
                <c:v>-7.9916776171717397E-4</c:v>
              </c:pt>
              <c:pt idx="16431">
                <c:v>-7.9927726675440571E-4</c:v>
              </c:pt>
              <c:pt idx="16432">
                <c:v>-7.9938677179163746E-4</c:v>
              </c:pt>
              <c:pt idx="16433">
                <c:v>-7.994962768288692E-4</c:v>
              </c:pt>
              <c:pt idx="16434">
                <c:v>-7.9960578186610094E-4</c:v>
              </c:pt>
              <c:pt idx="16435">
                <c:v>-7.9971528690333268E-4</c:v>
              </c:pt>
              <c:pt idx="16436">
                <c:v>-7.9982479194056443E-4</c:v>
              </c:pt>
              <c:pt idx="16437">
                <c:v>-7.9993429697779617E-4</c:v>
              </c:pt>
              <c:pt idx="16438">
                <c:v>-8.0004380201502791E-4</c:v>
              </c:pt>
              <c:pt idx="16439">
                <c:v>-8.0015330705225966E-4</c:v>
              </c:pt>
              <c:pt idx="16440">
                <c:v>-8.002628120894914E-4</c:v>
              </c:pt>
              <c:pt idx="16441">
                <c:v>-8.0037231712672314E-4</c:v>
              </c:pt>
              <c:pt idx="16442">
                <c:v>-8.0048182216395489E-4</c:v>
              </c:pt>
              <c:pt idx="16443">
                <c:v>-8.0059132720118663E-4</c:v>
              </c:pt>
              <c:pt idx="16444">
                <c:v>-8.0070083223841837E-4</c:v>
              </c:pt>
              <c:pt idx="16445">
                <c:v>-8.0081033727565012E-4</c:v>
              </c:pt>
              <c:pt idx="16446">
                <c:v>-8.0091984231288186E-4</c:v>
              </c:pt>
              <c:pt idx="16447">
                <c:v>-8.010293473501136E-4</c:v>
              </c:pt>
              <c:pt idx="16448">
                <c:v>-8.0113885238734534E-4</c:v>
              </c:pt>
              <c:pt idx="16449">
                <c:v>-8.0124835742457709E-4</c:v>
              </c:pt>
              <c:pt idx="16450">
                <c:v>-8.0135786246180883E-4</c:v>
              </c:pt>
              <c:pt idx="16451">
                <c:v>-8.0146736749904057E-4</c:v>
              </c:pt>
              <c:pt idx="16452">
                <c:v>-8.0157687253627232E-4</c:v>
              </c:pt>
              <c:pt idx="16453">
                <c:v>-8.0168637757350406E-4</c:v>
              </c:pt>
              <c:pt idx="16454">
                <c:v>-8.017958826107358E-4</c:v>
              </c:pt>
              <c:pt idx="16455">
                <c:v>-8.0190538764796755E-4</c:v>
              </c:pt>
              <c:pt idx="16456">
                <c:v>-8.0201489268519929E-4</c:v>
              </c:pt>
              <c:pt idx="16457">
                <c:v>-8.0212439772243103E-4</c:v>
              </c:pt>
              <c:pt idx="16458">
                <c:v>-8.0223390275966277E-4</c:v>
              </c:pt>
              <c:pt idx="16459">
                <c:v>-8.0234340779689452E-4</c:v>
              </c:pt>
              <c:pt idx="16460">
                <c:v>-8.0245291283412626E-4</c:v>
              </c:pt>
              <c:pt idx="16461">
                <c:v>-8.02562417871358E-4</c:v>
              </c:pt>
              <c:pt idx="16462">
                <c:v>-8.0267192290858975E-4</c:v>
              </c:pt>
              <c:pt idx="16463">
                <c:v>-8.0278142794582149E-4</c:v>
              </c:pt>
              <c:pt idx="16464">
                <c:v>-8.0289093298305323E-4</c:v>
              </c:pt>
              <c:pt idx="16465">
                <c:v>-8.0300043802028498E-4</c:v>
              </c:pt>
              <c:pt idx="16466">
                <c:v>-8.0310994305751672E-4</c:v>
              </c:pt>
              <c:pt idx="16467">
                <c:v>-8.0321944809474846E-4</c:v>
              </c:pt>
              <c:pt idx="16468">
                <c:v>-8.0332895313198021E-4</c:v>
              </c:pt>
              <c:pt idx="16469">
                <c:v>-8.0343845816921195E-4</c:v>
              </c:pt>
              <c:pt idx="16470">
                <c:v>-8.0354796320644369E-4</c:v>
              </c:pt>
              <c:pt idx="16471">
                <c:v>-8.0365746824367543E-4</c:v>
              </c:pt>
              <c:pt idx="16472">
                <c:v>-8.0376697328090718E-4</c:v>
              </c:pt>
              <c:pt idx="16473">
                <c:v>-8.0387647831813892E-4</c:v>
              </c:pt>
              <c:pt idx="16474">
                <c:v>-8.0398598335537066E-4</c:v>
              </c:pt>
              <c:pt idx="16475">
                <c:v>-8.0409548839260241E-4</c:v>
              </c:pt>
              <c:pt idx="16476">
                <c:v>-8.0420499342983415E-4</c:v>
              </c:pt>
              <c:pt idx="16477">
                <c:v>-8.0431449846706589E-4</c:v>
              </c:pt>
              <c:pt idx="16478">
                <c:v>-8.0442400350429764E-4</c:v>
              </c:pt>
              <c:pt idx="16479">
                <c:v>-8.0453350854152938E-4</c:v>
              </c:pt>
              <c:pt idx="16480">
                <c:v>-8.0464301357876112E-4</c:v>
              </c:pt>
              <c:pt idx="16481">
                <c:v>-8.0475251861599287E-4</c:v>
              </c:pt>
              <c:pt idx="16482">
                <c:v>-8.0486202365322461E-4</c:v>
              </c:pt>
              <c:pt idx="16483">
                <c:v>-8.0497152869045635E-4</c:v>
              </c:pt>
              <c:pt idx="16484">
                <c:v>-8.0508103372768809E-4</c:v>
              </c:pt>
              <c:pt idx="16485">
                <c:v>-8.0519053876491984E-4</c:v>
              </c:pt>
              <c:pt idx="16486">
                <c:v>-8.0530004380215158E-4</c:v>
              </c:pt>
              <c:pt idx="16487">
                <c:v>-8.0540954883938332E-4</c:v>
              </c:pt>
              <c:pt idx="16488">
                <c:v>-8.0551905387661507E-4</c:v>
              </c:pt>
              <c:pt idx="16489">
                <c:v>-8.0562855891384681E-4</c:v>
              </c:pt>
              <c:pt idx="16490">
                <c:v>-8.0573806395107855E-4</c:v>
              </c:pt>
              <c:pt idx="16491">
                <c:v>-8.058475689883103E-4</c:v>
              </c:pt>
              <c:pt idx="16492">
                <c:v>-8.0595707402554204E-4</c:v>
              </c:pt>
              <c:pt idx="16493">
                <c:v>-8.0606657906277378E-4</c:v>
              </c:pt>
              <c:pt idx="16494">
                <c:v>-8.0617608410000552E-4</c:v>
              </c:pt>
              <c:pt idx="16495">
                <c:v>-8.0628558913723727E-4</c:v>
              </c:pt>
              <c:pt idx="16496">
                <c:v>-8.0639509417446901E-4</c:v>
              </c:pt>
              <c:pt idx="16497">
                <c:v>-8.0650459921170075E-4</c:v>
              </c:pt>
              <c:pt idx="16498">
                <c:v>-8.066141042489325E-4</c:v>
              </c:pt>
              <c:pt idx="16499">
                <c:v>-8.0672360928616424E-4</c:v>
              </c:pt>
              <c:pt idx="16500">
                <c:v>-8.0683311432339598E-4</c:v>
              </c:pt>
              <c:pt idx="16501">
                <c:v>-8.0694261936062773E-4</c:v>
              </c:pt>
              <c:pt idx="16502">
                <c:v>-8.0705212439785947E-4</c:v>
              </c:pt>
              <c:pt idx="16503">
                <c:v>-8.0716162943509121E-4</c:v>
              </c:pt>
              <c:pt idx="16504">
                <c:v>-8.0727113447232296E-4</c:v>
              </c:pt>
              <c:pt idx="16505">
                <c:v>-8.073806395095547E-4</c:v>
              </c:pt>
              <c:pt idx="16506">
                <c:v>-8.0749014454678644E-4</c:v>
              </c:pt>
              <c:pt idx="16507">
                <c:v>-8.0759964958401818E-4</c:v>
              </c:pt>
              <c:pt idx="16508">
                <c:v>-8.0770915462124993E-4</c:v>
              </c:pt>
              <c:pt idx="16509">
                <c:v>-8.0781865965848167E-4</c:v>
              </c:pt>
              <c:pt idx="16510">
                <c:v>-8.0792816469571341E-4</c:v>
              </c:pt>
              <c:pt idx="16511">
                <c:v>-8.0803766973294516E-4</c:v>
              </c:pt>
              <c:pt idx="16512">
                <c:v>-8.081471747701769E-4</c:v>
              </c:pt>
              <c:pt idx="16513">
                <c:v>-8.0825667980740864E-4</c:v>
              </c:pt>
              <c:pt idx="16514">
                <c:v>-8.0836618484464039E-4</c:v>
              </c:pt>
              <c:pt idx="16515">
                <c:v>-8.0847568988187213E-4</c:v>
              </c:pt>
              <c:pt idx="16516">
                <c:v>-8.0858519491910387E-4</c:v>
              </c:pt>
              <c:pt idx="16517">
                <c:v>-8.0869469995633562E-4</c:v>
              </c:pt>
              <c:pt idx="16518">
                <c:v>-8.0880420499356736E-4</c:v>
              </c:pt>
              <c:pt idx="16519">
                <c:v>-8.089137100307991E-4</c:v>
              </c:pt>
              <c:pt idx="16520">
                <c:v>-8.0902321506803084E-4</c:v>
              </c:pt>
              <c:pt idx="16521">
                <c:v>-8.0913272010526259E-4</c:v>
              </c:pt>
              <c:pt idx="16522">
                <c:v>-8.0924222514249433E-4</c:v>
              </c:pt>
              <c:pt idx="16523">
                <c:v>-8.0935173017972607E-4</c:v>
              </c:pt>
              <c:pt idx="16524">
                <c:v>-8.0946123521695782E-4</c:v>
              </c:pt>
              <c:pt idx="16525">
                <c:v>-8.0957074025418956E-4</c:v>
              </c:pt>
              <c:pt idx="16526">
                <c:v>-8.096802452914213E-4</c:v>
              </c:pt>
              <c:pt idx="16527">
                <c:v>-8.0978975032865305E-4</c:v>
              </c:pt>
              <c:pt idx="16528">
                <c:v>-8.0989925536588479E-4</c:v>
              </c:pt>
              <c:pt idx="16529">
                <c:v>-8.1000876040311653E-4</c:v>
              </c:pt>
              <c:pt idx="16530">
                <c:v>-8.1011826544034827E-4</c:v>
              </c:pt>
              <c:pt idx="16531">
                <c:v>-8.1022777047758002E-4</c:v>
              </c:pt>
              <c:pt idx="16532">
                <c:v>-8.1033727551481176E-4</c:v>
              </c:pt>
              <c:pt idx="16533">
                <c:v>-8.104467805520435E-4</c:v>
              </c:pt>
              <c:pt idx="16534">
                <c:v>-8.1055628558927525E-4</c:v>
              </c:pt>
              <c:pt idx="16535">
                <c:v>-8.1066579062650699E-4</c:v>
              </c:pt>
              <c:pt idx="16536">
                <c:v>-8.1077529566373873E-4</c:v>
              </c:pt>
              <c:pt idx="16537">
                <c:v>-8.1088480070097048E-4</c:v>
              </c:pt>
              <c:pt idx="16538">
                <c:v>-8.1099430573820222E-4</c:v>
              </c:pt>
              <c:pt idx="16539">
                <c:v>-8.1110381077543396E-4</c:v>
              </c:pt>
              <c:pt idx="16540">
                <c:v>-8.1121331581266571E-4</c:v>
              </c:pt>
              <c:pt idx="16541">
                <c:v>-8.1132282084989745E-4</c:v>
              </c:pt>
              <c:pt idx="16542">
                <c:v>-8.1143232588712919E-4</c:v>
              </c:pt>
              <c:pt idx="16543">
                <c:v>-8.1154183092436093E-4</c:v>
              </c:pt>
              <c:pt idx="16544">
                <c:v>-8.1165133596159268E-4</c:v>
              </c:pt>
              <c:pt idx="16545">
                <c:v>-8.1176084099882442E-4</c:v>
              </c:pt>
              <c:pt idx="16546">
                <c:v>-8.1187034603605616E-4</c:v>
              </c:pt>
              <c:pt idx="16547">
                <c:v>-8.1197985107328791E-4</c:v>
              </c:pt>
              <c:pt idx="16548">
                <c:v>-8.1208935611051965E-4</c:v>
              </c:pt>
              <c:pt idx="16549">
                <c:v>-8.1219886114775139E-4</c:v>
              </c:pt>
              <c:pt idx="16550">
                <c:v>-8.1230836618498314E-4</c:v>
              </c:pt>
              <c:pt idx="16551">
                <c:v>-8.1241787122221488E-4</c:v>
              </c:pt>
              <c:pt idx="16552">
                <c:v>-8.1252737625944662E-4</c:v>
              </c:pt>
              <c:pt idx="16553">
                <c:v>-8.1263688129667837E-4</c:v>
              </c:pt>
              <c:pt idx="16554">
                <c:v>-8.1274638633391011E-4</c:v>
              </c:pt>
              <c:pt idx="16555">
                <c:v>-8.1285589137114185E-4</c:v>
              </c:pt>
              <c:pt idx="16556">
                <c:v>-8.1296539640837359E-4</c:v>
              </c:pt>
              <c:pt idx="16557">
                <c:v>-8.1307490144560534E-4</c:v>
              </c:pt>
              <c:pt idx="16558">
                <c:v>-8.1318440648283708E-4</c:v>
              </c:pt>
              <c:pt idx="16559">
                <c:v>-8.1329391152006882E-4</c:v>
              </c:pt>
              <c:pt idx="16560">
                <c:v>-8.1340341655730057E-4</c:v>
              </c:pt>
              <c:pt idx="16561">
                <c:v>-8.1351292159453231E-4</c:v>
              </c:pt>
              <c:pt idx="16562">
                <c:v>-8.1362242663176405E-4</c:v>
              </c:pt>
              <c:pt idx="16563">
                <c:v>-8.137319316689958E-4</c:v>
              </c:pt>
              <c:pt idx="16564">
                <c:v>-8.1384143670622754E-4</c:v>
              </c:pt>
              <c:pt idx="16565">
                <c:v>-8.1395094174345928E-4</c:v>
              </c:pt>
              <c:pt idx="16566">
                <c:v>-8.1406044678069102E-4</c:v>
              </c:pt>
              <c:pt idx="16567">
                <c:v>-8.1416995181792277E-4</c:v>
              </c:pt>
              <c:pt idx="16568">
                <c:v>-8.1427945685515451E-4</c:v>
              </c:pt>
              <c:pt idx="16569">
                <c:v>-8.1438896189238625E-4</c:v>
              </c:pt>
              <c:pt idx="16570">
                <c:v>-8.14498466929618E-4</c:v>
              </c:pt>
              <c:pt idx="16571">
                <c:v>-8.1460797196684974E-4</c:v>
              </c:pt>
              <c:pt idx="16572">
                <c:v>-8.1471747700408148E-4</c:v>
              </c:pt>
              <c:pt idx="16573">
                <c:v>-8.1482698204131323E-4</c:v>
              </c:pt>
              <c:pt idx="16574">
                <c:v>-8.1493648707854497E-4</c:v>
              </c:pt>
              <c:pt idx="16575">
                <c:v>-8.1504599211577671E-4</c:v>
              </c:pt>
              <c:pt idx="16576">
                <c:v>-8.1515549715300846E-4</c:v>
              </c:pt>
              <c:pt idx="16577">
                <c:v>-8.152650021902402E-4</c:v>
              </c:pt>
              <c:pt idx="16578">
                <c:v>-8.1537450722747194E-4</c:v>
              </c:pt>
              <c:pt idx="16579">
                <c:v>-8.1548401226470368E-4</c:v>
              </c:pt>
              <c:pt idx="16580">
                <c:v>-8.1559351730193543E-4</c:v>
              </c:pt>
              <c:pt idx="16581">
                <c:v>-8.1570302233916717E-4</c:v>
              </c:pt>
              <c:pt idx="16582">
                <c:v>-8.1581252737639891E-4</c:v>
              </c:pt>
              <c:pt idx="16583">
                <c:v>-8.1592203241363066E-4</c:v>
              </c:pt>
              <c:pt idx="16584">
                <c:v>-8.160315374508624E-4</c:v>
              </c:pt>
              <c:pt idx="16585">
                <c:v>-8.1614104248809414E-4</c:v>
              </c:pt>
              <c:pt idx="16586">
                <c:v>-8.1625054752532589E-4</c:v>
              </c:pt>
              <c:pt idx="16587">
                <c:v>-8.1636005256255763E-4</c:v>
              </c:pt>
              <c:pt idx="16588">
                <c:v>-8.1646955759978937E-4</c:v>
              </c:pt>
              <c:pt idx="16589">
                <c:v>-8.1657906263702112E-4</c:v>
              </c:pt>
              <c:pt idx="16590">
                <c:v>-8.1668856767425286E-4</c:v>
              </c:pt>
              <c:pt idx="16591">
                <c:v>-8.167980727114846E-4</c:v>
              </c:pt>
              <c:pt idx="16592">
                <c:v>-8.1690757774871634E-4</c:v>
              </c:pt>
              <c:pt idx="16593">
                <c:v>-8.1701708278594809E-4</c:v>
              </c:pt>
              <c:pt idx="16594">
                <c:v>-8.1712658782317983E-4</c:v>
              </c:pt>
              <c:pt idx="16595">
                <c:v>-8.1723609286041157E-4</c:v>
              </c:pt>
              <c:pt idx="16596">
                <c:v>-8.1734559789764332E-4</c:v>
              </c:pt>
              <c:pt idx="16597">
                <c:v>-8.1745510293487506E-4</c:v>
              </c:pt>
              <c:pt idx="16598">
                <c:v>-8.175646079721068E-4</c:v>
              </c:pt>
              <c:pt idx="16599">
                <c:v>-8.1767411300933855E-4</c:v>
              </c:pt>
              <c:pt idx="16600">
                <c:v>-8.1778361804657029E-4</c:v>
              </c:pt>
              <c:pt idx="16601">
                <c:v>-8.1789312308380203E-4</c:v>
              </c:pt>
              <c:pt idx="16602">
                <c:v>-8.1800262812103377E-4</c:v>
              </c:pt>
              <c:pt idx="16603">
                <c:v>-8.1811213315826552E-4</c:v>
              </c:pt>
              <c:pt idx="16604">
                <c:v>-8.1822163819549726E-4</c:v>
              </c:pt>
              <c:pt idx="16605">
                <c:v>-8.18331143232729E-4</c:v>
              </c:pt>
              <c:pt idx="16606">
                <c:v>-8.1844064826996075E-4</c:v>
              </c:pt>
              <c:pt idx="16607">
                <c:v>-8.1855015330719249E-4</c:v>
              </c:pt>
              <c:pt idx="16608">
                <c:v>-8.1865965834442423E-4</c:v>
              </c:pt>
              <c:pt idx="16609">
                <c:v>-8.1876916338165598E-4</c:v>
              </c:pt>
              <c:pt idx="16610">
                <c:v>-8.1887866841888772E-4</c:v>
              </c:pt>
              <c:pt idx="16611">
                <c:v>-8.1898817345611946E-4</c:v>
              </c:pt>
              <c:pt idx="16612">
                <c:v>-8.1909767849335121E-4</c:v>
              </c:pt>
              <c:pt idx="16613">
                <c:v>-8.1920718353058295E-4</c:v>
              </c:pt>
              <c:pt idx="16614">
                <c:v>-8.1931668856781469E-4</c:v>
              </c:pt>
              <c:pt idx="16615">
                <c:v>-8.1942619360504643E-4</c:v>
              </c:pt>
              <c:pt idx="16616">
                <c:v>-8.1953569864227818E-4</c:v>
              </c:pt>
              <c:pt idx="16617">
                <c:v>-8.1964520367950992E-4</c:v>
              </c:pt>
              <c:pt idx="16618">
                <c:v>-8.1975470871674166E-4</c:v>
              </c:pt>
              <c:pt idx="16619">
                <c:v>-8.1986421375397341E-4</c:v>
              </c:pt>
              <c:pt idx="16620">
                <c:v>-8.1997371879120515E-4</c:v>
              </c:pt>
              <c:pt idx="16621">
                <c:v>-8.2008322382843689E-4</c:v>
              </c:pt>
              <c:pt idx="16622">
                <c:v>-8.2019272886566864E-4</c:v>
              </c:pt>
              <c:pt idx="16623">
                <c:v>-8.2030223390290038E-4</c:v>
              </c:pt>
              <c:pt idx="16624">
                <c:v>-8.2041173894013212E-4</c:v>
              </c:pt>
              <c:pt idx="16625">
                <c:v>-8.2052124397736387E-4</c:v>
              </c:pt>
              <c:pt idx="16626">
                <c:v>-8.2063074901459561E-4</c:v>
              </c:pt>
              <c:pt idx="16627">
                <c:v>-8.2074025405182735E-4</c:v>
              </c:pt>
              <c:pt idx="16628">
                <c:v>-8.2084975908905909E-4</c:v>
              </c:pt>
              <c:pt idx="16629">
                <c:v>-8.2095926412629084E-4</c:v>
              </c:pt>
              <c:pt idx="16630">
                <c:v>-8.2106876916352258E-4</c:v>
              </c:pt>
              <c:pt idx="16631">
                <c:v>-8.2117827420075432E-4</c:v>
              </c:pt>
              <c:pt idx="16632">
                <c:v>-8.2128777923798607E-4</c:v>
              </c:pt>
              <c:pt idx="16633">
                <c:v>-8.2139728427521781E-4</c:v>
              </c:pt>
              <c:pt idx="16634">
                <c:v>-8.2150678931244955E-4</c:v>
              </c:pt>
              <c:pt idx="16635">
                <c:v>-8.216162943496813E-4</c:v>
              </c:pt>
              <c:pt idx="16636">
                <c:v>-8.2172579938691304E-4</c:v>
              </c:pt>
              <c:pt idx="16637">
                <c:v>-8.2183530442414478E-4</c:v>
              </c:pt>
              <c:pt idx="16638">
                <c:v>-8.2194480946137652E-4</c:v>
              </c:pt>
              <c:pt idx="16639">
                <c:v>-8.2205431449860827E-4</c:v>
              </c:pt>
              <c:pt idx="16640">
                <c:v>-8.2216381953584001E-4</c:v>
              </c:pt>
              <c:pt idx="16641">
                <c:v>-8.2227332457307175E-4</c:v>
              </c:pt>
              <c:pt idx="16642">
                <c:v>-8.223828296103035E-4</c:v>
              </c:pt>
              <c:pt idx="16643">
                <c:v>-8.2249233464753524E-4</c:v>
              </c:pt>
              <c:pt idx="16644">
                <c:v>-8.2260183968476698E-4</c:v>
              </c:pt>
              <c:pt idx="16645">
                <c:v>-8.2271134472199873E-4</c:v>
              </c:pt>
              <c:pt idx="16646">
                <c:v>-8.2282084975923047E-4</c:v>
              </c:pt>
              <c:pt idx="16647">
                <c:v>-8.2293035479646221E-4</c:v>
              </c:pt>
              <c:pt idx="16648">
                <c:v>-8.2303985983369396E-4</c:v>
              </c:pt>
              <c:pt idx="16649">
                <c:v>-8.231493648709257E-4</c:v>
              </c:pt>
              <c:pt idx="16650">
                <c:v>-8.2325886990815744E-4</c:v>
              </c:pt>
              <c:pt idx="16651">
                <c:v>-8.2336837494538918E-4</c:v>
              </c:pt>
              <c:pt idx="16652">
                <c:v>-8.2347787998262093E-4</c:v>
              </c:pt>
              <c:pt idx="16653">
                <c:v>-8.2358738501985267E-4</c:v>
              </c:pt>
              <c:pt idx="16654">
                <c:v>-8.2369689005708441E-4</c:v>
              </c:pt>
              <c:pt idx="16655">
                <c:v>-8.2380639509431616E-4</c:v>
              </c:pt>
              <c:pt idx="16656">
                <c:v>-8.239159001315479E-4</c:v>
              </c:pt>
              <c:pt idx="16657">
                <c:v>-8.2402540516877964E-4</c:v>
              </c:pt>
              <c:pt idx="16658">
                <c:v>-8.2413491020601139E-4</c:v>
              </c:pt>
              <c:pt idx="16659">
                <c:v>-8.2424441524324313E-4</c:v>
              </c:pt>
              <c:pt idx="16660">
                <c:v>-8.2435392028047487E-4</c:v>
              </c:pt>
              <c:pt idx="16661">
                <c:v>-8.2446342531770662E-4</c:v>
              </c:pt>
              <c:pt idx="16662">
                <c:v>-8.2457293035493836E-4</c:v>
              </c:pt>
              <c:pt idx="16663">
                <c:v>-8.246824353921701E-4</c:v>
              </c:pt>
              <c:pt idx="16664">
                <c:v>-8.2479194042940184E-4</c:v>
              </c:pt>
              <c:pt idx="16665">
                <c:v>-8.2490144546663359E-4</c:v>
              </c:pt>
              <c:pt idx="16666">
                <c:v>-8.2501095050386533E-4</c:v>
              </c:pt>
              <c:pt idx="16667">
                <c:v>-8.2512045554109707E-4</c:v>
              </c:pt>
              <c:pt idx="16668">
                <c:v>-8.2522996057832882E-4</c:v>
              </c:pt>
              <c:pt idx="16669">
                <c:v>-8.2533946561556056E-4</c:v>
              </c:pt>
              <c:pt idx="16670">
                <c:v>-8.254489706527923E-4</c:v>
              </c:pt>
              <c:pt idx="16671">
                <c:v>-8.2555847569002405E-4</c:v>
              </c:pt>
              <c:pt idx="16672">
                <c:v>-8.2566798072725579E-4</c:v>
              </c:pt>
              <c:pt idx="16673">
                <c:v>-8.2577748576448753E-4</c:v>
              </c:pt>
              <c:pt idx="16674">
                <c:v>-8.2588699080171927E-4</c:v>
              </c:pt>
              <c:pt idx="16675">
                <c:v>-8.2599649583895102E-4</c:v>
              </c:pt>
              <c:pt idx="16676">
                <c:v>-8.2610600087618276E-4</c:v>
              </c:pt>
              <c:pt idx="16677">
                <c:v>-8.262155059134145E-4</c:v>
              </c:pt>
              <c:pt idx="16678">
                <c:v>-8.2632501095064625E-4</c:v>
              </c:pt>
              <c:pt idx="16679">
                <c:v>-8.2643451598787799E-4</c:v>
              </c:pt>
              <c:pt idx="16680">
                <c:v>-8.2654402102510973E-4</c:v>
              </c:pt>
              <c:pt idx="16681">
                <c:v>-8.2665352606234148E-4</c:v>
              </c:pt>
              <c:pt idx="16682">
                <c:v>-8.2676303109957322E-4</c:v>
              </c:pt>
              <c:pt idx="16683">
                <c:v>-8.2687253613680496E-4</c:v>
              </c:pt>
              <c:pt idx="16684">
                <c:v>-8.2698204117403671E-4</c:v>
              </c:pt>
              <c:pt idx="16685">
                <c:v>-8.2709154621126845E-4</c:v>
              </c:pt>
              <c:pt idx="16686">
                <c:v>-8.2720105124850019E-4</c:v>
              </c:pt>
              <c:pt idx="16687">
                <c:v>-8.2731055628573193E-4</c:v>
              </c:pt>
              <c:pt idx="16688">
                <c:v>-8.2742006132296368E-4</c:v>
              </c:pt>
              <c:pt idx="16689">
                <c:v>-8.2752956636019542E-4</c:v>
              </c:pt>
              <c:pt idx="16690">
                <c:v>-8.2763907139742716E-4</c:v>
              </c:pt>
              <c:pt idx="16691">
                <c:v>-8.2774857643465891E-4</c:v>
              </c:pt>
              <c:pt idx="16692">
                <c:v>-8.2785808147189065E-4</c:v>
              </c:pt>
              <c:pt idx="16693">
                <c:v>-8.2796758650912239E-4</c:v>
              </c:pt>
              <c:pt idx="16694">
                <c:v>-8.2807709154635414E-4</c:v>
              </c:pt>
              <c:pt idx="16695">
                <c:v>-8.2818659658358588E-4</c:v>
              </c:pt>
              <c:pt idx="16696">
                <c:v>-8.2829610162081762E-4</c:v>
              </c:pt>
              <c:pt idx="16697">
                <c:v>-8.2840560665804937E-4</c:v>
              </c:pt>
              <c:pt idx="16698">
                <c:v>-8.2851511169528111E-4</c:v>
              </c:pt>
              <c:pt idx="16699">
                <c:v>-8.2862461673251285E-4</c:v>
              </c:pt>
              <c:pt idx="16700">
                <c:v>-8.2873412176974459E-4</c:v>
              </c:pt>
              <c:pt idx="16701">
                <c:v>-8.2884362680697634E-4</c:v>
              </c:pt>
              <c:pt idx="16702">
                <c:v>-8.2895313184420808E-4</c:v>
              </c:pt>
              <c:pt idx="16703">
                <c:v>-8.2906263688143982E-4</c:v>
              </c:pt>
              <c:pt idx="16704">
                <c:v>-8.2917214191867157E-4</c:v>
              </c:pt>
              <c:pt idx="16705">
                <c:v>-8.2928164695590331E-4</c:v>
              </c:pt>
              <c:pt idx="16706">
                <c:v>-8.2939115199313505E-4</c:v>
              </c:pt>
              <c:pt idx="16707">
                <c:v>-8.295006570303668E-4</c:v>
              </c:pt>
              <c:pt idx="16708">
                <c:v>-8.2961016206759854E-4</c:v>
              </c:pt>
              <c:pt idx="16709">
                <c:v>-8.2971966710483028E-4</c:v>
              </c:pt>
              <c:pt idx="16710">
                <c:v>-8.2982917214206202E-4</c:v>
              </c:pt>
              <c:pt idx="16711">
                <c:v>-8.2993867717929377E-4</c:v>
              </c:pt>
              <c:pt idx="16712">
                <c:v>-8.3004818221652551E-4</c:v>
              </c:pt>
              <c:pt idx="16713">
                <c:v>-8.3015768725375725E-4</c:v>
              </c:pt>
              <c:pt idx="16714">
                <c:v>-8.30267192290989E-4</c:v>
              </c:pt>
              <c:pt idx="16715">
                <c:v>-8.3037669732822074E-4</c:v>
              </c:pt>
              <c:pt idx="16716">
                <c:v>-8.3048620236545248E-4</c:v>
              </c:pt>
              <c:pt idx="16717">
                <c:v>-8.3059570740268423E-4</c:v>
              </c:pt>
              <c:pt idx="16718">
                <c:v>-8.3070521243991597E-4</c:v>
              </c:pt>
              <c:pt idx="16719">
                <c:v>-8.3081471747714771E-4</c:v>
              </c:pt>
              <c:pt idx="16720">
                <c:v>-8.3092422251437946E-4</c:v>
              </c:pt>
              <c:pt idx="16721">
                <c:v>-8.310337275516112E-4</c:v>
              </c:pt>
              <c:pt idx="16722">
                <c:v>-8.3114323258884294E-4</c:v>
              </c:pt>
              <c:pt idx="16723">
                <c:v>-8.3125273762607468E-4</c:v>
              </c:pt>
              <c:pt idx="16724">
                <c:v>-8.3136224266330643E-4</c:v>
              </c:pt>
              <c:pt idx="16725">
                <c:v>-8.3147174770053817E-4</c:v>
              </c:pt>
              <c:pt idx="16726">
                <c:v>-8.3158125273776991E-4</c:v>
              </c:pt>
              <c:pt idx="16727">
                <c:v>-8.3169075777500166E-4</c:v>
              </c:pt>
              <c:pt idx="16728">
                <c:v>-8.318002628122334E-4</c:v>
              </c:pt>
              <c:pt idx="16729">
                <c:v>-8.3190976784946514E-4</c:v>
              </c:pt>
              <c:pt idx="16730">
                <c:v>-8.3201927288669689E-4</c:v>
              </c:pt>
              <c:pt idx="16731">
                <c:v>-8.3212877792392863E-4</c:v>
              </c:pt>
              <c:pt idx="16732">
                <c:v>-8.3223828296116037E-4</c:v>
              </c:pt>
              <c:pt idx="16733">
                <c:v>-8.3234778799839212E-4</c:v>
              </c:pt>
              <c:pt idx="16734">
                <c:v>-8.3245729303562386E-4</c:v>
              </c:pt>
              <c:pt idx="16735">
                <c:v>-8.325667980728556E-4</c:v>
              </c:pt>
              <c:pt idx="16736">
                <c:v>-8.3267630311008734E-4</c:v>
              </c:pt>
              <c:pt idx="16737">
                <c:v>-8.3278580814731909E-4</c:v>
              </c:pt>
              <c:pt idx="16738">
                <c:v>-8.3289531318455083E-4</c:v>
              </c:pt>
              <c:pt idx="16739">
                <c:v>-8.3300481822178257E-4</c:v>
              </c:pt>
              <c:pt idx="16740">
                <c:v>-8.3311432325901432E-4</c:v>
              </c:pt>
              <c:pt idx="16741">
                <c:v>-8.3322382829624606E-4</c:v>
              </c:pt>
              <c:pt idx="16742">
                <c:v>-8.333333333334778E-4</c:v>
              </c:pt>
              <c:pt idx="16743">
                <c:v>-8.3344283837070955E-4</c:v>
              </c:pt>
              <c:pt idx="16744">
                <c:v>-8.3355234340794129E-4</c:v>
              </c:pt>
              <c:pt idx="16745">
                <c:v>-8.3366184844517303E-4</c:v>
              </c:pt>
              <c:pt idx="16746">
                <c:v>-8.3377135348240477E-4</c:v>
              </c:pt>
              <c:pt idx="16747">
                <c:v>-8.3388085851963652E-4</c:v>
              </c:pt>
              <c:pt idx="16748">
                <c:v>-8.3399036355686826E-4</c:v>
              </c:pt>
              <c:pt idx="16749">
                <c:v>-8.340998685941E-4</c:v>
              </c:pt>
              <c:pt idx="16750">
                <c:v>-8.3420937363133175E-4</c:v>
              </c:pt>
              <c:pt idx="16751">
                <c:v>-8.3431887866856349E-4</c:v>
              </c:pt>
              <c:pt idx="16752">
                <c:v>-8.3442838370579523E-4</c:v>
              </c:pt>
              <c:pt idx="16753">
                <c:v>-8.3453788874302698E-4</c:v>
              </c:pt>
              <c:pt idx="16754">
                <c:v>-8.3464739378025872E-4</c:v>
              </c:pt>
              <c:pt idx="16755">
                <c:v>-8.3475689881749046E-4</c:v>
              </c:pt>
              <c:pt idx="16756">
                <c:v>-8.3486640385472221E-4</c:v>
              </c:pt>
              <c:pt idx="16757">
                <c:v>-8.3497590889195395E-4</c:v>
              </c:pt>
              <c:pt idx="16758">
                <c:v>-8.3508541392918569E-4</c:v>
              </c:pt>
              <c:pt idx="16759">
                <c:v>-8.3519491896641743E-4</c:v>
              </c:pt>
              <c:pt idx="16760">
                <c:v>-8.3530442400364918E-4</c:v>
              </c:pt>
              <c:pt idx="16761">
                <c:v>-8.3541392904088092E-4</c:v>
              </c:pt>
              <c:pt idx="16762">
                <c:v>-8.3552343407811266E-4</c:v>
              </c:pt>
              <c:pt idx="16763">
                <c:v>-8.3563293911534441E-4</c:v>
              </c:pt>
              <c:pt idx="16764">
                <c:v>-8.3574244415257615E-4</c:v>
              </c:pt>
              <c:pt idx="16765">
                <c:v>-8.3585194918980789E-4</c:v>
              </c:pt>
              <c:pt idx="16766">
                <c:v>-8.3596145422703964E-4</c:v>
              </c:pt>
              <c:pt idx="16767">
                <c:v>-8.3607095926427138E-4</c:v>
              </c:pt>
              <c:pt idx="16768">
                <c:v>-8.3618046430150312E-4</c:v>
              </c:pt>
              <c:pt idx="16769">
                <c:v>-8.3628996933873487E-4</c:v>
              </c:pt>
              <c:pt idx="16770">
                <c:v>-8.3639947437596661E-4</c:v>
              </c:pt>
              <c:pt idx="16771">
                <c:v>-8.3650897941319835E-4</c:v>
              </c:pt>
              <c:pt idx="16772">
                <c:v>-8.3661848445043009E-4</c:v>
              </c:pt>
              <c:pt idx="16773">
                <c:v>-8.3672798948766184E-4</c:v>
              </c:pt>
              <c:pt idx="16774">
                <c:v>-8.3683749452489358E-4</c:v>
              </c:pt>
              <c:pt idx="16775">
                <c:v>-8.3694699956212532E-4</c:v>
              </c:pt>
              <c:pt idx="16776">
                <c:v>-8.3705650459935707E-4</c:v>
              </c:pt>
              <c:pt idx="16777">
                <c:v>-8.3716600963658881E-4</c:v>
              </c:pt>
              <c:pt idx="16778">
                <c:v>-8.3727551467382055E-4</c:v>
              </c:pt>
              <c:pt idx="16779">
                <c:v>-8.373850197110523E-4</c:v>
              </c:pt>
              <c:pt idx="16780">
                <c:v>-8.3749452474828404E-4</c:v>
              </c:pt>
              <c:pt idx="16781">
                <c:v>-8.3760402978551578E-4</c:v>
              </c:pt>
              <c:pt idx="16782">
                <c:v>-8.3771353482274752E-4</c:v>
              </c:pt>
              <c:pt idx="16783">
                <c:v>-8.3782303985997927E-4</c:v>
              </c:pt>
              <c:pt idx="16784">
                <c:v>-8.3793254489721101E-4</c:v>
              </c:pt>
              <c:pt idx="16785">
                <c:v>-8.3804204993444275E-4</c:v>
              </c:pt>
              <c:pt idx="16786">
                <c:v>-8.381515549716745E-4</c:v>
              </c:pt>
              <c:pt idx="16787">
                <c:v>-8.3826106000890624E-4</c:v>
              </c:pt>
              <c:pt idx="16788">
                <c:v>-8.3837056504613798E-4</c:v>
              </c:pt>
              <c:pt idx="16789">
                <c:v>-8.3848007008336973E-4</c:v>
              </c:pt>
              <c:pt idx="16790">
                <c:v>-8.3858957512060147E-4</c:v>
              </c:pt>
              <c:pt idx="16791">
                <c:v>-8.3869908015783321E-4</c:v>
              </c:pt>
              <c:pt idx="16792">
                <c:v>-8.3880858519506496E-4</c:v>
              </c:pt>
              <c:pt idx="16793">
                <c:v>-8.389180902322967E-4</c:v>
              </c:pt>
              <c:pt idx="16794">
                <c:v>-8.3902759526952844E-4</c:v>
              </c:pt>
              <c:pt idx="16795">
                <c:v>-8.3913710030676018E-4</c:v>
              </c:pt>
              <c:pt idx="16796">
                <c:v>-8.3924660534399193E-4</c:v>
              </c:pt>
              <c:pt idx="16797">
                <c:v>-8.3935611038122367E-4</c:v>
              </c:pt>
              <c:pt idx="16798">
                <c:v>-8.3946561541845541E-4</c:v>
              </c:pt>
              <c:pt idx="16799">
                <c:v>-8.3957512045568716E-4</c:v>
              </c:pt>
              <c:pt idx="16800">
                <c:v>-8.396846254929189E-4</c:v>
              </c:pt>
              <c:pt idx="16801">
                <c:v>-8.3979413053015064E-4</c:v>
              </c:pt>
              <c:pt idx="16802">
                <c:v>-8.3990363556738239E-4</c:v>
              </c:pt>
              <c:pt idx="16803">
                <c:v>-8.4001314060461413E-4</c:v>
              </c:pt>
              <c:pt idx="16804">
                <c:v>-8.4012264564184587E-4</c:v>
              </c:pt>
              <c:pt idx="16805">
                <c:v>-8.4023215067907762E-4</c:v>
              </c:pt>
              <c:pt idx="16806">
                <c:v>-8.4034165571630936E-4</c:v>
              </c:pt>
              <c:pt idx="16807">
                <c:v>-8.404511607535411E-4</c:v>
              </c:pt>
              <c:pt idx="16808">
                <c:v>-8.4056066579077284E-4</c:v>
              </c:pt>
              <c:pt idx="16809">
                <c:v>-8.4067017082800459E-4</c:v>
              </c:pt>
              <c:pt idx="16810">
                <c:v>-8.4077967586523633E-4</c:v>
              </c:pt>
              <c:pt idx="16811">
                <c:v>-8.4088918090246807E-4</c:v>
              </c:pt>
              <c:pt idx="16812">
                <c:v>-8.4099868593969982E-4</c:v>
              </c:pt>
              <c:pt idx="16813">
                <c:v>-8.4110819097693156E-4</c:v>
              </c:pt>
              <c:pt idx="16814">
                <c:v>-8.412176960141633E-4</c:v>
              </c:pt>
              <c:pt idx="16815">
                <c:v>-8.4132720105139505E-4</c:v>
              </c:pt>
              <c:pt idx="16816">
                <c:v>-8.4143670608862679E-4</c:v>
              </c:pt>
              <c:pt idx="16817">
                <c:v>-8.4154621112585853E-4</c:v>
              </c:pt>
              <c:pt idx="16818">
                <c:v>-8.4165571616309027E-4</c:v>
              </c:pt>
              <c:pt idx="16819">
                <c:v>-8.4176522120032202E-4</c:v>
              </c:pt>
              <c:pt idx="16820">
                <c:v>-8.4187472623755376E-4</c:v>
              </c:pt>
              <c:pt idx="16821">
                <c:v>-8.419842312747855E-4</c:v>
              </c:pt>
              <c:pt idx="16822">
                <c:v>-8.4209373631201725E-4</c:v>
              </c:pt>
              <c:pt idx="16823">
                <c:v>-8.4220324134924899E-4</c:v>
              </c:pt>
              <c:pt idx="16824">
                <c:v>-8.4231274638648073E-4</c:v>
              </c:pt>
              <c:pt idx="16825">
                <c:v>-8.4242225142371248E-4</c:v>
              </c:pt>
              <c:pt idx="16826">
                <c:v>-8.4253175646094422E-4</c:v>
              </c:pt>
              <c:pt idx="16827">
                <c:v>-8.4264126149817596E-4</c:v>
              </c:pt>
              <c:pt idx="16828">
                <c:v>-8.4275076653540771E-4</c:v>
              </c:pt>
              <c:pt idx="16829">
                <c:v>-8.4286027157263945E-4</c:v>
              </c:pt>
              <c:pt idx="16830">
                <c:v>-8.4296977660987119E-4</c:v>
              </c:pt>
              <c:pt idx="16831">
                <c:v>-8.4307928164710293E-4</c:v>
              </c:pt>
              <c:pt idx="16832">
                <c:v>-8.4318878668433468E-4</c:v>
              </c:pt>
              <c:pt idx="16833">
                <c:v>-8.4329829172156642E-4</c:v>
              </c:pt>
              <c:pt idx="16834">
                <c:v>-8.4340779675879816E-4</c:v>
              </c:pt>
              <c:pt idx="16835">
                <c:v>-8.4351730179602991E-4</c:v>
              </c:pt>
              <c:pt idx="16836">
                <c:v>-8.4362680683326165E-4</c:v>
              </c:pt>
              <c:pt idx="16837">
                <c:v>-8.4373631187049339E-4</c:v>
              </c:pt>
              <c:pt idx="16838">
                <c:v>-8.4384581690772514E-4</c:v>
              </c:pt>
              <c:pt idx="16839">
                <c:v>-8.4395532194495688E-4</c:v>
              </c:pt>
              <c:pt idx="16840">
                <c:v>-8.4406482698218862E-4</c:v>
              </c:pt>
              <c:pt idx="16841">
                <c:v>-8.4417433201942036E-4</c:v>
              </c:pt>
              <c:pt idx="16842">
                <c:v>-8.4428383705665211E-4</c:v>
              </c:pt>
              <c:pt idx="16843">
                <c:v>-8.4439334209388385E-4</c:v>
              </c:pt>
              <c:pt idx="16844">
                <c:v>-8.4450284713111559E-4</c:v>
              </c:pt>
              <c:pt idx="16845">
                <c:v>-8.4461235216834734E-4</c:v>
              </c:pt>
              <c:pt idx="16846">
                <c:v>-8.4472185720557908E-4</c:v>
              </c:pt>
              <c:pt idx="16847">
                <c:v>-8.4483136224281082E-4</c:v>
              </c:pt>
              <c:pt idx="16848">
                <c:v>-8.4494086728004257E-4</c:v>
              </c:pt>
              <c:pt idx="16849">
                <c:v>-8.4505037231727431E-4</c:v>
              </c:pt>
              <c:pt idx="16850">
                <c:v>-8.4515987735450605E-4</c:v>
              </c:pt>
              <c:pt idx="16851">
                <c:v>-8.452693823917378E-4</c:v>
              </c:pt>
              <c:pt idx="16852">
                <c:v>-8.4537888742896954E-4</c:v>
              </c:pt>
              <c:pt idx="16853">
                <c:v>-8.4548839246620128E-4</c:v>
              </c:pt>
              <c:pt idx="16854">
                <c:v>-8.4559789750343302E-4</c:v>
              </c:pt>
              <c:pt idx="16855">
                <c:v>-8.4570740254066477E-4</c:v>
              </c:pt>
              <c:pt idx="16856">
                <c:v>-8.4581690757789651E-4</c:v>
              </c:pt>
              <c:pt idx="16857">
                <c:v>-8.4592641261512825E-4</c:v>
              </c:pt>
              <c:pt idx="16858">
                <c:v>-8.4603591765236E-4</c:v>
              </c:pt>
              <c:pt idx="16859">
                <c:v>-8.4614542268959174E-4</c:v>
              </c:pt>
              <c:pt idx="16860">
                <c:v>-8.4625492772682348E-4</c:v>
              </c:pt>
              <c:pt idx="16861">
                <c:v>-8.4636443276405523E-4</c:v>
              </c:pt>
              <c:pt idx="16862">
                <c:v>-8.4647393780128697E-4</c:v>
              </c:pt>
              <c:pt idx="16863">
                <c:v>-8.4658344283851871E-4</c:v>
              </c:pt>
              <c:pt idx="16864">
                <c:v>-8.4669294787575046E-4</c:v>
              </c:pt>
              <c:pt idx="16865">
                <c:v>-8.468024529129822E-4</c:v>
              </c:pt>
              <c:pt idx="16866">
                <c:v>-8.4691195795021394E-4</c:v>
              </c:pt>
              <c:pt idx="16867">
                <c:v>-8.4702146298744568E-4</c:v>
              </c:pt>
              <c:pt idx="16868">
                <c:v>-8.4713096802467743E-4</c:v>
              </c:pt>
              <c:pt idx="16869">
                <c:v>-8.4724047306190917E-4</c:v>
              </c:pt>
              <c:pt idx="16870">
                <c:v>-8.4734997809914091E-4</c:v>
              </c:pt>
              <c:pt idx="16871">
                <c:v>-8.4745948313637266E-4</c:v>
              </c:pt>
              <c:pt idx="16872">
                <c:v>-8.475689881736044E-4</c:v>
              </c:pt>
              <c:pt idx="16873">
                <c:v>-8.4767849321083614E-4</c:v>
              </c:pt>
              <c:pt idx="16874">
                <c:v>-8.4778799824806789E-4</c:v>
              </c:pt>
              <c:pt idx="16875">
                <c:v>-8.4789750328529963E-4</c:v>
              </c:pt>
              <c:pt idx="16876">
                <c:v>-8.4800700832253137E-4</c:v>
              </c:pt>
              <c:pt idx="16877">
                <c:v>-8.4811651335976311E-4</c:v>
              </c:pt>
              <c:pt idx="16878">
                <c:v>-8.4822601839699486E-4</c:v>
              </c:pt>
              <c:pt idx="16879">
                <c:v>-8.483355234342266E-4</c:v>
              </c:pt>
              <c:pt idx="16880">
                <c:v>-8.4844502847145834E-4</c:v>
              </c:pt>
              <c:pt idx="16881">
                <c:v>-8.4855453350869009E-4</c:v>
              </c:pt>
              <c:pt idx="16882">
                <c:v>-8.4866403854592183E-4</c:v>
              </c:pt>
              <c:pt idx="16883">
                <c:v>-8.4877354358315357E-4</c:v>
              </c:pt>
              <c:pt idx="16884">
                <c:v>-8.4888304862038532E-4</c:v>
              </c:pt>
              <c:pt idx="16885">
                <c:v>-8.4899255365761706E-4</c:v>
              </c:pt>
              <c:pt idx="16886">
                <c:v>-8.491020586948488E-4</c:v>
              </c:pt>
              <c:pt idx="16887">
                <c:v>-8.4921156373208055E-4</c:v>
              </c:pt>
              <c:pt idx="16888">
                <c:v>-8.4932106876931229E-4</c:v>
              </c:pt>
              <c:pt idx="16889">
                <c:v>-8.4943057380654403E-4</c:v>
              </c:pt>
              <c:pt idx="16890">
                <c:v>-8.4954007884377577E-4</c:v>
              </c:pt>
              <c:pt idx="16891">
                <c:v>-8.4964958388100752E-4</c:v>
              </c:pt>
              <c:pt idx="16892">
                <c:v>-8.4975908891823926E-4</c:v>
              </c:pt>
              <c:pt idx="16893">
                <c:v>-8.49868593955471E-4</c:v>
              </c:pt>
              <c:pt idx="16894">
                <c:v>-8.4997809899270275E-4</c:v>
              </c:pt>
              <c:pt idx="16895">
                <c:v>-8.5008760402993449E-4</c:v>
              </c:pt>
              <c:pt idx="16896">
                <c:v>-8.5019710906716623E-4</c:v>
              </c:pt>
              <c:pt idx="16897">
                <c:v>-8.5030661410439798E-4</c:v>
              </c:pt>
              <c:pt idx="16898">
                <c:v>-8.5041611914162972E-4</c:v>
              </c:pt>
              <c:pt idx="16899">
                <c:v>-8.5052562417886146E-4</c:v>
              </c:pt>
              <c:pt idx="16900">
                <c:v>-8.5063512921609321E-4</c:v>
              </c:pt>
              <c:pt idx="16901">
                <c:v>-8.5074463425332495E-4</c:v>
              </c:pt>
              <c:pt idx="16902">
                <c:v>-8.5085413929055669E-4</c:v>
              </c:pt>
              <c:pt idx="16903">
                <c:v>-8.5096364432778843E-4</c:v>
              </c:pt>
              <c:pt idx="16904">
                <c:v>-8.5107314936502018E-4</c:v>
              </c:pt>
              <c:pt idx="16905">
                <c:v>-8.5118265440225192E-4</c:v>
              </c:pt>
              <c:pt idx="16906">
                <c:v>-8.5129215943948366E-4</c:v>
              </c:pt>
              <c:pt idx="16907">
                <c:v>-8.5140166447671541E-4</c:v>
              </c:pt>
              <c:pt idx="16908">
                <c:v>-8.5151116951394715E-4</c:v>
              </c:pt>
              <c:pt idx="16909">
                <c:v>-8.5162067455117889E-4</c:v>
              </c:pt>
              <c:pt idx="16910">
                <c:v>-8.5173017958841064E-4</c:v>
              </c:pt>
              <c:pt idx="16911">
                <c:v>-8.5183968462564238E-4</c:v>
              </c:pt>
              <c:pt idx="16912">
                <c:v>-8.5194918966287412E-4</c:v>
              </c:pt>
              <c:pt idx="16913">
                <c:v>-8.5205869470010586E-4</c:v>
              </c:pt>
              <c:pt idx="16914">
                <c:v>-8.5216819973733761E-4</c:v>
              </c:pt>
              <c:pt idx="16915">
                <c:v>-8.5227770477456935E-4</c:v>
              </c:pt>
              <c:pt idx="16916">
                <c:v>-8.5238720981180109E-4</c:v>
              </c:pt>
              <c:pt idx="16917">
                <c:v>-8.5249671484903284E-4</c:v>
              </c:pt>
              <c:pt idx="16918">
                <c:v>-8.5260621988626458E-4</c:v>
              </c:pt>
              <c:pt idx="16919">
                <c:v>-8.5271572492349632E-4</c:v>
              </c:pt>
              <c:pt idx="16920">
                <c:v>-8.5282522996072807E-4</c:v>
              </c:pt>
              <c:pt idx="16921">
                <c:v>-8.5293473499795981E-4</c:v>
              </c:pt>
              <c:pt idx="16922">
                <c:v>-8.5304424003519155E-4</c:v>
              </c:pt>
              <c:pt idx="16923">
                <c:v>-8.531537450724233E-4</c:v>
              </c:pt>
              <c:pt idx="16924">
                <c:v>-8.5326325010965504E-4</c:v>
              </c:pt>
              <c:pt idx="16925">
                <c:v>-8.5337275514688678E-4</c:v>
              </c:pt>
              <c:pt idx="16926">
                <c:v>-8.5348226018411852E-4</c:v>
              </c:pt>
              <c:pt idx="16927">
                <c:v>-8.5359176522135027E-4</c:v>
              </c:pt>
              <c:pt idx="16928">
                <c:v>-8.5370127025858201E-4</c:v>
              </c:pt>
              <c:pt idx="16929">
                <c:v>-8.5381077529581375E-4</c:v>
              </c:pt>
              <c:pt idx="16930">
                <c:v>-8.539202803330455E-4</c:v>
              </c:pt>
              <c:pt idx="16931">
                <c:v>-8.5402978537027724E-4</c:v>
              </c:pt>
              <c:pt idx="16932">
                <c:v>-8.5413929040750898E-4</c:v>
              </c:pt>
              <c:pt idx="16933">
                <c:v>-8.5424879544474073E-4</c:v>
              </c:pt>
              <c:pt idx="16934">
                <c:v>-8.5435830048197247E-4</c:v>
              </c:pt>
              <c:pt idx="16935">
                <c:v>-8.5446780551920421E-4</c:v>
              </c:pt>
              <c:pt idx="16936">
                <c:v>-8.5457731055643596E-4</c:v>
              </c:pt>
              <c:pt idx="16937">
                <c:v>-8.546868155936677E-4</c:v>
              </c:pt>
              <c:pt idx="16938">
                <c:v>-8.5479632063089944E-4</c:v>
              </c:pt>
              <c:pt idx="16939">
                <c:v>-8.5490582566813118E-4</c:v>
              </c:pt>
              <c:pt idx="16940">
                <c:v>-8.5501533070536293E-4</c:v>
              </c:pt>
              <c:pt idx="16941">
                <c:v>-8.5512483574259467E-4</c:v>
              </c:pt>
              <c:pt idx="16942">
                <c:v>-8.5523434077982641E-4</c:v>
              </c:pt>
              <c:pt idx="16943">
                <c:v>-8.5534384581705816E-4</c:v>
              </c:pt>
              <c:pt idx="16944">
                <c:v>-8.554533508542899E-4</c:v>
              </c:pt>
              <c:pt idx="16945">
                <c:v>-8.5556285589152164E-4</c:v>
              </c:pt>
              <c:pt idx="16946">
                <c:v>-8.5567236092875339E-4</c:v>
              </c:pt>
              <c:pt idx="16947">
                <c:v>-8.5578186596598513E-4</c:v>
              </c:pt>
              <c:pt idx="16948">
                <c:v>-8.5589137100321687E-4</c:v>
              </c:pt>
              <c:pt idx="16949">
                <c:v>-8.5600087604044861E-4</c:v>
              </c:pt>
              <c:pt idx="16950">
                <c:v>-8.5611038107768036E-4</c:v>
              </c:pt>
              <c:pt idx="16951">
                <c:v>-8.562198861149121E-4</c:v>
              </c:pt>
              <c:pt idx="16952">
                <c:v>-8.5632939115214384E-4</c:v>
              </c:pt>
              <c:pt idx="16953">
                <c:v>-8.5643889618937559E-4</c:v>
              </c:pt>
              <c:pt idx="16954">
                <c:v>-8.5654840122660733E-4</c:v>
              </c:pt>
              <c:pt idx="16955">
                <c:v>-8.5665790626383907E-4</c:v>
              </c:pt>
              <c:pt idx="16956">
                <c:v>-8.5676741130107082E-4</c:v>
              </c:pt>
              <c:pt idx="16957">
                <c:v>-8.5687691633830256E-4</c:v>
              </c:pt>
              <c:pt idx="16958">
                <c:v>-8.569864213755343E-4</c:v>
              </c:pt>
              <c:pt idx="16959">
                <c:v>-8.5709592641276605E-4</c:v>
              </c:pt>
              <c:pt idx="16960">
                <c:v>-8.5720543144999779E-4</c:v>
              </c:pt>
              <c:pt idx="16961">
                <c:v>-8.5731493648722953E-4</c:v>
              </c:pt>
              <c:pt idx="16962">
                <c:v>-8.5742444152446127E-4</c:v>
              </c:pt>
              <c:pt idx="16963">
                <c:v>-8.5753394656169302E-4</c:v>
              </c:pt>
              <c:pt idx="16964">
                <c:v>-8.5764345159892476E-4</c:v>
              </c:pt>
              <c:pt idx="16965">
                <c:v>-8.577529566361565E-4</c:v>
              </c:pt>
              <c:pt idx="16966">
                <c:v>-8.5786246167338825E-4</c:v>
              </c:pt>
              <c:pt idx="16967">
                <c:v>-8.5797196671061999E-4</c:v>
              </c:pt>
              <c:pt idx="16968">
                <c:v>-8.5808147174785173E-4</c:v>
              </c:pt>
              <c:pt idx="16969">
                <c:v>-8.5819097678508348E-4</c:v>
              </c:pt>
              <c:pt idx="16970">
                <c:v>-8.5830048182231522E-4</c:v>
              </c:pt>
              <c:pt idx="16971">
                <c:v>-8.5840998685954696E-4</c:v>
              </c:pt>
              <c:pt idx="16972">
                <c:v>-8.5851949189677871E-4</c:v>
              </c:pt>
              <c:pt idx="16973">
                <c:v>-8.5862899693401045E-4</c:v>
              </c:pt>
              <c:pt idx="16974">
                <c:v>-8.5873850197124219E-4</c:v>
              </c:pt>
              <c:pt idx="16975">
                <c:v>-8.5884800700847393E-4</c:v>
              </c:pt>
              <c:pt idx="16976">
                <c:v>-8.5895751204570568E-4</c:v>
              </c:pt>
              <c:pt idx="16977">
                <c:v>-8.5906701708293742E-4</c:v>
              </c:pt>
              <c:pt idx="16978">
                <c:v>-8.5917652212016916E-4</c:v>
              </c:pt>
              <c:pt idx="16979">
                <c:v>-8.5928602715740091E-4</c:v>
              </c:pt>
              <c:pt idx="16980">
                <c:v>-8.5939553219463265E-4</c:v>
              </c:pt>
              <c:pt idx="16981">
                <c:v>-8.5950503723186439E-4</c:v>
              </c:pt>
              <c:pt idx="16982">
                <c:v>-8.5961454226909614E-4</c:v>
              </c:pt>
              <c:pt idx="16983">
                <c:v>-8.5972404730632788E-4</c:v>
              </c:pt>
              <c:pt idx="16984">
                <c:v>-8.5983355234355962E-4</c:v>
              </c:pt>
              <c:pt idx="16985">
                <c:v>-8.5994305738079136E-4</c:v>
              </c:pt>
              <c:pt idx="16986">
                <c:v>-8.6005256241802311E-4</c:v>
              </c:pt>
              <c:pt idx="16987">
                <c:v>-8.6016206745525485E-4</c:v>
              </c:pt>
              <c:pt idx="16988">
                <c:v>-8.6027157249248659E-4</c:v>
              </c:pt>
              <c:pt idx="16989">
                <c:v>-8.6038107752971834E-4</c:v>
              </c:pt>
              <c:pt idx="16990">
                <c:v>-8.6049058256695008E-4</c:v>
              </c:pt>
              <c:pt idx="16991">
                <c:v>-8.6060008760418182E-4</c:v>
              </c:pt>
              <c:pt idx="16992">
                <c:v>-8.6070959264141357E-4</c:v>
              </c:pt>
              <c:pt idx="16993">
                <c:v>-8.6081909767864531E-4</c:v>
              </c:pt>
              <c:pt idx="16994">
                <c:v>-8.6092860271587705E-4</c:v>
              </c:pt>
              <c:pt idx="16995">
                <c:v>-8.610381077531088E-4</c:v>
              </c:pt>
              <c:pt idx="16996">
                <c:v>-8.6114761279034054E-4</c:v>
              </c:pt>
              <c:pt idx="16997">
                <c:v>-8.6125711782757228E-4</c:v>
              </c:pt>
              <c:pt idx="16998">
                <c:v>-8.6136662286480402E-4</c:v>
              </c:pt>
              <c:pt idx="16999">
                <c:v>-8.6147612790203577E-4</c:v>
              </c:pt>
              <c:pt idx="17000">
                <c:v>-8.6158563293926751E-4</c:v>
              </c:pt>
              <c:pt idx="17001">
                <c:v>-8.6169513797649925E-4</c:v>
              </c:pt>
              <c:pt idx="17002">
                <c:v>-8.61804643013731E-4</c:v>
              </c:pt>
              <c:pt idx="17003">
                <c:v>-8.6191414805096274E-4</c:v>
              </c:pt>
              <c:pt idx="17004">
                <c:v>-8.6202365308819448E-4</c:v>
              </c:pt>
              <c:pt idx="17005">
                <c:v>-8.6213315812542623E-4</c:v>
              </c:pt>
              <c:pt idx="17006">
                <c:v>-8.6224266316265797E-4</c:v>
              </c:pt>
              <c:pt idx="17007">
                <c:v>-8.6235216819988971E-4</c:v>
              </c:pt>
              <c:pt idx="17008">
                <c:v>-8.6246167323712146E-4</c:v>
              </c:pt>
              <c:pt idx="17009">
                <c:v>-8.625711782743532E-4</c:v>
              </c:pt>
              <c:pt idx="17010">
                <c:v>-8.6268068331158494E-4</c:v>
              </c:pt>
              <c:pt idx="17011">
                <c:v>-8.6279018834881668E-4</c:v>
              </c:pt>
              <c:pt idx="17012">
                <c:v>-8.6289969338604843E-4</c:v>
              </c:pt>
              <c:pt idx="17013">
                <c:v>-8.6300919842328017E-4</c:v>
              </c:pt>
              <c:pt idx="17014">
                <c:v>-8.6311870346051191E-4</c:v>
              </c:pt>
              <c:pt idx="17015">
                <c:v>-8.6322820849774366E-4</c:v>
              </c:pt>
              <c:pt idx="17016">
                <c:v>-8.633377135349754E-4</c:v>
              </c:pt>
              <c:pt idx="17017">
                <c:v>-8.6344721857220714E-4</c:v>
              </c:pt>
              <c:pt idx="17018">
                <c:v>-8.6355672360943889E-4</c:v>
              </c:pt>
              <c:pt idx="17019">
                <c:v>-8.6366622864667063E-4</c:v>
              </c:pt>
              <c:pt idx="17020">
                <c:v>-8.6377573368390237E-4</c:v>
              </c:pt>
              <c:pt idx="17021">
                <c:v>-8.6388523872113411E-4</c:v>
              </c:pt>
              <c:pt idx="17022">
                <c:v>-8.6399474375836586E-4</c:v>
              </c:pt>
              <c:pt idx="17023">
                <c:v>-8.641042487955976E-4</c:v>
              </c:pt>
              <c:pt idx="17024">
                <c:v>-8.6421375383282934E-4</c:v>
              </c:pt>
              <c:pt idx="17025">
                <c:v>-8.6432325887006109E-4</c:v>
              </c:pt>
              <c:pt idx="17026">
                <c:v>-8.6443276390729283E-4</c:v>
              </c:pt>
              <c:pt idx="17027">
                <c:v>-8.6454226894452457E-4</c:v>
              </c:pt>
              <c:pt idx="17028">
                <c:v>-8.6465177398175632E-4</c:v>
              </c:pt>
              <c:pt idx="17029">
                <c:v>-8.6476127901898806E-4</c:v>
              </c:pt>
              <c:pt idx="17030">
                <c:v>-8.648707840562198E-4</c:v>
              </c:pt>
              <c:pt idx="17031">
                <c:v>-8.6498028909345155E-4</c:v>
              </c:pt>
              <c:pt idx="17032">
                <c:v>-8.6508979413068329E-4</c:v>
              </c:pt>
              <c:pt idx="17033">
                <c:v>-8.6519929916791503E-4</c:v>
              </c:pt>
              <c:pt idx="17034">
                <c:v>-8.6530880420514677E-4</c:v>
              </c:pt>
              <c:pt idx="17035">
                <c:v>-8.6541830924237852E-4</c:v>
              </c:pt>
              <c:pt idx="17036">
                <c:v>-8.6552781427961026E-4</c:v>
              </c:pt>
              <c:pt idx="17037">
                <c:v>-8.65637319316842E-4</c:v>
              </c:pt>
              <c:pt idx="17038">
                <c:v>-8.6574682435407375E-4</c:v>
              </c:pt>
              <c:pt idx="17039">
                <c:v>-8.6585632939130549E-4</c:v>
              </c:pt>
              <c:pt idx="17040">
                <c:v>-8.6596583442853723E-4</c:v>
              </c:pt>
              <c:pt idx="17041">
                <c:v>-8.6607533946576898E-4</c:v>
              </c:pt>
              <c:pt idx="17042">
                <c:v>-8.6618484450300072E-4</c:v>
              </c:pt>
              <c:pt idx="17043">
                <c:v>-8.6629434954023246E-4</c:v>
              </c:pt>
              <c:pt idx="17044">
                <c:v>-8.6640385457746421E-4</c:v>
              </c:pt>
              <c:pt idx="17045">
                <c:v>-8.6651335961469595E-4</c:v>
              </c:pt>
              <c:pt idx="17046">
                <c:v>-8.6662286465192769E-4</c:v>
              </c:pt>
              <c:pt idx="17047">
                <c:v>-8.6673236968915943E-4</c:v>
              </c:pt>
              <c:pt idx="17048">
                <c:v>-8.6684187472639118E-4</c:v>
              </c:pt>
              <c:pt idx="17049">
                <c:v>-8.6695137976362292E-4</c:v>
              </c:pt>
              <c:pt idx="17050">
                <c:v>-8.6706088480085466E-4</c:v>
              </c:pt>
              <c:pt idx="17051">
                <c:v>-8.6717038983808641E-4</c:v>
              </c:pt>
              <c:pt idx="17052">
                <c:v>-8.6727989487531815E-4</c:v>
              </c:pt>
              <c:pt idx="17053">
                <c:v>-8.6738939991254989E-4</c:v>
              </c:pt>
              <c:pt idx="17054">
                <c:v>-8.6749890494978164E-4</c:v>
              </c:pt>
              <c:pt idx="17055">
                <c:v>-8.6760840998701338E-4</c:v>
              </c:pt>
              <c:pt idx="17056">
                <c:v>-8.6771791502424512E-4</c:v>
              </c:pt>
              <c:pt idx="17057">
                <c:v>-8.6782742006147686E-4</c:v>
              </c:pt>
              <c:pt idx="17058">
                <c:v>-8.6793692509870861E-4</c:v>
              </c:pt>
              <c:pt idx="17059">
                <c:v>-8.6804643013594035E-4</c:v>
              </c:pt>
              <c:pt idx="17060">
                <c:v>-8.6815593517317209E-4</c:v>
              </c:pt>
              <c:pt idx="17061">
                <c:v>-8.6826544021040384E-4</c:v>
              </c:pt>
              <c:pt idx="17062">
                <c:v>-8.6837494524763558E-4</c:v>
              </c:pt>
              <c:pt idx="17063">
                <c:v>-8.6848445028486732E-4</c:v>
              </c:pt>
              <c:pt idx="17064">
                <c:v>-8.6859395532209907E-4</c:v>
              </c:pt>
              <c:pt idx="17065">
                <c:v>-8.6870346035933081E-4</c:v>
              </c:pt>
              <c:pt idx="17066">
                <c:v>-8.6881296539656255E-4</c:v>
              </c:pt>
              <c:pt idx="17067">
                <c:v>-8.689224704337943E-4</c:v>
              </c:pt>
              <c:pt idx="17068">
                <c:v>-8.6903197547102604E-4</c:v>
              </c:pt>
              <c:pt idx="17069">
                <c:v>-8.6914148050825778E-4</c:v>
              </c:pt>
              <c:pt idx="17070">
                <c:v>-8.6925098554548952E-4</c:v>
              </c:pt>
              <c:pt idx="17071">
                <c:v>-8.6936049058272127E-4</c:v>
              </c:pt>
              <c:pt idx="17072">
                <c:v>-8.6946999561995301E-4</c:v>
              </c:pt>
              <c:pt idx="17073">
                <c:v>-8.6957950065718475E-4</c:v>
              </c:pt>
              <c:pt idx="17074">
                <c:v>-8.696890056944165E-4</c:v>
              </c:pt>
              <c:pt idx="17075">
                <c:v>-8.6979851073164824E-4</c:v>
              </c:pt>
              <c:pt idx="17076">
                <c:v>-8.6990801576887998E-4</c:v>
              </c:pt>
              <c:pt idx="17077">
                <c:v>-8.7001752080611173E-4</c:v>
              </c:pt>
              <c:pt idx="17078">
                <c:v>-8.7012702584334347E-4</c:v>
              </c:pt>
              <c:pt idx="17079">
                <c:v>-8.7023653088057521E-4</c:v>
              </c:pt>
              <c:pt idx="17080">
                <c:v>-8.7034603591780696E-4</c:v>
              </c:pt>
              <c:pt idx="17081">
                <c:v>-8.704555409550387E-4</c:v>
              </c:pt>
              <c:pt idx="17082">
                <c:v>-8.7056504599227044E-4</c:v>
              </c:pt>
              <c:pt idx="17083">
                <c:v>-8.7067455102950218E-4</c:v>
              </c:pt>
              <c:pt idx="17084">
                <c:v>-8.7078405606673393E-4</c:v>
              </c:pt>
              <c:pt idx="17085">
                <c:v>-8.7089356110396567E-4</c:v>
              </c:pt>
              <c:pt idx="17086">
                <c:v>-8.7100306614119741E-4</c:v>
              </c:pt>
              <c:pt idx="17087">
                <c:v>-8.7111257117842916E-4</c:v>
              </c:pt>
              <c:pt idx="17088">
                <c:v>-8.712220762156609E-4</c:v>
              </c:pt>
              <c:pt idx="17089">
                <c:v>-8.7133158125289264E-4</c:v>
              </c:pt>
              <c:pt idx="17090">
                <c:v>-8.7144108629012439E-4</c:v>
              </c:pt>
              <c:pt idx="17091">
                <c:v>-8.7155059132735613E-4</c:v>
              </c:pt>
              <c:pt idx="17092">
                <c:v>-8.7166009636458787E-4</c:v>
              </c:pt>
              <c:pt idx="17093">
                <c:v>-8.7176960140181961E-4</c:v>
              </c:pt>
              <c:pt idx="17094">
                <c:v>-8.7187910643905136E-4</c:v>
              </c:pt>
              <c:pt idx="17095">
                <c:v>-8.719886114762831E-4</c:v>
              </c:pt>
              <c:pt idx="17096">
                <c:v>-8.7209811651351484E-4</c:v>
              </c:pt>
              <c:pt idx="17097">
                <c:v>-8.7220762155074659E-4</c:v>
              </c:pt>
              <c:pt idx="17098">
                <c:v>-8.7231712658797833E-4</c:v>
              </c:pt>
              <c:pt idx="17099">
                <c:v>-8.7242663162521007E-4</c:v>
              </c:pt>
              <c:pt idx="17100">
                <c:v>-8.7253613666244182E-4</c:v>
              </c:pt>
              <c:pt idx="17101">
                <c:v>-8.7264564169967356E-4</c:v>
              </c:pt>
              <c:pt idx="17102">
                <c:v>-8.727551467369053E-4</c:v>
              </c:pt>
              <c:pt idx="17103">
                <c:v>-8.7286465177413705E-4</c:v>
              </c:pt>
              <c:pt idx="17104">
                <c:v>-8.7297415681136879E-4</c:v>
              </c:pt>
              <c:pt idx="17105">
                <c:v>-8.7308366184860053E-4</c:v>
              </c:pt>
              <c:pt idx="17106">
                <c:v>-8.7319316688583227E-4</c:v>
              </c:pt>
              <c:pt idx="17107">
                <c:v>-8.7330267192306402E-4</c:v>
              </c:pt>
              <c:pt idx="17108">
                <c:v>-8.7341217696029576E-4</c:v>
              </c:pt>
              <c:pt idx="17109">
                <c:v>-8.735216819975275E-4</c:v>
              </c:pt>
              <c:pt idx="17110">
                <c:v>-8.7363118703475925E-4</c:v>
              </c:pt>
              <c:pt idx="17111">
                <c:v>-8.7374069207199099E-4</c:v>
              </c:pt>
              <c:pt idx="17112">
                <c:v>-8.7385019710922273E-4</c:v>
              </c:pt>
              <c:pt idx="17113">
                <c:v>-8.7395970214645448E-4</c:v>
              </c:pt>
              <c:pt idx="17114">
                <c:v>-8.7406920718368622E-4</c:v>
              </c:pt>
              <c:pt idx="17115">
                <c:v>-8.7417871222091796E-4</c:v>
              </c:pt>
              <c:pt idx="17116">
                <c:v>-8.7428821725814971E-4</c:v>
              </c:pt>
              <c:pt idx="17117">
                <c:v>-8.7439772229538145E-4</c:v>
              </c:pt>
              <c:pt idx="17118">
                <c:v>-8.7450722733261319E-4</c:v>
              </c:pt>
              <c:pt idx="17119">
                <c:v>-8.7461673236984493E-4</c:v>
              </c:pt>
              <c:pt idx="17120">
                <c:v>-8.7472623740707668E-4</c:v>
              </c:pt>
              <c:pt idx="17121">
                <c:v>-8.7483574244430842E-4</c:v>
              </c:pt>
              <c:pt idx="17122">
                <c:v>-8.7494524748154016E-4</c:v>
              </c:pt>
              <c:pt idx="17123">
                <c:v>-8.7505475251877191E-4</c:v>
              </c:pt>
              <c:pt idx="17124">
                <c:v>-8.7516425755600365E-4</c:v>
              </c:pt>
              <c:pt idx="17125">
                <c:v>-8.7527376259323539E-4</c:v>
              </c:pt>
              <c:pt idx="17126">
                <c:v>-8.7538326763046714E-4</c:v>
              </c:pt>
              <c:pt idx="17127">
                <c:v>-8.7549277266769888E-4</c:v>
              </c:pt>
              <c:pt idx="17128">
                <c:v>-8.7560227770493062E-4</c:v>
              </c:pt>
              <c:pt idx="17129">
                <c:v>-8.7571178274216236E-4</c:v>
              </c:pt>
              <c:pt idx="17130">
                <c:v>-8.7582128777939411E-4</c:v>
              </c:pt>
              <c:pt idx="17131">
                <c:v>-8.7593079281662585E-4</c:v>
              </c:pt>
              <c:pt idx="17132">
                <c:v>-8.7604029785385759E-4</c:v>
              </c:pt>
              <c:pt idx="17133">
                <c:v>-8.7614980289108934E-4</c:v>
              </c:pt>
              <c:pt idx="17134">
                <c:v>-8.7625930792832108E-4</c:v>
              </c:pt>
              <c:pt idx="17135">
                <c:v>-8.7636881296555282E-4</c:v>
              </c:pt>
              <c:pt idx="17136">
                <c:v>-8.7647831800278457E-4</c:v>
              </c:pt>
              <c:pt idx="17137">
                <c:v>-8.7658782304001631E-4</c:v>
              </c:pt>
              <c:pt idx="17138">
                <c:v>-8.7669732807724805E-4</c:v>
              </c:pt>
              <c:pt idx="17139">
                <c:v>-8.768068331144798E-4</c:v>
              </c:pt>
              <c:pt idx="17140">
                <c:v>-8.7691633815171154E-4</c:v>
              </c:pt>
              <c:pt idx="17141">
                <c:v>-8.7702584318894328E-4</c:v>
              </c:pt>
              <c:pt idx="17142">
                <c:v>-8.7713534822617502E-4</c:v>
              </c:pt>
              <c:pt idx="17143">
                <c:v>-8.7724485326340677E-4</c:v>
              </c:pt>
              <c:pt idx="17144">
                <c:v>-8.7735435830063851E-4</c:v>
              </c:pt>
              <c:pt idx="17145">
                <c:v>-8.7746386333787025E-4</c:v>
              </c:pt>
              <c:pt idx="17146">
                <c:v>-8.77573368375102E-4</c:v>
              </c:pt>
              <c:pt idx="17147">
                <c:v>-8.7768287341233374E-4</c:v>
              </c:pt>
              <c:pt idx="17148">
                <c:v>-8.7779237844956548E-4</c:v>
              </c:pt>
              <c:pt idx="17149">
                <c:v>-8.7790188348679723E-4</c:v>
              </c:pt>
              <c:pt idx="17150">
                <c:v>-8.7801138852402897E-4</c:v>
              </c:pt>
              <c:pt idx="17151">
                <c:v>-8.7812089356126071E-4</c:v>
              </c:pt>
              <c:pt idx="17152">
                <c:v>-8.7823039859849246E-4</c:v>
              </c:pt>
              <c:pt idx="17153">
                <c:v>-8.783399036357242E-4</c:v>
              </c:pt>
              <c:pt idx="17154">
                <c:v>-8.7844940867295594E-4</c:v>
              </c:pt>
              <c:pt idx="17155">
                <c:v>-8.7855891371018768E-4</c:v>
              </c:pt>
              <c:pt idx="17156">
                <c:v>-8.7866841874741943E-4</c:v>
              </c:pt>
              <c:pt idx="17157">
                <c:v>-8.7877792378465117E-4</c:v>
              </c:pt>
              <c:pt idx="17158">
                <c:v>-8.7888742882188291E-4</c:v>
              </c:pt>
              <c:pt idx="17159">
                <c:v>-8.7899693385911466E-4</c:v>
              </c:pt>
              <c:pt idx="17160">
                <c:v>-8.791064388963464E-4</c:v>
              </c:pt>
              <c:pt idx="17161">
                <c:v>-8.7921594393357814E-4</c:v>
              </c:pt>
              <c:pt idx="17162">
                <c:v>-8.7932544897080989E-4</c:v>
              </c:pt>
              <c:pt idx="17163">
                <c:v>-8.7943495400804163E-4</c:v>
              </c:pt>
              <c:pt idx="17164">
                <c:v>-8.7954445904527337E-4</c:v>
              </c:pt>
              <c:pt idx="17165">
                <c:v>-8.7965396408250511E-4</c:v>
              </c:pt>
              <c:pt idx="17166">
                <c:v>-8.7976346911973686E-4</c:v>
              </c:pt>
              <c:pt idx="17167">
                <c:v>-8.798729741569686E-4</c:v>
              </c:pt>
              <c:pt idx="17168">
                <c:v>-8.7998247919420034E-4</c:v>
              </c:pt>
              <c:pt idx="17169">
                <c:v>-8.8009198423143209E-4</c:v>
              </c:pt>
              <c:pt idx="17170">
                <c:v>-8.8020148926866383E-4</c:v>
              </c:pt>
              <c:pt idx="17171">
                <c:v>-8.8031099430589557E-4</c:v>
              </c:pt>
              <c:pt idx="17172">
                <c:v>-8.8042049934312732E-4</c:v>
              </c:pt>
              <c:pt idx="17173">
                <c:v>-8.8053000438035906E-4</c:v>
              </c:pt>
              <c:pt idx="17174">
                <c:v>-8.806395094175908E-4</c:v>
              </c:pt>
              <c:pt idx="17175">
                <c:v>-8.8074901445482255E-4</c:v>
              </c:pt>
              <c:pt idx="17176">
                <c:v>-8.8085851949205429E-4</c:v>
              </c:pt>
              <c:pt idx="17177">
                <c:v>-8.8096802452928603E-4</c:v>
              </c:pt>
              <c:pt idx="17178">
                <c:v>-8.8107752956651777E-4</c:v>
              </c:pt>
              <c:pt idx="17179">
                <c:v>-8.8118703460374952E-4</c:v>
              </c:pt>
              <c:pt idx="17180">
                <c:v>-8.8129653964098126E-4</c:v>
              </c:pt>
              <c:pt idx="17181">
                <c:v>-8.81406044678213E-4</c:v>
              </c:pt>
              <c:pt idx="17182">
                <c:v>-8.8151554971544475E-4</c:v>
              </c:pt>
              <c:pt idx="17183">
                <c:v>-8.8162505475267649E-4</c:v>
              </c:pt>
              <c:pt idx="17184">
                <c:v>-8.8173455978990823E-4</c:v>
              </c:pt>
              <c:pt idx="17185">
                <c:v>-8.8184406482713998E-4</c:v>
              </c:pt>
              <c:pt idx="17186">
                <c:v>-8.8195356986437172E-4</c:v>
              </c:pt>
              <c:pt idx="17187">
                <c:v>-8.8206307490160346E-4</c:v>
              </c:pt>
              <c:pt idx="17188">
                <c:v>-8.821725799388352E-4</c:v>
              </c:pt>
              <c:pt idx="17189">
                <c:v>-8.8228208497606695E-4</c:v>
              </c:pt>
              <c:pt idx="17190">
                <c:v>-8.8239159001329869E-4</c:v>
              </c:pt>
              <c:pt idx="17191">
                <c:v>-8.8250109505053043E-4</c:v>
              </c:pt>
              <c:pt idx="17192">
                <c:v>-8.8261060008776218E-4</c:v>
              </c:pt>
              <c:pt idx="17193">
                <c:v>-8.8272010512499392E-4</c:v>
              </c:pt>
              <c:pt idx="17194">
                <c:v>-8.8282961016222566E-4</c:v>
              </c:pt>
              <c:pt idx="17195">
                <c:v>-8.8293911519945741E-4</c:v>
              </c:pt>
              <c:pt idx="17196">
                <c:v>-8.8304862023668915E-4</c:v>
              </c:pt>
              <c:pt idx="17197">
                <c:v>-8.8315812527392089E-4</c:v>
              </c:pt>
              <c:pt idx="17198">
                <c:v>-8.8326763031115264E-4</c:v>
              </c:pt>
              <c:pt idx="17199">
                <c:v>-8.8337713534838438E-4</c:v>
              </c:pt>
              <c:pt idx="17200">
                <c:v>-8.8348664038561612E-4</c:v>
              </c:pt>
              <c:pt idx="17201">
                <c:v>-8.8359614542284786E-4</c:v>
              </c:pt>
              <c:pt idx="17202">
                <c:v>-8.8370565046007961E-4</c:v>
              </c:pt>
              <c:pt idx="17203">
                <c:v>-8.8381515549731135E-4</c:v>
              </c:pt>
              <c:pt idx="17204">
                <c:v>-8.8392466053454309E-4</c:v>
              </c:pt>
              <c:pt idx="17205">
                <c:v>-8.8403416557177484E-4</c:v>
              </c:pt>
              <c:pt idx="17206">
                <c:v>-8.8414367060900658E-4</c:v>
              </c:pt>
              <c:pt idx="17207">
                <c:v>-8.8425317564623832E-4</c:v>
              </c:pt>
              <c:pt idx="17208">
                <c:v>-8.8436268068347007E-4</c:v>
              </c:pt>
              <c:pt idx="17209">
                <c:v>-8.8447218572070181E-4</c:v>
              </c:pt>
              <c:pt idx="17210">
                <c:v>-8.8458169075793355E-4</c:v>
              </c:pt>
              <c:pt idx="17211">
                <c:v>-8.846911957951653E-4</c:v>
              </c:pt>
              <c:pt idx="17212">
                <c:v>-8.8480070083239704E-4</c:v>
              </c:pt>
              <c:pt idx="17213">
                <c:v>-8.8491020586962878E-4</c:v>
              </c:pt>
              <c:pt idx="17214">
                <c:v>-8.8501971090686052E-4</c:v>
              </c:pt>
              <c:pt idx="17215">
                <c:v>-8.8512921594409227E-4</c:v>
              </c:pt>
              <c:pt idx="17216">
                <c:v>-8.8523872098132401E-4</c:v>
              </c:pt>
              <c:pt idx="17217">
                <c:v>-8.8534822601855575E-4</c:v>
              </c:pt>
              <c:pt idx="17218">
                <c:v>-8.854577310557875E-4</c:v>
              </c:pt>
              <c:pt idx="17219">
                <c:v>-8.8556723609301924E-4</c:v>
              </c:pt>
              <c:pt idx="17220">
                <c:v>-8.8567674113025098E-4</c:v>
              </c:pt>
              <c:pt idx="17221">
                <c:v>-8.8578624616748273E-4</c:v>
              </c:pt>
              <c:pt idx="17222">
                <c:v>-8.8589575120471447E-4</c:v>
              </c:pt>
              <c:pt idx="17223">
                <c:v>-8.8600525624194621E-4</c:v>
              </c:pt>
              <c:pt idx="17224">
                <c:v>-8.8611476127917795E-4</c:v>
              </c:pt>
              <c:pt idx="17225">
                <c:v>-8.862242663164097E-4</c:v>
              </c:pt>
              <c:pt idx="17226">
                <c:v>-8.8633377135364144E-4</c:v>
              </c:pt>
              <c:pt idx="17227">
                <c:v>-8.8644327639087318E-4</c:v>
              </c:pt>
              <c:pt idx="17228">
                <c:v>-8.8655278142810493E-4</c:v>
              </c:pt>
              <c:pt idx="17229">
                <c:v>-8.8666228646533667E-4</c:v>
              </c:pt>
              <c:pt idx="17230">
                <c:v>-8.8677179150256841E-4</c:v>
              </c:pt>
              <c:pt idx="17231">
                <c:v>-8.8688129653980016E-4</c:v>
              </c:pt>
              <c:pt idx="17232">
                <c:v>-8.869908015770319E-4</c:v>
              </c:pt>
              <c:pt idx="17233">
                <c:v>-8.8710030661426364E-4</c:v>
              </c:pt>
              <c:pt idx="17234">
                <c:v>-8.8720981165149539E-4</c:v>
              </c:pt>
              <c:pt idx="17235">
                <c:v>-8.8731931668872713E-4</c:v>
              </c:pt>
              <c:pt idx="17236">
                <c:v>-8.8742882172595887E-4</c:v>
              </c:pt>
              <c:pt idx="17237">
                <c:v>-8.8753832676319061E-4</c:v>
              </c:pt>
              <c:pt idx="17238">
                <c:v>-8.8764783180042236E-4</c:v>
              </c:pt>
              <c:pt idx="17239">
                <c:v>-8.877573368376541E-4</c:v>
              </c:pt>
              <c:pt idx="17240">
                <c:v>-8.8786684187488584E-4</c:v>
              </c:pt>
              <c:pt idx="17241">
                <c:v>-8.8797634691211759E-4</c:v>
              </c:pt>
              <c:pt idx="17242">
                <c:v>-8.8808585194934933E-4</c:v>
              </c:pt>
              <c:pt idx="17243">
                <c:v>-8.8819535698658107E-4</c:v>
              </c:pt>
              <c:pt idx="17244">
                <c:v>-8.8830486202381282E-4</c:v>
              </c:pt>
              <c:pt idx="17245">
                <c:v>-8.8841436706104456E-4</c:v>
              </c:pt>
              <c:pt idx="17246">
                <c:v>-8.885238720982763E-4</c:v>
              </c:pt>
              <c:pt idx="17247">
                <c:v>-8.8863337713550805E-4</c:v>
              </c:pt>
              <c:pt idx="17248">
                <c:v>-8.8874288217273979E-4</c:v>
              </c:pt>
              <c:pt idx="17249">
                <c:v>-8.8885238720997153E-4</c:v>
              </c:pt>
              <c:pt idx="17250">
                <c:v>-8.8896189224720327E-4</c:v>
              </c:pt>
              <c:pt idx="17251">
                <c:v>-8.8907139728443502E-4</c:v>
              </c:pt>
              <c:pt idx="17252">
                <c:v>-8.8918090232166676E-4</c:v>
              </c:pt>
              <c:pt idx="17253">
                <c:v>-8.892904073588985E-4</c:v>
              </c:pt>
              <c:pt idx="17254">
                <c:v>-8.8939991239613025E-4</c:v>
              </c:pt>
              <c:pt idx="17255">
                <c:v>-8.8950941743336199E-4</c:v>
              </c:pt>
              <c:pt idx="17256">
                <c:v>-8.8961892247059373E-4</c:v>
              </c:pt>
              <c:pt idx="17257">
                <c:v>-8.8972842750782548E-4</c:v>
              </c:pt>
              <c:pt idx="17258">
                <c:v>-8.8983793254505722E-4</c:v>
              </c:pt>
              <c:pt idx="17259">
                <c:v>-8.8994743758228896E-4</c:v>
              </c:pt>
              <c:pt idx="17260">
                <c:v>-8.900569426195207E-4</c:v>
              </c:pt>
              <c:pt idx="17261">
                <c:v>-8.9016644765675245E-4</c:v>
              </c:pt>
              <c:pt idx="17262">
                <c:v>-8.9027595269398419E-4</c:v>
              </c:pt>
              <c:pt idx="17263">
                <c:v>-8.9038545773121593E-4</c:v>
              </c:pt>
              <c:pt idx="17264">
                <c:v>-8.9049496276844768E-4</c:v>
              </c:pt>
              <c:pt idx="17265">
                <c:v>-8.9060446780567942E-4</c:v>
              </c:pt>
              <c:pt idx="17266">
                <c:v>-8.9071397284291116E-4</c:v>
              </c:pt>
              <c:pt idx="17267">
                <c:v>-8.9082347788014291E-4</c:v>
              </c:pt>
              <c:pt idx="17268">
                <c:v>-8.9093298291737465E-4</c:v>
              </c:pt>
              <c:pt idx="17269">
                <c:v>-8.9104248795460639E-4</c:v>
              </c:pt>
              <c:pt idx="17270">
                <c:v>-8.9115199299183814E-4</c:v>
              </c:pt>
              <c:pt idx="17271">
                <c:v>-8.9126149802906988E-4</c:v>
              </c:pt>
              <c:pt idx="17272">
                <c:v>-8.9137100306630162E-4</c:v>
              </c:pt>
              <c:pt idx="17273">
                <c:v>-8.9148050810353336E-4</c:v>
              </c:pt>
              <c:pt idx="17274">
                <c:v>-8.9159001314076511E-4</c:v>
              </c:pt>
              <c:pt idx="17275">
                <c:v>-8.9169951817799685E-4</c:v>
              </c:pt>
              <c:pt idx="17276">
                <c:v>-8.9180902321522859E-4</c:v>
              </c:pt>
              <c:pt idx="17277">
                <c:v>-8.9191852825246034E-4</c:v>
              </c:pt>
              <c:pt idx="17278">
                <c:v>-8.9202803328969208E-4</c:v>
              </c:pt>
              <c:pt idx="17279">
                <c:v>-8.9213753832692382E-4</c:v>
              </c:pt>
              <c:pt idx="17280">
                <c:v>-8.9224704336415557E-4</c:v>
              </c:pt>
              <c:pt idx="17281">
                <c:v>-8.9235654840138731E-4</c:v>
              </c:pt>
              <c:pt idx="17282">
                <c:v>-8.9246605343861905E-4</c:v>
              </c:pt>
              <c:pt idx="17283">
                <c:v>-8.925755584758508E-4</c:v>
              </c:pt>
              <c:pt idx="17284">
                <c:v>-8.9268506351308254E-4</c:v>
              </c:pt>
              <c:pt idx="17285">
                <c:v>-8.9279456855031428E-4</c:v>
              </c:pt>
              <c:pt idx="17286">
                <c:v>-8.9290407358754602E-4</c:v>
              </c:pt>
              <c:pt idx="17287">
                <c:v>-8.9301357862477777E-4</c:v>
              </c:pt>
              <c:pt idx="17288">
                <c:v>-8.9312308366200951E-4</c:v>
              </c:pt>
              <c:pt idx="17289">
                <c:v>-8.9323258869924125E-4</c:v>
              </c:pt>
              <c:pt idx="17290">
                <c:v>-8.93342093736473E-4</c:v>
              </c:pt>
              <c:pt idx="17291">
                <c:v>-8.9345159877370474E-4</c:v>
              </c:pt>
              <c:pt idx="17292">
                <c:v>-8.9356110381093648E-4</c:v>
              </c:pt>
              <c:pt idx="17293">
                <c:v>-8.9367060884816823E-4</c:v>
              </c:pt>
              <c:pt idx="17294">
                <c:v>-8.9378011388539997E-4</c:v>
              </c:pt>
              <c:pt idx="17295">
                <c:v>-8.9388961892263171E-4</c:v>
              </c:pt>
              <c:pt idx="17296">
                <c:v>-8.9399912395986345E-4</c:v>
              </c:pt>
              <c:pt idx="17297">
                <c:v>-8.941086289970952E-4</c:v>
              </c:pt>
              <c:pt idx="17298">
                <c:v>-8.9421813403432694E-4</c:v>
              </c:pt>
              <c:pt idx="17299">
                <c:v>-8.9432763907155868E-4</c:v>
              </c:pt>
              <c:pt idx="17300">
                <c:v>-8.9443714410879043E-4</c:v>
              </c:pt>
              <c:pt idx="17301">
                <c:v>-8.9454664914602217E-4</c:v>
              </c:pt>
              <c:pt idx="17302">
                <c:v>-8.9465615418325391E-4</c:v>
              </c:pt>
              <c:pt idx="17303">
                <c:v>-8.9476565922048566E-4</c:v>
              </c:pt>
              <c:pt idx="17304">
                <c:v>-8.948751642577174E-4</c:v>
              </c:pt>
              <c:pt idx="17305">
                <c:v>-8.9498466929494914E-4</c:v>
              </c:pt>
              <c:pt idx="17306">
                <c:v>-8.9509417433218089E-4</c:v>
              </c:pt>
              <c:pt idx="17307">
                <c:v>-8.9520367936941263E-4</c:v>
              </c:pt>
              <c:pt idx="17308">
                <c:v>-8.9531318440664437E-4</c:v>
              </c:pt>
              <c:pt idx="17309">
                <c:v>-8.9542268944387611E-4</c:v>
              </c:pt>
              <c:pt idx="17310">
                <c:v>-8.9553219448110786E-4</c:v>
              </c:pt>
              <c:pt idx="17311">
                <c:v>-8.956416995183396E-4</c:v>
              </c:pt>
              <c:pt idx="17312">
                <c:v>-8.9575120455557134E-4</c:v>
              </c:pt>
              <c:pt idx="17313">
                <c:v>-8.9586070959280309E-4</c:v>
              </c:pt>
              <c:pt idx="17314">
                <c:v>-8.9597021463003483E-4</c:v>
              </c:pt>
              <c:pt idx="17315">
                <c:v>-8.9607971966726657E-4</c:v>
              </c:pt>
              <c:pt idx="17316">
                <c:v>-8.9618922470449832E-4</c:v>
              </c:pt>
              <c:pt idx="17317">
                <c:v>-8.9629872974173006E-4</c:v>
              </c:pt>
              <c:pt idx="17318">
                <c:v>-8.964082347789618E-4</c:v>
              </c:pt>
              <c:pt idx="17319">
                <c:v>-8.9651773981619355E-4</c:v>
              </c:pt>
              <c:pt idx="17320">
                <c:v>-8.9662724485342529E-4</c:v>
              </c:pt>
              <c:pt idx="17321">
                <c:v>-8.9673674989065703E-4</c:v>
              </c:pt>
              <c:pt idx="17322">
                <c:v>-8.9684625492788877E-4</c:v>
              </c:pt>
              <c:pt idx="17323">
                <c:v>-8.9695575996512052E-4</c:v>
              </c:pt>
              <c:pt idx="17324">
                <c:v>-8.9706526500235226E-4</c:v>
              </c:pt>
              <c:pt idx="17325">
                <c:v>-8.97174770039584E-4</c:v>
              </c:pt>
              <c:pt idx="17326">
                <c:v>-8.9728427507681575E-4</c:v>
              </c:pt>
              <c:pt idx="17327">
                <c:v>-8.9739378011404749E-4</c:v>
              </c:pt>
              <c:pt idx="17328">
                <c:v>-8.9750328515127923E-4</c:v>
              </c:pt>
              <c:pt idx="17329">
                <c:v>-8.9761279018851098E-4</c:v>
              </c:pt>
              <c:pt idx="17330">
                <c:v>-8.9772229522574272E-4</c:v>
              </c:pt>
              <c:pt idx="17331">
                <c:v>-8.9783180026297446E-4</c:v>
              </c:pt>
              <c:pt idx="17332">
                <c:v>-8.979413053002062E-4</c:v>
              </c:pt>
              <c:pt idx="17333">
                <c:v>-8.9805081033743795E-4</c:v>
              </c:pt>
              <c:pt idx="17334">
                <c:v>-8.9816031537466969E-4</c:v>
              </c:pt>
              <c:pt idx="17335">
                <c:v>-8.9826982041190143E-4</c:v>
              </c:pt>
              <c:pt idx="17336">
                <c:v>-8.9837932544913318E-4</c:v>
              </c:pt>
              <c:pt idx="17337">
                <c:v>-8.9848883048636492E-4</c:v>
              </c:pt>
              <c:pt idx="17338">
                <c:v>-8.9859833552359666E-4</c:v>
              </c:pt>
              <c:pt idx="17339">
                <c:v>-8.9870784056082841E-4</c:v>
              </c:pt>
              <c:pt idx="17340">
                <c:v>-8.9881734559806015E-4</c:v>
              </c:pt>
              <c:pt idx="17341">
                <c:v>-8.9892685063529189E-4</c:v>
              </c:pt>
              <c:pt idx="17342">
                <c:v>-8.9903635567252364E-4</c:v>
              </c:pt>
              <c:pt idx="17343">
                <c:v>-8.9914586070975538E-4</c:v>
              </c:pt>
              <c:pt idx="17344">
                <c:v>-8.9925536574698712E-4</c:v>
              </c:pt>
              <c:pt idx="17345">
                <c:v>-8.9936487078421886E-4</c:v>
              </c:pt>
              <c:pt idx="17346">
                <c:v>-8.9947437582145061E-4</c:v>
              </c:pt>
              <c:pt idx="17347">
                <c:v>-8.9958388085868235E-4</c:v>
              </c:pt>
              <c:pt idx="17348">
                <c:v>-8.9969338589591409E-4</c:v>
              </c:pt>
              <c:pt idx="17349">
                <c:v>-8.9980289093314584E-4</c:v>
              </c:pt>
              <c:pt idx="17350">
                <c:v>-8.9991239597037758E-4</c:v>
              </c:pt>
              <c:pt idx="17351">
                <c:v>-9.0002190100760932E-4</c:v>
              </c:pt>
              <c:pt idx="17352">
                <c:v>-9.0013140604484107E-4</c:v>
              </c:pt>
              <c:pt idx="17353">
                <c:v>-9.0024091108207281E-4</c:v>
              </c:pt>
              <c:pt idx="17354">
                <c:v>-9.0035041611930455E-4</c:v>
              </c:pt>
              <c:pt idx="17355">
                <c:v>-9.004599211565363E-4</c:v>
              </c:pt>
              <c:pt idx="17356">
                <c:v>-9.0056942619376804E-4</c:v>
              </c:pt>
              <c:pt idx="17357">
                <c:v>-9.0067893123099978E-4</c:v>
              </c:pt>
              <c:pt idx="17358">
                <c:v>-9.0078843626823152E-4</c:v>
              </c:pt>
              <c:pt idx="17359">
                <c:v>-9.0089794130546327E-4</c:v>
              </c:pt>
              <c:pt idx="17360">
                <c:v>-9.0100744634269501E-4</c:v>
              </c:pt>
              <c:pt idx="17361">
                <c:v>-9.0111695137992675E-4</c:v>
              </c:pt>
              <c:pt idx="17362">
                <c:v>-9.012264564171585E-4</c:v>
              </c:pt>
              <c:pt idx="17363">
                <c:v>-9.0133596145439024E-4</c:v>
              </c:pt>
              <c:pt idx="17364">
                <c:v>-9.0144546649162198E-4</c:v>
              </c:pt>
              <c:pt idx="17365">
                <c:v>-9.0155497152885373E-4</c:v>
              </c:pt>
              <c:pt idx="17366">
                <c:v>-9.0166447656608547E-4</c:v>
              </c:pt>
              <c:pt idx="17367">
                <c:v>-9.0177398160331721E-4</c:v>
              </c:pt>
              <c:pt idx="17368">
                <c:v>-9.0188348664054895E-4</c:v>
              </c:pt>
              <c:pt idx="17369">
                <c:v>-9.019929916777807E-4</c:v>
              </c:pt>
              <c:pt idx="17370">
                <c:v>-9.0210249671501244E-4</c:v>
              </c:pt>
              <c:pt idx="17371">
                <c:v>-9.0221200175224418E-4</c:v>
              </c:pt>
              <c:pt idx="17372">
                <c:v>-9.0232150678947593E-4</c:v>
              </c:pt>
              <c:pt idx="17373">
                <c:v>-9.0243101182670767E-4</c:v>
              </c:pt>
              <c:pt idx="17374">
                <c:v>-9.0254051686393941E-4</c:v>
              </c:pt>
              <c:pt idx="17375">
                <c:v>-9.0265002190117116E-4</c:v>
              </c:pt>
              <c:pt idx="17376">
                <c:v>-9.027595269384029E-4</c:v>
              </c:pt>
              <c:pt idx="17377">
                <c:v>-9.0286903197563464E-4</c:v>
              </c:pt>
              <c:pt idx="17378">
                <c:v>-9.0297853701286639E-4</c:v>
              </c:pt>
              <c:pt idx="17379">
                <c:v>-9.0308804205009813E-4</c:v>
              </c:pt>
              <c:pt idx="17380">
                <c:v>-9.0319754708732987E-4</c:v>
              </c:pt>
              <c:pt idx="17381">
                <c:v>-9.0330705212456161E-4</c:v>
              </c:pt>
              <c:pt idx="17382">
                <c:v>-9.0341655716179336E-4</c:v>
              </c:pt>
              <c:pt idx="17383">
                <c:v>-9.035260621990251E-4</c:v>
              </c:pt>
              <c:pt idx="17384">
                <c:v>-9.0363556723625684E-4</c:v>
              </c:pt>
              <c:pt idx="17385">
                <c:v>-9.0374507227348859E-4</c:v>
              </c:pt>
              <c:pt idx="17386">
                <c:v>-9.0385457731072033E-4</c:v>
              </c:pt>
              <c:pt idx="17387">
                <c:v>-9.0396408234795207E-4</c:v>
              </c:pt>
              <c:pt idx="17388">
                <c:v>-9.0407358738518382E-4</c:v>
              </c:pt>
              <c:pt idx="17389">
                <c:v>-9.0418309242241556E-4</c:v>
              </c:pt>
              <c:pt idx="17390">
                <c:v>-9.042925974596473E-4</c:v>
              </c:pt>
              <c:pt idx="17391">
                <c:v>-9.0440210249687905E-4</c:v>
              </c:pt>
              <c:pt idx="17392">
                <c:v>-9.0451160753411079E-4</c:v>
              </c:pt>
              <c:pt idx="17393">
                <c:v>-9.0462111257134253E-4</c:v>
              </c:pt>
              <c:pt idx="17394">
                <c:v>-9.0473061760857427E-4</c:v>
              </c:pt>
              <c:pt idx="17395">
                <c:v>-9.0484012264580602E-4</c:v>
              </c:pt>
              <c:pt idx="17396">
                <c:v>-9.0494962768303776E-4</c:v>
              </c:pt>
              <c:pt idx="17397">
                <c:v>-9.050591327202695E-4</c:v>
              </c:pt>
              <c:pt idx="17398">
                <c:v>-9.0516863775750125E-4</c:v>
              </c:pt>
              <c:pt idx="17399">
                <c:v>-9.0527814279473299E-4</c:v>
              </c:pt>
              <c:pt idx="17400">
                <c:v>-9.0538764783196473E-4</c:v>
              </c:pt>
              <c:pt idx="17401">
                <c:v>-9.0549715286919648E-4</c:v>
              </c:pt>
              <c:pt idx="17402">
                <c:v>-9.0560665790642822E-4</c:v>
              </c:pt>
              <c:pt idx="17403">
                <c:v>-9.0571616294365996E-4</c:v>
              </c:pt>
              <c:pt idx="17404">
                <c:v>-9.058256679808917E-4</c:v>
              </c:pt>
              <c:pt idx="17405">
                <c:v>-9.0593517301812345E-4</c:v>
              </c:pt>
              <c:pt idx="17406">
                <c:v>-9.0604467805535519E-4</c:v>
              </c:pt>
              <c:pt idx="17407">
                <c:v>-9.0615418309258693E-4</c:v>
              </c:pt>
              <c:pt idx="17408">
                <c:v>-9.0626368812981868E-4</c:v>
              </c:pt>
              <c:pt idx="17409">
                <c:v>-9.0637319316705042E-4</c:v>
              </c:pt>
              <c:pt idx="17410">
                <c:v>-9.0648269820428216E-4</c:v>
              </c:pt>
              <c:pt idx="17411">
                <c:v>-9.0659220324151391E-4</c:v>
              </c:pt>
              <c:pt idx="17412">
                <c:v>-9.0670170827874565E-4</c:v>
              </c:pt>
              <c:pt idx="17413">
                <c:v>-9.0681121331597739E-4</c:v>
              </c:pt>
              <c:pt idx="17414">
                <c:v>-9.0692071835320914E-4</c:v>
              </c:pt>
              <c:pt idx="17415">
                <c:v>-9.0703022339044088E-4</c:v>
              </c:pt>
              <c:pt idx="17416">
                <c:v>-9.0713972842767262E-4</c:v>
              </c:pt>
              <c:pt idx="17417">
                <c:v>-9.0724923346490436E-4</c:v>
              </c:pt>
              <c:pt idx="17418">
                <c:v>-9.0735873850213611E-4</c:v>
              </c:pt>
              <c:pt idx="17419">
                <c:v>-9.0746824353936785E-4</c:v>
              </c:pt>
              <c:pt idx="17420">
                <c:v>-9.0757774857659959E-4</c:v>
              </c:pt>
              <c:pt idx="17421">
                <c:v>-9.0768725361383134E-4</c:v>
              </c:pt>
              <c:pt idx="17422">
                <c:v>-9.0779675865106308E-4</c:v>
              </c:pt>
              <c:pt idx="17423">
                <c:v>-9.0790626368829482E-4</c:v>
              </c:pt>
              <c:pt idx="17424">
                <c:v>-9.0801576872552657E-4</c:v>
              </c:pt>
              <c:pt idx="17425">
                <c:v>-9.0812527376275831E-4</c:v>
              </c:pt>
              <c:pt idx="17426">
                <c:v>-9.0823477879999005E-4</c:v>
              </c:pt>
              <c:pt idx="17427">
                <c:v>-9.083442838372218E-4</c:v>
              </c:pt>
              <c:pt idx="17428">
                <c:v>-9.0845378887445354E-4</c:v>
              </c:pt>
              <c:pt idx="17429">
                <c:v>-9.0856329391168528E-4</c:v>
              </c:pt>
              <c:pt idx="17430">
                <c:v>-9.0867279894891702E-4</c:v>
              </c:pt>
              <c:pt idx="17431">
                <c:v>-9.0878230398614877E-4</c:v>
              </c:pt>
              <c:pt idx="17432">
                <c:v>-9.0889180902338051E-4</c:v>
              </c:pt>
              <c:pt idx="17433">
                <c:v>-9.0900131406061225E-4</c:v>
              </c:pt>
              <c:pt idx="17434">
                <c:v>-9.09110819097844E-4</c:v>
              </c:pt>
              <c:pt idx="17435">
                <c:v>-9.0922032413507574E-4</c:v>
              </c:pt>
              <c:pt idx="17436">
                <c:v>-9.0932982917230748E-4</c:v>
              </c:pt>
              <c:pt idx="17437">
                <c:v>-9.0943933420953923E-4</c:v>
              </c:pt>
              <c:pt idx="17438">
                <c:v>-9.0954883924677097E-4</c:v>
              </c:pt>
              <c:pt idx="17439">
                <c:v>-9.0965834428400271E-4</c:v>
              </c:pt>
              <c:pt idx="17440">
                <c:v>-9.0976784932123445E-4</c:v>
              </c:pt>
              <c:pt idx="17441">
                <c:v>-9.098773543584662E-4</c:v>
              </c:pt>
              <c:pt idx="17442">
                <c:v>-9.0998685939569794E-4</c:v>
              </c:pt>
              <c:pt idx="17443">
                <c:v>-9.1009636443292968E-4</c:v>
              </c:pt>
              <c:pt idx="17444">
                <c:v>-9.1020586947016143E-4</c:v>
              </c:pt>
              <c:pt idx="17445">
                <c:v>-9.1031537450739317E-4</c:v>
              </c:pt>
              <c:pt idx="17446">
                <c:v>-9.1042487954462491E-4</c:v>
              </c:pt>
              <c:pt idx="17447">
                <c:v>-9.1053438458185666E-4</c:v>
              </c:pt>
              <c:pt idx="17448">
                <c:v>-9.106438896190884E-4</c:v>
              </c:pt>
              <c:pt idx="17449">
                <c:v>-9.1075339465632014E-4</c:v>
              </c:pt>
              <c:pt idx="17450">
                <c:v>-9.1086289969355189E-4</c:v>
              </c:pt>
              <c:pt idx="17451">
                <c:v>-9.1097240473078363E-4</c:v>
              </c:pt>
              <c:pt idx="17452">
                <c:v>-9.1108190976801537E-4</c:v>
              </c:pt>
              <c:pt idx="17453">
                <c:v>-9.1119141480524711E-4</c:v>
              </c:pt>
              <c:pt idx="17454">
                <c:v>-9.1130091984247886E-4</c:v>
              </c:pt>
              <c:pt idx="17455">
                <c:v>-9.114104248797106E-4</c:v>
              </c:pt>
              <c:pt idx="17456">
                <c:v>-9.1151992991694234E-4</c:v>
              </c:pt>
              <c:pt idx="17457">
                <c:v>-9.1162943495417409E-4</c:v>
              </c:pt>
              <c:pt idx="17458">
                <c:v>-9.1173893999140583E-4</c:v>
              </c:pt>
              <c:pt idx="17459">
                <c:v>-9.1184844502863757E-4</c:v>
              </c:pt>
              <c:pt idx="17460">
                <c:v>-9.1195795006586932E-4</c:v>
              </c:pt>
              <c:pt idx="17461">
                <c:v>-9.1206745510310106E-4</c:v>
              </c:pt>
              <c:pt idx="17462">
                <c:v>-9.121769601403328E-4</c:v>
              </c:pt>
              <c:pt idx="17463">
                <c:v>-9.1228646517756455E-4</c:v>
              </c:pt>
              <c:pt idx="17464">
                <c:v>-9.1239597021479629E-4</c:v>
              </c:pt>
              <c:pt idx="17465">
                <c:v>-9.1250547525202803E-4</c:v>
              </c:pt>
              <c:pt idx="17466">
                <c:v>-9.1261498028925977E-4</c:v>
              </c:pt>
              <c:pt idx="17467">
                <c:v>-9.1272448532649152E-4</c:v>
              </c:pt>
              <c:pt idx="17468">
                <c:v>-9.1283399036372326E-4</c:v>
              </c:pt>
              <c:pt idx="17469">
                <c:v>-9.12943495400955E-4</c:v>
              </c:pt>
              <c:pt idx="17470">
                <c:v>-9.1305300043818675E-4</c:v>
              </c:pt>
              <c:pt idx="17471">
                <c:v>-9.1316250547541849E-4</c:v>
              </c:pt>
              <c:pt idx="17472">
                <c:v>-9.1327201051265023E-4</c:v>
              </c:pt>
              <c:pt idx="17473">
                <c:v>-9.1338151554988198E-4</c:v>
              </c:pt>
              <c:pt idx="17474">
                <c:v>-9.1349102058711372E-4</c:v>
              </c:pt>
              <c:pt idx="17475">
                <c:v>-9.1360052562434546E-4</c:v>
              </c:pt>
              <c:pt idx="17476">
                <c:v>-9.137100306615772E-4</c:v>
              </c:pt>
              <c:pt idx="17477">
                <c:v>-9.1381953569880895E-4</c:v>
              </c:pt>
              <c:pt idx="17478">
                <c:v>-9.1392904073604069E-4</c:v>
              </c:pt>
              <c:pt idx="17479">
                <c:v>-9.1403854577327243E-4</c:v>
              </c:pt>
              <c:pt idx="17480">
                <c:v>-9.1414805081050418E-4</c:v>
              </c:pt>
              <c:pt idx="17481">
                <c:v>-9.1425755584773592E-4</c:v>
              </c:pt>
              <c:pt idx="17482">
                <c:v>-9.1436706088496766E-4</c:v>
              </c:pt>
              <c:pt idx="17483">
                <c:v>-9.1447656592219941E-4</c:v>
              </c:pt>
              <c:pt idx="17484">
                <c:v>-9.1458607095943115E-4</c:v>
              </c:pt>
              <c:pt idx="17485">
                <c:v>-9.1469557599666289E-4</c:v>
              </c:pt>
              <c:pt idx="17486">
                <c:v>-9.1480508103389464E-4</c:v>
              </c:pt>
              <c:pt idx="17487">
                <c:v>-9.1491458607112638E-4</c:v>
              </c:pt>
              <c:pt idx="17488">
                <c:v>-9.1502409110835812E-4</c:v>
              </c:pt>
              <c:pt idx="17489">
                <c:v>-9.1513359614558986E-4</c:v>
              </c:pt>
              <c:pt idx="17490">
                <c:v>-9.1524310118282161E-4</c:v>
              </c:pt>
              <c:pt idx="17491">
                <c:v>-9.1535260622005335E-4</c:v>
              </c:pt>
              <c:pt idx="17492">
                <c:v>-9.1546211125728509E-4</c:v>
              </c:pt>
              <c:pt idx="17493">
                <c:v>-9.1557161629451684E-4</c:v>
              </c:pt>
              <c:pt idx="17494">
                <c:v>-9.1568112133174858E-4</c:v>
              </c:pt>
              <c:pt idx="17495">
                <c:v>-9.1579062636898032E-4</c:v>
              </c:pt>
              <c:pt idx="17496">
                <c:v>-9.1590013140621207E-4</c:v>
              </c:pt>
              <c:pt idx="17497">
                <c:v>-9.1600963644344381E-4</c:v>
              </c:pt>
              <c:pt idx="17498">
                <c:v>-9.1611914148067555E-4</c:v>
              </c:pt>
              <c:pt idx="17499">
                <c:v>-9.162286465179073E-4</c:v>
              </c:pt>
              <c:pt idx="17500">
                <c:v>-9.1633815155513904E-4</c:v>
              </c:pt>
              <c:pt idx="17501">
                <c:v>-9.1644765659237078E-4</c:v>
              </c:pt>
              <c:pt idx="17502">
                <c:v>-9.1655716162960252E-4</c:v>
              </c:pt>
              <c:pt idx="17503">
                <c:v>-9.1666666666683427E-4</c:v>
              </c:pt>
              <c:pt idx="17504">
                <c:v>-9.1677617170406601E-4</c:v>
              </c:pt>
              <c:pt idx="17505">
                <c:v>-9.1688567674129775E-4</c:v>
              </c:pt>
              <c:pt idx="17506">
                <c:v>-9.169951817785295E-4</c:v>
              </c:pt>
              <c:pt idx="17507">
                <c:v>-9.1710468681576124E-4</c:v>
              </c:pt>
              <c:pt idx="17508">
                <c:v>-9.1721419185299298E-4</c:v>
              </c:pt>
              <c:pt idx="17509">
                <c:v>-9.1732369689022473E-4</c:v>
              </c:pt>
              <c:pt idx="17510">
                <c:v>-9.1743320192745647E-4</c:v>
              </c:pt>
              <c:pt idx="17511">
                <c:v>-9.1754270696468821E-4</c:v>
              </c:pt>
              <c:pt idx="17512">
                <c:v>-9.1765221200191995E-4</c:v>
              </c:pt>
              <c:pt idx="17513">
                <c:v>-9.177617170391517E-4</c:v>
              </c:pt>
              <c:pt idx="17514">
                <c:v>-9.1787122207638344E-4</c:v>
              </c:pt>
              <c:pt idx="17515">
                <c:v>-9.1798072711361518E-4</c:v>
              </c:pt>
              <c:pt idx="17516">
                <c:v>-9.1809023215084693E-4</c:v>
              </c:pt>
              <c:pt idx="17517">
                <c:v>-9.1819973718807867E-4</c:v>
              </c:pt>
              <c:pt idx="17518">
                <c:v>-9.1830924222531041E-4</c:v>
              </c:pt>
              <c:pt idx="17519">
                <c:v>-9.1841874726254216E-4</c:v>
              </c:pt>
              <c:pt idx="17520">
                <c:v>-9.185282522997739E-4</c:v>
              </c:pt>
              <c:pt idx="17521">
                <c:v>-9.1863775733700564E-4</c:v>
              </c:pt>
              <c:pt idx="17522">
                <c:v>-9.1874726237423739E-4</c:v>
              </c:pt>
              <c:pt idx="17523">
                <c:v>-9.1885676741146913E-4</c:v>
              </c:pt>
              <c:pt idx="17524">
                <c:v>-9.1896627244870087E-4</c:v>
              </c:pt>
              <c:pt idx="17525">
                <c:v>-9.1907577748593261E-4</c:v>
              </c:pt>
              <c:pt idx="17526">
                <c:v>-9.1918528252316436E-4</c:v>
              </c:pt>
              <c:pt idx="17527">
                <c:v>-9.192947875603961E-4</c:v>
              </c:pt>
              <c:pt idx="17528">
                <c:v>-9.1940429259762784E-4</c:v>
              </c:pt>
              <c:pt idx="17529">
                <c:v>-9.1951379763485959E-4</c:v>
              </c:pt>
              <c:pt idx="17530">
                <c:v>-9.1962330267209133E-4</c:v>
              </c:pt>
              <c:pt idx="17531">
                <c:v>-9.1973280770932307E-4</c:v>
              </c:pt>
              <c:pt idx="17532">
                <c:v>-9.1984231274655482E-4</c:v>
              </c:pt>
              <c:pt idx="17533">
                <c:v>-9.1995181778378656E-4</c:v>
              </c:pt>
              <c:pt idx="17534">
                <c:v>-9.200613228210183E-4</c:v>
              </c:pt>
              <c:pt idx="17535">
                <c:v>-9.2017082785825005E-4</c:v>
              </c:pt>
              <c:pt idx="17536">
                <c:v>-9.2028033289548179E-4</c:v>
              </c:pt>
              <c:pt idx="17537">
                <c:v>-9.2038983793271353E-4</c:v>
              </c:pt>
              <c:pt idx="17538">
                <c:v>-9.2049934296994527E-4</c:v>
              </c:pt>
              <c:pt idx="17539">
                <c:v>-9.2060884800717702E-4</c:v>
              </c:pt>
              <c:pt idx="17540">
                <c:v>-9.2071835304440876E-4</c:v>
              </c:pt>
              <c:pt idx="17541">
                <c:v>-9.208278580816405E-4</c:v>
              </c:pt>
              <c:pt idx="17542">
                <c:v>-9.2093736311887225E-4</c:v>
              </c:pt>
              <c:pt idx="17543">
                <c:v>-9.2104686815610399E-4</c:v>
              </c:pt>
              <c:pt idx="17544">
                <c:v>-9.2115637319333573E-4</c:v>
              </c:pt>
              <c:pt idx="17545">
                <c:v>-9.2126587823056748E-4</c:v>
              </c:pt>
              <c:pt idx="17546">
                <c:v>-9.2137538326779922E-4</c:v>
              </c:pt>
              <c:pt idx="17547">
                <c:v>-9.2148488830503096E-4</c:v>
              </c:pt>
              <c:pt idx="17548">
                <c:v>-9.215943933422627E-4</c:v>
              </c:pt>
              <c:pt idx="17549">
                <c:v>-9.2170389837949445E-4</c:v>
              </c:pt>
              <c:pt idx="17550">
                <c:v>-9.2181340341672619E-4</c:v>
              </c:pt>
              <c:pt idx="17551">
                <c:v>-9.2192290845395793E-4</c:v>
              </c:pt>
              <c:pt idx="17552">
                <c:v>-9.2203241349118968E-4</c:v>
              </c:pt>
              <c:pt idx="17553">
                <c:v>-9.2214191852842142E-4</c:v>
              </c:pt>
              <c:pt idx="17554">
                <c:v>-9.2225142356565316E-4</c:v>
              </c:pt>
              <c:pt idx="17555">
                <c:v>-9.2236092860288491E-4</c:v>
              </c:pt>
              <c:pt idx="17556">
                <c:v>-9.2247043364011665E-4</c:v>
              </c:pt>
              <c:pt idx="17557">
                <c:v>-9.2257993867734839E-4</c:v>
              </c:pt>
              <c:pt idx="17558">
                <c:v>-9.2268944371458014E-4</c:v>
              </c:pt>
              <c:pt idx="17559">
                <c:v>-9.2279894875181188E-4</c:v>
              </c:pt>
              <c:pt idx="17560">
                <c:v>-9.2290845378904362E-4</c:v>
              </c:pt>
              <c:pt idx="17561">
                <c:v>-9.2301795882627536E-4</c:v>
              </c:pt>
              <c:pt idx="17562">
                <c:v>-9.2312746386350711E-4</c:v>
              </c:pt>
              <c:pt idx="17563">
                <c:v>-9.2323696890073885E-4</c:v>
              </c:pt>
              <c:pt idx="17564">
                <c:v>-9.2334647393797059E-4</c:v>
              </c:pt>
              <c:pt idx="17565">
                <c:v>-9.2345597897520234E-4</c:v>
              </c:pt>
              <c:pt idx="17566">
                <c:v>-9.2356548401243408E-4</c:v>
              </c:pt>
              <c:pt idx="17567">
                <c:v>-9.2367498904966582E-4</c:v>
              </c:pt>
              <c:pt idx="17568">
                <c:v>-9.2378449408689757E-4</c:v>
              </c:pt>
              <c:pt idx="17569">
                <c:v>-9.2389399912412931E-4</c:v>
              </c:pt>
              <c:pt idx="17570">
                <c:v>-9.2400350416136105E-4</c:v>
              </c:pt>
              <c:pt idx="17571">
                <c:v>-9.2411300919859279E-4</c:v>
              </c:pt>
              <c:pt idx="17572">
                <c:v>-9.2422251423582454E-4</c:v>
              </c:pt>
              <c:pt idx="17573">
                <c:v>-9.2433201927305628E-4</c:v>
              </c:pt>
              <c:pt idx="17574">
                <c:v>-9.2444152431028802E-4</c:v>
              </c:pt>
              <c:pt idx="17575">
                <c:v>-9.2455102934751977E-4</c:v>
              </c:pt>
              <c:pt idx="17576">
                <c:v>-9.2466053438475151E-4</c:v>
              </c:pt>
              <c:pt idx="17577">
                <c:v>-9.2477003942198325E-4</c:v>
              </c:pt>
              <c:pt idx="17578">
                <c:v>-9.24879544459215E-4</c:v>
              </c:pt>
              <c:pt idx="17579">
                <c:v>-9.2498904949644674E-4</c:v>
              </c:pt>
              <c:pt idx="17580">
                <c:v>-9.2509855453367848E-4</c:v>
              </c:pt>
              <c:pt idx="17581">
                <c:v>-9.2520805957091023E-4</c:v>
              </c:pt>
              <c:pt idx="17582">
                <c:v>-9.2531756460814197E-4</c:v>
              </c:pt>
              <c:pt idx="17583">
                <c:v>-9.2542706964537371E-4</c:v>
              </c:pt>
              <c:pt idx="17584">
                <c:v>-9.2553657468260545E-4</c:v>
              </c:pt>
              <c:pt idx="17585">
                <c:v>-9.256460797198372E-4</c:v>
              </c:pt>
              <c:pt idx="17586">
                <c:v>-9.2575558475706894E-4</c:v>
              </c:pt>
              <c:pt idx="17587">
                <c:v>-9.2586508979430068E-4</c:v>
              </c:pt>
              <c:pt idx="17588">
                <c:v>-9.2597459483153243E-4</c:v>
              </c:pt>
              <c:pt idx="17589">
                <c:v>-9.2608409986876417E-4</c:v>
              </c:pt>
              <c:pt idx="17590">
                <c:v>-9.2619360490599591E-4</c:v>
              </c:pt>
              <c:pt idx="17591">
                <c:v>-9.2630310994322766E-4</c:v>
              </c:pt>
              <c:pt idx="17592">
                <c:v>-9.264126149804594E-4</c:v>
              </c:pt>
              <c:pt idx="17593">
                <c:v>-9.2652212001769114E-4</c:v>
              </c:pt>
              <c:pt idx="17594">
                <c:v>-9.2663162505492289E-4</c:v>
              </c:pt>
              <c:pt idx="17595">
                <c:v>-9.2674113009215463E-4</c:v>
              </c:pt>
              <c:pt idx="17596">
                <c:v>-9.2685063512938637E-4</c:v>
              </c:pt>
              <c:pt idx="17597">
                <c:v>-9.2696014016661811E-4</c:v>
              </c:pt>
              <c:pt idx="17598">
                <c:v>-9.2706964520384986E-4</c:v>
              </c:pt>
              <c:pt idx="17599">
                <c:v>-9.271791502410816E-4</c:v>
              </c:pt>
              <c:pt idx="17600">
                <c:v>-9.2728865527831334E-4</c:v>
              </c:pt>
              <c:pt idx="17601">
                <c:v>-9.2739816031554509E-4</c:v>
              </c:pt>
              <c:pt idx="17602">
                <c:v>-9.2750766535277683E-4</c:v>
              </c:pt>
              <c:pt idx="17603">
                <c:v>-9.2761717039000857E-4</c:v>
              </c:pt>
              <c:pt idx="17604">
                <c:v>-9.2772667542724032E-4</c:v>
              </c:pt>
              <c:pt idx="17605">
                <c:v>-9.2783618046447206E-4</c:v>
              </c:pt>
              <c:pt idx="17606">
                <c:v>-9.279456855017038E-4</c:v>
              </c:pt>
              <c:pt idx="17607">
                <c:v>-9.2805519053893554E-4</c:v>
              </c:pt>
              <c:pt idx="17608">
                <c:v>-9.2816469557616729E-4</c:v>
              </c:pt>
              <c:pt idx="17609">
                <c:v>-9.2827420061339903E-4</c:v>
              </c:pt>
              <c:pt idx="17610">
                <c:v>-9.2838370565063077E-4</c:v>
              </c:pt>
              <c:pt idx="17611">
                <c:v>-9.2849321068786252E-4</c:v>
              </c:pt>
              <c:pt idx="17612">
                <c:v>-9.2860271572509426E-4</c:v>
              </c:pt>
              <c:pt idx="17613">
                <c:v>-9.28712220762326E-4</c:v>
              </c:pt>
              <c:pt idx="17614">
                <c:v>-9.2882172579955775E-4</c:v>
              </c:pt>
              <c:pt idx="17615">
                <c:v>-9.2893123083678949E-4</c:v>
              </c:pt>
              <c:pt idx="17616">
                <c:v>-9.2904073587402123E-4</c:v>
              </c:pt>
              <c:pt idx="17617">
                <c:v>-9.2915024091125298E-4</c:v>
              </c:pt>
              <c:pt idx="17618">
                <c:v>-9.2925974594848472E-4</c:v>
              </c:pt>
              <c:pt idx="17619">
                <c:v>-9.2936925098571646E-4</c:v>
              </c:pt>
              <c:pt idx="17620">
                <c:v>-9.294787560229482E-4</c:v>
              </c:pt>
              <c:pt idx="17621">
                <c:v>-9.2958826106017995E-4</c:v>
              </c:pt>
              <c:pt idx="17622">
                <c:v>-9.2969776609741169E-4</c:v>
              </c:pt>
              <c:pt idx="17623">
                <c:v>-9.2980727113464343E-4</c:v>
              </c:pt>
              <c:pt idx="17624">
                <c:v>-9.2991677617187518E-4</c:v>
              </c:pt>
              <c:pt idx="17625">
                <c:v>-9.3002628120910692E-4</c:v>
              </c:pt>
              <c:pt idx="17626">
                <c:v>-9.3013578624633866E-4</c:v>
              </c:pt>
              <c:pt idx="17627">
                <c:v>-9.3024529128357041E-4</c:v>
              </c:pt>
              <c:pt idx="17628">
                <c:v>-9.3035479632080215E-4</c:v>
              </c:pt>
              <c:pt idx="17629">
                <c:v>-9.3046430135803389E-4</c:v>
              </c:pt>
              <c:pt idx="17630">
                <c:v>-9.3057380639526564E-4</c:v>
              </c:pt>
              <c:pt idx="17631">
                <c:v>-9.3068331143249738E-4</c:v>
              </c:pt>
              <c:pt idx="17632">
                <c:v>-9.3079281646972912E-4</c:v>
              </c:pt>
              <c:pt idx="17633">
                <c:v>-9.3090232150696086E-4</c:v>
              </c:pt>
              <c:pt idx="17634">
                <c:v>-9.3101182654419261E-4</c:v>
              </c:pt>
              <c:pt idx="17635">
                <c:v>-9.3112133158142435E-4</c:v>
              </c:pt>
              <c:pt idx="17636">
                <c:v>-9.3123083661865609E-4</c:v>
              </c:pt>
              <c:pt idx="17637">
                <c:v>-9.3134034165588784E-4</c:v>
              </c:pt>
              <c:pt idx="17638">
                <c:v>-9.3144984669311958E-4</c:v>
              </c:pt>
              <c:pt idx="17639">
                <c:v>-9.3155935173035132E-4</c:v>
              </c:pt>
              <c:pt idx="17640">
                <c:v>-9.3166885676758307E-4</c:v>
              </c:pt>
              <c:pt idx="17641">
                <c:v>-9.3177836180481481E-4</c:v>
              </c:pt>
              <c:pt idx="17642">
                <c:v>-9.3188786684204655E-4</c:v>
              </c:pt>
              <c:pt idx="17643">
                <c:v>-9.3199737187927829E-4</c:v>
              </c:pt>
              <c:pt idx="17644">
                <c:v>-9.3210687691651004E-4</c:v>
              </c:pt>
              <c:pt idx="17645">
                <c:v>-9.3221638195374178E-4</c:v>
              </c:pt>
              <c:pt idx="17646">
                <c:v>-9.3232588699097352E-4</c:v>
              </c:pt>
              <c:pt idx="17647">
                <c:v>-9.3243539202820527E-4</c:v>
              </c:pt>
              <c:pt idx="17648">
                <c:v>-9.3254489706543701E-4</c:v>
              </c:pt>
              <c:pt idx="17649">
                <c:v>-9.3265440210266875E-4</c:v>
              </c:pt>
              <c:pt idx="17650">
                <c:v>-9.327639071399005E-4</c:v>
              </c:pt>
              <c:pt idx="17651">
                <c:v>-9.3287341217713224E-4</c:v>
              </c:pt>
              <c:pt idx="17652">
                <c:v>-9.3298291721436398E-4</c:v>
              </c:pt>
              <c:pt idx="17653">
                <c:v>-9.3309242225159573E-4</c:v>
              </c:pt>
              <c:pt idx="17654">
                <c:v>-9.3320192728882747E-4</c:v>
              </c:pt>
              <c:pt idx="17655">
                <c:v>-9.3331143232605921E-4</c:v>
              </c:pt>
              <c:pt idx="17656">
                <c:v>-9.3342093736329095E-4</c:v>
              </c:pt>
              <c:pt idx="17657">
                <c:v>-9.335304424005227E-4</c:v>
              </c:pt>
              <c:pt idx="17658">
                <c:v>-9.3363994743775444E-4</c:v>
              </c:pt>
              <c:pt idx="17659">
                <c:v>-9.3374945247498618E-4</c:v>
              </c:pt>
              <c:pt idx="17660">
                <c:v>-9.3385895751221793E-4</c:v>
              </c:pt>
              <c:pt idx="17661">
                <c:v>-9.3396846254944967E-4</c:v>
              </c:pt>
              <c:pt idx="17662">
                <c:v>-9.3407796758668141E-4</c:v>
              </c:pt>
              <c:pt idx="17663">
                <c:v>-9.3418747262391316E-4</c:v>
              </c:pt>
              <c:pt idx="17664">
                <c:v>-9.342969776611449E-4</c:v>
              </c:pt>
              <c:pt idx="17665">
                <c:v>-9.3440648269837664E-4</c:v>
              </c:pt>
              <c:pt idx="17666">
                <c:v>-9.3451598773560839E-4</c:v>
              </c:pt>
              <c:pt idx="17667">
                <c:v>-9.3462549277284013E-4</c:v>
              </c:pt>
              <c:pt idx="17668">
                <c:v>-9.3473499781007187E-4</c:v>
              </c:pt>
              <c:pt idx="17669">
                <c:v>-9.3484450284730361E-4</c:v>
              </c:pt>
              <c:pt idx="17670">
                <c:v>-9.3495400788453536E-4</c:v>
              </c:pt>
              <c:pt idx="17671">
                <c:v>-9.350635129217671E-4</c:v>
              </c:pt>
              <c:pt idx="17672">
                <c:v>-9.3517301795899884E-4</c:v>
              </c:pt>
              <c:pt idx="17673">
                <c:v>-9.3528252299623059E-4</c:v>
              </c:pt>
              <c:pt idx="17674">
                <c:v>-9.3539202803346233E-4</c:v>
              </c:pt>
              <c:pt idx="17675">
                <c:v>-9.3550153307069407E-4</c:v>
              </c:pt>
              <c:pt idx="17676">
                <c:v>-9.3561103810792582E-4</c:v>
              </c:pt>
              <c:pt idx="17677">
                <c:v>-9.3572054314515756E-4</c:v>
              </c:pt>
              <c:pt idx="17678">
                <c:v>-9.358300481823893E-4</c:v>
              </c:pt>
              <c:pt idx="17679">
                <c:v>-9.3593955321962104E-4</c:v>
              </c:pt>
              <c:pt idx="17680">
                <c:v>-9.3604905825685279E-4</c:v>
              </c:pt>
              <c:pt idx="17681">
                <c:v>-9.3615856329408453E-4</c:v>
              </c:pt>
              <c:pt idx="17682">
                <c:v>-9.3626806833131627E-4</c:v>
              </c:pt>
              <c:pt idx="17683">
                <c:v>-9.3637757336854802E-4</c:v>
              </c:pt>
              <c:pt idx="17684">
                <c:v>-9.3648707840577976E-4</c:v>
              </c:pt>
              <c:pt idx="17685">
                <c:v>-9.365965834430115E-4</c:v>
              </c:pt>
              <c:pt idx="17686">
                <c:v>-9.3670608848024325E-4</c:v>
              </c:pt>
              <c:pt idx="17687">
                <c:v>-9.3681559351747499E-4</c:v>
              </c:pt>
              <c:pt idx="17688">
                <c:v>-9.3692509855470673E-4</c:v>
              </c:pt>
              <c:pt idx="17689">
                <c:v>-9.3703460359193848E-4</c:v>
              </c:pt>
              <c:pt idx="17690">
                <c:v>-9.3714410862917022E-4</c:v>
              </c:pt>
              <c:pt idx="17691">
                <c:v>-9.3725361366640196E-4</c:v>
              </c:pt>
              <c:pt idx="17692">
                <c:v>-9.373631187036337E-4</c:v>
              </c:pt>
              <c:pt idx="17693">
                <c:v>-9.3747262374086545E-4</c:v>
              </c:pt>
              <c:pt idx="17694">
                <c:v>-9.3758212877809719E-4</c:v>
              </c:pt>
              <c:pt idx="17695">
                <c:v>-9.3769163381532893E-4</c:v>
              </c:pt>
              <c:pt idx="17696">
                <c:v>-9.3780113885256068E-4</c:v>
              </c:pt>
              <c:pt idx="17697">
                <c:v>-9.3791064388979242E-4</c:v>
              </c:pt>
              <c:pt idx="17698">
                <c:v>-9.3802014892702416E-4</c:v>
              </c:pt>
              <c:pt idx="17699">
                <c:v>-9.3812965396425591E-4</c:v>
              </c:pt>
              <c:pt idx="17700">
                <c:v>-9.3823915900148765E-4</c:v>
              </c:pt>
              <c:pt idx="17701">
                <c:v>-9.3834866403871939E-4</c:v>
              </c:pt>
              <c:pt idx="17702">
                <c:v>-9.3845816907595114E-4</c:v>
              </c:pt>
              <c:pt idx="17703">
                <c:v>-9.3856767411318288E-4</c:v>
              </c:pt>
              <c:pt idx="17704">
                <c:v>-9.3867717915041462E-4</c:v>
              </c:pt>
              <c:pt idx="17705">
                <c:v>-9.3878668418764636E-4</c:v>
              </c:pt>
              <c:pt idx="17706">
                <c:v>-9.3889618922487811E-4</c:v>
              </c:pt>
              <c:pt idx="17707">
                <c:v>-9.3900569426210985E-4</c:v>
              </c:pt>
              <c:pt idx="17708">
                <c:v>-9.3911519929934159E-4</c:v>
              </c:pt>
              <c:pt idx="17709">
                <c:v>-9.3922470433657334E-4</c:v>
              </c:pt>
              <c:pt idx="17710">
                <c:v>-9.3933420937380508E-4</c:v>
              </c:pt>
              <c:pt idx="17711">
                <c:v>-9.3944371441103682E-4</c:v>
              </c:pt>
              <c:pt idx="17712">
                <c:v>-9.3955321944826857E-4</c:v>
              </c:pt>
              <c:pt idx="17713">
                <c:v>-9.3966272448550031E-4</c:v>
              </c:pt>
              <c:pt idx="17714">
                <c:v>-9.3977222952273205E-4</c:v>
              </c:pt>
              <c:pt idx="17715">
                <c:v>-9.3988173455996379E-4</c:v>
              </c:pt>
              <c:pt idx="17716">
                <c:v>-9.3999123959719554E-4</c:v>
              </c:pt>
              <c:pt idx="17717">
                <c:v>-9.4010074463442728E-4</c:v>
              </c:pt>
              <c:pt idx="17718">
                <c:v>-9.4021024967165902E-4</c:v>
              </c:pt>
              <c:pt idx="17719">
                <c:v>-9.4031975470889077E-4</c:v>
              </c:pt>
              <c:pt idx="17720">
                <c:v>-9.4042925974612251E-4</c:v>
              </c:pt>
              <c:pt idx="17721">
                <c:v>-9.4053876478335425E-4</c:v>
              </c:pt>
              <c:pt idx="17722">
                <c:v>-9.40648269820586E-4</c:v>
              </c:pt>
              <c:pt idx="17723">
                <c:v>-9.4075777485781774E-4</c:v>
              </c:pt>
              <c:pt idx="17724">
                <c:v>-9.4086727989504948E-4</c:v>
              </c:pt>
              <c:pt idx="17725">
                <c:v>-9.4097678493228123E-4</c:v>
              </c:pt>
              <c:pt idx="17726">
                <c:v>-9.4108628996951297E-4</c:v>
              </c:pt>
              <c:pt idx="17727">
                <c:v>-9.4119579500674471E-4</c:v>
              </c:pt>
              <c:pt idx="17728">
                <c:v>-9.4130530004397645E-4</c:v>
              </c:pt>
              <c:pt idx="17729">
                <c:v>-9.414148050812082E-4</c:v>
              </c:pt>
              <c:pt idx="17730">
                <c:v>-9.4152431011843994E-4</c:v>
              </c:pt>
              <c:pt idx="17731">
                <c:v>-9.4163381515567168E-4</c:v>
              </c:pt>
              <c:pt idx="17732">
                <c:v>-9.4174332019290343E-4</c:v>
              </c:pt>
              <c:pt idx="17733">
                <c:v>-9.4185282523013517E-4</c:v>
              </c:pt>
              <c:pt idx="17734">
                <c:v>-9.4196233026736691E-4</c:v>
              </c:pt>
              <c:pt idx="17735">
                <c:v>-9.4207183530459866E-4</c:v>
              </c:pt>
              <c:pt idx="17736">
                <c:v>-9.421813403418304E-4</c:v>
              </c:pt>
              <c:pt idx="17737">
                <c:v>-9.4229084537906214E-4</c:v>
              </c:pt>
              <c:pt idx="17738">
                <c:v>-9.4240035041629389E-4</c:v>
              </c:pt>
              <c:pt idx="17739">
                <c:v>-9.4250985545352563E-4</c:v>
              </c:pt>
              <c:pt idx="17740">
                <c:v>-9.4261936049075737E-4</c:v>
              </c:pt>
              <c:pt idx="17741">
                <c:v>-9.4272886552798911E-4</c:v>
              </c:pt>
              <c:pt idx="17742">
                <c:v>-9.4283837056522086E-4</c:v>
              </c:pt>
              <c:pt idx="17743">
                <c:v>-9.429478756024526E-4</c:v>
              </c:pt>
              <c:pt idx="17744">
                <c:v>-9.4305738063968434E-4</c:v>
              </c:pt>
              <c:pt idx="17745">
                <c:v>-9.4316688567691609E-4</c:v>
              </c:pt>
              <c:pt idx="17746">
                <c:v>-9.4327639071414783E-4</c:v>
              </c:pt>
              <c:pt idx="17747">
                <c:v>-9.4338589575137957E-4</c:v>
              </c:pt>
              <c:pt idx="17748">
                <c:v>-9.4349540078861132E-4</c:v>
              </c:pt>
              <c:pt idx="17749">
                <c:v>-9.4360490582584306E-4</c:v>
              </c:pt>
              <c:pt idx="17750">
                <c:v>-9.437144108630748E-4</c:v>
              </c:pt>
              <c:pt idx="17751">
                <c:v>-9.4382391590030654E-4</c:v>
              </c:pt>
              <c:pt idx="17752">
                <c:v>-9.4393342093753829E-4</c:v>
              </c:pt>
              <c:pt idx="17753">
                <c:v>-9.4404292597477003E-4</c:v>
              </c:pt>
              <c:pt idx="17754">
                <c:v>-9.4415243101200177E-4</c:v>
              </c:pt>
              <c:pt idx="17755">
                <c:v>-9.4426193604923352E-4</c:v>
              </c:pt>
              <c:pt idx="17756">
                <c:v>-9.4437144108646526E-4</c:v>
              </c:pt>
              <c:pt idx="17757">
                <c:v>-9.44480946123697E-4</c:v>
              </c:pt>
              <c:pt idx="17758">
                <c:v>-9.4459045116092875E-4</c:v>
              </c:pt>
              <c:pt idx="17759">
                <c:v>-9.4469995619816049E-4</c:v>
              </c:pt>
              <c:pt idx="17760">
                <c:v>-9.4480946123539223E-4</c:v>
              </c:pt>
              <c:pt idx="17761">
                <c:v>-9.4491896627262398E-4</c:v>
              </c:pt>
              <c:pt idx="17762">
                <c:v>-9.4502847130985572E-4</c:v>
              </c:pt>
              <c:pt idx="17763">
                <c:v>-9.4513797634708746E-4</c:v>
              </c:pt>
              <c:pt idx="17764">
                <c:v>-9.452474813843192E-4</c:v>
              </c:pt>
              <c:pt idx="17765">
                <c:v>-9.4535698642155095E-4</c:v>
              </c:pt>
              <c:pt idx="17766">
                <c:v>-9.4546649145878269E-4</c:v>
              </c:pt>
              <c:pt idx="17767">
                <c:v>-9.4557599649601443E-4</c:v>
              </c:pt>
              <c:pt idx="17768">
                <c:v>-9.4568550153324618E-4</c:v>
              </c:pt>
              <c:pt idx="17769">
                <c:v>-9.4579500657047792E-4</c:v>
              </c:pt>
              <c:pt idx="17770">
                <c:v>-9.4590451160770966E-4</c:v>
              </c:pt>
              <c:pt idx="17771">
                <c:v>-9.4601401664494141E-4</c:v>
              </c:pt>
              <c:pt idx="17772">
                <c:v>-9.4612352168217315E-4</c:v>
              </c:pt>
              <c:pt idx="17773">
                <c:v>-9.4623302671940489E-4</c:v>
              </c:pt>
              <c:pt idx="17774">
                <c:v>-9.4634253175663664E-4</c:v>
              </c:pt>
              <c:pt idx="17775">
                <c:v>-9.4645203679386838E-4</c:v>
              </c:pt>
              <c:pt idx="17776">
                <c:v>-9.4656154183110012E-4</c:v>
              </c:pt>
              <c:pt idx="17777">
                <c:v>-9.4667104686833186E-4</c:v>
              </c:pt>
              <c:pt idx="17778">
                <c:v>-9.4678055190556361E-4</c:v>
              </c:pt>
              <c:pt idx="17779">
                <c:v>-9.4689005694279535E-4</c:v>
              </c:pt>
              <c:pt idx="17780">
                <c:v>-9.4699956198002709E-4</c:v>
              </c:pt>
              <c:pt idx="17781">
                <c:v>-9.4710906701725884E-4</c:v>
              </c:pt>
              <c:pt idx="17782">
                <c:v>-9.4721857205449058E-4</c:v>
              </c:pt>
              <c:pt idx="17783">
                <c:v>-9.4732807709172232E-4</c:v>
              </c:pt>
              <c:pt idx="17784">
                <c:v>-9.4743758212895407E-4</c:v>
              </c:pt>
              <c:pt idx="17785">
                <c:v>-9.4754708716618581E-4</c:v>
              </c:pt>
              <c:pt idx="17786">
                <c:v>-9.4765659220341755E-4</c:v>
              </c:pt>
              <c:pt idx="17787">
                <c:v>-9.4776609724064929E-4</c:v>
              </c:pt>
              <c:pt idx="17788">
                <c:v>-9.4787560227788104E-4</c:v>
              </c:pt>
              <c:pt idx="17789">
                <c:v>-9.4798510731511278E-4</c:v>
              </c:pt>
              <c:pt idx="17790">
                <c:v>-9.4809461235234452E-4</c:v>
              </c:pt>
              <c:pt idx="17791">
                <c:v>-9.4820411738957627E-4</c:v>
              </c:pt>
              <c:pt idx="17792">
                <c:v>-9.4831362242680801E-4</c:v>
              </c:pt>
              <c:pt idx="17793">
                <c:v>-9.4842312746403975E-4</c:v>
              </c:pt>
              <c:pt idx="17794">
                <c:v>-9.485326325012715E-4</c:v>
              </c:pt>
              <c:pt idx="17795">
                <c:v>-9.4864213753850324E-4</c:v>
              </c:pt>
              <c:pt idx="17796">
                <c:v>-9.4875164257573498E-4</c:v>
              </c:pt>
              <c:pt idx="17797">
                <c:v>-9.4886114761296673E-4</c:v>
              </c:pt>
              <c:pt idx="17798">
                <c:v>-9.4897065265019847E-4</c:v>
              </c:pt>
              <c:pt idx="17799">
                <c:v>-9.4908015768743021E-4</c:v>
              </c:pt>
              <c:pt idx="17800">
                <c:v>-9.4918966272466195E-4</c:v>
              </c:pt>
              <c:pt idx="17801">
                <c:v>-9.492991677618937E-4</c:v>
              </c:pt>
              <c:pt idx="17802">
                <c:v>-9.4940867279912544E-4</c:v>
              </c:pt>
              <c:pt idx="17803">
                <c:v>-9.4951817783635718E-4</c:v>
              </c:pt>
              <c:pt idx="17804">
                <c:v>-9.4962768287358893E-4</c:v>
              </c:pt>
              <c:pt idx="17805">
                <c:v>-9.4973718791082067E-4</c:v>
              </c:pt>
              <c:pt idx="17806">
                <c:v>-9.4984669294805241E-4</c:v>
              </c:pt>
              <c:pt idx="17807">
                <c:v>-9.4995619798528416E-4</c:v>
              </c:pt>
              <c:pt idx="17808">
                <c:v>-9.500657030225159E-4</c:v>
              </c:pt>
              <c:pt idx="17809">
                <c:v>-9.5017520805974764E-4</c:v>
              </c:pt>
              <c:pt idx="17810">
                <c:v>-9.5028471309697939E-4</c:v>
              </c:pt>
              <c:pt idx="17811">
                <c:v>-9.5039421813421113E-4</c:v>
              </c:pt>
              <c:pt idx="17812">
                <c:v>-9.5050372317144287E-4</c:v>
              </c:pt>
              <c:pt idx="17813">
                <c:v>-9.5061322820867461E-4</c:v>
              </c:pt>
              <c:pt idx="17814">
                <c:v>-9.5072273324590636E-4</c:v>
              </c:pt>
              <c:pt idx="17815">
                <c:v>-9.508322382831381E-4</c:v>
              </c:pt>
              <c:pt idx="17816">
                <c:v>-9.5094174332036984E-4</c:v>
              </c:pt>
              <c:pt idx="17817">
                <c:v>-9.5105124835760159E-4</c:v>
              </c:pt>
              <c:pt idx="17818">
                <c:v>-9.5116075339483333E-4</c:v>
              </c:pt>
              <c:pt idx="17819">
                <c:v>-9.5127025843206507E-4</c:v>
              </c:pt>
              <c:pt idx="17820">
                <c:v>-9.5137976346929682E-4</c:v>
              </c:pt>
              <c:pt idx="17821">
                <c:v>-9.5148926850652856E-4</c:v>
              </c:pt>
              <c:pt idx="17822">
                <c:v>-9.515987735437603E-4</c:v>
              </c:pt>
              <c:pt idx="17823">
                <c:v>-9.5170827858099204E-4</c:v>
              </c:pt>
              <c:pt idx="17824">
                <c:v>-9.5181778361822379E-4</c:v>
              </c:pt>
              <c:pt idx="17825">
                <c:v>-9.5192728865545553E-4</c:v>
              </c:pt>
              <c:pt idx="17826">
                <c:v>-9.5203679369268727E-4</c:v>
              </c:pt>
              <c:pt idx="17827">
                <c:v>-9.5214629872991902E-4</c:v>
              </c:pt>
              <c:pt idx="17828">
                <c:v>-9.5225580376715076E-4</c:v>
              </c:pt>
              <c:pt idx="17829">
                <c:v>-9.523653088043825E-4</c:v>
              </c:pt>
              <c:pt idx="17830">
                <c:v>-9.5247481384161425E-4</c:v>
              </c:pt>
              <c:pt idx="17831">
                <c:v>-9.5258431887884599E-4</c:v>
              </c:pt>
              <c:pt idx="17832">
                <c:v>-9.5269382391607773E-4</c:v>
              </c:pt>
              <c:pt idx="17833">
                <c:v>-9.5280332895330948E-4</c:v>
              </c:pt>
              <c:pt idx="17834">
                <c:v>-9.5291283399054122E-4</c:v>
              </c:pt>
              <c:pt idx="17835">
                <c:v>-9.5302233902777296E-4</c:v>
              </c:pt>
              <c:pt idx="17836">
                <c:v>-9.531318440650047E-4</c:v>
              </c:pt>
              <c:pt idx="17837">
                <c:v>-9.5324134910223645E-4</c:v>
              </c:pt>
              <c:pt idx="17838">
                <c:v>-9.5335085413946819E-4</c:v>
              </c:pt>
              <c:pt idx="17839">
                <c:v>-9.5346035917669993E-4</c:v>
              </c:pt>
              <c:pt idx="17840">
                <c:v>-9.5356986421393168E-4</c:v>
              </c:pt>
              <c:pt idx="17841">
                <c:v>-9.5367936925116342E-4</c:v>
              </c:pt>
              <c:pt idx="17842">
                <c:v>-9.5378887428839516E-4</c:v>
              </c:pt>
              <c:pt idx="17843">
                <c:v>-9.5389837932562691E-4</c:v>
              </c:pt>
              <c:pt idx="17844">
                <c:v>-9.5400788436285865E-4</c:v>
              </c:pt>
              <c:pt idx="17845">
                <c:v>-9.5411738940009039E-4</c:v>
              </c:pt>
              <c:pt idx="17846">
                <c:v>-9.5422689443732214E-4</c:v>
              </c:pt>
              <c:pt idx="17847">
                <c:v>-9.5433639947455388E-4</c:v>
              </c:pt>
              <c:pt idx="17848">
                <c:v>-9.5444590451178562E-4</c:v>
              </c:pt>
              <c:pt idx="17849">
                <c:v>-9.5455540954901736E-4</c:v>
              </c:pt>
              <c:pt idx="17850">
                <c:v>-9.5466491458624911E-4</c:v>
              </c:pt>
              <c:pt idx="17851">
                <c:v>-9.5477441962348085E-4</c:v>
              </c:pt>
              <c:pt idx="17852">
                <c:v>-9.5488392466071259E-4</c:v>
              </c:pt>
              <c:pt idx="17853">
                <c:v>-9.5499342969794434E-4</c:v>
              </c:pt>
              <c:pt idx="17854">
                <c:v>-9.5510293473517608E-4</c:v>
              </c:pt>
              <c:pt idx="17855">
                <c:v>-9.5521243977240782E-4</c:v>
              </c:pt>
              <c:pt idx="17856">
                <c:v>-9.5532194480963957E-4</c:v>
              </c:pt>
              <c:pt idx="17857">
                <c:v>-9.5543144984687131E-4</c:v>
              </c:pt>
              <c:pt idx="17858">
                <c:v>-9.5554095488410305E-4</c:v>
              </c:pt>
              <c:pt idx="17859">
                <c:v>-9.5565045992133479E-4</c:v>
              </c:pt>
              <c:pt idx="17860">
                <c:v>-9.5575996495856654E-4</c:v>
              </c:pt>
              <c:pt idx="17861">
                <c:v>-9.5586946999579828E-4</c:v>
              </c:pt>
              <c:pt idx="17862">
                <c:v>-9.5597897503303002E-4</c:v>
              </c:pt>
              <c:pt idx="17863">
                <c:v>-9.5608848007026177E-4</c:v>
              </c:pt>
              <c:pt idx="17864">
                <c:v>-9.5619798510749351E-4</c:v>
              </c:pt>
              <c:pt idx="17865">
                <c:v>-9.5630749014472525E-4</c:v>
              </c:pt>
              <c:pt idx="17866">
                <c:v>-9.56416995181957E-4</c:v>
              </c:pt>
              <c:pt idx="17867">
                <c:v>-9.5652650021918874E-4</c:v>
              </c:pt>
              <c:pt idx="17868">
                <c:v>-9.5663600525642048E-4</c:v>
              </c:pt>
              <c:pt idx="17869">
                <c:v>-9.5674551029365223E-4</c:v>
              </c:pt>
              <c:pt idx="17870">
                <c:v>-9.5685501533088397E-4</c:v>
              </c:pt>
              <c:pt idx="17871">
                <c:v>-9.5696452036811571E-4</c:v>
              </c:pt>
              <c:pt idx="17872">
                <c:v>-9.5707402540534745E-4</c:v>
              </c:pt>
              <c:pt idx="17873">
                <c:v>-9.571835304425792E-4</c:v>
              </c:pt>
              <c:pt idx="17874">
                <c:v>-9.5729303547981094E-4</c:v>
              </c:pt>
              <c:pt idx="17875">
                <c:v>-9.5740254051704268E-4</c:v>
              </c:pt>
              <c:pt idx="17876">
                <c:v>-9.5751204555427443E-4</c:v>
              </c:pt>
              <c:pt idx="17877">
                <c:v>-9.5762155059150617E-4</c:v>
              </c:pt>
              <c:pt idx="17878">
                <c:v>-9.5773105562873791E-4</c:v>
              </c:pt>
              <c:pt idx="17879">
                <c:v>-9.5784056066596966E-4</c:v>
              </c:pt>
              <c:pt idx="17880">
                <c:v>-9.579500657032014E-4</c:v>
              </c:pt>
              <c:pt idx="17881">
                <c:v>-9.5805957074043314E-4</c:v>
              </c:pt>
              <c:pt idx="17882">
                <c:v>-9.5816907577766489E-4</c:v>
              </c:pt>
              <c:pt idx="17883">
                <c:v>-9.5827858081489663E-4</c:v>
              </c:pt>
              <c:pt idx="17884">
                <c:v>-9.5838808585212837E-4</c:v>
              </c:pt>
              <c:pt idx="17885">
                <c:v>-9.5849759088936011E-4</c:v>
              </c:pt>
              <c:pt idx="17886">
                <c:v>-9.5860709592659186E-4</c:v>
              </c:pt>
              <c:pt idx="17887">
                <c:v>-9.587166009638236E-4</c:v>
              </c:pt>
              <c:pt idx="17888">
                <c:v>-9.5882610600105534E-4</c:v>
              </c:pt>
              <c:pt idx="17889">
                <c:v>-9.5893561103828709E-4</c:v>
              </c:pt>
              <c:pt idx="17890">
                <c:v>-9.5904511607551883E-4</c:v>
              </c:pt>
              <c:pt idx="17891">
                <c:v>-9.5915462111275057E-4</c:v>
              </c:pt>
              <c:pt idx="17892">
                <c:v>-9.5926412614998232E-4</c:v>
              </c:pt>
              <c:pt idx="17893">
                <c:v>-9.5937363118721406E-4</c:v>
              </c:pt>
              <c:pt idx="17894">
                <c:v>-9.594831362244458E-4</c:v>
              </c:pt>
              <c:pt idx="17895">
                <c:v>-9.5959264126167754E-4</c:v>
              </c:pt>
              <c:pt idx="17896">
                <c:v>-9.5970214629890929E-4</c:v>
              </c:pt>
              <c:pt idx="17897">
                <c:v>-9.5981165133614103E-4</c:v>
              </c:pt>
              <c:pt idx="17898">
                <c:v>-9.5992115637337277E-4</c:v>
              </c:pt>
              <c:pt idx="17899">
                <c:v>-9.6003066141060452E-4</c:v>
              </c:pt>
              <c:pt idx="17900">
                <c:v>-9.6014016644783626E-4</c:v>
              </c:pt>
              <c:pt idx="17901">
                <c:v>-9.60249671485068E-4</c:v>
              </c:pt>
              <c:pt idx="17902">
                <c:v>-9.6035917652229975E-4</c:v>
              </c:pt>
              <c:pt idx="17903">
                <c:v>-9.6046868155953149E-4</c:v>
              </c:pt>
              <c:pt idx="17904">
                <c:v>-9.6057818659676323E-4</c:v>
              </c:pt>
              <c:pt idx="17905">
                <c:v>-9.6068769163399498E-4</c:v>
              </c:pt>
              <c:pt idx="17906">
                <c:v>-9.6079719667122672E-4</c:v>
              </c:pt>
              <c:pt idx="17907">
                <c:v>-9.6090670170845846E-4</c:v>
              </c:pt>
              <c:pt idx="17908">
                <c:v>-9.610162067456902E-4</c:v>
              </c:pt>
              <c:pt idx="17909">
                <c:v>-9.6112571178292195E-4</c:v>
              </c:pt>
              <c:pt idx="17910">
                <c:v>-9.6123521682015369E-4</c:v>
              </c:pt>
              <c:pt idx="17911">
                <c:v>-9.6134472185738543E-4</c:v>
              </c:pt>
              <c:pt idx="17912">
                <c:v>-9.6145422689461718E-4</c:v>
              </c:pt>
              <c:pt idx="17913">
                <c:v>-9.6156373193184892E-4</c:v>
              </c:pt>
              <c:pt idx="17914">
                <c:v>-9.6167323696908066E-4</c:v>
              </c:pt>
              <c:pt idx="17915">
                <c:v>-9.6178274200631241E-4</c:v>
              </c:pt>
              <c:pt idx="17916">
                <c:v>-9.6189224704354415E-4</c:v>
              </c:pt>
              <c:pt idx="17917">
                <c:v>-9.6200175208077589E-4</c:v>
              </c:pt>
              <c:pt idx="17918">
                <c:v>-9.6211125711800764E-4</c:v>
              </c:pt>
              <c:pt idx="17919">
                <c:v>-9.6222076215523938E-4</c:v>
              </c:pt>
              <c:pt idx="17920">
                <c:v>-9.6233026719247112E-4</c:v>
              </c:pt>
              <c:pt idx="17921">
                <c:v>-9.6243977222970286E-4</c:v>
              </c:pt>
              <c:pt idx="17922">
                <c:v>-9.6254927726693461E-4</c:v>
              </c:pt>
              <c:pt idx="17923">
                <c:v>-9.6265878230416635E-4</c:v>
              </c:pt>
              <c:pt idx="17924">
                <c:v>-9.6276828734139809E-4</c:v>
              </c:pt>
              <c:pt idx="17925">
                <c:v>-9.6287779237862984E-4</c:v>
              </c:pt>
              <c:pt idx="17926">
                <c:v>-9.6298729741586158E-4</c:v>
              </c:pt>
              <c:pt idx="17927">
                <c:v>-9.6309680245309332E-4</c:v>
              </c:pt>
              <c:pt idx="17928">
                <c:v>-9.6320630749032507E-4</c:v>
              </c:pt>
              <c:pt idx="17929">
                <c:v>-9.6331581252755681E-4</c:v>
              </c:pt>
              <c:pt idx="17930">
                <c:v>-9.6342531756478855E-4</c:v>
              </c:pt>
              <c:pt idx="17931">
                <c:v>-9.6353482260202029E-4</c:v>
              </c:pt>
              <c:pt idx="17932">
                <c:v>-9.6364432763925204E-4</c:v>
              </c:pt>
              <c:pt idx="17933">
                <c:v>-9.6375383267648378E-4</c:v>
              </c:pt>
              <c:pt idx="17934">
                <c:v>-9.6386333771371552E-4</c:v>
              </c:pt>
              <c:pt idx="17935">
                <c:v>-9.6397284275094727E-4</c:v>
              </c:pt>
              <c:pt idx="17936">
                <c:v>-9.6408234778817901E-4</c:v>
              </c:pt>
              <c:pt idx="17937">
                <c:v>-9.6419185282541075E-4</c:v>
              </c:pt>
              <c:pt idx="17938">
                <c:v>-9.643013578626425E-4</c:v>
              </c:pt>
              <c:pt idx="17939">
                <c:v>-9.6441086289987424E-4</c:v>
              </c:pt>
              <c:pt idx="17940">
                <c:v>-9.6452036793710598E-4</c:v>
              </c:pt>
              <c:pt idx="17941">
                <c:v>-9.6462987297433773E-4</c:v>
              </c:pt>
              <c:pt idx="17942">
                <c:v>-9.6473937801156947E-4</c:v>
              </c:pt>
              <c:pt idx="17943">
                <c:v>-9.6484888304880121E-4</c:v>
              </c:pt>
              <c:pt idx="17944">
                <c:v>-9.6495838808603295E-4</c:v>
              </c:pt>
              <c:pt idx="17945">
                <c:v>-9.650678931232647E-4</c:v>
              </c:pt>
              <c:pt idx="17946">
                <c:v>-9.6517739816049644E-4</c:v>
              </c:pt>
              <c:pt idx="17947">
                <c:v>-9.6528690319772818E-4</c:v>
              </c:pt>
              <c:pt idx="17948">
                <c:v>-9.6539640823495993E-4</c:v>
              </c:pt>
              <c:pt idx="17949">
                <c:v>-9.6550591327219167E-4</c:v>
              </c:pt>
              <c:pt idx="17950">
                <c:v>-9.6561541830942341E-4</c:v>
              </c:pt>
              <c:pt idx="17951">
                <c:v>-9.6572492334665516E-4</c:v>
              </c:pt>
              <c:pt idx="17952">
                <c:v>-9.658344283838869E-4</c:v>
              </c:pt>
              <c:pt idx="17953">
                <c:v>-9.6594393342111864E-4</c:v>
              </c:pt>
              <c:pt idx="17954">
                <c:v>-9.6605343845835038E-4</c:v>
              </c:pt>
              <c:pt idx="17955">
                <c:v>-9.6616294349558213E-4</c:v>
              </c:pt>
              <c:pt idx="17956">
                <c:v>-9.6627244853281387E-4</c:v>
              </c:pt>
              <c:pt idx="17957">
                <c:v>-9.6638195357004561E-4</c:v>
              </c:pt>
              <c:pt idx="17958">
                <c:v>-9.6649145860727736E-4</c:v>
              </c:pt>
              <c:pt idx="17959">
                <c:v>-9.666009636445091E-4</c:v>
              </c:pt>
              <c:pt idx="17960">
                <c:v>-9.6671046868174084E-4</c:v>
              </c:pt>
              <c:pt idx="17961">
                <c:v>-9.6681997371897259E-4</c:v>
              </c:pt>
              <c:pt idx="17962">
                <c:v>-9.6692947875620433E-4</c:v>
              </c:pt>
              <c:pt idx="17963">
                <c:v>-9.6703898379343607E-4</c:v>
              </c:pt>
              <c:pt idx="17964">
                <c:v>-9.6714848883066782E-4</c:v>
              </c:pt>
              <c:pt idx="17965">
                <c:v>-9.6725799386789956E-4</c:v>
              </c:pt>
              <c:pt idx="17966">
                <c:v>-9.673674989051313E-4</c:v>
              </c:pt>
              <c:pt idx="17967">
                <c:v>-9.6747700394236304E-4</c:v>
              </c:pt>
              <c:pt idx="17968">
                <c:v>-9.6758650897959479E-4</c:v>
              </c:pt>
              <c:pt idx="17969">
                <c:v>-9.6769601401682653E-4</c:v>
              </c:pt>
              <c:pt idx="17970">
                <c:v>-9.6780551905405827E-4</c:v>
              </c:pt>
              <c:pt idx="17971">
                <c:v>-9.6791502409129002E-4</c:v>
              </c:pt>
              <c:pt idx="17972">
                <c:v>-9.6802452912852176E-4</c:v>
              </c:pt>
              <c:pt idx="17973">
                <c:v>-9.681340341657535E-4</c:v>
              </c:pt>
              <c:pt idx="17974">
                <c:v>-9.6824353920298525E-4</c:v>
              </c:pt>
              <c:pt idx="17975">
                <c:v>-9.6835304424021699E-4</c:v>
              </c:pt>
              <c:pt idx="17976">
                <c:v>-9.6846254927744873E-4</c:v>
              </c:pt>
              <c:pt idx="17977">
                <c:v>-9.6857205431468048E-4</c:v>
              </c:pt>
              <c:pt idx="17978">
                <c:v>-9.6868155935191222E-4</c:v>
              </c:pt>
              <c:pt idx="17979">
                <c:v>-9.6879106438914396E-4</c:v>
              </c:pt>
              <c:pt idx="17980">
                <c:v>-9.689005694263757E-4</c:v>
              </c:pt>
              <c:pt idx="17981">
                <c:v>-9.6901007446360745E-4</c:v>
              </c:pt>
              <c:pt idx="17982">
                <c:v>-9.6911957950083919E-4</c:v>
              </c:pt>
              <c:pt idx="17983">
                <c:v>-9.6922908453807093E-4</c:v>
              </c:pt>
              <c:pt idx="17984">
                <c:v>-9.6933858957530268E-4</c:v>
              </c:pt>
              <c:pt idx="17985">
                <c:v>-9.6944809461253442E-4</c:v>
              </c:pt>
              <c:pt idx="17986">
                <c:v>-9.6955759964976616E-4</c:v>
              </c:pt>
              <c:pt idx="17987">
                <c:v>-9.6966710468699791E-4</c:v>
              </c:pt>
              <c:pt idx="17988">
                <c:v>-9.6977660972422965E-4</c:v>
              </c:pt>
              <c:pt idx="17989">
                <c:v>-9.6988611476146139E-4</c:v>
              </c:pt>
              <c:pt idx="17990">
                <c:v>-9.6999561979869313E-4</c:v>
              </c:pt>
              <c:pt idx="17991">
                <c:v>-9.7010512483592488E-4</c:v>
              </c:pt>
              <c:pt idx="17992">
                <c:v>-9.7021462987315662E-4</c:v>
              </c:pt>
              <c:pt idx="17993">
                <c:v>-9.7032413491038836E-4</c:v>
              </c:pt>
              <c:pt idx="17994">
                <c:v>-9.7043363994762011E-4</c:v>
              </c:pt>
              <c:pt idx="17995">
                <c:v>-9.7054314498485185E-4</c:v>
              </c:pt>
              <c:pt idx="17996">
                <c:v>-9.7065265002208359E-4</c:v>
              </c:pt>
              <c:pt idx="17997">
                <c:v>-9.7076215505931534E-4</c:v>
              </c:pt>
              <c:pt idx="17998">
                <c:v>-9.7087166009654708E-4</c:v>
              </c:pt>
              <c:pt idx="17999">
                <c:v>-9.7098116513377882E-4</c:v>
              </c:pt>
              <c:pt idx="18000">
                <c:v>-9.7109067017101057E-4</c:v>
              </c:pt>
              <c:pt idx="18001">
                <c:v>-9.7120017520824231E-4</c:v>
              </c:pt>
              <c:pt idx="18002">
                <c:v>-9.7130968024547405E-4</c:v>
              </c:pt>
              <c:pt idx="18003">
                <c:v>-9.7141918528270579E-4</c:v>
              </c:pt>
              <c:pt idx="18004">
                <c:v>-9.7152869031993754E-4</c:v>
              </c:pt>
              <c:pt idx="18005">
                <c:v>-9.7163819535716928E-4</c:v>
              </c:pt>
              <c:pt idx="18006">
                <c:v>-9.7174770039440102E-4</c:v>
              </c:pt>
              <c:pt idx="18007">
                <c:v>-9.7185720543163277E-4</c:v>
              </c:pt>
              <c:pt idx="18008">
                <c:v>-9.7196671046886451E-4</c:v>
              </c:pt>
              <c:pt idx="18009">
                <c:v>-9.7207621550609625E-4</c:v>
              </c:pt>
              <c:pt idx="18010">
                <c:v>-9.72185720543328E-4</c:v>
              </c:pt>
              <c:pt idx="18011">
                <c:v>-9.7229522558055974E-4</c:v>
              </c:pt>
              <c:pt idx="18012">
                <c:v>-9.7240473061779148E-4</c:v>
              </c:pt>
              <c:pt idx="18013">
                <c:v>-9.7251423565502323E-4</c:v>
              </c:pt>
              <c:pt idx="18014">
                <c:v>-9.7262374069225497E-4</c:v>
              </c:pt>
              <c:pt idx="18015">
                <c:v>-9.7273324572948671E-4</c:v>
              </c:pt>
              <c:pt idx="18016">
                <c:v>-9.7284275076671845E-4</c:v>
              </c:pt>
              <c:pt idx="18017">
                <c:v>-9.729522558039502E-4</c:v>
              </c:pt>
              <c:pt idx="18018">
                <c:v>-9.7306176084118194E-4</c:v>
              </c:pt>
              <c:pt idx="18019">
                <c:v>-9.7317126587841368E-4</c:v>
              </c:pt>
              <c:pt idx="18020">
                <c:v>-9.7328077091564543E-4</c:v>
              </c:pt>
              <c:pt idx="18021">
                <c:v>-9.7339027595287717E-4</c:v>
              </c:pt>
              <c:pt idx="18022">
                <c:v>-9.7349978099010891E-4</c:v>
              </c:pt>
              <c:pt idx="18023">
                <c:v>-9.7360928602734066E-4</c:v>
              </c:pt>
              <c:pt idx="18024">
                <c:v>-9.737187910645724E-4</c:v>
              </c:pt>
              <c:pt idx="18025">
                <c:v>-9.7382829610180414E-4</c:v>
              </c:pt>
              <c:pt idx="18026">
                <c:v>-9.7393780113903588E-4</c:v>
              </c:pt>
              <c:pt idx="18027">
                <c:v>-9.7404730617626763E-4</c:v>
              </c:pt>
              <c:pt idx="18028">
                <c:v>-9.7415681121349937E-4</c:v>
              </c:pt>
              <c:pt idx="18029">
                <c:v>-9.7426631625073111E-4</c:v>
              </c:pt>
              <c:pt idx="18030">
                <c:v>-9.7437582128796286E-4</c:v>
              </c:pt>
              <c:pt idx="18031">
                <c:v>-9.744853263251946E-4</c:v>
              </c:pt>
              <c:pt idx="18032">
                <c:v>-9.7459483136242634E-4</c:v>
              </c:pt>
              <c:pt idx="18033">
                <c:v>-9.7470433639965809E-4</c:v>
              </c:pt>
              <c:pt idx="18034">
                <c:v>-9.7481384143688983E-4</c:v>
              </c:pt>
              <c:pt idx="18035">
                <c:v>-9.7492334647412157E-4</c:v>
              </c:pt>
              <c:pt idx="18036">
                <c:v>-9.7503285151135332E-4</c:v>
              </c:pt>
              <c:pt idx="18037">
                <c:v>-9.7514235654858506E-4</c:v>
              </c:pt>
              <c:pt idx="18038">
                <c:v>-9.752518615858168E-4</c:v>
              </c:pt>
              <c:pt idx="18039">
                <c:v>-9.7536136662304854E-4</c:v>
              </c:pt>
              <c:pt idx="18040">
                <c:v>-9.7547087166028029E-4</c:v>
              </c:pt>
              <c:pt idx="18041">
                <c:v>-9.7558037669751203E-4</c:v>
              </c:pt>
              <c:pt idx="18042">
                <c:v>-9.7568988173474377E-4</c:v>
              </c:pt>
              <c:pt idx="18043">
                <c:v>-9.7579938677197552E-4</c:v>
              </c:pt>
              <c:pt idx="18044">
                <c:v>-9.7590889180920726E-4</c:v>
              </c:pt>
              <c:pt idx="18045">
                <c:v>-9.76018396846439E-4</c:v>
              </c:pt>
              <c:pt idx="18046">
                <c:v>-9.7612790188367075E-4</c:v>
              </c:pt>
              <c:pt idx="18047">
                <c:v>-9.7623740692090249E-4</c:v>
              </c:pt>
              <c:pt idx="18048">
                <c:v>-9.7634691195813423E-4</c:v>
              </c:pt>
              <c:pt idx="18049">
                <c:v>-9.7645641699536598E-4</c:v>
              </c:pt>
              <c:pt idx="18050">
                <c:v>-9.7656592203259761E-4</c:v>
              </c:pt>
              <c:pt idx="18051">
                <c:v>-9.7667542706982935E-4</c:v>
              </c:pt>
              <c:pt idx="18052">
                <c:v>-9.767849321070611E-4</c:v>
              </c:pt>
              <c:pt idx="18053">
                <c:v>-9.7689443714429284E-4</c:v>
              </c:pt>
              <c:pt idx="18054">
                <c:v>-9.7700394218152458E-4</c:v>
              </c:pt>
              <c:pt idx="18055">
                <c:v>-9.7711344721875633E-4</c:v>
              </c:pt>
              <c:pt idx="18056">
                <c:v>-9.7722295225598807E-4</c:v>
              </c:pt>
              <c:pt idx="18057">
                <c:v>-9.7733245729321981E-4</c:v>
              </c:pt>
              <c:pt idx="18058">
                <c:v>-9.7744196233045155E-4</c:v>
              </c:pt>
              <c:pt idx="18059">
                <c:v>-9.775514673676833E-4</c:v>
              </c:pt>
              <c:pt idx="18060">
                <c:v>-9.7766097240491504E-4</c:v>
              </c:pt>
              <c:pt idx="18061">
                <c:v>-9.7777047744214678E-4</c:v>
              </c:pt>
              <c:pt idx="18062">
                <c:v>-9.7787998247937853E-4</c:v>
              </c:pt>
              <c:pt idx="18063">
                <c:v>-9.7798948751661027E-4</c:v>
              </c:pt>
              <c:pt idx="18064">
                <c:v>-9.7809899255384201E-4</c:v>
              </c:pt>
              <c:pt idx="18065">
                <c:v>-9.7820849759107376E-4</c:v>
              </c:pt>
              <c:pt idx="18066">
                <c:v>-9.783180026283055E-4</c:v>
              </c:pt>
              <c:pt idx="18067">
                <c:v>-9.7842750766553724E-4</c:v>
              </c:pt>
              <c:pt idx="18068">
                <c:v>-9.7853701270276898E-4</c:v>
              </c:pt>
              <c:pt idx="18069">
                <c:v>-9.7864651774000073E-4</c:v>
              </c:pt>
              <c:pt idx="18070">
                <c:v>-9.7875602277723247E-4</c:v>
              </c:pt>
              <c:pt idx="18071">
                <c:v>-9.7886552781446421E-4</c:v>
              </c:pt>
              <c:pt idx="18072">
                <c:v>-9.7897503285169596E-4</c:v>
              </c:pt>
              <c:pt idx="18073">
                <c:v>-9.790845378889277E-4</c:v>
              </c:pt>
              <c:pt idx="18074">
                <c:v>-9.7919404292615944E-4</c:v>
              </c:pt>
              <c:pt idx="18075">
                <c:v>-9.7930354796339119E-4</c:v>
              </c:pt>
              <c:pt idx="18076">
                <c:v>-9.7941305300062293E-4</c:v>
              </c:pt>
              <c:pt idx="18077">
                <c:v>-9.7952255803785467E-4</c:v>
              </c:pt>
              <c:pt idx="18078">
                <c:v>-9.7963206307508642E-4</c:v>
              </c:pt>
              <c:pt idx="18079">
                <c:v>-9.7974156811231816E-4</c:v>
              </c:pt>
              <c:pt idx="18080">
                <c:v>-9.798510731495499E-4</c:v>
              </c:pt>
              <c:pt idx="18081">
                <c:v>-9.7996057818678164E-4</c:v>
              </c:pt>
              <c:pt idx="18082">
                <c:v>-9.8007008322401339E-4</c:v>
              </c:pt>
              <c:pt idx="18083">
                <c:v>-9.8017958826124513E-4</c:v>
              </c:pt>
              <c:pt idx="18084">
                <c:v>-9.8028909329847687E-4</c:v>
              </c:pt>
              <c:pt idx="18085">
                <c:v>-9.8039859833570862E-4</c:v>
              </c:pt>
              <c:pt idx="18086">
                <c:v>-9.8050810337294036E-4</c:v>
              </c:pt>
              <c:pt idx="18087">
                <c:v>-9.806176084101721E-4</c:v>
              </c:pt>
              <c:pt idx="18088">
                <c:v>-9.8072711344740385E-4</c:v>
              </c:pt>
              <c:pt idx="18089">
                <c:v>-9.8083661848463559E-4</c:v>
              </c:pt>
              <c:pt idx="18090">
                <c:v>-9.8094612352186733E-4</c:v>
              </c:pt>
              <c:pt idx="18091">
                <c:v>-9.8105562855909908E-4</c:v>
              </c:pt>
              <c:pt idx="18092">
                <c:v>-9.8116513359633082E-4</c:v>
              </c:pt>
              <c:pt idx="18093">
                <c:v>-9.8127463863356256E-4</c:v>
              </c:pt>
              <c:pt idx="18094">
                <c:v>-9.813841436707943E-4</c:v>
              </c:pt>
              <c:pt idx="18095">
                <c:v>-9.8149364870802605E-4</c:v>
              </c:pt>
              <c:pt idx="18096">
                <c:v>-9.8160315374525779E-4</c:v>
              </c:pt>
              <c:pt idx="18097">
                <c:v>-9.8171265878248953E-4</c:v>
              </c:pt>
              <c:pt idx="18098">
                <c:v>-9.8182216381972128E-4</c:v>
              </c:pt>
              <c:pt idx="18099">
                <c:v>-9.8193166885695302E-4</c:v>
              </c:pt>
              <c:pt idx="18100">
                <c:v>-9.8204117389418476E-4</c:v>
              </c:pt>
              <c:pt idx="18101">
                <c:v>-9.8215067893141651E-4</c:v>
              </c:pt>
              <c:pt idx="18102">
                <c:v>-9.8226018396864825E-4</c:v>
              </c:pt>
              <c:pt idx="18103">
                <c:v>-9.8236968900587999E-4</c:v>
              </c:pt>
              <c:pt idx="18104">
                <c:v>-9.8247919404311173E-4</c:v>
              </c:pt>
              <c:pt idx="18105">
                <c:v>-9.8258869908034348E-4</c:v>
              </c:pt>
              <c:pt idx="18106">
                <c:v>-9.8269820411757522E-4</c:v>
              </c:pt>
              <c:pt idx="18107">
                <c:v>-9.8280770915480696E-4</c:v>
              </c:pt>
              <c:pt idx="18108">
                <c:v>-9.8291721419203871E-4</c:v>
              </c:pt>
              <c:pt idx="18109">
                <c:v>-9.8302671922927045E-4</c:v>
              </c:pt>
              <c:pt idx="18110">
                <c:v>-9.8313622426650219E-4</c:v>
              </c:pt>
              <c:pt idx="18111">
                <c:v>-9.8324572930373394E-4</c:v>
              </c:pt>
              <c:pt idx="18112">
                <c:v>-9.8335523434096568E-4</c:v>
              </c:pt>
              <c:pt idx="18113">
                <c:v>-9.8346473937819742E-4</c:v>
              </c:pt>
              <c:pt idx="18114">
                <c:v>-9.8357424441542917E-4</c:v>
              </c:pt>
              <c:pt idx="18115">
                <c:v>-9.8368374945266091E-4</c:v>
              </c:pt>
              <c:pt idx="18116">
                <c:v>-9.8379325448989265E-4</c:v>
              </c:pt>
              <c:pt idx="18117">
                <c:v>-9.8390275952712439E-4</c:v>
              </c:pt>
              <c:pt idx="18118">
                <c:v>-9.8401226456435614E-4</c:v>
              </c:pt>
              <c:pt idx="18119">
                <c:v>-9.8412176960158788E-4</c:v>
              </c:pt>
              <c:pt idx="18120">
                <c:v>-9.8423127463881962E-4</c:v>
              </c:pt>
              <c:pt idx="18121">
                <c:v>-9.8434077967605137E-4</c:v>
              </c:pt>
              <c:pt idx="18122">
                <c:v>-9.8445028471328311E-4</c:v>
              </c:pt>
              <c:pt idx="18123">
                <c:v>-9.8455978975051485E-4</c:v>
              </c:pt>
              <c:pt idx="18124">
                <c:v>-9.846692947877466E-4</c:v>
              </c:pt>
              <c:pt idx="18125">
                <c:v>-9.8477879982497834E-4</c:v>
              </c:pt>
              <c:pt idx="18126">
                <c:v>-9.8488830486221008E-4</c:v>
              </c:pt>
              <c:pt idx="18127">
                <c:v>-9.8499780989944183E-4</c:v>
              </c:pt>
              <c:pt idx="18128">
                <c:v>-9.8510731493667357E-4</c:v>
              </c:pt>
              <c:pt idx="18129">
                <c:v>-9.8521681997390531E-4</c:v>
              </c:pt>
              <c:pt idx="18130">
                <c:v>-9.8532632501113705E-4</c:v>
              </c:pt>
              <c:pt idx="18131">
                <c:v>-9.854358300483688E-4</c:v>
              </c:pt>
              <c:pt idx="18132">
                <c:v>-9.8554533508560054E-4</c:v>
              </c:pt>
              <c:pt idx="18133">
                <c:v>-9.8565484012283228E-4</c:v>
              </c:pt>
              <c:pt idx="18134">
                <c:v>-9.8576434516006403E-4</c:v>
              </c:pt>
              <c:pt idx="18135">
                <c:v>-9.8587385019729577E-4</c:v>
              </c:pt>
              <c:pt idx="18136">
                <c:v>-9.8598335523452751E-4</c:v>
              </c:pt>
              <c:pt idx="18137">
                <c:v>-9.8609286027175926E-4</c:v>
              </c:pt>
              <c:pt idx="18138">
                <c:v>-9.86202365308991E-4</c:v>
              </c:pt>
              <c:pt idx="18139">
                <c:v>-9.8631187034622274E-4</c:v>
              </c:pt>
              <c:pt idx="18140">
                <c:v>-9.8642137538345448E-4</c:v>
              </c:pt>
              <c:pt idx="18141">
                <c:v>-9.8653088042068623E-4</c:v>
              </c:pt>
              <c:pt idx="18142">
                <c:v>-9.8664038545791797E-4</c:v>
              </c:pt>
              <c:pt idx="18143">
                <c:v>-9.8674989049514971E-4</c:v>
              </c:pt>
              <c:pt idx="18144">
                <c:v>-9.8685939553238146E-4</c:v>
              </c:pt>
              <c:pt idx="18145">
                <c:v>-9.869689005696132E-4</c:v>
              </c:pt>
              <c:pt idx="18146">
                <c:v>-9.8707840560684494E-4</c:v>
              </c:pt>
              <c:pt idx="18147">
                <c:v>-9.8718791064407669E-4</c:v>
              </c:pt>
              <c:pt idx="18148">
                <c:v>-9.8729741568130843E-4</c:v>
              </c:pt>
              <c:pt idx="18149">
                <c:v>-9.8740692071854017E-4</c:v>
              </c:pt>
              <c:pt idx="18150">
                <c:v>-9.8751642575577192E-4</c:v>
              </c:pt>
              <c:pt idx="18151">
                <c:v>-9.8762593079300366E-4</c:v>
              </c:pt>
              <c:pt idx="18152">
                <c:v>-9.877354358302354E-4</c:v>
              </c:pt>
              <c:pt idx="18153">
                <c:v>-9.8784494086746714E-4</c:v>
              </c:pt>
              <c:pt idx="18154">
                <c:v>-9.8795444590469889E-4</c:v>
              </c:pt>
              <c:pt idx="18155">
                <c:v>-9.8806395094193063E-4</c:v>
              </c:pt>
              <c:pt idx="18156">
                <c:v>-9.8817345597916237E-4</c:v>
              </c:pt>
              <c:pt idx="18157">
                <c:v>-9.8828296101639412E-4</c:v>
              </c:pt>
              <c:pt idx="18158">
                <c:v>-9.8839246605362586E-4</c:v>
              </c:pt>
              <c:pt idx="18159">
                <c:v>-9.885019710908576E-4</c:v>
              </c:pt>
              <c:pt idx="18160">
                <c:v>-9.8861147612808935E-4</c:v>
              </c:pt>
              <c:pt idx="18161">
                <c:v>-9.8872098116532109E-4</c:v>
              </c:pt>
              <c:pt idx="18162">
                <c:v>-9.8883048620255283E-4</c:v>
              </c:pt>
              <c:pt idx="18163">
                <c:v>-9.8893999123978458E-4</c:v>
              </c:pt>
              <c:pt idx="18164">
                <c:v>-9.8904949627701632E-4</c:v>
              </c:pt>
              <c:pt idx="18165">
                <c:v>-9.8915900131424806E-4</c:v>
              </c:pt>
              <c:pt idx="18166">
                <c:v>-9.892685063514798E-4</c:v>
              </c:pt>
              <c:pt idx="18167">
                <c:v>-9.8937801138871155E-4</c:v>
              </c:pt>
              <c:pt idx="18168">
                <c:v>-9.8948751642594329E-4</c:v>
              </c:pt>
              <c:pt idx="18169">
                <c:v>-9.8959702146317503E-4</c:v>
              </c:pt>
              <c:pt idx="18170">
                <c:v>-9.8970652650040678E-4</c:v>
              </c:pt>
              <c:pt idx="18171">
                <c:v>-9.8981603153763852E-4</c:v>
              </c:pt>
              <c:pt idx="18172">
                <c:v>-9.8992553657487026E-4</c:v>
              </c:pt>
              <c:pt idx="18173">
                <c:v>-9.9003504161210201E-4</c:v>
              </c:pt>
              <c:pt idx="18174">
                <c:v>-9.9014454664933375E-4</c:v>
              </c:pt>
              <c:pt idx="18175">
                <c:v>-9.9025405168656549E-4</c:v>
              </c:pt>
              <c:pt idx="18176">
                <c:v>-9.9036355672379723E-4</c:v>
              </c:pt>
              <c:pt idx="18177">
                <c:v>-9.9047306176102898E-4</c:v>
              </c:pt>
              <c:pt idx="18178">
                <c:v>-9.9058256679826072E-4</c:v>
              </c:pt>
              <c:pt idx="18179">
                <c:v>-9.9069207183549246E-4</c:v>
              </c:pt>
              <c:pt idx="18180">
                <c:v>-9.9080157687272421E-4</c:v>
              </c:pt>
              <c:pt idx="18181">
                <c:v>-9.9091108190995595E-4</c:v>
              </c:pt>
              <c:pt idx="18182">
                <c:v>-9.9102058694718769E-4</c:v>
              </c:pt>
              <c:pt idx="18183">
                <c:v>-9.9113009198441944E-4</c:v>
              </c:pt>
              <c:pt idx="18184">
                <c:v>-9.9123959702165118E-4</c:v>
              </c:pt>
              <c:pt idx="18185">
                <c:v>-9.9134910205888292E-4</c:v>
              </c:pt>
              <c:pt idx="18186">
                <c:v>-9.9145860709611467E-4</c:v>
              </c:pt>
              <c:pt idx="18187">
                <c:v>-9.9156811213334641E-4</c:v>
              </c:pt>
              <c:pt idx="18188">
                <c:v>-9.9167761717057815E-4</c:v>
              </c:pt>
              <c:pt idx="18189">
                <c:v>-9.9178712220780989E-4</c:v>
              </c:pt>
              <c:pt idx="18190">
                <c:v>-9.9189662724504164E-4</c:v>
              </c:pt>
              <c:pt idx="18191">
                <c:v>-9.9200613228227338E-4</c:v>
              </c:pt>
              <c:pt idx="18192">
                <c:v>-9.9211563731950512E-4</c:v>
              </c:pt>
              <c:pt idx="18193">
                <c:v>-9.9222514235673687E-4</c:v>
              </c:pt>
              <c:pt idx="18194">
                <c:v>-9.9233464739396861E-4</c:v>
              </c:pt>
              <c:pt idx="18195">
                <c:v>-9.9244415243120035E-4</c:v>
              </c:pt>
              <c:pt idx="18196">
                <c:v>-9.925536574684321E-4</c:v>
              </c:pt>
              <c:pt idx="18197">
                <c:v>-9.9266316250566384E-4</c:v>
              </c:pt>
              <c:pt idx="18198">
                <c:v>-9.9277266754289558E-4</c:v>
              </c:pt>
              <c:pt idx="18199">
                <c:v>-9.9288217258012732E-4</c:v>
              </c:pt>
              <c:pt idx="18200">
                <c:v>-9.9299167761735907E-4</c:v>
              </c:pt>
              <c:pt idx="18201">
                <c:v>-9.9310118265459081E-4</c:v>
              </c:pt>
              <c:pt idx="18202">
                <c:v>-9.9321068769182255E-4</c:v>
              </c:pt>
              <c:pt idx="18203">
                <c:v>-9.933201927290543E-4</c:v>
              </c:pt>
              <c:pt idx="18204">
                <c:v>-9.9342969776628604E-4</c:v>
              </c:pt>
              <c:pt idx="18205">
                <c:v>-9.9353920280351778E-4</c:v>
              </c:pt>
              <c:pt idx="18206">
                <c:v>-9.9364870784074953E-4</c:v>
              </c:pt>
              <c:pt idx="18207">
                <c:v>-9.9375821287798127E-4</c:v>
              </c:pt>
              <c:pt idx="18208">
                <c:v>-9.9386771791521301E-4</c:v>
              </c:pt>
              <c:pt idx="18209">
                <c:v>-9.9397722295244476E-4</c:v>
              </c:pt>
              <c:pt idx="18210">
                <c:v>-9.940867279896765E-4</c:v>
              </c:pt>
              <c:pt idx="18211">
                <c:v>-9.9419623302690824E-4</c:v>
              </c:pt>
              <c:pt idx="18212">
                <c:v>-9.9430573806413998E-4</c:v>
              </c:pt>
              <c:pt idx="18213">
                <c:v>-9.9441524310137173E-4</c:v>
              </c:pt>
              <c:pt idx="18214">
                <c:v>-9.9452474813860347E-4</c:v>
              </c:pt>
              <c:pt idx="18215">
                <c:v>-9.9463425317583521E-4</c:v>
              </c:pt>
              <c:pt idx="18216">
                <c:v>-9.9474375821306696E-4</c:v>
              </c:pt>
              <c:pt idx="18217">
                <c:v>-9.948532632502987E-4</c:v>
              </c:pt>
              <c:pt idx="18218">
                <c:v>-9.9496276828753044E-4</c:v>
              </c:pt>
              <c:pt idx="18219">
                <c:v>-9.9507227332476219E-4</c:v>
              </c:pt>
              <c:pt idx="18220">
                <c:v>-9.9518177836199393E-4</c:v>
              </c:pt>
              <c:pt idx="18221">
                <c:v>-9.9529128339922567E-4</c:v>
              </c:pt>
              <c:pt idx="18222">
                <c:v>-9.9540078843645742E-4</c:v>
              </c:pt>
              <c:pt idx="18223">
                <c:v>-9.9551029347368916E-4</c:v>
              </c:pt>
              <c:pt idx="18224">
                <c:v>-9.956197985109209E-4</c:v>
              </c:pt>
              <c:pt idx="18225">
                <c:v>-9.9572930354815264E-4</c:v>
              </c:pt>
              <c:pt idx="18226">
                <c:v>-9.9583880858538439E-4</c:v>
              </c:pt>
              <c:pt idx="18227">
                <c:v>-9.9594831362261613E-4</c:v>
              </c:pt>
              <c:pt idx="18228">
                <c:v>-9.9605781865984787E-4</c:v>
              </c:pt>
              <c:pt idx="18229">
                <c:v>-9.9616732369707962E-4</c:v>
              </c:pt>
              <c:pt idx="18230">
                <c:v>-9.9627682873431136E-4</c:v>
              </c:pt>
              <c:pt idx="18231">
                <c:v>-9.963863337715431E-4</c:v>
              </c:pt>
              <c:pt idx="18232">
                <c:v>-9.9649583880877485E-4</c:v>
              </c:pt>
              <c:pt idx="18233">
                <c:v>-9.9660534384600659E-4</c:v>
              </c:pt>
              <c:pt idx="18234">
                <c:v>-9.9671484888323833E-4</c:v>
              </c:pt>
              <c:pt idx="18235">
                <c:v>-9.9682435392047007E-4</c:v>
              </c:pt>
              <c:pt idx="18236">
                <c:v>-9.9693385895770182E-4</c:v>
              </c:pt>
              <c:pt idx="18237">
                <c:v>-9.9704336399493356E-4</c:v>
              </c:pt>
              <c:pt idx="18238">
                <c:v>-9.971528690321653E-4</c:v>
              </c:pt>
              <c:pt idx="18239">
                <c:v>-9.9726237406939705E-4</c:v>
              </c:pt>
              <c:pt idx="18240">
                <c:v>-9.9737187910662879E-4</c:v>
              </c:pt>
              <c:pt idx="18241">
                <c:v>-9.9748138414386053E-4</c:v>
              </c:pt>
              <c:pt idx="18242">
                <c:v>-9.9759088918109228E-4</c:v>
              </c:pt>
              <c:pt idx="18243">
                <c:v>-9.9770039421832402E-4</c:v>
              </c:pt>
              <c:pt idx="18244">
                <c:v>-9.9780989925555576E-4</c:v>
              </c:pt>
              <c:pt idx="18245">
                <c:v>-9.9791940429278751E-4</c:v>
              </c:pt>
              <c:pt idx="18246">
                <c:v>-9.9802890933001925E-4</c:v>
              </c:pt>
              <c:pt idx="18247">
                <c:v>-9.9813841436725099E-4</c:v>
              </c:pt>
              <c:pt idx="18248">
                <c:v>-9.9824791940448273E-4</c:v>
              </c:pt>
              <c:pt idx="18249">
                <c:v>-9.9835742444171448E-4</c:v>
              </c:pt>
              <c:pt idx="18250">
                <c:v>-9.9846692947894622E-4</c:v>
              </c:pt>
              <c:pt idx="18251">
                <c:v>-9.9857643451617796E-4</c:v>
              </c:pt>
              <c:pt idx="18252">
                <c:v>-9.9868593955340971E-4</c:v>
              </c:pt>
              <c:pt idx="18253">
                <c:v>-9.9879544459064145E-4</c:v>
              </c:pt>
              <c:pt idx="18254">
                <c:v>-9.9890494962787319E-4</c:v>
              </c:pt>
              <c:pt idx="18255">
                <c:v>-9.9901445466510494E-4</c:v>
              </c:pt>
              <c:pt idx="18256">
                <c:v>-9.9912395970233668E-4</c:v>
              </c:pt>
              <c:pt idx="18257">
                <c:v>-9.9923346473956842E-4</c:v>
              </c:pt>
              <c:pt idx="18258">
                <c:v>-9.9934296977680017E-4</c:v>
              </c:pt>
              <c:pt idx="18259">
                <c:v>-9.9945247481403191E-4</c:v>
              </c:pt>
              <c:pt idx="18260">
                <c:v>-9.9956197985126365E-4</c:v>
              </c:pt>
              <c:pt idx="18261">
                <c:v>-9.9967148488849539E-4</c:v>
              </c:pt>
              <c:pt idx="18262">
                <c:v>-9.9978098992572714E-4</c:v>
              </c:pt>
              <c:pt idx="18263">
                <c:v>-9.9989049496295888E-4</c:v>
              </c:pt>
              <c:pt idx="18264">
                <c:v>-1.0000000000001906E-3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982B-4947-AF85-B3EBA3E1A72C}"/>
            </c:ext>
          </c:extLst>
        </c:ser>
        <c:ser>
          <c:idx val="3"/>
          <c:order val="3"/>
          <c:tx>
            <c:v>Curvature Shift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Lit>
              <c:formatCode>General</c:formatCode>
              <c:ptCount val="18266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3</c:v>
              </c:pt>
              <c:pt idx="4">
                <c:v>4</c:v>
              </c:pt>
              <c:pt idx="5">
                <c:v>5</c:v>
              </c:pt>
              <c:pt idx="6">
                <c:v>6</c:v>
              </c:pt>
              <c:pt idx="7">
                <c:v>7</c:v>
              </c:pt>
              <c:pt idx="8">
                <c:v>8</c:v>
              </c:pt>
              <c:pt idx="9">
                <c:v>9</c:v>
              </c:pt>
              <c:pt idx="10">
                <c:v>10</c:v>
              </c:pt>
              <c:pt idx="11">
                <c:v>11</c:v>
              </c:pt>
              <c:pt idx="12">
                <c:v>12</c:v>
              </c:pt>
              <c:pt idx="13">
                <c:v>13</c:v>
              </c:pt>
              <c:pt idx="14">
                <c:v>14</c:v>
              </c:pt>
              <c:pt idx="15">
                <c:v>15</c:v>
              </c:pt>
              <c:pt idx="16">
                <c:v>16</c:v>
              </c:pt>
              <c:pt idx="17">
                <c:v>17</c:v>
              </c:pt>
              <c:pt idx="18">
                <c:v>18</c:v>
              </c:pt>
              <c:pt idx="19">
                <c:v>19</c:v>
              </c:pt>
              <c:pt idx="20">
                <c:v>20</c:v>
              </c:pt>
              <c:pt idx="21">
                <c:v>21</c:v>
              </c:pt>
              <c:pt idx="22">
                <c:v>22</c:v>
              </c:pt>
              <c:pt idx="23">
                <c:v>23</c:v>
              </c:pt>
              <c:pt idx="24">
                <c:v>24</c:v>
              </c:pt>
              <c:pt idx="25">
                <c:v>25</c:v>
              </c:pt>
              <c:pt idx="26">
                <c:v>26</c:v>
              </c:pt>
              <c:pt idx="27">
                <c:v>27</c:v>
              </c:pt>
              <c:pt idx="28">
                <c:v>28</c:v>
              </c:pt>
              <c:pt idx="29">
                <c:v>29</c:v>
              </c:pt>
              <c:pt idx="30">
                <c:v>30</c:v>
              </c:pt>
              <c:pt idx="31">
                <c:v>31</c:v>
              </c:pt>
              <c:pt idx="32">
                <c:v>32</c:v>
              </c:pt>
              <c:pt idx="33">
                <c:v>33</c:v>
              </c:pt>
              <c:pt idx="34">
                <c:v>34</c:v>
              </c:pt>
              <c:pt idx="35">
                <c:v>35</c:v>
              </c:pt>
              <c:pt idx="36">
                <c:v>36</c:v>
              </c:pt>
              <c:pt idx="37">
                <c:v>37</c:v>
              </c:pt>
              <c:pt idx="38">
                <c:v>38</c:v>
              </c:pt>
              <c:pt idx="39">
                <c:v>39</c:v>
              </c:pt>
              <c:pt idx="40">
                <c:v>40</c:v>
              </c:pt>
              <c:pt idx="41">
                <c:v>41</c:v>
              </c:pt>
              <c:pt idx="42">
                <c:v>42</c:v>
              </c:pt>
              <c:pt idx="43">
                <c:v>43</c:v>
              </c:pt>
              <c:pt idx="44">
                <c:v>44</c:v>
              </c:pt>
              <c:pt idx="45">
                <c:v>45</c:v>
              </c:pt>
              <c:pt idx="46">
                <c:v>46</c:v>
              </c:pt>
              <c:pt idx="47">
                <c:v>47</c:v>
              </c:pt>
              <c:pt idx="48">
                <c:v>48</c:v>
              </c:pt>
              <c:pt idx="49">
                <c:v>49</c:v>
              </c:pt>
              <c:pt idx="50">
                <c:v>50</c:v>
              </c:pt>
              <c:pt idx="51">
                <c:v>51</c:v>
              </c:pt>
              <c:pt idx="52">
                <c:v>52</c:v>
              </c:pt>
              <c:pt idx="53">
                <c:v>53</c:v>
              </c:pt>
              <c:pt idx="54">
                <c:v>54</c:v>
              </c:pt>
              <c:pt idx="55">
                <c:v>55</c:v>
              </c:pt>
              <c:pt idx="56">
                <c:v>56</c:v>
              </c:pt>
              <c:pt idx="57">
                <c:v>57</c:v>
              </c:pt>
              <c:pt idx="58">
                <c:v>58</c:v>
              </c:pt>
              <c:pt idx="59">
                <c:v>59</c:v>
              </c:pt>
              <c:pt idx="60">
                <c:v>60</c:v>
              </c:pt>
              <c:pt idx="61">
                <c:v>61</c:v>
              </c:pt>
              <c:pt idx="62">
                <c:v>62</c:v>
              </c:pt>
              <c:pt idx="63">
                <c:v>63</c:v>
              </c:pt>
              <c:pt idx="64">
                <c:v>64</c:v>
              </c:pt>
              <c:pt idx="65">
                <c:v>65</c:v>
              </c:pt>
              <c:pt idx="66">
                <c:v>66</c:v>
              </c:pt>
              <c:pt idx="67">
                <c:v>67</c:v>
              </c:pt>
              <c:pt idx="68">
                <c:v>68</c:v>
              </c:pt>
              <c:pt idx="69">
                <c:v>69</c:v>
              </c:pt>
              <c:pt idx="70">
                <c:v>70</c:v>
              </c:pt>
              <c:pt idx="71">
                <c:v>71</c:v>
              </c:pt>
              <c:pt idx="72">
                <c:v>72</c:v>
              </c:pt>
              <c:pt idx="73">
                <c:v>73</c:v>
              </c:pt>
              <c:pt idx="74">
                <c:v>74</c:v>
              </c:pt>
              <c:pt idx="75">
                <c:v>75</c:v>
              </c:pt>
              <c:pt idx="76">
                <c:v>76</c:v>
              </c:pt>
              <c:pt idx="77">
                <c:v>77</c:v>
              </c:pt>
              <c:pt idx="78">
                <c:v>78</c:v>
              </c:pt>
              <c:pt idx="79">
                <c:v>79</c:v>
              </c:pt>
              <c:pt idx="80">
                <c:v>80</c:v>
              </c:pt>
              <c:pt idx="81">
                <c:v>81</c:v>
              </c:pt>
              <c:pt idx="82">
                <c:v>82</c:v>
              </c:pt>
              <c:pt idx="83">
                <c:v>83</c:v>
              </c:pt>
              <c:pt idx="84">
                <c:v>84</c:v>
              </c:pt>
              <c:pt idx="85">
                <c:v>85</c:v>
              </c:pt>
              <c:pt idx="86">
                <c:v>86</c:v>
              </c:pt>
              <c:pt idx="87">
                <c:v>87</c:v>
              </c:pt>
              <c:pt idx="88">
                <c:v>88</c:v>
              </c:pt>
              <c:pt idx="89">
                <c:v>89</c:v>
              </c:pt>
              <c:pt idx="90">
                <c:v>90</c:v>
              </c:pt>
              <c:pt idx="91">
                <c:v>91</c:v>
              </c:pt>
              <c:pt idx="92">
                <c:v>92</c:v>
              </c:pt>
              <c:pt idx="93">
                <c:v>93</c:v>
              </c:pt>
              <c:pt idx="94">
                <c:v>94</c:v>
              </c:pt>
              <c:pt idx="95">
                <c:v>95</c:v>
              </c:pt>
              <c:pt idx="96">
                <c:v>96</c:v>
              </c:pt>
              <c:pt idx="97">
                <c:v>97</c:v>
              </c:pt>
              <c:pt idx="98">
                <c:v>98</c:v>
              </c:pt>
              <c:pt idx="99">
                <c:v>99</c:v>
              </c:pt>
              <c:pt idx="100">
                <c:v>100</c:v>
              </c:pt>
              <c:pt idx="101">
                <c:v>101</c:v>
              </c:pt>
              <c:pt idx="102">
                <c:v>102</c:v>
              </c:pt>
              <c:pt idx="103">
                <c:v>103</c:v>
              </c:pt>
              <c:pt idx="104">
                <c:v>104</c:v>
              </c:pt>
              <c:pt idx="105">
                <c:v>105</c:v>
              </c:pt>
              <c:pt idx="106">
                <c:v>106</c:v>
              </c:pt>
              <c:pt idx="107">
                <c:v>107</c:v>
              </c:pt>
              <c:pt idx="108">
                <c:v>108</c:v>
              </c:pt>
              <c:pt idx="109">
                <c:v>109</c:v>
              </c:pt>
              <c:pt idx="110">
                <c:v>110</c:v>
              </c:pt>
              <c:pt idx="111">
                <c:v>111</c:v>
              </c:pt>
              <c:pt idx="112">
                <c:v>112</c:v>
              </c:pt>
              <c:pt idx="113">
                <c:v>113</c:v>
              </c:pt>
              <c:pt idx="114">
                <c:v>114</c:v>
              </c:pt>
              <c:pt idx="115">
                <c:v>115</c:v>
              </c:pt>
              <c:pt idx="116">
                <c:v>116</c:v>
              </c:pt>
              <c:pt idx="117">
                <c:v>117</c:v>
              </c:pt>
              <c:pt idx="118">
                <c:v>118</c:v>
              </c:pt>
              <c:pt idx="119">
                <c:v>119</c:v>
              </c:pt>
              <c:pt idx="120">
                <c:v>120</c:v>
              </c:pt>
              <c:pt idx="121">
                <c:v>121</c:v>
              </c:pt>
              <c:pt idx="122">
                <c:v>122</c:v>
              </c:pt>
              <c:pt idx="123">
                <c:v>123</c:v>
              </c:pt>
              <c:pt idx="124">
                <c:v>124</c:v>
              </c:pt>
              <c:pt idx="125">
                <c:v>125</c:v>
              </c:pt>
              <c:pt idx="126">
                <c:v>126</c:v>
              </c:pt>
              <c:pt idx="127">
                <c:v>127</c:v>
              </c:pt>
              <c:pt idx="128">
                <c:v>128</c:v>
              </c:pt>
              <c:pt idx="129">
                <c:v>129</c:v>
              </c:pt>
              <c:pt idx="130">
                <c:v>130</c:v>
              </c:pt>
              <c:pt idx="131">
                <c:v>131</c:v>
              </c:pt>
              <c:pt idx="132">
                <c:v>132</c:v>
              </c:pt>
              <c:pt idx="133">
                <c:v>133</c:v>
              </c:pt>
              <c:pt idx="134">
                <c:v>134</c:v>
              </c:pt>
              <c:pt idx="135">
                <c:v>135</c:v>
              </c:pt>
              <c:pt idx="136">
                <c:v>136</c:v>
              </c:pt>
              <c:pt idx="137">
                <c:v>137</c:v>
              </c:pt>
              <c:pt idx="138">
                <c:v>138</c:v>
              </c:pt>
              <c:pt idx="139">
                <c:v>139</c:v>
              </c:pt>
              <c:pt idx="140">
                <c:v>140</c:v>
              </c:pt>
              <c:pt idx="141">
                <c:v>141</c:v>
              </c:pt>
              <c:pt idx="142">
                <c:v>142</c:v>
              </c:pt>
              <c:pt idx="143">
                <c:v>143</c:v>
              </c:pt>
              <c:pt idx="144">
                <c:v>144</c:v>
              </c:pt>
              <c:pt idx="145">
                <c:v>145</c:v>
              </c:pt>
              <c:pt idx="146">
                <c:v>146</c:v>
              </c:pt>
              <c:pt idx="147">
                <c:v>147</c:v>
              </c:pt>
              <c:pt idx="148">
                <c:v>148</c:v>
              </c:pt>
              <c:pt idx="149">
                <c:v>149</c:v>
              </c:pt>
              <c:pt idx="150">
                <c:v>150</c:v>
              </c:pt>
              <c:pt idx="151">
                <c:v>151</c:v>
              </c:pt>
              <c:pt idx="152">
                <c:v>152</c:v>
              </c:pt>
              <c:pt idx="153">
                <c:v>153</c:v>
              </c:pt>
              <c:pt idx="154">
                <c:v>154</c:v>
              </c:pt>
              <c:pt idx="155">
                <c:v>155</c:v>
              </c:pt>
              <c:pt idx="156">
                <c:v>156</c:v>
              </c:pt>
              <c:pt idx="157">
                <c:v>157</c:v>
              </c:pt>
              <c:pt idx="158">
                <c:v>158</c:v>
              </c:pt>
              <c:pt idx="159">
                <c:v>159</c:v>
              </c:pt>
              <c:pt idx="160">
                <c:v>160</c:v>
              </c:pt>
              <c:pt idx="161">
                <c:v>161</c:v>
              </c:pt>
              <c:pt idx="162">
                <c:v>162</c:v>
              </c:pt>
              <c:pt idx="163">
                <c:v>163</c:v>
              </c:pt>
              <c:pt idx="164">
                <c:v>164</c:v>
              </c:pt>
              <c:pt idx="165">
                <c:v>165</c:v>
              </c:pt>
              <c:pt idx="166">
                <c:v>166</c:v>
              </c:pt>
              <c:pt idx="167">
                <c:v>167</c:v>
              </c:pt>
              <c:pt idx="168">
                <c:v>168</c:v>
              </c:pt>
              <c:pt idx="169">
                <c:v>169</c:v>
              </c:pt>
              <c:pt idx="170">
                <c:v>170</c:v>
              </c:pt>
              <c:pt idx="171">
                <c:v>171</c:v>
              </c:pt>
              <c:pt idx="172">
                <c:v>172</c:v>
              </c:pt>
              <c:pt idx="173">
                <c:v>173</c:v>
              </c:pt>
              <c:pt idx="174">
                <c:v>174</c:v>
              </c:pt>
              <c:pt idx="175">
                <c:v>175</c:v>
              </c:pt>
              <c:pt idx="176">
                <c:v>176</c:v>
              </c:pt>
              <c:pt idx="177">
                <c:v>177</c:v>
              </c:pt>
              <c:pt idx="178">
                <c:v>178</c:v>
              </c:pt>
              <c:pt idx="179">
                <c:v>179</c:v>
              </c:pt>
              <c:pt idx="180">
                <c:v>180</c:v>
              </c:pt>
              <c:pt idx="181">
                <c:v>181</c:v>
              </c:pt>
              <c:pt idx="182">
                <c:v>182</c:v>
              </c:pt>
              <c:pt idx="183">
                <c:v>183</c:v>
              </c:pt>
              <c:pt idx="184">
                <c:v>184</c:v>
              </c:pt>
              <c:pt idx="185">
                <c:v>185</c:v>
              </c:pt>
              <c:pt idx="186">
                <c:v>186</c:v>
              </c:pt>
              <c:pt idx="187">
                <c:v>187</c:v>
              </c:pt>
              <c:pt idx="188">
                <c:v>188</c:v>
              </c:pt>
              <c:pt idx="189">
                <c:v>189</c:v>
              </c:pt>
              <c:pt idx="190">
                <c:v>190</c:v>
              </c:pt>
              <c:pt idx="191">
                <c:v>191</c:v>
              </c:pt>
              <c:pt idx="192">
                <c:v>192</c:v>
              </c:pt>
              <c:pt idx="193">
                <c:v>193</c:v>
              </c:pt>
              <c:pt idx="194">
                <c:v>194</c:v>
              </c:pt>
              <c:pt idx="195">
                <c:v>195</c:v>
              </c:pt>
              <c:pt idx="196">
                <c:v>196</c:v>
              </c:pt>
              <c:pt idx="197">
                <c:v>197</c:v>
              </c:pt>
              <c:pt idx="198">
                <c:v>198</c:v>
              </c:pt>
              <c:pt idx="199">
                <c:v>199</c:v>
              </c:pt>
              <c:pt idx="200">
                <c:v>200</c:v>
              </c:pt>
              <c:pt idx="201">
                <c:v>201</c:v>
              </c:pt>
              <c:pt idx="202">
                <c:v>202</c:v>
              </c:pt>
              <c:pt idx="203">
                <c:v>203</c:v>
              </c:pt>
              <c:pt idx="204">
                <c:v>204</c:v>
              </c:pt>
              <c:pt idx="205">
                <c:v>205</c:v>
              </c:pt>
              <c:pt idx="206">
                <c:v>206</c:v>
              </c:pt>
              <c:pt idx="207">
                <c:v>207</c:v>
              </c:pt>
              <c:pt idx="208">
                <c:v>208</c:v>
              </c:pt>
              <c:pt idx="209">
                <c:v>209</c:v>
              </c:pt>
              <c:pt idx="210">
                <c:v>210</c:v>
              </c:pt>
              <c:pt idx="211">
                <c:v>211</c:v>
              </c:pt>
              <c:pt idx="212">
                <c:v>212</c:v>
              </c:pt>
              <c:pt idx="213">
                <c:v>213</c:v>
              </c:pt>
              <c:pt idx="214">
                <c:v>214</c:v>
              </c:pt>
              <c:pt idx="215">
                <c:v>215</c:v>
              </c:pt>
              <c:pt idx="216">
                <c:v>216</c:v>
              </c:pt>
              <c:pt idx="217">
                <c:v>217</c:v>
              </c:pt>
              <c:pt idx="218">
                <c:v>218</c:v>
              </c:pt>
              <c:pt idx="219">
                <c:v>219</c:v>
              </c:pt>
              <c:pt idx="220">
                <c:v>220</c:v>
              </c:pt>
              <c:pt idx="221">
                <c:v>221</c:v>
              </c:pt>
              <c:pt idx="222">
                <c:v>222</c:v>
              </c:pt>
              <c:pt idx="223">
                <c:v>223</c:v>
              </c:pt>
              <c:pt idx="224">
                <c:v>224</c:v>
              </c:pt>
              <c:pt idx="225">
                <c:v>225</c:v>
              </c:pt>
              <c:pt idx="226">
                <c:v>226</c:v>
              </c:pt>
              <c:pt idx="227">
                <c:v>227</c:v>
              </c:pt>
              <c:pt idx="228">
                <c:v>228</c:v>
              </c:pt>
              <c:pt idx="229">
                <c:v>229</c:v>
              </c:pt>
              <c:pt idx="230">
                <c:v>230</c:v>
              </c:pt>
              <c:pt idx="231">
                <c:v>231</c:v>
              </c:pt>
              <c:pt idx="232">
                <c:v>232</c:v>
              </c:pt>
              <c:pt idx="233">
                <c:v>233</c:v>
              </c:pt>
              <c:pt idx="234">
                <c:v>234</c:v>
              </c:pt>
              <c:pt idx="235">
                <c:v>235</c:v>
              </c:pt>
              <c:pt idx="236">
                <c:v>236</c:v>
              </c:pt>
              <c:pt idx="237">
                <c:v>237</c:v>
              </c:pt>
              <c:pt idx="238">
                <c:v>238</c:v>
              </c:pt>
              <c:pt idx="239">
                <c:v>239</c:v>
              </c:pt>
              <c:pt idx="240">
                <c:v>240</c:v>
              </c:pt>
              <c:pt idx="241">
                <c:v>241</c:v>
              </c:pt>
              <c:pt idx="242">
                <c:v>242</c:v>
              </c:pt>
              <c:pt idx="243">
                <c:v>243</c:v>
              </c:pt>
              <c:pt idx="244">
                <c:v>244</c:v>
              </c:pt>
              <c:pt idx="245">
                <c:v>245</c:v>
              </c:pt>
              <c:pt idx="246">
                <c:v>246</c:v>
              </c:pt>
              <c:pt idx="247">
                <c:v>247</c:v>
              </c:pt>
              <c:pt idx="248">
                <c:v>248</c:v>
              </c:pt>
              <c:pt idx="249">
                <c:v>249</c:v>
              </c:pt>
              <c:pt idx="250">
                <c:v>250</c:v>
              </c:pt>
              <c:pt idx="251">
                <c:v>251</c:v>
              </c:pt>
              <c:pt idx="252">
                <c:v>252</c:v>
              </c:pt>
              <c:pt idx="253">
                <c:v>253</c:v>
              </c:pt>
              <c:pt idx="254">
                <c:v>254</c:v>
              </c:pt>
              <c:pt idx="255">
                <c:v>255</c:v>
              </c:pt>
              <c:pt idx="256">
                <c:v>256</c:v>
              </c:pt>
              <c:pt idx="257">
                <c:v>257</c:v>
              </c:pt>
              <c:pt idx="258">
                <c:v>258</c:v>
              </c:pt>
              <c:pt idx="259">
                <c:v>259</c:v>
              </c:pt>
              <c:pt idx="260">
                <c:v>260</c:v>
              </c:pt>
              <c:pt idx="261">
                <c:v>261</c:v>
              </c:pt>
              <c:pt idx="262">
                <c:v>262</c:v>
              </c:pt>
              <c:pt idx="263">
                <c:v>263</c:v>
              </c:pt>
              <c:pt idx="264">
                <c:v>264</c:v>
              </c:pt>
              <c:pt idx="265">
                <c:v>265</c:v>
              </c:pt>
              <c:pt idx="266">
                <c:v>266</c:v>
              </c:pt>
              <c:pt idx="267">
                <c:v>267</c:v>
              </c:pt>
              <c:pt idx="268">
                <c:v>268</c:v>
              </c:pt>
              <c:pt idx="269">
                <c:v>269</c:v>
              </c:pt>
              <c:pt idx="270">
                <c:v>270</c:v>
              </c:pt>
              <c:pt idx="271">
                <c:v>271</c:v>
              </c:pt>
              <c:pt idx="272">
                <c:v>272</c:v>
              </c:pt>
              <c:pt idx="273">
                <c:v>273</c:v>
              </c:pt>
              <c:pt idx="274">
                <c:v>274</c:v>
              </c:pt>
              <c:pt idx="275">
                <c:v>275</c:v>
              </c:pt>
              <c:pt idx="276">
                <c:v>276</c:v>
              </c:pt>
              <c:pt idx="277">
                <c:v>277</c:v>
              </c:pt>
              <c:pt idx="278">
                <c:v>278</c:v>
              </c:pt>
              <c:pt idx="279">
                <c:v>279</c:v>
              </c:pt>
              <c:pt idx="280">
                <c:v>280</c:v>
              </c:pt>
              <c:pt idx="281">
                <c:v>281</c:v>
              </c:pt>
              <c:pt idx="282">
                <c:v>282</c:v>
              </c:pt>
              <c:pt idx="283">
                <c:v>283</c:v>
              </c:pt>
              <c:pt idx="284">
                <c:v>284</c:v>
              </c:pt>
              <c:pt idx="285">
                <c:v>285</c:v>
              </c:pt>
              <c:pt idx="286">
                <c:v>286</c:v>
              </c:pt>
              <c:pt idx="287">
                <c:v>287</c:v>
              </c:pt>
              <c:pt idx="288">
                <c:v>288</c:v>
              </c:pt>
              <c:pt idx="289">
                <c:v>289</c:v>
              </c:pt>
              <c:pt idx="290">
                <c:v>290</c:v>
              </c:pt>
              <c:pt idx="291">
                <c:v>291</c:v>
              </c:pt>
              <c:pt idx="292">
                <c:v>292</c:v>
              </c:pt>
              <c:pt idx="293">
                <c:v>293</c:v>
              </c:pt>
              <c:pt idx="294">
                <c:v>294</c:v>
              </c:pt>
              <c:pt idx="295">
                <c:v>295</c:v>
              </c:pt>
              <c:pt idx="296">
                <c:v>296</c:v>
              </c:pt>
              <c:pt idx="297">
                <c:v>297</c:v>
              </c:pt>
              <c:pt idx="298">
                <c:v>298</c:v>
              </c:pt>
              <c:pt idx="299">
                <c:v>299</c:v>
              </c:pt>
              <c:pt idx="300">
                <c:v>300</c:v>
              </c:pt>
              <c:pt idx="301">
                <c:v>301</c:v>
              </c:pt>
              <c:pt idx="302">
                <c:v>302</c:v>
              </c:pt>
              <c:pt idx="303">
                <c:v>303</c:v>
              </c:pt>
              <c:pt idx="304">
                <c:v>304</c:v>
              </c:pt>
              <c:pt idx="305">
                <c:v>305</c:v>
              </c:pt>
              <c:pt idx="306">
                <c:v>306</c:v>
              </c:pt>
              <c:pt idx="307">
                <c:v>307</c:v>
              </c:pt>
              <c:pt idx="308">
                <c:v>308</c:v>
              </c:pt>
              <c:pt idx="309">
                <c:v>309</c:v>
              </c:pt>
              <c:pt idx="310">
                <c:v>310</c:v>
              </c:pt>
              <c:pt idx="311">
                <c:v>311</c:v>
              </c:pt>
              <c:pt idx="312">
                <c:v>312</c:v>
              </c:pt>
              <c:pt idx="313">
                <c:v>313</c:v>
              </c:pt>
              <c:pt idx="314">
                <c:v>314</c:v>
              </c:pt>
              <c:pt idx="315">
                <c:v>315</c:v>
              </c:pt>
              <c:pt idx="316">
                <c:v>316</c:v>
              </c:pt>
              <c:pt idx="317">
                <c:v>317</c:v>
              </c:pt>
              <c:pt idx="318">
                <c:v>318</c:v>
              </c:pt>
              <c:pt idx="319">
                <c:v>319</c:v>
              </c:pt>
              <c:pt idx="320">
                <c:v>320</c:v>
              </c:pt>
              <c:pt idx="321">
                <c:v>321</c:v>
              </c:pt>
              <c:pt idx="322">
                <c:v>322</c:v>
              </c:pt>
              <c:pt idx="323">
                <c:v>323</c:v>
              </c:pt>
              <c:pt idx="324">
                <c:v>324</c:v>
              </c:pt>
              <c:pt idx="325">
                <c:v>325</c:v>
              </c:pt>
              <c:pt idx="326">
                <c:v>326</c:v>
              </c:pt>
              <c:pt idx="327">
                <c:v>327</c:v>
              </c:pt>
              <c:pt idx="328">
                <c:v>328</c:v>
              </c:pt>
              <c:pt idx="329">
                <c:v>329</c:v>
              </c:pt>
              <c:pt idx="330">
                <c:v>330</c:v>
              </c:pt>
              <c:pt idx="331">
                <c:v>331</c:v>
              </c:pt>
              <c:pt idx="332">
                <c:v>332</c:v>
              </c:pt>
              <c:pt idx="333">
                <c:v>333</c:v>
              </c:pt>
              <c:pt idx="334">
                <c:v>334</c:v>
              </c:pt>
              <c:pt idx="335">
                <c:v>335</c:v>
              </c:pt>
              <c:pt idx="336">
                <c:v>336</c:v>
              </c:pt>
              <c:pt idx="337">
                <c:v>337</c:v>
              </c:pt>
              <c:pt idx="338">
                <c:v>338</c:v>
              </c:pt>
              <c:pt idx="339">
                <c:v>339</c:v>
              </c:pt>
              <c:pt idx="340">
                <c:v>340</c:v>
              </c:pt>
              <c:pt idx="341">
                <c:v>341</c:v>
              </c:pt>
              <c:pt idx="342">
                <c:v>342</c:v>
              </c:pt>
              <c:pt idx="343">
                <c:v>343</c:v>
              </c:pt>
              <c:pt idx="344">
                <c:v>344</c:v>
              </c:pt>
              <c:pt idx="345">
                <c:v>345</c:v>
              </c:pt>
              <c:pt idx="346">
                <c:v>346</c:v>
              </c:pt>
              <c:pt idx="347">
                <c:v>347</c:v>
              </c:pt>
              <c:pt idx="348">
                <c:v>348</c:v>
              </c:pt>
              <c:pt idx="349">
                <c:v>349</c:v>
              </c:pt>
              <c:pt idx="350">
                <c:v>350</c:v>
              </c:pt>
              <c:pt idx="351">
                <c:v>351</c:v>
              </c:pt>
              <c:pt idx="352">
                <c:v>352</c:v>
              </c:pt>
              <c:pt idx="353">
                <c:v>353</c:v>
              </c:pt>
              <c:pt idx="354">
                <c:v>354</c:v>
              </c:pt>
              <c:pt idx="355">
                <c:v>355</c:v>
              </c:pt>
              <c:pt idx="356">
                <c:v>356</c:v>
              </c:pt>
              <c:pt idx="357">
                <c:v>357</c:v>
              </c:pt>
              <c:pt idx="358">
                <c:v>358</c:v>
              </c:pt>
              <c:pt idx="359">
                <c:v>359</c:v>
              </c:pt>
              <c:pt idx="360">
                <c:v>360</c:v>
              </c:pt>
              <c:pt idx="361">
                <c:v>361</c:v>
              </c:pt>
              <c:pt idx="362">
                <c:v>362</c:v>
              </c:pt>
              <c:pt idx="363">
                <c:v>363</c:v>
              </c:pt>
              <c:pt idx="364">
                <c:v>364</c:v>
              </c:pt>
              <c:pt idx="365">
                <c:v>365</c:v>
              </c:pt>
              <c:pt idx="366">
                <c:v>366</c:v>
              </c:pt>
              <c:pt idx="367">
                <c:v>367</c:v>
              </c:pt>
              <c:pt idx="368">
                <c:v>368</c:v>
              </c:pt>
              <c:pt idx="369">
                <c:v>369</c:v>
              </c:pt>
              <c:pt idx="370">
                <c:v>370</c:v>
              </c:pt>
              <c:pt idx="371">
                <c:v>371</c:v>
              </c:pt>
              <c:pt idx="372">
                <c:v>372</c:v>
              </c:pt>
              <c:pt idx="373">
                <c:v>373</c:v>
              </c:pt>
              <c:pt idx="374">
                <c:v>374</c:v>
              </c:pt>
              <c:pt idx="375">
                <c:v>375</c:v>
              </c:pt>
              <c:pt idx="376">
                <c:v>376</c:v>
              </c:pt>
              <c:pt idx="377">
                <c:v>377</c:v>
              </c:pt>
              <c:pt idx="378">
                <c:v>378</c:v>
              </c:pt>
              <c:pt idx="379">
                <c:v>379</c:v>
              </c:pt>
              <c:pt idx="380">
                <c:v>380</c:v>
              </c:pt>
              <c:pt idx="381">
                <c:v>381</c:v>
              </c:pt>
              <c:pt idx="382">
                <c:v>382</c:v>
              </c:pt>
              <c:pt idx="383">
                <c:v>383</c:v>
              </c:pt>
              <c:pt idx="384">
                <c:v>384</c:v>
              </c:pt>
              <c:pt idx="385">
                <c:v>385</c:v>
              </c:pt>
              <c:pt idx="386">
                <c:v>386</c:v>
              </c:pt>
              <c:pt idx="387">
                <c:v>387</c:v>
              </c:pt>
              <c:pt idx="388">
                <c:v>388</c:v>
              </c:pt>
              <c:pt idx="389">
                <c:v>389</c:v>
              </c:pt>
              <c:pt idx="390">
                <c:v>390</c:v>
              </c:pt>
              <c:pt idx="391">
                <c:v>391</c:v>
              </c:pt>
              <c:pt idx="392">
                <c:v>392</c:v>
              </c:pt>
              <c:pt idx="393">
                <c:v>393</c:v>
              </c:pt>
              <c:pt idx="394">
                <c:v>394</c:v>
              </c:pt>
              <c:pt idx="395">
                <c:v>395</c:v>
              </c:pt>
              <c:pt idx="396">
                <c:v>396</c:v>
              </c:pt>
              <c:pt idx="397">
                <c:v>397</c:v>
              </c:pt>
              <c:pt idx="398">
                <c:v>398</c:v>
              </c:pt>
              <c:pt idx="399">
                <c:v>399</c:v>
              </c:pt>
              <c:pt idx="400">
                <c:v>400</c:v>
              </c:pt>
              <c:pt idx="401">
                <c:v>401</c:v>
              </c:pt>
              <c:pt idx="402">
                <c:v>402</c:v>
              </c:pt>
              <c:pt idx="403">
                <c:v>403</c:v>
              </c:pt>
              <c:pt idx="404">
                <c:v>404</c:v>
              </c:pt>
              <c:pt idx="405">
                <c:v>405</c:v>
              </c:pt>
              <c:pt idx="406">
                <c:v>406</c:v>
              </c:pt>
              <c:pt idx="407">
                <c:v>407</c:v>
              </c:pt>
              <c:pt idx="408">
                <c:v>408</c:v>
              </c:pt>
              <c:pt idx="409">
                <c:v>409</c:v>
              </c:pt>
              <c:pt idx="410">
                <c:v>410</c:v>
              </c:pt>
              <c:pt idx="411">
                <c:v>411</c:v>
              </c:pt>
              <c:pt idx="412">
                <c:v>412</c:v>
              </c:pt>
              <c:pt idx="413">
                <c:v>413</c:v>
              </c:pt>
              <c:pt idx="414">
                <c:v>414</c:v>
              </c:pt>
              <c:pt idx="415">
                <c:v>415</c:v>
              </c:pt>
              <c:pt idx="416">
                <c:v>416</c:v>
              </c:pt>
              <c:pt idx="417">
                <c:v>417</c:v>
              </c:pt>
              <c:pt idx="418">
                <c:v>418</c:v>
              </c:pt>
              <c:pt idx="419">
                <c:v>419</c:v>
              </c:pt>
              <c:pt idx="420">
                <c:v>420</c:v>
              </c:pt>
              <c:pt idx="421">
                <c:v>421</c:v>
              </c:pt>
              <c:pt idx="422">
                <c:v>422</c:v>
              </c:pt>
              <c:pt idx="423">
                <c:v>423</c:v>
              </c:pt>
              <c:pt idx="424">
                <c:v>424</c:v>
              </c:pt>
              <c:pt idx="425">
                <c:v>425</c:v>
              </c:pt>
              <c:pt idx="426">
                <c:v>426</c:v>
              </c:pt>
              <c:pt idx="427">
                <c:v>427</c:v>
              </c:pt>
              <c:pt idx="428">
                <c:v>428</c:v>
              </c:pt>
              <c:pt idx="429">
                <c:v>429</c:v>
              </c:pt>
              <c:pt idx="430">
                <c:v>430</c:v>
              </c:pt>
              <c:pt idx="431">
                <c:v>431</c:v>
              </c:pt>
              <c:pt idx="432">
                <c:v>432</c:v>
              </c:pt>
              <c:pt idx="433">
                <c:v>433</c:v>
              </c:pt>
              <c:pt idx="434">
                <c:v>434</c:v>
              </c:pt>
              <c:pt idx="435">
                <c:v>435</c:v>
              </c:pt>
              <c:pt idx="436">
                <c:v>436</c:v>
              </c:pt>
              <c:pt idx="437">
                <c:v>437</c:v>
              </c:pt>
              <c:pt idx="438">
                <c:v>438</c:v>
              </c:pt>
              <c:pt idx="439">
                <c:v>439</c:v>
              </c:pt>
              <c:pt idx="440">
                <c:v>440</c:v>
              </c:pt>
              <c:pt idx="441">
                <c:v>441</c:v>
              </c:pt>
              <c:pt idx="442">
                <c:v>442</c:v>
              </c:pt>
              <c:pt idx="443">
                <c:v>443</c:v>
              </c:pt>
              <c:pt idx="444">
                <c:v>444</c:v>
              </c:pt>
              <c:pt idx="445">
                <c:v>445</c:v>
              </c:pt>
              <c:pt idx="446">
                <c:v>446</c:v>
              </c:pt>
              <c:pt idx="447">
                <c:v>447</c:v>
              </c:pt>
              <c:pt idx="448">
                <c:v>448</c:v>
              </c:pt>
              <c:pt idx="449">
                <c:v>449</c:v>
              </c:pt>
              <c:pt idx="450">
                <c:v>450</c:v>
              </c:pt>
              <c:pt idx="451">
                <c:v>451</c:v>
              </c:pt>
              <c:pt idx="452">
                <c:v>452</c:v>
              </c:pt>
              <c:pt idx="453">
                <c:v>453</c:v>
              </c:pt>
              <c:pt idx="454">
                <c:v>454</c:v>
              </c:pt>
              <c:pt idx="455">
                <c:v>455</c:v>
              </c:pt>
              <c:pt idx="456">
                <c:v>456</c:v>
              </c:pt>
              <c:pt idx="457">
                <c:v>457</c:v>
              </c:pt>
              <c:pt idx="458">
                <c:v>458</c:v>
              </c:pt>
              <c:pt idx="459">
                <c:v>459</c:v>
              </c:pt>
              <c:pt idx="460">
                <c:v>460</c:v>
              </c:pt>
              <c:pt idx="461">
                <c:v>461</c:v>
              </c:pt>
              <c:pt idx="462">
                <c:v>462</c:v>
              </c:pt>
              <c:pt idx="463">
                <c:v>463</c:v>
              </c:pt>
              <c:pt idx="464">
                <c:v>464</c:v>
              </c:pt>
              <c:pt idx="465">
                <c:v>465</c:v>
              </c:pt>
              <c:pt idx="466">
                <c:v>466</c:v>
              </c:pt>
              <c:pt idx="467">
                <c:v>467</c:v>
              </c:pt>
              <c:pt idx="468">
                <c:v>468</c:v>
              </c:pt>
              <c:pt idx="469">
                <c:v>469</c:v>
              </c:pt>
              <c:pt idx="470">
                <c:v>470</c:v>
              </c:pt>
              <c:pt idx="471">
                <c:v>471</c:v>
              </c:pt>
              <c:pt idx="472">
                <c:v>472</c:v>
              </c:pt>
              <c:pt idx="473">
                <c:v>473</c:v>
              </c:pt>
              <c:pt idx="474">
                <c:v>474</c:v>
              </c:pt>
              <c:pt idx="475">
                <c:v>475</c:v>
              </c:pt>
              <c:pt idx="476">
                <c:v>476</c:v>
              </c:pt>
              <c:pt idx="477">
                <c:v>477</c:v>
              </c:pt>
              <c:pt idx="478">
                <c:v>478</c:v>
              </c:pt>
              <c:pt idx="479">
                <c:v>479</c:v>
              </c:pt>
              <c:pt idx="480">
                <c:v>480</c:v>
              </c:pt>
              <c:pt idx="481">
                <c:v>481</c:v>
              </c:pt>
              <c:pt idx="482">
                <c:v>482</c:v>
              </c:pt>
              <c:pt idx="483">
                <c:v>483</c:v>
              </c:pt>
              <c:pt idx="484">
                <c:v>484</c:v>
              </c:pt>
              <c:pt idx="485">
                <c:v>485</c:v>
              </c:pt>
              <c:pt idx="486">
                <c:v>486</c:v>
              </c:pt>
              <c:pt idx="487">
                <c:v>487</c:v>
              </c:pt>
              <c:pt idx="488">
                <c:v>488</c:v>
              </c:pt>
              <c:pt idx="489">
                <c:v>489</c:v>
              </c:pt>
              <c:pt idx="490">
                <c:v>490</c:v>
              </c:pt>
              <c:pt idx="491">
                <c:v>491</c:v>
              </c:pt>
              <c:pt idx="492">
                <c:v>492</c:v>
              </c:pt>
              <c:pt idx="493">
                <c:v>493</c:v>
              </c:pt>
              <c:pt idx="494">
                <c:v>494</c:v>
              </c:pt>
              <c:pt idx="495">
                <c:v>495</c:v>
              </c:pt>
              <c:pt idx="496">
                <c:v>496</c:v>
              </c:pt>
              <c:pt idx="497">
                <c:v>497</c:v>
              </c:pt>
              <c:pt idx="498">
                <c:v>498</c:v>
              </c:pt>
              <c:pt idx="499">
                <c:v>499</c:v>
              </c:pt>
              <c:pt idx="500">
                <c:v>500</c:v>
              </c:pt>
              <c:pt idx="501">
                <c:v>501</c:v>
              </c:pt>
              <c:pt idx="502">
                <c:v>502</c:v>
              </c:pt>
              <c:pt idx="503">
                <c:v>503</c:v>
              </c:pt>
              <c:pt idx="504">
                <c:v>504</c:v>
              </c:pt>
              <c:pt idx="505">
                <c:v>505</c:v>
              </c:pt>
              <c:pt idx="506">
                <c:v>506</c:v>
              </c:pt>
              <c:pt idx="507">
                <c:v>507</c:v>
              </c:pt>
              <c:pt idx="508">
                <c:v>508</c:v>
              </c:pt>
              <c:pt idx="509">
                <c:v>509</c:v>
              </c:pt>
              <c:pt idx="510">
                <c:v>510</c:v>
              </c:pt>
              <c:pt idx="511">
                <c:v>511</c:v>
              </c:pt>
              <c:pt idx="512">
                <c:v>512</c:v>
              </c:pt>
              <c:pt idx="513">
                <c:v>513</c:v>
              </c:pt>
              <c:pt idx="514">
                <c:v>514</c:v>
              </c:pt>
              <c:pt idx="515">
                <c:v>515</c:v>
              </c:pt>
              <c:pt idx="516">
                <c:v>516</c:v>
              </c:pt>
              <c:pt idx="517">
                <c:v>517</c:v>
              </c:pt>
              <c:pt idx="518">
                <c:v>518</c:v>
              </c:pt>
              <c:pt idx="519">
                <c:v>519</c:v>
              </c:pt>
              <c:pt idx="520">
                <c:v>520</c:v>
              </c:pt>
              <c:pt idx="521">
                <c:v>521</c:v>
              </c:pt>
              <c:pt idx="522">
                <c:v>522</c:v>
              </c:pt>
              <c:pt idx="523">
                <c:v>523</c:v>
              </c:pt>
              <c:pt idx="524">
                <c:v>524</c:v>
              </c:pt>
              <c:pt idx="525">
                <c:v>525</c:v>
              </c:pt>
              <c:pt idx="526">
                <c:v>526</c:v>
              </c:pt>
              <c:pt idx="527">
                <c:v>527</c:v>
              </c:pt>
              <c:pt idx="528">
                <c:v>528</c:v>
              </c:pt>
              <c:pt idx="529">
                <c:v>529</c:v>
              </c:pt>
              <c:pt idx="530">
                <c:v>530</c:v>
              </c:pt>
              <c:pt idx="531">
                <c:v>531</c:v>
              </c:pt>
              <c:pt idx="532">
                <c:v>532</c:v>
              </c:pt>
              <c:pt idx="533">
                <c:v>533</c:v>
              </c:pt>
              <c:pt idx="534">
                <c:v>534</c:v>
              </c:pt>
              <c:pt idx="535">
                <c:v>535</c:v>
              </c:pt>
              <c:pt idx="536">
                <c:v>536</c:v>
              </c:pt>
              <c:pt idx="537">
                <c:v>537</c:v>
              </c:pt>
              <c:pt idx="538">
                <c:v>538</c:v>
              </c:pt>
              <c:pt idx="539">
                <c:v>539</c:v>
              </c:pt>
              <c:pt idx="540">
                <c:v>540</c:v>
              </c:pt>
              <c:pt idx="541">
                <c:v>541</c:v>
              </c:pt>
              <c:pt idx="542">
                <c:v>542</c:v>
              </c:pt>
              <c:pt idx="543">
                <c:v>543</c:v>
              </c:pt>
              <c:pt idx="544">
                <c:v>544</c:v>
              </c:pt>
              <c:pt idx="545">
                <c:v>545</c:v>
              </c:pt>
              <c:pt idx="546">
                <c:v>546</c:v>
              </c:pt>
              <c:pt idx="547">
                <c:v>547</c:v>
              </c:pt>
              <c:pt idx="548">
                <c:v>548</c:v>
              </c:pt>
              <c:pt idx="549">
                <c:v>549</c:v>
              </c:pt>
              <c:pt idx="550">
                <c:v>550</c:v>
              </c:pt>
              <c:pt idx="551">
                <c:v>551</c:v>
              </c:pt>
              <c:pt idx="552">
                <c:v>552</c:v>
              </c:pt>
              <c:pt idx="553">
                <c:v>553</c:v>
              </c:pt>
              <c:pt idx="554">
                <c:v>554</c:v>
              </c:pt>
              <c:pt idx="555">
                <c:v>555</c:v>
              </c:pt>
              <c:pt idx="556">
                <c:v>556</c:v>
              </c:pt>
              <c:pt idx="557">
                <c:v>557</c:v>
              </c:pt>
              <c:pt idx="558">
                <c:v>558</c:v>
              </c:pt>
              <c:pt idx="559">
                <c:v>559</c:v>
              </c:pt>
              <c:pt idx="560">
                <c:v>560</c:v>
              </c:pt>
              <c:pt idx="561">
                <c:v>561</c:v>
              </c:pt>
              <c:pt idx="562">
                <c:v>562</c:v>
              </c:pt>
              <c:pt idx="563">
                <c:v>563</c:v>
              </c:pt>
              <c:pt idx="564">
                <c:v>564</c:v>
              </c:pt>
              <c:pt idx="565">
                <c:v>565</c:v>
              </c:pt>
              <c:pt idx="566">
                <c:v>566</c:v>
              </c:pt>
              <c:pt idx="567">
                <c:v>567</c:v>
              </c:pt>
              <c:pt idx="568">
                <c:v>568</c:v>
              </c:pt>
              <c:pt idx="569">
                <c:v>569</c:v>
              </c:pt>
              <c:pt idx="570">
                <c:v>570</c:v>
              </c:pt>
              <c:pt idx="571">
                <c:v>571</c:v>
              </c:pt>
              <c:pt idx="572">
                <c:v>572</c:v>
              </c:pt>
              <c:pt idx="573">
                <c:v>573</c:v>
              </c:pt>
              <c:pt idx="574">
                <c:v>574</c:v>
              </c:pt>
              <c:pt idx="575">
                <c:v>575</c:v>
              </c:pt>
              <c:pt idx="576">
                <c:v>576</c:v>
              </c:pt>
              <c:pt idx="577">
                <c:v>577</c:v>
              </c:pt>
              <c:pt idx="578">
                <c:v>578</c:v>
              </c:pt>
              <c:pt idx="579">
                <c:v>579</c:v>
              </c:pt>
              <c:pt idx="580">
                <c:v>580</c:v>
              </c:pt>
              <c:pt idx="581">
                <c:v>581</c:v>
              </c:pt>
              <c:pt idx="582">
                <c:v>582</c:v>
              </c:pt>
              <c:pt idx="583">
                <c:v>583</c:v>
              </c:pt>
              <c:pt idx="584">
                <c:v>584</c:v>
              </c:pt>
              <c:pt idx="585">
                <c:v>585</c:v>
              </c:pt>
              <c:pt idx="586">
                <c:v>586</c:v>
              </c:pt>
              <c:pt idx="587">
                <c:v>587</c:v>
              </c:pt>
              <c:pt idx="588">
                <c:v>588</c:v>
              </c:pt>
              <c:pt idx="589">
                <c:v>589</c:v>
              </c:pt>
              <c:pt idx="590">
                <c:v>590</c:v>
              </c:pt>
              <c:pt idx="591">
                <c:v>591</c:v>
              </c:pt>
              <c:pt idx="592">
                <c:v>592</c:v>
              </c:pt>
              <c:pt idx="593">
                <c:v>593</c:v>
              </c:pt>
              <c:pt idx="594">
                <c:v>594</c:v>
              </c:pt>
              <c:pt idx="595">
                <c:v>595</c:v>
              </c:pt>
              <c:pt idx="596">
                <c:v>596</c:v>
              </c:pt>
              <c:pt idx="597">
                <c:v>597</c:v>
              </c:pt>
              <c:pt idx="598">
                <c:v>598</c:v>
              </c:pt>
              <c:pt idx="599">
                <c:v>599</c:v>
              </c:pt>
              <c:pt idx="600">
                <c:v>600</c:v>
              </c:pt>
              <c:pt idx="601">
                <c:v>601</c:v>
              </c:pt>
              <c:pt idx="602">
                <c:v>602</c:v>
              </c:pt>
              <c:pt idx="603">
                <c:v>603</c:v>
              </c:pt>
              <c:pt idx="604">
                <c:v>604</c:v>
              </c:pt>
              <c:pt idx="605">
                <c:v>605</c:v>
              </c:pt>
              <c:pt idx="606">
                <c:v>606</c:v>
              </c:pt>
              <c:pt idx="607">
                <c:v>607</c:v>
              </c:pt>
              <c:pt idx="608">
                <c:v>608</c:v>
              </c:pt>
              <c:pt idx="609">
                <c:v>609</c:v>
              </c:pt>
              <c:pt idx="610">
                <c:v>610</c:v>
              </c:pt>
              <c:pt idx="611">
                <c:v>611</c:v>
              </c:pt>
              <c:pt idx="612">
                <c:v>612</c:v>
              </c:pt>
              <c:pt idx="613">
                <c:v>613</c:v>
              </c:pt>
              <c:pt idx="614">
                <c:v>614</c:v>
              </c:pt>
              <c:pt idx="615">
                <c:v>615</c:v>
              </c:pt>
              <c:pt idx="616">
                <c:v>616</c:v>
              </c:pt>
              <c:pt idx="617">
                <c:v>617</c:v>
              </c:pt>
              <c:pt idx="618">
                <c:v>618</c:v>
              </c:pt>
              <c:pt idx="619">
                <c:v>619</c:v>
              </c:pt>
              <c:pt idx="620">
                <c:v>620</c:v>
              </c:pt>
              <c:pt idx="621">
                <c:v>621</c:v>
              </c:pt>
              <c:pt idx="622">
                <c:v>622</c:v>
              </c:pt>
              <c:pt idx="623">
                <c:v>623</c:v>
              </c:pt>
              <c:pt idx="624">
                <c:v>624</c:v>
              </c:pt>
              <c:pt idx="625">
                <c:v>625</c:v>
              </c:pt>
              <c:pt idx="626">
                <c:v>626</c:v>
              </c:pt>
              <c:pt idx="627">
                <c:v>627</c:v>
              </c:pt>
              <c:pt idx="628">
                <c:v>628</c:v>
              </c:pt>
              <c:pt idx="629">
                <c:v>629</c:v>
              </c:pt>
              <c:pt idx="630">
                <c:v>630</c:v>
              </c:pt>
              <c:pt idx="631">
                <c:v>631</c:v>
              </c:pt>
              <c:pt idx="632">
                <c:v>632</c:v>
              </c:pt>
              <c:pt idx="633">
                <c:v>633</c:v>
              </c:pt>
              <c:pt idx="634">
                <c:v>634</c:v>
              </c:pt>
              <c:pt idx="635">
                <c:v>635</c:v>
              </c:pt>
              <c:pt idx="636">
                <c:v>636</c:v>
              </c:pt>
              <c:pt idx="637">
                <c:v>637</c:v>
              </c:pt>
              <c:pt idx="638">
                <c:v>638</c:v>
              </c:pt>
              <c:pt idx="639">
                <c:v>639</c:v>
              </c:pt>
              <c:pt idx="640">
                <c:v>640</c:v>
              </c:pt>
              <c:pt idx="641">
                <c:v>641</c:v>
              </c:pt>
              <c:pt idx="642">
                <c:v>642</c:v>
              </c:pt>
              <c:pt idx="643">
                <c:v>643</c:v>
              </c:pt>
              <c:pt idx="644">
                <c:v>644</c:v>
              </c:pt>
              <c:pt idx="645">
                <c:v>645</c:v>
              </c:pt>
              <c:pt idx="646">
                <c:v>646</c:v>
              </c:pt>
              <c:pt idx="647">
                <c:v>647</c:v>
              </c:pt>
              <c:pt idx="648">
                <c:v>648</c:v>
              </c:pt>
              <c:pt idx="649">
                <c:v>649</c:v>
              </c:pt>
              <c:pt idx="650">
                <c:v>650</c:v>
              </c:pt>
              <c:pt idx="651">
                <c:v>651</c:v>
              </c:pt>
              <c:pt idx="652">
                <c:v>652</c:v>
              </c:pt>
              <c:pt idx="653">
                <c:v>653</c:v>
              </c:pt>
              <c:pt idx="654">
                <c:v>654</c:v>
              </c:pt>
              <c:pt idx="655">
                <c:v>655</c:v>
              </c:pt>
              <c:pt idx="656">
                <c:v>656</c:v>
              </c:pt>
              <c:pt idx="657">
                <c:v>657</c:v>
              </c:pt>
              <c:pt idx="658">
                <c:v>658</c:v>
              </c:pt>
              <c:pt idx="659">
                <c:v>659</c:v>
              </c:pt>
              <c:pt idx="660">
                <c:v>660</c:v>
              </c:pt>
              <c:pt idx="661">
                <c:v>661</c:v>
              </c:pt>
              <c:pt idx="662">
                <c:v>662</c:v>
              </c:pt>
              <c:pt idx="663">
                <c:v>663</c:v>
              </c:pt>
              <c:pt idx="664">
                <c:v>664</c:v>
              </c:pt>
              <c:pt idx="665">
                <c:v>665</c:v>
              </c:pt>
              <c:pt idx="666">
                <c:v>666</c:v>
              </c:pt>
              <c:pt idx="667">
                <c:v>667</c:v>
              </c:pt>
              <c:pt idx="668">
                <c:v>668</c:v>
              </c:pt>
              <c:pt idx="669">
                <c:v>669</c:v>
              </c:pt>
              <c:pt idx="670">
                <c:v>670</c:v>
              </c:pt>
              <c:pt idx="671">
                <c:v>671</c:v>
              </c:pt>
              <c:pt idx="672">
                <c:v>672</c:v>
              </c:pt>
              <c:pt idx="673">
                <c:v>673</c:v>
              </c:pt>
              <c:pt idx="674">
                <c:v>674</c:v>
              </c:pt>
              <c:pt idx="675">
                <c:v>675</c:v>
              </c:pt>
              <c:pt idx="676">
                <c:v>676</c:v>
              </c:pt>
              <c:pt idx="677">
                <c:v>677</c:v>
              </c:pt>
              <c:pt idx="678">
                <c:v>678</c:v>
              </c:pt>
              <c:pt idx="679">
                <c:v>679</c:v>
              </c:pt>
              <c:pt idx="680">
                <c:v>680</c:v>
              </c:pt>
              <c:pt idx="681">
                <c:v>681</c:v>
              </c:pt>
              <c:pt idx="682">
                <c:v>682</c:v>
              </c:pt>
              <c:pt idx="683">
                <c:v>683</c:v>
              </c:pt>
              <c:pt idx="684">
                <c:v>684</c:v>
              </c:pt>
              <c:pt idx="685">
                <c:v>685</c:v>
              </c:pt>
              <c:pt idx="686">
                <c:v>686</c:v>
              </c:pt>
              <c:pt idx="687">
                <c:v>687</c:v>
              </c:pt>
              <c:pt idx="688">
                <c:v>688</c:v>
              </c:pt>
              <c:pt idx="689">
                <c:v>689</c:v>
              </c:pt>
              <c:pt idx="690">
                <c:v>690</c:v>
              </c:pt>
              <c:pt idx="691">
                <c:v>691</c:v>
              </c:pt>
              <c:pt idx="692">
                <c:v>692</c:v>
              </c:pt>
              <c:pt idx="693">
                <c:v>693</c:v>
              </c:pt>
              <c:pt idx="694">
                <c:v>694</c:v>
              </c:pt>
              <c:pt idx="695">
                <c:v>695</c:v>
              </c:pt>
              <c:pt idx="696">
                <c:v>696</c:v>
              </c:pt>
              <c:pt idx="697">
                <c:v>697</c:v>
              </c:pt>
              <c:pt idx="698">
                <c:v>698</c:v>
              </c:pt>
              <c:pt idx="699">
                <c:v>699</c:v>
              </c:pt>
              <c:pt idx="700">
                <c:v>700</c:v>
              </c:pt>
              <c:pt idx="701">
                <c:v>701</c:v>
              </c:pt>
              <c:pt idx="702">
                <c:v>702</c:v>
              </c:pt>
              <c:pt idx="703">
                <c:v>703</c:v>
              </c:pt>
              <c:pt idx="704">
                <c:v>704</c:v>
              </c:pt>
              <c:pt idx="705">
                <c:v>705</c:v>
              </c:pt>
              <c:pt idx="706">
                <c:v>706</c:v>
              </c:pt>
              <c:pt idx="707">
                <c:v>707</c:v>
              </c:pt>
              <c:pt idx="708">
                <c:v>708</c:v>
              </c:pt>
              <c:pt idx="709">
                <c:v>709</c:v>
              </c:pt>
              <c:pt idx="710">
                <c:v>710</c:v>
              </c:pt>
              <c:pt idx="711">
                <c:v>711</c:v>
              </c:pt>
              <c:pt idx="712">
                <c:v>712</c:v>
              </c:pt>
              <c:pt idx="713">
                <c:v>713</c:v>
              </c:pt>
              <c:pt idx="714">
                <c:v>714</c:v>
              </c:pt>
              <c:pt idx="715">
                <c:v>715</c:v>
              </c:pt>
              <c:pt idx="716">
                <c:v>716</c:v>
              </c:pt>
              <c:pt idx="717">
                <c:v>717</c:v>
              </c:pt>
              <c:pt idx="718">
                <c:v>718</c:v>
              </c:pt>
              <c:pt idx="719">
                <c:v>719</c:v>
              </c:pt>
              <c:pt idx="720">
                <c:v>720</c:v>
              </c:pt>
              <c:pt idx="721">
                <c:v>721</c:v>
              </c:pt>
              <c:pt idx="722">
                <c:v>722</c:v>
              </c:pt>
              <c:pt idx="723">
                <c:v>723</c:v>
              </c:pt>
              <c:pt idx="724">
                <c:v>724</c:v>
              </c:pt>
              <c:pt idx="725">
                <c:v>725</c:v>
              </c:pt>
              <c:pt idx="726">
                <c:v>726</c:v>
              </c:pt>
              <c:pt idx="727">
                <c:v>727</c:v>
              </c:pt>
              <c:pt idx="728">
                <c:v>728</c:v>
              </c:pt>
              <c:pt idx="729">
                <c:v>729</c:v>
              </c:pt>
              <c:pt idx="730">
                <c:v>730</c:v>
              </c:pt>
              <c:pt idx="731">
                <c:v>731</c:v>
              </c:pt>
              <c:pt idx="732">
                <c:v>732</c:v>
              </c:pt>
              <c:pt idx="733">
                <c:v>733</c:v>
              </c:pt>
              <c:pt idx="734">
                <c:v>734</c:v>
              </c:pt>
              <c:pt idx="735">
                <c:v>735</c:v>
              </c:pt>
              <c:pt idx="736">
                <c:v>736</c:v>
              </c:pt>
              <c:pt idx="737">
                <c:v>737</c:v>
              </c:pt>
              <c:pt idx="738">
                <c:v>738</c:v>
              </c:pt>
              <c:pt idx="739">
                <c:v>739</c:v>
              </c:pt>
              <c:pt idx="740">
                <c:v>740</c:v>
              </c:pt>
              <c:pt idx="741">
                <c:v>741</c:v>
              </c:pt>
              <c:pt idx="742">
                <c:v>742</c:v>
              </c:pt>
              <c:pt idx="743">
                <c:v>743</c:v>
              </c:pt>
              <c:pt idx="744">
                <c:v>744</c:v>
              </c:pt>
              <c:pt idx="745">
                <c:v>745</c:v>
              </c:pt>
              <c:pt idx="746">
                <c:v>746</c:v>
              </c:pt>
              <c:pt idx="747">
                <c:v>747</c:v>
              </c:pt>
              <c:pt idx="748">
                <c:v>748</c:v>
              </c:pt>
              <c:pt idx="749">
                <c:v>749</c:v>
              </c:pt>
              <c:pt idx="750">
                <c:v>750</c:v>
              </c:pt>
              <c:pt idx="751">
                <c:v>751</c:v>
              </c:pt>
              <c:pt idx="752">
                <c:v>752</c:v>
              </c:pt>
              <c:pt idx="753">
                <c:v>753</c:v>
              </c:pt>
              <c:pt idx="754">
                <c:v>754</c:v>
              </c:pt>
              <c:pt idx="755">
                <c:v>755</c:v>
              </c:pt>
              <c:pt idx="756">
                <c:v>756</c:v>
              </c:pt>
              <c:pt idx="757">
                <c:v>757</c:v>
              </c:pt>
              <c:pt idx="758">
                <c:v>758</c:v>
              </c:pt>
              <c:pt idx="759">
                <c:v>759</c:v>
              </c:pt>
              <c:pt idx="760">
                <c:v>760</c:v>
              </c:pt>
              <c:pt idx="761">
                <c:v>761</c:v>
              </c:pt>
              <c:pt idx="762">
                <c:v>762</c:v>
              </c:pt>
              <c:pt idx="763">
                <c:v>763</c:v>
              </c:pt>
              <c:pt idx="764">
                <c:v>764</c:v>
              </c:pt>
              <c:pt idx="765">
                <c:v>765</c:v>
              </c:pt>
              <c:pt idx="766">
                <c:v>766</c:v>
              </c:pt>
              <c:pt idx="767">
                <c:v>767</c:v>
              </c:pt>
              <c:pt idx="768">
                <c:v>768</c:v>
              </c:pt>
              <c:pt idx="769">
                <c:v>769</c:v>
              </c:pt>
              <c:pt idx="770">
                <c:v>770</c:v>
              </c:pt>
              <c:pt idx="771">
                <c:v>771</c:v>
              </c:pt>
              <c:pt idx="772">
                <c:v>772</c:v>
              </c:pt>
              <c:pt idx="773">
                <c:v>773</c:v>
              </c:pt>
              <c:pt idx="774">
                <c:v>774</c:v>
              </c:pt>
              <c:pt idx="775">
                <c:v>775</c:v>
              </c:pt>
              <c:pt idx="776">
                <c:v>776</c:v>
              </c:pt>
              <c:pt idx="777">
                <c:v>777</c:v>
              </c:pt>
              <c:pt idx="778">
                <c:v>778</c:v>
              </c:pt>
              <c:pt idx="779">
                <c:v>779</c:v>
              </c:pt>
              <c:pt idx="780">
                <c:v>780</c:v>
              </c:pt>
              <c:pt idx="781">
                <c:v>781</c:v>
              </c:pt>
              <c:pt idx="782">
                <c:v>782</c:v>
              </c:pt>
              <c:pt idx="783">
                <c:v>783</c:v>
              </c:pt>
              <c:pt idx="784">
                <c:v>784</c:v>
              </c:pt>
              <c:pt idx="785">
                <c:v>785</c:v>
              </c:pt>
              <c:pt idx="786">
                <c:v>786</c:v>
              </c:pt>
              <c:pt idx="787">
                <c:v>787</c:v>
              </c:pt>
              <c:pt idx="788">
                <c:v>788</c:v>
              </c:pt>
              <c:pt idx="789">
                <c:v>789</c:v>
              </c:pt>
              <c:pt idx="790">
                <c:v>790</c:v>
              </c:pt>
              <c:pt idx="791">
                <c:v>791</c:v>
              </c:pt>
              <c:pt idx="792">
                <c:v>792</c:v>
              </c:pt>
              <c:pt idx="793">
                <c:v>793</c:v>
              </c:pt>
              <c:pt idx="794">
                <c:v>794</c:v>
              </c:pt>
              <c:pt idx="795">
                <c:v>795</c:v>
              </c:pt>
              <c:pt idx="796">
                <c:v>796</c:v>
              </c:pt>
              <c:pt idx="797">
                <c:v>797</c:v>
              </c:pt>
              <c:pt idx="798">
                <c:v>798</c:v>
              </c:pt>
              <c:pt idx="799">
                <c:v>799</c:v>
              </c:pt>
              <c:pt idx="800">
                <c:v>800</c:v>
              </c:pt>
              <c:pt idx="801">
                <c:v>801</c:v>
              </c:pt>
              <c:pt idx="802">
                <c:v>802</c:v>
              </c:pt>
              <c:pt idx="803">
                <c:v>803</c:v>
              </c:pt>
              <c:pt idx="804">
                <c:v>804</c:v>
              </c:pt>
              <c:pt idx="805">
                <c:v>805</c:v>
              </c:pt>
              <c:pt idx="806">
                <c:v>806</c:v>
              </c:pt>
              <c:pt idx="807">
                <c:v>807</c:v>
              </c:pt>
              <c:pt idx="808">
                <c:v>808</c:v>
              </c:pt>
              <c:pt idx="809">
                <c:v>809</c:v>
              </c:pt>
              <c:pt idx="810">
                <c:v>810</c:v>
              </c:pt>
              <c:pt idx="811">
                <c:v>811</c:v>
              </c:pt>
              <c:pt idx="812">
                <c:v>812</c:v>
              </c:pt>
              <c:pt idx="813">
                <c:v>813</c:v>
              </c:pt>
              <c:pt idx="814">
                <c:v>814</c:v>
              </c:pt>
              <c:pt idx="815">
                <c:v>815</c:v>
              </c:pt>
              <c:pt idx="816">
                <c:v>816</c:v>
              </c:pt>
              <c:pt idx="817">
                <c:v>817</c:v>
              </c:pt>
              <c:pt idx="818">
                <c:v>818</c:v>
              </c:pt>
              <c:pt idx="819">
                <c:v>819</c:v>
              </c:pt>
              <c:pt idx="820">
                <c:v>820</c:v>
              </c:pt>
              <c:pt idx="821">
                <c:v>821</c:v>
              </c:pt>
              <c:pt idx="822">
                <c:v>822</c:v>
              </c:pt>
              <c:pt idx="823">
                <c:v>823</c:v>
              </c:pt>
              <c:pt idx="824">
                <c:v>824</c:v>
              </c:pt>
              <c:pt idx="825">
                <c:v>825</c:v>
              </c:pt>
              <c:pt idx="826">
                <c:v>826</c:v>
              </c:pt>
              <c:pt idx="827">
                <c:v>827</c:v>
              </c:pt>
              <c:pt idx="828">
                <c:v>828</c:v>
              </c:pt>
              <c:pt idx="829">
                <c:v>829</c:v>
              </c:pt>
              <c:pt idx="830">
                <c:v>830</c:v>
              </c:pt>
              <c:pt idx="831">
                <c:v>831</c:v>
              </c:pt>
              <c:pt idx="832">
                <c:v>832</c:v>
              </c:pt>
              <c:pt idx="833">
                <c:v>833</c:v>
              </c:pt>
              <c:pt idx="834">
                <c:v>834</c:v>
              </c:pt>
              <c:pt idx="835">
                <c:v>835</c:v>
              </c:pt>
              <c:pt idx="836">
                <c:v>836</c:v>
              </c:pt>
              <c:pt idx="837">
                <c:v>837</c:v>
              </c:pt>
              <c:pt idx="838">
                <c:v>838</c:v>
              </c:pt>
              <c:pt idx="839">
                <c:v>839</c:v>
              </c:pt>
              <c:pt idx="840">
                <c:v>840</c:v>
              </c:pt>
              <c:pt idx="841">
                <c:v>841</c:v>
              </c:pt>
              <c:pt idx="842">
                <c:v>842</c:v>
              </c:pt>
              <c:pt idx="843">
                <c:v>843</c:v>
              </c:pt>
              <c:pt idx="844">
                <c:v>844</c:v>
              </c:pt>
              <c:pt idx="845">
                <c:v>845</c:v>
              </c:pt>
              <c:pt idx="846">
                <c:v>846</c:v>
              </c:pt>
              <c:pt idx="847">
                <c:v>847</c:v>
              </c:pt>
              <c:pt idx="848">
                <c:v>848</c:v>
              </c:pt>
              <c:pt idx="849">
                <c:v>849</c:v>
              </c:pt>
              <c:pt idx="850">
                <c:v>850</c:v>
              </c:pt>
              <c:pt idx="851">
                <c:v>851</c:v>
              </c:pt>
              <c:pt idx="852">
                <c:v>852</c:v>
              </c:pt>
              <c:pt idx="853">
                <c:v>853</c:v>
              </c:pt>
              <c:pt idx="854">
                <c:v>854</c:v>
              </c:pt>
              <c:pt idx="855">
                <c:v>855</c:v>
              </c:pt>
              <c:pt idx="856">
                <c:v>856</c:v>
              </c:pt>
              <c:pt idx="857">
                <c:v>857</c:v>
              </c:pt>
              <c:pt idx="858">
                <c:v>858</c:v>
              </c:pt>
              <c:pt idx="859">
                <c:v>859</c:v>
              </c:pt>
              <c:pt idx="860">
                <c:v>860</c:v>
              </c:pt>
              <c:pt idx="861">
                <c:v>861</c:v>
              </c:pt>
              <c:pt idx="862">
                <c:v>862</c:v>
              </c:pt>
              <c:pt idx="863">
                <c:v>863</c:v>
              </c:pt>
              <c:pt idx="864">
                <c:v>864</c:v>
              </c:pt>
              <c:pt idx="865">
                <c:v>865</c:v>
              </c:pt>
              <c:pt idx="866">
                <c:v>866</c:v>
              </c:pt>
              <c:pt idx="867">
                <c:v>867</c:v>
              </c:pt>
              <c:pt idx="868">
                <c:v>868</c:v>
              </c:pt>
              <c:pt idx="869">
                <c:v>869</c:v>
              </c:pt>
              <c:pt idx="870">
                <c:v>870</c:v>
              </c:pt>
              <c:pt idx="871">
                <c:v>871</c:v>
              </c:pt>
              <c:pt idx="872">
                <c:v>872</c:v>
              </c:pt>
              <c:pt idx="873">
                <c:v>873</c:v>
              </c:pt>
              <c:pt idx="874">
                <c:v>874</c:v>
              </c:pt>
              <c:pt idx="875">
                <c:v>875</c:v>
              </c:pt>
              <c:pt idx="876">
                <c:v>876</c:v>
              </c:pt>
              <c:pt idx="877">
                <c:v>877</c:v>
              </c:pt>
              <c:pt idx="878">
                <c:v>878</c:v>
              </c:pt>
              <c:pt idx="879">
                <c:v>879</c:v>
              </c:pt>
              <c:pt idx="880">
                <c:v>880</c:v>
              </c:pt>
              <c:pt idx="881">
                <c:v>881</c:v>
              </c:pt>
              <c:pt idx="882">
                <c:v>882</c:v>
              </c:pt>
              <c:pt idx="883">
                <c:v>883</c:v>
              </c:pt>
              <c:pt idx="884">
                <c:v>884</c:v>
              </c:pt>
              <c:pt idx="885">
                <c:v>885</c:v>
              </c:pt>
              <c:pt idx="886">
                <c:v>886</c:v>
              </c:pt>
              <c:pt idx="887">
                <c:v>887</c:v>
              </c:pt>
              <c:pt idx="888">
                <c:v>888</c:v>
              </c:pt>
              <c:pt idx="889">
                <c:v>889</c:v>
              </c:pt>
              <c:pt idx="890">
                <c:v>890</c:v>
              </c:pt>
              <c:pt idx="891">
                <c:v>891</c:v>
              </c:pt>
              <c:pt idx="892">
                <c:v>892</c:v>
              </c:pt>
              <c:pt idx="893">
                <c:v>893</c:v>
              </c:pt>
              <c:pt idx="894">
                <c:v>894</c:v>
              </c:pt>
              <c:pt idx="895">
                <c:v>895</c:v>
              </c:pt>
              <c:pt idx="896">
                <c:v>896</c:v>
              </c:pt>
              <c:pt idx="897">
                <c:v>897</c:v>
              </c:pt>
              <c:pt idx="898">
                <c:v>898</c:v>
              </c:pt>
              <c:pt idx="899">
                <c:v>899</c:v>
              </c:pt>
              <c:pt idx="900">
                <c:v>900</c:v>
              </c:pt>
              <c:pt idx="901">
                <c:v>901</c:v>
              </c:pt>
              <c:pt idx="902">
                <c:v>902</c:v>
              </c:pt>
              <c:pt idx="903">
                <c:v>903</c:v>
              </c:pt>
              <c:pt idx="904">
                <c:v>904</c:v>
              </c:pt>
              <c:pt idx="905">
                <c:v>905</c:v>
              </c:pt>
              <c:pt idx="906">
                <c:v>906</c:v>
              </c:pt>
              <c:pt idx="907">
                <c:v>907</c:v>
              </c:pt>
              <c:pt idx="908">
                <c:v>908</c:v>
              </c:pt>
              <c:pt idx="909">
                <c:v>909</c:v>
              </c:pt>
              <c:pt idx="910">
                <c:v>910</c:v>
              </c:pt>
              <c:pt idx="911">
                <c:v>911</c:v>
              </c:pt>
              <c:pt idx="912">
                <c:v>912</c:v>
              </c:pt>
              <c:pt idx="913">
                <c:v>913</c:v>
              </c:pt>
              <c:pt idx="914">
                <c:v>914</c:v>
              </c:pt>
              <c:pt idx="915">
                <c:v>915</c:v>
              </c:pt>
              <c:pt idx="916">
                <c:v>916</c:v>
              </c:pt>
              <c:pt idx="917">
                <c:v>917</c:v>
              </c:pt>
              <c:pt idx="918">
                <c:v>918</c:v>
              </c:pt>
              <c:pt idx="919">
                <c:v>919</c:v>
              </c:pt>
              <c:pt idx="920">
                <c:v>920</c:v>
              </c:pt>
              <c:pt idx="921">
                <c:v>921</c:v>
              </c:pt>
              <c:pt idx="922">
                <c:v>922</c:v>
              </c:pt>
              <c:pt idx="923">
                <c:v>923</c:v>
              </c:pt>
              <c:pt idx="924">
                <c:v>924</c:v>
              </c:pt>
              <c:pt idx="925">
                <c:v>925</c:v>
              </c:pt>
              <c:pt idx="926">
                <c:v>926</c:v>
              </c:pt>
              <c:pt idx="927">
                <c:v>927</c:v>
              </c:pt>
              <c:pt idx="928">
                <c:v>928</c:v>
              </c:pt>
              <c:pt idx="929">
                <c:v>929</c:v>
              </c:pt>
              <c:pt idx="930">
                <c:v>930</c:v>
              </c:pt>
              <c:pt idx="931">
                <c:v>931</c:v>
              </c:pt>
              <c:pt idx="932">
                <c:v>932</c:v>
              </c:pt>
              <c:pt idx="933">
                <c:v>933</c:v>
              </c:pt>
              <c:pt idx="934">
                <c:v>934</c:v>
              </c:pt>
              <c:pt idx="935">
                <c:v>935</c:v>
              </c:pt>
              <c:pt idx="936">
                <c:v>936</c:v>
              </c:pt>
              <c:pt idx="937">
                <c:v>937</c:v>
              </c:pt>
              <c:pt idx="938">
                <c:v>938</c:v>
              </c:pt>
              <c:pt idx="939">
                <c:v>939</c:v>
              </c:pt>
              <c:pt idx="940">
                <c:v>940</c:v>
              </c:pt>
              <c:pt idx="941">
                <c:v>941</c:v>
              </c:pt>
              <c:pt idx="942">
                <c:v>942</c:v>
              </c:pt>
              <c:pt idx="943">
                <c:v>943</c:v>
              </c:pt>
              <c:pt idx="944">
                <c:v>944</c:v>
              </c:pt>
              <c:pt idx="945">
                <c:v>945</c:v>
              </c:pt>
              <c:pt idx="946">
                <c:v>946</c:v>
              </c:pt>
              <c:pt idx="947">
                <c:v>947</c:v>
              </c:pt>
              <c:pt idx="948">
                <c:v>948</c:v>
              </c:pt>
              <c:pt idx="949">
                <c:v>949</c:v>
              </c:pt>
              <c:pt idx="950">
                <c:v>950</c:v>
              </c:pt>
              <c:pt idx="951">
                <c:v>951</c:v>
              </c:pt>
              <c:pt idx="952">
                <c:v>952</c:v>
              </c:pt>
              <c:pt idx="953">
                <c:v>953</c:v>
              </c:pt>
              <c:pt idx="954">
                <c:v>954</c:v>
              </c:pt>
              <c:pt idx="955">
                <c:v>955</c:v>
              </c:pt>
              <c:pt idx="956">
                <c:v>956</c:v>
              </c:pt>
              <c:pt idx="957">
                <c:v>957</c:v>
              </c:pt>
              <c:pt idx="958">
                <c:v>958</c:v>
              </c:pt>
              <c:pt idx="959">
                <c:v>959</c:v>
              </c:pt>
              <c:pt idx="960">
                <c:v>960</c:v>
              </c:pt>
              <c:pt idx="961">
                <c:v>961</c:v>
              </c:pt>
              <c:pt idx="962">
                <c:v>962</c:v>
              </c:pt>
              <c:pt idx="963">
                <c:v>963</c:v>
              </c:pt>
              <c:pt idx="964">
                <c:v>964</c:v>
              </c:pt>
              <c:pt idx="965">
                <c:v>965</c:v>
              </c:pt>
              <c:pt idx="966">
                <c:v>966</c:v>
              </c:pt>
              <c:pt idx="967">
                <c:v>967</c:v>
              </c:pt>
              <c:pt idx="968">
                <c:v>968</c:v>
              </c:pt>
              <c:pt idx="969">
                <c:v>969</c:v>
              </c:pt>
              <c:pt idx="970">
                <c:v>970</c:v>
              </c:pt>
              <c:pt idx="971">
                <c:v>971</c:v>
              </c:pt>
              <c:pt idx="972">
                <c:v>972</c:v>
              </c:pt>
              <c:pt idx="973">
                <c:v>973</c:v>
              </c:pt>
              <c:pt idx="974">
                <c:v>974</c:v>
              </c:pt>
              <c:pt idx="975">
                <c:v>975</c:v>
              </c:pt>
              <c:pt idx="976">
                <c:v>976</c:v>
              </c:pt>
              <c:pt idx="977">
                <c:v>977</c:v>
              </c:pt>
              <c:pt idx="978">
                <c:v>978</c:v>
              </c:pt>
              <c:pt idx="979">
                <c:v>979</c:v>
              </c:pt>
              <c:pt idx="980">
                <c:v>980</c:v>
              </c:pt>
              <c:pt idx="981">
                <c:v>981</c:v>
              </c:pt>
              <c:pt idx="982">
                <c:v>982</c:v>
              </c:pt>
              <c:pt idx="983">
                <c:v>983</c:v>
              </c:pt>
              <c:pt idx="984">
                <c:v>984</c:v>
              </c:pt>
              <c:pt idx="985">
                <c:v>985</c:v>
              </c:pt>
              <c:pt idx="986">
                <c:v>986</c:v>
              </c:pt>
              <c:pt idx="987">
                <c:v>987</c:v>
              </c:pt>
              <c:pt idx="988">
                <c:v>988</c:v>
              </c:pt>
              <c:pt idx="989">
                <c:v>989</c:v>
              </c:pt>
              <c:pt idx="990">
                <c:v>990</c:v>
              </c:pt>
              <c:pt idx="991">
                <c:v>991</c:v>
              </c:pt>
              <c:pt idx="992">
                <c:v>992</c:v>
              </c:pt>
              <c:pt idx="993">
                <c:v>993</c:v>
              </c:pt>
              <c:pt idx="994">
                <c:v>994</c:v>
              </c:pt>
              <c:pt idx="995">
                <c:v>995</c:v>
              </c:pt>
              <c:pt idx="996">
                <c:v>996</c:v>
              </c:pt>
              <c:pt idx="997">
                <c:v>997</c:v>
              </c:pt>
              <c:pt idx="998">
                <c:v>998</c:v>
              </c:pt>
              <c:pt idx="999">
                <c:v>999</c:v>
              </c:pt>
              <c:pt idx="1000">
                <c:v>1000</c:v>
              </c:pt>
              <c:pt idx="1001">
                <c:v>1001</c:v>
              </c:pt>
              <c:pt idx="1002">
                <c:v>1002</c:v>
              </c:pt>
              <c:pt idx="1003">
                <c:v>1003</c:v>
              </c:pt>
              <c:pt idx="1004">
                <c:v>1004</c:v>
              </c:pt>
              <c:pt idx="1005">
                <c:v>1005</c:v>
              </c:pt>
              <c:pt idx="1006">
                <c:v>1006</c:v>
              </c:pt>
              <c:pt idx="1007">
                <c:v>1007</c:v>
              </c:pt>
              <c:pt idx="1008">
                <c:v>1008</c:v>
              </c:pt>
              <c:pt idx="1009">
                <c:v>1009</c:v>
              </c:pt>
              <c:pt idx="1010">
                <c:v>1010</c:v>
              </c:pt>
              <c:pt idx="1011">
                <c:v>1011</c:v>
              </c:pt>
              <c:pt idx="1012">
                <c:v>1012</c:v>
              </c:pt>
              <c:pt idx="1013">
                <c:v>1013</c:v>
              </c:pt>
              <c:pt idx="1014">
                <c:v>1014</c:v>
              </c:pt>
              <c:pt idx="1015">
                <c:v>1015</c:v>
              </c:pt>
              <c:pt idx="1016">
                <c:v>1016</c:v>
              </c:pt>
              <c:pt idx="1017">
                <c:v>1017</c:v>
              </c:pt>
              <c:pt idx="1018">
                <c:v>1018</c:v>
              </c:pt>
              <c:pt idx="1019">
                <c:v>1019</c:v>
              </c:pt>
              <c:pt idx="1020">
                <c:v>1020</c:v>
              </c:pt>
              <c:pt idx="1021">
                <c:v>1021</c:v>
              </c:pt>
              <c:pt idx="1022">
                <c:v>1022</c:v>
              </c:pt>
              <c:pt idx="1023">
                <c:v>1023</c:v>
              </c:pt>
              <c:pt idx="1024">
                <c:v>1024</c:v>
              </c:pt>
              <c:pt idx="1025">
                <c:v>1025</c:v>
              </c:pt>
              <c:pt idx="1026">
                <c:v>1026</c:v>
              </c:pt>
              <c:pt idx="1027">
                <c:v>1027</c:v>
              </c:pt>
              <c:pt idx="1028">
                <c:v>1028</c:v>
              </c:pt>
              <c:pt idx="1029">
                <c:v>1029</c:v>
              </c:pt>
              <c:pt idx="1030">
                <c:v>1030</c:v>
              </c:pt>
              <c:pt idx="1031">
                <c:v>1031</c:v>
              </c:pt>
              <c:pt idx="1032">
                <c:v>1032</c:v>
              </c:pt>
              <c:pt idx="1033">
                <c:v>1033</c:v>
              </c:pt>
              <c:pt idx="1034">
                <c:v>1034</c:v>
              </c:pt>
              <c:pt idx="1035">
                <c:v>1035</c:v>
              </c:pt>
              <c:pt idx="1036">
                <c:v>1036</c:v>
              </c:pt>
              <c:pt idx="1037">
                <c:v>1037</c:v>
              </c:pt>
              <c:pt idx="1038">
                <c:v>1038</c:v>
              </c:pt>
              <c:pt idx="1039">
                <c:v>1039</c:v>
              </c:pt>
              <c:pt idx="1040">
                <c:v>1040</c:v>
              </c:pt>
              <c:pt idx="1041">
                <c:v>1041</c:v>
              </c:pt>
              <c:pt idx="1042">
                <c:v>1042</c:v>
              </c:pt>
              <c:pt idx="1043">
                <c:v>1043</c:v>
              </c:pt>
              <c:pt idx="1044">
                <c:v>1044</c:v>
              </c:pt>
              <c:pt idx="1045">
                <c:v>1045</c:v>
              </c:pt>
              <c:pt idx="1046">
                <c:v>1046</c:v>
              </c:pt>
              <c:pt idx="1047">
                <c:v>1047</c:v>
              </c:pt>
              <c:pt idx="1048">
                <c:v>1048</c:v>
              </c:pt>
              <c:pt idx="1049">
                <c:v>1049</c:v>
              </c:pt>
              <c:pt idx="1050">
                <c:v>1050</c:v>
              </c:pt>
              <c:pt idx="1051">
                <c:v>1051</c:v>
              </c:pt>
              <c:pt idx="1052">
                <c:v>1052</c:v>
              </c:pt>
              <c:pt idx="1053">
                <c:v>1053</c:v>
              </c:pt>
              <c:pt idx="1054">
                <c:v>1054</c:v>
              </c:pt>
              <c:pt idx="1055">
                <c:v>1055</c:v>
              </c:pt>
              <c:pt idx="1056">
                <c:v>1056</c:v>
              </c:pt>
              <c:pt idx="1057">
                <c:v>1057</c:v>
              </c:pt>
              <c:pt idx="1058">
                <c:v>1058</c:v>
              </c:pt>
              <c:pt idx="1059">
                <c:v>1059</c:v>
              </c:pt>
              <c:pt idx="1060">
                <c:v>1060</c:v>
              </c:pt>
              <c:pt idx="1061">
                <c:v>1061</c:v>
              </c:pt>
              <c:pt idx="1062">
                <c:v>1062</c:v>
              </c:pt>
              <c:pt idx="1063">
                <c:v>1063</c:v>
              </c:pt>
              <c:pt idx="1064">
                <c:v>1064</c:v>
              </c:pt>
              <c:pt idx="1065">
                <c:v>1065</c:v>
              </c:pt>
              <c:pt idx="1066">
                <c:v>1066</c:v>
              </c:pt>
              <c:pt idx="1067">
                <c:v>1067</c:v>
              </c:pt>
              <c:pt idx="1068">
                <c:v>1068</c:v>
              </c:pt>
              <c:pt idx="1069">
                <c:v>1069</c:v>
              </c:pt>
              <c:pt idx="1070">
                <c:v>1070</c:v>
              </c:pt>
              <c:pt idx="1071">
                <c:v>1071</c:v>
              </c:pt>
              <c:pt idx="1072">
                <c:v>1072</c:v>
              </c:pt>
              <c:pt idx="1073">
                <c:v>1073</c:v>
              </c:pt>
              <c:pt idx="1074">
                <c:v>1074</c:v>
              </c:pt>
              <c:pt idx="1075">
                <c:v>1075</c:v>
              </c:pt>
              <c:pt idx="1076">
                <c:v>1076</c:v>
              </c:pt>
              <c:pt idx="1077">
                <c:v>1077</c:v>
              </c:pt>
              <c:pt idx="1078">
                <c:v>1078</c:v>
              </c:pt>
              <c:pt idx="1079">
                <c:v>1079</c:v>
              </c:pt>
              <c:pt idx="1080">
                <c:v>1080</c:v>
              </c:pt>
              <c:pt idx="1081">
                <c:v>1081</c:v>
              </c:pt>
              <c:pt idx="1082">
                <c:v>1082</c:v>
              </c:pt>
              <c:pt idx="1083">
                <c:v>1083</c:v>
              </c:pt>
              <c:pt idx="1084">
                <c:v>1084</c:v>
              </c:pt>
              <c:pt idx="1085">
                <c:v>1085</c:v>
              </c:pt>
              <c:pt idx="1086">
                <c:v>1086</c:v>
              </c:pt>
              <c:pt idx="1087">
                <c:v>1087</c:v>
              </c:pt>
              <c:pt idx="1088">
                <c:v>1088</c:v>
              </c:pt>
              <c:pt idx="1089">
                <c:v>1089</c:v>
              </c:pt>
              <c:pt idx="1090">
                <c:v>1090</c:v>
              </c:pt>
              <c:pt idx="1091">
                <c:v>1091</c:v>
              </c:pt>
              <c:pt idx="1092">
                <c:v>1092</c:v>
              </c:pt>
              <c:pt idx="1093">
                <c:v>1093</c:v>
              </c:pt>
              <c:pt idx="1094">
                <c:v>1094</c:v>
              </c:pt>
              <c:pt idx="1095">
                <c:v>1095</c:v>
              </c:pt>
              <c:pt idx="1096">
                <c:v>1096</c:v>
              </c:pt>
              <c:pt idx="1097">
                <c:v>1097</c:v>
              </c:pt>
              <c:pt idx="1098">
                <c:v>1098</c:v>
              </c:pt>
              <c:pt idx="1099">
                <c:v>1099</c:v>
              </c:pt>
              <c:pt idx="1100">
                <c:v>1100</c:v>
              </c:pt>
              <c:pt idx="1101">
                <c:v>1101</c:v>
              </c:pt>
              <c:pt idx="1102">
                <c:v>1102</c:v>
              </c:pt>
              <c:pt idx="1103">
                <c:v>1103</c:v>
              </c:pt>
              <c:pt idx="1104">
                <c:v>1104</c:v>
              </c:pt>
              <c:pt idx="1105">
                <c:v>1105</c:v>
              </c:pt>
              <c:pt idx="1106">
                <c:v>1106</c:v>
              </c:pt>
              <c:pt idx="1107">
                <c:v>1107</c:v>
              </c:pt>
              <c:pt idx="1108">
                <c:v>1108</c:v>
              </c:pt>
              <c:pt idx="1109">
                <c:v>1109</c:v>
              </c:pt>
              <c:pt idx="1110">
                <c:v>1110</c:v>
              </c:pt>
              <c:pt idx="1111">
                <c:v>1111</c:v>
              </c:pt>
              <c:pt idx="1112">
                <c:v>1112</c:v>
              </c:pt>
              <c:pt idx="1113">
                <c:v>1113</c:v>
              </c:pt>
              <c:pt idx="1114">
                <c:v>1114</c:v>
              </c:pt>
              <c:pt idx="1115">
                <c:v>1115</c:v>
              </c:pt>
              <c:pt idx="1116">
                <c:v>1116</c:v>
              </c:pt>
              <c:pt idx="1117">
                <c:v>1117</c:v>
              </c:pt>
              <c:pt idx="1118">
                <c:v>1118</c:v>
              </c:pt>
              <c:pt idx="1119">
                <c:v>1119</c:v>
              </c:pt>
              <c:pt idx="1120">
                <c:v>1120</c:v>
              </c:pt>
              <c:pt idx="1121">
                <c:v>1121</c:v>
              </c:pt>
              <c:pt idx="1122">
                <c:v>1122</c:v>
              </c:pt>
              <c:pt idx="1123">
                <c:v>1123</c:v>
              </c:pt>
              <c:pt idx="1124">
                <c:v>1124</c:v>
              </c:pt>
              <c:pt idx="1125">
                <c:v>1125</c:v>
              </c:pt>
              <c:pt idx="1126">
                <c:v>1126</c:v>
              </c:pt>
              <c:pt idx="1127">
                <c:v>1127</c:v>
              </c:pt>
              <c:pt idx="1128">
                <c:v>1128</c:v>
              </c:pt>
              <c:pt idx="1129">
                <c:v>1129</c:v>
              </c:pt>
              <c:pt idx="1130">
                <c:v>1130</c:v>
              </c:pt>
              <c:pt idx="1131">
                <c:v>1131</c:v>
              </c:pt>
              <c:pt idx="1132">
                <c:v>1132</c:v>
              </c:pt>
              <c:pt idx="1133">
                <c:v>1133</c:v>
              </c:pt>
              <c:pt idx="1134">
                <c:v>1134</c:v>
              </c:pt>
              <c:pt idx="1135">
                <c:v>1135</c:v>
              </c:pt>
              <c:pt idx="1136">
                <c:v>1136</c:v>
              </c:pt>
              <c:pt idx="1137">
                <c:v>1137</c:v>
              </c:pt>
              <c:pt idx="1138">
                <c:v>1138</c:v>
              </c:pt>
              <c:pt idx="1139">
                <c:v>1139</c:v>
              </c:pt>
              <c:pt idx="1140">
                <c:v>1140</c:v>
              </c:pt>
              <c:pt idx="1141">
                <c:v>1141</c:v>
              </c:pt>
              <c:pt idx="1142">
                <c:v>1142</c:v>
              </c:pt>
              <c:pt idx="1143">
                <c:v>1143</c:v>
              </c:pt>
              <c:pt idx="1144">
                <c:v>1144</c:v>
              </c:pt>
              <c:pt idx="1145">
                <c:v>1145</c:v>
              </c:pt>
              <c:pt idx="1146">
                <c:v>1146</c:v>
              </c:pt>
              <c:pt idx="1147">
                <c:v>1147</c:v>
              </c:pt>
              <c:pt idx="1148">
                <c:v>1148</c:v>
              </c:pt>
              <c:pt idx="1149">
                <c:v>1149</c:v>
              </c:pt>
              <c:pt idx="1150">
                <c:v>1150</c:v>
              </c:pt>
              <c:pt idx="1151">
                <c:v>1151</c:v>
              </c:pt>
              <c:pt idx="1152">
                <c:v>1152</c:v>
              </c:pt>
              <c:pt idx="1153">
                <c:v>1153</c:v>
              </c:pt>
              <c:pt idx="1154">
                <c:v>1154</c:v>
              </c:pt>
              <c:pt idx="1155">
                <c:v>1155</c:v>
              </c:pt>
              <c:pt idx="1156">
                <c:v>1156</c:v>
              </c:pt>
              <c:pt idx="1157">
                <c:v>1157</c:v>
              </c:pt>
              <c:pt idx="1158">
                <c:v>1158</c:v>
              </c:pt>
              <c:pt idx="1159">
                <c:v>1159</c:v>
              </c:pt>
              <c:pt idx="1160">
                <c:v>1160</c:v>
              </c:pt>
              <c:pt idx="1161">
                <c:v>1161</c:v>
              </c:pt>
              <c:pt idx="1162">
                <c:v>1162</c:v>
              </c:pt>
              <c:pt idx="1163">
                <c:v>1163</c:v>
              </c:pt>
              <c:pt idx="1164">
                <c:v>1164</c:v>
              </c:pt>
              <c:pt idx="1165">
                <c:v>1165</c:v>
              </c:pt>
              <c:pt idx="1166">
                <c:v>1166</c:v>
              </c:pt>
              <c:pt idx="1167">
                <c:v>1167</c:v>
              </c:pt>
              <c:pt idx="1168">
                <c:v>1168</c:v>
              </c:pt>
              <c:pt idx="1169">
                <c:v>1169</c:v>
              </c:pt>
              <c:pt idx="1170">
                <c:v>1170</c:v>
              </c:pt>
              <c:pt idx="1171">
                <c:v>1171</c:v>
              </c:pt>
              <c:pt idx="1172">
                <c:v>1172</c:v>
              </c:pt>
              <c:pt idx="1173">
                <c:v>1173</c:v>
              </c:pt>
              <c:pt idx="1174">
                <c:v>1174</c:v>
              </c:pt>
              <c:pt idx="1175">
                <c:v>1175</c:v>
              </c:pt>
              <c:pt idx="1176">
                <c:v>1176</c:v>
              </c:pt>
              <c:pt idx="1177">
                <c:v>1177</c:v>
              </c:pt>
              <c:pt idx="1178">
                <c:v>1178</c:v>
              </c:pt>
              <c:pt idx="1179">
                <c:v>1179</c:v>
              </c:pt>
              <c:pt idx="1180">
                <c:v>1180</c:v>
              </c:pt>
              <c:pt idx="1181">
                <c:v>1181</c:v>
              </c:pt>
              <c:pt idx="1182">
                <c:v>1182</c:v>
              </c:pt>
              <c:pt idx="1183">
                <c:v>1183</c:v>
              </c:pt>
              <c:pt idx="1184">
                <c:v>1184</c:v>
              </c:pt>
              <c:pt idx="1185">
                <c:v>1185</c:v>
              </c:pt>
              <c:pt idx="1186">
                <c:v>1186</c:v>
              </c:pt>
              <c:pt idx="1187">
                <c:v>1187</c:v>
              </c:pt>
              <c:pt idx="1188">
                <c:v>1188</c:v>
              </c:pt>
              <c:pt idx="1189">
                <c:v>1189</c:v>
              </c:pt>
              <c:pt idx="1190">
                <c:v>1190</c:v>
              </c:pt>
              <c:pt idx="1191">
                <c:v>1191</c:v>
              </c:pt>
              <c:pt idx="1192">
                <c:v>1192</c:v>
              </c:pt>
              <c:pt idx="1193">
                <c:v>1193</c:v>
              </c:pt>
              <c:pt idx="1194">
                <c:v>1194</c:v>
              </c:pt>
              <c:pt idx="1195">
                <c:v>1195</c:v>
              </c:pt>
              <c:pt idx="1196">
                <c:v>1196</c:v>
              </c:pt>
              <c:pt idx="1197">
                <c:v>1197</c:v>
              </c:pt>
              <c:pt idx="1198">
                <c:v>1198</c:v>
              </c:pt>
              <c:pt idx="1199">
                <c:v>1199</c:v>
              </c:pt>
              <c:pt idx="1200">
                <c:v>1200</c:v>
              </c:pt>
              <c:pt idx="1201">
                <c:v>1201</c:v>
              </c:pt>
              <c:pt idx="1202">
                <c:v>1202</c:v>
              </c:pt>
              <c:pt idx="1203">
                <c:v>1203</c:v>
              </c:pt>
              <c:pt idx="1204">
                <c:v>1204</c:v>
              </c:pt>
              <c:pt idx="1205">
                <c:v>1205</c:v>
              </c:pt>
              <c:pt idx="1206">
                <c:v>1206</c:v>
              </c:pt>
              <c:pt idx="1207">
                <c:v>1207</c:v>
              </c:pt>
              <c:pt idx="1208">
                <c:v>1208</c:v>
              </c:pt>
              <c:pt idx="1209">
                <c:v>1209</c:v>
              </c:pt>
              <c:pt idx="1210">
                <c:v>1210</c:v>
              </c:pt>
              <c:pt idx="1211">
                <c:v>1211</c:v>
              </c:pt>
              <c:pt idx="1212">
                <c:v>1212</c:v>
              </c:pt>
              <c:pt idx="1213">
                <c:v>1213</c:v>
              </c:pt>
              <c:pt idx="1214">
                <c:v>1214</c:v>
              </c:pt>
              <c:pt idx="1215">
                <c:v>1215</c:v>
              </c:pt>
              <c:pt idx="1216">
                <c:v>1216</c:v>
              </c:pt>
              <c:pt idx="1217">
                <c:v>1217</c:v>
              </c:pt>
              <c:pt idx="1218">
                <c:v>1218</c:v>
              </c:pt>
              <c:pt idx="1219">
                <c:v>1219</c:v>
              </c:pt>
              <c:pt idx="1220">
                <c:v>1220</c:v>
              </c:pt>
              <c:pt idx="1221">
                <c:v>1221</c:v>
              </c:pt>
              <c:pt idx="1222">
                <c:v>1222</c:v>
              </c:pt>
              <c:pt idx="1223">
                <c:v>1223</c:v>
              </c:pt>
              <c:pt idx="1224">
                <c:v>1224</c:v>
              </c:pt>
              <c:pt idx="1225">
                <c:v>1225</c:v>
              </c:pt>
              <c:pt idx="1226">
                <c:v>1226</c:v>
              </c:pt>
              <c:pt idx="1227">
                <c:v>1227</c:v>
              </c:pt>
              <c:pt idx="1228">
                <c:v>1228</c:v>
              </c:pt>
              <c:pt idx="1229">
                <c:v>1229</c:v>
              </c:pt>
              <c:pt idx="1230">
                <c:v>1230</c:v>
              </c:pt>
              <c:pt idx="1231">
                <c:v>1231</c:v>
              </c:pt>
              <c:pt idx="1232">
                <c:v>1232</c:v>
              </c:pt>
              <c:pt idx="1233">
                <c:v>1233</c:v>
              </c:pt>
              <c:pt idx="1234">
                <c:v>1234</c:v>
              </c:pt>
              <c:pt idx="1235">
                <c:v>1235</c:v>
              </c:pt>
              <c:pt idx="1236">
                <c:v>1236</c:v>
              </c:pt>
              <c:pt idx="1237">
                <c:v>1237</c:v>
              </c:pt>
              <c:pt idx="1238">
                <c:v>1238</c:v>
              </c:pt>
              <c:pt idx="1239">
                <c:v>1239</c:v>
              </c:pt>
              <c:pt idx="1240">
                <c:v>1240</c:v>
              </c:pt>
              <c:pt idx="1241">
                <c:v>1241</c:v>
              </c:pt>
              <c:pt idx="1242">
                <c:v>1242</c:v>
              </c:pt>
              <c:pt idx="1243">
                <c:v>1243</c:v>
              </c:pt>
              <c:pt idx="1244">
                <c:v>1244</c:v>
              </c:pt>
              <c:pt idx="1245">
                <c:v>1245</c:v>
              </c:pt>
              <c:pt idx="1246">
                <c:v>1246</c:v>
              </c:pt>
              <c:pt idx="1247">
                <c:v>1247</c:v>
              </c:pt>
              <c:pt idx="1248">
                <c:v>1248</c:v>
              </c:pt>
              <c:pt idx="1249">
                <c:v>1249</c:v>
              </c:pt>
              <c:pt idx="1250">
                <c:v>1250</c:v>
              </c:pt>
              <c:pt idx="1251">
                <c:v>1251</c:v>
              </c:pt>
              <c:pt idx="1252">
                <c:v>1252</c:v>
              </c:pt>
              <c:pt idx="1253">
                <c:v>1253</c:v>
              </c:pt>
              <c:pt idx="1254">
                <c:v>1254</c:v>
              </c:pt>
              <c:pt idx="1255">
                <c:v>1255</c:v>
              </c:pt>
              <c:pt idx="1256">
                <c:v>1256</c:v>
              </c:pt>
              <c:pt idx="1257">
                <c:v>1257</c:v>
              </c:pt>
              <c:pt idx="1258">
                <c:v>1258</c:v>
              </c:pt>
              <c:pt idx="1259">
                <c:v>1259</c:v>
              </c:pt>
              <c:pt idx="1260">
                <c:v>1260</c:v>
              </c:pt>
              <c:pt idx="1261">
                <c:v>1261</c:v>
              </c:pt>
              <c:pt idx="1262">
                <c:v>1262</c:v>
              </c:pt>
              <c:pt idx="1263">
                <c:v>1263</c:v>
              </c:pt>
              <c:pt idx="1264">
                <c:v>1264</c:v>
              </c:pt>
              <c:pt idx="1265">
                <c:v>1265</c:v>
              </c:pt>
              <c:pt idx="1266">
                <c:v>1266</c:v>
              </c:pt>
              <c:pt idx="1267">
                <c:v>1267</c:v>
              </c:pt>
              <c:pt idx="1268">
                <c:v>1268</c:v>
              </c:pt>
              <c:pt idx="1269">
                <c:v>1269</c:v>
              </c:pt>
              <c:pt idx="1270">
                <c:v>1270</c:v>
              </c:pt>
              <c:pt idx="1271">
                <c:v>1271</c:v>
              </c:pt>
              <c:pt idx="1272">
                <c:v>1272</c:v>
              </c:pt>
              <c:pt idx="1273">
                <c:v>1273</c:v>
              </c:pt>
              <c:pt idx="1274">
                <c:v>1274</c:v>
              </c:pt>
              <c:pt idx="1275">
                <c:v>1275</c:v>
              </c:pt>
              <c:pt idx="1276">
                <c:v>1276</c:v>
              </c:pt>
              <c:pt idx="1277">
                <c:v>1277</c:v>
              </c:pt>
              <c:pt idx="1278">
                <c:v>1278</c:v>
              </c:pt>
              <c:pt idx="1279">
                <c:v>1279</c:v>
              </c:pt>
              <c:pt idx="1280">
                <c:v>1280</c:v>
              </c:pt>
              <c:pt idx="1281">
                <c:v>1281</c:v>
              </c:pt>
              <c:pt idx="1282">
                <c:v>1282</c:v>
              </c:pt>
              <c:pt idx="1283">
                <c:v>1283</c:v>
              </c:pt>
              <c:pt idx="1284">
                <c:v>1284</c:v>
              </c:pt>
              <c:pt idx="1285">
                <c:v>1285</c:v>
              </c:pt>
              <c:pt idx="1286">
                <c:v>1286</c:v>
              </c:pt>
              <c:pt idx="1287">
                <c:v>1287</c:v>
              </c:pt>
              <c:pt idx="1288">
                <c:v>1288</c:v>
              </c:pt>
              <c:pt idx="1289">
                <c:v>1289</c:v>
              </c:pt>
              <c:pt idx="1290">
                <c:v>1290</c:v>
              </c:pt>
              <c:pt idx="1291">
                <c:v>1291</c:v>
              </c:pt>
              <c:pt idx="1292">
                <c:v>1292</c:v>
              </c:pt>
              <c:pt idx="1293">
                <c:v>1293</c:v>
              </c:pt>
              <c:pt idx="1294">
                <c:v>1294</c:v>
              </c:pt>
              <c:pt idx="1295">
                <c:v>1295</c:v>
              </c:pt>
              <c:pt idx="1296">
                <c:v>1296</c:v>
              </c:pt>
              <c:pt idx="1297">
                <c:v>1297</c:v>
              </c:pt>
              <c:pt idx="1298">
                <c:v>1298</c:v>
              </c:pt>
              <c:pt idx="1299">
                <c:v>1299</c:v>
              </c:pt>
              <c:pt idx="1300">
                <c:v>1300</c:v>
              </c:pt>
              <c:pt idx="1301">
                <c:v>1301</c:v>
              </c:pt>
              <c:pt idx="1302">
                <c:v>1302</c:v>
              </c:pt>
              <c:pt idx="1303">
                <c:v>1303</c:v>
              </c:pt>
              <c:pt idx="1304">
                <c:v>1304</c:v>
              </c:pt>
              <c:pt idx="1305">
                <c:v>1305</c:v>
              </c:pt>
              <c:pt idx="1306">
                <c:v>1306</c:v>
              </c:pt>
              <c:pt idx="1307">
                <c:v>1307</c:v>
              </c:pt>
              <c:pt idx="1308">
                <c:v>1308</c:v>
              </c:pt>
              <c:pt idx="1309">
                <c:v>1309</c:v>
              </c:pt>
              <c:pt idx="1310">
                <c:v>1310</c:v>
              </c:pt>
              <c:pt idx="1311">
                <c:v>1311</c:v>
              </c:pt>
              <c:pt idx="1312">
                <c:v>1312</c:v>
              </c:pt>
              <c:pt idx="1313">
                <c:v>1313</c:v>
              </c:pt>
              <c:pt idx="1314">
                <c:v>1314</c:v>
              </c:pt>
              <c:pt idx="1315">
                <c:v>1315</c:v>
              </c:pt>
              <c:pt idx="1316">
                <c:v>1316</c:v>
              </c:pt>
              <c:pt idx="1317">
                <c:v>1317</c:v>
              </c:pt>
              <c:pt idx="1318">
                <c:v>1318</c:v>
              </c:pt>
              <c:pt idx="1319">
                <c:v>1319</c:v>
              </c:pt>
              <c:pt idx="1320">
                <c:v>1320</c:v>
              </c:pt>
              <c:pt idx="1321">
                <c:v>1321</c:v>
              </c:pt>
              <c:pt idx="1322">
                <c:v>1322</c:v>
              </c:pt>
              <c:pt idx="1323">
                <c:v>1323</c:v>
              </c:pt>
              <c:pt idx="1324">
                <c:v>1324</c:v>
              </c:pt>
              <c:pt idx="1325">
                <c:v>1325</c:v>
              </c:pt>
              <c:pt idx="1326">
                <c:v>1326</c:v>
              </c:pt>
              <c:pt idx="1327">
                <c:v>1327</c:v>
              </c:pt>
              <c:pt idx="1328">
                <c:v>1328</c:v>
              </c:pt>
              <c:pt idx="1329">
                <c:v>1329</c:v>
              </c:pt>
              <c:pt idx="1330">
                <c:v>1330</c:v>
              </c:pt>
              <c:pt idx="1331">
                <c:v>1331</c:v>
              </c:pt>
              <c:pt idx="1332">
                <c:v>1332</c:v>
              </c:pt>
              <c:pt idx="1333">
                <c:v>1333</c:v>
              </c:pt>
              <c:pt idx="1334">
                <c:v>1334</c:v>
              </c:pt>
              <c:pt idx="1335">
                <c:v>1335</c:v>
              </c:pt>
              <c:pt idx="1336">
                <c:v>1336</c:v>
              </c:pt>
              <c:pt idx="1337">
                <c:v>1337</c:v>
              </c:pt>
              <c:pt idx="1338">
                <c:v>1338</c:v>
              </c:pt>
              <c:pt idx="1339">
                <c:v>1339</c:v>
              </c:pt>
              <c:pt idx="1340">
                <c:v>1340</c:v>
              </c:pt>
              <c:pt idx="1341">
                <c:v>1341</c:v>
              </c:pt>
              <c:pt idx="1342">
                <c:v>1342</c:v>
              </c:pt>
              <c:pt idx="1343">
                <c:v>1343</c:v>
              </c:pt>
              <c:pt idx="1344">
                <c:v>1344</c:v>
              </c:pt>
              <c:pt idx="1345">
                <c:v>1345</c:v>
              </c:pt>
              <c:pt idx="1346">
                <c:v>1346</c:v>
              </c:pt>
              <c:pt idx="1347">
                <c:v>1347</c:v>
              </c:pt>
              <c:pt idx="1348">
                <c:v>1348</c:v>
              </c:pt>
              <c:pt idx="1349">
                <c:v>1349</c:v>
              </c:pt>
              <c:pt idx="1350">
                <c:v>1350</c:v>
              </c:pt>
              <c:pt idx="1351">
                <c:v>1351</c:v>
              </c:pt>
              <c:pt idx="1352">
                <c:v>1352</c:v>
              </c:pt>
              <c:pt idx="1353">
                <c:v>1353</c:v>
              </c:pt>
              <c:pt idx="1354">
                <c:v>1354</c:v>
              </c:pt>
              <c:pt idx="1355">
                <c:v>1355</c:v>
              </c:pt>
              <c:pt idx="1356">
                <c:v>1356</c:v>
              </c:pt>
              <c:pt idx="1357">
                <c:v>1357</c:v>
              </c:pt>
              <c:pt idx="1358">
                <c:v>1358</c:v>
              </c:pt>
              <c:pt idx="1359">
                <c:v>1359</c:v>
              </c:pt>
              <c:pt idx="1360">
                <c:v>1360</c:v>
              </c:pt>
              <c:pt idx="1361">
                <c:v>1361</c:v>
              </c:pt>
              <c:pt idx="1362">
                <c:v>1362</c:v>
              </c:pt>
              <c:pt idx="1363">
                <c:v>1363</c:v>
              </c:pt>
              <c:pt idx="1364">
                <c:v>1364</c:v>
              </c:pt>
              <c:pt idx="1365">
                <c:v>1365</c:v>
              </c:pt>
              <c:pt idx="1366">
                <c:v>1366</c:v>
              </c:pt>
              <c:pt idx="1367">
                <c:v>1367</c:v>
              </c:pt>
              <c:pt idx="1368">
                <c:v>1368</c:v>
              </c:pt>
              <c:pt idx="1369">
                <c:v>1369</c:v>
              </c:pt>
              <c:pt idx="1370">
                <c:v>1370</c:v>
              </c:pt>
              <c:pt idx="1371">
                <c:v>1371</c:v>
              </c:pt>
              <c:pt idx="1372">
                <c:v>1372</c:v>
              </c:pt>
              <c:pt idx="1373">
                <c:v>1373</c:v>
              </c:pt>
              <c:pt idx="1374">
                <c:v>1374</c:v>
              </c:pt>
              <c:pt idx="1375">
                <c:v>1375</c:v>
              </c:pt>
              <c:pt idx="1376">
                <c:v>1376</c:v>
              </c:pt>
              <c:pt idx="1377">
                <c:v>1377</c:v>
              </c:pt>
              <c:pt idx="1378">
                <c:v>1378</c:v>
              </c:pt>
              <c:pt idx="1379">
                <c:v>1379</c:v>
              </c:pt>
              <c:pt idx="1380">
                <c:v>1380</c:v>
              </c:pt>
              <c:pt idx="1381">
                <c:v>1381</c:v>
              </c:pt>
              <c:pt idx="1382">
                <c:v>1382</c:v>
              </c:pt>
              <c:pt idx="1383">
                <c:v>1383</c:v>
              </c:pt>
              <c:pt idx="1384">
                <c:v>1384</c:v>
              </c:pt>
              <c:pt idx="1385">
                <c:v>1385</c:v>
              </c:pt>
              <c:pt idx="1386">
                <c:v>1386</c:v>
              </c:pt>
              <c:pt idx="1387">
                <c:v>1387</c:v>
              </c:pt>
              <c:pt idx="1388">
                <c:v>1388</c:v>
              </c:pt>
              <c:pt idx="1389">
                <c:v>1389</c:v>
              </c:pt>
              <c:pt idx="1390">
                <c:v>1390</c:v>
              </c:pt>
              <c:pt idx="1391">
                <c:v>1391</c:v>
              </c:pt>
              <c:pt idx="1392">
                <c:v>1392</c:v>
              </c:pt>
              <c:pt idx="1393">
                <c:v>1393</c:v>
              </c:pt>
              <c:pt idx="1394">
                <c:v>1394</c:v>
              </c:pt>
              <c:pt idx="1395">
                <c:v>1395</c:v>
              </c:pt>
              <c:pt idx="1396">
                <c:v>1396</c:v>
              </c:pt>
              <c:pt idx="1397">
                <c:v>1397</c:v>
              </c:pt>
              <c:pt idx="1398">
                <c:v>1398</c:v>
              </c:pt>
              <c:pt idx="1399">
                <c:v>1399</c:v>
              </c:pt>
              <c:pt idx="1400">
                <c:v>1400</c:v>
              </c:pt>
              <c:pt idx="1401">
                <c:v>1401</c:v>
              </c:pt>
              <c:pt idx="1402">
                <c:v>1402</c:v>
              </c:pt>
              <c:pt idx="1403">
                <c:v>1403</c:v>
              </c:pt>
              <c:pt idx="1404">
                <c:v>1404</c:v>
              </c:pt>
              <c:pt idx="1405">
                <c:v>1405</c:v>
              </c:pt>
              <c:pt idx="1406">
                <c:v>1406</c:v>
              </c:pt>
              <c:pt idx="1407">
                <c:v>1407</c:v>
              </c:pt>
              <c:pt idx="1408">
                <c:v>1408</c:v>
              </c:pt>
              <c:pt idx="1409">
                <c:v>1409</c:v>
              </c:pt>
              <c:pt idx="1410">
                <c:v>1410</c:v>
              </c:pt>
              <c:pt idx="1411">
                <c:v>1411</c:v>
              </c:pt>
              <c:pt idx="1412">
                <c:v>1412</c:v>
              </c:pt>
              <c:pt idx="1413">
                <c:v>1413</c:v>
              </c:pt>
              <c:pt idx="1414">
                <c:v>1414</c:v>
              </c:pt>
              <c:pt idx="1415">
                <c:v>1415</c:v>
              </c:pt>
              <c:pt idx="1416">
                <c:v>1416</c:v>
              </c:pt>
              <c:pt idx="1417">
                <c:v>1417</c:v>
              </c:pt>
              <c:pt idx="1418">
                <c:v>1418</c:v>
              </c:pt>
              <c:pt idx="1419">
                <c:v>1419</c:v>
              </c:pt>
              <c:pt idx="1420">
                <c:v>1420</c:v>
              </c:pt>
              <c:pt idx="1421">
                <c:v>1421</c:v>
              </c:pt>
              <c:pt idx="1422">
                <c:v>1422</c:v>
              </c:pt>
              <c:pt idx="1423">
                <c:v>1423</c:v>
              </c:pt>
              <c:pt idx="1424">
                <c:v>1424</c:v>
              </c:pt>
              <c:pt idx="1425">
                <c:v>1425</c:v>
              </c:pt>
              <c:pt idx="1426">
                <c:v>1426</c:v>
              </c:pt>
              <c:pt idx="1427">
                <c:v>1427</c:v>
              </c:pt>
              <c:pt idx="1428">
                <c:v>1428</c:v>
              </c:pt>
              <c:pt idx="1429">
                <c:v>1429</c:v>
              </c:pt>
              <c:pt idx="1430">
                <c:v>1430</c:v>
              </c:pt>
              <c:pt idx="1431">
                <c:v>1431</c:v>
              </c:pt>
              <c:pt idx="1432">
                <c:v>1432</c:v>
              </c:pt>
              <c:pt idx="1433">
                <c:v>1433</c:v>
              </c:pt>
              <c:pt idx="1434">
                <c:v>1434</c:v>
              </c:pt>
              <c:pt idx="1435">
                <c:v>1435</c:v>
              </c:pt>
              <c:pt idx="1436">
                <c:v>1436</c:v>
              </c:pt>
              <c:pt idx="1437">
                <c:v>1437</c:v>
              </c:pt>
              <c:pt idx="1438">
                <c:v>1438</c:v>
              </c:pt>
              <c:pt idx="1439">
                <c:v>1439</c:v>
              </c:pt>
              <c:pt idx="1440">
                <c:v>1440</c:v>
              </c:pt>
              <c:pt idx="1441">
                <c:v>1441</c:v>
              </c:pt>
              <c:pt idx="1442">
                <c:v>1442</c:v>
              </c:pt>
              <c:pt idx="1443">
                <c:v>1443</c:v>
              </c:pt>
              <c:pt idx="1444">
                <c:v>1444</c:v>
              </c:pt>
              <c:pt idx="1445">
                <c:v>1445</c:v>
              </c:pt>
              <c:pt idx="1446">
                <c:v>1446</c:v>
              </c:pt>
              <c:pt idx="1447">
                <c:v>1447</c:v>
              </c:pt>
              <c:pt idx="1448">
                <c:v>1448</c:v>
              </c:pt>
              <c:pt idx="1449">
                <c:v>1449</c:v>
              </c:pt>
              <c:pt idx="1450">
                <c:v>1450</c:v>
              </c:pt>
              <c:pt idx="1451">
                <c:v>1451</c:v>
              </c:pt>
              <c:pt idx="1452">
                <c:v>1452</c:v>
              </c:pt>
              <c:pt idx="1453">
                <c:v>1453</c:v>
              </c:pt>
              <c:pt idx="1454">
                <c:v>1454</c:v>
              </c:pt>
              <c:pt idx="1455">
                <c:v>1455</c:v>
              </c:pt>
              <c:pt idx="1456">
                <c:v>1456</c:v>
              </c:pt>
              <c:pt idx="1457">
                <c:v>1457</c:v>
              </c:pt>
              <c:pt idx="1458">
                <c:v>1458</c:v>
              </c:pt>
              <c:pt idx="1459">
                <c:v>1459</c:v>
              </c:pt>
              <c:pt idx="1460">
                <c:v>1460</c:v>
              </c:pt>
              <c:pt idx="1461">
                <c:v>1461</c:v>
              </c:pt>
              <c:pt idx="1462">
                <c:v>1462</c:v>
              </c:pt>
              <c:pt idx="1463">
                <c:v>1463</c:v>
              </c:pt>
              <c:pt idx="1464">
                <c:v>1464</c:v>
              </c:pt>
              <c:pt idx="1465">
                <c:v>1465</c:v>
              </c:pt>
              <c:pt idx="1466">
                <c:v>1466</c:v>
              </c:pt>
              <c:pt idx="1467">
                <c:v>1467</c:v>
              </c:pt>
              <c:pt idx="1468">
                <c:v>1468</c:v>
              </c:pt>
              <c:pt idx="1469">
                <c:v>1469</c:v>
              </c:pt>
              <c:pt idx="1470">
                <c:v>1470</c:v>
              </c:pt>
              <c:pt idx="1471">
                <c:v>1471</c:v>
              </c:pt>
              <c:pt idx="1472">
                <c:v>1472</c:v>
              </c:pt>
              <c:pt idx="1473">
                <c:v>1473</c:v>
              </c:pt>
              <c:pt idx="1474">
                <c:v>1474</c:v>
              </c:pt>
              <c:pt idx="1475">
                <c:v>1475</c:v>
              </c:pt>
              <c:pt idx="1476">
                <c:v>1476</c:v>
              </c:pt>
              <c:pt idx="1477">
                <c:v>1477</c:v>
              </c:pt>
              <c:pt idx="1478">
                <c:v>1478</c:v>
              </c:pt>
              <c:pt idx="1479">
                <c:v>1479</c:v>
              </c:pt>
              <c:pt idx="1480">
                <c:v>1480</c:v>
              </c:pt>
              <c:pt idx="1481">
                <c:v>1481</c:v>
              </c:pt>
              <c:pt idx="1482">
                <c:v>1482</c:v>
              </c:pt>
              <c:pt idx="1483">
                <c:v>1483</c:v>
              </c:pt>
              <c:pt idx="1484">
                <c:v>1484</c:v>
              </c:pt>
              <c:pt idx="1485">
                <c:v>1485</c:v>
              </c:pt>
              <c:pt idx="1486">
                <c:v>1486</c:v>
              </c:pt>
              <c:pt idx="1487">
                <c:v>1487</c:v>
              </c:pt>
              <c:pt idx="1488">
                <c:v>1488</c:v>
              </c:pt>
              <c:pt idx="1489">
                <c:v>1489</c:v>
              </c:pt>
              <c:pt idx="1490">
                <c:v>1490</c:v>
              </c:pt>
              <c:pt idx="1491">
                <c:v>1491</c:v>
              </c:pt>
              <c:pt idx="1492">
                <c:v>1492</c:v>
              </c:pt>
              <c:pt idx="1493">
                <c:v>1493</c:v>
              </c:pt>
              <c:pt idx="1494">
                <c:v>1494</c:v>
              </c:pt>
              <c:pt idx="1495">
                <c:v>1495</c:v>
              </c:pt>
              <c:pt idx="1496">
                <c:v>1496</c:v>
              </c:pt>
              <c:pt idx="1497">
                <c:v>1497</c:v>
              </c:pt>
              <c:pt idx="1498">
                <c:v>1498</c:v>
              </c:pt>
              <c:pt idx="1499">
                <c:v>1499</c:v>
              </c:pt>
              <c:pt idx="1500">
                <c:v>1500</c:v>
              </c:pt>
              <c:pt idx="1501">
                <c:v>1501</c:v>
              </c:pt>
              <c:pt idx="1502">
                <c:v>1502</c:v>
              </c:pt>
              <c:pt idx="1503">
                <c:v>1503</c:v>
              </c:pt>
              <c:pt idx="1504">
                <c:v>1504</c:v>
              </c:pt>
              <c:pt idx="1505">
                <c:v>1505</c:v>
              </c:pt>
              <c:pt idx="1506">
                <c:v>1506</c:v>
              </c:pt>
              <c:pt idx="1507">
                <c:v>1507</c:v>
              </c:pt>
              <c:pt idx="1508">
                <c:v>1508</c:v>
              </c:pt>
              <c:pt idx="1509">
                <c:v>1509</c:v>
              </c:pt>
              <c:pt idx="1510">
                <c:v>1510</c:v>
              </c:pt>
              <c:pt idx="1511">
                <c:v>1511</c:v>
              </c:pt>
              <c:pt idx="1512">
                <c:v>1512</c:v>
              </c:pt>
              <c:pt idx="1513">
                <c:v>1513</c:v>
              </c:pt>
              <c:pt idx="1514">
                <c:v>1514</c:v>
              </c:pt>
              <c:pt idx="1515">
                <c:v>1515</c:v>
              </c:pt>
              <c:pt idx="1516">
                <c:v>1516</c:v>
              </c:pt>
              <c:pt idx="1517">
                <c:v>1517</c:v>
              </c:pt>
              <c:pt idx="1518">
                <c:v>1518</c:v>
              </c:pt>
              <c:pt idx="1519">
                <c:v>1519</c:v>
              </c:pt>
              <c:pt idx="1520">
                <c:v>1520</c:v>
              </c:pt>
              <c:pt idx="1521">
                <c:v>1521</c:v>
              </c:pt>
              <c:pt idx="1522">
                <c:v>1522</c:v>
              </c:pt>
              <c:pt idx="1523">
                <c:v>1523</c:v>
              </c:pt>
              <c:pt idx="1524">
                <c:v>1524</c:v>
              </c:pt>
              <c:pt idx="1525">
                <c:v>1525</c:v>
              </c:pt>
              <c:pt idx="1526">
                <c:v>1526</c:v>
              </c:pt>
              <c:pt idx="1527">
                <c:v>1527</c:v>
              </c:pt>
              <c:pt idx="1528">
                <c:v>1528</c:v>
              </c:pt>
              <c:pt idx="1529">
                <c:v>1529</c:v>
              </c:pt>
              <c:pt idx="1530">
                <c:v>1530</c:v>
              </c:pt>
              <c:pt idx="1531">
                <c:v>1531</c:v>
              </c:pt>
              <c:pt idx="1532">
                <c:v>1532</c:v>
              </c:pt>
              <c:pt idx="1533">
                <c:v>1533</c:v>
              </c:pt>
              <c:pt idx="1534">
                <c:v>1534</c:v>
              </c:pt>
              <c:pt idx="1535">
                <c:v>1535</c:v>
              </c:pt>
              <c:pt idx="1536">
                <c:v>1536</c:v>
              </c:pt>
              <c:pt idx="1537">
                <c:v>1537</c:v>
              </c:pt>
              <c:pt idx="1538">
                <c:v>1538</c:v>
              </c:pt>
              <c:pt idx="1539">
                <c:v>1539</c:v>
              </c:pt>
              <c:pt idx="1540">
                <c:v>1540</c:v>
              </c:pt>
              <c:pt idx="1541">
                <c:v>1541</c:v>
              </c:pt>
              <c:pt idx="1542">
                <c:v>1542</c:v>
              </c:pt>
              <c:pt idx="1543">
                <c:v>1543</c:v>
              </c:pt>
              <c:pt idx="1544">
                <c:v>1544</c:v>
              </c:pt>
              <c:pt idx="1545">
                <c:v>1545</c:v>
              </c:pt>
              <c:pt idx="1546">
                <c:v>1546</c:v>
              </c:pt>
              <c:pt idx="1547">
                <c:v>1547</c:v>
              </c:pt>
              <c:pt idx="1548">
                <c:v>1548</c:v>
              </c:pt>
              <c:pt idx="1549">
                <c:v>1549</c:v>
              </c:pt>
              <c:pt idx="1550">
                <c:v>1550</c:v>
              </c:pt>
              <c:pt idx="1551">
                <c:v>1551</c:v>
              </c:pt>
              <c:pt idx="1552">
                <c:v>1552</c:v>
              </c:pt>
              <c:pt idx="1553">
                <c:v>1553</c:v>
              </c:pt>
              <c:pt idx="1554">
                <c:v>1554</c:v>
              </c:pt>
              <c:pt idx="1555">
                <c:v>1555</c:v>
              </c:pt>
              <c:pt idx="1556">
                <c:v>1556</c:v>
              </c:pt>
              <c:pt idx="1557">
                <c:v>1557</c:v>
              </c:pt>
              <c:pt idx="1558">
                <c:v>1558</c:v>
              </c:pt>
              <c:pt idx="1559">
                <c:v>1559</c:v>
              </c:pt>
              <c:pt idx="1560">
                <c:v>1560</c:v>
              </c:pt>
              <c:pt idx="1561">
                <c:v>1561</c:v>
              </c:pt>
              <c:pt idx="1562">
                <c:v>1562</c:v>
              </c:pt>
              <c:pt idx="1563">
                <c:v>1563</c:v>
              </c:pt>
              <c:pt idx="1564">
                <c:v>1564</c:v>
              </c:pt>
              <c:pt idx="1565">
                <c:v>1565</c:v>
              </c:pt>
              <c:pt idx="1566">
                <c:v>1566</c:v>
              </c:pt>
              <c:pt idx="1567">
                <c:v>1567</c:v>
              </c:pt>
              <c:pt idx="1568">
                <c:v>1568</c:v>
              </c:pt>
              <c:pt idx="1569">
                <c:v>1569</c:v>
              </c:pt>
              <c:pt idx="1570">
                <c:v>1570</c:v>
              </c:pt>
              <c:pt idx="1571">
                <c:v>1571</c:v>
              </c:pt>
              <c:pt idx="1572">
                <c:v>1572</c:v>
              </c:pt>
              <c:pt idx="1573">
                <c:v>1573</c:v>
              </c:pt>
              <c:pt idx="1574">
                <c:v>1574</c:v>
              </c:pt>
              <c:pt idx="1575">
                <c:v>1575</c:v>
              </c:pt>
              <c:pt idx="1576">
                <c:v>1576</c:v>
              </c:pt>
              <c:pt idx="1577">
                <c:v>1577</c:v>
              </c:pt>
              <c:pt idx="1578">
                <c:v>1578</c:v>
              </c:pt>
              <c:pt idx="1579">
                <c:v>1579</c:v>
              </c:pt>
              <c:pt idx="1580">
                <c:v>1580</c:v>
              </c:pt>
              <c:pt idx="1581">
                <c:v>1581</c:v>
              </c:pt>
              <c:pt idx="1582">
                <c:v>1582</c:v>
              </c:pt>
              <c:pt idx="1583">
                <c:v>1583</c:v>
              </c:pt>
              <c:pt idx="1584">
                <c:v>1584</c:v>
              </c:pt>
              <c:pt idx="1585">
                <c:v>1585</c:v>
              </c:pt>
              <c:pt idx="1586">
                <c:v>1586</c:v>
              </c:pt>
              <c:pt idx="1587">
                <c:v>1587</c:v>
              </c:pt>
              <c:pt idx="1588">
                <c:v>1588</c:v>
              </c:pt>
              <c:pt idx="1589">
                <c:v>1589</c:v>
              </c:pt>
              <c:pt idx="1590">
                <c:v>1590</c:v>
              </c:pt>
              <c:pt idx="1591">
                <c:v>1591</c:v>
              </c:pt>
              <c:pt idx="1592">
                <c:v>1592</c:v>
              </c:pt>
              <c:pt idx="1593">
                <c:v>1593</c:v>
              </c:pt>
              <c:pt idx="1594">
                <c:v>1594</c:v>
              </c:pt>
              <c:pt idx="1595">
                <c:v>1595</c:v>
              </c:pt>
              <c:pt idx="1596">
                <c:v>1596</c:v>
              </c:pt>
              <c:pt idx="1597">
                <c:v>1597</c:v>
              </c:pt>
              <c:pt idx="1598">
                <c:v>1598</c:v>
              </c:pt>
              <c:pt idx="1599">
                <c:v>1599</c:v>
              </c:pt>
              <c:pt idx="1600">
                <c:v>1600</c:v>
              </c:pt>
              <c:pt idx="1601">
                <c:v>1601</c:v>
              </c:pt>
              <c:pt idx="1602">
                <c:v>1602</c:v>
              </c:pt>
              <c:pt idx="1603">
                <c:v>1603</c:v>
              </c:pt>
              <c:pt idx="1604">
                <c:v>1604</c:v>
              </c:pt>
              <c:pt idx="1605">
                <c:v>1605</c:v>
              </c:pt>
              <c:pt idx="1606">
                <c:v>1606</c:v>
              </c:pt>
              <c:pt idx="1607">
                <c:v>1607</c:v>
              </c:pt>
              <c:pt idx="1608">
                <c:v>1608</c:v>
              </c:pt>
              <c:pt idx="1609">
                <c:v>1609</c:v>
              </c:pt>
              <c:pt idx="1610">
                <c:v>1610</c:v>
              </c:pt>
              <c:pt idx="1611">
                <c:v>1611</c:v>
              </c:pt>
              <c:pt idx="1612">
                <c:v>1612</c:v>
              </c:pt>
              <c:pt idx="1613">
                <c:v>1613</c:v>
              </c:pt>
              <c:pt idx="1614">
                <c:v>1614</c:v>
              </c:pt>
              <c:pt idx="1615">
                <c:v>1615</c:v>
              </c:pt>
              <c:pt idx="1616">
                <c:v>1616</c:v>
              </c:pt>
              <c:pt idx="1617">
                <c:v>1617</c:v>
              </c:pt>
              <c:pt idx="1618">
                <c:v>1618</c:v>
              </c:pt>
              <c:pt idx="1619">
                <c:v>1619</c:v>
              </c:pt>
              <c:pt idx="1620">
                <c:v>1620</c:v>
              </c:pt>
              <c:pt idx="1621">
                <c:v>1621</c:v>
              </c:pt>
              <c:pt idx="1622">
                <c:v>1622</c:v>
              </c:pt>
              <c:pt idx="1623">
                <c:v>1623</c:v>
              </c:pt>
              <c:pt idx="1624">
                <c:v>1624</c:v>
              </c:pt>
              <c:pt idx="1625">
                <c:v>1625</c:v>
              </c:pt>
              <c:pt idx="1626">
                <c:v>1626</c:v>
              </c:pt>
              <c:pt idx="1627">
                <c:v>1627</c:v>
              </c:pt>
              <c:pt idx="1628">
                <c:v>1628</c:v>
              </c:pt>
              <c:pt idx="1629">
                <c:v>1629</c:v>
              </c:pt>
              <c:pt idx="1630">
                <c:v>1630</c:v>
              </c:pt>
              <c:pt idx="1631">
                <c:v>1631</c:v>
              </c:pt>
              <c:pt idx="1632">
                <c:v>1632</c:v>
              </c:pt>
              <c:pt idx="1633">
                <c:v>1633</c:v>
              </c:pt>
              <c:pt idx="1634">
                <c:v>1634</c:v>
              </c:pt>
              <c:pt idx="1635">
                <c:v>1635</c:v>
              </c:pt>
              <c:pt idx="1636">
                <c:v>1636</c:v>
              </c:pt>
              <c:pt idx="1637">
                <c:v>1637</c:v>
              </c:pt>
              <c:pt idx="1638">
                <c:v>1638</c:v>
              </c:pt>
              <c:pt idx="1639">
                <c:v>1639</c:v>
              </c:pt>
              <c:pt idx="1640">
                <c:v>1640</c:v>
              </c:pt>
              <c:pt idx="1641">
                <c:v>1641</c:v>
              </c:pt>
              <c:pt idx="1642">
                <c:v>1642</c:v>
              </c:pt>
              <c:pt idx="1643">
                <c:v>1643</c:v>
              </c:pt>
              <c:pt idx="1644">
                <c:v>1644</c:v>
              </c:pt>
              <c:pt idx="1645">
                <c:v>1645</c:v>
              </c:pt>
              <c:pt idx="1646">
                <c:v>1646</c:v>
              </c:pt>
              <c:pt idx="1647">
                <c:v>1647</c:v>
              </c:pt>
              <c:pt idx="1648">
                <c:v>1648</c:v>
              </c:pt>
              <c:pt idx="1649">
                <c:v>1649</c:v>
              </c:pt>
              <c:pt idx="1650">
                <c:v>1650</c:v>
              </c:pt>
              <c:pt idx="1651">
                <c:v>1651</c:v>
              </c:pt>
              <c:pt idx="1652">
                <c:v>1652</c:v>
              </c:pt>
              <c:pt idx="1653">
                <c:v>1653</c:v>
              </c:pt>
              <c:pt idx="1654">
                <c:v>1654</c:v>
              </c:pt>
              <c:pt idx="1655">
                <c:v>1655</c:v>
              </c:pt>
              <c:pt idx="1656">
                <c:v>1656</c:v>
              </c:pt>
              <c:pt idx="1657">
                <c:v>1657</c:v>
              </c:pt>
              <c:pt idx="1658">
                <c:v>1658</c:v>
              </c:pt>
              <c:pt idx="1659">
                <c:v>1659</c:v>
              </c:pt>
              <c:pt idx="1660">
                <c:v>1660</c:v>
              </c:pt>
              <c:pt idx="1661">
                <c:v>1661</c:v>
              </c:pt>
              <c:pt idx="1662">
                <c:v>1662</c:v>
              </c:pt>
              <c:pt idx="1663">
                <c:v>1663</c:v>
              </c:pt>
              <c:pt idx="1664">
                <c:v>1664</c:v>
              </c:pt>
              <c:pt idx="1665">
                <c:v>1665</c:v>
              </c:pt>
              <c:pt idx="1666">
                <c:v>1666</c:v>
              </c:pt>
              <c:pt idx="1667">
                <c:v>1667</c:v>
              </c:pt>
              <c:pt idx="1668">
                <c:v>1668</c:v>
              </c:pt>
              <c:pt idx="1669">
                <c:v>1669</c:v>
              </c:pt>
              <c:pt idx="1670">
                <c:v>1670</c:v>
              </c:pt>
              <c:pt idx="1671">
                <c:v>1671</c:v>
              </c:pt>
              <c:pt idx="1672">
                <c:v>1672</c:v>
              </c:pt>
              <c:pt idx="1673">
                <c:v>1673</c:v>
              </c:pt>
              <c:pt idx="1674">
                <c:v>1674</c:v>
              </c:pt>
              <c:pt idx="1675">
                <c:v>1675</c:v>
              </c:pt>
              <c:pt idx="1676">
                <c:v>1676</c:v>
              </c:pt>
              <c:pt idx="1677">
                <c:v>1677</c:v>
              </c:pt>
              <c:pt idx="1678">
                <c:v>1678</c:v>
              </c:pt>
              <c:pt idx="1679">
                <c:v>1679</c:v>
              </c:pt>
              <c:pt idx="1680">
                <c:v>1680</c:v>
              </c:pt>
              <c:pt idx="1681">
                <c:v>1681</c:v>
              </c:pt>
              <c:pt idx="1682">
                <c:v>1682</c:v>
              </c:pt>
              <c:pt idx="1683">
                <c:v>1683</c:v>
              </c:pt>
              <c:pt idx="1684">
                <c:v>1684</c:v>
              </c:pt>
              <c:pt idx="1685">
                <c:v>1685</c:v>
              </c:pt>
              <c:pt idx="1686">
                <c:v>1686</c:v>
              </c:pt>
              <c:pt idx="1687">
                <c:v>1687</c:v>
              </c:pt>
              <c:pt idx="1688">
                <c:v>1688</c:v>
              </c:pt>
              <c:pt idx="1689">
                <c:v>1689</c:v>
              </c:pt>
              <c:pt idx="1690">
                <c:v>1690</c:v>
              </c:pt>
              <c:pt idx="1691">
                <c:v>1691</c:v>
              </c:pt>
              <c:pt idx="1692">
                <c:v>1692</c:v>
              </c:pt>
              <c:pt idx="1693">
                <c:v>1693</c:v>
              </c:pt>
              <c:pt idx="1694">
                <c:v>1694</c:v>
              </c:pt>
              <c:pt idx="1695">
                <c:v>1695</c:v>
              </c:pt>
              <c:pt idx="1696">
                <c:v>1696</c:v>
              </c:pt>
              <c:pt idx="1697">
                <c:v>1697</c:v>
              </c:pt>
              <c:pt idx="1698">
                <c:v>1698</c:v>
              </c:pt>
              <c:pt idx="1699">
                <c:v>1699</c:v>
              </c:pt>
              <c:pt idx="1700">
                <c:v>1700</c:v>
              </c:pt>
              <c:pt idx="1701">
                <c:v>1701</c:v>
              </c:pt>
              <c:pt idx="1702">
                <c:v>1702</c:v>
              </c:pt>
              <c:pt idx="1703">
                <c:v>1703</c:v>
              </c:pt>
              <c:pt idx="1704">
                <c:v>1704</c:v>
              </c:pt>
              <c:pt idx="1705">
                <c:v>1705</c:v>
              </c:pt>
              <c:pt idx="1706">
                <c:v>1706</c:v>
              </c:pt>
              <c:pt idx="1707">
                <c:v>1707</c:v>
              </c:pt>
              <c:pt idx="1708">
                <c:v>1708</c:v>
              </c:pt>
              <c:pt idx="1709">
                <c:v>1709</c:v>
              </c:pt>
              <c:pt idx="1710">
                <c:v>1710</c:v>
              </c:pt>
              <c:pt idx="1711">
                <c:v>1711</c:v>
              </c:pt>
              <c:pt idx="1712">
                <c:v>1712</c:v>
              </c:pt>
              <c:pt idx="1713">
                <c:v>1713</c:v>
              </c:pt>
              <c:pt idx="1714">
                <c:v>1714</c:v>
              </c:pt>
              <c:pt idx="1715">
                <c:v>1715</c:v>
              </c:pt>
              <c:pt idx="1716">
                <c:v>1716</c:v>
              </c:pt>
              <c:pt idx="1717">
                <c:v>1717</c:v>
              </c:pt>
              <c:pt idx="1718">
                <c:v>1718</c:v>
              </c:pt>
              <c:pt idx="1719">
                <c:v>1719</c:v>
              </c:pt>
              <c:pt idx="1720">
                <c:v>1720</c:v>
              </c:pt>
              <c:pt idx="1721">
                <c:v>1721</c:v>
              </c:pt>
              <c:pt idx="1722">
                <c:v>1722</c:v>
              </c:pt>
              <c:pt idx="1723">
                <c:v>1723</c:v>
              </c:pt>
              <c:pt idx="1724">
                <c:v>1724</c:v>
              </c:pt>
              <c:pt idx="1725">
                <c:v>1725</c:v>
              </c:pt>
              <c:pt idx="1726">
                <c:v>1726</c:v>
              </c:pt>
              <c:pt idx="1727">
                <c:v>1727</c:v>
              </c:pt>
              <c:pt idx="1728">
                <c:v>1728</c:v>
              </c:pt>
              <c:pt idx="1729">
                <c:v>1729</c:v>
              </c:pt>
              <c:pt idx="1730">
                <c:v>1730</c:v>
              </c:pt>
              <c:pt idx="1731">
                <c:v>1731</c:v>
              </c:pt>
              <c:pt idx="1732">
                <c:v>1732</c:v>
              </c:pt>
              <c:pt idx="1733">
                <c:v>1733</c:v>
              </c:pt>
              <c:pt idx="1734">
                <c:v>1734</c:v>
              </c:pt>
              <c:pt idx="1735">
                <c:v>1735</c:v>
              </c:pt>
              <c:pt idx="1736">
                <c:v>1736</c:v>
              </c:pt>
              <c:pt idx="1737">
                <c:v>1737</c:v>
              </c:pt>
              <c:pt idx="1738">
                <c:v>1738</c:v>
              </c:pt>
              <c:pt idx="1739">
                <c:v>1739</c:v>
              </c:pt>
              <c:pt idx="1740">
                <c:v>1740</c:v>
              </c:pt>
              <c:pt idx="1741">
                <c:v>1741</c:v>
              </c:pt>
              <c:pt idx="1742">
                <c:v>1742</c:v>
              </c:pt>
              <c:pt idx="1743">
                <c:v>1743</c:v>
              </c:pt>
              <c:pt idx="1744">
                <c:v>1744</c:v>
              </c:pt>
              <c:pt idx="1745">
                <c:v>1745</c:v>
              </c:pt>
              <c:pt idx="1746">
                <c:v>1746</c:v>
              </c:pt>
              <c:pt idx="1747">
                <c:v>1747</c:v>
              </c:pt>
              <c:pt idx="1748">
                <c:v>1748</c:v>
              </c:pt>
              <c:pt idx="1749">
                <c:v>1749</c:v>
              </c:pt>
              <c:pt idx="1750">
                <c:v>1750</c:v>
              </c:pt>
              <c:pt idx="1751">
                <c:v>1751</c:v>
              </c:pt>
              <c:pt idx="1752">
                <c:v>1752</c:v>
              </c:pt>
              <c:pt idx="1753">
                <c:v>1753</c:v>
              </c:pt>
              <c:pt idx="1754">
                <c:v>1754</c:v>
              </c:pt>
              <c:pt idx="1755">
                <c:v>1755</c:v>
              </c:pt>
              <c:pt idx="1756">
                <c:v>1756</c:v>
              </c:pt>
              <c:pt idx="1757">
                <c:v>1757</c:v>
              </c:pt>
              <c:pt idx="1758">
                <c:v>1758</c:v>
              </c:pt>
              <c:pt idx="1759">
                <c:v>1759</c:v>
              </c:pt>
              <c:pt idx="1760">
                <c:v>1760</c:v>
              </c:pt>
              <c:pt idx="1761">
                <c:v>1761</c:v>
              </c:pt>
              <c:pt idx="1762">
                <c:v>1762</c:v>
              </c:pt>
              <c:pt idx="1763">
                <c:v>1763</c:v>
              </c:pt>
              <c:pt idx="1764">
                <c:v>1764</c:v>
              </c:pt>
              <c:pt idx="1765">
                <c:v>1765</c:v>
              </c:pt>
              <c:pt idx="1766">
                <c:v>1766</c:v>
              </c:pt>
              <c:pt idx="1767">
                <c:v>1767</c:v>
              </c:pt>
              <c:pt idx="1768">
                <c:v>1768</c:v>
              </c:pt>
              <c:pt idx="1769">
                <c:v>1769</c:v>
              </c:pt>
              <c:pt idx="1770">
                <c:v>1770</c:v>
              </c:pt>
              <c:pt idx="1771">
                <c:v>1771</c:v>
              </c:pt>
              <c:pt idx="1772">
                <c:v>1772</c:v>
              </c:pt>
              <c:pt idx="1773">
                <c:v>1773</c:v>
              </c:pt>
              <c:pt idx="1774">
                <c:v>1774</c:v>
              </c:pt>
              <c:pt idx="1775">
                <c:v>1775</c:v>
              </c:pt>
              <c:pt idx="1776">
                <c:v>1776</c:v>
              </c:pt>
              <c:pt idx="1777">
                <c:v>1777</c:v>
              </c:pt>
              <c:pt idx="1778">
                <c:v>1778</c:v>
              </c:pt>
              <c:pt idx="1779">
                <c:v>1779</c:v>
              </c:pt>
              <c:pt idx="1780">
                <c:v>1780</c:v>
              </c:pt>
              <c:pt idx="1781">
                <c:v>1781</c:v>
              </c:pt>
              <c:pt idx="1782">
                <c:v>1782</c:v>
              </c:pt>
              <c:pt idx="1783">
                <c:v>1783</c:v>
              </c:pt>
              <c:pt idx="1784">
                <c:v>1784</c:v>
              </c:pt>
              <c:pt idx="1785">
                <c:v>1785</c:v>
              </c:pt>
              <c:pt idx="1786">
                <c:v>1786</c:v>
              </c:pt>
              <c:pt idx="1787">
                <c:v>1787</c:v>
              </c:pt>
              <c:pt idx="1788">
                <c:v>1788</c:v>
              </c:pt>
              <c:pt idx="1789">
                <c:v>1789</c:v>
              </c:pt>
              <c:pt idx="1790">
                <c:v>1790</c:v>
              </c:pt>
              <c:pt idx="1791">
                <c:v>1791</c:v>
              </c:pt>
              <c:pt idx="1792">
                <c:v>1792</c:v>
              </c:pt>
              <c:pt idx="1793">
                <c:v>1793</c:v>
              </c:pt>
              <c:pt idx="1794">
                <c:v>1794</c:v>
              </c:pt>
              <c:pt idx="1795">
                <c:v>1795</c:v>
              </c:pt>
              <c:pt idx="1796">
                <c:v>1796</c:v>
              </c:pt>
              <c:pt idx="1797">
                <c:v>1797</c:v>
              </c:pt>
              <c:pt idx="1798">
                <c:v>1798</c:v>
              </c:pt>
              <c:pt idx="1799">
                <c:v>1799</c:v>
              </c:pt>
              <c:pt idx="1800">
                <c:v>1800</c:v>
              </c:pt>
              <c:pt idx="1801">
                <c:v>1801</c:v>
              </c:pt>
              <c:pt idx="1802">
                <c:v>1802</c:v>
              </c:pt>
              <c:pt idx="1803">
                <c:v>1803</c:v>
              </c:pt>
              <c:pt idx="1804">
                <c:v>1804</c:v>
              </c:pt>
              <c:pt idx="1805">
                <c:v>1805</c:v>
              </c:pt>
              <c:pt idx="1806">
                <c:v>1806</c:v>
              </c:pt>
              <c:pt idx="1807">
                <c:v>1807</c:v>
              </c:pt>
              <c:pt idx="1808">
                <c:v>1808</c:v>
              </c:pt>
              <c:pt idx="1809">
                <c:v>1809</c:v>
              </c:pt>
              <c:pt idx="1810">
                <c:v>1810</c:v>
              </c:pt>
              <c:pt idx="1811">
                <c:v>1811</c:v>
              </c:pt>
              <c:pt idx="1812">
                <c:v>1812</c:v>
              </c:pt>
              <c:pt idx="1813">
                <c:v>1813</c:v>
              </c:pt>
              <c:pt idx="1814">
                <c:v>1814</c:v>
              </c:pt>
              <c:pt idx="1815">
                <c:v>1815</c:v>
              </c:pt>
              <c:pt idx="1816">
                <c:v>1816</c:v>
              </c:pt>
              <c:pt idx="1817">
                <c:v>1817</c:v>
              </c:pt>
              <c:pt idx="1818">
                <c:v>1818</c:v>
              </c:pt>
              <c:pt idx="1819">
                <c:v>1819</c:v>
              </c:pt>
              <c:pt idx="1820">
                <c:v>1820</c:v>
              </c:pt>
              <c:pt idx="1821">
                <c:v>1821</c:v>
              </c:pt>
              <c:pt idx="1822">
                <c:v>1822</c:v>
              </c:pt>
              <c:pt idx="1823">
                <c:v>1823</c:v>
              </c:pt>
              <c:pt idx="1824">
                <c:v>1824</c:v>
              </c:pt>
              <c:pt idx="1825">
                <c:v>1825</c:v>
              </c:pt>
              <c:pt idx="1826">
                <c:v>1826</c:v>
              </c:pt>
              <c:pt idx="1827">
                <c:v>1827</c:v>
              </c:pt>
              <c:pt idx="1828">
                <c:v>1828</c:v>
              </c:pt>
              <c:pt idx="1829">
                <c:v>1829</c:v>
              </c:pt>
              <c:pt idx="1830">
                <c:v>1830</c:v>
              </c:pt>
              <c:pt idx="1831">
                <c:v>1831</c:v>
              </c:pt>
              <c:pt idx="1832">
                <c:v>1832</c:v>
              </c:pt>
              <c:pt idx="1833">
                <c:v>1833</c:v>
              </c:pt>
              <c:pt idx="1834">
                <c:v>1834</c:v>
              </c:pt>
              <c:pt idx="1835">
                <c:v>1835</c:v>
              </c:pt>
              <c:pt idx="1836">
                <c:v>1836</c:v>
              </c:pt>
              <c:pt idx="1837">
                <c:v>1837</c:v>
              </c:pt>
              <c:pt idx="1838">
                <c:v>1838</c:v>
              </c:pt>
              <c:pt idx="1839">
                <c:v>1839</c:v>
              </c:pt>
              <c:pt idx="1840">
                <c:v>1840</c:v>
              </c:pt>
              <c:pt idx="1841">
                <c:v>1841</c:v>
              </c:pt>
              <c:pt idx="1842">
                <c:v>1842</c:v>
              </c:pt>
              <c:pt idx="1843">
                <c:v>1843</c:v>
              </c:pt>
              <c:pt idx="1844">
                <c:v>1844</c:v>
              </c:pt>
              <c:pt idx="1845">
                <c:v>1845</c:v>
              </c:pt>
              <c:pt idx="1846">
                <c:v>1846</c:v>
              </c:pt>
              <c:pt idx="1847">
                <c:v>1847</c:v>
              </c:pt>
              <c:pt idx="1848">
                <c:v>1848</c:v>
              </c:pt>
              <c:pt idx="1849">
                <c:v>1849</c:v>
              </c:pt>
              <c:pt idx="1850">
                <c:v>1850</c:v>
              </c:pt>
              <c:pt idx="1851">
                <c:v>1851</c:v>
              </c:pt>
              <c:pt idx="1852">
                <c:v>1852</c:v>
              </c:pt>
              <c:pt idx="1853">
                <c:v>1853</c:v>
              </c:pt>
              <c:pt idx="1854">
                <c:v>1854</c:v>
              </c:pt>
              <c:pt idx="1855">
                <c:v>1855</c:v>
              </c:pt>
              <c:pt idx="1856">
                <c:v>1856</c:v>
              </c:pt>
              <c:pt idx="1857">
                <c:v>1857</c:v>
              </c:pt>
              <c:pt idx="1858">
                <c:v>1858</c:v>
              </c:pt>
              <c:pt idx="1859">
                <c:v>1859</c:v>
              </c:pt>
              <c:pt idx="1860">
                <c:v>1860</c:v>
              </c:pt>
              <c:pt idx="1861">
                <c:v>1861</c:v>
              </c:pt>
              <c:pt idx="1862">
                <c:v>1862</c:v>
              </c:pt>
              <c:pt idx="1863">
                <c:v>1863</c:v>
              </c:pt>
              <c:pt idx="1864">
                <c:v>1864</c:v>
              </c:pt>
              <c:pt idx="1865">
                <c:v>1865</c:v>
              </c:pt>
              <c:pt idx="1866">
                <c:v>1866</c:v>
              </c:pt>
              <c:pt idx="1867">
                <c:v>1867</c:v>
              </c:pt>
              <c:pt idx="1868">
                <c:v>1868</c:v>
              </c:pt>
              <c:pt idx="1869">
                <c:v>1869</c:v>
              </c:pt>
              <c:pt idx="1870">
                <c:v>1870</c:v>
              </c:pt>
              <c:pt idx="1871">
                <c:v>1871</c:v>
              </c:pt>
              <c:pt idx="1872">
                <c:v>1872</c:v>
              </c:pt>
              <c:pt idx="1873">
                <c:v>1873</c:v>
              </c:pt>
              <c:pt idx="1874">
                <c:v>1874</c:v>
              </c:pt>
              <c:pt idx="1875">
                <c:v>1875</c:v>
              </c:pt>
              <c:pt idx="1876">
                <c:v>1876</c:v>
              </c:pt>
              <c:pt idx="1877">
                <c:v>1877</c:v>
              </c:pt>
              <c:pt idx="1878">
                <c:v>1878</c:v>
              </c:pt>
              <c:pt idx="1879">
                <c:v>1879</c:v>
              </c:pt>
              <c:pt idx="1880">
                <c:v>1880</c:v>
              </c:pt>
              <c:pt idx="1881">
                <c:v>1881</c:v>
              </c:pt>
              <c:pt idx="1882">
                <c:v>1882</c:v>
              </c:pt>
              <c:pt idx="1883">
                <c:v>1883</c:v>
              </c:pt>
              <c:pt idx="1884">
                <c:v>1884</c:v>
              </c:pt>
              <c:pt idx="1885">
                <c:v>1885</c:v>
              </c:pt>
              <c:pt idx="1886">
                <c:v>1886</c:v>
              </c:pt>
              <c:pt idx="1887">
                <c:v>1887</c:v>
              </c:pt>
              <c:pt idx="1888">
                <c:v>1888</c:v>
              </c:pt>
              <c:pt idx="1889">
                <c:v>1889</c:v>
              </c:pt>
              <c:pt idx="1890">
                <c:v>1890</c:v>
              </c:pt>
              <c:pt idx="1891">
                <c:v>1891</c:v>
              </c:pt>
              <c:pt idx="1892">
                <c:v>1892</c:v>
              </c:pt>
              <c:pt idx="1893">
                <c:v>1893</c:v>
              </c:pt>
              <c:pt idx="1894">
                <c:v>1894</c:v>
              </c:pt>
              <c:pt idx="1895">
                <c:v>1895</c:v>
              </c:pt>
              <c:pt idx="1896">
                <c:v>1896</c:v>
              </c:pt>
              <c:pt idx="1897">
                <c:v>1897</c:v>
              </c:pt>
              <c:pt idx="1898">
                <c:v>1898</c:v>
              </c:pt>
              <c:pt idx="1899">
                <c:v>1899</c:v>
              </c:pt>
              <c:pt idx="1900">
                <c:v>1900</c:v>
              </c:pt>
              <c:pt idx="1901">
                <c:v>1901</c:v>
              </c:pt>
              <c:pt idx="1902">
                <c:v>1902</c:v>
              </c:pt>
              <c:pt idx="1903">
                <c:v>1903</c:v>
              </c:pt>
              <c:pt idx="1904">
                <c:v>1904</c:v>
              </c:pt>
              <c:pt idx="1905">
                <c:v>1905</c:v>
              </c:pt>
              <c:pt idx="1906">
                <c:v>1906</c:v>
              </c:pt>
              <c:pt idx="1907">
                <c:v>1907</c:v>
              </c:pt>
              <c:pt idx="1908">
                <c:v>1908</c:v>
              </c:pt>
              <c:pt idx="1909">
                <c:v>1909</c:v>
              </c:pt>
              <c:pt idx="1910">
                <c:v>1910</c:v>
              </c:pt>
              <c:pt idx="1911">
                <c:v>1911</c:v>
              </c:pt>
              <c:pt idx="1912">
                <c:v>1912</c:v>
              </c:pt>
              <c:pt idx="1913">
                <c:v>1913</c:v>
              </c:pt>
              <c:pt idx="1914">
                <c:v>1914</c:v>
              </c:pt>
              <c:pt idx="1915">
                <c:v>1915</c:v>
              </c:pt>
              <c:pt idx="1916">
                <c:v>1916</c:v>
              </c:pt>
              <c:pt idx="1917">
                <c:v>1917</c:v>
              </c:pt>
              <c:pt idx="1918">
                <c:v>1918</c:v>
              </c:pt>
              <c:pt idx="1919">
                <c:v>1919</c:v>
              </c:pt>
              <c:pt idx="1920">
                <c:v>1920</c:v>
              </c:pt>
              <c:pt idx="1921">
                <c:v>1921</c:v>
              </c:pt>
              <c:pt idx="1922">
                <c:v>1922</c:v>
              </c:pt>
              <c:pt idx="1923">
                <c:v>1923</c:v>
              </c:pt>
              <c:pt idx="1924">
                <c:v>1924</c:v>
              </c:pt>
              <c:pt idx="1925">
                <c:v>1925</c:v>
              </c:pt>
              <c:pt idx="1926">
                <c:v>1926</c:v>
              </c:pt>
              <c:pt idx="1927">
                <c:v>1927</c:v>
              </c:pt>
              <c:pt idx="1928">
                <c:v>1928</c:v>
              </c:pt>
              <c:pt idx="1929">
                <c:v>1929</c:v>
              </c:pt>
              <c:pt idx="1930">
                <c:v>1930</c:v>
              </c:pt>
              <c:pt idx="1931">
                <c:v>1931</c:v>
              </c:pt>
              <c:pt idx="1932">
                <c:v>1932</c:v>
              </c:pt>
              <c:pt idx="1933">
                <c:v>1933</c:v>
              </c:pt>
              <c:pt idx="1934">
                <c:v>1934</c:v>
              </c:pt>
              <c:pt idx="1935">
                <c:v>1935</c:v>
              </c:pt>
              <c:pt idx="1936">
                <c:v>1936</c:v>
              </c:pt>
              <c:pt idx="1937">
                <c:v>1937</c:v>
              </c:pt>
              <c:pt idx="1938">
                <c:v>1938</c:v>
              </c:pt>
              <c:pt idx="1939">
                <c:v>1939</c:v>
              </c:pt>
              <c:pt idx="1940">
                <c:v>1940</c:v>
              </c:pt>
              <c:pt idx="1941">
                <c:v>1941</c:v>
              </c:pt>
              <c:pt idx="1942">
                <c:v>1942</c:v>
              </c:pt>
              <c:pt idx="1943">
                <c:v>1943</c:v>
              </c:pt>
              <c:pt idx="1944">
                <c:v>1944</c:v>
              </c:pt>
              <c:pt idx="1945">
                <c:v>1945</c:v>
              </c:pt>
              <c:pt idx="1946">
                <c:v>1946</c:v>
              </c:pt>
              <c:pt idx="1947">
                <c:v>1947</c:v>
              </c:pt>
              <c:pt idx="1948">
                <c:v>1948</c:v>
              </c:pt>
              <c:pt idx="1949">
                <c:v>1949</c:v>
              </c:pt>
              <c:pt idx="1950">
                <c:v>1950</c:v>
              </c:pt>
              <c:pt idx="1951">
                <c:v>1951</c:v>
              </c:pt>
              <c:pt idx="1952">
                <c:v>1952</c:v>
              </c:pt>
              <c:pt idx="1953">
                <c:v>1953</c:v>
              </c:pt>
              <c:pt idx="1954">
                <c:v>1954</c:v>
              </c:pt>
              <c:pt idx="1955">
                <c:v>1955</c:v>
              </c:pt>
              <c:pt idx="1956">
                <c:v>1956</c:v>
              </c:pt>
              <c:pt idx="1957">
                <c:v>1957</c:v>
              </c:pt>
              <c:pt idx="1958">
                <c:v>1958</c:v>
              </c:pt>
              <c:pt idx="1959">
                <c:v>1959</c:v>
              </c:pt>
              <c:pt idx="1960">
                <c:v>1960</c:v>
              </c:pt>
              <c:pt idx="1961">
                <c:v>1961</c:v>
              </c:pt>
              <c:pt idx="1962">
                <c:v>1962</c:v>
              </c:pt>
              <c:pt idx="1963">
                <c:v>1963</c:v>
              </c:pt>
              <c:pt idx="1964">
                <c:v>1964</c:v>
              </c:pt>
              <c:pt idx="1965">
                <c:v>1965</c:v>
              </c:pt>
              <c:pt idx="1966">
                <c:v>1966</c:v>
              </c:pt>
              <c:pt idx="1967">
                <c:v>1967</c:v>
              </c:pt>
              <c:pt idx="1968">
                <c:v>1968</c:v>
              </c:pt>
              <c:pt idx="1969">
                <c:v>1969</c:v>
              </c:pt>
              <c:pt idx="1970">
                <c:v>1970</c:v>
              </c:pt>
              <c:pt idx="1971">
                <c:v>1971</c:v>
              </c:pt>
              <c:pt idx="1972">
                <c:v>1972</c:v>
              </c:pt>
              <c:pt idx="1973">
                <c:v>1973</c:v>
              </c:pt>
              <c:pt idx="1974">
                <c:v>1974</c:v>
              </c:pt>
              <c:pt idx="1975">
                <c:v>1975</c:v>
              </c:pt>
              <c:pt idx="1976">
                <c:v>1976</c:v>
              </c:pt>
              <c:pt idx="1977">
                <c:v>1977</c:v>
              </c:pt>
              <c:pt idx="1978">
                <c:v>1978</c:v>
              </c:pt>
              <c:pt idx="1979">
                <c:v>1979</c:v>
              </c:pt>
              <c:pt idx="1980">
                <c:v>1980</c:v>
              </c:pt>
              <c:pt idx="1981">
                <c:v>1981</c:v>
              </c:pt>
              <c:pt idx="1982">
                <c:v>1982</c:v>
              </c:pt>
              <c:pt idx="1983">
                <c:v>1983</c:v>
              </c:pt>
              <c:pt idx="1984">
                <c:v>1984</c:v>
              </c:pt>
              <c:pt idx="1985">
                <c:v>1985</c:v>
              </c:pt>
              <c:pt idx="1986">
                <c:v>1986</c:v>
              </c:pt>
              <c:pt idx="1987">
                <c:v>1987</c:v>
              </c:pt>
              <c:pt idx="1988">
                <c:v>1988</c:v>
              </c:pt>
              <c:pt idx="1989">
                <c:v>1989</c:v>
              </c:pt>
              <c:pt idx="1990">
                <c:v>1990</c:v>
              </c:pt>
              <c:pt idx="1991">
                <c:v>1991</c:v>
              </c:pt>
              <c:pt idx="1992">
                <c:v>1992</c:v>
              </c:pt>
              <c:pt idx="1993">
                <c:v>1993</c:v>
              </c:pt>
              <c:pt idx="1994">
                <c:v>1994</c:v>
              </c:pt>
              <c:pt idx="1995">
                <c:v>1995</c:v>
              </c:pt>
              <c:pt idx="1996">
                <c:v>1996</c:v>
              </c:pt>
              <c:pt idx="1997">
                <c:v>1997</c:v>
              </c:pt>
              <c:pt idx="1998">
                <c:v>1998</c:v>
              </c:pt>
              <c:pt idx="1999">
                <c:v>1999</c:v>
              </c:pt>
              <c:pt idx="2000">
                <c:v>2000</c:v>
              </c:pt>
              <c:pt idx="2001">
                <c:v>2001</c:v>
              </c:pt>
              <c:pt idx="2002">
                <c:v>2002</c:v>
              </c:pt>
              <c:pt idx="2003">
                <c:v>2003</c:v>
              </c:pt>
              <c:pt idx="2004">
                <c:v>2004</c:v>
              </c:pt>
              <c:pt idx="2005">
                <c:v>2005</c:v>
              </c:pt>
              <c:pt idx="2006">
                <c:v>2006</c:v>
              </c:pt>
              <c:pt idx="2007">
                <c:v>2007</c:v>
              </c:pt>
              <c:pt idx="2008">
                <c:v>2008</c:v>
              </c:pt>
              <c:pt idx="2009">
                <c:v>2009</c:v>
              </c:pt>
              <c:pt idx="2010">
                <c:v>2010</c:v>
              </c:pt>
              <c:pt idx="2011">
                <c:v>2011</c:v>
              </c:pt>
              <c:pt idx="2012">
                <c:v>2012</c:v>
              </c:pt>
              <c:pt idx="2013">
                <c:v>2013</c:v>
              </c:pt>
              <c:pt idx="2014">
                <c:v>2014</c:v>
              </c:pt>
              <c:pt idx="2015">
                <c:v>2015</c:v>
              </c:pt>
              <c:pt idx="2016">
                <c:v>2016</c:v>
              </c:pt>
              <c:pt idx="2017">
                <c:v>2017</c:v>
              </c:pt>
              <c:pt idx="2018">
                <c:v>2018</c:v>
              </c:pt>
              <c:pt idx="2019">
                <c:v>2019</c:v>
              </c:pt>
              <c:pt idx="2020">
                <c:v>2020</c:v>
              </c:pt>
              <c:pt idx="2021">
                <c:v>2021</c:v>
              </c:pt>
              <c:pt idx="2022">
                <c:v>2022</c:v>
              </c:pt>
              <c:pt idx="2023">
                <c:v>2023</c:v>
              </c:pt>
              <c:pt idx="2024">
                <c:v>2024</c:v>
              </c:pt>
              <c:pt idx="2025">
                <c:v>2025</c:v>
              </c:pt>
              <c:pt idx="2026">
                <c:v>2026</c:v>
              </c:pt>
              <c:pt idx="2027">
                <c:v>2027</c:v>
              </c:pt>
              <c:pt idx="2028">
                <c:v>2028</c:v>
              </c:pt>
              <c:pt idx="2029">
                <c:v>2029</c:v>
              </c:pt>
              <c:pt idx="2030">
                <c:v>2030</c:v>
              </c:pt>
              <c:pt idx="2031">
                <c:v>2031</c:v>
              </c:pt>
              <c:pt idx="2032">
                <c:v>2032</c:v>
              </c:pt>
              <c:pt idx="2033">
                <c:v>2033</c:v>
              </c:pt>
              <c:pt idx="2034">
                <c:v>2034</c:v>
              </c:pt>
              <c:pt idx="2035">
                <c:v>2035</c:v>
              </c:pt>
              <c:pt idx="2036">
                <c:v>2036</c:v>
              </c:pt>
              <c:pt idx="2037">
                <c:v>2037</c:v>
              </c:pt>
              <c:pt idx="2038">
                <c:v>2038</c:v>
              </c:pt>
              <c:pt idx="2039">
                <c:v>2039</c:v>
              </c:pt>
              <c:pt idx="2040">
                <c:v>2040</c:v>
              </c:pt>
              <c:pt idx="2041">
                <c:v>2041</c:v>
              </c:pt>
              <c:pt idx="2042">
                <c:v>2042</c:v>
              </c:pt>
              <c:pt idx="2043">
                <c:v>2043</c:v>
              </c:pt>
              <c:pt idx="2044">
                <c:v>2044</c:v>
              </c:pt>
              <c:pt idx="2045">
                <c:v>2045</c:v>
              </c:pt>
              <c:pt idx="2046">
                <c:v>2046</c:v>
              </c:pt>
              <c:pt idx="2047">
                <c:v>2047</c:v>
              </c:pt>
              <c:pt idx="2048">
                <c:v>2048</c:v>
              </c:pt>
              <c:pt idx="2049">
                <c:v>2049</c:v>
              </c:pt>
              <c:pt idx="2050">
                <c:v>2050</c:v>
              </c:pt>
              <c:pt idx="2051">
                <c:v>2051</c:v>
              </c:pt>
              <c:pt idx="2052">
                <c:v>2052</c:v>
              </c:pt>
              <c:pt idx="2053">
                <c:v>2053</c:v>
              </c:pt>
              <c:pt idx="2054">
                <c:v>2054</c:v>
              </c:pt>
              <c:pt idx="2055">
                <c:v>2055</c:v>
              </c:pt>
              <c:pt idx="2056">
                <c:v>2056</c:v>
              </c:pt>
              <c:pt idx="2057">
                <c:v>2057</c:v>
              </c:pt>
              <c:pt idx="2058">
                <c:v>2058</c:v>
              </c:pt>
              <c:pt idx="2059">
                <c:v>2059</c:v>
              </c:pt>
              <c:pt idx="2060">
                <c:v>2060</c:v>
              </c:pt>
              <c:pt idx="2061">
                <c:v>2061</c:v>
              </c:pt>
              <c:pt idx="2062">
                <c:v>2062</c:v>
              </c:pt>
              <c:pt idx="2063">
                <c:v>2063</c:v>
              </c:pt>
              <c:pt idx="2064">
                <c:v>2064</c:v>
              </c:pt>
              <c:pt idx="2065">
                <c:v>2065</c:v>
              </c:pt>
              <c:pt idx="2066">
                <c:v>2066</c:v>
              </c:pt>
              <c:pt idx="2067">
                <c:v>2067</c:v>
              </c:pt>
              <c:pt idx="2068">
                <c:v>2068</c:v>
              </c:pt>
              <c:pt idx="2069">
                <c:v>2069</c:v>
              </c:pt>
              <c:pt idx="2070">
                <c:v>2070</c:v>
              </c:pt>
              <c:pt idx="2071">
                <c:v>2071</c:v>
              </c:pt>
              <c:pt idx="2072">
                <c:v>2072</c:v>
              </c:pt>
              <c:pt idx="2073">
                <c:v>2073</c:v>
              </c:pt>
              <c:pt idx="2074">
                <c:v>2074</c:v>
              </c:pt>
              <c:pt idx="2075">
                <c:v>2075</c:v>
              </c:pt>
              <c:pt idx="2076">
                <c:v>2076</c:v>
              </c:pt>
              <c:pt idx="2077">
                <c:v>2077</c:v>
              </c:pt>
              <c:pt idx="2078">
                <c:v>2078</c:v>
              </c:pt>
              <c:pt idx="2079">
                <c:v>2079</c:v>
              </c:pt>
              <c:pt idx="2080">
                <c:v>2080</c:v>
              </c:pt>
              <c:pt idx="2081">
                <c:v>2081</c:v>
              </c:pt>
              <c:pt idx="2082">
                <c:v>2082</c:v>
              </c:pt>
              <c:pt idx="2083">
                <c:v>2083</c:v>
              </c:pt>
              <c:pt idx="2084">
                <c:v>2084</c:v>
              </c:pt>
              <c:pt idx="2085">
                <c:v>2085</c:v>
              </c:pt>
              <c:pt idx="2086">
                <c:v>2086</c:v>
              </c:pt>
              <c:pt idx="2087">
                <c:v>2087</c:v>
              </c:pt>
              <c:pt idx="2088">
                <c:v>2088</c:v>
              </c:pt>
              <c:pt idx="2089">
                <c:v>2089</c:v>
              </c:pt>
              <c:pt idx="2090">
                <c:v>2090</c:v>
              </c:pt>
              <c:pt idx="2091">
                <c:v>2091</c:v>
              </c:pt>
              <c:pt idx="2092">
                <c:v>2092</c:v>
              </c:pt>
              <c:pt idx="2093">
                <c:v>2093</c:v>
              </c:pt>
              <c:pt idx="2094">
                <c:v>2094</c:v>
              </c:pt>
              <c:pt idx="2095">
                <c:v>2095</c:v>
              </c:pt>
              <c:pt idx="2096">
                <c:v>2096</c:v>
              </c:pt>
              <c:pt idx="2097">
                <c:v>2097</c:v>
              </c:pt>
              <c:pt idx="2098">
                <c:v>2098</c:v>
              </c:pt>
              <c:pt idx="2099">
                <c:v>2099</c:v>
              </c:pt>
              <c:pt idx="2100">
                <c:v>2100</c:v>
              </c:pt>
              <c:pt idx="2101">
                <c:v>2101</c:v>
              </c:pt>
              <c:pt idx="2102">
                <c:v>2102</c:v>
              </c:pt>
              <c:pt idx="2103">
                <c:v>2103</c:v>
              </c:pt>
              <c:pt idx="2104">
                <c:v>2104</c:v>
              </c:pt>
              <c:pt idx="2105">
                <c:v>2105</c:v>
              </c:pt>
              <c:pt idx="2106">
                <c:v>2106</c:v>
              </c:pt>
              <c:pt idx="2107">
                <c:v>2107</c:v>
              </c:pt>
              <c:pt idx="2108">
                <c:v>2108</c:v>
              </c:pt>
              <c:pt idx="2109">
                <c:v>2109</c:v>
              </c:pt>
              <c:pt idx="2110">
                <c:v>2110</c:v>
              </c:pt>
              <c:pt idx="2111">
                <c:v>2111</c:v>
              </c:pt>
              <c:pt idx="2112">
                <c:v>2112</c:v>
              </c:pt>
              <c:pt idx="2113">
                <c:v>2113</c:v>
              </c:pt>
              <c:pt idx="2114">
                <c:v>2114</c:v>
              </c:pt>
              <c:pt idx="2115">
                <c:v>2115</c:v>
              </c:pt>
              <c:pt idx="2116">
                <c:v>2116</c:v>
              </c:pt>
              <c:pt idx="2117">
                <c:v>2117</c:v>
              </c:pt>
              <c:pt idx="2118">
                <c:v>2118</c:v>
              </c:pt>
              <c:pt idx="2119">
                <c:v>2119</c:v>
              </c:pt>
              <c:pt idx="2120">
                <c:v>2120</c:v>
              </c:pt>
              <c:pt idx="2121">
                <c:v>2121</c:v>
              </c:pt>
              <c:pt idx="2122">
                <c:v>2122</c:v>
              </c:pt>
              <c:pt idx="2123">
                <c:v>2123</c:v>
              </c:pt>
              <c:pt idx="2124">
                <c:v>2124</c:v>
              </c:pt>
              <c:pt idx="2125">
                <c:v>2125</c:v>
              </c:pt>
              <c:pt idx="2126">
                <c:v>2126</c:v>
              </c:pt>
              <c:pt idx="2127">
                <c:v>2127</c:v>
              </c:pt>
              <c:pt idx="2128">
                <c:v>2128</c:v>
              </c:pt>
              <c:pt idx="2129">
                <c:v>2129</c:v>
              </c:pt>
              <c:pt idx="2130">
                <c:v>2130</c:v>
              </c:pt>
              <c:pt idx="2131">
                <c:v>2131</c:v>
              </c:pt>
              <c:pt idx="2132">
                <c:v>2132</c:v>
              </c:pt>
              <c:pt idx="2133">
                <c:v>2133</c:v>
              </c:pt>
              <c:pt idx="2134">
                <c:v>2134</c:v>
              </c:pt>
              <c:pt idx="2135">
                <c:v>2135</c:v>
              </c:pt>
              <c:pt idx="2136">
                <c:v>2136</c:v>
              </c:pt>
              <c:pt idx="2137">
                <c:v>2137</c:v>
              </c:pt>
              <c:pt idx="2138">
                <c:v>2138</c:v>
              </c:pt>
              <c:pt idx="2139">
                <c:v>2139</c:v>
              </c:pt>
              <c:pt idx="2140">
                <c:v>2140</c:v>
              </c:pt>
              <c:pt idx="2141">
                <c:v>2141</c:v>
              </c:pt>
              <c:pt idx="2142">
                <c:v>2142</c:v>
              </c:pt>
              <c:pt idx="2143">
                <c:v>2143</c:v>
              </c:pt>
              <c:pt idx="2144">
                <c:v>2144</c:v>
              </c:pt>
              <c:pt idx="2145">
                <c:v>2145</c:v>
              </c:pt>
              <c:pt idx="2146">
                <c:v>2146</c:v>
              </c:pt>
              <c:pt idx="2147">
                <c:v>2147</c:v>
              </c:pt>
              <c:pt idx="2148">
                <c:v>2148</c:v>
              </c:pt>
              <c:pt idx="2149">
                <c:v>2149</c:v>
              </c:pt>
              <c:pt idx="2150">
                <c:v>2150</c:v>
              </c:pt>
              <c:pt idx="2151">
                <c:v>2151</c:v>
              </c:pt>
              <c:pt idx="2152">
                <c:v>2152</c:v>
              </c:pt>
              <c:pt idx="2153">
                <c:v>2153</c:v>
              </c:pt>
              <c:pt idx="2154">
                <c:v>2154</c:v>
              </c:pt>
              <c:pt idx="2155">
                <c:v>2155</c:v>
              </c:pt>
              <c:pt idx="2156">
                <c:v>2156</c:v>
              </c:pt>
              <c:pt idx="2157">
                <c:v>2157</c:v>
              </c:pt>
              <c:pt idx="2158">
                <c:v>2158</c:v>
              </c:pt>
              <c:pt idx="2159">
                <c:v>2159</c:v>
              </c:pt>
              <c:pt idx="2160">
                <c:v>2160</c:v>
              </c:pt>
              <c:pt idx="2161">
                <c:v>2161</c:v>
              </c:pt>
              <c:pt idx="2162">
                <c:v>2162</c:v>
              </c:pt>
              <c:pt idx="2163">
                <c:v>2163</c:v>
              </c:pt>
              <c:pt idx="2164">
                <c:v>2164</c:v>
              </c:pt>
              <c:pt idx="2165">
                <c:v>2165</c:v>
              </c:pt>
              <c:pt idx="2166">
                <c:v>2166</c:v>
              </c:pt>
              <c:pt idx="2167">
                <c:v>2167</c:v>
              </c:pt>
              <c:pt idx="2168">
                <c:v>2168</c:v>
              </c:pt>
              <c:pt idx="2169">
                <c:v>2169</c:v>
              </c:pt>
              <c:pt idx="2170">
                <c:v>2170</c:v>
              </c:pt>
              <c:pt idx="2171">
                <c:v>2171</c:v>
              </c:pt>
              <c:pt idx="2172">
                <c:v>2172</c:v>
              </c:pt>
              <c:pt idx="2173">
                <c:v>2173</c:v>
              </c:pt>
              <c:pt idx="2174">
                <c:v>2174</c:v>
              </c:pt>
              <c:pt idx="2175">
                <c:v>2175</c:v>
              </c:pt>
              <c:pt idx="2176">
                <c:v>2176</c:v>
              </c:pt>
              <c:pt idx="2177">
                <c:v>2177</c:v>
              </c:pt>
              <c:pt idx="2178">
                <c:v>2178</c:v>
              </c:pt>
              <c:pt idx="2179">
                <c:v>2179</c:v>
              </c:pt>
              <c:pt idx="2180">
                <c:v>2180</c:v>
              </c:pt>
              <c:pt idx="2181">
                <c:v>2181</c:v>
              </c:pt>
              <c:pt idx="2182">
                <c:v>2182</c:v>
              </c:pt>
              <c:pt idx="2183">
                <c:v>2183</c:v>
              </c:pt>
              <c:pt idx="2184">
                <c:v>2184</c:v>
              </c:pt>
              <c:pt idx="2185">
                <c:v>2185</c:v>
              </c:pt>
              <c:pt idx="2186">
                <c:v>2186</c:v>
              </c:pt>
              <c:pt idx="2187">
                <c:v>2187</c:v>
              </c:pt>
              <c:pt idx="2188">
                <c:v>2188</c:v>
              </c:pt>
              <c:pt idx="2189">
                <c:v>2189</c:v>
              </c:pt>
              <c:pt idx="2190">
                <c:v>2190</c:v>
              </c:pt>
              <c:pt idx="2191">
                <c:v>2191</c:v>
              </c:pt>
              <c:pt idx="2192">
                <c:v>2192</c:v>
              </c:pt>
              <c:pt idx="2193">
                <c:v>2193</c:v>
              </c:pt>
              <c:pt idx="2194">
                <c:v>2194</c:v>
              </c:pt>
              <c:pt idx="2195">
                <c:v>2195</c:v>
              </c:pt>
              <c:pt idx="2196">
                <c:v>2196</c:v>
              </c:pt>
              <c:pt idx="2197">
                <c:v>2197</c:v>
              </c:pt>
              <c:pt idx="2198">
                <c:v>2198</c:v>
              </c:pt>
              <c:pt idx="2199">
                <c:v>2199</c:v>
              </c:pt>
              <c:pt idx="2200">
                <c:v>2200</c:v>
              </c:pt>
              <c:pt idx="2201">
                <c:v>2201</c:v>
              </c:pt>
              <c:pt idx="2202">
                <c:v>2202</c:v>
              </c:pt>
              <c:pt idx="2203">
                <c:v>2203</c:v>
              </c:pt>
              <c:pt idx="2204">
                <c:v>2204</c:v>
              </c:pt>
              <c:pt idx="2205">
                <c:v>2205</c:v>
              </c:pt>
              <c:pt idx="2206">
                <c:v>2206</c:v>
              </c:pt>
              <c:pt idx="2207">
                <c:v>2207</c:v>
              </c:pt>
              <c:pt idx="2208">
                <c:v>2208</c:v>
              </c:pt>
              <c:pt idx="2209">
                <c:v>2209</c:v>
              </c:pt>
              <c:pt idx="2210">
                <c:v>2210</c:v>
              </c:pt>
              <c:pt idx="2211">
                <c:v>2211</c:v>
              </c:pt>
              <c:pt idx="2212">
                <c:v>2212</c:v>
              </c:pt>
              <c:pt idx="2213">
                <c:v>2213</c:v>
              </c:pt>
              <c:pt idx="2214">
                <c:v>2214</c:v>
              </c:pt>
              <c:pt idx="2215">
                <c:v>2215</c:v>
              </c:pt>
              <c:pt idx="2216">
                <c:v>2216</c:v>
              </c:pt>
              <c:pt idx="2217">
                <c:v>2217</c:v>
              </c:pt>
              <c:pt idx="2218">
                <c:v>2218</c:v>
              </c:pt>
              <c:pt idx="2219">
                <c:v>2219</c:v>
              </c:pt>
              <c:pt idx="2220">
                <c:v>2220</c:v>
              </c:pt>
              <c:pt idx="2221">
                <c:v>2221</c:v>
              </c:pt>
              <c:pt idx="2222">
                <c:v>2222</c:v>
              </c:pt>
              <c:pt idx="2223">
                <c:v>2223</c:v>
              </c:pt>
              <c:pt idx="2224">
                <c:v>2224</c:v>
              </c:pt>
              <c:pt idx="2225">
                <c:v>2225</c:v>
              </c:pt>
              <c:pt idx="2226">
                <c:v>2226</c:v>
              </c:pt>
              <c:pt idx="2227">
                <c:v>2227</c:v>
              </c:pt>
              <c:pt idx="2228">
                <c:v>2228</c:v>
              </c:pt>
              <c:pt idx="2229">
                <c:v>2229</c:v>
              </c:pt>
              <c:pt idx="2230">
                <c:v>2230</c:v>
              </c:pt>
              <c:pt idx="2231">
                <c:v>2231</c:v>
              </c:pt>
              <c:pt idx="2232">
                <c:v>2232</c:v>
              </c:pt>
              <c:pt idx="2233">
                <c:v>2233</c:v>
              </c:pt>
              <c:pt idx="2234">
                <c:v>2234</c:v>
              </c:pt>
              <c:pt idx="2235">
                <c:v>2235</c:v>
              </c:pt>
              <c:pt idx="2236">
                <c:v>2236</c:v>
              </c:pt>
              <c:pt idx="2237">
                <c:v>2237</c:v>
              </c:pt>
              <c:pt idx="2238">
                <c:v>2238</c:v>
              </c:pt>
              <c:pt idx="2239">
                <c:v>2239</c:v>
              </c:pt>
              <c:pt idx="2240">
                <c:v>2240</c:v>
              </c:pt>
              <c:pt idx="2241">
                <c:v>2241</c:v>
              </c:pt>
              <c:pt idx="2242">
                <c:v>2242</c:v>
              </c:pt>
              <c:pt idx="2243">
                <c:v>2243</c:v>
              </c:pt>
              <c:pt idx="2244">
                <c:v>2244</c:v>
              </c:pt>
              <c:pt idx="2245">
                <c:v>2245</c:v>
              </c:pt>
              <c:pt idx="2246">
                <c:v>2246</c:v>
              </c:pt>
              <c:pt idx="2247">
                <c:v>2247</c:v>
              </c:pt>
              <c:pt idx="2248">
                <c:v>2248</c:v>
              </c:pt>
              <c:pt idx="2249">
                <c:v>2249</c:v>
              </c:pt>
              <c:pt idx="2250">
                <c:v>2250</c:v>
              </c:pt>
              <c:pt idx="2251">
                <c:v>2251</c:v>
              </c:pt>
              <c:pt idx="2252">
                <c:v>2252</c:v>
              </c:pt>
              <c:pt idx="2253">
                <c:v>2253</c:v>
              </c:pt>
              <c:pt idx="2254">
                <c:v>2254</c:v>
              </c:pt>
              <c:pt idx="2255">
                <c:v>2255</c:v>
              </c:pt>
              <c:pt idx="2256">
                <c:v>2256</c:v>
              </c:pt>
              <c:pt idx="2257">
                <c:v>2257</c:v>
              </c:pt>
              <c:pt idx="2258">
                <c:v>2258</c:v>
              </c:pt>
              <c:pt idx="2259">
                <c:v>2259</c:v>
              </c:pt>
              <c:pt idx="2260">
                <c:v>2260</c:v>
              </c:pt>
              <c:pt idx="2261">
                <c:v>2261</c:v>
              </c:pt>
              <c:pt idx="2262">
                <c:v>2262</c:v>
              </c:pt>
              <c:pt idx="2263">
                <c:v>2263</c:v>
              </c:pt>
              <c:pt idx="2264">
                <c:v>2264</c:v>
              </c:pt>
              <c:pt idx="2265">
                <c:v>2265</c:v>
              </c:pt>
              <c:pt idx="2266">
                <c:v>2266</c:v>
              </c:pt>
              <c:pt idx="2267">
                <c:v>2267</c:v>
              </c:pt>
              <c:pt idx="2268">
                <c:v>2268</c:v>
              </c:pt>
              <c:pt idx="2269">
                <c:v>2269</c:v>
              </c:pt>
              <c:pt idx="2270">
                <c:v>2270</c:v>
              </c:pt>
              <c:pt idx="2271">
                <c:v>2271</c:v>
              </c:pt>
              <c:pt idx="2272">
                <c:v>2272</c:v>
              </c:pt>
              <c:pt idx="2273">
                <c:v>2273</c:v>
              </c:pt>
              <c:pt idx="2274">
                <c:v>2274</c:v>
              </c:pt>
              <c:pt idx="2275">
                <c:v>2275</c:v>
              </c:pt>
              <c:pt idx="2276">
                <c:v>2276</c:v>
              </c:pt>
              <c:pt idx="2277">
                <c:v>2277</c:v>
              </c:pt>
              <c:pt idx="2278">
                <c:v>2278</c:v>
              </c:pt>
              <c:pt idx="2279">
                <c:v>2279</c:v>
              </c:pt>
              <c:pt idx="2280">
                <c:v>2280</c:v>
              </c:pt>
              <c:pt idx="2281">
                <c:v>2281</c:v>
              </c:pt>
              <c:pt idx="2282">
                <c:v>2282</c:v>
              </c:pt>
              <c:pt idx="2283">
                <c:v>2283</c:v>
              </c:pt>
              <c:pt idx="2284">
                <c:v>2284</c:v>
              </c:pt>
              <c:pt idx="2285">
                <c:v>2285</c:v>
              </c:pt>
              <c:pt idx="2286">
                <c:v>2286</c:v>
              </c:pt>
              <c:pt idx="2287">
                <c:v>2287</c:v>
              </c:pt>
              <c:pt idx="2288">
                <c:v>2288</c:v>
              </c:pt>
              <c:pt idx="2289">
                <c:v>2289</c:v>
              </c:pt>
              <c:pt idx="2290">
                <c:v>2290</c:v>
              </c:pt>
              <c:pt idx="2291">
                <c:v>2291</c:v>
              </c:pt>
              <c:pt idx="2292">
                <c:v>2292</c:v>
              </c:pt>
              <c:pt idx="2293">
                <c:v>2293</c:v>
              </c:pt>
              <c:pt idx="2294">
                <c:v>2294</c:v>
              </c:pt>
              <c:pt idx="2295">
                <c:v>2295</c:v>
              </c:pt>
              <c:pt idx="2296">
                <c:v>2296</c:v>
              </c:pt>
              <c:pt idx="2297">
                <c:v>2297</c:v>
              </c:pt>
              <c:pt idx="2298">
                <c:v>2298</c:v>
              </c:pt>
              <c:pt idx="2299">
                <c:v>2299</c:v>
              </c:pt>
              <c:pt idx="2300">
                <c:v>2300</c:v>
              </c:pt>
              <c:pt idx="2301">
                <c:v>2301</c:v>
              </c:pt>
              <c:pt idx="2302">
                <c:v>2302</c:v>
              </c:pt>
              <c:pt idx="2303">
                <c:v>2303</c:v>
              </c:pt>
              <c:pt idx="2304">
                <c:v>2304</c:v>
              </c:pt>
              <c:pt idx="2305">
                <c:v>2305</c:v>
              </c:pt>
              <c:pt idx="2306">
                <c:v>2306</c:v>
              </c:pt>
              <c:pt idx="2307">
                <c:v>2307</c:v>
              </c:pt>
              <c:pt idx="2308">
                <c:v>2308</c:v>
              </c:pt>
              <c:pt idx="2309">
                <c:v>2309</c:v>
              </c:pt>
              <c:pt idx="2310">
                <c:v>2310</c:v>
              </c:pt>
              <c:pt idx="2311">
                <c:v>2311</c:v>
              </c:pt>
              <c:pt idx="2312">
                <c:v>2312</c:v>
              </c:pt>
              <c:pt idx="2313">
                <c:v>2313</c:v>
              </c:pt>
              <c:pt idx="2314">
                <c:v>2314</c:v>
              </c:pt>
              <c:pt idx="2315">
                <c:v>2315</c:v>
              </c:pt>
              <c:pt idx="2316">
                <c:v>2316</c:v>
              </c:pt>
              <c:pt idx="2317">
                <c:v>2317</c:v>
              </c:pt>
              <c:pt idx="2318">
                <c:v>2318</c:v>
              </c:pt>
              <c:pt idx="2319">
                <c:v>2319</c:v>
              </c:pt>
              <c:pt idx="2320">
                <c:v>2320</c:v>
              </c:pt>
              <c:pt idx="2321">
                <c:v>2321</c:v>
              </c:pt>
              <c:pt idx="2322">
                <c:v>2322</c:v>
              </c:pt>
              <c:pt idx="2323">
                <c:v>2323</c:v>
              </c:pt>
              <c:pt idx="2324">
                <c:v>2324</c:v>
              </c:pt>
              <c:pt idx="2325">
                <c:v>2325</c:v>
              </c:pt>
              <c:pt idx="2326">
                <c:v>2326</c:v>
              </c:pt>
              <c:pt idx="2327">
                <c:v>2327</c:v>
              </c:pt>
              <c:pt idx="2328">
                <c:v>2328</c:v>
              </c:pt>
              <c:pt idx="2329">
                <c:v>2329</c:v>
              </c:pt>
              <c:pt idx="2330">
                <c:v>2330</c:v>
              </c:pt>
              <c:pt idx="2331">
                <c:v>2331</c:v>
              </c:pt>
              <c:pt idx="2332">
                <c:v>2332</c:v>
              </c:pt>
              <c:pt idx="2333">
                <c:v>2333</c:v>
              </c:pt>
              <c:pt idx="2334">
                <c:v>2334</c:v>
              </c:pt>
              <c:pt idx="2335">
                <c:v>2335</c:v>
              </c:pt>
              <c:pt idx="2336">
                <c:v>2336</c:v>
              </c:pt>
              <c:pt idx="2337">
                <c:v>2337</c:v>
              </c:pt>
              <c:pt idx="2338">
                <c:v>2338</c:v>
              </c:pt>
              <c:pt idx="2339">
                <c:v>2339</c:v>
              </c:pt>
              <c:pt idx="2340">
                <c:v>2340</c:v>
              </c:pt>
              <c:pt idx="2341">
                <c:v>2341</c:v>
              </c:pt>
              <c:pt idx="2342">
                <c:v>2342</c:v>
              </c:pt>
              <c:pt idx="2343">
                <c:v>2343</c:v>
              </c:pt>
              <c:pt idx="2344">
                <c:v>2344</c:v>
              </c:pt>
              <c:pt idx="2345">
                <c:v>2345</c:v>
              </c:pt>
              <c:pt idx="2346">
                <c:v>2346</c:v>
              </c:pt>
              <c:pt idx="2347">
                <c:v>2347</c:v>
              </c:pt>
              <c:pt idx="2348">
                <c:v>2348</c:v>
              </c:pt>
              <c:pt idx="2349">
                <c:v>2349</c:v>
              </c:pt>
              <c:pt idx="2350">
                <c:v>2350</c:v>
              </c:pt>
              <c:pt idx="2351">
                <c:v>2351</c:v>
              </c:pt>
              <c:pt idx="2352">
                <c:v>2352</c:v>
              </c:pt>
              <c:pt idx="2353">
                <c:v>2353</c:v>
              </c:pt>
              <c:pt idx="2354">
                <c:v>2354</c:v>
              </c:pt>
              <c:pt idx="2355">
                <c:v>2355</c:v>
              </c:pt>
              <c:pt idx="2356">
                <c:v>2356</c:v>
              </c:pt>
              <c:pt idx="2357">
                <c:v>2357</c:v>
              </c:pt>
              <c:pt idx="2358">
                <c:v>2358</c:v>
              </c:pt>
              <c:pt idx="2359">
                <c:v>2359</c:v>
              </c:pt>
              <c:pt idx="2360">
                <c:v>2360</c:v>
              </c:pt>
              <c:pt idx="2361">
                <c:v>2361</c:v>
              </c:pt>
              <c:pt idx="2362">
                <c:v>2362</c:v>
              </c:pt>
              <c:pt idx="2363">
                <c:v>2363</c:v>
              </c:pt>
              <c:pt idx="2364">
                <c:v>2364</c:v>
              </c:pt>
              <c:pt idx="2365">
                <c:v>2365</c:v>
              </c:pt>
              <c:pt idx="2366">
                <c:v>2366</c:v>
              </c:pt>
              <c:pt idx="2367">
                <c:v>2367</c:v>
              </c:pt>
              <c:pt idx="2368">
                <c:v>2368</c:v>
              </c:pt>
              <c:pt idx="2369">
                <c:v>2369</c:v>
              </c:pt>
              <c:pt idx="2370">
                <c:v>2370</c:v>
              </c:pt>
              <c:pt idx="2371">
                <c:v>2371</c:v>
              </c:pt>
              <c:pt idx="2372">
                <c:v>2372</c:v>
              </c:pt>
              <c:pt idx="2373">
                <c:v>2373</c:v>
              </c:pt>
              <c:pt idx="2374">
                <c:v>2374</c:v>
              </c:pt>
              <c:pt idx="2375">
                <c:v>2375</c:v>
              </c:pt>
              <c:pt idx="2376">
                <c:v>2376</c:v>
              </c:pt>
              <c:pt idx="2377">
                <c:v>2377</c:v>
              </c:pt>
              <c:pt idx="2378">
                <c:v>2378</c:v>
              </c:pt>
              <c:pt idx="2379">
                <c:v>2379</c:v>
              </c:pt>
              <c:pt idx="2380">
                <c:v>2380</c:v>
              </c:pt>
              <c:pt idx="2381">
                <c:v>2381</c:v>
              </c:pt>
              <c:pt idx="2382">
                <c:v>2382</c:v>
              </c:pt>
              <c:pt idx="2383">
                <c:v>2383</c:v>
              </c:pt>
              <c:pt idx="2384">
                <c:v>2384</c:v>
              </c:pt>
              <c:pt idx="2385">
                <c:v>2385</c:v>
              </c:pt>
              <c:pt idx="2386">
                <c:v>2386</c:v>
              </c:pt>
              <c:pt idx="2387">
                <c:v>2387</c:v>
              </c:pt>
              <c:pt idx="2388">
                <c:v>2388</c:v>
              </c:pt>
              <c:pt idx="2389">
                <c:v>2389</c:v>
              </c:pt>
              <c:pt idx="2390">
                <c:v>2390</c:v>
              </c:pt>
              <c:pt idx="2391">
                <c:v>2391</c:v>
              </c:pt>
              <c:pt idx="2392">
                <c:v>2392</c:v>
              </c:pt>
              <c:pt idx="2393">
                <c:v>2393</c:v>
              </c:pt>
              <c:pt idx="2394">
                <c:v>2394</c:v>
              </c:pt>
              <c:pt idx="2395">
                <c:v>2395</c:v>
              </c:pt>
              <c:pt idx="2396">
                <c:v>2396</c:v>
              </c:pt>
              <c:pt idx="2397">
                <c:v>2397</c:v>
              </c:pt>
              <c:pt idx="2398">
                <c:v>2398</c:v>
              </c:pt>
              <c:pt idx="2399">
                <c:v>2399</c:v>
              </c:pt>
              <c:pt idx="2400">
                <c:v>2400</c:v>
              </c:pt>
              <c:pt idx="2401">
                <c:v>2401</c:v>
              </c:pt>
              <c:pt idx="2402">
                <c:v>2402</c:v>
              </c:pt>
              <c:pt idx="2403">
                <c:v>2403</c:v>
              </c:pt>
              <c:pt idx="2404">
                <c:v>2404</c:v>
              </c:pt>
              <c:pt idx="2405">
                <c:v>2405</c:v>
              </c:pt>
              <c:pt idx="2406">
                <c:v>2406</c:v>
              </c:pt>
              <c:pt idx="2407">
                <c:v>2407</c:v>
              </c:pt>
              <c:pt idx="2408">
                <c:v>2408</c:v>
              </c:pt>
              <c:pt idx="2409">
                <c:v>2409</c:v>
              </c:pt>
              <c:pt idx="2410">
                <c:v>2410</c:v>
              </c:pt>
              <c:pt idx="2411">
                <c:v>2411</c:v>
              </c:pt>
              <c:pt idx="2412">
                <c:v>2412</c:v>
              </c:pt>
              <c:pt idx="2413">
                <c:v>2413</c:v>
              </c:pt>
              <c:pt idx="2414">
                <c:v>2414</c:v>
              </c:pt>
              <c:pt idx="2415">
                <c:v>2415</c:v>
              </c:pt>
              <c:pt idx="2416">
                <c:v>2416</c:v>
              </c:pt>
              <c:pt idx="2417">
                <c:v>2417</c:v>
              </c:pt>
              <c:pt idx="2418">
                <c:v>2418</c:v>
              </c:pt>
              <c:pt idx="2419">
                <c:v>2419</c:v>
              </c:pt>
              <c:pt idx="2420">
                <c:v>2420</c:v>
              </c:pt>
              <c:pt idx="2421">
                <c:v>2421</c:v>
              </c:pt>
              <c:pt idx="2422">
                <c:v>2422</c:v>
              </c:pt>
              <c:pt idx="2423">
                <c:v>2423</c:v>
              </c:pt>
              <c:pt idx="2424">
                <c:v>2424</c:v>
              </c:pt>
              <c:pt idx="2425">
                <c:v>2425</c:v>
              </c:pt>
              <c:pt idx="2426">
                <c:v>2426</c:v>
              </c:pt>
              <c:pt idx="2427">
                <c:v>2427</c:v>
              </c:pt>
              <c:pt idx="2428">
                <c:v>2428</c:v>
              </c:pt>
              <c:pt idx="2429">
                <c:v>2429</c:v>
              </c:pt>
              <c:pt idx="2430">
                <c:v>2430</c:v>
              </c:pt>
              <c:pt idx="2431">
                <c:v>2431</c:v>
              </c:pt>
              <c:pt idx="2432">
                <c:v>2432</c:v>
              </c:pt>
              <c:pt idx="2433">
                <c:v>2433</c:v>
              </c:pt>
              <c:pt idx="2434">
                <c:v>2434</c:v>
              </c:pt>
              <c:pt idx="2435">
                <c:v>2435</c:v>
              </c:pt>
              <c:pt idx="2436">
                <c:v>2436</c:v>
              </c:pt>
              <c:pt idx="2437">
                <c:v>2437</c:v>
              </c:pt>
              <c:pt idx="2438">
                <c:v>2438</c:v>
              </c:pt>
              <c:pt idx="2439">
                <c:v>2439</c:v>
              </c:pt>
              <c:pt idx="2440">
                <c:v>2440</c:v>
              </c:pt>
              <c:pt idx="2441">
                <c:v>2441</c:v>
              </c:pt>
              <c:pt idx="2442">
                <c:v>2442</c:v>
              </c:pt>
              <c:pt idx="2443">
                <c:v>2443</c:v>
              </c:pt>
              <c:pt idx="2444">
                <c:v>2444</c:v>
              </c:pt>
              <c:pt idx="2445">
                <c:v>2445</c:v>
              </c:pt>
              <c:pt idx="2446">
                <c:v>2446</c:v>
              </c:pt>
              <c:pt idx="2447">
                <c:v>2447</c:v>
              </c:pt>
              <c:pt idx="2448">
                <c:v>2448</c:v>
              </c:pt>
              <c:pt idx="2449">
                <c:v>2449</c:v>
              </c:pt>
              <c:pt idx="2450">
                <c:v>2450</c:v>
              </c:pt>
              <c:pt idx="2451">
                <c:v>2451</c:v>
              </c:pt>
              <c:pt idx="2452">
                <c:v>2452</c:v>
              </c:pt>
              <c:pt idx="2453">
                <c:v>2453</c:v>
              </c:pt>
              <c:pt idx="2454">
                <c:v>2454</c:v>
              </c:pt>
              <c:pt idx="2455">
                <c:v>2455</c:v>
              </c:pt>
              <c:pt idx="2456">
                <c:v>2456</c:v>
              </c:pt>
              <c:pt idx="2457">
                <c:v>2457</c:v>
              </c:pt>
              <c:pt idx="2458">
                <c:v>2458</c:v>
              </c:pt>
              <c:pt idx="2459">
                <c:v>2459</c:v>
              </c:pt>
              <c:pt idx="2460">
                <c:v>2460</c:v>
              </c:pt>
              <c:pt idx="2461">
                <c:v>2461</c:v>
              </c:pt>
              <c:pt idx="2462">
                <c:v>2462</c:v>
              </c:pt>
              <c:pt idx="2463">
                <c:v>2463</c:v>
              </c:pt>
              <c:pt idx="2464">
                <c:v>2464</c:v>
              </c:pt>
              <c:pt idx="2465">
                <c:v>2465</c:v>
              </c:pt>
              <c:pt idx="2466">
                <c:v>2466</c:v>
              </c:pt>
              <c:pt idx="2467">
                <c:v>2467</c:v>
              </c:pt>
              <c:pt idx="2468">
                <c:v>2468</c:v>
              </c:pt>
              <c:pt idx="2469">
                <c:v>2469</c:v>
              </c:pt>
              <c:pt idx="2470">
                <c:v>2470</c:v>
              </c:pt>
              <c:pt idx="2471">
                <c:v>2471</c:v>
              </c:pt>
              <c:pt idx="2472">
                <c:v>2472</c:v>
              </c:pt>
              <c:pt idx="2473">
                <c:v>2473</c:v>
              </c:pt>
              <c:pt idx="2474">
                <c:v>2474</c:v>
              </c:pt>
              <c:pt idx="2475">
                <c:v>2475</c:v>
              </c:pt>
              <c:pt idx="2476">
                <c:v>2476</c:v>
              </c:pt>
              <c:pt idx="2477">
                <c:v>2477</c:v>
              </c:pt>
              <c:pt idx="2478">
                <c:v>2478</c:v>
              </c:pt>
              <c:pt idx="2479">
                <c:v>2479</c:v>
              </c:pt>
              <c:pt idx="2480">
                <c:v>2480</c:v>
              </c:pt>
              <c:pt idx="2481">
                <c:v>2481</c:v>
              </c:pt>
              <c:pt idx="2482">
                <c:v>2482</c:v>
              </c:pt>
              <c:pt idx="2483">
                <c:v>2483</c:v>
              </c:pt>
              <c:pt idx="2484">
                <c:v>2484</c:v>
              </c:pt>
              <c:pt idx="2485">
                <c:v>2485</c:v>
              </c:pt>
              <c:pt idx="2486">
                <c:v>2486</c:v>
              </c:pt>
              <c:pt idx="2487">
                <c:v>2487</c:v>
              </c:pt>
              <c:pt idx="2488">
                <c:v>2488</c:v>
              </c:pt>
              <c:pt idx="2489">
                <c:v>2489</c:v>
              </c:pt>
              <c:pt idx="2490">
                <c:v>2490</c:v>
              </c:pt>
              <c:pt idx="2491">
                <c:v>2491</c:v>
              </c:pt>
              <c:pt idx="2492">
                <c:v>2492</c:v>
              </c:pt>
              <c:pt idx="2493">
                <c:v>2493</c:v>
              </c:pt>
              <c:pt idx="2494">
                <c:v>2494</c:v>
              </c:pt>
              <c:pt idx="2495">
                <c:v>2495</c:v>
              </c:pt>
              <c:pt idx="2496">
                <c:v>2496</c:v>
              </c:pt>
              <c:pt idx="2497">
                <c:v>2497</c:v>
              </c:pt>
              <c:pt idx="2498">
                <c:v>2498</c:v>
              </c:pt>
              <c:pt idx="2499">
                <c:v>2499</c:v>
              </c:pt>
              <c:pt idx="2500">
                <c:v>2500</c:v>
              </c:pt>
              <c:pt idx="2501">
                <c:v>2501</c:v>
              </c:pt>
              <c:pt idx="2502">
                <c:v>2502</c:v>
              </c:pt>
              <c:pt idx="2503">
                <c:v>2503</c:v>
              </c:pt>
              <c:pt idx="2504">
                <c:v>2504</c:v>
              </c:pt>
              <c:pt idx="2505">
                <c:v>2505</c:v>
              </c:pt>
              <c:pt idx="2506">
                <c:v>2506</c:v>
              </c:pt>
              <c:pt idx="2507">
                <c:v>2507</c:v>
              </c:pt>
              <c:pt idx="2508">
                <c:v>2508</c:v>
              </c:pt>
              <c:pt idx="2509">
                <c:v>2509</c:v>
              </c:pt>
              <c:pt idx="2510">
                <c:v>2510</c:v>
              </c:pt>
              <c:pt idx="2511">
                <c:v>2511</c:v>
              </c:pt>
              <c:pt idx="2512">
                <c:v>2512</c:v>
              </c:pt>
              <c:pt idx="2513">
                <c:v>2513</c:v>
              </c:pt>
              <c:pt idx="2514">
                <c:v>2514</c:v>
              </c:pt>
              <c:pt idx="2515">
                <c:v>2515</c:v>
              </c:pt>
              <c:pt idx="2516">
                <c:v>2516</c:v>
              </c:pt>
              <c:pt idx="2517">
                <c:v>2517</c:v>
              </c:pt>
              <c:pt idx="2518">
                <c:v>2518</c:v>
              </c:pt>
              <c:pt idx="2519">
                <c:v>2519</c:v>
              </c:pt>
              <c:pt idx="2520">
                <c:v>2520</c:v>
              </c:pt>
              <c:pt idx="2521">
                <c:v>2521</c:v>
              </c:pt>
              <c:pt idx="2522">
                <c:v>2522</c:v>
              </c:pt>
              <c:pt idx="2523">
                <c:v>2523</c:v>
              </c:pt>
              <c:pt idx="2524">
                <c:v>2524</c:v>
              </c:pt>
              <c:pt idx="2525">
                <c:v>2525</c:v>
              </c:pt>
              <c:pt idx="2526">
                <c:v>2526</c:v>
              </c:pt>
              <c:pt idx="2527">
                <c:v>2527</c:v>
              </c:pt>
              <c:pt idx="2528">
                <c:v>2528</c:v>
              </c:pt>
              <c:pt idx="2529">
                <c:v>2529</c:v>
              </c:pt>
              <c:pt idx="2530">
                <c:v>2530</c:v>
              </c:pt>
              <c:pt idx="2531">
                <c:v>2531</c:v>
              </c:pt>
              <c:pt idx="2532">
                <c:v>2532</c:v>
              </c:pt>
              <c:pt idx="2533">
                <c:v>2533</c:v>
              </c:pt>
              <c:pt idx="2534">
                <c:v>2534</c:v>
              </c:pt>
              <c:pt idx="2535">
                <c:v>2535</c:v>
              </c:pt>
              <c:pt idx="2536">
                <c:v>2536</c:v>
              </c:pt>
              <c:pt idx="2537">
                <c:v>2537</c:v>
              </c:pt>
              <c:pt idx="2538">
                <c:v>2538</c:v>
              </c:pt>
              <c:pt idx="2539">
                <c:v>2539</c:v>
              </c:pt>
              <c:pt idx="2540">
                <c:v>2540</c:v>
              </c:pt>
              <c:pt idx="2541">
                <c:v>2541</c:v>
              </c:pt>
              <c:pt idx="2542">
                <c:v>2542</c:v>
              </c:pt>
              <c:pt idx="2543">
                <c:v>2543</c:v>
              </c:pt>
              <c:pt idx="2544">
                <c:v>2544</c:v>
              </c:pt>
              <c:pt idx="2545">
                <c:v>2545</c:v>
              </c:pt>
              <c:pt idx="2546">
                <c:v>2546</c:v>
              </c:pt>
              <c:pt idx="2547">
                <c:v>2547</c:v>
              </c:pt>
              <c:pt idx="2548">
                <c:v>2548</c:v>
              </c:pt>
              <c:pt idx="2549">
                <c:v>2549</c:v>
              </c:pt>
              <c:pt idx="2550">
                <c:v>2550</c:v>
              </c:pt>
              <c:pt idx="2551">
                <c:v>2551</c:v>
              </c:pt>
              <c:pt idx="2552">
                <c:v>2552</c:v>
              </c:pt>
              <c:pt idx="2553">
                <c:v>2553</c:v>
              </c:pt>
              <c:pt idx="2554">
                <c:v>2554</c:v>
              </c:pt>
              <c:pt idx="2555">
                <c:v>2555</c:v>
              </c:pt>
              <c:pt idx="2556">
                <c:v>2556</c:v>
              </c:pt>
              <c:pt idx="2557">
                <c:v>2557</c:v>
              </c:pt>
              <c:pt idx="2558">
                <c:v>2558</c:v>
              </c:pt>
              <c:pt idx="2559">
                <c:v>2559</c:v>
              </c:pt>
              <c:pt idx="2560">
                <c:v>2560</c:v>
              </c:pt>
              <c:pt idx="2561">
                <c:v>2561</c:v>
              </c:pt>
              <c:pt idx="2562">
                <c:v>2562</c:v>
              </c:pt>
              <c:pt idx="2563">
                <c:v>2563</c:v>
              </c:pt>
              <c:pt idx="2564">
                <c:v>2564</c:v>
              </c:pt>
              <c:pt idx="2565">
                <c:v>2565</c:v>
              </c:pt>
              <c:pt idx="2566">
                <c:v>2566</c:v>
              </c:pt>
              <c:pt idx="2567">
                <c:v>2567</c:v>
              </c:pt>
              <c:pt idx="2568">
                <c:v>2568</c:v>
              </c:pt>
              <c:pt idx="2569">
                <c:v>2569</c:v>
              </c:pt>
              <c:pt idx="2570">
                <c:v>2570</c:v>
              </c:pt>
              <c:pt idx="2571">
                <c:v>2571</c:v>
              </c:pt>
              <c:pt idx="2572">
                <c:v>2572</c:v>
              </c:pt>
              <c:pt idx="2573">
                <c:v>2573</c:v>
              </c:pt>
              <c:pt idx="2574">
                <c:v>2574</c:v>
              </c:pt>
              <c:pt idx="2575">
                <c:v>2575</c:v>
              </c:pt>
              <c:pt idx="2576">
                <c:v>2576</c:v>
              </c:pt>
              <c:pt idx="2577">
                <c:v>2577</c:v>
              </c:pt>
              <c:pt idx="2578">
                <c:v>2578</c:v>
              </c:pt>
              <c:pt idx="2579">
                <c:v>2579</c:v>
              </c:pt>
              <c:pt idx="2580">
                <c:v>2580</c:v>
              </c:pt>
              <c:pt idx="2581">
                <c:v>2581</c:v>
              </c:pt>
              <c:pt idx="2582">
                <c:v>2582</c:v>
              </c:pt>
              <c:pt idx="2583">
                <c:v>2583</c:v>
              </c:pt>
              <c:pt idx="2584">
                <c:v>2584</c:v>
              </c:pt>
              <c:pt idx="2585">
                <c:v>2585</c:v>
              </c:pt>
              <c:pt idx="2586">
                <c:v>2586</c:v>
              </c:pt>
              <c:pt idx="2587">
                <c:v>2587</c:v>
              </c:pt>
              <c:pt idx="2588">
                <c:v>2588</c:v>
              </c:pt>
              <c:pt idx="2589">
                <c:v>2589</c:v>
              </c:pt>
              <c:pt idx="2590">
                <c:v>2590</c:v>
              </c:pt>
              <c:pt idx="2591">
                <c:v>2591</c:v>
              </c:pt>
              <c:pt idx="2592">
                <c:v>2592</c:v>
              </c:pt>
              <c:pt idx="2593">
                <c:v>2593</c:v>
              </c:pt>
              <c:pt idx="2594">
                <c:v>2594</c:v>
              </c:pt>
              <c:pt idx="2595">
                <c:v>2595</c:v>
              </c:pt>
              <c:pt idx="2596">
                <c:v>2596</c:v>
              </c:pt>
              <c:pt idx="2597">
                <c:v>2597</c:v>
              </c:pt>
              <c:pt idx="2598">
                <c:v>2598</c:v>
              </c:pt>
              <c:pt idx="2599">
                <c:v>2599</c:v>
              </c:pt>
              <c:pt idx="2600">
                <c:v>2600</c:v>
              </c:pt>
              <c:pt idx="2601">
                <c:v>2601</c:v>
              </c:pt>
              <c:pt idx="2602">
                <c:v>2602</c:v>
              </c:pt>
              <c:pt idx="2603">
                <c:v>2603</c:v>
              </c:pt>
              <c:pt idx="2604">
                <c:v>2604</c:v>
              </c:pt>
              <c:pt idx="2605">
                <c:v>2605</c:v>
              </c:pt>
              <c:pt idx="2606">
                <c:v>2606</c:v>
              </c:pt>
              <c:pt idx="2607">
                <c:v>2607</c:v>
              </c:pt>
              <c:pt idx="2608">
                <c:v>2608</c:v>
              </c:pt>
              <c:pt idx="2609">
                <c:v>2609</c:v>
              </c:pt>
              <c:pt idx="2610">
                <c:v>2610</c:v>
              </c:pt>
              <c:pt idx="2611">
                <c:v>2611</c:v>
              </c:pt>
              <c:pt idx="2612">
                <c:v>2612</c:v>
              </c:pt>
              <c:pt idx="2613">
                <c:v>2613</c:v>
              </c:pt>
              <c:pt idx="2614">
                <c:v>2614</c:v>
              </c:pt>
              <c:pt idx="2615">
                <c:v>2615</c:v>
              </c:pt>
              <c:pt idx="2616">
                <c:v>2616</c:v>
              </c:pt>
              <c:pt idx="2617">
                <c:v>2617</c:v>
              </c:pt>
              <c:pt idx="2618">
                <c:v>2618</c:v>
              </c:pt>
              <c:pt idx="2619">
                <c:v>2619</c:v>
              </c:pt>
              <c:pt idx="2620">
                <c:v>2620</c:v>
              </c:pt>
              <c:pt idx="2621">
                <c:v>2621</c:v>
              </c:pt>
              <c:pt idx="2622">
                <c:v>2622</c:v>
              </c:pt>
              <c:pt idx="2623">
                <c:v>2623</c:v>
              </c:pt>
              <c:pt idx="2624">
                <c:v>2624</c:v>
              </c:pt>
              <c:pt idx="2625">
                <c:v>2625</c:v>
              </c:pt>
              <c:pt idx="2626">
                <c:v>2626</c:v>
              </c:pt>
              <c:pt idx="2627">
                <c:v>2627</c:v>
              </c:pt>
              <c:pt idx="2628">
                <c:v>2628</c:v>
              </c:pt>
              <c:pt idx="2629">
                <c:v>2629</c:v>
              </c:pt>
              <c:pt idx="2630">
                <c:v>2630</c:v>
              </c:pt>
              <c:pt idx="2631">
                <c:v>2631</c:v>
              </c:pt>
              <c:pt idx="2632">
                <c:v>2632</c:v>
              </c:pt>
              <c:pt idx="2633">
                <c:v>2633</c:v>
              </c:pt>
              <c:pt idx="2634">
                <c:v>2634</c:v>
              </c:pt>
              <c:pt idx="2635">
                <c:v>2635</c:v>
              </c:pt>
              <c:pt idx="2636">
                <c:v>2636</c:v>
              </c:pt>
              <c:pt idx="2637">
                <c:v>2637</c:v>
              </c:pt>
              <c:pt idx="2638">
                <c:v>2638</c:v>
              </c:pt>
              <c:pt idx="2639">
                <c:v>2639</c:v>
              </c:pt>
              <c:pt idx="2640">
                <c:v>2640</c:v>
              </c:pt>
              <c:pt idx="2641">
                <c:v>2641</c:v>
              </c:pt>
              <c:pt idx="2642">
                <c:v>2642</c:v>
              </c:pt>
              <c:pt idx="2643">
                <c:v>2643</c:v>
              </c:pt>
              <c:pt idx="2644">
                <c:v>2644</c:v>
              </c:pt>
              <c:pt idx="2645">
                <c:v>2645</c:v>
              </c:pt>
              <c:pt idx="2646">
                <c:v>2646</c:v>
              </c:pt>
              <c:pt idx="2647">
                <c:v>2647</c:v>
              </c:pt>
              <c:pt idx="2648">
                <c:v>2648</c:v>
              </c:pt>
              <c:pt idx="2649">
                <c:v>2649</c:v>
              </c:pt>
              <c:pt idx="2650">
                <c:v>2650</c:v>
              </c:pt>
              <c:pt idx="2651">
                <c:v>2651</c:v>
              </c:pt>
              <c:pt idx="2652">
                <c:v>2652</c:v>
              </c:pt>
              <c:pt idx="2653">
                <c:v>2653</c:v>
              </c:pt>
              <c:pt idx="2654">
                <c:v>2654</c:v>
              </c:pt>
              <c:pt idx="2655">
                <c:v>2655</c:v>
              </c:pt>
              <c:pt idx="2656">
                <c:v>2656</c:v>
              </c:pt>
              <c:pt idx="2657">
                <c:v>2657</c:v>
              </c:pt>
              <c:pt idx="2658">
                <c:v>2658</c:v>
              </c:pt>
              <c:pt idx="2659">
                <c:v>2659</c:v>
              </c:pt>
              <c:pt idx="2660">
                <c:v>2660</c:v>
              </c:pt>
              <c:pt idx="2661">
                <c:v>2661</c:v>
              </c:pt>
              <c:pt idx="2662">
                <c:v>2662</c:v>
              </c:pt>
              <c:pt idx="2663">
                <c:v>2663</c:v>
              </c:pt>
              <c:pt idx="2664">
                <c:v>2664</c:v>
              </c:pt>
              <c:pt idx="2665">
                <c:v>2665</c:v>
              </c:pt>
              <c:pt idx="2666">
                <c:v>2666</c:v>
              </c:pt>
              <c:pt idx="2667">
                <c:v>2667</c:v>
              </c:pt>
              <c:pt idx="2668">
                <c:v>2668</c:v>
              </c:pt>
              <c:pt idx="2669">
                <c:v>2669</c:v>
              </c:pt>
              <c:pt idx="2670">
                <c:v>2670</c:v>
              </c:pt>
              <c:pt idx="2671">
                <c:v>2671</c:v>
              </c:pt>
              <c:pt idx="2672">
                <c:v>2672</c:v>
              </c:pt>
              <c:pt idx="2673">
                <c:v>2673</c:v>
              </c:pt>
              <c:pt idx="2674">
                <c:v>2674</c:v>
              </c:pt>
              <c:pt idx="2675">
                <c:v>2675</c:v>
              </c:pt>
              <c:pt idx="2676">
                <c:v>2676</c:v>
              </c:pt>
              <c:pt idx="2677">
                <c:v>2677</c:v>
              </c:pt>
              <c:pt idx="2678">
                <c:v>2678</c:v>
              </c:pt>
              <c:pt idx="2679">
                <c:v>2679</c:v>
              </c:pt>
              <c:pt idx="2680">
                <c:v>2680</c:v>
              </c:pt>
              <c:pt idx="2681">
                <c:v>2681</c:v>
              </c:pt>
              <c:pt idx="2682">
                <c:v>2682</c:v>
              </c:pt>
              <c:pt idx="2683">
                <c:v>2683</c:v>
              </c:pt>
              <c:pt idx="2684">
                <c:v>2684</c:v>
              </c:pt>
              <c:pt idx="2685">
                <c:v>2685</c:v>
              </c:pt>
              <c:pt idx="2686">
                <c:v>2686</c:v>
              </c:pt>
              <c:pt idx="2687">
                <c:v>2687</c:v>
              </c:pt>
              <c:pt idx="2688">
                <c:v>2688</c:v>
              </c:pt>
              <c:pt idx="2689">
                <c:v>2689</c:v>
              </c:pt>
              <c:pt idx="2690">
                <c:v>2690</c:v>
              </c:pt>
              <c:pt idx="2691">
                <c:v>2691</c:v>
              </c:pt>
              <c:pt idx="2692">
                <c:v>2692</c:v>
              </c:pt>
              <c:pt idx="2693">
                <c:v>2693</c:v>
              </c:pt>
              <c:pt idx="2694">
                <c:v>2694</c:v>
              </c:pt>
              <c:pt idx="2695">
                <c:v>2695</c:v>
              </c:pt>
              <c:pt idx="2696">
                <c:v>2696</c:v>
              </c:pt>
              <c:pt idx="2697">
                <c:v>2697</c:v>
              </c:pt>
              <c:pt idx="2698">
                <c:v>2698</c:v>
              </c:pt>
              <c:pt idx="2699">
                <c:v>2699</c:v>
              </c:pt>
              <c:pt idx="2700">
                <c:v>2700</c:v>
              </c:pt>
              <c:pt idx="2701">
                <c:v>2701</c:v>
              </c:pt>
              <c:pt idx="2702">
                <c:v>2702</c:v>
              </c:pt>
              <c:pt idx="2703">
                <c:v>2703</c:v>
              </c:pt>
              <c:pt idx="2704">
                <c:v>2704</c:v>
              </c:pt>
              <c:pt idx="2705">
                <c:v>2705</c:v>
              </c:pt>
              <c:pt idx="2706">
                <c:v>2706</c:v>
              </c:pt>
              <c:pt idx="2707">
                <c:v>2707</c:v>
              </c:pt>
              <c:pt idx="2708">
                <c:v>2708</c:v>
              </c:pt>
              <c:pt idx="2709">
                <c:v>2709</c:v>
              </c:pt>
              <c:pt idx="2710">
                <c:v>2710</c:v>
              </c:pt>
              <c:pt idx="2711">
                <c:v>2711</c:v>
              </c:pt>
              <c:pt idx="2712">
                <c:v>2712</c:v>
              </c:pt>
              <c:pt idx="2713">
                <c:v>2713</c:v>
              </c:pt>
              <c:pt idx="2714">
                <c:v>2714</c:v>
              </c:pt>
              <c:pt idx="2715">
                <c:v>2715</c:v>
              </c:pt>
              <c:pt idx="2716">
                <c:v>2716</c:v>
              </c:pt>
              <c:pt idx="2717">
                <c:v>2717</c:v>
              </c:pt>
              <c:pt idx="2718">
                <c:v>2718</c:v>
              </c:pt>
              <c:pt idx="2719">
                <c:v>2719</c:v>
              </c:pt>
              <c:pt idx="2720">
                <c:v>2720</c:v>
              </c:pt>
              <c:pt idx="2721">
                <c:v>2721</c:v>
              </c:pt>
              <c:pt idx="2722">
                <c:v>2722</c:v>
              </c:pt>
              <c:pt idx="2723">
                <c:v>2723</c:v>
              </c:pt>
              <c:pt idx="2724">
                <c:v>2724</c:v>
              </c:pt>
              <c:pt idx="2725">
                <c:v>2725</c:v>
              </c:pt>
              <c:pt idx="2726">
                <c:v>2726</c:v>
              </c:pt>
              <c:pt idx="2727">
                <c:v>2727</c:v>
              </c:pt>
              <c:pt idx="2728">
                <c:v>2728</c:v>
              </c:pt>
              <c:pt idx="2729">
                <c:v>2729</c:v>
              </c:pt>
              <c:pt idx="2730">
                <c:v>2730</c:v>
              </c:pt>
              <c:pt idx="2731">
                <c:v>2731</c:v>
              </c:pt>
              <c:pt idx="2732">
                <c:v>2732</c:v>
              </c:pt>
              <c:pt idx="2733">
                <c:v>2733</c:v>
              </c:pt>
              <c:pt idx="2734">
                <c:v>2734</c:v>
              </c:pt>
              <c:pt idx="2735">
                <c:v>2735</c:v>
              </c:pt>
              <c:pt idx="2736">
                <c:v>2736</c:v>
              </c:pt>
              <c:pt idx="2737">
                <c:v>2737</c:v>
              </c:pt>
              <c:pt idx="2738">
                <c:v>2738</c:v>
              </c:pt>
              <c:pt idx="2739">
                <c:v>2739</c:v>
              </c:pt>
              <c:pt idx="2740">
                <c:v>2740</c:v>
              </c:pt>
              <c:pt idx="2741">
                <c:v>2741</c:v>
              </c:pt>
              <c:pt idx="2742">
                <c:v>2742</c:v>
              </c:pt>
              <c:pt idx="2743">
                <c:v>2743</c:v>
              </c:pt>
              <c:pt idx="2744">
                <c:v>2744</c:v>
              </c:pt>
              <c:pt idx="2745">
                <c:v>2745</c:v>
              </c:pt>
              <c:pt idx="2746">
                <c:v>2746</c:v>
              </c:pt>
              <c:pt idx="2747">
                <c:v>2747</c:v>
              </c:pt>
              <c:pt idx="2748">
                <c:v>2748</c:v>
              </c:pt>
              <c:pt idx="2749">
                <c:v>2749</c:v>
              </c:pt>
              <c:pt idx="2750">
                <c:v>2750</c:v>
              </c:pt>
              <c:pt idx="2751">
                <c:v>2751</c:v>
              </c:pt>
              <c:pt idx="2752">
                <c:v>2752</c:v>
              </c:pt>
              <c:pt idx="2753">
                <c:v>2753</c:v>
              </c:pt>
              <c:pt idx="2754">
                <c:v>2754</c:v>
              </c:pt>
              <c:pt idx="2755">
                <c:v>2755</c:v>
              </c:pt>
              <c:pt idx="2756">
                <c:v>2756</c:v>
              </c:pt>
              <c:pt idx="2757">
                <c:v>2757</c:v>
              </c:pt>
              <c:pt idx="2758">
                <c:v>2758</c:v>
              </c:pt>
              <c:pt idx="2759">
                <c:v>2759</c:v>
              </c:pt>
              <c:pt idx="2760">
                <c:v>2760</c:v>
              </c:pt>
              <c:pt idx="2761">
                <c:v>2761</c:v>
              </c:pt>
              <c:pt idx="2762">
                <c:v>2762</c:v>
              </c:pt>
              <c:pt idx="2763">
                <c:v>2763</c:v>
              </c:pt>
              <c:pt idx="2764">
                <c:v>2764</c:v>
              </c:pt>
              <c:pt idx="2765">
                <c:v>2765</c:v>
              </c:pt>
              <c:pt idx="2766">
                <c:v>2766</c:v>
              </c:pt>
              <c:pt idx="2767">
                <c:v>2767</c:v>
              </c:pt>
              <c:pt idx="2768">
                <c:v>2768</c:v>
              </c:pt>
              <c:pt idx="2769">
                <c:v>2769</c:v>
              </c:pt>
              <c:pt idx="2770">
                <c:v>2770</c:v>
              </c:pt>
              <c:pt idx="2771">
                <c:v>2771</c:v>
              </c:pt>
              <c:pt idx="2772">
                <c:v>2772</c:v>
              </c:pt>
              <c:pt idx="2773">
                <c:v>2773</c:v>
              </c:pt>
              <c:pt idx="2774">
                <c:v>2774</c:v>
              </c:pt>
              <c:pt idx="2775">
                <c:v>2775</c:v>
              </c:pt>
              <c:pt idx="2776">
                <c:v>2776</c:v>
              </c:pt>
              <c:pt idx="2777">
                <c:v>2777</c:v>
              </c:pt>
              <c:pt idx="2778">
                <c:v>2778</c:v>
              </c:pt>
              <c:pt idx="2779">
                <c:v>2779</c:v>
              </c:pt>
              <c:pt idx="2780">
                <c:v>2780</c:v>
              </c:pt>
              <c:pt idx="2781">
                <c:v>2781</c:v>
              </c:pt>
              <c:pt idx="2782">
                <c:v>2782</c:v>
              </c:pt>
              <c:pt idx="2783">
                <c:v>2783</c:v>
              </c:pt>
              <c:pt idx="2784">
                <c:v>2784</c:v>
              </c:pt>
              <c:pt idx="2785">
                <c:v>2785</c:v>
              </c:pt>
              <c:pt idx="2786">
                <c:v>2786</c:v>
              </c:pt>
              <c:pt idx="2787">
                <c:v>2787</c:v>
              </c:pt>
              <c:pt idx="2788">
                <c:v>2788</c:v>
              </c:pt>
              <c:pt idx="2789">
                <c:v>2789</c:v>
              </c:pt>
              <c:pt idx="2790">
                <c:v>2790</c:v>
              </c:pt>
              <c:pt idx="2791">
                <c:v>2791</c:v>
              </c:pt>
              <c:pt idx="2792">
                <c:v>2792</c:v>
              </c:pt>
              <c:pt idx="2793">
                <c:v>2793</c:v>
              </c:pt>
              <c:pt idx="2794">
                <c:v>2794</c:v>
              </c:pt>
              <c:pt idx="2795">
                <c:v>2795</c:v>
              </c:pt>
              <c:pt idx="2796">
                <c:v>2796</c:v>
              </c:pt>
              <c:pt idx="2797">
                <c:v>2797</c:v>
              </c:pt>
              <c:pt idx="2798">
                <c:v>2798</c:v>
              </c:pt>
              <c:pt idx="2799">
                <c:v>2799</c:v>
              </c:pt>
              <c:pt idx="2800">
                <c:v>2800</c:v>
              </c:pt>
              <c:pt idx="2801">
                <c:v>2801</c:v>
              </c:pt>
              <c:pt idx="2802">
                <c:v>2802</c:v>
              </c:pt>
              <c:pt idx="2803">
                <c:v>2803</c:v>
              </c:pt>
              <c:pt idx="2804">
                <c:v>2804</c:v>
              </c:pt>
              <c:pt idx="2805">
                <c:v>2805</c:v>
              </c:pt>
              <c:pt idx="2806">
                <c:v>2806</c:v>
              </c:pt>
              <c:pt idx="2807">
                <c:v>2807</c:v>
              </c:pt>
              <c:pt idx="2808">
                <c:v>2808</c:v>
              </c:pt>
              <c:pt idx="2809">
                <c:v>2809</c:v>
              </c:pt>
              <c:pt idx="2810">
                <c:v>2810</c:v>
              </c:pt>
              <c:pt idx="2811">
                <c:v>2811</c:v>
              </c:pt>
              <c:pt idx="2812">
                <c:v>2812</c:v>
              </c:pt>
              <c:pt idx="2813">
                <c:v>2813</c:v>
              </c:pt>
              <c:pt idx="2814">
                <c:v>2814</c:v>
              </c:pt>
              <c:pt idx="2815">
                <c:v>2815</c:v>
              </c:pt>
              <c:pt idx="2816">
                <c:v>2816</c:v>
              </c:pt>
              <c:pt idx="2817">
                <c:v>2817</c:v>
              </c:pt>
              <c:pt idx="2818">
                <c:v>2818</c:v>
              </c:pt>
              <c:pt idx="2819">
                <c:v>2819</c:v>
              </c:pt>
              <c:pt idx="2820">
                <c:v>2820</c:v>
              </c:pt>
              <c:pt idx="2821">
                <c:v>2821</c:v>
              </c:pt>
              <c:pt idx="2822">
                <c:v>2822</c:v>
              </c:pt>
              <c:pt idx="2823">
                <c:v>2823</c:v>
              </c:pt>
              <c:pt idx="2824">
                <c:v>2824</c:v>
              </c:pt>
              <c:pt idx="2825">
                <c:v>2825</c:v>
              </c:pt>
              <c:pt idx="2826">
                <c:v>2826</c:v>
              </c:pt>
              <c:pt idx="2827">
                <c:v>2827</c:v>
              </c:pt>
              <c:pt idx="2828">
                <c:v>2828</c:v>
              </c:pt>
              <c:pt idx="2829">
                <c:v>2829</c:v>
              </c:pt>
              <c:pt idx="2830">
                <c:v>2830</c:v>
              </c:pt>
              <c:pt idx="2831">
                <c:v>2831</c:v>
              </c:pt>
              <c:pt idx="2832">
                <c:v>2832</c:v>
              </c:pt>
              <c:pt idx="2833">
                <c:v>2833</c:v>
              </c:pt>
              <c:pt idx="2834">
                <c:v>2834</c:v>
              </c:pt>
              <c:pt idx="2835">
                <c:v>2835</c:v>
              </c:pt>
              <c:pt idx="2836">
                <c:v>2836</c:v>
              </c:pt>
              <c:pt idx="2837">
                <c:v>2837</c:v>
              </c:pt>
              <c:pt idx="2838">
                <c:v>2838</c:v>
              </c:pt>
              <c:pt idx="2839">
                <c:v>2839</c:v>
              </c:pt>
              <c:pt idx="2840">
                <c:v>2840</c:v>
              </c:pt>
              <c:pt idx="2841">
                <c:v>2841</c:v>
              </c:pt>
              <c:pt idx="2842">
                <c:v>2842</c:v>
              </c:pt>
              <c:pt idx="2843">
                <c:v>2843</c:v>
              </c:pt>
              <c:pt idx="2844">
                <c:v>2844</c:v>
              </c:pt>
              <c:pt idx="2845">
                <c:v>2845</c:v>
              </c:pt>
              <c:pt idx="2846">
                <c:v>2846</c:v>
              </c:pt>
              <c:pt idx="2847">
                <c:v>2847</c:v>
              </c:pt>
              <c:pt idx="2848">
                <c:v>2848</c:v>
              </c:pt>
              <c:pt idx="2849">
                <c:v>2849</c:v>
              </c:pt>
              <c:pt idx="2850">
                <c:v>2850</c:v>
              </c:pt>
              <c:pt idx="2851">
                <c:v>2851</c:v>
              </c:pt>
              <c:pt idx="2852">
                <c:v>2852</c:v>
              </c:pt>
              <c:pt idx="2853">
                <c:v>2853</c:v>
              </c:pt>
              <c:pt idx="2854">
                <c:v>2854</c:v>
              </c:pt>
              <c:pt idx="2855">
                <c:v>2855</c:v>
              </c:pt>
              <c:pt idx="2856">
                <c:v>2856</c:v>
              </c:pt>
              <c:pt idx="2857">
                <c:v>2857</c:v>
              </c:pt>
              <c:pt idx="2858">
                <c:v>2858</c:v>
              </c:pt>
              <c:pt idx="2859">
                <c:v>2859</c:v>
              </c:pt>
              <c:pt idx="2860">
                <c:v>2860</c:v>
              </c:pt>
              <c:pt idx="2861">
                <c:v>2861</c:v>
              </c:pt>
              <c:pt idx="2862">
                <c:v>2862</c:v>
              </c:pt>
              <c:pt idx="2863">
                <c:v>2863</c:v>
              </c:pt>
              <c:pt idx="2864">
                <c:v>2864</c:v>
              </c:pt>
              <c:pt idx="2865">
                <c:v>2865</c:v>
              </c:pt>
              <c:pt idx="2866">
                <c:v>2866</c:v>
              </c:pt>
              <c:pt idx="2867">
                <c:v>2867</c:v>
              </c:pt>
              <c:pt idx="2868">
                <c:v>2868</c:v>
              </c:pt>
              <c:pt idx="2869">
                <c:v>2869</c:v>
              </c:pt>
              <c:pt idx="2870">
                <c:v>2870</c:v>
              </c:pt>
              <c:pt idx="2871">
                <c:v>2871</c:v>
              </c:pt>
              <c:pt idx="2872">
                <c:v>2872</c:v>
              </c:pt>
              <c:pt idx="2873">
                <c:v>2873</c:v>
              </c:pt>
              <c:pt idx="2874">
                <c:v>2874</c:v>
              </c:pt>
              <c:pt idx="2875">
                <c:v>2875</c:v>
              </c:pt>
              <c:pt idx="2876">
                <c:v>2876</c:v>
              </c:pt>
              <c:pt idx="2877">
                <c:v>2877</c:v>
              </c:pt>
              <c:pt idx="2878">
                <c:v>2878</c:v>
              </c:pt>
              <c:pt idx="2879">
                <c:v>2879</c:v>
              </c:pt>
              <c:pt idx="2880">
                <c:v>2880</c:v>
              </c:pt>
              <c:pt idx="2881">
                <c:v>2881</c:v>
              </c:pt>
              <c:pt idx="2882">
                <c:v>2882</c:v>
              </c:pt>
              <c:pt idx="2883">
                <c:v>2883</c:v>
              </c:pt>
              <c:pt idx="2884">
                <c:v>2884</c:v>
              </c:pt>
              <c:pt idx="2885">
                <c:v>2885</c:v>
              </c:pt>
              <c:pt idx="2886">
                <c:v>2886</c:v>
              </c:pt>
              <c:pt idx="2887">
                <c:v>2887</c:v>
              </c:pt>
              <c:pt idx="2888">
                <c:v>2888</c:v>
              </c:pt>
              <c:pt idx="2889">
                <c:v>2889</c:v>
              </c:pt>
              <c:pt idx="2890">
                <c:v>2890</c:v>
              </c:pt>
              <c:pt idx="2891">
                <c:v>2891</c:v>
              </c:pt>
              <c:pt idx="2892">
                <c:v>2892</c:v>
              </c:pt>
              <c:pt idx="2893">
                <c:v>2893</c:v>
              </c:pt>
              <c:pt idx="2894">
                <c:v>2894</c:v>
              </c:pt>
              <c:pt idx="2895">
                <c:v>2895</c:v>
              </c:pt>
              <c:pt idx="2896">
                <c:v>2896</c:v>
              </c:pt>
              <c:pt idx="2897">
                <c:v>2897</c:v>
              </c:pt>
              <c:pt idx="2898">
                <c:v>2898</c:v>
              </c:pt>
              <c:pt idx="2899">
                <c:v>2899</c:v>
              </c:pt>
              <c:pt idx="2900">
                <c:v>2900</c:v>
              </c:pt>
              <c:pt idx="2901">
                <c:v>2901</c:v>
              </c:pt>
              <c:pt idx="2902">
                <c:v>2902</c:v>
              </c:pt>
              <c:pt idx="2903">
                <c:v>2903</c:v>
              </c:pt>
              <c:pt idx="2904">
                <c:v>2904</c:v>
              </c:pt>
              <c:pt idx="2905">
                <c:v>2905</c:v>
              </c:pt>
              <c:pt idx="2906">
                <c:v>2906</c:v>
              </c:pt>
              <c:pt idx="2907">
                <c:v>2907</c:v>
              </c:pt>
              <c:pt idx="2908">
                <c:v>2908</c:v>
              </c:pt>
              <c:pt idx="2909">
                <c:v>2909</c:v>
              </c:pt>
              <c:pt idx="2910">
                <c:v>2910</c:v>
              </c:pt>
              <c:pt idx="2911">
                <c:v>2911</c:v>
              </c:pt>
              <c:pt idx="2912">
                <c:v>2912</c:v>
              </c:pt>
              <c:pt idx="2913">
                <c:v>2913</c:v>
              </c:pt>
              <c:pt idx="2914">
                <c:v>2914</c:v>
              </c:pt>
              <c:pt idx="2915">
                <c:v>2915</c:v>
              </c:pt>
              <c:pt idx="2916">
                <c:v>2916</c:v>
              </c:pt>
              <c:pt idx="2917">
                <c:v>2917</c:v>
              </c:pt>
              <c:pt idx="2918">
                <c:v>2918</c:v>
              </c:pt>
              <c:pt idx="2919">
                <c:v>2919</c:v>
              </c:pt>
              <c:pt idx="2920">
                <c:v>2920</c:v>
              </c:pt>
              <c:pt idx="2921">
                <c:v>2921</c:v>
              </c:pt>
              <c:pt idx="2922">
                <c:v>2922</c:v>
              </c:pt>
              <c:pt idx="2923">
                <c:v>2923</c:v>
              </c:pt>
              <c:pt idx="2924">
                <c:v>2924</c:v>
              </c:pt>
              <c:pt idx="2925">
                <c:v>2925</c:v>
              </c:pt>
              <c:pt idx="2926">
                <c:v>2926</c:v>
              </c:pt>
              <c:pt idx="2927">
                <c:v>2927</c:v>
              </c:pt>
              <c:pt idx="2928">
                <c:v>2928</c:v>
              </c:pt>
              <c:pt idx="2929">
                <c:v>2929</c:v>
              </c:pt>
              <c:pt idx="2930">
                <c:v>2930</c:v>
              </c:pt>
              <c:pt idx="2931">
                <c:v>2931</c:v>
              </c:pt>
              <c:pt idx="2932">
                <c:v>2932</c:v>
              </c:pt>
              <c:pt idx="2933">
                <c:v>2933</c:v>
              </c:pt>
              <c:pt idx="2934">
                <c:v>2934</c:v>
              </c:pt>
              <c:pt idx="2935">
                <c:v>2935</c:v>
              </c:pt>
              <c:pt idx="2936">
                <c:v>2936</c:v>
              </c:pt>
              <c:pt idx="2937">
                <c:v>2937</c:v>
              </c:pt>
              <c:pt idx="2938">
                <c:v>2938</c:v>
              </c:pt>
              <c:pt idx="2939">
                <c:v>2939</c:v>
              </c:pt>
              <c:pt idx="2940">
                <c:v>2940</c:v>
              </c:pt>
              <c:pt idx="2941">
                <c:v>2941</c:v>
              </c:pt>
              <c:pt idx="2942">
                <c:v>2942</c:v>
              </c:pt>
              <c:pt idx="2943">
                <c:v>2943</c:v>
              </c:pt>
              <c:pt idx="2944">
                <c:v>2944</c:v>
              </c:pt>
              <c:pt idx="2945">
                <c:v>2945</c:v>
              </c:pt>
              <c:pt idx="2946">
                <c:v>2946</c:v>
              </c:pt>
              <c:pt idx="2947">
                <c:v>2947</c:v>
              </c:pt>
              <c:pt idx="2948">
                <c:v>2948</c:v>
              </c:pt>
              <c:pt idx="2949">
                <c:v>2949</c:v>
              </c:pt>
              <c:pt idx="2950">
                <c:v>2950</c:v>
              </c:pt>
              <c:pt idx="2951">
                <c:v>2951</c:v>
              </c:pt>
              <c:pt idx="2952">
                <c:v>2952</c:v>
              </c:pt>
              <c:pt idx="2953">
                <c:v>2953</c:v>
              </c:pt>
              <c:pt idx="2954">
                <c:v>2954</c:v>
              </c:pt>
              <c:pt idx="2955">
                <c:v>2955</c:v>
              </c:pt>
              <c:pt idx="2956">
                <c:v>2956</c:v>
              </c:pt>
              <c:pt idx="2957">
                <c:v>2957</c:v>
              </c:pt>
              <c:pt idx="2958">
                <c:v>2958</c:v>
              </c:pt>
              <c:pt idx="2959">
                <c:v>2959</c:v>
              </c:pt>
              <c:pt idx="2960">
                <c:v>2960</c:v>
              </c:pt>
              <c:pt idx="2961">
                <c:v>2961</c:v>
              </c:pt>
              <c:pt idx="2962">
                <c:v>2962</c:v>
              </c:pt>
              <c:pt idx="2963">
                <c:v>2963</c:v>
              </c:pt>
              <c:pt idx="2964">
                <c:v>2964</c:v>
              </c:pt>
              <c:pt idx="2965">
                <c:v>2965</c:v>
              </c:pt>
              <c:pt idx="2966">
                <c:v>2966</c:v>
              </c:pt>
              <c:pt idx="2967">
                <c:v>2967</c:v>
              </c:pt>
              <c:pt idx="2968">
                <c:v>2968</c:v>
              </c:pt>
              <c:pt idx="2969">
                <c:v>2969</c:v>
              </c:pt>
              <c:pt idx="2970">
                <c:v>2970</c:v>
              </c:pt>
              <c:pt idx="2971">
                <c:v>2971</c:v>
              </c:pt>
              <c:pt idx="2972">
                <c:v>2972</c:v>
              </c:pt>
              <c:pt idx="2973">
                <c:v>2973</c:v>
              </c:pt>
              <c:pt idx="2974">
                <c:v>2974</c:v>
              </c:pt>
              <c:pt idx="2975">
                <c:v>2975</c:v>
              </c:pt>
              <c:pt idx="2976">
                <c:v>2976</c:v>
              </c:pt>
              <c:pt idx="2977">
                <c:v>2977</c:v>
              </c:pt>
              <c:pt idx="2978">
                <c:v>2978</c:v>
              </c:pt>
              <c:pt idx="2979">
                <c:v>2979</c:v>
              </c:pt>
              <c:pt idx="2980">
                <c:v>2980</c:v>
              </c:pt>
              <c:pt idx="2981">
                <c:v>2981</c:v>
              </c:pt>
              <c:pt idx="2982">
                <c:v>2982</c:v>
              </c:pt>
              <c:pt idx="2983">
                <c:v>2983</c:v>
              </c:pt>
              <c:pt idx="2984">
                <c:v>2984</c:v>
              </c:pt>
              <c:pt idx="2985">
                <c:v>2985</c:v>
              </c:pt>
              <c:pt idx="2986">
                <c:v>2986</c:v>
              </c:pt>
              <c:pt idx="2987">
                <c:v>2987</c:v>
              </c:pt>
              <c:pt idx="2988">
                <c:v>2988</c:v>
              </c:pt>
              <c:pt idx="2989">
                <c:v>2989</c:v>
              </c:pt>
              <c:pt idx="2990">
                <c:v>2990</c:v>
              </c:pt>
              <c:pt idx="2991">
                <c:v>2991</c:v>
              </c:pt>
              <c:pt idx="2992">
                <c:v>2992</c:v>
              </c:pt>
              <c:pt idx="2993">
                <c:v>2993</c:v>
              </c:pt>
              <c:pt idx="2994">
                <c:v>2994</c:v>
              </c:pt>
              <c:pt idx="2995">
                <c:v>2995</c:v>
              </c:pt>
              <c:pt idx="2996">
                <c:v>2996</c:v>
              </c:pt>
              <c:pt idx="2997">
                <c:v>2997</c:v>
              </c:pt>
              <c:pt idx="2998">
                <c:v>2998</c:v>
              </c:pt>
              <c:pt idx="2999">
                <c:v>2999</c:v>
              </c:pt>
              <c:pt idx="3000">
                <c:v>3000</c:v>
              </c:pt>
              <c:pt idx="3001">
                <c:v>3001</c:v>
              </c:pt>
              <c:pt idx="3002">
                <c:v>3002</c:v>
              </c:pt>
              <c:pt idx="3003">
                <c:v>3003</c:v>
              </c:pt>
              <c:pt idx="3004">
                <c:v>3004</c:v>
              </c:pt>
              <c:pt idx="3005">
                <c:v>3005</c:v>
              </c:pt>
              <c:pt idx="3006">
                <c:v>3006</c:v>
              </c:pt>
              <c:pt idx="3007">
                <c:v>3007</c:v>
              </c:pt>
              <c:pt idx="3008">
                <c:v>3008</c:v>
              </c:pt>
              <c:pt idx="3009">
                <c:v>3009</c:v>
              </c:pt>
              <c:pt idx="3010">
                <c:v>3010</c:v>
              </c:pt>
              <c:pt idx="3011">
                <c:v>3011</c:v>
              </c:pt>
              <c:pt idx="3012">
                <c:v>3012</c:v>
              </c:pt>
              <c:pt idx="3013">
                <c:v>3013</c:v>
              </c:pt>
              <c:pt idx="3014">
                <c:v>3014</c:v>
              </c:pt>
              <c:pt idx="3015">
                <c:v>3015</c:v>
              </c:pt>
              <c:pt idx="3016">
                <c:v>3016</c:v>
              </c:pt>
              <c:pt idx="3017">
                <c:v>3017</c:v>
              </c:pt>
              <c:pt idx="3018">
                <c:v>3018</c:v>
              </c:pt>
              <c:pt idx="3019">
                <c:v>3019</c:v>
              </c:pt>
              <c:pt idx="3020">
                <c:v>3020</c:v>
              </c:pt>
              <c:pt idx="3021">
                <c:v>3021</c:v>
              </c:pt>
              <c:pt idx="3022">
                <c:v>3022</c:v>
              </c:pt>
              <c:pt idx="3023">
                <c:v>3023</c:v>
              </c:pt>
              <c:pt idx="3024">
                <c:v>3024</c:v>
              </c:pt>
              <c:pt idx="3025">
                <c:v>3025</c:v>
              </c:pt>
              <c:pt idx="3026">
                <c:v>3026</c:v>
              </c:pt>
              <c:pt idx="3027">
                <c:v>3027</c:v>
              </c:pt>
              <c:pt idx="3028">
                <c:v>3028</c:v>
              </c:pt>
              <c:pt idx="3029">
                <c:v>3029</c:v>
              </c:pt>
              <c:pt idx="3030">
                <c:v>3030</c:v>
              </c:pt>
              <c:pt idx="3031">
                <c:v>3031</c:v>
              </c:pt>
              <c:pt idx="3032">
                <c:v>3032</c:v>
              </c:pt>
              <c:pt idx="3033">
                <c:v>3033</c:v>
              </c:pt>
              <c:pt idx="3034">
                <c:v>3034</c:v>
              </c:pt>
              <c:pt idx="3035">
                <c:v>3035</c:v>
              </c:pt>
              <c:pt idx="3036">
                <c:v>3036</c:v>
              </c:pt>
              <c:pt idx="3037">
                <c:v>3037</c:v>
              </c:pt>
              <c:pt idx="3038">
                <c:v>3038</c:v>
              </c:pt>
              <c:pt idx="3039">
                <c:v>3039</c:v>
              </c:pt>
              <c:pt idx="3040">
                <c:v>3040</c:v>
              </c:pt>
              <c:pt idx="3041">
                <c:v>3041</c:v>
              </c:pt>
              <c:pt idx="3042">
                <c:v>3042</c:v>
              </c:pt>
              <c:pt idx="3043">
                <c:v>3043</c:v>
              </c:pt>
              <c:pt idx="3044">
                <c:v>3044</c:v>
              </c:pt>
              <c:pt idx="3045">
                <c:v>3045</c:v>
              </c:pt>
              <c:pt idx="3046">
                <c:v>3046</c:v>
              </c:pt>
              <c:pt idx="3047">
                <c:v>3047</c:v>
              </c:pt>
              <c:pt idx="3048">
                <c:v>3048</c:v>
              </c:pt>
              <c:pt idx="3049">
                <c:v>3049</c:v>
              </c:pt>
              <c:pt idx="3050">
                <c:v>3050</c:v>
              </c:pt>
              <c:pt idx="3051">
                <c:v>3051</c:v>
              </c:pt>
              <c:pt idx="3052">
                <c:v>3052</c:v>
              </c:pt>
              <c:pt idx="3053">
                <c:v>3053</c:v>
              </c:pt>
              <c:pt idx="3054">
                <c:v>3054</c:v>
              </c:pt>
              <c:pt idx="3055">
                <c:v>3055</c:v>
              </c:pt>
              <c:pt idx="3056">
                <c:v>3056</c:v>
              </c:pt>
              <c:pt idx="3057">
                <c:v>3057</c:v>
              </c:pt>
              <c:pt idx="3058">
                <c:v>3058</c:v>
              </c:pt>
              <c:pt idx="3059">
                <c:v>3059</c:v>
              </c:pt>
              <c:pt idx="3060">
                <c:v>3060</c:v>
              </c:pt>
              <c:pt idx="3061">
                <c:v>3061</c:v>
              </c:pt>
              <c:pt idx="3062">
                <c:v>3062</c:v>
              </c:pt>
              <c:pt idx="3063">
                <c:v>3063</c:v>
              </c:pt>
              <c:pt idx="3064">
                <c:v>3064</c:v>
              </c:pt>
              <c:pt idx="3065">
                <c:v>3065</c:v>
              </c:pt>
              <c:pt idx="3066">
                <c:v>3066</c:v>
              </c:pt>
              <c:pt idx="3067">
                <c:v>3067</c:v>
              </c:pt>
              <c:pt idx="3068">
                <c:v>3068</c:v>
              </c:pt>
              <c:pt idx="3069">
                <c:v>3069</c:v>
              </c:pt>
              <c:pt idx="3070">
                <c:v>3070</c:v>
              </c:pt>
              <c:pt idx="3071">
                <c:v>3071</c:v>
              </c:pt>
              <c:pt idx="3072">
                <c:v>3072</c:v>
              </c:pt>
              <c:pt idx="3073">
                <c:v>3073</c:v>
              </c:pt>
              <c:pt idx="3074">
                <c:v>3074</c:v>
              </c:pt>
              <c:pt idx="3075">
                <c:v>3075</c:v>
              </c:pt>
              <c:pt idx="3076">
                <c:v>3076</c:v>
              </c:pt>
              <c:pt idx="3077">
                <c:v>3077</c:v>
              </c:pt>
              <c:pt idx="3078">
                <c:v>3078</c:v>
              </c:pt>
              <c:pt idx="3079">
                <c:v>3079</c:v>
              </c:pt>
              <c:pt idx="3080">
                <c:v>3080</c:v>
              </c:pt>
              <c:pt idx="3081">
                <c:v>3081</c:v>
              </c:pt>
              <c:pt idx="3082">
                <c:v>3082</c:v>
              </c:pt>
              <c:pt idx="3083">
                <c:v>3083</c:v>
              </c:pt>
              <c:pt idx="3084">
                <c:v>3084</c:v>
              </c:pt>
              <c:pt idx="3085">
                <c:v>3085</c:v>
              </c:pt>
              <c:pt idx="3086">
                <c:v>3086</c:v>
              </c:pt>
              <c:pt idx="3087">
                <c:v>3087</c:v>
              </c:pt>
              <c:pt idx="3088">
                <c:v>3088</c:v>
              </c:pt>
              <c:pt idx="3089">
                <c:v>3089</c:v>
              </c:pt>
              <c:pt idx="3090">
                <c:v>3090</c:v>
              </c:pt>
              <c:pt idx="3091">
                <c:v>3091</c:v>
              </c:pt>
              <c:pt idx="3092">
                <c:v>3092</c:v>
              </c:pt>
              <c:pt idx="3093">
                <c:v>3093</c:v>
              </c:pt>
              <c:pt idx="3094">
                <c:v>3094</c:v>
              </c:pt>
              <c:pt idx="3095">
                <c:v>3095</c:v>
              </c:pt>
              <c:pt idx="3096">
                <c:v>3096</c:v>
              </c:pt>
              <c:pt idx="3097">
                <c:v>3097</c:v>
              </c:pt>
              <c:pt idx="3098">
                <c:v>3098</c:v>
              </c:pt>
              <c:pt idx="3099">
                <c:v>3099</c:v>
              </c:pt>
              <c:pt idx="3100">
                <c:v>3100</c:v>
              </c:pt>
              <c:pt idx="3101">
                <c:v>3101</c:v>
              </c:pt>
              <c:pt idx="3102">
                <c:v>3102</c:v>
              </c:pt>
              <c:pt idx="3103">
                <c:v>3103</c:v>
              </c:pt>
              <c:pt idx="3104">
                <c:v>3104</c:v>
              </c:pt>
              <c:pt idx="3105">
                <c:v>3105</c:v>
              </c:pt>
              <c:pt idx="3106">
                <c:v>3106</c:v>
              </c:pt>
              <c:pt idx="3107">
                <c:v>3107</c:v>
              </c:pt>
              <c:pt idx="3108">
                <c:v>3108</c:v>
              </c:pt>
              <c:pt idx="3109">
                <c:v>3109</c:v>
              </c:pt>
              <c:pt idx="3110">
                <c:v>3110</c:v>
              </c:pt>
              <c:pt idx="3111">
                <c:v>3111</c:v>
              </c:pt>
              <c:pt idx="3112">
                <c:v>3112</c:v>
              </c:pt>
              <c:pt idx="3113">
                <c:v>3113</c:v>
              </c:pt>
              <c:pt idx="3114">
                <c:v>3114</c:v>
              </c:pt>
              <c:pt idx="3115">
                <c:v>3115</c:v>
              </c:pt>
              <c:pt idx="3116">
                <c:v>3116</c:v>
              </c:pt>
              <c:pt idx="3117">
                <c:v>3117</c:v>
              </c:pt>
              <c:pt idx="3118">
                <c:v>3118</c:v>
              </c:pt>
              <c:pt idx="3119">
                <c:v>3119</c:v>
              </c:pt>
              <c:pt idx="3120">
                <c:v>3120</c:v>
              </c:pt>
              <c:pt idx="3121">
                <c:v>3121</c:v>
              </c:pt>
              <c:pt idx="3122">
                <c:v>3122</c:v>
              </c:pt>
              <c:pt idx="3123">
                <c:v>3123</c:v>
              </c:pt>
              <c:pt idx="3124">
                <c:v>3124</c:v>
              </c:pt>
              <c:pt idx="3125">
                <c:v>3125</c:v>
              </c:pt>
              <c:pt idx="3126">
                <c:v>3126</c:v>
              </c:pt>
              <c:pt idx="3127">
                <c:v>3127</c:v>
              </c:pt>
              <c:pt idx="3128">
                <c:v>3128</c:v>
              </c:pt>
              <c:pt idx="3129">
                <c:v>3129</c:v>
              </c:pt>
              <c:pt idx="3130">
                <c:v>3130</c:v>
              </c:pt>
              <c:pt idx="3131">
                <c:v>3131</c:v>
              </c:pt>
              <c:pt idx="3132">
                <c:v>3132</c:v>
              </c:pt>
              <c:pt idx="3133">
                <c:v>3133</c:v>
              </c:pt>
              <c:pt idx="3134">
                <c:v>3134</c:v>
              </c:pt>
              <c:pt idx="3135">
                <c:v>3135</c:v>
              </c:pt>
              <c:pt idx="3136">
                <c:v>3136</c:v>
              </c:pt>
              <c:pt idx="3137">
                <c:v>3137</c:v>
              </c:pt>
              <c:pt idx="3138">
                <c:v>3138</c:v>
              </c:pt>
              <c:pt idx="3139">
                <c:v>3139</c:v>
              </c:pt>
              <c:pt idx="3140">
                <c:v>3140</c:v>
              </c:pt>
              <c:pt idx="3141">
                <c:v>3141</c:v>
              </c:pt>
              <c:pt idx="3142">
                <c:v>3142</c:v>
              </c:pt>
              <c:pt idx="3143">
                <c:v>3143</c:v>
              </c:pt>
              <c:pt idx="3144">
                <c:v>3144</c:v>
              </c:pt>
              <c:pt idx="3145">
                <c:v>3145</c:v>
              </c:pt>
              <c:pt idx="3146">
                <c:v>3146</c:v>
              </c:pt>
              <c:pt idx="3147">
                <c:v>3147</c:v>
              </c:pt>
              <c:pt idx="3148">
                <c:v>3148</c:v>
              </c:pt>
              <c:pt idx="3149">
                <c:v>3149</c:v>
              </c:pt>
              <c:pt idx="3150">
                <c:v>3150</c:v>
              </c:pt>
              <c:pt idx="3151">
                <c:v>3151</c:v>
              </c:pt>
              <c:pt idx="3152">
                <c:v>3152</c:v>
              </c:pt>
              <c:pt idx="3153">
                <c:v>3153</c:v>
              </c:pt>
              <c:pt idx="3154">
                <c:v>3154</c:v>
              </c:pt>
              <c:pt idx="3155">
                <c:v>3155</c:v>
              </c:pt>
              <c:pt idx="3156">
                <c:v>3156</c:v>
              </c:pt>
              <c:pt idx="3157">
                <c:v>3157</c:v>
              </c:pt>
              <c:pt idx="3158">
                <c:v>3158</c:v>
              </c:pt>
              <c:pt idx="3159">
                <c:v>3159</c:v>
              </c:pt>
              <c:pt idx="3160">
                <c:v>3160</c:v>
              </c:pt>
              <c:pt idx="3161">
                <c:v>3161</c:v>
              </c:pt>
              <c:pt idx="3162">
                <c:v>3162</c:v>
              </c:pt>
              <c:pt idx="3163">
                <c:v>3163</c:v>
              </c:pt>
              <c:pt idx="3164">
                <c:v>3164</c:v>
              </c:pt>
              <c:pt idx="3165">
                <c:v>3165</c:v>
              </c:pt>
              <c:pt idx="3166">
                <c:v>3166</c:v>
              </c:pt>
              <c:pt idx="3167">
                <c:v>3167</c:v>
              </c:pt>
              <c:pt idx="3168">
                <c:v>3168</c:v>
              </c:pt>
              <c:pt idx="3169">
                <c:v>3169</c:v>
              </c:pt>
              <c:pt idx="3170">
                <c:v>3170</c:v>
              </c:pt>
              <c:pt idx="3171">
                <c:v>3171</c:v>
              </c:pt>
              <c:pt idx="3172">
                <c:v>3172</c:v>
              </c:pt>
              <c:pt idx="3173">
                <c:v>3173</c:v>
              </c:pt>
              <c:pt idx="3174">
                <c:v>3174</c:v>
              </c:pt>
              <c:pt idx="3175">
                <c:v>3175</c:v>
              </c:pt>
              <c:pt idx="3176">
                <c:v>3176</c:v>
              </c:pt>
              <c:pt idx="3177">
                <c:v>3177</c:v>
              </c:pt>
              <c:pt idx="3178">
                <c:v>3178</c:v>
              </c:pt>
              <c:pt idx="3179">
                <c:v>3179</c:v>
              </c:pt>
              <c:pt idx="3180">
                <c:v>3180</c:v>
              </c:pt>
              <c:pt idx="3181">
                <c:v>3181</c:v>
              </c:pt>
              <c:pt idx="3182">
                <c:v>3182</c:v>
              </c:pt>
              <c:pt idx="3183">
                <c:v>3183</c:v>
              </c:pt>
              <c:pt idx="3184">
                <c:v>3184</c:v>
              </c:pt>
              <c:pt idx="3185">
                <c:v>3185</c:v>
              </c:pt>
              <c:pt idx="3186">
                <c:v>3186</c:v>
              </c:pt>
              <c:pt idx="3187">
                <c:v>3187</c:v>
              </c:pt>
              <c:pt idx="3188">
                <c:v>3188</c:v>
              </c:pt>
              <c:pt idx="3189">
                <c:v>3189</c:v>
              </c:pt>
              <c:pt idx="3190">
                <c:v>3190</c:v>
              </c:pt>
              <c:pt idx="3191">
                <c:v>3191</c:v>
              </c:pt>
              <c:pt idx="3192">
                <c:v>3192</c:v>
              </c:pt>
              <c:pt idx="3193">
                <c:v>3193</c:v>
              </c:pt>
              <c:pt idx="3194">
                <c:v>3194</c:v>
              </c:pt>
              <c:pt idx="3195">
                <c:v>3195</c:v>
              </c:pt>
              <c:pt idx="3196">
                <c:v>3196</c:v>
              </c:pt>
              <c:pt idx="3197">
                <c:v>3197</c:v>
              </c:pt>
              <c:pt idx="3198">
                <c:v>3198</c:v>
              </c:pt>
              <c:pt idx="3199">
                <c:v>3199</c:v>
              </c:pt>
              <c:pt idx="3200">
                <c:v>3200</c:v>
              </c:pt>
              <c:pt idx="3201">
                <c:v>3201</c:v>
              </c:pt>
              <c:pt idx="3202">
                <c:v>3202</c:v>
              </c:pt>
              <c:pt idx="3203">
                <c:v>3203</c:v>
              </c:pt>
              <c:pt idx="3204">
                <c:v>3204</c:v>
              </c:pt>
              <c:pt idx="3205">
                <c:v>3205</c:v>
              </c:pt>
              <c:pt idx="3206">
                <c:v>3206</c:v>
              </c:pt>
              <c:pt idx="3207">
                <c:v>3207</c:v>
              </c:pt>
              <c:pt idx="3208">
                <c:v>3208</c:v>
              </c:pt>
              <c:pt idx="3209">
                <c:v>3209</c:v>
              </c:pt>
              <c:pt idx="3210">
                <c:v>3210</c:v>
              </c:pt>
              <c:pt idx="3211">
                <c:v>3211</c:v>
              </c:pt>
              <c:pt idx="3212">
                <c:v>3212</c:v>
              </c:pt>
              <c:pt idx="3213">
                <c:v>3213</c:v>
              </c:pt>
              <c:pt idx="3214">
                <c:v>3214</c:v>
              </c:pt>
              <c:pt idx="3215">
                <c:v>3215</c:v>
              </c:pt>
              <c:pt idx="3216">
                <c:v>3216</c:v>
              </c:pt>
              <c:pt idx="3217">
                <c:v>3217</c:v>
              </c:pt>
              <c:pt idx="3218">
                <c:v>3218</c:v>
              </c:pt>
              <c:pt idx="3219">
                <c:v>3219</c:v>
              </c:pt>
              <c:pt idx="3220">
                <c:v>3220</c:v>
              </c:pt>
              <c:pt idx="3221">
                <c:v>3221</c:v>
              </c:pt>
              <c:pt idx="3222">
                <c:v>3222</c:v>
              </c:pt>
              <c:pt idx="3223">
                <c:v>3223</c:v>
              </c:pt>
              <c:pt idx="3224">
                <c:v>3224</c:v>
              </c:pt>
              <c:pt idx="3225">
                <c:v>3225</c:v>
              </c:pt>
              <c:pt idx="3226">
                <c:v>3226</c:v>
              </c:pt>
              <c:pt idx="3227">
                <c:v>3227</c:v>
              </c:pt>
              <c:pt idx="3228">
                <c:v>3228</c:v>
              </c:pt>
              <c:pt idx="3229">
                <c:v>3229</c:v>
              </c:pt>
              <c:pt idx="3230">
                <c:v>3230</c:v>
              </c:pt>
              <c:pt idx="3231">
                <c:v>3231</c:v>
              </c:pt>
              <c:pt idx="3232">
                <c:v>3232</c:v>
              </c:pt>
              <c:pt idx="3233">
                <c:v>3233</c:v>
              </c:pt>
              <c:pt idx="3234">
                <c:v>3234</c:v>
              </c:pt>
              <c:pt idx="3235">
                <c:v>3235</c:v>
              </c:pt>
              <c:pt idx="3236">
                <c:v>3236</c:v>
              </c:pt>
              <c:pt idx="3237">
                <c:v>3237</c:v>
              </c:pt>
              <c:pt idx="3238">
                <c:v>3238</c:v>
              </c:pt>
              <c:pt idx="3239">
                <c:v>3239</c:v>
              </c:pt>
              <c:pt idx="3240">
                <c:v>3240</c:v>
              </c:pt>
              <c:pt idx="3241">
                <c:v>3241</c:v>
              </c:pt>
              <c:pt idx="3242">
                <c:v>3242</c:v>
              </c:pt>
              <c:pt idx="3243">
                <c:v>3243</c:v>
              </c:pt>
              <c:pt idx="3244">
                <c:v>3244</c:v>
              </c:pt>
              <c:pt idx="3245">
                <c:v>3245</c:v>
              </c:pt>
              <c:pt idx="3246">
                <c:v>3246</c:v>
              </c:pt>
              <c:pt idx="3247">
                <c:v>3247</c:v>
              </c:pt>
              <c:pt idx="3248">
                <c:v>3248</c:v>
              </c:pt>
              <c:pt idx="3249">
                <c:v>3249</c:v>
              </c:pt>
              <c:pt idx="3250">
                <c:v>3250</c:v>
              </c:pt>
              <c:pt idx="3251">
                <c:v>3251</c:v>
              </c:pt>
              <c:pt idx="3252">
                <c:v>3252</c:v>
              </c:pt>
              <c:pt idx="3253">
                <c:v>3253</c:v>
              </c:pt>
              <c:pt idx="3254">
                <c:v>3254</c:v>
              </c:pt>
              <c:pt idx="3255">
                <c:v>3255</c:v>
              </c:pt>
              <c:pt idx="3256">
                <c:v>3256</c:v>
              </c:pt>
              <c:pt idx="3257">
                <c:v>3257</c:v>
              </c:pt>
              <c:pt idx="3258">
                <c:v>3258</c:v>
              </c:pt>
              <c:pt idx="3259">
                <c:v>3259</c:v>
              </c:pt>
              <c:pt idx="3260">
                <c:v>3260</c:v>
              </c:pt>
              <c:pt idx="3261">
                <c:v>3261</c:v>
              </c:pt>
              <c:pt idx="3262">
                <c:v>3262</c:v>
              </c:pt>
              <c:pt idx="3263">
                <c:v>3263</c:v>
              </c:pt>
              <c:pt idx="3264">
                <c:v>3264</c:v>
              </c:pt>
              <c:pt idx="3265">
                <c:v>3265</c:v>
              </c:pt>
              <c:pt idx="3266">
                <c:v>3266</c:v>
              </c:pt>
              <c:pt idx="3267">
                <c:v>3267</c:v>
              </c:pt>
              <c:pt idx="3268">
                <c:v>3268</c:v>
              </c:pt>
              <c:pt idx="3269">
                <c:v>3269</c:v>
              </c:pt>
              <c:pt idx="3270">
                <c:v>3270</c:v>
              </c:pt>
              <c:pt idx="3271">
                <c:v>3271</c:v>
              </c:pt>
              <c:pt idx="3272">
                <c:v>3272</c:v>
              </c:pt>
              <c:pt idx="3273">
                <c:v>3273</c:v>
              </c:pt>
              <c:pt idx="3274">
                <c:v>3274</c:v>
              </c:pt>
              <c:pt idx="3275">
                <c:v>3275</c:v>
              </c:pt>
              <c:pt idx="3276">
                <c:v>3276</c:v>
              </c:pt>
              <c:pt idx="3277">
                <c:v>3277</c:v>
              </c:pt>
              <c:pt idx="3278">
                <c:v>3278</c:v>
              </c:pt>
              <c:pt idx="3279">
                <c:v>3279</c:v>
              </c:pt>
              <c:pt idx="3280">
                <c:v>3280</c:v>
              </c:pt>
              <c:pt idx="3281">
                <c:v>3281</c:v>
              </c:pt>
              <c:pt idx="3282">
                <c:v>3282</c:v>
              </c:pt>
              <c:pt idx="3283">
                <c:v>3283</c:v>
              </c:pt>
              <c:pt idx="3284">
                <c:v>3284</c:v>
              </c:pt>
              <c:pt idx="3285">
                <c:v>3285</c:v>
              </c:pt>
              <c:pt idx="3286">
                <c:v>3286</c:v>
              </c:pt>
              <c:pt idx="3287">
                <c:v>3287</c:v>
              </c:pt>
              <c:pt idx="3288">
                <c:v>3288</c:v>
              </c:pt>
              <c:pt idx="3289">
                <c:v>3289</c:v>
              </c:pt>
              <c:pt idx="3290">
                <c:v>3290</c:v>
              </c:pt>
              <c:pt idx="3291">
                <c:v>3291</c:v>
              </c:pt>
              <c:pt idx="3292">
                <c:v>3292</c:v>
              </c:pt>
              <c:pt idx="3293">
                <c:v>3293</c:v>
              </c:pt>
              <c:pt idx="3294">
                <c:v>3294</c:v>
              </c:pt>
              <c:pt idx="3295">
                <c:v>3295</c:v>
              </c:pt>
              <c:pt idx="3296">
                <c:v>3296</c:v>
              </c:pt>
              <c:pt idx="3297">
                <c:v>3297</c:v>
              </c:pt>
              <c:pt idx="3298">
                <c:v>3298</c:v>
              </c:pt>
              <c:pt idx="3299">
                <c:v>3299</c:v>
              </c:pt>
              <c:pt idx="3300">
                <c:v>3300</c:v>
              </c:pt>
              <c:pt idx="3301">
                <c:v>3301</c:v>
              </c:pt>
              <c:pt idx="3302">
                <c:v>3302</c:v>
              </c:pt>
              <c:pt idx="3303">
                <c:v>3303</c:v>
              </c:pt>
              <c:pt idx="3304">
                <c:v>3304</c:v>
              </c:pt>
              <c:pt idx="3305">
                <c:v>3305</c:v>
              </c:pt>
              <c:pt idx="3306">
                <c:v>3306</c:v>
              </c:pt>
              <c:pt idx="3307">
                <c:v>3307</c:v>
              </c:pt>
              <c:pt idx="3308">
                <c:v>3308</c:v>
              </c:pt>
              <c:pt idx="3309">
                <c:v>3309</c:v>
              </c:pt>
              <c:pt idx="3310">
                <c:v>3310</c:v>
              </c:pt>
              <c:pt idx="3311">
                <c:v>3311</c:v>
              </c:pt>
              <c:pt idx="3312">
                <c:v>3312</c:v>
              </c:pt>
              <c:pt idx="3313">
                <c:v>3313</c:v>
              </c:pt>
              <c:pt idx="3314">
                <c:v>3314</c:v>
              </c:pt>
              <c:pt idx="3315">
                <c:v>3315</c:v>
              </c:pt>
              <c:pt idx="3316">
                <c:v>3316</c:v>
              </c:pt>
              <c:pt idx="3317">
                <c:v>3317</c:v>
              </c:pt>
              <c:pt idx="3318">
                <c:v>3318</c:v>
              </c:pt>
              <c:pt idx="3319">
                <c:v>3319</c:v>
              </c:pt>
              <c:pt idx="3320">
                <c:v>3320</c:v>
              </c:pt>
              <c:pt idx="3321">
                <c:v>3321</c:v>
              </c:pt>
              <c:pt idx="3322">
                <c:v>3322</c:v>
              </c:pt>
              <c:pt idx="3323">
                <c:v>3323</c:v>
              </c:pt>
              <c:pt idx="3324">
                <c:v>3324</c:v>
              </c:pt>
              <c:pt idx="3325">
                <c:v>3325</c:v>
              </c:pt>
              <c:pt idx="3326">
                <c:v>3326</c:v>
              </c:pt>
              <c:pt idx="3327">
                <c:v>3327</c:v>
              </c:pt>
              <c:pt idx="3328">
                <c:v>3328</c:v>
              </c:pt>
              <c:pt idx="3329">
                <c:v>3329</c:v>
              </c:pt>
              <c:pt idx="3330">
                <c:v>3330</c:v>
              </c:pt>
              <c:pt idx="3331">
                <c:v>3331</c:v>
              </c:pt>
              <c:pt idx="3332">
                <c:v>3332</c:v>
              </c:pt>
              <c:pt idx="3333">
                <c:v>3333</c:v>
              </c:pt>
              <c:pt idx="3334">
                <c:v>3334</c:v>
              </c:pt>
              <c:pt idx="3335">
                <c:v>3335</c:v>
              </c:pt>
              <c:pt idx="3336">
                <c:v>3336</c:v>
              </c:pt>
              <c:pt idx="3337">
                <c:v>3337</c:v>
              </c:pt>
              <c:pt idx="3338">
                <c:v>3338</c:v>
              </c:pt>
              <c:pt idx="3339">
                <c:v>3339</c:v>
              </c:pt>
              <c:pt idx="3340">
                <c:v>3340</c:v>
              </c:pt>
              <c:pt idx="3341">
                <c:v>3341</c:v>
              </c:pt>
              <c:pt idx="3342">
                <c:v>3342</c:v>
              </c:pt>
              <c:pt idx="3343">
                <c:v>3343</c:v>
              </c:pt>
              <c:pt idx="3344">
                <c:v>3344</c:v>
              </c:pt>
              <c:pt idx="3345">
                <c:v>3345</c:v>
              </c:pt>
              <c:pt idx="3346">
                <c:v>3346</c:v>
              </c:pt>
              <c:pt idx="3347">
                <c:v>3347</c:v>
              </c:pt>
              <c:pt idx="3348">
                <c:v>3348</c:v>
              </c:pt>
              <c:pt idx="3349">
                <c:v>3349</c:v>
              </c:pt>
              <c:pt idx="3350">
                <c:v>3350</c:v>
              </c:pt>
              <c:pt idx="3351">
                <c:v>3351</c:v>
              </c:pt>
              <c:pt idx="3352">
                <c:v>3352</c:v>
              </c:pt>
              <c:pt idx="3353">
                <c:v>3353</c:v>
              </c:pt>
              <c:pt idx="3354">
                <c:v>3354</c:v>
              </c:pt>
              <c:pt idx="3355">
                <c:v>3355</c:v>
              </c:pt>
              <c:pt idx="3356">
                <c:v>3356</c:v>
              </c:pt>
              <c:pt idx="3357">
                <c:v>3357</c:v>
              </c:pt>
              <c:pt idx="3358">
                <c:v>3358</c:v>
              </c:pt>
              <c:pt idx="3359">
                <c:v>3359</c:v>
              </c:pt>
              <c:pt idx="3360">
                <c:v>3360</c:v>
              </c:pt>
              <c:pt idx="3361">
                <c:v>3361</c:v>
              </c:pt>
              <c:pt idx="3362">
                <c:v>3362</c:v>
              </c:pt>
              <c:pt idx="3363">
                <c:v>3363</c:v>
              </c:pt>
              <c:pt idx="3364">
                <c:v>3364</c:v>
              </c:pt>
              <c:pt idx="3365">
                <c:v>3365</c:v>
              </c:pt>
              <c:pt idx="3366">
                <c:v>3366</c:v>
              </c:pt>
              <c:pt idx="3367">
                <c:v>3367</c:v>
              </c:pt>
              <c:pt idx="3368">
                <c:v>3368</c:v>
              </c:pt>
              <c:pt idx="3369">
                <c:v>3369</c:v>
              </c:pt>
              <c:pt idx="3370">
                <c:v>3370</c:v>
              </c:pt>
              <c:pt idx="3371">
                <c:v>3371</c:v>
              </c:pt>
              <c:pt idx="3372">
                <c:v>3372</c:v>
              </c:pt>
              <c:pt idx="3373">
                <c:v>3373</c:v>
              </c:pt>
              <c:pt idx="3374">
                <c:v>3374</c:v>
              </c:pt>
              <c:pt idx="3375">
                <c:v>3375</c:v>
              </c:pt>
              <c:pt idx="3376">
                <c:v>3376</c:v>
              </c:pt>
              <c:pt idx="3377">
                <c:v>3377</c:v>
              </c:pt>
              <c:pt idx="3378">
                <c:v>3378</c:v>
              </c:pt>
              <c:pt idx="3379">
                <c:v>3379</c:v>
              </c:pt>
              <c:pt idx="3380">
                <c:v>3380</c:v>
              </c:pt>
              <c:pt idx="3381">
                <c:v>3381</c:v>
              </c:pt>
              <c:pt idx="3382">
                <c:v>3382</c:v>
              </c:pt>
              <c:pt idx="3383">
                <c:v>3383</c:v>
              </c:pt>
              <c:pt idx="3384">
                <c:v>3384</c:v>
              </c:pt>
              <c:pt idx="3385">
                <c:v>3385</c:v>
              </c:pt>
              <c:pt idx="3386">
                <c:v>3386</c:v>
              </c:pt>
              <c:pt idx="3387">
                <c:v>3387</c:v>
              </c:pt>
              <c:pt idx="3388">
                <c:v>3388</c:v>
              </c:pt>
              <c:pt idx="3389">
                <c:v>3389</c:v>
              </c:pt>
              <c:pt idx="3390">
                <c:v>3390</c:v>
              </c:pt>
              <c:pt idx="3391">
                <c:v>3391</c:v>
              </c:pt>
              <c:pt idx="3392">
                <c:v>3392</c:v>
              </c:pt>
              <c:pt idx="3393">
                <c:v>3393</c:v>
              </c:pt>
              <c:pt idx="3394">
                <c:v>3394</c:v>
              </c:pt>
              <c:pt idx="3395">
                <c:v>3395</c:v>
              </c:pt>
              <c:pt idx="3396">
                <c:v>3396</c:v>
              </c:pt>
              <c:pt idx="3397">
                <c:v>3397</c:v>
              </c:pt>
              <c:pt idx="3398">
                <c:v>3398</c:v>
              </c:pt>
              <c:pt idx="3399">
                <c:v>3399</c:v>
              </c:pt>
              <c:pt idx="3400">
                <c:v>3400</c:v>
              </c:pt>
              <c:pt idx="3401">
                <c:v>3401</c:v>
              </c:pt>
              <c:pt idx="3402">
                <c:v>3402</c:v>
              </c:pt>
              <c:pt idx="3403">
                <c:v>3403</c:v>
              </c:pt>
              <c:pt idx="3404">
                <c:v>3404</c:v>
              </c:pt>
              <c:pt idx="3405">
                <c:v>3405</c:v>
              </c:pt>
              <c:pt idx="3406">
                <c:v>3406</c:v>
              </c:pt>
              <c:pt idx="3407">
                <c:v>3407</c:v>
              </c:pt>
              <c:pt idx="3408">
                <c:v>3408</c:v>
              </c:pt>
              <c:pt idx="3409">
                <c:v>3409</c:v>
              </c:pt>
              <c:pt idx="3410">
                <c:v>3410</c:v>
              </c:pt>
              <c:pt idx="3411">
                <c:v>3411</c:v>
              </c:pt>
              <c:pt idx="3412">
                <c:v>3412</c:v>
              </c:pt>
              <c:pt idx="3413">
                <c:v>3413</c:v>
              </c:pt>
              <c:pt idx="3414">
                <c:v>3414</c:v>
              </c:pt>
              <c:pt idx="3415">
                <c:v>3415</c:v>
              </c:pt>
              <c:pt idx="3416">
                <c:v>3416</c:v>
              </c:pt>
              <c:pt idx="3417">
                <c:v>3417</c:v>
              </c:pt>
              <c:pt idx="3418">
                <c:v>3418</c:v>
              </c:pt>
              <c:pt idx="3419">
                <c:v>3419</c:v>
              </c:pt>
              <c:pt idx="3420">
                <c:v>3420</c:v>
              </c:pt>
              <c:pt idx="3421">
                <c:v>3421</c:v>
              </c:pt>
              <c:pt idx="3422">
                <c:v>3422</c:v>
              </c:pt>
              <c:pt idx="3423">
                <c:v>3423</c:v>
              </c:pt>
              <c:pt idx="3424">
                <c:v>3424</c:v>
              </c:pt>
              <c:pt idx="3425">
                <c:v>3425</c:v>
              </c:pt>
              <c:pt idx="3426">
                <c:v>3426</c:v>
              </c:pt>
              <c:pt idx="3427">
                <c:v>3427</c:v>
              </c:pt>
              <c:pt idx="3428">
                <c:v>3428</c:v>
              </c:pt>
              <c:pt idx="3429">
                <c:v>3429</c:v>
              </c:pt>
              <c:pt idx="3430">
                <c:v>3430</c:v>
              </c:pt>
              <c:pt idx="3431">
                <c:v>3431</c:v>
              </c:pt>
              <c:pt idx="3432">
                <c:v>3432</c:v>
              </c:pt>
              <c:pt idx="3433">
                <c:v>3433</c:v>
              </c:pt>
              <c:pt idx="3434">
                <c:v>3434</c:v>
              </c:pt>
              <c:pt idx="3435">
                <c:v>3435</c:v>
              </c:pt>
              <c:pt idx="3436">
                <c:v>3436</c:v>
              </c:pt>
              <c:pt idx="3437">
                <c:v>3437</c:v>
              </c:pt>
              <c:pt idx="3438">
                <c:v>3438</c:v>
              </c:pt>
              <c:pt idx="3439">
                <c:v>3439</c:v>
              </c:pt>
              <c:pt idx="3440">
                <c:v>3440</c:v>
              </c:pt>
              <c:pt idx="3441">
                <c:v>3441</c:v>
              </c:pt>
              <c:pt idx="3442">
                <c:v>3442</c:v>
              </c:pt>
              <c:pt idx="3443">
                <c:v>3443</c:v>
              </c:pt>
              <c:pt idx="3444">
                <c:v>3444</c:v>
              </c:pt>
              <c:pt idx="3445">
                <c:v>3445</c:v>
              </c:pt>
              <c:pt idx="3446">
                <c:v>3446</c:v>
              </c:pt>
              <c:pt idx="3447">
                <c:v>3447</c:v>
              </c:pt>
              <c:pt idx="3448">
                <c:v>3448</c:v>
              </c:pt>
              <c:pt idx="3449">
                <c:v>3449</c:v>
              </c:pt>
              <c:pt idx="3450">
                <c:v>3450</c:v>
              </c:pt>
              <c:pt idx="3451">
                <c:v>3451</c:v>
              </c:pt>
              <c:pt idx="3452">
                <c:v>3452</c:v>
              </c:pt>
              <c:pt idx="3453">
                <c:v>3453</c:v>
              </c:pt>
              <c:pt idx="3454">
                <c:v>3454</c:v>
              </c:pt>
              <c:pt idx="3455">
                <c:v>3455</c:v>
              </c:pt>
              <c:pt idx="3456">
                <c:v>3456</c:v>
              </c:pt>
              <c:pt idx="3457">
                <c:v>3457</c:v>
              </c:pt>
              <c:pt idx="3458">
                <c:v>3458</c:v>
              </c:pt>
              <c:pt idx="3459">
                <c:v>3459</c:v>
              </c:pt>
              <c:pt idx="3460">
                <c:v>3460</c:v>
              </c:pt>
              <c:pt idx="3461">
                <c:v>3461</c:v>
              </c:pt>
              <c:pt idx="3462">
                <c:v>3462</c:v>
              </c:pt>
              <c:pt idx="3463">
                <c:v>3463</c:v>
              </c:pt>
              <c:pt idx="3464">
                <c:v>3464</c:v>
              </c:pt>
              <c:pt idx="3465">
                <c:v>3465</c:v>
              </c:pt>
              <c:pt idx="3466">
                <c:v>3466</c:v>
              </c:pt>
              <c:pt idx="3467">
                <c:v>3467</c:v>
              </c:pt>
              <c:pt idx="3468">
                <c:v>3468</c:v>
              </c:pt>
              <c:pt idx="3469">
                <c:v>3469</c:v>
              </c:pt>
              <c:pt idx="3470">
                <c:v>3470</c:v>
              </c:pt>
              <c:pt idx="3471">
                <c:v>3471</c:v>
              </c:pt>
              <c:pt idx="3472">
                <c:v>3472</c:v>
              </c:pt>
              <c:pt idx="3473">
                <c:v>3473</c:v>
              </c:pt>
              <c:pt idx="3474">
                <c:v>3474</c:v>
              </c:pt>
              <c:pt idx="3475">
                <c:v>3475</c:v>
              </c:pt>
              <c:pt idx="3476">
                <c:v>3476</c:v>
              </c:pt>
              <c:pt idx="3477">
                <c:v>3477</c:v>
              </c:pt>
              <c:pt idx="3478">
                <c:v>3478</c:v>
              </c:pt>
              <c:pt idx="3479">
                <c:v>3479</c:v>
              </c:pt>
              <c:pt idx="3480">
                <c:v>3480</c:v>
              </c:pt>
              <c:pt idx="3481">
                <c:v>3481</c:v>
              </c:pt>
              <c:pt idx="3482">
                <c:v>3482</c:v>
              </c:pt>
              <c:pt idx="3483">
                <c:v>3483</c:v>
              </c:pt>
              <c:pt idx="3484">
                <c:v>3484</c:v>
              </c:pt>
              <c:pt idx="3485">
                <c:v>3485</c:v>
              </c:pt>
              <c:pt idx="3486">
                <c:v>3486</c:v>
              </c:pt>
              <c:pt idx="3487">
                <c:v>3487</c:v>
              </c:pt>
              <c:pt idx="3488">
                <c:v>3488</c:v>
              </c:pt>
              <c:pt idx="3489">
                <c:v>3489</c:v>
              </c:pt>
              <c:pt idx="3490">
                <c:v>3490</c:v>
              </c:pt>
              <c:pt idx="3491">
                <c:v>3491</c:v>
              </c:pt>
              <c:pt idx="3492">
                <c:v>3492</c:v>
              </c:pt>
              <c:pt idx="3493">
                <c:v>3493</c:v>
              </c:pt>
              <c:pt idx="3494">
                <c:v>3494</c:v>
              </c:pt>
              <c:pt idx="3495">
                <c:v>3495</c:v>
              </c:pt>
              <c:pt idx="3496">
                <c:v>3496</c:v>
              </c:pt>
              <c:pt idx="3497">
                <c:v>3497</c:v>
              </c:pt>
              <c:pt idx="3498">
                <c:v>3498</c:v>
              </c:pt>
              <c:pt idx="3499">
                <c:v>3499</c:v>
              </c:pt>
              <c:pt idx="3500">
                <c:v>3500</c:v>
              </c:pt>
              <c:pt idx="3501">
                <c:v>3501</c:v>
              </c:pt>
              <c:pt idx="3502">
                <c:v>3502</c:v>
              </c:pt>
              <c:pt idx="3503">
                <c:v>3503</c:v>
              </c:pt>
              <c:pt idx="3504">
                <c:v>3504</c:v>
              </c:pt>
              <c:pt idx="3505">
                <c:v>3505</c:v>
              </c:pt>
              <c:pt idx="3506">
                <c:v>3506</c:v>
              </c:pt>
              <c:pt idx="3507">
                <c:v>3507</c:v>
              </c:pt>
              <c:pt idx="3508">
                <c:v>3508</c:v>
              </c:pt>
              <c:pt idx="3509">
                <c:v>3509</c:v>
              </c:pt>
              <c:pt idx="3510">
                <c:v>3510</c:v>
              </c:pt>
              <c:pt idx="3511">
                <c:v>3511</c:v>
              </c:pt>
              <c:pt idx="3512">
                <c:v>3512</c:v>
              </c:pt>
              <c:pt idx="3513">
                <c:v>3513</c:v>
              </c:pt>
              <c:pt idx="3514">
                <c:v>3514</c:v>
              </c:pt>
              <c:pt idx="3515">
                <c:v>3515</c:v>
              </c:pt>
              <c:pt idx="3516">
                <c:v>3516</c:v>
              </c:pt>
              <c:pt idx="3517">
                <c:v>3517</c:v>
              </c:pt>
              <c:pt idx="3518">
                <c:v>3518</c:v>
              </c:pt>
              <c:pt idx="3519">
                <c:v>3519</c:v>
              </c:pt>
              <c:pt idx="3520">
                <c:v>3520</c:v>
              </c:pt>
              <c:pt idx="3521">
                <c:v>3521</c:v>
              </c:pt>
              <c:pt idx="3522">
                <c:v>3522</c:v>
              </c:pt>
              <c:pt idx="3523">
                <c:v>3523</c:v>
              </c:pt>
              <c:pt idx="3524">
                <c:v>3524</c:v>
              </c:pt>
              <c:pt idx="3525">
                <c:v>3525</c:v>
              </c:pt>
              <c:pt idx="3526">
                <c:v>3526</c:v>
              </c:pt>
              <c:pt idx="3527">
                <c:v>3527</c:v>
              </c:pt>
              <c:pt idx="3528">
                <c:v>3528</c:v>
              </c:pt>
              <c:pt idx="3529">
                <c:v>3529</c:v>
              </c:pt>
              <c:pt idx="3530">
                <c:v>3530</c:v>
              </c:pt>
              <c:pt idx="3531">
                <c:v>3531</c:v>
              </c:pt>
              <c:pt idx="3532">
                <c:v>3532</c:v>
              </c:pt>
              <c:pt idx="3533">
                <c:v>3533</c:v>
              </c:pt>
              <c:pt idx="3534">
                <c:v>3534</c:v>
              </c:pt>
              <c:pt idx="3535">
                <c:v>3535</c:v>
              </c:pt>
              <c:pt idx="3536">
                <c:v>3536</c:v>
              </c:pt>
              <c:pt idx="3537">
                <c:v>3537</c:v>
              </c:pt>
              <c:pt idx="3538">
                <c:v>3538</c:v>
              </c:pt>
              <c:pt idx="3539">
                <c:v>3539</c:v>
              </c:pt>
              <c:pt idx="3540">
                <c:v>3540</c:v>
              </c:pt>
              <c:pt idx="3541">
                <c:v>3541</c:v>
              </c:pt>
              <c:pt idx="3542">
                <c:v>3542</c:v>
              </c:pt>
              <c:pt idx="3543">
                <c:v>3543</c:v>
              </c:pt>
              <c:pt idx="3544">
                <c:v>3544</c:v>
              </c:pt>
              <c:pt idx="3545">
                <c:v>3545</c:v>
              </c:pt>
              <c:pt idx="3546">
                <c:v>3546</c:v>
              </c:pt>
              <c:pt idx="3547">
                <c:v>3547</c:v>
              </c:pt>
              <c:pt idx="3548">
                <c:v>3548</c:v>
              </c:pt>
              <c:pt idx="3549">
                <c:v>3549</c:v>
              </c:pt>
              <c:pt idx="3550">
                <c:v>3550</c:v>
              </c:pt>
              <c:pt idx="3551">
                <c:v>3551</c:v>
              </c:pt>
              <c:pt idx="3552">
                <c:v>3552</c:v>
              </c:pt>
              <c:pt idx="3553">
                <c:v>3553</c:v>
              </c:pt>
              <c:pt idx="3554">
                <c:v>3554</c:v>
              </c:pt>
              <c:pt idx="3555">
                <c:v>3555</c:v>
              </c:pt>
              <c:pt idx="3556">
                <c:v>3556</c:v>
              </c:pt>
              <c:pt idx="3557">
                <c:v>3557</c:v>
              </c:pt>
              <c:pt idx="3558">
                <c:v>3558</c:v>
              </c:pt>
              <c:pt idx="3559">
                <c:v>3559</c:v>
              </c:pt>
              <c:pt idx="3560">
                <c:v>3560</c:v>
              </c:pt>
              <c:pt idx="3561">
                <c:v>3561</c:v>
              </c:pt>
              <c:pt idx="3562">
                <c:v>3562</c:v>
              </c:pt>
              <c:pt idx="3563">
                <c:v>3563</c:v>
              </c:pt>
              <c:pt idx="3564">
                <c:v>3564</c:v>
              </c:pt>
              <c:pt idx="3565">
                <c:v>3565</c:v>
              </c:pt>
              <c:pt idx="3566">
                <c:v>3566</c:v>
              </c:pt>
              <c:pt idx="3567">
                <c:v>3567</c:v>
              </c:pt>
              <c:pt idx="3568">
                <c:v>3568</c:v>
              </c:pt>
              <c:pt idx="3569">
                <c:v>3569</c:v>
              </c:pt>
              <c:pt idx="3570">
                <c:v>3570</c:v>
              </c:pt>
              <c:pt idx="3571">
                <c:v>3571</c:v>
              </c:pt>
              <c:pt idx="3572">
                <c:v>3572</c:v>
              </c:pt>
              <c:pt idx="3573">
                <c:v>3573</c:v>
              </c:pt>
              <c:pt idx="3574">
                <c:v>3574</c:v>
              </c:pt>
              <c:pt idx="3575">
                <c:v>3575</c:v>
              </c:pt>
              <c:pt idx="3576">
                <c:v>3576</c:v>
              </c:pt>
              <c:pt idx="3577">
                <c:v>3577</c:v>
              </c:pt>
              <c:pt idx="3578">
                <c:v>3578</c:v>
              </c:pt>
              <c:pt idx="3579">
                <c:v>3579</c:v>
              </c:pt>
              <c:pt idx="3580">
                <c:v>3580</c:v>
              </c:pt>
              <c:pt idx="3581">
                <c:v>3581</c:v>
              </c:pt>
              <c:pt idx="3582">
                <c:v>3582</c:v>
              </c:pt>
              <c:pt idx="3583">
                <c:v>3583</c:v>
              </c:pt>
              <c:pt idx="3584">
                <c:v>3584</c:v>
              </c:pt>
              <c:pt idx="3585">
                <c:v>3585</c:v>
              </c:pt>
              <c:pt idx="3586">
                <c:v>3586</c:v>
              </c:pt>
              <c:pt idx="3587">
                <c:v>3587</c:v>
              </c:pt>
              <c:pt idx="3588">
                <c:v>3588</c:v>
              </c:pt>
              <c:pt idx="3589">
                <c:v>3589</c:v>
              </c:pt>
              <c:pt idx="3590">
                <c:v>3590</c:v>
              </c:pt>
              <c:pt idx="3591">
                <c:v>3591</c:v>
              </c:pt>
              <c:pt idx="3592">
                <c:v>3592</c:v>
              </c:pt>
              <c:pt idx="3593">
                <c:v>3593</c:v>
              </c:pt>
              <c:pt idx="3594">
                <c:v>3594</c:v>
              </c:pt>
              <c:pt idx="3595">
                <c:v>3595</c:v>
              </c:pt>
              <c:pt idx="3596">
                <c:v>3596</c:v>
              </c:pt>
              <c:pt idx="3597">
                <c:v>3597</c:v>
              </c:pt>
              <c:pt idx="3598">
                <c:v>3598</c:v>
              </c:pt>
              <c:pt idx="3599">
                <c:v>3599</c:v>
              </c:pt>
              <c:pt idx="3600">
                <c:v>3600</c:v>
              </c:pt>
              <c:pt idx="3601">
                <c:v>3601</c:v>
              </c:pt>
              <c:pt idx="3602">
                <c:v>3602</c:v>
              </c:pt>
              <c:pt idx="3603">
                <c:v>3603</c:v>
              </c:pt>
              <c:pt idx="3604">
                <c:v>3604</c:v>
              </c:pt>
              <c:pt idx="3605">
                <c:v>3605</c:v>
              </c:pt>
              <c:pt idx="3606">
                <c:v>3606</c:v>
              </c:pt>
              <c:pt idx="3607">
                <c:v>3607</c:v>
              </c:pt>
              <c:pt idx="3608">
                <c:v>3608</c:v>
              </c:pt>
              <c:pt idx="3609">
                <c:v>3609</c:v>
              </c:pt>
              <c:pt idx="3610">
                <c:v>3610</c:v>
              </c:pt>
              <c:pt idx="3611">
                <c:v>3611</c:v>
              </c:pt>
              <c:pt idx="3612">
                <c:v>3612</c:v>
              </c:pt>
              <c:pt idx="3613">
                <c:v>3613</c:v>
              </c:pt>
              <c:pt idx="3614">
                <c:v>3614</c:v>
              </c:pt>
              <c:pt idx="3615">
                <c:v>3615</c:v>
              </c:pt>
              <c:pt idx="3616">
                <c:v>3616</c:v>
              </c:pt>
              <c:pt idx="3617">
                <c:v>3617</c:v>
              </c:pt>
              <c:pt idx="3618">
                <c:v>3618</c:v>
              </c:pt>
              <c:pt idx="3619">
                <c:v>3619</c:v>
              </c:pt>
              <c:pt idx="3620">
                <c:v>3620</c:v>
              </c:pt>
              <c:pt idx="3621">
                <c:v>3621</c:v>
              </c:pt>
              <c:pt idx="3622">
                <c:v>3622</c:v>
              </c:pt>
              <c:pt idx="3623">
                <c:v>3623</c:v>
              </c:pt>
              <c:pt idx="3624">
                <c:v>3624</c:v>
              </c:pt>
              <c:pt idx="3625">
                <c:v>3625</c:v>
              </c:pt>
              <c:pt idx="3626">
                <c:v>3626</c:v>
              </c:pt>
              <c:pt idx="3627">
                <c:v>3627</c:v>
              </c:pt>
              <c:pt idx="3628">
                <c:v>3628</c:v>
              </c:pt>
              <c:pt idx="3629">
                <c:v>3629</c:v>
              </c:pt>
              <c:pt idx="3630">
                <c:v>3630</c:v>
              </c:pt>
              <c:pt idx="3631">
                <c:v>3631</c:v>
              </c:pt>
              <c:pt idx="3632">
                <c:v>3632</c:v>
              </c:pt>
              <c:pt idx="3633">
                <c:v>3633</c:v>
              </c:pt>
              <c:pt idx="3634">
                <c:v>3634</c:v>
              </c:pt>
              <c:pt idx="3635">
                <c:v>3635</c:v>
              </c:pt>
              <c:pt idx="3636">
                <c:v>3636</c:v>
              </c:pt>
              <c:pt idx="3637">
                <c:v>3637</c:v>
              </c:pt>
              <c:pt idx="3638">
                <c:v>3638</c:v>
              </c:pt>
              <c:pt idx="3639">
                <c:v>3639</c:v>
              </c:pt>
              <c:pt idx="3640">
                <c:v>3640</c:v>
              </c:pt>
              <c:pt idx="3641">
                <c:v>3641</c:v>
              </c:pt>
              <c:pt idx="3642">
                <c:v>3642</c:v>
              </c:pt>
              <c:pt idx="3643">
                <c:v>3643</c:v>
              </c:pt>
              <c:pt idx="3644">
                <c:v>3644</c:v>
              </c:pt>
              <c:pt idx="3645">
                <c:v>3645</c:v>
              </c:pt>
              <c:pt idx="3646">
                <c:v>3646</c:v>
              </c:pt>
              <c:pt idx="3647">
                <c:v>3647</c:v>
              </c:pt>
              <c:pt idx="3648">
                <c:v>3648</c:v>
              </c:pt>
              <c:pt idx="3649">
                <c:v>3649</c:v>
              </c:pt>
              <c:pt idx="3650">
                <c:v>3650</c:v>
              </c:pt>
              <c:pt idx="3651">
                <c:v>3651</c:v>
              </c:pt>
              <c:pt idx="3652">
                <c:v>3652</c:v>
              </c:pt>
              <c:pt idx="3653">
                <c:v>3653</c:v>
              </c:pt>
              <c:pt idx="3654">
                <c:v>3654</c:v>
              </c:pt>
              <c:pt idx="3655">
                <c:v>3655</c:v>
              </c:pt>
              <c:pt idx="3656">
                <c:v>3656</c:v>
              </c:pt>
              <c:pt idx="3657">
                <c:v>3657</c:v>
              </c:pt>
              <c:pt idx="3658">
                <c:v>3658</c:v>
              </c:pt>
              <c:pt idx="3659">
                <c:v>3659</c:v>
              </c:pt>
              <c:pt idx="3660">
                <c:v>3660</c:v>
              </c:pt>
              <c:pt idx="3661">
                <c:v>3661</c:v>
              </c:pt>
              <c:pt idx="3662">
                <c:v>3662</c:v>
              </c:pt>
              <c:pt idx="3663">
                <c:v>3663</c:v>
              </c:pt>
              <c:pt idx="3664">
                <c:v>3664</c:v>
              </c:pt>
              <c:pt idx="3665">
                <c:v>3665</c:v>
              </c:pt>
              <c:pt idx="3666">
                <c:v>3666</c:v>
              </c:pt>
              <c:pt idx="3667">
                <c:v>3667</c:v>
              </c:pt>
              <c:pt idx="3668">
                <c:v>3668</c:v>
              </c:pt>
              <c:pt idx="3669">
                <c:v>3669</c:v>
              </c:pt>
              <c:pt idx="3670">
                <c:v>3670</c:v>
              </c:pt>
              <c:pt idx="3671">
                <c:v>3671</c:v>
              </c:pt>
              <c:pt idx="3672">
                <c:v>3672</c:v>
              </c:pt>
              <c:pt idx="3673">
                <c:v>3673</c:v>
              </c:pt>
              <c:pt idx="3674">
                <c:v>3674</c:v>
              </c:pt>
              <c:pt idx="3675">
                <c:v>3675</c:v>
              </c:pt>
              <c:pt idx="3676">
                <c:v>3676</c:v>
              </c:pt>
              <c:pt idx="3677">
                <c:v>3677</c:v>
              </c:pt>
              <c:pt idx="3678">
                <c:v>3678</c:v>
              </c:pt>
              <c:pt idx="3679">
                <c:v>3679</c:v>
              </c:pt>
              <c:pt idx="3680">
                <c:v>3680</c:v>
              </c:pt>
              <c:pt idx="3681">
                <c:v>3681</c:v>
              </c:pt>
              <c:pt idx="3682">
                <c:v>3682</c:v>
              </c:pt>
              <c:pt idx="3683">
                <c:v>3683</c:v>
              </c:pt>
              <c:pt idx="3684">
                <c:v>3684</c:v>
              </c:pt>
              <c:pt idx="3685">
                <c:v>3685</c:v>
              </c:pt>
              <c:pt idx="3686">
                <c:v>3686</c:v>
              </c:pt>
              <c:pt idx="3687">
                <c:v>3687</c:v>
              </c:pt>
              <c:pt idx="3688">
                <c:v>3688</c:v>
              </c:pt>
              <c:pt idx="3689">
                <c:v>3689</c:v>
              </c:pt>
              <c:pt idx="3690">
                <c:v>3690</c:v>
              </c:pt>
              <c:pt idx="3691">
                <c:v>3691</c:v>
              </c:pt>
              <c:pt idx="3692">
                <c:v>3692</c:v>
              </c:pt>
              <c:pt idx="3693">
                <c:v>3693</c:v>
              </c:pt>
              <c:pt idx="3694">
                <c:v>3694</c:v>
              </c:pt>
              <c:pt idx="3695">
                <c:v>3695</c:v>
              </c:pt>
              <c:pt idx="3696">
                <c:v>3696</c:v>
              </c:pt>
              <c:pt idx="3697">
                <c:v>3697</c:v>
              </c:pt>
              <c:pt idx="3698">
                <c:v>3698</c:v>
              </c:pt>
              <c:pt idx="3699">
                <c:v>3699</c:v>
              </c:pt>
              <c:pt idx="3700">
                <c:v>3700</c:v>
              </c:pt>
              <c:pt idx="3701">
                <c:v>3701</c:v>
              </c:pt>
              <c:pt idx="3702">
                <c:v>3702</c:v>
              </c:pt>
              <c:pt idx="3703">
                <c:v>3703</c:v>
              </c:pt>
              <c:pt idx="3704">
                <c:v>3704</c:v>
              </c:pt>
              <c:pt idx="3705">
                <c:v>3705</c:v>
              </c:pt>
              <c:pt idx="3706">
                <c:v>3706</c:v>
              </c:pt>
              <c:pt idx="3707">
                <c:v>3707</c:v>
              </c:pt>
              <c:pt idx="3708">
                <c:v>3708</c:v>
              </c:pt>
              <c:pt idx="3709">
                <c:v>3709</c:v>
              </c:pt>
              <c:pt idx="3710">
                <c:v>3710</c:v>
              </c:pt>
              <c:pt idx="3711">
                <c:v>3711</c:v>
              </c:pt>
              <c:pt idx="3712">
                <c:v>3712</c:v>
              </c:pt>
              <c:pt idx="3713">
                <c:v>3713</c:v>
              </c:pt>
              <c:pt idx="3714">
                <c:v>3714</c:v>
              </c:pt>
              <c:pt idx="3715">
                <c:v>3715</c:v>
              </c:pt>
              <c:pt idx="3716">
                <c:v>3716</c:v>
              </c:pt>
              <c:pt idx="3717">
                <c:v>3717</c:v>
              </c:pt>
              <c:pt idx="3718">
                <c:v>3718</c:v>
              </c:pt>
              <c:pt idx="3719">
                <c:v>3719</c:v>
              </c:pt>
              <c:pt idx="3720">
                <c:v>3720</c:v>
              </c:pt>
              <c:pt idx="3721">
                <c:v>3721</c:v>
              </c:pt>
              <c:pt idx="3722">
                <c:v>3722</c:v>
              </c:pt>
              <c:pt idx="3723">
                <c:v>3723</c:v>
              </c:pt>
              <c:pt idx="3724">
                <c:v>3724</c:v>
              </c:pt>
              <c:pt idx="3725">
                <c:v>3725</c:v>
              </c:pt>
              <c:pt idx="3726">
                <c:v>3726</c:v>
              </c:pt>
              <c:pt idx="3727">
                <c:v>3727</c:v>
              </c:pt>
              <c:pt idx="3728">
                <c:v>3728</c:v>
              </c:pt>
              <c:pt idx="3729">
                <c:v>3729</c:v>
              </c:pt>
              <c:pt idx="3730">
                <c:v>3730</c:v>
              </c:pt>
              <c:pt idx="3731">
                <c:v>3731</c:v>
              </c:pt>
              <c:pt idx="3732">
                <c:v>3732</c:v>
              </c:pt>
              <c:pt idx="3733">
                <c:v>3733</c:v>
              </c:pt>
              <c:pt idx="3734">
                <c:v>3734</c:v>
              </c:pt>
              <c:pt idx="3735">
                <c:v>3735</c:v>
              </c:pt>
              <c:pt idx="3736">
                <c:v>3736</c:v>
              </c:pt>
              <c:pt idx="3737">
                <c:v>3737</c:v>
              </c:pt>
              <c:pt idx="3738">
                <c:v>3738</c:v>
              </c:pt>
              <c:pt idx="3739">
                <c:v>3739</c:v>
              </c:pt>
              <c:pt idx="3740">
                <c:v>3740</c:v>
              </c:pt>
              <c:pt idx="3741">
                <c:v>3741</c:v>
              </c:pt>
              <c:pt idx="3742">
                <c:v>3742</c:v>
              </c:pt>
              <c:pt idx="3743">
                <c:v>3743</c:v>
              </c:pt>
              <c:pt idx="3744">
                <c:v>3744</c:v>
              </c:pt>
              <c:pt idx="3745">
                <c:v>3745</c:v>
              </c:pt>
              <c:pt idx="3746">
                <c:v>3746</c:v>
              </c:pt>
              <c:pt idx="3747">
                <c:v>3747</c:v>
              </c:pt>
              <c:pt idx="3748">
                <c:v>3748</c:v>
              </c:pt>
              <c:pt idx="3749">
                <c:v>3749</c:v>
              </c:pt>
              <c:pt idx="3750">
                <c:v>3750</c:v>
              </c:pt>
              <c:pt idx="3751">
                <c:v>3751</c:v>
              </c:pt>
              <c:pt idx="3752">
                <c:v>3752</c:v>
              </c:pt>
              <c:pt idx="3753">
                <c:v>3753</c:v>
              </c:pt>
              <c:pt idx="3754">
                <c:v>3754</c:v>
              </c:pt>
              <c:pt idx="3755">
                <c:v>3755</c:v>
              </c:pt>
              <c:pt idx="3756">
                <c:v>3756</c:v>
              </c:pt>
              <c:pt idx="3757">
                <c:v>3757</c:v>
              </c:pt>
              <c:pt idx="3758">
                <c:v>3758</c:v>
              </c:pt>
              <c:pt idx="3759">
                <c:v>3759</c:v>
              </c:pt>
              <c:pt idx="3760">
                <c:v>3760</c:v>
              </c:pt>
              <c:pt idx="3761">
                <c:v>3761</c:v>
              </c:pt>
              <c:pt idx="3762">
                <c:v>3762</c:v>
              </c:pt>
              <c:pt idx="3763">
                <c:v>3763</c:v>
              </c:pt>
              <c:pt idx="3764">
                <c:v>3764</c:v>
              </c:pt>
              <c:pt idx="3765">
                <c:v>3765</c:v>
              </c:pt>
              <c:pt idx="3766">
                <c:v>3766</c:v>
              </c:pt>
              <c:pt idx="3767">
                <c:v>3767</c:v>
              </c:pt>
              <c:pt idx="3768">
                <c:v>3768</c:v>
              </c:pt>
              <c:pt idx="3769">
                <c:v>3769</c:v>
              </c:pt>
              <c:pt idx="3770">
                <c:v>3770</c:v>
              </c:pt>
              <c:pt idx="3771">
                <c:v>3771</c:v>
              </c:pt>
              <c:pt idx="3772">
                <c:v>3772</c:v>
              </c:pt>
              <c:pt idx="3773">
                <c:v>3773</c:v>
              </c:pt>
              <c:pt idx="3774">
                <c:v>3774</c:v>
              </c:pt>
              <c:pt idx="3775">
                <c:v>3775</c:v>
              </c:pt>
              <c:pt idx="3776">
                <c:v>3776</c:v>
              </c:pt>
              <c:pt idx="3777">
                <c:v>3777</c:v>
              </c:pt>
              <c:pt idx="3778">
                <c:v>3778</c:v>
              </c:pt>
              <c:pt idx="3779">
                <c:v>3779</c:v>
              </c:pt>
              <c:pt idx="3780">
                <c:v>3780</c:v>
              </c:pt>
              <c:pt idx="3781">
                <c:v>3781</c:v>
              </c:pt>
              <c:pt idx="3782">
                <c:v>3782</c:v>
              </c:pt>
              <c:pt idx="3783">
                <c:v>3783</c:v>
              </c:pt>
              <c:pt idx="3784">
                <c:v>3784</c:v>
              </c:pt>
              <c:pt idx="3785">
                <c:v>3785</c:v>
              </c:pt>
              <c:pt idx="3786">
                <c:v>3786</c:v>
              </c:pt>
              <c:pt idx="3787">
                <c:v>3787</c:v>
              </c:pt>
              <c:pt idx="3788">
                <c:v>3788</c:v>
              </c:pt>
              <c:pt idx="3789">
                <c:v>3789</c:v>
              </c:pt>
              <c:pt idx="3790">
                <c:v>3790</c:v>
              </c:pt>
              <c:pt idx="3791">
                <c:v>3791</c:v>
              </c:pt>
              <c:pt idx="3792">
                <c:v>3792</c:v>
              </c:pt>
              <c:pt idx="3793">
                <c:v>3793</c:v>
              </c:pt>
              <c:pt idx="3794">
                <c:v>3794</c:v>
              </c:pt>
              <c:pt idx="3795">
                <c:v>3795</c:v>
              </c:pt>
              <c:pt idx="3796">
                <c:v>3796</c:v>
              </c:pt>
              <c:pt idx="3797">
                <c:v>3797</c:v>
              </c:pt>
              <c:pt idx="3798">
                <c:v>3798</c:v>
              </c:pt>
              <c:pt idx="3799">
                <c:v>3799</c:v>
              </c:pt>
              <c:pt idx="3800">
                <c:v>3800</c:v>
              </c:pt>
              <c:pt idx="3801">
                <c:v>3801</c:v>
              </c:pt>
              <c:pt idx="3802">
                <c:v>3802</c:v>
              </c:pt>
              <c:pt idx="3803">
                <c:v>3803</c:v>
              </c:pt>
              <c:pt idx="3804">
                <c:v>3804</c:v>
              </c:pt>
              <c:pt idx="3805">
                <c:v>3805</c:v>
              </c:pt>
              <c:pt idx="3806">
                <c:v>3806</c:v>
              </c:pt>
              <c:pt idx="3807">
                <c:v>3807</c:v>
              </c:pt>
              <c:pt idx="3808">
                <c:v>3808</c:v>
              </c:pt>
              <c:pt idx="3809">
                <c:v>3809</c:v>
              </c:pt>
              <c:pt idx="3810">
                <c:v>3810</c:v>
              </c:pt>
              <c:pt idx="3811">
                <c:v>3811</c:v>
              </c:pt>
              <c:pt idx="3812">
                <c:v>3812</c:v>
              </c:pt>
              <c:pt idx="3813">
                <c:v>3813</c:v>
              </c:pt>
              <c:pt idx="3814">
                <c:v>3814</c:v>
              </c:pt>
              <c:pt idx="3815">
                <c:v>3815</c:v>
              </c:pt>
              <c:pt idx="3816">
                <c:v>3816</c:v>
              </c:pt>
              <c:pt idx="3817">
                <c:v>3817</c:v>
              </c:pt>
              <c:pt idx="3818">
                <c:v>3818</c:v>
              </c:pt>
              <c:pt idx="3819">
                <c:v>3819</c:v>
              </c:pt>
              <c:pt idx="3820">
                <c:v>3820</c:v>
              </c:pt>
              <c:pt idx="3821">
                <c:v>3821</c:v>
              </c:pt>
              <c:pt idx="3822">
                <c:v>3822</c:v>
              </c:pt>
              <c:pt idx="3823">
                <c:v>3823</c:v>
              </c:pt>
              <c:pt idx="3824">
                <c:v>3824</c:v>
              </c:pt>
              <c:pt idx="3825">
                <c:v>3825</c:v>
              </c:pt>
              <c:pt idx="3826">
                <c:v>3826</c:v>
              </c:pt>
              <c:pt idx="3827">
                <c:v>3827</c:v>
              </c:pt>
              <c:pt idx="3828">
                <c:v>3828</c:v>
              </c:pt>
              <c:pt idx="3829">
                <c:v>3829</c:v>
              </c:pt>
              <c:pt idx="3830">
                <c:v>3830</c:v>
              </c:pt>
              <c:pt idx="3831">
                <c:v>3831</c:v>
              </c:pt>
              <c:pt idx="3832">
                <c:v>3832</c:v>
              </c:pt>
              <c:pt idx="3833">
                <c:v>3833</c:v>
              </c:pt>
              <c:pt idx="3834">
                <c:v>3834</c:v>
              </c:pt>
              <c:pt idx="3835">
                <c:v>3835</c:v>
              </c:pt>
              <c:pt idx="3836">
                <c:v>3836</c:v>
              </c:pt>
              <c:pt idx="3837">
                <c:v>3837</c:v>
              </c:pt>
              <c:pt idx="3838">
                <c:v>3838</c:v>
              </c:pt>
              <c:pt idx="3839">
                <c:v>3839</c:v>
              </c:pt>
              <c:pt idx="3840">
                <c:v>3840</c:v>
              </c:pt>
              <c:pt idx="3841">
                <c:v>3841</c:v>
              </c:pt>
              <c:pt idx="3842">
                <c:v>3842</c:v>
              </c:pt>
              <c:pt idx="3843">
                <c:v>3843</c:v>
              </c:pt>
              <c:pt idx="3844">
                <c:v>3844</c:v>
              </c:pt>
              <c:pt idx="3845">
                <c:v>3845</c:v>
              </c:pt>
              <c:pt idx="3846">
                <c:v>3846</c:v>
              </c:pt>
              <c:pt idx="3847">
                <c:v>3847</c:v>
              </c:pt>
              <c:pt idx="3848">
                <c:v>3848</c:v>
              </c:pt>
              <c:pt idx="3849">
                <c:v>3849</c:v>
              </c:pt>
              <c:pt idx="3850">
                <c:v>3850</c:v>
              </c:pt>
              <c:pt idx="3851">
                <c:v>3851</c:v>
              </c:pt>
              <c:pt idx="3852">
                <c:v>3852</c:v>
              </c:pt>
              <c:pt idx="3853">
                <c:v>3853</c:v>
              </c:pt>
              <c:pt idx="3854">
                <c:v>3854</c:v>
              </c:pt>
              <c:pt idx="3855">
                <c:v>3855</c:v>
              </c:pt>
              <c:pt idx="3856">
                <c:v>3856</c:v>
              </c:pt>
              <c:pt idx="3857">
                <c:v>3857</c:v>
              </c:pt>
              <c:pt idx="3858">
                <c:v>3858</c:v>
              </c:pt>
              <c:pt idx="3859">
                <c:v>3859</c:v>
              </c:pt>
              <c:pt idx="3860">
                <c:v>3860</c:v>
              </c:pt>
              <c:pt idx="3861">
                <c:v>3861</c:v>
              </c:pt>
              <c:pt idx="3862">
                <c:v>3862</c:v>
              </c:pt>
              <c:pt idx="3863">
                <c:v>3863</c:v>
              </c:pt>
              <c:pt idx="3864">
                <c:v>3864</c:v>
              </c:pt>
              <c:pt idx="3865">
                <c:v>3865</c:v>
              </c:pt>
              <c:pt idx="3866">
                <c:v>3866</c:v>
              </c:pt>
              <c:pt idx="3867">
                <c:v>3867</c:v>
              </c:pt>
              <c:pt idx="3868">
                <c:v>3868</c:v>
              </c:pt>
              <c:pt idx="3869">
                <c:v>3869</c:v>
              </c:pt>
              <c:pt idx="3870">
                <c:v>3870</c:v>
              </c:pt>
              <c:pt idx="3871">
                <c:v>3871</c:v>
              </c:pt>
              <c:pt idx="3872">
                <c:v>3872</c:v>
              </c:pt>
              <c:pt idx="3873">
                <c:v>3873</c:v>
              </c:pt>
              <c:pt idx="3874">
                <c:v>3874</c:v>
              </c:pt>
              <c:pt idx="3875">
                <c:v>3875</c:v>
              </c:pt>
              <c:pt idx="3876">
                <c:v>3876</c:v>
              </c:pt>
              <c:pt idx="3877">
                <c:v>3877</c:v>
              </c:pt>
              <c:pt idx="3878">
                <c:v>3878</c:v>
              </c:pt>
              <c:pt idx="3879">
                <c:v>3879</c:v>
              </c:pt>
              <c:pt idx="3880">
                <c:v>3880</c:v>
              </c:pt>
              <c:pt idx="3881">
                <c:v>3881</c:v>
              </c:pt>
              <c:pt idx="3882">
                <c:v>3882</c:v>
              </c:pt>
              <c:pt idx="3883">
                <c:v>3883</c:v>
              </c:pt>
              <c:pt idx="3884">
                <c:v>3884</c:v>
              </c:pt>
              <c:pt idx="3885">
                <c:v>3885</c:v>
              </c:pt>
              <c:pt idx="3886">
                <c:v>3886</c:v>
              </c:pt>
              <c:pt idx="3887">
                <c:v>3887</c:v>
              </c:pt>
              <c:pt idx="3888">
                <c:v>3888</c:v>
              </c:pt>
              <c:pt idx="3889">
                <c:v>3889</c:v>
              </c:pt>
              <c:pt idx="3890">
                <c:v>3890</c:v>
              </c:pt>
              <c:pt idx="3891">
                <c:v>3891</c:v>
              </c:pt>
              <c:pt idx="3892">
                <c:v>3892</c:v>
              </c:pt>
              <c:pt idx="3893">
                <c:v>3893</c:v>
              </c:pt>
              <c:pt idx="3894">
                <c:v>3894</c:v>
              </c:pt>
              <c:pt idx="3895">
                <c:v>3895</c:v>
              </c:pt>
              <c:pt idx="3896">
                <c:v>3896</c:v>
              </c:pt>
              <c:pt idx="3897">
                <c:v>3897</c:v>
              </c:pt>
              <c:pt idx="3898">
                <c:v>3898</c:v>
              </c:pt>
              <c:pt idx="3899">
                <c:v>3899</c:v>
              </c:pt>
              <c:pt idx="3900">
                <c:v>3900</c:v>
              </c:pt>
              <c:pt idx="3901">
                <c:v>3901</c:v>
              </c:pt>
              <c:pt idx="3902">
                <c:v>3902</c:v>
              </c:pt>
              <c:pt idx="3903">
                <c:v>3903</c:v>
              </c:pt>
              <c:pt idx="3904">
                <c:v>3904</c:v>
              </c:pt>
              <c:pt idx="3905">
                <c:v>3905</c:v>
              </c:pt>
              <c:pt idx="3906">
                <c:v>3906</c:v>
              </c:pt>
              <c:pt idx="3907">
                <c:v>3907</c:v>
              </c:pt>
              <c:pt idx="3908">
                <c:v>3908</c:v>
              </c:pt>
              <c:pt idx="3909">
                <c:v>3909</c:v>
              </c:pt>
              <c:pt idx="3910">
                <c:v>3910</c:v>
              </c:pt>
              <c:pt idx="3911">
                <c:v>3911</c:v>
              </c:pt>
              <c:pt idx="3912">
                <c:v>3912</c:v>
              </c:pt>
              <c:pt idx="3913">
                <c:v>3913</c:v>
              </c:pt>
              <c:pt idx="3914">
                <c:v>3914</c:v>
              </c:pt>
              <c:pt idx="3915">
                <c:v>3915</c:v>
              </c:pt>
              <c:pt idx="3916">
                <c:v>3916</c:v>
              </c:pt>
              <c:pt idx="3917">
                <c:v>3917</c:v>
              </c:pt>
              <c:pt idx="3918">
                <c:v>3918</c:v>
              </c:pt>
              <c:pt idx="3919">
                <c:v>3919</c:v>
              </c:pt>
              <c:pt idx="3920">
                <c:v>3920</c:v>
              </c:pt>
              <c:pt idx="3921">
                <c:v>3921</c:v>
              </c:pt>
              <c:pt idx="3922">
                <c:v>3922</c:v>
              </c:pt>
              <c:pt idx="3923">
                <c:v>3923</c:v>
              </c:pt>
              <c:pt idx="3924">
                <c:v>3924</c:v>
              </c:pt>
              <c:pt idx="3925">
                <c:v>3925</c:v>
              </c:pt>
              <c:pt idx="3926">
                <c:v>3926</c:v>
              </c:pt>
              <c:pt idx="3927">
                <c:v>3927</c:v>
              </c:pt>
              <c:pt idx="3928">
                <c:v>3928</c:v>
              </c:pt>
              <c:pt idx="3929">
                <c:v>3929</c:v>
              </c:pt>
              <c:pt idx="3930">
                <c:v>3930</c:v>
              </c:pt>
              <c:pt idx="3931">
                <c:v>3931</c:v>
              </c:pt>
              <c:pt idx="3932">
                <c:v>3932</c:v>
              </c:pt>
              <c:pt idx="3933">
                <c:v>3933</c:v>
              </c:pt>
              <c:pt idx="3934">
                <c:v>3934</c:v>
              </c:pt>
              <c:pt idx="3935">
                <c:v>3935</c:v>
              </c:pt>
              <c:pt idx="3936">
                <c:v>3936</c:v>
              </c:pt>
              <c:pt idx="3937">
                <c:v>3937</c:v>
              </c:pt>
              <c:pt idx="3938">
                <c:v>3938</c:v>
              </c:pt>
              <c:pt idx="3939">
                <c:v>3939</c:v>
              </c:pt>
              <c:pt idx="3940">
                <c:v>3940</c:v>
              </c:pt>
              <c:pt idx="3941">
                <c:v>3941</c:v>
              </c:pt>
              <c:pt idx="3942">
                <c:v>3942</c:v>
              </c:pt>
              <c:pt idx="3943">
                <c:v>3943</c:v>
              </c:pt>
              <c:pt idx="3944">
                <c:v>3944</c:v>
              </c:pt>
              <c:pt idx="3945">
                <c:v>3945</c:v>
              </c:pt>
              <c:pt idx="3946">
                <c:v>3946</c:v>
              </c:pt>
              <c:pt idx="3947">
                <c:v>3947</c:v>
              </c:pt>
              <c:pt idx="3948">
                <c:v>3948</c:v>
              </c:pt>
              <c:pt idx="3949">
                <c:v>3949</c:v>
              </c:pt>
              <c:pt idx="3950">
                <c:v>3950</c:v>
              </c:pt>
              <c:pt idx="3951">
                <c:v>3951</c:v>
              </c:pt>
              <c:pt idx="3952">
                <c:v>3952</c:v>
              </c:pt>
              <c:pt idx="3953">
                <c:v>3953</c:v>
              </c:pt>
              <c:pt idx="3954">
                <c:v>3954</c:v>
              </c:pt>
              <c:pt idx="3955">
                <c:v>3955</c:v>
              </c:pt>
              <c:pt idx="3956">
                <c:v>3956</c:v>
              </c:pt>
              <c:pt idx="3957">
                <c:v>3957</c:v>
              </c:pt>
              <c:pt idx="3958">
                <c:v>3958</c:v>
              </c:pt>
              <c:pt idx="3959">
                <c:v>3959</c:v>
              </c:pt>
              <c:pt idx="3960">
                <c:v>3960</c:v>
              </c:pt>
              <c:pt idx="3961">
                <c:v>3961</c:v>
              </c:pt>
              <c:pt idx="3962">
                <c:v>3962</c:v>
              </c:pt>
              <c:pt idx="3963">
                <c:v>3963</c:v>
              </c:pt>
              <c:pt idx="3964">
                <c:v>3964</c:v>
              </c:pt>
              <c:pt idx="3965">
                <c:v>3965</c:v>
              </c:pt>
              <c:pt idx="3966">
                <c:v>3966</c:v>
              </c:pt>
              <c:pt idx="3967">
                <c:v>3967</c:v>
              </c:pt>
              <c:pt idx="3968">
                <c:v>3968</c:v>
              </c:pt>
              <c:pt idx="3969">
                <c:v>3969</c:v>
              </c:pt>
              <c:pt idx="3970">
                <c:v>3970</c:v>
              </c:pt>
              <c:pt idx="3971">
                <c:v>3971</c:v>
              </c:pt>
              <c:pt idx="3972">
                <c:v>3972</c:v>
              </c:pt>
              <c:pt idx="3973">
                <c:v>3973</c:v>
              </c:pt>
              <c:pt idx="3974">
                <c:v>3974</c:v>
              </c:pt>
              <c:pt idx="3975">
                <c:v>3975</c:v>
              </c:pt>
              <c:pt idx="3976">
                <c:v>3976</c:v>
              </c:pt>
              <c:pt idx="3977">
                <c:v>3977</c:v>
              </c:pt>
              <c:pt idx="3978">
                <c:v>3978</c:v>
              </c:pt>
              <c:pt idx="3979">
                <c:v>3979</c:v>
              </c:pt>
              <c:pt idx="3980">
                <c:v>3980</c:v>
              </c:pt>
              <c:pt idx="3981">
                <c:v>3981</c:v>
              </c:pt>
              <c:pt idx="3982">
                <c:v>3982</c:v>
              </c:pt>
              <c:pt idx="3983">
                <c:v>3983</c:v>
              </c:pt>
              <c:pt idx="3984">
                <c:v>3984</c:v>
              </c:pt>
              <c:pt idx="3985">
                <c:v>3985</c:v>
              </c:pt>
              <c:pt idx="3986">
                <c:v>3986</c:v>
              </c:pt>
              <c:pt idx="3987">
                <c:v>3987</c:v>
              </c:pt>
              <c:pt idx="3988">
                <c:v>3988</c:v>
              </c:pt>
              <c:pt idx="3989">
                <c:v>3989</c:v>
              </c:pt>
              <c:pt idx="3990">
                <c:v>3990</c:v>
              </c:pt>
              <c:pt idx="3991">
                <c:v>3991</c:v>
              </c:pt>
              <c:pt idx="3992">
                <c:v>3992</c:v>
              </c:pt>
              <c:pt idx="3993">
                <c:v>3993</c:v>
              </c:pt>
              <c:pt idx="3994">
                <c:v>3994</c:v>
              </c:pt>
              <c:pt idx="3995">
                <c:v>3995</c:v>
              </c:pt>
              <c:pt idx="3996">
                <c:v>3996</c:v>
              </c:pt>
              <c:pt idx="3997">
                <c:v>3997</c:v>
              </c:pt>
              <c:pt idx="3998">
                <c:v>3998</c:v>
              </c:pt>
              <c:pt idx="3999">
                <c:v>3999</c:v>
              </c:pt>
              <c:pt idx="4000">
                <c:v>4000</c:v>
              </c:pt>
              <c:pt idx="4001">
                <c:v>4001</c:v>
              </c:pt>
              <c:pt idx="4002">
                <c:v>4002</c:v>
              </c:pt>
              <c:pt idx="4003">
                <c:v>4003</c:v>
              </c:pt>
              <c:pt idx="4004">
                <c:v>4004</c:v>
              </c:pt>
              <c:pt idx="4005">
                <c:v>4005</c:v>
              </c:pt>
              <c:pt idx="4006">
                <c:v>4006</c:v>
              </c:pt>
              <c:pt idx="4007">
                <c:v>4007</c:v>
              </c:pt>
              <c:pt idx="4008">
                <c:v>4008</c:v>
              </c:pt>
              <c:pt idx="4009">
                <c:v>4009</c:v>
              </c:pt>
              <c:pt idx="4010">
                <c:v>4010</c:v>
              </c:pt>
              <c:pt idx="4011">
                <c:v>4011</c:v>
              </c:pt>
              <c:pt idx="4012">
                <c:v>4012</c:v>
              </c:pt>
              <c:pt idx="4013">
                <c:v>4013</c:v>
              </c:pt>
              <c:pt idx="4014">
                <c:v>4014</c:v>
              </c:pt>
              <c:pt idx="4015">
                <c:v>4015</c:v>
              </c:pt>
              <c:pt idx="4016">
                <c:v>4016</c:v>
              </c:pt>
              <c:pt idx="4017">
                <c:v>4017</c:v>
              </c:pt>
              <c:pt idx="4018">
                <c:v>4018</c:v>
              </c:pt>
              <c:pt idx="4019">
                <c:v>4019</c:v>
              </c:pt>
              <c:pt idx="4020">
                <c:v>4020</c:v>
              </c:pt>
              <c:pt idx="4021">
                <c:v>4021</c:v>
              </c:pt>
              <c:pt idx="4022">
                <c:v>4022</c:v>
              </c:pt>
              <c:pt idx="4023">
                <c:v>4023</c:v>
              </c:pt>
              <c:pt idx="4024">
                <c:v>4024</c:v>
              </c:pt>
              <c:pt idx="4025">
                <c:v>4025</c:v>
              </c:pt>
              <c:pt idx="4026">
                <c:v>4026</c:v>
              </c:pt>
              <c:pt idx="4027">
                <c:v>4027</c:v>
              </c:pt>
              <c:pt idx="4028">
                <c:v>4028</c:v>
              </c:pt>
              <c:pt idx="4029">
                <c:v>4029</c:v>
              </c:pt>
              <c:pt idx="4030">
                <c:v>4030</c:v>
              </c:pt>
              <c:pt idx="4031">
                <c:v>4031</c:v>
              </c:pt>
              <c:pt idx="4032">
                <c:v>4032</c:v>
              </c:pt>
              <c:pt idx="4033">
                <c:v>4033</c:v>
              </c:pt>
              <c:pt idx="4034">
                <c:v>4034</c:v>
              </c:pt>
              <c:pt idx="4035">
                <c:v>4035</c:v>
              </c:pt>
              <c:pt idx="4036">
                <c:v>4036</c:v>
              </c:pt>
              <c:pt idx="4037">
                <c:v>4037</c:v>
              </c:pt>
              <c:pt idx="4038">
                <c:v>4038</c:v>
              </c:pt>
              <c:pt idx="4039">
                <c:v>4039</c:v>
              </c:pt>
              <c:pt idx="4040">
                <c:v>4040</c:v>
              </c:pt>
              <c:pt idx="4041">
                <c:v>4041</c:v>
              </c:pt>
              <c:pt idx="4042">
                <c:v>4042</c:v>
              </c:pt>
              <c:pt idx="4043">
                <c:v>4043</c:v>
              </c:pt>
              <c:pt idx="4044">
                <c:v>4044</c:v>
              </c:pt>
              <c:pt idx="4045">
                <c:v>4045</c:v>
              </c:pt>
              <c:pt idx="4046">
                <c:v>4046</c:v>
              </c:pt>
              <c:pt idx="4047">
                <c:v>4047</c:v>
              </c:pt>
              <c:pt idx="4048">
                <c:v>4048</c:v>
              </c:pt>
              <c:pt idx="4049">
                <c:v>4049</c:v>
              </c:pt>
              <c:pt idx="4050">
                <c:v>4050</c:v>
              </c:pt>
              <c:pt idx="4051">
                <c:v>4051</c:v>
              </c:pt>
              <c:pt idx="4052">
                <c:v>4052</c:v>
              </c:pt>
              <c:pt idx="4053">
                <c:v>4053</c:v>
              </c:pt>
              <c:pt idx="4054">
                <c:v>4054</c:v>
              </c:pt>
              <c:pt idx="4055">
                <c:v>4055</c:v>
              </c:pt>
              <c:pt idx="4056">
                <c:v>4056</c:v>
              </c:pt>
              <c:pt idx="4057">
                <c:v>4057</c:v>
              </c:pt>
              <c:pt idx="4058">
                <c:v>4058</c:v>
              </c:pt>
              <c:pt idx="4059">
                <c:v>4059</c:v>
              </c:pt>
              <c:pt idx="4060">
                <c:v>4060</c:v>
              </c:pt>
              <c:pt idx="4061">
                <c:v>4061</c:v>
              </c:pt>
              <c:pt idx="4062">
                <c:v>4062</c:v>
              </c:pt>
              <c:pt idx="4063">
                <c:v>4063</c:v>
              </c:pt>
              <c:pt idx="4064">
                <c:v>4064</c:v>
              </c:pt>
              <c:pt idx="4065">
                <c:v>4065</c:v>
              </c:pt>
              <c:pt idx="4066">
                <c:v>4066</c:v>
              </c:pt>
              <c:pt idx="4067">
                <c:v>4067</c:v>
              </c:pt>
              <c:pt idx="4068">
                <c:v>4068</c:v>
              </c:pt>
              <c:pt idx="4069">
                <c:v>4069</c:v>
              </c:pt>
              <c:pt idx="4070">
                <c:v>4070</c:v>
              </c:pt>
              <c:pt idx="4071">
                <c:v>4071</c:v>
              </c:pt>
              <c:pt idx="4072">
                <c:v>4072</c:v>
              </c:pt>
              <c:pt idx="4073">
                <c:v>4073</c:v>
              </c:pt>
              <c:pt idx="4074">
                <c:v>4074</c:v>
              </c:pt>
              <c:pt idx="4075">
                <c:v>4075</c:v>
              </c:pt>
              <c:pt idx="4076">
                <c:v>4076</c:v>
              </c:pt>
              <c:pt idx="4077">
                <c:v>4077</c:v>
              </c:pt>
              <c:pt idx="4078">
                <c:v>4078</c:v>
              </c:pt>
              <c:pt idx="4079">
                <c:v>4079</c:v>
              </c:pt>
              <c:pt idx="4080">
                <c:v>4080</c:v>
              </c:pt>
              <c:pt idx="4081">
                <c:v>4081</c:v>
              </c:pt>
              <c:pt idx="4082">
                <c:v>4082</c:v>
              </c:pt>
              <c:pt idx="4083">
                <c:v>4083</c:v>
              </c:pt>
              <c:pt idx="4084">
                <c:v>4084</c:v>
              </c:pt>
              <c:pt idx="4085">
                <c:v>4085</c:v>
              </c:pt>
              <c:pt idx="4086">
                <c:v>4086</c:v>
              </c:pt>
              <c:pt idx="4087">
                <c:v>4087</c:v>
              </c:pt>
              <c:pt idx="4088">
                <c:v>4088</c:v>
              </c:pt>
              <c:pt idx="4089">
                <c:v>4089</c:v>
              </c:pt>
              <c:pt idx="4090">
                <c:v>4090</c:v>
              </c:pt>
              <c:pt idx="4091">
                <c:v>4091</c:v>
              </c:pt>
              <c:pt idx="4092">
                <c:v>4092</c:v>
              </c:pt>
              <c:pt idx="4093">
                <c:v>4093</c:v>
              </c:pt>
              <c:pt idx="4094">
                <c:v>4094</c:v>
              </c:pt>
              <c:pt idx="4095">
                <c:v>4095</c:v>
              </c:pt>
              <c:pt idx="4096">
                <c:v>4096</c:v>
              </c:pt>
              <c:pt idx="4097">
                <c:v>4097</c:v>
              </c:pt>
              <c:pt idx="4098">
                <c:v>4098</c:v>
              </c:pt>
              <c:pt idx="4099">
                <c:v>4099</c:v>
              </c:pt>
              <c:pt idx="4100">
                <c:v>4100</c:v>
              </c:pt>
              <c:pt idx="4101">
                <c:v>4101</c:v>
              </c:pt>
              <c:pt idx="4102">
                <c:v>4102</c:v>
              </c:pt>
              <c:pt idx="4103">
                <c:v>4103</c:v>
              </c:pt>
              <c:pt idx="4104">
                <c:v>4104</c:v>
              </c:pt>
              <c:pt idx="4105">
                <c:v>4105</c:v>
              </c:pt>
              <c:pt idx="4106">
                <c:v>4106</c:v>
              </c:pt>
              <c:pt idx="4107">
                <c:v>4107</c:v>
              </c:pt>
              <c:pt idx="4108">
                <c:v>4108</c:v>
              </c:pt>
              <c:pt idx="4109">
                <c:v>4109</c:v>
              </c:pt>
              <c:pt idx="4110">
                <c:v>4110</c:v>
              </c:pt>
              <c:pt idx="4111">
                <c:v>4111</c:v>
              </c:pt>
              <c:pt idx="4112">
                <c:v>4112</c:v>
              </c:pt>
              <c:pt idx="4113">
                <c:v>4113</c:v>
              </c:pt>
              <c:pt idx="4114">
                <c:v>4114</c:v>
              </c:pt>
              <c:pt idx="4115">
                <c:v>4115</c:v>
              </c:pt>
              <c:pt idx="4116">
                <c:v>4116</c:v>
              </c:pt>
              <c:pt idx="4117">
                <c:v>4117</c:v>
              </c:pt>
              <c:pt idx="4118">
                <c:v>4118</c:v>
              </c:pt>
              <c:pt idx="4119">
                <c:v>4119</c:v>
              </c:pt>
              <c:pt idx="4120">
                <c:v>4120</c:v>
              </c:pt>
              <c:pt idx="4121">
                <c:v>4121</c:v>
              </c:pt>
              <c:pt idx="4122">
                <c:v>4122</c:v>
              </c:pt>
              <c:pt idx="4123">
                <c:v>4123</c:v>
              </c:pt>
              <c:pt idx="4124">
                <c:v>4124</c:v>
              </c:pt>
              <c:pt idx="4125">
                <c:v>4125</c:v>
              </c:pt>
              <c:pt idx="4126">
                <c:v>4126</c:v>
              </c:pt>
              <c:pt idx="4127">
                <c:v>4127</c:v>
              </c:pt>
              <c:pt idx="4128">
                <c:v>4128</c:v>
              </c:pt>
              <c:pt idx="4129">
                <c:v>4129</c:v>
              </c:pt>
              <c:pt idx="4130">
                <c:v>4130</c:v>
              </c:pt>
              <c:pt idx="4131">
                <c:v>4131</c:v>
              </c:pt>
              <c:pt idx="4132">
                <c:v>4132</c:v>
              </c:pt>
              <c:pt idx="4133">
                <c:v>4133</c:v>
              </c:pt>
              <c:pt idx="4134">
                <c:v>4134</c:v>
              </c:pt>
              <c:pt idx="4135">
                <c:v>4135</c:v>
              </c:pt>
              <c:pt idx="4136">
                <c:v>4136</c:v>
              </c:pt>
              <c:pt idx="4137">
                <c:v>4137</c:v>
              </c:pt>
              <c:pt idx="4138">
                <c:v>4138</c:v>
              </c:pt>
              <c:pt idx="4139">
                <c:v>4139</c:v>
              </c:pt>
              <c:pt idx="4140">
                <c:v>4140</c:v>
              </c:pt>
              <c:pt idx="4141">
                <c:v>4141</c:v>
              </c:pt>
              <c:pt idx="4142">
                <c:v>4142</c:v>
              </c:pt>
              <c:pt idx="4143">
                <c:v>4143</c:v>
              </c:pt>
              <c:pt idx="4144">
                <c:v>4144</c:v>
              </c:pt>
              <c:pt idx="4145">
                <c:v>4145</c:v>
              </c:pt>
              <c:pt idx="4146">
                <c:v>4146</c:v>
              </c:pt>
              <c:pt idx="4147">
                <c:v>4147</c:v>
              </c:pt>
              <c:pt idx="4148">
                <c:v>4148</c:v>
              </c:pt>
              <c:pt idx="4149">
                <c:v>4149</c:v>
              </c:pt>
              <c:pt idx="4150">
                <c:v>4150</c:v>
              </c:pt>
              <c:pt idx="4151">
                <c:v>4151</c:v>
              </c:pt>
              <c:pt idx="4152">
                <c:v>4152</c:v>
              </c:pt>
              <c:pt idx="4153">
                <c:v>4153</c:v>
              </c:pt>
              <c:pt idx="4154">
                <c:v>4154</c:v>
              </c:pt>
              <c:pt idx="4155">
                <c:v>4155</c:v>
              </c:pt>
              <c:pt idx="4156">
                <c:v>4156</c:v>
              </c:pt>
              <c:pt idx="4157">
                <c:v>4157</c:v>
              </c:pt>
              <c:pt idx="4158">
                <c:v>4158</c:v>
              </c:pt>
              <c:pt idx="4159">
                <c:v>4159</c:v>
              </c:pt>
              <c:pt idx="4160">
                <c:v>4160</c:v>
              </c:pt>
              <c:pt idx="4161">
                <c:v>4161</c:v>
              </c:pt>
              <c:pt idx="4162">
                <c:v>4162</c:v>
              </c:pt>
              <c:pt idx="4163">
                <c:v>4163</c:v>
              </c:pt>
              <c:pt idx="4164">
                <c:v>4164</c:v>
              </c:pt>
              <c:pt idx="4165">
                <c:v>4165</c:v>
              </c:pt>
              <c:pt idx="4166">
                <c:v>4166</c:v>
              </c:pt>
              <c:pt idx="4167">
                <c:v>4167</c:v>
              </c:pt>
              <c:pt idx="4168">
                <c:v>4168</c:v>
              </c:pt>
              <c:pt idx="4169">
                <c:v>4169</c:v>
              </c:pt>
              <c:pt idx="4170">
                <c:v>4170</c:v>
              </c:pt>
              <c:pt idx="4171">
                <c:v>4171</c:v>
              </c:pt>
              <c:pt idx="4172">
                <c:v>4172</c:v>
              </c:pt>
              <c:pt idx="4173">
                <c:v>4173</c:v>
              </c:pt>
              <c:pt idx="4174">
                <c:v>4174</c:v>
              </c:pt>
              <c:pt idx="4175">
                <c:v>4175</c:v>
              </c:pt>
              <c:pt idx="4176">
                <c:v>4176</c:v>
              </c:pt>
              <c:pt idx="4177">
                <c:v>4177</c:v>
              </c:pt>
              <c:pt idx="4178">
                <c:v>4178</c:v>
              </c:pt>
              <c:pt idx="4179">
                <c:v>4179</c:v>
              </c:pt>
              <c:pt idx="4180">
                <c:v>4180</c:v>
              </c:pt>
              <c:pt idx="4181">
                <c:v>4181</c:v>
              </c:pt>
              <c:pt idx="4182">
                <c:v>4182</c:v>
              </c:pt>
              <c:pt idx="4183">
                <c:v>4183</c:v>
              </c:pt>
              <c:pt idx="4184">
                <c:v>4184</c:v>
              </c:pt>
              <c:pt idx="4185">
                <c:v>4185</c:v>
              </c:pt>
              <c:pt idx="4186">
                <c:v>4186</c:v>
              </c:pt>
              <c:pt idx="4187">
                <c:v>4187</c:v>
              </c:pt>
              <c:pt idx="4188">
                <c:v>4188</c:v>
              </c:pt>
              <c:pt idx="4189">
                <c:v>4189</c:v>
              </c:pt>
              <c:pt idx="4190">
                <c:v>4190</c:v>
              </c:pt>
              <c:pt idx="4191">
                <c:v>4191</c:v>
              </c:pt>
              <c:pt idx="4192">
                <c:v>4192</c:v>
              </c:pt>
              <c:pt idx="4193">
                <c:v>4193</c:v>
              </c:pt>
              <c:pt idx="4194">
                <c:v>4194</c:v>
              </c:pt>
              <c:pt idx="4195">
                <c:v>4195</c:v>
              </c:pt>
              <c:pt idx="4196">
                <c:v>4196</c:v>
              </c:pt>
              <c:pt idx="4197">
                <c:v>4197</c:v>
              </c:pt>
              <c:pt idx="4198">
                <c:v>4198</c:v>
              </c:pt>
              <c:pt idx="4199">
                <c:v>4199</c:v>
              </c:pt>
              <c:pt idx="4200">
                <c:v>4200</c:v>
              </c:pt>
              <c:pt idx="4201">
                <c:v>4201</c:v>
              </c:pt>
              <c:pt idx="4202">
                <c:v>4202</c:v>
              </c:pt>
              <c:pt idx="4203">
                <c:v>4203</c:v>
              </c:pt>
              <c:pt idx="4204">
                <c:v>4204</c:v>
              </c:pt>
              <c:pt idx="4205">
                <c:v>4205</c:v>
              </c:pt>
              <c:pt idx="4206">
                <c:v>4206</c:v>
              </c:pt>
              <c:pt idx="4207">
                <c:v>4207</c:v>
              </c:pt>
              <c:pt idx="4208">
                <c:v>4208</c:v>
              </c:pt>
              <c:pt idx="4209">
                <c:v>4209</c:v>
              </c:pt>
              <c:pt idx="4210">
                <c:v>4210</c:v>
              </c:pt>
              <c:pt idx="4211">
                <c:v>4211</c:v>
              </c:pt>
              <c:pt idx="4212">
                <c:v>4212</c:v>
              </c:pt>
              <c:pt idx="4213">
                <c:v>4213</c:v>
              </c:pt>
              <c:pt idx="4214">
                <c:v>4214</c:v>
              </c:pt>
              <c:pt idx="4215">
                <c:v>4215</c:v>
              </c:pt>
              <c:pt idx="4216">
                <c:v>4216</c:v>
              </c:pt>
              <c:pt idx="4217">
                <c:v>4217</c:v>
              </c:pt>
              <c:pt idx="4218">
                <c:v>4218</c:v>
              </c:pt>
              <c:pt idx="4219">
                <c:v>4219</c:v>
              </c:pt>
              <c:pt idx="4220">
                <c:v>4220</c:v>
              </c:pt>
              <c:pt idx="4221">
                <c:v>4221</c:v>
              </c:pt>
              <c:pt idx="4222">
                <c:v>4222</c:v>
              </c:pt>
              <c:pt idx="4223">
                <c:v>4223</c:v>
              </c:pt>
              <c:pt idx="4224">
                <c:v>4224</c:v>
              </c:pt>
              <c:pt idx="4225">
                <c:v>4225</c:v>
              </c:pt>
              <c:pt idx="4226">
                <c:v>4226</c:v>
              </c:pt>
              <c:pt idx="4227">
                <c:v>4227</c:v>
              </c:pt>
              <c:pt idx="4228">
                <c:v>4228</c:v>
              </c:pt>
              <c:pt idx="4229">
                <c:v>4229</c:v>
              </c:pt>
              <c:pt idx="4230">
                <c:v>4230</c:v>
              </c:pt>
              <c:pt idx="4231">
                <c:v>4231</c:v>
              </c:pt>
              <c:pt idx="4232">
                <c:v>4232</c:v>
              </c:pt>
              <c:pt idx="4233">
                <c:v>4233</c:v>
              </c:pt>
              <c:pt idx="4234">
                <c:v>4234</c:v>
              </c:pt>
              <c:pt idx="4235">
                <c:v>4235</c:v>
              </c:pt>
              <c:pt idx="4236">
                <c:v>4236</c:v>
              </c:pt>
              <c:pt idx="4237">
                <c:v>4237</c:v>
              </c:pt>
              <c:pt idx="4238">
                <c:v>4238</c:v>
              </c:pt>
              <c:pt idx="4239">
                <c:v>4239</c:v>
              </c:pt>
              <c:pt idx="4240">
                <c:v>4240</c:v>
              </c:pt>
              <c:pt idx="4241">
                <c:v>4241</c:v>
              </c:pt>
              <c:pt idx="4242">
                <c:v>4242</c:v>
              </c:pt>
              <c:pt idx="4243">
                <c:v>4243</c:v>
              </c:pt>
              <c:pt idx="4244">
                <c:v>4244</c:v>
              </c:pt>
              <c:pt idx="4245">
                <c:v>4245</c:v>
              </c:pt>
              <c:pt idx="4246">
                <c:v>4246</c:v>
              </c:pt>
              <c:pt idx="4247">
                <c:v>4247</c:v>
              </c:pt>
              <c:pt idx="4248">
                <c:v>4248</c:v>
              </c:pt>
              <c:pt idx="4249">
                <c:v>4249</c:v>
              </c:pt>
              <c:pt idx="4250">
                <c:v>4250</c:v>
              </c:pt>
              <c:pt idx="4251">
                <c:v>4251</c:v>
              </c:pt>
              <c:pt idx="4252">
                <c:v>4252</c:v>
              </c:pt>
              <c:pt idx="4253">
                <c:v>4253</c:v>
              </c:pt>
              <c:pt idx="4254">
                <c:v>4254</c:v>
              </c:pt>
              <c:pt idx="4255">
                <c:v>4255</c:v>
              </c:pt>
              <c:pt idx="4256">
                <c:v>4256</c:v>
              </c:pt>
              <c:pt idx="4257">
                <c:v>4257</c:v>
              </c:pt>
              <c:pt idx="4258">
                <c:v>4258</c:v>
              </c:pt>
              <c:pt idx="4259">
                <c:v>4259</c:v>
              </c:pt>
              <c:pt idx="4260">
                <c:v>4260</c:v>
              </c:pt>
              <c:pt idx="4261">
                <c:v>4261</c:v>
              </c:pt>
              <c:pt idx="4262">
                <c:v>4262</c:v>
              </c:pt>
              <c:pt idx="4263">
                <c:v>4263</c:v>
              </c:pt>
              <c:pt idx="4264">
                <c:v>4264</c:v>
              </c:pt>
              <c:pt idx="4265">
                <c:v>4265</c:v>
              </c:pt>
              <c:pt idx="4266">
                <c:v>4266</c:v>
              </c:pt>
              <c:pt idx="4267">
                <c:v>4267</c:v>
              </c:pt>
              <c:pt idx="4268">
                <c:v>4268</c:v>
              </c:pt>
              <c:pt idx="4269">
                <c:v>4269</c:v>
              </c:pt>
              <c:pt idx="4270">
                <c:v>4270</c:v>
              </c:pt>
              <c:pt idx="4271">
                <c:v>4271</c:v>
              </c:pt>
              <c:pt idx="4272">
                <c:v>4272</c:v>
              </c:pt>
              <c:pt idx="4273">
                <c:v>4273</c:v>
              </c:pt>
              <c:pt idx="4274">
                <c:v>4274</c:v>
              </c:pt>
              <c:pt idx="4275">
                <c:v>4275</c:v>
              </c:pt>
              <c:pt idx="4276">
                <c:v>4276</c:v>
              </c:pt>
              <c:pt idx="4277">
                <c:v>4277</c:v>
              </c:pt>
              <c:pt idx="4278">
                <c:v>4278</c:v>
              </c:pt>
              <c:pt idx="4279">
                <c:v>4279</c:v>
              </c:pt>
              <c:pt idx="4280">
                <c:v>4280</c:v>
              </c:pt>
              <c:pt idx="4281">
                <c:v>4281</c:v>
              </c:pt>
              <c:pt idx="4282">
                <c:v>4282</c:v>
              </c:pt>
              <c:pt idx="4283">
                <c:v>4283</c:v>
              </c:pt>
              <c:pt idx="4284">
                <c:v>4284</c:v>
              </c:pt>
              <c:pt idx="4285">
                <c:v>4285</c:v>
              </c:pt>
              <c:pt idx="4286">
                <c:v>4286</c:v>
              </c:pt>
              <c:pt idx="4287">
                <c:v>4287</c:v>
              </c:pt>
              <c:pt idx="4288">
                <c:v>4288</c:v>
              </c:pt>
              <c:pt idx="4289">
                <c:v>4289</c:v>
              </c:pt>
              <c:pt idx="4290">
                <c:v>4290</c:v>
              </c:pt>
              <c:pt idx="4291">
                <c:v>4291</c:v>
              </c:pt>
              <c:pt idx="4292">
                <c:v>4292</c:v>
              </c:pt>
              <c:pt idx="4293">
                <c:v>4293</c:v>
              </c:pt>
              <c:pt idx="4294">
                <c:v>4294</c:v>
              </c:pt>
              <c:pt idx="4295">
                <c:v>4295</c:v>
              </c:pt>
              <c:pt idx="4296">
                <c:v>4296</c:v>
              </c:pt>
              <c:pt idx="4297">
                <c:v>4297</c:v>
              </c:pt>
              <c:pt idx="4298">
                <c:v>4298</c:v>
              </c:pt>
              <c:pt idx="4299">
                <c:v>4299</c:v>
              </c:pt>
              <c:pt idx="4300">
                <c:v>4300</c:v>
              </c:pt>
              <c:pt idx="4301">
                <c:v>4301</c:v>
              </c:pt>
              <c:pt idx="4302">
                <c:v>4302</c:v>
              </c:pt>
              <c:pt idx="4303">
                <c:v>4303</c:v>
              </c:pt>
              <c:pt idx="4304">
                <c:v>4304</c:v>
              </c:pt>
              <c:pt idx="4305">
                <c:v>4305</c:v>
              </c:pt>
              <c:pt idx="4306">
                <c:v>4306</c:v>
              </c:pt>
              <c:pt idx="4307">
                <c:v>4307</c:v>
              </c:pt>
              <c:pt idx="4308">
                <c:v>4308</c:v>
              </c:pt>
              <c:pt idx="4309">
                <c:v>4309</c:v>
              </c:pt>
              <c:pt idx="4310">
                <c:v>4310</c:v>
              </c:pt>
              <c:pt idx="4311">
                <c:v>4311</c:v>
              </c:pt>
              <c:pt idx="4312">
                <c:v>4312</c:v>
              </c:pt>
              <c:pt idx="4313">
                <c:v>4313</c:v>
              </c:pt>
              <c:pt idx="4314">
                <c:v>4314</c:v>
              </c:pt>
              <c:pt idx="4315">
                <c:v>4315</c:v>
              </c:pt>
              <c:pt idx="4316">
                <c:v>4316</c:v>
              </c:pt>
              <c:pt idx="4317">
                <c:v>4317</c:v>
              </c:pt>
              <c:pt idx="4318">
                <c:v>4318</c:v>
              </c:pt>
              <c:pt idx="4319">
                <c:v>4319</c:v>
              </c:pt>
              <c:pt idx="4320">
                <c:v>4320</c:v>
              </c:pt>
              <c:pt idx="4321">
                <c:v>4321</c:v>
              </c:pt>
              <c:pt idx="4322">
                <c:v>4322</c:v>
              </c:pt>
              <c:pt idx="4323">
                <c:v>4323</c:v>
              </c:pt>
              <c:pt idx="4324">
                <c:v>4324</c:v>
              </c:pt>
              <c:pt idx="4325">
                <c:v>4325</c:v>
              </c:pt>
              <c:pt idx="4326">
                <c:v>4326</c:v>
              </c:pt>
              <c:pt idx="4327">
                <c:v>4327</c:v>
              </c:pt>
              <c:pt idx="4328">
                <c:v>4328</c:v>
              </c:pt>
              <c:pt idx="4329">
                <c:v>4329</c:v>
              </c:pt>
              <c:pt idx="4330">
                <c:v>4330</c:v>
              </c:pt>
              <c:pt idx="4331">
                <c:v>4331</c:v>
              </c:pt>
              <c:pt idx="4332">
                <c:v>4332</c:v>
              </c:pt>
              <c:pt idx="4333">
                <c:v>4333</c:v>
              </c:pt>
              <c:pt idx="4334">
                <c:v>4334</c:v>
              </c:pt>
              <c:pt idx="4335">
                <c:v>4335</c:v>
              </c:pt>
              <c:pt idx="4336">
                <c:v>4336</c:v>
              </c:pt>
              <c:pt idx="4337">
                <c:v>4337</c:v>
              </c:pt>
              <c:pt idx="4338">
                <c:v>4338</c:v>
              </c:pt>
              <c:pt idx="4339">
                <c:v>4339</c:v>
              </c:pt>
              <c:pt idx="4340">
                <c:v>4340</c:v>
              </c:pt>
              <c:pt idx="4341">
                <c:v>4341</c:v>
              </c:pt>
              <c:pt idx="4342">
                <c:v>4342</c:v>
              </c:pt>
              <c:pt idx="4343">
                <c:v>4343</c:v>
              </c:pt>
              <c:pt idx="4344">
                <c:v>4344</c:v>
              </c:pt>
              <c:pt idx="4345">
                <c:v>4345</c:v>
              </c:pt>
              <c:pt idx="4346">
                <c:v>4346</c:v>
              </c:pt>
              <c:pt idx="4347">
                <c:v>4347</c:v>
              </c:pt>
              <c:pt idx="4348">
                <c:v>4348</c:v>
              </c:pt>
              <c:pt idx="4349">
                <c:v>4349</c:v>
              </c:pt>
              <c:pt idx="4350">
                <c:v>4350</c:v>
              </c:pt>
              <c:pt idx="4351">
                <c:v>4351</c:v>
              </c:pt>
              <c:pt idx="4352">
                <c:v>4352</c:v>
              </c:pt>
              <c:pt idx="4353">
                <c:v>4353</c:v>
              </c:pt>
              <c:pt idx="4354">
                <c:v>4354</c:v>
              </c:pt>
              <c:pt idx="4355">
                <c:v>4355</c:v>
              </c:pt>
              <c:pt idx="4356">
                <c:v>4356</c:v>
              </c:pt>
              <c:pt idx="4357">
                <c:v>4357</c:v>
              </c:pt>
              <c:pt idx="4358">
                <c:v>4358</c:v>
              </c:pt>
              <c:pt idx="4359">
                <c:v>4359</c:v>
              </c:pt>
              <c:pt idx="4360">
                <c:v>4360</c:v>
              </c:pt>
              <c:pt idx="4361">
                <c:v>4361</c:v>
              </c:pt>
              <c:pt idx="4362">
                <c:v>4362</c:v>
              </c:pt>
              <c:pt idx="4363">
                <c:v>4363</c:v>
              </c:pt>
              <c:pt idx="4364">
                <c:v>4364</c:v>
              </c:pt>
              <c:pt idx="4365">
                <c:v>4365</c:v>
              </c:pt>
              <c:pt idx="4366">
                <c:v>4366</c:v>
              </c:pt>
              <c:pt idx="4367">
                <c:v>4367</c:v>
              </c:pt>
              <c:pt idx="4368">
                <c:v>4368</c:v>
              </c:pt>
              <c:pt idx="4369">
                <c:v>4369</c:v>
              </c:pt>
              <c:pt idx="4370">
                <c:v>4370</c:v>
              </c:pt>
              <c:pt idx="4371">
                <c:v>4371</c:v>
              </c:pt>
              <c:pt idx="4372">
                <c:v>4372</c:v>
              </c:pt>
              <c:pt idx="4373">
                <c:v>4373</c:v>
              </c:pt>
              <c:pt idx="4374">
                <c:v>4374</c:v>
              </c:pt>
              <c:pt idx="4375">
                <c:v>4375</c:v>
              </c:pt>
              <c:pt idx="4376">
                <c:v>4376</c:v>
              </c:pt>
              <c:pt idx="4377">
                <c:v>4377</c:v>
              </c:pt>
              <c:pt idx="4378">
                <c:v>4378</c:v>
              </c:pt>
              <c:pt idx="4379">
                <c:v>4379</c:v>
              </c:pt>
              <c:pt idx="4380">
                <c:v>4380</c:v>
              </c:pt>
              <c:pt idx="4381">
                <c:v>4381</c:v>
              </c:pt>
              <c:pt idx="4382">
                <c:v>4382</c:v>
              </c:pt>
              <c:pt idx="4383">
                <c:v>4383</c:v>
              </c:pt>
              <c:pt idx="4384">
                <c:v>4384</c:v>
              </c:pt>
              <c:pt idx="4385">
                <c:v>4385</c:v>
              </c:pt>
              <c:pt idx="4386">
                <c:v>4386</c:v>
              </c:pt>
              <c:pt idx="4387">
                <c:v>4387</c:v>
              </c:pt>
              <c:pt idx="4388">
                <c:v>4388</c:v>
              </c:pt>
              <c:pt idx="4389">
                <c:v>4389</c:v>
              </c:pt>
              <c:pt idx="4390">
                <c:v>4390</c:v>
              </c:pt>
              <c:pt idx="4391">
                <c:v>4391</c:v>
              </c:pt>
              <c:pt idx="4392">
                <c:v>4392</c:v>
              </c:pt>
              <c:pt idx="4393">
                <c:v>4393</c:v>
              </c:pt>
              <c:pt idx="4394">
                <c:v>4394</c:v>
              </c:pt>
              <c:pt idx="4395">
                <c:v>4395</c:v>
              </c:pt>
              <c:pt idx="4396">
                <c:v>4396</c:v>
              </c:pt>
              <c:pt idx="4397">
                <c:v>4397</c:v>
              </c:pt>
              <c:pt idx="4398">
                <c:v>4398</c:v>
              </c:pt>
              <c:pt idx="4399">
                <c:v>4399</c:v>
              </c:pt>
              <c:pt idx="4400">
                <c:v>4400</c:v>
              </c:pt>
              <c:pt idx="4401">
                <c:v>4401</c:v>
              </c:pt>
              <c:pt idx="4402">
                <c:v>4402</c:v>
              </c:pt>
              <c:pt idx="4403">
                <c:v>4403</c:v>
              </c:pt>
              <c:pt idx="4404">
                <c:v>4404</c:v>
              </c:pt>
              <c:pt idx="4405">
                <c:v>4405</c:v>
              </c:pt>
              <c:pt idx="4406">
                <c:v>4406</c:v>
              </c:pt>
              <c:pt idx="4407">
                <c:v>4407</c:v>
              </c:pt>
              <c:pt idx="4408">
                <c:v>4408</c:v>
              </c:pt>
              <c:pt idx="4409">
                <c:v>4409</c:v>
              </c:pt>
              <c:pt idx="4410">
                <c:v>4410</c:v>
              </c:pt>
              <c:pt idx="4411">
                <c:v>4411</c:v>
              </c:pt>
              <c:pt idx="4412">
                <c:v>4412</c:v>
              </c:pt>
              <c:pt idx="4413">
                <c:v>4413</c:v>
              </c:pt>
              <c:pt idx="4414">
                <c:v>4414</c:v>
              </c:pt>
              <c:pt idx="4415">
                <c:v>4415</c:v>
              </c:pt>
              <c:pt idx="4416">
                <c:v>4416</c:v>
              </c:pt>
              <c:pt idx="4417">
                <c:v>4417</c:v>
              </c:pt>
              <c:pt idx="4418">
                <c:v>4418</c:v>
              </c:pt>
              <c:pt idx="4419">
                <c:v>4419</c:v>
              </c:pt>
              <c:pt idx="4420">
                <c:v>4420</c:v>
              </c:pt>
              <c:pt idx="4421">
                <c:v>4421</c:v>
              </c:pt>
              <c:pt idx="4422">
                <c:v>4422</c:v>
              </c:pt>
              <c:pt idx="4423">
                <c:v>4423</c:v>
              </c:pt>
              <c:pt idx="4424">
                <c:v>4424</c:v>
              </c:pt>
              <c:pt idx="4425">
                <c:v>4425</c:v>
              </c:pt>
              <c:pt idx="4426">
                <c:v>4426</c:v>
              </c:pt>
              <c:pt idx="4427">
                <c:v>4427</c:v>
              </c:pt>
              <c:pt idx="4428">
                <c:v>4428</c:v>
              </c:pt>
              <c:pt idx="4429">
                <c:v>4429</c:v>
              </c:pt>
              <c:pt idx="4430">
                <c:v>4430</c:v>
              </c:pt>
              <c:pt idx="4431">
                <c:v>4431</c:v>
              </c:pt>
              <c:pt idx="4432">
                <c:v>4432</c:v>
              </c:pt>
              <c:pt idx="4433">
                <c:v>4433</c:v>
              </c:pt>
              <c:pt idx="4434">
                <c:v>4434</c:v>
              </c:pt>
              <c:pt idx="4435">
                <c:v>4435</c:v>
              </c:pt>
              <c:pt idx="4436">
                <c:v>4436</c:v>
              </c:pt>
              <c:pt idx="4437">
                <c:v>4437</c:v>
              </c:pt>
              <c:pt idx="4438">
                <c:v>4438</c:v>
              </c:pt>
              <c:pt idx="4439">
                <c:v>4439</c:v>
              </c:pt>
              <c:pt idx="4440">
                <c:v>4440</c:v>
              </c:pt>
              <c:pt idx="4441">
                <c:v>4441</c:v>
              </c:pt>
              <c:pt idx="4442">
                <c:v>4442</c:v>
              </c:pt>
              <c:pt idx="4443">
                <c:v>4443</c:v>
              </c:pt>
              <c:pt idx="4444">
                <c:v>4444</c:v>
              </c:pt>
              <c:pt idx="4445">
                <c:v>4445</c:v>
              </c:pt>
              <c:pt idx="4446">
                <c:v>4446</c:v>
              </c:pt>
              <c:pt idx="4447">
                <c:v>4447</c:v>
              </c:pt>
              <c:pt idx="4448">
                <c:v>4448</c:v>
              </c:pt>
              <c:pt idx="4449">
                <c:v>4449</c:v>
              </c:pt>
              <c:pt idx="4450">
                <c:v>4450</c:v>
              </c:pt>
              <c:pt idx="4451">
                <c:v>4451</c:v>
              </c:pt>
              <c:pt idx="4452">
                <c:v>4452</c:v>
              </c:pt>
              <c:pt idx="4453">
                <c:v>4453</c:v>
              </c:pt>
              <c:pt idx="4454">
                <c:v>4454</c:v>
              </c:pt>
              <c:pt idx="4455">
                <c:v>4455</c:v>
              </c:pt>
              <c:pt idx="4456">
                <c:v>4456</c:v>
              </c:pt>
              <c:pt idx="4457">
                <c:v>4457</c:v>
              </c:pt>
              <c:pt idx="4458">
                <c:v>4458</c:v>
              </c:pt>
              <c:pt idx="4459">
                <c:v>4459</c:v>
              </c:pt>
              <c:pt idx="4460">
                <c:v>4460</c:v>
              </c:pt>
              <c:pt idx="4461">
                <c:v>4461</c:v>
              </c:pt>
              <c:pt idx="4462">
                <c:v>4462</c:v>
              </c:pt>
              <c:pt idx="4463">
                <c:v>4463</c:v>
              </c:pt>
              <c:pt idx="4464">
                <c:v>4464</c:v>
              </c:pt>
              <c:pt idx="4465">
                <c:v>4465</c:v>
              </c:pt>
              <c:pt idx="4466">
                <c:v>4466</c:v>
              </c:pt>
              <c:pt idx="4467">
                <c:v>4467</c:v>
              </c:pt>
              <c:pt idx="4468">
                <c:v>4468</c:v>
              </c:pt>
              <c:pt idx="4469">
                <c:v>4469</c:v>
              </c:pt>
              <c:pt idx="4470">
                <c:v>4470</c:v>
              </c:pt>
              <c:pt idx="4471">
                <c:v>4471</c:v>
              </c:pt>
              <c:pt idx="4472">
                <c:v>4472</c:v>
              </c:pt>
              <c:pt idx="4473">
                <c:v>4473</c:v>
              </c:pt>
              <c:pt idx="4474">
                <c:v>4474</c:v>
              </c:pt>
              <c:pt idx="4475">
                <c:v>4475</c:v>
              </c:pt>
              <c:pt idx="4476">
                <c:v>4476</c:v>
              </c:pt>
              <c:pt idx="4477">
                <c:v>4477</c:v>
              </c:pt>
              <c:pt idx="4478">
                <c:v>4478</c:v>
              </c:pt>
              <c:pt idx="4479">
                <c:v>4479</c:v>
              </c:pt>
              <c:pt idx="4480">
                <c:v>4480</c:v>
              </c:pt>
              <c:pt idx="4481">
                <c:v>4481</c:v>
              </c:pt>
              <c:pt idx="4482">
                <c:v>4482</c:v>
              </c:pt>
              <c:pt idx="4483">
                <c:v>4483</c:v>
              </c:pt>
              <c:pt idx="4484">
                <c:v>4484</c:v>
              </c:pt>
              <c:pt idx="4485">
                <c:v>4485</c:v>
              </c:pt>
              <c:pt idx="4486">
                <c:v>4486</c:v>
              </c:pt>
              <c:pt idx="4487">
                <c:v>4487</c:v>
              </c:pt>
              <c:pt idx="4488">
                <c:v>4488</c:v>
              </c:pt>
              <c:pt idx="4489">
                <c:v>4489</c:v>
              </c:pt>
              <c:pt idx="4490">
                <c:v>4490</c:v>
              </c:pt>
              <c:pt idx="4491">
                <c:v>4491</c:v>
              </c:pt>
              <c:pt idx="4492">
                <c:v>4492</c:v>
              </c:pt>
              <c:pt idx="4493">
                <c:v>4493</c:v>
              </c:pt>
              <c:pt idx="4494">
                <c:v>4494</c:v>
              </c:pt>
              <c:pt idx="4495">
                <c:v>4495</c:v>
              </c:pt>
              <c:pt idx="4496">
                <c:v>4496</c:v>
              </c:pt>
              <c:pt idx="4497">
                <c:v>4497</c:v>
              </c:pt>
              <c:pt idx="4498">
                <c:v>4498</c:v>
              </c:pt>
              <c:pt idx="4499">
                <c:v>4499</c:v>
              </c:pt>
              <c:pt idx="4500">
                <c:v>4500</c:v>
              </c:pt>
              <c:pt idx="4501">
                <c:v>4501</c:v>
              </c:pt>
              <c:pt idx="4502">
                <c:v>4502</c:v>
              </c:pt>
              <c:pt idx="4503">
                <c:v>4503</c:v>
              </c:pt>
              <c:pt idx="4504">
                <c:v>4504</c:v>
              </c:pt>
              <c:pt idx="4505">
                <c:v>4505</c:v>
              </c:pt>
              <c:pt idx="4506">
                <c:v>4506</c:v>
              </c:pt>
              <c:pt idx="4507">
                <c:v>4507</c:v>
              </c:pt>
              <c:pt idx="4508">
                <c:v>4508</c:v>
              </c:pt>
              <c:pt idx="4509">
                <c:v>4509</c:v>
              </c:pt>
              <c:pt idx="4510">
                <c:v>4510</c:v>
              </c:pt>
              <c:pt idx="4511">
                <c:v>4511</c:v>
              </c:pt>
              <c:pt idx="4512">
                <c:v>4512</c:v>
              </c:pt>
              <c:pt idx="4513">
                <c:v>4513</c:v>
              </c:pt>
              <c:pt idx="4514">
                <c:v>4514</c:v>
              </c:pt>
              <c:pt idx="4515">
                <c:v>4515</c:v>
              </c:pt>
              <c:pt idx="4516">
                <c:v>4516</c:v>
              </c:pt>
              <c:pt idx="4517">
                <c:v>4517</c:v>
              </c:pt>
              <c:pt idx="4518">
                <c:v>4518</c:v>
              </c:pt>
              <c:pt idx="4519">
                <c:v>4519</c:v>
              </c:pt>
              <c:pt idx="4520">
                <c:v>4520</c:v>
              </c:pt>
              <c:pt idx="4521">
                <c:v>4521</c:v>
              </c:pt>
              <c:pt idx="4522">
                <c:v>4522</c:v>
              </c:pt>
              <c:pt idx="4523">
                <c:v>4523</c:v>
              </c:pt>
              <c:pt idx="4524">
                <c:v>4524</c:v>
              </c:pt>
              <c:pt idx="4525">
                <c:v>4525</c:v>
              </c:pt>
              <c:pt idx="4526">
                <c:v>4526</c:v>
              </c:pt>
              <c:pt idx="4527">
                <c:v>4527</c:v>
              </c:pt>
              <c:pt idx="4528">
                <c:v>4528</c:v>
              </c:pt>
              <c:pt idx="4529">
                <c:v>4529</c:v>
              </c:pt>
              <c:pt idx="4530">
                <c:v>4530</c:v>
              </c:pt>
              <c:pt idx="4531">
                <c:v>4531</c:v>
              </c:pt>
              <c:pt idx="4532">
                <c:v>4532</c:v>
              </c:pt>
              <c:pt idx="4533">
                <c:v>4533</c:v>
              </c:pt>
              <c:pt idx="4534">
                <c:v>4534</c:v>
              </c:pt>
              <c:pt idx="4535">
                <c:v>4535</c:v>
              </c:pt>
              <c:pt idx="4536">
                <c:v>4536</c:v>
              </c:pt>
              <c:pt idx="4537">
                <c:v>4537</c:v>
              </c:pt>
              <c:pt idx="4538">
                <c:v>4538</c:v>
              </c:pt>
              <c:pt idx="4539">
                <c:v>4539</c:v>
              </c:pt>
              <c:pt idx="4540">
                <c:v>4540</c:v>
              </c:pt>
              <c:pt idx="4541">
                <c:v>4541</c:v>
              </c:pt>
              <c:pt idx="4542">
                <c:v>4542</c:v>
              </c:pt>
              <c:pt idx="4543">
                <c:v>4543</c:v>
              </c:pt>
              <c:pt idx="4544">
                <c:v>4544</c:v>
              </c:pt>
              <c:pt idx="4545">
                <c:v>4545</c:v>
              </c:pt>
              <c:pt idx="4546">
                <c:v>4546</c:v>
              </c:pt>
              <c:pt idx="4547">
                <c:v>4547</c:v>
              </c:pt>
              <c:pt idx="4548">
                <c:v>4548</c:v>
              </c:pt>
              <c:pt idx="4549">
                <c:v>4549</c:v>
              </c:pt>
              <c:pt idx="4550">
                <c:v>4550</c:v>
              </c:pt>
              <c:pt idx="4551">
                <c:v>4551</c:v>
              </c:pt>
              <c:pt idx="4552">
                <c:v>4552</c:v>
              </c:pt>
              <c:pt idx="4553">
                <c:v>4553</c:v>
              </c:pt>
              <c:pt idx="4554">
                <c:v>4554</c:v>
              </c:pt>
              <c:pt idx="4555">
                <c:v>4555</c:v>
              </c:pt>
              <c:pt idx="4556">
                <c:v>4556</c:v>
              </c:pt>
              <c:pt idx="4557">
                <c:v>4557</c:v>
              </c:pt>
              <c:pt idx="4558">
                <c:v>4558</c:v>
              </c:pt>
              <c:pt idx="4559">
                <c:v>4559</c:v>
              </c:pt>
              <c:pt idx="4560">
                <c:v>4560</c:v>
              </c:pt>
              <c:pt idx="4561">
                <c:v>4561</c:v>
              </c:pt>
              <c:pt idx="4562">
                <c:v>4562</c:v>
              </c:pt>
              <c:pt idx="4563">
                <c:v>4563</c:v>
              </c:pt>
              <c:pt idx="4564">
                <c:v>4564</c:v>
              </c:pt>
              <c:pt idx="4565">
                <c:v>4565</c:v>
              </c:pt>
              <c:pt idx="4566">
                <c:v>4566</c:v>
              </c:pt>
              <c:pt idx="4567">
                <c:v>4567</c:v>
              </c:pt>
              <c:pt idx="4568">
                <c:v>4568</c:v>
              </c:pt>
              <c:pt idx="4569">
                <c:v>4569</c:v>
              </c:pt>
              <c:pt idx="4570">
                <c:v>4570</c:v>
              </c:pt>
              <c:pt idx="4571">
                <c:v>4571</c:v>
              </c:pt>
              <c:pt idx="4572">
                <c:v>4572</c:v>
              </c:pt>
              <c:pt idx="4573">
                <c:v>4573</c:v>
              </c:pt>
              <c:pt idx="4574">
                <c:v>4574</c:v>
              </c:pt>
              <c:pt idx="4575">
                <c:v>4575</c:v>
              </c:pt>
              <c:pt idx="4576">
                <c:v>4576</c:v>
              </c:pt>
              <c:pt idx="4577">
                <c:v>4577</c:v>
              </c:pt>
              <c:pt idx="4578">
                <c:v>4578</c:v>
              </c:pt>
              <c:pt idx="4579">
                <c:v>4579</c:v>
              </c:pt>
              <c:pt idx="4580">
                <c:v>4580</c:v>
              </c:pt>
              <c:pt idx="4581">
                <c:v>4581</c:v>
              </c:pt>
              <c:pt idx="4582">
                <c:v>4582</c:v>
              </c:pt>
              <c:pt idx="4583">
                <c:v>4583</c:v>
              </c:pt>
              <c:pt idx="4584">
                <c:v>4584</c:v>
              </c:pt>
              <c:pt idx="4585">
                <c:v>4585</c:v>
              </c:pt>
              <c:pt idx="4586">
                <c:v>4586</c:v>
              </c:pt>
              <c:pt idx="4587">
                <c:v>4587</c:v>
              </c:pt>
              <c:pt idx="4588">
                <c:v>4588</c:v>
              </c:pt>
              <c:pt idx="4589">
                <c:v>4589</c:v>
              </c:pt>
              <c:pt idx="4590">
                <c:v>4590</c:v>
              </c:pt>
              <c:pt idx="4591">
                <c:v>4591</c:v>
              </c:pt>
              <c:pt idx="4592">
                <c:v>4592</c:v>
              </c:pt>
              <c:pt idx="4593">
                <c:v>4593</c:v>
              </c:pt>
              <c:pt idx="4594">
                <c:v>4594</c:v>
              </c:pt>
              <c:pt idx="4595">
                <c:v>4595</c:v>
              </c:pt>
              <c:pt idx="4596">
                <c:v>4596</c:v>
              </c:pt>
              <c:pt idx="4597">
                <c:v>4597</c:v>
              </c:pt>
              <c:pt idx="4598">
                <c:v>4598</c:v>
              </c:pt>
              <c:pt idx="4599">
                <c:v>4599</c:v>
              </c:pt>
              <c:pt idx="4600">
                <c:v>4600</c:v>
              </c:pt>
              <c:pt idx="4601">
                <c:v>4601</c:v>
              </c:pt>
              <c:pt idx="4602">
                <c:v>4602</c:v>
              </c:pt>
              <c:pt idx="4603">
                <c:v>4603</c:v>
              </c:pt>
              <c:pt idx="4604">
                <c:v>4604</c:v>
              </c:pt>
              <c:pt idx="4605">
                <c:v>4605</c:v>
              </c:pt>
              <c:pt idx="4606">
                <c:v>4606</c:v>
              </c:pt>
              <c:pt idx="4607">
                <c:v>4607</c:v>
              </c:pt>
              <c:pt idx="4608">
                <c:v>4608</c:v>
              </c:pt>
              <c:pt idx="4609">
                <c:v>4609</c:v>
              </c:pt>
              <c:pt idx="4610">
                <c:v>4610</c:v>
              </c:pt>
              <c:pt idx="4611">
                <c:v>4611</c:v>
              </c:pt>
              <c:pt idx="4612">
                <c:v>4612</c:v>
              </c:pt>
              <c:pt idx="4613">
                <c:v>4613</c:v>
              </c:pt>
              <c:pt idx="4614">
                <c:v>4614</c:v>
              </c:pt>
              <c:pt idx="4615">
                <c:v>4615</c:v>
              </c:pt>
              <c:pt idx="4616">
                <c:v>4616</c:v>
              </c:pt>
              <c:pt idx="4617">
                <c:v>4617</c:v>
              </c:pt>
              <c:pt idx="4618">
                <c:v>4618</c:v>
              </c:pt>
              <c:pt idx="4619">
                <c:v>4619</c:v>
              </c:pt>
              <c:pt idx="4620">
                <c:v>4620</c:v>
              </c:pt>
              <c:pt idx="4621">
                <c:v>4621</c:v>
              </c:pt>
              <c:pt idx="4622">
                <c:v>4622</c:v>
              </c:pt>
              <c:pt idx="4623">
                <c:v>4623</c:v>
              </c:pt>
              <c:pt idx="4624">
                <c:v>4624</c:v>
              </c:pt>
              <c:pt idx="4625">
                <c:v>4625</c:v>
              </c:pt>
              <c:pt idx="4626">
                <c:v>4626</c:v>
              </c:pt>
              <c:pt idx="4627">
                <c:v>4627</c:v>
              </c:pt>
              <c:pt idx="4628">
                <c:v>4628</c:v>
              </c:pt>
              <c:pt idx="4629">
                <c:v>4629</c:v>
              </c:pt>
              <c:pt idx="4630">
                <c:v>4630</c:v>
              </c:pt>
              <c:pt idx="4631">
                <c:v>4631</c:v>
              </c:pt>
              <c:pt idx="4632">
                <c:v>4632</c:v>
              </c:pt>
              <c:pt idx="4633">
                <c:v>4633</c:v>
              </c:pt>
              <c:pt idx="4634">
                <c:v>4634</c:v>
              </c:pt>
              <c:pt idx="4635">
                <c:v>4635</c:v>
              </c:pt>
              <c:pt idx="4636">
                <c:v>4636</c:v>
              </c:pt>
              <c:pt idx="4637">
                <c:v>4637</c:v>
              </c:pt>
              <c:pt idx="4638">
                <c:v>4638</c:v>
              </c:pt>
              <c:pt idx="4639">
                <c:v>4639</c:v>
              </c:pt>
              <c:pt idx="4640">
                <c:v>4640</c:v>
              </c:pt>
              <c:pt idx="4641">
                <c:v>4641</c:v>
              </c:pt>
              <c:pt idx="4642">
                <c:v>4642</c:v>
              </c:pt>
              <c:pt idx="4643">
                <c:v>4643</c:v>
              </c:pt>
              <c:pt idx="4644">
                <c:v>4644</c:v>
              </c:pt>
              <c:pt idx="4645">
                <c:v>4645</c:v>
              </c:pt>
              <c:pt idx="4646">
                <c:v>4646</c:v>
              </c:pt>
              <c:pt idx="4647">
                <c:v>4647</c:v>
              </c:pt>
              <c:pt idx="4648">
                <c:v>4648</c:v>
              </c:pt>
              <c:pt idx="4649">
                <c:v>4649</c:v>
              </c:pt>
              <c:pt idx="4650">
                <c:v>4650</c:v>
              </c:pt>
              <c:pt idx="4651">
                <c:v>4651</c:v>
              </c:pt>
              <c:pt idx="4652">
                <c:v>4652</c:v>
              </c:pt>
              <c:pt idx="4653">
                <c:v>4653</c:v>
              </c:pt>
              <c:pt idx="4654">
                <c:v>4654</c:v>
              </c:pt>
              <c:pt idx="4655">
                <c:v>4655</c:v>
              </c:pt>
              <c:pt idx="4656">
                <c:v>4656</c:v>
              </c:pt>
              <c:pt idx="4657">
                <c:v>4657</c:v>
              </c:pt>
              <c:pt idx="4658">
                <c:v>4658</c:v>
              </c:pt>
              <c:pt idx="4659">
                <c:v>4659</c:v>
              </c:pt>
              <c:pt idx="4660">
                <c:v>4660</c:v>
              </c:pt>
              <c:pt idx="4661">
                <c:v>4661</c:v>
              </c:pt>
              <c:pt idx="4662">
                <c:v>4662</c:v>
              </c:pt>
              <c:pt idx="4663">
                <c:v>4663</c:v>
              </c:pt>
              <c:pt idx="4664">
                <c:v>4664</c:v>
              </c:pt>
              <c:pt idx="4665">
                <c:v>4665</c:v>
              </c:pt>
              <c:pt idx="4666">
                <c:v>4666</c:v>
              </c:pt>
              <c:pt idx="4667">
                <c:v>4667</c:v>
              </c:pt>
              <c:pt idx="4668">
                <c:v>4668</c:v>
              </c:pt>
              <c:pt idx="4669">
                <c:v>4669</c:v>
              </c:pt>
              <c:pt idx="4670">
                <c:v>4670</c:v>
              </c:pt>
              <c:pt idx="4671">
                <c:v>4671</c:v>
              </c:pt>
              <c:pt idx="4672">
                <c:v>4672</c:v>
              </c:pt>
              <c:pt idx="4673">
                <c:v>4673</c:v>
              </c:pt>
              <c:pt idx="4674">
                <c:v>4674</c:v>
              </c:pt>
              <c:pt idx="4675">
                <c:v>4675</c:v>
              </c:pt>
              <c:pt idx="4676">
                <c:v>4676</c:v>
              </c:pt>
              <c:pt idx="4677">
                <c:v>4677</c:v>
              </c:pt>
              <c:pt idx="4678">
                <c:v>4678</c:v>
              </c:pt>
              <c:pt idx="4679">
                <c:v>4679</c:v>
              </c:pt>
              <c:pt idx="4680">
                <c:v>4680</c:v>
              </c:pt>
              <c:pt idx="4681">
                <c:v>4681</c:v>
              </c:pt>
              <c:pt idx="4682">
                <c:v>4682</c:v>
              </c:pt>
              <c:pt idx="4683">
                <c:v>4683</c:v>
              </c:pt>
              <c:pt idx="4684">
                <c:v>4684</c:v>
              </c:pt>
              <c:pt idx="4685">
                <c:v>4685</c:v>
              </c:pt>
              <c:pt idx="4686">
                <c:v>4686</c:v>
              </c:pt>
              <c:pt idx="4687">
                <c:v>4687</c:v>
              </c:pt>
              <c:pt idx="4688">
                <c:v>4688</c:v>
              </c:pt>
              <c:pt idx="4689">
                <c:v>4689</c:v>
              </c:pt>
              <c:pt idx="4690">
                <c:v>4690</c:v>
              </c:pt>
              <c:pt idx="4691">
                <c:v>4691</c:v>
              </c:pt>
              <c:pt idx="4692">
                <c:v>4692</c:v>
              </c:pt>
              <c:pt idx="4693">
                <c:v>4693</c:v>
              </c:pt>
              <c:pt idx="4694">
                <c:v>4694</c:v>
              </c:pt>
              <c:pt idx="4695">
                <c:v>4695</c:v>
              </c:pt>
              <c:pt idx="4696">
                <c:v>4696</c:v>
              </c:pt>
              <c:pt idx="4697">
                <c:v>4697</c:v>
              </c:pt>
              <c:pt idx="4698">
                <c:v>4698</c:v>
              </c:pt>
              <c:pt idx="4699">
                <c:v>4699</c:v>
              </c:pt>
              <c:pt idx="4700">
                <c:v>4700</c:v>
              </c:pt>
              <c:pt idx="4701">
                <c:v>4701</c:v>
              </c:pt>
              <c:pt idx="4702">
                <c:v>4702</c:v>
              </c:pt>
              <c:pt idx="4703">
                <c:v>4703</c:v>
              </c:pt>
              <c:pt idx="4704">
                <c:v>4704</c:v>
              </c:pt>
              <c:pt idx="4705">
                <c:v>4705</c:v>
              </c:pt>
              <c:pt idx="4706">
                <c:v>4706</c:v>
              </c:pt>
              <c:pt idx="4707">
                <c:v>4707</c:v>
              </c:pt>
              <c:pt idx="4708">
                <c:v>4708</c:v>
              </c:pt>
              <c:pt idx="4709">
                <c:v>4709</c:v>
              </c:pt>
              <c:pt idx="4710">
                <c:v>4710</c:v>
              </c:pt>
              <c:pt idx="4711">
                <c:v>4711</c:v>
              </c:pt>
              <c:pt idx="4712">
                <c:v>4712</c:v>
              </c:pt>
              <c:pt idx="4713">
                <c:v>4713</c:v>
              </c:pt>
              <c:pt idx="4714">
                <c:v>4714</c:v>
              </c:pt>
              <c:pt idx="4715">
                <c:v>4715</c:v>
              </c:pt>
              <c:pt idx="4716">
                <c:v>4716</c:v>
              </c:pt>
              <c:pt idx="4717">
                <c:v>4717</c:v>
              </c:pt>
              <c:pt idx="4718">
                <c:v>4718</c:v>
              </c:pt>
              <c:pt idx="4719">
                <c:v>4719</c:v>
              </c:pt>
              <c:pt idx="4720">
                <c:v>4720</c:v>
              </c:pt>
              <c:pt idx="4721">
                <c:v>4721</c:v>
              </c:pt>
              <c:pt idx="4722">
                <c:v>4722</c:v>
              </c:pt>
              <c:pt idx="4723">
                <c:v>4723</c:v>
              </c:pt>
              <c:pt idx="4724">
                <c:v>4724</c:v>
              </c:pt>
              <c:pt idx="4725">
                <c:v>4725</c:v>
              </c:pt>
              <c:pt idx="4726">
                <c:v>4726</c:v>
              </c:pt>
              <c:pt idx="4727">
                <c:v>4727</c:v>
              </c:pt>
              <c:pt idx="4728">
                <c:v>4728</c:v>
              </c:pt>
              <c:pt idx="4729">
                <c:v>4729</c:v>
              </c:pt>
              <c:pt idx="4730">
                <c:v>4730</c:v>
              </c:pt>
              <c:pt idx="4731">
                <c:v>4731</c:v>
              </c:pt>
              <c:pt idx="4732">
                <c:v>4732</c:v>
              </c:pt>
              <c:pt idx="4733">
                <c:v>4733</c:v>
              </c:pt>
              <c:pt idx="4734">
                <c:v>4734</c:v>
              </c:pt>
              <c:pt idx="4735">
                <c:v>4735</c:v>
              </c:pt>
              <c:pt idx="4736">
                <c:v>4736</c:v>
              </c:pt>
              <c:pt idx="4737">
                <c:v>4737</c:v>
              </c:pt>
              <c:pt idx="4738">
                <c:v>4738</c:v>
              </c:pt>
              <c:pt idx="4739">
                <c:v>4739</c:v>
              </c:pt>
              <c:pt idx="4740">
                <c:v>4740</c:v>
              </c:pt>
              <c:pt idx="4741">
                <c:v>4741</c:v>
              </c:pt>
              <c:pt idx="4742">
                <c:v>4742</c:v>
              </c:pt>
              <c:pt idx="4743">
                <c:v>4743</c:v>
              </c:pt>
              <c:pt idx="4744">
                <c:v>4744</c:v>
              </c:pt>
              <c:pt idx="4745">
                <c:v>4745</c:v>
              </c:pt>
              <c:pt idx="4746">
                <c:v>4746</c:v>
              </c:pt>
              <c:pt idx="4747">
                <c:v>4747</c:v>
              </c:pt>
              <c:pt idx="4748">
                <c:v>4748</c:v>
              </c:pt>
              <c:pt idx="4749">
                <c:v>4749</c:v>
              </c:pt>
              <c:pt idx="4750">
                <c:v>4750</c:v>
              </c:pt>
              <c:pt idx="4751">
                <c:v>4751</c:v>
              </c:pt>
              <c:pt idx="4752">
                <c:v>4752</c:v>
              </c:pt>
              <c:pt idx="4753">
                <c:v>4753</c:v>
              </c:pt>
              <c:pt idx="4754">
                <c:v>4754</c:v>
              </c:pt>
              <c:pt idx="4755">
                <c:v>4755</c:v>
              </c:pt>
              <c:pt idx="4756">
                <c:v>4756</c:v>
              </c:pt>
              <c:pt idx="4757">
                <c:v>4757</c:v>
              </c:pt>
              <c:pt idx="4758">
                <c:v>4758</c:v>
              </c:pt>
              <c:pt idx="4759">
                <c:v>4759</c:v>
              </c:pt>
              <c:pt idx="4760">
                <c:v>4760</c:v>
              </c:pt>
              <c:pt idx="4761">
                <c:v>4761</c:v>
              </c:pt>
              <c:pt idx="4762">
                <c:v>4762</c:v>
              </c:pt>
              <c:pt idx="4763">
                <c:v>4763</c:v>
              </c:pt>
              <c:pt idx="4764">
                <c:v>4764</c:v>
              </c:pt>
              <c:pt idx="4765">
                <c:v>4765</c:v>
              </c:pt>
              <c:pt idx="4766">
                <c:v>4766</c:v>
              </c:pt>
              <c:pt idx="4767">
                <c:v>4767</c:v>
              </c:pt>
              <c:pt idx="4768">
                <c:v>4768</c:v>
              </c:pt>
              <c:pt idx="4769">
                <c:v>4769</c:v>
              </c:pt>
              <c:pt idx="4770">
                <c:v>4770</c:v>
              </c:pt>
              <c:pt idx="4771">
                <c:v>4771</c:v>
              </c:pt>
              <c:pt idx="4772">
                <c:v>4772</c:v>
              </c:pt>
              <c:pt idx="4773">
                <c:v>4773</c:v>
              </c:pt>
              <c:pt idx="4774">
                <c:v>4774</c:v>
              </c:pt>
              <c:pt idx="4775">
                <c:v>4775</c:v>
              </c:pt>
              <c:pt idx="4776">
                <c:v>4776</c:v>
              </c:pt>
              <c:pt idx="4777">
                <c:v>4777</c:v>
              </c:pt>
              <c:pt idx="4778">
                <c:v>4778</c:v>
              </c:pt>
              <c:pt idx="4779">
                <c:v>4779</c:v>
              </c:pt>
              <c:pt idx="4780">
                <c:v>4780</c:v>
              </c:pt>
              <c:pt idx="4781">
                <c:v>4781</c:v>
              </c:pt>
              <c:pt idx="4782">
                <c:v>4782</c:v>
              </c:pt>
              <c:pt idx="4783">
                <c:v>4783</c:v>
              </c:pt>
              <c:pt idx="4784">
                <c:v>4784</c:v>
              </c:pt>
              <c:pt idx="4785">
                <c:v>4785</c:v>
              </c:pt>
              <c:pt idx="4786">
                <c:v>4786</c:v>
              </c:pt>
              <c:pt idx="4787">
                <c:v>4787</c:v>
              </c:pt>
              <c:pt idx="4788">
                <c:v>4788</c:v>
              </c:pt>
              <c:pt idx="4789">
                <c:v>4789</c:v>
              </c:pt>
              <c:pt idx="4790">
                <c:v>4790</c:v>
              </c:pt>
              <c:pt idx="4791">
                <c:v>4791</c:v>
              </c:pt>
              <c:pt idx="4792">
                <c:v>4792</c:v>
              </c:pt>
              <c:pt idx="4793">
                <c:v>4793</c:v>
              </c:pt>
              <c:pt idx="4794">
                <c:v>4794</c:v>
              </c:pt>
              <c:pt idx="4795">
                <c:v>4795</c:v>
              </c:pt>
              <c:pt idx="4796">
                <c:v>4796</c:v>
              </c:pt>
              <c:pt idx="4797">
                <c:v>4797</c:v>
              </c:pt>
              <c:pt idx="4798">
                <c:v>4798</c:v>
              </c:pt>
              <c:pt idx="4799">
                <c:v>4799</c:v>
              </c:pt>
              <c:pt idx="4800">
                <c:v>4800</c:v>
              </c:pt>
              <c:pt idx="4801">
                <c:v>4801</c:v>
              </c:pt>
              <c:pt idx="4802">
                <c:v>4802</c:v>
              </c:pt>
              <c:pt idx="4803">
                <c:v>4803</c:v>
              </c:pt>
              <c:pt idx="4804">
                <c:v>4804</c:v>
              </c:pt>
              <c:pt idx="4805">
                <c:v>4805</c:v>
              </c:pt>
              <c:pt idx="4806">
                <c:v>4806</c:v>
              </c:pt>
              <c:pt idx="4807">
                <c:v>4807</c:v>
              </c:pt>
              <c:pt idx="4808">
                <c:v>4808</c:v>
              </c:pt>
              <c:pt idx="4809">
                <c:v>4809</c:v>
              </c:pt>
              <c:pt idx="4810">
                <c:v>4810</c:v>
              </c:pt>
              <c:pt idx="4811">
                <c:v>4811</c:v>
              </c:pt>
              <c:pt idx="4812">
                <c:v>4812</c:v>
              </c:pt>
              <c:pt idx="4813">
                <c:v>4813</c:v>
              </c:pt>
              <c:pt idx="4814">
                <c:v>4814</c:v>
              </c:pt>
              <c:pt idx="4815">
                <c:v>4815</c:v>
              </c:pt>
              <c:pt idx="4816">
                <c:v>4816</c:v>
              </c:pt>
              <c:pt idx="4817">
                <c:v>4817</c:v>
              </c:pt>
              <c:pt idx="4818">
                <c:v>4818</c:v>
              </c:pt>
              <c:pt idx="4819">
                <c:v>4819</c:v>
              </c:pt>
              <c:pt idx="4820">
                <c:v>4820</c:v>
              </c:pt>
              <c:pt idx="4821">
                <c:v>4821</c:v>
              </c:pt>
              <c:pt idx="4822">
                <c:v>4822</c:v>
              </c:pt>
              <c:pt idx="4823">
                <c:v>4823</c:v>
              </c:pt>
              <c:pt idx="4824">
                <c:v>4824</c:v>
              </c:pt>
              <c:pt idx="4825">
                <c:v>4825</c:v>
              </c:pt>
              <c:pt idx="4826">
                <c:v>4826</c:v>
              </c:pt>
              <c:pt idx="4827">
                <c:v>4827</c:v>
              </c:pt>
              <c:pt idx="4828">
                <c:v>4828</c:v>
              </c:pt>
              <c:pt idx="4829">
                <c:v>4829</c:v>
              </c:pt>
              <c:pt idx="4830">
                <c:v>4830</c:v>
              </c:pt>
              <c:pt idx="4831">
                <c:v>4831</c:v>
              </c:pt>
              <c:pt idx="4832">
                <c:v>4832</c:v>
              </c:pt>
              <c:pt idx="4833">
                <c:v>4833</c:v>
              </c:pt>
              <c:pt idx="4834">
                <c:v>4834</c:v>
              </c:pt>
              <c:pt idx="4835">
                <c:v>4835</c:v>
              </c:pt>
              <c:pt idx="4836">
                <c:v>4836</c:v>
              </c:pt>
              <c:pt idx="4837">
                <c:v>4837</c:v>
              </c:pt>
              <c:pt idx="4838">
                <c:v>4838</c:v>
              </c:pt>
              <c:pt idx="4839">
                <c:v>4839</c:v>
              </c:pt>
              <c:pt idx="4840">
                <c:v>4840</c:v>
              </c:pt>
              <c:pt idx="4841">
                <c:v>4841</c:v>
              </c:pt>
              <c:pt idx="4842">
                <c:v>4842</c:v>
              </c:pt>
              <c:pt idx="4843">
                <c:v>4843</c:v>
              </c:pt>
              <c:pt idx="4844">
                <c:v>4844</c:v>
              </c:pt>
              <c:pt idx="4845">
                <c:v>4845</c:v>
              </c:pt>
              <c:pt idx="4846">
                <c:v>4846</c:v>
              </c:pt>
              <c:pt idx="4847">
                <c:v>4847</c:v>
              </c:pt>
              <c:pt idx="4848">
                <c:v>4848</c:v>
              </c:pt>
              <c:pt idx="4849">
                <c:v>4849</c:v>
              </c:pt>
              <c:pt idx="4850">
                <c:v>4850</c:v>
              </c:pt>
              <c:pt idx="4851">
                <c:v>4851</c:v>
              </c:pt>
              <c:pt idx="4852">
                <c:v>4852</c:v>
              </c:pt>
              <c:pt idx="4853">
                <c:v>4853</c:v>
              </c:pt>
              <c:pt idx="4854">
                <c:v>4854</c:v>
              </c:pt>
              <c:pt idx="4855">
                <c:v>4855</c:v>
              </c:pt>
              <c:pt idx="4856">
                <c:v>4856</c:v>
              </c:pt>
              <c:pt idx="4857">
                <c:v>4857</c:v>
              </c:pt>
              <c:pt idx="4858">
                <c:v>4858</c:v>
              </c:pt>
              <c:pt idx="4859">
                <c:v>4859</c:v>
              </c:pt>
              <c:pt idx="4860">
                <c:v>4860</c:v>
              </c:pt>
              <c:pt idx="4861">
                <c:v>4861</c:v>
              </c:pt>
              <c:pt idx="4862">
                <c:v>4862</c:v>
              </c:pt>
              <c:pt idx="4863">
                <c:v>4863</c:v>
              </c:pt>
              <c:pt idx="4864">
                <c:v>4864</c:v>
              </c:pt>
              <c:pt idx="4865">
                <c:v>4865</c:v>
              </c:pt>
              <c:pt idx="4866">
                <c:v>4866</c:v>
              </c:pt>
              <c:pt idx="4867">
                <c:v>4867</c:v>
              </c:pt>
              <c:pt idx="4868">
                <c:v>4868</c:v>
              </c:pt>
              <c:pt idx="4869">
                <c:v>4869</c:v>
              </c:pt>
              <c:pt idx="4870">
                <c:v>4870</c:v>
              </c:pt>
              <c:pt idx="4871">
                <c:v>4871</c:v>
              </c:pt>
              <c:pt idx="4872">
                <c:v>4872</c:v>
              </c:pt>
              <c:pt idx="4873">
                <c:v>4873</c:v>
              </c:pt>
              <c:pt idx="4874">
                <c:v>4874</c:v>
              </c:pt>
              <c:pt idx="4875">
                <c:v>4875</c:v>
              </c:pt>
              <c:pt idx="4876">
                <c:v>4876</c:v>
              </c:pt>
              <c:pt idx="4877">
                <c:v>4877</c:v>
              </c:pt>
              <c:pt idx="4878">
                <c:v>4878</c:v>
              </c:pt>
              <c:pt idx="4879">
                <c:v>4879</c:v>
              </c:pt>
              <c:pt idx="4880">
                <c:v>4880</c:v>
              </c:pt>
              <c:pt idx="4881">
                <c:v>4881</c:v>
              </c:pt>
              <c:pt idx="4882">
                <c:v>4882</c:v>
              </c:pt>
              <c:pt idx="4883">
                <c:v>4883</c:v>
              </c:pt>
              <c:pt idx="4884">
                <c:v>4884</c:v>
              </c:pt>
              <c:pt idx="4885">
                <c:v>4885</c:v>
              </c:pt>
              <c:pt idx="4886">
                <c:v>4886</c:v>
              </c:pt>
              <c:pt idx="4887">
                <c:v>4887</c:v>
              </c:pt>
              <c:pt idx="4888">
                <c:v>4888</c:v>
              </c:pt>
              <c:pt idx="4889">
                <c:v>4889</c:v>
              </c:pt>
              <c:pt idx="4890">
                <c:v>4890</c:v>
              </c:pt>
              <c:pt idx="4891">
                <c:v>4891</c:v>
              </c:pt>
              <c:pt idx="4892">
                <c:v>4892</c:v>
              </c:pt>
              <c:pt idx="4893">
                <c:v>4893</c:v>
              </c:pt>
              <c:pt idx="4894">
                <c:v>4894</c:v>
              </c:pt>
              <c:pt idx="4895">
                <c:v>4895</c:v>
              </c:pt>
              <c:pt idx="4896">
                <c:v>4896</c:v>
              </c:pt>
              <c:pt idx="4897">
                <c:v>4897</c:v>
              </c:pt>
              <c:pt idx="4898">
                <c:v>4898</c:v>
              </c:pt>
              <c:pt idx="4899">
                <c:v>4899</c:v>
              </c:pt>
              <c:pt idx="4900">
                <c:v>4900</c:v>
              </c:pt>
              <c:pt idx="4901">
                <c:v>4901</c:v>
              </c:pt>
              <c:pt idx="4902">
                <c:v>4902</c:v>
              </c:pt>
              <c:pt idx="4903">
                <c:v>4903</c:v>
              </c:pt>
              <c:pt idx="4904">
                <c:v>4904</c:v>
              </c:pt>
              <c:pt idx="4905">
                <c:v>4905</c:v>
              </c:pt>
              <c:pt idx="4906">
                <c:v>4906</c:v>
              </c:pt>
              <c:pt idx="4907">
                <c:v>4907</c:v>
              </c:pt>
              <c:pt idx="4908">
                <c:v>4908</c:v>
              </c:pt>
              <c:pt idx="4909">
                <c:v>4909</c:v>
              </c:pt>
              <c:pt idx="4910">
                <c:v>4910</c:v>
              </c:pt>
              <c:pt idx="4911">
                <c:v>4911</c:v>
              </c:pt>
              <c:pt idx="4912">
                <c:v>4912</c:v>
              </c:pt>
              <c:pt idx="4913">
                <c:v>4913</c:v>
              </c:pt>
              <c:pt idx="4914">
                <c:v>4914</c:v>
              </c:pt>
              <c:pt idx="4915">
                <c:v>4915</c:v>
              </c:pt>
              <c:pt idx="4916">
                <c:v>4916</c:v>
              </c:pt>
              <c:pt idx="4917">
                <c:v>4917</c:v>
              </c:pt>
              <c:pt idx="4918">
                <c:v>4918</c:v>
              </c:pt>
              <c:pt idx="4919">
                <c:v>4919</c:v>
              </c:pt>
              <c:pt idx="4920">
                <c:v>4920</c:v>
              </c:pt>
              <c:pt idx="4921">
                <c:v>4921</c:v>
              </c:pt>
              <c:pt idx="4922">
                <c:v>4922</c:v>
              </c:pt>
              <c:pt idx="4923">
                <c:v>4923</c:v>
              </c:pt>
              <c:pt idx="4924">
                <c:v>4924</c:v>
              </c:pt>
              <c:pt idx="4925">
                <c:v>4925</c:v>
              </c:pt>
              <c:pt idx="4926">
                <c:v>4926</c:v>
              </c:pt>
              <c:pt idx="4927">
                <c:v>4927</c:v>
              </c:pt>
              <c:pt idx="4928">
                <c:v>4928</c:v>
              </c:pt>
              <c:pt idx="4929">
                <c:v>4929</c:v>
              </c:pt>
              <c:pt idx="4930">
                <c:v>4930</c:v>
              </c:pt>
              <c:pt idx="4931">
                <c:v>4931</c:v>
              </c:pt>
              <c:pt idx="4932">
                <c:v>4932</c:v>
              </c:pt>
              <c:pt idx="4933">
                <c:v>4933</c:v>
              </c:pt>
              <c:pt idx="4934">
                <c:v>4934</c:v>
              </c:pt>
              <c:pt idx="4935">
                <c:v>4935</c:v>
              </c:pt>
              <c:pt idx="4936">
                <c:v>4936</c:v>
              </c:pt>
              <c:pt idx="4937">
                <c:v>4937</c:v>
              </c:pt>
              <c:pt idx="4938">
                <c:v>4938</c:v>
              </c:pt>
              <c:pt idx="4939">
                <c:v>4939</c:v>
              </c:pt>
              <c:pt idx="4940">
                <c:v>4940</c:v>
              </c:pt>
              <c:pt idx="4941">
                <c:v>4941</c:v>
              </c:pt>
              <c:pt idx="4942">
                <c:v>4942</c:v>
              </c:pt>
              <c:pt idx="4943">
                <c:v>4943</c:v>
              </c:pt>
              <c:pt idx="4944">
                <c:v>4944</c:v>
              </c:pt>
              <c:pt idx="4945">
                <c:v>4945</c:v>
              </c:pt>
              <c:pt idx="4946">
                <c:v>4946</c:v>
              </c:pt>
              <c:pt idx="4947">
                <c:v>4947</c:v>
              </c:pt>
              <c:pt idx="4948">
                <c:v>4948</c:v>
              </c:pt>
              <c:pt idx="4949">
                <c:v>4949</c:v>
              </c:pt>
              <c:pt idx="4950">
                <c:v>4950</c:v>
              </c:pt>
              <c:pt idx="4951">
                <c:v>4951</c:v>
              </c:pt>
              <c:pt idx="4952">
                <c:v>4952</c:v>
              </c:pt>
              <c:pt idx="4953">
                <c:v>4953</c:v>
              </c:pt>
              <c:pt idx="4954">
                <c:v>4954</c:v>
              </c:pt>
              <c:pt idx="4955">
                <c:v>4955</c:v>
              </c:pt>
              <c:pt idx="4956">
                <c:v>4956</c:v>
              </c:pt>
              <c:pt idx="4957">
                <c:v>4957</c:v>
              </c:pt>
              <c:pt idx="4958">
                <c:v>4958</c:v>
              </c:pt>
              <c:pt idx="4959">
                <c:v>4959</c:v>
              </c:pt>
              <c:pt idx="4960">
                <c:v>4960</c:v>
              </c:pt>
              <c:pt idx="4961">
                <c:v>4961</c:v>
              </c:pt>
              <c:pt idx="4962">
                <c:v>4962</c:v>
              </c:pt>
              <c:pt idx="4963">
                <c:v>4963</c:v>
              </c:pt>
              <c:pt idx="4964">
                <c:v>4964</c:v>
              </c:pt>
              <c:pt idx="4965">
                <c:v>4965</c:v>
              </c:pt>
              <c:pt idx="4966">
                <c:v>4966</c:v>
              </c:pt>
              <c:pt idx="4967">
                <c:v>4967</c:v>
              </c:pt>
              <c:pt idx="4968">
                <c:v>4968</c:v>
              </c:pt>
              <c:pt idx="4969">
                <c:v>4969</c:v>
              </c:pt>
              <c:pt idx="4970">
                <c:v>4970</c:v>
              </c:pt>
              <c:pt idx="4971">
                <c:v>4971</c:v>
              </c:pt>
              <c:pt idx="4972">
                <c:v>4972</c:v>
              </c:pt>
              <c:pt idx="4973">
                <c:v>4973</c:v>
              </c:pt>
              <c:pt idx="4974">
                <c:v>4974</c:v>
              </c:pt>
              <c:pt idx="4975">
                <c:v>4975</c:v>
              </c:pt>
              <c:pt idx="4976">
                <c:v>4976</c:v>
              </c:pt>
              <c:pt idx="4977">
                <c:v>4977</c:v>
              </c:pt>
              <c:pt idx="4978">
                <c:v>4978</c:v>
              </c:pt>
              <c:pt idx="4979">
                <c:v>4979</c:v>
              </c:pt>
              <c:pt idx="4980">
                <c:v>4980</c:v>
              </c:pt>
              <c:pt idx="4981">
                <c:v>4981</c:v>
              </c:pt>
              <c:pt idx="4982">
                <c:v>4982</c:v>
              </c:pt>
              <c:pt idx="4983">
                <c:v>4983</c:v>
              </c:pt>
              <c:pt idx="4984">
                <c:v>4984</c:v>
              </c:pt>
              <c:pt idx="4985">
                <c:v>4985</c:v>
              </c:pt>
              <c:pt idx="4986">
                <c:v>4986</c:v>
              </c:pt>
              <c:pt idx="4987">
                <c:v>4987</c:v>
              </c:pt>
              <c:pt idx="4988">
                <c:v>4988</c:v>
              </c:pt>
              <c:pt idx="4989">
                <c:v>4989</c:v>
              </c:pt>
              <c:pt idx="4990">
                <c:v>4990</c:v>
              </c:pt>
              <c:pt idx="4991">
                <c:v>4991</c:v>
              </c:pt>
              <c:pt idx="4992">
                <c:v>4992</c:v>
              </c:pt>
              <c:pt idx="4993">
                <c:v>4993</c:v>
              </c:pt>
              <c:pt idx="4994">
                <c:v>4994</c:v>
              </c:pt>
              <c:pt idx="4995">
                <c:v>4995</c:v>
              </c:pt>
              <c:pt idx="4996">
                <c:v>4996</c:v>
              </c:pt>
              <c:pt idx="4997">
                <c:v>4997</c:v>
              </c:pt>
              <c:pt idx="4998">
                <c:v>4998</c:v>
              </c:pt>
              <c:pt idx="4999">
                <c:v>4999</c:v>
              </c:pt>
              <c:pt idx="5000">
                <c:v>5000</c:v>
              </c:pt>
              <c:pt idx="5001">
                <c:v>5001</c:v>
              </c:pt>
              <c:pt idx="5002">
                <c:v>5002</c:v>
              </c:pt>
              <c:pt idx="5003">
                <c:v>5003</c:v>
              </c:pt>
              <c:pt idx="5004">
                <c:v>5004</c:v>
              </c:pt>
              <c:pt idx="5005">
                <c:v>5005</c:v>
              </c:pt>
              <c:pt idx="5006">
                <c:v>5006</c:v>
              </c:pt>
              <c:pt idx="5007">
                <c:v>5007</c:v>
              </c:pt>
              <c:pt idx="5008">
                <c:v>5008</c:v>
              </c:pt>
              <c:pt idx="5009">
                <c:v>5009</c:v>
              </c:pt>
              <c:pt idx="5010">
                <c:v>5010</c:v>
              </c:pt>
              <c:pt idx="5011">
                <c:v>5011</c:v>
              </c:pt>
              <c:pt idx="5012">
                <c:v>5012</c:v>
              </c:pt>
              <c:pt idx="5013">
                <c:v>5013</c:v>
              </c:pt>
              <c:pt idx="5014">
                <c:v>5014</c:v>
              </c:pt>
              <c:pt idx="5015">
                <c:v>5015</c:v>
              </c:pt>
              <c:pt idx="5016">
                <c:v>5016</c:v>
              </c:pt>
              <c:pt idx="5017">
                <c:v>5017</c:v>
              </c:pt>
              <c:pt idx="5018">
                <c:v>5018</c:v>
              </c:pt>
              <c:pt idx="5019">
                <c:v>5019</c:v>
              </c:pt>
              <c:pt idx="5020">
                <c:v>5020</c:v>
              </c:pt>
              <c:pt idx="5021">
                <c:v>5021</c:v>
              </c:pt>
              <c:pt idx="5022">
                <c:v>5022</c:v>
              </c:pt>
              <c:pt idx="5023">
                <c:v>5023</c:v>
              </c:pt>
              <c:pt idx="5024">
                <c:v>5024</c:v>
              </c:pt>
              <c:pt idx="5025">
                <c:v>5025</c:v>
              </c:pt>
              <c:pt idx="5026">
                <c:v>5026</c:v>
              </c:pt>
              <c:pt idx="5027">
                <c:v>5027</c:v>
              </c:pt>
              <c:pt idx="5028">
                <c:v>5028</c:v>
              </c:pt>
              <c:pt idx="5029">
                <c:v>5029</c:v>
              </c:pt>
              <c:pt idx="5030">
                <c:v>5030</c:v>
              </c:pt>
              <c:pt idx="5031">
                <c:v>5031</c:v>
              </c:pt>
              <c:pt idx="5032">
                <c:v>5032</c:v>
              </c:pt>
              <c:pt idx="5033">
                <c:v>5033</c:v>
              </c:pt>
              <c:pt idx="5034">
                <c:v>5034</c:v>
              </c:pt>
              <c:pt idx="5035">
                <c:v>5035</c:v>
              </c:pt>
              <c:pt idx="5036">
                <c:v>5036</c:v>
              </c:pt>
              <c:pt idx="5037">
                <c:v>5037</c:v>
              </c:pt>
              <c:pt idx="5038">
                <c:v>5038</c:v>
              </c:pt>
              <c:pt idx="5039">
                <c:v>5039</c:v>
              </c:pt>
              <c:pt idx="5040">
                <c:v>5040</c:v>
              </c:pt>
              <c:pt idx="5041">
                <c:v>5041</c:v>
              </c:pt>
              <c:pt idx="5042">
                <c:v>5042</c:v>
              </c:pt>
              <c:pt idx="5043">
                <c:v>5043</c:v>
              </c:pt>
              <c:pt idx="5044">
                <c:v>5044</c:v>
              </c:pt>
              <c:pt idx="5045">
                <c:v>5045</c:v>
              </c:pt>
              <c:pt idx="5046">
                <c:v>5046</c:v>
              </c:pt>
              <c:pt idx="5047">
                <c:v>5047</c:v>
              </c:pt>
              <c:pt idx="5048">
                <c:v>5048</c:v>
              </c:pt>
              <c:pt idx="5049">
                <c:v>5049</c:v>
              </c:pt>
              <c:pt idx="5050">
                <c:v>5050</c:v>
              </c:pt>
              <c:pt idx="5051">
                <c:v>5051</c:v>
              </c:pt>
              <c:pt idx="5052">
                <c:v>5052</c:v>
              </c:pt>
              <c:pt idx="5053">
                <c:v>5053</c:v>
              </c:pt>
              <c:pt idx="5054">
                <c:v>5054</c:v>
              </c:pt>
              <c:pt idx="5055">
                <c:v>5055</c:v>
              </c:pt>
              <c:pt idx="5056">
                <c:v>5056</c:v>
              </c:pt>
              <c:pt idx="5057">
                <c:v>5057</c:v>
              </c:pt>
              <c:pt idx="5058">
                <c:v>5058</c:v>
              </c:pt>
              <c:pt idx="5059">
                <c:v>5059</c:v>
              </c:pt>
              <c:pt idx="5060">
                <c:v>5060</c:v>
              </c:pt>
              <c:pt idx="5061">
                <c:v>5061</c:v>
              </c:pt>
              <c:pt idx="5062">
                <c:v>5062</c:v>
              </c:pt>
              <c:pt idx="5063">
                <c:v>5063</c:v>
              </c:pt>
              <c:pt idx="5064">
                <c:v>5064</c:v>
              </c:pt>
              <c:pt idx="5065">
                <c:v>5065</c:v>
              </c:pt>
              <c:pt idx="5066">
                <c:v>5066</c:v>
              </c:pt>
              <c:pt idx="5067">
                <c:v>5067</c:v>
              </c:pt>
              <c:pt idx="5068">
                <c:v>5068</c:v>
              </c:pt>
              <c:pt idx="5069">
                <c:v>5069</c:v>
              </c:pt>
              <c:pt idx="5070">
                <c:v>5070</c:v>
              </c:pt>
              <c:pt idx="5071">
                <c:v>5071</c:v>
              </c:pt>
              <c:pt idx="5072">
                <c:v>5072</c:v>
              </c:pt>
              <c:pt idx="5073">
                <c:v>5073</c:v>
              </c:pt>
              <c:pt idx="5074">
                <c:v>5074</c:v>
              </c:pt>
              <c:pt idx="5075">
                <c:v>5075</c:v>
              </c:pt>
              <c:pt idx="5076">
                <c:v>5076</c:v>
              </c:pt>
              <c:pt idx="5077">
                <c:v>5077</c:v>
              </c:pt>
              <c:pt idx="5078">
                <c:v>5078</c:v>
              </c:pt>
              <c:pt idx="5079">
                <c:v>5079</c:v>
              </c:pt>
              <c:pt idx="5080">
                <c:v>5080</c:v>
              </c:pt>
              <c:pt idx="5081">
                <c:v>5081</c:v>
              </c:pt>
              <c:pt idx="5082">
                <c:v>5082</c:v>
              </c:pt>
              <c:pt idx="5083">
                <c:v>5083</c:v>
              </c:pt>
              <c:pt idx="5084">
                <c:v>5084</c:v>
              </c:pt>
              <c:pt idx="5085">
                <c:v>5085</c:v>
              </c:pt>
              <c:pt idx="5086">
                <c:v>5086</c:v>
              </c:pt>
              <c:pt idx="5087">
                <c:v>5087</c:v>
              </c:pt>
              <c:pt idx="5088">
                <c:v>5088</c:v>
              </c:pt>
              <c:pt idx="5089">
                <c:v>5089</c:v>
              </c:pt>
              <c:pt idx="5090">
                <c:v>5090</c:v>
              </c:pt>
              <c:pt idx="5091">
                <c:v>5091</c:v>
              </c:pt>
              <c:pt idx="5092">
                <c:v>5092</c:v>
              </c:pt>
              <c:pt idx="5093">
                <c:v>5093</c:v>
              </c:pt>
              <c:pt idx="5094">
                <c:v>5094</c:v>
              </c:pt>
              <c:pt idx="5095">
                <c:v>5095</c:v>
              </c:pt>
              <c:pt idx="5096">
                <c:v>5096</c:v>
              </c:pt>
              <c:pt idx="5097">
                <c:v>5097</c:v>
              </c:pt>
              <c:pt idx="5098">
                <c:v>5098</c:v>
              </c:pt>
              <c:pt idx="5099">
                <c:v>5099</c:v>
              </c:pt>
              <c:pt idx="5100">
                <c:v>5100</c:v>
              </c:pt>
              <c:pt idx="5101">
                <c:v>5101</c:v>
              </c:pt>
              <c:pt idx="5102">
                <c:v>5102</c:v>
              </c:pt>
              <c:pt idx="5103">
                <c:v>5103</c:v>
              </c:pt>
              <c:pt idx="5104">
                <c:v>5104</c:v>
              </c:pt>
              <c:pt idx="5105">
                <c:v>5105</c:v>
              </c:pt>
              <c:pt idx="5106">
                <c:v>5106</c:v>
              </c:pt>
              <c:pt idx="5107">
                <c:v>5107</c:v>
              </c:pt>
              <c:pt idx="5108">
                <c:v>5108</c:v>
              </c:pt>
              <c:pt idx="5109">
                <c:v>5109</c:v>
              </c:pt>
              <c:pt idx="5110">
                <c:v>5110</c:v>
              </c:pt>
              <c:pt idx="5111">
                <c:v>5111</c:v>
              </c:pt>
              <c:pt idx="5112">
                <c:v>5112</c:v>
              </c:pt>
              <c:pt idx="5113">
                <c:v>5113</c:v>
              </c:pt>
              <c:pt idx="5114">
                <c:v>5114</c:v>
              </c:pt>
              <c:pt idx="5115">
                <c:v>5115</c:v>
              </c:pt>
              <c:pt idx="5116">
                <c:v>5116</c:v>
              </c:pt>
              <c:pt idx="5117">
                <c:v>5117</c:v>
              </c:pt>
              <c:pt idx="5118">
                <c:v>5118</c:v>
              </c:pt>
              <c:pt idx="5119">
                <c:v>5119</c:v>
              </c:pt>
              <c:pt idx="5120">
                <c:v>5120</c:v>
              </c:pt>
              <c:pt idx="5121">
                <c:v>5121</c:v>
              </c:pt>
              <c:pt idx="5122">
                <c:v>5122</c:v>
              </c:pt>
              <c:pt idx="5123">
                <c:v>5123</c:v>
              </c:pt>
              <c:pt idx="5124">
                <c:v>5124</c:v>
              </c:pt>
              <c:pt idx="5125">
                <c:v>5125</c:v>
              </c:pt>
              <c:pt idx="5126">
                <c:v>5126</c:v>
              </c:pt>
              <c:pt idx="5127">
                <c:v>5127</c:v>
              </c:pt>
              <c:pt idx="5128">
                <c:v>5128</c:v>
              </c:pt>
              <c:pt idx="5129">
                <c:v>5129</c:v>
              </c:pt>
              <c:pt idx="5130">
                <c:v>5130</c:v>
              </c:pt>
              <c:pt idx="5131">
                <c:v>5131</c:v>
              </c:pt>
              <c:pt idx="5132">
                <c:v>5132</c:v>
              </c:pt>
              <c:pt idx="5133">
                <c:v>5133</c:v>
              </c:pt>
              <c:pt idx="5134">
                <c:v>5134</c:v>
              </c:pt>
              <c:pt idx="5135">
                <c:v>5135</c:v>
              </c:pt>
              <c:pt idx="5136">
                <c:v>5136</c:v>
              </c:pt>
              <c:pt idx="5137">
                <c:v>5137</c:v>
              </c:pt>
              <c:pt idx="5138">
                <c:v>5138</c:v>
              </c:pt>
              <c:pt idx="5139">
                <c:v>5139</c:v>
              </c:pt>
              <c:pt idx="5140">
                <c:v>5140</c:v>
              </c:pt>
              <c:pt idx="5141">
                <c:v>5141</c:v>
              </c:pt>
              <c:pt idx="5142">
                <c:v>5142</c:v>
              </c:pt>
              <c:pt idx="5143">
                <c:v>5143</c:v>
              </c:pt>
              <c:pt idx="5144">
                <c:v>5144</c:v>
              </c:pt>
              <c:pt idx="5145">
                <c:v>5145</c:v>
              </c:pt>
              <c:pt idx="5146">
                <c:v>5146</c:v>
              </c:pt>
              <c:pt idx="5147">
                <c:v>5147</c:v>
              </c:pt>
              <c:pt idx="5148">
                <c:v>5148</c:v>
              </c:pt>
              <c:pt idx="5149">
                <c:v>5149</c:v>
              </c:pt>
              <c:pt idx="5150">
                <c:v>5150</c:v>
              </c:pt>
              <c:pt idx="5151">
                <c:v>5151</c:v>
              </c:pt>
              <c:pt idx="5152">
                <c:v>5152</c:v>
              </c:pt>
              <c:pt idx="5153">
                <c:v>5153</c:v>
              </c:pt>
              <c:pt idx="5154">
                <c:v>5154</c:v>
              </c:pt>
              <c:pt idx="5155">
                <c:v>5155</c:v>
              </c:pt>
              <c:pt idx="5156">
                <c:v>5156</c:v>
              </c:pt>
              <c:pt idx="5157">
                <c:v>5157</c:v>
              </c:pt>
              <c:pt idx="5158">
                <c:v>5158</c:v>
              </c:pt>
              <c:pt idx="5159">
                <c:v>5159</c:v>
              </c:pt>
              <c:pt idx="5160">
                <c:v>5160</c:v>
              </c:pt>
              <c:pt idx="5161">
                <c:v>5161</c:v>
              </c:pt>
              <c:pt idx="5162">
                <c:v>5162</c:v>
              </c:pt>
              <c:pt idx="5163">
                <c:v>5163</c:v>
              </c:pt>
              <c:pt idx="5164">
                <c:v>5164</c:v>
              </c:pt>
              <c:pt idx="5165">
                <c:v>5165</c:v>
              </c:pt>
              <c:pt idx="5166">
                <c:v>5166</c:v>
              </c:pt>
              <c:pt idx="5167">
                <c:v>5167</c:v>
              </c:pt>
              <c:pt idx="5168">
                <c:v>5168</c:v>
              </c:pt>
              <c:pt idx="5169">
                <c:v>5169</c:v>
              </c:pt>
              <c:pt idx="5170">
                <c:v>5170</c:v>
              </c:pt>
              <c:pt idx="5171">
                <c:v>5171</c:v>
              </c:pt>
              <c:pt idx="5172">
                <c:v>5172</c:v>
              </c:pt>
              <c:pt idx="5173">
                <c:v>5173</c:v>
              </c:pt>
              <c:pt idx="5174">
                <c:v>5174</c:v>
              </c:pt>
              <c:pt idx="5175">
                <c:v>5175</c:v>
              </c:pt>
              <c:pt idx="5176">
                <c:v>5176</c:v>
              </c:pt>
              <c:pt idx="5177">
                <c:v>5177</c:v>
              </c:pt>
              <c:pt idx="5178">
                <c:v>5178</c:v>
              </c:pt>
              <c:pt idx="5179">
                <c:v>5179</c:v>
              </c:pt>
              <c:pt idx="5180">
                <c:v>5180</c:v>
              </c:pt>
              <c:pt idx="5181">
                <c:v>5181</c:v>
              </c:pt>
              <c:pt idx="5182">
                <c:v>5182</c:v>
              </c:pt>
              <c:pt idx="5183">
                <c:v>5183</c:v>
              </c:pt>
              <c:pt idx="5184">
                <c:v>5184</c:v>
              </c:pt>
              <c:pt idx="5185">
                <c:v>5185</c:v>
              </c:pt>
              <c:pt idx="5186">
                <c:v>5186</c:v>
              </c:pt>
              <c:pt idx="5187">
                <c:v>5187</c:v>
              </c:pt>
              <c:pt idx="5188">
                <c:v>5188</c:v>
              </c:pt>
              <c:pt idx="5189">
                <c:v>5189</c:v>
              </c:pt>
              <c:pt idx="5190">
                <c:v>5190</c:v>
              </c:pt>
              <c:pt idx="5191">
                <c:v>5191</c:v>
              </c:pt>
              <c:pt idx="5192">
                <c:v>5192</c:v>
              </c:pt>
              <c:pt idx="5193">
                <c:v>5193</c:v>
              </c:pt>
              <c:pt idx="5194">
                <c:v>5194</c:v>
              </c:pt>
              <c:pt idx="5195">
                <c:v>5195</c:v>
              </c:pt>
              <c:pt idx="5196">
                <c:v>5196</c:v>
              </c:pt>
              <c:pt idx="5197">
                <c:v>5197</c:v>
              </c:pt>
              <c:pt idx="5198">
                <c:v>5198</c:v>
              </c:pt>
              <c:pt idx="5199">
                <c:v>5199</c:v>
              </c:pt>
              <c:pt idx="5200">
                <c:v>5200</c:v>
              </c:pt>
              <c:pt idx="5201">
                <c:v>5201</c:v>
              </c:pt>
              <c:pt idx="5202">
                <c:v>5202</c:v>
              </c:pt>
              <c:pt idx="5203">
                <c:v>5203</c:v>
              </c:pt>
              <c:pt idx="5204">
                <c:v>5204</c:v>
              </c:pt>
              <c:pt idx="5205">
                <c:v>5205</c:v>
              </c:pt>
              <c:pt idx="5206">
                <c:v>5206</c:v>
              </c:pt>
              <c:pt idx="5207">
                <c:v>5207</c:v>
              </c:pt>
              <c:pt idx="5208">
                <c:v>5208</c:v>
              </c:pt>
              <c:pt idx="5209">
                <c:v>5209</c:v>
              </c:pt>
              <c:pt idx="5210">
                <c:v>5210</c:v>
              </c:pt>
              <c:pt idx="5211">
                <c:v>5211</c:v>
              </c:pt>
              <c:pt idx="5212">
                <c:v>5212</c:v>
              </c:pt>
              <c:pt idx="5213">
                <c:v>5213</c:v>
              </c:pt>
              <c:pt idx="5214">
                <c:v>5214</c:v>
              </c:pt>
              <c:pt idx="5215">
                <c:v>5215</c:v>
              </c:pt>
              <c:pt idx="5216">
                <c:v>5216</c:v>
              </c:pt>
              <c:pt idx="5217">
                <c:v>5217</c:v>
              </c:pt>
              <c:pt idx="5218">
                <c:v>5218</c:v>
              </c:pt>
              <c:pt idx="5219">
                <c:v>5219</c:v>
              </c:pt>
              <c:pt idx="5220">
                <c:v>5220</c:v>
              </c:pt>
              <c:pt idx="5221">
                <c:v>5221</c:v>
              </c:pt>
              <c:pt idx="5222">
                <c:v>5222</c:v>
              </c:pt>
              <c:pt idx="5223">
                <c:v>5223</c:v>
              </c:pt>
              <c:pt idx="5224">
                <c:v>5224</c:v>
              </c:pt>
              <c:pt idx="5225">
                <c:v>5225</c:v>
              </c:pt>
              <c:pt idx="5226">
                <c:v>5226</c:v>
              </c:pt>
              <c:pt idx="5227">
                <c:v>5227</c:v>
              </c:pt>
              <c:pt idx="5228">
                <c:v>5228</c:v>
              </c:pt>
              <c:pt idx="5229">
                <c:v>5229</c:v>
              </c:pt>
              <c:pt idx="5230">
                <c:v>5230</c:v>
              </c:pt>
              <c:pt idx="5231">
                <c:v>5231</c:v>
              </c:pt>
              <c:pt idx="5232">
                <c:v>5232</c:v>
              </c:pt>
              <c:pt idx="5233">
                <c:v>5233</c:v>
              </c:pt>
              <c:pt idx="5234">
                <c:v>5234</c:v>
              </c:pt>
              <c:pt idx="5235">
                <c:v>5235</c:v>
              </c:pt>
              <c:pt idx="5236">
                <c:v>5236</c:v>
              </c:pt>
              <c:pt idx="5237">
                <c:v>5237</c:v>
              </c:pt>
              <c:pt idx="5238">
                <c:v>5238</c:v>
              </c:pt>
              <c:pt idx="5239">
                <c:v>5239</c:v>
              </c:pt>
              <c:pt idx="5240">
                <c:v>5240</c:v>
              </c:pt>
              <c:pt idx="5241">
                <c:v>5241</c:v>
              </c:pt>
              <c:pt idx="5242">
                <c:v>5242</c:v>
              </c:pt>
              <c:pt idx="5243">
                <c:v>5243</c:v>
              </c:pt>
              <c:pt idx="5244">
                <c:v>5244</c:v>
              </c:pt>
              <c:pt idx="5245">
                <c:v>5245</c:v>
              </c:pt>
              <c:pt idx="5246">
                <c:v>5246</c:v>
              </c:pt>
              <c:pt idx="5247">
                <c:v>5247</c:v>
              </c:pt>
              <c:pt idx="5248">
                <c:v>5248</c:v>
              </c:pt>
              <c:pt idx="5249">
                <c:v>5249</c:v>
              </c:pt>
              <c:pt idx="5250">
                <c:v>5250</c:v>
              </c:pt>
              <c:pt idx="5251">
                <c:v>5251</c:v>
              </c:pt>
              <c:pt idx="5252">
                <c:v>5252</c:v>
              </c:pt>
              <c:pt idx="5253">
                <c:v>5253</c:v>
              </c:pt>
              <c:pt idx="5254">
                <c:v>5254</c:v>
              </c:pt>
              <c:pt idx="5255">
                <c:v>5255</c:v>
              </c:pt>
              <c:pt idx="5256">
                <c:v>5256</c:v>
              </c:pt>
              <c:pt idx="5257">
                <c:v>5257</c:v>
              </c:pt>
              <c:pt idx="5258">
                <c:v>5258</c:v>
              </c:pt>
              <c:pt idx="5259">
                <c:v>5259</c:v>
              </c:pt>
              <c:pt idx="5260">
                <c:v>5260</c:v>
              </c:pt>
              <c:pt idx="5261">
                <c:v>5261</c:v>
              </c:pt>
              <c:pt idx="5262">
                <c:v>5262</c:v>
              </c:pt>
              <c:pt idx="5263">
                <c:v>5263</c:v>
              </c:pt>
              <c:pt idx="5264">
                <c:v>5264</c:v>
              </c:pt>
              <c:pt idx="5265">
                <c:v>5265</c:v>
              </c:pt>
              <c:pt idx="5266">
                <c:v>5266</c:v>
              </c:pt>
              <c:pt idx="5267">
                <c:v>5267</c:v>
              </c:pt>
              <c:pt idx="5268">
                <c:v>5268</c:v>
              </c:pt>
              <c:pt idx="5269">
                <c:v>5269</c:v>
              </c:pt>
              <c:pt idx="5270">
                <c:v>5270</c:v>
              </c:pt>
              <c:pt idx="5271">
                <c:v>5271</c:v>
              </c:pt>
              <c:pt idx="5272">
                <c:v>5272</c:v>
              </c:pt>
              <c:pt idx="5273">
                <c:v>5273</c:v>
              </c:pt>
              <c:pt idx="5274">
                <c:v>5274</c:v>
              </c:pt>
              <c:pt idx="5275">
                <c:v>5275</c:v>
              </c:pt>
              <c:pt idx="5276">
                <c:v>5276</c:v>
              </c:pt>
              <c:pt idx="5277">
                <c:v>5277</c:v>
              </c:pt>
              <c:pt idx="5278">
                <c:v>5278</c:v>
              </c:pt>
              <c:pt idx="5279">
                <c:v>5279</c:v>
              </c:pt>
              <c:pt idx="5280">
                <c:v>5280</c:v>
              </c:pt>
              <c:pt idx="5281">
                <c:v>5281</c:v>
              </c:pt>
              <c:pt idx="5282">
                <c:v>5282</c:v>
              </c:pt>
              <c:pt idx="5283">
                <c:v>5283</c:v>
              </c:pt>
              <c:pt idx="5284">
                <c:v>5284</c:v>
              </c:pt>
              <c:pt idx="5285">
                <c:v>5285</c:v>
              </c:pt>
              <c:pt idx="5286">
                <c:v>5286</c:v>
              </c:pt>
              <c:pt idx="5287">
                <c:v>5287</c:v>
              </c:pt>
              <c:pt idx="5288">
                <c:v>5288</c:v>
              </c:pt>
              <c:pt idx="5289">
                <c:v>5289</c:v>
              </c:pt>
              <c:pt idx="5290">
                <c:v>5290</c:v>
              </c:pt>
              <c:pt idx="5291">
                <c:v>5291</c:v>
              </c:pt>
              <c:pt idx="5292">
                <c:v>5292</c:v>
              </c:pt>
              <c:pt idx="5293">
                <c:v>5293</c:v>
              </c:pt>
              <c:pt idx="5294">
                <c:v>5294</c:v>
              </c:pt>
              <c:pt idx="5295">
                <c:v>5295</c:v>
              </c:pt>
              <c:pt idx="5296">
                <c:v>5296</c:v>
              </c:pt>
              <c:pt idx="5297">
                <c:v>5297</c:v>
              </c:pt>
              <c:pt idx="5298">
                <c:v>5298</c:v>
              </c:pt>
              <c:pt idx="5299">
                <c:v>5299</c:v>
              </c:pt>
              <c:pt idx="5300">
                <c:v>5300</c:v>
              </c:pt>
              <c:pt idx="5301">
                <c:v>5301</c:v>
              </c:pt>
              <c:pt idx="5302">
                <c:v>5302</c:v>
              </c:pt>
              <c:pt idx="5303">
                <c:v>5303</c:v>
              </c:pt>
              <c:pt idx="5304">
                <c:v>5304</c:v>
              </c:pt>
              <c:pt idx="5305">
                <c:v>5305</c:v>
              </c:pt>
              <c:pt idx="5306">
                <c:v>5306</c:v>
              </c:pt>
              <c:pt idx="5307">
                <c:v>5307</c:v>
              </c:pt>
              <c:pt idx="5308">
                <c:v>5308</c:v>
              </c:pt>
              <c:pt idx="5309">
                <c:v>5309</c:v>
              </c:pt>
              <c:pt idx="5310">
                <c:v>5310</c:v>
              </c:pt>
              <c:pt idx="5311">
                <c:v>5311</c:v>
              </c:pt>
              <c:pt idx="5312">
                <c:v>5312</c:v>
              </c:pt>
              <c:pt idx="5313">
                <c:v>5313</c:v>
              </c:pt>
              <c:pt idx="5314">
                <c:v>5314</c:v>
              </c:pt>
              <c:pt idx="5315">
                <c:v>5315</c:v>
              </c:pt>
              <c:pt idx="5316">
                <c:v>5316</c:v>
              </c:pt>
              <c:pt idx="5317">
                <c:v>5317</c:v>
              </c:pt>
              <c:pt idx="5318">
                <c:v>5318</c:v>
              </c:pt>
              <c:pt idx="5319">
                <c:v>5319</c:v>
              </c:pt>
              <c:pt idx="5320">
                <c:v>5320</c:v>
              </c:pt>
              <c:pt idx="5321">
                <c:v>5321</c:v>
              </c:pt>
              <c:pt idx="5322">
                <c:v>5322</c:v>
              </c:pt>
              <c:pt idx="5323">
                <c:v>5323</c:v>
              </c:pt>
              <c:pt idx="5324">
                <c:v>5324</c:v>
              </c:pt>
              <c:pt idx="5325">
                <c:v>5325</c:v>
              </c:pt>
              <c:pt idx="5326">
                <c:v>5326</c:v>
              </c:pt>
              <c:pt idx="5327">
                <c:v>5327</c:v>
              </c:pt>
              <c:pt idx="5328">
                <c:v>5328</c:v>
              </c:pt>
              <c:pt idx="5329">
                <c:v>5329</c:v>
              </c:pt>
              <c:pt idx="5330">
                <c:v>5330</c:v>
              </c:pt>
              <c:pt idx="5331">
                <c:v>5331</c:v>
              </c:pt>
              <c:pt idx="5332">
                <c:v>5332</c:v>
              </c:pt>
              <c:pt idx="5333">
                <c:v>5333</c:v>
              </c:pt>
              <c:pt idx="5334">
                <c:v>5334</c:v>
              </c:pt>
              <c:pt idx="5335">
                <c:v>5335</c:v>
              </c:pt>
              <c:pt idx="5336">
                <c:v>5336</c:v>
              </c:pt>
              <c:pt idx="5337">
                <c:v>5337</c:v>
              </c:pt>
              <c:pt idx="5338">
                <c:v>5338</c:v>
              </c:pt>
              <c:pt idx="5339">
                <c:v>5339</c:v>
              </c:pt>
              <c:pt idx="5340">
                <c:v>5340</c:v>
              </c:pt>
              <c:pt idx="5341">
                <c:v>5341</c:v>
              </c:pt>
              <c:pt idx="5342">
                <c:v>5342</c:v>
              </c:pt>
              <c:pt idx="5343">
                <c:v>5343</c:v>
              </c:pt>
              <c:pt idx="5344">
                <c:v>5344</c:v>
              </c:pt>
              <c:pt idx="5345">
                <c:v>5345</c:v>
              </c:pt>
              <c:pt idx="5346">
                <c:v>5346</c:v>
              </c:pt>
              <c:pt idx="5347">
                <c:v>5347</c:v>
              </c:pt>
              <c:pt idx="5348">
                <c:v>5348</c:v>
              </c:pt>
              <c:pt idx="5349">
                <c:v>5349</c:v>
              </c:pt>
              <c:pt idx="5350">
                <c:v>5350</c:v>
              </c:pt>
              <c:pt idx="5351">
                <c:v>5351</c:v>
              </c:pt>
              <c:pt idx="5352">
                <c:v>5352</c:v>
              </c:pt>
              <c:pt idx="5353">
                <c:v>5353</c:v>
              </c:pt>
              <c:pt idx="5354">
                <c:v>5354</c:v>
              </c:pt>
              <c:pt idx="5355">
                <c:v>5355</c:v>
              </c:pt>
              <c:pt idx="5356">
                <c:v>5356</c:v>
              </c:pt>
              <c:pt idx="5357">
                <c:v>5357</c:v>
              </c:pt>
              <c:pt idx="5358">
                <c:v>5358</c:v>
              </c:pt>
              <c:pt idx="5359">
                <c:v>5359</c:v>
              </c:pt>
              <c:pt idx="5360">
                <c:v>5360</c:v>
              </c:pt>
              <c:pt idx="5361">
                <c:v>5361</c:v>
              </c:pt>
              <c:pt idx="5362">
                <c:v>5362</c:v>
              </c:pt>
              <c:pt idx="5363">
                <c:v>5363</c:v>
              </c:pt>
              <c:pt idx="5364">
                <c:v>5364</c:v>
              </c:pt>
              <c:pt idx="5365">
                <c:v>5365</c:v>
              </c:pt>
              <c:pt idx="5366">
                <c:v>5366</c:v>
              </c:pt>
              <c:pt idx="5367">
                <c:v>5367</c:v>
              </c:pt>
              <c:pt idx="5368">
                <c:v>5368</c:v>
              </c:pt>
              <c:pt idx="5369">
                <c:v>5369</c:v>
              </c:pt>
              <c:pt idx="5370">
                <c:v>5370</c:v>
              </c:pt>
              <c:pt idx="5371">
                <c:v>5371</c:v>
              </c:pt>
              <c:pt idx="5372">
                <c:v>5372</c:v>
              </c:pt>
              <c:pt idx="5373">
                <c:v>5373</c:v>
              </c:pt>
              <c:pt idx="5374">
                <c:v>5374</c:v>
              </c:pt>
              <c:pt idx="5375">
                <c:v>5375</c:v>
              </c:pt>
              <c:pt idx="5376">
                <c:v>5376</c:v>
              </c:pt>
              <c:pt idx="5377">
                <c:v>5377</c:v>
              </c:pt>
              <c:pt idx="5378">
                <c:v>5378</c:v>
              </c:pt>
              <c:pt idx="5379">
                <c:v>5379</c:v>
              </c:pt>
              <c:pt idx="5380">
                <c:v>5380</c:v>
              </c:pt>
              <c:pt idx="5381">
                <c:v>5381</c:v>
              </c:pt>
              <c:pt idx="5382">
                <c:v>5382</c:v>
              </c:pt>
              <c:pt idx="5383">
                <c:v>5383</c:v>
              </c:pt>
              <c:pt idx="5384">
                <c:v>5384</c:v>
              </c:pt>
              <c:pt idx="5385">
                <c:v>5385</c:v>
              </c:pt>
              <c:pt idx="5386">
                <c:v>5386</c:v>
              </c:pt>
              <c:pt idx="5387">
                <c:v>5387</c:v>
              </c:pt>
              <c:pt idx="5388">
                <c:v>5388</c:v>
              </c:pt>
              <c:pt idx="5389">
                <c:v>5389</c:v>
              </c:pt>
              <c:pt idx="5390">
                <c:v>5390</c:v>
              </c:pt>
              <c:pt idx="5391">
                <c:v>5391</c:v>
              </c:pt>
              <c:pt idx="5392">
                <c:v>5392</c:v>
              </c:pt>
              <c:pt idx="5393">
                <c:v>5393</c:v>
              </c:pt>
              <c:pt idx="5394">
                <c:v>5394</c:v>
              </c:pt>
              <c:pt idx="5395">
                <c:v>5395</c:v>
              </c:pt>
              <c:pt idx="5396">
                <c:v>5396</c:v>
              </c:pt>
              <c:pt idx="5397">
                <c:v>5397</c:v>
              </c:pt>
              <c:pt idx="5398">
                <c:v>5398</c:v>
              </c:pt>
              <c:pt idx="5399">
                <c:v>5399</c:v>
              </c:pt>
              <c:pt idx="5400">
                <c:v>5400</c:v>
              </c:pt>
              <c:pt idx="5401">
                <c:v>5401</c:v>
              </c:pt>
              <c:pt idx="5402">
                <c:v>5402</c:v>
              </c:pt>
              <c:pt idx="5403">
                <c:v>5403</c:v>
              </c:pt>
              <c:pt idx="5404">
                <c:v>5404</c:v>
              </c:pt>
              <c:pt idx="5405">
                <c:v>5405</c:v>
              </c:pt>
              <c:pt idx="5406">
                <c:v>5406</c:v>
              </c:pt>
              <c:pt idx="5407">
                <c:v>5407</c:v>
              </c:pt>
              <c:pt idx="5408">
                <c:v>5408</c:v>
              </c:pt>
              <c:pt idx="5409">
                <c:v>5409</c:v>
              </c:pt>
              <c:pt idx="5410">
                <c:v>5410</c:v>
              </c:pt>
              <c:pt idx="5411">
                <c:v>5411</c:v>
              </c:pt>
              <c:pt idx="5412">
                <c:v>5412</c:v>
              </c:pt>
              <c:pt idx="5413">
                <c:v>5413</c:v>
              </c:pt>
              <c:pt idx="5414">
                <c:v>5414</c:v>
              </c:pt>
              <c:pt idx="5415">
                <c:v>5415</c:v>
              </c:pt>
              <c:pt idx="5416">
                <c:v>5416</c:v>
              </c:pt>
              <c:pt idx="5417">
                <c:v>5417</c:v>
              </c:pt>
              <c:pt idx="5418">
                <c:v>5418</c:v>
              </c:pt>
              <c:pt idx="5419">
                <c:v>5419</c:v>
              </c:pt>
              <c:pt idx="5420">
                <c:v>5420</c:v>
              </c:pt>
              <c:pt idx="5421">
                <c:v>5421</c:v>
              </c:pt>
              <c:pt idx="5422">
                <c:v>5422</c:v>
              </c:pt>
              <c:pt idx="5423">
                <c:v>5423</c:v>
              </c:pt>
              <c:pt idx="5424">
                <c:v>5424</c:v>
              </c:pt>
              <c:pt idx="5425">
                <c:v>5425</c:v>
              </c:pt>
              <c:pt idx="5426">
                <c:v>5426</c:v>
              </c:pt>
              <c:pt idx="5427">
                <c:v>5427</c:v>
              </c:pt>
              <c:pt idx="5428">
                <c:v>5428</c:v>
              </c:pt>
              <c:pt idx="5429">
                <c:v>5429</c:v>
              </c:pt>
              <c:pt idx="5430">
                <c:v>5430</c:v>
              </c:pt>
              <c:pt idx="5431">
                <c:v>5431</c:v>
              </c:pt>
              <c:pt idx="5432">
                <c:v>5432</c:v>
              </c:pt>
              <c:pt idx="5433">
                <c:v>5433</c:v>
              </c:pt>
              <c:pt idx="5434">
                <c:v>5434</c:v>
              </c:pt>
              <c:pt idx="5435">
                <c:v>5435</c:v>
              </c:pt>
              <c:pt idx="5436">
                <c:v>5436</c:v>
              </c:pt>
              <c:pt idx="5437">
                <c:v>5437</c:v>
              </c:pt>
              <c:pt idx="5438">
                <c:v>5438</c:v>
              </c:pt>
              <c:pt idx="5439">
                <c:v>5439</c:v>
              </c:pt>
              <c:pt idx="5440">
                <c:v>5440</c:v>
              </c:pt>
              <c:pt idx="5441">
                <c:v>5441</c:v>
              </c:pt>
              <c:pt idx="5442">
                <c:v>5442</c:v>
              </c:pt>
              <c:pt idx="5443">
                <c:v>5443</c:v>
              </c:pt>
              <c:pt idx="5444">
                <c:v>5444</c:v>
              </c:pt>
              <c:pt idx="5445">
                <c:v>5445</c:v>
              </c:pt>
              <c:pt idx="5446">
                <c:v>5446</c:v>
              </c:pt>
              <c:pt idx="5447">
                <c:v>5447</c:v>
              </c:pt>
              <c:pt idx="5448">
                <c:v>5448</c:v>
              </c:pt>
              <c:pt idx="5449">
                <c:v>5449</c:v>
              </c:pt>
              <c:pt idx="5450">
                <c:v>5450</c:v>
              </c:pt>
              <c:pt idx="5451">
                <c:v>5451</c:v>
              </c:pt>
              <c:pt idx="5452">
                <c:v>5452</c:v>
              </c:pt>
              <c:pt idx="5453">
                <c:v>5453</c:v>
              </c:pt>
              <c:pt idx="5454">
                <c:v>5454</c:v>
              </c:pt>
              <c:pt idx="5455">
                <c:v>5455</c:v>
              </c:pt>
              <c:pt idx="5456">
                <c:v>5456</c:v>
              </c:pt>
              <c:pt idx="5457">
                <c:v>5457</c:v>
              </c:pt>
              <c:pt idx="5458">
                <c:v>5458</c:v>
              </c:pt>
              <c:pt idx="5459">
                <c:v>5459</c:v>
              </c:pt>
              <c:pt idx="5460">
                <c:v>5460</c:v>
              </c:pt>
              <c:pt idx="5461">
                <c:v>5461</c:v>
              </c:pt>
              <c:pt idx="5462">
                <c:v>5462</c:v>
              </c:pt>
              <c:pt idx="5463">
                <c:v>5463</c:v>
              </c:pt>
              <c:pt idx="5464">
                <c:v>5464</c:v>
              </c:pt>
              <c:pt idx="5465">
                <c:v>5465</c:v>
              </c:pt>
              <c:pt idx="5466">
                <c:v>5466</c:v>
              </c:pt>
              <c:pt idx="5467">
                <c:v>5467</c:v>
              </c:pt>
              <c:pt idx="5468">
                <c:v>5468</c:v>
              </c:pt>
              <c:pt idx="5469">
                <c:v>5469</c:v>
              </c:pt>
              <c:pt idx="5470">
                <c:v>5470</c:v>
              </c:pt>
              <c:pt idx="5471">
                <c:v>5471</c:v>
              </c:pt>
              <c:pt idx="5472">
                <c:v>5472</c:v>
              </c:pt>
              <c:pt idx="5473">
                <c:v>5473</c:v>
              </c:pt>
              <c:pt idx="5474">
                <c:v>5474</c:v>
              </c:pt>
              <c:pt idx="5475">
                <c:v>5475</c:v>
              </c:pt>
              <c:pt idx="5476">
                <c:v>5476</c:v>
              </c:pt>
              <c:pt idx="5477">
                <c:v>5477</c:v>
              </c:pt>
              <c:pt idx="5478">
                <c:v>5478</c:v>
              </c:pt>
              <c:pt idx="5479">
                <c:v>5479</c:v>
              </c:pt>
              <c:pt idx="5480">
                <c:v>5480</c:v>
              </c:pt>
              <c:pt idx="5481">
                <c:v>5481</c:v>
              </c:pt>
              <c:pt idx="5482">
                <c:v>5482</c:v>
              </c:pt>
              <c:pt idx="5483">
                <c:v>5483</c:v>
              </c:pt>
              <c:pt idx="5484">
                <c:v>5484</c:v>
              </c:pt>
              <c:pt idx="5485">
                <c:v>5485</c:v>
              </c:pt>
              <c:pt idx="5486">
                <c:v>5486</c:v>
              </c:pt>
              <c:pt idx="5487">
                <c:v>5487</c:v>
              </c:pt>
              <c:pt idx="5488">
                <c:v>5488</c:v>
              </c:pt>
              <c:pt idx="5489">
                <c:v>5489</c:v>
              </c:pt>
              <c:pt idx="5490">
                <c:v>5490</c:v>
              </c:pt>
              <c:pt idx="5491">
                <c:v>5491</c:v>
              </c:pt>
              <c:pt idx="5492">
                <c:v>5492</c:v>
              </c:pt>
              <c:pt idx="5493">
                <c:v>5493</c:v>
              </c:pt>
              <c:pt idx="5494">
                <c:v>5494</c:v>
              </c:pt>
              <c:pt idx="5495">
                <c:v>5495</c:v>
              </c:pt>
              <c:pt idx="5496">
                <c:v>5496</c:v>
              </c:pt>
              <c:pt idx="5497">
                <c:v>5497</c:v>
              </c:pt>
              <c:pt idx="5498">
                <c:v>5498</c:v>
              </c:pt>
              <c:pt idx="5499">
                <c:v>5499</c:v>
              </c:pt>
              <c:pt idx="5500">
                <c:v>5500</c:v>
              </c:pt>
              <c:pt idx="5501">
                <c:v>5501</c:v>
              </c:pt>
              <c:pt idx="5502">
                <c:v>5502</c:v>
              </c:pt>
              <c:pt idx="5503">
                <c:v>5503</c:v>
              </c:pt>
              <c:pt idx="5504">
                <c:v>5504</c:v>
              </c:pt>
              <c:pt idx="5505">
                <c:v>5505</c:v>
              </c:pt>
              <c:pt idx="5506">
                <c:v>5506</c:v>
              </c:pt>
              <c:pt idx="5507">
                <c:v>5507</c:v>
              </c:pt>
              <c:pt idx="5508">
                <c:v>5508</c:v>
              </c:pt>
              <c:pt idx="5509">
                <c:v>5509</c:v>
              </c:pt>
              <c:pt idx="5510">
                <c:v>5510</c:v>
              </c:pt>
              <c:pt idx="5511">
                <c:v>5511</c:v>
              </c:pt>
              <c:pt idx="5512">
                <c:v>5512</c:v>
              </c:pt>
              <c:pt idx="5513">
                <c:v>5513</c:v>
              </c:pt>
              <c:pt idx="5514">
                <c:v>5514</c:v>
              </c:pt>
              <c:pt idx="5515">
                <c:v>5515</c:v>
              </c:pt>
              <c:pt idx="5516">
                <c:v>5516</c:v>
              </c:pt>
              <c:pt idx="5517">
                <c:v>5517</c:v>
              </c:pt>
              <c:pt idx="5518">
                <c:v>5518</c:v>
              </c:pt>
              <c:pt idx="5519">
                <c:v>5519</c:v>
              </c:pt>
              <c:pt idx="5520">
                <c:v>5520</c:v>
              </c:pt>
              <c:pt idx="5521">
                <c:v>5521</c:v>
              </c:pt>
              <c:pt idx="5522">
                <c:v>5522</c:v>
              </c:pt>
              <c:pt idx="5523">
                <c:v>5523</c:v>
              </c:pt>
              <c:pt idx="5524">
                <c:v>5524</c:v>
              </c:pt>
              <c:pt idx="5525">
                <c:v>5525</c:v>
              </c:pt>
              <c:pt idx="5526">
                <c:v>5526</c:v>
              </c:pt>
              <c:pt idx="5527">
                <c:v>5527</c:v>
              </c:pt>
              <c:pt idx="5528">
                <c:v>5528</c:v>
              </c:pt>
              <c:pt idx="5529">
                <c:v>5529</c:v>
              </c:pt>
              <c:pt idx="5530">
                <c:v>5530</c:v>
              </c:pt>
              <c:pt idx="5531">
                <c:v>5531</c:v>
              </c:pt>
              <c:pt idx="5532">
                <c:v>5532</c:v>
              </c:pt>
              <c:pt idx="5533">
                <c:v>5533</c:v>
              </c:pt>
              <c:pt idx="5534">
                <c:v>5534</c:v>
              </c:pt>
              <c:pt idx="5535">
                <c:v>5535</c:v>
              </c:pt>
              <c:pt idx="5536">
                <c:v>5536</c:v>
              </c:pt>
              <c:pt idx="5537">
                <c:v>5537</c:v>
              </c:pt>
              <c:pt idx="5538">
                <c:v>5538</c:v>
              </c:pt>
              <c:pt idx="5539">
                <c:v>5539</c:v>
              </c:pt>
              <c:pt idx="5540">
                <c:v>5540</c:v>
              </c:pt>
              <c:pt idx="5541">
                <c:v>5541</c:v>
              </c:pt>
              <c:pt idx="5542">
                <c:v>5542</c:v>
              </c:pt>
              <c:pt idx="5543">
                <c:v>5543</c:v>
              </c:pt>
              <c:pt idx="5544">
                <c:v>5544</c:v>
              </c:pt>
              <c:pt idx="5545">
                <c:v>5545</c:v>
              </c:pt>
              <c:pt idx="5546">
                <c:v>5546</c:v>
              </c:pt>
              <c:pt idx="5547">
                <c:v>5547</c:v>
              </c:pt>
              <c:pt idx="5548">
                <c:v>5548</c:v>
              </c:pt>
              <c:pt idx="5549">
                <c:v>5549</c:v>
              </c:pt>
              <c:pt idx="5550">
                <c:v>5550</c:v>
              </c:pt>
              <c:pt idx="5551">
                <c:v>5551</c:v>
              </c:pt>
              <c:pt idx="5552">
                <c:v>5552</c:v>
              </c:pt>
              <c:pt idx="5553">
                <c:v>5553</c:v>
              </c:pt>
              <c:pt idx="5554">
                <c:v>5554</c:v>
              </c:pt>
              <c:pt idx="5555">
                <c:v>5555</c:v>
              </c:pt>
              <c:pt idx="5556">
                <c:v>5556</c:v>
              </c:pt>
              <c:pt idx="5557">
                <c:v>5557</c:v>
              </c:pt>
              <c:pt idx="5558">
                <c:v>5558</c:v>
              </c:pt>
              <c:pt idx="5559">
                <c:v>5559</c:v>
              </c:pt>
              <c:pt idx="5560">
                <c:v>5560</c:v>
              </c:pt>
              <c:pt idx="5561">
                <c:v>5561</c:v>
              </c:pt>
              <c:pt idx="5562">
                <c:v>5562</c:v>
              </c:pt>
              <c:pt idx="5563">
                <c:v>5563</c:v>
              </c:pt>
              <c:pt idx="5564">
                <c:v>5564</c:v>
              </c:pt>
              <c:pt idx="5565">
                <c:v>5565</c:v>
              </c:pt>
              <c:pt idx="5566">
                <c:v>5566</c:v>
              </c:pt>
              <c:pt idx="5567">
                <c:v>5567</c:v>
              </c:pt>
              <c:pt idx="5568">
                <c:v>5568</c:v>
              </c:pt>
              <c:pt idx="5569">
                <c:v>5569</c:v>
              </c:pt>
              <c:pt idx="5570">
                <c:v>5570</c:v>
              </c:pt>
              <c:pt idx="5571">
                <c:v>5571</c:v>
              </c:pt>
              <c:pt idx="5572">
                <c:v>5572</c:v>
              </c:pt>
              <c:pt idx="5573">
                <c:v>5573</c:v>
              </c:pt>
              <c:pt idx="5574">
                <c:v>5574</c:v>
              </c:pt>
              <c:pt idx="5575">
                <c:v>5575</c:v>
              </c:pt>
              <c:pt idx="5576">
                <c:v>5576</c:v>
              </c:pt>
              <c:pt idx="5577">
                <c:v>5577</c:v>
              </c:pt>
              <c:pt idx="5578">
                <c:v>5578</c:v>
              </c:pt>
              <c:pt idx="5579">
                <c:v>5579</c:v>
              </c:pt>
              <c:pt idx="5580">
                <c:v>5580</c:v>
              </c:pt>
              <c:pt idx="5581">
                <c:v>5581</c:v>
              </c:pt>
              <c:pt idx="5582">
                <c:v>5582</c:v>
              </c:pt>
              <c:pt idx="5583">
                <c:v>5583</c:v>
              </c:pt>
              <c:pt idx="5584">
                <c:v>5584</c:v>
              </c:pt>
              <c:pt idx="5585">
                <c:v>5585</c:v>
              </c:pt>
              <c:pt idx="5586">
                <c:v>5586</c:v>
              </c:pt>
              <c:pt idx="5587">
                <c:v>5587</c:v>
              </c:pt>
              <c:pt idx="5588">
                <c:v>5588</c:v>
              </c:pt>
              <c:pt idx="5589">
                <c:v>5589</c:v>
              </c:pt>
              <c:pt idx="5590">
                <c:v>5590</c:v>
              </c:pt>
              <c:pt idx="5591">
                <c:v>5591</c:v>
              </c:pt>
              <c:pt idx="5592">
                <c:v>5592</c:v>
              </c:pt>
              <c:pt idx="5593">
                <c:v>5593</c:v>
              </c:pt>
              <c:pt idx="5594">
                <c:v>5594</c:v>
              </c:pt>
              <c:pt idx="5595">
                <c:v>5595</c:v>
              </c:pt>
              <c:pt idx="5596">
                <c:v>5596</c:v>
              </c:pt>
              <c:pt idx="5597">
                <c:v>5597</c:v>
              </c:pt>
              <c:pt idx="5598">
                <c:v>5598</c:v>
              </c:pt>
              <c:pt idx="5599">
                <c:v>5599</c:v>
              </c:pt>
              <c:pt idx="5600">
                <c:v>5600</c:v>
              </c:pt>
              <c:pt idx="5601">
                <c:v>5601</c:v>
              </c:pt>
              <c:pt idx="5602">
                <c:v>5602</c:v>
              </c:pt>
              <c:pt idx="5603">
                <c:v>5603</c:v>
              </c:pt>
              <c:pt idx="5604">
                <c:v>5604</c:v>
              </c:pt>
              <c:pt idx="5605">
                <c:v>5605</c:v>
              </c:pt>
              <c:pt idx="5606">
                <c:v>5606</c:v>
              </c:pt>
              <c:pt idx="5607">
                <c:v>5607</c:v>
              </c:pt>
              <c:pt idx="5608">
                <c:v>5608</c:v>
              </c:pt>
              <c:pt idx="5609">
                <c:v>5609</c:v>
              </c:pt>
              <c:pt idx="5610">
                <c:v>5610</c:v>
              </c:pt>
              <c:pt idx="5611">
                <c:v>5611</c:v>
              </c:pt>
              <c:pt idx="5612">
                <c:v>5612</c:v>
              </c:pt>
              <c:pt idx="5613">
                <c:v>5613</c:v>
              </c:pt>
              <c:pt idx="5614">
                <c:v>5614</c:v>
              </c:pt>
              <c:pt idx="5615">
                <c:v>5615</c:v>
              </c:pt>
              <c:pt idx="5616">
                <c:v>5616</c:v>
              </c:pt>
              <c:pt idx="5617">
                <c:v>5617</c:v>
              </c:pt>
              <c:pt idx="5618">
                <c:v>5618</c:v>
              </c:pt>
              <c:pt idx="5619">
                <c:v>5619</c:v>
              </c:pt>
              <c:pt idx="5620">
                <c:v>5620</c:v>
              </c:pt>
              <c:pt idx="5621">
                <c:v>5621</c:v>
              </c:pt>
              <c:pt idx="5622">
                <c:v>5622</c:v>
              </c:pt>
              <c:pt idx="5623">
                <c:v>5623</c:v>
              </c:pt>
              <c:pt idx="5624">
                <c:v>5624</c:v>
              </c:pt>
              <c:pt idx="5625">
                <c:v>5625</c:v>
              </c:pt>
              <c:pt idx="5626">
                <c:v>5626</c:v>
              </c:pt>
              <c:pt idx="5627">
                <c:v>5627</c:v>
              </c:pt>
              <c:pt idx="5628">
                <c:v>5628</c:v>
              </c:pt>
              <c:pt idx="5629">
                <c:v>5629</c:v>
              </c:pt>
              <c:pt idx="5630">
                <c:v>5630</c:v>
              </c:pt>
              <c:pt idx="5631">
                <c:v>5631</c:v>
              </c:pt>
              <c:pt idx="5632">
                <c:v>5632</c:v>
              </c:pt>
              <c:pt idx="5633">
                <c:v>5633</c:v>
              </c:pt>
              <c:pt idx="5634">
                <c:v>5634</c:v>
              </c:pt>
              <c:pt idx="5635">
                <c:v>5635</c:v>
              </c:pt>
              <c:pt idx="5636">
                <c:v>5636</c:v>
              </c:pt>
              <c:pt idx="5637">
                <c:v>5637</c:v>
              </c:pt>
              <c:pt idx="5638">
                <c:v>5638</c:v>
              </c:pt>
              <c:pt idx="5639">
                <c:v>5639</c:v>
              </c:pt>
              <c:pt idx="5640">
                <c:v>5640</c:v>
              </c:pt>
              <c:pt idx="5641">
                <c:v>5641</c:v>
              </c:pt>
              <c:pt idx="5642">
                <c:v>5642</c:v>
              </c:pt>
              <c:pt idx="5643">
                <c:v>5643</c:v>
              </c:pt>
              <c:pt idx="5644">
                <c:v>5644</c:v>
              </c:pt>
              <c:pt idx="5645">
                <c:v>5645</c:v>
              </c:pt>
              <c:pt idx="5646">
                <c:v>5646</c:v>
              </c:pt>
              <c:pt idx="5647">
                <c:v>5647</c:v>
              </c:pt>
              <c:pt idx="5648">
                <c:v>5648</c:v>
              </c:pt>
              <c:pt idx="5649">
                <c:v>5649</c:v>
              </c:pt>
              <c:pt idx="5650">
                <c:v>5650</c:v>
              </c:pt>
              <c:pt idx="5651">
                <c:v>5651</c:v>
              </c:pt>
              <c:pt idx="5652">
                <c:v>5652</c:v>
              </c:pt>
              <c:pt idx="5653">
                <c:v>5653</c:v>
              </c:pt>
              <c:pt idx="5654">
                <c:v>5654</c:v>
              </c:pt>
              <c:pt idx="5655">
                <c:v>5655</c:v>
              </c:pt>
              <c:pt idx="5656">
                <c:v>5656</c:v>
              </c:pt>
              <c:pt idx="5657">
                <c:v>5657</c:v>
              </c:pt>
              <c:pt idx="5658">
                <c:v>5658</c:v>
              </c:pt>
              <c:pt idx="5659">
                <c:v>5659</c:v>
              </c:pt>
              <c:pt idx="5660">
                <c:v>5660</c:v>
              </c:pt>
              <c:pt idx="5661">
                <c:v>5661</c:v>
              </c:pt>
              <c:pt idx="5662">
                <c:v>5662</c:v>
              </c:pt>
              <c:pt idx="5663">
                <c:v>5663</c:v>
              </c:pt>
              <c:pt idx="5664">
                <c:v>5664</c:v>
              </c:pt>
              <c:pt idx="5665">
                <c:v>5665</c:v>
              </c:pt>
              <c:pt idx="5666">
                <c:v>5666</c:v>
              </c:pt>
              <c:pt idx="5667">
                <c:v>5667</c:v>
              </c:pt>
              <c:pt idx="5668">
                <c:v>5668</c:v>
              </c:pt>
              <c:pt idx="5669">
                <c:v>5669</c:v>
              </c:pt>
              <c:pt idx="5670">
                <c:v>5670</c:v>
              </c:pt>
              <c:pt idx="5671">
                <c:v>5671</c:v>
              </c:pt>
              <c:pt idx="5672">
                <c:v>5672</c:v>
              </c:pt>
              <c:pt idx="5673">
                <c:v>5673</c:v>
              </c:pt>
              <c:pt idx="5674">
                <c:v>5674</c:v>
              </c:pt>
              <c:pt idx="5675">
                <c:v>5675</c:v>
              </c:pt>
              <c:pt idx="5676">
                <c:v>5676</c:v>
              </c:pt>
              <c:pt idx="5677">
                <c:v>5677</c:v>
              </c:pt>
              <c:pt idx="5678">
                <c:v>5678</c:v>
              </c:pt>
              <c:pt idx="5679">
                <c:v>5679</c:v>
              </c:pt>
              <c:pt idx="5680">
                <c:v>5680</c:v>
              </c:pt>
              <c:pt idx="5681">
                <c:v>5681</c:v>
              </c:pt>
              <c:pt idx="5682">
                <c:v>5682</c:v>
              </c:pt>
              <c:pt idx="5683">
                <c:v>5683</c:v>
              </c:pt>
              <c:pt idx="5684">
                <c:v>5684</c:v>
              </c:pt>
              <c:pt idx="5685">
                <c:v>5685</c:v>
              </c:pt>
              <c:pt idx="5686">
                <c:v>5686</c:v>
              </c:pt>
              <c:pt idx="5687">
                <c:v>5687</c:v>
              </c:pt>
              <c:pt idx="5688">
                <c:v>5688</c:v>
              </c:pt>
              <c:pt idx="5689">
                <c:v>5689</c:v>
              </c:pt>
              <c:pt idx="5690">
                <c:v>5690</c:v>
              </c:pt>
              <c:pt idx="5691">
                <c:v>5691</c:v>
              </c:pt>
              <c:pt idx="5692">
                <c:v>5692</c:v>
              </c:pt>
              <c:pt idx="5693">
                <c:v>5693</c:v>
              </c:pt>
              <c:pt idx="5694">
                <c:v>5694</c:v>
              </c:pt>
              <c:pt idx="5695">
                <c:v>5695</c:v>
              </c:pt>
              <c:pt idx="5696">
                <c:v>5696</c:v>
              </c:pt>
              <c:pt idx="5697">
                <c:v>5697</c:v>
              </c:pt>
              <c:pt idx="5698">
                <c:v>5698</c:v>
              </c:pt>
              <c:pt idx="5699">
                <c:v>5699</c:v>
              </c:pt>
              <c:pt idx="5700">
                <c:v>5700</c:v>
              </c:pt>
              <c:pt idx="5701">
                <c:v>5701</c:v>
              </c:pt>
              <c:pt idx="5702">
                <c:v>5702</c:v>
              </c:pt>
              <c:pt idx="5703">
                <c:v>5703</c:v>
              </c:pt>
              <c:pt idx="5704">
                <c:v>5704</c:v>
              </c:pt>
              <c:pt idx="5705">
                <c:v>5705</c:v>
              </c:pt>
              <c:pt idx="5706">
                <c:v>5706</c:v>
              </c:pt>
              <c:pt idx="5707">
                <c:v>5707</c:v>
              </c:pt>
              <c:pt idx="5708">
                <c:v>5708</c:v>
              </c:pt>
              <c:pt idx="5709">
                <c:v>5709</c:v>
              </c:pt>
              <c:pt idx="5710">
                <c:v>5710</c:v>
              </c:pt>
              <c:pt idx="5711">
                <c:v>5711</c:v>
              </c:pt>
              <c:pt idx="5712">
                <c:v>5712</c:v>
              </c:pt>
              <c:pt idx="5713">
                <c:v>5713</c:v>
              </c:pt>
              <c:pt idx="5714">
                <c:v>5714</c:v>
              </c:pt>
              <c:pt idx="5715">
                <c:v>5715</c:v>
              </c:pt>
              <c:pt idx="5716">
                <c:v>5716</c:v>
              </c:pt>
              <c:pt idx="5717">
                <c:v>5717</c:v>
              </c:pt>
              <c:pt idx="5718">
                <c:v>5718</c:v>
              </c:pt>
              <c:pt idx="5719">
                <c:v>5719</c:v>
              </c:pt>
              <c:pt idx="5720">
                <c:v>5720</c:v>
              </c:pt>
              <c:pt idx="5721">
                <c:v>5721</c:v>
              </c:pt>
              <c:pt idx="5722">
                <c:v>5722</c:v>
              </c:pt>
              <c:pt idx="5723">
                <c:v>5723</c:v>
              </c:pt>
              <c:pt idx="5724">
                <c:v>5724</c:v>
              </c:pt>
              <c:pt idx="5725">
                <c:v>5725</c:v>
              </c:pt>
              <c:pt idx="5726">
                <c:v>5726</c:v>
              </c:pt>
              <c:pt idx="5727">
                <c:v>5727</c:v>
              </c:pt>
              <c:pt idx="5728">
                <c:v>5728</c:v>
              </c:pt>
              <c:pt idx="5729">
                <c:v>5729</c:v>
              </c:pt>
              <c:pt idx="5730">
                <c:v>5730</c:v>
              </c:pt>
              <c:pt idx="5731">
                <c:v>5731</c:v>
              </c:pt>
              <c:pt idx="5732">
                <c:v>5732</c:v>
              </c:pt>
              <c:pt idx="5733">
                <c:v>5733</c:v>
              </c:pt>
              <c:pt idx="5734">
                <c:v>5734</c:v>
              </c:pt>
              <c:pt idx="5735">
                <c:v>5735</c:v>
              </c:pt>
              <c:pt idx="5736">
                <c:v>5736</c:v>
              </c:pt>
              <c:pt idx="5737">
                <c:v>5737</c:v>
              </c:pt>
              <c:pt idx="5738">
                <c:v>5738</c:v>
              </c:pt>
              <c:pt idx="5739">
                <c:v>5739</c:v>
              </c:pt>
              <c:pt idx="5740">
                <c:v>5740</c:v>
              </c:pt>
              <c:pt idx="5741">
                <c:v>5741</c:v>
              </c:pt>
              <c:pt idx="5742">
                <c:v>5742</c:v>
              </c:pt>
              <c:pt idx="5743">
                <c:v>5743</c:v>
              </c:pt>
              <c:pt idx="5744">
                <c:v>5744</c:v>
              </c:pt>
              <c:pt idx="5745">
                <c:v>5745</c:v>
              </c:pt>
              <c:pt idx="5746">
                <c:v>5746</c:v>
              </c:pt>
              <c:pt idx="5747">
                <c:v>5747</c:v>
              </c:pt>
              <c:pt idx="5748">
                <c:v>5748</c:v>
              </c:pt>
              <c:pt idx="5749">
                <c:v>5749</c:v>
              </c:pt>
              <c:pt idx="5750">
                <c:v>5750</c:v>
              </c:pt>
              <c:pt idx="5751">
                <c:v>5751</c:v>
              </c:pt>
              <c:pt idx="5752">
                <c:v>5752</c:v>
              </c:pt>
              <c:pt idx="5753">
                <c:v>5753</c:v>
              </c:pt>
              <c:pt idx="5754">
                <c:v>5754</c:v>
              </c:pt>
              <c:pt idx="5755">
                <c:v>5755</c:v>
              </c:pt>
              <c:pt idx="5756">
                <c:v>5756</c:v>
              </c:pt>
              <c:pt idx="5757">
                <c:v>5757</c:v>
              </c:pt>
              <c:pt idx="5758">
                <c:v>5758</c:v>
              </c:pt>
              <c:pt idx="5759">
                <c:v>5759</c:v>
              </c:pt>
              <c:pt idx="5760">
                <c:v>5760</c:v>
              </c:pt>
              <c:pt idx="5761">
                <c:v>5761</c:v>
              </c:pt>
              <c:pt idx="5762">
                <c:v>5762</c:v>
              </c:pt>
              <c:pt idx="5763">
                <c:v>5763</c:v>
              </c:pt>
              <c:pt idx="5764">
                <c:v>5764</c:v>
              </c:pt>
              <c:pt idx="5765">
                <c:v>5765</c:v>
              </c:pt>
              <c:pt idx="5766">
                <c:v>5766</c:v>
              </c:pt>
              <c:pt idx="5767">
                <c:v>5767</c:v>
              </c:pt>
              <c:pt idx="5768">
                <c:v>5768</c:v>
              </c:pt>
              <c:pt idx="5769">
                <c:v>5769</c:v>
              </c:pt>
              <c:pt idx="5770">
                <c:v>5770</c:v>
              </c:pt>
              <c:pt idx="5771">
                <c:v>5771</c:v>
              </c:pt>
              <c:pt idx="5772">
                <c:v>5772</c:v>
              </c:pt>
              <c:pt idx="5773">
                <c:v>5773</c:v>
              </c:pt>
              <c:pt idx="5774">
                <c:v>5774</c:v>
              </c:pt>
              <c:pt idx="5775">
                <c:v>5775</c:v>
              </c:pt>
              <c:pt idx="5776">
                <c:v>5776</c:v>
              </c:pt>
              <c:pt idx="5777">
                <c:v>5777</c:v>
              </c:pt>
              <c:pt idx="5778">
                <c:v>5778</c:v>
              </c:pt>
              <c:pt idx="5779">
                <c:v>5779</c:v>
              </c:pt>
              <c:pt idx="5780">
                <c:v>5780</c:v>
              </c:pt>
              <c:pt idx="5781">
                <c:v>5781</c:v>
              </c:pt>
              <c:pt idx="5782">
                <c:v>5782</c:v>
              </c:pt>
              <c:pt idx="5783">
                <c:v>5783</c:v>
              </c:pt>
              <c:pt idx="5784">
                <c:v>5784</c:v>
              </c:pt>
              <c:pt idx="5785">
                <c:v>5785</c:v>
              </c:pt>
              <c:pt idx="5786">
                <c:v>5786</c:v>
              </c:pt>
              <c:pt idx="5787">
                <c:v>5787</c:v>
              </c:pt>
              <c:pt idx="5788">
                <c:v>5788</c:v>
              </c:pt>
              <c:pt idx="5789">
                <c:v>5789</c:v>
              </c:pt>
              <c:pt idx="5790">
                <c:v>5790</c:v>
              </c:pt>
              <c:pt idx="5791">
                <c:v>5791</c:v>
              </c:pt>
              <c:pt idx="5792">
                <c:v>5792</c:v>
              </c:pt>
              <c:pt idx="5793">
                <c:v>5793</c:v>
              </c:pt>
              <c:pt idx="5794">
                <c:v>5794</c:v>
              </c:pt>
              <c:pt idx="5795">
                <c:v>5795</c:v>
              </c:pt>
              <c:pt idx="5796">
                <c:v>5796</c:v>
              </c:pt>
              <c:pt idx="5797">
                <c:v>5797</c:v>
              </c:pt>
              <c:pt idx="5798">
                <c:v>5798</c:v>
              </c:pt>
              <c:pt idx="5799">
                <c:v>5799</c:v>
              </c:pt>
              <c:pt idx="5800">
                <c:v>5800</c:v>
              </c:pt>
              <c:pt idx="5801">
                <c:v>5801</c:v>
              </c:pt>
              <c:pt idx="5802">
                <c:v>5802</c:v>
              </c:pt>
              <c:pt idx="5803">
                <c:v>5803</c:v>
              </c:pt>
              <c:pt idx="5804">
                <c:v>5804</c:v>
              </c:pt>
              <c:pt idx="5805">
                <c:v>5805</c:v>
              </c:pt>
              <c:pt idx="5806">
                <c:v>5806</c:v>
              </c:pt>
              <c:pt idx="5807">
                <c:v>5807</c:v>
              </c:pt>
              <c:pt idx="5808">
                <c:v>5808</c:v>
              </c:pt>
              <c:pt idx="5809">
                <c:v>5809</c:v>
              </c:pt>
              <c:pt idx="5810">
                <c:v>5810</c:v>
              </c:pt>
              <c:pt idx="5811">
                <c:v>5811</c:v>
              </c:pt>
              <c:pt idx="5812">
                <c:v>5812</c:v>
              </c:pt>
              <c:pt idx="5813">
                <c:v>5813</c:v>
              </c:pt>
              <c:pt idx="5814">
                <c:v>5814</c:v>
              </c:pt>
              <c:pt idx="5815">
                <c:v>5815</c:v>
              </c:pt>
              <c:pt idx="5816">
                <c:v>5816</c:v>
              </c:pt>
              <c:pt idx="5817">
                <c:v>5817</c:v>
              </c:pt>
              <c:pt idx="5818">
                <c:v>5818</c:v>
              </c:pt>
              <c:pt idx="5819">
                <c:v>5819</c:v>
              </c:pt>
              <c:pt idx="5820">
                <c:v>5820</c:v>
              </c:pt>
              <c:pt idx="5821">
                <c:v>5821</c:v>
              </c:pt>
              <c:pt idx="5822">
                <c:v>5822</c:v>
              </c:pt>
              <c:pt idx="5823">
                <c:v>5823</c:v>
              </c:pt>
              <c:pt idx="5824">
                <c:v>5824</c:v>
              </c:pt>
              <c:pt idx="5825">
                <c:v>5825</c:v>
              </c:pt>
              <c:pt idx="5826">
                <c:v>5826</c:v>
              </c:pt>
              <c:pt idx="5827">
                <c:v>5827</c:v>
              </c:pt>
              <c:pt idx="5828">
                <c:v>5828</c:v>
              </c:pt>
              <c:pt idx="5829">
                <c:v>5829</c:v>
              </c:pt>
              <c:pt idx="5830">
                <c:v>5830</c:v>
              </c:pt>
              <c:pt idx="5831">
                <c:v>5831</c:v>
              </c:pt>
              <c:pt idx="5832">
                <c:v>5832</c:v>
              </c:pt>
              <c:pt idx="5833">
                <c:v>5833</c:v>
              </c:pt>
              <c:pt idx="5834">
                <c:v>5834</c:v>
              </c:pt>
              <c:pt idx="5835">
                <c:v>5835</c:v>
              </c:pt>
              <c:pt idx="5836">
                <c:v>5836</c:v>
              </c:pt>
              <c:pt idx="5837">
                <c:v>5837</c:v>
              </c:pt>
              <c:pt idx="5838">
                <c:v>5838</c:v>
              </c:pt>
              <c:pt idx="5839">
                <c:v>5839</c:v>
              </c:pt>
              <c:pt idx="5840">
                <c:v>5840</c:v>
              </c:pt>
              <c:pt idx="5841">
                <c:v>5841</c:v>
              </c:pt>
              <c:pt idx="5842">
                <c:v>5842</c:v>
              </c:pt>
              <c:pt idx="5843">
                <c:v>5843</c:v>
              </c:pt>
              <c:pt idx="5844">
                <c:v>5844</c:v>
              </c:pt>
              <c:pt idx="5845">
                <c:v>5845</c:v>
              </c:pt>
              <c:pt idx="5846">
                <c:v>5846</c:v>
              </c:pt>
              <c:pt idx="5847">
                <c:v>5847</c:v>
              </c:pt>
              <c:pt idx="5848">
                <c:v>5848</c:v>
              </c:pt>
              <c:pt idx="5849">
                <c:v>5849</c:v>
              </c:pt>
              <c:pt idx="5850">
                <c:v>5850</c:v>
              </c:pt>
              <c:pt idx="5851">
                <c:v>5851</c:v>
              </c:pt>
              <c:pt idx="5852">
                <c:v>5852</c:v>
              </c:pt>
              <c:pt idx="5853">
                <c:v>5853</c:v>
              </c:pt>
              <c:pt idx="5854">
                <c:v>5854</c:v>
              </c:pt>
              <c:pt idx="5855">
                <c:v>5855</c:v>
              </c:pt>
              <c:pt idx="5856">
                <c:v>5856</c:v>
              </c:pt>
              <c:pt idx="5857">
                <c:v>5857</c:v>
              </c:pt>
              <c:pt idx="5858">
                <c:v>5858</c:v>
              </c:pt>
              <c:pt idx="5859">
                <c:v>5859</c:v>
              </c:pt>
              <c:pt idx="5860">
                <c:v>5860</c:v>
              </c:pt>
              <c:pt idx="5861">
                <c:v>5861</c:v>
              </c:pt>
              <c:pt idx="5862">
                <c:v>5862</c:v>
              </c:pt>
              <c:pt idx="5863">
                <c:v>5863</c:v>
              </c:pt>
              <c:pt idx="5864">
                <c:v>5864</c:v>
              </c:pt>
              <c:pt idx="5865">
                <c:v>5865</c:v>
              </c:pt>
              <c:pt idx="5866">
                <c:v>5866</c:v>
              </c:pt>
              <c:pt idx="5867">
                <c:v>5867</c:v>
              </c:pt>
              <c:pt idx="5868">
                <c:v>5868</c:v>
              </c:pt>
              <c:pt idx="5869">
                <c:v>5869</c:v>
              </c:pt>
              <c:pt idx="5870">
                <c:v>5870</c:v>
              </c:pt>
              <c:pt idx="5871">
                <c:v>5871</c:v>
              </c:pt>
              <c:pt idx="5872">
                <c:v>5872</c:v>
              </c:pt>
              <c:pt idx="5873">
                <c:v>5873</c:v>
              </c:pt>
              <c:pt idx="5874">
                <c:v>5874</c:v>
              </c:pt>
              <c:pt idx="5875">
                <c:v>5875</c:v>
              </c:pt>
              <c:pt idx="5876">
                <c:v>5876</c:v>
              </c:pt>
              <c:pt idx="5877">
                <c:v>5877</c:v>
              </c:pt>
              <c:pt idx="5878">
                <c:v>5878</c:v>
              </c:pt>
              <c:pt idx="5879">
                <c:v>5879</c:v>
              </c:pt>
              <c:pt idx="5880">
                <c:v>5880</c:v>
              </c:pt>
              <c:pt idx="5881">
                <c:v>5881</c:v>
              </c:pt>
              <c:pt idx="5882">
                <c:v>5882</c:v>
              </c:pt>
              <c:pt idx="5883">
                <c:v>5883</c:v>
              </c:pt>
              <c:pt idx="5884">
                <c:v>5884</c:v>
              </c:pt>
              <c:pt idx="5885">
                <c:v>5885</c:v>
              </c:pt>
              <c:pt idx="5886">
                <c:v>5886</c:v>
              </c:pt>
              <c:pt idx="5887">
                <c:v>5887</c:v>
              </c:pt>
              <c:pt idx="5888">
                <c:v>5888</c:v>
              </c:pt>
              <c:pt idx="5889">
                <c:v>5889</c:v>
              </c:pt>
              <c:pt idx="5890">
                <c:v>5890</c:v>
              </c:pt>
              <c:pt idx="5891">
                <c:v>5891</c:v>
              </c:pt>
              <c:pt idx="5892">
                <c:v>5892</c:v>
              </c:pt>
              <c:pt idx="5893">
                <c:v>5893</c:v>
              </c:pt>
              <c:pt idx="5894">
                <c:v>5894</c:v>
              </c:pt>
              <c:pt idx="5895">
                <c:v>5895</c:v>
              </c:pt>
              <c:pt idx="5896">
                <c:v>5896</c:v>
              </c:pt>
              <c:pt idx="5897">
                <c:v>5897</c:v>
              </c:pt>
              <c:pt idx="5898">
                <c:v>5898</c:v>
              </c:pt>
              <c:pt idx="5899">
                <c:v>5899</c:v>
              </c:pt>
              <c:pt idx="5900">
                <c:v>5900</c:v>
              </c:pt>
              <c:pt idx="5901">
                <c:v>5901</c:v>
              </c:pt>
              <c:pt idx="5902">
                <c:v>5902</c:v>
              </c:pt>
              <c:pt idx="5903">
                <c:v>5903</c:v>
              </c:pt>
              <c:pt idx="5904">
                <c:v>5904</c:v>
              </c:pt>
              <c:pt idx="5905">
                <c:v>5905</c:v>
              </c:pt>
              <c:pt idx="5906">
                <c:v>5906</c:v>
              </c:pt>
              <c:pt idx="5907">
                <c:v>5907</c:v>
              </c:pt>
              <c:pt idx="5908">
                <c:v>5908</c:v>
              </c:pt>
              <c:pt idx="5909">
                <c:v>5909</c:v>
              </c:pt>
              <c:pt idx="5910">
                <c:v>5910</c:v>
              </c:pt>
              <c:pt idx="5911">
                <c:v>5911</c:v>
              </c:pt>
              <c:pt idx="5912">
                <c:v>5912</c:v>
              </c:pt>
              <c:pt idx="5913">
                <c:v>5913</c:v>
              </c:pt>
              <c:pt idx="5914">
                <c:v>5914</c:v>
              </c:pt>
              <c:pt idx="5915">
                <c:v>5915</c:v>
              </c:pt>
              <c:pt idx="5916">
                <c:v>5916</c:v>
              </c:pt>
              <c:pt idx="5917">
                <c:v>5917</c:v>
              </c:pt>
              <c:pt idx="5918">
                <c:v>5918</c:v>
              </c:pt>
              <c:pt idx="5919">
                <c:v>5919</c:v>
              </c:pt>
              <c:pt idx="5920">
                <c:v>5920</c:v>
              </c:pt>
              <c:pt idx="5921">
                <c:v>5921</c:v>
              </c:pt>
              <c:pt idx="5922">
                <c:v>5922</c:v>
              </c:pt>
              <c:pt idx="5923">
                <c:v>5923</c:v>
              </c:pt>
              <c:pt idx="5924">
                <c:v>5924</c:v>
              </c:pt>
              <c:pt idx="5925">
                <c:v>5925</c:v>
              </c:pt>
              <c:pt idx="5926">
                <c:v>5926</c:v>
              </c:pt>
              <c:pt idx="5927">
                <c:v>5927</c:v>
              </c:pt>
              <c:pt idx="5928">
                <c:v>5928</c:v>
              </c:pt>
              <c:pt idx="5929">
                <c:v>5929</c:v>
              </c:pt>
              <c:pt idx="5930">
                <c:v>5930</c:v>
              </c:pt>
              <c:pt idx="5931">
                <c:v>5931</c:v>
              </c:pt>
              <c:pt idx="5932">
                <c:v>5932</c:v>
              </c:pt>
              <c:pt idx="5933">
                <c:v>5933</c:v>
              </c:pt>
              <c:pt idx="5934">
                <c:v>5934</c:v>
              </c:pt>
              <c:pt idx="5935">
                <c:v>5935</c:v>
              </c:pt>
              <c:pt idx="5936">
                <c:v>5936</c:v>
              </c:pt>
              <c:pt idx="5937">
                <c:v>5937</c:v>
              </c:pt>
              <c:pt idx="5938">
                <c:v>5938</c:v>
              </c:pt>
              <c:pt idx="5939">
                <c:v>5939</c:v>
              </c:pt>
              <c:pt idx="5940">
                <c:v>5940</c:v>
              </c:pt>
              <c:pt idx="5941">
                <c:v>5941</c:v>
              </c:pt>
              <c:pt idx="5942">
                <c:v>5942</c:v>
              </c:pt>
              <c:pt idx="5943">
                <c:v>5943</c:v>
              </c:pt>
              <c:pt idx="5944">
                <c:v>5944</c:v>
              </c:pt>
              <c:pt idx="5945">
                <c:v>5945</c:v>
              </c:pt>
              <c:pt idx="5946">
                <c:v>5946</c:v>
              </c:pt>
              <c:pt idx="5947">
                <c:v>5947</c:v>
              </c:pt>
              <c:pt idx="5948">
                <c:v>5948</c:v>
              </c:pt>
              <c:pt idx="5949">
                <c:v>5949</c:v>
              </c:pt>
              <c:pt idx="5950">
                <c:v>5950</c:v>
              </c:pt>
              <c:pt idx="5951">
                <c:v>5951</c:v>
              </c:pt>
              <c:pt idx="5952">
                <c:v>5952</c:v>
              </c:pt>
              <c:pt idx="5953">
                <c:v>5953</c:v>
              </c:pt>
              <c:pt idx="5954">
                <c:v>5954</c:v>
              </c:pt>
              <c:pt idx="5955">
                <c:v>5955</c:v>
              </c:pt>
              <c:pt idx="5956">
                <c:v>5956</c:v>
              </c:pt>
              <c:pt idx="5957">
                <c:v>5957</c:v>
              </c:pt>
              <c:pt idx="5958">
                <c:v>5958</c:v>
              </c:pt>
              <c:pt idx="5959">
                <c:v>5959</c:v>
              </c:pt>
              <c:pt idx="5960">
                <c:v>5960</c:v>
              </c:pt>
              <c:pt idx="5961">
                <c:v>5961</c:v>
              </c:pt>
              <c:pt idx="5962">
                <c:v>5962</c:v>
              </c:pt>
              <c:pt idx="5963">
                <c:v>5963</c:v>
              </c:pt>
              <c:pt idx="5964">
                <c:v>5964</c:v>
              </c:pt>
              <c:pt idx="5965">
                <c:v>5965</c:v>
              </c:pt>
              <c:pt idx="5966">
                <c:v>5966</c:v>
              </c:pt>
              <c:pt idx="5967">
                <c:v>5967</c:v>
              </c:pt>
              <c:pt idx="5968">
                <c:v>5968</c:v>
              </c:pt>
              <c:pt idx="5969">
                <c:v>5969</c:v>
              </c:pt>
              <c:pt idx="5970">
                <c:v>5970</c:v>
              </c:pt>
              <c:pt idx="5971">
                <c:v>5971</c:v>
              </c:pt>
              <c:pt idx="5972">
                <c:v>5972</c:v>
              </c:pt>
              <c:pt idx="5973">
                <c:v>5973</c:v>
              </c:pt>
              <c:pt idx="5974">
                <c:v>5974</c:v>
              </c:pt>
              <c:pt idx="5975">
                <c:v>5975</c:v>
              </c:pt>
              <c:pt idx="5976">
                <c:v>5976</c:v>
              </c:pt>
              <c:pt idx="5977">
                <c:v>5977</c:v>
              </c:pt>
              <c:pt idx="5978">
                <c:v>5978</c:v>
              </c:pt>
              <c:pt idx="5979">
                <c:v>5979</c:v>
              </c:pt>
              <c:pt idx="5980">
                <c:v>5980</c:v>
              </c:pt>
              <c:pt idx="5981">
                <c:v>5981</c:v>
              </c:pt>
              <c:pt idx="5982">
                <c:v>5982</c:v>
              </c:pt>
              <c:pt idx="5983">
                <c:v>5983</c:v>
              </c:pt>
              <c:pt idx="5984">
                <c:v>5984</c:v>
              </c:pt>
              <c:pt idx="5985">
                <c:v>5985</c:v>
              </c:pt>
              <c:pt idx="5986">
                <c:v>5986</c:v>
              </c:pt>
              <c:pt idx="5987">
                <c:v>5987</c:v>
              </c:pt>
              <c:pt idx="5988">
                <c:v>5988</c:v>
              </c:pt>
              <c:pt idx="5989">
                <c:v>5989</c:v>
              </c:pt>
              <c:pt idx="5990">
                <c:v>5990</c:v>
              </c:pt>
              <c:pt idx="5991">
                <c:v>5991</c:v>
              </c:pt>
              <c:pt idx="5992">
                <c:v>5992</c:v>
              </c:pt>
              <c:pt idx="5993">
                <c:v>5993</c:v>
              </c:pt>
              <c:pt idx="5994">
                <c:v>5994</c:v>
              </c:pt>
              <c:pt idx="5995">
                <c:v>5995</c:v>
              </c:pt>
              <c:pt idx="5996">
                <c:v>5996</c:v>
              </c:pt>
              <c:pt idx="5997">
                <c:v>5997</c:v>
              </c:pt>
              <c:pt idx="5998">
                <c:v>5998</c:v>
              </c:pt>
              <c:pt idx="5999">
                <c:v>5999</c:v>
              </c:pt>
              <c:pt idx="6000">
                <c:v>6000</c:v>
              </c:pt>
              <c:pt idx="6001">
                <c:v>6001</c:v>
              </c:pt>
              <c:pt idx="6002">
                <c:v>6002</c:v>
              </c:pt>
              <c:pt idx="6003">
                <c:v>6003</c:v>
              </c:pt>
              <c:pt idx="6004">
                <c:v>6004</c:v>
              </c:pt>
              <c:pt idx="6005">
                <c:v>6005</c:v>
              </c:pt>
              <c:pt idx="6006">
                <c:v>6006</c:v>
              </c:pt>
              <c:pt idx="6007">
                <c:v>6007</c:v>
              </c:pt>
              <c:pt idx="6008">
                <c:v>6008</c:v>
              </c:pt>
              <c:pt idx="6009">
                <c:v>6009</c:v>
              </c:pt>
              <c:pt idx="6010">
                <c:v>6010</c:v>
              </c:pt>
              <c:pt idx="6011">
                <c:v>6011</c:v>
              </c:pt>
              <c:pt idx="6012">
                <c:v>6012</c:v>
              </c:pt>
              <c:pt idx="6013">
                <c:v>6013</c:v>
              </c:pt>
              <c:pt idx="6014">
                <c:v>6014</c:v>
              </c:pt>
              <c:pt idx="6015">
                <c:v>6015</c:v>
              </c:pt>
              <c:pt idx="6016">
                <c:v>6016</c:v>
              </c:pt>
              <c:pt idx="6017">
                <c:v>6017</c:v>
              </c:pt>
              <c:pt idx="6018">
                <c:v>6018</c:v>
              </c:pt>
              <c:pt idx="6019">
                <c:v>6019</c:v>
              </c:pt>
              <c:pt idx="6020">
                <c:v>6020</c:v>
              </c:pt>
              <c:pt idx="6021">
                <c:v>6021</c:v>
              </c:pt>
              <c:pt idx="6022">
                <c:v>6022</c:v>
              </c:pt>
              <c:pt idx="6023">
                <c:v>6023</c:v>
              </c:pt>
              <c:pt idx="6024">
                <c:v>6024</c:v>
              </c:pt>
              <c:pt idx="6025">
                <c:v>6025</c:v>
              </c:pt>
              <c:pt idx="6026">
                <c:v>6026</c:v>
              </c:pt>
              <c:pt idx="6027">
                <c:v>6027</c:v>
              </c:pt>
              <c:pt idx="6028">
                <c:v>6028</c:v>
              </c:pt>
              <c:pt idx="6029">
                <c:v>6029</c:v>
              </c:pt>
              <c:pt idx="6030">
                <c:v>6030</c:v>
              </c:pt>
              <c:pt idx="6031">
                <c:v>6031</c:v>
              </c:pt>
              <c:pt idx="6032">
                <c:v>6032</c:v>
              </c:pt>
              <c:pt idx="6033">
                <c:v>6033</c:v>
              </c:pt>
              <c:pt idx="6034">
                <c:v>6034</c:v>
              </c:pt>
              <c:pt idx="6035">
                <c:v>6035</c:v>
              </c:pt>
              <c:pt idx="6036">
                <c:v>6036</c:v>
              </c:pt>
              <c:pt idx="6037">
                <c:v>6037</c:v>
              </c:pt>
              <c:pt idx="6038">
                <c:v>6038</c:v>
              </c:pt>
              <c:pt idx="6039">
                <c:v>6039</c:v>
              </c:pt>
              <c:pt idx="6040">
                <c:v>6040</c:v>
              </c:pt>
              <c:pt idx="6041">
                <c:v>6041</c:v>
              </c:pt>
              <c:pt idx="6042">
                <c:v>6042</c:v>
              </c:pt>
              <c:pt idx="6043">
                <c:v>6043</c:v>
              </c:pt>
              <c:pt idx="6044">
                <c:v>6044</c:v>
              </c:pt>
              <c:pt idx="6045">
                <c:v>6045</c:v>
              </c:pt>
              <c:pt idx="6046">
                <c:v>6046</c:v>
              </c:pt>
              <c:pt idx="6047">
                <c:v>6047</c:v>
              </c:pt>
              <c:pt idx="6048">
                <c:v>6048</c:v>
              </c:pt>
              <c:pt idx="6049">
                <c:v>6049</c:v>
              </c:pt>
              <c:pt idx="6050">
                <c:v>6050</c:v>
              </c:pt>
              <c:pt idx="6051">
                <c:v>6051</c:v>
              </c:pt>
              <c:pt idx="6052">
                <c:v>6052</c:v>
              </c:pt>
              <c:pt idx="6053">
                <c:v>6053</c:v>
              </c:pt>
              <c:pt idx="6054">
                <c:v>6054</c:v>
              </c:pt>
              <c:pt idx="6055">
                <c:v>6055</c:v>
              </c:pt>
              <c:pt idx="6056">
                <c:v>6056</c:v>
              </c:pt>
              <c:pt idx="6057">
                <c:v>6057</c:v>
              </c:pt>
              <c:pt idx="6058">
                <c:v>6058</c:v>
              </c:pt>
              <c:pt idx="6059">
                <c:v>6059</c:v>
              </c:pt>
              <c:pt idx="6060">
                <c:v>6060</c:v>
              </c:pt>
              <c:pt idx="6061">
                <c:v>6061</c:v>
              </c:pt>
              <c:pt idx="6062">
                <c:v>6062</c:v>
              </c:pt>
              <c:pt idx="6063">
                <c:v>6063</c:v>
              </c:pt>
              <c:pt idx="6064">
                <c:v>6064</c:v>
              </c:pt>
              <c:pt idx="6065">
                <c:v>6065</c:v>
              </c:pt>
              <c:pt idx="6066">
                <c:v>6066</c:v>
              </c:pt>
              <c:pt idx="6067">
                <c:v>6067</c:v>
              </c:pt>
              <c:pt idx="6068">
                <c:v>6068</c:v>
              </c:pt>
              <c:pt idx="6069">
                <c:v>6069</c:v>
              </c:pt>
              <c:pt idx="6070">
                <c:v>6070</c:v>
              </c:pt>
              <c:pt idx="6071">
                <c:v>6071</c:v>
              </c:pt>
              <c:pt idx="6072">
                <c:v>6072</c:v>
              </c:pt>
              <c:pt idx="6073">
                <c:v>6073</c:v>
              </c:pt>
              <c:pt idx="6074">
                <c:v>6074</c:v>
              </c:pt>
              <c:pt idx="6075">
                <c:v>6075</c:v>
              </c:pt>
              <c:pt idx="6076">
                <c:v>6076</c:v>
              </c:pt>
              <c:pt idx="6077">
                <c:v>6077</c:v>
              </c:pt>
              <c:pt idx="6078">
                <c:v>6078</c:v>
              </c:pt>
              <c:pt idx="6079">
                <c:v>6079</c:v>
              </c:pt>
              <c:pt idx="6080">
                <c:v>6080</c:v>
              </c:pt>
              <c:pt idx="6081">
                <c:v>6081</c:v>
              </c:pt>
              <c:pt idx="6082">
                <c:v>6082</c:v>
              </c:pt>
              <c:pt idx="6083">
                <c:v>6083</c:v>
              </c:pt>
              <c:pt idx="6084">
                <c:v>6084</c:v>
              </c:pt>
              <c:pt idx="6085">
                <c:v>6085</c:v>
              </c:pt>
              <c:pt idx="6086">
                <c:v>6086</c:v>
              </c:pt>
              <c:pt idx="6087">
                <c:v>6087</c:v>
              </c:pt>
              <c:pt idx="6088">
                <c:v>6088</c:v>
              </c:pt>
              <c:pt idx="6089">
                <c:v>6089</c:v>
              </c:pt>
              <c:pt idx="6090">
                <c:v>6090</c:v>
              </c:pt>
              <c:pt idx="6091">
                <c:v>6091</c:v>
              </c:pt>
              <c:pt idx="6092">
                <c:v>6092</c:v>
              </c:pt>
              <c:pt idx="6093">
                <c:v>6093</c:v>
              </c:pt>
              <c:pt idx="6094">
                <c:v>6094</c:v>
              </c:pt>
              <c:pt idx="6095">
                <c:v>6095</c:v>
              </c:pt>
              <c:pt idx="6096">
                <c:v>6096</c:v>
              </c:pt>
              <c:pt idx="6097">
                <c:v>6097</c:v>
              </c:pt>
              <c:pt idx="6098">
                <c:v>6098</c:v>
              </c:pt>
              <c:pt idx="6099">
                <c:v>6099</c:v>
              </c:pt>
              <c:pt idx="6100">
                <c:v>6100</c:v>
              </c:pt>
              <c:pt idx="6101">
                <c:v>6101</c:v>
              </c:pt>
              <c:pt idx="6102">
                <c:v>6102</c:v>
              </c:pt>
              <c:pt idx="6103">
                <c:v>6103</c:v>
              </c:pt>
              <c:pt idx="6104">
                <c:v>6104</c:v>
              </c:pt>
              <c:pt idx="6105">
                <c:v>6105</c:v>
              </c:pt>
              <c:pt idx="6106">
                <c:v>6106</c:v>
              </c:pt>
              <c:pt idx="6107">
                <c:v>6107</c:v>
              </c:pt>
              <c:pt idx="6108">
                <c:v>6108</c:v>
              </c:pt>
              <c:pt idx="6109">
                <c:v>6109</c:v>
              </c:pt>
              <c:pt idx="6110">
                <c:v>6110</c:v>
              </c:pt>
              <c:pt idx="6111">
                <c:v>6111</c:v>
              </c:pt>
              <c:pt idx="6112">
                <c:v>6112</c:v>
              </c:pt>
              <c:pt idx="6113">
                <c:v>6113</c:v>
              </c:pt>
              <c:pt idx="6114">
                <c:v>6114</c:v>
              </c:pt>
              <c:pt idx="6115">
                <c:v>6115</c:v>
              </c:pt>
              <c:pt idx="6116">
                <c:v>6116</c:v>
              </c:pt>
              <c:pt idx="6117">
                <c:v>6117</c:v>
              </c:pt>
              <c:pt idx="6118">
                <c:v>6118</c:v>
              </c:pt>
              <c:pt idx="6119">
                <c:v>6119</c:v>
              </c:pt>
              <c:pt idx="6120">
                <c:v>6120</c:v>
              </c:pt>
              <c:pt idx="6121">
                <c:v>6121</c:v>
              </c:pt>
              <c:pt idx="6122">
                <c:v>6122</c:v>
              </c:pt>
              <c:pt idx="6123">
                <c:v>6123</c:v>
              </c:pt>
              <c:pt idx="6124">
                <c:v>6124</c:v>
              </c:pt>
              <c:pt idx="6125">
                <c:v>6125</c:v>
              </c:pt>
              <c:pt idx="6126">
                <c:v>6126</c:v>
              </c:pt>
              <c:pt idx="6127">
                <c:v>6127</c:v>
              </c:pt>
              <c:pt idx="6128">
                <c:v>6128</c:v>
              </c:pt>
              <c:pt idx="6129">
                <c:v>6129</c:v>
              </c:pt>
              <c:pt idx="6130">
                <c:v>6130</c:v>
              </c:pt>
              <c:pt idx="6131">
                <c:v>6131</c:v>
              </c:pt>
              <c:pt idx="6132">
                <c:v>6132</c:v>
              </c:pt>
              <c:pt idx="6133">
                <c:v>6133</c:v>
              </c:pt>
              <c:pt idx="6134">
                <c:v>6134</c:v>
              </c:pt>
              <c:pt idx="6135">
                <c:v>6135</c:v>
              </c:pt>
              <c:pt idx="6136">
                <c:v>6136</c:v>
              </c:pt>
              <c:pt idx="6137">
                <c:v>6137</c:v>
              </c:pt>
              <c:pt idx="6138">
                <c:v>6138</c:v>
              </c:pt>
              <c:pt idx="6139">
                <c:v>6139</c:v>
              </c:pt>
              <c:pt idx="6140">
                <c:v>6140</c:v>
              </c:pt>
              <c:pt idx="6141">
                <c:v>6141</c:v>
              </c:pt>
              <c:pt idx="6142">
                <c:v>6142</c:v>
              </c:pt>
              <c:pt idx="6143">
                <c:v>6143</c:v>
              </c:pt>
              <c:pt idx="6144">
                <c:v>6144</c:v>
              </c:pt>
              <c:pt idx="6145">
                <c:v>6145</c:v>
              </c:pt>
              <c:pt idx="6146">
                <c:v>6146</c:v>
              </c:pt>
              <c:pt idx="6147">
                <c:v>6147</c:v>
              </c:pt>
              <c:pt idx="6148">
                <c:v>6148</c:v>
              </c:pt>
              <c:pt idx="6149">
                <c:v>6149</c:v>
              </c:pt>
              <c:pt idx="6150">
                <c:v>6150</c:v>
              </c:pt>
              <c:pt idx="6151">
                <c:v>6151</c:v>
              </c:pt>
              <c:pt idx="6152">
                <c:v>6152</c:v>
              </c:pt>
              <c:pt idx="6153">
                <c:v>6153</c:v>
              </c:pt>
              <c:pt idx="6154">
                <c:v>6154</c:v>
              </c:pt>
              <c:pt idx="6155">
                <c:v>6155</c:v>
              </c:pt>
              <c:pt idx="6156">
                <c:v>6156</c:v>
              </c:pt>
              <c:pt idx="6157">
                <c:v>6157</c:v>
              </c:pt>
              <c:pt idx="6158">
                <c:v>6158</c:v>
              </c:pt>
              <c:pt idx="6159">
                <c:v>6159</c:v>
              </c:pt>
              <c:pt idx="6160">
                <c:v>6160</c:v>
              </c:pt>
              <c:pt idx="6161">
                <c:v>6161</c:v>
              </c:pt>
              <c:pt idx="6162">
                <c:v>6162</c:v>
              </c:pt>
              <c:pt idx="6163">
                <c:v>6163</c:v>
              </c:pt>
              <c:pt idx="6164">
                <c:v>6164</c:v>
              </c:pt>
              <c:pt idx="6165">
                <c:v>6165</c:v>
              </c:pt>
              <c:pt idx="6166">
                <c:v>6166</c:v>
              </c:pt>
              <c:pt idx="6167">
                <c:v>6167</c:v>
              </c:pt>
              <c:pt idx="6168">
                <c:v>6168</c:v>
              </c:pt>
              <c:pt idx="6169">
                <c:v>6169</c:v>
              </c:pt>
              <c:pt idx="6170">
                <c:v>6170</c:v>
              </c:pt>
              <c:pt idx="6171">
                <c:v>6171</c:v>
              </c:pt>
              <c:pt idx="6172">
                <c:v>6172</c:v>
              </c:pt>
              <c:pt idx="6173">
                <c:v>6173</c:v>
              </c:pt>
              <c:pt idx="6174">
                <c:v>6174</c:v>
              </c:pt>
              <c:pt idx="6175">
                <c:v>6175</c:v>
              </c:pt>
              <c:pt idx="6176">
                <c:v>6176</c:v>
              </c:pt>
              <c:pt idx="6177">
                <c:v>6177</c:v>
              </c:pt>
              <c:pt idx="6178">
                <c:v>6178</c:v>
              </c:pt>
              <c:pt idx="6179">
                <c:v>6179</c:v>
              </c:pt>
              <c:pt idx="6180">
                <c:v>6180</c:v>
              </c:pt>
              <c:pt idx="6181">
                <c:v>6181</c:v>
              </c:pt>
              <c:pt idx="6182">
                <c:v>6182</c:v>
              </c:pt>
              <c:pt idx="6183">
                <c:v>6183</c:v>
              </c:pt>
              <c:pt idx="6184">
                <c:v>6184</c:v>
              </c:pt>
              <c:pt idx="6185">
                <c:v>6185</c:v>
              </c:pt>
              <c:pt idx="6186">
                <c:v>6186</c:v>
              </c:pt>
              <c:pt idx="6187">
                <c:v>6187</c:v>
              </c:pt>
              <c:pt idx="6188">
                <c:v>6188</c:v>
              </c:pt>
              <c:pt idx="6189">
                <c:v>6189</c:v>
              </c:pt>
              <c:pt idx="6190">
                <c:v>6190</c:v>
              </c:pt>
              <c:pt idx="6191">
                <c:v>6191</c:v>
              </c:pt>
              <c:pt idx="6192">
                <c:v>6192</c:v>
              </c:pt>
              <c:pt idx="6193">
                <c:v>6193</c:v>
              </c:pt>
              <c:pt idx="6194">
                <c:v>6194</c:v>
              </c:pt>
              <c:pt idx="6195">
                <c:v>6195</c:v>
              </c:pt>
              <c:pt idx="6196">
                <c:v>6196</c:v>
              </c:pt>
              <c:pt idx="6197">
                <c:v>6197</c:v>
              </c:pt>
              <c:pt idx="6198">
                <c:v>6198</c:v>
              </c:pt>
              <c:pt idx="6199">
                <c:v>6199</c:v>
              </c:pt>
              <c:pt idx="6200">
                <c:v>6200</c:v>
              </c:pt>
              <c:pt idx="6201">
                <c:v>6201</c:v>
              </c:pt>
              <c:pt idx="6202">
                <c:v>6202</c:v>
              </c:pt>
              <c:pt idx="6203">
                <c:v>6203</c:v>
              </c:pt>
              <c:pt idx="6204">
                <c:v>6204</c:v>
              </c:pt>
              <c:pt idx="6205">
                <c:v>6205</c:v>
              </c:pt>
              <c:pt idx="6206">
                <c:v>6206</c:v>
              </c:pt>
              <c:pt idx="6207">
                <c:v>6207</c:v>
              </c:pt>
              <c:pt idx="6208">
                <c:v>6208</c:v>
              </c:pt>
              <c:pt idx="6209">
                <c:v>6209</c:v>
              </c:pt>
              <c:pt idx="6210">
                <c:v>6210</c:v>
              </c:pt>
              <c:pt idx="6211">
                <c:v>6211</c:v>
              </c:pt>
              <c:pt idx="6212">
                <c:v>6212</c:v>
              </c:pt>
              <c:pt idx="6213">
                <c:v>6213</c:v>
              </c:pt>
              <c:pt idx="6214">
                <c:v>6214</c:v>
              </c:pt>
              <c:pt idx="6215">
                <c:v>6215</c:v>
              </c:pt>
              <c:pt idx="6216">
                <c:v>6216</c:v>
              </c:pt>
              <c:pt idx="6217">
                <c:v>6217</c:v>
              </c:pt>
              <c:pt idx="6218">
                <c:v>6218</c:v>
              </c:pt>
              <c:pt idx="6219">
                <c:v>6219</c:v>
              </c:pt>
              <c:pt idx="6220">
                <c:v>6220</c:v>
              </c:pt>
              <c:pt idx="6221">
                <c:v>6221</c:v>
              </c:pt>
              <c:pt idx="6222">
                <c:v>6222</c:v>
              </c:pt>
              <c:pt idx="6223">
                <c:v>6223</c:v>
              </c:pt>
              <c:pt idx="6224">
                <c:v>6224</c:v>
              </c:pt>
              <c:pt idx="6225">
                <c:v>6225</c:v>
              </c:pt>
              <c:pt idx="6226">
                <c:v>6226</c:v>
              </c:pt>
              <c:pt idx="6227">
                <c:v>6227</c:v>
              </c:pt>
              <c:pt idx="6228">
                <c:v>6228</c:v>
              </c:pt>
              <c:pt idx="6229">
                <c:v>6229</c:v>
              </c:pt>
              <c:pt idx="6230">
                <c:v>6230</c:v>
              </c:pt>
              <c:pt idx="6231">
                <c:v>6231</c:v>
              </c:pt>
              <c:pt idx="6232">
                <c:v>6232</c:v>
              </c:pt>
              <c:pt idx="6233">
                <c:v>6233</c:v>
              </c:pt>
              <c:pt idx="6234">
                <c:v>6234</c:v>
              </c:pt>
              <c:pt idx="6235">
                <c:v>6235</c:v>
              </c:pt>
              <c:pt idx="6236">
                <c:v>6236</c:v>
              </c:pt>
              <c:pt idx="6237">
                <c:v>6237</c:v>
              </c:pt>
              <c:pt idx="6238">
                <c:v>6238</c:v>
              </c:pt>
              <c:pt idx="6239">
                <c:v>6239</c:v>
              </c:pt>
              <c:pt idx="6240">
                <c:v>6240</c:v>
              </c:pt>
              <c:pt idx="6241">
                <c:v>6241</c:v>
              </c:pt>
              <c:pt idx="6242">
                <c:v>6242</c:v>
              </c:pt>
              <c:pt idx="6243">
                <c:v>6243</c:v>
              </c:pt>
              <c:pt idx="6244">
                <c:v>6244</c:v>
              </c:pt>
              <c:pt idx="6245">
                <c:v>6245</c:v>
              </c:pt>
              <c:pt idx="6246">
                <c:v>6246</c:v>
              </c:pt>
              <c:pt idx="6247">
                <c:v>6247</c:v>
              </c:pt>
              <c:pt idx="6248">
                <c:v>6248</c:v>
              </c:pt>
              <c:pt idx="6249">
                <c:v>6249</c:v>
              </c:pt>
              <c:pt idx="6250">
                <c:v>6250</c:v>
              </c:pt>
              <c:pt idx="6251">
                <c:v>6251</c:v>
              </c:pt>
              <c:pt idx="6252">
                <c:v>6252</c:v>
              </c:pt>
              <c:pt idx="6253">
                <c:v>6253</c:v>
              </c:pt>
              <c:pt idx="6254">
                <c:v>6254</c:v>
              </c:pt>
              <c:pt idx="6255">
                <c:v>6255</c:v>
              </c:pt>
              <c:pt idx="6256">
                <c:v>6256</c:v>
              </c:pt>
              <c:pt idx="6257">
                <c:v>6257</c:v>
              </c:pt>
              <c:pt idx="6258">
                <c:v>6258</c:v>
              </c:pt>
              <c:pt idx="6259">
                <c:v>6259</c:v>
              </c:pt>
              <c:pt idx="6260">
                <c:v>6260</c:v>
              </c:pt>
              <c:pt idx="6261">
                <c:v>6261</c:v>
              </c:pt>
              <c:pt idx="6262">
                <c:v>6262</c:v>
              </c:pt>
              <c:pt idx="6263">
                <c:v>6263</c:v>
              </c:pt>
              <c:pt idx="6264">
                <c:v>6264</c:v>
              </c:pt>
              <c:pt idx="6265">
                <c:v>6265</c:v>
              </c:pt>
              <c:pt idx="6266">
                <c:v>6266</c:v>
              </c:pt>
              <c:pt idx="6267">
                <c:v>6267</c:v>
              </c:pt>
              <c:pt idx="6268">
                <c:v>6268</c:v>
              </c:pt>
              <c:pt idx="6269">
                <c:v>6269</c:v>
              </c:pt>
              <c:pt idx="6270">
                <c:v>6270</c:v>
              </c:pt>
              <c:pt idx="6271">
                <c:v>6271</c:v>
              </c:pt>
              <c:pt idx="6272">
                <c:v>6272</c:v>
              </c:pt>
              <c:pt idx="6273">
                <c:v>6273</c:v>
              </c:pt>
              <c:pt idx="6274">
                <c:v>6274</c:v>
              </c:pt>
              <c:pt idx="6275">
                <c:v>6275</c:v>
              </c:pt>
              <c:pt idx="6276">
                <c:v>6276</c:v>
              </c:pt>
              <c:pt idx="6277">
                <c:v>6277</c:v>
              </c:pt>
              <c:pt idx="6278">
                <c:v>6278</c:v>
              </c:pt>
              <c:pt idx="6279">
                <c:v>6279</c:v>
              </c:pt>
              <c:pt idx="6280">
                <c:v>6280</c:v>
              </c:pt>
              <c:pt idx="6281">
                <c:v>6281</c:v>
              </c:pt>
              <c:pt idx="6282">
                <c:v>6282</c:v>
              </c:pt>
              <c:pt idx="6283">
                <c:v>6283</c:v>
              </c:pt>
              <c:pt idx="6284">
                <c:v>6284</c:v>
              </c:pt>
              <c:pt idx="6285">
                <c:v>6285</c:v>
              </c:pt>
              <c:pt idx="6286">
                <c:v>6286</c:v>
              </c:pt>
              <c:pt idx="6287">
                <c:v>6287</c:v>
              </c:pt>
              <c:pt idx="6288">
                <c:v>6288</c:v>
              </c:pt>
              <c:pt idx="6289">
                <c:v>6289</c:v>
              </c:pt>
              <c:pt idx="6290">
                <c:v>6290</c:v>
              </c:pt>
              <c:pt idx="6291">
                <c:v>6291</c:v>
              </c:pt>
              <c:pt idx="6292">
                <c:v>6292</c:v>
              </c:pt>
              <c:pt idx="6293">
                <c:v>6293</c:v>
              </c:pt>
              <c:pt idx="6294">
                <c:v>6294</c:v>
              </c:pt>
              <c:pt idx="6295">
                <c:v>6295</c:v>
              </c:pt>
              <c:pt idx="6296">
                <c:v>6296</c:v>
              </c:pt>
              <c:pt idx="6297">
                <c:v>6297</c:v>
              </c:pt>
              <c:pt idx="6298">
                <c:v>6298</c:v>
              </c:pt>
              <c:pt idx="6299">
                <c:v>6299</c:v>
              </c:pt>
              <c:pt idx="6300">
                <c:v>6300</c:v>
              </c:pt>
              <c:pt idx="6301">
                <c:v>6301</c:v>
              </c:pt>
              <c:pt idx="6302">
                <c:v>6302</c:v>
              </c:pt>
              <c:pt idx="6303">
                <c:v>6303</c:v>
              </c:pt>
              <c:pt idx="6304">
                <c:v>6304</c:v>
              </c:pt>
              <c:pt idx="6305">
                <c:v>6305</c:v>
              </c:pt>
              <c:pt idx="6306">
                <c:v>6306</c:v>
              </c:pt>
              <c:pt idx="6307">
                <c:v>6307</c:v>
              </c:pt>
              <c:pt idx="6308">
                <c:v>6308</c:v>
              </c:pt>
              <c:pt idx="6309">
                <c:v>6309</c:v>
              </c:pt>
              <c:pt idx="6310">
                <c:v>6310</c:v>
              </c:pt>
              <c:pt idx="6311">
                <c:v>6311</c:v>
              </c:pt>
              <c:pt idx="6312">
                <c:v>6312</c:v>
              </c:pt>
              <c:pt idx="6313">
                <c:v>6313</c:v>
              </c:pt>
              <c:pt idx="6314">
                <c:v>6314</c:v>
              </c:pt>
              <c:pt idx="6315">
                <c:v>6315</c:v>
              </c:pt>
              <c:pt idx="6316">
                <c:v>6316</c:v>
              </c:pt>
              <c:pt idx="6317">
                <c:v>6317</c:v>
              </c:pt>
              <c:pt idx="6318">
                <c:v>6318</c:v>
              </c:pt>
              <c:pt idx="6319">
                <c:v>6319</c:v>
              </c:pt>
              <c:pt idx="6320">
                <c:v>6320</c:v>
              </c:pt>
              <c:pt idx="6321">
                <c:v>6321</c:v>
              </c:pt>
              <c:pt idx="6322">
                <c:v>6322</c:v>
              </c:pt>
              <c:pt idx="6323">
                <c:v>6323</c:v>
              </c:pt>
              <c:pt idx="6324">
                <c:v>6324</c:v>
              </c:pt>
              <c:pt idx="6325">
                <c:v>6325</c:v>
              </c:pt>
              <c:pt idx="6326">
                <c:v>6326</c:v>
              </c:pt>
              <c:pt idx="6327">
                <c:v>6327</c:v>
              </c:pt>
              <c:pt idx="6328">
                <c:v>6328</c:v>
              </c:pt>
              <c:pt idx="6329">
                <c:v>6329</c:v>
              </c:pt>
              <c:pt idx="6330">
                <c:v>6330</c:v>
              </c:pt>
              <c:pt idx="6331">
                <c:v>6331</c:v>
              </c:pt>
              <c:pt idx="6332">
                <c:v>6332</c:v>
              </c:pt>
              <c:pt idx="6333">
                <c:v>6333</c:v>
              </c:pt>
              <c:pt idx="6334">
                <c:v>6334</c:v>
              </c:pt>
              <c:pt idx="6335">
                <c:v>6335</c:v>
              </c:pt>
              <c:pt idx="6336">
                <c:v>6336</c:v>
              </c:pt>
              <c:pt idx="6337">
                <c:v>6337</c:v>
              </c:pt>
              <c:pt idx="6338">
                <c:v>6338</c:v>
              </c:pt>
              <c:pt idx="6339">
                <c:v>6339</c:v>
              </c:pt>
              <c:pt idx="6340">
                <c:v>6340</c:v>
              </c:pt>
              <c:pt idx="6341">
                <c:v>6341</c:v>
              </c:pt>
              <c:pt idx="6342">
                <c:v>6342</c:v>
              </c:pt>
              <c:pt idx="6343">
                <c:v>6343</c:v>
              </c:pt>
              <c:pt idx="6344">
                <c:v>6344</c:v>
              </c:pt>
              <c:pt idx="6345">
                <c:v>6345</c:v>
              </c:pt>
              <c:pt idx="6346">
                <c:v>6346</c:v>
              </c:pt>
              <c:pt idx="6347">
                <c:v>6347</c:v>
              </c:pt>
              <c:pt idx="6348">
                <c:v>6348</c:v>
              </c:pt>
              <c:pt idx="6349">
                <c:v>6349</c:v>
              </c:pt>
              <c:pt idx="6350">
                <c:v>6350</c:v>
              </c:pt>
              <c:pt idx="6351">
                <c:v>6351</c:v>
              </c:pt>
              <c:pt idx="6352">
                <c:v>6352</c:v>
              </c:pt>
              <c:pt idx="6353">
                <c:v>6353</c:v>
              </c:pt>
              <c:pt idx="6354">
                <c:v>6354</c:v>
              </c:pt>
              <c:pt idx="6355">
                <c:v>6355</c:v>
              </c:pt>
              <c:pt idx="6356">
                <c:v>6356</c:v>
              </c:pt>
              <c:pt idx="6357">
                <c:v>6357</c:v>
              </c:pt>
              <c:pt idx="6358">
                <c:v>6358</c:v>
              </c:pt>
              <c:pt idx="6359">
                <c:v>6359</c:v>
              </c:pt>
              <c:pt idx="6360">
                <c:v>6360</c:v>
              </c:pt>
              <c:pt idx="6361">
                <c:v>6361</c:v>
              </c:pt>
              <c:pt idx="6362">
                <c:v>6362</c:v>
              </c:pt>
              <c:pt idx="6363">
                <c:v>6363</c:v>
              </c:pt>
              <c:pt idx="6364">
                <c:v>6364</c:v>
              </c:pt>
              <c:pt idx="6365">
                <c:v>6365</c:v>
              </c:pt>
              <c:pt idx="6366">
                <c:v>6366</c:v>
              </c:pt>
              <c:pt idx="6367">
                <c:v>6367</c:v>
              </c:pt>
              <c:pt idx="6368">
                <c:v>6368</c:v>
              </c:pt>
              <c:pt idx="6369">
                <c:v>6369</c:v>
              </c:pt>
              <c:pt idx="6370">
                <c:v>6370</c:v>
              </c:pt>
              <c:pt idx="6371">
                <c:v>6371</c:v>
              </c:pt>
              <c:pt idx="6372">
                <c:v>6372</c:v>
              </c:pt>
              <c:pt idx="6373">
                <c:v>6373</c:v>
              </c:pt>
              <c:pt idx="6374">
                <c:v>6374</c:v>
              </c:pt>
              <c:pt idx="6375">
                <c:v>6375</c:v>
              </c:pt>
              <c:pt idx="6376">
                <c:v>6376</c:v>
              </c:pt>
              <c:pt idx="6377">
                <c:v>6377</c:v>
              </c:pt>
              <c:pt idx="6378">
                <c:v>6378</c:v>
              </c:pt>
              <c:pt idx="6379">
                <c:v>6379</c:v>
              </c:pt>
              <c:pt idx="6380">
                <c:v>6380</c:v>
              </c:pt>
              <c:pt idx="6381">
                <c:v>6381</c:v>
              </c:pt>
              <c:pt idx="6382">
                <c:v>6382</c:v>
              </c:pt>
              <c:pt idx="6383">
                <c:v>6383</c:v>
              </c:pt>
              <c:pt idx="6384">
                <c:v>6384</c:v>
              </c:pt>
              <c:pt idx="6385">
                <c:v>6385</c:v>
              </c:pt>
              <c:pt idx="6386">
                <c:v>6386</c:v>
              </c:pt>
              <c:pt idx="6387">
                <c:v>6387</c:v>
              </c:pt>
              <c:pt idx="6388">
                <c:v>6388</c:v>
              </c:pt>
              <c:pt idx="6389">
                <c:v>6389</c:v>
              </c:pt>
              <c:pt idx="6390">
                <c:v>6390</c:v>
              </c:pt>
              <c:pt idx="6391">
                <c:v>6391</c:v>
              </c:pt>
              <c:pt idx="6392">
                <c:v>6392</c:v>
              </c:pt>
              <c:pt idx="6393">
                <c:v>6393</c:v>
              </c:pt>
              <c:pt idx="6394">
                <c:v>6394</c:v>
              </c:pt>
              <c:pt idx="6395">
                <c:v>6395</c:v>
              </c:pt>
              <c:pt idx="6396">
                <c:v>6396</c:v>
              </c:pt>
              <c:pt idx="6397">
                <c:v>6397</c:v>
              </c:pt>
              <c:pt idx="6398">
                <c:v>6398</c:v>
              </c:pt>
              <c:pt idx="6399">
                <c:v>6399</c:v>
              </c:pt>
              <c:pt idx="6400">
                <c:v>6400</c:v>
              </c:pt>
              <c:pt idx="6401">
                <c:v>6401</c:v>
              </c:pt>
              <c:pt idx="6402">
                <c:v>6402</c:v>
              </c:pt>
              <c:pt idx="6403">
                <c:v>6403</c:v>
              </c:pt>
              <c:pt idx="6404">
                <c:v>6404</c:v>
              </c:pt>
              <c:pt idx="6405">
                <c:v>6405</c:v>
              </c:pt>
              <c:pt idx="6406">
                <c:v>6406</c:v>
              </c:pt>
              <c:pt idx="6407">
                <c:v>6407</c:v>
              </c:pt>
              <c:pt idx="6408">
                <c:v>6408</c:v>
              </c:pt>
              <c:pt idx="6409">
                <c:v>6409</c:v>
              </c:pt>
              <c:pt idx="6410">
                <c:v>6410</c:v>
              </c:pt>
              <c:pt idx="6411">
                <c:v>6411</c:v>
              </c:pt>
              <c:pt idx="6412">
                <c:v>6412</c:v>
              </c:pt>
              <c:pt idx="6413">
                <c:v>6413</c:v>
              </c:pt>
              <c:pt idx="6414">
                <c:v>6414</c:v>
              </c:pt>
              <c:pt idx="6415">
                <c:v>6415</c:v>
              </c:pt>
              <c:pt idx="6416">
                <c:v>6416</c:v>
              </c:pt>
              <c:pt idx="6417">
                <c:v>6417</c:v>
              </c:pt>
              <c:pt idx="6418">
                <c:v>6418</c:v>
              </c:pt>
              <c:pt idx="6419">
                <c:v>6419</c:v>
              </c:pt>
              <c:pt idx="6420">
                <c:v>6420</c:v>
              </c:pt>
              <c:pt idx="6421">
                <c:v>6421</c:v>
              </c:pt>
              <c:pt idx="6422">
                <c:v>6422</c:v>
              </c:pt>
              <c:pt idx="6423">
                <c:v>6423</c:v>
              </c:pt>
              <c:pt idx="6424">
                <c:v>6424</c:v>
              </c:pt>
              <c:pt idx="6425">
                <c:v>6425</c:v>
              </c:pt>
              <c:pt idx="6426">
                <c:v>6426</c:v>
              </c:pt>
              <c:pt idx="6427">
                <c:v>6427</c:v>
              </c:pt>
              <c:pt idx="6428">
                <c:v>6428</c:v>
              </c:pt>
              <c:pt idx="6429">
                <c:v>6429</c:v>
              </c:pt>
              <c:pt idx="6430">
                <c:v>6430</c:v>
              </c:pt>
              <c:pt idx="6431">
                <c:v>6431</c:v>
              </c:pt>
              <c:pt idx="6432">
                <c:v>6432</c:v>
              </c:pt>
              <c:pt idx="6433">
                <c:v>6433</c:v>
              </c:pt>
              <c:pt idx="6434">
                <c:v>6434</c:v>
              </c:pt>
              <c:pt idx="6435">
                <c:v>6435</c:v>
              </c:pt>
              <c:pt idx="6436">
                <c:v>6436</c:v>
              </c:pt>
              <c:pt idx="6437">
                <c:v>6437</c:v>
              </c:pt>
              <c:pt idx="6438">
                <c:v>6438</c:v>
              </c:pt>
              <c:pt idx="6439">
                <c:v>6439</c:v>
              </c:pt>
              <c:pt idx="6440">
                <c:v>6440</c:v>
              </c:pt>
              <c:pt idx="6441">
                <c:v>6441</c:v>
              </c:pt>
              <c:pt idx="6442">
                <c:v>6442</c:v>
              </c:pt>
              <c:pt idx="6443">
                <c:v>6443</c:v>
              </c:pt>
              <c:pt idx="6444">
                <c:v>6444</c:v>
              </c:pt>
              <c:pt idx="6445">
                <c:v>6445</c:v>
              </c:pt>
              <c:pt idx="6446">
                <c:v>6446</c:v>
              </c:pt>
              <c:pt idx="6447">
                <c:v>6447</c:v>
              </c:pt>
              <c:pt idx="6448">
                <c:v>6448</c:v>
              </c:pt>
              <c:pt idx="6449">
                <c:v>6449</c:v>
              </c:pt>
              <c:pt idx="6450">
                <c:v>6450</c:v>
              </c:pt>
              <c:pt idx="6451">
                <c:v>6451</c:v>
              </c:pt>
              <c:pt idx="6452">
                <c:v>6452</c:v>
              </c:pt>
              <c:pt idx="6453">
                <c:v>6453</c:v>
              </c:pt>
              <c:pt idx="6454">
                <c:v>6454</c:v>
              </c:pt>
              <c:pt idx="6455">
                <c:v>6455</c:v>
              </c:pt>
              <c:pt idx="6456">
                <c:v>6456</c:v>
              </c:pt>
              <c:pt idx="6457">
                <c:v>6457</c:v>
              </c:pt>
              <c:pt idx="6458">
                <c:v>6458</c:v>
              </c:pt>
              <c:pt idx="6459">
                <c:v>6459</c:v>
              </c:pt>
              <c:pt idx="6460">
                <c:v>6460</c:v>
              </c:pt>
              <c:pt idx="6461">
                <c:v>6461</c:v>
              </c:pt>
              <c:pt idx="6462">
                <c:v>6462</c:v>
              </c:pt>
              <c:pt idx="6463">
                <c:v>6463</c:v>
              </c:pt>
              <c:pt idx="6464">
                <c:v>6464</c:v>
              </c:pt>
              <c:pt idx="6465">
                <c:v>6465</c:v>
              </c:pt>
              <c:pt idx="6466">
                <c:v>6466</c:v>
              </c:pt>
              <c:pt idx="6467">
                <c:v>6467</c:v>
              </c:pt>
              <c:pt idx="6468">
                <c:v>6468</c:v>
              </c:pt>
              <c:pt idx="6469">
                <c:v>6469</c:v>
              </c:pt>
              <c:pt idx="6470">
                <c:v>6470</c:v>
              </c:pt>
              <c:pt idx="6471">
                <c:v>6471</c:v>
              </c:pt>
              <c:pt idx="6472">
                <c:v>6472</c:v>
              </c:pt>
              <c:pt idx="6473">
                <c:v>6473</c:v>
              </c:pt>
              <c:pt idx="6474">
                <c:v>6474</c:v>
              </c:pt>
              <c:pt idx="6475">
                <c:v>6475</c:v>
              </c:pt>
              <c:pt idx="6476">
                <c:v>6476</c:v>
              </c:pt>
              <c:pt idx="6477">
                <c:v>6477</c:v>
              </c:pt>
              <c:pt idx="6478">
                <c:v>6478</c:v>
              </c:pt>
              <c:pt idx="6479">
                <c:v>6479</c:v>
              </c:pt>
              <c:pt idx="6480">
                <c:v>6480</c:v>
              </c:pt>
              <c:pt idx="6481">
                <c:v>6481</c:v>
              </c:pt>
              <c:pt idx="6482">
                <c:v>6482</c:v>
              </c:pt>
              <c:pt idx="6483">
                <c:v>6483</c:v>
              </c:pt>
              <c:pt idx="6484">
                <c:v>6484</c:v>
              </c:pt>
              <c:pt idx="6485">
                <c:v>6485</c:v>
              </c:pt>
              <c:pt idx="6486">
                <c:v>6486</c:v>
              </c:pt>
              <c:pt idx="6487">
                <c:v>6487</c:v>
              </c:pt>
              <c:pt idx="6488">
                <c:v>6488</c:v>
              </c:pt>
              <c:pt idx="6489">
                <c:v>6489</c:v>
              </c:pt>
              <c:pt idx="6490">
                <c:v>6490</c:v>
              </c:pt>
              <c:pt idx="6491">
                <c:v>6491</c:v>
              </c:pt>
              <c:pt idx="6492">
                <c:v>6492</c:v>
              </c:pt>
              <c:pt idx="6493">
                <c:v>6493</c:v>
              </c:pt>
              <c:pt idx="6494">
                <c:v>6494</c:v>
              </c:pt>
              <c:pt idx="6495">
                <c:v>6495</c:v>
              </c:pt>
              <c:pt idx="6496">
                <c:v>6496</c:v>
              </c:pt>
              <c:pt idx="6497">
                <c:v>6497</c:v>
              </c:pt>
              <c:pt idx="6498">
                <c:v>6498</c:v>
              </c:pt>
              <c:pt idx="6499">
                <c:v>6499</c:v>
              </c:pt>
              <c:pt idx="6500">
                <c:v>6500</c:v>
              </c:pt>
              <c:pt idx="6501">
                <c:v>6501</c:v>
              </c:pt>
              <c:pt idx="6502">
                <c:v>6502</c:v>
              </c:pt>
              <c:pt idx="6503">
                <c:v>6503</c:v>
              </c:pt>
              <c:pt idx="6504">
                <c:v>6504</c:v>
              </c:pt>
              <c:pt idx="6505">
                <c:v>6505</c:v>
              </c:pt>
              <c:pt idx="6506">
                <c:v>6506</c:v>
              </c:pt>
              <c:pt idx="6507">
                <c:v>6507</c:v>
              </c:pt>
              <c:pt idx="6508">
                <c:v>6508</c:v>
              </c:pt>
              <c:pt idx="6509">
                <c:v>6509</c:v>
              </c:pt>
              <c:pt idx="6510">
                <c:v>6510</c:v>
              </c:pt>
              <c:pt idx="6511">
                <c:v>6511</c:v>
              </c:pt>
              <c:pt idx="6512">
                <c:v>6512</c:v>
              </c:pt>
              <c:pt idx="6513">
                <c:v>6513</c:v>
              </c:pt>
              <c:pt idx="6514">
                <c:v>6514</c:v>
              </c:pt>
              <c:pt idx="6515">
                <c:v>6515</c:v>
              </c:pt>
              <c:pt idx="6516">
                <c:v>6516</c:v>
              </c:pt>
              <c:pt idx="6517">
                <c:v>6517</c:v>
              </c:pt>
              <c:pt idx="6518">
                <c:v>6518</c:v>
              </c:pt>
              <c:pt idx="6519">
                <c:v>6519</c:v>
              </c:pt>
              <c:pt idx="6520">
                <c:v>6520</c:v>
              </c:pt>
              <c:pt idx="6521">
                <c:v>6521</c:v>
              </c:pt>
              <c:pt idx="6522">
                <c:v>6522</c:v>
              </c:pt>
              <c:pt idx="6523">
                <c:v>6523</c:v>
              </c:pt>
              <c:pt idx="6524">
                <c:v>6524</c:v>
              </c:pt>
              <c:pt idx="6525">
                <c:v>6525</c:v>
              </c:pt>
              <c:pt idx="6526">
                <c:v>6526</c:v>
              </c:pt>
              <c:pt idx="6527">
                <c:v>6527</c:v>
              </c:pt>
              <c:pt idx="6528">
                <c:v>6528</c:v>
              </c:pt>
              <c:pt idx="6529">
                <c:v>6529</c:v>
              </c:pt>
              <c:pt idx="6530">
                <c:v>6530</c:v>
              </c:pt>
              <c:pt idx="6531">
                <c:v>6531</c:v>
              </c:pt>
              <c:pt idx="6532">
                <c:v>6532</c:v>
              </c:pt>
              <c:pt idx="6533">
                <c:v>6533</c:v>
              </c:pt>
              <c:pt idx="6534">
                <c:v>6534</c:v>
              </c:pt>
              <c:pt idx="6535">
                <c:v>6535</c:v>
              </c:pt>
              <c:pt idx="6536">
                <c:v>6536</c:v>
              </c:pt>
              <c:pt idx="6537">
                <c:v>6537</c:v>
              </c:pt>
              <c:pt idx="6538">
                <c:v>6538</c:v>
              </c:pt>
              <c:pt idx="6539">
                <c:v>6539</c:v>
              </c:pt>
              <c:pt idx="6540">
                <c:v>6540</c:v>
              </c:pt>
              <c:pt idx="6541">
                <c:v>6541</c:v>
              </c:pt>
              <c:pt idx="6542">
                <c:v>6542</c:v>
              </c:pt>
              <c:pt idx="6543">
                <c:v>6543</c:v>
              </c:pt>
              <c:pt idx="6544">
                <c:v>6544</c:v>
              </c:pt>
              <c:pt idx="6545">
                <c:v>6545</c:v>
              </c:pt>
              <c:pt idx="6546">
                <c:v>6546</c:v>
              </c:pt>
              <c:pt idx="6547">
                <c:v>6547</c:v>
              </c:pt>
              <c:pt idx="6548">
                <c:v>6548</c:v>
              </c:pt>
              <c:pt idx="6549">
                <c:v>6549</c:v>
              </c:pt>
              <c:pt idx="6550">
                <c:v>6550</c:v>
              </c:pt>
              <c:pt idx="6551">
                <c:v>6551</c:v>
              </c:pt>
              <c:pt idx="6552">
                <c:v>6552</c:v>
              </c:pt>
              <c:pt idx="6553">
                <c:v>6553</c:v>
              </c:pt>
              <c:pt idx="6554">
                <c:v>6554</c:v>
              </c:pt>
              <c:pt idx="6555">
                <c:v>6555</c:v>
              </c:pt>
              <c:pt idx="6556">
                <c:v>6556</c:v>
              </c:pt>
              <c:pt idx="6557">
                <c:v>6557</c:v>
              </c:pt>
              <c:pt idx="6558">
                <c:v>6558</c:v>
              </c:pt>
              <c:pt idx="6559">
                <c:v>6559</c:v>
              </c:pt>
              <c:pt idx="6560">
                <c:v>6560</c:v>
              </c:pt>
              <c:pt idx="6561">
                <c:v>6561</c:v>
              </c:pt>
              <c:pt idx="6562">
                <c:v>6562</c:v>
              </c:pt>
              <c:pt idx="6563">
                <c:v>6563</c:v>
              </c:pt>
              <c:pt idx="6564">
                <c:v>6564</c:v>
              </c:pt>
              <c:pt idx="6565">
                <c:v>6565</c:v>
              </c:pt>
              <c:pt idx="6566">
                <c:v>6566</c:v>
              </c:pt>
              <c:pt idx="6567">
                <c:v>6567</c:v>
              </c:pt>
              <c:pt idx="6568">
                <c:v>6568</c:v>
              </c:pt>
              <c:pt idx="6569">
                <c:v>6569</c:v>
              </c:pt>
              <c:pt idx="6570">
                <c:v>6570</c:v>
              </c:pt>
              <c:pt idx="6571">
                <c:v>6571</c:v>
              </c:pt>
              <c:pt idx="6572">
                <c:v>6572</c:v>
              </c:pt>
              <c:pt idx="6573">
                <c:v>6573</c:v>
              </c:pt>
              <c:pt idx="6574">
                <c:v>6574</c:v>
              </c:pt>
              <c:pt idx="6575">
                <c:v>6575</c:v>
              </c:pt>
              <c:pt idx="6576">
                <c:v>6576</c:v>
              </c:pt>
              <c:pt idx="6577">
                <c:v>6577</c:v>
              </c:pt>
              <c:pt idx="6578">
                <c:v>6578</c:v>
              </c:pt>
              <c:pt idx="6579">
                <c:v>6579</c:v>
              </c:pt>
              <c:pt idx="6580">
                <c:v>6580</c:v>
              </c:pt>
              <c:pt idx="6581">
                <c:v>6581</c:v>
              </c:pt>
              <c:pt idx="6582">
                <c:v>6582</c:v>
              </c:pt>
              <c:pt idx="6583">
                <c:v>6583</c:v>
              </c:pt>
              <c:pt idx="6584">
                <c:v>6584</c:v>
              </c:pt>
              <c:pt idx="6585">
                <c:v>6585</c:v>
              </c:pt>
              <c:pt idx="6586">
                <c:v>6586</c:v>
              </c:pt>
              <c:pt idx="6587">
                <c:v>6587</c:v>
              </c:pt>
              <c:pt idx="6588">
                <c:v>6588</c:v>
              </c:pt>
              <c:pt idx="6589">
                <c:v>6589</c:v>
              </c:pt>
              <c:pt idx="6590">
                <c:v>6590</c:v>
              </c:pt>
              <c:pt idx="6591">
                <c:v>6591</c:v>
              </c:pt>
              <c:pt idx="6592">
                <c:v>6592</c:v>
              </c:pt>
              <c:pt idx="6593">
                <c:v>6593</c:v>
              </c:pt>
              <c:pt idx="6594">
                <c:v>6594</c:v>
              </c:pt>
              <c:pt idx="6595">
                <c:v>6595</c:v>
              </c:pt>
              <c:pt idx="6596">
                <c:v>6596</c:v>
              </c:pt>
              <c:pt idx="6597">
                <c:v>6597</c:v>
              </c:pt>
              <c:pt idx="6598">
                <c:v>6598</c:v>
              </c:pt>
              <c:pt idx="6599">
                <c:v>6599</c:v>
              </c:pt>
              <c:pt idx="6600">
                <c:v>6600</c:v>
              </c:pt>
              <c:pt idx="6601">
                <c:v>6601</c:v>
              </c:pt>
              <c:pt idx="6602">
                <c:v>6602</c:v>
              </c:pt>
              <c:pt idx="6603">
                <c:v>6603</c:v>
              </c:pt>
              <c:pt idx="6604">
                <c:v>6604</c:v>
              </c:pt>
              <c:pt idx="6605">
                <c:v>6605</c:v>
              </c:pt>
              <c:pt idx="6606">
                <c:v>6606</c:v>
              </c:pt>
              <c:pt idx="6607">
                <c:v>6607</c:v>
              </c:pt>
              <c:pt idx="6608">
                <c:v>6608</c:v>
              </c:pt>
              <c:pt idx="6609">
                <c:v>6609</c:v>
              </c:pt>
              <c:pt idx="6610">
                <c:v>6610</c:v>
              </c:pt>
              <c:pt idx="6611">
                <c:v>6611</c:v>
              </c:pt>
              <c:pt idx="6612">
                <c:v>6612</c:v>
              </c:pt>
              <c:pt idx="6613">
                <c:v>6613</c:v>
              </c:pt>
              <c:pt idx="6614">
                <c:v>6614</c:v>
              </c:pt>
              <c:pt idx="6615">
                <c:v>6615</c:v>
              </c:pt>
              <c:pt idx="6616">
                <c:v>6616</c:v>
              </c:pt>
              <c:pt idx="6617">
                <c:v>6617</c:v>
              </c:pt>
              <c:pt idx="6618">
                <c:v>6618</c:v>
              </c:pt>
              <c:pt idx="6619">
                <c:v>6619</c:v>
              </c:pt>
              <c:pt idx="6620">
                <c:v>6620</c:v>
              </c:pt>
              <c:pt idx="6621">
                <c:v>6621</c:v>
              </c:pt>
              <c:pt idx="6622">
                <c:v>6622</c:v>
              </c:pt>
              <c:pt idx="6623">
                <c:v>6623</c:v>
              </c:pt>
              <c:pt idx="6624">
                <c:v>6624</c:v>
              </c:pt>
              <c:pt idx="6625">
                <c:v>6625</c:v>
              </c:pt>
              <c:pt idx="6626">
                <c:v>6626</c:v>
              </c:pt>
              <c:pt idx="6627">
                <c:v>6627</c:v>
              </c:pt>
              <c:pt idx="6628">
                <c:v>6628</c:v>
              </c:pt>
              <c:pt idx="6629">
                <c:v>6629</c:v>
              </c:pt>
              <c:pt idx="6630">
                <c:v>6630</c:v>
              </c:pt>
              <c:pt idx="6631">
                <c:v>6631</c:v>
              </c:pt>
              <c:pt idx="6632">
                <c:v>6632</c:v>
              </c:pt>
              <c:pt idx="6633">
                <c:v>6633</c:v>
              </c:pt>
              <c:pt idx="6634">
                <c:v>6634</c:v>
              </c:pt>
              <c:pt idx="6635">
                <c:v>6635</c:v>
              </c:pt>
              <c:pt idx="6636">
                <c:v>6636</c:v>
              </c:pt>
              <c:pt idx="6637">
                <c:v>6637</c:v>
              </c:pt>
              <c:pt idx="6638">
                <c:v>6638</c:v>
              </c:pt>
              <c:pt idx="6639">
                <c:v>6639</c:v>
              </c:pt>
              <c:pt idx="6640">
                <c:v>6640</c:v>
              </c:pt>
              <c:pt idx="6641">
                <c:v>6641</c:v>
              </c:pt>
              <c:pt idx="6642">
                <c:v>6642</c:v>
              </c:pt>
              <c:pt idx="6643">
                <c:v>6643</c:v>
              </c:pt>
              <c:pt idx="6644">
                <c:v>6644</c:v>
              </c:pt>
              <c:pt idx="6645">
                <c:v>6645</c:v>
              </c:pt>
              <c:pt idx="6646">
                <c:v>6646</c:v>
              </c:pt>
              <c:pt idx="6647">
                <c:v>6647</c:v>
              </c:pt>
              <c:pt idx="6648">
                <c:v>6648</c:v>
              </c:pt>
              <c:pt idx="6649">
                <c:v>6649</c:v>
              </c:pt>
              <c:pt idx="6650">
                <c:v>6650</c:v>
              </c:pt>
              <c:pt idx="6651">
                <c:v>6651</c:v>
              </c:pt>
              <c:pt idx="6652">
                <c:v>6652</c:v>
              </c:pt>
              <c:pt idx="6653">
                <c:v>6653</c:v>
              </c:pt>
              <c:pt idx="6654">
                <c:v>6654</c:v>
              </c:pt>
              <c:pt idx="6655">
                <c:v>6655</c:v>
              </c:pt>
              <c:pt idx="6656">
                <c:v>6656</c:v>
              </c:pt>
              <c:pt idx="6657">
                <c:v>6657</c:v>
              </c:pt>
              <c:pt idx="6658">
                <c:v>6658</c:v>
              </c:pt>
              <c:pt idx="6659">
                <c:v>6659</c:v>
              </c:pt>
              <c:pt idx="6660">
                <c:v>6660</c:v>
              </c:pt>
              <c:pt idx="6661">
                <c:v>6661</c:v>
              </c:pt>
              <c:pt idx="6662">
                <c:v>6662</c:v>
              </c:pt>
              <c:pt idx="6663">
                <c:v>6663</c:v>
              </c:pt>
              <c:pt idx="6664">
                <c:v>6664</c:v>
              </c:pt>
              <c:pt idx="6665">
                <c:v>6665</c:v>
              </c:pt>
              <c:pt idx="6666">
                <c:v>6666</c:v>
              </c:pt>
              <c:pt idx="6667">
                <c:v>6667</c:v>
              </c:pt>
              <c:pt idx="6668">
                <c:v>6668</c:v>
              </c:pt>
              <c:pt idx="6669">
                <c:v>6669</c:v>
              </c:pt>
              <c:pt idx="6670">
                <c:v>6670</c:v>
              </c:pt>
              <c:pt idx="6671">
                <c:v>6671</c:v>
              </c:pt>
              <c:pt idx="6672">
                <c:v>6672</c:v>
              </c:pt>
              <c:pt idx="6673">
                <c:v>6673</c:v>
              </c:pt>
              <c:pt idx="6674">
                <c:v>6674</c:v>
              </c:pt>
              <c:pt idx="6675">
                <c:v>6675</c:v>
              </c:pt>
              <c:pt idx="6676">
                <c:v>6676</c:v>
              </c:pt>
              <c:pt idx="6677">
                <c:v>6677</c:v>
              </c:pt>
              <c:pt idx="6678">
                <c:v>6678</c:v>
              </c:pt>
              <c:pt idx="6679">
                <c:v>6679</c:v>
              </c:pt>
              <c:pt idx="6680">
                <c:v>6680</c:v>
              </c:pt>
              <c:pt idx="6681">
                <c:v>6681</c:v>
              </c:pt>
              <c:pt idx="6682">
                <c:v>6682</c:v>
              </c:pt>
              <c:pt idx="6683">
                <c:v>6683</c:v>
              </c:pt>
              <c:pt idx="6684">
                <c:v>6684</c:v>
              </c:pt>
              <c:pt idx="6685">
                <c:v>6685</c:v>
              </c:pt>
              <c:pt idx="6686">
                <c:v>6686</c:v>
              </c:pt>
              <c:pt idx="6687">
                <c:v>6687</c:v>
              </c:pt>
              <c:pt idx="6688">
                <c:v>6688</c:v>
              </c:pt>
              <c:pt idx="6689">
                <c:v>6689</c:v>
              </c:pt>
              <c:pt idx="6690">
                <c:v>6690</c:v>
              </c:pt>
              <c:pt idx="6691">
                <c:v>6691</c:v>
              </c:pt>
              <c:pt idx="6692">
                <c:v>6692</c:v>
              </c:pt>
              <c:pt idx="6693">
                <c:v>6693</c:v>
              </c:pt>
              <c:pt idx="6694">
                <c:v>6694</c:v>
              </c:pt>
              <c:pt idx="6695">
                <c:v>6695</c:v>
              </c:pt>
              <c:pt idx="6696">
                <c:v>6696</c:v>
              </c:pt>
              <c:pt idx="6697">
                <c:v>6697</c:v>
              </c:pt>
              <c:pt idx="6698">
                <c:v>6698</c:v>
              </c:pt>
              <c:pt idx="6699">
                <c:v>6699</c:v>
              </c:pt>
              <c:pt idx="6700">
                <c:v>6700</c:v>
              </c:pt>
              <c:pt idx="6701">
                <c:v>6701</c:v>
              </c:pt>
              <c:pt idx="6702">
                <c:v>6702</c:v>
              </c:pt>
              <c:pt idx="6703">
                <c:v>6703</c:v>
              </c:pt>
              <c:pt idx="6704">
                <c:v>6704</c:v>
              </c:pt>
              <c:pt idx="6705">
                <c:v>6705</c:v>
              </c:pt>
              <c:pt idx="6706">
                <c:v>6706</c:v>
              </c:pt>
              <c:pt idx="6707">
                <c:v>6707</c:v>
              </c:pt>
              <c:pt idx="6708">
                <c:v>6708</c:v>
              </c:pt>
              <c:pt idx="6709">
                <c:v>6709</c:v>
              </c:pt>
              <c:pt idx="6710">
                <c:v>6710</c:v>
              </c:pt>
              <c:pt idx="6711">
                <c:v>6711</c:v>
              </c:pt>
              <c:pt idx="6712">
                <c:v>6712</c:v>
              </c:pt>
              <c:pt idx="6713">
                <c:v>6713</c:v>
              </c:pt>
              <c:pt idx="6714">
                <c:v>6714</c:v>
              </c:pt>
              <c:pt idx="6715">
                <c:v>6715</c:v>
              </c:pt>
              <c:pt idx="6716">
                <c:v>6716</c:v>
              </c:pt>
              <c:pt idx="6717">
                <c:v>6717</c:v>
              </c:pt>
              <c:pt idx="6718">
                <c:v>6718</c:v>
              </c:pt>
              <c:pt idx="6719">
                <c:v>6719</c:v>
              </c:pt>
              <c:pt idx="6720">
                <c:v>6720</c:v>
              </c:pt>
              <c:pt idx="6721">
                <c:v>6721</c:v>
              </c:pt>
              <c:pt idx="6722">
                <c:v>6722</c:v>
              </c:pt>
              <c:pt idx="6723">
                <c:v>6723</c:v>
              </c:pt>
              <c:pt idx="6724">
                <c:v>6724</c:v>
              </c:pt>
              <c:pt idx="6725">
                <c:v>6725</c:v>
              </c:pt>
              <c:pt idx="6726">
                <c:v>6726</c:v>
              </c:pt>
              <c:pt idx="6727">
                <c:v>6727</c:v>
              </c:pt>
              <c:pt idx="6728">
                <c:v>6728</c:v>
              </c:pt>
              <c:pt idx="6729">
                <c:v>6729</c:v>
              </c:pt>
              <c:pt idx="6730">
                <c:v>6730</c:v>
              </c:pt>
              <c:pt idx="6731">
                <c:v>6731</c:v>
              </c:pt>
              <c:pt idx="6732">
                <c:v>6732</c:v>
              </c:pt>
              <c:pt idx="6733">
                <c:v>6733</c:v>
              </c:pt>
              <c:pt idx="6734">
                <c:v>6734</c:v>
              </c:pt>
              <c:pt idx="6735">
                <c:v>6735</c:v>
              </c:pt>
              <c:pt idx="6736">
                <c:v>6736</c:v>
              </c:pt>
              <c:pt idx="6737">
                <c:v>6737</c:v>
              </c:pt>
              <c:pt idx="6738">
                <c:v>6738</c:v>
              </c:pt>
              <c:pt idx="6739">
                <c:v>6739</c:v>
              </c:pt>
              <c:pt idx="6740">
                <c:v>6740</c:v>
              </c:pt>
              <c:pt idx="6741">
                <c:v>6741</c:v>
              </c:pt>
              <c:pt idx="6742">
                <c:v>6742</c:v>
              </c:pt>
              <c:pt idx="6743">
                <c:v>6743</c:v>
              </c:pt>
              <c:pt idx="6744">
                <c:v>6744</c:v>
              </c:pt>
              <c:pt idx="6745">
                <c:v>6745</c:v>
              </c:pt>
              <c:pt idx="6746">
                <c:v>6746</c:v>
              </c:pt>
              <c:pt idx="6747">
                <c:v>6747</c:v>
              </c:pt>
              <c:pt idx="6748">
                <c:v>6748</c:v>
              </c:pt>
              <c:pt idx="6749">
                <c:v>6749</c:v>
              </c:pt>
              <c:pt idx="6750">
                <c:v>6750</c:v>
              </c:pt>
              <c:pt idx="6751">
                <c:v>6751</c:v>
              </c:pt>
              <c:pt idx="6752">
                <c:v>6752</c:v>
              </c:pt>
              <c:pt idx="6753">
                <c:v>6753</c:v>
              </c:pt>
              <c:pt idx="6754">
                <c:v>6754</c:v>
              </c:pt>
              <c:pt idx="6755">
                <c:v>6755</c:v>
              </c:pt>
              <c:pt idx="6756">
                <c:v>6756</c:v>
              </c:pt>
              <c:pt idx="6757">
                <c:v>6757</c:v>
              </c:pt>
              <c:pt idx="6758">
                <c:v>6758</c:v>
              </c:pt>
              <c:pt idx="6759">
                <c:v>6759</c:v>
              </c:pt>
              <c:pt idx="6760">
                <c:v>6760</c:v>
              </c:pt>
              <c:pt idx="6761">
                <c:v>6761</c:v>
              </c:pt>
              <c:pt idx="6762">
                <c:v>6762</c:v>
              </c:pt>
              <c:pt idx="6763">
                <c:v>6763</c:v>
              </c:pt>
              <c:pt idx="6764">
                <c:v>6764</c:v>
              </c:pt>
              <c:pt idx="6765">
                <c:v>6765</c:v>
              </c:pt>
              <c:pt idx="6766">
                <c:v>6766</c:v>
              </c:pt>
              <c:pt idx="6767">
                <c:v>6767</c:v>
              </c:pt>
              <c:pt idx="6768">
                <c:v>6768</c:v>
              </c:pt>
              <c:pt idx="6769">
                <c:v>6769</c:v>
              </c:pt>
              <c:pt idx="6770">
                <c:v>6770</c:v>
              </c:pt>
              <c:pt idx="6771">
                <c:v>6771</c:v>
              </c:pt>
              <c:pt idx="6772">
                <c:v>6772</c:v>
              </c:pt>
              <c:pt idx="6773">
                <c:v>6773</c:v>
              </c:pt>
              <c:pt idx="6774">
                <c:v>6774</c:v>
              </c:pt>
              <c:pt idx="6775">
                <c:v>6775</c:v>
              </c:pt>
              <c:pt idx="6776">
                <c:v>6776</c:v>
              </c:pt>
              <c:pt idx="6777">
                <c:v>6777</c:v>
              </c:pt>
              <c:pt idx="6778">
                <c:v>6778</c:v>
              </c:pt>
              <c:pt idx="6779">
                <c:v>6779</c:v>
              </c:pt>
              <c:pt idx="6780">
                <c:v>6780</c:v>
              </c:pt>
              <c:pt idx="6781">
                <c:v>6781</c:v>
              </c:pt>
              <c:pt idx="6782">
                <c:v>6782</c:v>
              </c:pt>
              <c:pt idx="6783">
                <c:v>6783</c:v>
              </c:pt>
              <c:pt idx="6784">
                <c:v>6784</c:v>
              </c:pt>
              <c:pt idx="6785">
                <c:v>6785</c:v>
              </c:pt>
              <c:pt idx="6786">
                <c:v>6786</c:v>
              </c:pt>
              <c:pt idx="6787">
                <c:v>6787</c:v>
              </c:pt>
              <c:pt idx="6788">
                <c:v>6788</c:v>
              </c:pt>
              <c:pt idx="6789">
                <c:v>6789</c:v>
              </c:pt>
              <c:pt idx="6790">
                <c:v>6790</c:v>
              </c:pt>
              <c:pt idx="6791">
                <c:v>6791</c:v>
              </c:pt>
              <c:pt idx="6792">
                <c:v>6792</c:v>
              </c:pt>
              <c:pt idx="6793">
                <c:v>6793</c:v>
              </c:pt>
              <c:pt idx="6794">
                <c:v>6794</c:v>
              </c:pt>
              <c:pt idx="6795">
                <c:v>6795</c:v>
              </c:pt>
              <c:pt idx="6796">
                <c:v>6796</c:v>
              </c:pt>
              <c:pt idx="6797">
                <c:v>6797</c:v>
              </c:pt>
              <c:pt idx="6798">
                <c:v>6798</c:v>
              </c:pt>
              <c:pt idx="6799">
                <c:v>6799</c:v>
              </c:pt>
              <c:pt idx="6800">
                <c:v>6800</c:v>
              </c:pt>
              <c:pt idx="6801">
                <c:v>6801</c:v>
              </c:pt>
              <c:pt idx="6802">
                <c:v>6802</c:v>
              </c:pt>
              <c:pt idx="6803">
                <c:v>6803</c:v>
              </c:pt>
              <c:pt idx="6804">
                <c:v>6804</c:v>
              </c:pt>
              <c:pt idx="6805">
                <c:v>6805</c:v>
              </c:pt>
              <c:pt idx="6806">
                <c:v>6806</c:v>
              </c:pt>
              <c:pt idx="6807">
                <c:v>6807</c:v>
              </c:pt>
              <c:pt idx="6808">
                <c:v>6808</c:v>
              </c:pt>
              <c:pt idx="6809">
                <c:v>6809</c:v>
              </c:pt>
              <c:pt idx="6810">
                <c:v>6810</c:v>
              </c:pt>
              <c:pt idx="6811">
                <c:v>6811</c:v>
              </c:pt>
              <c:pt idx="6812">
                <c:v>6812</c:v>
              </c:pt>
              <c:pt idx="6813">
                <c:v>6813</c:v>
              </c:pt>
              <c:pt idx="6814">
                <c:v>6814</c:v>
              </c:pt>
              <c:pt idx="6815">
                <c:v>6815</c:v>
              </c:pt>
              <c:pt idx="6816">
                <c:v>6816</c:v>
              </c:pt>
              <c:pt idx="6817">
                <c:v>6817</c:v>
              </c:pt>
              <c:pt idx="6818">
                <c:v>6818</c:v>
              </c:pt>
              <c:pt idx="6819">
                <c:v>6819</c:v>
              </c:pt>
              <c:pt idx="6820">
                <c:v>6820</c:v>
              </c:pt>
              <c:pt idx="6821">
                <c:v>6821</c:v>
              </c:pt>
              <c:pt idx="6822">
                <c:v>6822</c:v>
              </c:pt>
              <c:pt idx="6823">
                <c:v>6823</c:v>
              </c:pt>
              <c:pt idx="6824">
                <c:v>6824</c:v>
              </c:pt>
              <c:pt idx="6825">
                <c:v>6825</c:v>
              </c:pt>
              <c:pt idx="6826">
                <c:v>6826</c:v>
              </c:pt>
              <c:pt idx="6827">
                <c:v>6827</c:v>
              </c:pt>
              <c:pt idx="6828">
                <c:v>6828</c:v>
              </c:pt>
              <c:pt idx="6829">
                <c:v>6829</c:v>
              </c:pt>
              <c:pt idx="6830">
                <c:v>6830</c:v>
              </c:pt>
              <c:pt idx="6831">
                <c:v>6831</c:v>
              </c:pt>
              <c:pt idx="6832">
                <c:v>6832</c:v>
              </c:pt>
              <c:pt idx="6833">
                <c:v>6833</c:v>
              </c:pt>
              <c:pt idx="6834">
                <c:v>6834</c:v>
              </c:pt>
              <c:pt idx="6835">
                <c:v>6835</c:v>
              </c:pt>
              <c:pt idx="6836">
                <c:v>6836</c:v>
              </c:pt>
              <c:pt idx="6837">
                <c:v>6837</c:v>
              </c:pt>
              <c:pt idx="6838">
                <c:v>6838</c:v>
              </c:pt>
              <c:pt idx="6839">
                <c:v>6839</c:v>
              </c:pt>
              <c:pt idx="6840">
                <c:v>6840</c:v>
              </c:pt>
              <c:pt idx="6841">
                <c:v>6841</c:v>
              </c:pt>
              <c:pt idx="6842">
                <c:v>6842</c:v>
              </c:pt>
              <c:pt idx="6843">
                <c:v>6843</c:v>
              </c:pt>
              <c:pt idx="6844">
                <c:v>6844</c:v>
              </c:pt>
              <c:pt idx="6845">
                <c:v>6845</c:v>
              </c:pt>
              <c:pt idx="6846">
                <c:v>6846</c:v>
              </c:pt>
              <c:pt idx="6847">
                <c:v>6847</c:v>
              </c:pt>
              <c:pt idx="6848">
                <c:v>6848</c:v>
              </c:pt>
              <c:pt idx="6849">
                <c:v>6849</c:v>
              </c:pt>
              <c:pt idx="6850">
                <c:v>6850</c:v>
              </c:pt>
              <c:pt idx="6851">
                <c:v>6851</c:v>
              </c:pt>
              <c:pt idx="6852">
                <c:v>6852</c:v>
              </c:pt>
              <c:pt idx="6853">
                <c:v>6853</c:v>
              </c:pt>
              <c:pt idx="6854">
                <c:v>6854</c:v>
              </c:pt>
              <c:pt idx="6855">
                <c:v>6855</c:v>
              </c:pt>
              <c:pt idx="6856">
                <c:v>6856</c:v>
              </c:pt>
              <c:pt idx="6857">
                <c:v>6857</c:v>
              </c:pt>
              <c:pt idx="6858">
                <c:v>6858</c:v>
              </c:pt>
              <c:pt idx="6859">
                <c:v>6859</c:v>
              </c:pt>
              <c:pt idx="6860">
                <c:v>6860</c:v>
              </c:pt>
              <c:pt idx="6861">
                <c:v>6861</c:v>
              </c:pt>
              <c:pt idx="6862">
                <c:v>6862</c:v>
              </c:pt>
              <c:pt idx="6863">
                <c:v>6863</c:v>
              </c:pt>
              <c:pt idx="6864">
                <c:v>6864</c:v>
              </c:pt>
              <c:pt idx="6865">
                <c:v>6865</c:v>
              </c:pt>
              <c:pt idx="6866">
                <c:v>6866</c:v>
              </c:pt>
              <c:pt idx="6867">
                <c:v>6867</c:v>
              </c:pt>
              <c:pt idx="6868">
                <c:v>6868</c:v>
              </c:pt>
              <c:pt idx="6869">
                <c:v>6869</c:v>
              </c:pt>
              <c:pt idx="6870">
                <c:v>6870</c:v>
              </c:pt>
              <c:pt idx="6871">
                <c:v>6871</c:v>
              </c:pt>
              <c:pt idx="6872">
                <c:v>6872</c:v>
              </c:pt>
              <c:pt idx="6873">
                <c:v>6873</c:v>
              </c:pt>
              <c:pt idx="6874">
                <c:v>6874</c:v>
              </c:pt>
              <c:pt idx="6875">
                <c:v>6875</c:v>
              </c:pt>
              <c:pt idx="6876">
                <c:v>6876</c:v>
              </c:pt>
              <c:pt idx="6877">
                <c:v>6877</c:v>
              </c:pt>
              <c:pt idx="6878">
                <c:v>6878</c:v>
              </c:pt>
              <c:pt idx="6879">
                <c:v>6879</c:v>
              </c:pt>
              <c:pt idx="6880">
                <c:v>6880</c:v>
              </c:pt>
              <c:pt idx="6881">
                <c:v>6881</c:v>
              </c:pt>
              <c:pt idx="6882">
                <c:v>6882</c:v>
              </c:pt>
              <c:pt idx="6883">
                <c:v>6883</c:v>
              </c:pt>
              <c:pt idx="6884">
                <c:v>6884</c:v>
              </c:pt>
              <c:pt idx="6885">
                <c:v>6885</c:v>
              </c:pt>
              <c:pt idx="6886">
                <c:v>6886</c:v>
              </c:pt>
              <c:pt idx="6887">
                <c:v>6887</c:v>
              </c:pt>
              <c:pt idx="6888">
                <c:v>6888</c:v>
              </c:pt>
              <c:pt idx="6889">
                <c:v>6889</c:v>
              </c:pt>
              <c:pt idx="6890">
                <c:v>6890</c:v>
              </c:pt>
              <c:pt idx="6891">
                <c:v>6891</c:v>
              </c:pt>
              <c:pt idx="6892">
                <c:v>6892</c:v>
              </c:pt>
              <c:pt idx="6893">
                <c:v>6893</c:v>
              </c:pt>
              <c:pt idx="6894">
                <c:v>6894</c:v>
              </c:pt>
              <c:pt idx="6895">
                <c:v>6895</c:v>
              </c:pt>
              <c:pt idx="6896">
                <c:v>6896</c:v>
              </c:pt>
              <c:pt idx="6897">
                <c:v>6897</c:v>
              </c:pt>
              <c:pt idx="6898">
                <c:v>6898</c:v>
              </c:pt>
              <c:pt idx="6899">
                <c:v>6899</c:v>
              </c:pt>
              <c:pt idx="6900">
                <c:v>6900</c:v>
              </c:pt>
              <c:pt idx="6901">
                <c:v>6901</c:v>
              </c:pt>
              <c:pt idx="6902">
                <c:v>6902</c:v>
              </c:pt>
              <c:pt idx="6903">
                <c:v>6903</c:v>
              </c:pt>
              <c:pt idx="6904">
                <c:v>6904</c:v>
              </c:pt>
              <c:pt idx="6905">
                <c:v>6905</c:v>
              </c:pt>
              <c:pt idx="6906">
                <c:v>6906</c:v>
              </c:pt>
              <c:pt idx="6907">
                <c:v>6907</c:v>
              </c:pt>
              <c:pt idx="6908">
                <c:v>6908</c:v>
              </c:pt>
              <c:pt idx="6909">
                <c:v>6909</c:v>
              </c:pt>
              <c:pt idx="6910">
                <c:v>6910</c:v>
              </c:pt>
              <c:pt idx="6911">
                <c:v>6911</c:v>
              </c:pt>
              <c:pt idx="6912">
                <c:v>6912</c:v>
              </c:pt>
              <c:pt idx="6913">
                <c:v>6913</c:v>
              </c:pt>
              <c:pt idx="6914">
                <c:v>6914</c:v>
              </c:pt>
              <c:pt idx="6915">
                <c:v>6915</c:v>
              </c:pt>
              <c:pt idx="6916">
                <c:v>6916</c:v>
              </c:pt>
              <c:pt idx="6917">
                <c:v>6917</c:v>
              </c:pt>
              <c:pt idx="6918">
                <c:v>6918</c:v>
              </c:pt>
              <c:pt idx="6919">
                <c:v>6919</c:v>
              </c:pt>
              <c:pt idx="6920">
                <c:v>6920</c:v>
              </c:pt>
              <c:pt idx="6921">
                <c:v>6921</c:v>
              </c:pt>
              <c:pt idx="6922">
                <c:v>6922</c:v>
              </c:pt>
              <c:pt idx="6923">
                <c:v>6923</c:v>
              </c:pt>
              <c:pt idx="6924">
                <c:v>6924</c:v>
              </c:pt>
              <c:pt idx="6925">
                <c:v>6925</c:v>
              </c:pt>
              <c:pt idx="6926">
                <c:v>6926</c:v>
              </c:pt>
              <c:pt idx="6927">
                <c:v>6927</c:v>
              </c:pt>
              <c:pt idx="6928">
                <c:v>6928</c:v>
              </c:pt>
              <c:pt idx="6929">
                <c:v>6929</c:v>
              </c:pt>
              <c:pt idx="6930">
                <c:v>6930</c:v>
              </c:pt>
              <c:pt idx="6931">
                <c:v>6931</c:v>
              </c:pt>
              <c:pt idx="6932">
                <c:v>6932</c:v>
              </c:pt>
              <c:pt idx="6933">
                <c:v>6933</c:v>
              </c:pt>
              <c:pt idx="6934">
                <c:v>6934</c:v>
              </c:pt>
              <c:pt idx="6935">
                <c:v>6935</c:v>
              </c:pt>
              <c:pt idx="6936">
                <c:v>6936</c:v>
              </c:pt>
              <c:pt idx="6937">
                <c:v>6937</c:v>
              </c:pt>
              <c:pt idx="6938">
                <c:v>6938</c:v>
              </c:pt>
              <c:pt idx="6939">
                <c:v>6939</c:v>
              </c:pt>
              <c:pt idx="6940">
                <c:v>6940</c:v>
              </c:pt>
              <c:pt idx="6941">
                <c:v>6941</c:v>
              </c:pt>
              <c:pt idx="6942">
                <c:v>6942</c:v>
              </c:pt>
              <c:pt idx="6943">
                <c:v>6943</c:v>
              </c:pt>
              <c:pt idx="6944">
                <c:v>6944</c:v>
              </c:pt>
              <c:pt idx="6945">
                <c:v>6945</c:v>
              </c:pt>
              <c:pt idx="6946">
                <c:v>6946</c:v>
              </c:pt>
              <c:pt idx="6947">
                <c:v>6947</c:v>
              </c:pt>
              <c:pt idx="6948">
                <c:v>6948</c:v>
              </c:pt>
              <c:pt idx="6949">
                <c:v>6949</c:v>
              </c:pt>
              <c:pt idx="6950">
                <c:v>6950</c:v>
              </c:pt>
              <c:pt idx="6951">
                <c:v>6951</c:v>
              </c:pt>
              <c:pt idx="6952">
                <c:v>6952</c:v>
              </c:pt>
              <c:pt idx="6953">
                <c:v>6953</c:v>
              </c:pt>
              <c:pt idx="6954">
                <c:v>6954</c:v>
              </c:pt>
              <c:pt idx="6955">
                <c:v>6955</c:v>
              </c:pt>
              <c:pt idx="6956">
                <c:v>6956</c:v>
              </c:pt>
              <c:pt idx="6957">
                <c:v>6957</c:v>
              </c:pt>
              <c:pt idx="6958">
                <c:v>6958</c:v>
              </c:pt>
              <c:pt idx="6959">
                <c:v>6959</c:v>
              </c:pt>
              <c:pt idx="6960">
                <c:v>6960</c:v>
              </c:pt>
              <c:pt idx="6961">
                <c:v>6961</c:v>
              </c:pt>
              <c:pt idx="6962">
                <c:v>6962</c:v>
              </c:pt>
              <c:pt idx="6963">
                <c:v>6963</c:v>
              </c:pt>
              <c:pt idx="6964">
                <c:v>6964</c:v>
              </c:pt>
              <c:pt idx="6965">
                <c:v>6965</c:v>
              </c:pt>
              <c:pt idx="6966">
                <c:v>6966</c:v>
              </c:pt>
              <c:pt idx="6967">
                <c:v>6967</c:v>
              </c:pt>
              <c:pt idx="6968">
                <c:v>6968</c:v>
              </c:pt>
              <c:pt idx="6969">
                <c:v>6969</c:v>
              </c:pt>
              <c:pt idx="6970">
                <c:v>6970</c:v>
              </c:pt>
              <c:pt idx="6971">
                <c:v>6971</c:v>
              </c:pt>
              <c:pt idx="6972">
                <c:v>6972</c:v>
              </c:pt>
              <c:pt idx="6973">
                <c:v>6973</c:v>
              </c:pt>
              <c:pt idx="6974">
                <c:v>6974</c:v>
              </c:pt>
              <c:pt idx="6975">
                <c:v>6975</c:v>
              </c:pt>
              <c:pt idx="6976">
                <c:v>6976</c:v>
              </c:pt>
              <c:pt idx="6977">
                <c:v>6977</c:v>
              </c:pt>
              <c:pt idx="6978">
                <c:v>6978</c:v>
              </c:pt>
              <c:pt idx="6979">
                <c:v>6979</c:v>
              </c:pt>
              <c:pt idx="6980">
                <c:v>6980</c:v>
              </c:pt>
              <c:pt idx="6981">
                <c:v>6981</c:v>
              </c:pt>
              <c:pt idx="6982">
                <c:v>6982</c:v>
              </c:pt>
              <c:pt idx="6983">
                <c:v>6983</c:v>
              </c:pt>
              <c:pt idx="6984">
                <c:v>6984</c:v>
              </c:pt>
              <c:pt idx="6985">
                <c:v>6985</c:v>
              </c:pt>
              <c:pt idx="6986">
                <c:v>6986</c:v>
              </c:pt>
              <c:pt idx="6987">
                <c:v>6987</c:v>
              </c:pt>
              <c:pt idx="6988">
                <c:v>6988</c:v>
              </c:pt>
              <c:pt idx="6989">
                <c:v>6989</c:v>
              </c:pt>
              <c:pt idx="6990">
                <c:v>6990</c:v>
              </c:pt>
              <c:pt idx="6991">
                <c:v>6991</c:v>
              </c:pt>
              <c:pt idx="6992">
                <c:v>6992</c:v>
              </c:pt>
              <c:pt idx="6993">
                <c:v>6993</c:v>
              </c:pt>
              <c:pt idx="6994">
                <c:v>6994</c:v>
              </c:pt>
              <c:pt idx="6995">
                <c:v>6995</c:v>
              </c:pt>
              <c:pt idx="6996">
                <c:v>6996</c:v>
              </c:pt>
              <c:pt idx="6997">
                <c:v>6997</c:v>
              </c:pt>
              <c:pt idx="6998">
                <c:v>6998</c:v>
              </c:pt>
              <c:pt idx="6999">
                <c:v>6999</c:v>
              </c:pt>
              <c:pt idx="7000">
                <c:v>7000</c:v>
              </c:pt>
              <c:pt idx="7001">
                <c:v>7001</c:v>
              </c:pt>
              <c:pt idx="7002">
                <c:v>7002</c:v>
              </c:pt>
              <c:pt idx="7003">
                <c:v>7003</c:v>
              </c:pt>
              <c:pt idx="7004">
                <c:v>7004</c:v>
              </c:pt>
              <c:pt idx="7005">
                <c:v>7005</c:v>
              </c:pt>
              <c:pt idx="7006">
                <c:v>7006</c:v>
              </c:pt>
              <c:pt idx="7007">
                <c:v>7007</c:v>
              </c:pt>
              <c:pt idx="7008">
                <c:v>7008</c:v>
              </c:pt>
              <c:pt idx="7009">
                <c:v>7009</c:v>
              </c:pt>
              <c:pt idx="7010">
                <c:v>7010</c:v>
              </c:pt>
              <c:pt idx="7011">
                <c:v>7011</c:v>
              </c:pt>
              <c:pt idx="7012">
                <c:v>7012</c:v>
              </c:pt>
              <c:pt idx="7013">
                <c:v>7013</c:v>
              </c:pt>
              <c:pt idx="7014">
                <c:v>7014</c:v>
              </c:pt>
              <c:pt idx="7015">
                <c:v>7015</c:v>
              </c:pt>
              <c:pt idx="7016">
                <c:v>7016</c:v>
              </c:pt>
              <c:pt idx="7017">
                <c:v>7017</c:v>
              </c:pt>
              <c:pt idx="7018">
                <c:v>7018</c:v>
              </c:pt>
              <c:pt idx="7019">
                <c:v>7019</c:v>
              </c:pt>
              <c:pt idx="7020">
                <c:v>7020</c:v>
              </c:pt>
              <c:pt idx="7021">
                <c:v>7021</c:v>
              </c:pt>
              <c:pt idx="7022">
                <c:v>7022</c:v>
              </c:pt>
              <c:pt idx="7023">
                <c:v>7023</c:v>
              </c:pt>
              <c:pt idx="7024">
                <c:v>7024</c:v>
              </c:pt>
              <c:pt idx="7025">
                <c:v>7025</c:v>
              </c:pt>
              <c:pt idx="7026">
                <c:v>7026</c:v>
              </c:pt>
              <c:pt idx="7027">
                <c:v>7027</c:v>
              </c:pt>
              <c:pt idx="7028">
                <c:v>7028</c:v>
              </c:pt>
              <c:pt idx="7029">
                <c:v>7029</c:v>
              </c:pt>
              <c:pt idx="7030">
                <c:v>7030</c:v>
              </c:pt>
              <c:pt idx="7031">
                <c:v>7031</c:v>
              </c:pt>
              <c:pt idx="7032">
                <c:v>7032</c:v>
              </c:pt>
              <c:pt idx="7033">
                <c:v>7033</c:v>
              </c:pt>
              <c:pt idx="7034">
                <c:v>7034</c:v>
              </c:pt>
              <c:pt idx="7035">
                <c:v>7035</c:v>
              </c:pt>
              <c:pt idx="7036">
                <c:v>7036</c:v>
              </c:pt>
              <c:pt idx="7037">
                <c:v>7037</c:v>
              </c:pt>
              <c:pt idx="7038">
                <c:v>7038</c:v>
              </c:pt>
              <c:pt idx="7039">
                <c:v>7039</c:v>
              </c:pt>
              <c:pt idx="7040">
                <c:v>7040</c:v>
              </c:pt>
              <c:pt idx="7041">
                <c:v>7041</c:v>
              </c:pt>
              <c:pt idx="7042">
                <c:v>7042</c:v>
              </c:pt>
              <c:pt idx="7043">
                <c:v>7043</c:v>
              </c:pt>
              <c:pt idx="7044">
                <c:v>7044</c:v>
              </c:pt>
              <c:pt idx="7045">
                <c:v>7045</c:v>
              </c:pt>
              <c:pt idx="7046">
                <c:v>7046</c:v>
              </c:pt>
              <c:pt idx="7047">
                <c:v>7047</c:v>
              </c:pt>
              <c:pt idx="7048">
                <c:v>7048</c:v>
              </c:pt>
              <c:pt idx="7049">
                <c:v>7049</c:v>
              </c:pt>
              <c:pt idx="7050">
                <c:v>7050</c:v>
              </c:pt>
              <c:pt idx="7051">
                <c:v>7051</c:v>
              </c:pt>
              <c:pt idx="7052">
                <c:v>7052</c:v>
              </c:pt>
              <c:pt idx="7053">
                <c:v>7053</c:v>
              </c:pt>
              <c:pt idx="7054">
                <c:v>7054</c:v>
              </c:pt>
              <c:pt idx="7055">
                <c:v>7055</c:v>
              </c:pt>
              <c:pt idx="7056">
                <c:v>7056</c:v>
              </c:pt>
              <c:pt idx="7057">
                <c:v>7057</c:v>
              </c:pt>
              <c:pt idx="7058">
                <c:v>7058</c:v>
              </c:pt>
              <c:pt idx="7059">
                <c:v>7059</c:v>
              </c:pt>
              <c:pt idx="7060">
                <c:v>7060</c:v>
              </c:pt>
              <c:pt idx="7061">
                <c:v>7061</c:v>
              </c:pt>
              <c:pt idx="7062">
                <c:v>7062</c:v>
              </c:pt>
              <c:pt idx="7063">
                <c:v>7063</c:v>
              </c:pt>
              <c:pt idx="7064">
                <c:v>7064</c:v>
              </c:pt>
              <c:pt idx="7065">
                <c:v>7065</c:v>
              </c:pt>
              <c:pt idx="7066">
                <c:v>7066</c:v>
              </c:pt>
              <c:pt idx="7067">
                <c:v>7067</c:v>
              </c:pt>
              <c:pt idx="7068">
                <c:v>7068</c:v>
              </c:pt>
              <c:pt idx="7069">
                <c:v>7069</c:v>
              </c:pt>
              <c:pt idx="7070">
                <c:v>7070</c:v>
              </c:pt>
              <c:pt idx="7071">
                <c:v>7071</c:v>
              </c:pt>
              <c:pt idx="7072">
                <c:v>7072</c:v>
              </c:pt>
              <c:pt idx="7073">
                <c:v>7073</c:v>
              </c:pt>
              <c:pt idx="7074">
                <c:v>7074</c:v>
              </c:pt>
              <c:pt idx="7075">
                <c:v>7075</c:v>
              </c:pt>
              <c:pt idx="7076">
                <c:v>7076</c:v>
              </c:pt>
              <c:pt idx="7077">
                <c:v>7077</c:v>
              </c:pt>
              <c:pt idx="7078">
                <c:v>7078</c:v>
              </c:pt>
              <c:pt idx="7079">
                <c:v>7079</c:v>
              </c:pt>
              <c:pt idx="7080">
                <c:v>7080</c:v>
              </c:pt>
              <c:pt idx="7081">
                <c:v>7081</c:v>
              </c:pt>
              <c:pt idx="7082">
                <c:v>7082</c:v>
              </c:pt>
              <c:pt idx="7083">
                <c:v>7083</c:v>
              </c:pt>
              <c:pt idx="7084">
                <c:v>7084</c:v>
              </c:pt>
              <c:pt idx="7085">
                <c:v>7085</c:v>
              </c:pt>
              <c:pt idx="7086">
                <c:v>7086</c:v>
              </c:pt>
              <c:pt idx="7087">
                <c:v>7087</c:v>
              </c:pt>
              <c:pt idx="7088">
                <c:v>7088</c:v>
              </c:pt>
              <c:pt idx="7089">
                <c:v>7089</c:v>
              </c:pt>
              <c:pt idx="7090">
                <c:v>7090</c:v>
              </c:pt>
              <c:pt idx="7091">
                <c:v>7091</c:v>
              </c:pt>
              <c:pt idx="7092">
                <c:v>7092</c:v>
              </c:pt>
              <c:pt idx="7093">
                <c:v>7093</c:v>
              </c:pt>
              <c:pt idx="7094">
                <c:v>7094</c:v>
              </c:pt>
              <c:pt idx="7095">
                <c:v>7095</c:v>
              </c:pt>
              <c:pt idx="7096">
                <c:v>7096</c:v>
              </c:pt>
              <c:pt idx="7097">
                <c:v>7097</c:v>
              </c:pt>
              <c:pt idx="7098">
                <c:v>7098</c:v>
              </c:pt>
              <c:pt idx="7099">
                <c:v>7099</c:v>
              </c:pt>
              <c:pt idx="7100">
                <c:v>7100</c:v>
              </c:pt>
              <c:pt idx="7101">
                <c:v>7101</c:v>
              </c:pt>
              <c:pt idx="7102">
                <c:v>7102</c:v>
              </c:pt>
              <c:pt idx="7103">
                <c:v>7103</c:v>
              </c:pt>
              <c:pt idx="7104">
                <c:v>7104</c:v>
              </c:pt>
              <c:pt idx="7105">
                <c:v>7105</c:v>
              </c:pt>
              <c:pt idx="7106">
                <c:v>7106</c:v>
              </c:pt>
              <c:pt idx="7107">
                <c:v>7107</c:v>
              </c:pt>
              <c:pt idx="7108">
                <c:v>7108</c:v>
              </c:pt>
              <c:pt idx="7109">
                <c:v>7109</c:v>
              </c:pt>
              <c:pt idx="7110">
                <c:v>7110</c:v>
              </c:pt>
              <c:pt idx="7111">
                <c:v>7111</c:v>
              </c:pt>
              <c:pt idx="7112">
                <c:v>7112</c:v>
              </c:pt>
              <c:pt idx="7113">
                <c:v>7113</c:v>
              </c:pt>
              <c:pt idx="7114">
                <c:v>7114</c:v>
              </c:pt>
              <c:pt idx="7115">
                <c:v>7115</c:v>
              </c:pt>
              <c:pt idx="7116">
                <c:v>7116</c:v>
              </c:pt>
              <c:pt idx="7117">
                <c:v>7117</c:v>
              </c:pt>
              <c:pt idx="7118">
                <c:v>7118</c:v>
              </c:pt>
              <c:pt idx="7119">
                <c:v>7119</c:v>
              </c:pt>
              <c:pt idx="7120">
                <c:v>7120</c:v>
              </c:pt>
              <c:pt idx="7121">
                <c:v>7121</c:v>
              </c:pt>
              <c:pt idx="7122">
                <c:v>7122</c:v>
              </c:pt>
              <c:pt idx="7123">
                <c:v>7123</c:v>
              </c:pt>
              <c:pt idx="7124">
                <c:v>7124</c:v>
              </c:pt>
              <c:pt idx="7125">
                <c:v>7125</c:v>
              </c:pt>
              <c:pt idx="7126">
                <c:v>7126</c:v>
              </c:pt>
              <c:pt idx="7127">
                <c:v>7127</c:v>
              </c:pt>
              <c:pt idx="7128">
                <c:v>7128</c:v>
              </c:pt>
              <c:pt idx="7129">
                <c:v>7129</c:v>
              </c:pt>
              <c:pt idx="7130">
                <c:v>7130</c:v>
              </c:pt>
              <c:pt idx="7131">
                <c:v>7131</c:v>
              </c:pt>
              <c:pt idx="7132">
                <c:v>7132</c:v>
              </c:pt>
              <c:pt idx="7133">
                <c:v>7133</c:v>
              </c:pt>
              <c:pt idx="7134">
                <c:v>7134</c:v>
              </c:pt>
              <c:pt idx="7135">
                <c:v>7135</c:v>
              </c:pt>
              <c:pt idx="7136">
                <c:v>7136</c:v>
              </c:pt>
              <c:pt idx="7137">
                <c:v>7137</c:v>
              </c:pt>
              <c:pt idx="7138">
                <c:v>7138</c:v>
              </c:pt>
              <c:pt idx="7139">
                <c:v>7139</c:v>
              </c:pt>
              <c:pt idx="7140">
                <c:v>7140</c:v>
              </c:pt>
              <c:pt idx="7141">
                <c:v>7141</c:v>
              </c:pt>
              <c:pt idx="7142">
                <c:v>7142</c:v>
              </c:pt>
              <c:pt idx="7143">
                <c:v>7143</c:v>
              </c:pt>
              <c:pt idx="7144">
                <c:v>7144</c:v>
              </c:pt>
              <c:pt idx="7145">
                <c:v>7145</c:v>
              </c:pt>
              <c:pt idx="7146">
                <c:v>7146</c:v>
              </c:pt>
              <c:pt idx="7147">
                <c:v>7147</c:v>
              </c:pt>
              <c:pt idx="7148">
                <c:v>7148</c:v>
              </c:pt>
              <c:pt idx="7149">
                <c:v>7149</c:v>
              </c:pt>
              <c:pt idx="7150">
                <c:v>7150</c:v>
              </c:pt>
              <c:pt idx="7151">
                <c:v>7151</c:v>
              </c:pt>
              <c:pt idx="7152">
                <c:v>7152</c:v>
              </c:pt>
              <c:pt idx="7153">
                <c:v>7153</c:v>
              </c:pt>
              <c:pt idx="7154">
                <c:v>7154</c:v>
              </c:pt>
              <c:pt idx="7155">
                <c:v>7155</c:v>
              </c:pt>
              <c:pt idx="7156">
                <c:v>7156</c:v>
              </c:pt>
              <c:pt idx="7157">
                <c:v>7157</c:v>
              </c:pt>
              <c:pt idx="7158">
                <c:v>7158</c:v>
              </c:pt>
              <c:pt idx="7159">
                <c:v>7159</c:v>
              </c:pt>
              <c:pt idx="7160">
                <c:v>7160</c:v>
              </c:pt>
              <c:pt idx="7161">
                <c:v>7161</c:v>
              </c:pt>
              <c:pt idx="7162">
                <c:v>7162</c:v>
              </c:pt>
              <c:pt idx="7163">
                <c:v>7163</c:v>
              </c:pt>
              <c:pt idx="7164">
                <c:v>7164</c:v>
              </c:pt>
              <c:pt idx="7165">
                <c:v>7165</c:v>
              </c:pt>
              <c:pt idx="7166">
                <c:v>7166</c:v>
              </c:pt>
              <c:pt idx="7167">
                <c:v>7167</c:v>
              </c:pt>
              <c:pt idx="7168">
                <c:v>7168</c:v>
              </c:pt>
              <c:pt idx="7169">
                <c:v>7169</c:v>
              </c:pt>
              <c:pt idx="7170">
                <c:v>7170</c:v>
              </c:pt>
              <c:pt idx="7171">
                <c:v>7171</c:v>
              </c:pt>
              <c:pt idx="7172">
                <c:v>7172</c:v>
              </c:pt>
              <c:pt idx="7173">
                <c:v>7173</c:v>
              </c:pt>
              <c:pt idx="7174">
                <c:v>7174</c:v>
              </c:pt>
              <c:pt idx="7175">
                <c:v>7175</c:v>
              </c:pt>
              <c:pt idx="7176">
                <c:v>7176</c:v>
              </c:pt>
              <c:pt idx="7177">
                <c:v>7177</c:v>
              </c:pt>
              <c:pt idx="7178">
                <c:v>7178</c:v>
              </c:pt>
              <c:pt idx="7179">
                <c:v>7179</c:v>
              </c:pt>
              <c:pt idx="7180">
                <c:v>7180</c:v>
              </c:pt>
              <c:pt idx="7181">
                <c:v>7181</c:v>
              </c:pt>
              <c:pt idx="7182">
                <c:v>7182</c:v>
              </c:pt>
              <c:pt idx="7183">
                <c:v>7183</c:v>
              </c:pt>
              <c:pt idx="7184">
                <c:v>7184</c:v>
              </c:pt>
              <c:pt idx="7185">
                <c:v>7185</c:v>
              </c:pt>
              <c:pt idx="7186">
                <c:v>7186</c:v>
              </c:pt>
              <c:pt idx="7187">
                <c:v>7187</c:v>
              </c:pt>
              <c:pt idx="7188">
                <c:v>7188</c:v>
              </c:pt>
              <c:pt idx="7189">
                <c:v>7189</c:v>
              </c:pt>
              <c:pt idx="7190">
                <c:v>7190</c:v>
              </c:pt>
              <c:pt idx="7191">
                <c:v>7191</c:v>
              </c:pt>
              <c:pt idx="7192">
                <c:v>7192</c:v>
              </c:pt>
              <c:pt idx="7193">
                <c:v>7193</c:v>
              </c:pt>
              <c:pt idx="7194">
                <c:v>7194</c:v>
              </c:pt>
              <c:pt idx="7195">
                <c:v>7195</c:v>
              </c:pt>
              <c:pt idx="7196">
                <c:v>7196</c:v>
              </c:pt>
              <c:pt idx="7197">
                <c:v>7197</c:v>
              </c:pt>
              <c:pt idx="7198">
                <c:v>7198</c:v>
              </c:pt>
              <c:pt idx="7199">
                <c:v>7199</c:v>
              </c:pt>
              <c:pt idx="7200">
                <c:v>7200</c:v>
              </c:pt>
              <c:pt idx="7201">
                <c:v>7201</c:v>
              </c:pt>
              <c:pt idx="7202">
                <c:v>7202</c:v>
              </c:pt>
              <c:pt idx="7203">
                <c:v>7203</c:v>
              </c:pt>
              <c:pt idx="7204">
                <c:v>7204</c:v>
              </c:pt>
              <c:pt idx="7205">
                <c:v>7205</c:v>
              </c:pt>
              <c:pt idx="7206">
                <c:v>7206</c:v>
              </c:pt>
              <c:pt idx="7207">
                <c:v>7207</c:v>
              </c:pt>
              <c:pt idx="7208">
                <c:v>7208</c:v>
              </c:pt>
              <c:pt idx="7209">
                <c:v>7209</c:v>
              </c:pt>
              <c:pt idx="7210">
                <c:v>7210</c:v>
              </c:pt>
              <c:pt idx="7211">
                <c:v>7211</c:v>
              </c:pt>
              <c:pt idx="7212">
                <c:v>7212</c:v>
              </c:pt>
              <c:pt idx="7213">
                <c:v>7213</c:v>
              </c:pt>
              <c:pt idx="7214">
                <c:v>7214</c:v>
              </c:pt>
              <c:pt idx="7215">
                <c:v>7215</c:v>
              </c:pt>
              <c:pt idx="7216">
                <c:v>7216</c:v>
              </c:pt>
              <c:pt idx="7217">
                <c:v>7217</c:v>
              </c:pt>
              <c:pt idx="7218">
                <c:v>7218</c:v>
              </c:pt>
              <c:pt idx="7219">
                <c:v>7219</c:v>
              </c:pt>
              <c:pt idx="7220">
                <c:v>7220</c:v>
              </c:pt>
              <c:pt idx="7221">
                <c:v>7221</c:v>
              </c:pt>
              <c:pt idx="7222">
                <c:v>7222</c:v>
              </c:pt>
              <c:pt idx="7223">
                <c:v>7223</c:v>
              </c:pt>
              <c:pt idx="7224">
                <c:v>7224</c:v>
              </c:pt>
              <c:pt idx="7225">
                <c:v>7225</c:v>
              </c:pt>
              <c:pt idx="7226">
                <c:v>7226</c:v>
              </c:pt>
              <c:pt idx="7227">
                <c:v>7227</c:v>
              </c:pt>
              <c:pt idx="7228">
                <c:v>7228</c:v>
              </c:pt>
              <c:pt idx="7229">
                <c:v>7229</c:v>
              </c:pt>
              <c:pt idx="7230">
                <c:v>7230</c:v>
              </c:pt>
              <c:pt idx="7231">
                <c:v>7231</c:v>
              </c:pt>
              <c:pt idx="7232">
                <c:v>7232</c:v>
              </c:pt>
              <c:pt idx="7233">
                <c:v>7233</c:v>
              </c:pt>
              <c:pt idx="7234">
                <c:v>7234</c:v>
              </c:pt>
              <c:pt idx="7235">
                <c:v>7235</c:v>
              </c:pt>
              <c:pt idx="7236">
                <c:v>7236</c:v>
              </c:pt>
              <c:pt idx="7237">
                <c:v>7237</c:v>
              </c:pt>
              <c:pt idx="7238">
                <c:v>7238</c:v>
              </c:pt>
              <c:pt idx="7239">
                <c:v>7239</c:v>
              </c:pt>
              <c:pt idx="7240">
                <c:v>7240</c:v>
              </c:pt>
              <c:pt idx="7241">
                <c:v>7241</c:v>
              </c:pt>
              <c:pt idx="7242">
                <c:v>7242</c:v>
              </c:pt>
              <c:pt idx="7243">
                <c:v>7243</c:v>
              </c:pt>
              <c:pt idx="7244">
                <c:v>7244</c:v>
              </c:pt>
              <c:pt idx="7245">
                <c:v>7245</c:v>
              </c:pt>
              <c:pt idx="7246">
                <c:v>7246</c:v>
              </c:pt>
              <c:pt idx="7247">
                <c:v>7247</c:v>
              </c:pt>
              <c:pt idx="7248">
                <c:v>7248</c:v>
              </c:pt>
              <c:pt idx="7249">
                <c:v>7249</c:v>
              </c:pt>
              <c:pt idx="7250">
                <c:v>7250</c:v>
              </c:pt>
              <c:pt idx="7251">
                <c:v>7251</c:v>
              </c:pt>
              <c:pt idx="7252">
                <c:v>7252</c:v>
              </c:pt>
              <c:pt idx="7253">
                <c:v>7253</c:v>
              </c:pt>
              <c:pt idx="7254">
                <c:v>7254</c:v>
              </c:pt>
              <c:pt idx="7255">
                <c:v>7255</c:v>
              </c:pt>
              <c:pt idx="7256">
                <c:v>7256</c:v>
              </c:pt>
              <c:pt idx="7257">
                <c:v>7257</c:v>
              </c:pt>
              <c:pt idx="7258">
                <c:v>7258</c:v>
              </c:pt>
              <c:pt idx="7259">
                <c:v>7259</c:v>
              </c:pt>
              <c:pt idx="7260">
                <c:v>7260</c:v>
              </c:pt>
              <c:pt idx="7261">
                <c:v>7261</c:v>
              </c:pt>
              <c:pt idx="7262">
                <c:v>7262</c:v>
              </c:pt>
              <c:pt idx="7263">
                <c:v>7263</c:v>
              </c:pt>
              <c:pt idx="7264">
                <c:v>7264</c:v>
              </c:pt>
              <c:pt idx="7265">
                <c:v>7265</c:v>
              </c:pt>
              <c:pt idx="7266">
                <c:v>7266</c:v>
              </c:pt>
              <c:pt idx="7267">
                <c:v>7267</c:v>
              </c:pt>
              <c:pt idx="7268">
                <c:v>7268</c:v>
              </c:pt>
              <c:pt idx="7269">
                <c:v>7269</c:v>
              </c:pt>
              <c:pt idx="7270">
                <c:v>7270</c:v>
              </c:pt>
              <c:pt idx="7271">
                <c:v>7271</c:v>
              </c:pt>
              <c:pt idx="7272">
                <c:v>7272</c:v>
              </c:pt>
              <c:pt idx="7273">
                <c:v>7273</c:v>
              </c:pt>
              <c:pt idx="7274">
                <c:v>7274</c:v>
              </c:pt>
              <c:pt idx="7275">
                <c:v>7275</c:v>
              </c:pt>
              <c:pt idx="7276">
                <c:v>7276</c:v>
              </c:pt>
              <c:pt idx="7277">
                <c:v>7277</c:v>
              </c:pt>
              <c:pt idx="7278">
                <c:v>7278</c:v>
              </c:pt>
              <c:pt idx="7279">
                <c:v>7279</c:v>
              </c:pt>
              <c:pt idx="7280">
                <c:v>7280</c:v>
              </c:pt>
              <c:pt idx="7281">
                <c:v>7281</c:v>
              </c:pt>
              <c:pt idx="7282">
                <c:v>7282</c:v>
              </c:pt>
              <c:pt idx="7283">
                <c:v>7283</c:v>
              </c:pt>
              <c:pt idx="7284">
                <c:v>7284</c:v>
              </c:pt>
              <c:pt idx="7285">
                <c:v>7285</c:v>
              </c:pt>
              <c:pt idx="7286">
                <c:v>7286</c:v>
              </c:pt>
              <c:pt idx="7287">
                <c:v>7287</c:v>
              </c:pt>
              <c:pt idx="7288">
                <c:v>7288</c:v>
              </c:pt>
              <c:pt idx="7289">
                <c:v>7289</c:v>
              </c:pt>
              <c:pt idx="7290">
                <c:v>7290</c:v>
              </c:pt>
              <c:pt idx="7291">
                <c:v>7291</c:v>
              </c:pt>
              <c:pt idx="7292">
                <c:v>7292</c:v>
              </c:pt>
              <c:pt idx="7293">
                <c:v>7293</c:v>
              </c:pt>
              <c:pt idx="7294">
                <c:v>7294</c:v>
              </c:pt>
              <c:pt idx="7295">
                <c:v>7295</c:v>
              </c:pt>
              <c:pt idx="7296">
                <c:v>7296</c:v>
              </c:pt>
              <c:pt idx="7297">
                <c:v>7297</c:v>
              </c:pt>
              <c:pt idx="7298">
                <c:v>7298</c:v>
              </c:pt>
              <c:pt idx="7299">
                <c:v>7299</c:v>
              </c:pt>
              <c:pt idx="7300">
                <c:v>7300</c:v>
              </c:pt>
              <c:pt idx="7301">
                <c:v>7301</c:v>
              </c:pt>
              <c:pt idx="7302">
                <c:v>7302</c:v>
              </c:pt>
              <c:pt idx="7303">
                <c:v>7303</c:v>
              </c:pt>
              <c:pt idx="7304">
                <c:v>7304</c:v>
              </c:pt>
              <c:pt idx="7305">
                <c:v>7305</c:v>
              </c:pt>
              <c:pt idx="7306">
                <c:v>7306</c:v>
              </c:pt>
              <c:pt idx="7307">
                <c:v>7307</c:v>
              </c:pt>
              <c:pt idx="7308">
                <c:v>7308</c:v>
              </c:pt>
              <c:pt idx="7309">
                <c:v>7309</c:v>
              </c:pt>
              <c:pt idx="7310">
                <c:v>7310</c:v>
              </c:pt>
              <c:pt idx="7311">
                <c:v>7311</c:v>
              </c:pt>
              <c:pt idx="7312">
                <c:v>7312</c:v>
              </c:pt>
              <c:pt idx="7313">
                <c:v>7313</c:v>
              </c:pt>
              <c:pt idx="7314">
                <c:v>7314</c:v>
              </c:pt>
              <c:pt idx="7315">
                <c:v>7315</c:v>
              </c:pt>
              <c:pt idx="7316">
                <c:v>7316</c:v>
              </c:pt>
              <c:pt idx="7317">
                <c:v>7317</c:v>
              </c:pt>
              <c:pt idx="7318">
                <c:v>7318</c:v>
              </c:pt>
              <c:pt idx="7319">
                <c:v>7319</c:v>
              </c:pt>
              <c:pt idx="7320">
                <c:v>7320</c:v>
              </c:pt>
              <c:pt idx="7321">
                <c:v>7321</c:v>
              </c:pt>
              <c:pt idx="7322">
                <c:v>7322</c:v>
              </c:pt>
              <c:pt idx="7323">
                <c:v>7323</c:v>
              </c:pt>
              <c:pt idx="7324">
                <c:v>7324</c:v>
              </c:pt>
              <c:pt idx="7325">
                <c:v>7325</c:v>
              </c:pt>
              <c:pt idx="7326">
                <c:v>7326</c:v>
              </c:pt>
              <c:pt idx="7327">
                <c:v>7327</c:v>
              </c:pt>
              <c:pt idx="7328">
                <c:v>7328</c:v>
              </c:pt>
              <c:pt idx="7329">
                <c:v>7329</c:v>
              </c:pt>
              <c:pt idx="7330">
                <c:v>7330</c:v>
              </c:pt>
              <c:pt idx="7331">
                <c:v>7331</c:v>
              </c:pt>
              <c:pt idx="7332">
                <c:v>7332</c:v>
              </c:pt>
              <c:pt idx="7333">
                <c:v>7333</c:v>
              </c:pt>
              <c:pt idx="7334">
                <c:v>7334</c:v>
              </c:pt>
              <c:pt idx="7335">
                <c:v>7335</c:v>
              </c:pt>
              <c:pt idx="7336">
                <c:v>7336</c:v>
              </c:pt>
              <c:pt idx="7337">
                <c:v>7337</c:v>
              </c:pt>
              <c:pt idx="7338">
                <c:v>7338</c:v>
              </c:pt>
              <c:pt idx="7339">
                <c:v>7339</c:v>
              </c:pt>
              <c:pt idx="7340">
                <c:v>7340</c:v>
              </c:pt>
              <c:pt idx="7341">
                <c:v>7341</c:v>
              </c:pt>
              <c:pt idx="7342">
                <c:v>7342</c:v>
              </c:pt>
              <c:pt idx="7343">
                <c:v>7343</c:v>
              </c:pt>
              <c:pt idx="7344">
                <c:v>7344</c:v>
              </c:pt>
              <c:pt idx="7345">
                <c:v>7345</c:v>
              </c:pt>
              <c:pt idx="7346">
                <c:v>7346</c:v>
              </c:pt>
              <c:pt idx="7347">
                <c:v>7347</c:v>
              </c:pt>
              <c:pt idx="7348">
                <c:v>7348</c:v>
              </c:pt>
              <c:pt idx="7349">
                <c:v>7349</c:v>
              </c:pt>
              <c:pt idx="7350">
                <c:v>7350</c:v>
              </c:pt>
              <c:pt idx="7351">
                <c:v>7351</c:v>
              </c:pt>
              <c:pt idx="7352">
                <c:v>7352</c:v>
              </c:pt>
              <c:pt idx="7353">
                <c:v>7353</c:v>
              </c:pt>
              <c:pt idx="7354">
                <c:v>7354</c:v>
              </c:pt>
              <c:pt idx="7355">
                <c:v>7355</c:v>
              </c:pt>
              <c:pt idx="7356">
                <c:v>7356</c:v>
              </c:pt>
              <c:pt idx="7357">
                <c:v>7357</c:v>
              </c:pt>
              <c:pt idx="7358">
                <c:v>7358</c:v>
              </c:pt>
              <c:pt idx="7359">
                <c:v>7359</c:v>
              </c:pt>
              <c:pt idx="7360">
                <c:v>7360</c:v>
              </c:pt>
              <c:pt idx="7361">
                <c:v>7361</c:v>
              </c:pt>
              <c:pt idx="7362">
                <c:v>7362</c:v>
              </c:pt>
              <c:pt idx="7363">
                <c:v>7363</c:v>
              </c:pt>
              <c:pt idx="7364">
                <c:v>7364</c:v>
              </c:pt>
              <c:pt idx="7365">
                <c:v>7365</c:v>
              </c:pt>
              <c:pt idx="7366">
                <c:v>7366</c:v>
              </c:pt>
              <c:pt idx="7367">
                <c:v>7367</c:v>
              </c:pt>
              <c:pt idx="7368">
                <c:v>7368</c:v>
              </c:pt>
              <c:pt idx="7369">
                <c:v>7369</c:v>
              </c:pt>
              <c:pt idx="7370">
                <c:v>7370</c:v>
              </c:pt>
              <c:pt idx="7371">
                <c:v>7371</c:v>
              </c:pt>
              <c:pt idx="7372">
                <c:v>7372</c:v>
              </c:pt>
              <c:pt idx="7373">
                <c:v>7373</c:v>
              </c:pt>
              <c:pt idx="7374">
                <c:v>7374</c:v>
              </c:pt>
              <c:pt idx="7375">
                <c:v>7375</c:v>
              </c:pt>
              <c:pt idx="7376">
                <c:v>7376</c:v>
              </c:pt>
              <c:pt idx="7377">
                <c:v>7377</c:v>
              </c:pt>
              <c:pt idx="7378">
                <c:v>7378</c:v>
              </c:pt>
              <c:pt idx="7379">
                <c:v>7379</c:v>
              </c:pt>
              <c:pt idx="7380">
                <c:v>7380</c:v>
              </c:pt>
              <c:pt idx="7381">
                <c:v>7381</c:v>
              </c:pt>
              <c:pt idx="7382">
                <c:v>7382</c:v>
              </c:pt>
              <c:pt idx="7383">
                <c:v>7383</c:v>
              </c:pt>
              <c:pt idx="7384">
                <c:v>7384</c:v>
              </c:pt>
              <c:pt idx="7385">
                <c:v>7385</c:v>
              </c:pt>
              <c:pt idx="7386">
                <c:v>7386</c:v>
              </c:pt>
              <c:pt idx="7387">
                <c:v>7387</c:v>
              </c:pt>
              <c:pt idx="7388">
                <c:v>7388</c:v>
              </c:pt>
              <c:pt idx="7389">
                <c:v>7389</c:v>
              </c:pt>
              <c:pt idx="7390">
                <c:v>7390</c:v>
              </c:pt>
              <c:pt idx="7391">
                <c:v>7391</c:v>
              </c:pt>
              <c:pt idx="7392">
                <c:v>7392</c:v>
              </c:pt>
              <c:pt idx="7393">
                <c:v>7393</c:v>
              </c:pt>
              <c:pt idx="7394">
                <c:v>7394</c:v>
              </c:pt>
              <c:pt idx="7395">
                <c:v>7395</c:v>
              </c:pt>
              <c:pt idx="7396">
                <c:v>7396</c:v>
              </c:pt>
              <c:pt idx="7397">
                <c:v>7397</c:v>
              </c:pt>
              <c:pt idx="7398">
                <c:v>7398</c:v>
              </c:pt>
              <c:pt idx="7399">
                <c:v>7399</c:v>
              </c:pt>
              <c:pt idx="7400">
                <c:v>7400</c:v>
              </c:pt>
              <c:pt idx="7401">
                <c:v>7401</c:v>
              </c:pt>
              <c:pt idx="7402">
                <c:v>7402</c:v>
              </c:pt>
              <c:pt idx="7403">
                <c:v>7403</c:v>
              </c:pt>
              <c:pt idx="7404">
                <c:v>7404</c:v>
              </c:pt>
              <c:pt idx="7405">
                <c:v>7405</c:v>
              </c:pt>
              <c:pt idx="7406">
                <c:v>7406</c:v>
              </c:pt>
              <c:pt idx="7407">
                <c:v>7407</c:v>
              </c:pt>
              <c:pt idx="7408">
                <c:v>7408</c:v>
              </c:pt>
              <c:pt idx="7409">
                <c:v>7409</c:v>
              </c:pt>
              <c:pt idx="7410">
                <c:v>7410</c:v>
              </c:pt>
              <c:pt idx="7411">
                <c:v>7411</c:v>
              </c:pt>
              <c:pt idx="7412">
                <c:v>7412</c:v>
              </c:pt>
              <c:pt idx="7413">
                <c:v>7413</c:v>
              </c:pt>
              <c:pt idx="7414">
                <c:v>7414</c:v>
              </c:pt>
              <c:pt idx="7415">
                <c:v>7415</c:v>
              </c:pt>
              <c:pt idx="7416">
                <c:v>7416</c:v>
              </c:pt>
              <c:pt idx="7417">
                <c:v>7417</c:v>
              </c:pt>
              <c:pt idx="7418">
                <c:v>7418</c:v>
              </c:pt>
              <c:pt idx="7419">
                <c:v>7419</c:v>
              </c:pt>
              <c:pt idx="7420">
                <c:v>7420</c:v>
              </c:pt>
              <c:pt idx="7421">
                <c:v>7421</c:v>
              </c:pt>
              <c:pt idx="7422">
                <c:v>7422</c:v>
              </c:pt>
              <c:pt idx="7423">
                <c:v>7423</c:v>
              </c:pt>
              <c:pt idx="7424">
                <c:v>7424</c:v>
              </c:pt>
              <c:pt idx="7425">
                <c:v>7425</c:v>
              </c:pt>
              <c:pt idx="7426">
                <c:v>7426</c:v>
              </c:pt>
              <c:pt idx="7427">
                <c:v>7427</c:v>
              </c:pt>
              <c:pt idx="7428">
                <c:v>7428</c:v>
              </c:pt>
              <c:pt idx="7429">
                <c:v>7429</c:v>
              </c:pt>
              <c:pt idx="7430">
                <c:v>7430</c:v>
              </c:pt>
              <c:pt idx="7431">
                <c:v>7431</c:v>
              </c:pt>
              <c:pt idx="7432">
                <c:v>7432</c:v>
              </c:pt>
              <c:pt idx="7433">
                <c:v>7433</c:v>
              </c:pt>
              <c:pt idx="7434">
                <c:v>7434</c:v>
              </c:pt>
              <c:pt idx="7435">
                <c:v>7435</c:v>
              </c:pt>
              <c:pt idx="7436">
                <c:v>7436</c:v>
              </c:pt>
              <c:pt idx="7437">
                <c:v>7437</c:v>
              </c:pt>
              <c:pt idx="7438">
                <c:v>7438</c:v>
              </c:pt>
              <c:pt idx="7439">
                <c:v>7439</c:v>
              </c:pt>
              <c:pt idx="7440">
                <c:v>7440</c:v>
              </c:pt>
              <c:pt idx="7441">
                <c:v>7441</c:v>
              </c:pt>
              <c:pt idx="7442">
                <c:v>7442</c:v>
              </c:pt>
              <c:pt idx="7443">
                <c:v>7443</c:v>
              </c:pt>
              <c:pt idx="7444">
                <c:v>7444</c:v>
              </c:pt>
              <c:pt idx="7445">
                <c:v>7445</c:v>
              </c:pt>
              <c:pt idx="7446">
                <c:v>7446</c:v>
              </c:pt>
              <c:pt idx="7447">
                <c:v>7447</c:v>
              </c:pt>
              <c:pt idx="7448">
                <c:v>7448</c:v>
              </c:pt>
              <c:pt idx="7449">
                <c:v>7449</c:v>
              </c:pt>
              <c:pt idx="7450">
                <c:v>7450</c:v>
              </c:pt>
              <c:pt idx="7451">
                <c:v>7451</c:v>
              </c:pt>
              <c:pt idx="7452">
                <c:v>7452</c:v>
              </c:pt>
              <c:pt idx="7453">
                <c:v>7453</c:v>
              </c:pt>
              <c:pt idx="7454">
                <c:v>7454</c:v>
              </c:pt>
              <c:pt idx="7455">
                <c:v>7455</c:v>
              </c:pt>
              <c:pt idx="7456">
                <c:v>7456</c:v>
              </c:pt>
              <c:pt idx="7457">
                <c:v>7457</c:v>
              </c:pt>
              <c:pt idx="7458">
                <c:v>7458</c:v>
              </c:pt>
              <c:pt idx="7459">
                <c:v>7459</c:v>
              </c:pt>
              <c:pt idx="7460">
                <c:v>7460</c:v>
              </c:pt>
              <c:pt idx="7461">
                <c:v>7461</c:v>
              </c:pt>
              <c:pt idx="7462">
                <c:v>7462</c:v>
              </c:pt>
              <c:pt idx="7463">
                <c:v>7463</c:v>
              </c:pt>
              <c:pt idx="7464">
                <c:v>7464</c:v>
              </c:pt>
              <c:pt idx="7465">
                <c:v>7465</c:v>
              </c:pt>
              <c:pt idx="7466">
                <c:v>7466</c:v>
              </c:pt>
              <c:pt idx="7467">
                <c:v>7467</c:v>
              </c:pt>
              <c:pt idx="7468">
                <c:v>7468</c:v>
              </c:pt>
              <c:pt idx="7469">
                <c:v>7469</c:v>
              </c:pt>
              <c:pt idx="7470">
                <c:v>7470</c:v>
              </c:pt>
              <c:pt idx="7471">
                <c:v>7471</c:v>
              </c:pt>
              <c:pt idx="7472">
                <c:v>7472</c:v>
              </c:pt>
              <c:pt idx="7473">
                <c:v>7473</c:v>
              </c:pt>
              <c:pt idx="7474">
                <c:v>7474</c:v>
              </c:pt>
              <c:pt idx="7475">
                <c:v>7475</c:v>
              </c:pt>
              <c:pt idx="7476">
                <c:v>7476</c:v>
              </c:pt>
              <c:pt idx="7477">
                <c:v>7477</c:v>
              </c:pt>
              <c:pt idx="7478">
                <c:v>7478</c:v>
              </c:pt>
              <c:pt idx="7479">
                <c:v>7479</c:v>
              </c:pt>
              <c:pt idx="7480">
                <c:v>7480</c:v>
              </c:pt>
              <c:pt idx="7481">
                <c:v>7481</c:v>
              </c:pt>
              <c:pt idx="7482">
                <c:v>7482</c:v>
              </c:pt>
              <c:pt idx="7483">
                <c:v>7483</c:v>
              </c:pt>
              <c:pt idx="7484">
                <c:v>7484</c:v>
              </c:pt>
              <c:pt idx="7485">
                <c:v>7485</c:v>
              </c:pt>
              <c:pt idx="7486">
                <c:v>7486</c:v>
              </c:pt>
              <c:pt idx="7487">
                <c:v>7487</c:v>
              </c:pt>
              <c:pt idx="7488">
                <c:v>7488</c:v>
              </c:pt>
              <c:pt idx="7489">
                <c:v>7489</c:v>
              </c:pt>
              <c:pt idx="7490">
                <c:v>7490</c:v>
              </c:pt>
              <c:pt idx="7491">
                <c:v>7491</c:v>
              </c:pt>
              <c:pt idx="7492">
                <c:v>7492</c:v>
              </c:pt>
              <c:pt idx="7493">
                <c:v>7493</c:v>
              </c:pt>
              <c:pt idx="7494">
                <c:v>7494</c:v>
              </c:pt>
              <c:pt idx="7495">
                <c:v>7495</c:v>
              </c:pt>
              <c:pt idx="7496">
                <c:v>7496</c:v>
              </c:pt>
              <c:pt idx="7497">
                <c:v>7497</c:v>
              </c:pt>
              <c:pt idx="7498">
                <c:v>7498</c:v>
              </c:pt>
              <c:pt idx="7499">
                <c:v>7499</c:v>
              </c:pt>
              <c:pt idx="7500">
                <c:v>7500</c:v>
              </c:pt>
              <c:pt idx="7501">
                <c:v>7501</c:v>
              </c:pt>
              <c:pt idx="7502">
                <c:v>7502</c:v>
              </c:pt>
              <c:pt idx="7503">
                <c:v>7503</c:v>
              </c:pt>
              <c:pt idx="7504">
                <c:v>7504</c:v>
              </c:pt>
              <c:pt idx="7505">
                <c:v>7505</c:v>
              </c:pt>
              <c:pt idx="7506">
                <c:v>7506</c:v>
              </c:pt>
              <c:pt idx="7507">
                <c:v>7507</c:v>
              </c:pt>
              <c:pt idx="7508">
                <c:v>7508</c:v>
              </c:pt>
              <c:pt idx="7509">
                <c:v>7509</c:v>
              </c:pt>
              <c:pt idx="7510">
                <c:v>7510</c:v>
              </c:pt>
              <c:pt idx="7511">
                <c:v>7511</c:v>
              </c:pt>
              <c:pt idx="7512">
                <c:v>7512</c:v>
              </c:pt>
              <c:pt idx="7513">
                <c:v>7513</c:v>
              </c:pt>
              <c:pt idx="7514">
                <c:v>7514</c:v>
              </c:pt>
              <c:pt idx="7515">
                <c:v>7515</c:v>
              </c:pt>
              <c:pt idx="7516">
                <c:v>7516</c:v>
              </c:pt>
              <c:pt idx="7517">
                <c:v>7517</c:v>
              </c:pt>
              <c:pt idx="7518">
                <c:v>7518</c:v>
              </c:pt>
              <c:pt idx="7519">
                <c:v>7519</c:v>
              </c:pt>
              <c:pt idx="7520">
                <c:v>7520</c:v>
              </c:pt>
              <c:pt idx="7521">
                <c:v>7521</c:v>
              </c:pt>
              <c:pt idx="7522">
                <c:v>7522</c:v>
              </c:pt>
              <c:pt idx="7523">
                <c:v>7523</c:v>
              </c:pt>
              <c:pt idx="7524">
                <c:v>7524</c:v>
              </c:pt>
              <c:pt idx="7525">
                <c:v>7525</c:v>
              </c:pt>
              <c:pt idx="7526">
                <c:v>7526</c:v>
              </c:pt>
              <c:pt idx="7527">
                <c:v>7527</c:v>
              </c:pt>
              <c:pt idx="7528">
                <c:v>7528</c:v>
              </c:pt>
              <c:pt idx="7529">
                <c:v>7529</c:v>
              </c:pt>
              <c:pt idx="7530">
                <c:v>7530</c:v>
              </c:pt>
              <c:pt idx="7531">
                <c:v>7531</c:v>
              </c:pt>
              <c:pt idx="7532">
                <c:v>7532</c:v>
              </c:pt>
              <c:pt idx="7533">
                <c:v>7533</c:v>
              </c:pt>
              <c:pt idx="7534">
                <c:v>7534</c:v>
              </c:pt>
              <c:pt idx="7535">
                <c:v>7535</c:v>
              </c:pt>
              <c:pt idx="7536">
                <c:v>7536</c:v>
              </c:pt>
              <c:pt idx="7537">
                <c:v>7537</c:v>
              </c:pt>
              <c:pt idx="7538">
                <c:v>7538</c:v>
              </c:pt>
              <c:pt idx="7539">
                <c:v>7539</c:v>
              </c:pt>
              <c:pt idx="7540">
                <c:v>7540</c:v>
              </c:pt>
              <c:pt idx="7541">
                <c:v>7541</c:v>
              </c:pt>
              <c:pt idx="7542">
                <c:v>7542</c:v>
              </c:pt>
              <c:pt idx="7543">
                <c:v>7543</c:v>
              </c:pt>
              <c:pt idx="7544">
                <c:v>7544</c:v>
              </c:pt>
              <c:pt idx="7545">
                <c:v>7545</c:v>
              </c:pt>
              <c:pt idx="7546">
                <c:v>7546</c:v>
              </c:pt>
              <c:pt idx="7547">
                <c:v>7547</c:v>
              </c:pt>
              <c:pt idx="7548">
                <c:v>7548</c:v>
              </c:pt>
              <c:pt idx="7549">
                <c:v>7549</c:v>
              </c:pt>
              <c:pt idx="7550">
                <c:v>7550</c:v>
              </c:pt>
              <c:pt idx="7551">
                <c:v>7551</c:v>
              </c:pt>
              <c:pt idx="7552">
                <c:v>7552</c:v>
              </c:pt>
              <c:pt idx="7553">
                <c:v>7553</c:v>
              </c:pt>
              <c:pt idx="7554">
                <c:v>7554</c:v>
              </c:pt>
              <c:pt idx="7555">
                <c:v>7555</c:v>
              </c:pt>
              <c:pt idx="7556">
                <c:v>7556</c:v>
              </c:pt>
              <c:pt idx="7557">
                <c:v>7557</c:v>
              </c:pt>
              <c:pt idx="7558">
                <c:v>7558</c:v>
              </c:pt>
              <c:pt idx="7559">
                <c:v>7559</c:v>
              </c:pt>
              <c:pt idx="7560">
                <c:v>7560</c:v>
              </c:pt>
              <c:pt idx="7561">
                <c:v>7561</c:v>
              </c:pt>
              <c:pt idx="7562">
                <c:v>7562</c:v>
              </c:pt>
              <c:pt idx="7563">
                <c:v>7563</c:v>
              </c:pt>
              <c:pt idx="7564">
                <c:v>7564</c:v>
              </c:pt>
              <c:pt idx="7565">
                <c:v>7565</c:v>
              </c:pt>
              <c:pt idx="7566">
                <c:v>7566</c:v>
              </c:pt>
              <c:pt idx="7567">
                <c:v>7567</c:v>
              </c:pt>
              <c:pt idx="7568">
                <c:v>7568</c:v>
              </c:pt>
              <c:pt idx="7569">
                <c:v>7569</c:v>
              </c:pt>
              <c:pt idx="7570">
                <c:v>7570</c:v>
              </c:pt>
              <c:pt idx="7571">
                <c:v>7571</c:v>
              </c:pt>
              <c:pt idx="7572">
                <c:v>7572</c:v>
              </c:pt>
              <c:pt idx="7573">
                <c:v>7573</c:v>
              </c:pt>
              <c:pt idx="7574">
                <c:v>7574</c:v>
              </c:pt>
              <c:pt idx="7575">
                <c:v>7575</c:v>
              </c:pt>
              <c:pt idx="7576">
                <c:v>7576</c:v>
              </c:pt>
              <c:pt idx="7577">
                <c:v>7577</c:v>
              </c:pt>
              <c:pt idx="7578">
                <c:v>7578</c:v>
              </c:pt>
              <c:pt idx="7579">
                <c:v>7579</c:v>
              </c:pt>
              <c:pt idx="7580">
                <c:v>7580</c:v>
              </c:pt>
              <c:pt idx="7581">
                <c:v>7581</c:v>
              </c:pt>
              <c:pt idx="7582">
                <c:v>7582</c:v>
              </c:pt>
              <c:pt idx="7583">
                <c:v>7583</c:v>
              </c:pt>
              <c:pt idx="7584">
                <c:v>7584</c:v>
              </c:pt>
              <c:pt idx="7585">
                <c:v>7585</c:v>
              </c:pt>
              <c:pt idx="7586">
                <c:v>7586</c:v>
              </c:pt>
              <c:pt idx="7587">
                <c:v>7587</c:v>
              </c:pt>
              <c:pt idx="7588">
                <c:v>7588</c:v>
              </c:pt>
              <c:pt idx="7589">
                <c:v>7589</c:v>
              </c:pt>
              <c:pt idx="7590">
                <c:v>7590</c:v>
              </c:pt>
              <c:pt idx="7591">
                <c:v>7591</c:v>
              </c:pt>
              <c:pt idx="7592">
                <c:v>7592</c:v>
              </c:pt>
              <c:pt idx="7593">
                <c:v>7593</c:v>
              </c:pt>
              <c:pt idx="7594">
                <c:v>7594</c:v>
              </c:pt>
              <c:pt idx="7595">
                <c:v>7595</c:v>
              </c:pt>
              <c:pt idx="7596">
                <c:v>7596</c:v>
              </c:pt>
              <c:pt idx="7597">
                <c:v>7597</c:v>
              </c:pt>
              <c:pt idx="7598">
                <c:v>7598</c:v>
              </c:pt>
              <c:pt idx="7599">
                <c:v>7599</c:v>
              </c:pt>
              <c:pt idx="7600">
                <c:v>7600</c:v>
              </c:pt>
              <c:pt idx="7601">
                <c:v>7601</c:v>
              </c:pt>
              <c:pt idx="7602">
                <c:v>7602</c:v>
              </c:pt>
              <c:pt idx="7603">
                <c:v>7603</c:v>
              </c:pt>
              <c:pt idx="7604">
                <c:v>7604</c:v>
              </c:pt>
              <c:pt idx="7605">
                <c:v>7605</c:v>
              </c:pt>
              <c:pt idx="7606">
                <c:v>7606</c:v>
              </c:pt>
              <c:pt idx="7607">
                <c:v>7607</c:v>
              </c:pt>
              <c:pt idx="7608">
                <c:v>7608</c:v>
              </c:pt>
              <c:pt idx="7609">
                <c:v>7609</c:v>
              </c:pt>
              <c:pt idx="7610">
                <c:v>7610</c:v>
              </c:pt>
              <c:pt idx="7611">
                <c:v>7611</c:v>
              </c:pt>
              <c:pt idx="7612">
                <c:v>7612</c:v>
              </c:pt>
              <c:pt idx="7613">
                <c:v>7613</c:v>
              </c:pt>
              <c:pt idx="7614">
                <c:v>7614</c:v>
              </c:pt>
              <c:pt idx="7615">
                <c:v>7615</c:v>
              </c:pt>
              <c:pt idx="7616">
                <c:v>7616</c:v>
              </c:pt>
              <c:pt idx="7617">
                <c:v>7617</c:v>
              </c:pt>
              <c:pt idx="7618">
                <c:v>7618</c:v>
              </c:pt>
              <c:pt idx="7619">
                <c:v>7619</c:v>
              </c:pt>
              <c:pt idx="7620">
                <c:v>7620</c:v>
              </c:pt>
              <c:pt idx="7621">
                <c:v>7621</c:v>
              </c:pt>
              <c:pt idx="7622">
                <c:v>7622</c:v>
              </c:pt>
              <c:pt idx="7623">
                <c:v>7623</c:v>
              </c:pt>
              <c:pt idx="7624">
                <c:v>7624</c:v>
              </c:pt>
              <c:pt idx="7625">
                <c:v>7625</c:v>
              </c:pt>
              <c:pt idx="7626">
                <c:v>7626</c:v>
              </c:pt>
              <c:pt idx="7627">
                <c:v>7627</c:v>
              </c:pt>
              <c:pt idx="7628">
                <c:v>7628</c:v>
              </c:pt>
              <c:pt idx="7629">
                <c:v>7629</c:v>
              </c:pt>
              <c:pt idx="7630">
                <c:v>7630</c:v>
              </c:pt>
              <c:pt idx="7631">
                <c:v>7631</c:v>
              </c:pt>
              <c:pt idx="7632">
                <c:v>7632</c:v>
              </c:pt>
              <c:pt idx="7633">
                <c:v>7633</c:v>
              </c:pt>
              <c:pt idx="7634">
                <c:v>7634</c:v>
              </c:pt>
              <c:pt idx="7635">
                <c:v>7635</c:v>
              </c:pt>
              <c:pt idx="7636">
                <c:v>7636</c:v>
              </c:pt>
              <c:pt idx="7637">
                <c:v>7637</c:v>
              </c:pt>
              <c:pt idx="7638">
                <c:v>7638</c:v>
              </c:pt>
              <c:pt idx="7639">
                <c:v>7639</c:v>
              </c:pt>
              <c:pt idx="7640">
                <c:v>7640</c:v>
              </c:pt>
              <c:pt idx="7641">
                <c:v>7641</c:v>
              </c:pt>
              <c:pt idx="7642">
                <c:v>7642</c:v>
              </c:pt>
              <c:pt idx="7643">
                <c:v>7643</c:v>
              </c:pt>
              <c:pt idx="7644">
                <c:v>7644</c:v>
              </c:pt>
              <c:pt idx="7645">
                <c:v>7645</c:v>
              </c:pt>
              <c:pt idx="7646">
                <c:v>7646</c:v>
              </c:pt>
              <c:pt idx="7647">
                <c:v>7647</c:v>
              </c:pt>
              <c:pt idx="7648">
                <c:v>7648</c:v>
              </c:pt>
              <c:pt idx="7649">
                <c:v>7649</c:v>
              </c:pt>
              <c:pt idx="7650">
                <c:v>7650</c:v>
              </c:pt>
              <c:pt idx="7651">
                <c:v>7651</c:v>
              </c:pt>
              <c:pt idx="7652">
                <c:v>7652</c:v>
              </c:pt>
              <c:pt idx="7653">
                <c:v>7653</c:v>
              </c:pt>
              <c:pt idx="7654">
                <c:v>7654</c:v>
              </c:pt>
              <c:pt idx="7655">
                <c:v>7655</c:v>
              </c:pt>
              <c:pt idx="7656">
                <c:v>7656</c:v>
              </c:pt>
              <c:pt idx="7657">
                <c:v>7657</c:v>
              </c:pt>
              <c:pt idx="7658">
                <c:v>7658</c:v>
              </c:pt>
              <c:pt idx="7659">
                <c:v>7659</c:v>
              </c:pt>
              <c:pt idx="7660">
                <c:v>7660</c:v>
              </c:pt>
              <c:pt idx="7661">
                <c:v>7661</c:v>
              </c:pt>
              <c:pt idx="7662">
                <c:v>7662</c:v>
              </c:pt>
              <c:pt idx="7663">
                <c:v>7663</c:v>
              </c:pt>
              <c:pt idx="7664">
                <c:v>7664</c:v>
              </c:pt>
              <c:pt idx="7665">
                <c:v>7665</c:v>
              </c:pt>
              <c:pt idx="7666">
                <c:v>7666</c:v>
              </c:pt>
              <c:pt idx="7667">
                <c:v>7667</c:v>
              </c:pt>
              <c:pt idx="7668">
                <c:v>7668</c:v>
              </c:pt>
              <c:pt idx="7669">
                <c:v>7669</c:v>
              </c:pt>
              <c:pt idx="7670">
                <c:v>7670</c:v>
              </c:pt>
              <c:pt idx="7671">
                <c:v>7671</c:v>
              </c:pt>
              <c:pt idx="7672">
                <c:v>7672</c:v>
              </c:pt>
              <c:pt idx="7673">
                <c:v>7673</c:v>
              </c:pt>
              <c:pt idx="7674">
                <c:v>7674</c:v>
              </c:pt>
              <c:pt idx="7675">
                <c:v>7675</c:v>
              </c:pt>
              <c:pt idx="7676">
                <c:v>7676</c:v>
              </c:pt>
              <c:pt idx="7677">
                <c:v>7677</c:v>
              </c:pt>
              <c:pt idx="7678">
                <c:v>7678</c:v>
              </c:pt>
              <c:pt idx="7679">
                <c:v>7679</c:v>
              </c:pt>
              <c:pt idx="7680">
                <c:v>7680</c:v>
              </c:pt>
              <c:pt idx="7681">
                <c:v>7681</c:v>
              </c:pt>
              <c:pt idx="7682">
                <c:v>7682</c:v>
              </c:pt>
              <c:pt idx="7683">
                <c:v>7683</c:v>
              </c:pt>
              <c:pt idx="7684">
                <c:v>7684</c:v>
              </c:pt>
              <c:pt idx="7685">
                <c:v>7685</c:v>
              </c:pt>
              <c:pt idx="7686">
                <c:v>7686</c:v>
              </c:pt>
              <c:pt idx="7687">
                <c:v>7687</c:v>
              </c:pt>
              <c:pt idx="7688">
                <c:v>7688</c:v>
              </c:pt>
              <c:pt idx="7689">
                <c:v>7689</c:v>
              </c:pt>
              <c:pt idx="7690">
                <c:v>7690</c:v>
              </c:pt>
              <c:pt idx="7691">
                <c:v>7691</c:v>
              </c:pt>
              <c:pt idx="7692">
                <c:v>7692</c:v>
              </c:pt>
              <c:pt idx="7693">
                <c:v>7693</c:v>
              </c:pt>
              <c:pt idx="7694">
                <c:v>7694</c:v>
              </c:pt>
              <c:pt idx="7695">
                <c:v>7695</c:v>
              </c:pt>
              <c:pt idx="7696">
                <c:v>7696</c:v>
              </c:pt>
              <c:pt idx="7697">
                <c:v>7697</c:v>
              </c:pt>
              <c:pt idx="7698">
                <c:v>7698</c:v>
              </c:pt>
              <c:pt idx="7699">
                <c:v>7699</c:v>
              </c:pt>
              <c:pt idx="7700">
                <c:v>7700</c:v>
              </c:pt>
              <c:pt idx="7701">
                <c:v>7701</c:v>
              </c:pt>
              <c:pt idx="7702">
                <c:v>7702</c:v>
              </c:pt>
              <c:pt idx="7703">
                <c:v>7703</c:v>
              </c:pt>
              <c:pt idx="7704">
                <c:v>7704</c:v>
              </c:pt>
              <c:pt idx="7705">
                <c:v>7705</c:v>
              </c:pt>
              <c:pt idx="7706">
                <c:v>7706</c:v>
              </c:pt>
              <c:pt idx="7707">
                <c:v>7707</c:v>
              </c:pt>
              <c:pt idx="7708">
                <c:v>7708</c:v>
              </c:pt>
              <c:pt idx="7709">
                <c:v>7709</c:v>
              </c:pt>
              <c:pt idx="7710">
                <c:v>7710</c:v>
              </c:pt>
              <c:pt idx="7711">
                <c:v>7711</c:v>
              </c:pt>
              <c:pt idx="7712">
                <c:v>7712</c:v>
              </c:pt>
              <c:pt idx="7713">
                <c:v>7713</c:v>
              </c:pt>
              <c:pt idx="7714">
                <c:v>7714</c:v>
              </c:pt>
              <c:pt idx="7715">
                <c:v>7715</c:v>
              </c:pt>
              <c:pt idx="7716">
                <c:v>7716</c:v>
              </c:pt>
              <c:pt idx="7717">
                <c:v>7717</c:v>
              </c:pt>
              <c:pt idx="7718">
                <c:v>7718</c:v>
              </c:pt>
              <c:pt idx="7719">
                <c:v>7719</c:v>
              </c:pt>
              <c:pt idx="7720">
                <c:v>7720</c:v>
              </c:pt>
              <c:pt idx="7721">
                <c:v>7721</c:v>
              </c:pt>
              <c:pt idx="7722">
                <c:v>7722</c:v>
              </c:pt>
              <c:pt idx="7723">
                <c:v>7723</c:v>
              </c:pt>
              <c:pt idx="7724">
                <c:v>7724</c:v>
              </c:pt>
              <c:pt idx="7725">
                <c:v>7725</c:v>
              </c:pt>
              <c:pt idx="7726">
                <c:v>7726</c:v>
              </c:pt>
              <c:pt idx="7727">
                <c:v>7727</c:v>
              </c:pt>
              <c:pt idx="7728">
                <c:v>7728</c:v>
              </c:pt>
              <c:pt idx="7729">
                <c:v>7729</c:v>
              </c:pt>
              <c:pt idx="7730">
                <c:v>7730</c:v>
              </c:pt>
              <c:pt idx="7731">
                <c:v>7731</c:v>
              </c:pt>
              <c:pt idx="7732">
                <c:v>7732</c:v>
              </c:pt>
              <c:pt idx="7733">
                <c:v>7733</c:v>
              </c:pt>
              <c:pt idx="7734">
                <c:v>7734</c:v>
              </c:pt>
              <c:pt idx="7735">
                <c:v>7735</c:v>
              </c:pt>
              <c:pt idx="7736">
                <c:v>7736</c:v>
              </c:pt>
              <c:pt idx="7737">
                <c:v>7737</c:v>
              </c:pt>
              <c:pt idx="7738">
                <c:v>7738</c:v>
              </c:pt>
              <c:pt idx="7739">
                <c:v>7739</c:v>
              </c:pt>
              <c:pt idx="7740">
                <c:v>7740</c:v>
              </c:pt>
              <c:pt idx="7741">
                <c:v>7741</c:v>
              </c:pt>
              <c:pt idx="7742">
                <c:v>7742</c:v>
              </c:pt>
              <c:pt idx="7743">
                <c:v>7743</c:v>
              </c:pt>
              <c:pt idx="7744">
                <c:v>7744</c:v>
              </c:pt>
              <c:pt idx="7745">
                <c:v>7745</c:v>
              </c:pt>
              <c:pt idx="7746">
                <c:v>7746</c:v>
              </c:pt>
              <c:pt idx="7747">
                <c:v>7747</c:v>
              </c:pt>
              <c:pt idx="7748">
                <c:v>7748</c:v>
              </c:pt>
              <c:pt idx="7749">
                <c:v>7749</c:v>
              </c:pt>
              <c:pt idx="7750">
                <c:v>7750</c:v>
              </c:pt>
              <c:pt idx="7751">
                <c:v>7751</c:v>
              </c:pt>
              <c:pt idx="7752">
                <c:v>7752</c:v>
              </c:pt>
              <c:pt idx="7753">
                <c:v>7753</c:v>
              </c:pt>
              <c:pt idx="7754">
                <c:v>7754</c:v>
              </c:pt>
              <c:pt idx="7755">
                <c:v>7755</c:v>
              </c:pt>
              <c:pt idx="7756">
                <c:v>7756</c:v>
              </c:pt>
              <c:pt idx="7757">
                <c:v>7757</c:v>
              </c:pt>
              <c:pt idx="7758">
                <c:v>7758</c:v>
              </c:pt>
              <c:pt idx="7759">
                <c:v>7759</c:v>
              </c:pt>
              <c:pt idx="7760">
                <c:v>7760</c:v>
              </c:pt>
              <c:pt idx="7761">
                <c:v>7761</c:v>
              </c:pt>
              <c:pt idx="7762">
                <c:v>7762</c:v>
              </c:pt>
              <c:pt idx="7763">
                <c:v>7763</c:v>
              </c:pt>
              <c:pt idx="7764">
                <c:v>7764</c:v>
              </c:pt>
              <c:pt idx="7765">
                <c:v>7765</c:v>
              </c:pt>
              <c:pt idx="7766">
                <c:v>7766</c:v>
              </c:pt>
              <c:pt idx="7767">
                <c:v>7767</c:v>
              </c:pt>
              <c:pt idx="7768">
                <c:v>7768</c:v>
              </c:pt>
              <c:pt idx="7769">
                <c:v>7769</c:v>
              </c:pt>
              <c:pt idx="7770">
                <c:v>7770</c:v>
              </c:pt>
              <c:pt idx="7771">
                <c:v>7771</c:v>
              </c:pt>
              <c:pt idx="7772">
                <c:v>7772</c:v>
              </c:pt>
              <c:pt idx="7773">
                <c:v>7773</c:v>
              </c:pt>
              <c:pt idx="7774">
                <c:v>7774</c:v>
              </c:pt>
              <c:pt idx="7775">
                <c:v>7775</c:v>
              </c:pt>
              <c:pt idx="7776">
                <c:v>7776</c:v>
              </c:pt>
              <c:pt idx="7777">
                <c:v>7777</c:v>
              </c:pt>
              <c:pt idx="7778">
                <c:v>7778</c:v>
              </c:pt>
              <c:pt idx="7779">
                <c:v>7779</c:v>
              </c:pt>
              <c:pt idx="7780">
                <c:v>7780</c:v>
              </c:pt>
              <c:pt idx="7781">
                <c:v>7781</c:v>
              </c:pt>
              <c:pt idx="7782">
                <c:v>7782</c:v>
              </c:pt>
              <c:pt idx="7783">
                <c:v>7783</c:v>
              </c:pt>
              <c:pt idx="7784">
                <c:v>7784</c:v>
              </c:pt>
              <c:pt idx="7785">
                <c:v>7785</c:v>
              </c:pt>
              <c:pt idx="7786">
                <c:v>7786</c:v>
              </c:pt>
              <c:pt idx="7787">
                <c:v>7787</c:v>
              </c:pt>
              <c:pt idx="7788">
                <c:v>7788</c:v>
              </c:pt>
              <c:pt idx="7789">
                <c:v>7789</c:v>
              </c:pt>
              <c:pt idx="7790">
                <c:v>7790</c:v>
              </c:pt>
              <c:pt idx="7791">
                <c:v>7791</c:v>
              </c:pt>
              <c:pt idx="7792">
                <c:v>7792</c:v>
              </c:pt>
              <c:pt idx="7793">
                <c:v>7793</c:v>
              </c:pt>
              <c:pt idx="7794">
                <c:v>7794</c:v>
              </c:pt>
              <c:pt idx="7795">
                <c:v>7795</c:v>
              </c:pt>
              <c:pt idx="7796">
                <c:v>7796</c:v>
              </c:pt>
              <c:pt idx="7797">
                <c:v>7797</c:v>
              </c:pt>
              <c:pt idx="7798">
                <c:v>7798</c:v>
              </c:pt>
              <c:pt idx="7799">
                <c:v>7799</c:v>
              </c:pt>
              <c:pt idx="7800">
                <c:v>7800</c:v>
              </c:pt>
              <c:pt idx="7801">
                <c:v>7801</c:v>
              </c:pt>
              <c:pt idx="7802">
                <c:v>7802</c:v>
              </c:pt>
              <c:pt idx="7803">
                <c:v>7803</c:v>
              </c:pt>
              <c:pt idx="7804">
                <c:v>7804</c:v>
              </c:pt>
              <c:pt idx="7805">
                <c:v>7805</c:v>
              </c:pt>
              <c:pt idx="7806">
                <c:v>7806</c:v>
              </c:pt>
              <c:pt idx="7807">
                <c:v>7807</c:v>
              </c:pt>
              <c:pt idx="7808">
                <c:v>7808</c:v>
              </c:pt>
              <c:pt idx="7809">
                <c:v>7809</c:v>
              </c:pt>
              <c:pt idx="7810">
                <c:v>7810</c:v>
              </c:pt>
              <c:pt idx="7811">
                <c:v>7811</c:v>
              </c:pt>
              <c:pt idx="7812">
                <c:v>7812</c:v>
              </c:pt>
              <c:pt idx="7813">
                <c:v>7813</c:v>
              </c:pt>
              <c:pt idx="7814">
                <c:v>7814</c:v>
              </c:pt>
              <c:pt idx="7815">
                <c:v>7815</c:v>
              </c:pt>
              <c:pt idx="7816">
                <c:v>7816</c:v>
              </c:pt>
              <c:pt idx="7817">
                <c:v>7817</c:v>
              </c:pt>
              <c:pt idx="7818">
                <c:v>7818</c:v>
              </c:pt>
              <c:pt idx="7819">
                <c:v>7819</c:v>
              </c:pt>
              <c:pt idx="7820">
                <c:v>7820</c:v>
              </c:pt>
              <c:pt idx="7821">
                <c:v>7821</c:v>
              </c:pt>
              <c:pt idx="7822">
                <c:v>7822</c:v>
              </c:pt>
              <c:pt idx="7823">
                <c:v>7823</c:v>
              </c:pt>
              <c:pt idx="7824">
                <c:v>7824</c:v>
              </c:pt>
              <c:pt idx="7825">
                <c:v>7825</c:v>
              </c:pt>
              <c:pt idx="7826">
                <c:v>7826</c:v>
              </c:pt>
              <c:pt idx="7827">
                <c:v>7827</c:v>
              </c:pt>
              <c:pt idx="7828">
                <c:v>7828</c:v>
              </c:pt>
              <c:pt idx="7829">
                <c:v>7829</c:v>
              </c:pt>
              <c:pt idx="7830">
                <c:v>7830</c:v>
              </c:pt>
              <c:pt idx="7831">
                <c:v>7831</c:v>
              </c:pt>
              <c:pt idx="7832">
                <c:v>7832</c:v>
              </c:pt>
              <c:pt idx="7833">
                <c:v>7833</c:v>
              </c:pt>
              <c:pt idx="7834">
                <c:v>7834</c:v>
              </c:pt>
              <c:pt idx="7835">
                <c:v>7835</c:v>
              </c:pt>
              <c:pt idx="7836">
                <c:v>7836</c:v>
              </c:pt>
              <c:pt idx="7837">
                <c:v>7837</c:v>
              </c:pt>
              <c:pt idx="7838">
                <c:v>7838</c:v>
              </c:pt>
              <c:pt idx="7839">
                <c:v>7839</c:v>
              </c:pt>
              <c:pt idx="7840">
                <c:v>7840</c:v>
              </c:pt>
              <c:pt idx="7841">
                <c:v>7841</c:v>
              </c:pt>
              <c:pt idx="7842">
                <c:v>7842</c:v>
              </c:pt>
              <c:pt idx="7843">
                <c:v>7843</c:v>
              </c:pt>
              <c:pt idx="7844">
                <c:v>7844</c:v>
              </c:pt>
              <c:pt idx="7845">
                <c:v>7845</c:v>
              </c:pt>
              <c:pt idx="7846">
                <c:v>7846</c:v>
              </c:pt>
              <c:pt idx="7847">
                <c:v>7847</c:v>
              </c:pt>
              <c:pt idx="7848">
                <c:v>7848</c:v>
              </c:pt>
              <c:pt idx="7849">
                <c:v>7849</c:v>
              </c:pt>
              <c:pt idx="7850">
                <c:v>7850</c:v>
              </c:pt>
              <c:pt idx="7851">
                <c:v>7851</c:v>
              </c:pt>
              <c:pt idx="7852">
                <c:v>7852</c:v>
              </c:pt>
              <c:pt idx="7853">
                <c:v>7853</c:v>
              </c:pt>
              <c:pt idx="7854">
                <c:v>7854</c:v>
              </c:pt>
              <c:pt idx="7855">
                <c:v>7855</c:v>
              </c:pt>
              <c:pt idx="7856">
                <c:v>7856</c:v>
              </c:pt>
              <c:pt idx="7857">
                <c:v>7857</c:v>
              </c:pt>
              <c:pt idx="7858">
                <c:v>7858</c:v>
              </c:pt>
              <c:pt idx="7859">
                <c:v>7859</c:v>
              </c:pt>
              <c:pt idx="7860">
                <c:v>7860</c:v>
              </c:pt>
              <c:pt idx="7861">
                <c:v>7861</c:v>
              </c:pt>
              <c:pt idx="7862">
                <c:v>7862</c:v>
              </c:pt>
              <c:pt idx="7863">
                <c:v>7863</c:v>
              </c:pt>
              <c:pt idx="7864">
                <c:v>7864</c:v>
              </c:pt>
              <c:pt idx="7865">
                <c:v>7865</c:v>
              </c:pt>
              <c:pt idx="7866">
                <c:v>7866</c:v>
              </c:pt>
              <c:pt idx="7867">
                <c:v>7867</c:v>
              </c:pt>
              <c:pt idx="7868">
                <c:v>7868</c:v>
              </c:pt>
              <c:pt idx="7869">
                <c:v>7869</c:v>
              </c:pt>
              <c:pt idx="7870">
                <c:v>7870</c:v>
              </c:pt>
              <c:pt idx="7871">
                <c:v>7871</c:v>
              </c:pt>
              <c:pt idx="7872">
                <c:v>7872</c:v>
              </c:pt>
              <c:pt idx="7873">
                <c:v>7873</c:v>
              </c:pt>
              <c:pt idx="7874">
                <c:v>7874</c:v>
              </c:pt>
              <c:pt idx="7875">
                <c:v>7875</c:v>
              </c:pt>
              <c:pt idx="7876">
                <c:v>7876</c:v>
              </c:pt>
              <c:pt idx="7877">
                <c:v>7877</c:v>
              </c:pt>
              <c:pt idx="7878">
                <c:v>7878</c:v>
              </c:pt>
              <c:pt idx="7879">
                <c:v>7879</c:v>
              </c:pt>
              <c:pt idx="7880">
                <c:v>7880</c:v>
              </c:pt>
              <c:pt idx="7881">
                <c:v>7881</c:v>
              </c:pt>
              <c:pt idx="7882">
                <c:v>7882</c:v>
              </c:pt>
              <c:pt idx="7883">
                <c:v>7883</c:v>
              </c:pt>
              <c:pt idx="7884">
                <c:v>7884</c:v>
              </c:pt>
              <c:pt idx="7885">
                <c:v>7885</c:v>
              </c:pt>
              <c:pt idx="7886">
                <c:v>7886</c:v>
              </c:pt>
              <c:pt idx="7887">
                <c:v>7887</c:v>
              </c:pt>
              <c:pt idx="7888">
                <c:v>7888</c:v>
              </c:pt>
              <c:pt idx="7889">
                <c:v>7889</c:v>
              </c:pt>
              <c:pt idx="7890">
                <c:v>7890</c:v>
              </c:pt>
              <c:pt idx="7891">
                <c:v>7891</c:v>
              </c:pt>
              <c:pt idx="7892">
                <c:v>7892</c:v>
              </c:pt>
              <c:pt idx="7893">
                <c:v>7893</c:v>
              </c:pt>
              <c:pt idx="7894">
                <c:v>7894</c:v>
              </c:pt>
              <c:pt idx="7895">
                <c:v>7895</c:v>
              </c:pt>
              <c:pt idx="7896">
                <c:v>7896</c:v>
              </c:pt>
              <c:pt idx="7897">
                <c:v>7897</c:v>
              </c:pt>
              <c:pt idx="7898">
                <c:v>7898</c:v>
              </c:pt>
              <c:pt idx="7899">
                <c:v>7899</c:v>
              </c:pt>
              <c:pt idx="7900">
                <c:v>7900</c:v>
              </c:pt>
              <c:pt idx="7901">
                <c:v>7901</c:v>
              </c:pt>
              <c:pt idx="7902">
                <c:v>7902</c:v>
              </c:pt>
              <c:pt idx="7903">
                <c:v>7903</c:v>
              </c:pt>
              <c:pt idx="7904">
                <c:v>7904</c:v>
              </c:pt>
              <c:pt idx="7905">
                <c:v>7905</c:v>
              </c:pt>
              <c:pt idx="7906">
                <c:v>7906</c:v>
              </c:pt>
              <c:pt idx="7907">
                <c:v>7907</c:v>
              </c:pt>
              <c:pt idx="7908">
                <c:v>7908</c:v>
              </c:pt>
              <c:pt idx="7909">
                <c:v>7909</c:v>
              </c:pt>
              <c:pt idx="7910">
                <c:v>7910</c:v>
              </c:pt>
              <c:pt idx="7911">
                <c:v>7911</c:v>
              </c:pt>
              <c:pt idx="7912">
                <c:v>7912</c:v>
              </c:pt>
              <c:pt idx="7913">
                <c:v>7913</c:v>
              </c:pt>
              <c:pt idx="7914">
                <c:v>7914</c:v>
              </c:pt>
              <c:pt idx="7915">
                <c:v>7915</c:v>
              </c:pt>
              <c:pt idx="7916">
                <c:v>7916</c:v>
              </c:pt>
              <c:pt idx="7917">
                <c:v>7917</c:v>
              </c:pt>
              <c:pt idx="7918">
                <c:v>7918</c:v>
              </c:pt>
              <c:pt idx="7919">
                <c:v>7919</c:v>
              </c:pt>
              <c:pt idx="7920">
                <c:v>7920</c:v>
              </c:pt>
              <c:pt idx="7921">
                <c:v>7921</c:v>
              </c:pt>
              <c:pt idx="7922">
                <c:v>7922</c:v>
              </c:pt>
              <c:pt idx="7923">
                <c:v>7923</c:v>
              </c:pt>
              <c:pt idx="7924">
                <c:v>7924</c:v>
              </c:pt>
              <c:pt idx="7925">
                <c:v>7925</c:v>
              </c:pt>
              <c:pt idx="7926">
                <c:v>7926</c:v>
              </c:pt>
              <c:pt idx="7927">
                <c:v>7927</c:v>
              </c:pt>
              <c:pt idx="7928">
                <c:v>7928</c:v>
              </c:pt>
              <c:pt idx="7929">
                <c:v>7929</c:v>
              </c:pt>
              <c:pt idx="7930">
                <c:v>7930</c:v>
              </c:pt>
              <c:pt idx="7931">
                <c:v>7931</c:v>
              </c:pt>
              <c:pt idx="7932">
                <c:v>7932</c:v>
              </c:pt>
              <c:pt idx="7933">
                <c:v>7933</c:v>
              </c:pt>
              <c:pt idx="7934">
                <c:v>7934</c:v>
              </c:pt>
              <c:pt idx="7935">
                <c:v>7935</c:v>
              </c:pt>
              <c:pt idx="7936">
                <c:v>7936</c:v>
              </c:pt>
              <c:pt idx="7937">
                <c:v>7937</c:v>
              </c:pt>
              <c:pt idx="7938">
                <c:v>7938</c:v>
              </c:pt>
              <c:pt idx="7939">
                <c:v>7939</c:v>
              </c:pt>
              <c:pt idx="7940">
                <c:v>7940</c:v>
              </c:pt>
              <c:pt idx="7941">
                <c:v>7941</c:v>
              </c:pt>
              <c:pt idx="7942">
                <c:v>7942</c:v>
              </c:pt>
              <c:pt idx="7943">
                <c:v>7943</c:v>
              </c:pt>
              <c:pt idx="7944">
                <c:v>7944</c:v>
              </c:pt>
              <c:pt idx="7945">
                <c:v>7945</c:v>
              </c:pt>
              <c:pt idx="7946">
                <c:v>7946</c:v>
              </c:pt>
              <c:pt idx="7947">
                <c:v>7947</c:v>
              </c:pt>
              <c:pt idx="7948">
                <c:v>7948</c:v>
              </c:pt>
              <c:pt idx="7949">
                <c:v>7949</c:v>
              </c:pt>
              <c:pt idx="7950">
                <c:v>7950</c:v>
              </c:pt>
              <c:pt idx="7951">
                <c:v>7951</c:v>
              </c:pt>
              <c:pt idx="7952">
                <c:v>7952</c:v>
              </c:pt>
              <c:pt idx="7953">
                <c:v>7953</c:v>
              </c:pt>
              <c:pt idx="7954">
                <c:v>7954</c:v>
              </c:pt>
              <c:pt idx="7955">
                <c:v>7955</c:v>
              </c:pt>
              <c:pt idx="7956">
                <c:v>7956</c:v>
              </c:pt>
              <c:pt idx="7957">
                <c:v>7957</c:v>
              </c:pt>
              <c:pt idx="7958">
                <c:v>7958</c:v>
              </c:pt>
              <c:pt idx="7959">
                <c:v>7959</c:v>
              </c:pt>
              <c:pt idx="7960">
                <c:v>7960</c:v>
              </c:pt>
              <c:pt idx="7961">
                <c:v>7961</c:v>
              </c:pt>
              <c:pt idx="7962">
                <c:v>7962</c:v>
              </c:pt>
              <c:pt idx="7963">
                <c:v>7963</c:v>
              </c:pt>
              <c:pt idx="7964">
                <c:v>7964</c:v>
              </c:pt>
              <c:pt idx="7965">
                <c:v>7965</c:v>
              </c:pt>
              <c:pt idx="7966">
                <c:v>7966</c:v>
              </c:pt>
              <c:pt idx="7967">
                <c:v>7967</c:v>
              </c:pt>
              <c:pt idx="7968">
                <c:v>7968</c:v>
              </c:pt>
              <c:pt idx="7969">
                <c:v>7969</c:v>
              </c:pt>
              <c:pt idx="7970">
                <c:v>7970</c:v>
              </c:pt>
              <c:pt idx="7971">
                <c:v>7971</c:v>
              </c:pt>
              <c:pt idx="7972">
                <c:v>7972</c:v>
              </c:pt>
              <c:pt idx="7973">
                <c:v>7973</c:v>
              </c:pt>
              <c:pt idx="7974">
                <c:v>7974</c:v>
              </c:pt>
              <c:pt idx="7975">
                <c:v>7975</c:v>
              </c:pt>
              <c:pt idx="7976">
                <c:v>7976</c:v>
              </c:pt>
              <c:pt idx="7977">
                <c:v>7977</c:v>
              </c:pt>
              <c:pt idx="7978">
                <c:v>7978</c:v>
              </c:pt>
              <c:pt idx="7979">
                <c:v>7979</c:v>
              </c:pt>
              <c:pt idx="7980">
                <c:v>7980</c:v>
              </c:pt>
              <c:pt idx="7981">
                <c:v>7981</c:v>
              </c:pt>
              <c:pt idx="7982">
                <c:v>7982</c:v>
              </c:pt>
              <c:pt idx="7983">
                <c:v>7983</c:v>
              </c:pt>
              <c:pt idx="7984">
                <c:v>7984</c:v>
              </c:pt>
              <c:pt idx="7985">
                <c:v>7985</c:v>
              </c:pt>
              <c:pt idx="7986">
                <c:v>7986</c:v>
              </c:pt>
              <c:pt idx="7987">
                <c:v>7987</c:v>
              </c:pt>
              <c:pt idx="7988">
                <c:v>7988</c:v>
              </c:pt>
              <c:pt idx="7989">
                <c:v>7989</c:v>
              </c:pt>
              <c:pt idx="7990">
                <c:v>7990</c:v>
              </c:pt>
              <c:pt idx="7991">
                <c:v>7991</c:v>
              </c:pt>
              <c:pt idx="7992">
                <c:v>7992</c:v>
              </c:pt>
              <c:pt idx="7993">
                <c:v>7993</c:v>
              </c:pt>
              <c:pt idx="7994">
                <c:v>7994</c:v>
              </c:pt>
              <c:pt idx="7995">
                <c:v>7995</c:v>
              </c:pt>
              <c:pt idx="7996">
                <c:v>7996</c:v>
              </c:pt>
              <c:pt idx="7997">
                <c:v>7997</c:v>
              </c:pt>
              <c:pt idx="7998">
                <c:v>7998</c:v>
              </c:pt>
              <c:pt idx="7999">
                <c:v>7999</c:v>
              </c:pt>
              <c:pt idx="8000">
                <c:v>8000</c:v>
              </c:pt>
              <c:pt idx="8001">
                <c:v>8001</c:v>
              </c:pt>
              <c:pt idx="8002">
                <c:v>8002</c:v>
              </c:pt>
              <c:pt idx="8003">
                <c:v>8003</c:v>
              </c:pt>
              <c:pt idx="8004">
                <c:v>8004</c:v>
              </c:pt>
              <c:pt idx="8005">
                <c:v>8005</c:v>
              </c:pt>
              <c:pt idx="8006">
                <c:v>8006</c:v>
              </c:pt>
              <c:pt idx="8007">
                <c:v>8007</c:v>
              </c:pt>
              <c:pt idx="8008">
                <c:v>8008</c:v>
              </c:pt>
              <c:pt idx="8009">
                <c:v>8009</c:v>
              </c:pt>
              <c:pt idx="8010">
                <c:v>8010</c:v>
              </c:pt>
              <c:pt idx="8011">
                <c:v>8011</c:v>
              </c:pt>
              <c:pt idx="8012">
                <c:v>8012</c:v>
              </c:pt>
              <c:pt idx="8013">
                <c:v>8013</c:v>
              </c:pt>
              <c:pt idx="8014">
                <c:v>8014</c:v>
              </c:pt>
              <c:pt idx="8015">
                <c:v>8015</c:v>
              </c:pt>
              <c:pt idx="8016">
                <c:v>8016</c:v>
              </c:pt>
              <c:pt idx="8017">
                <c:v>8017</c:v>
              </c:pt>
              <c:pt idx="8018">
                <c:v>8018</c:v>
              </c:pt>
              <c:pt idx="8019">
                <c:v>8019</c:v>
              </c:pt>
              <c:pt idx="8020">
                <c:v>8020</c:v>
              </c:pt>
              <c:pt idx="8021">
                <c:v>8021</c:v>
              </c:pt>
              <c:pt idx="8022">
                <c:v>8022</c:v>
              </c:pt>
              <c:pt idx="8023">
                <c:v>8023</c:v>
              </c:pt>
              <c:pt idx="8024">
                <c:v>8024</c:v>
              </c:pt>
              <c:pt idx="8025">
                <c:v>8025</c:v>
              </c:pt>
              <c:pt idx="8026">
                <c:v>8026</c:v>
              </c:pt>
              <c:pt idx="8027">
                <c:v>8027</c:v>
              </c:pt>
              <c:pt idx="8028">
                <c:v>8028</c:v>
              </c:pt>
              <c:pt idx="8029">
                <c:v>8029</c:v>
              </c:pt>
              <c:pt idx="8030">
                <c:v>8030</c:v>
              </c:pt>
              <c:pt idx="8031">
                <c:v>8031</c:v>
              </c:pt>
              <c:pt idx="8032">
                <c:v>8032</c:v>
              </c:pt>
              <c:pt idx="8033">
                <c:v>8033</c:v>
              </c:pt>
              <c:pt idx="8034">
                <c:v>8034</c:v>
              </c:pt>
              <c:pt idx="8035">
                <c:v>8035</c:v>
              </c:pt>
              <c:pt idx="8036">
                <c:v>8036</c:v>
              </c:pt>
              <c:pt idx="8037">
                <c:v>8037</c:v>
              </c:pt>
              <c:pt idx="8038">
                <c:v>8038</c:v>
              </c:pt>
              <c:pt idx="8039">
                <c:v>8039</c:v>
              </c:pt>
              <c:pt idx="8040">
                <c:v>8040</c:v>
              </c:pt>
              <c:pt idx="8041">
                <c:v>8041</c:v>
              </c:pt>
              <c:pt idx="8042">
                <c:v>8042</c:v>
              </c:pt>
              <c:pt idx="8043">
                <c:v>8043</c:v>
              </c:pt>
              <c:pt idx="8044">
                <c:v>8044</c:v>
              </c:pt>
              <c:pt idx="8045">
                <c:v>8045</c:v>
              </c:pt>
              <c:pt idx="8046">
                <c:v>8046</c:v>
              </c:pt>
              <c:pt idx="8047">
                <c:v>8047</c:v>
              </c:pt>
              <c:pt idx="8048">
                <c:v>8048</c:v>
              </c:pt>
              <c:pt idx="8049">
                <c:v>8049</c:v>
              </c:pt>
              <c:pt idx="8050">
                <c:v>8050</c:v>
              </c:pt>
              <c:pt idx="8051">
                <c:v>8051</c:v>
              </c:pt>
              <c:pt idx="8052">
                <c:v>8052</c:v>
              </c:pt>
              <c:pt idx="8053">
                <c:v>8053</c:v>
              </c:pt>
              <c:pt idx="8054">
                <c:v>8054</c:v>
              </c:pt>
              <c:pt idx="8055">
                <c:v>8055</c:v>
              </c:pt>
              <c:pt idx="8056">
                <c:v>8056</c:v>
              </c:pt>
              <c:pt idx="8057">
                <c:v>8057</c:v>
              </c:pt>
              <c:pt idx="8058">
                <c:v>8058</c:v>
              </c:pt>
              <c:pt idx="8059">
                <c:v>8059</c:v>
              </c:pt>
              <c:pt idx="8060">
                <c:v>8060</c:v>
              </c:pt>
              <c:pt idx="8061">
                <c:v>8061</c:v>
              </c:pt>
              <c:pt idx="8062">
                <c:v>8062</c:v>
              </c:pt>
              <c:pt idx="8063">
                <c:v>8063</c:v>
              </c:pt>
              <c:pt idx="8064">
                <c:v>8064</c:v>
              </c:pt>
              <c:pt idx="8065">
                <c:v>8065</c:v>
              </c:pt>
              <c:pt idx="8066">
                <c:v>8066</c:v>
              </c:pt>
              <c:pt idx="8067">
                <c:v>8067</c:v>
              </c:pt>
              <c:pt idx="8068">
                <c:v>8068</c:v>
              </c:pt>
              <c:pt idx="8069">
                <c:v>8069</c:v>
              </c:pt>
              <c:pt idx="8070">
                <c:v>8070</c:v>
              </c:pt>
              <c:pt idx="8071">
                <c:v>8071</c:v>
              </c:pt>
              <c:pt idx="8072">
                <c:v>8072</c:v>
              </c:pt>
              <c:pt idx="8073">
                <c:v>8073</c:v>
              </c:pt>
              <c:pt idx="8074">
                <c:v>8074</c:v>
              </c:pt>
              <c:pt idx="8075">
                <c:v>8075</c:v>
              </c:pt>
              <c:pt idx="8076">
                <c:v>8076</c:v>
              </c:pt>
              <c:pt idx="8077">
                <c:v>8077</c:v>
              </c:pt>
              <c:pt idx="8078">
                <c:v>8078</c:v>
              </c:pt>
              <c:pt idx="8079">
                <c:v>8079</c:v>
              </c:pt>
              <c:pt idx="8080">
                <c:v>8080</c:v>
              </c:pt>
              <c:pt idx="8081">
                <c:v>8081</c:v>
              </c:pt>
              <c:pt idx="8082">
                <c:v>8082</c:v>
              </c:pt>
              <c:pt idx="8083">
                <c:v>8083</c:v>
              </c:pt>
              <c:pt idx="8084">
                <c:v>8084</c:v>
              </c:pt>
              <c:pt idx="8085">
                <c:v>8085</c:v>
              </c:pt>
              <c:pt idx="8086">
                <c:v>8086</c:v>
              </c:pt>
              <c:pt idx="8087">
                <c:v>8087</c:v>
              </c:pt>
              <c:pt idx="8088">
                <c:v>8088</c:v>
              </c:pt>
              <c:pt idx="8089">
                <c:v>8089</c:v>
              </c:pt>
              <c:pt idx="8090">
                <c:v>8090</c:v>
              </c:pt>
              <c:pt idx="8091">
                <c:v>8091</c:v>
              </c:pt>
              <c:pt idx="8092">
                <c:v>8092</c:v>
              </c:pt>
              <c:pt idx="8093">
                <c:v>8093</c:v>
              </c:pt>
              <c:pt idx="8094">
                <c:v>8094</c:v>
              </c:pt>
              <c:pt idx="8095">
                <c:v>8095</c:v>
              </c:pt>
              <c:pt idx="8096">
                <c:v>8096</c:v>
              </c:pt>
              <c:pt idx="8097">
                <c:v>8097</c:v>
              </c:pt>
              <c:pt idx="8098">
                <c:v>8098</c:v>
              </c:pt>
              <c:pt idx="8099">
                <c:v>8099</c:v>
              </c:pt>
              <c:pt idx="8100">
                <c:v>8100</c:v>
              </c:pt>
              <c:pt idx="8101">
                <c:v>8101</c:v>
              </c:pt>
              <c:pt idx="8102">
                <c:v>8102</c:v>
              </c:pt>
              <c:pt idx="8103">
                <c:v>8103</c:v>
              </c:pt>
              <c:pt idx="8104">
                <c:v>8104</c:v>
              </c:pt>
              <c:pt idx="8105">
                <c:v>8105</c:v>
              </c:pt>
              <c:pt idx="8106">
                <c:v>8106</c:v>
              </c:pt>
              <c:pt idx="8107">
                <c:v>8107</c:v>
              </c:pt>
              <c:pt idx="8108">
                <c:v>8108</c:v>
              </c:pt>
              <c:pt idx="8109">
                <c:v>8109</c:v>
              </c:pt>
              <c:pt idx="8110">
                <c:v>8110</c:v>
              </c:pt>
              <c:pt idx="8111">
                <c:v>8111</c:v>
              </c:pt>
              <c:pt idx="8112">
                <c:v>8112</c:v>
              </c:pt>
              <c:pt idx="8113">
                <c:v>8113</c:v>
              </c:pt>
              <c:pt idx="8114">
                <c:v>8114</c:v>
              </c:pt>
              <c:pt idx="8115">
                <c:v>8115</c:v>
              </c:pt>
              <c:pt idx="8116">
                <c:v>8116</c:v>
              </c:pt>
              <c:pt idx="8117">
                <c:v>8117</c:v>
              </c:pt>
              <c:pt idx="8118">
                <c:v>8118</c:v>
              </c:pt>
              <c:pt idx="8119">
                <c:v>8119</c:v>
              </c:pt>
              <c:pt idx="8120">
                <c:v>8120</c:v>
              </c:pt>
              <c:pt idx="8121">
                <c:v>8121</c:v>
              </c:pt>
              <c:pt idx="8122">
                <c:v>8122</c:v>
              </c:pt>
              <c:pt idx="8123">
                <c:v>8123</c:v>
              </c:pt>
              <c:pt idx="8124">
                <c:v>8124</c:v>
              </c:pt>
              <c:pt idx="8125">
                <c:v>8125</c:v>
              </c:pt>
              <c:pt idx="8126">
                <c:v>8126</c:v>
              </c:pt>
              <c:pt idx="8127">
                <c:v>8127</c:v>
              </c:pt>
              <c:pt idx="8128">
                <c:v>8128</c:v>
              </c:pt>
              <c:pt idx="8129">
                <c:v>8129</c:v>
              </c:pt>
              <c:pt idx="8130">
                <c:v>8130</c:v>
              </c:pt>
              <c:pt idx="8131">
                <c:v>8131</c:v>
              </c:pt>
              <c:pt idx="8132">
                <c:v>8132</c:v>
              </c:pt>
              <c:pt idx="8133">
                <c:v>8133</c:v>
              </c:pt>
              <c:pt idx="8134">
                <c:v>8134</c:v>
              </c:pt>
              <c:pt idx="8135">
                <c:v>8135</c:v>
              </c:pt>
              <c:pt idx="8136">
                <c:v>8136</c:v>
              </c:pt>
              <c:pt idx="8137">
                <c:v>8137</c:v>
              </c:pt>
              <c:pt idx="8138">
                <c:v>8138</c:v>
              </c:pt>
              <c:pt idx="8139">
                <c:v>8139</c:v>
              </c:pt>
              <c:pt idx="8140">
                <c:v>8140</c:v>
              </c:pt>
              <c:pt idx="8141">
                <c:v>8141</c:v>
              </c:pt>
              <c:pt idx="8142">
                <c:v>8142</c:v>
              </c:pt>
              <c:pt idx="8143">
                <c:v>8143</c:v>
              </c:pt>
              <c:pt idx="8144">
                <c:v>8144</c:v>
              </c:pt>
              <c:pt idx="8145">
                <c:v>8145</c:v>
              </c:pt>
              <c:pt idx="8146">
                <c:v>8146</c:v>
              </c:pt>
              <c:pt idx="8147">
                <c:v>8147</c:v>
              </c:pt>
              <c:pt idx="8148">
                <c:v>8148</c:v>
              </c:pt>
              <c:pt idx="8149">
                <c:v>8149</c:v>
              </c:pt>
              <c:pt idx="8150">
                <c:v>8150</c:v>
              </c:pt>
              <c:pt idx="8151">
                <c:v>8151</c:v>
              </c:pt>
              <c:pt idx="8152">
                <c:v>8152</c:v>
              </c:pt>
              <c:pt idx="8153">
                <c:v>8153</c:v>
              </c:pt>
              <c:pt idx="8154">
                <c:v>8154</c:v>
              </c:pt>
              <c:pt idx="8155">
                <c:v>8155</c:v>
              </c:pt>
              <c:pt idx="8156">
                <c:v>8156</c:v>
              </c:pt>
              <c:pt idx="8157">
                <c:v>8157</c:v>
              </c:pt>
              <c:pt idx="8158">
                <c:v>8158</c:v>
              </c:pt>
              <c:pt idx="8159">
                <c:v>8159</c:v>
              </c:pt>
              <c:pt idx="8160">
                <c:v>8160</c:v>
              </c:pt>
              <c:pt idx="8161">
                <c:v>8161</c:v>
              </c:pt>
              <c:pt idx="8162">
                <c:v>8162</c:v>
              </c:pt>
              <c:pt idx="8163">
                <c:v>8163</c:v>
              </c:pt>
              <c:pt idx="8164">
                <c:v>8164</c:v>
              </c:pt>
              <c:pt idx="8165">
                <c:v>8165</c:v>
              </c:pt>
              <c:pt idx="8166">
                <c:v>8166</c:v>
              </c:pt>
              <c:pt idx="8167">
                <c:v>8167</c:v>
              </c:pt>
              <c:pt idx="8168">
                <c:v>8168</c:v>
              </c:pt>
              <c:pt idx="8169">
                <c:v>8169</c:v>
              </c:pt>
              <c:pt idx="8170">
                <c:v>8170</c:v>
              </c:pt>
              <c:pt idx="8171">
                <c:v>8171</c:v>
              </c:pt>
              <c:pt idx="8172">
                <c:v>8172</c:v>
              </c:pt>
              <c:pt idx="8173">
                <c:v>8173</c:v>
              </c:pt>
              <c:pt idx="8174">
                <c:v>8174</c:v>
              </c:pt>
              <c:pt idx="8175">
                <c:v>8175</c:v>
              </c:pt>
              <c:pt idx="8176">
                <c:v>8176</c:v>
              </c:pt>
              <c:pt idx="8177">
                <c:v>8177</c:v>
              </c:pt>
              <c:pt idx="8178">
                <c:v>8178</c:v>
              </c:pt>
              <c:pt idx="8179">
                <c:v>8179</c:v>
              </c:pt>
              <c:pt idx="8180">
                <c:v>8180</c:v>
              </c:pt>
              <c:pt idx="8181">
                <c:v>8181</c:v>
              </c:pt>
              <c:pt idx="8182">
                <c:v>8182</c:v>
              </c:pt>
              <c:pt idx="8183">
                <c:v>8183</c:v>
              </c:pt>
              <c:pt idx="8184">
                <c:v>8184</c:v>
              </c:pt>
              <c:pt idx="8185">
                <c:v>8185</c:v>
              </c:pt>
              <c:pt idx="8186">
                <c:v>8186</c:v>
              </c:pt>
              <c:pt idx="8187">
                <c:v>8187</c:v>
              </c:pt>
              <c:pt idx="8188">
                <c:v>8188</c:v>
              </c:pt>
              <c:pt idx="8189">
                <c:v>8189</c:v>
              </c:pt>
              <c:pt idx="8190">
                <c:v>8190</c:v>
              </c:pt>
              <c:pt idx="8191">
                <c:v>8191</c:v>
              </c:pt>
              <c:pt idx="8192">
                <c:v>8192</c:v>
              </c:pt>
              <c:pt idx="8193">
                <c:v>8193</c:v>
              </c:pt>
              <c:pt idx="8194">
                <c:v>8194</c:v>
              </c:pt>
              <c:pt idx="8195">
                <c:v>8195</c:v>
              </c:pt>
              <c:pt idx="8196">
                <c:v>8196</c:v>
              </c:pt>
              <c:pt idx="8197">
                <c:v>8197</c:v>
              </c:pt>
              <c:pt idx="8198">
                <c:v>8198</c:v>
              </c:pt>
              <c:pt idx="8199">
                <c:v>8199</c:v>
              </c:pt>
              <c:pt idx="8200">
                <c:v>8200</c:v>
              </c:pt>
              <c:pt idx="8201">
                <c:v>8201</c:v>
              </c:pt>
              <c:pt idx="8202">
                <c:v>8202</c:v>
              </c:pt>
              <c:pt idx="8203">
                <c:v>8203</c:v>
              </c:pt>
              <c:pt idx="8204">
                <c:v>8204</c:v>
              </c:pt>
              <c:pt idx="8205">
                <c:v>8205</c:v>
              </c:pt>
              <c:pt idx="8206">
                <c:v>8206</c:v>
              </c:pt>
              <c:pt idx="8207">
                <c:v>8207</c:v>
              </c:pt>
              <c:pt idx="8208">
                <c:v>8208</c:v>
              </c:pt>
              <c:pt idx="8209">
                <c:v>8209</c:v>
              </c:pt>
              <c:pt idx="8210">
                <c:v>8210</c:v>
              </c:pt>
              <c:pt idx="8211">
                <c:v>8211</c:v>
              </c:pt>
              <c:pt idx="8212">
                <c:v>8212</c:v>
              </c:pt>
              <c:pt idx="8213">
                <c:v>8213</c:v>
              </c:pt>
              <c:pt idx="8214">
                <c:v>8214</c:v>
              </c:pt>
              <c:pt idx="8215">
                <c:v>8215</c:v>
              </c:pt>
              <c:pt idx="8216">
                <c:v>8216</c:v>
              </c:pt>
              <c:pt idx="8217">
                <c:v>8217</c:v>
              </c:pt>
              <c:pt idx="8218">
                <c:v>8218</c:v>
              </c:pt>
              <c:pt idx="8219">
                <c:v>8219</c:v>
              </c:pt>
              <c:pt idx="8220">
                <c:v>8220</c:v>
              </c:pt>
              <c:pt idx="8221">
                <c:v>8221</c:v>
              </c:pt>
              <c:pt idx="8222">
                <c:v>8222</c:v>
              </c:pt>
              <c:pt idx="8223">
                <c:v>8223</c:v>
              </c:pt>
              <c:pt idx="8224">
                <c:v>8224</c:v>
              </c:pt>
              <c:pt idx="8225">
                <c:v>8225</c:v>
              </c:pt>
              <c:pt idx="8226">
                <c:v>8226</c:v>
              </c:pt>
              <c:pt idx="8227">
                <c:v>8227</c:v>
              </c:pt>
              <c:pt idx="8228">
                <c:v>8228</c:v>
              </c:pt>
              <c:pt idx="8229">
                <c:v>8229</c:v>
              </c:pt>
              <c:pt idx="8230">
                <c:v>8230</c:v>
              </c:pt>
              <c:pt idx="8231">
                <c:v>8231</c:v>
              </c:pt>
              <c:pt idx="8232">
                <c:v>8232</c:v>
              </c:pt>
              <c:pt idx="8233">
                <c:v>8233</c:v>
              </c:pt>
              <c:pt idx="8234">
                <c:v>8234</c:v>
              </c:pt>
              <c:pt idx="8235">
                <c:v>8235</c:v>
              </c:pt>
              <c:pt idx="8236">
                <c:v>8236</c:v>
              </c:pt>
              <c:pt idx="8237">
                <c:v>8237</c:v>
              </c:pt>
              <c:pt idx="8238">
                <c:v>8238</c:v>
              </c:pt>
              <c:pt idx="8239">
                <c:v>8239</c:v>
              </c:pt>
              <c:pt idx="8240">
                <c:v>8240</c:v>
              </c:pt>
              <c:pt idx="8241">
                <c:v>8241</c:v>
              </c:pt>
              <c:pt idx="8242">
                <c:v>8242</c:v>
              </c:pt>
              <c:pt idx="8243">
                <c:v>8243</c:v>
              </c:pt>
              <c:pt idx="8244">
                <c:v>8244</c:v>
              </c:pt>
              <c:pt idx="8245">
                <c:v>8245</c:v>
              </c:pt>
              <c:pt idx="8246">
                <c:v>8246</c:v>
              </c:pt>
              <c:pt idx="8247">
                <c:v>8247</c:v>
              </c:pt>
              <c:pt idx="8248">
                <c:v>8248</c:v>
              </c:pt>
              <c:pt idx="8249">
                <c:v>8249</c:v>
              </c:pt>
              <c:pt idx="8250">
                <c:v>8250</c:v>
              </c:pt>
              <c:pt idx="8251">
                <c:v>8251</c:v>
              </c:pt>
              <c:pt idx="8252">
                <c:v>8252</c:v>
              </c:pt>
              <c:pt idx="8253">
                <c:v>8253</c:v>
              </c:pt>
              <c:pt idx="8254">
                <c:v>8254</c:v>
              </c:pt>
              <c:pt idx="8255">
                <c:v>8255</c:v>
              </c:pt>
              <c:pt idx="8256">
                <c:v>8256</c:v>
              </c:pt>
              <c:pt idx="8257">
                <c:v>8257</c:v>
              </c:pt>
              <c:pt idx="8258">
                <c:v>8258</c:v>
              </c:pt>
              <c:pt idx="8259">
                <c:v>8259</c:v>
              </c:pt>
              <c:pt idx="8260">
                <c:v>8260</c:v>
              </c:pt>
              <c:pt idx="8261">
                <c:v>8261</c:v>
              </c:pt>
              <c:pt idx="8262">
                <c:v>8262</c:v>
              </c:pt>
              <c:pt idx="8263">
                <c:v>8263</c:v>
              </c:pt>
              <c:pt idx="8264">
                <c:v>8264</c:v>
              </c:pt>
              <c:pt idx="8265">
                <c:v>8265</c:v>
              </c:pt>
              <c:pt idx="8266">
                <c:v>8266</c:v>
              </c:pt>
              <c:pt idx="8267">
                <c:v>8267</c:v>
              </c:pt>
              <c:pt idx="8268">
                <c:v>8268</c:v>
              </c:pt>
              <c:pt idx="8269">
                <c:v>8269</c:v>
              </c:pt>
              <c:pt idx="8270">
                <c:v>8270</c:v>
              </c:pt>
              <c:pt idx="8271">
                <c:v>8271</c:v>
              </c:pt>
              <c:pt idx="8272">
                <c:v>8272</c:v>
              </c:pt>
              <c:pt idx="8273">
                <c:v>8273</c:v>
              </c:pt>
              <c:pt idx="8274">
                <c:v>8274</c:v>
              </c:pt>
              <c:pt idx="8275">
                <c:v>8275</c:v>
              </c:pt>
              <c:pt idx="8276">
                <c:v>8276</c:v>
              </c:pt>
              <c:pt idx="8277">
                <c:v>8277</c:v>
              </c:pt>
              <c:pt idx="8278">
                <c:v>8278</c:v>
              </c:pt>
              <c:pt idx="8279">
                <c:v>8279</c:v>
              </c:pt>
              <c:pt idx="8280">
                <c:v>8280</c:v>
              </c:pt>
              <c:pt idx="8281">
                <c:v>8281</c:v>
              </c:pt>
              <c:pt idx="8282">
                <c:v>8282</c:v>
              </c:pt>
              <c:pt idx="8283">
                <c:v>8283</c:v>
              </c:pt>
              <c:pt idx="8284">
                <c:v>8284</c:v>
              </c:pt>
              <c:pt idx="8285">
                <c:v>8285</c:v>
              </c:pt>
              <c:pt idx="8286">
                <c:v>8286</c:v>
              </c:pt>
              <c:pt idx="8287">
                <c:v>8287</c:v>
              </c:pt>
              <c:pt idx="8288">
                <c:v>8288</c:v>
              </c:pt>
              <c:pt idx="8289">
                <c:v>8289</c:v>
              </c:pt>
              <c:pt idx="8290">
                <c:v>8290</c:v>
              </c:pt>
              <c:pt idx="8291">
                <c:v>8291</c:v>
              </c:pt>
              <c:pt idx="8292">
                <c:v>8292</c:v>
              </c:pt>
              <c:pt idx="8293">
                <c:v>8293</c:v>
              </c:pt>
              <c:pt idx="8294">
                <c:v>8294</c:v>
              </c:pt>
              <c:pt idx="8295">
                <c:v>8295</c:v>
              </c:pt>
              <c:pt idx="8296">
                <c:v>8296</c:v>
              </c:pt>
              <c:pt idx="8297">
                <c:v>8297</c:v>
              </c:pt>
              <c:pt idx="8298">
                <c:v>8298</c:v>
              </c:pt>
              <c:pt idx="8299">
                <c:v>8299</c:v>
              </c:pt>
              <c:pt idx="8300">
                <c:v>8300</c:v>
              </c:pt>
              <c:pt idx="8301">
                <c:v>8301</c:v>
              </c:pt>
              <c:pt idx="8302">
                <c:v>8302</c:v>
              </c:pt>
              <c:pt idx="8303">
                <c:v>8303</c:v>
              </c:pt>
              <c:pt idx="8304">
                <c:v>8304</c:v>
              </c:pt>
              <c:pt idx="8305">
                <c:v>8305</c:v>
              </c:pt>
              <c:pt idx="8306">
                <c:v>8306</c:v>
              </c:pt>
              <c:pt idx="8307">
                <c:v>8307</c:v>
              </c:pt>
              <c:pt idx="8308">
                <c:v>8308</c:v>
              </c:pt>
              <c:pt idx="8309">
                <c:v>8309</c:v>
              </c:pt>
              <c:pt idx="8310">
                <c:v>8310</c:v>
              </c:pt>
              <c:pt idx="8311">
                <c:v>8311</c:v>
              </c:pt>
              <c:pt idx="8312">
                <c:v>8312</c:v>
              </c:pt>
              <c:pt idx="8313">
                <c:v>8313</c:v>
              </c:pt>
              <c:pt idx="8314">
                <c:v>8314</c:v>
              </c:pt>
              <c:pt idx="8315">
                <c:v>8315</c:v>
              </c:pt>
              <c:pt idx="8316">
                <c:v>8316</c:v>
              </c:pt>
              <c:pt idx="8317">
                <c:v>8317</c:v>
              </c:pt>
              <c:pt idx="8318">
                <c:v>8318</c:v>
              </c:pt>
              <c:pt idx="8319">
                <c:v>8319</c:v>
              </c:pt>
              <c:pt idx="8320">
                <c:v>8320</c:v>
              </c:pt>
              <c:pt idx="8321">
                <c:v>8321</c:v>
              </c:pt>
              <c:pt idx="8322">
                <c:v>8322</c:v>
              </c:pt>
              <c:pt idx="8323">
                <c:v>8323</c:v>
              </c:pt>
              <c:pt idx="8324">
                <c:v>8324</c:v>
              </c:pt>
              <c:pt idx="8325">
                <c:v>8325</c:v>
              </c:pt>
              <c:pt idx="8326">
                <c:v>8326</c:v>
              </c:pt>
              <c:pt idx="8327">
                <c:v>8327</c:v>
              </c:pt>
              <c:pt idx="8328">
                <c:v>8328</c:v>
              </c:pt>
              <c:pt idx="8329">
                <c:v>8329</c:v>
              </c:pt>
              <c:pt idx="8330">
                <c:v>8330</c:v>
              </c:pt>
              <c:pt idx="8331">
                <c:v>8331</c:v>
              </c:pt>
              <c:pt idx="8332">
                <c:v>8332</c:v>
              </c:pt>
              <c:pt idx="8333">
                <c:v>8333</c:v>
              </c:pt>
              <c:pt idx="8334">
                <c:v>8334</c:v>
              </c:pt>
              <c:pt idx="8335">
                <c:v>8335</c:v>
              </c:pt>
              <c:pt idx="8336">
                <c:v>8336</c:v>
              </c:pt>
              <c:pt idx="8337">
                <c:v>8337</c:v>
              </c:pt>
              <c:pt idx="8338">
                <c:v>8338</c:v>
              </c:pt>
              <c:pt idx="8339">
                <c:v>8339</c:v>
              </c:pt>
              <c:pt idx="8340">
                <c:v>8340</c:v>
              </c:pt>
              <c:pt idx="8341">
                <c:v>8341</c:v>
              </c:pt>
              <c:pt idx="8342">
                <c:v>8342</c:v>
              </c:pt>
              <c:pt idx="8343">
                <c:v>8343</c:v>
              </c:pt>
              <c:pt idx="8344">
                <c:v>8344</c:v>
              </c:pt>
              <c:pt idx="8345">
                <c:v>8345</c:v>
              </c:pt>
              <c:pt idx="8346">
                <c:v>8346</c:v>
              </c:pt>
              <c:pt idx="8347">
                <c:v>8347</c:v>
              </c:pt>
              <c:pt idx="8348">
                <c:v>8348</c:v>
              </c:pt>
              <c:pt idx="8349">
                <c:v>8349</c:v>
              </c:pt>
              <c:pt idx="8350">
                <c:v>8350</c:v>
              </c:pt>
              <c:pt idx="8351">
                <c:v>8351</c:v>
              </c:pt>
              <c:pt idx="8352">
                <c:v>8352</c:v>
              </c:pt>
              <c:pt idx="8353">
                <c:v>8353</c:v>
              </c:pt>
              <c:pt idx="8354">
                <c:v>8354</c:v>
              </c:pt>
              <c:pt idx="8355">
                <c:v>8355</c:v>
              </c:pt>
              <c:pt idx="8356">
                <c:v>8356</c:v>
              </c:pt>
              <c:pt idx="8357">
                <c:v>8357</c:v>
              </c:pt>
              <c:pt idx="8358">
                <c:v>8358</c:v>
              </c:pt>
              <c:pt idx="8359">
                <c:v>8359</c:v>
              </c:pt>
              <c:pt idx="8360">
                <c:v>8360</c:v>
              </c:pt>
              <c:pt idx="8361">
                <c:v>8361</c:v>
              </c:pt>
              <c:pt idx="8362">
                <c:v>8362</c:v>
              </c:pt>
              <c:pt idx="8363">
                <c:v>8363</c:v>
              </c:pt>
              <c:pt idx="8364">
                <c:v>8364</c:v>
              </c:pt>
              <c:pt idx="8365">
                <c:v>8365</c:v>
              </c:pt>
              <c:pt idx="8366">
                <c:v>8366</c:v>
              </c:pt>
              <c:pt idx="8367">
                <c:v>8367</c:v>
              </c:pt>
              <c:pt idx="8368">
                <c:v>8368</c:v>
              </c:pt>
              <c:pt idx="8369">
                <c:v>8369</c:v>
              </c:pt>
              <c:pt idx="8370">
                <c:v>8370</c:v>
              </c:pt>
              <c:pt idx="8371">
                <c:v>8371</c:v>
              </c:pt>
              <c:pt idx="8372">
                <c:v>8372</c:v>
              </c:pt>
              <c:pt idx="8373">
                <c:v>8373</c:v>
              </c:pt>
              <c:pt idx="8374">
                <c:v>8374</c:v>
              </c:pt>
              <c:pt idx="8375">
                <c:v>8375</c:v>
              </c:pt>
              <c:pt idx="8376">
                <c:v>8376</c:v>
              </c:pt>
              <c:pt idx="8377">
                <c:v>8377</c:v>
              </c:pt>
              <c:pt idx="8378">
                <c:v>8378</c:v>
              </c:pt>
              <c:pt idx="8379">
                <c:v>8379</c:v>
              </c:pt>
              <c:pt idx="8380">
                <c:v>8380</c:v>
              </c:pt>
              <c:pt idx="8381">
                <c:v>8381</c:v>
              </c:pt>
              <c:pt idx="8382">
                <c:v>8382</c:v>
              </c:pt>
              <c:pt idx="8383">
                <c:v>8383</c:v>
              </c:pt>
              <c:pt idx="8384">
                <c:v>8384</c:v>
              </c:pt>
              <c:pt idx="8385">
                <c:v>8385</c:v>
              </c:pt>
              <c:pt idx="8386">
                <c:v>8386</c:v>
              </c:pt>
              <c:pt idx="8387">
                <c:v>8387</c:v>
              </c:pt>
              <c:pt idx="8388">
                <c:v>8388</c:v>
              </c:pt>
              <c:pt idx="8389">
                <c:v>8389</c:v>
              </c:pt>
              <c:pt idx="8390">
                <c:v>8390</c:v>
              </c:pt>
              <c:pt idx="8391">
                <c:v>8391</c:v>
              </c:pt>
              <c:pt idx="8392">
                <c:v>8392</c:v>
              </c:pt>
              <c:pt idx="8393">
                <c:v>8393</c:v>
              </c:pt>
              <c:pt idx="8394">
                <c:v>8394</c:v>
              </c:pt>
              <c:pt idx="8395">
                <c:v>8395</c:v>
              </c:pt>
              <c:pt idx="8396">
                <c:v>8396</c:v>
              </c:pt>
              <c:pt idx="8397">
                <c:v>8397</c:v>
              </c:pt>
              <c:pt idx="8398">
                <c:v>8398</c:v>
              </c:pt>
              <c:pt idx="8399">
                <c:v>8399</c:v>
              </c:pt>
              <c:pt idx="8400">
                <c:v>8400</c:v>
              </c:pt>
              <c:pt idx="8401">
                <c:v>8401</c:v>
              </c:pt>
              <c:pt idx="8402">
                <c:v>8402</c:v>
              </c:pt>
              <c:pt idx="8403">
                <c:v>8403</c:v>
              </c:pt>
              <c:pt idx="8404">
                <c:v>8404</c:v>
              </c:pt>
              <c:pt idx="8405">
                <c:v>8405</c:v>
              </c:pt>
              <c:pt idx="8406">
                <c:v>8406</c:v>
              </c:pt>
              <c:pt idx="8407">
                <c:v>8407</c:v>
              </c:pt>
              <c:pt idx="8408">
                <c:v>8408</c:v>
              </c:pt>
              <c:pt idx="8409">
                <c:v>8409</c:v>
              </c:pt>
              <c:pt idx="8410">
                <c:v>8410</c:v>
              </c:pt>
              <c:pt idx="8411">
                <c:v>8411</c:v>
              </c:pt>
              <c:pt idx="8412">
                <c:v>8412</c:v>
              </c:pt>
              <c:pt idx="8413">
                <c:v>8413</c:v>
              </c:pt>
              <c:pt idx="8414">
                <c:v>8414</c:v>
              </c:pt>
              <c:pt idx="8415">
                <c:v>8415</c:v>
              </c:pt>
              <c:pt idx="8416">
                <c:v>8416</c:v>
              </c:pt>
              <c:pt idx="8417">
                <c:v>8417</c:v>
              </c:pt>
              <c:pt idx="8418">
                <c:v>8418</c:v>
              </c:pt>
              <c:pt idx="8419">
                <c:v>8419</c:v>
              </c:pt>
              <c:pt idx="8420">
                <c:v>8420</c:v>
              </c:pt>
              <c:pt idx="8421">
                <c:v>8421</c:v>
              </c:pt>
              <c:pt idx="8422">
                <c:v>8422</c:v>
              </c:pt>
              <c:pt idx="8423">
                <c:v>8423</c:v>
              </c:pt>
              <c:pt idx="8424">
                <c:v>8424</c:v>
              </c:pt>
              <c:pt idx="8425">
                <c:v>8425</c:v>
              </c:pt>
              <c:pt idx="8426">
                <c:v>8426</c:v>
              </c:pt>
              <c:pt idx="8427">
                <c:v>8427</c:v>
              </c:pt>
              <c:pt idx="8428">
                <c:v>8428</c:v>
              </c:pt>
              <c:pt idx="8429">
                <c:v>8429</c:v>
              </c:pt>
              <c:pt idx="8430">
                <c:v>8430</c:v>
              </c:pt>
              <c:pt idx="8431">
                <c:v>8431</c:v>
              </c:pt>
              <c:pt idx="8432">
                <c:v>8432</c:v>
              </c:pt>
              <c:pt idx="8433">
                <c:v>8433</c:v>
              </c:pt>
              <c:pt idx="8434">
                <c:v>8434</c:v>
              </c:pt>
              <c:pt idx="8435">
                <c:v>8435</c:v>
              </c:pt>
              <c:pt idx="8436">
                <c:v>8436</c:v>
              </c:pt>
              <c:pt idx="8437">
                <c:v>8437</c:v>
              </c:pt>
              <c:pt idx="8438">
                <c:v>8438</c:v>
              </c:pt>
              <c:pt idx="8439">
                <c:v>8439</c:v>
              </c:pt>
              <c:pt idx="8440">
                <c:v>8440</c:v>
              </c:pt>
              <c:pt idx="8441">
                <c:v>8441</c:v>
              </c:pt>
              <c:pt idx="8442">
                <c:v>8442</c:v>
              </c:pt>
              <c:pt idx="8443">
                <c:v>8443</c:v>
              </c:pt>
              <c:pt idx="8444">
                <c:v>8444</c:v>
              </c:pt>
              <c:pt idx="8445">
                <c:v>8445</c:v>
              </c:pt>
              <c:pt idx="8446">
                <c:v>8446</c:v>
              </c:pt>
              <c:pt idx="8447">
                <c:v>8447</c:v>
              </c:pt>
              <c:pt idx="8448">
                <c:v>8448</c:v>
              </c:pt>
              <c:pt idx="8449">
                <c:v>8449</c:v>
              </c:pt>
              <c:pt idx="8450">
                <c:v>8450</c:v>
              </c:pt>
              <c:pt idx="8451">
                <c:v>8451</c:v>
              </c:pt>
              <c:pt idx="8452">
                <c:v>8452</c:v>
              </c:pt>
              <c:pt idx="8453">
                <c:v>8453</c:v>
              </c:pt>
              <c:pt idx="8454">
                <c:v>8454</c:v>
              </c:pt>
              <c:pt idx="8455">
                <c:v>8455</c:v>
              </c:pt>
              <c:pt idx="8456">
                <c:v>8456</c:v>
              </c:pt>
              <c:pt idx="8457">
                <c:v>8457</c:v>
              </c:pt>
              <c:pt idx="8458">
                <c:v>8458</c:v>
              </c:pt>
              <c:pt idx="8459">
                <c:v>8459</c:v>
              </c:pt>
              <c:pt idx="8460">
                <c:v>8460</c:v>
              </c:pt>
              <c:pt idx="8461">
                <c:v>8461</c:v>
              </c:pt>
              <c:pt idx="8462">
                <c:v>8462</c:v>
              </c:pt>
              <c:pt idx="8463">
                <c:v>8463</c:v>
              </c:pt>
              <c:pt idx="8464">
                <c:v>8464</c:v>
              </c:pt>
              <c:pt idx="8465">
                <c:v>8465</c:v>
              </c:pt>
              <c:pt idx="8466">
                <c:v>8466</c:v>
              </c:pt>
              <c:pt idx="8467">
                <c:v>8467</c:v>
              </c:pt>
              <c:pt idx="8468">
                <c:v>8468</c:v>
              </c:pt>
              <c:pt idx="8469">
                <c:v>8469</c:v>
              </c:pt>
              <c:pt idx="8470">
                <c:v>8470</c:v>
              </c:pt>
              <c:pt idx="8471">
                <c:v>8471</c:v>
              </c:pt>
              <c:pt idx="8472">
                <c:v>8472</c:v>
              </c:pt>
              <c:pt idx="8473">
                <c:v>8473</c:v>
              </c:pt>
              <c:pt idx="8474">
                <c:v>8474</c:v>
              </c:pt>
              <c:pt idx="8475">
                <c:v>8475</c:v>
              </c:pt>
              <c:pt idx="8476">
                <c:v>8476</c:v>
              </c:pt>
              <c:pt idx="8477">
                <c:v>8477</c:v>
              </c:pt>
              <c:pt idx="8478">
                <c:v>8478</c:v>
              </c:pt>
              <c:pt idx="8479">
                <c:v>8479</c:v>
              </c:pt>
              <c:pt idx="8480">
                <c:v>8480</c:v>
              </c:pt>
              <c:pt idx="8481">
                <c:v>8481</c:v>
              </c:pt>
              <c:pt idx="8482">
                <c:v>8482</c:v>
              </c:pt>
              <c:pt idx="8483">
                <c:v>8483</c:v>
              </c:pt>
              <c:pt idx="8484">
                <c:v>8484</c:v>
              </c:pt>
              <c:pt idx="8485">
                <c:v>8485</c:v>
              </c:pt>
              <c:pt idx="8486">
                <c:v>8486</c:v>
              </c:pt>
              <c:pt idx="8487">
                <c:v>8487</c:v>
              </c:pt>
              <c:pt idx="8488">
                <c:v>8488</c:v>
              </c:pt>
              <c:pt idx="8489">
                <c:v>8489</c:v>
              </c:pt>
              <c:pt idx="8490">
                <c:v>8490</c:v>
              </c:pt>
              <c:pt idx="8491">
                <c:v>8491</c:v>
              </c:pt>
              <c:pt idx="8492">
                <c:v>8492</c:v>
              </c:pt>
              <c:pt idx="8493">
                <c:v>8493</c:v>
              </c:pt>
              <c:pt idx="8494">
                <c:v>8494</c:v>
              </c:pt>
              <c:pt idx="8495">
                <c:v>8495</c:v>
              </c:pt>
              <c:pt idx="8496">
                <c:v>8496</c:v>
              </c:pt>
              <c:pt idx="8497">
                <c:v>8497</c:v>
              </c:pt>
              <c:pt idx="8498">
                <c:v>8498</c:v>
              </c:pt>
              <c:pt idx="8499">
                <c:v>8499</c:v>
              </c:pt>
              <c:pt idx="8500">
                <c:v>8500</c:v>
              </c:pt>
              <c:pt idx="8501">
                <c:v>8501</c:v>
              </c:pt>
              <c:pt idx="8502">
                <c:v>8502</c:v>
              </c:pt>
              <c:pt idx="8503">
                <c:v>8503</c:v>
              </c:pt>
              <c:pt idx="8504">
                <c:v>8504</c:v>
              </c:pt>
              <c:pt idx="8505">
                <c:v>8505</c:v>
              </c:pt>
              <c:pt idx="8506">
                <c:v>8506</c:v>
              </c:pt>
              <c:pt idx="8507">
                <c:v>8507</c:v>
              </c:pt>
              <c:pt idx="8508">
                <c:v>8508</c:v>
              </c:pt>
              <c:pt idx="8509">
                <c:v>8509</c:v>
              </c:pt>
              <c:pt idx="8510">
                <c:v>8510</c:v>
              </c:pt>
              <c:pt idx="8511">
                <c:v>8511</c:v>
              </c:pt>
              <c:pt idx="8512">
                <c:v>8512</c:v>
              </c:pt>
              <c:pt idx="8513">
                <c:v>8513</c:v>
              </c:pt>
              <c:pt idx="8514">
                <c:v>8514</c:v>
              </c:pt>
              <c:pt idx="8515">
                <c:v>8515</c:v>
              </c:pt>
              <c:pt idx="8516">
                <c:v>8516</c:v>
              </c:pt>
              <c:pt idx="8517">
                <c:v>8517</c:v>
              </c:pt>
              <c:pt idx="8518">
                <c:v>8518</c:v>
              </c:pt>
              <c:pt idx="8519">
                <c:v>8519</c:v>
              </c:pt>
              <c:pt idx="8520">
                <c:v>8520</c:v>
              </c:pt>
              <c:pt idx="8521">
                <c:v>8521</c:v>
              </c:pt>
              <c:pt idx="8522">
                <c:v>8522</c:v>
              </c:pt>
              <c:pt idx="8523">
                <c:v>8523</c:v>
              </c:pt>
              <c:pt idx="8524">
                <c:v>8524</c:v>
              </c:pt>
              <c:pt idx="8525">
                <c:v>8525</c:v>
              </c:pt>
              <c:pt idx="8526">
                <c:v>8526</c:v>
              </c:pt>
              <c:pt idx="8527">
                <c:v>8527</c:v>
              </c:pt>
              <c:pt idx="8528">
                <c:v>8528</c:v>
              </c:pt>
              <c:pt idx="8529">
                <c:v>8529</c:v>
              </c:pt>
              <c:pt idx="8530">
                <c:v>8530</c:v>
              </c:pt>
              <c:pt idx="8531">
                <c:v>8531</c:v>
              </c:pt>
              <c:pt idx="8532">
                <c:v>8532</c:v>
              </c:pt>
              <c:pt idx="8533">
                <c:v>8533</c:v>
              </c:pt>
              <c:pt idx="8534">
                <c:v>8534</c:v>
              </c:pt>
              <c:pt idx="8535">
                <c:v>8535</c:v>
              </c:pt>
              <c:pt idx="8536">
                <c:v>8536</c:v>
              </c:pt>
              <c:pt idx="8537">
                <c:v>8537</c:v>
              </c:pt>
              <c:pt idx="8538">
                <c:v>8538</c:v>
              </c:pt>
              <c:pt idx="8539">
                <c:v>8539</c:v>
              </c:pt>
              <c:pt idx="8540">
                <c:v>8540</c:v>
              </c:pt>
              <c:pt idx="8541">
                <c:v>8541</c:v>
              </c:pt>
              <c:pt idx="8542">
                <c:v>8542</c:v>
              </c:pt>
              <c:pt idx="8543">
                <c:v>8543</c:v>
              </c:pt>
              <c:pt idx="8544">
                <c:v>8544</c:v>
              </c:pt>
              <c:pt idx="8545">
                <c:v>8545</c:v>
              </c:pt>
              <c:pt idx="8546">
                <c:v>8546</c:v>
              </c:pt>
              <c:pt idx="8547">
                <c:v>8547</c:v>
              </c:pt>
              <c:pt idx="8548">
                <c:v>8548</c:v>
              </c:pt>
              <c:pt idx="8549">
                <c:v>8549</c:v>
              </c:pt>
              <c:pt idx="8550">
                <c:v>8550</c:v>
              </c:pt>
              <c:pt idx="8551">
                <c:v>8551</c:v>
              </c:pt>
              <c:pt idx="8552">
                <c:v>8552</c:v>
              </c:pt>
              <c:pt idx="8553">
                <c:v>8553</c:v>
              </c:pt>
              <c:pt idx="8554">
                <c:v>8554</c:v>
              </c:pt>
              <c:pt idx="8555">
                <c:v>8555</c:v>
              </c:pt>
              <c:pt idx="8556">
                <c:v>8556</c:v>
              </c:pt>
              <c:pt idx="8557">
                <c:v>8557</c:v>
              </c:pt>
              <c:pt idx="8558">
                <c:v>8558</c:v>
              </c:pt>
              <c:pt idx="8559">
                <c:v>8559</c:v>
              </c:pt>
              <c:pt idx="8560">
                <c:v>8560</c:v>
              </c:pt>
              <c:pt idx="8561">
                <c:v>8561</c:v>
              </c:pt>
              <c:pt idx="8562">
                <c:v>8562</c:v>
              </c:pt>
              <c:pt idx="8563">
                <c:v>8563</c:v>
              </c:pt>
              <c:pt idx="8564">
                <c:v>8564</c:v>
              </c:pt>
              <c:pt idx="8565">
                <c:v>8565</c:v>
              </c:pt>
              <c:pt idx="8566">
                <c:v>8566</c:v>
              </c:pt>
              <c:pt idx="8567">
                <c:v>8567</c:v>
              </c:pt>
              <c:pt idx="8568">
                <c:v>8568</c:v>
              </c:pt>
              <c:pt idx="8569">
                <c:v>8569</c:v>
              </c:pt>
              <c:pt idx="8570">
                <c:v>8570</c:v>
              </c:pt>
              <c:pt idx="8571">
                <c:v>8571</c:v>
              </c:pt>
              <c:pt idx="8572">
                <c:v>8572</c:v>
              </c:pt>
              <c:pt idx="8573">
                <c:v>8573</c:v>
              </c:pt>
              <c:pt idx="8574">
                <c:v>8574</c:v>
              </c:pt>
              <c:pt idx="8575">
                <c:v>8575</c:v>
              </c:pt>
              <c:pt idx="8576">
                <c:v>8576</c:v>
              </c:pt>
              <c:pt idx="8577">
                <c:v>8577</c:v>
              </c:pt>
              <c:pt idx="8578">
                <c:v>8578</c:v>
              </c:pt>
              <c:pt idx="8579">
                <c:v>8579</c:v>
              </c:pt>
              <c:pt idx="8580">
                <c:v>8580</c:v>
              </c:pt>
              <c:pt idx="8581">
                <c:v>8581</c:v>
              </c:pt>
              <c:pt idx="8582">
                <c:v>8582</c:v>
              </c:pt>
              <c:pt idx="8583">
                <c:v>8583</c:v>
              </c:pt>
              <c:pt idx="8584">
                <c:v>8584</c:v>
              </c:pt>
              <c:pt idx="8585">
                <c:v>8585</c:v>
              </c:pt>
              <c:pt idx="8586">
                <c:v>8586</c:v>
              </c:pt>
              <c:pt idx="8587">
                <c:v>8587</c:v>
              </c:pt>
              <c:pt idx="8588">
                <c:v>8588</c:v>
              </c:pt>
              <c:pt idx="8589">
                <c:v>8589</c:v>
              </c:pt>
              <c:pt idx="8590">
                <c:v>8590</c:v>
              </c:pt>
              <c:pt idx="8591">
                <c:v>8591</c:v>
              </c:pt>
              <c:pt idx="8592">
                <c:v>8592</c:v>
              </c:pt>
              <c:pt idx="8593">
                <c:v>8593</c:v>
              </c:pt>
              <c:pt idx="8594">
                <c:v>8594</c:v>
              </c:pt>
              <c:pt idx="8595">
                <c:v>8595</c:v>
              </c:pt>
              <c:pt idx="8596">
                <c:v>8596</c:v>
              </c:pt>
              <c:pt idx="8597">
                <c:v>8597</c:v>
              </c:pt>
              <c:pt idx="8598">
                <c:v>8598</c:v>
              </c:pt>
              <c:pt idx="8599">
                <c:v>8599</c:v>
              </c:pt>
              <c:pt idx="8600">
                <c:v>8600</c:v>
              </c:pt>
              <c:pt idx="8601">
                <c:v>8601</c:v>
              </c:pt>
              <c:pt idx="8602">
                <c:v>8602</c:v>
              </c:pt>
              <c:pt idx="8603">
                <c:v>8603</c:v>
              </c:pt>
              <c:pt idx="8604">
                <c:v>8604</c:v>
              </c:pt>
              <c:pt idx="8605">
                <c:v>8605</c:v>
              </c:pt>
              <c:pt idx="8606">
                <c:v>8606</c:v>
              </c:pt>
              <c:pt idx="8607">
                <c:v>8607</c:v>
              </c:pt>
              <c:pt idx="8608">
                <c:v>8608</c:v>
              </c:pt>
              <c:pt idx="8609">
                <c:v>8609</c:v>
              </c:pt>
              <c:pt idx="8610">
                <c:v>8610</c:v>
              </c:pt>
              <c:pt idx="8611">
                <c:v>8611</c:v>
              </c:pt>
              <c:pt idx="8612">
                <c:v>8612</c:v>
              </c:pt>
              <c:pt idx="8613">
                <c:v>8613</c:v>
              </c:pt>
              <c:pt idx="8614">
                <c:v>8614</c:v>
              </c:pt>
              <c:pt idx="8615">
                <c:v>8615</c:v>
              </c:pt>
              <c:pt idx="8616">
                <c:v>8616</c:v>
              </c:pt>
              <c:pt idx="8617">
                <c:v>8617</c:v>
              </c:pt>
              <c:pt idx="8618">
                <c:v>8618</c:v>
              </c:pt>
              <c:pt idx="8619">
                <c:v>8619</c:v>
              </c:pt>
              <c:pt idx="8620">
                <c:v>8620</c:v>
              </c:pt>
              <c:pt idx="8621">
                <c:v>8621</c:v>
              </c:pt>
              <c:pt idx="8622">
                <c:v>8622</c:v>
              </c:pt>
              <c:pt idx="8623">
                <c:v>8623</c:v>
              </c:pt>
              <c:pt idx="8624">
                <c:v>8624</c:v>
              </c:pt>
              <c:pt idx="8625">
                <c:v>8625</c:v>
              </c:pt>
              <c:pt idx="8626">
                <c:v>8626</c:v>
              </c:pt>
              <c:pt idx="8627">
                <c:v>8627</c:v>
              </c:pt>
              <c:pt idx="8628">
                <c:v>8628</c:v>
              </c:pt>
              <c:pt idx="8629">
                <c:v>8629</c:v>
              </c:pt>
              <c:pt idx="8630">
                <c:v>8630</c:v>
              </c:pt>
              <c:pt idx="8631">
                <c:v>8631</c:v>
              </c:pt>
              <c:pt idx="8632">
                <c:v>8632</c:v>
              </c:pt>
              <c:pt idx="8633">
                <c:v>8633</c:v>
              </c:pt>
              <c:pt idx="8634">
                <c:v>8634</c:v>
              </c:pt>
              <c:pt idx="8635">
                <c:v>8635</c:v>
              </c:pt>
              <c:pt idx="8636">
                <c:v>8636</c:v>
              </c:pt>
              <c:pt idx="8637">
                <c:v>8637</c:v>
              </c:pt>
              <c:pt idx="8638">
                <c:v>8638</c:v>
              </c:pt>
              <c:pt idx="8639">
                <c:v>8639</c:v>
              </c:pt>
              <c:pt idx="8640">
                <c:v>8640</c:v>
              </c:pt>
              <c:pt idx="8641">
                <c:v>8641</c:v>
              </c:pt>
              <c:pt idx="8642">
                <c:v>8642</c:v>
              </c:pt>
              <c:pt idx="8643">
                <c:v>8643</c:v>
              </c:pt>
              <c:pt idx="8644">
                <c:v>8644</c:v>
              </c:pt>
              <c:pt idx="8645">
                <c:v>8645</c:v>
              </c:pt>
              <c:pt idx="8646">
                <c:v>8646</c:v>
              </c:pt>
              <c:pt idx="8647">
                <c:v>8647</c:v>
              </c:pt>
              <c:pt idx="8648">
                <c:v>8648</c:v>
              </c:pt>
              <c:pt idx="8649">
                <c:v>8649</c:v>
              </c:pt>
              <c:pt idx="8650">
                <c:v>8650</c:v>
              </c:pt>
              <c:pt idx="8651">
                <c:v>8651</c:v>
              </c:pt>
              <c:pt idx="8652">
                <c:v>8652</c:v>
              </c:pt>
              <c:pt idx="8653">
                <c:v>8653</c:v>
              </c:pt>
              <c:pt idx="8654">
                <c:v>8654</c:v>
              </c:pt>
              <c:pt idx="8655">
                <c:v>8655</c:v>
              </c:pt>
              <c:pt idx="8656">
                <c:v>8656</c:v>
              </c:pt>
              <c:pt idx="8657">
                <c:v>8657</c:v>
              </c:pt>
              <c:pt idx="8658">
                <c:v>8658</c:v>
              </c:pt>
              <c:pt idx="8659">
                <c:v>8659</c:v>
              </c:pt>
              <c:pt idx="8660">
                <c:v>8660</c:v>
              </c:pt>
              <c:pt idx="8661">
                <c:v>8661</c:v>
              </c:pt>
              <c:pt idx="8662">
                <c:v>8662</c:v>
              </c:pt>
              <c:pt idx="8663">
                <c:v>8663</c:v>
              </c:pt>
              <c:pt idx="8664">
                <c:v>8664</c:v>
              </c:pt>
              <c:pt idx="8665">
                <c:v>8665</c:v>
              </c:pt>
              <c:pt idx="8666">
                <c:v>8666</c:v>
              </c:pt>
              <c:pt idx="8667">
                <c:v>8667</c:v>
              </c:pt>
              <c:pt idx="8668">
                <c:v>8668</c:v>
              </c:pt>
              <c:pt idx="8669">
                <c:v>8669</c:v>
              </c:pt>
              <c:pt idx="8670">
                <c:v>8670</c:v>
              </c:pt>
              <c:pt idx="8671">
                <c:v>8671</c:v>
              </c:pt>
              <c:pt idx="8672">
                <c:v>8672</c:v>
              </c:pt>
              <c:pt idx="8673">
                <c:v>8673</c:v>
              </c:pt>
              <c:pt idx="8674">
                <c:v>8674</c:v>
              </c:pt>
              <c:pt idx="8675">
                <c:v>8675</c:v>
              </c:pt>
              <c:pt idx="8676">
                <c:v>8676</c:v>
              </c:pt>
              <c:pt idx="8677">
                <c:v>8677</c:v>
              </c:pt>
              <c:pt idx="8678">
                <c:v>8678</c:v>
              </c:pt>
              <c:pt idx="8679">
                <c:v>8679</c:v>
              </c:pt>
              <c:pt idx="8680">
                <c:v>8680</c:v>
              </c:pt>
              <c:pt idx="8681">
                <c:v>8681</c:v>
              </c:pt>
              <c:pt idx="8682">
                <c:v>8682</c:v>
              </c:pt>
              <c:pt idx="8683">
                <c:v>8683</c:v>
              </c:pt>
              <c:pt idx="8684">
                <c:v>8684</c:v>
              </c:pt>
              <c:pt idx="8685">
                <c:v>8685</c:v>
              </c:pt>
              <c:pt idx="8686">
                <c:v>8686</c:v>
              </c:pt>
              <c:pt idx="8687">
                <c:v>8687</c:v>
              </c:pt>
              <c:pt idx="8688">
                <c:v>8688</c:v>
              </c:pt>
              <c:pt idx="8689">
                <c:v>8689</c:v>
              </c:pt>
              <c:pt idx="8690">
                <c:v>8690</c:v>
              </c:pt>
              <c:pt idx="8691">
                <c:v>8691</c:v>
              </c:pt>
              <c:pt idx="8692">
                <c:v>8692</c:v>
              </c:pt>
              <c:pt idx="8693">
                <c:v>8693</c:v>
              </c:pt>
              <c:pt idx="8694">
                <c:v>8694</c:v>
              </c:pt>
              <c:pt idx="8695">
                <c:v>8695</c:v>
              </c:pt>
              <c:pt idx="8696">
                <c:v>8696</c:v>
              </c:pt>
              <c:pt idx="8697">
                <c:v>8697</c:v>
              </c:pt>
              <c:pt idx="8698">
                <c:v>8698</c:v>
              </c:pt>
              <c:pt idx="8699">
                <c:v>8699</c:v>
              </c:pt>
              <c:pt idx="8700">
                <c:v>8700</c:v>
              </c:pt>
              <c:pt idx="8701">
                <c:v>8701</c:v>
              </c:pt>
              <c:pt idx="8702">
                <c:v>8702</c:v>
              </c:pt>
              <c:pt idx="8703">
                <c:v>8703</c:v>
              </c:pt>
              <c:pt idx="8704">
                <c:v>8704</c:v>
              </c:pt>
              <c:pt idx="8705">
                <c:v>8705</c:v>
              </c:pt>
              <c:pt idx="8706">
                <c:v>8706</c:v>
              </c:pt>
              <c:pt idx="8707">
                <c:v>8707</c:v>
              </c:pt>
              <c:pt idx="8708">
                <c:v>8708</c:v>
              </c:pt>
              <c:pt idx="8709">
                <c:v>8709</c:v>
              </c:pt>
              <c:pt idx="8710">
                <c:v>8710</c:v>
              </c:pt>
              <c:pt idx="8711">
                <c:v>8711</c:v>
              </c:pt>
              <c:pt idx="8712">
                <c:v>8712</c:v>
              </c:pt>
              <c:pt idx="8713">
                <c:v>8713</c:v>
              </c:pt>
              <c:pt idx="8714">
                <c:v>8714</c:v>
              </c:pt>
              <c:pt idx="8715">
                <c:v>8715</c:v>
              </c:pt>
              <c:pt idx="8716">
                <c:v>8716</c:v>
              </c:pt>
              <c:pt idx="8717">
                <c:v>8717</c:v>
              </c:pt>
              <c:pt idx="8718">
                <c:v>8718</c:v>
              </c:pt>
              <c:pt idx="8719">
                <c:v>8719</c:v>
              </c:pt>
              <c:pt idx="8720">
                <c:v>8720</c:v>
              </c:pt>
              <c:pt idx="8721">
                <c:v>8721</c:v>
              </c:pt>
              <c:pt idx="8722">
                <c:v>8722</c:v>
              </c:pt>
              <c:pt idx="8723">
                <c:v>8723</c:v>
              </c:pt>
              <c:pt idx="8724">
                <c:v>8724</c:v>
              </c:pt>
              <c:pt idx="8725">
                <c:v>8725</c:v>
              </c:pt>
              <c:pt idx="8726">
                <c:v>8726</c:v>
              </c:pt>
              <c:pt idx="8727">
                <c:v>8727</c:v>
              </c:pt>
              <c:pt idx="8728">
                <c:v>8728</c:v>
              </c:pt>
              <c:pt idx="8729">
                <c:v>8729</c:v>
              </c:pt>
              <c:pt idx="8730">
                <c:v>8730</c:v>
              </c:pt>
              <c:pt idx="8731">
                <c:v>8731</c:v>
              </c:pt>
              <c:pt idx="8732">
                <c:v>8732</c:v>
              </c:pt>
              <c:pt idx="8733">
                <c:v>8733</c:v>
              </c:pt>
              <c:pt idx="8734">
                <c:v>8734</c:v>
              </c:pt>
              <c:pt idx="8735">
                <c:v>8735</c:v>
              </c:pt>
              <c:pt idx="8736">
                <c:v>8736</c:v>
              </c:pt>
              <c:pt idx="8737">
                <c:v>8737</c:v>
              </c:pt>
              <c:pt idx="8738">
                <c:v>8738</c:v>
              </c:pt>
              <c:pt idx="8739">
                <c:v>8739</c:v>
              </c:pt>
              <c:pt idx="8740">
                <c:v>8740</c:v>
              </c:pt>
              <c:pt idx="8741">
                <c:v>8741</c:v>
              </c:pt>
              <c:pt idx="8742">
                <c:v>8742</c:v>
              </c:pt>
              <c:pt idx="8743">
                <c:v>8743</c:v>
              </c:pt>
              <c:pt idx="8744">
                <c:v>8744</c:v>
              </c:pt>
              <c:pt idx="8745">
                <c:v>8745</c:v>
              </c:pt>
              <c:pt idx="8746">
                <c:v>8746</c:v>
              </c:pt>
              <c:pt idx="8747">
                <c:v>8747</c:v>
              </c:pt>
              <c:pt idx="8748">
                <c:v>8748</c:v>
              </c:pt>
              <c:pt idx="8749">
                <c:v>8749</c:v>
              </c:pt>
              <c:pt idx="8750">
                <c:v>8750</c:v>
              </c:pt>
              <c:pt idx="8751">
                <c:v>8751</c:v>
              </c:pt>
              <c:pt idx="8752">
                <c:v>8752</c:v>
              </c:pt>
              <c:pt idx="8753">
                <c:v>8753</c:v>
              </c:pt>
              <c:pt idx="8754">
                <c:v>8754</c:v>
              </c:pt>
              <c:pt idx="8755">
                <c:v>8755</c:v>
              </c:pt>
              <c:pt idx="8756">
                <c:v>8756</c:v>
              </c:pt>
              <c:pt idx="8757">
                <c:v>8757</c:v>
              </c:pt>
              <c:pt idx="8758">
                <c:v>8758</c:v>
              </c:pt>
              <c:pt idx="8759">
                <c:v>8759</c:v>
              </c:pt>
              <c:pt idx="8760">
                <c:v>8760</c:v>
              </c:pt>
              <c:pt idx="8761">
                <c:v>8761</c:v>
              </c:pt>
              <c:pt idx="8762">
                <c:v>8762</c:v>
              </c:pt>
              <c:pt idx="8763">
                <c:v>8763</c:v>
              </c:pt>
              <c:pt idx="8764">
                <c:v>8764</c:v>
              </c:pt>
              <c:pt idx="8765">
                <c:v>8765</c:v>
              </c:pt>
              <c:pt idx="8766">
                <c:v>8766</c:v>
              </c:pt>
              <c:pt idx="8767">
                <c:v>8767</c:v>
              </c:pt>
              <c:pt idx="8768">
                <c:v>8768</c:v>
              </c:pt>
              <c:pt idx="8769">
                <c:v>8769</c:v>
              </c:pt>
              <c:pt idx="8770">
                <c:v>8770</c:v>
              </c:pt>
              <c:pt idx="8771">
                <c:v>8771</c:v>
              </c:pt>
              <c:pt idx="8772">
                <c:v>8772</c:v>
              </c:pt>
              <c:pt idx="8773">
                <c:v>8773</c:v>
              </c:pt>
              <c:pt idx="8774">
                <c:v>8774</c:v>
              </c:pt>
              <c:pt idx="8775">
                <c:v>8775</c:v>
              </c:pt>
              <c:pt idx="8776">
                <c:v>8776</c:v>
              </c:pt>
              <c:pt idx="8777">
                <c:v>8777</c:v>
              </c:pt>
              <c:pt idx="8778">
                <c:v>8778</c:v>
              </c:pt>
              <c:pt idx="8779">
                <c:v>8779</c:v>
              </c:pt>
              <c:pt idx="8780">
                <c:v>8780</c:v>
              </c:pt>
              <c:pt idx="8781">
                <c:v>8781</c:v>
              </c:pt>
              <c:pt idx="8782">
                <c:v>8782</c:v>
              </c:pt>
              <c:pt idx="8783">
                <c:v>8783</c:v>
              </c:pt>
              <c:pt idx="8784">
                <c:v>8784</c:v>
              </c:pt>
              <c:pt idx="8785">
                <c:v>8785</c:v>
              </c:pt>
              <c:pt idx="8786">
                <c:v>8786</c:v>
              </c:pt>
              <c:pt idx="8787">
                <c:v>8787</c:v>
              </c:pt>
              <c:pt idx="8788">
                <c:v>8788</c:v>
              </c:pt>
              <c:pt idx="8789">
                <c:v>8789</c:v>
              </c:pt>
              <c:pt idx="8790">
                <c:v>8790</c:v>
              </c:pt>
              <c:pt idx="8791">
                <c:v>8791</c:v>
              </c:pt>
              <c:pt idx="8792">
                <c:v>8792</c:v>
              </c:pt>
              <c:pt idx="8793">
                <c:v>8793</c:v>
              </c:pt>
              <c:pt idx="8794">
                <c:v>8794</c:v>
              </c:pt>
              <c:pt idx="8795">
                <c:v>8795</c:v>
              </c:pt>
              <c:pt idx="8796">
                <c:v>8796</c:v>
              </c:pt>
              <c:pt idx="8797">
                <c:v>8797</c:v>
              </c:pt>
              <c:pt idx="8798">
                <c:v>8798</c:v>
              </c:pt>
              <c:pt idx="8799">
                <c:v>8799</c:v>
              </c:pt>
              <c:pt idx="8800">
                <c:v>8800</c:v>
              </c:pt>
              <c:pt idx="8801">
                <c:v>8801</c:v>
              </c:pt>
              <c:pt idx="8802">
                <c:v>8802</c:v>
              </c:pt>
              <c:pt idx="8803">
                <c:v>8803</c:v>
              </c:pt>
              <c:pt idx="8804">
                <c:v>8804</c:v>
              </c:pt>
              <c:pt idx="8805">
                <c:v>8805</c:v>
              </c:pt>
              <c:pt idx="8806">
                <c:v>8806</c:v>
              </c:pt>
              <c:pt idx="8807">
                <c:v>8807</c:v>
              </c:pt>
              <c:pt idx="8808">
                <c:v>8808</c:v>
              </c:pt>
              <c:pt idx="8809">
                <c:v>8809</c:v>
              </c:pt>
              <c:pt idx="8810">
                <c:v>8810</c:v>
              </c:pt>
              <c:pt idx="8811">
                <c:v>8811</c:v>
              </c:pt>
              <c:pt idx="8812">
                <c:v>8812</c:v>
              </c:pt>
              <c:pt idx="8813">
                <c:v>8813</c:v>
              </c:pt>
              <c:pt idx="8814">
                <c:v>8814</c:v>
              </c:pt>
              <c:pt idx="8815">
                <c:v>8815</c:v>
              </c:pt>
              <c:pt idx="8816">
                <c:v>8816</c:v>
              </c:pt>
              <c:pt idx="8817">
                <c:v>8817</c:v>
              </c:pt>
              <c:pt idx="8818">
                <c:v>8818</c:v>
              </c:pt>
              <c:pt idx="8819">
                <c:v>8819</c:v>
              </c:pt>
              <c:pt idx="8820">
                <c:v>8820</c:v>
              </c:pt>
              <c:pt idx="8821">
                <c:v>8821</c:v>
              </c:pt>
              <c:pt idx="8822">
                <c:v>8822</c:v>
              </c:pt>
              <c:pt idx="8823">
                <c:v>8823</c:v>
              </c:pt>
              <c:pt idx="8824">
                <c:v>8824</c:v>
              </c:pt>
              <c:pt idx="8825">
                <c:v>8825</c:v>
              </c:pt>
              <c:pt idx="8826">
                <c:v>8826</c:v>
              </c:pt>
              <c:pt idx="8827">
                <c:v>8827</c:v>
              </c:pt>
              <c:pt idx="8828">
                <c:v>8828</c:v>
              </c:pt>
              <c:pt idx="8829">
                <c:v>8829</c:v>
              </c:pt>
              <c:pt idx="8830">
                <c:v>8830</c:v>
              </c:pt>
              <c:pt idx="8831">
                <c:v>8831</c:v>
              </c:pt>
              <c:pt idx="8832">
                <c:v>8832</c:v>
              </c:pt>
              <c:pt idx="8833">
                <c:v>8833</c:v>
              </c:pt>
              <c:pt idx="8834">
                <c:v>8834</c:v>
              </c:pt>
              <c:pt idx="8835">
                <c:v>8835</c:v>
              </c:pt>
              <c:pt idx="8836">
                <c:v>8836</c:v>
              </c:pt>
              <c:pt idx="8837">
                <c:v>8837</c:v>
              </c:pt>
              <c:pt idx="8838">
                <c:v>8838</c:v>
              </c:pt>
              <c:pt idx="8839">
                <c:v>8839</c:v>
              </c:pt>
              <c:pt idx="8840">
                <c:v>8840</c:v>
              </c:pt>
              <c:pt idx="8841">
                <c:v>8841</c:v>
              </c:pt>
              <c:pt idx="8842">
                <c:v>8842</c:v>
              </c:pt>
              <c:pt idx="8843">
                <c:v>8843</c:v>
              </c:pt>
              <c:pt idx="8844">
                <c:v>8844</c:v>
              </c:pt>
              <c:pt idx="8845">
                <c:v>8845</c:v>
              </c:pt>
              <c:pt idx="8846">
                <c:v>8846</c:v>
              </c:pt>
              <c:pt idx="8847">
                <c:v>8847</c:v>
              </c:pt>
              <c:pt idx="8848">
                <c:v>8848</c:v>
              </c:pt>
              <c:pt idx="8849">
                <c:v>8849</c:v>
              </c:pt>
              <c:pt idx="8850">
                <c:v>8850</c:v>
              </c:pt>
              <c:pt idx="8851">
                <c:v>8851</c:v>
              </c:pt>
              <c:pt idx="8852">
                <c:v>8852</c:v>
              </c:pt>
              <c:pt idx="8853">
                <c:v>8853</c:v>
              </c:pt>
              <c:pt idx="8854">
                <c:v>8854</c:v>
              </c:pt>
              <c:pt idx="8855">
                <c:v>8855</c:v>
              </c:pt>
              <c:pt idx="8856">
                <c:v>8856</c:v>
              </c:pt>
              <c:pt idx="8857">
                <c:v>8857</c:v>
              </c:pt>
              <c:pt idx="8858">
                <c:v>8858</c:v>
              </c:pt>
              <c:pt idx="8859">
                <c:v>8859</c:v>
              </c:pt>
              <c:pt idx="8860">
                <c:v>8860</c:v>
              </c:pt>
              <c:pt idx="8861">
                <c:v>8861</c:v>
              </c:pt>
              <c:pt idx="8862">
                <c:v>8862</c:v>
              </c:pt>
              <c:pt idx="8863">
                <c:v>8863</c:v>
              </c:pt>
              <c:pt idx="8864">
                <c:v>8864</c:v>
              </c:pt>
              <c:pt idx="8865">
                <c:v>8865</c:v>
              </c:pt>
              <c:pt idx="8866">
                <c:v>8866</c:v>
              </c:pt>
              <c:pt idx="8867">
                <c:v>8867</c:v>
              </c:pt>
              <c:pt idx="8868">
                <c:v>8868</c:v>
              </c:pt>
              <c:pt idx="8869">
                <c:v>8869</c:v>
              </c:pt>
              <c:pt idx="8870">
                <c:v>8870</c:v>
              </c:pt>
              <c:pt idx="8871">
                <c:v>8871</c:v>
              </c:pt>
              <c:pt idx="8872">
                <c:v>8872</c:v>
              </c:pt>
              <c:pt idx="8873">
                <c:v>8873</c:v>
              </c:pt>
              <c:pt idx="8874">
                <c:v>8874</c:v>
              </c:pt>
              <c:pt idx="8875">
                <c:v>8875</c:v>
              </c:pt>
              <c:pt idx="8876">
                <c:v>8876</c:v>
              </c:pt>
              <c:pt idx="8877">
                <c:v>8877</c:v>
              </c:pt>
              <c:pt idx="8878">
                <c:v>8878</c:v>
              </c:pt>
              <c:pt idx="8879">
                <c:v>8879</c:v>
              </c:pt>
              <c:pt idx="8880">
                <c:v>8880</c:v>
              </c:pt>
              <c:pt idx="8881">
                <c:v>8881</c:v>
              </c:pt>
              <c:pt idx="8882">
                <c:v>8882</c:v>
              </c:pt>
              <c:pt idx="8883">
                <c:v>8883</c:v>
              </c:pt>
              <c:pt idx="8884">
                <c:v>8884</c:v>
              </c:pt>
              <c:pt idx="8885">
                <c:v>8885</c:v>
              </c:pt>
              <c:pt idx="8886">
                <c:v>8886</c:v>
              </c:pt>
              <c:pt idx="8887">
                <c:v>8887</c:v>
              </c:pt>
              <c:pt idx="8888">
                <c:v>8888</c:v>
              </c:pt>
              <c:pt idx="8889">
                <c:v>8889</c:v>
              </c:pt>
              <c:pt idx="8890">
                <c:v>8890</c:v>
              </c:pt>
              <c:pt idx="8891">
                <c:v>8891</c:v>
              </c:pt>
              <c:pt idx="8892">
                <c:v>8892</c:v>
              </c:pt>
              <c:pt idx="8893">
                <c:v>8893</c:v>
              </c:pt>
              <c:pt idx="8894">
                <c:v>8894</c:v>
              </c:pt>
              <c:pt idx="8895">
                <c:v>8895</c:v>
              </c:pt>
              <c:pt idx="8896">
                <c:v>8896</c:v>
              </c:pt>
              <c:pt idx="8897">
                <c:v>8897</c:v>
              </c:pt>
              <c:pt idx="8898">
                <c:v>8898</c:v>
              </c:pt>
              <c:pt idx="8899">
                <c:v>8899</c:v>
              </c:pt>
              <c:pt idx="8900">
                <c:v>8900</c:v>
              </c:pt>
              <c:pt idx="8901">
                <c:v>8901</c:v>
              </c:pt>
              <c:pt idx="8902">
                <c:v>8902</c:v>
              </c:pt>
              <c:pt idx="8903">
                <c:v>8903</c:v>
              </c:pt>
              <c:pt idx="8904">
                <c:v>8904</c:v>
              </c:pt>
              <c:pt idx="8905">
                <c:v>8905</c:v>
              </c:pt>
              <c:pt idx="8906">
                <c:v>8906</c:v>
              </c:pt>
              <c:pt idx="8907">
                <c:v>8907</c:v>
              </c:pt>
              <c:pt idx="8908">
                <c:v>8908</c:v>
              </c:pt>
              <c:pt idx="8909">
                <c:v>8909</c:v>
              </c:pt>
              <c:pt idx="8910">
                <c:v>8910</c:v>
              </c:pt>
              <c:pt idx="8911">
                <c:v>8911</c:v>
              </c:pt>
              <c:pt idx="8912">
                <c:v>8912</c:v>
              </c:pt>
              <c:pt idx="8913">
                <c:v>8913</c:v>
              </c:pt>
              <c:pt idx="8914">
                <c:v>8914</c:v>
              </c:pt>
              <c:pt idx="8915">
                <c:v>8915</c:v>
              </c:pt>
              <c:pt idx="8916">
                <c:v>8916</c:v>
              </c:pt>
              <c:pt idx="8917">
                <c:v>8917</c:v>
              </c:pt>
              <c:pt idx="8918">
                <c:v>8918</c:v>
              </c:pt>
              <c:pt idx="8919">
                <c:v>8919</c:v>
              </c:pt>
              <c:pt idx="8920">
                <c:v>8920</c:v>
              </c:pt>
              <c:pt idx="8921">
                <c:v>8921</c:v>
              </c:pt>
              <c:pt idx="8922">
                <c:v>8922</c:v>
              </c:pt>
              <c:pt idx="8923">
                <c:v>8923</c:v>
              </c:pt>
              <c:pt idx="8924">
                <c:v>8924</c:v>
              </c:pt>
              <c:pt idx="8925">
                <c:v>8925</c:v>
              </c:pt>
              <c:pt idx="8926">
                <c:v>8926</c:v>
              </c:pt>
              <c:pt idx="8927">
                <c:v>8927</c:v>
              </c:pt>
              <c:pt idx="8928">
                <c:v>8928</c:v>
              </c:pt>
              <c:pt idx="8929">
                <c:v>8929</c:v>
              </c:pt>
              <c:pt idx="8930">
                <c:v>8930</c:v>
              </c:pt>
              <c:pt idx="8931">
                <c:v>8931</c:v>
              </c:pt>
              <c:pt idx="8932">
                <c:v>8932</c:v>
              </c:pt>
              <c:pt idx="8933">
                <c:v>8933</c:v>
              </c:pt>
              <c:pt idx="8934">
                <c:v>8934</c:v>
              </c:pt>
              <c:pt idx="8935">
                <c:v>8935</c:v>
              </c:pt>
              <c:pt idx="8936">
                <c:v>8936</c:v>
              </c:pt>
              <c:pt idx="8937">
                <c:v>8937</c:v>
              </c:pt>
              <c:pt idx="8938">
                <c:v>8938</c:v>
              </c:pt>
              <c:pt idx="8939">
                <c:v>8939</c:v>
              </c:pt>
              <c:pt idx="8940">
                <c:v>8940</c:v>
              </c:pt>
              <c:pt idx="8941">
                <c:v>8941</c:v>
              </c:pt>
              <c:pt idx="8942">
                <c:v>8942</c:v>
              </c:pt>
              <c:pt idx="8943">
                <c:v>8943</c:v>
              </c:pt>
              <c:pt idx="8944">
                <c:v>8944</c:v>
              </c:pt>
              <c:pt idx="8945">
                <c:v>8945</c:v>
              </c:pt>
              <c:pt idx="8946">
                <c:v>8946</c:v>
              </c:pt>
              <c:pt idx="8947">
                <c:v>8947</c:v>
              </c:pt>
              <c:pt idx="8948">
                <c:v>8948</c:v>
              </c:pt>
              <c:pt idx="8949">
                <c:v>8949</c:v>
              </c:pt>
              <c:pt idx="8950">
                <c:v>8950</c:v>
              </c:pt>
              <c:pt idx="8951">
                <c:v>8951</c:v>
              </c:pt>
              <c:pt idx="8952">
                <c:v>8952</c:v>
              </c:pt>
              <c:pt idx="8953">
                <c:v>8953</c:v>
              </c:pt>
              <c:pt idx="8954">
                <c:v>8954</c:v>
              </c:pt>
              <c:pt idx="8955">
                <c:v>8955</c:v>
              </c:pt>
              <c:pt idx="8956">
                <c:v>8956</c:v>
              </c:pt>
              <c:pt idx="8957">
                <c:v>8957</c:v>
              </c:pt>
              <c:pt idx="8958">
                <c:v>8958</c:v>
              </c:pt>
              <c:pt idx="8959">
                <c:v>8959</c:v>
              </c:pt>
              <c:pt idx="8960">
                <c:v>8960</c:v>
              </c:pt>
              <c:pt idx="8961">
                <c:v>8961</c:v>
              </c:pt>
              <c:pt idx="8962">
                <c:v>8962</c:v>
              </c:pt>
              <c:pt idx="8963">
                <c:v>8963</c:v>
              </c:pt>
              <c:pt idx="8964">
                <c:v>8964</c:v>
              </c:pt>
              <c:pt idx="8965">
                <c:v>8965</c:v>
              </c:pt>
              <c:pt idx="8966">
                <c:v>8966</c:v>
              </c:pt>
              <c:pt idx="8967">
                <c:v>8967</c:v>
              </c:pt>
              <c:pt idx="8968">
                <c:v>8968</c:v>
              </c:pt>
              <c:pt idx="8969">
                <c:v>8969</c:v>
              </c:pt>
              <c:pt idx="8970">
                <c:v>8970</c:v>
              </c:pt>
              <c:pt idx="8971">
                <c:v>8971</c:v>
              </c:pt>
              <c:pt idx="8972">
                <c:v>8972</c:v>
              </c:pt>
              <c:pt idx="8973">
                <c:v>8973</c:v>
              </c:pt>
              <c:pt idx="8974">
                <c:v>8974</c:v>
              </c:pt>
              <c:pt idx="8975">
                <c:v>8975</c:v>
              </c:pt>
              <c:pt idx="8976">
                <c:v>8976</c:v>
              </c:pt>
              <c:pt idx="8977">
                <c:v>8977</c:v>
              </c:pt>
              <c:pt idx="8978">
                <c:v>8978</c:v>
              </c:pt>
              <c:pt idx="8979">
                <c:v>8979</c:v>
              </c:pt>
              <c:pt idx="8980">
                <c:v>8980</c:v>
              </c:pt>
              <c:pt idx="8981">
                <c:v>8981</c:v>
              </c:pt>
              <c:pt idx="8982">
                <c:v>8982</c:v>
              </c:pt>
              <c:pt idx="8983">
                <c:v>8983</c:v>
              </c:pt>
              <c:pt idx="8984">
                <c:v>8984</c:v>
              </c:pt>
              <c:pt idx="8985">
                <c:v>8985</c:v>
              </c:pt>
              <c:pt idx="8986">
                <c:v>8986</c:v>
              </c:pt>
              <c:pt idx="8987">
                <c:v>8987</c:v>
              </c:pt>
              <c:pt idx="8988">
                <c:v>8988</c:v>
              </c:pt>
              <c:pt idx="8989">
                <c:v>8989</c:v>
              </c:pt>
              <c:pt idx="8990">
                <c:v>8990</c:v>
              </c:pt>
              <c:pt idx="8991">
                <c:v>8991</c:v>
              </c:pt>
              <c:pt idx="8992">
                <c:v>8992</c:v>
              </c:pt>
              <c:pt idx="8993">
                <c:v>8993</c:v>
              </c:pt>
              <c:pt idx="8994">
                <c:v>8994</c:v>
              </c:pt>
              <c:pt idx="8995">
                <c:v>8995</c:v>
              </c:pt>
              <c:pt idx="8996">
                <c:v>8996</c:v>
              </c:pt>
              <c:pt idx="8997">
                <c:v>8997</c:v>
              </c:pt>
              <c:pt idx="8998">
                <c:v>8998</c:v>
              </c:pt>
              <c:pt idx="8999">
                <c:v>8999</c:v>
              </c:pt>
              <c:pt idx="9000">
                <c:v>9000</c:v>
              </c:pt>
              <c:pt idx="9001">
                <c:v>9001</c:v>
              </c:pt>
              <c:pt idx="9002">
                <c:v>9002</c:v>
              </c:pt>
              <c:pt idx="9003">
                <c:v>9003</c:v>
              </c:pt>
              <c:pt idx="9004">
                <c:v>9004</c:v>
              </c:pt>
              <c:pt idx="9005">
                <c:v>9005</c:v>
              </c:pt>
              <c:pt idx="9006">
                <c:v>9006</c:v>
              </c:pt>
              <c:pt idx="9007">
                <c:v>9007</c:v>
              </c:pt>
              <c:pt idx="9008">
                <c:v>9008</c:v>
              </c:pt>
              <c:pt idx="9009">
                <c:v>9009</c:v>
              </c:pt>
              <c:pt idx="9010">
                <c:v>9010</c:v>
              </c:pt>
              <c:pt idx="9011">
                <c:v>9011</c:v>
              </c:pt>
              <c:pt idx="9012">
                <c:v>9012</c:v>
              </c:pt>
              <c:pt idx="9013">
                <c:v>9013</c:v>
              </c:pt>
              <c:pt idx="9014">
                <c:v>9014</c:v>
              </c:pt>
              <c:pt idx="9015">
                <c:v>9015</c:v>
              </c:pt>
              <c:pt idx="9016">
                <c:v>9016</c:v>
              </c:pt>
              <c:pt idx="9017">
                <c:v>9017</c:v>
              </c:pt>
              <c:pt idx="9018">
                <c:v>9018</c:v>
              </c:pt>
              <c:pt idx="9019">
                <c:v>9019</c:v>
              </c:pt>
              <c:pt idx="9020">
                <c:v>9020</c:v>
              </c:pt>
              <c:pt idx="9021">
                <c:v>9021</c:v>
              </c:pt>
              <c:pt idx="9022">
                <c:v>9022</c:v>
              </c:pt>
              <c:pt idx="9023">
                <c:v>9023</c:v>
              </c:pt>
              <c:pt idx="9024">
                <c:v>9024</c:v>
              </c:pt>
              <c:pt idx="9025">
                <c:v>9025</c:v>
              </c:pt>
              <c:pt idx="9026">
                <c:v>9026</c:v>
              </c:pt>
              <c:pt idx="9027">
                <c:v>9027</c:v>
              </c:pt>
              <c:pt idx="9028">
                <c:v>9028</c:v>
              </c:pt>
              <c:pt idx="9029">
                <c:v>9029</c:v>
              </c:pt>
              <c:pt idx="9030">
                <c:v>9030</c:v>
              </c:pt>
              <c:pt idx="9031">
                <c:v>9031</c:v>
              </c:pt>
              <c:pt idx="9032">
                <c:v>9032</c:v>
              </c:pt>
              <c:pt idx="9033">
                <c:v>9033</c:v>
              </c:pt>
              <c:pt idx="9034">
                <c:v>9034</c:v>
              </c:pt>
              <c:pt idx="9035">
                <c:v>9035</c:v>
              </c:pt>
              <c:pt idx="9036">
                <c:v>9036</c:v>
              </c:pt>
              <c:pt idx="9037">
                <c:v>9037</c:v>
              </c:pt>
              <c:pt idx="9038">
                <c:v>9038</c:v>
              </c:pt>
              <c:pt idx="9039">
                <c:v>9039</c:v>
              </c:pt>
              <c:pt idx="9040">
                <c:v>9040</c:v>
              </c:pt>
              <c:pt idx="9041">
                <c:v>9041</c:v>
              </c:pt>
              <c:pt idx="9042">
                <c:v>9042</c:v>
              </c:pt>
              <c:pt idx="9043">
                <c:v>9043</c:v>
              </c:pt>
              <c:pt idx="9044">
                <c:v>9044</c:v>
              </c:pt>
              <c:pt idx="9045">
                <c:v>9045</c:v>
              </c:pt>
              <c:pt idx="9046">
                <c:v>9046</c:v>
              </c:pt>
              <c:pt idx="9047">
                <c:v>9047</c:v>
              </c:pt>
              <c:pt idx="9048">
                <c:v>9048</c:v>
              </c:pt>
              <c:pt idx="9049">
                <c:v>9049</c:v>
              </c:pt>
              <c:pt idx="9050">
                <c:v>9050</c:v>
              </c:pt>
              <c:pt idx="9051">
                <c:v>9051</c:v>
              </c:pt>
              <c:pt idx="9052">
                <c:v>9052</c:v>
              </c:pt>
              <c:pt idx="9053">
                <c:v>9053</c:v>
              </c:pt>
              <c:pt idx="9054">
                <c:v>9054</c:v>
              </c:pt>
              <c:pt idx="9055">
                <c:v>9055</c:v>
              </c:pt>
              <c:pt idx="9056">
                <c:v>9056</c:v>
              </c:pt>
              <c:pt idx="9057">
                <c:v>9057</c:v>
              </c:pt>
              <c:pt idx="9058">
                <c:v>9058</c:v>
              </c:pt>
              <c:pt idx="9059">
                <c:v>9059</c:v>
              </c:pt>
              <c:pt idx="9060">
                <c:v>9060</c:v>
              </c:pt>
              <c:pt idx="9061">
                <c:v>9061</c:v>
              </c:pt>
              <c:pt idx="9062">
                <c:v>9062</c:v>
              </c:pt>
              <c:pt idx="9063">
                <c:v>9063</c:v>
              </c:pt>
              <c:pt idx="9064">
                <c:v>9064</c:v>
              </c:pt>
              <c:pt idx="9065">
                <c:v>9065</c:v>
              </c:pt>
              <c:pt idx="9066">
                <c:v>9066</c:v>
              </c:pt>
              <c:pt idx="9067">
                <c:v>9067</c:v>
              </c:pt>
              <c:pt idx="9068">
                <c:v>9068</c:v>
              </c:pt>
              <c:pt idx="9069">
                <c:v>9069</c:v>
              </c:pt>
              <c:pt idx="9070">
                <c:v>9070</c:v>
              </c:pt>
              <c:pt idx="9071">
                <c:v>9071</c:v>
              </c:pt>
              <c:pt idx="9072">
                <c:v>9072</c:v>
              </c:pt>
              <c:pt idx="9073">
                <c:v>9073</c:v>
              </c:pt>
              <c:pt idx="9074">
                <c:v>9074</c:v>
              </c:pt>
              <c:pt idx="9075">
                <c:v>9075</c:v>
              </c:pt>
              <c:pt idx="9076">
                <c:v>9076</c:v>
              </c:pt>
              <c:pt idx="9077">
                <c:v>9077</c:v>
              </c:pt>
              <c:pt idx="9078">
                <c:v>9078</c:v>
              </c:pt>
              <c:pt idx="9079">
                <c:v>9079</c:v>
              </c:pt>
              <c:pt idx="9080">
                <c:v>9080</c:v>
              </c:pt>
              <c:pt idx="9081">
                <c:v>9081</c:v>
              </c:pt>
              <c:pt idx="9082">
                <c:v>9082</c:v>
              </c:pt>
              <c:pt idx="9083">
                <c:v>9083</c:v>
              </c:pt>
              <c:pt idx="9084">
                <c:v>9084</c:v>
              </c:pt>
              <c:pt idx="9085">
                <c:v>9085</c:v>
              </c:pt>
              <c:pt idx="9086">
                <c:v>9086</c:v>
              </c:pt>
              <c:pt idx="9087">
                <c:v>9087</c:v>
              </c:pt>
              <c:pt idx="9088">
                <c:v>9088</c:v>
              </c:pt>
              <c:pt idx="9089">
                <c:v>9089</c:v>
              </c:pt>
              <c:pt idx="9090">
                <c:v>9090</c:v>
              </c:pt>
              <c:pt idx="9091">
                <c:v>9091</c:v>
              </c:pt>
              <c:pt idx="9092">
                <c:v>9092</c:v>
              </c:pt>
              <c:pt idx="9093">
                <c:v>9093</c:v>
              </c:pt>
              <c:pt idx="9094">
                <c:v>9094</c:v>
              </c:pt>
              <c:pt idx="9095">
                <c:v>9095</c:v>
              </c:pt>
              <c:pt idx="9096">
                <c:v>9096</c:v>
              </c:pt>
              <c:pt idx="9097">
                <c:v>9097</c:v>
              </c:pt>
              <c:pt idx="9098">
                <c:v>9098</c:v>
              </c:pt>
              <c:pt idx="9099">
                <c:v>9099</c:v>
              </c:pt>
              <c:pt idx="9100">
                <c:v>9100</c:v>
              </c:pt>
              <c:pt idx="9101">
                <c:v>9101</c:v>
              </c:pt>
              <c:pt idx="9102">
                <c:v>9102</c:v>
              </c:pt>
              <c:pt idx="9103">
                <c:v>9103</c:v>
              </c:pt>
              <c:pt idx="9104">
                <c:v>9104</c:v>
              </c:pt>
              <c:pt idx="9105">
                <c:v>9105</c:v>
              </c:pt>
              <c:pt idx="9106">
                <c:v>9106</c:v>
              </c:pt>
              <c:pt idx="9107">
                <c:v>9107</c:v>
              </c:pt>
              <c:pt idx="9108">
                <c:v>9108</c:v>
              </c:pt>
              <c:pt idx="9109">
                <c:v>9109</c:v>
              </c:pt>
              <c:pt idx="9110">
                <c:v>9110</c:v>
              </c:pt>
              <c:pt idx="9111">
                <c:v>9111</c:v>
              </c:pt>
              <c:pt idx="9112">
                <c:v>9112</c:v>
              </c:pt>
              <c:pt idx="9113">
                <c:v>9113</c:v>
              </c:pt>
              <c:pt idx="9114">
                <c:v>9114</c:v>
              </c:pt>
              <c:pt idx="9115">
                <c:v>9115</c:v>
              </c:pt>
              <c:pt idx="9116">
                <c:v>9116</c:v>
              </c:pt>
              <c:pt idx="9117">
                <c:v>9117</c:v>
              </c:pt>
              <c:pt idx="9118">
                <c:v>9118</c:v>
              </c:pt>
              <c:pt idx="9119">
                <c:v>9119</c:v>
              </c:pt>
              <c:pt idx="9120">
                <c:v>9120</c:v>
              </c:pt>
              <c:pt idx="9121">
                <c:v>9121</c:v>
              </c:pt>
              <c:pt idx="9122">
                <c:v>9122</c:v>
              </c:pt>
              <c:pt idx="9123">
                <c:v>9123</c:v>
              </c:pt>
              <c:pt idx="9124">
                <c:v>9124</c:v>
              </c:pt>
              <c:pt idx="9125">
                <c:v>9125</c:v>
              </c:pt>
              <c:pt idx="9126">
                <c:v>9126</c:v>
              </c:pt>
              <c:pt idx="9127">
                <c:v>9127</c:v>
              </c:pt>
              <c:pt idx="9128">
                <c:v>9128</c:v>
              </c:pt>
              <c:pt idx="9129">
                <c:v>9129</c:v>
              </c:pt>
              <c:pt idx="9130">
                <c:v>9130</c:v>
              </c:pt>
              <c:pt idx="9131">
                <c:v>9131</c:v>
              </c:pt>
              <c:pt idx="9132">
                <c:v>9132</c:v>
              </c:pt>
              <c:pt idx="9133">
                <c:v>9133</c:v>
              </c:pt>
              <c:pt idx="9134">
                <c:v>9134</c:v>
              </c:pt>
              <c:pt idx="9135">
                <c:v>9135</c:v>
              </c:pt>
              <c:pt idx="9136">
                <c:v>9136</c:v>
              </c:pt>
              <c:pt idx="9137">
                <c:v>9137</c:v>
              </c:pt>
              <c:pt idx="9138">
                <c:v>9138</c:v>
              </c:pt>
              <c:pt idx="9139">
                <c:v>9139</c:v>
              </c:pt>
              <c:pt idx="9140">
                <c:v>9140</c:v>
              </c:pt>
              <c:pt idx="9141">
                <c:v>9141</c:v>
              </c:pt>
              <c:pt idx="9142">
                <c:v>9142</c:v>
              </c:pt>
              <c:pt idx="9143">
                <c:v>9143</c:v>
              </c:pt>
              <c:pt idx="9144">
                <c:v>9144</c:v>
              </c:pt>
              <c:pt idx="9145">
                <c:v>9145</c:v>
              </c:pt>
              <c:pt idx="9146">
                <c:v>9146</c:v>
              </c:pt>
              <c:pt idx="9147">
                <c:v>9147</c:v>
              </c:pt>
              <c:pt idx="9148">
                <c:v>9148</c:v>
              </c:pt>
              <c:pt idx="9149">
                <c:v>9149</c:v>
              </c:pt>
              <c:pt idx="9150">
                <c:v>9150</c:v>
              </c:pt>
              <c:pt idx="9151">
                <c:v>9151</c:v>
              </c:pt>
              <c:pt idx="9152">
                <c:v>9152</c:v>
              </c:pt>
              <c:pt idx="9153">
                <c:v>9153</c:v>
              </c:pt>
              <c:pt idx="9154">
                <c:v>9154</c:v>
              </c:pt>
              <c:pt idx="9155">
                <c:v>9155</c:v>
              </c:pt>
              <c:pt idx="9156">
                <c:v>9156</c:v>
              </c:pt>
              <c:pt idx="9157">
                <c:v>9157</c:v>
              </c:pt>
              <c:pt idx="9158">
                <c:v>9158</c:v>
              </c:pt>
              <c:pt idx="9159">
                <c:v>9159</c:v>
              </c:pt>
              <c:pt idx="9160">
                <c:v>9160</c:v>
              </c:pt>
              <c:pt idx="9161">
                <c:v>9161</c:v>
              </c:pt>
              <c:pt idx="9162">
                <c:v>9162</c:v>
              </c:pt>
              <c:pt idx="9163">
                <c:v>9163</c:v>
              </c:pt>
              <c:pt idx="9164">
                <c:v>9164</c:v>
              </c:pt>
              <c:pt idx="9165">
                <c:v>9165</c:v>
              </c:pt>
              <c:pt idx="9166">
                <c:v>9166</c:v>
              </c:pt>
              <c:pt idx="9167">
                <c:v>9167</c:v>
              </c:pt>
              <c:pt idx="9168">
                <c:v>9168</c:v>
              </c:pt>
              <c:pt idx="9169">
                <c:v>9169</c:v>
              </c:pt>
              <c:pt idx="9170">
                <c:v>9170</c:v>
              </c:pt>
              <c:pt idx="9171">
                <c:v>9171</c:v>
              </c:pt>
              <c:pt idx="9172">
                <c:v>9172</c:v>
              </c:pt>
              <c:pt idx="9173">
                <c:v>9173</c:v>
              </c:pt>
              <c:pt idx="9174">
                <c:v>9174</c:v>
              </c:pt>
              <c:pt idx="9175">
                <c:v>9175</c:v>
              </c:pt>
              <c:pt idx="9176">
                <c:v>9176</c:v>
              </c:pt>
              <c:pt idx="9177">
                <c:v>9177</c:v>
              </c:pt>
              <c:pt idx="9178">
                <c:v>9178</c:v>
              </c:pt>
              <c:pt idx="9179">
                <c:v>9179</c:v>
              </c:pt>
              <c:pt idx="9180">
                <c:v>9180</c:v>
              </c:pt>
              <c:pt idx="9181">
                <c:v>9181</c:v>
              </c:pt>
              <c:pt idx="9182">
                <c:v>9182</c:v>
              </c:pt>
              <c:pt idx="9183">
                <c:v>9183</c:v>
              </c:pt>
              <c:pt idx="9184">
                <c:v>9184</c:v>
              </c:pt>
              <c:pt idx="9185">
                <c:v>9185</c:v>
              </c:pt>
              <c:pt idx="9186">
                <c:v>9186</c:v>
              </c:pt>
              <c:pt idx="9187">
                <c:v>9187</c:v>
              </c:pt>
              <c:pt idx="9188">
                <c:v>9188</c:v>
              </c:pt>
              <c:pt idx="9189">
                <c:v>9189</c:v>
              </c:pt>
              <c:pt idx="9190">
                <c:v>9190</c:v>
              </c:pt>
              <c:pt idx="9191">
                <c:v>9191</c:v>
              </c:pt>
              <c:pt idx="9192">
                <c:v>9192</c:v>
              </c:pt>
              <c:pt idx="9193">
                <c:v>9193</c:v>
              </c:pt>
              <c:pt idx="9194">
                <c:v>9194</c:v>
              </c:pt>
              <c:pt idx="9195">
                <c:v>9195</c:v>
              </c:pt>
              <c:pt idx="9196">
                <c:v>9196</c:v>
              </c:pt>
              <c:pt idx="9197">
                <c:v>9197</c:v>
              </c:pt>
              <c:pt idx="9198">
                <c:v>9198</c:v>
              </c:pt>
              <c:pt idx="9199">
                <c:v>9199</c:v>
              </c:pt>
              <c:pt idx="9200">
                <c:v>9200</c:v>
              </c:pt>
              <c:pt idx="9201">
                <c:v>9201</c:v>
              </c:pt>
              <c:pt idx="9202">
                <c:v>9202</c:v>
              </c:pt>
              <c:pt idx="9203">
                <c:v>9203</c:v>
              </c:pt>
              <c:pt idx="9204">
                <c:v>9204</c:v>
              </c:pt>
              <c:pt idx="9205">
                <c:v>9205</c:v>
              </c:pt>
              <c:pt idx="9206">
                <c:v>9206</c:v>
              </c:pt>
              <c:pt idx="9207">
                <c:v>9207</c:v>
              </c:pt>
              <c:pt idx="9208">
                <c:v>9208</c:v>
              </c:pt>
              <c:pt idx="9209">
                <c:v>9209</c:v>
              </c:pt>
              <c:pt idx="9210">
                <c:v>9210</c:v>
              </c:pt>
              <c:pt idx="9211">
                <c:v>9211</c:v>
              </c:pt>
              <c:pt idx="9212">
                <c:v>9212</c:v>
              </c:pt>
              <c:pt idx="9213">
                <c:v>9213</c:v>
              </c:pt>
              <c:pt idx="9214">
                <c:v>9214</c:v>
              </c:pt>
              <c:pt idx="9215">
                <c:v>9215</c:v>
              </c:pt>
              <c:pt idx="9216">
                <c:v>9216</c:v>
              </c:pt>
              <c:pt idx="9217">
                <c:v>9217</c:v>
              </c:pt>
              <c:pt idx="9218">
                <c:v>9218</c:v>
              </c:pt>
              <c:pt idx="9219">
                <c:v>9219</c:v>
              </c:pt>
              <c:pt idx="9220">
                <c:v>9220</c:v>
              </c:pt>
              <c:pt idx="9221">
                <c:v>9221</c:v>
              </c:pt>
              <c:pt idx="9222">
                <c:v>9222</c:v>
              </c:pt>
              <c:pt idx="9223">
                <c:v>9223</c:v>
              </c:pt>
              <c:pt idx="9224">
                <c:v>9224</c:v>
              </c:pt>
              <c:pt idx="9225">
                <c:v>9225</c:v>
              </c:pt>
              <c:pt idx="9226">
                <c:v>9226</c:v>
              </c:pt>
              <c:pt idx="9227">
                <c:v>9227</c:v>
              </c:pt>
              <c:pt idx="9228">
                <c:v>9228</c:v>
              </c:pt>
              <c:pt idx="9229">
                <c:v>9229</c:v>
              </c:pt>
              <c:pt idx="9230">
                <c:v>9230</c:v>
              </c:pt>
              <c:pt idx="9231">
                <c:v>9231</c:v>
              </c:pt>
              <c:pt idx="9232">
                <c:v>9232</c:v>
              </c:pt>
              <c:pt idx="9233">
                <c:v>9233</c:v>
              </c:pt>
              <c:pt idx="9234">
                <c:v>9234</c:v>
              </c:pt>
              <c:pt idx="9235">
                <c:v>9235</c:v>
              </c:pt>
              <c:pt idx="9236">
                <c:v>9236</c:v>
              </c:pt>
              <c:pt idx="9237">
                <c:v>9237</c:v>
              </c:pt>
              <c:pt idx="9238">
                <c:v>9238</c:v>
              </c:pt>
              <c:pt idx="9239">
                <c:v>9239</c:v>
              </c:pt>
              <c:pt idx="9240">
                <c:v>9240</c:v>
              </c:pt>
              <c:pt idx="9241">
                <c:v>9241</c:v>
              </c:pt>
              <c:pt idx="9242">
                <c:v>9242</c:v>
              </c:pt>
              <c:pt idx="9243">
                <c:v>9243</c:v>
              </c:pt>
              <c:pt idx="9244">
                <c:v>9244</c:v>
              </c:pt>
              <c:pt idx="9245">
                <c:v>9245</c:v>
              </c:pt>
              <c:pt idx="9246">
                <c:v>9246</c:v>
              </c:pt>
              <c:pt idx="9247">
                <c:v>9247</c:v>
              </c:pt>
              <c:pt idx="9248">
                <c:v>9248</c:v>
              </c:pt>
              <c:pt idx="9249">
                <c:v>9249</c:v>
              </c:pt>
              <c:pt idx="9250">
                <c:v>9250</c:v>
              </c:pt>
              <c:pt idx="9251">
                <c:v>9251</c:v>
              </c:pt>
              <c:pt idx="9252">
                <c:v>9252</c:v>
              </c:pt>
              <c:pt idx="9253">
                <c:v>9253</c:v>
              </c:pt>
              <c:pt idx="9254">
                <c:v>9254</c:v>
              </c:pt>
              <c:pt idx="9255">
                <c:v>9255</c:v>
              </c:pt>
              <c:pt idx="9256">
                <c:v>9256</c:v>
              </c:pt>
              <c:pt idx="9257">
                <c:v>9257</c:v>
              </c:pt>
              <c:pt idx="9258">
                <c:v>9258</c:v>
              </c:pt>
              <c:pt idx="9259">
                <c:v>9259</c:v>
              </c:pt>
              <c:pt idx="9260">
                <c:v>9260</c:v>
              </c:pt>
              <c:pt idx="9261">
                <c:v>9261</c:v>
              </c:pt>
              <c:pt idx="9262">
                <c:v>9262</c:v>
              </c:pt>
              <c:pt idx="9263">
                <c:v>9263</c:v>
              </c:pt>
              <c:pt idx="9264">
                <c:v>9264</c:v>
              </c:pt>
              <c:pt idx="9265">
                <c:v>9265</c:v>
              </c:pt>
              <c:pt idx="9266">
                <c:v>9266</c:v>
              </c:pt>
              <c:pt idx="9267">
                <c:v>9267</c:v>
              </c:pt>
              <c:pt idx="9268">
                <c:v>9268</c:v>
              </c:pt>
              <c:pt idx="9269">
                <c:v>9269</c:v>
              </c:pt>
              <c:pt idx="9270">
                <c:v>9270</c:v>
              </c:pt>
              <c:pt idx="9271">
                <c:v>9271</c:v>
              </c:pt>
              <c:pt idx="9272">
                <c:v>9272</c:v>
              </c:pt>
              <c:pt idx="9273">
                <c:v>9273</c:v>
              </c:pt>
              <c:pt idx="9274">
                <c:v>9274</c:v>
              </c:pt>
              <c:pt idx="9275">
                <c:v>9275</c:v>
              </c:pt>
              <c:pt idx="9276">
                <c:v>9276</c:v>
              </c:pt>
              <c:pt idx="9277">
                <c:v>9277</c:v>
              </c:pt>
              <c:pt idx="9278">
                <c:v>9278</c:v>
              </c:pt>
              <c:pt idx="9279">
                <c:v>9279</c:v>
              </c:pt>
              <c:pt idx="9280">
                <c:v>9280</c:v>
              </c:pt>
              <c:pt idx="9281">
                <c:v>9281</c:v>
              </c:pt>
              <c:pt idx="9282">
                <c:v>9282</c:v>
              </c:pt>
              <c:pt idx="9283">
                <c:v>9283</c:v>
              </c:pt>
              <c:pt idx="9284">
                <c:v>9284</c:v>
              </c:pt>
              <c:pt idx="9285">
                <c:v>9285</c:v>
              </c:pt>
              <c:pt idx="9286">
                <c:v>9286</c:v>
              </c:pt>
              <c:pt idx="9287">
                <c:v>9287</c:v>
              </c:pt>
              <c:pt idx="9288">
                <c:v>9288</c:v>
              </c:pt>
              <c:pt idx="9289">
                <c:v>9289</c:v>
              </c:pt>
              <c:pt idx="9290">
                <c:v>9290</c:v>
              </c:pt>
              <c:pt idx="9291">
                <c:v>9291</c:v>
              </c:pt>
              <c:pt idx="9292">
                <c:v>9292</c:v>
              </c:pt>
              <c:pt idx="9293">
                <c:v>9293</c:v>
              </c:pt>
              <c:pt idx="9294">
                <c:v>9294</c:v>
              </c:pt>
              <c:pt idx="9295">
                <c:v>9295</c:v>
              </c:pt>
              <c:pt idx="9296">
                <c:v>9296</c:v>
              </c:pt>
              <c:pt idx="9297">
                <c:v>9297</c:v>
              </c:pt>
              <c:pt idx="9298">
                <c:v>9298</c:v>
              </c:pt>
              <c:pt idx="9299">
                <c:v>9299</c:v>
              </c:pt>
              <c:pt idx="9300">
                <c:v>9300</c:v>
              </c:pt>
              <c:pt idx="9301">
                <c:v>9301</c:v>
              </c:pt>
              <c:pt idx="9302">
                <c:v>9302</c:v>
              </c:pt>
              <c:pt idx="9303">
                <c:v>9303</c:v>
              </c:pt>
              <c:pt idx="9304">
                <c:v>9304</c:v>
              </c:pt>
              <c:pt idx="9305">
                <c:v>9305</c:v>
              </c:pt>
              <c:pt idx="9306">
                <c:v>9306</c:v>
              </c:pt>
              <c:pt idx="9307">
                <c:v>9307</c:v>
              </c:pt>
              <c:pt idx="9308">
                <c:v>9308</c:v>
              </c:pt>
              <c:pt idx="9309">
                <c:v>9309</c:v>
              </c:pt>
              <c:pt idx="9310">
                <c:v>9310</c:v>
              </c:pt>
              <c:pt idx="9311">
                <c:v>9311</c:v>
              </c:pt>
              <c:pt idx="9312">
                <c:v>9312</c:v>
              </c:pt>
              <c:pt idx="9313">
                <c:v>9313</c:v>
              </c:pt>
              <c:pt idx="9314">
                <c:v>9314</c:v>
              </c:pt>
              <c:pt idx="9315">
                <c:v>9315</c:v>
              </c:pt>
              <c:pt idx="9316">
                <c:v>9316</c:v>
              </c:pt>
              <c:pt idx="9317">
                <c:v>9317</c:v>
              </c:pt>
              <c:pt idx="9318">
                <c:v>9318</c:v>
              </c:pt>
              <c:pt idx="9319">
                <c:v>9319</c:v>
              </c:pt>
              <c:pt idx="9320">
                <c:v>9320</c:v>
              </c:pt>
              <c:pt idx="9321">
                <c:v>9321</c:v>
              </c:pt>
              <c:pt idx="9322">
                <c:v>9322</c:v>
              </c:pt>
              <c:pt idx="9323">
                <c:v>9323</c:v>
              </c:pt>
              <c:pt idx="9324">
                <c:v>9324</c:v>
              </c:pt>
              <c:pt idx="9325">
                <c:v>9325</c:v>
              </c:pt>
              <c:pt idx="9326">
                <c:v>9326</c:v>
              </c:pt>
              <c:pt idx="9327">
                <c:v>9327</c:v>
              </c:pt>
              <c:pt idx="9328">
                <c:v>9328</c:v>
              </c:pt>
              <c:pt idx="9329">
                <c:v>9329</c:v>
              </c:pt>
              <c:pt idx="9330">
                <c:v>9330</c:v>
              </c:pt>
              <c:pt idx="9331">
                <c:v>9331</c:v>
              </c:pt>
              <c:pt idx="9332">
                <c:v>9332</c:v>
              </c:pt>
              <c:pt idx="9333">
                <c:v>9333</c:v>
              </c:pt>
              <c:pt idx="9334">
                <c:v>9334</c:v>
              </c:pt>
              <c:pt idx="9335">
                <c:v>9335</c:v>
              </c:pt>
              <c:pt idx="9336">
                <c:v>9336</c:v>
              </c:pt>
              <c:pt idx="9337">
                <c:v>9337</c:v>
              </c:pt>
              <c:pt idx="9338">
                <c:v>9338</c:v>
              </c:pt>
              <c:pt idx="9339">
                <c:v>9339</c:v>
              </c:pt>
              <c:pt idx="9340">
                <c:v>9340</c:v>
              </c:pt>
              <c:pt idx="9341">
                <c:v>9341</c:v>
              </c:pt>
              <c:pt idx="9342">
                <c:v>9342</c:v>
              </c:pt>
              <c:pt idx="9343">
                <c:v>9343</c:v>
              </c:pt>
              <c:pt idx="9344">
                <c:v>9344</c:v>
              </c:pt>
              <c:pt idx="9345">
                <c:v>9345</c:v>
              </c:pt>
              <c:pt idx="9346">
                <c:v>9346</c:v>
              </c:pt>
              <c:pt idx="9347">
                <c:v>9347</c:v>
              </c:pt>
              <c:pt idx="9348">
                <c:v>9348</c:v>
              </c:pt>
              <c:pt idx="9349">
                <c:v>9349</c:v>
              </c:pt>
              <c:pt idx="9350">
                <c:v>9350</c:v>
              </c:pt>
              <c:pt idx="9351">
                <c:v>9351</c:v>
              </c:pt>
              <c:pt idx="9352">
                <c:v>9352</c:v>
              </c:pt>
              <c:pt idx="9353">
                <c:v>9353</c:v>
              </c:pt>
              <c:pt idx="9354">
                <c:v>9354</c:v>
              </c:pt>
              <c:pt idx="9355">
                <c:v>9355</c:v>
              </c:pt>
              <c:pt idx="9356">
                <c:v>9356</c:v>
              </c:pt>
              <c:pt idx="9357">
                <c:v>9357</c:v>
              </c:pt>
              <c:pt idx="9358">
                <c:v>9358</c:v>
              </c:pt>
              <c:pt idx="9359">
                <c:v>9359</c:v>
              </c:pt>
              <c:pt idx="9360">
                <c:v>9360</c:v>
              </c:pt>
              <c:pt idx="9361">
                <c:v>9361</c:v>
              </c:pt>
              <c:pt idx="9362">
                <c:v>9362</c:v>
              </c:pt>
              <c:pt idx="9363">
                <c:v>9363</c:v>
              </c:pt>
              <c:pt idx="9364">
                <c:v>9364</c:v>
              </c:pt>
              <c:pt idx="9365">
                <c:v>9365</c:v>
              </c:pt>
              <c:pt idx="9366">
                <c:v>9366</c:v>
              </c:pt>
              <c:pt idx="9367">
                <c:v>9367</c:v>
              </c:pt>
              <c:pt idx="9368">
                <c:v>9368</c:v>
              </c:pt>
              <c:pt idx="9369">
                <c:v>9369</c:v>
              </c:pt>
              <c:pt idx="9370">
                <c:v>9370</c:v>
              </c:pt>
              <c:pt idx="9371">
                <c:v>9371</c:v>
              </c:pt>
              <c:pt idx="9372">
                <c:v>9372</c:v>
              </c:pt>
              <c:pt idx="9373">
                <c:v>9373</c:v>
              </c:pt>
              <c:pt idx="9374">
                <c:v>9374</c:v>
              </c:pt>
              <c:pt idx="9375">
                <c:v>9375</c:v>
              </c:pt>
              <c:pt idx="9376">
                <c:v>9376</c:v>
              </c:pt>
              <c:pt idx="9377">
                <c:v>9377</c:v>
              </c:pt>
              <c:pt idx="9378">
                <c:v>9378</c:v>
              </c:pt>
              <c:pt idx="9379">
                <c:v>9379</c:v>
              </c:pt>
              <c:pt idx="9380">
                <c:v>9380</c:v>
              </c:pt>
              <c:pt idx="9381">
                <c:v>9381</c:v>
              </c:pt>
              <c:pt idx="9382">
                <c:v>9382</c:v>
              </c:pt>
              <c:pt idx="9383">
                <c:v>9383</c:v>
              </c:pt>
              <c:pt idx="9384">
                <c:v>9384</c:v>
              </c:pt>
              <c:pt idx="9385">
                <c:v>9385</c:v>
              </c:pt>
              <c:pt idx="9386">
                <c:v>9386</c:v>
              </c:pt>
              <c:pt idx="9387">
                <c:v>9387</c:v>
              </c:pt>
              <c:pt idx="9388">
                <c:v>9388</c:v>
              </c:pt>
              <c:pt idx="9389">
                <c:v>9389</c:v>
              </c:pt>
              <c:pt idx="9390">
                <c:v>9390</c:v>
              </c:pt>
              <c:pt idx="9391">
                <c:v>9391</c:v>
              </c:pt>
              <c:pt idx="9392">
                <c:v>9392</c:v>
              </c:pt>
              <c:pt idx="9393">
                <c:v>9393</c:v>
              </c:pt>
              <c:pt idx="9394">
                <c:v>9394</c:v>
              </c:pt>
              <c:pt idx="9395">
                <c:v>9395</c:v>
              </c:pt>
              <c:pt idx="9396">
                <c:v>9396</c:v>
              </c:pt>
              <c:pt idx="9397">
                <c:v>9397</c:v>
              </c:pt>
              <c:pt idx="9398">
                <c:v>9398</c:v>
              </c:pt>
              <c:pt idx="9399">
                <c:v>9399</c:v>
              </c:pt>
              <c:pt idx="9400">
                <c:v>9400</c:v>
              </c:pt>
              <c:pt idx="9401">
                <c:v>9401</c:v>
              </c:pt>
              <c:pt idx="9402">
                <c:v>9402</c:v>
              </c:pt>
              <c:pt idx="9403">
                <c:v>9403</c:v>
              </c:pt>
              <c:pt idx="9404">
                <c:v>9404</c:v>
              </c:pt>
              <c:pt idx="9405">
                <c:v>9405</c:v>
              </c:pt>
              <c:pt idx="9406">
                <c:v>9406</c:v>
              </c:pt>
              <c:pt idx="9407">
                <c:v>9407</c:v>
              </c:pt>
              <c:pt idx="9408">
                <c:v>9408</c:v>
              </c:pt>
              <c:pt idx="9409">
                <c:v>9409</c:v>
              </c:pt>
              <c:pt idx="9410">
                <c:v>9410</c:v>
              </c:pt>
              <c:pt idx="9411">
                <c:v>9411</c:v>
              </c:pt>
              <c:pt idx="9412">
                <c:v>9412</c:v>
              </c:pt>
              <c:pt idx="9413">
                <c:v>9413</c:v>
              </c:pt>
              <c:pt idx="9414">
                <c:v>9414</c:v>
              </c:pt>
              <c:pt idx="9415">
                <c:v>9415</c:v>
              </c:pt>
              <c:pt idx="9416">
                <c:v>9416</c:v>
              </c:pt>
              <c:pt idx="9417">
                <c:v>9417</c:v>
              </c:pt>
              <c:pt idx="9418">
                <c:v>9418</c:v>
              </c:pt>
              <c:pt idx="9419">
                <c:v>9419</c:v>
              </c:pt>
              <c:pt idx="9420">
                <c:v>9420</c:v>
              </c:pt>
              <c:pt idx="9421">
                <c:v>9421</c:v>
              </c:pt>
              <c:pt idx="9422">
                <c:v>9422</c:v>
              </c:pt>
              <c:pt idx="9423">
                <c:v>9423</c:v>
              </c:pt>
              <c:pt idx="9424">
                <c:v>9424</c:v>
              </c:pt>
              <c:pt idx="9425">
                <c:v>9425</c:v>
              </c:pt>
              <c:pt idx="9426">
                <c:v>9426</c:v>
              </c:pt>
              <c:pt idx="9427">
                <c:v>9427</c:v>
              </c:pt>
              <c:pt idx="9428">
                <c:v>9428</c:v>
              </c:pt>
              <c:pt idx="9429">
                <c:v>9429</c:v>
              </c:pt>
              <c:pt idx="9430">
                <c:v>9430</c:v>
              </c:pt>
              <c:pt idx="9431">
                <c:v>9431</c:v>
              </c:pt>
              <c:pt idx="9432">
                <c:v>9432</c:v>
              </c:pt>
              <c:pt idx="9433">
                <c:v>9433</c:v>
              </c:pt>
              <c:pt idx="9434">
                <c:v>9434</c:v>
              </c:pt>
              <c:pt idx="9435">
                <c:v>9435</c:v>
              </c:pt>
              <c:pt idx="9436">
                <c:v>9436</c:v>
              </c:pt>
              <c:pt idx="9437">
                <c:v>9437</c:v>
              </c:pt>
              <c:pt idx="9438">
                <c:v>9438</c:v>
              </c:pt>
              <c:pt idx="9439">
                <c:v>9439</c:v>
              </c:pt>
              <c:pt idx="9440">
                <c:v>9440</c:v>
              </c:pt>
              <c:pt idx="9441">
                <c:v>9441</c:v>
              </c:pt>
              <c:pt idx="9442">
                <c:v>9442</c:v>
              </c:pt>
              <c:pt idx="9443">
                <c:v>9443</c:v>
              </c:pt>
              <c:pt idx="9444">
                <c:v>9444</c:v>
              </c:pt>
              <c:pt idx="9445">
                <c:v>9445</c:v>
              </c:pt>
              <c:pt idx="9446">
                <c:v>9446</c:v>
              </c:pt>
              <c:pt idx="9447">
                <c:v>9447</c:v>
              </c:pt>
              <c:pt idx="9448">
                <c:v>9448</c:v>
              </c:pt>
              <c:pt idx="9449">
                <c:v>9449</c:v>
              </c:pt>
              <c:pt idx="9450">
                <c:v>9450</c:v>
              </c:pt>
              <c:pt idx="9451">
                <c:v>9451</c:v>
              </c:pt>
              <c:pt idx="9452">
                <c:v>9452</c:v>
              </c:pt>
              <c:pt idx="9453">
                <c:v>9453</c:v>
              </c:pt>
              <c:pt idx="9454">
                <c:v>9454</c:v>
              </c:pt>
              <c:pt idx="9455">
                <c:v>9455</c:v>
              </c:pt>
              <c:pt idx="9456">
                <c:v>9456</c:v>
              </c:pt>
              <c:pt idx="9457">
                <c:v>9457</c:v>
              </c:pt>
              <c:pt idx="9458">
                <c:v>9458</c:v>
              </c:pt>
              <c:pt idx="9459">
                <c:v>9459</c:v>
              </c:pt>
              <c:pt idx="9460">
                <c:v>9460</c:v>
              </c:pt>
              <c:pt idx="9461">
                <c:v>9461</c:v>
              </c:pt>
              <c:pt idx="9462">
                <c:v>9462</c:v>
              </c:pt>
              <c:pt idx="9463">
                <c:v>9463</c:v>
              </c:pt>
              <c:pt idx="9464">
                <c:v>9464</c:v>
              </c:pt>
              <c:pt idx="9465">
                <c:v>9465</c:v>
              </c:pt>
              <c:pt idx="9466">
                <c:v>9466</c:v>
              </c:pt>
              <c:pt idx="9467">
                <c:v>9467</c:v>
              </c:pt>
              <c:pt idx="9468">
                <c:v>9468</c:v>
              </c:pt>
              <c:pt idx="9469">
                <c:v>9469</c:v>
              </c:pt>
              <c:pt idx="9470">
                <c:v>9470</c:v>
              </c:pt>
              <c:pt idx="9471">
                <c:v>9471</c:v>
              </c:pt>
              <c:pt idx="9472">
                <c:v>9472</c:v>
              </c:pt>
              <c:pt idx="9473">
                <c:v>9473</c:v>
              </c:pt>
              <c:pt idx="9474">
                <c:v>9474</c:v>
              </c:pt>
              <c:pt idx="9475">
                <c:v>9475</c:v>
              </c:pt>
              <c:pt idx="9476">
                <c:v>9476</c:v>
              </c:pt>
              <c:pt idx="9477">
                <c:v>9477</c:v>
              </c:pt>
              <c:pt idx="9478">
                <c:v>9478</c:v>
              </c:pt>
              <c:pt idx="9479">
                <c:v>9479</c:v>
              </c:pt>
              <c:pt idx="9480">
                <c:v>9480</c:v>
              </c:pt>
              <c:pt idx="9481">
                <c:v>9481</c:v>
              </c:pt>
              <c:pt idx="9482">
                <c:v>9482</c:v>
              </c:pt>
              <c:pt idx="9483">
                <c:v>9483</c:v>
              </c:pt>
              <c:pt idx="9484">
                <c:v>9484</c:v>
              </c:pt>
              <c:pt idx="9485">
                <c:v>9485</c:v>
              </c:pt>
              <c:pt idx="9486">
                <c:v>9486</c:v>
              </c:pt>
              <c:pt idx="9487">
                <c:v>9487</c:v>
              </c:pt>
              <c:pt idx="9488">
                <c:v>9488</c:v>
              </c:pt>
              <c:pt idx="9489">
                <c:v>9489</c:v>
              </c:pt>
              <c:pt idx="9490">
                <c:v>9490</c:v>
              </c:pt>
              <c:pt idx="9491">
                <c:v>9491</c:v>
              </c:pt>
              <c:pt idx="9492">
                <c:v>9492</c:v>
              </c:pt>
              <c:pt idx="9493">
                <c:v>9493</c:v>
              </c:pt>
              <c:pt idx="9494">
                <c:v>9494</c:v>
              </c:pt>
              <c:pt idx="9495">
                <c:v>9495</c:v>
              </c:pt>
              <c:pt idx="9496">
                <c:v>9496</c:v>
              </c:pt>
              <c:pt idx="9497">
                <c:v>9497</c:v>
              </c:pt>
              <c:pt idx="9498">
                <c:v>9498</c:v>
              </c:pt>
              <c:pt idx="9499">
                <c:v>9499</c:v>
              </c:pt>
              <c:pt idx="9500">
                <c:v>9500</c:v>
              </c:pt>
              <c:pt idx="9501">
                <c:v>9501</c:v>
              </c:pt>
              <c:pt idx="9502">
                <c:v>9502</c:v>
              </c:pt>
              <c:pt idx="9503">
                <c:v>9503</c:v>
              </c:pt>
              <c:pt idx="9504">
                <c:v>9504</c:v>
              </c:pt>
              <c:pt idx="9505">
                <c:v>9505</c:v>
              </c:pt>
              <c:pt idx="9506">
                <c:v>9506</c:v>
              </c:pt>
              <c:pt idx="9507">
                <c:v>9507</c:v>
              </c:pt>
              <c:pt idx="9508">
                <c:v>9508</c:v>
              </c:pt>
              <c:pt idx="9509">
                <c:v>9509</c:v>
              </c:pt>
              <c:pt idx="9510">
                <c:v>9510</c:v>
              </c:pt>
              <c:pt idx="9511">
                <c:v>9511</c:v>
              </c:pt>
              <c:pt idx="9512">
                <c:v>9512</c:v>
              </c:pt>
              <c:pt idx="9513">
                <c:v>9513</c:v>
              </c:pt>
              <c:pt idx="9514">
                <c:v>9514</c:v>
              </c:pt>
              <c:pt idx="9515">
                <c:v>9515</c:v>
              </c:pt>
              <c:pt idx="9516">
                <c:v>9516</c:v>
              </c:pt>
              <c:pt idx="9517">
                <c:v>9517</c:v>
              </c:pt>
              <c:pt idx="9518">
                <c:v>9518</c:v>
              </c:pt>
              <c:pt idx="9519">
                <c:v>9519</c:v>
              </c:pt>
              <c:pt idx="9520">
                <c:v>9520</c:v>
              </c:pt>
              <c:pt idx="9521">
                <c:v>9521</c:v>
              </c:pt>
              <c:pt idx="9522">
                <c:v>9522</c:v>
              </c:pt>
              <c:pt idx="9523">
                <c:v>9523</c:v>
              </c:pt>
              <c:pt idx="9524">
                <c:v>9524</c:v>
              </c:pt>
              <c:pt idx="9525">
                <c:v>9525</c:v>
              </c:pt>
              <c:pt idx="9526">
                <c:v>9526</c:v>
              </c:pt>
              <c:pt idx="9527">
                <c:v>9527</c:v>
              </c:pt>
              <c:pt idx="9528">
                <c:v>9528</c:v>
              </c:pt>
              <c:pt idx="9529">
                <c:v>9529</c:v>
              </c:pt>
              <c:pt idx="9530">
                <c:v>9530</c:v>
              </c:pt>
              <c:pt idx="9531">
                <c:v>9531</c:v>
              </c:pt>
              <c:pt idx="9532">
                <c:v>9532</c:v>
              </c:pt>
              <c:pt idx="9533">
                <c:v>9533</c:v>
              </c:pt>
              <c:pt idx="9534">
                <c:v>9534</c:v>
              </c:pt>
              <c:pt idx="9535">
                <c:v>9535</c:v>
              </c:pt>
              <c:pt idx="9536">
                <c:v>9536</c:v>
              </c:pt>
              <c:pt idx="9537">
                <c:v>9537</c:v>
              </c:pt>
              <c:pt idx="9538">
                <c:v>9538</c:v>
              </c:pt>
              <c:pt idx="9539">
                <c:v>9539</c:v>
              </c:pt>
              <c:pt idx="9540">
                <c:v>9540</c:v>
              </c:pt>
              <c:pt idx="9541">
                <c:v>9541</c:v>
              </c:pt>
              <c:pt idx="9542">
                <c:v>9542</c:v>
              </c:pt>
              <c:pt idx="9543">
                <c:v>9543</c:v>
              </c:pt>
              <c:pt idx="9544">
                <c:v>9544</c:v>
              </c:pt>
              <c:pt idx="9545">
                <c:v>9545</c:v>
              </c:pt>
              <c:pt idx="9546">
                <c:v>9546</c:v>
              </c:pt>
              <c:pt idx="9547">
                <c:v>9547</c:v>
              </c:pt>
              <c:pt idx="9548">
                <c:v>9548</c:v>
              </c:pt>
              <c:pt idx="9549">
                <c:v>9549</c:v>
              </c:pt>
              <c:pt idx="9550">
                <c:v>9550</c:v>
              </c:pt>
              <c:pt idx="9551">
                <c:v>9551</c:v>
              </c:pt>
              <c:pt idx="9552">
                <c:v>9552</c:v>
              </c:pt>
              <c:pt idx="9553">
                <c:v>9553</c:v>
              </c:pt>
              <c:pt idx="9554">
                <c:v>9554</c:v>
              </c:pt>
              <c:pt idx="9555">
                <c:v>9555</c:v>
              </c:pt>
              <c:pt idx="9556">
                <c:v>9556</c:v>
              </c:pt>
              <c:pt idx="9557">
                <c:v>9557</c:v>
              </c:pt>
              <c:pt idx="9558">
                <c:v>9558</c:v>
              </c:pt>
              <c:pt idx="9559">
                <c:v>9559</c:v>
              </c:pt>
              <c:pt idx="9560">
                <c:v>9560</c:v>
              </c:pt>
              <c:pt idx="9561">
                <c:v>9561</c:v>
              </c:pt>
              <c:pt idx="9562">
                <c:v>9562</c:v>
              </c:pt>
              <c:pt idx="9563">
                <c:v>9563</c:v>
              </c:pt>
              <c:pt idx="9564">
                <c:v>9564</c:v>
              </c:pt>
              <c:pt idx="9565">
                <c:v>9565</c:v>
              </c:pt>
              <c:pt idx="9566">
                <c:v>9566</c:v>
              </c:pt>
              <c:pt idx="9567">
                <c:v>9567</c:v>
              </c:pt>
              <c:pt idx="9568">
                <c:v>9568</c:v>
              </c:pt>
              <c:pt idx="9569">
                <c:v>9569</c:v>
              </c:pt>
              <c:pt idx="9570">
                <c:v>9570</c:v>
              </c:pt>
              <c:pt idx="9571">
                <c:v>9571</c:v>
              </c:pt>
              <c:pt idx="9572">
                <c:v>9572</c:v>
              </c:pt>
              <c:pt idx="9573">
                <c:v>9573</c:v>
              </c:pt>
              <c:pt idx="9574">
                <c:v>9574</c:v>
              </c:pt>
              <c:pt idx="9575">
                <c:v>9575</c:v>
              </c:pt>
              <c:pt idx="9576">
                <c:v>9576</c:v>
              </c:pt>
              <c:pt idx="9577">
                <c:v>9577</c:v>
              </c:pt>
              <c:pt idx="9578">
                <c:v>9578</c:v>
              </c:pt>
              <c:pt idx="9579">
                <c:v>9579</c:v>
              </c:pt>
              <c:pt idx="9580">
                <c:v>9580</c:v>
              </c:pt>
              <c:pt idx="9581">
                <c:v>9581</c:v>
              </c:pt>
              <c:pt idx="9582">
                <c:v>9582</c:v>
              </c:pt>
              <c:pt idx="9583">
                <c:v>9583</c:v>
              </c:pt>
              <c:pt idx="9584">
                <c:v>9584</c:v>
              </c:pt>
              <c:pt idx="9585">
                <c:v>9585</c:v>
              </c:pt>
              <c:pt idx="9586">
                <c:v>9586</c:v>
              </c:pt>
              <c:pt idx="9587">
                <c:v>9587</c:v>
              </c:pt>
              <c:pt idx="9588">
                <c:v>9588</c:v>
              </c:pt>
              <c:pt idx="9589">
                <c:v>9589</c:v>
              </c:pt>
              <c:pt idx="9590">
                <c:v>9590</c:v>
              </c:pt>
              <c:pt idx="9591">
                <c:v>9591</c:v>
              </c:pt>
              <c:pt idx="9592">
                <c:v>9592</c:v>
              </c:pt>
              <c:pt idx="9593">
                <c:v>9593</c:v>
              </c:pt>
              <c:pt idx="9594">
                <c:v>9594</c:v>
              </c:pt>
              <c:pt idx="9595">
                <c:v>9595</c:v>
              </c:pt>
              <c:pt idx="9596">
                <c:v>9596</c:v>
              </c:pt>
              <c:pt idx="9597">
                <c:v>9597</c:v>
              </c:pt>
              <c:pt idx="9598">
                <c:v>9598</c:v>
              </c:pt>
              <c:pt idx="9599">
                <c:v>9599</c:v>
              </c:pt>
              <c:pt idx="9600">
                <c:v>9600</c:v>
              </c:pt>
              <c:pt idx="9601">
                <c:v>9601</c:v>
              </c:pt>
              <c:pt idx="9602">
                <c:v>9602</c:v>
              </c:pt>
              <c:pt idx="9603">
                <c:v>9603</c:v>
              </c:pt>
              <c:pt idx="9604">
                <c:v>9604</c:v>
              </c:pt>
              <c:pt idx="9605">
                <c:v>9605</c:v>
              </c:pt>
              <c:pt idx="9606">
                <c:v>9606</c:v>
              </c:pt>
              <c:pt idx="9607">
                <c:v>9607</c:v>
              </c:pt>
              <c:pt idx="9608">
                <c:v>9608</c:v>
              </c:pt>
              <c:pt idx="9609">
                <c:v>9609</c:v>
              </c:pt>
              <c:pt idx="9610">
                <c:v>9610</c:v>
              </c:pt>
              <c:pt idx="9611">
                <c:v>9611</c:v>
              </c:pt>
              <c:pt idx="9612">
                <c:v>9612</c:v>
              </c:pt>
              <c:pt idx="9613">
                <c:v>9613</c:v>
              </c:pt>
              <c:pt idx="9614">
                <c:v>9614</c:v>
              </c:pt>
              <c:pt idx="9615">
                <c:v>9615</c:v>
              </c:pt>
              <c:pt idx="9616">
                <c:v>9616</c:v>
              </c:pt>
              <c:pt idx="9617">
                <c:v>9617</c:v>
              </c:pt>
              <c:pt idx="9618">
                <c:v>9618</c:v>
              </c:pt>
              <c:pt idx="9619">
                <c:v>9619</c:v>
              </c:pt>
              <c:pt idx="9620">
                <c:v>9620</c:v>
              </c:pt>
              <c:pt idx="9621">
                <c:v>9621</c:v>
              </c:pt>
              <c:pt idx="9622">
                <c:v>9622</c:v>
              </c:pt>
              <c:pt idx="9623">
                <c:v>9623</c:v>
              </c:pt>
              <c:pt idx="9624">
                <c:v>9624</c:v>
              </c:pt>
              <c:pt idx="9625">
                <c:v>9625</c:v>
              </c:pt>
              <c:pt idx="9626">
                <c:v>9626</c:v>
              </c:pt>
              <c:pt idx="9627">
                <c:v>9627</c:v>
              </c:pt>
              <c:pt idx="9628">
                <c:v>9628</c:v>
              </c:pt>
              <c:pt idx="9629">
                <c:v>9629</c:v>
              </c:pt>
              <c:pt idx="9630">
                <c:v>9630</c:v>
              </c:pt>
              <c:pt idx="9631">
                <c:v>9631</c:v>
              </c:pt>
              <c:pt idx="9632">
                <c:v>9632</c:v>
              </c:pt>
              <c:pt idx="9633">
                <c:v>9633</c:v>
              </c:pt>
              <c:pt idx="9634">
                <c:v>9634</c:v>
              </c:pt>
              <c:pt idx="9635">
                <c:v>9635</c:v>
              </c:pt>
              <c:pt idx="9636">
                <c:v>9636</c:v>
              </c:pt>
              <c:pt idx="9637">
                <c:v>9637</c:v>
              </c:pt>
              <c:pt idx="9638">
                <c:v>9638</c:v>
              </c:pt>
              <c:pt idx="9639">
                <c:v>9639</c:v>
              </c:pt>
              <c:pt idx="9640">
                <c:v>9640</c:v>
              </c:pt>
              <c:pt idx="9641">
                <c:v>9641</c:v>
              </c:pt>
              <c:pt idx="9642">
                <c:v>9642</c:v>
              </c:pt>
              <c:pt idx="9643">
                <c:v>9643</c:v>
              </c:pt>
              <c:pt idx="9644">
                <c:v>9644</c:v>
              </c:pt>
              <c:pt idx="9645">
                <c:v>9645</c:v>
              </c:pt>
              <c:pt idx="9646">
                <c:v>9646</c:v>
              </c:pt>
              <c:pt idx="9647">
                <c:v>9647</c:v>
              </c:pt>
              <c:pt idx="9648">
                <c:v>9648</c:v>
              </c:pt>
              <c:pt idx="9649">
                <c:v>9649</c:v>
              </c:pt>
              <c:pt idx="9650">
                <c:v>9650</c:v>
              </c:pt>
              <c:pt idx="9651">
                <c:v>9651</c:v>
              </c:pt>
              <c:pt idx="9652">
                <c:v>9652</c:v>
              </c:pt>
              <c:pt idx="9653">
                <c:v>9653</c:v>
              </c:pt>
              <c:pt idx="9654">
                <c:v>9654</c:v>
              </c:pt>
              <c:pt idx="9655">
                <c:v>9655</c:v>
              </c:pt>
              <c:pt idx="9656">
                <c:v>9656</c:v>
              </c:pt>
              <c:pt idx="9657">
                <c:v>9657</c:v>
              </c:pt>
              <c:pt idx="9658">
                <c:v>9658</c:v>
              </c:pt>
              <c:pt idx="9659">
                <c:v>9659</c:v>
              </c:pt>
              <c:pt idx="9660">
                <c:v>9660</c:v>
              </c:pt>
              <c:pt idx="9661">
                <c:v>9661</c:v>
              </c:pt>
              <c:pt idx="9662">
                <c:v>9662</c:v>
              </c:pt>
              <c:pt idx="9663">
                <c:v>9663</c:v>
              </c:pt>
              <c:pt idx="9664">
                <c:v>9664</c:v>
              </c:pt>
              <c:pt idx="9665">
                <c:v>9665</c:v>
              </c:pt>
              <c:pt idx="9666">
                <c:v>9666</c:v>
              </c:pt>
              <c:pt idx="9667">
                <c:v>9667</c:v>
              </c:pt>
              <c:pt idx="9668">
                <c:v>9668</c:v>
              </c:pt>
              <c:pt idx="9669">
                <c:v>9669</c:v>
              </c:pt>
              <c:pt idx="9670">
                <c:v>9670</c:v>
              </c:pt>
              <c:pt idx="9671">
                <c:v>9671</c:v>
              </c:pt>
              <c:pt idx="9672">
                <c:v>9672</c:v>
              </c:pt>
              <c:pt idx="9673">
                <c:v>9673</c:v>
              </c:pt>
              <c:pt idx="9674">
                <c:v>9674</c:v>
              </c:pt>
              <c:pt idx="9675">
                <c:v>9675</c:v>
              </c:pt>
              <c:pt idx="9676">
                <c:v>9676</c:v>
              </c:pt>
              <c:pt idx="9677">
                <c:v>9677</c:v>
              </c:pt>
              <c:pt idx="9678">
                <c:v>9678</c:v>
              </c:pt>
              <c:pt idx="9679">
                <c:v>9679</c:v>
              </c:pt>
              <c:pt idx="9680">
                <c:v>9680</c:v>
              </c:pt>
              <c:pt idx="9681">
                <c:v>9681</c:v>
              </c:pt>
              <c:pt idx="9682">
                <c:v>9682</c:v>
              </c:pt>
              <c:pt idx="9683">
                <c:v>9683</c:v>
              </c:pt>
              <c:pt idx="9684">
                <c:v>9684</c:v>
              </c:pt>
              <c:pt idx="9685">
                <c:v>9685</c:v>
              </c:pt>
              <c:pt idx="9686">
                <c:v>9686</c:v>
              </c:pt>
              <c:pt idx="9687">
                <c:v>9687</c:v>
              </c:pt>
              <c:pt idx="9688">
                <c:v>9688</c:v>
              </c:pt>
              <c:pt idx="9689">
                <c:v>9689</c:v>
              </c:pt>
              <c:pt idx="9690">
                <c:v>9690</c:v>
              </c:pt>
              <c:pt idx="9691">
                <c:v>9691</c:v>
              </c:pt>
              <c:pt idx="9692">
                <c:v>9692</c:v>
              </c:pt>
              <c:pt idx="9693">
                <c:v>9693</c:v>
              </c:pt>
              <c:pt idx="9694">
                <c:v>9694</c:v>
              </c:pt>
              <c:pt idx="9695">
                <c:v>9695</c:v>
              </c:pt>
              <c:pt idx="9696">
                <c:v>9696</c:v>
              </c:pt>
              <c:pt idx="9697">
                <c:v>9697</c:v>
              </c:pt>
              <c:pt idx="9698">
                <c:v>9698</c:v>
              </c:pt>
              <c:pt idx="9699">
                <c:v>9699</c:v>
              </c:pt>
              <c:pt idx="9700">
                <c:v>9700</c:v>
              </c:pt>
              <c:pt idx="9701">
                <c:v>9701</c:v>
              </c:pt>
              <c:pt idx="9702">
                <c:v>9702</c:v>
              </c:pt>
              <c:pt idx="9703">
                <c:v>9703</c:v>
              </c:pt>
              <c:pt idx="9704">
                <c:v>9704</c:v>
              </c:pt>
              <c:pt idx="9705">
                <c:v>9705</c:v>
              </c:pt>
              <c:pt idx="9706">
                <c:v>9706</c:v>
              </c:pt>
              <c:pt idx="9707">
                <c:v>9707</c:v>
              </c:pt>
              <c:pt idx="9708">
                <c:v>9708</c:v>
              </c:pt>
              <c:pt idx="9709">
                <c:v>9709</c:v>
              </c:pt>
              <c:pt idx="9710">
                <c:v>9710</c:v>
              </c:pt>
              <c:pt idx="9711">
                <c:v>9711</c:v>
              </c:pt>
              <c:pt idx="9712">
                <c:v>9712</c:v>
              </c:pt>
              <c:pt idx="9713">
                <c:v>9713</c:v>
              </c:pt>
              <c:pt idx="9714">
                <c:v>9714</c:v>
              </c:pt>
              <c:pt idx="9715">
                <c:v>9715</c:v>
              </c:pt>
              <c:pt idx="9716">
                <c:v>9716</c:v>
              </c:pt>
              <c:pt idx="9717">
                <c:v>9717</c:v>
              </c:pt>
              <c:pt idx="9718">
                <c:v>9718</c:v>
              </c:pt>
              <c:pt idx="9719">
                <c:v>9719</c:v>
              </c:pt>
              <c:pt idx="9720">
                <c:v>9720</c:v>
              </c:pt>
              <c:pt idx="9721">
                <c:v>9721</c:v>
              </c:pt>
              <c:pt idx="9722">
                <c:v>9722</c:v>
              </c:pt>
              <c:pt idx="9723">
                <c:v>9723</c:v>
              </c:pt>
              <c:pt idx="9724">
                <c:v>9724</c:v>
              </c:pt>
              <c:pt idx="9725">
                <c:v>9725</c:v>
              </c:pt>
              <c:pt idx="9726">
                <c:v>9726</c:v>
              </c:pt>
              <c:pt idx="9727">
                <c:v>9727</c:v>
              </c:pt>
              <c:pt idx="9728">
                <c:v>9728</c:v>
              </c:pt>
              <c:pt idx="9729">
                <c:v>9729</c:v>
              </c:pt>
              <c:pt idx="9730">
                <c:v>9730</c:v>
              </c:pt>
              <c:pt idx="9731">
                <c:v>9731</c:v>
              </c:pt>
              <c:pt idx="9732">
                <c:v>9732</c:v>
              </c:pt>
              <c:pt idx="9733">
                <c:v>9733</c:v>
              </c:pt>
              <c:pt idx="9734">
                <c:v>9734</c:v>
              </c:pt>
              <c:pt idx="9735">
                <c:v>9735</c:v>
              </c:pt>
              <c:pt idx="9736">
                <c:v>9736</c:v>
              </c:pt>
              <c:pt idx="9737">
                <c:v>9737</c:v>
              </c:pt>
              <c:pt idx="9738">
                <c:v>9738</c:v>
              </c:pt>
              <c:pt idx="9739">
                <c:v>9739</c:v>
              </c:pt>
              <c:pt idx="9740">
                <c:v>9740</c:v>
              </c:pt>
              <c:pt idx="9741">
                <c:v>9741</c:v>
              </c:pt>
              <c:pt idx="9742">
                <c:v>9742</c:v>
              </c:pt>
              <c:pt idx="9743">
                <c:v>9743</c:v>
              </c:pt>
              <c:pt idx="9744">
                <c:v>9744</c:v>
              </c:pt>
              <c:pt idx="9745">
                <c:v>9745</c:v>
              </c:pt>
              <c:pt idx="9746">
                <c:v>9746</c:v>
              </c:pt>
              <c:pt idx="9747">
                <c:v>9747</c:v>
              </c:pt>
              <c:pt idx="9748">
                <c:v>9748</c:v>
              </c:pt>
              <c:pt idx="9749">
                <c:v>9749</c:v>
              </c:pt>
              <c:pt idx="9750">
                <c:v>9750</c:v>
              </c:pt>
              <c:pt idx="9751">
                <c:v>9751</c:v>
              </c:pt>
              <c:pt idx="9752">
                <c:v>9752</c:v>
              </c:pt>
              <c:pt idx="9753">
                <c:v>9753</c:v>
              </c:pt>
              <c:pt idx="9754">
                <c:v>9754</c:v>
              </c:pt>
              <c:pt idx="9755">
                <c:v>9755</c:v>
              </c:pt>
              <c:pt idx="9756">
                <c:v>9756</c:v>
              </c:pt>
              <c:pt idx="9757">
                <c:v>9757</c:v>
              </c:pt>
              <c:pt idx="9758">
                <c:v>9758</c:v>
              </c:pt>
              <c:pt idx="9759">
                <c:v>9759</c:v>
              </c:pt>
              <c:pt idx="9760">
                <c:v>9760</c:v>
              </c:pt>
              <c:pt idx="9761">
                <c:v>9761</c:v>
              </c:pt>
              <c:pt idx="9762">
                <c:v>9762</c:v>
              </c:pt>
              <c:pt idx="9763">
                <c:v>9763</c:v>
              </c:pt>
              <c:pt idx="9764">
                <c:v>9764</c:v>
              </c:pt>
              <c:pt idx="9765">
                <c:v>9765</c:v>
              </c:pt>
              <c:pt idx="9766">
                <c:v>9766</c:v>
              </c:pt>
              <c:pt idx="9767">
                <c:v>9767</c:v>
              </c:pt>
              <c:pt idx="9768">
                <c:v>9768</c:v>
              </c:pt>
              <c:pt idx="9769">
                <c:v>9769</c:v>
              </c:pt>
              <c:pt idx="9770">
                <c:v>9770</c:v>
              </c:pt>
              <c:pt idx="9771">
                <c:v>9771</c:v>
              </c:pt>
              <c:pt idx="9772">
                <c:v>9772</c:v>
              </c:pt>
              <c:pt idx="9773">
                <c:v>9773</c:v>
              </c:pt>
              <c:pt idx="9774">
                <c:v>9774</c:v>
              </c:pt>
              <c:pt idx="9775">
                <c:v>9775</c:v>
              </c:pt>
              <c:pt idx="9776">
                <c:v>9776</c:v>
              </c:pt>
              <c:pt idx="9777">
                <c:v>9777</c:v>
              </c:pt>
              <c:pt idx="9778">
                <c:v>9778</c:v>
              </c:pt>
              <c:pt idx="9779">
                <c:v>9779</c:v>
              </c:pt>
              <c:pt idx="9780">
                <c:v>9780</c:v>
              </c:pt>
              <c:pt idx="9781">
                <c:v>9781</c:v>
              </c:pt>
              <c:pt idx="9782">
                <c:v>9782</c:v>
              </c:pt>
              <c:pt idx="9783">
                <c:v>9783</c:v>
              </c:pt>
              <c:pt idx="9784">
                <c:v>9784</c:v>
              </c:pt>
              <c:pt idx="9785">
                <c:v>9785</c:v>
              </c:pt>
              <c:pt idx="9786">
                <c:v>9786</c:v>
              </c:pt>
              <c:pt idx="9787">
                <c:v>9787</c:v>
              </c:pt>
              <c:pt idx="9788">
                <c:v>9788</c:v>
              </c:pt>
              <c:pt idx="9789">
                <c:v>9789</c:v>
              </c:pt>
              <c:pt idx="9790">
                <c:v>9790</c:v>
              </c:pt>
              <c:pt idx="9791">
                <c:v>9791</c:v>
              </c:pt>
              <c:pt idx="9792">
                <c:v>9792</c:v>
              </c:pt>
              <c:pt idx="9793">
                <c:v>9793</c:v>
              </c:pt>
              <c:pt idx="9794">
                <c:v>9794</c:v>
              </c:pt>
              <c:pt idx="9795">
                <c:v>9795</c:v>
              </c:pt>
              <c:pt idx="9796">
                <c:v>9796</c:v>
              </c:pt>
              <c:pt idx="9797">
                <c:v>9797</c:v>
              </c:pt>
              <c:pt idx="9798">
                <c:v>9798</c:v>
              </c:pt>
              <c:pt idx="9799">
                <c:v>9799</c:v>
              </c:pt>
              <c:pt idx="9800">
                <c:v>9800</c:v>
              </c:pt>
              <c:pt idx="9801">
                <c:v>9801</c:v>
              </c:pt>
              <c:pt idx="9802">
                <c:v>9802</c:v>
              </c:pt>
              <c:pt idx="9803">
                <c:v>9803</c:v>
              </c:pt>
              <c:pt idx="9804">
                <c:v>9804</c:v>
              </c:pt>
              <c:pt idx="9805">
                <c:v>9805</c:v>
              </c:pt>
              <c:pt idx="9806">
                <c:v>9806</c:v>
              </c:pt>
              <c:pt idx="9807">
                <c:v>9807</c:v>
              </c:pt>
              <c:pt idx="9808">
                <c:v>9808</c:v>
              </c:pt>
              <c:pt idx="9809">
                <c:v>9809</c:v>
              </c:pt>
              <c:pt idx="9810">
                <c:v>9810</c:v>
              </c:pt>
              <c:pt idx="9811">
                <c:v>9811</c:v>
              </c:pt>
              <c:pt idx="9812">
                <c:v>9812</c:v>
              </c:pt>
              <c:pt idx="9813">
                <c:v>9813</c:v>
              </c:pt>
              <c:pt idx="9814">
                <c:v>9814</c:v>
              </c:pt>
              <c:pt idx="9815">
                <c:v>9815</c:v>
              </c:pt>
              <c:pt idx="9816">
                <c:v>9816</c:v>
              </c:pt>
              <c:pt idx="9817">
                <c:v>9817</c:v>
              </c:pt>
              <c:pt idx="9818">
                <c:v>9818</c:v>
              </c:pt>
              <c:pt idx="9819">
                <c:v>9819</c:v>
              </c:pt>
              <c:pt idx="9820">
                <c:v>9820</c:v>
              </c:pt>
              <c:pt idx="9821">
                <c:v>9821</c:v>
              </c:pt>
              <c:pt idx="9822">
                <c:v>9822</c:v>
              </c:pt>
              <c:pt idx="9823">
                <c:v>9823</c:v>
              </c:pt>
              <c:pt idx="9824">
                <c:v>9824</c:v>
              </c:pt>
              <c:pt idx="9825">
                <c:v>9825</c:v>
              </c:pt>
              <c:pt idx="9826">
                <c:v>9826</c:v>
              </c:pt>
              <c:pt idx="9827">
                <c:v>9827</c:v>
              </c:pt>
              <c:pt idx="9828">
                <c:v>9828</c:v>
              </c:pt>
              <c:pt idx="9829">
                <c:v>9829</c:v>
              </c:pt>
              <c:pt idx="9830">
                <c:v>9830</c:v>
              </c:pt>
              <c:pt idx="9831">
                <c:v>9831</c:v>
              </c:pt>
              <c:pt idx="9832">
                <c:v>9832</c:v>
              </c:pt>
              <c:pt idx="9833">
                <c:v>9833</c:v>
              </c:pt>
              <c:pt idx="9834">
                <c:v>9834</c:v>
              </c:pt>
              <c:pt idx="9835">
                <c:v>9835</c:v>
              </c:pt>
              <c:pt idx="9836">
                <c:v>9836</c:v>
              </c:pt>
              <c:pt idx="9837">
                <c:v>9837</c:v>
              </c:pt>
              <c:pt idx="9838">
                <c:v>9838</c:v>
              </c:pt>
              <c:pt idx="9839">
                <c:v>9839</c:v>
              </c:pt>
              <c:pt idx="9840">
                <c:v>9840</c:v>
              </c:pt>
              <c:pt idx="9841">
                <c:v>9841</c:v>
              </c:pt>
              <c:pt idx="9842">
                <c:v>9842</c:v>
              </c:pt>
              <c:pt idx="9843">
                <c:v>9843</c:v>
              </c:pt>
              <c:pt idx="9844">
                <c:v>9844</c:v>
              </c:pt>
              <c:pt idx="9845">
                <c:v>9845</c:v>
              </c:pt>
              <c:pt idx="9846">
                <c:v>9846</c:v>
              </c:pt>
              <c:pt idx="9847">
                <c:v>9847</c:v>
              </c:pt>
              <c:pt idx="9848">
                <c:v>9848</c:v>
              </c:pt>
              <c:pt idx="9849">
                <c:v>9849</c:v>
              </c:pt>
              <c:pt idx="9850">
                <c:v>9850</c:v>
              </c:pt>
              <c:pt idx="9851">
                <c:v>9851</c:v>
              </c:pt>
              <c:pt idx="9852">
                <c:v>9852</c:v>
              </c:pt>
              <c:pt idx="9853">
                <c:v>9853</c:v>
              </c:pt>
              <c:pt idx="9854">
                <c:v>9854</c:v>
              </c:pt>
              <c:pt idx="9855">
                <c:v>9855</c:v>
              </c:pt>
              <c:pt idx="9856">
                <c:v>9856</c:v>
              </c:pt>
              <c:pt idx="9857">
                <c:v>9857</c:v>
              </c:pt>
              <c:pt idx="9858">
                <c:v>9858</c:v>
              </c:pt>
              <c:pt idx="9859">
                <c:v>9859</c:v>
              </c:pt>
              <c:pt idx="9860">
                <c:v>9860</c:v>
              </c:pt>
              <c:pt idx="9861">
                <c:v>9861</c:v>
              </c:pt>
              <c:pt idx="9862">
                <c:v>9862</c:v>
              </c:pt>
              <c:pt idx="9863">
                <c:v>9863</c:v>
              </c:pt>
              <c:pt idx="9864">
                <c:v>9864</c:v>
              </c:pt>
              <c:pt idx="9865">
                <c:v>9865</c:v>
              </c:pt>
              <c:pt idx="9866">
                <c:v>9866</c:v>
              </c:pt>
              <c:pt idx="9867">
                <c:v>9867</c:v>
              </c:pt>
              <c:pt idx="9868">
                <c:v>9868</c:v>
              </c:pt>
              <c:pt idx="9869">
                <c:v>9869</c:v>
              </c:pt>
              <c:pt idx="9870">
                <c:v>9870</c:v>
              </c:pt>
              <c:pt idx="9871">
                <c:v>9871</c:v>
              </c:pt>
              <c:pt idx="9872">
                <c:v>9872</c:v>
              </c:pt>
              <c:pt idx="9873">
                <c:v>9873</c:v>
              </c:pt>
              <c:pt idx="9874">
                <c:v>9874</c:v>
              </c:pt>
              <c:pt idx="9875">
                <c:v>9875</c:v>
              </c:pt>
              <c:pt idx="9876">
                <c:v>9876</c:v>
              </c:pt>
              <c:pt idx="9877">
                <c:v>9877</c:v>
              </c:pt>
              <c:pt idx="9878">
                <c:v>9878</c:v>
              </c:pt>
              <c:pt idx="9879">
                <c:v>9879</c:v>
              </c:pt>
              <c:pt idx="9880">
                <c:v>9880</c:v>
              </c:pt>
              <c:pt idx="9881">
                <c:v>9881</c:v>
              </c:pt>
              <c:pt idx="9882">
                <c:v>9882</c:v>
              </c:pt>
              <c:pt idx="9883">
                <c:v>9883</c:v>
              </c:pt>
              <c:pt idx="9884">
                <c:v>9884</c:v>
              </c:pt>
              <c:pt idx="9885">
                <c:v>9885</c:v>
              </c:pt>
              <c:pt idx="9886">
                <c:v>9886</c:v>
              </c:pt>
              <c:pt idx="9887">
                <c:v>9887</c:v>
              </c:pt>
              <c:pt idx="9888">
                <c:v>9888</c:v>
              </c:pt>
              <c:pt idx="9889">
                <c:v>9889</c:v>
              </c:pt>
              <c:pt idx="9890">
                <c:v>9890</c:v>
              </c:pt>
              <c:pt idx="9891">
                <c:v>9891</c:v>
              </c:pt>
              <c:pt idx="9892">
                <c:v>9892</c:v>
              </c:pt>
              <c:pt idx="9893">
                <c:v>9893</c:v>
              </c:pt>
              <c:pt idx="9894">
                <c:v>9894</c:v>
              </c:pt>
              <c:pt idx="9895">
                <c:v>9895</c:v>
              </c:pt>
              <c:pt idx="9896">
                <c:v>9896</c:v>
              </c:pt>
              <c:pt idx="9897">
                <c:v>9897</c:v>
              </c:pt>
              <c:pt idx="9898">
                <c:v>9898</c:v>
              </c:pt>
              <c:pt idx="9899">
                <c:v>9899</c:v>
              </c:pt>
              <c:pt idx="9900">
                <c:v>9900</c:v>
              </c:pt>
              <c:pt idx="9901">
                <c:v>9901</c:v>
              </c:pt>
              <c:pt idx="9902">
                <c:v>9902</c:v>
              </c:pt>
              <c:pt idx="9903">
                <c:v>9903</c:v>
              </c:pt>
              <c:pt idx="9904">
                <c:v>9904</c:v>
              </c:pt>
              <c:pt idx="9905">
                <c:v>9905</c:v>
              </c:pt>
              <c:pt idx="9906">
                <c:v>9906</c:v>
              </c:pt>
              <c:pt idx="9907">
                <c:v>9907</c:v>
              </c:pt>
              <c:pt idx="9908">
                <c:v>9908</c:v>
              </c:pt>
              <c:pt idx="9909">
                <c:v>9909</c:v>
              </c:pt>
              <c:pt idx="9910">
                <c:v>9910</c:v>
              </c:pt>
              <c:pt idx="9911">
                <c:v>9911</c:v>
              </c:pt>
              <c:pt idx="9912">
                <c:v>9912</c:v>
              </c:pt>
              <c:pt idx="9913">
                <c:v>9913</c:v>
              </c:pt>
              <c:pt idx="9914">
                <c:v>9914</c:v>
              </c:pt>
              <c:pt idx="9915">
                <c:v>9915</c:v>
              </c:pt>
              <c:pt idx="9916">
                <c:v>9916</c:v>
              </c:pt>
              <c:pt idx="9917">
                <c:v>9917</c:v>
              </c:pt>
              <c:pt idx="9918">
                <c:v>9918</c:v>
              </c:pt>
              <c:pt idx="9919">
                <c:v>9919</c:v>
              </c:pt>
              <c:pt idx="9920">
                <c:v>9920</c:v>
              </c:pt>
              <c:pt idx="9921">
                <c:v>9921</c:v>
              </c:pt>
              <c:pt idx="9922">
                <c:v>9922</c:v>
              </c:pt>
              <c:pt idx="9923">
                <c:v>9923</c:v>
              </c:pt>
              <c:pt idx="9924">
                <c:v>9924</c:v>
              </c:pt>
              <c:pt idx="9925">
                <c:v>9925</c:v>
              </c:pt>
              <c:pt idx="9926">
                <c:v>9926</c:v>
              </c:pt>
              <c:pt idx="9927">
                <c:v>9927</c:v>
              </c:pt>
              <c:pt idx="9928">
                <c:v>9928</c:v>
              </c:pt>
              <c:pt idx="9929">
                <c:v>9929</c:v>
              </c:pt>
              <c:pt idx="9930">
                <c:v>9930</c:v>
              </c:pt>
              <c:pt idx="9931">
                <c:v>9931</c:v>
              </c:pt>
              <c:pt idx="9932">
                <c:v>9932</c:v>
              </c:pt>
              <c:pt idx="9933">
                <c:v>9933</c:v>
              </c:pt>
              <c:pt idx="9934">
                <c:v>9934</c:v>
              </c:pt>
              <c:pt idx="9935">
                <c:v>9935</c:v>
              </c:pt>
              <c:pt idx="9936">
                <c:v>9936</c:v>
              </c:pt>
              <c:pt idx="9937">
                <c:v>9937</c:v>
              </c:pt>
              <c:pt idx="9938">
                <c:v>9938</c:v>
              </c:pt>
              <c:pt idx="9939">
                <c:v>9939</c:v>
              </c:pt>
              <c:pt idx="9940">
                <c:v>9940</c:v>
              </c:pt>
              <c:pt idx="9941">
                <c:v>9941</c:v>
              </c:pt>
              <c:pt idx="9942">
                <c:v>9942</c:v>
              </c:pt>
              <c:pt idx="9943">
                <c:v>9943</c:v>
              </c:pt>
              <c:pt idx="9944">
                <c:v>9944</c:v>
              </c:pt>
              <c:pt idx="9945">
                <c:v>9945</c:v>
              </c:pt>
              <c:pt idx="9946">
                <c:v>9946</c:v>
              </c:pt>
              <c:pt idx="9947">
                <c:v>9947</c:v>
              </c:pt>
              <c:pt idx="9948">
                <c:v>9948</c:v>
              </c:pt>
              <c:pt idx="9949">
                <c:v>9949</c:v>
              </c:pt>
              <c:pt idx="9950">
                <c:v>9950</c:v>
              </c:pt>
              <c:pt idx="9951">
                <c:v>9951</c:v>
              </c:pt>
              <c:pt idx="9952">
                <c:v>9952</c:v>
              </c:pt>
              <c:pt idx="9953">
                <c:v>9953</c:v>
              </c:pt>
              <c:pt idx="9954">
                <c:v>9954</c:v>
              </c:pt>
              <c:pt idx="9955">
                <c:v>9955</c:v>
              </c:pt>
              <c:pt idx="9956">
                <c:v>9956</c:v>
              </c:pt>
              <c:pt idx="9957">
                <c:v>9957</c:v>
              </c:pt>
              <c:pt idx="9958">
                <c:v>9958</c:v>
              </c:pt>
              <c:pt idx="9959">
                <c:v>9959</c:v>
              </c:pt>
              <c:pt idx="9960">
                <c:v>9960</c:v>
              </c:pt>
              <c:pt idx="9961">
                <c:v>9961</c:v>
              </c:pt>
              <c:pt idx="9962">
                <c:v>9962</c:v>
              </c:pt>
              <c:pt idx="9963">
                <c:v>9963</c:v>
              </c:pt>
              <c:pt idx="9964">
                <c:v>9964</c:v>
              </c:pt>
              <c:pt idx="9965">
                <c:v>9965</c:v>
              </c:pt>
              <c:pt idx="9966">
                <c:v>9966</c:v>
              </c:pt>
              <c:pt idx="9967">
                <c:v>9967</c:v>
              </c:pt>
              <c:pt idx="9968">
                <c:v>9968</c:v>
              </c:pt>
              <c:pt idx="9969">
                <c:v>9969</c:v>
              </c:pt>
              <c:pt idx="9970">
                <c:v>9970</c:v>
              </c:pt>
              <c:pt idx="9971">
                <c:v>9971</c:v>
              </c:pt>
              <c:pt idx="9972">
                <c:v>9972</c:v>
              </c:pt>
              <c:pt idx="9973">
                <c:v>9973</c:v>
              </c:pt>
              <c:pt idx="9974">
                <c:v>9974</c:v>
              </c:pt>
              <c:pt idx="9975">
                <c:v>9975</c:v>
              </c:pt>
              <c:pt idx="9976">
                <c:v>9976</c:v>
              </c:pt>
              <c:pt idx="9977">
                <c:v>9977</c:v>
              </c:pt>
              <c:pt idx="9978">
                <c:v>9978</c:v>
              </c:pt>
              <c:pt idx="9979">
                <c:v>9979</c:v>
              </c:pt>
              <c:pt idx="9980">
                <c:v>9980</c:v>
              </c:pt>
              <c:pt idx="9981">
                <c:v>9981</c:v>
              </c:pt>
              <c:pt idx="9982">
                <c:v>9982</c:v>
              </c:pt>
              <c:pt idx="9983">
                <c:v>9983</c:v>
              </c:pt>
              <c:pt idx="9984">
                <c:v>9984</c:v>
              </c:pt>
              <c:pt idx="9985">
                <c:v>9985</c:v>
              </c:pt>
              <c:pt idx="9986">
                <c:v>9986</c:v>
              </c:pt>
              <c:pt idx="9987">
                <c:v>9987</c:v>
              </c:pt>
              <c:pt idx="9988">
                <c:v>9988</c:v>
              </c:pt>
              <c:pt idx="9989">
                <c:v>9989</c:v>
              </c:pt>
              <c:pt idx="9990">
                <c:v>9990</c:v>
              </c:pt>
              <c:pt idx="9991">
                <c:v>9991</c:v>
              </c:pt>
              <c:pt idx="9992">
                <c:v>9992</c:v>
              </c:pt>
              <c:pt idx="9993">
                <c:v>9993</c:v>
              </c:pt>
              <c:pt idx="9994">
                <c:v>9994</c:v>
              </c:pt>
              <c:pt idx="9995">
                <c:v>9995</c:v>
              </c:pt>
              <c:pt idx="9996">
                <c:v>9996</c:v>
              </c:pt>
              <c:pt idx="9997">
                <c:v>9997</c:v>
              </c:pt>
              <c:pt idx="9998">
                <c:v>9998</c:v>
              </c:pt>
              <c:pt idx="9999">
                <c:v>9999</c:v>
              </c:pt>
              <c:pt idx="10000">
                <c:v>10000</c:v>
              </c:pt>
              <c:pt idx="10001">
                <c:v>10001</c:v>
              </c:pt>
              <c:pt idx="10002">
                <c:v>10002</c:v>
              </c:pt>
              <c:pt idx="10003">
                <c:v>10003</c:v>
              </c:pt>
              <c:pt idx="10004">
                <c:v>10004</c:v>
              </c:pt>
              <c:pt idx="10005">
                <c:v>10005</c:v>
              </c:pt>
              <c:pt idx="10006">
                <c:v>10006</c:v>
              </c:pt>
              <c:pt idx="10007">
                <c:v>10007</c:v>
              </c:pt>
              <c:pt idx="10008">
                <c:v>10008</c:v>
              </c:pt>
              <c:pt idx="10009">
                <c:v>10009</c:v>
              </c:pt>
              <c:pt idx="10010">
                <c:v>10010</c:v>
              </c:pt>
              <c:pt idx="10011">
                <c:v>10011</c:v>
              </c:pt>
              <c:pt idx="10012">
                <c:v>10012</c:v>
              </c:pt>
              <c:pt idx="10013">
                <c:v>10013</c:v>
              </c:pt>
              <c:pt idx="10014">
                <c:v>10014</c:v>
              </c:pt>
              <c:pt idx="10015">
                <c:v>10015</c:v>
              </c:pt>
              <c:pt idx="10016">
                <c:v>10016</c:v>
              </c:pt>
              <c:pt idx="10017">
                <c:v>10017</c:v>
              </c:pt>
              <c:pt idx="10018">
                <c:v>10018</c:v>
              </c:pt>
              <c:pt idx="10019">
                <c:v>10019</c:v>
              </c:pt>
              <c:pt idx="10020">
                <c:v>10020</c:v>
              </c:pt>
              <c:pt idx="10021">
                <c:v>10021</c:v>
              </c:pt>
              <c:pt idx="10022">
                <c:v>10022</c:v>
              </c:pt>
              <c:pt idx="10023">
                <c:v>10023</c:v>
              </c:pt>
              <c:pt idx="10024">
                <c:v>10024</c:v>
              </c:pt>
              <c:pt idx="10025">
                <c:v>10025</c:v>
              </c:pt>
              <c:pt idx="10026">
                <c:v>10026</c:v>
              </c:pt>
              <c:pt idx="10027">
                <c:v>10027</c:v>
              </c:pt>
              <c:pt idx="10028">
                <c:v>10028</c:v>
              </c:pt>
              <c:pt idx="10029">
                <c:v>10029</c:v>
              </c:pt>
              <c:pt idx="10030">
                <c:v>10030</c:v>
              </c:pt>
              <c:pt idx="10031">
                <c:v>10031</c:v>
              </c:pt>
              <c:pt idx="10032">
                <c:v>10032</c:v>
              </c:pt>
              <c:pt idx="10033">
                <c:v>10033</c:v>
              </c:pt>
              <c:pt idx="10034">
                <c:v>10034</c:v>
              </c:pt>
              <c:pt idx="10035">
                <c:v>10035</c:v>
              </c:pt>
              <c:pt idx="10036">
                <c:v>10036</c:v>
              </c:pt>
              <c:pt idx="10037">
                <c:v>10037</c:v>
              </c:pt>
              <c:pt idx="10038">
                <c:v>10038</c:v>
              </c:pt>
              <c:pt idx="10039">
                <c:v>10039</c:v>
              </c:pt>
              <c:pt idx="10040">
                <c:v>10040</c:v>
              </c:pt>
              <c:pt idx="10041">
                <c:v>10041</c:v>
              </c:pt>
              <c:pt idx="10042">
                <c:v>10042</c:v>
              </c:pt>
              <c:pt idx="10043">
                <c:v>10043</c:v>
              </c:pt>
              <c:pt idx="10044">
                <c:v>10044</c:v>
              </c:pt>
              <c:pt idx="10045">
                <c:v>10045</c:v>
              </c:pt>
              <c:pt idx="10046">
                <c:v>10046</c:v>
              </c:pt>
              <c:pt idx="10047">
                <c:v>10047</c:v>
              </c:pt>
              <c:pt idx="10048">
                <c:v>10048</c:v>
              </c:pt>
              <c:pt idx="10049">
                <c:v>10049</c:v>
              </c:pt>
              <c:pt idx="10050">
                <c:v>10050</c:v>
              </c:pt>
              <c:pt idx="10051">
                <c:v>10051</c:v>
              </c:pt>
              <c:pt idx="10052">
                <c:v>10052</c:v>
              </c:pt>
              <c:pt idx="10053">
                <c:v>10053</c:v>
              </c:pt>
              <c:pt idx="10054">
                <c:v>10054</c:v>
              </c:pt>
              <c:pt idx="10055">
                <c:v>10055</c:v>
              </c:pt>
              <c:pt idx="10056">
                <c:v>10056</c:v>
              </c:pt>
              <c:pt idx="10057">
                <c:v>10057</c:v>
              </c:pt>
              <c:pt idx="10058">
                <c:v>10058</c:v>
              </c:pt>
              <c:pt idx="10059">
                <c:v>10059</c:v>
              </c:pt>
              <c:pt idx="10060">
                <c:v>10060</c:v>
              </c:pt>
              <c:pt idx="10061">
                <c:v>10061</c:v>
              </c:pt>
              <c:pt idx="10062">
                <c:v>10062</c:v>
              </c:pt>
              <c:pt idx="10063">
                <c:v>10063</c:v>
              </c:pt>
              <c:pt idx="10064">
                <c:v>10064</c:v>
              </c:pt>
              <c:pt idx="10065">
                <c:v>10065</c:v>
              </c:pt>
              <c:pt idx="10066">
                <c:v>10066</c:v>
              </c:pt>
              <c:pt idx="10067">
                <c:v>10067</c:v>
              </c:pt>
              <c:pt idx="10068">
                <c:v>10068</c:v>
              </c:pt>
              <c:pt idx="10069">
                <c:v>10069</c:v>
              </c:pt>
              <c:pt idx="10070">
                <c:v>10070</c:v>
              </c:pt>
              <c:pt idx="10071">
                <c:v>10071</c:v>
              </c:pt>
              <c:pt idx="10072">
                <c:v>10072</c:v>
              </c:pt>
              <c:pt idx="10073">
                <c:v>10073</c:v>
              </c:pt>
              <c:pt idx="10074">
                <c:v>10074</c:v>
              </c:pt>
              <c:pt idx="10075">
                <c:v>10075</c:v>
              </c:pt>
              <c:pt idx="10076">
                <c:v>10076</c:v>
              </c:pt>
              <c:pt idx="10077">
                <c:v>10077</c:v>
              </c:pt>
              <c:pt idx="10078">
                <c:v>10078</c:v>
              </c:pt>
              <c:pt idx="10079">
                <c:v>10079</c:v>
              </c:pt>
              <c:pt idx="10080">
                <c:v>10080</c:v>
              </c:pt>
              <c:pt idx="10081">
                <c:v>10081</c:v>
              </c:pt>
              <c:pt idx="10082">
                <c:v>10082</c:v>
              </c:pt>
              <c:pt idx="10083">
                <c:v>10083</c:v>
              </c:pt>
              <c:pt idx="10084">
                <c:v>10084</c:v>
              </c:pt>
              <c:pt idx="10085">
                <c:v>10085</c:v>
              </c:pt>
              <c:pt idx="10086">
                <c:v>10086</c:v>
              </c:pt>
              <c:pt idx="10087">
                <c:v>10087</c:v>
              </c:pt>
              <c:pt idx="10088">
                <c:v>10088</c:v>
              </c:pt>
              <c:pt idx="10089">
                <c:v>10089</c:v>
              </c:pt>
              <c:pt idx="10090">
                <c:v>10090</c:v>
              </c:pt>
              <c:pt idx="10091">
                <c:v>10091</c:v>
              </c:pt>
              <c:pt idx="10092">
                <c:v>10092</c:v>
              </c:pt>
              <c:pt idx="10093">
                <c:v>10093</c:v>
              </c:pt>
              <c:pt idx="10094">
                <c:v>10094</c:v>
              </c:pt>
              <c:pt idx="10095">
                <c:v>10095</c:v>
              </c:pt>
              <c:pt idx="10096">
                <c:v>10096</c:v>
              </c:pt>
              <c:pt idx="10097">
                <c:v>10097</c:v>
              </c:pt>
              <c:pt idx="10098">
                <c:v>10098</c:v>
              </c:pt>
              <c:pt idx="10099">
                <c:v>10099</c:v>
              </c:pt>
              <c:pt idx="10100">
                <c:v>10100</c:v>
              </c:pt>
              <c:pt idx="10101">
                <c:v>10101</c:v>
              </c:pt>
              <c:pt idx="10102">
                <c:v>10102</c:v>
              </c:pt>
              <c:pt idx="10103">
                <c:v>10103</c:v>
              </c:pt>
              <c:pt idx="10104">
                <c:v>10104</c:v>
              </c:pt>
              <c:pt idx="10105">
                <c:v>10105</c:v>
              </c:pt>
              <c:pt idx="10106">
                <c:v>10106</c:v>
              </c:pt>
              <c:pt idx="10107">
                <c:v>10107</c:v>
              </c:pt>
              <c:pt idx="10108">
                <c:v>10108</c:v>
              </c:pt>
              <c:pt idx="10109">
                <c:v>10109</c:v>
              </c:pt>
              <c:pt idx="10110">
                <c:v>10110</c:v>
              </c:pt>
              <c:pt idx="10111">
                <c:v>10111</c:v>
              </c:pt>
              <c:pt idx="10112">
                <c:v>10112</c:v>
              </c:pt>
              <c:pt idx="10113">
                <c:v>10113</c:v>
              </c:pt>
              <c:pt idx="10114">
                <c:v>10114</c:v>
              </c:pt>
              <c:pt idx="10115">
                <c:v>10115</c:v>
              </c:pt>
              <c:pt idx="10116">
                <c:v>10116</c:v>
              </c:pt>
              <c:pt idx="10117">
                <c:v>10117</c:v>
              </c:pt>
              <c:pt idx="10118">
                <c:v>10118</c:v>
              </c:pt>
              <c:pt idx="10119">
                <c:v>10119</c:v>
              </c:pt>
              <c:pt idx="10120">
                <c:v>10120</c:v>
              </c:pt>
              <c:pt idx="10121">
                <c:v>10121</c:v>
              </c:pt>
              <c:pt idx="10122">
                <c:v>10122</c:v>
              </c:pt>
              <c:pt idx="10123">
                <c:v>10123</c:v>
              </c:pt>
              <c:pt idx="10124">
                <c:v>10124</c:v>
              </c:pt>
              <c:pt idx="10125">
                <c:v>10125</c:v>
              </c:pt>
              <c:pt idx="10126">
                <c:v>10126</c:v>
              </c:pt>
              <c:pt idx="10127">
                <c:v>10127</c:v>
              </c:pt>
              <c:pt idx="10128">
                <c:v>10128</c:v>
              </c:pt>
              <c:pt idx="10129">
                <c:v>10129</c:v>
              </c:pt>
              <c:pt idx="10130">
                <c:v>10130</c:v>
              </c:pt>
              <c:pt idx="10131">
                <c:v>10131</c:v>
              </c:pt>
              <c:pt idx="10132">
                <c:v>10132</c:v>
              </c:pt>
              <c:pt idx="10133">
                <c:v>10133</c:v>
              </c:pt>
              <c:pt idx="10134">
                <c:v>10134</c:v>
              </c:pt>
              <c:pt idx="10135">
                <c:v>10135</c:v>
              </c:pt>
              <c:pt idx="10136">
                <c:v>10136</c:v>
              </c:pt>
              <c:pt idx="10137">
                <c:v>10137</c:v>
              </c:pt>
              <c:pt idx="10138">
                <c:v>10138</c:v>
              </c:pt>
              <c:pt idx="10139">
                <c:v>10139</c:v>
              </c:pt>
              <c:pt idx="10140">
                <c:v>10140</c:v>
              </c:pt>
              <c:pt idx="10141">
                <c:v>10141</c:v>
              </c:pt>
              <c:pt idx="10142">
                <c:v>10142</c:v>
              </c:pt>
              <c:pt idx="10143">
                <c:v>10143</c:v>
              </c:pt>
              <c:pt idx="10144">
                <c:v>10144</c:v>
              </c:pt>
              <c:pt idx="10145">
                <c:v>10145</c:v>
              </c:pt>
              <c:pt idx="10146">
                <c:v>10146</c:v>
              </c:pt>
              <c:pt idx="10147">
                <c:v>10147</c:v>
              </c:pt>
              <c:pt idx="10148">
                <c:v>10148</c:v>
              </c:pt>
              <c:pt idx="10149">
                <c:v>10149</c:v>
              </c:pt>
              <c:pt idx="10150">
                <c:v>10150</c:v>
              </c:pt>
              <c:pt idx="10151">
                <c:v>10151</c:v>
              </c:pt>
              <c:pt idx="10152">
                <c:v>10152</c:v>
              </c:pt>
              <c:pt idx="10153">
                <c:v>10153</c:v>
              </c:pt>
              <c:pt idx="10154">
                <c:v>10154</c:v>
              </c:pt>
              <c:pt idx="10155">
                <c:v>10155</c:v>
              </c:pt>
              <c:pt idx="10156">
                <c:v>10156</c:v>
              </c:pt>
              <c:pt idx="10157">
                <c:v>10157</c:v>
              </c:pt>
              <c:pt idx="10158">
                <c:v>10158</c:v>
              </c:pt>
              <c:pt idx="10159">
                <c:v>10159</c:v>
              </c:pt>
              <c:pt idx="10160">
                <c:v>10160</c:v>
              </c:pt>
              <c:pt idx="10161">
                <c:v>10161</c:v>
              </c:pt>
              <c:pt idx="10162">
                <c:v>10162</c:v>
              </c:pt>
              <c:pt idx="10163">
                <c:v>10163</c:v>
              </c:pt>
              <c:pt idx="10164">
                <c:v>10164</c:v>
              </c:pt>
              <c:pt idx="10165">
                <c:v>10165</c:v>
              </c:pt>
              <c:pt idx="10166">
                <c:v>10166</c:v>
              </c:pt>
              <c:pt idx="10167">
                <c:v>10167</c:v>
              </c:pt>
              <c:pt idx="10168">
                <c:v>10168</c:v>
              </c:pt>
              <c:pt idx="10169">
                <c:v>10169</c:v>
              </c:pt>
              <c:pt idx="10170">
                <c:v>10170</c:v>
              </c:pt>
              <c:pt idx="10171">
                <c:v>10171</c:v>
              </c:pt>
              <c:pt idx="10172">
                <c:v>10172</c:v>
              </c:pt>
              <c:pt idx="10173">
                <c:v>10173</c:v>
              </c:pt>
              <c:pt idx="10174">
                <c:v>10174</c:v>
              </c:pt>
              <c:pt idx="10175">
                <c:v>10175</c:v>
              </c:pt>
              <c:pt idx="10176">
                <c:v>10176</c:v>
              </c:pt>
              <c:pt idx="10177">
                <c:v>10177</c:v>
              </c:pt>
              <c:pt idx="10178">
                <c:v>10178</c:v>
              </c:pt>
              <c:pt idx="10179">
                <c:v>10179</c:v>
              </c:pt>
              <c:pt idx="10180">
                <c:v>10180</c:v>
              </c:pt>
              <c:pt idx="10181">
                <c:v>10181</c:v>
              </c:pt>
              <c:pt idx="10182">
                <c:v>10182</c:v>
              </c:pt>
              <c:pt idx="10183">
                <c:v>10183</c:v>
              </c:pt>
              <c:pt idx="10184">
                <c:v>10184</c:v>
              </c:pt>
              <c:pt idx="10185">
                <c:v>10185</c:v>
              </c:pt>
              <c:pt idx="10186">
                <c:v>10186</c:v>
              </c:pt>
              <c:pt idx="10187">
                <c:v>10187</c:v>
              </c:pt>
              <c:pt idx="10188">
                <c:v>10188</c:v>
              </c:pt>
              <c:pt idx="10189">
                <c:v>10189</c:v>
              </c:pt>
              <c:pt idx="10190">
                <c:v>10190</c:v>
              </c:pt>
              <c:pt idx="10191">
                <c:v>10191</c:v>
              </c:pt>
              <c:pt idx="10192">
                <c:v>10192</c:v>
              </c:pt>
              <c:pt idx="10193">
                <c:v>10193</c:v>
              </c:pt>
              <c:pt idx="10194">
                <c:v>10194</c:v>
              </c:pt>
              <c:pt idx="10195">
                <c:v>10195</c:v>
              </c:pt>
              <c:pt idx="10196">
                <c:v>10196</c:v>
              </c:pt>
              <c:pt idx="10197">
                <c:v>10197</c:v>
              </c:pt>
              <c:pt idx="10198">
                <c:v>10198</c:v>
              </c:pt>
              <c:pt idx="10199">
                <c:v>10199</c:v>
              </c:pt>
              <c:pt idx="10200">
                <c:v>10200</c:v>
              </c:pt>
              <c:pt idx="10201">
                <c:v>10201</c:v>
              </c:pt>
              <c:pt idx="10202">
                <c:v>10202</c:v>
              </c:pt>
              <c:pt idx="10203">
                <c:v>10203</c:v>
              </c:pt>
              <c:pt idx="10204">
                <c:v>10204</c:v>
              </c:pt>
              <c:pt idx="10205">
                <c:v>10205</c:v>
              </c:pt>
              <c:pt idx="10206">
                <c:v>10206</c:v>
              </c:pt>
              <c:pt idx="10207">
                <c:v>10207</c:v>
              </c:pt>
              <c:pt idx="10208">
                <c:v>10208</c:v>
              </c:pt>
              <c:pt idx="10209">
                <c:v>10209</c:v>
              </c:pt>
              <c:pt idx="10210">
                <c:v>10210</c:v>
              </c:pt>
              <c:pt idx="10211">
                <c:v>10211</c:v>
              </c:pt>
              <c:pt idx="10212">
                <c:v>10212</c:v>
              </c:pt>
              <c:pt idx="10213">
                <c:v>10213</c:v>
              </c:pt>
              <c:pt idx="10214">
                <c:v>10214</c:v>
              </c:pt>
              <c:pt idx="10215">
                <c:v>10215</c:v>
              </c:pt>
              <c:pt idx="10216">
                <c:v>10216</c:v>
              </c:pt>
              <c:pt idx="10217">
                <c:v>10217</c:v>
              </c:pt>
              <c:pt idx="10218">
                <c:v>10218</c:v>
              </c:pt>
              <c:pt idx="10219">
                <c:v>10219</c:v>
              </c:pt>
              <c:pt idx="10220">
                <c:v>10220</c:v>
              </c:pt>
              <c:pt idx="10221">
                <c:v>10221</c:v>
              </c:pt>
              <c:pt idx="10222">
                <c:v>10222</c:v>
              </c:pt>
              <c:pt idx="10223">
                <c:v>10223</c:v>
              </c:pt>
              <c:pt idx="10224">
                <c:v>10224</c:v>
              </c:pt>
              <c:pt idx="10225">
                <c:v>10225</c:v>
              </c:pt>
              <c:pt idx="10226">
                <c:v>10226</c:v>
              </c:pt>
              <c:pt idx="10227">
                <c:v>10227</c:v>
              </c:pt>
              <c:pt idx="10228">
                <c:v>10228</c:v>
              </c:pt>
              <c:pt idx="10229">
                <c:v>10229</c:v>
              </c:pt>
              <c:pt idx="10230">
                <c:v>10230</c:v>
              </c:pt>
              <c:pt idx="10231">
                <c:v>10231</c:v>
              </c:pt>
              <c:pt idx="10232">
                <c:v>10232</c:v>
              </c:pt>
              <c:pt idx="10233">
                <c:v>10233</c:v>
              </c:pt>
              <c:pt idx="10234">
                <c:v>10234</c:v>
              </c:pt>
              <c:pt idx="10235">
                <c:v>10235</c:v>
              </c:pt>
              <c:pt idx="10236">
                <c:v>10236</c:v>
              </c:pt>
              <c:pt idx="10237">
                <c:v>10237</c:v>
              </c:pt>
              <c:pt idx="10238">
                <c:v>10238</c:v>
              </c:pt>
              <c:pt idx="10239">
                <c:v>10239</c:v>
              </c:pt>
              <c:pt idx="10240">
                <c:v>10240</c:v>
              </c:pt>
              <c:pt idx="10241">
                <c:v>10241</c:v>
              </c:pt>
              <c:pt idx="10242">
                <c:v>10242</c:v>
              </c:pt>
              <c:pt idx="10243">
                <c:v>10243</c:v>
              </c:pt>
              <c:pt idx="10244">
                <c:v>10244</c:v>
              </c:pt>
              <c:pt idx="10245">
                <c:v>10245</c:v>
              </c:pt>
              <c:pt idx="10246">
                <c:v>10246</c:v>
              </c:pt>
              <c:pt idx="10247">
                <c:v>10247</c:v>
              </c:pt>
              <c:pt idx="10248">
                <c:v>10248</c:v>
              </c:pt>
              <c:pt idx="10249">
                <c:v>10249</c:v>
              </c:pt>
              <c:pt idx="10250">
                <c:v>10250</c:v>
              </c:pt>
              <c:pt idx="10251">
                <c:v>10251</c:v>
              </c:pt>
              <c:pt idx="10252">
                <c:v>10252</c:v>
              </c:pt>
              <c:pt idx="10253">
                <c:v>10253</c:v>
              </c:pt>
              <c:pt idx="10254">
                <c:v>10254</c:v>
              </c:pt>
              <c:pt idx="10255">
                <c:v>10255</c:v>
              </c:pt>
              <c:pt idx="10256">
                <c:v>10256</c:v>
              </c:pt>
              <c:pt idx="10257">
                <c:v>10257</c:v>
              </c:pt>
              <c:pt idx="10258">
                <c:v>10258</c:v>
              </c:pt>
              <c:pt idx="10259">
                <c:v>10259</c:v>
              </c:pt>
              <c:pt idx="10260">
                <c:v>10260</c:v>
              </c:pt>
              <c:pt idx="10261">
                <c:v>10261</c:v>
              </c:pt>
              <c:pt idx="10262">
                <c:v>10262</c:v>
              </c:pt>
              <c:pt idx="10263">
                <c:v>10263</c:v>
              </c:pt>
              <c:pt idx="10264">
                <c:v>10264</c:v>
              </c:pt>
              <c:pt idx="10265">
                <c:v>10265</c:v>
              </c:pt>
              <c:pt idx="10266">
                <c:v>10266</c:v>
              </c:pt>
              <c:pt idx="10267">
                <c:v>10267</c:v>
              </c:pt>
              <c:pt idx="10268">
                <c:v>10268</c:v>
              </c:pt>
              <c:pt idx="10269">
                <c:v>10269</c:v>
              </c:pt>
              <c:pt idx="10270">
                <c:v>10270</c:v>
              </c:pt>
              <c:pt idx="10271">
                <c:v>10271</c:v>
              </c:pt>
              <c:pt idx="10272">
                <c:v>10272</c:v>
              </c:pt>
              <c:pt idx="10273">
                <c:v>10273</c:v>
              </c:pt>
              <c:pt idx="10274">
                <c:v>10274</c:v>
              </c:pt>
              <c:pt idx="10275">
                <c:v>10275</c:v>
              </c:pt>
              <c:pt idx="10276">
                <c:v>10276</c:v>
              </c:pt>
              <c:pt idx="10277">
                <c:v>10277</c:v>
              </c:pt>
              <c:pt idx="10278">
                <c:v>10278</c:v>
              </c:pt>
              <c:pt idx="10279">
                <c:v>10279</c:v>
              </c:pt>
              <c:pt idx="10280">
                <c:v>10280</c:v>
              </c:pt>
              <c:pt idx="10281">
                <c:v>10281</c:v>
              </c:pt>
              <c:pt idx="10282">
                <c:v>10282</c:v>
              </c:pt>
              <c:pt idx="10283">
                <c:v>10283</c:v>
              </c:pt>
              <c:pt idx="10284">
                <c:v>10284</c:v>
              </c:pt>
              <c:pt idx="10285">
                <c:v>10285</c:v>
              </c:pt>
              <c:pt idx="10286">
                <c:v>10286</c:v>
              </c:pt>
              <c:pt idx="10287">
                <c:v>10287</c:v>
              </c:pt>
              <c:pt idx="10288">
                <c:v>10288</c:v>
              </c:pt>
              <c:pt idx="10289">
                <c:v>10289</c:v>
              </c:pt>
              <c:pt idx="10290">
                <c:v>10290</c:v>
              </c:pt>
              <c:pt idx="10291">
                <c:v>10291</c:v>
              </c:pt>
              <c:pt idx="10292">
                <c:v>10292</c:v>
              </c:pt>
              <c:pt idx="10293">
                <c:v>10293</c:v>
              </c:pt>
              <c:pt idx="10294">
                <c:v>10294</c:v>
              </c:pt>
              <c:pt idx="10295">
                <c:v>10295</c:v>
              </c:pt>
              <c:pt idx="10296">
                <c:v>10296</c:v>
              </c:pt>
              <c:pt idx="10297">
                <c:v>10297</c:v>
              </c:pt>
              <c:pt idx="10298">
                <c:v>10298</c:v>
              </c:pt>
              <c:pt idx="10299">
                <c:v>10299</c:v>
              </c:pt>
              <c:pt idx="10300">
                <c:v>10300</c:v>
              </c:pt>
              <c:pt idx="10301">
                <c:v>10301</c:v>
              </c:pt>
              <c:pt idx="10302">
                <c:v>10302</c:v>
              </c:pt>
              <c:pt idx="10303">
                <c:v>10303</c:v>
              </c:pt>
              <c:pt idx="10304">
                <c:v>10304</c:v>
              </c:pt>
              <c:pt idx="10305">
                <c:v>10305</c:v>
              </c:pt>
              <c:pt idx="10306">
                <c:v>10306</c:v>
              </c:pt>
              <c:pt idx="10307">
                <c:v>10307</c:v>
              </c:pt>
              <c:pt idx="10308">
                <c:v>10308</c:v>
              </c:pt>
              <c:pt idx="10309">
                <c:v>10309</c:v>
              </c:pt>
              <c:pt idx="10310">
                <c:v>10310</c:v>
              </c:pt>
              <c:pt idx="10311">
                <c:v>10311</c:v>
              </c:pt>
              <c:pt idx="10312">
                <c:v>10312</c:v>
              </c:pt>
              <c:pt idx="10313">
                <c:v>10313</c:v>
              </c:pt>
              <c:pt idx="10314">
                <c:v>10314</c:v>
              </c:pt>
              <c:pt idx="10315">
                <c:v>10315</c:v>
              </c:pt>
              <c:pt idx="10316">
                <c:v>10316</c:v>
              </c:pt>
              <c:pt idx="10317">
                <c:v>10317</c:v>
              </c:pt>
              <c:pt idx="10318">
                <c:v>10318</c:v>
              </c:pt>
              <c:pt idx="10319">
                <c:v>10319</c:v>
              </c:pt>
              <c:pt idx="10320">
                <c:v>10320</c:v>
              </c:pt>
              <c:pt idx="10321">
                <c:v>10321</c:v>
              </c:pt>
              <c:pt idx="10322">
                <c:v>10322</c:v>
              </c:pt>
              <c:pt idx="10323">
                <c:v>10323</c:v>
              </c:pt>
              <c:pt idx="10324">
                <c:v>10324</c:v>
              </c:pt>
              <c:pt idx="10325">
                <c:v>10325</c:v>
              </c:pt>
              <c:pt idx="10326">
                <c:v>10326</c:v>
              </c:pt>
              <c:pt idx="10327">
                <c:v>10327</c:v>
              </c:pt>
              <c:pt idx="10328">
                <c:v>10328</c:v>
              </c:pt>
              <c:pt idx="10329">
                <c:v>10329</c:v>
              </c:pt>
              <c:pt idx="10330">
                <c:v>10330</c:v>
              </c:pt>
              <c:pt idx="10331">
                <c:v>10331</c:v>
              </c:pt>
              <c:pt idx="10332">
                <c:v>10332</c:v>
              </c:pt>
              <c:pt idx="10333">
                <c:v>10333</c:v>
              </c:pt>
              <c:pt idx="10334">
                <c:v>10334</c:v>
              </c:pt>
              <c:pt idx="10335">
                <c:v>10335</c:v>
              </c:pt>
              <c:pt idx="10336">
                <c:v>10336</c:v>
              </c:pt>
              <c:pt idx="10337">
                <c:v>10337</c:v>
              </c:pt>
              <c:pt idx="10338">
                <c:v>10338</c:v>
              </c:pt>
              <c:pt idx="10339">
                <c:v>10339</c:v>
              </c:pt>
              <c:pt idx="10340">
                <c:v>10340</c:v>
              </c:pt>
              <c:pt idx="10341">
                <c:v>10341</c:v>
              </c:pt>
              <c:pt idx="10342">
                <c:v>10342</c:v>
              </c:pt>
              <c:pt idx="10343">
                <c:v>10343</c:v>
              </c:pt>
              <c:pt idx="10344">
                <c:v>10344</c:v>
              </c:pt>
              <c:pt idx="10345">
                <c:v>10345</c:v>
              </c:pt>
              <c:pt idx="10346">
                <c:v>10346</c:v>
              </c:pt>
              <c:pt idx="10347">
                <c:v>10347</c:v>
              </c:pt>
              <c:pt idx="10348">
                <c:v>10348</c:v>
              </c:pt>
              <c:pt idx="10349">
                <c:v>10349</c:v>
              </c:pt>
              <c:pt idx="10350">
                <c:v>10350</c:v>
              </c:pt>
              <c:pt idx="10351">
                <c:v>10351</c:v>
              </c:pt>
              <c:pt idx="10352">
                <c:v>10352</c:v>
              </c:pt>
              <c:pt idx="10353">
                <c:v>10353</c:v>
              </c:pt>
              <c:pt idx="10354">
                <c:v>10354</c:v>
              </c:pt>
              <c:pt idx="10355">
                <c:v>10355</c:v>
              </c:pt>
              <c:pt idx="10356">
                <c:v>10356</c:v>
              </c:pt>
              <c:pt idx="10357">
                <c:v>10357</c:v>
              </c:pt>
              <c:pt idx="10358">
                <c:v>10358</c:v>
              </c:pt>
              <c:pt idx="10359">
                <c:v>10359</c:v>
              </c:pt>
              <c:pt idx="10360">
                <c:v>10360</c:v>
              </c:pt>
              <c:pt idx="10361">
                <c:v>10361</c:v>
              </c:pt>
              <c:pt idx="10362">
                <c:v>10362</c:v>
              </c:pt>
              <c:pt idx="10363">
                <c:v>10363</c:v>
              </c:pt>
              <c:pt idx="10364">
                <c:v>10364</c:v>
              </c:pt>
              <c:pt idx="10365">
                <c:v>10365</c:v>
              </c:pt>
              <c:pt idx="10366">
                <c:v>10366</c:v>
              </c:pt>
              <c:pt idx="10367">
                <c:v>10367</c:v>
              </c:pt>
              <c:pt idx="10368">
                <c:v>10368</c:v>
              </c:pt>
              <c:pt idx="10369">
                <c:v>10369</c:v>
              </c:pt>
              <c:pt idx="10370">
                <c:v>10370</c:v>
              </c:pt>
              <c:pt idx="10371">
                <c:v>10371</c:v>
              </c:pt>
              <c:pt idx="10372">
                <c:v>10372</c:v>
              </c:pt>
              <c:pt idx="10373">
                <c:v>10373</c:v>
              </c:pt>
              <c:pt idx="10374">
                <c:v>10374</c:v>
              </c:pt>
              <c:pt idx="10375">
                <c:v>10375</c:v>
              </c:pt>
              <c:pt idx="10376">
                <c:v>10376</c:v>
              </c:pt>
              <c:pt idx="10377">
                <c:v>10377</c:v>
              </c:pt>
              <c:pt idx="10378">
                <c:v>10378</c:v>
              </c:pt>
              <c:pt idx="10379">
                <c:v>10379</c:v>
              </c:pt>
              <c:pt idx="10380">
                <c:v>10380</c:v>
              </c:pt>
              <c:pt idx="10381">
                <c:v>10381</c:v>
              </c:pt>
              <c:pt idx="10382">
                <c:v>10382</c:v>
              </c:pt>
              <c:pt idx="10383">
                <c:v>10383</c:v>
              </c:pt>
              <c:pt idx="10384">
                <c:v>10384</c:v>
              </c:pt>
              <c:pt idx="10385">
                <c:v>10385</c:v>
              </c:pt>
              <c:pt idx="10386">
                <c:v>10386</c:v>
              </c:pt>
              <c:pt idx="10387">
                <c:v>10387</c:v>
              </c:pt>
              <c:pt idx="10388">
                <c:v>10388</c:v>
              </c:pt>
              <c:pt idx="10389">
                <c:v>10389</c:v>
              </c:pt>
              <c:pt idx="10390">
                <c:v>10390</c:v>
              </c:pt>
              <c:pt idx="10391">
                <c:v>10391</c:v>
              </c:pt>
              <c:pt idx="10392">
                <c:v>10392</c:v>
              </c:pt>
              <c:pt idx="10393">
                <c:v>10393</c:v>
              </c:pt>
              <c:pt idx="10394">
                <c:v>10394</c:v>
              </c:pt>
              <c:pt idx="10395">
                <c:v>10395</c:v>
              </c:pt>
              <c:pt idx="10396">
                <c:v>10396</c:v>
              </c:pt>
              <c:pt idx="10397">
                <c:v>10397</c:v>
              </c:pt>
              <c:pt idx="10398">
                <c:v>10398</c:v>
              </c:pt>
              <c:pt idx="10399">
                <c:v>10399</c:v>
              </c:pt>
              <c:pt idx="10400">
                <c:v>10400</c:v>
              </c:pt>
              <c:pt idx="10401">
                <c:v>10401</c:v>
              </c:pt>
              <c:pt idx="10402">
                <c:v>10402</c:v>
              </c:pt>
              <c:pt idx="10403">
                <c:v>10403</c:v>
              </c:pt>
              <c:pt idx="10404">
                <c:v>10404</c:v>
              </c:pt>
              <c:pt idx="10405">
                <c:v>10405</c:v>
              </c:pt>
              <c:pt idx="10406">
                <c:v>10406</c:v>
              </c:pt>
              <c:pt idx="10407">
                <c:v>10407</c:v>
              </c:pt>
              <c:pt idx="10408">
                <c:v>10408</c:v>
              </c:pt>
              <c:pt idx="10409">
                <c:v>10409</c:v>
              </c:pt>
              <c:pt idx="10410">
                <c:v>10410</c:v>
              </c:pt>
              <c:pt idx="10411">
                <c:v>10411</c:v>
              </c:pt>
              <c:pt idx="10412">
                <c:v>10412</c:v>
              </c:pt>
              <c:pt idx="10413">
                <c:v>10413</c:v>
              </c:pt>
              <c:pt idx="10414">
                <c:v>10414</c:v>
              </c:pt>
              <c:pt idx="10415">
                <c:v>10415</c:v>
              </c:pt>
              <c:pt idx="10416">
                <c:v>10416</c:v>
              </c:pt>
              <c:pt idx="10417">
                <c:v>10417</c:v>
              </c:pt>
              <c:pt idx="10418">
                <c:v>10418</c:v>
              </c:pt>
              <c:pt idx="10419">
                <c:v>10419</c:v>
              </c:pt>
              <c:pt idx="10420">
                <c:v>10420</c:v>
              </c:pt>
              <c:pt idx="10421">
                <c:v>10421</c:v>
              </c:pt>
              <c:pt idx="10422">
                <c:v>10422</c:v>
              </c:pt>
              <c:pt idx="10423">
                <c:v>10423</c:v>
              </c:pt>
              <c:pt idx="10424">
                <c:v>10424</c:v>
              </c:pt>
              <c:pt idx="10425">
                <c:v>10425</c:v>
              </c:pt>
              <c:pt idx="10426">
                <c:v>10426</c:v>
              </c:pt>
              <c:pt idx="10427">
                <c:v>10427</c:v>
              </c:pt>
              <c:pt idx="10428">
                <c:v>10428</c:v>
              </c:pt>
              <c:pt idx="10429">
                <c:v>10429</c:v>
              </c:pt>
              <c:pt idx="10430">
                <c:v>10430</c:v>
              </c:pt>
              <c:pt idx="10431">
                <c:v>10431</c:v>
              </c:pt>
              <c:pt idx="10432">
                <c:v>10432</c:v>
              </c:pt>
              <c:pt idx="10433">
                <c:v>10433</c:v>
              </c:pt>
              <c:pt idx="10434">
                <c:v>10434</c:v>
              </c:pt>
              <c:pt idx="10435">
                <c:v>10435</c:v>
              </c:pt>
              <c:pt idx="10436">
                <c:v>10436</c:v>
              </c:pt>
              <c:pt idx="10437">
                <c:v>10437</c:v>
              </c:pt>
              <c:pt idx="10438">
                <c:v>10438</c:v>
              </c:pt>
              <c:pt idx="10439">
                <c:v>10439</c:v>
              </c:pt>
              <c:pt idx="10440">
                <c:v>10440</c:v>
              </c:pt>
              <c:pt idx="10441">
                <c:v>10441</c:v>
              </c:pt>
              <c:pt idx="10442">
                <c:v>10442</c:v>
              </c:pt>
              <c:pt idx="10443">
                <c:v>10443</c:v>
              </c:pt>
              <c:pt idx="10444">
                <c:v>10444</c:v>
              </c:pt>
              <c:pt idx="10445">
                <c:v>10445</c:v>
              </c:pt>
              <c:pt idx="10446">
                <c:v>10446</c:v>
              </c:pt>
              <c:pt idx="10447">
                <c:v>10447</c:v>
              </c:pt>
              <c:pt idx="10448">
                <c:v>10448</c:v>
              </c:pt>
              <c:pt idx="10449">
                <c:v>10449</c:v>
              </c:pt>
              <c:pt idx="10450">
                <c:v>10450</c:v>
              </c:pt>
              <c:pt idx="10451">
                <c:v>10451</c:v>
              </c:pt>
              <c:pt idx="10452">
                <c:v>10452</c:v>
              </c:pt>
              <c:pt idx="10453">
                <c:v>10453</c:v>
              </c:pt>
              <c:pt idx="10454">
                <c:v>10454</c:v>
              </c:pt>
              <c:pt idx="10455">
                <c:v>10455</c:v>
              </c:pt>
              <c:pt idx="10456">
                <c:v>10456</c:v>
              </c:pt>
              <c:pt idx="10457">
                <c:v>10457</c:v>
              </c:pt>
              <c:pt idx="10458">
                <c:v>10458</c:v>
              </c:pt>
              <c:pt idx="10459">
                <c:v>10459</c:v>
              </c:pt>
              <c:pt idx="10460">
                <c:v>10460</c:v>
              </c:pt>
              <c:pt idx="10461">
                <c:v>10461</c:v>
              </c:pt>
              <c:pt idx="10462">
                <c:v>10462</c:v>
              </c:pt>
              <c:pt idx="10463">
                <c:v>10463</c:v>
              </c:pt>
              <c:pt idx="10464">
                <c:v>10464</c:v>
              </c:pt>
              <c:pt idx="10465">
                <c:v>10465</c:v>
              </c:pt>
              <c:pt idx="10466">
                <c:v>10466</c:v>
              </c:pt>
              <c:pt idx="10467">
                <c:v>10467</c:v>
              </c:pt>
              <c:pt idx="10468">
                <c:v>10468</c:v>
              </c:pt>
              <c:pt idx="10469">
                <c:v>10469</c:v>
              </c:pt>
              <c:pt idx="10470">
                <c:v>10470</c:v>
              </c:pt>
              <c:pt idx="10471">
                <c:v>10471</c:v>
              </c:pt>
              <c:pt idx="10472">
                <c:v>10472</c:v>
              </c:pt>
              <c:pt idx="10473">
                <c:v>10473</c:v>
              </c:pt>
              <c:pt idx="10474">
                <c:v>10474</c:v>
              </c:pt>
              <c:pt idx="10475">
                <c:v>10475</c:v>
              </c:pt>
              <c:pt idx="10476">
                <c:v>10476</c:v>
              </c:pt>
              <c:pt idx="10477">
                <c:v>10477</c:v>
              </c:pt>
              <c:pt idx="10478">
                <c:v>10478</c:v>
              </c:pt>
              <c:pt idx="10479">
                <c:v>10479</c:v>
              </c:pt>
              <c:pt idx="10480">
                <c:v>10480</c:v>
              </c:pt>
              <c:pt idx="10481">
                <c:v>10481</c:v>
              </c:pt>
              <c:pt idx="10482">
                <c:v>10482</c:v>
              </c:pt>
              <c:pt idx="10483">
                <c:v>10483</c:v>
              </c:pt>
              <c:pt idx="10484">
                <c:v>10484</c:v>
              </c:pt>
              <c:pt idx="10485">
                <c:v>10485</c:v>
              </c:pt>
              <c:pt idx="10486">
                <c:v>10486</c:v>
              </c:pt>
              <c:pt idx="10487">
                <c:v>10487</c:v>
              </c:pt>
              <c:pt idx="10488">
                <c:v>10488</c:v>
              </c:pt>
              <c:pt idx="10489">
                <c:v>10489</c:v>
              </c:pt>
              <c:pt idx="10490">
                <c:v>10490</c:v>
              </c:pt>
              <c:pt idx="10491">
                <c:v>10491</c:v>
              </c:pt>
              <c:pt idx="10492">
                <c:v>10492</c:v>
              </c:pt>
              <c:pt idx="10493">
                <c:v>10493</c:v>
              </c:pt>
              <c:pt idx="10494">
                <c:v>10494</c:v>
              </c:pt>
              <c:pt idx="10495">
                <c:v>10495</c:v>
              </c:pt>
              <c:pt idx="10496">
                <c:v>10496</c:v>
              </c:pt>
              <c:pt idx="10497">
                <c:v>10497</c:v>
              </c:pt>
              <c:pt idx="10498">
                <c:v>10498</c:v>
              </c:pt>
              <c:pt idx="10499">
                <c:v>10499</c:v>
              </c:pt>
              <c:pt idx="10500">
                <c:v>10500</c:v>
              </c:pt>
              <c:pt idx="10501">
                <c:v>10501</c:v>
              </c:pt>
              <c:pt idx="10502">
                <c:v>10502</c:v>
              </c:pt>
              <c:pt idx="10503">
                <c:v>10503</c:v>
              </c:pt>
              <c:pt idx="10504">
                <c:v>10504</c:v>
              </c:pt>
              <c:pt idx="10505">
                <c:v>10505</c:v>
              </c:pt>
              <c:pt idx="10506">
                <c:v>10506</c:v>
              </c:pt>
              <c:pt idx="10507">
                <c:v>10507</c:v>
              </c:pt>
              <c:pt idx="10508">
                <c:v>10508</c:v>
              </c:pt>
              <c:pt idx="10509">
                <c:v>10509</c:v>
              </c:pt>
              <c:pt idx="10510">
                <c:v>10510</c:v>
              </c:pt>
              <c:pt idx="10511">
                <c:v>10511</c:v>
              </c:pt>
              <c:pt idx="10512">
                <c:v>10512</c:v>
              </c:pt>
              <c:pt idx="10513">
                <c:v>10513</c:v>
              </c:pt>
              <c:pt idx="10514">
                <c:v>10514</c:v>
              </c:pt>
              <c:pt idx="10515">
                <c:v>10515</c:v>
              </c:pt>
              <c:pt idx="10516">
                <c:v>10516</c:v>
              </c:pt>
              <c:pt idx="10517">
                <c:v>10517</c:v>
              </c:pt>
              <c:pt idx="10518">
                <c:v>10518</c:v>
              </c:pt>
              <c:pt idx="10519">
                <c:v>10519</c:v>
              </c:pt>
              <c:pt idx="10520">
                <c:v>10520</c:v>
              </c:pt>
              <c:pt idx="10521">
                <c:v>10521</c:v>
              </c:pt>
              <c:pt idx="10522">
                <c:v>10522</c:v>
              </c:pt>
              <c:pt idx="10523">
                <c:v>10523</c:v>
              </c:pt>
              <c:pt idx="10524">
                <c:v>10524</c:v>
              </c:pt>
              <c:pt idx="10525">
                <c:v>10525</c:v>
              </c:pt>
              <c:pt idx="10526">
                <c:v>10526</c:v>
              </c:pt>
              <c:pt idx="10527">
                <c:v>10527</c:v>
              </c:pt>
              <c:pt idx="10528">
                <c:v>10528</c:v>
              </c:pt>
              <c:pt idx="10529">
                <c:v>10529</c:v>
              </c:pt>
              <c:pt idx="10530">
                <c:v>10530</c:v>
              </c:pt>
              <c:pt idx="10531">
                <c:v>10531</c:v>
              </c:pt>
              <c:pt idx="10532">
                <c:v>10532</c:v>
              </c:pt>
              <c:pt idx="10533">
                <c:v>10533</c:v>
              </c:pt>
              <c:pt idx="10534">
                <c:v>10534</c:v>
              </c:pt>
              <c:pt idx="10535">
                <c:v>10535</c:v>
              </c:pt>
              <c:pt idx="10536">
                <c:v>10536</c:v>
              </c:pt>
              <c:pt idx="10537">
                <c:v>10537</c:v>
              </c:pt>
              <c:pt idx="10538">
                <c:v>10538</c:v>
              </c:pt>
              <c:pt idx="10539">
                <c:v>10539</c:v>
              </c:pt>
              <c:pt idx="10540">
                <c:v>10540</c:v>
              </c:pt>
              <c:pt idx="10541">
                <c:v>10541</c:v>
              </c:pt>
              <c:pt idx="10542">
                <c:v>10542</c:v>
              </c:pt>
              <c:pt idx="10543">
                <c:v>10543</c:v>
              </c:pt>
              <c:pt idx="10544">
                <c:v>10544</c:v>
              </c:pt>
              <c:pt idx="10545">
                <c:v>10545</c:v>
              </c:pt>
              <c:pt idx="10546">
                <c:v>10546</c:v>
              </c:pt>
              <c:pt idx="10547">
                <c:v>10547</c:v>
              </c:pt>
              <c:pt idx="10548">
                <c:v>10548</c:v>
              </c:pt>
              <c:pt idx="10549">
                <c:v>10549</c:v>
              </c:pt>
              <c:pt idx="10550">
                <c:v>10550</c:v>
              </c:pt>
              <c:pt idx="10551">
                <c:v>10551</c:v>
              </c:pt>
              <c:pt idx="10552">
                <c:v>10552</c:v>
              </c:pt>
              <c:pt idx="10553">
                <c:v>10553</c:v>
              </c:pt>
              <c:pt idx="10554">
                <c:v>10554</c:v>
              </c:pt>
              <c:pt idx="10555">
                <c:v>10555</c:v>
              </c:pt>
              <c:pt idx="10556">
                <c:v>10556</c:v>
              </c:pt>
              <c:pt idx="10557">
                <c:v>10557</c:v>
              </c:pt>
              <c:pt idx="10558">
                <c:v>10558</c:v>
              </c:pt>
              <c:pt idx="10559">
                <c:v>10559</c:v>
              </c:pt>
              <c:pt idx="10560">
                <c:v>10560</c:v>
              </c:pt>
              <c:pt idx="10561">
                <c:v>10561</c:v>
              </c:pt>
              <c:pt idx="10562">
                <c:v>10562</c:v>
              </c:pt>
              <c:pt idx="10563">
                <c:v>10563</c:v>
              </c:pt>
              <c:pt idx="10564">
                <c:v>10564</c:v>
              </c:pt>
              <c:pt idx="10565">
                <c:v>10565</c:v>
              </c:pt>
              <c:pt idx="10566">
                <c:v>10566</c:v>
              </c:pt>
              <c:pt idx="10567">
                <c:v>10567</c:v>
              </c:pt>
              <c:pt idx="10568">
                <c:v>10568</c:v>
              </c:pt>
              <c:pt idx="10569">
                <c:v>10569</c:v>
              </c:pt>
              <c:pt idx="10570">
                <c:v>10570</c:v>
              </c:pt>
              <c:pt idx="10571">
                <c:v>10571</c:v>
              </c:pt>
              <c:pt idx="10572">
                <c:v>10572</c:v>
              </c:pt>
              <c:pt idx="10573">
                <c:v>10573</c:v>
              </c:pt>
              <c:pt idx="10574">
                <c:v>10574</c:v>
              </c:pt>
              <c:pt idx="10575">
                <c:v>10575</c:v>
              </c:pt>
              <c:pt idx="10576">
                <c:v>10576</c:v>
              </c:pt>
              <c:pt idx="10577">
                <c:v>10577</c:v>
              </c:pt>
              <c:pt idx="10578">
                <c:v>10578</c:v>
              </c:pt>
              <c:pt idx="10579">
                <c:v>10579</c:v>
              </c:pt>
              <c:pt idx="10580">
                <c:v>10580</c:v>
              </c:pt>
              <c:pt idx="10581">
                <c:v>10581</c:v>
              </c:pt>
              <c:pt idx="10582">
                <c:v>10582</c:v>
              </c:pt>
              <c:pt idx="10583">
                <c:v>10583</c:v>
              </c:pt>
              <c:pt idx="10584">
                <c:v>10584</c:v>
              </c:pt>
              <c:pt idx="10585">
                <c:v>10585</c:v>
              </c:pt>
              <c:pt idx="10586">
                <c:v>10586</c:v>
              </c:pt>
              <c:pt idx="10587">
                <c:v>10587</c:v>
              </c:pt>
              <c:pt idx="10588">
                <c:v>10588</c:v>
              </c:pt>
              <c:pt idx="10589">
                <c:v>10589</c:v>
              </c:pt>
              <c:pt idx="10590">
                <c:v>10590</c:v>
              </c:pt>
              <c:pt idx="10591">
                <c:v>10591</c:v>
              </c:pt>
              <c:pt idx="10592">
                <c:v>10592</c:v>
              </c:pt>
              <c:pt idx="10593">
                <c:v>10593</c:v>
              </c:pt>
              <c:pt idx="10594">
                <c:v>10594</c:v>
              </c:pt>
              <c:pt idx="10595">
                <c:v>10595</c:v>
              </c:pt>
              <c:pt idx="10596">
                <c:v>10596</c:v>
              </c:pt>
              <c:pt idx="10597">
                <c:v>10597</c:v>
              </c:pt>
              <c:pt idx="10598">
                <c:v>10598</c:v>
              </c:pt>
              <c:pt idx="10599">
                <c:v>10599</c:v>
              </c:pt>
              <c:pt idx="10600">
                <c:v>10600</c:v>
              </c:pt>
              <c:pt idx="10601">
                <c:v>10601</c:v>
              </c:pt>
              <c:pt idx="10602">
                <c:v>10602</c:v>
              </c:pt>
              <c:pt idx="10603">
                <c:v>10603</c:v>
              </c:pt>
              <c:pt idx="10604">
                <c:v>10604</c:v>
              </c:pt>
              <c:pt idx="10605">
                <c:v>10605</c:v>
              </c:pt>
              <c:pt idx="10606">
                <c:v>10606</c:v>
              </c:pt>
              <c:pt idx="10607">
                <c:v>10607</c:v>
              </c:pt>
              <c:pt idx="10608">
                <c:v>10608</c:v>
              </c:pt>
              <c:pt idx="10609">
                <c:v>10609</c:v>
              </c:pt>
              <c:pt idx="10610">
                <c:v>10610</c:v>
              </c:pt>
              <c:pt idx="10611">
                <c:v>10611</c:v>
              </c:pt>
              <c:pt idx="10612">
                <c:v>10612</c:v>
              </c:pt>
              <c:pt idx="10613">
                <c:v>10613</c:v>
              </c:pt>
              <c:pt idx="10614">
                <c:v>10614</c:v>
              </c:pt>
              <c:pt idx="10615">
                <c:v>10615</c:v>
              </c:pt>
              <c:pt idx="10616">
                <c:v>10616</c:v>
              </c:pt>
              <c:pt idx="10617">
                <c:v>10617</c:v>
              </c:pt>
              <c:pt idx="10618">
                <c:v>10618</c:v>
              </c:pt>
              <c:pt idx="10619">
                <c:v>10619</c:v>
              </c:pt>
              <c:pt idx="10620">
                <c:v>10620</c:v>
              </c:pt>
              <c:pt idx="10621">
                <c:v>10621</c:v>
              </c:pt>
              <c:pt idx="10622">
                <c:v>10622</c:v>
              </c:pt>
              <c:pt idx="10623">
                <c:v>10623</c:v>
              </c:pt>
              <c:pt idx="10624">
                <c:v>10624</c:v>
              </c:pt>
              <c:pt idx="10625">
                <c:v>10625</c:v>
              </c:pt>
              <c:pt idx="10626">
                <c:v>10626</c:v>
              </c:pt>
              <c:pt idx="10627">
                <c:v>10627</c:v>
              </c:pt>
              <c:pt idx="10628">
                <c:v>10628</c:v>
              </c:pt>
              <c:pt idx="10629">
                <c:v>10629</c:v>
              </c:pt>
              <c:pt idx="10630">
                <c:v>10630</c:v>
              </c:pt>
              <c:pt idx="10631">
                <c:v>10631</c:v>
              </c:pt>
              <c:pt idx="10632">
                <c:v>10632</c:v>
              </c:pt>
              <c:pt idx="10633">
                <c:v>10633</c:v>
              </c:pt>
              <c:pt idx="10634">
                <c:v>10634</c:v>
              </c:pt>
              <c:pt idx="10635">
                <c:v>10635</c:v>
              </c:pt>
              <c:pt idx="10636">
                <c:v>10636</c:v>
              </c:pt>
              <c:pt idx="10637">
                <c:v>10637</c:v>
              </c:pt>
              <c:pt idx="10638">
                <c:v>10638</c:v>
              </c:pt>
              <c:pt idx="10639">
                <c:v>10639</c:v>
              </c:pt>
              <c:pt idx="10640">
                <c:v>10640</c:v>
              </c:pt>
              <c:pt idx="10641">
                <c:v>10641</c:v>
              </c:pt>
              <c:pt idx="10642">
                <c:v>10642</c:v>
              </c:pt>
              <c:pt idx="10643">
                <c:v>10643</c:v>
              </c:pt>
              <c:pt idx="10644">
                <c:v>10644</c:v>
              </c:pt>
              <c:pt idx="10645">
                <c:v>10645</c:v>
              </c:pt>
              <c:pt idx="10646">
                <c:v>10646</c:v>
              </c:pt>
              <c:pt idx="10647">
                <c:v>10647</c:v>
              </c:pt>
              <c:pt idx="10648">
                <c:v>10648</c:v>
              </c:pt>
              <c:pt idx="10649">
                <c:v>10649</c:v>
              </c:pt>
              <c:pt idx="10650">
                <c:v>10650</c:v>
              </c:pt>
              <c:pt idx="10651">
                <c:v>10651</c:v>
              </c:pt>
              <c:pt idx="10652">
                <c:v>10652</c:v>
              </c:pt>
              <c:pt idx="10653">
                <c:v>10653</c:v>
              </c:pt>
              <c:pt idx="10654">
                <c:v>10654</c:v>
              </c:pt>
              <c:pt idx="10655">
                <c:v>10655</c:v>
              </c:pt>
              <c:pt idx="10656">
                <c:v>10656</c:v>
              </c:pt>
              <c:pt idx="10657">
                <c:v>10657</c:v>
              </c:pt>
              <c:pt idx="10658">
                <c:v>10658</c:v>
              </c:pt>
              <c:pt idx="10659">
                <c:v>10659</c:v>
              </c:pt>
              <c:pt idx="10660">
                <c:v>10660</c:v>
              </c:pt>
              <c:pt idx="10661">
                <c:v>10661</c:v>
              </c:pt>
              <c:pt idx="10662">
                <c:v>10662</c:v>
              </c:pt>
              <c:pt idx="10663">
                <c:v>10663</c:v>
              </c:pt>
              <c:pt idx="10664">
                <c:v>10664</c:v>
              </c:pt>
              <c:pt idx="10665">
                <c:v>10665</c:v>
              </c:pt>
              <c:pt idx="10666">
                <c:v>10666</c:v>
              </c:pt>
              <c:pt idx="10667">
                <c:v>10667</c:v>
              </c:pt>
              <c:pt idx="10668">
                <c:v>10668</c:v>
              </c:pt>
              <c:pt idx="10669">
                <c:v>10669</c:v>
              </c:pt>
              <c:pt idx="10670">
                <c:v>10670</c:v>
              </c:pt>
              <c:pt idx="10671">
                <c:v>10671</c:v>
              </c:pt>
              <c:pt idx="10672">
                <c:v>10672</c:v>
              </c:pt>
              <c:pt idx="10673">
                <c:v>10673</c:v>
              </c:pt>
              <c:pt idx="10674">
                <c:v>10674</c:v>
              </c:pt>
              <c:pt idx="10675">
                <c:v>10675</c:v>
              </c:pt>
              <c:pt idx="10676">
                <c:v>10676</c:v>
              </c:pt>
              <c:pt idx="10677">
                <c:v>10677</c:v>
              </c:pt>
              <c:pt idx="10678">
                <c:v>10678</c:v>
              </c:pt>
              <c:pt idx="10679">
                <c:v>10679</c:v>
              </c:pt>
              <c:pt idx="10680">
                <c:v>10680</c:v>
              </c:pt>
              <c:pt idx="10681">
                <c:v>10681</c:v>
              </c:pt>
              <c:pt idx="10682">
                <c:v>10682</c:v>
              </c:pt>
              <c:pt idx="10683">
                <c:v>10683</c:v>
              </c:pt>
              <c:pt idx="10684">
                <c:v>10684</c:v>
              </c:pt>
              <c:pt idx="10685">
                <c:v>10685</c:v>
              </c:pt>
              <c:pt idx="10686">
                <c:v>10686</c:v>
              </c:pt>
              <c:pt idx="10687">
                <c:v>10687</c:v>
              </c:pt>
              <c:pt idx="10688">
                <c:v>10688</c:v>
              </c:pt>
              <c:pt idx="10689">
                <c:v>10689</c:v>
              </c:pt>
              <c:pt idx="10690">
                <c:v>10690</c:v>
              </c:pt>
              <c:pt idx="10691">
                <c:v>10691</c:v>
              </c:pt>
              <c:pt idx="10692">
                <c:v>10692</c:v>
              </c:pt>
              <c:pt idx="10693">
                <c:v>10693</c:v>
              </c:pt>
              <c:pt idx="10694">
                <c:v>10694</c:v>
              </c:pt>
              <c:pt idx="10695">
                <c:v>10695</c:v>
              </c:pt>
              <c:pt idx="10696">
                <c:v>10696</c:v>
              </c:pt>
              <c:pt idx="10697">
                <c:v>10697</c:v>
              </c:pt>
              <c:pt idx="10698">
                <c:v>10698</c:v>
              </c:pt>
              <c:pt idx="10699">
                <c:v>10699</c:v>
              </c:pt>
              <c:pt idx="10700">
                <c:v>10700</c:v>
              </c:pt>
              <c:pt idx="10701">
                <c:v>10701</c:v>
              </c:pt>
              <c:pt idx="10702">
                <c:v>10702</c:v>
              </c:pt>
              <c:pt idx="10703">
                <c:v>10703</c:v>
              </c:pt>
              <c:pt idx="10704">
                <c:v>10704</c:v>
              </c:pt>
              <c:pt idx="10705">
                <c:v>10705</c:v>
              </c:pt>
              <c:pt idx="10706">
                <c:v>10706</c:v>
              </c:pt>
              <c:pt idx="10707">
                <c:v>10707</c:v>
              </c:pt>
              <c:pt idx="10708">
                <c:v>10708</c:v>
              </c:pt>
              <c:pt idx="10709">
                <c:v>10709</c:v>
              </c:pt>
              <c:pt idx="10710">
                <c:v>10710</c:v>
              </c:pt>
              <c:pt idx="10711">
                <c:v>10711</c:v>
              </c:pt>
              <c:pt idx="10712">
                <c:v>10712</c:v>
              </c:pt>
              <c:pt idx="10713">
                <c:v>10713</c:v>
              </c:pt>
              <c:pt idx="10714">
                <c:v>10714</c:v>
              </c:pt>
              <c:pt idx="10715">
                <c:v>10715</c:v>
              </c:pt>
              <c:pt idx="10716">
                <c:v>10716</c:v>
              </c:pt>
              <c:pt idx="10717">
                <c:v>10717</c:v>
              </c:pt>
              <c:pt idx="10718">
                <c:v>10718</c:v>
              </c:pt>
              <c:pt idx="10719">
                <c:v>10719</c:v>
              </c:pt>
              <c:pt idx="10720">
                <c:v>10720</c:v>
              </c:pt>
              <c:pt idx="10721">
                <c:v>10721</c:v>
              </c:pt>
              <c:pt idx="10722">
                <c:v>10722</c:v>
              </c:pt>
              <c:pt idx="10723">
                <c:v>10723</c:v>
              </c:pt>
              <c:pt idx="10724">
                <c:v>10724</c:v>
              </c:pt>
              <c:pt idx="10725">
                <c:v>10725</c:v>
              </c:pt>
              <c:pt idx="10726">
                <c:v>10726</c:v>
              </c:pt>
              <c:pt idx="10727">
                <c:v>10727</c:v>
              </c:pt>
              <c:pt idx="10728">
                <c:v>10728</c:v>
              </c:pt>
              <c:pt idx="10729">
                <c:v>10729</c:v>
              </c:pt>
              <c:pt idx="10730">
                <c:v>10730</c:v>
              </c:pt>
              <c:pt idx="10731">
                <c:v>10731</c:v>
              </c:pt>
              <c:pt idx="10732">
                <c:v>10732</c:v>
              </c:pt>
              <c:pt idx="10733">
                <c:v>10733</c:v>
              </c:pt>
              <c:pt idx="10734">
                <c:v>10734</c:v>
              </c:pt>
              <c:pt idx="10735">
                <c:v>10735</c:v>
              </c:pt>
              <c:pt idx="10736">
                <c:v>10736</c:v>
              </c:pt>
              <c:pt idx="10737">
                <c:v>10737</c:v>
              </c:pt>
              <c:pt idx="10738">
                <c:v>10738</c:v>
              </c:pt>
              <c:pt idx="10739">
                <c:v>10739</c:v>
              </c:pt>
              <c:pt idx="10740">
                <c:v>10740</c:v>
              </c:pt>
              <c:pt idx="10741">
                <c:v>10741</c:v>
              </c:pt>
              <c:pt idx="10742">
                <c:v>10742</c:v>
              </c:pt>
              <c:pt idx="10743">
                <c:v>10743</c:v>
              </c:pt>
              <c:pt idx="10744">
                <c:v>10744</c:v>
              </c:pt>
              <c:pt idx="10745">
                <c:v>10745</c:v>
              </c:pt>
              <c:pt idx="10746">
                <c:v>10746</c:v>
              </c:pt>
              <c:pt idx="10747">
                <c:v>10747</c:v>
              </c:pt>
              <c:pt idx="10748">
                <c:v>10748</c:v>
              </c:pt>
              <c:pt idx="10749">
                <c:v>10749</c:v>
              </c:pt>
              <c:pt idx="10750">
                <c:v>10750</c:v>
              </c:pt>
              <c:pt idx="10751">
                <c:v>10751</c:v>
              </c:pt>
              <c:pt idx="10752">
                <c:v>10752</c:v>
              </c:pt>
              <c:pt idx="10753">
                <c:v>10753</c:v>
              </c:pt>
              <c:pt idx="10754">
                <c:v>10754</c:v>
              </c:pt>
              <c:pt idx="10755">
                <c:v>10755</c:v>
              </c:pt>
              <c:pt idx="10756">
                <c:v>10756</c:v>
              </c:pt>
              <c:pt idx="10757">
                <c:v>10757</c:v>
              </c:pt>
              <c:pt idx="10758">
                <c:v>10758</c:v>
              </c:pt>
              <c:pt idx="10759">
                <c:v>10759</c:v>
              </c:pt>
              <c:pt idx="10760">
                <c:v>10760</c:v>
              </c:pt>
              <c:pt idx="10761">
                <c:v>10761</c:v>
              </c:pt>
              <c:pt idx="10762">
                <c:v>10762</c:v>
              </c:pt>
              <c:pt idx="10763">
                <c:v>10763</c:v>
              </c:pt>
              <c:pt idx="10764">
                <c:v>10764</c:v>
              </c:pt>
              <c:pt idx="10765">
                <c:v>10765</c:v>
              </c:pt>
              <c:pt idx="10766">
                <c:v>10766</c:v>
              </c:pt>
              <c:pt idx="10767">
                <c:v>10767</c:v>
              </c:pt>
              <c:pt idx="10768">
                <c:v>10768</c:v>
              </c:pt>
              <c:pt idx="10769">
                <c:v>10769</c:v>
              </c:pt>
              <c:pt idx="10770">
                <c:v>10770</c:v>
              </c:pt>
              <c:pt idx="10771">
                <c:v>10771</c:v>
              </c:pt>
              <c:pt idx="10772">
                <c:v>10772</c:v>
              </c:pt>
              <c:pt idx="10773">
                <c:v>10773</c:v>
              </c:pt>
              <c:pt idx="10774">
                <c:v>10774</c:v>
              </c:pt>
              <c:pt idx="10775">
                <c:v>10775</c:v>
              </c:pt>
              <c:pt idx="10776">
                <c:v>10776</c:v>
              </c:pt>
              <c:pt idx="10777">
                <c:v>10777</c:v>
              </c:pt>
              <c:pt idx="10778">
                <c:v>10778</c:v>
              </c:pt>
              <c:pt idx="10779">
                <c:v>10779</c:v>
              </c:pt>
              <c:pt idx="10780">
                <c:v>10780</c:v>
              </c:pt>
              <c:pt idx="10781">
                <c:v>10781</c:v>
              </c:pt>
              <c:pt idx="10782">
                <c:v>10782</c:v>
              </c:pt>
              <c:pt idx="10783">
                <c:v>10783</c:v>
              </c:pt>
              <c:pt idx="10784">
                <c:v>10784</c:v>
              </c:pt>
              <c:pt idx="10785">
                <c:v>10785</c:v>
              </c:pt>
              <c:pt idx="10786">
                <c:v>10786</c:v>
              </c:pt>
              <c:pt idx="10787">
                <c:v>10787</c:v>
              </c:pt>
              <c:pt idx="10788">
                <c:v>10788</c:v>
              </c:pt>
              <c:pt idx="10789">
                <c:v>10789</c:v>
              </c:pt>
              <c:pt idx="10790">
                <c:v>10790</c:v>
              </c:pt>
              <c:pt idx="10791">
                <c:v>10791</c:v>
              </c:pt>
              <c:pt idx="10792">
                <c:v>10792</c:v>
              </c:pt>
              <c:pt idx="10793">
                <c:v>10793</c:v>
              </c:pt>
              <c:pt idx="10794">
                <c:v>10794</c:v>
              </c:pt>
              <c:pt idx="10795">
                <c:v>10795</c:v>
              </c:pt>
              <c:pt idx="10796">
                <c:v>10796</c:v>
              </c:pt>
              <c:pt idx="10797">
                <c:v>10797</c:v>
              </c:pt>
              <c:pt idx="10798">
                <c:v>10798</c:v>
              </c:pt>
              <c:pt idx="10799">
                <c:v>10799</c:v>
              </c:pt>
              <c:pt idx="10800">
                <c:v>10800</c:v>
              </c:pt>
              <c:pt idx="10801">
                <c:v>10801</c:v>
              </c:pt>
              <c:pt idx="10802">
                <c:v>10802</c:v>
              </c:pt>
              <c:pt idx="10803">
                <c:v>10803</c:v>
              </c:pt>
              <c:pt idx="10804">
                <c:v>10804</c:v>
              </c:pt>
              <c:pt idx="10805">
                <c:v>10805</c:v>
              </c:pt>
              <c:pt idx="10806">
                <c:v>10806</c:v>
              </c:pt>
              <c:pt idx="10807">
                <c:v>10807</c:v>
              </c:pt>
              <c:pt idx="10808">
                <c:v>10808</c:v>
              </c:pt>
              <c:pt idx="10809">
                <c:v>10809</c:v>
              </c:pt>
              <c:pt idx="10810">
                <c:v>10810</c:v>
              </c:pt>
              <c:pt idx="10811">
                <c:v>10811</c:v>
              </c:pt>
              <c:pt idx="10812">
                <c:v>10812</c:v>
              </c:pt>
              <c:pt idx="10813">
                <c:v>10813</c:v>
              </c:pt>
              <c:pt idx="10814">
                <c:v>10814</c:v>
              </c:pt>
              <c:pt idx="10815">
                <c:v>10815</c:v>
              </c:pt>
              <c:pt idx="10816">
                <c:v>10816</c:v>
              </c:pt>
              <c:pt idx="10817">
                <c:v>10817</c:v>
              </c:pt>
              <c:pt idx="10818">
                <c:v>10818</c:v>
              </c:pt>
              <c:pt idx="10819">
                <c:v>10819</c:v>
              </c:pt>
              <c:pt idx="10820">
                <c:v>10820</c:v>
              </c:pt>
              <c:pt idx="10821">
                <c:v>10821</c:v>
              </c:pt>
              <c:pt idx="10822">
                <c:v>10822</c:v>
              </c:pt>
              <c:pt idx="10823">
                <c:v>10823</c:v>
              </c:pt>
              <c:pt idx="10824">
                <c:v>10824</c:v>
              </c:pt>
              <c:pt idx="10825">
                <c:v>10825</c:v>
              </c:pt>
              <c:pt idx="10826">
                <c:v>10826</c:v>
              </c:pt>
              <c:pt idx="10827">
                <c:v>10827</c:v>
              </c:pt>
              <c:pt idx="10828">
                <c:v>10828</c:v>
              </c:pt>
              <c:pt idx="10829">
                <c:v>10829</c:v>
              </c:pt>
              <c:pt idx="10830">
                <c:v>10830</c:v>
              </c:pt>
              <c:pt idx="10831">
                <c:v>10831</c:v>
              </c:pt>
              <c:pt idx="10832">
                <c:v>10832</c:v>
              </c:pt>
              <c:pt idx="10833">
                <c:v>10833</c:v>
              </c:pt>
              <c:pt idx="10834">
                <c:v>10834</c:v>
              </c:pt>
              <c:pt idx="10835">
                <c:v>10835</c:v>
              </c:pt>
              <c:pt idx="10836">
                <c:v>10836</c:v>
              </c:pt>
              <c:pt idx="10837">
                <c:v>10837</c:v>
              </c:pt>
              <c:pt idx="10838">
                <c:v>10838</c:v>
              </c:pt>
              <c:pt idx="10839">
                <c:v>10839</c:v>
              </c:pt>
              <c:pt idx="10840">
                <c:v>10840</c:v>
              </c:pt>
              <c:pt idx="10841">
                <c:v>10841</c:v>
              </c:pt>
              <c:pt idx="10842">
                <c:v>10842</c:v>
              </c:pt>
              <c:pt idx="10843">
                <c:v>10843</c:v>
              </c:pt>
              <c:pt idx="10844">
                <c:v>10844</c:v>
              </c:pt>
              <c:pt idx="10845">
                <c:v>10845</c:v>
              </c:pt>
              <c:pt idx="10846">
                <c:v>10846</c:v>
              </c:pt>
              <c:pt idx="10847">
                <c:v>10847</c:v>
              </c:pt>
              <c:pt idx="10848">
                <c:v>10848</c:v>
              </c:pt>
              <c:pt idx="10849">
                <c:v>10849</c:v>
              </c:pt>
              <c:pt idx="10850">
                <c:v>10850</c:v>
              </c:pt>
              <c:pt idx="10851">
                <c:v>10851</c:v>
              </c:pt>
              <c:pt idx="10852">
                <c:v>10852</c:v>
              </c:pt>
              <c:pt idx="10853">
                <c:v>10853</c:v>
              </c:pt>
              <c:pt idx="10854">
                <c:v>10854</c:v>
              </c:pt>
              <c:pt idx="10855">
                <c:v>10855</c:v>
              </c:pt>
              <c:pt idx="10856">
                <c:v>10856</c:v>
              </c:pt>
              <c:pt idx="10857">
                <c:v>10857</c:v>
              </c:pt>
              <c:pt idx="10858">
                <c:v>10858</c:v>
              </c:pt>
              <c:pt idx="10859">
                <c:v>10859</c:v>
              </c:pt>
              <c:pt idx="10860">
                <c:v>10860</c:v>
              </c:pt>
              <c:pt idx="10861">
                <c:v>10861</c:v>
              </c:pt>
              <c:pt idx="10862">
                <c:v>10862</c:v>
              </c:pt>
              <c:pt idx="10863">
                <c:v>10863</c:v>
              </c:pt>
              <c:pt idx="10864">
                <c:v>10864</c:v>
              </c:pt>
              <c:pt idx="10865">
                <c:v>10865</c:v>
              </c:pt>
              <c:pt idx="10866">
                <c:v>10866</c:v>
              </c:pt>
              <c:pt idx="10867">
                <c:v>10867</c:v>
              </c:pt>
              <c:pt idx="10868">
                <c:v>10868</c:v>
              </c:pt>
              <c:pt idx="10869">
                <c:v>10869</c:v>
              </c:pt>
              <c:pt idx="10870">
                <c:v>10870</c:v>
              </c:pt>
              <c:pt idx="10871">
                <c:v>10871</c:v>
              </c:pt>
              <c:pt idx="10872">
                <c:v>10872</c:v>
              </c:pt>
              <c:pt idx="10873">
                <c:v>10873</c:v>
              </c:pt>
              <c:pt idx="10874">
                <c:v>10874</c:v>
              </c:pt>
              <c:pt idx="10875">
                <c:v>10875</c:v>
              </c:pt>
              <c:pt idx="10876">
                <c:v>10876</c:v>
              </c:pt>
              <c:pt idx="10877">
                <c:v>10877</c:v>
              </c:pt>
              <c:pt idx="10878">
                <c:v>10878</c:v>
              </c:pt>
              <c:pt idx="10879">
                <c:v>10879</c:v>
              </c:pt>
              <c:pt idx="10880">
                <c:v>10880</c:v>
              </c:pt>
              <c:pt idx="10881">
                <c:v>10881</c:v>
              </c:pt>
              <c:pt idx="10882">
                <c:v>10882</c:v>
              </c:pt>
              <c:pt idx="10883">
                <c:v>10883</c:v>
              </c:pt>
              <c:pt idx="10884">
                <c:v>10884</c:v>
              </c:pt>
              <c:pt idx="10885">
                <c:v>10885</c:v>
              </c:pt>
              <c:pt idx="10886">
                <c:v>10886</c:v>
              </c:pt>
              <c:pt idx="10887">
                <c:v>10887</c:v>
              </c:pt>
              <c:pt idx="10888">
                <c:v>10888</c:v>
              </c:pt>
              <c:pt idx="10889">
                <c:v>10889</c:v>
              </c:pt>
              <c:pt idx="10890">
                <c:v>10890</c:v>
              </c:pt>
              <c:pt idx="10891">
                <c:v>10891</c:v>
              </c:pt>
              <c:pt idx="10892">
                <c:v>10892</c:v>
              </c:pt>
              <c:pt idx="10893">
                <c:v>10893</c:v>
              </c:pt>
              <c:pt idx="10894">
                <c:v>10894</c:v>
              </c:pt>
              <c:pt idx="10895">
                <c:v>10895</c:v>
              </c:pt>
              <c:pt idx="10896">
                <c:v>10896</c:v>
              </c:pt>
              <c:pt idx="10897">
                <c:v>10897</c:v>
              </c:pt>
              <c:pt idx="10898">
                <c:v>10898</c:v>
              </c:pt>
              <c:pt idx="10899">
                <c:v>10899</c:v>
              </c:pt>
              <c:pt idx="10900">
                <c:v>10900</c:v>
              </c:pt>
              <c:pt idx="10901">
                <c:v>10901</c:v>
              </c:pt>
              <c:pt idx="10902">
                <c:v>10902</c:v>
              </c:pt>
              <c:pt idx="10903">
                <c:v>10903</c:v>
              </c:pt>
              <c:pt idx="10904">
                <c:v>10904</c:v>
              </c:pt>
              <c:pt idx="10905">
                <c:v>10905</c:v>
              </c:pt>
              <c:pt idx="10906">
                <c:v>10906</c:v>
              </c:pt>
              <c:pt idx="10907">
                <c:v>10907</c:v>
              </c:pt>
              <c:pt idx="10908">
                <c:v>10908</c:v>
              </c:pt>
              <c:pt idx="10909">
                <c:v>10909</c:v>
              </c:pt>
              <c:pt idx="10910">
                <c:v>10910</c:v>
              </c:pt>
              <c:pt idx="10911">
                <c:v>10911</c:v>
              </c:pt>
              <c:pt idx="10912">
                <c:v>10912</c:v>
              </c:pt>
              <c:pt idx="10913">
                <c:v>10913</c:v>
              </c:pt>
              <c:pt idx="10914">
                <c:v>10914</c:v>
              </c:pt>
              <c:pt idx="10915">
                <c:v>10915</c:v>
              </c:pt>
              <c:pt idx="10916">
                <c:v>10916</c:v>
              </c:pt>
              <c:pt idx="10917">
                <c:v>10917</c:v>
              </c:pt>
              <c:pt idx="10918">
                <c:v>10918</c:v>
              </c:pt>
              <c:pt idx="10919">
                <c:v>10919</c:v>
              </c:pt>
              <c:pt idx="10920">
                <c:v>10920</c:v>
              </c:pt>
              <c:pt idx="10921">
                <c:v>10921</c:v>
              </c:pt>
              <c:pt idx="10922">
                <c:v>10922</c:v>
              </c:pt>
              <c:pt idx="10923">
                <c:v>10923</c:v>
              </c:pt>
              <c:pt idx="10924">
                <c:v>10924</c:v>
              </c:pt>
              <c:pt idx="10925">
                <c:v>10925</c:v>
              </c:pt>
              <c:pt idx="10926">
                <c:v>10926</c:v>
              </c:pt>
              <c:pt idx="10927">
                <c:v>10927</c:v>
              </c:pt>
              <c:pt idx="10928">
                <c:v>10928</c:v>
              </c:pt>
              <c:pt idx="10929">
                <c:v>10929</c:v>
              </c:pt>
              <c:pt idx="10930">
                <c:v>10930</c:v>
              </c:pt>
              <c:pt idx="10931">
                <c:v>10931</c:v>
              </c:pt>
              <c:pt idx="10932">
                <c:v>10932</c:v>
              </c:pt>
              <c:pt idx="10933">
                <c:v>10933</c:v>
              </c:pt>
              <c:pt idx="10934">
                <c:v>10934</c:v>
              </c:pt>
              <c:pt idx="10935">
                <c:v>10935</c:v>
              </c:pt>
              <c:pt idx="10936">
                <c:v>10936</c:v>
              </c:pt>
              <c:pt idx="10937">
                <c:v>10937</c:v>
              </c:pt>
              <c:pt idx="10938">
                <c:v>10938</c:v>
              </c:pt>
              <c:pt idx="10939">
                <c:v>10939</c:v>
              </c:pt>
              <c:pt idx="10940">
                <c:v>10940</c:v>
              </c:pt>
              <c:pt idx="10941">
                <c:v>10941</c:v>
              </c:pt>
              <c:pt idx="10942">
                <c:v>10942</c:v>
              </c:pt>
              <c:pt idx="10943">
                <c:v>10943</c:v>
              </c:pt>
              <c:pt idx="10944">
                <c:v>10944</c:v>
              </c:pt>
              <c:pt idx="10945">
                <c:v>10945</c:v>
              </c:pt>
              <c:pt idx="10946">
                <c:v>10946</c:v>
              </c:pt>
              <c:pt idx="10947">
                <c:v>10947</c:v>
              </c:pt>
              <c:pt idx="10948">
                <c:v>10948</c:v>
              </c:pt>
              <c:pt idx="10949">
                <c:v>10949</c:v>
              </c:pt>
              <c:pt idx="10950">
                <c:v>10950</c:v>
              </c:pt>
              <c:pt idx="10951">
                <c:v>10951</c:v>
              </c:pt>
              <c:pt idx="10952">
                <c:v>10952</c:v>
              </c:pt>
              <c:pt idx="10953">
                <c:v>10953</c:v>
              </c:pt>
              <c:pt idx="10954">
                <c:v>10954</c:v>
              </c:pt>
              <c:pt idx="10955">
                <c:v>10955</c:v>
              </c:pt>
              <c:pt idx="10956">
                <c:v>10956</c:v>
              </c:pt>
              <c:pt idx="10957">
                <c:v>10957</c:v>
              </c:pt>
              <c:pt idx="10958">
                <c:v>10958</c:v>
              </c:pt>
              <c:pt idx="10959">
                <c:v>10959</c:v>
              </c:pt>
              <c:pt idx="10960">
                <c:v>10960</c:v>
              </c:pt>
              <c:pt idx="10961">
                <c:v>10961</c:v>
              </c:pt>
              <c:pt idx="10962">
                <c:v>10962</c:v>
              </c:pt>
              <c:pt idx="10963">
                <c:v>10963</c:v>
              </c:pt>
              <c:pt idx="10964">
                <c:v>10964</c:v>
              </c:pt>
              <c:pt idx="10965">
                <c:v>10965</c:v>
              </c:pt>
              <c:pt idx="10966">
                <c:v>10966</c:v>
              </c:pt>
              <c:pt idx="10967">
                <c:v>10967</c:v>
              </c:pt>
              <c:pt idx="10968">
                <c:v>10968</c:v>
              </c:pt>
              <c:pt idx="10969">
                <c:v>10969</c:v>
              </c:pt>
              <c:pt idx="10970">
                <c:v>10970</c:v>
              </c:pt>
              <c:pt idx="10971">
                <c:v>10971</c:v>
              </c:pt>
              <c:pt idx="10972">
                <c:v>10972</c:v>
              </c:pt>
              <c:pt idx="10973">
                <c:v>10973</c:v>
              </c:pt>
              <c:pt idx="10974">
                <c:v>10974</c:v>
              </c:pt>
              <c:pt idx="10975">
                <c:v>10975</c:v>
              </c:pt>
              <c:pt idx="10976">
                <c:v>10976</c:v>
              </c:pt>
              <c:pt idx="10977">
                <c:v>10977</c:v>
              </c:pt>
              <c:pt idx="10978">
                <c:v>10978</c:v>
              </c:pt>
              <c:pt idx="10979">
                <c:v>10979</c:v>
              </c:pt>
              <c:pt idx="10980">
                <c:v>10980</c:v>
              </c:pt>
              <c:pt idx="10981">
                <c:v>10981</c:v>
              </c:pt>
              <c:pt idx="10982">
                <c:v>10982</c:v>
              </c:pt>
              <c:pt idx="10983">
                <c:v>10983</c:v>
              </c:pt>
              <c:pt idx="10984">
                <c:v>10984</c:v>
              </c:pt>
              <c:pt idx="10985">
                <c:v>10985</c:v>
              </c:pt>
              <c:pt idx="10986">
                <c:v>10986</c:v>
              </c:pt>
              <c:pt idx="10987">
                <c:v>10987</c:v>
              </c:pt>
              <c:pt idx="10988">
                <c:v>10988</c:v>
              </c:pt>
              <c:pt idx="10989">
                <c:v>10989</c:v>
              </c:pt>
              <c:pt idx="10990">
                <c:v>10990</c:v>
              </c:pt>
              <c:pt idx="10991">
                <c:v>10991</c:v>
              </c:pt>
              <c:pt idx="10992">
                <c:v>10992</c:v>
              </c:pt>
              <c:pt idx="10993">
                <c:v>10993</c:v>
              </c:pt>
              <c:pt idx="10994">
                <c:v>10994</c:v>
              </c:pt>
              <c:pt idx="10995">
                <c:v>10995</c:v>
              </c:pt>
              <c:pt idx="10996">
                <c:v>10996</c:v>
              </c:pt>
              <c:pt idx="10997">
                <c:v>10997</c:v>
              </c:pt>
              <c:pt idx="10998">
                <c:v>10998</c:v>
              </c:pt>
              <c:pt idx="10999">
                <c:v>10999</c:v>
              </c:pt>
              <c:pt idx="11000">
                <c:v>11000</c:v>
              </c:pt>
              <c:pt idx="11001">
                <c:v>11001</c:v>
              </c:pt>
              <c:pt idx="11002">
                <c:v>11002</c:v>
              </c:pt>
              <c:pt idx="11003">
                <c:v>11003</c:v>
              </c:pt>
              <c:pt idx="11004">
                <c:v>11004</c:v>
              </c:pt>
              <c:pt idx="11005">
                <c:v>11005</c:v>
              </c:pt>
              <c:pt idx="11006">
                <c:v>11006</c:v>
              </c:pt>
              <c:pt idx="11007">
                <c:v>11007</c:v>
              </c:pt>
              <c:pt idx="11008">
                <c:v>11008</c:v>
              </c:pt>
              <c:pt idx="11009">
                <c:v>11009</c:v>
              </c:pt>
              <c:pt idx="11010">
                <c:v>11010</c:v>
              </c:pt>
              <c:pt idx="11011">
                <c:v>11011</c:v>
              </c:pt>
              <c:pt idx="11012">
                <c:v>11012</c:v>
              </c:pt>
              <c:pt idx="11013">
                <c:v>11013</c:v>
              </c:pt>
              <c:pt idx="11014">
                <c:v>11014</c:v>
              </c:pt>
              <c:pt idx="11015">
                <c:v>11015</c:v>
              </c:pt>
              <c:pt idx="11016">
                <c:v>11016</c:v>
              </c:pt>
              <c:pt idx="11017">
                <c:v>11017</c:v>
              </c:pt>
              <c:pt idx="11018">
                <c:v>11018</c:v>
              </c:pt>
              <c:pt idx="11019">
                <c:v>11019</c:v>
              </c:pt>
              <c:pt idx="11020">
                <c:v>11020</c:v>
              </c:pt>
              <c:pt idx="11021">
                <c:v>11021</c:v>
              </c:pt>
              <c:pt idx="11022">
                <c:v>11022</c:v>
              </c:pt>
              <c:pt idx="11023">
                <c:v>11023</c:v>
              </c:pt>
              <c:pt idx="11024">
                <c:v>11024</c:v>
              </c:pt>
              <c:pt idx="11025">
                <c:v>11025</c:v>
              </c:pt>
              <c:pt idx="11026">
                <c:v>11026</c:v>
              </c:pt>
              <c:pt idx="11027">
                <c:v>11027</c:v>
              </c:pt>
              <c:pt idx="11028">
                <c:v>11028</c:v>
              </c:pt>
              <c:pt idx="11029">
                <c:v>11029</c:v>
              </c:pt>
              <c:pt idx="11030">
                <c:v>11030</c:v>
              </c:pt>
              <c:pt idx="11031">
                <c:v>11031</c:v>
              </c:pt>
              <c:pt idx="11032">
                <c:v>11032</c:v>
              </c:pt>
              <c:pt idx="11033">
                <c:v>11033</c:v>
              </c:pt>
              <c:pt idx="11034">
                <c:v>11034</c:v>
              </c:pt>
              <c:pt idx="11035">
                <c:v>11035</c:v>
              </c:pt>
              <c:pt idx="11036">
                <c:v>11036</c:v>
              </c:pt>
              <c:pt idx="11037">
                <c:v>11037</c:v>
              </c:pt>
              <c:pt idx="11038">
                <c:v>11038</c:v>
              </c:pt>
              <c:pt idx="11039">
                <c:v>11039</c:v>
              </c:pt>
              <c:pt idx="11040">
                <c:v>11040</c:v>
              </c:pt>
              <c:pt idx="11041">
                <c:v>11041</c:v>
              </c:pt>
              <c:pt idx="11042">
                <c:v>11042</c:v>
              </c:pt>
              <c:pt idx="11043">
                <c:v>11043</c:v>
              </c:pt>
              <c:pt idx="11044">
                <c:v>11044</c:v>
              </c:pt>
              <c:pt idx="11045">
                <c:v>11045</c:v>
              </c:pt>
              <c:pt idx="11046">
                <c:v>11046</c:v>
              </c:pt>
              <c:pt idx="11047">
                <c:v>11047</c:v>
              </c:pt>
              <c:pt idx="11048">
                <c:v>11048</c:v>
              </c:pt>
              <c:pt idx="11049">
                <c:v>11049</c:v>
              </c:pt>
              <c:pt idx="11050">
                <c:v>11050</c:v>
              </c:pt>
              <c:pt idx="11051">
                <c:v>11051</c:v>
              </c:pt>
              <c:pt idx="11052">
                <c:v>11052</c:v>
              </c:pt>
              <c:pt idx="11053">
                <c:v>11053</c:v>
              </c:pt>
              <c:pt idx="11054">
                <c:v>11054</c:v>
              </c:pt>
              <c:pt idx="11055">
                <c:v>11055</c:v>
              </c:pt>
              <c:pt idx="11056">
                <c:v>11056</c:v>
              </c:pt>
              <c:pt idx="11057">
                <c:v>11057</c:v>
              </c:pt>
              <c:pt idx="11058">
                <c:v>11058</c:v>
              </c:pt>
              <c:pt idx="11059">
                <c:v>11059</c:v>
              </c:pt>
              <c:pt idx="11060">
                <c:v>11060</c:v>
              </c:pt>
              <c:pt idx="11061">
                <c:v>11061</c:v>
              </c:pt>
              <c:pt idx="11062">
                <c:v>11062</c:v>
              </c:pt>
              <c:pt idx="11063">
                <c:v>11063</c:v>
              </c:pt>
              <c:pt idx="11064">
                <c:v>11064</c:v>
              </c:pt>
              <c:pt idx="11065">
                <c:v>11065</c:v>
              </c:pt>
              <c:pt idx="11066">
                <c:v>11066</c:v>
              </c:pt>
              <c:pt idx="11067">
                <c:v>11067</c:v>
              </c:pt>
              <c:pt idx="11068">
                <c:v>11068</c:v>
              </c:pt>
              <c:pt idx="11069">
                <c:v>11069</c:v>
              </c:pt>
              <c:pt idx="11070">
                <c:v>11070</c:v>
              </c:pt>
              <c:pt idx="11071">
                <c:v>11071</c:v>
              </c:pt>
              <c:pt idx="11072">
                <c:v>11072</c:v>
              </c:pt>
              <c:pt idx="11073">
                <c:v>11073</c:v>
              </c:pt>
              <c:pt idx="11074">
                <c:v>11074</c:v>
              </c:pt>
              <c:pt idx="11075">
                <c:v>11075</c:v>
              </c:pt>
              <c:pt idx="11076">
                <c:v>11076</c:v>
              </c:pt>
              <c:pt idx="11077">
                <c:v>11077</c:v>
              </c:pt>
              <c:pt idx="11078">
                <c:v>11078</c:v>
              </c:pt>
              <c:pt idx="11079">
                <c:v>11079</c:v>
              </c:pt>
              <c:pt idx="11080">
                <c:v>11080</c:v>
              </c:pt>
              <c:pt idx="11081">
                <c:v>11081</c:v>
              </c:pt>
              <c:pt idx="11082">
                <c:v>11082</c:v>
              </c:pt>
              <c:pt idx="11083">
                <c:v>11083</c:v>
              </c:pt>
              <c:pt idx="11084">
                <c:v>11084</c:v>
              </c:pt>
              <c:pt idx="11085">
                <c:v>11085</c:v>
              </c:pt>
              <c:pt idx="11086">
                <c:v>11086</c:v>
              </c:pt>
              <c:pt idx="11087">
                <c:v>11087</c:v>
              </c:pt>
              <c:pt idx="11088">
                <c:v>11088</c:v>
              </c:pt>
              <c:pt idx="11089">
                <c:v>11089</c:v>
              </c:pt>
              <c:pt idx="11090">
                <c:v>11090</c:v>
              </c:pt>
              <c:pt idx="11091">
                <c:v>11091</c:v>
              </c:pt>
              <c:pt idx="11092">
                <c:v>11092</c:v>
              </c:pt>
              <c:pt idx="11093">
                <c:v>11093</c:v>
              </c:pt>
              <c:pt idx="11094">
                <c:v>11094</c:v>
              </c:pt>
              <c:pt idx="11095">
                <c:v>11095</c:v>
              </c:pt>
              <c:pt idx="11096">
                <c:v>11096</c:v>
              </c:pt>
              <c:pt idx="11097">
                <c:v>11097</c:v>
              </c:pt>
              <c:pt idx="11098">
                <c:v>11098</c:v>
              </c:pt>
              <c:pt idx="11099">
                <c:v>11099</c:v>
              </c:pt>
              <c:pt idx="11100">
                <c:v>11100</c:v>
              </c:pt>
              <c:pt idx="11101">
                <c:v>11101</c:v>
              </c:pt>
              <c:pt idx="11102">
                <c:v>11102</c:v>
              </c:pt>
              <c:pt idx="11103">
                <c:v>11103</c:v>
              </c:pt>
              <c:pt idx="11104">
                <c:v>11104</c:v>
              </c:pt>
              <c:pt idx="11105">
                <c:v>11105</c:v>
              </c:pt>
              <c:pt idx="11106">
                <c:v>11106</c:v>
              </c:pt>
              <c:pt idx="11107">
                <c:v>11107</c:v>
              </c:pt>
              <c:pt idx="11108">
                <c:v>11108</c:v>
              </c:pt>
              <c:pt idx="11109">
                <c:v>11109</c:v>
              </c:pt>
              <c:pt idx="11110">
                <c:v>11110</c:v>
              </c:pt>
              <c:pt idx="11111">
                <c:v>11111</c:v>
              </c:pt>
              <c:pt idx="11112">
                <c:v>11112</c:v>
              </c:pt>
              <c:pt idx="11113">
                <c:v>11113</c:v>
              </c:pt>
              <c:pt idx="11114">
                <c:v>11114</c:v>
              </c:pt>
              <c:pt idx="11115">
                <c:v>11115</c:v>
              </c:pt>
              <c:pt idx="11116">
                <c:v>11116</c:v>
              </c:pt>
              <c:pt idx="11117">
                <c:v>11117</c:v>
              </c:pt>
              <c:pt idx="11118">
                <c:v>11118</c:v>
              </c:pt>
              <c:pt idx="11119">
                <c:v>11119</c:v>
              </c:pt>
              <c:pt idx="11120">
                <c:v>11120</c:v>
              </c:pt>
              <c:pt idx="11121">
                <c:v>11121</c:v>
              </c:pt>
              <c:pt idx="11122">
                <c:v>11122</c:v>
              </c:pt>
              <c:pt idx="11123">
                <c:v>11123</c:v>
              </c:pt>
              <c:pt idx="11124">
                <c:v>11124</c:v>
              </c:pt>
              <c:pt idx="11125">
                <c:v>11125</c:v>
              </c:pt>
              <c:pt idx="11126">
                <c:v>11126</c:v>
              </c:pt>
              <c:pt idx="11127">
                <c:v>11127</c:v>
              </c:pt>
              <c:pt idx="11128">
                <c:v>11128</c:v>
              </c:pt>
              <c:pt idx="11129">
                <c:v>11129</c:v>
              </c:pt>
              <c:pt idx="11130">
                <c:v>11130</c:v>
              </c:pt>
              <c:pt idx="11131">
                <c:v>11131</c:v>
              </c:pt>
              <c:pt idx="11132">
                <c:v>11132</c:v>
              </c:pt>
              <c:pt idx="11133">
                <c:v>11133</c:v>
              </c:pt>
              <c:pt idx="11134">
                <c:v>11134</c:v>
              </c:pt>
              <c:pt idx="11135">
                <c:v>11135</c:v>
              </c:pt>
              <c:pt idx="11136">
                <c:v>11136</c:v>
              </c:pt>
              <c:pt idx="11137">
                <c:v>11137</c:v>
              </c:pt>
              <c:pt idx="11138">
                <c:v>11138</c:v>
              </c:pt>
              <c:pt idx="11139">
                <c:v>11139</c:v>
              </c:pt>
              <c:pt idx="11140">
                <c:v>11140</c:v>
              </c:pt>
              <c:pt idx="11141">
                <c:v>11141</c:v>
              </c:pt>
              <c:pt idx="11142">
                <c:v>11142</c:v>
              </c:pt>
              <c:pt idx="11143">
                <c:v>11143</c:v>
              </c:pt>
              <c:pt idx="11144">
                <c:v>11144</c:v>
              </c:pt>
              <c:pt idx="11145">
                <c:v>11145</c:v>
              </c:pt>
              <c:pt idx="11146">
                <c:v>11146</c:v>
              </c:pt>
              <c:pt idx="11147">
                <c:v>11147</c:v>
              </c:pt>
              <c:pt idx="11148">
                <c:v>11148</c:v>
              </c:pt>
              <c:pt idx="11149">
                <c:v>11149</c:v>
              </c:pt>
              <c:pt idx="11150">
                <c:v>11150</c:v>
              </c:pt>
              <c:pt idx="11151">
                <c:v>11151</c:v>
              </c:pt>
              <c:pt idx="11152">
                <c:v>11152</c:v>
              </c:pt>
              <c:pt idx="11153">
                <c:v>11153</c:v>
              </c:pt>
              <c:pt idx="11154">
                <c:v>11154</c:v>
              </c:pt>
              <c:pt idx="11155">
                <c:v>11155</c:v>
              </c:pt>
              <c:pt idx="11156">
                <c:v>11156</c:v>
              </c:pt>
              <c:pt idx="11157">
                <c:v>11157</c:v>
              </c:pt>
              <c:pt idx="11158">
                <c:v>11158</c:v>
              </c:pt>
              <c:pt idx="11159">
                <c:v>11159</c:v>
              </c:pt>
              <c:pt idx="11160">
                <c:v>11160</c:v>
              </c:pt>
              <c:pt idx="11161">
                <c:v>11161</c:v>
              </c:pt>
              <c:pt idx="11162">
                <c:v>11162</c:v>
              </c:pt>
              <c:pt idx="11163">
                <c:v>11163</c:v>
              </c:pt>
              <c:pt idx="11164">
                <c:v>11164</c:v>
              </c:pt>
              <c:pt idx="11165">
                <c:v>11165</c:v>
              </c:pt>
              <c:pt idx="11166">
                <c:v>11166</c:v>
              </c:pt>
              <c:pt idx="11167">
                <c:v>11167</c:v>
              </c:pt>
              <c:pt idx="11168">
                <c:v>11168</c:v>
              </c:pt>
              <c:pt idx="11169">
                <c:v>11169</c:v>
              </c:pt>
              <c:pt idx="11170">
                <c:v>11170</c:v>
              </c:pt>
              <c:pt idx="11171">
                <c:v>11171</c:v>
              </c:pt>
              <c:pt idx="11172">
                <c:v>11172</c:v>
              </c:pt>
              <c:pt idx="11173">
                <c:v>11173</c:v>
              </c:pt>
              <c:pt idx="11174">
                <c:v>11174</c:v>
              </c:pt>
              <c:pt idx="11175">
                <c:v>11175</c:v>
              </c:pt>
              <c:pt idx="11176">
                <c:v>11176</c:v>
              </c:pt>
              <c:pt idx="11177">
                <c:v>11177</c:v>
              </c:pt>
              <c:pt idx="11178">
                <c:v>11178</c:v>
              </c:pt>
              <c:pt idx="11179">
                <c:v>11179</c:v>
              </c:pt>
              <c:pt idx="11180">
                <c:v>11180</c:v>
              </c:pt>
              <c:pt idx="11181">
                <c:v>11181</c:v>
              </c:pt>
              <c:pt idx="11182">
                <c:v>11182</c:v>
              </c:pt>
              <c:pt idx="11183">
                <c:v>11183</c:v>
              </c:pt>
              <c:pt idx="11184">
                <c:v>11184</c:v>
              </c:pt>
              <c:pt idx="11185">
                <c:v>11185</c:v>
              </c:pt>
              <c:pt idx="11186">
                <c:v>11186</c:v>
              </c:pt>
              <c:pt idx="11187">
                <c:v>11187</c:v>
              </c:pt>
              <c:pt idx="11188">
                <c:v>11188</c:v>
              </c:pt>
              <c:pt idx="11189">
                <c:v>11189</c:v>
              </c:pt>
              <c:pt idx="11190">
                <c:v>11190</c:v>
              </c:pt>
              <c:pt idx="11191">
                <c:v>11191</c:v>
              </c:pt>
              <c:pt idx="11192">
                <c:v>11192</c:v>
              </c:pt>
              <c:pt idx="11193">
                <c:v>11193</c:v>
              </c:pt>
              <c:pt idx="11194">
                <c:v>11194</c:v>
              </c:pt>
              <c:pt idx="11195">
                <c:v>11195</c:v>
              </c:pt>
              <c:pt idx="11196">
                <c:v>11196</c:v>
              </c:pt>
              <c:pt idx="11197">
                <c:v>11197</c:v>
              </c:pt>
              <c:pt idx="11198">
                <c:v>11198</c:v>
              </c:pt>
              <c:pt idx="11199">
                <c:v>11199</c:v>
              </c:pt>
              <c:pt idx="11200">
                <c:v>11200</c:v>
              </c:pt>
              <c:pt idx="11201">
                <c:v>11201</c:v>
              </c:pt>
              <c:pt idx="11202">
                <c:v>11202</c:v>
              </c:pt>
              <c:pt idx="11203">
                <c:v>11203</c:v>
              </c:pt>
              <c:pt idx="11204">
                <c:v>11204</c:v>
              </c:pt>
              <c:pt idx="11205">
                <c:v>11205</c:v>
              </c:pt>
              <c:pt idx="11206">
                <c:v>11206</c:v>
              </c:pt>
              <c:pt idx="11207">
                <c:v>11207</c:v>
              </c:pt>
              <c:pt idx="11208">
                <c:v>11208</c:v>
              </c:pt>
              <c:pt idx="11209">
                <c:v>11209</c:v>
              </c:pt>
              <c:pt idx="11210">
                <c:v>11210</c:v>
              </c:pt>
              <c:pt idx="11211">
                <c:v>11211</c:v>
              </c:pt>
              <c:pt idx="11212">
                <c:v>11212</c:v>
              </c:pt>
              <c:pt idx="11213">
                <c:v>11213</c:v>
              </c:pt>
              <c:pt idx="11214">
                <c:v>11214</c:v>
              </c:pt>
              <c:pt idx="11215">
                <c:v>11215</c:v>
              </c:pt>
              <c:pt idx="11216">
                <c:v>11216</c:v>
              </c:pt>
              <c:pt idx="11217">
                <c:v>11217</c:v>
              </c:pt>
              <c:pt idx="11218">
                <c:v>11218</c:v>
              </c:pt>
              <c:pt idx="11219">
                <c:v>11219</c:v>
              </c:pt>
              <c:pt idx="11220">
                <c:v>11220</c:v>
              </c:pt>
              <c:pt idx="11221">
                <c:v>11221</c:v>
              </c:pt>
              <c:pt idx="11222">
                <c:v>11222</c:v>
              </c:pt>
              <c:pt idx="11223">
                <c:v>11223</c:v>
              </c:pt>
              <c:pt idx="11224">
                <c:v>11224</c:v>
              </c:pt>
              <c:pt idx="11225">
                <c:v>11225</c:v>
              </c:pt>
              <c:pt idx="11226">
                <c:v>11226</c:v>
              </c:pt>
              <c:pt idx="11227">
                <c:v>11227</c:v>
              </c:pt>
              <c:pt idx="11228">
                <c:v>11228</c:v>
              </c:pt>
              <c:pt idx="11229">
                <c:v>11229</c:v>
              </c:pt>
              <c:pt idx="11230">
                <c:v>11230</c:v>
              </c:pt>
              <c:pt idx="11231">
                <c:v>11231</c:v>
              </c:pt>
              <c:pt idx="11232">
                <c:v>11232</c:v>
              </c:pt>
              <c:pt idx="11233">
                <c:v>11233</c:v>
              </c:pt>
              <c:pt idx="11234">
                <c:v>11234</c:v>
              </c:pt>
              <c:pt idx="11235">
                <c:v>11235</c:v>
              </c:pt>
              <c:pt idx="11236">
                <c:v>11236</c:v>
              </c:pt>
              <c:pt idx="11237">
                <c:v>11237</c:v>
              </c:pt>
              <c:pt idx="11238">
                <c:v>11238</c:v>
              </c:pt>
              <c:pt idx="11239">
                <c:v>11239</c:v>
              </c:pt>
              <c:pt idx="11240">
                <c:v>11240</c:v>
              </c:pt>
              <c:pt idx="11241">
                <c:v>11241</c:v>
              </c:pt>
              <c:pt idx="11242">
                <c:v>11242</c:v>
              </c:pt>
              <c:pt idx="11243">
                <c:v>11243</c:v>
              </c:pt>
              <c:pt idx="11244">
                <c:v>11244</c:v>
              </c:pt>
              <c:pt idx="11245">
                <c:v>11245</c:v>
              </c:pt>
              <c:pt idx="11246">
                <c:v>11246</c:v>
              </c:pt>
              <c:pt idx="11247">
                <c:v>11247</c:v>
              </c:pt>
              <c:pt idx="11248">
                <c:v>11248</c:v>
              </c:pt>
              <c:pt idx="11249">
                <c:v>11249</c:v>
              </c:pt>
              <c:pt idx="11250">
                <c:v>11250</c:v>
              </c:pt>
              <c:pt idx="11251">
                <c:v>11251</c:v>
              </c:pt>
              <c:pt idx="11252">
                <c:v>11252</c:v>
              </c:pt>
              <c:pt idx="11253">
                <c:v>11253</c:v>
              </c:pt>
              <c:pt idx="11254">
                <c:v>11254</c:v>
              </c:pt>
              <c:pt idx="11255">
                <c:v>11255</c:v>
              </c:pt>
              <c:pt idx="11256">
                <c:v>11256</c:v>
              </c:pt>
              <c:pt idx="11257">
                <c:v>11257</c:v>
              </c:pt>
              <c:pt idx="11258">
                <c:v>11258</c:v>
              </c:pt>
              <c:pt idx="11259">
                <c:v>11259</c:v>
              </c:pt>
              <c:pt idx="11260">
                <c:v>11260</c:v>
              </c:pt>
              <c:pt idx="11261">
                <c:v>11261</c:v>
              </c:pt>
              <c:pt idx="11262">
                <c:v>11262</c:v>
              </c:pt>
              <c:pt idx="11263">
                <c:v>11263</c:v>
              </c:pt>
              <c:pt idx="11264">
                <c:v>11264</c:v>
              </c:pt>
              <c:pt idx="11265">
                <c:v>11265</c:v>
              </c:pt>
              <c:pt idx="11266">
                <c:v>11266</c:v>
              </c:pt>
              <c:pt idx="11267">
                <c:v>11267</c:v>
              </c:pt>
              <c:pt idx="11268">
                <c:v>11268</c:v>
              </c:pt>
              <c:pt idx="11269">
                <c:v>11269</c:v>
              </c:pt>
              <c:pt idx="11270">
                <c:v>11270</c:v>
              </c:pt>
              <c:pt idx="11271">
                <c:v>11271</c:v>
              </c:pt>
              <c:pt idx="11272">
                <c:v>11272</c:v>
              </c:pt>
              <c:pt idx="11273">
                <c:v>11273</c:v>
              </c:pt>
              <c:pt idx="11274">
                <c:v>11274</c:v>
              </c:pt>
              <c:pt idx="11275">
                <c:v>11275</c:v>
              </c:pt>
              <c:pt idx="11276">
                <c:v>11276</c:v>
              </c:pt>
              <c:pt idx="11277">
                <c:v>11277</c:v>
              </c:pt>
              <c:pt idx="11278">
                <c:v>11278</c:v>
              </c:pt>
              <c:pt idx="11279">
                <c:v>11279</c:v>
              </c:pt>
              <c:pt idx="11280">
                <c:v>11280</c:v>
              </c:pt>
              <c:pt idx="11281">
                <c:v>11281</c:v>
              </c:pt>
              <c:pt idx="11282">
                <c:v>11282</c:v>
              </c:pt>
              <c:pt idx="11283">
                <c:v>11283</c:v>
              </c:pt>
              <c:pt idx="11284">
                <c:v>11284</c:v>
              </c:pt>
              <c:pt idx="11285">
                <c:v>11285</c:v>
              </c:pt>
              <c:pt idx="11286">
                <c:v>11286</c:v>
              </c:pt>
              <c:pt idx="11287">
                <c:v>11287</c:v>
              </c:pt>
              <c:pt idx="11288">
                <c:v>11288</c:v>
              </c:pt>
              <c:pt idx="11289">
                <c:v>11289</c:v>
              </c:pt>
              <c:pt idx="11290">
                <c:v>11290</c:v>
              </c:pt>
              <c:pt idx="11291">
                <c:v>11291</c:v>
              </c:pt>
              <c:pt idx="11292">
                <c:v>11292</c:v>
              </c:pt>
              <c:pt idx="11293">
                <c:v>11293</c:v>
              </c:pt>
              <c:pt idx="11294">
                <c:v>11294</c:v>
              </c:pt>
              <c:pt idx="11295">
                <c:v>11295</c:v>
              </c:pt>
              <c:pt idx="11296">
                <c:v>11296</c:v>
              </c:pt>
              <c:pt idx="11297">
                <c:v>11297</c:v>
              </c:pt>
              <c:pt idx="11298">
                <c:v>11298</c:v>
              </c:pt>
              <c:pt idx="11299">
                <c:v>11299</c:v>
              </c:pt>
              <c:pt idx="11300">
                <c:v>11300</c:v>
              </c:pt>
              <c:pt idx="11301">
                <c:v>11301</c:v>
              </c:pt>
              <c:pt idx="11302">
                <c:v>11302</c:v>
              </c:pt>
              <c:pt idx="11303">
                <c:v>11303</c:v>
              </c:pt>
              <c:pt idx="11304">
                <c:v>11304</c:v>
              </c:pt>
              <c:pt idx="11305">
                <c:v>11305</c:v>
              </c:pt>
              <c:pt idx="11306">
                <c:v>11306</c:v>
              </c:pt>
              <c:pt idx="11307">
                <c:v>11307</c:v>
              </c:pt>
              <c:pt idx="11308">
                <c:v>11308</c:v>
              </c:pt>
              <c:pt idx="11309">
                <c:v>11309</c:v>
              </c:pt>
              <c:pt idx="11310">
                <c:v>11310</c:v>
              </c:pt>
              <c:pt idx="11311">
                <c:v>11311</c:v>
              </c:pt>
              <c:pt idx="11312">
                <c:v>11312</c:v>
              </c:pt>
              <c:pt idx="11313">
                <c:v>11313</c:v>
              </c:pt>
              <c:pt idx="11314">
                <c:v>11314</c:v>
              </c:pt>
              <c:pt idx="11315">
                <c:v>11315</c:v>
              </c:pt>
              <c:pt idx="11316">
                <c:v>11316</c:v>
              </c:pt>
              <c:pt idx="11317">
                <c:v>11317</c:v>
              </c:pt>
              <c:pt idx="11318">
                <c:v>11318</c:v>
              </c:pt>
              <c:pt idx="11319">
                <c:v>11319</c:v>
              </c:pt>
              <c:pt idx="11320">
                <c:v>11320</c:v>
              </c:pt>
              <c:pt idx="11321">
                <c:v>11321</c:v>
              </c:pt>
              <c:pt idx="11322">
                <c:v>11322</c:v>
              </c:pt>
              <c:pt idx="11323">
                <c:v>11323</c:v>
              </c:pt>
              <c:pt idx="11324">
                <c:v>11324</c:v>
              </c:pt>
              <c:pt idx="11325">
                <c:v>11325</c:v>
              </c:pt>
              <c:pt idx="11326">
                <c:v>11326</c:v>
              </c:pt>
              <c:pt idx="11327">
                <c:v>11327</c:v>
              </c:pt>
              <c:pt idx="11328">
                <c:v>11328</c:v>
              </c:pt>
              <c:pt idx="11329">
                <c:v>11329</c:v>
              </c:pt>
              <c:pt idx="11330">
                <c:v>11330</c:v>
              </c:pt>
              <c:pt idx="11331">
                <c:v>11331</c:v>
              </c:pt>
              <c:pt idx="11332">
                <c:v>11332</c:v>
              </c:pt>
              <c:pt idx="11333">
                <c:v>11333</c:v>
              </c:pt>
              <c:pt idx="11334">
                <c:v>11334</c:v>
              </c:pt>
              <c:pt idx="11335">
                <c:v>11335</c:v>
              </c:pt>
              <c:pt idx="11336">
                <c:v>11336</c:v>
              </c:pt>
              <c:pt idx="11337">
                <c:v>11337</c:v>
              </c:pt>
              <c:pt idx="11338">
                <c:v>11338</c:v>
              </c:pt>
              <c:pt idx="11339">
                <c:v>11339</c:v>
              </c:pt>
              <c:pt idx="11340">
                <c:v>11340</c:v>
              </c:pt>
              <c:pt idx="11341">
                <c:v>11341</c:v>
              </c:pt>
              <c:pt idx="11342">
                <c:v>11342</c:v>
              </c:pt>
              <c:pt idx="11343">
                <c:v>11343</c:v>
              </c:pt>
              <c:pt idx="11344">
                <c:v>11344</c:v>
              </c:pt>
              <c:pt idx="11345">
                <c:v>11345</c:v>
              </c:pt>
              <c:pt idx="11346">
                <c:v>11346</c:v>
              </c:pt>
              <c:pt idx="11347">
                <c:v>11347</c:v>
              </c:pt>
              <c:pt idx="11348">
                <c:v>11348</c:v>
              </c:pt>
              <c:pt idx="11349">
                <c:v>11349</c:v>
              </c:pt>
              <c:pt idx="11350">
                <c:v>11350</c:v>
              </c:pt>
              <c:pt idx="11351">
                <c:v>11351</c:v>
              </c:pt>
              <c:pt idx="11352">
                <c:v>11352</c:v>
              </c:pt>
              <c:pt idx="11353">
                <c:v>11353</c:v>
              </c:pt>
              <c:pt idx="11354">
                <c:v>11354</c:v>
              </c:pt>
              <c:pt idx="11355">
                <c:v>11355</c:v>
              </c:pt>
              <c:pt idx="11356">
                <c:v>11356</c:v>
              </c:pt>
              <c:pt idx="11357">
                <c:v>11357</c:v>
              </c:pt>
              <c:pt idx="11358">
                <c:v>11358</c:v>
              </c:pt>
              <c:pt idx="11359">
                <c:v>11359</c:v>
              </c:pt>
              <c:pt idx="11360">
                <c:v>11360</c:v>
              </c:pt>
              <c:pt idx="11361">
                <c:v>11361</c:v>
              </c:pt>
              <c:pt idx="11362">
                <c:v>11362</c:v>
              </c:pt>
              <c:pt idx="11363">
                <c:v>11363</c:v>
              </c:pt>
              <c:pt idx="11364">
                <c:v>11364</c:v>
              </c:pt>
              <c:pt idx="11365">
                <c:v>11365</c:v>
              </c:pt>
              <c:pt idx="11366">
                <c:v>11366</c:v>
              </c:pt>
              <c:pt idx="11367">
                <c:v>11367</c:v>
              </c:pt>
              <c:pt idx="11368">
                <c:v>11368</c:v>
              </c:pt>
              <c:pt idx="11369">
                <c:v>11369</c:v>
              </c:pt>
              <c:pt idx="11370">
                <c:v>11370</c:v>
              </c:pt>
              <c:pt idx="11371">
                <c:v>11371</c:v>
              </c:pt>
              <c:pt idx="11372">
                <c:v>11372</c:v>
              </c:pt>
              <c:pt idx="11373">
                <c:v>11373</c:v>
              </c:pt>
              <c:pt idx="11374">
                <c:v>11374</c:v>
              </c:pt>
              <c:pt idx="11375">
                <c:v>11375</c:v>
              </c:pt>
              <c:pt idx="11376">
                <c:v>11376</c:v>
              </c:pt>
              <c:pt idx="11377">
                <c:v>11377</c:v>
              </c:pt>
              <c:pt idx="11378">
                <c:v>11378</c:v>
              </c:pt>
              <c:pt idx="11379">
                <c:v>11379</c:v>
              </c:pt>
              <c:pt idx="11380">
                <c:v>11380</c:v>
              </c:pt>
              <c:pt idx="11381">
                <c:v>11381</c:v>
              </c:pt>
              <c:pt idx="11382">
                <c:v>11382</c:v>
              </c:pt>
              <c:pt idx="11383">
                <c:v>11383</c:v>
              </c:pt>
              <c:pt idx="11384">
                <c:v>11384</c:v>
              </c:pt>
              <c:pt idx="11385">
                <c:v>11385</c:v>
              </c:pt>
              <c:pt idx="11386">
                <c:v>11386</c:v>
              </c:pt>
              <c:pt idx="11387">
                <c:v>11387</c:v>
              </c:pt>
              <c:pt idx="11388">
                <c:v>11388</c:v>
              </c:pt>
              <c:pt idx="11389">
                <c:v>11389</c:v>
              </c:pt>
              <c:pt idx="11390">
                <c:v>11390</c:v>
              </c:pt>
              <c:pt idx="11391">
                <c:v>11391</c:v>
              </c:pt>
              <c:pt idx="11392">
                <c:v>11392</c:v>
              </c:pt>
              <c:pt idx="11393">
                <c:v>11393</c:v>
              </c:pt>
              <c:pt idx="11394">
                <c:v>11394</c:v>
              </c:pt>
              <c:pt idx="11395">
                <c:v>11395</c:v>
              </c:pt>
              <c:pt idx="11396">
                <c:v>11396</c:v>
              </c:pt>
              <c:pt idx="11397">
                <c:v>11397</c:v>
              </c:pt>
              <c:pt idx="11398">
                <c:v>11398</c:v>
              </c:pt>
              <c:pt idx="11399">
                <c:v>11399</c:v>
              </c:pt>
              <c:pt idx="11400">
                <c:v>11400</c:v>
              </c:pt>
              <c:pt idx="11401">
                <c:v>11401</c:v>
              </c:pt>
              <c:pt idx="11402">
                <c:v>11402</c:v>
              </c:pt>
              <c:pt idx="11403">
                <c:v>11403</c:v>
              </c:pt>
              <c:pt idx="11404">
                <c:v>11404</c:v>
              </c:pt>
              <c:pt idx="11405">
                <c:v>11405</c:v>
              </c:pt>
              <c:pt idx="11406">
                <c:v>11406</c:v>
              </c:pt>
              <c:pt idx="11407">
                <c:v>11407</c:v>
              </c:pt>
              <c:pt idx="11408">
                <c:v>11408</c:v>
              </c:pt>
              <c:pt idx="11409">
                <c:v>11409</c:v>
              </c:pt>
              <c:pt idx="11410">
                <c:v>11410</c:v>
              </c:pt>
              <c:pt idx="11411">
                <c:v>11411</c:v>
              </c:pt>
              <c:pt idx="11412">
                <c:v>11412</c:v>
              </c:pt>
              <c:pt idx="11413">
                <c:v>11413</c:v>
              </c:pt>
              <c:pt idx="11414">
                <c:v>11414</c:v>
              </c:pt>
              <c:pt idx="11415">
                <c:v>11415</c:v>
              </c:pt>
              <c:pt idx="11416">
                <c:v>11416</c:v>
              </c:pt>
              <c:pt idx="11417">
                <c:v>11417</c:v>
              </c:pt>
              <c:pt idx="11418">
                <c:v>11418</c:v>
              </c:pt>
              <c:pt idx="11419">
                <c:v>11419</c:v>
              </c:pt>
              <c:pt idx="11420">
                <c:v>11420</c:v>
              </c:pt>
              <c:pt idx="11421">
                <c:v>11421</c:v>
              </c:pt>
              <c:pt idx="11422">
                <c:v>11422</c:v>
              </c:pt>
              <c:pt idx="11423">
                <c:v>11423</c:v>
              </c:pt>
              <c:pt idx="11424">
                <c:v>11424</c:v>
              </c:pt>
              <c:pt idx="11425">
                <c:v>11425</c:v>
              </c:pt>
              <c:pt idx="11426">
                <c:v>11426</c:v>
              </c:pt>
              <c:pt idx="11427">
                <c:v>11427</c:v>
              </c:pt>
              <c:pt idx="11428">
                <c:v>11428</c:v>
              </c:pt>
              <c:pt idx="11429">
                <c:v>11429</c:v>
              </c:pt>
              <c:pt idx="11430">
                <c:v>11430</c:v>
              </c:pt>
              <c:pt idx="11431">
                <c:v>11431</c:v>
              </c:pt>
              <c:pt idx="11432">
                <c:v>11432</c:v>
              </c:pt>
              <c:pt idx="11433">
                <c:v>11433</c:v>
              </c:pt>
              <c:pt idx="11434">
                <c:v>11434</c:v>
              </c:pt>
              <c:pt idx="11435">
                <c:v>11435</c:v>
              </c:pt>
              <c:pt idx="11436">
                <c:v>11436</c:v>
              </c:pt>
              <c:pt idx="11437">
                <c:v>11437</c:v>
              </c:pt>
              <c:pt idx="11438">
                <c:v>11438</c:v>
              </c:pt>
              <c:pt idx="11439">
                <c:v>11439</c:v>
              </c:pt>
              <c:pt idx="11440">
                <c:v>11440</c:v>
              </c:pt>
              <c:pt idx="11441">
                <c:v>11441</c:v>
              </c:pt>
              <c:pt idx="11442">
                <c:v>11442</c:v>
              </c:pt>
              <c:pt idx="11443">
                <c:v>11443</c:v>
              </c:pt>
              <c:pt idx="11444">
                <c:v>11444</c:v>
              </c:pt>
              <c:pt idx="11445">
                <c:v>11445</c:v>
              </c:pt>
              <c:pt idx="11446">
                <c:v>11446</c:v>
              </c:pt>
              <c:pt idx="11447">
                <c:v>11447</c:v>
              </c:pt>
              <c:pt idx="11448">
                <c:v>11448</c:v>
              </c:pt>
              <c:pt idx="11449">
                <c:v>11449</c:v>
              </c:pt>
              <c:pt idx="11450">
                <c:v>11450</c:v>
              </c:pt>
              <c:pt idx="11451">
                <c:v>11451</c:v>
              </c:pt>
              <c:pt idx="11452">
                <c:v>11452</c:v>
              </c:pt>
              <c:pt idx="11453">
                <c:v>11453</c:v>
              </c:pt>
              <c:pt idx="11454">
                <c:v>11454</c:v>
              </c:pt>
              <c:pt idx="11455">
                <c:v>11455</c:v>
              </c:pt>
              <c:pt idx="11456">
                <c:v>11456</c:v>
              </c:pt>
              <c:pt idx="11457">
                <c:v>11457</c:v>
              </c:pt>
              <c:pt idx="11458">
                <c:v>11458</c:v>
              </c:pt>
              <c:pt idx="11459">
                <c:v>11459</c:v>
              </c:pt>
              <c:pt idx="11460">
                <c:v>11460</c:v>
              </c:pt>
              <c:pt idx="11461">
                <c:v>11461</c:v>
              </c:pt>
              <c:pt idx="11462">
                <c:v>11462</c:v>
              </c:pt>
              <c:pt idx="11463">
                <c:v>11463</c:v>
              </c:pt>
              <c:pt idx="11464">
                <c:v>11464</c:v>
              </c:pt>
              <c:pt idx="11465">
                <c:v>11465</c:v>
              </c:pt>
              <c:pt idx="11466">
                <c:v>11466</c:v>
              </c:pt>
              <c:pt idx="11467">
                <c:v>11467</c:v>
              </c:pt>
              <c:pt idx="11468">
                <c:v>11468</c:v>
              </c:pt>
              <c:pt idx="11469">
                <c:v>11469</c:v>
              </c:pt>
              <c:pt idx="11470">
                <c:v>11470</c:v>
              </c:pt>
              <c:pt idx="11471">
                <c:v>11471</c:v>
              </c:pt>
              <c:pt idx="11472">
                <c:v>11472</c:v>
              </c:pt>
              <c:pt idx="11473">
                <c:v>11473</c:v>
              </c:pt>
              <c:pt idx="11474">
                <c:v>11474</c:v>
              </c:pt>
              <c:pt idx="11475">
                <c:v>11475</c:v>
              </c:pt>
              <c:pt idx="11476">
                <c:v>11476</c:v>
              </c:pt>
              <c:pt idx="11477">
                <c:v>11477</c:v>
              </c:pt>
              <c:pt idx="11478">
                <c:v>11478</c:v>
              </c:pt>
              <c:pt idx="11479">
                <c:v>11479</c:v>
              </c:pt>
              <c:pt idx="11480">
                <c:v>11480</c:v>
              </c:pt>
              <c:pt idx="11481">
                <c:v>11481</c:v>
              </c:pt>
              <c:pt idx="11482">
                <c:v>11482</c:v>
              </c:pt>
              <c:pt idx="11483">
                <c:v>11483</c:v>
              </c:pt>
              <c:pt idx="11484">
                <c:v>11484</c:v>
              </c:pt>
              <c:pt idx="11485">
                <c:v>11485</c:v>
              </c:pt>
              <c:pt idx="11486">
                <c:v>11486</c:v>
              </c:pt>
              <c:pt idx="11487">
                <c:v>11487</c:v>
              </c:pt>
              <c:pt idx="11488">
                <c:v>11488</c:v>
              </c:pt>
              <c:pt idx="11489">
                <c:v>11489</c:v>
              </c:pt>
              <c:pt idx="11490">
                <c:v>11490</c:v>
              </c:pt>
              <c:pt idx="11491">
                <c:v>11491</c:v>
              </c:pt>
              <c:pt idx="11492">
                <c:v>11492</c:v>
              </c:pt>
              <c:pt idx="11493">
                <c:v>11493</c:v>
              </c:pt>
              <c:pt idx="11494">
                <c:v>11494</c:v>
              </c:pt>
              <c:pt idx="11495">
                <c:v>11495</c:v>
              </c:pt>
              <c:pt idx="11496">
                <c:v>11496</c:v>
              </c:pt>
              <c:pt idx="11497">
                <c:v>11497</c:v>
              </c:pt>
              <c:pt idx="11498">
                <c:v>11498</c:v>
              </c:pt>
              <c:pt idx="11499">
                <c:v>11499</c:v>
              </c:pt>
              <c:pt idx="11500">
                <c:v>11500</c:v>
              </c:pt>
              <c:pt idx="11501">
                <c:v>11501</c:v>
              </c:pt>
              <c:pt idx="11502">
                <c:v>11502</c:v>
              </c:pt>
              <c:pt idx="11503">
                <c:v>11503</c:v>
              </c:pt>
              <c:pt idx="11504">
                <c:v>11504</c:v>
              </c:pt>
              <c:pt idx="11505">
                <c:v>11505</c:v>
              </c:pt>
              <c:pt idx="11506">
                <c:v>11506</c:v>
              </c:pt>
              <c:pt idx="11507">
                <c:v>11507</c:v>
              </c:pt>
              <c:pt idx="11508">
                <c:v>11508</c:v>
              </c:pt>
              <c:pt idx="11509">
                <c:v>11509</c:v>
              </c:pt>
              <c:pt idx="11510">
                <c:v>11510</c:v>
              </c:pt>
              <c:pt idx="11511">
                <c:v>11511</c:v>
              </c:pt>
              <c:pt idx="11512">
                <c:v>11512</c:v>
              </c:pt>
              <c:pt idx="11513">
                <c:v>11513</c:v>
              </c:pt>
              <c:pt idx="11514">
                <c:v>11514</c:v>
              </c:pt>
              <c:pt idx="11515">
                <c:v>11515</c:v>
              </c:pt>
              <c:pt idx="11516">
                <c:v>11516</c:v>
              </c:pt>
              <c:pt idx="11517">
                <c:v>11517</c:v>
              </c:pt>
              <c:pt idx="11518">
                <c:v>11518</c:v>
              </c:pt>
              <c:pt idx="11519">
                <c:v>11519</c:v>
              </c:pt>
              <c:pt idx="11520">
                <c:v>11520</c:v>
              </c:pt>
              <c:pt idx="11521">
                <c:v>11521</c:v>
              </c:pt>
              <c:pt idx="11522">
                <c:v>11522</c:v>
              </c:pt>
              <c:pt idx="11523">
                <c:v>11523</c:v>
              </c:pt>
              <c:pt idx="11524">
                <c:v>11524</c:v>
              </c:pt>
              <c:pt idx="11525">
                <c:v>11525</c:v>
              </c:pt>
              <c:pt idx="11526">
                <c:v>11526</c:v>
              </c:pt>
              <c:pt idx="11527">
                <c:v>11527</c:v>
              </c:pt>
              <c:pt idx="11528">
                <c:v>11528</c:v>
              </c:pt>
              <c:pt idx="11529">
                <c:v>11529</c:v>
              </c:pt>
              <c:pt idx="11530">
                <c:v>11530</c:v>
              </c:pt>
              <c:pt idx="11531">
                <c:v>11531</c:v>
              </c:pt>
              <c:pt idx="11532">
                <c:v>11532</c:v>
              </c:pt>
              <c:pt idx="11533">
                <c:v>11533</c:v>
              </c:pt>
              <c:pt idx="11534">
                <c:v>11534</c:v>
              </c:pt>
              <c:pt idx="11535">
                <c:v>11535</c:v>
              </c:pt>
              <c:pt idx="11536">
                <c:v>11536</c:v>
              </c:pt>
              <c:pt idx="11537">
                <c:v>11537</c:v>
              </c:pt>
              <c:pt idx="11538">
                <c:v>11538</c:v>
              </c:pt>
              <c:pt idx="11539">
                <c:v>11539</c:v>
              </c:pt>
              <c:pt idx="11540">
                <c:v>11540</c:v>
              </c:pt>
              <c:pt idx="11541">
                <c:v>11541</c:v>
              </c:pt>
              <c:pt idx="11542">
                <c:v>11542</c:v>
              </c:pt>
              <c:pt idx="11543">
                <c:v>11543</c:v>
              </c:pt>
              <c:pt idx="11544">
                <c:v>11544</c:v>
              </c:pt>
              <c:pt idx="11545">
                <c:v>11545</c:v>
              </c:pt>
              <c:pt idx="11546">
                <c:v>11546</c:v>
              </c:pt>
              <c:pt idx="11547">
                <c:v>11547</c:v>
              </c:pt>
              <c:pt idx="11548">
                <c:v>11548</c:v>
              </c:pt>
              <c:pt idx="11549">
                <c:v>11549</c:v>
              </c:pt>
              <c:pt idx="11550">
                <c:v>11550</c:v>
              </c:pt>
              <c:pt idx="11551">
                <c:v>11551</c:v>
              </c:pt>
              <c:pt idx="11552">
                <c:v>11552</c:v>
              </c:pt>
              <c:pt idx="11553">
                <c:v>11553</c:v>
              </c:pt>
              <c:pt idx="11554">
                <c:v>11554</c:v>
              </c:pt>
              <c:pt idx="11555">
                <c:v>11555</c:v>
              </c:pt>
              <c:pt idx="11556">
                <c:v>11556</c:v>
              </c:pt>
              <c:pt idx="11557">
                <c:v>11557</c:v>
              </c:pt>
              <c:pt idx="11558">
                <c:v>11558</c:v>
              </c:pt>
              <c:pt idx="11559">
                <c:v>11559</c:v>
              </c:pt>
              <c:pt idx="11560">
                <c:v>11560</c:v>
              </c:pt>
              <c:pt idx="11561">
                <c:v>11561</c:v>
              </c:pt>
              <c:pt idx="11562">
                <c:v>11562</c:v>
              </c:pt>
              <c:pt idx="11563">
                <c:v>11563</c:v>
              </c:pt>
              <c:pt idx="11564">
                <c:v>11564</c:v>
              </c:pt>
              <c:pt idx="11565">
                <c:v>11565</c:v>
              </c:pt>
              <c:pt idx="11566">
                <c:v>11566</c:v>
              </c:pt>
              <c:pt idx="11567">
                <c:v>11567</c:v>
              </c:pt>
              <c:pt idx="11568">
                <c:v>11568</c:v>
              </c:pt>
              <c:pt idx="11569">
                <c:v>11569</c:v>
              </c:pt>
              <c:pt idx="11570">
                <c:v>11570</c:v>
              </c:pt>
              <c:pt idx="11571">
                <c:v>11571</c:v>
              </c:pt>
              <c:pt idx="11572">
                <c:v>11572</c:v>
              </c:pt>
              <c:pt idx="11573">
                <c:v>11573</c:v>
              </c:pt>
              <c:pt idx="11574">
                <c:v>11574</c:v>
              </c:pt>
              <c:pt idx="11575">
                <c:v>11575</c:v>
              </c:pt>
              <c:pt idx="11576">
                <c:v>11576</c:v>
              </c:pt>
              <c:pt idx="11577">
                <c:v>11577</c:v>
              </c:pt>
              <c:pt idx="11578">
                <c:v>11578</c:v>
              </c:pt>
              <c:pt idx="11579">
                <c:v>11579</c:v>
              </c:pt>
              <c:pt idx="11580">
                <c:v>11580</c:v>
              </c:pt>
              <c:pt idx="11581">
                <c:v>11581</c:v>
              </c:pt>
              <c:pt idx="11582">
                <c:v>11582</c:v>
              </c:pt>
              <c:pt idx="11583">
                <c:v>11583</c:v>
              </c:pt>
              <c:pt idx="11584">
                <c:v>11584</c:v>
              </c:pt>
              <c:pt idx="11585">
                <c:v>11585</c:v>
              </c:pt>
              <c:pt idx="11586">
                <c:v>11586</c:v>
              </c:pt>
              <c:pt idx="11587">
                <c:v>11587</c:v>
              </c:pt>
              <c:pt idx="11588">
                <c:v>11588</c:v>
              </c:pt>
              <c:pt idx="11589">
                <c:v>11589</c:v>
              </c:pt>
              <c:pt idx="11590">
                <c:v>11590</c:v>
              </c:pt>
              <c:pt idx="11591">
                <c:v>11591</c:v>
              </c:pt>
              <c:pt idx="11592">
                <c:v>11592</c:v>
              </c:pt>
              <c:pt idx="11593">
                <c:v>11593</c:v>
              </c:pt>
              <c:pt idx="11594">
                <c:v>11594</c:v>
              </c:pt>
              <c:pt idx="11595">
                <c:v>11595</c:v>
              </c:pt>
              <c:pt idx="11596">
                <c:v>11596</c:v>
              </c:pt>
              <c:pt idx="11597">
                <c:v>11597</c:v>
              </c:pt>
              <c:pt idx="11598">
                <c:v>11598</c:v>
              </c:pt>
              <c:pt idx="11599">
                <c:v>11599</c:v>
              </c:pt>
              <c:pt idx="11600">
                <c:v>11600</c:v>
              </c:pt>
              <c:pt idx="11601">
                <c:v>11601</c:v>
              </c:pt>
              <c:pt idx="11602">
                <c:v>11602</c:v>
              </c:pt>
              <c:pt idx="11603">
                <c:v>11603</c:v>
              </c:pt>
              <c:pt idx="11604">
                <c:v>11604</c:v>
              </c:pt>
              <c:pt idx="11605">
                <c:v>11605</c:v>
              </c:pt>
              <c:pt idx="11606">
                <c:v>11606</c:v>
              </c:pt>
              <c:pt idx="11607">
                <c:v>11607</c:v>
              </c:pt>
              <c:pt idx="11608">
                <c:v>11608</c:v>
              </c:pt>
              <c:pt idx="11609">
                <c:v>11609</c:v>
              </c:pt>
              <c:pt idx="11610">
                <c:v>11610</c:v>
              </c:pt>
              <c:pt idx="11611">
                <c:v>11611</c:v>
              </c:pt>
              <c:pt idx="11612">
                <c:v>11612</c:v>
              </c:pt>
              <c:pt idx="11613">
                <c:v>11613</c:v>
              </c:pt>
              <c:pt idx="11614">
                <c:v>11614</c:v>
              </c:pt>
              <c:pt idx="11615">
                <c:v>11615</c:v>
              </c:pt>
              <c:pt idx="11616">
                <c:v>11616</c:v>
              </c:pt>
              <c:pt idx="11617">
                <c:v>11617</c:v>
              </c:pt>
              <c:pt idx="11618">
                <c:v>11618</c:v>
              </c:pt>
              <c:pt idx="11619">
                <c:v>11619</c:v>
              </c:pt>
              <c:pt idx="11620">
                <c:v>11620</c:v>
              </c:pt>
              <c:pt idx="11621">
                <c:v>11621</c:v>
              </c:pt>
              <c:pt idx="11622">
                <c:v>11622</c:v>
              </c:pt>
              <c:pt idx="11623">
                <c:v>11623</c:v>
              </c:pt>
              <c:pt idx="11624">
                <c:v>11624</c:v>
              </c:pt>
              <c:pt idx="11625">
                <c:v>11625</c:v>
              </c:pt>
              <c:pt idx="11626">
                <c:v>11626</c:v>
              </c:pt>
              <c:pt idx="11627">
                <c:v>11627</c:v>
              </c:pt>
              <c:pt idx="11628">
                <c:v>11628</c:v>
              </c:pt>
              <c:pt idx="11629">
                <c:v>11629</c:v>
              </c:pt>
              <c:pt idx="11630">
                <c:v>11630</c:v>
              </c:pt>
              <c:pt idx="11631">
                <c:v>11631</c:v>
              </c:pt>
              <c:pt idx="11632">
                <c:v>11632</c:v>
              </c:pt>
              <c:pt idx="11633">
                <c:v>11633</c:v>
              </c:pt>
              <c:pt idx="11634">
                <c:v>11634</c:v>
              </c:pt>
              <c:pt idx="11635">
                <c:v>11635</c:v>
              </c:pt>
              <c:pt idx="11636">
                <c:v>11636</c:v>
              </c:pt>
              <c:pt idx="11637">
                <c:v>11637</c:v>
              </c:pt>
              <c:pt idx="11638">
                <c:v>11638</c:v>
              </c:pt>
              <c:pt idx="11639">
                <c:v>11639</c:v>
              </c:pt>
              <c:pt idx="11640">
                <c:v>11640</c:v>
              </c:pt>
              <c:pt idx="11641">
                <c:v>11641</c:v>
              </c:pt>
              <c:pt idx="11642">
                <c:v>11642</c:v>
              </c:pt>
              <c:pt idx="11643">
                <c:v>11643</c:v>
              </c:pt>
              <c:pt idx="11644">
                <c:v>11644</c:v>
              </c:pt>
              <c:pt idx="11645">
                <c:v>11645</c:v>
              </c:pt>
              <c:pt idx="11646">
                <c:v>11646</c:v>
              </c:pt>
              <c:pt idx="11647">
                <c:v>11647</c:v>
              </c:pt>
              <c:pt idx="11648">
                <c:v>11648</c:v>
              </c:pt>
              <c:pt idx="11649">
                <c:v>11649</c:v>
              </c:pt>
              <c:pt idx="11650">
                <c:v>11650</c:v>
              </c:pt>
              <c:pt idx="11651">
                <c:v>11651</c:v>
              </c:pt>
              <c:pt idx="11652">
                <c:v>11652</c:v>
              </c:pt>
              <c:pt idx="11653">
                <c:v>11653</c:v>
              </c:pt>
              <c:pt idx="11654">
                <c:v>11654</c:v>
              </c:pt>
              <c:pt idx="11655">
                <c:v>11655</c:v>
              </c:pt>
              <c:pt idx="11656">
                <c:v>11656</c:v>
              </c:pt>
              <c:pt idx="11657">
                <c:v>11657</c:v>
              </c:pt>
              <c:pt idx="11658">
                <c:v>11658</c:v>
              </c:pt>
              <c:pt idx="11659">
                <c:v>11659</c:v>
              </c:pt>
              <c:pt idx="11660">
                <c:v>11660</c:v>
              </c:pt>
              <c:pt idx="11661">
                <c:v>11661</c:v>
              </c:pt>
              <c:pt idx="11662">
                <c:v>11662</c:v>
              </c:pt>
              <c:pt idx="11663">
                <c:v>11663</c:v>
              </c:pt>
              <c:pt idx="11664">
                <c:v>11664</c:v>
              </c:pt>
              <c:pt idx="11665">
                <c:v>11665</c:v>
              </c:pt>
              <c:pt idx="11666">
                <c:v>11666</c:v>
              </c:pt>
              <c:pt idx="11667">
                <c:v>11667</c:v>
              </c:pt>
              <c:pt idx="11668">
                <c:v>11668</c:v>
              </c:pt>
              <c:pt idx="11669">
                <c:v>11669</c:v>
              </c:pt>
              <c:pt idx="11670">
                <c:v>11670</c:v>
              </c:pt>
              <c:pt idx="11671">
                <c:v>11671</c:v>
              </c:pt>
              <c:pt idx="11672">
                <c:v>11672</c:v>
              </c:pt>
              <c:pt idx="11673">
                <c:v>11673</c:v>
              </c:pt>
              <c:pt idx="11674">
                <c:v>11674</c:v>
              </c:pt>
              <c:pt idx="11675">
                <c:v>11675</c:v>
              </c:pt>
              <c:pt idx="11676">
                <c:v>11676</c:v>
              </c:pt>
              <c:pt idx="11677">
                <c:v>11677</c:v>
              </c:pt>
              <c:pt idx="11678">
                <c:v>11678</c:v>
              </c:pt>
              <c:pt idx="11679">
                <c:v>11679</c:v>
              </c:pt>
              <c:pt idx="11680">
                <c:v>11680</c:v>
              </c:pt>
              <c:pt idx="11681">
                <c:v>11681</c:v>
              </c:pt>
              <c:pt idx="11682">
                <c:v>11682</c:v>
              </c:pt>
              <c:pt idx="11683">
                <c:v>11683</c:v>
              </c:pt>
              <c:pt idx="11684">
                <c:v>11684</c:v>
              </c:pt>
              <c:pt idx="11685">
                <c:v>11685</c:v>
              </c:pt>
              <c:pt idx="11686">
                <c:v>11686</c:v>
              </c:pt>
              <c:pt idx="11687">
                <c:v>11687</c:v>
              </c:pt>
              <c:pt idx="11688">
                <c:v>11688</c:v>
              </c:pt>
              <c:pt idx="11689">
                <c:v>11689</c:v>
              </c:pt>
              <c:pt idx="11690">
                <c:v>11690</c:v>
              </c:pt>
              <c:pt idx="11691">
                <c:v>11691</c:v>
              </c:pt>
              <c:pt idx="11692">
                <c:v>11692</c:v>
              </c:pt>
              <c:pt idx="11693">
                <c:v>11693</c:v>
              </c:pt>
              <c:pt idx="11694">
                <c:v>11694</c:v>
              </c:pt>
              <c:pt idx="11695">
                <c:v>11695</c:v>
              </c:pt>
              <c:pt idx="11696">
                <c:v>11696</c:v>
              </c:pt>
              <c:pt idx="11697">
                <c:v>11697</c:v>
              </c:pt>
              <c:pt idx="11698">
                <c:v>11698</c:v>
              </c:pt>
              <c:pt idx="11699">
                <c:v>11699</c:v>
              </c:pt>
              <c:pt idx="11700">
                <c:v>11700</c:v>
              </c:pt>
              <c:pt idx="11701">
                <c:v>11701</c:v>
              </c:pt>
              <c:pt idx="11702">
                <c:v>11702</c:v>
              </c:pt>
              <c:pt idx="11703">
                <c:v>11703</c:v>
              </c:pt>
              <c:pt idx="11704">
                <c:v>11704</c:v>
              </c:pt>
              <c:pt idx="11705">
                <c:v>11705</c:v>
              </c:pt>
              <c:pt idx="11706">
                <c:v>11706</c:v>
              </c:pt>
              <c:pt idx="11707">
                <c:v>11707</c:v>
              </c:pt>
              <c:pt idx="11708">
                <c:v>11708</c:v>
              </c:pt>
              <c:pt idx="11709">
                <c:v>11709</c:v>
              </c:pt>
              <c:pt idx="11710">
                <c:v>11710</c:v>
              </c:pt>
              <c:pt idx="11711">
                <c:v>11711</c:v>
              </c:pt>
              <c:pt idx="11712">
                <c:v>11712</c:v>
              </c:pt>
              <c:pt idx="11713">
                <c:v>11713</c:v>
              </c:pt>
              <c:pt idx="11714">
                <c:v>11714</c:v>
              </c:pt>
              <c:pt idx="11715">
                <c:v>11715</c:v>
              </c:pt>
              <c:pt idx="11716">
                <c:v>11716</c:v>
              </c:pt>
              <c:pt idx="11717">
                <c:v>11717</c:v>
              </c:pt>
              <c:pt idx="11718">
                <c:v>11718</c:v>
              </c:pt>
              <c:pt idx="11719">
                <c:v>11719</c:v>
              </c:pt>
              <c:pt idx="11720">
                <c:v>11720</c:v>
              </c:pt>
              <c:pt idx="11721">
                <c:v>11721</c:v>
              </c:pt>
              <c:pt idx="11722">
                <c:v>11722</c:v>
              </c:pt>
              <c:pt idx="11723">
                <c:v>11723</c:v>
              </c:pt>
              <c:pt idx="11724">
                <c:v>11724</c:v>
              </c:pt>
              <c:pt idx="11725">
                <c:v>11725</c:v>
              </c:pt>
              <c:pt idx="11726">
                <c:v>11726</c:v>
              </c:pt>
              <c:pt idx="11727">
                <c:v>11727</c:v>
              </c:pt>
              <c:pt idx="11728">
                <c:v>11728</c:v>
              </c:pt>
              <c:pt idx="11729">
                <c:v>11729</c:v>
              </c:pt>
              <c:pt idx="11730">
                <c:v>11730</c:v>
              </c:pt>
              <c:pt idx="11731">
                <c:v>11731</c:v>
              </c:pt>
              <c:pt idx="11732">
                <c:v>11732</c:v>
              </c:pt>
              <c:pt idx="11733">
                <c:v>11733</c:v>
              </c:pt>
              <c:pt idx="11734">
                <c:v>11734</c:v>
              </c:pt>
              <c:pt idx="11735">
                <c:v>11735</c:v>
              </c:pt>
              <c:pt idx="11736">
                <c:v>11736</c:v>
              </c:pt>
              <c:pt idx="11737">
                <c:v>11737</c:v>
              </c:pt>
              <c:pt idx="11738">
                <c:v>11738</c:v>
              </c:pt>
              <c:pt idx="11739">
                <c:v>11739</c:v>
              </c:pt>
              <c:pt idx="11740">
                <c:v>11740</c:v>
              </c:pt>
              <c:pt idx="11741">
                <c:v>11741</c:v>
              </c:pt>
              <c:pt idx="11742">
                <c:v>11742</c:v>
              </c:pt>
              <c:pt idx="11743">
                <c:v>11743</c:v>
              </c:pt>
              <c:pt idx="11744">
                <c:v>11744</c:v>
              </c:pt>
              <c:pt idx="11745">
                <c:v>11745</c:v>
              </c:pt>
              <c:pt idx="11746">
                <c:v>11746</c:v>
              </c:pt>
              <c:pt idx="11747">
                <c:v>11747</c:v>
              </c:pt>
              <c:pt idx="11748">
                <c:v>11748</c:v>
              </c:pt>
              <c:pt idx="11749">
                <c:v>11749</c:v>
              </c:pt>
              <c:pt idx="11750">
                <c:v>11750</c:v>
              </c:pt>
              <c:pt idx="11751">
                <c:v>11751</c:v>
              </c:pt>
              <c:pt idx="11752">
                <c:v>11752</c:v>
              </c:pt>
              <c:pt idx="11753">
                <c:v>11753</c:v>
              </c:pt>
              <c:pt idx="11754">
                <c:v>11754</c:v>
              </c:pt>
              <c:pt idx="11755">
                <c:v>11755</c:v>
              </c:pt>
              <c:pt idx="11756">
                <c:v>11756</c:v>
              </c:pt>
              <c:pt idx="11757">
                <c:v>11757</c:v>
              </c:pt>
              <c:pt idx="11758">
                <c:v>11758</c:v>
              </c:pt>
              <c:pt idx="11759">
                <c:v>11759</c:v>
              </c:pt>
              <c:pt idx="11760">
                <c:v>11760</c:v>
              </c:pt>
              <c:pt idx="11761">
                <c:v>11761</c:v>
              </c:pt>
              <c:pt idx="11762">
                <c:v>11762</c:v>
              </c:pt>
              <c:pt idx="11763">
                <c:v>11763</c:v>
              </c:pt>
              <c:pt idx="11764">
                <c:v>11764</c:v>
              </c:pt>
              <c:pt idx="11765">
                <c:v>11765</c:v>
              </c:pt>
              <c:pt idx="11766">
                <c:v>11766</c:v>
              </c:pt>
              <c:pt idx="11767">
                <c:v>11767</c:v>
              </c:pt>
              <c:pt idx="11768">
                <c:v>11768</c:v>
              </c:pt>
              <c:pt idx="11769">
                <c:v>11769</c:v>
              </c:pt>
              <c:pt idx="11770">
                <c:v>11770</c:v>
              </c:pt>
              <c:pt idx="11771">
                <c:v>11771</c:v>
              </c:pt>
              <c:pt idx="11772">
                <c:v>11772</c:v>
              </c:pt>
              <c:pt idx="11773">
                <c:v>11773</c:v>
              </c:pt>
              <c:pt idx="11774">
                <c:v>11774</c:v>
              </c:pt>
              <c:pt idx="11775">
                <c:v>11775</c:v>
              </c:pt>
              <c:pt idx="11776">
                <c:v>11776</c:v>
              </c:pt>
              <c:pt idx="11777">
                <c:v>11777</c:v>
              </c:pt>
              <c:pt idx="11778">
                <c:v>11778</c:v>
              </c:pt>
              <c:pt idx="11779">
                <c:v>11779</c:v>
              </c:pt>
              <c:pt idx="11780">
                <c:v>11780</c:v>
              </c:pt>
              <c:pt idx="11781">
                <c:v>11781</c:v>
              </c:pt>
              <c:pt idx="11782">
                <c:v>11782</c:v>
              </c:pt>
              <c:pt idx="11783">
                <c:v>11783</c:v>
              </c:pt>
              <c:pt idx="11784">
                <c:v>11784</c:v>
              </c:pt>
              <c:pt idx="11785">
                <c:v>11785</c:v>
              </c:pt>
              <c:pt idx="11786">
                <c:v>11786</c:v>
              </c:pt>
              <c:pt idx="11787">
                <c:v>11787</c:v>
              </c:pt>
              <c:pt idx="11788">
                <c:v>11788</c:v>
              </c:pt>
              <c:pt idx="11789">
                <c:v>11789</c:v>
              </c:pt>
              <c:pt idx="11790">
                <c:v>11790</c:v>
              </c:pt>
              <c:pt idx="11791">
                <c:v>11791</c:v>
              </c:pt>
              <c:pt idx="11792">
                <c:v>11792</c:v>
              </c:pt>
              <c:pt idx="11793">
                <c:v>11793</c:v>
              </c:pt>
              <c:pt idx="11794">
                <c:v>11794</c:v>
              </c:pt>
              <c:pt idx="11795">
                <c:v>11795</c:v>
              </c:pt>
              <c:pt idx="11796">
                <c:v>11796</c:v>
              </c:pt>
              <c:pt idx="11797">
                <c:v>11797</c:v>
              </c:pt>
              <c:pt idx="11798">
                <c:v>11798</c:v>
              </c:pt>
              <c:pt idx="11799">
                <c:v>11799</c:v>
              </c:pt>
              <c:pt idx="11800">
                <c:v>11800</c:v>
              </c:pt>
              <c:pt idx="11801">
                <c:v>11801</c:v>
              </c:pt>
              <c:pt idx="11802">
                <c:v>11802</c:v>
              </c:pt>
              <c:pt idx="11803">
                <c:v>11803</c:v>
              </c:pt>
              <c:pt idx="11804">
                <c:v>11804</c:v>
              </c:pt>
              <c:pt idx="11805">
                <c:v>11805</c:v>
              </c:pt>
              <c:pt idx="11806">
                <c:v>11806</c:v>
              </c:pt>
              <c:pt idx="11807">
                <c:v>11807</c:v>
              </c:pt>
              <c:pt idx="11808">
                <c:v>11808</c:v>
              </c:pt>
              <c:pt idx="11809">
                <c:v>11809</c:v>
              </c:pt>
              <c:pt idx="11810">
                <c:v>11810</c:v>
              </c:pt>
              <c:pt idx="11811">
                <c:v>11811</c:v>
              </c:pt>
              <c:pt idx="11812">
                <c:v>11812</c:v>
              </c:pt>
              <c:pt idx="11813">
                <c:v>11813</c:v>
              </c:pt>
              <c:pt idx="11814">
                <c:v>11814</c:v>
              </c:pt>
              <c:pt idx="11815">
                <c:v>11815</c:v>
              </c:pt>
              <c:pt idx="11816">
                <c:v>11816</c:v>
              </c:pt>
              <c:pt idx="11817">
                <c:v>11817</c:v>
              </c:pt>
              <c:pt idx="11818">
                <c:v>11818</c:v>
              </c:pt>
              <c:pt idx="11819">
                <c:v>11819</c:v>
              </c:pt>
              <c:pt idx="11820">
                <c:v>11820</c:v>
              </c:pt>
              <c:pt idx="11821">
                <c:v>11821</c:v>
              </c:pt>
              <c:pt idx="11822">
                <c:v>11822</c:v>
              </c:pt>
              <c:pt idx="11823">
                <c:v>11823</c:v>
              </c:pt>
              <c:pt idx="11824">
                <c:v>11824</c:v>
              </c:pt>
              <c:pt idx="11825">
                <c:v>11825</c:v>
              </c:pt>
              <c:pt idx="11826">
                <c:v>11826</c:v>
              </c:pt>
              <c:pt idx="11827">
                <c:v>11827</c:v>
              </c:pt>
              <c:pt idx="11828">
                <c:v>11828</c:v>
              </c:pt>
              <c:pt idx="11829">
                <c:v>11829</c:v>
              </c:pt>
              <c:pt idx="11830">
                <c:v>11830</c:v>
              </c:pt>
              <c:pt idx="11831">
                <c:v>11831</c:v>
              </c:pt>
              <c:pt idx="11832">
                <c:v>11832</c:v>
              </c:pt>
              <c:pt idx="11833">
                <c:v>11833</c:v>
              </c:pt>
              <c:pt idx="11834">
                <c:v>11834</c:v>
              </c:pt>
              <c:pt idx="11835">
                <c:v>11835</c:v>
              </c:pt>
              <c:pt idx="11836">
                <c:v>11836</c:v>
              </c:pt>
              <c:pt idx="11837">
                <c:v>11837</c:v>
              </c:pt>
              <c:pt idx="11838">
                <c:v>11838</c:v>
              </c:pt>
              <c:pt idx="11839">
                <c:v>11839</c:v>
              </c:pt>
              <c:pt idx="11840">
                <c:v>11840</c:v>
              </c:pt>
              <c:pt idx="11841">
                <c:v>11841</c:v>
              </c:pt>
              <c:pt idx="11842">
                <c:v>11842</c:v>
              </c:pt>
              <c:pt idx="11843">
                <c:v>11843</c:v>
              </c:pt>
              <c:pt idx="11844">
                <c:v>11844</c:v>
              </c:pt>
              <c:pt idx="11845">
                <c:v>11845</c:v>
              </c:pt>
              <c:pt idx="11846">
                <c:v>11846</c:v>
              </c:pt>
              <c:pt idx="11847">
                <c:v>11847</c:v>
              </c:pt>
              <c:pt idx="11848">
                <c:v>11848</c:v>
              </c:pt>
              <c:pt idx="11849">
                <c:v>11849</c:v>
              </c:pt>
              <c:pt idx="11850">
                <c:v>11850</c:v>
              </c:pt>
              <c:pt idx="11851">
                <c:v>11851</c:v>
              </c:pt>
              <c:pt idx="11852">
                <c:v>11852</c:v>
              </c:pt>
              <c:pt idx="11853">
                <c:v>11853</c:v>
              </c:pt>
              <c:pt idx="11854">
                <c:v>11854</c:v>
              </c:pt>
              <c:pt idx="11855">
                <c:v>11855</c:v>
              </c:pt>
              <c:pt idx="11856">
                <c:v>11856</c:v>
              </c:pt>
              <c:pt idx="11857">
                <c:v>11857</c:v>
              </c:pt>
              <c:pt idx="11858">
                <c:v>11858</c:v>
              </c:pt>
              <c:pt idx="11859">
                <c:v>11859</c:v>
              </c:pt>
              <c:pt idx="11860">
                <c:v>11860</c:v>
              </c:pt>
              <c:pt idx="11861">
                <c:v>11861</c:v>
              </c:pt>
              <c:pt idx="11862">
                <c:v>11862</c:v>
              </c:pt>
              <c:pt idx="11863">
                <c:v>11863</c:v>
              </c:pt>
              <c:pt idx="11864">
                <c:v>11864</c:v>
              </c:pt>
              <c:pt idx="11865">
                <c:v>11865</c:v>
              </c:pt>
              <c:pt idx="11866">
                <c:v>11866</c:v>
              </c:pt>
              <c:pt idx="11867">
                <c:v>11867</c:v>
              </c:pt>
              <c:pt idx="11868">
                <c:v>11868</c:v>
              </c:pt>
              <c:pt idx="11869">
                <c:v>11869</c:v>
              </c:pt>
              <c:pt idx="11870">
                <c:v>11870</c:v>
              </c:pt>
              <c:pt idx="11871">
                <c:v>11871</c:v>
              </c:pt>
              <c:pt idx="11872">
                <c:v>11872</c:v>
              </c:pt>
              <c:pt idx="11873">
                <c:v>11873</c:v>
              </c:pt>
              <c:pt idx="11874">
                <c:v>11874</c:v>
              </c:pt>
              <c:pt idx="11875">
                <c:v>11875</c:v>
              </c:pt>
              <c:pt idx="11876">
                <c:v>11876</c:v>
              </c:pt>
              <c:pt idx="11877">
                <c:v>11877</c:v>
              </c:pt>
              <c:pt idx="11878">
                <c:v>11878</c:v>
              </c:pt>
              <c:pt idx="11879">
                <c:v>11879</c:v>
              </c:pt>
              <c:pt idx="11880">
                <c:v>11880</c:v>
              </c:pt>
              <c:pt idx="11881">
                <c:v>11881</c:v>
              </c:pt>
              <c:pt idx="11882">
                <c:v>11882</c:v>
              </c:pt>
              <c:pt idx="11883">
                <c:v>11883</c:v>
              </c:pt>
              <c:pt idx="11884">
                <c:v>11884</c:v>
              </c:pt>
              <c:pt idx="11885">
                <c:v>11885</c:v>
              </c:pt>
              <c:pt idx="11886">
                <c:v>11886</c:v>
              </c:pt>
              <c:pt idx="11887">
                <c:v>11887</c:v>
              </c:pt>
              <c:pt idx="11888">
                <c:v>11888</c:v>
              </c:pt>
              <c:pt idx="11889">
                <c:v>11889</c:v>
              </c:pt>
              <c:pt idx="11890">
                <c:v>11890</c:v>
              </c:pt>
              <c:pt idx="11891">
                <c:v>11891</c:v>
              </c:pt>
              <c:pt idx="11892">
                <c:v>11892</c:v>
              </c:pt>
              <c:pt idx="11893">
                <c:v>11893</c:v>
              </c:pt>
              <c:pt idx="11894">
                <c:v>11894</c:v>
              </c:pt>
              <c:pt idx="11895">
                <c:v>11895</c:v>
              </c:pt>
              <c:pt idx="11896">
                <c:v>11896</c:v>
              </c:pt>
              <c:pt idx="11897">
                <c:v>11897</c:v>
              </c:pt>
              <c:pt idx="11898">
                <c:v>11898</c:v>
              </c:pt>
              <c:pt idx="11899">
                <c:v>11899</c:v>
              </c:pt>
              <c:pt idx="11900">
                <c:v>11900</c:v>
              </c:pt>
              <c:pt idx="11901">
                <c:v>11901</c:v>
              </c:pt>
              <c:pt idx="11902">
                <c:v>11902</c:v>
              </c:pt>
              <c:pt idx="11903">
                <c:v>11903</c:v>
              </c:pt>
              <c:pt idx="11904">
                <c:v>11904</c:v>
              </c:pt>
              <c:pt idx="11905">
                <c:v>11905</c:v>
              </c:pt>
              <c:pt idx="11906">
                <c:v>11906</c:v>
              </c:pt>
              <c:pt idx="11907">
                <c:v>11907</c:v>
              </c:pt>
              <c:pt idx="11908">
                <c:v>11908</c:v>
              </c:pt>
              <c:pt idx="11909">
                <c:v>11909</c:v>
              </c:pt>
              <c:pt idx="11910">
                <c:v>11910</c:v>
              </c:pt>
              <c:pt idx="11911">
                <c:v>11911</c:v>
              </c:pt>
              <c:pt idx="11912">
                <c:v>11912</c:v>
              </c:pt>
              <c:pt idx="11913">
                <c:v>11913</c:v>
              </c:pt>
              <c:pt idx="11914">
                <c:v>11914</c:v>
              </c:pt>
              <c:pt idx="11915">
                <c:v>11915</c:v>
              </c:pt>
              <c:pt idx="11916">
                <c:v>11916</c:v>
              </c:pt>
              <c:pt idx="11917">
                <c:v>11917</c:v>
              </c:pt>
              <c:pt idx="11918">
                <c:v>11918</c:v>
              </c:pt>
              <c:pt idx="11919">
                <c:v>11919</c:v>
              </c:pt>
              <c:pt idx="11920">
                <c:v>11920</c:v>
              </c:pt>
              <c:pt idx="11921">
                <c:v>11921</c:v>
              </c:pt>
              <c:pt idx="11922">
                <c:v>11922</c:v>
              </c:pt>
              <c:pt idx="11923">
                <c:v>11923</c:v>
              </c:pt>
              <c:pt idx="11924">
                <c:v>11924</c:v>
              </c:pt>
              <c:pt idx="11925">
                <c:v>11925</c:v>
              </c:pt>
              <c:pt idx="11926">
                <c:v>11926</c:v>
              </c:pt>
              <c:pt idx="11927">
                <c:v>11927</c:v>
              </c:pt>
              <c:pt idx="11928">
                <c:v>11928</c:v>
              </c:pt>
              <c:pt idx="11929">
                <c:v>11929</c:v>
              </c:pt>
              <c:pt idx="11930">
                <c:v>11930</c:v>
              </c:pt>
              <c:pt idx="11931">
                <c:v>11931</c:v>
              </c:pt>
              <c:pt idx="11932">
                <c:v>11932</c:v>
              </c:pt>
              <c:pt idx="11933">
                <c:v>11933</c:v>
              </c:pt>
              <c:pt idx="11934">
                <c:v>11934</c:v>
              </c:pt>
              <c:pt idx="11935">
                <c:v>11935</c:v>
              </c:pt>
              <c:pt idx="11936">
                <c:v>11936</c:v>
              </c:pt>
              <c:pt idx="11937">
                <c:v>11937</c:v>
              </c:pt>
              <c:pt idx="11938">
                <c:v>11938</c:v>
              </c:pt>
              <c:pt idx="11939">
                <c:v>11939</c:v>
              </c:pt>
              <c:pt idx="11940">
                <c:v>11940</c:v>
              </c:pt>
              <c:pt idx="11941">
                <c:v>11941</c:v>
              </c:pt>
              <c:pt idx="11942">
                <c:v>11942</c:v>
              </c:pt>
              <c:pt idx="11943">
                <c:v>11943</c:v>
              </c:pt>
              <c:pt idx="11944">
                <c:v>11944</c:v>
              </c:pt>
              <c:pt idx="11945">
                <c:v>11945</c:v>
              </c:pt>
              <c:pt idx="11946">
                <c:v>11946</c:v>
              </c:pt>
              <c:pt idx="11947">
                <c:v>11947</c:v>
              </c:pt>
              <c:pt idx="11948">
                <c:v>11948</c:v>
              </c:pt>
              <c:pt idx="11949">
                <c:v>11949</c:v>
              </c:pt>
              <c:pt idx="11950">
                <c:v>11950</c:v>
              </c:pt>
              <c:pt idx="11951">
                <c:v>11951</c:v>
              </c:pt>
              <c:pt idx="11952">
                <c:v>11952</c:v>
              </c:pt>
              <c:pt idx="11953">
                <c:v>11953</c:v>
              </c:pt>
              <c:pt idx="11954">
                <c:v>11954</c:v>
              </c:pt>
              <c:pt idx="11955">
                <c:v>11955</c:v>
              </c:pt>
              <c:pt idx="11956">
                <c:v>11956</c:v>
              </c:pt>
              <c:pt idx="11957">
                <c:v>11957</c:v>
              </c:pt>
              <c:pt idx="11958">
                <c:v>11958</c:v>
              </c:pt>
              <c:pt idx="11959">
                <c:v>11959</c:v>
              </c:pt>
              <c:pt idx="11960">
                <c:v>11960</c:v>
              </c:pt>
              <c:pt idx="11961">
                <c:v>11961</c:v>
              </c:pt>
              <c:pt idx="11962">
                <c:v>11962</c:v>
              </c:pt>
              <c:pt idx="11963">
                <c:v>11963</c:v>
              </c:pt>
              <c:pt idx="11964">
                <c:v>11964</c:v>
              </c:pt>
              <c:pt idx="11965">
                <c:v>11965</c:v>
              </c:pt>
              <c:pt idx="11966">
                <c:v>11966</c:v>
              </c:pt>
              <c:pt idx="11967">
                <c:v>11967</c:v>
              </c:pt>
              <c:pt idx="11968">
                <c:v>11968</c:v>
              </c:pt>
              <c:pt idx="11969">
                <c:v>11969</c:v>
              </c:pt>
              <c:pt idx="11970">
                <c:v>11970</c:v>
              </c:pt>
              <c:pt idx="11971">
                <c:v>11971</c:v>
              </c:pt>
              <c:pt idx="11972">
                <c:v>11972</c:v>
              </c:pt>
              <c:pt idx="11973">
                <c:v>11973</c:v>
              </c:pt>
              <c:pt idx="11974">
                <c:v>11974</c:v>
              </c:pt>
              <c:pt idx="11975">
                <c:v>11975</c:v>
              </c:pt>
              <c:pt idx="11976">
                <c:v>11976</c:v>
              </c:pt>
              <c:pt idx="11977">
                <c:v>11977</c:v>
              </c:pt>
              <c:pt idx="11978">
                <c:v>11978</c:v>
              </c:pt>
              <c:pt idx="11979">
                <c:v>11979</c:v>
              </c:pt>
              <c:pt idx="11980">
                <c:v>11980</c:v>
              </c:pt>
              <c:pt idx="11981">
                <c:v>11981</c:v>
              </c:pt>
              <c:pt idx="11982">
                <c:v>11982</c:v>
              </c:pt>
              <c:pt idx="11983">
                <c:v>11983</c:v>
              </c:pt>
              <c:pt idx="11984">
                <c:v>11984</c:v>
              </c:pt>
              <c:pt idx="11985">
                <c:v>11985</c:v>
              </c:pt>
              <c:pt idx="11986">
                <c:v>11986</c:v>
              </c:pt>
              <c:pt idx="11987">
                <c:v>11987</c:v>
              </c:pt>
              <c:pt idx="11988">
                <c:v>11988</c:v>
              </c:pt>
              <c:pt idx="11989">
                <c:v>11989</c:v>
              </c:pt>
              <c:pt idx="11990">
                <c:v>11990</c:v>
              </c:pt>
              <c:pt idx="11991">
                <c:v>11991</c:v>
              </c:pt>
              <c:pt idx="11992">
                <c:v>11992</c:v>
              </c:pt>
              <c:pt idx="11993">
                <c:v>11993</c:v>
              </c:pt>
              <c:pt idx="11994">
                <c:v>11994</c:v>
              </c:pt>
              <c:pt idx="11995">
                <c:v>11995</c:v>
              </c:pt>
              <c:pt idx="11996">
                <c:v>11996</c:v>
              </c:pt>
              <c:pt idx="11997">
                <c:v>11997</c:v>
              </c:pt>
              <c:pt idx="11998">
                <c:v>11998</c:v>
              </c:pt>
              <c:pt idx="11999">
                <c:v>11999</c:v>
              </c:pt>
              <c:pt idx="12000">
                <c:v>12000</c:v>
              </c:pt>
              <c:pt idx="12001">
                <c:v>12001</c:v>
              </c:pt>
              <c:pt idx="12002">
                <c:v>12002</c:v>
              </c:pt>
              <c:pt idx="12003">
                <c:v>12003</c:v>
              </c:pt>
              <c:pt idx="12004">
                <c:v>12004</c:v>
              </c:pt>
              <c:pt idx="12005">
                <c:v>12005</c:v>
              </c:pt>
              <c:pt idx="12006">
                <c:v>12006</c:v>
              </c:pt>
              <c:pt idx="12007">
                <c:v>12007</c:v>
              </c:pt>
              <c:pt idx="12008">
                <c:v>12008</c:v>
              </c:pt>
              <c:pt idx="12009">
                <c:v>12009</c:v>
              </c:pt>
              <c:pt idx="12010">
                <c:v>12010</c:v>
              </c:pt>
              <c:pt idx="12011">
                <c:v>12011</c:v>
              </c:pt>
              <c:pt idx="12012">
                <c:v>12012</c:v>
              </c:pt>
              <c:pt idx="12013">
                <c:v>12013</c:v>
              </c:pt>
              <c:pt idx="12014">
                <c:v>12014</c:v>
              </c:pt>
              <c:pt idx="12015">
                <c:v>12015</c:v>
              </c:pt>
              <c:pt idx="12016">
                <c:v>12016</c:v>
              </c:pt>
              <c:pt idx="12017">
                <c:v>12017</c:v>
              </c:pt>
              <c:pt idx="12018">
                <c:v>12018</c:v>
              </c:pt>
              <c:pt idx="12019">
                <c:v>12019</c:v>
              </c:pt>
              <c:pt idx="12020">
                <c:v>12020</c:v>
              </c:pt>
              <c:pt idx="12021">
                <c:v>12021</c:v>
              </c:pt>
              <c:pt idx="12022">
                <c:v>12022</c:v>
              </c:pt>
              <c:pt idx="12023">
                <c:v>12023</c:v>
              </c:pt>
              <c:pt idx="12024">
                <c:v>12024</c:v>
              </c:pt>
              <c:pt idx="12025">
                <c:v>12025</c:v>
              </c:pt>
              <c:pt idx="12026">
                <c:v>12026</c:v>
              </c:pt>
              <c:pt idx="12027">
                <c:v>12027</c:v>
              </c:pt>
              <c:pt idx="12028">
                <c:v>12028</c:v>
              </c:pt>
              <c:pt idx="12029">
                <c:v>12029</c:v>
              </c:pt>
              <c:pt idx="12030">
                <c:v>12030</c:v>
              </c:pt>
              <c:pt idx="12031">
                <c:v>12031</c:v>
              </c:pt>
              <c:pt idx="12032">
                <c:v>12032</c:v>
              </c:pt>
              <c:pt idx="12033">
                <c:v>12033</c:v>
              </c:pt>
              <c:pt idx="12034">
                <c:v>12034</c:v>
              </c:pt>
              <c:pt idx="12035">
                <c:v>12035</c:v>
              </c:pt>
              <c:pt idx="12036">
                <c:v>12036</c:v>
              </c:pt>
              <c:pt idx="12037">
                <c:v>12037</c:v>
              </c:pt>
              <c:pt idx="12038">
                <c:v>12038</c:v>
              </c:pt>
              <c:pt idx="12039">
                <c:v>12039</c:v>
              </c:pt>
              <c:pt idx="12040">
                <c:v>12040</c:v>
              </c:pt>
              <c:pt idx="12041">
                <c:v>12041</c:v>
              </c:pt>
              <c:pt idx="12042">
                <c:v>12042</c:v>
              </c:pt>
              <c:pt idx="12043">
                <c:v>12043</c:v>
              </c:pt>
              <c:pt idx="12044">
                <c:v>12044</c:v>
              </c:pt>
              <c:pt idx="12045">
                <c:v>12045</c:v>
              </c:pt>
              <c:pt idx="12046">
                <c:v>12046</c:v>
              </c:pt>
              <c:pt idx="12047">
                <c:v>12047</c:v>
              </c:pt>
              <c:pt idx="12048">
                <c:v>12048</c:v>
              </c:pt>
              <c:pt idx="12049">
                <c:v>12049</c:v>
              </c:pt>
              <c:pt idx="12050">
                <c:v>12050</c:v>
              </c:pt>
              <c:pt idx="12051">
                <c:v>12051</c:v>
              </c:pt>
              <c:pt idx="12052">
                <c:v>12052</c:v>
              </c:pt>
              <c:pt idx="12053">
                <c:v>12053</c:v>
              </c:pt>
              <c:pt idx="12054">
                <c:v>12054</c:v>
              </c:pt>
              <c:pt idx="12055">
                <c:v>12055</c:v>
              </c:pt>
              <c:pt idx="12056">
                <c:v>12056</c:v>
              </c:pt>
              <c:pt idx="12057">
                <c:v>12057</c:v>
              </c:pt>
              <c:pt idx="12058">
                <c:v>12058</c:v>
              </c:pt>
              <c:pt idx="12059">
                <c:v>12059</c:v>
              </c:pt>
              <c:pt idx="12060">
                <c:v>12060</c:v>
              </c:pt>
              <c:pt idx="12061">
                <c:v>12061</c:v>
              </c:pt>
              <c:pt idx="12062">
                <c:v>12062</c:v>
              </c:pt>
              <c:pt idx="12063">
                <c:v>12063</c:v>
              </c:pt>
              <c:pt idx="12064">
                <c:v>12064</c:v>
              </c:pt>
              <c:pt idx="12065">
                <c:v>12065</c:v>
              </c:pt>
              <c:pt idx="12066">
                <c:v>12066</c:v>
              </c:pt>
              <c:pt idx="12067">
                <c:v>12067</c:v>
              </c:pt>
              <c:pt idx="12068">
                <c:v>12068</c:v>
              </c:pt>
              <c:pt idx="12069">
                <c:v>12069</c:v>
              </c:pt>
              <c:pt idx="12070">
                <c:v>12070</c:v>
              </c:pt>
              <c:pt idx="12071">
                <c:v>12071</c:v>
              </c:pt>
              <c:pt idx="12072">
                <c:v>12072</c:v>
              </c:pt>
              <c:pt idx="12073">
                <c:v>12073</c:v>
              </c:pt>
              <c:pt idx="12074">
                <c:v>12074</c:v>
              </c:pt>
              <c:pt idx="12075">
                <c:v>12075</c:v>
              </c:pt>
              <c:pt idx="12076">
                <c:v>12076</c:v>
              </c:pt>
              <c:pt idx="12077">
                <c:v>12077</c:v>
              </c:pt>
              <c:pt idx="12078">
                <c:v>12078</c:v>
              </c:pt>
              <c:pt idx="12079">
                <c:v>12079</c:v>
              </c:pt>
              <c:pt idx="12080">
                <c:v>12080</c:v>
              </c:pt>
              <c:pt idx="12081">
                <c:v>12081</c:v>
              </c:pt>
              <c:pt idx="12082">
                <c:v>12082</c:v>
              </c:pt>
              <c:pt idx="12083">
                <c:v>12083</c:v>
              </c:pt>
              <c:pt idx="12084">
                <c:v>12084</c:v>
              </c:pt>
              <c:pt idx="12085">
                <c:v>12085</c:v>
              </c:pt>
              <c:pt idx="12086">
                <c:v>12086</c:v>
              </c:pt>
              <c:pt idx="12087">
                <c:v>12087</c:v>
              </c:pt>
              <c:pt idx="12088">
                <c:v>12088</c:v>
              </c:pt>
              <c:pt idx="12089">
                <c:v>12089</c:v>
              </c:pt>
              <c:pt idx="12090">
                <c:v>12090</c:v>
              </c:pt>
              <c:pt idx="12091">
                <c:v>12091</c:v>
              </c:pt>
              <c:pt idx="12092">
                <c:v>12092</c:v>
              </c:pt>
              <c:pt idx="12093">
                <c:v>12093</c:v>
              </c:pt>
              <c:pt idx="12094">
                <c:v>12094</c:v>
              </c:pt>
              <c:pt idx="12095">
                <c:v>12095</c:v>
              </c:pt>
              <c:pt idx="12096">
                <c:v>12096</c:v>
              </c:pt>
              <c:pt idx="12097">
                <c:v>12097</c:v>
              </c:pt>
              <c:pt idx="12098">
                <c:v>12098</c:v>
              </c:pt>
              <c:pt idx="12099">
                <c:v>12099</c:v>
              </c:pt>
              <c:pt idx="12100">
                <c:v>12100</c:v>
              </c:pt>
              <c:pt idx="12101">
                <c:v>12101</c:v>
              </c:pt>
              <c:pt idx="12102">
                <c:v>12102</c:v>
              </c:pt>
              <c:pt idx="12103">
                <c:v>12103</c:v>
              </c:pt>
              <c:pt idx="12104">
                <c:v>12104</c:v>
              </c:pt>
              <c:pt idx="12105">
                <c:v>12105</c:v>
              </c:pt>
              <c:pt idx="12106">
                <c:v>12106</c:v>
              </c:pt>
              <c:pt idx="12107">
                <c:v>12107</c:v>
              </c:pt>
              <c:pt idx="12108">
                <c:v>12108</c:v>
              </c:pt>
              <c:pt idx="12109">
                <c:v>12109</c:v>
              </c:pt>
              <c:pt idx="12110">
                <c:v>12110</c:v>
              </c:pt>
              <c:pt idx="12111">
                <c:v>12111</c:v>
              </c:pt>
              <c:pt idx="12112">
                <c:v>12112</c:v>
              </c:pt>
              <c:pt idx="12113">
                <c:v>12113</c:v>
              </c:pt>
              <c:pt idx="12114">
                <c:v>12114</c:v>
              </c:pt>
              <c:pt idx="12115">
                <c:v>12115</c:v>
              </c:pt>
              <c:pt idx="12116">
                <c:v>12116</c:v>
              </c:pt>
              <c:pt idx="12117">
                <c:v>12117</c:v>
              </c:pt>
              <c:pt idx="12118">
                <c:v>12118</c:v>
              </c:pt>
              <c:pt idx="12119">
                <c:v>12119</c:v>
              </c:pt>
              <c:pt idx="12120">
                <c:v>12120</c:v>
              </c:pt>
              <c:pt idx="12121">
                <c:v>12121</c:v>
              </c:pt>
              <c:pt idx="12122">
                <c:v>12122</c:v>
              </c:pt>
              <c:pt idx="12123">
                <c:v>12123</c:v>
              </c:pt>
              <c:pt idx="12124">
                <c:v>12124</c:v>
              </c:pt>
              <c:pt idx="12125">
                <c:v>12125</c:v>
              </c:pt>
              <c:pt idx="12126">
                <c:v>12126</c:v>
              </c:pt>
              <c:pt idx="12127">
                <c:v>12127</c:v>
              </c:pt>
              <c:pt idx="12128">
                <c:v>12128</c:v>
              </c:pt>
              <c:pt idx="12129">
                <c:v>12129</c:v>
              </c:pt>
              <c:pt idx="12130">
                <c:v>12130</c:v>
              </c:pt>
              <c:pt idx="12131">
                <c:v>12131</c:v>
              </c:pt>
              <c:pt idx="12132">
                <c:v>12132</c:v>
              </c:pt>
              <c:pt idx="12133">
                <c:v>12133</c:v>
              </c:pt>
              <c:pt idx="12134">
                <c:v>12134</c:v>
              </c:pt>
              <c:pt idx="12135">
                <c:v>12135</c:v>
              </c:pt>
              <c:pt idx="12136">
                <c:v>12136</c:v>
              </c:pt>
              <c:pt idx="12137">
                <c:v>12137</c:v>
              </c:pt>
              <c:pt idx="12138">
                <c:v>12138</c:v>
              </c:pt>
              <c:pt idx="12139">
                <c:v>12139</c:v>
              </c:pt>
              <c:pt idx="12140">
                <c:v>12140</c:v>
              </c:pt>
              <c:pt idx="12141">
                <c:v>12141</c:v>
              </c:pt>
              <c:pt idx="12142">
                <c:v>12142</c:v>
              </c:pt>
              <c:pt idx="12143">
                <c:v>12143</c:v>
              </c:pt>
              <c:pt idx="12144">
                <c:v>12144</c:v>
              </c:pt>
              <c:pt idx="12145">
                <c:v>12145</c:v>
              </c:pt>
              <c:pt idx="12146">
                <c:v>12146</c:v>
              </c:pt>
              <c:pt idx="12147">
                <c:v>12147</c:v>
              </c:pt>
              <c:pt idx="12148">
                <c:v>12148</c:v>
              </c:pt>
              <c:pt idx="12149">
                <c:v>12149</c:v>
              </c:pt>
              <c:pt idx="12150">
                <c:v>12150</c:v>
              </c:pt>
              <c:pt idx="12151">
                <c:v>12151</c:v>
              </c:pt>
              <c:pt idx="12152">
                <c:v>12152</c:v>
              </c:pt>
              <c:pt idx="12153">
                <c:v>12153</c:v>
              </c:pt>
              <c:pt idx="12154">
                <c:v>12154</c:v>
              </c:pt>
              <c:pt idx="12155">
                <c:v>12155</c:v>
              </c:pt>
              <c:pt idx="12156">
                <c:v>12156</c:v>
              </c:pt>
              <c:pt idx="12157">
                <c:v>12157</c:v>
              </c:pt>
              <c:pt idx="12158">
                <c:v>12158</c:v>
              </c:pt>
              <c:pt idx="12159">
                <c:v>12159</c:v>
              </c:pt>
              <c:pt idx="12160">
                <c:v>12160</c:v>
              </c:pt>
              <c:pt idx="12161">
                <c:v>12161</c:v>
              </c:pt>
              <c:pt idx="12162">
                <c:v>12162</c:v>
              </c:pt>
              <c:pt idx="12163">
                <c:v>12163</c:v>
              </c:pt>
              <c:pt idx="12164">
                <c:v>12164</c:v>
              </c:pt>
              <c:pt idx="12165">
                <c:v>12165</c:v>
              </c:pt>
              <c:pt idx="12166">
                <c:v>12166</c:v>
              </c:pt>
              <c:pt idx="12167">
                <c:v>12167</c:v>
              </c:pt>
              <c:pt idx="12168">
                <c:v>12168</c:v>
              </c:pt>
              <c:pt idx="12169">
                <c:v>12169</c:v>
              </c:pt>
              <c:pt idx="12170">
                <c:v>12170</c:v>
              </c:pt>
              <c:pt idx="12171">
                <c:v>12171</c:v>
              </c:pt>
              <c:pt idx="12172">
                <c:v>12172</c:v>
              </c:pt>
              <c:pt idx="12173">
                <c:v>12173</c:v>
              </c:pt>
              <c:pt idx="12174">
                <c:v>12174</c:v>
              </c:pt>
              <c:pt idx="12175">
                <c:v>12175</c:v>
              </c:pt>
              <c:pt idx="12176">
                <c:v>12176</c:v>
              </c:pt>
              <c:pt idx="12177">
                <c:v>12177</c:v>
              </c:pt>
              <c:pt idx="12178">
                <c:v>12178</c:v>
              </c:pt>
              <c:pt idx="12179">
                <c:v>12179</c:v>
              </c:pt>
              <c:pt idx="12180">
                <c:v>12180</c:v>
              </c:pt>
              <c:pt idx="12181">
                <c:v>12181</c:v>
              </c:pt>
              <c:pt idx="12182">
                <c:v>12182</c:v>
              </c:pt>
              <c:pt idx="12183">
                <c:v>12183</c:v>
              </c:pt>
              <c:pt idx="12184">
                <c:v>12184</c:v>
              </c:pt>
              <c:pt idx="12185">
                <c:v>12185</c:v>
              </c:pt>
              <c:pt idx="12186">
                <c:v>12186</c:v>
              </c:pt>
              <c:pt idx="12187">
                <c:v>12187</c:v>
              </c:pt>
              <c:pt idx="12188">
                <c:v>12188</c:v>
              </c:pt>
              <c:pt idx="12189">
                <c:v>12189</c:v>
              </c:pt>
              <c:pt idx="12190">
                <c:v>12190</c:v>
              </c:pt>
              <c:pt idx="12191">
                <c:v>12191</c:v>
              </c:pt>
              <c:pt idx="12192">
                <c:v>12192</c:v>
              </c:pt>
              <c:pt idx="12193">
                <c:v>12193</c:v>
              </c:pt>
              <c:pt idx="12194">
                <c:v>12194</c:v>
              </c:pt>
              <c:pt idx="12195">
                <c:v>12195</c:v>
              </c:pt>
              <c:pt idx="12196">
                <c:v>12196</c:v>
              </c:pt>
              <c:pt idx="12197">
                <c:v>12197</c:v>
              </c:pt>
              <c:pt idx="12198">
                <c:v>12198</c:v>
              </c:pt>
              <c:pt idx="12199">
                <c:v>12199</c:v>
              </c:pt>
              <c:pt idx="12200">
                <c:v>12200</c:v>
              </c:pt>
              <c:pt idx="12201">
                <c:v>12201</c:v>
              </c:pt>
              <c:pt idx="12202">
                <c:v>12202</c:v>
              </c:pt>
              <c:pt idx="12203">
                <c:v>12203</c:v>
              </c:pt>
              <c:pt idx="12204">
                <c:v>12204</c:v>
              </c:pt>
              <c:pt idx="12205">
                <c:v>12205</c:v>
              </c:pt>
              <c:pt idx="12206">
                <c:v>12206</c:v>
              </c:pt>
              <c:pt idx="12207">
                <c:v>12207</c:v>
              </c:pt>
              <c:pt idx="12208">
                <c:v>12208</c:v>
              </c:pt>
              <c:pt idx="12209">
                <c:v>12209</c:v>
              </c:pt>
              <c:pt idx="12210">
                <c:v>12210</c:v>
              </c:pt>
              <c:pt idx="12211">
                <c:v>12211</c:v>
              </c:pt>
              <c:pt idx="12212">
                <c:v>12212</c:v>
              </c:pt>
              <c:pt idx="12213">
                <c:v>12213</c:v>
              </c:pt>
              <c:pt idx="12214">
                <c:v>12214</c:v>
              </c:pt>
              <c:pt idx="12215">
                <c:v>12215</c:v>
              </c:pt>
              <c:pt idx="12216">
                <c:v>12216</c:v>
              </c:pt>
              <c:pt idx="12217">
                <c:v>12217</c:v>
              </c:pt>
              <c:pt idx="12218">
                <c:v>12218</c:v>
              </c:pt>
              <c:pt idx="12219">
                <c:v>12219</c:v>
              </c:pt>
              <c:pt idx="12220">
                <c:v>12220</c:v>
              </c:pt>
              <c:pt idx="12221">
                <c:v>12221</c:v>
              </c:pt>
              <c:pt idx="12222">
                <c:v>12222</c:v>
              </c:pt>
              <c:pt idx="12223">
                <c:v>12223</c:v>
              </c:pt>
              <c:pt idx="12224">
                <c:v>12224</c:v>
              </c:pt>
              <c:pt idx="12225">
                <c:v>12225</c:v>
              </c:pt>
              <c:pt idx="12226">
                <c:v>12226</c:v>
              </c:pt>
              <c:pt idx="12227">
                <c:v>12227</c:v>
              </c:pt>
              <c:pt idx="12228">
                <c:v>12228</c:v>
              </c:pt>
              <c:pt idx="12229">
                <c:v>12229</c:v>
              </c:pt>
              <c:pt idx="12230">
                <c:v>12230</c:v>
              </c:pt>
              <c:pt idx="12231">
                <c:v>12231</c:v>
              </c:pt>
              <c:pt idx="12232">
                <c:v>12232</c:v>
              </c:pt>
              <c:pt idx="12233">
                <c:v>12233</c:v>
              </c:pt>
              <c:pt idx="12234">
                <c:v>12234</c:v>
              </c:pt>
              <c:pt idx="12235">
                <c:v>12235</c:v>
              </c:pt>
              <c:pt idx="12236">
                <c:v>12236</c:v>
              </c:pt>
              <c:pt idx="12237">
                <c:v>12237</c:v>
              </c:pt>
              <c:pt idx="12238">
                <c:v>12238</c:v>
              </c:pt>
              <c:pt idx="12239">
                <c:v>12239</c:v>
              </c:pt>
              <c:pt idx="12240">
                <c:v>12240</c:v>
              </c:pt>
              <c:pt idx="12241">
                <c:v>12241</c:v>
              </c:pt>
              <c:pt idx="12242">
                <c:v>12242</c:v>
              </c:pt>
              <c:pt idx="12243">
                <c:v>12243</c:v>
              </c:pt>
              <c:pt idx="12244">
                <c:v>12244</c:v>
              </c:pt>
              <c:pt idx="12245">
                <c:v>12245</c:v>
              </c:pt>
              <c:pt idx="12246">
                <c:v>12246</c:v>
              </c:pt>
              <c:pt idx="12247">
                <c:v>12247</c:v>
              </c:pt>
              <c:pt idx="12248">
                <c:v>12248</c:v>
              </c:pt>
              <c:pt idx="12249">
                <c:v>12249</c:v>
              </c:pt>
              <c:pt idx="12250">
                <c:v>12250</c:v>
              </c:pt>
              <c:pt idx="12251">
                <c:v>12251</c:v>
              </c:pt>
              <c:pt idx="12252">
                <c:v>12252</c:v>
              </c:pt>
              <c:pt idx="12253">
                <c:v>12253</c:v>
              </c:pt>
              <c:pt idx="12254">
                <c:v>12254</c:v>
              </c:pt>
              <c:pt idx="12255">
                <c:v>12255</c:v>
              </c:pt>
              <c:pt idx="12256">
                <c:v>12256</c:v>
              </c:pt>
              <c:pt idx="12257">
                <c:v>12257</c:v>
              </c:pt>
              <c:pt idx="12258">
                <c:v>12258</c:v>
              </c:pt>
              <c:pt idx="12259">
                <c:v>12259</c:v>
              </c:pt>
              <c:pt idx="12260">
                <c:v>12260</c:v>
              </c:pt>
              <c:pt idx="12261">
                <c:v>12261</c:v>
              </c:pt>
              <c:pt idx="12262">
                <c:v>12262</c:v>
              </c:pt>
              <c:pt idx="12263">
                <c:v>12263</c:v>
              </c:pt>
              <c:pt idx="12264">
                <c:v>12264</c:v>
              </c:pt>
              <c:pt idx="12265">
                <c:v>12265</c:v>
              </c:pt>
              <c:pt idx="12266">
                <c:v>12266</c:v>
              </c:pt>
              <c:pt idx="12267">
                <c:v>12267</c:v>
              </c:pt>
              <c:pt idx="12268">
                <c:v>12268</c:v>
              </c:pt>
              <c:pt idx="12269">
                <c:v>12269</c:v>
              </c:pt>
              <c:pt idx="12270">
                <c:v>12270</c:v>
              </c:pt>
              <c:pt idx="12271">
                <c:v>12271</c:v>
              </c:pt>
              <c:pt idx="12272">
                <c:v>12272</c:v>
              </c:pt>
              <c:pt idx="12273">
                <c:v>12273</c:v>
              </c:pt>
              <c:pt idx="12274">
                <c:v>12274</c:v>
              </c:pt>
              <c:pt idx="12275">
                <c:v>12275</c:v>
              </c:pt>
              <c:pt idx="12276">
                <c:v>12276</c:v>
              </c:pt>
              <c:pt idx="12277">
                <c:v>12277</c:v>
              </c:pt>
              <c:pt idx="12278">
                <c:v>12278</c:v>
              </c:pt>
              <c:pt idx="12279">
                <c:v>12279</c:v>
              </c:pt>
              <c:pt idx="12280">
                <c:v>12280</c:v>
              </c:pt>
              <c:pt idx="12281">
                <c:v>12281</c:v>
              </c:pt>
              <c:pt idx="12282">
                <c:v>12282</c:v>
              </c:pt>
              <c:pt idx="12283">
                <c:v>12283</c:v>
              </c:pt>
              <c:pt idx="12284">
                <c:v>12284</c:v>
              </c:pt>
              <c:pt idx="12285">
                <c:v>12285</c:v>
              </c:pt>
              <c:pt idx="12286">
                <c:v>12286</c:v>
              </c:pt>
              <c:pt idx="12287">
                <c:v>12287</c:v>
              </c:pt>
              <c:pt idx="12288">
                <c:v>12288</c:v>
              </c:pt>
              <c:pt idx="12289">
                <c:v>12289</c:v>
              </c:pt>
              <c:pt idx="12290">
                <c:v>12290</c:v>
              </c:pt>
              <c:pt idx="12291">
                <c:v>12291</c:v>
              </c:pt>
              <c:pt idx="12292">
                <c:v>12292</c:v>
              </c:pt>
              <c:pt idx="12293">
                <c:v>12293</c:v>
              </c:pt>
              <c:pt idx="12294">
                <c:v>12294</c:v>
              </c:pt>
              <c:pt idx="12295">
                <c:v>12295</c:v>
              </c:pt>
              <c:pt idx="12296">
                <c:v>12296</c:v>
              </c:pt>
              <c:pt idx="12297">
                <c:v>12297</c:v>
              </c:pt>
              <c:pt idx="12298">
                <c:v>12298</c:v>
              </c:pt>
              <c:pt idx="12299">
                <c:v>12299</c:v>
              </c:pt>
              <c:pt idx="12300">
                <c:v>12300</c:v>
              </c:pt>
              <c:pt idx="12301">
                <c:v>12301</c:v>
              </c:pt>
              <c:pt idx="12302">
                <c:v>12302</c:v>
              </c:pt>
              <c:pt idx="12303">
                <c:v>12303</c:v>
              </c:pt>
              <c:pt idx="12304">
                <c:v>12304</c:v>
              </c:pt>
              <c:pt idx="12305">
                <c:v>12305</c:v>
              </c:pt>
              <c:pt idx="12306">
                <c:v>12306</c:v>
              </c:pt>
              <c:pt idx="12307">
                <c:v>12307</c:v>
              </c:pt>
              <c:pt idx="12308">
                <c:v>12308</c:v>
              </c:pt>
              <c:pt idx="12309">
                <c:v>12309</c:v>
              </c:pt>
              <c:pt idx="12310">
                <c:v>12310</c:v>
              </c:pt>
              <c:pt idx="12311">
                <c:v>12311</c:v>
              </c:pt>
              <c:pt idx="12312">
                <c:v>12312</c:v>
              </c:pt>
              <c:pt idx="12313">
                <c:v>12313</c:v>
              </c:pt>
              <c:pt idx="12314">
                <c:v>12314</c:v>
              </c:pt>
              <c:pt idx="12315">
                <c:v>12315</c:v>
              </c:pt>
              <c:pt idx="12316">
                <c:v>12316</c:v>
              </c:pt>
              <c:pt idx="12317">
                <c:v>12317</c:v>
              </c:pt>
              <c:pt idx="12318">
                <c:v>12318</c:v>
              </c:pt>
              <c:pt idx="12319">
                <c:v>12319</c:v>
              </c:pt>
              <c:pt idx="12320">
                <c:v>12320</c:v>
              </c:pt>
              <c:pt idx="12321">
                <c:v>12321</c:v>
              </c:pt>
              <c:pt idx="12322">
                <c:v>12322</c:v>
              </c:pt>
              <c:pt idx="12323">
                <c:v>12323</c:v>
              </c:pt>
              <c:pt idx="12324">
                <c:v>12324</c:v>
              </c:pt>
              <c:pt idx="12325">
                <c:v>12325</c:v>
              </c:pt>
              <c:pt idx="12326">
                <c:v>12326</c:v>
              </c:pt>
              <c:pt idx="12327">
                <c:v>12327</c:v>
              </c:pt>
              <c:pt idx="12328">
                <c:v>12328</c:v>
              </c:pt>
              <c:pt idx="12329">
                <c:v>12329</c:v>
              </c:pt>
              <c:pt idx="12330">
                <c:v>12330</c:v>
              </c:pt>
              <c:pt idx="12331">
                <c:v>12331</c:v>
              </c:pt>
              <c:pt idx="12332">
                <c:v>12332</c:v>
              </c:pt>
              <c:pt idx="12333">
                <c:v>12333</c:v>
              </c:pt>
              <c:pt idx="12334">
                <c:v>12334</c:v>
              </c:pt>
              <c:pt idx="12335">
                <c:v>12335</c:v>
              </c:pt>
              <c:pt idx="12336">
                <c:v>12336</c:v>
              </c:pt>
              <c:pt idx="12337">
                <c:v>12337</c:v>
              </c:pt>
              <c:pt idx="12338">
                <c:v>12338</c:v>
              </c:pt>
              <c:pt idx="12339">
                <c:v>12339</c:v>
              </c:pt>
              <c:pt idx="12340">
                <c:v>12340</c:v>
              </c:pt>
              <c:pt idx="12341">
                <c:v>12341</c:v>
              </c:pt>
              <c:pt idx="12342">
                <c:v>12342</c:v>
              </c:pt>
              <c:pt idx="12343">
                <c:v>12343</c:v>
              </c:pt>
              <c:pt idx="12344">
                <c:v>12344</c:v>
              </c:pt>
              <c:pt idx="12345">
                <c:v>12345</c:v>
              </c:pt>
              <c:pt idx="12346">
                <c:v>12346</c:v>
              </c:pt>
              <c:pt idx="12347">
                <c:v>12347</c:v>
              </c:pt>
              <c:pt idx="12348">
                <c:v>12348</c:v>
              </c:pt>
              <c:pt idx="12349">
                <c:v>12349</c:v>
              </c:pt>
              <c:pt idx="12350">
                <c:v>12350</c:v>
              </c:pt>
              <c:pt idx="12351">
                <c:v>12351</c:v>
              </c:pt>
              <c:pt idx="12352">
                <c:v>12352</c:v>
              </c:pt>
              <c:pt idx="12353">
                <c:v>12353</c:v>
              </c:pt>
              <c:pt idx="12354">
                <c:v>12354</c:v>
              </c:pt>
              <c:pt idx="12355">
                <c:v>12355</c:v>
              </c:pt>
              <c:pt idx="12356">
                <c:v>12356</c:v>
              </c:pt>
              <c:pt idx="12357">
                <c:v>12357</c:v>
              </c:pt>
              <c:pt idx="12358">
                <c:v>12358</c:v>
              </c:pt>
              <c:pt idx="12359">
                <c:v>12359</c:v>
              </c:pt>
              <c:pt idx="12360">
                <c:v>12360</c:v>
              </c:pt>
              <c:pt idx="12361">
                <c:v>12361</c:v>
              </c:pt>
              <c:pt idx="12362">
                <c:v>12362</c:v>
              </c:pt>
              <c:pt idx="12363">
                <c:v>12363</c:v>
              </c:pt>
              <c:pt idx="12364">
                <c:v>12364</c:v>
              </c:pt>
              <c:pt idx="12365">
                <c:v>12365</c:v>
              </c:pt>
              <c:pt idx="12366">
                <c:v>12366</c:v>
              </c:pt>
              <c:pt idx="12367">
                <c:v>12367</c:v>
              </c:pt>
              <c:pt idx="12368">
                <c:v>12368</c:v>
              </c:pt>
              <c:pt idx="12369">
                <c:v>12369</c:v>
              </c:pt>
              <c:pt idx="12370">
                <c:v>12370</c:v>
              </c:pt>
              <c:pt idx="12371">
                <c:v>12371</c:v>
              </c:pt>
              <c:pt idx="12372">
                <c:v>12372</c:v>
              </c:pt>
              <c:pt idx="12373">
                <c:v>12373</c:v>
              </c:pt>
              <c:pt idx="12374">
                <c:v>12374</c:v>
              </c:pt>
              <c:pt idx="12375">
                <c:v>12375</c:v>
              </c:pt>
              <c:pt idx="12376">
                <c:v>12376</c:v>
              </c:pt>
              <c:pt idx="12377">
                <c:v>12377</c:v>
              </c:pt>
              <c:pt idx="12378">
                <c:v>12378</c:v>
              </c:pt>
              <c:pt idx="12379">
                <c:v>12379</c:v>
              </c:pt>
              <c:pt idx="12380">
                <c:v>12380</c:v>
              </c:pt>
              <c:pt idx="12381">
                <c:v>12381</c:v>
              </c:pt>
              <c:pt idx="12382">
                <c:v>12382</c:v>
              </c:pt>
              <c:pt idx="12383">
                <c:v>12383</c:v>
              </c:pt>
              <c:pt idx="12384">
                <c:v>12384</c:v>
              </c:pt>
              <c:pt idx="12385">
                <c:v>12385</c:v>
              </c:pt>
              <c:pt idx="12386">
                <c:v>12386</c:v>
              </c:pt>
              <c:pt idx="12387">
                <c:v>12387</c:v>
              </c:pt>
              <c:pt idx="12388">
                <c:v>12388</c:v>
              </c:pt>
              <c:pt idx="12389">
                <c:v>12389</c:v>
              </c:pt>
              <c:pt idx="12390">
                <c:v>12390</c:v>
              </c:pt>
              <c:pt idx="12391">
                <c:v>12391</c:v>
              </c:pt>
              <c:pt idx="12392">
                <c:v>12392</c:v>
              </c:pt>
              <c:pt idx="12393">
                <c:v>12393</c:v>
              </c:pt>
              <c:pt idx="12394">
                <c:v>12394</c:v>
              </c:pt>
              <c:pt idx="12395">
                <c:v>12395</c:v>
              </c:pt>
              <c:pt idx="12396">
                <c:v>12396</c:v>
              </c:pt>
              <c:pt idx="12397">
                <c:v>12397</c:v>
              </c:pt>
              <c:pt idx="12398">
                <c:v>12398</c:v>
              </c:pt>
              <c:pt idx="12399">
                <c:v>12399</c:v>
              </c:pt>
              <c:pt idx="12400">
                <c:v>12400</c:v>
              </c:pt>
              <c:pt idx="12401">
                <c:v>12401</c:v>
              </c:pt>
              <c:pt idx="12402">
                <c:v>12402</c:v>
              </c:pt>
              <c:pt idx="12403">
                <c:v>12403</c:v>
              </c:pt>
              <c:pt idx="12404">
                <c:v>12404</c:v>
              </c:pt>
              <c:pt idx="12405">
                <c:v>12405</c:v>
              </c:pt>
              <c:pt idx="12406">
                <c:v>12406</c:v>
              </c:pt>
              <c:pt idx="12407">
                <c:v>12407</c:v>
              </c:pt>
              <c:pt idx="12408">
                <c:v>12408</c:v>
              </c:pt>
              <c:pt idx="12409">
                <c:v>12409</c:v>
              </c:pt>
              <c:pt idx="12410">
                <c:v>12410</c:v>
              </c:pt>
              <c:pt idx="12411">
                <c:v>12411</c:v>
              </c:pt>
              <c:pt idx="12412">
                <c:v>12412</c:v>
              </c:pt>
              <c:pt idx="12413">
                <c:v>12413</c:v>
              </c:pt>
              <c:pt idx="12414">
                <c:v>12414</c:v>
              </c:pt>
              <c:pt idx="12415">
                <c:v>12415</c:v>
              </c:pt>
              <c:pt idx="12416">
                <c:v>12416</c:v>
              </c:pt>
              <c:pt idx="12417">
                <c:v>12417</c:v>
              </c:pt>
              <c:pt idx="12418">
                <c:v>12418</c:v>
              </c:pt>
              <c:pt idx="12419">
                <c:v>12419</c:v>
              </c:pt>
              <c:pt idx="12420">
                <c:v>12420</c:v>
              </c:pt>
              <c:pt idx="12421">
                <c:v>12421</c:v>
              </c:pt>
              <c:pt idx="12422">
                <c:v>12422</c:v>
              </c:pt>
              <c:pt idx="12423">
                <c:v>12423</c:v>
              </c:pt>
              <c:pt idx="12424">
                <c:v>12424</c:v>
              </c:pt>
              <c:pt idx="12425">
                <c:v>12425</c:v>
              </c:pt>
              <c:pt idx="12426">
                <c:v>12426</c:v>
              </c:pt>
              <c:pt idx="12427">
                <c:v>12427</c:v>
              </c:pt>
              <c:pt idx="12428">
                <c:v>12428</c:v>
              </c:pt>
              <c:pt idx="12429">
                <c:v>12429</c:v>
              </c:pt>
              <c:pt idx="12430">
                <c:v>12430</c:v>
              </c:pt>
              <c:pt idx="12431">
                <c:v>12431</c:v>
              </c:pt>
              <c:pt idx="12432">
                <c:v>12432</c:v>
              </c:pt>
              <c:pt idx="12433">
                <c:v>12433</c:v>
              </c:pt>
              <c:pt idx="12434">
                <c:v>12434</c:v>
              </c:pt>
              <c:pt idx="12435">
                <c:v>12435</c:v>
              </c:pt>
              <c:pt idx="12436">
                <c:v>12436</c:v>
              </c:pt>
              <c:pt idx="12437">
                <c:v>12437</c:v>
              </c:pt>
              <c:pt idx="12438">
                <c:v>12438</c:v>
              </c:pt>
              <c:pt idx="12439">
                <c:v>12439</c:v>
              </c:pt>
              <c:pt idx="12440">
                <c:v>12440</c:v>
              </c:pt>
              <c:pt idx="12441">
                <c:v>12441</c:v>
              </c:pt>
              <c:pt idx="12442">
                <c:v>12442</c:v>
              </c:pt>
              <c:pt idx="12443">
                <c:v>12443</c:v>
              </c:pt>
              <c:pt idx="12444">
                <c:v>12444</c:v>
              </c:pt>
              <c:pt idx="12445">
                <c:v>12445</c:v>
              </c:pt>
              <c:pt idx="12446">
                <c:v>12446</c:v>
              </c:pt>
              <c:pt idx="12447">
                <c:v>12447</c:v>
              </c:pt>
              <c:pt idx="12448">
                <c:v>12448</c:v>
              </c:pt>
              <c:pt idx="12449">
                <c:v>12449</c:v>
              </c:pt>
              <c:pt idx="12450">
                <c:v>12450</c:v>
              </c:pt>
              <c:pt idx="12451">
                <c:v>12451</c:v>
              </c:pt>
              <c:pt idx="12452">
                <c:v>12452</c:v>
              </c:pt>
              <c:pt idx="12453">
                <c:v>12453</c:v>
              </c:pt>
              <c:pt idx="12454">
                <c:v>12454</c:v>
              </c:pt>
              <c:pt idx="12455">
                <c:v>12455</c:v>
              </c:pt>
              <c:pt idx="12456">
                <c:v>12456</c:v>
              </c:pt>
              <c:pt idx="12457">
                <c:v>12457</c:v>
              </c:pt>
              <c:pt idx="12458">
                <c:v>12458</c:v>
              </c:pt>
              <c:pt idx="12459">
                <c:v>12459</c:v>
              </c:pt>
              <c:pt idx="12460">
                <c:v>12460</c:v>
              </c:pt>
              <c:pt idx="12461">
                <c:v>12461</c:v>
              </c:pt>
              <c:pt idx="12462">
                <c:v>12462</c:v>
              </c:pt>
              <c:pt idx="12463">
                <c:v>12463</c:v>
              </c:pt>
              <c:pt idx="12464">
                <c:v>12464</c:v>
              </c:pt>
              <c:pt idx="12465">
                <c:v>12465</c:v>
              </c:pt>
              <c:pt idx="12466">
                <c:v>12466</c:v>
              </c:pt>
              <c:pt idx="12467">
                <c:v>12467</c:v>
              </c:pt>
              <c:pt idx="12468">
                <c:v>12468</c:v>
              </c:pt>
              <c:pt idx="12469">
                <c:v>12469</c:v>
              </c:pt>
              <c:pt idx="12470">
                <c:v>12470</c:v>
              </c:pt>
              <c:pt idx="12471">
                <c:v>12471</c:v>
              </c:pt>
              <c:pt idx="12472">
                <c:v>12472</c:v>
              </c:pt>
              <c:pt idx="12473">
                <c:v>12473</c:v>
              </c:pt>
              <c:pt idx="12474">
                <c:v>12474</c:v>
              </c:pt>
              <c:pt idx="12475">
                <c:v>12475</c:v>
              </c:pt>
              <c:pt idx="12476">
                <c:v>12476</c:v>
              </c:pt>
              <c:pt idx="12477">
                <c:v>12477</c:v>
              </c:pt>
              <c:pt idx="12478">
                <c:v>12478</c:v>
              </c:pt>
              <c:pt idx="12479">
                <c:v>12479</c:v>
              </c:pt>
              <c:pt idx="12480">
                <c:v>12480</c:v>
              </c:pt>
              <c:pt idx="12481">
                <c:v>12481</c:v>
              </c:pt>
              <c:pt idx="12482">
                <c:v>12482</c:v>
              </c:pt>
              <c:pt idx="12483">
                <c:v>12483</c:v>
              </c:pt>
              <c:pt idx="12484">
                <c:v>12484</c:v>
              </c:pt>
              <c:pt idx="12485">
                <c:v>12485</c:v>
              </c:pt>
              <c:pt idx="12486">
                <c:v>12486</c:v>
              </c:pt>
              <c:pt idx="12487">
                <c:v>12487</c:v>
              </c:pt>
              <c:pt idx="12488">
                <c:v>12488</c:v>
              </c:pt>
              <c:pt idx="12489">
                <c:v>12489</c:v>
              </c:pt>
              <c:pt idx="12490">
                <c:v>12490</c:v>
              </c:pt>
              <c:pt idx="12491">
                <c:v>12491</c:v>
              </c:pt>
              <c:pt idx="12492">
                <c:v>12492</c:v>
              </c:pt>
              <c:pt idx="12493">
                <c:v>12493</c:v>
              </c:pt>
              <c:pt idx="12494">
                <c:v>12494</c:v>
              </c:pt>
              <c:pt idx="12495">
                <c:v>12495</c:v>
              </c:pt>
              <c:pt idx="12496">
                <c:v>12496</c:v>
              </c:pt>
              <c:pt idx="12497">
                <c:v>12497</c:v>
              </c:pt>
              <c:pt idx="12498">
                <c:v>12498</c:v>
              </c:pt>
              <c:pt idx="12499">
                <c:v>12499</c:v>
              </c:pt>
              <c:pt idx="12500">
                <c:v>12500</c:v>
              </c:pt>
              <c:pt idx="12501">
                <c:v>12501</c:v>
              </c:pt>
              <c:pt idx="12502">
                <c:v>12502</c:v>
              </c:pt>
              <c:pt idx="12503">
                <c:v>12503</c:v>
              </c:pt>
              <c:pt idx="12504">
                <c:v>12504</c:v>
              </c:pt>
              <c:pt idx="12505">
                <c:v>12505</c:v>
              </c:pt>
              <c:pt idx="12506">
                <c:v>12506</c:v>
              </c:pt>
              <c:pt idx="12507">
                <c:v>12507</c:v>
              </c:pt>
              <c:pt idx="12508">
                <c:v>12508</c:v>
              </c:pt>
              <c:pt idx="12509">
                <c:v>12509</c:v>
              </c:pt>
              <c:pt idx="12510">
                <c:v>12510</c:v>
              </c:pt>
              <c:pt idx="12511">
                <c:v>12511</c:v>
              </c:pt>
              <c:pt idx="12512">
                <c:v>12512</c:v>
              </c:pt>
              <c:pt idx="12513">
                <c:v>12513</c:v>
              </c:pt>
              <c:pt idx="12514">
                <c:v>12514</c:v>
              </c:pt>
              <c:pt idx="12515">
                <c:v>12515</c:v>
              </c:pt>
              <c:pt idx="12516">
                <c:v>12516</c:v>
              </c:pt>
              <c:pt idx="12517">
                <c:v>12517</c:v>
              </c:pt>
              <c:pt idx="12518">
                <c:v>12518</c:v>
              </c:pt>
              <c:pt idx="12519">
                <c:v>12519</c:v>
              </c:pt>
              <c:pt idx="12520">
                <c:v>12520</c:v>
              </c:pt>
              <c:pt idx="12521">
                <c:v>12521</c:v>
              </c:pt>
              <c:pt idx="12522">
                <c:v>12522</c:v>
              </c:pt>
              <c:pt idx="12523">
                <c:v>12523</c:v>
              </c:pt>
              <c:pt idx="12524">
                <c:v>12524</c:v>
              </c:pt>
              <c:pt idx="12525">
                <c:v>12525</c:v>
              </c:pt>
              <c:pt idx="12526">
                <c:v>12526</c:v>
              </c:pt>
              <c:pt idx="12527">
                <c:v>12527</c:v>
              </c:pt>
              <c:pt idx="12528">
                <c:v>12528</c:v>
              </c:pt>
              <c:pt idx="12529">
                <c:v>12529</c:v>
              </c:pt>
              <c:pt idx="12530">
                <c:v>12530</c:v>
              </c:pt>
              <c:pt idx="12531">
                <c:v>12531</c:v>
              </c:pt>
              <c:pt idx="12532">
                <c:v>12532</c:v>
              </c:pt>
              <c:pt idx="12533">
                <c:v>12533</c:v>
              </c:pt>
              <c:pt idx="12534">
                <c:v>12534</c:v>
              </c:pt>
              <c:pt idx="12535">
                <c:v>12535</c:v>
              </c:pt>
              <c:pt idx="12536">
                <c:v>12536</c:v>
              </c:pt>
              <c:pt idx="12537">
                <c:v>12537</c:v>
              </c:pt>
              <c:pt idx="12538">
                <c:v>12538</c:v>
              </c:pt>
              <c:pt idx="12539">
                <c:v>12539</c:v>
              </c:pt>
              <c:pt idx="12540">
                <c:v>12540</c:v>
              </c:pt>
              <c:pt idx="12541">
                <c:v>12541</c:v>
              </c:pt>
              <c:pt idx="12542">
                <c:v>12542</c:v>
              </c:pt>
              <c:pt idx="12543">
                <c:v>12543</c:v>
              </c:pt>
              <c:pt idx="12544">
                <c:v>12544</c:v>
              </c:pt>
              <c:pt idx="12545">
                <c:v>12545</c:v>
              </c:pt>
              <c:pt idx="12546">
                <c:v>12546</c:v>
              </c:pt>
              <c:pt idx="12547">
                <c:v>12547</c:v>
              </c:pt>
              <c:pt idx="12548">
                <c:v>12548</c:v>
              </c:pt>
              <c:pt idx="12549">
                <c:v>12549</c:v>
              </c:pt>
              <c:pt idx="12550">
                <c:v>12550</c:v>
              </c:pt>
              <c:pt idx="12551">
                <c:v>12551</c:v>
              </c:pt>
              <c:pt idx="12552">
                <c:v>12552</c:v>
              </c:pt>
              <c:pt idx="12553">
                <c:v>12553</c:v>
              </c:pt>
              <c:pt idx="12554">
                <c:v>12554</c:v>
              </c:pt>
              <c:pt idx="12555">
                <c:v>12555</c:v>
              </c:pt>
              <c:pt idx="12556">
                <c:v>12556</c:v>
              </c:pt>
              <c:pt idx="12557">
                <c:v>12557</c:v>
              </c:pt>
              <c:pt idx="12558">
                <c:v>12558</c:v>
              </c:pt>
              <c:pt idx="12559">
                <c:v>12559</c:v>
              </c:pt>
              <c:pt idx="12560">
                <c:v>12560</c:v>
              </c:pt>
              <c:pt idx="12561">
                <c:v>12561</c:v>
              </c:pt>
              <c:pt idx="12562">
                <c:v>12562</c:v>
              </c:pt>
              <c:pt idx="12563">
                <c:v>12563</c:v>
              </c:pt>
              <c:pt idx="12564">
                <c:v>12564</c:v>
              </c:pt>
              <c:pt idx="12565">
                <c:v>12565</c:v>
              </c:pt>
              <c:pt idx="12566">
                <c:v>12566</c:v>
              </c:pt>
              <c:pt idx="12567">
                <c:v>12567</c:v>
              </c:pt>
              <c:pt idx="12568">
                <c:v>12568</c:v>
              </c:pt>
              <c:pt idx="12569">
                <c:v>12569</c:v>
              </c:pt>
              <c:pt idx="12570">
                <c:v>12570</c:v>
              </c:pt>
              <c:pt idx="12571">
                <c:v>12571</c:v>
              </c:pt>
              <c:pt idx="12572">
                <c:v>12572</c:v>
              </c:pt>
              <c:pt idx="12573">
                <c:v>12573</c:v>
              </c:pt>
              <c:pt idx="12574">
                <c:v>12574</c:v>
              </c:pt>
              <c:pt idx="12575">
                <c:v>12575</c:v>
              </c:pt>
              <c:pt idx="12576">
                <c:v>12576</c:v>
              </c:pt>
              <c:pt idx="12577">
                <c:v>12577</c:v>
              </c:pt>
              <c:pt idx="12578">
                <c:v>12578</c:v>
              </c:pt>
              <c:pt idx="12579">
                <c:v>12579</c:v>
              </c:pt>
              <c:pt idx="12580">
                <c:v>12580</c:v>
              </c:pt>
              <c:pt idx="12581">
                <c:v>12581</c:v>
              </c:pt>
              <c:pt idx="12582">
                <c:v>12582</c:v>
              </c:pt>
              <c:pt idx="12583">
                <c:v>12583</c:v>
              </c:pt>
              <c:pt idx="12584">
                <c:v>12584</c:v>
              </c:pt>
              <c:pt idx="12585">
                <c:v>12585</c:v>
              </c:pt>
              <c:pt idx="12586">
                <c:v>12586</c:v>
              </c:pt>
              <c:pt idx="12587">
                <c:v>12587</c:v>
              </c:pt>
              <c:pt idx="12588">
                <c:v>12588</c:v>
              </c:pt>
              <c:pt idx="12589">
                <c:v>12589</c:v>
              </c:pt>
              <c:pt idx="12590">
                <c:v>12590</c:v>
              </c:pt>
              <c:pt idx="12591">
                <c:v>12591</c:v>
              </c:pt>
              <c:pt idx="12592">
                <c:v>12592</c:v>
              </c:pt>
              <c:pt idx="12593">
                <c:v>12593</c:v>
              </c:pt>
              <c:pt idx="12594">
                <c:v>12594</c:v>
              </c:pt>
              <c:pt idx="12595">
                <c:v>12595</c:v>
              </c:pt>
              <c:pt idx="12596">
                <c:v>12596</c:v>
              </c:pt>
              <c:pt idx="12597">
                <c:v>12597</c:v>
              </c:pt>
              <c:pt idx="12598">
                <c:v>12598</c:v>
              </c:pt>
              <c:pt idx="12599">
                <c:v>12599</c:v>
              </c:pt>
              <c:pt idx="12600">
                <c:v>12600</c:v>
              </c:pt>
              <c:pt idx="12601">
                <c:v>12601</c:v>
              </c:pt>
              <c:pt idx="12602">
                <c:v>12602</c:v>
              </c:pt>
              <c:pt idx="12603">
                <c:v>12603</c:v>
              </c:pt>
              <c:pt idx="12604">
                <c:v>12604</c:v>
              </c:pt>
              <c:pt idx="12605">
                <c:v>12605</c:v>
              </c:pt>
              <c:pt idx="12606">
                <c:v>12606</c:v>
              </c:pt>
              <c:pt idx="12607">
                <c:v>12607</c:v>
              </c:pt>
              <c:pt idx="12608">
                <c:v>12608</c:v>
              </c:pt>
              <c:pt idx="12609">
                <c:v>12609</c:v>
              </c:pt>
              <c:pt idx="12610">
                <c:v>12610</c:v>
              </c:pt>
              <c:pt idx="12611">
                <c:v>12611</c:v>
              </c:pt>
              <c:pt idx="12612">
                <c:v>12612</c:v>
              </c:pt>
              <c:pt idx="12613">
                <c:v>12613</c:v>
              </c:pt>
              <c:pt idx="12614">
                <c:v>12614</c:v>
              </c:pt>
              <c:pt idx="12615">
                <c:v>12615</c:v>
              </c:pt>
              <c:pt idx="12616">
                <c:v>12616</c:v>
              </c:pt>
              <c:pt idx="12617">
                <c:v>12617</c:v>
              </c:pt>
              <c:pt idx="12618">
                <c:v>12618</c:v>
              </c:pt>
              <c:pt idx="12619">
                <c:v>12619</c:v>
              </c:pt>
              <c:pt idx="12620">
                <c:v>12620</c:v>
              </c:pt>
              <c:pt idx="12621">
                <c:v>12621</c:v>
              </c:pt>
              <c:pt idx="12622">
                <c:v>12622</c:v>
              </c:pt>
              <c:pt idx="12623">
                <c:v>12623</c:v>
              </c:pt>
              <c:pt idx="12624">
                <c:v>12624</c:v>
              </c:pt>
              <c:pt idx="12625">
                <c:v>12625</c:v>
              </c:pt>
              <c:pt idx="12626">
                <c:v>12626</c:v>
              </c:pt>
              <c:pt idx="12627">
                <c:v>12627</c:v>
              </c:pt>
              <c:pt idx="12628">
                <c:v>12628</c:v>
              </c:pt>
              <c:pt idx="12629">
                <c:v>12629</c:v>
              </c:pt>
              <c:pt idx="12630">
                <c:v>12630</c:v>
              </c:pt>
              <c:pt idx="12631">
                <c:v>12631</c:v>
              </c:pt>
              <c:pt idx="12632">
                <c:v>12632</c:v>
              </c:pt>
              <c:pt idx="12633">
                <c:v>12633</c:v>
              </c:pt>
              <c:pt idx="12634">
                <c:v>12634</c:v>
              </c:pt>
              <c:pt idx="12635">
                <c:v>12635</c:v>
              </c:pt>
              <c:pt idx="12636">
                <c:v>12636</c:v>
              </c:pt>
              <c:pt idx="12637">
                <c:v>12637</c:v>
              </c:pt>
              <c:pt idx="12638">
                <c:v>12638</c:v>
              </c:pt>
              <c:pt idx="12639">
                <c:v>12639</c:v>
              </c:pt>
              <c:pt idx="12640">
                <c:v>12640</c:v>
              </c:pt>
              <c:pt idx="12641">
                <c:v>12641</c:v>
              </c:pt>
              <c:pt idx="12642">
                <c:v>12642</c:v>
              </c:pt>
              <c:pt idx="12643">
                <c:v>12643</c:v>
              </c:pt>
              <c:pt idx="12644">
                <c:v>12644</c:v>
              </c:pt>
              <c:pt idx="12645">
                <c:v>12645</c:v>
              </c:pt>
              <c:pt idx="12646">
                <c:v>12646</c:v>
              </c:pt>
              <c:pt idx="12647">
                <c:v>12647</c:v>
              </c:pt>
              <c:pt idx="12648">
                <c:v>12648</c:v>
              </c:pt>
              <c:pt idx="12649">
                <c:v>12649</c:v>
              </c:pt>
              <c:pt idx="12650">
                <c:v>12650</c:v>
              </c:pt>
              <c:pt idx="12651">
                <c:v>12651</c:v>
              </c:pt>
              <c:pt idx="12652">
                <c:v>12652</c:v>
              </c:pt>
              <c:pt idx="12653">
                <c:v>12653</c:v>
              </c:pt>
              <c:pt idx="12654">
                <c:v>12654</c:v>
              </c:pt>
              <c:pt idx="12655">
                <c:v>12655</c:v>
              </c:pt>
              <c:pt idx="12656">
                <c:v>12656</c:v>
              </c:pt>
              <c:pt idx="12657">
                <c:v>12657</c:v>
              </c:pt>
              <c:pt idx="12658">
                <c:v>12658</c:v>
              </c:pt>
              <c:pt idx="12659">
                <c:v>12659</c:v>
              </c:pt>
              <c:pt idx="12660">
                <c:v>12660</c:v>
              </c:pt>
              <c:pt idx="12661">
                <c:v>12661</c:v>
              </c:pt>
              <c:pt idx="12662">
                <c:v>12662</c:v>
              </c:pt>
              <c:pt idx="12663">
                <c:v>12663</c:v>
              </c:pt>
              <c:pt idx="12664">
                <c:v>12664</c:v>
              </c:pt>
              <c:pt idx="12665">
                <c:v>12665</c:v>
              </c:pt>
              <c:pt idx="12666">
                <c:v>12666</c:v>
              </c:pt>
              <c:pt idx="12667">
                <c:v>12667</c:v>
              </c:pt>
              <c:pt idx="12668">
                <c:v>12668</c:v>
              </c:pt>
              <c:pt idx="12669">
                <c:v>12669</c:v>
              </c:pt>
              <c:pt idx="12670">
                <c:v>12670</c:v>
              </c:pt>
              <c:pt idx="12671">
                <c:v>12671</c:v>
              </c:pt>
              <c:pt idx="12672">
                <c:v>12672</c:v>
              </c:pt>
              <c:pt idx="12673">
                <c:v>12673</c:v>
              </c:pt>
              <c:pt idx="12674">
                <c:v>12674</c:v>
              </c:pt>
              <c:pt idx="12675">
                <c:v>12675</c:v>
              </c:pt>
              <c:pt idx="12676">
                <c:v>12676</c:v>
              </c:pt>
              <c:pt idx="12677">
                <c:v>12677</c:v>
              </c:pt>
              <c:pt idx="12678">
                <c:v>12678</c:v>
              </c:pt>
              <c:pt idx="12679">
                <c:v>12679</c:v>
              </c:pt>
              <c:pt idx="12680">
                <c:v>12680</c:v>
              </c:pt>
              <c:pt idx="12681">
                <c:v>12681</c:v>
              </c:pt>
              <c:pt idx="12682">
                <c:v>12682</c:v>
              </c:pt>
              <c:pt idx="12683">
                <c:v>12683</c:v>
              </c:pt>
              <c:pt idx="12684">
                <c:v>12684</c:v>
              </c:pt>
              <c:pt idx="12685">
                <c:v>12685</c:v>
              </c:pt>
              <c:pt idx="12686">
                <c:v>12686</c:v>
              </c:pt>
              <c:pt idx="12687">
                <c:v>12687</c:v>
              </c:pt>
              <c:pt idx="12688">
                <c:v>12688</c:v>
              </c:pt>
              <c:pt idx="12689">
                <c:v>12689</c:v>
              </c:pt>
              <c:pt idx="12690">
                <c:v>12690</c:v>
              </c:pt>
              <c:pt idx="12691">
                <c:v>12691</c:v>
              </c:pt>
              <c:pt idx="12692">
                <c:v>12692</c:v>
              </c:pt>
              <c:pt idx="12693">
                <c:v>12693</c:v>
              </c:pt>
              <c:pt idx="12694">
                <c:v>12694</c:v>
              </c:pt>
              <c:pt idx="12695">
                <c:v>12695</c:v>
              </c:pt>
              <c:pt idx="12696">
                <c:v>12696</c:v>
              </c:pt>
              <c:pt idx="12697">
                <c:v>12697</c:v>
              </c:pt>
              <c:pt idx="12698">
                <c:v>12698</c:v>
              </c:pt>
              <c:pt idx="12699">
                <c:v>12699</c:v>
              </c:pt>
              <c:pt idx="12700">
                <c:v>12700</c:v>
              </c:pt>
              <c:pt idx="12701">
                <c:v>12701</c:v>
              </c:pt>
              <c:pt idx="12702">
                <c:v>12702</c:v>
              </c:pt>
              <c:pt idx="12703">
                <c:v>12703</c:v>
              </c:pt>
              <c:pt idx="12704">
                <c:v>12704</c:v>
              </c:pt>
              <c:pt idx="12705">
                <c:v>12705</c:v>
              </c:pt>
              <c:pt idx="12706">
                <c:v>12706</c:v>
              </c:pt>
              <c:pt idx="12707">
                <c:v>12707</c:v>
              </c:pt>
              <c:pt idx="12708">
                <c:v>12708</c:v>
              </c:pt>
              <c:pt idx="12709">
                <c:v>12709</c:v>
              </c:pt>
              <c:pt idx="12710">
                <c:v>12710</c:v>
              </c:pt>
              <c:pt idx="12711">
                <c:v>12711</c:v>
              </c:pt>
              <c:pt idx="12712">
                <c:v>12712</c:v>
              </c:pt>
              <c:pt idx="12713">
                <c:v>12713</c:v>
              </c:pt>
              <c:pt idx="12714">
                <c:v>12714</c:v>
              </c:pt>
              <c:pt idx="12715">
                <c:v>12715</c:v>
              </c:pt>
              <c:pt idx="12716">
                <c:v>12716</c:v>
              </c:pt>
              <c:pt idx="12717">
                <c:v>12717</c:v>
              </c:pt>
              <c:pt idx="12718">
                <c:v>12718</c:v>
              </c:pt>
              <c:pt idx="12719">
                <c:v>12719</c:v>
              </c:pt>
              <c:pt idx="12720">
                <c:v>12720</c:v>
              </c:pt>
              <c:pt idx="12721">
                <c:v>12721</c:v>
              </c:pt>
              <c:pt idx="12722">
                <c:v>12722</c:v>
              </c:pt>
              <c:pt idx="12723">
                <c:v>12723</c:v>
              </c:pt>
              <c:pt idx="12724">
                <c:v>12724</c:v>
              </c:pt>
              <c:pt idx="12725">
                <c:v>12725</c:v>
              </c:pt>
              <c:pt idx="12726">
                <c:v>12726</c:v>
              </c:pt>
              <c:pt idx="12727">
                <c:v>12727</c:v>
              </c:pt>
              <c:pt idx="12728">
                <c:v>12728</c:v>
              </c:pt>
              <c:pt idx="12729">
                <c:v>12729</c:v>
              </c:pt>
              <c:pt idx="12730">
                <c:v>12730</c:v>
              </c:pt>
              <c:pt idx="12731">
                <c:v>12731</c:v>
              </c:pt>
              <c:pt idx="12732">
                <c:v>12732</c:v>
              </c:pt>
              <c:pt idx="12733">
                <c:v>12733</c:v>
              </c:pt>
              <c:pt idx="12734">
                <c:v>12734</c:v>
              </c:pt>
              <c:pt idx="12735">
                <c:v>12735</c:v>
              </c:pt>
              <c:pt idx="12736">
                <c:v>12736</c:v>
              </c:pt>
              <c:pt idx="12737">
                <c:v>12737</c:v>
              </c:pt>
              <c:pt idx="12738">
                <c:v>12738</c:v>
              </c:pt>
              <c:pt idx="12739">
                <c:v>12739</c:v>
              </c:pt>
              <c:pt idx="12740">
                <c:v>12740</c:v>
              </c:pt>
              <c:pt idx="12741">
                <c:v>12741</c:v>
              </c:pt>
              <c:pt idx="12742">
                <c:v>12742</c:v>
              </c:pt>
              <c:pt idx="12743">
                <c:v>12743</c:v>
              </c:pt>
              <c:pt idx="12744">
                <c:v>12744</c:v>
              </c:pt>
              <c:pt idx="12745">
                <c:v>12745</c:v>
              </c:pt>
              <c:pt idx="12746">
                <c:v>12746</c:v>
              </c:pt>
              <c:pt idx="12747">
                <c:v>12747</c:v>
              </c:pt>
              <c:pt idx="12748">
                <c:v>12748</c:v>
              </c:pt>
              <c:pt idx="12749">
                <c:v>12749</c:v>
              </c:pt>
              <c:pt idx="12750">
                <c:v>12750</c:v>
              </c:pt>
              <c:pt idx="12751">
                <c:v>12751</c:v>
              </c:pt>
              <c:pt idx="12752">
                <c:v>12752</c:v>
              </c:pt>
              <c:pt idx="12753">
                <c:v>12753</c:v>
              </c:pt>
              <c:pt idx="12754">
                <c:v>12754</c:v>
              </c:pt>
              <c:pt idx="12755">
                <c:v>12755</c:v>
              </c:pt>
              <c:pt idx="12756">
                <c:v>12756</c:v>
              </c:pt>
              <c:pt idx="12757">
                <c:v>12757</c:v>
              </c:pt>
              <c:pt idx="12758">
                <c:v>12758</c:v>
              </c:pt>
              <c:pt idx="12759">
                <c:v>12759</c:v>
              </c:pt>
              <c:pt idx="12760">
                <c:v>12760</c:v>
              </c:pt>
              <c:pt idx="12761">
                <c:v>12761</c:v>
              </c:pt>
              <c:pt idx="12762">
                <c:v>12762</c:v>
              </c:pt>
              <c:pt idx="12763">
                <c:v>12763</c:v>
              </c:pt>
              <c:pt idx="12764">
                <c:v>12764</c:v>
              </c:pt>
              <c:pt idx="12765">
                <c:v>12765</c:v>
              </c:pt>
              <c:pt idx="12766">
                <c:v>12766</c:v>
              </c:pt>
              <c:pt idx="12767">
                <c:v>12767</c:v>
              </c:pt>
              <c:pt idx="12768">
                <c:v>12768</c:v>
              </c:pt>
              <c:pt idx="12769">
                <c:v>12769</c:v>
              </c:pt>
              <c:pt idx="12770">
                <c:v>12770</c:v>
              </c:pt>
              <c:pt idx="12771">
                <c:v>12771</c:v>
              </c:pt>
              <c:pt idx="12772">
                <c:v>12772</c:v>
              </c:pt>
              <c:pt idx="12773">
                <c:v>12773</c:v>
              </c:pt>
              <c:pt idx="12774">
                <c:v>12774</c:v>
              </c:pt>
              <c:pt idx="12775">
                <c:v>12775</c:v>
              </c:pt>
              <c:pt idx="12776">
                <c:v>12776</c:v>
              </c:pt>
              <c:pt idx="12777">
                <c:v>12777</c:v>
              </c:pt>
              <c:pt idx="12778">
                <c:v>12778</c:v>
              </c:pt>
              <c:pt idx="12779">
                <c:v>12779</c:v>
              </c:pt>
              <c:pt idx="12780">
                <c:v>12780</c:v>
              </c:pt>
              <c:pt idx="12781">
                <c:v>12781</c:v>
              </c:pt>
              <c:pt idx="12782">
                <c:v>12782</c:v>
              </c:pt>
              <c:pt idx="12783">
                <c:v>12783</c:v>
              </c:pt>
              <c:pt idx="12784">
                <c:v>12784</c:v>
              </c:pt>
              <c:pt idx="12785">
                <c:v>12785</c:v>
              </c:pt>
              <c:pt idx="12786">
                <c:v>12786</c:v>
              </c:pt>
              <c:pt idx="12787">
                <c:v>12787</c:v>
              </c:pt>
              <c:pt idx="12788">
                <c:v>12788</c:v>
              </c:pt>
              <c:pt idx="12789">
                <c:v>12789</c:v>
              </c:pt>
              <c:pt idx="12790">
                <c:v>12790</c:v>
              </c:pt>
              <c:pt idx="12791">
                <c:v>12791</c:v>
              </c:pt>
              <c:pt idx="12792">
                <c:v>12792</c:v>
              </c:pt>
              <c:pt idx="12793">
                <c:v>12793</c:v>
              </c:pt>
              <c:pt idx="12794">
                <c:v>12794</c:v>
              </c:pt>
              <c:pt idx="12795">
                <c:v>12795</c:v>
              </c:pt>
              <c:pt idx="12796">
                <c:v>12796</c:v>
              </c:pt>
              <c:pt idx="12797">
                <c:v>12797</c:v>
              </c:pt>
              <c:pt idx="12798">
                <c:v>12798</c:v>
              </c:pt>
              <c:pt idx="12799">
                <c:v>12799</c:v>
              </c:pt>
              <c:pt idx="12800">
                <c:v>12800</c:v>
              </c:pt>
              <c:pt idx="12801">
                <c:v>12801</c:v>
              </c:pt>
              <c:pt idx="12802">
                <c:v>12802</c:v>
              </c:pt>
              <c:pt idx="12803">
                <c:v>12803</c:v>
              </c:pt>
              <c:pt idx="12804">
                <c:v>12804</c:v>
              </c:pt>
              <c:pt idx="12805">
                <c:v>12805</c:v>
              </c:pt>
              <c:pt idx="12806">
                <c:v>12806</c:v>
              </c:pt>
              <c:pt idx="12807">
                <c:v>12807</c:v>
              </c:pt>
              <c:pt idx="12808">
                <c:v>12808</c:v>
              </c:pt>
              <c:pt idx="12809">
                <c:v>12809</c:v>
              </c:pt>
              <c:pt idx="12810">
                <c:v>12810</c:v>
              </c:pt>
              <c:pt idx="12811">
                <c:v>12811</c:v>
              </c:pt>
              <c:pt idx="12812">
                <c:v>12812</c:v>
              </c:pt>
              <c:pt idx="12813">
                <c:v>12813</c:v>
              </c:pt>
              <c:pt idx="12814">
                <c:v>12814</c:v>
              </c:pt>
              <c:pt idx="12815">
                <c:v>12815</c:v>
              </c:pt>
              <c:pt idx="12816">
                <c:v>12816</c:v>
              </c:pt>
              <c:pt idx="12817">
                <c:v>12817</c:v>
              </c:pt>
              <c:pt idx="12818">
                <c:v>12818</c:v>
              </c:pt>
              <c:pt idx="12819">
                <c:v>12819</c:v>
              </c:pt>
              <c:pt idx="12820">
                <c:v>12820</c:v>
              </c:pt>
              <c:pt idx="12821">
                <c:v>12821</c:v>
              </c:pt>
              <c:pt idx="12822">
                <c:v>12822</c:v>
              </c:pt>
              <c:pt idx="12823">
                <c:v>12823</c:v>
              </c:pt>
              <c:pt idx="12824">
                <c:v>12824</c:v>
              </c:pt>
              <c:pt idx="12825">
                <c:v>12825</c:v>
              </c:pt>
              <c:pt idx="12826">
                <c:v>12826</c:v>
              </c:pt>
              <c:pt idx="12827">
                <c:v>12827</c:v>
              </c:pt>
              <c:pt idx="12828">
                <c:v>12828</c:v>
              </c:pt>
              <c:pt idx="12829">
                <c:v>12829</c:v>
              </c:pt>
              <c:pt idx="12830">
                <c:v>12830</c:v>
              </c:pt>
              <c:pt idx="12831">
                <c:v>12831</c:v>
              </c:pt>
              <c:pt idx="12832">
                <c:v>12832</c:v>
              </c:pt>
              <c:pt idx="12833">
                <c:v>12833</c:v>
              </c:pt>
              <c:pt idx="12834">
                <c:v>12834</c:v>
              </c:pt>
              <c:pt idx="12835">
                <c:v>12835</c:v>
              </c:pt>
              <c:pt idx="12836">
                <c:v>12836</c:v>
              </c:pt>
              <c:pt idx="12837">
                <c:v>12837</c:v>
              </c:pt>
              <c:pt idx="12838">
                <c:v>12838</c:v>
              </c:pt>
              <c:pt idx="12839">
                <c:v>12839</c:v>
              </c:pt>
              <c:pt idx="12840">
                <c:v>12840</c:v>
              </c:pt>
              <c:pt idx="12841">
                <c:v>12841</c:v>
              </c:pt>
              <c:pt idx="12842">
                <c:v>12842</c:v>
              </c:pt>
              <c:pt idx="12843">
                <c:v>12843</c:v>
              </c:pt>
              <c:pt idx="12844">
                <c:v>12844</c:v>
              </c:pt>
              <c:pt idx="12845">
                <c:v>12845</c:v>
              </c:pt>
              <c:pt idx="12846">
                <c:v>12846</c:v>
              </c:pt>
              <c:pt idx="12847">
                <c:v>12847</c:v>
              </c:pt>
              <c:pt idx="12848">
                <c:v>12848</c:v>
              </c:pt>
              <c:pt idx="12849">
                <c:v>12849</c:v>
              </c:pt>
              <c:pt idx="12850">
                <c:v>12850</c:v>
              </c:pt>
              <c:pt idx="12851">
                <c:v>12851</c:v>
              </c:pt>
              <c:pt idx="12852">
                <c:v>12852</c:v>
              </c:pt>
              <c:pt idx="12853">
                <c:v>12853</c:v>
              </c:pt>
              <c:pt idx="12854">
                <c:v>12854</c:v>
              </c:pt>
              <c:pt idx="12855">
                <c:v>12855</c:v>
              </c:pt>
              <c:pt idx="12856">
                <c:v>12856</c:v>
              </c:pt>
              <c:pt idx="12857">
                <c:v>12857</c:v>
              </c:pt>
              <c:pt idx="12858">
                <c:v>12858</c:v>
              </c:pt>
              <c:pt idx="12859">
                <c:v>12859</c:v>
              </c:pt>
              <c:pt idx="12860">
                <c:v>12860</c:v>
              </c:pt>
              <c:pt idx="12861">
                <c:v>12861</c:v>
              </c:pt>
              <c:pt idx="12862">
                <c:v>12862</c:v>
              </c:pt>
              <c:pt idx="12863">
                <c:v>12863</c:v>
              </c:pt>
              <c:pt idx="12864">
                <c:v>12864</c:v>
              </c:pt>
              <c:pt idx="12865">
                <c:v>12865</c:v>
              </c:pt>
              <c:pt idx="12866">
                <c:v>12866</c:v>
              </c:pt>
              <c:pt idx="12867">
                <c:v>12867</c:v>
              </c:pt>
              <c:pt idx="12868">
                <c:v>12868</c:v>
              </c:pt>
              <c:pt idx="12869">
                <c:v>12869</c:v>
              </c:pt>
              <c:pt idx="12870">
                <c:v>12870</c:v>
              </c:pt>
              <c:pt idx="12871">
                <c:v>12871</c:v>
              </c:pt>
              <c:pt idx="12872">
                <c:v>12872</c:v>
              </c:pt>
              <c:pt idx="12873">
                <c:v>12873</c:v>
              </c:pt>
              <c:pt idx="12874">
                <c:v>12874</c:v>
              </c:pt>
              <c:pt idx="12875">
                <c:v>12875</c:v>
              </c:pt>
              <c:pt idx="12876">
                <c:v>12876</c:v>
              </c:pt>
              <c:pt idx="12877">
                <c:v>12877</c:v>
              </c:pt>
              <c:pt idx="12878">
                <c:v>12878</c:v>
              </c:pt>
              <c:pt idx="12879">
                <c:v>12879</c:v>
              </c:pt>
              <c:pt idx="12880">
                <c:v>12880</c:v>
              </c:pt>
              <c:pt idx="12881">
                <c:v>12881</c:v>
              </c:pt>
              <c:pt idx="12882">
                <c:v>12882</c:v>
              </c:pt>
              <c:pt idx="12883">
                <c:v>12883</c:v>
              </c:pt>
              <c:pt idx="12884">
                <c:v>12884</c:v>
              </c:pt>
              <c:pt idx="12885">
                <c:v>12885</c:v>
              </c:pt>
              <c:pt idx="12886">
                <c:v>12886</c:v>
              </c:pt>
              <c:pt idx="12887">
                <c:v>12887</c:v>
              </c:pt>
              <c:pt idx="12888">
                <c:v>12888</c:v>
              </c:pt>
              <c:pt idx="12889">
                <c:v>12889</c:v>
              </c:pt>
              <c:pt idx="12890">
                <c:v>12890</c:v>
              </c:pt>
              <c:pt idx="12891">
                <c:v>12891</c:v>
              </c:pt>
              <c:pt idx="12892">
                <c:v>12892</c:v>
              </c:pt>
              <c:pt idx="12893">
                <c:v>12893</c:v>
              </c:pt>
              <c:pt idx="12894">
                <c:v>12894</c:v>
              </c:pt>
              <c:pt idx="12895">
                <c:v>12895</c:v>
              </c:pt>
              <c:pt idx="12896">
                <c:v>12896</c:v>
              </c:pt>
              <c:pt idx="12897">
                <c:v>12897</c:v>
              </c:pt>
              <c:pt idx="12898">
                <c:v>12898</c:v>
              </c:pt>
              <c:pt idx="12899">
                <c:v>12899</c:v>
              </c:pt>
              <c:pt idx="12900">
                <c:v>12900</c:v>
              </c:pt>
              <c:pt idx="12901">
                <c:v>12901</c:v>
              </c:pt>
              <c:pt idx="12902">
                <c:v>12902</c:v>
              </c:pt>
              <c:pt idx="12903">
                <c:v>12903</c:v>
              </c:pt>
              <c:pt idx="12904">
                <c:v>12904</c:v>
              </c:pt>
              <c:pt idx="12905">
                <c:v>12905</c:v>
              </c:pt>
              <c:pt idx="12906">
                <c:v>12906</c:v>
              </c:pt>
              <c:pt idx="12907">
                <c:v>12907</c:v>
              </c:pt>
              <c:pt idx="12908">
                <c:v>12908</c:v>
              </c:pt>
              <c:pt idx="12909">
                <c:v>12909</c:v>
              </c:pt>
              <c:pt idx="12910">
                <c:v>12910</c:v>
              </c:pt>
              <c:pt idx="12911">
                <c:v>12911</c:v>
              </c:pt>
              <c:pt idx="12912">
                <c:v>12912</c:v>
              </c:pt>
              <c:pt idx="12913">
                <c:v>12913</c:v>
              </c:pt>
              <c:pt idx="12914">
                <c:v>12914</c:v>
              </c:pt>
              <c:pt idx="12915">
                <c:v>12915</c:v>
              </c:pt>
              <c:pt idx="12916">
                <c:v>12916</c:v>
              </c:pt>
              <c:pt idx="12917">
                <c:v>12917</c:v>
              </c:pt>
              <c:pt idx="12918">
                <c:v>12918</c:v>
              </c:pt>
              <c:pt idx="12919">
                <c:v>12919</c:v>
              </c:pt>
              <c:pt idx="12920">
                <c:v>12920</c:v>
              </c:pt>
              <c:pt idx="12921">
                <c:v>12921</c:v>
              </c:pt>
              <c:pt idx="12922">
                <c:v>12922</c:v>
              </c:pt>
              <c:pt idx="12923">
                <c:v>12923</c:v>
              </c:pt>
              <c:pt idx="12924">
                <c:v>12924</c:v>
              </c:pt>
              <c:pt idx="12925">
                <c:v>12925</c:v>
              </c:pt>
              <c:pt idx="12926">
                <c:v>12926</c:v>
              </c:pt>
              <c:pt idx="12927">
                <c:v>12927</c:v>
              </c:pt>
              <c:pt idx="12928">
                <c:v>12928</c:v>
              </c:pt>
              <c:pt idx="12929">
                <c:v>12929</c:v>
              </c:pt>
              <c:pt idx="12930">
                <c:v>12930</c:v>
              </c:pt>
              <c:pt idx="12931">
                <c:v>12931</c:v>
              </c:pt>
              <c:pt idx="12932">
                <c:v>12932</c:v>
              </c:pt>
              <c:pt idx="12933">
                <c:v>12933</c:v>
              </c:pt>
              <c:pt idx="12934">
                <c:v>12934</c:v>
              </c:pt>
              <c:pt idx="12935">
                <c:v>12935</c:v>
              </c:pt>
              <c:pt idx="12936">
                <c:v>12936</c:v>
              </c:pt>
              <c:pt idx="12937">
                <c:v>12937</c:v>
              </c:pt>
              <c:pt idx="12938">
                <c:v>12938</c:v>
              </c:pt>
              <c:pt idx="12939">
                <c:v>12939</c:v>
              </c:pt>
              <c:pt idx="12940">
                <c:v>12940</c:v>
              </c:pt>
              <c:pt idx="12941">
                <c:v>12941</c:v>
              </c:pt>
              <c:pt idx="12942">
                <c:v>12942</c:v>
              </c:pt>
              <c:pt idx="12943">
                <c:v>12943</c:v>
              </c:pt>
              <c:pt idx="12944">
                <c:v>12944</c:v>
              </c:pt>
              <c:pt idx="12945">
                <c:v>12945</c:v>
              </c:pt>
              <c:pt idx="12946">
                <c:v>12946</c:v>
              </c:pt>
              <c:pt idx="12947">
                <c:v>12947</c:v>
              </c:pt>
              <c:pt idx="12948">
                <c:v>12948</c:v>
              </c:pt>
              <c:pt idx="12949">
                <c:v>12949</c:v>
              </c:pt>
              <c:pt idx="12950">
                <c:v>12950</c:v>
              </c:pt>
              <c:pt idx="12951">
                <c:v>12951</c:v>
              </c:pt>
              <c:pt idx="12952">
                <c:v>12952</c:v>
              </c:pt>
              <c:pt idx="12953">
                <c:v>12953</c:v>
              </c:pt>
              <c:pt idx="12954">
                <c:v>12954</c:v>
              </c:pt>
              <c:pt idx="12955">
                <c:v>12955</c:v>
              </c:pt>
              <c:pt idx="12956">
                <c:v>12956</c:v>
              </c:pt>
              <c:pt idx="12957">
                <c:v>12957</c:v>
              </c:pt>
              <c:pt idx="12958">
                <c:v>12958</c:v>
              </c:pt>
              <c:pt idx="12959">
                <c:v>12959</c:v>
              </c:pt>
              <c:pt idx="12960">
                <c:v>12960</c:v>
              </c:pt>
              <c:pt idx="12961">
                <c:v>12961</c:v>
              </c:pt>
              <c:pt idx="12962">
                <c:v>12962</c:v>
              </c:pt>
              <c:pt idx="12963">
                <c:v>12963</c:v>
              </c:pt>
              <c:pt idx="12964">
                <c:v>12964</c:v>
              </c:pt>
              <c:pt idx="12965">
                <c:v>12965</c:v>
              </c:pt>
              <c:pt idx="12966">
                <c:v>12966</c:v>
              </c:pt>
              <c:pt idx="12967">
                <c:v>12967</c:v>
              </c:pt>
              <c:pt idx="12968">
                <c:v>12968</c:v>
              </c:pt>
              <c:pt idx="12969">
                <c:v>12969</c:v>
              </c:pt>
              <c:pt idx="12970">
                <c:v>12970</c:v>
              </c:pt>
              <c:pt idx="12971">
                <c:v>12971</c:v>
              </c:pt>
              <c:pt idx="12972">
                <c:v>12972</c:v>
              </c:pt>
              <c:pt idx="12973">
                <c:v>12973</c:v>
              </c:pt>
              <c:pt idx="12974">
                <c:v>12974</c:v>
              </c:pt>
              <c:pt idx="12975">
                <c:v>12975</c:v>
              </c:pt>
              <c:pt idx="12976">
                <c:v>12976</c:v>
              </c:pt>
              <c:pt idx="12977">
                <c:v>12977</c:v>
              </c:pt>
              <c:pt idx="12978">
                <c:v>12978</c:v>
              </c:pt>
              <c:pt idx="12979">
                <c:v>12979</c:v>
              </c:pt>
              <c:pt idx="12980">
                <c:v>12980</c:v>
              </c:pt>
              <c:pt idx="12981">
                <c:v>12981</c:v>
              </c:pt>
              <c:pt idx="12982">
                <c:v>12982</c:v>
              </c:pt>
              <c:pt idx="12983">
                <c:v>12983</c:v>
              </c:pt>
              <c:pt idx="12984">
                <c:v>12984</c:v>
              </c:pt>
              <c:pt idx="12985">
                <c:v>12985</c:v>
              </c:pt>
              <c:pt idx="12986">
                <c:v>12986</c:v>
              </c:pt>
              <c:pt idx="12987">
                <c:v>12987</c:v>
              </c:pt>
              <c:pt idx="12988">
                <c:v>12988</c:v>
              </c:pt>
              <c:pt idx="12989">
                <c:v>12989</c:v>
              </c:pt>
              <c:pt idx="12990">
                <c:v>12990</c:v>
              </c:pt>
              <c:pt idx="12991">
                <c:v>12991</c:v>
              </c:pt>
              <c:pt idx="12992">
                <c:v>12992</c:v>
              </c:pt>
              <c:pt idx="12993">
                <c:v>12993</c:v>
              </c:pt>
              <c:pt idx="12994">
                <c:v>12994</c:v>
              </c:pt>
              <c:pt idx="12995">
                <c:v>12995</c:v>
              </c:pt>
              <c:pt idx="12996">
                <c:v>12996</c:v>
              </c:pt>
              <c:pt idx="12997">
                <c:v>12997</c:v>
              </c:pt>
              <c:pt idx="12998">
                <c:v>12998</c:v>
              </c:pt>
              <c:pt idx="12999">
                <c:v>12999</c:v>
              </c:pt>
              <c:pt idx="13000">
                <c:v>13000</c:v>
              </c:pt>
              <c:pt idx="13001">
                <c:v>13001</c:v>
              </c:pt>
              <c:pt idx="13002">
                <c:v>13002</c:v>
              </c:pt>
              <c:pt idx="13003">
                <c:v>13003</c:v>
              </c:pt>
              <c:pt idx="13004">
                <c:v>13004</c:v>
              </c:pt>
              <c:pt idx="13005">
                <c:v>13005</c:v>
              </c:pt>
              <c:pt idx="13006">
                <c:v>13006</c:v>
              </c:pt>
              <c:pt idx="13007">
                <c:v>13007</c:v>
              </c:pt>
              <c:pt idx="13008">
                <c:v>13008</c:v>
              </c:pt>
              <c:pt idx="13009">
                <c:v>13009</c:v>
              </c:pt>
              <c:pt idx="13010">
                <c:v>13010</c:v>
              </c:pt>
              <c:pt idx="13011">
                <c:v>13011</c:v>
              </c:pt>
              <c:pt idx="13012">
                <c:v>13012</c:v>
              </c:pt>
              <c:pt idx="13013">
                <c:v>13013</c:v>
              </c:pt>
              <c:pt idx="13014">
                <c:v>13014</c:v>
              </c:pt>
              <c:pt idx="13015">
                <c:v>13015</c:v>
              </c:pt>
              <c:pt idx="13016">
                <c:v>13016</c:v>
              </c:pt>
              <c:pt idx="13017">
                <c:v>13017</c:v>
              </c:pt>
              <c:pt idx="13018">
                <c:v>13018</c:v>
              </c:pt>
              <c:pt idx="13019">
                <c:v>13019</c:v>
              </c:pt>
              <c:pt idx="13020">
                <c:v>13020</c:v>
              </c:pt>
              <c:pt idx="13021">
                <c:v>13021</c:v>
              </c:pt>
              <c:pt idx="13022">
                <c:v>13022</c:v>
              </c:pt>
              <c:pt idx="13023">
                <c:v>13023</c:v>
              </c:pt>
              <c:pt idx="13024">
                <c:v>13024</c:v>
              </c:pt>
              <c:pt idx="13025">
                <c:v>13025</c:v>
              </c:pt>
              <c:pt idx="13026">
                <c:v>13026</c:v>
              </c:pt>
              <c:pt idx="13027">
                <c:v>13027</c:v>
              </c:pt>
              <c:pt idx="13028">
                <c:v>13028</c:v>
              </c:pt>
              <c:pt idx="13029">
                <c:v>13029</c:v>
              </c:pt>
              <c:pt idx="13030">
                <c:v>13030</c:v>
              </c:pt>
              <c:pt idx="13031">
                <c:v>13031</c:v>
              </c:pt>
              <c:pt idx="13032">
                <c:v>13032</c:v>
              </c:pt>
              <c:pt idx="13033">
                <c:v>13033</c:v>
              </c:pt>
              <c:pt idx="13034">
                <c:v>13034</c:v>
              </c:pt>
              <c:pt idx="13035">
                <c:v>13035</c:v>
              </c:pt>
              <c:pt idx="13036">
                <c:v>13036</c:v>
              </c:pt>
              <c:pt idx="13037">
                <c:v>13037</c:v>
              </c:pt>
              <c:pt idx="13038">
                <c:v>13038</c:v>
              </c:pt>
              <c:pt idx="13039">
                <c:v>13039</c:v>
              </c:pt>
              <c:pt idx="13040">
                <c:v>13040</c:v>
              </c:pt>
              <c:pt idx="13041">
                <c:v>13041</c:v>
              </c:pt>
              <c:pt idx="13042">
                <c:v>13042</c:v>
              </c:pt>
              <c:pt idx="13043">
                <c:v>13043</c:v>
              </c:pt>
              <c:pt idx="13044">
                <c:v>13044</c:v>
              </c:pt>
              <c:pt idx="13045">
                <c:v>13045</c:v>
              </c:pt>
              <c:pt idx="13046">
                <c:v>13046</c:v>
              </c:pt>
              <c:pt idx="13047">
                <c:v>13047</c:v>
              </c:pt>
              <c:pt idx="13048">
                <c:v>13048</c:v>
              </c:pt>
              <c:pt idx="13049">
                <c:v>13049</c:v>
              </c:pt>
              <c:pt idx="13050">
                <c:v>13050</c:v>
              </c:pt>
              <c:pt idx="13051">
                <c:v>13051</c:v>
              </c:pt>
              <c:pt idx="13052">
                <c:v>13052</c:v>
              </c:pt>
              <c:pt idx="13053">
                <c:v>13053</c:v>
              </c:pt>
              <c:pt idx="13054">
                <c:v>13054</c:v>
              </c:pt>
              <c:pt idx="13055">
                <c:v>13055</c:v>
              </c:pt>
              <c:pt idx="13056">
                <c:v>13056</c:v>
              </c:pt>
              <c:pt idx="13057">
                <c:v>13057</c:v>
              </c:pt>
              <c:pt idx="13058">
                <c:v>13058</c:v>
              </c:pt>
              <c:pt idx="13059">
                <c:v>13059</c:v>
              </c:pt>
              <c:pt idx="13060">
                <c:v>13060</c:v>
              </c:pt>
              <c:pt idx="13061">
                <c:v>13061</c:v>
              </c:pt>
              <c:pt idx="13062">
                <c:v>13062</c:v>
              </c:pt>
              <c:pt idx="13063">
                <c:v>13063</c:v>
              </c:pt>
              <c:pt idx="13064">
                <c:v>13064</c:v>
              </c:pt>
              <c:pt idx="13065">
                <c:v>13065</c:v>
              </c:pt>
              <c:pt idx="13066">
                <c:v>13066</c:v>
              </c:pt>
              <c:pt idx="13067">
                <c:v>13067</c:v>
              </c:pt>
              <c:pt idx="13068">
                <c:v>13068</c:v>
              </c:pt>
              <c:pt idx="13069">
                <c:v>13069</c:v>
              </c:pt>
              <c:pt idx="13070">
                <c:v>13070</c:v>
              </c:pt>
              <c:pt idx="13071">
                <c:v>13071</c:v>
              </c:pt>
              <c:pt idx="13072">
                <c:v>13072</c:v>
              </c:pt>
              <c:pt idx="13073">
                <c:v>13073</c:v>
              </c:pt>
              <c:pt idx="13074">
                <c:v>13074</c:v>
              </c:pt>
              <c:pt idx="13075">
                <c:v>13075</c:v>
              </c:pt>
              <c:pt idx="13076">
                <c:v>13076</c:v>
              </c:pt>
              <c:pt idx="13077">
                <c:v>13077</c:v>
              </c:pt>
              <c:pt idx="13078">
                <c:v>13078</c:v>
              </c:pt>
              <c:pt idx="13079">
                <c:v>13079</c:v>
              </c:pt>
              <c:pt idx="13080">
                <c:v>13080</c:v>
              </c:pt>
              <c:pt idx="13081">
                <c:v>13081</c:v>
              </c:pt>
              <c:pt idx="13082">
                <c:v>13082</c:v>
              </c:pt>
              <c:pt idx="13083">
                <c:v>13083</c:v>
              </c:pt>
              <c:pt idx="13084">
                <c:v>13084</c:v>
              </c:pt>
              <c:pt idx="13085">
                <c:v>13085</c:v>
              </c:pt>
              <c:pt idx="13086">
                <c:v>13086</c:v>
              </c:pt>
              <c:pt idx="13087">
                <c:v>13087</c:v>
              </c:pt>
              <c:pt idx="13088">
                <c:v>13088</c:v>
              </c:pt>
              <c:pt idx="13089">
                <c:v>13089</c:v>
              </c:pt>
              <c:pt idx="13090">
                <c:v>13090</c:v>
              </c:pt>
              <c:pt idx="13091">
                <c:v>13091</c:v>
              </c:pt>
              <c:pt idx="13092">
                <c:v>13092</c:v>
              </c:pt>
              <c:pt idx="13093">
                <c:v>13093</c:v>
              </c:pt>
              <c:pt idx="13094">
                <c:v>13094</c:v>
              </c:pt>
              <c:pt idx="13095">
                <c:v>13095</c:v>
              </c:pt>
              <c:pt idx="13096">
                <c:v>13096</c:v>
              </c:pt>
              <c:pt idx="13097">
                <c:v>13097</c:v>
              </c:pt>
              <c:pt idx="13098">
                <c:v>13098</c:v>
              </c:pt>
              <c:pt idx="13099">
                <c:v>13099</c:v>
              </c:pt>
              <c:pt idx="13100">
                <c:v>13100</c:v>
              </c:pt>
              <c:pt idx="13101">
                <c:v>13101</c:v>
              </c:pt>
              <c:pt idx="13102">
                <c:v>13102</c:v>
              </c:pt>
              <c:pt idx="13103">
                <c:v>13103</c:v>
              </c:pt>
              <c:pt idx="13104">
                <c:v>13104</c:v>
              </c:pt>
              <c:pt idx="13105">
                <c:v>13105</c:v>
              </c:pt>
              <c:pt idx="13106">
                <c:v>13106</c:v>
              </c:pt>
              <c:pt idx="13107">
                <c:v>13107</c:v>
              </c:pt>
              <c:pt idx="13108">
                <c:v>13108</c:v>
              </c:pt>
              <c:pt idx="13109">
                <c:v>13109</c:v>
              </c:pt>
              <c:pt idx="13110">
                <c:v>13110</c:v>
              </c:pt>
              <c:pt idx="13111">
                <c:v>13111</c:v>
              </c:pt>
              <c:pt idx="13112">
                <c:v>13112</c:v>
              </c:pt>
              <c:pt idx="13113">
                <c:v>13113</c:v>
              </c:pt>
              <c:pt idx="13114">
                <c:v>13114</c:v>
              </c:pt>
              <c:pt idx="13115">
                <c:v>13115</c:v>
              </c:pt>
              <c:pt idx="13116">
                <c:v>13116</c:v>
              </c:pt>
              <c:pt idx="13117">
                <c:v>13117</c:v>
              </c:pt>
              <c:pt idx="13118">
                <c:v>13118</c:v>
              </c:pt>
              <c:pt idx="13119">
                <c:v>13119</c:v>
              </c:pt>
              <c:pt idx="13120">
                <c:v>13120</c:v>
              </c:pt>
              <c:pt idx="13121">
                <c:v>13121</c:v>
              </c:pt>
              <c:pt idx="13122">
                <c:v>13122</c:v>
              </c:pt>
              <c:pt idx="13123">
                <c:v>13123</c:v>
              </c:pt>
              <c:pt idx="13124">
                <c:v>13124</c:v>
              </c:pt>
              <c:pt idx="13125">
                <c:v>13125</c:v>
              </c:pt>
              <c:pt idx="13126">
                <c:v>13126</c:v>
              </c:pt>
              <c:pt idx="13127">
                <c:v>13127</c:v>
              </c:pt>
              <c:pt idx="13128">
                <c:v>13128</c:v>
              </c:pt>
              <c:pt idx="13129">
                <c:v>13129</c:v>
              </c:pt>
              <c:pt idx="13130">
                <c:v>13130</c:v>
              </c:pt>
              <c:pt idx="13131">
                <c:v>13131</c:v>
              </c:pt>
              <c:pt idx="13132">
                <c:v>13132</c:v>
              </c:pt>
              <c:pt idx="13133">
                <c:v>13133</c:v>
              </c:pt>
              <c:pt idx="13134">
                <c:v>13134</c:v>
              </c:pt>
              <c:pt idx="13135">
                <c:v>13135</c:v>
              </c:pt>
              <c:pt idx="13136">
                <c:v>13136</c:v>
              </c:pt>
              <c:pt idx="13137">
                <c:v>13137</c:v>
              </c:pt>
              <c:pt idx="13138">
                <c:v>13138</c:v>
              </c:pt>
              <c:pt idx="13139">
                <c:v>13139</c:v>
              </c:pt>
              <c:pt idx="13140">
                <c:v>13140</c:v>
              </c:pt>
              <c:pt idx="13141">
                <c:v>13141</c:v>
              </c:pt>
              <c:pt idx="13142">
                <c:v>13142</c:v>
              </c:pt>
              <c:pt idx="13143">
                <c:v>13143</c:v>
              </c:pt>
              <c:pt idx="13144">
                <c:v>13144</c:v>
              </c:pt>
              <c:pt idx="13145">
                <c:v>13145</c:v>
              </c:pt>
              <c:pt idx="13146">
                <c:v>13146</c:v>
              </c:pt>
              <c:pt idx="13147">
                <c:v>13147</c:v>
              </c:pt>
              <c:pt idx="13148">
                <c:v>13148</c:v>
              </c:pt>
              <c:pt idx="13149">
                <c:v>13149</c:v>
              </c:pt>
              <c:pt idx="13150">
                <c:v>13150</c:v>
              </c:pt>
              <c:pt idx="13151">
                <c:v>13151</c:v>
              </c:pt>
              <c:pt idx="13152">
                <c:v>13152</c:v>
              </c:pt>
              <c:pt idx="13153">
                <c:v>13153</c:v>
              </c:pt>
              <c:pt idx="13154">
                <c:v>13154</c:v>
              </c:pt>
              <c:pt idx="13155">
                <c:v>13155</c:v>
              </c:pt>
              <c:pt idx="13156">
                <c:v>13156</c:v>
              </c:pt>
              <c:pt idx="13157">
                <c:v>13157</c:v>
              </c:pt>
              <c:pt idx="13158">
                <c:v>13158</c:v>
              </c:pt>
              <c:pt idx="13159">
                <c:v>13159</c:v>
              </c:pt>
              <c:pt idx="13160">
                <c:v>13160</c:v>
              </c:pt>
              <c:pt idx="13161">
                <c:v>13161</c:v>
              </c:pt>
              <c:pt idx="13162">
                <c:v>13162</c:v>
              </c:pt>
              <c:pt idx="13163">
                <c:v>13163</c:v>
              </c:pt>
              <c:pt idx="13164">
                <c:v>13164</c:v>
              </c:pt>
              <c:pt idx="13165">
                <c:v>13165</c:v>
              </c:pt>
              <c:pt idx="13166">
                <c:v>13166</c:v>
              </c:pt>
              <c:pt idx="13167">
                <c:v>13167</c:v>
              </c:pt>
              <c:pt idx="13168">
                <c:v>13168</c:v>
              </c:pt>
              <c:pt idx="13169">
                <c:v>13169</c:v>
              </c:pt>
              <c:pt idx="13170">
                <c:v>13170</c:v>
              </c:pt>
              <c:pt idx="13171">
                <c:v>13171</c:v>
              </c:pt>
              <c:pt idx="13172">
                <c:v>13172</c:v>
              </c:pt>
              <c:pt idx="13173">
                <c:v>13173</c:v>
              </c:pt>
              <c:pt idx="13174">
                <c:v>13174</c:v>
              </c:pt>
              <c:pt idx="13175">
                <c:v>13175</c:v>
              </c:pt>
              <c:pt idx="13176">
                <c:v>13176</c:v>
              </c:pt>
              <c:pt idx="13177">
                <c:v>13177</c:v>
              </c:pt>
              <c:pt idx="13178">
                <c:v>13178</c:v>
              </c:pt>
              <c:pt idx="13179">
                <c:v>13179</c:v>
              </c:pt>
              <c:pt idx="13180">
                <c:v>13180</c:v>
              </c:pt>
              <c:pt idx="13181">
                <c:v>13181</c:v>
              </c:pt>
              <c:pt idx="13182">
                <c:v>13182</c:v>
              </c:pt>
              <c:pt idx="13183">
                <c:v>13183</c:v>
              </c:pt>
              <c:pt idx="13184">
                <c:v>13184</c:v>
              </c:pt>
              <c:pt idx="13185">
                <c:v>13185</c:v>
              </c:pt>
              <c:pt idx="13186">
                <c:v>13186</c:v>
              </c:pt>
              <c:pt idx="13187">
                <c:v>13187</c:v>
              </c:pt>
              <c:pt idx="13188">
                <c:v>13188</c:v>
              </c:pt>
              <c:pt idx="13189">
                <c:v>13189</c:v>
              </c:pt>
              <c:pt idx="13190">
                <c:v>13190</c:v>
              </c:pt>
              <c:pt idx="13191">
                <c:v>13191</c:v>
              </c:pt>
              <c:pt idx="13192">
                <c:v>13192</c:v>
              </c:pt>
              <c:pt idx="13193">
                <c:v>13193</c:v>
              </c:pt>
              <c:pt idx="13194">
                <c:v>13194</c:v>
              </c:pt>
              <c:pt idx="13195">
                <c:v>13195</c:v>
              </c:pt>
              <c:pt idx="13196">
                <c:v>13196</c:v>
              </c:pt>
              <c:pt idx="13197">
                <c:v>13197</c:v>
              </c:pt>
              <c:pt idx="13198">
                <c:v>13198</c:v>
              </c:pt>
              <c:pt idx="13199">
                <c:v>13199</c:v>
              </c:pt>
              <c:pt idx="13200">
                <c:v>13200</c:v>
              </c:pt>
              <c:pt idx="13201">
                <c:v>13201</c:v>
              </c:pt>
              <c:pt idx="13202">
                <c:v>13202</c:v>
              </c:pt>
              <c:pt idx="13203">
                <c:v>13203</c:v>
              </c:pt>
              <c:pt idx="13204">
                <c:v>13204</c:v>
              </c:pt>
              <c:pt idx="13205">
                <c:v>13205</c:v>
              </c:pt>
              <c:pt idx="13206">
                <c:v>13206</c:v>
              </c:pt>
              <c:pt idx="13207">
                <c:v>13207</c:v>
              </c:pt>
              <c:pt idx="13208">
                <c:v>13208</c:v>
              </c:pt>
              <c:pt idx="13209">
                <c:v>13209</c:v>
              </c:pt>
              <c:pt idx="13210">
                <c:v>13210</c:v>
              </c:pt>
              <c:pt idx="13211">
                <c:v>13211</c:v>
              </c:pt>
              <c:pt idx="13212">
                <c:v>13212</c:v>
              </c:pt>
              <c:pt idx="13213">
                <c:v>13213</c:v>
              </c:pt>
              <c:pt idx="13214">
                <c:v>13214</c:v>
              </c:pt>
              <c:pt idx="13215">
                <c:v>13215</c:v>
              </c:pt>
              <c:pt idx="13216">
                <c:v>13216</c:v>
              </c:pt>
              <c:pt idx="13217">
                <c:v>13217</c:v>
              </c:pt>
              <c:pt idx="13218">
                <c:v>13218</c:v>
              </c:pt>
              <c:pt idx="13219">
                <c:v>13219</c:v>
              </c:pt>
              <c:pt idx="13220">
                <c:v>13220</c:v>
              </c:pt>
              <c:pt idx="13221">
                <c:v>13221</c:v>
              </c:pt>
              <c:pt idx="13222">
                <c:v>13222</c:v>
              </c:pt>
              <c:pt idx="13223">
                <c:v>13223</c:v>
              </c:pt>
              <c:pt idx="13224">
                <c:v>13224</c:v>
              </c:pt>
              <c:pt idx="13225">
                <c:v>13225</c:v>
              </c:pt>
              <c:pt idx="13226">
                <c:v>13226</c:v>
              </c:pt>
              <c:pt idx="13227">
                <c:v>13227</c:v>
              </c:pt>
              <c:pt idx="13228">
                <c:v>13228</c:v>
              </c:pt>
              <c:pt idx="13229">
                <c:v>13229</c:v>
              </c:pt>
              <c:pt idx="13230">
                <c:v>13230</c:v>
              </c:pt>
              <c:pt idx="13231">
                <c:v>13231</c:v>
              </c:pt>
              <c:pt idx="13232">
                <c:v>13232</c:v>
              </c:pt>
              <c:pt idx="13233">
                <c:v>13233</c:v>
              </c:pt>
              <c:pt idx="13234">
                <c:v>13234</c:v>
              </c:pt>
              <c:pt idx="13235">
                <c:v>13235</c:v>
              </c:pt>
              <c:pt idx="13236">
                <c:v>13236</c:v>
              </c:pt>
              <c:pt idx="13237">
                <c:v>13237</c:v>
              </c:pt>
              <c:pt idx="13238">
                <c:v>13238</c:v>
              </c:pt>
              <c:pt idx="13239">
                <c:v>13239</c:v>
              </c:pt>
              <c:pt idx="13240">
                <c:v>13240</c:v>
              </c:pt>
              <c:pt idx="13241">
                <c:v>13241</c:v>
              </c:pt>
              <c:pt idx="13242">
                <c:v>13242</c:v>
              </c:pt>
              <c:pt idx="13243">
                <c:v>13243</c:v>
              </c:pt>
              <c:pt idx="13244">
                <c:v>13244</c:v>
              </c:pt>
              <c:pt idx="13245">
                <c:v>13245</c:v>
              </c:pt>
              <c:pt idx="13246">
                <c:v>13246</c:v>
              </c:pt>
              <c:pt idx="13247">
                <c:v>13247</c:v>
              </c:pt>
              <c:pt idx="13248">
                <c:v>13248</c:v>
              </c:pt>
              <c:pt idx="13249">
                <c:v>13249</c:v>
              </c:pt>
              <c:pt idx="13250">
                <c:v>13250</c:v>
              </c:pt>
              <c:pt idx="13251">
                <c:v>13251</c:v>
              </c:pt>
              <c:pt idx="13252">
                <c:v>13252</c:v>
              </c:pt>
              <c:pt idx="13253">
                <c:v>13253</c:v>
              </c:pt>
              <c:pt idx="13254">
                <c:v>13254</c:v>
              </c:pt>
              <c:pt idx="13255">
                <c:v>13255</c:v>
              </c:pt>
              <c:pt idx="13256">
                <c:v>13256</c:v>
              </c:pt>
              <c:pt idx="13257">
                <c:v>13257</c:v>
              </c:pt>
              <c:pt idx="13258">
                <c:v>13258</c:v>
              </c:pt>
              <c:pt idx="13259">
                <c:v>13259</c:v>
              </c:pt>
              <c:pt idx="13260">
                <c:v>13260</c:v>
              </c:pt>
              <c:pt idx="13261">
                <c:v>13261</c:v>
              </c:pt>
              <c:pt idx="13262">
                <c:v>13262</c:v>
              </c:pt>
              <c:pt idx="13263">
                <c:v>13263</c:v>
              </c:pt>
              <c:pt idx="13264">
                <c:v>13264</c:v>
              </c:pt>
              <c:pt idx="13265">
                <c:v>13265</c:v>
              </c:pt>
              <c:pt idx="13266">
                <c:v>13266</c:v>
              </c:pt>
              <c:pt idx="13267">
                <c:v>13267</c:v>
              </c:pt>
              <c:pt idx="13268">
                <c:v>13268</c:v>
              </c:pt>
              <c:pt idx="13269">
                <c:v>13269</c:v>
              </c:pt>
              <c:pt idx="13270">
                <c:v>13270</c:v>
              </c:pt>
              <c:pt idx="13271">
                <c:v>13271</c:v>
              </c:pt>
              <c:pt idx="13272">
                <c:v>13272</c:v>
              </c:pt>
              <c:pt idx="13273">
                <c:v>13273</c:v>
              </c:pt>
              <c:pt idx="13274">
                <c:v>13274</c:v>
              </c:pt>
              <c:pt idx="13275">
                <c:v>13275</c:v>
              </c:pt>
              <c:pt idx="13276">
                <c:v>13276</c:v>
              </c:pt>
              <c:pt idx="13277">
                <c:v>13277</c:v>
              </c:pt>
              <c:pt idx="13278">
                <c:v>13278</c:v>
              </c:pt>
              <c:pt idx="13279">
                <c:v>13279</c:v>
              </c:pt>
              <c:pt idx="13280">
                <c:v>13280</c:v>
              </c:pt>
              <c:pt idx="13281">
                <c:v>13281</c:v>
              </c:pt>
              <c:pt idx="13282">
                <c:v>13282</c:v>
              </c:pt>
              <c:pt idx="13283">
                <c:v>13283</c:v>
              </c:pt>
              <c:pt idx="13284">
                <c:v>13284</c:v>
              </c:pt>
              <c:pt idx="13285">
                <c:v>13285</c:v>
              </c:pt>
              <c:pt idx="13286">
                <c:v>13286</c:v>
              </c:pt>
              <c:pt idx="13287">
                <c:v>13287</c:v>
              </c:pt>
              <c:pt idx="13288">
                <c:v>13288</c:v>
              </c:pt>
              <c:pt idx="13289">
                <c:v>13289</c:v>
              </c:pt>
              <c:pt idx="13290">
                <c:v>13290</c:v>
              </c:pt>
              <c:pt idx="13291">
                <c:v>13291</c:v>
              </c:pt>
              <c:pt idx="13292">
                <c:v>13292</c:v>
              </c:pt>
              <c:pt idx="13293">
                <c:v>13293</c:v>
              </c:pt>
              <c:pt idx="13294">
                <c:v>13294</c:v>
              </c:pt>
              <c:pt idx="13295">
                <c:v>13295</c:v>
              </c:pt>
              <c:pt idx="13296">
                <c:v>13296</c:v>
              </c:pt>
              <c:pt idx="13297">
                <c:v>13297</c:v>
              </c:pt>
              <c:pt idx="13298">
                <c:v>13298</c:v>
              </c:pt>
              <c:pt idx="13299">
                <c:v>13299</c:v>
              </c:pt>
              <c:pt idx="13300">
                <c:v>13300</c:v>
              </c:pt>
              <c:pt idx="13301">
                <c:v>13301</c:v>
              </c:pt>
              <c:pt idx="13302">
                <c:v>13302</c:v>
              </c:pt>
              <c:pt idx="13303">
                <c:v>13303</c:v>
              </c:pt>
              <c:pt idx="13304">
                <c:v>13304</c:v>
              </c:pt>
              <c:pt idx="13305">
                <c:v>13305</c:v>
              </c:pt>
              <c:pt idx="13306">
                <c:v>13306</c:v>
              </c:pt>
              <c:pt idx="13307">
                <c:v>13307</c:v>
              </c:pt>
              <c:pt idx="13308">
                <c:v>13308</c:v>
              </c:pt>
              <c:pt idx="13309">
                <c:v>13309</c:v>
              </c:pt>
              <c:pt idx="13310">
                <c:v>13310</c:v>
              </c:pt>
              <c:pt idx="13311">
                <c:v>13311</c:v>
              </c:pt>
              <c:pt idx="13312">
                <c:v>13312</c:v>
              </c:pt>
              <c:pt idx="13313">
                <c:v>13313</c:v>
              </c:pt>
              <c:pt idx="13314">
                <c:v>13314</c:v>
              </c:pt>
              <c:pt idx="13315">
                <c:v>13315</c:v>
              </c:pt>
              <c:pt idx="13316">
                <c:v>13316</c:v>
              </c:pt>
              <c:pt idx="13317">
                <c:v>13317</c:v>
              </c:pt>
              <c:pt idx="13318">
                <c:v>13318</c:v>
              </c:pt>
              <c:pt idx="13319">
                <c:v>13319</c:v>
              </c:pt>
              <c:pt idx="13320">
                <c:v>13320</c:v>
              </c:pt>
              <c:pt idx="13321">
                <c:v>13321</c:v>
              </c:pt>
              <c:pt idx="13322">
                <c:v>13322</c:v>
              </c:pt>
              <c:pt idx="13323">
                <c:v>13323</c:v>
              </c:pt>
              <c:pt idx="13324">
                <c:v>13324</c:v>
              </c:pt>
              <c:pt idx="13325">
                <c:v>13325</c:v>
              </c:pt>
              <c:pt idx="13326">
                <c:v>13326</c:v>
              </c:pt>
              <c:pt idx="13327">
                <c:v>13327</c:v>
              </c:pt>
              <c:pt idx="13328">
                <c:v>13328</c:v>
              </c:pt>
              <c:pt idx="13329">
                <c:v>13329</c:v>
              </c:pt>
              <c:pt idx="13330">
                <c:v>13330</c:v>
              </c:pt>
              <c:pt idx="13331">
                <c:v>13331</c:v>
              </c:pt>
              <c:pt idx="13332">
                <c:v>13332</c:v>
              </c:pt>
              <c:pt idx="13333">
                <c:v>13333</c:v>
              </c:pt>
              <c:pt idx="13334">
                <c:v>13334</c:v>
              </c:pt>
              <c:pt idx="13335">
                <c:v>13335</c:v>
              </c:pt>
              <c:pt idx="13336">
                <c:v>13336</c:v>
              </c:pt>
              <c:pt idx="13337">
                <c:v>13337</c:v>
              </c:pt>
              <c:pt idx="13338">
                <c:v>13338</c:v>
              </c:pt>
              <c:pt idx="13339">
                <c:v>13339</c:v>
              </c:pt>
              <c:pt idx="13340">
                <c:v>13340</c:v>
              </c:pt>
              <c:pt idx="13341">
                <c:v>13341</c:v>
              </c:pt>
              <c:pt idx="13342">
                <c:v>13342</c:v>
              </c:pt>
              <c:pt idx="13343">
                <c:v>13343</c:v>
              </c:pt>
              <c:pt idx="13344">
                <c:v>13344</c:v>
              </c:pt>
              <c:pt idx="13345">
                <c:v>13345</c:v>
              </c:pt>
              <c:pt idx="13346">
                <c:v>13346</c:v>
              </c:pt>
              <c:pt idx="13347">
                <c:v>13347</c:v>
              </c:pt>
              <c:pt idx="13348">
                <c:v>13348</c:v>
              </c:pt>
              <c:pt idx="13349">
                <c:v>13349</c:v>
              </c:pt>
              <c:pt idx="13350">
                <c:v>13350</c:v>
              </c:pt>
              <c:pt idx="13351">
                <c:v>13351</c:v>
              </c:pt>
              <c:pt idx="13352">
                <c:v>13352</c:v>
              </c:pt>
              <c:pt idx="13353">
                <c:v>13353</c:v>
              </c:pt>
              <c:pt idx="13354">
                <c:v>13354</c:v>
              </c:pt>
              <c:pt idx="13355">
                <c:v>13355</c:v>
              </c:pt>
              <c:pt idx="13356">
                <c:v>13356</c:v>
              </c:pt>
              <c:pt idx="13357">
                <c:v>13357</c:v>
              </c:pt>
              <c:pt idx="13358">
                <c:v>13358</c:v>
              </c:pt>
              <c:pt idx="13359">
                <c:v>13359</c:v>
              </c:pt>
              <c:pt idx="13360">
                <c:v>13360</c:v>
              </c:pt>
              <c:pt idx="13361">
                <c:v>13361</c:v>
              </c:pt>
              <c:pt idx="13362">
                <c:v>13362</c:v>
              </c:pt>
              <c:pt idx="13363">
                <c:v>13363</c:v>
              </c:pt>
              <c:pt idx="13364">
                <c:v>13364</c:v>
              </c:pt>
              <c:pt idx="13365">
                <c:v>13365</c:v>
              </c:pt>
              <c:pt idx="13366">
                <c:v>13366</c:v>
              </c:pt>
              <c:pt idx="13367">
                <c:v>13367</c:v>
              </c:pt>
              <c:pt idx="13368">
                <c:v>13368</c:v>
              </c:pt>
              <c:pt idx="13369">
                <c:v>13369</c:v>
              </c:pt>
              <c:pt idx="13370">
                <c:v>13370</c:v>
              </c:pt>
              <c:pt idx="13371">
                <c:v>13371</c:v>
              </c:pt>
              <c:pt idx="13372">
                <c:v>13372</c:v>
              </c:pt>
              <c:pt idx="13373">
                <c:v>13373</c:v>
              </c:pt>
              <c:pt idx="13374">
                <c:v>13374</c:v>
              </c:pt>
              <c:pt idx="13375">
                <c:v>13375</c:v>
              </c:pt>
              <c:pt idx="13376">
                <c:v>13376</c:v>
              </c:pt>
              <c:pt idx="13377">
                <c:v>13377</c:v>
              </c:pt>
              <c:pt idx="13378">
                <c:v>13378</c:v>
              </c:pt>
              <c:pt idx="13379">
                <c:v>13379</c:v>
              </c:pt>
              <c:pt idx="13380">
                <c:v>13380</c:v>
              </c:pt>
              <c:pt idx="13381">
                <c:v>13381</c:v>
              </c:pt>
              <c:pt idx="13382">
                <c:v>13382</c:v>
              </c:pt>
              <c:pt idx="13383">
                <c:v>13383</c:v>
              </c:pt>
              <c:pt idx="13384">
                <c:v>13384</c:v>
              </c:pt>
              <c:pt idx="13385">
                <c:v>13385</c:v>
              </c:pt>
              <c:pt idx="13386">
                <c:v>13386</c:v>
              </c:pt>
              <c:pt idx="13387">
                <c:v>13387</c:v>
              </c:pt>
              <c:pt idx="13388">
                <c:v>13388</c:v>
              </c:pt>
              <c:pt idx="13389">
                <c:v>13389</c:v>
              </c:pt>
              <c:pt idx="13390">
                <c:v>13390</c:v>
              </c:pt>
              <c:pt idx="13391">
                <c:v>13391</c:v>
              </c:pt>
              <c:pt idx="13392">
                <c:v>13392</c:v>
              </c:pt>
              <c:pt idx="13393">
                <c:v>13393</c:v>
              </c:pt>
              <c:pt idx="13394">
                <c:v>13394</c:v>
              </c:pt>
              <c:pt idx="13395">
                <c:v>13395</c:v>
              </c:pt>
              <c:pt idx="13396">
                <c:v>13396</c:v>
              </c:pt>
              <c:pt idx="13397">
                <c:v>13397</c:v>
              </c:pt>
              <c:pt idx="13398">
                <c:v>13398</c:v>
              </c:pt>
              <c:pt idx="13399">
                <c:v>13399</c:v>
              </c:pt>
              <c:pt idx="13400">
                <c:v>13400</c:v>
              </c:pt>
              <c:pt idx="13401">
                <c:v>13401</c:v>
              </c:pt>
              <c:pt idx="13402">
                <c:v>13402</c:v>
              </c:pt>
              <c:pt idx="13403">
                <c:v>13403</c:v>
              </c:pt>
              <c:pt idx="13404">
                <c:v>13404</c:v>
              </c:pt>
              <c:pt idx="13405">
                <c:v>13405</c:v>
              </c:pt>
              <c:pt idx="13406">
                <c:v>13406</c:v>
              </c:pt>
              <c:pt idx="13407">
                <c:v>13407</c:v>
              </c:pt>
              <c:pt idx="13408">
                <c:v>13408</c:v>
              </c:pt>
              <c:pt idx="13409">
                <c:v>13409</c:v>
              </c:pt>
              <c:pt idx="13410">
                <c:v>13410</c:v>
              </c:pt>
              <c:pt idx="13411">
                <c:v>13411</c:v>
              </c:pt>
              <c:pt idx="13412">
                <c:v>13412</c:v>
              </c:pt>
              <c:pt idx="13413">
                <c:v>13413</c:v>
              </c:pt>
              <c:pt idx="13414">
                <c:v>13414</c:v>
              </c:pt>
              <c:pt idx="13415">
                <c:v>13415</c:v>
              </c:pt>
              <c:pt idx="13416">
                <c:v>13416</c:v>
              </c:pt>
              <c:pt idx="13417">
                <c:v>13417</c:v>
              </c:pt>
              <c:pt idx="13418">
                <c:v>13418</c:v>
              </c:pt>
              <c:pt idx="13419">
                <c:v>13419</c:v>
              </c:pt>
              <c:pt idx="13420">
                <c:v>13420</c:v>
              </c:pt>
              <c:pt idx="13421">
                <c:v>13421</c:v>
              </c:pt>
              <c:pt idx="13422">
                <c:v>13422</c:v>
              </c:pt>
              <c:pt idx="13423">
                <c:v>13423</c:v>
              </c:pt>
              <c:pt idx="13424">
                <c:v>13424</c:v>
              </c:pt>
              <c:pt idx="13425">
                <c:v>13425</c:v>
              </c:pt>
              <c:pt idx="13426">
                <c:v>13426</c:v>
              </c:pt>
              <c:pt idx="13427">
                <c:v>13427</c:v>
              </c:pt>
              <c:pt idx="13428">
                <c:v>13428</c:v>
              </c:pt>
              <c:pt idx="13429">
                <c:v>13429</c:v>
              </c:pt>
              <c:pt idx="13430">
                <c:v>13430</c:v>
              </c:pt>
              <c:pt idx="13431">
                <c:v>13431</c:v>
              </c:pt>
              <c:pt idx="13432">
                <c:v>13432</c:v>
              </c:pt>
              <c:pt idx="13433">
                <c:v>13433</c:v>
              </c:pt>
              <c:pt idx="13434">
                <c:v>13434</c:v>
              </c:pt>
              <c:pt idx="13435">
                <c:v>13435</c:v>
              </c:pt>
              <c:pt idx="13436">
                <c:v>13436</c:v>
              </c:pt>
              <c:pt idx="13437">
                <c:v>13437</c:v>
              </c:pt>
              <c:pt idx="13438">
                <c:v>13438</c:v>
              </c:pt>
              <c:pt idx="13439">
                <c:v>13439</c:v>
              </c:pt>
              <c:pt idx="13440">
                <c:v>13440</c:v>
              </c:pt>
              <c:pt idx="13441">
                <c:v>13441</c:v>
              </c:pt>
              <c:pt idx="13442">
                <c:v>13442</c:v>
              </c:pt>
              <c:pt idx="13443">
                <c:v>13443</c:v>
              </c:pt>
              <c:pt idx="13444">
                <c:v>13444</c:v>
              </c:pt>
              <c:pt idx="13445">
                <c:v>13445</c:v>
              </c:pt>
              <c:pt idx="13446">
                <c:v>13446</c:v>
              </c:pt>
              <c:pt idx="13447">
                <c:v>13447</c:v>
              </c:pt>
              <c:pt idx="13448">
                <c:v>13448</c:v>
              </c:pt>
              <c:pt idx="13449">
                <c:v>13449</c:v>
              </c:pt>
              <c:pt idx="13450">
                <c:v>13450</c:v>
              </c:pt>
              <c:pt idx="13451">
                <c:v>13451</c:v>
              </c:pt>
              <c:pt idx="13452">
                <c:v>13452</c:v>
              </c:pt>
              <c:pt idx="13453">
                <c:v>13453</c:v>
              </c:pt>
              <c:pt idx="13454">
                <c:v>13454</c:v>
              </c:pt>
              <c:pt idx="13455">
                <c:v>13455</c:v>
              </c:pt>
              <c:pt idx="13456">
                <c:v>13456</c:v>
              </c:pt>
              <c:pt idx="13457">
                <c:v>13457</c:v>
              </c:pt>
              <c:pt idx="13458">
                <c:v>13458</c:v>
              </c:pt>
              <c:pt idx="13459">
                <c:v>13459</c:v>
              </c:pt>
              <c:pt idx="13460">
                <c:v>13460</c:v>
              </c:pt>
              <c:pt idx="13461">
                <c:v>13461</c:v>
              </c:pt>
              <c:pt idx="13462">
                <c:v>13462</c:v>
              </c:pt>
              <c:pt idx="13463">
                <c:v>13463</c:v>
              </c:pt>
              <c:pt idx="13464">
                <c:v>13464</c:v>
              </c:pt>
              <c:pt idx="13465">
                <c:v>13465</c:v>
              </c:pt>
              <c:pt idx="13466">
                <c:v>13466</c:v>
              </c:pt>
              <c:pt idx="13467">
                <c:v>13467</c:v>
              </c:pt>
              <c:pt idx="13468">
                <c:v>13468</c:v>
              </c:pt>
              <c:pt idx="13469">
                <c:v>13469</c:v>
              </c:pt>
              <c:pt idx="13470">
                <c:v>13470</c:v>
              </c:pt>
              <c:pt idx="13471">
                <c:v>13471</c:v>
              </c:pt>
              <c:pt idx="13472">
                <c:v>13472</c:v>
              </c:pt>
              <c:pt idx="13473">
                <c:v>13473</c:v>
              </c:pt>
              <c:pt idx="13474">
                <c:v>13474</c:v>
              </c:pt>
              <c:pt idx="13475">
                <c:v>13475</c:v>
              </c:pt>
              <c:pt idx="13476">
                <c:v>13476</c:v>
              </c:pt>
              <c:pt idx="13477">
                <c:v>13477</c:v>
              </c:pt>
              <c:pt idx="13478">
                <c:v>13478</c:v>
              </c:pt>
              <c:pt idx="13479">
                <c:v>13479</c:v>
              </c:pt>
              <c:pt idx="13480">
                <c:v>13480</c:v>
              </c:pt>
              <c:pt idx="13481">
                <c:v>13481</c:v>
              </c:pt>
              <c:pt idx="13482">
                <c:v>13482</c:v>
              </c:pt>
              <c:pt idx="13483">
                <c:v>13483</c:v>
              </c:pt>
              <c:pt idx="13484">
                <c:v>13484</c:v>
              </c:pt>
              <c:pt idx="13485">
                <c:v>13485</c:v>
              </c:pt>
              <c:pt idx="13486">
                <c:v>13486</c:v>
              </c:pt>
              <c:pt idx="13487">
                <c:v>13487</c:v>
              </c:pt>
              <c:pt idx="13488">
                <c:v>13488</c:v>
              </c:pt>
              <c:pt idx="13489">
                <c:v>13489</c:v>
              </c:pt>
              <c:pt idx="13490">
                <c:v>13490</c:v>
              </c:pt>
              <c:pt idx="13491">
                <c:v>13491</c:v>
              </c:pt>
              <c:pt idx="13492">
                <c:v>13492</c:v>
              </c:pt>
              <c:pt idx="13493">
                <c:v>13493</c:v>
              </c:pt>
              <c:pt idx="13494">
                <c:v>13494</c:v>
              </c:pt>
              <c:pt idx="13495">
                <c:v>13495</c:v>
              </c:pt>
              <c:pt idx="13496">
                <c:v>13496</c:v>
              </c:pt>
              <c:pt idx="13497">
                <c:v>13497</c:v>
              </c:pt>
              <c:pt idx="13498">
                <c:v>13498</c:v>
              </c:pt>
              <c:pt idx="13499">
                <c:v>13499</c:v>
              </c:pt>
              <c:pt idx="13500">
                <c:v>13500</c:v>
              </c:pt>
              <c:pt idx="13501">
                <c:v>13501</c:v>
              </c:pt>
              <c:pt idx="13502">
                <c:v>13502</c:v>
              </c:pt>
              <c:pt idx="13503">
                <c:v>13503</c:v>
              </c:pt>
              <c:pt idx="13504">
                <c:v>13504</c:v>
              </c:pt>
              <c:pt idx="13505">
                <c:v>13505</c:v>
              </c:pt>
              <c:pt idx="13506">
                <c:v>13506</c:v>
              </c:pt>
              <c:pt idx="13507">
                <c:v>13507</c:v>
              </c:pt>
              <c:pt idx="13508">
                <c:v>13508</c:v>
              </c:pt>
              <c:pt idx="13509">
                <c:v>13509</c:v>
              </c:pt>
              <c:pt idx="13510">
                <c:v>13510</c:v>
              </c:pt>
              <c:pt idx="13511">
                <c:v>13511</c:v>
              </c:pt>
              <c:pt idx="13512">
                <c:v>13512</c:v>
              </c:pt>
              <c:pt idx="13513">
                <c:v>13513</c:v>
              </c:pt>
              <c:pt idx="13514">
                <c:v>13514</c:v>
              </c:pt>
              <c:pt idx="13515">
                <c:v>13515</c:v>
              </c:pt>
              <c:pt idx="13516">
                <c:v>13516</c:v>
              </c:pt>
              <c:pt idx="13517">
                <c:v>13517</c:v>
              </c:pt>
              <c:pt idx="13518">
                <c:v>13518</c:v>
              </c:pt>
              <c:pt idx="13519">
                <c:v>13519</c:v>
              </c:pt>
              <c:pt idx="13520">
                <c:v>13520</c:v>
              </c:pt>
              <c:pt idx="13521">
                <c:v>13521</c:v>
              </c:pt>
              <c:pt idx="13522">
                <c:v>13522</c:v>
              </c:pt>
              <c:pt idx="13523">
                <c:v>13523</c:v>
              </c:pt>
              <c:pt idx="13524">
                <c:v>13524</c:v>
              </c:pt>
              <c:pt idx="13525">
                <c:v>13525</c:v>
              </c:pt>
              <c:pt idx="13526">
                <c:v>13526</c:v>
              </c:pt>
              <c:pt idx="13527">
                <c:v>13527</c:v>
              </c:pt>
              <c:pt idx="13528">
                <c:v>13528</c:v>
              </c:pt>
              <c:pt idx="13529">
                <c:v>13529</c:v>
              </c:pt>
              <c:pt idx="13530">
                <c:v>13530</c:v>
              </c:pt>
              <c:pt idx="13531">
                <c:v>13531</c:v>
              </c:pt>
              <c:pt idx="13532">
                <c:v>13532</c:v>
              </c:pt>
              <c:pt idx="13533">
                <c:v>13533</c:v>
              </c:pt>
              <c:pt idx="13534">
                <c:v>13534</c:v>
              </c:pt>
              <c:pt idx="13535">
                <c:v>13535</c:v>
              </c:pt>
              <c:pt idx="13536">
                <c:v>13536</c:v>
              </c:pt>
              <c:pt idx="13537">
                <c:v>13537</c:v>
              </c:pt>
              <c:pt idx="13538">
                <c:v>13538</c:v>
              </c:pt>
              <c:pt idx="13539">
                <c:v>13539</c:v>
              </c:pt>
              <c:pt idx="13540">
                <c:v>13540</c:v>
              </c:pt>
              <c:pt idx="13541">
                <c:v>13541</c:v>
              </c:pt>
              <c:pt idx="13542">
                <c:v>13542</c:v>
              </c:pt>
              <c:pt idx="13543">
                <c:v>13543</c:v>
              </c:pt>
              <c:pt idx="13544">
                <c:v>13544</c:v>
              </c:pt>
              <c:pt idx="13545">
                <c:v>13545</c:v>
              </c:pt>
              <c:pt idx="13546">
                <c:v>13546</c:v>
              </c:pt>
              <c:pt idx="13547">
                <c:v>13547</c:v>
              </c:pt>
              <c:pt idx="13548">
                <c:v>13548</c:v>
              </c:pt>
              <c:pt idx="13549">
                <c:v>13549</c:v>
              </c:pt>
              <c:pt idx="13550">
                <c:v>13550</c:v>
              </c:pt>
              <c:pt idx="13551">
                <c:v>13551</c:v>
              </c:pt>
              <c:pt idx="13552">
                <c:v>13552</c:v>
              </c:pt>
              <c:pt idx="13553">
                <c:v>13553</c:v>
              </c:pt>
              <c:pt idx="13554">
                <c:v>13554</c:v>
              </c:pt>
              <c:pt idx="13555">
                <c:v>13555</c:v>
              </c:pt>
              <c:pt idx="13556">
                <c:v>13556</c:v>
              </c:pt>
              <c:pt idx="13557">
                <c:v>13557</c:v>
              </c:pt>
              <c:pt idx="13558">
                <c:v>13558</c:v>
              </c:pt>
              <c:pt idx="13559">
                <c:v>13559</c:v>
              </c:pt>
              <c:pt idx="13560">
                <c:v>13560</c:v>
              </c:pt>
              <c:pt idx="13561">
                <c:v>13561</c:v>
              </c:pt>
              <c:pt idx="13562">
                <c:v>13562</c:v>
              </c:pt>
              <c:pt idx="13563">
                <c:v>13563</c:v>
              </c:pt>
              <c:pt idx="13564">
                <c:v>13564</c:v>
              </c:pt>
              <c:pt idx="13565">
                <c:v>13565</c:v>
              </c:pt>
              <c:pt idx="13566">
                <c:v>13566</c:v>
              </c:pt>
              <c:pt idx="13567">
                <c:v>13567</c:v>
              </c:pt>
              <c:pt idx="13568">
                <c:v>13568</c:v>
              </c:pt>
              <c:pt idx="13569">
                <c:v>13569</c:v>
              </c:pt>
              <c:pt idx="13570">
                <c:v>13570</c:v>
              </c:pt>
              <c:pt idx="13571">
                <c:v>13571</c:v>
              </c:pt>
              <c:pt idx="13572">
                <c:v>13572</c:v>
              </c:pt>
              <c:pt idx="13573">
                <c:v>13573</c:v>
              </c:pt>
              <c:pt idx="13574">
                <c:v>13574</c:v>
              </c:pt>
              <c:pt idx="13575">
                <c:v>13575</c:v>
              </c:pt>
              <c:pt idx="13576">
                <c:v>13576</c:v>
              </c:pt>
              <c:pt idx="13577">
                <c:v>13577</c:v>
              </c:pt>
              <c:pt idx="13578">
                <c:v>13578</c:v>
              </c:pt>
              <c:pt idx="13579">
                <c:v>13579</c:v>
              </c:pt>
              <c:pt idx="13580">
                <c:v>13580</c:v>
              </c:pt>
              <c:pt idx="13581">
                <c:v>13581</c:v>
              </c:pt>
              <c:pt idx="13582">
                <c:v>13582</c:v>
              </c:pt>
              <c:pt idx="13583">
                <c:v>13583</c:v>
              </c:pt>
              <c:pt idx="13584">
                <c:v>13584</c:v>
              </c:pt>
              <c:pt idx="13585">
                <c:v>13585</c:v>
              </c:pt>
              <c:pt idx="13586">
                <c:v>13586</c:v>
              </c:pt>
              <c:pt idx="13587">
                <c:v>13587</c:v>
              </c:pt>
              <c:pt idx="13588">
                <c:v>13588</c:v>
              </c:pt>
              <c:pt idx="13589">
                <c:v>13589</c:v>
              </c:pt>
              <c:pt idx="13590">
                <c:v>13590</c:v>
              </c:pt>
              <c:pt idx="13591">
                <c:v>13591</c:v>
              </c:pt>
              <c:pt idx="13592">
                <c:v>13592</c:v>
              </c:pt>
              <c:pt idx="13593">
                <c:v>13593</c:v>
              </c:pt>
              <c:pt idx="13594">
                <c:v>13594</c:v>
              </c:pt>
              <c:pt idx="13595">
                <c:v>13595</c:v>
              </c:pt>
              <c:pt idx="13596">
                <c:v>13596</c:v>
              </c:pt>
              <c:pt idx="13597">
                <c:v>13597</c:v>
              </c:pt>
              <c:pt idx="13598">
                <c:v>13598</c:v>
              </c:pt>
              <c:pt idx="13599">
                <c:v>13599</c:v>
              </c:pt>
              <c:pt idx="13600">
                <c:v>13600</c:v>
              </c:pt>
              <c:pt idx="13601">
                <c:v>13601</c:v>
              </c:pt>
              <c:pt idx="13602">
                <c:v>13602</c:v>
              </c:pt>
              <c:pt idx="13603">
                <c:v>13603</c:v>
              </c:pt>
              <c:pt idx="13604">
                <c:v>13604</c:v>
              </c:pt>
              <c:pt idx="13605">
                <c:v>13605</c:v>
              </c:pt>
              <c:pt idx="13606">
                <c:v>13606</c:v>
              </c:pt>
              <c:pt idx="13607">
                <c:v>13607</c:v>
              </c:pt>
              <c:pt idx="13608">
                <c:v>13608</c:v>
              </c:pt>
              <c:pt idx="13609">
                <c:v>13609</c:v>
              </c:pt>
              <c:pt idx="13610">
                <c:v>13610</c:v>
              </c:pt>
              <c:pt idx="13611">
                <c:v>13611</c:v>
              </c:pt>
              <c:pt idx="13612">
                <c:v>13612</c:v>
              </c:pt>
              <c:pt idx="13613">
                <c:v>13613</c:v>
              </c:pt>
              <c:pt idx="13614">
                <c:v>13614</c:v>
              </c:pt>
              <c:pt idx="13615">
                <c:v>13615</c:v>
              </c:pt>
              <c:pt idx="13616">
                <c:v>13616</c:v>
              </c:pt>
              <c:pt idx="13617">
                <c:v>13617</c:v>
              </c:pt>
              <c:pt idx="13618">
                <c:v>13618</c:v>
              </c:pt>
              <c:pt idx="13619">
                <c:v>13619</c:v>
              </c:pt>
              <c:pt idx="13620">
                <c:v>13620</c:v>
              </c:pt>
              <c:pt idx="13621">
                <c:v>13621</c:v>
              </c:pt>
              <c:pt idx="13622">
                <c:v>13622</c:v>
              </c:pt>
              <c:pt idx="13623">
                <c:v>13623</c:v>
              </c:pt>
              <c:pt idx="13624">
                <c:v>13624</c:v>
              </c:pt>
              <c:pt idx="13625">
                <c:v>13625</c:v>
              </c:pt>
              <c:pt idx="13626">
                <c:v>13626</c:v>
              </c:pt>
              <c:pt idx="13627">
                <c:v>13627</c:v>
              </c:pt>
              <c:pt idx="13628">
                <c:v>13628</c:v>
              </c:pt>
              <c:pt idx="13629">
                <c:v>13629</c:v>
              </c:pt>
              <c:pt idx="13630">
                <c:v>13630</c:v>
              </c:pt>
              <c:pt idx="13631">
                <c:v>13631</c:v>
              </c:pt>
              <c:pt idx="13632">
                <c:v>13632</c:v>
              </c:pt>
              <c:pt idx="13633">
                <c:v>13633</c:v>
              </c:pt>
              <c:pt idx="13634">
                <c:v>13634</c:v>
              </c:pt>
              <c:pt idx="13635">
                <c:v>13635</c:v>
              </c:pt>
              <c:pt idx="13636">
                <c:v>13636</c:v>
              </c:pt>
              <c:pt idx="13637">
                <c:v>13637</c:v>
              </c:pt>
              <c:pt idx="13638">
                <c:v>13638</c:v>
              </c:pt>
              <c:pt idx="13639">
                <c:v>13639</c:v>
              </c:pt>
              <c:pt idx="13640">
                <c:v>13640</c:v>
              </c:pt>
              <c:pt idx="13641">
                <c:v>13641</c:v>
              </c:pt>
              <c:pt idx="13642">
                <c:v>13642</c:v>
              </c:pt>
              <c:pt idx="13643">
                <c:v>13643</c:v>
              </c:pt>
              <c:pt idx="13644">
                <c:v>13644</c:v>
              </c:pt>
              <c:pt idx="13645">
                <c:v>13645</c:v>
              </c:pt>
              <c:pt idx="13646">
                <c:v>13646</c:v>
              </c:pt>
              <c:pt idx="13647">
                <c:v>13647</c:v>
              </c:pt>
              <c:pt idx="13648">
                <c:v>13648</c:v>
              </c:pt>
              <c:pt idx="13649">
                <c:v>13649</c:v>
              </c:pt>
              <c:pt idx="13650">
                <c:v>13650</c:v>
              </c:pt>
              <c:pt idx="13651">
                <c:v>13651</c:v>
              </c:pt>
              <c:pt idx="13652">
                <c:v>13652</c:v>
              </c:pt>
              <c:pt idx="13653">
                <c:v>13653</c:v>
              </c:pt>
              <c:pt idx="13654">
                <c:v>13654</c:v>
              </c:pt>
              <c:pt idx="13655">
                <c:v>13655</c:v>
              </c:pt>
              <c:pt idx="13656">
                <c:v>13656</c:v>
              </c:pt>
              <c:pt idx="13657">
                <c:v>13657</c:v>
              </c:pt>
              <c:pt idx="13658">
                <c:v>13658</c:v>
              </c:pt>
              <c:pt idx="13659">
                <c:v>13659</c:v>
              </c:pt>
              <c:pt idx="13660">
                <c:v>13660</c:v>
              </c:pt>
              <c:pt idx="13661">
                <c:v>13661</c:v>
              </c:pt>
              <c:pt idx="13662">
                <c:v>13662</c:v>
              </c:pt>
              <c:pt idx="13663">
                <c:v>13663</c:v>
              </c:pt>
              <c:pt idx="13664">
                <c:v>13664</c:v>
              </c:pt>
              <c:pt idx="13665">
                <c:v>13665</c:v>
              </c:pt>
              <c:pt idx="13666">
                <c:v>13666</c:v>
              </c:pt>
              <c:pt idx="13667">
                <c:v>13667</c:v>
              </c:pt>
              <c:pt idx="13668">
                <c:v>13668</c:v>
              </c:pt>
              <c:pt idx="13669">
                <c:v>13669</c:v>
              </c:pt>
              <c:pt idx="13670">
                <c:v>13670</c:v>
              </c:pt>
              <c:pt idx="13671">
                <c:v>13671</c:v>
              </c:pt>
              <c:pt idx="13672">
                <c:v>13672</c:v>
              </c:pt>
              <c:pt idx="13673">
                <c:v>13673</c:v>
              </c:pt>
              <c:pt idx="13674">
                <c:v>13674</c:v>
              </c:pt>
              <c:pt idx="13675">
                <c:v>13675</c:v>
              </c:pt>
              <c:pt idx="13676">
                <c:v>13676</c:v>
              </c:pt>
              <c:pt idx="13677">
                <c:v>13677</c:v>
              </c:pt>
              <c:pt idx="13678">
                <c:v>13678</c:v>
              </c:pt>
              <c:pt idx="13679">
                <c:v>13679</c:v>
              </c:pt>
              <c:pt idx="13680">
                <c:v>13680</c:v>
              </c:pt>
              <c:pt idx="13681">
                <c:v>13681</c:v>
              </c:pt>
              <c:pt idx="13682">
                <c:v>13682</c:v>
              </c:pt>
              <c:pt idx="13683">
                <c:v>13683</c:v>
              </c:pt>
              <c:pt idx="13684">
                <c:v>13684</c:v>
              </c:pt>
              <c:pt idx="13685">
                <c:v>13685</c:v>
              </c:pt>
              <c:pt idx="13686">
                <c:v>13686</c:v>
              </c:pt>
              <c:pt idx="13687">
                <c:v>13687</c:v>
              </c:pt>
              <c:pt idx="13688">
                <c:v>13688</c:v>
              </c:pt>
              <c:pt idx="13689">
                <c:v>13689</c:v>
              </c:pt>
              <c:pt idx="13690">
                <c:v>13690</c:v>
              </c:pt>
              <c:pt idx="13691">
                <c:v>13691</c:v>
              </c:pt>
              <c:pt idx="13692">
                <c:v>13692</c:v>
              </c:pt>
              <c:pt idx="13693">
                <c:v>13693</c:v>
              </c:pt>
              <c:pt idx="13694">
                <c:v>13694</c:v>
              </c:pt>
              <c:pt idx="13695">
                <c:v>13695</c:v>
              </c:pt>
              <c:pt idx="13696">
                <c:v>13696</c:v>
              </c:pt>
              <c:pt idx="13697">
                <c:v>13697</c:v>
              </c:pt>
              <c:pt idx="13698">
                <c:v>13698</c:v>
              </c:pt>
              <c:pt idx="13699">
                <c:v>13699</c:v>
              </c:pt>
              <c:pt idx="13700">
                <c:v>13700</c:v>
              </c:pt>
              <c:pt idx="13701">
                <c:v>13701</c:v>
              </c:pt>
              <c:pt idx="13702">
                <c:v>13702</c:v>
              </c:pt>
              <c:pt idx="13703">
                <c:v>13703</c:v>
              </c:pt>
              <c:pt idx="13704">
                <c:v>13704</c:v>
              </c:pt>
              <c:pt idx="13705">
                <c:v>13705</c:v>
              </c:pt>
              <c:pt idx="13706">
                <c:v>13706</c:v>
              </c:pt>
              <c:pt idx="13707">
                <c:v>13707</c:v>
              </c:pt>
              <c:pt idx="13708">
                <c:v>13708</c:v>
              </c:pt>
              <c:pt idx="13709">
                <c:v>13709</c:v>
              </c:pt>
              <c:pt idx="13710">
                <c:v>13710</c:v>
              </c:pt>
              <c:pt idx="13711">
                <c:v>13711</c:v>
              </c:pt>
              <c:pt idx="13712">
                <c:v>13712</c:v>
              </c:pt>
              <c:pt idx="13713">
                <c:v>13713</c:v>
              </c:pt>
              <c:pt idx="13714">
                <c:v>13714</c:v>
              </c:pt>
              <c:pt idx="13715">
                <c:v>13715</c:v>
              </c:pt>
              <c:pt idx="13716">
                <c:v>13716</c:v>
              </c:pt>
              <c:pt idx="13717">
                <c:v>13717</c:v>
              </c:pt>
              <c:pt idx="13718">
                <c:v>13718</c:v>
              </c:pt>
              <c:pt idx="13719">
                <c:v>13719</c:v>
              </c:pt>
              <c:pt idx="13720">
                <c:v>13720</c:v>
              </c:pt>
              <c:pt idx="13721">
                <c:v>13721</c:v>
              </c:pt>
              <c:pt idx="13722">
                <c:v>13722</c:v>
              </c:pt>
              <c:pt idx="13723">
                <c:v>13723</c:v>
              </c:pt>
              <c:pt idx="13724">
                <c:v>13724</c:v>
              </c:pt>
              <c:pt idx="13725">
                <c:v>13725</c:v>
              </c:pt>
              <c:pt idx="13726">
                <c:v>13726</c:v>
              </c:pt>
              <c:pt idx="13727">
                <c:v>13727</c:v>
              </c:pt>
              <c:pt idx="13728">
                <c:v>13728</c:v>
              </c:pt>
              <c:pt idx="13729">
                <c:v>13729</c:v>
              </c:pt>
              <c:pt idx="13730">
                <c:v>13730</c:v>
              </c:pt>
              <c:pt idx="13731">
                <c:v>13731</c:v>
              </c:pt>
              <c:pt idx="13732">
                <c:v>13732</c:v>
              </c:pt>
              <c:pt idx="13733">
                <c:v>13733</c:v>
              </c:pt>
              <c:pt idx="13734">
                <c:v>13734</c:v>
              </c:pt>
              <c:pt idx="13735">
                <c:v>13735</c:v>
              </c:pt>
              <c:pt idx="13736">
                <c:v>13736</c:v>
              </c:pt>
              <c:pt idx="13737">
                <c:v>13737</c:v>
              </c:pt>
              <c:pt idx="13738">
                <c:v>13738</c:v>
              </c:pt>
              <c:pt idx="13739">
                <c:v>13739</c:v>
              </c:pt>
              <c:pt idx="13740">
                <c:v>13740</c:v>
              </c:pt>
              <c:pt idx="13741">
                <c:v>13741</c:v>
              </c:pt>
              <c:pt idx="13742">
                <c:v>13742</c:v>
              </c:pt>
              <c:pt idx="13743">
                <c:v>13743</c:v>
              </c:pt>
              <c:pt idx="13744">
                <c:v>13744</c:v>
              </c:pt>
              <c:pt idx="13745">
                <c:v>13745</c:v>
              </c:pt>
              <c:pt idx="13746">
                <c:v>13746</c:v>
              </c:pt>
              <c:pt idx="13747">
                <c:v>13747</c:v>
              </c:pt>
              <c:pt idx="13748">
                <c:v>13748</c:v>
              </c:pt>
              <c:pt idx="13749">
                <c:v>13749</c:v>
              </c:pt>
              <c:pt idx="13750">
                <c:v>13750</c:v>
              </c:pt>
              <c:pt idx="13751">
                <c:v>13751</c:v>
              </c:pt>
              <c:pt idx="13752">
                <c:v>13752</c:v>
              </c:pt>
              <c:pt idx="13753">
                <c:v>13753</c:v>
              </c:pt>
              <c:pt idx="13754">
                <c:v>13754</c:v>
              </c:pt>
              <c:pt idx="13755">
                <c:v>13755</c:v>
              </c:pt>
              <c:pt idx="13756">
                <c:v>13756</c:v>
              </c:pt>
              <c:pt idx="13757">
                <c:v>13757</c:v>
              </c:pt>
              <c:pt idx="13758">
                <c:v>13758</c:v>
              </c:pt>
              <c:pt idx="13759">
                <c:v>13759</c:v>
              </c:pt>
              <c:pt idx="13760">
                <c:v>13760</c:v>
              </c:pt>
              <c:pt idx="13761">
                <c:v>13761</c:v>
              </c:pt>
              <c:pt idx="13762">
                <c:v>13762</c:v>
              </c:pt>
              <c:pt idx="13763">
                <c:v>13763</c:v>
              </c:pt>
              <c:pt idx="13764">
                <c:v>13764</c:v>
              </c:pt>
              <c:pt idx="13765">
                <c:v>13765</c:v>
              </c:pt>
              <c:pt idx="13766">
                <c:v>13766</c:v>
              </c:pt>
              <c:pt idx="13767">
                <c:v>13767</c:v>
              </c:pt>
              <c:pt idx="13768">
                <c:v>13768</c:v>
              </c:pt>
              <c:pt idx="13769">
                <c:v>13769</c:v>
              </c:pt>
              <c:pt idx="13770">
                <c:v>13770</c:v>
              </c:pt>
              <c:pt idx="13771">
                <c:v>13771</c:v>
              </c:pt>
              <c:pt idx="13772">
                <c:v>13772</c:v>
              </c:pt>
              <c:pt idx="13773">
                <c:v>13773</c:v>
              </c:pt>
              <c:pt idx="13774">
                <c:v>13774</c:v>
              </c:pt>
              <c:pt idx="13775">
                <c:v>13775</c:v>
              </c:pt>
              <c:pt idx="13776">
                <c:v>13776</c:v>
              </c:pt>
              <c:pt idx="13777">
                <c:v>13777</c:v>
              </c:pt>
              <c:pt idx="13778">
                <c:v>13778</c:v>
              </c:pt>
              <c:pt idx="13779">
                <c:v>13779</c:v>
              </c:pt>
              <c:pt idx="13780">
                <c:v>13780</c:v>
              </c:pt>
              <c:pt idx="13781">
                <c:v>13781</c:v>
              </c:pt>
              <c:pt idx="13782">
                <c:v>13782</c:v>
              </c:pt>
              <c:pt idx="13783">
                <c:v>13783</c:v>
              </c:pt>
              <c:pt idx="13784">
                <c:v>13784</c:v>
              </c:pt>
              <c:pt idx="13785">
                <c:v>13785</c:v>
              </c:pt>
              <c:pt idx="13786">
                <c:v>13786</c:v>
              </c:pt>
              <c:pt idx="13787">
                <c:v>13787</c:v>
              </c:pt>
              <c:pt idx="13788">
                <c:v>13788</c:v>
              </c:pt>
              <c:pt idx="13789">
                <c:v>13789</c:v>
              </c:pt>
              <c:pt idx="13790">
                <c:v>13790</c:v>
              </c:pt>
              <c:pt idx="13791">
                <c:v>13791</c:v>
              </c:pt>
              <c:pt idx="13792">
                <c:v>13792</c:v>
              </c:pt>
              <c:pt idx="13793">
                <c:v>13793</c:v>
              </c:pt>
              <c:pt idx="13794">
                <c:v>13794</c:v>
              </c:pt>
              <c:pt idx="13795">
                <c:v>13795</c:v>
              </c:pt>
              <c:pt idx="13796">
                <c:v>13796</c:v>
              </c:pt>
              <c:pt idx="13797">
                <c:v>13797</c:v>
              </c:pt>
              <c:pt idx="13798">
                <c:v>13798</c:v>
              </c:pt>
              <c:pt idx="13799">
                <c:v>13799</c:v>
              </c:pt>
              <c:pt idx="13800">
                <c:v>13800</c:v>
              </c:pt>
              <c:pt idx="13801">
                <c:v>13801</c:v>
              </c:pt>
              <c:pt idx="13802">
                <c:v>13802</c:v>
              </c:pt>
              <c:pt idx="13803">
                <c:v>13803</c:v>
              </c:pt>
              <c:pt idx="13804">
                <c:v>13804</c:v>
              </c:pt>
              <c:pt idx="13805">
                <c:v>13805</c:v>
              </c:pt>
              <c:pt idx="13806">
                <c:v>13806</c:v>
              </c:pt>
              <c:pt idx="13807">
                <c:v>13807</c:v>
              </c:pt>
              <c:pt idx="13808">
                <c:v>13808</c:v>
              </c:pt>
              <c:pt idx="13809">
                <c:v>13809</c:v>
              </c:pt>
              <c:pt idx="13810">
                <c:v>13810</c:v>
              </c:pt>
              <c:pt idx="13811">
                <c:v>13811</c:v>
              </c:pt>
              <c:pt idx="13812">
                <c:v>13812</c:v>
              </c:pt>
              <c:pt idx="13813">
                <c:v>13813</c:v>
              </c:pt>
              <c:pt idx="13814">
                <c:v>13814</c:v>
              </c:pt>
              <c:pt idx="13815">
                <c:v>13815</c:v>
              </c:pt>
              <c:pt idx="13816">
                <c:v>13816</c:v>
              </c:pt>
              <c:pt idx="13817">
                <c:v>13817</c:v>
              </c:pt>
              <c:pt idx="13818">
                <c:v>13818</c:v>
              </c:pt>
              <c:pt idx="13819">
                <c:v>13819</c:v>
              </c:pt>
              <c:pt idx="13820">
                <c:v>13820</c:v>
              </c:pt>
              <c:pt idx="13821">
                <c:v>13821</c:v>
              </c:pt>
              <c:pt idx="13822">
                <c:v>13822</c:v>
              </c:pt>
              <c:pt idx="13823">
                <c:v>13823</c:v>
              </c:pt>
              <c:pt idx="13824">
                <c:v>13824</c:v>
              </c:pt>
              <c:pt idx="13825">
                <c:v>13825</c:v>
              </c:pt>
              <c:pt idx="13826">
                <c:v>13826</c:v>
              </c:pt>
              <c:pt idx="13827">
                <c:v>13827</c:v>
              </c:pt>
              <c:pt idx="13828">
                <c:v>13828</c:v>
              </c:pt>
              <c:pt idx="13829">
                <c:v>13829</c:v>
              </c:pt>
              <c:pt idx="13830">
                <c:v>13830</c:v>
              </c:pt>
              <c:pt idx="13831">
                <c:v>13831</c:v>
              </c:pt>
              <c:pt idx="13832">
                <c:v>13832</c:v>
              </c:pt>
              <c:pt idx="13833">
                <c:v>13833</c:v>
              </c:pt>
              <c:pt idx="13834">
                <c:v>13834</c:v>
              </c:pt>
              <c:pt idx="13835">
                <c:v>13835</c:v>
              </c:pt>
              <c:pt idx="13836">
                <c:v>13836</c:v>
              </c:pt>
              <c:pt idx="13837">
                <c:v>13837</c:v>
              </c:pt>
              <c:pt idx="13838">
                <c:v>13838</c:v>
              </c:pt>
              <c:pt idx="13839">
                <c:v>13839</c:v>
              </c:pt>
              <c:pt idx="13840">
                <c:v>13840</c:v>
              </c:pt>
              <c:pt idx="13841">
                <c:v>13841</c:v>
              </c:pt>
              <c:pt idx="13842">
                <c:v>13842</c:v>
              </c:pt>
              <c:pt idx="13843">
                <c:v>13843</c:v>
              </c:pt>
              <c:pt idx="13844">
                <c:v>13844</c:v>
              </c:pt>
              <c:pt idx="13845">
                <c:v>13845</c:v>
              </c:pt>
              <c:pt idx="13846">
                <c:v>13846</c:v>
              </c:pt>
              <c:pt idx="13847">
                <c:v>13847</c:v>
              </c:pt>
              <c:pt idx="13848">
                <c:v>13848</c:v>
              </c:pt>
              <c:pt idx="13849">
                <c:v>13849</c:v>
              </c:pt>
              <c:pt idx="13850">
                <c:v>13850</c:v>
              </c:pt>
              <c:pt idx="13851">
                <c:v>13851</c:v>
              </c:pt>
              <c:pt idx="13852">
                <c:v>13852</c:v>
              </c:pt>
              <c:pt idx="13853">
                <c:v>13853</c:v>
              </c:pt>
              <c:pt idx="13854">
                <c:v>13854</c:v>
              </c:pt>
              <c:pt idx="13855">
                <c:v>13855</c:v>
              </c:pt>
              <c:pt idx="13856">
                <c:v>13856</c:v>
              </c:pt>
              <c:pt idx="13857">
                <c:v>13857</c:v>
              </c:pt>
              <c:pt idx="13858">
                <c:v>13858</c:v>
              </c:pt>
              <c:pt idx="13859">
                <c:v>13859</c:v>
              </c:pt>
              <c:pt idx="13860">
                <c:v>13860</c:v>
              </c:pt>
              <c:pt idx="13861">
                <c:v>13861</c:v>
              </c:pt>
              <c:pt idx="13862">
                <c:v>13862</c:v>
              </c:pt>
              <c:pt idx="13863">
                <c:v>13863</c:v>
              </c:pt>
              <c:pt idx="13864">
                <c:v>13864</c:v>
              </c:pt>
              <c:pt idx="13865">
                <c:v>13865</c:v>
              </c:pt>
              <c:pt idx="13866">
                <c:v>13866</c:v>
              </c:pt>
              <c:pt idx="13867">
                <c:v>13867</c:v>
              </c:pt>
              <c:pt idx="13868">
                <c:v>13868</c:v>
              </c:pt>
              <c:pt idx="13869">
                <c:v>13869</c:v>
              </c:pt>
              <c:pt idx="13870">
                <c:v>13870</c:v>
              </c:pt>
              <c:pt idx="13871">
                <c:v>13871</c:v>
              </c:pt>
              <c:pt idx="13872">
                <c:v>13872</c:v>
              </c:pt>
              <c:pt idx="13873">
                <c:v>13873</c:v>
              </c:pt>
              <c:pt idx="13874">
                <c:v>13874</c:v>
              </c:pt>
              <c:pt idx="13875">
                <c:v>13875</c:v>
              </c:pt>
              <c:pt idx="13876">
                <c:v>13876</c:v>
              </c:pt>
              <c:pt idx="13877">
                <c:v>13877</c:v>
              </c:pt>
              <c:pt idx="13878">
                <c:v>13878</c:v>
              </c:pt>
              <c:pt idx="13879">
                <c:v>13879</c:v>
              </c:pt>
              <c:pt idx="13880">
                <c:v>13880</c:v>
              </c:pt>
              <c:pt idx="13881">
                <c:v>13881</c:v>
              </c:pt>
              <c:pt idx="13882">
                <c:v>13882</c:v>
              </c:pt>
              <c:pt idx="13883">
                <c:v>13883</c:v>
              </c:pt>
              <c:pt idx="13884">
                <c:v>13884</c:v>
              </c:pt>
              <c:pt idx="13885">
                <c:v>13885</c:v>
              </c:pt>
              <c:pt idx="13886">
                <c:v>13886</c:v>
              </c:pt>
              <c:pt idx="13887">
                <c:v>13887</c:v>
              </c:pt>
              <c:pt idx="13888">
                <c:v>13888</c:v>
              </c:pt>
              <c:pt idx="13889">
                <c:v>13889</c:v>
              </c:pt>
              <c:pt idx="13890">
                <c:v>13890</c:v>
              </c:pt>
              <c:pt idx="13891">
                <c:v>13891</c:v>
              </c:pt>
              <c:pt idx="13892">
                <c:v>13892</c:v>
              </c:pt>
              <c:pt idx="13893">
                <c:v>13893</c:v>
              </c:pt>
              <c:pt idx="13894">
                <c:v>13894</c:v>
              </c:pt>
              <c:pt idx="13895">
                <c:v>13895</c:v>
              </c:pt>
              <c:pt idx="13896">
                <c:v>13896</c:v>
              </c:pt>
              <c:pt idx="13897">
                <c:v>13897</c:v>
              </c:pt>
              <c:pt idx="13898">
                <c:v>13898</c:v>
              </c:pt>
              <c:pt idx="13899">
                <c:v>13899</c:v>
              </c:pt>
              <c:pt idx="13900">
                <c:v>13900</c:v>
              </c:pt>
              <c:pt idx="13901">
                <c:v>13901</c:v>
              </c:pt>
              <c:pt idx="13902">
                <c:v>13902</c:v>
              </c:pt>
              <c:pt idx="13903">
                <c:v>13903</c:v>
              </c:pt>
              <c:pt idx="13904">
                <c:v>13904</c:v>
              </c:pt>
              <c:pt idx="13905">
                <c:v>13905</c:v>
              </c:pt>
              <c:pt idx="13906">
                <c:v>13906</c:v>
              </c:pt>
              <c:pt idx="13907">
                <c:v>13907</c:v>
              </c:pt>
              <c:pt idx="13908">
                <c:v>13908</c:v>
              </c:pt>
              <c:pt idx="13909">
                <c:v>13909</c:v>
              </c:pt>
              <c:pt idx="13910">
                <c:v>13910</c:v>
              </c:pt>
              <c:pt idx="13911">
                <c:v>13911</c:v>
              </c:pt>
              <c:pt idx="13912">
                <c:v>13912</c:v>
              </c:pt>
              <c:pt idx="13913">
                <c:v>13913</c:v>
              </c:pt>
              <c:pt idx="13914">
                <c:v>13914</c:v>
              </c:pt>
              <c:pt idx="13915">
                <c:v>13915</c:v>
              </c:pt>
              <c:pt idx="13916">
                <c:v>13916</c:v>
              </c:pt>
              <c:pt idx="13917">
                <c:v>13917</c:v>
              </c:pt>
              <c:pt idx="13918">
                <c:v>13918</c:v>
              </c:pt>
              <c:pt idx="13919">
                <c:v>13919</c:v>
              </c:pt>
              <c:pt idx="13920">
                <c:v>13920</c:v>
              </c:pt>
              <c:pt idx="13921">
                <c:v>13921</c:v>
              </c:pt>
              <c:pt idx="13922">
                <c:v>13922</c:v>
              </c:pt>
              <c:pt idx="13923">
                <c:v>13923</c:v>
              </c:pt>
              <c:pt idx="13924">
                <c:v>13924</c:v>
              </c:pt>
              <c:pt idx="13925">
                <c:v>13925</c:v>
              </c:pt>
              <c:pt idx="13926">
                <c:v>13926</c:v>
              </c:pt>
              <c:pt idx="13927">
                <c:v>13927</c:v>
              </c:pt>
              <c:pt idx="13928">
                <c:v>13928</c:v>
              </c:pt>
              <c:pt idx="13929">
                <c:v>13929</c:v>
              </c:pt>
              <c:pt idx="13930">
                <c:v>13930</c:v>
              </c:pt>
              <c:pt idx="13931">
                <c:v>13931</c:v>
              </c:pt>
              <c:pt idx="13932">
                <c:v>13932</c:v>
              </c:pt>
              <c:pt idx="13933">
                <c:v>13933</c:v>
              </c:pt>
              <c:pt idx="13934">
                <c:v>13934</c:v>
              </c:pt>
              <c:pt idx="13935">
                <c:v>13935</c:v>
              </c:pt>
              <c:pt idx="13936">
                <c:v>13936</c:v>
              </c:pt>
              <c:pt idx="13937">
                <c:v>13937</c:v>
              </c:pt>
              <c:pt idx="13938">
                <c:v>13938</c:v>
              </c:pt>
              <c:pt idx="13939">
                <c:v>13939</c:v>
              </c:pt>
              <c:pt idx="13940">
                <c:v>13940</c:v>
              </c:pt>
              <c:pt idx="13941">
                <c:v>13941</c:v>
              </c:pt>
              <c:pt idx="13942">
                <c:v>13942</c:v>
              </c:pt>
              <c:pt idx="13943">
                <c:v>13943</c:v>
              </c:pt>
              <c:pt idx="13944">
                <c:v>13944</c:v>
              </c:pt>
              <c:pt idx="13945">
                <c:v>13945</c:v>
              </c:pt>
              <c:pt idx="13946">
                <c:v>13946</c:v>
              </c:pt>
              <c:pt idx="13947">
                <c:v>13947</c:v>
              </c:pt>
              <c:pt idx="13948">
                <c:v>13948</c:v>
              </c:pt>
              <c:pt idx="13949">
                <c:v>13949</c:v>
              </c:pt>
              <c:pt idx="13950">
                <c:v>13950</c:v>
              </c:pt>
              <c:pt idx="13951">
                <c:v>13951</c:v>
              </c:pt>
              <c:pt idx="13952">
                <c:v>13952</c:v>
              </c:pt>
              <c:pt idx="13953">
                <c:v>13953</c:v>
              </c:pt>
              <c:pt idx="13954">
                <c:v>13954</c:v>
              </c:pt>
              <c:pt idx="13955">
                <c:v>13955</c:v>
              </c:pt>
              <c:pt idx="13956">
                <c:v>13956</c:v>
              </c:pt>
              <c:pt idx="13957">
                <c:v>13957</c:v>
              </c:pt>
              <c:pt idx="13958">
                <c:v>13958</c:v>
              </c:pt>
              <c:pt idx="13959">
                <c:v>13959</c:v>
              </c:pt>
              <c:pt idx="13960">
                <c:v>13960</c:v>
              </c:pt>
              <c:pt idx="13961">
                <c:v>13961</c:v>
              </c:pt>
              <c:pt idx="13962">
                <c:v>13962</c:v>
              </c:pt>
              <c:pt idx="13963">
                <c:v>13963</c:v>
              </c:pt>
              <c:pt idx="13964">
                <c:v>13964</c:v>
              </c:pt>
              <c:pt idx="13965">
                <c:v>13965</c:v>
              </c:pt>
              <c:pt idx="13966">
                <c:v>13966</c:v>
              </c:pt>
              <c:pt idx="13967">
                <c:v>13967</c:v>
              </c:pt>
              <c:pt idx="13968">
                <c:v>13968</c:v>
              </c:pt>
              <c:pt idx="13969">
                <c:v>13969</c:v>
              </c:pt>
              <c:pt idx="13970">
                <c:v>13970</c:v>
              </c:pt>
              <c:pt idx="13971">
                <c:v>13971</c:v>
              </c:pt>
              <c:pt idx="13972">
                <c:v>13972</c:v>
              </c:pt>
              <c:pt idx="13973">
                <c:v>13973</c:v>
              </c:pt>
              <c:pt idx="13974">
                <c:v>13974</c:v>
              </c:pt>
              <c:pt idx="13975">
                <c:v>13975</c:v>
              </c:pt>
              <c:pt idx="13976">
                <c:v>13976</c:v>
              </c:pt>
              <c:pt idx="13977">
                <c:v>13977</c:v>
              </c:pt>
              <c:pt idx="13978">
                <c:v>13978</c:v>
              </c:pt>
              <c:pt idx="13979">
                <c:v>13979</c:v>
              </c:pt>
              <c:pt idx="13980">
                <c:v>13980</c:v>
              </c:pt>
              <c:pt idx="13981">
                <c:v>13981</c:v>
              </c:pt>
              <c:pt idx="13982">
                <c:v>13982</c:v>
              </c:pt>
              <c:pt idx="13983">
                <c:v>13983</c:v>
              </c:pt>
              <c:pt idx="13984">
                <c:v>13984</c:v>
              </c:pt>
              <c:pt idx="13985">
                <c:v>13985</c:v>
              </c:pt>
              <c:pt idx="13986">
                <c:v>13986</c:v>
              </c:pt>
              <c:pt idx="13987">
                <c:v>13987</c:v>
              </c:pt>
              <c:pt idx="13988">
                <c:v>13988</c:v>
              </c:pt>
              <c:pt idx="13989">
                <c:v>13989</c:v>
              </c:pt>
              <c:pt idx="13990">
                <c:v>13990</c:v>
              </c:pt>
              <c:pt idx="13991">
                <c:v>13991</c:v>
              </c:pt>
              <c:pt idx="13992">
                <c:v>13992</c:v>
              </c:pt>
              <c:pt idx="13993">
                <c:v>13993</c:v>
              </c:pt>
              <c:pt idx="13994">
                <c:v>13994</c:v>
              </c:pt>
              <c:pt idx="13995">
                <c:v>13995</c:v>
              </c:pt>
              <c:pt idx="13996">
                <c:v>13996</c:v>
              </c:pt>
              <c:pt idx="13997">
                <c:v>13997</c:v>
              </c:pt>
              <c:pt idx="13998">
                <c:v>13998</c:v>
              </c:pt>
              <c:pt idx="13999">
                <c:v>13999</c:v>
              </c:pt>
              <c:pt idx="14000">
                <c:v>14000</c:v>
              </c:pt>
              <c:pt idx="14001">
                <c:v>14001</c:v>
              </c:pt>
              <c:pt idx="14002">
                <c:v>14002</c:v>
              </c:pt>
              <c:pt idx="14003">
                <c:v>14003</c:v>
              </c:pt>
              <c:pt idx="14004">
                <c:v>14004</c:v>
              </c:pt>
              <c:pt idx="14005">
                <c:v>14005</c:v>
              </c:pt>
              <c:pt idx="14006">
                <c:v>14006</c:v>
              </c:pt>
              <c:pt idx="14007">
                <c:v>14007</c:v>
              </c:pt>
              <c:pt idx="14008">
                <c:v>14008</c:v>
              </c:pt>
              <c:pt idx="14009">
                <c:v>14009</c:v>
              </c:pt>
              <c:pt idx="14010">
                <c:v>14010</c:v>
              </c:pt>
              <c:pt idx="14011">
                <c:v>14011</c:v>
              </c:pt>
              <c:pt idx="14012">
                <c:v>14012</c:v>
              </c:pt>
              <c:pt idx="14013">
                <c:v>14013</c:v>
              </c:pt>
              <c:pt idx="14014">
                <c:v>14014</c:v>
              </c:pt>
              <c:pt idx="14015">
                <c:v>14015</c:v>
              </c:pt>
              <c:pt idx="14016">
                <c:v>14016</c:v>
              </c:pt>
              <c:pt idx="14017">
                <c:v>14017</c:v>
              </c:pt>
              <c:pt idx="14018">
                <c:v>14018</c:v>
              </c:pt>
              <c:pt idx="14019">
                <c:v>14019</c:v>
              </c:pt>
              <c:pt idx="14020">
                <c:v>14020</c:v>
              </c:pt>
              <c:pt idx="14021">
                <c:v>14021</c:v>
              </c:pt>
              <c:pt idx="14022">
                <c:v>14022</c:v>
              </c:pt>
              <c:pt idx="14023">
                <c:v>14023</c:v>
              </c:pt>
              <c:pt idx="14024">
                <c:v>14024</c:v>
              </c:pt>
              <c:pt idx="14025">
                <c:v>14025</c:v>
              </c:pt>
              <c:pt idx="14026">
                <c:v>14026</c:v>
              </c:pt>
              <c:pt idx="14027">
                <c:v>14027</c:v>
              </c:pt>
              <c:pt idx="14028">
                <c:v>14028</c:v>
              </c:pt>
              <c:pt idx="14029">
                <c:v>14029</c:v>
              </c:pt>
              <c:pt idx="14030">
                <c:v>14030</c:v>
              </c:pt>
              <c:pt idx="14031">
                <c:v>14031</c:v>
              </c:pt>
              <c:pt idx="14032">
                <c:v>14032</c:v>
              </c:pt>
              <c:pt idx="14033">
                <c:v>14033</c:v>
              </c:pt>
              <c:pt idx="14034">
                <c:v>14034</c:v>
              </c:pt>
              <c:pt idx="14035">
                <c:v>14035</c:v>
              </c:pt>
              <c:pt idx="14036">
                <c:v>14036</c:v>
              </c:pt>
              <c:pt idx="14037">
                <c:v>14037</c:v>
              </c:pt>
              <c:pt idx="14038">
                <c:v>14038</c:v>
              </c:pt>
              <c:pt idx="14039">
                <c:v>14039</c:v>
              </c:pt>
              <c:pt idx="14040">
                <c:v>14040</c:v>
              </c:pt>
              <c:pt idx="14041">
                <c:v>14041</c:v>
              </c:pt>
              <c:pt idx="14042">
                <c:v>14042</c:v>
              </c:pt>
              <c:pt idx="14043">
                <c:v>14043</c:v>
              </c:pt>
              <c:pt idx="14044">
                <c:v>14044</c:v>
              </c:pt>
              <c:pt idx="14045">
                <c:v>14045</c:v>
              </c:pt>
              <c:pt idx="14046">
                <c:v>14046</c:v>
              </c:pt>
              <c:pt idx="14047">
                <c:v>14047</c:v>
              </c:pt>
              <c:pt idx="14048">
                <c:v>14048</c:v>
              </c:pt>
              <c:pt idx="14049">
                <c:v>14049</c:v>
              </c:pt>
              <c:pt idx="14050">
                <c:v>14050</c:v>
              </c:pt>
              <c:pt idx="14051">
                <c:v>14051</c:v>
              </c:pt>
              <c:pt idx="14052">
                <c:v>14052</c:v>
              </c:pt>
              <c:pt idx="14053">
                <c:v>14053</c:v>
              </c:pt>
              <c:pt idx="14054">
                <c:v>14054</c:v>
              </c:pt>
              <c:pt idx="14055">
                <c:v>14055</c:v>
              </c:pt>
              <c:pt idx="14056">
                <c:v>14056</c:v>
              </c:pt>
              <c:pt idx="14057">
                <c:v>14057</c:v>
              </c:pt>
              <c:pt idx="14058">
                <c:v>14058</c:v>
              </c:pt>
              <c:pt idx="14059">
                <c:v>14059</c:v>
              </c:pt>
              <c:pt idx="14060">
                <c:v>14060</c:v>
              </c:pt>
              <c:pt idx="14061">
                <c:v>14061</c:v>
              </c:pt>
              <c:pt idx="14062">
                <c:v>14062</c:v>
              </c:pt>
              <c:pt idx="14063">
                <c:v>14063</c:v>
              </c:pt>
              <c:pt idx="14064">
                <c:v>14064</c:v>
              </c:pt>
              <c:pt idx="14065">
                <c:v>14065</c:v>
              </c:pt>
              <c:pt idx="14066">
                <c:v>14066</c:v>
              </c:pt>
              <c:pt idx="14067">
                <c:v>14067</c:v>
              </c:pt>
              <c:pt idx="14068">
                <c:v>14068</c:v>
              </c:pt>
              <c:pt idx="14069">
                <c:v>14069</c:v>
              </c:pt>
              <c:pt idx="14070">
                <c:v>14070</c:v>
              </c:pt>
              <c:pt idx="14071">
                <c:v>14071</c:v>
              </c:pt>
              <c:pt idx="14072">
                <c:v>14072</c:v>
              </c:pt>
              <c:pt idx="14073">
                <c:v>14073</c:v>
              </c:pt>
              <c:pt idx="14074">
                <c:v>14074</c:v>
              </c:pt>
              <c:pt idx="14075">
                <c:v>14075</c:v>
              </c:pt>
              <c:pt idx="14076">
                <c:v>14076</c:v>
              </c:pt>
              <c:pt idx="14077">
                <c:v>14077</c:v>
              </c:pt>
              <c:pt idx="14078">
                <c:v>14078</c:v>
              </c:pt>
              <c:pt idx="14079">
                <c:v>14079</c:v>
              </c:pt>
              <c:pt idx="14080">
                <c:v>14080</c:v>
              </c:pt>
              <c:pt idx="14081">
                <c:v>14081</c:v>
              </c:pt>
              <c:pt idx="14082">
                <c:v>14082</c:v>
              </c:pt>
              <c:pt idx="14083">
                <c:v>14083</c:v>
              </c:pt>
              <c:pt idx="14084">
                <c:v>14084</c:v>
              </c:pt>
              <c:pt idx="14085">
                <c:v>14085</c:v>
              </c:pt>
              <c:pt idx="14086">
                <c:v>14086</c:v>
              </c:pt>
              <c:pt idx="14087">
                <c:v>14087</c:v>
              </c:pt>
              <c:pt idx="14088">
                <c:v>14088</c:v>
              </c:pt>
              <c:pt idx="14089">
                <c:v>14089</c:v>
              </c:pt>
              <c:pt idx="14090">
                <c:v>14090</c:v>
              </c:pt>
              <c:pt idx="14091">
                <c:v>14091</c:v>
              </c:pt>
              <c:pt idx="14092">
                <c:v>14092</c:v>
              </c:pt>
              <c:pt idx="14093">
                <c:v>14093</c:v>
              </c:pt>
              <c:pt idx="14094">
                <c:v>14094</c:v>
              </c:pt>
              <c:pt idx="14095">
                <c:v>14095</c:v>
              </c:pt>
              <c:pt idx="14096">
                <c:v>14096</c:v>
              </c:pt>
              <c:pt idx="14097">
                <c:v>14097</c:v>
              </c:pt>
              <c:pt idx="14098">
                <c:v>14098</c:v>
              </c:pt>
              <c:pt idx="14099">
                <c:v>14099</c:v>
              </c:pt>
              <c:pt idx="14100">
                <c:v>14100</c:v>
              </c:pt>
              <c:pt idx="14101">
                <c:v>14101</c:v>
              </c:pt>
              <c:pt idx="14102">
                <c:v>14102</c:v>
              </c:pt>
              <c:pt idx="14103">
                <c:v>14103</c:v>
              </c:pt>
              <c:pt idx="14104">
                <c:v>14104</c:v>
              </c:pt>
              <c:pt idx="14105">
                <c:v>14105</c:v>
              </c:pt>
              <c:pt idx="14106">
                <c:v>14106</c:v>
              </c:pt>
              <c:pt idx="14107">
                <c:v>14107</c:v>
              </c:pt>
              <c:pt idx="14108">
                <c:v>14108</c:v>
              </c:pt>
              <c:pt idx="14109">
                <c:v>14109</c:v>
              </c:pt>
              <c:pt idx="14110">
                <c:v>14110</c:v>
              </c:pt>
              <c:pt idx="14111">
                <c:v>14111</c:v>
              </c:pt>
              <c:pt idx="14112">
                <c:v>14112</c:v>
              </c:pt>
              <c:pt idx="14113">
                <c:v>14113</c:v>
              </c:pt>
              <c:pt idx="14114">
                <c:v>14114</c:v>
              </c:pt>
              <c:pt idx="14115">
                <c:v>14115</c:v>
              </c:pt>
              <c:pt idx="14116">
                <c:v>14116</c:v>
              </c:pt>
              <c:pt idx="14117">
                <c:v>14117</c:v>
              </c:pt>
              <c:pt idx="14118">
                <c:v>14118</c:v>
              </c:pt>
              <c:pt idx="14119">
                <c:v>14119</c:v>
              </c:pt>
              <c:pt idx="14120">
                <c:v>14120</c:v>
              </c:pt>
              <c:pt idx="14121">
                <c:v>14121</c:v>
              </c:pt>
              <c:pt idx="14122">
                <c:v>14122</c:v>
              </c:pt>
              <c:pt idx="14123">
                <c:v>14123</c:v>
              </c:pt>
              <c:pt idx="14124">
                <c:v>14124</c:v>
              </c:pt>
              <c:pt idx="14125">
                <c:v>14125</c:v>
              </c:pt>
              <c:pt idx="14126">
                <c:v>14126</c:v>
              </c:pt>
              <c:pt idx="14127">
                <c:v>14127</c:v>
              </c:pt>
              <c:pt idx="14128">
                <c:v>14128</c:v>
              </c:pt>
              <c:pt idx="14129">
                <c:v>14129</c:v>
              </c:pt>
              <c:pt idx="14130">
                <c:v>14130</c:v>
              </c:pt>
              <c:pt idx="14131">
                <c:v>14131</c:v>
              </c:pt>
              <c:pt idx="14132">
                <c:v>14132</c:v>
              </c:pt>
              <c:pt idx="14133">
                <c:v>14133</c:v>
              </c:pt>
              <c:pt idx="14134">
                <c:v>14134</c:v>
              </c:pt>
              <c:pt idx="14135">
                <c:v>14135</c:v>
              </c:pt>
              <c:pt idx="14136">
                <c:v>14136</c:v>
              </c:pt>
              <c:pt idx="14137">
                <c:v>14137</c:v>
              </c:pt>
              <c:pt idx="14138">
                <c:v>14138</c:v>
              </c:pt>
              <c:pt idx="14139">
                <c:v>14139</c:v>
              </c:pt>
              <c:pt idx="14140">
                <c:v>14140</c:v>
              </c:pt>
              <c:pt idx="14141">
                <c:v>14141</c:v>
              </c:pt>
              <c:pt idx="14142">
                <c:v>14142</c:v>
              </c:pt>
              <c:pt idx="14143">
                <c:v>14143</c:v>
              </c:pt>
              <c:pt idx="14144">
                <c:v>14144</c:v>
              </c:pt>
              <c:pt idx="14145">
                <c:v>14145</c:v>
              </c:pt>
              <c:pt idx="14146">
                <c:v>14146</c:v>
              </c:pt>
              <c:pt idx="14147">
                <c:v>14147</c:v>
              </c:pt>
              <c:pt idx="14148">
                <c:v>14148</c:v>
              </c:pt>
              <c:pt idx="14149">
                <c:v>14149</c:v>
              </c:pt>
              <c:pt idx="14150">
                <c:v>14150</c:v>
              </c:pt>
              <c:pt idx="14151">
                <c:v>14151</c:v>
              </c:pt>
              <c:pt idx="14152">
                <c:v>14152</c:v>
              </c:pt>
              <c:pt idx="14153">
                <c:v>14153</c:v>
              </c:pt>
              <c:pt idx="14154">
                <c:v>14154</c:v>
              </c:pt>
              <c:pt idx="14155">
                <c:v>14155</c:v>
              </c:pt>
              <c:pt idx="14156">
                <c:v>14156</c:v>
              </c:pt>
              <c:pt idx="14157">
                <c:v>14157</c:v>
              </c:pt>
              <c:pt idx="14158">
                <c:v>14158</c:v>
              </c:pt>
              <c:pt idx="14159">
                <c:v>14159</c:v>
              </c:pt>
              <c:pt idx="14160">
                <c:v>14160</c:v>
              </c:pt>
              <c:pt idx="14161">
                <c:v>14161</c:v>
              </c:pt>
              <c:pt idx="14162">
                <c:v>14162</c:v>
              </c:pt>
              <c:pt idx="14163">
                <c:v>14163</c:v>
              </c:pt>
              <c:pt idx="14164">
                <c:v>14164</c:v>
              </c:pt>
              <c:pt idx="14165">
                <c:v>14165</c:v>
              </c:pt>
              <c:pt idx="14166">
                <c:v>14166</c:v>
              </c:pt>
              <c:pt idx="14167">
                <c:v>14167</c:v>
              </c:pt>
              <c:pt idx="14168">
                <c:v>14168</c:v>
              </c:pt>
              <c:pt idx="14169">
                <c:v>14169</c:v>
              </c:pt>
              <c:pt idx="14170">
                <c:v>14170</c:v>
              </c:pt>
              <c:pt idx="14171">
                <c:v>14171</c:v>
              </c:pt>
              <c:pt idx="14172">
                <c:v>14172</c:v>
              </c:pt>
              <c:pt idx="14173">
                <c:v>14173</c:v>
              </c:pt>
              <c:pt idx="14174">
                <c:v>14174</c:v>
              </c:pt>
              <c:pt idx="14175">
                <c:v>14175</c:v>
              </c:pt>
              <c:pt idx="14176">
                <c:v>14176</c:v>
              </c:pt>
              <c:pt idx="14177">
                <c:v>14177</c:v>
              </c:pt>
              <c:pt idx="14178">
                <c:v>14178</c:v>
              </c:pt>
              <c:pt idx="14179">
                <c:v>14179</c:v>
              </c:pt>
              <c:pt idx="14180">
                <c:v>14180</c:v>
              </c:pt>
              <c:pt idx="14181">
                <c:v>14181</c:v>
              </c:pt>
              <c:pt idx="14182">
                <c:v>14182</c:v>
              </c:pt>
              <c:pt idx="14183">
                <c:v>14183</c:v>
              </c:pt>
              <c:pt idx="14184">
                <c:v>14184</c:v>
              </c:pt>
              <c:pt idx="14185">
                <c:v>14185</c:v>
              </c:pt>
              <c:pt idx="14186">
                <c:v>14186</c:v>
              </c:pt>
              <c:pt idx="14187">
                <c:v>14187</c:v>
              </c:pt>
              <c:pt idx="14188">
                <c:v>14188</c:v>
              </c:pt>
              <c:pt idx="14189">
                <c:v>14189</c:v>
              </c:pt>
              <c:pt idx="14190">
                <c:v>14190</c:v>
              </c:pt>
              <c:pt idx="14191">
                <c:v>14191</c:v>
              </c:pt>
              <c:pt idx="14192">
                <c:v>14192</c:v>
              </c:pt>
              <c:pt idx="14193">
                <c:v>14193</c:v>
              </c:pt>
              <c:pt idx="14194">
                <c:v>14194</c:v>
              </c:pt>
              <c:pt idx="14195">
                <c:v>14195</c:v>
              </c:pt>
              <c:pt idx="14196">
                <c:v>14196</c:v>
              </c:pt>
              <c:pt idx="14197">
                <c:v>14197</c:v>
              </c:pt>
              <c:pt idx="14198">
                <c:v>14198</c:v>
              </c:pt>
              <c:pt idx="14199">
                <c:v>14199</c:v>
              </c:pt>
              <c:pt idx="14200">
                <c:v>14200</c:v>
              </c:pt>
              <c:pt idx="14201">
                <c:v>14201</c:v>
              </c:pt>
              <c:pt idx="14202">
                <c:v>14202</c:v>
              </c:pt>
              <c:pt idx="14203">
                <c:v>14203</c:v>
              </c:pt>
              <c:pt idx="14204">
                <c:v>14204</c:v>
              </c:pt>
              <c:pt idx="14205">
                <c:v>14205</c:v>
              </c:pt>
              <c:pt idx="14206">
                <c:v>14206</c:v>
              </c:pt>
              <c:pt idx="14207">
                <c:v>14207</c:v>
              </c:pt>
              <c:pt idx="14208">
                <c:v>14208</c:v>
              </c:pt>
              <c:pt idx="14209">
                <c:v>14209</c:v>
              </c:pt>
              <c:pt idx="14210">
                <c:v>14210</c:v>
              </c:pt>
              <c:pt idx="14211">
                <c:v>14211</c:v>
              </c:pt>
              <c:pt idx="14212">
                <c:v>14212</c:v>
              </c:pt>
              <c:pt idx="14213">
                <c:v>14213</c:v>
              </c:pt>
              <c:pt idx="14214">
                <c:v>14214</c:v>
              </c:pt>
              <c:pt idx="14215">
                <c:v>14215</c:v>
              </c:pt>
              <c:pt idx="14216">
                <c:v>14216</c:v>
              </c:pt>
              <c:pt idx="14217">
                <c:v>14217</c:v>
              </c:pt>
              <c:pt idx="14218">
                <c:v>14218</c:v>
              </c:pt>
              <c:pt idx="14219">
                <c:v>14219</c:v>
              </c:pt>
              <c:pt idx="14220">
                <c:v>14220</c:v>
              </c:pt>
              <c:pt idx="14221">
                <c:v>14221</c:v>
              </c:pt>
              <c:pt idx="14222">
                <c:v>14222</c:v>
              </c:pt>
              <c:pt idx="14223">
                <c:v>14223</c:v>
              </c:pt>
              <c:pt idx="14224">
                <c:v>14224</c:v>
              </c:pt>
              <c:pt idx="14225">
                <c:v>14225</c:v>
              </c:pt>
              <c:pt idx="14226">
                <c:v>14226</c:v>
              </c:pt>
              <c:pt idx="14227">
                <c:v>14227</c:v>
              </c:pt>
              <c:pt idx="14228">
                <c:v>14228</c:v>
              </c:pt>
              <c:pt idx="14229">
                <c:v>14229</c:v>
              </c:pt>
              <c:pt idx="14230">
                <c:v>14230</c:v>
              </c:pt>
              <c:pt idx="14231">
                <c:v>14231</c:v>
              </c:pt>
              <c:pt idx="14232">
                <c:v>14232</c:v>
              </c:pt>
              <c:pt idx="14233">
                <c:v>14233</c:v>
              </c:pt>
              <c:pt idx="14234">
                <c:v>14234</c:v>
              </c:pt>
              <c:pt idx="14235">
                <c:v>14235</c:v>
              </c:pt>
              <c:pt idx="14236">
                <c:v>14236</c:v>
              </c:pt>
              <c:pt idx="14237">
                <c:v>14237</c:v>
              </c:pt>
              <c:pt idx="14238">
                <c:v>14238</c:v>
              </c:pt>
              <c:pt idx="14239">
                <c:v>14239</c:v>
              </c:pt>
              <c:pt idx="14240">
                <c:v>14240</c:v>
              </c:pt>
              <c:pt idx="14241">
                <c:v>14241</c:v>
              </c:pt>
              <c:pt idx="14242">
                <c:v>14242</c:v>
              </c:pt>
              <c:pt idx="14243">
                <c:v>14243</c:v>
              </c:pt>
              <c:pt idx="14244">
                <c:v>14244</c:v>
              </c:pt>
              <c:pt idx="14245">
                <c:v>14245</c:v>
              </c:pt>
              <c:pt idx="14246">
                <c:v>14246</c:v>
              </c:pt>
              <c:pt idx="14247">
                <c:v>14247</c:v>
              </c:pt>
              <c:pt idx="14248">
                <c:v>14248</c:v>
              </c:pt>
              <c:pt idx="14249">
                <c:v>14249</c:v>
              </c:pt>
              <c:pt idx="14250">
                <c:v>14250</c:v>
              </c:pt>
              <c:pt idx="14251">
                <c:v>14251</c:v>
              </c:pt>
              <c:pt idx="14252">
                <c:v>14252</c:v>
              </c:pt>
              <c:pt idx="14253">
                <c:v>14253</c:v>
              </c:pt>
              <c:pt idx="14254">
                <c:v>14254</c:v>
              </c:pt>
              <c:pt idx="14255">
                <c:v>14255</c:v>
              </c:pt>
              <c:pt idx="14256">
                <c:v>14256</c:v>
              </c:pt>
              <c:pt idx="14257">
                <c:v>14257</c:v>
              </c:pt>
              <c:pt idx="14258">
                <c:v>14258</c:v>
              </c:pt>
              <c:pt idx="14259">
                <c:v>14259</c:v>
              </c:pt>
              <c:pt idx="14260">
                <c:v>14260</c:v>
              </c:pt>
              <c:pt idx="14261">
                <c:v>14261</c:v>
              </c:pt>
              <c:pt idx="14262">
                <c:v>14262</c:v>
              </c:pt>
              <c:pt idx="14263">
                <c:v>14263</c:v>
              </c:pt>
              <c:pt idx="14264">
                <c:v>14264</c:v>
              </c:pt>
              <c:pt idx="14265">
                <c:v>14265</c:v>
              </c:pt>
              <c:pt idx="14266">
                <c:v>14266</c:v>
              </c:pt>
              <c:pt idx="14267">
                <c:v>14267</c:v>
              </c:pt>
              <c:pt idx="14268">
                <c:v>14268</c:v>
              </c:pt>
              <c:pt idx="14269">
                <c:v>14269</c:v>
              </c:pt>
              <c:pt idx="14270">
                <c:v>14270</c:v>
              </c:pt>
              <c:pt idx="14271">
                <c:v>14271</c:v>
              </c:pt>
              <c:pt idx="14272">
                <c:v>14272</c:v>
              </c:pt>
              <c:pt idx="14273">
                <c:v>14273</c:v>
              </c:pt>
              <c:pt idx="14274">
                <c:v>14274</c:v>
              </c:pt>
              <c:pt idx="14275">
                <c:v>14275</c:v>
              </c:pt>
              <c:pt idx="14276">
                <c:v>14276</c:v>
              </c:pt>
              <c:pt idx="14277">
                <c:v>14277</c:v>
              </c:pt>
              <c:pt idx="14278">
                <c:v>14278</c:v>
              </c:pt>
              <c:pt idx="14279">
                <c:v>14279</c:v>
              </c:pt>
              <c:pt idx="14280">
                <c:v>14280</c:v>
              </c:pt>
              <c:pt idx="14281">
                <c:v>14281</c:v>
              </c:pt>
              <c:pt idx="14282">
                <c:v>14282</c:v>
              </c:pt>
              <c:pt idx="14283">
                <c:v>14283</c:v>
              </c:pt>
              <c:pt idx="14284">
                <c:v>14284</c:v>
              </c:pt>
              <c:pt idx="14285">
                <c:v>14285</c:v>
              </c:pt>
              <c:pt idx="14286">
                <c:v>14286</c:v>
              </c:pt>
              <c:pt idx="14287">
                <c:v>14287</c:v>
              </c:pt>
              <c:pt idx="14288">
                <c:v>14288</c:v>
              </c:pt>
              <c:pt idx="14289">
                <c:v>14289</c:v>
              </c:pt>
              <c:pt idx="14290">
                <c:v>14290</c:v>
              </c:pt>
              <c:pt idx="14291">
                <c:v>14291</c:v>
              </c:pt>
              <c:pt idx="14292">
                <c:v>14292</c:v>
              </c:pt>
              <c:pt idx="14293">
                <c:v>14293</c:v>
              </c:pt>
              <c:pt idx="14294">
                <c:v>14294</c:v>
              </c:pt>
              <c:pt idx="14295">
                <c:v>14295</c:v>
              </c:pt>
              <c:pt idx="14296">
                <c:v>14296</c:v>
              </c:pt>
              <c:pt idx="14297">
                <c:v>14297</c:v>
              </c:pt>
              <c:pt idx="14298">
                <c:v>14298</c:v>
              </c:pt>
              <c:pt idx="14299">
                <c:v>14299</c:v>
              </c:pt>
              <c:pt idx="14300">
                <c:v>14300</c:v>
              </c:pt>
              <c:pt idx="14301">
                <c:v>14301</c:v>
              </c:pt>
              <c:pt idx="14302">
                <c:v>14302</c:v>
              </c:pt>
              <c:pt idx="14303">
                <c:v>14303</c:v>
              </c:pt>
              <c:pt idx="14304">
                <c:v>14304</c:v>
              </c:pt>
              <c:pt idx="14305">
                <c:v>14305</c:v>
              </c:pt>
              <c:pt idx="14306">
                <c:v>14306</c:v>
              </c:pt>
              <c:pt idx="14307">
                <c:v>14307</c:v>
              </c:pt>
              <c:pt idx="14308">
                <c:v>14308</c:v>
              </c:pt>
              <c:pt idx="14309">
                <c:v>14309</c:v>
              </c:pt>
              <c:pt idx="14310">
                <c:v>14310</c:v>
              </c:pt>
              <c:pt idx="14311">
                <c:v>14311</c:v>
              </c:pt>
              <c:pt idx="14312">
                <c:v>14312</c:v>
              </c:pt>
              <c:pt idx="14313">
                <c:v>14313</c:v>
              </c:pt>
              <c:pt idx="14314">
                <c:v>14314</c:v>
              </c:pt>
              <c:pt idx="14315">
                <c:v>14315</c:v>
              </c:pt>
              <c:pt idx="14316">
                <c:v>14316</c:v>
              </c:pt>
              <c:pt idx="14317">
                <c:v>14317</c:v>
              </c:pt>
              <c:pt idx="14318">
                <c:v>14318</c:v>
              </c:pt>
              <c:pt idx="14319">
                <c:v>14319</c:v>
              </c:pt>
              <c:pt idx="14320">
                <c:v>14320</c:v>
              </c:pt>
              <c:pt idx="14321">
                <c:v>14321</c:v>
              </c:pt>
              <c:pt idx="14322">
                <c:v>14322</c:v>
              </c:pt>
              <c:pt idx="14323">
                <c:v>14323</c:v>
              </c:pt>
              <c:pt idx="14324">
                <c:v>14324</c:v>
              </c:pt>
              <c:pt idx="14325">
                <c:v>14325</c:v>
              </c:pt>
              <c:pt idx="14326">
                <c:v>14326</c:v>
              </c:pt>
              <c:pt idx="14327">
                <c:v>14327</c:v>
              </c:pt>
              <c:pt idx="14328">
                <c:v>14328</c:v>
              </c:pt>
              <c:pt idx="14329">
                <c:v>14329</c:v>
              </c:pt>
              <c:pt idx="14330">
                <c:v>14330</c:v>
              </c:pt>
              <c:pt idx="14331">
                <c:v>14331</c:v>
              </c:pt>
              <c:pt idx="14332">
                <c:v>14332</c:v>
              </c:pt>
              <c:pt idx="14333">
                <c:v>14333</c:v>
              </c:pt>
              <c:pt idx="14334">
                <c:v>14334</c:v>
              </c:pt>
              <c:pt idx="14335">
                <c:v>14335</c:v>
              </c:pt>
              <c:pt idx="14336">
                <c:v>14336</c:v>
              </c:pt>
              <c:pt idx="14337">
                <c:v>14337</c:v>
              </c:pt>
              <c:pt idx="14338">
                <c:v>14338</c:v>
              </c:pt>
              <c:pt idx="14339">
                <c:v>14339</c:v>
              </c:pt>
              <c:pt idx="14340">
                <c:v>14340</c:v>
              </c:pt>
              <c:pt idx="14341">
                <c:v>14341</c:v>
              </c:pt>
              <c:pt idx="14342">
                <c:v>14342</c:v>
              </c:pt>
              <c:pt idx="14343">
                <c:v>14343</c:v>
              </c:pt>
              <c:pt idx="14344">
                <c:v>14344</c:v>
              </c:pt>
              <c:pt idx="14345">
                <c:v>14345</c:v>
              </c:pt>
              <c:pt idx="14346">
                <c:v>14346</c:v>
              </c:pt>
              <c:pt idx="14347">
                <c:v>14347</c:v>
              </c:pt>
              <c:pt idx="14348">
                <c:v>14348</c:v>
              </c:pt>
              <c:pt idx="14349">
                <c:v>14349</c:v>
              </c:pt>
              <c:pt idx="14350">
                <c:v>14350</c:v>
              </c:pt>
              <c:pt idx="14351">
                <c:v>14351</c:v>
              </c:pt>
              <c:pt idx="14352">
                <c:v>14352</c:v>
              </c:pt>
              <c:pt idx="14353">
                <c:v>14353</c:v>
              </c:pt>
              <c:pt idx="14354">
                <c:v>14354</c:v>
              </c:pt>
              <c:pt idx="14355">
                <c:v>14355</c:v>
              </c:pt>
              <c:pt idx="14356">
                <c:v>14356</c:v>
              </c:pt>
              <c:pt idx="14357">
                <c:v>14357</c:v>
              </c:pt>
              <c:pt idx="14358">
                <c:v>14358</c:v>
              </c:pt>
              <c:pt idx="14359">
                <c:v>14359</c:v>
              </c:pt>
              <c:pt idx="14360">
                <c:v>14360</c:v>
              </c:pt>
              <c:pt idx="14361">
                <c:v>14361</c:v>
              </c:pt>
              <c:pt idx="14362">
                <c:v>14362</c:v>
              </c:pt>
              <c:pt idx="14363">
                <c:v>14363</c:v>
              </c:pt>
              <c:pt idx="14364">
                <c:v>14364</c:v>
              </c:pt>
              <c:pt idx="14365">
                <c:v>14365</c:v>
              </c:pt>
              <c:pt idx="14366">
                <c:v>14366</c:v>
              </c:pt>
              <c:pt idx="14367">
                <c:v>14367</c:v>
              </c:pt>
              <c:pt idx="14368">
                <c:v>14368</c:v>
              </c:pt>
              <c:pt idx="14369">
                <c:v>14369</c:v>
              </c:pt>
              <c:pt idx="14370">
                <c:v>14370</c:v>
              </c:pt>
              <c:pt idx="14371">
                <c:v>14371</c:v>
              </c:pt>
              <c:pt idx="14372">
                <c:v>14372</c:v>
              </c:pt>
              <c:pt idx="14373">
                <c:v>14373</c:v>
              </c:pt>
              <c:pt idx="14374">
                <c:v>14374</c:v>
              </c:pt>
              <c:pt idx="14375">
                <c:v>14375</c:v>
              </c:pt>
              <c:pt idx="14376">
                <c:v>14376</c:v>
              </c:pt>
              <c:pt idx="14377">
                <c:v>14377</c:v>
              </c:pt>
              <c:pt idx="14378">
                <c:v>14378</c:v>
              </c:pt>
              <c:pt idx="14379">
                <c:v>14379</c:v>
              </c:pt>
              <c:pt idx="14380">
                <c:v>14380</c:v>
              </c:pt>
              <c:pt idx="14381">
                <c:v>14381</c:v>
              </c:pt>
              <c:pt idx="14382">
                <c:v>14382</c:v>
              </c:pt>
              <c:pt idx="14383">
                <c:v>14383</c:v>
              </c:pt>
              <c:pt idx="14384">
                <c:v>14384</c:v>
              </c:pt>
              <c:pt idx="14385">
                <c:v>14385</c:v>
              </c:pt>
              <c:pt idx="14386">
                <c:v>14386</c:v>
              </c:pt>
              <c:pt idx="14387">
                <c:v>14387</c:v>
              </c:pt>
              <c:pt idx="14388">
                <c:v>14388</c:v>
              </c:pt>
              <c:pt idx="14389">
                <c:v>14389</c:v>
              </c:pt>
              <c:pt idx="14390">
                <c:v>14390</c:v>
              </c:pt>
              <c:pt idx="14391">
                <c:v>14391</c:v>
              </c:pt>
              <c:pt idx="14392">
                <c:v>14392</c:v>
              </c:pt>
              <c:pt idx="14393">
                <c:v>14393</c:v>
              </c:pt>
              <c:pt idx="14394">
                <c:v>14394</c:v>
              </c:pt>
              <c:pt idx="14395">
                <c:v>14395</c:v>
              </c:pt>
              <c:pt idx="14396">
                <c:v>14396</c:v>
              </c:pt>
              <c:pt idx="14397">
                <c:v>14397</c:v>
              </c:pt>
              <c:pt idx="14398">
                <c:v>14398</c:v>
              </c:pt>
              <c:pt idx="14399">
                <c:v>14399</c:v>
              </c:pt>
              <c:pt idx="14400">
                <c:v>14400</c:v>
              </c:pt>
              <c:pt idx="14401">
                <c:v>14401</c:v>
              </c:pt>
              <c:pt idx="14402">
                <c:v>14402</c:v>
              </c:pt>
              <c:pt idx="14403">
                <c:v>14403</c:v>
              </c:pt>
              <c:pt idx="14404">
                <c:v>14404</c:v>
              </c:pt>
              <c:pt idx="14405">
                <c:v>14405</c:v>
              </c:pt>
              <c:pt idx="14406">
                <c:v>14406</c:v>
              </c:pt>
              <c:pt idx="14407">
                <c:v>14407</c:v>
              </c:pt>
              <c:pt idx="14408">
                <c:v>14408</c:v>
              </c:pt>
              <c:pt idx="14409">
                <c:v>14409</c:v>
              </c:pt>
              <c:pt idx="14410">
                <c:v>14410</c:v>
              </c:pt>
              <c:pt idx="14411">
                <c:v>14411</c:v>
              </c:pt>
              <c:pt idx="14412">
                <c:v>14412</c:v>
              </c:pt>
              <c:pt idx="14413">
                <c:v>14413</c:v>
              </c:pt>
              <c:pt idx="14414">
                <c:v>14414</c:v>
              </c:pt>
              <c:pt idx="14415">
                <c:v>14415</c:v>
              </c:pt>
              <c:pt idx="14416">
                <c:v>14416</c:v>
              </c:pt>
              <c:pt idx="14417">
                <c:v>14417</c:v>
              </c:pt>
              <c:pt idx="14418">
                <c:v>14418</c:v>
              </c:pt>
              <c:pt idx="14419">
                <c:v>14419</c:v>
              </c:pt>
              <c:pt idx="14420">
                <c:v>14420</c:v>
              </c:pt>
              <c:pt idx="14421">
                <c:v>14421</c:v>
              </c:pt>
              <c:pt idx="14422">
                <c:v>14422</c:v>
              </c:pt>
              <c:pt idx="14423">
                <c:v>14423</c:v>
              </c:pt>
              <c:pt idx="14424">
                <c:v>14424</c:v>
              </c:pt>
              <c:pt idx="14425">
                <c:v>14425</c:v>
              </c:pt>
              <c:pt idx="14426">
                <c:v>14426</c:v>
              </c:pt>
              <c:pt idx="14427">
                <c:v>14427</c:v>
              </c:pt>
              <c:pt idx="14428">
                <c:v>14428</c:v>
              </c:pt>
              <c:pt idx="14429">
                <c:v>14429</c:v>
              </c:pt>
              <c:pt idx="14430">
                <c:v>14430</c:v>
              </c:pt>
              <c:pt idx="14431">
                <c:v>14431</c:v>
              </c:pt>
              <c:pt idx="14432">
                <c:v>14432</c:v>
              </c:pt>
              <c:pt idx="14433">
                <c:v>14433</c:v>
              </c:pt>
              <c:pt idx="14434">
                <c:v>14434</c:v>
              </c:pt>
              <c:pt idx="14435">
                <c:v>14435</c:v>
              </c:pt>
              <c:pt idx="14436">
                <c:v>14436</c:v>
              </c:pt>
              <c:pt idx="14437">
                <c:v>14437</c:v>
              </c:pt>
              <c:pt idx="14438">
                <c:v>14438</c:v>
              </c:pt>
              <c:pt idx="14439">
                <c:v>14439</c:v>
              </c:pt>
              <c:pt idx="14440">
                <c:v>14440</c:v>
              </c:pt>
              <c:pt idx="14441">
                <c:v>14441</c:v>
              </c:pt>
              <c:pt idx="14442">
                <c:v>14442</c:v>
              </c:pt>
              <c:pt idx="14443">
                <c:v>14443</c:v>
              </c:pt>
              <c:pt idx="14444">
                <c:v>14444</c:v>
              </c:pt>
              <c:pt idx="14445">
                <c:v>14445</c:v>
              </c:pt>
              <c:pt idx="14446">
                <c:v>14446</c:v>
              </c:pt>
              <c:pt idx="14447">
                <c:v>14447</c:v>
              </c:pt>
              <c:pt idx="14448">
                <c:v>14448</c:v>
              </c:pt>
              <c:pt idx="14449">
                <c:v>14449</c:v>
              </c:pt>
              <c:pt idx="14450">
                <c:v>14450</c:v>
              </c:pt>
              <c:pt idx="14451">
                <c:v>14451</c:v>
              </c:pt>
              <c:pt idx="14452">
                <c:v>14452</c:v>
              </c:pt>
              <c:pt idx="14453">
                <c:v>14453</c:v>
              </c:pt>
              <c:pt idx="14454">
                <c:v>14454</c:v>
              </c:pt>
              <c:pt idx="14455">
                <c:v>14455</c:v>
              </c:pt>
              <c:pt idx="14456">
                <c:v>14456</c:v>
              </c:pt>
              <c:pt idx="14457">
                <c:v>14457</c:v>
              </c:pt>
              <c:pt idx="14458">
                <c:v>14458</c:v>
              </c:pt>
              <c:pt idx="14459">
                <c:v>14459</c:v>
              </c:pt>
              <c:pt idx="14460">
                <c:v>14460</c:v>
              </c:pt>
              <c:pt idx="14461">
                <c:v>14461</c:v>
              </c:pt>
              <c:pt idx="14462">
                <c:v>14462</c:v>
              </c:pt>
              <c:pt idx="14463">
                <c:v>14463</c:v>
              </c:pt>
              <c:pt idx="14464">
                <c:v>14464</c:v>
              </c:pt>
              <c:pt idx="14465">
                <c:v>14465</c:v>
              </c:pt>
              <c:pt idx="14466">
                <c:v>14466</c:v>
              </c:pt>
              <c:pt idx="14467">
                <c:v>14467</c:v>
              </c:pt>
              <c:pt idx="14468">
                <c:v>14468</c:v>
              </c:pt>
              <c:pt idx="14469">
                <c:v>14469</c:v>
              </c:pt>
              <c:pt idx="14470">
                <c:v>14470</c:v>
              </c:pt>
              <c:pt idx="14471">
                <c:v>14471</c:v>
              </c:pt>
              <c:pt idx="14472">
                <c:v>14472</c:v>
              </c:pt>
              <c:pt idx="14473">
                <c:v>14473</c:v>
              </c:pt>
              <c:pt idx="14474">
                <c:v>14474</c:v>
              </c:pt>
              <c:pt idx="14475">
                <c:v>14475</c:v>
              </c:pt>
              <c:pt idx="14476">
                <c:v>14476</c:v>
              </c:pt>
              <c:pt idx="14477">
                <c:v>14477</c:v>
              </c:pt>
              <c:pt idx="14478">
                <c:v>14478</c:v>
              </c:pt>
              <c:pt idx="14479">
                <c:v>14479</c:v>
              </c:pt>
              <c:pt idx="14480">
                <c:v>14480</c:v>
              </c:pt>
              <c:pt idx="14481">
                <c:v>14481</c:v>
              </c:pt>
              <c:pt idx="14482">
                <c:v>14482</c:v>
              </c:pt>
              <c:pt idx="14483">
                <c:v>14483</c:v>
              </c:pt>
              <c:pt idx="14484">
                <c:v>14484</c:v>
              </c:pt>
              <c:pt idx="14485">
                <c:v>14485</c:v>
              </c:pt>
              <c:pt idx="14486">
                <c:v>14486</c:v>
              </c:pt>
              <c:pt idx="14487">
                <c:v>14487</c:v>
              </c:pt>
              <c:pt idx="14488">
                <c:v>14488</c:v>
              </c:pt>
              <c:pt idx="14489">
                <c:v>14489</c:v>
              </c:pt>
              <c:pt idx="14490">
                <c:v>14490</c:v>
              </c:pt>
              <c:pt idx="14491">
                <c:v>14491</c:v>
              </c:pt>
              <c:pt idx="14492">
                <c:v>14492</c:v>
              </c:pt>
              <c:pt idx="14493">
                <c:v>14493</c:v>
              </c:pt>
              <c:pt idx="14494">
                <c:v>14494</c:v>
              </c:pt>
              <c:pt idx="14495">
                <c:v>14495</c:v>
              </c:pt>
              <c:pt idx="14496">
                <c:v>14496</c:v>
              </c:pt>
              <c:pt idx="14497">
                <c:v>14497</c:v>
              </c:pt>
              <c:pt idx="14498">
                <c:v>14498</c:v>
              </c:pt>
              <c:pt idx="14499">
                <c:v>14499</c:v>
              </c:pt>
              <c:pt idx="14500">
                <c:v>14500</c:v>
              </c:pt>
              <c:pt idx="14501">
                <c:v>14501</c:v>
              </c:pt>
              <c:pt idx="14502">
                <c:v>14502</c:v>
              </c:pt>
              <c:pt idx="14503">
                <c:v>14503</c:v>
              </c:pt>
              <c:pt idx="14504">
                <c:v>14504</c:v>
              </c:pt>
              <c:pt idx="14505">
                <c:v>14505</c:v>
              </c:pt>
              <c:pt idx="14506">
                <c:v>14506</c:v>
              </c:pt>
              <c:pt idx="14507">
                <c:v>14507</c:v>
              </c:pt>
              <c:pt idx="14508">
                <c:v>14508</c:v>
              </c:pt>
              <c:pt idx="14509">
                <c:v>14509</c:v>
              </c:pt>
              <c:pt idx="14510">
                <c:v>14510</c:v>
              </c:pt>
              <c:pt idx="14511">
                <c:v>14511</c:v>
              </c:pt>
              <c:pt idx="14512">
                <c:v>14512</c:v>
              </c:pt>
              <c:pt idx="14513">
                <c:v>14513</c:v>
              </c:pt>
              <c:pt idx="14514">
                <c:v>14514</c:v>
              </c:pt>
              <c:pt idx="14515">
                <c:v>14515</c:v>
              </c:pt>
              <c:pt idx="14516">
                <c:v>14516</c:v>
              </c:pt>
              <c:pt idx="14517">
                <c:v>14517</c:v>
              </c:pt>
              <c:pt idx="14518">
                <c:v>14518</c:v>
              </c:pt>
              <c:pt idx="14519">
                <c:v>14519</c:v>
              </c:pt>
              <c:pt idx="14520">
                <c:v>14520</c:v>
              </c:pt>
              <c:pt idx="14521">
                <c:v>14521</c:v>
              </c:pt>
              <c:pt idx="14522">
                <c:v>14522</c:v>
              </c:pt>
              <c:pt idx="14523">
                <c:v>14523</c:v>
              </c:pt>
              <c:pt idx="14524">
                <c:v>14524</c:v>
              </c:pt>
              <c:pt idx="14525">
                <c:v>14525</c:v>
              </c:pt>
              <c:pt idx="14526">
                <c:v>14526</c:v>
              </c:pt>
              <c:pt idx="14527">
                <c:v>14527</c:v>
              </c:pt>
              <c:pt idx="14528">
                <c:v>14528</c:v>
              </c:pt>
              <c:pt idx="14529">
                <c:v>14529</c:v>
              </c:pt>
              <c:pt idx="14530">
                <c:v>14530</c:v>
              </c:pt>
              <c:pt idx="14531">
                <c:v>14531</c:v>
              </c:pt>
              <c:pt idx="14532">
                <c:v>14532</c:v>
              </c:pt>
              <c:pt idx="14533">
                <c:v>14533</c:v>
              </c:pt>
              <c:pt idx="14534">
                <c:v>14534</c:v>
              </c:pt>
              <c:pt idx="14535">
                <c:v>14535</c:v>
              </c:pt>
              <c:pt idx="14536">
                <c:v>14536</c:v>
              </c:pt>
              <c:pt idx="14537">
                <c:v>14537</c:v>
              </c:pt>
              <c:pt idx="14538">
                <c:v>14538</c:v>
              </c:pt>
              <c:pt idx="14539">
                <c:v>14539</c:v>
              </c:pt>
              <c:pt idx="14540">
                <c:v>14540</c:v>
              </c:pt>
              <c:pt idx="14541">
                <c:v>14541</c:v>
              </c:pt>
              <c:pt idx="14542">
                <c:v>14542</c:v>
              </c:pt>
              <c:pt idx="14543">
                <c:v>14543</c:v>
              </c:pt>
              <c:pt idx="14544">
                <c:v>14544</c:v>
              </c:pt>
              <c:pt idx="14545">
                <c:v>14545</c:v>
              </c:pt>
              <c:pt idx="14546">
                <c:v>14546</c:v>
              </c:pt>
              <c:pt idx="14547">
                <c:v>14547</c:v>
              </c:pt>
              <c:pt idx="14548">
                <c:v>14548</c:v>
              </c:pt>
              <c:pt idx="14549">
                <c:v>14549</c:v>
              </c:pt>
              <c:pt idx="14550">
                <c:v>14550</c:v>
              </c:pt>
              <c:pt idx="14551">
                <c:v>14551</c:v>
              </c:pt>
              <c:pt idx="14552">
                <c:v>14552</c:v>
              </c:pt>
              <c:pt idx="14553">
                <c:v>14553</c:v>
              </c:pt>
              <c:pt idx="14554">
                <c:v>14554</c:v>
              </c:pt>
              <c:pt idx="14555">
                <c:v>14555</c:v>
              </c:pt>
              <c:pt idx="14556">
                <c:v>14556</c:v>
              </c:pt>
              <c:pt idx="14557">
                <c:v>14557</c:v>
              </c:pt>
              <c:pt idx="14558">
                <c:v>14558</c:v>
              </c:pt>
              <c:pt idx="14559">
                <c:v>14559</c:v>
              </c:pt>
              <c:pt idx="14560">
                <c:v>14560</c:v>
              </c:pt>
              <c:pt idx="14561">
                <c:v>14561</c:v>
              </c:pt>
              <c:pt idx="14562">
                <c:v>14562</c:v>
              </c:pt>
              <c:pt idx="14563">
                <c:v>14563</c:v>
              </c:pt>
              <c:pt idx="14564">
                <c:v>14564</c:v>
              </c:pt>
              <c:pt idx="14565">
                <c:v>14565</c:v>
              </c:pt>
              <c:pt idx="14566">
                <c:v>14566</c:v>
              </c:pt>
              <c:pt idx="14567">
                <c:v>14567</c:v>
              </c:pt>
              <c:pt idx="14568">
                <c:v>14568</c:v>
              </c:pt>
              <c:pt idx="14569">
                <c:v>14569</c:v>
              </c:pt>
              <c:pt idx="14570">
                <c:v>14570</c:v>
              </c:pt>
              <c:pt idx="14571">
                <c:v>14571</c:v>
              </c:pt>
              <c:pt idx="14572">
                <c:v>14572</c:v>
              </c:pt>
              <c:pt idx="14573">
                <c:v>14573</c:v>
              </c:pt>
              <c:pt idx="14574">
                <c:v>14574</c:v>
              </c:pt>
              <c:pt idx="14575">
                <c:v>14575</c:v>
              </c:pt>
              <c:pt idx="14576">
                <c:v>14576</c:v>
              </c:pt>
              <c:pt idx="14577">
                <c:v>14577</c:v>
              </c:pt>
              <c:pt idx="14578">
                <c:v>14578</c:v>
              </c:pt>
              <c:pt idx="14579">
                <c:v>14579</c:v>
              </c:pt>
              <c:pt idx="14580">
                <c:v>14580</c:v>
              </c:pt>
              <c:pt idx="14581">
                <c:v>14581</c:v>
              </c:pt>
              <c:pt idx="14582">
                <c:v>14582</c:v>
              </c:pt>
              <c:pt idx="14583">
                <c:v>14583</c:v>
              </c:pt>
              <c:pt idx="14584">
                <c:v>14584</c:v>
              </c:pt>
              <c:pt idx="14585">
                <c:v>14585</c:v>
              </c:pt>
              <c:pt idx="14586">
                <c:v>14586</c:v>
              </c:pt>
              <c:pt idx="14587">
                <c:v>14587</c:v>
              </c:pt>
              <c:pt idx="14588">
                <c:v>14588</c:v>
              </c:pt>
              <c:pt idx="14589">
                <c:v>14589</c:v>
              </c:pt>
              <c:pt idx="14590">
                <c:v>14590</c:v>
              </c:pt>
              <c:pt idx="14591">
                <c:v>14591</c:v>
              </c:pt>
              <c:pt idx="14592">
                <c:v>14592</c:v>
              </c:pt>
              <c:pt idx="14593">
                <c:v>14593</c:v>
              </c:pt>
              <c:pt idx="14594">
                <c:v>14594</c:v>
              </c:pt>
              <c:pt idx="14595">
                <c:v>14595</c:v>
              </c:pt>
              <c:pt idx="14596">
                <c:v>14596</c:v>
              </c:pt>
              <c:pt idx="14597">
                <c:v>14597</c:v>
              </c:pt>
              <c:pt idx="14598">
                <c:v>14598</c:v>
              </c:pt>
              <c:pt idx="14599">
                <c:v>14599</c:v>
              </c:pt>
              <c:pt idx="14600">
                <c:v>14600</c:v>
              </c:pt>
              <c:pt idx="14601">
                <c:v>14601</c:v>
              </c:pt>
              <c:pt idx="14602">
                <c:v>14602</c:v>
              </c:pt>
              <c:pt idx="14603">
                <c:v>14603</c:v>
              </c:pt>
              <c:pt idx="14604">
                <c:v>14604</c:v>
              </c:pt>
              <c:pt idx="14605">
                <c:v>14605</c:v>
              </c:pt>
              <c:pt idx="14606">
                <c:v>14606</c:v>
              </c:pt>
              <c:pt idx="14607">
                <c:v>14607</c:v>
              </c:pt>
              <c:pt idx="14608">
                <c:v>14608</c:v>
              </c:pt>
              <c:pt idx="14609">
                <c:v>14609</c:v>
              </c:pt>
              <c:pt idx="14610">
                <c:v>14610</c:v>
              </c:pt>
              <c:pt idx="14611">
                <c:v>14611</c:v>
              </c:pt>
              <c:pt idx="14612">
                <c:v>14612</c:v>
              </c:pt>
              <c:pt idx="14613">
                <c:v>14613</c:v>
              </c:pt>
              <c:pt idx="14614">
                <c:v>14614</c:v>
              </c:pt>
              <c:pt idx="14615">
                <c:v>14615</c:v>
              </c:pt>
              <c:pt idx="14616">
                <c:v>14616</c:v>
              </c:pt>
              <c:pt idx="14617">
                <c:v>14617</c:v>
              </c:pt>
              <c:pt idx="14618">
                <c:v>14618</c:v>
              </c:pt>
              <c:pt idx="14619">
                <c:v>14619</c:v>
              </c:pt>
              <c:pt idx="14620">
                <c:v>14620</c:v>
              </c:pt>
              <c:pt idx="14621">
                <c:v>14621</c:v>
              </c:pt>
              <c:pt idx="14622">
                <c:v>14622</c:v>
              </c:pt>
              <c:pt idx="14623">
                <c:v>14623</c:v>
              </c:pt>
              <c:pt idx="14624">
                <c:v>14624</c:v>
              </c:pt>
              <c:pt idx="14625">
                <c:v>14625</c:v>
              </c:pt>
              <c:pt idx="14626">
                <c:v>14626</c:v>
              </c:pt>
              <c:pt idx="14627">
                <c:v>14627</c:v>
              </c:pt>
              <c:pt idx="14628">
                <c:v>14628</c:v>
              </c:pt>
              <c:pt idx="14629">
                <c:v>14629</c:v>
              </c:pt>
              <c:pt idx="14630">
                <c:v>14630</c:v>
              </c:pt>
              <c:pt idx="14631">
                <c:v>14631</c:v>
              </c:pt>
              <c:pt idx="14632">
                <c:v>14632</c:v>
              </c:pt>
              <c:pt idx="14633">
                <c:v>14633</c:v>
              </c:pt>
              <c:pt idx="14634">
                <c:v>14634</c:v>
              </c:pt>
              <c:pt idx="14635">
                <c:v>14635</c:v>
              </c:pt>
              <c:pt idx="14636">
                <c:v>14636</c:v>
              </c:pt>
              <c:pt idx="14637">
                <c:v>14637</c:v>
              </c:pt>
              <c:pt idx="14638">
                <c:v>14638</c:v>
              </c:pt>
              <c:pt idx="14639">
                <c:v>14639</c:v>
              </c:pt>
              <c:pt idx="14640">
                <c:v>14640</c:v>
              </c:pt>
              <c:pt idx="14641">
                <c:v>14641</c:v>
              </c:pt>
              <c:pt idx="14642">
                <c:v>14642</c:v>
              </c:pt>
              <c:pt idx="14643">
                <c:v>14643</c:v>
              </c:pt>
              <c:pt idx="14644">
                <c:v>14644</c:v>
              </c:pt>
              <c:pt idx="14645">
                <c:v>14645</c:v>
              </c:pt>
              <c:pt idx="14646">
                <c:v>14646</c:v>
              </c:pt>
              <c:pt idx="14647">
                <c:v>14647</c:v>
              </c:pt>
              <c:pt idx="14648">
                <c:v>14648</c:v>
              </c:pt>
              <c:pt idx="14649">
                <c:v>14649</c:v>
              </c:pt>
              <c:pt idx="14650">
                <c:v>14650</c:v>
              </c:pt>
              <c:pt idx="14651">
                <c:v>14651</c:v>
              </c:pt>
              <c:pt idx="14652">
                <c:v>14652</c:v>
              </c:pt>
              <c:pt idx="14653">
                <c:v>14653</c:v>
              </c:pt>
              <c:pt idx="14654">
                <c:v>14654</c:v>
              </c:pt>
              <c:pt idx="14655">
                <c:v>14655</c:v>
              </c:pt>
              <c:pt idx="14656">
                <c:v>14656</c:v>
              </c:pt>
              <c:pt idx="14657">
                <c:v>14657</c:v>
              </c:pt>
              <c:pt idx="14658">
                <c:v>14658</c:v>
              </c:pt>
              <c:pt idx="14659">
                <c:v>14659</c:v>
              </c:pt>
              <c:pt idx="14660">
                <c:v>14660</c:v>
              </c:pt>
              <c:pt idx="14661">
                <c:v>14661</c:v>
              </c:pt>
              <c:pt idx="14662">
                <c:v>14662</c:v>
              </c:pt>
              <c:pt idx="14663">
                <c:v>14663</c:v>
              </c:pt>
              <c:pt idx="14664">
                <c:v>14664</c:v>
              </c:pt>
              <c:pt idx="14665">
                <c:v>14665</c:v>
              </c:pt>
              <c:pt idx="14666">
                <c:v>14666</c:v>
              </c:pt>
              <c:pt idx="14667">
                <c:v>14667</c:v>
              </c:pt>
              <c:pt idx="14668">
                <c:v>14668</c:v>
              </c:pt>
              <c:pt idx="14669">
                <c:v>14669</c:v>
              </c:pt>
              <c:pt idx="14670">
                <c:v>14670</c:v>
              </c:pt>
              <c:pt idx="14671">
                <c:v>14671</c:v>
              </c:pt>
              <c:pt idx="14672">
                <c:v>14672</c:v>
              </c:pt>
              <c:pt idx="14673">
                <c:v>14673</c:v>
              </c:pt>
              <c:pt idx="14674">
                <c:v>14674</c:v>
              </c:pt>
              <c:pt idx="14675">
                <c:v>14675</c:v>
              </c:pt>
              <c:pt idx="14676">
                <c:v>14676</c:v>
              </c:pt>
              <c:pt idx="14677">
                <c:v>14677</c:v>
              </c:pt>
              <c:pt idx="14678">
                <c:v>14678</c:v>
              </c:pt>
              <c:pt idx="14679">
                <c:v>14679</c:v>
              </c:pt>
              <c:pt idx="14680">
                <c:v>14680</c:v>
              </c:pt>
              <c:pt idx="14681">
                <c:v>14681</c:v>
              </c:pt>
              <c:pt idx="14682">
                <c:v>14682</c:v>
              </c:pt>
              <c:pt idx="14683">
                <c:v>14683</c:v>
              </c:pt>
              <c:pt idx="14684">
                <c:v>14684</c:v>
              </c:pt>
              <c:pt idx="14685">
                <c:v>14685</c:v>
              </c:pt>
              <c:pt idx="14686">
                <c:v>14686</c:v>
              </c:pt>
              <c:pt idx="14687">
                <c:v>14687</c:v>
              </c:pt>
              <c:pt idx="14688">
                <c:v>14688</c:v>
              </c:pt>
              <c:pt idx="14689">
                <c:v>14689</c:v>
              </c:pt>
              <c:pt idx="14690">
                <c:v>14690</c:v>
              </c:pt>
              <c:pt idx="14691">
                <c:v>14691</c:v>
              </c:pt>
              <c:pt idx="14692">
                <c:v>14692</c:v>
              </c:pt>
              <c:pt idx="14693">
                <c:v>14693</c:v>
              </c:pt>
              <c:pt idx="14694">
                <c:v>14694</c:v>
              </c:pt>
              <c:pt idx="14695">
                <c:v>14695</c:v>
              </c:pt>
              <c:pt idx="14696">
                <c:v>14696</c:v>
              </c:pt>
              <c:pt idx="14697">
                <c:v>14697</c:v>
              </c:pt>
              <c:pt idx="14698">
                <c:v>14698</c:v>
              </c:pt>
              <c:pt idx="14699">
                <c:v>14699</c:v>
              </c:pt>
              <c:pt idx="14700">
                <c:v>14700</c:v>
              </c:pt>
              <c:pt idx="14701">
                <c:v>14701</c:v>
              </c:pt>
              <c:pt idx="14702">
                <c:v>14702</c:v>
              </c:pt>
              <c:pt idx="14703">
                <c:v>14703</c:v>
              </c:pt>
              <c:pt idx="14704">
                <c:v>14704</c:v>
              </c:pt>
              <c:pt idx="14705">
                <c:v>14705</c:v>
              </c:pt>
              <c:pt idx="14706">
                <c:v>14706</c:v>
              </c:pt>
              <c:pt idx="14707">
                <c:v>14707</c:v>
              </c:pt>
              <c:pt idx="14708">
                <c:v>14708</c:v>
              </c:pt>
              <c:pt idx="14709">
                <c:v>14709</c:v>
              </c:pt>
              <c:pt idx="14710">
                <c:v>14710</c:v>
              </c:pt>
              <c:pt idx="14711">
                <c:v>14711</c:v>
              </c:pt>
              <c:pt idx="14712">
                <c:v>14712</c:v>
              </c:pt>
              <c:pt idx="14713">
                <c:v>14713</c:v>
              </c:pt>
              <c:pt idx="14714">
                <c:v>14714</c:v>
              </c:pt>
              <c:pt idx="14715">
                <c:v>14715</c:v>
              </c:pt>
              <c:pt idx="14716">
                <c:v>14716</c:v>
              </c:pt>
              <c:pt idx="14717">
                <c:v>14717</c:v>
              </c:pt>
              <c:pt idx="14718">
                <c:v>14718</c:v>
              </c:pt>
              <c:pt idx="14719">
                <c:v>14719</c:v>
              </c:pt>
              <c:pt idx="14720">
                <c:v>14720</c:v>
              </c:pt>
              <c:pt idx="14721">
                <c:v>14721</c:v>
              </c:pt>
              <c:pt idx="14722">
                <c:v>14722</c:v>
              </c:pt>
              <c:pt idx="14723">
                <c:v>14723</c:v>
              </c:pt>
              <c:pt idx="14724">
                <c:v>14724</c:v>
              </c:pt>
              <c:pt idx="14725">
                <c:v>14725</c:v>
              </c:pt>
              <c:pt idx="14726">
                <c:v>14726</c:v>
              </c:pt>
              <c:pt idx="14727">
                <c:v>14727</c:v>
              </c:pt>
              <c:pt idx="14728">
                <c:v>14728</c:v>
              </c:pt>
              <c:pt idx="14729">
                <c:v>14729</c:v>
              </c:pt>
              <c:pt idx="14730">
                <c:v>14730</c:v>
              </c:pt>
              <c:pt idx="14731">
                <c:v>14731</c:v>
              </c:pt>
              <c:pt idx="14732">
                <c:v>14732</c:v>
              </c:pt>
              <c:pt idx="14733">
                <c:v>14733</c:v>
              </c:pt>
              <c:pt idx="14734">
                <c:v>14734</c:v>
              </c:pt>
              <c:pt idx="14735">
                <c:v>14735</c:v>
              </c:pt>
              <c:pt idx="14736">
                <c:v>14736</c:v>
              </c:pt>
              <c:pt idx="14737">
                <c:v>14737</c:v>
              </c:pt>
              <c:pt idx="14738">
                <c:v>14738</c:v>
              </c:pt>
              <c:pt idx="14739">
                <c:v>14739</c:v>
              </c:pt>
              <c:pt idx="14740">
                <c:v>14740</c:v>
              </c:pt>
              <c:pt idx="14741">
                <c:v>14741</c:v>
              </c:pt>
              <c:pt idx="14742">
                <c:v>14742</c:v>
              </c:pt>
              <c:pt idx="14743">
                <c:v>14743</c:v>
              </c:pt>
              <c:pt idx="14744">
                <c:v>14744</c:v>
              </c:pt>
              <c:pt idx="14745">
                <c:v>14745</c:v>
              </c:pt>
              <c:pt idx="14746">
                <c:v>14746</c:v>
              </c:pt>
              <c:pt idx="14747">
                <c:v>14747</c:v>
              </c:pt>
              <c:pt idx="14748">
                <c:v>14748</c:v>
              </c:pt>
              <c:pt idx="14749">
                <c:v>14749</c:v>
              </c:pt>
              <c:pt idx="14750">
                <c:v>14750</c:v>
              </c:pt>
              <c:pt idx="14751">
                <c:v>14751</c:v>
              </c:pt>
              <c:pt idx="14752">
                <c:v>14752</c:v>
              </c:pt>
              <c:pt idx="14753">
                <c:v>14753</c:v>
              </c:pt>
              <c:pt idx="14754">
                <c:v>14754</c:v>
              </c:pt>
              <c:pt idx="14755">
                <c:v>14755</c:v>
              </c:pt>
              <c:pt idx="14756">
                <c:v>14756</c:v>
              </c:pt>
              <c:pt idx="14757">
                <c:v>14757</c:v>
              </c:pt>
              <c:pt idx="14758">
                <c:v>14758</c:v>
              </c:pt>
              <c:pt idx="14759">
                <c:v>14759</c:v>
              </c:pt>
              <c:pt idx="14760">
                <c:v>14760</c:v>
              </c:pt>
              <c:pt idx="14761">
                <c:v>14761</c:v>
              </c:pt>
              <c:pt idx="14762">
                <c:v>14762</c:v>
              </c:pt>
              <c:pt idx="14763">
                <c:v>14763</c:v>
              </c:pt>
              <c:pt idx="14764">
                <c:v>14764</c:v>
              </c:pt>
              <c:pt idx="14765">
                <c:v>14765</c:v>
              </c:pt>
              <c:pt idx="14766">
                <c:v>14766</c:v>
              </c:pt>
              <c:pt idx="14767">
                <c:v>14767</c:v>
              </c:pt>
              <c:pt idx="14768">
                <c:v>14768</c:v>
              </c:pt>
              <c:pt idx="14769">
                <c:v>14769</c:v>
              </c:pt>
              <c:pt idx="14770">
                <c:v>14770</c:v>
              </c:pt>
              <c:pt idx="14771">
                <c:v>14771</c:v>
              </c:pt>
              <c:pt idx="14772">
                <c:v>14772</c:v>
              </c:pt>
              <c:pt idx="14773">
                <c:v>14773</c:v>
              </c:pt>
              <c:pt idx="14774">
                <c:v>14774</c:v>
              </c:pt>
              <c:pt idx="14775">
                <c:v>14775</c:v>
              </c:pt>
              <c:pt idx="14776">
                <c:v>14776</c:v>
              </c:pt>
              <c:pt idx="14777">
                <c:v>14777</c:v>
              </c:pt>
              <c:pt idx="14778">
                <c:v>14778</c:v>
              </c:pt>
              <c:pt idx="14779">
                <c:v>14779</c:v>
              </c:pt>
              <c:pt idx="14780">
                <c:v>14780</c:v>
              </c:pt>
              <c:pt idx="14781">
                <c:v>14781</c:v>
              </c:pt>
              <c:pt idx="14782">
                <c:v>14782</c:v>
              </c:pt>
              <c:pt idx="14783">
                <c:v>14783</c:v>
              </c:pt>
              <c:pt idx="14784">
                <c:v>14784</c:v>
              </c:pt>
              <c:pt idx="14785">
                <c:v>14785</c:v>
              </c:pt>
              <c:pt idx="14786">
                <c:v>14786</c:v>
              </c:pt>
              <c:pt idx="14787">
                <c:v>14787</c:v>
              </c:pt>
              <c:pt idx="14788">
                <c:v>14788</c:v>
              </c:pt>
              <c:pt idx="14789">
                <c:v>14789</c:v>
              </c:pt>
              <c:pt idx="14790">
                <c:v>14790</c:v>
              </c:pt>
              <c:pt idx="14791">
                <c:v>14791</c:v>
              </c:pt>
              <c:pt idx="14792">
                <c:v>14792</c:v>
              </c:pt>
              <c:pt idx="14793">
                <c:v>14793</c:v>
              </c:pt>
              <c:pt idx="14794">
                <c:v>14794</c:v>
              </c:pt>
              <c:pt idx="14795">
                <c:v>14795</c:v>
              </c:pt>
              <c:pt idx="14796">
                <c:v>14796</c:v>
              </c:pt>
              <c:pt idx="14797">
                <c:v>14797</c:v>
              </c:pt>
              <c:pt idx="14798">
                <c:v>14798</c:v>
              </c:pt>
              <c:pt idx="14799">
                <c:v>14799</c:v>
              </c:pt>
              <c:pt idx="14800">
                <c:v>14800</c:v>
              </c:pt>
              <c:pt idx="14801">
                <c:v>14801</c:v>
              </c:pt>
              <c:pt idx="14802">
                <c:v>14802</c:v>
              </c:pt>
              <c:pt idx="14803">
                <c:v>14803</c:v>
              </c:pt>
              <c:pt idx="14804">
                <c:v>14804</c:v>
              </c:pt>
              <c:pt idx="14805">
                <c:v>14805</c:v>
              </c:pt>
              <c:pt idx="14806">
                <c:v>14806</c:v>
              </c:pt>
              <c:pt idx="14807">
                <c:v>14807</c:v>
              </c:pt>
              <c:pt idx="14808">
                <c:v>14808</c:v>
              </c:pt>
              <c:pt idx="14809">
                <c:v>14809</c:v>
              </c:pt>
              <c:pt idx="14810">
                <c:v>14810</c:v>
              </c:pt>
              <c:pt idx="14811">
                <c:v>14811</c:v>
              </c:pt>
              <c:pt idx="14812">
                <c:v>14812</c:v>
              </c:pt>
              <c:pt idx="14813">
                <c:v>14813</c:v>
              </c:pt>
              <c:pt idx="14814">
                <c:v>14814</c:v>
              </c:pt>
              <c:pt idx="14815">
                <c:v>14815</c:v>
              </c:pt>
              <c:pt idx="14816">
                <c:v>14816</c:v>
              </c:pt>
              <c:pt idx="14817">
                <c:v>14817</c:v>
              </c:pt>
              <c:pt idx="14818">
                <c:v>14818</c:v>
              </c:pt>
              <c:pt idx="14819">
                <c:v>14819</c:v>
              </c:pt>
              <c:pt idx="14820">
                <c:v>14820</c:v>
              </c:pt>
              <c:pt idx="14821">
                <c:v>14821</c:v>
              </c:pt>
              <c:pt idx="14822">
                <c:v>14822</c:v>
              </c:pt>
              <c:pt idx="14823">
                <c:v>14823</c:v>
              </c:pt>
              <c:pt idx="14824">
                <c:v>14824</c:v>
              </c:pt>
              <c:pt idx="14825">
                <c:v>14825</c:v>
              </c:pt>
              <c:pt idx="14826">
                <c:v>14826</c:v>
              </c:pt>
              <c:pt idx="14827">
                <c:v>14827</c:v>
              </c:pt>
              <c:pt idx="14828">
                <c:v>14828</c:v>
              </c:pt>
              <c:pt idx="14829">
                <c:v>14829</c:v>
              </c:pt>
              <c:pt idx="14830">
                <c:v>14830</c:v>
              </c:pt>
              <c:pt idx="14831">
                <c:v>14831</c:v>
              </c:pt>
              <c:pt idx="14832">
                <c:v>14832</c:v>
              </c:pt>
              <c:pt idx="14833">
                <c:v>14833</c:v>
              </c:pt>
              <c:pt idx="14834">
                <c:v>14834</c:v>
              </c:pt>
              <c:pt idx="14835">
                <c:v>14835</c:v>
              </c:pt>
              <c:pt idx="14836">
                <c:v>14836</c:v>
              </c:pt>
              <c:pt idx="14837">
                <c:v>14837</c:v>
              </c:pt>
              <c:pt idx="14838">
                <c:v>14838</c:v>
              </c:pt>
              <c:pt idx="14839">
                <c:v>14839</c:v>
              </c:pt>
              <c:pt idx="14840">
                <c:v>14840</c:v>
              </c:pt>
              <c:pt idx="14841">
                <c:v>14841</c:v>
              </c:pt>
              <c:pt idx="14842">
                <c:v>14842</c:v>
              </c:pt>
              <c:pt idx="14843">
                <c:v>14843</c:v>
              </c:pt>
              <c:pt idx="14844">
                <c:v>14844</c:v>
              </c:pt>
              <c:pt idx="14845">
                <c:v>14845</c:v>
              </c:pt>
              <c:pt idx="14846">
                <c:v>14846</c:v>
              </c:pt>
              <c:pt idx="14847">
                <c:v>14847</c:v>
              </c:pt>
              <c:pt idx="14848">
                <c:v>14848</c:v>
              </c:pt>
              <c:pt idx="14849">
                <c:v>14849</c:v>
              </c:pt>
              <c:pt idx="14850">
                <c:v>14850</c:v>
              </c:pt>
              <c:pt idx="14851">
                <c:v>14851</c:v>
              </c:pt>
              <c:pt idx="14852">
                <c:v>14852</c:v>
              </c:pt>
              <c:pt idx="14853">
                <c:v>14853</c:v>
              </c:pt>
              <c:pt idx="14854">
                <c:v>14854</c:v>
              </c:pt>
              <c:pt idx="14855">
                <c:v>14855</c:v>
              </c:pt>
              <c:pt idx="14856">
                <c:v>14856</c:v>
              </c:pt>
              <c:pt idx="14857">
                <c:v>14857</c:v>
              </c:pt>
              <c:pt idx="14858">
                <c:v>14858</c:v>
              </c:pt>
              <c:pt idx="14859">
                <c:v>14859</c:v>
              </c:pt>
              <c:pt idx="14860">
                <c:v>14860</c:v>
              </c:pt>
              <c:pt idx="14861">
                <c:v>14861</c:v>
              </c:pt>
              <c:pt idx="14862">
                <c:v>14862</c:v>
              </c:pt>
              <c:pt idx="14863">
                <c:v>14863</c:v>
              </c:pt>
              <c:pt idx="14864">
                <c:v>14864</c:v>
              </c:pt>
              <c:pt idx="14865">
                <c:v>14865</c:v>
              </c:pt>
              <c:pt idx="14866">
                <c:v>14866</c:v>
              </c:pt>
              <c:pt idx="14867">
                <c:v>14867</c:v>
              </c:pt>
              <c:pt idx="14868">
                <c:v>14868</c:v>
              </c:pt>
              <c:pt idx="14869">
                <c:v>14869</c:v>
              </c:pt>
              <c:pt idx="14870">
                <c:v>14870</c:v>
              </c:pt>
              <c:pt idx="14871">
                <c:v>14871</c:v>
              </c:pt>
              <c:pt idx="14872">
                <c:v>14872</c:v>
              </c:pt>
              <c:pt idx="14873">
                <c:v>14873</c:v>
              </c:pt>
              <c:pt idx="14874">
                <c:v>14874</c:v>
              </c:pt>
              <c:pt idx="14875">
                <c:v>14875</c:v>
              </c:pt>
              <c:pt idx="14876">
                <c:v>14876</c:v>
              </c:pt>
              <c:pt idx="14877">
                <c:v>14877</c:v>
              </c:pt>
              <c:pt idx="14878">
                <c:v>14878</c:v>
              </c:pt>
              <c:pt idx="14879">
                <c:v>14879</c:v>
              </c:pt>
              <c:pt idx="14880">
                <c:v>14880</c:v>
              </c:pt>
              <c:pt idx="14881">
                <c:v>14881</c:v>
              </c:pt>
              <c:pt idx="14882">
                <c:v>14882</c:v>
              </c:pt>
              <c:pt idx="14883">
                <c:v>14883</c:v>
              </c:pt>
              <c:pt idx="14884">
                <c:v>14884</c:v>
              </c:pt>
              <c:pt idx="14885">
                <c:v>14885</c:v>
              </c:pt>
              <c:pt idx="14886">
                <c:v>14886</c:v>
              </c:pt>
              <c:pt idx="14887">
                <c:v>14887</c:v>
              </c:pt>
              <c:pt idx="14888">
                <c:v>14888</c:v>
              </c:pt>
              <c:pt idx="14889">
                <c:v>14889</c:v>
              </c:pt>
              <c:pt idx="14890">
                <c:v>14890</c:v>
              </c:pt>
              <c:pt idx="14891">
                <c:v>14891</c:v>
              </c:pt>
              <c:pt idx="14892">
                <c:v>14892</c:v>
              </c:pt>
              <c:pt idx="14893">
                <c:v>14893</c:v>
              </c:pt>
              <c:pt idx="14894">
                <c:v>14894</c:v>
              </c:pt>
              <c:pt idx="14895">
                <c:v>14895</c:v>
              </c:pt>
              <c:pt idx="14896">
                <c:v>14896</c:v>
              </c:pt>
              <c:pt idx="14897">
                <c:v>14897</c:v>
              </c:pt>
              <c:pt idx="14898">
                <c:v>14898</c:v>
              </c:pt>
              <c:pt idx="14899">
                <c:v>14899</c:v>
              </c:pt>
              <c:pt idx="14900">
                <c:v>14900</c:v>
              </c:pt>
              <c:pt idx="14901">
                <c:v>14901</c:v>
              </c:pt>
              <c:pt idx="14902">
                <c:v>14902</c:v>
              </c:pt>
              <c:pt idx="14903">
                <c:v>14903</c:v>
              </c:pt>
              <c:pt idx="14904">
                <c:v>14904</c:v>
              </c:pt>
              <c:pt idx="14905">
                <c:v>14905</c:v>
              </c:pt>
              <c:pt idx="14906">
                <c:v>14906</c:v>
              </c:pt>
              <c:pt idx="14907">
                <c:v>14907</c:v>
              </c:pt>
              <c:pt idx="14908">
                <c:v>14908</c:v>
              </c:pt>
              <c:pt idx="14909">
                <c:v>14909</c:v>
              </c:pt>
              <c:pt idx="14910">
                <c:v>14910</c:v>
              </c:pt>
              <c:pt idx="14911">
                <c:v>14911</c:v>
              </c:pt>
              <c:pt idx="14912">
                <c:v>14912</c:v>
              </c:pt>
              <c:pt idx="14913">
                <c:v>14913</c:v>
              </c:pt>
              <c:pt idx="14914">
                <c:v>14914</c:v>
              </c:pt>
              <c:pt idx="14915">
                <c:v>14915</c:v>
              </c:pt>
              <c:pt idx="14916">
                <c:v>14916</c:v>
              </c:pt>
              <c:pt idx="14917">
                <c:v>14917</c:v>
              </c:pt>
              <c:pt idx="14918">
                <c:v>14918</c:v>
              </c:pt>
              <c:pt idx="14919">
                <c:v>14919</c:v>
              </c:pt>
              <c:pt idx="14920">
                <c:v>14920</c:v>
              </c:pt>
              <c:pt idx="14921">
                <c:v>14921</c:v>
              </c:pt>
              <c:pt idx="14922">
                <c:v>14922</c:v>
              </c:pt>
              <c:pt idx="14923">
                <c:v>14923</c:v>
              </c:pt>
              <c:pt idx="14924">
                <c:v>14924</c:v>
              </c:pt>
              <c:pt idx="14925">
                <c:v>14925</c:v>
              </c:pt>
              <c:pt idx="14926">
                <c:v>14926</c:v>
              </c:pt>
              <c:pt idx="14927">
                <c:v>14927</c:v>
              </c:pt>
              <c:pt idx="14928">
                <c:v>14928</c:v>
              </c:pt>
              <c:pt idx="14929">
                <c:v>14929</c:v>
              </c:pt>
              <c:pt idx="14930">
                <c:v>14930</c:v>
              </c:pt>
              <c:pt idx="14931">
                <c:v>14931</c:v>
              </c:pt>
              <c:pt idx="14932">
                <c:v>14932</c:v>
              </c:pt>
              <c:pt idx="14933">
                <c:v>14933</c:v>
              </c:pt>
              <c:pt idx="14934">
                <c:v>14934</c:v>
              </c:pt>
              <c:pt idx="14935">
                <c:v>14935</c:v>
              </c:pt>
              <c:pt idx="14936">
                <c:v>14936</c:v>
              </c:pt>
              <c:pt idx="14937">
                <c:v>14937</c:v>
              </c:pt>
              <c:pt idx="14938">
                <c:v>14938</c:v>
              </c:pt>
              <c:pt idx="14939">
                <c:v>14939</c:v>
              </c:pt>
              <c:pt idx="14940">
                <c:v>14940</c:v>
              </c:pt>
              <c:pt idx="14941">
                <c:v>14941</c:v>
              </c:pt>
              <c:pt idx="14942">
                <c:v>14942</c:v>
              </c:pt>
              <c:pt idx="14943">
                <c:v>14943</c:v>
              </c:pt>
              <c:pt idx="14944">
                <c:v>14944</c:v>
              </c:pt>
              <c:pt idx="14945">
                <c:v>14945</c:v>
              </c:pt>
              <c:pt idx="14946">
                <c:v>14946</c:v>
              </c:pt>
              <c:pt idx="14947">
                <c:v>14947</c:v>
              </c:pt>
              <c:pt idx="14948">
                <c:v>14948</c:v>
              </c:pt>
              <c:pt idx="14949">
                <c:v>14949</c:v>
              </c:pt>
              <c:pt idx="14950">
                <c:v>14950</c:v>
              </c:pt>
              <c:pt idx="14951">
                <c:v>14951</c:v>
              </c:pt>
              <c:pt idx="14952">
                <c:v>14952</c:v>
              </c:pt>
              <c:pt idx="14953">
                <c:v>14953</c:v>
              </c:pt>
              <c:pt idx="14954">
                <c:v>14954</c:v>
              </c:pt>
              <c:pt idx="14955">
                <c:v>14955</c:v>
              </c:pt>
              <c:pt idx="14956">
                <c:v>14956</c:v>
              </c:pt>
              <c:pt idx="14957">
                <c:v>14957</c:v>
              </c:pt>
              <c:pt idx="14958">
                <c:v>14958</c:v>
              </c:pt>
              <c:pt idx="14959">
                <c:v>14959</c:v>
              </c:pt>
              <c:pt idx="14960">
                <c:v>14960</c:v>
              </c:pt>
              <c:pt idx="14961">
                <c:v>14961</c:v>
              </c:pt>
              <c:pt idx="14962">
                <c:v>14962</c:v>
              </c:pt>
              <c:pt idx="14963">
                <c:v>14963</c:v>
              </c:pt>
              <c:pt idx="14964">
                <c:v>14964</c:v>
              </c:pt>
              <c:pt idx="14965">
                <c:v>14965</c:v>
              </c:pt>
              <c:pt idx="14966">
                <c:v>14966</c:v>
              </c:pt>
              <c:pt idx="14967">
                <c:v>14967</c:v>
              </c:pt>
              <c:pt idx="14968">
                <c:v>14968</c:v>
              </c:pt>
              <c:pt idx="14969">
                <c:v>14969</c:v>
              </c:pt>
              <c:pt idx="14970">
                <c:v>14970</c:v>
              </c:pt>
              <c:pt idx="14971">
                <c:v>14971</c:v>
              </c:pt>
              <c:pt idx="14972">
                <c:v>14972</c:v>
              </c:pt>
              <c:pt idx="14973">
                <c:v>14973</c:v>
              </c:pt>
              <c:pt idx="14974">
                <c:v>14974</c:v>
              </c:pt>
              <c:pt idx="14975">
                <c:v>14975</c:v>
              </c:pt>
              <c:pt idx="14976">
                <c:v>14976</c:v>
              </c:pt>
              <c:pt idx="14977">
                <c:v>14977</c:v>
              </c:pt>
              <c:pt idx="14978">
                <c:v>14978</c:v>
              </c:pt>
              <c:pt idx="14979">
                <c:v>14979</c:v>
              </c:pt>
              <c:pt idx="14980">
                <c:v>14980</c:v>
              </c:pt>
              <c:pt idx="14981">
                <c:v>14981</c:v>
              </c:pt>
              <c:pt idx="14982">
                <c:v>14982</c:v>
              </c:pt>
              <c:pt idx="14983">
                <c:v>14983</c:v>
              </c:pt>
              <c:pt idx="14984">
                <c:v>14984</c:v>
              </c:pt>
              <c:pt idx="14985">
                <c:v>14985</c:v>
              </c:pt>
              <c:pt idx="14986">
                <c:v>14986</c:v>
              </c:pt>
              <c:pt idx="14987">
                <c:v>14987</c:v>
              </c:pt>
              <c:pt idx="14988">
                <c:v>14988</c:v>
              </c:pt>
              <c:pt idx="14989">
                <c:v>14989</c:v>
              </c:pt>
              <c:pt idx="14990">
                <c:v>14990</c:v>
              </c:pt>
              <c:pt idx="14991">
                <c:v>14991</c:v>
              </c:pt>
              <c:pt idx="14992">
                <c:v>14992</c:v>
              </c:pt>
              <c:pt idx="14993">
                <c:v>14993</c:v>
              </c:pt>
              <c:pt idx="14994">
                <c:v>14994</c:v>
              </c:pt>
              <c:pt idx="14995">
                <c:v>14995</c:v>
              </c:pt>
              <c:pt idx="14996">
                <c:v>14996</c:v>
              </c:pt>
              <c:pt idx="14997">
                <c:v>14997</c:v>
              </c:pt>
              <c:pt idx="14998">
                <c:v>14998</c:v>
              </c:pt>
              <c:pt idx="14999">
                <c:v>14999</c:v>
              </c:pt>
              <c:pt idx="15000">
                <c:v>15000</c:v>
              </c:pt>
              <c:pt idx="15001">
                <c:v>15001</c:v>
              </c:pt>
              <c:pt idx="15002">
                <c:v>15002</c:v>
              </c:pt>
              <c:pt idx="15003">
                <c:v>15003</c:v>
              </c:pt>
              <c:pt idx="15004">
                <c:v>15004</c:v>
              </c:pt>
              <c:pt idx="15005">
                <c:v>15005</c:v>
              </c:pt>
              <c:pt idx="15006">
                <c:v>15006</c:v>
              </c:pt>
              <c:pt idx="15007">
                <c:v>15007</c:v>
              </c:pt>
              <c:pt idx="15008">
                <c:v>15008</c:v>
              </c:pt>
              <c:pt idx="15009">
                <c:v>15009</c:v>
              </c:pt>
              <c:pt idx="15010">
                <c:v>15010</c:v>
              </c:pt>
              <c:pt idx="15011">
                <c:v>15011</c:v>
              </c:pt>
              <c:pt idx="15012">
                <c:v>15012</c:v>
              </c:pt>
              <c:pt idx="15013">
                <c:v>15013</c:v>
              </c:pt>
              <c:pt idx="15014">
                <c:v>15014</c:v>
              </c:pt>
              <c:pt idx="15015">
                <c:v>15015</c:v>
              </c:pt>
              <c:pt idx="15016">
                <c:v>15016</c:v>
              </c:pt>
              <c:pt idx="15017">
                <c:v>15017</c:v>
              </c:pt>
              <c:pt idx="15018">
                <c:v>15018</c:v>
              </c:pt>
              <c:pt idx="15019">
                <c:v>15019</c:v>
              </c:pt>
              <c:pt idx="15020">
                <c:v>15020</c:v>
              </c:pt>
              <c:pt idx="15021">
                <c:v>15021</c:v>
              </c:pt>
              <c:pt idx="15022">
                <c:v>15022</c:v>
              </c:pt>
              <c:pt idx="15023">
                <c:v>15023</c:v>
              </c:pt>
              <c:pt idx="15024">
                <c:v>15024</c:v>
              </c:pt>
              <c:pt idx="15025">
                <c:v>15025</c:v>
              </c:pt>
              <c:pt idx="15026">
                <c:v>15026</c:v>
              </c:pt>
              <c:pt idx="15027">
                <c:v>15027</c:v>
              </c:pt>
              <c:pt idx="15028">
                <c:v>15028</c:v>
              </c:pt>
              <c:pt idx="15029">
                <c:v>15029</c:v>
              </c:pt>
              <c:pt idx="15030">
                <c:v>15030</c:v>
              </c:pt>
              <c:pt idx="15031">
                <c:v>15031</c:v>
              </c:pt>
              <c:pt idx="15032">
                <c:v>15032</c:v>
              </c:pt>
              <c:pt idx="15033">
                <c:v>15033</c:v>
              </c:pt>
              <c:pt idx="15034">
                <c:v>15034</c:v>
              </c:pt>
              <c:pt idx="15035">
                <c:v>15035</c:v>
              </c:pt>
              <c:pt idx="15036">
                <c:v>15036</c:v>
              </c:pt>
              <c:pt idx="15037">
                <c:v>15037</c:v>
              </c:pt>
              <c:pt idx="15038">
                <c:v>15038</c:v>
              </c:pt>
              <c:pt idx="15039">
                <c:v>15039</c:v>
              </c:pt>
              <c:pt idx="15040">
                <c:v>15040</c:v>
              </c:pt>
              <c:pt idx="15041">
                <c:v>15041</c:v>
              </c:pt>
              <c:pt idx="15042">
                <c:v>15042</c:v>
              </c:pt>
              <c:pt idx="15043">
                <c:v>15043</c:v>
              </c:pt>
              <c:pt idx="15044">
                <c:v>15044</c:v>
              </c:pt>
              <c:pt idx="15045">
                <c:v>15045</c:v>
              </c:pt>
              <c:pt idx="15046">
                <c:v>15046</c:v>
              </c:pt>
              <c:pt idx="15047">
                <c:v>15047</c:v>
              </c:pt>
              <c:pt idx="15048">
                <c:v>15048</c:v>
              </c:pt>
              <c:pt idx="15049">
                <c:v>15049</c:v>
              </c:pt>
              <c:pt idx="15050">
                <c:v>15050</c:v>
              </c:pt>
              <c:pt idx="15051">
                <c:v>15051</c:v>
              </c:pt>
              <c:pt idx="15052">
                <c:v>15052</c:v>
              </c:pt>
              <c:pt idx="15053">
                <c:v>15053</c:v>
              </c:pt>
              <c:pt idx="15054">
                <c:v>15054</c:v>
              </c:pt>
              <c:pt idx="15055">
                <c:v>15055</c:v>
              </c:pt>
              <c:pt idx="15056">
                <c:v>15056</c:v>
              </c:pt>
              <c:pt idx="15057">
                <c:v>15057</c:v>
              </c:pt>
              <c:pt idx="15058">
                <c:v>15058</c:v>
              </c:pt>
              <c:pt idx="15059">
                <c:v>15059</c:v>
              </c:pt>
              <c:pt idx="15060">
                <c:v>15060</c:v>
              </c:pt>
              <c:pt idx="15061">
                <c:v>15061</c:v>
              </c:pt>
              <c:pt idx="15062">
                <c:v>15062</c:v>
              </c:pt>
              <c:pt idx="15063">
                <c:v>15063</c:v>
              </c:pt>
              <c:pt idx="15064">
                <c:v>15064</c:v>
              </c:pt>
              <c:pt idx="15065">
                <c:v>15065</c:v>
              </c:pt>
              <c:pt idx="15066">
                <c:v>15066</c:v>
              </c:pt>
              <c:pt idx="15067">
                <c:v>15067</c:v>
              </c:pt>
              <c:pt idx="15068">
                <c:v>15068</c:v>
              </c:pt>
              <c:pt idx="15069">
                <c:v>15069</c:v>
              </c:pt>
              <c:pt idx="15070">
                <c:v>15070</c:v>
              </c:pt>
              <c:pt idx="15071">
                <c:v>15071</c:v>
              </c:pt>
              <c:pt idx="15072">
                <c:v>15072</c:v>
              </c:pt>
              <c:pt idx="15073">
                <c:v>15073</c:v>
              </c:pt>
              <c:pt idx="15074">
                <c:v>15074</c:v>
              </c:pt>
              <c:pt idx="15075">
                <c:v>15075</c:v>
              </c:pt>
              <c:pt idx="15076">
                <c:v>15076</c:v>
              </c:pt>
              <c:pt idx="15077">
                <c:v>15077</c:v>
              </c:pt>
              <c:pt idx="15078">
                <c:v>15078</c:v>
              </c:pt>
              <c:pt idx="15079">
                <c:v>15079</c:v>
              </c:pt>
              <c:pt idx="15080">
                <c:v>15080</c:v>
              </c:pt>
              <c:pt idx="15081">
                <c:v>15081</c:v>
              </c:pt>
              <c:pt idx="15082">
                <c:v>15082</c:v>
              </c:pt>
              <c:pt idx="15083">
                <c:v>15083</c:v>
              </c:pt>
              <c:pt idx="15084">
                <c:v>15084</c:v>
              </c:pt>
              <c:pt idx="15085">
                <c:v>15085</c:v>
              </c:pt>
              <c:pt idx="15086">
                <c:v>15086</c:v>
              </c:pt>
              <c:pt idx="15087">
                <c:v>15087</c:v>
              </c:pt>
              <c:pt idx="15088">
                <c:v>15088</c:v>
              </c:pt>
              <c:pt idx="15089">
                <c:v>15089</c:v>
              </c:pt>
              <c:pt idx="15090">
                <c:v>15090</c:v>
              </c:pt>
              <c:pt idx="15091">
                <c:v>15091</c:v>
              </c:pt>
              <c:pt idx="15092">
                <c:v>15092</c:v>
              </c:pt>
              <c:pt idx="15093">
                <c:v>15093</c:v>
              </c:pt>
              <c:pt idx="15094">
                <c:v>15094</c:v>
              </c:pt>
              <c:pt idx="15095">
                <c:v>15095</c:v>
              </c:pt>
              <c:pt idx="15096">
                <c:v>15096</c:v>
              </c:pt>
              <c:pt idx="15097">
                <c:v>15097</c:v>
              </c:pt>
              <c:pt idx="15098">
                <c:v>15098</c:v>
              </c:pt>
              <c:pt idx="15099">
                <c:v>15099</c:v>
              </c:pt>
              <c:pt idx="15100">
                <c:v>15100</c:v>
              </c:pt>
              <c:pt idx="15101">
                <c:v>15101</c:v>
              </c:pt>
              <c:pt idx="15102">
                <c:v>15102</c:v>
              </c:pt>
              <c:pt idx="15103">
                <c:v>15103</c:v>
              </c:pt>
              <c:pt idx="15104">
                <c:v>15104</c:v>
              </c:pt>
              <c:pt idx="15105">
                <c:v>15105</c:v>
              </c:pt>
              <c:pt idx="15106">
                <c:v>15106</c:v>
              </c:pt>
              <c:pt idx="15107">
                <c:v>15107</c:v>
              </c:pt>
              <c:pt idx="15108">
                <c:v>15108</c:v>
              </c:pt>
              <c:pt idx="15109">
                <c:v>15109</c:v>
              </c:pt>
              <c:pt idx="15110">
                <c:v>15110</c:v>
              </c:pt>
              <c:pt idx="15111">
                <c:v>15111</c:v>
              </c:pt>
              <c:pt idx="15112">
                <c:v>15112</c:v>
              </c:pt>
              <c:pt idx="15113">
                <c:v>15113</c:v>
              </c:pt>
              <c:pt idx="15114">
                <c:v>15114</c:v>
              </c:pt>
              <c:pt idx="15115">
                <c:v>15115</c:v>
              </c:pt>
              <c:pt idx="15116">
                <c:v>15116</c:v>
              </c:pt>
              <c:pt idx="15117">
                <c:v>15117</c:v>
              </c:pt>
              <c:pt idx="15118">
                <c:v>15118</c:v>
              </c:pt>
              <c:pt idx="15119">
                <c:v>15119</c:v>
              </c:pt>
              <c:pt idx="15120">
                <c:v>15120</c:v>
              </c:pt>
              <c:pt idx="15121">
                <c:v>15121</c:v>
              </c:pt>
              <c:pt idx="15122">
                <c:v>15122</c:v>
              </c:pt>
              <c:pt idx="15123">
                <c:v>15123</c:v>
              </c:pt>
              <c:pt idx="15124">
                <c:v>15124</c:v>
              </c:pt>
              <c:pt idx="15125">
                <c:v>15125</c:v>
              </c:pt>
              <c:pt idx="15126">
                <c:v>15126</c:v>
              </c:pt>
              <c:pt idx="15127">
                <c:v>15127</c:v>
              </c:pt>
              <c:pt idx="15128">
                <c:v>15128</c:v>
              </c:pt>
              <c:pt idx="15129">
                <c:v>15129</c:v>
              </c:pt>
              <c:pt idx="15130">
                <c:v>15130</c:v>
              </c:pt>
              <c:pt idx="15131">
                <c:v>15131</c:v>
              </c:pt>
              <c:pt idx="15132">
                <c:v>15132</c:v>
              </c:pt>
              <c:pt idx="15133">
                <c:v>15133</c:v>
              </c:pt>
              <c:pt idx="15134">
                <c:v>15134</c:v>
              </c:pt>
              <c:pt idx="15135">
                <c:v>15135</c:v>
              </c:pt>
              <c:pt idx="15136">
                <c:v>15136</c:v>
              </c:pt>
              <c:pt idx="15137">
                <c:v>15137</c:v>
              </c:pt>
              <c:pt idx="15138">
                <c:v>15138</c:v>
              </c:pt>
              <c:pt idx="15139">
                <c:v>15139</c:v>
              </c:pt>
              <c:pt idx="15140">
                <c:v>15140</c:v>
              </c:pt>
              <c:pt idx="15141">
                <c:v>15141</c:v>
              </c:pt>
              <c:pt idx="15142">
                <c:v>15142</c:v>
              </c:pt>
              <c:pt idx="15143">
                <c:v>15143</c:v>
              </c:pt>
              <c:pt idx="15144">
                <c:v>15144</c:v>
              </c:pt>
              <c:pt idx="15145">
                <c:v>15145</c:v>
              </c:pt>
              <c:pt idx="15146">
                <c:v>15146</c:v>
              </c:pt>
              <c:pt idx="15147">
                <c:v>15147</c:v>
              </c:pt>
              <c:pt idx="15148">
                <c:v>15148</c:v>
              </c:pt>
              <c:pt idx="15149">
                <c:v>15149</c:v>
              </c:pt>
              <c:pt idx="15150">
                <c:v>15150</c:v>
              </c:pt>
              <c:pt idx="15151">
                <c:v>15151</c:v>
              </c:pt>
              <c:pt idx="15152">
                <c:v>15152</c:v>
              </c:pt>
              <c:pt idx="15153">
                <c:v>15153</c:v>
              </c:pt>
              <c:pt idx="15154">
                <c:v>15154</c:v>
              </c:pt>
              <c:pt idx="15155">
                <c:v>15155</c:v>
              </c:pt>
              <c:pt idx="15156">
                <c:v>15156</c:v>
              </c:pt>
              <c:pt idx="15157">
                <c:v>15157</c:v>
              </c:pt>
              <c:pt idx="15158">
                <c:v>15158</c:v>
              </c:pt>
              <c:pt idx="15159">
                <c:v>15159</c:v>
              </c:pt>
              <c:pt idx="15160">
                <c:v>15160</c:v>
              </c:pt>
              <c:pt idx="15161">
                <c:v>15161</c:v>
              </c:pt>
              <c:pt idx="15162">
                <c:v>15162</c:v>
              </c:pt>
              <c:pt idx="15163">
                <c:v>15163</c:v>
              </c:pt>
              <c:pt idx="15164">
                <c:v>15164</c:v>
              </c:pt>
              <c:pt idx="15165">
                <c:v>15165</c:v>
              </c:pt>
              <c:pt idx="15166">
                <c:v>15166</c:v>
              </c:pt>
              <c:pt idx="15167">
                <c:v>15167</c:v>
              </c:pt>
              <c:pt idx="15168">
                <c:v>15168</c:v>
              </c:pt>
              <c:pt idx="15169">
                <c:v>15169</c:v>
              </c:pt>
              <c:pt idx="15170">
                <c:v>15170</c:v>
              </c:pt>
              <c:pt idx="15171">
                <c:v>15171</c:v>
              </c:pt>
              <c:pt idx="15172">
                <c:v>15172</c:v>
              </c:pt>
              <c:pt idx="15173">
                <c:v>15173</c:v>
              </c:pt>
              <c:pt idx="15174">
                <c:v>15174</c:v>
              </c:pt>
              <c:pt idx="15175">
                <c:v>15175</c:v>
              </c:pt>
              <c:pt idx="15176">
                <c:v>15176</c:v>
              </c:pt>
              <c:pt idx="15177">
                <c:v>15177</c:v>
              </c:pt>
              <c:pt idx="15178">
                <c:v>15178</c:v>
              </c:pt>
              <c:pt idx="15179">
                <c:v>15179</c:v>
              </c:pt>
              <c:pt idx="15180">
                <c:v>15180</c:v>
              </c:pt>
              <c:pt idx="15181">
                <c:v>15181</c:v>
              </c:pt>
              <c:pt idx="15182">
                <c:v>15182</c:v>
              </c:pt>
              <c:pt idx="15183">
                <c:v>15183</c:v>
              </c:pt>
              <c:pt idx="15184">
                <c:v>15184</c:v>
              </c:pt>
              <c:pt idx="15185">
                <c:v>15185</c:v>
              </c:pt>
              <c:pt idx="15186">
                <c:v>15186</c:v>
              </c:pt>
              <c:pt idx="15187">
                <c:v>15187</c:v>
              </c:pt>
              <c:pt idx="15188">
                <c:v>15188</c:v>
              </c:pt>
              <c:pt idx="15189">
                <c:v>15189</c:v>
              </c:pt>
              <c:pt idx="15190">
                <c:v>15190</c:v>
              </c:pt>
              <c:pt idx="15191">
                <c:v>15191</c:v>
              </c:pt>
              <c:pt idx="15192">
                <c:v>15192</c:v>
              </c:pt>
              <c:pt idx="15193">
                <c:v>15193</c:v>
              </c:pt>
              <c:pt idx="15194">
                <c:v>15194</c:v>
              </c:pt>
              <c:pt idx="15195">
                <c:v>15195</c:v>
              </c:pt>
              <c:pt idx="15196">
                <c:v>15196</c:v>
              </c:pt>
              <c:pt idx="15197">
                <c:v>15197</c:v>
              </c:pt>
              <c:pt idx="15198">
                <c:v>15198</c:v>
              </c:pt>
              <c:pt idx="15199">
                <c:v>15199</c:v>
              </c:pt>
              <c:pt idx="15200">
                <c:v>15200</c:v>
              </c:pt>
              <c:pt idx="15201">
                <c:v>15201</c:v>
              </c:pt>
              <c:pt idx="15202">
                <c:v>15202</c:v>
              </c:pt>
              <c:pt idx="15203">
                <c:v>15203</c:v>
              </c:pt>
              <c:pt idx="15204">
                <c:v>15204</c:v>
              </c:pt>
              <c:pt idx="15205">
                <c:v>15205</c:v>
              </c:pt>
              <c:pt idx="15206">
                <c:v>15206</c:v>
              </c:pt>
              <c:pt idx="15207">
                <c:v>15207</c:v>
              </c:pt>
              <c:pt idx="15208">
                <c:v>15208</c:v>
              </c:pt>
              <c:pt idx="15209">
                <c:v>15209</c:v>
              </c:pt>
              <c:pt idx="15210">
                <c:v>15210</c:v>
              </c:pt>
              <c:pt idx="15211">
                <c:v>15211</c:v>
              </c:pt>
              <c:pt idx="15212">
                <c:v>15212</c:v>
              </c:pt>
              <c:pt idx="15213">
                <c:v>15213</c:v>
              </c:pt>
              <c:pt idx="15214">
                <c:v>15214</c:v>
              </c:pt>
              <c:pt idx="15215">
                <c:v>15215</c:v>
              </c:pt>
              <c:pt idx="15216">
                <c:v>15216</c:v>
              </c:pt>
              <c:pt idx="15217">
                <c:v>15217</c:v>
              </c:pt>
              <c:pt idx="15218">
                <c:v>15218</c:v>
              </c:pt>
              <c:pt idx="15219">
                <c:v>15219</c:v>
              </c:pt>
              <c:pt idx="15220">
                <c:v>15220</c:v>
              </c:pt>
              <c:pt idx="15221">
                <c:v>15221</c:v>
              </c:pt>
              <c:pt idx="15222">
                <c:v>15222</c:v>
              </c:pt>
              <c:pt idx="15223">
                <c:v>15223</c:v>
              </c:pt>
              <c:pt idx="15224">
                <c:v>15224</c:v>
              </c:pt>
              <c:pt idx="15225">
                <c:v>15225</c:v>
              </c:pt>
              <c:pt idx="15226">
                <c:v>15226</c:v>
              </c:pt>
              <c:pt idx="15227">
                <c:v>15227</c:v>
              </c:pt>
              <c:pt idx="15228">
                <c:v>15228</c:v>
              </c:pt>
              <c:pt idx="15229">
                <c:v>15229</c:v>
              </c:pt>
              <c:pt idx="15230">
                <c:v>15230</c:v>
              </c:pt>
              <c:pt idx="15231">
                <c:v>15231</c:v>
              </c:pt>
              <c:pt idx="15232">
                <c:v>15232</c:v>
              </c:pt>
              <c:pt idx="15233">
                <c:v>15233</c:v>
              </c:pt>
              <c:pt idx="15234">
                <c:v>15234</c:v>
              </c:pt>
              <c:pt idx="15235">
                <c:v>15235</c:v>
              </c:pt>
              <c:pt idx="15236">
                <c:v>15236</c:v>
              </c:pt>
              <c:pt idx="15237">
                <c:v>15237</c:v>
              </c:pt>
              <c:pt idx="15238">
                <c:v>15238</c:v>
              </c:pt>
              <c:pt idx="15239">
                <c:v>15239</c:v>
              </c:pt>
              <c:pt idx="15240">
                <c:v>15240</c:v>
              </c:pt>
              <c:pt idx="15241">
                <c:v>15241</c:v>
              </c:pt>
              <c:pt idx="15242">
                <c:v>15242</c:v>
              </c:pt>
              <c:pt idx="15243">
                <c:v>15243</c:v>
              </c:pt>
              <c:pt idx="15244">
                <c:v>15244</c:v>
              </c:pt>
              <c:pt idx="15245">
                <c:v>15245</c:v>
              </c:pt>
              <c:pt idx="15246">
                <c:v>15246</c:v>
              </c:pt>
              <c:pt idx="15247">
                <c:v>15247</c:v>
              </c:pt>
              <c:pt idx="15248">
                <c:v>15248</c:v>
              </c:pt>
              <c:pt idx="15249">
                <c:v>15249</c:v>
              </c:pt>
              <c:pt idx="15250">
                <c:v>15250</c:v>
              </c:pt>
              <c:pt idx="15251">
                <c:v>15251</c:v>
              </c:pt>
              <c:pt idx="15252">
                <c:v>15252</c:v>
              </c:pt>
              <c:pt idx="15253">
                <c:v>15253</c:v>
              </c:pt>
              <c:pt idx="15254">
                <c:v>15254</c:v>
              </c:pt>
              <c:pt idx="15255">
                <c:v>15255</c:v>
              </c:pt>
              <c:pt idx="15256">
                <c:v>15256</c:v>
              </c:pt>
              <c:pt idx="15257">
                <c:v>15257</c:v>
              </c:pt>
              <c:pt idx="15258">
                <c:v>15258</c:v>
              </c:pt>
              <c:pt idx="15259">
                <c:v>15259</c:v>
              </c:pt>
              <c:pt idx="15260">
                <c:v>15260</c:v>
              </c:pt>
              <c:pt idx="15261">
                <c:v>15261</c:v>
              </c:pt>
              <c:pt idx="15262">
                <c:v>15262</c:v>
              </c:pt>
              <c:pt idx="15263">
                <c:v>15263</c:v>
              </c:pt>
              <c:pt idx="15264">
                <c:v>15264</c:v>
              </c:pt>
              <c:pt idx="15265">
                <c:v>15265</c:v>
              </c:pt>
              <c:pt idx="15266">
                <c:v>15266</c:v>
              </c:pt>
              <c:pt idx="15267">
                <c:v>15267</c:v>
              </c:pt>
              <c:pt idx="15268">
                <c:v>15268</c:v>
              </c:pt>
              <c:pt idx="15269">
                <c:v>15269</c:v>
              </c:pt>
              <c:pt idx="15270">
                <c:v>15270</c:v>
              </c:pt>
              <c:pt idx="15271">
                <c:v>15271</c:v>
              </c:pt>
              <c:pt idx="15272">
                <c:v>15272</c:v>
              </c:pt>
              <c:pt idx="15273">
                <c:v>15273</c:v>
              </c:pt>
              <c:pt idx="15274">
                <c:v>15274</c:v>
              </c:pt>
              <c:pt idx="15275">
                <c:v>15275</c:v>
              </c:pt>
              <c:pt idx="15276">
                <c:v>15276</c:v>
              </c:pt>
              <c:pt idx="15277">
                <c:v>15277</c:v>
              </c:pt>
              <c:pt idx="15278">
                <c:v>15278</c:v>
              </c:pt>
              <c:pt idx="15279">
                <c:v>15279</c:v>
              </c:pt>
              <c:pt idx="15280">
                <c:v>15280</c:v>
              </c:pt>
              <c:pt idx="15281">
                <c:v>15281</c:v>
              </c:pt>
              <c:pt idx="15282">
                <c:v>15282</c:v>
              </c:pt>
              <c:pt idx="15283">
                <c:v>15283</c:v>
              </c:pt>
              <c:pt idx="15284">
                <c:v>15284</c:v>
              </c:pt>
              <c:pt idx="15285">
                <c:v>15285</c:v>
              </c:pt>
              <c:pt idx="15286">
                <c:v>15286</c:v>
              </c:pt>
              <c:pt idx="15287">
                <c:v>15287</c:v>
              </c:pt>
              <c:pt idx="15288">
                <c:v>15288</c:v>
              </c:pt>
              <c:pt idx="15289">
                <c:v>15289</c:v>
              </c:pt>
              <c:pt idx="15290">
                <c:v>15290</c:v>
              </c:pt>
              <c:pt idx="15291">
                <c:v>15291</c:v>
              </c:pt>
              <c:pt idx="15292">
                <c:v>15292</c:v>
              </c:pt>
              <c:pt idx="15293">
                <c:v>15293</c:v>
              </c:pt>
              <c:pt idx="15294">
                <c:v>15294</c:v>
              </c:pt>
              <c:pt idx="15295">
                <c:v>15295</c:v>
              </c:pt>
              <c:pt idx="15296">
                <c:v>15296</c:v>
              </c:pt>
              <c:pt idx="15297">
                <c:v>15297</c:v>
              </c:pt>
              <c:pt idx="15298">
                <c:v>15298</c:v>
              </c:pt>
              <c:pt idx="15299">
                <c:v>15299</c:v>
              </c:pt>
              <c:pt idx="15300">
                <c:v>15300</c:v>
              </c:pt>
              <c:pt idx="15301">
                <c:v>15301</c:v>
              </c:pt>
              <c:pt idx="15302">
                <c:v>15302</c:v>
              </c:pt>
              <c:pt idx="15303">
                <c:v>15303</c:v>
              </c:pt>
              <c:pt idx="15304">
                <c:v>15304</c:v>
              </c:pt>
              <c:pt idx="15305">
                <c:v>15305</c:v>
              </c:pt>
              <c:pt idx="15306">
                <c:v>15306</c:v>
              </c:pt>
              <c:pt idx="15307">
                <c:v>15307</c:v>
              </c:pt>
              <c:pt idx="15308">
                <c:v>15308</c:v>
              </c:pt>
              <c:pt idx="15309">
                <c:v>15309</c:v>
              </c:pt>
              <c:pt idx="15310">
                <c:v>15310</c:v>
              </c:pt>
              <c:pt idx="15311">
                <c:v>15311</c:v>
              </c:pt>
              <c:pt idx="15312">
                <c:v>15312</c:v>
              </c:pt>
              <c:pt idx="15313">
                <c:v>15313</c:v>
              </c:pt>
              <c:pt idx="15314">
                <c:v>15314</c:v>
              </c:pt>
              <c:pt idx="15315">
                <c:v>15315</c:v>
              </c:pt>
              <c:pt idx="15316">
                <c:v>15316</c:v>
              </c:pt>
              <c:pt idx="15317">
                <c:v>15317</c:v>
              </c:pt>
              <c:pt idx="15318">
                <c:v>15318</c:v>
              </c:pt>
              <c:pt idx="15319">
                <c:v>15319</c:v>
              </c:pt>
              <c:pt idx="15320">
                <c:v>15320</c:v>
              </c:pt>
              <c:pt idx="15321">
                <c:v>15321</c:v>
              </c:pt>
              <c:pt idx="15322">
                <c:v>15322</c:v>
              </c:pt>
              <c:pt idx="15323">
                <c:v>15323</c:v>
              </c:pt>
              <c:pt idx="15324">
                <c:v>15324</c:v>
              </c:pt>
              <c:pt idx="15325">
                <c:v>15325</c:v>
              </c:pt>
              <c:pt idx="15326">
                <c:v>15326</c:v>
              </c:pt>
              <c:pt idx="15327">
                <c:v>15327</c:v>
              </c:pt>
              <c:pt idx="15328">
                <c:v>15328</c:v>
              </c:pt>
              <c:pt idx="15329">
                <c:v>15329</c:v>
              </c:pt>
              <c:pt idx="15330">
                <c:v>15330</c:v>
              </c:pt>
              <c:pt idx="15331">
                <c:v>15331</c:v>
              </c:pt>
              <c:pt idx="15332">
                <c:v>15332</c:v>
              </c:pt>
              <c:pt idx="15333">
                <c:v>15333</c:v>
              </c:pt>
              <c:pt idx="15334">
                <c:v>15334</c:v>
              </c:pt>
              <c:pt idx="15335">
                <c:v>15335</c:v>
              </c:pt>
              <c:pt idx="15336">
                <c:v>15336</c:v>
              </c:pt>
              <c:pt idx="15337">
                <c:v>15337</c:v>
              </c:pt>
              <c:pt idx="15338">
                <c:v>15338</c:v>
              </c:pt>
              <c:pt idx="15339">
                <c:v>15339</c:v>
              </c:pt>
              <c:pt idx="15340">
                <c:v>15340</c:v>
              </c:pt>
              <c:pt idx="15341">
                <c:v>15341</c:v>
              </c:pt>
              <c:pt idx="15342">
                <c:v>15342</c:v>
              </c:pt>
              <c:pt idx="15343">
                <c:v>15343</c:v>
              </c:pt>
              <c:pt idx="15344">
                <c:v>15344</c:v>
              </c:pt>
              <c:pt idx="15345">
                <c:v>15345</c:v>
              </c:pt>
              <c:pt idx="15346">
                <c:v>15346</c:v>
              </c:pt>
              <c:pt idx="15347">
                <c:v>15347</c:v>
              </c:pt>
              <c:pt idx="15348">
                <c:v>15348</c:v>
              </c:pt>
              <c:pt idx="15349">
                <c:v>15349</c:v>
              </c:pt>
              <c:pt idx="15350">
                <c:v>15350</c:v>
              </c:pt>
              <c:pt idx="15351">
                <c:v>15351</c:v>
              </c:pt>
              <c:pt idx="15352">
                <c:v>15352</c:v>
              </c:pt>
              <c:pt idx="15353">
                <c:v>15353</c:v>
              </c:pt>
              <c:pt idx="15354">
                <c:v>15354</c:v>
              </c:pt>
              <c:pt idx="15355">
                <c:v>15355</c:v>
              </c:pt>
              <c:pt idx="15356">
                <c:v>15356</c:v>
              </c:pt>
              <c:pt idx="15357">
                <c:v>15357</c:v>
              </c:pt>
              <c:pt idx="15358">
                <c:v>15358</c:v>
              </c:pt>
              <c:pt idx="15359">
                <c:v>15359</c:v>
              </c:pt>
              <c:pt idx="15360">
                <c:v>15360</c:v>
              </c:pt>
              <c:pt idx="15361">
                <c:v>15361</c:v>
              </c:pt>
              <c:pt idx="15362">
                <c:v>15362</c:v>
              </c:pt>
              <c:pt idx="15363">
                <c:v>15363</c:v>
              </c:pt>
              <c:pt idx="15364">
                <c:v>15364</c:v>
              </c:pt>
              <c:pt idx="15365">
                <c:v>15365</c:v>
              </c:pt>
              <c:pt idx="15366">
                <c:v>15366</c:v>
              </c:pt>
              <c:pt idx="15367">
                <c:v>15367</c:v>
              </c:pt>
              <c:pt idx="15368">
                <c:v>15368</c:v>
              </c:pt>
              <c:pt idx="15369">
                <c:v>15369</c:v>
              </c:pt>
              <c:pt idx="15370">
                <c:v>15370</c:v>
              </c:pt>
              <c:pt idx="15371">
                <c:v>15371</c:v>
              </c:pt>
              <c:pt idx="15372">
                <c:v>15372</c:v>
              </c:pt>
              <c:pt idx="15373">
                <c:v>15373</c:v>
              </c:pt>
              <c:pt idx="15374">
                <c:v>15374</c:v>
              </c:pt>
              <c:pt idx="15375">
                <c:v>15375</c:v>
              </c:pt>
              <c:pt idx="15376">
                <c:v>15376</c:v>
              </c:pt>
              <c:pt idx="15377">
                <c:v>15377</c:v>
              </c:pt>
              <c:pt idx="15378">
                <c:v>15378</c:v>
              </c:pt>
              <c:pt idx="15379">
                <c:v>15379</c:v>
              </c:pt>
              <c:pt idx="15380">
                <c:v>15380</c:v>
              </c:pt>
              <c:pt idx="15381">
                <c:v>15381</c:v>
              </c:pt>
              <c:pt idx="15382">
                <c:v>15382</c:v>
              </c:pt>
              <c:pt idx="15383">
                <c:v>15383</c:v>
              </c:pt>
              <c:pt idx="15384">
                <c:v>15384</c:v>
              </c:pt>
              <c:pt idx="15385">
                <c:v>15385</c:v>
              </c:pt>
              <c:pt idx="15386">
                <c:v>15386</c:v>
              </c:pt>
              <c:pt idx="15387">
                <c:v>15387</c:v>
              </c:pt>
              <c:pt idx="15388">
                <c:v>15388</c:v>
              </c:pt>
              <c:pt idx="15389">
                <c:v>15389</c:v>
              </c:pt>
              <c:pt idx="15390">
                <c:v>15390</c:v>
              </c:pt>
              <c:pt idx="15391">
                <c:v>15391</c:v>
              </c:pt>
              <c:pt idx="15392">
                <c:v>15392</c:v>
              </c:pt>
              <c:pt idx="15393">
                <c:v>15393</c:v>
              </c:pt>
              <c:pt idx="15394">
                <c:v>15394</c:v>
              </c:pt>
              <c:pt idx="15395">
                <c:v>15395</c:v>
              </c:pt>
              <c:pt idx="15396">
                <c:v>15396</c:v>
              </c:pt>
              <c:pt idx="15397">
                <c:v>15397</c:v>
              </c:pt>
              <c:pt idx="15398">
                <c:v>15398</c:v>
              </c:pt>
              <c:pt idx="15399">
                <c:v>15399</c:v>
              </c:pt>
              <c:pt idx="15400">
                <c:v>15400</c:v>
              </c:pt>
              <c:pt idx="15401">
                <c:v>15401</c:v>
              </c:pt>
              <c:pt idx="15402">
                <c:v>15402</c:v>
              </c:pt>
              <c:pt idx="15403">
                <c:v>15403</c:v>
              </c:pt>
              <c:pt idx="15404">
                <c:v>15404</c:v>
              </c:pt>
              <c:pt idx="15405">
                <c:v>15405</c:v>
              </c:pt>
              <c:pt idx="15406">
                <c:v>15406</c:v>
              </c:pt>
              <c:pt idx="15407">
                <c:v>15407</c:v>
              </c:pt>
              <c:pt idx="15408">
                <c:v>15408</c:v>
              </c:pt>
              <c:pt idx="15409">
                <c:v>15409</c:v>
              </c:pt>
              <c:pt idx="15410">
                <c:v>15410</c:v>
              </c:pt>
              <c:pt idx="15411">
                <c:v>15411</c:v>
              </c:pt>
              <c:pt idx="15412">
                <c:v>15412</c:v>
              </c:pt>
              <c:pt idx="15413">
                <c:v>15413</c:v>
              </c:pt>
              <c:pt idx="15414">
                <c:v>15414</c:v>
              </c:pt>
              <c:pt idx="15415">
                <c:v>15415</c:v>
              </c:pt>
              <c:pt idx="15416">
                <c:v>15416</c:v>
              </c:pt>
              <c:pt idx="15417">
                <c:v>15417</c:v>
              </c:pt>
              <c:pt idx="15418">
                <c:v>15418</c:v>
              </c:pt>
              <c:pt idx="15419">
                <c:v>15419</c:v>
              </c:pt>
              <c:pt idx="15420">
                <c:v>15420</c:v>
              </c:pt>
              <c:pt idx="15421">
                <c:v>15421</c:v>
              </c:pt>
              <c:pt idx="15422">
                <c:v>15422</c:v>
              </c:pt>
              <c:pt idx="15423">
                <c:v>15423</c:v>
              </c:pt>
              <c:pt idx="15424">
                <c:v>15424</c:v>
              </c:pt>
              <c:pt idx="15425">
                <c:v>15425</c:v>
              </c:pt>
              <c:pt idx="15426">
                <c:v>15426</c:v>
              </c:pt>
              <c:pt idx="15427">
                <c:v>15427</c:v>
              </c:pt>
              <c:pt idx="15428">
                <c:v>15428</c:v>
              </c:pt>
              <c:pt idx="15429">
                <c:v>15429</c:v>
              </c:pt>
              <c:pt idx="15430">
                <c:v>15430</c:v>
              </c:pt>
              <c:pt idx="15431">
                <c:v>15431</c:v>
              </c:pt>
              <c:pt idx="15432">
                <c:v>15432</c:v>
              </c:pt>
              <c:pt idx="15433">
                <c:v>15433</c:v>
              </c:pt>
              <c:pt idx="15434">
                <c:v>15434</c:v>
              </c:pt>
              <c:pt idx="15435">
                <c:v>15435</c:v>
              </c:pt>
              <c:pt idx="15436">
                <c:v>15436</c:v>
              </c:pt>
              <c:pt idx="15437">
                <c:v>15437</c:v>
              </c:pt>
              <c:pt idx="15438">
                <c:v>15438</c:v>
              </c:pt>
              <c:pt idx="15439">
                <c:v>15439</c:v>
              </c:pt>
              <c:pt idx="15440">
                <c:v>15440</c:v>
              </c:pt>
              <c:pt idx="15441">
                <c:v>15441</c:v>
              </c:pt>
              <c:pt idx="15442">
                <c:v>15442</c:v>
              </c:pt>
              <c:pt idx="15443">
                <c:v>15443</c:v>
              </c:pt>
              <c:pt idx="15444">
                <c:v>15444</c:v>
              </c:pt>
              <c:pt idx="15445">
                <c:v>15445</c:v>
              </c:pt>
              <c:pt idx="15446">
                <c:v>15446</c:v>
              </c:pt>
              <c:pt idx="15447">
                <c:v>15447</c:v>
              </c:pt>
              <c:pt idx="15448">
                <c:v>15448</c:v>
              </c:pt>
              <c:pt idx="15449">
                <c:v>15449</c:v>
              </c:pt>
              <c:pt idx="15450">
                <c:v>15450</c:v>
              </c:pt>
              <c:pt idx="15451">
                <c:v>15451</c:v>
              </c:pt>
              <c:pt idx="15452">
                <c:v>15452</c:v>
              </c:pt>
              <c:pt idx="15453">
                <c:v>15453</c:v>
              </c:pt>
              <c:pt idx="15454">
                <c:v>15454</c:v>
              </c:pt>
              <c:pt idx="15455">
                <c:v>15455</c:v>
              </c:pt>
              <c:pt idx="15456">
                <c:v>15456</c:v>
              </c:pt>
              <c:pt idx="15457">
                <c:v>15457</c:v>
              </c:pt>
              <c:pt idx="15458">
                <c:v>15458</c:v>
              </c:pt>
              <c:pt idx="15459">
                <c:v>15459</c:v>
              </c:pt>
              <c:pt idx="15460">
                <c:v>15460</c:v>
              </c:pt>
              <c:pt idx="15461">
                <c:v>15461</c:v>
              </c:pt>
              <c:pt idx="15462">
                <c:v>15462</c:v>
              </c:pt>
              <c:pt idx="15463">
                <c:v>15463</c:v>
              </c:pt>
              <c:pt idx="15464">
                <c:v>15464</c:v>
              </c:pt>
              <c:pt idx="15465">
                <c:v>15465</c:v>
              </c:pt>
              <c:pt idx="15466">
                <c:v>15466</c:v>
              </c:pt>
              <c:pt idx="15467">
                <c:v>15467</c:v>
              </c:pt>
              <c:pt idx="15468">
                <c:v>15468</c:v>
              </c:pt>
              <c:pt idx="15469">
                <c:v>15469</c:v>
              </c:pt>
              <c:pt idx="15470">
                <c:v>15470</c:v>
              </c:pt>
              <c:pt idx="15471">
                <c:v>15471</c:v>
              </c:pt>
              <c:pt idx="15472">
                <c:v>15472</c:v>
              </c:pt>
              <c:pt idx="15473">
                <c:v>15473</c:v>
              </c:pt>
              <c:pt idx="15474">
                <c:v>15474</c:v>
              </c:pt>
              <c:pt idx="15475">
                <c:v>15475</c:v>
              </c:pt>
              <c:pt idx="15476">
                <c:v>15476</c:v>
              </c:pt>
              <c:pt idx="15477">
                <c:v>15477</c:v>
              </c:pt>
              <c:pt idx="15478">
                <c:v>15478</c:v>
              </c:pt>
              <c:pt idx="15479">
                <c:v>15479</c:v>
              </c:pt>
              <c:pt idx="15480">
                <c:v>15480</c:v>
              </c:pt>
              <c:pt idx="15481">
                <c:v>15481</c:v>
              </c:pt>
              <c:pt idx="15482">
                <c:v>15482</c:v>
              </c:pt>
              <c:pt idx="15483">
                <c:v>15483</c:v>
              </c:pt>
              <c:pt idx="15484">
                <c:v>15484</c:v>
              </c:pt>
              <c:pt idx="15485">
                <c:v>15485</c:v>
              </c:pt>
              <c:pt idx="15486">
                <c:v>15486</c:v>
              </c:pt>
              <c:pt idx="15487">
                <c:v>15487</c:v>
              </c:pt>
              <c:pt idx="15488">
                <c:v>15488</c:v>
              </c:pt>
              <c:pt idx="15489">
                <c:v>15489</c:v>
              </c:pt>
              <c:pt idx="15490">
                <c:v>15490</c:v>
              </c:pt>
              <c:pt idx="15491">
                <c:v>15491</c:v>
              </c:pt>
              <c:pt idx="15492">
                <c:v>15492</c:v>
              </c:pt>
              <c:pt idx="15493">
                <c:v>15493</c:v>
              </c:pt>
              <c:pt idx="15494">
                <c:v>15494</c:v>
              </c:pt>
              <c:pt idx="15495">
                <c:v>15495</c:v>
              </c:pt>
              <c:pt idx="15496">
                <c:v>15496</c:v>
              </c:pt>
              <c:pt idx="15497">
                <c:v>15497</c:v>
              </c:pt>
              <c:pt idx="15498">
                <c:v>15498</c:v>
              </c:pt>
              <c:pt idx="15499">
                <c:v>15499</c:v>
              </c:pt>
              <c:pt idx="15500">
                <c:v>15500</c:v>
              </c:pt>
              <c:pt idx="15501">
                <c:v>15501</c:v>
              </c:pt>
              <c:pt idx="15502">
                <c:v>15502</c:v>
              </c:pt>
              <c:pt idx="15503">
                <c:v>15503</c:v>
              </c:pt>
              <c:pt idx="15504">
                <c:v>15504</c:v>
              </c:pt>
              <c:pt idx="15505">
                <c:v>15505</c:v>
              </c:pt>
              <c:pt idx="15506">
                <c:v>15506</c:v>
              </c:pt>
              <c:pt idx="15507">
                <c:v>15507</c:v>
              </c:pt>
              <c:pt idx="15508">
                <c:v>15508</c:v>
              </c:pt>
              <c:pt idx="15509">
                <c:v>15509</c:v>
              </c:pt>
              <c:pt idx="15510">
                <c:v>15510</c:v>
              </c:pt>
              <c:pt idx="15511">
                <c:v>15511</c:v>
              </c:pt>
              <c:pt idx="15512">
                <c:v>15512</c:v>
              </c:pt>
              <c:pt idx="15513">
                <c:v>15513</c:v>
              </c:pt>
              <c:pt idx="15514">
                <c:v>15514</c:v>
              </c:pt>
              <c:pt idx="15515">
                <c:v>15515</c:v>
              </c:pt>
              <c:pt idx="15516">
                <c:v>15516</c:v>
              </c:pt>
              <c:pt idx="15517">
                <c:v>15517</c:v>
              </c:pt>
              <c:pt idx="15518">
                <c:v>15518</c:v>
              </c:pt>
              <c:pt idx="15519">
                <c:v>15519</c:v>
              </c:pt>
              <c:pt idx="15520">
                <c:v>15520</c:v>
              </c:pt>
              <c:pt idx="15521">
                <c:v>15521</c:v>
              </c:pt>
              <c:pt idx="15522">
                <c:v>15522</c:v>
              </c:pt>
              <c:pt idx="15523">
                <c:v>15523</c:v>
              </c:pt>
              <c:pt idx="15524">
                <c:v>15524</c:v>
              </c:pt>
              <c:pt idx="15525">
                <c:v>15525</c:v>
              </c:pt>
              <c:pt idx="15526">
                <c:v>15526</c:v>
              </c:pt>
              <c:pt idx="15527">
                <c:v>15527</c:v>
              </c:pt>
              <c:pt idx="15528">
                <c:v>15528</c:v>
              </c:pt>
              <c:pt idx="15529">
                <c:v>15529</c:v>
              </c:pt>
              <c:pt idx="15530">
                <c:v>15530</c:v>
              </c:pt>
              <c:pt idx="15531">
                <c:v>15531</c:v>
              </c:pt>
              <c:pt idx="15532">
                <c:v>15532</c:v>
              </c:pt>
              <c:pt idx="15533">
                <c:v>15533</c:v>
              </c:pt>
              <c:pt idx="15534">
                <c:v>15534</c:v>
              </c:pt>
              <c:pt idx="15535">
                <c:v>15535</c:v>
              </c:pt>
              <c:pt idx="15536">
                <c:v>15536</c:v>
              </c:pt>
              <c:pt idx="15537">
                <c:v>15537</c:v>
              </c:pt>
              <c:pt idx="15538">
                <c:v>15538</c:v>
              </c:pt>
              <c:pt idx="15539">
                <c:v>15539</c:v>
              </c:pt>
              <c:pt idx="15540">
                <c:v>15540</c:v>
              </c:pt>
              <c:pt idx="15541">
                <c:v>15541</c:v>
              </c:pt>
              <c:pt idx="15542">
                <c:v>15542</c:v>
              </c:pt>
              <c:pt idx="15543">
                <c:v>15543</c:v>
              </c:pt>
              <c:pt idx="15544">
                <c:v>15544</c:v>
              </c:pt>
              <c:pt idx="15545">
                <c:v>15545</c:v>
              </c:pt>
              <c:pt idx="15546">
                <c:v>15546</c:v>
              </c:pt>
              <c:pt idx="15547">
                <c:v>15547</c:v>
              </c:pt>
              <c:pt idx="15548">
                <c:v>15548</c:v>
              </c:pt>
              <c:pt idx="15549">
                <c:v>15549</c:v>
              </c:pt>
              <c:pt idx="15550">
                <c:v>15550</c:v>
              </c:pt>
              <c:pt idx="15551">
                <c:v>15551</c:v>
              </c:pt>
              <c:pt idx="15552">
                <c:v>15552</c:v>
              </c:pt>
              <c:pt idx="15553">
                <c:v>15553</c:v>
              </c:pt>
              <c:pt idx="15554">
                <c:v>15554</c:v>
              </c:pt>
              <c:pt idx="15555">
                <c:v>15555</c:v>
              </c:pt>
              <c:pt idx="15556">
                <c:v>15556</c:v>
              </c:pt>
              <c:pt idx="15557">
                <c:v>15557</c:v>
              </c:pt>
              <c:pt idx="15558">
                <c:v>15558</c:v>
              </c:pt>
              <c:pt idx="15559">
                <c:v>15559</c:v>
              </c:pt>
              <c:pt idx="15560">
                <c:v>15560</c:v>
              </c:pt>
              <c:pt idx="15561">
                <c:v>15561</c:v>
              </c:pt>
              <c:pt idx="15562">
                <c:v>15562</c:v>
              </c:pt>
              <c:pt idx="15563">
                <c:v>15563</c:v>
              </c:pt>
              <c:pt idx="15564">
                <c:v>15564</c:v>
              </c:pt>
              <c:pt idx="15565">
                <c:v>15565</c:v>
              </c:pt>
              <c:pt idx="15566">
                <c:v>15566</c:v>
              </c:pt>
              <c:pt idx="15567">
                <c:v>15567</c:v>
              </c:pt>
              <c:pt idx="15568">
                <c:v>15568</c:v>
              </c:pt>
              <c:pt idx="15569">
                <c:v>15569</c:v>
              </c:pt>
              <c:pt idx="15570">
                <c:v>15570</c:v>
              </c:pt>
              <c:pt idx="15571">
                <c:v>15571</c:v>
              </c:pt>
              <c:pt idx="15572">
                <c:v>15572</c:v>
              </c:pt>
              <c:pt idx="15573">
                <c:v>15573</c:v>
              </c:pt>
              <c:pt idx="15574">
                <c:v>15574</c:v>
              </c:pt>
              <c:pt idx="15575">
                <c:v>15575</c:v>
              </c:pt>
              <c:pt idx="15576">
                <c:v>15576</c:v>
              </c:pt>
              <c:pt idx="15577">
                <c:v>15577</c:v>
              </c:pt>
              <c:pt idx="15578">
                <c:v>15578</c:v>
              </c:pt>
              <c:pt idx="15579">
                <c:v>15579</c:v>
              </c:pt>
              <c:pt idx="15580">
                <c:v>15580</c:v>
              </c:pt>
              <c:pt idx="15581">
                <c:v>15581</c:v>
              </c:pt>
              <c:pt idx="15582">
                <c:v>15582</c:v>
              </c:pt>
              <c:pt idx="15583">
                <c:v>15583</c:v>
              </c:pt>
              <c:pt idx="15584">
                <c:v>15584</c:v>
              </c:pt>
              <c:pt idx="15585">
                <c:v>15585</c:v>
              </c:pt>
              <c:pt idx="15586">
                <c:v>15586</c:v>
              </c:pt>
              <c:pt idx="15587">
                <c:v>15587</c:v>
              </c:pt>
              <c:pt idx="15588">
                <c:v>15588</c:v>
              </c:pt>
              <c:pt idx="15589">
                <c:v>15589</c:v>
              </c:pt>
              <c:pt idx="15590">
                <c:v>15590</c:v>
              </c:pt>
              <c:pt idx="15591">
                <c:v>15591</c:v>
              </c:pt>
              <c:pt idx="15592">
                <c:v>15592</c:v>
              </c:pt>
              <c:pt idx="15593">
                <c:v>15593</c:v>
              </c:pt>
              <c:pt idx="15594">
                <c:v>15594</c:v>
              </c:pt>
              <c:pt idx="15595">
                <c:v>15595</c:v>
              </c:pt>
              <c:pt idx="15596">
                <c:v>15596</c:v>
              </c:pt>
              <c:pt idx="15597">
                <c:v>15597</c:v>
              </c:pt>
              <c:pt idx="15598">
                <c:v>15598</c:v>
              </c:pt>
              <c:pt idx="15599">
                <c:v>15599</c:v>
              </c:pt>
              <c:pt idx="15600">
                <c:v>15600</c:v>
              </c:pt>
              <c:pt idx="15601">
                <c:v>15601</c:v>
              </c:pt>
              <c:pt idx="15602">
                <c:v>15602</c:v>
              </c:pt>
              <c:pt idx="15603">
                <c:v>15603</c:v>
              </c:pt>
              <c:pt idx="15604">
                <c:v>15604</c:v>
              </c:pt>
              <c:pt idx="15605">
                <c:v>15605</c:v>
              </c:pt>
              <c:pt idx="15606">
                <c:v>15606</c:v>
              </c:pt>
              <c:pt idx="15607">
                <c:v>15607</c:v>
              </c:pt>
              <c:pt idx="15608">
                <c:v>15608</c:v>
              </c:pt>
              <c:pt idx="15609">
                <c:v>15609</c:v>
              </c:pt>
              <c:pt idx="15610">
                <c:v>15610</c:v>
              </c:pt>
              <c:pt idx="15611">
                <c:v>15611</c:v>
              </c:pt>
              <c:pt idx="15612">
                <c:v>15612</c:v>
              </c:pt>
              <c:pt idx="15613">
                <c:v>15613</c:v>
              </c:pt>
              <c:pt idx="15614">
                <c:v>15614</c:v>
              </c:pt>
              <c:pt idx="15615">
                <c:v>15615</c:v>
              </c:pt>
              <c:pt idx="15616">
                <c:v>15616</c:v>
              </c:pt>
              <c:pt idx="15617">
                <c:v>15617</c:v>
              </c:pt>
              <c:pt idx="15618">
                <c:v>15618</c:v>
              </c:pt>
              <c:pt idx="15619">
                <c:v>15619</c:v>
              </c:pt>
              <c:pt idx="15620">
                <c:v>15620</c:v>
              </c:pt>
              <c:pt idx="15621">
                <c:v>15621</c:v>
              </c:pt>
              <c:pt idx="15622">
                <c:v>15622</c:v>
              </c:pt>
              <c:pt idx="15623">
                <c:v>15623</c:v>
              </c:pt>
              <c:pt idx="15624">
                <c:v>15624</c:v>
              </c:pt>
              <c:pt idx="15625">
                <c:v>15625</c:v>
              </c:pt>
              <c:pt idx="15626">
                <c:v>15626</c:v>
              </c:pt>
              <c:pt idx="15627">
                <c:v>15627</c:v>
              </c:pt>
              <c:pt idx="15628">
                <c:v>15628</c:v>
              </c:pt>
              <c:pt idx="15629">
                <c:v>15629</c:v>
              </c:pt>
              <c:pt idx="15630">
                <c:v>15630</c:v>
              </c:pt>
              <c:pt idx="15631">
                <c:v>15631</c:v>
              </c:pt>
              <c:pt idx="15632">
                <c:v>15632</c:v>
              </c:pt>
              <c:pt idx="15633">
                <c:v>15633</c:v>
              </c:pt>
              <c:pt idx="15634">
                <c:v>15634</c:v>
              </c:pt>
              <c:pt idx="15635">
                <c:v>15635</c:v>
              </c:pt>
              <c:pt idx="15636">
                <c:v>15636</c:v>
              </c:pt>
              <c:pt idx="15637">
                <c:v>15637</c:v>
              </c:pt>
              <c:pt idx="15638">
                <c:v>15638</c:v>
              </c:pt>
              <c:pt idx="15639">
                <c:v>15639</c:v>
              </c:pt>
              <c:pt idx="15640">
                <c:v>15640</c:v>
              </c:pt>
              <c:pt idx="15641">
                <c:v>15641</c:v>
              </c:pt>
              <c:pt idx="15642">
                <c:v>15642</c:v>
              </c:pt>
              <c:pt idx="15643">
                <c:v>15643</c:v>
              </c:pt>
              <c:pt idx="15644">
                <c:v>15644</c:v>
              </c:pt>
              <c:pt idx="15645">
                <c:v>15645</c:v>
              </c:pt>
              <c:pt idx="15646">
                <c:v>15646</c:v>
              </c:pt>
              <c:pt idx="15647">
                <c:v>15647</c:v>
              </c:pt>
              <c:pt idx="15648">
                <c:v>15648</c:v>
              </c:pt>
              <c:pt idx="15649">
                <c:v>15649</c:v>
              </c:pt>
              <c:pt idx="15650">
                <c:v>15650</c:v>
              </c:pt>
              <c:pt idx="15651">
                <c:v>15651</c:v>
              </c:pt>
              <c:pt idx="15652">
                <c:v>15652</c:v>
              </c:pt>
              <c:pt idx="15653">
                <c:v>15653</c:v>
              </c:pt>
              <c:pt idx="15654">
                <c:v>15654</c:v>
              </c:pt>
              <c:pt idx="15655">
                <c:v>15655</c:v>
              </c:pt>
              <c:pt idx="15656">
                <c:v>15656</c:v>
              </c:pt>
              <c:pt idx="15657">
                <c:v>15657</c:v>
              </c:pt>
              <c:pt idx="15658">
                <c:v>15658</c:v>
              </c:pt>
              <c:pt idx="15659">
                <c:v>15659</c:v>
              </c:pt>
              <c:pt idx="15660">
                <c:v>15660</c:v>
              </c:pt>
              <c:pt idx="15661">
                <c:v>15661</c:v>
              </c:pt>
              <c:pt idx="15662">
                <c:v>15662</c:v>
              </c:pt>
              <c:pt idx="15663">
                <c:v>15663</c:v>
              </c:pt>
              <c:pt idx="15664">
                <c:v>15664</c:v>
              </c:pt>
              <c:pt idx="15665">
                <c:v>15665</c:v>
              </c:pt>
              <c:pt idx="15666">
                <c:v>15666</c:v>
              </c:pt>
              <c:pt idx="15667">
                <c:v>15667</c:v>
              </c:pt>
              <c:pt idx="15668">
                <c:v>15668</c:v>
              </c:pt>
              <c:pt idx="15669">
                <c:v>15669</c:v>
              </c:pt>
              <c:pt idx="15670">
                <c:v>15670</c:v>
              </c:pt>
              <c:pt idx="15671">
                <c:v>15671</c:v>
              </c:pt>
              <c:pt idx="15672">
                <c:v>15672</c:v>
              </c:pt>
              <c:pt idx="15673">
                <c:v>15673</c:v>
              </c:pt>
              <c:pt idx="15674">
                <c:v>15674</c:v>
              </c:pt>
              <c:pt idx="15675">
                <c:v>15675</c:v>
              </c:pt>
              <c:pt idx="15676">
                <c:v>15676</c:v>
              </c:pt>
              <c:pt idx="15677">
                <c:v>15677</c:v>
              </c:pt>
              <c:pt idx="15678">
                <c:v>15678</c:v>
              </c:pt>
              <c:pt idx="15679">
                <c:v>15679</c:v>
              </c:pt>
              <c:pt idx="15680">
                <c:v>15680</c:v>
              </c:pt>
              <c:pt idx="15681">
                <c:v>15681</c:v>
              </c:pt>
              <c:pt idx="15682">
                <c:v>15682</c:v>
              </c:pt>
              <c:pt idx="15683">
                <c:v>15683</c:v>
              </c:pt>
              <c:pt idx="15684">
                <c:v>15684</c:v>
              </c:pt>
              <c:pt idx="15685">
                <c:v>15685</c:v>
              </c:pt>
              <c:pt idx="15686">
                <c:v>15686</c:v>
              </c:pt>
              <c:pt idx="15687">
                <c:v>15687</c:v>
              </c:pt>
              <c:pt idx="15688">
                <c:v>15688</c:v>
              </c:pt>
              <c:pt idx="15689">
                <c:v>15689</c:v>
              </c:pt>
              <c:pt idx="15690">
                <c:v>15690</c:v>
              </c:pt>
              <c:pt idx="15691">
                <c:v>15691</c:v>
              </c:pt>
              <c:pt idx="15692">
                <c:v>15692</c:v>
              </c:pt>
              <c:pt idx="15693">
                <c:v>15693</c:v>
              </c:pt>
              <c:pt idx="15694">
                <c:v>15694</c:v>
              </c:pt>
              <c:pt idx="15695">
                <c:v>15695</c:v>
              </c:pt>
              <c:pt idx="15696">
                <c:v>15696</c:v>
              </c:pt>
              <c:pt idx="15697">
                <c:v>15697</c:v>
              </c:pt>
              <c:pt idx="15698">
                <c:v>15698</c:v>
              </c:pt>
              <c:pt idx="15699">
                <c:v>15699</c:v>
              </c:pt>
              <c:pt idx="15700">
                <c:v>15700</c:v>
              </c:pt>
              <c:pt idx="15701">
                <c:v>15701</c:v>
              </c:pt>
              <c:pt idx="15702">
                <c:v>15702</c:v>
              </c:pt>
              <c:pt idx="15703">
                <c:v>15703</c:v>
              </c:pt>
              <c:pt idx="15704">
                <c:v>15704</c:v>
              </c:pt>
              <c:pt idx="15705">
                <c:v>15705</c:v>
              </c:pt>
              <c:pt idx="15706">
                <c:v>15706</c:v>
              </c:pt>
              <c:pt idx="15707">
                <c:v>15707</c:v>
              </c:pt>
              <c:pt idx="15708">
                <c:v>15708</c:v>
              </c:pt>
              <c:pt idx="15709">
                <c:v>15709</c:v>
              </c:pt>
              <c:pt idx="15710">
                <c:v>15710</c:v>
              </c:pt>
              <c:pt idx="15711">
                <c:v>15711</c:v>
              </c:pt>
              <c:pt idx="15712">
                <c:v>15712</c:v>
              </c:pt>
              <c:pt idx="15713">
                <c:v>15713</c:v>
              </c:pt>
              <c:pt idx="15714">
                <c:v>15714</c:v>
              </c:pt>
              <c:pt idx="15715">
                <c:v>15715</c:v>
              </c:pt>
              <c:pt idx="15716">
                <c:v>15716</c:v>
              </c:pt>
              <c:pt idx="15717">
                <c:v>15717</c:v>
              </c:pt>
              <c:pt idx="15718">
                <c:v>15718</c:v>
              </c:pt>
              <c:pt idx="15719">
                <c:v>15719</c:v>
              </c:pt>
              <c:pt idx="15720">
                <c:v>15720</c:v>
              </c:pt>
              <c:pt idx="15721">
                <c:v>15721</c:v>
              </c:pt>
              <c:pt idx="15722">
                <c:v>15722</c:v>
              </c:pt>
              <c:pt idx="15723">
                <c:v>15723</c:v>
              </c:pt>
              <c:pt idx="15724">
                <c:v>15724</c:v>
              </c:pt>
              <c:pt idx="15725">
                <c:v>15725</c:v>
              </c:pt>
              <c:pt idx="15726">
                <c:v>15726</c:v>
              </c:pt>
              <c:pt idx="15727">
                <c:v>15727</c:v>
              </c:pt>
              <c:pt idx="15728">
                <c:v>15728</c:v>
              </c:pt>
              <c:pt idx="15729">
                <c:v>15729</c:v>
              </c:pt>
              <c:pt idx="15730">
                <c:v>15730</c:v>
              </c:pt>
              <c:pt idx="15731">
                <c:v>15731</c:v>
              </c:pt>
              <c:pt idx="15732">
                <c:v>15732</c:v>
              </c:pt>
              <c:pt idx="15733">
                <c:v>15733</c:v>
              </c:pt>
              <c:pt idx="15734">
                <c:v>15734</c:v>
              </c:pt>
              <c:pt idx="15735">
                <c:v>15735</c:v>
              </c:pt>
              <c:pt idx="15736">
                <c:v>15736</c:v>
              </c:pt>
              <c:pt idx="15737">
                <c:v>15737</c:v>
              </c:pt>
              <c:pt idx="15738">
                <c:v>15738</c:v>
              </c:pt>
              <c:pt idx="15739">
                <c:v>15739</c:v>
              </c:pt>
              <c:pt idx="15740">
                <c:v>15740</c:v>
              </c:pt>
              <c:pt idx="15741">
                <c:v>15741</c:v>
              </c:pt>
              <c:pt idx="15742">
                <c:v>15742</c:v>
              </c:pt>
              <c:pt idx="15743">
                <c:v>15743</c:v>
              </c:pt>
              <c:pt idx="15744">
                <c:v>15744</c:v>
              </c:pt>
              <c:pt idx="15745">
                <c:v>15745</c:v>
              </c:pt>
              <c:pt idx="15746">
                <c:v>15746</c:v>
              </c:pt>
              <c:pt idx="15747">
                <c:v>15747</c:v>
              </c:pt>
              <c:pt idx="15748">
                <c:v>15748</c:v>
              </c:pt>
              <c:pt idx="15749">
                <c:v>15749</c:v>
              </c:pt>
              <c:pt idx="15750">
                <c:v>15750</c:v>
              </c:pt>
              <c:pt idx="15751">
                <c:v>15751</c:v>
              </c:pt>
              <c:pt idx="15752">
                <c:v>15752</c:v>
              </c:pt>
              <c:pt idx="15753">
                <c:v>15753</c:v>
              </c:pt>
              <c:pt idx="15754">
                <c:v>15754</c:v>
              </c:pt>
              <c:pt idx="15755">
                <c:v>15755</c:v>
              </c:pt>
              <c:pt idx="15756">
                <c:v>15756</c:v>
              </c:pt>
              <c:pt idx="15757">
                <c:v>15757</c:v>
              </c:pt>
              <c:pt idx="15758">
                <c:v>15758</c:v>
              </c:pt>
              <c:pt idx="15759">
                <c:v>15759</c:v>
              </c:pt>
              <c:pt idx="15760">
                <c:v>15760</c:v>
              </c:pt>
              <c:pt idx="15761">
                <c:v>15761</c:v>
              </c:pt>
              <c:pt idx="15762">
                <c:v>15762</c:v>
              </c:pt>
              <c:pt idx="15763">
                <c:v>15763</c:v>
              </c:pt>
              <c:pt idx="15764">
                <c:v>15764</c:v>
              </c:pt>
              <c:pt idx="15765">
                <c:v>15765</c:v>
              </c:pt>
              <c:pt idx="15766">
                <c:v>15766</c:v>
              </c:pt>
              <c:pt idx="15767">
                <c:v>15767</c:v>
              </c:pt>
              <c:pt idx="15768">
                <c:v>15768</c:v>
              </c:pt>
              <c:pt idx="15769">
                <c:v>15769</c:v>
              </c:pt>
              <c:pt idx="15770">
                <c:v>15770</c:v>
              </c:pt>
              <c:pt idx="15771">
                <c:v>15771</c:v>
              </c:pt>
              <c:pt idx="15772">
                <c:v>15772</c:v>
              </c:pt>
              <c:pt idx="15773">
                <c:v>15773</c:v>
              </c:pt>
              <c:pt idx="15774">
                <c:v>15774</c:v>
              </c:pt>
              <c:pt idx="15775">
                <c:v>15775</c:v>
              </c:pt>
              <c:pt idx="15776">
                <c:v>15776</c:v>
              </c:pt>
              <c:pt idx="15777">
                <c:v>15777</c:v>
              </c:pt>
              <c:pt idx="15778">
                <c:v>15778</c:v>
              </c:pt>
              <c:pt idx="15779">
                <c:v>15779</c:v>
              </c:pt>
              <c:pt idx="15780">
                <c:v>15780</c:v>
              </c:pt>
              <c:pt idx="15781">
                <c:v>15781</c:v>
              </c:pt>
              <c:pt idx="15782">
                <c:v>15782</c:v>
              </c:pt>
              <c:pt idx="15783">
                <c:v>15783</c:v>
              </c:pt>
              <c:pt idx="15784">
                <c:v>15784</c:v>
              </c:pt>
              <c:pt idx="15785">
                <c:v>15785</c:v>
              </c:pt>
              <c:pt idx="15786">
                <c:v>15786</c:v>
              </c:pt>
              <c:pt idx="15787">
                <c:v>15787</c:v>
              </c:pt>
              <c:pt idx="15788">
                <c:v>15788</c:v>
              </c:pt>
              <c:pt idx="15789">
                <c:v>15789</c:v>
              </c:pt>
              <c:pt idx="15790">
                <c:v>15790</c:v>
              </c:pt>
              <c:pt idx="15791">
                <c:v>15791</c:v>
              </c:pt>
              <c:pt idx="15792">
                <c:v>15792</c:v>
              </c:pt>
              <c:pt idx="15793">
                <c:v>15793</c:v>
              </c:pt>
              <c:pt idx="15794">
                <c:v>15794</c:v>
              </c:pt>
              <c:pt idx="15795">
                <c:v>15795</c:v>
              </c:pt>
              <c:pt idx="15796">
                <c:v>15796</c:v>
              </c:pt>
              <c:pt idx="15797">
                <c:v>15797</c:v>
              </c:pt>
              <c:pt idx="15798">
                <c:v>15798</c:v>
              </c:pt>
              <c:pt idx="15799">
                <c:v>15799</c:v>
              </c:pt>
              <c:pt idx="15800">
                <c:v>15800</c:v>
              </c:pt>
              <c:pt idx="15801">
                <c:v>15801</c:v>
              </c:pt>
              <c:pt idx="15802">
                <c:v>15802</c:v>
              </c:pt>
              <c:pt idx="15803">
                <c:v>15803</c:v>
              </c:pt>
              <c:pt idx="15804">
                <c:v>15804</c:v>
              </c:pt>
              <c:pt idx="15805">
                <c:v>15805</c:v>
              </c:pt>
              <c:pt idx="15806">
                <c:v>15806</c:v>
              </c:pt>
              <c:pt idx="15807">
                <c:v>15807</c:v>
              </c:pt>
              <c:pt idx="15808">
                <c:v>15808</c:v>
              </c:pt>
              <c:pt idx="15809">
                <c:v>15809</c:v>
              </c:pt>
              <c:pt idx="15810">
                <c:v>15810</c:v>
              </c:pt>
              <c:pt idx="15811">
                <c:v>15811</c:v>
              </c:pt>
              <c:pt idx="15812">
                <c:v>15812</c:v>
              </c:pt>
              <c:pt idx="15813">
                <c:v>15813</c:v>
              </c:pt>
              <c:pt idx="15814">
                <c:v>15814</c:v>
              </c:pt>
              <c:pt idx="15815">
                <c:v>15815</c:v>
              </c:pt>
              <c:pt idx="15816">
                <c:v>15816</c:v>
              </c:pt>
              <c:pt idx="15817">
                <c:v>15817</c:v>
              </c:pt>
              <c:pt idx="15818">
                <c:v>15818</c:v>
              </c:pt>
              <c:pt idx="15819">
                <c:v>15819</c:v>
              </c:pt>
              <c:pt idx="15820">
                <c:v>15820</c:v>
              </c:pt>
              <c:pt idx="15821">
                <c:v>15821</c:v>
              </c:pt>
              <c:pt idx="15822">
                <c:v>15822</c:v>
              </c:pt>
              <c:pt idx="15823">
                <c:v>15823</c:v>
              </c:pt>
              <c:pt idx="15824">
                <c:v>15824</c:v>
              </c:pt>
              <c:pt idx="15825">
                <c:v>15825</c:v>
              </c:pt>
              <c:pt idx="15826">
                <c:v>15826</c:v>
              </c:pt>
              <c:pt idx="15827">
                <c:v>15827</c:v>
              </c:pt>
              <c:pt idx="15828">
                <c:v>15828</c:v>
              </c:pt>
              <c:pt idx="15829">
                <c:v>15829</c:v>
              </c:pt>
              <c:pt idx="15830">
                <c:v>15830</c:v>
              </c:pt>
              <c:pt idx="15831">
                <c:v>15831</c:v>
              </c:pt>
              <c:pt idx="15832">
                <c:v>15832</c:v>
              </c:pt>
              <c:pt idx="15833">
                <c:v>15833</c:v>
              </c:pt>
              <c:pt idx="15834">
                <c:v>15834</c:v>
              </c:pt>
              <c:pt idx="15835">
                <c:v>15835</c:v>
              </c:pt>
              <c:pt idx="15836">
                <c:v>15836</c:v>
              </c:pt>
              <c:pt idx="15837">
                <c:v>15837</c:v>
              </c:pt>
              <c:pt idx="15838">
                <c:v>15838</c:v>
              </c:pt>
              <c:pt idx="15839">
                <c:v>15839</c:v>
              </c:pt>
              <c:pt idx="15840">
                <c:v>15840</c:v>
              </c:pt>
              <c:pt idx="15841">
                <c:v>15841</c:v>
              </c:pt>
              <c:pt idx="15842">
                <c:v>15842</c:v>
              </c:pt>
              <c:pt idx="15843">
                <c:v>15843</c:v>
              </c:pt>
              <c:pt idx="15844">
                <c:v>15844</c:v>
              </c:pt>
              <c:pt idx="15845">
                <c:v>15845</c:v>
              </c:pt>
              <c:pt idx="15846">
                <c:v>15846</c:v>
              </c:pt>
              <c:pt idx="15847">
                <c:v>15847</c:v>
              </c:pt>
              <c:pt idx="15848">
                <c:v>15848</c:v>
              </c:pt>
              <c:pt idx="15849">
                <c:v>15849</c:v>
              </c:pt>
              <c:pt idx="15850">
                <c:v>15850</c:v>
              </c:pt>
              <c:pt idx="15851">
                <c:v>15851</c:v>
              </c:pt>
              <c:pt idx="15852">
                <c:v>15852</c:v>
              </c:pt>
              <c:pt idx="15853">
                <c:v>15853</c:v>
              </c:pt>
              <c:pt idx="15854">
                <c:v>15854</c:v>
              </c:pt>
              <c:pt idx="15855">
                <c:v>15855</c:v>
              </c:pt>
              <c:pt idx="15856">
                <c:v>15856</c:v>
              </c:pt>
              <c:pt idx="15857">
                <c:v>15857</c:v>
              </c:pt>
              <c:pt idx="15858">
                <c:v>15858</c:v>
              </c:pt>
              <c:pt idx="15859">
                <c:v>15859</c:v>
              </c:pt>
              <c:pt idx="15860">
                <c:v>15860</c:v>
              </c:pt>
              <c:pt idx="15861">
                <c:v>15861</c:v>
              </c:pt>
              <c:pt idx="15862">
                <c:v>15862</c:v>
              </c:pt>
              <c:pt idx="15863">
                <c:v>15863</c:v>
              </c:pt>
              <c:pt idx="15864">
                <c:v>15864</c:v>
              </c:pt>
              <c:pt idx="15865">
                <c:v>15865</c:v>
              </c:pt>
              <c:pt idx="15866">
                <c:v>15866</c:v>
              </c:pt>
              <c:pt idx="15867">
                <c:v>15867</c:v>
              </c:pt>
              <c:pt idx="15868">
                <c:v>15868</c:v>
              </c:pt>
              <c:pt idx="15869">
                <c:v>15869</c:v>
              </c:pt>
              <c:pt idx="15870">
                <c:v>15870</c:v>
              </c:pt>
              <c:pt idx="15871">
                <c:v>15871</c:v>
              </c:pt>
              <c:pt idx="15872">
                <c:v>15872</c:v>
              </c:pt>
              <c:pt idx="15873">
                <c:v>15873</c:v>
              </c:pt>
              <c:pt idx="15874">
                <c:v>15874</c:v>
              </c:pt>
              <c:pt idx="15875">
                <c:v>15875</c:v>
              </c:pt>
              <c:pt idx="15876">
                <c:v>15876</c:v>
              </c:pt>
              <c:pt idx="15877">
                <c:v>15877</c:v>
              </c:pt>
              <c:pt idx="15878">
                <c:v>15878</c:v>
              </c:pt>
              <c:pt idx="15879">
                <c:v>15879</c:v>
              </c:pt>
              <c:pt idx="15880">
                <c:v>15880</c:v>
              </c:pt>
              <c:pt idx="15881">
                <c:v>15881</c:v>
              </c:pt>
              <c:pt idx="15882">
                <c:v>15882</c:v>
              </c:pt>
              <c:pt idx="15883">
                <c:v>15883</c:v>
              </c:pt>
              <c:pt idx="15884">
                <c:v>15884</c:v>
              </c:pt>
              <c:pt idx="15885">
                <c:v>15885</c:v>
              </c:pt>
              <c:pt idx="15886">
                <c:v>15886</c:v>
              </c:pt>
              <c:pt idx="15887">
                <c:v>15887</c:v>
              </c:pt>
              <c:pt idx="15888">
                <c:v>15888</c:v>
              </c:pt>
              <c:pt idx="15889">
                <c:v>15889</c:v>
              </c:pt>
              <c:pt idx="15890">
                <c:v>15890</c:v>
              </c:pt>
              <c:pt idx="15891">
                <c:v>15891</c:v>
              </c:pt>
              <c:pt idx="15892">
                <c:v>15892</c:v>
              </c:pt>
              <c:pt idx="15893">
                <c:v>15893</c:v>
              </c:pt>
              <c:pt idx="15894">
                <c:v>15894</c:v>
              </c:pt>
              <c:pt idx="15895">
                <c:v>15895</c:v>
              </c:pt>
              <c:pt idx="15896">
                <c:v>15896</c:v>
              </c:pt>
              <c:pt idx="15897">
                <c:v>15897</c:v>
              </c:pt>
              <c:pt idx="15898">
                <c:v>15898</c:v>
              </c:pt>
              <c:pt idx="15899">
                <c:v>15899</c:v>
              </c:pt>
              <c:pt idx="15900">
                <c:v>15900</c:v>
              </c:pt>
              <c:pt idx="15901">
                <c:v>15901</c:v>
              </c:pt>
              <c:pt idx="15902">
                <c:v>15902</c:v>
              </c:pt>
              <c:pt idx="15903">
                <c:v>15903</c:v>
              </c:pt>
              <c:pt idx="15904">
                <c:v>15904</c:v>
              </c:pt>
              <c:pt idx="15905">
                <c:v>15905</c:v>
              </c:pt>
              <c:pt idx="15906">
                <c:v>15906</c:v>
              </c:pt>
              <c:pt idx="15907">
                <c:v>15907</c:v>
              </c:pt>
              <c:pt idx="15908">
                <c:v>15908</c:v>
              </c:pt>
              <c:pt idx="15909">
                <c:v>15909</c:v>
              </c:pt>
              <c:pt idx="15910">
                <c:v>15910</c:v>
              </c:pt>
              <c:pt idx="15911">
                <c:v>15911</c:v>
              </c:pt>
              <c:pt idx="15912">
                <c:v>15912</c:v>
              </c:pt>
              <c:pt idx="15913">
                <c:v>15913</c:v>
              </c:pt>
              <c:pt idx="15914">
                <c:v>15914</c:v>
              </c:pt>
              <c:pt idx="15915">
                <c:v>15915</c:v>
              </c:pt>
              <c:pt idx="15916">
                <c:v>15916</c:v>
              </c:pt>
              <c:pt idx="15917">
                <c:v>15917</c:v>
              </c:pt>
              <c:pt idx="15918">
                <c:v>15918</c:v>
              </c:pt>
              <c:pt idx="15919">
                <c:v>15919</c:v>
              </c:pt>
              <c:pt idx="15920">
                <c:v>15920</c:v>
              </c:pt>
              <c:pt idx="15921">
                <c:v>15921</c:v>
              </c:pt>
              <c:pt idx="15922">
                <c:v>15922</c:v>
              </c:pt>
              <c:pt idx="15923">
                <c:v>15923</c:v>
              </c:pt>
              <c:pt idx="15924">
                <c:v>15924</c:v>
              </c:pt>
              <c:pt idx="15925">
                <c:v>15925</c:v>
              </c:pt>
              <c:pt idx="15926">
                <c:v>15926</c:v>
              </c:pt>
              <c:pt idx="15927">
                <c:v>15927</c:v>
              </c:pt>
              <c:pt idx="15928">
                <c:v>15928</c:v>
              </c:pt>
              <c:pt idx="15929">
                <c:v>15929</c:v>
              </c:pt>
              <c:pt idx="15930">
                <c:v>15930</c:v>
              </c:pt>
              <c:pt idx="15931">
                <c:v>15931</c:v>
              </c:pt>
              <c:pt idx="15932">
                <c:v>15932</c:v>
              </c:pt>
              <c:pt idx="15933">
                <c:v>15933</c:v>
              </c:pt>
              <c:pt idx="15934">
                <c:v>15934</c:v>
              </c:pt>
              <c:pt idx="15935">
                <c:v>15935</c:v>
              </c:pt>
              <c:pt idx="15936">
                <c:v>15936</c:v>
              </c:pt>
              <c:pt idx="15937">
                <c:v>15937</c:v>
              </c:pt>
              <c:pt idx="15938">
                <c:v>15938</c:v>
              </c:pt>
              <c:pt idx="15939">
                <c:v>15939</c:v>
              </c:pt>
              <c:pt idx="15940">
                <c:v>15940</c:v>
              </c:pt>
              <c:pt idx="15941">
                <c:v>15941</c:v>
              </c:pt>
              <c:pt idx="15942">
                <c:v>15942</c:v>
              </c:pt>
              <c:pt idx="15943">
                <c:v>15943</c:v>
              </c:pt>
              <c:pt idx="15944">
                <c:v>15944</c:v>
              </c:pt>
              <c:pt idx="15945">
                <c:v>15945</c:v>
              </c:pt>
              <c:pt idx="15946">
                <c:v>15946</c:v>
              </c:pt>
              <c:pt idx="15947">
                <c:v>15947</c:v>
              </c:pt>
              <c:pt idx="15948">
                <c:v>15948</c:v>
              </c:pt>
              <c:pt idx="15949">
                <c:v>15949</c:v>
              </c:pt>
              <c:pt idx="15950">
                <c:v>15950</c:v>
              </c:pt>
              <c:pt idx="15951">
                <c:v>15951</c:v>
              </c:pt>
              <c:pt idx="15952">
                <c:v>15952</c:v>
              </c:pt>
              <c:pt idx="15953">
                <c:v>15953</c:v>
              </c:pt>
              <c:pt idx="15954">
                <c:v>15954</c:v>
              </c:pt>
              <c:pt idx="15955">
                <c:v>15955</c:v>
              </c:pt>
              <c:pt idx="15956">
                <c:v>15956</c:v>
              </c:pt>
              <c:pt idx="15957">
                <c:v>15957</c:v>
              </c:pt>
              <c:pt idx="15958">
                <c:v>15958</c:v>
              </c:pt>
              <c:pt idx="15959">
                <c:v>15959</c:v>
              </c:pt>
              <c:pt idx="15960">
                <c:v>15960</c:v>
              </c:pt>
              <c:pt idx="15961">
                <c:v>15961</c:v>
              </c:pt>
              <c:pt idx="15962">
                <c:v>15962</c:v>
              </c:pt>
              <c:pt idx="15963">
                <c:v>15963</c:v>
              </c:pt>
              <c:pt idx="15964">
                <c:v>15964</c:v>
              </c:pt>
              <c:pt idx="15965">
                <c:v>15965</c:v>
              </c:pt>
              <c:pt idx="15966">
                <c:v>15966</c:v>
              </c:pt>
              <c:pt idx="15967">
                <c:v>15967</c:v>
              </c:pt>
              <c:pt idx="15968">
                <c:v>15968</c:v>
              </c:pt>
              <c:pt idx="15969">
                <c:v>15969</c:v>
              </c:pt>
              <c:pt idx="15970">
                <c:v>15970</c:v>
              </c:pt>
              <c:pt idx="15971">
                <c:v>15971</c:v>
              </c:pt>
              <c:pt idx="15972">
                <c:v>15972</c:v>
              </c:pt>
              <c:pt idx="15973">
                <c:v>15973</c:v>
              </c:pt>
              <c:pt idx="15974">
                <c:v>15974</c:v>
              </c:pt>
              <c:pt idx="15975">
                <c:v>15975</c:v>
              </c:pt>
              <c:pt idx="15976">
                <c:v>15976</c:v>
              </c:pt>
              <c:pt idx="15977">
                <c:v>15977</c:v>
              </c:pt>
              <c:pt idx="15978">
                <c:v>15978</c:v>
              </c:pt>
              <c:pt idx="15979">
                <c:v>15979</c:v>
              </c:pt>
              <c:pt idx="15980">
                <c:v>15980</c:v>
              </c:pt>
              <c:pt idx="15981">
                <c:v>15981</c:v>
              </c:pt>
              <c:pt idx="15982">
                <c:v>15982</c:v>
              </c:pt>
              <c:pt idx="15983">
                <c:v>15983</c:v>
              </c:pt>
              <c:pt idx="15984">
                <c:v>15984</c:v>
              </c:pt>
              <c:pt idx="15985">
                <c:v>15985</c:v>
              </c:pt>
              <c:pt idx="15986">
                <c:v>15986</c:v>
              </c:pt>
              <c:pt idx="15987">
                <c:v>15987</c:v>
              </c:pt>
              <c:pt idx="15988">
                <c:v>15988</c:v>
              </c:pt>
              <c:pt idx="15989">
                <c:v>15989</c:v>
              </c:pt>
              <c:pt idx="15990">
                <c:v>15990</c:v>
              </c:pt>
              <c:pt idx="15991">
                <c:v>15991</c:v>
              </c:pt>
              <c:pt idx="15992">
                <c:v>15992</c:v>
              </c:pt>
              <c:pt idx="15993">
                <c:v>15993</c:v>
              </c:pt>
              <c:pt idx="15994">
                <c:v>15994</c:v>
              </c:pt>
              <c:pt idx="15995">
                <c:v>15995</c:v>
              </c:pt>
              <c:pt idx="15996">
                <c:v>15996</c:v>
              </c:pt>
              <c:pt idx="15997">
                <c:v>15997</c:v>
              </c:pt>
              <c:pt idx="15998">
                <c:v>15998</c:v>
              </c:pt>
              <c:pt idx="15999">
                <c:v>15999</c:v>
              </c:pt>
              <c:pt idx="16000">
                <c:v>16000</c:v>
              </c:pt>
              <c:pt idx="16001">
                <c:v>16001</c:v>
              </c:pt>
              <c:pt idx="16002">
                <c:v>16002</c:v>
              </c:pt>
              <c:pt idx="16003">
                <c:v>16003</c:v>
              </c:pt>
              <c:pt idx="16004">
                <c:v>16004</c:v>
              </c:pt>
              <c:pt idx="16005">
                <c:v>16005</c:v>
              </c:pt>
              <c:pt idx="16006">
                <c:v>16006</c:v>
              </c:pt>
              <c:pt idx="16007">
                <c:v>16007</c:v>
              </c:pt>
              <c:pt idx="16008">
                <c:v>16008</c:v>
              </c:pt>
              <c:pt idx="16009">
                <c:v>16009</c:v>
              </c:pt>
              <c:pt idx="16010">
                <c:v>16010</c:v>
              </c:pt>
              <c:pt idx="16011">
                <c:v>16011</c:v>
              </c:pt>
              <c:pt idx="16012">
                <c:v>16012</c:v>
              </c:pt>
              <c:pt idx="16013">
                <c:v>16013</c:v>
              </c:pt>
              <c:pt idx="16014">
                <c:v>16014</c:v>
              </c:pt>
              <c:pt idx="16015">
                <c:v>16015</c:v>
              </c:pt>
              <c:pt idx="16016">
                <c:v>16016</c:v>
              </c:pt>
              <c:pt idx="16017">
                <c:v>16017</c:v>
              </c:pt>
              <c:pt idx="16018">
                <c:v>16018</c:v>
              </c:pt>
              <c:pt idx="16019">
                <c:v>16019</c:v>
              </c:pt>
              <c:pt idx="16020">
                <c:v>16020</c:v>
              </c:pt>
              <c:pt idx="16021">
                <c:v>16021</c:v>
              </c:pt>
              <c:pt idx="16022">
                <c:v>16022</c:v>
              </c:pt>
              <c:pt idx="16023">
                <c:v>16023</c:v>
              </c:pt>
              <c:pt idx="16024">
                <c:v>16024</c:v>
              </c:pt>
              <c:pt idx="16025">
                <c:v>16025</c:v>
              </c:pt>
              <c:pt idx="16026">
                <c:v>16026</c:v>
              </c:pt>
              <c:pt idx="16027">
                <c:v>16027</c:v>
              </c:pt>
              <c:pt idx="16028">
                <c:v>16028</c:v>
              </c:pt>
              <c:pt idx="16029">
                <c:v>16029</c:v>
              </c:pt>
              <c:pt idx="16030">
                <c:v>16030</c:v>
              </c:pt>
              <c:pt idx="16031">
                <c:v>16031</c:v>
              </c:pt>
              <c:pt idx="16032">
                <c:v>16032</c:v>
              </c:pt>
              <c:pt idx="16033">
                <c:v>16033</c:v>
              </c:pt>
              <c:pt idx="16034">
                <c:v>16034</c:v>
              </c:pt>
              <c:pt idx="16035">
                <c:v>16035</c:v>
              </c:pt>
              <c:pt idx="16036">
                <c:v>16036</c:v>
              </c:pt>
              <c:pt idx="16037">
                <c:v>16037</c:v>
              </c:pt>
              <c:pt idx="16038">
                <c:v>16038</c:v>
              </c:pt>
              <c:pt idx="16039">
                <c:v>16039</c:v>
              </c:pt>
              <c:pt idx="16040">
                <c:v>16040</c:v>
              </c:pt>
              <c:pt idx="16041">
                <c:v>16041</c:v>
              </c:pt>
              <c:pt idx="16042">
                <c:v>16042</c:v>
              </c:pt>
              <c:pt idx="16043">
                <c:v>16043</c:v>
              </c:pt>
              <c:pt idx="16044">
                <c:v>16044</c:v>
              </c:pt>
              <c:pt idx="16045">
                <c:v>16045</c:v>
              </c:pt>
              <c:pt idx="16046">
                <c:v>16046</c:v>
              </c:pt>
              <c:pt idx="16047">
                <c:v>16047</c:v>
              </c:pt>
              <c:pt idx="16048">
                <c:v>16048</c:v>
              </c:pt>
              <c:pt idx="16049">
                <c:v>16049</c:v>
              </c:pt>
              <c:pt idx="16050">
                <c:v>16050</c:v>
              </c:pt>
              <c:pt idx="16051">
                <c:v>16051</c:v>
              </c:pt>
              <c:pt idx="16052">
                <c:v>16052</c:v>
              </c:pt>
              <c:pt idx="16053">
                <c:v>16053</c:v>
              </c:pt>
              <c:pt idx="16054">
                <c:v>16054</c:v>
              </c:pt>
              <c:pt idx="16055">
                <c:v>16055</c:v>
              </c:pt>
              <c:pt idx="16056">
                <c:v>16056</c:v>
              </c:pt>
              <c:pt idx="16057">
                <c:v>16057</c:v>
              </c:pt>
              <c:pt idx="16058">
                <c:v>16058</c:v>
              </c:pt>
              <c:pt idx="16059">
                <c:v>16059</c:v>
              </c:pt>
              <c:pt idx="16060">
                <c:v>16060</c:v>
              </c:pt>
              <c:pt idx="16061">
                <c:v>16061</c:v>
              </c:pt>
              <c:pt idx="16062">
                <c:v>16062</c:v>
              </c:pt>
              <c:pt idx="16063">
                <c:v>16063</c:v>
              </c:pt>
              <c:pt idx="16064">
                <c:v>16064</c:v>
              </c:pt>
              <c:pt idx="16065">
                <c:v>16065</c:v>
              </c:pt>
              <c:pt idx="16066">
                <c:v>16066</c:v>
              </c:pt>
              <c:pt idx="16067">
                <c:v>16067</c:v>
              </c:pt>
              <c:pt idx="16068">
                <c:v>16068</c:v>
              </c:pt>
              <c:pt idx="16069">
                <c:v>16069</c:v>
              </c:pt>
              <c:pt idx="16070">
                <c:v>16070</c:v>
              </c:pt>
              <c:pt idx="16071">
                <c:v>16071</c:v>
              </c:pt>
              <c:pt idx="16072">
                <c:v>16072</c:v>
              </c:pt>
              <c:pt idx="16073">
                <c:v>16073</c:v>
              </c:pt>
              <c:pt idx="16074">
                <c:v>16074</c:v>
              </c:pt>
              <c:pt idx="16075">
                <c:v>16075</c:v>
              </c:pt>
              <c:pt idx="16076">
                <c:v>16076</c:v>
              </c:pt>
              <c:pt idx="16077">
                <c:v>16077</c:v>
              </c:pt>
              <c:pt idx="16078">
                <c:v>16078</c:v>
              </c:pt>
              <c:pt idx="16079">
                <c:v>16079</c:v>
              </c:pt>
              <c:pt idx="16080">
                <c:v>16080</c:v>
              </c:pt>
              <c:pt idx="16081">
                <c:v>16081</c:v>
              </c:pt>
              <c:pt idx="16082">
                <c:v>16082</c:v>
              </c:pt>
              <c:pt idx="16083">
                <c:v>16083</c:v>
              </c:pt>
              <c:pt idx="16084">
                <c:v>16084</c:v>
              </c:pt>
              <c:pt idx="16085">
                <c:v>16085</c:v>
              </c:pt>
              <c:pt idx="16086">
                <c:v>16086</c:v>
              </c:pt>
              <c:pt idx="16087">
                <c:v>16087</c:v>
              </c:pt>
              <c:pt idx="16088">
                <c:v>16088</c:v>
              </c:pt>
              <c:pt idx="16089">
                <c:v>16089</c:v>
              </c:pt>
              <c:pt idx="16090">
                <c:v>16090</c:v>
              </c:pt>
              <c:pt idx="16091">
                <c:v>16091</c:v>
              </c:pt>
              <c:pt idx="16092">
                <c:v>16092</c:v>
              </c:pt>
              <c:pt idx="16093">
                <c:v>16093</c:v>
              </c:pt>
              <c:pt idx="16094">
                <c:v>16094</c:v>
              </c:pt>
              <c:pt idx="16095">
                <c:v>16095</c:v>
              </c:pt>
              <c:pt idx="16096">
                <c:v>16096</c:v>
              </c:pt>
              <c:pt idx="16097">
                <c:v>16097</c:v>
              </c:pt>
              <c:pt idx="16098">
                <c:v>16098</c:v>
              </c:pt>
              <c:pt idx="16099">
                <c:v>16099</c:v>
              </c:pt>
              <c:pt idx="16100">
                <c:v>16100</c:v>
              </c:pt>
              <c:pt idx="16101">
                <c:v>16101</c:v>
              </c:pt>
              <c:pt idx="16102">
                <c:v>16102</c:v>
              </c:pt>
              <c:pt idx="16103">
                <c:v>16103</c:v>
              </c:pt>
              <c:pt idx="16104">
                <c:v>16104</c:v>
              </c:pt>
              <c:pt idx="16105">
                <c:v>16105</c:v>
              </c:pt>
              <c:pt idx="16106">
                <c:v>16106</c:v>
              </c:pt>
              <c:pt idx="16107">
                <c:v>16107</c:v>
              </c:pt>
              <c:pt idx="16108">
                <c:v>16108</c:v>
              </c:pt>
              <c:pt idx="16109">
                <c:v>16109</c:v>
              </c:pt>
              <c:pt idx="16110">
                <c:v>16110</c:v>
              </c:pt>
              <c:pt idx="16111">
                <c:v>16111</c:v>
              </c:pt>
              <c:pt idx="16112">
                <c:v>16112</c:v>
              </c:pt>
              <c:pt idx="16113">
                <c:v>16113</c:v>
              </c:pt>
              <c:pt idx="16114">
                <c:v>16114</c:v>
              </c:pt>
              <c:pt idx="16115">
                <c:v>16115</c:v>
              </c:pt>
              <c:pt idx="16116">
                <c:v>16116</c:v>
              </c:pt>
              <c:pt idx="16117">
                <c:v>16117</c:v>
              </c:pt>
              <c:pt idx="16118">
                <c:v>16118</c:v>
              </c:pt>
              <c:pt idx="16119">
                <c:v>16119</c:v>
              </c:pt>
              <c:pt idx="16120">
                <c:v>16120</c:v>
              </c:pt>
              <c:pt idx="16121">
                <c:v>16121</c:v>
              </c:pt>
              <c:pt idx="16122">
                <c:v>16122</c:v>
              </c:pt>
              <c:pt idx="16123">
                <c:v>16123</c:v>
              </c:pt>
              <c:pt idx="16124">
                <c:v>16124</c:v>
              </c:pt>
              <c:pt idx="16125">
                <c:v>16125</c:v>
              </c:pt>
              <c:pt idx="16126">
                <c:v>16126</c:v>
              </c:pt>
              <c:pt idx="16127">
                <c:v>16127</c:v>
              </c:pt>
              <c:pt idx="16128">
                <c:v>16128</c:v>
              </c:pt>
              <c:pt idx="16129">
                <c:v>16129</c:v>
              </c:pt>
              <c:pt idx="16130">
                <c:v>16130</c:v>
              </c:pt>
              <c:pt idx="16131">
                <c:v>16131</c:v>
              </c:pt>
              <c:pt idx="16132">
                <c:v>16132</c:v>
              </c:pt>
              <c:pt idx="16133">
                <c:v>16133</c:v>
              </c:pt>
              <c:pt idx="16134">
                <c:v>16134</c:v>
              </c:pt>
              <c:pt idx="16135">
                <c:v>16135</c:v>
              </c:pt>
              <c:pt idx="16136">
                <c:v>16136</c:v>
              </c:pt>
              <c:pt idx="16137">
                <c:v>16137</c:v>
              </c:pt>
              <c:pt idx="16138">
                <c:v>16138</c:v>
              </c:pt>
              <c:pt idx="16139">
                <c:v>16139</c:v>
              </c:pt>
              <c:pt idx="16140">
                <c:v>16140</c:v>
              </c:pt>
              <c:pt idx="16141">
                <c:v>16141</c:v>
              </c:pt>
              <c:pt idx="16142">
                <c:v>16142</c:v>
              </c:pt>
              <c:pt idx="16143">
                <c:v>16143</c:v>
              </c:pt>
              <c:pt idx="16144">
                <c:v>16144</c:v>
              </c:pt>
              <c:pt idx="16145">
                <c:v>16145</c:v>
              </c:pt>
              <c:pt idx="16146">
                <c:v>16146</c:v>
              </c:pt>
              <c:pt idx="16147">
                <c:v>16147</c:v>
              </c:pt>
              <c:pt idx="16148">
                <c:v>16148</c:v>
              </c:pt>
              <c:pt idx="16149">
                <c:v>16149</c:v>
              </c:pt>
              <c:pt idx="16150">
                <c:v>16150</c:v>
              </c:pt>
              <c:pt idx="16151">
                <c:v>16151</c:v>
              </c:pt>
              <c:pt idx="16152">
                <c:v>16152</c:v>
              </c:pt>
              <c:pt idx="16153">
                <c:v>16153</c:v>
              </c:pt>
              <c:pt idx="16154">
                <c:v>16154</c:v>
              </c:pt>
              <c:pt idx="16155">
                <c:v>16155</c:v>
              </c:pt>
              <c:pt idx="16156">
                <c:v>16156</c:v>
              </c:pt>
              <c:pt idx="16157">
                <c:v>16157</c:v>
              </c:pt>
              <c:pt idx="16158">
                <c:v>16158</c:v>
              </c:pt>
              <c:pt idx="16159">
                <c:v>16159</c:v>
              </c:pt>
              <c:pt idx="16160">
                <c:v>16160</c:v>
              </c:pt>
              <c:pt idx="16161">
                <c:v>16161</c:v>
              </c:pt>
              <c:pt idx="16162">
                <c:v>16162</c:v>
              </c:pt>
              <c:pt idx="16163">
                <c:v>16163</c:v>
              </c:pt>
              <c:pt idx="16164">
                <c:v>16164</c:v>
              </c:pt>
              <c:pt idx="16165">
                <c:v>16165</c:v>
              </c:pt>
              <c:pt idx="16166">
                <c:v>16166</c:v>
              </c:pt>
              <c:pt idx="16167">
                <c:v>16167</c:v>
              </c:pt>
              <c:pt idx="16168">
                <c:v>16168</c:v>
              </c:pt>
              <c:pt idx="16169">
                <c:v>16169</c:v>
              </c:pt>
              <c:pt idx="16170">
                <c:v>16170</c:v>
              </c:pt>
              <c:pt idx="16171">
                <c:v>16171</c:v>
              </c:pt>
              <c:pt idx="16172">
                <c:v>16172</c:v>
              </c:pt>
              <c:pt idx="16173">
                <c:v>16173</c:v>
              </c:pt>
              <c:pt idx="16174">
                <c:v>16174</c:v>
              </c:pt>
              <c:pt idx="16175">
                <c:v>16175</c:v>
              </c:pt>
              <c:pt idx="16176">
                <c:v>16176</c:v>
              </c:pt>
              <c:pt idx="16177">
                <c:v>16177</c:v>
              </c:pt>
              <c:pt idx="16178">
                <c:v>16178</c:v>
              </c:pt>
              <c:pt idx="16179">
                <c:v>16179</c:v>
              </c:pt>
              <c:pt idx="16180">
                <c:v>16180</c:v>
              </c:pt>
              <c:pt idx="16181">
                <c:v>16181</c:v>
              </c:pt>
              <c:pt idx="16182">
                <c:v>16182</c:v>
              </c:pt>
              <c:pt idx="16183">
                <c:v>16183</c:v>
              </c:pt>
              <c:pt idx="16184">
                <c:v>16184</c:v>
              </c:pt>
              <c:pt idx="16185">
                <c:v>16185</c:v>
              </c:pt>
              <c:pt idx="16186">
                <c:v>16186</c:v>
              </c:pt>
              <c:pt idx="16187">
                <c:v>16187</c:v>
              </c:pt>
              <c:pt idx="16188">
                <c:v>16188</c:v>
              </c:pt>
              <c:pt idx="16189">
                <c:v>16189</c:v>
              </c:pt>
              <c:pt idx="16190">
                <c:v>16190</c:v>
              </c:pt>
              <c:pt idx="16191">
                <c:v>16191</c:v>
              </c:pt>
              <c:pt idx="16192">
                <c:v>16192</c:v>
              </c:pt>
              <c:pt idx="16193">
                <c:v>16193</c:v>
              </c:pt>
              <c:pt idx="16194">
                <c:v>16194</c:v>
              </c:pt>
              <c:pt idx="16195">
                <c:v>16195</c:v>
              </c:pt>
              <c:pt idx="16196">
                <c:v>16196</c:v>
              </c:pt>
              <c:pt idx="16197">
                <c:v>16197</c:v>
              </c:pt>
              <c:pt idx="16198">
                <c:v>16198</c:v>
              </c:pt>
              <c:pt idx="16199">
                <c:v>16199</c:v>
              </c:pt>
              <c:pt idx="16200">
                <c:v>16200</c:v>
              </c:pt>
              <c:pt idx="16201">
                <c:v>16201</c:v>
              </c:pt>
              <c:pt idx="16202">
                <c:v>16202</c:v>
              </c:pt>
              <c:pt idx="16203">
                <c:v>16203</c:v>
              </c:pt>
              <c:pt idx="16204">
                <c:v>16204</c:v>
              </c:pt>
              <c:pt idx="16205">
                <c:v>16205</c:v>
              </c:pt>
              <c:pt idx="16206">
                <c:v>16206</c:v>
              </c:pt>
              <c:pt idx="16207">
                <c:v>16207</c:v>
              </c:pt>
              <c:pt idx="16208">
                <c:v>16208</c:v>
              </c:pt>
              <c:pt idx="16209">
                <c:v>16209</c:v>
              </c:pt>
              <c:pt idx="16210">
                <c:v>16210</c:v>
              </c:pt>
              <c:pt idx="16211">
                <c:v>16211</c:v>
              </c:pt>
              <c:pt idx="16212">
                <c:v>16212</c:v>
              </c:pt>
              <c:pt idx="16213">
                <c:v>16213</c:v>
              </c:pt>
              <c:pt idx="16214">
                <c:v>16214</c:v>
              </c:pt>
              <c:pt idx="16215">
                <c:v>16215</c:v>
              </c:pt>
              <c:pt idx="16216">
                <c:v>16216</c:v>
              </c:pt>
              <c:pt idx="16217">
                <c:v>16217</c:v>
              </c:pt>
              <c:pt idx="16218">
                <c:v>16218</c:v>
              </c:pt>
              <c:pt idx="16219">
                <c:v>16219</c:v>
              </c:pt>
              <c:pt idx="16220">
                <c:v>16220</c:v>
              </c:pt>
              <c:pt idx="16221">
                <c:v>16221</c:v>
              </c:pt>
              <c:pt idx="16222">
                <c:v>16222</c:v>
              </c:pt>
              <c:pt idx="16223">
                <c:v>16223</c:v>
              </c:pt>
              <c:pt idx="16224">
                <c:v>16224</c:v>
              </c:pt>
              <c:pt idx="16225">
                <c:v>16225</c:v>
              </c:pt>
              <c:pt idx="16226">
                <c:v>16226</c:v>
              </c:pt>
              <c:pt idx="16227">
                <c:v>16227</c:v>
              </c:pt>
              <c:pt idx="16228">
                <c:v>16228</c:v>
              </c:pt>
              <c:pt idx="16229">
                <c:v>16229</c:v>
              </c:pt>
              <c:pt idx="16230">
                <c:v>16230</c:v>
              </c:pt>
              <c:pt idx="16231">
                <c:v>16231</c:v>
              </c:pt>
              <c:pt idx="16232">
                <c:v>16232</c:v>
              </c:pt>
              <c:pt idx="16233">
                <c:v>16233</c:v>
              </c:pt>
              <c:pt idx="16234">
                <c:v>16234</c:v>
              </c:pt>
              <c:pt idx="16235">
                <c:v>16235</c:v>
              </c:pt>
              <c:pt idx="16236">
                <c:v>16236</c:v>
              </c:pt>
              <c:pt idx="16237">
                <c:v>16237</c:v>
              </c:pt>
              <c:pt idx="16238">
                <c:v>16238</c:v>
              </c:pt>
              <c:pt idx="16239">
                <c:v>16239</c:v>
              </c:pt>
              <c:pt idx="16240">
                <c:v>16240</c:v>
              </c:pt>
              <c:pt idx="16241">
                <c:v>16241</c:v>
              </c:pt>
              <c:pt idx="16242">
                <c:v>16242</c:v>
              </c:pt>
              <c:pt idx="16243">
                <c:v>16243</c:v>
              </c:pt>
              <c:pt idx="16244">
                <c:v>16244</c:v>
              </c:pt>
              <c:pt idx="16245">
                <c:v>16245</c:v>
              </c:pt>
              <c:pt idx="16246">
                <c:v>16246</c:v>
              </c:pt>
              <c:pt idx="16247">
                <c:v>16247</c:v>
              </c:pt>
              <c:pt idx="16248">
                <c:v>16248</c:v>
              </c:pt>
              <c:pt idx="16249">
                <c:v>16249</c:v>
              </c:pt>
              <c:pt idx="16250">
                <c:v>16250</c:v>
              </c:pt>
              <c:pt idx="16251">
                <c:v>16251</c:v>
              </c:pt>
              <c:pt idx="16252">
                <c:v>16252</c:v>
              </c:pt>
              <c:pt idx="16253">
                <c:v>16253</c:v>
              </c:pt>
              <c:pt idx="16254">
                <c:v>16254</c:v>
              </c:pt>
              <c:pt idx="16255">
                <c:v>16255</c:v>
              </c:pt>
              <c:pt idx="16256">
                <c:v>16256</c:v>
              </c:pt>
              <c:pt idx="16257">
                <c:v>16257</c:v>
              </c:pt>
              <c:pt idx="16258">
                <c:v>16258</c:v>
              </c:pt>
              <c:pt idx="16259">
                <c:v>16259</c:v>
              </c:pt>
              <c:pt idx="16260">
                <c:v>16260</c:v>
              </c:pt>
              <c:pt idx="16261">
                <c:v>16261</c:v>
              </c:pt>
              <c:pt idx="16262">
                <c:v>16262</c:v>
              </c:pt>
              <c:pt idx="16263">
                <c:v>16263</c:v>
              </c:pt>
              <c:pt idx="16264">
                <c:v>16264</c:v>
              </c:pt>
              <c:pt idx="16265">
                <c:v>16265</c:v>
              </c:pt>
              <c:pt idx="16266">
                <c:v>16266</c:v>
              </c:pt>
              <c:pt idx="16267">
                <c:v>16267</c:v>
              </c:pt>
              <c:pt idx="16268">
                <c:v>16268</c:v>
              </c:pt>
              <c:pt idx="16269">
                <c:v>16269</c:v>
              </c:pt>
              <c:pt idx="16270">
                <c:v>16270</c:v>
              </c:pt>
              <c:pt idx="16271">
                <c:v>16271</c:v>
              </c:pt>
              <c:pt idx="16272">
                <c:v>16272</c:v>
              </c:pt>
              <c:pt idx="16273">
                <c:v>16273</c:v>
              </c:pt>
              <c:pt idx="16274">
                <c:v>16274</c:v>
              </c:pt>
              <c:pt idx="16275">
                <c:v>16275</c:v>
              </c:pt>
              <c:pt idx="16276">
                <c:v>16276</c:v>
              </c:pt>
              <c:pt idx="16277">
                <c:v>16277</c:v>
              </c:pt>
              <c:pt idx="16278">
                <c:v>16278</c:v>
              </c:pt>
              <c:pt idx="16279">
                <c:v>16279</c:v>
              </c:pt>
              <c:pt idx="16280">
                <c:v>16280</c:v>
              </c:pt>
              <c:pt idx="16281">
                <c:v>16281</c:v>
              </c:pt>
              <c:pt idx="16282">
                <c:v>16282</c:v>
              </c:pt>
              <c:pt idx="16283">
                <c:v>16283</c:v>
              </c:pt>
              <c:pt idx="16284">
                <c:v>16284</c:v>
              </c:pt>
              <c:pt idx="16285">
                <c:v>16285</c:v>
              </c:pt>
              <c:pt idx="16286">
                <c:v>16286</c:v>
              </c:pt>
              <c:pt idx="16287">
                <c:v>16287</c:v>
              </c:pt>
              <c:pt idx="16288">
                <c:v>16288</c:v>
              </c:pt>
              <c:pt idx="16289">
                <c:v>16289</c:v>
              </c:pt>
              <c:pt idx="16290">
                <c:v>16290</c:v>
              </c:pt>
              <c:pt idx="16291">
                <c:v>16291</c:v>
              </c:pt>
              <c:pt idx="16292">
                <c:v>16292</c:v>
              </c:pt>
              <c:pt idx="16293">
                <c:v>16293</c:v>
              </c:pt>
              <c:pt idx="16294">
                <c:v>16294</c:v>
              </c:pt>
              <c:pt idx="16295">
                <c:v>16295</c:v>
              </c:pt>
              <c:pt idx="16296">
                <c:v>16296</c:v>
              </c:pt>
              <c:pt idx="16297">
                <c:v>16297</c:v>
              </c:pt>
              <c:pt idx="16298">
                <c:v>16298</c:v>
              </c:pt>
              <c:pt idx="16299">
                <c:v>16299</c:v>
              </c:pt>
              <c:pt idx="16300">
                <c:v>16300</c:v>
              </c:pt>
              <c:pt idx="16301">
                <c:v>16301</c:v>
              </c:pt>
              <c:pt idx="16302">
                <c:v>16302</c:v>
              </c:pt>
              <c:pt idx="16303">
                <c:v>16303</c:v>
              </c:pt>
              <c:pt idx="16304">
                <c:v>16304</c:v>
              </c:pt>
              <c:pt idx="16305">
                <c:v>16305</c:v>
              </c:pt>
              <c:pt idx="16306">
                <c:v>16306</c:v>
              </c:pt>
              <c:pt idx="16307">
                <c:v>16307</c:v>
              </c:pt>
              <c:pt idx="16308">
                <c:v>16308</c:v>
              </c:pt>
              <c:pt idx="16309">
                <c:v>16309</c:v>
              </c:pt>
              <c:pt idx="16310">
                <c:v>16310</c:v>
              </c:pt>
              <c:pt idx="16311">
                <c:v>16311</c:v>
              </c:pt>
              <c:pt idx="16312">
                <c:v>16312</c:v>
              </c:pt>
              <c:pt idx="16313">
                <c:v>16313</c:v>
              </c:pt>
              <c:pt idx="16314">
                <c:v>16314</c:v>
              </c:pt>
              <c:pt idx="16315">
                <c:v>16315</c:v>
              </c:pt>
              <c:pt idx="16316">
                <c:v>16316</c:v>
              </c:pt>
              <c:pt idx="16317">
                <c:v>16317</c:v>
              </c:pt>
              <c:pt idx="16318">
                <c:v>16318</c:v>
              </c:pt>
              <c:pt idx="16319">
                <c:v>16319</c:v>
              </c:pt>
              <c:pt idx="16320">
                <c:v>16320</c:v>
              </c:pt>
              <c:pt idx="16321">
                <c:v>16321</c:v>
              </c:pt>
              <c:pt idx="16322">
                <c:v>16322</c:v>
              </c:pt>
              <c:pt idx="16323">
                <c:v>16323</c:v>
              </c:pt>
              <c:pt idx="16324">
                <c:v>16324</c:v>
              </c:pt>
              <c:pt idx="16325">
                <c:v>16325</c:v>
              </c:pt>
              <c:pt idx="16326">
                <c:v>16326</c:v>
              </c:pt>
              <c:pt idx="16327">
                <c:v>16327</c:v>
              </c:pt>
              <c:pt idx="16328">
                <c:v>16328</c:v>
              </c:pt>
              <c:pt idx="16329">
                <c:v>16329</c:v>
              </c:pt>
              <c:pt idx="16330">
                <c:v>16330</c:v>
              </c:pt>
              <c:pt idx="16331">
                <c:v>16331</c:v>
              </c:pt>
              <c:pt idx="16332">
                <c:v>16332</c:v>
              </c:pt>
              <c:pt idx="16333">
                <c:v>16333</c:v>
              </c:pt>
              <c:pt idx="16334">
                <c:v>16334</c:v>
              </c:pt>
              <c:pt idx="16335">
                <c:v>16335</c:v>
              </c:pt>
              <c:pt idx="16336">
                <c:v>16336</c:v>
              </c:pt>
              <c:pt idx="16337">
                <c:v>16337</c:v>
              </c:pt>
              <c:pt idx="16338">
                <c:v>16338</c:v>
              </c:pt>
              <c:pt idx="16339">
                <c:v>16339</c:v>
              </c:pt>
              <c:pt idx="16340">
                <c:v>16340</c:v>
              </c:pt>
              <c:pt idx="16341">
                <c:v>16341</c:v>
              </c:pt>
              <c:pt idx="16342">
                <c:v>16342</c:v>
              </c:pt>
              <c:pt idx="16343">
                <c:v>16343</c:v>
              </c:pt>
              <c:pt idx="16344">
                <c:v>16344</c:v>
              </c:pt>
              <c:pt idx="16345">
                <c:v>16345</c:v>
              </c:pt>
              <c:pt idx="16346">
                <c:v>16346</c:v>
              </c:pt>
              <c:pt idx="16347">
                <c:v>16347</c:v>
              </c:pt>
              <c:pt idx="16348">
                <c:v>16348</c:v>
              </c:pt>
              <c:pt idx="16349">
                <c:v>16349</c:v>
              </c:pt>
              <c:pt idx="16350">
                <c:v>16350</c:v>
              </c:pt>
              <c:pt idx="16351">
                <c:v>16351</c:v>
              </c:pt>
              <c:pt idx="16352">
                <c:v>16352</c:v>
              </c:pt>
              <c:pt idx="16353">
                <c:v>16353</c:v>
              </c:pt>
              <c:pt idx="16354">
                <c:v>16354</c:v>
              </c:pt>
              <c:pt idx="16355">
                <c:v>16355</c:v>
              </c:pt>
              <c:pt idx="16356">
                <c:v>16356</c:v>
              </c:pt>
              <c:pt idx="16357">
                <c:v>16357</c:v>
              </c:pt>
              <c:pt idx="16358">
                <c:v>16358</c:v>
              </c:pt>
              <c:pt idx="16359">
                <c:v>16359</c:v>
              </c:pt>
              <c:pt idx="16360">
                <c:v>16360</c:v>
              </c:pt>
              <c:pt idx="16361">
                <c:v>16361</c:v>
              </c:pt>
              <c:pt idx="16362">
                <c:v>16362</c:v>
              </c:pt>
              <c:pt idx="16363">
                <c:v>16363</c:v>
              </c:pt>
              <c:pt idx="16364">
                <c:v>16364</c:v>
              </c:pt>
              <c:pt idx="16365">
                <c:v>16365</c:v>
              </c:pt>
              <c:pt idx="16366">
                <c:v>16366</c:v>
              </c:pt>
              <c:pt idx="16367">
                <c:v>16367</c:v>
              </c:pt>
              <c:pt idx="16368">
                <c:v>16368</c:v>
              </c:pt>
              <c:pt idx="16369">
                <c:v>16369</c:v>
              </c:pt>
              <c:pt idx="16370">
                <c:v>16370</c:v>
              </c:pt>
              <c:pt idx="16371">
                <c:v>16371</c:v>
              </c:pt>
              <c:pt idx="16372">
                <c:v>16372</c:v>
              </c:pt>
              <c:pt idx="16373">
                <c:v>16373</c:v>
              </c:pt>
              <c:pt idx="16374">
                <c:v>16374</c:v>
              </c:pt>
              <c:pt idx="16375">
                <c:v>16375</c:v>
              </c:pt>
              <c:pt idx="16376">
                <c:v>16376</c:v>
              </c:pt>
              <c:pt idx="16377">
                <c:v>16377</c:v>
              </c:pt>
              <c:pt idx="16378">
                <c:v>16378</c:v>
              </c:pt>
              <c:pt idx="16379">
                <c:v>16379</c:v>
              </c:pt>
              <c:pt idx="16380">
                <c:v>16380</c:v>
              </c:pt>
              <c:pt idx="16381">
                <c:v>16381</c:v>
              </c:pt>
              <c:pt idx="16382">
                <c:v>16382</c:v>
              </c:pt>
              <c:pt idx="16383">
                <c:v>16383</c:v>
              </c:pt>
              <c:pt idx="16384">
                <c:v>16384</c:v>
              </c:pt>
              <c:pt idx="16385">
                <c:v>16385</c:v>
              </c:pt>
              <c:pt idx="16386">
                <c:v>16386</c:v>
              </c:pt>
              <c:pt idx="16387">
                <c:v>16387</c:v>
              </c:pt>
              <c:pt idx="16388">
                <c:v>16388</c:v>
              </c:pt>
              <c:pt idx="16389">
                <c:v>16389</c:v>
              </c:pt>
              <c:pt idx="16390">
                <c:v>16390</c:v>
              </c:pt>
              <c:pt idx="16391">
                <c:v>16391</c:v>
              </c:pt>
              <c:pt idx="16392">
                <c:v>16392</c:v>
              </c:pt>
              <c:pt idx="16393">
                <c:v>16393</c:v>
              </c:pt>
              <c:pt idx="16394">
                <c:v>16394</c:v>
              </c:pt>
              <c:pt idx="16395">
                <c:v>16395</c:v>
              </c:pt>
              <c:pt idx="16396">
                <c:v>16396</c:v>
              </c:pt>
              <c:pt idx="16397">
                <c:v>16397</c:v>
              </c:pt>
              <c:pt idx="16398">
                <c:v>16398</c:v>
              </c:pt>
              <c:pt idx="16399">
                <c:v>16399</c:v>
              </c:pt>
              <c:pt idx="16400">
                <c:v>16400</c:v>
              </c:pt>
              <c:pt idx="16401">
                <c:v>16401</c:v>
              </c:pt>
              <c:pt idx="16402">
                <c:v>16402</c:v>
              </c:pt>
              <c:pt idx="16403">
                <c:v>16403</c:v>
              </c:pt>
              <c:pt idx="16404">
                <c:v>16404</c:v>
              </c:pt>
              <c:pt idx="16405">
                <c:v>16405</c:v>
              </c:pt>
              <c:pt idx="16406">
                <c:v>16406</c:v>
              </c:pt>
              <c:pt idx="16407">
                <c:v>16407</c:v>
              </c:pt>
              <c:pt idx="16408">
                <c:v>16408</c:v>
              </c:pt>
              <c:pt idx="16409">
                <c:v>16409</c:v>
              </c:pt>
              <c:pt idx="16410">
                <c:v>16410</c:v>
              </c:pt>
              <c:pt idx="16411">
                <c:v>16411</c:v>
              </c:pt>
              <c:pt idx="16412">
                <c:v>16412</c:v>
              </c:pt>
              <c:pt idx="16413">
                <c:v>16413</c:v>
              </c:pt>
              <c:pt idx="16414">
                <c:v>16414</c:v>
              </c:pt>
              <c:pt idx="16415">
                <c:v>16415</c:v>
              </c:pt>
              <c:pt idx="16416">
                <c:v>16416</c:v>
              </c:pt>
              <c:pt idx="16417">
                <c:v>16417</c:v>
              </c:pt>
              <c:pt idx="16418">
                <c:v>16418</c:v>
              </c:pt>
              <c:pt idx="16419">
                <c:v>16419</c:v>
              </c:pt>
              <c:pt idx="16420">
                <c:v>16420</c:v>
              </c:pt>
              <c:pt idx="16421">
                <c:v>16421</c:v>
              </c:pt>
              <c:pt idx="16422">
                <c:v>16422</c:v>
              </c:pt>
              <c:pt idx="16423">
                <c:v>16423</c:v>
              </c:pt>
              <c:pt idx="16424">
                <c:v>16424</c:v>
              </c:pt>
              <c:pt idx="16425">
                <c:v>16425</c:v>
              </c:pt>
              <c:pt idx="16426">
                <c:v>16426</c:v>
              </c:pt>
              <c:pt idx="16427">
                <c:v>16427</c:v>
              </c:pt>
              <c:pt idx="16428">
                <c:v>16428</c:v>
              </c:pt>
              <c:pt idx="16429">
                <c:v>16429</c:v>
              </c:pt>
              <c:pt idx="16430">
                <c:v>16430</c:v>
              </c:pt>
              <c:pt idx="16431">
                <c:v>16431</c:v>
              </c:pt>
              <c:pt idx="16432">
                <c:v>16432</c:v>
              </c:pt>
              <c:pt idx="16433">
                <c:v>16433</c:v>
              </c:pt>
              <c:pt idx="16434">
                <c:v>16434</c:v>
              </c:pt>
              <c:pt idx="16435">
                <c:v>16435</c:v>
              </c:pt>
              <c:pt idx="16436">
                <c:v>16436</c:v>
              </c:pt>
              <c:pt idx="16437">
                <c:v>16437</c:v>
              </c:pt>
              <c:pt idx="16438">
                <c:v>16438</c:v>
              </c:pt>
              <c:pt idx="16439">
                <c:v>16439</c:v>
              </c:pt>
              <c:pt idx="16440">
                <c:v>16440</c:v>
              </c:pt>
              <c:pt idx="16441">
                <c:v>16441</c:v>
              </c:pt>
              <c:pt idx="16442">
                <c:v>16442</c:v>
              </c:pt>
              <c:pt idx="16443">
                <c:v>16443</c:v>
              </c:pt>
              <c:pt idx="16444">
                <c:v>16444</c:v>
              </c:pt>
              <c:pt idx="16445">
                <c:v>16445</c:v>
              </c:pt>
              <c:pt idx="16446">
                <c:v>16446</c:v>
              </c:pt>
              <c:pt idx="16447">
                <c:v>16447</c:v>
              </c:pt>
              <c:pt idx="16448">
                <c:v>16448</c:v>
              </c:pt>
              <c:pt idx="16449">
                <c:v>16449</c:v>
              </c:pt>
              <c:pt idx="16450">
                <c:v>16450</c:v>
              </c:pt>
              <c:pt idx="16451">
                <c:v>16451</c:v>
              </c:pt>
              <c:pt idx="16452">
                <c:v>16452</c:v>
              </c:pt>
              <c:pt idx="16453">
                <c:v>16453</c:v>
              </c:pt>
              <c:pt idx="16454">
                <c:v>16454</c:v>
              </c:pt>
              <c:pt idx="16455">
                <c:v>16455</c:v>
              </c:pt>
              <c:pt idx="16456">
                <c:v>16456</c:v>
              </c:pt>
              <c:pt idx="16457">
                <c:v>16457</c:v>
              </c:pt>
              <c:pt idx="16458">
                <c:v>16458</c:v>
              </c:pt>
              <c:pt idx="16459">
                <c:v>16459</c:v>
              </c:pt>
              <c:pt idx="16460">
                <c:v>16460</c:v>
              </c:pt>
              <c:pt idx="16461">
                <c:v>16461</c:v>
              </c:pt>
              <c:pt idx="16462">
                <c:v>16462</c:v>
              </c:pt>
              <c:pt idx="16463">
                <c:v>16463</c:v>
              </c:pt>
              <c:pt idx="16464">
                <c:v>16464</c:v>
              </c:pt>
              <c:pt idx="16465">
                <c:v>16465</c:v>
              </c:pt>
              <c:pt idx="16466">
                <c:v>16466</c:v>
              </c:pt>
              <c:pt idx="16467">
                <c:v>16467</c:v>
              </c:pt>
              <c:pt idx="16468">
                <c:v>16468</c:v>
              </c:pt>
              <c:pt idx="16469">
                <c:v>16469</c:v>
              </c:pt>
              <c:pt idx="16470">
                <c:v>16470</c:v>
              </c:pt>
              <c:pt idx="16471">
                <c:v>16471</c:v>
              </c:pt>
              <c:pt idx="16472">
                <c:v>16472</c:v>
              </c:pt>
              <c:pt idx="16473">
                <c:v>16473</c:v>
              </c:pt>
              <c:pt idx="16474">
                <c:v>16474</c:v>
              </c:pt>
              <c:pt idx="16475">
                <c:v>16475</c:v>
              </c:pt>
              <c:pt idx="16476">
                <c:v>16476</c:v>
              </c:pt>
              <c:pt idx="16477">
                <c:v>16477</c:v>
              </c:pt>
              <c:pt idx="16478">
                <c:v>16478</c:v>
              </c:pt>
              <c:pt idx="16479">
                <c:v>16479</c:v>
              </c:pt>
              <c:pt idx="16480">
                <c:v>16480</c:v>
              </c:pt>
              <c:pt idx="16481">
                <c:v>16481</c:v>
              </c:pt>
              <c:pt idx="16482">
                <c:v>16482</c:v>
              </c:pt>
              <c:pt idx="16483">
                <c:v>16483</c:v>
              </c:pt>
              <c:pt idx="16484">
                <c:v>16484</c:v>
              </c:pt>
              <c:pt idx="16485">
                <c:v>16485</c:v>
              </c:pt>
              <c:pt idx="16486">
                <c:v>16486</c:v>
              </c:pt>
              <c:pt idx="16487">
                <c:v>16487</c:v>
              </c:pt>
              <c:pt idx="16488">
                <c:v>16488</c:v>
              </c:pt>
              <c:pt idx="16489">
                <c:v>16489</c:v>
              </c:pt>
              <c:pt idx="16490">
                <c:v>16490</c:v>
              </c:pt>
              <c:pt idx="16491">
                <c:v>16491</c:v>
              </c:pt>
              <c:pt idx="16492">
                <c:v>16492</c:v>
              </c:pt>
              <c:pt idx="16493">
                <c:v>16493</c:v>
              </c:pt>
              <c:pt idx="16494">
                <c:v>16494</c:v>
              </c:pt>
              <c:pt idx="16495">
                <c:v>16495</c:v>
              </c:pt>
              <c:pt idx="16496">
                <c:v>16496</c:v>
              </c:pt>
              <c:pt idx="16497">
                <c:v>16497</c:v>
              </c:pt>
              <c:pt idx="16498">
                <c:v>16498</c:v>
              </c:pt>
              <c:pt idx="16499">
                <c:v>16499</c:v>
              </c:pt>
              <c:pt idx="16500">
                <c:v>16500</c:v>
              </c:pt>
              <c:pt idx="16501">
                <c:v>16501</c:v>
              </c:pt>
              <c:pt idx="16502">
                <c:v>16502</c:v>
              </c:pt>
              <c:pt idx="16503">
                <c:v>16503</c:v>
              </c:pt>
              <c:pt idx="16504">
                <c:v>16504</c:v>
              </c:pt>
              <c:pt idx="16505">
                <c:v>16505</c:v>
              </c:pt>
              <c:pt idx="16506">
                <c:v>16506</c:v>
              </c:pt>
              <c:pt idx="16507">
                <c:v>16507</c:v>
              </c:pt>
              <c:pt idx="16508">
                <c:v>16508</c:v>
              </c:pt>
              <c:pt idx="16509">
                <c:v>16509</c:v>
              </c:pt>
              <c:pt idx="16510">
                <c:v>16510</c:v>
              </c:pt>
              <c:pt idx="16511">
                <c:v>16511</c:v>
              </c:pt>
              <c:pt idx="16512">
                <c:v>16512</c:v>
              </c:pt>
              <c:pt idx="16513">
                <c:v>16513</c:v>
              </c:pt>
              <c:pt idx="16514">
                <c:v>16514</c:v>
              </c:pt>
              <c:pt idx="16515">
                <c:v>16515</c:v>
              </c:pt>
              <c:pt idx="16516">
                <c:v>16516</c:v>
              </c:pt>
              <c:pt idx="16517">
                <c:v>16517</c:v>
              </c:pt>
              <c:pt idx="16518">
                <c:v>16518</c:v>
              </c:pt>
              <c:pt idx="16519">
                <c:v>16519</c:v>
              </c:pt>
              <c:pt idx="16520">
                <c:v>16520</c:v>
              </c:pt>
              <c:pt idx="16521">
                <c:v>16521</c:v>
              </c:pt>
              <c:pt idx="16522">
                <c:v>16522</c:v>
              </c:pt>
              <c:pt idx="16523">
                <c:v>16523</c:v>
              </c:pt>
              <c:pt idx="16524">
                <c:v>16524</c:v>
              </c:pt>
              <c:pt idx="16525">
                <c:v>16525</c:v>
              </c:pt>
              <c:pt idx="16526">
                <c:v>16526</c:v>
              </c:pt>
              <c:pt idx="16527">
                <c:v>16527</c:v>
              </c:pt>
              <c:pt idx="16528">
                <c:v>16528</c:v>
              </c:pt>
              <c:pt idx="16529">
                <c:v>16529</c:v>
              </c:pt>
              <c:pt idx="16530">
                <c:v>16530</c:v>
              </c:pt>
              <c:pt idx="16531">
                <c:v>16531</c:v>
              </c:pt>
              <c:pt idx="16532">
                <c:v>16532</c:v>
              </c:pt>
              <c:pt idx="16533">
                <c:v>16533</c:v>
              </c:pt>
              <c:pt idx="16534">
                <c:v>16534</c:v>
              </c:pt>
              <c:pt idx="16535">
                <c:v>16535</c:v>
              </c:pt>
              <c:pt idx="16536">
                <c:v>16536</c:v>
              </c:pt>
              <c:pt idx="16537">
                <c:v>16537</c:v>
              </c:pt>
              <c:pt idx="16538">
                <c:v>16538</c:v>
              </c:pt>
              <c:pt idx="16539">
                <c:v>16539</c:v>
              </c:pt>
              <c:pt idx="16540">
                <c:v>16540</c:v>
              </c:pt>
              <c:pt idx="16541">
                <c:v>16541</c:v>
              </c:pt>
              <c:pt idx="16542">
                <c:v>16542</c:v>
              </c:pt>
              <c:pt idx="16543">
                <c:v>16543</c:v>
              </c:pt>
              <c:pt idx="16544">
                <c:v>16544</c:v>
              </c:pt>
              <c:pt idx="16545">
                <c:v>16545</c:v>
              </c:pt>
              <c:pt idx="16546">
                <c:v>16546</c:v>
              </c:pt>
              <c:pt idx="16547">
                <c:v>16547</c:v>
              </c:pt>
              <c:pt idx="16548">
                <c:v>16548</c:v>
              </c:pt>
              <c:pt idx="16549">
                <c:v>16549</c:v>
              </c:pt>
              <c:pt idx="16550">
                <c:v>16550</c:v>
              </c:pt>
              <c:pt idx="16551">
                <c:v>16551</c:v>
              </c:pt>
              <c:pt idx="16552">
                <c:v>16552</c:v>
              </c:pt>
              <c:pt idx="16553">
                <c:v>16553</c:v>
              </c:pt>
              <c:pt idx="16554">
                <c:v>16554</c:v>
              </c:pt>
              <c:pt idx="16555">
                <c:v>16555</c:v>
              </c:pt>
              <c:pt idx="16556">
                <c:v>16556</c:v>
              </c:pt>
              <c:pt idx="16557">
                <c:v>16557</c:v>
              </c:pt>
              <c:pt idx="16558">
                <c:v>16558</c:v>
              </c:pt>
              <c:pt idx="16559">
                <c:v>16559</c:v>
              </c:pt>
              <c:pt idx="16560">
                <c:v>16560</c:v>
              </c:pt>
              <c:pt idx="16561">
                <c:v>16561</c:v>
              </c:pt>
              <c:pt idx="16562">
                <c:v>16562</c:v>
              </c:pt>
              <c:pt idx="16563">
                <c:v>16563</c:v>
              </c:pt>
              <c:pt idx="16564">
                <c:v>16564</c:v>
              </c:pt>
              <c:pt idx="16565">
                <c:v>16565</c:v>
              </c:pt>
              <c:pt idx="16566">
                <c:v>16566</c:v>
              </c:pt>
              <c:pt idx="16567">
                <c:v>16567</c:v>
              </c:pt>
              <c:pt idx="16568">
                <c:v>16568</c:v>
              </c:pt>
              <c:pt idx="16569">
                <c:v>16569</c:v>
              </c:pt>
              <c:pt idx="16570">
                <c:v>16570</c:v>
              </c:pt>
              <c:pt idx="16571">
                <c:v>16571</c:v>
              </c:pt>
              <c:pt idx="16572">
                <c:v>16572</c:v>
              </c:pt>
              <c:pt idx="16573">
                <c:v>16573</c:v>
              </c:pt>
              <c:pt idx="16574">
                <c:v>16574</c:v>
              </c:pt>
              <c:pt idx="16575">
                <c:v>16575</c:v>
              </c:pt>
              <c:pt idx="16576">
                <c:v>16576</c:v>
              </c:pt>
              <c:pt idx="16577">
                <c:v>16577</c:v>
              </c:pt>
              <c:pt idx="16578">
                <c:v>16578</c:v>
              </c:pt>
              <c:pt idx="16579">
                <c:v>16579</c:v>
              </c:pt>
              <c:pt idx="16580">
                <c:v>16580</c:v>
              </c:pt>
              <c:pt idx="16581">
                <c:v>16581</c:v>
              </c:pt>
              <c:pt idx="16582">
                <c:v>16582</c:v>
              </c:pt>
              <c:pt idx="16583">
                <c:v>16583</c:v>
              </c:pt>
              <c:pt idx="16584">
                <c:v>16584</c:v>
              </c:pt>
              <c:pt idx="16585">
                <c:v>16585</c:v>
              </c:pt>
              <c:pt idx="16586">
                <c:v>16586</c:v>
              </c:pt>
              <c:pt idx="16587">
                <c:v>16587</c:v>
              </c:pt>
              <c:pt idx="16588">
                <c:v>16588</c:v>
              </c:pt>
              <c:pt idx="16589">
                <c:v>16589</c:v>
              </c:pt>
              <c:pt idx="16590">
                <c:v>16590</c:v>
              </c:pt>
              <c:pt idx="16591">
                <c:v>16591</c:v>
              </c:pt>
              <c:pt idx="16592">
                <c:v>16592</c:v>
              </c:pt>
              <c:pt idx="16593">
                <c:v>16593</c:v>
              </c:pt>
              <c:pt idx="16594">
                <c:v>16594</c:v>
              </c:pt>
              <c:pt idx="16595">
                <c:v>16595</c:v>
              </c:pt>
              <c:pt idx="16596">
                <c:v>16596</c:v>
              </c:pt>
              <c:pt idx="16597">
                <c:v>16597</c:v>
              </c:pt>
              <c:pt idx="16598">
                <c:v>16598</c:v>
              </c:pt>
              <c:pt idx="16599">
                <c:v>16599</c:v>
              </c:pt>
              <c:pt idx="16600">
                <c:v>16600</c:v>
              </c:pt>
              <c:pt idx="16601">
                <c:v>16601</c:v>
              </c:pt>
              <c:pt idx="16602">
                <c:v>16602</c:v>
              </c:pt>
              <c:pt idx="16603">
                <c:v>16603</c:v>
              </c:pt>
              <c:pt idx="16604">
                <c:v>16604</c:v>
              </c:pt>
              <c:pt idx="16605">
                <c:v>16605</c:v>
              </c:pt>
              <c:pt idx="16606">
                <c:v>16606</c:v>
              </c:pt>
              <c:pt idx="16607">
                <c:v>16607</c:v>
              </c:pt>
              <c:pt idx="16608">
                <c:v>16608</c:v>
              </c:pt>
              <c:pt idx="16609">
                <c:v>16609</c:v>
              </c:pt>
              <c:pt idx="16610">
                <c:v>16610</c:v>
              </c:pt>
              <c:pt idx="16611">
                <c:v>16611</c:v>
              </c:pt>
              <c:pt idx="16612">
                <c:v>16612</c:v>
              </c:pt>
              <c:pt idx="16613">
                <c:v>16613</c:v>
              </c:pt>
              <c:pt idx="16614">
                <c:v>16614</c:v>
              </c:pt>
              <c:pt idx="16615">
                <c:v>16615</c:v>
              </c:pt>
              <c:pt idx="16616">
                <c:v>16616</c:v>
              </c:pt>
              <c:pt idx="16617">
                <c:v>16617</c:v>
              </c:pt>
              <c:pt idx="16618">
                <c:v>16618</c:v>
              </c:pt>
              <c:pt idx="16619">
                <c:v>16619</c:v>
              </c:pt>
              <c:pt idx="16620">
                <c:v>16620</c:v>
              </c:pt>
              <c:pt idx="16621">
                <c:v>16621</c:v>
              </c:pt>
              <c:pt idx="16622">
                <c:v>16622</c:v>
              </c:pt>
              <c:pt idx="16623">
                <c:v>16623</c:v>
              </c:pt>
              <c:pt idx="16624">
                <c:v>16624</c:v>
              </c:pt>
              <c:pt idx="16625">
                <c:v>16625</c:v>
              </c:pt>
              <c:pt idx="16626">
                <c:v>16626</c:v>
              </c:pt>
              <c:pt idx="16627">
                <c:v>16627</c:v>
              </c:pt>
              <c:pt idx="16628">
                <c:v>16628</c:v>
              </c:pt>
              <c:pt idx="16629">
                <c:v>16629</c:v>
              </c:pt>
              <c:pt idx="16630">
                <c:v>16630</c:v>
              </c:pt>
              <c:pt idx="16631">
                <c:v>16631</c:v>
              </c:pt>
              <c:pt idx="16632">
                <c:v>16632</c:v>
              </c:pt>
              <c:pt idx="16633">
                <c:v>16633</c:v>
              </c:pt>
              <c:pt idx="16634">
                <c:v>16634</c:v>
              </c:pt>
              <c:pt idx="16635">
                <c:v>16635</c:v>
              </c:pt>
              <c:pt idx="16636">
                <c:v>16636</c:v>
              </c:pt>
              <c:pt idx="16637">
                <c:v>16637</c:v>
              </c:pt>
              <c:pt idx="16638">
                <c:v>16638</c:v>
              </c:pt>
              <c:pt idx="16639">
                <c:v>16639</c:v>
              </c:pt>
              <c:pt idx="16640">
                <c:v>16640</c:v>
              </c:pt>
              <c:pt idx="16641">
                <c:v>16641</c:v>
              </c:pt>
              <c:pt idx="16642">
                <c:v>16642</c:v>
              </c:pt>
              <c:pt idx="16643">
                <c:v>16643</c:v>
              </c:pt>
              <c:pt idx="16644">
                <c:v>16644</c:v>
              </c:pt>
              <c:pt idx="16645">
                <c:v>16645</c:v>
              </c:pt>
              <c:pt idx="16646">
                <c:v>16646</c:v>
              </c:pt>
              <c:pt idx="16647">
                <c:v>16647</c:v>
              </c:pt>
              <c:pt idx="16648">
                <c:v>16648</c:v>
              </c:pt>
              <c:pt idx="16649">
                <c:v>16649</c:v>
              </c:pt>
              <c:pt idx="16650">
                <c:v>16650</c:v>
              </c:pt>
              <c:pt idx="16651">
                <c:v>16651</c:v>
              </c:pt>
              <c:pt idx="16652">
                <c:v>16652</c:v>
              </c:pt>
              <c:pt idx="16653">
                <c:v>16653</c:v>
              </c:pt>
              <c:pt idx="16654">
                <c:v>16654</c:v>
              </c:pt>
              <c:pt idx="16655">
                <c:v>16655</c:v>
              </c:pt>
              <c:pt idx="16656">
                <c:v>16656</c:v>
              </c:pt>
              <c:pt idx="16657">
                <c:v>16657</c:v>
              </c:pt>
              <c:pt idx="16658">
                <c:v>16658</c:v>
              </c:pt>
              <c:pt idx="16659">
                <c:v>16659</c:v>
              </c:pt>
              <c:pt idx="16660">
                <c:v>16660</c:v>
              </c:pt>
              <c:pt idx="16661">
                <c:v>16661</c:v>
              </c:pt>
              <c:pt idx="16662">
                <c:v>16662</c:v>
              </c:pt>
              <c:pt idx="16663">
                <c:v>16663</c:v>
              </c:pt>
              <c:pt idx="16664">
                <c:v>16664</c:v>
              </c:pt>
              <c:pt idx="16665">
                <c:v>16665</c:v>
              </c:pt>
              <c:pt idx="16666">
                <c:v>16666</c:v>
              </c:pt>
              <c:pt idx="16667">
                <c:v>16667</c:v>
              </c:pt>
              <c:pt idx="16668">
                <c:v>16668</c:v>
              </c:pt>
              <c:pt idx="16669">
                <c:v>16669</c:v>
              </c:pt>
              <c:pt idx="16670">
                <c:v>16670</c:v>
              </c:pt>
              <c:pt idx="16671">
                <c:v>16671</c:v>
              </c:pt>
              <c:pt idx="16672">
                <c:v>16672</c:v>
              </c:pt>
              <c:pt idx="16673">
                <c:v>16673</c:v>
              </c:pt>
              <c:pt idx="16674">
                <c:v>16674</c:v>
              </c:pt>
              <c:pt idx="16675">
                <c:v>16675</c:v>
              </c:pt>
              <c:pt idx="16676">
                <c:v>16676</c:v>
              </c:pt>
              <c:pt idx="16677">
                <c:v>16677</c:v>
              </c:pt>
              <c:pt idx="16678">
                <c:v>16678</c:v>
              </c:pt>
              <c:pt idx="16679">
                <c:v>16679</c:v>
              </c:pt>
              <c:pt idx="16680">
                <c:v>16680</c:v>
              </c:pt>
              <c:pt idx="16681">
                <c:v>16681</c:v>
              </c:pt>
              <c:pt idx="16682">
                <c:v>16682</c:v>
              </c:pt>
              <c:pt idx="16683">
                <c:v>16683</c:v>
              </c:pt>
              <c:pt idx="16684">
                <c:v>16684</c:v>
              </c:pt>
              <c:pt idx="16685">
                <c:v>16685</c:v>
              </c:pt>
              <c:pt idx="16686">
                <c:v>16686</c:v>
              </c:pt>
              <c:pt idx="16687">
                <c:v>16687</c:v>
              </c:pt>
              <c:pt idx="16688">
                <c:v>16688</c:v>
              </c:pt>
              <c:pt idx="16689">
                <c:v>16689</c:v>
              </c:pt>
              <c:pt idx="16690">
                <c:v>16690</c:v>
              </c:pt>
              <c:pt idx="16691">
                <c:v>16691</c:v>
              </c:pt>
              <c:pt idx="16692">
                <c:v>16692</c:v>
              </c:pt>
              <c:pt idx="16693">
                <c:v>16693</c:v>
              </c:pt>
              <c:pt idx="16694">
                <c:v>16694</c:v>
              </c:pt>
              <c:pt idx="16695">
                <c:v>16695</c:v>
              </c:pt>
              <c:pt idx="16696">
                <c:v>16696</c:v>
              </c:pt>
              <c:pt idx="16697">
                <c:v>16697</c:v>
              </c:pt>
              <c:pt idx="16698">
                <c:v>16698</c:v>
              </c:pt>
              <c:pt idx="16699">
                <c:v>16699</c:v>
              </c:pt>
              <c:pt idx="16700">
                <c:v>16700</c:v>
              </c:pt>
              <c:pt idx="16701">
                <c:v>16701</c:v>
              </c:pt>
              <c:pt idx="16702">
                <c:v>16702</c:v>
              </c:pt>
              <c:pt idx="16703">
                <c:v>16703</c:v>
              </c:pt>
              <c:pt idx="16704">
                <c:v>16704</c:v>
              </c:pt>
              <c:pt idx="16705">
                <c:v>16705</c:v>
              </c:pt>
              <c:pt idx="16706">
                <c:v>16706</c:v>
              </c:pt>
              <c:pt idx="16707">
                <c:v>16707</c:v>
              </c:pt>
              <c:pt idx="16708">
                <c:v>16708</c:v>
              </c:pt>
              <c:pt idx="16709">
                <c:v>16709</c:v>
              </c:pt>
              <c:pt idx="16710">
                <c:v>16710</c:v>
              </c:pt>
              <c:pt idx="16711">
                <c:v>16711</c:v>
              </c:pt>
              <c:pt idx="16712">
                <c:v>16712</c:v>
              </c:pt>
              <c:pt idx="16713">
                <c:v>16713</c:v>
              </c:pt>
              <c:pt idx="16714">
                <c:v>16714</c:v>
              </c:pt>
              <c:pt idx="16715">
                <c:v>16715</c:v>
              </c:pt>
              <c:pt idx="16716">
                <c:v>16716</c:v>
              </c:pt>
              <c:pt idx="16717">
                <c:v>16717</c:v>
              </c:pt>
              <c:pt idx="16718">
                <c:v>16718</c:v>
              </c:pt>
              <c:pt idx="16719">
                <c:v>16719</c:v>
              </c:pt>
              <c:pt idx="16720">
                <c:v>16720</c:v>
              </c:pt>
              <c:pt idx="16721">
                <c:v>16721</c:v>
              </c:pt>
              <c:pt idx="16722">
                <c:v>16722</c:v>
              </c:pt>
              <c:pt idx="16723">
                <c:v>16723</c:v>
              </c:pt>
              <c:pt idx="16724">
                <c:v>16724</c:v>
              </c:pt>
              <c:pt idx="16725">
                <c:v>16725</c:v>
              </c:pt>
              <c:pt idx="16726">
                <c:v>16726</c:v>
              </c:pt>
              <c:pt idx="16727">
                <c:v>16727</c:v>
              </c:pt>
              <c:pt idx="16728">
                <c:v>16728</c:v>
              </c:pt>
              <c:pt idx="16729">
                <c:v>16729</c:v>
              </c:pt>
              <c:pt idx="16730">
                <c:v>16730</c:v>
              </c:pt>
              <c:pt idx="16731">
                <c:v>16731</c:v>
              </c:pt>
              <c:pt idx="16732">
                <c:v>16732</c:v>
              </c:pt>
              <c:pt idx="16733">
                <c:v>16733</c:v>
              </c:pt>
              <c:pt idx="16734">
                <c:v>16734</c:v>
              </c:pt>
              <c:pt idx="16735">
                <c:v>16735</c:v>
              </c:pt>
              <c:pt idx="16736">
                <c:v>16736</c:v>
              </c:pt>
              <c:pt idx="16737">
                <c:v>16737</c:v>
              </c:pt>
              <c:pt idx="16738">
                <c:v>16738</c:v>
              </c:pt>
              <c:pt idx="16739">
                <c:v>16739</c:v>
              </c:pt>
              <c:pt idx="16740">
                <c:v>16740</c:v>
              </c:pt>
              <c:pt idx="16741">
                <c:v>16741</c:v>
              </c:pt>
              <c:pt idx="16742">
                <c:v>16742</c:v>
              </c:pt>
              <c:pt idx="16743">
                <c:v>16743</c:v>
              </c:pt>
              <c:pt idx="16744">
                <c:v>16744</c:v>
              </c:pt>
              <c:pt idx="16745">
                <c:v>16745</c:v>
              </c:pt>
              <c:pt idx="16746">
                <c:v>16746</c:v>
              </c:pt>
              <c:pt idx="16747">
                <c:v>16747</c:v>
              </c:pt>
              <c:pt idx="16748">
                <c:v>16748</c:v>
              </c:pt>
              <c:pt idx="16749">
                <c:v>16749</c:v>
              </c:pt>
              <c:pt idx="16750">
                <c:v>16750</c:v>
              </c:pt>
              <c:pt idx="16751">
                <c:v>16751</c:v>
              </c:pt>
              <c:pt idx="16752">
                <c:v>16752</c:v>
              </c:pt>
              <c:pt idx="16753">
                <c:v>16753</c:v>
              </c:pt>
              <c:pt idx="16754">
                <c:v>16754</c:v>
              </c:pt>
              <c:pt idx="16755">
                <c:v>16755</c:v>
              </c:pt>
              <c:pt idx="16756">
                <c:v>16756</c:v>
              </c:pt>
              <c:pt idx="16757">
                <c:v>16757</c:v>
              </c:pt>
              <c:pt idx="16758">
                <c:v>16758</c:v>
              </c:pt>
              <c:pt idx="16759">
                <c:v>16759</c:v>
              </c:pt>
              <c:pt idx="16760">
                <c:v>16760</c:v>
              </c:pt>
              <c:pt idx="16761">
                <c:v>16761</c:v>
              </c:pt>
              <c:pt idx="16762">
                <c:v>16762</c:v>
              </c:pt>
              <c:pt idx="16763">
                <c:v>16763</c:v>
              </c:pt>
              <c:pt idx="16764">
                <c:v>16764</c:v>
              </c:pt>
              <c:pt idx="16765">
                <c:v>16765</c:v>
              </c:pt>
              <c:pt idx="16766">
                <c:v>16766</c:v>
              </c:pt>
              <c:pt idx="16767">
                <c:v>16767</c:v>
              </c:pt>
              <c:pt idx="16768">
                <c:v>16768</c:v>
              </c:pt>
              <c:pt idx="16769">
                <c:v>16769</c:v>
              </c:pt>
              <c:pt idx="16770">
                <c:v>16770</c:v>
              </c:pt>
              <c:pt idx="16771">
                <c:v>16771</c:v>
              </c:pt>
              <c:pt idx="16772">
                <c:v>16772</c:v>
              </c:pt>
              <c:pt idx="16773">
                <c:v>16773</c:v>
              </c:pt>
              <c:pt idx="16774">
                <c:v>16774</c:v>
              </c:pt>
              <c:pt idx="16775">
                <c:v>16775</c:v>
              </c:pt>
              <c:pt idx="16776">
                <c:v>16776</c:v>
              </c:pt>
              <c:pt idx="16777">
                <c:v>16777</c:v>
              </c:pt>
              <c:pt idx="16778">
                <c:v>16778</c:v>
              </c:pt>
              <c:pt idx="16779">
                <c:v>16779</c:v>
              </c:pt>
              <c:pt idx="16780">
                <c:v>16780</c:v>
              </c:pt>
              <c:pt idx="16781">
                <c:v>16781</c:v>
              </c:pt>
              <c:pt idx="16782">
                <c:v>16782</c:v>
              </c:pt>
              <c:pt idx="16783">
                <c:v>16783</c:v>
              </c:pt>
              <c:pt idx="16784">
                <c:v>16784</c:v>
              </c:pt>
              <c:pt idx="16785">
                <c:v>16785</c:v>
              </c:pt>
              <c:pt idx="16786">
                <c:v>16786</c:v>
              </c:pt>
              <c:pt idx="16787">
                <c:v>16787</c:v>
              </c:pt>
              <c:pt idx="16788">
                <c:v>16788</c:v>
              </c:pt>
              <c:pt idx="16789">
                <c:v>16789</c:v>
              </c:pt>
              <c:pt idx="16790">
                <c:v>16790</c:v>
              </c:pt>
              <c:pt idx="16791">
                <c:v>16791</c:v>
              </c:pt>
              <c:pt idx="16792">
                <c:v>16792</c:v>
              </c:pt>
              <c:pt idx="16793">
                <c:v>16793</c:v>
              </c:pt>
              <c:pt idx="16794">
                <c:v>16794</c:v>
              </c:pt>
              <c:pt idx="16795">
                <c:v>16795</c:v>
              </c:pt>
              <c:pt idx="16796">
                <c:v>16796</c:v>
              </c:pt>
              <c:pt idx="16797">
                <c:v>16797</c:v>
              </c:pt>
              <c:pt idx="16798">
                <c:v>16798</c:v>
              </c:pt>
              <c:pt idx="16799">
                <c:v>16799</c:v>
              </c:pt>
              <c:pt idx="16800">
                <c:v>16800</c:v>
              </c:pt>
              <c:pt idx="16801">
                <c:v>16801</c:v>
              </c:pt>
              <c:pt idx="16802">
                <c:v>16802</c:v>
              </c:pt>
              <c:pt idx="16803">
                <c:v>16803</c:v>
              </c:pt>
              <c:pt idx="16804">
                <c:v>16804</c:v>
              </c:pt>
              <c:pt idx="16805">
                <c:v>16805</c:v>
              </c:pt>
              <c:pt idx="16806">
                <c:v>16806</c:v>
              </c:pt>
              <c:pt idx="16807">
                <c:v>16807</c:v>
              </c:pt>
              <c:pt idx="16808">
                <c:v>16808</c:v>
              </c:pt>
              <c:pt idx="16809">
                <c:v>16809</c:v>
              </c:pt>
              <c:pt idx="16810">
                <c:v>16810</c:v>
              </c:pt>
              <c:pt idx="16811">
                <c:v>16811</c:v>
              </c:pt>
              <c:pt idx="16812">
                <c:v>16812</c:v>
              </c:pt>
              <c:pt idx="16813">
                <c:v>16813</c:v>
              </c:pt>
              <c:pt idx="16814">
                <c:v>16814</c:v>
              </c:pt>
              <c:pt idx="16815">
                <c:v>16815</c:v>
              </c:pt>
              <c:pt idx="16816">
                <c:v>16816</c:v>
              </c:pt>
              <c:pt idx="16817">
                <c:v>16817</c:v>
              </c:pt>
              <c:pt idx="16818">
                <c:v>16818</c:v>
              </c:pt>
              <c:pt idx="16819">
                <c:v>16819</c:v>
              </c:pt>
              <c:pt idx="16820">
                <c:v>16820</c:v>
              </c:pt>
              <c:pt idx="16821">
                <c:v>16821</c:v>
              </c:pt>
              <c:pt idx="16822">
                <c:v>16822</c:v>
              </c:pt>
              <c:pt idx="16823">
                <c:v>16823</c:v>
              </c:pt>
              <c:pt idx="16824">
                <c:v>16824</c:v>
              </c:pt>
              <c:pt idx="16825">
                <c:v>16825</c:v>
              </c:pt>
              <c:pt idx="16826">
                <c:v>16826</c:v>
              </c:pt>
              <c:pt idx="16827">
                <c:v>16827</c:v>
              </c:pt>
              <c:pt idx="16828">
                <c:v>16828</c:v>
              </c:pt>
              <c:pt idx="16829">
                <c:v>16829</c:v>
              </c:pt>
              <c:pt idx="16830">
                <c:v>16830</c:v>
              </c:pt>
              <c:pt idx="16831">
                <c:v>16831</c:v>
              </c:pt>
              <c:pt idx="16832">
                <c:v>16832</c:v>
              </c:pt>
              <c:pt idx="16833">
                <c:v>16833</c:v>
              </c:pt>
              <c:pt idx="16834">
                <c:v>16834</c:v>
              </c:pt>
              <c:pt idx="16835">
                <c:v>16835</c:v>
              </c:pt>
              <c:pt idx="16836">
                <c:v>16836</c:v>
              </c:pt>
              <c:pt idx="16837">
                <c:v>16837</c:v>
              </c:pt>
              <c:pt idx="16838">
                <c:v>16838</c:v>
              </c:pt>
              <c:pt idx="16839">
                <c:v>16839</c:v>
              </c:pt>
              <c:pt idx="16840">
                <c:v>16840</c:v>
              </c:pt>
              <c:pt idx="16841">
                <c:v>16841</c:v>
              </c:pt>
              <c:pt idx="16842">
                <c:v>16842</c:v>
              </c:pt>
              <c:pt idx="16843">
                <c:v>16843</c:v>
              </c:pt>
              <c:pt idx="16844">
                <c:v>16844</c:v>
              </c:pt>
              <c:pt idx="16845">
                <c:v>16845</c:v>
              </c:pt>
              <c:pt idx="16846">
                <c:v>16846</c:v>
              </c:pt>
              <c:pt idx="16847">
                <c:v>16847</c:v>
              </c:pt>
              <c:pt idx="16848">
                <c:v>16848</c:v>
              </c:pt>
              <c:pt idx="16849">
                <c:v>16849</c:v>
              </c:pt>
              <c:pt idx="16850">
                <c:v>16850</c:v>
              </c:pt>
              <c:pt idx="16851">
                <c:v>16851</c:v>
              </c:pt>
              <c:pt idx="16852">
                <c:v>16852</c:v>
              </c:pt>
              <c:pt idx="16853">
                <c:v>16853</c:v>
              </c:pt>
              <c:pt idx="16854">
                <c:v>16854</c:v>
              </c:pt>
              <c:pt idx="16855">
                <c:v>16855</c:v>
              </c:pt>
              <c:pt idx="16856">
                <c:v>16856</c:v>
              </c:pt>
              <c:pt idx="16857">
                <c:v>16857</c:v>
              </c:pt>
              <c:pt idx="16858">
                <c:v>16858</c:v>
              </c:pt>
              <c:pt idx="16859">
                <c:v>16859</c:v>
              </c:pt>
              <c:pt idx="16860">
                <c:v>16860</c:v>
              </c:pt>
              <c:pt idx="16861">
                <c:v>16861</c:v>
              </c:pt>
              <c:pt idx="16862">
                <c:v>16862</c:v>
              </c:pt>
              <c:pt idx="16863">
                <c:v>16863</c:v>
              </c:pt>
              <c:pt idx="16864">
                <c:v>16864</c:v>
              </c:pt>
              <c:pt idx="16865">
                <c:v>16865</c:v>
              </c:pt>
              <c:pt idx="16866">
                <c:v>16866</c:v>
              </c:pt>
              <c:pt idx="16867">
                <c:v>16867</c:v>
              </c:pt>
              <c:pt idx="16868">
                <c:v>16868</c:v>
              </c:pt>
              <c:pt idx="16869">
                <c:v>16869</c:v>
              </c:pt>
              <c:pt idx="16870">
                <c:v>16870</c:v>
              </c:pt>
              <c:pt idx="16871">
                <c:v>16871</c:v>
              </c:pt>
              <c:pt idx="16872">
                <c:v>16872</c:v>
              </c:pt>
              <c:pt idx="16873">
                <c:v>16873</c:v>
              </c:pt>
              <c:pt idx="16874">
                <c:v>16874</c:v>
              </c:pt>
              <c:pt idx="16875">
                <c:v>16875</c:v>
              </c:pt>
              <c:pt idx="16876">
                <c:v>16876</c:v>
              </c:pt>
              <c:pt idx="16877">
                <c:v>16877</c:v>
              </c:pt>
              <c:pt idx="16878">
                <c:v>16878</c:v>
              </c:pt>
              <c:pt idx="16879">
                <c:v>16879</c:v>
              </c:pt>
              <c:pt idx="16880">
                <c:v>16880</c:v>
              </c:pt>
              <c:pt idx="16881">
                <c:v>16881</c:v>
              </c:pt>
              <c:pt idx="16882">
                <c:v>16882</c:v>
              </c:pt>
              <c:pt idx="16883">
                <c:v>16883</c:v>
              </c:pt>
              <c:pt idx="16884">
                <c:v>16884</c:v>
              </c:pt>
              <c:pt idx="16885">
                <c:v>16885</c:v>
              </c:pt>
              <c:pt idx="16886">
                <c:v>16886</c:v>
              </c:pt>
              <c:pt idx="16887">
                <c:v>16887</c:v>
              </c:pt>
              <c:pt idx="16888">
                <c:v>16888</c:v>
              </c:pt>
              <c:pt idx="16889">
                <c:v>16889</c:v>
              </c:pt>
              <c:pt idx="16890">
                <c:v>16890</c:v>
              </c:pt>
              <c:pt idx="16891">
                <c:v>16891</c:v>
              </c:pt>
              <c:pt idx="16892">
                <c:v>16892</c:v>
              </c:pt>
              <c:pt idx="16893">
                <c:v>16893</c:v>
              </c:pt>
              <c:pt idx="16894">
                <c:v>16894</c:v>
              </c:pt>
              <c:pt idx="16895">
                <c:v>16895</c:v>
              </c:pt>
              <c:pt idx="16896">
                <c:v>16896</c:v>
              </c:pt>
              <c:pt idx="16897">
                <c:v>16897</c:v>
              </c:pt>
              <c:pt idx="16898">
                <c:v>16898</c:v>
              </c:pt>
              <c:pt idx="16899">
                <c:v>16899</c:v>
              </c:pt>
              <c:pt idx="16900">
                <c:v>16900</c:v>
              </c:pt>
              <c:pt idx="16901">
                <c:v>16901</c:v>
              </c:pt>
              <c:pt idx="16902">
                <c:v>16902</c:v>
              </c:pt>
              <c:pt idx="16903">
                <c:v>16903</c:v>
              </c:pt>
              <c:pt idx="16904">
                <c:v>16904</c:v>
              </c:pt>
              <c:pt idx="16905">
                <c:v>16905</c:v>
              </c:pt>
              <c:pt idx="16906">
                <c:v>16906</c:v>
              </c:pt>
              <c:pt idx="16907">
                <c:v>16907</c:v>
              </c:pt>
              <c:pt idx="16908">
                <c:v>16908</c:v>
              </c:pt>
              <c:pt idx="16909">
                <c:v>16909</c:v>
              </c:pt>
              <c:pt idx="16910">
                <c:v>16910</c:v>
              </c:pt>
              <c:pt idx="16911">
                <c:v>16911</c:v>
              </c:pt>
              <c:pt idx="16912">
                <c:v>16912</c:v>
              </c:pt>
              <c:pt idx="16913">
                <c:v>16913</c:v>
              </c:pt>
              <c:pt idx="16914">
                <c:v>16914</c:v>
              </c:pt>
              <c:pt idx="16915">
                <c:v>16915</c:v>
              </c:pt>
              <c:pt idx="16916">
                <c:v>16916</c:v>
              </c:pt>
              <c:pt idx="16917">
                <c:v>16917</c:v>
              </c:pt>
              <c:pt idx="16918">
                <c:v>16918</c:v>
              </c:pt>
              <c:pt idx="16919">
                <c:v>16919</c:v>
              </c:pt>
              <c:pt idx="16920">
                <c:v>16920</c:v>
              </c:pt>
              <c:pt idx="16921">
                <c:v>16921</c:v>
              </c:pt>
              <c:pt idx="16922">
                <c:v>16922</c:v>
              </c:pt>
              <c:pt idx="16923">
                <c:v>16923</c:v>
              </c:pt>
              <c:pt idx="16924">
                <c:v>16924</c:v>
              </c:pt>
              <c:pt idx="16925">
                <c:v>16925</c:v>
              </c:pt>
              <c:pt idx="16926">
                <c:v>16926</c:v>
              </c:pt>
              <c:pt idx="16927">
                <c:v>16927</c:v>
              </c:pt>
              <c:pt idx="16928">
                <c:v>16928</c:v>
              </c:pt>
              <c:pt idx="16929">
                <c:v>16929</c:v>
              </c:pt>
              <c:pt idx="16930">
                <c:v>16930</c:v>
              </c:pt>
              <c:pt idx="16931">
                <c:v>16931</c:v>
              </c:pt>
              <c:pt idx="16932">
                <c:v>16932</c:v>
              </c:pt>
              <c:pt idx="16933">
                <c:v>16933</c:v>
              </c:pt>
              <c:pt idx="16934">
                <c:v>16934</c:v>
              </c:pt>
              <c:pt idx="16935">
                <c:v>16935</c:v>
              </c:pt>
              <c:pt idx="16936">
                <c:v>16936</c:v>
              </c:pt>
              <c:pt idx="16937">
                <c:v>16937</c:v>
              </c:pt>
              <c:pt idx="16938">
                <c:v>16938</c:v>
              </c:pt>
              <c:pt idx="16939">
                <c:v>16939</c:v>
              </c:pt>
              <c:pt idx="16940">
                <c:v>16940</c:v>
              </c:pt>
              <c:pt idx="16941">
                <c:v>16941</c:v>
              </c:pt>
              <c:pt idx="16942">
                <c:v>16942</c:v>
              </c:pt>
              <c:pt idx="16943">
                <c:v>16943</c:v>
              </c:pt>
              <c:pt idx="16944">
                <c:v>16944</c:v>
              </c:pt>
              <c:pt idx="16945">
                <c:v>16945</c:v>
              </c:pt>
              <c:pt idx="16946">
                <c:v>16946</c:v>
              </c:pt>
              <c:pt idx="16947">
                <c:v>16947</c:v>
              </c:pt>
              <c:pt idx="16948">
                <c:v>16948</c:v>
              </c:pt>
              <c:pt idx="16949">
                <c:v>16949</c:v>
              </c:pt>
              <c:pt idx="16950">
                <c:v>16950</c:v>
              </c:pt>
              <c:pt idx="16951">
                <c:v>16951</c:v>
              </c:pt>
              <c:pt idx="16952">
                <c:v>16952</c:v>
              </c:pt>
              <c:pt idx="16953">
                <c:v>16953</c:v>
              </c:pt>
              <c:pt idx="16954">
                <c:v>16954</c:v>
              </c:pt>
              <c:pt idx="16955">
                <c:v>16955</c:v>
              </c:pt>
              <c:pt idx="16956">
                <c:v>16956</c:v>
              </c:pt>
              <c:pt idx="16957">
                <c:v>16957</c:v>
              </c:pt>
              <c:pt idx="16958">
                <c:v>16958</c:v>
              </c:pt>
              <c:pt idx="16959">
                <c:v>16959</c:v>
              </c:pt>
              <c:pt idx="16960">
                <c:v>16960</c:v>
              </c:pt>
              <c:pt idx="16961">
                <c:v>16961</c:v>
              </c:pt>
              <c:pt idx="16962">
                <c:v>16962</c:v>
              </c:pt>
              <c:pt idx="16963">
                <c:v>16963</c:v>
              </c:pt>
              <c:pt idx="16964">
                <c:v>16964</c:v>
              </c:pt>
              <c:pt idx="16965">
                <c:v>16965</c:v>
              </c:pt>
              <c:pt idx="16966">
                <c:v>16966</c:v>
              </c:pt>
              <c:pt idx="16967">
                <c:v>16967</c:v>
              </c:pt>
              <c:pt idx="16968">
                <c:v>16968</c:v>
              </c:pt>
              <c:pt idx="16969">
                <c:v>16969</c:v>
              </c:pt>
              <c:pt idx="16970">
                <c:v>16970</c:v>
              </c:pt>
              <c:pt idx="16971">
                <c:v>16971</c:v>
              </c:pt>
              <c:pt idx="16972">
                <c:v>16972</c:v>
              </c:pt>
              <c:pt idx="16973">
                <c:v>16973</c:v>
              </c:pt>
              <c:pt idx="16974">
                <c:v>16974</c:v>
              </c:pt>
              <c:pt idx="16975">
                <c:v>16975</c:v>
              </c:pt>
              <c:pt idx="16976">
                <c:v>16976</c:v>
              </c:pt>
              <c:pt idx="16977">
                <c:v>16977</c:v>
              </c:pt>
              <c:pt idx="16978">
                <c:v>16978</c:v>
              </c:pt>
              <c:pt idx="16979">
                <c:v>16979</c:v>
              </c:pt>
              <c:pt idx="16980">
                <c:v>16980</c:v>
              </c:pt>
              <c:pt idx="16981">
                <c:v>16981</c:v>
              </c:pt>
              <c:pt idx="16982">
                <c:v>16982</c:v>
              </c:pt>
              <c:pt idx="16983">
                <c:v>16983</c:v>
              </c:pt>
              <c:pt idx="16984">
                <c:v>16984</c:v>
              </c:pt>
              <c:pt idx="16985">
                <c:v>16985</c:v>
              </c:pt>
              <c:pt idx="16986">
                <c:v>16986</c:v>
              </c:pt>
              <c:pt idx="16987">
                <c:v>16987</c:v>
              </c:pt>
              <c:pt idx="16988">
                <c:v>16988</c:v>
              </c:pt>
              <c:pt idx="16989">
                <c:v>16989</c:v>
              </c:pt>
              <c:pt idx="16990">
                <c:v>16990</c:v>
              </c:pt>
              <c:pt idx="16991">
                <c:v>16991</c:v>
              </c:pt>
              <c:pt idx="16992">
                <c:v>16992</c:v>
              </c:pt>
              <c:pt idx="16993">
                <c:v>16993</c:v>
              </c:pt>
              <c:pt idx="16994">
                <c:v>16994</c:v>
              </c:pt>
              <c:pt idx="16995">
                <c:v>16995</c:v>
              </c:pt>
              <c:pt idx="16996">
                <c:v>16996</c:v>
              </c:pt>
              <c:pt idx="16997">
                <c:v>16997</c:v>
              </c:pt>
              <c:pt idx="16998">
                <c:v>16998</c:v>
              </c:pt>
              <c:pt idx="16999">
                <c:v>16999</c:v>
              </c:pt>
              <c:pt idx="17000">
                <c:v>17000</c:v>
              </c:pt>
              <c:pt idx="17001">
                <c:v>17001</c:v>
              </c:pt>
              <c:pt idx="17002">
                <c:v>17002</c:v>
              </c:pt>
              <c:pt idx="17003">
                <c:v>17003</c:v>
              </c:pt>
              <c:pt idx="17004">
                <c:v>17004</c:v>
              </c:pt>
              <c:pt idx="17005">
                <c:v>17005</c:v>
              </c:pt>
              <c:pt idx="17006">
                <c:v>17006</c:v>
              </c:pt>
              <c:pt idx="17007">
                <c:v>17007</c:v>
              </c:pt>
              <c:pt idx="17008">
                <c:v>17008</c:v>
              </c:pt>
              <c:pt idx="17009">
                <c:v>17009</c:v>
              </c:pt>
              <c:pt idx="17010">
                <c:v>17010</c:v>
              </c:pt>
              <c:pt idx="17011">
                <c:v>17011</c:v>
              </c:pt>
              <c:pt idx="17012">
                <c:v>17012</c:v>
              </c:pt>
              <c:pt idx="17013">
                <c:v>17013</c:v>
              </c:pt>
              <c:pt idx="17014">
                <c:v>17014</c:v>
              </c:pt>
              <c:pt idx="17015">
                <c:v>17015</c:v>
              </c:pt>
              <c:pt idx="17016">
                <c:v>17016</c:v>
              </c:pt>
              <c:pt idx="17017">
                <c:v>17017</c:v>
              </c:pt>
              <c:pt idx="17018">
                <c:v>17018</c:v>
              </c:pt>
              <c:pt idx="17019">
                <c:v>17019</c:v>
              </c:pt>
              <c:pt idx="17020">
                <c:v>17020</c:v>
              </c:pt>
              <c:pt idx="17021">
                <c:v>17021</c:v>
              </c:pt>
              <c:pt idx="17022">
                <c:v>17022</c:v>
              </c:pt>
              <c:pt idx="17023">
                <c:v>17023</c:v>
              </c:pt>
              <c:pt idx="17024">
                <c:v>17024</c:v>
              </c:pt>
              <c:pt idx="17025">
                <c:v>17025</c:v>
              </c:pt>
              <c:pt idx="17026">
                <c:v>17026</c:v>
              </c:pt>
              <c:pt idx="17027">
                <c:v>17027</c:v>
              </c:pt>
              <c:pt idx="17028">
                <c:v>17028</c:v>
              </c:pt>
              <c:pt idx="17029">
                <c:v>17029</c:v>
              </c:pt>
              <c:pt idx="17030">
                <c:v>17030</c:v>
              </c:pt>
              <c:pt idx="17031">
                <c:v>17031</c:v>
              </c:pt>
              <c:pt idx="17032">
                <c:v>17032</c:v>
              </c:pt>
              <c:pt idx="17033">
                <c:v>17033</c:v>
              </c:pt>
              <c:pt idx="17034">
                <c:v>17034</c:v>
              </c:pt>
              <c:pt idx="17035">
                <c:v>17035</c:v>
              </c:pt>
              <c:pt idx="17036">
                <c:v>17036</c:v>
              </c:pt>
              <c:pt idx="17037">
                <c:v>17037</c:v>
              </c:pt>
              <c:pt idx="17038">
                <c:v>17038</c:v>
              </c:pt>
              <c:pt idx="17039">
                <c:v>17039</c:v>
              </c:pt>
              <c:pt idx="17040">
                <c:v>17040</c:v>
              </c:pt>
              <c:pt idx="17041">
                <c:v>17041</c:v>
              </c:pt>
              <c:pt idx="17042">
                <c:v>17042</c:v>
              </c:pt>
              <c:pt idx="17043">
                <c:v>17043</c:v>
              </c:pt>
              <c:pt idx="17044">
                <c:v>17044</c:v>
              </c:pt>
              <c:pt idx="17045">
                <c:v>17045</c:v>
              </c:pt>
              <c:pt idx="17046">
                <c:v>17046</c:v>
              </c:pt>
              <c:pt idx="17047">
                <c:v>17047</c:v>
              </c:pt>
              <c:pt idx="17048">
                <c:v>17048</c:v>
              </c:pt>
              <c:pt idx="17049">
                <c:v>17049</c:v>
              </c:pt>
              <c:pt idx="17050">
                <c:v>17050</c:v>
              </c:pt>
              <c:pt idx="17051">
                <c:v>17051</c:v>
              </c:pt>
              <c:pt idx="17052">
                <c:v>17052</c:v>
              </c:pt>
              <c:pt idx="17053">
                <c:v>17053</c:v>
              </c:pt>
              <c:pt idx="17054">
                <c:v>17054</c:v>
              </c:pt>
              <c:pt idx="17055">
                <c:v>17055</c:v>
              </c:pt>
              <c:pt idx="17056">
                <c:v>17056</c:v>
              </c:pt>
              <c:pt idx="17057">
                <c:v>17057</c:v>
              </c:pt>
              <c:pt idx="17058">
                <c:v>17058</c:v>
              </c:pt>
              <c:pt idx="17059">
                <c:v>17059</c:v>
              </c:pt>
              <c:pt idx="17060">
                <c:v>17060</c:v>
              </c:pt>
              <c:pt idx="17061">
                <c:v>17061</c:v>
              </c:pt>
              <c:pt idx="17062">
                <c:v>17062</c:v>
              </c:pt>
              <c:pt idx="17063">
                <c:v>17063</c:v>
              </c:pt>
              <c:pt idx="17064">
                <c:v>17064</c:v>
              </c:pt>
              <c:pt idx="17065">
                <c:v>17065</c:v>
              </c:pt>
              <c:pt idx="17066">
                <c:v>17066</c:v>
              </c:pt>
              <c:pt idx="17067">
                <c:v>17067</c:v>
              </c:pt>
              <c:pt idx="17068">
                <c:v>17068</c:v>
              </c:pt>
              <c:pt idx="17069">
                <c:v>17069</c:v>
              </c:pt>
              <c:pt idx="17070">
                <c:v>17070</c:v>
              </c:pt>
              <c:pt idx="17071">
                <c:v>17071</c:v>
              </c:pt>
              <c:pt idx="17072">
                <c:v>17072</c:v>
              </c:pt>
              <c:pt idx="17073">
                <c:v>17073</c:v>
              </c:pt>
              <c:pt idx="17074">
                <c:v>17074</c:v>
              </c:pt>
              <c:pt idx="17075">
                <c:v>17075</c:v>
              </c:pt>
              <c:pt idx="17076">
                <c:v>17076</c:v>
              </c:pt>
              <c:pt idx="17077">
                <c:v>17077</c:v>
              </c:pt>
              <c:pt idx="17078">
                <c:v>17078</c:v>
              </c:pt>
              <c:pt idx="17079">
                <c:v>17079</c:v>
              </c:pt>
              <c:pt idx="17080">
                <c:v>17080</c:v>
              </c:pt>
              <c:pt idx="17081">
                <c:v>17081</c:v>
              </c:pt>
              <c:pt idx="17082">
                <c:v>17082</c:v>
              </c:pt>
              <c:pt idx="17083">
                <c:v>17083</c:v>
              </c:pt>
              <c:pt idx="17084">
                <c:v>17084</c:v>
              </c:pt>
              <c:pt idx="17085">
                <c:v>17085</c:v>
              </c:pt>
              <c:pt idx="17086">
                <c:v>17086</c:v>
              </c:pt>
              <c:pt idx="17087">
                <c:v>17087</c:v>
              </c:pt>
              <c:pt idx="17088">
                <c:v>17088</c:v>
              </c:pt>
              <c:pt idx="17089">
                <c:v>17089</c:v>
              </c:pt>
              <c:pt idx="17090">
                <c:v>17090</c:v>
              </c:pt>
              <c:pt idx="17091">
                <c:v>17091</c:v>
              </c:pt>
              <c:pt idx="17092">
                <c:v>17092</c:v>
              </c:pt>
              <c:pt idx="17093">
                <c:v>17093</c:v>
              </c:pt>
              <c:pt idx="17094">
                <c:v>17094</c:v>
              </c:pt>
              <c:pt idx="17095">
                <c:v>17095</c:v>
              </c:pt>
              <c:pt idx="17096">
                <c:v>17096</c:v>
              </c:pt>
              <c:pt idx="17097">
                <c:v>17097</c:v>
              </c:pt>
              <c:pt idx="17098">
                <c:v>17098</c:v>
              </c:pt>
              <c:pt idx="17099">
                <c:v>17099</c:v>
              </c:pt>
              <c:pt idx="17100">
                <c:v>17100</c:v>
              </c:pt>
              <c:pt idx="17101">
                <c:v>17101</c:v>
              </c:pt>
              <c:pt idx="17102">
                <c:v>17102</c:v>
              </c:pt>
              <c:pt idx="17103">
                <c:v>17103</c:v>
              </c:pt>
              <c:pt idx="17104">
                <c:v>17104</c:v>
              </c:pt>
              <c:pt idx="17105">
                <c:v>17105</c:v>
              </c:pt>
              <c:pt idx="17106">
                <c:v>17106</c:v>
              </c:pt>
              <c:pt idx="17107">
                <c:v>17107</c:v>
              </c:pt>
              <c:pt idx="17108">
                <c:v>17108</c:v>
              </c:pt>
              <c:pt idx="17109">
                <c:v>17109</c:v>
              </c:pt>
              <c:pt idx="17110">
                <c:v>17110</c:v>
              </c:pt>
              <c:pt idx="17111">
                <c:v>17111</c:v>
              </c:pt>
              <c:pt idx="17112">
                <c:v>17112</c:v>
              </c:pt>
              <c:pt idx="17113">
                <c:v>17113</c:v>
              </c:pt>
              <c:pt idx="17114">
                <c:v>17114</c:v>
              </c:pt>
              <c:pt idx="17115">
                <c:v>17115</c:v>
              </c:pt>
              <c:pt idx="17116">
                <c:v>17116</c:v>
              </c:pt>
              <c:pt idx="17117">
                <c:v>17117</c:v>
              </c:pt>
              <c:pt idx="17118">
                <c:v>17118</c:v>
              </c:pt>
              <c:pt idx="17119">
                <c:v>17119</c:v>
              </c:pt>
              <c:pt idx="17120">
                <c:v>17120</c:v>
              </c:pt>
              <c:pt idx="17121">
                <c:v>17121</c:v>
              </c:pt>
              <c:pt idx="17122">
                <c:v>17122</c:v>
              </c:pt>
              <c:pt idx="17123">
                <c:v>17123</c:v>
              </c:pt>
              <c:pt idx="17124">
                <c:v>17124</c:v>
              </c:pt>
              <c:pt idx="17125">
                <c:v>17125</c:v>
              </c:pt>
              <c:pt idx="17126">
                <c:v>17126</c:v>
              </c:pt>
              <c:pt idx="17127">
                <c:v>17127</c:v>
              </c:pt>
              <c:pt idx="17128">
                <c:v>17128</c:v>
              </c:pt>
              <c:pt idx="17129">
                <c:v>17129</c:v>
              </c:pt>
              <c:pt idx="17130">
                <c:v>17130</c:v>
              </c:pt>
              <c:pt idx="17131">
                <c:v>17131</c:v>
              </c:pt>
              <c:pt idx="17132">
                <c:v>17132</c:v>
              </c:pt>
              <c:pt idx="17133">
                <c:v>17133</c:v>
              </c:pt>
              <c:pt idx="17134">
                <c:v>17134</c:v>
              </c:pt>
              <c:pt idx="17135">
                <c:v>17135</c:v>
              </c:pt>
              <c:pt idx="17136">
                <c:v>17136</c:v>
              </c:pt>
              <c:pt idx="17137">
                <c:v>17137</c:v>
              </c:pt>
              <c:pt idx="17138">
                <c:v>17138</c:v>
              </c:pt>
              <c:pt idx="17139">
                <c:v>17139</c:v>
              </c:pt>
              <c:pt idx="17140">
                <c:v>17140</c:v>
              </c:pt>
              <c:pt idx="17141">
                <c:v>17141</c:v>
              </c:pt>
              <c:pt idx="17142">
                <c:v>17142</c:v>
              </c:pt>
              <c:pt idx="17143">
                <c:v>17143</c:v>
              </c:pt>
              <c:pt idx="17144">
                <c:v>17144</c:v>
              </c:pt>
              <c:pt idx="17145">
                <c:v>17145</c:v>
              </c:pt>
              <c:pt idx="17146">
                <c:v>17146</c:v>
              </c:pt>
              <c:pt idx="17147">
                <c:v>17147</c:v>
              </c:pt>
              <c:pt idx="17148">
                <c:v>17148</c:v>
              </c:pt>
              <c:pt idx="17149">
                <c:v>17149</c:v>
              </c:pt>
              <c:pt idx="17150">
                <c:v>17150</c:v>
              </c:pt>
              <c:pt idx="17151">
                <c:v>17151</c:v>
              </c:pt>
              <c:pt idx="17152">
                <c:v>17152</c:v>
              </c:pt>
              <c:pt idx="17153">
                <c:v>17153</c:v>
              </c:pt>
              <c:pt idx="17154">
                <c:v>17154</c:v>
              </c:pt>
              <c:pt idx="17155">
                <c:v>17155</c:v>
              </c:pt>
              <c:pt idx="17156">
                <c:v>17156</c:v>
              </c:pt>
              <c:pt idx="17157">
                <c:v>17157</c:v>
              </c:pt>
              <c:pt idx="17158">
                <c:v>17158</c:v>
              </c:pt>
              <c:pt idx="17159">
                <c:v>17159</c:v>
              </c:pt>
              <c:pt idx="17160">
                <c:v>17160</c:v>
              </c:pt>
              <c:pt idx="17161">
                <c:v>17161</c:v>
              </c:pt>
              <c:pt idx="17162">
                <c:v>17162</c:v>
              </c:pt>
              <c:pt idx="17163">
                <c:v>17163</c:v>
              </c:pt>
              <c:pt idx="17164">
                <c:v>17164</c:v>
              </c:pt>
              <c:pt idx="17165">
                <c:v>17165</c:v>
              </c:pt>
              <c:pt idx="17166">
                <c:v>17166</c:v>
              </c:pt>
              <c:pt idx="17167">
                <c:v>17167</c:v>
              </c:pt>
              <c:pt idx="17168">
                <c:v>17168</c:v>
              </c:pt>
              <c:pt idx="17169">
                <c:v>17169</c:v>
              </c:pt>
              <c:pt idx="17170">
                <c:v>17170</c:v>
              </c:pt>
              <c:pt idx="17171">
                <c:v>17171</c:v>
              </c:pt>
              <c:pt idx="17172">
                <c:v>17172</c:v>
              </c:pt>
              <c:pt idx="17173">
                <c:v>17173</c:v>
              </c:pt>
              <c:pt idx="17174">
                <c:v>17174</c:v>
              </c:pt>
              <c:pt idx="17175">
                <c:v>17175</c:v>
              </c:pt>
              <c:pt idx="17176">
                <c:v>17176</c:v>
              </c:pt>
              <c:pt idx="17177">
                <c:v>17177</c:v>
              </c:pt>
              <c:pt idx="17178">
                <c:v>17178</c:v>
              </c:pt>
              <c:pt idx="17179">
                <c:v>17179</c:v>
              </c:pt>
              <c:pt idx="17180">
                <c:v>17180</c:v>
              </c:pt>
              <c:pt idx="17181">
                <c:v>17181</c:v>
              </c:pt>
              <c:pt idx="17182">
                <c:v>17182</c:v>
              </c:pt>
              <c:pt idx="17183">
                <c:v>17183</c:v>
              </c:pt>
              <c:pt idx="17184">
                <c:v>17184</c:v>
              </c:pt>
              <c:pt idx="17185">
                <c:v>17185</c:v>
              </c:pt>
              <c:pt idx="17186">
                <c:v>17186</c:v>
              </c:pt>
              <c:pt idx="17187">
                <c:v>17187</c:v>
              </c:pt>
              <c:pt idx="17188">
                <c:v>17188</c:v>
              </c:pt>
              <c:pt idx="17189">
                <c:v>17189</c:v>
              </c:pt>
              <c:pt idx="17190">
                <c:v>17190</c:v>
              </c:pt>
              <c:pt idx="17191">
                <c:v>17191</c:v>
              </c:pt>
              <c:pt idx="17192">
                <c:v>17192</c:v>
              </c:pt>
              <c:pt idx="17193">
                <c:v>17193</c:v>
              </c:pt>
              <c:pt idx="17194">
                <c:v>17194</c:v>
              </c:pt>
              <c:pt idx="17195">
                <c:v>17195</c:v>
              </c:pt>
              <c:pt idx="17196">
                <c:v>17196</c:v>
              </c:pt>
              <c:pt idx="17197">
                <c:v>17197</c:v>
              </c:pt>
              <c:pt idx="17198">
                <c:v>17198</c:v>
              </c:pt>
              <c:pt idx="17199">
                <c:v>17199</c:v>
              </c:pt>
              <c:pt idx="17200">
                <c:v>17200</c:v>
              </c:pt>
              <c:pt idx="17201">
                <c:v>17201</c:v>
              </c:pt>
              <c:pt idx="17202">
                <c:v>17202</c:v>
              </c:pt>
              <c:pt idx="17203">
                <c:v>17203</c:v>
              </c:pt>
              <c:pt idx="17204">
                <c:v>17204</c:v>
              </c:pt>
              <c:pt idx="17205">
                <c:v>17205</c:v>
              </c:pt>
              <c:pt idx="17206">
                <c:v>17206</c:v>
              </c:pt>
              <c:pt idx="17207">
                <c:v>17207</c:v>
              </c:pt>
              <c:pt idx="17208">
                <c:v>17208</c:v>
              </c:pt>
              <c:pt idx="17209">
                <c:v>17209</c:v>
              </c:pt>
              <c:pt idx="17210">
                <c:v>17210</c:v>
              </c:pt>
              <c:pt idx="17211">
                <c:v>17211</c:v>
              </c:pt>
              <c:pt idx="17212">
                <c:v>17212</c:v>
              </c:pt>
              <c:pt idx="17213">
                <c:v>17213</c:v>
              </c:pt>
              <c:pt idx="17214">
                <c:v>17214</c:v>
              </c:pt>
              <c:pt idx="17215">
                <c:v>17215</c:v>
              </c:pt>
              <c:pt idx="17216">
                <c:v>17216</c:v>
              </c:pt>
              <c:pt idx="17217">
                <c:v>17217</c:v>
              </c:pt>
              <c:pt idx="17218">
                <c:v>17218</c:v>
              </c:pt>
              <c:pt idx="17219">
                <c:v>17219</c:v>
              </c:pt>
              <c:pt idx="17220">
                <c:v>17220</c:v>
              </c:pt>
              <c:pt idx="17221">
                <c:v>17221</c:v>
              </c:pt>
              <c:pt idx="17222">
                <c:v>17222</c:v>
              </c:pt>
              <c:pt idx="17223">
                <c:v>17223</c:v>
              </c:pt>
              <c:pt idx="17224">
                <c:v>17224</c:v>
              </c:pt>
              <c:pt idx="17225">
                <c:v>17225</c:v>
              </c:pt>
              <c:pt idx="17226">
                <c:v>17226</c:v>
              </c:pt>
              <c:pt idx="17227">
                <c:v>17227</c:v>
              </c:pt>
              <c:pt idx="17228">
                <c:v>17228</c:v>
              </c:pt>
              <c:pt idx="17229">
                <c:v>17229</c:v>
              </c:pt>
              <c:pt idx="17230">
                <c:v>17230</c:v>
              </c:pt>
              <c:pt idx="17231">
                <c:v>17231</c:v>
              </c:pt>
              <c:pt idx="17232">
                <c:v>17232</c:v>
              </c:pt>
              <c:pt idx="17233">
                <c:v>17233</c:v>
              </c:pt>
              <c:pt idx="17234">
                <c:v>17234</c:v>
              </c:pt>
              <c:pt idx="17235">
                <c:v>17235</c:v>
              </c:pt>
              <c:pt idx="17236">
                <c:v>17236</c:v>
              </c:pt>
              <c:pt idx="17237">
                <c:v>17237</c:v>
              </c:pt>
              <c:pt idx="17238">
                <c:v>17238</c:v>
              </c:pt>
              <c:pt idx="17239">
                <c:v>17239</c:v>
              </c:pt>
              <c:pt idx="17240">
                <c:v>17240</c:v>
              </c:pt>
              <c:pt idx="17241">
                <c:v>17241</c:v>
              </c:pt>
              <c:pt idx="17242">
                <c:v>17242</c:v>
              </c:pt>
              <c:pt idx="17243">
                <c:v>17243</c:v>
              </c:pt>
              <c:pt idx="17244">
                <c:v>17244</c:v>
              </c:pt>
              <c:pt idx="17245">
                <c:v>17245</c:v>
              </c:pt>
              <c:pt idx="17246">
                <c:v>17246</c:v>
              </c:pt>
              <c:pt idx="17247">
                <c:v>17247</c:v>
              </c:pt>
              <c:pt idx="17248">
                <c:v>17248</c:v>
              </c:pt>
              <c:pt idx="17249">
                <c:v>17249</c:v>
              </c:pt>
              <c:pt idx="17250">
                <c:v>17250</c:v>
              </c:pt>
              <c:pt idx="17251">
                <c:v>17251</c:v>
              </c:pt>
              <c:pt idx="17252">
                <c:v>17252</c:v>
              </c:pt>
              <c:pt idx="17253">
                <c:v>17253</c:v>
              </c:pt>
              <c:pt idx="17254">
                <c:v>17254</c:v>
              </c:pt>
              <c:pt idx="17255">
                <c:v>17255</c:v>
              </c:pt>
              <c:pt idx="17256">
                <c:v>17256</c:v>
              </c:pt>
              <c:pt idx="17257">
                <c:v>17257</c:v>
              </c:pt>
              <c:pt idx="17258">
                <c:v>17258</c:v>
              </c:pt>
              <c:pt idx="17259">
                <c:v>17259</c:v>
              </c:pt>
              <c:pt idx="17260">
                <c:v>17260</c:v>
              </c:pt>
              <c:pt idx="17261">
                <c:v>17261</c:v>
              </c:pt>
              <c:pt idx="17262">
                <c:v>17262</c:v>
              </c:pt>
              <c:pt idx="17263">
                <c:v>17263</c:v>
              </c:pt>
              <c:pt idx="17264">
                <c:v>17264</c:v>
              </c:pt>
              <c:pt idx="17265">
                <c:v>17265</c:v>
              </c:pt>
              <c:pt idx="17266">
                <c:v>17266</c:v>
              </c:pt>
              <c:pt idx="17267">
                <c:v>17267</c:v>
              </c:pt>
              <c:pt idx="17268">
                <c:v>17268</c:v>
              </c:pt>
              <c:pt idx="17269">
                <c:v>17269</c:v>
              </c:pt>
              <c:pt idx="17270">
                <c:v>17270</c:v>
              </c:pt>
              <c:pt idx="17271">
                <c:v>17271</c:v>
              </c:pt>
              <c:pt idx="17272">
                <c:v>17272</c:v>
              </c:pt>
              <c:pt idx="17273">
                <c:v>17273</c:v>
              </c:pt>
              <c:pt idx="17274">
                <c:v>17274</c:v>
              </c:pt>
              <c:pt idx="17275">
                <c:v>17275</c:v>
              </c:pt>
              <c:pt idx="17276">
                <c:v>17276</c:v>
              </c:pt>
              <c:pt idx="17277">
                <c:v>17277</c:v>
              </c:pt>
              <c:pt idx="17278">
                <c:v>17278</c:v>
              </c:pt>
              <c:pt idx="17279">
                <c:v>17279</c:v>
              </c:pt>
              <c:pt idx="17280">
                <c:v>17280</c:v>
              </c:pt>
              <c:pt idx="17281">
                <c:v>17281</c:v>
              </c:pt>
              <c:pt idx="17282">
                <c:v>17282</c:v>
              </c:pt>
              <c:pt idx="17283">
                <c:v>17283</c:v>
              </c:pt>
              <c:pt idx="17284">
                <c:v>17284</c:v>
              </c:pt>
              <c:pt idx="17285">
                <c:v>17285</c:v>
              </c:pt>
              <c:pt idx="17286">
                <c:v>17286</c:v>
              </c:pt>
              <c:pt idx="17287">
                <c:v>17287</c:v>
              </c:pt>
              <c:pt idx="17288">
                <c:v>17288</c:v>
              </c:pt>
              <c:pt idx="17289">
                <c:v>17289</c:v>
              </c:pt>
              <c:pt idx="17290">
                <c:v>17290</c:v>
              </c:pt>
              <c:pt idx="17291">
                <c:v>17291</c:v>
              </c:pt>
              <c:pt idx="17292">
                <c:v>17292</c:v>
              </c:pt>
              <c:pt idx="17293">
                <c:v>17293</c:v>
              </c:pt>
              <c:pt idx="17294">
                <c:v>17294</c:v>
              </c:pt>
              <c:pt idx="17295">
                <c:v>17295</c:v>
              </c:pt>
              <c:pt idx="17296">
                <c:v>17296</c:v>
              </c:pt>
              <c:pt idx="17297">
                <c:v>17297</c:v>
              </c:pt>
              <c:pt idx="17298">
                <c:v>17298</c:v>
              </c:pt>
              <c:pt idx="17299">
                <c:v>17299</c:v>
              </c:pt>
              <c:pt idx="17300">
                <c:v>17300</c:v>
              </c:pt>
              <c:pt idx="17301">
                <c:v>17301</c:v>
              </c:pt>
              <c:pt idx="17302">
                <c:v>17302</c:v>
              </c:pt>
              <c:pt idx="17303">
                <c:v>17303</c:v>
              </c:pt>
              <c:pt idx="17304">
                <c:v>17304</c:v>
              </c:pt>
              <c:pt idx="17305">
                <c:v>17305</c:v>
              </c:pt>
              <c:pt idx="17306">
                <c:v>17306</c:v>
              </c:pt>
              <c:pt idx="17307">
                <c:v>17307</c:v>
              </c:pt>
              <c:pt idx="17308">
                <c:v>17308</c:v>
              </c:pt>
              <c:pt idx="17309">
                <c:v>17309</c:v>
              </c:pt>
              <c:pt idx="17310">
                <c:v>17310</c:v>
              </c:pt>
              <c:pt idx="17311">
                <c:v>17311</c:v>
              </c:pt>
              <c:pt idx="17312">
                <c:v>17312</c:v>
              </c:pt>
              <c:pt idx="17313">
                <c:v>17313</c:v>
              </c:pt>
              <c:pt idx="17314">
                <c:v>17314</c:v>
              </c:pt>
              <c:pt idx="17315">
                <c:v>17315</c:v>
              </c:pt>
              <c:pt idx="17316">
                <c:v>17316</c:v>
              </c:pt>
              <c:pt idx="17317">
                <c:v>17317</c:v>
              </c:pt>
              <c:pt idx="17318">
                <c:v>17318</c:v>
              </c:pt>
              <c:pt idx="17319">
                <c:v>17319</c:v>
              </c:pt>
              <c:pt idx="17320">
                <c:v>17320</c:v>
              </c:pt>
              <c:pt idx="17321">
                <c:v>17321</c:v>
              </c:pt>
              <c:pt idx="17322">
                <c:v>17322</c:v>
              </c:pt>
              <c:pt idx="17323">
                <c:v>17323</c:v>
              </c:pt>
              <c:pt idx="17324">
                <c:v>17324</c:v>
              </c:pt>
              <c:pt idx="17325">
                <c:v>17325</c:v>
              </c:pt>
              <c:pt idx="17326">
                <c:v>17326</c:v>
              </c:pt>
              <c:pt idx="17327">
                <c:v>17327</c:v>
              </c:pt>
              <c:pt idx="17328">
                <c:v>17328</c:v>
              </c:pt>
              <c:pt idx="17329">
                <c:v>17329</c:v>
              </c:pt>
              <c:pt idx="17330">
                <c:v>17330</c:v>
              </c:pt>
              <c:pt idx="17331">
                <c:v>17331</c:v>
              </c:pt>
              <c:pt idx="17332">
                <c:v>17332</c:v>
              </c:pt>
              <c:pt idx="17333">
                <c:v>17333</c:v>
              </c:pt>
              <c:pt idx="17334">
                <c:v>17334</c:v>
              </c:pt>
              <c:pt idx="17335">
                <c:v>17335</c:v>
              </c:pt>
              <c:pt idx="17336">
                <c:v>17336</c:v>
              </c:pt>
              <c:pt idx="17337">
                <c:v>17337</c:v>
              </c:pt>
              <c:pt idx="17338">
                <c:v>17338</c:v>
              </c:pt>
              <c:pt idx="17339">
                <c:v>17339</c:v>
              </c:pt>
              <c:pt idx="17340">
                <c:v>17340</c:v>
              </c:pt>
              <c:pt idx="17341">
                <c:v>17341</c:v>
              </c:pt>
              <c:pt idx="17342">
                <c:v>17342</c:v>
              </c:pt>
              <c:pt idx="17343">
                <c:v>17343</c:v>
              </c:pt>
              <c:pt idx="17344">
                <c:v>17344</c:v>
              </c:pt>
              <c:pt idx="17345">
                <c:v>17345</c:v>
              </c:pt>
              <c:pt idx="17346">
                <c:v>17346</c:v>
              </c:pt>
              <c:pt idx="17347">
                <c:v>17347</c:v>
              </c:pt>
              <c:pt idx="17348">
                <c:v>17348</c:v>
              </c:pt>
              <c:pt idx="17349">
                <c:v>17349</c:v>
              </c:pt>
              <c:pt idx="17350">
                <c:v>17350</c:v>
              </c:pt>
              <c:pt idx="17351">
                <c:v>17351</c:v>
              </c:pt>
              <c:pt idx="17352">
                <c:v>17352</c:v>
              </c:pt>
              <c:pt idx="17353">
                <c:v>17353</c:v>
              </c:pt>
              <c:pt idx="17354">
                <c:v>17354</c:v>
              </c:pt>
              <c:pt idx="17355">
                <c:v>17355</c:v>
              </c:pt>
              <c:pt idx="17356">
                <c:v>17356</c:v>
              </c:pt>
              <c:pt idx="17357">
                <c:v>17357</c:v>
              </c:pt>
              <c:pt idx="17358">
                <c:v>17358</c:v>
              </c:pt>
              <c:pt idx="17359">
                <c:v>17359</c:v>
              </c:pt>
              <c:pt idx="17360">
                <c:v>17360</c:v>
              </c:pt>
              <c:pt idx="17361">
                <c:v>17361</c:v>
              </c:pt>
              <c:pt idx="17362">
                <c:v>17362</c:v>
              </c:pt>
              <c:pt idx="17363">
                <c:v>17363</c:v>
              </c:pt>
              <c:pt idx="17364">
                <c:v>17364</c:v>
              </c:pt>
              <c:pt idx="17365">
                <c:v>17365</c:v>
              </c:pt>
              <c:pt idx="17366">
                <c:v>17366</c:v>
              </c:pt>
              <c:pt idx="17367">
                <c:v>17367</c:v>
              </c:pt>
              <c:pt idx="17368">
                <c:v>17368</c:v>
              </c:pt>
              <c:pt idx="17369">
                <c:v>17369</c:v>
              </c:pt>
              <c:pt idx="17370">
                <c:v>17370</c:v>
              </c:pt>
              <c:pt idx="17371">
                <c:v>17371</c:v>
              </c:pt>
              <c:pt idx="17372">
                <c:v>17372</c:v>
              </c:pt>
              <c:pt idx="17373">
                <c:v>17373</c:v>
              </c:pt>
              <c:pt idx="17374">
                <c:v>17374</c:v>
              </c:pt>
              <c:pt idx="17375">
                <c:v>17375</c:v>
              </c:pt>
              <c:pt idx="17376">
                <c:v>17376</c:v>
              </c:pt>
              <c:pt idx="17377">
                <c:v>17377</c:v>
              </c:pt>
              <c:pt idx="17378">
                <c:v>17378</c:v>
              </c:pt>
              <c:pt idx="17379">
                <c:v>17379</c:v>
              </c:pt>
              <c:pt idx="17380">
                <c:v>17380</c:v>
              </c:pt>
              <c:pt idx="17381">
                <c:v>17381</c:v>
              </c:pt>
              <c:pt idx="17382">
                <c:v>17382</c:v>
              </c:pt>
              <c:pt idx="17383">
                <c:v>17383</c:v>
              </c:pt>
              <c:pt idx="17384">
                <c:v>17384</c:v>
              </c:pt>
              <c:pt idx="17385">
                <c:v>17385</c:v>
              </c:pt>
              <c:pt idx="17386">
                <c:v>17386</c:v>
              </c:pt>
              <c:pt idx="17387">
                <c:v>17387</c:v>
              </c:pt>
              <c:pt idx="17388">
                <c:v>17388</c:v>
              </c:pt>
              <c:pt idx="17389">
                <c:v>17389</c:v>
              </c:pt>
              <c:pt idx="17390">
                <c:v>17390</c:v>
              </c:pt>
              <c:pt idx="17391">
                <c:v>17391</c:v>
              </c:pt>
              <c:pt idx="17392">
                <c:v>17392</c:v>
              </c:pt>
              <c:pt idx="17393">
                <c:v>17393</c:v>
              </c:pt>
              <c:pt idx="17394">
                <c:v>17394</c:v>
              </c:pt>
              <c:pt idx="17395">
                <c:v>17395</c:v>
              </c:pt>
              <c:pt idx="17396">
                <c:v>17396</c:v>
              </c:pt>
              <c:pt idx="17397">
                <c:v>17397</c:v>
              </c:pt>
              <c:pt idx="17398">
                <c:v>17398</c:v>
              </c:pt>
              <c:pt idx="17399">
                <c:v>17399</c:v>
              </c:pt>
              <c:pt idx="17400">
                <c:v>17400</c:v>
              </c:pt>
              <c:pt idx="17401">
                <c:v>17401</c:v>
              </c:pt>
              <c:pt idx="17402">
                <c:v>17402</c:v>
              </c:pt>
              <c:pt idx="17403">
                <c:v>17403</c:v>
              </c:pt>
              <c:pt idx="17404">
                <c:v>17404</c:v>
              </c:pt>
              <c:pt idx="17405">
                <c:v>17405</c:v>
              </c:pt>
              <c:pt idx="17406">
                <c:v>17406</c:v>
              </c:pt>
              <c:pt idx="17407">
                <c:v>17407</c:v>
              </c:pt>
              <c:pt idx="17408">
                <c:v>17408</c:v>
              </c:pt>
              <c:pt idx="17409">
                <c:v>17409</c:v>
              </c:pt>
              <c:pt idx="17410">
                <c:v>17410</c:v>
              </c:pt>
              <c:pt idx="17411">
                <c:v>17411</c:v>
              </c:pt>
              <c:pt idx="17412">
                <c:v>17412</c:v>
              </c:pt>
              <c:pt idx="17413">
                <c:v>17413</c:v>
              </c:pt>
              <c:pt idx="17414">
                <c:v>17414</c:v>
              </c:pt>
              <c:pt idx="17415">
                <c:v>17415</c:v>
              </c:pt>
              <c:pt idx="17416">
                <c:v>17416</c:v>
              </c:pt>
              <c:pt idx="17417">
                <c:v>17417</c:v>
              </c:pt>
              <c:pt idx="17418">
                <c:v>17418</c:v>
              </c:pt>
              <c:pt idx="17419">
                <c:v>17419</c:v>
              </c:pt>
              <c:pt idx="17420">
                <c:v>17420</c:v>
              </c:pt>
              <c:pt idx="17421">
                <c:v>17421</c:v>
              </c:pt>
              <c:pt idx="17422">
                <c:v>17422</c:v>
              </c:pt>
              <c:pt idx="17423">
                <c:v>17423</c:v>
              </c:pt>
              <c:pt idx="17424">
                <c:v>17424</c:v>
              </c:pt>
              <c:pt idx="17425">
                <c:v>17425</c:v>
              </c:pt>
              <c:pt idx="17426">
                <c:v>17426</c:v>
              </c:pt>
              <c:pt idx="17427">
                <c:v>17427</c:v>
              </c:pt>
              <c:pt idx="17428">
                <c:v>17428</c:v>
              </c:pt>
              <c:pt idx="17429">
                <c:v>17429</c:v>
              </c:pt>
              <c:pt idx="17430">
                <c:v>17430</c:v>
              </c:pt>
              <c:pt idx="17431">
                <c:v>17431</c:v>
              </c:pt>
              <c:pt idx="17432">
                <c:v>17432</c:v>
              </c:pt>
              <c:pt idx="17433">
                <c:v>17433</c:v>
              </c:pt>
              <c:pt idx="17434">
                <c:v>17434</c:v>
              </c:pt>
              <c:pt idx="17435">
                <c:v>17435</c:v>
              </c:pt>
              <c:pt idx="17436">
                <c:v>17436</c:v>
              </c:pt>
              <c:pt idx="17437">
                <c:v>17437</c:v>
              </c:pt>
              <c:pt idx="17438">
                <c:v>17438</c:v>
              </c:pt>
              <c:pt idx="17439">
                <c:v>17439</c:v>
              </c:pt>
              <c:pt idx="17440">
                <c:v>17440</c:v>
              </c:pt>
              <c:pt idx="17441">
                <c:v>17441</c:v>
              </c:pt>
              <c:pt idx="17442">
                <c:v>17442</c:v>
              </c:pt>
              <c:pt idx="17443">
                <c:v>17443</c:v>
              </c:pt>
              <c:pt idx="17444">
                <c:v>17444</c:v>
              </c:pt>
              <c:pt idx="17445">
                <c:v>17445</c:v>
              </c:pt>
              <c:pt idx="17446">
                <c:v>17446</c:v>
              </c:pt>
              <c:pt idx="17447">
                <c:v>17447</c:v>
              </c:pt>
              <c:pt idx="17448">
                <c:v>17448</c:v>
              </c:pt>
              <c:pt idx="17449">
                <c:v>17449</c:v>
              </c:pt>
              <c:pt idx="17450">
                <c:v>17450</c:v>
              </c:pt>
              <c:pt idx="17451">
                <c:v>17451</c:v>
              </c:pt>
              <c:pt idx="17452">
                <c:v>17452</c:v>
              </c:pt>
              <c:pt idx="17453">
                <c:v>17453</c:v>
              </c:pt>
              <c:pt idx="17454">
                <c:v>17454</c:v>
              </c:pt>
              <c:pt idx="17455">
                <c:v>17455</c:v>
              </c:pt>
              <c:pt idx="17456">
                <c:v>17456</c:v>
              </c:pt>
              <c:pt idx="17457">
                <c:v>17457</c:v>
              </c:pt>
              <c:pt idx="17458">
                <c:v>17458</c:v>
              </c:pt>
              <c:pt idx="17459">
                <c:v>17459</c:v>
              </c:pt>
              <c:pt idx="17460">
                <c:v>17460</c:v>
              </c:pt>
              <c:pt idx="17461">
                <c:v>17461</c:v>
              </c:pt>
              <c:pt idx="17462">
                <c:v>17462</c:v>
              </c:pt>
              <c:pt idx="17463">
                <c:v>17463</c:v>
              </c:pt>
              <c:pt idx="17464">
                <c:v>17464</c:v>
              </c:pt>
              <c:pt idx="17465">
                <c:v>17465</c:v>
              </c:pt>
              <c:pt idx="17466">
                <c:v>17466</c:v>
              </c:pt>
              <c:pt idx="17467">
                <c:v>17467</c:v>
              </c:pt>
              <c:pt idx="17468">
                <c:v>17468</c:v>
              </c:pt>
              <c:pt idx="17469">
                <c:v>17469</c:v>
              </c:pt>
              <c:pt idx="17470">
                <c:v>17470</c:v>
              </c:pt>
              <c:pt idx="17471">
                <c:v>17471</c:v>
              </c:pt>
              <c:pt idx="17472">
                <c:v>17472</c:v>
              </c:pt>
              <c:pt idx="17473">
                <c:v>17473</c:v>
              </c:pt>
              <c:pt idx="17474">
                <c:v>17474</c:v>
              </c:pt>
              <c:pt idx="17475">
                <c:v>17475</c:v>
              </c:pt>
              <c:pt idx="17476">
                <c:v>17476</c:v>
              </c:pt>
              <c:pt idx="17477">
                <c:v>17477</c:v>
              </c:pt>
              <c:pt idx="17478">
                <c:v>17478</c:v>
              </c:pt>
              <c:pt idx="17479">
                <c:v>17479</c:v>
              </c:pt>
              <c:pt idx="17480">
                <c:v>17480</c:v>
              </c:pt>
              <c:pt idx="17481">
                <c:v>17481</c:v>
              </c:pt>
              <c:pt idx="17482">
                <c:v>17482</c:v>
              </c:pt>
              <c:pt idx="17483">
                <c:v>17483</c:v>
              </c:pt>
              <c:pt idx="17484">
                <c:v>17484</c:v>
              </c:pt>
              <c:pt idx="17485">
                <c:v>17485</c:v>
              </c:pt>
              <c:pt idx="17486">
                <c:v>17486</c:v>
              </c:pt>
              <c:pt idx="17487">
                <c:v>17487</c:v>
              </c:pt>
              <c:pt idx="17488">
                <c:v>17488</c:v>
              </c:pt>
              <c:pt idx="17489">
                <c:v>17489</c:v>
              </c:pt>
              <c:pt idx="17490">
                <c:v>17490</c:v>
              </c:pt>
              <c:pt idx="17491">
                <c:v>17491</c:v>
              </c:pt>
              <c:pt idx="17492">
                <c:v>17492</c:v>
              </c:pt>
              <c:pt idx="17493">
                <c:v>17493</c:v>
              </c:pt>
              <c:pt idx="17494">
                <c:v>17494</c:v>
              </c:pt>
              <c:pt idx="17495">
                <c:v>17495</c:v>
              </c:pt>
              <c:pt idx="17496">
                <c:v>17496</c:v>
              </c:pt>
              <c:pt idx="17497">
                <c:v>17497</c:v>
              </c:pt>
              <c:pt idx="17498">
                <c:v>17498</c:v>
              </c:pt>
              <c:pt idx="17499">
                <c:v>17499</c:v>
              </c:pt>
              <c:pt idx="17500">
                <c:v>17500</c:v>
              </c:pt>
              <c:pt idx="17501">
                <c:v>17501</c:v>
              </c:pt>
              <c:pt idx="17502">
                <c:v>17502</c:v>
              </c:pt>
              <c:pt idx="17503">
                <c:v>17503</c:v>
              </c:pt>
              <c:pt idx="17504">
                <c:v>17504</c:v>
              </c:pt>
              <c:pt idx="17505">
                <c:v>17505</c:v>
              </c:pt>
              <c:pt idx="17506">
                <c:v>17506</c:v>
              </c:pt>
              <c:pt idx="17507">
                <c:v>17507</c:v>
              </c:pt>
              <c:pt idx="17508">
                <c:v>17508</c:v>
              </c:pt>
              <c:pt idx="17509">
                <c:v>17509</c:v>
              </c:pt>
              <c:pt idx="17510">
                <c:v>17510</c:v>
              </c:pt>
              <c:pt idx="17511">
                <c:v>17511</c:v>
              </c:pt>
              <c:pt idx="17512">
                <c:v>17512</c:v>
              </c:pt>
              <c:pt idx="17513">
                <c:v>17513</c:v>
              </c:pt>
              <c:pt idx="17514">
                <c:v>17514</c:v>
              </c:pt>
              <c:pt idx="17515">
                <c:v>17515</c:v>
              </c:pt>
              <c:pt idx="17516">
                <c:v>17516</c:v>
              </c:pt>
              <c:pt idx="17517">
                <c:v>17517</c:v>
              </c:pt>
              <c:pt idx="17518">
                <c:v>17518</c:v>
              </c:pt>
              <c:pt idx="17519">
                <c:v>17519</c:v>
              </c:pt>
              <c:pt idx="17520">
                <c:v>17520</c:v>
              </c:pt>
              <c:pt idx="17521">
                <c:v>17521</c:v>
              </c:pt>
              <c:pt idx="17522">
                <c:v>17522</c:v>
              </c:pt>
              <c:pt idx="17523">
                <c:v>17523</c:v>
              </c:pt>
              <c:pt idx="17524">
                <c:v>17524</c:v>
              </c:pt>
              <c:pt idx="17525">
                <c:v>17525</c:v>
              </c:pt>
              <c:pt idx="17526">
                <c:v>17526</c:v>
              </c:pt>
              <c:pt idx="17527">
                <c:v>17527</c:v>
              </c:pt>
              <c:pt idx="17528">
                <c:v>17528</c:v>
              </c:pt>
              <c:pt idx="17529">
                <c:v>17529</c:v>
              </c:pt>
              <c:pt idx="17530">
                <c:v>17530</c:v>
              </c:pt>
              <c:pt idx="17531">
                <c:v>17531</c:v>
              </c:pt>
              <c:pt idx="17532">
                <c:v>17532</c:v>
              </c:pt>
              <c:pt idx="17533">
                <c:v>17533</c:v>
              </c:pt>
              <c:pt idx="17534">
                <c:v>17534</c:v>
              </c:pt>
              <c:pt idx="17535">
                <c:v>17535</c:v>
              </c:pt>
              <c:pt idx="17536">
                <c:v>17536</c:v>
              </c:pt>
              <c:pt idx="17537">
                <c:v>17537</c:v>
              </c:pt>
              <c:pt idx="17538">
                <c:v>17538</c:v>
              </c:pt>
              <c:pt idx="17539">
                <c:v>17539</c:v>
              </c:pt>
              <c:pt idx="17540">
                <c:v>17540</c:v>
              </c:pt>
              <c:pt idx="17541">
                <c:v>17541</c:v>
              </c:pt>
              <c:pt idx="17542">
                <c:v>17542</c:v>
              </c:pt>
              <c:pt idx="17543">
                <c:v>17543</c:v>
              </c:pt>
              <c:pt idx="17544">
                <c:v>17544</c:v>
              </c:pt>
              <c:pt idx="17545">
                <c:v>17545</c:v>
              </c:pt>
              <c:pt idx="17546">
                <c:v>17546</c:v>
              </c:pt>
              <c:pt idx="17547">
                <c:v>17547</c:v>
              </c:pt>
              <c:pt idx="17548">
                <c:v>17548</c:v>
              </c:pt>
              <c:pt idx="17549">
                <c:v>17549</c:v>
              </c:pt>
              <c:pt idx="17550">
                <c:v>17550</c:v>
              </c:pt>
              <c:pt idx="17551">
                <c:v>17551</c:v>
              </c:pt>
              <c:pt idx="17552">
                <c:v>17552</c:v>
              </c:pt>
              <c:pt idx="17553">
                <c:v>17553</c:v>
              </c:pt>
              <c:pt idx="17554">
                <c:v>17554</c:v>
              </c:pt>
              <c:pt idx="17555">
                <c:v>17555</c:v>
              </c:pt>
              <c:pt idx="17556">
                <c:v>17556</c:v>
              </c:pt>
              <c:pt idx="17557">
                <c:v>17557</c:v>
              </c:pt>
              <c:pt idx="17558">
                <c:v>17558</c:v>
              </c:pt>
              <c:pt idx="17559">
                <c:v>17559</c:v>
              </c:pt>
              <c:pt idx="17560">
                <c:v>17560</c:v>
              </c:pt>
              <c:pt idx="17561">
                <c:v>17561</c:v>
              </c:pt>
              <c:pt idx="17562">
                <c:v>17562</c:v>
              </c:pt>
              <c:pt idx="17563">
                <c:v>17563</c:v>
              </c:pt>
              <c:pt idx="17564">
                <c:v>17564</c:v>
              </c:pt>
              <c:pt idx="17565">
                <c:v>17565</c:v>
              </c:pt>
              <c:pt idx="17566">
                <c:v>17566</c:v>
              </c:pt>
              <c:pt idx="17567">
                <c:v>17567</c:v>
              </c:pt>
              <c:pt idx="17568">
                <c:v>17568</c:v>
              </c:pt>
              <c:pt idx="17569">
                <c:v>17569</c:v>
              </c:pt>
              <c:pt idx="17570">
                <c:v>17570</c:v>
              </c:pt>
              <c:pt idx="17571">
                <c:v>17571</c:v>
              </c:pt>
              <c:pt idx="17572">
                <c:v>17572</c:v>
              </c:pt>
              <c:pt idx="17573">
                <c:v>17573</c:v>
              </c:pt>
              <c:pt idx="17574">
                <c:v>17574</c:v>
              </c:pt>
              <c:pt idx="17575">
                <c:v>17575</c:v>
              </c:pt>
              <c:pt idx="17576">
                <c:v>17576</c:v>
              </c:pt>
              <c:pt idx="17577">
                <c:v>17577</c:v>
              </c:pt>
              <c:pt idx="17578">
                <c:v>17578</c:v>
              </c:pt>
              <c:pt idx="17579">
                <c:v>17579</c:v>
              </c:pt>
              <c:pt idx="17580">
                <c:v>17580</c:v>
              </c:pt>
              <c:pt idx="17581">
                <c:v>17581</c:v>
              </c:pt>
              <c:pt idx="17582">
                <c:v>17582</c:v>
              </c:pt>
              <c:pt idx="17583">
                <c:v>17583</c:v>
              </c:pt>
              <c:pt idx="17584">
                <c:v>17584</c:v>
              </c:pt>
              <c:pt idx="17585">
                <c:v>17585</c:v>
              </c:pt>
              <c:pt idx="17586">
                <c:v>17586</c:v>
              </c:pt>
              <c:pt idx="17587">
                <c:v>17587</c:v>
              </c:pt>
              <c:pt idx="17588">
                <c:v>17588</c:v>
              </c:pt>
              <c:pt idx="17589">
                <c:v>17589</c:v>
              </c:pt>
              <c:pt idx="17590">
                <c:v>17590</c:v>
              </c:pt>
              <c:pt idx="17591">
                <c:v>17591</c:v>
              </c:pt>
              <c:pt idx="17592">
                <c:v>17592</c:v>
              </c:pt>
              <c:pt idx="17593">
                <c:v>17593</c:v>
              </c:pt>
              <c:pt idx="17594">
                <c:v>17594</c:v>
              </c:pt>
              <c:pt idx="17595">
                <c:v>17595</c:v>
              </c:pt>
              <c:pt idx="17596">
                <c:v>17596</c:v>
              </c:pt>
              <c:pt idx="17597">
                <c:v>17597</c:v>
              </c:pt>
              <c:pt idx="17598">
                <c:v>17598</c:v>
              </c:pt>
              <c:pt idx="17599">
                <c:v>17599</c:v>
              </c:pt>
              <c:pt idx="17600">
                <c:v>17600</c:v>
              </c:pt>
              <c:pt idx="17601">
                <c:v>17601</c:v>
              </c:pt>
              <c:pt idx="17602">
                <c:v>17602</c:v>
              </c:pt>
              <c:pt idx="17603">
                <c:v>17603</c:v>
              </c:pt>
              <c:pt idx="17604">
                <c:v>17604</c:v>
              </c:pt>
              <c:pt idx="17605">
                <c:v>17605</c:v>
              </c:pt>
              <c:pt idx="17606">
                <c:v>17606</c:v>
              </c:pt>
              <c:pt idx="17607">
                <c:v>17607</c:v>
              </c:pt>
              <c:pt idx="17608">
                <c:v>17608</c:v>
              </c:pt>
              <c:pt idx="17609">
                <c:v>17609</c:v>
              </c:pt>
              <c:pt idx="17610">
                <c:v>17610</c:v>
              </c:pt>
              <c:pt idx="17611">
                <c:v>17611</c:v>
              </c:pt>
              <c:pt idx="17612">
                <c:v>17612</c:v>
              </c:pt>
              <c:pt idx="17613">
                <c:v>17613</c:v>
              </c:pt>
              <c:pt idx="17614">
                <c:v>17614</c:v>
              </c:pt>
              <c:pt idx="17615">
                <c:v>17615</c:v>
              </c:pt>
              <c:pt idx="17616">
                <c:v>17616</c:v>
              </c:pt>
              <c:pt idx="17617">
                <c:v>17617</c:v>
              </c:pt>
              <c:pt idx="17618">
                <c:v>17618</c:v>
              </c:pt>
              <c:pt idx="17619">
                <c:v>17619</c:v>
              </c:pt>
              <c:pt idx="17620">
                <c:v>17620</c:v>
              </c:pt>
              <c:pt idx="17621">
                <c:v>17621</c:v>
              </c:pt>
              <c:pt idx="17622">
                <c:v>17622</c:v>
              </c:pt>
              <c:pt idx="17623">
                <c:v>17623</c:v>
              </c:pt>
              <c:pt idx="17624">
                <c:v>17624</c:v>
              </c:pt>
              <c:pt idx="17625">
                <c:v>17625</c:v>
              </c:pt>
              <c:pt idx="17626">
                <c:v>17626</c:v>
              </c:pt>
              <c:pt idx="17627">
                <c:v>17627</c:v>
              </c:pt>
              <c:pt idx="17628">
                <c:v>17628</c:v>
              </c:pt>
              <c:pt idx="17629">
                <c:v>17629</c:v>
              </c:pt>
              <c:pt idx="17630">
                <c:v>17630</c:v>
              </c:pt>
              <c:pt idx="17631">
                <c:v>17631</c:v>
              </c:pt>
              <c:pt idx="17632">
                <c:v>17632</c:v>
              </c:pt>
              <c:pt idx="17633">
                <c:v>17633</c:v>
              </c:pt>
              <c:pt idx="17634">
                <c:v>17634</c:v>
              </c:pt>
              <c:pt idx="17635">
                <c:v>17635</c:v>
              </c:pt>
              <c:pt idx="17636">
                <c:v>17636</c:v>
              </c:pt>
              <c:pt idx="17637">
                <c:v>17637</c:v>
              </c:pt>
              <c:pt idx="17638">
                <c:v>17638</c:v>
              </c:pt>
              <c:pt idx="17639">
                <c:v>17639</c:v>
              </c:pt>
              <c:pt idx="17640">
                <c:v>17640</c:v>
              </c:pt>
              <c:pt idx="17641">
                <c:v>17641</c:v>
              </c:pt>
              <c:pt idx="17642">
                <c:v>17642</c:v>
              </c:pt>
              <c:pt idx="17643">
                <c:v>17643</c:v>
              </c:pt>
              <c:pt idx="17644">
                <c:v>17644</c:v>
              </c:pt>
              <c:pt idx="17645">
                <c:v>17645</c:v>
              </c:pt>
              <c:pt idx="17646">
                <c:v>17646</c:v>
              </c:pt>
              <c:pt idx="17647">
                <c:v>17647</c:v>
              </c:pt>
              <c:pt idx="17648">
                <c:v>17648</c:v>
              </c:pt>
              <c:pt idx="17649">
                <c:v>17649</c:v>
              </c:pt>
              <c:pt idx="17650">
                <c:v>17650</c:v>
              </c:pt>
              <c:pt idx="17651">
                <c:v>17651</c:v>
              </c:pt>
              <c:pt idx="17652">
                <c:v>17652</c:v>
              </c:pt>
              <c:pt idx="17653">
                <c:v>17653</c:v>
              </c:pt>
              <c:pt idx="17654">
                <c:v>17654</c:v>
              </c:pt>
              <c:pt idx="17655">
                <c:v>17655</c:v>
              </c:pt>
              <c:pt idx="17656">
                <c:v>17656</c:v>
              </c:pt>
              <c:pt idx="17657">
                <c:v>17657</c:v>
              </c:pt>
              <c:pt idx="17658">
                <c:v>17658</c:v>
              </c:pt>
              <c:pt idx="17659">
                <c:v>17659</c:v>
              </c:pt>
              <c:pt idx="17660">
                <c:v>17660</c:v>
              </c:pt>
              <c:pt idx="17661">
                <c:v>17661</c:v>
              </c:pt>
              <c:pt idx="17662">
                <c:v>17662</c:v>
              </c:pt>
              <c:pt idx="17663">
                <c:v>17663</c:v>
              </c:pt>
              <c:pt idx="17664">
                <c:v>17664</c:v>
              </c:pt>
              <c:pt idx="17665">
                <c:v>17665</c:v>
              </c:pt>
              <c:pt idx="17666">
                <c:v>17666</c:v>
              </c:pt>
              <c:pt idx="17667">
                <c:v>17667</c:v>
              </c:pt>
              <c:pt idx="17668">
                <c:v>17668</c:v>
              </c:pt>
              <c:pt idx="17669">
                <c:v>17669</c:v>
              </c:pt>
              <c:pt idx="17670">
                <c:v>17670</c:v>
              </c:pt>
              <c:pt idx="17671">
                <c:v>17671</c:v>
              </c:pt>
              <c:pt idx="17672">
                <c:v>17672</c:v>
              </c:pt>
              <c:pt idx="17673">
                <c:v>17673</c:v>
              </c:pt>
              <c:pt idx="17674">
                <c:v>17674</c:v>
              </c:pt>
              <c:pt idx="17675">
                <c:v>17675</c:v>
              </c:pt>
              <c:pt idx="17676">
                <c:v>17676</c:v>
              </c:pt>
              <c:pt idx="17677">
                <c:v>17677</c:v>
              </c:pt>
              <c:pt idx="17678">
                <c:v>17678</c:v>
              </c:pt>
              <c:pt idx="17679">
                <c:v>17679</c:v>
              </c:pt>
              <c:pt idx="17680">
                <c:v>17680</c:v>
              </c:pt>
              <c:pt idx="17681">
                <c:v>17681</c:v>
              </c:pt>
              <c:pt idx="17682">
                <c:v>17682</c:v>
              </c:pt>
              <c:pt idx="17683">
                <c:v>17683</c:v>
              </c:pt>
              <c:pt idx="17684">
                <c:v>17684</c:v>
              </c:pt>
              <c:pt idx="17685">
                <c:v>17685</c:v>
              </c:pt>
              <c:pt idx="17686">
                <c:v>17686</c:v>
              </c:pt>
              <c:pt idx="17687">
                <c:v>17687</c:v>
              </c:pt>
              <c:pt idx="17688">
                <c:v>17688</c:v>
              </c:pt>
              <c:pt idx="17689">
                <c:v>17689</c:v>
              </c:pt>
              <c:pt idx="17690">
                <c:v>17690</c:v>
              </c:pt>
              <c:pt idx="17691">
                <c:v>17691</c:v>
              </c:pt>
              <c:pt idx="17692">
                <c:v>17692</c:v>
              </c:pt>
              <c:pt idx="17693">
                <c:v>17693</c:v>
              </c:pt>
              <c:pt idx="17694">
                <c:v>17694</c:v>
              </c:pt>
              <c:pt idx="17695">
                <c:v>17695</c:v>
              </c:pt>
              <c:pt idx="17696">
                <c:v>17696</c:v>
              </c:pt>
              <c:pt idx="17697">
                <c:v>17697</c:v>
              </c:pt>
              <c:pt idx="17698">
                <c:v>17698</c:v>
              </c:pt>
              <c:pt idx="17699">
                <c:v>17699</c:v>
              </c:pt>
              <c:pt idx="17700">
                <c:v>17700</c:v>
              </c:pt>
              <c:pt idx="17701">
                <c:v>17701</c:v>
              </c:pt>
              <c:pt idx="17702">
                <c:v>17702</c:v>
              </c:pt>
              <c:pt idx="17703">
                <c:v>17703</c:v>
              </c:pt>
              <c:pt idx="17704">
                <c:v>17704</c:v>
              </c:pt>
              <c:pt idx="17705">
                <c:v>17705</c:v>
              </c:pt>
              <c:pt idx="17706">
                <c:v>17706</c:v>
              </c:pt>
              <c:pt idx="17707">
                <c:v>17707</c:v>
              </c:pt>
              <c:pt idx="17708">
                <c:v>17708</c:v>
              </c:pt>
              <c:pt idx="17709">
                <c:v>17709</c:v>
              </c:pt>
              <c:pt idx="17710">
                <c:v>17710</c:v>
              </c:pt>
              <c:pt idx="17711">
                <c:v>17711</c:v>
              </c:pt>
              <c:pt idx="17712">
                <c:v>17712</c:v>
              </c:pt>
              <c:pt idx="17713">
                <c:v>17713</c:v>
              </c:pt>
              <c:pt idx="17714">
                <c:v>17714</c:v>
              </c:pt>
              <c:pt idx="17715">
                <c:v>17715</c:v>
              </c:pt>
              <c:pt idx="17716">
                <c:v>17716</c:v>
              </c:pt>
              <c:pt idx="17717">
                <c:v>17717</c:v>
              </c:pt>
              <c:pt idx="17718">
                <c:v>17718</c:v>
              </c:pt>
              <c:pt idx="17719">
                <c:v>17719</c:v>
              </c:pt>
              <c:pt idx="17720">
                <c:v>17720</c:v>
              </c:pt>
              <c:pt idx="17721">
                <c:v>17721</c:v>
              </c:pt>
              <c:pt idx="17722">
                <c:v>17722</c:v>
              </c:pt>
              <c:pt idx="17723">
                <c:v>17723</c:v>
              </c:pt>
              <c:pt idx="17724">
                <c:v>17724</c:v>
              </c:pt>
              <c:pt idx="17725">
                <c:v>17725</c:v>
              </c:pt>
              <c:pt idx="17726">
                <c:v>17726</c:v>
              </c:pt>
              <c:pt idx="17727">
                <c:v>17727</c:v>
              </c:pt>
              <c:pt idx="17728">
                <c:v>17728</c:v>
              </c:pt>
              <c:pt idx="17729">
                <c:v>17729</c:v>
              </c:pt>
              <c:pt idx="17730">
                <c:v>17730</c:v>
              </c:pt>
              <c:pt idx="17731">
                <c:v>17731</c:v>
              </c:pt>
              <c:pt idx="17732">
                <c:v>17732</c:v>
              </c:pt>
              <c:pt idx="17733">
                <c:v>17733</c:v>
              </c:pt>
              <c:pt idx="17734">
                <c:v>17734</c:v>
              </c:pt>
              <c:pt idx="17735">
                <c:v>17735</c:v>
              </c:pt>
              <c:pt idx="17736">
                <c:v>17736</c:v>
              </c:pt>
              <c:pt idx="17737">
                <c:v>17737</c:v>
              </c:pt>
              <c:pt idx="17738">
                <c:v>17738</c:v>
              </c:pt>
              <c:pt idx="17739">
                <c:v>17739</c:v>
              </c:pt>
              <c:pt idx="17740">
                <c:v>17740</c:v>
              </c:pt>
              <c:pt idx="17741">
                <c:v>17741</c:v>
              </c:pt>
              <c:pt idx="17742">
                <c:v>17742</c:v>
              </c:pt>
              <c:pt idx="17743">
                <c:v>17743</c:v>
              </c:pt>
              <c:pt idx="17744">
                <c:v>17744</c:v>
              </c:pt>
              <c:pt idx="17745">
                <c:v>17745</c:v>
              </c:pt>
              <c:pt idx="17746">
                <c:v>17746</c:v>
              </c:pt>
              <c:pt idx="17747">
                <c:v>17747</c:v>
              </c:pt>
              <c:pt idx="17748">
                <c:v>17748</c:v>
              </c:pt>
              <c:pt idx="17749">
                <c:v>17749</c:v>
              </c:pt>
              <c:pt idx="17750">
                <c:v>17750</c:v>
              </c:pt>
              <c:pt idx="17751">
                <c:v>17751</c:v>
              </c:pt>
              <c:pt idx="17752">
                <c:v>17752</c:v>
              </c:pt>
              <c:pt idx="17753">
                <c:v>17753</c:v>
              </c:pt>
              <c:pt idx="17754">
                <c:v>17754</c:v>
              </c:pt>
              <c:pt idx="17755">
                <c:v>17755</c:v>
              </c:pt>
              <c:pt idx="17756">
                <c:v>17756</c:v>
              </c:pt>
              <c:pt idx="17757">
                <c:v>17757</c:v>
              </c:pt>
              <c:pt idx="17758">
                <c:v>17758</c:v>
              </c:pt>
              <c:pt idx="17759">
                <c:v>17759</c:v>
              </c:pt>
              <c:pt idx="17760">
                <c:v>17760</c:v>
              </c:pt>
              <c:pt idx="17761">
                <c:v>17761</c:v>
              </c:pt>
              <c:pt idx="17762">
                <c:v>17762</c:v>
              </c:pt>
              <c:pt idx="17763">
                <c:v>17763</c:v>
              </c:pt>
              <c:pt idx="17764">
                <c:v>17764</c:v>
              </c:pt>
              <c:pt idx="17765">
                <c:v>17765</c:v>
              </c:pt>
              <c:pt idx="17766">
                <c:v>17766</c:v>
              </c:pt>
              <c:pt idx="17767">
                <c:v>17767</c:v>
              </c:pt>
              <c:pt idx="17768">
                <c:v>17768</c:v>
              </c:pt>
              <c:pt idx="17769">
                <c:v>17769</c:v>
              </c:pt>
              <c:pt idx="17770">
                <c:v>17770</c:v>
              </c:pt>
              <c:pt idx="17771">
                <c:v>17771</c:v>
              </c:pt>
              <c:pt idx="17772">
                <c:v>17772</c:v>
              </c:pt>
              <c:pt idx="17773">
                <c:v>17773</c:v>
              </c:pt>
              <c:pt idx="17774">
                <c:v>17774</c:v>
              </c:pt>
              <c:pt idx="17775">
                <c:v>17775</c:v>
              </c:pt>
              <c:pt idx="17776">
                <c:v>17776</c:v>
              </c:pt>
              <c:pt idx="17777">
                <c:v>17777</c:v>
              </c:pt>
              <c:pt idx="17778">
                <c:v>17778</c:v>
              </c:pt>
              <c:pt idx="17779">
                <c:v>17779</c:v>
              </c:pt>
              <c:pt idx="17780">
                <c:v>17780</c:v>
              </c:pt>
              <c:pt idx="17781">
                <c:v>17781</c:v>
              </c:pt>
              <c:pt idx="17782">
                <c:v>17782</c:v>
              </c:pt>
              <c:pt idx="17783">
                <c:v>17783</c:v>
              </c:pt>
              <c:pt idx="17784">
                <c:v>17784</c:v>
              </c:pt>
              <c:pt idx="17785">
                <c:v>17785</c:v>
              </c:pt>
              <c:pt idx="17786">
                <c:v>17786</c:v>
              </c:pt>
              <c:pt idx="17787">
                <c:v>17787</c:v>
              </c:pt>
              <c:pt idx="17788">
                <c:v>17788</c:v>
              </c:pt>
              <c:pt idx="17789">
                <c:v>17789</c:v>
              </c:pt>
              <c:pt idx="17790">
                <c:v>17790</c:v>
              </c:pt>
              <c:pt idx="17791">
                <c:v>17791</c:v>
              </c:pt>
              <c:pt idx="17792">
                <c:v>17792</c:v>
              </c:pt>
              <c:pt idx="17793">
                <c:v>17793</c:v>
              </c:pt>
              <c:pt idx="17794">
                <c:v>17794</c:v>
              </c:pt>
              <c:pt idx="17795">
                <c:v>17795</c:v>
              </c:pt>
              <c:pt idx="17796">
                <c:v>17796</c:v>
              </c:pt>
              <c:pt idx="17797">
                <c:v>17797</c:v>
              </c:pt>
              <c:pt idx="17798">
                <c:v>17798</c:v>
              </c:pt>
              <c:pt idx="17799">
                <c:v>17799</c:v>
              </c:pt>
              <c:pt idx="17800">
                <c:v>17800</c:v>
              </c:pt>
              <c:pt idx="17801">
                <c:v>17801</c:v>
              </c:pt>
              <c:pt idx="17802">
                <c:v>17802</c:v>
              </c:pt>
              <c:pt idx="17803">
                <c:v>17803</c:v>
              </c:pt>
              <c:pt idx="17804">
                <c:v>17804</c:v>
              </c:pt>
              <c:pt idx="17805">
                <c:v>17805</c:v>
              </c:pt>
              <c:pt idx="17806">
                <c:v>17806</c:v>
              </c:pt>
              <c:pt idx="17807">
                <c:v>17807</c:v>
              </c:pt>
              <c:pt idx="17808">
                <c:v>17808</c:v>
              </c:pt>
              <c:pt idx="17809">
                <c:v>17809</c:v>
              </c:pt>
              <c:pt idx="17810">
                <c:v>17810</c:v>
              </c:pt>
              <c:pt idx="17811">
                <c:v>17811</c:v>
              </c:pt>
              <c:pt idx="17812">
                <c:v>17812</c:v>
              </c:pt>
              <c:pt idx="17813">
                <c:v>17813</c:v>
              </c:pt>
              <c:pt idx="17814">
                <c:v>17814</c:v>
              </c:pt>
              <c:pt idx="17815">
                <c:v>17815</c:v>
              </c:pt>
              <c:pt idx="17816">
                <c:v>17816</c:v>
              </c:pt>
              <c:pt idx="17817">
                <c:v>17817</c:v>
              </c:pt>
              <c:pt idx="17818">
                <c:v>17818</c:v>
              </c:pt>
              <c:pt idx="17819">
                <c:v>17819</c:v>
              </c:pt>
              <c:pt idx="17820">
                <c:v>17820</c:v>
              </c:pt>
              <c:pt idx="17821">
                <c:v>17821</c:v>
              </c:pt>
              <c:pt idx="17822">
                <c:v>17822</c:v>
              </c:pt>
              <c:pt idx="17823">
                <c:v>17823</c:v>
              </c:pt>
              <c:pt idx="17824">
                <c:v>17824</c:v>
              </c:pt>
              <c:pt idx="17825">
                <c:v>17825</c:v>
              </c:pt>
              <c:pt idx="17826">
                <c:v>17826</c:v>
              </c:pt>
              <c:pt idx="17827">
                <c:v>17827</c:v>
              </c:pt>
              <c:pt idx="17828">
                <c:v>17828</c:v>
              </c:pt>
              <c:pt idx="17829">
                <c:v>17829</c:v>
              </c:pt>
              <c:pt idx="17830">
                <c:v>17830</c:v>
              </c:pt>
              <c:pt idx="17831">
                <c:v>17831</c:v>
              </c:pt>
              <c:pt idx="17832">
                <c:v>17832</c:v>
              </c:pt>
              <c:pt idx="17833">
                <c:v>17833</c:v>
              </c:pt>
              <c:pt idx="17834">
                <c:v>17834</c:v>
              </c:pt>
              <c:pt idx="17835">
                <c:v>17835</c:v>
              </c:pt>
              <c:pt idx="17836">
                <c:v>17836</c:v>
              </c:pt>
              <c:pt idx="17837">
                <c:v>17837</c:v>
              </c:pt>
              <c:pt idx="17838">
                <c:v>17838</c:v>
              </c:pt>
              <c:pt idx="17839">
                <c:v>17839</c:v>
              </c:pt>
              <c:pt idx="17840">
                <c:v>17840</c:v>
              </c:pt>
              <c:pt idx="17841">
                <c:v>17841</c:v>
              </c:pt>
              <c:pt idx="17842">
                <c:v>17842</c:v>
              </c:pt>
              <c:pt idx="17843">
                <c:v>17843</c:v>
              </c:pt>
              <c:pt idx="17844">
                <c:v>17844</c:v>
              </c:pt>
              <c:pt idx="17845">
                <c:v>17845</c:v>
              </c:pt>
              <c:pt idx="17846">
                <c:v>17846</c:v>
              </c:pt>
              <c:pt idx="17847">
                <c:v>17847</c:v>
              </c:pt>
              <c:pt idx="17848">
                <c:v>17848</c:v>
              </c:pt>
              <c:pt idx="17849">
                <c:v>17849</c:v>
              </c:pt>
              <c:pt idx="17850">
                <c:v>17850</c:v>
              </c:pt>
              <c:pt idx="17851">
                <c:v>17851</c:v>
              </c:pt>
              <c:pt idx="17852">
                <c:v>17852</c:v>
              </c:pt>
              <c:pt idx="17853">
                <c:v>17853</c:v>
              </c:pt>
              <c:pt idx="17854">
                <c:v>17854</c:v>
              </c:pt>
              <c:pt idx="17855">
                <c:v>17855</c:v>
              </c:pt>
              <c:pt idx="17856">
                <c:v>17856</c:v>
              </c:pt>
              <c:pt idx="17857">
                <c:v>17857</c:v>
              </c:pt>
              <c:pt idx="17858">
                <c:v>17858</c:v>
              </c:pt>
              <c:pt idx="17859">
                <c:v>17859</c:v>
              </c:pt>
              <c:pt idx="17860">
                <c:v>17860</c:v>
              </c:pt>
              <c:pt idx="17861">
                <c:v>17861</c:v>
              </c:pt>
              <c:pt idx="17862">
                <c:v>17862</c:v>
              </c:pt>
              <c:pt idx="17863">
                <c:v>17863</c:v>
              </c:pt>
              <c:pt idx="17864">
                <c:v>17864</c:v>
              </c:pt>
              <c:pt idx="17865">
                <c:v>17865</c:v>
              </c:pt>
              <c:pt idx="17866">
                <c:v>17866</c:v>
              </c:pt>
              <c:pt idx="17867">
                <c:v>17867</c:v>
              </c:pt>
              <c:pt idx="17868">
                <c:v>17868</c:v>
              </c:pt>
              <c:pt idx="17869">
                <c:v>17869</c:v>
              </c:pt>
              <c:pt idx="17870">
                <c:v>17870</c:v>
              </c:pt>
              <c:pt idx="17871">
                <c:v>17871</c:v>
              </c:pt>
              <c:pt idx="17872">
                <c:v>17872</c:v>
              </c:pt>
              <c:pt idx="17873">
                <c:v>17873</c:v>
              </c:pt>
              <c:pt idx="17874">
                <c:v>17874</c:v>
              </c:pt>
              <c:pt idx="17875">
                <c:v>17875</c:v>
              </c:pt>
              <c:pt idx="17876">
                <c:v>17876</c:v>
              </c:pt>
              <c:pt idx="17877">
                <c:v>17877</c:v>
              </c:pt>
              <c:pt idx="17878">
                <c:v>17878</c:v>
              </c:pt>
              <c:pt idx="17879">
                <c:v>17879</c:v>
              </c:pt>
              <c:pt idx="17880">
                <c:v>17880</c:v>
              </c:pt>
              <c:pt idx="17881">
                <c:v>17881</c:v>
              </c:pt>
              <c:pt idx="17882">
                <c:v>17882</c:v>
              </c:pt>
              <c:pt idx="17883">
                <c:v>17883</c:v>
              </c:pt>
              <c:pt idx="17884">
                <c:v>17884</c:v>
              </c:pt>
              <c:pt idx="17885">
                <c:v>17885</c:v>
              </c:pt>
              <c:pt idx="17886">
                <c:v>17886</c:v>
              </c:pt>
              <c:pt idx="17887">
                <c:v>17887</c:v>
              </c:pt>
              <c:pt idx="17888">
                <c:v>17888</c:v>
              </c:pt>
              <c:pt idx="17889">
                <c:v>17889</c:v>
              </c:pt>
              <c:pt idx="17890">
                <c:v>17890</c:v>
              </c:pt>
              <c:pt idx="17891">
                <c:v>17891</c:v>
              </c:pt>
              <c:pt idx="17892">
                <c:v>17892</c:v>
              </c:pt>
              <c:pt idx="17893">
                <c:v>17893</c:v>
              </c:pt>
              <c:pt idx="17894">
                <c:v>17894</c:v>
              </c:pt>
              <c:pt idx="17895">
                <c:v>17895</c:v>
              </c:pt>
              <c:pt idx="17896">
                <c:v>17896</c:v>
              </c:pt>
              <c:pt idx="17897">
                <c:v>17897</c:v>
              </c:pt>
              <c:pt idx="17898">
                <c:v>17898</c:v>
              </c:pt>
              <c:pt idx="17899">
                <c:v>17899</c:v>
              </c:pt>
              <c:pt idx="17900">
                <c:v>17900</c:v>
              </c:pt>
              <c:pt idx="17901">
                <c:v>17901</c:v>
              </c:pt>
              <c:pt idx="17902">
                <c:v>17902</c:v>
              </c:pt>
              <c:pt idx="17903">
                <c:v>17903</c:v>
              </c:pt>
              <c:pt idx="17904">
                <c:v>17904</c:v>
              </c:pt>
              <c:pt idx="17905">
                <c:v>17905</c:v>
              </c:pt>
              <c:pt idx="17906">
                <c:v>17906</c:v>
              </c:pt>
              <c:pt idx="17907">
                <c:v>17907</c:v>
              </c:pt>
              <c:pt idx="17908">
                <c:v>17908</c:v>
              </c:pt>
              <c:pt idx="17909">
                <c:v>17909</c:v>
              </c:pt>
              <c:pt idx="17910">
                <c:v>17910</c:v>
              </c:pt>
              <c:pt idx="17911">
                <c:v>17911</c:v>
              </c:pt>
              <c:pt idx="17912">
                <c:v>17912</c:v>
              </c:pt>
              <c:pt idx="17913">
                <c:v>17913</c:v>
              </c:pt>
              <c:pt idx="17914">
                <c:v>17914</c:v>
              </c:pt>
              <c:pt idx="17915">
                <c:v>17915</c:v>
              </c:pt>
              <c:pt idx="17916">
                <c:v>17916</c:v>
              </c:pt>
              <c:pt idx="17917">
                <c:v>17917</c:v>
              </c:pt>
              <c:pt idx="17918">
                <c:v>17918</c:v>
              </c:pt>
              <c:pt idx="17919">
                <c:v>17919</c:v>
              </c:pt>
              <c:pt idx="17920">
                <c:v>17920</c:v>
              </c:pt>
              <c:pt idx="17921">
                <c:v>17921</c:v>
              </c:pt>
              <c:pt idx="17922">
                <c:v>17922</c:v>
              </c:pt>
              <c:pt idx="17923">
                <c:v>17923</c:v>
              </c:pt>
              <c:pt idx="17924">
                <c:v>17924</c:v>
              </c:pt>
              <c:pt idx="17925">
                <c:v>17925</c:v>
              </c:pt>
              <c:pt idx="17926">
                <c:v>17926</c:v>
              </c:pt>
              <c:pt idx="17927">
                <c:v>17927</c:v>
              </c:pt>
              <c:pt idx="17928">
                <c:v>17928</c:v>
              </c:pt>
              <c:pt idx="17929">
                <c:v>17929</c:v>
              </c:pt>
              <c:pt idx="17930">
                <c:v>17930</c:v>
              </c:pt>
              <c:pt idx="17931">
                <c:v>17931</c:v>
              </c:pt>
              <c:pt idx="17932">
                <c:v>17932</c:v>
              </c:pt>
              <c:pt idx="17933">
                <c:v>17933</c:v>
              </c:pt>
              <c:pt idx="17934">
                <c:v>17934</c:v>
              </c:pt>
              <c:pt idx="17935">
                <c:v>17935</c:v>
              </c:pt>
              <c:pt idx="17936">
                <c:v>17936</c:v>
              </c:pt>
              <c:pt idx="17937">
                <c:v>17937</c:v>
              </c:pt>
              <c:pt idx="17938">
                <c:v>17938</c:v>
              </c:pt>
              <c:pt idx="17939">
                <c:v>17939</c:v>
              </c:pt>
              <c:pt idx="17940">
                <c:v>17940</c:v>
              </c:pt>
              <c:pt idx="17941">
                <c:v>17941</c:v>
              </c:pt>
              <c:pt idx="17942">
                <c:v>17942</c:v>
              </c:pt>
              <c:pt idx="17943">
                <c:v>17943</c:v>
              </c:pt>
              <c:pt idx="17944">
                <c:v>17944</c:v>
              </c:pt>
              <c:pt idx="17945">
                <c:v>17945</c:v>
              </c:pt>
              <c:pt idx="17946">
                <c:v>17946</c:v>
              </c:pt>
              <c:pt idx="17947">
                <c:v>17947</c:v>
              </c:pt>
              <c:pt idx="17948">
                <c:v>17948</c:v>
              </c:pt>
              <c:pt idx="17949">
                <c:v>17949</c:v>
              </c:pt>
              <c:pt idx="17950">
                <c:v>17950</c:v>
              </c:pt>
              <c:pt idx="17951">
                <c:v>17951</c:v>
              </c:pt>
              <c:pt idx="17952">
                <c:v>17952</c:v>
              </c:pt>
              <c:pt idx="17953">
                <c:v>17953</c:v>
              </c:pt>
              <c:pt idx="17954">
                <c:v>17954</c:v>
              </c:pt>
              <c:pt idx="17955">
                <c:v>17955</c:v>
              </c:pt>
              <c:pt idx="17956">
                <c:v>17956</c:v>
              </c:pt>
              <c:pt idx="17957">
                <c:v>17957</c:v>
              </c:pt>
              <c:pt idx="17958">
                <c:v>17958</c:v>
              </c:pt>
              <c:pt idx="17959">
                <c:v>17959</c:v>
              </c:pt>
              <c:pt idx="17960">
                <c:v>17960</c:v>
              </c:pt>
              <c:pt idx="17961">
                <c:v>17961</c:v>
              </c:pt>
              <c:pt idx="17962">
                <c:v>17962</c:v>
              </c:pt>
              <c:pt idx="17963">
                <c:v>17963</c:v>
              </c:pt>
              <c:pt idx="17964">
                <c:v>17964</c:v>
              </c:pt>
              <c:pt idx="17965">
                <c:v>17965</c:v>
              </c:pt>
              <c:pt idx="17966">
                <c:v>17966</c:v>
              </c:pt>
              <c:pt idx="17967">
                <c:v>17967</c:v>
              </c:pt>
              <c:pt idx="17968">
                <c:v>17968</c:v>
              </c:pt>
              <c:pt idx="17969">
                <c:v>17969</c:v>
              </c:pt>
              <c:pt idx="17970">
                <c:v>17970</c:v>
              </c:pt>
              <c:pt idx="17971">
                <c:v>17971</c:v>
              </c:pt>
              <c:pt idx="17972">
                <c:v>17972</c:v>
              </c:pt>
              <c:pt idx="17973">
                <c:v>17973</c:v>
              </c:pt>
              <c:pt idx="17974">
                <c:v>17974</c:v>
              </c:pt>
              <c:pt idx="17975">
                <c:v>17975</c:v>
              </c:pt>
              <c:pt idx="17976">
                <c:v>17976</c:v>
              </c:pt>
              <c:pt idx="17977">
                <c:v>17977</c:v>
              </c:pt>
              <c:pt idx="17978">
                <c:v>17978</c:v>
              </c:pt>
              <c:pt idx="17979">
                <c:v>17979</c:v>
              </c:pt>
              <c:pt idx="17980">
                <c:v>17980</c:v>
              </c:pt>
              <c:pt idx="17981">
                <c:v>17981</c:v>
              </c:pt>
              <c:pt idx="17982">
                <c:v>17982</c:v>
              </c:pt>
              <c:pt idx="17983">
                <c:v>17983</c:v>
              </c:pt>
              <c:pt idx="17984">
                <c:v>17984</c:v>
              </c:pt>
              <c:pt idx="17985">
                <c:v>17985</c:v>
              </c:pt>
              <c:pt idx="17986">
                <c:v>17986</c:v>
              </c:pt>
              <c:pt idx="17987">
                <c:v>17987</c:v>
              </c:pt>
              <c:pt idx="17988">
                <c:v>17988</c:v>
              </c:pt>
              <c:pt idx="17989">
                <c:v>17989</c:v>
              </c:pt>
              <c:pt idx="17990">
                <c:v>17990</c:v>
              </c:pt>
              <c:pt idx="17991">
                <c:v>17991</c:v>
              </c:pt>
              <c:pt idx="17992">
                <c:v>17992</c:v>
              </c:pt>
              <c:pt idx="17993">
                <c:v>17993</c:v>
              </c:pt>
              <c:pt idx="17994">
                <c:v>17994</c:v>
              </c:pt>
              <c:pt idx="17995">
                <c:v>17995</c:v>
              </c:pt>
              <c:pt idx="17996">
                <c:v>17996</c:v>
              </c:pt>
              <c:pt idx="17997">
                <c:v>17997</c:v>
              </c:pt>
              <c:pt idx="17998">
                <c:v>17998</c:v>
              </c:pt>
              <c:pt idx="17999">
                <c:v>17999</c:v>
              </c:pt>
              <c:pt idx="18000">
                <c:v>18000</c:v>
              </c:pt>
              <c:pt idx="18001">
                <c:v>18001</c:v>
              </c:pt>
              <c:pt idx="18002">
                <c:v>18002</c:v>
              </c:pt>
              <c:pt idx="18003">
                <c:v>18003</c:v>
              </c:pt>
              <c:pt idx="18004">
                <c:v>18004</c:v>
              </c:pt>
              <c:pt idx="18005">
                <c:v>18005</c:v>
              </c:pt>
              <c:pt idx="18006">
                <c:v>18006</c:v>
              </c:pt>
              <c:pt idx="18007">
                <c:v>18007</c:v>
              </c:pt>
              <c:pt idx="18008">
                <c:v>18008</c:v>
              </c:pt>
              <c:pt idx="18009">
                <c:v>18009</c:v>
              </c:pt>
              <c:pt idx="18010">
                <c:v>18010</c:v>
              </c:pt>
              <c:pt idx="18011">
                <c:v>18011</c:v>
              </c:pt>
              <c:pt idx="18012">
                <c:v>18012</c:v>
              </c:pt>
              <c:pt idx="18013">
                <c:v>18013</c:v>
              </c:pt>
              <c:pt idx="18014">
                <c:v>18014</c:v>
              </c:pt>
              <c:pt idx="18015">
                <c:v>18015</c:v>
              </c:pt>
              <c:pt idx="18016">
                <c:v>18016</c:v>
              </c:pt>
              <c:pt idx="18017">
                <c:v>18017</c:v>
              </c:pt>
              <c:pt idx="18018">
                <c:v>18018</c:v>
              </c:pt>
              <c:pt idx="18019">
                <c:v>18019</c:v>
              </c:pt>
              <c:pt idx="18020">
                <c:v>18020</c:v>
              </c:pt>
              <c:pt idx="18021">
                <c:v>18021</c:v>
              </c:pt>
              <c:pt idx="18022">
                <c:v>18022</c:v>
              </c:pt>
              <c:pt idx="18023">
                <c:v>18023</c:v>
              </c:pt>
              <c:pt idx="18024">
                <c:v>18024</c:v>
              </c:pt>
              <c:pt idx="18025">
                <c:v>18025</c:v>
              </c:pt>
              <c:pt idx="18026">
                <c:v>18026</c:v>
              </c:pt>
              <c:pt idx="18027">
                <c:v>18027</c:v>
              </c:pt>
              <c:pt idx="18028">
                <c:v>18028</c:v>
              </c:pt>
              <c:pt idx="18029">
                <c:v>18029</c:v>
              </c:pt>
              <c:pt idx="18030">
                <c:v>18030</c:v>
              </c:pt>
              <c:pt idx="18031">
                <c:v>18031</c:v>
              </c:pt>
              <c:pt idx="18032">
                <c:v>18032</c:v>
              </c:pt>
              <c:pt idx="18033">
                <c:v>18033</c:v>
              </c:pt>
              <c:pt idx="18034">
                <c:v>18034</c:v>
              </c:pt>
              <c:pt idx="18035">
                <c:v>18035</c:v>
              </c:pt>
              <c:pt idx="18036">
                <c:v>18036</c:v>
              </c:pt>
              <c:pt idx="18037">
                <c:v>18037</c:v>
              </c:pt>
              <c:pt idx="18038">
                <c:v>18038</c:v>
              </c:pt>
              <c:pt idx="18039">
                <c:v>18039</c:v>
              </c:pt>
              <c:pt idx="18040">
                <c:v>18040</c:v>
              </c:pt>
              <c:pt idx="18041">
                <c:v>18041</c:v>
              </c:pt>
              <c:pt idx="18042">
                <c:v>18042</c:v>
              </c:pt>
              <c:pt idx="18043">
                <c:v>18043</c:v>
              </c:pt>
              <c:pt idx="18044">
                <c:v>18044</c:v>
              </c:pt>
              <c:pt idx="18045">
                <c:v>18045</c:v>
              </c:pt>
              <c:pt idx="18046">
                <c:v>18046</c:v>
              </c:pt>
              <c:pt idx="18047">
                <c:v>18047</c:v>
              </c:pt>
              <c:pt idx="18048">
                <c:v>18048</c:v>
              </c:pt>
              <c:pt idx="18049">
                <c:v>18049</c:v>
              </c:pt>
              <c:pt idx="18050">
                <c:v>18050</c:v>
              </c:pt>
              <c:pt idx="18051">
                <c:v>18051</c:v>
              </c:pt>
              <c:pt idx="18052">
                <c:v>18052</c:v>
              </c:pt>
              <c:pt idx="18053">
                <c:v>18053</c:v>
              </c:pt>
              <c:pt idx="18054">
                <c:v>18054</c:v>
              </c:pt>
              <c:pt idx="18055">
                <c:v>18055</c:v>
              </c:pt>
              <c:pt idx="18056">
                <c:v>18056</c:v>
              </c:pt>
              <c:pt idx="18057">
                <c:v>18057</c:v>
              </c:pt>
              <c:pt idx="18058">
                <c:v>18058</c:v>
              </c:pt>
              <c:pt idx="18059">
                <c:v>18059</c:v>
              </c:pt>
              <c:pt idx="18060">
                <c:v>18060</c:v>
              </c:pt>
              <c:pt idx="18061">
                <c:v>18061</c:v>
              </c:pt>
              <c:pt idx="18062">
                <c:v>18062</c:v>
              </c:pt>
              <c:pt idx="18063">
                <c:v>18063</c:v>
              </c:pt>
              <c:pt idx="18064">
                <c:v>18064</c:v>
              </c:pt>
              <c:pt idx="18065">
                <c:v>18065</c:v>
              </c:pt>
              <c:pt idx="18066">
                <c:v>18066</c:v>
              </c:pt>
              <c:pt idx="18067">
                <c:v>18067</c:v>
              </c:pt>
              <c:pt idx="18068">
                <c:v>18068</c:v>
              </c:pt>
              <c:pt idx="18069">
                <c:v>18069</c:v>
              </c:pt>
              <c:pt idx="18070">
                <c:v>18070</c:v>
              </c:pt>
              <c:pt idx="18071">
                <c:v>18071</c:v>
              </c:pt>
              <c:pt idx="18072">
                <c:v>18072</c:v>
              </c:pt>
              <c:pt idx="18073">
                <c:v>18073</c:v>
              </c:pt>
              <c:pt idx="18074">
                <c:v>18074</c:v>
              </c:pt>
              <c:pt idx="18075">
                <c:v>18075</c:v>
              </c:pt>
              <c:pt idx="18076">
                <c:v>18076</c:v>
              </c:pt>
              <c:pt idx="18077">
                <c:v>18077</c:v>
              </c:pt>
              <c:pt idx="18078">
                <c:v>18078</c:v>
              </c:pt>
              <c:pt idx="18079">
                <c:v>18079</c:v>
              </c:pt>
              <c:pt idx="18080">
                <c:v>18080</c:v>
              </c:pt>
              <c:pt idx="18081">
                <c:v>18081</c:v>
              </c:pt>
              <c:pt idx="18082">
                <c:v>18082</c:v>
              </c:pt>
              <c:pt idx="18083">
                <c:v>18083</c:v>
              </c:pt>
              <c:pt idx="18084">
                <c:v>18084</c:v>
              </c:pt>
              <c:pt idx="18085">
                <c:v>18085</c:v>
              </c:pt>
              <c:pt idx="18086">
                <c:v>18086</c:v>
              </c:pt>
              <c:pt idx="18087">
                <c:v>18087</c:v>
              </c:pt>
              <c:pt idx="18088">
                <c:v>18088</c:v>
              </c:pt>
              <c:pt idx="18089">
                <c:v>18089</c:v>
              </c:pt>
              <c:pt idx="18090">
                <c:v>18090</c:v>
              </c:pt>
              <c:pt idx="18091">
                <c:v>18091</c:v>
              </c:pt>
              <c:pt idx="18092">
                <c:v>18092</c:v>
              </c:pt>
              <c:pt idx="18093">
                <c:v>18093</c:v>
              </c:pt>
              <c:pt idx="18094">
                <c:v>18094</c:v>
              </c:pt>
              <c:pt idx="18095">
                <c:v>18095</c:v>
              </c:pt>
              <c:pt idx="18096">
                <c:v>18096</c:v>
              </c:pt>
              <c:pt idx="18097">
                <c:v>18097</c:v>
              </c:pt>
              <c:pt idx="18098">
                <c:v>18098</c:v>
              </c:pt>
              <c:pt idx="18099">
                <c:v>18099</c:v>
              </c:pt>
              <c:pt idx="18100">
                <c:v>18100</c:v>
              </c:pt>
              <c:pt idx="18101">
                <c:v>18101</c:v>
              </c:pt>
              <c:pt idx="18102">
                <c:v>18102</c:v>
              </c:pt>
              <c:pt idx="18103">
                <c:v>18103</c:v>
              </c:pt>
              <c:pt idx="18104">
                <c:v>18104</c:v>
              </c:pt>
              <c:pt idx="18105">
                <c:v>18105</c:v>
              </c:pt>
              <c:pt idx="18106">
                <c:v>18106</c:v>
              </c:pt>
              <c:pt idx="18107">
                <c:v>18107</c:v>
              </c:pt>
              <c:pt idx="18108">
                <c:v>18108</c:v>
              </c:pt>
              <c:pt idx="18109">
                <c:v>18109</c:v>
              </c:pt>
              <c:pt idx="18110">
                <c:v>18110</c:v>
              </c:pt>
              <c:pt idx="18111">
                <c:v>18111</c:v>
              </c:pt>
              <c:pt idx="18112">
                <c:v>18112</c:v>
              </c:pt>
              <c:pt idx="18113">
                <c:v>18113</c:v>
              </c:pt>
              <c:pt idx="18114">
                <c:v>18114</c:v>
              </c:pt>
              <c:pt idx="18115">
                <c:v>18115</c:v>
              </c:pt>
              <c:pt idx="18116">
                <c:v>18116</c:v>
              </c:pt>
              <c:pt idx="18117">
                <c:v>18117</c:v>
              </c:pt>
              <c:pt idx="18118">
                <c:v>18118</c:v>
              </c:pt>
              <c:pt idx="18119">
                <c:v>18119</c:v>
              </c:pt>
              <c:pt idx="18120">
                <c:v>18120</c:v>
              </c:pt>
              <c:pt idx="18121">
                <c:v>18121</c:v>
              </c:pt>
              <c:pt idx="18122">
                <c:v>18122</c:v>
              </c:pt>
              <c:pt idx="18123">
                <c:v>18123</c:v>
              </c:pt>
              <c:pt idx="18124">
                <c:v>18124</c:v>
              </c:pt>
              <c:pt idx="18125">
                <c:v>18125</c:v>
              </c:pt>
              <c:pt idx="18126">
                <c:v>18126</c:v>
              </c:pt>
              <c:pt idx="18127">
                <c:v>18127</c:v>
              </c:pt>
              <c:pt idx="18128">
                <c:v>18128</c:v>
              </c:pt>
              <c:pt idx="18129">
                <c:v>18129</c:v>
              </c:pt>
              <c:pt idx="18130">
                <c:v>18130</c:v>
              </c:pt>
              <c:pt idx="18131">
                <c:v>18131</c:v>
              </c:pt>
              <c:pt idx="18132">
                <c:v>18132</c:v>
              </c:pt>
              <c:pt idx="18133">
                <c:v>18133</c:v>
              </c:pt>
              <c:pt idx="18134">
                <c:v>18134</c:v>
              </c:pt>
              <c:pt idx="18135">
                <c:v>18135</c:v>
              </c:pt>
              <c:pt idx="18136">
                <c:v>18136</c:v>
              </c:pt>
              <c:pt idx="18137">
                <c:v>18137</c:v>
              </c:pt>
              <c:pt idx="18138">
                <c:v>18138</c:v>
              </c:pt>
              <c:pt idx="18139">
                <c:v>18139</c:v>
              </c:pt>
              <c:pt idx="18140">
                <c:v>18140</c:v>
              </c:pt>
              <c:pt idx="18141">
                <c:v>18141</c:v>
              </c:pt>
              <c:pt idx="18142">
                <c:v>18142</c:v>
              </c:pt>
              <c:pt idx="18143">
                <c:v>18143</c:v>
              </c:pt>
              <c:pt idx="18144">
                <c:v>18144</c:v>
              </c:pt>
              <c:pt idx="18145">
                <c:v>18145</c:v>
              </c:pt>
              <c:pt idx="18146">
                <c:v>18146</c:v>
              </c:pt>
              <c:pt idx="18147">
                <c:v>18147</c:v>
              </c:pt>
              <c:pt idx="18148">
                <c:v>18148</c:v>
              </c:pt>
              <c:pt idx="18149">
                <c:v>18149</c:v>
              </c:pt>
              <c:pt idx="18150">
                <c:v>18150</c:v>
              </c:pt>
              <c:pt idx="18151">
                <c:v>18151</c:v>
              </c:pt>
              <c:pt idx="18152">
                <c:v>18152</c:v>
              </c:pt>
              <c:pt idx="18153">
                <c:v>18153</c:v>
              </c:pt>
              <c:pt idx="18154">
                <c:v>18154</c:v>
              </c:pt>
              <c:pt idx="18155">
                <c:v>18155</c:v>
              </c:pt>
              <c:pt idx="18156">
                <c:v>18156</c:v>
              </c:pt>
              <c:pt idx="18157">
                <c:v>18157</c:v>
              </c:pt>
              <c:pt idx="18158">
                <c:v>18158</c:v>
              </c:pt>
              <c:pt idx="18159">
                <c:v>18159</c:v>
              </c:pt>
              <c:pt idx="18160">
                <c:v>18160</c:v>
              </c:pt>
              <c:pt idx="18161">
                <c:v>18161</c:v>
              </c:pt>
              <c:pt idx="18162">
                <c:v>18162</c:v>
              </c:pt>
              <c:pt idx="18163">
                <c:v>18163</c:v>
              </c:pt>
              <c:pt idx="18164">
                <c:v>18164</c:v>
              </c:pt>
              <c:pt idx="18165">
                <c:v>18165</c:v>
              </c:pt>
              <c:pt idx="18166">
                <c:v>18166</c:v>
              </c:pt>
              <c:pt idx="18167">
                <c:v>18167</c:v>
              </c:pt>
              <c:pt idx="18168">
                <c:v>18168</c:v>
              </c:pt>
              <c:pt idx="18169">
                <c:v>18169</c:v>
              </c:pt>
              <c:pt idx="18170">
                <c:v>18170</c:v>
              </c:pt>
              <c:pt idx="18171">
                <c:v>18171</c:v>
              </c:pt>
              <c:pt idx="18172">
                <c:v>18172</c:v>
              </c:pt>
              <c:pt idx="18173">
                <c:v>18173</c:v>
              </c:pt>
              <c:pt idx="18174">
                <c:v>18174</c:v>
              </c:pt>
              <c:pt idx="18175">
                <c:v>18175</c:v>
              </c:pt>
              <c:pt idx="18176">
                <c:v>18176</c:v>
              </c:pt>
              <c:pt idx="18177">
                <c:v>18177</c:v>
              </c:pt>
              <c:pt idx="18178">
                <c:v>18178</c:v>
              </c:pt>
              <c:pt idx="18179">
                <c:v>18179</c:v>
              </c:pt>
              <c:pt idx="18180">
                <c:v>18180</c:v>
              </c:pt>
              <c:pt idx="18181">
                <c:v>18181</c:v>
              </c:pt>
              <c:pt idx="18182">
                <c:v>18182</c:v>
              </c:pt>
              <c:pt idx="18183">
                <c:v>18183</c:v>
              </c:pt>
              <c:pt idx="18184">
                <c:v>18184</c:v>
              </c:pt>
              <c:pt idx="18185">
                <c:v>18185</c:v>
              </c:pt>
              <c:pt idx="18186">
                <c:v>18186</c:v>
              </c:pt>
              <c:pt idx="18187">
                <c:v>18187</c:v>
              </c:pt>
              <c:pt idx="18188">
                <c:v>18188</c:v>
              </c:pt>
              <c:pt idx="18189">
                <c:v>18189</c:v>
              </c:pt>
              <c:pt idx="18190">
                <c:v>18190</c:v>
              </c:pt>
              <c:pt idx="18191">
                <c:v>18191</c:v>
              </c:pt>
              <c:pt idx="18192">
                <c:v>18192</c:v>
              </c:pt>
              <c:pt idx="18193">
                <c:v>18193</c:v>
              </c:pt>
              <c:pt idx="18194">
                <c:v>18194</c:v>
              </c:pt>
              <c:pt idx="18195">
                <c:v>18195</c:v>
              </c:pt>
              <c:pt idx="18196">
                <c:v>18196</c:v>
              </c:pt>
              <c:pt idx="18197">
                <c:v>18197</c:v>
              </c:pt>
              <c:pt idx="18198">
                <c:v>18198</c:v>
              </c:pt>
              <c:pt idx="18199">
                <c:v>18199</c:v>
              </c:pt>
              <c:pt idx="18200">
                <c:v>18200</c:v>
              </c:pt>
              <c:pt idx="18201">
                <c:v>18201</c:v>
              </c:pt>
              <c:pt idx="18202">
                <c:v>18202</c:v>
              </c:pt>
              <c:pt idx="18203">
                <c:v>18203</c:v>
              </c:pt>
              <c:pt idx="18204">
                <c:v>18204</c:v>
              </c:pt>
              <c:pt idx="18205">
                <c:v>18205</c:v>
              </c:pt>
              <c:pt idx="18206">
                <c:v>18206</c:v>
              </c:pt>
              <c:pt idx="18207">
                <c:v>18207</c:v>
              </c:pt>
              <c:pt idx="18208">
                <c:v>18208</c:v>
              </c:pt>
              <c:pt idx="18209">
                <c:v>18209</c:v>
              </c:pt>
              <c:pt idx="18210">
                <c:v>18210</c:v>
              </c:pt>
              <c:pt idx="18211">
                <c:v>18211</c:v>
              </c:pt>
              <c:pt idx="18212">
                <c:v>18212</c:v>
              </c:pt>
              <c:pt idx="18213">
                <c:v>18213</c:v>
              </c:pt>
              <c:pt idx="18214">
                <c:v>18214</c:v>
              </c:pt>
              <c:pt idx="18215">
                <c:v>18215</c:v>
              </c:pt>
              <c:pt idx="18216">
                <c:v>18216</c:v>
              </c:pt>
              <c:pt idx="18217">
                <c:v>18217</c:v>
              </c:pt>
              <c:pt idx="18218">
                <c:v>18218</c:v>
              </c:pt>
              <c:pt idx="18219">
                <c:v>18219</c:v>
              </c:pt>
              <c:pt idx="18220">
                <c:v>18220</c:v>
              </c:pt>
              <c:pt idx="18221">
                <c:v>18221</c:v>
              </c:pt>
              <c:pt idx="18222">
                <c:v>18222</c:v>
              </c:pt>
              <c:pt idx="18223">
                <c:v>18223</c:v>
              </c:pt>
              <c:pt idx="18224">
                <c:v>18224</c:v>
              </c:pt>
              <c:pt idx="18225">
                <c:v>18225</c:v>
              </c:pt>
              <c:pt idx="18226">
                <c:v>18226</c:v>
              </c:pt>
              <c:pt idx="18227">
                <c:v>18227</c:v>
              </c:pt>
              <c:pt idx="18228">
                <c:v>18228</c:v>
              </c:pt>
              <c:pt idx="18229">
                <c:v>18229</c:v>
              </c:pt>
              <c:pt idx="18230">
                <c:v>18230</c:v>
              </c:pt>
              <c:pt idx="18231">
                <c:v>18231</c:v>
              </c:pt>
              <c:pt idx="18232">
                <c:v>18232</c:v>
              </c:pt>
              <c:pt idx="18233">
                <c:v>18233</c:v>
              </c:pt>
              <c:pt idx="18234">
                <c:v>18234</c:v>
              </c:pt>
              <c:pt idx="18235">
                <c:v>18235</c:v>
              </c:pt>
              <c:pt idx="18236">
                <c:v>18236</c:v>
              </c:pt>
              <c:pt idx="18237">
                <c:v>18237</c:v>
              </c:pt>
              <c:pt idx="18238">
                <c:v>18238</c:v>
              </c:pt>
              <c:pt idx="18239">
                <c:v>18239</c:v>
              </c:pt>
              <c:pt idx="18240">
                <c:v>18240</c:v>
              </c:pt>
              <c:pt idx="18241">
                <c:v>18241</c:v>
              </c:pt>
              <c:pt idx="18242">
                <c:v>18242</c:v>
              </c:pt>
              <c:pt idx="18243">
                <c:v>18243</c:v>
              </c:pt>
              <c:pt idx="18244">
                <c:v>18244</c:v>
              </c:pt>
              <c:pt idx="18245">
                <c:v>18245</c:v>
              </c:pt>
              <c:pt idx="18246">
                <c:v>18246</c:v>
              </c:pt>
              <c:pt idx="18247">
                <c:v>18247</c:v>
              </c:pt>
              <c:pt idx="18248">
                <c:v>18248</c:v>
              </c:pt>
              <c:pt idx="18249">
                <c:v>18249</c:v>
              </c:pt>
              <c:pt idx="18250">
                <c:v>18250</c:v>
              </c:pt>
              <c:pt idx="18251">
                <c:v>18251</c:v>
              </c:pt>
              <c:pt idx="18252">
                <c:v>18252</c:v>
              </c:pt>
              <c:pt idx="18253">
                <c:v>18253</c:v>
              </c:pt>
              <c:pt idx="18254">
                <c:v>18254</c:v>
              </c:pt>
              <c:pt idx="18255">
                <c:v>18255</c:v>
              </c:pt>
              <c:pt idx="18256">
                <c:v>18256</c:v>
              </c:pt>
              <c:pt idx="18257">
                <c:v>18257</c:v>
              </c:pt>
              <c:pt idx="18258">
                <c:v>18258</c:v>
              </c:pt>
              <c:pt idx="18259">
                <c:v>18259</c:v>
              </c:pt>
              <c:pt idx="18260">
                <c:v>18260</c:v>
              </c:pt>
              <c:pt idx="18261">
                <c:v>18261</c:v>
              </c:pt>
              <c:pt idx="18262">
                <c:v>18262</c:v>
              </c:pt>
              <c:pt idx="18263">
                <c:v>18263</c:v>
              </c:pt>
              <c:pt idx="18264">
                <c:v>18264</c:v>
              </c:pt>
            </c:numLit>
          </c:xVal>
          <c:yVal>
            <c:numLit>
              <c:formatCode>General</c:formatCode>
              <c:ptCount val="18266"/>
              <c:pt idx="0">
                <c:v>4.9999999999999776E-3</c:v>
              </c:pt>
              <c:pt idx="1">
                <c:v>4.9978100191688749E-3</c:v>
              </c:pt>
              <c:pt idx="2">
                <c:v>4.9956202781648359E-3</c:v>
              </c:pt>
              <c:pt idx="3">
                <c:v>4.9934307769878604E-3</c:v>
              </c:pt>
              <c:pt idx="4">
                <c:v>4.9912415156379494E-3</c:v>
              </c:pt>
              <c:pt idx="5">
                <c:v>4.9890524941151012E-3</c:v>
              </c:pt>
              <c:pt idx="6">
                <c:v>4.9868637124193165E-3</c:v>
              </c:pt>
              <c:pt idx="7">
                <c:v>4.9846751705505954E-3</c:v>
              </c:pt>
              <c:pt idx="8">
                <c:v>4.9824868685089388E-3</c:v>
              </c:pt>
              <c:pt idx="9">
                <c:v>4.980298806294344E-3</c:v>
              </c:pt>
              <c:pt idx="10">
                <c:v>4.9781109839068145E-3</c:v>
              </c:pt>
              <c:pt idx="11">
                <c:v>4.9759234013463478E-3</c:v>
              </c:pt>
              <c:pt idx="12">
                <c:v>4.9737360586129438E-3</c:v>
              </c:pt>
              <c:pt idx="13">
                <c:v>4.9715489557066051E-3</c:v>
              </c:pt>
              <c:pt idx="14">
                <c:v>4.9693620926273292E-3</c:v>
              </c:pt>
              <c:pt idx="15">
                <c:v>4.9671754693751168E-3</c:v>
              </c:pt>
              <c:pt idx="16">
                <c:v>4.964989085949968E-3</c:v>
              </c:pt>
              <c:pt idx="17">
                <c:v>4.9628029423518828E-3</c:v>
              </c:pt>
              <c:pt idx="18">
                <c:v>4.9606170385808621E-3</c:v>
              </c:pt>
              <c:pt idx="19">
                <c:v>4.9584313746369032E-3</c:v>
              </c:pt>
              <c:pt idx="20">
                <c:v>4.9562459505200088E-3</c:v>
              </c:pt>
              <c:pt idx="21">
                <c:v>4.954060766230178E-3</c:v>
              </c:pt>
              <c:pt idx="22">
                <c:v>4.9518758217674116E-3</c:v>
              </c:pt>
              <c:pt idx="23">
                <c:v>4.9496911171317071E-3</c:v>
              </c:pt>
              <c:pt idx="24">
                <c:v>4.947506652323067E-3</c:v>
              </c:pt>
              <c:pt idx="25">
                <c:v>4.9453224273414914E-3</c:v>
              </c:pt>
              <c:pt idx="26">
                <c:v>4.9431384421869777E-3</c:v>
              </c:pt>
              <c:pt idx="27">
                <c:v>4.9409546968595284E-3</c:v>
              </c:pt>
              <c:pt idx="28">
                <c:v>4.9387711913591427E-3</c:v>
              </c:pt>
              <c:pt idx="29">
                <c:v>4.9365879256858206E-3</c:v>
              </c:pt>
              <c:pt idx="30">
                <c:v>4.9344048998395621E-3</c:v>
              </c:pt>
              <c:pt idx="31">
                <c:v>4.9322221138203672E-3</c:v>
              </c:pt>
              <c:pt idx="32">
                <c:v>4.9300395676282359E-3</c:v>
              </c:pt>
              <c:pt idx="33">
                <c:v>4.9278572612631681E-3</c:v>
              </c:pt>
              <c:pt idx="34">
                <c:v>4.925675194725164E-3</c:v>
              </c:pt>
              <c:pt idx="35">
                <c:v>4.9234933680142234E-3</c:v>
              </c:pt>
              <c:pt idx="36">
                <c:v>4.9213117811303456E-3</c:v>
              </c:pt>
              <c:pt idx="37">
                <c:v>4.9191304340735322E-3</c:v>
              </c:pt>
              <c:pt idx="38">
                <c:v>4.9169493268437824E-3</c:v>
              </c:pt>
              <c:pt idx="39">
                <c:v>4.9147684594410971E-3</c:v>
              </c:pt>
              <c:pt idx="40">
                <c:v>4.9125878318654736E-3</c:v>
              </c:pt>
              <c:pt idx="41">
                <c:v>4.9104074441169146E-3</c:v>
              </c:pt>
              <c:pt idx="42">
                <c:v>4.9082272961954191E-3</c:v>
              </c:pt>
              <c:pt idx="43">
                <c:v>4.9060473881009864E-3</c:v>
              </c:pt>
              <c:pt idx="44">
                <c:v>4.9038677198336182E-3</c:v>
              </c:pt>
              <c:pt idx="45">
                <c:v>4.9016882913933135E-3</c:v>
              </c:pt>
              <c:pt idx="46">
                <c:v>4.8995091027800725E-3</c:v>
              </c:pt>
              <c:pt idx="47">
                <c:v>4.8973301539938941E-3</c:v>
              </c:pt>
              <c:pt idx="48">
                <c:v>4.8951514450347802E-3</c:v>
              </c:pt>
              <c:pt idx="49">
                <c:v>4.8929729759027299E-3</c:v>
              </c:pt>
              <c:pt idx="50">
                <c:v>4.8907947465977432E-3</c:v>
              </c:pt>
              <c:pt idx="51">
                <c:v>4.8886167571198201E-3</c:v>
              </c:pt>
              <c:pt idx="52">
                <c:v>4.8864390074689606E-3</c:v>
              </c:pt>
              <c:pt idx="53">
                <c:v>4.8842614976451638E-3</c:v>
              </c:pt>
              <c:pt idx="54">
                <c:v>4.8820842276484314E-3</c:v>
              </c:pt>
              <c:pt idx="55">
                <c:v>4.8799071974787627E-3</c:v>
              </c:pt>
              <c:pt idx="56">
                <c:v>4.8777304071361575E-3</c:v>
              </c:pt>
              <c:pt idx="57">
                <c:v>4.8755538566206151E-3</c:v>
              </c:pt>
              <c:pt idx="58">
                <c:v>4.8733775459321371E-3</c:v>
              </c:pt>
              <c:pt idx="59">
                <c:v>4.8712014750707227E-3</c:v>
              </c:pt>
              <c:pt idx="60">
                <c:v>4.869025644036371E-3</c:v>
              </c:pt>
              <c:pt idx="61">
                <c:v>4.8668500528290829E-3</c:v>
              </c:pt>
              <c:pt idx="62">
                <c:v>4.8646747014488593E-3</c:v>
              </c:pt>
              <c:pt idx="63">
                <c:v>4.8624995898956993E-3</c:v>
              </c:pt>
              <c:pt idx="64">
                <c:v>4.860324718169602E-3</c:v>
              </c:pt>
              <c:pt idx="65">
                <c:v>4.8581500862705691E-3</c:v>
              </c:pt>
              <c:pt idx="66">
                <c:v>4.8559756941985999E-3</c:v>
              </c:pt>
              <c:pt idx="67">
                <c:v>4.8538015419536933E-3</c:v>
              </c:pt>
              <c:pt idx="68">
                <c:v>4.8516276295358512E-3</c:v>
              </c:pt>
              <c:pt idx="69">
                <c:v>4.8494539569450728E-3</c:v>
              </c:pt>
              <c:pt idx="70">
                <c:v>4.847280524181357E-3</c:v>
              </c:pt>
              <c:pt idx="71">
                <c:v>4.8451073312447048E-3</c:v>
              </c:pt>
              <c:pt idx="72">
                <c:v>4.8429343781351171E-3</c:v>
              </c:pt>
              <c:pt idx="73">
                <c:v>4.840761664852593E-3</c:v>
              </c:pt>
              <c:pt idx="74">
                <c:v>4.8385891913971316E-3</c:v>
              </c:pt>
              <c:pt idx="75">
                <c:v>4.8364169577687346E-3</c:v>
              </c:pt>
              <c:pt idx="76">
                <c:v>4.8342449639674013E-3</c:v>
              </c:pt>
              <c:pt idx="77">
                <c:v>4.8320732099931298E-3</c:v>
              </c:pt>
              <c:pt idx="78">
                <c:v>4.8299016958459236E-3</c:v>
              </c:pt>
              <c:pt idx="79">
                <c:v>4.827730421525781E-3</c:v>
              </c:pt>
              <c:pt idx="80">
                <c:v>4.825559387032702E-3</c:v>
              </c:pt>
              <c:pt idx="81">
                <c:v>4.8233885923666849E-3</c:v>
              </c:pt>
              <c:pt idx="82">
                <c:v>4.821218037527733E-3</c:v>
              </c:pt>
              <c:pt idx="83">
                <c:v>4.8190477225158448E-3</c:v>
              </c:pt>
              <c:pt idx="84">
                <c:v>4.8168776473310193E-3</c:v>
              </c:pt>
              <c:pt idx="85">
                <c:v>4.8147078119732574E-3</c:v>
              </c:pt>
              <c:pt idx="86">
                <c:v>4.8125382164425599E-3</c:v>
              </c:pt>
              <c:pt idx="87">
                <c:v>4.8103688607389261E-3</c:v>
              </c:pt>
              <c:pt idx="88">
                <c:v>4.8081997448623549E-3</c:v>
              </c:pt>
              <c:pt idx="89">
                <c:v>4.8060308688128474E-3</c:v>
              </c:pt>
              <c:pt idx="90">
                <c:v>4.8038622325904043E-3</c:v>
              </c:pt>
              <c:pt idx="91">
                <c:v>4.8016938361950239E-3</c:v>
              </c:pt>
              <c:pt idx="92">
                <c:v>4.7995256796267071E-3</c:v>
              </c:pt>
              <c:pt idx="93">
                <c:v>4.7973577628854548E-3</c:v>
              </c:pt>
              <c:pt idx="94">
                <c:v>4.7951900859712652E-3</c:v>
              </c:pt>
              <c:pt idx="95">
                <c:v>4.7930226488841392E-3</c:v>
              </c:pt>
              <c:pt idx="96">
                <c:v>4.7908554516240777E-3</c:v>
              </c:pt>
              <c:pt idx="97">
                <c:v>4.7886884941910788E-3</c:v>
              </c:pt>
              <c:pt idx="98">
                <c:v>4.7865217765851436E-3</c:v>
              </c:pt>
              <c:pt idx="99">
                <c:v>4.7843552988062728E-3</c:v>
              </c:pt>
              <c:pt idx="100">
                <c:v>4.7821890608544648E-3</c:v>
              </c:pt>
              <c:pt idx="101">
                <c:v>4.7800230627297203E-3</c:v>
              </c:pt>
              <c:pt idx="102">
                <c:v>4.7778573044320394E-3</c:v>
              </c:pt>
              <c:pt idx="103">
                <c:v>4.775691785961423E-3</c:v>
              </c:pt>
              <c:pt idx="104">
                <c:v>4.7735265073178693E-3</c:v>
              </c:pt>
              <c:pt idx="105">
                <c:v>4.7713614685013792E-3</c:v>
              </c:pt>
              <c:pt idx="106">
                <c:v>4.7691966695119535E-3</c:v>
              </c:pt>
              <c:pt idx="107">
                <c:v>4.7670321103495906E-3</c:v>
              </c:pt>
              <c:pt idx="108">
                <c:v>4.7648677910142913E-3</c:v>
              </c:pt>
              <c:pt idx="109">
                <c:v>4.7627037115060555E-3</c:v>
              </c:pt>
              <c:pt idx="110">
                <c:v>4.7605398718248843E-3</c:v>
              </c:pt>
              <c:pt idx="111">
                <c:v>4.7583762719707748E-3</c:v>
              </c:pt>
              <c:pt idx="112">
                <c:v>4.7562129119437307E-3</c:v>
              </c:pt>
              <c:pt idx="113">
                <c:v>4.7540497917437493E-3</c:v>
              </c:pt>
              <c:pt idx="114">
                <c:v>4.7518869113708315E-3</c:v>
              </c:pt>
              <c:pt idx="115">
                <c:v>4.7497242708249773E-3</c:v>
              </c:pt>
              <c:pt idx="116">
                <c:v>4.7475618701061867E-3</c:v>
              </c:pt>
              <c:pt idx="117">
                <c:v>4.7453997092144606E-3</c:v>
              </c:pt>
              <c:pt idx="118">
                <c:v>4.7432377881497963E-3</c:v>
              </c:pt>
              <c:pt idx="119">
                <c:v>4.7410761069121973E-3</c:v>
              </c:pt>
              <c:pt idx="120">
                <c:v>4.738914665501661E-3</c:v>
              </c:pt>
              <c:pt idx="121">
                <c:v>4.7367534639181884E-3</c:v>
              </c:pt>
              <c:pt idx="122">
                <c:v>4.7345925021617793E-3</c:v>
              </c:pt>
              <c:pt idx="123">
                <c:v>4.7324317802324338E-3</c:v>
              </c:pt>
              <c:pt idx="124">
                <c:v>4.7302712981301528E-3</c:v>
              </c:pt>
              <c:pt idx="125">
                <c:v>4.7281110558549336E-3</c:v>
              </c:pt>
              <c:pt idx="126">
                <c:v>4.7259510534067789E-3</c:v>
              </c:pt>
              <c:pt idx="127">
                <c:v>4.7237912907856887E-3</c:v>
              </c:pt>
              <c:pt idx="128">
                <c:v>4.7216317679916612E-3</c:v>
              </c:pt>
              <c:pt idx="129">
                <c:v>4.7194724850246964E-3</c:v>
              </c:pt>
              <c:pt idx="130">
                <c:v>4.7173134418847969E-3</c:v>
              </c:pt>
              <c:pt idx="131">
                <c:v>4.7151546385719601E-3</c:v>
              </c:pt>
              <c:pt idx="132">
                <c:v>4.7129960750861861E-3</c:v>
              </c:pt>
              <c:pt idx="133">
                <c:v>4.7108377514274765E-3</c:v>
              </c:pt>
              <c:pt idx="134">
                <c:v>4.7086796675958314E-3</c:v>
              </c:pt>
              <c:pt idx="135">
                <c:v>4.7065218235912481E-3</c:v>
              </c:pt>
              <c:pt idx="136">
                <c:v>4.7043642194137293E-3</c:v>
              </c:pt>
              <c:pt idx="137">
                <c:v>4.7022068550632741E-3</c:v>
              </c:pt>
              <c:pt idx="138">
                <c:v>4.7000497305398833E-3</c:v>
              </c:pt>
              <c:pt idx="139">
                <c:v>4.6978928458435544E-3</c:v>
              </c:pt>
              <c:pt idx="140">
                <c:v>4.69573620097429E-3</c:v>
              </c:pt>
              <c:pt idx="141">
                <c:v>4.6935797959320891E-3</c:v>
              </c:pt>
              <c:pt idx="142">
                <c:v>4.6914236307169519E-3</c:v>
              </c:pt>
              <c:pt idx="143">
                <c:v>4.6892677053288782E-3</c:v>
              </c:pt>
              <c:pt idx="144">
                <c:v>4.6871120197678681E-3</c:v>
              </c:pt>
              <c:pt idx="145">
                <c:v>4.6849565740339208E-3</c:v>
              </c:pt>
              <c:pt idx="146">
                <c:v>4.6828013681270379E-3</c:v>
              </c:pt>
              <c:pt idx="147">
                <c:v>4.6806464020472185E-3</c:v>
              </c:pt>
              <c:pt idx="148">
                <c:v>4.6784916757944637E-3</c:v>
              </c:pt>
              <c:pt idx="149">
                <c:v>4.6763371893687707E-3</c:v>
              </c:pt>
              <c:pt idx="150">
                <c:v>4.6741829427701422E-3</c:v>
              </c:pt>
              <c:pt idx="151">
                <c:v>4.6720289359985772E-3</c:v>
              </c:pt>
              <c:pt idx="152">
                <c:v>4.669875169054075E-3</c:v>
              </c:pt>
              <c:pt idx="153">
                <c:v>4.6677216419366372E-3</c:v>
              </c:pt>
              <c:pt idx="154">
                <c:v>4.665568354646263E-3</c:v>
              </c:pt>
              <c:pt idx="155">
                <c:v>4.6634153071829524E-3</c:v>
              </c:pt>
              <c:pt idx="156">
                <c:v>4.6612624995467046E-3</c:v>
              </c:pt>
              <c:pt idx="157">
                <c:v>4.659109931737522E-3</c:v>
              </c:pt>
              <c:pt idx="158">
                <c:v>4.6569576037554022E-3</c:v>
              </c:pt>
              <c:pt idx="159">
                <c:v>4.6548055156003451E-3</c:v>
              </c:pt>
              <c:pt idx="160">
                <c:v>4.6526536672723525E-3</c:v>
              </c:pt>
              <c:pt idx="161">
                <c:v>4.6505020587714234E-3</c:v>
              </c:pt>
              <c:pt idx="162">
                <c:v>4.648350690097558E-3</c:v>
              </c:pt>
              <c:pt idx="163">
                <c:v>4.6461995612507552E-3</c:v>
              </c:pt>
              <c:pt idx="164">
                <c:v>4.644048672231017E-3</c:v>
              </c:pt>
              <c:pt idx="165">
                <c:v>4.6418980230383423E-3</c:v>
              </c:pt>
              <c:pt idx="166">
                <c:v>4.6397476136727303E-3</c:v>
              </c:pt>
              <c:pt idx="167">
                <c:v>4.6375974441341828E-3</c:v>
              </c:pt>
              <c:pt idx="168">
                <c:v>4.6354475144226989E-3</c:v>
              </c:pt>
              <c:pt idx="169">
                <c:v>4.6332978245382786E-3</c:v>
              </c:pt>
              <c:pt idx="170">
                <c:v>4.631148374480921E-3</c:v>
              </c:pt>
              <c:pt idx="171">
                <c:v>4.6289991642506269E-3</c:v>
              </c:pt>
              <c:pt idx="172">
                <c:v>4.6268501938473974E-3</c:v>
              </c:pt>
              <c:pt idx="173">
                <c:v>4.6247014632712306E-3</c:v>
              </c:pt>
              <c:pt idx="174">
                <c:v>4.6225529725221282E-3</c:v>
              </c:pt>
              <c:pt idx="175">
                <c:v>4.6204047216000894E-3</c:v>
              </c:pt>
              <c:pt idx="176">
                <c:v>4.6182567105051133E-3</c:v>
              </c:pt>
              <c:pt idx="177">
                <c:v>4.6161089392372017E-3</c:v>
              </c:pt>
              <c:pt idx="178">
                <c:v>4.6139614077963537E-3</c:v>
              </c:pt>
              <c:pt idx="179">
                <c:v>4.6118141161825693E-3</c:v>
              </c:pt>
              <c:pt idx="180">
                <c:v>4.6096670643958476E-3</c:v>
              </c:pt>
              <c:pt idx="181">
                <c:v>4.6075202524361895E-3</c:v>
              </c:pt>
              <c:pt idx="182">
                <c:v>4.6053736803035959E-3</c:v>
              </c:pt>
              <c:pt idx="183">
                <c:v>4.6032273479980649E-3</c:v>
              </c:pt>
              <c:pt idx="184">
                <c:v>4.6010812555195985E-3</c:v>
              </c:pt>
              <c:pt idx="185">
                <c:v>4.5989354028681956E-3</c:v>
              </c:pt>
              <c:pt idx="186">
                <c:v>4.5967897900438546E-3</c:v>
              </c:pt>
              <c:pt idx="187">
                <c:v>4.5946444170465789E-3</c:v>
              </c:pt>
              <c:pt idx="188">
                <c:v>4.5924992838763667E-3</c:v>
              </c:pt>
              <c:pt idx="189">
                <c:v>4.5903543905332182E-3</c:v>
              </c:pt>
              <c:pt idx="190">
                <c:v>4.5882097370171324E-3</c:v>
              </c:pt>
              <c:pt idx="191">
                <c:v>4.5860653233281102E-3</c:v>
              </c:pt>
              <c:pt idx="192">
                <c:v>4.5839211494661525E-3</c:v>
              </c:pt>
              <c:pt idx="193">
                <c:v>4.5817772154312575E-3</c:v>
              </c:pt>
              <c:pt idx="194">
                <c:v>4.5796335212234269E-3</c:v>
              </c:pt>
              <c:pt idx="195">
                <c:v>4.577490066842659E-3</c:v>
              </c:pt>
              <c:pt idx="196">
                <c:v>4.5753468522889557E-3</c:v>
              </c:pt>
              <c:pt idx="197">
                <c:v>4.573203877562315E-3</c:v>
              </c:pt>
              <c:pt idx="198">
                <c:v>4.5710611426627379E-3</c:v>
              </c:pt>
              <c:pt idx="199">
                <c:v>4.5689186475902253E-3</c:v>
              </c:pt>
              <c:pt idx="200">
                <c:v>4.5667763923447754E-3</c:v>
              </c:pt>
              <c:pt idx="201">
                <c:v>4.5646343769263891E-3</c:v>
              </c:pt>
              <c:pt idx="202">
                <c:v>4.5624926013350673E-3</c:v>
              </c:pt>
              <c:pt idx="203">
                <c:v>4.560351065570809E-3</c:v>
              </c:pt>
              <c:pt idx="204">
                <c:v>4.5582097696336126E-3</c:v>
              </c:pt>
              <c:pt idx="205">
                <c:v>4.5560687135234815E-3</c:v>
              </c:pt>
              <c:pt idx="206">
                <c:v>4.5539278972404141E-3</c:v>
              </c:pt>
              <c:pt idx="207">
                <c:v>4.5517873207844084E-3</c:v>
              </c:pt>
              <c:pt idx="208">
                <c:v>4.5496469841554681E-3</c:v>
              </c:pt>
              <c:pt idx="209">
                <c:v>4.5475068873535906E-3</c:v>
              </c:pt>
              <c:pt idx="210">
                <c:v>4.5453670303787774E-3</c:v>
              </c:pt>
              <c:pt idx="211">
                <c:v>4.5432274132310262E-3</c:v>
              </c:pt>
              <c:pt idx="212">
                <c:v>4.5410880359103402E-3</c:v>
              </c:pt>
              <c:pt idx="213">
                <c:v>4.5389488984167179E-3</c:v>
              </c:pt>
              <c:pt idx="214">
                <c:v>4.5368100007501574E-3</c:v>
              </c:pt>
              <c:pt idx="215">
                <c:v>4.5346713429106622E-3</c:v>
              </c:pt>
              <c:pt idx="216">
                <c:v>4.5325329248982298E-3</c:v>
              </c:pt>
              <c:pt idx="217">
                <c:v>4.5303947467128609E-3</c:v>
              </c:pt>
              <c:pt idx="218">
                <c:v>4.5282568083545556E-3</c:v>
              </c:pt>
              <c:pt idx="219">
                <c:v>4.5261191098233148E-3</c:v>
              </c:pt>
              <c:pt idx="220">
                <c:v>4.5239816511191367E-3</c:v>
              </c:pt>
              <c:pt idx="221">
                <c:v>4.5218444322420222E-3</c:v>
              </c:pt>
              <c:pt idx="222">
                <c:v>4.5197074531919713E-3</c:v>
              </c:pt>
              <c:pt idx="223">
                <c:v>4.5175707139689849E-3</c:v>
              </c:pt>
              <c:pt idx="224">
                <c:v>4.5154342145730603E-3</c:v>
              </c:pt>
              <c:pt idx="225">
                <c:v>4.5132979550042002E-3</c:v>
              </c:pt>
              <c:pt idx="226">
                <c:v>4.5111619352624045E-3</c:v>
              </c:pt>
              <c:pt idx="227">
                <c:v>4.5090261553476707E-3</c:v>
              </c:pt>
              <c:pt idx="228">
                <c:v>4.5068906152600022E-3</c:v>
              </c:pt>
              <c:pt idx="229">
                <c:v>4.5047553149993964E-3</c:v>
              </c:pt>
              <c:pt idx="230">
                <c:v>4.5026202545658551E-3</c:v>
              </c:pt>
              <c:pt idx="231">
                <c:v>4.5004854339593756E-3</c:v>
              </c:pt>
              <c:pt idx="232">
                <c:v>4.4983508531799606E-3</c:v>
              </c:pt>
              <c:pt idx="233">
                <c:v>4.4962165122276101E-3</c:v>
              </c:pt>
              <c:pt idx="234">
                <c:v>4.4940824111023214E-3</c:v>
              </c:pt>
              <c:pt idx="235">
                <c:v>4.4919485498040972E-3</c:v>
              </c:pt>
              <c:pt idx="236">
                <c:v>4.4898149283329374E-3</c:v>
              </c:pt>
              <c:pt idx="237">
                <c:v>4.4876815466888403E-3</c:v>
              </c:pt>
              <c:pt idx="238">
                <c:v>4.485548404871806E-3</c:v>
              </c:pt>
              <c:pt idx="239">
                <c:v>4.483415502881837E-3</c:v>
              </c:pt>
              <c:pt idx="240">
                <c:v>4.4812828407189307E-3</c:v>
              </c:pt>
              <c:pt idx="241">
                <c:v>4.4791504183830872E-3</c:v>
              </c:pt>
              <c:pt idx="242">
                <c:v>4.4770182358743089E-3</c:v>
              </c:pt>
              <c:pt idx="243">
                <c:v>4.4748862931925934E-3</c:v>
              </c:pt>
              <c:pt idx="244">
                <c:v>4.4727545903379415E-3</c:v>
              </c:pt>
              <c:pt idx="245">
                <c:v>4.4706231273103523E-3</c:v>
              </c:pt>
              <c:pt idx="246">
                <c:v>4.4684919041098285E-3</c:v>
              </c:pt>
              <c:pt idx="247">
                <c:v>4.4663609207363673E-3</c:v>
              </c:pt>
              <c:pt idx="248">
                <c:v>4.4642301771899689E-3</c:v>
              </c:pt>
              <c:pt idx="249">
                <c:v>4.4620996734706349E-3</c:v>
              </c:pt>
              <c:pt idx="250">
                <c:v>4.4599694095783654E-3</c:v>
              </c:pt>
              <c:pt idx="251">
                <c:v>4.4578393855131586E-3</c:v>
              </c:pt>
              <c:pt idx="252">
                <c:v>4.4557096012750146E-3</c:v>
              </c:pt>
              <c:pt idx="253">
                <c:v>4.453580056863935E-3</c:v>
              </c:pt>
              <c:pt idx="254">
                <c:v>4.4514507522799189E-3</c:v>
              </c:pt>
              <c:pt idx="255">
                <c:v>4.4493216875229656E-3</c:v>
              </c:pt>
              <c:pt idx="256">
                <c:v>4.4471928625930777E-3</c:v>
              </c:pt>
              <c:pt idx="257">
                <c:v>4.4450642774902524E-3</c:v>
              </c:pt>
              <c:pt idx="258">
                <c:v>4.4429359322144899E-3</c:v>
              </c:pt>
              <c:pt idx="259">
                <c:v>4.4408078267657919E-3</c:v>
              </c:pt>
              <c:pt idx="260">
                <c:v>4.4386799611441574E-3</c:v>
              </c:pt>
              <c:pt idx="261">
                <c:v>4.4365523353495856E-3</c:v>
              </c:pt>
              <c:pt idx="262">
                <c:v>4.4344249493820783E-3</c:v>
              </c:pt>
              <c:pt idx="263">
                <c:v>4.4322978032416346E-3</c:v>
              </c:pt>
              <c:pt idx="264">
                <c:v>4.4301708969282554E-3</c:v>
              </c:pt>
              <c:pt idx="265">
                <c:v>4.428044230441938E-3</c:v>
              </c:pt>
              <c:pt idx="266">
                <c:v>4.4259178037826851E-3</c:v>
              </c:pt>
              <c:pt idx="267">
                <c:v>4.4237916169504957E-3</c:v>
              </c:pt>
              <c:pt idx="268">
                <c:v>4.4216656699453691E-3</c:v>
              </c:pt>
              <c:pt idx="269">
                <c:v>4.419539962767307E-3</c:v>
              </c:pt>
              <c:pt idx="270">
                <c:v>4.4174144954163084E-3</c:v>
              </c:pt>
              <c:pt idx="271">
                <c:v>4.4152892678923734E-3</c:v>
              </c:pt>
              <c:pt idx="272">
                <c:v>4.4131642801955012E-3</c:v>
              </c:pt>
              <c:pt idx="273">
                <c:v>4.4110395323256934E-3</c:v>
              </c:pt>
              <c:pt idx="274">
                <c:v>4.4089150242829491E-3</c:v>
              </c:pt>
              <c:pt idx="275">
                <c:v>4.4067907560672677E-3</c:v>
              </c:pt>
              <c:pt idx="276">
                <c:v>4.4046667276786506E-3</c:v>
              </c:pt>
              <c:pt idx="277">
                <c:v>4.4025429391170972E-3</c:v>
              </c:pt>
              <c:pt idx="278">
                <c:v>4.4004193903826073E-3</c:v>
              </c:pt>
              <c:pt idx="279">
                <c:v>4.3982960814751802E-3</c:v>
              </c:pt>
              <c:pt idx="280">
                <c:v>4.3961730123948176E-3</c:v>
              </c:pt>
              <c:pt idx="281">
                <c:v>4.3940501831415185E-3</c:v>
              </c:pt>
              <c:pt idx="282">
                <c:v>4.3919275937152821E-3</c:v>
              </c:pt>
              <c:pt idx="283">
                <c:v>4.3898052441161094E-3</c:v>
              </c:pt>
              <c:pt idx="284">
                <c:v>4.3876831343440011E-3</c:v>
              </c:pt>
              <c:pt idx="285">
                <c:v>4.3855612643989563E-3</c:v>
              </c:pt>
              <c:pt idx="286">
                <c:v>4.3834396342809744E-3</c:v>
              </c:pt>
              <c:pt idx="287">
                <c:v>4.3813182439900568E-3</c:v>
              </c:pt>
              <c:pt idx="288">
                <c:v>4.3791970935262029E-3</c:v>
              </c:pt>
              <c:pt idx="289">
                <c:v>4.3770761828894117E-3</c:v>
              </c:pt>
              <c:pt idx="290">
                <c:v>4.3749555120796849E-3</c:v>
              </c:pt>
              <c:pt idx="291">
                <c:v>4.3728350810970209E-3</c:v>
              </c:pt>
              <c:pt idx="292">
                <c:v>4.3707148899414213E-3</c:v>
              </c:pt>
              <c:pt idx="293">
                <c:v>4.3685949386128844E-3</c:v>
              </c:pt>
              <c:pt idx="294">
                <c:v>4.366475227111412E-3</c:v>
              </c:pt>
              <c:pt idx="295">
                <c:v>4.3643557554370032E-3</c:v>
              </c:pt>
              <c:pt idx="296">
                <c:v>4.3622365235896562E-3</c:v>
              </c:pt>
              <c:pt idx="297">
                <c:v>4.3601175315693746E-3</c:v>
              </c:pt>
              <c:pt idx="298">
                <c:v>4.3579987793761566E-3</c:v>
              </c:pt>
              <c:pt idx="299">
                <c:v>4.3558802670100013E-3</c:v>
              </c:pt>
              <c:pt idx="300">
                <c:v>4.3537619944709104E-3</c:v>
              </c:pt>
              <c:pt idx="301">
                <c:v>4.3516439617588823E-3</c:v>
              </c:pt>
              <c:pt idx="302">
                <c:v>4.3495261688739177E-3</c:v>
              </c:pt>
              <c:pt idx="303">
                <c:v>4.3474086158160176E-3</c:v>
              </c:pt>
              <c:pt idx="304">
                <c:v>4.3452913025851803E-3</c:v>
              </c:pt>
              <c:pt idx="305">
                <c:v>4.3431742291814074E-3</c:v>
              </c:pt>
              <c:pt idx="306">
                <c:v>4.3410573956046972E-3</c:v>
              </c:pt>
              <c:pt idx="307">
                <c:v>4.3389408018550514E-3</c:v>
              </c:pt>
              <c:pt idx="308">
                <c:v>4.3368244479324684E-3</c:v>
              </c:pt>
              <c:pt idx="309">
                <c:v>4.334708333836949E-3</c:v>
              </c:pt>
              <c:pt idx="310">
                <c:v>4.3325924595684941E-3</c:v>
              </c:pt>
              <c:pt idx="311">
                <c:v>4.3304768251271018E-3</c:v>
              </c:pt>
              <c:pt idx="312">
                <c:v>4.3283614305127741E-3</c:v>
              </c:pt>
              <c:pt idx="313">
                <c:v>4.3262462757255081E-3</c:v>
              </c:pt>
              <c:pt idx="314">
                <c:v>4.3241313607653075E-3</c:v>
              </c:pt>
              <c:pt idx="315">
                <c:v>4.3220166856321705E-3</c:v>
              </c:pt>
              <c:pt idx="316">
                <c:v>4.3199022503260954E-3</c:v>
              </c:pt>
              <c:pt idx="317">
                <c:v>4.3177880548470856E-3</c:v>
              </c:pt>
              <c:pt idx="318">
                <c:v>4.3156740991951393E-3</c:v>
              </c:pt>
              <c:pt idx="319">
                <c:v>4.3135603833702558E-3</c:v>
              </c:pt>
              <c:pt idx="320">
                <c:v>4.3114469073724359E-3</c:v>
              </c:pt>
              <c:pt idx="321">
                <c:v>4.3093336712016796E-3</c:v>
              </c:pt>
              <c:pt idx="322">
                <c:v>4.3072206748579877E-3</c:v>
              </c:pt>
              <c:pt idx="323">
                <c:v>4.3051079183413577E-3</c:v>
              </c:pt>
              <c:pt idx="324">
                <c:v>4.302995401651793E-3</c:v>
              </c:pt>
              <c:pt idx="325">
                <c:v>4.300883124789291E-3</c:v>
              </c:pt>
              <c:pt idx="326">
                <c:v>4.2987710877538535E-3</c:v>
              </c:pt>
              <c:pt idx="327">
                <c:v>4.2966592905454778E-3</c:v>
              </c:pt>
              <c:pt idx="328">
                <c:v>4.2945477331641675E-3</c:v>
              </c:pt>
              <c:pt idx="329">
                <c:v>4.2924364156099199E-3</c:v>
              </c:pt>
              <c:pt idx="330">
                <c:v>4.2903253378827359E-3</c:v>
              </c:pt>
              <c:pt idx="331">
                <c:v>4.2882144999826155E-3</c:v>
              </c:pt>
              <c:pt idx="332">
                <c:v>4.2861039019095595E-3</c:v>
              </c:pt>
              <c:pt idx="333">
                <c:v>4.2839935436635663E-3</c:v>
              </c:pt>
              <c:pt idx="334">
                <c:v>4.2818834252446366E-3</c:v>
              </c:pt>
              <c:pt idx="335">
                <c:v>4.2797735466527705E-3</c:v>
              </c:pt>
              <c:pt idx="336">
                <c:v>4.2776639078879681E-3</c:v>
              </c:pt>
              <c:pt idx="337">
                <c:v>4.2755545089502292E-3</c:v>
              </c:pt>
              <c:pt idx="338">
                <c:v>4.2734453498395539E-3</c:v>
              </c:pt>
              <c:pt idx="339">
                <c:v>4.271336430555943E-3</c:v>
              </c:pt>
              <c:pt idx="340">
                <c:v>4.2692277510993941E-3</c:v>
              </c:pt>
              <c:pt idx="341">
                <c:v>4.2671193114699104E-3</c:v>
              </c:pt>
              <c:pt idx="342">
                <c:v>4.2650111116674895E-3</c:v>
              </c:pt>
              <c:pt idx="343">
                <c:v>4.2629031516921313E-3</c:v>
              </c:pt>
              <c:pt idx="344">
                <c:v>4.2607954315438384E-3</c:v>
              </c:pt>
              <c:pt idx="345">
                <c:v>4.2586879512226082E-3</c:v>
              </c:pt>
              <c:pt idx="346">
                <c:v>4.2565807107284416E-3</c:v>
              </c:pt>
              <c:pt idx="347">
                <c:v>4.2544737100613387E-3</c:v>
              </c:pt>
              <c:pt idx="348">
                <c:v>4.2523669492212993E-3</c:v>
              </c:pt>
              <c:pt idx="349">
                <c:v>4.2502604282083235E-3</c:v>
              </c:pt>
              <c:pt idx="350">
                <c:v>4.2481541470224113E-3</c:v>
              </c:pt>
              <c:pt idx="351">
                <c:v>4.2460481056635626E-3</c:v>
              </c:pt>
              <c:pt idx="352">
                <c:v>4.2439423041317776E-3</c:v>
              </c:pt>
              <c:pt idx="353">
                <c:v>4.2418367424270562E-3</c:v>
              </c:pt>
              <c:pt idx="354">
                <c:v>4.2397314205493983E-3</c:v>
              </c:pt>
              <c:pt idx="355">
                <c:v>4.2376263384988041E-3</c:v>
              </c:pt>
              <c:pt idx="356">
                <c:v>4.2355214962752734E-3</c:v>
              </c:pt>
              <c:pt idx="357">
                <c:v>4.2334168938788054E-3</c:v>
              </c:pt>
              <c:pt idx="358">
                <c:v>4.2313125313094028E-3</c:v>
              </c:pt>
              <c:pt idx="359">
                <c:v>4.2292084085670629E-3</c:v>
              </c:pt>
              <c:pt idx="360">
                <c:v>4.2271045256517866E-3</c:v>
              </c:pt>
              <c:pt idx="361">
                <c:v>4.225000882563573E-3</c:v>
              </c:pt>
              <c:pt idx="362">
                <c:v>4.2228974793024239E-3</c:v>
              </c:pt>
              <c:pt idx="363">
                <c:v>4.2207943158683392E-3</c:v>
              </c:pt>
              <c:pt idx="364">
                <c:v>4.2186913922613164E-3</c:v>
              </c:pt>
              <c:pt idx="365">
                <c:v>4.2165887084813581E-3</c:v>
              </c:pt>
              <c:pt idx="366">
                <c:v>4.2144862645284633E-3</c:v>
              </c:pt>
              <c:pt idx="367">
                <c:v>4.2123840604026321E-3</c:v>
              </c:pt>
              <c:pt idx="368">
                <c:v>4.2102820961038637E-3</c:v>
              </c:pt>
              <c:pt idx="369">
                <c:v>4.2081803716321597E-3</c:v>
              </c:pt>
              <c:pt idx="370">
                <c:v>4.2060788869875201E-3</c:v>
              </c:pt>
              <c:pt idx="371">
                <c:v>4.2039776421699425E-3</c:v>
              </c:pt>
              <c:pt idx="372">
                <c:v>4.2018766371794292E-3</c:v>
              </c:pt>
              <c:pt idx="373">
                <c:v>4.1997758720159796E-3</c:v>
              </c:pt>
              <c:pt idx="374">
                <c:v>4.1976753466795927E-3</c:v>
              </c:pt>
              <c:pt idx="375">
                <c:v>4.1955750611702702E-3</c:v>
              </c:pt>
              <c:pt idx="376">
                <c:v>4.1934750154880114E-3</c:v>
              </c:pt>
              <c:pt idx="377">
                <c:v>4.1913752096328152E-3</c:v>
              </c:pt>
              <c:pt idx="378">
                <c:v>4.1892756436046836E-3</c:v>
              </c:pt>
              <c:pt idx="379">
                <c:v>4.1871763174036155E-3</c:v>
              </c:pt>
              <c:pt idx="380">
                <c:v>4.185077231029611E-3</c:v>
              </c:pt>
              <c:pt idx="381">
                <c:v>4.1829783844826692E-3</c:v>
              </c:pt>
              <c:pt idx="382">
                <c:v>4.1808797777627919E-3</c:v>
              </c:pt>
              <c:pt idx="383">
                <c:v>4.1787814108699781E-3</c:v>
              </c:pt>
              <c:pt idx="384">
                <c:v>4.1766832838042271E-3</c:v>
              </c:pt>
              <c:pt idx="385">
                <c:v>4.1745853965655406E-3</c:v>
              </c:pt>
              <c:pt idx="386">
                <c:v>4.1724877491539176E-3</c:v>
              </c:pt>
              <c:pt idx="387">
                <c:v>4.1703903415693582E-3</c:v>
              </c:pt>
              <c:pt idx="388">
                <c:v>4.1682931738118616E-3</c:v>
              </c:pt>
              <c:pt idx="389">
                <c:v>4.1661962458814294E-3</c:v>
              </c:pt>
              <c:pt idx="390">
                <c:v>4.1640995577780608E-3</c:v>
              </c:pt>
              <c:pt idx="391">
                <c:v>4.1620031095017549E-3</c:v>
              </c:pt>
              <c:pt idx="392">
                <c:v>4.1599069010525135E-3</c:v>
              </c:pt>
              <c:pt idx="393">
                <c:v>4.1578109324303357E-3</c:v>
              </c:pt>
              <c:pt idx="394">
                <c:v>4.1557152036352215E-3</c:v>
              </c:pt>
              <c:pt idx="395">
                <c:v>4.1536197146671691E-3</c:v>
              </c:pt>
              <c:pt idx="396">
                <c:v>4.151524465526182E-3</c:v>
              </c:pt>
              <c:pt idx="397">
                <c:v>4.1494294562122586E-3</c:v>
              </c:pt>
              <c:pt idx="398">
                <c:v>4.1473346867253978E-3</c:v>
              </c:pt>
              <c:pt idx="399">
                <c:v>4.1452401570656015E-3</c:v>
              </c:pt>
              <c:pt idx="400">
                <c:v>4.1431458672328688E-3</c:v>
              </c:pt>
              <c:pt idx="401">
                <c:v>4.1410518172271997E-3</c:v>
              </c:pt>
              <c:pt idx="402">
                <c:v>4.1389580070485925E-3</c:v>
              </c:pt>
              <c:pt idx="403">
                <c:v>4.1368644366970506E-3</c:v>
              </c:pt>
              <c:pt idx="404">
                <c:v>4.1347711061725722E-3</c:v>
              </c:pt>
              <c:pt idx="405">
                <c:v>4.1326780154751566E-3</c:v>
              </c:pt>
              <c:pt idx="406">
                <c:v>4.1305851646048055E-3</c:v>
              </c:pt>
              <c:pt idx="407">
                <c:v>4.128492553561517E-3</c:v>
              </c:pt>
              <c:pt idx="408">
                <c:v>4.1264001823452931E-3</c:v>
              </c:pt>
              <c:pt idx="409">
                <c:v>4.1243080509561318E-3</c:v>
              </c:pt>
              <c:pt idx="410">
                <c:v>4.122216159394035E-3</c:v>
              </c:pt>
              <c:pt idx="411">
                <c:v>4.120124507659001E-3</c:v>
              </c:pt>
              <c:pt idx="412">
                <c:v>4.1180330957510305E-3</c:v>
              </c:pt>
              <c:pt idx="413">
                <c:v>4.1159419236701245E-3</c:v>
              </c:pt>
              <c:pt idx="414">
                <c:v>4.1138509914162812E-3</c:v>
              </c:pt>
              <c:pt idx="415">
                <c:v>4.1117602989895015E-3</c:v>
              </c:pt>
              <c:pt idx="416">
                <c:v>4.1096698463897862E-3</c:v>
              </c:pt>
              <c:pt idx="417">
                <c:v>4.1075796336171345E-3</c:v>
              </c:pt>
              <c:pt idx="418">
                <c:v>4.1054896606715447E-3</c:v>
              </c:pt>
              <c:pt idx="419">
                <c:v>4.1033999275530203E-3</c:v>
              </c:pt>
              <c:pt idx="420">
                <c:v>4.1013104342615594E-3</c:v>
              </c:pt>
              <c:pt idx="421">
                <c:v>4.0992211807971612E-3</c:v>
              </c:pt>
              <c:pt idx="422">
                <c:v>4.0971321671598266E-3</c:v>
              </c:pt>
              <c:pt idx="423">
                <c:v>4.0950433933495557E-3</c:v>
              </c:pt>
              <c:pt idx="424">
                <c:v>4.0929548593663491E-3</c:v>
              </c:pt>
              <c:pt idx="425">
                <c:v>4.0908665652102053E-3</c:v>
              </c:pt>
              <c:pt idx="426">
                <c:v>4.0887785108811251E-3</c:v>
              </c:pt>
              <c:pt idx="427">
                <c:v>4.0866906963791094E-3</c:v>
              </c:pt>
              <c:pt idx="428">
                <c:v>4.0846031217041563E-3</c:v>
              </c:pt>
              <c:pt idx="429">
                <c:v>4.0825157868562669E-3</c:v>
              </c:pt>
              <c:pt idx="430">
                <c:v>4.0804286918354419E-3</c:v>
              </c:pt>
              <c:pt idx="431">
                <c:v>4.0783418366416796E-3</c:v>
              </c:pt>
              <c:pt idx="432">
                <c:v>4.076255221274981E-3</c:v>
              </c:pt>
              <c:pt idx="433">
                <c:v>4.0741688457353459E-3</c:v>
              </c:pt>
              <c:pt idx="434">
                <c:v>4.0720827100227753E-3</c:v>
              </c:pt>
              <c:pt idx="435">
                <c:v>4.0699968141372674E-3</c:v>
              </c:pt>
              <c:pt idx="436">
                <c:v>4.067911158078823E-3</c:v>
              </c:pt>
              <c:pt idx="437">
                <c:v>4.0658257418474423E-3</c:v>
              </c:pt>
              <c:pt idx="438">
                <c:v>4.0637405654431261E-3</c:v>
              </c:pt>
              <c:pt idx="439">
                <c:v>4.0616556288658717E-3</c:v>
              </c:pt>
              <c:pt idx="440">
                <c:v>4.0595709321156826E-3</c:v>
              </c:pt>
              <c:pt idx="441">
                <c:v>4.0574864751925562E-3</c:v>
              </c:pt>
              <c:pt idx="442">
                <c:v>4.0554022580964943E-3</c:v>
              </c:pt>
              <c:pt idx="443">
                <c:v>4.0533182808274943E-3</c:v>
              </c:pt>
              <c:pt idx="444">
                <c:v>4.0512345433855596E-3</c:v>
              </c:pt>
              <c:pt idx="445">
                <c:v>4.0491510457706876E-3</c:v>
              </c:pt>
              <c:pt idx="446">
                <c:v>4.0470677879828783E-3</c:v>
              </c:pt>
              <c:pt idx="447">
                <c:v>4.0449847700221343E-3</c:v>
              </c:pt>
              <c:pt idx="448">
                <c:v>4.0429019918884531E-3</c:v>
              </c:pt>
              <c:pt idx="449">
                <c:v>4.0408194535818363E-3</c:v>
              </c:pt>
              <c:pt idx="450">
                <c:v>4.0387371551022814E-3</c:v>
              </c:pt>
              <c:pt idx="451">
                <c:v>4.036655096449791E-3</c:v>
              </c:pt>
              <c:pt idx="452">
                <c:v>4.0345732776243641E-3</c:v>
              </c:pt>
              <c:pt idx="453">
                <c:v>4.0324916986260008E-3</c:v>
              </c:pt>
              <c:pt idx="454">
                <c:v>4.0304103594547011E-3</c:v>
              </c:pt>
              <c:pt idx="455">
                <c:v>4.0283292601104659E-3</c:v>
              </c:pt>
              <c:pt idx="456">
                <c:v>4.0262484005932934E-3</c:v>
              </c:pt>
              <c:pt idx="457">
                <c:v>4.0241677809031836E-3</c:v>
              </c:pt>
              <c:pt idx="458">
                <c:v>4.0220874010401392E-3</c:v>
              </c:pt>
              <c:pt idx="459">
                <c:v>4.0200072610041566E-3</c:v>
              </c:pt>
              <c:pt idx="460">
                <c:v>4.0179273607952384E-3</c:v>
              </c:pt>
              <c:pt idx="461">
                <c:v>4.0158477004133839E-3</c:v>
              </c:pt>
              <c:pt idx="462">
                <c:v>4.0137682798585938E-3</c:v>
              </c:pt>
              <c:pt idx="463">
                <c:v>4.0116890991308655E-3</c:v>
              </c:pt>
              <c:pt idx="464">
                <c:v>4.0096101582302018E-3</c:v>
              </c:pt>
              <c:pt idx="465">
                <c:v>4.0075314571566024E-3</c:v>
              </c:pt>
              <c:pt idx="466">
                <c:v>4.005452995910065E-3</c:v>
              </c:pt>
              <c:pt idx="467">
                <c:v>4.003374774490592E-3</c:v>
              </c:pt>
              <c:pt idx="468">
                <c:v>4.0012967928981825E-3</c:v>
              </c:pt>
              <c:pt idx="469">
                <c:v>3.9992190511328367E-3</c:v>
              </c:pt>
              <c:pt idx="470">
                <c:v>3.9971415491945545E-3</c:v>
              </c:pt>
              <c:pt idx="471">
                <c:v>3.9950642870833358E-3</c:v>
              </c:pt>
              <c:pt idx="472">
                <c:v>3.9929872647991808E-3</c:v>
              </c:pt>
              <c:pt idx="473">
                <c:v>3.9909104823420884E-3</c:v>
              </c:pt>
              <c:pt idx="474">
                <c:v>3.9888339397120606E-3</c:v>
              </c:pt>
              <c:pt idx="475">
                <c:v>3.9867576369090963E-3</c:v>
              </c:pt>
              <c:pt idx="476">
                <c:v>3.9846815739331964E-3</c:v>
              </c:pt>
              <c:pt idx="477">
                <c:v>3.9826057507843585E-3</c:v>
              </c:pt>
              <c:pt idx="478">
                <c:v>3.980530167462585E-3</c:v>
              </c:pt>
              <c:pt idx="479">
                <c:v>3.978454823967875E-3</c:v>
              </c:pt>
              <c:pt idx="480">
                <c:v>3.9763797203002278E-3</c:v>
              </c:pt>
              <c:pt idx="481">
                <c:v>3.9743048564596451E-3</c:v>
              </c:pt>
              <c:pt idx="482">
                <c:v>3.9722302324461259E-3</c:v>
              </c:pt>
              <c:pt idx="483">
                <c:v>3.9701558482596704E-3</c:v>
              </c:pt>
              <c:pt idx="484">
                <c:v>3.9680817039002775E-3</c:v>
              </c:pt>
              <c:pt idx="485">
                <c:v>3.9660077993679491E-3</c:v>
              </c:pt>
              <c:pt idx="486">
                <c:v>3.9639341346626835E-3</c:v>
              </c:pt>
              <c:pt idx="487">
                <c:v>3.9618607097844831E-3</c:v>
              </c:pt>
              <c:pt idx="488">
                <c:v>3.9597875247333455E-3</c:v>
              </c:pt>
              <c:pt idx="489">
                <c:v>3.9577145795092715E-3</c:v>
              </c:pt>
              <c:pt idx="490">
                <c:v>3.9556418741122611E-3</c:v>
              </c:pt>
              <c:pt idx="491">
                <c:v>3.9535694085423134E-3</c:v>
              </c:pt>
              <c:pt idx="492">
                <c:v>3.9514971827994301E-3</c:v>
              </c:pt>
              <c:pt idx="493">
                <c:v>3.9494251968836096E-3</c:v>
              </c:pt>
              <c:pt idx="494">
                <c:v>3.9473534507948535E-3</c:v>
              </c:pt>
              <c:pt idx="495">
                <c:v>3.945281944533161E-3</c:v>
              </c:pt>
              <c:pt idx="496">
                <c:v>3.9432106780985313E-3</c:v>
              </c:pt>
              <c:pt idx="497">
                <c:v>3.941139651490966E-3</c:v>
              </c:pt>
              <c:pt idx="498">
                <c:v>3.9390688647104634E-3</c:v>
              </c:pt>
              <c:pt idx="499">
                <c:v>3.9369983177570253E-3</c:v>
              </c:pt>
              <c:pt idx="500">
                <c:v>3.9349280106306507E-3</c:v>
              </c:pt>
              <c:pt idx="501">
                <c:v>3.9328579433313389E-3</c:v>
              </c:pt>
              <c:pt idx="502">
                <c:v>3.9307881158590916E-3</c:v>
              </c:pt>
              <c:pt idx="503">
                <c:v>3.9287185282139078E-3</c:v>
              </c:pt>
              <c:pt idx="504">
                <c:v>3.9266491803957868E-3</c:v>
              </c:pt>
              <c:pt idx="505">
                <c:v>3.9245800724047302E-3</c:v>
              </c:pt>
              <c:pt idx="506">
                <c:v>3.9225112042407372E-3</c:v>
              </c:pt>
              <c:pt idx="507">
                <c:v>3.920442575903807E-3</c:v>
              </c:pt>
              <c:pt idx="508">
                <c:v>3.9183741873939403E-3</c:v>
              </c:pt>
              <c:pt idx="509">
                <c:v>3.9163060387111381E-3</c:v>
              </c:pt>
              <c:pt idx="510">
                <c:v>3.9142381298553986E-3</c:v>
              </c:pt>
              <c:pt idx="511">
                <c:v>3.9121704608267235E-3</c:v>
              </c:pt>
              <c:pt idx="512">
                <c:v>3.9101030316251121E-3</c:v>
              </c:pt>
              <c:pt idx="513">
                <c:v>3.9080358422505634E-3</c:v>
              </c:pt>
              <c:pt idx="514">
                <c:v>3.9059688927030787E-3</c:v>
              </c:pt>
              <c:pt idx="515">
                <c:v>3.9039021829826576E-3</c:v>
              </c:pt>
              <c:pt idx="516">
                <c:v>3.9018357130893E-3</c:v>
              </c:pt>
              <c:pt idx="517">
                <c:v>3.8997694830230061E-3</c:v>
              </c:pt>
              <c:pt idx="518">
                <c:v>3.8977034927837753E-3</c:v>
              </c:pt>
              <c:pt idx="519">
                <c:v>3.895637742371609E-3</c:v>
              </c:pt>
              <c:pt idx="520">
                <c:v>3.8935722317865059E-3</c:v>
              </c:pt>
              <c:pt idx="521">
                <c:v>3.8915069610284659E-3</c:v>
              </c:pt>
              <c:pt idx="522">
                <c:v>3.8894419300974899E-3</c:v>
              </c:pt>
              <c:pt idx="523">
                <c:v>3.887377138993578E-3</c:v>
              </c:pt>
              <c:pt idx="524">
                <c:v>3.8853125877167287E-3</c:v>
              </c:pt>
              <c:pt idx="525">
                <c:v>3.8832482762669435E-3</c:v>
              </c:pt>
              <c:pt idx="526">
                <c:v>3.8811842046442219E-3</c:v>
              </c:pt>
              <c:pt idx="527">
                <c:v>3.8791203728485634E-3</c:v>
              </c:pt>
              <c:pt idx="528">
                <c:v>3.877056780879969E-3</c:v>
              </c:pt>
              <c:pt idx="529">
                <c:v>3.8749934287384382E-3</c:v>
              </c:pt>
              <c:pt idx="530">
                <c:v>3.8729303164239709E-3</c:v>
              </c:pt>
              <c:pt idx="531">
                <c:v>3.8708674439365668E-3</c:v>
              </c:pt>
              <c:pt idx="532">
                <c:v>3.8688048112762267E-3</c:v>
              </c:pt>
              <c:pt idx="533">
                <c:v>3.8667424184429503E-3</c:v>
              </c:pt>
              <c:pt idx="534">
                <c:v>3.8646802654367369E-3</c:v>
              </c:pt>
              <c:pt idx="535">
                <c:v>3.8626183522575872E-3</c:v>
              </c:pt>
              <c:pt idx="536">
                <c:v>3.8605566789055019E-3</c:v>
              </c:pt>
              <c:pt idx="537">
                <c:v>3.8584952453804798E-3</c:v>
              </c:pt>
              <c:pt idx="538">
                <c:v>3.8564340516825208E-3</c:v>
              </c:pt>
              <c:pt idx="539">
                <c:v>3.8543730978116255E-3</c:v>
              </c:pt>
              <c:pt idx="540">
                <c:v>3.8523123837677941E-3</c:v>
              </c:pt>
              <c:pt idx="541">
                <c:v>3.8502519095510259E-3</c:v>
              </c:pt>
              <c:pt idx="542">
                <c:v>3.8481916751613213E-3</c:v>
              </c:pt>
              <c:pt idx="543">
                <c:v>3.8461316805986807E-3</c:v>
              </c:pt>
              <c:pt idx="544">
                <c:v>3.8440719258631033E-3</c:v>
              </c:pt>
              <c:pt idx="545">
                <c:v>3.8420124109545895E-3</c:v>
              </c:pt>
              <c:pt idx="546">
                <c:v>3.8399531358731397E-3</c:v>
              </c:pt>
              <c:pt idx="547">
                <c:v>3.8378941006187535E-3</c:v>
              </c:pt>
              <c:pt idx="548">
                <c:v>3.8358353051914304E-3</c:v>
              </c:pt>
              <c:pt idx="549">
                <c:v>3.8337767495911709E-3</c:v>
              </c:pt>
              <c:pt idx="550">
                <c:v>3.8317184338179755E-3</c:v>
              </c:pt>
              <c:pt idx="551">
                <c:v>3.8296603578718432E-3</c:v>
              </c:pt>
              <c:pt idx="552">
                <c:v>3.8276025217527745E-3</c:v>
              </c:pt>
              <c:pt idx="553">
                <c:v>3.8255449254607698E-3</c:v>
              </c:pt>
              <c:pt idx="554">
                <c:v>3.8234875689958287E-3</c:v>
              </c:pt>
              <c:pt idx="555">
                <c:v>3.8214304523579508E-3</c:v>
              </c:pt>
              <c:pt idx="556">
                <c:v>3.819373575547136E-3</c:v>
              </c:pt>
              <c:pt idx="557">
                <c:v>3.8173169385633857E-3</c:v>
              </c:pt>
              <c:pt idx="558">
                <c:v>3.8152605414066986E-3</c:v>
              </c:pt>
              <c:pt idx="559">
                <c:v>3.813204384077075E-3</c:v>
              </c:pt>
              <c:pt idx="560">
                <c:v>3.811148466574515E-3</c:v>
              </c:pt>
              <c:pt idx="561">
                <c:v>3.8090927888990191E-3</c:v>
              </c:pt>
              <c:pt idx="562">
                <c:v>3.8070373510505858E-3</c:v>
              </c:pt>
              <c:pt idx="563">
                <c:v>3.8049821530292171E-3</c:v>
              </c:pt>
              <c:pt idx="564">
                <c:v>3.8029271948349114E-3</c:v>
              </c:pt>
              <c:pt idx="565">
                <c:v>3.8008724764676694E-3</c:v>
              </c:pt>
              <c:pt idx="566">
                <c:v>3.798817997927491E-3</c:v>
              </c:pt>
              <c:pt idx="567">
                <c:v>3.7967637592143761E-3</c:v>
              </c:pt>
              <c:pt idx="568">
                <c:v>3.7947097603283249E-3</c:v>
              </c:pt>
              <c:pt idx="569">
                <c:v>3.7926560012693368E-3</c:v>
              </c:pt>
              <c:pt idx="570">
                <c:v>3.7906024820374131E-3</c:v>
              </c:pt>
              <c:pt idx="571">
                <c:v>3.7885492026325527E-3</c:v>
              </c:pt>
              <c:pt idx="572">
                <c:v>3.7864961630547558E-3</c:v>
              </c:pt>
              <c:pt idx="573">
                <c:v>3.784443363304022E-3</c:v>
              </c:pt>
              <c:pt idx="574">
                <c:v>3.7823908033803528E-3</c:v>
              </c:pt>
              <c:pt idx="575">
                <c:v>3.7803384832837462E-3</c:v>
              </c:pt>
              <c:pt idx="576">
                <c:v>3.7782864030142037E-3</c:v>
              </c:pt>
              <c:pt idx="577">
                <c:v>3.7762345625717247E-3</c:v>
              </c:pt>
              <c:pt idx="578">
                <c:v>3.7741829619563098E-3</c:v>
              </c:pt>
              <c:pt idx="579">
                <c:v>3.7721316011679572E-3</c:v>
              </c:pt>
              <c:pt idx="580">
                <c:v>3.770080480206669E-3</c:v>
              </c:pt>
              <c:pt idx="581">
                <c:v>3.7680295990724449E-3</c:v>
              </c:pt>
              <c:pt idx="582">
                <c:v>3.7659789577652834E-3</c:v>
              </c:pt>
              <c:pt idx="583">
                <c:v>3.763928556285186E-3</c:v>
              </c:pt>
              <c:pt idx="584">
                <c:v>3.7618783946321522E-3</c:v>
              </c:pt>
              <c:pt idx="585">
                <c:v>3.7598284728061816E-3</c:v>
              </c:pt>
              <c:pt idx="586">
                <c:v>3.7577787908072745E-3</c:v>
              </c:pt>
              <c:pt idx="587">
                <c:v>3.7557293486354319E-3</c:v>
              </c:pt>
              <c:pt idx="588">
                <c:v>3.7536801462906525E-3</c:v>
              </c:pt>
              <c:pt idx="589">
                <c:v>3.7516311837729362E-3</c:v>
              </c:pt>
              <c:pt idx="590">
                <c:v>3.7495824610822835E-3</c:v>
              </c:pt>
              <c:pt idx="591">
                <c:v>3.7475339782186948E-3</c:v>
              </c:pt>
              <c:pt idx="592">
                <c:v>3.7454857351821697E-3</c:v>
              </c:pt>
              <c:pt idx="593">
                <c:v>3.7434377319727078E-3</c:v>
              </c:pt>
              <c:pt idx="594">
                <c:v>3.7413899685903099E-3</c:v>
              </c:pt>
              <c:pt idx="595">
                <c:v>3.7393424450349756E-3</c:v>
              </c:pt>
              <c:pt idx="596">
                <c:v>3.7372951613067044E-3</c:v>
              </c:pt>
              <c:pt idx="597">
                <c:v>3.7352481174054968E-3</c:v>
              </c:pt>
              <c:pt idx="598">
                <c:v>3.7332013133313533E-3</c:v>
              </c:pt>
              <c:pt idx="599">
                <c:v>3.7311547490842729E-3</c:v>
              </c:pt>
              <c:pt idx="600">
                <c:v>3.7291084246642561E-3</c:v>
              </c:pt>
              <c:pt idx="601">
                <c:v>3.7270623400713033E-3</c:v>
              </c:pt>
              <c:pt idx="602">
                <c:v>3.7250164953054141E-3</c:v>
              </c:pt>
              <c:pt idx="603">
                <c:v>3.7229708903665877E-3</c:v>
              </c:pt>
              <c:pt idx="604">
                <c:v>3.7209255252548257E-3</c:v>
              </c:pt>
              <c:pt idx="605">
                <c:v>3.7188803999701273E-3</c:v>
              </c:pt>
              <c:pt idx="606">
                <c:v>3.716835514512492E-3</c:v>
              </c:pt>
              <c:pt idx="607">
                <c:v>3.7147908688819203E-3</c:v>
              </c:pt>
              <c:pt idx="608">
                <c:v>3.7127464630784127E-3</c:v>
              </c:pt>
              <c:pt idx="609">
                <c:v>3.7107022971019678E-3</c:v>
              </c:pt>
              <c:pt idx="610">
                <c:v>3.7086583709525869E-3</c:v>
              </c:pt>
              <c:pt idx="611">
                <c:v>3.70661468463027E-3</c:v>
              </c:pt>
              <c:pt idx="612">
                <c:v>3.7045712381350167E-3</c:v>
              </c:pt>
              <c:pt idx="613">
                <c:v>3.7025280314668266E-3</c:v>
              </c:pt>
              <c:pt idx="614">
                <c:v>3.7004850646256996E-3</c:v>
              </c:pt>
              <c:pt idx="615">
                <c:v>3.6984423376116371E-3</c:v>
              </c:pt>
              <c:pt idx="616">
                <c:v>3.6963998504246378E-3</c:v>
              </c:pt>
              <c:pt idx="617">
                <c:v>3.694357603064702E-3</c:v>
              </c:pt>
              <c:pt idx="618">
                <c:v>3.6923155955318298E-3</c:v>
              </c:pt>
              <c:pt idx="619">
                <c:v>3.6902738278260217E-3</c:v>
              </c:pt>
              <c:pt idx="620">
                <c:v>3.6882322999472758E-3</c:v>
              </c:pt>
              <c:pt idx="621">
                <c:v>3.6861910118955949E-3</c:v>
              </c:pt>
              <c:pt idx="622">
                <c:v>3.6841499636709775E-3</c:v>
              </c:pt>
              <c:pt idx="623">
                <c:v>3.6821091552734228E-3</c:v>
              </c:pt>
              <c:pt idx="624">
                <c:v>3.6800685867029322E-3</c:v>
              </c:pt>
              <c:pt idx="625">
                <c:v>3.6780282579595052E-3</c:v>
              </c:pt>
              <c:pt idx="626">
                <c:v>3.6759881690431417E-3</c:v>
              </c:pt>
              <c:pt idx="627">
                <c:v>3.6739483199538414E-3</c:v>
              </c:pt>
              <c:pt idx="628">
                <c:v>3.6719087106916056E-3</c:v>
              </c:pt>
              <c:pt idx="629">
                <c:v>3.6698693412564329E-3</c:v>
              </c:pt>
              <c:pt idx="630">
                <c:v>3.6678302116483238E-3</c:v>
              </c:pt>
              <c:pt idx="631">
                <c:v>3.6657913218672779E-3</c:v>
              </c:pt>
              <c:pt idx="632">
                <c:v>3.6637526719132964E-3</c:v>
              </c:pt>
              <c:pt idx="633">
                <c:v>3.6617142617863777E-3</c:v>
              </c:pt>
              <c:pt idx="634">
                <c:v>3.6596760914865229E-3</c:v>
              </c:pt>
              <c:pt idx="635">
                <c:v>3.6576381610137318E-3</c:v>
              </c:pt>
              <c:pt idx="636">
                <c:v>3.6556004703680043E-3</c:v>
              </c:pt>
              <c:pt idx="637">
                <c:v>3.6535630195493403E-3</c:v>
              </c:pt>
              <c:pt idx="638">
                <c:v>3.6515258085577395E-3</c:v>
              </c:pt>
              <c:pt idx="639">
                <c:v>3.6494888373932027E-3</c:v>
              </c:pt>
              <c:pt idx="640">
                <c:v>3.6474521060557291E-3</c:v>
              </c:pt>
              <c:pt idx="641">
                <c:v>3.6454156145453195E-3</c:v>
              </c:pt>
              <c:pt idx="642">
                <c:v>3.6433793628619735E-3</c:v>
              </c:pt>
              <c:pt idx="643">
                <c:v>3.6413433510056907E-3</c:v>
              </c:pt>
              <c:pt idx="644">
                <c:v>3.6393075789764714E-3</c:v>
              </c:pt>
              <c:pt idx="645">
                <c:v>3.6372720467743166E-3</c:v>
              </c:pt>
              <c:pt idx="646">
                <c:v>3.635236754399225E-3</c:v>
              </c:pt>
              <c:pt idx="647">
                <c:v>3.6332017018511965E-3</c:v>
              </c:pt>
              <c:pt idx="648">
                <c:v>3.6311668891302316E-3</c:v>
              </c:pt>
              <c:pt idx="649">
                <c:v>3.6291323162363307E-3</c:v>
              </c:pt>
              <c:pt idx="650">
                <c:v>3.627097983169493E-3</c:v>
              </c:pt>
              <c:pt idx="651">
                <c:v>3.6250638899297189E-3</c:v>
              </c:pt>
              <c:pt idx="652">
                <c:v>3.6230300365170088E-3</c:v>
              </c:pt>
              <c:pt idx="653">
                <c:v>3.6209964229313623E-3</c:v>
              </c:pt>
              <c:pt idx="654">
                <c:v>3.6189630491727789E-3</c:v>
              </c:pt>
              <c:pt idx="655">
                <c:v>3.6169299152412591E-3</c:v>
              </c:pt>
              <c:pt idx="656">
                <c:v>3.6148970211368034E-3</c:v>
              </c:pt>
              <c:pt idx="657">
                <c:v>3.6128643668594108E-3</c:v>
              </c:pt>
              <c:pt idx="658">
                <c:v>3.6108319524090818E-3</c:v>
              </c:pt>
              <c:pt idx="659">
                <c:v>3.6087997777858169E-3</c:v>
              </c:pt>
              <c:pt idx="660">
                <c:v>3.6067678429896155E-3</c:v>
              </c:pt>
              <c:pt idx="661">
                <c:v>3.6047361480204768E-3</c:v>
              </c:pt>
              <c:pt idx="662">
                <c:v>3.6027046928784026E-3</c:v>
              </c:pt>
              <c:pt idx="663">
                <c:v>3.600673477563392E-3</c:v>
              </c:pt>
              <c:pt idx="664">
                <c:v>3.5986425020754446E-3</c:v>
              </c:pt>
              <c:pt idx="665">
                <c:v>3.5966117664145603E-3</c:v>
              </c:pt>
              <c:pt idx="666">
                <c:v>3.5945812705807404E-3</c:v>
              </c:pt>
              <c:pt idx="667">
                <c:v>3.5925510145739838E-3</c:v>
              </c:pt>
              <c:pt idx="668">
                <c:v>3.5905209983942907E-3</c:v>
              </c:pt>
              <c:pt idx="669">
                <c:v>3.5884912220416616E-3</c:v>
              </c:pt>
              <c:pt idx="670">
                <c:v>3.5864616855160957E-3</c:v>
              </c:pt>
              <c:pt idx="671">
                <c:v>3.5844323888175934E-3</c:v>
              </c:pt>
              <c:pt idx="672">
                <c:v>3.5824033319461547E-3</c:v>
              </c:pt>
              <c:pt idx="673">
                <c:v>3.5803745149017795E-3</c:v>
              </c:pt>
              <c:pt idx="674">
                <c:v>3.578345937684468E-3</c:v>
              </c:pt>
              <c:pt idx="675">
                <c:v>3.57631760029422E-3</c:v>
              </c:pt>
              <c:pt idx="676">
                <c:v>3.5742895027310356E-3</c:v>
              </c:pt>
              <c:pt idx="677">
                <c:v>3.5722616449949153E-3</c:v>
              </c:pt>
              <c:pt idx="678">
                <c:v>3.5702340270858572E-3</c:v>
              </c:pt>
              <c:pt idx="679">
                <c:v>3.5682066490038641E-3</c:v>
              </c:pt>
              <c:pt idx="680">
                <c:v>3.5661795107489345E-3</c:v>
              </c:pt>
              <c:pt idx="681">
                <c:v>3.5641526123210677E-3</c:v>
              </c:pt>
              <c:pt idx="682">
                <c:v>3.5621259537202648E-3</c:v>
              </c:pt>
              <c:pt idx="683">
                <c:v>3.5600995349465256E-3</c:v>
              </c:pt>
              <c:pt idx="684">
                <c:v>3.55807335599985E-3</c:v>
              </c:pt>
              <c:pt idx="685">
                <c:v>3.5560474168802375E-3</c:v>
              </c:pt>
              <c:pt idx="686">
                <c:v>3.554021717587689E-3</c:v>
              </c:pt>
              <c:pt idx="687">
                <c:v>3.5519962581222046E-3</c:v>
              </c:pt>
              <c:pt idx="688">
                <c:v>3.5499710384837829E-3</c:v>
              </c:pt>
              <c:pt idx="689">
                <c:v>3.5479460586724252E-3</c:v>
              </c:pt>
              <c:pt idx="690">
                <c:v>3.5459213186881311E-3</c:v>
              </c:pt>
              <c:pt idx="691">
                <c:v>3.5438968185309001E-3</c:v>
              </c:pt>
              <c:pt idx="692">
                <c:v>3.5418725582007332E-3</c:v>
              </c:pt>
              <c:pt idx="693">
                <c:v>3.5398485376976299E-3</c:v>
              </c:pt>
              <c:pt idx="694">
                <c:v>3.5378247570215901E-3</c:v>
              </c:pt>
              <c:pt idx="695">
                <c:v>3.5358012161726135E-3</c:v>
              </c:pt>
              <c:pt idx="696">
                <c:v>3.533777915150701E-3</c:v>
              </c:pt>
              <c:pt idx="697">
                <c:v>3.531754853955852E-3</c:v>
              </c:pt>
              <c:pt idx="698">
                <c:v>3.5297320325880662E-3</c:v>
              </c:pt>
              <c:pt idx="699">
                <c:v>3.527709451047344E-3</c:v>
              </c:pt>
              <c:pt idx="700">
                <c:v>3.5256871093336862E-3</c:v>
              </c:pt>
              <c:pt idx="701">
                <c:v>3.5236650074470916E-3</c:v>
              </c:pt>
              <c:pt idx="702">
                <c:v>3.5216431453875597E-3</c:v>
              </c:pt>
              <c:pt idx="703">
                <c:v>3.5196215231550923E-3</c:v>
              </c:pt>
              <c:pt idx="704">
                <c:v>3.5176001407496884E-3</c:v>
              </c:pt>
              <c:pt idx="705">
                <c:v>3.5155789981713478E-3</c:v>
              </c:pt>
              <c:pt idx="706">
                <c:v>3.5135580954200707E-3</c:v>
              </c:pt>
              <c:pt idx="707">
                <c:v>3.5115374324958576E-3</c:v>
              </c:pt>
              <c:pt idx="708">
                <c:v>3.5095170093987077E-3</c:v>
              </c:pt>
              <c:pt idx="709">
                <c:v>3.5074968261286214E-3</c:v>
              </c:pt>
              <c:pt idx="710">
                <c:v>3.5054768826855991E-3</c:v>
              </c:pt>
              <c:pt idx="711">
                <c:v>3.5034571790696404E-3</c:v>
              </c:pt>
              <c:pt idx="712">
                <c:v>3.5014377152807448E-3</c:v>
              </c:pt>
              <c:pt idx="713">
                <c:v>3.4994184913189129E-3</c:v>
              </c:pt>
              <c:pt idx="714">
                <c:v>3.4973995071841449E-3</c:v>
              </c:pt>
              <c:pt idx="715">
                <c:v>3.4953807628764402E-3</c:v>
              </c:pt>
              <c:pt idx="716">
                <c:v>3.493362258395799E-3</c:v>
              </c:pt>
              <c:pt idx="717">
                <c:v>3.4913439937422218E-3</c:v>
              </c:pt>
              <c:pt idx="718">
                <c:v>3.4893259689157082E-3</c:v>
              </c:pt>
              <c:pt idx="719">
                <c:v>3.487308183916257E-3</c:v>
              </c:pt>
              <c:pt idx="720">
                <c:v>3.4852906387438706E-3</c:v>
              </c:pt>
              <c:pt idx="721">
                <c:v>3.4832733333985478E-3</c:v>
              </c:pt>
              <c:pt idx="722">
                <c:v>3.4812562678802881E-3</c:v>
              </c:pt>
              <c:pt idx="723">
                <c:v>3.4792394421890921E-3</c:v>
              </c:pt>
              <c:pt idx="724">
                <c:v>3.4772228563249596E-3</c:v>
              </c:pt>
              <c:pt idx="725">
                <c:v>3.4752065102878907E-3</c:v>
              </c:pt>
              <c:pt idx="726">
                <c:v>3.4731904040778854E-3</c:v>
              </c:pt>
              <c:pt idx="727">
                <c:v>3.4711745376949437E-3</c:v>
              </c:pt>
              <c:pt idx="728">
                <c:v>3.4691589111390661E-3</c:v>
              </c:pt>
              <c:pt idx="729">
                <c:v>3.4671435244102516E-3</c:v>
              </c:pt>
              <c:pt idx="730">
                <c:v>3.4651283775085002E-3</c:v>
              </c:pt>
              <c:pt idx="731">
                <c:v>3.4631134704338133E-3</c:v>
              </c:pt>
              <c:pt idx="732">
                <c:v>3.4610988031861896E-3</c:v>
              </c:pt>
              <c:pt idx="733">
                <c:v>3.459084375765629E-3</c:v>
              </c:pt>
              <c:pt idx="734">
                <c:v>3.4570701881721328E-3</c:v>
              </c:pt>
              <c:pt idx="735">
                <c:v>3.4550562404056999E-3</c:v>
              </c:pt>
              <c:pt idx="736">
                <c:v>3.4530425324663305E-3</c:v>
              </c:pt>
              <c:pt idx="737">
                <c:v>3.4510290643540243E-3</c:v>
              </c:pt>
              <c:pt idx="738">
                <c:v>3.4490158360687825E-3</c:v>
              </c:pt>
              <c:pt idx="739">
                <c:v>3.4470028476106035E-3</c:v>
              </c:pt>
              <c:pt idx="740">
                <c:v>3.4449900989794884E-3</c:v>
              </c:pt>
              <c:pt idx="741">
                <c:v>3.442977590175437E-3</c:v>
              </c:pt>
              <c:pt idx="742">
                <c:v>3.4409653211984487E-3</c:v>
              </c:pt>
              <c:pt idx="743">
                <c:v>3.4389532920485245E-3</c:v>
              </c:pt>
              <c:pt idx="744">
                <c:v>3.4369415027256638E-3</c:v>
              </c:pt>
              <c:pt idx="745">
                <c:v>3.4349299532298672E-3</c:v>
              </c:pt>
              <c:pt idx="746">
                <c:v>3.4329186435611333E-3</c:v>
              </c:pt>
              <c:pt idx="747">
                <c:v>3.430907573719463E-3</c:v>
              </c:pt>
              <c:pt idx="748">
                <c:v>3.4288967437048567E-3</c:v>
              </c:pt>
              <c:pt idx="749">
                <c:v>3.426886153517314E-3</c:v>
              </c:pt>
              <c:pt idx="750">
                <c:v>3.4248758031568344E-3</c:v>
              </c:pt>
              <c:pt idx="751">
                <c:v>3.4228656926234189E-3</c:v>
              </c:pt>
              <c:pt idx="752">
                <c:v>3.4208558219170669E-3</c:v>
              </c:pt>
              <c:pt idx="753">
                <c:v>3.4188461910377786E-3</c:v>
              </c:pt>
              <c:pt idx="754">
                <c:v>3.4168367999855534E-3</c:v>
              </c:pt>
              <c:pt idx="755">
                <c:v>3.4148276487603922E-3</c:v>
              </c:pt>
              <c:pt idx="756">
                <c:v>3.4128187373622942E-3</c:v>
              </c:pt>
              <c:pt idx="757">
                <c:v>3.4108100657912598E-3</c:v>
              </c:pt>
              <c:pt idx="758">
                <c:v>3.4088016340472894E-3</c:v>
              </c:pt>
              <c:pt idx="759">
                <c:v>3.4067934421303826E-3</c:v>
              </c:pt>
              <c:pt idx="760">
                <c:v>3.404785490040539E-3</c:v>
              </c:pt>
              <c:pt idx="761">
                <c:v>3.4027777777777594E-3</c:v>
              </c:pt>
              <c:pt idx="762">
                <c:v>3.4007703053420433E-3</c:v>
              </c:pt>
              <c:pt idx="763">
                <c:v>3.3987630727333904E-3</c:v>
              </c:pt>
              <c:pt idx="764">
                <c:v>3.3967560799518012E-3</c:v>
              </c:pt>
              <c:pt idx="765">
                <c:v>3.3947493269972759E-3</c:v>
              </c:pt>
              <c:pt idx="766">
                <c:v>3.3927428138698138E-3</c:v>
              </c:pt>
              <c:pt idx="767">
                <c:v>3.3907365405694153E-3</c:v>
              </c:pt>
              <c:pt idx="768">
                <c:v>3.3887305070960808E-3</c:v>
              </c:pt>
              <c:pt idx="769">
                <c:v>3.3867247134498095E-3</c:v>
              </c:pt>
              <c:pt idx="770">
                <c:v>3.3847191596306017E-3</c:v>
              </c:pt>
              <c:pt idx="771">
                <c:v>3.3827138456384576E-3</c:v>
              </c:pt>
              <c:pt idx="772">
                <c:v>3.3807087714733774E-3</c:v>
              </c:pt>
              <c:pt idx="773">
                <c:v>3.3787039371353605E-3</c:v>
              </c:pt>
              <c:pt idx="774">
                <c:v>3.3766993426244071E-3</c:v>
              </c:pt>
              <c:pt idx="775">
                <c:v>3.3746949879405177E-3</c:v>
              </c:pt>
              <c:pt idx="776">
                <c:v>3.3726908730836915E-3</c:v>
              </c:pt>
              <c:pt idx="777">
                <c:v>3.3706869980539285E-3</c:v>
              </c:pt>
              <c:pt idx="778">
                <c:v>3.3686833628512299E-3</c:v>
              </c:pt>
              <c:pt idx="779">
                <c:v>3.3666799674755949E-3</c:v>
              </c:pt>
              <c:pt idx="780">
                <c:v>3.3646768119270226E-3</c:v>
              </c:pt>
              <c:pt idx="781">
                <c:v>3.3626738962055144E-3</c:v>
              </c:pt>
              <c:pt idx="782">
                <c:v>3.3606712203110701E-3</c:v>
              </c:pt>
              <c:pt idx="783">
                <c:v>3.3586687842436886E-3</c:v>
              </c:pt>
              <c:pt idx="784">
                <c:v>3.3566665880033712E-3</c:v>
              </c:pt>
              <c:pt idx="785">
                <c:v>3.3546646315901177E-3</c:v>
              </c:pt>
              <c:pt idx="786">
                <c:v>3.3526629150039274E-3</c:v>
              </c:pt>
              <c:pt idx="787">
                <c:v>3.3506614382448007E-3</c:v>
              </c:pt>
              <c:pt idx="788">
                <c:v>3.3486602013127371E-3</c:v>
              </c:pt>
              <c:pt idx="789">
                <c:v>3.3466592042077381E-3</c:v>
              </c:pt>
              <c:pt idx="790">
                <c:v>3.3446584469298017E-3</c:v>
              </c:pt>
              <c:pt idx="791">
                <c:v>3.3426579294789293E-3</c:v>
              </c:pt>
              <c:pt idx="792">
                <c:v>3.3406576518551206E-3</c:v>
              </c:pt>
              <c:pt idx="793">
                <c:v>3.3386576140583758E-3</c:v>
              </c:pt>
              <c:pt idx="794">
                <c:v>3.3366578160886938E-3</c:v>
              </c:pt>
              <c:pt idx="795">
                <c:v>3.3346582579460759E-3</c:v>
              </c:pt>
              <c:pt idx="796">
                <c:v>3.3326589396305215E-3</c:v>
              </c:pt>
              <c:pt idx="797">
                <c:v>3.3306598611420307E-3</c:v>
              </c:pt>
              <c:pt idx="798">
                <c:v>3.328661022480603E-3</c:v>
              </c:pt>
              <c:pt idx="799">
                <c:v>3.3266624236462394E-3</c:v>
              </c:pt>
              <c:pt idx="800">
                <c:v>3.3246640646389393E-3</c:v>
              </c:pt>
              <c:pt idx="801">
                <c:v>3.3226659454587025E-3</c:v>
              </c:pt>
              <c:pt idx="802">
                <c:v>3.3206680661055296E-3</c:v>
              </c:pt>
              <c:pt idx="803">
                <c:v>3.3186704265794208E-3</c:v>
              </c:pt>
              <c:pt idx="804">
                <c:v>3.3166730268803747E-3</c:v>
              </c:pt>
              <c:pt idx="805">
                <c:v>3.3146758670083922E-3</c:v>
              </c:pt>
              <c:pt idx="806">
                <c:v>3.3126789469634737E-3</c:v>
              </c:pt>
              <c:pt idx="807">
                <c:v>3.3106822667456183E-3</c:v>
              </c:pt>
              <c:pt idx="808">
                <c:v>3.308685826354827E-3</c:v>
              </c:pt>
              <c:pt idx="809">
                <c:v>3.3066896257910993E-3</c:v>
              </c:pt>
              <c:pt idx="810">
                <c:v>3.3046936650544352E-3</c:v>
              </c:pt>
              <c:pt idx="811">
                <c:v>3.3026979441448342E-3</c:v>
              </c:pt>
              <c:pt idx="812">
                <c:v>3.3007024630622968E-3</c:v>
              </c:pt>
              <c:pt idx="813">
                <c:v>3.2987072218068235E-3</c:v>
              </c:pt>
              <c:pt idx="814">
                <c:v>3.2967122203784137E-3</c:v>
              </c:pt>
              <c:pt idx="815">
                <c:v>3.2947174587770671E-3</c:v>
              </c:pt>
              <c:pt idx="816">
                <c:v>3.2927229370027845E-3</c:v>
              </c:pt>
              <c:pt idx="817">
                <c:v>3.2907286550555655E-3</c:v>
              </c:pt>
              <c:pt idx="818">
                <c:v>3.2887346129354092E-3</c:v>
              </c:pt>
              <c:pt idx="819">
                <c:v>3.2867408106423174E-3</c:v>
              </c:pt>
              <c:pt idx="820">
                <c:v>3.2847472481762892E-3</c:v>
              </c:pt>
              <c:pt idx="821">
                <c:v>3.2827539255373241E-3</c:v>
              </c:pt>
              <c:pt idx="822">
                <c:v>3.2807608427254226E-3</c:v>
              </c:pt>
              <c:pt idx="823">
                <c:v>3.2787679997405847E-3</c:v>
              </c:pt>
              <c:pt idx="824">
                <c:v>3.2767753965828104E-3</c:v>
              </c:pt>
              <c:pt idx="825">
                <c:v>3.2747830332520997E-3</c:v>
              </c:pt>
              <c:pt idx="826">
                <c:v>3.272790909748453E-3</c:v>
              </c:pt>
              <c:pt idx="827">
                <c:v>3.2707990260718699E-3</c:v>
              </c:pt>
              <c:pt idx="828">
                <c:v>3.26880738222235E-3</c:v>
              </c:pt>
              <c:pt idx="829">
                <c:v>3.2668159781998937E-3</c:v>
              </c:pt>
              <c:pt idx="830">
                <c:v>3.2648248140045009E-3</c:v>
              </c:pt>
              <c:pt idx="831">
                <c:v>3.2628338896361717E-3</c:v>
              </c:pt>
              <c:pt idx="832">
                <c:v>3.2608432050949062E-3</c:v>
              </c:pt>
              <c:pt idx="833">
                <c:v>3.2588527603807046E-3</c:v>
              </c:pt>
              <c:pt idx="834">
                <c:v>3.2568625554935662E-3</c:v>
              </c:pt>
              <c:pt idx="835">
                <c:v>3.254872590433491E-3</c:v>
              </c:pt>
              <c:pt idx="836">
                <c:v>3.2528828652004802E-3</c:v>
              </c:pt>
              <c:pt idx="837">
                <c:v>3.2508933797945326E-3</c:v>
              </c:pt>
              <c:pt idx="838">
                <c:v>3.2489041342156485E-3</c:v>
              </c:pt>
              <c:pt idx="839">
                <c:v>3.2469151284638281E-3</c:v>
              </c:pt>
              <c:pt idx="840">
                <c:v>3.2449263625390712E-3</c:v>
              </c:pt>
              <c:pt idx="841">
                <c:v>3.242937836441378E-3</c:v>
              </c:pt>
              <c:pt idx="842">
                <c:v>3.2409495501707478E-3</c:v>
              </c:pt>
              <c:pt idx="843">
                <c:v>3.2389615037271822E-3</c:v>
              </c:pt>
              <c:pt idx="844">
                <c:v>3.2369736971106801E-3</c:v>
              </c:pt>
              <c:pt idx="845">
                <c:v>3.2349861303212408E-3</c:v>
              </c:pt>
              <c:pt idx="846">
                <c:v>3.2329988033588655E-3</c:v>
              </c:pt>
              <c:pt idx="847">
                <c:v>3.2310117162235538E-3</c:v>
              </c:pt>
              <c:pt idx="848">
                <c:v>3.2290248689153056E-3</c:v>
              </c:pt>
              <c:pt idx="849">
                <c:v>3.2270382614341207E-3</c:v>
              </c:pt>
              <c:pt idx="850">
                <c:v>3.2250518937799997E-3</c:v>
              </c:pt>
              <c:pt idx="851">
                <c:v>3.2230657659529428E-3</c:v>
              </c:pt>
              <c:pt idx="852">
                <c:v>3.2210798779529486E-3</c:v>
              </c:pt>
              <c:pt idx="853">
                <c:v>3.2190942297800184E-3</c:v>
              </c:pt>
              <c:pt idx="854">
                <c:v>3.2171088214341518E-3</c:v>
              </c:pt>
              <c:pt idx="855">
                <c:v>3.2151236529153484E-3</c:v>
              </c:pt>
              <c:pt idx="856">
                <c:v>3.213138724223609E-3</c:v>
              </c:pt>
              <c:pt idx="857">
                <c:v>3.2111540353589331E-3</c:v>
              </c:pt>
              <c:pt idx="858">
                <c:v>3.2091695863213209E-3</c:v>
              </c:pt>
              <c:pt idx="859">
                <c:v>3.2071853771107714E-3</c:v>
              </c:pt>
              <c:pt idx="860">
                <c:v>3.2052014077272868E-3</c:v>
              </c:pt>
              <c:pt idx="861">
                <c:v>3.2032176781708653E-3</c:v>
              </c:pt>
              <c:pt idx="862">
                <c:v>3.201234188441507E-3</c:v>
              </c:pt>
              <c:pt idx="863">
                <c:v>3.1992509385392123E-3</c:v>
              </c:pt>
              <c:pt idx="864">
                <c:v>3.1972679284639816E-3</c:v>
              </c:pt>
              <c:pt idx="865">
                <c:v>3.1952851582158145E-3</c:v>
              </c:pt>
              <c:pt idx="866">
                <c:v>3.1933026277947106E-3</c:v>
              </c:pt>
              <c:pt idx="867">
                <c:v>3.1913203372006707E-3</c:v>
              </c:pt>
              <c:pt idx="868">
                <c:v>3.1893382864336944E-3</c:v>
              </c:pt>
              <c:pt idx="869">
                <c:v>3.1873564754937812E-3</c:v>
              </c:pt>
              <c:pt idx="870">
                <c:v>3.1853749043809316E-3</c:v>
              </c:pt>
              <c:pt idx="871">
                <c:v>3.1833935730951461E-3</c:v>
              </c:pt>
              <c:pt idx="872">
                <c:v>3.1814124816364237E-3</c:v>
              </c:pt>
              <c:pt idx="873">
                <c:v>3.1794316300047649E-3</c:v>
              </c:pt>
              <c:pt idx="874">
                <c:v>3.1774510182001701E-3</c:v>
              </c:pt>
              <c:pt idx="875">
                <c:v>3.1754706462226389E-3</c:v>
              </c:pt>
              <c:pt idx="876">
                <c:v>3.1734905140721704E-3</c:v>
              </c:pt>
              <c:pt idx="877">
                <c:v>3.1715106217487664E-3</c:v>
              </c:pt>
              <c:pt idx="878">
                <c:v>3.169530969252426E-3</c:v>
              </c:pt>
              <c:pt idx="879">
                <c:v>3.1675515565831487E-3</c:v>
              </c:pt>
              <c:pt idx="880">
                <c:v>3.165572383740935E-3</c:v>
              </c:pt>
              <c:pt idx="881">
                <c:v>3.1635934507257854E-3</c:v>
              </c:pt>
              <c:pt idx="882">
                <c:v>3.1616147575376985E-3</c:v>
              </c:pt>
              <c:pt idx="883">
                <c:v>3.1596363041766756E-3</c:v>
              </c:pt>
              <c:pt idx="884">
                <c:v>3.1576580906427167E-3</c:v>
              </c:pt>
              <c:pt idx="885">
                <c:v>3.1556801169358214E-3</c:v>
              </c:pt>
              <c:pt idx="886">
                <c:v>3.1537023830559893E-3</c:v>
              </c:pt>
              <c:pt idx="887">
                <c:v>3.1517248890032203E-3</c:v>
              </c:pt>
              <c:pt idx="888">
                <c:v>3.1497476347775158E-3</c:v>
              </c:pt>
              <c:pt idx="889">
                <c:v>3.1477706203788744E-3</c:v>
              </c:pt>
              <c:pt idx="890">
                <c:v>3.1457938458072962E-3</c:v>
              </c:pt>
              <c:pt idx="891">
                <c:v>3.1438173110627824E-3</c:v>
              </c:pt>
              <c:pt idx="892">
                <c:v>3.1418410161453319E-3</c:v>
              </c:pt>
              <c:pt idx="893">
                <c:v>3.1398649610549449E-3</c:v>
              </c:pt>
              <c:pt idx="894">
                <c:v>3.1378891457916214E-3</c:v>
              </c:pt>
              <c:pt idx="895">
                <c:v>3.1359135703553621E-3</c:v>
              </c:pt>
              <c:pt idx="896">
                <c:v>3.1339382347461654E-3</c:v>
              </c:pt>
              <c:pt idx="897">
                <c:v>3.1319631389640328E-3</c:v>
              </c:pt>
              <c:pt idx="898">
                <c:v>3.1299882830089637E-3</c:v>
              </c:pt>
              <c:pt idx="899">
                <c:v>3.1280136668809582E-3</c:v>
              </c:pt>
              <c:pt idx="900">
                <c:v>3.1260392905800164E-3</c:v>
              </c:pt>
              <c:pt idx="901">
                <c:v>3.1240651541061381E-3</c:v>
              </c:pt>
              <c:pt idx="902">
                <c:v>3.122091257459323E-3</c:v>
              </c:pt>
              <c:pt idx="903">
                <c:v>3.1201176006395723E-3</c:v>
              </c:pt>
              <c:pt idx="904">
                <c:v>3.1181441836468844E-3</c:v>
              </c:pt>
              <c:pt idx="905">
                <c:v>3.1161710064812609E-3</c:v>
              </c:pt>
              <c:pt idx="906">
                <c:v>3.1141980691427001E-3</c:v>
              </c:pt>
              <c:pt idx="907">
                <c:v>3.1122253716312034E-3</c:v>
              </c:pt>
              <c:pt idx="908">
                <c:v>3.1102529139467702E-3</c:v>
              </c:pt>
              <c:pt idx="909">
                <c:v>3.1082806960894003E-3</c:v>
              </c:pt>
              <c:pt idx="910">
                <c:v>3.1063087180590943E-3</c:v>
              </c:pt>
              <c:pt idx="911">
                <c:v>3.1043369798558519E-3</c:v>
              </c:pt>
              <c:pt idx="912">
                <c:v>3.1023654814796731E-3</c:v>
              </c:pt>
              <c:pt idx="913">
                <c:v>3.1003942229305575E-3</c:v>
              </c:pt>
              <c:pt idx="914">
                <c:v>3.0984232042085059E-3</c:v>
              </c:pt>
              <c:pt idx="915">
                <c:v>3.0964524253135179E-3</c:v>
              </c:pt>
              <c:pt idx="916">
                <c:v>3.094481886245593E-3</c:v>
              </c:pt>
              <c:pt idx="917">
                <c:v>3.0925115870047322E-3</c:v>
              </c:pt>
              <c:pt idx="918">
                <c:v>3.0905415275909345E-3</c:v>
              </c:pt>
              <c:pt idx="919">
                <c:v>3.0885717080042013E-3</c:v>
              </c:pt>
              <c:pt idx="920">
                <c:v>3.0866021282445308E-3</c:v>
              </c:pt>
              <c:pt idx="921">
                <c:v>3.0846327883119239E-3</c:v>
              </c:pt>
              <c:pt idx="922">
                <c:v>3.082663688206381E-3</c:v>
              </c:pt>
              <c:pt idx="923">
                <c:v>3.0806948279279013E-3</c:v>
              </c:pt>
              <c:pt idx="924">
                <c:v>3.0787262074764856E-3</c:v>
              </c:pt>
              <c:pt idx="925">
                <c:v>3.076757826852133E-3</c:v>
              </c:pt>
              <c:pt idx="926">
                <c:v>3.0747896860548441E-3</c:v>
              </c:pt>
              <c:pt idx="927">
                <c:v>3.0728217850846192E-3</c:v>
              </c:pt>
              <c:pt idx="928">
                <c:v>3.0708541239414574E-3</c:v>
              </c:pt>
              <c:pt idx="929">
                <c:v>3.0688867026253596E-3</c:v>
              </c:pt>
              <c:pt idx="930">
                <c:v>3.066919521136325E-3</c:v>
              </c:pt>
              <c:pt idx="931">
                <c:v>3.064952579474354E-3</c:v>
              </c:pt>
              <c:pt idx="932">
                <c:v>3.0629858776394471E-3</c:v>
              </c:pt>
              <c:pt idx="933">
                <c:v>3.0610194156316032E-3</c:v>
              </c:pt>
              <c:pt idx="934">
                <c:v>3.0590531934508234E-3</c:v>
              </c:pt>
              <c:pt idx="935">
                <c:v>3.0570872110971068E-3</c:v>
              </c:pt>
              <c:pt idx="936">
                <c:v>3.0551214685704542E-3</c:v>
              </c:pt>
              <c:pt idx="937">
                <c:v>3.0531559658708643E-3</c:v>
              </c:pt>
              <c:pt idx="938">
                <c:v>3.0511907029983384E-3</c:v>
              </c:pt>
              <c:pt idx="939">
                <c:v>3.0492256799528766E-3</c:v>
              </c:pt>
              <c:pt idx="940">
                <c:v>3.0472608967344779E-3</c:v>
              </c:pt>
              <c:pt idx="941">
                <c:v>3.0452963533431428E-3</c:v>
              </c:pt>
              <c:pt idx="942">
                <c:v>3.0433320497788713E-3</c:v>
              </c:pt>
              <c:pt idx="943">
                <c:v>3.0413679860416634E-3</c:v>
              </c:pt>
              <c:pt idx="944">
                <c:v>3.0394041621315195E-3</c:v>
              </c:pt>
              <c:pt idx="945">
                <c:v>3.0374405780484383E-3</c:v>
              </c:pt>
              <c:pt idx="946">
                <c:v>3.0354772337924216E-3</c:v>
              </c:pt>
              <c:pt idx="947">
                <c:v>3.033514129363468E-3</c:v>
              </c:pt>
              <c:pt idx="948">
                <c:v>3.0315512647615781E-3</c:v>
              </c:pt>
              <c:pt idx="949">
                <c:v>3.0295886399867517E-3</c:v>
              </c:pt>
              <c:pt idx="950">
                <c:v>3.0276262550389885E-3</c:v>
              </c:pt>
              <c:pt idx="951">
                <c:v>3.0256641099182897E-3</c:v>
              </c:pt>
              <c:pt idx="952">
                <c:v>3.0237022046246541E-3</c:v>
              </c:pt>
              <c:pt idx="953">
                <c:v>3.0217405391580821E-3</c:v>
              </c:pt>
              <c:pt idx="954">
                <c:v>3.0197791135185737E-3</c:v>
              </c:pt>
              <c:pt idx="955">
                <c:v>3.0178179277061284E-3</c:v>
              </c:pt>
              <c:pt idx="956">
                <c:v>3.0158569817207476E-3</c:v>
              </c:pt>
              <c:pt idx="957">
                <c:v>3.0138962755624295E-3</c:v>
              </c:pt>
              <c:pt idx="958">
                <c:v>3.0119358092311759E-3</c:v>
              </c:pt>
              <c:pt idx="959">
                <c:v>3.009975582726985E-3</c:v>
              </c:pt>
              <c:pt idx="960">
                <c:v>3.0080155960498581E-3</c:v>
              </c:pt>
              <c:pt idx="961">
                <c:v>3.0060558491997948E-3</c:v>
              </c:pt>
              <c:pt idx="962">
                <c:v>3.0040963421767946E-3</c:v>
              </c:pt>
              <c:pt idx="963">
                <c:v>3.0021370749808585E-3</c:v>
              </c:pt>
              <c:pt idx="964">
                <c:v>3.000178047611986E-3</c:v>
              </c:pt>
              <c:pt idx="965">
                <c:v>2.9982192600701771E-3</c:v>
              </c:pt>
              <c:pt idx="966">
                <c:v>2.9962607123554313E-3</c:v>
              </c:pt>
              <c:pt idx="967">
                <c:v>2.9943024044677496E-3</c:v>
              </c:pt>
              <c:pt idx="968">
                <c:v>2.9923443364071314E-3</c:v>
              </c:pt>
              <c:pt idx="969">
                <c:v>2.9903865081735764E-3</c:v>
              </c:pt>
              <c:pt idx="970">
                <c:v>2.9884289197670854E-3</c:v>
              </c:pt>
              <c:pt idx="971">
                <c:v>2.986471571187658E-3</c:v>
              </c:pt>
              <c:pt idx="972">
                <c:v>2.9845144624352938E-3</c:v>
              </c:pt>
              <c:pt idx="973">
                <c:v>2.9825575935099936E-3</c:v>
              </c:pt>
              <c:pt idx="974">
                <c:v>2.9806009644117565E-3</c:v>
              </c:pt>
              <c:pt idx="975">
                <c:v>2.9786445751405835E-3</c:v>
              </c:pt>
              <c:pt idx="976">
                <c:v>2.9766884256964736E-3</c:v>
              </c:pt>
              <c:pt idx="977">
                <c:v>2.9747325160794282E-3</c:v>
              </c:pt>
              <c:pt idx="978">
                <c:v>2.9727768462894455E-3</c:v>
              </c:pt>
              <c:pt idx="979">
                <c:v>2.9708214163265264E-3</c:v>
              </c:pt>
              <c:pt idx="980">
                <c:v>2.9688662261906714E-3</c:v>
              </c:pt>
              <c:pt idx="981">
                <c:v>2.9669112758818794E-3</c:v>
              </c:pt>
              <c:pt idx="982">
                <c:v>2.9649565654001515E-3</c:v>
              </c:pt>
              <c:pt idx="983">
                <c:v>2.9630020947454868E-3</c:v>
              </c:pt>
              <c:pt idx="984">
                <c:v>2.9610478639178857E-3</c:v>
              </c:pt>
              <c:pt idx="985">
                <c:v>2.9590938729173485E-3</c:v>
              </c:pt>
              <c:pt idx="986">
                <c:v>2.9571401217438746E-3</c:v>
              </c:pt>
              <c:pt idx="987">
                <c:v>2.9551866103974646E-3</c:v>
              </c:pt>
              <c:pt idx="988">
                <c:v>2.9532333388781174E-3</c:v>
              </c:pt>
              <c:pt idx="989">
                <c:v>2.9512803071858346E-3</c:v>
              </c:pt>
              <c:pt idx="990">
                <c:v>2.949327515320615E-3</c:v>
              </c:pt>
              <c:pt idx="991">
                <c:v>2.947374963282459E-3</c:v>
              </c:pt>
              <c:pt idx="992">
                <c:v>2.945422651071367E-3</c:v>
              </c:pt>
              <c:pt idx="993">
                <c:v>2.9434705786873382E-3</c:v>
              </c:pt>
              <c:pt idx="994">
                <c:v>2.9415187461303729E-3</c:v>
              </c:pt>
              <c:pt idx="995">
                <c:v>2.9395671534004713E-3</c:v>
              </c:pt>
              <c:pt idx="996">
                <c:v>2.9376158004976332E-3</c:v>
              </c:pt>
              <c:pt idx="997">
                <c:v>2.9356646874218592E-3</c:v>
              </c:pt>
              <c:pt idx="998">
                <c:v>2.9337138141731479E-3</c:v>
              </c:pt>
              <c:pt idx="999">
                <c:v>2.931763180751501E-3</c:v>
              </c:pt>
              <c:pt idx="1000">
                <c:v>2.9298127871569173E-3</c:v>
              </c:pt>
              <c:pt idx="1001">
                <c:v>2.9278626333893967E-3</c:v>
              </c:pt>
              <c:pt idx="1002">
                <c:v>2.9259127194489407E-3</c:v>
              </c:pt>
              <c:pt idx="1003">
                <c:v>2.9239630453355477E-3</c:v>
              </c:pt>
              <c:pt idx="1004">
                <c:v>2.9220136110492184E-3</c:v>
              </c:pt>
              <c:pt idx="1005">
                <c:v>2.9200644165899526E-3</c:v>
              </c:pt>
              <c:pt idx="1006">
                <c:v>2.9181154619577505E-3</c:v>
              </c:pt>
              <c:pt idx="1007">
                <c:v>2.9161667471526119E-3</c:v>
              </c:pt>
              <c:pt idx="1008">
                <c:v>2.9142182721745369E-3</c:v>
              </c:pt>
              <c:pt idx="1009">
                <c:v>2.9122700370235255E-3</c:v>
              </c:pt>
              <c:pt idx="1010">
                <c:v>2.9103220416995777E-3</c:v>
              </c:pt>
              <c:pt idx="1011">
                <c:v>2.9083742862026935E-3</c:v>
              </c:pt>
              <c:pt idx="1012">
                <c:v>2.9064267705328725E-3</c:v>
              </c:pt>
              <c:pt idx="1013">
                <c:v>2.9044794946901154E-3</c:v>
              </c:pt>
              <c:pt idx="1014">
                <c:v>2.902532458674422E-3</c:v>
              </c:pt>
              <c:pt idx="1015">
                <c:v>2.9005856624857921E-3</c:v>
              </c:pt>
              <c:pt idx="1016">
                <c:v>2.8986391061242259E-3</c:v>
              </c:pt>
              <c:pt idx="1017">
                <c:v>2.8966927895897228E-3</c:v>
              </c:pt>
              <c:pt idx="1018">
                <c:v>2.8947467128822841E-3</c:v>
              </c:pt>
              <c:pt idx="1019">
                <c:v>2.8928008760019082E-3</c:v>
              </c:pt>
              <c:pt idx="1020">
                <c:v>2.8908552789485959E-3</c:v>
              </c:pt>
              <c:pt idx="1021">
                <c:v>2.888909921722348E-3</c:v>
              </c:pt>
              <c:pt idx="1022">
                <c:v>2.8869648043231629E-3</c:v>
              </c:pt>
              <c:pt idx="1023">
                <c:v>2.8850199267510417E-3</c:v>
              </c:pt>
              <c:pt idx="1024">
                <c:v>2.8830752890059838E-3</c:v>
              </c:pt>
              <c:pt idx="1025">
                <c:v>2.8811308910879898E-3</c:v>
              </c:pt>
              <c:pt idx="1026">
                <c:v>2.8791867329970595E-3</c:v>
              </c:pt>
              <c:pt idx="1027">
                <c:v>2.8772428147331923E-3</c:v>
              </c:pt>
              <c:pt idx="1028">
                <c:v>2.8752991362963891E-3</c:v>
              </c:pt>
              <c:pt idx="1029">
                <c:v>2.8733556976866491E-3</c:v>
              </c:pt>
              <c:pt idx="1030">
                <c:v>2.8714124989039731E-3</c:v>
              </c:pt>
              <c:pt idx="1031">
                <c:v>2.8694695399483607E-3</c:v>
              </c:pt>
              <c:pt idx="1032">
                <c:v>2.8675268208198114E-3</c:v>
              </c:pt>
              <c:pt idx="1033">
                <c:v>2.8655843415183262E-3</c:v>
              </c:pt>
              <c:pt idx="1034">
                <c:v>2.8636421020439042E-3</c:v>
              </c:pt>
              <c:pt idx="1035">
                <c:v>2.8617001023965461E-3</c:v>
              </c:pt>
              <c:pt idx="1036">
                <c:v>2.8597583425762512E-3</c:v>
              </c:pt>
              <c:pt idx="1037">
                <c:v>2.8578168225830199E-3</c:v>
              </c:pt>
              <c:pt idx="1038">
                <c:v>2.8558755424168527E-3</c:v>
              </c:pt>
              <c:pt idx="1039">
                <c:v>2.8539345020777485E-3</c:v>
              </c:pt>
              <c:pt idx="1040">
                <c:v>2.8519937015657085E-3</c:v>
              </c:pt>
              <c:pt idx="1041">
                <c:v>2.8500531408807315E-3</c:v>
              </c:pt>
              <c:pt idx="1042">
                <c:v>2.8481128200228182E-3</c:v>
              </c:pt>
              <c:pt idx="1043">
                <c:v>2.8461727389919684E-3</c:v>
              </c:pt>
              <c:pt idx="1044">
                <c:v>2.8442328977881823E-3</c:v>
              </c:pt>
              <c:pt idx="1045">
                <c:v>2.8422932964114601E-3</c:v>
              </c:pt>
              <c:pt idx="1046">
                <c:v>2.8403539348618011E-3</c:v>
              </c:pt>
              <c:pt idx="1047">
                <c:v>2.8384148131392062E-3</c:v>
              </c:pt>
              <c:pt idx="1048">
                <c:v>2.8364759312436744E-3</c:v>
              </c:pt>
              <c:pt idx="1049">
                <c:v>2.8345372891752057E-3</c:v>
              </c:pt>
              <c:pt idx="1050">
                <c:v>2.8325988869338015E-3</c:v>
              </c:pt>
              <c:pt idx="1051">
                <c:v>2.8306607245194605E-3</c:v>
              </c:pt>
              <c:pt idx="1052">
                <c:v>2.8287228019321835E-3</c:v>
              </c:pt>
              <c:pt idx="1053">
                <c:v>2.8267851191719692E-3</c:v>
              </c:pt>
              <c:pt idx="1054">
                <c:v>2.824847676238819E-3</c:v>
              </c:pt>
              <c:pt idx="1055">
                <c:v>2.8229104731327327E-3</c:v>
              </c:pt>
              <c:pt idx="1056">
                <c:v>2.8209735098537092E-3</c:v>
              </c:pt>
              <c:pt idx="1057">
                <c:v>2.8190367864017502E-3</c:v>
              </c:pt>
              <c:pt idx="1058">
                <c:v>2.8171003027768543E-3</c:v>
              </c:pt>
              <c:pt idx="1059">
                <c:v>2.8151640589790215E-3</c:v>
              </c:pt>
              <c:pt idx="1060">
                <c:v>2.8132280550082532E-3</c:v>
              </c:pt>
              <c:pt idx="1061">
                <c:v>2.8112922908645477E-3</c:v>
              </c:pt>
              <c:pt idx="1062">
                <c:v>2.8093567665479066E-3</c:v>
              </c:pt>
              <c:pt idx="1063">
                <c:v>2.8074214820583282E-3</c:v>
              </c:pt>
              <c:pt idx="1064">
                <c:v>2.8054864373958143E-3</c:v>
              </c:pt>
              <c:pt idx="1065">
                <c:v>2.8035516325603631E-3</c:v>
              </c:pt>
              <c:pt idx="1066">
                <c:v>2.8016170675519759E-3</c:v>
              </c:pt>
              <c:pt idx="1067">
                <c:v>2.7996827423706523E-3</c:v>
              </c:pt>
              <c:pt idx="1068">
                <c:v>2.7977486570163923E-3</c:v>
              </c:pt>
              <c:pt idx="1069">
                <c:v>2.7958148114891959E-3</c:v>
              </c:pt>
              <c:pt idx="1070">
                <c:v>2.7938812057890631E-3</c:v>
              </c:pt>
              <c:pt idx="1071">
                <c:v>2.7919478399159934E-3</c:v>
              </c:pt>
              <c:pt idx="1072">
                <c:v>2.7900147138699878E-3</c:v>
              </c:pt>
              <c:pt idx="1073">
                <c:v>2.7880818276510458E-3</c:v>
              </c:pt>
              <c:pt idx="1074">
                <c:v>2.7861491812591673E-3</c:v>
              </c:pt>
              <c:pt idx="1075">
                <c:v>2.784216774694352E-3</c:v>
              </c:pt>
              <c:pt idx="1076">
                <c:v>2.7822846079566012E-3</c:v>
              </c:pt>
              <c:pt idx="1077">
                <c:v>2.7803526810459131E-3</c:v>
              </c:pt>
              <c:pt idx="1078">
                <c:v>2.7784209939622885E-3</c:v>
              </c:pt>
              <c:pt idx="1079">
                <c:v>2.776489546705728E-3</c:v>
              </c:pt>
              <c:pt idx="1080">
                <c:v>2.7745583392762311E-3</c:v>
              </c:pt>
              <c:pt idx="1081">
                <c:v>2.7726273716737978E-3</c:v>
              </c:pt>
              <c:pt idx="1082">
                <c:v>2.7706966438984276E-3</c:v>
              </c:pt>
              <c:pt idx="1083">
                <c:v>2.7687661559501211E-3</c:v>
              </c:pt>
              <c:pt idx="1084">
                <c:v>2.7668359078288785E-3</c:v>
              </c:pt>
              <c:pt idx="1085">
                <c:v>2.7649058995346991E-3</c:v>
              </c:pt>
              <c:pt idx="1086">
                <c:v>2.7629761310675838E-3</c:v>
              </c:pt>
              <c:pt idx="1087">
                <c:v>2.7610466024275315E-3</c:v>
              </c:pt>
              <c:pt idx="1088">
                <c:v>2.7591173136145434E-3</c:v>
              </c:pt>
              <c:pt idx="1089">
                <c:v>2.7571882646286188E-3</c:v>
              </c:pt>
              <c:pt idx="1090">
                <c:v>2.7552594554697573E-3</c:v>
              </c:pt>
              <c:pt idx="1091">
                <c:v>2.7533308861379599E-3</c:v>
              </c:pt>
              <c:pt idx="1092">
                <c:v>2.7514025566332256E-3</c:v>
              </c:pt>
              <c:pt idx="1093">
                <c:v>2.7494744669555554E-3</c:v>
              </c:pt>
              <c:pt idx="1094">
                <c:v>2.7475466171049479E-3</c:v>
              </c:pt>
              <c:pt idx="1095">
                <c:v>2.7456190070814044E-3</c:v>
              </c:pt>
              <c:pt idx="1096">
                <c:v>2.7436916368849249E-3</c:v>
              </c:pt>
              <c:pt idx="1097">
                <c:v>2.7417645065155086E-3</c:v>
              </c:pt>
              <c:pt idx="1098">
                <c:v>2.7398376159731563E-3</c:v>
              </c:pt>
              <c:pt idx="1099">
                <c:v>2.7379109652578672E-3</c:v>
              </c:pt>
              <c:pt idx="1100">
                <c:v>2.7359845543696417E-3</c:v>
              </c:pt>
              <c:pt idx="1101">
                <c:v>2.7340583833084802E-3</c:v>
              </c:pt>
              <c:pt idx="1102">
                <c:v>2.7321324520743814E-3</c:v>
              </c:pt>
              <c:pt idx="1103">
                <c:v>2.730206760667347E-3</c:v>
              </c:pt>
              <c:pt idx="1104">
                <c:v>2.7282813090873759E-3</c:v>
              </c:pt>
              <c:pt idx="1105">
                <c:v>2.7263560973344687E-3</c:v>
              </c:pt>
              <c:pt idx="1106">
                <c:v>2.7244311254086247E-3</c:v>
              </c:pt>
              <c:pt idx="1107">
                <c:v>2.7225063933098439E-3</c:v>
              </c:pt>
              <c:pt idx="1108">
                <c:v>2.7205819010381275E-3</c:v>
              </c:pt>
              <c:pt idx="1109">
                <c:v>2.7186576485934743E-3</c:v>
              </c:pt>
              <c:pt idx="1110">
                <c:v>2.7167336359758846E-3</c:v>
              </c:pt>
              <c:pt idx="1111">
                <c:v>2.7148098631853586E-3</c:v>
              </c:pt>
              <c:pt idx="1112">
                <c:v>2.7128863302218961E-3</c:v>
              </c:pt>
              <c:pt idx="1113">
                <c:v>2.7109630370854973E-3</c:v>
              </c:pt>
              <c:pt idx="1114">
                <c:v>2.709039983776162E-3</c:v>
              </c:pt>
              <c:pt idx="1115">
                <c:v>2.7071171702938903E-3</c:v>
              </c:pt>
              <c:pt idx="1116">
                <c:v>2.7051945966386822E-3</c:v>
              </c:pt>
              <c:pt idx="1117">
                <c:v>2.7032722628105377E-3</c:v>
              </c:pt>
              <c:pt idx="1118">
                <c:v>2.7013501688094568E-3</c:v>
              </c:pt>
              <c:pt idx="1119">
                <c:v>2.699428314635439E-3</c:v>
              </c:pt>
              <c:pt idx="1120">
                <c:v>2.6975067002884857E-3</c:v>
              </c:pt>
              <c:pt idx="1121">
                <c:v>2.6955853257685952E-3</c:v>
              </c:pt>
              <c:pt idx="1122">
                <c:v>2.6936641910757691E-3</c:v>
              </c:pt>
              <c:pt idx="1123">
                <c:v>2.6917432962100057E-3</c:v>
              </c:pt>
              <c:pt idx="1124">
                <c:v>2.6898226411713063E-3</c:v>
              </c:pt>
              <c:pt idx="1125">
                <c:v>2.6879022259596705E-3</c:v>
              </c:pt>
              <c:pt idx="1126">
                <c:v>2.6859820505750979E-3</c:v>
              </c:pt>
              <c:pt idx="1127">
                <c:v>2.6840621150175897E-3</c:v>
              </c:pt>
              <c:pt idx="1128">
                <c:v>2.6821424192871443E-3</c:v>
              </c:pt>
              <c:pt idx="1129">
                <c:v>2.6802229633837624E-3</c:v>
              </c:pt>
              <c:pt idx="1130">
                <c:v>2.678303747307445E-3</c:v>
              </c:pt>
              <c:pt idx="1131">
                <c:v>2.6763847710581904E-3</c:v>
              </c:pt>
              <c:pt idx="1132">
                <c:v>2.6744660346359997E-3</c:v>
              </c:pt>
              <c:pt idx="1133">
                <c:v>2.6725475380408722E-3</c:v>
              </c:pt>
              <c:pt idx="1134">
                <c:v>2.6706292812728092E-3</c:v>
              </c:pt>
              <c:pt idx="1135">
                <c:v>2.6687112643318089E-3</c:v>
              </c:pt>
              <c:pt idx="1136">
                <c:v>2.6667934872178722E-3</c:v>
              </c:pt>
              <c:pt idx="1137">
                <c:v>2.6648759499309995E-3</c:v>
              </c:pt>
              <c:pt idx="1138">
                <c:v>2.6629586524711899E-3</c:v>
              </c:pt>
              <c:pt idx="1139">
                <c:v>2.6610415948384444E-3</c:v>
              </c:pt>
              <c:pt idx="1140">
                <c:v>2.6591247770327625E-3</c:v>
              </c:pt>
              <c:pt idx="1141">
                <c:v>2.6572081990541437E-3</c:v>
              </c:pt>
              <c:pt idx="1142">
                <c:v>2.655291860902589E-3</c:v>
              </c:pt>
              <c:pt idx="1143">
                <c:v>2.6533757625780974E-3</c:v>
              </c:pt>
              <c:pt idx="1144">
                <c:v>2.6514599040806698E-3</c:v>
              </c:pt>
              <c:pt idx="1145">
                <c:v>2.6495442854103054E-3</c:v>
              </c:pt>
              <c:pt idx="1146">
                <c:v>2.647628906567005E-3</c:v>
              </c:pt>
              <c:pt idx="1147">
                <c:v>2.6457137675507678E-3</c:v>
              </c:pt>
              <c:pt idx="1148">
                <c:v>2.6437988683615942E-3</c:v>
              </c:pt>
              <c:pt idx="1149">
                <c:v>2.6418842089994845E-3</c:v>
              </c:pt>
              <c:pt idx="1150">
                <c:v>2.6399697894644381E-3</c:v>
              </c:pt>
              <c:pt idx="1151">
                <c:v>2.6380556097564557E-3</c:v>
              </c:pt>
              <c:pt idx="1152">
                <c:v>2.6361416698755359E-3</c:v>
              </c:pt>
              <c:pt idx="1153">
                <c:v>2.6342279698216803E-3</c:v>
              </c:pt>
              <c:pt idx="1154">
                <c:v>2.6323145095948886E-3</c:v>
              </c:pt>
              <c:pt idx="1155">
                <c:v>2.6304012891951601E-3</c:v>
              </c:pt>
              <c:pt idx="1156">
                <c:v>2.6284883086224956E-3</c:v>
              </c:pt>
              <c:pt idx="1157">
                <c:v>2.6265755678768943E-3</c:v>
              </c:pt>
              <c:pt idx="1158">
                <c:v>2.6246630669583561E-3</c:v>
              </c:pt>
              <c:pt idx="1159">
                <c:v>2.6227508058668824E-3</c:v>
              </c:pt>
              <c:pt idx="1160">
                <c:v>2.6208387846024719E-3</c:v>
              </c:pt>
              <c:pt idx="1161">
                <c:v>2.6189270031651253E-3</c:v>
              </c:pt>
              <c:pt idx="1162">
                <c:v>2.6170154615548415E-3</c:v>
              </c:pt>
              <c:pt idx="1163">
                <c:v>2.6151041597716222E-3</c:v>
              </c:pt>
              <c:pt idx="1164">
                <c:v>2.613193097815466E-3</c:v>
              </c:pt>
              <c:pt idx="1165">
                <c:v>2.611282275686373E-3</c:v>
              </c:pt>
              <c:pt idx="1166">
                <c:v>2.6093716933843444E-3</c:v>
              </c:pt>
              <c:pt idx="1167">
                <c:v>2.607461350909379E-3</c:v>
              </c:pt>
              <c:pt idx="1168">
                <c:v>2.6055512482614771E-3</c:v>
              </c:pt>
              <c:pt idx="1169">
                <c:v>2.6036413854406389E-3</c:v>
              </c:pt>
              <c:pt idx="1170">
                <c:v>2.6017317624468638E-3</c:v>
              </c:pt>
              <c:pt idx="1171">
                <c:v>2.5998223792801532E-3</c:v>
              </c:pt>
              <c:pt idx="1172">
                <c:v>2.5979132359405053E-3</c:v>
              </c:pt>
              <c:pt idx="1173">
                <c:v>2.5960043324279218E-3</c:v>
              </c:pt>
              <c:pt idx="1174">
                <c:v>2.5940956687424011E-3</c:v>
              </c:pt>
              <c:pt idx="1175">
                <c:v>2.5921872448839449E-3</c:v>
              </c:pt>
              <c:pt idx="1176">
                <c:v>2.5902790608525513E-3</c:v>
              </c:pt>
              <c:pt idx="1177">
                <c:v>2.5883711166482218E-3</c:v>
              </c:pt>
              <c:pt idx="1178">
                <c:v>2.5864634122709559E-3</c:v>
              </c:pt>
              <c:pt idx="1179">
                <c:v>2.5845559477207535E-3</c:v>
              </c:pt>
              <c:pt idx="1180">
                <c:v>2.5826487229976148E-3</c:v>
              </c:pt>
              <c:pt idx="1181">
                <c:v>2.5807417381015392E-3</c:v>
              </c:pt>
              <c:pt idx="1182">
                <c:v>2.5788349930325276E-3</c:v>
              </c:pt>
              <c:pt idx="1183">
                <c:v>2.5769284877905797E-3</c:v>
              </c:pt>
              <c:pt idx="1184">
                <c:v>2.5750222223756948E-3</c:v>
              </c:pt>
              <c:pt idx="1185">
                <c:v>2.5731161967878745E-3</c:v>
              </c:pt>
              <c:pt idx="1186">
                <c:v>2.5712104110271168E-3</c:v>
              </c:pt>
              <c:pt idx="1187">
                <c:v>2.5693048650934228E-3</c:v>
              </c:pt>
              <c:pt idx="1188">
                <c:v>2.5673995589867928E-3</c:v>
              </c:pt>
              <c:pt idx="1189">
                <c:v>2.5654944927072263E-3</c:v>
              </c:pt>
              <c:pt idx="1190">
                <c:v>2.5635896662547235E-3</c:v>
              </c:pt>
              <c:pt idx="1191">
                <c:v>2.5616850796292838E-3</c:v>
              </c:pt>
              <c:pt idx="1192">
                <c:v>2.5597807328309082E-3</c:v>
              </c:pt>
              <c:pt idx="1193">
                <c:v>2.5578766258595956E-3</c:v>
              </c:pt>
              <c:pt idx="1194">
                <c:v>2.5559727587153467E-3</c:v>
              </c:pt>
              <c:pt idx="1195">
                <c:v>2.5540691313981618E-3</c:v>
              </c:pt>
              <c:pt idx="1196">
                <c:v>2.5521657439080401E-3</c:v>
              </c:pt>
              <c:pt idx="1197">
                <c:v>2.5502625962449824E-3</c:v>
              </c:pt>
              <c:pt idx="1198">
                <c:v>2.5483596884089883E-3</c:v>
              </c:pt>
              <c:pt idx="1199">
                <c:v>2.5464570204000573E-3</c:v>
              </c:pt>
              <c:pt idx="1200">
                <c:v>2.5445545922181904E-3</c:v>
              </c:pt>
              <c:pt idx="1201">
                <c:v>2.5426524038633866E-3</c:v>
              </c:pt>
              <c:pt idx="1202">
                <c:v>2.5407504553356468E-3</c:v>
              </c:pt>
              <c:pt idx="1203">
                <c:v>2.5388487466349702E-3</c:v>
              </c:pt>
              <c:pt idx="1204">
                <c:v>2.5369472777613577E-3</c:v>
              </c:pt>
              <c:pt idx="1205">
                <c:v>2.5350460487148078E-3</c:v>
              </c:pt>
              <c:pt idx="1206">
                <c:v>2.533145059495322E-3</c:v>
              </c:pt>
              <c:pt idx="1207">
                <c:v>2.5312443101029002E-3</c:v>
              </c:pt>
              <c:pt idx="1208">
                <c:v>2.5293438005375415E-3</c:v>
              </c:pt>
              <c:pt idx="1209">
                <c:v>2.5274435307992469E-3</c:v>
              </c:pt>
              <c:pt idx="1210">
                <c:v>2.5255435008880154E-3</c:v>
              </c:pt>
              <c:pt idx="1211">
                <c:v>2.5236437108038471E-3</c:v>
              </c:pt>
              <c:pt idx="1212">
                <c:v>2.5217441605467432E-3</c:v>
              </c:pt>
              <c:pt idx="1213">
                <c:v>2.5198448501167025E-3</c:v>
              </c:pt>
              <c:pt idx="1214">
                <c:v>2.5179457795137259E-3</c:v>
              </c:pt>
              <c:pt idx="1215">
                <c:v>2.5160469487378124E-3</c:v>
              </c:pt>
              <c:pt idx="1216">
                <c:v>2.5141483577889624E-3</c:v>
              </c:pt>
              <c:pt idx="1217">
                <c:v>2.5122500066671761E-3</c:v>
              </c:pt>
              <c:pt idx="1218">
                <c:v>2.5103518953724533E-3</c:v>
              </c:pt>
              <c:pt idx="1219">
                <c:v>2.5084540239047942E-3</c:v>
              </c:pt>
              <c:pt idx="1220">
                <c:v>2.5065563922641986E-3</c:v>
              </c:pt>
              <c:pt idx="1221">
                <c:v>2.5046590004506671E-3</c:v>
              </c:pt>
              <c:pt idx="1222">
                <c:v>2.5027618484641983E-3</c:v>
              </c:pt>
              <c:pt idx="1223">
                <c:v>2.5008649363047935E-3</c:v>
              </c:pt>
              <c:pt idx="1224">
                <c:v>2.4989682639724523E-3</c:v>
              </c:pt>
              <c:pt idx="1225">
                <c:v>2.4970718314671746E-3</c:v>
              </c:pt>
              <c:pt idx="1226">
                <c:v>2.4951756387889606E-3</c:v>
              </c:pt>
              <c:pt idx="1227">
                <c:v>2.4932796859378102E-3</c:v>
              </c:pt>
              <c:pt idx="1228">
                <c:v>2.4913839729137229E-3</c:v>
              </c:pt>
              <c:pt idx="1229">
                <c:v>2.4894884997167001E-3</c:v>
              </c:pt>
              <c:pt idx="1230">
                <c:v>2.48759326634674E-3</c:v>
              </c:pt>
              <c:pt idx="1231">
                <c:v>2.4856982728038443E-3</c:v>
              </c:pt>
              <c:pt idx="1232">
                <c:v>2.4838035190880114E-3</c:v>
              </c:pt>
              <c:pt idx="1233">
                <c:v>2.481909005199243E-3</c:v>
              </c:pt>
              <c:pt idx="1234">
                <c:v>2.4800147311375372E-3</c:v>
              </c:pt>
              <c:pt idx="1235">
                <c:v>2.4781206969028951E-3</c:v>
              </c:pt>
              <c:pt idx="1236">
                <c:v>2.4762269024953174E-3</c:v>
              </c:pt>
              <c:pt idx="1237">
                <c:v>2.4743333479148024E-3</c:v>
              </c:pt>
              <c:pt idx="1238">
                <c:v>2.4724400331613515E-3</c:v>
              </c:pt>
              <c:pt idx="1239">
                <c:v>2.4705469582349641E-3</c:v>
              </c:pt>
              <c:pt idx="1240">
                <c:v>2.46865412313564E-3</c:v>
              </c:pt>
              <c:pt idx="1241">
                <c:v>2.4667615278633798E-3</c:v>
              </c:pt>
              <c:pt idx="1242">
                <c:v>2.4648691724181828E-3</c:v>
              </c:pt>
              <c:pt idx="1243">
                <c:v>2.4629770568000502E-3</c:v>
              </c:pt>
              <c:pt idx="1244">
                <c:v>2.4610851810089804E-3</c:v>
              </c:pt>
              <c:pt idx="1245">
                <c:v>2.4591935450449746E-3</c:v>
              </c:pt>
              <c:pt idx="1246">
                <c:v>2.4573021489080319E-3</c:v>
              </c:pt>
              <c:pt idx="1247">
                <c:v>2.4554109925981529E-3</c:v>
              </c:pt>
              <c:pt idx="1248">
                <c:v>2.4535200761153383E-3</c:v>
              </c:pt>
              <c:pt idx="1249">
                <c:v>2.4516293994595864E-3</c:v>
              </c:pt>
              <c:pt idx="1250">
                <c:v>2.4497389626308985E-3</c:v>
              </c:pt>
              <c:pt idx="1251">
                <c:v>2.4478487656292738E-3</c:v>
              </c:pt>
              <c:pt idx="1252">
                <c:v>2.4459588084547127E-3</c:v>
              </c:pt>
              <c:pt idx="1253">
                <c:v>2.4440690911072156E-3</c:v>
              </c:pt>
              <c:pt idx="1254">
                <c:v>2.4421796135867817E-3</c:v>
              </c:pt>
              <c:pt idx="1255">
                <c:v>2.4402903758934118E-3</c:v>
              </c:pt>
              <c:pt idx="1256">
                <c:v>2.438401378027105E-3</c:v>
              </c:pt>
              <c:pt idx="1257">
                <c:v>2.4365126199878619E-3</c:v>
              </c:pt>
              <c:pt idx="1258">
                <c:v>2.4346241017756827E-3</c:v>
              </c:pt>
              <c:pt idx="1259">
                <c:v>2.4327358233905668E-3</c:v>
              </c:pt>
              <c:pt idx="1260">
                <c:v>2.4308477848325148E-3</c:v>
              </c:pt>
              <c:pt idx="1261">
                <c:v>2.428959986101526E-3</c:v>
              </c:pt>
              <c:pt idx="1262">
                <c:v>2.4270724271976008E-3</c:v>
              </c:pt>
              <c:pt idx="1263">
                <c:v>2.4251851081207392E-3</c:v>
              </c:pt>
              <c:pt idx="1264">
                <c:v>2.4232980288709412E-3</c:v>
              </c:pt>
              <c:pt idx="1265">
                <c:v>2.4214111894482072E-3</c:v>
              </c:pt>
              <c:pt idx="1266">
                <c:v>2.4195245898525363E-3</c:v>
              </c:pt>
              <c:pt idx="1267">
                <c:v>2.4176382300839295E-3</c:v>
              </c:pt>
              <c:pt idx="1268">
                <c:v>2.4157521101423854E-3</c:v>
              </c:pt>
              <c:pt idx="1269">
                <c:v>2.4138662300279053E-3</c:v>
              </c:pt>
              <c:pt idx="1270">
                <c:v>2.4119805897404893E-3</c:v>
              </c:pt>
              <c:pt idx="1271">
                <c:v>2.410095189280136E-3</c:v>
              </c:pt>
              <c:pt idx="1272">
                <c:v>2.4082100286468471E-3</c:v>
              </c:pt>
              <c:pt idx="1273">
                <c:v>2.4063251078406214E-3</c:v>
              </c:pt>
              <c:pt idx="1274">
                <c:v>2.4044404268614592E-3</c:v>
              </c:pt>
              <c:pt idx="1275">
                <c:v>2.4025559857093607E-3</c:v>
              </c:pt>
              <c:pt idx="1276">
                <c:v>2.4006717843843258E-3</c:v>
              </c:pt>
              <c:pt idx="1277">
                <c:v>2.3987878228863544E-3</c:v>
              </c:pt>
              <c:pt idx="1278">
                <c:v>2.3969041012154467E-3</c:v>
              </c:pt>
              <c:pt idx="1279">
                <c:v>2.3950206193716029E-3</c:v>
              </c:pt>
              <c:pt idx="1280">
                <c:v>2.3931373773548219E-3</c:v>
              </c:pt>
              <c:pt idx="1281">
                <c:v>2.3912543751651049E-3</c:v>
              </c:pt>
              <c:pt idx="1282">
                <c:v>2.3893716128024515E-3</c:v>
              </c:pt>
              <c:pt idx="1283">
                <c:v>2.3874890902668617E-3</c:v>
              </c:pt>
              <c:pt idx="1284">
                <c:v>2.3856068075583355E-3</c:v>
              </c:pt>
              <c:pt idx="1285">
                <c:v>2.3837247646768724E-3</c:v>
              </c:pt>
              <c:pt idx="1286">
                <c:v>2.3818429616224734E-3</c:v>
              </c:pt>
              <c:pt idx="1287">
                <c:v>2.3799613983951379E-3</c:v>
              </c:pt>
              <c:pt idx="1288">
                <c:v>2.3780800749948661E-3</c:v>
              </c:pt>
              <c:pt idx="1289">
                <c:v>2.3761989914216578E-3</c:v>
              </c:pt>
              <c:pt idx="1290">
                <c:v>2.3743181476755127E-3</c:v>
              </c:pt>
              <c:pt idx="1291">
                <c:v>2.3724375437564321E-3</c:v>
              </c:pt>
              <c:pt idx="1292">
                <c:v>2.3705571796644141E-3</c:v>
              </c:pt>
              <c:pt idx="1293">
                <c:v>2.3686770553994598E-3</c:v>
              </c:pt>
              <c:pt idx="1294">
                <c:v>2.3667971709615699E-3</c:v>
              </c:pt>
              <c:pt idx="1295">
                <c:v>2.3649175263507427E-3</c:v>
              </c:pt>
              <c:pt idx="1296">
                <c:v>2.3630381215669796E-3</c:v>
              </c:pt>
              <c:pt idx="1297">
                <c:v>2.3611589566102796E-3</c:v>
              </c:pt>
              <c:pt idx="1298">
                <c:v>2.3592800314806437E-3</c:v>
              </c:pt>
              <c:pt idx="1299">
                <c:v>2.3574013461780713E-3</c:v>
              </c:pt>
              <c:pt idx="1300">
                <c:v>2.3555229007025621E-3</c:v>
              </c:pt>
              <c:pt idx="1301">
                <c:v>2.3536446950541169E-3</c:v>
              </c:pt>
              <c:pt idx="1302">
                <c:v>2.3517667292327349E-3</c:v>
              </c:pt>
              <c:pt idx="1303">
                <c:v>2.3498890032384173E-3</c:v>
              </c:pt>
              <c:pt idx="1304">
                <c:v>2.3480115170711625E-3</c:v>
              </c:pt>
              <c:pt idx="1305">
                <c:v>2.3461342707309712E-3</c:v>
              </c:pt>
              <c:pt idx="1306">
                <c:v>2.344257264217844E-3</c:v>
              </c:pt>
              <c:pt idx="1307">
                <c:v>2.3423804975317799E-3</c:v>
              </c:pt>
              <c:pt idx="1308">
                <c:v>2.3405039706727799E-3</c:v>
              </c:pt>
              <c:pt idx="1309">
                <c:v>2.338627683640843E-3</c:v>
              </c:pt>
              <c:pt idx="1310">
                <c:v>2.3367516364359697E-3</c:v>
              </c:pt>
              <c:pt idx="1311">
                <c:v>2.3348758290581604E-3</c:v>
              </c:pt>
              <c:pt idx="1312">
                <c:v>2.3330002615074143E-3</c:v>
              </c:pt>
              <c:pt idx="1313">
                <c:v>2.3311249337837322E-3</c:v>
              </c:pt>
              <c:pt idx="1314">
                <c:v>2.3292498458871132E-3</c:v>
              </c:pt>
              <c:pt idx="1315">
                <c:v>2.3273749978175579E-3</c:v>
              </c:pt>
              <c:pt idx="1316">
                <c:v>2.3255003895750661E-3</c:v>
              </c:pt>
              <c:pt idx="1317">
                <c:v>2.3236260211596379E-3</c:v>
              </c:pt>
              <c:pt idx="1318">
                <c:v>2.3217518925712738E-3</c:v>
              </c:pt>
              <c:pt idx="1319">
                <c:v>2.3198780038099728E-3</c:v>
              </c:pt>
              <c:pt idx="1320">
                <c:v>2.3180043548757358E-3</c:v>
              </c:pt>
              <c:pt idx="1321">
                <c:v>2.316130945768562E-3</c:v>
              </c:pt>
              <c:pt idx="1322">
                <c:v>2.3142577764884513E-3</c:v>
              </c:pt>
              <c:pt idx="1323">
                <c:v>2.3123848470354052E-3</c:v>
              </c:pt>
              <c:pt idx="1324">
                <c:v>2.3105121574094221E-3</c:v>
              </c:pt>
              <c:pt idx="1325">
                <c:v>2.3086397076105027E-3</c:v>
              </c:pt>
              <c:pt idx="1326">
                <c:v>2.3067674976386468E-3</c:v>
              </c:pt>
              <c:pt idx="1327">
                <c:v>2.3048955274938545E-3</c:v>
              </c:pt>
              <c:pt idx="1328">
                <c:v>2.3030237971761263E-3</c:v>
              </c:pt>
              <c:pt idx="1329">
                <c:v>2.3011523066854608E-3</c:v>
              </c:pt>
              <c:pt idx="1330">
                <c:v>2.2992810560218597E-3</c:v>
              </c:pt>
              <c:pt idx="1331">
                <c:v>2.2974100451853214E-3</c:v>
              </c:pt>
              <c:pt idx="1332">
                <c:v>2.2955392741758475E-3</c:v>
              </c:pt>
              <c:pt idx="1333">
                <c:v>2.2936687429934367E-3</c:v>
              </c:pt>
              <c:pt idx="1334">
                <c:v>2.2917984516380892E-3</c:v>
              </c:pt>
              <c:pt idx="1335">
                <c:v>2.2899284001098061E-3</c:v>
              </c:pt>
              <c:pt idx="1336">
                <c:v>2.2880585884085857E-3</c:v>
              </c:pt>
              <c:pt idx="1337">
                <c:v>2.2861890165344297E-3</c:v>
              </c:pt>
              <c:pt idx="1338">
                <c:v>2.2843196844873365E-3</c:v>
              </c:pt>
              <c:pt idx="1339">
                <c:v>2.2824505922673074E-3</c:v>
              </c:pt>
              <c:pt idx="1340">
                <c:v>2.2805817398743418E-3</c:v>
              </c:pt>
              <c:pt idx="1341">
                <c:v>2.2787131273084398E-3</c:v>
              </c:pt>
              <c:pt idx="1342">
                <c:v>2.2768447545696013E-3</c:v>
              </c:pt>
              <c:pt idx="1343">
                <c:v>2.2749766216578261E-3</c:v>
              </c:pt>
              <c:pt idx="1344">
                <c:v>2.2731087285731148E-3</c:v>
              </c:pt>
              <c:pt idx="1345">
                <c:v>2.2712410753154672E-3</c:v>
              </c:pt>
              <c:pt idx="1346">
                <c:v>2.2693736618848827E-3</c:v>
              </c:pt>
              <c:pt idx="1347">
                <c:v>2.2675064882813627E-3</c:v>
              </c:pt>
              <c:pt idx="1348">
                <c:v>2.2656395545049054E-3</c:v>
              </c:pt>
              <c:pt idx="1349">
                <c:v>2.2637728605555121E-3</c:v>
              </c:pt>
              <c:pt idx="1350">
                <c:v>2.2619064064331824E-3</c:v>
              </c:pt>
              <c:pt idx="1351">
                <c:v>2.2600401921379159E-3</c:v>
              </c:pt>
              <c:pt idx="1352">
                <c:v>2.2581742176697134E-3</c:v>
              </c:pt>
              <c:pt idx="1353">
                <c:v>2.256308483028574E-3</c:v>
              </c:pt>
              <c:pt idx="1354">
                <c:v>2.2544429882144987E-3</c:v>
              </c:pt>
              <c:pt idx="1355">
                <c:v>2.2525777332274869E-3</c:v>
              </c:pt>
              <c:pt idx="1356">
                <c:v>2.2507127180675384E-3</c:v>
              </c:pt>
              <c:pt idx="1357">
                <c:v>2.2488479427346538E-3</c:v>
              </c:pt>
              <c:pt idx="1358">
                <c:v>2.2469834072288324E-3</c:v>
              </c:pt>
              <c:pt idx="1359">
                <c:v>2.245119111550075E-3</c:v>
              </c:pt>
              <c:pt idx="1360">
                <c:v>2.2432550556983808E-3</c:v>
              </c:pt>
              <c:pt idx="1361">
                <c:v>2.2413912396737506E-3</c:v>
              </c:pt>
              <c:pt idx="1362">
                <c:v>2.2395276634761836E-3</c:v>
              </c:pt>
              <c:pt idx="1363">
                <c:v>2.2376643271056801E-3</c:v>
              </c:pt>
              <c:pt idx="1364">
                <c:v>2.2358012305622407E-3</c:v>
              </c:pt>
              <c:pt idx="1365">
                <c:v>2.2339383738458644E-3</c:v>
              </c:pt>
              <c:pt idx="1366">
                <c:v>2.2320757569565522E-3</c:v>
              </c:pt>
              <c:pt idx="1367">
                <c:v>2.2302133798943031E-3</c:v>
              </c:pt>
              <c:pt idx="1368">
                <c:v>2.2283512426591176E-3</c:v>
              </c:pt>
              <c:pt idx="1369">
                <c:v>2.2264893452509961E-3</c:v>
              </c:pt>
              <c:pt idx="1370">
                <c:v>2.2246276876699378E-3</c:v>
              </c:pt>
              <c:pt idx="1371">
                <c:v>2.2227662699159435E-3</c:v>
              </c:pt>
              <c:pt idx="1372">
                <c:v>2.2209050919890123E-3</c:v>
              </c:pt>
              <c:pt idx="1373">
                <c:v>2.2190441538891448E-3</c:v>
              </c:pt>
              <c:pt idx="1374">
                <c:v>2.2171834556163408E-3</c:v>
              </c:pt>
              <c:pt idx="1375">
                <c:v>2.2153229971706005E-3</c:v>
              </c:pt>
              <c:pt idx="1376">
                <c:v>2.2134627785519241E-3</c:v>
              </c:pt>
              <c:pt idx="1377">
                <c:v>2.2116027997603109E-3</c:v>
              </c:pt>
              <c:pt idx="1378">
                <c:v>2.2097430607957613E-3</c:v>
              </c:pt>
              <c:pt idx="1379">
                <c:v>2.2078835616582753E-3</c:v>
              </c:pt>
              <c:pt idx="1380">
                <c:v>2.2060243023478529E-3</c:v>
              </c:pt>
              <c:pt idx="1381">
                <c:v>2.2041652828644941E-3</c:v>
              </c:pt>
              <c:pt idx="1382">
                <c:v>2.2023065032081989E-3</c:v>
              </c:pt>
              <c:pt idx="1383">
                <c:v>2.2004479633789677E-3</c:v>
              </c:pt>
              <c:pt idx="1384">
                <c:v>2.1985896633767996E-3</c:v>
              </c:pt>
              <c:pt idx="1385">
                <c:v>2.1967316032016947E-3</c:v>
              </c:pt>
              <c:pt idx="1386">
                <c:v>2.1948737828536543E-3</c:v>
              </c:pt>
              <c:pt idx="1387">
                <c:v>2.1930162023326765E-3</c:v>
              </c:pt>
              <c:pt idx="1388">
                <c:v>2.1911588616387633E-3</c:v>
              </c:pt>
              <c:pt idx="1389">
                <c:v>2.1893017607719127E-3</c:v>
              </c:pt>
              <c:pt idx="1390">
                <c:v>2.1874448997321267E-3</c:v>
              </c:pt>
              <c:pt idx="1391">
                <c:v>2.1855882785194033E-3</c:v>
              </c:pt>
              <c:pt idx="1392">
                <c:v>2.183731897133744E-3</c:v>
              </c:pt>
              <c:pt idx="1393">
                <c:v>2.1818757555751482E-3</c:v>
              </c:pt>
              <c:pt idx="1394">
                <c:v>2.1800198538436161E-3</c:v>
              </c:pt>
              <c:pt idx="1395">
                <c:v>2.1781641919391475E-3</c:v>
              </c:pt>
              <c:pt idx="1396">
                <c:v>2.1763087698617426E-3</c:v>
              </c:pt>
              <c:pt idx="1397">
                <c:v>2.1744535876114007E-3</c:v>
              </c:pt>
              <c:pt idx="1398">
                <c:v>2.172598645188123E-3</c:v>
              </c:pt>
              <c:pt idx="1399">
                <c:v>2.1707439425919088E-3</c:v>
              </c:pt>
              <c:pt idx="1400">
                <c:v>2.1688894798227581E-3</c:v>
              </c:pt>
              <c:pt idx="1401">
                <c:v>2.1670352568806707E-3</c:v>
              </c:pt>
              <c:pt idx="1402">
                <c:v>2.1651812737656477E-3</c:v>
              </c:pt>
              <c:pt idx="1403">
                <c:v>2.1633275304776874E-3</c:v>
              </c:pt>
              <c:pt idx="1404">
                <c:v>2.1614740270167907E-3</c:v>
              </c:pt>
              <c:pt idx="1405">
                <c:v>2.1596207633829585E-3</c:v>
              </c:pt>
              <c:pt idx="1406">
                <c:v>2.157767739576189E-3</c:v>
              </c:pt>
              <c:pt idx="1407">
                <c:v>2.1559149555964835E-3</c:v>
              </c:pt>
              <c:pt idx="1408">
                <c:v>2.1540624114438412E-3</c:v>
              </c:pt>
              <c:pt idx="1409">
                <c:v>2.1522101071182625E-3</c:v>
              </c:pt>
              <c:pt idx="1410">
                <c:v>2.1503580426197482E-3</c:v>
              </c:pt>
              <c:pt idx="1411">
                <c:v>2.1485062179482967E-3</c:v>
              </c:pt>
              <c:pt idx="1412">
                <c:v>2.1466546331039092E-3</c:v>
              </c:pt>
              <c:pt idx="1413">
                <c:v>2.1448032880865848E-3</c:v>
              </c:pt>
              <c:pt idx="1414">
                <c:v>2.142952182896324E-3</c:v>
              </c:pt>
              <c:pt idx="1415">
                <c:v>2.1411013175331273E-3</c:v>
              </c:pt>
              <c:pt idx="1416">
                <c:v>2.1392506919969937E-3</c:v>
              </c:pt>
              <c:pt idx="1417">
                <c:v>2.1374003062879241E-3</c:v>
              </c:pt>
              <c:pt idx="1418">
                <c:v>2.1355501604059177E-3</c:v>
              </c:pt>
              <c:pt idx="1419">
                <c:v>2.1337002543509753E-3</c:v>
              </c:pt>
              <c:pt idx="1420">
                <c:v>2.131850588123096E-3</c:v>
              </c:pt>
              <c:pt idx="1421">
                <c:v>2.1300011617222804E-3</c:v>
              </c:pt>
              <c:pt idx="1422">
                <c:v>2.1281519751485288E-3</c:v>
              </c:pt>
              <c:pt idx="1423">
                <c:v>2.1263030284018403E-3</c:v>
              </c:pt>
              <c:pt idx="1424">
                <c:v>2.1244543214822159E-3</c:v>
              </c:pt>
              <c:pt idx="1425">
                <c:v>2.1226058543896546E-3</c:v>
              </c:pt>
              <c:pt idx="1426">
                <c:v>2.1207576271241569E-3</c:v>
              </c:pt>
              <c:pt idx="1427">
                <c:v>2.1189096396857232E-3</c:v>
              </c:pt>
              <c:pt idx="1428">
                <c:v>2.1170618920743523E-3</c:v>
              </c:pt>
              <c:pt idx="1429">
                <c:v>2.1152143842900458E-3</c:v>
              </c:pt>
              <c:pt idx="1430">
                <c:v>2.1133671163328024E-3</c:v>
              </c:pt>
              <c:pt idx="1431">
                <c:v>2.1115200882026231E-3</c:v>
              </c:pt>
              <c:pt idx="1432">
                <c:v>2.1096732998995065E-3</c:v>
              </c:pt>
              <c:pt idx="1433">
                <c:v>2.107826751423454E-3</c:v>
              </c:pt>
              <c:pt idx="1434">
                <c:v>2.1059804427744654E-3</c:v>
              </c:pt>
              <c:pt idx="1435">
                <c:v>2.1041343739525401E-3</c:v>
              </c:pt>
              <c:pt idx="1436">
                <c:v>2.1022885449576783E-3</c:v>
              </c:pt>
              <c:pt idx="1437">
                <c:v>2.1004429557898801E-3</c:v>
              </c:pt>
              <c:pt idx="1438">
                <c:v>2.0985976064491455E-3</c:v>
              </c:pt>
              <c:pt idx="1439">
                <c:v>2.0967524969354744E-3</c:v>
              </c:pt>
              <c:pt idx="1440">
                <c:v>2.094907627248867E-3</c:v>
              </c:pt>
              <c:pt idx="1441">
                <c:v>2.0930629973893236E-3</c:v>
              </c:pt>
              <c:pt idx="1442">
                <c:v>2.0912186073568429E-3</c:v>
              </c:pt>
              <c:pt idx="1443">
                <c:v>2.0893744571514263E-3</c:v>
              </c:pt>
              <c:pt idx="1444">
                <c:v>2.0875305467730732E-3</c:v>
              </c:pt>
              <c:pt idx="1445">
                <c:v>2.0856868762217837E-3</c:v>
              </c:pt>
              <c:pt idx="1446">
                <c:v>2.0838434454975578E-3</c:v>
              </c:pt>
              <c:pt idx="1447">
                <c:v>2.0820002546003955E-3</c:v>
              </c:pt>
              <c:pt idx="1448">
                <c:v>2.0801573035302968E-3</c:v>
              </c:pt>
              <c:pt idx="1449">
                <c:v>2.0783145922872613E-3</c:v>
              </c:pt>
              <c:pt idx="1450">
                <c:v>2.0764721208712898E-3</c:v>
              </c:pt>
              <c:pt idx="1451">
                <c:v>2.0746298892823818E-3</c:v>
              </c:pt>
              <c:pt idx="1452">
                <c:v>2.0727878975205375E-3</c:v>
              </c:pt>
              <c:pt idx="1453">
                <c:v>2.0709461455857567E-3</c:v>
              </c:pt>
              <c:pt idx="1454">
                <c:v>2.0691046334780396E-3</c:v>
              </c:pt>
              <c:pt idx="1455">
                <c:v>2.0672633611973855E-3</c:v>
              </c:pt>
              <c:pt idx="1456">
                <c:v>2.0654223287437956E-3</c:v>
              </c:pt>
              <c:pt idx="1457">
                <c:v>2.0635815361172687E-3</c:v>
              </c:pt>
              <c:pt idx="1458">
                <c:v>2.0617409833178064E-3</c:v>
              </c:pt>
              <c:pt idx="1459">
                <c:v>2.0599006703454067E-3</c:v>
              </c:pt>
              <c:pt idx="1460">
                <c:v>2.0580605972000711E-3</c:v>
              </c:pt>
              <c:pt idx="1461">
                <c:v>2.0562207638817991E-3</c:v>
              </c:pt>
              <c:pt idx="1462">
                <c:v>2.0543811703905902E-3</c:v>
              </c:pt>
              <c:pt idx="1463">
                <c:v>2.0525418167264453E-3</c:v>
              </c:pt>
              <c:pt idx="1464">
                <c:v>2.0507027028893636E-3</c:v>
              </c:pt>
              <c:pt idx="1465">
                <c:v>2.048863828879346E-3</c:v>
              </c:pt>
              <c:pt idx="1466">
                <c:v>2.0470251946963914E-3</c:v>
              </c:pt>
              <c:pt idx="1467">
                <c:v>2.0451868003405005E-3</c:v>
              </c:pt>
              <c:pt idx="1468">
                <c:v>2.0433486458116736E-3</c:v>
              </c:pt>
              <c:pt idx="1469">
                <c:v>2.0415107311099103E-3</c:v>
              </c:pt>
              <c:pt idx="1470">
                <c:v>2.0396730562352106E-3</c:v>
              </c:pt>
              <c:pt idx="1471">
                <c:v>2.037835621187574E-3</c:v>
              </c:pt>
              <c:pt idx="1472">
                <c:v>2.0359984259670015E-3</c:v>
              </c:pt>
              <c:pt idx="1473">
                <c:v>2.0341614705734921E-3</c:v>
              </c:pt>
              <c:pt idx="1474">
                <c:v>2.0323247550070463E-3</c:v>
              </c:pt>
              <c:pt idx="1475">
                <c:v>2.0304882792676645E-3</c:v>
              </c:pt>
              <c:pt idx="1476">
                <c:v>2.0286520433553459E-3</c:v>
              </c:pt>
              <c:pt idx="1477">
                <c:v>2.0268160472700913E-3</c:v>
              </c:pt>
              <c:pt idx="1478">
                <c:v>2.0249802910118995E-3</c:v>
              </c:pt>
              <c:pt idx="1479">
                <c:v>2.0231447745807716E-3</c:v>
              </c:pt>
              <c:pt idx="1480">
                <c:v>2.0213094979767078E-3</c:v>
              </c:pt>
              <c:pt idx="1481">
                <c:v>2.0194744611997072E-3</c:v>
              </c:pt>
              <c:pt idx="1482">
                <c:v>2.0176396642497705E-3</c:v>
              </c:pt>
              <c:pt idx="1483">
                <c:v>2.0158051071268971E-3</c:v>
              </c:pt>
              <c:pt idx="1484">
                <c:v>2.0139707898310872E-3</c:v>
              </c:pt>
              <c:pt idx="1485">
                <c:v>2.0121367123623409E-3</c:v>
              </c:pt>
              <c:pt idx="1486">
                <c:v>2.0103028747206582E-3</c:v>
              </c:pt>
              <c:pt idx="1487">
                <c:v>2.0084692769060395E-3</c:v>
              </c:pt>
              <c:pt idx="1488">
                <c:v>2.0066359189184839E-3</c:v>
              </c:pt>
              <c:pt idx="1489">
                <c:v>2.004802800757992E-3</c:v>
              </c:pt>
              <c:pt idx="1490">
                <c:v>2.0029699224245637E-3</c:v>
              </c:pt>
              <c:pt idx="1491">
                <c:v>2.0011372839181989E-3</c:v>
              </c:pt>
              <c:pt idx="1492">
                <c:v>1.9993048852388977E-3</c:v>
              </c:pt>
              <c:pt idx="1493">
                <c:v>1.9974727263866602E-3</c:v>
              </c:pt>
              <c:pt idx="1494">
                <c:v>1.9956408073614866E-3</c:v>
              </c:pt>
              <c:pt idx="1495">
                <c:v>1.9938091281633758E-3</c:v>
              </c:pt>
              <c:pt idx="1496">
                <c:v>1.991977688792329E-3</c:v>
              </c:pt>
              <c:pt idx="1497">
                <c:v>1.9901464892483458E-3</c:v>
              </c:pt>
              <c:pt idx="1498">
                <c:v>1.9883155295314261E-3</c:v>
              </c:pt>
              <c:pt idx="1499">
                <c:v>1.9864848096415701E-3</c:v>
              </c:pt>
              <c:pt idx="1500">
                <c:v>1.9846543295787777E-3</c:v>
              </c:pt>
              <c:pt idx="1501">
                <c:v>1.9828240893430488E-3</c:v>
              </c:pt>
              <c:pt idx="1502">
                <c:v>1.9809940889343835E-3</c:v>
              </c:pt>
              <c:pt idx="1503">
                <c:v>1.9791643283527814E-3</c:v>
              </c:pt>
              <c:pt idx="1504">
                <c:v>1.9773348075982438E-3</c:v>
              </c:pt>
              <c:pt idx="1505">
                <c:v>1.9755055266707689E-3</c:v>
              </c:pt>
              <c:pt idx="1506">
                <c:v>1.9736764855703584E-3</c:v>
              </c:pt>
              <c:pt idx="1507">
                <c:v>1.9718476842970106E-3</c:v>
              </c:pt>
              <c:pt idx="1508">
                <c:v>1.9700191228507265E-3</c:v>
              </c:pt>
              <c:pt idx="1509">
                <c:v>1.9681908012315068E-3</c:v>
              </c:pt>
              <c:pt idx="1510">
                <c:v>1.9663627194393498E-3</c:v>
              </c:pt>
              <c:pt idx="1511">
                <c:v>1.9645348774742569E-3</c:v>
              </c:pt>
              <c:pt idx="1512">
                <c:v>1.9627072753362275E-3</c:v>
              </c:pt>
              <c:pt idx="1513">
                <c:v>1.9608799130252613E-3</c:v>
              </c:pt>
              <c:pt idx="1514">
                <c:v>1.9590527905413591E-3</c:v>
              </c:pt>
              <c:pt idx="1515">
                <c:v>1.9572259078845201E-3</c:v>
              </c:pt>
              <c:pt idx="1516">
                <c:v>1.9553992650547455E-3</c:v>
              </c:pt>
              <c:pt idx="1517">
                <c:v>1.9535728620520337E-3</c:v>
              </c:pt>
              <c:pt idx="1518">
                <c:v>1.9517466988763859E-3</c:v>
              </c:pt>
              <c:pt idx="1519">
                <c:v>1.9499207755278012E-3</c:v>
              </c:pt>
              <c:pt idx="1520">
                <c:v>1.9480950920062804E-3</c:v>
              </c:pt>
              <c:pt idx="1521">
                <c:v>1.9462696483118233E-3</c:v>
              </c:pt>
              <c:pt idx="1522">
                <c:v>1.9444444444444294E-3</c:v>
              </c:pt>
              <c:pt idx="1523">
                <c:v>1.9426194804040996E-3</c:v>
              </c:pt>
              <c:pt idx="1524">
                <c:v>1.9407947561908331E-3</c:v>
              </c:pt>
              <c:pt idx="1525">
                <c:v>1.9389702718046299E-3</c:v>
              </c:pt>
              <c:pt idx="1526">
                <c:v>1.9371460272454909E-3</c:v>
              </c:pt>
              <c:pt idx="1527">
                <c:v>1.9353220225134149E-3</c:v>
              </c:pt>
              <c:pt idx="1528">
                <c:v>1.933498257608403E-3</c:v>
              </c:pt>
              <c:pt idx="1529">
                <c:v>1.9316747325304542E-3</c:v>
              </c:pt>
              <c:pt idx="1530">
                <c:v>1.9298514472795695E-3</c:v>
              </c:pt>
              <c:pt idx="1531">
                <c:v>1.9280284018557479E-3</c:v>
              </c:pt>
              <c:pt idx="1532">
                <c:v>1.9262055962589897E-3</c:v>
              </c:pt>
              <c:pt idx="1533">
                <c:v>1.9243830304892958E-3</c:v>
              </c:pt>
              <c:pt idx="1534">
                <c:v>1.922560704546665E-3</c:v>
              </c:pt>
              <c:pt idx="1535">
                <c:v>1.920738618431098E-3</c:v>
              </c:pt>
              <c:pt idx="1536">
                <c:v>1.9189167721425943E-3</c:v>
              </c:pt>
              <c:pt idx="1537">
                <c:v>1.9170951656811543E-3</c:v>
              </c:pt>
              <c:pt idx="1538">
                <c:v>1.9152737990467783E-3</c:v>
              </c:pt>
              <c:pt idx="1539">
                <c:v>1.9134526722394652E-3</c:v>
              </c:pt>
              <c:pt idx="1540">
                <c:v>1.9116317852592164E-3</c:v>
              </c:pt>
              <c:pt idx="1541">
                <c:v>1.9098111381060305E-3</c:v>
              </c:pt>
              <c:pt idx="1542">
                <c:v>1.9079907307799084E-3</c:v>
              </c:pt>
              <c:pt idx="1543">
                <c:v>1.9061705632808501E-3</c:v>
              </c:pt>
              <c:pt idx="1544">
                <c:v>1.904350635608855E-3</c:v>
              </c:pt>
              <c:pt idx="1545">
                <c:v>1.9025309477639241E-3</c:v>
              </c:pt>
              <c:pt idx="1546">
                <c:v>1.9007114997460562E-3</c:v>
              </c:pt>
              <c:pt idx="1547">
                <c:v>1.8988922915552523E-3</c:v>
              </c:pt>
              <c:pt idx="1548">
                <c:v>1.8970733231915117E-3</c:v>
              </c:pt>
              <c:pt idx="1549">
                <c:v>1.8952545946548346E-3</c:v>
              </c:pt>
              <c:pt idx="1550">
                <c:v>1.8934361059452214E-3</c:v>
              </c:pt>
              <c:pt idx="1551">
                <c:v>1.8916178570626714E-3</c:v>
              </c:pt>
              <c:pt idx="1552">
                <c:v>1.8897998480071855E-3</c:v>
              </c:pt>
              <c:pt idx="1553">
                <c:v>1.8879820787787629E-3</c:v>
              </c:pt>
              <c:pt idx="1554">
                <c:v>1.8861645493774034E-3</c:v>
              </c:pt>
              <c:pt idx="1555">
                <c:v>1.8843472598031085E-3</c:v>
              </c:pt>
              <c:pt idx="1556">
                <c:v>1.8825302100558762E-3</c:v>
              </c:pt>
              <c:pt idx="1557">
                <c:v>1.8807134001357084E-3</c:v>
              </c:pt>
              <c:pt idx="1558">
                <c:v>1.8788968300426034E-3</c:v>
              </c:pt>
              <c:pt idx="1559">
                <c:v>1.8770804997765625E-3</c:v>
              </c:pt>
              <c:pt idx="1560">
                <c:v>1.8752644093375848E-3</c:v>
              </c:pt>
              <c:pt idx="1561">
                <c:v>1.8734485587256708E-3</c:v>
              </c:pt>
              <c:pt idx="1562">
                <c:v>1.8716329479408207E-3</c:v>
              </c:pt>
              <c:pt idx="1563">
                <c:v>1.8698175769830336E-3</c:v>
              </c:pt>
              <c:pt idx="1564">
                <c:v>1.8680024458523107E-3</c:v>
              </c:pt>
              <c:pt idx="1565">
                <c:v>1.866187554548651E-3</c:v>
              </c:pt>
              <c:pt idx="1566">
                <c:v>1.8643729030720546E-3</c:v>
              </c:pt>
              <c:pt idx="1567">
                <c:v>1.8625584914225225E-3</c:v>
              </c:pt>
              <c:pt idx="1568">
                <c:v>1.8607443196000533E-3</c:v>
              </c:pt>
              <c:pt idx="1569">
                <c:v>1.8589303876046484E-3</c:v>
              </c:pt>
              <c:pt idx="1570">
                <c:v>1.8571166954363064E-3</c:v>
              </c:pt>
              <c:pt idx="1571">
                <c:v>1.8553032430950283E-3</c:v>
              </c:pt>
              <c:pt idx="1572">
                <c:v>1.8534900305808139E-3</c:v>
              </c:pt>
              <c:pt idx="1573">
                <c:v>1.8516770578936629E-3</c:v>
              </c:pt>
              <c:pt idx="1574">
                <c:v>1.8498643250335757E-3</c:v>
              </c:pt>
              <c:pt idx="1575">
                <c:v>1.8480518320005516E-3</c:v>
              </c:pt>
              <c:pt idx="1576">
                <c:v>1.8462395787945916E-3</c:v>
              </c:pt>
              <c:pt idx="1577">
                <c:v>1.8444275654156948E-3</c:v>
              </c:pt>
              <c:pt idx="1578">
                <c:v>1.8426157918638615E-3</c:v>
              </c:pt>
              <c:pt idx="1579">
                <c:v>1.8408042581390925E-3</c:v>
              </c:pt>
              <c:pt idx="1580">
                <c:v>1.8389929642413864E-3</c:v>
              </c:pt>
              <c:pt idx="1581">
                <c:v>1.8371819101707443E-3</c:v>
              </c:pt>
              <c:pt idx="1582">
                <c:v>1.8353710959271654E-3</c:v>
              </c:pt>
              <c:pt idx="1583">
                <c:v>1.8335605215106501E-3</c:v>
              </c:pt>
              <c:pt idx="1584">
                <c:v>1.8317501869211988E-3</c:v>
              </c:pt>
              <c:pt idx="1585">
                <c:v>1.8299400921588107E-3</c:v>
              </c:pt>
              <c:pt idx="1586">
                <c:v>1.8281302372234864E-3</c:v>
              </c:pt>
              <c:pt idx="1587">
                <c:v>1.8263206221152254E-3</c:v>
              </c:pt>
              <c:pt idx="1588">
                <c:v>1.8245112468340285E-3</c:v>
              </c:pt>
              <c:pt idx="1589">
                <c:v>1.8227021113798947E-3</c:v>
              </c:pt>
              <c:pt idx="1590">
                <c:v>1.8208932157528245E-3</c:v>
              </c:pt>
              <c:pt idx="1591">
                <c:v>1.8190845599528182E-3</c:v>
              </c:pt>
              <c:pt idx="1592">
                <c:v>1.8172761439798752E-3</c:v>
              </c:pt>
              <c:pt idx="1593">
                <c:v>1.815467967833996E-3</c:v>
              </c:pt>
              <c:pt idx="1594">
                <c:v>1.8136600315151801E-3</c:v>
              </c:pt>
              <c:pt idx="1595">
                <c:v>1.8118523350234279E-3</c:v>
              </c:pt>
              <c:pt idx="1596">
                <c:v>1.8100448783587395E-3</c:v>
              </c:pt>
              <c:pt idx="1597">
                <c:v>1.8082376615211144E-3</c:v>
              </c:pt>
              <c:pt idx="1598">
                <c:v>1.8064306845105532E-3</c:v>
              </c:pt>
              <c:pt idx="1599">
                <c:v>1.8046239473270553E-3</c:v>
              </c:pt>
              <c:pt idx="1600">
                <c:v>1.8028174499706208E-3</c:v>
              </c:pt>
              <c:pt idx="1601">
                <c:v>1.8010111924412504E-3</c:v>
              </c:pt>
              <c:pt idx="1602">
                <c:v>1.7992051747389433E-3</c:v>
              </c:pt>
              <c:pt idx="1603">
                <c:v>1.7973993968637E-3</c:v>
              </c:pt>
              <c:pt idx="1604">
                <c:v>1.7955938588155198E-3</c:v>
              </c:pt>
              <c:pt idx="1605">
                <c:v>1.7937885605944037E-3</c:v>
              </c:pt>
              <c:pt idx="1606">
                <c:v>1.7919835022003508E-3</c:v>
              </c:pt>
              <c:pt idx="1607">
                <c:v>1.7901786836333614E-3</c:v>
              </c:pt>
              <c:pt idx="1608">
                <c:v>1.7883741048934361E-3</c:v>
              </c:pt>
              <c:pt idx="1609">
                <c:v>1.7865697659805741E-3</c:v>
              </c:pt>
              <c:pt idx="1610">
                <c:v>1.7847656668947757E-3</c:v>
              </c:pt>
              <c:pt idx="1611">
                <c:v>1.7829618076360407E-3</c:v>
              </c:pt>
              <c:pt idx="1612">
                <c:v>1.7811581882043693E-3</c:v>
              </c:pt>
              <c:pt idx="1613">
                <c:v>1.7793548085997619E-3</c:v>
              </c:pt>
              <c:pt idx="1614">
                <c:v>1.7775516688222177E-3</c:v>
              </c:pt>
              <c:pt idx="1615">
                <c:v>1.7757487688717375E-3</c:v>
              </c:pt>
              <c:pt idx="1616">
                <c:v>1.7739461087483204E-3</c:v>
              </c:pt>
              <c:pt idx="1617">
                <c:v>1.7721436884519672E-3</c:v>
              </c:pt>
              <c:pt idx="1618">
                <c:v>1.7703415079826773E-3</c:v>
              </c:pt>
              <c:pt idx="1619">
                <c:v>1.7685395673404511E-3</c:v>
              </c:pt>
              <c:pt idx="1620">
                <c:v>1.7667378665252886E-3</c:v>
              </c:pt>
              <c:pt idx="1621">
                <c:v>1.7649364055371895E-3</c:v>
              </c:pt>
              <c:pt idx="1622">
                <c:v>1.7631351843761542E-3</c:v>
              </c:pt>
              <c:pt idx="1623">
                <c:v>1.7613342030421823E-3</c:v>
              </c:pt>
              <c:pt idx="1624">
                <c:v>1.7595334615352737E-3</c:v>
              </c:pt>
              <c:pt idx="1625">
                <c:v>1.7577329598554294E-3</c:v>
              </c:pt>
              <c:pt idx="1626">
                <c:v>1.7559326980026481E-3</c:v>
              </c:pt>
              <c:pt idx="1627">
                <c:v>1.7541326759769309E-3</c:v>
              </c:pt>
              <c:pt idx="1628">
                <c:v>1.7523328937782768E-3</c:v>
              </c:pt>
              <c:pt idx="1629">
                <c:v>1.7505333514066866E-3</c:v>
              </c:pt>
              <c:pt idx="1630">
                <c:v>1.7487340488621596E-3</c:v>
              </c:pt>
              <c:pt idx="1631">
                <c:v>1.7469349861446964E-3</c:v>
              </c:pt>
              <c:pt idx="1632">
                <c:v>1.745136163254297E-3</c:v>
              </c:pt>
              <c:pt idx="1633">
                <c:v>1.7433375801909608E-3</c:v>
              </c:pt>
              <c:pt idx="1634">
                <c:v>1.7415392369546886E-3</c:v>
              </c:pt>
              <c:pt idx="1635">
                <c:v>1.7397411335454795E-3</c:v>
              </c:pt>
              <c:pt idx="1636">
                <c:v>1.7379432699633341E-3</c:v>
              </c:pt>
              <c:pt idx="1637">
                <c:v>1.7361456462082526E-3</c:v>
              </c:pt>
              <c:pt idx="1638">
                <c:v>1.7343482622802343E-3</c:v>
              </c:pt>
              <c:pt idx="1639">
                <c:v>1.7325511181792801E-3</c:v>
              </c:pt>
              <c:pt idx="1640">
                <c:v>1.730754213905389E-3</c:v>
              </c:pt>
              <c:pt idx="1641">
                <c:v>1.7289575494585615E-3</c:v>
              </c:pt>
              <c:pt idx="1642">
                <c:v>1.7271611248387978E-3</c:v>
              </c:pt>
              <c:pt idx="1643">
                <c:v>1.7253649400460975E-3</c:v>
              </c:pt>
              <c:pt idx="1644">
                <c:v>1.7235689950804611E-3</c:v>
              </c:pt>
              <c:pt idx="1645">
                <c:v>1.721773289941888E-3</c:v>
              </c:pt>
              <c:pt idx="1646">
                <c:v>1.7199778246303789E-3</c:v>
              </c:pt>
              <c:pt idx="1647">
                <c:v>1.7181825991459327E-3</c:v>
              </c:pt>
              <c:pt idx="1648">
                <c:v>1.7163876134885503E-3</c:v>
              </c:pt>
              <c:pt idx="1649">
                <c:v>1.7145928676582317E-3</c:v>
              </c:pt>
              <c:pt idx="1650">
                <c:v>1.7127983616549766E-3</c:v>
              </c:pt>
              <c:pt idx="1651">
                <c:v>1.7110040954787852E-3</c:v>
              </c:pt>
              <c:pt idx="1652">
                <c:v>1.7092100691296571E-3</c:v>
              </c:pt>
              <c:pt idx="1653">
                <c:v>1.7074162826075925E-3</c:v>
              </c:pt>
              <c:pt idx="1654">
                <c:v>1.7056227359125921E-3</c:v>
              </c:pt>
              <c:pt idx="1655">
                <c:v>1.7038294290446546E-3</c:v>
              </c:pt>
              <c:pt idx="1656">
                <c:v>1.7020363620037812E-3</c:v>
              </c:pt>
              <c:pt idx="1657">
                <c:v>1.7002435347899711E-3</c:v>
              </c:pt>
              <c:pt idx="1658">
                <c:v>1.6984509474032249E-3</c:v>
              </c:pt>
              <c:pt idx="1659">
                <c:v>1.6966585998435418E-3</c:v>
              </c:pt>
              <c:pt idx="1660">
                <c:v>1.6948664921109223E-3</c:v>
              </c:pt>
              <c:pt idx="1661">
                <c:v>1.6930746242053668E-3</c:v>
              </c:pt>
              <c:pt idx="1662">
                <c:v>1.6912829961268745E-3</c:v>
              </c:pt>
              <c:pt idx="1663">
                <c:v>1.6894916078754462E-3</c:v>
              </c:pt>
              <c:pt idx="1664">
                <c:v>1.687700459451081E-3</c:v>
              </c:pt>
              <c:pt idx="1665">
                <c:v>1.6859095508537794E-3</c:v>
              </c:pt>
              <c:pt idx="1666">
                <c:v>1.6841188820835419E-3</c:v>
              </c:pt>
              <c:pt idx="1667">
                <c:v>1.6823284531403675E-3</c:v>
              </c:pt>
              <c:pt idx="1668">
                <c:v>1.6805382640242572E-3</c:v>
              </c:pt>
              <c:pt idx="1669">
                <c:v>1.67874831473521E-3</c:v>
              </c:pt>
              <c:pt idx="1670">
                <c:v>1.6769586052732262E-3</c:v>
              </c:pt>
              <c:pt idx="1671">
                <c:v>1.6751691356383066E-3</c:v>
              </c:pt>
              <c:pt idx="1672">
                <c:v>1.6733799058304502E-3</c:v>
              </c:pt>
              <c:pt idx="1673">
                <c:v>1.6715909158496578E-3</c:v>
              </c:pt>
              <c:pt idx="1674">
                <c:v>1.6698021656959283E-3</c:v>
              </c:pt>
              <c:pt idx="1675">
                <c:v>1.6680136553692631E-3</c:v>
              </c:pt>
              <c:pt idx="1676">
                <c:v>1.6662253848696608E-3</c:v>
              </c:pt>
              <c:pt idx="1677">
                <c:v>1.6644373541971223E-3</c:v>
              </c:pt>
              <c:pt idx="1678">
                <c:v>1.6626495633516479E-3</c:v>
              </c:pt>
              <c:pt idx="1679">
                <c:v>1.6608620123332364E-3</c:v>
              </c:pt>
              <c:pt idx="1680">
                <c:v>1.6590747011418889E-3</c:v>
              </c:pt>
              <c:pt idx="1681">
                <c:v>1.6572876297776048E-3</c:v>
              </c:pt>
              <c:pt idx="1682">
                <c:v>1.655500798240384E-3</c:v>
              </c:pt>
              <c:pt idx="1683">
                <c:v>1.6537142065302275E-3</c:v>
              </c:pt>
              <c:pt idx="1684">
                <c:v>1.651927854647134E-3</c:v>
              </c:pt>
              <c:pt idx="1685">
                <c:v>1.6501417425911044E-3</c:v>
              </c:pt>
              <c:pt idx="1686">
                <c:v>1.648355870362138E-3</c:v>
              </c:pt>
              <c:pt idx="1687">
                <c:v>1.6465702379602357E-3</c:v>
              </c:pt>
              <c:pt idx="1688">
                <c:v>1.6447848453853965E-3</c:v>
              </c:pt>
              <c:pt idx="1689">
                <c:v>1.6429996926376209E-3</c:v>
              </c:pt>
              <c:pt idx="1690">
                <c:v>1.6412147797169093E-3</c:v>
              </c:pt>
              <c:pt idx="1691">
                <c:v>1.6394301066232609E-3</c:v>
              </c:pt>
              <c:pt idx="1692">
                <c:v>1.6376456733566765E-3</c:v>
              </c:pt>
              <c:pt idx="1693">
                <c:v>1.6358614799171552E-3</c:v>
              </c:pt>
              <c:pt idx="1694">
                <c:v>1.6340775263046976E-3</c:v>
              </c:pt>
              <c:pt idx="1695">
                <c:v>1.6322938125193039E-3</c:v>
              </c:pt>
              <c:pt idx="1696">
                <c:v>1.6305103385609735E-3</c:v>
              </c:pt>
              <c:pt idx="1697">
                <c:v>1.628727104429707E-3</c:v>
              </c:pt>
              <c:pt idx="1698">
                <c:v>1.6269441101255037E-3</c:v>
              </c:pt>
              <c:pt idx="1699">
                <c:v>1.625161355648364E-3</c:v>
              </c:pt>
              <c:pt idx="1700">
                <c:v>1.6233788409982881E-3</c:v>
              </c:pt>
              <c:pt idx="1701">
                <c:v>1.6215965661752756E-3</c:v>
              </c:pt>
              <c:pt idx="1702">
                <c:v>1.6198145311793269E-3</c:v>
              </c:pt>
              <c:pt idx="1703">
                <c:v>1.6180327360104415E-3</c:v>
              </c:pt>
              <c:pt idx="1704">
                <c:v>1.6162511806686202E-3</c:v>
              </c:pt>
              <c:pt idx="1705">
                <c:v>1.6144698651538618E-3</c:v>
              </c:pt>
              <c:pt idx="1706">
                <c:v>1.6126887894661671E-3</c:v>
              </c:pt>
              <c:pt idx="1707">
                <c:v>1.6109079536055365E-3</c:v>
              </c:pt>
              <c:pt idx="1708">
                <c:v>1.6091273575719689E-3</c:v>
              </c:pt>
              <c:pt idx="1709">
                <c:v>1.6073470013654655E-3</c:v>
              </c:pt>
              <c:pt idx="1710">
                <c:v>1.6055668849860251E-3</c:v>
              </c:pt>
              <c:pt idx="1711">
                <c:v>1.6037870084336483E-3</c:v>
              </c:pt>
              <c:pt idx="1712">
                <c:v>1.6020073717083355E-3</c:v>
              </c:pt>
              <c:pt idx="1713">
                <c:v>1.600227974810086E-3</c:v>
              </c:pt>
              <c:pt idx="1714">
                <c:v>1.5984488177389004E-3</c:v>
              </c:pt>
              <c:pt idx="1715">
                <c:v>1.5966699004947779E-3</c:v>
              </c:pt>
              <c:pt idx="1716">
                <c:v>1.5948912230777195E-3</c:v>
              </c:pt>
              <c:pt idx="1717">
                <c:v>1.5931127854877242E-3</c:v>
              </c:pt>
              <c:pt idx="1718">
                <c:v>1.5913345877247925E-3</c:v>
              </c:pt>
              <c:pt idx="1719">
                <c:v>1.5895566297889248E-3</c:v>
              </c:pt>
              <c:pt idx="1720">
                <c:v>1.5877789116801203E-3</c:v>
              </c:pt>
              <c:pt idx="1721">
                <c:v>1.5860014333983798E-3</c:v>
              </c:pt>
              <c:pt idx="1722">
                <c:v>1.5842241949437024E-3</c:v>
              </c:pt>
              <c:pt idx="1723">
                <c:v>1.5824471963160887E-3</c:v>
              </c:pt>
              <c:pt idx="1724">
                <c:v>1.5806704375155389E-3</c:v>
              </c:pt>
              <c:pt idx="1725">
                <c:v>1.5788939185420524E-3</c:v>
              </c:pt>
              <c:pt idx="1726">
                <c:v>1.5771176393956296E-3</c:v>
              </c:pt>
              <c:pt idx="1727">
                <c:v>1.5753416000762702E-3</c:v>
              </c:pt>
              <c:pt idx="1728">
                <c:v>1.5735658005839748E-3</c:v>
              </c:pt>
              <c:pt idx="1729">
                <c:v>1.5717902409187424E-3</c:v>
              </c:pt>
              <c:pt idx="1730">
                <c:v>1.5700149210805738E-3</c:v>
              </c:pt>
              <c:pt idx="1731">
                <c:v>1.568239841069469E-3</c:v>
              </c:pt>
              <c:pt idx="1732">
                <c:v>1.5664650008854275E-3</c:v>
              </c:pt>
              <c:pt idx="1733">
                <c:v>1.5646904005284499E-3</c:v>
              </c:pt>
              <c:pt idx="1734">
                <c:v>1.5629160399985356E-3</c:v>
              </c:pt>
              <c:pt idx="1735">
                <c:v>1.5611419192956848E-3</c:v>
              </c:pt>
              <c:pt idx="1736">
                <c:v>1.5593680384198981E-3</c:v>
              </c:pt>
              <c:pt idx="1737">
                <c:v>1.5575943973711744E-3</c:v>
              </c:pt>
              <c:pt idx="1738">
                <c:v>1.5558209961495147E-3</c:v>
              </c:pt>
              <c:pt idx="1739">
                <c:v>1.5540478347549182E-3</c:v>
              </c:pt>
              <c:pt idx="1740">
                <c:v>1.5522749131873853E-3</c:v>
              </c:pt>
              <c:pt idx="1741">
                <c:v>1.5505022314469166E-3</c:v>
              </c:pt>
              <c:pt idx="1742">
                <c:v>1.5487297895335108E-3</c:v>
              </c:pt>
              <c:pt idx="1743">
                <c:v>1.5469575874471691E-3</c:v>
              </c:pt>
              <c:pt idx="1744">
                <c:v>1.5451856251878905E-3</c:v>
              </c:pt>
              <c:pt idx="1745">
                <c:v>1.543413902755676E-3</c:v>
              </c:pt>
              <c:pt idx="1746">
                <c:v>1.5416424201505246E-3</c:v>
              </c:pt>
              <c:pt idx="1747">
                <c:v>1.5398711773724368E-3</c:v>
              </c:pt>
              <c:pt idx="1748">
                <c:v>1.538100174421413E-3</c:v>
              </c:pt>
              <c:pt idx="1749">
                <c:v>1.5363294112974524E-3</c:v>
              </c:pt>
              <c:pt idx="1750">
                <c:v>1.5345588880005558E-3</c:v>
              </c:pt>
              <c:pt idx="1751">
                <c:v>1.5327886045307221E-3</c:v>
              </c:pt>
              <c:pt idx="1752">
                <c:v>1.5310185608879523E-3</c:v>
              </c:pt>
              <c:pt idx="1753">
                <c:v>1.5292487570722465E-3</c:v>
              </c:pt>
              <c:pt idx="1754">
                <c:v>1.5274791930836038E-3</c:v>
              </c:pt>
              <c:pt idx="1755">
                <c:v>1.5257098689220251E-3</c:v>
              </c:pt>
              <c:pt idx="1756">
                <c:v>1.5239407845875094E-3</c:v>
              </c:pt>
              <c:pt idx="1757">
                <c:v>1.522171940080058E-3</c:v>
              </c:pt>
              <c:pt idx="1758">
                <c:v>1.5204033353996694E-3</c:v>
              </c:pt>
              <c:pt idx="1759">
                <c:v>1.5186349705463447E-3</c:v>
              </c:pt>
              <c:pt idx="1760">
                <c:v>1.5168668455200838E-3</c:v>
              </c:pt>
              <c:pt idx="1761">
                <c:v>1.5150989603208863E-3</c:v>
              </c:pt>
              <c:pt idx="1762">
                <c:v>1.5133313149487525E-3</c:v>
              </c:pt>
              <c:pt idx="1763">
                <c:v>1.5115639094036822E-3</c:v>
              </c:pt>
              <c:pt idx="1764">
                <c:v>1.5097967436856752E-3</c:v>
              </c:pt>
              <c:pt idx="1765">
                <c:v>1.5080298177947322E-3</c:v>
              </c:pt>
              <c:pt idx="1766">
                <c:v>1.5062631317308527E-3</c:v>
              </c:pt>
              <c:pt idx="1767">
                <c:v>1.5044966854940369E-3</c:v>
              </c:pt>
              <c:pt idx="1768">
                <c:v>1.5027304790842843E-3</c:v>
              </c:pt>
              <c:pt idx="1769">
                <c:v>1.5009645125015952E-3</c:v>
              </c:pt>
              <c:pt idx="1770">
                <c:v>1.4991987857459702E-3</c:v>
              </c:pt>
              <c:pt idx="1771">
                <c:v>1.4974332988174084E-3</c:v>
              </c:pt>
              <c:pt idx="1772">
                <c:v>1.4956680517159105E-3</c:v>
              </c:pt>
              <c:pt idx="1773">
                <c:v>1.4939030444414759E-3</c:v>
              </c:pt>
              <c:pt idx="1774">
                <c:v>1.4921382769941052E-3</c:v>
              </c:pt>
              <c:pt idx="1775">
                <c:v>1.4903737493737977E-3</c:v>
              </c:pt>
              <c:pt idx="1776">
                <c:v>1.4886094615805538E-3</c:v>
              </c:pt>
              <c:pt idx="1777">
                <c:v>1.486845413614374E-3</c:v>
              </c:pt>
              <c:pt idx="1778">
                <c:v>1.4850816054752572E-3</c:v>
              </c:pt>
              <c:pt idx="1779">
                <c:v>1.4833180371632043E-3</c:v>
              </c:pt>
              <c:pt idx="1780">
                <c:v>1.4815547086782148E-3</c:v>
              </c:pt>
              <c:pt idx="1781">
                <c:v>1.4797916200202888E-3</c:v>
              </c:pt>
              <c:pt idx="1782">
                <c:v>1.4780287711894269E-3</c:v>
              </c:pt>
              <c:pt idx="1783">
                <c:v>1.4762661621856282E-3</c:v>
              </c:pt>
              <c:pt idx="1784">
                <c:v>1.4745037930088928E-3</c:v>
              </c:pt>
              <c:pt idx="1785">
                <c:v>1.4727416636592214E-3</c:v>
              </c:pt>
              <c:pt idx="1786">
                <c:v>1.4709797741366138E-3</c:v>
              </c:pt>
              <c:pt idx="1787">
                <c:v>1.469218124441069E-3</c:v>
              </c:pt>
              <c:pt idx="1788">
                <c:v>1.4674567145725884E-3</c:v>
              </c:pt>
              <c:pt idx="1789">
                <c:v>1.4656955445311714E-3</c:v>
              </c:pt>
              <c:pt idx="1790">
                <c:v>1.4639346143168182E-3</c:v>
              </c:pt>
              <c:pt idx="1791">
                <c:v>1.4621739239295275E-3</c:v>
              </c:pt>
              <c:pt idx="1792">
                <c:v>1.4604134733693015E-3</c:v>
              </c:pt>
              <c:pt idx="1793">
                <c:v>1.4586532626361388E-3</c:v>
              </c:pt>
              <c:pt idx="1794">
                <c:v>1.4568932917300389E-3</c:v>
              </c:pt>
              <c:pt idx="1795">
                <c:v>1.4551335606510034E-3</c:v>
              </c:pt>
              <c:pt idx="1796">
                <c:v>1.4533740693990316E-3</c:v>
              </c:pt>
              <c:pt idx="1797">
                <c:v>1.4516148179741233E-3</c:v>
              </c:pt>
              <c:pt idx="1798">
                <c:v>1.4498558063762779E-3</c:v>
              </c:pt>
              <c:pt idx="1799">
                <c:v>1.4480970346054968E-3</c:v>
              </c:pt>
              <c:pt idx="1800">
                <c:v>1.4463385026617793E-3</c:v>
              </c:pt>
              <c:pt idx="1801">
                <c:v>1.4445802105451245E-3</c:v>
              </c:pt>
              <c:pt idx="1802">
                <c:v>1.4428221582555342E-3</c:v>
              </c:pt>
              <c:pt idx="1803">
                <c:v>1.4410643457930072E-3</c:v>
              </c:pt>
              <c:pt idx="1804">
                <c:v>1.4393067731575432E-3</c:v>
              </c:pt>
              <c:pt idx="1805">
                <c:v>1.4375494403491436E-3</c:v>
              </c:pt>
              <c:pt idx="1806">
                <c:v>1.4357923473678077E-3</c:v>
              </c:pt>
              <c:pt idx="1807">
                <c:v>1.4340354942135353E-3</c:v>
              </c:pt>
              <c:pt idx="1808">
                <c:v>1.4322788808863256E-3</c:v>
              </c:pt>
              <c:pt idx="1809">
                <c:v>1.4305225073861802E-3</c:v>
              </c:pt>
              <c:pt idx="1810">
                <c:v>1.4287663737130986E-3</c:v>
              </c:pt>
              <c:pt idx="1811">
                <c:v>1.4270104798670795E-3</c:v>
              </c:pt>
              <c:pt idx="1812">
                <c:v>1.4252548258481251E-3</c:v>
              </c:pt>
              <c:pt idx="1813">
                <c:v>1.4234994116562342E-3</c:v>
              </c:pt>
              <c:pt idx="1814">
                <c:v>1.4217442372914068E-3</c:v>
              </c:pt>
              <c:pt idx="1815">
                <c:v>1.4199893027536422E-3</c:v>
              </c:pt>
              <c:pt idx="1816">
                <c:v>1.4182346080429419E-3</c:v>
              </c:pt>
              <c:pt idx="1817">
                <c:v>1.4164801531593055E-3</c:v>
              </c:pt>
              <c:pt idx="1818">
                <c:v>1.4147259381027315E-3</c:v>
              </c:pt>
              <c:pt idx="1819">
                <c:v>1.412971962873222E-3</c:v>
              </c:pt>
              <c:pt idx="1820">
                <c:v>1.4112182274707763E-3</c:v>
              </c:pt>
              <c:pt idx="1821">
                <c:v>1.4094647318953939E-3</c:v>
              </c:pt>
              <c:pt idx="1822">
                <c:v>1.4077114761470743E-3</c:v>
              </c:pt>
              <c:pt idx="1823">
                <c:v>1.4059584602258192E-3</c:v>
              </c:pt>
              <c:pt idx="1824">
                <c:v>1.4042056841316276E-3</c:v>
              </c:pt>
              <c:pt idx="1825">
                <c:v>1.402453147864499E-3</c:v>
              </c:pt>
              <c:pt idx="1826">
                <c:v>1.4007008514244344E-3</c:v>
              </c:pt>
              <c:pt idx="1827">
                <c:v>1.3989487948114338E-3</c:v>
              </c:pt>
              <c:pt idx="1828">
                <c:v>1.3971969780254955E-3</c:v>
              </c:pt>
              <c:pt idx="1829">
                <c:v>1.3954454010666221E-3</c:v>
              </c:pt>
              <c:pt idx="1830">
                <c:v>1.3936940639348119E-3</c:v>
              </c:pt>
              <c:pt idx="1831">
                <c:v>1.3919429666300654E-3</c:v>
              </c:pt>
              <c:pt idx="1832">
                <c:v>1.3901921091523817E-3</c:v>
              </c:pt>
              <c:pt idx="1833">
                <c:v>1.3884414915017625E-3</c:v>
              </c:pt>
              <c:pt idx="1834">
                <c:v>1.3866911136782068E-3</c:v>
              </c:pt>
              <c:pt idx="1835">
                <c:v>1.3849409756817137E-3</c:v>
              </c:pt>
              <c:pt idx="1836">
                <c:v>1.3831910775122852E-3</c:v>
              </c:pt>
              <c:pt idx="1837">
                <c:v>1.3814414191699203E-3</c:v>
              </c:pt>
              <c:pt idx="1838">
                <c:v>1.3796920006546188E-3</c:v>
              </c:pt>
              <c:pt idx="1839">
                <c:v>1.3779428219663802E-3</c:v>
              </c:pt>
              <c:pt idx="1840">
                <c:v>1.3761938831052061E-3</c:v>
              </c:pt>
              <c:pt idx="1841">
                <c:v>1.3744451840710954E-3</c:v>
              </c:pt>
              <c:pt idx="1842">
                <c:v>1.3726967248640473E-3</c:v>
              </c:pt>
              <c:pt idx="1843">
                <c:v>1.370948505484064E-3</c:v>
              </c:pt>
              <c:pt idx="1844">
                <c:v>1.3692005259311442E-3</c:v>
              </c:pt>
              <c:pt idx="1845">
                <c:v>1.367452786205287E-3</c:v>
              </c:pt>
              <c:pt idx="1846">
                <c:v>1.3657052863064942E-3</c:v>
              </c:pt>
              <c:pt idx="1847">
                <c:v>1.363958026234765E-3</c:v>
              </c:pt>
              <c:pt idx="1848">
                <c:v>1.3622110059900996E-3</c:v>
              </c:pt>
              <c:pt idx="1849">
                <c:v>1.3604642255724967E-3</c:v>
              </c:pt>
              <c:pt idx="1850">
                <c:v>1.3587176849819583E-3</c:v>
              </c:pt>
              <c:pt idx="1851">
                <c:v>1.3569713842184834E-3</c:v>
              </c:pt>
              <c:pt idx="1852">
                <c:v>1.3552253232820713E-3</c:v>
              </c:pt>
              <c:pt idx="1853">
                <c:v>1.3534795021727239E-3</c:v>
              </c:pt>
              <c:pt idx="1854">
                <c:v>1.3517339208904398E-3</c:v>
              </c:pt>
              <c:pt idx="1855">
                <c:v>1.3499885794352193E-3</c:v>
              </c:pt>
              <c:pt idx="1856">
                <c:v>1.3482434778070615E-3</c:v>
              </c:pt>
              <c:pt idx="1857">
                <c:v>1.346498616005968E-3</c:v>
              </c:pt>
              <c:pt idx="1858">
                <c:v>1.3447539940319383E-3</c:v>
              </c:pt>
              <c:pt idx="1859">
                <c:v>1.3430096118849713E-3</c:v>
              </c:pt>
              <c:pt idx="1860">
                <c:v>1.3412654695650688E-3</c:v>
              </c:pt>
              <c:pt idx="1861">
                <c:v>1.3395215670722299E-3</c:v>
              </c:pt>
              <c:pt idx="1862">
                <c:v>1.3377779044064534E-3</c:v>
              </c:pt>
              <c:pt idx="1863">
                <c:v>1.3360344815677417E-3</c:v>
              </c:pt>
              <c:pt idx="1864">
                <c:v>1.3342912985560935E-3</c:v>
              </c:pt>
              <c:pt idx="1865">
                <c:v>1.3325483553715089E-3</c:v>
              </c:pt>
              <c:pt idx="1866">
                <c:v>1.3308056520139869E-3</c:v>
              </c:pt>
              <c:pt idx="1867">
                <c:v>1.3290631884835295E-3</c:v>
              </c:pt>
              <c:pt idx="1868">
                <c:v>1.3273209647801354E-3</c:v>
              </c:pt>
              <c:pt idx="1869">
                <c:v>1.3255789809038044E-3</c:v>
              </c:pt>
              <c:pt idx="1870">
                <c:v>1.3238372368545375E-3</c:v>
              </c:pt>
              <c:pt idx="1871">
                <c:v>1.3220957326323343E-3</c:v>
              </c:pt>
              <c:pt idx="1872">
                <c:v>1.3203544682371948E-3</c:v>
              </c:pt>
              <c:pt idx="1873">
                <c:v>1.3186134436691179E-3</c:v>
              </c:pt>
              <c:pt idx="1874">
                <c:v>1.3168726589281054E-3</c:v>
              </c:pt>
              <c:pt idx="1875">
                <c:v>1.3151321140141567E-3</c:v>
              </c:pt>
              <c:pt idx="1876">
                <c:v>1.3133918089272706E-3</c:v>
              </c:pt>
              <c:pt idx="1877">
                <c:v>1.3116517436674489E-3</c:v>
              </c:pt>
              <c:pt idx="1878">
                <c:v>1.3099119182346909E-3</c:v>
              </c:pt>
              <c:pt idx="1879">
                <c:v>1.3081723326289962E-3</c:v>
              </c:pt>
              <c:pt idx="1880">
                <c:v>1.3064329868503646E-3</c:v>
              </c:pt>
              <c:pt idx="1881">
                <c:v>1.3046938808987973E-3</c:v>
              </c:pt>
              <c:pt idx="1882">
                <c:v>1.3029550147742935E-3</c:v>
              </c:pt>
              <c:pt idx="1883">
                <c:v>1.3012163884768525E-3</c:v>
              </c:pt>
              <c:pt idx="1884">
                <c:v>1.2994780020064759E-3</c:v>
              </c:pt>
              <c:pt idx="1885">
                <c:v>1.2977398553631627E-3</c:v>
              </c:pt>
              <c:pt idx="1886">
                <c:v>1.2960019485469126E-3</c:v>
              </c:pt>
              <c:pt idx="1887">
                <c:v>1.2942642815577266E-3</c:v>
              </c:pt>
              <c:pt idx="1888">
                <c:v>1.2925268543956044E-3</c:v>
              </c:pt>
              <c:pt idx="1889">
                <c:v>1.2907896670605458E-3</c:v>
              </c:pt>
              <c:pt idx="1890">
                <c:v>1.2890527195525497E-3</c:v>
              </c:pt>
              <c:pt idx="1891">
                <c:v>1.2873160118716182E-3</c:v>
              </c:pt>
              <c:pt idx="1892">
                <c:v>1.2855795440177504E-3</c:v>
              </c:pt>
              <c:pt idx="1893">
                <c:v>1.283843315990945E-3</c:v>
              </c:pt>
              <c:pt idx="1894">
                <c:v>1.2821073277912043E-3</c:v>
              </c:pt>
              <c:pt idx="1895">
                <c:v>1.2803715794185272E-3</c:v>
              </c:pt>
              <c:pt idx="1896">
                <c:v>1.2786360708729135E-3</c:v>
              </c:pt>
              <c:pt idx="1897">
                <c:v>1.2769008021543625E-3</c:v>
              </c:pt>
              <c:pt idx="1898">
                <c:v>1.2751657732628762E-3</c:v>
              </c:pt>
              <c:pt idx="1899">
                <c:v>1.2734309841984535E-3</c:v>
              </c:pt>
              <c:pt idx="1900">
                <c:v>1.2716964349610933E-3</c:v>
              </c:pt>
              <c:pt idx="1901">
                <c:v>1.2699621255507975E-3</c:v>
              </c:pt>
              <c:pt idx="1902">
                <c:v>1.2682280559675654E-3</c:v>
              </c:pt>
              <c:pt idx="1903">
                <c:v>1.2664942262113959E-3</c:v>
              </c:pt>
              <c:pt idx="1904">
                <c:v>1.2647606362822912E-3</c:v>
              </c:pt>
              <c:pt idx="1905">
                <c:v>1.2630272861802498E-3</c:v>
              </c:pt>
              <c:pt idx="1906">
                <c:v>1.2612941759052719E-3</c:v>
              </c:pt>
              <c:pt idx="1907">
                <c:v>1.2595613054573569E-3</c:v>
              </c:pt>
              <c:pt idx="1908">
                <c:v>1.2578286748365062E-3</c:v>
              </c:pt>
              <c:pt idx="1909">
                <c:v>1.2560962840427192E-3</c:v>
              </c:pt>
              <c:pt idx="1910">
                <c:v>1.2543641330759949E-3</c:v>
              </c:pt>
              <c:pt idx="1911">
                <c:v>1.252632221936335E-3</c:v>
              </c:pt>
              <c:pt idx="1912">
                <c:v>1.2509005506237388E-3</c:v>
              </c:pt>
              <c:pt idx="1913">
                <c:v>1.2491691191382061E-3</c:v>
              </c:pt>
              <c:pt idx="1914">
                <c:v>1.2474379274797361E-3</c:v>
              </c:pt>
              <c:pt idx="1915">
                <c:v>1.2457069756483306E-3</c:v>
              </c:pt>
              <c:pt idx="1916">
                <c:v>1.2439762636439885E-3</c:v>
              </c:pt>
              <c:pt idx="1917">
                <c:v>1.2422457914667093E-3</c:v>
              </c:pt>
              <c:pt idx="1918">
                <c:v>1.2405155591164946E-3</c:v>
              </c:pt>
              <c:pt idx="1919">
                <c:v>1.2387855665933435E-3</c:v>
              </c:pt>
              <c:pt idx="1920">
                <c:v>1.2370558138972557E-3</c:v>
              </c:pt>
              <c:pt idx="1921">
                <c:v>1.2353263010282309E-3</c:v>
              </c:pt>
              <c:pt idx="1922">
                <c:v>1.2335970279862703E-3</c:v>
              </c:pt>
              <c:pt idx="1923">
                <c:v>1.2318679947713736E-3</c:v>
              </c:pt>
              <c:pt idx="1924">
                <c:v>1.2301392013835393E-3</c:v>
              </c:pt>
              <c:pt idx="1925">
                <c:v>1.2284106478227697E-3</c:v>
              </c:pt>
              <c:pt idx="1926">
                <c:v>1.2266823340890635E-3</c:v>
              </c:pt>
              <c:pt idx="1927">
                <c:v>1.2249542601824202E-3</c:v>
              </c:pt>
              <c:pt idx="1928">
                <c:v>1.2232264261028412E-3</c:v>
              </c:pt>
              <c:pt idx="1929">
                <c:v>1.2214988318503257E-3</c:v>
              </c:pt>
              <c:pt idx="1930">
                <c:v>1.2197714774248739E-3</c:v>
              </c:pt>
              <c:pt idx="1931">
                <c:v>1.2180443628264847E-3</c:v>
              </c:pt>
              <c:pt idx="1932">
                <c:v>1.2163174880551603E-3</c:v>
              </c:pt>
              <c:pt idx="1933">
                <c:v>1.2145908531108992E-3</c:v>
              </c:pt>
              <c:pt idx="1934">
                <c:v>1.2128644579937008E-3</c:v>
              </c:pt>
              <c:pt idx="1935">
                <c:v>1.2111383027035669E-3</c:v>
              </c:pt>
              <c:pt idx="1936">
                <c:v>1.2094123872404966E-3</c:v>
              </c:pt>
              <c:pt idx="1937">
                <c:v>1.2076867116044899E-3</c:v>
              </c:pt>
              <c:pt idx="1938">
                <c:v>1.2059612757955459E-3</c:v>
              </c:pt>
              <c:pt idx="1939">
                <c:v>1.2042360798136663E-3</c:v>
              </c:pt>
              <c:pt idx="1940">
                <c:v>1.2025111236588504E-3</c:v>
              </c:pt>
              <c:pt idx="1941">
                <c:v>1.2007864073310971E-3</c:v>
              </c:pt>
              <c:pt idx="1942">
                <c:v>1.1990619308304084E-3</c:v>
              </c:pt>
              <c:pt idx="1943">
                <c:v>1.197337694156783E-3</c:v>
              </c:pt>
              <c:pt idx="1944">
                <c:v>1.1956136973102205E-3</c:v>
              </c:pt>
              <c:pt idx="1945">
                <c:v>1.1938899402907225E-3</c:v>
              </c:pt>
              <c:pt idx="1946">
                <c:v>1.1921664230982879E-3</c:v>
              </c:pt>
              <c:pt idx="1947">
                <c:v>1.1904431457329171E-3</c:v>
              </c:pt>
              <c:pt idx="1948">
                <c:v>1.188720108194609E-3</c:v>
              </c:pt>
              <c:pt idx="1949">
                <c:v>1.1869973104833651E-3</c:v>
              </c:pt>
              <c:pt idx="1950">
                <c:v>1.1852747525991851E-3</c:v>
              </c:pt>
              <c:pt idx="1951">
                <c:v>1.1835524345420675E-3</c:v>
              </c:pt>
              <c:pt idx="1952">
                <c:v>1.1818303563120146E-3</c:v>
              </c:pt>
              <c:pt idx="1953">
                <c:v>1.1801085179090252E-3</c:v>
              </c:pt>
              <c:pt idx="1954">
                <c:v>1.1783869193330992E-3</c:v>
              </c:pt>
              <c:pt idx="1955">
                <c:v>1.1766655605842363E-3</c:v>
              </c:pt>
              <c:pt idx="1956">
                <c:v>1.1749444416624376E-3</c:v>
              </c:pt>
              <c:pt idx="1957">
                <c:v>1.1732235625677024E-3</c:v>
              </c:pt>
              <c:pt idx="1958">
                <c:v>1.1715029233000302E-3</c:v>
              </c:pt>
              <c:pt idx="1959">
                <c:v>1.1697825238594223E-3</c:v>
              </c:pt>
              <c:pt idx="1960">
                <c:v>1.1680623642458779E-3</c:v>
              </c:pt>
              <c:pt idx="1961">
                <c:v>1.1663424444593963E-3</c:v>
              </c:pt>
              <c:pt idx="1962">
                <c:v>1.1646227644999791E-3</c:v>
              </c:pt>
              <c:pt idx="1963">
                <c:v>1.1629033243676255E-3</c:v>
              </c:pt>
              <c:pt idx="1964">
                <c:v>1.1611841240623355E-3</c:v>
              </c:pt>
              <c:pt idx="1965">
                <c:v>1.1594651635841082E-3</c:v>
              </c:pt>
              <c:pt idx="1966">
                <c:v>1.1577464429329454E-3</c:v>
              </c:pt>
              <c:pt idx="1967">
                <c:v>1.1560279621088462E-3</c:v>
              </c:pt>
              <c:pt idx="1968">
                <c:v>1.1543097211118097E-3</c:v>
              </c:pt>
              <c:pt idx="1969">
                <c:v>1.1525917199418376E-3</c:v>
              </c:pt>
              <c:pt idx="1970">
                <c:v>1.1508739585989291E-3</c:v>
              </c:pt>
              <c:pt idx="1971">
                <c:v>1.1491564370830841E-3</c:v>
              </c:pt>
              <c:pt idx="1972">
                <c:v>1.1474391553943019E-3</c:v>
              </c:pt>
              <c:pt idx="1973">
                <c:v>1.145722113532584E-3</c:v>
              </c:pt>
              <c:pt idx="1974">
                <c:v>1.1440053114979299E-3</c:v>
              </c:pt>
              <c:pt idx="1975">
                <c:v>1.1422887492903385E-3</c:v>
              </c:pt>
              <c:pt idx="1976">
                <c:v>1.1405724269098116E-3</c:v>
              </c:pt>
              <c:pt idx="1977">
                <c:v>1.1388563443563481E-3</c:v>
              </c:pt>
              <c:pt idx="1978">
                <c:v>1.1371405016299481E-3</c:v>
              </c:pt>
              <c:pt idx="1979">
                <c:v>1.1354248987306111E-3</c:v>
              </c:pt>
              <c:pt idx="1980">
                <c:v>1.1337095356583383E-3</c:v>
              </c:pt>
              <c:pt idx="1981">
                <c:v>1.1319944124131294E-3</c:v>
              </c:pt>
              <c:pt idx="1982">
                <c:v>1.1302795289949829E-3</c:v>
              </c:pt>
              <c:pt idx="1983">
                <c:v>1.1285648854039011E-3</c:v>
              </c:pt>
              <c:pt idx="1984">
                <c:v>1.1268504816398827E-3</c:v>
              </c:pt>
              <c:pt idx="1985">
                <c:v>1.125136317702927E-3</c:v>
              </c:pt>
              <c:pt idx="1986">
                <c:v>1.1234223935930358E-3</c:v>
              </c:pt>
              <c:pt idx="1987">
                <c:v>1.1217087093102081E-3</c:v>
              </c:pt>
              <c:pt idx="1988">
                <c:v>1.1199952648544443E-3</c:v>
              </c:pt>
              <c:pt idx="1989">
                <c:v>1.1182820602257428E-3</c:v>
              </c:pt>
              <c:pt idx="1990">
                <c:v>1.1165690954241061E-3</c:v>
              </c:pt>
              <c:pt idx="1991">
                <c:v>1.1148563704495326E-3</c:v>
              </c:pt>
              <c:pt idx="1992">
                <c:v>1.1131438853020223E-3</c:v>
              </c:pt>
              <c:pt idx="1993">
                <c:v>1.1114316399815759E-3</c:v>
              </c:pt>
              <c:pt idx="1994">
                <c:v>1.1097196344881937E-3</c:v>
              </c:pt>
              <c:pt idx="1995">
                <c:v>1.1080078688218745E-3</c:v>
              </c:pt>
              <c:pt idx="1996">
                <c:v>1.1062963429826183E-3</c:v>
              </c:pt>
              <c:pt idx="1997">
                <c:v>1.1045850569704266E-3</c:v>
              </c:pt>
              <c:pt idx="1998">
                <c:v>1.1028740107852984E-3</c:v>
              </c:pt>
              <c:pt idx="1999">
                <c:v>1.101163204427233E-3</c:v>
              </c:pt>
              <c:pt idx="2000">
                <c:v>1.0994526378962318E-3</c:v>
              </c:pt>
              <c:pt idx="2001">
                <c:v>1.0977423111922944E-3</c:v>
              </c:pt>
              <c:pt idx="2002">
                <c:v>1.0960322243154196E-3</c:v>
              </c:pt>
              <c:pt idx="2003">
                <c:v>1.0943223772656094E-3</c:v>
              </c:pt>
              <c:pt idx="2004">
                <c:v>1.0926127700428626E-3</c:v>
              </c:pt>
              <c:pt idx="2005">
                <c:v>1.0909034026471795E-3</c:v>
              </c:pt>
              <c:pt idx="2006">
                <c:v>1.0891942750785592E-3</c:v>
              </c:pt>
              <c:pt idx="2007">
                <c:v>1.0874853873370032E-3</c:v>
              </c:pt>
              <c:pt idx="2008">
                <c:v>1.0857767394225107E-3</c:v>
              </c:pt>
              <c:pt idx="2009">
                <c:v>1.084068331335081E-3</c:v>
              </c:pt>
              <c:pt idx="2010">
                <c:v>1.0823601630747159E-3</c:v>
              </c:pt>
              <c:pt idx="2011">
                <c:v>1.0806522346414142E-3</c:v>
              </c:pt>
              <c:pt idx="2012">
                <c:v>1.0789445460351764E-3</c:v>
              </c:pt>
              <c:pt idx="2013">
                <c:v>1.077237097256001E-3</c:v>
              </c:pt>
              <c:pt idx="2014">
                <c:v>1.0755298883038901E-3</c:v>
              </c:pt>
              <c:pt idx="2015">
                <c:v>1.0738229191788427E-3</c:v>
              </c:pt>
              <c:pt idx="2016">
                <c:v>1.0721161898808581E-3</c:v>
              </c:pt>
              <c:pt idx="2017">
                <c:v>1.070409700409938E-3</c:v>
              </c:pt>
              <c:pt idx="2018">
                <c:v>1.0687034507660814E-3</c:v>
              </c:pt>
              <c:pt idx="2019">
                <c:v>1.0669974409492876E-3</c:v>
              </c:pt>
              <c:pt idx="2020">
                <c:v>1.0652916709595582E-3</c:v>
              </c:pt>
              <c:pt idx="2021">
                <c:v>1.0635861407968924E-3</c:v>
              </c:pt>
              <c:pt idx="2022">
                <c:v>1.0618808504612902E-3</c:v>
              </c:pt>
              <c:pt idx="2023">
                <c:v>1.0601757999527507E-3</c:v>
              </c:pt>
              <c:pt idx="2024">
                <c:v>1.0584709892712757E-3</c:v>
              </c:pt>
              <c:pt idx="2025">
                <c:v>1.0567664184168643E-3</c:v>
              </c:pt>
              <c:pt idx="2026">
                <c:v>1.0550620873895154E-3</c:v>
              </c:pt>
              <c:pt idx="2027">
                <c:v>1.0533579961892311E-3</c:v>
              </c:pt>
              <c:pt idx="2028">
                <c:v>1.0516541448160103E-3</c:v>
              </c:pt>
              <c:pt idx="2029">
                <c:v>1.0499505332698532E-3</c:v>
              </c:pt>
              <c:pt idx="2030">
                <c:v>1.0482471615507589E-3</c:v>
              </c:pt>
              <c:pt idx="2031">
                <c:v>1.0465440296587288E-3</c:v>
              </c:pt>
              <c:pt idx="2032">
                <c:v>1.0448411375937623E-3</c:v>
              </c:pt>
              <c:pt idx="2033">
                <c:v>1.0431384853558587E-3</c:v>
              </c:pt>
              <c:pt idx="2034">
                <c:v>1.0414360729450196E-3</c:v>
              </c:pt>
              <c:pt idx="2035">
                <c:v>1.0397339003612438E-3</c:v>
              </c:pt>
              <c:pt idx="2036">
                <c:v>1.0380319676045317E-3</c:v>
              </c:pt>
              <c:pt idx="2037">
                <c:v>1.0363302746748825E-3</c:v>
              </c:pt>
              <c:pt idx="2038">
                <c:v>1.0346288215722975E-3</c:v>
              </c:pt>
              <c:pt idx="2039">
                <c:v>1.0329276082967761E-3</c:v>
              </c:pt>
              <c:pt idx="2040">
                <c:v>1.0312266348483177E-3</c:v>
              </c:pt>
              <c:pt idx="2041">
                <c:v>1.0295259012269233E-3</c:v>
              </c:pt>
              <c:pt idx="2042">
                <c:v>1.0278254074325929E-3</c:v>
              </c:pt>
              <c:pt idx="2043">
                <c:v>1.026125153465325E-3</c:v>
              </c:pt>
              <c:pt idx="2044">
                <c:v>1.0244251393251216E-3</c:v>
              </c:pt>
              <c:pt idx="2045">
                <c:v>1.0227253650119817E-3</c:v>
              </c:pt>
              <c:pt idx="2046">
                <c:v>1.0210258305259055E-3</c:v>
              </c:pt>
              <c:pt idx="2047">
                <c:v>1.019326535866892E-3</c:v>
              </c:pt>
              <c:pt idx="2048">
                <c:v>1.0176274810349429E-3</c:v>
              </c:pt>
              <c:pt idx="2049">
                <c:v>1.0159286660300574E-3</c:v>
              </c:pt>
              <c:pt idx="2050">
                <c:v>1.0142300908522347E-3</c:v>
              </c:pt>
              <c:pt idx="2051">
                <c:v>1.0125317555014762E-3</c:v>
              </c:pt>
              <c:pt idx="2052">
                <c:v>1.0108336599777817E-3</c:v>
              </c:pt>
              <c:pt idx="2053">
                <c:v>1.0091358042811503E-3</c:v>
              </c:pt>
              <c:pt idx="2054">
                <c:v>1.0074381884115819E-3</c:v>
              </c:pt>
              <c:pt idx="2055">
                <c:v>1.005740812369078E-3</c:v>
              </c:pt>
              <c:pt idx="2056">
                <c:v>1.0040436761536375E-3</c:v>
              </c:pt>
              <c:pt idx="2057">
                <c:v>1.0023467797652596E-3</c:v>
              </c:pt>
              <c:pt idx="2058">
                <c:v>1.0006501232039467E-3</c:v>
              </c:pt>
              <c:pt idx="2059">
                <c:v>9.9895370646969689E-4</c:v>
              </c:pt>
              <c:pt idx="2060">
                <c:v>9.9725752956250982E-4</c:v>
              </c:pt>
              <c:pt idx="2061">
                <c:v>9.9556159248238721E-4</c:v>
              </c:pt>
              <c:pt idx="2062">
                <c:v>9.9386589522932841E-4</c:v>
              </c:pt>
              <c:pt idx="2063">
                <c:v>9.921704378033332E-4</c:v>
              </c:pt>
              <c:pt idx="2064">
                <c:v>9.904752202044005E-4</c:v>
              </c:pt>
              <c:pt idx="2065">
                <c:v>9.8878024243253225E-4</c:v>
              </c:pt>
              <c:pt idx="2066">
                <c:v>9.8708550448772759E-4</c:v>
              </c:pt>
              <c:pt idx="2067">
                <c:v>9.8539100636998566E-4</c:v>
              </c:pt>
              <c:pt idx="2068">
                <c:v>9.836967480793084E-4</c:v>
              </c:pt>
              <c:pt idx="2069">
                <c:v>9.8200272961569452E-4</c:v>
              </c:pt>
              <c:pt idx="2070">
                <c:v>9.8030895097914422E-4</c:v>
              </c:pt>
              <c:pt idx="2071">
                <c:v>9.7861541216965665E-4</c:v>
              </c:pt>
              <c:pt idx="2072">
                <c:v>9.7692211318723375E-4</c:v>
              </c:pt>
              <c:pt idx="2073">
                <c:v>9.7522905403187412E-4</c:v>
              </c:pt>
              <c:pt idx="2074">
                <c:v>9.7353623470357732E-4</c:v>
              </c:pt>
              <c:pt idx="2075">
                <c:v>9.7184365520234487E-4</c:v>
              </c:pt>
              <c:pt idx="2076">
                <c:v>9.7015131552817611E-4</c:v>
              </c:pt>
              <c:pt idx="2077">
                <c:v>9.6845921568107095E-4</c:v>
              </c:pt>
              <c:pt idx="2078">
                <c:v>9.6676735566102851E-4</c:v>
              </c:pt>
              <c:pt idx="2079">
                <c:v>9.6507573546805042E-4</c:v>
              </c:pt>
              <c:pt idx="2080">
                <c:v>9.6338435510213603E-4</c:v>
              </c:pt>
              <c:pt idx="2081">
                <c:v>9.6169321456328425E-4</c:v>
              </c:pt>
              <c:pt idx="2082">
                <c:v>9.6000231385149704E-4</c:v>
              </c:pt>
              <c:pt idx="2083">
                <c:v>9.5831165296677331E-4</c:v>
              </c:pt>
              <c:pt idx="2084">
                <c:v>9.566212319091123E-4</c:v>
              </c:pt>
              <c:pt idx="2085">
                <c:v>9.5493105067851575E-4</c:v>
              </c:pt>
              <c:pt idx="2086">
                <c:v>9.532411092749828E-4</c:v>
              </c:pt>
              <c:pt idx="2087">
                <c:v>9.5155140769851343E-4</c:v>
              </c:pt>
              <c:pt idx="2088">
                <c:v>9.4986194594910678E-4</c:v>
              </c:pt>
              <c:pt idx="2089">
                <c:v>9.481727240267646E-4</c:v>
              </c:pt>
              <c:pt idx="2090">
                <c:v>9.46483741931486E-4</c:v>
              </c:pt>
              <c:pt idx="2091">
                <c:v>9.4479499966327002E-4</c:v>
              </c:pt>
              <c:pt idx="2092">
                <c:v>9.431064972221186E-4</c:v>
              </c:pt>
              <c:pt idx="2093">
                <c:v>9.4141823460803077E-4</c:v>
              </c:pt>
              <c:pt idx="2094">
                <c:v>9.3973021182100643E-4</c:v>
              </c:pt>
              <c:pt idx="2095">
                <c:v>9.3804242886104492E-4</c:v>
              </c:pt>
              <c:pt idx="2096">
                <c:v>9.3635488572814775E-4</c:v>
              </c:pt>
              <c:pt idx="2097">
                <c:v>9.3466758242231418E-4</c:v>
              </c:pt>
              <c:pt idx="2098">
                <c:v>9.3298051894354333E-4</c:v>
              </c:pt>
              <c:pt idx="2099">
                <c:v>9.3129369529183694E-4</c:v>
              </c:pt>
              <c:pt idx="2100">
                <c:v>9.2960711146719424E-4</c:v>
              </c:pt>
              <c:pt idx="2101">
                <c:v>9.2792076746961406E-4</c:v>
              </c:pt>
              <c:pt idx="2102">
                <c:v>9.2623466329909844E-4</c:v>
              </c:pt>
              <c:pt idx="2103">
                <c:v>9.245487989556464E-4</c:v>
              </c:pt>
              <c:pt idx="2104">
                <c:v>9.2286317443925796E-4</c:v>
              </c:pt>
              <c:pt idx="2105">
                <c:v>9.2117778974993225E-4</c:v>
              </c:pt>
              <c:pt idx="2106">
                <c:v>9.1949264488767088E-4</c:v>
              </c:pt>
              <c:pt idx="2107">
                <c:v>9.1780773985247321E-4</c:v>
              </c:pt>
              <c:pt idx="2108">
                <c:v>9.1612307464433815E-4</c:v>
              </c:pt>
              <c:pt idx="2109">
                <c:v>9.1443864926326766E-4</c:v>
              </c:pt>
              <c:pt idx="2110">
                <c:v>9.1275446370926066E-4</c:v>
              </c:pt>
              <c:pt idx="2111">
                <c:v>9.1107051798231724E-4</c:v>
              </c:pt>
              <c:pt idx="2112">
                <c:v>9.0938681208243654E-4</c:v>
              </c:pt>
              <c:pt idx="2113">
                <c:v>9.0770334600962031E-4</c:v>
              </c:pt>
              <c:pt idx="2114">
                <c:v>9.0602011976386766E-4</c:v>
              </c:pt>
              <c:pt idx="2115">
                <c:v>9.0433713334517774E-4</c:v>
              </c:pt>
              <c:pt idx="2116">
                <c:v>9.0265438675355227E-4</c:v>
              </c:pt>
              <c:pt idx="2117">
                <c:v>9.009718799889904E-4</c:v>
              </c:pt>
              <c:pt idx="2118">
                <c:v>8.9928961305149125E-4</c:v>
              </c:pt>
              <c:pt idx="2119">
                <c:v>8.9760758594105644E-4</c:v>
              </c:pt>
              <c:pt idx="2120">
                <c:v>8.9592579865768534E-4</c:v>
              </c:pt>
              <c:pt idx="2121">
                <c:v>8.9424425120137772E-4</c:v>
              </c:pt>
              <c:pt idx="2122">
                <c:v>8.9256294357213293E-4</c:v>
              </c:pt>
              <c:pt idx="2123">
                <c:v>8.9088187576995249E-4</c:v>
              </c:pt>
              <c:pt idx="2124">
                <c:v>8.8920104779483574E-4</c:v>
              </c:pt>
              <c:pt idx="2125">
                <c:v>8.8752045964678161E-4</c:v>
              </c:pt>
              <c:pt idx="2126">
                <c:v>8.8584011132579194E-4</c:v>
              </c:pt>
              <c:pt idx="2127">
                <c:v>8.8416000283186586E-4</c:v>
              </c:pt>
              <c:pt idx="2128">
                <c:v>8.8248013416500337E-4</c:v>
              </c:pt>
              <c:pt idx="2129">
                <c:v>8.8080050532520361E-4</c:v>
              </c:pt>
              <c:pt idx="2130">
                <c:v>8.791211163124683E-4</c:v>
              </c:pt>
              <c:pt idx="2131">
                <c:v>8.7744196712679658E-4</c:v>
              </c:pt>
              <c:pt idx="2132">
                <c:v>8.7576305776818747E-4</c:v>
              </c:pt>
              <c:pt idx="2133">
                <c:v>8.7408438823664294E-4</c:v>
              </c:pt>
              <c:pt idx="2134">
                <c:v>8.7240595853216188E-4</c:v>
              </c:pt>
              <c:pt idx="2135">
                <c:v>8.7072776865474452E-4</c:v>
              </c:pt>
              <c:pt idx="2136">
                <c:v>8.6904981860438978E-4</c:v>
              </c:pt>
              <c:pt idx="2137">
                <c:v>8.673721083810996E-4</c:v>
              </c:pt>
              <c:pt idx="2138">
                <c:v>8.6569463798487291E-4</c:v>
              </c:pt>
              <c:pt idx="2139">
                <c:v>8.6401740741570894E-4</c:v>
              </c:pt>
              <c:pt idx="2140">
                <c:v>8.6234041667360942E-4</c:v>
              </c:pt>
              <c:pt idx="2141">
                <c:v>8.606636657585735E-4</c:v>
              </c:pt>
              <c:pt idx="2142">
                <c:v>8.589871546706003E-4</c:v>
              </c:pt>
              <c:pt idx="2143">
                <c:v>8.5731088340969155E-4</c:v>
              </c:pt>
              <c:pt idx="2144">
                <c:v>8.556348519758464E-4</c:v>
              </c:pt>
              <c:pt idx="2145">
                <c:v>8.5395906036906484E-4</c:v>
              </c:pt>
              <c:pt idx="2146">
                <c:v>8.5228350858934589E-4</c:v>
              </c:pt>
              <c:pt idx="2147">
                <c:v>8.5060819663669151E-4</c:v>
              </c:pt>
              <c:pt idx="2148">
                <c:v>8.4893312451110061E-4</c:v>
              </c:pt>
              <c:pt idx="2149">
                <c:v>8.4725829221257254E-4</c:v>
              </c:pt>
              <c:pt idx="2150">
                <c:v>8.4558369974110882E-4</c:v>
              </c:pt>
              <c:pt idx="2151">
                <c:v>8.439093470967088E-4</c:v>
              </c:pt>
              <c:pt idx="2152">
                <c:v>8.4223523427937226E-4</c:v>
              </c:pt>
              <c:pt idx="2153">
                <c:v>8.4056136128909844E-4</c:v>
              </c:pt>
              <c:pt idx="2154">
                <c:v>8.3888772812588908E-4</c:v>
              </c:pt>
              <c:pt idx="2155">
                <c:v>8.3721433478974332E-4</c:v>
              </c:pt>
              <c:pt idx="2156">
                <c:v>8.3554118128066027E-4</c:v>
              </c:pt>
              <c:pt idx="2157">
                <c:v>8.3386826759864168E-4</c:v>
              </c:pt>
              <c:pt idx="2158">
                <c:v>8.3219559374368669E-4</c:v>
              </c:pt>
              <c:pt idx="2159">
                <c:v>8.305231597157943E-4</c:v>
              </c:pt>
              <c:pt idx="2160">
                <c:v>8.2885096551496649E-4</c:v>
              </c:pt>
              <c:pt idx="2161">
                <c:v>8.2717901114120226E-4</c:v>
              </c:pt>
              <c:pt idx="2162">
                <c:v>8.2550729659450152E-4</c:v>
              </c:pt>
              <c:pt idx="2163">
                <c:v>8.238358218748635E-4</c:v>
              </c:pt>
              <c:pt idx="2164">
                <c:v>8.2216458698229004E-4</c:v>
              </c:pt>
              <c:pt idx="2165">
                <c:v>8.2049359191678007E-4</c:v>
              </c:pt>
              <c:pt idx="2166">
                <c:v>8.1882283667833282E-4</c:v>
              </c:pt>
              <c:pt idx="2167">
                <c:v>8.1715232126695003E-4</c:v>
              </c:pt>
              <c:pt idx="2168">
                <c:v>8.1548204568263082E-4</c:v>
              </c:pt>
              <c:pt idx="2169">
                <c:v>8.1381200992537521E-4</c:v>
              </c:pt>
              <c:pt idx="2170">
                <c:v>8.1214221399518232E-4</c:v>
              </c:pt>
              <c:pt idx="2171">
                <c:v>8.1047265789205389E-4</c:v>
              </c:pt>
              <c:pt idx="2172">
                <c:v>8.0880334161598905E-4</c:v>
              </c:pt>
              <c:pt idx="2173">
                <c:v>8.0713426516698693E-4</c:v>
              </c:pt>
              <c:pt idx="2174">
                <c:v>8.0546542854504917E-4</c:v>
              </c:pt>
              <c:pt idx="2175">
                <c:v>8.037968317501751E-4</c:v>
              </c:pt>
              <c:pt idx="2176">
                <c:v>8.0212847478236364E-4</c:v>
              </c:pt>
              <c:pt idx="2177">
                <c:v>8.0046035764161675E-4</c:v>
              </c:pt>
              <c:pt idx="2178">
                <c:v>7.9879248032793334E-4</c:v>
              </c:pt>
              <c:pt idx="2179">
                <c:v>7.9712484284131353E-4</c:v>
              </c:pt>
              <c:pt idx="2180">
                <c:v>7.9545744518175643E-4</c:v>
              </c:pt>
              <c:pt idx="2181">
                <c:v>7.937902873492639E-4</c:v>
              </c:pt>
              <c:pt idx="2182">
                <c:v>7.9212336934383486E-4</c:v>
              </c:pt>
              <c:pt idx="2183">
                <c:v>7.9045669116546854E-4</c:v>
              </c:pt>
              <c:pt idx="2184">
                <c:v>7.8879025281416656E-4</c:v>
              </c:pt>
              <c:pt idx="2185">
                <c:v>7.8712405428992829E-4</c:v>
              </c:pt>
              <c:pt idx="2186">
                <c:v>7.854580955927536E-4</c:v>
              </c:pt>
              <c:pt idx="2187">
                <c:v>7.8379237672264164E-4</c:v>
              </c:pt>
              <c:pt idx="2188">
                <c:v>7.8212689767959403E-4</c:v>
              </c:pt>
              <c:pt idx="2189">
                <c:v>7.8046165846361011E-4</c:v>
              </c:pt>
              <c:pt idx="2190">
                <c:v>7.7879665907468882E-4</c:v>
              </c:pt>
              <c:pt idx="2191">
                <c:v>7.7713189951283208E-4</c:v>
              </c:pt>
              <c:pt idx="2192">
                <c:v>7.7546737977803883E-4</c:v>
              </c:pt>
              <c:pt idx="2193">
                <c:v>7.7380309987030917E-4</c:v>
              </c:pt>
              <c:pt idx="2194">
                <c:v>7.7213905978964223E-4</c:v>
              </c:pt>
              <c:pt idx="2195">
                <c:v>7.7047525953603975E-4</c:v>
              </c:pt>
              <c:pt idx="2196">
                <c:v>7.6881169910950086E-4</c:v>
              </c:pt>
              <c:pt idx="2197">
                <c:v>7.671483785100247E-4</c:v>
              </c:pt>
              <c:pt idx="2198">
                <c:v>7.6548529773761299E-4</c:v>
              </c:pt>
              <c:pt idx="2199">
                <c:v>7.6382245679226487E-4</c:v>
              </c:pt>
              <c:pt idx="2200">
                <c:v>7.6215985567397947E-4</c:v>
              </c:pt>
              <c:pt idx="2201">
                <c:v>7.6049749438275843E-4</c:v>
              </c:pt>
              <c:pt idx="2202">
                <c:v>7.5883537291860108E-4</c:v>
              </c:pt>
              <c:pt idx="2203">
                <c:v>7.5717349128150721E-4</c:v>
              </c:pt>
              <c:pt idx="2204">
                <c:v>7.5551184947147618E-4</c:v>
              </c:pt>
              <c:pt idx="2205">
                <c:v>7.5385044748850949E-4</c:v>
              </c:pt>
              <c:pt idx="2206">
                <c:v>7.521892853326064E-4</c:v>
              </c:pt>
              <c:pt idx="2207">
                <c:v>7.5052836300376613E-4</c:v>
              </c:pt>
              <c:pt idx="2208">
                <c:v>7.4886768050199022E-4</c:v>
              </c:pt>
              <c:pt idx="2209">
                <c:v>7.4720723782727789E-4</c:v>
              </c:pt>
              <c:pt idx="2210">
                <c:v>7.4554703497962916E-4</c:v>
              </c:pt>
              <c:pt idx="2211">
                <c:v>7.4388707195904315E-4</c:v>
              </c:pt>
              <c:pt idx="2212">
                <c:v>7.4222734876552149E-4</c:v>
              </c:pt>
              <c:pt idx="2213">
                <c:v>7.4056786539906353E-4</c:v>
              </c:pt>
              <c:pt idx="2214">
                <c:v>7.3890862185966829E-4</c:v>
              </c:pt>
              <c:pt idx="2215">
                <c:v>7.372496181473374E-4</c:v>
              </c:pt>
              <c:pt idx="2216">
                <c:v>7.355908542620702E-4</c:v>
              </c:pt>
              <c:pt idx="2217">
                <c:v>7.3393233020386563E-4</c:v>
              </c:pt>
              <c:pt idx="2218">
                <c:v>7.3227404597272562E-4</c:v>
              </c:pt>
              <c:pt idx="2219">
                <c:v>7.3061600156864909E-4</c:v>
              </c:pt>
              <c:pt idx="2220">
                <c:v>7.2895819699163615E-4</c:v>
              </c:pt>
              <c:pt idx="2221">
                <c:v>7.2730063224168604E-4</c:v>
              </c:pt>
              <c:pt idx="2222">
                <c:v>7.2564330731880028E-4</c:v>
              </c:pt>
              <c:pt idx="2223">
                <c:v>7.2398622222297811E-4</c:v>
              </c:pt>
              <c:pt idx="2224">
                <c:v>7.2232937695421867E-4</c:v>
              </c:pt>
              <c:pt idx="2225">
                <c:v>7.2067277151252368E-4</c:v>
              </c:pt>
              <c:pt idx="2226">
                <c:v>7.1901640589789218E-4</c:v>
              </c:pt>
              <c:pt idx="2227">
                <c:v>7.1736028011032437E-4</c:v>
              </c:pt>
              <c:pt idx="2228">
                <c:v>7.1570439414981929E-4</c:v>
              </c:pt>
              <c:pt idx="2229">
                <c:v>7.1404874801637855E-4</c:v>
              </c:pt>
              <c:pt idx="2230">
                <c:v>7.1239334171000152E-4</c:v>
              </c:pt>
              <c:pt idx="2231">
                <c:v>7.107381752306871E-4</c:v>
              </c:pt>
              <c:pt idx="2232">
                <c:v>7.0908324857843724E-4</c:v>
              </c:pt>
              <c:pt idx="2233">
                <c:v>7.0742856175325087E-4</c:v>
              </c:pt>
              <c:pt idx="2234">
                <c:v>7.0577411475512808E-4</c:v>
              </c:pt>
              <c:pt idx="2235">
                <c:v>7.0411990758406802E-4</c:v>
              </c:pt>
              <c:pt idx="2236">
                <c:v>7.0246594024007242E-4</c:v>
              </c:pt>
              <c:pt idx="2237">
                <c:v>7.0081221272314041E-4</c:v>
              </c:pt>
              <c:pt idx="2238">
                <c:v>6.9915872503327112E-4</c:v>
              </c:pt>
              <c:pt idx="2239">
                <c:v>6.9750547717046629E-4</c:v>
              </c:pt>
              <c:pt idx="2240">
                <c:v>6.9585246913472505E-4</c:v>
              </c:pt>
              <c:pt idx="2241">
                <c:v>6.9419970092604653E-4</c:v>
              </c:pt>
              <c:pt idx="2242">
                <c:v>6.9254717254443236E-4</c:v>
              </c:pt>
              <c:pt idx="2243">
                <c:v>6.9089488398988189E-4</c:v>
              </c:pt>
              <c:pt idx="2244">
                <c:v>6.8924283526239491E-4</c:v>
              </c:pt>
              <c:pt idx="2245">
                <c:v>6.8759102636197075E-4</c:v>
              </c:pt>
              <c:pt idx="2246">
                <c:v>6.8593945728861094E-4</c:v>
              </c:pt>
              <c:pt idx="2247">
                <c:v>6.8428812804231473E-4</c:v>
              </c:pt>
              <c:pt idx="2248">
                <c:v>6.8263703862308123E-4</c:v>
              </c:pt>
              <c:pt idx="2249">
                <c:v>6.809861890309123E-4</c:v>
              </c:pt>
              <c:pt idx="2250">
                <c:v>6.7933557926580686E-4</c:v>
              </c:pt>
              <c:pt idx="2251">
                <c:v>6.77685209327765E-4</c:v>
              </c:pt>
              <c:pt idx="2252">
                <c:v>6.7603507921678576E-4</c:v>
              </c:pt>
              <c:pt idx="2253">
                <c:v>6.7438518893287109E-4</c:v>
              </c:pt>
              <c:pt idx="2254">
                <c:v>6.7273553847602E-4</c:v>
              </c:pt>
              <c:pt idx="2255">
                <c:v>6.7108612784623164E-4</c:v>
              </c:pt>
              <c:pt idx="2256">
                <c:v>6.6943695704350763E-4</c:v>
              </c:pt>
              <c:pt idx="2257">
                <c:v>6.6778802606784731E-4</c:v>
              </c:pt>
              <c:pt idx="2258">
                <c:v>6.6613933491924961E-4</c:v>
              </c:pt>
              <c:pt idx="2259">
                <c:v>6.6449088359771648E-4</c:v>
              </c:pt>
              <c:pt idx="2260">
                <c:v>6.6284267210324683E-4</c:v>
              </c:pt>
              <c:pt idx="2261">
                <c:v>6.6119470043584077E-4</c:v>
              </c:pt>
              <c:pt idx="2262">
                <c:v>6.5954696859549743E-4</c:v>
              </c:pt>
              <c:pt idx="2263">
                <c:v>6.5789947658221866E-4</c:v>
              </c:pt>
              <c:pt idx="2264">
                <c:v>6.5625222439600337E-4</c:v>
              </c:pt>
              <c:pt idx="2265">
                <c:v>6.5460521203685069E-4</c:v>
              </c:pt>
              <c:pt idx="2266">
                <c:v>6.5295843950476259E-4</c:v>
              </c:pt>
              <c:pt idx="2267">
                <c:v>6.5131190679973807E-4</c:v>
              </c:pt>
              <c:pt idx="2268">
                <c:v>6.4966561392177714E-4</c:v>
              </c:pt>
              <c:pt idx="2269">
                <c:v>6.4801956087087893E-4</c:v>
              </c:pt>
              <c:pt idx="2270">
                <c:v>6.4637374764704508E-4</c:v>
              </c:pt>
              <c:pt idx="2271">
                <c:v>6.4472817425027492E-4</c:v>
              </c:pt>
              <c:pt idx="2272">
                <c:v>6.4308284068056738E-4</c:v>
              </c:pt>
              <c:pt idx="2273">
                <c:v>6.4143774693792429E-4</c:v>
              </c:pt>
              <c:pt idx="2274">
                <c:v>6.397928930223449E-4</c:v>
              </c:pt>
              <c:pt idx="2275">
                <c:v>6.3814827893382813E-4</c:v>
              </c:pt>
              <c:pt idx="2276">
                <c:v>6.3650390467237582E-4</c:v>
              </c:pt>
              <c:pt idx="2277">
                <c:v>6.3485977023798709E-4</c:v>
              </c:pt>
              <c:pt idx="2278">
                <c:v>6.3321587563066196E-4</c:v>
              </c:pt>
              <c:pt idx="2279">
                <c:v>6.3157222085039955E-4</c:v>
              </c:pt>
              <c:pt idx="2280">
                <c:v>6.299288058972016E-4</c:v>
              </c:pt>
              <c:pt idx="2281">
                <c:v>6.2828563077106723E-4</c:v>
              </c:pt>
              <c:pt idx="2282">
                <c:v>6.2664269547199549E-4</c:v>
              </c:pt>
              <c:pt idx="2283">
                <c:v>6.249999999999883E-4</c:v>
              </c:pt>
              <c:pt idx="2284">
                <c:v>6.2335754435504471E-4</c:v>
              </c:pt>
              <c:pt idx="2285">
                <c:v>6.217153285371646E-4</c:v>
              </c:pt>
              <c:pt idx="2286">
                <c:v>6.2007335254634722E-4</c:v>
              </c:pt>
              <c:pt idx="2287">
                <c:v>6.1843161638259439E-4</c:v>
              </c:pt>
              <c:pt idx="2288">
                <c:v>6.1679012004590506E-4</c:v>
              </c:pt>
              <c:pt idx="2289">
                <c:v>6.1514886353627844E-4</c:v>
              </c:pt>
              <c:pt idx="2290">
                <c:v>6.1350784685371628E-4</c:v>
              </c:pt>
              <c:pt idx="2291">
                <c:v>6.1186706999821771E-4</c:v>
              </c:pt>
              <c:pt idx="2292">
                <c:v>6.1022653296978274E-4</c:v>
              </c:pt>
              <c:pt idx="2293">
                <c:v>6.0858623576841048E-4</c:v>
              </c:pt>
              <c:pt idx="2294">
                <c:v>6.0694617839410268E-4</c:v>
              </c:pt>
              <c:pt idx="2295">
                <c:v>6.0530636084685848E-4</c:v>
              </c:pt>
              <c:pt idx="2296">
                <c:v>6.0366678312667689E-4</c:v>
              </c:pt>
              <c:pt idx="2297">
                <c:v>6.0202744523355986E-4</c:v>
              </c:pt>
              <c:pt idx="2298">
                <c:v>6.0038834716750642E-4</c:v>
              </c:pt>
              <c:pt idx="2299">
                <c:v>5.987494889285156E-4</c:v>
              </c:pt>
              <c:pt idx="2300">
                <c:v>5.9711087051658924E-4</c:v>
              </c:pt>
              <c:pt idx="2301">
                <c:v>5.9547249193172658E-4</c:v>
              </c:pt>
              <c:pt idx="2302">
                <c:v>5.9383435317392739E-4</c:v>
              </c:pt>
              <c:pt idx="2303">
                <c:v>5.9219645424319093E-4</c:v>
              </c:pt>
              <c:pt idx="2304">
                <c:v>5.9055879513951893E-4</c:v>
              </c:pt>
              <c:pt idx="2305">
                <c:v>5.8892137586291052E-4</c:v>
              </c:pt>
              <c:pt idx="2306">
                <c:v>5.8728419641336483E-4</c:v>
              </c:pt>
              <c:pt idx="2307">
                <c:v>5.856472567908836E-4</c:v>
              </c:pt>
              <c:pt idx="2308">
                <c:v>5.8401055699546596E-4</c:v>
              </c:pt>
              <c:pt idx="2309">
                <c:v>5.823740970271118E-4</c:v>
              </c:pt>
              <c:pt idx="2310">
                <c:v>5.8073787688582047E-4</c:v>
              </c:pt>
              <c:pt idx="2311">
                <c:v>5.791018965715936E-4</c:v>
              </c:pt>
              <c:pt idx="2312">
                <c:v>5.7746615608443021E-4</c:v>
              </c:pt>
              <c:pt idx="2313">
                <c:v>5.7583065542432966E-4</c:v>
              </c:pt>
              <c:pt idx="2314">
                <c:v>5.7419539459129345E-4</c:v>
              </c:pt>
              <c:pt idx="2315">
                <c:v>5.7256037358532083E-4</c:v>
              </c:pt>
              <c:pt idx="2316">
                <c:v>5.7092559240641094E-4</c:v>
              </c:pt>
              <c:pt idx="2317">
                <c:v>5.6929105105456561E-4</c:v>
              </c:pt>
              <c:pt idx="2318">
                <c:v>5.6765674952978377E-4</c:v>
              </c:pt>
              <c:pt idx="2319">
                <c:v>5.6602268783206551E-4</c:v>
              </c:pt>
              <c:pt idx="2320">
                <c:v>5.6438886596140998E-4</c:v>
              </c:pt>
              <c:pt idx="2321">
                <c:v>5.627552839178188E-4</c:v>
              </c:pt>
              <c:pt idx="2322">
                <c:v>5.6112194170129131E-4</c:v>
              </c:pt>
              <c:pt idx="2323">
                <c:v>5.5948883931182655E-4</c:v>
              </c:pt>
              <c:pt idx="2324">
                <c:v>5.5785597674942614E-4</c:v>
              </c:pt>
              <c:pt idx="2325">
                <c:v>5.5622335401408942E-4</c:v>
              </c:pt>
              <c:pt idx="2326">
                <c:v>5.5459097110581619E-4</c:v>
              </c:pt>
              <c:pt idx="2327">
                <c:v>5.5295882802460579E-4</c:v>
              </c:pt>
              <c:pt idx="2328">
                <c:v>5.5132692477045974E-4</c:v>
              </c:pt>
              <c:pt idx="2329">
                <c:v>5.4969526134337728E-4</c:v>
              </c:pt>
              <c:pt idx="2330">
                <c:v>5.4806383774335765E-4</c:v>
              </c:pt>
              <c:pt idx="2331">
                <c:v>5.4643265397040237E-4</c:v>
              </c:pt>
              <c:pt idx="2332">
                <c:v>5.4480171002451068E-4</c:v>
              </c:pt>
              <c:pt idx="2333">
                <c:v>5.4317100590568258E-4</c:v>
              </c:pt>
              <c:pt idx="2334">
                <c:v>5.415405416139172E-4</c:v>
              </c:pt>
              <c:pt idx="2335">
                <c:v>5.3991031714921618E-4</c:v>
              </c:pt>
              <c:pt idx="2336">
                <c:v>5.3828033251157885E-4</c:v>
              </c:pt>
              <c:pt idx="2337">
                <c:v>5.3665058770100424E-4</c:v>
              </c:pt>
              <c:pt idx="2338">
                <c:v>5.3502108271749399E-4</c:v>
              </c:pt>
              <c:pt idx="2339">
                <c:v>5.3339181756104743E-4</c:v>
              </c:pt>
              <c:pt idx="2340">
                <c:v>5.3176279223166349E-4</c:v>
              </c:pt>
              <c:pt idx="2341">
                <c:v>5.3013400672934411E-4</c:v>
              </c:pt>
              <c:pt idx="2342">
                <c:v>5.2850546105408821E-4</c:v>
              </c:pt>
              <c:pt idx="2343">
                <c:v>5.2687715520589591E-4</c:v>
              </c:pt>
              <c:pt idx="2344">
                <c:v>5.2524908918476633E-4</c:v>
              </c:pt>
              <c:pt idx="2345">
                <c:v>5.236212629907012E-4</c:v>
              </c:pt>
              <c:pt idx="2346">
                <c:v>5.2199367662369967E-4</c:v>
              </c:pt>
              <c:pt idx="2347">
                <c:v>5.2036633008376086E-4</c:v>
              </c:pt>
              <c:pt idx="2348">
                <c:v>5.1873922337088651E-4</c:v>
              </c:pt>
              <c:pt idx="2349">
                <c:v>5.1711235648507574E-4</c:v>
              </c:pt>
              <c:pt idx="2350">
                <c:v>5.1548572942632857E-4</c:v>
              </c:pt>
              <c:pt idx="2351">
                <c:v>5.1385934219464401E-4</c:v>
              </c:pt>
              <c:pt idx="2352">
                <c:v>5.1223319479002402E-4</c:v>
              </c:pt>
              <c:pt idx="2353">
                <c:v>5.1060728721246751E-4</c:v>
              </c:pt>
              <c:pt idx="2354">
                <c:v>5.0898161946197383E-4</c:v>
              </c:pt>
              <c:pt idx="2355">
                <c:v>5.073561915385445E-4</c:v>
              </c:pt>
              <c:pt idx="2356">
                <c:v>5.0573100344217877E-4</c:v>
              </c:pt>
              <c:pt idx="2357">
                <c:v>5.0410605517287586E-4</c:v>
              </c:pt>
              <c:pt idx="2358">
                <c:v>5.024813467306373E-4</c:v>
              </c:pt>
              <c:pt idx="2359">
                <c:v>5.0085687811546233E-4</c:v>
              </c:pt>
              <c:pt idx="2360">
                <c:v>4.9923264932735096E-4</c:v>
              </c:pt>
              <c:pt idx="2361">
                <c:v>4.976086603663023E-4</c:v>
              </c:pt>
              <c:pt idx="2362">
                <c:v>4.959849112323181E-4</c:v>
              </c:pt>
              <c:pt idx="2363">
                <c:v>4.9436140192539739E-4</c:v>
              </c:pt>
              <c:pt idx="2364">
                <c:v>4.9273813244553951E-4</c:v>
              </c:pt>
              <c:pt idx="2365">
                <c:v>4.9111510279274608E-4</c:v>
              </c:pt>
              <c:pt idx="2366">
                <c:v>4.8949231296701614E-4</c:v>
              </c:pt>
              <c:pt idx="2367">
                <c:v>4.8786976296834989E-4</c:v>
              </c:pt>
              <c:pt idx="2368">
                <c:v>4.8624745279674626E-4</c:v>
              </c:pt>
              <c:pt idx="2369">
                <c:v>4.8462538245220709E-4</c:v>
              </c:pt>
              <c:pt idx="2370">
                <c:v>4.8300355193473161E-4</c:v>
              </c:pt>
              <c:pt idx="2371">
                <c:v>4.8138196124431875E-4</c:v>
              </c:pt>
              <c:pt idx="2372">
                <c:v>4.7976061038097035E-4</c:v>
              </c:pt>
              <c:pt idx="2373">
                <c:v>4.7813949934468554E-4</c:v>
              </c:pt>
              <c:pt idx="2374">
                <c:v>4.7651862813546345E-4</c:v>
              </c:pt>
              <c:pt idx="2375">
                <c:v>4.7489799675330582E-4</c:v>
              </c:pt>
              <c:pt idx="2376">
                <c:v>4.7327760519821167E-4</c:v>
              </c:pt>
              <c:pt idx="2377">
                <c:v>4.7165745347018122E-4</c:v>
              </c:pt>
              <c:pt idx="2378">
                <c:v>4.7003754156921349E-4</c:v>
              </c:pt>
              <c:pt idx="2379">
                <c:v>4.6841786949531011E-4</c:v>
              </c:pt>
              <c:pt idx="2380">
                <c:v>4.6679843724847043E-4</c:v>
              </c:pt>
              <c:pt idx="2381">
                <c:v>4.6517924482869337E-4</c:v>
              </c:pt>
              <c:pt idx="2382">
                <c:v>4.6356029223598087E-4</c:v>
              </c:pt>
              <c:pt idx="2383">
                <c:v>4.6194157947033185E-4</c:v>
              </c:pt>
              <c:pt idx="2384">
                <c:v>4.6032310653174643E-4</c:v>
              </c:pt>
              <c:pt idx="2385">
                <c:v>4.5870487342022372E-4</c:v>
              </c:pt>
              <c:pt idx="2386">
                <c:v>4.5708688013576559E-4</c:v>
              </c:pt>
              <c:pt idx="2387">
                <c:v>4.5546912667837093E-4</c:v>
              </c:pt>
              <c:pt idx="2388">
                <c:v>4.5385161304803889E-4</c:v>
              </c:pt>
              <c:pt idx="2389">
                <c:v>4.5223433924477141E-4</c:v>
              </c:pt>
              <c:pt idx="2390">
                <c:v>4.5061730526856753E-4</c:v>
              </c:pt>
              <c:pt idx="2391">
                <c:v>4.4900051111942724E-4</c:v>
              </c:pt>
              <c:pt idx="2392">
                <c:v>4.4738395679734956E-4</c:v>
              </c:pt>
              <c:pt idx="2393">
                <c:v>4.4576764230233644E-4</c:v>
              </c:pt>
              <c:pt idx="2394">
                <c:v>4.4415156763438681E-4</c:v>
              </c:pt>
              <c:pt idx="2395">
                <c:v>4.4253573279350001E-4</c:v>
              </c:pt>
              <c:pt idx="2396">
                <c:v>4.4092013777967756E-4</c:v>
              </c:pt>
              <c:pt idx="2397">
                <c:v>4.393047825929187E-4</c:v>
              </c:pt>
              <c:pt idx="2398">
                <c:v>4.3768966723322267E-4</c:v>
              </c:pt>
              <c:pt idx="2399">
                <c:v>4.3607479170059099E-4</c:v>
              </c:pt>
              <c:pt idx="2400">
                <c:v>4.344601559950229E-4</c:v>
              </c:pt>
              <c:pt idx="2401">
                <c:v>4.328457601165184E-4</c:v>
              </c:pt>
              <c:pt idx="2402">
                <c:v>4.3123160406507662E-4</c:v>
              </c:pt>
              <c:pt idx="2403">
                <c:v>4.2961768784069931E-4</c:v>
              </c:pt>
              <c:pt idx="2404">
                <c:v>4.2800401144338547E-4</c:v>
              </c:pt>
              <c:pt idx="2405">
                <c:v>4.2639057487313446E-4</c:v>
              </c:pt>
              <c:pt idx="2406">
                <c:v>4.2477737812994792E-4</c:v>
              </c:pt>
              <c:pt idx="2407">
                <c:v>4.2316442121382485E-4</c:v>
              </c:pt>
              <c:pt idx="2408">
                <c:v>4.2155170412476548E-4</c:v>
              </c:pt>
              <c:pt idx="2409">
                <c:v>4.1993922686276873E-4</c:v>
              </c:pt>
              <c:pt idx="2410">
                <c:v>4.1832698942783643E-4</c:v>
              </c:pt>
              <c:pt idx="2411">
                <c:v>4.1671499181996773E-4</c:v>
              </c:pt>
              <c:pt idx="2412">
                <c:v>4.1510323403916186E-4</c:v>
              </c:pt>
              <c:pt idx="2413">
                <c:v>4.1349171608542033E-4</c:v>
              </c:pt>
              <c:pt idx="2414">
                <c:v>4.118804379587424E-4</c:v>
              </c:pt>
              <c:pt idx="2415">
                <c:v>4.1026939965912719E-4</c:v>
              </c:pt>
              <c:pt idx="2416">
                <c:v>4.0865860118657644E-4</c:v>
              </c:pt>
              <c:pt idx="2417">
                <c:v>4.0704804254108916E-4</c:v>
              </c:pt>
              <c:pt idx="2418">
                <c:v>4.0543772372266559E-4</c:v>
              </c:pt>
              <c:pt idx="2419">
                <c:v>4.0382764473130474E-4</c:v>
              </c:pt>
              <c:pt idx="2420">
                <c:v>4.0221780556700824E-4</c:v>
              </c:pt>
              <c:pt idx="2421">
                <c:v>4.0060820622977544E-4</c:v>
              </c:pt>
              <c:pt idx="2422">
                <c:v>3.9899884671960525E-4</c:v>
              </c:pt>
              <c:pt idx="2423">
                <c:v>3.9738972703649963E-4</c:v>
              </c:pt>
              <c:pt idx="2424">
                <c:v>3.957808471804575E-4</c:v>
              </c:pt>
              <c:pt idx="2425">
                <c:v>3.9417220715147895E-4</c:v>
              </c:pt>
              <c:pt idx="2426">
                <c:v>3.9256380694956312E-4</c:v>
              </c:pt>
              <c:pt idx="2427">
                <c:v>3.9095564657471175E-4</c:v>
              </c:pt>
              <c:pt idx="2428">
                <c:v>3.8934772602692398E-4</c:v>
              </c:pt>
              <c:pt idx="2429">
                <c:v>3.8774004530619892E-4</c:v>
              </c:pt>
              <c:pt idx="2430">
                <c:v>3.8613260441253832E-4</c:v>
              </c:pt>
              <c:pt idx="2431">
                <c:v>3.8452540334594132E-4</c:v>
              </c:pt>
              <c:pt idx="2432">
                <c:v>3.829184421064079E-4</c:v>
              </c:pt>
              <c:pt idx="2433">
                <c:v>3.813117206939371E-4</c:v>
              </c:pt>
              <c:pt idx="2434">
                <c:v>3.7970523910853086E-4</c:v>
              </c:pt>
              <c:pt idx="2435">
                <c:v>3.7809899735018811E-4</c:v>
              </c:pt>
              <c:pt idx="2436">
                <c:v>3.7649299541890819E-4</c:v>
              </c:pt>
              <c:pt idx="2437">
                <c:v>3.7488723331469262E-4</c:v>
              </c:pt>
              <c:pt idx="2438">
                <c:v>3.7328171103754063E-4</c:v>
              </c:pt>
              <c:pt idx="2439">
                <c:v>3.7167642858745137E-4</c:v>
              </c:pt>
              <c:pt idx="2440">
                <c:v>3.7007138596442657E-4</c:v>
              </c:pt>
              <c:pt idx="2441">
                <c:v>3.6846658316846547E-4</c:v>
              </c:pt>
              <c:pt idx="2442">
                <c:v>3.6686202019956774E-4</c:v>
              </c:pt>
              <c:pt idx="2443">
                <c:v>3.6525769705773284E-4</c:v>
              </c:pt>
              <c:pt idx="2444">
                <c:v>3.636536137429624E-4</c:v>
              </c:pt>
              <c:pt idx="2445">
                <c:v>3.6204977025525555E-4</c:v>
              </c:pt>
              <c:pt idx="2446">
                <c:v>3.6044616659461142E-4</c:v>
              </c:pt>
              <c:pt idx="2447">
                <c:v>3.5884280276103164E-4</c:v>
              </c:pt>
              <c:pt idx="2448">
                <c:v>3.5723967875451556E-4</c:v>
              </c:pt>
              <c:pt idx="2449">
                <c:v>3.5563679457506297E-4</c:v>
              </c:pt>
              <c:pt idx="2450">
                <c:v>3.540341502226732E-4</c:v>
              </c:pt>
              <c:pt idx="2451">
                <c:v>3.5243174569734778E-4</c:v>
              </c:pt>
              <c:pt idx="2452">
                <c:v>3.5082958099908596E-4</c:v>
              </c:pt>
              <c:pt idx="2453">
                <c:v>3.4922765612788685E-4</c:v>
              </c:pt>
              <c:pt idx="2454">
                <c:v>3.4762597108375221E-4</c:v>
              </c:pt>
              <c:pt idx="2455">
                <c:v>3.4602452586668115E-4</c:v>
              </c:pt>
              <c:pt idx="2456">
                <c:v>3.4442332047667282E-4</c:v>
              </c:pt>
              <c:pt idx="2457">
                <c:v>3.4282235491372895E-4</c:v>
              </c:pt>
              <c:pt idx="2458">
                <c:v>3.4122162917784866E-4</c:v>
              </c:pt>
              <c:pt idx="2459">
                <c:v>3.3962114326903197E-4</c:v>
              </c:pt>
              <c:pt idx="2460">
                <c:v>3.3802089718727789E-4</c:v>
              </c:pt>
              <c:pt idx="2461">
                <c:v>3.3642089093258837E-4</c:v>
              </c:pt>
              <c:pt idx="2462">
                <c:v>3.3482112450496234E-4</c:v>
              </c:pt>
              <c:pt idx="2463">
                <c:v>3.3322159790439914E-4</c:v>
              </c:pt>
              <c:pt idx="2464">
                <c:v>3.3162231113090029E-4</c:v>
              </c:pt>
              <c:pt idx="2465">
                <c:v>3.3002326418446503E-4</c:v>
              </c:pt>
              <c:pt idx="2466">
                <c:v>3.2842445706509347E-4</c:v>
              </c:pt>
              <c:pt idx="2467">
                <c:v>3.2682588977278452E-4</c:v>
              </c:pt>
              <c:pt idx="2468">
                <c:v>3.2522756230754003E-4</c:v>
              </c:pt>
              <c:pt idx="2469">
                <c:v>3.2362947466935913E-4</c:v>
              </c:pt>
              <c:pt idx="2470">
                <c:v>3.2203162685824095E-4</c:v>
              </c:pt>
              <c:pt idx="2471">
                <c:v>3.2043401887418724E-4</c:v>
              </c:pt>
              <c:pt idx="2472">
                <c:v>3.18836650717197E-4</c:v>
              </c:pt>
              <c:pt idx="2473">
                <c:v>3.1723952238726959E-4</c:v>
              </c:pt>
              <c:pt idx="2474">
                <c:v>3.1564263388440665E-4</c:v>
              </c:pt>
              <c:pt idx="2475">
                <c:v>3.1404598520860718E-4</c:v>
              </c:pt>
              <c:pt idx="2476">
                <c:v>3.1244957635987141E-4</c:v>
              </c:pt>
              <c:pt idx="2477">
                <c:v>3.1085340733819826E-4</c:v>
              </c:pt>
              <c:pt idx="2478">
                <c:v>3.0925747814358957E-4</c:v>
              </c:pt>
              <c:pt idx="2479">
                <c:v>3.0766178877604457E-4</c:v>
              </c:pt>
              <c:pt idx="2480">
                <c:v>3.0606633923556219E-4</c:v>
              </c:pt>
              <c:pt idx="2481">
                <c:v>3.0447112952214426E-4</c:v>
              </c:pt>
              <c:pt idx="2482">
                <c:v>3.0287615963578993E-4</c:v>
              </c:pt>
              <c:pt idx="2483">
                <c:v>3.0128142957649919E-4</c:v>
              </c:pt>
              <c:pt idx="2484">
                <c:v>2.9968693934427117E-4</c:v>
              </c:pt>
              <c:pt idx="2485">
                <c:v>2.980926889391076E-4</c:v>
              </c:pt>
              <c:pt idx="2486">
                <c:v>2.9649867836100752E-4</c:v>
              </c:pt>
              <c:pt idx="2487">
                <c:v>2.9490490760997027E-4</c:v>
              </c:pt>
              <c:pt idx="2488">
                <c:v>2.9331137668599748E-4</c:v>
              </c:pt>
              <c:pt idx="2489">
                <c:v>2.9171808558908817E-4</c:v>
              </c:pt>
              <c:pt idx="2490">
                <c:v>2.9012503431924256E-4</c:v>
              </c:pt>
              <c:pt idx="2491">
                <c:v>2.8853222287645957E-4</c:v>
              </c:pt>
              <c:pt idx="2492">
                <c:v>2.8693965126074103E-4</c:v>
              </c:pt>
              <c:pt idx="2493">
                <c:v>2.8534731947208608E-4</c:v>
              </c:pt>
              <c:pt idx="2494">
                <c:v>2.8375522751049396E-4</c:v>
              </c:pt>
              <c:pt idx="2495">
                <c:v>2.8216337537596619E-4</c:v>
              </c:pt>
              <c:pt idx="2496">
                <c:v>2.8057176306850202E-4</c:v>
              </c:pt>
              <c:pt idx="2497">
                <c:v>2.7898039058810056E-4</c:v>
              </c:pt>
              <c:pt idx="2498">
                <c:v>2.7738925793476346E-4</c:v>
              </c:pt>
              <c:pt idx="2499">
                <c:v>2.7579836510849005E-4</c:v>
              </c:pt>
              <c:pt idx="2500">
                <c:v>2.7420771210928023E-4</c:v>
              </c:pt>
              <c:pt idx="2501">
                <c:v>2.7261729893713314E-4</c:v>
              </c:pt>
              <c:pt idx="2502">
                <c:v>2.710271255920504E-4</c:v>
              </c:pt>
              <c:pt idx="2503">
                <c:v>2.6943719207403135E-4</c:v>
              </c:pt>
              <c:pt idx="2504">
                <c:v>2.6784749838307492E-4</c:v>
              </c:pt>
              <c:pt idx="2505">
                <c:v>2.6625804451918295E-4</c:v>
              </c:pt>
              <c:pt idx="2506">
                <c:v>2.6466883048235467E-4</c:v>
              </c:pt>
              <c:pt idx="2507">
                <c:v>2.6307985627258988E-4</c:v>
              </c:pt>
              <c:pt idx="2508">
                <c:v>2.6149112188988781E-4</c:v>
              </c:pt>
              <c:pt idx="2509">
                <c:v>2.599026273342502E-4</c:v>
              </c:pt>
              <c:pt idx="2510">
                <c:v>2.5831437260567618E-4</c:v>
              </c:pt>
              <c:pt idx="2511">
                <c:v>2.5672635770416488E-4</c:v>
              </c:pt>
              <c:pt idx="2512">
                <c:v>2.5513858262971804E-4</c:v>
              </c:pt>
              <c:pt idx="2513">
                <c:v>2.5355104738233479E-4</c:v>
              </c:pt>
              <c:pt idx="2514">
                <c:v>2.5196375196201415E-4</c:v>
              </c:pt>
              <c:pt idx="2515">
                <c:v>2.5037669636875808E-4</c:v>
              </c:pt>
              <c:pt idx="2516">
                <c:v>2.487898806025655E-4</c:v>
              </c:pt>
              <c:pt idx="2517">
                <c:v>2.4720330466343661E-4</c:v>
              </c:pt>
              <c:pt idx="2518">
                <c:v>2.4561696855137033E-4</c:v>
              </c:pt>
              <c:pt idx="2519">
                <c:v>2.4403087226636862E-4</c:v>
              </c:pt>
              <c:pt idx="2520">
                <c:v>2.424450158084304E-4</c:v>
              </c:pt>
              <c:pt idx="2521">
                <c:v>2.4085939917755489E-4</c:v>
              </c:pt>
              <c:pt idx="2522">
                <c:v>2.3927402237374385E-4</c:v>
              </c:pt>
              <c:pt idx="2523">
                <c:v>2.3768888539699639E-4</c:v>
              </c:pt>
              <c:pt idx="2524">
                <c:v>2.3610398824731253E-4</c:v>
              </c:pt>
              <c:pt idx="2525">
                <c:v>2.3451933092469139E-4</c:v>
              </c:pt>
              <c:pt idx="2526">
                <c:v>2.329349134291347E-4</c:v>
              </c:pt>
              <c:pt idx="2527">
                <c:v>2.313507357606415E-4</c:v>
              </c:pt>
              <c:pt idx="2528">
                <c:v>2.2976679791921113E-4</c:v>
              </c:pt>
              <c:pt idx="2529">
                <c:v>2.2818309990484521E-4</c:v>
              </c:pt>
              <c:pt idx="2530">
                <c:v>2.2659964171754278E-4</c:v>
              </c:pt>
              <c:pt idx="2531">
                <c:v>2.2501642335730318E-4</c:v>
              </c:pt>
              <c:pt idx="2532">
                <c:v>2.2343344482412793E-4</c:v>
              </c:pt>
              <c:pt idx="2533">
                <c:v>2.2185070611801627E-4</c:v>
              </c:pt>
              <c:pt idx="2534">
                <c:v>2.2026820723896831E-4</c:v>
              </c:pt>
              <c:pt idx="2535">
                <c:v>2.1868594818698296E-4</c:v>
              </c:pt>
              <c:pt idx="2536">
                <c:v>2.1710392896206207E-4</c:v>
              </c:pt>
              <c:pt idx="2537">
                <c:v>2.1552214956420477E-4</c:v>
              </c:pt>
              <c:pt idx="2538">
                <c:v>2.139406099934102E-4</c:v>
              </c:pt>
              <c:pt idx="2539">
                <c:v>2.1235931024968008E-4</c:v>
              </c:pt>
              <c:pt idx="2540">
                <c:v>2.1077825033301344E-4</c:v>
              </c:pt>
              <c:pt idx="2541">
                <c:v>2.091974302434105E-4</c:v>
              </c:pt>
              <c:pt idx="2542">
                <c:v>2.0761684998087029E-4</c:v>
              </c:pt>
              <c:pt idx="2543">
                <c:v>2.0603650954539442E-4</c:v>
              </c:pt>
              <c:pt idx="2544">
                <c:v>2.0445640893698225E-4</c:v>
              </c:pt>
              <c:pt idx="2545">
                <c:v>2.028765481556327E-4</c:v>
              </c:pt>
              <c:pt idx="2546">
                <c:v>2.0129692720134761E-4</c:v>
              </c:pt>
              <c:pt idx="2547">
                <c:v>1.9971754607412621E-4</c:v>
              </c:pt>
              <c:pt idx="2548">
                <c:v>1.981384047739683E-4</c:v>
              </c:pt>
              <c:pt idx="2549">
                <c:v>1.9655950330087311E-4</c:v>
              </c:pt>
              <c:pt idx="2550">
                <c:v>1.9498084165484237E-4</c:v>
              </c:pt>
              <c:pt idx="2551">
                <c:v>1.9340241983587523E-4</c:v>
              </c:pt>
              <c:pt idx="2552">
                <c:v>1.9182423784397081E-4</c:v>
              </c:pt>
              <c:pt idx="2553">
                <c:v>1.9024629567913085E-4</c:v>
              </c:pt>
              <c:pt idx="2554">
                <c:v>1.8866859334135447E-4</c:v>
              </c:pt>
              <c:pt idx="2555">
                <c:v>1.8709113083064072E-4</c:v>
              </c:pt>
              <c:pt idx="2556">
                <c:v>1.8551390814699152E-4</c:v>
              </c:pt>
              <c:pt idx="2557">
                <c:v>1.8393692529040581E-4</c:v>
              </c:pt>
              <c:pt idx="2558">
                <c:v>1.823601822608838E-4</c:v>
              </c:pt>
              <c:pt idx="2559">
                <c:v>1.8078367905842441E-4</c:v>
              </c:pt>
              <c:pt idx="2560">
                <c:v>1.7920741568302947E-4</c:v>
              </c:pt>
              <c:pt idx="2561">
                <c:v>1.7763139213469823E-4</c:v>
              </c:pt>
              <c:pt idx="2562">
                <c:v>1.760556084134296E-4</c:v>
              </c:pt>
              <c:pt idx="2563">
                <c:v>1.7448006451922544E-4</c:v>
              </c:pt>
              <c:pt idx="2564">
                <c:v>1.7290476045208486E-4</c:v>
              </c:pt>
              <c:pt idx="2565">
                <c:v>1.7132969621200787E-4</c:v>
              </c:pt>
              <c:pt idx="2566">
                <c:v>1.6975487179899361E-4</c:v>
              </c:pt>
              <c:pt idx="2567">
                <c:v>1.681802872130438E-4</c:v>
              </c:pt>
              <c:pt idx="2568">
                <c:v>1.6660594245415748E-4</c:v>
              </c:pt>
              <c:pt idx="2569">
                <c:v>1.6503183752233398E-4</c:v>
              </c:pt>
              <c:pt idx="2570">
                <c:v>1.6345797241757495E-4</c:v>
              </c:pt>
              <c:pt idx="2571">
                <c:v>1.6188434713987939E-4</c:v>
              </c:pt>
              <c:pt idx="2572">
                <c:v>1.6031096168924667E-4</c:v>
              </c:pt>
              <c:pt idx="2573">
                <c:v>1.587378160656783E-4</c:v>
              </c:pt>
              <c:pt idx="2574">
                <c:v>1.5716491026917352E-4</c:v>
              </c:pt>
              <c:pt idx="2575">
                <c:v>1.5559224429973232E-4</c:v>
              </c:pt>
              <c:pt idx="2576">
                <c:v>1.5401981815735396E-4</c:v>
              </c:pt>
              <c:pt idx="2577">
                <c:v>1.5244763184203995E-4</c:v>
              </c:pt>
              <c:pt idx="2578">
                <c:v>1.5087568535378953E-4</c:v>
              </c:pt>
              <c:pt idx="2579">
                <c:v>1.4930397869260172E-4</c:v>
              </c:pt>
              <c:pt idx="2580">
                <c:v>1.4773251185847848E-4</c:v>
              </c:pt>
              <c:pt idx="2581">
                <c:v>1.4616128485141883E-4</c:v>
              </c:pt>
              <c:pt idx="2582">
                <c:v>1.4459029767142277E-4</c:v>
              </c:pt>
              <c:pt idx="2583">
                <c:v>1.4301955031848933E-4</c:v>
              </c:pt>
              <c:pt idx="2584">
                <c:v>1.4144904279262045E-4</c:v>
              </c:pt>
              <c:pt idx="2585">
                <c:v>1.3987877509381505E-4</c:v>
              </c:pt>
              <c:pt idx="2586">
                <c:v>1.3830874722207248E-4</c:v>
              </c:pt>
              <c:pt idx="2587">
                <c:v>1.3673895917739427E-4</c:v>
              </c:pt>
              <c:pt idx="2588">
                <c:v>1.3516941095977964E-4</c:v>
              </c:pt>
              <c:pt idx="2589">
                <c:v>1.3360010256922871E-4</c:v>
              </c:pt>
              <c:pt idx="2590">
                <c:v>1.320310340057404E-4</c:v>
              </c:pt>
              <c:pt idx="2591">
                <c:v>1.3046220526931654E-4</c:v>
              </c:pt>
              <c:pt idx="2592">
                <c:v>1.2889361635995628E-4</c:v>
              </c:pt>
              <c:pt idx="2593">
                <c:v>1.2732526727765874E-4</c:v>
              </c:pt>
              <c:pt idx="2594">
                <c:v>1.2575715802242554E-4</c:v>
              </c:pt>
              <c:pt idx="2595">
                <c:v>1.2418928859425605E-4</c:v>
              </c:pt>
              <c:pt idx="2596">
                <c:v>1.2262165899314928E-4</c:v>
              </c:pt>
              <c:pt idx="2597">
                <c:v>1.2105426921910686E-4</c:v>
              </c:pt>
              <c:pt idx="2598">
                <c:v>1.1948711927212813E-4</c:v>
              </c:pt>
              <c:pt idx="2599">
                <c:v>1.1792020915221289E-4</c:v>
              </c:pt>
              <c:pt idx="2600">
                <c:v>1.1635353885936048E-4</c:v>
              </c:pt>
              <c:pt idx="2601">
                <c:v>1.1478710839357242E-4</c:v>
              </c:pt>
              <c:pt idx="2602">
                <c:v>1.1322091775484795E-4</c:v>
              </c:pt>
              <c:pt idx="2603">
                <c:v>1.1165496694318631E-4</c:v>
              </c:pt>
              <c:pt idx="2604">
                <c:v>1.1008925595858902E-4</c:v>
              </c:pt>
              <c:pt idx="2605">
                <c:v>1.0852378480105532E-4</c:v>
              </c:pt>
              <c:pt idx="2606">
                <c:v>1.0695855347058521E-4</c:v>
              </c:pt>
              <c:pt idx="2607">
                <c:v>1.0539356196717772E-4</c:v>
              </c:pt>
              <c:pt idx="2608">
                <c:v>1.0382881029083479E-4</c:v>
              </c:pt>
              <c:pt idx="2609">
                <c:v>1.0226429844155545E-4</c:v>
              </c:pt>
              <c:pt idx="2610">
                <c:v>1.0070002641933884E-4</c:v>
              </c:pt>
              <c:pt idx="2611">
                <c:v>9.9135994224186573E-5</c:v>
              </c:pt>
              <c:pt idx="2612">
                <c:v>9.7572201856098006E-5</c:v>
              </c:pt>
              <c:pt idx="2613">
                <c:v>9.6008649315072053E-5</c:v>
              </c:pt>
              <c:pt idx="2614">
                <c:v>9.4445336601110558E-5</c:v>
              </c:pt>
              <c:pt idx="2615">
                <c:v>9.2882263714212762E-5</c:v>
              </c:pt>
              <c:pt idx="2616">
                <c:v>9.1319430654378448E-5</c:v>
              </c:pt>
              <c:pt idx="2617">
                <c:v>8.9756837421606857E-5</c:v>
              </c:pt>
              <c:pt idx="2618">
                <c:v>8.8194484015899723E-5</c:v>
              </c:pt>
              <c:pt idx="2619">
                <c:v>8.663237043725618E-5</c:v>
              </c:pt>
              <c:pt idx="2620">
                <c:v>8.507049668567536E-5</c:v>
              </c:pt>
              <c:pt idx="2621">
                <c:v>8.3508862761158997E-5</c:v>
              </c:pt>
              <c:pt idx="2622">
                <c:v>8.1947468663706225E-5</c:v>
              </c:pt>
              <c:pt idx="2623">
                <c:v>8.0386314393316935E-5</c:v>
              </c:pt>
              <c:pt idx="2624">
                <c:v>7.8825399949990476E-5</c:v>
              </c:pt>
              <c:pt idx="2625">
                <c:v>7.7264725333728366E-5</c:v>
              </c:pt>
              <c:pt idx="2626">
                <c:v>7.5704290544529955E-5</c:v>
              </c:pt>
              <c:pt idx="2627">
                <c:v>7.4144095582394159E-5</c:v>
              </c:pt>
              <c:pt idx="2628">
                <c:v>7.2584140447322929E-5</c:v>
              </c:pt>
              <c:pt idx="2629">
                <c:v>7.102442513931518E-5</c:v>
              </c:pt>
              <c:pt idx="2630">
                <c:v>6.9464949658370155E-5</c:v>
              </c:pt>
              <c:pt idx="2631">
                <c:v>6.7905714004489587E-5</c:v>
              </c:pt>
              <c:pt idx="2632">
                <c:v>6.634671817767261E-5</c:v>
              </c:pt>
              <c:pt idx="2633">
                <c:v>6.4787962177919223E-5</c:v>
              </c:pt>
              <c:pt idx="2634">
                <c:v>6.3229446005228559E-5</c:v>
              </c:pt>
              <c:pt idx="2635">
                <c:v>6.1671169659602352E-5</c:v>
              </c:pt>
              <c:pt idx="2636">
                <c:v>6.0113133141039736E-5</c:v>
              </c:pt>
              <c:pt idx="2637">
                <c:v>5.8555336449539735E-5</c:v>
              </c:pt>
              <c:pt idx="2638">
                <c:v>5.6997779585104299E-5</c:v>
              </c:pt>
              <c:pt idx="2639">
                <c:v>5.5440462547732346E-5</c:v>
              </c:pt>
              <c:pt idx="2640">
                <c:v>5.3883385337424091E-5</c:v>
              </c:pt>
              <c:pt idx="2641">
                <c:v>5.2326547954178451E-5</c:v>
              </c:pt>
              <c:pt idx="2642">
                <c:v>5.0769950397997377E-5</c:v>
              </c:pt>
              <c:pt idx="2643">
                <c:v>4.9213592668879784E-5</c:v>
              </c:pt>
              <c:pt idx="2644">
                <c:v>4.7657474766824915E-5</c:v>
              </c:pt>
              <c:pt idx="2645">
                <c:v>4.6101596691834504E-5</c:v>
              </c:pt>
              <c:pt idx="2646">
                <c:v>4.4545958443907682E-5</c:v>
              </c:pt>
              <c:pt idx="2647">
                <c:v>4.2990560023044451E-5</c:v>
              </c:pt>
              <c:pt idx="2648">
                <c:v>4.1435401429243944E-5</c:v>
              </c:pt>
              <c:pt idx="2649">
                <c:v>3.9880482662507893E-5</c:v>
              </c:pt>
              <c:pt idx="2650">
                <c:v>3.8325803722835325E-5</c:v>
              </c:pt>
              <c:pt idx="2651">
                <c:v>3.6771364610225588E-5</c:v>
              </c:pt>
              <c:pt idx="2652">
                <c:v>3.5217165324680309E-5</c:v>
              </c:pt>
              <c:pt idx="2653">
                <c:v>3.3663205866198511E-5</c:v>
              </c:pt>
              <c:pt idx="2654">
                <c:v>3.2109486234779437E-5</c:v>
              </c:pt>
              <c:pt idx="2655">
                <c:v>3.0556006430424928E-5</c:v>
              </c:pt>
              <c:pt idx="2656">
                <c:v>2.9002766453133902E-5</c:v>
              </c:pt>
              <c:pt idx="2657">
                <c:v>2.7449766302906466E-5</c:v>
              </c:pt>
              <c:pt idx="2658">
                <c:v>2.5897005979741753E-5</c:v>
              </c:pt>
              <c:pt idx="2659">
                <c:v>2.4344485483641497E-5</c:v>
              </c:pt>
              <c:pt idx="2660">
                <c:v>2.2792204814604832E-5</c:v>
              </c:pt>
              <c:pt idx="2661">
                <c:v>2.124016397263089E-5</c:v>
              </c:pt>
              <c:pt idx="2662">
                <c:v>1.9688362957721406E-5</c:v>
              </c:pt>
              <c:pt idx="2663">
                <c:v>1.8136801769875512E-5</c:v>
              </c:pt>
              <c:pt idx="2664">
                <c:v>1.6585480409093208E-5</c:v>
              </c:pt>
              <c:pt idx="2665">
                <c:v>1.5034398875373518E-5</c:v>
              </c:pt>
              <c:pt idx="2666">
                <c:v>1.3483557168718395E-5</c:v>
              </c:pt>
              <c:pt idx="2667">
                <c:v>1.1932955289126754E-5</c:v>
              </c:pt>
              <c:pt idx="2668">
                <c:v>1.0382593236597944E-5</c:v>
              </c:pt>
              <c:pt idx="2669">
                <c:v>8.8324710111334836E-6</c:v>
              </c:pt>
              <c:pt idx="2670">
                <c:v>7.2825886127326133E-6</c:v>
              </c:pt>
              <c:pt idx="2671">
                <c:v>5.732946041394466E-6</c:v>
              </c:pt>
              <c:pt idx="2672">
                <c:v>4.1835432971207764E-6</c:v>
              </c:pt>
              <c:pt idx="2673">
                <c:v>2.6343803799106771E-6</c:v>
              </c:pt>
              <c:pt idx="2674">
                <c:v>1.0854572897641681E-6</c:v>
              </c:pt>
              <c:pt idx="2675">
                <c:v>-4.6322597331961788E-7</c:v>
              </c:pt>
              <c:pt idx="2676">
                <c:v>-2.0116694093389462E-6</c:v>
              </c:pt>
              <c:pt idx="2677">
                <c:v>-3.5598730182946842E-6</c:v>
              </c:pt>
              <c:pt idx="2678">
                <c:v>-5.1078368001878077E-6</c:v>
              </c:pt>
              <c:pt idx="2679">
                <c:v>-6.655560755016365E-6</c:v>
              </c:pt>
              <c:pt idx="2680">
                <c:v>-8.203044882781332E-6</c:v>
              </c:pt>
              <c:pt idx="2681">
                <c:v>-9.7502891834828171E-6</c:v>
              </c:pt>
              <c:pt idx="2682">
                <c:v>-1.1297293657121579E-5</c:v>
              </c:pt>
              <c:pt idx="2683">
                <c:v>-1.2844058303695775E-5</c:v>
              </c:pt>
              <c:pt idx="2684">
                <c:v>-1.4390583123206489E-5</c:v>
              </c:pt>
              <c:pt idx="2685">
                <c:v>-1.5936868115654481E-5</c:v>
              </c:pt>
              <c:pt idx="2686">
                <c:v>-1.7482913281038014E-5</c:v>
              </c:pt>
              <c:pt idx="2687">
                <c:v>-1.9028718619357957E-5</c:v>
              </c:pt>
              <c:pt idx="2688">
                <c:v>-2.0574284130615178E-5</c:v>
              </c:pt>
              <c:pt idx="2689">
                <c:v>-2.211960981480794E-5</c:v>
              </c:pt>
              <c:pt idx="2690">
                <c:v>-2.3664695671937112E-5</c:v>
              </c:pt>
              <c:pt idx="2691">
                <c:v>-2.5209541702002802E-5</c:v>
              </c:pt>
              <c:pt idx="2692">
                <c:v>-2.6754147905005661E-5</c:v>
              </c:pt>
              <c:pt idx="2693">
                <c:v>-2.8298514280944063E-5</c:v>
              </c:pt>
              <c:pt idx="2694">
                <c:v>-2.9842640829818982E-5</c:v>
              </c:pt>
              <c:pt idx="2695">
                <c:v>-3.1386527551631178E-5</c:v>
              </c:pt>
              <c:pt idx="2696">
                <c:v>-3.2930174446378808E-5</c:v>
              </c:pt>
              <c:pt idx="2697">
                <c:v>-3.4473581514062957E-5</c:v>
              </c:pt>
              <c:pt idx="2698">
                <c:v>-3.6016748754683515E-5</c:v>
              </c:pt>
              <c:pt idx="2699">
                <c:v>-3.755967616824135E-5</c:v>
              </c:pt>
              <c:pt idx="2700">
                <c:v>-3.9102363754734727E-5</c:v>
              </c:pt>
              <c:pt idx="2701">
                <c:v>-4.0644811514164514E-5</c:v>
              </c:pt>
              <c:pt idx="2702">
                <c:v>-4.2187019446531578E-5</c:v>
              </c:pt>
              <c:pt idx="2703">
                <c:v>-4.3728987551834185E-5</c:v>
              </c:pt>
              <c:pt idx="2704">
                <c:v>-4.5270715830073201E-5</c:v>
              </c:pt>
              <c:pt idx="2705">
                <c:v>-4.6812204281248626E-5</c:v>
              </c:pt>
              <c:pt idx="2706">
                <c:v>-4.8353452905361438E-5</c:v>
              </c:pt>
              <c:pt idx="2707">
                <c:v>-4.9894461702409683E-5</c:v>
              </c:pt>
              <c:pt idx="2708">
                <c:v>-5.1435230672394446E-5</c:v>
              </c:pt>
              <c:pt idx="2709">
                <c:v>-5.2975759815316378E-5</c:v>
              </c:pt>
              <c:pt idx="2710">
                <c:v>-5.451604913117396E-5</c:v>
              </c:pt>
              <c:pt idx="2711">
                <c:v>-5.6056098619967952E-5</c:v>
              </c:pt>
              <c:pt idx="2712">
                <c:v>-5.7595908281699222E-5</c:v>
              </c:pt>
              <c:pt idx="2713">
                <c:v>-5.9135478116366033E-5</c:v>
              </c:pt>
              <c:pt idx="2714">
                <c:v>-6.0674808123969254E-5</c:v>
              </c:pt>
              <c:pt idx="2715">
                <c:v>-6.2213898304508885E-5</c:v>
              </c:pt>
              <c:pt idx="2716">
                <c:v>-6.3752748657985793E-5</c:v>
              </c:pt>
              <c:pt idx="2717">
                <c:v>-6.5291359184398243E-5</c:v>
              </c:pt>
              <c:pt idx="2718">
                <c:v>-6.6829729883747103E-5</c:v>
              </c:pt>
              <c:pt idx="2719">
                <c:v>-6.8367860756033349E-5</c:v>
              </c:pt>
              <c:pt idx="2720">
                <c:v>-6.9905751801255028E-5</c:v>
              </c:pt>
              <c:pt idx="2721">
                <c:v>-7.1443403019413225E-5</c:v>
              </c:pt>
              <c:pt idx="2722">
                <c:v>-7.2980814410507724E-5</c:v>
              </c:pt>
              <c:pt idx="2723">
                <c:v>-7.4517985974539608E-5</c:v>
              </c:pt>
              <c:pt idx="2724">
                <c:v>-7.6054917711506926E-5</c:v>
              </c:pt>
              <c:pt idx="2725">
                <c:v>-7.7591609621410762E-5</c:v>
              </c:pt>
              <c:pt idx="2726">
                <c:v>-7.9128061704251875E-5</c:v>
              </c:pt>
              <c:pt idx="2727">
                <c:v>-8.0664273960028531E-5</c:v>
              </c:pt>
              <c:pt idx="2728">
                <c:v>-8.2200246388741596E-5</c:v>
              </c:pt>
              <c:pt idx="2729">
                <c:v>-8.3735978990391938E-5</c:v>
              </c:pt>
              <c:pt idx="2730">
                <c:v>-8.5271471764977822E-5</c:v>
              </c:pt>
              <c:pt idx="2731">
                <c:v>-8.6806724712500225E-5</c:v>
              </c:pt>
              <c:pt idx="2732">
                <c:v>-8.8341737832958928E-5</c:v>
              </c:pt>
              <c:pt idx="2733">
                <c:v>-8.9876511126354909E-5</c:v>
              </c:pt>
              <c:pt idx="2734">
                <c:v>-9.1411044592686541E-5</c:v>
              </c:pt>
              <c:pt idx="2735">
                <c:v>-9.2945338231954474E-5</c:v>
              </c:pt>
              <c:pt idx="2736">
                <c:v>-9.4479392044159792E-5</c:v>
              </c:pt>
              <c:pt idx="2737">
                <c:v>-9.6013206029300544E-5</c:v>
              </c:pt>
              <c:pt idx="2738">
                <c:v>-9.7546780187377814E-5</c:v>
              </c:pt>
              <c:pt idx="2739">
                <c:v>-9.9080114518391494E-5</c:v>
              </c:pt>
              <c:pt idx="2740">
                <c:v>-1.0061320902234245E-4</c:v>
              </c:pt>
              <c:pt idx="2741">
                <c:v>-1.0214606369922895E-4</c:v>
              </c:pt>
              <c:pt idx="2742">
                <c:v>-1.0367867854905186E-4</c:v>
              </c:pt>
              <c:pt idx="2743">
                <c:v>-1.0521105357181205E-4</c:v>
              </c:pt>
              <c:pt idx="2744">
                <c:v>-1.0674318876750777E-4</c:v>
              </c:pt>
              <c:pt idx="2745">
                <c:v>-1.0827508413613991E-4</c:v>
              </c:pt>
              <c:pt idx="2746">
                <c:v>-1.0980673967770857E-4</c:v>
              </c:pt>
              <c:pt idx="2747">
                <c:v>-1.1133815539221439E-4</c:v>
              </c:pt>
              <c:pt idx="2748">
                <c:v>-1.1286933127965587E-4</c:v>
              </c:pt>
              <c:pt idx="2749">
                <c:v>-1.1440026734003364E-4</c:v>
              </c:pt>
              <c:pt idx="2750">
                <c:v>-1.1593096357334881E-4</c:v>
              </c:pt>
              <c:pt idx="2751">
                <c:v>-1.174614199795994E-4</c:v>
              </c:pt>
              <c:pt idx="2752">
                <c:v>-1.1899163655878652E-4</c:v>
              </c:pt>
              <c:pt idx="2753">
                <c:v>-1.2052161331091091E-4</c:v>
              </c:pt>
              <c:pt idx="2754">
                <c:v>-1.2205135023597084E-4</c:v>
              </c:pt>
              <c:pt idx="2755">
                <c:v>-1.2358084733396718E-4</c:v>
              </c:pt>
              <c:pt idx="2756">
                <c:v>-1.2511010460489994E-4</c:v>
              </c:pt>
              <c:pt idx="2757">
                <c:v>-1.2663912204876997E-4</c:v>
              </c:pt>
              <c:pt idx="2758">
                <c:v>-1.2816789966557554E-4</c:v>
              </c:pt>
              <c:pt idx="2759">
                <c:v>-1.2969643745531763E-4</c:v>
              </c:pt>
              <c:pt idx="2760">
                <c:v>-1.3122473541799689E-4</c:v>
              </c:pt>
              <c:pt idx="2761">
                <c:v>-1.3275279355361169E-4</c:v>
              </c:pt>
              <c:pt idx="2762">
                <c:v>-1.3428061186216301E-4</c:v>
              </c:pt>
              <c:pt idx="2763">
                <c:v>-1.3580819034365074E-4</c:v>
              </c:pt>
              <c:pt idx="2764">
                <c:v>-1.3733552899807564E-4</c:v>
              </c:pt>
              <c:pt idx="2765">
                <c:v>-1.3886262782543618E-4</c:v>
              </c:pt>
              <c:pt idx="2766">
                <c:v>-1.4038948682573314E-4</c:v>
              </c:pt>
              <c:pt idx="2767">
                <c:v>-1.4191610599896738E-4</c:v>
              </c:pt>
              <c:pt idx="2768">
                <c:v>-1.4344248534513705E-4</c:v>
              </c:pt>
              <c:pt idx="2769">
                <c:v>-1.4496862486424334E-4</c:v>
              </c:pt>
              <c:pt idx="2770">
                <c:v>-1.464945245562868E-4</c:v>
              </c:pt>
              <c:pt idx="2771">
                <c:v>-1.4802018442126581E-4</c:v>
              </c:pt>
              <c:pt idx="2772">
                <c:v>-1.4954560445918123E-4</c:v>
              </c:pt>
              <c:pt idx="2773">
                <c:v>-1.5107078467003305E-4</c:v>
              </c:pt>
              <c:pt idx="2774">
                <c:v>-1.5259572505382226E-4</c:v>
              </c:pt>
              <c:pt idx="2775">
                <c:v>-1.5412042561054691E-4</c:v>
              </c:pt>
              <c:pt idx="2776">
                <c:v>-1.5564488634020807E-4</c:v>
              </c:pt>
              <c:pt idx="2777">
                <c:v>-1.571691072428064E-4</c:v>
              </c:pt>
              <c:pt idx="2778">
                <c:v>-1.5869308831834039E-4</c:v>
              </c:pt>
              <c:pt idx="2779">
                <c:v>-1.6021682956681078E-4</c:v>
              </c:pt>
              <c:pt idx="2780">
                <c:v>-1.6174033098821747E-4</c:v>
              </c:pt>
              <c:pt idx="2781">
                <c:v>-1.6326359258256155E-4</c:v>
              </c:pt>
              <c:pt idx="2782">
                <c:v>-1.6478661434984117E-4</c:v>
              </c:pt>
              <c:pt idx="2783">
                <c:v>-1.663093962900572E-4</c:v>
              </c:pt>
              <c:pt idx="2784">
                <c:v>-1.6783193840321062E-4</c:v>
              </c:pt>
              <c:pt idx="2785">
                <c:v>-1.6935424068929947E-4</c:v>
              </c:pt>
              <c:pt idx="2786">
                <c:v>-1.7087630314832473E-4</c:v>
              </c:pt>
              <c:pt idx="2787">
                <c:v>-1.7239812578028727E-4</c:v>
              </c:pt>
              <c:pt idx="2788">
                <c:v>-1.7391970858518545E-4</c:v>
              </c:pt>
              <c:pt idx="2789">
                <c:v>-1.7544105156301994E-4</c:v>
              </c:pt>
              <c:pt idx="2790">
                <c:v>-1.7696215471379095E-4</c:v>
              </c:pt>
              <c:pt idx="2791">
                <c:v>-1.7848301803749913E-4</c:v>
              </c:pt>
              <c:pt idx="2792">
                <c:v>-1.8000364153414295E-4</c:v>
              </c:pt>
              <c:pt idx="2793">
                <c:v>-1.8152402520372319E-4</c:v>
              </c:pt>
              <c:pt idx="2794">
                <c:v>-1.830441690462407E-4</c:v>
              </c:pt>
              <c:pt idx="2795">
                <c:v>-1.8456407306169376E-4</c:v>
              </c:pt>
              <c:pt idx="2796">
                <c:v>-1.8608373725008322E-4</c:v>
              </c:pt>
              <c:pt idx="2797">
                <c:v>-1.876031616114091E-4</c:v>
              </c:pt>
              <c:pt idx="2798">
                <c:v>-1.8912234614567225E-4</c:v>
              </c:pt>
              <c:pt idx="2799">
                <c:v>-1.9064129085287094E-4</c:v>
              </c:pt>
              <c:pt idx="2800">
                <c:v>-1.9215999573300605E-4</c:v>
              </c:pt>
              <c:pt idx="2801">
                <c:v>-1.9367846078607853E-4</c:v>
              </c:pt>
              <c:pt idx="2802">
                <c:v>-1.9519668601208646E-4</c:v>
              </c:pt>
              <c:pt idx="2803">
                <c:v>-1.967146714110309E-4</c:v>
              </c:pt>
              <c:pt idx="2804">
                <c:v>-1.9823241698291164E-4</c:v>
              </c:pt>
              <c:pt idx="2805">
                <c:v>-1.9974992272772977E-4</c:v>
              </c:pt>
              <c:pt idx="2806">
                <c:v>-2.0126718864548344E-4</c:v>
              </c:pt>
              <c:pt idx="2807">
                <c:v>-2.0278421473617341E-4</c:v>
              </c:pt>
              <c:pt idx="2808">
                <c:v>-2.0430100099980077E-4</c:v>
              </c:pt>
              <c:pt idx="2809">
                <c:v>-2.0581754743636367E-4</c:v>
              </c:pt>
              <c:pt idx="2810">
                <c:v>-2.0733385404586298E-4</c:v>
              </c:pt>
              <c:pt idx="2811">
                <c:v>-2.0884992082829956E-4</c:v>
              </c:pt>
              <c:pt idx="2812">
                <c:v>-2.1036574778367169E-4</c:v>
              </c:pt>
              <c:pt idx="2813">
                <c:v>-2.1188133491198034E-4</c:v>
              </c:pt>
              <c:pt idx="2814">
                <c:v>-2.1339668221322528E-4</c:v>
              </c:pt>
              <c:pt idx="2815">
                <c:v>-2.1491178968740751E-4</c:v>
              </c:pt>
              <c:pt idx="2816">
                <c:v>-2.1642665733452538E-4</c:v>
              </c:pt>
              <c:pt idx="2817">
                <c:v>-2.1794128515457956E-4</c:v>
              </c:pt>
              <c:pt idx="2818">
                <c:v>-2.1945567314757112E-4</c:v>
              </c:pt>
              <c:pt idx="2819">
                <c:v>-2.2096982131349823E-4</c:v>
              </c:pt>
              <c:pt idx="2820">
                <c:v>-2.2248372965236163E-4</c:v>
              </c:pt>
              <c:pt idx="2821">
                <c:v>-2.2399739816416156E-4</c:v>
              </c:pt>
              <c:pt idx="2822">
                <c:v>-2.2551082684889876E-4</c:v>
              </c:pt>
              <c:pt idx="2823">
                <c:v>-2.270240157065715E-4</c:v>
              </c:pt>
              <c:pt idx="2824">
                <c:v>-2.2853696473718065E-4</c:v>
              </c:pt>
              <c:pt idx="2825">
                <c:v>-2.3004967394072708E-4</c:v>
              </c:pt>
              <c:pt idx="2826">
                <c:v>-2.3156214331720916E-4</c:v>
              </c:pt>
              <c:pt idx="2827">
                <c:v>-2.3307437286662755E-4</c:v>
              </c:pt>
              <c:pt idx="2828">
                <c:v>-2.345863625889832E-4</c:v>
              </c:pt>
              <c:pt idx="2829">
                <c:v>-2.3609811248427451E-4</c:v>
              </c:pt>
              <c:pt idx="2830">
                <c:v>-2.3760962255250213E-4</c:v>
              </c:pt>
              <c:pt idx="2831">
                <c:v>-2.3912089279366625E-4</c:v>
              </c:pt>
              <c:pt idx="2832">
                <c:v>-2.4063192320776755E-4</c:v>
              </c:pt>
              <c:pt idx="2833">
                <c:v>-2.421427137948045E-4</c:v>
              </c:pt>
              <c:pt idx="2834">
                <c:v>-2.4365326455477786E-4</c:v>
              </c:pt>
              <c:pt idx="2835">
                <c:v>-2.4516357548768849E-4</c:v>
              </c:pt>
              <c:pt idx="2836">
                <c:v>-2.4667364659353456E-4</c:v>
              </c:pt>
              <c:pt idx="2837">
                <c:v>-2.4818347787231715E-4</c:v>
              </c:pt>
              <c:pt idx="2838">
                <c:v>-2.4969306932403625E-4</c:v>
              </c:pt>
              <c:pt idx="2839">
                <c:v>-2.5120242094869253E-4</c:v>
              </c:pt>
              <c:pt idx="2840">
                <c:v>-2.5271153274628434E-4</c:v>
              </c:pt>
              <c:pt idx="2841">
                <c:v>-2.5422040471681257E-4</c:v>
              </c:pt>
              <c:pt idx="2842">
                <c:v>-2.5572903686027818E-4</c:v>
              </c:pt>
              <c:pt idx="2843">
                <c:v>-2.5723742917667923E-4</c:v>
              </c:pt>
              <c:pt idx="2844">
                <c:v>-2.5874558166601679E-4</c:v>
              </c:pt>
              <c:pt idx="2845">
                <c:v>-2.6025349432829065E-4</c:v>
              </c:pt>
              <c:pt idx="2846">
                <c:v>-2.617611671635019E-4</c:v>
              </c:pt>
              <c:pt idx="2847">
                <c:v>-2.6326860017164869E-4</c:v>
              </c:pt>
              <c:pt idx="2848">
                <c:v>-2.6477579335273179E-4</c:v>
              </c:pt>
              <c:pt idx="2849">
                <c:v>-2.6628274670675227E-4</c:v>
              </c:pt>
              <c:pt idx="2850">
                <c:v>-2.6778946023370829E-4</c:v>
              </c:pt>
              <c:pt idx="2851">
                <c:v>-2.6929593393360072E-4</c:v>
              </c:pt>
              <c:pt idx="2852">
                <c:v>-2.7080216780643043E-4</c:v>
              </c:pt>
              <c:pt idx="2853">
                <c:v>-2.7230816185219568E-4</c:v>
              </c:pt>
              <c:pt idx="2854">
                <c:v>-2.7381391607089745E-4</c:v>
              </c:pt>
              <c:pt idx="2855">
                <c:v>-2.7531943046253562E-4</c:v>
              </c:pt>
              <c:pt idx="2856">
                <c:v>-2.7682470502711086E-4</c:v>
              </c:pt>
              <c:pt idx="2857">
                <c:v>-2.7832973976462186E-4</c:v>
              </c:pt>
              <c:pt idx="2858">
                <c:v>-2.7983453467506927E-4</c:v>
              </c:pt>
              <c:pt idx="2859">
                <c:v>-2.8133908975845395E-4</c:v>
              </c:pt>
              <c:pt idx="2860">
                <c:v>-2.8284340501477396E-4</c:v>
              </c:pt>
              <c:pt idx="2861">
                <c:v>-2.8434748044403059E-4</c:v>
              </c:pt>
              <c:pt idx="2862">
                <c:v>-2.8585131604622364E-4</c:v>
              </c:pt>
              <c:pt idx="2863">
                <c:v>-2.8735491182135396E-4</c:v>
              </c:pt>
              <c:pt idx="2864">
                <c:v>-2.8885826776941983E-4</c:v>
              </c:pt>
              <c:pt idx="2865">
                <c:v>-2.903613838904221E-4</c:v>
              </c:pt>
              <c:pt idx="2866">
                <c:v>-2.9186426018436165E-4</c:v>
              </c:pt>
              <c:pt idx="2867">
                <c:v>-2.9336689665123675E-4</c:v>
              </c:pt>
              <c:pt idx="2868">
                <c:v>-2.9486929329104825E-4</c:v>
              </c:pt>
              <c:pt idx="2869">
                <c:v>-2.9637145010379725E-4</c:v>
              </c:pt>
              <c:pt idx="2870">
                <c:v>-2.9787336708948157E-4</c:v>
              </c:pt>
              <c:pt idx="2871">
                <c:v>-2.9937504424810231E-4</c:v>
              </c:pt>
              <c:pt idx="2872">
                <c:v>-3.0087648157965945E-4</c:v>
              </c:pt>
              <c:pt idx="2873">
                <c:v>-3.0237767908415408E-4</c:v>
              </c:pt>
              <c:pt idx="2874">
                <c:v>-3.0387863676158405E-4</c:v>
              </c:pt>
              <c:pt idx="2875">
                <c:v>-3.0537935461195042E-4</c:v>
              </c:pt>
              <c:pt idx="2876">
                <c:v>-3.0687983263525428E-4</c:v>
              </c:pt>
              <c:pt idx="2877">
                <c:v>-3.0838007083149347E-4</c:v>
              </c:pt>
              <c:pt idx="2878">
                <c:v>-3.0988006920066929E-4</c:v>
              </c:pt>
              <c:pt idx="2879">
                <c:v>-3.113798277427813E-4</c:v>
              </c:pt>
              <c:pt idx="2880">
                <c:v>-3.1287934645783081E-4</c:v>
              </c:pt>
              <c:pt idx="2881">
                <c:v>-3.1437862534581585E-4</c:v>
              </c:pt>
              <c:pt idx="2882">
                <c:v>-3.1587766440673709E-4</c:v>
              </c:pt>
              <c:pt idx="2883">
                <c:v>-3.1737646364059582E-4</c:v>
              </c:pt>
              <c:pt idx="2884">
                <c:v>-3.188750230473901E-4</c:v>
              </c:pt>
              <c:pt idx="2885">
                <c:v>-3.2037334262712057E-4</c:v>
              </c:pt>
              <c:pt idx="2886">
                <c:v>-3.2187142237978853E-4</c:v>
              </c:pt>
              <c:pt idx="2887">
                <c:v>-3.2336926230539203E-4</c:v>
              </c:pt>
              <c:pt idx="2888">
                <c:v>-3.2486686240393195E-4</c:v>
              </c:pt>
              <c:pt idx="2889">
                <c:v>-3.2636422267540827E-4</c:v>
              </c:pt>
              <c:pt idx="2890">
                <c:v>-3.2786134311982187E-4</c:v>
              </c:pt>
              <c:pt idx="2891">
                <c:v>-3.2935822373717102E-4</c:v>
              </c:pt>
              <c:pt idx="2892">
                <c:v>-3.3085486452745657E-4</c:v>
              </c:pt>
              <c:pt idx="2893">
                <c:v>-3.323512654906794E-4</c:v>
              </c:pt>
              <c:pt idx="2894">
                <c:v>-3.3384742662683777E-4</c:v>
              </c:pt>
              <c:pt idx="2895">
                <c:v>-3.3534334793593255E-4</c:v>
              </c:pt>
              <c:pt idx="2896">
                <c:v>-3.3683902941796374E-4</c:v>
              </c:pt>
              <c:pt idx="2897">
                <c:v>-3.3833447107293221E-4</c:v>
              </c:pt>
              <c:pt idx="2898">
                <c:v>-3.3982967290083644E-4</c:v>
              </c:pt>
              <c:pt idx="2899">
                <c:v>-3.4132463490167686E-4</c:v>
              </c:pt>
              <c:pt idx="2900">
                <c:v>-3.4281935707545456E-4</c:v>
              </c:pt>
              <c:pt idx="2901">
                <c:v>-3.4431383942216801E-4</c:v>
              </c:pt>
              <c:pt idx="2902">
                <c:v>-3.4580808194181766E-4</c:v>
              </c:pt>
              <c:pt idx="2903">
                <c:v>-3.4730208463440372E-4</c:v>
              </c:pt>
              <c:pt idx="2904">
                <c:v>-3.4879584749992728E-4</c:v>
              </c:pt>
              <c:pt idx="2905">
                <c:v>-3.5028937053838615E-4</c:v>
              </c:pt>
              <c:pt idx="2906">
                <c:v>-3.5178265374978166E-4</c:v>
              </c:pt>
              <c:pt idx="2907">
                <c:v>-3.5327569713411422E-4</c:v>
              </c:pt>
              <c:pt idx="2908">
                <c:v>-3.5476850069138255E-4</c:v>
              </c:pt>
              <c:pt idx="2909">
                <c:v>-3.5626106442158728E-4</c:v>
              </c:pt>
              <c:pt idx="2910">
                <c:v>-3.5775338832472908E-4</c:v>
              </c:pt>
              <c:pt idx="2911">
                <c:v>-3.5924547240080663E-4</c:v>
              </c:pt>
              <c:pt idx="2912">
                <c:v>-3.6073731664982059E-4</c:v>
              </c:pt>
              <c:pt idx="2913">
                <c:v>-3.6222892107177097E-4</c:v>
              </c:pt>
              <c:pt idx="2914">
                <c:v>-3.637202856666584E-4</c:v>
              </c:pt>
              <c:pt idx="2915">
                <c:v>-3.6521141043448159E-4</c:v>
              </c:pt>
              <c:pt idx="2916">
                <c:v>-3.6670229537524119E-4</c:v>
              </c:pt>
              <c:pt idx="2917">
                <c:v>-3.6819294048893807E-4</c:v>
              </c:pt>
              <c:pt idx="2918">
                <c:v>-3.6968334577557049E-4</c:v>
              </c:pt>
              <c:pt idx="2919">
                <c:v>-3.7117351123513932E-4</c:v>
              </c:pt>
              <c:pt idx="2920">
                <c:v>-3.7266343686764456E-4</c:v>
              </c:pt>
              <c:pt idx="2921">
                <c:v>-3.7415312267308708E-4</c:v>
              </c:pt>
              <c:pt idx="2922">
                <c:v>-3.7564256865146514E-4</c:v>
              </c:pt>
              <c:pt idx="2923">
                <c:v>-3.7713177480277961E-4</c:v>
              </c:pt>
              <c:pt idx="2924">
                <c:v>-3.7862074112703157E-4</c:v>
              </c:pt>
              <c:pt idx="2925">
                <c:v>-3.8010946762421886E-4</c:v>
              </c:pt>
              <c:pt idx="2926">
                <c:v>-3.8159795429434256E-4</c:v>
              </c:pt>
              <c:pt idx="2927">
                <c:v>-3.8308620113740354E-4</c:v>
              </c:pt>
              <c:pt idx="2928">
                <c:v>-3.8457420815340027E-4</c:v>
              </c:pt>
              <c:pt idx="2929">
                <c:v>-3.860619753423332E-4</c:v>
              </c:pt>
              <c:pt idx="2930">
                <c:v>-3.8754950270420275E-4</c:v>
              </c:pt>
              <c:pt idx="2931">
                <c:v>-3.8903679023900937E-4</c:v>
              </c:pt>
              <c:pt idx="2932">
                <c:v>-3.9052383794675152E-4</c:v>
              </c:pt>
              <c:pt idx="2933">
                <c:v>-3.9201064582743031E-4</c:v>
              </c:pt>
              <c:pt idx="2934">
                <c:v>-3.9349721388104637E-4</c:v>
              </c:pt>
              <c:pt idx="2935">
                <c:v>-3.9498354210759775E-4</c:v>
              </c:pt>
              <c:pt idx="2936">
                <c:v>-3.9646963050708577E-4</c:v>
              </c:pt>
              <c:pt idx="2937">
                <c:v>-3.9795547907950997E-4</c:v>
              </c:pt>
              <c:pt idx="2938">
                <c:v>-3.9944108782487167E-4</c:v>
              </c:pt>
              <c:pt idx="2939">
                <c:v>-4.0092645674316891E-4</c:v>
              </c:pt>
              <c:pt idx="2940">
                <c:v>-4.0241158583440256E-4</c:v>
              </c:pt>
              <c:pt idx="2941">
                <c:v>-4.0389647509857327E-4</c:v>
              </c:pt>
              <c:pt idx="2942">
                <c:v>-4.0538112453567974E-4</c:v>
              </c:pt>
              <c:pt idx="2943">
                <c:v>-4.0686553414572262E-4</c:v>
              </c:pt>
              <c:pt idx="2944">
                <c:v>-4.0834970392870191E-4</c:v>
              </c:pt>
              <c:pt idx="2945">
                <c:v>-4.0983363388461848E-4</c:v>
              </c:pt>
              <c:pt idx="2946">
                <c:v>-4.1131732401347059E-4</c:v>
              </c:pt>
              <c:pt idx="2947">
                <c:v>-4.1280077431525911E-4</c:v>
              </c:pt>
              <c:pt idx="2948">
                <c:v>-4.142839847899849E-4</c:v>
              </c:pt>
              <c:pt idx="2949">
                <c:v>-4.1576695543764624E-4</c:v>
              </c:pt>
              <c:pt idx="2950">
                <c:v>-4.1724968625824399E-4</c:v>
              </c:pt>
              <c:pt idx="2951">
                <c:v>-4.1873217725177923E-4</c:v>
              </c:pt>
              <c:pt idx="2952">
                <c:v>-4.202144284182498E-4</c:v>
              </c:pt>
              <c:pt idx="2953">
                <c:v>-4.2169643975765677E-4</c:v>
              </c:pt>
              <c:pt idx="2954">
                <c:v>-4.2317821127000016E-4</c:v>
              </c:pt>
              <c:pt idx="2955">
                <c:v>-4.2465974295528104E-4</c:v>
              </c:pt>
              <c:pt idx="2956">
                <c:v>-4.2614103481349724E-4</c:v>
              </c:pt>
              <c:pt idx="2957">
                <c:v>-4.2762208684464986E-4</c:v>
              </c:pt>
              <c:pt idx="2958">
                <c:v>-4.2910289904873997E-4</c:v>
              </c:pt>
              <c:pt idx="2959">
                <c:v>-4.305834714257654E-4</c:v>
              </c:pt>
              <c:pt idx="2960">
                <c:v>-4.3206380397572746E-4</c:v>
              </c:pt>
              <c:pt idx="2961">
                <c:v>-4.3354389669862572E-4</c:v>
              </c:pt>
              <c:pt idx="2962">
                <c:v>-4.3502374959446147E-4</c:v>
              </c:pt>
              <c:pt idx="2963">
                <c:v>-4.3650336266323276E-4</c:v>
              </c:pt>
              <c:pt idx="2964">
                <c:v>-4.3798273590494024E-4</c:v>
              </c:pt>
              <c:pt idx="2965">
                <c:v>-4.3946186931958522E-4</c:v>
              </c:pt>
              <c:pt idx="2966">
                <c:v>-4.4094076290716573E-4</c:v>
              </c:pt>
              <c:pt idx="2967">
                <c:v>-4.4241941666768245E-4</c:v>
              </c:pt>
              <c:pt idx="2968">
                <c:v>-4.4389783060113665E-4</c:v>
              </c:pt>
              <c:pt idx="2969">
                <c:v>-4.453760047075264E-4</c:v>
              </c:pt>
              <c:pt idx="2970">
                <c:v>-4.4685393898685256E-4</c:v>
              </c:pt>
              <c:pt idx="2971">
                <c:v>-4.4833163343911513E-4</c:v>
              </c:pt>
              <c:pt idx="2972">
                <c:v>-4.4980908806431497E-4</c:v>
              </c:pt>
              <c:pt idx="2973">
                <c:v>-4.5128630286245036E-4</c:v>
              </c:pt>
              <c:pt idx="2974">
                <c:v>-4.5276327783352215E-4</c:v>
              </c:pt>
              <c:pt idx="2975">
                <c:v>-4.5424001297753123E-4</c:v>
              </c:pt>
              <c:pt idx="2976">
                <c:v>-4.5571650829447584E-4</c:v>
              </c:pt>
              <c:pt idx="2977">
                <c:v>-4.5719276378435687E-4</c:v>
              </c:pt>
              <c:pt idx="2978">
                <c:v>-4.586687794471743E-4</c:v>
              </c:pt>
              <c:pt idx="2979">
                <c:v>-4.6014455528292923E-4</c:v>
              </c:pt>
              <c:pt idx="2980">
                <c:v>-4.6162009129161949E-4</c:v>
              </c:pt>
              <c:pt idx="2981">
                <c:v>-4.6309538747324615E-4</c:v>
              </c:pt>
              <c:pt idx="2982">
                <c:v>-4.6457044382781009E-4</c:v>
              </c:pt>
              <c:pt idx="2983">
                <c:v>-4.6604526035530979E-4</c:v>
              </c:pt>
              <c:pt idx="2984">
                <c:v>-4.6751983705574569E-4</c:v>
              </c:pt>
              <c:pt idx="2985">
                <c:v>-4.6899417392911908E-4</c:v>
              </c:pt>
              <c:pt idx="2986">
                <c:v>-4.7046827097542779E-4</c:v>
              </c:pt>
              <c:pt idx="2987">
                <c:v>-4.7194212819467291E-4</c:v>
              </c:pt>
              <c:pt idx="2988">
                <c:v>-4.7341574558685466E-4</c:v>
              </c:pt>
              <c:pt idx="2989">
                <c:v>-4.7488912315197369E-4</c:v>
              </c:pt>
              <c:pt idx="2990">
                <c:v>-4.7636226089002804E-4</c:v>
              </c:pt>
              <c:pt idx="2991">
                <c:v>-4.7783515880101901E-4</c:v>
              </c:pt>
              <c:pt idx="2992">
                <c:v>-4.7930781688494727E-4</c:v>
              </c:pt>
              <c:pt idx="2993">
                <c:v>-4.8078023514181085E-4</c:v>
              </c:pt>
              <c:pt idx="2994">
                <c:v>-4.8225241357161106E-4</c:v>
              </c:pt>
              <c:pt idx="2995">
                <c:v>-4.8372435217434767E-4</c:v>
              </c:pt>
              <c:pt idx="2996">
                <c:v>-4.8519605095002157E-4</c:v>
              </c:pt>
              <c:pt idx="2997">
                <c:v>-4.86667509898631E-4</c:v>
              </c:pt>
              <c:pt idx="2998">
                <c:v>-4.8813872902017663E-4</c:v>
              </c:pt>
              <c:pt idx="2999">
                <c:v>-4.8960970831465975E-4</c:v>
              </c:pt>
              <c:pt idx="3000">
                <c:v>-4.9108044778207842E-4</c:v>
              </c:pt>
              <c:pt idx="3001">
                <c:v>-4.9255094742243349E-4</c:v>
              </c:pt>
              <c:pt idx="3002">
                <c:v>-4.9402120723572498E-4</c:v>
              </c:pt>
              <c:pt idx="3003">
                <c:v>-4.9549122722195374E-4</c:v>
              </c:pt>
              <c:pt idx="3004">
                <c:v>-4.9696100738111826E-4</c:v>
              </c:pt>
              <c:pt idx="3005">
                <c:v>-4.9843054771321897E-4</c:v>
              </c:pt>
              <c:pt idx="3006">
                <c:v>-4.9989984821825696E-4</c:v>
              </c:pt>
              <c:pt idx="3007">
                <c:v>-5.013689088962305E-4</c:v>
              </c:pt>
              <c:pt idx="3008">
                <c:v>-5.0283772974714044E-4</c:v>
              </c:pt>
              <c:pt idx="3009">
                <c:v>-5.0430631077098787E-4</c:v>
              </c:pt>
              <c:pt idx="3010">
                <c:v>-5.0577465196777064E-4</c:v>
              </c:pt>
              <c:pt idx="3011">
                <c:v>-5.0724275333748981E-4</c:v>
              </c:pt>
              <c:pt idx="3012">
                <c:v>-5.0871061488014561E-4</c:v>
              </c:pt>
              <c:pt idx="3013">
                <c:v>-5.1017823659573846E-4</c:v>
              </c:pt>
              <c:pt idx="3014">
                <c:v>-5.1164561848426708E-4</c:v>
              </c:pt>
              <c:pt idx="3015">
                <c:v>-5.1311276054573189E-4</c:v>
              </c:pt>
              <c:pt idx="3016">
                <c:v>-5.145796627801342E-4</c:v>
              </c:pt>
              <c:pt idx="3017">
                <c:v>-5.1604632518747204E-4</c:v>
              </c:pt>
              <c:pt idx="3018">
                <c:v>-5.1751274776774608E-4</c:v>
              </c:pt>
              <c:pt idx="3019">
                <c:v>-5.1897893052095675E-4</c:v>
              </c:pt>
              <c:pt idx="3020">
                <c:v>-5.2044487344710469E-4</c:v>
              </c:pt>
              <c:pt idx="3021">
                <c:v>-5.2191057654618796E-4</c:v>
              </c:pt>
              <c:pt idx="3022">
                <c:v>-5.2337603981820785E-4</c:v>
              </c:pt>
              <c:pt idx="3023">
                <c:v>-5.2484126326316502E-4</c:v>
              </c:pt>
              <c:pt idx="3024">
                <c:v>-5.2630624688105774E-4</c:v>
              </c:pt>
              <c:pt idx="3025">
                <c:v>-5.2777099067188686E-4</c:v>
              </c:pt>
              <c:pt idx="3026">
                <c:v>-5.2923549463565326E-4</c:v>
              </c:pt>
              <c:pt idx="3027">
                <c:v>-5.306997587723552E-4</c:v>
              </c:pt>
              <c:pt idx="3028">
                <c:v>-5.3216378308199356E-4</c:v>
              </c:pt>
              <c:pt idx="3029">
                <c:v>-5.3362756756456832E-4</c:v>
              </c:pt>
              <c:pt idx="3030">
                <c:v>-5.3509111222008036E-4</c:v>
              </c:pt>
              <c:pt idx="3031">
                <c:v>-5.3655441704852794E-4</c:v>
              </c:pt>
              <c:pt idx="3032">
                <c:v>-5.3801748204991193E-4</c:v>
              </c:pt>
              <c:pt idx="3033">
                <c:v>-5.394803072242332E-4</c:v>
              </c:pt>
              <c:pt idx="3034">
                <c:v>-5.4094289257149001E-4</c:v>
              </c:pt>
              <c:pt idx="3035">
                <c:v>-5.4240523809168345E-4</c:v>
              </c:pt>
              <c:pt idx="3036">
                <c:v>-5.4386734378481308E-4</c:v>
              </c:pt>
              <c:pt idx="3037">
                <c:v>-5.4532920965087999E-4</c:v>
              </c:pt>
              <c:pt idx="3038">
                <c:v>-5.4679083568988265E-4</c:v>
              </c:pt>
              <c:pt idx="3039">
                <c:v>-5.4825222190182151E-4</c:v>
              </c:pt>
              <c:pt idx="3040">
                <c:v>-5.4971336828669765E-4</c:v>
              </c:pt>
              <c:pt idx="3041">
                <c:v>-5.5117427484450954E-4</c:v>
              </c:pt>
              <c:pt idx="3042">
                <c:v>-5.5263494157525763E-4</c:v>
              </c:pt>
              <c:pt idx="3043">
                <c:v>-5.5409536847894321E-4</c:v>
              </c:pt>
              <c:pt idx="3044">
                <c:v>-5.5555555555556434E-4</c:v>
              </c:pt>
              <c:pt idx="3045">
                <c:v>-5.5701550280512165E-4</c:v>
              </c:pt>
              <c:pt idx="3046">
                <c:v>-5.584752102276156E-4</c:v>
              </c:pt>
              <c:pt idx="3047">
                <c:v>-5.5993467782304682E-4</c:v>
              </c:pt>
              <c:pt idx="3048">
                <c:v>-5.6139390559141336E-4</c:v>
              </c:pt>
              <c:pt idx="3049">
                <c:v>-5.6285289353271654E-4</c:v>
              </c:pt>
              <c:pt idx="3050">
                <c:v>-5.6431164164695699E-4</c:v>
              </c:pt>
              <c:pt idx="3051">
                <c:v>-5.6577014993413298E-4</c:v>
              </c:pt>
              <c:pt idx="3052">
                <c:v>-5.6722841839424538E-4</c:v>
              </c:pt>
              <c:pt idx="3053">
                <c:v>-5.6868644702729419E-4</c:v>
              </c:pt>
              <c:pt idx="3054">
                <c:v>-5.7014423583328028E-4</c:v>
              </c:pt>
              <c:pt idx="3055">
                <c:v>-5.7160178481220191E-4</c:v>
              </c:pt>
              <c:pt idx="3056">
                <c:v>-5.7305909396405995E-4</c:v>
              </c:pt>
              <c:pt idx="3057">
                <c:v>-5.7451616328885527E-4</c:v>
              </c:pt>
              <c:pt idx="3058">
                <c:v>-5.7597299278658613E-4</c:v>
              </c:pt>
              <c:pt idx="3059">
                <c:v>-5.774295824572534E-4</c:v>
              </c:pt>
              <c:pt idx="3060">
                <c:v>-5.7888593230085708E-4</c:v>
              </c:pt>
              <c:pt idx="3061">
                <c:v>-5.8034204231739803E-4</c:v>
              </c:pt>
              <c:pt idx="3062">
                <c:v>-5.8179791250687453E-4</c:v>
              </c:pt>
              <c:pt idx="3063">
                <c:v>-5.8325354286928766E-4</c:v>
              </c:pt>
              <c:pt idx="3064">
                <c:v>-5.8470893340463784E-4</c:v>
              </c:pt>
              <c:pt idx="3065">
                <c:v>-5.8616408411292357E-4</c:v>
              </c:pt>
              <c:pt idx="3066">
                <c:v>-5.8761899499414592E-4</c:v>
              </c:pt>
              <c:pt idx="3067">
                <c:v>-5.8907366604830534E-4</c:v>
              </c:pt>
              <c:pt idx="3068">
                <c:v>-5.9052809727540051E-4</c:v>
              </c:pt>
              <c:pt idx="3069">
                <c:v>-5.9198228867543188E-4</c:v>
              </c:pt>
              <c:pt idx="3070">
                <c:v>-5.9343624024839987E-4</c:v>
              </c:pt>
              <c:pt idx="3071">
                <c:v>-5.9488995199430492E-4</c:v>
              </c:pt>
              <c:pt idx="3072">
                <c:v>-5.9634342391314574E-4</c:v>
              </c:pt>
              <c:pt idx="3073">
                <c:v>-5.9779665600492296E-4</c:v>
              </c:pt>
              <c:pt idx="3074">
                <c:v>-5.9924964826963724E-4</c:v>
              </c:pt>
              <c:pt idx="3075">
                <c:v>-6.0070240070728728E-4</c:v>
              </c:pt>
              <c:pt idx="3076">
                <c:v>-6.0215491331787373E-4</c:v>
              </c:pt>
              <c:pt idx="3077">
                <c:v>-6.0360718610139659E-4</c:v>
              </c:pt>
              <c:pt idx="3078">
                <c:v>-6.0505921905785651E-4</c:v>
              </c:pt>
              <c:pt idx="3079">
                <c:v>-6.0651101218725219E-4</c:v>
              </c:pt>
              <c:pt idx="3080">
                <c:v>-6.0796256548958428E-4</c:v>
              </c:pt>
              <c:pt idx="3081">
                <c:v>-6.0941387896485365E-4</c:v>
              </c:pt>
              <c:pt idx="3082">
                <c:v>-6.1086495261305856E-4</c:v>
              </c:pt>
              <c:pt idx="3083">
                <c:v>-6.1231578643419987E-4</c:v>
              </c:pt>
              <c:pt idx="3084">
                <c:v>-6.1376638042827847E-4</c:v>
              </c:pt>
              <c:pt idx="3085">
                <c:v>-6.1521673459529261E-4</c:v>
              </c:pt>
              <c:pt idx="3086">
                <c:v>-6.1666684893524316E-4</c:v>
              </c:pt>
              <c:pt idx="3087">
                <c:v>-6.1811672344813033E-4</c:v>
              </c:pt>
              <c:pt idx="3088">
                <c:v>-6.1956635813395456E-4</c:v>
              </c:pt>
              <c:pt idx="3089">
                <c:v>-6.2101575299271434E-4</c:v>
              </c:pt>
              <c:pt idx="3090">
                <c:v>-6.2246490802441053E-4</c:v>
              </c:pt>
              <c:pt idx="3091">
                <c:v>-6.2391382322904421E-4</c:v>
              </c:pt>
              <c:pt idx="3092">
                <c:v>-6.2536249860661321E-4</c:v>
              </c:pt>
              <c:pt idx="3093">
                <c:v>-6.2681093415711863E-4</c:v>
              </c:pt>
              <c:pt idx="3094">
                <c:v>-6.2825912988056067E-4</c:v>
              </c:pt>
              <c:pt idx="3095">
                <c:v>-6.2970708577693977E-4</c:v>
              </c:pt>
              <c:pt idx="3096">
                <c:v>-6.3115480184625463E-4</c:v>
              </c:pt>
              <c:pt idx="3097">
                <c:v>-6.3260227808850569E-4</c:v>
              </c:pt>
              <c:pt idx="3098">
                <c:v>-6.3404951450369423E-4</c:v>
              </c:pt>
              <c:pt idx="3099">
                <c:v>-6.3549651109181832E-4</c:v>
              </c:pt>
              <c:pt idx="3100">
                <c:v>-6.3694326785287861E-4</c:v>
              </c:pt>
              <c:pt idx="3101">
                <c:v>-6.3838978478687552E-4</c:v>
              </c:pt>
              <c:pt idx="3102">
                <c:v>-6.398360618938097E-4</c:v>
              </c:pt>
              <c:pt idx="3103">
                <c:v>-6.4128209917367921E-4</c:v>
              </c:pt>
              <c:pt idx="3104">
                <c:v>-6.4272789662648535E-4</c:v>
              </c:pt>
              <c:pt idx="3105">
                <c:v>-6.4417345425222877E-4</c:v>
              </c:pt>
              <c:pt idx="3106">
                <c:v>-6.4561877205090773E-4</c:v>
              </c:pt>
              <c:pt idx="3107">
                <c:v>-6.4706385002252309E-4</c:v>
              </c:pt>
              <c:pt idx="3108">
                <c:v>-6.4850868816707574E-4</c:v>
              </c:pt>
              <c:pt idx="3109">
                <c:v>-6.4995328648456393E-4</c:v>
              </c:pt>
              <c:pt idx="3110">
                <c:v>-6.5139764497498852E-4</c:v>
              </c:pt>
              <c:pt idx="3111">
                <c:v>-6.5284176363834953E-4</c:v>
              </c:pt>
              <c:pt idx="3112">
                <c:v>-6.5428564247464781E-4</c:v>
              </c:pt>
              <c:pt idx="3113">
                <c:v>-6.5572928148388164E-4</c:v>
              </c:pt>
              <c:pt idx="3114">
                <c:v>-6.5717268066605187E-4</c:v>
              </c:pt>
              <c:pt idx="3115">
                <c:v>-6.5861584002115938E-4</c:v>
              </c:pt>
              <c:pt idx="3116">
                <c:v>-6.6005875954920244E-4</c:v>
              </c:pt>
              <c:pt idx="3117">
                <c:v>-6.6150143925018212E-4</c:v>
              </c:pt>
              <c:pt idx="3118">
                <c:v>-6.6294387912409799E-4</c:v>
              </c:pt>
              <c:pt idx="3119">
                <c:v>-6.6438607917095114E-4</c:v>
              </c:pt>
              <c:pt idx="3120">
                <c:v>-6.6582803939074005E-4</c:v>
              </c:pt>
              <c:pt idx="3121">
                <c:v>-6.6726975978346516E-4</c:v>
              </c:pt>
              <c:pt idx="3122">
                <c:v>-6.6871124034912775E-4</c:v>
              </c:pt>
              <c:pt idx="3123">
                <c:v>-6.7015248108772568E-4</c:v>
              </c:pt>
              <c:pt idx="3124">
                <c:v>-6.7159348199926023E-4</c:v>
              </c:pt>
              <c:pt idx="3125">
                <c:v>-6.7303424308373183E-4</c:v>
              </c:pt>
              <c:pt idx="3126">
                <c:v>-6.744747643411392E-4</c:v>
              </c:pt>
              <c:pt idx="3127">
                <c:v>-6.7591504577148276E-4</c:v>
              </c:pt>
              <c:pt idx="3128">
                <c:v>-6.7735508737476295E-4</c:v>
              </c:pt>
              <c:pt idx="3129">
                <c:v>-6.7879488915098042E-4</c:v>
              </c:pt>
              <c:pt idx="3130">
                <c:v>-6.8023445110013321E-4</c:v>
              </c:pt>
              <c:pt idx="3131">
                <c:v>-6.8167377322222262E-4</c:v>
              </c:pt>
              <c:pt idx="3132">
                <c:v>-6.8311285551724932E-4</c:v>
              </c:pt>
              <c:pt idx="3133">
                <c:v>-6.8455169798521155E-4</c:v>
              </c:pt>
              <c:pt idx="3134">
                <c:v>-6.859903006261102E-4</c:v>
              </c:pt>
              <c:pt idx="3135">
                <c:v>-6.8742866343994525E-4</c:v>
              </c:pt>
              <c:pt idx="3136">
                <c:v>-6.8886678642671758E-4</c:v>
              </c:pt>
              <c:pt idx="3137">
                <c:v>-6.9030466958642546E-4</c:v>
              </c:pt>
              <c:pt idx="3138">
                <c:v>-6.9174231291906974E-4</c:v>
              </c:pt>
              <c:pt idx="3139">
                <c:v>-6.9317971642465131E-4</c:v>
              </c:pt>
              <c:pt idx="3140">
                <c:v>-6.9461688010316841E-4</c:v>
              </c:pt>
              <c:pt idx="3141">
                <c:v>-6.9605380395462192E-4</c:v>
              </c:pt>
              <c:pt idx="3142">
                <c:v>-6.9749048797901271E-4</c:v>
              </c:pt>
              <c:pt idx="3143">
                <c:v>-6.9892693217633904E-4</c:v>
              </c:pt>
              <c:pt idx="3144">
                <c:v>-7.00363136546602E-4</c:v>
              </c:pt>
              <c:pt idx="3145">
                <c:v>-7.0179910108980116E-4</c:v>
              </c:pt>
              <c:pt idx="3146">
                <c:v>-7.0323482580593758E-4</c:v>
              </c:pt>
              <c:pt idx="3147">
                <c:v>-7.0467031069500977E-4</c:v>
              </c:pt>
              <c:pt idx="3148">
                <c:v>-7.0610555575701815E-4</c:v>
              </c:pt>
              <c:pt idx="3149">
                <c:v>-7.0754056099196403E-4</c:v>
              </c:pt>
              <c:pt idx="3150">
                <c:v>-7.0897532639984523E-4</c:v>
              </c:pt>
              <c:pt idx="3151">
                <c:v>-7.1040985198066306E-4</c:v>
              </c:pt>
              <c:pt idx="3152">
                <c:v>-7.1184413773441708E-4</c:v>
              </c:pt>
              <c:pt idx="3153">
                <c:v>-7.1327818366110859E-4</c:v>
              </c:pt>
              <c:pt idx="3154">
                <c:v>-7.1471198976073543E-4</c:v>
              </c:pt>
              <c:pt idx="3155">
                <c:v>-7.1614555603329889E-4</c:v>
              </c:pt>
              <c:pt idx="3156">
                <c:v>-7.1757888247879964E-4</c:v>
              </c:pt>
              <c:pt idx="3157">
                <c:v>-7.190119690972357E-4</c:v>
              </c:pt>
              <c:pt idx="3158">
                <c:v>-7.204448158886084E-4</c:v>
              </c:pt>
              <c:pt idx="3159">
                <c:v>-7.218774228529175E-4</c:v>
              </c:pt>
              <c:pt idx="3160">
                <c:v>-7.2330978999016388E-4</c:v>
              </c:pt>
              <c:pt idx="3161">
                <c:v>-7.2474191730034581E-4</c:v>
              </c:pt>
              <c:pt idx="3162">
                <c:v>-7.2617380478346414E-4</c:v>
              </c:pt>
              <c:pt idx="3163">
                <c:v>-7.2760545243951975E-4</c:v>
              </c:pt>
              <c:pt idx="3164">
                <c:v>-7.290368602685109E-4</c:v>
              </c:pt>
              <c:pt idx="3165">
                <c:v>-7.3046802827043847E-4</c:v>
              </c:pt>
              <c:pt idx="3166">
                <c:v>-7.3189895644530331E-4</c:v>
              </c:pt>
              <c:pt idx="3167">
                <c:v>-7.3332964479310369E-4</c:v>
              </c:pt>
              <c:pt idx="3168">
                <c:v>-7.3476009331384048E-4</c:v>
              </c:pt>
              <c:pt idx="3169">
                <c:v>-7.3619030200751368E-4</c:v>
              </c:pt>
              <c:pt idx="3170">
                <c:v>-7.3762027087412416E-4</c:v>
              </c:pt>
              <c:pt idx="3171">
                <c:v>-7.390499999136704E-4</c:v>
              </c:pt>
              <c:pt idx="3172">
                <c:v>-7.4047948912615283E-4</c:v>
              </c:pt>
              <c:pt idx="3173">
                <c:v>-7.4190873851157253E-4</c:v>
              </c:pt>
              <c:pt idx="3174">
                <c:v>-7.4333774806992778E-4</c:v>
              </c:pt>
              <c:pt idx="3175">
                <c:v>-7.4476651780121966E-4</c:v>
              </c:pt>
              <c:pt idx="3176">
                <c:v>-7.4619504770544773E-4</c:v>
              </c:pt>
              <c:pt idx="3177">
                <c:v>-7.4762333778261329E-4</c:v>
              </c:pt>
              <c:pt idx="3178">
                <c:v>-7.4905138803271418E-4</c:v>
              </c:pt>
              <c:pt idx="3179">
                <c:v>-7.5047919845575169E-4</c:v>
              </c:pt>
              <c:pt idx="3180">
                <c:v>-7.5190676905172627E-4</c:v>
              </c:pt>
              <c:pt idx="3181">
                <c:v>-7.533340998206366E-4</c:v>
              </c:pt>
              <c:pt idx="3182">
                <c:v>-7.5476119076248334E-4</c:v>
              </c:pt>
              <c:pt idx="3183">
                <c:v>-7.5618804187726715E-4</c:v>
              </c:pt>
              <c:pt idx="3184">
                <c:v>-7.5761465316498671E-4</c:v>
              </c:pt>
              <c:pt idx="3185">
                <c:v>-7.5904102462564268E-4</c:v>
              </c:pt>
              <c:pt idx="3186">
                <c:v>-7.6046715625923507E-4</c:v>
              </c:pt>
              <c:pt idx="3187">
                <c:v>-7.6189304806576451E-4</c:v>
              </c:pt>
              <c:pt idx="3188">
                <c:v>-7.6331870004522971E-4</c:v>
              </c:pt>
              <c:pt idx="3189">
                <c:v>-7.6474411219763132E-4</c:v>
              </c:pt>
              <c:pt idx="3190">
                <c:v>-7.6616928452297021E-4</c:v>
              </c:pt>
              <c:pt idx="3191">
                <c:v>-7.6759421702124464E-4</c:v>
              </c:pt>
              <c:pt idx="3192">
                <c:v>-7.6901890969245548E-4</c:v>
              </c:pt>
              <c:pt idx="3193">
                <c:v>-7.7044336253660273E-4</c:v>
              </c:pt>
              <c:pt idx="3194">
                <c:v>-7.7186757555368726E-4</c:v>
              </c:pt>
              <c:pt idx="3195">
                <c:v>-7.7329154874370733E-4</c:v>
              </c:pt>
              <c:pt idx="3196">
                <c:v>-7.7471528210666402E-4</c:v>
              </c:pt>
              <c:pt idx="3197">
                <c:v>-7.7613877564255778E-4</c:v>
              </c:pt>
              <c:pt idx="3198">
                <c:v>-7.7756202935138708E-4</c:v>
              </c:pt>
              <c:pt idx="3199">
                <c:v>-7.7898504323315279E-4</c:v>
              </c:pt>
              <c:pt idx="3200">
                <c:v>-7.8040781728785599E-4</c:v>
              </c:pt>
              <c:pt idx="3201">
                <c:v>-7.8183035151549451E-4</c:v>
              </c:pt>
              <c:pt idx="3202">
                <c:v>-7.8325264591606945E-4</c:v>
              </c:pt>
              <c:pt idx="3203">
                <c:v>-7.8467470048958102E-4</c:v>
              </c:pt>
              <c:pt idx="3204">
                <c:v>-7.8609651523602964E-4</c:v>
              </c:pt>
              <c:pt idx="3205">
                <c:v>-7.8751809015541402E-4</c:v>
              </c:pt>
              <c:pt idx="3206">
                <c:v>-7.889394252477346E-4</c:v>
              </c:pt>
              <c:pt idx="3207">
                <c:v>-7.9036052051299267E-4</c:v>
              </c:pt>
              <c:pt idx="3208">
                <c:v>-7.9178137595118606E-4</c:v>
              </c:pt>
              <c:pt idx="3209">
                <c:v>-7.9320199156231608E-4</c:v>
              </c:pt>
              <c:pt idx="3210">
                <c:v>-7.9462236734638252E-4</c:v>
              </c:pt>
              <c:pt idx="3211">
                <c:v>-7.9604250330338601E-4</c:v>
              </c:pt>
              <c:pt idx="3212">
                <c:v>-7.9746239943332526E-4</c:v>
              </c:pt>
              <c:pt idx="3213">
                <c:v>-7.9888205573620092E-4</c:v>
              </c:pt>
              <c:pt idx="3214">
                <c:v>-8.0030147221201386E-4</c:v>
              </c:pt>
              <c:pt idx="3215">
                <c:v>-8.0172064886076234E-4</c:v>
              </c:pt>
              <c:pt idx="3216">
                <c:v>-8.0313958568244723E-4</c:v>
              </c:pt>
              <c:pt idx="3217">
                <c:v>-8.0455828267706831E-4</c:v>
              </c:pt>
              <c:pt idx="3218">
                <c:v>-8.0597673984462688E-4</c:v>
              </c:pt>
              <c:pt idx="3219">
                <c:v>-8.07394957185121E-4</c:v>
              </c:pt>
              <c:pt idx="3220">
                <c:v>-8.0881293469855153E-4</c:v>
              </c:pt>
              <c:pt idx="3221">
                <c:v>-8.1023067238491955E-4</c:v>
              </c:pt>
              <c:pt idx="3222">
                <c:v>-8.116481702442229E-4</c:v>
              </c:pt>
              <c:pt idx="3223">
                <c:v>-8.1306542827646266E-4</c:v>
              </c:pt>
              <c:pt idx="3224">
                <c:v>-8.1448244648163969E-4</c:v>
              </c:pt>
              <c:pt idx="3225">
                <c:v>-8.1589922485975227E-4</c:v>
              </c:pt>
              <c:pt idx="3226">
                <c:v>-8.1731576341080147E-4</c:v>
              </c:pt>
              <c:pt idx="3227">
                <c:v>-8.1873206213478687E-4</c:v>
              </c:pt>
              <c:pt idx="3228">
                <c:v>-8.2014812103170954E-4</c:v>
              </c:pt>
              <c:pt idx="3229">
                <c:v>-8.2156394010156797E-4</c:v>
              </c:pt>
              <c:pt idx="3230">
                <c:v>-8.229795193443626E-4</c:v>
              </c:pt>
              <c:pt idx="3231">
                <c:v>-8.243948587600945E-4</c:v>
              </c:pt>
              <c:pt idx="3232">
                <c:v>-8.2580995834876216E-4</c:v>
              </c:pt>
              <c:pt idx="3233">
                <c:v>-8.2722481811036601E-4</c:v>
              </c:pt>
              <c:pt idx="3234">
                <c:v>-8.2863943804490649E-4</c:v>
              </c:pt>
              <c:pt idx="3235">
                <c:v>-8.3005381815238425E-4</c:v>
              </c:pt>
              <c:pt idx="3236">
                <c:v>-8.3146795843279733E-4</c:v>
              </c:pt>
              <c:pt idx="3237">
                <c:v>-8.3288185888614704E-4</c:v>
              </c:pt>
              <c:pt idx="3238">
                <c:v>-8.3429551951243403E-4</c:v>
              </c:pt>
              <c:pt idx="3239">
                <c:v>-8.3570894031165634E-4</c:v>
              </c:pt>
              <c:pt idx="3240">
                <c:v>-8.3712212128381528E-4</c:v>
              </c:pt>
              <c:pt idx="3241">
                <c:v>-8.3853506242891149E-4</c:v>
              </c:pt>
              <c:pt idx="3242">
                <c:v>-8.3994776374694325E-4</c:v>
              </c:pt>
              <c:pt idx="3243">
                <c:v>-8.4136022523791142E-4</c:v>
              </c:pt>
              <c:pt idx="3244">
                <c:v>-8.42772446901816E-4</c:v>
              </c:pt>
              <c:pt idx="3245">
                <c:v>-8.4418442873865763E-4</c:v>
              </c:pt>
              <c:pt idx="3246">
                <c:v>-8.4559617074843503E-4</c:v>
              </c:pt>
              <c:pt idx="3247">
                <c:v>-8.4700767293114905E-4</c:v>
              </c:pt>
              <c:pt idx="3248">
                <c:v>-8.4841893528680014E-4</c:v>
              </c:pt>
              <c:pt idx="3249">
                <c:v>-8.4982995781538676E-4</c:v>
              </c:pt>
              <c:pt idx="3250">
                <c:v>-8.512407405169098E-4</c:v>
              </c:pt>
              <c:pt idx="3251">
                <c:v>-8.5265128339136924E-4</c:v>
              </c:pt>
              <c:pt idx="3252">
                <c:v>-8.5406158643876596E-4</c:v>
              </c:pt>
              <c:pt idx="3253">
                <c:v>-8.5547164965909823E-4</c:v>
              </c:pt>
              <c:pt idx="3254">
                <c:v>-8.5688147305236712E-4</c:v>
              </c:pt>
              <c:pt idx="3255">
                <c:v>-8.5829105661857307E-4</c:v>
              </c:pt>
              <c:pt idx="3256">
                <c:v>-8.5970040035771456E-4</c:v>
              </c:pt>
              <c:pt idx="3257">
                <c:v>-8.6110950426979268E-4</c:v>
              </c:pt>
              <c:pt idx="3258">
                <c:v>-8.62518368354807E-4</c:v>
              </c:pt>
              <c:pt idx="3259">
                <c:v>-8.639269926127588E-4</c:v>
              </c:pt>
              <c:pt idx="3260">
                <c:v>-8.6533537704364593E-4</c:v>
              </c:pt>
              <c:pt idx="3261">
                <c:v>-8.6674352164746969E-4</c:v>
              </c:pt>
              <c:pt idx="3262">
                <c:v>-8.6815142642423051E-4</c:v>
              </c:pt>
              <c:pt idx="3263">
                <c:v>-8.6955909137392709E-4</c:v>
              </c:pt>
              <c:pt idx="3264">
                <c:v>-8.7096651649656008E-4</c:v>
              </c:pt>
              <c:pt idx="3265">
                <c:v>-8.7237370179213012E-4</c:v>
              </c:pt>
              <c:pt idx="3266">
                <c:v>-8.7378064726063593E-4</c:v>
              </c:pt>
              <c:pt idx="3267">
                <c:v>-8.7518735290207815E-4</c:v>
              </c:pt>
              <c:pt idx="3268">
                <c:v>-8.7659381871645677E-4</c:v>
              </c:pt>
              <c:pt idx="3269">
                <c:v>-8.7800004470377268E-4</c:v>
              </c:pt>
              <c:pt idx="3270">
                <c:v>-8.794060308640239E-4</c:v>
              </c:pt>
              <c:pt idx="3271">
                <c:v>-8.8081177719721176E-4</c:v>
              </c:pt>
              <c:pt idx="3272">
                <c:v>-8.8221728370333689E-4</c:v>
              </c:pt>
              <c:pt idx="3273">
                <c:v>-8.8362255038239757E-4</c:v>
              </c:pt>
              <c:pt idx="3274">
                <c:v>-8.8502757723439465E-4</c:v>
              </c:pt>
              <c:pt idx="3275">
                <c:v>-8.8643236425932814E-4</c:v>
              </c:pt>
              <c:pt idx="3276">
                <c:v>-8.8783691145719892E-4</c:v>
              </c:pt>
              <c:pt idx="3277">
                <c:v>-8.8924121882800545E-4</c:v>
              </c:pt>
              <c:pt idx="3278">
                <c:v>-8.9064528637174817E-4</c:v>
              </c:pt>
              <c:pt idx="3279">
                <c:v>-8.9204911408842817E-4</c:v>
              </c:pt>
              <c:pt idx="3280">
                <c:v>-8.9345270197804371E-4</c:v>
              </c:pt>
              <c:pt idx="3281">
                <c:v>-8.9485605004059566E-4</c:v>
              </c:pt>
              <c:pt idx="3282">
                <c:v>-8.9625915827608511E-4</c:v>
              </c:pt>
              <c:pt idx="3283">
                <c:v>-8.9766202668450988E-4</c:v>
              </c:pt>
              <c:pt idx="3284">
                <c:v>-8.9906465526587128E-4</c:v>
              </c:pt>
              <c:pt idx="3285">
                <c:v>-9.0046704402016887E-4</c:v>
              </c:pt>
              <c:pt idx="3286">
                <c:v>-9.0186919294740374E-4</c:v>
              </c:pt>
              <c:pt idx="3287">
                <c:v>-9.0327110204757436E-4</c:v>
              </c:pt>
              <c:pt idx="3288">
                <c:v>-9.0467277132068118E-4</c:v>
              </c:pt>
              <c:pt idx="3289">
                <c:v>-9.060742007667255E-4</c:v>
              </c:pt>
              <c:pt idx="3290">
                <c:v>-9.0747539038570535E-4</c:v>
              </c:pt>
              <c:pt idx="3291">
                <c:v>-9.088763401776214E-4</c:v>
              </c:pt>
              <c:pt idx="3292">
                <c:v>-9.1027705014247407E-4</c:v>
              </c:pt>
              <c:pt idx="3293">
                <c:v>-9.1167752028026403E-4</c:v>
              </c:pt>
              <c:pt idx="3294">
                <c:v>-9.130777505909893E-4</c:v>
              </c:pt>
              <c:pt idx="3295">
                <c:v>-9.1447774107465121E-4</c:v>
              </c:pt>
              <c:pt idx="3296">
                <c:v>-9.1587749173125039E-4</c:v>
              </c:pt>
              <c:pt idx="3297">
                <c:v>-9.1727700256078511E-4</c:v>
              </c:pt>
              <c:pt idx="3298">
                <c:v>-9.1867627356325625E-4</c:v>
              </c:pt>
              <c:pt idx="3299">
                <c:v>-9.2007530473866466E-4</c:v>
              </c:pt>
              <c:pt idx="3300">
                <c:v>-9.2147409608700861E-4</c:v>
              </c:pt>
              <c:pt idx="3301">
                <c:v>-9.2287264760828897E-4</c:v>
              </c:pt>
              <c:pt idx="3302">
                <c:v>-9.2427095930250574E-4</c:v>
              </c:pt>
              <c:pt idx="3303">
                <c:v>-9.2566903116965979E-4</c:v>
              </c:pt>
              <c:pt idx="3304">
                <c:v>-9.2706686320974938E-4</c:v>
              </c:pt>
              <c:pt idx="3305">
                <c:v>-9.2846445542277539E-4</c:v>
              </c:pt>
              <c:pt idx="3306">
                <c:v>-9.2986180780873866E-4</c:v>
              </c:pt>
              <c:pt idx="3307">
                <c:v>-9.312589203676377E-4</c:v>
              </c:pt>
              <c:pt idx="3308">
                <c:v>-9.3265579309947293E-4</c:v>
              </c:pt>
              <c:pt idx="3309">
                <c:v>-9.3405242600424457E-4</c:v>
              </c:pt>
              <c:pt idx="3310">
                <c:v>-9.3544881908195349E-4</c:v>
              </c:pt>
              <c:pt idx="3311">
                <c:v>-9.3684497233259816E-4</c:v>
              </c:pt>
              <c:pt idx="3312">
                <c:v>-9.3824088575617903E-4</c:v>
              </c:pt>
              <c:pt idx="3313">
                <c:v>-9.3963655935269739E-4</c:v>
              </c:pt>
              <c:pt idx="3314">
                <c:v>-9.4103199312215108E-4</c:v>
              </c:pt>
              <c:pt idx="3315">
                <c:v>-9.424271870645414E-4</c:v>
              </c:pt>
              <c:pt idx="3316">
                <c:v>-9.438221411798679E-4</c:v>
              </c:pt>
              <c:pt idx="3317">
                <c:v>-9.452168554681319E-4</c:v>
              </c:pt>
              <c:pt idx="3318">
                <c:v>-9.4661132992933145E-4</c:v>
              </c:pt>
              <c:pt idx="3319">
                <c:v>-9.4800556456346718E-4</c:v>
              </c:pt>
              <c:pt idx="3320">
                <c:v>-9.4939955937054041E-4</c:v>
              </c:pt>
              <c:pt idx="3321">
                <c:v>-9.5079331435054919E-4</c:v>
              </c:pt>
              <c:pt idx="3322">
                <c:v>-9.5218682950349415E-4</c:v>
              </c:pt>
              <c:pt idx="3323">
                <c:v>-9.5358010482937661E-4</c:v>
              </c:pt>
              <c:pt idx="3324">
                <c:v>-9.5497314032819461E-4</c:v>
              </c:pt>
              <c:pt idx="3325">
                <c:v>-9.5636593599994902E-4</c:v>
              </c:pt>
              <c:pt idx="3326">
                <c:v>-9.5775849184463985E-4</c:v>
              </c:pt>
              <c:pt idx="3327">
                <c:v>-9.5915080786226794E-4</c:v>
              </c:pt>
              <c:pt idx="3328">
                <c:v>-9.6054288405283158E-4</c:v>
              </c:pt>
              <c:pt idx="3329">
                <c:v>-9.6193472041633163E-4</c:v>
              </c:pt>
              <c:pt idx="3330">
                <c:v>-9.6332631695276896E-4</c:v>
              </c:pt>
              <c:pt idx="3331">
                <c:v>-9.6471767366214183E-4</c:v>
              </c:pt>
              <c:pt idx="3332">
                <c:v>-9.6610879054445111E-4</c:v>
              </c:pt>
              <c:pt idx="3333">
                <c:v>-9.6749966759969701E-4</c:v>
              </c:pt>
              <c:pt idx="3334">
                <c:v>-9.6889030482787998E-4</c:v>
              </c:pt>
              <c:pt idx="3335">
                <c:v>-9.7028070222899849E-4</c:v>
              </c:pt>
              <c:pt idx="3336">
                <c:v>-9.7167085980305341E-4</c:v>
              </c:pt>
              <c:pt idx="3337">
                <c:v>-9.7306077755004582E-4</c:v>
              </c:pt>
              <c:pt idx="3338">
                <c:v>-9.7445045546997355E-4</c:v>
              </c:pt>
              <c:pt idx="3339">
                <c:v>-9.758398935628377E-4</c:v>
              </c:pt>
              <c:pt idx="3340">
                <c:v>-9.7722909182863934E-4</c:v>
              </c:pt>
              <c:pt idx="3341">
                <c:v>-9.7861805026737631E-4</c:v>
              </c:pt>
              <c:pt idx="3342">
                <c:v>-9.800067688790499E-4</c:v>
              </c:pt>
              <c:pt idx="3343">
                <c:v>-9.8139524766365969E-4</c:v>
              </c:pt>
              <c:pt idx="3344">
                <c:v>-9.8278348662120697E-4</c:v>
              </c:pt>
              <c:pt idx="3345">
                <c:v>-9.8417148575168979E-4</c:v>
              </c:pt>
              <c:pt idx="3346">
                <c:v>-9.855592450551088E-4</c:v>
              </c:pt>
              <c:pt idx="3347">
                <c:v>-9.8694676453146531E-4</c:v>
              </c:pt>
              <c:pt idx="3348">
                <c:v>-9.8833404418075736E-4</c:v>
              </c:pt>
              <c:pt idx="3349">
                <c:v>-9.897210840029856E-4</c:v>
              </c:pt>
              <c:pt idx="3350">
                <c:v>-9.9110788399815047E-4</c:v>
              </c:pt>
              <c:pt idx="3351">
                <c:v>-9.9249444416625262E-4</c:v>
              </c:pt>
              <c:pt idx="3352">
                <c:v>-9.9388076450729031E-4</c:v>
              </c:pt>
              <c:pt idx="3353">
                <c:v>-9.9526684502126441E-4</c:v>
              </c:pt>
              <c:pt idx="3354">
                <c:v>-9.9665268570817579E-4</c:v>
              </c:pt>
              <c:pt idx="3355">
                <c:v>-9.980382865680227E-4</c:v>
              </c:pt>
              <c:pt idx="3356">
                <c:v>-9.9942364760080603E-4</c:v>
              </c:pt>
              <c:pt idx="3357">
                <c:v>-1.0008087688065258E-3</c:v>
              </c:pt>
              <c:pt idx="3358">
                <c:v>-1.0021936501851828E-3</c:v>
              </c:pt>
              <c:pt idx="3359">
                <c:v>-1.0035782917367753E-3</c:v>
              </c:pt>
              <c:pt idx="3360">
                <c:v>-1.0049626934613043E-3</c:v>
              </c:pt>
              <c:pt idx="3361">
                <c:v>-1.0063468553587708E-3</c:v>
              </c:pt>
              <c:pt idx="3362">
                <c:v>-1.0077307774291726E-3</c:v>
              </c:pt>
              <c:pt idx="3363">
                <c:v>-1.0091144596725108E-3</c:v>
              </c:pt>
              <c:pt idx="3364">
                <c:v>-1.0104979020887862E-3</c:v>
              </c:pt>
              <c:pt idx="3365">
                <c:v>-1.0118811046779975E-3</c:v>
              </c:pt>
              <c:pt idx="3366">
                <c:v>-1.0132640674401449E-3</c:v>
              </c:pt>
              <c:pt idx="3367">
                <c:v>-1.0146467903752289E-3</c:v>
              </c:pt>
              <c:pt idx="3368">
                <c:v>-1.01602927348325E-3</c:v>
              </c:pt>
              <c:pt idx="3369">
                <c:v>-1.0174115167642069E-3</c:v>
              </c:pt>
              <c:pt idx="3370">
                <c:v>-1.0187935202181E-3</c:v>
              </c:pt>
              <c:pt idx="3371">
                <c:v>-1.0201752838449305E-3</c:v>
              </c:pt>
              <c:pt idx="3372">
                <c:v>-1.0215568076446964E-3</c:v>
              </c:pt>
              <c:pt idx="3373">
                <c:v>-1.0229380916173989E-3</c:v>
              </c:pt>
              <c:pt idx="3374">
                <c:v>-1.0243191357630378E-3</c:v>
              </c:pt>
              <c:pt idx="3375">
                <c:v>-1.0256999400816138E-3</c:v>
              </c:pt>
              <c:pt idx="3376">
                <c:v>-1.0270805045731256E-3</c:v>
              </c:pt>
              <c:pt idx="3377">
                <c:v>-1.0284608292375737E-3</c:v>
              </c:pt>
              <c:pt idx="3378">
                <c:v>-1.0298409140749591E-3</c:v>
              </c:pt>
              <c:pt idx="3379">
                <c:v>-1.0312207590852801E-3</c:v>
              </c:pt>
              <c:pt idx="3380">
                <c:v>-1.0326003642685375E-3</c:v>
              </c:pt>
              <c:pt idx="3381">
                <c:v>-1.0339797296247321E-3</c:v>
              </c:pt>
              <c:pt idx="3382">
                <c:v>-1.0353588551538623E-3</c:v>
              </c:pt>
              <c:pt idx="3383">
                <c:v>-1.0367377408559289E-3</c:v>
              </c:pt>
              <c:pt idx="3384">
                <c:v>-1.038116386730932E-3</c:v>
              </c:pt>
              <c:pt idx="3385">
                <c:v>-1.0394947927788722E-3</c:v>
              </c:pt>
              <c:pt idx="3386">
                <c:v>-1.0408729589997481E-3</c:v>
              </c:pt>
              <c:pt idx="3387">
                <c:v>-1.0422508853935603E-3</c:v>
              </c:pt>
              <c:pt idx="3388">
                <c:v>-1.0436285719603098E-3</c:v>
              </c:pt>
              <c:pt idx="3389">
                <c:v>-1.0450060186999949E-3</c:v>
              </c:pt>
              <c:pt idx="3390">
                <c:v>-1.0463832256126166E-3</c:v>
              </c:pt>
              <c:pt idx="3391">
                <c:v>-1.0477601926981745E-3</c:v>
              </c:pt>
              <c:pt idx="3392">
                <c:v>-1.0491369199566696E-3</c:v>
              </c:pt>
              <c:pt idx="3393">
                <c:v>-1.0505134073881006E-3</c:v>
              </c:pt>
              <c:pt idx="3394">
                <c:v>-1.0518896549924677E-3</c:v>
              </c:pt>
              <c:pt idx="3395">
                <c:v>-1.0532656627697723E-3</c:v>
              </c:pt>
              <c:pt idx="3396">
                <c:v>-1.0546414307200122E-3</c:v>
              </c:pt>
              <c:pt idx="3397">
                <c:v>-1.0560169588431888E-3</c:v>
              </c:pt>
              <c:pt idx="3398">
                <c:v>-1.0573922471393024E-3</c:v>
              </c:pt>
              <c:pt idx="3399">
                <c:v>-1.0587672956083518E-3</c:v>
              </c:pt>
              <c:pt idx="3400">
                <c:v>-1.0601421042503373E-3</c:v>
              </c:pt>
              <c:pt idx="3401">
                <c:v>-1.0615166730652595E-3</c:v>
              </c:pt>
              <c:pt idx="3402">
                <c:v>-1.062891002053119E-3</c:v>
              </c:pt>
              <c:pt idx="3403">
                <c:v>-1.064265091213914E-3</c:v>
              </c:pt>
              <c:pt idx="3404">
                <c:v>-1.0656389405476452E-3</c:v>
              </c:pt>
              <c:pt idx="3405">
                <c:v>-1.0670125500543139E-3</c:v>
              </c:pt>
              <c:pt idx="3406">
                <c:v>-1.0683859197339182E-3</c:v>
              </c:pt>
              <c:pt idx="3407">
                <c:v>-1.0697590495864588E-3</c:v>
              </c:pt>
              <c:pt idx="3408">
                <c:v>-1.0711319396119359E-3</c:v>
              </c:pt>
              <c:pt idx="3409">
                <c:v>-1.0725045898103502E-3</c:v>
              </c:pt>
              <c:pt idx="3410">
                <c:v>-1.0738770001817001E-3</c:v>
              </c:pt>
              <c:pt idx="3411">
                <c:v>-1.0752491707259864E-3</c:v>
              </c:pt>
              <c:pt idx="3412">
                <c:v>-1.07662110144321E-3</c:v>
              </c:pt>
              <c:pt idx="3413">
                <c:v>-1.0779927923333691E-3</c:v>
              </c:pt>
              <c:pt idx="3414">
                <c:v>-1.0793642433964646E-3</c:v>
              </c:pt>
              <c:pt idx="3415">
                <c:v>-1.0807354546324968E-3</c:v>
              </c:pt>
              <c:pt idx="3416">
                <c:v>-1.082106426041466E-3</c:v>
              </c:pt>
              <c:pt idx="3417">
                <c:v>-1.0834771576233707E-3</c:v>
              </c:pt>
              <c:pt idx="3418">
                <c:v>-1.0848476493782119E-3</c:v>
              </c:pt>
              <c:pt idx="3419">
                <c:v>-1.0862179013059906E-3</c:v>
              </c:pt>
              <c:pt idx="3420">
                <c:v>-1.0875879134067045E-3</c:v>
              </c:pt>
              <c:pt idx="3421">
                <c:v>-1.0889576856803549E-3</c:v>
              </c:pt>
              <c:pt idx="3422">
                <c:v>-1.0903272181269428E-3</c:v>
              </c:pt>
              <c:pt idx="3423">
                <c:v>-1.091696510746466E-3</c:v>
              </c:pt>
              <c:pt idx="3424">
                <c:v>-1.0930655635389259E-3</c:v>
              </c:pt>
              <c:pt idx="3425">
                <c:v>-1.0944343765043219E-3</c:v>
              </c:pt>
              <c:pt idx="3426">
                <c:v>-1.0958029496426554E-3</c:v>
              </c:pt>
              <c:pt idx="3427">
                <c:v>-1.0971712829539245E-3</c:v>
              </c:pt>
              <c:pt idx="3428">
                <c:v>-1.0985393764381297E-3</c:v>
              </c:pt>
              <c:pt idx="3429">
                <c:v>-1.0999072300952725E-3</c:v>
              </c:pt>
              <c:pt idx="3430">
                <c:v>-1.1012748439253508E-3</c:v>
              </c:pt>
              <c:pt idx="3431">
                <c:v>-1.1026422179283655E-3</c:v>
              </c:pt>
              <c:pt idx="3432">
                <c:v>-1.1040093521043164E-3</c:v>
              </c:pt>
              <c:pt idx="3433">
                <c:v>-1.1053762464532048E-3</c:v>
              </c:pt>
              <c:pt idx="3434">
                <c:v>-1.1067429009750287E-3</c:v>
              </c:pt>
              <c:pt idx="3435">
                <c:v>-1.1081093156697891E-3</c:v>
              </c:pt>
              <c:pt idx="3436">
                <c:v>-1.1094754905374867E-3</c:v>
              </c:pt>
              <c:pt idx="3437">
                <c:v>-1.1108414255781198E-3</c:v>
              </c:pt>
              <c:pt idx="3438">
                <c:v>-1.1122071207916894E-3</c:v>
              </c:pt>
              <c:pt idx="3439">
                <c:v>-1.1135725761781963E-3</c:v>
              </c:pt>
              <c:pt idx="3440">
                <c:v>-1.1149377917376386E-3</c:v>
              </c:pt>
              <c:pt idx="3441">
                <c:v>-1.1163027674700174E-3</c:v>
              </c:pt>
              <c:pt idx="3442">
                <c:v>-1.1176675033753329E-3</c:v>
              </c:pt>
              <c:pt idx="3443">
                <c:v>-1.1190319994535854E-3</c:v>
              </c:pt>
              <c:pt idx="3444">
                <c:v>-1.1203962557047734E-3</c:v>
              </c:pt>
              <c:pt idx="3445">
                <c:v>-1.1217602721288978E-3</c:v>
              </c:pt>
              <c:pt idx="3446">
                <c:v>-1.1231240487259598E-3</c:v>
              </c:pt>
              <c:pt idx="3447">
                <c:v>-1.124487585495957E-3</c:v>
              </c:pt>
              <c:pt idx="3448">
                <c:v>-1.1258508824388907E-3</c:v>
              </c:pt>
              <c:pt idx="3449">
                <c:v>-1.127213939554761E-3</c:v>
              </c:pt>
              <c:pt idx="3450">
                <c:v>-1.1285767568435683E-3</c:v>
              </c:pt>
              <c:pt idx="3451">
                <c:v>-1.1299393343053115E-3</c:v>
              </c:pt>
              <c:pt idx="3452">
                <c:v>-1.1313016719399908E-3</c:v>
              </c:pt>
              <c:pt idx="3453">
                <c:v>-1.1326637697476076E-3</c:v>
              </c:pt>
              <c:pt idx="3454">
                <c:v>-1.1340256277281599E-3</c:v>
              </c:pt>
              <c:pt idx="3455">
                <c:v>-1.1353872458816484E-3</c:v>
              </c:pt>
              <c:pt idx="3456">
                <c:v>-1.1367486242080736E-3</c:v>
              </c:pt>
              <c:pt idx="3457">
                <c:v>-1.138109762707436E-3</c:v>
              </c:pt>
              <c:pt idx="3458">
                <c:v>-1.1394706613797338E-3</c:v>
              </c:pt>
              <c:pt idx="3459">
                <c:v>-1.1408313202249682E-3</c:v>
              </c:pt>
              <c:pt idx="3460">
                <c:v>-1.1421917392431399E-3</c:v>
              </c:pt>
              <c:pt idx="3461">
                <c:v>-1.1435519184342471E-3</c:v>
              </c:pt>
              <c:pt idx="3462">
                <c:v>-1.1449118577982907E-3</c:v>
              </c:pt>
              <c:pt idx="3463">
                <c:v>-1.1462715573352716E-3</c:v>
              </c:pt>
              <c:pt idx="3464">
                <c:v>-1.147631017045188E-3</c:v>
              </c:pt>
              <c:pt idx="3465">
                <c:v>-1.1489902369280409E-3</c:v>
              </c:pt>
              <c:pt idx="3466">
                <c:v>-1.1503492169838302E-3</c:v>
              </c:pt>
              <c:pt idx="3467">
                <c:v>-1.1517079572125567E-3</c:v>
              </c:pt>
              <c:pt idx="3468">
                <c:v>-1.1530664576142188E-3</c:v>
              </c:pt>
              <c:pt idx="3469">
                <c:v>-1.1544247181888173E-3</c:v>
              </c:pt>
              <c:pt idx="3470">
                <c:v>-1.1557827389363532E-3</c:v>
              </c:pt>
              <c:pt idx="3471">
                <c:v>-1.1571405198568245E-3</c:v>
              </c:pt>
              <c:pt idx="3472">
                <c:v>-1.1584980609502323E-3</c:v>
              </c:pt>
              <c:pt idx="3473">
                <c:v>-1.1598553622165764E-3</c:v>
              </c:pt>
              <c:pt idx="3474">
                <c:v>-1.161212423655858E-3</c:v>
              </c:pt>
              <c:pt idx="3475">
                <c:v>-1.162569245268075E-3</c:v>
              </c:pt>
              <c:pt idx="3476">
                <c:v>-1.1639258270532285E-3</c:v>
              </c:pt>
              <c:pt idx="3477">
                <c:v>-1.1652821690113192E-3</c:v>
              </c:pt>
              <c:pt idx="3478">
                <c:v>-1.1666382711423456E-3</c:v>
              </c:pt>
              <c:pt idx="3479">
                <c:v>-1.1679941334463081E-3</c:v>
              </c:pt>
              <c:pt idx="3480">
                <c:v>-1.1693497559232082E-3</c:v>
              </c:pt>
              <c:pt idx="3481">
                <c:v>-1.1707051385730436E-3</c:v>
              </c:pt>
              <c:pt idx="3482">
                <c:v>-1.1720602813958157E-3</c:v>
              </c:pt>
              <c:pt idx="3483">
                <c:v>-1.1734151843915241E-3</c:v>
              </c:pt>
              <c:pt idx="3484">
                <c:v>-1.1747698475601696E-3</c:v>
              </c:pt>
              <c:pt idx="3485">
                <c:v>-1.1761242709017509E-3</c:v>
              </c:pt>
              <c:pt idx="3486">
                <c:v>-1.1774784544162685E-3</c:v>
              </c:pt>
              <c:pt idx="3487">
                <c:v>-1.1788323981037235E-3</c:v>
              </c:pt>
              <c:pt idx="3488">
                <c:v>-1.180186101964114E-3</c:v>
              </c:pt>
              <c:pt idx="3489">
                <c:v>-1.1815395659974409E-3</c:v>
              </c:pt>
              <c:pt idx="3490">
                <c:v>-1.182892790203704E-3</c:v>
              </c:pt>
              <c:pt idx="3491">
                <c:v>-1.1842457745829045E-3</c:v>
              </c:pt>
              <c:pt idx="3492">
                <c:v>-1.1855985191350407E-3</c:v>
              </c:pt>
              <c:pt idx="3493">
                <c:v>-1.1869510238601134E-3</c:v>
              </c:pt>
              <c:pt idx="3494">
                <c:v>-1.1883032887581232E-3</c:v>
              </c:pt>
              <c:pt idx="3495">
                <c:v>-1.1896553138290686E-3</c:v>
              </c:pt>
              <c:pt idx="3496">
                <c:v>-1.1910070990729504E-3</c:v>
              </c:pt>
              <c:pt idx="3497">
                <c:v>-1.1923586444897694E-3</c:v>
              </c:pt>
              <c:pt idx="3498">
                <c:v>-1.193709950079524E-3</c:v>
              </c:pt>
              <c:pt idx="3499">
                <c:v>-1.1950610158422152E-3</c:v>
              </c:pt>
              <c:pt idx="3500">
                <c:v>-1.1964118417778426E-3</c:v>
              </c:pt>
              <c:pt idx="3501">
                <c:v>-1.1977624278864073E-3</c:v>
              </c:pt>
              <c:pt idx="3502">
                <c:v>-1.1991127741679077E-3</c:v>
              </c:pt>
              <c:pt idx="3503">
                <c:v>-1.2004628806223444E-3</c:v>
              </c:pt>
              <c:pt idx="3504">
                <c:v>-1.2018127472497183E-3</c:v>
              </c:pt>
              <c:pt idx="3505">
                <c:v>-1.203162374050028E-3</c:v>
              </c:pt>
              <c:pt idx="3506">
                <c:v>-1.204511761023274E-3</c:v>
              </c:pt>
              <c:pt idx="3507">
                <c:v>-1.2058609081694563E-3</c:v>
              </c:pt>
              <c:pt idx="3508">
                <c:v>-1.2072098154885761E-3</c:v>
              </c:pt>
              <c:pt idx="3509">
                <c:v>-1.2085584829806312E-3</c:v>
              </c:pt>
              <c:pt idx="3510">
                <c:v>-1.2099069106456229E-3</c:v>
              </c:pt>
              <c:pt idx="3511">
                <c:v>-1.2112550984835519E-3</c:v>
              </c:pt>
              <c:pt idx="3512">
                <c:v>-1.2126030464944162E-3</c:v>
              </c:pt>
              <c:pt idx="3513">
                <c:v>-1.2139507546782172E-3</c:v>
              </c:pt>
              <c:pt idx="3514">
                <c:v>-1.2152982230349545E-3</c:v>
              </c:pt>
              <c:pt idx="3515">
                <c:v>-1.2166454515646291E-3</c:v>
              </c:pt>
              <c:pt idx="3516">
                <c:v>-1.2179924402672393E-3</c:v>
              </c:pt>
              <c:pt idx="3517">
                <c:v>-1.2193391891427859E-3</c:v>
              </c:pt>
              <c:pt idx="3518">
                <c:v>-1.2206856981912698E-3</c:v>
              </c:pt>
              <c:pt idx="3519">
                <c:v>-1.2220319674126892E-3</c:v>
              </c:pt>
              <c:pt idx="3520">
                <c:v>-1.223377996807045E-3</c:v>
              </c:pt>
              <c:pt idx="3521">
                <c:v>-1.2247237863743381E-3</c:v>
              </c:pt>
              <c:pt idx="3522">
                <c:v>-1.2260693361145667E-3</c:v>
              </c:pt>
              <c:pt idx="3523">
                <c:v>-1.2274146460277318E-3</c:v>
              </c:pt>
              <c:pt idx="3524">
                <c:v>-1.2287597161138332E-3</c:v>
              </c:pt>
              <c:pt idx="3525">
                <c:v>-1.2301045463728722E-3</c:v>
              </c:pt>
              <c:pt idx="3526">
                <c:v>-1.2314491368048464E-3</c:v>
              </c:pt>
              <c:pt idx="3527">
                <c:v>-1.2327934874097571E-3</c:v>
              </c:pt>
              <c:pt idx="3528">
                <c:v>-1.2341375981876051E-3</c:v>
              </c:pt>
              <c:pt idx="3529">
                <c:v>-1.2354814691383888E-3</c:v>
              </c:pt>
              <c:pt idx="3530">
                <c:v>-1.2368251002621087E-3</c:v>
              </c:pt>
              <c:pt idx="3531">
                <c:v>-1.2381684915587653E-3</c:v>
              </c:pt>
              <c:pt idx="3532">
                <c:v>-1.2395116430283589E-3</c:v>
              </c:pt>
              <c:pt idx="3533">
                <c:v>-1.2408545546708882E-3</c:v>
              </c:pt>
              <c:pt idx="3534">
                <c:v>-1.2421972264863538E-3</c:v>
              </c:pt>
              <c:pt idx="3535">
                <c:v>-1.2435396584747568E-3</c:v>
              </c:pt>
              <c:pt idx="3536">
                <c:v>-1.2448818506360952E-3</c:v>
              </c:pt>
              <c:pt idx="3537">
                <c:v>-1.2462238029703702E-3</c:v>
              </c:pt>
              <c:pt idx="3538">
                <c:v>-1.2475655154775825E-3</c:v>
              </c:pt>
              <c:pt idx="3539">
                <c:v>-1.2489069881577303E-3</c:v>
              </c:pt>
              <c:pt idx="3540">
                <c:v>-1.2502482210108143E-3</c:v>
              </c:pt>
              <c:pt idx="3541">
                <c:v>-1.2515892140368349E-3</c:v>
              </c:pt>
              <c:pt idx="3542">
                <c:v>-1.2529299672357928E-3</c:v>
              </c:pt>
              <c:pt idx="3543">
                <c:v>-1.2542704806076863E-3</c:v>
              </c:pt>
              <c:pt idx="3544">
                <c:v>-1.2556107541525161E-3</c:v>
              </c:pt>
              <c:pt idx="3545">
                <c:v>-1.2569507878702833E-3</c:v>
              </c:pt>
              <c:pt idx="3546">
                <c:v>-1.258290581760986E-3</c:v>
              </c:pt>
              <c:pt idx="3547">
                <c:v>-1.2596301358246251E-3</c:v>
              </c:pt>
              <c:pt idx="3548">
                <c:v>-1.2609694500612006E-3</c:v>
              </c:pt>
              <c:pt idx="3549">
                <c:v>-1.2623085244707133E-3</c:v>
              </c:pt>
              <c:pt idx="3550">
                <c:v>-1.2636473590531617E-3</c:v>
              </c:pt>
              <c:pt idx="3551">
                <c:v>-1.2649859538085464E-3</c:v>
              </c:pt>
              <c:pt idx="3552">
                <c:v>-1.2663243087368684E-3</c:v>
              </c:pt>
              <c:pt idx="3553">
                <c:v>-1.2676624238381262E-3</c:v>
              </c:pt>
              <c:pt idx="3554">
                <c:v>-1.2690002991123201E-3</c:v>
              </c:pt>
              <c:pt idx="3555">
                <c:v>-1.2703379345594514E-3</c:v>
              </c:pt>
              <c:pt idx="3556">
                <c:v>-1.2716753301795184E-3</c:v>
              </c:pt>
              <c:pt idx="3557">
                <c:v>-1.2730124859725216E-3</c:v>
              </c:pt>
              <c:pt idx="3558">
                <c:v>-1.2743494019384614E-3</c:v>
              </c:pt>
              <c:pt idx="3559">
                <c:v>-1.2756860780773383E-3</c:v>
              </c:pt>
              <c:pt idx="3560">
                <c:v>-1.2770225143891509E-3</c:v>
              </c:pt>
              <c:pt idx="3561">
                <c:v>-1.2783587108738997E-3</c:v>
              </c:pt>
              <c:pt idx="3562">
                <c:v>-1.2796946675315861E-3</c:v>
              </c:pt>
              <c:pt idx="3563">
                <c:v>-1.2810303843622077E-3</c:v>
              </c:pt>
              <c:pt idx="3564">
                <c:v>-1.282365861365766E-3</c:v>
              </c:pt>
              <c:pt idx="3565">
                <c:v>-1.2837010985422607E-3</c:v>
              </c:pt>
              <c:pt idx="3566">
                <c:v>-1.2850360958916924E-3</c:v>
              </c:pt>
              <c:pt idx="3567">
                <c:v>-1.2863708534140599E-3</c:v>
              </c:pt>
              <c:pt idx="3568">
                <c:v>-1.2877053711093647E-3</c:v>
              </c:pt>
              <c:pt idx="3569">
                <c:v>-1.289039648977605E-3</c:v>
              </c:pt>
              <c:pt idx="3570">
                <c:v>-1.2903736870187817E-3</c:v>
              </c:pt>
              <c:pt idx="3571">
                <c:v>-1.2917074852328949E-3</c:v>
              </c:pt>
              <c:pt idx="3572">
                <c:v>-1.2930410436199444E-3</c:v>
              </c:pt>
              <c:pt idx="3573">
                <c:v>-1.2943743621799302E-3</c:v>
              </c:pt>
              <c:pt idx="3574">
                <c:v>-1.2957074409128545E-3</c:v>
              </c:pt>
              <c:pt idx="3575">
                <c:v>-1.2970402798187133E-3</c:v>
              </c:pt>
              <c:pt idx="3576">
                <c:v>-1.2983728788975085E-3</c:v>
              </c:pt>
              <c:pt idx="3577">
                <c:v>-1.2997052381492401E-3</c:v>
              </c:pt>
              <c:pt idx="3578">
                <c:v>-1.3010373575739081E-3</c:v>
              </c:pt>
              <c:pt idx="3579">
                <c:v>-1.3023692371715125E-3</c:v>
              </c:pt>
              <c:pt idx="3580">
                <c:v>-1.3037008769420533E-3</c:v>
              </c:pt>
              <c:pt idx="3581">
                <c:v>-1.3050322768855325E-3</c:v>
              </c:pt>
              <c:pt idx="3582">
                <c:v>-1.3063634370019462E-3</c:v>
              </c:pt>
              <c:pt idx="3583">
                <c:v>-1.3076943572912962E-3</c:v>
              </c:pt>
              <c:pt idx="3584">
                <c:v>-1.3090250377535829E-3</c:v>
              </c:pt>
              <c:pt idx="3585">
                <c:v>-1.3103554783888058E-3</c:v>
              </c:pt>
              <c:pt idx="3586">
                <c:v>-1.3116856791969653E-3</c:v>
              </c:pt>
              <c:pt idx="3587">
                <c:v>-1.313015640178061E-3</c:v>
              </c:pt>
              <c:pt idx="3588">
                <c:v>-1.3143453613320951E-3</c:v>
              </c:pt>
              <c:pt idx="3589">
                <c:v>-1.3156748426590636E-3</c:v>
              </c:pt>
              <c:pt idx="3590">
                <c:v>-1.3170040841589687E-3</c:v>
              </c:pt>
              <c:pt idx="3591">
                <c:v>-1.3183330858318101E-3</c:v>
              </c:pt>
              <c:pt idx="3592">
                <c:v>-1.319661847677588E-3</c:v>
              </c:pt>
              <c:pt idx="3593">
                <c:v>-1.3209903696963024E-3</c:v>
              </c:pt>
              <c:pt idx="3594">
                <c:v>-1.3223186518879532E-3</c:v>
              </c:pt>
              <c:pt idx="3595">
                <c:v>-1.3236466942525419E-3</c:v>
              </c:pt>
              <c:pt idx="3596">
                <c:v>-1.3249744967900655E-3</c:v>
              </c:pt>
              <c:pt idx="3597">
                <c:v>-1.3263020595005255E-3</c:v>
              </c:pt>
              <c:pt idx="3598">
                <c:v>-1.3276293823839219E-3</c:v>
              </c:pt>
              <c:pt idx="3599">
                <c:v>-1.3289564654402548E-3</c:v>
              </c:pt>
              <c:pt idx="3600">
                <c:v>-1.330283308669524E-3</c:v>
              </c:pt>
              <c:pt idx="3601">
                <c:v>-1.3316099120717296E-3</c:v>
              </c:pt>
              <c:pt idx="3602">
                <c:v>-1.3329362756468734E-3</c:v>
              </c:pt>
              <c:pt idx="3603">
                <c:v>-1.3342623993949519E-3</c:v>
              </c:pt>
              <c:pt idx="3604">
                <c:v>-1.3355882833159668E-3</c:v>
              </c:pt>
              <c:pt idx="3605">
                <c:v>-1.3369139274099181E-3</c:v>
              </c:pt>
              <c:pt idx="3606">
                <c:v>-1.338239331676806E-3</c:v>
              </c:pt>
              <c:pt idx="3607">
                <c:v>-1.3395644961166301E-3</c:v>
              </c:pt>
              <c:pt idx="3608">
                <c:v>-1.3408894207293924E-3</c:v>
              </c:pt>
              <c:pt idx="3609">
                <c:v>-1.3422141055150893E-3</c:v>
              </c:pt>
              <c:pt idx="3610">
                <c:v>-1.3435385504737228E-3</c:v>
              </c:pt>
              <c:pt idx="3611">
                <c:v>-1.3448627556052926E-3</c:v>
              </c:pt>
              <c:pt idx="3612">
                <c:v>-1.346186720909799E-3</c:v>
              </c:pt>
              <c:pt idx="3613">
                <c:v>-1.3475104463872415E-3</c:v>
              </c:pt>
              <c:pt idx="3614">
                <c:v>-1.3488339320376205E-3</c:v>
              </c:pt>
              <c:pt idx="3615">
                <c:v>-1.3501571778609378E-3</c:v>
              </c:pt>
              <c:pt idx="3616">
                <c:v>-1.3514801838571898E-3</c:v>
              </c:pt>
              <c:pt idx="3617">
                <c:v>-1.352802950026378E-3</c:v>
              </c:pt>
              <c:pt idx="3618">
                <c:v>-1.3541254763685029E-3</c:v>
              </c:pt>
              <c:pt idx="3619">
                <c:v>-1.3554477628835639E-3</c:v>
              </c:pt>
              <c:pt idx="3620">
                <c:v>-1.3567698095715616E-3</c:v>
              </c:pt>
              <c:pt idx="3621">
                <c:v>-1.3580916164324956E-3</c:v>
              </c:pt>
              <c:pt idx="3622">
                <c:v>-1.3594131834663678E-3</c:v>
              </c:pt>
              <c:pt idx="3623">
                <c:v>-1.3607345106731747E-3</c:v>
              </c:pt>
              <c:pt idx="3624">
                <c:v>-1.3620555980529178E-3</c:v>
              </c:pt>
              <c:pt idx="3625">
                <c:v>-1.3633764456055975E-3</c:v>
              </c:pt>
              <c:pt idx="3626">
                <c:v>-1.3646970533312136E-3</c:v>
              </c:pt>
              <c:pt idx="3627">
                <c:v>-1.3660174212297661E-3</c:v>
              </c:pt>
              <c:pt idx="3628">
                <c:v>-1.367337549301255E-3</c:v>
              </c:pt>
              <c:pt idx="3629">
                <c:v>-1.3686574375456821E-3</c:v>
              </c:pt>
              <c:pt idx="3630">
                <c:v>-1.3699770859630438E-3</c:v>
              </c:pt>
              <c:pt idx="3631">
                <c:v>-1.371296494553342E-3</c:v>
              </c:pt>
              <c:pt idx="3632">
                <c:v>-1.3726156633165768E-3</c:v>
              </c:pt>
              <c:pt idx="3633">
                <c:v>-1.3739345922527478E-3</c:v>
              </c:pt>
              <c:pt idx="3634">
                <c:v>-1.3752532813618551E-3</c:v>
              </c:pt>
              <c:pt idx="3635">
                <c:v>-1.3765717306438989E-3</c:v>
              </c:pt>
              <c:pt idx="3636">
                <c:v>-1.3778899400988809E-3</c:v>
              </c:pt>
              <c:pt idx="3637">
                <c:v>-1.3792079097267977E-3</c:v>
              </c:pt>
              <c:pt idx="3638">
                <c:v>-1.3805256395276507E-3</c:v>
              </c:pt>
              <c:pt idx="3639">
                <c:v>-1.3818431295014404E-3</c:v>
              </c:pt>
              <c:pt idx="3640">
                <c:v>-1.3831603796481662E-3</c:v>
              </c:pt>
              <c:pt idx="3641">
                <c:v>-1.3844773899678287E-3</c:v>
              </c:pt>
              <c:pt idx="3642">
                <c:v>-1.3857941604604274E-3</c:v>
              </c:pt>
              <c:pt idx="3643">
                <c:v>-1.3871106911259644E-3</c:v>
              </c:pt>
              <c:pt idx="3644">
                <c:v>-1.3884269819644359E-3</c:v>
              </c:pt>
              <c:pt idx="3645">
                <c:v>-1.389743032975844E-3</c:v>
              </c:pt>
              <c:pt idx="3646">
                <c:v>-1.3910588441601883E-3</c:v>
              </c:pt>
              <c:pt idx="3647">
                <c:v>-1.3923744155174692E-3</c:v>
              </c:pt>
              <c:pt idx="3648">
                <c:v>-1.3936897470476866E-3</c:v>
              </c:pt>
              <c:pt idx="3649">
                <c:v>-1.395004838750842E-3</c:v>
              </c:pt>
              <c:pt idx="3650">
                <c:v>-1.396319690626932E-3</c:v>
              </c:pt>
              <c:pt idx="3651">
                <c:v>-1.3976343026759585E-3</c:v>
              </c:pt>
              <c:pt idx="3652">
                <c:v>-1.3989486748979215E-3</c:v>
              </c:pt>
              <c:pt idx="3653">
                <c:v>-1.4002628072928209E-3</c:v>
              </c:pt>
              <c:pt idx="3654">
                <c:v>-1.4015766998606567E-3</c:v>
              </c:pt>
              <c:pt idx="3655">
                <c:v>-1.4028903526014289E-3</c:v>
              </c:pt>
              <c:pt idx="3656">
                <c:v>-1.4042037655151393E-3</c:v>
              </c:pt>
              <c:pt idx="3657">
                <c:v>-1.4055169386017843E-3</c:v>
              </c:pt>
              <c:pt idx="3658">
                <c:v>-1.4068298718613657E-3</c:v>
              </c:pt>
              <c:pt idx="3659">
                <c:v>-1.4081425652938836E-3</c:v>
              </c:pt>
              <c:pt idx="3660">
                <c:v>-1.409455018899338E-3</c:v>
              </c:pt>
              <c:pt idx="3661">
                <c:v>-1.4107672326777287E-3</c:v>
              </c:pt>
              <c:pt idx="3662">
                <c:v>-1.4120792066290558E-3</c:v>
              </c:pt>
              <c:pt idx="3663">
                <c:v>-1.413390940753321E-3</c:v>
              </c:pt>
              <c:pt idx="3664">
                <c:v>-1.4147024350505211E-3</c:v>
              </c:pt>
              <c:pt idx="3665">
                <c:v>-1.4160136895206574E-3</c:v>
              </c:pt>
              <c:pt idx="3666">
                <c:v>-1.4173247041637301E-3</c:v>
              </c:pt>
              <c:pt idx="3667">
                <c:v>-1.4186354789797395E-3</c:v>
              </c:pt>
              <c:pt idx="3668">
                <c:v>-1.419946013968685E-3</c:v>
              </c:pt>
              <c:pt idx="3669">
                <c:v>-1.4212563091305671E-3</c:v>
              </c:pt>
              <c:pt idx="3670">
                <c:v>-1.4225663644653872E-3</c:v>
              </c:pt>
              <c:pt idx="3671">
                <c:v>-1.4238761799731422E-3</c:v>
              </c:pt>
              <c:pt idx="3672">
                <c:v>-1.4251857556538336E-3</c:v>
              </c:pt>
              <c:pt idx="3673">
                <c:v>-1.4264950915074612E-3</c:v>
              </c:pt>
              <c:pt idx="3674">
                <c:v>-1.4278041875340254E-3</c:v>
              </c:pt>
              <c:pt idx="3675">
                <c:v>-1.429113043733526E-3</c:v>
              </c:pt>
              <c:pt idx="3676">
                <c:v>-1.4304216601059628E-3</c:v>
              </c:pt>
              <c:pt idx="3677">
                <c:v>-1.431730036651338E-3</c:v>
              </c:pt>
              <c:pt idx="3678">
                <c:v>-1.4330381733696478E-3</c:v>
              </c:pt>
              <c:pt idx="3679">
                <c:v>-1.4343460702608941E-3</c:v>
              </c:pt>
              <c:pt idx="3680">
                <c:v>-1.4356537273250767E-3</c:v>
              </c:pt>
              <c:pt idx="3681">
                <c:v>-1.4369611445621958E-3</c:v>
              </c:pt>
              <c:pt idx="3682">
                <c:v>-1.4382683219722513E-3</c:v>
              </c:pt>
              <c:pt idx="3683">
                <c:v>-1.4395752595552449E-3</c:v>
              </c:pt>
              <c:pt idx="3684">
                <c:v>-1.4408819573111732E-3</c:v>
              </c:pt>
              <c:pt idx="3685">
                <c:v>-1.4421884152400379E-3</c:v>
              </c:pt>
              <c:pt idx="3686">
                <c:v>-1.4434946333418391E-3</c:v>
              </c:pt>
              <c:pt idx="3687">
                <c:v>-1.4448006116165766E-3</c:v>
              </c:pt>
              <c:pt idx="3688">
                <c:v>-1.4461063500642505E-3</c:v>
              </c:pt>
              <c:pt idx="3689">
                <c:v>-1.4474118486848611E-3</c:v>
              </c:pt>
              <c:pt idx="3690">
                <c:v>-1.4487171074784096E-3</c:v>
              </c:pt>
              <c:pt idx="3691">
                <c:v>-1.4500221264448928E-3</c:v>
              </c:pt>
              <c:pt idx="3692">
                <c:v>-1.4513269055843126E-3</c:v>
              </c:pt>
              <c:pt idx="3693">
                <c:v>-1.4526314448966686E-3</c:v>
              </c:pt>
              <c:pt idx="3694">
                <c:v>-1.453935744381961E-3</c:v>
              </c:pt>
              <c:pt idx="3695">
                <c:v>-1.45523980404019E-3</c:v>
              </c:pt>
              <c:pt idx="3696">
                <c:v>-1.4565436238713552E-3</c:v>
              </c:pt>
              <c:pt idx="3697">
                <c:v>-1.4578472038754588E-3</c:v>
              </c:pt>
              <c:pt idx="3698">
                <c:v>-1.4591505440524968E-3</c:v>
              </c:pt>
              <c:pt idx="3699">
                <c:v>-1.4604536444024715E-3</c:v>
              </c:pt>
              <c:pt idx="3700">
                <c:v>-1.4617565049253826E-3</c:v>
              </c:pt>
              <c:pt idx="3701">
                <c:v>-1.4630591256212298E-3</c:v>
              </c:pt>
              <c:pt idx="3702">
                <c:v>-1.4643615064900137E-3</c:v>
              </c:pt>
              <c:pt idx="3703">
                <c:v>-1.465663647531734E-3</c:v>
              </c:pt>
              <c:pt idx="3704">
                <c:v>-1.4669655487463925E-3</c:v>
              </c:pt>
              <c:pt idx="3705">
                <c:v>-1.4682672101339854E-3</c:v>
              </c:pt>
              <c:pt idx="3706">
                <c:v>-1.4695686316945149E-3</c:v>
              </c:pt>
              <c:pt idx="3707">
                <c:v>-1.4708698134279809E-3</c:v>
              </c:pt>
              <c:pt idx="3708">
                <c:v>-1.4721707553343832E-3</c:v>
              </c:pt>
              <c:pt idx="3709">
                <c:v>-1.473471457413722E-3</c:v>
              </c:pt>
              <c:pt idx="3710">
                <c:v>-1.4747719196659972E-3</c:v>
              </c:pt>
              <c:pt idx="3711">
                <c:v>-1.4760721420912105E-3</c:v>
              </c:pt>
              <c:pt idx="3712">
                <c:v>-1.4773721246893585E-3</c:v>
              </c:pt>
              <c:pt idx="3713">
                <c:v>-1.4786718674604429E-3</c:v>
              </c:pt>
              <c:pt idx="3714">
                <c:v>-1.4799713704044639E-3</c:v>
              </c:pt>
              <c:pt idx="3715">
                <c:v>-1.4812706335214211E-3</c:v>
              </c:pt>
              <c:pt idx="3716">
                <c:v>-1.4825696568113147E-3</c:v>
              </c:pt>
              <c:pt idx="3717">
                <c:v>-1.4838684402741448E-3</c:v>
              </c:pt>
              <c:pt idx="3718">
                <c:v>-1.485166983909913E-3</c:v>
              </c:pt>
              <c:pt idx="3719">
                <c:v>-1.486465287718616E-3</c:v>
              </c:pt>
              <c:pt idx="3720">
                <c:v>-1.4877633517002553E-3</c:v>
              </c:pt>
              <c:pt idx="3721">
                <c:v>-1.4890611758548312E-3</c:v>
              </c:pt>
              <c:pt idx="3722">
                <c:v>-1.4903587601823433E-3</c:v>
              </c:pt>
              <c:pt idx="3723">
                <c:v>-1.491656104682792E-3</c:v>
              </c:pt>
              <c:pt idx="3724">
                <c:v>-1.4929532093561786E-3</c:v>
              </c:pt>
              <c:pt idx="3725">
                <c:v>-1.4942500742025002E-3</c:v>
              </c:pt>
              <c:pt idx="3726">
                <c:v>-1.4955466992217579E-3</c:v>
              </c:pt>
              <c:pt idx="3727">
                <c:v>-1.4968430844139523E-3</c:v>
              </c:pt>
              <c:pt idx="3728">
                <c:v>-1.498139229779083E-3</c:v>
              </c:pt>
              <c:pt idx="3729">
                <c:v>-1.49943513531715E-3</c:v>
              </c:pt>
              <c:pt idx="3730">
                <c:v>-1.5007308010281536E-3</c:v>
              </c:pt>
              <c:pt idx="3731">
                <c:v>-1.5020262269120953E-3</c:v>
              </c:pt>
              <c:pt idx="3732">
                <c:v>-1.5033214129689717E-3</c:v>
              </c:pt>
              <c:pt idx="3733">
                <c:v>-1.5046163591987843E-3</c:v>
              </c:pt>
              <c:pt idx="3734">
                <c:v>-1.5059110656015335E-3</c:v>
              </c:pt>
              <c:pt idx="3735">
                <c:v>-1.5072055321772191E-3</c:v>
              </c:pt>
              <c:pt idx="3736">
                <c:v>-1.5084997589258412E-3</c:v>
              </c:pt>
              <c:pt idx="3737">
                <c:v>-1.5097937458473996E-3</c:v>
              </c:pt>
              <c:pt idx="3738">
                <c:v>-1.5110874929418962E-3</c:v>
              </c:pt>
              <c:pt idx="3739">
                <c:v>-1.5123810002093275E-3</c:v>
              </c:pt>
              <c:pt idx="3740">
                <c:v>-1.5136742676496952E-3</c:v>
              </c:pt>
              <c:pt idx="3741">
                <c:v>-1.5149672952629995E-3</c:v>
              </c:pt>
              <c:pt idx="3742">
                <c:v>-1.51626008304924E-3</c:v>
              </c:pt>
              <c:pt idx="3743">
                <c:v>-1.5175526310084169E-3</c:v>
              </c:pt>
              <c:pt idx="3744">
                <c:v>-1.5188449391405302E-3</c:v>
              </c:pt>
              <c:pt idx="3745">
                <c:v>-1.5201370074455819E-3</c:v>
              </c:pt>
              <c:pt idx="3746">
                <c:v>-1.521428835923568E-3</c:v>
              </c:pt>
              <c:pt idx="3747">
                <c:v>-1.5227204245744906E-3</c:v>
              </c:pt>
              <c:pt idx="3748">
                <c:v>-1.5240117733983497E-3</c:v>
              </c:pt>
              <c:pt idx="3749">
                <c:v>-1.5253028823951451E-3</c:v>
              </c:pt>
              <c:pt idx="3750">
                <c:v>-1.5265937515648771E-3</c:v>
              </c:pt>
              <c:pt idx="3751">
                <c:v>-1.5278843809075453E-3</c:v>
              </c:pt>
              <c:pt idx="3752">
                <c:v>-1.5291747704231518E-3</c:v>
              </c:pt>
              <c:pt idx="3753">
                <c:v>-1.5304649201116928E-3</c:v>
              </c:pt>
              <c:pt idx="3754">
                <c:v>-1.5317548299731705E-3</c:v>
              </c:pt>
              <c:pt idx="3755">
                <c:v>-1.5330445000075843E-3</c:v>
              </c:pt>
              <c:pt idx="3756">
                <c:v>-1.5343339302149347E-3</c:v>
              </c:pt>
              <c:pt idx="3757">
                <c:v>-1.5356231205952216E-3</c:v>
              </c:pt>
              <c:pt idx="3758">
                <c:v>-1.5369120711484449E-3</c:v>
              </c:pt>
              <c:pt idx="3759">
                <c:v>-1.5382007818746061E-3</c:v>
              </c:pt>
              <c:pt idx="3760">
                <c:v>-1.5394892527737021E-3</c:v>
              </c:pt>
              <c:pt idx="3761">
                <c:v>-1.5407774838457346E-3</c:v>
              </c:pt>
              <c:pt idx="3762">
                <c:v>-1.5420654750907036E-3</c:v>
              </c:pt>
              <c:pt idx="3763">
                <c:v>-1.5433532265086089E-3</c:v>
              </c:pt>
              <c:pt idx="3764">
                <c:v>-1.5446407380994506E-3</c:v>
              </c:pt>
              <c:pt idx="3765">
                <c:v>-1.5459280098632305E-3</c:v>
              </c:pt>
              <c:pt idx="3766">
                <c:v>-1.547215041799945E-3</c:v>
              </c:pt>
              <c:pt idx="3767">
                <c:v>-1.548501833909596E-3</c:v>
              </c:pt>
              <c:pt idx="3768">
                <c:v>-1.5497883861921833E-3</c:v>
              </c:pt>
              <c:pt idx="3769">
                <c:v>-1.5510746986477073E-3</c:v>
              </c:pt>
              <c:pt idx="3770">
                <c:v>-1.5523607712761675E-3</c:v>
              </c:pt>
              <c:pt idx="3771">
                <c:v>-1.5536466040775641E-3</c:v>
              </c:pt>
              <c:pt idx="3772">
                <c:v>-1.5549321970518989E-3</c:v>
              </c:pt>
              <c:pt idx="3773">
                <c:v>-1.5562175501991685E-3</c:v>
              </c:pt>
              <c:pt idx="3774">
                <c:v>-1.5575026635193743E-3</c:v>
              </c:pt>
              <c:pt idx="3775">
                <c:v>-1.5587875370125165E-3</c:v>
              </c:pt>
              <c:pt idx="3776">
                <c:v>-1.5600721706785954E-3</c:v>
              </c:pt>
              <c:pt idx="3777">
                <c:v>-1.5613565645176105E-3</c:v>
              </c:pt>
              <c:pt idx="3778">
                <c:v>-1.5626407185295621E-3</c:v>
              </c:pt>
              <c:pt idx="3779">
                <c:v>-1.5639246327144518E-3</c:v>
              </c:pt>
              <c:pt idx="3780">
                <c:v>-1.5652083070722763E-3</c:v>
              </c:pt>
              <c:pt idx="3781">
                <c:v>-1.5664917416030369E-3</c:v>
              </c:pt>
              <c:pt idx="3782">
                <c:v>-1.5677749363067343E-3</c:v>
              </c:pt>
              <c:pt idx="3783">
                <c:v>-1.569057891183368E-3</c:v>
              </c:pt>
              <c:pt idx="3784">
                <c:v>-1.5703406062329379E-3</c:v>
              </c:pt>
              <c:pt idx="3785">
                <c:v>-1.5716230814554445E-3</c:v>
              </c:pt>
              <c:pt idx="3786">
                <c:v>-1.5729053168508892E-3</c:v>
              </c:pt>
              <c:pt idx="3787">
                <c:v>-1.5741873124192685E-3</c:v>
              </c:pt>
              <c:pt idx="3788">
                <c:v>-1.5754690681605843E-3</c:v>
              </c:pt>
              <c:pt idx="3789">
                <c:v>-1.5767505840748365E-3</c:v>
              </c:pt>
              <c:pt idx="3790">
                <c:v>-1.5780318601620251E-3</c:v>
              </c:pt>
              <c:pt idx="3791">
                <c:v>-1.5793128964221501E-3</c:v>
              </c:pt>
              <c:pt idx="3792">
                <c:v>-1.5805936928552115E-3</c:v>
              </c:pt>
              <c:pt idx="3793">
                <c:v>-1.5818742494612111E-3</c:v>
              </c:pt>
              <c:pt idx="3794">
                <c:v>-1.5831545662401453E-3</c:v>
              </c:pt>
              <c:pt idx="3795">
                <c:v>-1.5844346431920159E-3</c:v>
              </c:pt>
              <c:pt idx="3796">
                <c:v>-1.585714480316823E-3</c:v>
              </c:pt>
              <c:pt idx="3797">
                <c:v>-1.5869940776145665E-3</c:v>
              </c:pt>
              <c:pt idx="3798">
                <c:v>-1.5882734350852463E-3</c:v>
              </c:pt>
              <c:pt idx="3799">
                <c:v>-1.5895525527288628E-3</c:v>
              </c:pt>
              <c:pt idx="3800">
                <c:v>-1.5908314305454173E-3</c:v>
              </c:pt>
              <c:pt idx="3801">
                <c:v>-1.5921100685349064E-3</c:v>
              </c:pt>
              <c:pt idx="3802">
                <c:v>-1.5933884666973321E-3</c:v>
              </c:pt>
              <c:pt idx="3803">
                <c:v>-1.594666625032694E-3</c:v>
              </c:pt>
              <c:pt idx="3804">
                <c:v>-1.5959445435409926E-3</c:v>
              </c:pt>
              <c:pt idx="3805">
                <c:v>-1.5972222222222273E-3</c:v>
              </c:pt>
              <c:pt idx="3806">
                <c:v>-1.5984996610764004E-3</c:v>
              </c:pt>
              <c:pt idx="3807">
                <c:v>-1.599776860103508E-3</c:v>
              </c:pt>
              <c:pt idx="3808">
                <c:v>-1.6010538193035522E-3</c:v>
              </c:pt>
              <c:pt idx="3809">
                <c:v>-1.6023305386765325E-3</c:v>
              </c:pt>
              <c:pt idx="3810">
                <c:v>-1.6036070182224495E-3</c:v>
              </c:pt>
              <c:pt idx="3811">
                <c:v>-1.604883257941303E-3</c:v>
              </c:pt>
              <c:pt idx="3812">
                <c:v>-1.6061592578330928E-3</c:v>
              </c:pt>
              <c:pt idx="3813">
                <c:v>-1.6074350178978205E-3</c:v>
              </c:pt>
              <c:pt idx="3814">
                <c:v>-1.6087105381354832E-3</c:v>
              </c:pt>
              <c:pt idx="3815">
                <c:v>-1.6099858185460822E-3</c:v>
              </c:pt>
              <c:pt idx="3816">
                <c:v>-1.6112608591296177E-3</c:v>
              </c:pt>
              <c:pt idx="3817">
                <c:v>-1.6125356598860896E-3</c:v>
              </c:pt>
              <c:pt idx="3818">
                <c:v>-1.6138102208154979E-3</c:v>
              </c:pt>
              <c:pt idx="3819">
                <c:v>-1.6150845419178426E-3</c:v>
              </c:pt>
              <c:pt idx="3820">
                <c:v>-1.6163586231931254E-3</c:v>
              </c:pt>
              <c:pt idx="3821">
                <c:v>-1.6176324646413429E-3</c:v>
              </c:pt>
              <c:pt idx="3822">
                <c:v>-1.6189060662624968E-3</c:v>
              </c:pt>
              <c:pt idx="3823">
                <c:v>-1.6201794280565872E-3</c:v>
              </c:pt>
              <c:pt idx="3824">
                <c:v>-1.6214525500236139E-3</c:v>
              </c:pt>
              <c:pt idx="3825">
                <c:v>-1.6227254321635773E-3</c:v>
              </c:pt>
              <c:pt idx="3826">
                <c:v>-1.6239980744764768E-3</c:v>
              </c:pt>
              <c:pt idx="3827">
                <c:v>-1.6252704769623145E-3</c:v>
              </c:pt>
              <c:pt idx="3828">
                <c:v>-1.6265426396210871E-3</c:v>
              </c:pt>
              <c:pt idx="3829">
                <c:v>-1.6278145624527959E-3</c:v>
              </c:pt>
              <c:pt idx="3830">
                <c:v>-1.6290862454574411E-3</c:v>
              </c:pt>
              <c:pt idx="3831">
                <c:v>-1.630357688635023E-3</c:v>
              </c:pt>
              <c:pt idx="3832">
                <c:v>-1.631628891985541E-3</c:v>
              </c:pt>
              <c:pt idx="3833">
                <c:v>-1.6328998555089956E-3</c:v>
              </c:pt>
              <c:pt idx="3834">
                <c:v>-1.6341705792053882E-3</c:v>
              </c:pt>
              <c:pt idx="3835">
                <c:v>-1.6354410630747157E-3</c:v>
              </c:pt>
              <c:pt idx="3836">
                <c:v>-1.6367113071169795E-3</c:v>
              </c:pt>
              <c:pt idx="3837">
                <c:v>-1.6379813113321796E-3</c:v>
              </c:pt>
              <c:pt idx="3838">
                <c:v>-1.6392510757203163E-3</c:v>
              </c:pt>
              <c:pt idx="3839">
                <c:v>-1.6405206002813894E-3</c:v>
              </c:pt>
              <c:pt idx="3840">
                <c:v>-1.6417898850153987E-3</c:v>
              </c:pt>
              <c:pt idx="3841">
                <c:v>-1.6430589299223463E-3</c:v>
              </c:pt>
              <c:pt idx="3842">
                <c:v>-1.6443277350022287E-3</c:v>
              </c:pt>
              <c:pt idx="3843">
                <c:v>-1.6455963002550474E-3</c:v>
              </c:pt>
              <c:pt idx="3844">
                <c:v>-1.6468646256808026E-3</c:v>
              </c:pt>
              <c:pt idx="3845">
                <c:v>-1.6481327112794941E-3</c:v>
              </c:pt>
              <c:pt idx="3846">
                <c:v>-1.6494005570511221E-3</c:v>
              </c:pt>
              <c:pt idx="3847">
                <c:v>-1.6506681629956882E-3</c:v>
              </c:pt>
              <c:pt idx="3848">
                <c:v>-1.651935529113189E-3</c:v>
              </c:pt>
              <c:pt idx="3849">
                <c:v>-1.6532026554036262E-3</c:v>
              </c:pt>
              <c:pt idx="3850">
                <c:v>-1.6544695418669998E-3</c:v>
              </c:pt>
              <c:pt idx="3851">
                <c:v>-1.6557361885033098E-3</c:v>
              </c:pt>
              <c:pt idx="3852">
                <c:v>-1.6570025953125565E-3</c:v>
              </c:pt>
              <c:pt idx="3853">
                <c:v>-1.6582687622947393E-3</c:v>
              </c:pt>
              <c:pt idx="3854">
                <c:v>-1.6595346894498603E-3</c:v>
              </c:pt>
              <c:pt idx="3855">
                <c:v>-1.660800376777916E-3</c:v>
              </c:pt>
              <c:pt idx="3856">
                <c:v>-1.6620658242789083E-3</c:v>
              </c:pt>
              <c:pt idx="3857">
                <c:v>-1.6633310319528367E-3</c:v>
              </c:pt>
              <c:pt idx="3858">
                <c:v>-1.6645959997997018E-3</c:v>
              </c:pt>
              <c:pt idx="3859">
                <c:v>-1.6658607278195031E-3</c:v>
              </c:pt>
              <c:pt idx="3860">
                <c:v>-1.6671252160122411E-3</c:v>
              </c:pt>
              <c:pt idx="3861">
                <c:v>-1.6683894643779169E-3</c:v>
              </c:pt>
              <c:pt idx="3862">
                <c:v>-1.6696534729165277E-3</c:v>
              </c:pt>
              <c:pt idx="3863">
                <c:v>-1.6709172416280746E-3</c:v>
              </c:pt>
              <c:pt idx="3864">
                <c:v>-1.6721807705125582E-3</c:v>
              </c:pt>
              <c:pt idx="3865">
                <c:v>-1.6734440595699781E-3</c:v>
              </c:pt>
              <c:pt idx="3866">
                <c:v>-1.6747071088003343E-3</c:v>
              </c:pt>
              <c:pt idx="3867">
                <c:v>-1.6759699182036271E-3</c:v>
              </c:pt>
              <c:pt idx="3868">
                <c:v>-1.677232487779858E-3</c:v>
              </c:pt>
              <c:pt idx="3869">
                <c:v>-1.6784948175290236E-3</c:v>
              </c:pt>
              <c:pt idx="3870">
                <c:v>-1.6797569074511257E-3</c:v>
              </c:pt>
              <c:pt idx="3871">
                <c:v>-1.6810187575461641E-3</c:v>
              </c:pt>
              <c:pt idx="3872">
                <c:v>-1.6822803678141389E-3</c:v>
              </c:pt>
              <c:pt idx="3873">
                <c:v>-1.6835417382550502E-3</c:v>
              </c:pt>
              <c:pt idx="3874">
                <c:v>-1.6848028688688978E-3</c:v>
              </c:pt>
              <c:pt idx="3875">
                <c:v>-1.6860637596556836E-3</c:v>
              </c:pt>
              <c:pt idx="3876">
                <c:v>-1.6873244106154041E-3</c:v>
              </c:pt>
              <c:pt idx="3877">
                <c:v>-1.688584821748061E-3</c:v>
              </c:pt>
              <c:pt idx="3878">
                <c:v>-1.6898449930536543E-3</c:v>
              </c:pt>
              <c:pt idx="3879">
                <c:v>-1.691104924532184E-3</c:v>
              </c:pt>
              <c:pt idx="3880">
                <c:v>-1.6923646161836503E-3</c:v>
              </c:pt>
              <c:pt idx="3881">
                <c:v>-1.6936240680080546E-3</c:v>
              </c:pt>
              <c:pt idx="3882">
                <c:v>-1.6948832800053935E-3</c:v>
              </c:pt>
              <c:pt idx="3883">
                <c:v>-1.6961422521756689E-3</c:v>
              </c:pt>
              <c:pt idx="3884">
                <c:v>-1.6974009845188809E-3</c:v>
              </c:pt>
              <c:pt idx="3885">
                <c:v>-1.698659477035029E-3</c:v>
              </c:pt>
              <c:pt idx="3886">
                <c:v>-1.6999177297241138E-3</c:v>
              </c:pt>
              <c:pt idx="3887">
                <c:v>-1.7011757425861348E-3</c:v>
              </c:pt>
              <c:pt idx="3888">
                <c:v>-1.7024335156210942E-3</c:v>
              </c:pt>
              <c:pt idx="3889">
                <c:v>-1.703691048828988E-3</c:v>
              </c:pt>
              <c:pt idx="3890">
                <c:v>-1.7049483422098184E-3</c:v>
              </c:pt>
              <c:pt idx="3891">
                <c:v>-1.7062053957635852E-3</c:v>
              </c:pt>
              <c:pt idx="3892">
                <c:v>-1.7074622094902883E-3</c:v>
              </c:pt>
              <c:pt idx="3893">
                <c:v>-1.7087187833899279E-3</c:v>
              </c:pt>
              <c:pt idx="3894">
                <c:v>-1.709975117462504E-3</c:v>
              </c:pt>
              <c:pt idx="3895">
                <c:v>-1.7112312117080182E-3</c:v>
              </c:pt>
              <c:pt idx="3896">
                <c:v>-1.7124870661264669E-3</c:v>
              </c:pt>
              <c:pt idx="3897">
                <c:v>-1.7137426807178522E-3</c:v>
              </c:pt>
              <c:pt idx="3898">
                <c:v>-1.7149980554821739E-3</c:v>
              </c:pt>
              <c:pt idx="3899">
                <c:v>-1.716253190419432E-3</c:v>
              </c:pt>
              <c:pt idx="3900">
                <c:v>-1.7175080855296265E-3</c:v>
              </c:pt>
              <c:pt idx="3901">
                <c:v>-1.7187627408127575E-3</c:v>
              </c:pt>
              <c:pt idx="3902">
                <c:v>-1.7200171562688266E-3</c:v>
              </c:pt>
              <c:pt idx="3903">
                <c:v>-1.7212713318978303E-3</c:v>
              </c:pt>
              <c:pt idx="3904">
                <c:v>-1.7225252676997705E-3</c:v>
              </c:pt>
              <c:pt idx="3905">
                <c:v>-1.7237789636746471E-3</c:v>
              </c:pt>
              <c:pt idx="3906">
                <c:v>-1.7250324198224603E-3</c:v>
              </c:pt>
              <c:pt idx="3907">
                <c:v>-1.7262856361432097E-3</c:v>
              </c:pt>
              <c:pt idx="3908">
                <c:v>-1.7275386126368955E-3</c:v>
              </c:pt>
              <c:pt idx="3909">
                <c:v>-1.7287913493035194E-3</c:v>
              </c:pt>
              <c:pt idx="3910">
                <c:v>-1.7300438461430782E-3</c:v>
              </c:pt>
              <c:pt idx="3911">
                <c:v>-1.7312961031555733E-3</c:v>
              </c:pt>
              <c:pt idx="3912">
                <c:v>-1.7325481203410049E-3</c:v>
              </c:pt>
              <c:pt idx="3913">
                <c:v>-1.7337998976993728E-3</c:v>
              </c:pt>
              <c:pt idx="3914">
                <c:v>-1.7350514352306773E-3</c:v>
              </c:pt>
              <c:pt idx="3915">
                <c:v>-1.736302732934918E-3</c:v>
              </c:pt>
              <c:pt idx="3916">
                <c:v>-1.737553790812097E-3</c:v>
              </c:pt>
              <c:pt idx="3917">
                <c:v>-1.7388046088622105E-3</c:v>
              </c:pt>
              <c:pt idx="3918">
                <c:v>-1.7400551870852606E-3</c:v>
              </c:pt>
              <c:pt idx="3919">
                <c:v>-1.7413055254812471E-3</c:v>
              </c:pt>
              <c:pt idx="3920">
                <c:v>-1.7425556240501698E-3</c:v>
              </c:pt>
              <c:pt idx="3921">
                <c:v>-1.7438054827920292E-3</c:v>
              </c:pt>
              <c:pt idx="3922">
                <c:v>-1.7450551017068267E-3</c:v>
              </c:pt>
              <c:pt idx="3923">
                <c:v>-1.7463044807945589E-3</c:v>
              </c:pt>
              <c:pt idx="3924">
                <c:v>-1.7475536200552272E-3</c:v>
              </c:pt>
              <c:pt idx="3925">
                <c:v>-1.7488025194888322E-3</c:v>
              </c:pt>
              <c:pt idx="3926">
                <c:v>-1.7500511790953736E-3</c:v>
              </c:pt>
              <c:pt idx="3927">
                <c:v>-1.7512995988748514E-3</c:v>
              </c:pt>
              <c:pt idx="3928">
                <c:v>-1.7525477788272656E-3</c:v>
              </c:pt>
              <c:pt idx="3929">
                <c:v>-1.753795718952618E-3</c:v>
              </c:pt>
              <c:pt idx="3930">
                <c:v>-1.755043419250905E-3</c:v>
              </c:pt>
              <c:pt idx="3931">
                <c:v>-1.7562908797221285E-3</c:v>
              </c:pt>
              <c:pt idx="3932">
                <c:v>-1.7575381003662885E-3</c:v>
              </c:pt>
              <c:pt idx="3933">
                <c:v>-1.7587850811833848E-3</c:v>
              </c:pt>
              <c:pt idx="3934">
                <c:v>-1.7600318221734175E-3</c:v>
              </c:pt>
              <c:pt idx="3935">
                <c:v>-1.7612783233363865E-3</c:v>
              </c:pt>
              <c:pt idx="3936">
                <c:v>-1.762524584672294E-3</c:v>
              </c:pt>
              <c:pt idx="3937">
                <c:v>-1.7637706061811359E-3</c:v>
              </c:pt>
              <c:pt idx="3938">
                <c:v>-1.7650163878629142E-3</c:v>
              </c:pt>
              <c:pt idx="3939">
                <c:v>-1.7662619297176291E-3</c:v>
              </c:pt>
              <c:pt idx="3940">
                <c:v>-1.7675072317452803E-3</c:v>
              </c:pt>
              <c:pt idx="3941">
                <c:v>-1.768752293945868E-3</c:v>
              </c:pt>
              <c:pt idx="3942">
                <c:v>-1.769997116319392E-3</c:v>
              </c:pt>
              <c:pt idx="3943">
                <c:v>-1.7712416988658543E-3</c:v>
              </c:pt>
              <c:pt idx="3944">
                <c:v>-1.7724860415852511E-3</c:v>
              </c:pt>
              <c:pt idx="3945">
                <c:v>-1.7737301444775845E-3</c:v>
              </c:pt>
              <c:pt idx="3946">
                <c:v>-1.7749740075428543E-3</c:v>
              </c:pt>
              <c:pt idx="3947">
                <c:v>-1.7762176307810603E-3</c:v>
              </c:pt>
              <c:pt idx="3948">
                <c:v>-1.7774610141922029E-3</c:v>
              </c:pt>
              <c:pt idx="3949">
                <c:v>-1.7787041577762819E-3</c:v>
              </c:pt>
              <c:pt idx="3950">
                <c:v>-1.7799470615332991E-3</c:v>
              </c:pt>
              <c:pt idx="3951">
                <c:v>-1.7811897254632508E-3</c:v>
              </c:pt>
              <c:pt idx="3952">
                <c:v>-1.782432149566139E-3</c:v>
              </c:pt>
              <c:pt idx="3953">
                <c:v>-1.7836743338419637E-3</c:v>
              </c:pt>
              <c:pt idx="3954">
                <c:v>-1.7849162782907248E-3</c:v>
              </c:pt>
              <c:pt idx="3955">
                <c:v>-1.7861579829124223E-3</c:v>
              </c:pt>
              <c:pt idx="3956">
                <c:v>-1.7873994477070562E-3</c:v>
              </c:pt>
              <c:pt idx="3957">
                <c:v>-1.7886406726746282E-3</c:v>
              </c:pt>
              <c:pt idx="3958">
                <c:v>-1.7898816578151349E-3</c:v>
              </c:pt>
              <c:pt idx="3959">
                <c:v>-1.7911224031285781E-3</c:v>
              </c:pt>
              <c:pt idx="3960">
                <c:v>-1.7923629086149578E-3</c:v>
              </c:pt>
              <c:pt idx="3961">
                <c:v>-1.7936031742742738E-3</c:v>
              </c:pt>
              <c:pt idx="3962">
                <c:v>-1.7948432001065261E-3</c:v>
              </c:pt>
              <c:pt idx="3963">
                <c:v>-1.7960829861117166E-3</c:v>
              </c:pt>
              <c:pt idx="3964">
                <c:v>-1.797322532289842E-3</c:v>
              </c:pt>
              <c:pt idx="3965">
                <c:v>-1.7985618386409036E-3</c:v>
              </c:pt>
              <c:pt idx="3966">
                <c:v>-1.7998009051649016E-3</c:v>
              </c:pt>
              <c:pt idx="3967">
                <c:v>-1.8010397318618363E-3</c:v>
              </c:pt>
              <c:pt idx="3968">
                <c:v>-1.8022783187317071E-3</c:v>
              </c:pt>
              <c:pt idx="3969">
                <c:v>-1.8035166657745145E-3</c:v>
              </c:pt>
              <c:pt idx="3970">
                <c:v>-1.8047547729902599E-3</c:v>
              </c:pt>
              <c:pt idx="3971">
                <c:v>-1.8059926403789402E-3</c:v>
              </c:pt>
              <c:pt idx="3972">
                <c:v>-1.8072302679405568E-3</c:v>
              </c:pt>
              <c:pt idx="3973">
                <c:v>-1.8084676556751097E-3</c:v>
              </c:pt>
              <c:pt idx="3974">
                <c:v>-1.8097048035825992E-3</c:v>
              </c:pt>
              <c:pt idx="3975">
                <c:v>-1.8109417116630251E-3</c:v>
              </c:pt>
              <c:pt idx="3976">
                <c:v>-1.8121783799163872E-3</c:v>
              </c:pt>
              <c:pt idx="3977">
                <c:v>-1.8134148083426877E-3</c:v>
              </c:pt>
              <c:pt idx="3978">
                <c:v>-1.8146509969419228E-3</c:v>
              </c:pt>
              <c:pt idx="3979">
                <c:v>-1.8158869457140943E-3</c:v>
              </c:pt>
              <c:pt idx="3980">
                <c:v>-1.8171226546592023E-3</c:v>
              </c:pt>
              <c:pt idx="3981">
                <c:v>-1.8183581237772467E-3</c:v>
              </c:pt>
              <c:pt idx="3982">
                <c:v>-1.8195933530682274E-3</c:v>
              </c:pt>
              <c:pt idx="3983">
                <c:v>-1.8208283425321446E-3</c:v>
              </c:pt>
              <c:pt idx="3984">
                <c:v>-1.8220630921689999E-3</c:v>
              </c:pt>
              <c:pt idx="3985">
                <c:v>-1.8232976019787899E-3</c:v>
              </c:pt>
              <c:pt idx="3986">
                <c:v>-1.8245318719615163E-3</c:v>
              </c:pt>
              <c:pt idx="3987">
                <c:v>-1.8257659021171792E-3</c:v>
              </c:pt>
              <c:pt idx="3988">
                <c:v>-1.8269996924457784E-3</c:v>
              </c:pt>
              <c:pt idx="3989">
                <c:v>-1.8282332429473142E-3</c:v>
              </c:pt>
              <c:pt idx="3990">
                <c:v>-1.8294665536217863E-3</c:v>
              </c:pt>
              <c:pt idx="3991">
                <c:v>-1.8306996244691965E-3</c:v>
              </c:pt>
              <c:pt idx="3992">
                <c:v>-1.8319324554895416E-3</c:v>
              </c:pt>
              <c:pt idx="3993">
                <c:v>-1.8331650466828229E-3</c:v>
              </c:pt>
              <c:pt idx="3994">
                <c:v>-1.8343973980490405E-3</c:v>
              </c:pt>
              <c:pt idx="3995">
                <c:v>-1.8356295095881949E-3</c:v>
              </c:pt>
              <c:pt idx="3996">
                <c:v>-1.8368613813002854E-3</c:v>
              </c:pt>
              <c:pt idx="3997">
                <c:v>-1.8380930131853125E-3</c:v>
              </c:pt>
              <c:pt idx="3998">
                <c:v>-1.8393244052432776E-3</c:v>
              </c:pt>
              <c:pt idx="3999">
                <c:v>-1.8405555574741775E-3</c:v>
              </c:pt>
              <c:pt idx="4000">
                <c:v>-1.8417864698780139E-3</c:v>
              </c:pt>
              <c:pt idx="4001">
                <c:v>-1.8430171424547864E-3</c:v>
              </c:pt>
              <c:pt idx="4002">
                <c:v>-1.8442475752044956E-3</c:v>
              </c:pt>
              <c:pt idx="4003">
                <c:v>-1.8454777681271412E-3</c:v>
              </c:pt>
              <c:pt idx="4004">
                <c:v>-1.8467077212227249E-3</c:v>
              </c:pt>
              <c:pt idx="4005">
                <c:v>-1.8479374344912431E-3</c:v>
              </c:pt>
              <c:pt idx="4006">
                <c:v>-1.849166907932698E-3</c:v>
              </c:pt>
              <c:pt idx="4007">
                <c:v>-1.8503961415470892E-3</c:v>
              </c:pt>
              <c:pt idx="4008">
                <c:v>-1.8516251353344168E-3</c:v>
              </c:pt>
              <c:pt idx="4009">
                <c:v>-1.8528538892946809E-3</c:v>
              </c:pt>
              <c:pt idx="4010">
                <c:v>-1.8540824034278813E-3</c:v>
              </c:pt>
              <c:pt idx="4011">
                <c:v>-1.8553106777340199E-3</c:v>
              </c:pt>
              <c:pt idx="4012">
                <c:v>-1.8565387122130932E-3</c:v>
              </c:pt>
              <c:pt idx="4013">
                <c:v>-1.8577665068651029E-3</c:v>
              </c:pt>
              <c:pt idx="4014">
                <c:v>-1.8589940616900492E-3</c:v>
              </c:pt>
              <c:pt idx="4015">
                <c:v>-1.8602213766879317E-3</c:v>
              </c:pt>
              <c:pt idx="4016">
                <c:v>-1.8614484518587506E-3</c:v>
              </c:pt>
              <c:pt idx="4017">
                <c:v>-1.862675287202506E-3</c:v>
              </c:pt>
              <c:pt idx="4018">
                <c:v>-1.8639018827191997E-3</c:v>
              </c:pt>
              <c:pt idx="4019">
                <c:v>-1.8651282384088278E-3</c:v>
              </c:pt>
              <c:pt idx="4020">
                <c:v>-1.8663543542713924E-3</c:v>
              </c:pt>
              <c:pt idx="4021">
                <c:v>-1.8675802303068935E-3</c:v>
              </c:pt>
              <c:pt idx="4022">
                <c:v>-1.8688058665153309E-3</c:v>
              </c:pt>
              <c:pt idx="4023">
                <c:v>-1.8700312628967049E-3</c:v>
              </c:pt>
              <c:pt idx="4024">
                <c:v>-1.8712564194510151E-3</c:v>
              </c:pt>
              <c:pt idx="4025">
                <c:v>-1.8724813361782637E-3</c:v>
              </c:pt>
              <c:pt idx="4026">
                <c:v>-1.8737060130784467E-3</c:v>
              </c:pt>
              <c:pt idx="4027">
                <c:v>-1.8749304501515663E-3</c:v>
              </c:pt>
              <c:pt idx="4028">
                <c:v>-1.8761546473976224E-3</c:v>
              </c:pt>
              <c:pt idx="4029">
                <c:v>-1.8773786048166146E-3</c:v>
              </c:pt>
              <c:pt idx="4030">
                <c:v>-1.8786023224085435E-3</c:v>
              </c:pt>
              <c:pt idx="4031">
                <c:v>-1.8798258001734088E-3</c:v>
              </c:pt>
              <c:pt idx="4032">
                <c:v>-1.8810490381112122E-3</c:v>
              </c:pt>
              <c:pt idx="4033">
                <c:v>-1.8822720362219501E-3</c:v>
              </c:pt>
              <c:pt idx="4034">
                <c:v>-1.8834947945056246E-3</c:v>
              </c:pt>
              <c:pt idx="4035">
                <c:v>-1.8847173129622355E-3</c:v>
              </c:pt>
              <c:pt idx="4036">
                <c:v>-1.885939591591783E-3</c:v>
              </c:pt>
              <c:pt idx="4037">
                <c:v>-1.8871616303942668E-3</c:v>
              </c:pt>
              <c:pt idx="4038">
                <c:v>-1.8883834293696887E-3</c:v>
              </c:pt>
              <c:pt idx="4039">
                <c:v>-1.8896049885180452E-3</c:v>
              </c:pt>
              <c:pt idx="4040">
                <c:v>-1.8908263078393382E-3</c:v>
              </c:pt>
              <c:pt idx="4041">
                <c:v>-1.8920473873335676E-3</c:v>
              </c:pt>
              <c:pt idx="4042">
                <c:v>-1.8932682270007333E-3</c:v>
              </c:pt>
              <c:pt idx="4043">
                <c:v>-1.8944888268408355E-3</c:v>
              </c:pt>
              <c:pt idx="4044">
                <c:v>-1.8957091868538741E-3</c:v>
              </c:pt>
              <c:pt idx="4045">
                <c:v>-1.8969293070398509E-3</c:v>
              </c:pt>
              <c:pt idx="4046">
                <c:v>-1.8981491873987623E-3</c:v>
              </c:pt>
              <c:pt idx="4047">
                <c:v>-1.8993688279306106E-3</c:v>
              </c:pt>
              <c:pt idx="4048">
                <c:v>-1.9005882286353948E-3</c:v>
              </c:pt>
              <c:pt idx="4049">
                <c:v>-1.9018073895131155E-3</c:v>
              </c:pt>
              <c:pt idx="4050">
                <c:v>-1.9030263105637726E-3</c:v>
              </c:pt>
              <c:pt idx="4051">
                <c:v>-1.9042449917873665E-3</c:v>
              </c:pt>
              <c:pt idx="4052">
                <c:v>-1.9054634331838981E-3</c:v>
              </c:pt>
              <c:pt idx="4053">
                <c:v>-1.9066816347533644E-3</c:v>
              </c:pt>
              <c:pt idx="4054">
                <c:v>-1.9078995964957671E-3</c:v>
              </c:pt>
              <c:pt idx="4055">
                <c:v>-1.9091173184111066E-3</c:v>
              </c:pt>
              <c:pt idx="4056">
                <c:v>-1.9103348004993821E-3</c:v>
              </c:pt>
              <c:pt idx="4057">
                <c:v>-1.9115520427605941E-3</c:v>
              </c:pt>
              <c:pt idx="4058">
                <c:v>-1.9127690451947428E-3</c:v>
              </c:pt>
              <c:pt idx="4059">
                <c:v>-1.9139858078018293E-3</c:v>
              </c:pt>
              <c:pt idx="4060">
                <c:v>-1.9152023305818509E-3</c:v>
              </c:pt>
              <c:pt idx="4061">
                <c:v>-1.9164186135348085E-3</c:v>
              </c:pt>
              <c:pt idx="4062">
                <c:v>-1.9176346566607029E-3</c:v>
              </c:pt>
              <c:pt idx="4063">
                <c:v>-1.9188504599595333E-3</c:v>
              </c:pt>
              <c:pt idx="4064">
                <c:v>-1.9200660234313005E-3</c:v>
              </c:pt>
              <c:pt idx="4065">
                <c:v>-1.9212813470760037E-3</c:v>
              </c:pt>
              <c:pt idx="4066">
                <c:v>-1.9224964308936455E-3</c:v>
              </c:pt>
              <c:pt idx="4067">
                <c:v>-1.9237112748842215E-3</c:v>
              </c:pt>
              <c:pt idx="4068">
                <c:v>-1.9249258790477344E-3</c:v>
              </c:pt>
              <c:pt idx="4069">
                <c:v>-1.9261402433841833E-3</c:v>
              </c:pt>
              <c:pt idx="4070">
                <c:v>-1.927354367893569E-3</c:v>
              </c:pt>
              <c:pt idx="4071">
                <c:v>-1.9285682525758906E-3</c:v>
              </c:pt>
              <c:pt idx="4072">
                <c:v>-1.9297818974311491E-3</c:v>
              </c:pt>
              <c:pt idx="4073">
                <c:v>-1.9309953024593458E-3</c:v>
              </c:pt>
              <c:pt idx="4074">
                <c:v>-1.9322084676604767E-3</c:v>
              </c:pt>
              <c:pt idx="4075">
                <c:v>-1.9334213930345444E-3</c:v>
              </c:pt>
              <c:pt idx="4076">
                <c:v>-1.9346340785815486E-3</c:v>
              </c:pt>
              <c:pt idx="4077">
                <c:v>-1.9358465243014891E-3</c:v>
              </c:pt>
              <c:pt idx="4078">
                <c:v>-1.9370587301943657E-3</c:v>
              </c:pt>
              <c:pt idx="4079">
                <c:v>-1.9382706962601808E-3</c:v>
              </c:pt>
              <c:pt idx="4080">
                <c:v>-1.9394824224989306E-3</c:v>
              </c:pt>
              <c:pt idx="4081">
                <c:v>-1.9406939089106168E-3</c:v>
              </c:pt>
              <c:pt idx="4082">
                <c:v>-1.9419051554952394E-3</c:v>
              </c:pt>
              <c:pt idx="4083">
                <c:v>-1.9431161622527979E-3</c:v>
              </c:pt>
              <c:pt idx="4084">
                <c:v>-1.9443269291832934E-3</c:v>
              </c:pt>
              <c:pt idx="4085">
                <c:v>-1.9455374562867252E-3</c:v>
              </c:pt>
              <c:pt idx="4086">
                <c:v>-1.9467477435630952E-3</c:v>
              </c:pt>
              <c:pt idx="4087">
                <c:v>-1.9479577910123998E-3</c:v>
              </c:pt>
              <c:pt idx="4088">
                <c:v>-1.9491675986346409E-3</c:v>
              </c:pt>
              <c:pt idx="4089">
                <c:v>-1.9503771664298184E-3</c:v>
              </c:pt>
              <c:pt idx="4090">
                <c:v>-1.9515864943979323E-3</c:v>
              </c:pt>
              <c:pt idx="4091">
                <c:v>-1.9527955825389826E-3</c:v>
              </c:pt>
              <c:pt idx="4092">
                <c:v>-1.9540044308529693E-3</c:v>
              </c:pt>
              <c:pt idx="4093">
                <c:v>-1.9552130393398941E-3</c:v>
              </c:pt>
              <c:pt idx="4094">
                <c:v>-1.9564214079997536E-3</c:v>
              </c:pt>
              <c:pt idx="4095">
                <c:v>-1.9576295368325496E-3</c:v>
              </c:pt>
              <c:pt idx="4096">
                <c:v>-1.9588374258382819E-3</c:v>
              </c:pt>
              <c:pt idx="4097">
                <c:v>-1.9600450750169507E-3</c:v>
              </c:pt>
              <c:pt idx="4098">
                <c:v>-1.9612524843685558E-3</c:v>
              </c:pt>
              <c:pt idx="4099">
                <c:v>-1.9624596538930974E-3</c:v>
              </c:pt>
              <c:pt idx="4100">
                <c:v>-1.9636665835905775E-3</c:v>
              </c:pt>
              <c:pt idx="4101">
                <c:v>-1.9648732734609919E-3</c:v>
              </c:pt>
              <c:pt idx="4102">
                <c:v>-1.9660797235043427E-3</c:v>
              </c:pt>
              <c:pt idx="4103">
                <c:v>-1.9672859337206299E-3</c:v>
              </c:pt>
              <c:pt idx="4104">
                <c:v>-1.9684919041098536E-3</c:v>
              </c:pt>
              <c:pt idx="4105">
                <c:v>-1.969697634672014E-3</c:v>
              </c:pt>
              <c:pt idx="4106">
                <c:v>-1.9709031254071105E-3</c:v>
              </c:pt>
              <c:pt idx="4107">
                <c:v>-1.972108376315145E-3</c:v>
              </c:pt>
              <c:pt idx="4108">
                <c:v>-1.9733133873961143E-3</c:v>
              </c:pt>
              <c:pt idx="4109">
                <c:v>-1.9745181586500204E-3</c:v>
              </c:pt>
              <c:pt idx="4110">
                <c:v>-1.9757226900768625E-3</c:v>
              </c:pt>
              <c:pt idx="4111">
                <c:v>-1.976926981676641E-3</c:v>
              </c:pt>
              <c:pt idx="4112">
                <c:v>-1.9781310334493563E-3</c:v>
              </c:pt>
              <c:pt idx="4113">
                <c:v>-1.9793348453950076E-3</c:v>
              </c:pt>
              <c:pt idx="4114">
                <c:v>-1.9805384175135975E-3</c:v>
              </c:pt>
              <c:pt idx="4115">
                <c:v>-1.9817417498051216E-3</c:v>
              </c:pt>
              <c:pt idx="4116">
                <c:v>-1.9829448422695821E-3</c:v>
              </c:pt>
              <c:pt idx="4117">
                <c:v>-1.9841476949069795E-3</c:v>
              </c:pt>
              <c:pt idx="4118">
                <c:v>-1.9853503077173129E-3</c:v>
              </c:pt>
              <c:pt idx="4119">
                <c:v>-1.9865526807005831E-3</c:v>
              </c:pt>
              <c:pt idx="4120">
                <c:v>-1.987754813856791E-3</c:v>
              </c:pt>
              <c:pt idx="4121">
                <c:v>-1.988956707185934E-3</c:v>
              </c:pt>
              <c:pt idx="4122">
                <c:v>-1.9901583606880134E-3</c:v>
              </c:pt>
              <c:pt idx="4123">
                <c:v>-1.9913597743630288E-3</c:v>
              </c:pt>
              <c:pt idx="4124">
                <c:v>-1.9925609482109811E-3</c:v>
              </c:pt>
              <c:pt idx="4125">
                <c:v>-1.9937618822318693E-3</c:v>
              </c:pt>
              <c:pt idx="4126">
                <c:v>-1.9949625764256944E-3</c:v>
              </c:pt>
              <c:pt idx="4127">
                <c:v>-1.9961630307924576E-3</c:v>
              </c:pt>
              <c:pt idx="4128">
                <c:v>-1.997363245332155E-3</c:v>
              </c:pt>
              <c:pt idx="4129">
                <c:v>-1.9985632200447893E-3</c:v>
              </c:pt>
              <c:pt idx="4130">
                <c:v>-1.99976295493036E-3</c:v>
              </c:pt>
              <c:pt idx="4131">
                <c:v>-2.0009624499888667E-3</c:v>
              </c:pt>
              <c:pt idx="4132">
                <c:v>-2.0021617052203102E-3</c:v>
              </c:pt>
              <c:pt idx="4133">
                <c:v>-2.0033607206246902E-3</c:v>
              </c:pt>
              <c:pt idx="4134">
                <c:v>-2.0045594962020082E-3</c:v>
              </c:pt>
              <c:pt idx="4135">
                <c:v>-2.0057580319522606E-3</c:v>
              </c:pt>
              <c:pt idx="4136">
                <c:v>-2.0069563278754497E-3</c:v>
              </c:pt>
              <c:pt idx="4137">
                <c:v>-2.0081543839715753E-3</c:v>
              </c:pt>
              <c:pt idx="4138">
                <c:v>-2.0093522002406373E-3</c:v>
              </c:pt>
              <c:pt idx="4139">
                <c:v>-2.0105497766826357E-3</c:v>
              </c:pt>
              <c:pt idx="4140">
                <c:v>-2.0117471132975705E-3</c:v>
              </c:pt>
              <c:pt idx="4141">
                <c:v>-2.0129442100854434E-3</c:v>
              </c:pt>
              <c:pt idx="4142">
                <c:v>-2.014141067046251E-3</c:v>
              </c:pt>
              <c:pt idx="4143">
                <c:v>-2.0153376841799946E-3</c:v>
              </c:pt>
              <c:pt idx="4144">
                <c:v>-2.0165340614866751E-3</c:v>
              </c:pt>
              <c:pt idx="4145">
                <c:v>-2.0177301989662919E-3</c:v>
              </c:pt>
              <c:pt idx="4146">
                <c:v>-2.0189260966188452E-3</c:v>
              </c:pt>
              <c:pt idx="4147">
                <c:v>-2.0201217544443349E-3</c:v>
              </c:pt>
              <c:pt idx="4148">
                <c:v>-2.0213171724427627E-3</c:v>
              </c:pt>
              <c:pt idx="4149">
                <c:v>-2.0225123506141256E-3</c:v>
              </c:pt>
              <c:pt idx="4150">
                <c:v>-2.0237072889584245E-3</c:v>
              </c:pt>
              <c:pt idx="4151">
                <c:v>-2.0249019874756598E-3</c:v>
              </c:pt>
              <c:pt idx="4152">
                <c:v>-2.0260964461658315E-3</c:v>
              </c:pt>
              <c:pt idx="4153">
                <c:v>-2.0272906650289396E-3</c:v>
              </c:pt>
              <c:pt idx="4154">
                <c:v>-2.0284846440649842E-3</c:v>
              </c:pt>
              <c:pt idx="4155">
                <c:v>-2.0296783832739669E-3</c:v>
              </c:pt>
              <c:pt idx="4156">
                <c:v>-2.0308718826558842E-3</c:v>
              </c:pt>
              <c:pt idx="4157">
                <c:v>-2.0320651422107384E-3</c:v>
              </c:pt>
              <c:pt idx="4158">
                <c:v>-2.0332581619385286E-3</c:v>
              </c:pt>
              <c:pt idx="4159">
                <c:v>-2.0344509418392552E-3</c:v>
              </c:pt>
              <c:pt idx="4160">
                <c:v>-2.0356434819129182E-3</c:v>
              </c:pt>
              <c:pt idx="4161">
                <c:v>-2.0368357821595197E-3</c:v>
              </c:pt>
              <c:pt idx="4162">
                <c:v>-2.0380278425790556E-3</c:v>
              </c:pt>
              <c:pt idx="4163">
                <c:v>-2.0392196631715278E-3</c:v>
              </c:pt>
              <c:pt idx="4164">
                <c:v>-2.0404112439369364E-3</c:v>
              </c:pt>
              <c:pt idx="4165">
                <c:v>-2.0416025848752819E-3</c:v>
              </c:pt>
              <c:pt idx="4166">
                <c:v>-2.0427936859865633E-3</c:v>
              </c:pt>
              <c:pt idx="4167">
                <c:v>-2.0439845472707816E-3</c:v>
              </c:pt>
              <c:pt idx="4168">
                <c:v>-2.0451751687279376E-3</c:v>
              </c:pt>
              <c:pt idx="4169">
                <c:v>-2.0463655503580283E-3</c:v>
              </c:pt>
              <c:pt idx="4170">
                <c:v>-2.0475556921610558E-3</c:v>
              </c:pt>
              <c:pt idx="4171">
                <c:v>-2.0487455941370194E-3</c:v>
              </c:pt>
              <c:pt idx="4172">
                <c:v>-2.0499352562859197E-3</c:v>
              </c:pt>
              <c:pt idx="4173">
                <c:v>-2.051124678607756E-3</c:v>
              </c:pt>
              <c:pt idx="4174">
                <c:v>-2.0523138611025292E-3</c:v>
              </c:pt>
              <c:pt idx="4175">
                <c:v>-2.0535028037702401E-3</c:v>
              </c:pt>
              <c:pt idx="4176">
                <c:v>-2.054691506610886E-3</c:v>
              </c:pt>
              <c:pt idx="4177">
                <c:v>-2.055879969624468E-3</c:v>
              </c:pt>
              <c:pt idx="4178">
                <c:v>-2.0570681928109868E-3</c:v>
              </c:pt>
              <c:pt idx="4179">
                <c:v>-2.058256176170442E-3</c:v>
              </c:pt>
              <c:pt idx="4180">
                <c:v>-2.0594439197028332E-3</c:v>
              </c:pt>
              <c:pt idx="4181">
                <c:v>-2.0606314234081612E-3</c:v>
              </c:pt>
              <c:pt idx="4182">
                <c:v>-2.0618186872864274E-3</c:v>
              </c:pt>
              <c:pt idx="4183">
                <c:v>-2.0630057113376278E-3</c:v>
              </c:pt>
              <c:pt idx="4184">
                <c:v>-2.0641924955617651E-3</c:v>
              </c:pt>
              <c:pt idx="4185">
                <c:v>-2.0653790399588388E-3</c:v>
              </c:pt>
              <c:pt idx="4186">
                <c:v>-2.0665653445288484E-3</c:v>
              </c:pt>
              <c:pt idx="4187">
                <c:v>-2.0677514092717949E-3</c:v>
              </c:pt>
              <c:pt idx="4188">
                <c:v>-2.0689372341876778E-3</c:v>
              </c:pt>
              <c:pt idx="4189">
                <c:v>-2.0701228192764988E-3</c:v>
              </c:pt>
              <c:pt idx="4190">
                <c:v>-2.0713081645382541E-3</c:v>
              </c:pt>
              <c:pt idx="4191">
                <c:v>-2.0724932699729462E-3</c:v>
              </c:pt>
              <c:pt idx="4192">
                <c:v>-2.0736781355805748E-3</c:v>
              </c:pt>
              <c:pt idx="4193">
                <c:v>-2.0748627613611397E-3</c:v>
              </c:pt>
              <c:pt idx="4194">
                <c:v>-2.0760471473146411E-3</c:v>
              </c:pt>
              <c:pt idx="4195">
                <c:v>-2.0772312934410806E-3</c:v>
              </c:pt>
              <c:pt idx="4196">
                <c:v>-2.0784151997404548E-3</c:v>
              </c:pt>
              <c:pt idx="4197">
                <c:v>-2.0795988662127654E-3</c:v>
              </c:pt>
              <c:pt idx="4198">
                <c:v>-2.0807822928580124E-3</c:v>
              </c:pt>
              <c:pt idx="4199">
                <c:v>-2.0819654796761953E-3</c:v>
              </c:pt>
              <c:pt idx="4200">
                <c:v>-2.0831484266673151E-3</c:v>
              </c:pt>
              <c:pt idx="4201">
                <c:v>-2.0843311338313714E-3</c:v>
              </c:pt>
              <c:pt idx="4202">
                <c:v>-2.0855136011683662E-3</c:v>
              </c:pt>
              <c:pt idx="4203">
                <c:v>-2.0866958286782952E-3</c:v>
              </c:pt>
              <c:pt idx="4204">
                <c:v>-2.0878778163611607E-3</c:v>
              </c:pt>
              <c:pt idx="4205">
                <c:v>-2.0890595642169625E-3</c:v>
              </c:pt>
              <c:pt idx="4206">
                <c:v>-2.0902410722457008E-3</c:v>
              </c:pt>
              <c:pt idx="4207">
                <c:v>-2.0914223404473755E-3</c:v>
              </c:pt>
              <c:pt idx="4208">
                <c:v>-2.0926033688219866E-3</c:v>
              </c:pt>
              <c:pt idx="4209">
                <c:v>-2.0937841573695358E-3</c:v>
              </c:pt>
              <c:pt idx="4210">
                <c:v>-2.0949647060900197E-3</c:v>
              </c:pt>
              <c:pt idx="4211">
                <c:v>-2.0961450149834405E-3</c:v>
              </c:pt>
              <c:pt idx="4212">
                <c:v>-2.0973250840497972E-3</c:v>
              </c:pt>
              <c:pt idx="4213">
                <c:v>-2.0985049132890904E-3</c:v>
              </c:pt>
              <c:pt idx="4214">
                <c:v>-2.0996845027013199E-3</c:v>
              </c:pt>
              <c:pt idx="4215">
                <c:v>-2.1008638522864859E-3</c:v>
              </c:pt>
              <c:pt idx="4216">
                <c:v>-2.1020429620445904E-3</c:v>
              </c:pt>
              <c:pt idx="4217">
                <c:v>-2.1032218319756292E-3</c:v>
              </c:pt>
              <c:pt idx="4218">
                <c:v>-2.1044004620796044E-3</c:v>
              </c:pt>
              <c:pt idx="4219">
                <c:v>-2.1055788523565164E-3</c:v>
              </c:pt>
              <c:pt idx="4220">
                <c:v>-2.1067570028063644E-3</c:v>
              </c:pt>
              <c:pt idx="4221">
                <c:v>-2.1079349134291488E-3</c:v>
              </c:pt>
              <c:pt idx="4222">
                <c:v>-2.1091125842248701E-3</c:v>
              </c:pt>
              <c:pt idx="4223">
                <c:v>-2.1102900151935291E-3</c:v>
              </c:pt>
              <c:pt idx="4224">
                <c:v>-2.1114672063351232E-3</c:v>
              </c:pt>
              <c:pt idx="4225">
                <c:v>-2.1126441576496532E-3</c:v>
              </c:pt>
              <c:pt idx="4226">
                <c:v>-2.1138208691371201E-3</c:v>
              </c:pt>
              <c:pt idx="4227">
                <c:v>-2.114997340797523E-3</c:v>
              </c:pt>
              <c:pt idx="4228">
                <c:v>-2.1161735726308627E-3</c:v>
              </c:pt>
              <c:pt idx="4229">
                <c:v>-2.1173495646371384E-3</c:v>
              </c:pt>
              <c:pt idx="4230">
                <c:v>-2.1185253168163527E-3</c:v>
              </c:pt>
              <c:pt idx="4231">
                <c:v>-2.1197008291685012E-3</c:v>
              </c:pt>
              <c:pt idx="4232">
                <c:v>-2.1208761016935865E-3</c:v>
              </c:pt>
              <c:pt idx="4233">
                <c:v>-2.1220511343916079E-3</c:v>
              </c:pt>
              <c:pt idx="4234">
                <c:v>-2.1232259272625661E-3</c:v>
              </c:pt>
              <c:pt idx="4235">
                <c:v>-2.1244004803064606E-3</c:v>
              </c:pt>
              <c:pt idx="4236">
                <c:v>-2.1255747935232929E-3</c:v>
              </c:pt>
              <c:pt idx="4237">
                <c:v>-2.1267488669130604E-3</c:v>
              </c:pt>
              <c:pt idx="4238">
                <c:v>-2.1279227004757642E-3</c:v>
              </c:pt>
              <c:pt idx="4239">
                <c:v>-2.129096294211404E-3</c:v>
              </c:pt>
              <c:pt idx="4240">
                <c:v>-2.1302696481199806E-3</c:v>
              </c:pt>
              <c:pt idx="4241">
                <c:v>-2.1314427622014936E-3</c:v>
              </c:pt>
              <c:pt idx="4242">
                <c:v>-2.1326156364559431E-3</c:v>
              </c:pt>
              <c:pt idx="4243">
                <c:v>-2.1337882708833303E-3</c:v>
              </c:pt>
              <c:pt idx="4244">
                <c:v>-2.1349606654836525E-3</c:v>
              </c:pt>
              <c:pt idx="4245">
                <c:v>-2.1361328202569112E-3</c:v>
              </c:pt>
              <c:pt idx="4246">
                <c:v>-2.1373047352031063E-3</c:v>
              </c:pt>
              <c:pt idx="4247">
                <c:v>-2.1384764103222378E-3</c:v>
              </c:pt>
              <c:pt idx="4248">
                <c:v>-2.1396478456143053E-3</c:v>
              </c:pt>
              <c:pt idx="4249">
                <c:v>-2.1408190410793096E-3</c:v>
              </c:pt>
              <c:pt idx="4250">
                <c:v>-2.1419899967172521E-3</c:v>
              </c:pt>
              <c:pt idx="4251">
                <c:v>-2.1431607125281292E-3</c:v>
              </c:pt>
              <c:pt idx="4252">
                <c:v>-2.1443311885119428E-3</c:v>
              </c:pt>
              <c:pt idx="4253">
                <c:v>-2.1455014246686928E-3</c:v>
              </c:pt>
              <c:pt idx="4254">
                <c:v>-2.1466714209983791E-3</c:v>
              </c:pt>
              <c:pt idx="4255">
                <c:v>-2.1478411775010019E-3</c:v>
              </c:pt>
              <c:pt idx="4256">
                <c:v>-2.1490106941765611E-3</c:v>
              </c:pt>
              <c:pt idx="4257">
                <c:v>-2.1501799710250584E-3</c:v>
              </c:pt>
              <c:pt idx="4258">
                <c:v>-2.1513490080464904E-3</c:v>
              </c:pt>
              <c:pt idx="4259">
                <c:v>-2.1525178052408589E-3</c:v>
              </c:pt>
              <c:pt idx="4260">
                <c:v>-2.1536863626081637E-3</c:v>
              </c:pt>
              <c:pt idx="4261">
                <c:v>-2.1548546801484049E-3</c:v>
              </c:pt>
              <c:pt idx="4262">
                <c:v>-2.1560227578615826E-3</c:v>
              </c:pt>
              <c:pt idx="4263">
                <c:v>-2.1571905957476971E-3</c:v>
              </c:pt>
              <c:pt idx="4264">
                <c:v>-2.1583581938067493E-3</c:v>
              </c:pt>
              <c:pt idx="4265">
                <c:v>-2.1595255520387362E-3</c:v>
              </c:pt>
              <c:pt idx="4266">
                <c:v>-2.1606926704436594E-3</c:v>
              </c:pt>
              <c:pt idx="4267">
                <c:v>-2.1618595490215191E-3</c:v>
              </c:pt>
              <c:pt idx="4268">
                <c:v>-2.1630261877723157E-3</c:v>
              </c:pt>
              <c:pt idx="4269">
                <c:v>-2.1641925866960482E-3</c:v>
              </c:pt>
              <c:pt idx="4270">
                <c:v>-2.1653587457927171E-3</c:v>
              </c:pt>
              <c:pt idx="4271">
                <c:v>-2.1665246650623242E-3</c:v>
              </c:pt>
              <c:pt idx="4272">
                <c:v>-2.1676903445048664E-3</c:v>
              </c:pt>
              <c:pt idx="4273">
                <c:v>-2.1688557841203445E-3</c:v>
              </c:pt>
              <c:pt idx="4274">
                <c:v>-2.1700209839087591E-3</c:v>
              </c:pt>
              <c:pt idx="4275">
                <c:v>-2.1711859438701105E-3</c:v>
              </c:pt>
              <c:pt idx="4276">
                <c:v>-2.1723506640043979E-3</c:v>
              </c:pt>
              <c:pt idx="4277">
                <c:v>-2.1735151443116238E-3</c:v>
              </c:pt>
              <c:pt idx="4278">
                <c:v>-2.174679384791784E-3</c:v>
              </c:pt>
              <c:pt idx="4279">
                <c:v>-2.1758433854448807E-3</c:v>
              </c:pt>
              <c:pt idx="4280">
                <c:v>-2.1770071462709141E-3</c:v>
              </c:pt>
              <c:pt idx="4281">
                <c:v>-2.1781706672698836E-3</c:v>
              </c:pt>
              <c:pt idx="4282">
                <c:v>-2.1793339484417898E-3</c:v>
              </c:pt>
              <c:pt idx="4283">
                <c:v>-2.1804969897866321E-3</c:v>
              </c:pt>
              <c:pt idx="4284">
                <c:v>-2.1816597913044129E-3</c:v>
              </c:pt>
              <c:pt idx="4285">
                <c:v>-2.182822352995128E-3</c:v>
              </c:pt>
              <c:pt idx="4286">
                <c:v>-2.1839846748587799E-3</c:v>
              </c:pt>
              <c:pt idx="4287">
                <c:v>-2.1851467568953682E-3</c:v>
              </c:pt>
              <c:pt idx="4288">
                <c:v>-2.1863085991048925E-3</c:v>
              </c:pt>
              <c:pt idx="4289">
                <c:v>-2.1874702014873537E-3</c:v>
              </c:pt>
              <c:pt idx="4290">
                <c:v>-2.1886315640427508E-3</c:v>
              </c:pt>
              <c:pt idx="4291">
                <c:v>-2.1897926867710865E-3</c:v>
              </c:pt>
              <c:pt idx="4292">
                <c:v>-2.1909535696723569E-3</c:v>
              </c:pt>
              <c:pt idx="4293">
                <c:v>-2.1921142127465632E-3</c:v>
              </c:pt>
              <c:pt idx="4294">
                <c:v>-2.1932746159937064E-3</c:v>
              </c:pt>
              <c:pt idx="4295">
                <c:v>-2.194434779413786E-3</c:v>
              </c:pt>
              <c:pt idx="4296">
                <c:v>-2.195594703006802E-3</c:v>
              </c:pt>
              <c:pt idx="4297">
                <c:v>-2.196754386772754E-3</c:v>
              </c:pt>
              <c:pt idx="4298">
                <c:v>-2.1979138307116446E-3</c:v>
              </c:pt>
              <c:pt idx="4299">
                <c:v>-2.1990730348234698E-3</c:v>
              </c:pt>
              <c:pt idx="4300">
                <c:v>-2.2002319991082315E-3</c:v>
              </c:pt>
              <c:pt idx="4301">
                <c:v>-2.2013907235659295E-3</c:v>
              </c:pt>
              <c:pt idx="4302">
                <c:v>-2.2025492081965635E-3</c:v>
              </c:pt>
              <c:pt idx="4303">
                <c:v>-2.2037074530001344E-3</c:v>
              </c:pt>
              <c:pt idx="4304">
                <c:v>-2.2048654579766417E-3</c:v>
              </c:pt>
              <c:pt idx="4305">
                <c:v>-2.2060232231260871E-3</c:v>
              </c:pt>
              <c:pt idx="4306">
                <c:v>-2.2071807484484673E-3</c:v>
              </c:pt>
              <c:pt idx="4307">
                <c:v>-2.2083380339437838E-3</c:v>
              </c:pt>
              <c:pt idx="4308">
                <c:v>-2.2094950796120367E-3</c:v>
              </c:pt>
              <c:pt idx="4309">
                <c:v>-2.210651885453226E-3</c:v>
              </c:pt>
              <c:pt idx="4310">
                <c:v>-2.2118084514673518E-3</c:v>
              </c:pt>
              <c:pt idx="4311">
                <c:v>-2.2129647776544139E-3</c:v>
              </c:pt>
              <c:pt idx="4312">
                <c:v>-2.2141208640144142E-3</c:v>
              </c:pt>
              <c:pt idx="4313">
                <c:v>-2.2152767105473492E-3</c:v>
              </c:pt>
              <c:pt idx="4314">
                <c:v>-2.2164323172532206E-3</c:v>
              </c:pt>
              <c:pt idx="4315">
                <c:v>-2.2175876841320284E-3</c:v>
              </c:pt>
              <c:pt idx="4316">
                <c:v>-2.2187428111837726E-3</c:v>
              </c:pt>
              <c:pt idx="4317">
                <c:v>-2.2198976984084537E-3</c:v>
              </c:pt>
              <c:pt idx="4318">
                <c:v>-2.2210523458060724E-3</c:v>
              </c:pt>
              <c:pt idx="4319">
                <c:v>-2.2222067533766258E-3</c:v>
              </c:pt>
              <c:pt idx="4320">
                <c:v>-2.2233609211201157E-3</c:v>
              </c:pt>
              <c:pt idx="4321">
                <c:v>-2.2245148490365419E-3</c:v>
              </c:pt>
              <c:pt idx="4322">
                <c:v>-2.2256685371259046E-3</c:v>
              </c:pt>
              <c:pt idx="4323">
                <c:v>-2.2268219853882041E-3</c:v>
              </c:pt>
              <c:pt idx="4324">
                <c:v>-2.2279751938234396E-3</c:v>
              </c:pt>
              <c:pt idx="4325">
                <c:v>-2.2291281624316132E-3</c:v>
              </c:pt>
              <c:pt idx="4326">
                <c:v>-2.230280891212722E-3</c:v>
              </c:pt>
              <c:pt idx="4327">
                <c:v>-2.2314333801667667E-3</c:v>
              </c:pt>
              <c:pt idx="4328">
                <c:v>-2.2325856292937478E-3</c:v>
              </c:pt>
              <c:pt idx="4329">
                <c:v>-2.2337376385936658E-3</c:v>
              </c:pt>
              <c:pt idx="4330">
                <c:v>-2.2348894080665197E-3</c:v>
              </c:pt>
              <c:pt idx="4331">
                <c:v>-2.23604093771231E-3</c:v>
              </c:pt>
              <c:pt idx="4332">
                <c:v>-2.237192227531039E-3</c:v>
              </c:pt>
              <c:pt idx="4333">
                <c:v>-2.2383432775227021E-3</c:v>
              </c:pt>
              <c:pt idx="4334">
                <c:v>-2.2394940876873022E-3</c:v>
              </c:pt>
              <c:pt idx="4335">
                <c:v>-2.2406446580248381E-3</c:v>
              </c:pt>
              <c:pt idx="4336">
                <c:v>-2.241794988535311E-3</c:v>
              </c:pt>
              <c:pt idx="4337">
                <c:v>-2.2429450792187198E-3</c:v>
              </c:pt>
              <c:pt idx="4338">
                <c:v>-2.2440949300750654E-3</c:v>
              </c:pt>
              <c:pt idx="4339">
                <c:v>-2.2452445411043488E-3</c:v>
              </c:pt>
              <c:pt idx="4340">
                <c:v>-2.2463939123065673E-3</c:v>
              </c:pt>
              <c:pt idx="4341">
                <c:v>-2.2475430436817217E-3</c:v>
              </c:pt>
              <c:pt idx="4342">
                <c:v>-2.248691935229813E-3</c:v>
              </c:pt>
              <c:pt idx="4343">
                <c:v>-2.2498405869508403E-3</c:v>
              </c:pt>
              <c:pt idx="4344">
                <c:v>-2.2509889988448044E-3</c:v>
              </c:pt>
              <c:pt idx="4345">
                <c:v>-2.2521371709117049E-3</c:v>
              </c:pt>
              <c:pt idx="4346">
                <c:v>-2.2532851031515431E-3</c:v>
              </c:pt>
              <c:pt idx="4347">
                <c:v>-2.2544327955643165E-3</c:v>
              </c:pt>
              <c:pt idx="4348">
                <c:v>-2.2555802481500262E-3</c:v>
              </c:pt>
              <c:pt idx="4349">
                <c:v>-2.2567274609086719E-3</c:v>
              </c:pt>
              <c:pt idx="4350">
                <c:v>-2.2578744338402545E-3</c:v>
              </c:pt>
              <c:pt idx="4351">
                <c:v>-2.2590211669447735E-3</c:v>
              </c:pt>
              <c:pt idx="4352">
                <c:v>-2.2601676602222306E-3</c:v>
              </c:pt>
              <c:pt idx="4353">
                <c:v>-2.2613139136726224E-3</c:v>
              </c:pt>
              <c:pt idx="4354">
                <c:v>-2.2624599272959502E-3</c:v>
              </c:pt>
              <c:pt idx="4355">
                <c:v>-2.2636057010922148E-3</c:v>
              </c:pt>
              <c:pt idx="4356">
                <c:v>-2.2647512350614158E-3</c:v>
              </c:pt>
              <c:pt idx="4357">
                <c:v>-2.2658965292035533E-3</c:v>
              </c:pt>
              <c:pt idx="4358">
                <c:v>-2.2670415835186271E-3</c:v>
              </c:pt>
              <c:pt idx="4359">
                <c:v>-2.2681863980066391E-3</c:v>
              </c:pt>
              <c:pt idx="4360">
                <c:v>-2.2693309726675858E-3</c:v>
              </c:pt>
              <c:pt idx="4361">
                <c:v>-2.2704753075014688E-3</c:v>
              </c:pt>
              <c:pt idx="4362">
                <c:v>-2.2716194025082879E-3</c:v>
              </c:pt>
              <c:pt idx="4363">
                <c:v>-2.2727632576880438E-3</c:v>
              </c:pt>
              <c:pt idx="4364">
                <c:v>-2.2739068730407361E-3</c:v>
              </c:pt>
              <c:pt idx="4365">
                <c:v>-2.2750502485663648E-3</c:v>
              </c:pt>
              <c:pt idx="4366">
                <c:v>-2.2761933842649316E-3</c:v>
              </c:pt>
              <c:pt idx="4367">
                <c:v>-2.2773362801364336E-3</c:v>
              </c:pt>
              <c:pt idx="4368">
                <c:v>-2.2784789361808716E-3</c:v>
              </c:pt>
              <c:pt idx="4369">
                <c:v>-2.2796213523982459E-3</c:v>
              </c:pt>
              <c:pt idx="4370">
                <c:v>-2.2807635287885567E-3</c:v>
              </c:pt>
              <c:pt idx="4371">
                <c:v>-2.2819054653518038E-3</c:v>
              </c:pt>
              <c:pt idx="4372">
                <c:v>-2.2830471620879874E-3</c:v>
              </c:pt>
              <c:pt idx="4373">
                <c:v>-2.2841886189971091E-3</c:v>
              </c:pt>
              <c:pt idx="4374">
                <c:v>-2.2853298360791655E-3</c:v>
              </c:pt>
              <c:pt idx="4375">
                <c:v>-2.2864708133341588E-3</c:v>
              </c:pt>
              <c:pt idx="4376">
                <c:v>-2.287611550762088E-3</c:v>
              </c:pt>
              <c:pt idx="4377">
                <c:v>-2.2887520483629536E-3</c:v>
              </c:pt>
              <c:pt idx="4378">
                <c:v>-2.2898923061367557E-3</c:v>
              </c:pt>
              <c:pt idx="4379">
                <c:v>-2.2910323240834946E-3</c:v>
              </c:pt>
              <c:pt idx="4380">
                <c:v>-2.2921721022031711E-3</c:v>
              </c:pt>
              <c:pt idx="4381">
                <c:v>-2.2933116404957824E-3</c:v>
              </c:pt>
              <c:pt idx="4382">
                <c:v>-2.2944509389613301E-3</c:v>
              </c:pt>
              <c:pt idx="4383">
                <c:v>-2.2955899975998146E-3</c:v>
              </c:pt>
              <c:pt idx="4384">
                <c:v>-2.2967288164112351E-3</c:v>
              </c:pt>
              <c:pt idx="4385">
                <c:v>-2.2978673953955924E-3</c:v>
              </c:pt>
              <c:pt idx="4386">
                <c:v>-2.2990057345528858E-3</c:v>
              </c:pt>
              <c:pt idx="4387">
                <c:v>-2.3001438338831172E-3</c:v>
              </c:pt>
              <c:pt idx="4388">
                <c:v>-2.3012816933862838E-3</c:v>
              </c:pt>
              <c:pt idx="4389">
                <c:v>-2.3024193130623863E-3</c:v>
              </c:pt>
              <c:pt idx="4390">
                <c:v>-2.3035566929114257E-3</c:v>
              </c:pt>
              <c:pt idx="4391">
                <c:v>-2.3046938329334011E-3</c:v>
              </c:pt>
              <c:pt idx="4392">
                <c:v>-2.3058307331283133E-3</c:v>
              </c:pt>
              <c:pt idx="4393">
                <c:v>-2.3069673934961632E-3</c:v>
              </c:pt>
              <c:pt idx="4394">
                <c:v>-2.3081038140369482E-3</c:v>
              </c:pt>
              <c:pt idx="4395">
                <c:v>-2.3092399947506692E-3</c:v>
              </c:pt>
              <c:pt idx="4396">
                <c:v>-2.3103759356373271E-3</c:v>
              </c:pt>
              <c:pt idx="4397">
                <c:v>-2.3115116366969213E-3</c:v>
              </c:pt>
              <c:pt idx="4398">
                <c:v>-2.3126470979294516E-3</c:v>
              </c:pt>
              <c:pt idx="4399">
                <c:v>-2.3137823193349187E-3</c:v>
              </c:pt>
              <c:pt idx="4400">
                <c:v>-2.3149173009133234E-3</c:v>
              </c:pt>
              <c:pt idx="4401">
                <c:v>-2.3160520426646633E-3</c:v>
              </c:pt>
              <c:pt idx="4402">
                <c:v>-2.3171865445889396E-3</c:v>
              </c:pt>
              <c:pt idx="4403">
                <c:v>-2.3183208066861519E-3</c:v>
              </c:pt>
              <c:pt idx="4404">
                <c:v>-2.319454828956301E-3</c:v>
              </c:pt>
              <c:pt idx="4405">
                <c:v>-2.3205886113993866E-3</c:v>
              </c:pt>
              <c:pt idx="4406">
                <c:v>-2.3217221540154085E-3</c:v>
              </c:pt>
              <c:pt idx="4407">
                <c:v>-2.3228554568043686E-3</c:v>
              </c:pt>
              <c:pt idx="4408">
                <c:v>-2.3239885197662629E-3</c:v>
              </c:pt>
              <c:pt idx="4409">
                <c:v>-2.3251213429010941E-3</c:v>
              </c:pt>
              <c:pt idx="4410">
                <c:v>-2.3262539262088617E-3</c:v>
              </c:pt>
              <c:pt idx="4411">
                <c:v>-2.3273862696895657E-3</c:v>
              </c:pt>
              <c:pt idx="4412">
                <c:v>-2.3285183733432061E-3</c:v>
              </c:pt>
              <c:pt idx="4413">
                <c:v>-2.3296502371697829E-3</c:v>
              </c:pt>
              <c:pt idx="4414">
                <c:v>-2.3307818611692974E-3</c:v>
              </c:pt>
              <c:pt idx="4415">
                <c:v>-2.331913245341747E-3</c:v>
              </c:pt>
              <c:pt idx="4416">
                <c:v>-2.3330443896871331E-3</c:v>
              </c:pt>
              <c:pt idx="4417">
                <c:v>-2.3341752942054555E-3</c:v>
              </c:pt>
              <c:pt idx="4418">
                <c:v>-2.3353059588967144E-3</c:v>
              </c:pt>
              <c:pt idx="4419">
                <c:v>-2.3364363837609097E-3</c:v>
              </c:pt>
              <c:pt idx="4420">
                <c:v>-2.3375665687980413E-3</c:v>
              </c:pt>
              <c:pt idx="4421">
                <c:v>-2.3386965140081112E-3</c:v>
              </c:pt>
              <c:pt idx="4422">
                <c:v>-2.3398262193911157E-3</c:v>
              </c:pt>
              <c:pt idx="4423">
                <c:v>-2.340955684947057E-3</c:v>
              </c:pt>
              <c:pt idx="4424">
                <c:v>-2.3420849106759343E-3</c:v>
              </c:pt>
              <c:pt idx="4425">
                <c:v>-2.343213896577748E-3</c:v>
              </c:pt>
              <c:pt idx="4426">
                <c:v>-2.3443426426524982E-3</c:v>
              </c:pt>
              <c:pt idx="4427">
                <c:v>-2.3454711489001847E-3</c:v>
              </c:pt>
              <c:pt idx="4428">
                <c:v>-2.3465994153208094E-3</c:v>
              </c:pt>
              <c:pt idx="4429">
                <c:v>-2.3477274419143688E-3</c:v>
              </c:pt>
              <c:pt idx="4430">
                <c:v>-2.348855228680865E-3</c:v>
              </c:pt>
              <c:pt idx="4431">
                <c:v>-2.3499827756202972E-3</c:v>
              </c:pt>
              <c:pt idx="4432">
                <c:v>-2.3511100827326658E-3</c:v>
              </c:pt>
              <c:pt idx="4433">
                <c:v>-2.3522371500179708E-3</c:v>
              </c:pt>
              <c:pt idx="4434">
                <c:v>-2.3533639774762144E-3</c:v>
              </c:pt>
              <c:pt idx="4435">
                <c:v>-2.3544905651073922E-3</c:v>
              </c:pt>
              <c:pt idx="4436">
                <c:v>-2.3556169129115064E-3</c:v>
              </c:pt>
              <c:pt idx="4437">
                <c:v>-2.3567430208885571E-3</c:v>
              </c:pt>
              <c:pt idx="4438">
                <c:v>-2.3578688890385445E-3</c:v>
              </c:pt>
              <c:pt idx="4439">
                <c:v>-2.358994517361468E-3</c:v>
              </c:pt>
              <c:pt idx="4440">
                <c:v>-2.3601199058573283E-3</c:v>
              </c:pt>
              <c:pt idx="4441">
                <c:v>-2.3612450545261263E-3</c:v>
              </c:pt>
              <c:pt idx="4442">
                <c:v>-2.362369963367859E-3</c:v>
              </c:pt>
              <c:pt idx="4443">
                <c:v>-2.3634946323825286E-3</c:v>
              </c:pt>
              <c:pt idx="4444">
                <c:v>-2.3646190615701341E-3</c:v>
              </c:pt>
              <c:pt idx="4445">
                <c:v>-2.3657432509306764E-3</c:v>
              </c:pt>
              <c:pt idx="4446">
                <c:v>-2.3668672004641548E-3</c:v>
              </c:pt>
              <c:pt idx="4447">
                <c:v>-2.3679909101705699E-3</c:v>
              </c:pt>
              <c:pt idx="4448">
                <c:v>-2.3691143800499228E-3</c:v>
              </c:pt>
              <c:pt idx="4449">
                <c:v>-2.3702376101022108E-3</c:v>
              </c:pt>
              <c:pt idx="4450">
                <c:v>-2.3713606003274348E-3</c:v>
              </c:pt>
              <c:pt idx="4451">
                <c:v>-2.3724833507255956E-3</c:v>
              </c:pt>
              <c:pt idx="4452">
                <c:v>-2.3736058612966928E-3</c:v>
              </c:pt>
              <c:pt idx="4453">
                <c:v>-2.374728132040726E-3</c:v>
              </c:pt>
              <c:pt idx="4454">
                <c:v>-2.375850162957696E-3</c:v>
              </c:pt>
              <c:pt idx="4455">
                <c:v>-2.3769719540476042E-3</c:v>
              </c:pt>
              <c:pt idx="4456">
                <c:v>-2.3780935053104467E-3</c:v>
              </c:pt>
              <c:pt idx="4457">
                <c:v>-2.3792148167462259E-3</c:v>
              </c:pt>
              <c:pt idx="4458">
                <c:v>-2.3803358883549416E-3</c:v>
              </c:pt>
              <c:pt idx="4459">
                <c:v>-2.3814567201365933E-3</c:v>
              </c:pt>
              <c:pt idx="4460">
                <c:v>-2.3825773120911818E-3</c:v>
              </c:pt>
              <c:pt idx="4461">
                <c:v>-2.3836976642187067E-3</c:v>
              </c:pt>
              <c:pt idx="4462">
                <c:v>-2.3848177765191697E-3</c:v>
              </c:pt>
              <c:pt idx="4463">
                <c:v>-2.3859376489925675E-3</c:v>
              </c:pt>
              <c:pt idx="4464">
                <c:v>-2.3870572816389012E-3</c:v>
              </c:pt>
              <c:pt idx="4465">
                <c:v>-2.3881766744581717E-3</c:v>
              </c:pt>
              <c:pt idx="4466">
                <c:v>-2.3892958274503787E-3</c:v>
              </c:pt>
              <c:pt idx="4467">
                <c:v>-2.390414740615522E-3</c:v>
              </c:pt>
              <c:pt idx="4468">
                <c:v>-2.3915334139536018E-3</c:v>
              </c:pt>
              <c:pt idx="4469">
                <c:v>-2.3926518474646197E-3</c:v>
              </c:pt>
              <c:pt idx="4470">
                <c:v>-2.3937700411485723E-3</c:v>
              </c:pt>
              <c:pt idx="4471">
                <c:v>-2.3948879950054613E-3</c:v>
              </c:pt>
              <c:pt idx="4472">
                <c:v>-2.3960057090352867E-3</c:v>
              </c:pt>
              <c:pt idx="4473">
                <c:v>-2.3971231832380486E-3</c:v>
              </c:pt>
              <c:pt idx="4474">
                <c:v>-2.3982404176137468E-3</c:v>
              </c:pt>
              <c:pt idx="4475">
                <c:v>-2.3993574121623832E-3</c:v>
              </c:pt>
              <c:pt idx="4476">
                <c:v>-2.4004741668839542E-3</c:v>
              </c:pt>
              <c:pt idx="4477">
                <c:v>-2.4015906817784617E-3</c:v>
              </c:pt>
              <c:pt idx="4478">
                <c:v>-2.4027069568459056E-3</c:v>
              </c:pt>
              <c:pt idx="4479">
                <c:v>-2.4038229920862859E-3</c:v>
              </c:pt>
              <c:pt idx="4480">
                <c:v>-2.4049387874996025E-3</c:v>
              </c:pt>
              <c:pt idx="4481">
                <c:v>-2.4060543430858557E-3</c:v>
              </c:pt>
              <c:pt idx="4482">
                <c:v>-2.4071696588450469E-3</c:v>
              </c:pt>
              <c:pt idx="4483">
                <c:v>-2.4082847347771733E-3</c:v>
              </c:pt>
              <c:pt idx="4484">
                <c:v>-2.4093995708822356E-3</c:v>
              </c:pt>
              <c:pt idx="4485">
                <c:v>-2.4105141671602343E-3</c:v>
              </c:pt>
              <c:pt idx="4486">
                <c:v>-2.4116285236111695E-3</c:v>
              </c:pt>
              <c:pt idx="4487">
                <c:v>-2.412742640235041E-3</c:v>
              </c:pt>
              <c:pt idx="4488">
                <c:v>-2.4138565170318494E-3</c:v>
              </c:pt>
              <c:pt idx="4489">
                <c:v>-2.4149701540015956E-3</c:v>
              </c:pt>
              <c:pt idx="4490">
                <c:v>-2.4160835511442763E-3</c:v>
              </c:pt>
              <c:pt idx="4491">
                <c:v>-2.417196708459894E-3</c:v>
              </c:pt>
              <c:pt idx="4492">
                <c:v>-2.4183096259484476E-3</c:v>
              </c:pt>
              <c:pt idx="4493">
                <c:v>-2.4194223036099376E-3</c:v>
              </c:pt>
              <c:pt idx="4494">
                <c:v>-2.4205347414443645E-3</c:v>
              </c:pt>
              <c:pt idx="4495">
                <c:v>-2.4216469394517273E-3</c:v>
              </c:pt>
              <c:pt idx="4496">
                <c:v>-2.4227588976320287E-3</c:v>
              </c:pt>
              <c:pt idx="4497">
                <c:v>-2.4238706159852644E-3</c:v>
              </c:pt>
              <c:pt idx="4498">
                <c:v>-2.4249820945114364E-3</c:v>
              </c:pt>
              <c:pt idx="4499">
                <c:v>-2.4260933332105454E-3</c:v>
              </c:pt>
              <c:pt idx="4500">
                <c:v>-2.4272043320825902E-3</c:v>
              </c:pt>
              <c:pt idx="4501">
                <c:v>-2.428315091127572E-3</c:v>
              </c:pt>
              <c:pt idx="4502">
                <c:v>-2.4294256103454897E-3</c:v>
              </c:pt>
              <c:pt idx="4503">
                <c:v>-2.430535889736346E-3</c:v>
              </c:pt>
              <c:pt idx="4504">
                <c:v>-2.4316459293001369E-3</c:v>
              </c:pt>
              <c:pt idx="4505">
                <c:v>-2.4327557290368639E-3</c:v>
              </c:pt>
              <c:pt idx="4506">
                <c:v>-2.4338652889465276E-3</c:v>
              </c:pt>
              <c:pt idx="4507">
                <c:v>-2.4349746090291274E-3</c:v>
              </c:pt>
              <c:pt idx="4508">
                <c:v>-2.436083689284664E-3</c:v>
              </c:pt>
              <c:pt idx="4509">
                <c:v>-2.437192529713137E-3</c:v>
              </c:pt>
              <c:pt idx="4510">
                <c:v>-2.4383011303145477E-3</c:v>
              </c:pt>
              <c:pt idx="4511">
                <c:v>-2.4394094910888935E-3</c:v>
              </c:pt>
              <c:pt idx="4512">
                <c:v>-2.4405176120361758E-3</c:v>
              </c:pt>
              <c:pt idx="4513">
                <c:v>-2.441625493156394E-3</c:v>
              </c:pt>
              <c:pt idx="4514">
                <c:v>-2.442733134449549E-3</c:v>
              </c:pt>
              <c:pt idx="4515">
                <c:v>-2.4438405359156405E-3</c:v>
              </c:pt>
              <c:pt idx="4516">
                <c:v>-2.4449476975546701E-3</c:v>
              </c:pt>
              <c:pt idx="4517">
                <c:v>-2.446054619366634E-3</c:v>
              </c:pt>
              <c:pt idx="4518">
                <c:v>-2.4471613013515347E-3</c:v>
              </c:pt>
              <c:pt idx="4519">
                <c:v>-2.4482677435093718E-3</c:v>
              </c:pt>
              <c:pt idx="4520">
                <c:v>-2.4493739458401453E-3</c:v>
              </c:pt>
              <c:pt idx="4521">
                <c:v>-2.4504799083438552E-3</c:v>
              </c:pt>
              <c:pt idx="4522">
                <c:v>-2.4515856310205015E-3</c:v>
              </c:pt>
              <c:pt idx="4523">
                <c:v>-2.452691113870086E-3</c:v>
              </c:pt>
              <c:pt idx="4524">
                <c:v>-2.4537963568926052E-3</c:v>
              </c:pt>
              <c:pt idx="4525">
                <c:v>-2.4549013600880607E-3</c:v>
              </c:pt>
              <c:pt idx="4526">
                <c:v>-2.4560061234564523E-3</c:v>
              </c:pt>
              <c:pt idx="4527">
                <c:v>-2.4571106469977806E-3</c:v>
              </c:pt>
              <c:pt idx="4528">
                <c:v>-2.4582149307120454E-3</c:v>
              </c:pt>
              <c:pt idx="4529">
                <c:v>-2.4593189745992466E-3</c:v>
              </c:pt>
              <c:pt idx="4530">
                <c:v>-2.4604227786593864E-3</c:v>
              </c:pt>
              <c:pt idx="4531">
                <c:v>-2.4615263428924604E-3</c:v>
              </c:pt>
              <c:pt idx="4532">
                <c:v>-2.4626296672984709E-3</c:v>
              </c:pt>
              <c:pt idx="4533">
                <c:v>-2.4637327518774177E-3</c:v>
              </c:pt>
              <c:pt idx="4534">
                <c:v>-2.4648355966293009E-3</c:v>
              </c:pt>
              <c:pt idx="4535">
                <c:v>-2.4659382015541206E-3</c:v>
              </c:pt>
              <c:pt idx="4536">
                <c:v>-2.4670405666518767E-3</c:v>
              </c:pt>
              <c:pt idx="4537">
                <c:v>-2.4681426919225709E-3</c:v>
              </c:pt>
              <c:pt idx="4538">
                <c:v>-2.4692445773661998E-3</c:v>
              </c:pt>
              <c:pt idx="4539">
                <c:v>-2.4703462229827655E-3</c:v>
              </c:pt>
              <c:pt idx="4540">
                <c:v>-2.4714476287722672E-3</c:v>
              </c:pt>
              <c:pt idx="4541">
                <c:v>-2.4725487947347053E-3</c:v>
              </c:pt>
              <c:pt idx="4542">
                <c:v>-2.4736497208700798E-3</c:v>
              </c:pt>
              <c:pt idx="4543">
                <c:v>-2.4747504071783912E-3</c:v>
              </c:pt>
              <c:pt idx="4544">
                <c:v>-2.4758508536596403E-3</c:v>
              </c:pt>
              <c:pt idx="4545">
                <c:v>-2.4769510603138241E-3</c:v>
              </c:pt>
              <c:pt idx="4546">
                <c:v>-2.4780510271409447E-3</c:v>
              </c:pt>
              <c:pt idx="4547">
                <c:v>-2.4791507541410012E-3</c:v>
              </c:pt>
              <c:pt idx="4548">
                <c:v>-2.4802502413139942E-3</c:v>
              </c:pt>
              <c:pt idx="4549">
                <c:v>-2.481349488659924E-3</c:v>
              </c:pt>
              <c:pt idx="4550">
                <c:v>-2.4824484961787916E-3</c:v>
              </c:pt>
              <c:pt idx="4551">
                <c:v>-2.4835472638705942E-3</c:v>
              </c:pt>
              <c:pt idx="4552">
                <c:v>-2.4846457917353328E-3</c:v>
              </c:pt>
              <c:pt idx="4553">
                <c:v>-2.4857440797730079E-3</c:v>
              </c:pt>
              <c:pt idx="4554">
                <c:v>-2.4868421279836198E-3</c:v>
              </c:pt>
              <c:pt idx="4555">
                <c:v>-2.4879399363671676E-3</c:v>
              </c:pt>
              <c:pt idx="4556">
                <c:v>-2.4890375049236523E-3</c:v>
              </c:pt>
              <c:pt idx="4557">
                <c:v>-2.4901348336530747E-3</c:v>
              </c:pt>
              <c:pt idx="4558">
                <c:v>-2.4912319225554322E-3</c:v>
              </c:pt>
              <c:pt idx="4559">
                <c:v>-2.4923287716307261E-3</c:v>
              </c:pt>
              <c:pt idx="4560">
                <c:v>-2.493425380878956E-3</c:v>
              </c:pt>
              <c:pt idx="4561">
                <c:v>-2.4945217503001228E-3</c:v>
              </c:pt>
              <c:pt idx="4562">
                <c:v>-2.4956178798942255E-3</c:v>
              </c:pt>
              <c:pt idx="4563">
                <c:v>-2.4967137696612651E-3</c:v>
              </c:pt>
              <c:pt idx="4564">
                <c:v>-2.4978094196012428E-3</c:v>
              </c:pt>
              <c:pt idx="4565">
                <c:v>-2.4989048297141547E-3</c:v>
              </c:pt>
              <c:pt idx="4566">
                <c:v>-2.5000000000000035E-3</c:v>
              </c:pt>
              <c:pt idx="4567">
                <c:v>-2.5010949304587887E-3</c:v>
              </c:pt>
              <c:pt idx="4568">
                <c:v>-2.5021896210905099E-3</c:v>
              </c:pt>
              <c:pt idx="4569">
                <c:v>-2.5032840718951679E-3</c:v>
              </c:pt>
              <c:pt idx="4570">
                <c:v>-2.5043782828727624E-3</c:v>
              </c:pt>
              <c:pt idx="4571">
                <c:v>-2.5054722540232949E-3</c:v>
              </c:pt>
              <c:pt idx="4572">
                <c:v>-2.5065659853467622E-3</c:v>
              </c:pt>
              <c:pt idx="4573">
                <c:v>-2.5076594768431654E-3</c:v>
              </c:pt>
              <c:pt idx="4574">
                <c:v>-2.5087527285125055E-3</c:v>
              </c:pt>
              <c:pt idx="4575">
                <c:v>-2.509845740354782E-3</c:v>
              </c:pt>
              <c:pt idx="4576">
                <c:v>-2.5109385123699948E-3</c:v>
              </c:pt>
              <c:pt idx="4577">
                <c:v>-2.5120310445581441E-3</c:v>
              </c:pt>
              <c:pt idx="4578">
                <c:v>-2.5131233369192316E-3</c:v>
              </c:pt>
              <c:pt idx="4579">
                <c:v>-2.5142153894532537E-3</c:v>
              </c:pt>
              <c:pt idx="4580">
                <c:v>-2.5153072021602122E-3</c:v>
              </c:pt>
              <c:pt idx="4581">
                <c:v>-2.5163987750401072E-3</c:v>
              </c:pt>
              <c:pt idx="4582">
                <c:v>-2.5174901080929385E-3</c:v>
              </c:pt>
              <c:pt idx="4583">
                <c:v>-2.5185812013187063E-3</c:v>
              </c:pt>
              <c:pt idx="4584">
                <c:v>-2.5196720547174104E-3</c:v>
              </c:pt>
              <c:pt idx="4585">
                <c:v>-2.5207626682890527E-3</c:v>
              </c:pt>
              <c:pt idx="4586">
                <c:v>-2.5218530420336297E-3</c:v>
              </c:pt>
              <c:pt idx="4587">
                <c:v>-2.5229431759511431E-3</c:v>
              </c:pt>
              <c:pt idx="4588">
                <c:v>-2.5240330700415929E-3</c:v>
              </c:pt>
              <c:pt idx="4589">
                <c:v>-2.5251227243049791E-3</c:v>
              </c:pt>
              <c:pt idx="4590">
                <c:v>-2.5262121387413018E-3</c:v>
              </c:pt>
              <c:pt idx="4591">
                <c:v>-2.5273013133505625E-3</c:v>
              </c:pt>
              <c:pt idx="4592">
                <c:v>-2.5283902481327584E-3</c:v>
              </c:pt>
              <c:pt idx="4593">
                <c:v>-2.5294789430878903E-3</c:v>
              </c:pt>
              <c:pt idx="4594">
                <c:v>-2.5305673982159585E-3</c:v>
              </c:pt>
              <c:pt idx="4595">
                <c:v>-2.5316556135169632E-3</c:v>
              </c:pt>
              <c:pt idx="4596">
                <c:v>-2.5327435889909043E-3</c:v>
              </c:pt>
              <c:pt idx="4597">
                <c:v>-2.5338313246377822E-3</c:v>
              </c:pt>
              <c:pt idx="4598">
                <c:v>-2.5349188204575978E-3</c:v>
              </c:pt>
              <c:pt idx="4599">
                <c:v>-2.5360060764503482E-3</c:v>
              </c:pt>
              <c:pt idx="4600">
                <c:v>-2.5370930926160353E-3</c:v>
              </c:pt>
              <c:pt idx="4601">
                <c:v>-2.5381798689546584E-3</c:v>
              </c:pt>
              <c:pt idx="4602">
                <c:v>-2.539266405466218E-3</c:v>
              </c:pt>
              <c:pt idx="4603">
                <c:v>-2.5403527021507144E-3</c:v>
              </c:pt>
              <c:pt idx="4604">
                <c:v>-2.5414387590081467E-3</c:v>
              </c:pt>
              <c:pt idx="4605">
                <c:v>-2.5425245760385177E-3</c:v>
              </c:pt>
              <c:pt idx="4606">
                <c:v>-2.5436101532418228E-3</c:v>
              </c:pt>
              <c:pt idx="4607">
                <c:v>-2.5446954906180644E-3</c:v>
              </c:pt>
              <c:pt idx="4608">
                <c:v>-2.5457805881672429E-3</c:v>
              </c:pt>
              <c:pt idx="4609">
                <c:v>-2.5468654458893573E-3</c:v>
              </c:pt>
              <c:pt idx="4610">
                <c:v>-2.5479500637844085E-3</c:v>
              </c:pt>
              <c:pt idx="4611">
                <c:v>-2.5490344418523958E-3</c:v>
              </c:pt>
              <c:pt idx="4612">
                <c:v>-2.5501185800933216E-3</c:v>
              </c:pt>
              <c:pt idx="4613">
                <c:v>-2.5512024785071816E-3</c:v>
              </c:pt>
              <c:pt idx="4614">
                <c:v>-2.5522861370939785E-3</c:v>
              </c:pt>
              <c:pt idx="4615">
                <c:v>-2.5533695558537118E-3</c:v>
              </c:pt>
              <c:pt idx="4616">
                <c:v>-2.5544527347863811E-3</c:v>
              </c:pt>
              <c:pt idx="4617">
                <c:v>-2.5555356738919872E-3</c:v>
              </c:pt>
              <c:pt idx="4618">
                <c:v>-2.5566183731705297E-3</c:v>
              </c:pt>
              <c:pt idx="4619">
                <c:v>-2.55770083262201E-3</c:v>
              </c:pt>
              <c:pt idx="4620">
                <c:v>-2.5587830522464253E-3</c:v>
              </c:pt>
              <c:pt idx="4621">
                <c:v>-2.5598650320437771E-3</c:v>
              </c:pt>
              <c:pt idx="4622">
                <c:v>-2.5609467720140648E-3</c:v>
              </c:pt>
              <c:pt idx="4623">
                <c:v>-2.5620282721572894E-3</c:v>
              </c:pt>
              <c:pt idx="4624">
                <c:v>-2.5631095324734504E-3</c:v>
              </c:pt>
              <c:pt idx="4625">
                <c:v>-2.5641905529625478E-3</c:v>
              </c:pt>
              <c:pt idx="4626">
                <c:v>-2.5652713336245829E-3</c:v>
              </c:pt>
              <c:pt idx="4627">
                <c:v>-2.5663518744595531E-3</c:v>
              </c:pt>
              <c:pt idx="4628">
                <c:v>-2.5674321754674597E-3</c:v>
              </c:pt>
              <c:pt idx="4629">
                <c:v>-2.5685122366483027E-3</c:v>
              </c:pt>
              <c:pt idx="4630">
                <c:v>-2.5695920580020822E-3</c:v>
              </c:pt>
              <c:pt idx="4631">
                <c:v>-2.570671639528798E-3</c:v>
              </c:pt>
              <c:pt idx="4632">
                <c:v>-2.571750981228452E-3</c:v>
              </c:pt>
              <c:pt idx="4633">
                <c:v>-2.5728300831010407E-3</c:v>
              </c:pt>
              <c:pt idx="4634">
                <c:v>-2.5739089451465654E-3</c:v>
              </c:pt>
              <c:pt idx="4635">
                <c:v>-2.5749875673650269E-3</c:v>
              </c:pt>
              <c:pt idx="4636">
                <c:v>-2.5760659497564248E-3</c:v>
              </c:pt>
              <c:pt idx="4637">
                <c:v>-2.5771440923207591E-3</c:v>
              </c:pt>
              <c:pt idx="4638">
                <c:v>-2.5782219950580298E-3</c:v>
              </c:pt>
              <c:pt idx="4639">
                <c:v>-2.5792996579682387E-3</c:v>
              </c:pt>
              <c:pt idx="4640">
                <c:v>-2.5803770810513822E-3</c:v>
              </c:pt>
              <c:pt idx="4641">
                <c:v>-2.5814542643074626E-3</c:v>
              </c:pt>
              <c:pt idx="4642">
                <c:v>-2.5825312077364789E-3</c:v>
              </c:pt>
              <c:pt idx="4643">
                <c:v>-2.5836079113384317E-3</c:v>
              </c:pt>
              <c:pt idx="4644">
                <c:v>-2.5846843751133209E-3</c:v>
              </c:pt>
              <c:pt idx="4645">
                <c:v>-2.5857605990611465E-3</c:v>
              </c:pt>
              <c:pt idx="4646">
                <c:v>-2.5868365831819102E-3</c:v>
              </c:pt>
              <c:pt idx="4647">
                <c:v>-2.5879123274756086E-3</c:v>
              </c:pt>
              <c:pt idx="4648">
                <c:v>-2.5889878319422439E-3</c:v>
              </c:pt>
              <c:pt idx="4649">
                <c:v>-2.5900630965818151E-3</c:v>
              </c:pt>
              <c:pt idx="4650">
                <c:v>-2.5911381213943228E-3</c:v>
              </c:pt>
              <c:pt idx="4651">
                <c:v>-2.5922129063797668E-3</c:v>
              </c:pt>
              <c:pt idx="4652">
                <c:v>-2.5932874515381477E-3</c:v>
              </c:pt>
              <c:pt idx="4653">
                <c:v>-2.5943617568694663E-3</c:v>
              </c:pt>
              <c:pt idx="4654">
                <c:v>-2.5954358223737196E-3</c:v>
              </c:pt>
              <c:pt idx="4655">
                <c:v>-2.5965096480509093E-3</c:v>
              </c:pt>
              <c:pt idx="4656">
                <c:v>-2.5975832339010358E-3</c:v>
              </c:pt>
              <c:pt idx="4657">
                <c:v>-2.5986565799240983E-3</c:v>
              </c:pt>
              <c:pt idx="4658">
                <c:v>-2.5997296861200976E-3</c:v>
              </c:pt>
              <c:pt idx="4659">
                <c:v>-2.600802552489033E-3</c:v>
              </c:pt>
              <c:pt idx="4660">
                <c:v>-2.6018751790309064E-3</c:v>
              </c:pt>
              <c:pt idx="4661">
                <c:v>-2.602947565745715E-3</c:v>
              </c:pt>
              <c:pt idx="4662">
                <c:v>-2.6040197126334596E-3</c:v>
              </c:pt>
              <c:pt idx="4663">
                <c:v>-2.605091619694141E-3</c:v>
              </c:pt>
              <c:pt idx="4664">
                <c:v>-2.6061632869277583E-3</c:v>
              </c:pt>
              <c:pt idx="4665">
                <c:v>-2.6072347143343126E-3</c:v>
              </c:pt>
              <c:pt idx="4666">
                <c:v>-2.6083059019138028E-3</c:v>
              </c:pt>
              <c:pt idx="4667">
                <c:v>-2.6093768496662315E-3</c:v>
              </c:pt>
              <c:pt idx="4668">
                <c:v>-2.6104475575915945E-3</c:v>
              </c:pt>
              <c:pt idx="4669">
                <c:v>-2.6115180256898944E-3</c:v>
              </c:pt>
              <c:pt idx="4670">
                <c:v>-2.6125882539611307E-3</c:v>
              </c:pt>
              <c:pt idx="4671">
                <c:v>-2.6136582424053029E-3</c:v>
              </c:pt>
              <c:pt idx="4672">
                <c:v>-2.614727991022412E-3</c:v>
              </c:pt>
              <c:pt idx="4673">
                <c:v>-2.6157974998124592E-3</c:v>
              </c:pt>
              <c:pt idx="4674">
                <c:v>-2.6168667687754407E-3</c:v>
              </c:pt>
              <c:pt idx="4675">
                <c:v>-2.617935797911359E-3</c:v>
              </c:pt>
              <c:pt idx="4676">
                <c:v>-2.6190045872202137E-3</c:v>
              </c:pt>
              <c:pt idx="4677">
                <c:v>-2.6200731367020044E-3</c:v>
              </c:pt>
              <c:pt idx="4678">
                <c:v>-2.621141446356732E-3</c:v>
              </c:pt>
              <c:pt idx="4679">
                <c:v>-2.6222095161843959E-3</c:v>
              </c:pt>
              <c:pt idx="4680">
                <c:v>-2.623277346184998E-3</c:v>
              </c:pt>
              <c:pt idx="4681">
                <c:v>-2.6243449363585344E-3</c:v>
              </c:pt>
              <c:pt idx="4682">
                <c:v>-2.6254122867050075E-3</c:v>
              </c:pt>
              <c:pt idx="4683">
                <c:v>-2.6264793972244171E-3</c:v>
              </c:pt>
              <c:pt idx="4684">
                <c:v>-2.6275462679167631E-3</c:v>
              </c:pt>
              <c:pt idx="4685">
                <c:v>-2.6286128987820455E-3</c:v>
              </c:pt>
              <c:pt idx="4686">
                <c:v>-2.6296792898202644E-3</c:v>
              </c:pt>
              <c:pt idx="4687">
                <c:v>-2.6307454410314213E-3</c:v>
              </c:pt>
              <c:pt idx="4688">
                <c:v>-2.631811352415513E-3</c:v>
              </c:pt>
              <c:pt idx="4689">
                <c:v>-2.632877023972541E-3</c:v>
              </c:pt>
              <c:pt idx="4690">
                <c:v>-2.6339424557025055E-3</c:v>
              </c:pt>
              <c:pt idx="4691">
                <c:v>-2.6350076476054063E-3</c:v>
              </c:pt>
              <c:pt idx="4692">
                <c:v>-2.6360725996812436E-3</c:v>
              </c:pt>
              <c:pt idx="4693">
                <c:v>-2.6371373119300173E-3</c:v>
              </c:pt>
              <c:pt idx="4694">
                <c:v>-2.6382017843517291E-3</c:v>
              </c:pt>
              <c:pt idx="4695">
                <c:v>-2.6392660169463756E-3</c:v>
              </c:pt>
              <c:pt idx="4696">
                <c:v>-2.6403300097139586E-3</c:v>
              </c:pt>
              <c:pt idx="4697">
                <c:v>-2.6413937626544779E-3</c:v>
              </c:pt>
              <c:pt idx="4698">
                <c:v>-2.6424572757679336E-3</c:v>
              </c:pt>
              <c:pt idx="4699">
                <c:v>-2.6435205490543258E-3</c:v>
              </c:pt>
              <c:pt idx="4700">
                <c:v>-2.6445835825136543E-3</c:v>
              </c:pt>
              <c:pt idx="4701">
                <c:v>-2.645646376145921E-3</c:v>
              </c:pt>
              <c:pt idx="4702">
                <c:v>-2.6467089299511228E-3</c:v>
              </c:pt>
              <c:pt idx="4703">
                <c:v>-2.6477712439292606E-3</c:v>
              </c:pt>
              <c:pt idx="4704">
                <c:v>-2.6488333180803348E-3</c:v>
              </c:pt>
              <c:pt idx="4705">
                <c:v>-2.6498951524043454E-3</c:v>
              </c:pt>
              <c:pt idx="4706">
                <c:v>-2.6509567469012929E-3</c:v>
              </c:pt>
              <c:pt idx="4707">
                <c:v>-2.652018101571178E-3</c:v>
              </c:pt>
              <c:pt idx="4708">
                <c:v>-2.6530792164139979E-3</c:v>
              </c:pt>
              <c:pt idx="4709">
                <c:v>-2.6541400914297541E-3</c:v>
              </c:pt>
              <c:pt idx="4710">
                <c:v>-2.6552007266184472E-3</c:v>
              </c:pt>
              <c:pt idx="4711">
                <c:v>-2.6562611219800763E-3</c:v>
              </c:pt>
              <c:pt idx="4712">
                <c:v>-2.6573212775146422E-3</c:v>
              </c:pt>
              <c:pt idx="4713">
                <c:v>-2.658381193222144E-3</c:v>
              </c:pt>
              <c:pt idx="4714">
                <c:v>-2.6594408691025841E-3</c:v>
              </c:pt>
              <c:pt idx="4715">
                <c:v>-2.6605003051559592E-3</c:v>
              </c:pt>
              <c:pt idx="4716">
                <c:v>-2.6615595013822703E-3</c:v>
              </c:pt>
              <c:pt idx="4717">
                <c:v>-2.6626184577815183E-3</c:v>
              </c:pt>
              <c:pt idx="4718">
                <c:v>-2.6636771743537022E-3</c:v>
              </c:pt>
              <c:pt idx="4719">
                <c:v>-2.664735651098823E-3</c:v>
              </c:pt>
              <c:pt idx="4720">
                <c:v>-2.6657938880168797E-3</c:v>
              </c:pt>
              <c:pt idx="4721">
                <c:v>-2.666851885107875E-3</c:v>
              </c:pt>
              <c:pt idx="4722">
                <c:v>-2.6679096423718046E-3</c:v>
              </c:pt>
              <c:pt idx="4723">
                <c:v>-2.668967159808671E-3</c:v>
              </c:pt>
              <c:pt idx="4724">
                <c:v>-2.6700244374184734E-3</c:v>
              </c:pt>
              <c:pt idx="4725">
                <c:v>-2.6710814752012126E-3</c:v>
              </c:pt>
              <c:pt idx="4726">
                <c:v>-2.6721382731568883E-3</c:v>
              </c:pt>
              <c:pt idx="4727">
                <c:v>-2.6731948312854999E-3</c:v>
              </c:pt>
              <c:pt idx="4728">
                <c:v>-2.6742511495870501E-3</c:v>
              </c:pt>
              <c:pt idx="4729">
                <c:v>-2.675307228061535E-3</c:v>
              </c:pt>
              <c:pt idx="4730">
                <c:v>-2.6763630667089558E-3</c:v>
              </c:pt>
              <c:pt idx="4731">
                <c:v>-2.6774186655293135E-3</c:v>
              </c:pt>
              <c:pt idx="4732">
                <c:v>-2.6784740245226076E-3</c:v>
              </c:pt>
              <c:pt idx="4733">
                <c:v>-2.6795291436888381E-3</c:v>
              </c:pt>
              <c:pt idx="4734">
                <c:v>-2.6805840230280046E-3</c:v>
              </c:pt>
              <c:pt idx="4735">
                <c:v>-2.6816386625401097E-3</c:v>
              </c:pt>
              <c:pt idx="4736">
                <c:v>-2.6826930622251494E-3</c:v>
              </c:pt>
              <c:pt idx="4737">
                <c:v>-2.6837472220831255E-3</c:v>
              </c:pt>
              <c:pt idx="4738">
                <c:v>-2.6848011421140381E-3</c:v>
              </c:pt>
              <c:pt idx="4739">
                <c:v>-2.6858548223178871E-3</c:v>
              </c:pt>
              <c:pt idx="4740">
                <c:v>-2.686908262694672E-3</c:v>
              </c:pt>
              <c:pt idx="4741">
                <c:v>-2.6879614632443938E-3</c:v>
              </c:pt>
              <c:pt idx="4742">
                <c:v>-2.6890144239670537E-3</c:v>
              </c:pt>
              <c:pt idx="4743">
                <c:v>-2.6900671448626483E-3</c:v>
              </c:pt>
              <c:pt idx="4744">
                <c:v>-2.6911196259311793E-3</c:v>
              </c:pt>
              <c:pt idx="4745">
                <c:v>-2.6921718671726468E-3</c:v>
              </c:pt>
              <c:pt idx="4746">
                <c:v>-2.6932238685870506E-3</c:v>
              </c:pt>
              <c:pt idx="4747">
                <c:v>-2.6942756301743909E-3</c:v>
              </c:pt>
              <c:pt idx="4748">
                <c:v>-2.6953271519346692E-3</c:v>
              </c:pt>
              <c:pt idx="4749">
                <c:v>-2.6963784338678823E-3</c:v>
              </c:pt>
              <c:pt idx="4750">
                <c:v>-2.6974294759740318E-3</c:v>
              </c:pt>
              <c:pt idx="4751">
                <c:v>-2.6984802782531177E-3</c:v>
              </c:pt>
              <c:pt idx="4752">
                <c:v>-2.6995308407051404E-3</c:v>
              </c:pt>
              <c:pt idx="4753">
                <c:v>-2.7005811633300991E-3</c:v>
              </c:pt>
              <c:pt idx="4754">
                <c:v>-2.7016312461279942E-3</c:v>
              </c:pt>
              <c:pt idx="4755">
                <c:v>-2.7026810890988275E-3</c:v>
              </c:pt>
              <c:pt idx="4756">
                <c:v>-2.7037306922425954E-3</c:v>
              </c:pt>
              <c:pt idx="4757">
                <c:v>-2.7047800555592997E-3</c:v>
              </c:pt>
              <c:pt idx="4758">
                <c:v>-2.7058291790489409E-3</c:v>
              </c:pt>
              <c:pt idx="4759">
                <c:v>-2.7068780627115181E-3</c:v>
              </c:pt>
              <c:pt idx="4760">
                <c:v>-2.7079267065470316E-3</c:v>
              </c:pt>
              <c:pt idx="4761">
                <c:v>-2.7089751105554816E-3</c:v>
              </c:pt>
              <c:pt idx="4762">
                <c:v>-2.7100232747368702E-3</c:v>
              </c:pt>
              <c:pt idx="4763">
                <c:v>-2.711071199091193E-3</c:v>
              </c:pt>
              <c:pt idx="4764">
                <c:v>-2.7121188836184522E-3</c:v>
              </c:pt>
              <c:pt idx="4765">
                <c:v>-2.7131663283186482E-3</c:v>
              </c:pt>
              <c:pt idx="4766">
                <c:v>-2.7142135331917803E-3</c:v>
              </c:pt>
              <c:pt idx="4767">
                <c:v>-2.7152604982378487E-3</c:v>
              </c:pt>
              <c:pt idx="4768">
                <c:v>-2.716307223456854E-3</c:v>
              </c:pt>
              <c:pt idx="4769">
                <c:v>-2.717353708848797E-3</c:v>
              </c:pt>
              <c:pt idx="4770">
                <c:v>-2.7183999544136751E-3</c:v>
              </c:pt>
              <c:pt idx="4771">
                <c:v>-2.7194459601514892E-3</c:v>
              </c:pt>
              <c:pt idx="4772">
                <c:v>-2.7204917260622396E-3</c:v>
              </c:pt>
              <c:pt idx="4773">
                <c:v>-2.721537252145927E-3</c:v>
              </c:pt>
              <c:pt idx="4774">
                <c:v>-2.7225825384025503E-3</c:v>
              </c:pt>
              <c:pt idx="4775">
                <c:v>-2.7236275848321104E-3</c:v>
              </c:pt>
              <c:pt idx="4776">
                <c:v>-2.7246723914346087E-3</c:v>
              </c:pt>
              <c:pt idx="4777">
                <c:v>-2.7257169582100413E-3</c:v>
              </c:pt>
              <c:pt idx="4778">
                <c:v>-2.7267612851584106E-3</c:v>
              </c:pt>
              <c:pt idx="4779">
                <c:v>-2.727805372279716E-3</c:v>
              </c:pt>
              <c:pt idx="4780">
                <c:v>-2.7288492195739582E-3</c:v>
              </c:pt>
              <c:pt idx="4781">
                <c:v>-2.7298928270411368E-3</c:v>
              </c:pt>
              <c:pt idx="4782">
                <c:v>-2.7309361946812514E-3</c:v>
              </c:pt>
              <c:pt idx="4783">
                <c:v>-2.7319793224943045E-3</c:v>
              </c:pt>
              <c:pt idx="4784">
                <c:v>-2.7330222104802924E-3</c:v>
              </c:pt>
              <c:pt idx="4785">
                <c:v>-2.7340648586392162E-3</c:v>
              </c:pt>
              <c:pt idx="4786">
                <c:v>-2.7351072669710768E-3</c:v>
              </c:pt>
              <c:pt idx="4787">
                <c:v>-2.7361494354758739E-3</c:v>
              </c:pt>
              <c:pt idx="4788">
                <c:v>-2.7371913641536074E-3</c:v>
              </c:pt>
              <c:pt idx="4789">
                <c:v>-2.7382330530042786E-3</c:v>
              </c:pt>
              <c:pt idx="4790">
                <c:v>-2.7392745020278849E-3</c:v>
              </c:pt>
              <c:pt idx="4791">
                <c:v>-2.7403157112244276E-3</c:v>
              </c:pt>
              <c:pt idx="4792">
                <c:v>-2.7413566805939067E-3</c:v>
              </c:pt>
              <c:pt idx="4793">
                <c:v>-2.7423974101363222E-3</c:v>
              </c:pt>
              <c:pt idx="4794">
                <c:v>-2.7434378998516741E-3</c:v>
              </c:pt>
              <c:pt idx="4795">
                <c:v>-2.744478149739962E-3</c:v>
              </c:pt>
              <c:pt idx="4796">
                <c:v>-2.7455181598011885E-3</c:v>
              </c:pt>
              <c:pt idx="4797">
                <c:v>-2.7465579300353497E-3</c:v>
              </c:pt>
              <c:pt idx="4798">
                <c:v>-2.7475974604424473E-3</c:v>
              </c:pt>
              <c:pt idx="4799">
                <c:v>-2.7486367510224812E-3</c:v>
              </c:pt>
              <c:pt idx="4800">
                <c:v>-2.7496758017754516E-3</c:v>
              </c:pt>
              <c:pt idx="4801">
                <c:v>-2.7507146127013584E-3</c:v>
              </c:pt>
              <c:pt idx="4802">
                <c:v>-2.7517531838002016E-3</c:v>
              </c:pt>
              <c:pt idx="4803">
                <c:v>-2.752791515071983E-3</c:v>
              </c:pt>
              <c:pt idx="4804">
                <c:v>-2.753829606516699E-3</c:v>
              </c:pt>
              <c:pt idx="4805">
                <c:v>-2.7548674581343515E-3</c:v>
              </c:pt>
              <c:pt idx="4806">
                <c:v>-2.7559050699249403E-3</c:v>
              </c:pt>
              <c:pt idx="4807">
                <c:v>-2.756942441888466E-3</c:v>
              </c:pt>
              <c:pt idx="4808">
                <c:v>-2.7579795740249277E-3</c:v>
              </c:pt>
              <c:pt idx="4809">
                <c:v>-2.7590164663343257E-3</c:v>
              </c:pt>
              <c:pt idx="4810">
                <c:v>-2.760053118816662E-3</c:v>
              </c:pt>
              <c:pt idx="4811">
                <c:v>-2.7610895314719329E-3</c:v>
              </c:pt>
              <c:pt idx="4812">
                <c:v>-2.7621257043001402E-3</c:v>
              </c:pt>
              <c:pt idx="4813">
                <c:v>-2.7631616373012843E-3</c:v>
              </c:pt>
              <c:pt idx="4814">
                <c:v>-2.7641973304753644E-3</c:v>
              </c:pt>
              <c:pt idx="4815">
                <c:v>-2.765232783822381E-3</c:v>
              </c:pt>
              <c:pt idx="4816">
                <c:v>-2.7662679973423339E-3</c:v>
              </c:pt>
              <c:pt idx="4817">
                <c:v>-2.7673029710352254E-3</c:v>
              </c:pt>
              <c:pt idx="4818">
                <c:v>-2.7683377049010512E-3</c:v>
              </c:pt>
              <c:pt idx="4819">
                <c:v>-2.7693721989398134E-3</c:v>
              </c:pt>
              <c:pt idx="4820">
                <c:v>-2.7704064531515124E-3</c:v>
              </c:pt>
              <c:pt idx="4821">
                <c:v>-2.7714404675361474E-3</c:v>
              </c:pt>
              <c:pt idx="4822">
                <c:v>-2.7724742420937192E-3</c:v>
              </c:pt>
              <c:pt idx="4823">
                <c:v>-2.773507776824227E-3</c:v>
              </c:pt>
              <c:pt idx="4824">
                <c:v>-2.774541071727673E-3</c:v>
              </c:pt>
              <c:pt idx="4825">
                <c:v>-2.7755741268040541E-3</c:v>
              </c:pt>
              <c:pt idx="4826">
                <c:v>-2.7766069420533711E-3</c:v>
              </c:pt>
              <c:pt idx="4827">
                <c:v>-2.777639517475625E-3</c:v>
              </c:pt>
              <c:pt idx="4828">
                <c:v>-2.7786718530708149E-3</c:v>
              </c:pt>
              <c:pt idx="4829">
                <c:v>-2.7797039488389416E-3</c:v>
              </c:pt>
              <c:pt idx="4830">
                <c:v>-2.780735804780006E-3</c:v>
              </c:pt>
              <c:pt idx="4831">
                <c:v>-2.7817674208940055E-3</c:v>
              </c:pt>
              <c:pt idx="4832">
                <c:v>-2.782798797180941E-3</c:v>
              </c:pt>
              <c:pt idx="4833">
                <c:v>-2.7838299336408133E-3</c:v>
              </c:pt>
              <c:pt idx="4834">
                <c:v>-2.7848608302736221E-3</c:v>
              </c:pt>
              <c:pt idx="4835">
                <c:v>-2.7858914870793668E-3</c:v>
              </c:pt>
              <c:pt idx="4836">
                <c:v>-2.7869219040580484E-3</c:v>
              </c:pt>
              <c:pt idx="4837">
                <c:v>-2.7879520812096681E-3</c:v>
              </c:pt>
              <c:pt idx="4838">
                <c:v>-2.7889820185342221E-3</c:v>
              </c:pt>
              <c:pt idx="4839">
                <c:v>-2.7900117160317129E-3</c:v>
              </c:pt>
              <c:pt idx="4840">
                <c:v>-2.7910411737021401E-3</c:v>
              </c:pt>
              <c:pt idx="4841">
                <c:v>-2.7920703915455033E-3</c:v>
              </c:pt>
              <c:pt idx="4842">
                <c:v>-2.7930993695618033E-3</c:v>
              </c:pt>
              <c:pt idx="4843">
                <c:v>-2.7941281077510398E-3</c:v>
              </c:pt>
              <c:pt idx="4844">
                <c:v>-2.7951566061132143E-3</c:v>
              </c:pt>
              <c:pt idx="4845">
                <c:v>-2.7961848646483236E-3</c:v>
              </c:pt>
              <c:pt idx="4846">
                <c:v>-2.7972128833563688E-3</c:v>
              </c:pt>
              <c:pt idx="4847">
                <c:v>-2.7982406622373509E-3</c:v>
              </c:pt>
              <c:pt idx="4848">
                <c:v>-2.7992682012912694E-3</c:v>
              </c:pt>
              <c:pt idx="4849">
                <c:v>-2.8002955005181243E-3</c:v>
              </c:pt>
              <c:pt idx="4850">
                <c:v>-2.8013225599179156E-3</c:v>
              </c:pt>
              <c:pt idx="4851">
                <c:v>-2.8023493794906451E-3</c:v>
              </c:pt>
              <c:pt idx="4852">
                <c:v>-2.8033759592363092E-3</c:v>
              </c:pt>
              <c:pt idx="4853">
                <c:v>-2.8044022991549097E-3</c:v>
              </c:pt>
              <c:pt idx="4854">
                <c:v>-2.8054283992464467E-3</c:v>
              </c:pt>
              <c:pt idx="4855">
                <c:v>-2.80645425951092E-3</c:v>
              </c:pt>
              <c:pt idx="4856">
                <c:v>-2.8074798799483298E-3</c:v>
              </c:pt>
              <c:pt idx="4857">
                <c:v>-2.808505260558676E-3</c:v>
              </c:pt>
              <c:pt idx="4858">
                <c:v>-2.8095304013419603E-3</c:v>
              </c:pt>
              <c:pt idx="4859">
                <c:v>-2.8105553022981793E-3</c:v>
              </c:pt>
              <c:pt idx="4860">
                <c:v>-2.8115799634273347E-3</c:v>
              </c:pt>
              <c:pt idx="4861">
                <c:v>-2.8126043847294265E-3</c:v>
              </c:pt>
              <c:pt idx="4862">
                <c:v>-2.8136285662044547E-3</c:v>
              </c:pt>
              <c:pt idx="4863">
                <c:v>-2.8146525078524194E-3</c:v>
              </c:pt>
              <c:pt idx="4864">
                <c:v>-2.8156762096733204E-3</c:v>
              </c:pt>
              <c:pt idx="4865">
                <c:v>-2.81669967166716E-3</c:v>
              </c:pt>
              <c:pt idx="4866">
                <c:v>-2.8177228938339339E-3</c:v>
              </c:pt>
              <c:pt idx="4867">
                <c:v>-2.8187458761736442E-3</c:v>
              </c:pt>
              <c:pt idx="4868">
                <c:v>-2.8197686186862908E-3</c:v>
              </c:pt>
              <c:pt idx="4869">
                <c:v>-2.8207911213718744E-3</c:v>
              </c:pt>
              <c:pt idx="4870">
                <c:v>-2.8218133842303939E-3</c:v>
              </c:pt>
              <c:pt idx="4871">
                <c:v>-2.8228354072618515E-3</c:v>
              </c:pt>
              <c:pt idx="4872">
                <c:v>-2.8238571904662438E-3</c:v>
              </c:pt>
              <c:pt idx="4873">
                <c:v>-2.824878733843573E-3</c:v>
              </c:pt>
              <c:pt idx="4874">
                <c:v>-2.8259000373938381E-3</c:v>
              </c:pt>
              <c:pt idx="4875">
                <c:v>-2.8269211011170397E-3</c:v>
              </c:pt>
              <c:pt idx="4876">
                <c:v>-2.8279419250131781E-3</c:v>
              </c:pt>
              <c:pt idx="4877">
                <c:v>-2.8289625090822525E-3</c:v>
              </c:pt>
              <c:pt idx="4878">
                <c:v>-2.8299828533242654E-3</c:v>
              </c:pt>
              <c:pt idx="4879">
                <c:v>-2.8310029577392126E-3</c:v>
              </c:pt>
              <c:pt idx="4880">
                <c:v>-2.8320228223270966E-3</c:v>
              </c:pt>
              <c:pt idx="4881">
                <c:v>-2.8330424470879166E-3</c:v>
              </c:pt>
              <c:pt idx="4882">
                <c:v>-2.834061832021673E-3</c:v>
              </c:pt>
              <c:pt idx="4883">
                <c:v>-2.8350809771283663E-3</c:v>
              </c:pt>
              <c:pt idx="4884">
                <c:v>-2.836099882407996E-3</c:v>
              </c:pt>
              <c:pt idx="4885">
                <c:v>-2.8371185478605634E-3</c:v>
              </c:pt>
              <c:pt idx="4886">
                <c:v>-2.8381369734860658E-3</c:v>
              </c:pt>
              <c:pt idx="4887">
                <c:v>-2.8391551592845043E-3</c:v>
              </c:pt>
              <c:pt idx="4888">
                <c:v>-2.8401731052558796E-3</c:v>
              </c:pt>
              <c:pt idx="4889">
                <c:v>-2.8411908114001909E-3</c:v>
              </c:pt>
              <c:pt idx="4890">
                <c:v>-2.842208277717439E-3</c:v>
              </c:pt>
              <c:pt idx="4891">
                <c:v>-2.8432255042076236E-3</c:v>
              </c:pt>
              <c:pt idx="4892">
                <c:v>-2.8442424908707458E-3</c:v>
              </c:pt>
              <c:pt idx="4893">
                <c:v>-2.8452592377068032E-3</c:v>
              </c:pt>
              <c:pt idx="4894">
                <c:v>-2.8462757447157969E-3</c:v>
              </c:pt>
              <c:pt idx="4895">
                <c:v>-2.8472920118977271E-3</c:v>
              </c:pt>
              <c:pt idx="4896">
                <c:v>-2.8483080392525933E-3</c:v>
              </c:pt>
              <c:pt idx="4897">
                <c:v>-2.8493238267803963E-3</c:v>
              </c:pt>
              <c:pt idx="4898">
                <c:v>-2.8503393744811357E-3</c:v>
              </c:pt>
              <c:pt idx="4899">
                <c:v>-2.8513546823548132E-3</c:v>
              </c:pt>
              <c:pt idx="4900">
                <c:v>-2.852369750401425E-3</c:v>
              </c:pt>
              <c:pt idx="4901">
                <c:v>-2.8533845786209737E-3</c:v>
              </c:pt>
              <c:pt idx="4902">
                <c:v>-2.8543991670134587E-3</c:v>
              </c:pt>
              <c:pt idx="4903">
                <c:v>-2.8554135155788802E-3</c:v>
              </c:pt>
              <c:pt idx="4904">
                <c:v>-2.856427624317238E-3</c:v>
              </c:pt>
              <c:pt idx="4905">
                <c:v>-2.857441493228534E-3</c:v>
              </c:pt>
              <c:pt idx="4906">
                <c:v>-2.8584551223127647E-3</c:v>
              </c:pt>
              <c:pt idx="4907">
                <c:v>-2.8594685115699318E-3</c:v>
              </c:pt>
              <c:pt idx="4908">
                <c:v>-2.8604816610000353E-3</c:v>
              </c:pt>
              <c:pt idx="4909">
                <c:v>-2.8614945706030752E-3</c:v>
              </c:pt>
              <c:pt idx="4910">
                <c:v>-2.8625072403790515E-3</c:v>
              </c:pt>
              <c:pt idx="4911">
                <c:v>-2.8635196703279643E-3</c:v>
              </c:pt>
              <c:pt idx="4912">
                <c:v>-2.8645318604498152E-3</c:v>
              </c:pt>
              <c:pt idx="4913">
                <c:v>-2.8655438107446007E-3</c:v>
              </c:pt>
              <c:pt idx="4914">
                <c:v>-2.8665555212123227E-3</c:v>
              </c:pt>
              <c:pt idx="4915">
                <c:v>-2.867566991852981E-3</c:v>
              </c:pt>
              <c:pt idx="4916">
                <c:v>-2.8685782226665758E-3</c:v>
              </c:pt>
              <c:pt idx="4917">
                <c:v>-2.869589213653107E-3</c:v>
              </c:pt>
              <c:pt idx="4918">
                <c:v>-2.8705999648125746E-3</c:v>
              </c:pt>
              <c:pt idx="4919">
                <c:v>-2.8716104761449808E-3</c:v>
              </c:pt>
              <c:pt idx="4920">
                <c:v>-2.8726207476503212E-3</c:v>
              </c:pt>
              <c:pt idx="4921">
                <c:v>-2.873630779328598E-3</c:v>
              </c:pt>
              <c:pt idx="4922">
                <c:v>-2.8746405711798113E-3</c:v>
              </c:pt>
              <c:pt idx="4923">
                <c:v>-2.8756501232039609E-3</c:v>
              </c:pt>
              <c:pt idx="4924">
                <c:v>-2.8766594354010474E-3</c:v>
              </c:pt>
              <c:pt idx="4925">
                <c:v>-2.8776685077710699E-3</c:v>
              </c:pt>
              <c:pt idx="4926">
                <c:v>-2.8786773403140305E-3</c:v>
              </c:pt>
              <c:pt idx="4927">
                <c:v>-2.8796859330299262E-3</c:v>
              </c:pt>
              <c:pt idx="4928">
                <c:v>-2.8806942859187579E-3</c:v>
              </c:pt>
              <c:pt idx="4929">
                <c:v>-2.881702398980526E-3</c:v>
              </c:pt>
              <c:pt idx="4930">
                <c:v>-2.882710272215231E-3</c:v>
              </c:pt>
              <c:pt idx="4931">
                <c:v>-2.8837179056228719E-3</c:v>
              </c:pt>
              <c:pt idx="4932">
                <c:v>-2.8847252992034492E-3</c:v>
              </c:pt>
              <c:pt idx="4933">
                <c:v>-2.8857324529569651E-3</c:v>
              </c:pt>
              <c:pt idx="4934">
                <c:v>-2.8867393668834153E-3</c:v>
              </c:pt>
              <c:pt idx="4935">
                <c:v>-2.8877460409828023E-3</c:v>
              </c:pt>
              <c:pt idx="4936">
                <c:v>-2.8887524752551253E-3</c:v>
              </c:pt>
              <c:pt idx="4937">
                <c:v>-2.8897586697003851E-3</c:v>
              </c:pt>
              <c:pt idx="4938">
                <c:v>-2.8907646243185809E-3</c:v>
              </c:pt>
              <c:pt idx="4939">
                <c:v>-2.8917703391097135E-3</c:v>
              </c:pt>
              <c:pt idx="4940">
                <c:v>-2.8927758140737839E-3</c:v>
              </c:pt>
              <c:pt idx="4941">
                <c:v>-2.8937810492107893E-3</c:v>
              </c:pt>
              <c:pt idx="4942">
                <c:v>-2.8947860445207307E-3</c:v>
              </c:pt>
              <c:pt idx="4943">
                <c:v>-2.895790800003609E-3</c:v>
              </c:pt>
              <c:pt idx="4944">
                <c:v>-2.8967953156594237E-3</c:v>
              </c:pt>
              <c:pt idx="4945">
                <c:v>-2.8977995914881744E-3</c:v>
              </c:pt>
              <c:pt idx="4946">
                <c:v>-2.8988036274898636E-3</c:v>
              </c:pt>
              <c:pt idx="4947">
                <c:v>-2.8998074236644875E-3</c:v>
              </c:pt>
              <c:pt idx="4948">
                <c:v>-2.9008109800120474E-3</c:v>
              </c:pt>
              <c:pt idx="4949">
                <c:v>-2.9018142965325441E-3</c:v>
              </c:pt>
              <c:pt idx="4950">
                <c:v>-2.9028173732259773E-3</c:v>
              </c:pt>
              <c:pt idx="4951">
                <c:v>-2.9038202100923468E-3</c:v>
              </c:pt>
              <c:pt idx="4952">
                <c:v>-2.9048228071316524E-3</c:v>
              </c:pt>
              <c:pt idx="4953">
                <c:v>-2.9058251643438965E-3</c:v>
              </c:pt>
              <c:pt idx="4954">
                <c:v>-2.9068272817290752E-3</c:v>
              </c:pt>
              <c:pt idx="4955">
                <c:v>-2.9078291592871904E-3</c:v>
              </c:pt>
              <c:pt idx="4956">
                <c:v>-2.908830797018242E-3</c:v>
              </c:pt>
              <c:pt idx="4957">
                <c:v>-2.9098321949222296E-3</c:v>
              </c:pt>
              <c:pt idx="4958">
                <c:v>-2.910833352999154E-3</c:v>
              </c:pt>
              <c:pt idx="4959">
                <c:v>-2.9118342712490149E-3</c:v>
              </c:pt>
              <c:pt idx="4960">
                <c:v>-2.9128349496718138E-3</c:v>
              </c:pt>
              <c:pt idx="4961">
                <c:v>-2.9138353882675475E-3</c:v>
              </c:pt>
              <c:pt idx="4962">
                <c:v>-2.9148355870362175E-3</c:v>
              </c:pt>
              <c:pt idx="4963">
                <c:v>-2.915835545977824E-3</c:v>
              </c:pt>
              <c:pt idx="4964">
                <c:v>-2.9168352650923669E-3</c:v>
              </c:pt>
              <c:pt idx="4965">
                <c:v>-2.9178347443798462E-3</c:v>
              </c:pt>
              <c:pt idx="4966">
                <c:v>-2.9188339838402619E-3</c:v>
              </c:pt>
              <c:pt idx="4967">
                <c:v>-2.9198329834736157E-3</c:v>
              </c:pt>
              <c:pt idx="4968">
                <c:v>-2.9208317432799042E-3</c:v>
              </c:pt>
              <c:pt idx="4969">
                <c:v>-2.9218302632591292E-3</c:v>
              </c:pt>
              <c:pt idx="4970">
                <c:v>-2.9228285434112905E-3</c:v>
              </c:pt>
              <c:pt idx="4971">
                <c:v>-2.9238265837363887E-3</c:v>
              </c:pt>
              <c:pt idx="4972">
                <c:v>-2.9248243842344228E-3</c:v>
              </c:pt>
              <c:pt idx="4973">
                <c:v>-2.9258219449053934E-3</c:v>
              </c:pt>
              <c:pt idx="4974">
                <c:v>-2.9268192657493021E-3</c:v>
              </c:pt>
              <c:pt idx="4975">
                <c:v>-2.9278163467661455E-3</c:v>
              </c:pt>
              <c:pt idx="4976">
                <c:v>-2.9288131879559253E-3</c:v>
              </c:pt>
              <c:pt idx="4977">
                <c:v>-2.9298097893186419E-3</c:v>
              </c:pt>
              <c:pt idx="4978">
                <c:v>-2.9308061508542945E-3</c:v>
              </c:pt>
              <c:pt idx="4979">
                <c:v>-2.9318022725628836E-3</c:v>
              </c:pt>
              <c:pt idx="4980">
                <c:v>-2.932798154444409E-3</c:v>
              </c:pt>
              <c:pt idx="4981">
                <c:v>-2.933793796498873E-3</c:v>
              </c:pt>
              <c:pt idx="4982">
                <c:v>-2.9347891987262713E-3</c:v>
              </c:pt>
              <c:pt idx="4983">
                <c:v>-2.9357843611266059E-3</c:v>
              </c:pt>
              <c:pt idx="4984">
                <c:v>-2.9367792836998774E-3</c:v>
              </c:pt>
              <c:pt idx="4985">
                <c:v>-2.9377739664460849E-3</c:v>
              </c:pt>
              <c:pt idx="4986">
                <c:v>-2.9387684093652292E-3</c:v>
              </c:pt>
              <c:pt idx="4987">
                <c:v>-2.9397626124573113E-3</c:v>
              </c:pt>
              <c:pt idx="4988">
                <c:v>-2.940756575722328E-3</c:v>
              </c:pt>
              <c:pt idx="4989">
                <c:v>-2.9417502991602815E-3</c:v>
              </c:pt>
              <c:pt idx="4990">
                <c:v>-2.9427437827711711E-3</c:v>
              </c:pt>
              <c:pt idx="4991">
                <c:v>-2.9437370265549974E-3</c:v>
              </c:pt>
              <c:pt idx="4992">
                <c:v>-2.9447300305117598E-3</c:v>
              </c:pt>
              <c:pt idx="4993">
                <c:v>-2.945722794641459E-3</c:v>
              </c:pt>
              <c:pt idx="4994">
                <c:v>-2.9467153189440959E-3</c:v>
              </c:pt>
              <c:pt idx="4995">
                <c:v>-2.9477076034196679E-3</c:v>
              </c:pt>
              <c:pt idx="4996">
                <c:v>-2.9486996480681763E-3</c:v>
              </c:pt>
              <c:pt idx="4997">
                <c:v>-2.9496914528896207E-3</c:v>
              </c:pt>
              <c:pt idx="4998">
                <c:v>-2.950683017884002E-3</c:v>
              </c:pt>
              <c:pt idx="4999">
                <c:v>-2.9516743430513192E-3</c:v>
              </c:pt>
              <c:pt idx="5000">
                <c:v>-2.9526654283915732E-3</c:v>
              </c:pt>
              <c:pt idx="5001">
                <c:v>-2.9536562739047654E-3</c:v>
              </c:pt>
              <c:pt idx="5002">
                <c:v>-2.9546468795908919E-3</c:v>
              </c:pt>
              <c:pt idx="5003">
                <c:v>-2.9556372454499552E-3</c:v>
              </c:pt>
              <c:pt idx="5004">
                <c:v>-2.9566273714819549E-3</c:v>
              </c:pt>
              <c:pt idx="5005">
                <c:v>-2.957617257686891E-3</c:v>
              </c:pt>
              <c:pt idx="5006">
                <c:v>-2.9586069040647631E-3</c:v>
              </c:pt>
              <c:pt idx="5007">
                <c:v>-2.959596310615572E-3</c:v>
              </c:pt>
              <c:pt idx="5008">
                <c:v>-2.9605854773393191E-3</c:v>
              </c:pt>
              <c:pt idx="5009">
                <c:v>-2.9615744042360008E-3</c:v>
              </c:pt>
              <c:pt idx="5010">
                <c:v>-2.962563091305619E-3</c:v>
              </c:pt>
              <c:pt idx="5011">
                <c:v>-2.9635515385481731E-3</c:v>
              </c:pt>
              <c:pt idx="5012">
                <c:v>-2.9645397459636641E-3</c:v>
              </c:pt>
              <c:pt idx="5013">
                <c:v>-2.9655277135520915E-3</c:v>
              </c:pt>
              <c:pt idx="5014">
                <c:v>-2.9665154413134553E-3</c:v>
              </c:pt>
              <c:pt idx="5015">
                <c:v>-2.9675029292477572E-3</c:v>
              </c:pt>
              <c:pt idx="5016">
                <c:v>-2.9684901773549938E-3</c:v>
              </c:pt>
              <c:pt idx="5017">
                <c:v>-2.9694771856351668E-3</c:v>
              </c:pt>
              <c:pt idx="5018">
                <c:v>-2.9704639540882763E-3</c:v>
              </c:pt>
              <c:pt idx="5019">
                <c:v>-2.9714504827143221E-3</c:v>
              </c:pt>
              <c:pt idx="5020">
                <c:v>-2.9724367715133044E-3</c:v>
              </c:pt>
              <c:pt idx="5021">
                <c:v>-2.973422820485223E-3</c:v>
              </c:pt>
              <c:pt idx="5022">
                <c:v>-2.9744086296300798E-3</c:v>
              </c:pt>
              <c:pt idx="5023">
                <c:v>-2.9753941989478713E-3</c:v>
              </c:pt>
              <c:pt idx="5024">
                <c:v>-2.9763795284385992E-3</c:v>
              </c:pt>
              <c:pt idx="5025">
                <c:v>-2.9773646181022635E-3</c:v>
              </c:pt>
              <c:pt idx="5026">
                <c:v>-2.9783494679388642E-3</c:v>
              </c:pt>
              <c:pt idx="5027">
                <c:v>-2.9793340779484018E-3</c:v>
              </c:pt>
              <c:pt idx="5028">
                <c:v>-2.9803184481308771E-3</c:v>
              </c:pt>
              <c:pt idx="5029">
                <c:v>-2.981302578486287E-3</c:v>
              </c:pt>
              <c:pt idx="5030">
                <c:v>-2.9822864690146333E-3</c:v>
              </c:pt>
              <c:pt idx="5031">
                <c:v>-2.9832701197159161E-3</c:v>
              </c:pt>
              <c:pt idx="5032">
                <c:v>-2.9842535305901357E-3</c:v>
              </c:pt>
              <c:pt idx="5033">
                <c:v>-2.9852367016372913E-3</c:v>
              </c:pt>
              <c:pt idx="5034">
                <c:v>-2.9862196328573833E-3</c:v>
              </c:pt>
              <c:pt idx="5035">
                <c:v>-2.9872023242504134E-3</c:v>
              </c:pt>
              <c:pt idx="5036">
                <c:v>-2.9881847758163787E-3</c:v>
              </c:pt>
              <c:pt idx="5037">
                <c:v>-2.9891669875552799E-3</c:v>
              </c:pt>
              <c:pt idx="5038">
                <c:v>-2.9901489594671175E-3</c:v>
              </c:pt>
              <c:pt idx="5039">
                <c:v>-2.991130691551892E-3</c:v>
              </c:pt>
              <c:pt idx="5040">
                <c:v>-2.9921121838096024E-3</c:v>
              </c:pt>
              <c:pt idx="5041">
                <c:v>-2.9930934362402497E-3</c:v>
              </c:pt>
              <c:pt idx="5042">
                <c:v>-2.9940744488438347E-3</c:v>
              </c:pt>
              <c:pt idx="5043">
                <c:v>-2.9950552216203544E-3</c:v>
              </c:pt>
              <c:pt idx="5044">
                <c:v>-2.9960357545698109E-3</c:v>
              </c:pt>
              <c:pt idx="5045">
                <c:v>-2.9970160476922034E-3</c:v>
              </c:pt>
              <c:pt idx="5046">
                <c:v>-2.9979961009875327E-3</c:v>
              </c:pt>
              <c:pt idx="5047">
                <c:v>-2.9989759144557981E-3</c:v>
              </c:pt>
              <c:pt idx="5048">
                <c:v>-2.9999554880970002E-3</c:v>
              </c:pt>
              <c:pt idx="5049">
                <c:v>-3.0009348219111401E-3</c:v>
              </c:pt>
              <c:pt idx="5050">
                <c:v>-3.0019139158982151E-3</c:v>
              </c:pt>
              <c:pt idx="5051">
                <c:v>-3.0028927700582264E-3</c:v>
              </c:pt>
              <c:pt idx="5052">
                <c:v>-3.0038713843911738E-3</c:v>
              </c:pt>
              <c:pt idx="5053">
                <c:v>-3.004849758897058E-3</c:v>
              </c:pt>
              <c:pt idx="5054">
                <c:v>-3.0058278935758786E-3</c:v>
              </c:pt>
              <c:pt idx="5055">
                <c:v>-3.0068057884276352E-3</c:v>
              </c:pt>
              <c:pt idx="5056">
                <c:v>-3.0077834434523304E-3</c:v>
              </c:pt>
              <c:pt idx="5057">
                <c:v>-3.0087608586499602E-3</c:v>
              </c:pt>
              <c:pt idx="5058">
                <c:v>-3.0097380340205261E-3</c:v>
              </c:pt>
              <c:pt idx="5059">
                <c:v>-3.0107149695640287E-3</c:v>
              </c:pt>
              <c:pt idx="5060">
                <c:v>-3.0116916652804678E-3</c:v>
              </c:pt>
              <c:pt idx="5061">
                <c:v>-3.0126681211698433E-3</c:v>
              </c:pt>
              <c:pt idx="5062">
                <c:v>-3.0136443372321565E-3</c:v>
              </c:pt>
              <c:pt idx="5063">
                <c:v>-3.0146203134674048E-3</c:v>
              </c:pt>
              <c:pt idx="5064">
                <c:v>-3.0155960498755895E-3</c:v>
              </c:pt>
              <c:pt idx="5065">
                <c:v>-3.0165715464567106E-3</c:v>
              </c:pt>
              <c:pt idx="5066">
                <c:v>-3.0175468032107682E-3</c:v>
              </c:pt>
              <c:pt idx="5067">
                <c:v>-3.0185218201377621E-3</c:v>
              </c:pt>
              <c:pt idx="5068">
                <c:v>-3.019496597237692E-3</c:v>
              </c:pt>
              <c:pt idx="5069">
                <c:v>-3.0204711345105605E-3</c:v>
              </c:pt>
              <c:pt idx="5070">
                <c:v>-3.0214454319563637E-3</c:v>
              </c:pt>
              <c:pt idx="5071">
                <c:v>-3.0224194895751033E-3</c:v>
              </c:pt>
              <c:pt idx="5072">
                <c:v>-3.0233933073667793E-3</c:v>
              </c:pt>
              <c:pt idx="5073">
                <c:v>-3.0243668853313917E-3</c:v>
              </c:pt>
              <c:pt idx="5074">
                <c:v>-3.0253402234689405E-3</c:v>
              </c:pt>
              <c:pt idx="5075">
                <c:v>-3.0263133217794257E-3</c:v>
              </c:pt>
              <c:pt idx="5076">
                <c:v>-3.027286180262849E-3</c:v>
              </c:pt>
              <c:pt idx="5077">
                <c:v>-3.0282587989192071E-3</c:v>
              </c:pt>
              <c:pt idx="5078">
                <c:v>-3.0292311777485015E-3</c:v>
              </c:pt>
              <c:pt idx="5079">
                <c:v>-3.0302033167507328E-3</c:v>
              </c:pt>
              <c:pt idx="5080">
                <c:v>-3.0311752159259001E-3</c:v>
              </c:pt>
              <c:pt idx="5081">
                <c:v>-3.0321468752740038E-3</c:v>
              </c:pt>
              <c:pt idx="5082">
                <c:v>-3.0331182947950439E-3</c:v>
              </c:pt>
              <c:pt idx="5083">
                <c:v>-3.0340894744890221E-3</c:v>
              </c:pt>
              <c:pt idx="5084">
                <c:v>-3.035060414355935E-3</c:v>
              </c:pt>
              <c:pt idx="5085">
                <c:v>-3.0360311143957847E-3</c:v>
              </c:pt>
              <c:pt idx="5086">
                <c:v>-3.0370015746085705E-3</c:v>
              </c:pt>
              <c:pt idx="5087">
                <c:v>-3.0379717949942926E-3</c:v>
              </c:pt>
              <c:pt idx="5088">
                <c:v>-3.0389417755529512E-3</c:v>
              </c:pt>
              <c:pt idx="5089">
                <c:v>-3.0399115162845465E-3</c:v>
              </c:pt>
              <c:pt idx="5090">
                <c:v>-3.0408810171890796E-3</c:v>
              </c:pt>
              <c:pt idx="5091">
                <c:v>-3.0418502782665474E-3</c:v>
              </c:pt>
              <c:pt idx="5092">
                <c:v>-3.042819299516952E-3</c:v>
              </c:pt>
              <c:pt idx="5093">
                <c:v>-3.0437880809402926E-3</c:v>
              </c:pt>
              <c:pt idx="5094">
                <c:v>-3.0447566225365696E-3</c:v>
              </c:pt>
              <c:pt idx="5095">
                <c:v>-3.0457249243057835E-3</c:v>
              </c:pt>
              <c:pt idx="5096">
                <c:v>-3.0466929862479333E-3</c:v>
              </c:pt>
              <c:pt idx="5097">
                <c:v>-3.0476608083630217E-3</c:v>
              </c:pt>
              <c:pt idx="5098">
                <c:v>-3.0486283906510443E-3</c:v>
              </c:pt>
              <c:pt idx="5099">
                <c:v>-3.0495957331120034E-3</c:v>
              </c:pt>
              <c:pt idx="5100">
                <c:v>-3.0505628357458993E-3</c:v>
              </c:pt>
              <c:pt idx="5101">
                <c:v>-3.0515296985527312E-3</c:v>
              </c:pt>
              <c:pt idx="5102">
                <c:v>-3.0524963215324999E-3</c:v>
              </c:pt>
              <c:pt idx="5103">
                <c:v>-3.0534627046852063E-3</c:v>
              </c:pt>
              <c:pt idx="5104">
                <c:v>-3.0544288480108478E-3</c:v>
              </c:pt>
              <c:pt idx="5105">
                <c:v>-3.0553947515094258E-3</c:v>
              </c:pt>
              <c:pt idx="5106">
                <c:v>-3.0563604151809397E-3</c:v>
              </c:pt>
              <c:pt idx="5107">
                <c:v>-3.0573258390253905E-3</c:v>
              </c:pt>
              <c:pt idx="5108">
                <c:v>-3.0582910230427772E-3</c:v>
              </c:pt>
              <c:pt idx="5109">
                <c:v>-3.0592559672331008E-3</c:v>
              </c:pt>
              <c:pt idx="5110">
                <c:v>-3.0602206715963625E-3</c:v>
              </c:pt>
              <c:pt idx="5111">
                <c:v>-3.0611851361325585E-3</c:v>
              </c:pt>
              <c:pt idx="5112">
                <c:v>-3.0621493608416913E-3</c:v>
              </c:pt>
              <c:pt idx="5113">
                <c:v>-3.0631133457237605E-3</c:v>
              </c:pt>
              <c:pt idx="5114">
                <c:v>-3.0640770907787661E-3</c:v>
              </c:pt>
              <c:pt idx="5115">
                <c:v>-3.0650405960067077E-3</c:v>
              </c:pt>
              <c:pt idx="5116">
                <c:v>-3.0660038614075862E-3</c:v>
              </c:pt>
              <c:pt idx="5117">
                <c:v>-3.0669668869814028E-3</c:v>
              </c:pt>
              <c:pt idx="5118">
                <c:v>-3.0679296727281541E-3</c:v>
              </c:pt>
              <c:pt idx="5119">
                <c:v>-3.0688922186478417E-3</c:v>
              </c:pt>
              <c:pt idx="5120">
                <c:v>-3.0698545247404658E-3</c:v>
              </c:pt>
              <c:pt idx="5121">
                <c:v>-3.0708165910060259E-3</c:v>
              </c:pt>
              <c:pt idx="5122">
                <c:v>-3.0717784174445228E-3</c:v>
              </c:pt>
              <c:pt idx="5123">
                <c:v>-3.0727400040559561E-3</c:v>
              </c:pt>
              <c:pt idx="5124">
                <c:v>-3.0737013508403276E-3</c:v>
              </c:pt>
              <c:pt idx="5125">
                <c:v>-3.0746624577976337E-3</c:v>
              </c:pt>
              <c:pt idx="5126">
                <c:v>-3.0756233249278763E-3</c:v>
              </c:pt>
              <c:pt idx="5127">
                <c:v>-3.0765839522310552E-3</c:v>
              </c:pt>
              <c:pt idx="5128">
                <c:v>-3.0775443397071706E-3</c:v>
              </c:pt>
              <c:pt idx="5129">
                <c:v>-3.0785044873562224E-3</c:v>
              </c:pt>
              <c:pt idx="5130">
                <c:v>-3.0794643951782105E-3</c:v>
              </c:pt>
              <c:pt idx="5131">
                <c:v>-3.0804240631731369E-3</c:v>
              </c:pt>
              <c:pt idx="5132">
                <c:v>-3.0813834913409979E-3</c:v>
              </c:pt>
              <c:pt idx="5133">
                <c:v>-3.0823426796817953E-3</c:v>
              </c:pt>
              <c:pt idx="5134">
                <c:v>-3.0833016281955291E-3</c:v>
              </c:pt>
              <c:pt idx="5135">
                <c:v>-3.0842603368821993E-3</c:v>
              </c:pt>
              <c:pt idx="5136">
                <c:v>-3.0852188057418064E-3</c:v>
              </c:pt>
              <c:pt idx="5137">
                <c:v>-3.0861770347743495E-3</c:v>
              </c:pt>
              <c:pt idx="5138">
                <c:v>-3.0871350239798307E-3</c:v>
              </c:pt>
              <c:pt idx="5139">
                <c:v>-3.0880927733582465E-3</c:v>
              </c:pt>
              <c:pt idx="5140">
                <c:v>-3.0890502829095988E-3</c:v>
              </c:pt>
              <c:pt idx="5141">
                <c:v>-3.090007552633888E-3</c:v>
              </c:pt>
              <c:pt idx="5142">
                <c:v>-3.0909645825311131E-3</c:v>
              </c:pt>
              <c:pt idx="5143">
                <c:v>-3.0919213726012746E-3</c:v>
              </c:pt>
              <c:pt idx="5144">
                <c:v>-3.0928779228443742E-3</c:v>
              </c:pt>
              <c:pt idx="5145">
                <c:v>-3.093834233260409E-3</c:v>
              </c:pt>
              <c:pt idx="5146">
                <c:v>-3.0947903038493797E-3</c:v>
              </c:pt>
              <c:pt idx="5147">
                <c:v>-3.0957461346112869E-3</c:v>
              </c:pt>
              <c:pt idx="5148">
                <c:v>-3.0967017255461309E-3</c:v>
              </c:pt>
              <c:pt idx="5149">
                <c:v>-3.0976570766539108E-3</c:v>
              </c:pt>
              <c:pt idx="5150">
                <c:v>-3.0986121879346277E-3</c:v>
              </c:pt>
              <c:pt idx="5151">
                <c:v>-3.0995670593882822E-3</c:v>
              </c:pt>
              <c:pt idx="5152">
                <c:v>-3.1005216910148714E-3</c:v>
              </c:pt>
              <c:pt idx="5153">
                <c:v>-3.1014760828143974E-3</c:v>
              </c:pt>
              <c:pt idx="5154">
                <c:v>-3.1024302347868594E-3</c:v>
              </c:pt>
              <c:pt idx="5155">
                <c:v>-3.1033841469322583E-3</c:v>
              </c:pt>
              <c:pt idx="5156">
                <c:v>-3.1043378192505931E-3</c:v>
              </c:pt>
              <c:pt idx="5157">
                <c:v>-3.1052912517418648E-3</c:v>
              </c:pt>
              <c:pt idx="5158">
                <c:v>-3.1062444444060746E-3</c:v>
              </c:pt>
              <c:pt idx="5159">
                <c:v>-3.1071973972432187E-3</c:v>
              </c:pt>
              <c:pt idx="5160">
                <c:v>-3.1081501102532996E-3</c:v>
              </c:pt>
              <c:pt idx="5161">
                <c:v>-3.1091025834363165E-3</c:v>
              </c:pt>
              <c:pt idx="5162">
                <c:v>-3.1100548167922702E-3</c:v>
              </c:pt>
              <c:pt idx="5163">
                <c:v>-3.1110068103211604E-3</c:v>
              </c:pt>
              <c:pt idx="5164">
                <c:v>-3.1119585640229865E-3</c:v>
              </c:pt>
              <c:pt idx="5165">
                <c:v>-3.1129100778977512E-3</c:v>
              </c:pt>
              <c:pt idx="5166">
                <c:v>-3.1138613519454505E-3</c:v>
              </c:pt>
              <c:pt idx="5167">
                <c:v>-3.1148123861660859E-3</c:v>
              </c:pt>
              <c:pt idx="5168">
                <c:v>-3.1157631805596581E-3</c:v>
              </c:pt>
              <c:pt idx="5169">
                <c:v>-3.1167137351261667E-3</c:v>
              </c:pt>
              <c:pt idx="5170">
                <c:v>-3.1176640498656117E-3</c:v>
              </c:pt>
              <c:pt idx="5171">
                <c:v>-3.1186141247779926E-3</c:v>
              </c:pt>
              <c:pt idx="5172">
                <c:v>-3.1195639598633122E-3</c:v>
              </c:pt>
              <c:pt idx="5173">
                <c:v>-3.1205135551215664E-3</c:v>
              </c:pt>
              <c:pt idx="5174">
                <c:v>-3.1214629105527571E-3</c:v>
              </c:pt>
              <c:pt idx="5175">
                <c:v>-3.1224120261568841E-3</c:v>
              </c:pt>
              <c:pt idx="5176">
                <c:v>-3.1233609019339476E-3</c:v>
              </c:pt>
              <c:pt idx="5177">
                <c:v>-3.124309537883947E-3</c:v>
              </c:pt>
              <c:pt idx="5178">
                <c:v>-3.1252579340068833E-3</c:v>
              </c:pt>
              <c:pt idx="5179">
                <c:v>-3.1262060903027578E-3</c:v>
              </c:pt>
              <c:pt idx="5180">
                <c:v>-3.1271540067715669E-3</c:v>
              </c:pt>
              <c:pt idx="5181">
                <c:v>-3.1281016834133124E-3</c:v>
              </c:pt>
              <c:pt idx="5182">
                <c:v>-3.1290491202279943E-3</c:v>
              </c:pt>
              <c:pt idx="5183">
                <c:v>-3.1299963172156126E-3</c:v>
              </c:pt>
              <c:pt idx="5184">
                <c:v>-3.1309432743761674E-3</c:v>
              </c:pt>
              <c:pt idx="5185">
                <c:v>-3.1318899917096603E-3</c:v>
              </c:pt>
              <c:pt idx="5186">
                <c:v>-3.1328364692160878E-3</c:v>
              </c:pt>
              <c:pt idx="5187">
                <c:v>-3.1337827068954518E-3</c:v>
              </c:pt>
              <c:pt idx="5188">
                <c:v>-3.1347287047477526E-3</c:v>
              </c:pt>
              <c:pt idx="5189">
                <c:v>-3.1356744627729894E-3</c:v>
              </c:pt>
              <c:pt idx="5190">
                <c:v>-3.1366199809711626E-3</c:v>
              </c:pt>
              <c:pt idx="5191">
                <c:v>-3.1375652593422722E-3</c:v>
              </c:pt>
              <c:pt idx="5192">
                <c:v>-3.1385102978863199E-3</c:v>
              </c:pt>
              <c:pt idx="5193">
                <c:v>-3.1394550966033024E-3</c:v>
              </c:pt>
              <c:pt idx="5194">
                <c:v>-3.1403996554932216E-3</c:v>
              </c:pt>
              <c:pt idx="5195">
                <c:v>-3.1413439745560769E-3</c:v>
              </c:pt>
              <c:pt idx="5196">
                <c:v>-3.1422880537918686E-3</c:v>
              </c:pt>
              <c:pt idx="5197">
                <c:v>-3.1432318932005966E-3</c:v>
              </c:pt>
              <c:pt idx="5198">
                <c:v>-3.1441754927822615E-3</c:v>
              </c:pt>
              <c:pt idx="5199">
                <c:v>-3.1451188525368642E-3</c:v>
              </c:pt>
              <c:pt idx="5200">
                <c:v>-3.1460619724644014E-3</c:v>
              </c:pt>
              <c:pt idx="5201">
                <c:v>-3.1470048525648752E-3</c:v>
              </c:pt>
              <c:pt idx="5202">
                <c:v>-3.1479474928382857E-3</c:v>
              </c:pt>
              <c:pt idx="5203">
                <c:v>-3.1488898932846322E-3</c:v>
              </c:pt>
              <c:pt idx="5204">
                <c:v>-3.1498320539039156E-3</c:v>
              </c:pt>
              <c:pt idx="5205">
                <c:v>-3.1507739746961349E-3</c:v>
              </c:pt>
              <c:pt idx="5206">
                <c:v>-3.1517156556612924E-3</c:v>
              </c:pt>
              <c:pt idx="5207">
                <c:v>-3.152657096799385E-3</c:v>
              </c:pt>
              <c:pt idx="5208">
                <c:v>-3.1535982981104136E-3</c:v>
              </c:pt>
              <c:pt idx="5209">
                <c:v>-3.154539259594379E-3</c:v>
              </c:pt>
              <c:pt idx="5210">
                <c:v>-3.1554799812512804E-3</c:v>
              </c:pt>
              <c:pt idx="5211">
                <c:v>-3.1564204630811186E-3</c:v>
              </c:pt>
              <c:pt idx="5212">
                <c:v>-3.1573607050838929E-3</c:v>
              </c:pt>
              <c:pt idx="5213">
                <c:v>-3.1583007072596057E-3</c:v>
              </c:pt>
              <c:pt idx="5214">
                <c:v>-3.1592404696082531E-3</c:v>
              </c:pt>
              <c:pt idx="5215">
                <c:v>-3.1601799921298366E-3</c:v>
              </c:pt>
              <c:pt idx="5216">
                <c:v>-3.1611192748243568E-3</c:v>
              </c:pt>
              <c:pt idx="5217">
                <c:v>-3.1620583176918131E-3</c:v>
              </c:pt>
              <c:pt idx="5218">
                <c:v>-3.1629971207322062E-3</c:v>
              </c:pt>
              <c:pt idx="5219">
                <c:v>-3.1639356839455375E-3</c:v>
              </c:pt>
              <c:pt idx="5220">
                <c:v>-3.1648740073318029E-3</c:v>
              </c:pt>
              <c:pt idx="5221">
                <c:v>-3.1658120908910053E-3</c:v>
              </c:pt>
              <c:pt idx="5222">
                <c:v>-3.166749934623144E-3</c:v>
              </c:pt>
              <c:pt idx="5223">
                <c:v>-3.1676875385282192E-3</c:v>
              </c:pt>
              <c:pt idx="5224">
                <c:v>-3.1686249026062303E-3</c:v>
              </c:pt>
              <c:pt idx="5225">
                <c:v>-3.1695620268571783E-3</c:v>
              </c:pt>
              <c:pt idx="5226">
                <c:v>-3.1704989112810644E-3</c:v>
              </c:pt>
              <c:pt idx="5227">
                <c:v>-3.1714355558778852E-3</c:v>
              </c:pt>
              <c:pt idx="5228">
                <c:v>-3.1723719606476424E-3</c:v>
              </c:pt>
              <c:pt idx="5229">
                <c:v>-3.1733081255903356E-3</c:v>
              </c:pt>
              <c:pt idx="5230">
                <c:v>-3.1742440507059656E-3</c:v>
              </c:pt>
              <c:pt idx="5231">
                <c:v>-3.175179735994532E-3</c:v>
              </c:pt>
              <c:pt idx="5232">
                <c:v>-3.1761151814560348E-3</c:v>
              </c:pt>
              <c:pt idx="5233">
                <c:v>-3.1770503870904758E-3</c:v>
              </c:pt>
              <c:pt idx="5234">
                <c:v>-3.1779853528978515E-3</c:v>
              </c:pt>
              <c:pt idx="5235">
                <c:v>-3.1789200788781636E-3</c:v>
              </c:pt>
              <c:pt idx="5236">
                <c:v>-3.179854565031412E-3</c:v>
              </c:pt>
              <c:pt idx="5237">
                <c:v>-3.1807888113575969E-3</c:v>
              </c:pt>
              <c:pt idx="5238">
                <c:v>-3.1817228178567182E-3</c:v>
              </c:pt>
              <c:pt idx="5239">
                <c:v>-3.1826565845287759E-3</c:v>
              </c:pt>
              <c:pt idx="5240">
                <c:v>-3.1835901113737718E-3</c:v>
              </c:pt>
              <c:pt idx="5241">
                <c:v>-3.1845233983917023E-3</c:v>
              </c:pt>
              <c:pt idx="5242">
                <c:v>-3.1854564455825692E-3</c:v>
              </c:pt>
              <c:pt idx="5243">
                <c:v>-3.1863892529463726E-3</c:v>
              </c:pt>
              <c:pt idx="5244">
                <c:v>-3.1873218204831123E-3</c:v>
              </c:pt>
              <c:pt idx="5245">
                <c:v>-3.1882541481927889E-3</c:v>
              </c:pt>
              <c:pt idx="5246">
                <c:v>-3.1891862360754015E-3</c:v>
              </c:pt>
              <c:pt idx="5247">
                <c:v>-3.1901180841309522E-3</c:v>
              </c:pt>
              <c:pt idx="5248">
                <c:v>-3.1910496923594376E-3</c:v>
              </c:pt>
              <c:pt idx="5249">
                <c:v>-3.1919810607608594E-3</c:v>
              </c:pt>
              <c:pt idx="5250">
                <c:v>-3.1929121893352181E-3</c:v>
              </c:pt>
              <c:pt idx="5251">
                <c:v>-3.1938430780825127E-3</c:v>
              </c:pt>
              <c:pt idx="5252">
                <c:v>-3.1947737270027437E-3</c:v>
              </c:pt>
              <c:pt idx="5253">
                <c:v>-3.1957041360959112E-3</c:v>
              </c:pt>
              <c:pt idx="5254">
                <c:v>-3.1966343053620172E-3</c:v>
              </c:pt>
              <c:pt idx="5255">
                <c:v>-3.1975642348010575E-3</c:v>
              </c:pt>
              <c:pt idx="5256">
                <c:v>-3.1984939244130341E-3</c:v>
              </c:pt>
              <c:pt idx="5257">
                <c:v>-3.1994233741979477E-3</c:v>
              </c:pt>
              <c:pt idx="5258">
                <c:v>-3.2003525841557971E-3</c:v>
              </c:pt>
              <c:pt idx="5259">
                <c:v>-3.201281554286583E-3</c:v>
              </c:pt>
              <c:pt idx="5260">
                <c:v>-3.2022102845903075E-3</c:v>
              </c:pt>
              <c:pt idx="5261">
                <c:v>-3.2031387750669662E-3</c:v>
              </c:pt>
              <c:pt idx="5262">
                <c:v>-3.2040670257165618E-3</c:v>
              </c:pt>
              <c:pt idx="5263">
                <c:v>-3.2049950365390933E-3</c:v>
              </c:pt>
              <c:pt idx="5264">
                <c:v>-3.2059228075345617E-3</c:v>
              </c:pt>
              <c:pt idx="5265">
                <c:v>-3.2068503387029661E-3</c:v>
              </c:pt>
              <c:pt idx="5266">
                <c:v>-3.2077776300443073E-3</c:v>
              </c:pt>
              <c:pt idx="5267">
                <c:v>-3.2087046815585862E-3</c:v>
              </c:pt>
              <c:pt idx="5268">
                <c:v>-3.2096314932458002E-3</c:v>
              </c:pt>
              <c:pt idx="5269">
                <c:v>-3.2105580651059502E-3</c:v>
              </c:pt>
              <c:pt idx="5270">
                <c:v>-3.2114843971390371E-3</c:v>
              </c:pt>
              <c:pt idx="5271">
                <c:v>-3.2124104893450603E-3</c:v>
              </c:pt>
              <c:pt idx="5272">
                <c:v>-3.2133363417240195E-3</c:v>
              </c:pt>
              <c:pt idx="5273">
                <c:v>-3.2142619542759156E-3</c:v>
              </c:pt>
              <c:pt idx="5274">
                <c:v>-3.2151873270007498E-3</c:v>
              </c:pt>
              <c:pt idx="5275">
                <c:v>-3.2161124598985183E-3</c:v>
              </c:pt>
              <c:pt idx="5276">
                <c:v>-3.2170373529692236E-3</c:v>
              </c:pt>
              <c:pt idx="5277">
                <c:v>-3.2179620062128653E-3</c:v>
              </c:pt>
              <c:pt idx="5278">
                <c:v>-3.2188864196294434E-3</c:v>
              </c:pt>
              <c:pt idx="5279">
                <c:v>-3.2198105932189575E-3</c:v>
              </c:pt>
              <c:pt idx="5280">
                <c:v>-3.2207345269814084E-3</c:v>
              </c:pt>
              <c:pt idx="5281">
                <c:v>-3.2216582209167975E-3</c:v>
              </c:pt>
              <c:pt idx="5282">
                <c:v>-3.2225816750251213E-3</c:v>
              </c:pt>
              <c:pt idx="5283">
                <c:v>-3.2235048893063814E-3</c:v>
              </c:pt>
              <c:pt idx="5284">
                <c:v>-3.2244278637605776E-3</c:v>
              </c:pt>
              <c:pt idx="5285">
                <c:v>-3.2253505983877106E-3</c:v>
              </c:pt>
              <c:pt idx="5286">
                <c:v>-3.22627309318778E-3</c:v>
              </c:pt>
              <c:pt idx="5287">
                <c:v>-3.2271953481607858E-3</c:v>
              </c:pt>
              <c:pt idx="5288">
                <c:v>-3.2281173633067297E-3</c:v>
              </c:pt>
              <c:pt idx="5289">
                <c:v>-3.2290391386256083E-3</c:v>
              </c:pt>
              <c:pt idx="5290">
                <c:v>-3.2299606741174234E-3</c:v>
              </c:pt>
              <c:pt idx="5291">
                <c:v>-3.2308819697821748E-3</c:v>
              </c:pt>
              <c:pt idx="5292">
                <c:v>-3.2318030256198627E-3</c:v>
              </c:pt>
              <c:pt idx="5293">
                <c:v>-3.2327238416304869E-3</c:v>
              </c:pt>
              <c:pt idx="5294">
                <c:v>-3.2336444178140476E-3</c:v>
              </c:pt>
              <c:pt idx="5295">
                <c:v>-3.2345647541705464E-3</c:v>
              </c:pt>
              <c:pt idx="5296">
                <c:v>-3.2354848506999799E-3</c:v>
              </c:pt>
              <c:pt idx="5297">
                <c:v>-3.2364047074023498E-3</c:v>
              </c:pt>
              <c:pt idx="5298">
                <c:v>-3.2373243242776561E-3</c:v>
              </c:pt>
              <c:pt idx="5299">
                <c:v>-3.2382437013258993E-3</c:v>
              </c:pt>
              <c:pt idx="5300">
                <c:v>-3.2391628385470784E-3</c:v>
              </c:pt>
              <c:pt idx="5301">
                <c:v>-3.2400817359411957E-3</c:v>
              </c:pt>
              <c:pt idx="5302">
                <c:v>-3.2410003935082476E-3</c:v>
              </c:pt>
              <c:pt idx="5303">
                <c:v>-3.241918811248236E-3</c:v>
              </c:pt>
              <c:pt idx="5304">
                <c:v>-3.2428369891611608E-3</c:v>
              </c:pt>
              <c:pt idx="5305">
                <c:v>-3.2437549272470224E-3</c:v>
              </c:pt>
              <c:pt idx="5306">
                <c:v>-3.24467262550582E-3</c:v>
              </c:pt>
              <c:pt idx="5307">
                <c:v>-3.245590083937554E-3</c:v>
              </c:pt>
              <c:pt idx="5308">
                <c:v>-3.2465073025422266E-3</c:v>
              </c:pt>
              <c:pt idx="5309">
                <c:v>-3.2474242813198334E-3</c:v>
              </c:pt>
              <c:pt idx="5310">
                <c:v>-3.2483410202703766E-3</c:v>
              </c:pt>
              <c:pt idx="5311">
                <c:v>-3.2492575193938567E-3</c:v>
              </c:pt>
              <c:pt idx="5312">
                <c:v>-3.2501737786902727E-3</c:v>
              </c:pt>
              <c:pt idx="5313">
                <c:v>-3.2510897981596252E-3</c:v>
              </c:pt>
              <c:pt idx="5314">
                <c:v>-3.2520055778019145E-3</c:v>
              </c:pt>
              <c:pt idx="5315">
                <c:v>-3.2529211176171415E-3</c:v>
              </c:pt>
              <c:pt idx="5316">
                <c:v>-3.2538364176053036E-3</c:v>
              </c:pt>
              <c:pt idx="5317">
                <c:v>-3.2547514777664017E-3</c:v>
              </c:pt>
              <c:pt idx="5318">
                <c:v>-3.2556662981004366E-3</c:v>
              </c:pt>
              <c:pt idx="5319">
                <c:v>-3.2565808786074076E-3</c:v>
              </c:pt>
              <c:pt idx="5320">
                <c:v>-3.2574952192873153E-3</c:v>
              </c:pt>
              <c:pt idx="5321">
                <c:v>-3.258409320140159E-3</c:v>
              </c:pt>
              <c:pt idx="5322">
                <c:v>-3.2593231811659414E-3</c:v>
              </c:pt>
              <c:pt idx="5323">
                <c:v>-3.2602368023646579E-3</c:v>
              </c:pt>
              <c:pt idx="5324">
                <c:v>-3.2611501837363113E-3</c:v>
              </c:pt>
              <c:pt idx="5325">
                <c:v>-3.2620633252809007E-3</c:v>
              </c:pt>
              <c:pt idx="5326">
                <c:v>-3.2629762269984269E-3</c:v>
              </c:pt>
              <c:pt idx="5327">
                <c:v>-3.2638888888888895E-3</c:v>
              </c:pt>
              <c:pt idx="5328">
                <c:v>-3.2648013109522881E-3</c:v>
              </c:pt>
              <c:pt idx="5329">
                <c:v>-3.2657134931886253E-3</c:v>
              </c:pt>
              <c:pt idx="5330">
                <c:v>-3.2666254355978972E-3</c:v>
              </c:pt>
              <c:pt idx="5331">
                <c:v>-3.2675371381801054E-3</c:v>
              </c:pt>
              <c:pt idx="5332">
                <c:v>-3.2684486009352497E-3</c:v>
              </c:pt>
              <c:pt idx="5333">
                <c:v>-3.2693598238633307E-3</c:v>
              </c:pt>
              <c:pt idx="5334">
                <c:v>-3.2702708069643482E-3</c:v>
              </c:pt>
              <c:pt idx="5335">
                <c:v>-3.2711815502383021E-3</c:v>
              </c:pt>
              <c:pt idx="5336">
                <c:v>-3.2720920536851938E-3</c:v>
              </c:pt>
              <c:pt idx="5337">
                <c:v>-3.2730023173050205E-3</c:v>
              </c:pt>
              <c:pt idx="5338">
                <c:v>-3.2739123410977836E-3</c:v>
              </c:pt>
              <c:pt idx="5339">
                <c:v>-3.2748221250634832E-3</c:v>
              </c:pt>
              <c:pt idx="5340">
                <c:v>-3.2757316692021191E-3</c:v>
              </c:pt>
              <c:pt idx="5341">
                <c:v>-3.2766409735136915E-3</c:v>
              </c:pt>
              <c:pt idx="5342">
                <c:v>-3.277550037998202E-3</c:v>
              </c:pt>
              <c:pt idx="5343">
                <c:v>-3.2784588626556472E-3</c:v>
              </c:pt>
              <c:pt idx="5344">
                <c:v>-3.2793674474860287E-3</c:v>
              </c:pt>
              <c:pt idx="5345">
                <c:v>-3.2802757924893467E-3</c:v>
              </c:pt>
              <c:pt idx="5346">
                <c:v>-3.2811838976656012E-3</c:v>
              </c:pt>
              <c:pt idx="5347">
                <c:v>-3.282091763014792E-3</c:v>
              </c:pt>
              <c:pt idx="5348">
                <c:v>-3.2829993885369192E-3</c:v>
              </c:pt>
              <c:pt idx="5349">
                <c:v>-3.2839067742319846E-3</c:v>
              </c:pt>
              <c:pt idx="5350">
                <c:v>-3.2848139200999846E-3</c:v>
              </c:pt>
              <c:pt idx="5351">
                <c:v>-3.2857208261409211E-3</c:v>
              </c:pt>
              <c:pt idx="5352">
                <c:v>-3.286627492354794E-3</c:v>
              </c:pt>
              <c:pt idx="5353">
                <c:v>-3.2875339187416032E-3</c:v>
              </c:pt>
              <c:pt idx="5354">
                <c:v>-3.2884401053013489E-3</c:v>
              </c:pt>
              <c:pt idx="5355">
                <c:v>-3.289346052034031E-3</c:v>
              </c:pt>
              <c:pt idx="5356">
                <c:v>-3.2902517589396517E-3</c:v>
              </c:pt>
              <c:pt idx="5357">
                <c:v>-3.2911572260182066E-3</c:v>
              </c:pt>
              <c:pt idx="5358">
                <c:v>-3.2920624532696979E-3</c:v>
              </c:pt>
              <c:pt idx="5359">
                <c:v>-3.2929674406941257E-3</c:v>
              </c:pt>
              <c:pt idx="5360">
                <c:v>-3.2938721882914898E-3</c:v>
              </c:pt>
              <c:pt idx="5361">
                <c:v>-3.2947766960617908E-3</c:v>
              </c:pt>
              <c:pt idx="5362">
                <c:v>-3.2956809640050278E-3</c:v>
              </c:pt>
              <c:pt idx="5363">
                <c:v>-3.2965849921212029E-3</c:v>
              </c:pt>
              <c:pt idx="5364">
                <c:v>-3.2974887804103131E-3</c:v>
              </c:pt>
              <c:pt idx="5365">
                <c:v>-3.2983923288723593E-3</c:v>
              </c:pt>
              <c:pt idx="5366">
                <c:v>-3.2992956375073419E-3</c:v>
              </c:pt>
              <c:pt idx="5367">
                <c:v>-3.3001987063152613E-3</c:v>
              </c:pt>
              <c:pt idx="5368">
                <c:v>-3.3011015352961168E-3</c:v>
              </c:pt>
              <c:pt idx="5369">
                <c:v>-3.302004124449909E-3</c:v>
              </c:pt>
              <c:pt idx="5370">
                <c:v>-3.302906473776639E-3</c:v>
              </c:pt>
              <c:pt idx="5371">
                <c:v>-3.3038085832763037E-3</c:v>
              </c:pt>
              <c:pt idx="5372">
                <c:v>-3.3047104529489051E-3</c:v>
              </c:pt>
              <c:pt idx="5373">
                <c:v>-3.3056120827944426E-3</c:v>
              </c:pt>
              <c:pt idx="5374">
                <c:v>-3.3065134728129169E-3</c:v>
              </c:pt>
              <c:pt idx="5375">
                <c:v>-3.3074146230043272E-3</c:v>
              </c:pt>
              <c:pt idx="5376">
                <c:v>-3.3083155333686761E-3</c:v>
              </c:pt>
              <c:pt idx="5377">
                <c:v>-3.3092162039059596E-3</c:v>
              </c:pt>
              <c:pt idx="5378">
                <c:v>-3.3101166346161792E-3</c:v>
              </c:pt>
              <c:pt idx="5379">
                <c:v>-3.3110168254993355E-3</c:v>
              </c:pt>
              <c:pt idx="5380">
                <c:v>-3.3119167765554279E-3</c:v>
              </c:pt>
              <c:pt idx="5381">
                <c:v>-3.312816487784457E-3</c:v>
              </c:pt>
              <c:pt idx="5382">
                <c:v>-3.3137159591864226E-3</c:v>
              </c:pt>
              <c:pt idx="5383">
                <c:v>-3.3146151907613259E-3</c:v>
              </c:pt>
              <c:pt idx="5384">
                <c:v>-3.3155141825091643E-3</c:v>
              </c:pt>
              <c:pt idx="5385">
                <c:v>-3.3164129344299392E-3</c:v>
              </c:pt>
              <c:pt idx="5386">
                <c:v>-3.31731144652365E-3</c:v>
              </c:pt>
              <c:pt idx="5387">
                <c:v>-3.3182097187902976E-3</c:v>
              </c:pt>
              <c:pt idx="5388">
                <c:v>-3.3191077512298816E-3</c:v>
              </c:pt>
              <c:pt idx="5389">
                <c:v>-3.3200055438424021E-3</c:v>
              </c:pt>
              <c:pt idx="5390">
                <c:v>-3.3209030966278607E-3</c:v>
              </c:pt>
              <c:pt idx="5391">
                <c:v>-3.3218004095862536E-3</c:v>
              </c:pt>
              <c:pt idx="5392">
                <c:v>-3.3226974827175832E-3</c:v>
              </c:pt>
              <c:pt idx="5393">
                <c:v>-3.3235943160218493E-3</c:v>
              </c:pt>
              <c:pt idx="5394">
                <c:v>-3.3244909094990518E-3</c:v>
              </c:pt>
              <c:pt idx="5395">
                <c:v>-3.3253872631491908E-3</c:v>
              </c:pt>
              <c:pt idx="5396">
                <c:v>-3.3262833769722661E-3</c:v>
              </c:pt>
              <c:pt idx="5397">
                <c:v>-3.3271792509682796E-3</c:v>
              </c:pt>
              <c:pt idx="5398">
                <c:v>-3.3280748851372277E-3</c:v>
              </c:pt>
              <c:pt idx="5399">
                <c:v>-3.3289702794791123E-3</c:v>
              </c:pt>
              <c:pt idx="5400">
                <c:v>-3.3298654339939332E-3</c:v>
              </c:pt>
              <c:pt idx="5401">
                <c:v>-3.3307603486816906E-3</c:v>
              </c:pt>
              <c:pt idx="5402">
                <c:v>-3.3316550235423844E-3</c:v>
              </c:pt>
              <c:pt idx="5403">
                <c:v>-3.3325494585760146E-3</c:v>
              </c:pt>
              <c:pt idx="5404">
                <c:v>-3.3334436537825829E-3</c:v>
              </c:pt>
              <c:pt idx="5405">
                <c:v>-3.3343376091620859E-3</c:v>
              </c:pt>
              <c:pt idx="5406">
                <c:v>-3.3352313247145254E-3</c:v>
              </c:pt>
              <c:pt idx="5407">
                <c:v>-3.3361248004399012E-3</c:v>
              </c:pt>
              <c:pt idx="5408">
                <c:v>-3.3370180363382134E-3</c:v>
              </c:pt>
              <c:pt idx="5409">
                <c:v>-3.3379110324094621E-3</c:v>
              </c:pt>
              <c:pt idx="5410">
                <c:v>-3.3388037886536472E-3</c:v>
              </c:pt>
              <c:pt idx="5411">
                <c:v>-3.3396963050707708E-3</c:v>
              </c:pt>
              <c:pt idx="5412">
                <c:v>-3.3405885816608287E-3</c:v>
              </c:pt>
              <c:pt idx="5413">
                <c:v>-3.341480618423823E-3</c:v>
              </c:pt>
              <c:pt idx="5414">
                <c:v>-3.3423724153597537E-3</c:v>
              </c:pt>
              <c:pt idx="5415">
                <c:v>-3.3432639724686212E-3</c:v>
              </c:pt>
              <c:pt idx="5416">
                <c:v>-3.3441552897504247E-3</c:v>
              </c:pt>
              <c:pt idx="5417">
                <c:v>-3.3450463672051664E-3</c:v>
              </c:pt>
              <c:pt idx="5418">
                <c:v>-3.3459372048328427E-3</c:v>
              </c:pt>
              <c:pt idx="5419">
                <c:v>-3.3468278026334559E-3</c:v>
              </c:pt>
              <c:pt idx="5420">
                <c:v>-3.3477181606070051E-3</c:v>
              </c:pt>
              <c:pt idx="5421">
                <c:v>-3.3486082787534911E-3</c:v>
              </c:pt>
              <c:pt idx="5422">
                <c:v>-3.3494981570729131E-3</c:v>
              </c:pt>
              <c:pt idx="5423">
                <c:v>-3.3503877955652715E-3</c:v>
              </c:pt>
              <c:pt idx="5424">
                <c:v>-3.3512771942305684E-3</c:v>
              </c:pt>
              <c:pt idx="5425">
                <c:v>-3.3521663530687996E-3</c:v>
              </c:pt>
              <c:pt idx="5426">
                <c:v>-3.3530552720799677E-3</c:v>
              </c:pt>
              <c:pt idx="5427">
                <c:v>-3.3539439512640717E-3</c:v>
              </c:pt>
              <c:pt idx="5428">
                <c:v>-3.3548323906211126E-3</c:v>
              </c:pt>
              <c:pt idx="5429">
                <c:v>-3.3557205901510894E-3</c:v>
              </c:pt>
              <c:pt idx="5430">
                <c:v>-3.3566085498540031E-3</c:v>
              </c:pt>
              <c:pt idx="5431">
                <c:v>-3.3574962697298545E-3</c:v>
              </c:pt>
              <c:pt idx="5432">
                <c:v>-3.358383749778641E-3</c:v>
              </c:pt>
              <c:pt idx="5433">
                <c:v>-3.3592709900003635E-3</c:v>
              </c:pt>
              <c:pt idx="5434">
                <c:v>-3.3601579903950228E-3</c:v>
              </c:pt>
              <c:pt idx="5435">
                <c:v>-3.3610447509626186E-3</c:v>
              </c:pt>
              <c:pt idx="5436">
                <c:v>-3.3619312717031503E-3</c:v>
              </c:pt>
              <c:pt idx="5437">
                <c:v>-3.3628175526166188E-3</c:v>
              </c:pt>
              <c:pt idx="5438">
                <c:v>-3.3637035937030255E-3</c:v>
              </c:pt>
              <c:pt idx="5439">
                <c:v>-3.3645893949623665E-3</c:v>
              </c:pt>
              <c:pt idx="5440">
                <c:v>-3.3654749563946443E-3</c:v>
              </c:pt>
              <c:pt idx="5441">
                <c:v>-3.3663602779998585E-3</c:v>
              </c:pt>
              <c:pt idx="5442">
                <c:v>-3.3672453597780091E-3</c:v>
              </c:pt>
              <c:pt idx="5443">
                <c:v>-3.3681302017290957E-3</c:v>
              </c:pt>
              <c:pt idx="5444">
                <c:v>-3.3690148038531191E-3</c:v>
              </c:pt>
              <c:pt idx="5445">
                <c:v>-3.3698991661500807E-3</c:v>
              </c:pt>
              <c:pt idx="5446">
                <c:v>-3.3707832886199769E-3</c:v>
              </c:pt>
              <c:pt idx="5447">
                <c:v>-3.3716671712628096E-3</c:v>
              </c:pt>
              <c:pt idx="5448">
                <c:v>-3.3725508140785782E-3</c:v>
              </c:pt>
              <c:pt idx="5449">
                <c:v>-3.3734342170672837E-3</c:v>
              </c:pt>
              <c:pt idx="5450">
                <c:v>-3.3743173802289255E-3</c:v>
              </c:pt>
              <c:pt idx="5451">
                <c:v>-3.3752003035635038E-3</c:v>
              </c:pt>
              <c:pt idx="5452">
                <c:v>-3.3760829870710203E-3</c:v>
              </c:pt>
              <c:pt idx="5453">
                <c:v>-3.3769654307514714E-3</c:v>
              </c:pt>
              <c:pt idx="5454">
                <c:v>-3.3778476346048589E-3</c:v>
              </c:pt>
              <c:pt idx="5455">
                <c:v>-3.3787295986311828E-3</c:v>
              </c:pt>
              <c:pt idx="5456">
                <c:v>-3.3796113228304432E-3</c:v>
              </c:pt>
              <c:pt idx="5457">
                <c:v>-3.3804928072026399E-3</c:v>
              </c:pt>
              <c:pt idx="5458">
                <c:v>-3.3813740517477748E-3</c:v>
              </c:pt>
              <c:pt idx="5459">
                <c:v>-3.3822550564658444E-3</c:v>
              </c:pt>
              <c:pt idx="5460">
                <c:v>-3.3831358213568504E-3</c:v>
              </c:pt>
              <c:pt idx="5461">
                <c:v>-3.3840163464207928E-3</c:v>
              </c:pt>
              <c:pt idx="5462">
                <c:v>-3.384896631657672E-3</c:v>
              </c:pt>
              <c:pt idx="5463">
                <c:v>-3.3857766770674872E-3</c:v>
              </c:pt>
              <c:pt idx="5464">
                <c:v>-3.3866564826502388E-3</c:v>
              </c:pt>
              <c:pt idx="5465">
                <c:v>-3.3875360484059286E-3</c:v>
              </c:pt>
              <c:pt idx="5466">
                <c:v>-3.388415374334553E-3</c:v>
              </c:pt>
              <c:pt idx="5467">
                <c:v>-3.3892944604361139E-3</c:v>
              </c:pt>
              <c:pt idx="5468">
                <c:v>-3.3901733067106116E-3</c:v>
              </c:pt>
              <c:pt idx="5469">
                <c:v>-3.3910519131580452E-3</c:v>
              </c:pt>
              <c:pt idx="5470">
                <c:v>-3.3919302797784153E-3</c:v>
              </c:pt>
              <c:pt idx="5471">
                <c:v>-3.3928084065717218E-3</c:v>
              </c:pt>
              <c:pt idx="5472">
                <c:v>-3.3936862935379669E-3</c:v>
              </c:pt>
              <c:pt idx="5473">
                <c:v>-3.3945639406771462E-3</c:v>
              </c:pt>
              <c:pt idx="5474">
                <c:v>-3.3954413479892619E-3</c:v>
              </c:pt>
              <c:pt idx="5475">
                <c:v>-3.3963185154743144E-3</c:v>
              </c:pt>
              <c:pt idx="5476">
                <c:v>-3.397195443132303E-3</c:v>
              </c:pt>
              <c:pt idx="5477">
                <c:v>-3.3980721309632284E-3</c:v>
              </c:pt>
              <c:pt idx="5478">
                <c:v>-3.3989485789670897E-3</c:v>
              </c:pt>
              <c:pt idx="5479">
                <c:v>-3.3998247871438892E-3</c:v>
              </c:pt>
              <c:pt idx="5480">
                <c:v>-3.4007007554936238E-3</c:v>
              </c:pt>
              <c:pt idx="5481">
                <c:v>-3.4015764840162944E-3</c:v>
              </c:pt>
              <c:pt idx="5482">
                <c:v>-3.4024519727119018E-3</c:v>
              </c:pt>
              <c:pt idx="5483">
                <c:v>-3.4033272215804452E-3</c:v>
              </c:pt>
              <c:pt idx="5484">
                <c:v>-3.4042022306219255E-3</c:v>
              </c:pt>
              <c:pt idx="5485">
                <c:v>-3.4050769998363417E-3</c:v>
              </c:pt>
              <c:pt idx="5486">
                <c:v>-3.4059515292236965E-3</c:v>
              </c:pt>
              <c:pt idx="5487">
                <c:v>-3.406825818783986E-3</c:v>
              </c:pt>
              <c:pt idx="5488">
                <c:v>-3.4076998685172114E-3</c:v>
              </c:pt>
              <c:pt idx="5489">
                <c:v>-3.4085736784233737E-3</c:v>
              </c:pt>
              <c:pt idx="5490">
                <c:v>-3.409447248502472E-3</c:v>
              </c:pt>
              <c:pt idx="5491">
                <c:v>-3.4103205787545071E-3</c:v>
              </c:pt>
              <c:pt idx="5492">
                <c:v>-3.4111936691794786E-3</c:v>
              </c:pt>
              <c:pt idx="5493">
                <c:v>-3.4120665197773879E-3</c:v>
              </c:pt>
              <c:pt idx="5494">
                <c:v>-3.4129391305482322E-3</c:v>
              </c:pt>
              <c:pt idx="5495">
                <c:v>-3.4138115014920129E-3</c:v>
              </c:pt>
              <c:pt idx="5496">
                <c:v>-3.4146836326087301E-3</c:v>
              </c:pt>
              <c:pt idx="5497">
                <c:v>-3.4155555238983832E-3</c:v>
              </c:pt>
              <c:pt idx="5498">
                <c:v>-3.4164271753609732E-3</c:v>
              </c:pt>
              <c:pt idx="5499">
                <c:v>-3.4172985869965014E-3</c:v>
              </c:pt>
              <c:pt idx="5500">
                <c:v>-3.4181697588049642E-3</c:v>
              </c:pt>
              <c:pt idx="5501">
                <c:v>-3.4190406907863634E-3</c:v>
              </c:pt>
              <c:pt idx="5502">
                <c:v>-3.4199113829406986E-3</c:v>
              </c:pt>
              <c:pt idx="5503">
                <c:v>-3.4207818352679706E-3</c:v>
              </c:pt>
              <c:pt idx="5504">
                <c:v>-3.421652047768179E-3</c:v>
              </c:pt>
              <c:pt idx="5505">
                <c:v>-3.4225220204413239E-3</c:v>
              </c:pt>
              <c:pt idx="5506">
                <c:v>-3.4233917532874069E-3</c:v>
              </c:pt>
              <c:pt idx="5507">
                <c:v>-3.4242612463064245E-3</c:v>
              </c:pt>
              <c:pt idx="5508">
                <c:v>-3.4251304994983786E-3</c:v>
              </c:pt>
              <c:pt idx="5509">
                <c:v>-3.4259995128632691E-3</c:v>
              </c:pt>
              <c:pt idx="5510">
                <c:v>-3.426868286401096E-3</c:v>
              </c:pt>
              <c:pt idx="5511">
                <c:v>-3.4277368201118593E-3</c:v>
              </c:pt>
              <c:pt idx="5512">
                <c:v>-3.428605113995559E-3</c:v>
              </c:pt>
              <c:pt idx="5513">
                <c:v>-3.4294731680521969E-3</c:v>
              </c:pt>
              <c:pt idx="5514">
                <c:v>-3.4303409822817694E-3</c:v>
              </c:pt>
              <c:pt idx="5515">
                <c:v>-3.4312085566842784E-3</c:v>
              </c:pt>
              <c:pt idx="5516">
                <c:v>-3.4320758912597237E-3</c:v>
              </c:pt>
              <c:pt idx="5517">
                <c:v>-3.4329429860081059E-3</c:v>
              </c:pt>
              <c:pt idx="5518">
                <c:v>-3.4338098409294241E-3</c:v>
              </c:pt>
              <c:pt idx="5519">
                <c:v>-3.4346764560236787E-3</c:v>
              </c:pt>
              <c:pt idx="5520">
                <c:v>-3.4355428312908714E-3</c:v>
              </c:pt>
              <c:pt idx="5521">
                <c:v>-3.4364089667309988E-3</c:v>
              </c:pt>
              <c:pt idx="5522">
                <c:v>-3.4372748623440626E-3</c:v>
              </c:pt>
              <c:pt idx="5523">
                <c:v>-3.4381405181300633E-3</c:v>
              </c:pt>
              <c:pt idx="5524">
                <c:v>-3.4390059340889999E-3</c:v>
              </c:pt>
              <c:pt idx="5525">
                <c:v>-3.439871110220873E-3</c:v>
              </c:pt>
              <c:pt idx="5526">
                <c:v>-3.4407360465256828E-3</c:v>
              </c:pt>
              <c:pt idx="5527">
                <c:v>-3.4416007430034304E-3</c:v>
              </c:pt>
              <c:pt idx="5528">
                <c:v>-3.4424651996541127E-3</c:v>
              </c:pt>
              <c:pt idx="5529">
                <c:v>-3.4433294164777318E-3</c:v>
              </c:pt>
              <c:pt idx="5530">
                <c:v>-3.4441933934742869E-3</c:v>
              </c:pt>
              <c:pt idx="5531">
                <c:v>-3.4450571306437784E-3</c:v>
              </c:pt>
              <c:pt idx="5532">
                <c:v>-3.4459206279862068E-3</c:v>
              </c:pt>
              <c:pt idx="5533">
                <c:v>-3.4467838855015711E-3</c:v>
              </c:pt>
              <c:pt idx="5534">
                <c:v>-3.447646903189874E-3</c:v>
              </c:pt>
              <c:pt idx="5535">
                <c:v>-3.4485096810511111E-3</c:v>
              </c:pt>
              <c:pt idx="5536">
                <c:v>-3.4493722190852847E-3</c:v>
              </c:pt>
              <c:pt idx="5537">
                <c:v>-3.4502345172923951E-3</c:v>
              </c:pt>
              <c:pt idx="5538">
                <c:v>-3.4510965756724419E-3</c:v>
              </c:pt>
              <c:pt idx="5539">
                <c:v>-3.4519583942254246E-3</c:v>
              </c:pt>
              <c:pt idx="5540">
                <c:v>-3.452819972951346E-3</c:v>
              </c:pt>
              <c:pt idx="5541">
                <c:v>-3.4536813118502016E-3</c:v>
              </c:pt>
              <c:pt idx="5542">
                <c:v>-3.454542410921994E-3</c:v>
              </c:pt>
              <c:pt idx="5543">
                <c:v>-3.4554032701667224E-3</c:v>
              </c:pt>
              <c:pt idx="5544">
                <c:v>-3.4562638895843877E-3</c:v>
              </c:pt>
              <c:pt idx="5545">
                <c:v>-3.4571242691749894E-3</c:v>
              </c:pt>
              <c:pt idx="5546">
                <c:v>-3.457984408938527E-3</c:v>
              </c:pt>
              <c:pt idx="5547">
                <c:v>-3.4588443088750032E-3</c:v>
              </c:pt>
              <c:pt idx="5548">
                <c:v>-3.4597039689844141E-3</c:v>
              </c:pt>
              <c:pt idx="5549">
                <c:v>-3.460563389266761E-3</c:v>
              </c:pt>
              <c:pt idx="5550">
                <c:v>-3.4614225697220447E-3</c:v>
              </c:pt>
              <c:pt idx="5551">
                <c:v>-3.4622815103502649E-3</c:v>
              </c:pt>
              <c:pt idx="5552">
                <c:v>-3.4631402111514214E-3</c:v>
              </c:pt>
              <c:pt idx="5553">
                <c:v>-3.4639986721255139E-3</c:v>
              </c:pt>
              <c:pt idx="5554">
                <c:v>-3.464856893272545E-3</c:v>
              </c:pt>
              <c:pt idx="5555">
                <c:v>-3.4657148745925108E-3</c:v>
              </c:pt>
              <c:pt idx="5556">
                <c:v>-3.466572616085413E-3</c:v>
              </c:pt>
              <c:pt idx="5557">
                <c:v>-3.4674301177512515E-3</c:v>
              </c:pt>
              <c:pt idx="5558">
                <c:v>-3.4682873795900265E-3</c:v>
              </c:pt>
              <c:pt idx="5559">
                <c:v>-3.4691444016017379E-3</c:v>
              </c:pt>
              <c:pt idx="5560">
                <c:v>-3.4700011837863853E-3</c:v>
              </c:pt>
              <c:pt idx="5561">
                <c:v>-3.4708577261439713E-3</c:v>
              </c:pt>
              <c:pt idx="5562">
                <c:v>-3.4717140286744919E-3</c:v>
              </c:pt>
              <c:pt idx="5563">
                <c:v>-3.472570091377949E-3</c:v>
              </c:pt>
              <c:pt idx="5564">
                <c:v>-3.4734259142543424E-3</c:v>
              </c:pt>
              <c:pt idx="5565">
                <c:v>-3.4742814973036723E-3</c:v>
              </c:pt>
              <c:pt idx="5566">
                <c:v>-3.4751368405259385E-3</c:v>
              </c:pt>
              <c:pt idx="5567">
                <c:v>-3.4759919439211412E-3</c:v>
              </c:pt>
              <c:pt idx="5568">
                <c:v>-3.4768468074892825E-3</c:v>
              </c:pt>
              <c:pt idx="5569">
                <c:v>-3.477701431230358E-3</c:v>
              </c:pt>
              <c:pt idx="5570">
                <c:v>-3.4785558151443699E-3</c:v>
              </c:pt>
              <c:pt idx="5571">
                <c:v>-3.4794099592313182E-3</c:v>
              </c:pt>
              <c:pt idx="5572">
                <c:v>-3.480263863491203E-3</c:v>
              </c:pt>
              <c:pt idx="5573">
                <c:v>-3.4811175279240241E-3</c:v>
              </c:pt>
              <c:pt idx="5574">
                <c:v>-3.4819709525297834E-3</c:v>
              </c:pt>
              <c:pt idx="5575">
                <c:v>-3.4828241373084773E-3</c:v>
              </c:pt>
              <c:pt idx="5576">
                <c:v>-3.4836770822601081E-3</c:v>
              </c:pt>
              <c:pt idx="5577">
                <c:v>-3.4845297873846749E-3</c:v>
              </c:pt>
              <c:pt idx="5578">
                <c:v>-3.4853822526821781E-3</c:v>
              </c:pt>
              <c:pt idx="5579">
                <c:v>-3.4862344781526177E-3</c:v>
              </c:pt>
              <c:pt idx="5580">
                <c:v>-3.4870864637959941E-3</c:v>
              </c:pt>
              <c:pt idx="5581">
                <c:v>-3.4879382096123083E-3</c:v>
              </c:pt>
              <c:pt idx="5582">
                <c:v>-3.4887897156015571E-3</c:v>
              </c:pt>
              <c:pt idx="5583">
                <c:v>-3.4896409817637428E-3</c:v>
              </c:pt>
              <c:pt idx="5584">
                <c:v>-3.4904920080988644E-3</c:v>
              </c:pt>
              <c:pt idx="5585">
                <c:v>-3.4913427946069225E-3</c:v>
              </c:pt>
              <c:pt idx="5586">
                <c:v>-3.4921933412879174E-3</c:v>
              </c:pt>
              <c:pt idx="5587">
                <c:v>-3.4930436481418483E-3</c:v>
              </c:pt>
              <c:pt idx="5588">
                <c:v>-3.4938937151687177E-3</c:v>
              </c:pt>
              <c:pt idx="5589">
                <c:v>-3.4947435423685214E-3</c:v>
              </c:pt>
              <c:pt idx="5590">
                <c:v>-3.495593129741262E-3</c:v>
              </c:pt>
              <c:pt idx="5591">
                <c:v>-3.4964424772869385E-3</c:v>
              </c:pt>
              <c:pt idx="5592">
                <c:v>-3.4972915850055518E-3</c:v>
              </c:pt>
              <c:pt idx="5593">
                <c:v>-3.4981404528971012E-3</c:v>
              </c:pt>
              <c:pt idx="5594">
                <c:v>-3.4989890809615874E-3</c:v>
              </c:pt>
              <c:pt idx="5595">
                <c:v>-3.4998374691990112E-3</c:v>
              </c:pt>
              <c:pt idx="5596">
                <c:v>-3.5006856176093702E-3</c:v>
              </c:pt>
              <c:pt idx="5597">
                <c:v>-3.5015335261926652E-3</c:v>
              </c:pt>
              <c:pt idx="5598">
                <c:v>-3.502381194948897E-3</c:v>
              </c:pt>
              <c:pt idx="5599">
                <c:v>-3.5032286238780653E-3</c:v>
              </c:pt>
              <c:pt idx="5600">
                <c:v>-3.5040758129801695E-3</c:v>
              </c:pt>
              <c:pt idx="5601">
                <c:v>-3.5049227622552105E-3</c:v>
              </c:pt>
              <c:pt idx="5602">
                <c:v>-3.5057694717031897E-3</c:v>
              </c:pt>
              <c:pt idx="5603">
                <c:v>-3.5066159413241031E-3</c:v>
              </c:pt>
              <c:pt idx="5604">
                <c:v>-3.5074621711179534E-3</c:v>
              </c:pt>
              <c:pt idx="5605">
                <c:v>-3.5083081610847401E-3</c:v>
              </c:pt>
              <c:pt idx="5606">
                <c:v>-3.5091539112244632E-3</c:v>
              </c:pt>
              <c:pt idx="5607">
                <c:v>-3.5099994215371222E-3</c:v>
              </c:pt>
              <c:pt idx="5608">
                <c:v>-3.5108446920227182E-3</c:v>
              </c:pt>
              <c:pt idx="5609">
                <c:v>-3.5116897226812522E-3</c:v>
              </c:pt>
              <c:pt idx="5610">
                <c:v>-3.5125345135127209E-3</c:v>
              </c:pt>
              <c:pt idx="5611">
                <c:v>-3.5133790645171261E-3</c:v>
              </c:pt>
              <c:pt idx="5612">
                <c:v>-3.5142233756944676E-3</c:v>
              </c:pt>
              <c:pt idx="5613">
                <c:v>-3.5150674470447452E-3</c:v>
              </c:pt>
              <c:pt idx="5614">
                <c:v>-3.5159112785679595E-3</c:v>
              </c:pt>
              <c:pt idx="5615">
                <c:v>-3.516754870264112E-3</c:v>
              </c:pt>
              <c:pt idx="5616">
                <c:v>-3.5175982221331992E-3</c:v>
              </c:pt>
              <c:pt idx="5617">
                <c:v>-3.5184413341752228E-3</c:v>
              </c:pt>
              <c:pt idx="5618">
                <c:v>-3.5192842063901828E-3</c:v>
              </c:pt>
              <c:pt idx="5619">
                <c:v>-3.5201268387780793E-3</c:v>
              </c:pt>
              <c:pt idx="5620">
                <c:v>-3.5209692313389121E-3</c:v>
              </c:pt>
              <c:pt idx="5621">
                <c:v>-3.5218113840726813E-3</c:v>
              </c:pt>
              <c:pt idx="5622">
                <c:v>-3.5226532969793887E-3</c:v>
              </c:pt>
              <c:pt idx="5623">
                <c:v>-3.5234949700590308E-3</c:v>
              </c:pt>
              <c:pt idx="5624">
                <c:v>-3.5243364033116092E-3</c:v>
              </c:pt>
              <c:pt idx="5625">
                <c:v>-3.5251775967371246E-3</c:v>
              </c:pt>
              <c:pt idx="5626">
                <c:v>-3.5260185503355758E-3</c:v>
              </c:pt>
              <c:pt idx="5627">
                <c:v>-3.5268592641069635E-3</c:v>
              </c:pt>
              <c:pt idx="5628">
                <c:v>-3.5276997380512876E-3</c:v>
              </c:pt>
              <c:pt idx="5629">
                <c:v>-3.5285399721685499E-3</c:v>
              </c:pt>
              <c:pt idx="5630">
                <c:v>-3.5293799664587468E-3</c:v>
              </c:pt>
              <c:pt idx="5631">
                <c:v>-3.5302197209218806E-3</c:v>
              </c:pt>
              <c:pt idx="5632">
                <c:v>-3.5310592355579503E-3</c:v>
              </c:pt>
              <c:pt idx="5633">
                <c:v>-3.5318985103669565E-3</c:v>
              </c:pt>
              <c:pt idx="5634">
                <c:v>-3.5327375453488991E-3</c:v>
              </c:pt>
              <c:pt idx="5635">
                <c:v>-3.5335763405037785E-3</c:v>
              </c:pt>
              <c:pt idx="5636">
                <c:v>-3.5344148958315956E-3</c:v>
              </c:pt>
              <c:pt idx="5637">
                <c:v>-3.5352532113323474E-3</c:v>
              </c:pt>
              <c:pt idx="5638">
                <c:v>-3.536091287006036E-3</c:v>
              </c:pt>
              <c:pt idx="5639">
                <c:v>-3.5369291228526606E-3</c:v>
              </c:pt>
              <c:pt idx="5640">
                <c:v>-3.5377667188722216E-3</c:v>
              </c:pt>
              <c:pt idx="5641">
                <c:v>-3.5386040750647195E-3</c:v>
              </c:pt>
              <c:pt idx="5642">
                <c:v>-3.5394411914301534E-3</c:v>
              </c:pt>
              <c:pt idx="5643">
                <c:v>-3.5402780679685258E-3</c:v>
              </c:pt>
              <c:pt idx="5644">
                <c:v>-3.5411147046798324E-3</c:v>
              </c:pt>
              <c:pt idx="5645">
                <c:v>-3.5419511015640759E-3</c:v>
              </c:pt>
              <c:pt idx="5646">
                <c:v>-3.5427872586212554E-3</c:v>
              </c:pt>
              <c:pt idx="5647">
                <c:v>-3.5436231758513717E-3</c:v>
              </c:pt>
              <c:pt idx="5648">
                <c:v>-3.544458853254424E-3</c:v>
              </c:pt>
              <c:pt idx="5649">
                <c:v>-3.5452942908304132E-3</c:v>
              </c:pt>
              <c:pt idx="5650">
                <c:v>-3.54612948857934E-3</c:v>
              </c:pt>
              <c:pt idx="5651">
                <c:v>-3.546964446501202E-3</c:v>
              </c:pt>
              <c:pt idx="5652">
                <c:v>-3.5477991645960004E-3</c:v>
              </c:pt>
              <c:pt idx="5653">
                <c:v>-3.5486336428637347E-3</c:v>
              </c:pt>
              <c:pt idx="5654">
                <c:v>-3.5494678813044059E-3</c:v>
              </c:pt>
              <c:pt idx="5655">
                <c:v>-3.5503018799180131E-3</c:v>
              </c:pt>
              <c:pt idx="5656">
                <c:v>-3.5511356387045588E-3</c:v>
              </c:pt>
              <c:pt idx="5657">
                <c:v>-3.5519691576640392E-3</c:v>
              </c:pt>
              <c:pt idx="5658">
                <c:v>-3.5528024367964561E-3</c:v>
              </c:pt>
              <c:pt idx="5659">
                <c:v>-3.5536354761018089E-3</c:v>
              </c:pt>
              <c:pt idx="5660">
                <c:v>-3.5544682755800985E-3</c:v>
              </c:pt>
              <c:pt idx="5661">
                <c:v>-3.5553008352313246E-3</c:v>
              </c:pt>
              <c:pt idx="5662">
                <c:v>-3.5561331550554871E-3</c:v>
              </c:pt>
              <c:pt idx="5663">
                <c:v>-3.5569652350525872E-3</c:v>
              </c:pt>
              <c:pt idx="5664">
                <c:v>-3.5577970752226225E-3</c:v>
              </c:pt>
              <c:pt idx="5665">
                <c:v>-3.5586286755655942E-3</c:v>
              </c:pt>
              <c:pt idx="5666">
                <c:v>-3.5594600360815023E-3</c:v>
              </c:pt>
              <c:pt idx="5667">
                <c:v>-3.5602911567703469E-3</c:v>
              </c:pt>
              <c:pt idx="5668">
                <c:v>-3.5611220376321278E-3</c:v>
              </c:pt>
              <c:pt idx="5669">
                <c:v>-3.5619526786668451E-3</c:v>
              </c:pt>
              <c:pt idx="5670">
                <c:v>-3.5627830798745006E-3</c:v>
              </c:pt>
              <c:pt idx="5671">
                <c:v>-3.5636132412550908E-3</c:v>
              </c:pt>
              <c:pt idx="5672">
                <c:v>-3.5644431628086169E-3</c:v>
              </c:pt>
              <c:pt idx="5673">
                <c:v>-3.5652728445350799E-3</c:v>
              </c:pt>
              <c:pt idx="5674">
                <c:v>-3.5661022864344792E-3</c:v>
              </c:pt>
              <c:pt idx="5675">
                <c:v>-3.5669314885068155E-3</c:v>
              </c:pt>
              <c:pt idx="5676">
                <c:v>-3.5677604507520877E-3</c:v>
              </c:pt>
              <c:pt idx="5677">
                <c:v>-3.568589173170298E-3</c:v>
              </c:pt>
              <c:pt idx="5678">
                <c:v>-3.5694176557614431E-3</c:v>
              </c:pt>
              <c:pt idx="5679">
                <c:v>-3.5702458985255245E-3</c:v>
              </c:pt>
              <c:pt idx="5680">
                <c:v>-3.5710739014625423E-3</c:v>
              </c:pt>
              <c:pt idx="5681">
                <c:v>-3.5719016645724966E-3</c:v>
              </c:pt>
              <c:pt idx="5682">
                <c:v>-3.5727291878553872E-3</c:v>
              </c:pt>
              <c:pt idx="5683">
                <c:v>-3.5735564713112143E-3</c:v>
              </c:pt>
              <c:pt idx="5684">
                <c:v>-3.57438351493998E-3</c:v>
              </c:pt>
              <c:pt idx="5685">
                <c:v>-3.5752103187416799E-3</c:v>
              </c:pt>
              <c:pt idx="5686">
                <c:v>-3.5760368827163162E-3</c:v>
              </c:pt>
              <c:pt idx="5687">
                <c:v>-3.5768632068638889E-3</c:v>
              </c:pt>
              <c:pt idx="5688">
                <c:v>-3.5776892911843984E-3</c:v>
              </c:pt>
              <c:pt idx="5689">
                <c:v>-3.578515135677844E-3</c:v>
              </c:pt>
              <c:pt idx="5690">
                <c:v>-3.5793407403442259E-3</c:v>
              </c:pt>
              <c:pt idx="5691">
                <c:v>-3.580166105183546E-3</c:v>
              </c:pt>
              <c:pt idx="5692">
                <c:v>-3.5809912301958012E-3</c:v>
              </c:pt>
              <c:pt idx="5693">
                <c:v>-3.5818161153809923E-3</c:v>
              </c:pt>
              <c:pt idx="5694">
                <c:v>-3.5826407607391204E-3</c:v>
              </c:pt>
              <c:pt idx="5695">
                <c:v>-3.5834651662701843E-3</c:v>
              </c:pt>
              <c:pt idx="5696">
                <c:v>-3.5842893319741847E-3</c:v>
              </c:pt>
              <c:pt idx="5697">
                <c:v>-3.5851132578511237E-3</c:v>
              </c:pt>
              <c:pt idx="5698">
                <c:v>-3.5859369439009969E-3</c:v>
              </c:pt>
              <c:pt idx="5699">
                <c:v>-3.586760390123807E-3</c:v>
              </c:pt>
              <c:pt idx="5700">
                <c:v>-3.587583596519553E-3</c:v>
              </c:pt>
              <c:pt idx="5701">
                <c:v>-3.5884065630882359E-3</c:v>
              </c:pt>
              <c:pt idx="5702">
                <c:v>-3.5892292898298548E-3</c:v>
              </c:pt>
              <c:pt idx="5703">
                <c:v>-3.5900517767444105E-3</c:v>
              </c:pt>
              <c:pt idx="5704">
                <c:v>-3.5908740238319039E-3</c:v>
              </c:pt>
              <c:pt idx="5705">
                <c:v>-3.5916960310923324E-3</c:v>
              </c:pt>
              <c:pt idx="5706">
                <c:v>-3.5925177985256969E-3</c:v>
              </c:pt>
              <c:pt idx="5707">
                <c:v>-3.5933393261319982E-3</c:v>
              </c:pt>
              <c:pt idx="5708">
                <c:v>-3.594160613911236E-3</c:v>
              </c:pt>
              <c:pt idx="5709">
                <c:v>-3.5949816618634101E-3</c:v>
              </c:pt>
              <c:pt idx="5710">
                <c:v>-3.5958024699885207E-3</c:v>
              </c:pt>
              <c:pt idx="5711">
                <c:v>-3.5966230382865685E-3</c:v>
              </c:pt>
              <c:pt idx="5712">
                <c:v>-3.5974433667575519E-3</c:v>
              </c:pt>
              <c:pt idx="5713">
                <c:v>-3.5982634554014717E-3</c:v>
              </c:pt>
              <c:pt idx="5714">
                <c:v>-3.5990833042183279E-3</c:v>
              </c:pt>
              <c:pt idx="5715">
                <c:v>-3.5999029132081205E-3</c:v>
              </c:pt>
              <c:pt idx="5716">
                <c:v>-3.6007222823708496E-3</c:v>
              </c:pt>
              <c:pt idx="5717">
                <c:v>-3.601541411706515E-3</c:v>
              </c:pt>
              <c:pt idx="5718">
                <c:v>-3.6023603012151186E-3</c:v>
              </c:pt>
              <c:pt idx="5719">
                <c:v>-3.603178950896656E-3</c:v>
              </c:pt>
              <c:pt idx="5720">
                <c:v>-3.6039973607511306E-3</c:v>
              </c:pt>
              <c:pt idx="5721">
                <c:v>-3.6048155307785417E-3</c:v>
              </c:pt>
              <c:pt idx="5722">
                <c:v>-3.6056334609788892E-3</c:v>
              </c:pt>
              <c:pt idx="5723">
                <c:v>-3.6064511513521731E-3</c:v>
              </c:pt>
              <c:pt idx="5724">
                <c:v>-3.6072686018983934E-3</c:v>
              </c:pt>
              <c:pt idx="5725">
                <c:v>-3.6080858126175518E-3</c:v>
              </c:pt>
              <c:pt idx="5726">
                <c:v>-3.608902783509645E-3</c:v>
              </c:pt>
              <c:pt idx="5727">
                <c:v>-3.6097195145746745E-3</c:v>
              </c:pt>
              <c:pt idx="5728">
                <c:v>-3.6105360058126404E-3</c:v>
              </c:pt>
              <c:pt idx="5729">
                <c:v>-3.6113522572235428E-3</c:v>
              </c:pt>
              <c:pt idx="5730">
                <c:v>-3.6121682688073815E-3</c:v>
              </c:pt>
              <c:pt idx="5731">
                <c:v>-3.6129840405641584E-3</c:v>
              </c:pt>
              <c:pt idx="5732">
                <c:v>-3.61379957249387E-3</c:v>
              </c:pt>
              <c:pt idx="5733">
                <c:v>-3.614614864596518E-3</c:v>
              </c:pt>
              <c:pt idx="5734">
                <c:v>-3.6154299168721024E-3</c:v>
              </c:pt>
              <c:pt idx="5735">
                <c:v>-3.6162447293206232E-3</c:v>
              </c:pt>
              <c:pt idx="5736">
                <c:v>-3.6170593019420804E-3</c:v>
              </c:pt>
              <c:pt idx="5737">
                <c:v>-3.6178736347364749E-3</c:v>
              </c:pt>
              <c:pt idx="5738">
                <c:v>-3.6186877277038067E-3</c:v>
              </c:pt>
              <c:pt idx="5739">
                <c:v>-3.6195015808440732E-3</c:v>
              </c:pt>
              <c:pt idx="5740">
                <c:v>-3.620315194157276E-3</c:v>
              </c:pt>
              <c:pt idx="5741">
                <c:v>-3.6211285676434153E-3</c:v>
              </c:pt>
              <c:pt idx="5742">
                <c:v>-3.621941701302491E-3</c:v>
              </c:pt>
              <c:pt idx="5743">
                <c:v>-3.622754595134503E-3</c:v>
              </c:pt>
              <c:pt idx="5744">
                <c:v>-3.6235672491394515E-3</c:v>
              </c:pt>
              <c:pt idx="5745">
                <c:v>-3.624379663317339E-3</c:v>
              </c:pt>
              <c:pt idx="5746">
                <c:v>-3.6251918376681604E-3</c:v>
              </c:pt>
              <c:pt idx="5747">
                <c:v>-3.6260037721919181E-3</c:v>
              </c:pt>
              <c:pt idx="5748">
                <c:v>-3.6268154668886122E-3</c:v>
              </c:pt>
              <c:pt idx="5749">
                <c:v>-3.6276269217582428E-3</c:v>
              </c:pt>
              <c:pt idx="5750">
                <c:v>-3.6284381368008097E-3</c:v>
              </c:pt>
              <c:pt idx="5751">
                <c:v>-3.6292491120163139E-3</c:v>
              </c:pt>
              <c:pt idx="5752">
                <c:v>-3.6300598474047555E-3</c:v>
              </c:pt>
              <c:pt idx="5753">
                <c:v>-3.6308703429661316E-3</c:v>
              </c:pt>
              <c:pt idx="5754">
                <c:v>-3.6316805987004442E-3</c:v>
              </c:pt>
              <c:pt idx="5755">
                <c:v>-3.6324906146076941E-3</c:v>
              </c:pt>
              <c:pt idx="5756">
                <c:v>-3.6333003906878795E-3</c:v>
              </c:pt>
              <c:pt idx="5757">
                <c:v>-3.6341099269410013E-3</c:v>
              </c:pt>
              <c:pt idx="5758">
                <c:v>-3.6349192233670596E-3</c:v>
              </c:pt>
              <c:pt idx="5759">
                <c:v>-3.6357282799660568E-3</c:v>
              </c:pt>
              <c:pt idx="5760">
                <c:v>-3.6365370967379879E-3</c:v>
              </c:pt>
              <c:pt idx="5761">
                <c:v>-3.6373456736828553E-3</c:v>
              </c:pt>
              <c:pt idx="5762">
                <c:v>-3.6381540108006601E-3</c:v>
              </c:pt>
              <c:pt idx="5763">
                <c:v>-3.6389621080914003E-3</c:v>
              </c:pt>
              <c:pt idx="5764">
                <c:v>-3.639769965555077E-3</c:v>
              </c:pt>
              <c:pt idx="5765">
                <c:v>-3.640577583191691E-3</c:v>
              </c:pt>
              <c:pt idx="5766">
                <c:v>-3.6413849610012422E-3</c:v>
              </c:pt>
              <c:pt idx="5767">
                <c:v>-3.6421920989837282E-3</c:v>
              </c:pt>
              <c:pt idx="5768">
                <c:v>-3.6429989971391514E-3</c:v>
              </c:pt>
              <c:pt idx="5769">
                <c:v>-3.6438056554675101E-3</c:v>
              </c:pt>
              <c:pt idx="5770">
                <c:v>-3.6446120739688052E-3</c:v>
              </c:pt>
              <c:pt idx="5771">
                <c:v>-3.6454182526430377E-3</c:v>
              </c:pt>
              <c:pt idx="5772">
                <c:v>-3.6462241914902074E-3</c:v>
              </c:pt>
              <c:pt idx="5773">
                <c:v>-3.6470298905103126E-3</c:v>
              </c:pt>
              <c:pt idx="5774">
                <c:v>-3.6478353497033534E-3</c:v>
              </c:pt>
              <c:pt idx="5775">
                <c:v>-3.6486405690693306E-3</c:v>
              </c:pt>
              <c:pt idx="5776">
                <c:v>-3.6494455486082451E-3</c:v>
              </c:pt>
              <c:pt idx="5777">
                <c:v>-3.6502502883200951E-3</c:v>
              </c:pt>
              <c:pt idx="5778">
                <c:v>-3.6510547882048824E-3</c:v>
              </c:pt>
              <c:pt idx="5779">
                <c:v>-3.6518590482626069E-3</c:v>
              </c:pt>
              <c:pt idx="5780">
                <c:v>-3.6526630684932671E-3</c:v>
              </c:pt>
              <c:pt idx="5781">
                <c:v>-3.6534668488968627E-3</c:v>
              </c:pt>
              <c:pt idx="5782">
                <c:v>-3.6542703894733956E-3</c:v>
              </c:pt>
              <c:pt idx="5783">
                <c:v>-3.6550736902228641E-3</c:v>
              </c:pt>
              <c:pt idx="5784">
                <c:v>-3.6558767511452699E-3</c:v>
              </c:pt>
              <c:pt idx="5785">
                <c:v>-3.6566795722406112E-3</c:v>
              </c:pt>
              <c:pt idx="5786">
                <c:v>-3.6574821535088915E-3</c:v>
              </c:pt>
              <c:pt idx="5787">
                <c:v>-3.6582844949501056E-3</c:v>
              </c:pt>
              <c:pt idx="5788">
                <c:v>-3.659086596564257E-3</c:v>
              </c:pt>
              <c:pt idx="5789">
                <c:v>-3.6598884583513439E-3</c:v>
              </c:pt>
              <c:pt idx="5790">
                <c:v>-3.6606900803113681E-3</c:v>
              </c:pt>
              <c:pt idx="5791">
                <c:v>-3.6614914624443287E-3</c:v>
              </c:pt>
              <c:pt idx="5792">
                <c:v>-3.6622926047502249E-3</c:v>
              </c:pt>
              <c:pt idx="5793">
                <c:v>-3.66309350722906E-3</c:v>
              </c:pt>
              <c:pt idx="5794">
                <c:v>-3.663894169880829E-3</c:v>
              </c:pt>
              <c:pt idx="5795">
                <c:v>-3.6646945927055353E-3</c:v>
              </c:pt>
              <c:pt idx="5796">
                <c:v>-3.665494775703178E-3</c:v>
              </c:pt>
              <c:pt idx="5797">
                <c:v>-3.6662947188737562E-3</c:v>
              </c:pt>
              <c:pt idx="5798">
                <c:v>-3.6670944222172716E-3</c:v>
              </c:pt>
              <c:pt idx="5799">
                <c:v>-3.6678938857337235E-3</c:v>
              </c:pt>
              <c:pt idx="5800">
                <c:v>-3.6686931094231127E-3</c:v>
              </c:pt>
              <c:pt idx="5801">
                <c:v>-3.6694920932854374E-3</c:v>
              </c:pt>
              <c:pt idx="5802">
                <c:v>-3.6702908373206986E-3</c:v>
              </c:pt>
              <c:pt idx="5803">
                <c:v>-3.6710893415288952E-3</c:v>
              </c:pt>
              <c:pt idx="5804">
                <c:v>-3.6718876059100292E-3</c:v>
              </c:pt>
              <c:pt idx="5805">
                <c:v>-3.6726856304640995E-3</c:v>
              </c:pt>
              <c:pt idx="5806">
                <c:v>-3.6734834151911054E-3</c:v>
              </c:pt>
              <c:pt idx="5807">
                <c:v>-3.6742809600910503E-3</c:v>
              </c:pt>
              <c:pt idx="5808">
                <c:v>-3.6750782651639299E-3</c:v>
              </c:pt>
              <c:pt idx="5809">
                <c:v>-3.6758753304097459E-3</c:v>
              </c:pt>
              <c:pt idx="5810">
                <c:v>-3.6766721558284974E-3</c:v>
              </c:pt>
              <c:pt idx="5811">
                <c:v>-3.6774687414201862E-3</c:v>
              </c:pt>
              <c:pt idx="5812">
                <c:v>-3.6782650871848115E-3</c:v>
              </c:pt>
              <c:pt idx="5813">
                <c:v>-3.6790611931223748E-3</c:v>
              </c:pt>
              <c:pt idx="5814">
                <c:v>-3.679857059232872E-3</c:v>
              </c:pt>
              <c:pt idx="5815">
                <c:v>-3.6806526855163064E-3</c:v>
              </c:pt>
              <c:pt idx="5816">
                <c:v>-3.6814480719726773E-3</c:v>
              </c:pt>
              <c:pt idx="5817">
                <c:v>-3.6822432186019846E-3</c:v>
              </c:pt>
              <c:pt idx="5818">
                <c:v>-3.6830381254042283E-3</c:v>
              </c:pt>
              <c:pt idx="5819">
                <c:v>-3.6838327923794075E-3</c:v>
              </c:pt>
              <c:pt idx="5820">
                <c:v>-3.6846272195275257E-3</c:v>
              </c:pt>
              <c:pt idx="5821">
                <c:v>-3.6854214068485786E-3</c:v>
              </c:pt>
              <c:pt idx="5822">
                <c:v>-3.6862153543425679E-3</c:v>
              </c:pt>
              <c:pt idx="5823">
                <c:v>-3.6870090620094937E-3</c:v>
              </c:pt>
              <c:pt idx="5824">
                <c:v>-3.6878025298493558E-3</c:v>
              </c:pt>
              <c:pt idx="5825">
                <c:v>-3.6885957578621544E-3</c:v>
              </c:pt>
              <c:pt idx="5826">
                <c:v>-3.6893887460478893E-3</c:v>
              </c:pt>
              <c:pt idx="5827">
                <c:v>-3.6901814944065615E-3</c:v>
              </c:pt>
              <c:pt idx="5828">
                <c:v>-3.6909740029381693E-3</c:v>
              </c:pt>
              <c:pt idx="5829">
                <c:v>-3.6917662716427135E-3</c:v>
              </c:pt>
              <c:pt idx="5830">
                <c:v>-3.6925583005201941E-3</c:v>
              </c:pt>
              <c:pt idx="5831">
                <c:v>-3.6933500895706111E-3</c:v>
              </c:pt>
              <c:pt idx="5832">
                <c:v>-3.6941416387939645E-3</c:v>
              </c:pt>
              <c:pt idx="5833">
                <c:v>-3.6949329481902543E-3</c:v>
              </c:pt>
              <c:pt idx="5834">
                <c:v>-3.6957240177594823E-3</c:v>
              </c:pt>
              <c:pt idx="5835">
                <c:v>-3.696514847501645E-3</c:v>
              </c:pt>
              <c:pt idx="5836">
                <c:v>-3.697305437416744E-3</c:v>
              </c:pt>
              <c:pt idx="5837">
                <c:v>-3.6980957875047795E-3</c:v>
              </c:pt>
              <c:pt idx="5838">
                <c:v>-3.6988858977657513E-3</c:v>
              </c:pt>
              <c:pt idx="5839">
                <c:v>-3.6996757681996596E-3</c:v>
              </c:pt>
              <c:pt idx="5840">
                <c:v>-3.7004653988065043E-3</c:v>
              </c:pt>
              <c:pt idx="5841">
                <c:v>-3.7012547895862872E-3</c:v>
              </c:pt>
              <c:pt idx="5842">
                <c:v>-3.7020439405390047E-3</c:v>
              </c:pt>
              <c:pt idx="5843">
                <c:v>-3.7028328516646586E-3</c:v>
              </c:pt>
              <c:pt idx="5844">
                <c:v>-3.7036215229632489E-3</c:v>
              </c:pt>
              <c:pt idx="5845">
                <c:v>-3.7044099544347757E-3</c:v>
              </c:pt>
              <c:pt idx="5846">
                <c:v>-3.7051981460792388E-3</c:v>
              </c:pt>
              <c:pt idx="5847">
                <c:v>-3.7059860978966392E-3</c:v>
              </c:pt>
              <c:pt idx="5848">
                <c:v>-3.7067738098869769E-3</c:v>
              </c:pt>
              <c:pt idx="5849">
                <c:v>-3.7075612820502493E-3</c:v>
              </c:pt>
              <c:pt idx="5850">
                <c:v>-3.7083485143864581E-3</c:v>
              </c:pt>
              <c:pt idx="5851">
                <c:v>-3.7091355068956024E-3</c:v>
              </c:pt>
              <c:pt idx="5852">
                <c:v>-3.709922259577684E-3</c:v>
              </c:pt>
              <c:pt idx="5853">
                <c:v>-3.7107087724327021E-3</c:v>
              </c:pt>
              <c:pt idx="5854">
                <c:v>-3.71149504546066E-3</c:v>
              </c:pt>
              <c:pt idx="5855">
                <c:v>-3.7122810786615517E-3</c:v>
              </c:pt>
              <c:pt idx="5856">
                <c:v>-3.7130668720353789E-3</c:v>
              </c:pt>
              <c:pt idx="5857">
                <c:v>-3.7138524255821426E-3</c:v>
              </c:pt>
              <c:pt idx="5858">
                <c:v>-3.7146377393018426E-3</c:v>
              </c:pt>
              <c:pt idx="5859">
                <c:v>-3.7154228131944791E-3</c:v>
              </c:pt>
              <c:pt idx="5860">
                <c:v>-3.7162076472600529E-3</c:v>
              </c:pt>
              <c:pt idx="5861">
                <c:v>-3.7169922414985622E-3</c:v>
              </c:pt>
              <c:pt idx="5862">
                <c:v>-3.7177765959100079E-3</c:v>
              </c:pt>
              <c:pt idx="5863">
                <c:v>-3.71856071049439E-3</c:v>
              </c:pt>
              <c:pt idx="5864">
                <c:v>-3.7193445852517085E-3</c:v>
              </c:pt>
              <c:pt idx="5865">
                <c:v>-3.7201282201819643E-3</c:v>
              </c:pt>
              <c:pt idx="5866">
                <c:v>-3.7209116152851556E-3</c:v>
              </c:pt>
              <c:pt idx="5867">
                <c:v>-3.7216947705612834E-3</c:v>
              </c:pt>
              <c:pt idx="5868">
                <c:v>-3.7224776860103519E-3</c:v>
              </c:pt>
              <c:pt idx="5869">
                <c:v>-3.7232603616323525E-3</c:v>
              </c:pt>
              <c:pt idx="5870">
                <c:v>-3.7240427974272895E-3</c:v>
              </c:pt>
              <c:pt idx="5871">
                <c:v>-3.7248249933951628E-3</c:v>
              </c:pt>
              <c:pt idx="5872">
                <c:v>-3.7256069495359735E-3</c:v>
              </c:pt>
              <c:pt idx="5873">
                <c:v>-3.7263886658497197E-3</c:v>
              </c:pt>
              <c:pt idx="5874">
                <c:v>-3.7271701423364023E-3</c:v>
              </c:pt>
              <c:pt idx="5875">
                <c:v>-3.7279513789960222E-3</c:v>
              </c:pt>
              <c:pt idx="5876">
                <c:v>-3.7287323758285777E-3</c:v>
              </c:pt>
              <c:pt idx="5877">
                <c:v>-3.7295131328340695E-3</c:v>
              </c:pt>
              <c:pt idx="5878">
                <c:v>-3.7302936500124987E-3</c:v>
              </c:pt>
              <c:pt idx="5879">
                <c:v>-3.7310739273638633E-3</c:v>
              </c:pt>
              <c:pt idx="5880">
                <c:v>-3.7318539648881653E-3</c:v>
              </c:pt>
              <c:pt idx="5881">
                <c:v>-3.7326337625854028E-3</c:v>
              </c:pt>
              <c:pt idx="5882">
                <c:v>-3.7334133204555801E-3</c:v>
              </c:pt>
              <c:pt idx="5883">
                <c:v>-3.7341926384986913E-3</c:v>
              </c:pt>
              <c:pt idx="5884">
                <c:v>-3.734971716714738E-3</c:v>
              </c:pt>
              <c:pt idx="5885">
                <c:v>-3.735750555103722E-3</c:v>
              </c:pt>
              <c:pt idx="5886">
                <c:v>-3.7365291536656416E-3</c:v>
              </c:pt>
              <c:pt idx="5887">
                <c:v>-3.7373075124004984E-3</c:v>
              </c:pt>
              <c:pt idx="5888">
                <c:v>-3.7380856313082907E-3</c:v>
              </c:pt>
              <c:pt idx="5889">
                <c:v>-3.7388635103890204E-3</c:v>
              </c:pt>
              <c:pt idx="5890">
                <c:v>-3.7396411496426855E-3</c:v>
              </c:pt>
              <c:pt idx="5891">
                <c:v>-3.740418549069288E-3</c:v>
              </c:pt>
              <c:pt idx="5892">
                <c:v>-3.741195708668826E-3</c:v>
              </c:pt>
              <c:pt idx="5893">
                <c:v>-3.7419726284413013E-3</c:v>
              </c:pt>
              <c:pt idx="5894">
                <c:v>-3.7427493083867121E-3</c:v>
              </c:pt>
              <c:pt idx="5895">
                <c:v>-3.7435257485050636E-3</c:v>
              </c:pt>
              <c:pt idx="5896">
                <c:v>-3.7443019487963473E-3</c:v>
              </c:pt>
              <c:pt idx="5897">
                <c:v>-3.7450779092605682E-3</c:v>
              </c:pt>
              <c:pt idx="5898">
                <c:v>-3.7458536298977246E-3</c:v>
              </c:pt>
              <c:pt idx="5899">
                <c:v>-3.7466291107078184E-3</c:v>
              </c:pt>
              <c:pt idx="5900">
                <c:v>-3.7474043516908476E-3</c:v>
              </c:pt>
              <c:pt idx="5901">
                <c:v>-3.7481793528468142E-3</c:v>
              </c:pt>
              <c:pt idx="5902">
                <c:v>-3.7489541141757171E-3</c:v>
              </c:pt>
              <c:pt idx="5903">
                <c:v>-3.7497286356775556E-3</c:v>
              </c:pt>
              <c:pt idx="5904">
                <c:v>-3.7505029173523314E-3</c:v>
              </c:pt>
              <c:pt idx="5905">
                <c:v>-3.7512769592000427E-3</c:v>
              </c:pt>
              <c:pt idx="5906">
                <c:v>-3.7520507612206913E-3</c:v>
              </c:pt>
              <c:pt idx="5907">
                <c:v>-3.7528243234142764E-3</c:v>
              </c:pt>
              <c:pt idx="5908">
                <c:v>-3.7535976457807969E-3</c:v>
              </c:pt>
              <c:pt idx="5909">
                <c:v>-3.7543707283202582E-3</c:v>
              </c:pt>
              <c:pt idx="5910">
                <c:v>-3.7551435710326524E-3</c:v>
              </c:pt>
              <c:pt idx="5911">
                <c:v>-3.7559161739179822E-3</c:v>
              </c:pt>
              <c:pt idx="5912">
                <c:v>-3.7566885369762493E-3</c:v>
              </c:pt>
              <c:pt idx="5913">
                <c:v>-3.7574606602074527E-3</c:v>
              </c:pt>
              <c:pt idx="5914">
                <c:v>-3.7582325436115917E-3</c:v>
              </c:pt>
              <c:pt idx="5915">
                <c:v>-3.759004187188668E-3</c:v>
              </c:pt>
              <c:pt idx="5916">
                <c:v>-3.7597755909386807E-3</c:v>
              </c:pt>
              <c:pt idx="5917">
                <c:v>-3.7605467548616298E-3</c:v>
              </c:pt>
              <c:pt idx="5918">
                <c:v>-3.7613176789575145E-3</c:v>
              </c:pt>
              <c:pt idx="5919">
                <c:v>-3.7620883632263364E-3</c:v>
              </c:pt>
              <c:pt idx="5920">
                <c:v>-3.7628588076680947E-3</c:v>
              </c:pt>
              <c:pt idx="5921">
                <c:v>-3.7636290122827895E-3</c:v>
              </c:pt>
              <c:pt idx="5922">
                <c:v>-3.7643989770704198E-3</c:v>
              </c:pt>
              <c:pt idx="5923">
                <c:v>-3.7651687020309908E-3</c:v>
              </c:pt>
              <c:pt idx="5924">
                <c:v>-3.7659381871644948E-3</c:v>
              </c:pt>
              <c:pt idx="5925">
                <c:v>-3.7667074324709351E-3</c:v>
              </c:pt>
              <c:pt idx="5926">
                <c:v>-3.7674764379503119E-3</c:v>
              </c:pt>
              <c:pt idx="5927">
                <c:v>-3.7682452036026243E-3</c:v>
              </c:pt>
              <c:pt idx="5928">
                <c:v>-3.7690137294278739E-3</c:v>
              </c:pt>
              <c:pt idx="5929">
                <c:v>-3.7697820154260599E-3</c:v>
              </c:pt>
              <c:pt idx="5930">
                <c:v>-3.7705500615971823E-3</c:v>
              </c:pt>
              <c:pt idx="5931">
                <c:v>-3.7713178679412412E-3</c:v>
              </c:pt>
              <c:pt idx="5932">
                <c:v>-3.7720854344582364E-3</c:v>
              </c:pt>
              <c:pt idx="5933">
                <c:v>-3.7728527611481681E-3</c:v>
              </c:pt>
              <c:pt idx="5934">
                <c:v>-3.7736198480110353E-3</c:v>
              </c:pt>
              <c:pt idx="5935">
                <c:v>-3.7743866950468398E-3</c:v>
              </c:pt>
              <c:pt idx="5936">
                <c:v>-3.7751533022555841E-3</c:v>
              </c:pt>
              <c:pt idx="5937">
                <c:v>-3.7759196696372614E-3</c:v>
              </c:pt>
              <c:pt idx="5938">
                <c:v>-3.7766857971918751E-3</c:v>
              </c:pt>
              <c:pt idx="5939">
                <c:v>-3.7774516849194252E-3</c:v>
              </c:pt>
              <c:pt idx="5940">
                <c:v>-3.7782173328199118E-3</c:v>
              </c:pt>
              <c:pt idx="5941">
                <c:v>-3.7789827408933347E-3</c:v>
              </c:pt>
              <c:pt idx="5942">
                <c:v>-3.7797479091396941E-3</c:v>
              </c:pt>
              <c:pt idx="5943">
                <c:v>-3.7805128375589898E-3</c:v>
              </c:pt>
              <c:pt idx="5944">
                <c:v>-3.781277526151222E-3</c:v>
              </c:pt>
              <c:pt idx="5945">
                <c:v>-3.7820419749163905E-3</c:v>
              </c:pt>
              <c:pt idx="5946">
                <c:v>-3.7828061838544955E-3</c:v>
              </c:pt>
              <c:pt idx="5947">
                <c:v>-3.7835701529655369E-3</c:v>
              </c:pt>
              <c:pt idx="5948">
                <c:v>-3.7843338822495147E-3</c:v>
              </c:pt>
              <c:pt idx="5949">
                <c:v>-3.7850973717064289E-3</c:v>
              </c:pt>
              <c:pt idx="5950">
                <c:v>-3.785860621336283E-3</c:v>
              </c:pt>
              <c:pt idx="5951">
                <c:v>-3.7866236311390701E-3</c:v>
              </c:pt>
              <c:pt idx="5952">
                <c:v>-3.7873864011147935E-3</c:v>
              </c:pt>
              <c:pt idx="5953">
                <c:v>-3.7881489312634534E-3</c:v>
              </c:pt>
              <c:pt idx="5954">
                <c:v>-3.7889112215850496E-3</c:v>
              </c:pt>
              <c:pt idx="5955">
                <c:v>-3.7896732720795823E-3</c:v>
              </c:pt>
              <c:pt idx="5956">
                <c:v>-3.7904350827470514E-3</c:v>
              </c:pt>
              <c:pt idx="5957">
                <c:v>-3.7911966535874569E-3</c:v>
              </c:pt>
              <c:pt idx="5958">
                <c:v>-3.7919579846007996E-3</c:v>
              </c:pt>
              <c:pt idx="5959">
                <c:v>-3.792719075787078E-3</c:v>
              </c:pt>
              <c:pt idx="5960">
                <c:v>-3.7934799271462927E-3</c:v>
              </c:pt>
              <c:pt idx="5961">
                <c:v>-3.7942405386784438E-3</c:v>
              </c:pt>
              <c:pt idx="5962">
                <c:v>-3.7950009103835313E-3</c:v>
              </c:pt>
              <c:pt idx="5963">
                <c:v>-3.7957610422615553E-3</c:v>
              </c:pt>
              <c:pt idx="5964">
                <c:v>-3.7965209343125191E-3</c:v>
              </c:pt>
              <c:pt idx="5965">
                <c:v>-3.7972805865364168E-3</c:v>
              </c:pt>
              <c:pt idx="5966">
                <c:v>-3.7980399989332499E-3</c:v>
              </c:pt>
              <c:pt idx="5967">
                <c:v>-3.7987991715030195E-3</c:v>
              </c:pt>
              <c:pt idx="5968">
                <c:v>-3.7995581042457255E-3</c:v>
              </c:pt>
              <c:pt idx="5969">
                <c:v>-3.8003167971613679E-3</c:v>
              </c:pt>
              <c:pt idx="5970">
                <c:v>-3.8010752502499476E-3</c:v>
              </c:pt>
              <c:pt idx="5971">
                <c:v>-3.8018334635114628E-3</c:v>
              </c:pt>
              <c:pt idx="5972">
                <c:v>-3.8025914369459145E-3</c:v>
              </c:pt>
              <c:pt idx="5973">
                <c:v>-3.8033491705533025E-3</c:v>
              </c:pt>
              <c:pt idx="5974">
                <c:v>-3.804106664333627E-3</c:v>
              </c:pt>
              <c:pt idx="5975">
                <c:v>-3.8048639182868887E-3</c:v>
              </c:pt>
              <c:pt idx="5976">
                <c:v>-3.805620932413086E-3</c:v>
              </c:pt>
              <c:pt idx="5977">
                <c:v>-3.8063777067122231E-3</c:v>
              </c:pt>
              <c:pt idx="5978">
                <c:v>-3.8071342411842941E-3</c:v>
              </c:pt>
              <c:pt idx="5979">
                <c:v>-3.8078905358293006E-3</c:v>
              </c:pt>
              <c:pt idx="5980">
                <c:v>-3.8086465906472435E-3</c:v>
              </c:pt>
              <c:pt idx="5981">
                <c:v>-3.8094024056381237E-3</c:v>
              </c:pt>
              <c:pt idx="5982">
                <c:v>-3.8101579808019394E-3</c:v>
              </c:pt>
              <c:pt idx="5983">
                <c:v>-3.8109133161386916E-3</c:v>
              </c:pt>
              <c:pt idx="5984">
                <c:v>-3.811668411648381E-3</c:v>
              </c:pt>
              <c:pt idx="5985">
                <c:v>-3.812423267331006E-3</c:v>
              </c:pt>
              <c:pt idx="5986">
                <c:v>-3.8131778831865673E-3</c:v>
              </c:pt>
              <c:pt idx="5987">
                <c:v>-3.813932259215066E-3</c:v>
              </c:pt>
              <c:pt idx="5988">
                <c:v>-3.8146863954165002E-3</c:v>
              </c:pt>
              <c:pt idx="5989">
                <c:v>-3.8154402917908708E-3</c:v>
              </c:pt>
              <c:pt idx="5990">
                <c:v>-3.8161939483381787E-3</c:v>
              </c:pt>
              <c:pt idx="5991">
                <c:v>-3.8169473650584256E-3</c:v>
              </c:pt>
              <c:pt idx="5992">
                <c:v>-3.8177005419516062E-3</c:v>
              </c:pt>
              <c:pt idx="5993">
                <c:v>-3.8184534790177225E-3</c:v>
              </c:pt>
              <c:pt idx="5994">
                <c:v>-3.819206176256776E-3</c:v>
              </c:pt>
              <c:pt idx="5995">
                <c:v>-3.8199586336687651E-3</c:v>
              </c:pt>
              <c:pt idx="5996">
                <c:v>-3.8207108512536905E-3</c:v>
              </c:pt>
              <c:pt idx="5997">
                <c:v>-3.8214628290115533E-3</c:v>
              </c:pt>
              <c:pt idx="5998">
                <c:v>-3.8222145669423516E-3</c:v>
              </c:pt>
              <c:pt idx="5999">
                <c:v>-3.8229660650460871E-3</c:v>
              </c:pt>
              <c:pt idx="6000">
                <c:v>-3.8237173233227582E-3</c:v>
              </c:pt>
              <c:pt idx="6001">
                <c:v>-3.8244683417723666E-3</c:v>
              </c:pt>
              <c:pt idx="6002">
                <c:v>-3.8252191203949105E-3</c:v>
              </c:pt>
              <c:pt idx="6003">
                <c:v>-3.8259696591903918E-3</c:v>
              </c:pt>
              <c:pt idx="6004">
                <c:v>-3.8267199581588085E-3</c:v>
              </c:pt>
              <c:pt idx="6005">
                <c:v>-3.827470017300166E-3</c:v>
              </c:pt>
              <c:pt idx="6006">
                <c:v>-3.8282198366144556E-3</c:v>
              </c:pt>
              <c:pt idx="6007">
                <c:v>-3.8289694161016824E-3</c:v>
              </c:pt>
              <c:pt idx="6008">
                <c:v>-3.8297187557618457E-3</c:v>
              </c:pt>
              <c:pt idx="6009">
                <c:v>-3.8304678555949444E-3</c:v>
              </c:pt>
              <c:pt idx="6010">
                <c:v>-3.8312167156009805E-3</c:v>
              </c:pt>
              <c:pt idx="6011">
                <c:v>-3.8319653357799521E-3</c:v>
              </c:pt>
              <c:pt idx="6012">
                <c:v>-3.832713716131861E-3</c:v>
              </c:pt>
              <c:pt idx="6013">
                <c:v>-3.8334618566567063E-3</c:v>
              </c:pt>
              <c:pt idx="6014">
                <c:v>-3.8342097573544872E-3</c:v>
              </c:pt>
              <c:pt idx="6015">
                <c:v>-3.8349574182252053E-3</c:v>
              </c:pt>
              <c:pt idx="6016">
                <c:v>-3.8357048392688589E-3</c:v>
              </c:pt>
              <c:pt idx="6017">
                <c:v>-3.8364520204854499E-3</c:v>
              </c:pt>
              <c:pt idx="6018">
                <c:v>-3.8371989618749807E-3</c:v>
              </c:pt>
              <c:pt idx="6019">
                <c:v>-3.8379456634374436E-3</c:v>
              </c:pt>
              <c:pt idx="6020">
                <c:v>-3.8386921251728438E-3</c:v>
              </c:pt>
              <c:pt idx="6021">
                <c:v>-3.8394383470811803E-3</c:v>
              </c:pt>
              <c:pt idx="6022">
                <c:v>-3.8401843291624525E-3</c:v>
              </c:pt>
              <c:pt idx="6023">
                <c:v>-3.8409300714166619E-3</c:v>
              </c:pt>
              <c:pt idx="6024">
                <c:v>-3.8416755738438077E-3</c:v>
              </c:pt>
              <c:pt idx="6025">
                <c:v>-3.8424208364438899E-3</c:v>
              </c:pt>
              <c:pt idx="6026">
                <c:v>-3.8431658592169076E-3</c:v>
              </c:pt>
              <c:pt idx="6027">
                <c:v>-3.8439106421628627E-3</c:v>
              </c:pt>
              <c:pt idx="6028">
                <c:v>-3.8446551852817541E-3</c:v>
              </c:pt>
              <c:pt idx="6029">
                <c:v>-3.845399488573582E-3</c:v>
              </c:pt>
              <c:pt idx="6030">
                <c:v>-3.8461435520383454E-3</c:v>
              </c:pt>
              <c:pt idx="6031">
                <c:v>-3.8468873756760461E-3</c:v>
              </c:pt>
              <c:pt idx="6032">
                <c:v>-3.8476309594866866E-3</c:v>
              </c:pt>
              <c:pt idx="6033">
                <c:v>-3.8483743034702601E-3</c:v>
              </c:pt>
              <c:pt idx="6034">
                <c:v>-3.84911740762677E-3</c:v>
              </c:pt>
              <c:pt idx="6035">
                <c:v>-3.8498602719562154E-3</c:v>
              </c:pt>
              <c:pt idx="6036">
                <c:v>-3.8506028964585982E-3</c:v>
              </c:pt>
              <c:pt idx="6037">
                <c:v>-3.8513452811339173E-3</c:v>
              </c:pt>
              <c:pt idx="6038">
                <c:v>-3.8520874259821728E-3</c:v>
              </c:pt>
              <c:pt idx="6039">
                <c:v>-3.8528293310033648E-3</c:v>
              </c:pt>
              <c:pt idx="6040">
                <c:v>-3.8535709961974932E-3</c:v>
              </c:pt>
              <c:pt idx="6041">
                <c:v>-3.8543124215645571E-3</c:v>
              </c:pt>
              <c:pt idx="6042">
                <c:v>-3.8550536071045582E-3</c:v>
              </c:pt>
              <c:pt idx="6043">
                <c:v>-3.8557945528174958E-3</c:v>
              </c:pt>
              <c:pt idx="6044">
                <c:v>-3.8565352587033698E-3</c:v>
              </c:pt>
              <c:pt idx="6045">
                <c:v>-3.8572757247621802E-3</c:v>
              </c:pt>
              <c:pt idx="6046">
                <c:v>-3.8580159509939305E-3</c:v>
              </c:pt>
              <c:pt idx="6047">
                <c:v>-3.8587559373986138E-3</c:v>
              </c:pt>
              <c:pt idx="6048">
                <c:v>-3.8594956839762334E-3</c:v>
              </c:pt>
              <c:pt idx="6049">
                <c:v>-3.8602351907267895E-3</c:v>
              </c:pt>
              <c:pt idx="6050">
                <c:v>-3.8609744576502819E-3</c:v>
              </c:pt>
              <c:pt idx="6051">
                <c:v>-3.8617134847467108E-3</c:v>
              </c:pt>
              <c:pt idx="6052">
                <c:v>-3.8624522720160761E-3</c:v>
              </c:pt>
              <c:pt idx="6053">
                <c:v>-3.8631908194583777E-3</c:v>
              </c:pt>
              <c:pt idx="6054">
                <c:v>-3.8639291270736158E-3</c:v>
              </c:pt>
              <c:pt idx="6055">
                <c:v>-3.8646671948617903E-3</c:v>
              </c:pt>
              <c:pt idx="6056">
                <c:v>-3.8654050228229013E-3</c:v>
              </c:pt>
              <c:pt idx="6057">
                <c:v>-3.8661426109569486E-3</c:v>
              </c:pt>
              <c:pt idx="6058">
                <c:v>-3.8668799592639323E-3</c:v>
              </c:pt>
              <c:pt idx="6059">
                <c:v>-3.8676170677438559E-3</c:v>
              </c:pt>
              <c:pt idx="6060">
                <c:v>-3.8683539363967125E-3</c:v>
              </c:pt>
              <c:pt idx="6061">
                <c:v>-3.8690905652225055E-3</c:v>
              </c:pt>
              <c:pt idx="6062">
                <c:v>-3.8698269542212348E-3</c:v>
              </c:pt>
              <c:pt idx="6063">
                <c:v>-3.8705631033929006E-3</c:v>
              </c:pt>
              <c:pt idx="6064">
                <c:v>-3.8712990127375028E-3</c:v>
              </c:pt>
              <c:pt idx="6065">
                <c:v>-3.8720346822550414E-3</c:v>
              </c:pt>
              <c:pt idx="6066">
                <c:v>-3.8727701119455164E-3</c:v>
              </c:pt>
              <c:pt idx="6067">
                <c:v>-3.8735053018089279E-3</c:v>
              </c:pt>
              <c:pt idx="6068">
                <c:v>-3.8742402518452757E-3</c:v>
              </c:pt>
              <c:pt idx="6069">
                <c:v>-3.8749749620545599E-3</c:v>
              </c:pt>
              <c:pt idx="6070">
                <c:v>-3.8757094324367814E-3</c:v>
              </c:pt>
              <c:pt idx="6071">
                <c:v>-3.8764436629919385E-3</c:v>
              </c:pt>
              <c:pt idx="6072">
                <c:v>-3.877177653720032E-3</c:v>
              </c:pt>
              <c:pt idx="6073">
                <c:v>-3.8779114046210653E-3</c:v>
              </c:pt>
              <c:pt idx="6074">
                <c:v>-3.8786449156950316E-3</c:v>
              </c:pt>
              <c:pt idx="6075">
                <c:v>-3.8793781869419343E-3</c:v>
              </c:pt>
              <c:pt idx="6076">
                <c:v>-3.8801112183617743E-3</c:v>
              </c:pt>
              <c:pt idx="6077">
                <c:v>-3.8808440099545498E-3</c:v>
              </c:pt>
              <c:pt idx="6078">
                <c:v>-3.8815765617202617E-3</c:v>
              </c:pt>
              <c:pt idx="6079">
                <c:v>-3.8823088736589101E-3</c:v>
              </c:pt>
              <c:pt idx="6080">
                <c:v>-3.8830409457704948E-3</c:v>
              </c:pt>
              <c:pt idx="6081">
                <c:v>-3.8837727780550169E-3</c:v>
              </c:pt>
              <c:pt idx="6082">
                <c:v>-3.8845043705124744E-3</c:v>
              </c:pt>
              <c:pt idx="6083">
                <c:v>-3.8852357231428684E-3</c:v>
              </c:pt>
              <c:pt idx="6084">
                <c:v>-3.8859668359461988E-3</c:v>
              </c:pt>
              <c:pt idx="6085">
                <c:v>-3.8866977089224665E-3</c:v>
              </c:pt>
              <c:pt idx="6086">
                <c:v>-3.8874283420716731E-3</c:v>
              </c:pt>
              <c:pt idx="6087">
                <c:v>-3.8881587353938128E-3</c:v>
              </c:pt>
              <c:pt idx="6088">
                <c:v>-3.8888888888888896E-3</c:v>
              </c:pt>
              <c:pt idx="6089">
                <c:v>-3.8896188025569021E-3</c:v>
              </c:pt>
              <c:pt idx="6090">
                <c:v>-3.8903484763978509E-3</c:v>
              </c:pt>
              <c:pt idx="6091">
                <c:v>-3.891077910411737E-3</c:v>
              </c:pt>
              <c:pt idx="6092">
                <c:v>-3.8918071045985587E-3</c:v>
              </c:pt>
              <c:pt idx="6093">
                <c:v>-3.8925360589583168E-3</c:v>
              </c:pt>
              <c:pt idx="6094">
                <c:v>-3.8932647734910121E-3</c:v>
              </c:pt>
              <c:pt idx="6095">
                <c:v>-3.893993248196643E-3</c:v>
              </c:pt>
              <c:pt idx="6096">
                <c:v>-3.8947214830752103E-3</c:v>
              </c:pt>
              <c:pt idx="6097">
                <c:v>-3.8954494781267149E-3</c:v>
              </c:pt>
              <c:pt idx="6098">
                <c:v>-3.896177233351155E-3</c:v>
              </c:pt>
              <c:pt idx="6099">
                <c:v>-3.8969047487485316E-3</c:v>
              </c:pt>
              <c:pt idx="6100">
                <c:v>-3.8976320243188489E-3</c:v>
              </c:pt>
              <c:pt idx="6101">
                <c:v>-3.8983590600620982E-3</c:v>
              </c:pt>
              <c:pt idx="6102">
                <c:v>-3.8990858559782848E-3</c:v>
              </c:pt>
              <c:pt idx="6103">
                <c:v>-3.899812412067407E-3</c:v>
              </c:pt>
              <c:pt idx="6104">
                <c:v>-3.9005387283294665E-3</c:v>
              </c:pt>
              <c:pt idx="6105">
                <c:v>-3.9012648047644614E-3</c:v>
              </c:pt>
              <c:pt idx="6106">
                <c:v>-3.9019906413723937E-3</c:v>
              </c:pt>
              <c:pt idx="6107">
                <c:v>-3.9027162381532615E-3</c:v>
              </c:pt>
              <c:pt idx="6108">
                <c:v>-3.9034415951070666E-3</c:v>
              </c:pt>
              <c:pt idx="6109">
                <c:v>-3.9041667122338072E-3</c:v>
              </c:pt>
              <c:pt idx="6110">
                <c:v>-3.9048915895334851E-3</c:v>
              </c:pt>
              <c:pt idx="6111">
                <c:v>-3.9056162270060986E-3</c:v>
              </c:pt>
              <c:pt idx="6112">
                <c:v>-3.9063406246516493E-3</c:v>
              </c:pt>
              <c:pt idx="6113">
                <c:v>-3.9070647824701356E-3</c:v>
              </c:pt>
              <c:pt idx="6114">
                <c:v>-3.9077887004615626E-3</c:v>
              </c:pt>
              <c:pt idx="6115">
                <c:v>-3.9085123786259217E-3</c:v>
              </c:pt>
              <c:pt idx="6116">
                <c:v>-3.909235816963218E-3</c:v>
              </c:pt>
              <c:pt idx="6117">
                <c:v>-3.90995901547345E-3</c:v>
              </c:pt>
              <c:pt idx="6118">
                <c:v>-3.9106819741566191E-3</c:v>
              </c:pt>
              <c:pt idx="6119">
                <c:v>-3.9114046930127239E-3</c:v>
              </c:pt>
              <c:pt idx="6120">
                <c:v>-3.9121271720417659E-3</c:v>
              </c:pt>
              <c:pt idx="6121">
                <c:v>-3.9128494112437443E-3</c:v>
              </c:pt>
              <c:pt idx="6122">
                <c:v>-3.9135714106186582E-3</c:v>
              </c:pt>
              <c:pt idx="6123">
                <c:v>-3.9142931701665095E-3</c:v>
              </c:pt>
              <c:pt idx="6124">
                <c:v>-3.9150146898872962E-3</c:v>
              </c:pt>
              <c:pt idx="6125">
                <c:v>-3.9157359697810203E-3</c:v>
              </c:pt>
              <c:pt idx="6126">
                <c:v>-3.9164570098476808E-3</c:v>
              </c:pt>
              <c:pt idx="6127">
                <c:v>-3.9171778100872802E-3</c:v>
              </c:pt>
              <c:pt idx="6128">
                <c:v>-3.9178983704998135E-3</c:v>
              </c:pt>
              <c:pt idx="6129">
                <c:v>-3.9186186910852832E-3</c:v>
              </c:pt>
              <c:pt idx="6130">
                <c:v>-3.9193387718436884E-3</c:v>
              </c:pt>
              <c:pt idx="6131">
                <c:v>-3.9200586127750309E-3</c:v>
              </c:pt>
              <c:pt idx="6132">
                <c:v>-3.9207782138793099E-3</c:v>
              </c:pt>
              <c:pt idx="6133">
                <c:v>-3.9214975751565252E-3</c:v>
              </c:pt>
              <c:pt idx="6134">
                <c:v>-3.9222166966066761E-3</c:v>
              </c:pt>
              <c:pt idx="6135">
                <c:v>-3.9229355782297642E-3</c:v>
              </c:pt>
              <c:pt idx="6136">
                <c:v>-3.9236542200257888E-3</c:v>
              </c:pt>
              <c:pt idx="6137">
                <c:v>-3.9243726219947497E-3</c:v>
              </c:pt>
              <c:pt idx="6138">
                <c:v>-3.9250907841366462E-3</c:v>
              </c:pt>
              <c:pt idx="6139">
                <c:v>-3.92580870645148E-3</c:v>
              </c:pt>
              <c:pt idx="6140">
                <c:v>-3.9265263889392502E-3</c:v>
              </c:pt>
              <c:pt idx="6141">
                <c:v>-3.9272438315999603E-3</c:v>
              </c:pt>
              <c:pt idx="6142">
                <c:v>-3.9279610344336024E-3</c:v>
              </c:pt>
              <c:pt idx="6143">
                <c:v>-3.9286779974401819E-3</c:v>
              </c:pt>
              <c:pt idx="6144">
                <c:v>-3.9293947206196977E-3</c:v>
              </c:pt>
              <c:pt idx="6145">
                <c:v>-3.93011120397215E-3</c:v>
              </c:pt>
              <c:pt idx="6146">
                <c:v>-3.9308274474975386E-3</c:v>
              </c:pt>
              <c:pt idx="6147">
                <c:v>-3.9315434511958628E-3</c:v>
              </c:pt>
              <c:pt idx="6148">
                <c:v>-3.9322592150671243E-3</c:v>
              </c:pt>
              <c:pt idx="6149">
                <c:v>-3.9329747391113222E-3</c:v>
              </c:pt>
              <c:pt idx="6150">
                <c:v>-3.9336900233284565E-3</c:v>
              </c:pt>
              <c:pt idx="6151">
                <c:v>-3.9344050677185272E-3</c:v>
              </c:pt>
              <c:pt idx="6152">
                <c:v>-3.9351198722815343E-3</c:v>
              </c:pt>
              <c:pt idx="6153">
                <c:v>-3.9358344370174778E-3</c:v>
              </c:pt>
              <c:pt idx="6154">
                <c:v>-3.9365487619263577E-3</c:v>
              </c:pt>
              <c:pt idx="6155">
                <c:v>-3.9372628470081775E-3</c:v>
              </c:pt>
              <c:pt idx="6156">
                <c:v>-3.9379766922629294E-3</c:v>
              </c:pt>
              <c:pt idx="6157">
                <c:v>-3.9386902976906186E-3</c:v>
              </c:pt>
              <c:pt idx="6158">
                <c:v>-3.9394036632912442E-3</c:v>
              </c:pt>
              <c:pt idx="6159">
                <c:v>-3.9401167890648061E-3</c:v>
              </c:pt>
              <c:pt idx="6160">
                <c:v>-3.9408296750113045E-3</c:v>
              </c:pt>
              <c:pt idx="6161">
                <c:v>-3.9415423211307393E-3</c:v>
              </c:pt>
              <c:pt idx="6162">
                <c:v>-3.9422547274231105E-3</c:v>
              </c:pt>
              <c:pt idx="6163">
                <c:v>-3.9429668938884182E-3</c:v>
              </c:pt>
              <c:pt idx="6164">
                <c:v>-3.9436788205266622E-3</c:v>
              </c:pt>
              <c:pt idx="6165">
                <c:v>-3.9443905073378426E-3</c:v>
              </c:pt>
              <c:pt idx="6166">
                <c:v>-3.9451019543219595E-3</c:v>
              </c:pt>
              <c:pt idx="6167">
                <c:v>-3.9458131614790127E-3</c:v>
              </c:pt>
              <c:pt idx="6168">
                <c:v>-3.9465241288090059E-3</c:v>
              </c:pt>
              <c:pt idx="6169">
                <c:v>-3.9472348563119319E-3</c:v>
              </c:pt>
              <c:pt idx="6170">
                <c:v>-3.9479453439877944E-3</c:v>
              </c:pt>
              <c:pt idx="6171">
                <c:v>-3.9486555918365933E-3</c:v>
              </c:pt>
              <c:pt idx="6172">
                <c:v>-3.9493655998583286E-3</c:v>
              </c:pt>
              <c:pt idx="6173">
                <c:v>-3.9500753680530012E-3</c:v>
              </c:pt>
              <c:pt idx="6174">
                <c:v>-3.9507848964206093E-3</c:v>
              </c:pt>
              <c:pt idx="6175">
                <c:v>-3.9514941849611539E-3</c:v>
              </c:pt>
              <c:pt idx="6176">
                <c:v>-3.9522032336746348E-3</c:v>
              </c:pt>
              <c:pt idx="6177">
                <c:v>-3.9529120425610522E-3</c:v>
              </c:pt>
              <c:pt idx="6178">
                <c:v>-3.9536206116204059E-3</c:v>
              </c:pt>
              <c:pt idx="6179">
                <c:v>-3.9543289408526961E-3</c:v>
              </c:pt>
              <c:pt idx="6180">
                <c:v>-3.9550370302579227E-3</c:v>
              </c:pt>
              <c:pt idx="6181">
                <c:v>-3.9557448798360866E-3</c:v>
              </c:pt>
              <c:pt idx="6182">
                <c:v>-3.9564524895871894E-3</c:v>
              </c:pt>
              <c:pt idx="6183">
                <c:v>-3.9571598595112252E-3</c:v>
              </c:pt>
              <c:pt idx="6184">
                <c:v>-3.9578669896081975E-3</c:v>
              </c:pt>
              <c:pt idx="6185">
                <c:v>-3.9585738798781061E-3</c:v>
              </c:pt>
              <c:pt idx="6186">
                <c:v>-3.9592805303209511E-3</c:v>
              </c:pt>
              <c:pt idx="6187">
                <c:v>-3.9599869409367335E-3</c:v>
              </c:pt>
              <c:pt idx="6188">
                <c:v>-3.9606931117254513E-3</c:v>
              </c:pt>
              <c:pt idx="6189">
                <c:v>-3.9613990426871056E-3</c:v>
              </c:pt>
              <c:pt idx="6190">
                <c:v>-3.9621047338216963E-3</c:v>
              </c:pt>
              <c:pt idx="6191">
                <c:v>-3.9628101851292242E-3</c:v>
              </c:pt>
              <c:pt idx="6192">
                <c:v>-3.9635153966096877E-3</c:v>
              </c:pt>
              <c:pt idx="6193">
                <c:v>-3.9642203682630876E-3</c:v>
              </c:pt>
              <c:pt idx="6194">
                <c:v>-3.9649251000894239E-3</c:v>
              </c:pt>
              <c:pt idx="6195">
                <c:v>-3.9656295920886975E-3</c:v>
              </c:pt>
              <c:pt idx="6196">
                <c:v>-3.9663338442609102E-3</c:v>
              </c:pt>
              <c:pt idx="6197">
                <c:v>-3.9670378566060557E-3</c:v>
              </c:pt>
              <c:pt idx="6198">
                <c:v>-3.9677416291241385E-3</c:v>
              </c:pt>
              <c:pt idx="6199">
                <c:v>-3.9684451618151569E-3</c:v>
              </c:pt>
              <c:pt idx="6200">
                <c:v>-3.9691484546791117E-3</c:v>
              </c:pt>
              <c:pt idx="6201">
                <c:v>-3.9698515077160029E-3</c:v>
              </c:pt>
              <c:pt idx="6202">
                <c:v>-3.9705543209258313E-3</c:v>
              </c:pt>
              <c:pt idx="6203">
                <c:v>-3.9712568943085953E-3</c:v>
              </c:pt>
              <c:pt idx="6204">
                <c:v>-3.9719592278642966E-3</c:v>
              </c:pt>
              <c:pt idx="6205">
                <c:v>-3.9726613215929334E-3</c:v>
              </c:pt>
              <c:pt idx="6206">
                <c:v>-3.9733631754945067E-3</c:v>
              </c:pt>
              <c:pt idx="6207">
                <c:v>-3.9740647895690172E-3</c:v>
              </c:pt>
              <c:pt idx="6208">
                <c:v>-3.9747661638164632E-3</c:v>
              </c:pt>
              <c:pt idx="6209">
                <c:v>-3.9754672982368492E-3</c:v>
              </c:pt>
              <c:pt idx="6210">
                <c:v>-3.9761681928301689E-3</c:v>
              </c:pt>
              <c:pt idx="6211">
                <c:v>-3.9768688475964242E-3</c:v>
              </c:pt>
              <c:pt idx="6212">
                <c:v>-3.9775692625356168E-3</c:v>
              </c:pt>
              <c:pt idx="6213">
                <c:v>-3.9782694376477449E-3</c:v>
              </c:pt>
              <c:pt idx="6214">
                <c:v>-3.9789693729328102E-3</c:v>
              </c:pt>
              <c:pt idx="6215">
                <c:v>-3.9796690683908112E-3</c:v>
              </c:pt>
              <c:pt idx="6216">
                <c:v>-3.9803685240217494E-3</c:v>
              </c:pt>
              <c:pt idx="6217">
                <c:v>-3.9810677398256231E-3</c:v>
              </c:pt>
              <c:pt idx="6218">
                <c:v>-3.9817667158024341E-3</c:v>
              </c:pt>
              <c:pt idx="6219">
                <c:v>-3.9824654519521807E-3</c:v>
              </c:pt>
              <c:pt idx="6220">
                <c:v>-3.9831639482748645E-3</c:v>
              </c:pt>
              <c:pt idx="6221">
                <c:v>-3.9838622047704839E-3</c:v>
              </c:pt>
              <c:pt idx="6222">
                <c:v>-3.9845602214390406E-3</c:v>
              </c:pt>
              <c:pt idx="6223">
                <c:v>-3.9852579982805362E-3</c:v>
              </c:pt>
              <c:pt idx="6224">
                <c:v>-3.9859555352949657E-3</c:v>
              </c:pt>
              <c:pt idx="6225">
                <c:v>-3.9866528324823307E-3</c:v>
              </c:pt>
              <c:pt idx="6226">
                <c:v>-3.987349889842633E-3</c:v>
              </c:pt>
              <c:pt idx="6227">
                <c:v>-3.9880467073758709E-3</c:v>
              </c:pt>
              <c:pt idx="6228">
                <c:v>-3.988743285082046E-3</c:v>
              </c:pt>
              <c:pt idx="6229">
                <c:v>-3.9894396229611575E-3</c:v>
              </c:pt>
              <c:pt idx="6230">
                <c:v>-3.9901357210132046E-3</c:v>
              </c:pt>
              <c:pt idx="6231">
                <c:v>-3.9908315792381889E-3</c:v>
              </c:pt>
              <c:pt idx="6232">
                <c:v>-3.9915271976361088E-3</c:v>
              </c:pt>
              <c:pt idx="6233">
                <c:v>-3.992222576206966E-3</c:v>
              </c:pt>
              <c:pt idx="6234">
                <c:v>-3.9929177149507595E-3</c:v>
              </c:pt>
              <c:pt idx="6235">
                <c:v>-3.9936126138674886E-3</c:v>
              </c:pt>
              <c:pt idx="6236">
                <c:v>-3.994307272957155E-3</c:v>
              </c:pt>
              <c:pt idx="6237">
                <c:v>-3.9950016922197613E-3</c:v>
              </c:pt>
              <c:pt idx="6238">
                <c:v>-3.9956958716552997E-3</c:v>
              </c:pt>
              <c:pt idx="6239">
                <c:v>-3.9963898112637753E-3</c:v>
              </c:pt>
              <c:pt idx="6240">
                <c:v>-3.9970835110451873E-3</c:v>
              </c:pt>
              <c:pt idx="6241">
                <c:v>-3.9977769709995349E-3</c:v>
              </c:pt>
              <c:pt idx="6242">
                <c:v>-3.9984701911268197E-3</c:v>
              </c:pt>
              <c:pt idx="6243">
                <c:v>-3.999163171427041E-3</c:v>
              </c:pt>
              <c:pt idx="6244">
                <c:v>-3.9998559119001987E-3</c:v>
              </c:pt>
              <c:pt idx="6245">
                <c:v>-4.0005484125462919E-3</c:v>
              </c:pt>
              <c:pt idx="6246">
                <c:v>-4.0012406733653224E-3</c:v>
              </c:pt>
              <c:pt idx="6247">
                <c:v>-4.0019326943572893E-3</c:v>
              </c:pt>
              <c:pt idx="6248">
                <c:v>-4.0026244755221926E-3</c:v>
              </c:pt>
              <c:pt idx="6249">
                <c:v>-4.0033160168600314E-3</c:v>
              </c:pt>
              <c:pt idx="6250">
                <c:v>-4.004007318370811E-3</c:v>
              </c:pt>
              <c:pt idx="6251">
                <c:v>-4.0046983800545236E-3</c:v>
              </c:pt>
              <c:pt idx="6252">
                <c:v>-4.0053892019111725E-3</c:v>
              </c:pt>
              <c:pt idx="6253">
                <c:v>-4.0060797839407579E-3</c:v>
              </c:pt>
              <c:pt idx="6254">
                <c:v>-4.0067701261432788E-3</c:v>
              </c:pt>
              <c:pt idx="6255">
                <c:v>-4.0074602285187369E-3</c:v>
              </c:pt>
              <c:pt idx="6256">
                <c:v>-4.0081500910671315E-3</c:v>
              </c:pt>
              <c:pt idx="6257">
                <c:v>-4.0088397137884625E-3</c:v>
              </c:pt>
              <c:pt idx="6258">
                <c:v>-4.0095290966827299E-3</c:v>
              </c:pt>
              <c:pt idx="6259">
                <c:v>-4.0102182397499337E-3</c:v>
              </c:pt>
              <c:pt idx="6260">
                <c:v>-4.0109071429900731E-3</c:v>
              </c:pt>
              <c:pt idx="6261">
                <c:v>-4.0115958064031497E-3</c:v>
              </c:pt>
              <c:pt idx="6262">
                <c:v>-4.0122842299891628E-3</c:v>
              </c:pt>
              <c:pt idx="6263">
                <c:v>-4.0129724137481122E-3</c:v>
              </c:pt>
              <c:pt idx="6264">
                <c:v>-4.0136603576800016E-3</c:v>
              </c:pt>
              <c:pt idx="6265">
                <c:v>-4.0143480617848238E-3</c:v>
              </c:pt>
              <c:pt idx="6266">
                <c:v>-4.0150355260625825E-3</c:v>
              </c:pt>
              <c:pt idx="6267">
                <c:v>-4.0157227505132776E-3</c:v>
              </c:pt>
              <c:pt idx="6268">
                <c:v>-4.0164097351369091E-3</c:v>
              </c:pt>
              <c:pt idx="6269">
                <c:v>-4.017096479933477E-3</c:v>
              </c:pt>
              <c:pt idx="6270">
                <c:v>-4.0177829849029813E-3</c:v>
              </c:pt>
              <c:pt idx="6271">
                <c:v>-4.0184692500454221E-3</c:v>
              </c:pt>
              <c:pt idx="6272">
                <c:v>-4.0191552753607992E-3</c:v>
              </c:pt>
              <c:pt idx="6273">
                <c:v>-4.0198410608491128E-3</c:v>
              </c:pt>
              <c:pt idx="6274">
                <c:v>-4.0205266065103627E-3</c:v>
              </c:pt>
              <c:pt idx="6275">
                <c:v>-4.0212119123445491E-3</c:v>
              </c:pt>
              <c:pt idx="6276">
                <c:v>-4.0218969783516719E-3</c:v>
              </c:pt>
              <c:pt idx="6277">
                <c:v>-4.0225818045317311E-3</c:v>
              </c:pt>
              <c:pt idx="6278">
                <c:v>-4.0232663908847301E-3</c:v>
              </c:pt>
              <c:pt idx="6279">
                <c:v>-4.0239507374106621E-3</c:v>
              </c:pt>
              <c:pt idx="6280">
                <c:v>-4.0246348441095306E-3</c:v>
              </c:pt>
              <c:pt idx="6281">
                <c:v>-4.0253187109813354E-3</c:v>
              </c:pt>
              <c:pt idx="6282">
                <c:v>-4.0260023380260766E-3</c:v>
              </c:pt>
              <c:pt idx="6283">
                <c:v>-4.0266857252437543E-3</c:v>
              </c:pt>
              <c:pt idx="6284">
                <c:v>-4.0273688726343683E-3</c:v>
              </c:pt>
              <c:pt idx="6285">
                <c:v>-4.0280517801979188E-3</c:v>
              </c:pt>
              <c:pt idx="6286">
                <c:v>-4.0287344479344057E-3</c:v>
              </c:pt>
              <c:pt idx="6287">
                <c:v>-4.0294168758438298E-3</c:v>
              </c:pt>
              <c:pt idx="6288">
                <c:v>-4.0300990639261895E-3</c:v>
              </c:pt>
              <c:pt idx="6289">
                <c:v>-4.0307810121814856E-3</c:v>
              </c:pt>
              <c:pt idx="6290">
                <c:v>-4.0314627206097181E-3</c:v>
              </c:pt>
              <c:pt idx="6291">
                <c:v>-4.0321441892108905E-3</c:v>
              </c:pt>
              <c:pt idx="6292">
                <c:v>-4.0328254179849959E-3</c:v>
              </c:pt>
              <c:pt idx="6293">
                <c:v>-4.0335064069320385E-3</c:v>
              </c:pt>
              <c:pt idx="6294">
                <c:v>-4.0341871560520166E-3</c:v>
              </c:pt>
              <c:pt idx="6295">
                <c:v>-4.0348676653449312E-3</c:v>
              </c:pt>
              <c:pt idx="6296">
                <c:v>-4.0355479348107822E-3</c:v>
              </c:pt>
              <c:pt idx="6297">
                <c:v>-4.0362279644495696E-3</c:v>
              </c:pt>
              <c:pt idx="6298">
                <c:v>-4.0369077542612942E-3</c:v>
              </c:pt>
              <c:pt idx="6299">
                <c:v>-4.0375873042459544E-3</c:v>
              </c:pt>
              <c:pt idx="6300">
                <c:v>-4.038266614403551E-3</c:v>
              </c:pt>
              <c:pt idx="6301">
                <c:v>-4.0389456847340841E-3</c:v>
              </c:pt>
              <c:pt idx="6302">
                <c:v>-4.0396245152375544E-3</c:v>
              </c:pt>
              <c:pt idx="6303">
                <c:v>-4.0403031059139602E-3</c:v>
              </c:pt>
              <c:pt idx="6304">
                <c:v>-4.0409814567633024E-3</c:v>
              </c:pt>
              <c:pt idx="6305">
                <c:v>-4.0416595677855846E-3</c:v>
              </c:pt>
              <c:pt idx="6306">
                <c:v>-4.0423374389808005E-3</c:v>
              </c:pt>
              <c:pt idx="6307">
                <c:v>-4.043015070348952E-3</c:v>
              </c:pt>
              <c:pt idx="6308">
                <c:v>-4.0436924618900399E-3</c:v>
              </c:pt>
              <c:pt idx="6309">
                <c:v>-4.044369613604065E-3</c:v>
              </c:pt>
              <c:pt idx="6310">
                <c:v>-4.0450465254910258E-3</c:v>
              </c:pt>
              <c:pt idx="6311">
                <c:v>-4.0457231975509229E-3</c:v>
              </c:pt>
              <c:pt idx="6312">
                <c:v>-4.0463996297837573E-3</c:v>
              </c:pt>
              <c:pt idx="6313">
                <c:v>-4.0470758221895272E-3</c:v>
              </c:pt>
              <c:pt idx="6314">
                <c:v>-4.0477517747682335E-3</c:v>
              </c:pt>
              <c:pt idx="6315">
                <c:v>-4.0484274875198772E-3</c:v>
              </c:pt>
              <c:pt idx="6316">
                <c:v>-4.0491029604444563E-3</c:v>
              </c:pt>
              <c:pt idx="6317">
                <c:v>-4.0497781935419728E-3</c:v>
              </c:pt>
              <c:pt idx="6318">
                <c:v>-4.0504531868124248E-3</c:v>
              </c:pt>
              <c:pt idx="6319">
                <c:v>-4.0511279402558166E-3</c:v>
              </c:pt>
              <c:pt idx="6320">
                <c:v>-4.0518024538721423E-3</c:v>
              </c:pt>
              <c:pt idx="6321">
                <c:v>-4.0524767276614035E-3</c:v>
              </c:pt>
              <c:pt idx="6322">
                <c:v>-4.053150761623602E-3</c:v>
              </c:pt>
              <c:pt idx="6323">
                <c:v>-4.053824555758736E-3</c:v>
              </c:pt>
              <c:pt idx="6324">
                <c:v>-4.0544981100668074E-3</c:v>
              </c:pt>
              <c:pt idx="6325">
                <c:v>-4.0551714245478142E-3</c:v>
              </c:pt>
              <c:pt idx="6326">
                <c:v>-4.0558444992017583E-3</c:v>
              </c:pt>
              <c:pt idx="6327">
                <c:v>-4.056517334028638E-3</c:v>
              </c:pt>
              <c:pt idx="6328">
                <c:v>-4.057189929028455E-3</c:v>
              </c:pt>
              <c:pt idx="6329">
                <c:v>-4.0578622842012075E-3</c:v>
              </c:pt>
              <c:pt idx="6330">
                <c:v>-4.0585343995468972E-3</c:v>
              </c:pt>
              <c:pt idx="6331">
                <c:v>-4.0592062750655225E-3</c:v>
              </c:pt>
              <c:pt idx="6332">
                <c:v>-4.0598779107570886E-3</c:v>
              </c:pt>
              <c:pt idx="6333">
                <c:v>-4.0605493066215867E-3</c:v>
              </c:pt>
              <c:pt idx="6334">
                <c:v>-4.0612204626590221E-3</c:v>
              </c:pt>
              <c:pt idx="6335">
                <c:v>-4.0618913788693931E-3</c:v>
              </c:pt>
              <c:pt idx="6336">
                <c:v>-4.0625620552527013E-3</c:v>
              </c:pt>
              <c:pt idx="6337">
                <c:v>-4.0632324918089451E-3</c:v>
              </c:pt>
              <c:pt idx="6338">
                <c:v>-4.0639026885381261E-3</c:v>
              </c:pt>
              <c:pt idx="6339">
                <c:v>-4.0645726454402436E-3</c:v>
              </c:pt>
              <c:pt idx="6340">
                <c:v>-4.0652423625152966E-3</c:v>
              </c:pt>
              <c:pt idx="6341">
                <c:v>-4.0659118397632869E-3</c:v>
              </c:pt>
              <c:pt idx="6342">
                <c:v>-4.0665810771842135E-3</c:v>
              </c:pt>
              <c:pt idx="6343">
                <c:v>-4.0672500747780758E-3</c:v>
              </c:pt>
              <c:pt idx="6344">
                <c:v>-4.0679188325448753E-3</c:v>
              </c:pt>
              <c:pt idx="6345">
                <c:v>-4.0685873504846103E-3</c:v>
              </c:pt>
              <c:pt idx="6346">
                <c:v>-4.0692556285972861E-3</c:v>
              </c:pt>
              <c:pt idx="6347">
                <c:v>-4.0699236668828949E-3</c:v>
              </c:pt>
              <c:pt idx="6348">
                <c:v>-4.0705914653414391E-3</c:v>
              </c:pt>
              <c:pt idx="6349">
                <c:v>-4.0712590239729207E-3</c:v>
              </c:pt>
              <c:pt idx="6350">
                <c:v>-4.0719263427773386E-3</c:v>
              </c:pt>
              <c:pt idx="6351">
                <c:v>-4.072593421754693E-3</c:v>
              </c:pt>
              <c:pt idx="6352">
                <c:v>-4.0732602609049829E-3</c:v>
              </c:pt>
              <c:pt idx="6353">
                <c:v>-4.0739268602282101E-3</c:v>
              </c:pt>
              <c:pt idx="6354">
                <c:v>-4.0745932197243737E-3</c:v>
              </c:pt>
              <c:pt idx="6355">
                <c:v>-4.0752593393934737E-3</c:v>
              </c:pt>
              <c:pt idx="6356">
                <c:v>-4.0759252192355093E-3</c:v>
              </c:pt>
              <c:pt idx="6357">
                <c:v>-4.0765908592504821E-3</c:v>
              </c:pt>
              <c:pt idx="6358">
                <c:v>-4.0772562594383914E-3</c:v>
              </c:pt>
              <c:pt idx="6359">
                <c:v>-4.077921419799237E-3</c:v>
              </c:pt>
              <c:pt idx="6360">
                <c:v>-4.0785863403330217E-3</c:v>
              </c:pt>
              <c:pt idx="6361">
                <c:v>-4.0792510210397401E-3</c:v>
              </c:pt>
              <c:pt idx="6362">
                <c:v>-4.079915461919395E-3</c:v>
              </c:pt>
              <c:pt idx="6363">
                <c:v>-4.0805796629719863E-3</c:v>
              </c:pt>
              <c:pt idx="6364">
                <c:v>-4.081243624197514E-3</c:v>
              </c:pt>
              <c:pt idx="6365">
                <c:v>-4.0819073455959773E-3</c:v>
              </c:pt>
              <c:pt idx="6366">
                <c:v>-4.0825708271673778E-3</c:v>
              </c:pt>
              <c:pt idx="6367">
                <c:v>-4.0832340689117147E-3</c:v>
              </c:pt>
              <c:pt idx="6368">
                <c:v>-4.083897070828988E-3</c:v>
              </c:pt>
              <c:pt idx="6369">
                <c:v>-4.0845598329191978E-3</c:v>
              </c:pt>
              <c:pt idx="6370">
                <c:v>-4.0852223551823439E-3</c:v>
              </c:pt>
              <c:pt idx="6371">
                <c:v>-4.0858846376184265E-3</c:v>
              </c:pt>
              <c:pt idx="6372">
                <c:v>-4.0865466802274455E-3</c:v>
              </c:pt>
              <c:pt idx="6373">
                <c:v>-4.0872084830094043E-3</c:v>
              </c:pt>
              <c:pt idx="6374">
                <c:v>-4.0878700459642953E-3</c:v>
              </c:pt>
              <c:pt idx="6375">
                <c:v>-4.0885313690921235E-3</c:v>
              </c:pt>
              <c:pt idx="6376">
                <c:v>-4.0891924523928881E-3</c:v>
              </c:pt>
              <c:pt idx="6377">
                <c:v>-4.0898532958665891E-3</c:v>
              </c:pt>
              <c:pt idx="6378">
                <c:v>-4.0905138995132265E-3</c:v>
              </c:pt>
              <c:pt idx="6379">
                <c:v>-4.0911742633328004E-3</c:v>
              </c:pt>
              <c:pt idx="6380">
                <c:v>-4.0918343873253106E-3</c:v>
              </c:pt>
              <c:pt idx="6381">
                <c:v>-4.0924942714907573E-3</c:v>
              </c:pt>
              <c:pt idx="6382">
                <c:v>-4.0931539158291404E-3</c:v>
              </c:pt>
              <c:pt idx="6383">
                <c:v>-4.0938133203404599E-3</c:v>
              </c:pt>
              <c:pt idx="6384">
                <c:v>-4.0944724850247157E-3</c:v>
              </c:pt>
              <c:pt idx="6385">
                <c:v>-4.095131409881908E-3</c:v>
              </c:pt>
              <c:pt idx="6386">
                <c:v>-4.0957900949120368E-3</c:v>
              </c:pt>
              <c:pt idx="6387">
                <c:v>-4.0964485401151053E-3</c:v>
              </c:pt>
              <c:pt idx="6388">
                <c:v>-4.0971067454911069E-3</c:v>
              </c:pt>
              <c:pt idx="6389">
                <c:v>-4.0977647110400448E-3</c:v>
              </c:pt>
              <c:pt idx="6390">
                <c:v>-4.0984224367619192E-3</c:v>
              </c:pt>
              <c:pt idx="6391">
                <c:v>-4.0990799226567308E-3</c:v>
              </c:pt>
              <c:pt idx="6392">
                <c:v>-4.099737168724478E-3</c:v>
              </c:pt>
              <c:pt idx="6393">
                <c:v>-4.1003941749651615E-3</c:v>
              </c:pt>
              <c:pt idx="6394">
                <c:v>-4.1010509413787815E-3</c:v>
              </c:pt>
              <c:pt idx="6395">
                <c:v>-4.1017074679653379E-3</c:v>
              </c:pt>
              <c:pt idx="6396">
                <c:v>-4.1023637547248307E-3</c:v>
              </c:pt>
              <c:pt idx="6397">
                <c:v>-4.10301980165726E-3</c:v>
              </c:pt>
              <c:pt idx="6398">
                <c:v>-4.1036756087626256E-3</c:v>
              </c:pt>
              <c:pt idx="6399">
                <c:v>-4.1043311760409276E-3</c:v>
              </c:pt>
              <c:pt idx="6400">
                <c:v>-4.1049865034921704E-3</c:v>
              </c:pt>
              <c:pt idx="6401">
                <c:v>-4.1056415911163453E-3</c:v>
              </c:pt>
              <c:pt idx="6402">
                <c:v>-4.1062964389134565E-3</c:v>
              </c:pt>
              <c:pt idx="6403">
                <c:v>-4.1069510468835042E-3</c:v>
              </c:pt>
              <c:pt idx="6404">
                <c:v>-4.1076054150264883E-3</c:v>
              </c:pt>
              <c:pt idx="6405">
                <c:v>-4.1082595433424096E-3</c:v>
              </c:pt>
              <c:pt idx="6406">
                <c:v>-4.1089134318312666E-3</c:v>
              </c:pt>
              <c:pt idx="6407">
                <c:v>-4.1095670804930599E-3</c:v>
              </c:pt>
              <c:pt idx="6408">
                <c:v>-4.1102204893277896E-3</c:v>
              </c:pt>
              <c:pt idx="6409">
                <c:v>-4.1108736583354557E-3</c:v>
              </c:pt>
              <c:pt idx="6410">
                <c:v>-4.1115265875160591E-3</c:v>
              </c:pt>
              <c:pt idx="6411">
                <c:v>-4.1121792768695981E-3</c:v>
              </c:pt>
              <c:pt idx="6412">
                <c:v>-4.1128317263960735E-3</c:v>
              </c:pt>
              <c:pt idx="6413">
                <c:v>-4.1134839360954861E-3</c:v>
              </c:pt>
              <c:pt idx="6414">
                <c:v>-4.1141359059678377E-3</c:v>
              </c:pt>
              <c:pt idx="6415">
                <c:v>-4.1147876360131223E-3</c:v>
              </c:pt>
              <c:pt idx="6416">
                <c:v>-4.1154391262313433E-3</c:v>
              </c:pt>
              <c:pt idx="6417">
                <c:v>-4.1160903766225016E-3</c:v>
              </c:pt>
              <c:pt idx="6418">
                <c:v>-4.1167413871865954E-3</c:v>
              </c:pt>
              <c:pt idx="6419">
                <c:v>-4.1173921579236257E-3</c:v>
              </c:pt>
              <c:pt idx="6420">
                <c:v>-4.1180426888335932E-3</c:v>
              </c:pt>
              <c:pt idx="6421">
                <c:v>-4.1186929799164962E-3</c:v>
              </c:pt>
              <c:pt idx="6422">
                <c:v>-4.1193430311723357E-3</c:v>
              </c:pt>
              <c:pt idx="6423">
                <c:v>-4.1199928426011124E-3</c:v>
              </c:pt>
              <c:pt idx="6424">
                <c:v>-4.1206424142028247E-3</c:v>
              </c:pt>
              <c:pt idx="6425">
                <c:v>-4.1212917459774743E-3</c:v>
              </c:pt>
              <c:pt idx="6426">
                <c:v>-4.1219408379250594E-3</c:v>
              </c:pt>
              <c:pt idx="6427">
                <c:v>-4.1225896900455809E-3</c:v>
              </c:pt>
              <c:pt idx="6428">
                <c:v>-4.1232383023390431E-3</c:v>
              </c:pt>
              <c:pt idx="6429">
                <c:v>-4.1238866748054374E-3</c:v>
              </c:pt>
              <c:pt idx="6430">
                <c:v>-4.124534807444769E-3</c:v>
              </c:pt>
              <c:pt idx="6431">
                <c:v>-4.1251827002570362E-3</c:v>
              </c:pt>
              <c:pt idx="6432">
                <c:v>-4.1258303532422406E-3</c:v>
              </c:pt>
              <c:pt idx="6433">
                <c:v>-4.1264777664003806E-3</c:v>
              </c:pt>
              <c:pt idx="6434">
                <c:v>-4.127124939731457E-3</c:v>
              </c:pt>
              <c:pt idx="6435">
                <c:v>-4.1277718732354706E-3</c:v>
              </c:pt>
              <c:pt idx="6436">
                <c:v>-4.1284185669124198E-3</c:v>
              </c:pt>
              <c:pt idx="6437">
                <c:v>-4.1290650207623063E-3</c:v>
              </c:pt>
              <c:pt idx="6438">
                <c:v>-4.1297112347851283E-3</c:v>
              </c:pt>
              <c:pt idx="6439">
                <c:v>-4.1303572089808876E-3</c:v>
              </c:pt>
              <c:pt idx="6440">
                <c:v>-4.1310029433495824E-3</c:v>
              </c:pt>
              <c:pt idx="6441">
                <c:v>-4.131648437891218E-3</c:v>
              </c:pt>
              <c:pt idx="6442">
                <c:v>-4.1322936926057865E-3</c:v>
              </c:pt>
              <c:pt idx="6443">
                <c:v>-4.1329387074932906E-3</c:v>
              </c:pt>
              <c:pt idx="6444">
                <c:v>-4.1335834825537319E-3</c:v>
              </c:pt>
              <c:pt idx="6445">
                <c:v>-4.1342280177871088E-3</c:v>
              </c:pt>
              <c:pt idx="6446">
                <c:v>-4.134872313193423E-3</c:v>
              </c:pt>
              <c:pt idx="6447">
                <c:v>-4.1355163687726727E-3</c:v>
              </c:pt>
              <c:pt idx="6448">
                <c:v>-4.1361601845248596E-3</c:v>
              </c:pt>
              <c:pt idx="6449">
                <c:v>-4.136803760449983E-3</c:v>
              </c:pt>
              <c:pt idx="6450">
                <c:v>-4.137447096548042E-3</c:v>
              </c:pt>
              <c:pt idx="6451">
                <c:v>-4.1380901928190382E-3</c:v>
              </c:pt>
              <c:pt idx="6452">
                <c:v>-4.1387330492629708E-3</c:v>
              </c:pt>
              <c:pt idx="6453">
                <c:v>-4.1393756658798389E-3</c:v>
              </c:pt>
              <c:pt idx="6454">
                <c:v>-4.1400180426696444E-3</c:v>
              </c:pt>
              <c:pt idx="6455">
                <c:v>-4.1406601796323888E-3</c:v>
              </c:pt>
              <c:pt idx="6456">
                <c:v>-4.1413020767680671E-3</c:v>
              </c:pt>
              <c:pt idx="6457">
                <c:v>-4.1419437340766817E-3</c:v>
              </c:pt>
              <c:pt idx="6458">
                <c:v>-4.1425851515582328E-3</c:v>
              </c:pt>
              <c:pt idx="6459">
                <c:v>-4.1432263292127194E-3</c:v>
              </c:pt>
              <c:pt idx="6460">
                <c:v>-4.1438672670401433E-3</c:v>
              </c:pt>
              <c:pt idx="6461">
                <c:v>-4.1445079650405036E-3</c:v>
              </c:pt>
              <c:pt idx="6462">
                <c:v>-4.1451484232137995E-3</c:v>
              </c:pt>
              <c:pt idx="6463">
                <c:v>-4.1457886415600326E-3</c:v>
              </c:pt>
              <c:pt idx="6464">
                <c:v>-4.1464286200792021E-3</c:v>
              </c:pt>
              <c:pt idx="6465">
                <c:v>-4.1470683587713081E-3</c:v>
              </c:pt>
              <c:pt idx="6466">
                <c:v>-4.1477078576363496E-3</c:v>
              </c:pt>
              <c:pt idx="6467">
                <c:v>-4.1483471166743283E-3</c:v>
              </c:pt>
              <c:pt idx="6468">
                <c:v>-4.1489861358852435E-3</c:v>
              </c:pt>
              <c:pt idx="6469">
                <c:v>-4.1496249152690986E-3</c:v>
              </c:pt>
              <c:pt idx="6470">
                <c:v>-4.1502634548258865E-3</c:v>
              </c:pt>
              <c:pt idx="6471">
                <c:v>-4.1509017545556101E-3</c:v>
              </c:pt>
              <c:pt idx="6472">
                <c:v>-4.1515398144582709E-3</c:v>
              </c:pt>
              <c:pt idx="6473">
                <c:v>-4.1521776345338681E-3</c:v>
              </c:pt>
              <c:pt idx="6474">
                <c:v>-4.1528152147824017E-3</c:v>
              </c:pt>
              <c:pt idx="6475">
                <c:v>-4.1534525552038718E-3</c:v>
              </c:pt>
              <c:pt idx="6476">
                <c:v>-4.1540896557982782E-3</c:v>
              </c:pt>
              <c:pt idx="6477">
                <c:v>-4.1547265165656202E-3</c:v>
              </c:pt>
              <c:pt idx="6478">
                <c:v>-4.1553631375058995E-3</c:v>
              </c:pt>
              <c:pt idx="6479">
                <c:v>-4.1559995186191152E-3</c:v>
              </c:pt>
              <c:pt idx="6480">
                <c:v>-4.1566356599052673E-3</c:v>
              </c:pt>
              <c:pt idx="6481">
                <c:v>-4.1572715613643558E-3</c:v>
              </c:pt>
              <c:pt idx="6482">
                <c:v>-4.1579072229963841E-3</c:v>
              </c:pt>
              <c:pt idx="6483">
                <c:v>-4.1585426448013454E-3</c:v>
              </c:pt>
              <c:pt idx="6484">
                <c:v>-4.1591778267792432E-3</c:v>
              </c:pt>
              <c:pt idx="6485">
                <c:v>-4.1598127689300773E-3</c:v>
              </c:pt>
              <c:pt idx="6486">
                <c:v>-4.1604474712538479E-3</c:v>
              </c:pt>
              <c:pt idx="6487">
                <c:v>-4.1610819337505548E-3</c:v>
              </c:pt>
              <c:pt idx="6488">
                <c:v>-4.1617161564201982E-3</c:v>
              </c:pt>
              <c:pt idx="6489">
                <c:v>-4.1623501392627779E-3</c:v>
              </c:pt>
              <c:pt idx="6490">
                <c:v>-4.1629838822782933E-3</c:v>
              </c:pt>
              <c:pt idx="6491">
                <c:v>-4.1636173854667459E-3</c:v>
              </c:pt>
              <c:pt idx="6492">
                <c:v>-4.1642506488281349E-3</c:v>
              </c:pt>
              <c:pt idx="6493">
                <c:v>-4.1648836723624603E-3</c:v>
              </c:pt>
              <c:pt idx="6494">
                <c:v>-4.165516456069723E-3</c:v>
              </c:pt>
              <c:pt idx="6495">
                <c:v>-4.1661489999499212E-3</c:v>
              </c:pt>
              <c:pt idx="6496">
                <c:v>-4.1667813040030593E-3</c:v>
              </c:pt>
              <c:pt idx="6497">
                <c:v>-4.1674133682291304E-3</c:v>
              </c:pt>
              <c:pt idx="6498">
                <c:v>-4.1680451926281378E-3</c:v>
              </c:pt>
              <c:pt idx="6499">
                <c:v>-4.1686767772000817E-3</c:v>
              </c:pt>
              <c:pt idx="6500">
                <c:v>-4.169308121944962E-3</c:v>
              </c:pt>
              <c:pt idx="6501">
                <c:v>-4.1699392268627787E-3</c:v>
              </c:pt>
              <c:pt idx="6502">
                <c:v>-4.1705700919535318E-3</c:v>
              </c:pt>
              <c:pt idx="6503">
                <c:v>-4.1712007172172213E-3</c:v>
              </c:pt>
              <c:pt idx="6504">
                <c:v>-4.1718311026538472E-3</c:v>
              </c:pt>
              <c:pt idx="6505">
                <c:v>-4.1724612482634095E-3</c:v>
              </c:pt>
              <c:pt idx="6506">
                <c:v>-4.1730911540459083E-3</c:v>
              </c:pt>
              <c:pt idx="6507">
                <c:v>-4.1737208200013443E-3</c:v>
              </c:pt>
              <c:pt idx="6508">
                <c:v>-4.1743502461297158E-3</c:v>
              </c:pt>
              <c:pt idx="6509">
                <c:v>-4.1749794324310238E-3</c:v>
              </c:pt>
              <c:pt idx="6510">
                <c:v>-4.1756083789052717E-3</c:v>
              </c:pt>
              <c:pt idx="6511">
                <c:v>-4.1762370855524525E-3</c:v>
              </c:pt>
              <c:pt idx="6512">
                <c:v>-4.1768655523725697E-3</c:v>
              </c:pt>
              <c:pt idx="6513">
                <c:v>-4.1774937793656241E-3</c:v>
              </c:pt>
              <c:pt idx="6514">
                <c:v>-4.1781217665316141E-3</c:v>
              </c:pt>
              <c:pt idx="6515">
                <c:v>-4.1787495138705406E-3</c:v>
              </c:pt>
              <c:pt idx="6516">
                <c:v>-4.1793770213824034E-3</c:v>
              </c:pt>
              <c:pt idx="6517">
                <c:v>-4.1800042890672035E-3</c:v>
              </c:pt>
              <c:pt idx="6518">
                <c:v>-4.1806313169249392E-3</c:v>
              </c:pt>
              <c:pt idx="6519">
                <c:v>-4.1812581049556112E-3</c:v>
              </c:pt>
              <c:pt idx="6520">
                <c:v>-4.1818846531592197E-3</c:v>
              </c:pt>
              <c:pt idx="6521">
                <c:v>-4.1825109615357655E-3</c:v>
              </c:pt>
              <c:pt idx="6522">
                <c:v>-4.1831370300852468E-3</c:v>
              </c:pt>
              <c:pt idx="6523">
                <c:v>-4.1837628588076679E-3</c:v>
              </c:pt>
              <c:pt idx="6524">
                <c:v>-4.184388447703022E-3</c:v>
              </c:pt>
              <c:pt idx="6525">
                <c:v>-4.1850137967713134E-3</c:v>
              </c:pt>
              <c:pt idx="6526">
                <c:v>-4.1856389060125404E-3</c:v>
              </c:pt>
              <c:pt idx="6527">
                <c:v>-4.1862637754267037E-3</c:v>
              </c:pt>
              <c:pt idx="6528">
                <c:v>-4.1868884050138043E-3</c:v>
              </c:pt>
              <c:pt idx="6529">
                <c:v>-4.1875127947738405E-3</c:v>
              </c:pt>
              <c:pt idx="6530">
                <c:v>-4.1881369447068131E-3</c:v>
              </c:pt>
              <c:pt idx="6531">
                <c:v>-4.1887608548127229E-3</c:v>
              </c:pt>
              <c:pt idx="6532">
                <c:v>-4.1893845250915683E-3</c:v>
              </c:pt>
              <c:pt idx="6533">
                <c:v>-4.1900079555433501E-3</c:v>
              </c:pt>
              <c:pt idx="6534">
                <c:v>-4.1906311461680692E-3</c:v>
              </c:pt>
              <c:pt idx="6535">
                <c:v>-4.1912540969657238E-3</c:v>
              </c:pt>
              <c:pt idx="6536">
                <c:v>-4.1918768079363157E-3</c:v>
              </c:pt>
              <c:pt idx="6537">
                <c:v>-4.1924992790798466E-3</c:v>
              </c:pt>
              <c:pt idx="6538">
                <c:v>-4.1931215103963113E-3</c:v>
              </c:pt>
              <c:pt idx="6539">
                <c:v>-4.1937435018857116E-3</c:v>
              </c:pt>
              <c:pt idx="6540">
                <c:v>-4.1943652535480483E-3</c:v>
              </c:pt>
              <c:pt idx="6541">
                <c:v>-4.1949867653833222E-3</c:v>
              </c:pt>
              <c:pt idx="6542">
                <c:v>-4.1956080373915317E-3</c:v>
              </c:pt>
              <c:pt idx="6543">
                <c:v>-4.1962290695726785E-3</c:v>
              </c:pt>
              <c:pt idx="6544">
                <c:v>-4.1968498619267608E-3</c:v>
              </c:pt>
              <c:pt idx="6545">
                <c:v>-4.1974704144537803E-3</c:v>
              </c:pt>
              <c:pt idx="6546">
                <c:v>-4.1980907271537355E-3</c:v>
              </c:pt>
              <c:pt idx="6547">
                <c:v>-4.1987108000266279E-3</c:v>
              </c:pt>
              <c:pt idx="6548">
                <c:v>-4.1993306330724558E-3</c:v>
              </c:pt>
              <c:pt idx="6549">
                <c:v>-4.199950226291221E-3</c:v>
              </c:pt>
              <c:pt idx="6550">
                <c:v>-4.2005695796829218E-3</c:v>
              </c:pt>
              <c:pt idx="6551">
                <c:v>-4.2011886932475633E-3</c:v>
              </c:pt>
              <c:pt idx="6552">
                <c:v>-4.2018075669851369E-3</c:v>
              </c:pt>
              <c:pt idx="6553">
                <c:v>-4.2024262008956478E-3</c:v>
              </c:pt>
              <c:pt idx="6554">
                <c:v>-4.203044594979095E-3</c:v>
              </c:pt>
              <c:pt idx="6555">
                <c:v>-4.2036627492354778E-3</c:v>
              </c:pt>
              <c:pt idx="6556">
                <c:v>-4.2042806636647979E-3</c:v>
              </c:pt>
              <c:pt idx="6557">
                <c:v>-4.2048983382670536E-3</c:v>
              </c:pt>
              <c:pt idx="6558">
                <c:v>-4.2055157730422465E-3</c:v>
              </c:pt>
              <c:pt idx="6559">
                <c:v>-4.2061329679903758E-3</c:v>
              </c:pt>
              <c:pt idx="6560">
                <c:v>-4.2067499231114407E-3</c:v>
              </c:pt>
              <c:pt idx="6561">
                <c:v>-4.2073666384054428E-3</c:v>
              </c:pt>
              <c:pt idx="6562">
                <c:v>-4.2079831138723805E-3</c:v>
              </c:pt>
              <c:pt idx="6563">
                <c:v>-4.2085993495122554E-3</c:v>
              </c:pt>
              <c:pt idx="6564">
                <c:v>-4.2092153453250703E-3</c:v>
              </c:pt>
              <c:pt idx="6565">
                <c:v>-4.2098311013108172E-3</c:v>
              </c:pt>
              <c:pt idx="6566">
                <c:v>-4.2104466174695014E-3</c:v>
              </c:pt>
              <c:pt idx="6567">
                <c:v>-4.211061893801122E-3</c:v>
              </c:pt>
              <c:pt idx="6568">
                <c:v>-4.211676930305679E-3</c:v>
              </c:pt>
              <c:pt idx="6569">
                <c:v>-4.2122917269831715E-3</c:v>
              </c:pt>
              <c:pt idx="6570">
                <c:v>-4.2129062838336014E-3</c:v>
              </c:pt>
              <c:pt idx="6571">
                <c:v>-4.2135206008569676E-3</c:v>
              </c:pt>
              <c:pt idx="6572">
                <c:v>-4.2141346780532694E-3</c:v>
              </c:pt>
              <c:pt idx="6573">
                <c:v>-4.2147485154225084E-3</c:v>
              </c:pt>
              <c:pt idx="6574">
                <c:v>-4.2153621129646839E-3</c:v>
              </c:pt>
              <c:pt idx="6575">
                <c:v>-4.2159754706797958E-3</c:v>
              </c:pt>
              <c:pt idx="6576">
                <c:v>-4.2165885885678432E-3</c:v>
              </c:pt>
              <c:pt idx="6577">
                <c:v>-4.2172014666288279E-3</c:v>
              </c:pt>
              <c:pt idx="6578">
                <c:v>-4.2178141048627524E-3</c:v>
              </c:pt>
              <c:pt idx="6579">
                <c:v>-4.21842650326961E-3</c:v>
              </c:pt>
              <c:pt idx="6580">
                <c:v>-4.2190386618494039E-3</c:v>
              </c:pt>
              <c:pt idx="6581">
                <c:v>-4.2196505806021333E-3</c:v>
              </c:pt>
              <c:pt idx="6582">
                <c:v>-4.2202622595278001E-3</c:v>
              </c:pt>
              <c:pt idx="6583">
                <c:v>-4.2208736986264032E-3</c:v>
              </c:pt>
              <c:pt idx="6584">
                <c:v>-4.2214848978979428E-3</c:v>
              </c:pt>
              <c:pt idx="6585">
                <c:v>-4.2220958573424188E-3</c:v>
              </c:pt>
              <c:pt idx="6586">
                <c:v>-4.2227065769598312E-3</c:v>
              </c:pt>
              <c:pt idx="6587">
                <c:v>-4.2233170567501799E-3</c:v>
              </c:pt>
              <c:pt idx="6588">
                <c:v>-4.2239272967134643E-3</c:v>
              </c:pt>
              <c:pt idx="6589">
                <c:v>-4.2245372968496859E-3</c:v>
              </c:pt>
              <c:pt idx="6590">
                <c:v>-4.2251470571588439E-3</c:v>
              </c:pt>
              <c:pt idx="6591">
                <c:v>-4.2257565776409383E-3</c:v>
              </c:pt>
              <c:pt idx="6592">
                <c:v>-4.2263658582959726E-3</c:v>
              </c:pt>
              <c:pt idx="6593">
                <c:v>-4.2269748991239399E-3</c:v>
              </c:pt>
              <c:pt idx="6594">
                <c:v>-4.2275837001248436E-3</c:v>
              </c:pt>
              <c:pt idx="6595">
                <c:v>-4.2281922612986836E-3</c:v>
              </c:pt>
              <c:pt idx="6596">
                <c:v>-4.2288005826454601E-3</c:v>
              </c:pt>
              <c:pt idx="6597">
                <c:v>-4.229408664165173E-3</c:v>
              </c:pt>
              <c:pt idx="6598">
                <c:v>-4.2300165058578223E-3</c:v>
              </c:pt>
              <c:pt idx="6599">
                <c:v>-4.230624107723408E-3</c:v>
              </c:pt>
              <c:pt idx="6600">
                <c:v>-4.2312314697619301E-3</c:v>
              </c:pt>
              <c:pt idx="6601">
                <c:v>-4.2318385919733886E-3</c:v>
              </c:pt>
              <c:pt idx="6602">
                <c:v>-4.2324454743577836E-3</c:v>
              </c:pt>
              <c:pt idx="6603">
                <c:v>-4.2330521169151149E-3</c:v>
              </c:pt>
              <c:pt idx="6604">
                <c:v>-4.2336585196453827E-3</c:v>
              </c:pt>
              <c:pt idx="6605">
                <c:v>-4.2342646825485903E-3</c:v>
              </c:pt>
              <c:pt idx="6606">
                <c:v>-4.2348706056247309E-3</c:v>
              </c:pt>
              <c:pt idx="6607">
                <c:v>-4.2354762888738079E-3</c:v>
              </c:pt>
              <c:pt idx="6608">
                <c:v>-4.2360817322958213E-3</c:v>
              </c:pt>
              <c:pt idx="6609">
                <c:v>-4.2366869358907711E-3</c:v>
              </c:pt>
              <c:pt idx="6610">
                <c:v>-4.2372918996586573E-3</c:v>
              </c:pt>
              <c:pt idx="6611">
                <c:v>-4.2378966235994799E-3</c:v>
              </c:pt>
              <c:pt idx="6612">
                <c:v>-4.2385011077132389E-3</c:v>
              </c:pt>
              <c:pt idx="6613">
                <c:v>-4.2391053519999344E-3</c:v>
              </c:pt>
              <c:pt idx="6614">
                <c:v>-4.2397093564595671E-3</c:v>
              </c:pt>
              <c:pt idx="6615">
                <c:v>-4.2403131210921353E-3</c:v>
              </c:pt>
              <c:pt idx="6616">
                <c:v>-4.24091664589764E-3</c:v>
              </c:pt>
              <c:pt idx="6617">
                <c:v>-4.2415199308760811E-3</c:v>
              </c:pt>
              <c:pt idx="6618">
                <c:v>-4.2421229760274586E-3</c:v>
              </c:pt>
              <c:pt idx="6619">
                <c:v>-4.242725781351776E-3</c:v>
              </c:pt>
              <c:pt idx="6620">
                <c:v>-4.2433283468490263E-3</c:v>
              </c:pt>
              <c:pt idx="6621">
                <c:v>-4.2439306725192139E-3</c:v>
              </c:pt>
              <c:pt idx="6622">
                <c:v>-4.244532758362337E-3</c:v>
              </c:pt>
              <c:pt idx="6623">
                <c:v>-4.2451346043783965E-3</c:v>
              </c:pt>
              <c:pt idx="6624">
                <c:v>-4.2457362105673925E-3</c:v>
              </c:pt>
              <c:pt idx="6625">
                <c:v>-4.2463375769293257E-3</c:v>
              </c:pt>
              <c:pt idx="6626">
                <c:v>-4.2469387034641945E-3</c:v>
              </c:pt>
              <c:pt idx="6627">
                <c:v>-4.2475395901719996E-3</c:v>
              </c:pt>
              <c:pt idx="6628">
                <c:v>-4.2481402370527412E-3</c:v>
              </c:pt>
              <c:pt idx="6629">
                <c:v>-4.2487406441064192E-3</c:v>
              </c:pt>
              <c:pt idx="6630">
                <c:v>-4.2493408113330345E-3</c:v>
              </c:pt>
              <c:pt idx="6631">
                <c:v>-4.2499407387325853E-3</c:v>
              </c:pt>
              <c:pt idx="6632">
                <c:v>-4.2505404263050725E-3</c:v>
              </c:pt>
              <c:pt idx="6633">
                <c:v>-4.2511398740505005E-3</c:v>
              </c:pt>
              <c:pt idx="6634">
                <c:v>-4.2517390819688606E-3</c:v>
              </c:pt>
              <c:pt idx="6635">
                <c:v>-4.252338050060157E-3</c:v>
              </c:pt>
              <c:pt idx="6636">
                <c:v>-4.2529367783243907E-3</c:v>
              </c:pt>
              <c:pt idx="6637">
                <c:v>-4.25353526676156E-3</c:v>
              </c:pt>
              <c:pt idx="6638">
                <c:v>-4.2541335153716657E-3</c:v>
              </c:pt>
              <c:pt idx="6639">
                <c:v>-4.2547315241547087E-3</c:v>
              </c:pt>
              <c:pt idx="6640">
                <c:v>-4.2553292931106872E-3</c:v>
              </c:pt>
              <c:pt idx="6641">
                <c:v>-4.2559268222396021E-3</c:v>
              </c:pt>
              <c:pt idx="6642">
                <c:v>-4.2565241115414543E-3</c:v>
              </c:pt>
              <c:pt idx="6643">
                <c:v>-4.257121161016242E-3</c:v>
              </c:pt>
              <c:pt idx="6644">
                <c:v>-4.2577179706639661E-3</c:v>
              </c:pt>
              <c:pt idx="6645">
                <c:v>-4.2583145404846276E-3</c:v>
              </c:pt>
              <c:pt idx="6646">
                <c:v>-4.258910870478228E-3</c:v>
              </c:pt>
              <c:pt idx="6647">
                <c:v>-4.2595069606447622E-3</c:v>
              </c:pt>
              <c:pt idx="6648">
                <c:v>-4.260102810984232E-3</c:v>
              </c:pt>
              <c:pt idx="6649">
                <c:v>-4.2606984214966391E-3</c:v>
              </c:pt>
              <c:pt idx="6650">
                <c:v>-4.2612937921819817E-3</c:v>
              </c:pt>
              <c:pt idx="6651">
                <c:v>-4.2618889230402607E-3</c:v>
              </c:pt>
              <c:pt idx="6652">
                <c:v>-4.262483814071477E-3</c:v>
              </c:pt>
              <c:pt idx="6653">
                <c:v>-4.2630784652756288E-3</c:v>
              </c:pt>
              <c:pt idx="6654">
                <c:v>-4.2636728766527179E-3</c:v>
              </c:pt>
              <c:pt idx="6655">
                <c:v>-4.2642670482027425E-3</c:v>
              </c:pt>
              <c:pt idx="6656">
                <c:v>-4.2648609799257045E-3</c:v>
              </c:pt>
              <c:pt idx="6657">
                <c:v>-4.2654546718216019E-3</c:v>
              </c:pt>
              <c:pt idx="6658">
                <c:v>-4.2660481238904367E-3</c:v>
              </c:pt>
              <c:pt idx="6659">
                <c:v>-4.2666413361322078E-3</c:v>
              </c:pt>
              <c:pt idx="6660">
                <c:v>-4.267234308546918E-3</c:v>
              </c:pt>
              <c:pt idx="6661">
                <c:v>-4.267827041134562E-3</c:v>
              </c:pt>
              <c:pt idx="6662">
                <c:v>-4.2684195338951415E-3</c:v>
              </c:pt>
              <c:pt idx="6663">
                <c:v>-4.2690117868286583E-3</c:v>
              </c:pt>
              <c:pt idx="6664">
                <c:v>-4.2696037999351106E-3</c:v>
              </c:pt>
              <c:pt idx="6665">
                <c:v>-4.2701955732145002E-3</c:v>
              </c:pt>
              <c:pt idx="6666">
                <c:v>-4.2707871066668263E-3</c:v>
              </c:pt>
              <c:pt idx="6667">
                <c:v>-4.2713784002920878E-3</c:v>
              </c:pt>
              <c:pt idx="6668">
                <c:v>-4.2719694540902867E-3</c:v>
              </c:pt>
              <c:pt idx="6669">
                <c:v>-4.2725602680614211E-3</c:v>
              </c:pt>
              <c:pt idx="6670">
                <c:v>-4.2731508422054927E-3</c:v>
              </c:pt>
              <c:pt idx="6671">
                <c:v>-4.2737411765225008E-3</c:v>
              </c:pt>
              <c:pt idx="6672">
                <c:v>-4.2743312710124444E-3</c:v>
              </c:pt>
              <c:pt idx="6673">
                <c:v>-4.2749211256753253E-3</c:v>
              </c:pt>
              <c:pt idx="6674">
                <c:v>-4.2755107405111461E-3</c:v>
              </c:pt>
              <c:pt idx="6675">
                <c:v>-4.2761001155198989E-3</c:v>
              </c:pt>
              <c:pt idx="6676">
                <c:v>-4.276689250701589E-3</c:v>
              </c:pt>
              <c:pt idx="6677">
                <c:v>-4.2772781460562155E-3</c:v>
              </c:pt>
              <c:pt idx="6678">
                <c:v>-4.2778668015837776E-3</c:v>
              </c:pt>
              <c:pt idx="6679">
                <c:v>-4.278455217284277E-3</c:v>
              </c:pt>
              <c:pt idx="6680">
                <c:v>-4.2790433931577127E-3</c:v>
              </c:pt>
              <c:pt idx="6681">
                <c:v>-4.2796313292040849E-3</c:v>
              </c:pt>
              <c:pt idx="6682">
                <c:v>-4.2802190254233926E-3</c:v>
              </c:pt>
              <c:pt idx="6683">
                <c:v>-4.2808064818156376E-3</c:v>
              </c:pt>
              <c:pt idx="6684">
                <c:v>-4.281393698380819E-3</c:v>
              </c:pt>
              <c:pt idx="6685">
                <c:v>-4.2819806751189368E-3</c:v>
              </c:pt>
              <c:pt idx="6686">
                <c:v>-4.2825674120299901E-3</c:v>
              </c:pt>
              <c:pt idx="6687">
                <c:v>-4.2831539091139842E-3</c:v>
              </c:pt>
              <c:pt idx="6688">
                <c:v>-4.2837401663709113E-3</c:v>
              </c:pt>
              <c:pt idx="6689">
                <c:v>-4.2843261838007747E-3</c:v>
              </c:pt>
              <c:pt idx="6690">
                <c:v>-4.2849119614035746E-3</c:v>
              </c:pt>
              <c:pt idx="6691">
                <c:v>-4.28549749917931E-3</c:v>
              </c:pt>
              <c:pt idx="6692">
                <c:v>-4.2860827971279826E-3</c:v>
              </c:pt>
              <c:pt idx="6693">
                <c:v>-4.2866678552495917E-3</c:v>
              </c:pt>
              <c:pt idx="6694">
                <c:v>-4.2872526735441372E-3</c:v>
              </c:pt>
              <c:pt idx="6695">
                <c:v>-4.2878372520116191E-3</c:v>
              </c:pt>
              <c:pt idx="6696">
                <c:v>-4.2884215906520374E-3</c:v>
              </c:pt>
              <c:pt idx="6697">
                <c:v>-4.2890056894653921E-3</c:v>
              </c:pt>
              <c:pt idx="6698">
                <c:v>-4.2895895484516824E-3</c:v>
              </c:pt>
              <c:pt idx="6699">
                <c:v>-4.29017316761091E-3</c:v>
              </c:pt>
              <c:pt idx="6700">
                <c:v>-4.2907565469430739E-3</c:v>
              </c:pt>
              <c:pt idx="6701">
                <c:v>-4.2913396864481777E-3</c:v>
              </c:pt>
              <c:pt idx="6702">
                <c:v>-4.2919225861262145E-3</c:v>
              </c:pt>
              <c:pt idx="6703">
                <c:v>-4.2925052459771877E-3</c:v>
              </c:pt>
              <c:pt idx="6704">
                <c:v>-4.2930876660010973E-3</c:v>
              </c:pt>
              <c:pt idx="6705">
                <c:v>-4.2936698461979433E-3</c:v>
              </c:pt>
              <c:pt idx="6706">
                <c:v>-4.2942517865677257E-3</c:v>
              </c:pt>
              <c:pt idx="6707">
                <c:v>-4.2948334871104445E-3</c:v>
              </c:pt>
              <c:pt idx="6708">
                <c:v>-4.2954149478260997E-3</c:v>
              </c:pt>
              <c:pt idx="6709">
                <c:v>-4.2959961687146914E-3</c:v>
              </c:pt>
              <c:pt idx="6710">
                <c:v>-4.2965771497762194E-3</c:v>
              </c:pt>
              <c:pt idx="6711">
                <c:v>-4.2971578910106839E-3</c:v>
              </c:pt>
              <c:pt idx="6712">
                <c:v>-4.2977383924180847E-3</c:v>
              </c:pt>
              <c:pt idx="6713">
                <c:v>-4.298318653998422E-3</c:v>
              </c:pt>
              <c:pt idx="6714">
                <c:v>-4.2988986757516957E-3</c:v>
              </c:pt>
              <c:pt idx="6715">
                <c:v>-4.2994784576779093E-3</c:v>
              </c:pt>
              <c:pt idx="6716">
                <c:v>-4.3000579997770558E-3</c:v>
              </c:pt>
              <c:pt idx="6717">
                <c:v>-4.3006373020491387E-3</c:v>
              </c:pt>
              <c:pt idx="6718">
                <c:v>-4.301216364494158E-3</c:v>
              </c:pt>
              <c:pt idx="6719">
                <c:v>-4.3017951871121137E-3</c:v>
              </c:pt>
              <c:pt idx="6720">
                <c:v>-4.3023737699030059E-3</c:v>
              </c:pt>
              <c:pt idx="6721">
                <c:v>-4.3029521128668344E-3</c:v>
              </c:pt>
              <c:pt idx="6722">
                <c:v>-4.3035302160036003E-3</c:v>
              </c:pt>
              <c:pt idx="6723">
                <c:v>-4.3041080793133017E-3</c:v>
              </c:pt>
              <c:pt idx="6724">
                <c:v>-4.3046857027959394E-3</c:v>
              </c:pt>
              <c:pt idx="6725">
                <c:v>-4.3052630864515136E-3</c:v>
              </c:pt>
              <c:pt idx="6726">
                <c:v>-4.3058402302800242E-3</c:v>
              </c:pt>
              <c:pt idx="6727">
                <c:v>-4.3064171342814712E-3</c:v>
              </c:pt>
              <c:pt idx="6728">
                <c:v>-4.3069937984558581E-3</c:v>
              </c:pt>
              <c:pt idx="6729">
                <c:v>-4.3075702228031788E-3</c:v>
              </c:pt>
              <c:pt idx="6730">
                <c:v>-4.3081464073234351E-3</c:v>
              </c:pt>
              <c:pt idx="6731">
                <c:v>-4.3087223520166277E-3</c:v>
              </c:pt>
              <c:pt idx="6732">
                <c:v>-4.3092980568827568E-3</c:v>
              </c:pt>
              <c:pt idx="6733">
                <c:v>-4.3098735219218223E-3</c:v>
              </c:pt>
              <c:pt idx="6734">
                <c:v>-4.310448747133825E-3</c:v>
              </c:pt>
              <c:pt idx="6735">
                <c:v>-4.3110237325187633E-3</c:v>
              </c:pt>
              <c:pt idx="6736">
                <c:v>-4.311598478076638E-3</c:v>
              </c:pt>
              <c:pt idx="6737">
                <c:v>-4.3121729838074491E-3</c:v>
              </c:pt>
              <c:pt idx="6738">
                <c:v>-4.3127472497111975E-3</c:v>
              </c:pt>
              <c:pt idx="6739">
                <c:v>-4.3133212757878814E-3</c:v>
              </c:pt>
              <c:pt idx="6740">
                <c:v>-4.3138950620375018E-3</c:v>
              </c:pt>
              <c:pt idx="6741">
                <c:v>-4.3144686084600585E-3</c:v>
              </c:pt>
              <c:pt idx="6742">
                <c:v>-4.315041915055556E-3</c:v>
              </c:pt>
              <c:pt idx="6743">
                <c:v>-4.3156149818239856E-3</c:v>
              </c:pt>
              <c:pt idx="6744">
                <c:v>-4.3161878087653515E-3</c:v>
              </c:pt>
              <c:pt idx="6745">
                <c:v>-4.3167603958796548E-3</c:v>
              </c:pt>
              <c:pt idx="6746">
                <c:v>-4.3173327431668936E-3</c:v>
              </c:pt>
              <c:pt idx="6747">
                <c:v>-4.3179048506270688E-3</c:v>
              </c:pt>
              <c:pt idx="6748">
                <c:v>-4.3184767182601813E-3</c:v>
              </c:pt>
              <c:pt idx="6749">
                <c:v>-4.3190483460662293E-3</c:v>
              </c:pt>
              <c:pt idx="6750">
                <c:v>-4.3196197340452137E-3</c:v>
              </c:pt>
              <c:pt idx="6751">
                <c:v>-4.3201908821971354E-3</c:v>
              </c:pt>
              <c:pt idx="6752">
                <c:v>-4.3207617905219927E-3</c:v>
              </c:pt>
              <c:pt idx="6753">
                <c:v>-4.3213324590197872E-3</c:v>
              </c:pt>
              <c:pt idx="6754">
                <c:v>-4.3219028876905173E-3</c:v>
              </c:pt>
              <c:pt idx="6755">
                <c:v>-4.3224730765341873E-3</c:v>
              </c:pt>
              <c:pt idx="6756">
                <c:v>-4.323043025550791E-3</c:v>
              </c:pt>
              <c:pt idx="6757">
                <c:v>-4.3236127347403303E-3</c:v>
              </c:pt>
              <c:pt idx="6758">
                <c:v>-4.3241822041028069E-3</c:v>
              </c:pt>
              <c:pt idx="6759">
                <c:v>-4.324751433638219E-3</c:v>
              </c:pt>
              <c:pt idx="6760">
                <c:v>-4.3253204233465684E-3</c:v>
              </c:pt>
              <c:pt idx="6761">
                <c:v>-4.3258891732278534E-3</c:v>
              </c:pt>
              <c:pt idx="6762">
                <c:v>-4.3264576832820756E-3</c:v>
              </c:pt>
              <c:pt idx="6763">
                <c:v>-4.3270259535092333E-3</c:v>
              </c:pt>
              <c:pt idx="6764">
                <c:v>-4.3275939839093284E-3</c:v>
              </c:pt>
              <c:pt idx="6765">
                <c:v>-4.328161774482359E-3</c:v>
              </c:pt>
              <c:pt idx="6766">
                <c:v>-4.3287293252283268E-3</c:v>
              </c:pt>
              <c:pt idx="6767">
                <c:v>-4.3292966361472302E-3</c:v>
              </c:pt>
              <c:pt idx="6768">
                <c:v>-4.3298637072390709E-3</c:v>
              </c:pt>
              <c:pt idx="6769">
                <c:v>-4.3304305385038506E-3</c:v>
              </c:pt>
              <c:pt idx="6770">
                <c:v>-4.3309971299415641E-3</c:v>
              </c:pt>
              <c:pt idx="6771">
                <c:v>-4.3315634815522131E-3</c:v>
              </c:pt>
              <c:pt idx="6772">
                <c:v>-4.3321295933357994E-3</c:v>
              </c:pt>
              <c:pt idx="6773">
                <c:v>-4.3326954652923213E-3</c:v>
              </c:pt>
              <c:pt idx="6774">
                <c:v>-4.3332610974217804E-3</c:v>
              </c:pt>
              <c:pt idx="6775">
                <c:v>-4.333826489724176E-3</c:v>
              </c:pt>
              <c:pt idx="6776">
                <c:v>-4.3343916421995071E-3</c:v>
              </c:pt>
              <c:pt idx="6777">
                <c:v>-4.3349565548477754E-3</c:v>
              </c:pt>
              <c:pt idx="6778">
                <c:v>-4.3355212276689793E-3</c:v>
              </c:pt>
              <c:pt idx="6779">
                <c:v>-4.3360856606631205E-3</c:v>
              </c:pt>
              <c:pt idx="6780">
                <c:v>-4.3366498538301981E-3</c:v>
              </c:pt>
              <c:pt idx="6781">
                <c:v>-4.3372138071702112E-3</c:v>
              </c:pt>
              <c:pt idx="6782">
                <c:v>-4.3377775206831616E-3</c:v>
              </c:pt>
              <c:pt idx="6783">
                <c:v>-4.3383409943690519E-3</c:v>
              </c:pt>
              <c:pt idx="6784">
                <c:v>-4.3389042282278743E-3</c:v>
              </c:pt>
              <c:pt idx="6785">
                <c:v>-4.3394672222596339E-3</c:v>
              </c:pt>
              <c:pt idx="6786">
                <c:v>-4.34002997646433E-3</c:v>
              </c:pt>
              <c:pt idx="6787">
                <c:v>-4.3405924908419616E-3</c:v>
              </c:pt>
              <c:pt idx="6788">
                <c:v>-4.3411547653925305E-3</c:v>
              </c:pt>
              <c:pt idx="6789">
                <c:v>-4.3417168001160357E-3</c:v>
              </c:pt>
              <c:pt idx="6790">
                <c:v>-4.3422785950124774E-3</c:v>
              </c:pt>
              <c:pt idx="6791">
                <c:v>-4.3428401500818547E-3</c:v>
              </c:pt>
              <c:pt idx="6792">
                <c:v>-4.3434014653241692E-3</c:v>
              </c:pt>
              <c:pt idx="6793">
                <c:v>-4.3439625407394201E-3</c:v>
              </c:pt>
              <c:pt idx="6794">
                <c:v>-4.3445233763276074E-3</c:v>
              </c:pt>
              <c:pt idx="6795">
                <c:v>-4.3450839720887303E-3</c:v>
              </c:pt>
              <c:pt idx="6796">
                <c:v>-4.3456443280227939E-3</c:v>
              </c:pt>
              <c:pt idx="6797">
                <c:v>-4.3462044441297904E-3</c:v>
              </c:pt>
              <c:pt idx="6798">
                <c:v>-4.3467643204097234E-3</c:v>
              </c:pt>
              <c:pt idx="6799">
                <c:v>-4.3473239568625928E-3</c:v>
              </c:pt>
              <c:pt idx="6800">
                <c:v>-4.3478833534883977E-3</c:v>
              </c:pt>
              <c:pt idx="6801">
                <c:v>-4.3484425102871399E-3</c:v>
              </c:pt>
              <c:pt idx="6802">
                <c:v>-4.3490014272588185E-3</c:v>
              </c:pt>
              <c:pt idx="6803">
                <c:v>-4.3495601044034335E-3</c:v>
              </c:pt>
              <c:pt idx="6804">
                <c:v>-4.350118541720985E-3</c:v>
              </c:pt>
              <c:pt idx="6805">
                <c:v>-4.3506767392114728E-3</c:v>
              </c:pt>
              <c:pt idx="6806">
                <c:v>-4.351234696874897E-3</c:v>
              </c:pt>
              <c:pt idx="6807">
                <c:v>-4.3517924147112577E-3</c:v>
              </c:pt>
              <c:pt idx="6808">
                <c:v>-4.3523498927205539E-3</c:v>
              </c:pt>
              <c:pt idx="6809">
                <c:v>-4.3529071309027874E-3</c:v>
              </c:pt>
              <c:pt idx="6810">
                <c:v>-4.3534641292579607E-3</c:v>
              </c:pt>
              <c:pt idx="6811">
                <c:v>-4.354020887786067E-3</c:v>
              </c:pt>
              <c:pt idx="6812">
                <c:v>-4.3545774064871097E-3</c:v>
              </c:pt>
              <c:pt idx="6813">
                <c:v>-4.3551336853610888E-3</c:v>
              </c:pt>
              <c:pt idx="6814">
                <c:v>-4.3556897244080043E-3</c:v>
              </c:pt>
              <c:pt idx="6815">
                <c:v>-4.3562455236278563E-3</c:v>
              </c:pt>
              <c:pt idx="6816">
                <c:v>-4.3568010830206446E-3</c:v>
              </c:pt>
              <c:pt idx="6817">
                <c:v>-4.3573564025863694E-3</c:v>
              </c:pt>
              <c:pt idx="6818">
                <c:v>-4.3579114823250305E-3</c:v>
              </c:pt>
              <c:pt idx="6819">
                <c:v>-4.3584663222366281E-3</c:v>
              </c:pt>
              <c:pt idx="6820">
                <c:v>-4.3590209223211621E-3</c:v>
              </c:pt>
              <c:pt idx="6821">
                <c:v>-4.3595752825786325E-3</c:v>
              </c:pt>
              <c:pt idx="6822">
                <c:v>-4.3601294030090392E-3</c:v>
              </c:pt>
              <c:pt idx="6823">
                <c:v>-4.3606832836123825E-3</c:v>
              </c:pt>
              <c:pt idx="6824">
                <c:v>-4.3612369243886655E-3</c:v>
              </c:pt>
              <c:pt idx="6825">
                <c:v>-4.3617903253378816E-3</c:v>
              </c:pt>
              <c:pt idx="6826">
                <c:v>-4.362343486460034E-3</c:v>
              </c:pt>
              <c:pt idx="6827">
                <c:v>-4.3628964077551229E-3</c:v>
              </c:pt>
              <c:pt idx="6828">
                <c:v>-4.3634490892231481E-3</c:v>
              </c:pt>
              <c:pt idx="6829">
                <c:v>-4.3640015308641098E-3</c:v>
              </c:pt>
              <c:pt idx="6830">
                <c:v>-4.3645537326780087E-3</c:v>
              </c:pt>
              <c:pt idx="6831">
                <c:v>-4.3651056946648432E-3</c:v>
              </c:pt>
              <c:pt idx="6832">
                <c:v>-4.3656574168246141E-3</c:v>
              </c:pt>
              <c:pt idx="6833">
                <c:v>-4.3662088991573214E-3</c:v>
              </c:pt>
              <c:pt idx="6834">
                <c:v>-4.3667601416629651E-3</c:v>
              </c:pt>
              <c:pt idx="6835">
                <c:v>-4.3673111443415452E-3</c:v>
              </c:pt>
              <c:pt idx="6836">
                <c:v>-4.3678619071930618E-3</c:v>
              </c:pt>
              <c:pt idx="6837">
                <c:v>-4.3684124302175182E-3</c:v>
              </c:pt>
              <c:pt idx="6838">
                <c:v>-4.3689627134149084E-3</c:v>
              </c:pt>
              <c:pt idx="6839">
                <c:v>-4.3695127567852342E-3</c:v>
              </c:pt>
              <c:pt idx="6840">
                <c:v>-4.3700625603284964E-3</c:v>
              </c:pt>
              <c:pt idx="6841">
                <c:v>-4.3706121240446949E-3</c:v>
              </c:pt>
              <c:pt idx="6842">
                <c:v>-4.3711614479338299E-3</c:v>
              </c:pt>
              <c:pt idx="6843">
                <c:v>-4.3717105319959022E-3</c:v>
              </c:pt>
              <c:pt idx="6844">
                <c:v>-4.37225937623091E-3</c:v>
              </c:pt>
              <c:pt idx="6845">
                <c:v>-4.3728079806388542E-3</c:v>
              </c:pt>
              <c:pt idx="6846">
                <c:v>-4.3733563452197349E-3</c:v>
              </c:pt>
              <c:pt idx="6847">
                <c:v>-4.3739044699735528E-3</c:v>
              </c:pt>
              <c:pt idx="6848">
                <c:v>-4.3744523549003062E-3</c:v>
              </c:pt>
              <c:pt idx="6849">
                <c:v>-4.3749999999999961E-3</c:v>
              </c:pt>
              <c:pt idx="6850">
                <c:v>-4.3755474052726223E-3</c:v>
              </c:pt>
              <c:pt idx="6851">
                <c:v>-4.3760945707181894E-3</c:v>
              </c:pt>
              <c:pt idx="6852">
                <c:v>-4.3766414963366885E-3</c:v>
              </c:pt>
              <c:pt idx="6853">
                <c:v>-4.377188182128124E-3</c:v>
              </c:pt>
              <c:pt idx="6854">
                <c:v>-4.3777346280924967E-3</c:v>
              </c:pt>
              <c:pt idx="6855">
                <c:v>-4.378280834229805E-3</c:v>
              </c:pt>
              <c:pt idx="6856">
                <c:v>-4.3788268005400498E-3</c:v>
              </c:pt>
              <c:pt idx="6857">
                <c:v>-4.3793725270232318E-3</c:v>
              </c:pt>
              <c:pt idx="6858">
                <c:v>-4.3799180136793493E-3</c:v>
              </c:pt>
              <c:pt idx="6859">
                <c:v>-4.3804632605084033E-3</c:v>
              </c:pt>
              <c:pt idx="6860">
                <c:v>-4.3810082675103945E-3</c:v>
              </c:pt>
              <c:pt idx="6861">
                <c:v>-4.3815530346853213E-3</c:v>
              </c:pt>
              <c:pt idx="6862">
                <c:v>-4.3820975620331853E-3</c:v>
              </c:pt>
              <c:pt idx="6863">
                <c:v>-4.3826418495539849E-3</c:v>
              </c:pt>
              <c:pt idx="6864">
                <c:v>-4.3831858972477209E-3</c:v>
              </c:pt>
              <c:pt idx="6865">
                <c:v>-4.3837297051143977E-3</c:v>
              </c:pt>
              <c:pt idx="6866">
                <c:v>-4.3842732731540065E-3</c:v>
              </c:pt>
              <c:pt idx="6867">
                <c:v>-4.3848166013665526E-3</c:v>
              </c:pt>
              <c:pt idx="6868">
                <c:v>-4.3853596897520343E-3</c:v>
              </c:pt>
              <c:pt idx="6869">
                <c:v>-4.3859025383104532E-3</c:v>
              </c:pt>
              <c:pt idx="6870">
                <c:v>-4.3864451470418077E-3</c:v>
              </c:pt>
              <c:pt idx="6871">
                <c:v>-4.3869875159460994E-3</c:v>
              </c:pt>
              <c:pt idx="6872">
                <c:v>-4.3875296450233267E-3</c:v>
              </c:pt>
              <c:pt idx="6873">
                <c:v>-4.3880715342734912E-3</c:v>
              </c:pt>
              <c:pt idx="6874">
                <c:v>-4.3886131836965913E-3</c:v>
              </c:pt>
              <c:pt idx="6875">
                <c:v>-4.3891545932926287E-3</c:v>
              </c:pt>
              <c:pt idx="6876">
                <c:v>-4.3896957630616016E-3</c:v>
              </c:pt>
              <c:pt idx="6877">
                <c:v>-4.3902366930035118E-3</c:v>
              </c:pt>
              <c:pt idx="6878">
                <c:v>-4.390777383118361E-3</c:v>
              </c:pt>
              <c:pt idx="6879">
                <c:v>-4.3913178334061441E-3</c:v>
              </c:pt>
              <c:pt idx="6880">
                <c:v>-4.3918580438668626E-3</c:v>
              </c:pt>
              <c:pt idx="6881">
                <c:v>-4.3923980145005185E-3</c:v>
              </c:pt>
              <c:pt idx="6882">
                <c:v>-4.3929377453071098E-3</c:v>
              </c:pt>
              <c:pt idx="6883">
                <c:v>-4.3934772362866385E-3</c:v>
              </c:pt>
              <c:pt idx="6884">
                <c:v>-4.3940164874391036E-3</c:v>
              </c:pt>
              <c:pt idx="6885">
                <c:v>-4.3945554987645042E-3</c:v>
              </c:pt>
              <c:pt idx="6886">
                <c:v>-4.3950942702628421E-3</c:v>
              </c:pt>
              <c:pt idx="6887">
                <c:v>-4.3956328019341155E-3</c:v>
              </c:pt>
              <c:pt idx="6888">
                <c:v>-4.3961710937783262E-3</c:v>
              </c:pt>
              <c:pt idx="6889">
                <c:v>-4.3967091457954733E-3</c:v>
              </c:pt>
              <c:pt idx="6890">
                <c:v>-4.397246957985556E-3</c:v>
              </c:pt>
              <c:pt idx="6891">
                <c:v>-4.3977845303485759E-3</c:v>
              </c:pt>
              <c:pt idx="6892">
                <c:v>-4.3983218628845357E-3</c:v>
              </c:pt>
              <c:pt idx="6893">
                <c:v>-4.3988589555934276E-3</c:v>
              </c:pt>
              <c:pt idx="6894">
                <c:v>-4.3993958084752567E-3</c:v>
              </c:pt>
              <c:pt idx="6895">
                <c:v>-4.3999324215300223E-3</c:v>
              </c:pt>
              <c:pt idx="6896">
                <c:v>-4.4004687947577234E-3</c:v>
              </c:pt>
              <c:pt idx="6897">
                <c:v>-4.4010049281583618E-3</c:v>
              </c:pt>
              <c:pt idx="6898">
                <c:v>-4.4015408217319366E-3</c:v>
              </c:pt>
              <c:pt idx="6899">
                <c:v>-4.4020764754784478E-3</c:v>
              </c:pt>
              <c:pt idx="6900">
                <c:v>-4.4026118893978946E-3</c:v>
              </c:pt>
              <c:pt idx="6901">
                <c:v>-4.4031470634902786E-3</c:v>
              </c:pt>
              <c:pt idx="6902">
                <c:v>-4.4036819977555991E-3</c:v>
              </c:pt>
              <c:pt idx="6903">
                <c:v>-4.4042166921938559E-3</c:v>
              </c:pt>
              <c:pt idx="6904">
                <c:v>-4.4047511468050483E-3</c:v>
              </c:pt>
              <c:pt idx="6905">
                <c:v>-4.405285361589178E-3</c:v>
              </c:pt>
              <c:pt idx="6906">
                <c:v>-4.4058193365462475E-3</c:v>
              </c:pt>
              <c:pt idx="6907">
                <c:v>-4.40635307167625E-3</c:v>
              </c:pt>
              <c:pt idx="6908">
                <c:v>-4.4068865669791889E-3</c:v>
              </c:pt>
              <c:pt idx="6909">
                <c:v>-4.4074198224550633E-3</c:v>
              </c:pt>
              <c:pt idx="6910">
                <c:v>-4.4079528381038751E-3</c:v>
              </c:pt>
              <c:pt idx="6911">
                <c:v>-4.4084856139256232E-3</c:v>
              </c:pt>
              <c:pt idx="6912">
                <c:v>-4.4090181499203077E-3</c:v>
              </c:pt>
              <c:pt idx="6913">
                <c:v>-4.4095504460879287E-3</c:v>
              </c:pt>
              <c:pt idx="6914">
                <c:v>-4.410082502428486E-3</c:v>
              </c:pt>
              <c:pt idx="6915">
                <c:v>-4.4106143189419798E-3</c:v>
              </c:pt>
              <c:pt idx="6916">
                <c:v>-4.4111458956284091E-3</c:v>
              </c:pt>
              <c:pt idx="6917">
                <c:v>-4.4116772324877757E-3</c:v>
              </c:pt>
              <c:pt idx="6918">
                <c:v>-4.4122083295200787E-3</c:v>
              </c:pt>
              <c:pt idx="6919">
                <c:v>-4.4127391867253216E-3</c:v>
              </c:pt>
              <c:pt idx="6920">
                <c:v>-4.4132698041034974E-3</c:v>
              </c:pt>
              <c:pt idx="6921">
                <c:v>-4.4138001816546096E-3</c:v>
              </c:pt>
              <c:pt idx="6922">
                <c:v>-4.4143303193786582E-3</c:v>
              </c:pt>
              <c:pt idx="6923">
                <c:v>-4.4148602172756433E-3</c:v>
              </c:pt>
              <c:pt idx="6924">
                <c:v>-4.4153898753455647E-3</c:v>
              </c:pt>
              <c:pt idx="6925">
                <c:v>-4.4159192935884226E-3</c:v>
              </c:pt>
              <c:pt idx="6926">
                <c:v>-4.4164484720042169E-3</c:v>
              </c:pt>
              <c:pt idx="6927">
                <c:v>-4.4169774105929475E-3</c:v>
              </c:pt>
              <c:pt idx="6928">
                <c:v>-4.4175061093546146E-3</c:v>
              </c:pt>
              <c:pt idx="6929">
                <c:v>-4.4180345682892181E-3</c:v>
              </c:pt>
              <c:pt idx="6930">
                <c:v>-4.418562787396758E-3</c:v>
              </c:pt>
              <c:pt idx="6931">
                <c:v>-4.4190907666772344E-3</c:v>
              </c:pt>
              <c:pt idx="6932">
                <c:v>-4.4196185061306471E-3</c:v>
              </c:pt>
              <c:pt idx="6933">
                <c:v>-4.4201460057569997E-3</c:v>
              </c:pt>
              <c:pt idx="6934">
                <c:v>-4.4206732655562853E-3</c:v>
              </c:pt>
              <c:pt idx="6935">
                <c:v>-4.4212002855285072E-3</c:v>
              </c:pt>
              <c:pt idx="6936">
                <c:v>-4.4217270656736656E-3</c:v>
              </c:pt>
              <c:pt idx="6937">
                <c:v>-4.4222536059917604E-3</c:v>
              </c:pt>
              <c:pt idx="6938">
                <c:v>-4.4227799064827916E-3</c:v>
              </c:pt>
              <c:pt idx="6939">
                <c:v>-4.4233059671467592E-3</c:v>
              </c:pt>
              <c:pt idx="6940">
                <c:v>-4.423831787983664E-3</c:v>
              </c:pt>
              <c:pt idx="6941">
                <c:v>-4.4243573689935044E-3</c:v>
              </c:pt>
              <c:pt idx="6942">
                <c:v>-4.4248827101762813E-3</c:v>
              </c:pt>
              <c:pt idx="6943">
                <c:v>-4.4254078115319945E-3</c:v>
              </c:pt>
              <c:pt idx="6944">
                <c:v>-4.4259326730606442E-3</c:v>
              </c:pt>
              <c:pt idx="6945">
                <c:v>-4.4264572947622302E-3</c:v>
              </c:pt>
              <c:pt idx="6946">
                <c:v>-4.4269816766367527E-3</c:v>
              </c:pt>
              <c:pt idx="6947">
                <c:v>-4.4275058186842159E-3</c:v>
              </c:pt>
              <c:pt idx="6948">
                <c:v>-4.4280297209046112E-3</c:v>
              </c:pt>
              <c:pt idx="6949">
                <c:v>-4.4285533832979429E-3</c:v>
              </c:pt>
              <c:pt idx="6950">
                <c:v>-4.429076805864211E-3</c:v>
              </c:pt>
              <c:pt idx="6951">
                <c:v>-4.4295999886034155E-3</c:v>
              </c:pt>
              <c:pt idx="6952">
                <c:v>-4.4301229315155573E-3</c:v>
              </c:pt>
              <c:pt idx="6953">
                <c:v>-4.4306456346006346E-3</c:v>
              </c:pt>
              <c:pt idx="6954">
                <c:v>-4.4311680978586484E-3</c:v>
              </c:pt>
              <c:pt idx="6955">
                <c:v>-4.4316903212895985E-3</c:v>
              </c:pt>
              <c:pt idx="6956">
                <c:v>-4.4322123048934859E-3</c:v>
              </c:pt>
              <c:pt idx="6957">
                <c:v>-4.4327340486703089E-3</c:v>
              </c:pt>
              <c:pt idx="6958">
                <c:v>-4.4332555526200683E-3</c:v>
              </c:pt>
              <c:pt idx="6959">
                <c:v>-4.4337768167427641E-3</c:v>
              </c:pt>
              <c:pt idx="6960">
                <c:v>-4.4342978410384006E-3</c:v>
              </c:pt>
              <c:pt idx="6961">
                <c:v>-4.4348186255069692E-3</c:v>
              </c:pt>
              <c:pt idx="6962">
                <c:v>-4.4353391701484743E-3</c:v>
              </c:pt>
              <c:pt idx="6963">
                <c:v>-4.4358594749629165E-3</c:v>
              </c:pt>
              <c:pt idx="6964">
                <c:v>-4.4363795399502944E-3</c:v>
              </c:pt>
              <c:pt idx="6965">
                <c:v>-4.4368993651106086E-3</c:v>
              </c:pt>
              <c:pt idx="6966">
                <c:v>-4.4374189504438602E-3</c:v>
              </c:pt>
              <c:pt idx="6967">
                <c:v>-4.4379382959500472E-3</c:v>
              </c:pt>
              <c:pt idx="6968">
                <c:v>-4.4384574016291707E-3</c:v>
              </c:pt>
              <c:pt idx="6969">
                <c:v>-4.4389762674812315E-3</c:v>
              </c:pt>
              <c:pt idx="6970">
                <c:v>-4.4394948935062278E-3</c:v>
              </c:pt>
              <c:pt idx="6971">
                <c:v>-4.4400132797041613E-3</c:v>
              </c:pt>
              <c:pt idx="6972">
                <c:v>-4.4405314260750305E-3</c:v>
              </c:pt>
              <c:pt idx="6973">
                <c:v>-4.441049332618836E-3</c:v>
              </c:pt>
              <c:pt idx="6974">
                <c:v>-4.4415669993355823E-3</c:v>
              </c:pt>
              <c:pt idx="6975">
                <c:v>-4.4420844262252606E-3</c:v>
              </c:pt>
              <c:pt idx="6976">
                <c:v>-4.4426016132878762E-3</c:v>
              </c:pt>
              <c:pt idx="6977">
                <c:v>-4.4431185605234274E-3</c:v>
              </c:pt>
              <c:pt idx="6978">
                <c:v>-4.4436352679319158E-3</c:v>
              </c:pt>
              <c:pt idx="6979">
                <c:v>-4.4441517355133398E-3</c:v>
              </c:pt>
              <c:pt idx="6980">
                <c:v>-4.4446679632677002E-3</c:v>
              </c:pt>
              <c:pt idx="6981">
                <c:v>-4.4451839511949979E-3</c:v>
              </c:pt>
              <c:pt idx="6982">
                <c:v>-4.4456996992952311E-3</c:v>
              </c:pt>
              <c:pt idx="6983">
                <c:v>-4.4462152075684016E-3</c:v>
              </c:pt>
              <c:pt idx="6984">
                <c:v>-4.4467304760145076E-3</c:v>
              </c:pt>
              <c:pt idx="6985">
                <c:v>-4.4472455046335509E-3</c:v>
              </c:pt>
              <c:pt idx="6986">
                <c:v>-4.4477602934255307E-3</c:v>
              </c:pt>
              <c:pt idx="6987">
                <c:v>-4.4482748423904459E-3</c:v>
              </c:pt>
              <c:pt idx="6988">
                <c:v>-4.4487891515283019E-3</c:v>
              </c:pt>
              <c:pt idx="6989">
                <c:v>-4.44930322083909E-3</c:v>
              </c:pt>
              <c:pt idx="6990">
                <c:v>-4.4498170503228154E-3</c:v>
              </c:pt>
              <c:pt idx="6991">
                <c:v>-4.4503306399794763E-3</c:v>
              </c:pt>
              <c:pt idx="6992">
                <c:v>-4.4508439898090744E-3</c:v>
              </c:pt>
              <c:pt idx="6993">
                <c:v>-4.4513570998116082E-3</c:v>
              </c:pt>
              <c:pt idx="6994">
                <c:v>-4.4518699699870792E-3</c:v>
              </c:pt>
              <c:pt idx="6995">
                <c:v>-4.4523826003354866E-3</c:v>
              </c:pt>
              <c:pt idx="6996">
                <c:v>-4.4528949908568295E-3</c:v>
              </c:pt>
              <c:pt idx="6997">
                <c:v>-4.4534071415511097E-3</c:v>
              </c:pt>
              <c:pt idx="6998">
                <c:v>-4.4539190524183264E-3</c:v>
              </c:pt>
              <c:pt idx="6999">
                <c:v>-4.4544307234584786E-3</c:v>
              </c:pt>
              <c:pt idx="7000">
                <c:v>-4.454942154671568E-3</c:v>
              </c:pt>
              <c:pt idx="7001">
                <c:v>-4.4554533460575974E-3</c:v>
              </c:pt>
              <c:pt idx="7002">
                <c:v>-4.4559642976165588E-3</c:v>
              </c:pt>
              <c:pt idx="7003">
                <c:v>-4.4564750093484574E-3</c:v>
              </c:pt>
              <c:pt idx="7004">
                <c:v>-4.4569854812532925E-3</c:v>
              </c:pt>
              <c:pt idx="7005">
                <c:v>-4.4574957133310632E-3</c:v>
              </c:pt>
              <c:pt idx="7006">
                <c:v>-4.4580057055817711E-3</c:v>
              </c:pt>
              <c:pt idx="7007">
                <c:v>-4.4585154580054154E-3</c:v>
              </c:pt>
              <c:pt idx="7008">
                <c:v>-4.4590249706019953E-3</c:v>
              </c:pt>
              <c:pt idx="7009">
                <c:v>-4.4595342433715124E-3</c:v>
              </c:pt>
              <c:pt idx="7010">
                <c:v>-4.460043276313966E-3</c:v>
              </c:pt>
              <c:pt idx="7011">
                <c:v>-4.4605520694293559E-3</c:v>
              </c:pt>
              <c:pt idx="7012">
                <c:v>-4.4610606227176823E-3</c:v>
              </c:pt>
              <c:pt idx="7013">
                <c:v>-4.4615689361789442E-3</c:v>
              </c:pt>
              <c:pt idx="7014">
                <c:v>-4.4620770098131434E-3</c:v>
              </c:pt>
              <c:pt idx="7015">
                <c:v>-4.4625848436202825E-3</c:v>
              </c:pt>
              <c:pt idx="7016">
                <c:v>-4.4630924376003545E-3</c:v>
              </c:pt>
              <c:pt idx="7017">
                <c:v>-4.4635997917533629E-3</c:v>
              </c:pt>
              <c:pt idx="7018">
                <c:v>-4.4641069060793069E-3</c:v>
              </c:pt>
              <c:pt idx="7019">
                <c:v>-4.4646137805781881E-3</c:v>
              </c:pt>
              <c:pt idx="7020">
                <c:v>-4.4651204152500058E-3</c:v>
              </c:pt>
              <c:pt idx="7021">
                <c:v>-4.4656268100947598E-3</c:v>
              </c:pt>
              <c:pt idx="7022">
                <c:v>-4.4661329651124503E-3</c:v>
              </c:pt>
              <c:pt idx="7023">
                <c:v>-4.4666388803030772E-3</c:v>
              </c:pt>
              <c:pt idx="7024">
                <c:v>-4.4671445556666396E-3</c:v>
              </c:pt>
              <c:pt idx="7025">
                <c:v>-4.4676499912031393E-3</c:v>
              </c:pt>
              <c:pt idx="7026">
                <c:v>-4.4681551869125754E-3</c:v>
              </c:pt>
              <c:pt idx="7027">
                <c:v>-4.4686601427949479E-3</c:v>
              </c:pt>
              <c:pt idx="7028">
                <c:v>-4.4691648588502568E-3</c:v>
              </c:pt>
              <c:pt idx="7029">
                <c:v>-4.4696693350785056E-3</c:v>
              </c:pt>
              <c:pt idx="7030">
                <c:v>-4.4701735714796874E-3</c:v>
              </c:pt>
              <c:pt idx="7031">
                <c:v>-4.4706775680538055E-3</c:v>
              </c:pt>
              <c:pt idx="7032">
                <c:v>-4.4711813248008601E-3</c:v>
              </c:pt>
              <c:pt idx="7033">
                <c:v>-4.4716848417208511E-3</c:v>
              </c:pt>
              <c:pt idx="7034">
                <c:v>-4.4721881188137785E-3</c:v>
              </c:pt>
              <c:pt idx="7035">
                <c:v>-4.4726911560796423E-3</c:v>
              </c:pt>
              <c:pt idx="7036">
                <c:v>-4.4731939535184425E-3</c:v>
              </c:pt>
              <c:pt idx="7037">
                <c:v>-4.4736965111301791E-3</c:v>
              </c:pt>
              <c:pt idx="7038">
                <c:v>-4.4741988289148521E-3</c:v>
              </c:pt>
              <c:pt idx="7039">
                <c:v>-4.4747009068724615E-3</c:v>
              </c:pt>
              <c:pt idx="7040">
                <c:v>-4.4752027450030074E-3</c:v>
              </c:pt>
              <c:pt idx="7041">
                <c:v>-4.4757043433064896E-3</c:v>
              </c:pt>
              <c:pt idx="7042">
                <c:v>-4.4762057017829118E-3</c:v>
              </c:pt>
              <c:pt idx="7043">
                <c:v>-4.4767068204322668E-3</c:v>
              </c:pt>
              <c:pt idx="7044">
                <c:v>-4.4772076992545583E-3</c:v>
              </c:pt>
              <c:pt idx="7045">
                <c:v>-4.4777083382497862E-3</c:v>
              </c:pt>
              <c:pt idx="7046">
                <c:v>-4.4782087374179505E-3</c:v>
              </c:pt>
              <c:pt idx="7047">
                <c:v>-4.4787088967590512E-3</c:v>
              </c:pt>
              <c:pt idx="7048">
                <c:v>-4.4792088162730883E-3</c:v>
              </c:pt>
              <c:pt idx="7049">
                <c:v>-4.4797084959600619E-3</c:v>
              </c:pt>
              <c:pt idx="7050">
                <c:v>-4.4802079358199727E-3</c:v>
              </c:pt>
              <c:pt idx="7051">
                <c:v>-4.480707135852819E-3</c:v>
              </c:pt>
              <c:pt idx="7052">
                <c:v>-4.4812060960586018E-3</c:v>
              </c:pt>
              <c:pt idx="7053">
                <c:v>-4.4817048164373209E-3</c:v>
              </c:pt>
              <c:pt idx="7054">
                <c:v>-4.4822032969889765E-3</c:v>
              </c:pt>
              <c:pt idx="7055">
                <c:v>-4.4827015377135685E-3</c:v>
              </c:pt>
              <c:pt idx="7056">
                <c:v>-4.4831995386111004E-3</c:v>
              </c:pt>
              <c:pt idx="7057">
                <c:v>-4.4836972996815661E-3</c:v>
              </c:pt>
              <c:pt idx="7058">
                <c:v>-4.4841948209249673E-3</c:v>
              </c:pt>
              <c:pt idx="7059">
                <c:v>-4.4846921023413049E-3</c:v>
              </c:pt>
              <c:pt idx="7060">
                <c:v>-4.4851891439305789E-3</c:v>
              </c:pt>
              <c:pt idx="7061">
                <c:v>-4.4856859456927894E-3</c:v>
              </c:pt>
              <c:pt idx="7062">
                <c:v>-4.4861825076279371E-3</c:v>
              </c:pt>
              <c:pt idx="7063">
                <c:v>-4.4866788297360204E-3</c:v>
              </c:pt>
              <c:pt idx="7064">
                <c:v>-4.48717491201704E-3</c:v>
              </c:pt>
              <c:pt idx="7065">
                <c:v>-4.4876707544709961E-3</c:v>
              </c:pt>
              <c:pt idx="7066">
                <c:v>-4.4881663570978895E-3</c:v>
              </c:pt>
              <c:pt idx="7067">
                <c:v>-4.4886617198977184E-3</c:v>
              </c:pt>
              <c:pt idx="7068">
                <c:v>-4.4891568428704837E-3</c:v>
              </c:pt>
              <c:pt idx="7069">
                <c:v>-4.4896517260161863E-3</c:v>
              </c:pt>
              <c:pt idx="7070">
                <c:v>-4.4901463693348279E-3</c:v>
              </c:pt>
              <c:pt idx="7071">
                <c:v>-4.4906407728264024E-3</c:v>
              </c:pt>
              <c:pt idx="7072">
                <c:v>-4.4911349364909134E-3</c:v>
              </c:pt>
              <c:pt idx="7073">
                <c:v>-4.4916288603283616E-3</c:v>
              </c:pt>
              <c:pt idx="7074">
                <c:v>-4.4921225443387454E-3</c:v>
              </c:pt>
              <c:pt idx="7075">
                <c:v>-4.4926159885220656E-3</c:v>
              </c:pt>
              <c:pt idx="7076">
                <c:v>-4.493109192878323E-3</c:v>
              </c:pt>
              <c:pt idx="7077">
                <c:v>-4.493602157407516E-3</c:v>
              </c:pt>
              <c:pt idx="7078">
                <c:v>-4.4940948821096463E-3</c:v>
              </c:pt>
              <c:pt idx="7079">
                <c:v>-4.4945873669847121E-3</c:v>
              </c:pt>
              <c:pt idx="7080">
                <c:v>-4.4950796120327144E-3</c:v>
              </c:pt>
              <c:pt idx="7081">
                <c:v>-4.4955716172536539E-3</c:v>
              </c:pt>
              <c:pt idx="7082">
                <c:v>-4.4960633826475289E-3</c:v>
              </c:pt>
              <c:pt idx="7083">
                <c:v>-4.4965549082143447E-3</c:v>
              </c:pt>
              <c:pt idx="7084">
                <c:v>-4.4970461939540926E-3</c:v>
              </c:pt>
              <c:pt idx="7085">
                <c:v>-4.4975372398667769E-3</c:v>
              </c:pt>
              <c:pt idx="7086">
                <c:v>-4.4980280459523984E-3</c:v>
              </c:pt>
              <c:pt idx="7087">
                <c:v>-4.4985186122109555E-3</c:v>
              </c:pt>
              <c:pt idx="7088">
                <c:v>-4.4990089386424499E-3</c:v>
              </c:pt>
              <c:pt idx="7089">
                <c:v>-4.4994990252468798E-3</c:v>
              </c:pt>
              <c:pt idx="7090">
                <c:v>-4.499988872024247E-3</c:v>
              </c:pt>
              <c:pt idx="7091">
                <c:v>-4.5004784789745497E-3</c:v>
              </c:pt>
              <c:pt idx="7092">
                <c:v>-4.5009678460977897E-3</c:v>
              </c:pt>
              <c:pt idx="7093">
                <c:v>-4.5014569733939653E-3</c:v>
              </c:pt>
              <c:pt idx="7094">
                <c:v>-4.5019458608630781E-3</c:v>
              </c:pt>
              <c:pt idx="7095">
                <c:v>-4.5024345085051265E-3</c:v>
              </c:pt>
              <c:pt idx="7096">
                <c:v>-4.5029229163201121E-3</c:v>
              </c:pt>
              <c:pt idx="7097">
                <c:v>-4.5034110843080368E-3</c:v>
              </c:pt>
              <c:pt idx="7098">
                <c:v>-4.5038990124688953E-3</c:v>
              </c:pt>
              <c:pt idx="7099">
                <c:v>-4.5043867008026902E-3</c:v>
              </c:pt>
              <c:pt idx="7100">
                <c:v>-4.5048741493094206E-3</c:v>
              </c:pt>
              <c:pt idx="7101">
                <c:v>-4.5053613579890883E-3</c:v>
              </c:pt>
              <c:pt idx="7102">
                <c:v>-4.5058483268416915E-3</c:v>
              </c:pt>
              <c:pt idx="7103">
                <c:v>-4.506335055867232E-3</c:v>
              </c:pt>
              <c:pt idx="7104">
                <c:v>-4.5068215450657081E-3</c:v>
              </c:pt>
              <c:pt idx="7105">
                <c:v>-4.5073077944371214E-3</c:v>
              </c:pt>
              <c:pt idx="7106">
                <c:v>-4.5077938039814712E-3</c:v>
              </c:pt>
              <c:pt idx="7107">
                <c:v>-4.5082795736987565E-3</c:v>
              </c:pt>
              <c:pt idx="7108">
                <c:v>-4.5087651035889791E-3</c:v>
              </c:pt>
              <c:pt idx="7109">
                <c:v>-4.509250393652138E-3</c:v>
              </c:pt>
              <c:pt idx="7110">
                <c:v>-4.509735443888236E-3</c:v>
              </c:pt>
              <c:pt idx="7111">
                <c:v>-4.5102202542972678E-3</c:v>
              </c:pt>
              <c:pt idx="7112">
                <c:v>-4.510704824879236E-3</c:v>
              </c:pt>
              <c:pt idx="7113">
                <c:v>-4.5111891556341398E-3</c:v>
              </c:pt>
              <c:pt idx="7114">
                <c:v>-4.5116732465619808E-3</c:v>
              </c:pt>
              <c:pt idx="7115">
                <c:v>-4.5121570976627582E-3</c:v>
              </c:pt>
              <c:pt idx="7116">
                <c:v>-4.5126407089364721E-3</c:v>
              </c:pt>
              <c:pt idx="7117">
                <c:v>-4.5131240803831215E-3</c:v>
              </c:pt>
              <c:pt idx="7118">
                <c:v>-4.5136072120027081E-3</c:v>
              </c:pt>
              <c:pt idx="7119">
                <c:v>-4.5140901037952312E-3</c:v>
              </c:pt>
              <c:pt idx="7120">
                <c:v>-4.5145727557606907E-3</c:v>
              </c:pt>
              <c:pt idx="7121">
                <c:v>-4.5150551678990857E-3</c:v>
              </c:pt>
              <c:pt idx="7122">
                <c:v>-4.515537340210418E-3</c:v>
              </c:pt>
              <c:pt idx="7123">
                <c:v>-4.5160192726946867E-3</c:v>
              </c:pt>
              <c:pt idx="7124">
                <c:v>-4.5165009653518953E-3</c:v>
              </c:pt>
              <c:pt idx="7125">
                <c:v>-4.516982418182036E-3</c:v>
              </c:pt>
              <c:pt idx="7126">
                <c:v>-4.5174636311851139E-3</c:v>
              </c:pt>
              <c:pt idx="7127">
                <c:v>-4.5179446043611283E-3</c:v>
              </c:pt>
              <c:pt idx="7128">
                <c:v>-4.518425337710079E-3</c:v>
              </c:pt>
              <c:pt idx="7129">
                <c:v>-4.5189058312319662E-3</c:v>
              </c:pt>
              <c:pt idx="7130">
                <c:v>-4.5193860849267898E-3</c:v>
              </c:pt>
              <c:pt idx="7131">
                <c:v>-4.5198660987945489E-3</c:v>
              </c:pt>
              <c:pt idx="7132">
                <c:v>-4.5203458728352453E-3</c:v>
              </c:pt>
              <c:pt idx="7133">
                <c:v>-4.5208254070488781E-3</c:v>
              </c:pt>
              <c:pt idx="7134">
                <c:v>-4.5213047014354473E-3</c:v>
              </c:pt>
              <c:pt idx="7135">
                <c:v>-4.5217837559949564E-3</c:v>
              </c:pt>
              <c:pt idx="7136">
                <c:v>-4.5222625707273985E-3</c:v>
              </c:pt>
              <c:pt idx="7137">
                <c:v>-4.5227411456327769E-3</c:v>
              </c:pt>
              <c:pt idx="7138">
                <c:v>-4.5232194807110918E-3</c:v>
              </c:pt>
              <c:pt idx="7139">
                <c:v>-4.5236975759623431E-3</c:v>
              </c:pt>
              <c:pt idx="7140">
                <c:v>-4.5241754313865307E-3</c:v>
              </c:pt>
              <c:pt idx="7141">
                <c:v>-4.5246530469836548E-3</c:v>
              </c:pt>
              <c:pt idx="7142">
                <c:v>-4.5251304227537153E-3</c:v>
              </c:pt>
              <c:pt idx="7143">
                <c:v>-4.5256075586967122E-3</c:v>
              </c:pt>
              <c:pt idx="7144">
                <c:v>-4.5260844548126455E-3</c:v>
              </c:pt>
              <c:pt idx="7145">
                <c:v>-4.5265611111015144E-3</c:v>
              </c:pt>
              <c:pt idx="7146">
                <c:v>-4.5270375275633205E-3</c:v>
              </c:pt>
              <c:pt idx="7147">
                <c:v>-4.5275137041980631E-3</c:v>
              </c:pt>
              <c:pt idx="7148">
                <c:v>-4.5279896410057464E-3</c:v>
              </c:pt>
              <c:pt idx="7149">
                <c:v>-4.5284653379863617E-3</c:v>
              </c:pt>
              <c:pt idx="7150">
                <c:v>-4.5289407951399135E-3</c:v>
              </c:pt>
              <c:pt idx="7151">
                <c:v>-4.5294160124664017E-3</c:v>
              </c:pt>
              <c:pt idx="7152">
                <c:v>-4.5298909899658263E-3</c:v>
              </c:pt>
              <c:pt idx="7153">
                <c:v>-4.5303657276381873E-3</c:v>
              </c:pt>
              <c:pt idx="7154">
                <c:v>-4.5308402254834847E-3</c:v>
              </c:pt>
              <c:pt idx="7155">
                <c:v>-4.5313144835017185E-3</c:v>
              </c:pt>
              <c:pt idx="7156">
                <c:v>-4.5317885016928888E-3</c:v>
              </c:pt>
              <c:pt idx="7157">
                <c:v>-4.5322622800569954E-3</c:v>
              </c:pt>
              <c:pt idx="7158">
                <c:v>-4.5327358185940385E-3</c:v>
              </c:pt>
              <c:pt idx="7159">
                <c:v>-4.5332091173040179E-3</c:v>
              </c:pt>
              <c:pt idx="7160">
                <c:v>-4.5336821761869338E-3</c:v>
              </c:pt>
              <c:pt idx="7161">
                <c:v>-4.5341549952427869E-3</c:v>
              </c:pt>
              <c:pt idx="7162">
                <c:v>-4.5346275744715791E-3</c:v>
              </c:pt>
              <c:pt idx="7163">
                <c:v>-4.5350999138733042E-3</c:v>
              </c:pt>
              <c:pt idx="7164">
                <c:v>-4.5355720134479657E-3</c:v>
              </c:pt>
              <c:pt idx="7165">
                <c:v>-4.5360438731955636E-3</c:v>
              </c:pt>
              <c:pt idx="7166">
                <c:v>-4.5365154931160979E-3</c:v>
              </c:pt>
              <c:pt idx="7167">
                <c:v>-4.5369868732095696E-3</c:v>
              </c:pt>
              <c:pt idx="7168">
                <c:v>-4.5374580134759767E-3</c:v>
              </c:pt>
              <c:pt idx="7169">
                <c:v>-4.5379289139153203E-3</c:v>
              </c:pt>
              <c:pt idx="7170">
                <c:v>-4.5383995745276002E-3</c:v>
              </c:pt>
              <c:pt idx="7171">
                <c:v>-4.5388699953128166E-3</c:v>
              </c:pt>
              <c:pt idx="7172">
                <c:v>-4.5393401762709703E-3</c:v>
              </c:pt>
              <c:pt idx="7173">
                <c:v>-4.5398101174020595E-3</c:v>
              </c:pt>
              <c:pt idx="7174">
                <c:v>-4.5402798187060851E-3</c:v>
              </c:pt>
              <c:pt idx="7175">
                <c:v>-4.5407492801830505E-3</c:v>
              </c:pt>
              <c:pt idx="7176">
                <c:v>-4.5412185018329498E-3</c:v>
              </c:pt>
              <c:pt idx="7177">
                <c:v>-4.5416874836557847E-3</c:v>
              </c:pt>
              <c:pt idx="7178">
                <c:v>-4.5421562256515559E-3</c:v>
              </c:pt>
              <c:pt idx="7179">
                <c:v>-4.5426247278202644E-3</c:v>
              </c:pt>
              <c:pt idx="7180">
                <c:v>-4.5430929901619085E-3</c:v>
              </c:pt>
              <c:pt idx="7181">
                <c:v>-4.543561012676489E-3</c:v>
              </c:pt>
              <c:pt idx="7182">
                <c:v>-4.5440287953640059E-3</c:v>
              </c:pt>
              <c:pt idx="7183">
                <c:v>-4.54449633822446E-3</c:v>
              </c:pt>
              <c:pt idx="7184">
                <c:v>-4.5449636412578497E-3</c:v>
              </c:pt>
              <c:pt idx="7185">
                <c:v>-4.5454307044641767E-3</c:v>
              </c:pt>
              <c:pt idx="7186">
                <c:v>-4.5458975278434392E-3</c:v>
              </c:pt>
              <c:pt idx="7187">
                <c:v>-4.5463641113956382E-3</c:v>
              </c:pt>
              <c:pt idx="7188">
                <c:v>-4.5468304551207744E-3</c:v>
              </c:pt>
              <c:pt idx="7189">
                <c:v>-4.5472965590188496E-3</c:v>
              </c:pt>
              <c:pt idx="7190">
                <c:v>-4.5477624230898578E-3</c:v>
              </c:pt>
              <c:pt idx="7191">
                <c:v>-4.5482280473338032E-3</c:v>
              </c:pt>
              <c:pt idx="7192">
                <c:v>-4.5486934317506842E-3</c:v>
              </c:pt>
              <c:pt idx="7193">
                <c:v>-4.5491585763405024E-3</c:v>
              </c:pt>
              <c:pt idx="7194">
                <c:v>-4.5496234811032562E-3</c:v>
              </c:pt>
              <c:pt idx="7195">
                <c:v>-4.5500881460389473E-3</c:v>
              </c:pt>
              <c:pt idx="7196">
                <c:v>-4.5505525711475739E-3</c:v>
              </c:pt>
              <c:pt idx="7197">
                <c:v>-4.5510167564291378E-3</c:v>
              </c:pt>
              <c:pt idx="7198">
                <c:v>-4.5514807018836373E-3</c:v>
              </c:pt>
              <c:pt idx="7199">
                <c:v>-4.5519444075110731E-3</c:v>
              </c:pt>
              <c:pt idx="7200">
                <c:v>-4.5524078733114462E-3</c:v>
              </c:pt>
              <c:pt idx="7201">
                <c:v>-4.5528710992847549E-3</c:v>
              </c:pt>
              <c:pt idx="7202">
                <c:v>-4.5533340854310008E-3</c:v>
              </c:pt>
              <c:pt idx="7203">
                <c:v>-4.5537968317501858E-3</c:v>
              </c:pt>
              <c:pt idx="7204">
                <c:v>-4.5542593382423046E-3</c:v>
              </c:pt>
              <c:pt idx="7205">
                <c:v>-4.5547216049073597E-3</c:v>
              </c:pt>
              <c:pt idx="7206">
                <c:v>-4.5551836317453505E-3</c:v>
              </c:pt>
              <c:pt idx="7207">
                <c:v>-4.5556454187562784E-3</c:v>
              </c:pt>
              <c:pt idx="7208">
                <c:v>-4.556106965940142E-3</c:v>
              </c:pt>
              <c:pt idx="7209">
                <c:v>-4.5565682732969428E-3</c:v>
              </c:pt>
              <c:pt idx="7210">
                <c:v>-4.5570293408266791E-3</c:v>
              </c:pt>
              <c:pt idx="7211">
                <c:v>-4.5574901685293528E-3</c:v>
              </c:pt>
              <c:pt idx="7212">
                <c:v>-4.5579507564049628E-3</c:v>
              </c:pt>
              <c:pt idx="7213">
                <c:v>-4.5584111044535084E-3</c:v>
              </c:pt>
              <c:pt idx="7214">
                <c:v>-4.5588712126749913E-3</c:v>
              </c:pt>
              <c:pt idx="7215">
                <c:v>-4.5593310810694097E-3</c:v>
              </c:pt>
              <c:pt idx="7216">
                <c:v>-4.5597907096367688E-3</c:v>
              </c:pt>
              <c:pt idx="7217">
                <c:v>-4.5602500983770609E-3</c:v>
              </c:pt>
              <c:pt idx="7218">
                <c:v>-4.5607092472902885E-3</c:v>
              </c:pt>
              <c:pt idx="7219">
                <c:v>-4.5611681563764534E-3</c:v>
              </c:pt>
              <c:pt idx="7220">
                <c:v>-4.5616268256355548E-3</c:v>
              </c:pt>
              <c:pt idx="7221">
                <c:v>-4.5620852550675916E-3</c:v>
              </c:pt>
              <c:pt idx="7222">
                <c:v>-4.5625434446725658E-3</c:v>
              </c:pt>
              <c:pt idx="7223">
                <c:v>-4.5630013944504763E-3</c:v>
              </c:pt>
              <c:pt idx="7224">
                <c:v>-4.5634591044013233E-3</c:v>
              </c:pt>
              <c:pt idx="7225">
                <c:v>-4.5639165745251058E-3</c:v>
              </c:pt>
              <c:pt idx="7226">
                <c:v>-4.5643738048218255E-3</c:v>
              </c:pt>
              <c:pt idx="7227">
                <c:v>-4.5648307952914817E-3</c:v>
              </c:pt>
              <c:pt idx="7228">
                <c:v>-4.5652875459340735E-3</c:v>
              </c:pt>
              <c:pt idx="7229">
                <c:v>-4.5657440567496025E-3</c:v>
              </c:pt>
              <c:pt idx="7230">
                <c:v>-4.5662003277380714E-3</c:v>
              </c:pt>
              <c:pt idx="7231">
                <c:v>-4.5666563588994732E-3</c:v>
              </c:pt>
              <c:pt idx="7232">
                <c:v>-4.5671121502338114E-3</c:v>
              </c:pt>
              <c:pt idx="7233">
                <c:v>-4.5675677017410852E-3</c:v>
              </c:pt>
              <c:pt idx="7234">
                <c:v>-4.5680230134212962E-3</c:v>
              </c:pt>
              <c:pt idx="7235">
                <c:v>-4.5684780852744437E-3</c:v>
              </c:pt>
              <c:pt idx="7236">
                <c:v>-4.5689329173005276E-3</c:v>
              </c:pt>
              <c:pt idx="7237">
                <c:v>-4.5693875094995479E-3</c:v>
              </c:pt>
              <c:pt idx="7238">
                <c:v>-4.5698418618715037E-3</c:v>
              </c:pt>
              <c:pt idx="7239">
                <c:v>-4.5702959744163968E-3</c:v>
              </c:pt>
              <c:pt idx="7240">
                <c:v>-4.5707498471342263E-3</c:v>
              </c:pt>
              <c:pt idx="7241">
                <c:v>-4.5712034800249922E-3</c:v>
              </c:pt>
              <c:pt idx="7242">
                <c:v>-4.5716568730886946E-3</c:v>
              </c:pt>
              <c:pt idx="7243">
                <c:v>-4.5721100263253333E-3</c:v>
              </c:pt>
              <c:pt idx="7244">
                <c:v>-4.5725629397349119E-3</c:v>
              </c:pt>
              <c:pt idx="7245">
                <c:v>-4.5730156133174235E-3</c:v>
              </c:pt>
              <c:pt idx="7246">
                <c:v>-4.5734680470728714E-3</c:v>
              </c:pt>
              <c:pt idx="7247">
                <c:v>-4.573920241001255E-3</c:v>
              </c:pt>
              <c:pt idx="7248">
                <c:v>-4.5743721951025757E-3</c:v>
              </c:pt>
              <c:pt idx="7249">
                <c:v>-4.5748239093768329E-3</c:v>
              </c:pt>
              <c:pt idx="7250">
                <c:v>-4.5752753838240266E-3</c:v>
              </c:pt>
              <c:pt idx="7251">
                <c:v>-4.5757266184441566E-3</c:v>
              </c:pt>
              <c:pt idx="7252">
                <c:v>-4.576177613237223E-3</c:v>
              </c:pt>
              <c:pt idx="7253">
                <c:v>-4.5766283682032258E-3</c:v>
              </c:pt>
              <c:pt idx="7254">
                <c:v>-4.5770788833421651E-3</c:v>
              </c:pt>
              <c:pt idx="7255">
                <c:v>-4.5775291586540407E-3</c:v>
              </c:pt>
              <c:pt idx="7256">
                <c:v>-4.5779791941388528E-3</c:v>
              </c:pt>
              <c:pt idx="7257">
                <c:v>-4.5784289897966048E-3</c:v>
              </c:pt>
              <c:pt idx="7258">
                <c:v>-4.5788785456272896E-3</c:v>
              </c:pt>
              <c:pt idx="7259">
                <c:v>-4.5793278616309109E-3</c:v>
              </c:pt>
              <c:pt idx="7260">
                <c:v>-4.5797769378074686E-3</c:v>
              </c:pt>
              <c:pt idx="7261">
                <c:v>-4.5802257741569628E-3</c:v>
              </c:pt>
              <c:pt idx="7262">
                <c:v>-4.5806743706793933E-3</c:v>
              </c:pt>
              <c:pt idx="7263">
                <c:v>-4.5811227273747602E-3</c:v>
              </c:pt>
              <c:pt idx="7264">
                <c:v>-4.5815708442430644E-3</c:v>
              </c:pt>
              <c:pt idx="7265">
                <c:v>-4.5820187212843042E-3</c:v>
              </c:pt>
              <c:pt idx="7266">
                <c:v>-4.5824663584984804E-3</c:v>
              </c:pt>
              <c:pt idx="7267">
                <c:v>-4.5829137558855929E-3</c:v>
              </c:pt>
              <c:pt idx="7268">
                <c:v>-4.5833609134456419E-3</c:v>
              </c:pt>
              <c:pt idx="7269">
                <c:v>-4.5838078311786273E-3</c:v>
              </c:pt>
              <c:pt idx="7270">
                <c:v>-4.5842545090845491E-3</c:v>
              </c:pt>
              <c:pt idx="7271">
                <c:v>-4.5847009471634108E-3</c:v>
              </c:pt>
              <c:pt idx="7272">
                <c:v>-4.5851471454152054E-3</c:v>
              </c:pt>
              <c:pt idx="7273">
                <c:v>-4.5855931038399373E-3</c:v>
              </c:pt>
              <c:pt idx="7274">
                <c:v>-4.5860388224376047E-3</c:v>
              </c:pt>
              <c:pt idx="7275">
                <c:v>-4.5864843012082086E-3</c:v>
              </c:pt>
              <c:pt idx="7276">
                <c:v>-4.5869295401517489E-3</c:v>
              </c:pt>
              <c:pt idx="7277">
                <c:v>-4.5873745392682255E-3</c:v>
              </c:pt>
              <c:pt idx="7278">
                <c:v>-4.5878192985576395E-3</c:v>
              </c:pt>
              <c:pt idx="7279">
                <c:v>-4.588263818019989E-3</c:v>
              </c:pt>
              <c:pt idx="7280">
                <c:v>-4.5887080976552749E-3</c:v>
              </c:pt>
              <c:pt idx="7281">
                <c:v>-4.5891521374634972E-3</c:v>
              </c:pt>
              <c:pt idx="7282">
                <c:v>-4.5895959374446568E-3</c:v>
              </c:pt>
              <c:pt idx="7283">
                <c:v>-4.5900394975987519E-3</c:v>
              </c:pt>
              <c:pt idx="7284">
                <c:v>-4.5904828179257834E-3</c:v>
              </c:pt>
              <c:pt idx="7285">
                <c:v>-4.5909258984257548E-3</c:v>
              </c:pt>
              <c:pt idx="7286">
                <c:v>-4.5913687390986601E-3</c:v>
              </c:pt>
              <c:pt idx="7287">
                <c:v>-4.5918113399445008E-3</c:v>
              </c:pt>
              <c:pt idx="7288">
                <c:v>-4.592253700963278E-3</c:v>
              </c:pt>
              <c:pt idx="7289">
                <c:v>-4.5926958221549916E-3</c:v>
              </c:pt>
              <c:pt idx="7290">
                <c:v>-4.5931377035196425E-3</c:v>
              </c:pt>
              <c:pt idx="7291">
                <c:v>-4.5935793450572289E-3</c:v>
              </c:pt>
              <c:pt idx="7292">
                <c:v>-4.5940207467677517E-3</c:v>
              </c:pt>
              <c:pt idx="7293">
                <c:v>-4.5944619086512118E-3</c:v>
              </c:pt>
              <c:pt idx="7294">
                <c:v>-4.5949028307076074E-3</c:v>
              </c:pt>
              <c:pt idx="7295">
                <c:v>-4.5953435129369403E-3</c:v>
              </c:pt>
              <c:pt idx="7296">
                <c:v>-4.5957839553392088E-3</c:v>
              </c:pt>
              <c:pt idx="7297">
                <c:v>-4.5962241579144136E-3</c:v>
              </c:pt>
              <c:pt idx="7298">
                <c:v>-4.5966641206625592E-3</c:v>
              </c:pt>
              <c:pt idx="7299">
                <c:v>-4.5971038435836369E-3</c:v>
              </c:pt>
              <c:pt idx="7300">
                <c:v>-4.597543326677651E-3</c:v>
              </c:pt>
              <c:pt idx="7301">
                <c:v>-4.5979825699446024E-3</c:v>
              </c:pt>
              <c:pt idx="7302">
                <c:v>-4.5984215733844893E-3</c:v>
              </c:pt>
              <c:pt idx="7303">
                <c:v>-4.5988603369973135E-3</c:v>
              </c:pt>
              <c:pt idx="7304">
                <c:v>-4.5992988607830732E-3</c:v>
              </c:pt>
              <c:pt idx="7305">
                <c:v>-4.5997371447417702E-3</c:v>
              </c:pt>
              <c:pt idx="7306">
                <c:v>-4.6001751888734028E-3</c:v>
              </c:pt>
              <c:pt idx="7307">
                <c:v>-4.6006129931779726E-3</c:v>
              </c:pt>
              <c:pt idx="7308">
                <c:v>-4.601050557655478E-3</c:v>
              </c:pt>
              <c:pt idx="7309">
                <c:v>-4.6014878823059206E-3</c:v>
              </c:pt>
              <c:pt idx="7310">
                <c:v>-4.6019249671292988E-3</c:v>
              </c:pt>
              <c:pt idx="7311">
                <c:v>-4.6023618121256143E-3</c:v>
              </c:pt>
              <c:pt idx="7312">
                <c:v>-4.6027984172948688E-3</c:v>
              </c:pt>
              <c:pt idx="7313">
                <c:v>-4.603234782637057E-3</c:v>
              </c:pt>
              <c:pt idx="7314">
                <c:v>-4.6036709081521809E-3</c:v>
              </c:pt>
              <c:pt idx="7315">
                <c:v>-4.604106793840242E-3</c:v>
              </c:pt>
              <c:pt idx="7316">
                <c:v>-4.6045424397012386E-3</c:v>
              </c:pt>
              <c:pt idx="7317">
                <c:v>-4.6049778457351725E-3</c:v>
              </c:pt>
              <c:pt idx="7318">
                <c:v>-4.605413011942042E-3</c:v>
              </c:pt>
              <c:pt idx="7319">
                <c:v>-4.6058479383218488E-3</c:v>
              </c:pt>
              <c:pt idx="7320">
                <c:v>-4.6062826248745919E-3</c:v>
              </c:pt>
              <c:pt idx="7321">
                <c:v>-4.6067170716002706E-3</c:v>
              </c:pt>
              <c:pt idx="7322">
                <c:v>-4.6071512784988866E-3</c:v>
              </c:pt>
              <c:pt idx="7323">
                <c:v>-4.6075852455704381E-3</c:v>
              </c:pt>
              <c:pt idx="7324">
                <c:v>-4.6080189728149269E-3</c:v>
              </c:pt>
              <c:pt idx="7325">
                <c:v>-4.6084524602323521E-3</c:v>
              </c:pt>
              <c:pt idx="7326">
                <c:v>-4.6088857078227163E-3</c:v>
              </c:pt>
              <c:pt idx="7327">
                <c:v>-4.6093187155860143E-3</c:v>
              </c:pt>
              <c:pt idx="7328">
                <c:v>-4.6097514835222488E-3</c:v>
              </c:pt>
              <c:pt idx="7329">
                <c:v>-4.6101840116314187E-3</c:v>
              </c:pt>
              <c:pt idx="7330">
                <c:v>-4.610616299913526E-3</c:v>
              </c:pt>
              <c:pt idx="7331">
                <c:v>-4.6110483483685696E-3</c:v>
              </c:pt>
              <c:pt idx="7332">
                <c:v>-4.6114801569965488E-3</c:v>
              </c:pt>
              <c:pt idx="7333">
                <c:v>-4.6119117257974653E-3</c:v>
              </c:pt>
              <c:pt idx="7334">
                <c:v>-4.6123430547713182E-3</c:v>
              </c:pt>
              <c:pt idx="7335">
                <c:v>-4.6127741439181075E-3</c:v>
              </c:pt>
              <c:pt idx="7336">
                <c:v>-4.6132049932378323E-3</c:v>
              </c:pt>
              <c:pt idx="7337">
                <c:v>-4.6136356027304945E-3</c:v>
              </c:pt>
              <c:pt idx="7338">
                <c:v>-4.614065972396093E-3</c:v>
              </c:pt>
              <c:pt idx="7339">
                <c:v>-4.6144961022346314E-3</c:v>
              </c:pt>
              <c:pt idx="7340">
                <c:v>-4.6149259922461019E-3</c:v>
              </c:pt>
              <c:pt idx="7341">
                <c:v>-4.6153556424305096E-3</c:v>
              </c:pt>
              <c:pt idx="7342">
                <c:v>-4.6157850527878538E-3</c:v>
              </c:pt>
              <c:pt idx="7343">
                <c:v>-4.6162142233181344E-3</c:v>
              </c:pt>
              <c:pt idx="7344">
                <c:v>-4.6166431540213514E-3</c:v>
              </c:pt>
              <c:pt idx="7345">
                <c:v>-4.6170718448975039E-3</c:v>
              </c:pt>
              <c:pt idx="7346">
                <c:v>-4.6175002959465937E-3</c:v>
              </c:pt>
              <c:pt idx="7347">
                <c:v>-4.6179285071686199E-3</c:v>
              </c:pt>
              <c:pt idx="7348">
                <c:v>-4.6183564785635825E-3</c:v>
              </c:pt>
              <c:pt idx="7349">
                <c:v>-4.6187842101314816E-3</c:v>
              </c:pt>
              <c:pt idx="7350">
                <c:v>-4.619211701872317E-3</c:v>
              </c:pt>
              <c:pt idx="7351">
                <c:v>-4.619638953786088E-3</c:v>
              </c:pt>
              <c:pt idx="7352">
                <c:v>-4.6200659658727963E-3</c:v>
              </c:pt>
              <c:pt idx="7353">
                <c:v>-4.6204927381324444E-3</c:v>
              </c:pt>
              <c:pt idx="7354">
                <c:v>-4.6209192705650255E-3</c:v>
              </c:pt>
              <c:pt idx="7355">
                <c:v>-4.621345563170543E-3</c:v>
              </c:pt>
              <c:pt idx="7356">
                <c:v>-4.6217716159489969E-3</c:v>
              </c:pt>
              <c:pt idx="7357">
                <c:v>-4.6221974289003872E-3</c:v>
              </c:pt>
              <c:pt idx="7358">
                <c:v>-4.6226230020247139E-3</c:v>
              </c:pt>
              <c:pt idx="7359">
                <c:v>-4.623048335321977E-3</c:v>
              </c:pt>
              <c:pt idx="7360">
                <c:v>-4.6234734287921766E-3</c:v>
              </c:pt>
              <c:pt idx="7361">
                <c:v>-4.6238982824353125E-3</c:v>
              </c:pt>
              <c:pt idx="7362">
                <c:v>-4.6243228962513849E-3</c:v>
              </c:pt>
              <c:pt idx="7363">
                <c:v>-4.6247472702403937E-3</c:v>
              </c:pt>
              <c:pt idx="7364">
                <c:v>-4.6251714044023388E-3</c:v>
              </c:pt>
              <c:pt idx="7365">
                <c:v>-4.6255952987372204E-3</c:v>
              </c:pt>
              <c:pt idx="7366">
                <c:v>-4.6260189532450419E-3</c:v>
              </c:pt>
              <c:pt idx="7367">
                <c:v>-4.6264423679257963E-3</c:v>
              </c:pt>
              <c:pt idx="7368">
                <c:v>-4.6268655427794871E-3</c:v>
              </c:pt>
              <c:pt idx="7369">
                <c:v>-4.6272884778061144E-3</c:v>
              </c:pt>
              <c:pt idx="7370">
                <c:v>-4.627711173005678E-3</c:v>
              </c:pt>
              <c:pt idx="7371">
                <c:v>-4.628133628378178E-3</c:v>
              </c:pt>
              <c:pt idx="7372">
                <c:v>-4.6285558439236145E-3</c:v>
              </c:pt>
              <c:pt idx="7373">
                <c:v>-4.6289778196419874E-3</c:v>
              </c:pt>
              <c:pt idx="7374">
                <c:v>-4.6293995555332966E-3</c:v>
              </c:pt>
              <c:pt idx="7375">
                <c:v>-4.6298210515975423E-3</c:v>
              </c:pt>
              <c:pt idx="7376">
                <c:v>-4.6302423078347244E-3</c:v>
              </c:pt>
              <c:pt idx="7377">
                <c:v>-4.6306633242448438E-3</c:v>
              </c:pt>
              <c:pt idx="7378">
                <c:v>-4.6310841008278987E-3</c:v>
              </c:pt>
              <c:pt idx="7379">
                <c:v>-4.63150463758389E-3</c:v>
              </c:pt>
              <c:pt idx="7380">
                <c:v>-4.6319249345128212E-3</c:v>
              </c:pt>
              <c:pt idx="7381">
                <c:v>-4.6323449916146854E-3</c:v>
              </c:pt>
              <c:pt idx="7382">
                <c:v>-4.6327648088894859E-3</c:v>
              </c:pt>
              <c:pt idx="7383">
                <c:v>-4.6331843863372229E-3</c:v>
              </c:pt>
              <c:pt idx="7384">
                <c:v>-4.6336037239578971E-3</c:v>
              </c:pt>
              <c:pt idx="7385">
                <c:v>-4.6340228217515069E-3</c:v>
              </c:pt>
              <c:pt idx="7386">
                <c:v>-4.6344416797180531E-3</c:v>
              </c:pt>
              <c:pt idx="7387">
                <c:v>-4.6348602978575357E-3</c:v>
              </c:pt>
              <c:pt idx="7388">
                <c:v>-4.6352786761699547E-3</c:v>
              </c:pt>
              <c:pt idx="7389">
                <c:v>-4.635696814655311E-3</c:v>
              </c:pt>
              <c:pt idx="7390">
                <c:v>-4.6361147133136028E-3</c:v>
              </c:pt>
              <c:pt idx="7391">
                <c:v>-4.6365323721448311E-3</c:v>
              </c:pt>
              <c:pt idx="7392">
                <c:v>-4.6369497911489957E-3</c:v>
              </c:pt>
              <c:pt idx="7393">
                <c:v>-4.6373669703260977E-3</c:v>
              </c:pt>
              <c:pt idx="7394">
                <c:v>-4.6377839096761386E-3</c:v>
              </c:pt>
              <c:pt idx="7395">
                <c:v>-4.6382006091991125E-3</c:v>
              </c:pt>
              <c:pt idx="7396">
                <c:v>-4.6386170688950228E-3</c:v>
              </c:pt>
              <c:pt idx="7397">
                <c:v>-4.6390332887638703E-3</c:v>
              </c:pt>
              <c:pt idx="7398">
                <c:v>-4.6394492688056534E-3</c:v>
              </c:pt>
              <c:pt idx="7399">
                <c:v>-4.639865009020373E-3</c:v>
              </c:pt>
              <c:pt idx="7400">
                <c:v>-4.6402805094080297E-3</c:v>
              </c:pt>
              <c:pt idx="7401">
                <c:v>-4.6406957699686221E-3</c:v>
              </c:pt>
              <c:pt idx="7402">
                <c:v>-4.6411107907021508E-3</c:v>
              </c:pt>
              <c:pt idx="7403">
                <c:v>-4.6415255716086169E-3</c:v>
              </c:pt>
              <c:pt idx="7404">
                <c:v>-4.6419401126880184E-3</c:v>
              </c:pt>
              <c:pt idx="7405">
                <c:v>-4.6423544139403564E-3</c:v>
              </c:pt>
              <c:pt idx="7406">
                <c:v>-4.6427684753656316E-3</c:v>
              </c:pt>
              <c:pt idx="7407">
                <c:v>-4.6431822969638459E-3</c:v>
              </c:pt>
              <c:pt idx="7408">
                <c:v>-4.643595878734994E-3</c:v>
              </c:pt>
              <c:pt idx="7409">
                <c:v>-4.6440092206790776E-3</c:v>
              </c:pt>
              <c:pt idx="7410">
                <c:v>-4.6444223227960976E-3</c:v>
              </c:pt>
              <c:pt idx="7411">
                <c:v>-4.6448351850860549E-3</c:v>
              </c:pt>
              <c:pt idx="7412">
                <c:v>-4.6452478075489478E-3</c:v>
              </c:pt>
              <c:pt idx="7413">
                <c:v>-4.6456601901847779E-3</c:v>
              </c:pt>
              <c:pt idx="7414">
                <c:v>-4.6460723329935436E-3</c:v>
              </c:pt>
              <c:pt idx="7415">
                <c:v>-4.6464842359752465E-3</c:v>
              </c:pt>
              <c:pt idx="7416">
                <c:v>-4.646895899129885E-3</c:v>
              </c:pt>
              <c:pt idx="7417">
                <c:v>-4.6473073224574607E-3</c:v>
              </c:pt>
              <c:pt idx="7418">
                <c:v>-4.647718505957972E-3</c:v>
              </c:pt>
              <c:pt idx="7419">
                <c:v>-4.6481294496314206E-3</c:v>
              </c:pt>
              <c:pt idx="7420">
                <c:v>-4.6485401534778047E-3</c:v>
              </c:pt>
              <c:pt idx="7421">
                <c:v>-4.6489506174971296E-3</c:v>
              </c:pt>
              <c:pt idx="7422">
                <c:v>-4.6493608416893865E-3</c:v>
              </c:pt>
              <c:pt idx="7423">
                <c:v>-4.6497708260545808E-3</c:v>
              </c:pt>
              <c:pt idx="7424">
                <c:v>-4.6501805705927105E-3</c:v>
              </c:pt>
              <c:pt idx="7425">
                <c:v>-4.6505900753037776E-3</c:v>
              </c:pt>
              <c:pt idx="7426">
                <c:v>-4.6509993401877801E-3</c:v>
              </c:pt>
              <c:pt idx="7427">
                <c:v>-4.65140836524472E-3</c:v>
              </c:pt>
              <c:pt idx="7428">
                <c:v>-4.6518171504745963E-3</c:v>
              </c:pt>
              <c:pt idx="7429">
                <c:v>-4.6522256958774081E-3</c:v>
              </c:pt>
              <c:pt idx="7430">
                <c:v>-4.6526340014531571E-3</c:v>
              </c:pt>
              <c:pt idx="7431">
                <c:v>-4.6530420672018418E-3</c:v>
              </c:pt>
              <c:pt idx="7432">
                <c:v>-4.6534498931234637E-3</c:v>
              </c:pt>
              <c:pt idx="7433">
                <c:v>-4.653857479218022E-3</c:v>
              </c:pt>
              <c:pt idx="7434">
                <c:v>-4.6542648254855159E-3</c:v>
              </c:pt>
              <c:pt idx="7435">
                <c:v>-4.6546719319259505E-3</c:v>
              </c:pt>
              <c:pt idx="7436">
                <c:v>-4.6550787985393171E-3</c:v>
              </c:pt>
              <c:pt idx="7437">
                <c:v>-4.6554854253256211E-3</c:v>
              </c:pt>
              <c:pt idx="7438">
                <c:v>-4.6558918122848614E-3</c:v>
              </c:pt>
              <c:pt idx="7439">
                <c:v>-4.6562979594170382E-3</c:v>
              </c:pt>
              <c:pt idx="7440">
                <c:v>-4.6567038667221505E-3</c:v>
              </c:pt>
              <c:pt idx="7441">
                <c:v>-4.6571095342002001E-3</c:v>
              </c:pt>
              <c:pt idx="7442">
                <c:v>-4.6575149618511861E-3</c:v>
              </c:pt>
              <c:pt idx="7443">
                <c:v>-4.6579201496751077E-3</c:v>
              </c:pt>
              <c:pt idx="7444">
                <c:v>-4.6583250976719665E-3</c:v>
              </c:pt>
              <c:pt idx="7445">
                <c:v>-4.6587298058417617E-3</c:v>
              </c:pt>
              <c:pt idx="7446">
                <c:v>-4.6591342741844934E-3</c:v>
              </c:pt>
              <c:pt idx="7447">
                <c:v>-4.6595385027001605E-3</c:v>
              </c:pt>
              <c:pt idx="7448">
                <c:v>-4.6599424913887685E-3</c:v>
              </c:pt>
              <c:pt idx="7449">
                <c:v>-4.6603462402503093E-3</c:v>
              </c:pt>
              <c:pt idx="7450">
                <c:v>-4.6607497492847866E-3</c:v>
              </c:pt>
              <c:pt idx="7451">
                <c:v>-4.6611530184921994E-3</c:v>
              </c:pt>
              <c:pt idx="7452">
                <c:v>-4.6615560478725495E-3</c:v>
              </c:pt>
              <c:pt idx="7453">
                <c:v>-4.661958837425836E-3</c:v>
              </c:pt>
              <c:pt idx="7454">
                <c:v>-4.662361387152059E-3</c:v>
              </c:pt>
              <c:pt idx="7455">
                <c:v>-4.6627636970512183E-3</c:v>
              </c:pt>
              <c:pt idx="7456">
                <c:v>-4.663165767123314E-3</c:v>
              </c:pt>
              <c:pt idx="7457">
                <c:v>-4.6635675973683453E-3</c:v>
              </c:pt>
              <c:pt idx="7458">
                <c:v>-4.6639691877863139E-3</c:v>
              </c:pt>
              <c:pt idx="7459">
                <c:v>-4.6643705383772188E-3</c:v>
              </c:pt>
              <c:pt idx="7460">
                <c:v>-4.6647716491410602E-3</c:v>
              </c:pt>
              <c:pt idx="7461">
                <c:v>-4.665172520077838E-3</c:v>
              </c:pt>
              <c:pt idx="7462">
                <c:v>-4.6655731511875556E-3</c:v>
              </c:pt>
              <c:pt idx="7463">
                <c:v>-4.6659735424702063E-3</c:v>
              </c:pt>
              <c:pt idx="7464">
                <c:v>-4.6663736939257933E-3</c:v>
              </c:pt>
              <c:pt idx="7465">
                <c:v>-4.6667736055543158E-3</c:v>
              </c:pt>
              <c:pt idx="7466">
                <c:v>-4.6671732773557757E-3</c:v>
              </c:pt>
              <c:pt idx="7467">
                <c:v>-4.6675727093301719E-3</c:v>
              </c:pt>
              <c:pt idx="7468">
                <c:v>-4.6679719014775045E-3</c:v>
              </c:pt>
              <c:pt idx="7469">
                <c:v>-4.6683708537977736E-3</c:v>
              </c:pt>
              <c:pt idx="7470">
                <c:v>-4.6687695662909791E-3</c:v>
              </c:pt>
              <c:pt idx="7471">
                <c:v>-4.669168038957121E-3</c:v>
              </c:pt>
              <c:pt idx="7472">
                <c:v>-4.6695662717961993E-3</c:v>
              </c:pt>
              <c:pt idx="7473">
                <c:v>-4.669964264808214E-3</c:v>
              </c:pt>
              <c:pt idx="7474">
                <c:v>-4.6703620179931651E-3</c:v>
              </c:pt>
              <c:pt idx="7475">
                <c:v>-4.6707595313510526E-3</c:v>
              </c:pt>
              <c:pt idx="7476">
                <c:v>-4.67115680488188E-3</c:v>
              </c:pt>
              <c:pt idx="7477">
                <c:v>-4.6715538385856403E-3</c:v>
              </c:pt>
              <c:pt idx="7478">
                <c:v>-4.6719506324623371E-3</c:v>
              </c:pt>
              <c:pt idx="7479">
                <c:v>-4.6723471865119702E-3</c:v>
              </c:pt>
              <c:pt idx="7480">
                <c:v>-4.6727435007345398E-3</c:v>
              </c:pt>
              <c:pt idx="7481">
                <c:v>-4.6731395751300458E-3</c:v>
              </c:pt>
              <c:pt idx="7482">
                <c:v>-4.673535409698489E-3</c:v>
              </c:pt>
              <c:pt idx="7483">
                <c:v>-4.6739310044398678E-3</c:v>
              </c:pt>
              <c:pt idx="7484">
                <c:v>-4.674326359354183E-3</c:v>
              </c:pt>
              <c:pt idx="7485">
                <c:v>-4.6747214744414347E-3</c:v>
              </c:pt>
              <c:pt idx="7486">
                <c:v>-4.6751163497016227E-3</c:v>
              </c:pt>
              <c:pt idx="7487">
                <c:v>-4.6755109851347471E-3</c:v>
              </c:pt>
              <c:pt idx="7488">
                <c:v>-4.675905380740808E-3</c:v>
              </c:pt>
              <c:pt idx="7489">
                <c:v>-4.6762995365198087E-3</c:v>
              </c:pt>
              <c:pt idx="7490">
                <c:v>-4.6766934524717432E-3</c:v>
              </c:pt>
              <c:pt idx="7491">
                <c:v>-4.6770871285966133E-3</c:v>
              </c:pt>
              <c:pt idx="7492">
                <c:v>-4.6774805648944198E-3</c:v>
              </c:pt>
              <c:pt idx="7493">
                <c:v>-4.6778737613651627E-3</c:v>
              </c:pt>
              <c:pt idx="7494">
                <c:v>-4.678266718008842E-3</c:v>
              </c:pt>
              <c:pt idx="7495">
                <c:v>-4.6786594348254577E-3</c:v>
              </c:pt>
              <c:pt idx="7496">
                <c:v>-4.6790519118150107E-3</c:v>
              </c:pt>
              <c:pt idx="7497">
                <c:v>-4.6794441489774992E-3</c:v>
              </c:pt>
              <c:pt idx="7498">
                <c:v>-4.6798361463129242E-3</c:v>
              </c:pt>
              <c:pt idx="7499">
                <c:v>-4.6802279038212855E-3</c:v>
              </c:pt>
              <c:pt idx="7500">
                <c:v>-4.6806194215025842E-3</c:v>
              </c:pt>
              <c:pt idx="7501">
                <c:v>-4.6810106993568183E-3</c:v>
              </c:pt>
              <c:pt idx="7502">
                <c:v>-4.6814017373839889E-3</c:v>
              </c:pt>
              <c:pt idx="7503">
                <c:v>-4.6817925355840994E-3</c:v>
              </c:pt>
              <c:pt idx="7504">
                <c:v>-4.6821830939571436E-3</c:v>
              </c:pt>
              <c:pt idx="7505">
                <c:v>-4.6825734125031234E-3</c:v>
              </c:pt>
              <c:pt idx="7506">
                <c:v>-4.6829634912220397E-3</c:v>
              </c:pt>
              <c:pt idx="7507">
                <c:v>-4.6833533301138923E-3</c:v>
              </c:pt>
              <c:pt idx="7508">
                <c:v>-4.6837429291786822E-3</c:v>
              </c:pt>
              <c:pt idx="7509">
                <c:v>-4.6841322884164076E-3</c:v>
              </c:pt>
              <c:pt idx="7510">
                <c:v>-4.6845214078270695E-3</c:v>
              </c:pt>
              <c:pt idx="7511">
                <c:v>-4.6849102874106686E-3</c:v>
              </c:pt>
              <c:pt idx="7512">
                <c:v>-4.6852989271672033E-3</c:v>
              </c:pt>
              <c:pt idx="7513">
                <c:v>-4.6856873270966753E-3</c:v>
              </c:pt>
              <c:pt idx="7514">
                <c:v>-4.6860754871990828E-3</c:v>
              </c:pt>
              <c:pt idx="7515">
                <c:v>-4.6864634074744267E-3</c:v>
              </c:pt>
              <c:pt idx="7516">
                <c:v>-4.6868510879227079E-3</c:v>
              </c:pt>
              <c:pt idx="7517">
                <c:v>-4.6872385285439281E-3</c:v>
              </c:pt>
              <c:pt idx="7518">
                <c:v>-4.6876257293380812E-3</c:v>
              </c:pt>
              <c:pt idx="7519">
                <c:v>-4.6880126903051716E-3</c:v>
              </c:pt>
              <c:pt idx="7520">
                <c:v>-4.6883994114451976E-3</c:v>
              </c:pt>
              <c:pt idx="7521">
                <c:v>-4.6887858927581608E-3</c:v>
              </c:pt>
              <c:pt idx="7522">
                <c:v>-4.6891721342440596E-3</c:v>
              </c:pt>
              <c:pt idx="7523">
                <c:v>-4.6895581359028956E-3</c:v>
              </c:pt>
              <c:pt idx="7524">
                <c:v>-4.6899438977346672E-3</c:v>
              </c:pt>
              <c:pt idx="7525">
                <c:v>-4.6903294197393761E-3</c:v>
              </c:pt>
              <c:pt idx="7526">
                <c:v>-4.6907147019170205E-3</c:v>
              </c:pt>
              <c:pt idx="7527">
                <c:v>-4.6910997442676022E-3</c:v>
              </c:pt>
              <c:pt idx="7528">
                <c:v>-4.6914845467911194E-3</c:v>
              </c:pt>
              <c:pt idx="7529">
                <c:v>-4.6918691094875739E-3</c:v>
              </c:pt>
              <c:pt idx="7530">
                <c:v>-4.6922534323569675E-3</c:v>
              </c:pt>
              <c:pt idx="7531">
                <c:v>-4.6926375153992948E-3</c:v>
              </c:pt>
              <c:pt idx="7532">
                <c:v>-4.6930213586145577E-3</c:v>
              </c:pt>
              <c:pt idx="7533">
                <c:v>-4.6934049620027578E-3</c:v>
              </c:pt>
              <c:pt idx="7534">
                <c:v>-4.6937883255638935E-3</c:v>
              </c:pt>
              <c:pt idx="7535">
                <c:v>-4.6941714492979665E-3</c:v>
              </c:pt>
              <c:pt idx="7536">
                <c:v>-4.694554333204975E-3</c:v>
              </c:pt>
              <c:pt idx="7537">
                <c:v>-4.6949369772849208E-3</c:v>
              </c:pt>
              <c:pt idx="7538">
                <c:v>-4.695319381537803E-3</c:v>
              </c:pt>
              <c:pt idx="7539">
                <c:v>-4.6957015459636207E-3</c:v>
              </c:pt>
              <c:pt idx="7540">
                <c:v>-4.6960834705623757E-3</c:v>
              </c:pt>
              <c:pt idx="7541">
                <c:v>-4.6964651553340663E-3</c:v>
              </c:pt>
              <c:pt idx="7542">
                <c:v>-4.6968466002786941E-3</c:v>
              </c:pt>
              <c:pt idx="7543">
                <c:v>-4.6972278053962584E-3</c:v>
              </c:pt>
              <c:pt idx="7544">
                <c:v>-4.6976087706867616E-3</c:v>
              </c:pt>
              <c:pt idx="7545">
                <c:v>-4.6979894961501987E-3</c:v>
              </c:pt>
              <c:pt idx="7546">
                <c:v>-4.6983699817865722E-3</c:v>
              </c:pt>
              <c:pt idx="7547">
                <c:v>-4.6987502275958812E-3</c:v>
              </c:pt>
              <c:pt idx="7548">
                <c:v>-4.6991302335781275E-3</c:v>
              </c:pt>
              <c:pt idx="7549">
                <c:v>-4.6995099997333102E-3</c:v>
              </c:pt>
              <c:pt idx="7550">
                <c:v>-4.6998895260614284E-3</c:v>
              </c:pt>
              <c:pt idx="7551">
                <c:v>-4.7002688125624839E-3</c:v>
              </c:pt>
              <c:pt idx="7552">
                <c:v>-4.7006478592364759E-3</c:v>
              </c:pt>
              <c:pt idx="7553">
                <c:v>-4.7010266660834034E-3</c:v>
              </c:pt>
              <c:pt idx="7554">
                <c:v>-4.7014052331032681E-3</c:v>
              </c:pt>
              <c:pt idx="7555">
                <c:v>-4.7017835602960693E-3</c:v>
              </c:pt>
              <c:pt idx="7556">
                <c:v>-4.7021616476618068E-3</c:v>
              </c:pt>
              <c:pt idx="7557">
                <c:v>-4.70253949520048E-3</c:v>
              </c:pt>
              <c:pt idx="7558">
                <c:v>-4.7029171029120938E-3</c:v>
              </c:pt>
              <c:pt idx="7559">
                <c:v>-4.7032944707966406E-3</c:v>
              </c:pt>
              <c:pt idx="7560">
                <c:v>-4.7036715988541238E-3</c:v>
              </c:pt>
              <c:pt idx="7561">
                <c:v>-4.7040484870845434E-3</c:v>
              </c:pt>
              <c:pt idx="7562">
                <c:v>-4.7044251354878986E-3</c:v>
              </c:pt>
              <c:pt idx="7563">
                <c:v>-4.704801544064191E-3</c:v>
              </c:pt>
              <c:pt idx="7564">
                <c:v>-4.7051777128134199E-3</c:v>
              </c:pt>
              <c:pt idx="7565">
                <c:v>-4.7055536417355852E-3</c:v>
              </c:pt>
              <c:pt idx="7566">
                <c:v>-4.7059293308306868E-3</c:v>
              </c:pt>
              <c:pt idx="7567">
                <c:v>-4.7063047800987249E-3</c:v>
              </c:pt>
              <c:pt idx="7568">
                <c:v>-4.7066799895396985E-3</c:v>
              </c:pt>
              <c:pt idx="7569">
                <c:v>-4.7070549591536094E-3</c:v>
              </c:pt>
              <c:pt idx="7570">
                <c:v>-4.7074296889404567E-3</c:v>
              </c:pt>
              <c:pt idx="7571">
                <c:v>-4.7078041789002439E-3</c:v>
              </c:pt>
              <c:pt idx="7572">
                <c:v>-4.708178429032964E-3</c:v>
              </c:pt>
              <c:pt idx="7573">
                <c:v>-4.7085524393386206E-3</c:v>
              </c:pt>
              <c:pt idx="7574">
                <c:v>-4.7089262098172135E-3</c:v>
              </c:pt>
              <c:pt idx="7575">
                <c:v>-4.7092997404687429E-3</c:v>
              </c:pt>
              <c:pt idx="7576">
                <c:v>-4.7096730312932086E-3</c:v>
              </c:pt>
              <c:pt idx="7577">
                <c:v>-4.7100460822906108E-3</c:v>
              </c:pt>
              <c:pt idx="7578">
                <c:v>-4.7104188934609494E-3</c:v>
              </c:pt>
              <c:pt idx="7579">
                <c:v>-4.7107914648042244E-3</c:v>
              </c:pt>
              <c:pt idx="7580">
                <c:v>-4.7111637963204358E-3</c:v>
              </c:pt>
              <c:pt idx="7581">
                <c:v>-4.7115358880095836E-3</c:v>
              </c:pt>
              <c:pt idx="7582">
                <c:v>-4.7119077398716678E-3</c:v>
              </c:pt>
              <c:pt idx="7583">
                <c:v>-4.7122793519066885E-3</c:v>
              </c:pt>
              <c:pt idx="7584">
                <c:v>-4.7126507241146455E-3</c:v>
              </c:pt>
              <c:pt idx="7585">
                <c:v>-4.7130218564955424E-3</c:v>
              </c:pt>
              <c:pt idx="7586">
                <c:v>-4.7133927490493723E-3</c:v>
              </c:pt>
              <c:pt idx="7587">
                <c:v>-4.7137634017761386E-3</c:v>
              </c:pt>
              <c:pt idx="7588">
                <c:v>-4.7141338146758412E-3</c:v>
              </c:pt>
              <c:pt idx="7589">
                <c:v>-4.7145039877484803E-3</c:v>
              </c:pt>
              <c:pt idx="7590">
                <c:v>-4.7148739209940558E-3</c:v>
              </c:pt>
              <c:pt idx="7591">
                <c:v>-4.7152436144125677E-3</c:v>
              </c:pt>
              <c:pt idx="7592">
                <c:v>-4.7156130680040161E-3</c:v>
              </c:pt>
              <c:pt idx="7593">
                <c:v>-4.7159822817684008E-3</c:v>
              </c:pt>
              <c:pt idx="7594">
                <c:v>-4.7163512557057219E-3</c:v>
              </c:pt>
              <c:pt idx="7595">
                <c:v>-4.7167199898159795E-3</c:v>
              </c:pt>
              <c:pt idx="7596">
                <c:v>-4.7170884840991734E-3</c:v>
              </c:pt>
              <c:pt idx="7597">
                <c:v>-4.7174567385553047E-3</c:v>
              </c:pt>
              <c:pt idx="7598">
                <c:v>-4.7178247531843714E-3</c:v>
              </c:pt>
              <c:pt idx="7599">
                <c:v>-4.7181925279863781E-3</c:v>
              </c:pt>
              <c:pt idx="7600">
                <c:v>-4.7185600629613177E-3</c:v>
              </c:pt>
              <c:pt idx="7601">
                <c:v>-4.7189273581091937E-3</c:v>
              </c:pt>
              <c:pt idx="7602">
                <c:v>-4.7192944134300061E-3</c:v>
              </c:pt>
              <c:pt idx="7603">
                <c:v>-4.7196612289237558E-3</c:v>
              </c:pt>
              <c:pt idx="7604">
                <c:v>-4.7200278045904411E-3</c:v>
              </c:pt>
              <c:pt idx="7605">
                <c:v>-4.7203941404300627E-3</c:v>
              </c:pt>
              <c:pt idx="7606">
                <c:v>-4.7207602364426208E-3</c:v>
              </c:pt>
              <c:pt idx="7607">
                <c:v>-4.7211260926281152E-3</c:v>
              </c:pt>
              <c:pt idx="7608">
                <c:v>-4.721491708986547E-3</c:v>
              </c:pt>
              <c:pt idx="7609">
                <c:v>-4.7218570855179142E-3</c:v>
              </c:pt>
              <c:pt idx="7610">
                <c:v>-4.7222222222222179E-3</c:v>
              </c:pt>
              <c:pt idx="7611">
                <c:v>-4.722587119099458E-3</c:v>
              </c:pt>
              <c:pt idx="7612">
                <c:v>-4.7229517761496389E-3</c:v>
              </c:pt>
              <c:pt idx="7613">
                <c:v>-4.7233161933727518E-3</c:v>
              </c:pt>
              <c:pt idx="7614">
                <c:v>-4.7236803707688011E-3</c:v>
              </c:pt>
              <c:pt idx="7615">
                <c:v>-4.7240443083377878E-3</c:v>
              </c:pt>
              <c:pt idx="7616">
                <c:v>-4.7244080060797099E-3</c:v>
              </c:pt>
              <c:pt idx="7617">
                <c:v>-4.7247714639945685E-3</c:v>
              </c:pt>
              <c:pt idx="7618">
                <c:v>-4.7251346820823634E-3</c:v>
              </c:pt>
              <c:pt idx="7619">
                <c:v>-4.7254976603430957E-3</c:v>
              </c:pt>
              <c:pt idx="7620">
                <c:v>-4.7258603987767635E-3</c:v>
              </c:pt>
              <c:pt idx="7621">
                <c:v>-4.7262228973833677E-3</c:v>
              </c:pt>
              <c:pt idx="7622">
                <c:v>-4.7265851561629092E-3</c:v>
              </c:pt>
              <c:pt idx="7623">
                <c:v>-4.7269471751153862E-3</c:v>
              </c:pt>
              <c:pt idx="7624">
                <c:v>-4.7273089542408005E-3</c:v>
              </c:pt>
              <c:pt idx="7625">
                <c:v>-4.7276704935391503E-3</c:v>
              </c:pt>
              <c:pt idx="7626">
                <c:v>-4.72803179301044E-3</c:v>
              </c:pt>
              <c:pt idx="7627">
                <c:v>-4.7283928526546636E-3</c:v>
              </c:pt>
              <c:pt idx="7628">
                <c:v>-4.7287536724718226E-3</c:v>
              </c:pt>
              <c:pt idx="7629">
                <c:v>-4.729114252461919E-3</c:v>
              </c:pt>
              <c:pt idx="7630">
                <c:v>-4.7294745926249509E-3</c:v>
              </c:pt>
              <c:pt idx="7631">
                <c:v>-4.72983469296092E-3</c:v>
              </c:pt>
              <c:pt idx="7632">
                <c:v>-4.7301945534698247E-3</c:v>
              </c:pt>
              <c:pt idx="7633">
                <c:v>-4.7305541741516658E-3</c:v>
              </c:pt>
              <c:pt idx="7634">
                <c:v>-4.7309135550064442E-3</c:v>
              </c:pt>
              <c:pt idx="7635">
                <c:v>-4.7312726960341582E-3</c:v>
              </c:pt>
              <c:pt idx="7636">
                <c:v>-4.7316315972348094E-3</c:v>
              </c:pt>
              <c:pt idx="7637">
                <c:v>-4.7319902586083961E-3</c:v>
              </c:pt>
              <c:pt idx="7638">
                <c:v>-4.7323486801549202E-3</c:v>
              </c:pt>
              <c:pt idx="7639">
                <c:v>-4.7327068618743797E-3</c:v>
              </c:pt>
              <c:pt idx="7640">
                <c:v>-4.7330648037667801E-3</c:v>
              </c:pt>
              <c:pt idx="7641">
                <c:v>-4.7334225058321125E-3</c:v>
              </c:pt>
              <c:pt idx="7642">
                <c:v>-4.7337799680703821E-3</c:v>
              </c:pt>
              <c:pt idx="7643">
                <c:v>-4.7341371904815882E-3</c:v>
              </c:pt>
              <c:pt idx="7644">
                <c:v>-4.7344941730657298E-3</c:v>
              </c:pt>
              <c:pt idx="7645">
                <c:v>-4.7348509158228087E-3</c:v>
              </c:pt>
              <c:pt idx="7646">
                <c:v>-4.7352074187528232E-3</c:v>
              </c:pt>
              <c:pt idx="7647">
                <c:v>-4.7355636818557749E-3</c:v>
              </c:pt>
              <c:pt idx="7648">
                <c:v>-4.7359197051316622E-3</c:v>
              </c:pt>
              <c:pt idx="7649">
                <c:v>-4.7362754885804867E-3</c:v>
              </c:pt>
              <c:pt idx="7650">
                <c:v>-4.7366310322022476E-3</c:v>
              </c:pt>
              <c:pt idx="7651">
                <c:v>-4.7369863359969441E-3</c:v>
              </c:pt>
              <c:pt idx="7652">
                <c:v>-4.7373413999645779E-3</c:v>
              </c:pt>
              <c:pt idx="7653">
                <c:v>-4.7376962241051515E-3</c:v>
              </c:pt>
              <c:pt idx="7654">
                <c:v>-4.7380508084186573E-3</c:v>
              </c:pt>
              <c:pt idx="7655">
                <c:v>-4.7384051529051003E-3</c:v>
              </c:pt>
              <c:pt idx="7656">
                <c:v>-4.7387592575644797E-3</c:v>
              </c:pt>
              <c:pt idx="7657">
                <c:v>-4.7391131223967946E-3</c:v>
              </c:pt>
              <c:pt idx="7658">
                <c:v>-4.7394667474020468E-3</c:v>
              </c:pt>
              <c:pt idx="7659">
                <c:v>-4.7398201325802355E-3</c:v>
              </c:pt>
              <c:pt idx="7660">
                <c:v>-4.7401732779313597E-3</c:v>
              </c:pt>
              <c:pt idx="7661">
                <c:v>-4.7405261834554211E-3</c:v>
              </c:pt>
              <c:pt idx="7662">
                <c:v>-4.740878849152419E-3</c:v>
              </c:pt>
              <c:pt idx="7663">
                <c:v>-4.7412312750223532E-3</c:v>
              </c:pt>
              <c:pt idx="7664">
                <c:v>-4.7415834610652231E-3</c:v>
              </c:pt>
              <c:pt idx="7665">
                <c:v>-4.7419354072810302E-3</c:v>
              </c:pt>
              <c:pt idx="7666">
                <c:v>-4.7422871136697737E-3</c:v>
              </c:pt>
              <c:pt idx="7667">
                <c:v>-4.742638580231457E-3</c:v>
              </c:pt>
              <c:pt idx="7668">
                <c:v>-4.7429898069660725E-3</c:v>
              </c:pt>
              <c:pt idx="7669">
                <c:v>-4.7433407938736252E-3</c:v>
              </c:pt>
              <c:pt idx="7670">
                <c:v>-4.7436915409541144E-3</c:v>
              </c:pt>
              <c:pt idx="7671">
                <c:v>-4.7440420482075399E-3</c:v>
              </c:pt>
              <c:pt idx="7672">
                <c:v>-4.7443923156339019E-3</c:v>
              </c:pt>
              <c:pt idx="7673">
                <c:v>-4.7447423432331994E-3</c:v>
              </c:pt>
              <c:pt idx="7674">
                <c:v>-4.7450921310054342E-3</c:v>
              </c:pt>
              <c:pt idx="7675">
                <c:v>-4.7454416789506054E-3</c:v>
              </c:pt>
              <c:pt idx="7676">
                <c:v>-4.745790987068713E-3</c:v>
              </c:pt>
              <c:pt idx="7677">
                <c:v>-4.746140055359757E-3</c:v>
              </c:pt>
              <c:pt idx="7678">
                <c:v>-4.7464888838237374E-3</c:v>
              </c:pt>
              <c:pt idx="7679">
                <c:v>-4.7468374724606542E-3</c:v>
              </c:pt>
              <c:pt idx="7680">
                <c:v>-4.7471858212705066E-3</c:v>
              </c:pt>
              <c:pt idx="7681">
                <c:v>-4.7475339302532997E-3</c:v>
              </c:pt>
              <c:pt idx="7682">
                <c:v>-4.7478817994090258E-3</c:v>
              </c:pt>
              <c:pt idx="7683">
                <c:v>-4.7482294287376882E-3</c:v>
              </c:pt>
              <c:pt idx="7684">
                <c:v>-4.7485768182392871E-3</c:v>
              </c:pt>
              <c:pt idx="7685">
                <c:v>-4.7489239679138224E-3</c:v>
              </c:pt>
              <c:pt idx="7686">
                <c:v>-4.7492708777612941E-3</c:v>
              </c:pt>
              <c:pt idx="7687">
                <c:v>-4.7496175477817022E-3</c:v>
              </c:pt>
              <c:pt idx="7688">
                <c:v>-4.7499639779750467E-3</c:v>
              </c:pt>
              <c:pt idx="7689">
                <c:v>-4.7503101683413276E-3</c:v>
              </c:pt>
              <c:pt idx="7690">
                <c:v>-4.750656118880545E-3</c:v>
              </c:pt>
              <c:pt idx="7691">
                <c:v>-4.7510018295926987E-3</c:v>
              </c:pt>
              <c:pt idx="7692">
                <c:v>-4.7513473004777889E-3</c:v>
              </c:pt>
              <c:pt idx="7693">
                <c:v>-4.7516925315358154E-3</c:v>
              </c:pt>
              <c:pt idx="7694">
                <c:v>-4.7520375227667819E-3</c:v>
              </c:pt>
              <c:pt idx="7695">
                <c:v>-4.7523822741706813E-3</c:v>
              </c:pt>
              <c:pt idx="7696">
                <c:v>-4.7527267857475171E-3</c:v>
              </c:pt>
              <c:pt idx="7697">
                <c:v>-4.7530710574972893E-3</c:v>
              </c:pt>
              <c:pt idx="7698">
                <c:v>-4.7534150894199979E-3</c:v>
              </c:pt>
              <c:pt idx="7699">
                <c:v>-4.7537588815156429E-3</c:v>
              </c:pt>
              <c:pt idx="7700">
                <c:v>-4.7541024337842243E-3</c:v>
              </c:pt>
              <c:pt idx="7701">
                <c:v>-4.7544457462257422E-3</c:v>
              </c:pt>
              <c:pt idx="7702">
                <c:v>-4.7547888188401964E-3</c:v>
              </c:pt>
              <c:pt idx="7703">
                <c:v>-4.7551316516275871E-3</c:v>
              </c:pt>
              <c:pt idx="7704">
                <c:v>-4.755474244587915E-3</c:v>
              </c:pt>
              <c:pt idx="7705">
                <c:v>-4.7558165977211785E-3</c:v>
              </c:pt>
              <c:pt idx="7706">
                <c:v>-4.7561587110273784E-3</c:v>
              </c:pt>
              <c:pt idx="7707">
                <c:v>-4.7565005845065147E-3</c:v>
              </c:pt>
              <c:pt idx="7708">
                <c:v>-4.7568422181585909E-3</c:v>
              </c:pt>
              <c:pt idx="7709">
                <c:v>-4.7571836119836E-3</c:v>
              </c:pt>
              <c:pt idx="7710">
                <c:v>-4.7575247659815455E-3</c:v>
              </c:pt>
              <c:pt idx="7711">
                <c:v>-4.7578656801524283E-3</c:v>
              </c:pt>
              <c:pt idx="7712">
                <c:v>-4.7582063544962467E-3</c:v>
              </c:pt>
              <c:pt idx="7713">
                <c:v>-4.7585467890130014E-3</c:v>
              </c:pt>
              <c:pt idx="7714">
                <c:v>-4.7588869837026926E-3</c:v>
              </c:pt>
              <c:pt idx="7715">
                <c:v>-4.7592269385653202E-3</c:v>
              </c:pt>
              <c:pt idx="7716">
                <c:v>-4.759566653600885E-3</c:v>
              </c:pt>
              <c:pt idx="7717">
                <c:v>-4.7599061288093854E-3</c:v>
              </c:pt>
              <c:pt idx="7718">
                <c:v>-4.7602453641908222E-3</c:v>
              </c:pt>
              <c:pt idx="7719">
                <c:v>-4.7605843597451954E-3</c:v>
              </c:pt>
              <c:pt idx="7720">
                <c:v>-4.7609231154725059E-3</c:v>
              </c:pt>
              <c:pt idx="7721">
                <c:v>-4.7612616313727554E-3</c:v>
              </c:pt>
              <c:pt idx="7722">
                <c:v>-4.7615999074459379E-3</c:v>
              </c:pt>
              <c:pt idx="7723">
                <c:v>-4.7619379436920567E-3</c:v>
              </c:pt>
              <c:pt idx="7724">
                <c:v>-4.7622757401111129E-3</c:v>
              </c:pt>
              <c:pt idx="7725">
                <c:v>-4.7626132967031045E-3</c:v>
              </c:pt>
              <c:pt idx="7726">
                <c:v>-4.7629506134680326E-3</c:v>
              </c:pt>
              <c:pt idx="7727">
                <c:v>-4.763287690405898E-3</c:v>
              </c:pt>
              <c:pt idx="7728">
                <c:v>-4.7636245275166989E-3</c:v>
              </c:pt>
              <c:pt idx="7729">
                <c:v>-4.7639611248004362E-3</c:v>
              </c:pt>
              <c:pt idx="7730">
                <c:v>-4.7642974822571108E-3</c:v>
              </c:pt>
              <c:pt idx="7731">
                <c:v>-4.7646335998867209E-3</c:v>
              </c:pt>
              <c:pt idx="7732">
                <c:v>-4.7649694776892675E-3</c:v>
              </c:pt>
              <c:pt idx="7733">
                <c:v>-4.7653051156647513E-3</c:v>
              </c:pt>
              <c:pt idx="7734">
                <c:v>-4.7656405138131706E-3</c:v>
              </c:pt>
              <c:pt idx="7735">
                <c:v>-4.7659756721345307E-3</c:v>
              </c:pt>
              <c:pt idx="7736">
                <c:v>-4.7663105906288229E-3</c:v>
              </c:pt>
              <c:pt idx="7737">
                <c:v>-4.7666452692960515E-3</c:v>
              </c:pt>
              <c:pt idx="7738">
                <c:v>-4.7669797081362174E-3</c:v>
              </c:pt>
              <c:pt idx="7739">
                <c:v>-4.7673139071493188E-3</c:v>
              </c:pt>
              <c:pt idx="7740">
                <c:v>-4.7676478663353575E-3</c:v>
              </c:pt>
              <c:pt idx="7741">
                <c:v>-4.7679815856943317E-3</c:v>
              </c:pt>
              <c:pt idx="7742">
                <c:v>-4.7683150652262432E-3</c:v>
              </c:pt>
              <c:pt idx="7743">
                <c:v>-4.7686483049310903E-3</c:v>
              </c:pt>
              <c:pt idx="7744">
                <c:v>-4.7689813048088746E-3</c:v>
              </c:pt>
              <c:pt idx="7745">
                <c:v>-4.7693140648595945E-3</c:v>
              </c:pt>
              <c:pt idx="7746">
                <c:v>-4.7696465850832516E-3</c:v>
              </c:pt>
              <c:pt idx="7747">
                <c:v>-4.7699788654798443E-3</c:v>
              </c:pt>
              <c:pt idx="7748">
                <c:v>-4.7703109060493742E-3</c:v>
              </c:pt>
              <c:pt idx="7749">
                <c:v>-4.7706427067918432E-3</c:v>
              </c:pt>
              <c:pt idx="7750">
                <c:v>-4.770974267707246E-3</c:v>
              </c:pt>
              <c:pt idx="7751">
                <c:v>-4.7713055887955843E-3</c:v>
              </c:pt>
              <c:pt idx="7752">
                <c:v>-4.7716366700568599E-3</c:v>
              </c:pt>
              <c:pt idx="7753">
                <c:v>-4.7719675114910711E-3</c:v>
              </c:pt>
              <c:pt idx="7754">
                <c:v>-4.7722981130982195E-3</c:v>
              </c:pt>
              <c:pt idx="7755">
                <c:v>-4.7726284748783035E-3</c:v>
              </c:pt>
              <c:pt idx="7756">
                <c:v>-4.7729585968313247E-3</c:v>
              </c:pt>
              <c:pt idx="7757">
                <c:v>-4.7732884789572824E-3</c:v>
              </c:pt>
              <c:pt idx="7758">
                <c:v>-4.7736181212561755E-3</c:v>
              </c:pt>
              <c:pt idx="7759">
                <c:v>-4.773947523728006E-3</c:v>
              </c:pt>
              <c:pt idx="7760">
                <c:v>-4.7742766863727729E-3</c:v>
              </c:pt>
              <c:pt idx="7761">
                <c:v>-4.7746056091904753E-3</c:v>
              </c:pt>
              <c:pt idx="7762">
                <c:v>-4.7749342921811185E-3</c:v>
              </c:pt>
              <c:pt idx="7763">
                <c:v>-4.7752627353446937E-3</c:v>
              </c:pt>
              <c:pt idx="7764">
                <c:v>-4.7755909386812062E-3</c:v>
              </c:pt>
              <c:pt idx="7765">
                <c:v>-4.7759189021906552E-3</c:v>
              </c:pt>
              <c:pt idx="7766">
                <c:v>-4.7762466258730396E-3</c:v>
              </c:pt>
              <c:pt idx="7767">
                <c:v>-4.7765741097283614E-3</c:v>
              </c:pt>
              <c:pt idx="7768">
                <c:v>-4.7769013537566195E-3</c:v>
              </c:pt>
              <c:pt idx="7769">
                <c:v>-4.7772283579578141E-3</c:v>
              </c:pt>
              <c:pt idx="7770">
                <c:v>-4.7775551223319442E-3</c:v>
              </c:pt>
              <c:pt idx="7771">
                <c:v>-4.7778816468790116E-3</c:v>
              </c:pt>
              <c:pt idx="7772">
                <c:v>-4.7782079315990154E-3</c:v>
              </c:pt>
              <c:pt idx="7773">
                <c:v>-4.7785339764919547E-3</c:v>
              </c:pt>
              <c:pt idx="7774">
                <c:v>-4.7788597815578314E-3</c:v>
              </c:pt>
              <c:pt idx="7775">
                <c:v>-4.7791853467966444E-3</c:v>
              </c:pt>
              <c:pt idx="7776">
                <c:v>-4.7795106722083973E-3</c:v>
              </c:pt>
              <c:pt idx="7777">
                <c:v>-4.7798357577930831E-3</c:v>
              </c:pt>
              <c:pt idx="7778">
                <c:v>-4.7801606035507045E-3</c:v>
              </c:pt>
              <c:pt idx="7779">
                <c:v>-4.7804852094812632E-3</c:v>
              </c:pt>
              <c:pt idx="7780">
                <c:v>-4.7808095755847583E-3</c:v>
              </c:pt>
              <c:pt idx="7781">
                <c:v>-4.7811337018611897E-3</c:v>
              </c:pt>
              <c:pt idx="7782">
                <c:v>-4.7814575883105576E-3</c:v>
              </c:pt>
              <c:pt idx="7783">
                <c:v>-4.7817812349328611E-3</c:v>
              </c:pt>
              <c:pt idx="7784">
                <c:v>-4.7821046417281018E-3</c:v>
              </c:pt>
              <c:pt idx="7785">
                <c:v>-4.7824278086962789E-3</c:v>
              </c:pt>
              <c:pt idx="7786">
                <c:v>-4.7827507358373924E-3</c:v>
              </c:pt>
              <c:pt idx="7787">
                <c:v>-4.7830734231514424E-3</c:v>
              </c:pt>
              <c:pt idx="7788">
                <c:v>-4.7833958706384287E-3</c:v>
              </c:pt>
              <c:pt idx="7789">
                <c:v>-4.7837180782983515E-3</c:v>
              </c:pt>
              <c:pt idx="7790">
                <c:v>-4.7840400461312141E-3</c:v>
              </c:pt>
              <c:pt idx="7791">
                <c:v>-4.7843617741370088E-3</c:v>
              </c:pt>
              <c:pt idx="7792">
                <c:v>-4.7846832623157408E-3</c:v>
              </c:pt>
              <c:pt idx="7793">
                <c:v>-4.7850045106674092E-3</c:v>
              </c:pt>
              <c:pt idx="7794">
                <c:v>-4.785325519192014E-3</c:v>
              </c:pt>
              <c:pt idx="7795">
                <c:v>-4.7856462878895552E-3</c:v>
              </c:pt>
              <c:pt idx="7796">
                <c:v>-4.7859668167600329E-3</c:v>
              </c:pt>
              <c:pt idx="7797">
                <c:v>-4.7862871058034469E-3</c:v>
              </c:pt>
              <c:pt idx="7798">
                <c:v>-4.7866071550197974E-3</c:v>
              </c:pt>
              <c:pt idx="7799">
                <c:v>-4.7869269644090842E-3</c:v>
              </c:pt>
              <c:pt idx="7800">
                <c:v>-4.7872465339713075E-3</c:v>
              </c:pt>
              <c:pt idx="7801">
                <c:v>-4.7875658637064672E-3</c:v>
              </c:pt>
              <c:pt idx="7802">
                <c:v>-4.7878849536145632E-3</c:v>
              </c:pt>
              <c:pt idx="7803">
                <c:v>-4.7882038036955992E-3</c:v>
              </c:pt>
              <c:pt idx="7804">
                <c:v>-4.7885224139495681E-3</c:v>
              </c:pt>
              <c:pt idx="7805">
                <c:v>-4.7888407843764734E-3</c:v>
              </c:pt>
              <c:pt idx="7806">
                <c:v>-4.7891589149763152E-3</c:v>
              </c:pt>
              <c:pt idx="7807">
                <c:v>-4.7894768057490933E-3</c:v>
              </c:pt>
              <c:pt idx="7808">
                <c:v>-4.7897944566948078E-3</c:v>
              </c:pt>
              <c:pt idx="7809">
                <c:v>-4.7901118678134588E-3</c:v>
              </c:pt>
              <c:pt idx="7810">
                <c:v>-4.7904290391050462E-3</c:v>
              </c:pt>
              <c:pt idx="7811">
                <c:v>-4.7907459705695708E-3</c:v>
              </c:pt>
              <c:pt idx="7812">
                <c:v>-4.791062662207031E-3</c:v>
              </c:pt>
              <c:pt idx="7813">
                <c:v>-4.7913791140174276E-3</c:v>
              </c:pt>
              <c:pt idx="7814">
                <c:v>-4.7916953260007606E-3</c:v>
              </c:pt>
              <c:pt idx="7815">
                <c:v>-4.79201129815703E-3</c:v>
              </c:pt>
              <c:pt idx="7816">
                <c:v>-4.7923270304862358E-3</c:v>
              </c:pt>
              <c:pt idx="7817">
                <c:v>-4.7926425229883815E-3</c:v>
              </c:pt>
              <c:pt idx="7818">
                <c:v>-4.7929577756634601E-3</c:v>
              </c:pt>
              <c:pt idx="7819">
                <c:v>-4.7932727885114761E-3</c:v>
              </c:pt>
              <c:pt idx="7820">
                <c:v>-4.7935875615324275E-3</c:v>
              </c:pt>
              <c:pt idx="7821">
                <c:v>-4.7939020947263154E-3</c:v>
              </c:pt>
              <c:pt idx="7822">
                <c:v>-4.7942163880931397E-3</c:v>
              </c:pt>
              <c:pt idx="7823">
                <c:v>-4.7945304416329004E-3</c:v>
              </c:pt>
              <c:pt idx="7824">
                <c:v>-4.7948442553455983E-3</c:v>
              </c:pt>
              <c:pt idx="7825">
                <c:v>-4.7951578292312318E-3</c:v>
              </c:pt>
              <c:pt idx="7826">
                <c:v>-4.7954711632898018E-3</c:v>
              </c:pt>
              <c:pt idx="7827">
                <c:v>-4.7957842575213081E-3</c:v>
              </c:pt>
              <c:pt idx="7828">
                <c:v>-4.7960971119257517E-3</c:v>
              </c:pt>
              <c:pt idx="7829">
                <c:v>-4.7964097265031308E-3</c:v>
              </c:pt>
              <c:pt idx="7830">
                <c:v>-4.7967221012534464E-3</c:v>
              </c:pt>
              <c:pt idx="7831">
                <c:v>-4.7970342361767018E-3</c:v>
              </c:pt>
              <c:pt idx="7832">
                <c:v>-4.7973461312728911E-3</c:v>
              </c:pt>
              <c:pt idx="7833">
                <c:v>-4.7976577865420159E-3</c:v>
              </c:pt>
              <c:pt idx="7834">
                <c:v>-4.7979692019840771E-3</c:v>
              </c:pt>
              <c:pt idx="7835">
                <c:v>-4.7982803775990755E-3</c:v>
              </c:pt>
              <c:pt idx="7836">
                <c:v>-4.7985913133870095E-3</c:v>
              </c:pt>
              <c:pt idx="7837">
                <c:v>-4.79890200934788E-3</c:v>
              </c:pt>
              <c:pt idx="7838">
                <c:v>-4.7992124654816877E-3</c:v>
              </c:pt>
              <c:pt idx="7839">
                <c:v>-4.7995226817884309E-3</c:v>
              </c:pt>
              <c:pt idx="7840">
                <c:v>-4.7998326582681106E-3</c:v>
              </c:pt>
              <c:pt idx="7841">
                <c:v>-4.8001423949207275E-3</c:v>
              </c:pt>
              <c:pt idx="7842">
                <c:v>-4.80045189174628E-3</c:v>
              </c:pt>
              <c:pt idx="7843">
                <c:v>-4.8007611487447688E-3</c:v>
              </c:pt>
              <c:pt idx="7844">
                <c:v>-4.8010701659161985E-3</c:v>
              </c:pt>
              <c:pt idx="7845">
                <c:v>-4.8013789432605602E-3</c:v>
              </c:pt>
              <c:pt idx="7846">
                <c:v>-4.8016874807778592E-3</c:v>
              </c:pt>
              <c:pt idx="7847">
                <c:v>-4.8019957784680937E-3</c:v>
              </c:pt>
              <c:pt idx="7848">
                <c:v>-4.8023038363312646E-3</c:v>
              </c:pt>
              <c:pt idx="7849">
                <c:v>-4.8026116543673728E-3</c:v>
              </c:pt>
              <c:pt idx="7850">
                <c:v>-4.8029192325764166E-3</c:v>
              </c:pt>
              <c:pt idx="7851">
                <c:v>-4.8032265709583976E-3</c:v>
              </c:pt>
              <c:pt idx="7852">
                <c:v>-4.8035336695133142E-3</c:v>
              </c:pt>
              <c:pt idx="7853">
                <c:v>-4.803840528241168E-3</c:v>
              </c:pt>
              <c:pt idx="7854">
                <c:v>-4.8041471471419574E-3</c:v>
              </c:pt>
              <c:pt idx="7855">
                <c:v>-4.8044535262156841E-3</c:v>
              </c:pt>
              <c:pt idx="7856">
                <c:v>-4.8047596654623463E-3</c:v>
              </c:pt>
              <c:pt idx="7857">
                <c:v>-4.8050655648819458E-3</c:v>
              </c:pt>
              <c:pt idx="7858">
                <c:v>-4.8053712244744843E-3</c:v>
              </c:pt>
              <c:pt idx="7859">
                <c:v>-4.8056766442399566E-3</c:v>
              </c:pt>
              <c:pt idx="7860">
                <c:v>-4.8059818241783644E-3</c:v>
              </c:pt>
              <c:pt idx="7861">
                <c:v>-4.8062867642897095E-3</c:v>
              </c:pt>
              <c:pt idx="7862">
                <c:v>-4.8065914645739902E-3</c:v>
              </c:pt>
              <c:pt idx="7863">
                <c:v>-4.8068959250312081E-3</c:v>
              </c:pt>
              <c:pt idx="7864">
                <c:v>-4.8072001456613625E-3</c:v>
              </c:pt>
              <c:pt idx="7865">
                <c:v>-4.8075041264644524E-3</c:v>
              </c:pt>
              <c:pt idx="7866">
                <c:v>-4.8078078674404796E-3</c:v>
              </c:pt>
              <c:pt idx="7867">
                <c:v>-4.8081113685894423E-3</c:v>
              </c:pt>
              <c:pt idx="7868">
                <c:v>-4.8084146299113423E-3</c:v>
              </c:pt>
              <c:pt idx="7869">
                <c:v>-4.8087176514061787E-3</c:v>
              </c:pt>
              <c:pt idx="7870">
                <c:v>-4.8090204330739506E-3</c:v>
              </c:pt>
              <c:pt idx="7871">
                <c:v>-4.8093229749146598E-3</c:v>
              </c:pt>
              <c:pt idx="7872">
                <c:v>-4.8096252769283089E-3</c:v>
              </c:pt>
              <c:pt idx="7873">
                <c:v>-4.8099273391148901E-3</c:v>
              </c:pt>
              <c:pt idx="7874">
                <c:v>-4.8102291614744086E-3</c:v>
              </c:pt>
              <c:pt idx="7875">
                <c:v>-4.8105307440068634E-3</c:v>
              </c:pt>
              <c:pt idx="7876">
                <c:v>-4.8108320867122538E-3</c:v>
              </c:pt>
              <c:pt idx="7877">
                <c:v>-4.8111331895905815E-3</c:v>
              </c:pt>
              <c:pt idx="7878">
                <c:v>-4.8114340526418456E-3</c:v>
              </c:pt>
              <c:pt idx="7879">
                <c:v>-4.8117346758660452E-3</c:v>
              </c:pt>
              <c:pt idx="7880">
                <c:v>-4.8120350592631821E-3</c:v>
              </c:pt>
              <c:pt idx="7881">
                <c:v>-4.8123352028332555E-3</c:v>
              </c:pt>
              <c:pt idx="7882">
                <c:v>-4.8126351065762652E-3</c:v>
              </c:pt>
              <c:pt idx="7883">
                <c:v>-4.8129347704922104E-3</c:v>
              </c:pt>
              <c:pt idx="7884">
                <c:v>-4.813234194581093E-3</c:v>
              </c:pt>
              <c:pt idx="7885">
                <c:v>-4.8135333788429154E-3</c:v>
              </c:pt>
              <c:pt idx="7886">
                <c:v>-4.8138323232776708E-3</c:v>
              </c:pt>
              <c:pt idx="7887">
                <c:v>-4.8141310278853617E-3</c:v>
              </c:pt>
              <c:pt idx="7888">
                <c:v>-4.8144294926659899E-3</c:v>
              </c:pt>
              <c:pt idx="7889">
                <c:v>-4.8147277176195545E-3</c:v>
              </c:pt>
              <c:pt idx="7890">
                <c:v>-4.8150257027460555E-3</c:v>
              </c:pt>
              <c:pt idx="7891">
                <c:v>-4.8153234480454929E-3</c:v>
              </c:pt>
              <c:pt idx="7892">
                <c:v>-4.8156209535178667E-3</c:v>
              </c:pt>
              <c:pt idx="7893">
                <c:v>-4.8159182191631761E-3</c:v>
              </c:pt>
              <c:pt idx="7894">
                <c:v>-4.8162152449814227E-3</c:v>
              </c:pt>
              <c:pt idx="7895">
                <c:v>-4.8165120309726058E-3</c:v>
              </c:pt>
              <c:pt idx="7896">
                <c:v>-4.8168085771367252E-3</c:v>
              </c:pt>
              <c:pt idx="7897">
                <c:v>-4.8171048834737811E-3</c:v>
              </c:pt>
              <c:pt idx="7898">
                <c:v>-4.8174009499837734E-3</c:v>
              </c:pt>
              <c:pt idx="7899">
                <c:v>-4.8176967766667056E-3</c:v>
              </c:pt>
              <c:pt idx="7900">
                <c:v>-4.8179923635225707E-3</c:v>
              </c:pt>
              <c:pt idx="7901">
                <c:v>-4.8182877105513713E-3</c:v>
              </c:pt>
              <c:pt idx="7902">
                <c:v>-4.8185828177531092E-3</c:v>
              </c:pt>
              <c:pt idx="7903">
                <c:v>-4.8188776851277836E-3</c:v>
              </c:pt>
              <c:pt idx="7904">
                <c:v>-4.8191723126753943E-3</c:v>
              </c:pt>
              <c:pt idx="7905">
                <c:v>-4.8194667003959414E-3</c:v>
              </c:pt>
              <c:pt idx="7906">
                <c:v>-4.819760848289425E-3</c:v>
              </c:pt>
              <c:pt idx="7907">
                <c:v>-4.820054756355845E-3</c:v>
              </c:pt>
              <c:pt idx="7908">
                <c:v>-4.8203484245952014E-3</c:v>
              </c:pt>
              <c:pt idx="7909">
                <c:v>-4.8206418530074941E-3</c:v>
              </c:pt>
              <c:pt idx="7910">
                <c:v>-4.8209350415927233E-3</c:v>
              </c:pt>
              <c:pt idx="7911">
                <c:v>-4.8212279903508889E-3</c:v>
              </c:pt>
              <c:pt idx="7912">
                <c:v>-4.821520699281991E-3</c:v>
              </c:pt>
              <c:pt idx="7913">
                <c:v>-4.8218131683860329E-3</c:v>
              </c:pt>
              <c:pt idx="7914">
                <c:v>-4.8221053976630077E-3</c:v>
              </c:pt>
              <c:pt idx="7915">
                <c:v>-4.8223973871129189E-3</c:v>
              </c:pt>
              <c:pt idx="7916">
                <c:v>-4.8226891367357666E-3</c:v>
              </c:pt>
              <c:pt idx="7917">
                <c:v>-4.8229806465315507E-3</c:v>
              </c:pt>
              <c:pt idx="7918">
                <c:v>-4.8232719165002711E-3</c:v>
              </c:pt>
              <c:pt idx="7919">
                <c:v>-4.8235629466419289E-3</c:v>
              </c:pt>
              <c:pt idx="7920">
                <c:v>-4.8238537369565222E-3</c:v>
              </c:pt>
              <c:pt idx="7921">
                <c:v>-4.8241442874440519E-3</c:v>
              </c:pt>
              <c:pt idx="7922">
                <c:v>-4.824434598104518E-3</c:v>
              </c:pt>
              <c:pt idx="7923">
                <c:v>-4.8247246689379205E-3</c:v>
              </c:pt>
              <c:pt idx="7924">
                <c:v>-4.8250144999442595E-3</c:v>
              </c:pt>
              <c:pt idx="7925">
                <c:v>-4.8253040911235348E-3</c:v>
              </c:pt>
              <c:pt idx="7926">
                <c:v>-4.82559344247575E-3</c:v>
              </c:pt>
              <c:pt idx="7927">
                <c:v>-4.8258825540008991E-3</c:v>
              </c:pt>
              <c:pt idx="7928">
                <c:v>-4.8261714256989836E-3</c:v>
              </c:pt>
              <c:pt idx="7929">
                <c:v>-4.8264600575700046E-3</c:v>
              </c:pt>
              <c:pt idx="7930">
                <c:v>-4.826748449613962E-3</c:v>
              </c:pt>
              <c:pt idx="7931">
                <c:v>-4.8270366018308558E-3</c:v>
              </c:pt>
              <c:pt idx="7932">
                <c:v>-4.827324514220686E-3</c:v>
              </c:pt>
              <c:pt idx="7933">
                <c:v>-4.8276121867834535E-3</c:v>
              </c:pt>
              <c:pt idx="7934">
                <c:v>-4.8278996195191565E-3</c:v>
              </c:pt>
              <c:pt idx="7935">
                <c:v>-4.828186812427796E-3</c:v>
              </c:pt>
              <c:pt idx="7936">
                <c:v>-4.8284737655093718E-3</c:v>
              </c:pt>
              <c:pt idx="7937">
                <c:v>-4.828760478763885E-3</c:v>
              </c:pt>
              <c:pt idx="7938">
                <c:v>-4.8290469521913336E-3</c:v>
              </c:pt>
              <c:pt idx="7939">
                <c:v>-4.8293331857917187E-3</c:v>
              </c:pt>
              <c:pt idx="7940">
                <c:v>-4.8296191795650437E-3</c:v>
              </c:pt>
              <c:pt idx="7941">
                <c:v>-4.8299049335113024E-3</c:v>
              </c:pt>
              <c:pt idx="7942">
                <c:v>-4.8301904476304967E-3</c:v>
              </c:pt>
              <c:pt idx="7943">
                <c:v>-4.8304757219226275E-3</c:v>
              </c:pt>
              <c:pt idx="7944">
                <c:v>-4.8307607563876954E-3</c:v>
              </c:pt>
              <c:pt idx="7945">
                <c:v>-4.831045551025699E-3</c:v>
              </c:pt>
              <c:pt idx="7946">
                <c:v>-4.8313301058366389E-3</c:v>
              </c:pt>
              <c:pt idx="7947">
                <c:v>-4.8316144208205162E-3</c:v>
              </c:pt>
              <c:pt idx="7948">
                <c:v>-4.8318984959773289E-3</c:v>
              </c:pt>
              <c:pt idx="7949">
                <c:v>-4.8321823313070781E-3</c:v>
              </c:pt>
              <c:pt idx="7950">
                <c:v>-4.8324659268097645E-3</c:v>
              </c:pt>
              <c:pt idx="7951">
                <c:v>-4.8327492824853865E-3</c:v>
              </c:pt>
              <c:pt idx="7952">
                <c:v>-4.8330323983339449E-3</c:v>
              </c:pt>
              <c:pt idx="7953">
                <c:v>-4.8333152743554406E-3</c:v>
              </c:pt>
              <c:pt idx="7954">
                <c:v>-4.8335979105498753E-3</c:v>
              </c:pt>
              <c:pt idx="7955">
                <c:v>-4.8338803069172438E-3</c:v>
              </c:pt>
              <c:pt idx="7956">
                <c:v>-4.8341624634575479E-3</c:v>
              </c:pt>
              <c:pt idx="7957">
                <c:v>-4.8344443801707883E-3</c:v>
              </c:pt>
              <c:pt idx="7958">
                <c:v>-4.8347260570569661E-3</c:v>
              </c:pt>
              <c:pt idx="7959">
                <c:v>-4.8350074941160793E-3</c:v>
              </c:pt>
              <c:pt idx="7960">
                <c:v>-4.8352886913481299E-3</c:v>
              </c:pt>
              <c:pt idx="7961">
                <c:v>-4.835569648753116E-3</c:v>
              </c:pt>
              <c:pt idx="7962">
                <c:v>-4.8358503663310393E-3</c:v>
              </c:pt>
              <c:pt idx="7963">
                <c:v>-4.8361308440818982E-3</c:v>
              </c:pt>
              <c:pt idx="7964">
                <c:v>-4.8364110820056944E-3</c:v>
              </c:pt>
              <c:pt idx="7965">
                <c:v>-4.8366910801024262E-3</c:v>
              </c:pt>
              <c:pt idx="7966">
                <c:v>-4.8369708383720952E-3</c:v>
              </c:pt>
              <c:pt idx="7967">
                <c:v>-4.8372503568147032E-3</c:v>
              </c:pt>
              <c:pt idx="7968">
                <c:v>-4.837529635430245E-3</c:v>
              </c:pt>
              <c:pt idx="7969">
                <c:v>-4.8378086742187224E-3</c:v>
              </c:pt>
              <c:pt idx="7970">
                <c:v>-4.838087473180137E-3</c:v>
              </c:pt>
              <c:pt idx="7971">
                <c:v>-4.8383660323144872E-3</c:v>
              </c:pt>
              <c:pt idx="7972">
                <c:v>-4.8386443516217747E-3</c:v>
              </c:pt>
              <c:pt idx="7973">
                <c:v>-4.8389224311019986E-3</c:v>
              </c:pt>
              <c:pt idx="7974">
                <c:v>-4.839200270755158E-3</c:v>
              </c:pt>
              <c:pt idx="7975">
                <c:v>-4.8394778705812547E-3</c:v>
              </c:pt>
              <c:pt idx="7976">
                <c:v>-4.8397552305802869E-3</c:v>
              </c:pt>
              <c:pt idx="7977">
                <c:v>-4.8400323507522564E-3</c:v>
              </c:pt>
              <c:pt idx="7978">
                <c:v>-4.8403092310971623E-3</c:v>
              </c:pt>
              <c:pt idx="7979">
                <c:v>-4.8405858716150038E-3</c:v>
              </c:pt>
              <c:pt idx="7980">
                <c:v>-4.8408622723057826E-3</c:v>
              </c:pt>
              <c:pt idx="7981">
                <c:v>-4.8411384331695012E-3</c:v>
              </c:pt>
              <c:pt idx="7982">
                <c:v>-4.8414143542061519E-3</c:v>
              </c:pt>
              <c:pt idx="7983">
                <c:v>-4.8416900354157398E-3</c:v>
              </c:pt>
              <c:pt idx="7984">
                <c:v>-4.8419654767982642E-3</c:v>
              </c:pt>
              <c:pt idx="7985">
                <c:v>-4.8422406783537241E-3</c:v>
              </c:pt>
              <c:pt idx="7986">
                <c:v>-4.8425156400821213E-3</c:v>
              </c:pt>
              <c:pt idx="7987">
                <c:v>-4.842790361983455E-3</c:v>
              </c:pt>
              <c:pt idx="7988">
                <c:v>-4.8430648440577241E-3</c:v>
              </c:pt>
              <c:pt idx="7989">
                <c:v>-4.8433390863049305E-3</c:v>
              </c:pt>
              <c:pt idx="7990">
                <c:v>-4.8436130887250734E-3</c:v>
              </c:pt>
              <c:pt idx="7991">
                <c:v>-4.8438868513181526E-3</c:v>
              </c:pt>
              <c:pt idx="7992">
                <c:v>-4.8441603740841674E-3</c:v>
              </c:pt>
              <c:pt idx="7993">
                <c:v>-4.8444336570231195E-3</c:v>
              </c:pt>
              <c:pt idx="7994">
                <c:v>-4.844706700135008E-3</c:v>
              </c:pt>
              <c:pt idx="7995">
                <c:v>-4.8449795034198363E-3</c:v>
              </c:pt>
              <c:pt idx="7996">
                <c:v>-4.8452520668775968E-3</c:v>
              </c:pt>
              <c:pt idx="7997">
                <c:v>-4.8455243905082945E-3</c:v>
              </c:pt>
              <c:pt idx="7998">
                <c:v>-4.8457964743119286E-3</c:v>
              </c:pt>
              <c:pt idx="7999">
                <c:v>-4.8460683182884991E-3</c:v>
              </c:pt>
              <c:pt idx="8000">
                <c:v>-4.846339922438006E-3</c:v>
              </c:pt>
              <c:pt idx="8001">
                <c:v>-4.8466112867604494E-3</c:v>
              </c:pt>
              <c:pt idx="8002">
                <c:v>-4.8468824112558283E-3</c:v>
              </c:pt>
              <c:pt idx="8003">
                <c:v>-4.8471532959241444E-3</c:v>
              </c:pt>
              <c:pt idx="8004">
                <c:v>-4.847423940765397E-3</c:v>
              </c:pt>
              <c:pt idx="8005">
                <c:v>-4.847694345779586E-3</c:v>
              </c:pt>
              <c:pt idx="8006">
                <c:v>-4.8479645109667114E-3</c:v>
              </c:pt>
              <c:pt idx="8007">
                <c:v>-4.8482344363267732E-3</c:v>
              </c:pt>
              <c:pt idx="8008">
                <c:v>-4.8485041218597749E-3</c:v>
              </c:pt>
              <c:pt idx="8009">
                <c:v>-4.8487735675657095E-3</c:v>
              </c:pt>
              <c:pt idx="8010">
                <c:v>-4.8490427734445797E-3</c:v>
              </c:pt>
              <c:pt idx="8011">
                <c:v>-4.8493117394963871E-3</c:v>
              </c:pt>
              <c:pt idx="8012">
                <c:v>-4.849580465721131E-3</c:v>
              </c:pt>
              <c:pt idx="8013">
                <c:v>-4.8498489521188112E-3</c:v>
              </c:pt>
              <c:pt idx="8014">
                <c:v>-4.8501171986894279E-3</c:v>
              </c:pt>
              <c:pt idx="8015">
                <c:v>-4.850385205432981E-3</c:v>
              </c:pt>
              <c:pt idx="8016">
                <c:v>-4.8506529723494705E-3</c:v>
              </c:pt>
              <c:pt idx="8017">
                <c:v>-4.8509204994388964E-3</c:v>
              </c:pt>
              <c:pt idx="8018">
                <c:v>-4.8511877867012587E-3</c:v>
              </c:pt>
              <c:pt idx="8019">
                <c:v>-4.8514548341365574E-3</c:v>
              </c:pt>
              <c:pt idx="8020">
                <c:v>-4.8517216417447925E-3</c:v>
              </c:pt>
              <c:pt idx="8021">
                <c:v>-4.8519882095259641E-3</c:v>
              </c:pt>
              <c:pt idx="8022">
                <c:v>-4.8522545374800755E-3</c:v>
              </c:pt>
              <c:pt idx="8023">
                <c:v>-4.8525206256071199E-3</c:v>
              </c:pt>
              <c:pt idx="8024">
                <c:v>-4.8527864739071006E-3</c:v>
              </c:pt>
              <c:pt idx="8025">
                <c:v>-4.8530520823800178E-3</c:v>
              </c:pt>
              <c:pt idx="8026">
                <c:v>-4.8533174510258714E-3</c:v>
              </c:pt>
              <c:pt idx="8027">
                <c:v>-4.8535825798446614E-3</c:v>
              </c:pt>
              <c:pt idx="8028">
                <c:v>-4.8538474688363887E-3</c:v>
              </c:pt>
              <c:pt idx="8029">
                <c:v>-4.8541121180010515E-3</c:v>
              </c:pt>
              <c:pt idx="8030">
                <c:v>-4.8543765273386507E-3</c:v>
              </c:pt>
              <c:pt idx="8031">
                <c:v>-4.8546406968491863E-3</c:v>
              </c:pt>
              <c:pt idx="8032">
                <c:v>-4.8549046265326584E-3</c:v>
              </c:pt>
              <c:pt idx="8033">
                <c:v>-4.8551683163890668E-3</c:v>
              </c:pt>
              <c:pt idx="8034">
                <c:v>-4.8554317664184117E-3</c:v>
              </c:pt>
              <c:pt idx="8035">
                <c:v>-4.8556949766206964E-3</c:v>
              </c:pt>
              <c:pt idx="8036">
                <c:v>-4.855957946995915E-3</c:v>
              </c:pt>
              <c:pt idx="8037">
                <c:v>-4.8562206775440691E-3</c:v>
              </c:pt>
              <c:pt idx="8038">
                <c:v>-4.8564831682651596E-3</c:v>
              </c:pt>
              <c:pt idx="8039">
                <c:v>-4.8567454191591865E-3</c:v>
              </c:pt>
              <c:pt idx="8040">
                <c:v>-4.8570074302261498E-3</c:v>
              </c:pt>
              <c:pt idx="8041">
                <c:v>-4.8572692014660496E-3</c:v>
              </c:pt>
              <c:pt idx="8042">
                <c:v>-4.8575307328788866E-3</c:v>
              </c:pt>
              <c:pt idx="8043">
                <c:v>-4.8577920244646591E-3</c:v>
              </c:pt>
              <c:pt idx="8044">
                <c:v>-4.8580530762233681E-3</c:v>
              </c:pt>
              <c:pt idx="8045">
                <c:v>-4.8583138881550135E-3</c:v>
              </c:pt>
              <c:pt idx="8046">
                <c:v>-4.8585744602595961E-3</c:v>
              </c:pt>
              <c:pt idx="8047">
                <c:v>-4.8588347925371143E-3</c:v>
              </c:pt>
              <c:pt idx="8048">
                <c:v>-4.8590948849875689E-3</c:v>
              </c:pt>
              <c:pt idx="8049">
                <c:v>-4.8593547376109634E-3</c:v>
              </c:pt>
              <c:pt idx="8050">
                <c:v>-4.8596143504072917E-3</c:v>
              </c:pt>
              <c:pt idx="8051">
                <c:v>-4.8598737233765555E-3</c:v>
              </c:pt>
              <c:pt idx="8052">
                <c:v>-4.8601328565187557E-3</c:v>
              </c:pt>
              <c:pt idx="8053">
                <c:v>-4.8603917498338933E-3</c:v>
              </c:pt>
              <c:pt idx="8054">
                <c:v>-4.8606504033219663E-3</c:v>
              </c:pt>
              <c:pt idx="8055">
                <c:v>-4.8609088169829758E-3</c:v>
              </c:pt>
              <c:pt idx="8056">
                <c:v>-4.8611669908169225E-3</c:v>
              </c:pt>
              <c:pt idx="8057">
                <c:v>-4.8614249248238048E-3</c:v>
              </c:pt>
              <c:pt idx="8058">
                <c:v>-4.8616826190036235E-3</c:v>
              </c:pt>
              <c:pt idx="8059">
                <c:v>-4.8619400733563795E-3</c:v>
              </c:pt>
              <c:pt idx="8060">
                <c:v>-4.862197287882071E-3</c:v>
              </c:pt>
              <c:pt idx="8061">
                <c:v>-4.8624542625806989E-3</c:v>
              </c:pt>
              <c:pt idx="8062">
                <c:v>-4.8627109974522641E-3</c:v>
              </c:pt>
              <c:pt idx="8063">
                <c:v>-4.8629674924967684E-3</c:v>
              </c:pt>
              <c:pt idx="8064">
                <c:v>-4.8632237477142064E-3</c:v>
              </c:pt>
              <c:pt idx="8065">
                <c:v>-4.8634797631045799E-3</c:v>
              </c:pt>
              <c:pt idx="8066">
                <c:v>-4.8637355386678899E-3</c:v>
              </c:pt>
              <c:pt idx="8067">
                <c:v>-4.8639910744041372E-3</c:v>
              </c:pt>
              <c:pt idx="8068">
                <c:v>-4.86424637031332E-3</c:v>
              </c:pt>
              <c:pt idx="8069">
                <c:v>-4.86450142639544E-3</c:v>
              </c:pt>
              <c:pt idx="8070">
                <c:v>-4.8647562426504956E-3</c:v>
              </c:pt>
              <c:pt idx="8071">
                <c:v>-4.8650108190784885E-3</c:v>
              </c:pt>
              <c:pt idx="8072">
                <c:v>-4.8652651556794178E-3</c:v>
              </c:pt>
              <c:pt idx="8073">
                <c:v>-4.8655192524532827E-3</c:v>
              </c:pt>
              <c:pt idx="8074">
                <c:v>-4.8657731094000848E-3</c:v>
              </c:pt>
              <c:pt idx="8075">
                <c:v>-4.8660267265198225E-3</c:v>
              </c:pt>
              <c:pt idx="8076">
                <c:v>-4.8662801038125009E-3</c:v>
              </c:pt>
              <c:pt idx="8077">
                <c:v>-4.8665332412781113E-3</c:v>
              </c:pt>
              <c:pt idx="8078">
                <c:v>-4.8667861389166591E-3</c:v>
              </c:pt>
              <c:pt idx="8079">
                <c:v>-4.8670387967281424E-3</c:v>
              </c:pt>
              <c:pt idx="8080">
                <c:v>-4.867291214712563E-3</c:v>
              </c:pt>
              <c:pt idx="8081">
                <c:v>-4.8675433928699191E-3</c:v>
              </c:pt>
              <c:pt idx="8082">
                <c:v>-4.8677953312002125E-3</c:v>
              </c:pt>
              <c:pt idx="8083">
                <c:v>-4.8680470297034414E-3</c:v>
              </c:pt>
              <c:pt idx="8084">
                <c:v>-4.8682984883796077E-3</c:v>
              </c:pt>
              <c:pt idx="8085">
                <c:v>-4.8685497072287094E-3</c:v>
              </c:pt>
              <c:pt idx="8086">
                <c:v>-4.8688006862507485E-3</c:v>
              </c:pt>
              <c:pt idx="8087">
                <c:v>-4.869051425445723E-3</c:v>
              </c:pt>
              <c:pt idx="8088">
                <c:v>-4.8693019248136349E-3</c:v>
              </c:pt>
              <c:pt idx="8089">
                <c:v>-4.8695521843544823E-3</c:v>
              </c:pt>
              <c:pt idx="8090">
                <c:v>-4.8698022040682704E-3</c:v>
              </c:pt>
              <c:pt idx="8091">
                <c:v>-4.8700519839549924E-3</c:v>
              </c:pt>
              <c:pt idx="8092">
                <c:v>-4.8703015240146481E-3</c:v>
              </c:pt>
              <c:pt idx="8093">
                <c:v>-4.8705508242472429E-3</c:v>
              </c:pt>
              <c:pt idx="8094">
                <c:v>-4.8707998846527732E-3</c:v>
              </c:pt>
              <c:pt idx="8095">
                <c:v>-4.8710487052312391E-3</c:v>
              </c:pt>
              <c:pt idx="8096">
                <c:v>-4.8712972859826422E-3</c:v>
              </c:pt>
              <c:pt idx="8097">
                <c:v>-4.8715456269069809E-3</c:v>
              </c:pt>
              <c:pt idx="8098">
                <c:v>-4.8717937280042568E-3</c:v>
              </c:pt>
              <c:pt idx="8099">
                <c:v>-4.8720415892744683E-3</c:v>
              </c:pt>
              <c:pt idx="8100">
                <c:v>-4.8722892107176171E-3</c:v>
              </c:pt>
              <c:pt idx="8101">
                <c:v>-4.8725365923337031E-3</c:v>
              </c:pt>
              <c:pt idx="8102">
                <c:v>-4.8727837341227247E-3</c:v>
              </c:pt>
              <c:pt idx="8103">
                <c:v>-4.8730306360846819E-3</c:v>
              </c:pt>
              <c:pt idx="8104">
                <c:v>-4.8732772982195798E-3</c:v>
              </c:pt>
              <c:pt idx="8105">
                <c:v>-4.8735237205274097E-3</c:v>
              </c:pt>
              <c:pt idx="8106">
                <c:v>-4.8737699030081769E-3</c:v>
              </c:pt>
              <c:pt idx="8107">
                <c:v>-4.8740158456618797E-3</c:v>
              </c:pt>
              <c:pt idx="8108">
                <c:v>-4.8742615484885198E-3</c:v>
              </c:pt>
              <c:pt idx="8109">
                <c:v>-4.8745070114880971E-3</c:v>
              </c:pt>
              <c:pt idx="8110">
                <c:v>-4.8747522346606099E-3</c:v>
              </c:pt>
              <c:pt idx="8111">
                <c:v>-4.8749972180060584E-3</c:v>
              </c:pt>
              <c:pt idx="8112">
                <c:v>-4.875241961524444E-3</c:v>
              </c:pt>
              <c:pt idx="8113">
                <c:v>-4.875486465215767E-3</c:v>
              </c:pt>
              <c:pt idx="8114">
                <c:v>-4.8757307290800238E-3</c:v>
              </c:pt>
              <c:pt idx="8115">
                <c:v>-4.8759747531172196E-3</c:v>
              </c:pt>
              <c:pt idx="8116">
                <c:v>-4.8762185373273509E-3</c:v>
              </c:pt>
              <c:pt idx="8117">
                <c:v>-4.8764620817104212E-3</c:v>
              </c:pt>
              <c:pt idx="8118">
                <c:v>-4.8767053862664254E-3</c:v>
              </c:pt>
              <c:pt idx="8119">
                <c:v>-4.8769484509953668E-3</c:v>
              </c:pt>
              <c:pt idx="8120">
                <c:v>-4.8771912758972438E-3</c:v>
              </c:pt>
              <c:pt idx="8121">
                <c:v>-4.8774338609720563E-3</c:v>
              </c:pt>
              <c:pt idx="8122">
                <c:v>-4.877676206219806E-3</c:v>
              </c:pt>
              <c:pt idx="8123">
                <c:v>-4.8779183116404931E-3</c:v>
              </c:pt>
              <c:pt idx="8124">
                <c:v>-4.8781601772341157E-3</c:v>
              </c:pt>
              <c:pt idx="8125">
                <c:v>-4.8784018030006739E-3</c:v>
              </c:pt>
              <c:pt idx="8126">
                <c:v>-4.8786431889401693E-3</c:v>
              </c:pt>
              <c:pt idx="8127">
                <c:v>-4.878884335052602E-3</c:v>
              </c:pt>
              <c:pt idx="8128">
                <c:v>-4.8791252413379702E-3</c:v>
              </c:pt>
              <c:pt idx="8129">
                <c:v>-4.879365907796274E-3</c:v>
              </c:pt>
              <c:pt idx="8130">
                <c:v>-4.8796063344275151E-3</c:v>
              </c:pt>
              <c:pt idx="8131">
                <c:v>-4.8798465212316969E-3</c:v>
              </c:pt>
              <c:pt idx="8132">
                <c:v>-4.8800864682088108E-3</c:v>
              </c:pt>
              <c:pt idx="8133">
                <c:v>-4.8803261753588602E-3</c:v>
              </c:pt>
              <c:pt idx="8134">
                <c:v>-4.8805656426818469E-3</c:v>
              </c:pt>
              <c:pt idx="8135">
                <c:v>-4.8808048701777709E-3</c:v>
              </c:pt>
              <c:pt idx="8136">
                <c:v>-4.8810438578466304E-3</c:v>
              </c:pt>
              <c:pt idx="8137">
                <c:v>-4.8812826056884254E-3</c:v>
              </c:pt>
              <c:pt idx="8138">
                <c:v>-4.8815211137031578E-3</c:v>
              </c:pt>
              <c:pt idx="8139">
                <c:v>-4.8817593818908274E-3</c:v>
              </c:pt>
              <c:pt idx="8140">
                <c:v>-4.8819974102514326E-3</c:v>
              </c:pt>
              <c:pt idx="8141">
                <c:v>-4.8822351987849733E-3</c:v>
              </c:pt>
              <c:pt idx="8142">
                <c:v>-4.8824727474914512E-3</c:v>
              </c:pt>
              <c:pt idx="8143">
                <c:v>-4.8827100563708665E-3</c:v>
              </c:pt>
              <c:pt idx="8144">
                <c:v>-4.8829471254232173E-3</c:v>
              </c:pt>
              <c:pt idx="8145">
                <c:v>-4.8831839546485088E-3</c:v>
              </c:pt>
              <c:pt idx="8146">
                <c:v>-4.8834205440467324E-3</c:v>
              </c:pt>
              <c:pt idx="8147">
                <c:v>-4.8836568936178916E-3</c:v>
              </c:pt>
              <c:pt idx="8148">
                <c:v>-4.883893003361988E-3</c:v>
              </c:pt>
              <c:pt idx="8149">
                <c:v>-4.8841288732790217E-3</c:v>
              </c:pt>
              <c:pt idx="8150">
                <c:v>-4.884364503368991E-3</c:v>
              </c:pt>
              <c:pt idx="8151">
                <c:v>-4.8845998936318975E-3</c:v>
              </c:pt>
              <c:pt idx="8152">
                <c:v>-4.8848350440677396E-3</c:v>
              </c:pt>
              <c:pt idx="8153">
                <c:v>-4.8850699546765172E-3</c:v>
              </c:pt>
              <c:pt idx="8154">
                <c:v>-4.8853046254582339E-3</c:v>
              </c:pt>
              <c:pt idx="8155">
                <c:v>-4.8855390564128843E-3</c:v>
              </c:pt>
              <c:pt idx="8156">
                <c:v>-4.885773247540472E-3</c:v>
              </c:pt>
              <c:pt idx="8157">
                <c:v>-4.886007198840997E-3</c:v>
              </c:pt>
              <c:pt idx="8158">
                <c:v>-4.886240910314461E-3</c:v>
              </c:pt>
              <c:pt idx="8159">
                <c:v>-4.8864743819608588E-3</c:v>
              </c:pt>
              <c:pt idx="8160">
                <c:v>-4.8867076137801922E-3</c:v>
              </c:pt>
              <c:pt idx="8161">
                <c:v>-4.8869406057724628E-3</c:v>
              </c:pt>
              <c:pt idx="8162">
                <c:v>-4.887173357937669E-3</c:v>
              </c:pt>
              <c:pt idx="8163">
                <c:v>-4.8874058702758107E-3</c:v>
              </c:pt>
              <c:pt idx="8164">
                <c:v>-4.8876381427868914E-3</c:v>
              </c:pt>
              <c:pt idx="8165">
                <c:v>-4.8878701754709059E-3</c:v>
              </c:pt>
              <c:pt idx="8166">
                <c:v>-4.8881019683278577E-3</c:v>
              </c:pt>
              <c:pt idx="8167">
                <c:v>-4.8883335213577468E-3</c:v>
              </c:pt>
              <c:pt idx="8168">
                <c:v>-4.8885648345605714E-3</c:v>
              </c:pt>
              <c:pt idx="8169">
                <c:v>-4.8887959079363334E-3</c:v>
              </c:pt>
              <c:pt idx="8170">
                <c:v>-4.8890267414850308E-3</c:v>
              </c:pt>
              <c:pt idx="8171">
                <c:v>-4.8892573352066655E-3</c:v>
              </c:pt>
              <c:pt idx="8172">
                <c:v>-4.8894876891012393E-3</c:v>
              </c:pt>
              <c:pt idx="8173">
                <c:v>-4.8897178031687468E-3</c:v>
              </c:pt>
              <c:pt idx="8174">
                <c:v>-4.8899476774091899E-3</c:v>
              </c:pt>
              <c:pt idx="8175">
                <c:v>-4.8901773118225703E-3</c:v>
              </c:pt>
              <c:pt idx="8176">
                <c:v>-4.8904067064088862E-3</c:v>
              </c:pt>
              <c:pt idx="8177">
                <c:v>-4.8906358611681394E-3</c:v>
              </c:pt>
              <c:pt idx="8178">
                <c:v>-4.8908647761003281E-3</c:v>
              </c:pt>
              <c:pt idx="8179">
                <c:v>-4.8910934512054541E-3</c:v>
              </c:pt>
              <c:pt idx="8180">
                <c:v>-4.8913218864835156E-3</c:v>
              </c:pt>
              <c:pt idx="8181">
                <c:v>-4.8915500819345144E-3</c:v>
              </c:pt>
              <c:pt idx="8182">
                <c:v>-4.8917780375584488E-3</c:v>
              </c:pt>
              <c:pt idx="8183">
                <c:v>-4.8920057533553205E-3</c:v>
              </c:pt>
              <c:pt idx="8184">
                <c:v>-4.8922332293251276E-3</c:v>
              </c:pt>
              <c:pt idx="8185">
                <c:v>-4.8924604654678721E-3</c:v>
              </c:pt>
              <c:pt idx="8186">
                <c:v>-4.8926874617835556E-3</c:v>
              </c:pt>
              <c:pt idx="8187">
                <c:v>-4.8929142182721728E-3</c:v>
              </c:pt>
              <c:pt idx="8188">
                <c:v>-4.8931407349337257E-3</c:v>
              </c:pt>
              <c:pt idx="8189">
                <c:v>-4.8933670117682158E-3</c:v>
              </c:pt>
              <c:pt idx="8190">
                <c:v>-4.8935930487756414E-3</c:v>
              </c:pt>
              <c:pt idx="8191">
                <c:v>-4.8938188459560043E-3</c:v>
              </c:pt>
              <c:pt idx="8192">
                <c:v>-4.8940444033093028E-3</c:v>
              </c:pt>
              <c:pt idx="8193">
                <c:v>-4.8942697208355385E-3</c:v>
              </c:pt>
              <c:pt idx="8194">
                <c:v>-4.8944947985347098E-3</c:v>
              </c:pt>
              <c:pt idx="8195">
                <c:v>-4.8947196364068184E-3</c:v>
              </c:pt>
              <c:pt idx="8196">
                <c:v>-4.8949442344518625E-3</c:v>
              </c:pt>
              <c:pt idx="8197">
                <c:v>-4.8951685926698438E-3</c:v>
              </c:pt>
              <c:pt idx="8198">
                <c:v>-4.8953927110607608E-3</c:v>
              </c:pt>
              <c:pt idx="8199">
                <c:v>-4.8956165896246184E-3</c:v>
              </c:pt>
              <c:pt idx="8200">
                <c:v>-4.8958402283614099E-3</c:v>
              </c:pt>
              <c:pt idx="8201">
                <c:v>-4.8960636272711352E-3</c:v>
              </c:pt>
              <c:pt idx="8202">
                <c:v>-4.8962867863537995E-3</c:v>
              </c:pt>
              <c:pt idx="8203">
                <c:v>-4.8965097056093993E-3</c:v>
              </c:pt>
              <c:pt idx="8204">
                <c:v>-4.8967323850379347E-3</c:v>
              </c:pt>
              <c:pt idx="8205">
                <c:v>-4.8969548246394073E-3</c:v>
              </c:pt>
              <c:pt idx="8206">
                <c:v>-4.8971770244138155E-3</c:v>
              </c:pt>
              <c:pt idx="8207">
                <c:v>-4.897398984361161E-3</c:v>
              </c:pt>
              <c:pt idx="8208">
                <c:v>-4.897620704481442E-3</c:v>
              </c:pt>
              <c:pt idx="8209">
                <c:v>-4.8978421847746603E-3</c:v>
              </c:pt>
              <c:pt idx="8210">
                <c:v>-4.8980634252408159E-3</c:v>
              </c:pt>
              <c:pt idx="8211">
                <c:v>-4.8982844258799053E-3</c:v>
              </c:pt>
              <c:pt idx="8212">
                <c:v>-4.8985051866919337E-3</c:v>
              </c:pt>
              <c:pt idx="8213">
                <c:v>-4.8987257076769011E-3</c:v>
              </c:pt>
              <c:pt idx="8214">
                <c:v>-4.8989459888348005E-3</c:v>
              </c:pt>
              <c:pt idx="8215">
                <c:v>-4.8991660301656373E-3</c:v>
              </c:pt>
              <c:pt idx="8216">
                <c:v>-4.8993858316694096E-3</c:v>
              </c:pt>
              <c:pt idx="8217">
                <c:v>-4.8996053933461192E-3</c:v>
              </c:pt>
              <c:pt idx="8218">
                <c:v>-4.899824715195766E-3</c:v>
              </c:pt>
              <c:pt idx="8219">
                <c:v>-4.9000437972183484E-3</c:v>
              </c:pt>
              <c:pt idx="8220">
                <c:v>-4.9002626394138663E-3</c:v>
              </c:pt>
              <c:pt idx="8221">
                <c:v>-4.9004812417823215E-3</c:v>
              </c:pt>
              <c:pt idx="8222">
                <c:v>-4.9006996043237123E-3</c:v>
              </c:pt>
              <c:pt idx="8223">
                <c:v>-4.9009177270380403E-3</c:v>
              </c:pt>
              <c:pt idx="8224">
                <c:v>-4.9011356099253056E-3</c:v>
              </c:pt>
              <c:pt idx="8225">
                <c:v>-4.9013532529855065E-3</c:v>
              </c:pt>
              <c:pt idx="8226">
                <c:v>-4.9015706562186429E-3</c:v>
              </c:pt>
              <c:pt idx="8227">
                <c:v>-4.90178781962472E-3</c:v>
              </c:pt>
              <c:pt idx="8228">
                <c:v>-4.9020047432037309E-3</c:v>
              </c:pt>
              <c:pt idx="8229">
                <c:v>-4.9022214269556774E-3</c:v>
              </c:pt>
              <c:pt idx="8230">
                <c:v>-4.9024378708805594E-3</c:v>
              </c:pt>
              <c:pt idx="8231">
                <c:v>-4.9026540749783788E-3</c:v>
              </c:pt>
              <c:pt idx="8232">
                <c:v>-4.9028700392491336E-3</c:v>
              </c:pt>
              <c:pt idx="8233">
                <c:v>-4.9030857636928257E-3</c:v>
              </c:pt>
              <c:pt idx="8234">
                <c:v>-4.9033012483094551E-3</c:v>
              </c:pt>
              <c:pt idx="8235">
                <c:v>-4.9035164930990201E-3</c:v>
              </c:pt>
              <c:pt idx="8236">
                <c:v>-4.9037314980615206E-3</c:v>
              </c:pt>
              <c:pt idx="8237">
                <c:v>-4.9039462631969583E-3</c:v>
              </c:pt>
              <c:pt idx="8238">
                <c:v>-4.9041607885053334E-3</c:v>
              </c:pt>
              <c:pt idx="8239">
                <c:v>-4.9043750739866439E-3</c:v>
              </c:pt>
              <c:pt idx="8240">
                <c:v>-4.9045891196408935E-3</c:v>
              </c:pt>
              <c:pt idx="8241">
                <c:v>-4.9048029254680769E-3</c:v>
              </c:pt>
              <c:pt idx="8242">
                <c:v>-4.9050164914681976E-3</c:v>
              </c:pt>
              <c:pt idx="8243">
                <c:v>-4.9052298176412538E-3</c:v>
              </c:pt>
              <c:pt idx="8244">
                <c:v>-4.9054429039872473E-3</c:v>
              </c:pt>
              <c:pt idx="8245">
                <c:v>-4.9056557505061764E-3</c:v>
              </c:pt>
              <c:pt idx="8246">
                <c:v>-4.905868357198041E-3</c:v>
              </c:pt>
              <c:pt idx="8247">
                <c:v>-4.9060807240628428E-3</c:v>
              </c:pt>
              <c:pt idx="8248">
                <c:v>-4.906292851100582E-3</c:v>
              </c:pt>
              <c:pt idx="8249">
                <c:v>-4.9065047383112566E-3</c:v>
              </c:pt>
              <c:pt idx="8250">
                <c:v>-4.9067163856948669E-3</c:v>
              </c:pt>
              <c:pt idx="8251">
                <c:v>-4.9069277932514144E-3</c:v>
              </c:pt>
              <c:pt idx="8252">
                <c:v>-4.9071389609808991E-3</c:v>
              </c:pt>
              <c:pt idx="8253">
                <c:v>-4.9073498888833195E-3</c:v>
              </c:pt>
              <c:pt idx="8254">
                <c:v>-4.9075605769586805E-3</c:v>
              </c:pt>
              <c:pt idx="8255">
                <c:v>-4.9077710252069737E-3</c:v>
              </c:pt>
              <c:pt idx="8256">
                <c:v>-4.9079812336282023E-3</c:v>
              </c:pt>
              <c:pt idx="8257">
                <c:v>-4.9081912022223683E-3</c:v>
              </c:pt>
              <c:pt idx="8258">
                <c:v>-4.9084009309894715E-3</c:v>
              </c:pt>
              <c:pt idx="8259">
                <c:v>-4.9086104199295103E-3</c:v>
              </c:pt>
              <c:pt idx="8260">
                <c:v>-4.9088196690424864E-3</c:v>
              </c:pt>
              <c:pt idx="8261">
                <c:v>-4.909028678328398E-3</c:v>
              </c:pt>
              <c:pt idx="8262">
                <c:v>-4.9092374477872451E-3</c:v>
              </c:pt>
              <c:pt idx="8263">
                <c:v>-4.9094459774190295E-3</c:v>
              </c:pt>
              <c:pt idx="8264">
                <c:v>-4.9096542672237512E-3</c:v>
              </c:pt>
              <c:pt idx="8265">
                <c:v>-4.9098623172014084E-3</c:v>
              </c:pt>
              <c:pt idx="8266">
                <c:v>-4.910070127352003E-3</c:v>
              </c:pt>
              <c:pt idx="8267">
                <c:v>-4.910277697675533E-3</c:v>
              </c:pt>
              <c:pt idx="8268">
                <c:v>-4.9104850281720038E-3</c:v>
              </c:pt>
              <c:pt idx="8269">
                <c:v>-4.9106921188414067E-3</c:v>
              </c:pt>
              <c:pt idx="8270">
                <c:v>-4.9108989696837451E-3</c:v>
              </c:pt>
              <c:pt idx="8271">
                <c:v>-4.9111055806990225E-3</c:v>
              </c:pt>
              <c:pt idx="8272">
                <c:v>-4.9113119518872338E-3</c:v>
              </c:pt>
              <c:pt idx="8273">
                <c:v>-4.9115180832483823E-3</c:v>
              </c:pt>
              <c:pt idx="8274">
                <c:v>-4.9117239747824681E-3</c:v>
              </c:pt>
              <c:pt idx="8275">
                <c:v>-4.9119296264894894E-3</c:v>
              </c:pt>
              <c:pt idx="8276">
                <c:v>-4.912135038369448E-3</c:v>
              </c:pt>
              <c:pt idx="8277">
                <c:v>-4.9123402104223422E-3</c:v>
              </c:pt>
              <c:pt idx="8278">
                <c:v>-4.9125451426481736E-3</c:v>
              </c:pt>
              <c:pt idx="8279">
                <c:v>-4.9127498350469406E-3</c:v>
              </c:pt>
              <c:pt idx="8280">
                <c:v>-4.9129542876186448E-3</c:v>
              </c:pt>
              <c:pt idx="8281">
                <c:v>-4.9131585003632881E-3</c:v>
              </c:pt>
              <c:pt idx="8282">
                <c:v>-4.9133624732808651E-3</c:v>
              </c:pt>
              <c:pt idx="8283">
                <c:v>-4.9135662063713777E-3</c:v>
              </c:pt>
              <c:pt idx="8284">
                <c:v>-4.9137696996348276E-3</c:v>
              </c:pt>
              <c:pt idx="8285">
                <c:v>-4.9139729530712131E-3</c:v>
              </c:pt>
              <c:pt idx="8286">
                <c:v>-4.914175966680534E-3</c:v>
              </c:pt>
              <c:pt idx="8287">
                <c:v>-4.914378740462794E-3</c:v>
              </c:pt>
              <c:pt idx="8288">
                <c:v>-4.9145812744179878E-3</c:v>
              </c:pt>
              <c:pt idx="8289">
                <c:v>-4.9147835685461206E-3</c:v>
              </c:pt>
              <c:pt idx="8290">
                <c:v>-4.9149856228471872E-3</c:v>
              </c:pt>
              <c:pt idx="8291">
                <c:v>-4.9151874373211928E-3</c:v>
              </c:pt>
              <c:pt idx="8292">
                <c:v>-4.9153890119681323E-3</c:v>
              </c:pt>
              <c:pt idx="8293">
                <c:v>-4.9155903467880107E-3</c:v>
              </c:pt>
              <c:pt idx="8294">
                <c:v>-4.9157914417808229E-3</c:v>
              </c:pt>
              <c:pt idx="8295">
                <c:v>-4.9159922969465777E-3</c:v>
              </c:pt>
              <c:pt idx="8296">
                <c:v>-4.9161929122852627E-3</c:v>
              </c:pt>
              <c:pt idx="8297">
                <c:v>-4.9163932877968868E-3</c:v>
              </c:pt>
              <c:pt idx="8298">
                <c:v>-4.9165934234814464E-3</c:v>
              </c:pt>
              <c:pt idx="8299">
                <c:v>-4.9167933193389416E-3</c:v>
              </c:pt>
              <c:pt idx="8300">
                <c:v>-4.916992975369374E-3</c:v>
              </c:pt>
              <c:pt idx="8301">
                <c:v>-4.917192391572742E-3</c:v>
              </c:pt>
              <c:pt idx="8302">
                <c:v>-4.9173915679490473E-3</c:v>
              </c:pt>
              <c:pt idx="8303">
                <c:v>-4.9175905044982881E-3</c:v>
              </c:pt>
              <c:pt idx="8304">
                <c:v>-4.9177892012204662E-3</c:v>
              </c:pt>
              <c:pt idx="8305">
                <c:v>-4.9179876581155798E-3</c:v>
              </c:pt>
              <c:pt idx="8306">
                <c:v>-4.9181858751836307E-3</c:v>
              </c:pt>
              <c:pt idx="8307">
                <c:v>-4.9183838524246171E-3</c:v>
              </c:pt>
              <c:pt idx="8308">
                <c:v>-4.9185815898385409E-3</c:v>
              </c:pt>
              <c:pt idx="8309">
                <c:v>-4.9187790874254036E-3</c:v>
              </c:pt>
              <c:pt idx="8310">
                <c:v>-4.9189763451852001E-3</c:v>
              </c:pt>
              <c:pt idx="8311">
                <c:v>-4.9191733631179339E-3</c:v>
              </c:pt>
              <c:pt idx="8312">
                <c:v>-4.9193701412236016E-3</c:v>
              </c:pt>
              <c:pt idx="8313">
                <c:v>-4.9195666795022082E-3</c:v>
              </c:pt>
              <c:pt idx="8314">
                <c:v>-4.9197629779537504E-3</c:v>
              </c:pt>
              <c:pt idx="8315">
                <c:v>-4.9199590365782281E-3</c:v>
              </c:pt>
              <c:pt idx="8316">
                <c:v>-4.9201548553756431E-3</c:v>
              </c:pt>
              <c:pt idx="8317">
                <c:v>-4.9203504343459936E-3</c:v>
              </c:pt>
              <c:pt idx="8318">
                <c:v>-4.9205457734892814E-3</c:v>
              </c:pt>
              <c:pt idx="8319">
                <c:v>-4.9207408728055048E-3</c:v>
              </c:pt>
              <c:pt idx="8320">
                <c:v>-4.9209357322946654E-3</c:v>
              </c:pt>
              <c:pt idx="8321">
                <c:v>-4.9211303519567633E-3</c:v>
              </c:pt>
              <c:pt idx="8322">
                <c:v>-4.9213247317918003E-3</c:v>
              </c:pt>
              <c:pt idx="8323">
                <c:v>-4.9215188717997693E-3</c:v>
              </c:pt>
              <c:pt idx="8324">
                <c:v>-4.9217127719806755E-3</c:v>
              </c:pt>
              <c:pt idx="8325">
                <c:v>-4.9219064323345173E-3</c:v>
              </c:pt>
              <c:pt idx="8326">
                <c:v>-4.9220998528612964E-3</c:v>
              </c:pt>
              <c:pt idx="8327">
                <c:v>-4.9222930335610128E-3</c:v>
              </c:pt>
              <c:pt idx="8328">
                <c:v>-4.922485974433663E-3</c:v>
              </c:pt>
              <c:pt idx="8329">
                <c:v>-4.9226786754792522E-3</c:v>
              </c:pt>
              <c:pt idx="8330">
                <c:v>-4.9228711366977769E-3</c:v>
              </c:pt>
              <c:pt idx="8331">
                <c:v>-4.9230633580892372E-3</c:v>
              </c:pt>
              <c:pt idx="8332">
                <c:v>-4.9232553396536347E-3</c:v>
              </c:pt>
              <c:pt idx="8333">
                <c:v>-4.9234470813909696E-3</c:v>
              </c:pt>
              <c:pt idx="8334">
                <c:v>-4.9236385833012399E-3</c:v>
              </c:pt>
              <c:pt idx="8335">
                <c:v>-4.9238298453844458E-3</c:v>
              </c:pt>
              <c:pt idx="8336">
                <c:v>-4.9240208676405925E-3</c:v>
              </c:pt>
              <c:pt idx="8337">
                <c:v>-4.9242116500696712E-3</c:v>
              </c:pt>
              <c:pt idx="8338">
                <c:v>-4.9244021926716872E-3</c:v>
              </c:pt>
              <c:pt idx="8339">
                <c:v>-4.9245924954466405E-3</c:v>
              </c:pt>
              <c:pt idx="8340">
                <c:v>-4.9247825583945293E-3</c:v>
              </c:pt>
              <c:pt idx="8341">
                <c:v>-4.9249723815153537E-3</c:v>
              </c:pt>
              <c:pt idx="8342">
                <c:v>-4.9251619648091154E-3</c:v>
              </c:pt>
              <c:pt idx="8343">
                <c:v>-4.9253513082758143E-3</c:v>
              </c:pt>
              <c:pt idx="8344">
                <c:v>-4.9255404119154488E-3</c:v>
              </c:pt>
              <c:pt idx="8345">
                <c:v>-4.9257292757280188E-3</c:v>
              </c:pt>
              <c:pt idx="8346">
                <c:v>-4.925917899713526E-3</c:v>
              </c:pt>
              <c:pt idx="8347">
                <c:v>-4.9261062838719706E-3</c:v>
              </c:pt>
              <c:pt idx="8348">
                <c:v>-4.9262944282033507E-3</c:v>
              </c:pt>
              <c:pt idx="8349">
                <c:v>-4.9264823327076664E-3</c:v>
              </c:pt>
              <c:pt idx="8350">
                <c:v>-4.9266699973849228E-3</c:v>
              </c:pt>
              <c:pt idx="8351">
                <c:v>-4.926857422235113E-3</c:v>
              </c:pt>
              <c:pt idx="8352">
                <c:v>-4.9270446072582387E-3</c:v>
              </c:pt>
              <c:pt idx="8353">
                <c:v>-4.9272315524543E-3</c:v>
              </c:pt>
              <c:pt idx="8354">
                <c:v>-4.9274182578232986E-3</c:v>
              </c:pt>
              <c:pt idx="8355">
                <c:v>-4.9276047233652344E-3</c:v>
              </c:pt>
              <c:pt idx="8356">
                <c:v>-4.9277909490801058E-3</c:v>
              </c:pt>
              <c:pt idx="8357">
                <c:v>-4.9279769349679144E-3</c:v>
              </c:pt>
              <c:pt idx="8358">
                <c:v>-4.9281626810286586E-3</c:v>
              </c:pt>
              <c:pt idx="8359">
                <c:v>-4.9283481872623384E-3</c:v>
              </c:pt>
              <c:pt idx="8360">
                <c:v>-4.9285334536689554E-3</c:v>
              </c:pt>
              <c:pt idx="8361">
                <c:v>-4.9287184802485097E-3</c:v>
              </c:pt>
              <c:pt idx="8362">
                <c:v>-4.9289032670009995E-3</c:v>
              </c:pt>
              <c:pt idx="8363">
                <c:v>-4.9290878139264284E-3</c:v>
              </c:pt>
              <c:pt idx="8364">
                <c:v>-4.9292721210247928E-3</c:v>
              </c:pt>
              <c:pt idx="8365">
                <c:v>-4.929456188296091E-3</c:v>
              </c:pt>
              <c:pt idx="8366">
                <c:v>-4.9296400157403265E-3</c:v>
              </c:pt>
              <c:pt idx="8367">
                <c:v>-4.9298236033574992E-3</c:v>
              </c:pt>
              <c:pt idx="8368">
                <c:v>-4.9300069511476075E-3</c:v>
              </c:pt>
              <c:pt idx="8369">
                <c:v>-4.9301900591106514E-3</c:v>
              </c:pt>
              <c:pt idx="8370">
                <c:v>-4.9303729272466342E-3</c:v>
              </c:pt>
              <c:pt idx="8371">
                <c:v>-4.9305555555555509E-3</c:v>
              </c:pt>
              <c:pt idx="8372">
                <c:v>-4.9307379440374048E-3</c:v>
              </c:pt>
              <c:pt idx="8373">
                <c:v>-4.930920092692196E-3</c:v>
              </c:pt>
              <c:pt idx="8374">
                <c:v>-4.9311020015199228E-3</c:v>
              </c:pt>
              <c:pt idx="8375">
                <c:v>-4.9312836705205868E-3</c:v>
              </c:pt>
              <c:pt idx="8376">
                <c:v>-4.9314650996941864E-3</c:v>
              </c:pt>
              <c:pt idx="8377">
                <c:v>-4.931646289040725E-3</c:v>
              </c:pt>
              <c:pt idx="8378">
                <c:v>-4.9318272385601991E-3</c:v>
              </c:pt>
              <c:pt idx="8379">
                <c:v>-4.932007948252607E-3</c:v>
              </c:pt>
              <c:pt idx="8380">
                <c:v>-4.9321884181179523E-3</c:v>
              </c:pt>
              <c:pt idx="8381">
                <c:v>-4.9323686481562348E-3</c:v>
              </c:pt>
              <c:pt idx="8382">
                <c:v>-4.9325486383674528E-3</c:v>
              </c:pt>
              <c:pt idx="8383">
                <c:v>-4.9327283887516081E-3</c:v>
              </c:pt>
              <c:pt idx="8384">
                <c:v>-4.932907899308699E-3</c:v>
              </c:pt>
              <c:pt idx="8385">
                <c:v>-4.9330871700387271E-3</c:v>
              </c:pt>
              <c:pt idx="8386">
                <c:v>-4.9332662009416908E-3</c:v>
              </c:pt>
              <c:pt idx="8387">
                <c:v>-4.9334449920175917E-3</c:v>
              </c:pt>
              <c:pt idx="8388">
                <c:v>-4.9336235432664282E-3</c:v>
              </c:pt>
              <c:pt idx="8389">
                <c:v>-4.933801854688202E-3</c:v>
              </c:pt>
              <c:pt idx="8390">
                <c:v>-4.9339799262829147E-3</c:v>
              </c:pt>
              <c:pt idx="8391">
                <c:v>-4.9341577580505596E-3</c:v>
              </c:pt>
              <c:pt idx="8392">
                <c:v>-4.9343353499911435E-3</c:v>
              </c:pt>
              <c:pt idx="8393">
                <c:v>-4.9345127021046611E-3</c:v>
              </c:pt>
              <c:pt idx="8394">
                <c:v>-4.9346898143911178E-3</c:v>
              </c:pt>
              <c:pt idx="8395">
                <c:v>-4.9348666868505083E-3</c:v>
              </c:pt>
              <c:pt idx="8396">
                <c:v>-4.9350433194828378E-3</c:v>
              </c:pt>
              <c:pt idx="8397">
                <c:v>-4.9352197122881011E-3</c:v>
              </c:pt>
              <c:pt idx="8398">
                <c:v>-4.9353958652663017E-3</c:v>
              </c:pt>
              <c:pt idx="8399">
                <c:v>-4.9355717784174396E-3</c:v>
              </c:pt>
              <c:pt idx="8400">
                <c:v>-4.935747451741513E-3</c:v>
              </c:pt>
              <c:pt idx="8401">
                <c:v>-4.9359228852385237E-3</c:v>
              </c:pt>
              <c:pt idx="8402">
                <c:v>-4.9360980789084699E-3</c:v>
              </c:pt>
              <c:pt idx="8403">
                <c:v>-4.9362730327513534E-3</c:v>
              </c:pt>
              <c:pt idx="8404">
                <c:v>-4.9364477467671777E-3</c:v>
              </c:pt>
              <c:pt idx="8405">
                <c:v>-4.9366222209559323E-3</c:v>
              </c:pt>
              <c:pt idx="8406">
                <c:v>-4.9367964553176259E-3</c:v>
              </c:pt>
              <c:pt idx="8407">
                <c:v>-4.9369704498522533E-3</c:v>
              </c:pt>
              <c:pt idx="8408">
                <c:v>-4.9371442045598197E-3</c:v>
              </c:pt>
              <c:pt idx="8409">
                <c:v>-4.9373177194403199E-3</c:v>
              </c:pt>
              <c:pt idx="8410">
                <c:v>-4.9374909944937592E-3</c:v>
              </c:pt>
              <c:pt idx="8411">
                <c:v>-4.9376640297201322E-3</c:v>
              </c:pt>
              <c:pt idx="8412">
                <c:v>-4.9378368251194443E-3</c:v>
              </c:pt>
              <c:pt idx="8413">
                <c:v>-4.9380093806916919E-3</c:v>
              </c:pt>
              <c:pt idx="8414">
                <c:v>-4.938181696436875E-3</c:v>
              </c:pt>
              <c:pt idx="8415">
                <c:v>-4.9383537723549954E-3</c:v>
              </c:pt>
              <c:pt idx="8416">
                <c:v>-4.9385256084460514E-3</c:v>
              </c:pt>
              <c:pt idx="8417">
                <c:v>-4.9386972047100446E-3</c:v>
              </c:pt>
              <c:pt idx="8418">
                <c:v>-4.9388685611469769E-3</c:v>
              </c:pt>
              <c:pt idx="8419">
                <c:v>-4.9390396777568429E-3</c:v>
              </c:pt>
              <c:pt idx="8420">
                <c:v>-4.9392105545396445E-3</c:v>
              </c:pt>
              <c:pt idx="8421">
                <c:v>-4.9393811914953834E-3</c:v>
              </c:pt>
              <c:pt idx="8422">
                <c:v>-4.9395515886240596E-3</c:v>
              </c:pt>
              <c:pt idx="8423">
                <c:v>-4.9397217459256695E-3</c:v>
              </c:pt>
              <c:pt idx="8424">
                <c:v>-4.9398916634002185E-3</c:v>
              </c:pt>
              <c:pt idx="8425">
                <c:v>-4.940061341047703E-3</c:v>
              </c:pt>
              <c:pt idx="8426">
                <c:v>-4.9402307788681231E-3</c:v>
              </c:pt>
              <c:pt idx="8427">
                <c:v>-4.9403999768614804E-3</c:v>
              </c:pt>
              <c:pt idx="8428">
                <c:v>-4.9405689350277733E-3</c:v>
              </c:pt>
              <c:pt idx="8429">
                <c:v>-4.9407376533670035E-3</c:v>
              </c:pt>
              <c:pt idx="8430">
                <c:v>-4.9409061318791692E-3</c:v>
              </c:pt>
              <c:pt idx="8431">
                <c:v>-4.9410743705642756E-3</c:v>
              </c:pt>
              <c:pt idx="8432">
                <c:v>-4.9412423694223159E-3</c:v>
              </c:pt>
              <c:pt idx="8433">
                <c:v>-4.9414101284532917E-3</c:v>
              </c:pt>
              <c:pt idx="8434">
                <c:v>-4.941577647657203E-3</c:v>
              </c:pt>
              <c:pt idx="8435">
                <c:v>-4.9417449270340516E-3</c:v>
              </c:pt>
              <c:pt idx="8436">
                <c:v>-4.9419119665838358E-3</c:v>
              </c:pt>
              <c:pt idx="8437">
                <c:v>-4.9420787663065572E-3</c:v>
              </c:pt>
              <c:pt idx="8438">
                <c:v>-4.9422453262022159E-3</c:v>
              </c:pt>
              <c:pt idx="8439">
                <c:v>-4.9424116462708102E-3</c:v>
              </c:pt>
              <c:pt idx="8440">
                <c:v>-4.94257772651234E-3</c:v>
              </c:pt>
              <c:pt idx="8441">
                <c:v>-4.942743566926807E-3</c:v>
              </c:pt>
              <c:pt idx="8442">
                <c:v>-4.9429091675142096E-3</c:v>
              </c:pt>
              <c:pt idx="8443">
                <c:v>-4.9430745282745495E-3</c:v>
              </c:pt>
              <c:pt idx="8444">
                <c:v>-4.9432396492078267E-3</c:v>
              </c:pt>
              <c:pt idx="8445">
                <c:v>-4.9434045303140429E-3</c:v>
              </c:pt>
              <c:pt idx="8446">
                <c:v>-4.9435691715931911E-3</c:v>
              </c:pt>
              <c:pt idx="8447">
                <c:v>-4.9437335730452767E-3</c:v>
              </c:pt>
              <c:pt idx="8448">
                <c:v>-4.9438977346702995E-3</c:v>
              </c:pt>
              <c:pt idx="8449">
                <c:v>-4.9440616564682578E-3</c:v>
              </c:pt>
              <c:pt idx="8450">
                <c:v>-4.9442253384391517E-3</c:v>
              </c:pt>
              <c:pt idx="8451">
                <c:v>-4.9443887805829829E-3</c:v>
              </c:pt>
              <c:pt idx="8452">
                <c:v>-4.9445519828997513E-3</c:v>
              </c:pt>
              <c:pt idx="8453">
                <c:v>-4.9447149453894553E-3</c:v>
              </c:pt>
              <c:pt idx="8454">
                <c:v>-4.9448776680520948E-3</c:v>
              </c:pt>
              <c:pt idx="8455">
                <c:v>-4.9450401508876717E-3</c:v>
              </c:pt>
              <c:pt idx="8456">
                <c:v>-4.9452023938961857E-3</c:v>
              </c:pt>
              <c:pt idx="8457">
                <c:v>-4.9453643970776354E-3</c:v>
              </c:pt>
              <c:pt idx="8458">
                <c:v>-4.9455261604320205E-3</c:v>
              </c:pt>
              <c:pt idx="8459">
                <c:v>-4.9456876839593465E-3</c:v>
              </c:pt>
              <c:pt idx="8460">
                <c:v>-4.9458489676596062E-3</c:v>
              </c:pt>
              <c:pt idx="8461">
                <c:v>-4.9460100115328014E-3</c:v>
              </c:pt>
              <c:pt idx="8462">
                <c:v>-4.9461708155789322E-3</c:v>
              </c:pt>
              <c:pt idx="8463">
                <c:v>-4.9463313797980003E-3</c:v>
              </c:pt>
              <c:pt idx="8464">
                <c:v>-4.9464917041900057E-3</c:v>
              </c:pt>
              <c:pt idx="8465">
                <c:v>-4.9466517887549466E-3</c:v>
              </c:pt>
              <c:pt idx="8466">
                <c:v>-4.946811633492823E-3</c:v>
              </c:pt>
              <c:pt idx="8467">
                <c:v>-4.9469712384036368E-3</c:v>
              </c:pt>
              <c:pt idx="8468">
                <c:v>-4.9471306034873878E-3</c:v>
              </c:pt>
              <c:pt idx="8469">
                <c:v>-4.9472897287440743E-3</c:v>
              </c:pt>
              <c:pt idx="8470">
                <c:v>-4.9474486141736981E-3</c:v>
              </c:pt>
              <c:pt idx="8471">
                <c:v>-4.9476072597762575E-3</c:v>
              </c:pt>
              <c:pt idx="8472">
                <c:v>-4.9477656655517559E-3</c:v>
              </c:pt>
              <c:pt idx="8473">
                <c:v>-4.9479238315001881E-3</c:v>
              </c:pt>
              <c:pt idx="8474">
                <c:v>-4.9480817576215575E-3</c:v>
              </c:pt>
              <c:pt idx="8475">
                <c:v>-4.9482394439158625E-3</c:v>
              </c:pt>
              <c:pt idx="8476">
                <c:v>-4.9483968903831048E-3</c:v>
              </c:pt>
              <c:pt idx="8477">
                <c:v>-4.9485540970232826E-3</c:v>
              </c:pt>
              <c:pt idx="8478">
                <c:v>-4.948711063836396E-3</c:v>
              </c:pt>
              <c:pt idx="8479">
                <c:v>-4.9488677908224466E-3</c:v>
              </c:pt>
              <c:pt idx="8480">
                <c:v>-4.9490242779814345E-3</c:v>
              </c:pt>
              <c:pt idx="8481">
                <c:v>-4.949180525313358E-3</c:v>
              </c:pt>
              <c:pt idx="8482">
                <c:v>-4.9493365328182187E-3</c:v>
              </c:pt>
              <c:pt idx="8483">
                <c:v>-4.949492300496015E-3</c:v>
              </c:pt>
              <c:pt idx="8484">
                <c:v>-4.9496478283467486E-3</c:v>
              </c:pt>
              <c:pt idx="8485">
                <c:v>-4.9498031163704177E-3</c:v>
              </c:pt>
              <c:pt idx="8486">
                <c:v>-4.9499581645670258E-3</c:v>
              </c:pt>
              <c:pt idx="8487">
                <c:v>-4.9501129729365677E-3</c:v>
              </c:pt>
              <c:pt idx="8488">
                <c:v>-4.9502675414790469E-3</c:v>
              </c:pt>
              <c:pt idx="8489">
                <c:v>-4.9504218701944616E-3</c:v>
              </c:pt>
              <c:pt idx="8490">
                <c:v>-4.9505759590828136E-3</c:v>
              </c:pt>
              <c:pt idx="8491">
                <c:v>-4.9507298081441012E-3</c:v>
              </c:pt>
              <c:pt idx="8492">
                <c:v>-4.950883417378326E-3</c:v>
              </c:pt>
              <c:pt idx="8493">
                <c:v>-4.9510367867854864E-3</c:v>
              </c:pt>
              <c:pt idx="8494">
                <c:v>-4.951189916365584E-3</c:v>
              </c:pt>
              <c:pt idx="8495">
                <c:v>-4.9513428061186172E-3</c:v>
              </c:pt>
              <c:pt idx="8496">
                <c:v>-4.951495456044586E-3</c:v>
              </c:pt>
              <c:pt idx="8497">
                <c:v>-4.9516478661434937E-3</c:v>
              </c:pt>
              <c:pt idx="8498">
                <c:v>-4.9518000364153353E-3</c:v>
              </c:pt>
              <c:pt idx="8499">
                <c:v>-4.9519519668601159E-3</c:v>
              </c:pt>
              <c:pt idx="8500">
                <c:v>-4.9521036574778337E-3</c:v>
              </c:pt>
              <c:pt idx="8501">
                <c:v>-4.9522551082684853E-3</c:v>
              </c:pt>
              <c:pt idx="8502">
                <c:v>-4.9524063192320743E-3</c:v>
              </c:pt>
              <c:pt idx="8503">
                <c:v>-4.9525572903685987E-3</c:v>
              </c:pt>
              <c:pt idx="8504">
                <c:v>-4.9527080216780605E-3</c:v>
              </c:pt>
              <c:pt idx="8505">
                <c:v>-4.9528585131604578E-3</c:v>
              </c:pt>
              <c:pt idx="8506">
                <c:v>-4.9530087648157924E-3</c:v>
              </c:pt>
              <c:pt idx="8507">
                <c:v>-4.9531587766440625E-3</c:v>
              </c:pt>
              <c:pt idx="8508">
                <c:v>-4.9533085486452699E-3</c:v>
              </c:pt>
              <c:pt idx="8509">
                <c:v>-4.9534580808194128E-3</c:v>
              </c:pt>
              <c:pt idx="8510">
                <c:v>-4.953607373166493E-3</c:v>
              </c:pt>
              <c:pt idx="8511">
                <c:v>-4.9537564256865087E-3</c:v>
              </c:pt>
              <c:pt idx="8512">
                <c:v>-4.9539052383794618E-3</c:v>
              </c:pt>
              <c:pt idx="8513">
                <c:v>-4.9540538112453538E-3</c:v>
              </c:pt>
              <c:pt idx="8514">
                <c:v>-4.9542021442841797E-3</c:v>
              </c:pt>
              <c:pt idx="8515">
                <c:v>-4.954350237495941E-3</c:v>
              </c:pt>
              <c:pt idx="8516">
                <c:v>-4.9544980908806397E-3</c:v>
              </c:pt>
              <c:pt idx="8517">
                <c:v>-4.9546457044382739E-3</c:v>
              </c:pt>
              <c:pt idx="8518">
                <c:v>-4.9547930781688454E-3</c:v>
              </c:pt>
              <c:pt idx="8519">
                <c:v>-4.9549402120723524E-3</c:v>
              </c:pt>
              <c:pt idx="8520">
                <c:v>-4.9550871061487967E-3</c:v>
              </c:pt>
              <c:pt idx="8521">
                <c:v>-4.9552337603981783E-3</c:v>
              </c:pt>
              <c:pt idx="8522">
                <c:v>-4.9553801748204937E-3</c:v>
              </c:pt>
              <c:pt idx="8523">
                <c:v>-4.9555263494157481E-3</c:v>
              </c:pt>
              <c:pt idx="8524">
                <c:v>-4.9556722841839363E-3</c:v>
              </c:pt>
              <c:pt idx="8525">
                <c:v>-4.9558179791250635E-3</c:v>
              </c:pt>
              <c:pt idx="8526">
                <c:v>-4.9559634342391263E-3</c:v>
              </c:pt>
              <c:pt idx="8527">
                <c:v>-4.9561086495261281E-3</c:v>
              </c:pt>
              <c:pt idx="8528">
                <c:v>-4.9562536249860636E-3</c:v>
              </c:pt>
              <c:pt idx="8529">
                <c:v>-4.9563983606189348E-3</c:v>
              </c:pt>
              <c:pt idx="8530">
                <c:v>-4.9565428564247432E-3</c:v>
              </c:pt>
              <c:pt idx="8531">
                <c:v>-4.9566871124034871E-3</c:v>
              </c:pt>
              <c:pt idx="8532">
                <c:v>-4.9568311285551683E-3</c:v>
              </c:pt>
              <c:pt idx="8533">
                <c:v>-4.9569749048797868E-3</c:v>
              </c:pt>
              <c:pt idx="8534">
                <c:v>-4.9571184413773391E-3</c:v>
              </c:pt>
              <c:pt idx="8535">
                <c:v>-4.9572617380478304E-3</c:v>
              </c:pt>
              <c:pt idx="8536">
                <c:v>-4.9574047948912573E-3</c:v>
              </c:pt>
              <c:pt idx="8537">
                <c:v>-4.9575476119076197E-3</c:v>
              </c:pt>
              <c:pt idx="8538">
                <c:v>-4.9576901890969194E-3</c:v>
              </c:pt>
              <c:pt idx="8539">
                <c:v>-4.9578325264591546E-3</c:v>
              </c:pt>
              <c:pt idx="8540">
                <c:v>-4.9579746239943271E-3</c:v>
              </c:pt>
              <c:pt idx="8541">
                <c:v>-4.9581164817024403E-3</c:v>
              </c:pt>
              <c:pt idx="8542">
                <c:v>-4.9582580995834839E-3</c:v>
              </c:pt>
              <c:pt idx="8543">
                <c:v>-4.9583994776374665E-3</c:v>
              </c:pt>
              <c:pt idx="8544">
                <c:v>-4.9585406158643847E-3</c:v>
              </c:pt>
              <c:pt idx="8545">
                <c:v>-4.9586815142642383E-3</c:v>
              </c:pt>
              <c:pt idx="8546">
                <c:v>-4.9588221728370293E-3</c:v>
              </c:pt>
              <c:pt idx="8547">
                <c:v>-4.9589625915827558E-3</c:v>
              </c:pt>
              <c:pt idx="8548">
                <c:v>-4.9591027705014196E-3</c:v>
              </c:pt>
              <c:pt idx="8549">
                <c:v>-4.9592427095930206E-3</c:v>
              </c:pt>
              <c:pt idx="8550">
                <c:v>-4.9593824088575572E-3</c:v>
              </c:pt>
              <c:pt idx="8551">
                <c:v>-4.9595218682950293E-3</c:v>
              </c:pt>
              <c:pt idx="8552">
                <c:v>-4.9596610879054388E-3</c:v>
              </c:pt>
              <c:pt idx="8553">
                <c:v>-4.9598000676887855E-3</c:v>
              </c:pt>
              <c:pt idx="8554">
                <c:v>-4.9599388076450712E-3</c:v>
              </c:pt>
              <c:pt idx="8555">
                <c:v>-4.9600773077742889E-3</c:v>
              </c:pt>
              <c:pt idx="8556">
                <c:v>-4.960215568076444E-3</c:v>
              </c:pt>
              <c:pt idx="8557">
                <c:v>-4.9603535885515346E-3</c:v>
              </c:pt>
              <c:pt idx="8558">
                <c:v>-4.9604913691995624E-3</c:v>
              </c:pt>
              <c:pt idx="8559">
                <c:v>-4.9606289100205276E-3</c:v>
              </c:pt>
              <c:pt idx="8560">
                <c:v>-4.9607662110144283E-3</c:v>
              </c:pt>
              <c:pt idx="8561">
                <c:v>-4.9609032721812645E-3</c:v>
              </c:pt>
              <c:pt idx="8562">
                <c:v>-4.961040093521038E-3</c:v>
              </c:pt>
              <c:pt idx="8563">
                <c:v>-4.9611766750337488E-3</c:v>
              </c:pt>
              <c:pt idx="8564">
                <c:v>-4.9613130167193951E-3</c:v>
              </c:pt>
              <c:pt idx="8565">
                <c:v>-4.961449118577977E-3</c:v>
              </c:pt>
              <c:pt idx="8566">
                <c:v>-4.9615849806094962E-3</c:v>
              </c:pt>
              <c:pt idx="8567">
                <c:v>-4.9617206028139526E-3</c:v>
              </c:pt>
              <c:pt idx="8568">
                <c:v>-4.961855985191348E-3</c:v>
              </c:pt>
              <c:pt idx="8569">
                <c:v>-4.9619911277416755E-3</c:v>
              </c:pt>
              <c:pt idx="8570">
                <c:v>-4.9621260304649403E-3</c:v>
              </c:pt>
              <c:pt idx="8571">
                <c:v>-4.9622606933611424E-3</c:v>
              </c:pt>
              <c:pt idx="8572">
                <c:v>-4.96239511643028E-3</c:v>
              </c:pt>
              <c:pt idx="8573">
                <c:v>-4.9625292996723549E-3</c:v>
              </c:pt>
              <c:pt idx="8574">
                <c:v>-4.9626632430873653E-3</c:v>
              </c:pt>
              <c:pt idx="8575">
                <c:v>-4.9627969466753113E-3</c:v>
              </c:pt>
              <c:pt idx="8576">
                <c:v>-4.9629304104361945E-3</c:v>
              </c:pt>
              <c:pt idx="8577">
                <c:v>-4.963063634370015E-3</c:v>
              </c:pt>
              <c:pt idx="8578">
                <c:v>-4.9631966184767711E-3</c:v>
              </c:pt>
              <c:pt idx="8579">
                <c:v>-4.9633293627564627E-3</c:v>
              </c:pt>
              <c:pt idx="8580">
                <c:v>-4.9634618672090916E-3</c:v>
              </c:pt>
              <c:pt idx="8581">
                <c:v>-4.9635941318346578E-3</c:v>
              </c:pt>
              <c:pt idx="8582">
                <c:v>-4.9637261566331629E-3</c:v>
              </c:pt>
              <c:pt idx="8583">
                <c:v>-4.9638579416046019E-3</c:v>
              </c:pt>
              <c:pt idx="8584">
                <c:v>-4.9639894867489764E-3</c:v>
              </c:pt>
              <c:pt idx="8585">
                <c:v>-4.9641207920662865E-3</c:v>
              </c:pt>
              <c:pt idx="8586">
                <c:v>-4.9642518575565339E-3</c:v>
              </c:pt>
              <c:pt idx="8587">
                <c:v>-4.9643826832197185E-3</c:v>
              </c:pt>
              <c:pt idx="8588">
                <c:v>-4.9645132690558386E-3</c:v>
              </c:pt>
              <c:pt idx="8589">
                <c:v>-4.9646436150648961E-3</c:v>
              </c:pt>
              <c:pt idx="8590">
                <c:v>-4.9647737212468891E-3</c:v>
              </c:pt>
              <c:pt idx="8591">
                <c:v>-4.9649035876018176E-3</c:v>
              </c:pt>
              <c:pt idx="8592">
                <c:v>-4.9650332141296851E-3</c:v>
              </c:pt>
              <c:pt idx="8593">
                <c:v>-4.9651626008304865E-3</c:v>
              </c:pt>
              <c:pt idx="8594">
                <c:v>-4.9652917477042251E-3</c:v>
              </c:pt>
              <c:pt idx="8595">
                <c:v>-4.9654206547509044E-3</c:v>
              </c:pt>
              <c:pt idx="8596">
                <c:v>-4.9655493219705159E-3</c:v>
              </c:pt>
              <c:pt idx="8597">
                <c:v>-4.9656777493630646E-3</c:v>
              </c:pt>
              <c:pt idx="8598">
                <c:v>-4.9658059369285489E-3</c:v>
              </c:pt>
              <c:pt idx="8599">
                <c:v>-4.9659338846669704E-3</c:v>
              </c:pt>
              <c:pt idx="8600">
                <c:v>-4.9660615925783275E-3</c:v>
              </c:pt>
              <c:pt idx="8601">
                <c:v>-4.9661890606626201E-3</c:v>
              </c:pt>
              <c:pt idx="8602">
                <c:v>-4.9663162889198517E-3</c:v>
              </c:pt>
              <c:pt idx="8603">
                <c:v>-4.9664432773500172E-3</c:v>
              </c:pt>
              <c:pt idx="8604">
                <c:v>-4.9665700259531199E-3</c:v>
              </c:pt>
              <c:pt idx="8605">
                <c:v>-4.9666965347291599E-3</c:v>
              </c:pt>
              <c:pt idx="8606">
                <c:v>-4.9668228036781354E-3</c:v>
              </c:pt>
              <c:pt idx="8607">
                <c:v>-4.9669488328000482E-3</c:v>
              </c:pt>
              <c:pt idx="8608">
                <c:v>-4.9670746220948966E-3</c:v>
              </c:pt>
              <c:pt idx="8609">
                <c:v>-4.9672001715626857E-3</c:v>
              </c:pt>
              <c:pt idx="8610">
                <c:v>-4.9673254812034068E-3</c:v>
              </c:pt>
              <c:pt idx="8611">
                <c:v>-4.9674505510170653E-3</c:v>
              </c:pt>
              <c:pt idx="8612">
                <c:v>-4.9675753810036593E-3</c:v>
              </c:pt>
              <c:pt idx="8613">
                <c:v>-4.9676999711631906E-3</c:v>
              </c:pt>
              <c:pt idx="8614">
                <c:v>-4.9678243214956574E-3</c:v>
              </c:pt>
              <c:pt idx="8615">
                <c:v>-4.9679484320010615E-3</c:v>
              </c:pt>
              <c:pt idx="8616">
                <c:v>-4.9680723026794011E-3</c:v>
              </c:pt>
              <c:pt idx="8617">
                <c:v>-4.968195933530678E-3</c:v>
              </c:pt>
              <c:pt idx="8618">
                <c:v>-4.9683193245548905E-3</c:v>
              </c:pt>
              <c:pt idx="8619">
                <c:v>-4.9684424757520402E-3</c:v>
              </c:pt>
              <c:pt idx="8620">
                <c:v>-4.9685653871221255E-3</c:v>
              </c:pt>
              <c:pt idx="8621">
                <c:v>-4.968688058665148E-3</c:v>
              </c:pt>
              <c:pt idx="8622">
                <c:v>-4.9688104903811061E-3</c:v>
              </c:pt>
              <c:pt idx="8623">
                <c:v>-4.9689326822700049E-3</c:v>
              </c:pt>
              <c:pt idx="8624">
                <c:v>-4.9690546343318358E-3</c:v>
              </c:pt>
              <c:pt idx="8625">
                <c:v>-4.969176346566604E-3</c:v>
              </c:pt>
              <c:pt idx="8626">
                <c:v>-4.9692978189743078E-3</c:v>
              </c:pt>
              <c:pt idx="8627">
                <c:v>-4.9694190515549488E-3</c:v>
              </c:pt>
              <c:pt idx="8628">
                <c:v>-4.9695400443085253E-3</c:v>
              </c:pt>
              <c:pt idx="8629">
                <c:v>-4.9696607972350391E-3</c:v>
              </c:pt>
              <c:pt idx="8630">
                <c:v>-4.9697813103344885E-3</c:v>
              </c:pt>
              <c:pt idx="8631">
                <c:v>-4.9699015836068752E-3</c:v>
              </c:pt>
              <c:pt idx="8632">
                <c:v>-4.9700216170521973E-3</c:v>
              </c:pt>
              <c:pt idx="8633">
                <c:v>-4.9701414106704568E-3</c:v>
              </c:pt>
              <c:pt idx="8634">
                <c:v>-4.9702609644616536E-3</c:v>
              </c:pt>
              <c:pt idx="8635">
                <c:v>-4.9703802784257841E-3</c:v>
              </c:pt>
              <c:pt idx="8636">
                <c:v>-4.9704993525628571E-3</c:v>
              </c:pt>
              <c:pt idx="8637">
                <c:v>-4.9706181868728622E-3</c:v>
              </c:pt>
              <c:pt idx="8638">
                <c:v>-4.9707367813558029E-3</c:v>
              </c:pt>
              <c:pt idx="8639">
                <c:v>-4.9708551360116808E-3</c:v>
              </c:pt>
              <c:pt idx="8640">
                <c:v>-4.9709732508404943E-3</c:v>
              </c:pt>
              <c:pt idx="8641">
                <c:v>-4.971091125842245E-3</c:v>
              </c:pt>
              <c:pt idx="8642">
                <c:v>-4.9712087610169313E-3</c:v>
              </c:pt>
              <c:pt idx="8643">
                <c:v>-4.9713261563645549E-3</c:v>
              </c:pt>
              <c:pt idx="8644">
                <c:v>-4.971443311885114E-3</c:v>
              </c:pt>
              <c:pt idx="8645">
                <c:v>-4.9715602275786103E-3</c:v>
              </c:pt>
              <c:pt idx="8646">
                <c:v>-4.971676903445044E-3</c:v>
              </c:pt>
              <c:pt idx="8647">
                <c:v>-4.9717933394844132E-3</c:v>
              </c:pt>
              <c:pt idx="8648">
                <c:v>-4.9719095356967179E-3</c:v>
              </c:pt>
              <c:pt idx="8649">
                <c:v>-4.97202549208196E-3</c:v>
              </c:pt>
              <c:pt idx="8650">
                <c:v>-4.972141208640141E-3</c:v>
              </c:pt>
              <c:pt idx="8651">
                <c:v>-4.9722566853712558E-3</c:v>
              </c:pt>
              <c:pt idx="8652">
                <c:v>-4.9723719222753079E-3</c:v>
              </c:pt>
              <c:pt idx="8653">
                <c:v>-4.9724869193522939E-3</c:v>
              </c:pt>
              <c:pt idx="8654">
                <c:v>-4.9726016766022188E-3</c:v>
              </c:pt>
              <c:pt idx="8655">
                <c:v>-4.9727161940250793E-3</c:v>
              </c:pt>
              <c:pt idx="8656">
                <c:v>-4.9728304716208753E-3</c:v>
              </c:pt>
              <c:pt idx="8657">
                <c:v>-4.9729445093896086E-3</c:v>
              </c:pt>
              <c:pt idx="8658">
                <c:v>-4.9730583073312792E-3</c:v>
              </c:pt>
              <c:pt idx="8659">
                <c:v>-4.9731718654458835E-3</c:v>
              </c:pt>
              <c:pt idx="8660">
                <c:v>-4.9732851837334269E-3</c:v>
              </c:pt>
              <c:pt idx="8661">
                <c:v>-4.9733982621939059E-3</c:v>
              </c:pt>
              <c:pt idx="8662">
                <c:v>-4.9735111008273204E-3</c:v>
              </c:pt>
              <c:pt idx="8663">
                <c:v>-4.9736236996336721E-3</c:v>
              </c:pt>
              <c:pt idx="8664">
                <c:v>-4.9737360586129646E-3</c:v>
              </c:pt>
              <c:pt idx="8665">
                <c:v>-4.9738481777651892E-3</c:v>
              </c:pt>
              <c:pt idx="8666">
                <c:v>-4.9739600570903493E-3</c:v>
              </c:pt>
              <c:pt idx="8667">
                <c:v>-4.9740716965884467E-3</c:v>
              </c:pt>
              <c:pt idx="8668">
                <c:v>-4.9741830962594814E-3</c:v>
              </c:pt>
              <c:pt idx="8669">
                <c:v>-4.9742942561034516E-3</c:v>
              </c:pt>
              <c:pt idx="8670">
                <c:v>-4.9744051761203573E-3</c:v>
              </c:pt>
              <c:pt idx="8671">
                <c:v>-4.9745158563102004E-3</c:v>
              </c:pt>
              <c:pt idx="8672">
                <c:v>-4.9746262966729807E-3</c:v>
              </c:pt>
              <c:pt idx="8673">
                <c:v>-4.9747364972086965E-3</c:v>
              </c:pt>
              <c:pt idx="8674">
                <c:v>-4.9748464579173479E-3</c:v>
              </c:pt>
              <c:pt idx="8675">
                <c:v>-4.9749561787989366E-3</c:v>
              </c:pt>
              <c:pt idx="8676">
                <c:v>-4.9750656598534625E-3</c:v>
              </c:pt>
              <c:pt idx="8677">
                <c:v>-4.9751749010809275E-3</c:v>
              </c:pt>
              <c:pt idx="8678">
                <c:v>-4.9752839024813245E-3</c:v>
              </c:pt>
              <c:pt idx="8679">
                <c:v>-4.9753926640546588E-3</c:v>
              </c:pt>
              <c:pt idx="8680">
                <c:v>-4.9755011858009304E-3</c:v>
              </c:pt>
              <c:pt idx="8681">
                <c:v>-4.9756094677201376E-3</c:v>
              </c:pt>
              <c:pt idx="8682">
                <c:v>-4.9757175098122802E-3</c:v>
              </c:pt>
              <c:pt idx="8683">
                <c:v>-4.9758253120773602E-3</c:v>
              </c:pt>
              <c:pt idx="8684">
                <c:v>-4.9759328745153774E-3</c:v>
              </c:pt>
              <c:pt idx="8685">
                <c:v>-4.9760401971263302E-3</c:v>
              </c:pt>
              <c:pt idx="8686">
                <c:v>-4.9761472799102185E-3</c:v>
              </c:pt>
              <c:pt idx="8687">
                <c:v>-4.9762541228670441E-3</c:v>
              </c:pt>
              <c:pt idx="8688">
                <c:v>-4.9763607259968069E-3</c:v>
              </c:pt>
              <c:pt idx="8689">
                <c:v>-4.9764670892995053E-3</c:v>
              </c:pt>
              <c:pt idx="8690">
                <c:v>-4.976573212775141E-3</c:v>
              </c:pt>
              <c:pt idx="8691">
                <c:v>-4.9766790964237157E-3</c:v>
              </c:pt>
              <c:pt idx="8692">
                <c:v>-4.9767847402452225E-3</c:v>
              </c:pt>
              <c:pt idx="8693">
                <c:v>-4.9768901442396665E-3</c:v>
              </c:pt>
              <c:pt idx="8694">
                <c:v>-4.9769953084070478E-3</c:v>
              </c:pt>
              <c:pt idx="8695">
                <c:v>-4.9771002327473647E-3</c:v>
              </c:pt>
              <c:pt idx="8696">
                <c:v>-4.9772049172606189E-3</c:v>
              </c:pt>
              <c:pt idx="8697">
                <c:v>-4.9773093619468085E-3</c:v>
              </c:pt>
              <c:pt idx="8698">
                <c:v>-4.9774135668059338E-3</c:v>
              </c:pt>
              <c:pt idx="8699">
                <c:v>-4.977517531837998E-3</c:v>
              </c:pt>
              <c:pt idx="8700">
                <c:v>-4.977621257042996E-3</c:v>
              </c:pt>
              <c:pt idx="8701">
                <c:v>-4.9777247424209314E-3</c:v>
              </c:pt>
              <c:pt idx="8702">
                <c:v>-4.977827987971804E-3</c:v>
              </c:pt>
              <c:pt idx="8703">
                <c:v>-4.9779309936956121E-3</c:v>
              </c:pt>
              <c:pt idx="8704">
                <c:v>-4.978033759592361E-3</c:v>
              </c:pt>
              <c:pt idx="8705">
                <c:v>-4.978136285662042E-3</c:v>
              </c:pt>
              <c:pt idx="8706">
                <c:v>-4.9782385719046602E-3</c:v>
              </c:pt>
              <c:pt idx="8707">
                <c:v>-4.978340618320214E-3</c:v>
              </c:pt>
              <c:pt idx="8708">
                <c:v>-4.9784424249087033E-3</c:v>
              </c:pt>
              <c:pt idx="8709">
                <c:v>-4.9785439916701299E-3</c:v>
              </c:pt>
              <c:pt idx="8710">
                <c:v>-4.9786453186044938E-3</c:v>
              </c:pt>
              <c:pt idx="8711">
                <c:v>-4.9787464057117932E-3</c:v>
              </c:pt>
              <c:pt idx="8712">
                <c:v>-4.9788472529920299E-3</c:v>
              </c:pt>
              <c:pt idx="8713">
                <c:v>-4.9789478604452021E-3</c:v>
              </c:pt>
              <c:pt idx="8714">
                <c:v>-4.9790482280713116E-3</c:v>
              </c:pt>
              <c:pt idx="8715">
                <c:v>-4.9791483558703567E-3</c:v>
              </c:pt>
              <c:pt idx="8716">
                <c:v>-4.979248243842339E-3</c:v>
              </c:pt>
              <c:pt idx="8717">
                <c:v>-4.9793478919872569E-3</c:v>
              </c:pt>
              <c:pt idx="8718">
                <c:v>-4.9794473003051155E-3</c:v>
              </c:pt>
              <c:pt idx="8719">
                <c:v>-4.9795464687959062E-3</c:v>
              </c:pt>
              <c:pt idx="8720">
                <c:v>-4.9796453974596342E-3</c:v>
              </c:pt>
              <c:pt idx="8721">
                <c:v>-4.9797440862962977E-3</c:v>
              </c:pt>
              <c:pt idx="8722">
                <c:v>-4.9798425353058985E-3</c:v>
              </c:pt>
              <c:pt idx="8723">
                <c:v>-4.9799407444884349E-3</c:v>
              </c:pt>
              <c:pt idx="8724">
                <c:v>-4.9800387138439067E-3</c:v>
              </c:pt>
              <c:pt idx="8725">
                <c:v>-4.9801364433723176E-3</c:v>
              </c:pt>
              <c:pt idx="8726">
                <c:v>-4.9802339330736623E-3</c:v>
              </c:pt>
              <c:pt idx="8727">
                <c:v>-4.980331182947946E-3</c:v>
              </c:pt>
              <c:pt idx="8728">
                <c:v>-4.9804281929951635E-3</c:v>
              </c:pt>
              <c:pt idx="8729">
                <c:v>-4.9805249632153201E-3</c:v>
              </c:pt>
              <c:pt idx="8730">
                <c:v>-4.9806214936084104E-3</c:v>
              </c:pt>
              <c:pt idx="8731">
                <c:v>-4.9807177841744397E-3</c:v>
              </c:pt>
              <c:pt idx="8732">
                <c:v>-4.9808138349134064E-3</c:v>
              </c:pt>
              <c:pt idx="8733">
                <c:v>-4.9809096458253085E-3</c:v>
              </c:pt>
              <c:pt idx="8734">
                <c:v>-4.9810052169101462E-3</c:v>
              </c:pt>
              <c:pt idx="8735">
                <c:v>-4.9811005481679195E-3</c:v>
              </c:pt>
              <c:pt idx="8736">
                <c:v>-4.98119563959863E-3</c:v>
              </c:pt>
              <c:pt idx="8737">
                <c:v>-4.9812904912022761E-3</c:v>
              </c:pt>
              <c:pt idx="8738">
                <c:v>-4.9813851029788594E-3</c:v>
              </c:pt>
              <c:pt idx="8739">
                <c:v>-4.9814794749283783E-3</c:v>
              </c:pt>
              <c:pt idx="8740">
                <c:v>-4.9815736070508345E-3</c:v>
              </c:pt>
              <c:pt idx="8741">
                <c:v>-4.9816674993462262E-3</c:v>
              </c:pt>
              <c:pt idx="8742">
                <c:v>-4.9817611518145552E-3</c:v>
              </c:pt>
              <c:pt idx="8743">
                <c:v>-4.9818545644558197E-3</c:v>
              </c:pt>
              <c:pt idx="8744">
                <c:v>-4.9819477372700215E-3</c:v>
              </c:pt>
              <c:pt idx="8745">
                <c:v>-4.9820406702571624E-3</c:v>
              </c:pt>
              <c:pt idx="8746">
                <c:v>-4.982133363417237E-3</c:v>
              </c:pt>
              <c:pt idx="8747">
                <c:v>-4.9822258167502489E-3</c:v>
              </c:pt>
              <c:pt idx="8748">
                <c:v>-4.9823180302561946E-3</c:v>
              </c:pt>
              <c:pt idx="8749">
                <c:v>-4.9824100039350793E-3</c:v>
              </c:pt>
              <c:pt idx="8750">
                <c:v>-4.9825017377868996E-3</c:v>
              </c:pt>
              <c:pt idx="8751">
                <c:v>-4.9825932318116554E-3</c:v>
              </c:pt>
              <c:pt idx="8752">
                <c:v>-4.9826844860093485E-3</c:v>
              </c:pt>
              <c:pt idx="8753">
                <c:v>-4.9827755003799771E-3</c:v>
              </c:pt>
              <c:pt idx="8754">
                <c:v>-4.982866274923543E-3</c:v>
              </c:pt>
              <c:pt idx="8755">
                <c:v>-4.9829568096400444E-3</c:v>
              </c:pt>
              <c:pt idx="8756">
                <c:v>-4.9830471045294832E-3</c:v>
              </c:pt>
              <c:pt idx="8757">
                <c:v>-4.9831371595918592E-3</c:v>
              </c:pt>
              <c:pt idx="8758">
                <c:v>-4.9832269748271707E-3</c:v>
              </c:pt>
              <c:pt idx="8759">
                <c:v>-4.9833165502354212E-3</c:v>
              </c:pt>
              <c:pt idx="8760">
                <c:v>-4.9834058858166056E-3</c:v>
              </c:pt>
              <c:pt idx="8761">
                <c:v>-4.9834949815707255E-3</c:v>
              </c:pt>
              <c:pt idx="8762">
                <c:v>-4.9835838374977827E-3</c:v>
              </c:pt>
              <c:pt idx="8763">
                <c:v>-4.9836724535977771E-3</c:v>
              </c:pt>
              <c:pt idx="8764">
                <c:v>-4.9837608298707054E-3</c:v>
              </c:pt>
              <c:pt idx="8765">
                <c:v>-4.9838489663165727E-3</c:v>
              </c:pt>
              <c:pt idx="8766">
                <c:v>-4.9839368629353755E-3</c:v>
              </c:pt>
              <c:pt idx="8767">
                <c:v>-4.9840245197271139E-3</c:v>
              </c:pt>
              <c:pt idx="8768">
                <c:v>-4.9841119366917895E-3</c:v>
              </c:pt>
              <c:pt idx="8769">
                <c:v>-4.9841991138294024E-3</c:v>
              </c:pt>
              <c:pt idx="8770">
                <c:v>-4.9842860511399509E-3</c:v>
              </c:pt>
              <c:pt idx="8771">
                <c:v>-4.9843727486234349E-3</c:v>
              </c:pt>
              <c:pt idx="8772">
                <c:v>-4.9844592062798562E-3</c:v>
              </c:pt>
              <c:pt idx="8773">
                <c:v>-4.9845454241092164E-3</c:v>
              </c:pt>
              <c:pt idx="8774">
                <c:v>-4.9846314021115105E-3</c:v>
              </c:pt>
              <c:pt idx="8775">
                <c:v>-4.9847171402867419E-3</c:v>
              </c:pt>
              <c:pt idx="8776">
                <c:v>-4.9848026386349088E-3</c:v>
              </c:pt>
              <c:pt idx="8777">
                <c:v>-4.9848878971560113E-3</c:v>
              </c:pt>
              <c:pt idx="8778">
                <c:v>-4.984972915850051E-3</c:v>
              </c:pt>
              <c:pt idx="8779">
                <c:v>-4.985057694717028E-3</c:v>
              </c:pt>
              <c:pt idx="8780">
                <c:v>-4.9851422337569406E-3</c:v>
              </c:pt>
              <c:pt idx="8781">
                <c:v>-4.9852265329697887E-3</c:v>
              </c:pt>
              <c:pt idx="8782">
                <c:v>-4.9853105923555741E-3</c:v>
              </c:pt>
              <c:pt idx="8783">
                <c:v>-4.9853944119142967E-3</c:v>
              </c:pt>
              <c:pt idx="8784">
                <c:v>-4.9854779916459549E-3</c:v>
              </c:pt>
              <c:pt idx="8785">
                <c:v>-4.9855613315505486E-3</c:v>
              </c:pt>
              <c:pt idx="8786">
                <c:v>-4.9856444316280831E-3</c:v>
              </c:pt>
              <c:pt idx="8787">
                <c:v>-4.9857272918785514E-3</c:v>
              </c:pt>
              <c:pt idx="8788">
                <c:v>-4.9858099123019552E-3</c:v>
              </c:pt>
              <c:pt idx="8789">
                <c:v>-4.9858922928982946E-3</c:v>
              </c:pt>
              <c:pt idx="8790">
                <c:v>-4.9859744336675713E-3</c:v>
              </c:pt>
              <c:pt idx="8791">
                <c:v>-4.9860563346097852E-3</c:v>
              </c:pt>
              <c:pt idx="8792">
                <c:v>-4.9861379957249347E-3</c:v>
              </c:pt>
              <c:pt idx="8793">
                <c:v>-4.9862194170130197E-3</c:v>
              </c:pt>
              <c:pt idx="8794">
                <c:v>-4.9863005984740437E-3</c:v>
              </c:pt>
              <c:pt idx="8795">
                <c:v>-4.9863815401080015E-3</c:v>
              </c:pt>
              <c:pt idx="8796">
                <c:v>-4.9864622419148966E-3</c:v>
              </c:pt>
              <c:pt idx="8797">
                <c:v>-4.986542703894729E-3</c:v>
              </c:pt>
              <c:pt idx="8798">
                <c:v>-4.9866229260474969E-3</c:v>
              </c:pt>
              <c:pt idx="8799">
                <c:v>-4.9867029083732004E-3</c:v>
              </c:pt>
              <c:pt idx="8800">
                <c:v>-4.9867826508718446E-3</c:v>
              </c:pt>
              <c:pt idx="8801">
                <c:v>-4.9868621535434227E-3</c:v>
              </c:pt>
              <c:pt idx="8802">
                <c:v>-4.9869414163879362E-3</c:v>
              </c:pt>
              <c:pt idx="8803">
                <c:v>-4.9870204394053871E-3</c:v>
              </c:pt>
              <c:pt idx="8804">
                <c:v>-4.9870992225957735E-3</c:v>
              </c:pt>
              <c:pt idx="8805">
                <c:v>-4.9871777659590954E-3</c:v>
              </c:pt>
              <c:pt idx="8806">
                <c:v>-4.9872560694953546E-3</c:v>
              </c:pt>
              <c:pt idx="8807">
                <c:v>-4.9873341332045511E-3</c:v>
              </c:pt>
              <c:pt idx="8808">
                <c:v>-4.9874119570866831E-3</c:v>
              </c:pt>
              <c:pt idx="8809">
                <c:v>-4.9874895411417524E-3</c:v>
              </c:pt>
              <c:pt idx="8810">
                <c:v>-4.9875668853697572E-3</c:v>
              </c:pt>
              <c:pt idx="8811">
                <c:v>-4.9876439897706994E-3</c:v>
              </c:pt>
              <c:pt idx="8812">
                <c:v>-4.987720854344577E-3</c:v>
              </c:pt>
              <c:pt idx="8813">
                <c:v>-4.9877974790913902E-3</c:v>
              </c:pt>
              <c:pt idx="8814">
                <c:v>-4.9878738640111459E-3</c:v>
              </c:pt>
              <c:pt idx="8815">
                <c:v>-4.9879500091038319E-3</c:v>
              </c:pt>
              <c:pt idx="8816">
                <c:v>-4.9880259143694552E-3</c:v>
              </c:pt>
              <c:pt idx="8817">
                <c:v>-4.9881015798080158E-3</c:v>
              </c:pt>
              <c:pt idx="8818">
                <c:v>-4.988177005419512E-3</c:v>
              </c:pt>
              <c:pt idx="8819">
                <c:v>-4.9882521912039453E-3</c:v>
              </c:pt>
              <c:pt idx="8820">
                <c:v>-4.9883271371613143E-3</c:v>
              </c:pt>
              <c:pt idx="8821">
                <c:v>-4.9884018432916205E-3</c:v>
              </c:pt>
              <c:pt idx="8822">
                <c:v>-4.9884763095948623E-3</c:v>
              </c:pt>
              <c:pt idx="8823">
                <c:v>-4.9885505360710413E-3</c:v>
              </c:pt>
              <c:pt idx="8824">
                <c:v>-4.9886245227201559E-3</c:v>
              </c:pt>
              <c:pt idx="8825">
                <c:v>-4.988698269542206E-3</c:v>
              </c:pt>
              <c:pt idx="8826">
                <c:v>-4.9887717765371951E-3</c:v>
              </c:pt>
              <c:pt idx="8827">
                <c:v>-4.9888450437051216E-3</c:v>
              </c:pt>
              <c:pt idx="8828">
                <c:v>-4.9889180710459818E-3</c:v>
              </c:pt>
              <c:pt idx="8829">
                <c:v>-4.9889908585597793E-3</c:v>
              </c:pt>
              <c:pt idx="8830">
                <c:v>-4.9890634062465123E-3</c:v>
              </c:pt>
              <c:pt idx="8831">
                <c:v>-4.9891357141061826E-3</c:v>
              </c:pt>
              <c:pt idx="8832">
                <c:v>-4.9892077821387885E-3</c:v>
              </c:pt>
              <c:pt idx="8833">
                <c:v>-4.9892796103443316E-3</c:v>
              </c:pt>
              <c:pt idx="8834">
                <c:v>-4.9893511987228103E-3</c:v>
              </c:pt>
              <c:pt idx="8835">
                <c:v>-4.9894225472742262E-3</c:v>
              </c:pt>
              <c:pt idx="8836">
                <c:v>-4.9894936559985777E-3</c:v>
              </c:pt>
              <c:pt idx="8837">
                <c:v>-4.9895645248958665E-3</c:v>
              </c:pt>
              <c:pt idx="8838">
                <c:v>-4.9896351539660908E-3</c:v>
              </c:pt>
              <c:pt idx="8839">
                <c:v>-4.9897055432092524E-3</c:v>
              </c:pt>
              <c:pt idx="8840">
                <c:v>-4.9897756926253495E-3</c:v>
              </c:pt>
              <c:pt idx="8841">
                <c:v>-4.9898456022143874E-3</c:v>
              </c:pt>
              <c:pt idx="8842">
                <c:v>-4.9899152719763574E-3</c:v>
              </c:pt>
              <c:pt idx="8843">
                <c:v>-4.9899847019112646E-3</c:v>
              </c:pt>
              <c:pt idx="8844">
                <c:v>-4.9900538920191074E-3</c:v>
              </c:pt>
              <c:pt idx="8845">
                <c:v>-4.9901228422998874E-3</c:v>
              </c:pt>
              <c:pt idx="8846">
                <c:v>-4.9901915527536048E-3</c:v>
              </c:pt>
              <c:pt idx="8847">
                <c:v>-4.9902600233802559E-3</c:v>
              </c:pt>
              <c:pt idx="8848">
                <c:v>-4.990328254179846E-3</c:v>
              </c:pt>
              <c:pt idx="8849">
                <c:v>-4.99039624515237E-3</c:v>
              </c:pt>
              <c:pt idx="8850">
                <c:v>-4.990463996297833E-3</c:v>
              </c:pt>
              <c:pt idx="8851">
                <c:v>-4.9905315076162315E-3</c:v>
              </c:pt>
              <c:pt idx="8852">
                <c:v>-4.9905987791075655E-3</c:v>
              </c:pt>
              <c:pt idx="8853">
                <c:v>-4.9906658107718369E-3</c:v>
              </c:pt>
              <c:pt idx="8854">
                <c:v>-4.9907326026090437E-3</c:v>
              </c:pt>
              <c:pt idx="8855">
                <c:v>-4.9907991546191913E-3</c:v>
              </c:pt>
              <c:pt idx="8856">
                <c:v>-4.990865466802271E-3</c:v>
              </c:pt>
              <c:pt idx="8857">
                <c:v>-4.990931539158288E-3</c:v>
              </c:pt>
              <c:pt idx="8858">
                <c:v>-4.9909973716872405E-3</c:v>
              </c:pt>
              <c:pt idx="8859">
                <c:v>-4.9910629643891303E-3</c:v>
              </c:pt>
              <c:pt idx="8860">
                <c:v>-4.9911283172639574E-3</c:v>
              </c:pt>
              <c:pt idx="8861">
                <c:v>-4.9911934303117182E-3</c:v>
              </c:pt>
              <c:pt idx="8862">
                <c:v>-4.9912583035324181E-3</c:v>
              </c:pt>
              <c:pt idx="8863">
                <c:v>-4.9913229369260535E-3</c:v>
              </c:pt>
              <c:pt idx="8864">
                <c:v>-4.9913873304926245E-3</c:v>
              </c:pt>
              <c:pt idx="8865">
                <c:v>-4.9914514842321327E-3</c:v>
              </c:pt>
              <c:pt idx="8866">
                <c:v>-4.9915153981445765E-3</c:v>
              </c:pt>
              <c:pt idx="8867">
                <c:v>-4.9915790722299576E-3</c:v>
              </c:pt>
              <c:pt idx="8868">
                <c:v>-4.9916425064882794E-3</c:v>
              </c:pt>
              <c:pt idx="8869">
                <c:v>-4.9917057009195315E-3</c:v>
              </c:pt>
              <c:pt idx="8870">
                <c:v>-4.9917686555237227E-3</c:v>
              </c:pt>
              <c:pt idx="8871">
                <c:v>-4.9918313703008494E-3</c:v>
              </c:pt>
              <c:pt idx="8872">
                <c:v>-4.9918938452509116E-3</c:v>
              </c:pt>
              <c:pt idx="8873">
                <c:v>-4.9919560803739112E-3</c:v>
              </c:pt>
              <c:pt idx="8874">
                <c:v>-4.9920180756698462E-3</c:v>
              </c:pt>
              <c:pt idx="8875">
                <c:v>-4.9920798311387186E-3</c:v>
              </c:pt>
              <c:pt idx="8876">
                <c:v>-4.9921413467805282E-3</c:v>
              </c:pt>
              <c:pt idx="8877">
                <c:v>-4.9922026225952734E-3</c:v>
              </c:pt>
              <c:pt idx="8878">
                <c:v>-4.9922636585829541E-3</c:v>
              </c:pt>
              <c:pt idx="8879">
                <c:v>-4.992324454743572E-3</c:v>
              </c:pt>
              <c:pt idx="8880">
                <c:v>-4.9923850110771273E-3</c:v>
              </c:pt>
              <c:pt idx="8881">
                <c:v>-4.9924453275836181E-3</c:v>
              </c:pt>
              <c:pt idx="8882">
                <c:v>-4.9925054042630479E-3</c:v>
              </c:pt>
              <c:pt idx="8883">
                <c:v>-4.9925652411154115E-3</c:v>
              </c:pt>
              <c:pt idx="8884">
                <c:v>-4.9926248381407107E-3</c:v>
              </c:pt>
              <c:pt idx="8885">
                <c:v>-4.9926841953389471E-3</c:v>
              </c:pt>
              <c:pt idx="8886">
                <c:v>-4.9927433127101208E-3</c:v>
              </c:pt>
              <c:pt idx="8887">
                <c:v>-4.9928021902542301E-3</c:v>
              </c:pt>
              <c:pt idx="8888">
                <c:v>-4.9928608279712749E-3</c:v>
              </c:pt>
              <c:pt idx="8889">
                <c:v>-4.992919225861257E-3</c:v>
              </c:pt>
              <c:pt idx="8890">
                <c:v>-4.9929773839241763E-3</c:v>
              </c:pt>
              <c:pt idx="8891">
                <c:v>-4.9930353021600312E-3</c:v>
              </c:pt>
              <c:pt idx="8892">
                <c:v>-4.9930929805688216E-3</c:v>
              </c:pt>
              <c:pt idx="8893">
                <c:v>-4.9931504191505494E-3</c:v>
              </c:pt>
              <c:pt idx="8894">
                <c:v>-4.9932076179052143E-3</c:v>
              </c:pt>
              <c:pt idx="8895">
                <c:v>-4.9932645768328149E-3</c:v>
              </c:pt>
              <c:pt idx="8896">
                <c:v>-4.9933212959333544E-3</c:v>
              </c:pt>
              <c:pt idx="8897">
                <c:v>-4.9933777752068278E-3</c:v>
              </c:pt>
              <c:pt idx="8898">
                <c:v>-4.9934340146532384E-3</c:v>
              </c:pt>
              <c:pt idx="8899">
                <c:v>-4.9934900142725846E-3</c:v>
              </c:pt>
              <c:pt idx="8900">
                <c:v>-4.9935457740648663E-3</c:v>
              </c:pt>
              <c:pt idx="8901">
                <c:v>-4.993601294030087E-3</c:v>
              </c:pt>
              <c:pt idx="8902">
                <c:v>-4.9936565741682416E-3</c:v>
              </c:pt>
              <c:pt idx="8903">
                <c:v>-4.9937116144793334E-3</c:v>
              </c:pt>
              <c:pt idx="8904">
                <c:v>-4.9937664149633625E-3</c:v>
              </c:pt>
              <c:pt idx="8905">
                <c:v>-4.9938209756203271E-3</c:v>
              </c:pt>
              <c:pt idx="8906">
                <c:v>-4.9938752964502273E-3</c:v>
              </c:pt>
              <c:pt idx="8907">
                <c:v>-4.9939293774530647E-3</c:v>
              </c:pt>
              <c:pt idx="8908">
                <c:v>-4.9939832186288394E-3</c:v>
              </c:pt>
              <c:pt idx="8909">
                <c:v>-4.9940368199775532E-3</c:v>
              </c:pt>
              <c:pt idx="8910">
                <c:v>-4.9940901814992007E-3</c:v>
              </c:pt>
              <c:pt idx="8911">
                <c:v>-4.9941433031937838E-3</c:v>
              </c:pt>
              <c:pt idx="8912">
                <c:v>-4.9941961850613024E-3</c:v>
              </c:pt>
              <c:pt idx="8913">
                <c:v>-4.9942488271017584E-3</c:v>
              </c:pt>
              <c:pt idx="8914">
                <c:v>-4.9943012293151515E-3</c:v>
              </c:pt>
              <c:pt idx="8915">
                <c:v>-4.9943533917014803E-3</c:v>
              </c:pt>
              <c:pt idx="8916">
                <c:v>-4.9944053142607463E-3</c:v>
              </c:pt>
              <c:pt idx="8917">
                <c:v>-4.9944569969929478E-3</c:v>
              </c:pt>
              <c:pt idx="8918">
                <c:v>-4.9945084398980849E-3</c:v>
              </c:pt>
              <c:pt idx="8919">
                <c:v>-4.994559642976161E-3</c:v>
              </c:pt>
              <c:pt idx="8920">
                <c:v>-4.9946106062271709E-3</c:v>
              </c:pt>
              <c:pt idx="8921">
                <c:v>-4.9946613296511181E-3</c:v>
              </c:pt>
              <c:pt idx="8922">
                <c:v>-4.9947118132480026E-3</c:v>
              </c:pt>
              <c:pt idx="8923">
                <c:v>-4.994762057017826E-3</c:v>
              </c:pt>
              <c:pt idx="8924">
                <c:v>-4.9948120609605833E-3</c:v>
              </c:pt>
              <c:pt idx="8925">
                <c:v>-4.9948618250762761E-3</c:v>
              </c:pt>
              <c:pt idx="8926">
                <c:v>-4.9949113493649062E-3</c:v>
              </c:pt>
              <c:pt idx="8927">
                <c:v>-4.9949606338264719E-3</c:v>
              </c:pt>
              <c:pt idx="8928">
                <c:v>-4.9950096784609731E-3</c:v>
              </c:pt>
              <c:pt idx="8929">
                <c:v>-4.9950584832684133E-3</c:v>
              </c:pt>
              <c:pt idx="8930">
                <c:v>-4.9951070482487873E-3</c:v>
              </c:pt>
              <c:pt idx="8931">
                <c:v>-4.9951553734020986E-3</c:v>
              </c:pt>
              <c:pt idx="8932">
                <c:v>-4.9952034587283471E-3</c:v>
              </c:pt>
              <c:pt idx="8933">
                <c:v>-4.9952513042275312E-3</c:v>
              </c:pt>
              <c:pt idx="8934">
                <c:v>-4.9952989098996526E-3</c:v>
              </c:pt>
              <c:pt idx="8935">
                <c:v>-4.9953462757447095E-3</c:v>
              </c:pt>
              <c:pt idx="8936">
                <c:v>-4.9953934017627037E-3</c:v>
              </c:pt>
              <c:pt idx="8937">
                <c:v>-4.9954402879536369E-3</c:v>
              </c:pt>
              <c:pt idx="8938">
                <c:v>-4.9954869343175039E-3</c:v>
              </c:pt>
              <c:pt idx="8939">
                <c:v>-4.9955333408543065E-3</c:v>
              </c:pt>
              <c:pt idx="8940">
                <c:v>-4.9955795075640463E-3</c:v>
              </c:pt>
              <c:pt idx="8941">
                <c:v>-4.9956254344467217E-3</c:v>
              </c:pt>
              <c:pt idx="8942">
                <c:v>-4.9956711215023344E-3</c:v>
              </c:pt>
              <c:pt idx="8943">
                <c:v>-4.9957165687308826E-3</c:v>
              </c:pt>
              <c:pt idx="8944">
                <c:v>-4.995761776132368E-3</c:v>
              </c:pt>
              <c:pt idx="8945">
                <c:v>-4.9958067437067891E-3</c:v>
              </c:pt>
              <c:pt idx="8946">
                <c:v>-4.9958514714541474E-3</c:v>
              </c:pt>
              <c:pt idx="8947">
                <c:v>-4.9958959593744412E-3</c:v>
              </c:pt>
              <c:pt idx="8948">
                <c:v>-4.9959402074676723E-3</c:v>
              </c:pt>
              <c:pt idx="8949">
                <c:v>-4.995984215733839E-3</c:v>
              </c:pt>
              <c:pt idx="8950">
                <c:v>-4.9960279841729464E-3</c:v>
              </c:pt>
              <c:pt idx="8951">
                <c:v>-4.9960715127849858E-3</c:v>
              </c:pt>
              <c:pt idx="8952">
                <c:v>-4.9961148015699626E-3</c:v>
              </c:pt>
              <c:pt idx="8953">
                <c:v>-4.9961578505278749E-3</c:v>
              </c:pt>
              <c:pt idx="8954">
                <c:v>-4.9962006596587245E-3</c:v>
              </c:pt>
              <c:pt idx="8955">
                <c:v>-4.9962432289625096E-3</c:v>
              </c:pt>
              <c:pt idx="8956">
                <c:v>-4.996285558439232E-3</c:v>
              </c:pt>
              <c:pt idx="8957">
                <c:v>-4.9963276480888899E-3</c:v>
              </c:pt>
              <c:pt idx="8958">
                <c:v>-4.9963694979114851E-3</c:v>
              </c:pt>
              <c:pt idx="8959">
                <c:v>-4.9964111079070159E-3</c:v>
              </c:pt>
              <c:pt idx="8960">
                <c:v>-4.9964524780754839E-3</c:v>
              </c:pt>
              <c:pt idx="8961">
                <c:v>-4.9964936084168875E-3</c:v>
              </c:pt>
              <c:pt idx="8962">
                <c:v>-4.9965344989312283E-3</c:v>
              </c:pt>
              <c:pt idx="8963">
                <c:v>-4.9965751496185064E-3</c:v>
              </c:pt>
              <c:pt idx="8964">
                <c:v>-4.9966155604787219E-3</c:v>
              </c:pt>
              <c:pt idx="8965">
                <c:v>-4.9966557315118728E-3</c:v>
              </c:pt>
              <c:pt idx="8966">
                <c:v>-4.9966956627179593E-3</c:v>
              </c:pt>
              <c:pt idx="8967">
                <c:v>-4.9967353540969813E-3</c:v>
              </c:pt>
              <c:pt idx="8968">
                <c:v>-4.9967748056489406E-3</c:v>
              </c:pt>
              <c:pt idx="8969">
                <c:v>-4.9968140173738355E-3</c:v>
              </c:pt>
              <c:pt idx="8970">
                <c:v>-4.9968529892716676E-3</c:v>
              </c:pt>
              <c:pt idx="8971">
                <c:v>-4.9968917213424353E-3</c:v>
              </c:pt>
              <c:pt idx="8972">
                <c:v>-4.9969302135861402E-3</c:v>
              </c:pt>
              <c:pt idx="8973">
                <c:v>-4.9969684660027824E-3</c:v>
              </c:pt>
              <c:pt idx="8974">
                <c:v>-4.9970064785923585E-3</c:v>
              </c:pt>
              <c:pt idx="8975">
                <c:v>-4.9970442513548735E-3</c:v>
              </c:pt>
              <c:pt idx="8976">
                <c:v>-4.9970817842903241E-3</c:v>
              </c:pt>
              <c:pt idx="8977">
                <c:v>-4.9971190773987102E-3</c:v>
              </c:pt>
              <c:pt idx="8978">
                <c:v>-4.9971561306800371E-3</c:v>
              </c:pt>
              <c:pt idx="8979">
                <c:v>-4.997192944134296E-3</c:v>
              </c:pt>
              <c:pt idx="8980">
                <c:v>-4.9972295177614923E-3</c:v>
              </c:pt>
              <c:pt idx="8981">
                <c:v>-4.9972658515616258E-3</c:v>
              </c:pt>
              <c:pt idx="8982">
                <c:v>-4.9973019455346948E-3</c:v>
              </c:pt>
              <c:pt idx="8983">
                <c:v>-4.9973377996806994E-3</c:v>
              </c:pt>
              <c:pt idx="8984">
                <c:v>-4.9973734139996413E-3</c:v>
              </c:pt>
              <c:pt idx="8985">
                <c:v>-4.9974087884915187E-3</c:v>
              </c:pt>
              <c:pt idx="8986">
                <c:v>-4.9974439231563333E-3</c:v>
              </c:pt>
              <c:pt idx="8987">
                <c:v>-4.9974788179940853E-3</c:v>
              </c:pt>
              <c:pt idx="8988">
                <c:v>-4.9975134730047728E-3</c:v>
              </c:pt>
              <c:pt idx="8989">
                <c:v>-4.9975478881883958E-3</c:v>
              </c:pt>
              <c:pt idx="8990">
                <c:v>-4.9975820635449562E-3</c:v>
              </c:pt>
              <c:pt idx="8991">
                <c:v>-4.9976159990744572E-3</c:v>
              </c:pt>
              <c:pt idx="8992">
                <c:v>-4.9976496947768904E-3</c:v>
              </c:pt>
              <c:pt idx="8993">
                <c:v>-4.9976831506522591E-3</c:v>
              </c:pt>
              <c:pt idx="8994">
                <c:v>-4.997716366700565E-3</c:v>
              </c:pt>
              <c:pt idx="8995">
                <c:v>-4.9977493429218065E-3</c:v>
              </c:pt>
              <c:pt idx="8996">
                <c:v>-4.9977820793159853E-3</c:v>
              </c:pt>
              <c:pt idx="8997">
                <c:v>-4.9978145758831014E-3</c:v>
              </c:pt>
              <c:pt idx="8998">
                <c:v>-4.9978468326231529E-3</c:v>
              </c:pt>
              <c:pt idx="8999">
                <c:v>-4.9978788495361401E-3</c:v>
              </c:pt>
              <c:pt idx="9000">
                <c:v>-4.9979106266220645E-3</c:v>
              </c:pt>
              <c:pt idx="9001">
                <c:v>-4.9979421638809262E-3</c:v>
              </c:pt>
              <c:pt idx="9002">
                <c:v>-4.9979734613127234E-3</c:v>
              </c:pt>
              <c:pt idx="9003">
                <c:v>-4.9980045189174562E-3</c:v>
              </c:pt>
              <c:pt idx="9004">
                <c:v>-4.9980353366951263E-3</c:v>
              </c:pt>
              <c:pt idx="9005">
                <c:v>-4.9980659146457371E-3</c:v>
              </c:pt>
              <c:pt idx="9006">
                <c:v>-4.9980962527692799E-3</c:v>
              </c:pt>
              <c:pt idx="9007">
                <c:v>-4.9981263510657584E-3</c:v>
              </c:pt>
              <c:pt idx="9008">
                <c:v>-4.9981562095351758E-3</c:v>
              </c:pt>
              <c:pt idx="9009">
                <c:v>-4.998185828177527E-3</c:v>
              </c:pt>
              <c:pt idx="9010">
                <c:v>-4.9982152069928155E-3</c:v>
              </c:pt>
              <c:pt idx="9011">
                <c:v>-4.9982443459810413E-3</c:v>
              </c:pt>
              <c:pt idx="9012">
                <c:v>-4.9982732451422027E-3</c:v>
              </c:pt>
              <c:pt idx="9013">
                <c:v>-4.9983019044762995E-3</c:v>
              </c:pt>
              <c:pt idx="9014">
                <c:v>-4.9983303239833337E-3</c:v>
              </c:pt>
              <c:pt idx="9015">
                <c:v>-4.9983585036633051E-3</c:v>
              </c:pt>
              <c:pt idx="9016">
                <c:v>-4.9983864435162121E-3</c:v>
              </c:pt>
              <c:pt idx="9017">
                <c:v>-4.9984141435420563E-3</c:v>
              </c:pt>
              <c:pt idx="9018">
                <c:v>-4.9984416037408361E-3</c:v>
              </c:pt>
              <c:pt idx="9019">
                <c:v>-4.9984688241125549E-3</c:v>
              </c:pt>
              <c:pt idx="9020">
                <c:v>-4.9984958046572076E-3</c:v>
              </c:pt>
              <c:pt idx="9021">
                <c:v>-4.9985225453747974E-3</c:v>
              </c:pt>
              <c:pt idx="9022">
                <c:v>-4.9985490462653229E-3</c:v>
              </c:pt>
              <c:pt idx="9023">
                <c:v>-4.9985753073287856E-3</c:v>
              </c:pt>
              <c:pt idx="9024">
                <c:v>-4.9986013285651838E-3</c:v>
              </c:pt>
              <c:pt idx="9025">
                <c:v>-4.9986271099745176E-3</c:v>
              </c:pt>
              <c:pt idx="9026">
                <c:v>-4.9986526515567887E-3</c:v>
              </c:pt>
              <c:pt idx="9027">
                <c:v>-4.998677953311997E-3</c:v>
              </c:pt>
              <c:pt idx="9028">
                <c:v>-4.9987030152401409E-3</c:v>
              </c:pt>
              <c:pt idx="9029">
                <c:v>-4.9987278373412221E-3</c:v>
              </c:pt>
              <c:pt idx="9030">
                <c:v>-4.9987524196152388E-3</c:v>
              </c:pt>
              <c:pt idx="9031">
                <c:v>-4.9987767620621928E-3</c:v>
              </c:pt>
              <c:pt idx="9032">
                <c:v>-4.9988008646820858E-3</c:v>
              </c:pt>
              <c:pt idx="9033">
                <c:v>-4.9988247274749108E-3</c:v>
              </c:pt>
              <c:pt idx="9034">
                <c:v>-4.9988483504406732E-3</c:v>
              </c:pt>
              <c:pt idx="9035">
                <c:v>-4.9988717335793728E-3</c:v>
              </c:pt>
              <c:pt idx="9036">
                <c:v>-4.998894876891008E-3</c:v>
              </c:pt>
              <c:pt idx="9037">
                <c:v>-4.9989177803755804E-3</c:v>
              </c:pt>
              <c:pt idx="9038">
                <c:v>-4.9989404440330884E-3</c:v>
              </c:pt>
              <c:pt idx="9039">
                <c:v>-4.9989628678635337E-3</c:v>
              </c:pt>
              <c:pt idx="9040">
                <c:v>-4.9989850518669145E-3</c:v>
              </c:pt>
              <c:pt idx="9041">
                <c:v>-4.9990069960432326E-3</c:v>
              </c:pt>
              <c:pt idx="9042">
                <c:v>-4.9990287003924862E-3</c:v>
              </c:pt>
              <c:pt idx="9043">
                <c:v>-4.9990501649146771E-3</c:v>
              </c:pt>
              <c:pt idx="9044">
                <c:v>-4.9990713896098035E-3</c:v>
              </c:pt>
              <c:pt idx="9045">
                <c:v>-4.9990923744778655E-3</c:v>
              </c:pt>
              <c:pt idx="9046">
                <c:v>-4.99911311951887E-3</c:v>
              </c:pt>
              <c:pt idx="9047">
                <c:v>-4.9991336247328048E-3</c:v>
              </c:pt>
              <c:pt idx="9048">
                <c:v>-4.9991538901196786E-3</c:v>
              </c:pt>
              <c:pt idx="9049">
                <c:v>-4.9991739156794862E-3</c:v>
              </c:pt>
              <c:pt idx="9050">
                <c:v>-4.9991937014122328E-3</c:v>
              </c:pt>
              <c:pt idx="9051">
                <c:v>-4.9992132473179133E-3</c:v>
              </c:pt>
              <c:pt idx="9052">
                <c:v>-4.999232553396531E-3</c:v>
              </c:pt>
              <c:pt idx="9053">
                <c:v>-4.999251619648086E-3</c:v>
              </c:pt>
              <c:pt idx="9054">
                <c:v>-4.9992704460725765E-3</c:v>
              </c:pt>
              <c:pt idx="9055">
                <c:v>-4.9992890326700044E-3</c:v>
              </c:pt>
              <c:pt idx="9056">
                <c:v>-4.9993073794403677E-3</c:v>
              </c:pt>
              <c:pt idx="9057">
                <c:v>-4.9993254863836684E-3</c:v>
              </c:pt>
              <c:pt idx="9058">
                <c:v>-4.9993433534999045E-3</c:v>
              </c:pt>
              <c:pt idx="9059">
                <c:v>-4.9993609807890815E-3</c:v>
              </c:pt>
              <c:pt idx="9060">
                <c:v>-4.9993783682511922E-3</c:v>
              </c:pt>
              <c:pt idx="9061">
                <c:v>-4.9993955158862367E-3</c:v>
              </c:pt>
              <c:pt idx="9062">
                <c:v>-4.9994124236942203E-3</c:v>
              </c:pt>
              <c:pt idx="9063">
                <c:v>-4.9994290916751376E-3</c:v>
              </c:pt>
              <c:pt idx="9064">
                <c:v>-4.999445519828994E-3</c:v>
              </c:pt>
              <c:pt idx="9065">
                <c:v>-4.9994617081557842E-3</c:v>
              </c:pt>
              <c:pt idx="9066">
                <c:v>-4.9994776566555134E-3</c:v>
              </c:pt>
              <c:pt idx="9067">
                <c:v>-4.9994933653281781E-3</c:v>
              </c:pt>
              <c:pt idx="9068">
                <c:v>-4.9995088341737784E-3</c:v>
              </c:pt>
              <c:pt idx="9069">
                <c:v>-4.9995240631923159E-3</c:v>
              </c:pt>
              <c:pt idx="9070">
                <c:v>-4.999539052383789E-3</c:v>
              </c:pt>
              <c:pt idx="9071">
                <c:v>-4.9995538017481994E-3</c:v>
              </c:pt>
              <c:pt idx="9072">
                <c:v>-4.9995683112855453E-3</c:v>
              </c:pt>
              <c:pt idx="9073">
                <c:v>-4.999582580995832E-3</c:v>
              </c:pt>
              <c:pt idx="9074">
                <c:v>-4.9995966108790507E-3</c:v>
              </c:pt>
              <c:pt idx="9075">
                <c:v>-4.9996104009352067E-3</c:v>
              </c:pt>
              <c:pt idx="9076">
                <c:v>-4.9996239511642983E-3</c:v>
              </c:pt>
              <c:pt idx="9077">
                <c:v>-4.9996372615663271E-3</c:v>
              </c:pt>
              <c:pt idx="9078">
                <c:v>-4.9996503321412932E-3</c:v>
              </c:pt>
              <c:pt idx="9079">
                <c:v>-4.9996631628891949E-3</c:v>
              </c:pt>
              <c:pt idx="9080">
                <c:v>-4.9996757538100321E-3</c:v>
              </c:pt>
              <c:pt idx="9081">
                <c:v>-4.9996881049038065E-3</c:v>
              </c:pt>
              <c:pt idx="9082">
                <c:v>-4.9997002161705165E-3</c:v>
              </c:pt>
              <c:pt idx="9083">
                <c:v>-4.9997120876101638E-3</c:v>
              </c:pt>
              <c:pt idx="9084">
                <c:v>-4.9997237192227467E-3</c:v>
              </c:pt>
              <c:pt idx="9085">
                <c:v>-4.9997351110082668E-3</c:v>
              </c:pt>
              <c:pt idx="9086">
                <c:v>-4.9997462629667241E-3</c:v>
              </c:pt>
              <c:pt idx="9087">
                <c:v>-4.9997571750981205E-3</c:v>
              </c:pt>
              <c:pt idx="9088">
                <c:v>-4.999767847402449E-3</c:v>
              </c:pt>
              <c:pt idx="9089">
                <c:v>-4.9997782798797148E-3</c:v>
              </c:pt>
              <c:pt idx="9090">
                <c:v>-4.999788472529916E-3</c:v>
              </c:pt>
              <c:pt idx="9091">
                <c:v>-4.9997984253530546E-3</c:v>
              </c:pt>
              <c:pt idx="9092">
                <c:v>-4.9998081383491304E-3</c:v>
              </c:pt>
              <c:pt idx="9093">
                <c:v>-4.9998176115181418E-3</c:v>
              </c:pt>
              <c:pt idx="9094">
                <c:v>-4.9998268448600888E-3</c:v>
              </c:pt>
              <c:pt idx="9095">
                <c:v>-4.999835838374973E-3</c:v>
              </c:pt>
              <c:pt idx="9096">
                <c:v>-4.9998445920627927E-3</c:v>
              </c:pt>
              <c:pt idx="9097">
                <c:v>-4.9998531059235497E-3</c:v>
              </c:pt>
              <c:pt idx="9098">
                <c:v>-4.999861379957244E-3</c:v>
              </c:pt>
              <c:pt idx="9099">
                <c:v>-4.9998694141638739E-3</c:v>
              </c:pt>
              <c:pt idx="9100">
                <c:v>-4.9998772085434427E-3</c:v>
              </c:pt>
              <c:pt idx="9101">
                <c:v>-4.9998847630959454E-3</c:v>
              </c:pt>
              <c:pt idx="9102">
                <c:v>-4.9998920778213853E-3</c:v>
              </c:pt>
              <c:pt idx="9103">
                <c:v>-4.9998991527197591E-3</c:v>
              </c:pt>
              <c:pt idx="9104">
                <c:v>-4.9999059877910718E-3</c:v>
              </c:pt>
              <c:pt idx="9105">
                <c:v>-4.9999125830353201E-3</c:v>
              </c:pt>
              <c:pt idx="9106">
                <c:v>-4.999918938452504E-3</c:v>
              </c:pt>
              <c:pt idx="9107">
                <c:v>-4.9999250540426251E-3</c:v>
              </c:pt>
              <c:pt idx="9108">
                <c:v>-4.9999309298056835E-3</c:v>
              </c:pt>
              <c:pt idx="9109">
                <c:v>-4.9999365657416774E-3</c:v>
              </c:pt>
              <c:pt idx="9110">
                <c:v>-4.9999419618506069E-3</c:v>
              </c:pt>
              <c:pt idx="9111">
                <c:v>-4.9999471181324737E-3</c:v>
              </c:pt>
              <c:pt idx="9112">
                <c:v>-4.9999520345872777E-3</c:v>
              </c:pt>
              <c:pt idx="9113">
                <c:v>-4.9999567112150173E-3</c:v>
              </c:pt>
              <c:pt idx="9114">
                <c:v>-4.9999611480156959E-3</c:v>
              </c:pt>
              <c:pt idx="9115">
                <c:v>-4.9999653449893083E-3</c:v>
              </c:pt>
              <c:pt idx="9116">
                <c:v>-4.9999693021358579E-3</c:v>
              </c:pt>
              <c:pt idx="9117">
                <c:v>-4.9999730194553432E-3</c:v>
              </c:pt>
              <c:pt idx="9118">
                <c:v>-4.9999764969477657E-3</c:v>
              </c:pt>
              <c:pt idx="9119">
                <c:v>-4.9999797346131237E-3</c:v>
              </c:pt>
              <c:pt idx="9120">
                <c:v>-4.9999827324514173E-3</c:v>
              </c:pt>
              <c:pt idx="9121">
                <c:v>-4.9999854904626481E-3</c:v>
              </c:pt>
              <c:pt idx="9122">
                <c:v>-4.9999880086468163E-3</c:v>
              </c:pt>
              <c:pt idx="9123">
                <c:v>-4.9999902870039199E-3</c:v>
              </c:pt>
              <c:pt idx="9124">
                <c:v>-4.9999923255339591E-3</c:v>
              </c:pt>
              <c:pt idx="9125">
                <c:v>-4.9999941242369356E-3</c:v>
              </c:pt>
              <c:pt idx="9126">
                <c:v>-4.9999956831128494E-3</c:v>
              </c:pt>
              <c:pt idx="9127">
                <c:v>-4.9999970021616987E-3</c:v>
              </c:pt>
              <c:pt idx="9128">
                <c:v>-4.9999980813834888E-3</c:v>
              </c:pt>
              <c:pt idx="9129">
                <c:v>-4.9999989207782109E-3</c:v>
              </c:pt>
              <c:pt idx="9130">
                <c:v>-4.9999995203458686E-3</c:v>
              </c:pt>
              <c:pt idx="9131">
                <c:v>-4.9999998800864635E-3</c:v>
              </c:pt>
              <c:pt idx="9132">
                <c:v>-4.9999999999999958E-3</c:v>
              </c:pt>
              <c:pt idx="9133">
                <c:v>-4.9999998800864635E-3</c:v>
              </c:pt>
              <c:pt idx="9134">
                <c:v>-4.9999995203458686E-3</c:v>
              </c:pt>
              <c:pt idx="9135">
                <c:v>-4.9999989207782092E-3</c:v>
              </c:pt>
              <c:pt idx="9136">
                <c:v>-4.9999980813834853E-3</c:v>
              </c:pt>
              <c:pt idx="9137">
                <c:v>-4.9999970021617005E-3</c:v>
              </c:pt>
              <c:pt idx="9138">
                <c:v>-4.9999956831128494E-3</c:v>
              </c:pt>
              <c:pt idx="9139">
                <c:v>-4.9999941242369356E-3</c:v>
              </c:pt>
              <c:pt idx="9140">
                <c:v>-4.9999923255339591E-3</c:v>
              </c:pt>
              <c:pt idx="9141">
                <c:v>-4.9999902870039217E-3</c:v>
              </c:pt>
              <c:pt idx="9142">
                <c:v>-4.999988008646818E-3</c:v>
              </c:pt>
              <c:pt idx="9143">
                <c:v>-4.9999854904626499E-3</c:v>
              </c:pt>
              <c:pt idx="9144">
                <c:v>-4.999982732451419E-3</c:v>
              </c:pt>
              <c:pt idx="9145">
                <c:v>-4.9999797346131237E-3</c:v>
              </c:pt>
              <c:pt idx="9146">
                <c:v>-4.9999764969477639E-3</c:v>
              </c:pt>
              <c:pt idx="9147">
                <c:v>-4.9999730194553432E-3</c:v>
              </c:pt>
              <c:pt idx="9148">
                <c:v>-4.9999693021358562E-3</c:v>
              </c:pt>
              <c:pt idx="9149">
                <c:v>-4.9999653449893065E-3</c:v>
              </c:pt>
              <c:pt idx="9150">
                <c:v>-4.9999611480156941E-3</c:v>
              </c:pt>
              <c:pt idx="9151">
                <c:v>-4.9999567112150173E-3</c:v>
              </c:pt>
              <c:pt idx="9152">
                <c:v>-4.9999520345872777E-3</c:v>
              </c:pt>
              <c:pt idx="9153">
                <c:v>-4.9999471181324737E-3</c:v>
              </c:pt>
              <c:pt idx="9154">
                <c:v>-4.9999419618506069E-3</c:v>
              </c:pt>
              <c:pt idx="9155">
                <c:v>-4.9999365657416792E-3</c:v>
              </c:pt>
              <c:pt idx="9156">
                <c:v>-4.9999309298056852E-3</c:v>
              </c:pt>
              <c:pt idx="9157">
                <c:v>-4.9999250540426268E-3</c:v>
              </c:pt>
              <c:pt idx="9158">
                <c:v>-4.9999189384525057E-3</c:v>
              </c:pt>
              <c:pt idx="9159">
                <c:v>-4.9999125830353201E-3</c:v>
              </c:pt>
              <c:pt idx="9160">
                <c:v>-4.9999059877910718E-3</c:v>
              </c:pt>
              <c:pt idx="9161">
                <c:v>-4.9998991527197591E-3</c:v>
              </c:pt>
              <c:pt idx="9162">
                <c:v>-4.9998920778213836E-3</c:v>
              </c:pt>
              <c:pt idx="9163">
                <c:v>-4.9998847630959437E-3</c:v>
              </c:pt>
              <c:pt idx="9164">
                <c:v>-4.999877208543441E-3</c:v>
              </c:pt>
              <c:pt idx="9165">
                <c:v>-4.9998694141638739E-3</c:v>
              </c:pt>
              <c:pt idx="9166">
                <c:v>-4.999861379957244E-3</c:v>
              </c:pt>
              <c:pt idx="9167">
                <c:v>-4.9998531059235497E-3</c:v>
              </c:pt>
              <c:pt idx="9168">
                <c:v>-4.9998445920627927E-3</c:v>
              </c:pt>
              <c:pt idx="9169">
                <c:v>-4.9998358383749747E-3</c:v>
              </c:pt>
              <c:pt idx="9170">
                <c:v>-4.9998268448600905E-3</c:v>
              </c:pt>
              <c:pt idx="9171">
                <c:v>-4.9998176115181418E-3</c:v>
              </c:pt>
              <c:pt idx="9172">
                <c:v>-4.9998081383491304E-3</c:v>
              </c:pt>
              <c:pt idx="9173">
                <c:v>-4.9997984253530546E-3</c:v>
              </c:pt>
              <c:pt idx="9174">
                <c:v>-4.999788472529916E-3</c:v>
              </c:pt>
              <c:pt idx="9175">
                <c:v>-4.999778279879713E-3</c:v>
              </c:pt>
              <c:pt idx="9176">
                <c:v>-4.9997678474024473E-3</c:v>
              </c:pt>
              <c:pt idx="9177">
                <c:v>-4.9997571750981171E-3</c:v>
              </c:pt>
              <c:pt idx="9178">
                <c:v>-4.9997462629667241E-3</c:v>
              </c:pt>
              <c:pt idx="9179">
                <c:v>-4.9997351110082668E-3</c:v>
              </c:pt>
              <c:pt idx="9180">
                <c:v>-4.9997237192227467E-3</c:v>
              </c:pt>
              <c:pt idx="9181">
                <c:v>-4.9997120876101638E-3</c:v>
              </c:pt>
              <c:pt idx="9182">
                <c:v>-4.9997002161705183E-3</c:v>
              </c:pt>
              <c:pt idx="9183">
                <c:v>-4.9996881049038083E-3</c:v>
              </c:pt>
              <c:pt idx="9184">
                <c:v>-4.9996757538100338E-3</c:v>
              </c:pt>
              <c:pt idx="9185">
                <c:v>-4.9996631628891949E-3</c:v>
              </c:pt>
              <c:pt idx="9186">
                <c:v>-4.9996503321412932E-3</c:v>
              </c:pt>
              <c:pt idx="9187">
                <c:v>-4.9996372615663271E-3</c:v>
              </c:pt>
              <c:pt idx="9188">
                <c:v>-4.9996239511642983E-3</c:v>
              </c:pt>
              <c:pt idx="9189">
                <c:v>-4.999610400935205E-3</c:v>
              </c:pt>
              <c:pt idx="9190">
                <c:v>-4.999596610879049E-3</c:v>
              </c:pt>
              <c:pt idx="9191">
                <c:v>-4.9995825809958302E-3</c:v>
              </c:pt>
              <c:pt idx="9192">
                <c:v>-4.9995683112855453E-3</c:v>
              </c:pt>
              <c:pt idx="9193">
                <c:v>-4.9995538017481994E-3</c:v>
              </c:pt>
              <c:pt idx="9194">
                <c:v>-4.999539052383789E-3</c:v>
              </c:pt>
              <c:pt idx="9195">
                <c:v>-4.9995240631923142E-3</c:v>
              </c:pt>
              <c:pt idx="9196">
                <c:v>-4.9995088341737801E-3</c:v>
              </c:pt>
              <c:pt idx="9197">
                <c:v>-4.9994933653281781E-3</c:v>
              </c:pt>
              <c:pt idx="9198">
                <c:v>-4.9994776566555134E-3</c:v>
              </c:pt>
              <c:pt idx="9199">
                <c:v>-4.9994617081557859E-3</c:v>
              </c:pt>
              <c:pt idx="9200">
                <c:v>-4.999445519828994E-3</c:v>
              </c:pt>
              <c:pt idx="9201">
                <c:v>-4.9994290916751376E-3</c:v>
              </c:pt>
              <c:pt idx="9202">
                <c:v>-4.9994124236942186E-3</c:v>
              </c:pt>
              <c:pt idx="9203">
                <c:v>-4.999395515886235E-3</c:v>
              </c:pt>
              <c:pt idx="9204">
                <c:v>-4.9993783682511887E-3</c:v>
              </c:pt>
              <c:pt idx="9205">
                <c:v>-4.9993609807890797E-3</c:v>
              </c:pt>
              <c:pt idx="9206">
                <c:v>-4.9993433534999063E-3</c:v>
              </c:pt>
              <c:pt idx="9207">
                <c:v>-4.9993254863836684E-3</c:v>
              </c:pt>
              <c:pt idx="9208">
                <c:v>-4.9993073794403677E-3</c:v>
              </c:pt>
              <c:pt idx="9209">
                <c:v>-4.9992890326700044E-3</c:v>
              </c:pt>
              <c:pt idx="9210">
                <c:v>-4.99927044607258E-3</c:v>
              </c:pt>
              <c:pt idx="9211">
                <c:v>-4.9992516196480877E-3</c:v>
              </c:pt>
              <c:pt idx="9212">
                <c:v>-4.9992325533965327E-3</c:v>
              </c:pt>
              <c:pt idx="9213">
                <c:v>-4.9992132473179133E-3</c:v>
              </c:pt>
              <c:pt idx="9214">
                <c:v>-4.9991937014122311E-3</c:v>
              </c:pt>
              <c:pt idx="9215">
                <c:v>-4.9991739156794862E-3</c:v>
              </c:pt>
              <c:pt idx="9216">
                <c:v>-4.9991538901196769E-3</c:v>
              </c:pt>
              <c:pt idx="9217">
                <c:v>-4.999133624732803E-3</c:v>
              </c:pt>
              <c:pt idx="9218">
                <c:v>-4.9991131195188665E-3</c:v>
              </c:pt>
              <c:pt idx="9219">
                <c:v>-4.9990923744778672E-3</c:v>
              </c:pt>
              <c:pt idx="9220">
                <c:v>-4.9990713896098035E-3</c:v>
              </c:pt>
              <c:pt idx="9221">
                <c:v>-4.9990501649146753E-3</c:v>
              </c:pt>
              <c:pt idx="9222">
                <c:v>-4.9990287003924844E-3</c:v>
              </c:pt>
              <c:pt idx="9223">
                <c:v>-4.9990069960432343E-3</c:v>
              </c:pt>
              <c:pt idx="9224">
                <c:v>-4.9989850518669162E-3</c:v>
              </c:pt>
              <c:pt idx="9225">
                <c:v>-4.9989628678635337E-3</c:v>
              </c:pt>
              <c:pt idx="9226">
                <c:v>-4.9989404440330884E-3</c:v>
              </c:pt>
              <c:pt idx="9227">
                <c:v>-4.9989177803755804E-3</c:v>
              </c:pt>
              <c:pt idx="9228">
                <c:v>-4.998894876891008E-3</c:v>
              </c:pt>
              <c:pt idx="9229">
                <c:v>-4.9988717335793728E-3</c:v>
              </c:pt>
              <c:pt idx="9230">
                <c:v>-4.9988483504406732E-3</c:v>
              </c:pt>
              <c:pt idx="9231">
                <c:v>-4.9988247274749091E-3</c:v>
              </c:pt>
              <c:pt idx="9232">
                <c:v>-4.9988008646820823E-3</c:v>
              </c:pt>
              <c:pt idx="9233">
                <c:v>-4.9987767620621928E-3</c:v>
              </c:pt>
              <c:pt idx="9234">
                <c:v>-4.9987524196152388E-3</c:v>
              </c:pt>
              <c:pt idx="9235">
                <c:v>-4.9987278373412204E-3</c:v>
              </c:pt>
              <c:pt idx="9236">
                <c:v>-4.9987030152401409E-3</c:v>
              </c:pt>
              <c:pt idx="9237">
                <c:v>-4.9986779533119988E-3</c:v>
              </c:pt>
              <c:pt idx="9238">
                <c:v>-4.9986526515567904E-3</c:v>
              </c:pt>
              <c:pt idx="9239">
                <c:v>-4.9986271099745194E-3</c:v>
              </c:pt>
              <c:pt idx="9240">
                <c:v>-4.9986013285651838E-3</c:v>
              </c:pt>
              <c:pt idx="9241">
                <c:v>-4.9985753073287856E-3</c:v>
              </c:pt>
              <c:pt idx="9242">
                <c:v>-4.9985490462653229E-3</c:v>
              </c:pt>
              <c:pt idx="9243">
                <c:v>-4.9985225453747957E-3</c:v>
              </c:pt>
              <c:pt idx="9244">
                <c:v>-4.9984958046572058E-3</c:v>
              </c:pt>
              <c:pt idx="9245">
                <c:v>-4.9984688241125532E-3</c:v>
              </c:pt>
              <c:pt idx="9246">
                <c:v>-4.9984416037408361E-3</c:v>
              </c:pt>
              <c:pt idx="9247">
                <c:v>-4.9984141435420563E-3</c:v>
              </c:pt>
              <c:pt idx="9248">
                <c:v>-4.9983864435162121E-3</c:v>
              </c:pt>
              <c:pt idx="9249">
                <c:v>-4.9983585036633034E-3</c:v>
              </c:pt>
              <c:pt idx="9250">
                <c:v>-4.9983303239833337E-3</c:v>
              </c:pt>
              <c:pt idx="9251">
                <c:v>-4.9983019044763013E-3</c:v>
              </c:pt>
              <c:pt idx="9252">
                <c:v>-4.9982732451422027E-3</c:v>
              </c:pt>
              <c:pt idx="9253">
                <c:v>-4.9982443459810413E-3</c:v>
              </c:pt>
              <c:pt idx="9254">
                <c:v>-4.9982152069928155E-3</c:v>
              </c:pt>
              <c:pt idx="9255">
                <c:v>-4.998185828177527E-3</c:v>
              </c:pt>
              <c:pt idx="9256">
                <c:v>-4.9981562095351741E-3</c:v>
              </c:pt>
              <c:pt idx="9257">
                <c:v>-4.9981263510657584E-3</c:v>
              </c:pt>
              <c:pt idx="9258">
                <c:v>-4.9980962527692782E-3</c:v>
              </c:pt>
              <c:pt idx="9259">
                <c:v>-4.9980659146457353E-3</c:v>
              </c:pt>
              <c:pt idx="9260">
                <c:v>-4.998035336695128E-3</c:v>
              </c:pt>
              <c:pt idx="9261">
                <c:v>-4.9980045189174562E-3</c:v>
              </c:pt>
              <c:pt idx="9262">
                <c:v>-4.9979734613127234E-3</c:v>
              </c:pt>
              <c:pt idx="9263">
                <c:v>-4.9979421638809245E-3</c:v>
              </c:pt>
              <c:pt idx="9264">
                <c:v>-4.997910626622068E-3</c:v>
              </c:pt>
              <c:pt idx="9265">
                <c:v>-4.9978788495361418E-3</c:v>
              </c:pt>
              <c:pt idx="9266">
                <c:v>-4.9978468326231547E-3</c:v>
              </c:pt>
              <c:pt idx="9267">
                <c:v>-4.9978145758831014E-3</c:v>
              </c:pt>
              <c:pt idx="9268">
                <c:v>-4.9977820793159853E-3</c:v>
              </c:pt>
              <c:pt idx="9269">
                <c:v>-4.9977493429218065E-3</c:v>
              </c:pt>
              <c:pt idx="9270">
                <c:v>-4.9977163667005633E-3</c:v>
              </c:pt>
              <c:pt idx="9271">
                <c:v>-4.9976831506522573E-3</c:v>
              </c:pt>
              <c:pt idx="9272">
                <c:v>-4.9976496947768869E-3</c:v>
              </c:pt>
              <c:pt idx="9273">
                <c:v>-4.9976159990744538E-3</c:v>
              </c:pt>
              <c:pt idx="9274">
                <c:v>-4.9975820635449562E-3</c:v>
              </c:pt>
              <c:pt idx="9275">
                <c:v>-4.9975478881883958E-3</c:v>
              </c:pt>
              <c:pt idx="9276">
                <c:v>-4.9975134730047711E-3</c:v>
              </c:pt>
              <c:pt idx="9277">
                <c:v>-4.9974788179940836E-3</c:v>
              </c:pt>
              <c:pt idx="9278">
                <c:v>-4.9974439231563351E-3</c:v>
              </c:pt>
              <c:pt idx="9279">
                <c:v>-4.9974087884915204E-3</c:v>
              </c:pt>
              <c:pt idx="9280">
                <c:v>-4.9973734139996413E-3</c:v>
              </c:pt>
              <c:pt idx="9281">
                <c:v>-4.9973377996806994E-3</c:v>
              </c:pt>
              <c:pt idx="9282">
                <c:v>-4.9973019455346948E-3</c:v>
              </c:pt>
              <c:pt idx="9283">
                <c:v>-4.997265851561624E-3</c:v>
              </c:pt>
              <c:pt idx="9284">
                <c:v>-4.9972295177614923E-3</c:v>
              </c:pt>
              <c:pt idx="9285">
                <c:v>-4.9971929441342943E-3</c:v>
              </c:pt>
              <c:pt idx="9286">
                <c:v>-4.9971561306800354E-3</c:v>
              </c:pt>
              <c:pt idx="9287">
                <c:v>-4.997119077398712E-3</c:v>
              </c:pt>
              <c:pt idx="9288">
                <c:v>-4.9970817842903241E-3</c:v>
              </c:pt>
              <c:pt idx="9289">
                <c:v>-4.9970442513548735E-3</c:v>
              </c:pt>
              <c:pt idx="9290">
                <c:v>-4.9970064785923585E-3</c:v>
              </c:pt>
              <c:pt idx="9291">
                <c:v>-4.9969684660027807E-3</c:v>
              </c:pt>
              <c:pt idx="9292">
                <c:v>-4.996930213586142E-3</c:v>
              </c:pt>
              <c:pt idx="9293">
                <c:v>-4.996891721342437E-3</c:v>
              </c:pt>
              <c:pt idx="9294">
                <c:v>-4.9968529892716676E-3</c:v>
              </c:pt>
              <c:pt idx="9295">
                <c:v>-4.9968140173738355E-3</c:v>
              </c:pt>
              <c:pt idx="9296">
                <c:v>-4.9967748056489406E-3</c:v>
              </c:pt>
              <c:pt idx="9297">
                <c:v>-4.9967353540969796E-3</c:v>
              </c:pt>
              <c:pt idx="9298">
                <c:v>-4.9966956627179576E-3</c:v>
              </c:pt>
              <c:pt idx="9299">
                <c:v>-4.9966557315118711E-3</c:v>
              </c:pt>
              <c:pt idx="9300">
                <c:v>-4.9966155604787201E-3</c:v>
              </c:pt>
              <c:pt idx="9301">
                <c:v>-4.9965751496185064E-3</c:v>
              </c:pt>
              <c:pt idx="9302">
                <c:v>-4.9965344989312283E-3</c:v>
              </c:pt>
              <c:pt idx="9303">
                <c:v>-4.9964936084168875E-3</c:v>
              </c:pt>
              <c:pt idx="9304">
                <c:v>-4.9964524780754839E-3</c:v>
              </c:pt>
              <c:pt idx="9305">
                <c:v>-4.9964111079070176E-3</c:v>
              </c:pt>
              <c:pt idx="9306">
                <c:v>-4.9963694979114869E-3</c:v>
              </c:pt>
              <c:pt idx="9307">
                <c:v>-4.9963276480888916E-3</c:v>
              </c:pt>
              <c:pt idx="9308">
                <c:v>-4.996285558439232E-3</c:v>
              </c:pt>
              <c:pt idx="9309">
                <c:v>-4.9962432289625096E-3</c:v>
              </c:pt>
              <c:pt idx="9310">
                <c:v>-4.9962006596587227E-3</c:v>
              </c:pt>
              <c:pt idx="9311">
                <c:v>-4.9961578505278732E-3</c:v>
              </c:pt>
              <c:pt idx="9312">
                <c:v>-4.9961148015699609E-3</c:v>
              </c:pt>
              <c:pt idx="9313">
                <c:v>-4.9960715127849841E-3</c:v>
              </c:pt>
              <c:pt idx="9314">
                <c:v>-4.9960279841729429E-3</c:v>
              </c:pt>
              <c:pt idx="9315">
                <c:v>-4.995984215733839E-3</c:v>
              </c:pt>
              <c:pt idx="9316">
                <c:v>-4.9959402074676723E-3</c:v>
              </c:pt>
              <c:pt idx="9317">
                <c:v>-4.9958959593744412E-3</c:v>
              </c:pt>
              <c:pt idx="9318">
                <c:v>-4.9958514714541456E-3</c:v>
              </c:pt>
              <c:pt idx="9319">
                <c:v>-4.9958067437067908E-3</c:v>
              </c:pt>
              <c:pt idx="9320">
                <c:v>-4.995761776132368E-3</c:v>
              </c:pt>
              <c:pt idx="9321">
                <c:v>-4.9957165687308826E-3</c:v>
              </c:pt>
              <c:pt idx="9322">
                <c:v>-4.9956711215023344E-3</c:v>
              </c:pt>
              <c:pt idx="9323">
                <c:v>-4.9956254344467217E-3</c:v>
              </c:pt>
              <c:pt idx="9324">
                <c:v>-4.9955795075640446E-3</c:v>
              </c:pt>
              <c:pt idx="9325">
                <c:v>-4.9955333408543048E-3</c:v>
              </c:pt>
              <c:pt idx="9326">
                <c:v>-4.9954869343175022E-3</c:v>
              </c:pt>
              <c:pt idx="9327">
                <c:v>-4.9954402879536352E-3</c:v>
              </c:pt>
              <c:pt idx="9328">
                <c:v>-4.9953934017627037E-3</c:v>
              </c:pt>
              <c:pt idx="9329">
                <c:v>-4.9953462757447095E-3</c:v>
              </c:pt>
              <c:pt idx="9330">
                <c:v>-4.9952989098996526E-3</c:v>
              </c:pt>
              <c:pt idx="9331">
                <c:v>-4.9952513042275312E-3</c:v>
              </c:pt>
              <c:pt idx="9332">
                <c:v>-4.9952034587283454E-3</c:v>
              </c:pt>
              <c:pt idx="9333">
                <c:v>-4.9951553734021003E-3</c:v>
              </c:pt>
              <c:pt idx="9334">
                <c:v>-4.995107048248789E-3</c:v>
              </c:pt>
              <c:pt idx="9335">
                <c:v>-4.9950584832684133E-3</c:v>
              </c:pt>
              <c:pt idx="9336">
                <c:v>-4.9950096784609731E-3</c:v>
              </c:pt>
              <c:pt idx="9337">
                <c:v>-4.9949606338264702E-3</c:v>
              </c:pt>
              <c:pt idx="9338">
                <c:v>-4.9949113493649045E-3</c:v>
              </c:pt>
              <c:pt idx="9339">
                <c:v>-4.9948618250762744E-3</c:v>
              </c:pt>
              <c:pt idx="9340">
                <c:v>-4.9948120609605816E-3</c:v>
              </c:pt>
              <c:pt idx="9341">
                <c:v>-4.9947620570178243E-3</c:v>
              </c:pt>
              <c:pt idx="9342">
                <c:v>-4.9947118132480026E-3</c:v>
              </c:pt>
              <c:pt idx="9343">
                <c:v>-4.9946613296511181E-3</c:v>
              </c:pt>
              <c:pt idx="9344">
                <c:v>-4.9946106062271709E-3</c:v>
              </c:pt>
              <c:pt idx="9345">
                <c:v>-4.9945596429761593E-3</c:v>
              </c:pt>
              <c:pt idx="9346">
                <c:v>-4.9945084398980884E-3</c:v>
              </c:pt>
              <c:pt idx="9347">
                <c:v>-4.9944569969929496E-3</c:v>
              </c:pt>
              <c:pt idx="9348">
                <c:v>-4.9944053142607463E-3</c:v>
              </c:pt>
              <c:pt idx="9349">
                <c:v>-4.9943533917014803E-3</c:v>
              </c:pt>
              <c:pt idx="9350">
                <c:v>-4.9943012293151515E-3</c:v>
              </c:pt>
              <c:pt idx="9351">
                <c:v>-4.9942488271017584E-3</c:v>
              </c:pt>
              <c:pt idx="9352">
                <c:v>-4.9941961850613024E-3</c:v>
              </c:pt>
              <c:pt idx="9353">
                <c:v>-4.9941433031937821E-3</c:v>
              </c:pt>
              <c:pt idx="9354">
                <c:v>-4.9940901814991973E-3</c:v>
              </c:pt>
              <c:pt idx="9355">
                <c:v>-4.9940368199775497E-3</c:v>
              </c:pt>
              <c:pt idx="9356">
                <c:v>-4.9939832186288394E-3</c:v>
              </c:pt>
              <c:pt idx="9357">
                <c:v>-4.9939293774530647E-3</c:v>
              </c:pt>
              <c:pt idx="9358">
                <c:v>-4.9938752964502273E-3</c:v>
              </c:pt>
              <c:pt idx="9359">
                <c:v>-4.9938209756203254E-3</c:v>
              </c:pt>
              <c:pt idx="9360">
                <c:v>-4.9937664149633642E-3</c:v>
              </c:pt>
              <c:pt idx="9361">
                <c:v>-4.9937116144793351E-3</c:v>
              </c:pt>
              <c:pt idx="9362">
                <c:v>-4.9936565741682416E-3</c:v>
              </c:pt>
              <c:pt idx="9363">
                <c:v>-4.993601294030087E-3</c:v>
              </c:pt>
              <c:pt idx="9364">
                <c:v>-4.9935457740648663E-3</c:v>
              </c:pt>
              <c:pt idx="9365">
                <c:v>-4.9934900142725828E-3</c:v>
              </c:pt>
              <c:pt idx="9366">
                <c:v>-4.9934340146532367E-3</c:v>
              </c:pt>
              <c:pt idx="9367">
                <c:v>-4.993377775206826E-3</c:v>
              </c:pt>
              <c:pt idx="9368">
                <c:v>-4.9933212959333527E-3</c:v>
              </c:pt>
              <c:pt idx="9369">
                <c:v>-4.9932645768328149E-3</c:v>
              </c:pt>
              <c:pt idx="9370">
                <c:v>-4.9932076179052143E-3</c:v>
              </c:pt>
              <c:pt idx="9371">
                <c:v>-4.9931504191505494E-3</c:v>
              </c:pt>
              <c:pt idx="9372">
                <c:v>-4.9930929805688216E-3</c:v>
              </c:pt>
              <c:pt idx="9373">
                <c:v>-4.9930353021600295E-3</c:v>
              </c:pt>
              <c:pt idx="9374">
                <c:v>-4.992977383924178E-3</c:v>
              </c:pt>
              <c:pt idx="9375">
                <c:v>-4.9929192258612587E-3</c:v>
              </c:pt>
              <c:pt idx="9376">
                <c:v>-4.9928608279712766E-3</c:v>
              </c:pt>
              <c:pt idx="9377">
                <c:v>-4.9928021902542301E-3</c:v>
              </c:pt>
              <c:pt idx="9378">
                <c:v>-4.9927433127101208E-3</c:v>
              </c:pt>
              <c:pt idx="9379">
                <c:v>-4.9926841953389471E-3</c:v>
              </c:pt>
              <c:pt idx="9380">
                <c:v>-4.9926248381407107E-3</c:v>
              </c:pt>
              <c:pt idx="9381">
                <c:v>-4.9925652411154098E-3</c:v>
              </c:pt>
              <c:pt idx="9382">
                <c:v>-4.9925054042630462E-3</c:v>
              </c:pt>
              <c:pt idx="9383">
                <c:v>-4.9924453275836181E-3</c:v>
              </c:pt>
              <c:pt idx="9384">
                <c:v>-4.9923850110771273E-3</c:v>
              </c:pt>
              <c:pt idx="9385">
                <c:v>-4.992324454743572E-3</c:v>
              </c:pt>
              <c:pt idx="9386">
                <c:v>-4.9922636585829541E-3</c:v>
              </c:pt>
              <c:pt idx="9387">
                <c:v>-4.9922026225952751E-3</c:v>
              </c:pt>
              <c:pt idx="9388">
                <c:v>-4.9921413467805299E-3</c:v>
              </c:pt>
              <c:pt idx="9389">
                <c:v>-4.9920798311387203E-3</c:v>
              </c:pt>
              <c:pt idx="9390">
                <c:v>-4.992018075669848E-3</c:v>
              </c:pt>
              <c:pt idx="9391">
                <c:v>-4.9919560803739112E-3</c:v>
              </c:pt>
              <c:pt idx="9392">
                <c:v>-4.9918938452509116E-3</c:v>
              </c:pt>
              <c:pt idx="9393">
                <c:v>-4.9918313703008477E-3</c:v>
              </c:pt>
              <c:pt idx="9394">
                <c:v>-4.991768655523721E-3</c:v>
              </c:pt>
              <c:pt idx="9395">
                <c:v>-4.9917057009195298E-3</c:v>
              </c:pt>
              <c:pt idx="9396">
                <c:v>-4.9916425064882759E-3</c:v>
              </c:pt>
              <c:pt idx="9397">
                <c:v>-4.9915790722299576E-3</c:v>
              </c:pt>
              <c:pt idx="9398">
                <c:v>-4.9915153981445765E-3</c:v>
              </c:pt>
              <c:pt idx="9399">
                <c:v>-4.991451484232131E-3</c:v>
              </c:pt>
              <c:pt idx="9400">
                <c:v>-4.9913873304926228E-3</c:v>
              </c:pt>
              <c:pt idx="9401">
                <c:v>-4.9913229369260553E-3</c:v>
              </c:pt>
              <c:pt idx="9402">
                <c:v>-4.9912583035324181E-3</c:v>
              </c:pt>
              <c:pt idx="9403">
                <c:v>-4.99119343031172E-3</c:v>
              </c:pt>
              <c:pt idx="9404">
                <c:v>-4.9911283172639574E-3</c:v>
              </c:pt>
              <c:pt idx="9405">
                <c:v>-4.9910629643891303E-3</c:v>
              </c:pt>
              <c:pt idx="9406">
                <c:v>-4.9909973716872405E-3</c:v>
              </c:pt>
              <c:pt idx="9407">
                <c:v>-4.9909315391582863E-3</c:v>
              </c:pt>
              <c:pt idx="9408">
                <c:v>-4.9908654668022693E-3</c:v>
              </c:pt>
              <c:pt idx="9409">
                <c:v>-4.9907991546191879E-3</c:v>
              </c:pt>
              <c:pt idx="9410">
                <c:v>-4.9907326026090437E-3</c:v>
              </c:pt>
              <c:pt idx="9411">
                <c:v>-4.9906658107718369E-3</c:v>
              </c:pt>
              <c:pt idx="9412">
                <c:v>-4.9905987791075655E-3</c:v>
              </c:pt>
              <c:pt idx="9413">
                <c:v>-4.9905315076162297E-3</c:v>
              </c:pt>
              <c:pt idx="9414">
                <c:v>-4.9904639962978347E-3</c:v>
              </c:pt>
              <c:pt idx="9415">
                <c:v>-4.9903962451523717E-3</c:v>
              </c:pt>
              <c:pt idx="9416">
                <c:v>-4.990328254179846E-3</c:v>
              </c:pt>
              <c:pt idx="9417">
                <c:v>-4.9902600233802576E-3</c:v>
              </c:pt>
              <c:pt idx="9418">
                <c:v>-4.990191552753603E-3</c:v>
              </c:pt>
              <c:pt idx="9419">
                <c:v>-4.9901228422998874E-3</c:v>
              </c:pt>
              <c:pt idx="9420">
                <c:v>-4.9900538920191074E-3</c:v>
              </c:pt>
              <c:pt idx="9421">
                <c:v>-4.9899847019112629E-3</c:v>
              </c:pt>
              <c:pt idx="9422">
                <c:v>-4.9899152719763556E-3</c:v>
              </c:pt>
              <c:pt idx="9423">
                <c:v>-4.9898456022143857E-3</c:v>
              </c:pt>
              <c:pt idx="9424">
                <c:v>-4.9897756926253513E-3</c:v>
              </c:pt>
              <c:pt idx="9425">
                <c:v>-4.9897055432092524E-3</c:v>
              </c:pt>
              <c:pt idx="9426">
                <c:v>-4.9896351539660908E-3</c:v>
              </c:pt>
              <c:pt idx="9427">
                <c:v>-4.9895645248958648E-3</c:v>
              </c:pt>
              <c:pt idx="9428">
                <c:v>-4.9894936559985795E-3</c:v>
              </c:pt>
              <c:pt idx="9429">
                <c:v>-4.989422547274228E-3</c:v>
              </c:pt>
              <c:pt idx="9430">
                <c:v>-4.989351198722812E-3</c:v>
              </c:pt>
              <c:pt idx="9431">
                <c:v>-4.9892796103443316E-3</c:v>
              </c:pt>
              <c:pt idx="9432">
                <c:v>-4.9892077821387885E-3</c:v>
              </c:pt>
              <c:pt idx="9433">
                <c:v>-4.9891357141061826E-3</c:v>
              </c:pt>
              <c:pt idx="9434">
                <c:v>-4.9890634062465123E-3</c:v>
              </c:pt>
              <c:pt idx="9435">
                <c:v>-4.9889908585597775E-3</c:v>
              </c:pt>
              <c:pt idx="9436">
                <c:v>-4.98891807104598E-3</c:v>
              </c:pt>
              <c:pt idx="9437">
                <c:v>-4.9888450437051198E-3</c:v>
              </c:pt>
              <c:pt idx="9438">
                <c:v>-4.9887717765371951E-3</c:v>
              </c:pt>
              <c:pt idx="9439">
                <c:v>-4.988698269542206E-3</c:v>
              </c:pt>
              <c:pt idx="9440">
                <c:v>-4.9886245227201542E-3</c:v>
              </c:pt>
              <c:pt idx="9441">
                <c:v>-4.9885505360710396E-3</c:v>
              </c:pt>
              <c:pt idx="9442">
                <c:v>-4.988476309594864E-3</c:v>
              </c:pt>
              <c:pt idx="9443">
                <c:v>-4.9884018432916205E-3</c:v>
              </c:pt>
              <c:pt idx="9444">
                <c:v>-4.9883271371613143E-3</c:v>
              </c:pt>
              <c:pt idx="9445">
                <c:v>-4.9882521912039453E-3</c:v>
              </c:pt>
              <c:pt idx="9446">
                <c:v>-4.988177005419512E-3</c:v>
              </c:pt>
              <c:pt idx="9447">
                <c:v>-4.9881015798080141E-3</c:v>
              </c:pt>
              <c:pt idx="9448">
                <c:v>-4.9880259143694535E-3</c:v>
              </c:pt>
              <c:pt idx="9449">
                <c:v>-4.9879500091038302E-3</c:v>
              </c:pt>
              <c:pt idx="9450">
                <c:v>-4.9878738640111425E-3</c:v>
              </c:pt>
              <c:pt idx="9451">
                <c:v>-4.987797479091392E-3</c:v>
              </c:pt>
              <c:pt idx="9452">
                <c:v>-4.987720854344577E-3</c:v>
              </c:pt>
              <c:pt idx="9453">
                <c:v>-4.9876439897706976E-3</c:v>
              </c:pt>
              <c:pt idx="9454">
                <c:v>-4.9875668853697555E-3</c:v>
              </c:pt>
              <c:pt idx="9455">
                <c:v>-4.9874895411417541E-3</c:v>
              </c:pt>
              <c:pt idx="9456">
                <c:v>-4.9874119570866848E-3</c:v>
              </c:pt>
              <c:pt idx="9457">
                <c:v>-4.9873341332045528E-3</c:v>
              </c:pt>
              <c:pt idx="9458">
                <c:v>-4.9872560694953563E-3</c:v>
              </c:pt>
              <c:pt idx="9459">
                <c:v>-4.9871777659590954E-3</c:v>
              </c:pt>
              <c:pt idx="9460">
                <c:v>-4.9870992225957717E-3</c:v>
              </c:pt>
              <c:pt idx="9461">
                <c:v>-4.9870204394053853E-3</c:v>
              </c:pt>
              <c:pt idx="9462">
                <c:v>-4.9869414163879345E-3</c:v>
              </c:pt>
              <c:pt idx="9463">
                <c:v>-4.9868621535434209E-3</c:v>
              </c:pt>
              <c:pt idx="9464">
                <c:v>-4.9867826508718429E-3</c:v>
              </c:pt>
              <c:pt idx="9465">
                <c:v>-4.9867029083732004E-3</c:v>
              </c:pt>
              <c:pt idx="9466">
                <c:v>-4.9866229260474969E-3</c:v>
              </c:pt>
              <c:pt idx="9467">
                <c:v>-4.9865427038947273E-3</c:v>
              </c:pt>
              <c:pt idx="9468">
                <c:v>-4.9864622419148949E-3</c:v>
              </c:pt>
              <c:pt idx="9469">
                <c:v>-4.9863815401080033E-3</c:v>
              </c:pt>
              <c:pt idx="9470">
                <c:v>-4.9863005984740437E-3</c:v>
              </c:pt>
              <c:pt idx="9471">
                <c:v>-4.9862194170130214E-3</c:v>
              </c:pt>
              <c:pt idx="9472">
                <c:v>-4.9861379957249347E-3</c:v>
              </c:pt>
              <c:pt idx="9473">
                <c:v>-4.9860563346097852E-3</c:v>
              </c:pt>
              <c:pt idx="9474">
                <c:v>-4.9859744336675713E-3</c:v>
              </c:pt>
              <c:pt idx="9475">
                <c:v>-4.9858922928982929E-3</c:v>
              </c:pt>
              <c:pt idx="9476">
                <c:v>-4.9858099123019535E-3</c:v>
              </c:pt>
              <c:pt idx="9477">
                <c:v>-4.9857272918785479E-3</c:v>
              </c:pt>
              <c:pt idx="9478">
                <c:v>-4.9856444316280814E-3</c:v>
              </c:pt>
              <c:pt idx="9479">
                <c:v>-4.9855613315505486E-3</c:v>
              </c:pt>
              <c:pt idx="9480">
                <c:v>-4.9854779916459532E-3</c:v>
              </c:pt>
              <c:pt idx="9481">
                <c:v>-4.985394411914295E-3</c:v>
              </c:pt>
              <c:pt idx="9482">
                <c:v>-4.9853105923555723E-3</c:v>
              </c:pt>
              <c:pt idx="9483">
                <c:v>-4.9852265329697904E-3</c:v>
              </c:pt>
              <c:pt idx="9484">
                <c:v>-4.9851422337569406E-3</c:v>
              </c:pt>
              <c:pt idx="9485">
                <c:v>-4.985057694717028E-3</c:v>
              </c:pt>
              <c:pt idx="9486">
                <c:v>-4.984972915850051E-3</c:v>
              </c:pt>
              <c:pt idx="9487">
                <c:v>-4.9848878971560113E-3</c:v>
              </c:pt>
              <c:pt idx="9488">
                <c:v>-4.9848026386349071E-3</c:v>
              </c:pt>
              <c:pt idx="9489">
                <c:v>-4.9847171402867402E-3</c:v>
              </c:pt>
              <c:pt idx="9490">
                <c:v>-4.9846314021115088E-3</c:v>
              </c:pt>
              <c:pt idx="9491">
                <c:v>-4.9845454241092147E-3</c:v>
              </c:pt>
              <c:pt idx="9492">
                <c:v>-4.9844592062798562E-3</c:v>
              </c:pt>
              <c:pt idx="9493">
                <c:v>-4.9843727486234349E-3</c:v>
              </c:pt>
              <c:pt idx="9494">
                <c:v>-4.9842860511399491E-3</c:v>
              </c:pt>
              <c:pt idx="9495">
                <c:v>-4.9841991138294007E-3</c:v>
              </c:pt>
              <c:pt idx="9496">
                <c:v>-4.9841119366917912E-3</c:v>
              </c:pt>
              <c:pt idx="9497">
                <c:v>-4.9840245197271156E-3</c:v>
              </c:pt>
              <c:pt idx="9498">
                <c:v>-4.9839368629353755E-3</c:v>
              </c:pt>
              <c:pt idx="9499">
                <c:v>-4.9838489663165727E-3</c:v>
              </c:pt>
              <c:pt idx="9500">
                <c:v>-4.9837608298707054E-3</c:v>
              </c:pt>
              <c:pt idx="9501">
                <c:v>-4.9836724535977754E-3</c:v>
              </c:pt>
              <c:pt idx="9502">
                <c:v>-4.983583837497781E-3</c:v>
              </c:pt>
              <c:pt idx="9503">
                <c:v>-4.9834949815707238E-3</c:v>
              </c:pt>
              <c:pt idx="9504">
                <c:v>-4.9834058858166039E-3</c:v>
              </c:pt>
              <c:pt idx="9505">
                <c:v>-4.9833165502354178E-3</c:v>
              </c:pt>
              <c:pt idx="9506">
                <c:v>-4.9832269748271707E-3</c:v>
              </c:pt>
              <c:pt idx="9507">
                <c:v>-4.9831371595918574E-3</c:v>
              </c:pt>
              <c:pt idx="9508">
                <c:v>-4.9830471045294832E-3</c:v>
              </c:pt>
              <c:pt idx="9509">
                <c:v>-4.9829568096400444E-3</c:v>
              </c:pt>
              <c:pt idx="9510">
                <c:v>-4.9828662749235447E-3</c:v>
              </c:pt>
              <c:pt idx="9511">
                <c:v>-4.9827755003799788E-3</c:v>
              </c:pt>
              <c:pt idx="9512">
                <c:v>-4.9826844860093485E-3</c:v>
              </c:pt>
              <c:pt idx="9513">
                <c:v>-4.9825932318116554E-3</c:v>
              </c:pt>
              <c:pt idx="9514">
                <c:v>-4.9825017377868978E-3</c:v>
              </c:pt>
              <c:pt idx="9515">
                <c:v>-4.9824100039350776E-3</c:v>
              </c:pt>
              <c:pt idx="9516">
                <c:v>-4.9823180302561946E-3</c:v>
              </c:pt>
              <c:pt idx="9517">
                <c:v>-4.9822258167502454E-3</c:v>
              </c:pt>
              <c:pt idx="9518">
                <c:v>-4.9821333634172352E-3</c:v>
              </c:pt>
              <c:pt idx="9519">
                <c:v>-4.9820406702571606E-3</c:v>
              </c:pt>
              <c:pt idx="9520">
                <c:v>-4.9819477372700215E-3</c:v>
              </c:pt>
              <c:pt idx="9521">
                <c:v>-4.9818545644558197E-3</c:v>
              </c:pt>
              <c:pt idx="9522">
                <c:v>-4.9817611518145535E-3</c:v>
              </c:pt>
              <c:pt idx="9523">
                <c:v>-4.9816674993462245E-3</c:v>
              </c:pt>
              <c:pt idx="9524">
                <c:v>-4.9815736070508362E-3</c:v>
              </c:pt>
              <c:pt idx="9525">
                <c:v>-4.9814794749283783E-3</c:v>
              </c:pt>
              <c:pt idx="9526">
                <c:v>-4.9813851029788594E-3</c:v>
              </c:pt>
              <c:pt idx="9527">
                <c:v>-4.9812904912022761E-3</c:v>
              </c:pt>
              <c:pt idx="9528">
                <c:v>-4.9811956395986283E-3</c:v>
              </c:pt>
              <c:pt idx="9529">
                <c:v>-4.9811005481679178E-3</c:v>
              </c:pt>
              <c:pt idx="9530">
                <c:v>-4.9810052169101445E-3</c:v>
              </c:pt>
              <c:pt idx="9531">
                <c:v>-4.9809096458253051E-3</c:v>
              </c:pt>
              <c:pt idx="9532">
                <c:v>-4.9808138349134046E-3</c:v>
              </c:pt>
              <c:pt idx="9533">
                <c:v>-4.9807177841744397E-3</c:v>
              </c:pt>
              <c:pt idx="9534">
                <c:v>-4.9806214936084104E-3</c:v>
              </c:pt>
              <c:pt idx="9535">
                <c:v>-4.9805249632153183E-3</c:v>
              </c:pt>
              <c:pt idx="9536">
                <c:v>-4.9804281929951635E-3</c:v>
              </c:pt>
              <c:pt idx="9537">
                <c:v>-4.9803311829479478E-3</c:v>
              </c:pt>
              <c:pt idx="9538">
                <c:v>-4.980233933073664E-3</c:v>
              </c:pt>
              <c:pt idx="9539">
                <c:v>-4.9801364433723176E-3</c:v>
              </c:pt>
              <c:pt idx="9540">
                <c:v>-4.9800387138439085E-3</c:v>
              </c:pt>
              <c:pt idx="9541">
                <c:v>-4.9799407444884349E-3</c:v>
              </c:pt>
              <c:pt idx="9542">
                <c:v>-4.9798425353058968E-3</c:v>
              </c:pt>
              <c:pt idx="9543">
                <c:v>-4.979744086296296E-3</c:v>
              </c:pt>
              <c:pt idx="9544">
                <c:v>-4.9796453974596307E-3</c:v>
              </c:pt>
              <c:pt idx="9545">
                <c:v>-4.9795464687959028E-3</c:v>
              </c:pt>
              <c:pt idx="9546">
                <c:v>-4.9794473003051121E-3</c:v>
              </c:pt>
              <c:pt idx="9547">
                <c:v>-4.9793478919872569E-3</c:v>
              </c:pt>
              <c:pt idx="9548">
                <c:v>-4.9792482438423373E-3</c:v>
              </c:pt>
              <c:pt idx="9549">
                <c:v>-4.9791483558703567E-3</c:v>
              </c:pt>
              <c:pt idx="9550">
                <c:v>-4.9790482280713099E-3</c:v>
              </c:pt>
              <c:pt idx="9551">
                <c:v>-4.9789478604452039E-3</c:v>
              </c:pt>
              <c:pt idx="9552">
                <c:v>-4.9788472529920316E-3</c:v>
              </c:pt>
              <c:pt idx="9553">
                <c:v>-4.9787464057117949E-3</c:v>
              </c:pt>
              <c:pt idx="9554">
                <c:v>-4.9786453186044938E-3</c:v>
              </c:pt>
              <c:pt idx="9555">
                <c:v>-4.9785439916701299E-3</c:v>
              </c:pt>
              <c:pt idx="9556">
                <c:v>-4.9784424249087033E-3</c:v>
              </c:pt>
              <c:pt idx="9557">
                <c:v>-4.9783406183202122E-3</c:v>
              </c:pt>
              <c:pt idx="9558">
                <c:v>-4.9782385719046567E-3</c:v>
              </c:pt>
              <c:pt idx="9559">
                <c:v>-4.9781362856620385E-3</c:v>
              </c:pt>
              <c:pt idx="9560">
                <c:v>-4.9780337595923575E-3</c:v>
              </c:pt>
              <c:pt idx="9561">
                <c:v>-4.9779309936956121E-3</c:v>
              </c:pt>
              <c:pt idx="9562">
                <c:v>-4.977827987971804E-3</c:v>
              </c:pt>
              <c:pt idx="9563">
                <c:v>-4.9777247424209314E-3</c:v>
              </c:pt>
              <c:pt idx="9564">
                <c:v>-4.9776212570429943E-3</c:v>
              </c:pt>
              <c:pt idx="9565">
                <c:v>-4.977517531837998E-3</c:v>
              </c:pt>
              <c:pt idx="9566">
                <c:v>-4.9774135668059355E-3</c:v>
              </c:pt>
              <c:pt idx="9567">
                <c:v>-4.9773093619468085E-3</c:v>
              </c:pt>
              <c:pt idx="9568">
                <c:v>-4.9772049172606189E-3</c:v>
              </c:pt>
              <c:pt idx="9569">
                <c:v>-4.9771002327473647E-3</c:v>
              </c:pt>
              <c:pt idx="9570">
                <c:v>-4.9769953084070461E-3</c:v>
              </c:pt>
              <c:pt idx="9571">
                <c:v>-4.9768901442396648E-3</c:v>
              </c:pt>
              <c:pt idx="9572">
                <c:v>-4.9767847402452207E-3</c:v>
              </c:pt>
              <c:pt idx="9573">
                <c:v>-4.9766790964237122E-3</c:v>
              </c:pt>
              <c:pt idx="9574">
                <c:v>-4.976573212775141E-3</c:v>
              </c:pt>
              <c:pt idx="9575">
                <c:v>-4.9764670892995053E-3</c:v>
              </c:pt>
              <c:pt idx="9576">
                <c:v>-4.9763607259968069E-3</c:v>
              </c:pt>
              <c:pt idx="9577">
                <c:v>-4.9762541228670441E-3</c:v>
              </c:pt>
              <c:pt idx="9578">
                <c:v>-4.9761472799102202E-3</c:v>
              </c:pt>
              <c:pt idx="9579">
                <c:v>-4.9760401971263302E-3</c:v>
              </c:pt>
              <c:pt idx="9580">
                <c:v>-4.9759328745153774E-3</c:v>
              </c:pt>
              <c:pt idx="9581">
                <c:v>-4.9758253120773602E-3</c:v>
              </c:pt>
              <c:pt idx="9582">
                <c:v>-4.9757175098122802E-3</c:v>
              </c:pt>
              <c:pt idx="9583">
                <c:v>-4.9756094677201358E-3</c:v>
              </c:pt>
              <c:pt idx="9584">
                <c:v>-4.9755011858009287E-3</c:v>
              </c:pt>
              <c:pt idx="9585">
                <c:v>-4.9753926640546571E-3</c:v>
              </c:pt>
              <c:pt idx="9586">
                <c:v>-4.9752839024813228E-3</c:v>
              </c:pt>
              <c:pt idx="9587">
                <c:v>-4.975174901080924E-3</c:v>
              </c:pt>
              <c:pt idx="9588">
                <c:v>-4.9750656598534625E-3</c:v>
              </c:pt>
              <c:pt idx="9589">
                <c:v>-4.9749561787989366E-3</c:v>
              </c:pt>
              <c:pt idx="9590">
                <c:v>-4.9748464579173462E-3</c:v>
              </c:pt>
              <c:pt idx="9591">
                <c:v>-4.9747364972086948E-3</c:v>
              </c:pt>
              <c:pt idx="9592">
                <c:v>-4.9746262966729807E-3</c:v>
              </c:pt>
              <c:pt idx="9593">
                <c:v>-4.9745158563102021E-3</c:v>
              </c:pt>
              <c:pt idx="9594">
                <c:v>-4.9744051761203573E-3</c:v>
              </c:pt>
              <c:pt idx="9595">
                <c:v>-4.9742942561034516E-3</c:v>
              </c:pt>
              <c:pt idx="9596">
                <c:v>-4.9741830962594796E-3</c:v>
              </c:pt>
              <c:pt idx="9597">
                <c:v>-4.974071696588445E-3</c:v>
              </c:pt>
              <c:pt idx="9598">
                <c:v>-4.9739600570903476E-3</c:v>
              </c:pt>
              <c:pt idx="9599">
                <c:v>-4.9738481777651857E-3</c:v>
              </c:pt>
              <c:pt idx="9600">
                <c:v>-4.9737360586129611E-3</c:v>
              </c:pt>
              <c:pt idx="9601">
                <c:v>-4.9736236996336721E-3</c:v>
              </c:pt>
              <c:pt idx="9602">
                <c:v>-4.9735111008273204E-3</c:v>
              </c:pt>
              <c:pt idx="9603">
                <c:v>-4.9733982621939041E-3</c:v>
              </c:pt>
              <c:pt idx="9604">
                <c:v>-4.9732851837334252E-3</c:v>
              </c:pt>
              <c:pt idx="9605">
                <c:v>-4.9731718654458818E-3</c:v>
              </c:pt>
              <c:pt idx="9606">
                <c:v>-4.9730583073312792E-3</c:v>
              </c:pt>
              <c:pt idx="9607">
                <c:v>-4.9729445093896103E-3</c:v>
              </c:pt>
              <c:pt idx="9608">
                <c:v>-4.9728304716208753E-3</c:v>
              </c:pt>
              <c:pt idx="9609">
                <c:v>-4.9727161940250793E-3</c:v>
              </c:pt>
              <c:pt idx="9610">
                <c:v>-4.9726016766022171E-3</c:v>
              </c:pt>
              <c:pt idx="9611">
                <c:v>-4.9724869193522939E-3</c:v>
              </c:pt>
              <c:pt idx="9612">
                <c:v>-4.9723719222753045E-3</c:v>
              </c:pt>
              <c:pt idx="9613">
                <c:v>-4.9722566853712541E-3</c:v>
              </c:pt>
              <c:pt idx="9614">
                <c:v>-4.9721412086401393E-3</c:v>
              </c:pt>
              <c:pt idx="9615">
                <c:v>-4.97202549208196E-3</c:v>
              </c:pt>
              <c:pt idx="9616">
                <c:v>-4.9719095356967179E-3</c:v>
              </c:pt>
              <c:pt idx="9617">
                <c:v>-4.9717933394844115E-3</c:v>
              </c:pt>
              <c:pt idx="9618">
                <c:v>-4.9716769034450423E-3</c:v>
              </c:pt>
              <c:pt idx="9619">
                <c:v>-4.9715602275786121E-3</c:v>
              </c:pt>
              <c:pt idx="9620">
                <c:v>-4.9714433118851157E-3</c:v>
              </c:pt>
              <c:pt idx="9621">
                <c:v>-4.9713261563645549E-3</c:v>
              </c:pt>
              <c:pt idx="9622">
                <c:v>-4.9712087610169313E-3</c:v>
              </c:pt>
              <c:pt idx="9623">
                <c:v>-4.971091125842245E-3</c:v>
              </c:pt>
              <c:pt idx="9624">
                <c:v>-4.9709732508404925E-3</c:v>
              </c:pt>
              <c:pt idx="9625">
                <c:v>-4.9708551360116791E-3</c:v>
              </c:pt>
              <c:pt idx="9626">
                <c:v>-4.9707367813558011E-3</c:v>
              </c:pt>
              <c:pt idx="9627">
                <c:v>-4.9706181868728588E-3</c:v>
              </c:pt>
              <c:pt idx="9628">
                <c:v>-4.9704993525628537E-3</c:v>
              </c:pt>
              <c:pt idx="9629">
                <c:v>-4.9703802784257841E-3</c:v>
              </c:pt>
              <c:pt idx="9630">
                <c:v>-4.9702609644616518E-3</c:v>
              </c:pt>
              <c:pt idx="9631">
                <c:v>-4.9701414106704568E-3</c:v>
              </c:pt>
              <c:pt idx="9632">
                <c:v>-4.9700216170521956E-3</c:v>
              </c:pt>
              <c:pt idx="9633">
                <c:v>-4.9699015836068769E-3</c:v>
              </c:pt>
              <c:pt idx="9634">
                <c:v>-4.9697813103344902E-3</c:v>
              </c:pt>
              <c:pt idx="9635">
                <c:v>-4.9696607972350391E-3</c:v>
              </c:pt>
              <c:pt idx="9636">
                <c:v>-4.9695400443085253E-3</c:v>
              </c:pt>
              <c:pt idx="9637">
                <c:v>-4.969419051554947E-3</c:v>
              </c:pt>
              <c:pt idx="9638">
                <c:v>-4.969297818974306E-3</c:v>
              </c:pt>
              <c:pt idx="9639">
                <c:v>-4.9691763465666023E-3</c:v>
              </c:pt>
              <c:pt idx="9640">
                <c:v>-4.9690546343318341E-3</c:v>
              </c:pt>
              <c:pt idx="9641">
                <c:v>-4.9689326822700015E-3</c:v>
              </c:pt>
              <c:pt idx="9642">
                <c:v>-4.9688104903811061E-3</c:v>
              </c:pt>
              <c:pt idx="9643">
                <c:v>-4.968688058665148E-3</c:v>
              </c:pt>
              <c:pt idx="9644">
                <c:v>-4.9685653871221255E-3</c:v>
              </c:pt>
              <c:pt idx="9645">
                <c:v>-4.9684424757520385E-3</c:v>
              </c:pt>
              <c:pt idx="9646">
                <c:v>-4.9683193245548887E-3</c:v>
              </c:pt>
              <c:pt idx="9647">
                <c:v>-4.968195933530678E-3</c:v>
              </c:pt>
              <c:pt idx="9648">
                <c:v>-4.9680723026794011E-3</c:v>
              </c:pt>
              <c:pt idx="9649">
                <c:v>-4.9679484320010615E-3</c:v>
              </c:pt>
              <c:pt idx="9650">
                <c:v>-4.9678243214956574E-3</c:v>
              </c:pt>
              <c:pt idx="9651">
                <c:v>-4.9676999711631888E-3</c:v>
              </c:pt>
              <c:pt idx="9652">
                <c:v>-4.9675753810036576E-3</c:v>
              </c:pt>
              <c:pt idx="9653">
                <c:v>-4.9674505510170636E-3</c:v>
              </c:pt>
              <c:pt idx="9654">
                <c:v>-4.9673254812034051E-3</c:v>
              </c:pt>
              <c:pt idx="9655">
                <c:v>-4.9672001715626822E-3</c:v>
              </c:pt>
              <c:pt idx="9656">
                <c:v>-4.9670746220948966E-3</c:v>
              </c:pt>
              <c:pt idx="9657">
                <c:v>-4.9669488328000482E-3</c:v>
              </c:pt>
              <c:pt idx="9658">
                <c:v>-4.9668228036781354E-3</c:v>
              </c:pt>
              <c:pt idx="9659">
                <c:v>-4.9666965347291581E-3</c:v>
              </c:pt>
              <c:pt idx="9660">
                <c:v>-4.9665700259531216E-3</c:v>
              </c:pt>
              <c:pt idx="9661">
                <c:v>-4.9664432773500189E-3</c:v>
              </c:pt>
              <c:pt idx="9662">
                <c:v>-4.9663162889198517E-3</c:v>
              </c:pt>
              <c:pt idx="9663">
                <c:v>-4.9661890606626201E-3</c:v>
              </c:pt>
              <c:pt idx="9664">
                <c:v>-4.9660615925783257E-3</c:v>
              </c:pt>
              <c:pt idx="9665">
                <c:v>-4.9659338846669687E-3</c:v>
              </c:pt>
              <c:pt idx="9666">
                <c:v>-4.9658059369285471E-3</c:v>
              </c:pt>
              <c:pt idx="9667">
                <c:v>-4.9656777493630629E-3</c:v>
              </c:pt>
              <c:pt idx="9668">
                <c:v>-4.9655493219705141E-3</c:v>
              </c:pt>
              <c:pt idx="9669">
                <c:v>-4.965420654750901E-3</c:v>
              </c:pt>
              <c:pt idx="9670">
                <c:v>-4.9652917477042251E-3</c:v>
              </c:pt>
              <c:pt idx="9671">
                <c:v>-4.9651626008304865E-3</c:v>
              </c:pt>
              <c:pt idx="9672">
                <c:v>-4.9650332141296834E-3</c:v>
              </c:pt>
              <c:pt idx="9673">
                <c:v>-4.9649035876018158E-3</c:v>
              </c:pt>
              <c:pt idx="9674">
                <c:v>-4.9647737212468908E-3</c:v>
              </c:pt>
              <c:pt idx="9675">
                <c:v>-4.9646436150648961E-3</c:v>
              </c:pt>
              <c:pt idx="9676">
                <c:v>-4.9645132690558386E-3</c:v>
              </c:pt>
              <c:pt idx="9677">
                <c:v>-4.9643826832197185E-3</c:v>
              </c:pt>
              <c:pt idx="9678">
                <c:v>-4.9642518575565339E-3</c:v>
              </c:pt>
              <c:pt idx="9679">
                <c:v>-4.9641207920662865E-3</c:v>
              </c:pt>
              <c:pt idx="9680">
                <c:v>-4.9639894867489747E-3</c:v>
              </c:pt>
              <c:pt idx="9681">
                <c:v>-4.9638579416045985E-3</c:v>
              </c:pt>
              <c:pt idx="9682">
                <c:v>-4.9637261566331595E-3</c:v>
              </c:pt>
              <c:pt idx="9683">
                <c:v>-4.9635941318346578E-3</c:v>
              </c:pt>
              <c:pt idx="9684">
                <c:v>-4.9634618672090916E-3</c:v>
              </c:pt>
              <c:pt idx="9685">
                <c:v>-4.9633293627564627E-3</c:v>
              </c:pt>
              <c:pt idx="9686">
                <c:v>-4.9631966184767694E-3</c:v>
              </c:pt>
              <c:pt idx="9687">
                <c:v>-4.9630636343700133E-3</c:v>
              </c:pt>
              <c:pt idx="9688">
                <c:v>-4.9629304104361963E-3</c:v>
              </c:pt>
              <c:pt idx="9689">
                <c:v>-4.9627969466753113E-3</c:v>
              </c:pt>
              <c:pt idx="9690">
                <c:v>-4.9626632430873653E-3</c:v>
              </c:pt>
              <c:pt idx="9691">
                <c:v>-4.9625292996723532E-3</c:v>
              </c:pt>
              <c:pt idx="9692">
                <c:v>-4.9623951164302783E-3</c:v>
              </c:pt>
              <c:pt idx="9693">
                <c:v>-4.9622606933611407E-3</c:v>
              </c:pt>
              <c:pt idx="9694">
                <c:v>-4.9621260304649386E-3</c:v>
              </c:pt>
              <c:pt idx="9695">
                <c:v>-4.9619911277416738E-3</c:v>
              </c:pt>
              <c:pt idx="9696">
                <c:v>-4.9618559851913446E-3</c:v>
              </c:pt>
              <c:pt idx="9697">
                <c:v>-4.9617206028139526E-3</c:v>
              </c:pt>
              <c:pt idx="9698">
                <c:v>-4.9615849806094962E-3</c:v>
              </c:pt>
              <c:pt idx="9699">
                <c:v>-4.961449118577977E-3</c:v>
              </c:pt>
              <c:pt idx="9700">
                <c:v>-4.9613130167193934E-3</c:v>
              </c:pt>
              <c:pt idx="9701">
                <c:v>-4.9611766750337506E-3</c:v>
              </c:pt>
              <c:pt idx="9702">
                <c:v>-4.9610400935210398E-3</c:v>
              </c:pt>
              <c:pt idx="9703">
                <c:v>-4.9609032721812663E-3</c:v>
              </c:pt>
              <c:pt idx="9704">
                <c:v>-4.9607662110144283E-3</c:v>
              </c:pt>
              <c:pt idx="9705">
                <c:v>-4.9606289100205259E-3</c:v>
              </c:pt>
              <c:pt idx="9706">
                <c:v>-4.9604913691995624E-3</c:v>
              </c:pt>
              <c:pt idx="9707">
                <c:v>-4.9603535885515328E-3</c:v>
              </c:pt>
              <c:pt idx="9708">
                <c:v>-4.9602155680764422E-3</c:v>
              </c:pt>
              <c:pt idx="9709">
                <c:v>-4.9600773077742855E-3</c:v>
              </c:pt>
              <c:pt idx="9710">
                <c:v>-4.9599388076450677E-3</c:v>
              </c:pt>
              <c:pt idx="9711">
                <c:v>-4.9598000676887837E-3</c:v>
              </c:pt>
              <c:pt idx="9712">
                <c:v>-4.9596610879054388E-3</c:v>
              </c:pt>
              <c:pt idx="9713">
                <c:v>-4.9595218682950276E-3</c:v>
              </c:pt>
              <c:pt idx="9714">
                <c:v>-4.9593824088575555E-3</c:v>
              </c:pt>
              <c:pt idx="9715">
                <c:v>-4.9592427095930224E-3</c:v>
              </c:pt>
              <c:pt idx="9716">
                <c:v>-4.9591027705014213E-3</c:v>
              </c:pt>
              <c:pt idx="9717">
                <c:v>-4.9589625915827575E-3</c:v>
              </c:pt>
              <c:pt idx="9718">
                <c:v>-4.9588221728370293E-3</c:v>
              </c:pt>
              <c:pt idx="9719">
                <c:v>-4.9586815142642383E-3</c:v>
              </c:pt>
              <c:pt idx="9720">
                <c:v>-4.9585406158643829E-3</c:v>
              </c:pt>
              <c:pt idx="9721">
                <c:v>-4.9583994776374648E-3</c:v>
              </c:pt>
              <c:pt idx="9722">
                <c:v>-4.9582580995834822E-3</c:v>
              </c:pt>
              <c:pt idx="9723">
                <c:v>-4.9581164817024369E-3</c:v>
              </c:pt>
              <c:pt idx="9724">
                <c:v>-4.9579746239943271E-3</c:v>
              </c:pt>
              <c:pt idx="9725">
                <c:v>-4.9578325264591546E-3</c:v>
              </c:pt>
              <c:pt idx="9726">
                <c:v>-4.9576901890969177E-3</c:v>
              </c:pt>
              <c:pt idx="9727">
                <c:v>-4.957547611907618E-3</c:v>
              </c:pt>
              <c:pt idx="9728">
                <c:v>-4.9574047948912538E-3</c:v>
              </c:pt>
              <c:pt idx="9729">
                <c:v>-4.9572617380478304E-3</c:v>
              </c:pt>
              <c:pt idx="9730">
                <c:v>-4.9571184413773409E-3</c:v>
              </c:pt>
              <c:pt idx="9731">
                <c:v>-4.9569749048797851E-3</c:v>
              </c:pt>
              <c:pt idx="9732">
                <c:v>-4.9568311285551683E-3</c:v>
              </c:pt>
              <c:pt idx="9733">
                <c:v>-4.9566871124034871E-3</c:v>
              </c:pt>
              <c:pt idx="9734">
                <c:v>-4.9565428564247414E-3</c:v>
              </c:pt>
              <c:pt idx="9735">
                <c:v>-4.956398360618933E-3</c:v>
              </c:pt>
              <c:pt idx="9736">
                <c:v>-4.9562536249860602E-3</c:v>
              </c:pt>
              <c:pt idx="9737">
                <c:v>-4.9561086495261246E-3</c:v>
              </c:pt>
              <c:pt idx="9738">
                <c:v>-4.9559634342391263E-3</c:v>
              </c:pt>
              <c:pt idx="9739">
                <c:v>-4.9558179791250618E-3</c:v>
              </c:pt>
              <c:pt idx="9740">
                <c:v>-4.9556722841839363E-3</c:v>
              </c:pt>
              <c:pt idx="9741">
                <c:v>-4.9555263494157464E-3</c:v>
              </c:pt>
              <c:pt idx="9742">
                <c:v>-4.9553801748204954E-3</c:v>
              </c:pt>
              <c:pt idx="9743">
                <c:v>-4.9552337603981783E-3</c:v>
              </c:pt>
              <c:pt idx="9744">
                <c:v>-4.9550871061487967E-3</c:v>
              </c:pt>
              <c:pt idx="9745">
                <c:v>-4.9549402120723524E-3</c:v>
              </c:pt>
              <c:pt idx="9746">
                <c:v>-4.9547930781688454E-3</c:v>
              </c:pt>
              <c:pt idx="9747">
                <c:v>-4.9546457044382739E-3</c:v>
              </c:pt>
              <c:pt idx="9748">
                <c:v>-4.954498090880638E-3</c:v>
              </c:pt>
              <c:pt idx="9749">
                <c:v>-4.9543502374959393E-3</c:v>
              </c:pt>
              <c:pt idx="9750">
                <c:v>-4.9542021442841762E-3</c:v>
              </c:pt>
              <c:pt idx="9751">
                <c:v>-4.9540538112453503E-3</c:v>
              </c:pt>
              <c:pt idx="9752">
                <c:v>-4.9539052383794618E-3</c:v>
              </c:pt>
              <c:pt idx="9753">
                <c:v>-4.9537564256865087E-3</c:v>
              </c:pt>
              <c:pt idx="9754">
                <c:v>-4.9536073731664913E-3</c:v>
              </c:pt>
              <c:pt idx="9755">
                <c:v>-4.9534580808194111E-3</c:v>
              </c:pt>
              <c:pt idx="9756">
                <c:v>-4.9533085486452716E-3</c:v>
              </c:pt>
              <c:pt idx="9757">
                <c:v>-4.9531587766440642E-3</c:v>
              </c:pt>
              <c:pt idx="9758">
                <c:v>-4.9530087648157924E-3</c:v>
              </c:pt>
              <c:pt idx="9759">
                <c:v>-4.9528585131604578E-3</c:v>
              </c:pt>
              <c:pt idx="9760">
                <c:v>-4.9527080216780605E-3</c:v>
              </c:pt>
              <c:pt idx="9761">
                <c:v>-4.9525572903685987E-3</c:v>
              </c:pt>
              <c:pt idx="9762">
                <c:v>-4.9524063192320725E-3</c:v>
              </c:pt>
              <c:pt idx="9763">
                <c:v>-4.9522551082684836E-3</c:v>
              </c:pt>
              <c:pt idx="9764">
                <c:v>-4.9521036574778302E-3</c:v>
              </c:pt>
              <c:pt idx="9765">
                <c:v>-4.9519519668601141E-3</c:v>
              </c:pt>
              <c:pt idx="9766">
                <c:v>-4.9518000364153353E-3</c:v>
              </c:pt>
              <c:pt idx="9767">
                <c:v>-4.951647866143492E-3</c:v>
              </c:pt>
              <c:pt idx="9768">
                <c:v>-4.951495456044586E-3</c:v>
              </c:pt>
              <c:pt idx="9769">
                <c:v>-4.951342806118619E-3</c:v>
              </c:pt>
              <c:pt idx="9770">
                <c:v>-4.951189916365584E-3</c:v>
              </c:pt>
              <c:pt idx="9771">
                <c:v>-4.9510367867854864E-3</c:v>
              </c:pt>
              <c:pt idx="9772">
                <c:v>-4.950883417378326E-3</c:v>
              </c:pt>
              <c:pt idx="9773">
                <c:v>-4.9507298081441012E-3</c:v>
              </c:pt>
              <c:pt idx="9774">
                <c:v>-4.9505759590828119E-3</c:v>
              </c:pt>
              <c:pt idx="9775">
                <c:v>-4.9504218701944599E-3</c:v>
              </c:pt>
              <c:pt idx="9776">
                <c:v>-4.9502675414790451E-3</c:v>
              </c:pt>
              <c:pt idx="9777">
                <c:v>-4.9501129729365659E-3</c:v>
              </c:pt>
              <c:pt idx="9778">
                <c:v>-4.9499581645670223E-3</c:v>
              </c:pt>
              <c:pt idx="9779">
                <c:v>-4.9498031163704159E-3</c:v>
              </c:pt>
              <c:pt idx="9780">
                <c:v>-4.9496478283467468E-3</c:v>
              </c:pt>
              <c:pt idx="9781">
                <c:v>-4.9494923004960133E-3</c:v>
              </c:pt>
              <c:pt idx="9782">
                <c:v>-4.949336532818217E-3</c:v>
              </c:pt>
              <c:pt idx="9783">
                <c:v>-4.9491805253133597E-3</c:v>
              </c:pt>
              <c:pt idx="9784">
                <c:v>-4.9490242779814345E-3</c:v>
              </c:pt>
              <c:pt idx="9785">
                <c:v>-4.9488677908224466E-3</c:v>
              </c:pt>
              <c:pt idx="9786">
                <c:v>-4.948711063836396E-3</c:v>
              </c:pt>
              <c:pt idx="9787">
                <c:v>-4.9485540970232809E-3</c:v>
              </c:pt>
              <c:pt idx="9788">
                <c:v>-4.9483968903831031E-3</c:v>
              </c:pt>
              <c:pt idx="9789">
                <c:v>-4.9482394439158608E-3</c:v>
              </c:pt>
              <c:pt idx="9790">
                <c:v>-4.9480817576215558E-3</c:v>
              </c:pt>
              <c:pt idx="9791">
                <c:v>-4.9479238315001863E-3</c:v>
              </c:pt>
              <c:pt idx="9792">
                <c:v>-4.9477656655517524E-3</c:v>
              </c:pt>
              <c:pt idx="9793">
                <c:v>-4.9476072597762558E-3</c:v>
              </c:pt>
              <c:pt idx="9794">
                <c:v>-4.9474486141736964E-3</c:v>
              </c:pt>
              <c:pt idx="9795">
                <c:v>-4.9472897287440726E-3</c:v>
              </c:pt>
              <c:pt idx="9796">
                <c:v>-4.947130603487386E-3</c:v>
              </c:pt>
              <c:pt idx="9797">
                <c:v>-4.9469712384036385E-3</c:v>
              </c:pt>
              <c:pt idx="9798">
                <c:v>-4.9468116334928248E-3</c:v>
              </c:pt>
              <c:pt idx="9799">
                <c:v>-4.9466517887549466E-3</c:v>
              </c:pt>
              <c:pt idx="9800">
                <c:v>-4.946491704190004E-3</c:v>
              </c:pt>
              <c:pt idx="9801">
                <c:v>-4.9463313797980003E-3</c:v>
              </c:pt>
              <c:pt idx="9802">
                <c:v>-4.9461708155789305E-3</c:v>
              </c:pt>
              <c:pt idx="9803">
                <c:v>-4.946010011532798E-3</c:v>
              </c:pt>
              <c:pt idx="9804">
                <c:v>-4.9458489676596027E-3</c:v>
              </c:pt>
              <c:pt idx="9805">
                <c:v>-4.945687683959343E-3</c:v>
              </c:pt>
              <c:pt idx="9806">
                <c:v>-4.9455261604320205E-3</c:v>
              </c:pt>
              <c:pt idx="9807">
                <c:v>-4.9453643970776336E-3</c:v>
              </c:pt>
              <c:pt idx="9808">
                <c:v>-4.945202393896184E-3</c:v>
              </c:pt>
              <c:pt idx="9809">
                <c:v>-4.9450401508876699E-3</c:v>
              </c:pt>
              <c:pt idx="9810">
                <c:v>-4.9448776680520966E-3</c:v>
              </c:pt>
              <c:pt idx="9811">
                <c:v>-4.9447149453894553E-3</c:v>
              </c:pt>
              <c:pt idx="9812">
                <c:v>-4.9445519828997513E-3</c:v>
              </c:pt>
              <c:pt idx="9813">
                <c:v>-4.9443887805829829E-3</c:v>
              </c:pt>
              <c:pt idx="9814">
                <c:v>-4.9442253384391517E-3</c:v>
              </c:pt>
              <c:pt idx="9815">
                <c:v>-4.9440616564682561E-3</c:v>
              </c:pt>
              <c:pt idx="9816">
                <c:v>-4.9438977346702977E-3</c:v>
              </c:pt>
              <c:pt idx="9817">
                <c:v>-4.9437335730452749E-3</c:v>
              </c:pt>
              <c:pt idx="9818">
                <c:v>-4.9435691715931894E-3</c:v>
              </c:pt>
              <c:pt idx="9819">
                <c:v>-4.9434045303140394E-3</c:v>
              </c:pt>
              <c:pt idx="9820">
                <c:v>-4.9432396492078267E-3</c:v>
              </c:pt>
              <c:pt idx="9821">
                <c:v>-4.9430745282745495E-3</c:v>
              </c:pt>
              <c:pt idx="9822">
                <c:v>-4.9429091675142096E-3</c:v>
              </c:pt>
              <c:pt idx="9823">
                <c:v>-4.9427435669268053E-3</c:v>
              </c:pt>
              <c:pt idx="9824">
                <c:v>-4.9425777265123417E-3</c:v>
              </c:pt>
              <c:pt idx="9825">
                <c:v>-4.9424116462708102E-3</c:v>
              </c:pt>
              <c:pt idx="9826">
                <c:v>-4.9422453262022159E-3</c:v>
              </c:pt>
              <c:pt idx="9827">
                <c:v>-4.9420787663065572E-3</c:v>
              </c:pt>
              <c:pt idx="9828">
                <c:v>-4.9419119665838358E-3</c:v>
              </c:pt>
              <c:pt idx="9829">
                <c:v>-4.9417449270340499E-3</c:v>
              </c:pt>
              <c:pt idx="9830">
                <c:v>-4.9415776476572013E-3</c:v>
              </c:pt>
              <c:pt idx="9831">
                <c:v>-4.9414101284532882E-3</c:v>
              </c:pt>
              <c:pt idx="9832">
                <c:v>-4.9412423694223124E-3</c:v>
              </c:pt>
              <c:pt idx="9833">
                <c:v>-4.9410743705642721E-3</c:v>
              </c:pt>
              <c:pt idx="9834">
                <c:v>-4.9409061318791692E-3</c:v>
              </c:pt>
              <c:pt idx="9835">
                <c:v>-4.9407376533670035E-3</c:v>
              </c:pt>
              <c:pt idx="9836">
                <c:v>-4.9405689350277716E-3</c:v>
              </c:pt>
              <c:pt idx="9837">
                <c:v>-4.9403999768614787E-3</c:v>
              </c:pt>
              <c:pt idx="9838">
                <c:v>-4.9402307788681248E-3</c:v>
              </c:pt>
              <c:pt idx="9839">
                <c:v>-4.940061341047703E-3</c:v>
              </c:pt>
              <c:pt idx="9840">
                <c:v>-4.9398916634002185E-3</c:v>
              </c:pt>
              <c:pt idx="9841">
                <c:v>-4.9397217459256695E-3</c:v>
              </c:pt>
              <c:pt idx="9842">
                <c:v>-4.9395515886240578E-3</c:v>
              </c:pt>
              <c:pt idx="9843">
                <c:v>-4.9393811914953817E-3</c:v>
              </c:pt>
              <c:pt idx="9844">
                <c:v>-4.9392105545396428E-3</c:v>
              </c:pt>
              <c:pt idx="9845">
                <c:v>-4.9390396777568395E-3</c:v>
              </c:pt>
              <c:pt idx="9846">
                <c:v>-4.9388685611469734E-3</c:v>
              </c:pt>
              <c:pt idx="9847">
                <c:v>-4.9386972047100446E-3</c:v>
              </c:pt>
              <c:pt idx="9848">
                <c:v>-4.9385256084460514E-3</c:v>
              </c:pt>
              <c:pt idx="9849">
                <c:v>-4.9383537723549937E-3</c:v>
              </c:pt>
              <c:pt idx="9850">
                <c:v>-4.9381816964368733E-3</c:v>
              </c:pt>
              <c:pt idx="9851">
                <c:v>-4.9380093806916919E-3</c:v>
              </c:pt>
              <c:pt idx="9852">
                <c:v>-4.9378368251194443E-3</c:v>
              </c:pt>
              <c:pt idx="9853">
                <c:v>-4.9376640297201339E-3</c:v>
              </c:pt>
              <c:pt idx="9854">
                <c:v>-4.9374909944937592E-3</c:v>
              </c:pt>
              <c:pt idx="9855">
                <c:v>-4.9373177194403199E-3</c:v>
              </c:pt>
              <c:pt idx="9856">
                <c:v>-4.937144204559818E-3</c:v>
              </c:pt>
              <c:pt idx="9857">
                <c:v>-4.9369704498522515E-3</c:v>
              </c:pt>
              <c:pt idx="9858">
                <c:v>-4.9367964553176224E-3</c:v>
              </c:pt>
              <c:pt idx="9859">
                <c:v>-4.9366222209559305E-3</c:v>
              </c:pt>
              <c:pt idx="9860">
                <c:v>-4.9364477467671742E-3</c:v>
              </c:pt>
              <c:pt idx="9861">
                <c:v>-4.9362730327513534E-3</c:v>
              </c:pt>
              <c:pt idx="9862">
                <c:v>-4.9360980789084699E-3</c:v>
              </c:pt>
              <c:pt idx="9863">
                <c:v>-4.9359228852385219E-3</c:v>
              </c:pt>
              <c:pt idx="9864">
                <c:v>-4.9357474517415113E-3</c:v>
              </c:pt>
              <c:pt idx="9865">
                <c:v>-4.9355717784174413E-3</c:v>
              </c:pt>
              <c:pt idx="9866">
                <c:v>-4.9353958652663035E-3</c:v>
              </c:pt>
              <c:pt idx="9867">
                <c:v>-4.9352197122881011E-3</c:v>
              </c:pt>
              <c:pt idx="9868">
                <c:v>-4.9350433194828361E-3</c:v>
              </c:pt>
              <c:pt idx="9869">
                <c:v>-4.9348666868505083E-3</c:v>
              </c:pt>
              <c:pt idx="9870">
                <c:v>-4.9346898143911161E-3</c:v>
              </c:pt>
              <c:pt idx="9871">
                <c:v>-4.9345127021046594E-3</c:v>
              </c:pt>
              <c:pt idx="9872">
                <c:v>-4.93433534999114E-3</c:v>
              </c:pt>
              <c:pt idx="9873">
                <c:v>-4.9341577580505579E-3</c:v>
              </c:pt>
              <c:pt idx="9874">
                <c:v>-4.9339799262829113E-3</c:v>
              </c:pt>
              <c:pt idx="9875">
                <c:v>-4.9338018546882002E-3</c:v>
              </c:pt>
              <c:pt idx="9876">
                <c:v>-4.9336235432664265E-3</c:v>
              </c:pt>
              <c:pt idx="9877">
                <c:v>-4.93344499201759E-3</c:v>
              </c:pt>
              <c:pt idx="9878">
                <c:v>-4.933266200941689E-3</c:v>
              </c:pt>
              <c:pt idx="9879">
                <c:v>-4.9330871700387271E-3</c:v>
              </c:pt>
              <c:pt idx="9880">
                <c:v>-4.932907899308699E-3</c:v>
              </c:pt>
              <c:pt idx="9881">
                <c:v>-4.9327283887516081E-3</c:v>
              </c:pt>
              <c:pt idx="9882">
                <c:v>-4.9325486383674528E-3</c:v>
              </c:pt>
              <c:pt idx="9883">
                <c:v>-4.932368648156233E-3</c:v>
              </c:pt>
              <c:pt idx="9884">
                <c:v>-4.9321884181179505E-3</c:v>
              </c:pt>
              <c:pt idx="9885">
                <c:v>-4.9320079482526053E-3</c:v>
              </c:pt>
              <c:pt idx="9886">
                <c:v>-4.9318272385601956E-3</c:v>
              </c:pt>
              <c:pt idx="9887">
                <c:v>-4.9316462890407232E-3</c:v>
              </c:pt>
              <c:pt idx="9888">
                <c:v>-4.9314650996941864E-3</c:v>
              </c:pt>
              <c:pt idx="9889">
                <c:v>-4.9312836705205851E-3</c:v>
              </c:pt>
              <c:pt idx="9890">
                <c:v>-4.931102001519921E-3</c:v>
              </c:pt>
              <c:pt idx="9891">
                <c:v>-4.9309200926921943E-3</c:v>
              </c:pt>
              <c:pt idx="9892">
                <c:v>-4.9307379440374065E-3</c:v>
              </c:pt>
              <c:pt idx="9893">
                <c:v>-4.9305555555555526E-3</c:v>
              </c:pt>
              <c:pt idx="9894">
                <c:v>-4.9303729272466342E-3</c:v>
              </c:pt>
              <c:pt idx="9895">
                <c:v>-4.9301900591106514E-3</c:v>
              </c:pt>
              <c:pt idx="9896">
                <c:v>-4.9300069511476058E-3</c:v>
              </c:pt>
              <c:pt idx="9897">
                <c:v>-4.9298236033574975E-3</c:v>
              </c:pt>
              <c:pt idx="9898">
                <c:v>-4.9296400157403247E-3</c:v>
              </c:pt>
              <c:pt idx="9899">
                <c:v>-4.9294561882960893E-3</c:v>
              </c:pt>
              <c:pt idx="9900">
                <c:v>-4.9292721210247893E-3</c:v>
              </c:pt>
              <c:pt idx="9901">
                <c:v>-4.9290878139264249E-3</c:v>
              </c:pt>
              <c:pt idx="9902">
                <c:v>-4.9289032670009995E-3</c:v>
              </c:pt>
              <c:pt idx="9903">
                <c:v>-4.928718480248508E-3</c:v>
              </c:pt>
              <c:pt idx="9904">
                <c:v>-4.9285334536689537E-3</c:v>
              </c:pt>
              <c:pt idx="9905">
                <c:v>-4.9283481872623366E-3</c:v>
              </c:pt>
              <c:pt idx="9906">
                <c:v>-4.9281626810286586E-3</c:v>
              </c:pt>
              <c:pt idx="9907">
                <c:v>-4.9279769349679144E-3</c:v>
              </c:pt>
              <c:pt idx="9908">
                <c:v>-4.9277909490801058E-3</c:v>
              </c:pt>
              <c:pt idx="9909">
                <c:v>-4.9276047233652344E-3</c:v>
              </c:pt>
              <c:pt idx="9910">
                <c:v>-4.9274182578232986E-3</c:v>
              </c:pt>
              <c:pt idx="9911">
                <c:v>-4.9272315524542983E-3</c:v>
              </c:pt>
              <c:pt idx="9912">
                <c:v>-4.927044607258237E-3</c:v>
              </c:pt>
              <c:pt idx="9913">
                <c:v>-4.9268574222351095E-3</c:v>
              </c:pt>
              <c:pt idx="9914">
                <c:v>-4.9266699973849193E-3</c:v>
              </c:pt>
              <c:pt idx="9915">
                <c:v>-4.9264823327076664E-3</c:v>
              </c:pt>
              <c:pt idx="9916">
                <c:v>-4.926294428203349E-3</c:v>
              </c:pt>
              <c:pt idx="9917">
                <c:v>-4.9261062838719689E-3</c:v>
              </c:pt>
              <c:pt idx="9918">
                <c:v>-4.9259178997135243E-3</c:v>
              </c:pt>
              <c:pt idx="9919">
                <c:v>-4.925729275728017E-3</c:v>
              </c:pt>
              <c:pt idx="9920">
                <c:v>-4.9255404119154488E-3</c:v>
              </c:pt>
              <c:pt idx="9921">
                <c:v>-4.9253513082758143E-3</c:v>
              </c:pt>
              <c:pt idx="9922">
                <c:v>-4.9251619648091154E-3</c:v>
              </c:pt>
              <c:pt idx="9923">
                <c:v>-4.9249723815153537E-3</c:v>
              </c:pt>
              <c:pt idx="9924">
                <c:v>-4.9247825583945276E-3</c:v>
              </c:pt>
              <c:pt idx="9925">
                <c:v>-4.9245924954466388E-3</c:v>
              </c:pt>
              <c:pt idx="9926">
                <c:v>-4.9244021926716855E-3</c:v>
              </c:pt>
              <c:pt idx="9927">
                <c:v>-4.9242116500696695E-3</c:v>
              </c:pt>
              <c:pt idx="9928">
                <c:v>-4.924020867640589E-3</c:v>
              </c:pt>
              <c:pt idx="9929">
                <c:v>-4.9238298453844458E-3</c:v>
              </c:pt>
              <c:pt idx="9930">
                <c:v>-4.9236385833012382E-3</c:v>
              </c:pt>
              <c:pt idx="9931">
                <c:v>-4.9234470813909678E-3</c:v>
              </c:pt>
              <c:pt idx="9932">
                <c:v>-4.923255339653633E-3</c:v>
              </c:pt>
              <c:pt idx="9933">
                <c:v>-4.9230633580892389E-3</c:v>
              </c:pt>
              <c:pt idx="9934">
                <c:v>-4.9228711366977769E-3</c:v>
              </c:pt>
              <c:pt idx="9935">
                <c:v>-4.9226786754792522E-3</c:v>
              </c:pt>
              <c:pt idx="9936">
                <c:v>-4.922485974433663E-3</c:v>
              </c:pt>
              <c:pt idx="9937">
                <c:v>-4.9222930335610111E-3</c:v>
              </c:pt>
              <c:pt idx="9938">
                <c:v>-4.9220998528612947E-3</c:v>
              </c:pt>
              <c:pt idx="9939">
                <c:v>-4.9219064323345156E-3</c:v>
              </c:pt>
              <c:pt idx="9940">
                <c:v>-4.9217127719806721E-3</c:v>
              </c:pt>
              <c:pt idx="9941">
                <c:v>-4.9215188717997658E-3</c:v>
              </c:pt>
              <c:pt idx="9942">
                <c:v>-4.9213247317917968E-3</c:v>
              </c:pt>
              <c:pt idx="9943">
                <c:v>-4.9211303519567616E-3</c:v>
              </c:pt>
              <c:pt idx="9944">
                <c:v>-4.9209357322946654E-3</c:v>
              </c:pt>
              <c:pt idx="9945">
                <c:v>-4.9207408728055031E-3</c:v>
              </c:pt>
              <c:pt idx="9946">
                <c:v>-4.9205457734892797E-3</c:v>
              </c:pt>
              <c:pt idx="9947">
                <c:v>-4.9203504343459954E-3</c:v>
              </c:pt>
              <c:pt idx="9948">
                <c:v>-4.9201548553756431E-3</c:v>
              </c:pt>
              <c:pt idx="9949">
                <c:v>-4.9199590365782281E-3</c:v>
              </c:pt>
              <c:pt idx="9950">
                <c:v>-4.9197629779537486E-3</c:v>
              </c:pt>
              <c:pt idx="9951">
                <c:v>-4.9195666795022065E-3</c:v>
              </c:pt>
              <c:pt idx="9952">
                <c:v>-4.9193701412235998E-3</c:v>
              </c:pt>
              <c:pt idx="9953">
                <c:v>-4.9191733631179305E-3</c:v>
              </c:pt>
              <c:pt idx="9954">
                <c:v>-4.9189763451851984E-3</c:v>
              </c:pt>
              <c:pt idx="9955">
                <c:v>-4.9187790874254018E-3</c:v>
              </c:pt>
              <c:pt idx="9956">
                <c:v>-4.9185815898385409E-3</c:v>
              </c:pt>
              <c:pt idx="9957">
                <c:v>-4.9183838524246171E-3</c:v>
              </c:pt>
              <c:pt idx="9958">
                <c:v>-4.918185875183629E-3</c:v>
              </c:pt>
              <c:pt idx="9959">
                <c:v>-4.9179876581155781E-3</c:v>
              </c:pt>
              <c:pt idx="9960">
                <c:v>-4.9177892012204627E-3</c:v>
              </c:pt>
              <c:pt idx="9961">
                <c:v>-4.9175905044982881E-3</c:v>
              </c:pt>
              <c:pt idx="9962">
                <c:v>-4.9173915679490473E-3</c:v>
              </c:pt>
              <c:pt idx="9963">
                <c:v>-4.917192391572742E-3</c:v>
              </c:pt>
              <c:pt idx="9964">
                <c:v>-4.9169929753693723E-3</c:v>
              </c:pt>
              <c:pt idx="9965">
                <c:v>-4.9167933193389399E-3</c:v>
              </c:pt>
              <c:pt idx="9966">
                <c:v>-4.916593423481443E-3</c:v>
              </c:pt>
              <c:pt idx="9967">
                <c:v>-4.9163932877968834E-3</c:v>
              </c:pt>
              <c:pt idx="9968">
                <c:v>-4.916192912285261E-3</c:v>
              </c:pt>
              <c:pt idx="9969">
                <c:v>-4.9159922969465742E-3</c:v>
              </c:pt>
              <c:pt idx="9970">
                <c:v>-4.9157914417808229E-3</c:v>
              </c:pt>
              <c:pt idx="9971">
                <c:v>-4.915590346788009E-3</c:v>
              </c:pt>
              <c:pt idx="9972">
                <c:v>-4.9153890119681323E-3</c:v>
              </c:pt>
              <c:pt idx="9973">
                <c:v>-4.9151874373211894E-3</c:v>
              </c:pt>
              <c:pt idx="9974">
                <c:v>-4.9149856228471889E-3</c:v>
              </c:pt>
              <c:pt idx="9975">
                <c:v>-4.9147835685461206E-3</c:v>
              </c:pt>
              <c:pt idx="9976">
                <c:v>-4.9145812744179878E-3</c:v>
              </c:pt>
              <c:pt idx="9977">
                <c:v>-4.9143787404627923E-3</c:v>
              </c:pt>
              <c:pt idx="9978">
                <c:v>-4.914175966680534E-3</c:v>
              </c:pt>
              <c:pt idx="9979">
                <c:v>-4.9139729530712113E-3</c:v>
              </c:pt>
              <c:pt idx="9980">
                <c:v>-4.9137696996348242E-3</c:v>
              </c:pt>
              <c:pt idx="9981">
                <c:v>-4.9135662063713743E-3</c:v>
              </c:pt>
              <c:pt idx="9982">
                <c:v>-4.9133624732808617E-3</c:v>
              </c:pt>
              <c:pt idx="9983">
                <c:v>-4.9131585003632846E-3</c:v>
              </c:pt>
              <c:pt idx="9984">
                <c:v>-4.9129542876186431E-3</c:v>
              </c:pt>
              <c:pt idx="9985">
                <c:v>-4.9127498350469388E-3</c:v>
              </c:pt>
              <c:pt idx="9986">
                <c:v>-4.9125451426481719E-3</c:v>
              </c:pt>
              <c:pt idx="9987">
                <c:v>-4.9123402104223404E-3</c:v>
              </c:pt>
              <c:pt idx="9988">
                <c:v>-4.912135038369448E-3</c:v>
              </c:pt>
              <c:pt idx="9989">
                <c:v>-4.9119296264894894E-3</c:v>
              </c:pt>
              <c:pt idx="9990">
                <c:v>-4.9117239747824681E-3</c:v>
              </c:pt>
              <c:pt idx="9991">
                <c:v>-4.9115180832483823E-3</c:v>
              </c:pt>
              <c:pt idx="9992">
                <c:v>-4.9113119518872338E-3</c:v>
              </c:pt>
              <c:pt idx="9993">
                <c:v>-4.9111055806990208E-3</c:v>
              </c:pt>
              <c:pt idx="9994">
                <c:v>-4.9108989696837434E-3</c:v>
              </c:pt>
              <c:pt idx="9995">
                <c:v>-4.9106921188414032E-3</c:v>
              </c:pt>
              <c:pt idx="9996">
                <c:v>-4.9104850281720003E-3</c:v>
              </c:pt>
              <c:pt idx="9997">
                <c:v>-4.910277697675533E-3</c:v>
              </c:pt>
              <c:pt idx="9998">
                <c:v>-4.9100701273520012E-3</c:v>
              </c:pt>
              <c:pt idx="9999">
                <c:v>-4.9098623172014067E-3</c:v>
              </c:pt>
              <c:pt idx="10000">
                <c:v>-4.9096542672237495E-3</c:v>
              </c:pt>
              <c:pt idx="10001">
                <c:v>-4.9094459774190278E-3</c:v>
              </c:pt>
              <c:pt idx="10002">
                <c:v>-4.9092374477872468E-3</c:v>
              </c:pt>
              <c:pt idx="10003">
                <c:v>-4.909028678328398E-3</c:v>
              </c:pt>
              <c:pt idx="10004">
                <c:v>-4.9088196690424846E-3</c:v>
              </c:pt>
              <c:pt idx="10005">
                <c:v>-4.9086104199295086E-3</c:v>
              </c:pt>
              <c:pt idx="10006">
                <c:v>-4.9084009309894698E-3</c:v>
              </c:pt>
              <c:pt idx="10007">
                <c:v>-4.9081912022223666E-3</c:v>
              </c:pt>
              <c:pt idx="10008">
                <c:v>-4.9079812336282006E-3</c:v>
              </c:pt>
              <c:pt idx="10009">
                <c:v>-4.9077710252069702E-3</c:v>
              </c:pt>
              <c:pt idx="10010">
                <c:v>-4.9075605769586771E-3</c:v>
              </c:pt>
              <c:pt idx="10011">
                <c:v>-4.9073498888833195E-3</c:v>
              </c:pt>
              <c:pt idx="10012">
                <c:v>-4.9071389609808974E-3</c:v>
              </c:pt>
              <c:pt idx="10013">
                <c:v>-4.9069277932514126E-3</c:v>
              </c:pt>
              <c:pt idx="10014">
                <c:v>-4.9067163856948651E-3</c:v>
              </c:pt>
              <c:pt idx="10015">
                <c:v>-4.9065047383112566E-3</c:v>
              </c:pt>
              <c:pt idx="10016">
                <c:v>-4.906292851100582E-3</c:v>
              </c:pt>
              <c:pt idx="10017">
                <c:v>-4.9060807240628428E-3</c:v>
              </c:pt>
              <c:pt idx="10018">
                <c:v>-4.905868357198041E-3</c:v>
              </c:pt>
              <c:pt idx="10019">
                <c:v>-4.9056557505061747E-3</c:v>
              </c:pt>
              <c:pt idx="10020">
                <c:v>-4.9054429039872456E-3</c:v>
              </c:pt>
              <c:pt idx="10021">
                <c:v>-4.9052298176412521E-3</c:v>
              </c:pt>
              <c:pt idx="10022">
                <c:v>-4.9050164914681942E-3</c:v>
              </c:pt>
              <c:pt idx="10023">
                <c:v>-4.9048029254680752E-3</c:v>
              </c:pt>
              <c:pt idx="10024">
                <c:v>-4.9045891196408901E-3</c:v>
              </c:pt>
              <c:pt idx="10025">
                <c:v>-4.9043750739866422E-3</c:v>
              </c:pt>
              <c:pt idx="10026">
                <c:v>-4.9041607885053316E-3</c:v>
              </c:pt>
              <c:pt idx="10027">
                <c:v>-4.9039462631969566E-3</c:v>
              </c:pt>
              <c:pt idx="10028">
                <c:v>-4.9037314980615188E-3</c:v>
              </c:pt>
              <c:pt idx="10029">
                <c:v>-4.9035164930990201E-3</c:v>
              </c:pt>
              <c:pt idx="10030">
                <c:v>-4.9033012483094551E-3</c:v>
              </c:pt>
              <c:pt idx="10031">
                <c:v>-4.9030857636928257E-3</c:v>
              </c:pt>
              <c:pt idx="10032">
                <c:v>-4.9028700392491336E-3</c:v>
              </c:pt>
              <c:pt idx="10033">
                <c:v>-4.902654074978377E-3</c:v>
              </c:pt>
              <c:pt idx="10034">
                <c:v>-4.9024378708805577E-3</c:v>
              </c:pt>
              <c:pt idx="10035">
                <c:v>-4.9022214269556739E-3</c:v>
              </c:pt>
              <c:pt idx="10036">
                <c:v>-4.9020047432037275E-3</c:v>
              </c:pt>
              <c:pt idx="10037">
                <c:v>-4.9017878196247165E-3</c:v>
              </c:pt>
              <c:pt idx="10038">
                <c:v>-4.9015706562186429E-3</c:v>
              </c:pt>
              <c:pt idx="10039">
                <c:v>-4.9013532529855047E-3</c:v>
              </c:pt>
              <c:pt idx="10040">
                <c:v>-4.9011356099253039E-3</c:v>
              </c:pt>
              <c:pt idx="10041">
                <c:v>-4.9009177270380386E-3</c:v>
              </c:pt>
              <c:pt idx="10042">
                <c:v>-4.9006996043237105E-3</c:v>
              </c:pt>
              <c:pt idx="10043">
                <c:v>-4.9004812417823215E-3</c:v>
              </c:pt>
              <c:pt idx="10044">
                <c:v>-4.9002626394138663E-3</c:v>
              </c:pt>
              <c:pt idx="10045">
                <c:v>-4.9000437972183467E-3</c:v>
              </c:pt>
              <c:pt idx="10046">
                <c:v>-4.8998247151957643E-3</c:v>
              </c:pt>
              <c:pt idx="10047">
                <c:v>-4.8996053933461174E-3</c:v>
              </c:pt>
              <c:pt idx="10048">
                <c:v>-4.8993858316694078E-3</c:v>
              </c:pt>
              <c:pt idx="10049">
                <c:v>-4.8991660301656338E-3</c:v>
              </c:pt>
              <c:pt idx="10050">
                <c:v>-4.8989459888347971E-3</c:v>
              </c:pt>
              <c:pt idx="10051">
                <c:v>-4.8987257076768976E-3</c:v>
              </c:pt>
              <c:pt idx="10052">
                <c:v>-4.8985051866919319E-3</c:v>
              </c:pt>
              <c:pt idx="10053">
                <c:v>-4.8982844258799053E-3</c:v>
              </c:pt>
              <c:pt idx="10054">
                <c:v>-4.8980634252408142E-3</c:v>
              </c:pt>
              <c:pt idx="10055">
                <c:v>-4.8978421847746586E-3</c:v>
              </c:pt>
              <c:pt idx="10056">
                <c:v>-4.8976207044814438E-3</c:v>
              </c:pt>
              <c:pt idx="10057">
                <c:v>-4.897398984361161E-3</c:v>
              </c:pt>
              <c:pt idx="10058">
                <c:v>-4.8971770244138155E-3</c:v>
              </c:pt>
              <c:pt idx="10059">
                <c:v>-4.8969548246394056E-3</c:v>
              </c:pt>
              <c:pt idx="10060">
                <c:v>-4.896732385037933E-3</c:v>
              </c:pt>
              <c:pt idx="10061">
                <c:v>-4.8965097056093958E-3</c:v>
              </c:pt>
              <c:pt idx="10062">
                <c:v>-4.896286786353796E-3</c:v>
              </c:pt>
              <c:pt idx="10063">
                <c:v>-4.8960636272711335E-3</c:v>
              </c:pt>
              <c:pt idx="10064">
                <c:v>-4.8958402283614064E-3</c:v>
              </c:pt>
              <c:pt idx="10065">
                <c:v>-4.895616589624615E-3</c:v>
              </c:pt>
              <c:pt idx="10066">
                <c:v>-4.8953927110607608E-3</c:v>
              </c:pt>
              <c:pt idx="10067">
                <c:v>-4.8951685926698421E-3</c:v>
              </c:pt>
              <c:pt idx="10068">
                <c:v>-4.8949442344518607E-3</c:v>
              </c:pt>
              <c:pt idx="10069">
                <c:v>-4.8947196364068166E-3</c:v>
              </c:pt>
              <c:pt idx="10070">
                <c:v>-4.8944947985347098E-3</c:v>
              </c:pt>
              <c:pt idx="10071">
                <c:v>-4.8942697208355385E-3</c:v>
              </c:pt>
              <c:pt idx="10072">
                <c:v>-4.8940444033093028E-3</c:v>
              </c:pt>
              <c:pt idx="10073">
                <c:v>-4.8938188459560026E-3</c:v>
              </c:pt>
              <c:pt idx="10074">
                <c:v>-4.8935930487756397E-3</c:v>
              </c:pt>
              <c:pt idx="10075">
                <c:v>-4.8933670117682123E-3</c:v>
              </c:pt>
              <c:pt idx="10076">
                <c:v>-4.8931407349337222E-3</c:v>
              </c:pt>
              <c:pt idx="10077">
                <c:v>-4.8929142182721694E-3</c:v>
              </c:pt>
              <c:pt idx="10078">
                <c:v>-4.8926874617835521E-3</c:v>
              </c:pt>
              <c:pt idx="10079">
                <c:v>-4.8924604654678704E-3</c:v>
              </c:pt>
              <c:pt idx="10080">
                <c:v>-4.8922332293251259E-3</c:v>
              </c:pt>
              <c:pt idx="10081">
                <c:v>-4.8920057533553187E-3</c:v>
              </c:pt>
              <c:pt idx="10082">
                <c:v>-4.8917780375584471E-3</c:v>
              </c:pt>
              <c:pt idx="10083">
                <c:v>-4.8915500819345144E-3</c:v>
              </c:pt>
              <c:pt idx="10084">
                <c:v>-4.8913218864835156E-3</c:v>
              </c:pt>
              <c:pt idx="10085">
                <c:v>-4.8910934512054523E-3</c:v>
              </c:pt>
              <c:pt idx="10086">
                <c:v>-4.8908647761003263E-3</c:v>
              </c:pt>
              <c:pt idx="10087">
                <c:v>-4.8906358611681376E-3</c:v>
              </c:pt>
              <c:pt idx="10088">
                <c:v>-4.8904067064088844E-3</c:v>
              </c:pt>
              <c:pt idx="10089">
                <c:v>-4.8901773118225668E-3</c:v>
              </c:pt>
              <c:pt idx="10090">
                <c:v>-4.8899476774091864E-3</c:v>
              </c:pt>
              <c:pt idx="10091">
                <c:v>-4.8897178031687433E-3</c:v>
              </c:pt>
              <c:pt idx="10092">
                <c:v>-4.8894876891012358E-3</c:v>
              </c:pt>
              <c:pt idx="10093">
                <c:v>-4.8892573352066638E-3</c:v>
              </c:pt>
              <c:pt idx="10094">
                <c:v>-4.8890267414850291E-3</c:v>
              </c:pt>
              <c:pt idx="10095">
                <c:v>-4.8887959079363316E-3</c:v>
              </c:pt>
              <c:pt idx="10096">
                <c:v>-4.8885648345605697E-3</c:v>
              </c:pt>
              <c:pt idx="10097">
                <c:v>-4.8883335213577468E-3</c:v>
              </c:pt>
              <c:pt idx="10098">
                <c:v>-4.8881019683278577E-3</c:v>
              </c:pt>
              <c:pt idx="10099">
                <c:v>-4.8878701754709059E-3</c:v>
              </c:pt>
              <c:pt idx="10100">
                <c:v>-4.8876381427868897E-3</c:v>
              </c:pt>
              <c:pt idx="10101">
                <c:v>-4.8874058702758107E-3</c:v>
              </c:pt>
              <c:pt idx="10102">
                <c:v>-4.8871733579376672E-3</c:v>
              </c:pt>
              <c:pt idx="10103">
                <c:v>-4.8869406057724593E-3</c:v>
              </c:pt>
              <c:pt idx="10104">
                <c:v>-4.8867076137801887E-3</c:v>
              </c:pt>
              <c:pt idx="10105">
                <c:v>-4.8864743819608553E-3</c:v>
              </c:pt>
              <c:pt idx="10106">
                <c:v>-4.8862409103144575E-3</c:v>
              </c:pt>
              <c:pt idx="10107">
                <c:v>-4.8860071988409953E-3</c:v>
              </c:pt>
              <c:pt idx="10108">
                <c:v>-4.885773247540472E-3</c:v>
              </c:pt>
              <c:pt idx="10109">
                <c:v>-4.8855390564128826E-3</c:v>
              </c:pt>
              <c:pt idx="10110">
                <c:v>-4.8853046254582304E-3</c:v>
              </c:pt>
              <c:pt idx="10111">
                <c:v>-4.885069954676519E-3</c:v>
              </c:pt>
              <c:pt idx="10112">
                <c:v>-4.8848350440677396E-3</c:v>
              </c:pt>
              <c:pt idx="10113">
                <c:v>-4.8845998936318958E-3</c:v>
              </c:pt>
              <c:pt idx="10114">
                <c:v>-4.884364503368991E-3</c:v>
              </c:pt>
              <c:pt idx="10115">
                <c:v>-4.88412887327902E-3</c:v>
              </c:pt>
              <c:pt idx="10116">
                <c:v>-4.8838930033619863E-3</c:v>
              </c:pt>
              <c:pt idx="10117">
                <c:v>-4.8836568936178899E-3</c:v>
              </c:pt>
              <c:pt idx="10118">
                <c:v>-4.883420544046729E-3</c:v>
              </c:pt>
              <c:pt idx="10119">
                <c:v>-4.8831839546485054E-3</c:v>
              </c:pt>
              <c:pt idx="10120">
                <c:v>-4.8829471254232173E-3</c:v>
              </c:pt>
              <c:pt idx="10121">
                <c:v>-4.8827100563708647E-3</c:v>
              </c:pt>
              <c:pt idx="10122">
                <c:v>-4.8824727474914512E-3</c:v>
              </c:pt>
              <c:pt idx="10123">
                <c:v>-4.8822351987849715E-3</c:v>
              </c:pt>
              <c:pt idx="10124">
                <c:v>-4.8819974102514326E-3</c:v>
              </c:pt>
              <c:pt idx="10125">
                <c:v>-4.8817593818908274E-3</c:v>
              </c:pt>
              <c:pt idx="10126">
                <c:v>-4.8815211137031578E-3</c:v>
              </c:pt>
              <c:pt idx="10127">
                <c:v>-4.8812826056884254E-3</c:v>
              </c:pt>
              <c:pt idx="10128">
                <c:v>-4.8810438578466286E-3</c:v>
              </c:pt>
              <c:pt idx="10129">
                <c:v>-4.8808048701777691E-3</c:v>
              </c:pt>
              <c:pt idx="10130">
                <c:v>-4.8805656426818451E-3</c:v>
              </c:pt>
              <c:pt idx="10131">
                <c:v>-4.8803261753588567E-3</c:v>
              </c:pt>
              <c:pt idx="10132">
                <c:v>-4.8800864682088073E-3</c:v>
              </c:pt>
              <c:pt idx="10133">
                <c:v>-4.8798465212316917E-3</c:v>
              </c:pt>
              <c:pt idx="10134">
                <c:v>-4.8796063344275151E-3</c:v>
              </c:pt>
              <c:pt idx="10135">
                <c:v>-4.8793659077962723E-3</c:v>
              </c:pt>
              <c:pt idx="10136">
                <c:v>-4.8791252413379668E-3</c:v>
              </c:pt>
              <c:pt idx="10137">
                <c:v>-4.8788843350525985E-3</c:v>
              </c:pt>
              <c:pt idx="10138">
                <c:v>-4.8786431889401693E-3</c:v>
              </c:pt>
              <c:pt idx="10139">
                <c:v>-4.8784018030006739E-3</c:v>
              </c:pt>
              <c:pt idx="10140">
                <c:v>-4.878160177234114E-3</c:v>
              </c:pt>
              <c:pt idx="10141">
                <c:v>-4.8779183116404914E-3</c:v>
              </c:pt>
              <c:pt idx="10142">
                <c:v>-4.8776762062198043E-3</c:v>
              </c:pt>
              <c:pt idx="10143">
                <c:v>-4.8774338609720545E-3</c:v>
              </c:pt>
              <c:pt idx="10144">
                <c:v>-4.8771912758972403E-3</c:v>
              </c:pt>
              <c:pt idx="10145">
                <c:v>-4.8769484509953633E-3</c:v>
              </c:pt>
              <c:pt idx="10146">
                <c:v>-4.8767053862664219E-3</c:v>
              </c:pt>
              <c:pt idx="10147">
                <c:v>-4.8764620817104178E-3</c:v>
              </c:pt>
              <c:pt idx="10148">
                <c:v>-4.8762185373273492E-3</c:v>
              </c:pt>
              <c:pt idx="10149">
                <c:v>-4.8759747531172178E-3</c:v>
              </c:pt>
              <c:pt idx="10150">
                <c:v>-4.875730729080022E-3</c:v>
              </c:pt>
              <c:pt idx="10151">
                <c:v>-4.8754864652157635E-3</c:v>
              </c:pt>
              <c:pt idx="10152">
                <c:v>-4.875241961524444E-3</c:v>
              </c:pt>
              <c:pt idx="10153">
                <c:v>-4.8749972180060584E-3</c:v>
              </c:pt>
              <c:pt idx="10154">
                <c:v>-4.8747522346606082E-3</c:v>
              </c:pt>
              <c:pt idx="10155">
                <c:v>-4.8745070114880953E-3</c:v>
              </c:pt>
              <c:pt idx="10156">
                <c:v>-4.874261548488518E-3</c:v>
              </c:pt>
              <c:pt idx="10157">
                <c:v>-4.874015845661878E-3</c:v>
              </c:pt>
              <c:pt idx="10158">
                <c:v>-4.8737699030081752E-3</c:v>
              </c:pt>
              <c:pt idx="10159">
                <c:v>-4.8735237205274062E-3</c:v>
              </c:pt>
              <c:pt idx="10160">
                <c:v>-4.8732772982195763E-3</c:v>
              </c:pt>
              <c:pt idx="10161">
                <c:v>-4.8730306360846801E-3</c:v>
              </c:pt>
              <c:pt idx="10162">
                <c:v>-4.872783734122723E-3</c:v>
              </c:pt>
              <c:pt idx="10163">
                <c:v>-4.8725365923337014E-3</c:v>
              </c:pt>
              <c:pt idx="10164">
                <c:v>-4.8722892107176154E-3</c:v>
              </c:pt>
              <c:pt idx="10165">
                <c:v>-4.8720415892744701E-3</c:v>
              </c:pt>
              <c:pt idx="10166">
                <c:v>-4.8717937280042568E-3</c:v>
              </c:pt>
              <c:pt idx="10167">
                <c:v>-4.8715456269069809E-3</c:v>
              </c:pt>
              <c:pt idx="10168">
                <c:v>-4.8712972859826405E-3</c:v>
              </c:pt>
              <c:pt idx="10169">
                <c:v>-4.8710487052312373E-3</c:v>
              </c:pt>
              <c:pt idx="10170">
                <c:v>-4.8707998846527715E-3</c:v>
              </c:pt>
              <c:pt idx="10171">
                <c:v>-4.8705508242472394E-3</c:v>
              </c:pt>
              <c:pt idx="10172">
                <c:v>-4.8703015240146464E-3</c:v>
              </c:pt>
              <c:pt idx="10173">
                <c:v>-4.8700519839549889E-3</c:v>
              </c:pt>
              <c:pt idx="10174">
                <c:v>-4.869802204068267E-3</c:v>
              </c:pt>
              <c:pt idx="10175">
                <c:v>-4.8695521843544823E-3</c:v>
              </c:pt>
              <c:pt idx="10176">
                <c:v>-4.8693019248136332E-3</c:v>
              </c:pt>
              <c:pt idx="10177">
                <c:v>-4.8690514254457213E-3</c:v>
              </c:pt>
              <c:pt idx="10178">
                <c:v>-4.8688006862507467E-3</c:v>
              </c:pt>
              <c:pt idx="10179">
                <c:v>-4.8685497072287094E-3</c:v>
              </c:pt>
              <c:pt idx="10180">
                <c:v>-4.8682984883796077E-3</c:v>
              </c:pt>
              <c:pt idx="10181">
                <c:v>-4.8680470297034414E-3</c:v>
              </c:pt>
              <c:pt idx="10182">
                <c:v>-4.8677953312002108E-3</c:v>
              </c:pt>
              <c:pt idx="10183">
                <c:v>-4.8675433928699174E-3</c:v>
              </c:pt>
              <c:pt idx="10184">
                <c:v>-4.8672912147125613E-3</c:v>
              </c:pt>
              <c:pt idx="10185">
                <c:v>-4.8670387967281389E-3</c:v>
              </c:pt>
              <c:pt idx="10186">
                <c:v>-4.8667861389166556E-3</c:v>
              </c:pt>
              <c:pt idx="10187">
                <c:v>-4.8665332412781079E-3</c:v>
              </c:pt>
              <c:pt idx="10188">
                <c:v>-4.8662801038124957E-3</c:v>
              </c:pt>
              <c:pt idx="10189">
                <c:v>-4.8660267265198207E-3</c:v>
              </c:pt>
              <c:pt idx="10190">
                <c:v>-4.8657731094000831E-3</c:v>
              </c:pt>
              <c:pt idx="10191">
                <c:v>-4.8655192524532809E-3</c:v>
              </c:pt>
              <c:pt idx="10192">
                <c:v>-4.8652651556794144E-3</c:v>
              </c:pt>
              <c:pt idx="10193">
                <c:v>-4.8650108190784885E-3</c:v>
              </c:pt>
              <c:pt idx="10194">
                <c:v>-4.8647562426504965E-3</c:v>
              </c:pt>
              <c:pt idx="10195">
                <c:v>-4.8645014263954383E-3</c:v>
              </c:pt>
              <c:pt idx="10196">
                <c:v>-4.8642463703133191E-3</c:v>
              </c:pt>
              <c:pt idx="10197">
                <c:v>-4.8639910744041354E-3</c:v>
              </c:pt>
              <c:pt idx="10198">
                <c:v>-4.8637355386678873E-3</c:v>
              </c:pt>
              <c:pt idx="10199">
                <c:v>-4.8634797631045765E-3</c:v>
              </c:pt>
              <c:pt idx="10200">
                <c:v>-4.8632237477142029E-3</c:v>
              </c:pt>
              <c:pt idx="10201">
                <c:v>-4.8629674924967649E-3</c:v>
              </c:pt>
              <c:pt idx="10202">
                <c:v>-4.8627109974522624E-3</c:v>
              </c:pt>
              <c:pt idx="10203">
                <c:v>-4.8624542625806972E-3</c:v>
              </c:pt>
              <c:pt idx="10204">
                <c:v>-4.8621972878820693E-3</c:v>
              </c:pt>
              <c:pt idx="10205">
                <c:v>-4.8619400733563769E-3</c:v>
              </c:pt>
              <c:pt idx="10206">
                <c:v>-4.8616826190036235E-3</c:v>
              </c:pt>
              <c:pt idx="10207">
                <c:v>-4.8614249248238057E-3</c:v>
              </c:pt>
              <c:pt idx="10208">
                <c:v>-4.8611669908169217E-3</c:v>
              </c:pt>
              <c:pt idx="10209">
                <c:v>-4.8609088169829749E-3</c:v>
              </c:pt>
              <c:pt idx="10210">
                <c:v>-4.8606504033219654E-3</c:v>
              </c:pt>
              <c:pt idx="10211">
                <c:v>-4.8603917498338915E-3</c:v>
              </c:pt>
              <c:pt idx="10212">
                <c:v>-4.8601328565187531E-3</c:v>
              </c:pt>
              <c:pt idx="10213">
                <c:v>-4.859873723376552E-3</c:v>
              </c:pt>
              <c:pt idx="10214">
                <c:v>-4.8596143504072882E-3</c:v>
              </c:pt>
              <c:pt idx="10215">
                <c:v>-4.8593547376109599E-3</c:v>
              </c:pt>
              <c:pt idx="10216">
                <c:v>-4.8590948849875672E-3</c:v>
              </c:pt>
              <c:pt idx="10217">
                <c:v>-4.8588347925371134E-3</c:v>
              </c:pt>
              <c:pt idx="10218">
                <c:v>-4.8585744602595935E-3</c:v>
              </c:pt>
              <c:pt idx="10219">
                <c:v>-4.8583138881550109E-3</c:v>
              </c:pt>
              <c:pt idx="10220">
                <c:v>-4.858053076223369E-3</c:v>
              </c:pt>
              <c:pt idx="10221">
                <c:v>-4.8577920244646591E-3</c:v>
              </c:pt>
              <c:pt idx="10222">
                <c:v>-4.8575307328788848E-3</c:v>
              </c:pt>
              <c:pt idx="10223">
                <c:v>-4.8572692014660496E-3</c:v>
              </c:pt>
              <c:pt idx="10224">
                <c:v>-4.8570074302261481E-3</c:v>
              </c:pt>
              <c:pt idx="10225">
                <c:v>-4.8567454191591839E-3</c:v>
              </c:pt>
              <c:pt idx="10226">
                <c:v>-4.856483168265157E-3</c:v>
              </c:pt>
              <c:pt idx="10227">
                <c:v>-4.8562206775440656E-3</c:v>
              </c:pt>
              <c:pt idx="10228">
                <c:v>-4.8559579469959115E-3</c:v>
              </c:pt>
              <c:pt idx="10229">
                <c:v>-4.855694976620693E-3</c:v>
              </c:pt>
              <c:pt idx="10230">
                <c:v>-4.85543176641841E-3</c:v>
              </c:pt>
              <c:pt idx="10231">
                <c:v>-4.855168316389066E-3</c:v>
              </c:pt>
              <c:pt idx="10232">
                <c:v>-4.8549046265326558E-3</c:v>
              </c:pt>
              <c:pt idx="10233">
                <c:v>-4.8546406968491829E-3</c:v>
              </c:pt>
              <c:pt idx="10234">
                <c:v>-4.8543765273386507E-3</c:v>
              </c:pt>
              <c:pt idx="10235">
                <c:v>-4.8541121180010506E-3</c:v>
              </c:pt>
              <c:pt idx="10236">
                <c:v>-4.8538474688363878E-3</c:v>
              </c:pt>
              <c:pt idx="10237">
                <c:v>-4.8535825798446605E-3</c:v>
              </c:pt>
              <c:pt idx="10238">
                <c:v>-4.8533174510258705E-3</c:v>
              </c:pt>
              <c:pt idx="10239">
                <c:v>-4.8530520823800161E-3</c:v>
              </c:pt>
              <c:pt idx="10240">
                <c:v>-4.8527864739070989E-3</c:v>
              </c:pt>
              <c:pt idx="10241">
                <c:v>-4.8525206256071172E-3</c:v>
              </c:pt>
              <c:pt idx="10242">
                <c:v>-4.8522545374800712E-3</c:v>
              </c:pt>
              <c:pt idx="10243">
                <c:v>-4.8519882095259641E-3</c:v>
              </c:pt>
              <c:pt idx="10244">
                <c:v>-4.8517216417447908E-3</c:v>
              </c:pt>
              <c:pt idx="10245">
                <c:v>-4.8514548341365548E-3</c:v>
              </c:pt>
              <c:pt idx="10246">
                <c:v>-4.8511877867012561E-3</c:v>
              </c:pt>
              <c:pt idx="10247">
                <c:v>-4.8509204994388964E-3</c:v>
              </c:pt>
              <c:pt idx="10248">
                <c:v>-4.8506529723494705E-3</c:v>
              </c:pt>
              <c:pt idx="10249">
                <c:v>-4.8503852054329801E-3</c:v>
              </c:pt>
              <c:pt idx="10250">
                <c:v>-4.850117198689427E-3</c:v>
              </c:pt>
              <c:pt idx="10251">
                <c:v>-4.8498489521188095E-3</c:v>
              </c:pt>
              <c:pt idx="10252">
                <c:v>-4.8495804657211292E-3</c:v>
              </c:pt>
              <c:pt idx="10253">
                <c:v>-4.8493117394963845E-3</c:v>
              </c:pt>
              <c:pt idx="10254">
                <c:v>-4.8490427734445771E-3</c:v>
              </c:pt>
              <c:pt idx="10255">
                <c:v>-4.8487735675657052E-3</c:v>
              </c:pt>
              <c:pt idx="10256">
                <c:v>-4.8485041218597705E-3</c:v>
              </c:pt>
              <c:pt idx="10257">
                <c:v>-4.8482344363267715E-3</c:v>
              </c:pt>
              <c:pt idx="10258">
                <c:v>-4.8479645109667097E-3</c:v>
              </c:pt>
              <c:pt idx="10259">
                <c:v>-4.8476943457795834E-3</c:v>
              </c:pt>
              <c:pt idx="10260">
                <c:v>-4.8474239407653944E-3</c:v>
              </c:pt>
              <c:pt idx="10261">
                <c:v>-4.8471532959241444E-3</c:v>
              </c:pt>
              <c:pt idx="10262">
                <c:v>-4.8468824112558283E-3</c:v>
              </c:pt>
              <c:pt idx="10263">
                <c:v>-4.8466112867604477E-3</c:v>
              </c:pt>
              <c:pt idx="10264">
                <c:v>-4.8463399224380043E-3</c:v>
              </c:pt>
              <c:pt idx="10265">
                <c:v>-4.8460683182884965E-3</c:v>
              </c:pt>
              <c:pt idx="10266">
                <c:v>-4.845796474311926E-3</c:v>
              </c:pt>
              <c:pt idx="10267">
                <c:v>-4.8455243905082927E-3</c:v>
              </c:pt>
              <c:pt idx="10268">
                <c:v>-4.8452520668775933E-3</c:v>
              </c:pt>
              <c:pt idx="10269">
                <c:v>-4.8449795034198329E-3</c:v>
              </c:pt>
              <c:pt idx="10270">
                <c:v>-4.8447067001350062E-3</c:v>
              </c:pt>
              <c:pt idx="10271">
                <c:v>-4.8444336570231186E-3</c:v>
              </c:pt>
              <c:pt idx="10272">
                <c:v>-4.8441603740841666E-3</c:v>
              </c:pt>
              <c:pt idx="10273">
                <c:v>-4.84388685131815E-3</c:v>
              </c:pt>
              <c:pt idx="10274">
                <c:v>-4.8436130887250708E-3</c:v>
              </c:pt>
              <c:pt idx="10275">
                <c:v>-4.8433390863049305E-3</c:v>
              </c:pt>
              <c:pt idx="10276">
                <c:v>-4.8430648440577241E-3</c:v>
              </c:pt>
              <c:pt idx="10277">
                <c:v>-4.8427903619834532E-3</c:v>
              </c:pt>
              <c:pt idx="10278">
                <c:v>-4.8425156400821196E-3</c:v>
              </c:pt>
              <c:pt idx="10279">
                <c:v>-4.8422406783537233E-3</c:v>
              </c:pt>
              <c:pt idx="10280">
                <c:v>-4.8419654767982608E-3</c:v>
              </c:pt>
              <c:pt idx="10281">
                <c:v>-4.8416900354157372E-3</c:v>
              </c:pt>
              <c:pt idx="10282">
                <c:v>-4.8414143542061493E-3</c:v>
              </c:pt>
              <c:pt idx="10283">
                <c:v>-4.8411384331694968E-3</c:v>
              </c:pt>
              <c:pt idx="10284">
                <c:v>-4.8408622723057817E-3</c:v>
              </c:pt>
              <c:pt idx="10285">
                <c:v>-4.8405858716150021E-3</c:v>
              </c:pt>
              <c:pt idx="10286">
                <c:v>-4.8403092310971597E-3</c:v>
              </c:pt>
              <c:pt idx="10287">
                <c:v>-4.8400323507522547E-3</c:v>
              </c:pt>
              <c:pt idx="10288">
                <c:v>-4.8397552305802869E-3</c:v>
              </c:pt>
              <c:pt idx="10289">
                <c:v>-4.8394778705812547E-3</c:v>
              </c:pt>
              <c:pt idx="10290">
                <c:v>-4.839200270755158E-3</c:v>
              </c:pt>
              <c:pt idx="10291">
                <c:v>-4.8389224311019968E-3</c:v>
              </c:pt>
              <c:pt idx="10292">
                <c:v>-4.8386443516217729E-3</c:v>
              </c:pt>
              <c:pt idx="10293">
                <c:v>-4.8383660323144864E-3</c:v>
              </c:pt>
              <c:pt idx="10294">
                <c:v>-4.8380874731801336E-3</c:v>
              </c:pt>
              <c:pt idx="10295">
                <c:v>-4.8378086742187198E-3</c:v>
              </c:pt>
              <c:pt idx="10296">
                <c:v>-4.8375296354302415E-3</c:v>
              </c:pt>
              <c:pt idx="10297">
                <c:v>-4.8372503568146989E-3</c:v>
              </c:pt>
              <c:pt idx="10298">
                <c:v>-4.8369708383720934E-3</c:v>
              </c:pt>
              <c:pt idx="10299">
                <c:v>-4.8366910801024253E-3</c:v>
              </c:pt>
              <c:pt idx="10300">
                <c:v>-4.8364110820056927E-3</c:v>
              </c:pt>
              <c:pt idx="10301">
                <c:v>-4.8361308440818956E-3</c:v>
              </c:pt>
              <c:pt idx="10302">
                <c:v>-4.8358503663310393E-3</c:v>
              </c:pt>
              <c:pt idx="10303">
                <c:v>-4.8355696487531168E-3</c:v>
              </c:pt>
              <c:pt idx="10304">
                <c:v>-4.8352886913481281E-3</c:v>
              </c:pt>
              <c:pt idx="10305">
                <c:v>-4.8350074941160785E-3</c:v>
              </c:pt>
              <c:pt idx="10306">
                <c:v>-4.8347260570569643E-3</c:v>
              </c:pt>
              <c:pt idx="10307">
                <c:v>-4.8344443801707857E-3</c:v>
              </c:pt>
              <c:pt idx="10308">
                <c:v>-4.8341624634575444E-3</c:v>
              </c:pt>
              <c:pt idx="10309">
                <c:v>-4.8338803069172404E-3</c:v>
              </c:pt>
              <c:pt idx="10310">
                <c:v>-4.8335979105498719E-3</c:v>
              </c:pt>
              <c:pt idx="10311">
                <c:v>-4.8333152743554389E-3</c:v>
              </c:pt>
              <c:pt idx="10312">
                <c:v>-4.8330323983339432E-3</c:v>
              </c:pt>
              <c:pt idx="10313">
                <c:v>-4.8327492824853848E-3</c:v>
              </c:pt>
              <c:pt idx="10314">
                <c:v>-4.8324659268097619E-3</c:v>
              </c:pt>
              <c:pt idx="10315">
                <c:v>-4.8321823313070746E-3</c:v>
              </c:pt>
              <c:pt idx="10316">
                <c:v>-4.8318984959773298E-3</c:v>
              </c:pt>
              <c:pt idx="10317">
                <c:v>-4.8316144208205153E-3</c:v>
              </c:pt>
              <c:pt idx="10318">
                <c:v>-4.8313301058366381E-3</c:v>
              </c:pt>
              <c:pt idx="10319">
                <c:v>-4.8310455510256981E-3</c:v>
              </c:pt>
              <c:pt idx="10320">
                <c:v>-4.8307607563876937E-3</c:v>
              </c:pt>
              <c:pt idx="10321">
                <c:v>-4.8304757219226249E-3</c:v>
              </c:pt>
              <c:pt idx="10322">
                <c:v>-4.8301904476304933E-3</c:v>
              </c:pt>
              <c:pt idx="10323">
                <c:v>-4.829904933511299E-3</c:v>
              </c:pt>
              <c:pt idx="10324">
                <c:v>-4.8296191795650402E-3</c:v>
              </c:pt>
              <c:pt idx="10325">
                <c:v>-4.829333185791717E-3</c:v>
              </c:pt>
              <c:pt idx="10326">
                <c:v>-4.8290469521913328E-3</c:v>
              </c:pt>
              <c:pt idx="10327">
                <c:v>-4.8287604787638824E-3</c:v>
              </c:pt>
              <c:pt idx="10328">
                <c:v>-4.8284737655093692E-3</c:v>
              </c:pt>
              <c:pt idx="10329">
                <c:v>-4.8281868124277968E-3</c:v>
              </c:pt>
              <c:pt idx="10330">
                <c:v>-4.8278996195191565E-3</c:v>
              </c:pt>
              <c:pt idx="10331">
                <c:v>-4.8276121867834518E-3</c:v>
              </c:pt>
              <c:pt idx="10332">
                <c:v>-4.827324514220686E-3</c:v>
              </c:pt>
              <c:pt idx="10333">
                <c:v>-4.8270366018308541E-3</c:v>
              </c:pt>
              <c:pt idx="10334">
                <c:v>-4.8267484496139594E-3</c:v>
              </c:pt>
              <c:pt idx="10335">
                <c:v>-4.826460057570002E-3</c:v>
              </c:pt>
              <c:pt idx="10336">
                <c:v>-4.8261714256989802E-3</c:v>
              </c:pt>
              <c:pt idx="10337">
                <c:v>-4.8258825540008956E-3</c:v>
              </c:pt>
              <c:pt idx="10338">
                <c:v>-4.8255934424757466E-3</c:v>
              </c:pt>
              <c:pt idx="10339">
                <c:v>-4.8253040911235331E-3</c:v>
              </c:pt>
              <c:pt idx="10340">
                <c:v>-4.8250144999442586E-3</c:v>
              </c:pt>
              <c:pt idx="10341">
                <c:v>-4.8247246689379179E-3</c:v>
              </c:pt>
              <c:pt idx="10342">
                <c:v>-4.8244345981045145E-3</c:v>
              </c:pt>
              <c:pt idx="10343">
                <c:v>-4.8241442874440519E-3</c:v>
              </c:pt>
              <c:pt idx="10344">
                <c:v>-4.8238537369565213E-3</c:v>
              </c:pt>
              <c:pt idx="10345">
                <c:v>-4.823562946641928E-3</c:v>
              </c:pt>
              <c:pt idx="10346">
                <c:v>-4.8232719165002703E-3</c:v>
              </c:pt>
              <c:pt idx="10347">
                <c:v>-4.8229806465315498E-3</c:v>
              </c:pt>
              <c:pt idx="10348">
                <c:v>-4.8226891367357649E-3</c:v>
              </c:pt>
              <c:pt idx="10349">
                <c:v>-4.8223973871129155E-3</c:v>
              </c:pt>
              <c:pt idx="10350">
                <c:v>-4.8221053976630051E-3</c:v>
              </c:pt>
              <c:pt idx="10351">
                <c:v>-4.8218131683860285E-3</c:v>
              </c:pt>
              <c:pt idx="10352">
                <c:v>-4.821520699281991E-3</c:v>
              </c:pt>
              <c:pt idx="10353">
                <c:v>-4.8212279903508872E-3</c:v>
              </c:pt>
              <c:pt idx="10354">
                <c:v>-4.8209350415927207E-3</c:v>
              </c:pt>
              <c:pt idx="10355">
                <c:v>-4.8206418530074915E-3</c:v>
              </c:pt>
              <c:pt idx="10356">
                <c:v>-4.8203484245951979E-3</c:v>
              </c:pt>
              <c:pt idx="10357">
                <c:v>-4.820054756355845E-3</c:v>
              </c:pt>
              <c:pt idx="10358">
                <c:v>-4.8197608482894241E-3</c:v>
              </c:pt>
              <c:pt idx="10359">
                <c:v>-4.8194667003959406E-3</c:v>
              </c:pt>
              <c:pt idx="10360">
                <c:v>-4.8191723126753926E-3</c:v>
              </c:pt>
              <c:pt idx="10361">
                <c:v>-4.8188776851277818E-3</c:v>
              </c:pt>
              <c:pt idx="10362">
                <c:v>-4.8185828177531066E-3</c:v>
              </c:pt>
              <c:pt idx="10363">
                <c:v>-4.8182877105513687E-3</c:v>
              </c:pt>
              <c:pt idx="10364">
                <c:v>-4.8179923635225663E-3</c:v>
              </c:pt>
              <c:pt idx="10365">
                <c:v>-4.8176967766667012E-3</c:v>
              </c:pt>
              <c:pt idx="10366">
                <c:v>-4.8174009499837717E-3</c:v>
              </c:pt>
              <c:pt idx="10367">
                <c:v>-4.8171048834737794E-3</c:v>
              </c:pt>
              <c:pt idx="10368">
                <c:v>-4.8168085771367226E-3</c:v>
              </c:pt>
              <c:pt idx="10369">
                <c:v>-4.8165120309726032E-3</c:v>
              </c:pt>
              <c:pt idx="10370">
                <c:v>-4.8162152449814227E-3</c:v>
              </c:pt>
              <c:pt idx="10371">
                <c:v>-4.8159182191631761E-3</c:v>
              </c:pt>
              <c:pt idx="10372">
                <c:v>-4.815620953517865E-3</c:v>
              </c:pt>
              <c:pt idx="10373">
                <c:v>-4.8153234480454912E-3</c:v>
              </c:pt>
              <c:pt idx="10374">
                <c:v>-4.8150257027460529E-3</c:v>
              </c:pt>
              <c:pt idx="10375">
                <c:v>-4.8147277176195519E-3</c:v>
              </c:pt>
              <c:pt idx="10376">
                <c:v>-4.8144294926659881E-3</c:v>
              </c:pt>
              <c:pt idx="10377">
                <c:v>-4.8141310278853582E-3</c:v>
              </c:pt>
              <c:pt idx="10378">
                <c:v>-4.8138323232776673E-3</c:v>
              </c:pt>
              <c:pt idx="10379">
                <c:v>-4.8135333788429102E-3</c:v>
              </c:pt>
              <c:pt idx="10380">
                <c:v>-4.8132341945810921E-3</c:v>
              </c:pt>
              <c:pt idx="10381">
                <c:v>-4.8129347704922096E-3</c:v>
              </c:pt>
              <c:pt idx="10382">
                <c:v>-4.8126351065762626E-3</c:v>
              </c:pt>
              <c:pt idx="10383">
                <c:v>-4.8123352028332528E-3</c:v>
              </c:pt>
              <c:pt idx="10384">
                <c:v>-4.8120350592631821E-3</c:v>
              </c:pt>
              <c:pt idx="10385">
                <c:v>-4.8117346758660452E-3</c:v>
              </c:pt>
              <c:pt idx="10386">
                <c:v>-4.8114340526418439E-3</c:v>
              </c:pt>
              <c:pt idx="10387">
                <c:v>-4.8111331895905798E-3</c:v>
              </c:pt>
              <c:pt idx="10388">
                <c:v>-4.810832086712253E-3</c:v>
              </c:pt>
              <c:pt idx="10389">
                <c:v>-4.81053074400686E-3</c:v>
              </c:pt>
              <c:pt idx="10390">
                <c:v>-4.810229161474406E-3</c:v>
              </c:pt>
              <c:pt idx="10391">
                <c:v>-4.8099273391148875E-3</c:v>
              </c:pt>
              <c:pt idx="10392">
                <c:v>-4.8096252769283046E-3</c:v>
              </c:pt>
              <c:pt idx="10393">
                <c:v>-4.809322974914659E-3</c:v>
              </c:pt>
              <c:pt idx="10394">
                <c:v>-4.8090204330739489E-3</c:v>
              </c:pt>
              <c:pt idx="10395">
                <c:v>-4.8087176514061761E-3</c:v>
              </c:pt>
              <c:pt idx="10396">
                <c:v>-4.8084146299113405E-3</c:v>
              </c:pt>
              <c:pt idx="10397">
                <c:v>-4.8081113685894388E-3</c:v>
              </c:pt>
              <c:pt idx="10398">
                <c:v>-4.8078078674404796E-3</c:v>
              </c:pt>
              <c:pt idx="10399">
                <c:v>-4.8075041264644524E-3</c:v>
              </c:pt>
              <c:pt idx="10400">
                <c:v>-4.8072001456613608E-3</c:v>
              </c:pt>
              <c:pt idx="10401">
                <c:v>-4.8068959250312064E-3</c:v>
              </c:pt>
              <c:pt idx="10402">
                <c:v>-4.8065914645739876E-3</c:v>
              </c:pt>
              <c:pt idx="10403">
                <c:v>-4.8062867642897061E-3</c:v>
              </c:pt>
              <c:pt idx="10404">
                <c:v>-4.8059818241783618E-3</c:v>
              </c:pt>
              <c:pt idx="10405">
                <c:v>-4.8056766442399531E-3</c:v>
              </c:pt>
              <c:pt idx="10406">
                <c:v>-4.8053712244744799E-3</c:v>
              </c:pt>
              <c:pt idx="10407">
                <c:v>-4.805065564881944E-3</c:v>
              </c:pt>
              <c:pt idx="10408">
                <c:v>-4.8047596654623454E-3</c:v>
              </c:pt>
              <c:pt idx="10409">
                <c:v>-4.8044535262156823E-3</c:v>
              </c:pt>
              <c:pt idx="10410">
                <c:v>-4.8041471471419548E-3</c:v>
              </c:pt>
              <c:pt idx="10411">
                <c:v>-4.803840528241168E-3</c:v>
              </c:pt>
              <c:pt idx="10412">
                <c:v>-4.8035336695133133E-3</c:v>
              </c:pt>
              <c:pt idx="10413">
                <c:v>-4.8032265709583959E-3</c:v>
              </c:pt>
              <c:pt idx="10414">
                <c:v>-4.8029192325764157E-3</c:v>
              </c:pt>
              <c:pt idx="10415">
                <c:v>-4.8026116543673711E-3</c:v>
              </c:pt>
              <c:pt idx="10416">
                <c:v>-4.802303836331262E-3</c:v>
              </c:pt>
              <c:pt idx="10417">
                <c:v>-4.8019957784680902E-3</c:v>
              </c:pt>
              <c:pt idx="10418">
                <c:v>-4.8016874807778557E-3</c:v>
              </c:pt>
              <c:pt idx="10419">
                <c:v>-4.8013789432605567E-3</c:v>
              </c:pt>
              <c:pt idx="10420">
                <c:v>-4.8010701659161933E-3</c:v>
              </c:pt>
              <c:pt idx="10421">
                <c:v>-4.8007611487447671E-3</c:v>
              </c:pt>
              <c:pt idx="10422">
                <c:v>-4.8004518917462782E-3</c:v>
              </c:pt>
              <c:pt idx="10423">
                <c:v>-4.8001423949207249E-3</c:v>
              </c:pt>
              <c:pt idx="10424">
                <c:v>-4.7998326582681071E-3</c:v>
              </c:pt>
              <c:pt idx="10425">
                <c:v>-4.79952268178843E-3</c:v>
              </c:pt>
              <c:pt idx="10426">
                <c:v>-4.7992124654816868E-3</c:v>
              </c:pt>
              <c:pt idx="10427">
                <c:v>-4.7989020093478791E-3</c:v>
              </c:pt>
              <c:pt idx="10428">
                <c:v>-4.7985913133870087E-3</c:v>
              </c:pt>
              <c:pt idx="10429">
                <c:v>-4.7982803775990738E-3</c:v>
              </c:pt>
              <c:pt idx="10430">
                <c:v>-4.7979692019840744E-3</c:v>
              </c:pt>
              <c:pt idx="10431">
                <c:v>-4.7976577865420124E-3</c:v>
              </c:pt>
              <c:pt idx="10432">
                <c:v>-4.7973461312728876E-3</c:v>
              </c:pt>
              <c:pt idx="10433">
                <c:v>-4.7970342361766984E-3</c:v>
              </c:pt>
              <c:pt idx="10434">
                <c:v>-4.7967221012534447E-3</c:v>
              </c:pt>
              <c:pt idx="10435">
                <c:v>-4.7964097265031282E-3</c:v>
              </c:pt>
              <c:pt idx="10436">
                <c:v>-4.7960971119257491E-3</c:v>
              </c:pt>
              <c:pt idx="10437">
                <c:v>-4.7957842575213055E-3</c:v>
              </c:pt>
              <c:pt idx="10438">
                <c:v>-4.7954711632898026E-3</c:v>
              </c:pt>
              <c:pt idx="10439">
                <c:v>-4.7951578292312318E-3</c:v>
              </c:pt>
              <c:pt idx="10440">
                <c:v>-4.7948442553455966E-3</c:v>
              </c:pt>
              <c:pt idx="10441">
                <c:v>-4.7945304416328986E-3</c:v>
              </c:pt>
              <c:pt idx="10442">
                <c:v>-4.7942163880931379E-3</c:v>
              </c:pt>
              <c:pt idx="10443">
                <c:v>-4.7939020947263128E-3</c:v>
              </c:pt>
              <c:pt idx="10444">
                <c:v>-4.7935875615324249E-3</c:v>
              </c:pt>
              <c:pt idx="10445">
                <c:v>-4.7932727885114726E-3</c:v>
              </c:pt>
              <c:pt idx="10446">
                <c:v>-4.7929577756634575E-3</c:v>
              </c:pt>
              <c:pt idx="10447">
                <c:v>-4.792642522988378E-3</c:v>
              </c:pt>
              <c:pt idx="10448">
                <c:v>-4.7923270304862341E-3</c:v>
              </c:pt>
              <c:pt idx="10449">
                <c:v>-4.7920112981570274E-3</c:v>
              </c:pt>
              <c:pt idx="10450">
                <c:v>-4.791695326000758E-3</c:v>
              </c:pt>
              <c:pt idx="10451">
                <c:v>-4.7913791140174241E-3</c:v>
              </c:pt>
              <c:pt idx="10452">
                <c:v>-4.791062662207031E-3</c:v>
              </c:pt>
              <c:pt idx="10453">
                <c:v>-4.7907459705695699E-3</c:v>
              </c:pt>
              <c:pt idx="10454">
                <c:v>-4.7904290391050462E-3</c:v>
              </c:pt>
              <c:pt idx="10455">
                <c:v>-4.7901118678134579E-3</c:v>
              </c:pt>
              <c:pt idx="10456">
                <c:v>-4.789794456694807E-3</c:v>
              </c:pt>
              <c:pt idx="10457">
                <c:v>-4.7894768057490916E-3</c:v>
              </c:pt>
              <c:pt idx="10458">
                <c:v>-4.7891589149763117E-3</c:v>
              </c:pt>
              <c:pt idx="10459">
                <c:v>-4.7888407843764708E-3</c:v>
              </c:pt>
              <c:pt idx="10460">
                <c:v>-4.7885224139495638E-3</c:v>
              </c:pt>
              <c:pt idx="10461">
                <c:v>-4.788203803695594E-3</c:v>
              </c:pt>
              <c:pt idx="10462">
                <c:v>-4.7878849536145615E-3</c:v>
              </c:pt>
              <c:pt idx="10463">
                <c:v>-4.7875658637064646E-3</c:v>
              </c:pt>
              <c:pt idx="10464">
                <c:v>-4.7872465339713049E-3</c:v>
              </c:pt>
              <c:pt idx="10465">
                <c:v>-4.7869269644090807E-3</c:v>
              </c:pt>
              <c:pt idx="10466">
                <c:v>-4.7866071550197974E-3</c:v>
              </c:pt>
              <c:pt idx="10467">
                <c:v>-4.786287105803446E-3</c:v>
              </c:pt>
              <c:pt idx="10468">
                <c:v>-4.785966816760032E-3</c:v>
              </c:pt>
              <c:pt idx="10469">
                <c:v>-4.7856462878895535E-3</c:v>
              </c:pt>
              <c:pt idx="10470">
                <c:v>-4.7853255191920123E-3</c:v>
              </c:pt>
              <c:pt idx="10471">
                <c:v>-4.7850045106674066E-3</c:v>
              </c:pt>
              <c:pt idx="10472">
                <c:v>-4.7846832623157382E-3</c:v>
              </c:pt>
              <c:pt idx="10473">
                <c:v>-4.7843617741370054E-3</c:v>
              </c:pt>
              <c:pt idx="10474">
                <c:v>-4.7840400461312098E-3</c:v>
              </c:pt>
              <c:pt idx="10475">
                <c:v>-4.7837180782983497E-3</c:v>
              </c:pt>
              <c:pt idx="10476">
                <c:v>-4.783395870638427E-3</c:v>
              </c:pt>
              <c:pt idx="10477">
                <c:v>-4.7830734231514398E-3</c:v>
              </c:pt>
              <c:pt idx="10478">
                <c:v>-4.7827507358373898E-3</c:v>
              </c:pt>
              <c:pt idx="10479">
                <c:v>-4.7824278086962789E-3</c:v>
              </c:pt>
              <c:pt idx="10480">
                <c:v>-4.7821046417281018E-3</c:v>
              </c:pt>
              <c:pt idx="10481">
                <c:v>-4.7817812349328602E-3</c:v>
              </c:pt>
              <c:pt idx="10482">
                <c:v>-4.7814575883105559E-3</c:v>
              </c:pt>
              <c:pt idx="10483">
                <c:v>-4.7811337018611871E-3</c:v>
              </c:pt>
              <c:pt idx="10484">
                <c:v>-4.7808095755847557E-3</c:v>
              </c:pt>
              <c:pt idx="10485">
                <c:v>-4.7804852094812597E-3</c:v>
              </c:pt>
              <c:pt idx="10486">
                <c:v>-4.780160603550701E-3</c:v>
              </c:pt>
              <c:pt idx="10487">
                <c:v>-4.7798357577930797E-3</c:v>
              </c:pt>
              <c:pt idx="10488">
                <c:v>-4.7795106722083921E-3</c:v>
              </c:pt>
              <c:pt idx="10489">
                <c:v>-4.7791853467966435E-3</c:v>
              </c:pt>
              <c:pt idx="10490">
                <c:v>-4.7788597815578305E-3</c:v>
              </c:pt>
              <c:pt idx="10491">
                <c:v>-4.778533976491953E-3</c:v>
              </c:pt>
              <c:pt idx="10492">
                <c:v>-4.7782079315990128E-3</c:v>
              </c:pt>
              <c:pt idx="10493">
                <c:v>-4.7778816468790116E-3</c:v>
              </c:pt>
              <c:pt idx="10494">
                <c:v>-4.7775551223319442E-3</c:v>
              </c:pt>
              <c:pt idx="10495">
                <c:v>-4.7772283579578124E-3</c:v>
              </c:pt>
              <c:pt idx="10496">
                <c:v>-4.7769013537566178E-3</c:v>
              </c:pt>
              <c:pt idx="10497">
                <c:v>-4.7765741097283588E-3</c:v>
              </c:pt>
              <c:pt idx="10498">
                <c:v>-4.776246625873037E-3</c:v>
              </c:pt>
              <c:pt idx="10499">
                <c:v>-4.7759189021906526E-3</c:v>
              </c:pt>
              <c:pt idx="10500">
                <c:v>-4.7755909386812036E-3</c:v>
              </c:pt>
              <c:pt idx="10501">
                <c:v>-4.7752627353446903E-3</c:v>
              </c:pt>
              <c:pt idx="10502">
                <c:v>-4.7749342921811141E-3</c:v>
              </c:pt>
              <c:pt idx="10503">
                <c:v>-4.7746056091904736E-3</c:v>
              </c:pt>
              <c:pt idx="10504">
                <c:v>-4.7742766863727703E-3</c:v>
              </c:pt>
              <c:pt idx="10505">
                <c:v>-4.7739475237280025E-3</c:v>
              </c:pt>
              <c:pt idx="10506">
                <c:v>-4.7736181212561721E-3</c:v>
              </c:pt>
              <c:pt idx="10507">
                <c:v>-4.7732884789572824E-3</c:v>
              </c:pt>
              <c:pt idx="10508">
                <c:v>-4.7729585968313247E-3</c:v>
              </c:pt>
              <c:pt idx="10509">
                <c:v>-4.7726284748783026E-3</c:v>
              </c:pt>
              <c:pt idx="10510">
                <c:v>-4.7722981130982178E-3</c:v>
              </c:pt>
              <c:pt idx="10511">
                <c:v>-4.7719675114910685E-3</c:v>
              </c:pt>
              <c:pt idx="10512">
                <c:v>-4.7716366700568565E-3</c:v>
              </c:pt>
              <c:pt idx="10513">
                <c:v>-4.7713055887955817E-3</c:v>
              </c:pt>
              <c:pt idx="10514">
                <c:v>-4.7709742677072425E-3</c:v>
              </c:pt>
              <c:pt idx="10515">
                <c:v>-4.7706427067918389E-3</c:v>
              </c:pt>
              <c:pt idx="10516">
                <c:v>-4.7703109060493725E-3</c:v>
              </c:pt>
              <c:pt idx="10517">
                <c:v>-4.7699788654798434E-3</c:v>
              </c:pt>
              <c:pt idx="10518">
                <c:v>-4.7696465850832481E-3</c:v>
              </c:pt>
              <c:pt idx="10519">
                <c:v>-4.7693140648595918E-3</c:v>
              </c:pt>
              <c:pt idx="10520">
                <c:v>-4.7689813048088746E-3</c:v>
              </c:pt>
              <c:pt idx="10521">
                <c:v>-4.7686483049310894E-3</c:v>
              </c:pt>
              <c:pt idx="10522">
                <c:v>-4.7683150652262415E-3</c:v>
              </c:pt>
              <c:pt idx="10523">
                <c:v>-4.7679815856943308E-3</c:v>
              </c:pt>
              <c:pt idx="10524">
                <c:v>-4.7676478663353557E-3</c:v>
              </c:pt>
              <c:pt idx="10525">
                <c:v>-4.7673139071493162E-3</c:v>
              </c:pt>
              <c:pt idx="10526">
                <c:v>-4.7669797081362139E-3</c:v>
              </c:pt>
              <c:pt idx="10527">
                <c:v>-4.7666452692960489E-3</c:v>
              </c:pt>
              <c:pt idx="10528">
                <c:v>-4.7663105906288195E-3</c:v>
              </c:pt>
              <c:pt idx="10529">
                <c:v>-4.7659756721345255E-3</c:v>
              </c:pt>
              <c:pt idx="10530">
                <c:v>-4.7656405138131689E-3</c:v>
              </c:pt>
              <c:pt idx="10531">
                <c:v>-4.7653051156647495E-3</c:v>
              </c:pt>
              <c:pt idx="10532">
                <c:v>-4.7649694776892657E-3</c:v>
              </c:pt>
              <c:pt idx="10533">
                <c:v>-4.7646335998867174E-3</c:v>
              </c:pt>
              <c:pt idx="10534">
                <c:v>-4.7642974822571099E-3</c:v>
              </c:pt>
              <c:pt idx="10535">
                <c:v>-4.7639611248004362E-3</c:v>
              </c:pt>
              <c:pt idx="10536">
                <c:v>-4.763624527516698E-3</c:v>
              </c:pt>
              <c:pt idx="10537">
                <c:v>-4.7632876904058954E-3</c:v>
              </c:pt>
              <c:pt idx="10538">
                <c:v>-4.76295061346803E-3</c:v>
              </c:pt>
              <c:pt idx="10539">
                <c:v>-4.7626132967031019E-3</c:v>
              </c:pt>
              <c:pt idx="10540">
                <c:v>-4.7622757401111094E-3</c:v>
              </c:pt>
              <c:pt idx="10541">
                <c:v>-4.7619379436920541E-3</c:v>
              </c:pt>
              <c:pt idx="10542">
                <c:v>-4.7615999074459344E-3</c:v>
              </c:pt>
              <c:pt idx="10543">
                <c:v>-4.7612616313727502E-3</c:v>
              </c:pt>
              <c:pt idx="10544">
                <c:v>-4.7609231154725033E-3</c:v>
              </c:pt>
              <c:pt idx="10545">
                <c:v>-4.7605843597451937E-3</c:v>
              </c:pt>
              <c:pt idx="10546">
                <c:v>-4.7602453641908196E-3</c:v>
              </c:pt>
              <c:pt idx="10547">
                <c:v>-4.7599061288093828E-3</c:v>
              </c:pt>
              <c:pt idx="10548">
                <c:v>-4.759566653600885E-3</c:v>
              </c:pt>
              <c:pt idx="10549">
                <c:v>-4.7592269385653193E-3</c:v>
              </c:pt>
              <c:pt idx="10550">
                <c:v>-4.7588869837026909E-3</c:v>
              </c:pt>
              <c:pt idx="10551">
                <c:v>-4.7585467890129997E-3</c:v>
              </c:pt>
              <c:pt idx="10552">
                <c:v>-4.7582063544962441E-3</c:v>
              </c:pt>
              <c:pt idx="10553">
                <c:v>-4.7578656801524257E-3</c:v>
              </c:pt>
              <c:pt idx="10554">
                <c:v>-4.7575247659815429E-3</c:v>
              </c:pt>
              <c:pt idx="10555">
                <c:v>-4.7571836119835956E-3</c:v>
              </c:pt>
              <c:pt idx="10556">
                <c:v>-4.7568422181585874E-3</c:v>
              </c:pt>
              <c:pt idx="10557">
                <c:v>-4.7565005845065129E-3</c:v>
              </c:pt>
              <c:pt idx="10558">
                <c:v>-4.7561587110273758E-3</c:v>
              </c:pt>
              <c:pt idx="10559">
                <c:v>-4.7558165977211759E-3</c:v>
              </c:pt>
              <c:pt idx="10560">
                <c:v>-4.7554742445879115E-3</c:v>
              </c:pt>
              <c:pt idx="10561">
                <c:v>-4.7551316516275879E-3</c:v>
              </c:pt>
              <c:pt idx="10562">
                <c:v>-4.7547888188401964E-3</c:v>
              </c:pt>
              <c:pt idx="10563">
                <c:v>-4.7544457462257422E-3</c:v>
              </c:pt>
              <c:pt idx="10564">
                <c:v>-4.7541024337842235E-3</c:v>
              </c:pt>
              <c:pt idx="10565">
                <c:v>-4.7537588815156403E-3</c:v>
              </c:pt>
              <c:pt idx="10566">
                <c:v>-4.7534150894199961E-3</c:v>
              </c:pt>
              <c:pt idx="10567">
                <c:v>-4.7530710574972858E-3</c:v>
              </c:pt>
              <c:pt idx="10568">
                <c:v>-4.7527267857475127E-3</c:v>
              </c:pt>
              <c:pt idx="10569">
                <c:v>-4.7523822741706769E-3</c:v>
              </c:pt>
              <c:pt idx="10570">
                <c:v>-4.7520375227667767E-3</c:v>
              </c:pt>
              <c:pt idx="10571">
                <c:v>-4.7516925315358137E-3</c:v>
              </c:pt>
              <c:pt idx="10572">
                <c:v>-4.7513473004777863E-3</c:v>
              </c:pt>
              <c:pt idx="10573">
                <c:v>-4.7510018295926961E-3</c:v>
              </c:pt>
              <c:pt idx="10574">
                <c:v>-4.7506561188805415E-3</c:v>
              </c:pt>
              <c:pt idx="10575">
                <c:v>-4.7503101683413276E-3</c:v>
              </c:pt>
              <c:pt idx="10576">
                <c:v>-4.7499639779750458E-3</c:v>
              </c:pt>
              <c:pt idx="10577">
                <c:v>-4.7496175477817013E-3</c:v>
              </c:pt>
              <c:pt idx="10578">
                <c:v>-4.7492708777612924E-3</c:v>
              </c:pt>
              <c:pt idx="10579">
                <c:v>-4.7489239679138207E-3</c:v>
              </c:pt>
              <c:pt idx="10580">
                <c:v>-4.7485768182392845E-3</c:v>
              </c:pt>
              <c:pt idx="10581">
                <c:v>-4.7482294287376856E-3</c:v>
              </c:pt>
              <c:pt idx="10582">
                <c:v>-4.7478817994090223E-3</c:v>
              </c:pt>
              <c:pt idx="10583">
                <c:v>-4.7475339302532962E-3</c:v>
              </c:pt>
              <c:pt idx="10584">
                <c:v>-4.7471858212705057E-3</c:v>
              </c:pt>
              <c:pt idx="10585">
                <c:v>-4.7468374724606525E-3</c:v>
              </c:pt>
              <c:pt idx="10586">
                <c:v>-4.7464888838237348E-3</c:v>
              </c:pt>
              <c:pt idx="10587">
                <c:v>-4.7461400553597544E-3</c:v>
              </c:pt>
              <c:pt idx="10588">
                <c:v>-4.7457909870687095E-3</c:v>
              </c:pt>
              <c:pt idx="10589">
                <c:v>-4.7454416789506054E-3</c:v>
              </c:pt>
              <c:pt idx="10590">
                <c:v>-4.7450921310054333E-3</c:v>
              </c:pt>
              <c:pt idx="10591">
                <c:v>-4.7447423432331985E-3</c:v>
              </c:pt>
              <c:pt idx="10592">
                <c:v>-4.7443923156338993E-3</c:v>
              </c:pt>
              <c:pt idx="10593">
                <c:v>-4.7440420482075373E-3</c:v>
              </c:pt>
              <c:pt idx="10594">
                <c:v>-4.7436915409541109E-3</c:v>
              </c:pt>
              <c:pt idx="10595">
                <c:v>-4.7433407938736218E-3</c:v>
              </c:pt>
              <c:pt idx="10596">
                <c:v>-4.7429898069660682E-3</c:v>
              </c:pt>
              <c:pt idx="10597">
                <c:v>-4.7426385802314518E-3</c:v>
              </c:pt>
              <c:pt idx="10598">
                <c:v>-4.7422871136697728E-3</c:v>
              </c:pt>
              <c:pt idx="10599">
                <c:v>-4.7419354072810276E-3</c:v>
              </c:pt>
              <c:pt idx="10600">
                <c:v>-4.7415834610652213E-3</c:v>
              </c:pt>
              <c:pt idx="10601">
                <c:v>-4.7412312750223506E-3</c:v>
              </c:pt>
              <c:pt idx="10602">
                <c:v>-4.740878849152419E-3</c:v>
              </c:pt>
              <c:pt idx="10603">
                <c:v>-4.7405261834554211E-3</c:v>
              </c:pt>
              <c:pt idx="10604">
                <c:v>-4.7401732779313588E-3</c:v>
              </c:pt>
              <c:pt idx="10605">
                <c:v>-4.7398201325802337E-3</c:v>
              </c:pt>
              <c:pt idx="10606">
                <c:v>-4.7394667474020442E-3</c:v>
              </c:pt>
              <c:pt idx="10607">
                <c:v>-4.739113122396792E-3</c:v>
              </c:pt>
              <c:pt idx="10608">
                <c:v>-4.7387592575644753E-3</c:v>
              </c:pt>
              <c:pt idx="10609">
                <c:v>-4.7384051529050959E-3</c:v>
              </c:pt>
              <c:pt idx="10610">
                <c:v>-4.7380508084186538E-3</c:v>
              </c:pt>
              <c:pt idx="10611">
                <c:v>-4.7376962241051472E-3</c:v>
              </c:pt>
              <c:pt idx="10612">
                <c:v>-4.7373413999645762E-3</c:v>
              </c:pt>
              <c:pt idx="10613">
                <c:v>-4.7369863359969424E-3</c:v>
              </c:pt>
              <c:pt idx="10614">
                <c:v>-4.7366310322022442E-3</c:v>
              </c:pt>
              <c:pt idx="10615">
                <c:v>-4.7362754885804832E-3</c:v>
              </c:pt>
              <c:pt idx="10616">
                <c:v>-4.735919705131663E-3</c:v>
              </c:pt>
              <c:pt idx="10617">
                <c:v>-4.7355636818557732E-3</c:v>
              </c:pt>
              <c:pt idx="10618">
                <c:v>-4.7352074187528223E-3</c:v>
              </c:pt>
              <c:pt idx="10619">
                <c:v>-4.734850915822807E-3</c:v>
              </c:pt>
              <c:pt idx="10620">
                <c:v>-4.7344941730657272E-3</c:v>
              </c:pt>
              <c:pt idx="10621">
                <c:v>-4.7341371904815847E-3</c:v>
              </c:pt>
              <c:pt idx="10622">
                <c:v>-4.7337799680703795E-3</c:v>
              </c:pt>
              <c:pt idx="10623">
                <c:v>-4.7334225058321099E-3</c:v>
              </c:pt>
              <c:pt idx="10624">
                <c:v>-4.7330648037667757E-3</c:v>
              </c:pt>
              <c:pt idx="10625">
                <c:v>-4.7327068618743789E-3</c:v>
              </c:pt>
              <c:pt idx="10626">
                <c:v>-4.7323486801549176E-3</c:v>
              </c:pt>
              <c:pt idx="10627">
                <c:v>-4.7319902586083935E-3</c:v>
              </c:pt>
              <c:pt idx="10628">
                <c:v>-4.7316315972348068E-3</c:v>
              </c:pt>
              <c:pt idx="10629">
                <c:v>-4.7312726960341556E-3</c:v>
              </c:pt>
              <c:pt idx="10630">
                <c:v>-4.7309135550064434E-3</c:v>
              </c:pt>
              <c:pt idx="10631">
                <c:v>-4.730554174151665E-3</c:v>
              </c:pt>
              <c:pt idx="10632">
                <c:v>-4.7301945534698239E-3</c:v>
              </c:pt>
              <c:pt idx="10633">
                <c:v>-4.7298346929609183E-3</c:v>
              </c:pt>
              <c:pt idx="10634">
                <c:v>-4.7294745926249483E-3</c:v>
              </c:pt>
              <c:pt idx="10635">
                <c:v>-4.7291142524619155E-3</c:v>
              </c:pt>
              <c:pt idx="10636">
                <c:v>-4.72875367247182E-3</c:v>
              </c:pt>
              <c:pt idx="10637">
                <c:v>-4.7283928526546601E-3</c:v>
              </c:pt>
              <c:pt idx="10638">
                <c:v>-4.7280317930104357E-3</c:v>
              </c:pt>
              <c:pt idx="10639">
                <c:v>-4.7276704935391486E-3</c:v>
              </c:pt>
              <c:pt idx="10640">
                <c:v>-4.7273089542407987E-3</c:v>
              </c:pt>
              <c:pt idx="10641">
                <c:v>-4.7269471751153844E-3</c:v>
              </c:pt>
              <c:pt idx="10642">
                <c:v>-4.7265851561629057E-3</c:v>
              </c:pt>
              <c:pt idx="10643">
                <c:v>-4.7262228973833677E-3</c:v>
              </c:pt>
              <c:pt idx="10644">
                <c:v>-4.7258603987767635E-3</c:v>
              </c:pt>
              <c:pt idx="10645">
                <c:v>-4.7254976603430948E-3</c:v>
              </c:pt>
              <c:pt idx="10646">
                <c:v>-4.7251346820823617E-3</c:v>
              </c:pt>
              <c:pt idx="10647">
                <c:v>-4.7247714639945659E-3</c:v>
              </c:pt>
              <c:pt idx="10648">
                <c:v>-4.7244080060797073E-3</c:v>
              </c:pt>
              <c:pt idx="10649">
                <c:v>-4.7240443083377843E-3</c:v>
              </c:pt>
              <c:pt idx="10650">
                <c:v>-4.7236803707687968E-3</c:v>
              </c:pt>
              <c:pt idx="10651">
                <c:v>-4.7233161933727483E-3</c:v>
              </c:pt>
              <c:pt idx="10652">
                <c:v>-4.7229517761496337E-3</c:v>
              </c:pt>
              <c:pt idx="10653">
                <c:v>-4.7225871190994563E-3</c:v>
              </c:pt>
              <c:pt idx="10654">
                <c:v>-4.7222222222222162E-3</c:v>
              </c:pt>
              <c:pt idx="10655">
                <c:v>-4.7218570855179116E-3</c:v>
              </c:pt>
              <c:pt idx="10656">
                <c:v>-4.7214917089865426E-3</c:v>
              </c:pt>
              <c:pt idx="10657">
                <c:v>-4.7211260926281161E-3</c:v>
              </c:pt>
              <c:pt idx="10658">
                <c:v>-4.7207602364426199E-3</c:v>
              </c:pt>
              <c:pt idx="10659">
                <c:v>-4.720394140430061E-3</c:v>
              </c:pt>
              <c:pt idx="10660">
                <c:v>-4.7200278045904393E-3</c:v>
              </c:pt>
              <c:pt idx="10661">
                <c:v>-4.7196612289237532E-3</c:v>
              </c:pt>
              <c:pt idx="10662">
                <c:v>-4.7192944134300044E-3</c:v>
              </c:pt>
              <c:pt idx="10663">
                <c:v>-4.7189273581091911E-3</c:v>
              </c:pt>
              <c:pt idx="10664">
                <c:v>-4.7185600629613134E-3</c:v>
              </c:pt>
              <c:pt idx="10665">
                <c:v>-4.7181925279863729E-3</c:v>
              </c:pt>
              <c:pt idx="10666">
                <c:v>-4.7178247531843697E-3</c:v>
              </c:pt>
              <c:pt idx="10667">
                <c:v>-4.7174567385553021E-3</c:v>
              </c:pt>
              <c:pt idx="10668">
                <c:v>-4.7170884840991717E-3</c:v>
              </c:pt>
              <c:pt idx="10669">
                <c:v>-4.7167199898159769E-3</c:v>
              </c:pt>
              <c:pt idx="10670">
                <c:v>-4.7163512557057193E-3</c:v>
              </c:pt>
              <c:pt idx="10671">
                <c:v>-4.7159822817684008E-3</c:v>
              </c:pt>
              <c:pt idx="10672">
                <c:v>-4.7156130680040143E-3</c:v>
              </c:pt>
              <c:pt idx="10673">
                <c:v>-4.7152436144125669E-3</c:v>
              </c:pt>
              <c:pt idx="10674">
                <c:v>-4.7148739209940532E-3</c:v>
              </c:pt>
              <c:pt idx="10675">
                <c:v>-4.7145039877484769E-3</c:v>
              </c:pt>
              <c:pt idx="10676">
                <c:v>-4.7141338146758378E-3</c:v>
              </c:pt>
              <c:pt idx="10677">
                <c:v>-4.7137634017761342E-3</c:v>
              </c:pt>
              <c:pt idx="10678">
                <c:v>-4.7133927490493679E-3</c:v>
              </c:pt>
              <c:pt idx="10679">
                <c:v>-4.7130218564955372E-3</c:v>
              </c:pt>
              <c:pt idx="10680">
                <c:v>-4.7126507241146438E-3</c:v>
              </c:pt>
              <c:pt idx="10681">
                <c:v>-4.7122793519066859E-3</c:v>
              </c:pt>
              <c:pt idx="10682">
                <c:v>-4.7119077398716652E-3</c:v>
              </c:pt>
              <c:pt idx="10683">
                <c:v>-4.7115358880095801E-3</c:v>
              </c:pt>
              <c:pt idx="10684">
                <c:v>-4.7111637963204358E-3</c:v>
              </c:pt>
              <c:pt idx="10685">
                <c:v>-4.7107914648042235E-3</c:v>
              </c:pt>
              <c:pt idx="10686">
                <c:v>-4.7104188934609485E-3</c:v>
              </c:pt>
              <c:pt idx="10687">
                <c:v>-4.7100460822906091E-3</c:v>
              </c:pt>
              <c:pt idx="10688">
                <c:v>-4.7096730312932069E-3</c:v>
              </c:pt>
              <c:pt idx="10689">
                <c:v>-4.7092997404687403E-3</c:v>
              </c:pt>
              <c:pt idx="10690">
                <c:v>-4.7089262098172109E-3</c:v>
              </c:pt>
              <c:pt idx="10691">
                <c:v>-4.7085524393386171E-3</c:v>
              </c:pt>
              <c:pt idx="10692">
                <c:v>-4.7081784290329606E-3</c:v>
              </c:pt>
              <c:pt idx="10693">
                <c:v>-4.7078041789002396E-3</c:v>
              </c:pt>
              <c:pt idx="10694">
                <c:v>-4.7074296889404559E-3</c:v>
              </c:pt>
              <c:pt idx="10695">
                <c:v>-4.7070549591536077E-3</c:v>
              </c:pt>
              <c:pt idx="10696">
                <c:v>-4.7066799895396968E-3</c:v>
              </c:pt>
              <c:pt idx="10697">
                <c:v>-4.7063047800987214E-3</c:v>
              </c:pt>
              <c:pt idx="10698">
                <c:v>-4.7059293308306868E-3</c:v>
              </c:pt>
              <c:pt idx="10699">
                <c:v>-4.7055536417355843E-3</c:v>
              </c:pt>
              <c:pt idx="10700">
                <c:v>-4.705177712813419E-3</c:v>
              </c:pt>
              <c:pt idx="10701">
                <c:v>-4.7048015440641893E-3</c:v>
              </c:pt>
              <c:pt idx="10702">
                <c:v>-4.7044251354878969E-3</c:v>
              </c:pt>
              <c:pt idx="10703">
                <c:v>-4.70404848708454E-3</c:v>
              </c:pt>
              <c:pt idx="10704">
                <c:v>-4.7036715988541204E-3</c:v>
              </c:pt>
              <c:pt idx="10705">
                <c:v>-4.7032944707966363E-3</c:v>
              </c:pt>
              <c:pt idx="10706">
                <c:v>-4.7029171029120895E-3</c:v>
              </c:pt>
              <c:pt idx="10707">
                <c:v>-4.7025394952004782E-3</c:v>
              </c:pt>
              <c:pt idx="10708">
                <c:v>-4.7021616476618042E-3</c:v>
              </c:pt>
              <c:pt idx="10709">
                <c:v>-4.7017835602960675E-3</c:v>
              </c:pt>
              <c:pt idx="10710">
                <c:v>-4.7014052331032646E-3</c:v>
              </c:pt>
              <c:pt idx="10711">
                <c:v>-4.7010266660834008E-3</c:v>
              </c:pt>
              <c:pt idx="10712">
                <c:v>-4.7006478592364759E-3</c:v>
              </c:pt>
              <c:pt idx="10713">
                <c:v>-4.7002688125624831E-3</c:v>
              </c:pt>
              <c:pt idx="10714">
                <c:v>-4.6998895260614276E-3</c:v>
              </c:pt>
              <c:pt idx="10715">
                <c:v>-4.6995099997333076E-3</c:v>
              </c:pt>
              <c:pt idx="10716">
                <c:v>-4.6991302335781249E-3</c:v>
              </c:pt>
              <c:pt idx="10717">
                <c:v>-4.6987502275958777E-3</c:v>
              </c:pt>
              <c:pt idx="10718">
                <c:v>-4.6983699817865678E-3</c:v>
              </c:pt>
              <c:pt idx="10719">
                <c:v>-4.6979894961501952E-3</c:v>
              </c:pt>
              <c:pt idx="10720">
                <c:v>-4.6976087706867564E-3</c:v>
              </c:pt>
              <c:pt idx="10721">
                <c:v>-4.6972278053962566E-3</c:v>
              </c:pt>
              <c:pt idx="10722">
                <c:v>-4.6968466002786924E-3</c:v>
              </c:pt>
              <c:pt idx="10723">
                <c:v>-4.6964651553340637E-3</c:v>
              </c:pt>
              <c:pt idx="10724">
                <c:v>-4.6960834705623723E-3</c:v>
              </c:pt>
              <c:pt idx="10725">
                <c:v>-4.6957015459636198E-3</c:v>
              </c:pt>
              <c:pt idx="10726">
                <c:v>-4.6953193815378012E-3</c:v>
              </c:pt>
              <c:pt idx="10727">
                <c:v>-4.6949369772849199E-3</c:v>
              </c:pt>
              <c:pt idx="10728">
                <c:v>-4.6945543332049741E-3</c:v>
              </c:pt>
              <c:pt idx="10729">
                <c:v>-4.6941714492979639E-3</c:v>
              </c:pt>
              <c:pt idx="10730">
                <c:v>-4.6937883255638909E-3</c:v>
              </c:pt>
              <c:pt idx="10731">
                <c:v>-4.6934049620027535E-3</c:v>
              </c:pt>
              <c:pt idx="10732">
                <c:v>-4.6930213586145533E-3</c:v>
              </c:pt>
              <c:pt idx="10733">
                <c:v>-4.6926375153992905E-3</c:v>
              </c:pt>
              <c:pt idx="10734">
                <c:v>-4.6922534323569631E-3</c:v>
              </c:pt>
              <c:pt idx="10735">
                <c:v>-4.6918691094875713E-3</c:v>
              </c:pt>
              <c:pt idx="10736">
                <c:v>-4.6914845467911168E-3</c:v>
              </c:pt>
              <c:pt idx="10737">
                <c:v>-4.6910997442675996E-3</c:v>
              </c:pt>
              <c:pt idx="10738">
                <c:v>-4.6907147019170179E-3</c:v>
              </c:pt>
              <c:pt idx="10739">
                <c:v>-4.6903294197393752E-3</c:v>
              </c:pt>
              <c:pt idx="10740">
                <c:v>-4.6899438977346664E-3</c:v>
              </c:pt>
              <c:pt idx="10741">
                <c:v>-4.689558135902893E-3</c:v>
              </c:pt>
              <c:pt idx="10742">
                <c:v>-4.689172134244057E-3</c:v>
              </c:pt>
              <c:pt idx="10743">
                <c:v>-4.6887858927581582E-3</c:v>
              </c:pt>
              <c:pt idx="10744">
                <c:v>-4.688399411445195E-3</c:v>
              </c:pt>
              <c:pt idx="10745">
                <c:v>-4.6880126903051673E-3</c:v>
              </c:pt>
              <c:pt idx="10746">
                <c:v>-4.6876257293380769E-3</c:v>
              </c:pt>
              <c:pt idx="10747">
                <c:v>-4.6872385285439237E-3</c:v>
              </c:pt>
              <c:pt idx="10748">
                <c:v>-4.6868510879227061E-3</c:v>
              </c:pt>
              <c:pt idx="10749">
                <c:v>-4.6864634074744241E-3</c:v>
              </c:pt>
              <c:pt idx="10750">
                <c:v>-4.6860754871990793E-3</c:v>
              </c:pt>
              <c:pt idx="10751">
                <c:v>-4.6856873270966718E-3</c:v>
              </c:pt>
              <c:pt idx="10752">
                <c:v>-4.6852989271672033E-3</c:v>
              </c:pt>
              <c:pt idx="10753">
                <c:v>-4.6849102874106669E-3</c:v>
              </c:pt>
              <c:pt idx="10754">
                <c:v>-4.6845214078270695E-3</c:v>
              </c:pt>
              <c:pt idx="10755">
                <c:v>-4.6841322884164059E-3</c:v>
              </c:pt>
              <c:pt idx="10756">
                <c:v>-4.6837429291786796E-3</c:v>
              </c:pt>
              <c:pt idx="10757">
                <c:v>-4.6833533301138906E-3</c:v>
              </c:pt>
              <c:pt idx="10758">
                <c:v>-4.6829634912220371E-3</c:v>
              </c:pt>
              <c:pt idx="10759">
                <c:v>-4.6825734125031191E-3</c:v>
              </c:pt>
              <c:pt idx="10760">
                <c:v>-4.6821830939571384E-3</c:v>
              </c:pt>
              <c:pt idx="10761">
                <c:v>-4.681792535584095E-3</c:v>
              </c:pt>
              <c:pt idx="10762">
                <c:v>-4.6814017373839872E-3</c:v>
              </c:pt>
              <c:pt idx="10763">
                <c:v>-4.6810106993568166E-3</c:v>
              </c:pt>
              <c:pt idx="10764">
                <c:v>-4.6806194215025815E-3</c:v>
              </c:pt>
              <c:pt idx="10765">
                <c:v>-4.6802279038212821E-3</c:v>
              </c:pt>
              <c:pt idx="10766">
                <c:v>-4.6798361463129233E-3</c:v>
              </c:pt>
              <c:pt idx="10767">
                <c:v>-4.6794441489774984E-3</c:v>
              </c:pt>
              <c:pt idx="10768">
                <c:v>-4.679051911815009E-3</c:v>
              </c:pt>
              <c:pt idx="10769">
                <c:v>-4.6786594348254568E-3</c:v>
              </c:pt>
              <c:pt idx="10770">
                <c:v>-4.6782667180088403E-3</c:v>
              </c:pt>
              <c:pt idx="10771">
                <c:v>-4.6778737613651592E-3</c:v>
              </c:pt>
              <c:pt idx="10772">
                <c:v>-4.6774805648944155E-3</c:v>
              </c:pt>
              <c:pt idx="10773">
                <c:v>-4.677087128596609E-3</c:v>
              </c:pt>
              <c:pt idx="10774">
                <c:v>-4.676693452471738E-3</c:v>
              </c:pt>
              <c:pt idx="10775">
                <c:v>-4.6762995365198044E-3</c:v>
              </c:pt>
              <c:pt idx="10776">
                <c:v>-4.6759053807408062E-3</c:v>
              </c:pt>
              <c:pt idx="10777">
                <c:v>-4.6755109851347454E-3</c:v>
              </c:pt>
              <c:pt idx="10778">
                <c:v>-4.6751163497016201E-3</c:v>
              </c:pt>
              <c:pt idx="10779">
                <c:v>-4.6747214744414303E-3</c:v>
              </c:pt>
              <c:pt idx="10780">
                <c:v>-4.674326359354183E-3</c:v>
              </c:pt>
              <c:pt idx="10781">
                <c:v>-4.6739310044398661E-3</c:v>
              </c:pt>
              <c:pt idx="10782">
                <c:v>-4.6735354096984864E-3</c:v>
              </c:pt>
              <c:pt idx="10783">
                <c:v>-4.673139575130044E-3</c:v>
              </c:pt>
              <c:pt idx="10784">
                <c:v>-4.6727435007345372E-3</c:v>
              </c:pt>
              <c:pt idx="10785">
                <c:v>-4.6723471865119676E-3</c:v>
              </c:pt>
              <c:pt idx="10786">
                <c:v>-4.6719506324623336E-3</c:v>
              </c:pt>
              <c:pt idx="10787">
                <c:v>-4.6715538385856369E-3</c:v>
              </c:pt>
              <c:pt idx="10788">
                <c:v>-4.6711568048818757E-3</c:v>
              </c:pt>
              <c:pt idx="10789">
                <c:v>-4.6707595313510517E-3</c:v>
              </c:pt>
              <c:pt idx="10790">
                <c:v>-4.6703620179931633E-3</c:v>
              </c:pt>
              <c:pt idx="10791">
                <c:v>-4.6699642648082122E-3</c:v>
              </c:pt>
              <c:pt idx="10792">
                <c:v>-4.6695662717961967E-3</c:v>
              </c:pt>
              <c:pt idx="10793">
                <c:v>-4.6691680389571201E-3</c:v>
              </c:pt>
              <c:pt idx="10794">
                <c:v>-4.6687695662909791E-3</c:v>
              </c:pt>
              <c:pt idx="10795">
                <c:v>-4.6683708537977719E-3</c:v>
              </c:pt>
              <c:pt idx="10796">
                <c:v>-4.6679719014775037E-3</c:v>
              </c:pt>
              <c:pt idx="10797">
                <c:v>-4.6675727093301693E-3</c:v>
              </c:pt>
              <c:pt idx="10798">
                <c:v>-4.6671732773557739E-3</c:v>
              </c:pt>
              <c:pt idx="10799">
                <c:v>-4.6667736055543124E-3</c:v>
              </c:pt>
              <c:pt idx="10800">
                <c:v>-4.6663736939257898E-3</c:v>
              </c:pt>
              <c:pt idx="10801">
                <c:v>-4.665973542470201E-3</c:v>
              </c:pt>
              <c:pt idx="10802">
                <c:v>-4.6655731511875513E-3</c:v>
              </c:pt>
              <c:pt idx="10803">
                <c:v>-4.6651725200778354E-3</c:v>
              </c:pt>
              <c:pt idx="10804">
                <c:v>-4.6647716491410585E-3</c:v>
              </c:pt>
              <c:pt idx="10805">
                <c:v>-4.6643705383772154E-3</c:v>
              </c:pt>
              <c:pt idx="10806">
                <c:v>-4.6639691877863113E-3</c:v>
              </c:pt>
              <c:pt idx="10807">
                <c:v>-4.6635675973683444E-3</c:v>
              </c:pt>
              <c:pt idx="10808">
                <c:v>-4.6631657671233132E-3</c:v>
              </c:pt>
              <c:pt idx="10809">
                <c:v>-4.6627636970512157E-3</c:v>
              </c:pt>
              <c:pt idx="10810">
                <c:v>-4.6623613871520572E-3</c:v>
              </c:pt>
              <c:pt idx="10811">
                <c:v>-4.6619588374258343E-3</c:v>
              </c:pt>
              <c:pt idx="10812">
                <c:v>-4.6615560478725469E-3</c:v>
              </c:pt>
              <c:pt idx="10813">
                <c:v>-4.6611530184921968E-3</c:v>
              </c:pt>
              <c:pt idx="10814">
                <c:v>-4.6607497492847823E-3</c:v>
              </c:pt>
              <c:pt idx="10815">
                <c:v>-4.660346240250305E-3</c:v>
              </c:pt>
              <c:pt idx="10816">
                <c:v>-4.6599424913887633E-3</c:v>
              </c:pt>
              <c:pt idx="10817">
                <c:v>-4.6595385027001588E-3</c:v>
              </c:pt>
              <c:pt idx="10818">
                <c:v>-4.6591342741844899E-3</c:v>
              </c:pt>
              <c:pt idx="10819">
                <c:v>-4.6587298058417582E-3</c:v>
              </c:pt>
              <c:pt idx="10820">
                <c:v>-4.6583250976719622E-3</c:v>
              </c:pt>
              <c:pt idx="10821">
                <c:v>-4.6579201496751068E-3</c:v>
              </c:pt>
              <c:pt idx="10822">
                <c:v>-4.6575149618511853E-3</c:v>
              </c:pt>
              <c:pt idx="10823">
                <c:v>-4.6571095342001975E-3</c:v>
              </c:pt>
              <c:pt idx="10824">
                <c:v>-4.6567038667221488E-3</c:v>
              </c:pt>
              <c:pt idx="10825">
                <c:v>-4.6562979594170356E-3</c:v>
              </c:pt>
              <c:pt idx="10826">
                <c:v>-4.655891812284858E-3</c:v>
              </c:pt>
              <c:pt idx="10827">
                <c:v>-4.6554854253256176E-3</c:v>
              </c:pt>
              <c:pt idx="10828">
                <c:v>-4.6550787985393128E-3</c:v>
              </c:pt>
              <c:pt idx="10829">
                <c:v>-4.6546719319259452E-3</c:v>
              </c:pt>
              <c:pt idx="10830">
                <c:v>-4.654264825485515E-3</c:v>
              </c:pt>
              <c:pt idx="10831">
                <c:v>-4.6538574792180185E-3</c:v>
              </c:pt>
              <c:pt idx="10832">
                <c:v>-4.6534498931234611E-3</c:v>
              </c:pt>
              <c:pt idx="10833">
                <c:v>-4.6530420672018392E-3</c:v>
              </c:pt>
              <c:pt idx="10834">
                <c:v>-4.6526340014531563E-3</c:v>
              </c:pt>
              <c:pt idx="10835">
                <c:v>-4.6522256958774072E-3</c:v>
              </c:pt>
              <c:pt idx="10836">
                <c:v>-4.6518171504745937E-3</c:v>
              </c:pt>
              <c:pt idx="10837">
                <c:v>-4.6514083652447174E-3</c:v>
              </c:pt>
              <c:pt idx="10838">
                <c:v>-4.6509993401877784E-3</c:v>
              </c:pt>
              <c:pt idx="10839">
                <c:v>-4.650590075303775E-3</c:v>
              </c:pt>
              <c:pt idx="10840">
                <c:v>-4.650180570592707E-3</c:v>
              </c:pt>
              <c:pt idx="10841">
                <c:v>-4.6497708260545764E-3</c:v>
              </c:pt>
              <c:pt idx="10842">
                <c:v>-4.6493608416893831E-3</c:v>
              </c:pt>
              <c:pt idx="10843">
                <c:v>-4.6489506174971235E-3</c:v>
              </c:pt>
              <c:pt idx="10844">
                <c:v>-4.648540153477803E-3</c:v>
              </c:pt>
              <c:pt idx="10845">
                <c:v>-4.648129449631418E-3</c:v>
              </c:pt>
              <c:pt idx="10846">
                <c:v>-4.6477185059579686E-3</c:v>
              </c:pt>
              <c:pt idx="10847">
                <c:v>-4.6473073224574564E-3</c:v>
              </c:pt>
              <c:pt idx="10848">
                <c:v>-4.646895899129885E-3</c:v>
              </c:pt>
              <c:pt idx="10849">
                <c:v>-4.6464842359752456E-3</c:v>
              </c:pt>
              <c:pt idx="10850">
                <c:v>-4.6460723329935418E-3</c:v>
              </c:pt>
              <c:pt idx="10851">
                <c:v>-4.6456601901847753E-3</c:v>
              </c:pt>
              <c:pt idx="10852">
                <c:v>-4.645247807548946E-3</c:v>
              </c:pt>
              <c:pt idx="10853">
                <c:v>-4.6448351850860523E-3</c:v>
              </c:pt>
              <c:pt idx="10854">
                <c:v>-4.6444223227960942E-3</c:v>
              </c:pt>
              <c:pt idx="10855">
                <c:v>-4.6440092206790733E-3</c:v>
              </c:pt>
              <c:pt idx="10856">
                <c:v>-4.6435958787349896E-3</c:v>
              </c:pt>
              <c:pt idx="10857">
                <c:v>-4.6431822969638416E-3</c:v>
              </c:pt>
              <c:pt idx="10858">
                <c:v>-4.642768475365629E-3</c:v>
              </c:pt>
              <c:pt idx="10859">
                <c:v>-4.6423544139403538E-3</c:v>
              </c:pt>
              <c:pt idx="10860">
                <c:v>-4.6419401126880158E-3</c:v>
              </c:pt>
              <c:pt idx="10861">
                <c:v>-4.6415255716086134E-3</c:v>
              </c:pt>
              <c:pt idx="10862">
                <c:v>-4.64111079070215E-3</c:v>
              </c:pt>
              <c:pt idx="10863">
                <c:v>-4.6406957699686203E-3</c:v>
              </c:pt>
              <c:pt idx="10864">
                <c:v>-4.640280509408028E-3</c:v>
              </c:pt>
              <c:pt idx="10865">
                <c:v>-4.6398650090203712E-3</c:v>
              </c:pt>
              <c:pt idx="10866">
                <c:v>-4.63944926880565E-3</c:v>
              </c:pt>
              <c:pt idx="10867">
                <c:v>-4.639033288763866E-3</c:v>
              </c:pt>
              <c:pt idx="10868">
                <c:v>-4.6386170688950193E-3</c:v>
              </c:pt>
              <c:pt idx="10869">
                <c:v>-4.6382006091991081E-3</c:v>
              </c:pt>
              <c:pt idx="10870">
                <c:v>-4.6377839096761343E-3</c:v>
              </c:pt>
              <c:pt idx="10871">
                <c:v>-4.6373669703260959E-3</c:v>
              </c:pt>
              <c:pt idx="10872">
                <c:v>-4.6369497911489931E-3</c:v>
              </c:pt>
              <c:pt idx="10873">
                <c:v>-4.6365323721448276E-3</c:v>
              </c:pt>
              <c:pt idx="10874">
                <c:v>-4.6361147133135994E-3</c:v>
              </c:pt>
              <c:pt idx="10875">
                <c:v>-4.6356968146553101E-3</c:v>
              </c:pt>
              <c:pt idx="10876">
                <c:v>-4.6352786761699547E-3</c:v>
              </c:pt>
              <c:pt idx="10877">
                <c:v>-4.6348602978575348E-3</c:v>
              </c:pt>
              <c:pt idx="10878">
                <c:v>-4.6344416797180505E-3</c:v>
              </c:pt>
              <c:pt idx="10879">
                <c:v>-4.6340228217515034E-3</c:v>
              </c:pt>
              <c:pt idx="10880">
                <c:v>-4.6336037239578937E-3</c:v>
              </c:pt>
              <c:pt idx="10881">
                <c:v>-4.6331843863372194E-3</c:v>
              </c:pt>
              <c:pt idx="10882">
                <c:v>-4.6327648088894825E-3</c:v>
              </c:pt>
              <c:pt idx="10883">
                <c:v>-4.632344991614681E-3</c:v>
              </c:pt>
              <c:pt idx="10884">
                <c:v>-4.6319249345128169E-3</c:v>
              </c:pt>
              <c:pt idx="10885">
                <c:v>-4.6315046375838883E-3</c:v>
              </c:pt>
              <c:pt idx="10886">
                <c:v>-4.6310841008278952E-3</c:v>
              </c:pt>
              <c:pt idx="10887">
                <c:v>-4.6306633242448395E-3</c:v>
              </c:pt>
              <c:pt idx="10888">
                <c:v>-4.6302423078347209E-3</c:v>
              </c:pt>
              <c:pt idx="10889">
                <c:v>-4.6298210515975415E-3</c:v>
              </c:pt>
              <c:pt idx="10890">
                <c:v>-4.6293995555332958E-3</c:v>
              </c:pt>
              <c:pt idx="10891">
                <c:v>-4.6289778196419856E-3</c:v>
              </c:pt>
              <c:pt idx="10892">
                <c:v>-4.6285558439236128E-3</c:v>
              </c:pt>
              <c:pt idx="10893">
                <c:v>-4.6281336283781754E-3</c:v>
              </c:pt>
              <c:pt idx="10894">
                <c:v>-4.6277111730056754E-3</c:v>
              </c:pt>
              <c:pt idx="10895">
                <c:v>-4.6272884778061109E-3</c:v>
              </c:pt>
              <c:pt idx="10896">
                <c:v>-4.6268655427794819E-3</c:v>
              </c:pt>
              <c:pt idx="10897">
                <c:v>-4.626442367925792E-3</c:v>
              </c:pt>
              <c:pt idx="10898">
                <c:v>-4.6260189532450358E-3</c:v>
              </c:pt>
              <c:pt idx="10899">
                <c:v>-4.6255952987372187E-3</c:v>
              </c:pt>
              <c:pt idx="10900">
                <c:v>-4.6251714044023354E-3</c:v>
              </c:pt>
              <c:pt idx="10901">
                <c:v>-4.6247472702403893E-3</c:v>
              </c:pt>
              <c:pt idx="10902">
                <c:v>-4.6243228962513806E-3</c:v>
              </c:pt>
              <c:pt idx="10903">
                <c:v>-4.6238982824353108E-3</c:v>
              </c:pt>
              <c:pt idx="10904">
                <c:v>-4.6234734287921748E-3</c:v>
              </c:pt>
              <c:pt idx="10905">
                <c:v>-4.6230483353219744E-3</c:v>
              </c:pt>
              <c:pt idx="10906">
                <c:v>-4.6226230020247113E-3</c:v>
              </c:pt>
              <c:pt idx="10907">
                <c:v>-4.6221974289003837E-3</c:v>
              </c:pt>
              <c:pt idx="10908">
                <c:v>-4.6217716159489934E-3</c:v>
              </c:pt>
              <c:pt idx="10909">
                <c:v>-4.6213455631705386E-3</c:v>
              </c:pt>
              <c:pt idx="10910">
                <c:v>-4.6209192705650212E-3</c:v>
              </c:pt>
              <c:pt idx="10911">
                <c:v>-4.6204927381324392E-3</c:v>
              </c:pt>
              <c:pt idx="10912">
                <c:v>-4.6200659658727945E-3</c:v>
              </c:pt>
              <c:pt idx="10913">
                <c:v>-4.6196389537860854E-3</c:v>
              </c:pt>
              <c:pt idx="10914">
                <c:v>-4.6192117018723135E-3</c:v>
              </c:pt>
              <c:pt idx="10915">
                <c:v>-4.6187842101314772E-3</c:v>
              </c:pt>
              <c:pt idx="10916">
                <c:v>-4.6183564785635817E-3</c:v>
              </c:pt>
              <c:pt idx="10917">
                <c:v>-4.6179285071686182E-3</c:v>
              </c:pt>
              <c:pt idx="10918">
                <c:v>-4.617500295946592E-3</c:v>
              </c:pt>
              <c:pt idx="10919">
                <c:v>-4.617071844897503E-3</c:v>
              </c:pt>
              <c:pt idx="10920">
                <c:v>-4.6166431540213479E-3</c:v>
              </c:pt>
              <c:pt idx="10921">
                <c:v>-4.6162142233181318E-3</c:v>
              </c:pt>
              <c:pt idx="10922">
                <c:v>-4.6157850527878495E-3</c:v>
              </c:pt>
              <c:pt idx="10923">
                <c:v>-4.6153556424305062E-3</c:v>
              </c:pt>
              <c:pt idx="10924">
                <c:v>-4.6149259922460984E-3</c:v>
              </c:pt>
              <c:pt idx="10925">
                <c:v>-4.6144961022346262E-3</c:v>
              </c:pt>
              <c:pt idx="10926">
                <c:v>-4.6140659723960913E-3</c:v>
              </c:pt>
              <c:pt idx="10927">
                <c:v>-4.6136356027304919E-3</c:v>
              </c:pt>
              <c:pt idx="10928">
                <c:v>-4.6132049932378297E-3</c:v>
              </c:pt>
              <c:pt idx="10929">
                <c:v>-4.6127741439181032E-3</c:v>
              </c:pt>
              <c:pt idx="10930">
                <c:v>-4.6123430547713173E-3</c:v>
              </c:pt>
              <c:pt idx="10931">
                <c:v>-4.6119117257974636E-3</c:v>
              </c:pt>
              <c:pt idx="10932">
                <c:v>-4.6114801569965471E-3</c:v>
              </c:pt>
              <c:pt idx="10933">
                <c:v>-4.6110483483685679E-3</c:v>
              </c:pt>
              <c:pt idx="10934">
                <c:v>-4.6106162999135225E-3</c:v>
              </c:pt>
              <c:pt idx="10935">
                <c:v>-4.6101840116314161E-3</c:v>
              </c:pt>
              <c:pt idx="10936">
                <c:v>-4.6097514835222453E-3</c:v>
              </c:pt>
              <c:pt idx="10937">
                <c:v>-4.60931871558601E-3</c:v>
              </c:pt>
              <c:pt idx="10938">
                <c:v>-4.608885707822712E-3</c:v>
              </c:pt>
              <c:pt idx="10939">
                <c:v>-4.6084524602323495E-3</c:v>
              </c:pt>
              <c:pt idx="10940">
                <c:v>-4.6080189728149243E-3</c:v>
              </c:pt>
              <c:pt idx="10941">
                <c:v>-4.6075852455704364E-3</c:v>
              </c:pt>
              <c:pt idx="10942">
                <c:v>-4.6071512784988822E-3</c:v>
              </c:pt>
              <c:pt idx="10943">
                <c:v>-4.6067170716002671E-3</c:v>
              </c:pt>
              <c:pt idx="10944">
                <c:v>-4.606282624874591E-3</c:v>
              </c:pt>
              <c:pt idx="10945">
                <c:v>-4.605847938321847E-3</c:v>
              </c:pt>
              <c:pt idx="10946">
                <c:v>-4.6054130119420403E-3</c:v>
              </c:pt>
              <c:pt idx="10947">
                <c:v>-4.6049778457351708E-3</c:v>
              </c:pt>
              <c:pt idx="10948">
                <c:v>-4.6045424397012352E-3</c:v>
              </c:pt>
              <c:pt idx="10949">
                <c:v>-4.6041067938402385E-3</c:v>
              </c:pt>
              <c:pt idx="10950">
                <c:v>-4.6036709081521774E-3</c:v>
              </c:pt>
              <c:pt idx="10951">
                <c:v>-4.6032347826370518E-3</c:v>
              </c:pt>
              <c:pt idx="10952">
                <c:v>-4.6027984172948636E-3</c:v>
              </c:pt>
              <c:pt idx="10953">
                <c:v>-4.6023618121256125E-3</c:v>
              </c:pt>
              <c:pt idx="10954">
                <c:v>-4.6019249671292971E-3</c:v>
              </c:pt>
              <c:pt idx="10955">
                <c:v>-4.6014878823059172E-3</c:v>
              </c:pt>
              <c:pt idx="10956">
                <c:v>-4.6010505576554745E-3</c:v>
              </c:pt>
              <c:pt idx="10957">
                <c:v>-4.6006129931779709E-3</c:v>
              </c:pt>
              <c:pt idx="10958">
                <c:v>-4.600175188873401E-3</c:v>
              </c:pt>
              <c:pt idx="10959">
                <c:v>-4.5997371447417685E-3</c:v>
              </c:pt>
              <c:pt idx="10960">
                <c:v>-4.5992988607830715E-3</c:v>
              </c:pt>
              <c:pt idx="10961">
                <c:v>-4.59886033699731E-3</c:v>
              </c:pt>
              <c:pt idx="10962">
                <c:v>-4.5984215733844858E-3</c:v>
              </c:pt>
              <c:pt idx="10963">
                <c:v>-4.5979825699445989E-3</c:v>
              </c:pt>
              <c:pt idx="10964">
                <c:v>-4.5975433266776475E-3</c:v>
              </c:pt>
              <c:pt idx="10965">
                <c:v>-4.5971038435836317E-3</c:v>
              </c:pt>
              <c:pt idx="10966">
                <c:v>-4.5966641206625532E-3</c:v>
              </c:pt>
              <c:pt idx="10967">
                <c:v>-4.5962241579144119E-3</c:v>
              </c:pt>
              <c:pt idx="10968">
                <c:v>-4.5957839553392062E-3</c:v>
              </c:pt>
              <c:pt idx="10969">
                <c:v>-4.595343512936936E-3</c:v>
              </c:pt>
              <c:pt idx="10970">
                <c:v>-4.5949028307076031E-3</c:v>
              </c:pt>
              <c:pt idx="10971">
                <c:v>-4.5944619086512109E-3</c:v>
              </c:pt>
              <c:pt idx="10972">
                <c:v>-4.5940207467677508E-3</c:v>
              </c:pt>
              <c:pt idx="10973">
                <c:v>-4.593579345057228E-3</c:v>
              </c:pt>
              <c:pt idx="10974">
                <c:v>-4.5931377035196407E-3</c:v>
              </c:pt>
              <c:pt idx="10975">
                <c:v>-4.592695822154989E-3</c:v>
              </c:pt>
              <c:pt idx="10976">
                <c:v>-4.5922537009632745E-3</c:v>
              </c:pt>
              <c:pt idx="10977">
                <c:v>-4.5918113399444974E-3</c:v>
              </c:pt>
              <c:pt idx="10978">
                <c:v>-4.5913687390986557E-3</c:v>
              </c:pt>
              <c:pt idx="10979">
                <c:v>-4.5909258984257496E-3</c:v>
              </c:pt>
              <c:pt idx="10980">
                <c:v>-4.5904828179257808E-3</c:v>
              </c:pt>
              <c:pt idx="10981">
                <c:v>-4.5900394975987493E-3</c:v>
              </c:pt>
              <c:pt idx="10982">
                <c:v>-4.5895959374446533E-3</c:v>
              </c:pt>
              <c:pt idx="10983">
                <c:v>-4.5891521374634946E-3</c:v>
              </c:pt>
              <c:pt idx="10984">
                <c:v>-4.5887080976552714E-3</c:v>
              </c:pt>
              <c:pt idx="10985">
                <c:v>-4.5882638180199872E-3</c:v>
              </c:pt>
              <c:pt idx="10986">
                <c:v>-4.5878192985576369E-3</c:v>
              </c:pt>
              <c:pt idx="10987">
                <c:v>-4.5873745392682238E-3</c:v>
              </c:pt>
              <c:pt idx="10988">
                <c:v>-4.5869295401517463E-3</c:v>
              </c:pt>
              <c:pt idx="10989">
                <c:v>-4.586484301208206E-3</c:v>
              </c:pt>
              <c:pt idx="10990">
                <c:v>-4.5860388224376013E-3</c:v>
              </c:pt>
              <c:pt idx="10991">
                <c:v>-4.5855931038399321E-3</c:v>
              </c:pt>
              <c:pt idx="10992">
                <c:v>-4.5851471454152019E-3</c:v>
              </c:pt>
              <c:pt idx="10993">
                <c:v>-4.5847009471634056E-3</c:v>
              </c:pt>
              <c:pt idx="10994">
                <c:v>-4.5842545090845465E-3</c:v>
              </c:pt>
              <c:pt idx="10995">
                <c:v>-4.5838078311786247E-3</c:v>
              </c:pt>
              <c:pt idx="10996">
                <c:v>-4.5833609134456384E-3</c:v>
              </c:pt>
              <c:pt idx="10997">
                <c:v>-4.5829137558855895E-3</c:v>
              </c:pt>
              <c:pt idx="10998">
                <c:v>-4.5824663584984795E-3</c:v>
              </c:pt>
              <c:pt idx="10999">
                <c:v>-4.5820187212843033E-3</c:v>
              </c:pt>
              <c:pt idx="11000">
                <c:v>-4.5815708442430627E-3</c:v>
              </c:pt>
              <c:pt idx="11001">
                <c:v>-4.5811227273747576E-3</c:v>
              </c:pt>
              <c:pt idx="11002">
                <c:v>-4.5806743706793916E-3</c:v>
              </c:pt>
              <c:pt idx="11003">
                <c:v>-4.5802257741569593E-3</c:v>
              </c:pt>
              <c:pt idx="11004">
                <c:v>-4.5797769378074643E-3</c:v>
              </c:pt>
              <c:pt idx="11005">
                <c:v>-4.5793278616309066E-3</c:v>
              </c:pt>
              <c:pt idx="11006">
                <c:v>-4.5788785456272844E-3</c:v>
              </c:pt>
              <c:pt idx="11007">
                <c:v>-4.5784289897965996E-3</c:v>
              </c:pt>
              <c:pt idx="11008">
                <c:v>-4.5779791941388502E-3</c:v>
              </c:pt>
              <c:pt idx="11009">
                <c:v>-4.5775291586540381E-3</c:v>
              </c:pt>
              <c:pt idx="11010">
                <c:v>-4.5770788833421616E-3</c:v>
              </c:pt>
              <c:pt idx="11011">
                <c:v>-4.5766283682032224E-3</c:v>
              </c:pt>
              <c:pt idx="11012">
                <c:v>-4.5761776132372221E-3</c:v>
              </c:pt>
              <c:pt idx="11013">
                <c:v>-4.5757266184441557E-3</c:v>
              </c:pt>
              <c:pt idx="11014">
                <c:v>-4.5752753838240248E-3</c:v>
              </c:pt>
              <c:pt idx="11015">
                <c:v>-4.5748239093768312E-3</c:v>
              </c:pt>
              <c:pt idx="11016">
                <c:v>-4.5743721951025731E-3</c:v>
              </c:pt>
              <c:pt idx="11017">
                <c:v>-4.5739202410012524E-3</c:v>
              </c:pt>
              <c:pt idx="11018">
                <c:v>-4.5734680470728671E-3</c:v>
              </c:pt>
              <c:pt idx="11019">
                <c:v>-4.5730156133174191E-3</c:v>
              </c:pt>
              <c:pt idx="11020">
                <c:v>-4.5725629397349067E-3</c:v>
              </c:pt>
              <c:pt idx="11021">
                <c:v>-4.5721100263253316E-3</c:v>
              </c:pt>
              <c:pt idx="11022">
                <c:v>-4.571656873088692E-3</c:v>
              </c:pt>
              <c:pt idx="11023">
                <c:v>-4.5712034800249896E-3</c:v>
              </c:pt>
              <c:pt idx="11024">
                <c:v>-4.5707498471342228E-3</c:v>
              </c:pt>
              <c:pt idx="11025">
                <c:v>-4.5702959744163933E-3</c:v>
              </c:pt>
              <c:pt idx="11026">
                <c:v>-4.5698418618715028E-3</c:v>
              </c:pt>
              <c:pt idx="11027">
                <c:v>-4.5693875094995461E-3</c:v>
              </c:pt>
              <c:pt idx="11028">
                <c:v>-4.568932917300525E-3</c:v>
              </c:pt>
              <c:pt idx="11029">
                <c:v>-4.5684780852744411E-3</c:v>
              </c:pt>
              <c:pt idx="11030">
                <c:v>-4.5680230134212928E-3</c:v>
              </c:pt>
              <c:pt idx="11031">
                <c:v>-4.5675677017410817E-3</c:v>
              </c:pt>
              <c:pt idx="11032">
                <c:v>-4.5671121502338062E-3</c:v>
              </c:pt>
              <c:pt idx="11033">
                <c:v>-4.566656358899468E-3</c:v>
              </c:pt>
              <c:pt idx="11034">
                <c:v>-4.566200327738067E-3</c:v>
              </c:pt>
              <c:pt idx="11035">
                <c:v>-4.5657440567495999E-3</c:v>
              </c:pt>
              <c:pt idx="11036">
                <c:v>-4.5652875459340717E-3</c:v>
              </c:pt>
              <c:pt idx="11037">
                <c:v>-4.5648307952914774E-3</c:v>
              </c:pt>
              <c:pt idx="11038">
                <c:v>-4.5643738048218221E-3</c:v>
              </c:pt>
              <c:pt idx="11039">
                <c:v>-4.5639165745251058E-3</c:v>
              </c:pt>
              <c:pt idx="11040">
                <c:v>-4.5634591044013215E-3</c:v>
              </c:pt>
              <c:pt idx="11041">
                <c:v>-4.5630013944504746E-3</c:v>
              </c:pt>
              <c:pt idx="11042">
                <c:v>-4.5625434446725632E-3</c:v>
              </c:pt>
              <c:pt idx="11043">
                <c:v>-4.562085255067589E-3</c:v>
              </c:pt>
              <c:pt idx="11044">
                <c:v>-4.5616268256355504E-3</c:v>
              </c:pt>
              <c:pt idx="11045">
                <c:v>-4.5611681563764491E-3</c:v>
              </c:pt>
              <c:pt idx="11046">
                <c:v>-4.5607092472902851E-3</c:v>
              </c:pt>
              <c:pt idx="11047">
                <c:v>-4.5602500983770566E-3</c:v>
              </c:pt>
              <c:pt idx="11048">
                <c:v>-4.5597907096367636E-3</c:v>
              </c:pt>
              <c:pt idx="11049">
                <c:v>-4.5593310810694079E-3</c:v>
              </c:pt>
              <c:pt idx="11050">
                <c:v>-4.5588712126749878E-3</c:v>
              </c:pt>
              <c:pt idx="11051">
                <c:v>-4.5584111044535049E-3</c:v>
              </c:pt>
              <c:pt idx="11052">
                <c:v>-4.5579507564049593E-3</c:v>
              </c:pt>
              <c:pt idx="11053">
                <c:v>-4.557490168529351E-3</c:v>
              </c:pt>
              <c:pt idx="11054">
                <c:v>-4.5570293408266783E-3</c:v>
              </c:pt>
              <c:pt idx="11055">
                <c:v>-4.5565682732969411E-3</c:v>
              </c:pt>
              <c:pt idx="11056">
                <c:v>-4.5561069659401394E-3</c:v>
              </c:pt>
              <c:pt idx="11057">
                <c:v>-4.555645418756275E-3</c:v>
              </c:pt>
              <c:pt idx="11058">
                <c:v>-4.5551836317453478E-3</c:v>
              </c:pt>
              <c:pt idx="11059">
                <c:v>-4.5547216049073545E-3</c:v>
              </c:pt>
              <c:pt idx="11060">
                <c:v>-4.5542593382423002E-3</c:v>
              </c:pt>
              <c:pt idx="11061">
                <c:v>-4.5537968317501815E-3</c:v>
              </c:pt>
              <c:pt idx="11062">
                <c:v>-4.5533340854309982E-3</c:v>
              </c:pt>
              <c:pt idx="11063">
                <c:v>-4.5528710992847523E-3</c:v>
              </c:pt>
              <c:pt idx="11064">
                <c:v>-4.5524078733114436E-3</c:v>
              </c:pt>
              <c:pt idx="11065">
                <c:v>-4.5519444075110705E-3</c:v>
              </c:pt>
              <c:pt idx="11066">
                <c:v>-4.5514807018836329E-3</c:v>
              </c:pt>
              <c:pt idx="11067">
                <c:v>-4.5510167564291361E-3</c:v>
              </c:pt>
              <c:pt idx="11068">
                <c:v>-4.5505525711475731E-3</c:v>
              </c:pt>
              <c:pt idx="11069">
                <c:v>-4.5500881460389456E-3</c:v>
              </c:pt>
              <c:pt idx="11070">
                <c:v>-4.5496234811032536E-3</c:v>
              </c:pt>
              <c:pt idx="11071">
                <c:v>-4.549158576340499E-3</c:v>
              </c:pt>
              <c:pt idx="11072">
                <c:v>-4.5486934317506798E-3</c:v>
              </c:pt>
              <c:pt idx="11073">
                <c:v>-4.548228047333798E-3</c:v>
              </c:pt>
              <c:pt idx="11074">
                <c:v>-4.5477624230898534E-3</c:v>
              </c:pt>
              <c:pt idx="11075">
                <c:v>-4.5472965590188444E-3</c:v>
              </c:pt>
              <c:pt idx="11076">
                <c:v>-4.5468304551207726E-3</c:v>
              </c:pt>
              <c:pt idx="11077">
                <c:v>-4.5463641113956364E-3</c:v>
              </c:pt>
              <c:pt idx="11078">
                <c:v>-4.5458975278434358E-3</c:v>
              </c:pt>
              <c:pt idx="11079">
                <c:v>-4.5454307044641724E-3</c:v>
              </c:pt>
              <c:pt idx="11080">
                <c:v>-4.5449636412578497E-3</c:v>
              </c:pt>
              <c:pt idx="11081">
                <c:v>-4.5444963382244592E-3</c:v>
              </c:pt>
              <c:pt idx="11082">
                <c:v>-4.5440287953640041E-3</c:v>
              </c:pt>
              <c:pt idx="11083">
                <c:v>-4.5435610126764864E-3</c:v>
              </c:pt>
              <c:pt idx="11084">
                <c:v>-4.5430929901619059E-3</c:v>
              </c:pt>
              <c:pt idx="11085">
                <c:v>-4.542624727820261E-3</c:v>
              </c:pt>
              <c:pt idx="11086">
                <c:v>-4.5421562256515516E-3</c:v>
              </c:pt>
              <c:pt idx="11087">
                <c:v>-4.5416874836557795E-3</c:v>
              </c:pt>
              <c:pt idx="11088">
                <c:v>-4.5412185018329446E-3</c:v>
              </c:pt>
              <c:pt idx="11089">
                <c:v>-4.5407492801830453E-3</c:v>
              </c:pt>
              <c:pt idx="11090">
                <c:v>-4.5402798187060833E-3</c:v>
              </c:pt>
              <c:pt idx="11091">
                <c:v>-4.5398101174020569E-3</c:v>
              </c:pt>
              <c:pt idx="11092">
                <c:v>-4.5393401762709659E-3</c:v>
              </c:pt>
              <c:pt idx="11093">
                <c:v>-4.5388699953128123E-3</c:v>
              </c:pt>
              <c:pt idx="11094">
                <c:v>-4.5383995745275994E-3</c:v>
              </c:pt>
              <c:pt idx="11095">
                <c:v>-4.5379289139153185E-3</c:v>
              </c:pt>
              <c:pt idx="11096">
                <c:v>-4.537458013475975E-3</c:v>
              </c:pt>
              <c:pt idx="11097">
                <c:v>-4.536986873209567E-3</c:v>
              </c:pt>
              <c:pt idx="11098">
                <c:v>-4.5365154931160945E-3</c:v>
              </c:pt>
              <c:pt idx="11099">
                <c:v>-4.536043873195561E-3</c:v>
              </c:pt>
              <c:pt idx="11100">
                <c:v>-4.5355720134479614E-3</c:v>
              </c:pt>
              <c:pt idx="11101">
                <c:v>-4.535099913873299E-3</c:v>
              </c:pt>
              <c:pt idx="11102">
                <c:v>-4.5346275744715739E-3</c:v>
              </c:pt>
              <c:pt idx="11103">
                <c:v>-4.5341549952427843E-3</c:v>
              </c:pt>
              <c:pt idx="11104">
                <c:v>-4.533682176186932E-3</c:v>
              </c:pt>
              <c:pt idx="11105">
                <c:v>-4.5332091173040153E-3</c:v>
              </c:pt>
              <c:pt idx="11106">
                <c:v>-4.5327358185940341E-3</c:v>
              </c:pt>
              <c:pt idx="11107">
                <c:v>-4.5322622800569954E-3</c:v>
              </c:pt>
              <c:pt idx="11108">
                <c:v>-4.531788501692887E-3</c:v>
              </c:pt>
              <c:pt idx="11109">
                <c:v>-4.5313144835017159E-3</c:v>
              </c:pt>
              <c:pt idx="11110">
                <c:v>-4.5308402254834821E-3</c:v>
              </c:pt>
              <c:pt idx="11111">
                <c:v>-4.5303657276381838E-3</c:v>
              </c:pt>
              <c:pt idx="11112">
                <c:v>-4.5298909899658228E-3</c:v>
              </c:pt>
              <c:pt idx="11113">
                <c:v>-4.5294160124663974E-3</c:v>
              </c:pt>
              <c:pt idx="11114">
                <c:v>-4.5289407951399092E-3</c:v>
              </c:pt>
              <c:pt idx="11115">
                <c:v>-4.5284653379863565E-3</c:v>
              </c:pt>
              <c:pt idx="11116">
                <c:v>-4.5279896410057412E-3</c:v>
              </c:pt>
              <c:pt idx="11117">
                <c:v>-4.5275137041980613E-3</c:v>
              </c:pt>
              <c:pt idx="11118">
                <c:v>-4.5270375275633188E-3</c:v>
              </c:pt>
              <c:pt idx="11119">
                <c:v>-4.5265611111015118E-3</c:v>
              </c:pt>
              <c:pt idx="11120">
                <c:v>-4.5260844548126403E-3</c:v>
              </c:pt>
              <c:pt idx="11121">
                <c:v>-4.5256075586967114E-3</c:v>
              </c:pt>
              <c:pt idx="11122">
                <c:v>-4.5251304227537127E-3</c:v>
              </c:pt>
              <c:pt idx="11123">
                <c:v>-4.5246530469836531E-3</c:v>
              </c:pt>
              <c:pt idx="11124">
                <c:v>-4.5241754313865273E-3</c:v>
              </c:pt>
              <c:pt idx="11125">
                <c:v>-4.5236975759623405E-3</c:v>
              </c:pt>
              <c:pt idx="11126">
                <c:v>-4.5232194807110875E-3</c:v>
              </c:pt>
              <c:pt idx="11127">
                <c:v>-4.5227411456327735E-3</c:v>
              </c:pt>
              <c:pt idx="11128">
                <c:v>-4.5222625707273933E-3</c:v>
              </c:pt>
              <c:pt idx="11129">
                <c:v>-4.5217837559949521E-3</c:v>
              </c:pt>
              <c:pt idx="11130">
                <c:v>-4.5213047014354447E-3</c:v>
              </c:pt>
              <c:pt idx="11131">
                <c:v>-4.5208254070488764E-3</c:v>
              </c:pt>
              <c:pt idx="11132">
                <c:v>-4.5203458728352418E-3</c:v>
              </c:pt>
              <c:pt idx="11133">
                <c:v>-4.5198660987945463E-3</c:v>
              </c:pt>
              <c:pt idx="11134">
                <c:v>-4.5193860849267846E-3</c:v>
              </c:pt>
              <c:pt idx="11135">
                <c:v>-4.5189058312319653E-3</c:v>
              </c:pt>
              <c:pt idx="11136">
                <c:v>-4.5184253377100782E-3</c:v>
              </c:pt>
              <c:pt idx="11137">
                <c:v>-4.5179446043611265E-3</c:v>
              </c:pt>
              <c:pt idx="11138">
                <c:v>-4.5174636311851122E-3</c:v>
              </c:pt>
              <c:pt idx="11139">
                <c:v>-4.5169824181820334E-3</c:v>
              </c:pt>
              <c:pt idx="11140">
                <c:v>-4.5165009653518919E-3</c:v>
              </c:pt>
              <c:pt idx="11141">
                <c:v>-4.5160192726946859E-3</c:v>
              </c:pt>
              <c:pt idx="11142">
                <c:v>-4.5155373402104172E-3</c:v>
              </c:pt>
              <c:pt idx="11143">
                <c:v>-4.515055167899084E-3</c:v>
              </c:pt>
              <c:pt idx="11144">
                <c:v>-4.5145727557606881E-3</c:v>
              </c:pt>
              <c:pt idx="11145">
                <c:v>-4.5140901037952277E-3</c:v>
              </c:pt>
              <c:pt idx="11146">
                <c:v>-4.5136072120027047E-3</c:v>
              </c:pt>
              <c:pt idx="11147">
                <c:v>-4.5131240803831171E-3</c:v>
              </c:pt>
              <c:pt idx="11148">
                <c:v>-4.5126407089364703E-3</c:v>
              </c:pt>
              <c:pt idx="11149">
                <c:v>-4.5121570976627574E-3</c:v>
              </c:pt>
              <c:pt idx="11150">
                <c:v>-4.5116732465619782E-3</c:v>
              </c:pt>
              <c:pt idx="11151">
                <c:v>-4.511189155634138E-3</c:v>
              </c:pt>
              <c:pt idx="11152">
                <c:v>-4.5107048248792334E-3</c:v>
              </c:pt>
              <c:pt idx="11153">
                <c:v>-4.5102202542972644E-3</c:v>
              </c:pt>
              <c:pt idx="11154">
                <c:v>-4.5097354438882326E-3</c:v>
              </c:pt>
              <c:pt idx="11155">
                <c:v>-4.5092503936521363E-3</c:v>
              </c:pt>
              <c:pt idx="11156">
                <c:v>-4.5087651035889773E-3</c:v>
              </c:pt>
              <c:pt idx="11157">
                <c:v>-4.5082795736987556E-3</c:v>
              </c:pt>
              <c:pt idx="11158">
                <c:v>-4.5077938039814677E-3</c:v>
              </c:pt>
              <c:pt idx="11159">
                <c:v>-4.5073077944371188E-3</c:v>
              </c:pt>
              <c:pt idx="11160">
                <c:v>-4.5068215450657055E-3</c:v>
              </c:pt>
              <c:pt idx="11161">
                <c:v>-4.5063350558672277E-3</c:v>
              </c:pt>
              <c:pt idx="11162">
                <c:v>-4.5058483268416907E-3</c:v>
              </c:pt>
              <c:pt idx="11163">
                <c:v>-4.5053613579890857E-3</c:v>
              </c:pt>
              <c:pt idx="11164">
                <c:v>-4.504874149309418E-3</c:v>
              </c:pt>
              <c:pt idx="11165">
                <c:v>-4.5043867008026876E-3</c:v>
              </c:pt>
              <c:pt idx="11166">
                <c:v>-4.5038990124688927E-3</c:v>
              </c:pt>
              <c:pt idx="11167">
                <c:v>-4.5034110843080333E-3</c:v>
              </c:pt>
              <c:pt idx="11168">
                <c:v>-4.5029229163201113E-3</c:v>
              </c:pt>
              <c:pt idx="11169">
                <c:v>-4.5024345085051265E-3</c:v>
              </c:pt>
              <c:pt idx="11170">
                <c:v>-4.5019458608630755E-3</c:v>
              </c:pt>
              <c:pt idx="11171">
                <c:v>-4.5014569733939636E-3</c:v>
              </c:pt>
              <c:pt idx="11172">
                <c:v>-4.5009678460977871E-3</c:v>
              </c:pt>
              <c:pt idx="11173">
                <c:v>-4.5004784789745463E-3</c:v>
              </c:pt>
              <c:pt idx="11174">
                <c:v>-4.4999888720242427E-3</c:v>
              </c:pt>
              <c:pt idx="11175">
                <c:v>-4.4994990252468763E-3</c:v>
              </c:pt>
              <c:pt idx="11176">
                <c:v>-4.499008938642449E-3</c:v>
              </c:pt>
              <c:pt idx="11177">
                <c:v>-4.4985186122109538E-3</c:v>
              </c:pt>
              <c:pt idx="11178">
                <c:v>-4.4980280459523958E-3</c:v>
              </c:pt>
              <c:pt idx="11179">
                <c:v>-4.4975372398667751E-3</c:v>
              </c:pt>
              <c:pt idx="11180">
                <c:v>-4.49704619395409E-3</c:v>
              </c:pt>
              <c:pt idx="11181">
                <c:v>-4.4965549082143404E-3</c:v>
              </c:pt>
              <c:pt idx="11182">
                <c:v>-4.496063382647528E-3</c:v>
              </c:pt>
              <c:pt idx="11183">
                <c:v>-4.495571617253653E-3</c:v>
              </c:pt>
              <c:pt idx="11184">
                <c:v>-4.4950796120327135E-3</c:v>
              </c:pt>
              <c:pt idx="11185">
                <c:v>-4.4945873669847095E-3</c:v>
              </c:pt>
              <c:pt idx="11186">
                <c:v>-4.4940948821096428E-3</c:v>
              </c:pt>
              <c:pt idx="11187">
                <c:v>-4.4936021574075134E-3</c:v>
              </c:pt>
              <c:pt idx="11188">
                <c:v>-4.4931091928783196E-3</c:v>
              </c:pt>
              <c:pt idx="11189">
                <c:v>-4.4926159885220647E-3</c:v>
              </c:pt>
              <c:pt idx="11190">
                <c:v>-4.4921225443387437E-3</c:v>
              </c:pt>
              <c:pt idx="11191">
                <c:v>-4.4916288603283599E-3</c:v>
              </c:pt>
              <c:pt idx="11192">
                <c:v>-4.4911349364909117E-3</c:v>
              </c:pt>
              <c:pt idx="11193">
                <c:v>-4.490640772826399E-3</c:v>
              </c:pt>
              <c:pt idx="11194">
                <c:v>-4.4901463693348236E-3</c:v>
              </c:pt>
              <c:pt idx="11195">
                <c:v>-4.4896517260161854E-3</c:v>
              </c:pt>
              <c:pt idx="11196">
                <c:v>-4.4891568428704828E-3</c:v>
              </c:pt>
              <c:pt idx="11197">
                <c:v>-4.4886617198977175E-3</c:v>
              </c:pt>
              <c:pt idx="11198">
                <c:v>-4.4881663570978877E-3</c:v>
              </c:pt>
              <c:pt idx="11199">
                <c:v>-4.4876707544709935E-3</c:v>
              </c:pt>
              <c:pt idx="11200">
                <c:v>-4.4871749120170366E-3</c:v>
              </c:pt>
              <c:pt idx="11201">
                <c:v>-4.4866788297360169E-3</c:v>
              </c:pt>
              <c:pt idx="11202">
                <c:v>-4.4861825076279328E-3</c:v>
              </c:pt>
              <c:pt idx="11203">
                <c:v>-4.4856859456927894E-3</c:v>
              </c:pt>
              <c:pt idx="11204">
                <c:v>-4.4851891439305781E-3</c:v>
              </c:pt>
              <c:pt idx="11205">
                <c:v>-4.4846921023413023E-3</c:v>
              </c:pt>
              <c:pt idx="11206">
                <c:v>-4.4841948209249638E-3</c:v>
              </c:pt>
              <c:pt idx="11207">
                <c:v>-4.4836972996815626E-3</c:v>
              </c:pt>
              <c:pt idx="11208">
                <c:v>-4.4831995386110969E-3</c:v>
              </c:pt>
              <c:pt idx="11209">
                <c:v>-4.4827015377135685E-3</c:v>
              </c:pt>
              <c:pt idx="11210">
                <c:v>-4.4822032969889757E-3</c:v>
              </c:pt>
              <c:pt idx="11211">
                <c:v>-4.4817048164373183E-3</c:v>
              </c:pt>
              <c:pt idx="11212">
                <c:v>-4.4812060960586E-3</c:v>
              </c:pt>
              <c:pt idx="11213">
                <c:v>-4.4807071358528155E-3</c:v>
              </c:pt>
              <c:pt idx="11214">
                <c:v>-4.4802079358199683E-3</c:v>
              </c:pt>
              <c:pt idx="11215">
                <c:v>-4.4797084959600584E-3</c:v>
              </c:pt>
              <c:pt idx="11216">
                <c:v>-4.479208816273084E-3</c:v>
              </c:pt>
              <c:pt idx="11217">
                <c:v>-4.4787088967590503E-3</c:v>
              </c:pt>
              <c:pt idx="11218">
                <c:v>-4.4782087374179488E-3</c:v>
              </c:pt>
              <c:pt idx="11219">
                <c:v>-4.4777083382497845E-3</c:v>
              </c:pt>
              <c:pt idx="11220">
                <c:v>-4.4772076992545557E-3</c:v>
              </c:pt>
              <c:pt idx="11221">
                <c:v>-4.4767068204322642E-3</c:v>
              </c:pt>
              <c:pt idx="11222">
                <c:v>-4.4762057017829083E-3</c:v>
              </c:pt>
              <c:pt idx="11223">
                <c:v>-4.4757043433064879E-3</c:v>
              </c:pt>
              <c:pt idx="11224">
                <c:v>-4.4752027450030065E-3</c:v>
              </c:pt>
              <c:pt idx="11225">
                <c:v>-4.4747009068724589E-3</c:v>
              </c:pt>
              <c:pt idx="11226">
                <c:v>-4.4741988289148486E-3</c:v>
              </c:pt>
              <c:pt idx="11227">
                <c:v>-4.4736965111301756E-3</c:v>
              </c:pt>
              <c:pt idx="11228">
                <c:v>-4.4731939535184381E-3</c:v>
              </c:pt>
              <c:pt idx="11229">
                <c:v>-4.4726911560796379E-3</c:v>
              </c:pt>
              <c:pt idx="11230">
                <c:v>-4.4721881188137767E-3</c:v>
              </c:pt>
              <c:pt idx="11231">
                <c:v>-4.4716848417208493E-3</c:v>
              </c:pt>
              <c:pt idx="11232">
                <c:v>-4.4711813248008575E-3</c:v>
              </c:pt>
              <c:pt idx="11233">
                <c:v>-4.4706775680538029E-3</c:v>
              </c:pt>
              <c:pt idx="11234">
                <c:v>-4.4701735714796839E-3</c:v>
              </c:pt>
              <c:pt idx="11235">
                <c:v>-4.4696693350785022E-3</c:v>
              </c:pt>
              <c:pt idx="11236">
                <c:v>-4.469164858850256E-3</c:v>
              </c:pt>
              <c:pt idx="11237">
                <c:v>-4.468660142794947E-3</c:v>
              </c:pt>
              <c:pt idx="11238">
                <c:v>-4.4681551869125737E-3</c:v>
              </c:pt>
              <c:pt idx="11239">
                <c:v>-4.4676499912031375E-3</c:v>
              </c:pt>
              <c:pt idx="11240">
                <c:v>-4.467144555666637E-3</c:v>
              </c:pt>
              <c:pt idx="11241">
                <c:v>-4.4666388803030737E-3</c:v>
              </c:pt>
              <c:pt idx="11242">
                <c:v>-4.466132965112446E-3</c:v>
              </c:pt>
              <c:pt idx="11243">
                <c:v>-4.4656268100947555E-3</c:v>
              </c:pt>
              <c:pt idx="11244">
                <c:v>-4.465120415250004E-3</c:v>
              </c:pt>
              <c:pt idx="11245">
                <c:v>-4.4646137805781864E-3</c:v>
              </c:pt>
              <c:pt idx="11246">
                <c:v>-4.4641069060793043E-3</c:v>
              </c:pt>
              <c:pt idx="11247">
                <c:v>-4.4635997917533594E-3</c:v>
              </c:pt>
              <c:pt idx="11248">
                <c:v>-4.4630924376003502E-3</c:v>
              </c:pt>
              <c:pt idx="11249">
                <c:v>-4.4625848436202781E-3</c:v>
              </c:pt>
              <c:pt idx="11250">
                <c:v>-4.4620770098131434E-3</c:v>
              </c:pt>
              <c:pt idx="11251">
                <c:v>-4.4615689361789425E-3</c:v>
              </c:pt>
              <c:pt idx="11252">
                <c:v>-4.4610606227176806E-3</c:v>
              </c:pt>
              <c:pt idx="11253">
                <c:v>-4.4605520694293542E-3</c:v>
              </c:pt>
              <c:pt idx="11254">
                <c:v>-4.4600432763139634E-3</c:v>
              </c:pt>
              <c:pt idx="11255">
                <c:v>-4.4595342433715098E-3</c:v>
              </c:pt>
              <c:pt idx="11256">
                <c:v>-4.4590249706019918E-3</c:v>
              </c:pt>
              <c:pt idx="11257">
                <c:v>-4.4585154580054111E-3</c:v>
              </c:pt>
              <c:pt idx="11258">
                <c:v>-4.4580057055817694E-3</c:v>
              </c:pt>
              <c:pt idx="11259">
                <c:v>-4.4574957133310614E-3</c:v>
              </c:pt>
              <c:pt idx="11260">
                <c:v>-4.4569854812532891E-3</c:v>
              </c:pt>
              <c:pt idx="11261">
                <c:v>-4.456475009348454E-3</c:v>
              </c:pt>
              <c:pt idx="11262">
                <c:v>-4.4559642976165562E-3</c:v>
              </c:pt>
              <c:pt idx="11263">
                <c:v>-4.4554533460575939E-3</c:v>
              </c:pt>
              <c:pt idx="11264">
                <c:v>-4.4549421546715672E-3</c:v>
              </c:pt>
              <c:pt idx="11265">
                <c:v>-4.4544307234584777E-3</c:v>
              </c:pt>
              <c:pt idx="11266">
                <c:v>-4.4539190524183238E-3</c:v>
              </c:pt>
              <c:pt idx="11267">
                <c:v>-4.4534071415511071E-3</c:v>
              </c:pt>
              <c:pt idx="11268">
                <c:v>-4.4528949908568261E-3</c:v>
              </c:pt>
              <c:pt idx="11269">
                <c:v>-4.4523826003354822E-3</c:v>
              </c:pt>
              <c:pt idx="11270">
                <c:v>-4.4518699699870757E-3</c:v>
              </c:pt>
              <c:pt idx="11271">
                <c:v>-4.4513570998116082E-3</c:v>
              </c:pt>
              <c:pt idx="11272">
                <c:v>-4.4508439898090727E-3</c:v>
              </c:pt>
              <c:pt idx="11273">
                <c:v>-4.4503306399794745E-3</c:v>
              </c:pt>
              <c:pt idx="11274">
                <c:v>-4.4498170503228119E-3</c:v>
              </c:pt>
              <c:pt idx="11275">
                <c:v>-4.4493032208390865E-3</c:v>
              </c:pt>
              <c:pt idx="11276">
                <c:v>-4.4487891515282985E-3</c:v>
              </c:pt>
              <c:pt idx="11277">
                <c:v>-4.4482748423904459E-3</c:v>
              </c:pt>
              <c:pt idx="11278">
                <c:v>-4.4477602934255289E-3</c:v>
              </c:pt>
              <c:pt idx="11279">
                <c:v>-4.4472455046335492E-3</c:v>
              </c:pt>
              <c:pt idx="11280">
                <c:v>-4.446730476014505E-3</c:v>
              </c:pt>
              <c:pt idx="11281">
                <c:v>-4.4462152075683981E-3</c:v>
              </c:pt>
              <c:pt idx="11282">
                <c:v>-4.4456996992952285E-3</c:v>
              </c:pt>
              <c:pt idx="11283">
                <c:v>-4.4451839511949944E-3</c:v>
              </c:pt>
              <c:pt idx="11284">
                <c:v>-4.4446679632676959E-3</c:v>
              </c:pt>
              <c:pt idx="11285">
                <c:v>-4.4441517355133381E-3</c:v>
              </c:pt>
              <c:pt idx="11286">
                <c:v>-4.4436352679319141E-3</c:v>
              </c:pt>
              <c:pt idx="11287">
                <c:v>-4.4431185605234257E-3</c:v>
              </c:pt>
              <c:pt idx="11288">
                <c:v>-4.4426016132878728E-3</c:v>
              </c:pt>
              <c:pt idx="11289">
                <c:v>-4.4420844262252571E-3</c:v>
              </c:pt>
              <c:pt idx="11290">
                <c:v>-4.4415669993355788E-3</c:v>
              </c:pt>
              <c:pt idx="11291">
                <c:v>-4.441049332618836E-3</c:v>
              </c:pt>
              <c:pt idx="11292">
                <c:v>-4.4405314260750287E-3</c:v>
              </c:pt>
              <c:pt idx="11293">
                <c:v>-4.4400132797041587E-3</c:v>
              </c:pt>
              <c:pt idx="11294">
                <c:v>-4.439494893506226E-3</c:v>
              </c:pt>
              <c:pt idx="11295">
                <c:v>-4.4389762674812289E-3</c:v>
              </c:pt>
              <c:pt idx="11296">
                <c:v>-4.4384574016291672E-3</c:v>
              </c:pt>
              <c:pt idx="11297">
                <c:v>-4.4379382959500429E-3</c:v>
              </c:pt>
              <c:pt idx="11298">
                <c:v>-4.4374189504438558E-3</c:v>
              </c:pt>
              <c:pt idx="11299">
                <c:v>-4.4368993651106078E-3</c:v>
              </c:pt>
              <c:pt idx="11300">
                <c:v>-4.4363795399502918E-3</c:v>
              </c:pt>
              <c:pt idx="11301">
                <c:v>-4.4358594749629131E-3</c:v>
              </c:pt>
              <c:pt idx="11302">
                <c:v>-4.4353391701484716E-3</c:v>
              </c:pt>
              <c:pt idx="11303">
                <c:v>-4.4348186255069658E-3</c:v>
              </c:pt>
              <c:pt idx="11304">
                <c:v>-4.4342978410383972E-3</c:v>
              </c:pt>
              <c:pt idx="11305">
                <c:v>-4.4337768167427641E-3</c:v>
              </c:pt>
              <c:pt idx="11306">
                <c:v>-4.4332555526200666E-3</c:v>
              </c:pt>
              <c:pt idx="11307">
                <c:v>-4.4327340486703063E-3</c:v>
              </c:pt>
              <c:pt idx="11308">
                <c:v>-4.4322123048934833E-3</c:v>
              </c:pt>
              <c:pt idx="11309">
                <c:v>-4.4316903212895959E-3</c:v>
              </c:pt>
              <c:pt idx="11310">
                <c:v>-4.431168097858644E-3</c:v>
              </c:pt>
              <c:pt idx="11311">
                <c:v>-4.4306456346006311E-3</c:v>
              </c:pt>
              <c:pt idx="11312">
                <c:v>-4.4301229315155555E-3</c:v>
              </c:pt>
              <c:pt idx="11313">
                <c:v>-4.4295999886034138E-3</c:v>
              </c:pt>
              <c:pt idx="11314">
                <c:v>-4.4290768058642092E-3</c:v>
              </c:pt>
              <c:pt idx="11315">
                <c:v>-4.4285533832979403E-3</c:v>
              </c:pt>
              <c:pt idx="11316">
                <c:v>-4.4280297209046086E-3</c:v>
              </c:pt>
              <c:pt idx="11317">
                <c:v>-4.4275058186842124E-3</c:v>
              </c:pt>
              <c:pt idx="11318">
                <c:v>-4.4269816766367518E-3</c:v>
              </c:pt>
              <c:pt idx="11319">
                <c:v>-4.4264572947622285E-3</c:v>
              </c:pt>
              <c:pt idx="11320">
                <c:v>-4.4259326730606424E-3</c:v>
              </c:pt>
              <c:pt idx="11321">
                <c:v>-4.4254078115319919E-3</c:v>
              </c:pt>
              <c:pt idx="11322">
                <c:v>-4.4248827101762787E-3</c:v>
              </c:pt>
              <c:pt idx="11323">
                <c:v>-4.424357368993501E-3</c:v>
              </c:pt>
              <c:pt idx="11324">
                <c:v>-4.4238317879836606E-3</c:v>
              </c:pt>
              <c:pt idx="11325">
                <c:v>-4.4233059671467557E-3</c:v>
              </c:pt>
              <c:pt idx="11326">
                <c:v>-4.4227799064827898E-3</c:v>
              </c:pt>
              <c:pt idx="11327">
                <c:v>-4.4222536059917595E-3</c:v>
              </c:pt>
              <c:pt idx="11328">
                <c:v>-4.421727065673663E-3</c:v>
              </c:pt>
              <c:pt idx="11329">
                <c:v>-4.4212002855285037E-3</c:v>
              </c:pt>
              <c:pt idx="11330">
                <c:v>-4.4206732655562818E-3</c:v>
              </c:pt>
              <c:pt idx="11331">
                <c:v>-4.4201460057569954E-3</c:v>
              </c:pt>
              <c:pt idx="11332">
                <c:v>-4.4196185061306462E-3</c:v>
              </c:pt>
              <c:pt idx="11333">
                <c:v>-4.4190907666772326E-3</c:v>
              </c:pt>
              <c:pt idx="11334">
                <c:v>-4.4185627873967563E-3</c:v>
              </c:pt>
              <c:pt idx="11335">
                <c:v>-4.4180345682892155E-3</c:v>
              </c:pt>
              <c:pt idx="11336">
                <c:v>-4.417506109354612E-3</c:v>
              </c:pt>
              <c:pt idx="11337">
                <c:v>-4.4169774105929441E-3</c:v>
              </c:pt>
              <c:pt idx="11338">
                <c:v>-4.4164484720042134E-3</c:v>
              </c:pt>
              <c:pt idx="11339">
                <c:v>-4.4159192935884183E-3</c:v>
              </c:pt>
              <c:pt idx="11340">
                <c:v>-4.4153898753455639E-3</c:v>
              </c:pt>
              <c:pt idx="11341">
                <c:v>-4.4148602172756415E-3</c:v>
              </c:pt>
              <c:pt idx="11342">
                <c:v>-4.4143303193786565E-3</c:v>
              </c:pt>
              <c:pt idx="11343">
                <c:v>-4.413800181654607E-3</c:v>
              </c:pt>
              <c:pt idx="11344">
                <c:v>-4.413269804103493E-3</c:v>
              </c:pt>
              <c:pt idx="11345">
                <c:v>-4.4127391867253181E-3</c:v>
              </c:pt>
              <c:pt idx="11346">
                <c:v>-4.412208329520077E-3</c:v>
              </c:pt>
              <c:pt idx="11347">
                <c:v>-4.4116772324877748E-3</c:v>
              </c:pt>
              <c:pt idx="11348">
                <c:v>-4.4111458956284065E-3</c:v>
              </c:pt>
              <c:pt idx="11349">
                <c:v>-4.4106143189419772E-3</c:v>
              </c:pt>
              <c:pt idx="11350">
                <c:v>-4.4100825024284834E-3</c:v>
              </c:pt>
              <c:pt idx="11351">
                <c:v>-4.4095504460879252E-3</c:v>
              </c:pt>
              <c:pt idx="11352">
                <c:v>-4.4090181499203043E-3</c:v>
              </c:pt>
              <c:pt idx="11353">
                <c:v>-4.4084856139256223E-3</c:v>
              </c:pt>
              <c:pt idx="11354">
                <c:v>-4.4079528381038742E-3</c:v>
              </c:pt>
              <c:pt idx="11355">
                <c:v>-4.4074198224550616E-3</c:v>
              </c:pt>
              <c:pt idx="11356">
                <c:v>-4.4068865669791863E-3</c:v>
              </c:pt>
              <c:pt idx="11357">
                <c:v>-4.4063530716762465E-3</c:v>
              </c:pt>
              <c:pt idx="11358">
                <c:v>-4.4058193365462441E-3</c:v>
              </c:pt>
              <c:pt idx="11359">
                <c:v>-4.4052853615891771E-3</c:v>
              </c:pt>
              <c:pt idx="11360">
                <c:v>-4.4047511468050474E-3</c:v>
              </c:pt>
              <c:pt idx="11361">
                <c:v>-4.4042166921938533E-3</c:v>
              </c:pt>
              <c:pt idx="11362">
                <c:v>-4.4036819977555965E-3</c:v>
              </c:pt>
              <c:pt idx="11363">
                <c:v>-4.4031470634902752E-3</c:v>
              </c:pt>
              <c:pt idx="11364">
                <c:v>-4.4026118893978911E-3</c:v>
              </c:pt>
              <c:pt idx="11365">
                <c:v>-4.4020764754784444E-3</c:v>
              </c:pt>
              <c:pt idx="11366">
                <c:v>-4.4015408217319314E-3</c:v>
              </c:pt>
              <c:pt idx="11367">
                <c:v>-4.401004928158361E-3</c:v>
              </c:pt>
              <c:pt idx="11368">
                <c:v>-4.4004687947577226E-3</c:v>
              </c:pt>
              <c:pt idx="11369">
                <c:v>-4.3999324215300197E-3</c:v>
              </c:pt>
              <c:pt idx="11370">
                <c:v>-4.3993958084752541E-3</c:v>
              </c:pt>
              <c:pt idx="11371">
                <c:v>-4.3988589555934241E-3</c:v>
              </c:pt>
              <c:pt idx="11372">
                <c:v>-4.3983218628845314E-3</c:v>
              </c:pt>
              <c:pt idx="11373">
                <c:v>-4.3977845303485742E-3</c:v>
              </c:pt>
              <c:pt idx="11374">
                <c:v>-4.3972469579855542E-3</c:v>
              </c:pt>
              <c:pt idx="11375">
                <c:v>-4.3967091457954716E-3</c:v>
              </c:pt>
              <c:pt idx="11376">
                <c:v>-4.3961710937783244E-3</c:v>
              </c:pt>
              <c:pt idx="11377">
                <c:v>-4.3956328019341129E-3</c:v>
              </c:pt>
              <c:pt idx="11378">
                <c:v>-4.3950942702628386E-3</c:v>
              </c:pt>
              <c:pt idx="11379">
                <c:v>-4.3945554987644998E-3</c:v>
              </c:pt>
              <c:pt idx="11380">
                <c:v>-4.3940164874390984E-3</c:v>
              </c:pt>
              <c:pt idx="11381">
                <c:v>-4.3934772362866376E-3</c:v>
              </c:pt>
              <c:pt idx="11382">
                <c:v>-4.3929377453071072E-3</c:v>
              </c:pt>
              <c:pt idx="11383">
                <c:v>-4.3923980145005159E-3</c:v>
              </c:pt>
              <c:pt idx="11384">
                <c:v>-4.39185804386686E-3</c:v>
              </c:pt>
              <c:pt idx="11385">
                <c:v>-4.3913178334061397E-3</c:v>
              </c:pt>
              <c:pt idx="11386">
                <c:v>-4.3907773831183567E-3</c:v>
              </c:pt>
              <c:pt idx="11387">
                <c:v>-4.390236693003511E-3</c:v>
              </c:pt>
              <c:pt idx="11388">
                <c:v>-4.3896957630616008E-3</c:v>
              </c:pt>
              <c:pt idx="11389">
                <c:v>-4.3891545932926261E-3</c:v>
              </c:pt>
              <c:pt idx="11390">
                <c:v>-4.3886131836965887E-3</c:v>
              </c:pt>
              <c:pt idx="11391">
                <c:v>-4.3880715342734869E-3</c:v>
              </c:pt>
              <c:pt idx="11392">
                <c:v>-4.3875296450233223E-3</c:v>
              </c:pt>
              <c:pt idx="11393">
                <c:v>-4.3869875159460951E-3</c:v>
              </c:pt>
              <c:pt idx="11394">
                <c:v>-4.3864451470418068E-3</c:v>
              </c:pt>
              <c:pt idx="11395">
                <c:v>-4.3859025383104506E-3</c:v>
              </c:pt>
              <c:pt idx="11396">
                <c:v>-4.3853596897520317E-3</c:v>
              </c:pt>
              <c:pt idx="11397">
                <c:v>-4.38481660136655E-3</c:v>
              </c:pt>
              <c:pt idx="11398">
                <c:v>-4.3842732731540039E-3</c:v>
              </c:pt>
              <c:pt idx="11399">
                <c:v>-4.3837297051143934E-3</c:v>
              </c:pt>
              <c:pt idx="11400">
                <c:v>-4.3831858972477201E-3</c:v>
              </c:pt>
              <c:pt idx="11401">
                <c:v>-4.3826418495539841E-3</c:v>
              </c:pt>
              <c:pt idx="11402">
                <c:v>-4.3820975620331836E-3</c:v>
              </c:pt>
              <c:pt idx="11403">
                <c:v>-4.3815530346853187E-3</c:v>
              </c:pt>
              <c:pt idx="11404">
                <c:v>-4.381008267510391E-3</c:v>
              </c:pt>
              <c:pt idx="11405">
                <c:v>-4.3804632605084007E-3</c:v>
              </c:pt>
              <c:pt idx="11406">
                <c:v>-4.3799180136793459E-3</c:v>
              </c:pt>
              <c:pt idx="11407">
                <c:v>-4.3793725270232266E-3</c:v>
              </c:pt>
              <c:pt idx="11408">
                <c:v>-4.378826800540048E-3</c:v>
              </c:pt>
              <c:pt idx="11409">
                <c:v>-4.3782808342298033E-3</c:v>
              </c:pt>
              <c:pt idx="11410">
                <c:v>-4.3777346280924941E-3</c:v>
              </c:pt>
              <c:pt idx="11411">
                <c:v>-4.3771881821281205E-3</c:v>
              </c:pt>
              <c:pt idx="11412">
                <c:v>-4.3766414963366841E-3</c:v>
              </c:pt>
              <c:pt idx="11413">
                <c:v>-4.376094570718185E-3</c:v>
              </c:pt>
              <c:pt idx="11414">
                <c:v>-4.3755474052726215E-3</c:v>
              </c:pt>
              <c:pt idx="11415">
                <c:v>-4.3749999999999952E-3</c:v>
              </c:pt>
              <c:pt idx="11416">
                <c:v>-4.3744523549003045E-3</c:v>
              </c:pt>
              <c:pt idx="11417">
                <c:v>-4.373904469973551E-3</c:v>
              </c:pt>
              <c:pt idx="11418">
                <c:v>-4.3733563452197331E-3</c:v>
              </c:pt>
              <c:pt idx="11419">
                <c:v>-4.3728079806388508E-3</c:v>
              </c:pt>
              <c:pt idx="11420">
                <c:v>-4.3722593762309074E-3</c:v>
              </c:pt>
              <c:pt idx="11421">
                <c:v>-4.3717105319958961E-3</c:v>
              </c:pt>
              <c:pt idx="11422">
                <c:v>-4.3711614479338273E-3</c:v>
              </c:pt>
              <c:pt idx="11423">
                <c:v>-4.3706121240446941E-3</c:v>
              </c:pt>
              <c:pt idx="11424">
                <c:v>-4.3700625603284929E-3</c:v>
              </c:pt>
              <c:pt idx="11425">
                <c:v>-4.3695127567852307E-3</c:v>
              </c:pt>
              <c:pt idx="11426">
                <c:v>-4.3689627134149041E-3</c:v>
              </c:pt>
              <c:pt idx="11427">
                <c:v>-4.368412430217513E-3</c:v>
              </c:pt>
              <c:pt idx="11428">
                <c:v>-4.3678619071930609E-3</c:v>
              </c:pt>
              <c:pt idx="11429">
                <c:v>-4.3673111443415444E-3</c:v>
              </c:pt>
              <c:pt idx="11430">
                <c:v>-4.3667601416629634E-3</c:v>
              </c:pt>
              <c:pt idx="11431">
                <c:v>-4.3662088991573179E-3</c:v>
              </c:pt>
              <c:pt idx="11432">
                <c:v>-4.3656574168246115E-3</c:v>
              </c:pt>
              <c:pt idx="11433">
                <c:v>-4.3651056946648406E-3</c:v>
              </c:pt>
              <c:pt idx="11434">
                <c:v>-4.3645537326780053E-3</c:v>
              </c:pt>
              <c:pt idx="11435">
                <c:v>-4.3640015308641089E-3</c:v>
              </c:pt>
              <c:pt idx="11436">
                <c:v>-4.3634490892231481E-3</c:v>
              </c:pt>
              <c:pt idx="11437">
                <c:v>-4.3628964077551194E-3</c:v>
              </c:pt>
              <c:pt idx="11438">
                <c:v>-4.3623434864600297E-3</c:v>
              </c:pt>
              <c:pt idx="11439">
                <c:v>-4.361790325337879E-3</c:v>
              </c:pt>
              <c:pt idx="11440">
                <c:v>-4.3612369243886603E-3</c:v>
              </c:pt>
              <c:pt idx="11441">
                <c:v>-4.3606832836123807E-3</c:v>
              </c:pt>
              <c:pt idx="11442">
                <c:v>-4.3601294030090366E-3</c:v>
              </c:pt>
              <c:pt idx="11443">
                <c:v>-4.3595752825786316E-3</c:v>
              </c:pt>
              <c:pt idx="11444">
                <c:v>-4.3590209223211586E-3</c:v>
              </c:pt>
              <c:pt idx="11445">
                <c:v>-4.3584663222366246E-3</c:v>
              </c:pt>
              <c:pt idx="11446">
                <c:v>-4.3579114823250262E-3</c:v>
              </c:pt>
              <c:pt idx="11447">
                <c:v>-4.3573564025863668E-3</c:v>
              </c:pt>
              <c:pt idx="11448">
                <c:v>-4.3568010830206394E-3</c:v>
              </c:pt>
              <c:pt idx="11449">
                <c:v>-4.3562455236278545E-3</c:v>
              </c:pt>
              <c:pt idx="11450">
                <c:v>-4.3556897244080017E-3</c:v>
              </c:pt>
              <c:pt idx="11451">
                <c:v>-4.3551336853610845E-3</c:v>
              </c:pt>
              <c:pt idx="11452">
                <c:v>-4.3545774064871062E-3</c:v>
              </c:pt>
              <c:pt idx="11453">
                <c:v>-4.3540208877860635E-3</c:v>
              </c:pt>
              <c:pt idx="11454">
                <c:v>-4.3534641292579564E-3</c:v>
              </c:pt>
              <c:pt idx="11455">
                <c:v>-4.3529071309027847E-3</c:v>
              </c:pt>
              <c:pt idx="11456">
                <c:v>-4.3523498927205521E-3</c:v>
              </c:pt>
              <c:pt idx="11457">
                <c:v>-4.3517924147112551E-3</c:v>
              </c:pt>
              <c:pt idx="11458">
                <c:v>-4.3512346968748936E-3</c:v>
              </c:pt>
              <c:pt idx="11459">
                <c:v>-4.3506767392114676E-3</c:v>
              </c:pt>
              <c:pt idx="11460">
                <c:v>-4.3501185417209806E-3</c:v>
              </c:pt>
              <c:pt idx="11461">
                <c:v>-4.3495601044034292E-3</c:v>
              </c:pt>
              <c:pt idx="11462">
                <c:v>-4.3490014272588168E-3</c:v>
              </c:pt>
              <c:pt idx="11463">
                <c:v>-4.3484425102871399E-3</c:v>
              </c:pt>
              <c:pt idx="11464">
                <c:v>-4.3478833534883951E-3</c:v>
              </c:pt>
              <c:pt idx="11465">
                <c:v>-4.3473239568625893E-3</c:v>
              </c:pt>
              <c:pt idx="11466">
                <c:v>-4.3467643204097191E-3</c:v>
              </c:pt>
              <c:pt idx="11467">
                <c:v>-4.3462044441297878E-3</c:v>
              </c:pt>
              <c:pt idx="11468">
                <c:v>-4.3456443280227887E-3</c:v>
              </c:pt>
              <c:pt idx="11469">
                <c:v>-4.3450839720887285E-3</c:v>
              </c:pt>
              <c:pt idx="11470">
                <c:v>-4.3445233763276039E-3</c:v>
              </c:pt>
              <c:pt idx="11471">
                <c:v>-4.3439625407394183E-3</c:v>
              </c:pt>
              <c:pt idx="11472">
                <c:v>-4.3434014653241648E-3</c:v>
              </c:pt>
              <c:pt idx="11473">
                <c:v>-4.3428401500818503E-3</c:v>
              </c:pt>
              <c:pt idx="11474">
                <c:v>-4.3422785950124748E-3</c:v>
              </c:pt>
              <c:pt idx="11475">
                <c:v>-4.3417168001160314E-3</c:v>
              </c:pt>
              <c:pt idx="11476">
                <c:v>-4.3411547653925305E-3</c:v>
              </c:pt>
              <c:pt idx="11477">
                <c:v>-4.3405924908419616E-3</c:v>
              </c:pt>
              <c:pt idx="11478">
                <c:v>-4.3400299764643283E-3</c:v>
              </c:pt>
              <c:pt idx="11479">
                <c:v>-4.3394672222596305E-3</c:v>
              </c:pt>
              <c:pt idx="11480">
                <c:v>-4.3389042282278717E-3</c:v>
              </c:pt>
              <c:pt idx="11481">
                <c:v>-4.3383409943690485E-3</c:v>
              </c:pt>
              <c:pt idx="11482">
                <c:v>-4.3377775206831608E-3</c:v>
              </c:pt>
              <c:pt idx="11483">
                <c:v>-4.3372138071702086E-3</c:v>
              </c:pt>
              <c:pt idx="11484">
                <c:v>-4.3366498538301955E-3</c:v>
              </c:pt>
              <c:pt idx="11485">
                <c:v>-4.3360856606631179E-3</c:v>
              </c:pt>
              <c:pt idx="11486">
                <c:v>-4.3355212276689759E-3</c:v>
              </c:pt>
              <c:pt idx="11487">
                <c:v>-4.3349565548477728E-3</c:v>
              </c:pt>
              <c:pt idx="11488">
                <c:v>-4.3343916421995018E-3</c:v>
              </c:pt>
              <c:pt idx="11489">
                <c:v>-4.3338264897241699E-3</c:v>
              </c:pt>
              <c:pt idx="11490">
                <c:v>-4.3332610974217804E-3</c:v>
              </c:pt>
              <c:pt idx="11491">
                <c:v>-4.3326954652923196E-3</c:v>
              </c:pt>
              <c:pt idx="11492">
                <c:v>-4.3321295933357977E-3</c:v>
              </c:pt>
              <c:pt idx="11493">
                <c:v>-4.3315634815522114E-3</c:v>
              </c:pt>
              <c:pt idx="11494">
                <c:v>-4.3309971299415606E-3</c:v>
              </c:pt>
              <c:pt idx="11495">
                <c:v>-4.3304305385038454E-3</c:v>
              </c:pt>
              <c:pt idx="11496">
                <c:v>-4.3298637072390692E-3</c:v>
              </c:pt>
              <c:pt idx="11497">
                <c:v>-4.3292966361472285E-3</c:v>
              </c:pt>
              <c:pt idx="11498">
                <c:v>-4.3287293252283233E-3</c:v>
              </c:pt>
              <c:pt idx="11499">
                <c:v>-4.3281617744823572E-3</c:v>
              </c:pt>
              <c:pt idx="11500">
                <c:v>-4.3275939839093232E-3</c:v>
              </c:pt>
              <c:pt idx="11501">
                <c:v>-4.3270259535092281E-3</c:v>
              </c:pt>
              <c:pt idx="11502">
                <c:v>-4.3264576832820721E-3</c:v>
              </c:pt>
              <c:pt idx="11503">
                <c:v>-4.3258891732278516E-3</c:v>
              </c:pt>
              <c:pt idx="11504">
                <c:v>-4.3253204233465667E-3</c:v>
              </c:pt>
              <c:pt idx="11505">
                <c:v>-4.3247514336382173E-3</c:v>
              </c:pt>
              <c:pt idx="11506">
                <c:v>-4.3241822041028034E-3</c:v>
              </c:pt>
              <c:pt idx="11507">
                <c:v>-4.3236127347403286E-3</c:v>
              </c:pt>
              <c:pt idx="11508">
                <c:v>-4.3230430255507858E-3</c:v>
              </c:pt>
              <c:pt idx="11509">
                <c:v>-4.3224730765341821E-3</c:v>
              </c:pt>
              <c:pt idx="11510">
                <c:v>-4.3219028876905173E-3</c:v>
              </c:pt>
              <c:pt idx="11511">
                <c:v>-4.3213324590197846E-3</c:v>
              </c:pt>
              <c:pt idx="11512">
                <c:v>-4.320761790521991E-3</c:v>
              </c:pt>
              <c:pt idx="11513">
                <c:v>-4.3201908821971328E-3</c:v>
              </c:pt>
              <c:pt idx="11514">
                <c:v>-4.3196197340452103E-3</c:v>
              </c:pt>
              <c:pt idx="11515">
                <c:v>-4.3190483460662267E-3</c:v>
              </c:pt>
              <c:pt idx="11516">
                <c:v>-4.3184767182601752E-3</c:v>
              </c:pt>
              <c:pt idx="11517">
                <c:v>-4.3179048506270662E-3</c:v>
              </c:pt>
              <c:pt idx="11518">
                <c:v>-4.3173327431668927E-3</c:v>
              </c:pt>
              <c:pt idx="11519">
                <c:v>-4.3167603958796513E-3</c:v>
              </c:pt>
              <c:pt idx="11520">
                <c:v>-4.3161878087653489E-3</c:v>
              </c:pt>
              <c:pt idx="11521">
                <c:v>-4.3156149818239821E-3</c:v>
              </c:pt>
              <c:pt idx="11522">
                <c:v>-4.3150419150555508E-3</c:v>
              </c:pt>
              <c:pt idx="11523">
                <c:v>-4.3144686084600585E-3</c:v>
              </c:pt>
              <c:pt idx="11524">
                <c:v>-4.3138950620375018E-3</c:v>
              </c:pt>
              <c:pt idx="11525">
                <c:v>-4.3133212757878805E-3</c:v>
              </c:pt>
              <c:pt idx="11526">
                <c:v>-4.3127472497111949E-3</c:v>
              </c:pt>
              <c:pt idx="11527">
                <c:v>-4.3121729838074448E-3</c:v>
              </c:pt>
              <c:pt idx="11528">
                <c:v>-4.3115984780766337E-3</c:v>
              </c:pt>
              <c:pt idx="11529">
                <c:v>-4.3110237325187581E-3</c:v>
              </c:pt>
              <c:pt idx="11530">
                <c:v>-4.3104487471338215E-3</c:v>
              </c:pt>
              <c:pt idx="11531">
                <c:v>-4.3098735219218205E-3</c:v>
              </c:pt>
              <c:pt idx="11532">
                <c:v>-4.3092980568827551E-3</c:v>
              </c:pt>
              <c:pt idx="11533">
                <c:v>-4.3087223520166251E-3</c:v>
              </c:pt>
              <c:pt idx="11534">
                <c:v>-4.3081464073234307E-3</c:v>
              </c:pt>
              <c:pt idx="11535">
                <c:v>-4.3075702228031754E-3</c:v>
              </c:pt>
              <c:pt idx="11536">
                <c:v>-4.3069937984558555E-3</c:v>
              </c:pt>
              <c:pt idx="11537">
                <c:v>-4.3064171342814712E-3</c:v>
              </c:pt>
              <c:pt idx="11538">
                <c:v>-4.3058402302800225E-3</c:v>
              </c:pt>
              <c:pt idx="11539">
                <c:v>-4.3052630864515128E-3</c:v>
              </c:pt>
              <c:pt idx="11540">
                <c:v>-4.3046857027959351E-3</c:v>
              </c:pt>
              <c:pt idx="11541">
                <c:v>-4.3041080793132964E-3</c:v>
              </c:pt>
              <c:pt idx="11542">
                <c:v>-4.3035302160035968E-3</c:v>
              </c:pt>
              <c:pt idx="11543">
                <c:v>-4.3029521128668292E-3</c:v>
              </c:pt>
              <c:pt idx="11544">
                <c:v>-4.3023737699030042E-3</c:v>
              </c:pt>
              <c:pt idx="11545">
                <c:v>-4.3017951871121111E-3</c:v>
              </c:pt>
              <c:pt idx="11546">
                <c:v>-4.3012163644941571E-3</c:v>
              </c:pt>
              <c:pt idx="11547">
                <c:v>-4.3006373020491352E-3</c:v>
              </c:pt>
              <c:pt idx="11548">
                <c:v>-4.3000579997770523E-3</c:v>
              </c:pt>
              <c:pt idx="11549">
                <c:v>-4.2994784576779049E-3</c:v>
              </c:pt>
              <c:pt idx="11550">
                <c:v>-4.2988986757516931E-3</c:v>
              </c:pt>
              <c:pt idx="11551">
                <c:v>-4.2983186539984203E-3</c:v>
              </c:pt>
              <c:pt idx="11552">
                <c:v>-4.297738392418083E-3</c:v>
              </c:pt>
              <c:pt idx="11553">
                <c:v>-4.2971578910106813E-3</c:v>
              </c:pt>
              <c:pt idx="11554">
                <c:v>-4.2965771497762151E-3</c:v>
              </c:pt>
              <c:pt idx="11555">
                <c:v>-4.2959961687146879E-3</c:v>
              </c:pt>
              <c:pt idx="11556">
                <c:v>-4.2954149478260963E-3</c:v>
              </c:pt>
              <c:pt idx="11557">
                <c:v>-4.2948334871104402E-3</c:v>
              </c:pt>
              <c:pt idx="11558">
                <c:v>-4.2942517865677231E-3</c:v>
              </c:pt>
              <c:pt idx="11559">
                <c:v>-4.2936698461979415E-3</c:v>
              </c:pt>
              <c:pt idx="11560">
                <c:v>-4.2930876660010955E-3</c:v>
              </c:pt>
              <c:pt idx="11561">
                <c:v>-4.2925052459771851E-3</c:v>
              </c:pt>
              <c:pt idx="11562">
                <c:v>-4.2919225861262102E-3</c:v>
              </c:pt>
              <c:pt idx="11563">
                <c:v>-4.2913396864481743E-3</c:v>
              </c:pt>
              <c:pt idx="11564">
                <c:v>-4.2907565469430739E-3</c:v>
              </c:pt>
              <c:pt idx="11565">
                <c:v>-4.2901731676109091E-3</c:v>
              </c:pt>
              <c:pt idx="11566">
                <c:v>-4.2895895484516798E-3</c:v>
              </c:pt>
              <c:pt idx="11567">
                <c:v>-4.2890056894653895E-3</c:v>
              </c:pt>
              <c:pt idx="11568">
                <c:v>-4.2884215906520348E-3</c:v>
              </c:pt>
              <c:pt idx="11569">
                <c:v>-4.2878372520116156E-3</c:v>
              </c:pt>
              <c:pt idx="11570">
                <c:v>-4.287252673544132E-3</c:v>
              </c:pt>
              <c:pt idx="11571">
                <c:v>-4.2866678552495874E-3</c:v>
              </c:pt>
              <c:pt idx="11572">
                <c:v>-4.2860827971279818E-3</c:v>
              </c:pt>
              <c:pt idx="11573">
                <c:v>-4.2854974991793082E-3</c:v>
              </c:pt>
              <c:pt idx="11574">
                <c:v>-4.2849119614035702E-3</c:v>
              </c:pt>
              <c:pt idx="11575">
                <c:v>-4.2843261838007712E-3</c:v>
              </c:pt>
              <c:pt idx="11576">
                <c:v>-4.2837401663709078E-3</c:v>
              </c:pt>
              <c:pt idx="11577">
                <c:v>-4.2831539091139799E-3</c:v>
              </c:pt>
              <c:pt idx="11578">
                <c:v>-4.2825674120299875E-3</c:v>
              </c:pt>
              <c:pt idx="11579">
                <c:v>-4.2819806751189342E-3</c:v>
              </c:pt>
              <c:pt idx="11580">
                <c:v>-4.2813936983808164E-3</c:v>
              </c:pt>
              <c:pt idx="11581">
                <c:v>-4.2808064818156341E-3</c:v>
              </c:pt>
              <c:pt idx="11582">
                <c:v>-4.2802190254233909E-3</c:v>
              </c:pt>
              <c:pt idx="11583">
                <c:v>-4.2796313292040797E-3</c:v>
              </c:pt>
              <c:pt idx="11584">
                <c:v>-4.2790433931577075E-3</c:v>
              </c:pt>
              <c:pt idx="11585">
                <c:v>-4.2784552172842744E-3</c:v>
              </c:pt>
              <c:pt idx="11586">
                <c:v>-4.2778668015837767E-3</c:v>
              </c:pt>
              <c:pt idx="11587">
                <c:v>-4.2772781460562112E-3</c:v>
              </c:pt>
              <c:pt idx="11588">
                <c:v>-4.2766892507015847E-3</c:v>
              </c:pt>
              <c:pt idx="11589">
                <c:v>-4.2761001155198972E-3</c:v>
              </c:pt>
              <c:pt idx="11590">
                <c:v>-4.2755107405111417E-3</c:v>
              </c:pt>
              <c:pt idx="11591">
                <c:v>-4.2749211256753253E-3</c:v>
              </c:pt>
              <c:pt idx="11592">
                <c:v>-4.2743312710124444E-3</c:v>
              </c:pt>
              <c:pt idx="11593">
                <c:v>-4.273741176522499E-3</c:v>
              </c:pt>
              <c:pt idx="11594">
                <c:v>-4.2731508422054892E-3</c:v>
              </c:pt>
              <c:pt idx="11595">
                <c:v>-4.2725602680614184E-3</c:v>
              </c:pt>
              <c:pt idx="11596">
                <c:v>-4.2719694540902832E-3</c:v>
              </c:pt>
              <c:pt idx="11597">
                <c:v>-4.2713784002920835E-3</c:v>
              </c:pt>
              <c:pt idx="11598">
                <c:v>-4.2707871066668228E-3</c:v>
              </c:pt>
              <c:pt idx="11599">
                <c:v>-4.2701955732144976E-3</c:v>
              </c:pt>
              <c:pt idx="11600">
                <c:v>-4.269603799935108E-3</c:v>
              </c:pt>
              <c:pt idx="11601">
                <c:v>-4.269011786828654E-3</c:v>
              </c:pt>
              <c:pt idx="11602">
                <c:v>-4.2684195338951389E-3</c:v>
              </c:pt>
              <c:pt idx="11603">
                <c:v>-4.2678270411345594E-3</c:v>
              </c:pt>
              <c:pt idx="11604">
                <c:v>-4.2672343085469154E-3</c:v>
              </c:pt>
              <c:pt idx="11605">
                <c:v>-4.266641336132207E-3</c:v>
              </c:pt>
              <c:pt idx="11606">
                <c:v>-4.2660481238904341E-3</c:v>
              </c:pt>
              <c:pt idx="11607">
                <c:v>-4.2654546718216002E-3</c:v>
              </c:pt>
              <c:pt idx="11608">
                <c:v>-4.2648609799257019E-3</c:v>
              </c:pt>
              <c:pt idx="11609">
                <c:v>-4.2642670482027391E-3</c:v>
              </c:pt>
              <c:pt idx="11610">
                <c:v>-4.2636728766527153E-3</c:v>
              </c:pt>
              <c:pt idx="11611">
                <c:v>-4.2630784652756236E-3</c:v>
              </c:pt>
              <c:pt idx="11612">
                <c:v>-4.2624838140714709E-3</c:v>
              </c:pt>
              <c:pt idx="11613">
                <c:v>-4.2618889230402607E-3</c:v>
              </c:pt>
              <c:pt idx="11614">
                <c:v>-4.2612937921819791E-3</c:v>
              </c:pt>
              <c:pt idx="11615">
                <c:v>-4.2606984214966365E-3</c:v>
              </c:pt>
              <c:pt idx="11616">
                <c:v>-4.2601028109842294E-3</c:v>
              </c:pt>
              <c:pt idx="11617">
                <c:v>-4.2595069606447579E-3</c:v>
              </c:pt>
              <c:pt idx="11618">
                <c:v>-4.2589108704782254E-3</c:v>
              </c:pt>
              <c:pt idx="11619">
                <c:v>-4.258314540484625E-3</c:v>
              </c:pt>
              <c:pt idx="11620">
                <c:v>-4.2577179706639635E-3</c:v>
              </c:pt>
              <c:pt idx="11621">
                <c:v>-4.2571211610162411E-3</c:v>
              </c:pt>
              <c:pt idx="11622">
                <c:v>-4.2565241115414508E-3</c:v>
              </c:pt>
              <c:pt idx="11623">
                <c:v>-4.2559268222395995E-3</c:v>
              </c:pt>
              <c:pt idx="11624">
                <c:v>-4.2553292931106837E-3</c:v>
              </c:pt>
              <c:pt idx="11625">
                <c:v>-4.2547315241547035E-3</c:v>
              </c:pt>
              <c:pt idx="11626">
                <c:v>-4.2541335153716657E-3</c:v>
              </c:pt>
              <c:pt idx="11627">
                <c:v>-4.2535352667615565E-3</c:v>
              </c:pt>
              <c:pt idx="11628">
                <c:v>-4.2529367783243864E-3</c:v>
              </c:pt>
              <c:pt idx="11629">
                <c:v>-4.2523380500601553E-3</c:v>
              </c:pt>
              <c:pt idx="11630">
                <c:v>-4.2517390819688562E-3</c:v>
              </c:pt>
              <c:pt idx="11631">
                <c:v>-4.2511398740504962E-3</c:v>
              </c:pt>
              <c:pt idx="11632">
                <c:v>-4.2505404263050717E-3</c:v>
              </c:pt>
              <c:pt idx="11633">
                <c:v>-4.2499407387325827E-3</c:v>
              </c:pt>
              <c:pt idx="11634">
                <c:v>-4.2493408113330328E-3</c:v>
              </c:pt>
              <c:pt idx="11635">
                <c:v>-4.2487406441064184E-3</c:v>
              </c:pt>
              <c:pt idx="11636">
                <c:v>-4.2481402370527395E-3</c:v>
              </c:pt>
              <c:pt idx="11637">
                <c:v>-4.2475395901719962E-3</c:v>
              </c:pt>
              <c:pt idx="11638">
                <c:v>-4.2469387034641884E-3</c:v>
              </c:pt>
              <c:pt idx="11639">
                <c:v>-4.2463375769293196E-3</c:v>
              </c:pt>
              <c:pt idx="11640">
                <c:v>-4.2457362105673899E-3</c:v>
              </c:pt>
              <c:pt idx="11641">
                <c:v>-4.2451346043783957E-3</c:v>
              </c:pt>
              <c:pt idx="11642">
                <c:v>-4.2445327583623335E-3</c:v>
              </c:pt>
              <c:pt idx="11643">
                <c:v>-4.2439306725192104E-3</c:v>
              </c:pt>
              <c:pt idx="11644">
                <c:v>-4.2433283468490228E-3</c:v>
              </c:pt>
              <c:pt idx="11645">
                <c:v>-4.2427257813517708E-3</c:v>
              </c:pt>
              <c:pt idx="11646">
                <c:v>-4.2421229760274577E-3</c:v>
              </c:pt>
              <c:pt idx="11647">
                <c:v>-4.2415199308760802E-3</c:v>
              </c:pt>
              <c:pt idx="11648">
                <c:v>-4.2409166458976383E-3</c:v>
              </c:pt>
              <c:pt idx="11649">
                <c:v>-4.2403131210921319E-3</c:v>
              </c:pt>
              <c:pt idx="11650">
                <c:v>-4.2397093564595645E-3</c:v>
              </c:pt>
              <c:pt idx="11651">
                <c:v>-4.2391053519999292E-3</c:v>
              </c:pt>
              <c:pt idx="11652">
                <c:v>-4.2385011077132363E-3</c:v>
              </c:pt>
              <c:pt idx="11653">
                <c:v>-4.2378966235994756E-3</c:v>
              </c:pt>
              <c:pt idx="11654">
                <c:v>-4.2372918996586538E-3</c:v>
              </c:pt>
              <c:pt idx="11655">
                <c:v>-4.2366869358907676E-3</c:v>
              </c:pt>
              <c:pt idx="11656">
                <c:v>-4.2360817322958169E-3</c:v>
              </c:pt>
              <c:pt idx="11657">
                <c:v>-4.2354762888738053E-3</c:v>
              </c:pt>
              <c:pt idx="11658">
                <c:v>-4.2348706056247257E-3</c:v>
              </c:pt>
              <c:pt idx="11659">
                <c:v>-4.2342646825485851E-3</c:v>
              </c:pt>
              <c:pt idx="11660">
                <c:v>-4.2336585196453801E-3</c:v>
              </c:pt>
              <c:pt idx="11661">
                <c:v>-4.233052116915114E-3</c:v>
              </c:pt>
              <c:pt idx="11662">
                <c:v>-4.2324454743577801E-3</c:v>
              </c:pt>
              <c:pt idx="11663">
                <c:v>-4.2318385919733852E-3</c:v>
              </c:pt>
              <c:pt idx="11664">
                <c:v>-4.2312314697619258E-3</c:v>
              </c:pt>
              <c:pt idx="11665">
                <c:v>-4.2306241077234019E-3</c:v>
              </c:pt>
              <c:pt idx="11666">
                <c:v>-4.2300165058578171E-3</c:v>
              </c:pt>
              <c:pt idx="11667">
                <c:v>-4.2294086641651712E-3</c:v>
              </c:pt>
              <c:pt idx="11668">
                <c:v>-4.2288005826454575E-3</c:v>
              </c:pt>
              <c:pt idx="11669">
                <c:v>-4.2281922612986793E-3</c:v>
              </c:pt>
              <c:pt idx="11670">
                <c:v>-4.2275837001248401E-3</c:v>
              </c:pt>
              <c:pt idx="11671">
                <c:v>-4.2269748991239364E-3</c:v>
              </c:pt>
              <c:pt idx="11672">
                <c:v>-4.2263658582959683E-3</c:v>
              </c:pt>
              <c:pt idx="11673">
                <c:v>-4.2257565776409357E-3</c:v>
              </c:pt>
              <c:pt idx="11674">
                <c:v>-4.2251470571588422E-3</c:v>
              </c:pt>
              <c:pt idx="11675">
                <c:v>-4.2245372968496842E-3</c:v>
              </c:pt>
              <c:pt idx="11676">
                <c:v>-4.2239272967134617E-3</c:v>
              </c:pt>
              <c:pt idx="11677">
                <c:v>-4.2233170567501747E-3</c:v>
              </c:pt>
              <c:pt idx="11678">
                <c:v>-4.2227065769598268E-3</c:v>
              </c:pt>
              <c:pt idx="11679">
                <c:v>-4.2220958573424144E-3</c:v>
              </c:pt>
              <c:pt idx="11680">
                <c:v>-4.2214848978979376E-3</c:v>
              </c:pt>
              <c:pt idx="11681">
                <c:v>-4.2208736986263998E-3</c:v>
              </c:pt>
              <c:pt idx="11682">
                <c:v>-4.2202622595277975E-3</c:v>
              </c:pt>
              <c:pt idx="11683">
                <c:v>-4.2196505806021307E-3</c:v>
              </c:pt>
              <c:pt idx="11684">
                <c:v>-4.2190386618493995E-3</c:v>
              </c:pt>
              <c:pt idx="11685">
                <c:v>-4.2184265032696074E-3</c:v>
              </c:pt>
              <c:pt idx="11686">
                <c:v>-4.2178141048627472E-3</c:v>
              </c:pt>
              <c:pt idx="11687">
                <c:v>-4.2172014666288261E-3</c:v>
              </c:pt>
              <c:pt idx="11688">
                <c:v>-4.2165885885678406E-3</c:v>
              </c:pt>
              <c:pt idx="11689">
                <c:v>-4.215975470679794E-3</c:v>
              </c:pt>
              <c:pt idx="11690">
                <c:v>-4.2153621129646796E-3</c:v>
              </c:pt>
              <c:pt idx="11691">
                <c:v>-4.2147485154225041E-3</c:v>
              </c:pt>
              <c:pt idx="11692">
                <c:v>-4.2141346780532642E-3</c:v>
              </c:pt>
              <c:pt idx="11693">
                <c:v>-4.2135206008569633E-3</c:v>
              </c:pt>
              <c:pt idx="11694">
                <c:v>-4.2129062838335979E-3</c:v>
              </c:pt>
              <c:pt idx="11695">
                <c:v>-4.2122917269831681E-3</c:v>
              </c:pt>
              <c:pt idx="11696">
                <c:v>-4.2116769303056772E-3</c:v>
              </c:pt>
              <c:pt idx="11697">
                <c:v>-4.2110618938011185E-3</c:v>
              </c:pt>
              <c:pt idx="11698">
                <c:v>-4.2104466174694988E-3</c:v>
              </c:pt>
              <c:pt idx="11699">
                <c:v>-4.2098311013108146E-3</c:v>
              </c:pt>
              <c:pt idx="11700">
                <c:v>-4.2092153453250659E-3</c:v>
              </c:pt>
              <c:pt idx="11701">
                <c:v>-4.2085993495122528E-3</c:v>
              </c:pt>
              <c:pt idx="11702">
                <c:v>-4.2079831138723787E-3</c:v>
              </c:pt>
              <c:pt idx="11703">
                <c:v>-4.2073666384054402E-3</c:v>
              </c:pt>
              <c:pt idx="11704">
                <c:v>-4.2067499231114372E-3</c:v>
              </c:pt>
              <c:pt idx="11705">
                <c:v>-4.2061329679903732E-3</c:v>
              </c:pt>
              <c:pt idx="11706">
                <c:v>-4.2055157730422413E-3</c:v>
              </c:pt>
              <c:pt idx="11707">
                <c:v>-4.2048983382670484E-3</c:v>
              </c:pt>
              <c:pt idx="11708">
                <c:v>-4.2042806636647945E-3</c:v>
              </c:pt>
              <c:pt idx="11709">
                <c:v>-4.2036627492354761E-3</c:v>
              </c:pt>
              <c:pt idx="11710">
                <c:v>-4.2030445949790933E-3</c:v>
              </c:pt>
              <c:pt idx="11711">
                <c:v>-4.202426200895646E-3</c:v>
              </c:pt>
              <c:pt idx="11712">
                <c:v>-4.2018075669851343E-3</c:v>
              </c:pt>
              <c:pt idx="11713">
                <c:v>-4.2011886932475581E-3</c:v>
              </c:pt>
              <c:pt idx="11714">
                <c:v>-4.2005695796829209E-3</c:v>
              </c:pt>
              <c:pt idx="11715">
                <c:v>-4.1999502262912193E-3</c:v>
              </c:pt>
              <c:pt idx="11716">
                <c:v>-4.1993306330724532E-3</c:v>
              </c:pt>
              <c:pt idx="11717">
                <c:v>-4.1987108000266261E-3</c:v>
              </c:pt>
              <c:pt idx="11718">
                <c:v>-4.1980907271537311E-3</c:v>
              </c:pt>
              <c:pt idx="11719">
                <c:v>-4.1974704144537751E-3</c:v>
              </c:pt>
              <c:pt idx="11720">
                <c:v>-4.1968498619267582E-3</c:v>
              </c:pt>
              <c:pt idx="11721">
                <c:v>-4.1962290695726732E-3</c:v>
              </c:pt>
              <c:pt idx="11722">
                <c:v>-4.1956080373915308E-3</c:v>
              </c:pt>
              <c:pt idx="11723">
                <c:v>-4.1949867653833205E-3</c:v>
              </c:pt>
              <c:pt idx="11724">
                <c:v>-4.1943652535480457E-3</c:v>
              </c:pt>
              <c:pt idx="11725">
                <c:v>-4.1937435018857064E-3</c:v>
              </c:pt>
              <c:pt idx="11726">
                <c:v>-4.1931215103963061E-3</c:v>
              </c:pt>
              <c:pt idx="11727">
                <c:v>-4.1924992790798414E-3</c:v>
              </c:pt>
              <c:pt idx="11728">
                <c:v>-4.1918768079363122E-3</c:v>
              </c:pt>
              <c:pt idx="11729">
                <c:v>-4.1912540969657221E-3</c:v>
              </c:pt>
              <c:pt idx="11730">
                <c:v>-4.1906311461680675E-3</c:v>
              </c:pt>
              <c:pt idx="11731">
                <c:v>-4.1900079555433484E-3</c:v>
              </c:pt>
              <c:pt idx="11732">
                <c:v>-4.1893845250915648E-3</c:v>
              </c:pt>
              <c:pt idx="11733">
                <c:v>-4.1887608548127168E-3</c:v>
              </c:pt>
              <c:pt idx="11734">
                <c:v>-4.1881369447068079E-3</c:v>
              </c:pt>
              <c:pt idx="11735">
                <c:v>-4.1875127947738344E-3</c:v>
              </c:pt>
              <c:pt idx="11736">
                <c:v>-4.1868884050138035E-3</c:v>
              </c:pt>
              <c:pt idx="11737">
                <c:v>-4.1862637754267011E-3</c:v>
              </c:pt>
              <c:pt idx="11738">
                <c:v>-4.1856389060125378E-3</c:v>
              </c:pt>
              <c:pt idx="11739">
                <c:v>-4.18501379677131E-3</c:v>
              </c:pt>
              <c:pt idx="11740">
                <c:v>-4.1843884477030177E-3</c:v>
              </c:pt>
              <c:pt idx="11741">
                <c:v>-4.1837628588076645E-3</c:v>
              </c:pt>
              <c:pt idx="11742">
                <c:v>-4.1831370300852433E-3</c:v>
              </c:pt>
              <c:pt idx="11743">
                <c:v>-4.1825109615357611E-3</c:v>
              </c:pt>
              <c:pt idx="11744">
                <c:v>-4.181884653159218E-3</c:v>
              </c:pt>
              <c:pt idx="11745">
                <c:v>-4.1812581049556069E-3</c:v>
              </c:pt>
              <c:pt idx="11746">
                <c:v>-4.1806313169249348E-3</c:v>
              </c:pt>
              <c:pt idx="11747">
                <c:v>-4.1800042890671983E-3</c:v>
              </c:pt>
              <c:pt idx="11748">
                <c:v>-4.1793770213823973E-3</c:v>
              </c:pt>
              <c:pt idx="11749">
                <c:v>-4.1787495138705388E-3</c:v>
              </c:pt>
              <c:pt idx="11750">
                <c:v>-4.1781217665316124E-3</c:v>
              </c:pt>
              <c:pt idx="11751">
                <c:v>-4.1774937793656215E-3</c:v>
              </c:pt>
              <c:pt idx="11752">
                <c:v>-4.1768655523725662E-3</c:v>
              </c:pt>
              <c:pt idx="11753">
                <c:v>-4.1762370855524499E-3</c:v>
              </c:pt>
              <c:pt idx="11754">
                <c:v>-4.1756083789052656E-3</c:v>
              </c:pt>
              <c:pt idx="11755">
                <c:v>-4.1749794324310238E-3</c:v>
              </c:pt>
              <c:pt idx="11756">
                <c:v>-4.1743502461297141E-3</c:v>
              </c:pt>
              <c:pt idx="11757">
                <c:v>-4.17372082000134E-3</c:v>
              </c:pt>
              <c:pt idx="11758">
                <c:v>-4.1730911540459048E-3</c:v>
              </c:pt>
              <c:pt idx="11759">
                <c:v>-4.1724612482634052E-3</c:v>
              </c:pt>
              <c:pt idx="11760">
                <c:v>-4.1718311026538446E-3</c:v>
              </c:pt>
              <c:pt idx="11761">
                <c:v>-4.1712007172172161E-3</c:v>
              </c:pt>
              <c:pt idx="11762">
                <c:v>-4.1705700919535266E-3</c:v>
              </c:pt>
              <c:pt idx="11763">
                <c:v>-4.1699392268627761E-3</c:v>
              </c:pt>
              <c:pt idx="11764">
                <c:v>-4.1693081219449576E-3</c:v>
              </c:pt>
              <c:pt idx="11765">
                <c:v>-4.1686767772000782E-3</c:v>
              </c:pt>
              <c:pt idx="11766">
                <c:v>-4.1680451926281344E-3</c:v>
              </c:pt>
              <c:pt idx="11767">
                <c:v>-4.167413368229126E-3</c:v>
              </c:pt>
              <c:pt idx="11768">
                <c:v>-4.1667813040030532E-3</c:v>
              </c:pt>
              <c:pt idx="11769">
                <c:v>-4.1661489999499195E-3</c:v>
              </c:pt>
              <c:pt idx="11770">
                <c:v>-4.1655164560697212E-3</c:v>
              </c:pt>
              <c:pt idx="11771">
                <c:v>-4.1648836723624585E-3</c:v>
              </c:pt>
              <c:pt idx="11772">
                <c:v>-4.1642506488281314E-3</c:v>
              </c:pt>
              <c:pt idx="11773">
                <c:v>-4.1636173854667433E-3</c:v>
              </c:pt>
              <c:pt idx="11774">
                <c:v>-4.1629838822782907E-3</c:v>
              </c:pt>
              <c:pt idx="11775">
                <c:v>-4.1623501392627736E-3</c:v>
              </c:pt>
              <c:pt idx="11776">
                <c:v>-4.1617161564201921E-3</c:v>
              </c:pt>
              <c:pt idx="11777">
                <c:v>-4.1610819337505531E-3</c:v>
              </c:pt>
              <c:pt idx="11778">
                <c:v>-4.1604474712538461E-3</c:v>
              </c:pt>
              <c:pt idx="11779">
                <c:v>-4.1598127689300747E-3</c:v>
              </c:pt>
              <c:pt idx="11780">
                <c:v>-4.1591778267792388E-3</c:v>
              </c:pt>
              <c:pt idx="11781">
                <c:v>-4.158542644801342E-3</c:v>
              </c:pt>
              <c:pt idx="11782">
                <c:v>-4.1579072229963807E-3</c:v>
              </c:pt>
              <c:pt idx="11783">
                <c:v>-4.1572715613643549E-3</c:v>
              </c:pt>
              <c:pt idx="11784">
                <c:v>-4.1566356599052647E-3</c:v>
              </c:pt>
              <c:pt idx="11785">
                <c:v>-4.1559995186191134E-3</c:v>
              </c:pt>
              <c:pt idx="11786">
                <c:v>-4.1553631375058978E-3</c:v>
              </c:pt>
              <c:pt idx="11787">
                <c:v>-4.1547265165656176E-3</c:v>
              </c:pt>
              <c:pt idx="11788">
                <c:v>-4.154089655798273E-3</c:v>
              </c:pt>
              <c:pt idx="11789">
                <c:v>-4.1534525552038674E-3</c:v>
              </c:pt>
              <c:pt idx="11790">
                <c:v>-4.1528152147824009E-3</c:v>
              </c:pt>
              <c:pt idx="11791">
                <c:v>-4.1521776345338664E-3</c:v>
              </c:pt>
              <c:pt idx="11792">
                <c:v>-4.1515398144582674E-3</c:v>
              </c:pt>
              <c:pt idx="11793">
                <c:v>-4.1509017545556075E-3</c:v>
              </c:pt>
              <c:pt idx="11794">
                <c:v>-4.1502634548258831E-3</c:v>
              </c:pt>
              <c:pt idx="11795">
                <c:v>-4.1496249152690942E-3</c:v>
              </c:pt>
              <c:pt idx="11796">
                <c:v>-4.1489861358852409E-3</c:v>
              </c:pt>
              <c:pt idx="11797">
                <c:v>-4.1483471166743266E-3</c:v>
              </c:pt>
              <c:pt idx="11798">
                <c:v>-4.1477078576363478E-3</c:v>
              </c:pt>
              <c:pt idx="11799">
                <c:v>-4.1470683587713046E-3</c:v>
              </c:pt>
              <c:pt idx="11800">
                <c:v>-4.1464286200791969E-3</c:v>
              </c:pt>
              <c:pt idx="11801">
                <c:v>-4.1457886415600283E-3</c:v>
              </c:pt>
              <c:pt idx="11802">
                <c:v>-4.1451484232137951E-3</c:v>
              </c:pt>
              <c:pt idx="11803">
                <c:v>-4.1445079650404976E-3</c:v>
              </c:pt>
              <c:pt idx="11804">
                <c:v>-4.1438672670401425E-3</c:v>
              </c:pt>
              <c:pt idx="11805">
                <c:v>-4.143226329212716E-3</c:v>
              </c:pt>
              <c:pt idx="11806">
                <c:v>-4.1425851515582285E-3</c:v>
              </c:pt>
              <c:pt idx="11807">
                <c:v>-4.1419437340766765E-3</c:v>
              </c:pt>
              <c:pt idx="11808">
                <c:v>-4.1413020767680636E-3</c:v>
              </c:pt>
              <c:pt idx="11809">
                <c:v>-4.1406601796323862E-3</c:v>
              </c:pt>
              <c:pt idx="11810">
                <c:v>-4.1400180426696409E-3</c:v>
              </c:pt>
              <c:pt idx="11811">
                <c:v>-4.1393756658798381E-3</c:v>
              </c:pt>
              <c:pt idx="11812">
                <c:v>-4.1387330492629673E-3</c:v>
              </c:pt>
              <c:pt idx="11813">
                <c:v>-4.1380901928190356E-3</c:v>
              </c:pt>
              <c:pt idx="11814">
                <c:v>-4.1374470965480394E-3</c:v>
              </c:pt>
              <c:pt idx="11815">
                <c:v>-4.1368037604499787E-3</c:v>
              </c:pt>
              <c:pt idx="11816">
                <c:v>-4.1361601845248536E-3</c:v>
              </c:pt>
              <c:pt idx="11817">
                <c:v>-4.1355163687726709E-3</c:v>
              </c:pt>
              <c:pt idx="11818">
                <c:v>-4.1348723131934204E-3</c:v>
              </c:pt>
              <c:pt idx="11819">
                <c:v>-4.1342280177871053E-3</c:v>
              </c:pt>
              <c:pt idx="11820">
                <c:v>-4.1335834825537293E-3</c:v>
              </c:pt>
              <c:pt idx="11821">
                <c:v>-4.1329387074932854E-3</c:v>
              </c:pt>
              <c:pt idx="11822">
                <c:v>-4.1322936926057804E-3</c:v>
              </c:pt>
              <c:pt idx="11823">
                <c:v>-4.1316484378912145E-3</c:v>
              </c:pt>
              <c:pt idx="11824">
                <c:v>-4.1310029433495807E-3</c:v>
              </c:pt>
              <c:pt idx="11825">
                <c:v>-4.1303572089808858E-3</c:v>
              </c:pt>
              <c:pt idx="11826">
                <c:v>-4.1297112347851266E-3</c:v>
              </c:pt>
              <c:pt idx="11827">
                <c:v>-4.1290650207623028E-3</c:v>
              </c:pt>
              <c:pt idx="11828">
                <c:v>-4.1284185669124146E-3</c:v>
              </c:pt>
              <c:pt idx="11829">
                <c:v>-4.1277718732354654E-3</c:v>
              </c:pt>
              <c:pt idx="11830">
                <c:v>-4.1271249397314518E-3</c:v>
              </c:pt>
              <c:pt idx="11831">
                <c:v>-4.1264777664003771E-3</c:v>
              </c:pt>
              <c:pt idx="11832">
                <c:v>-4.125830353242238E-3</c:v>
              </c:pt>
              <c:pt idx="11833">
                <c:v>-4.1251827002570345E-3</c:v>
              </c:pt>
              <c:pt idx="11834">
                <c:v>-4.1245348074447664E-3</c:v>
              </c:pt>
              <c:pt idx="11835">
                <c:v>-4.123886674805434E-3</c:v>
              </c:pt>
              <c:pt idx="11836">
                <c:v>-4.123238302339037E-3</c:v>
              </c:pt>
              <c:pt idx="11837">
                <c:v>-4.1225896900455791E-3</c:v>
              </c:pt>
              <c:pt idx="11838">
                <c:v>-4.1219408379250567E-3</c:v>
              </c:pt>
              <c:pt idx="11839">
                <c:v>-4.1212917459774699E-3</c:v>
              </c:pt>
              <c:pt idx="11840">
                <c:v>-4.1206424142028221E-3</c:v>
              </c:pt>
              <c:pt idx="11841">
                <c:v>-4.1199928426011098E-3</c:v>
              </c:pt>
              <c:pt idx="11842">
                <c:v>-4.1193430311723331E-3</c:v>
              </c:pt>
              <c:pt idx="11843">
                <c:v>-4.1186929799164919E-3</c:v>
              </c:pt>
              <c:pt idx="11844">
                <c:v>-4.1180426888335862E-3</c:v>
              </c:pt>
              <c:pt idx="11845">
                <c:v>-4.1173921579236231E-3</c:v>
              </c:pt>
              <c:pt idx="11846">
                <c:v>-4.116741387186592E-3</c:v>
              </c:pt>
              <c:pt idx="11847">
                <c:v>-4.1160903766224964E-3</c:v>
              </c:pt>
              <c:pt idx="11848">
                <c:v>-4.1154391262313399E-3</c:v>
              </c:pt>
              <c:pt idx="11849">
                <c:v>-4.1147876360131189E-3</c:v>
              </c:pt>
              <c:pt idx="11850">
                <c:v>-4.1141359059678334E-3</c:v>
              </c:pt>
              <c:pt idx="11851">
                <c:v>-4.1134839360954835E-3</c:v>
              </c:pt>
              <c:pt idx="11852">
                <c:v>-4.1128317263960726E-3</c:v>
              </c:pt>
              <c:pt idx="11853">
                <c:v>-4.1121792768695938E-3</c:v>
              </c:pt>
              <c:pt idx="11854">
                <c:v>-4.1115265875160539E-3</c:v>
              </c:pt>
              <c:pt idx="11855">
                <c:v>-4.1108736583354531E-3</c:v>
              </c:pt>
              <c:pt idx="11856">
                <c:v>-4.1102204893277844E-3</c:v>
              </c:pt>
              <c:pt idx="11857">
                <c:v>-4.1095670804930547E-3</c:v>
              </c:pt>
              <c:pt idx="11858">
                <c:v>-4.108913431831264E-3</c:v>
              </c:pt>
              <c:pt idx="11859">
                <c:v>-4.1082595433424053E-3</c:v>
              </c:pt>
              <c:pt idx="11860">
                <c:v>-4.1076054150264857E-3</c:v>
              </c:pt>
              <c:pt idx="11861">
                <c:v>-4.1069510468835016E-3</c:v>
              </c:pt>
              <c:pt idx="11862">
                <c:v>-4.1062964389134531E-3</c:v>
              </c:pt>
              <c:pt idx="11863">
                <c:v>-4.1056415911163401E-3</c:v>
              </c:pt>
              <c:pt idx="11864">
                <c:v>-4.1049865034921661E-3</c:v>
              </c:pt>
              <c:pt idx="11865">
                <c:v>-4.1043311760409276E-3</c:v>
              </c:pt>
              <c:pt idx="11866">
                <c:v>-4.1036756087626247E-3</c:v>
              </c:pt>
              <c:pt idx="11867">
                <c:v>-4.1030198016572574E-3</c:v>
              </c:pt>
              <c:pt idx="11868">
                <c:v>-4.1023637547248255E-3</c:v>
              </c:pt>
              <c:pt idx="11869">
                <c:v>-4.1017074679653327E-3</c:v>
              </c:pt>
              <c:pt idx="11870">
                <c:v>-4.1010509413787755E-3</c:v>
              </c:pt>
              <c:pt idx="11871">
                <c:v>-4.1003941749651572E-3</c:v>
              </c:pt>
              <c:pt idx="11872">
                <c:v>-4.0997371687244745E-3</c:v>
              </c:pt>
              <c:pt idx="11873">
                <c:v>-4.0990799226567273E-3</c:v>
              </c:pt>
              <c:pt idx="11874">
                <c:v>-4.0984224367619157E-3</c:v>
              </c:pt>
              <c:pt idx="11875">
                <c:v>-4.0977647110400431E-3</c:v>
              </c:pt>
              <c:pt idx="11876">
                <c:v>-4.0971067454911025E-3</c:v>
              </c:pt>
              <c:pt idx="11877">
                <c:v>-4.096448540115101E-3</c:v>
              </c:pt>
              <c:pt idx="11878">
                <c:v>-4.095790094912035E-3</c:v>
              </c:pt>
              <c:pt idx="11879">
                <c:v>-4.0951314098819046E-3</c:v>
              </c:pt>
              <c:pt idx="11880">
                <c:v>-4.0944724850247131E-3</c:v>
              </c:pt>
              <c:pt idx="11881">
                <c:v>-4.0938133203404573E-3</c:v>
              </c:pt>
              <c:pt idx="11882">
                <c:v>-4.0931539158291369E-3</c:v>
              </c:pt>
              <c:pt idx="11883">
                <c:v>-4.0924942714907521E-3</c:v>
              </c:pt>
              <c:pt idx="11884">
                <c:v>-4.0918343873253063E-3</c:v>
              </c:pt>
              <c:pt idx="11885">
                <c:v>-4.091174263332796E-3</c:v>
              </c:pt>
              <c:pt idx="11886">
                <c:v>-4.0905138995132248E-3</c:v>
              </c:pt>
              <c:pt idx="11887">
                <c:v>-4.0898532958665856E-3</c:v>
              </c:pt>
              <c:pt idx="11888">
                <c:v>-4.0891924523928855E-3</c:v>
              </c:pt>
              <c:pt idx="11889">
                <c:v>-4.0885313690921209E-3</c:v>
              </c:pt>
              <c:pt idx="11890">
                <c:v>-4.0878700459642918E-3</c:v>
              </c:pt>
              <c:pt idx="11891">
                <c:v>-4.0872084830093983E-3</c:v>
              </c:pt>
              <c:pt idx="11892">
                <c:v>-4.0865466802274437E-3</c:v>
              </c:pt>
              <c:pt idx="11893">
                <c:v>-4.0858846376184248E-3</c:v>
              </c:pt>
              <c:pt idx="11894">
                <c:v>-4.0852223551823413E-3</c:v>
              </c:pt>
              <c:pt idx="11895">
                <c:v>-4.0845598329191934E-3</c:v>
              </c:pt>
              <c:pt idx="11896">
                <c:v>-4.0838970708289846E-3</c:v>
              </c:pt>
              <c:pt idx="11897">
                <c:v>-4.0832340689117112E-3</c:v>
              </c:pt>
              <c:pt idx="11898">
                <c:v>-4.0825708271673734E-3</c:v>
              </c:pt>
              <c:pt idx="11899">
                <c:v>-4.0819073455959747E-3</c:v>
              </c:pt>
              <c:pt idx="11900">
                <c:v>-4.0812436241975114E-3</c:v>
              </c:pt>
              <c:pt idx="11901">
                <c:v>-4.0805796629719837E-3</c:v>
              </c:pt>
              <c:pt idx="11902">
                <c:v>-4.0799154619193916E-3</c:v>
              </c:pt>
              <c:pt idx="11903">
                <c:v>-4.0792510210397349E-3</c:v>
              </c:pt>
              <c:pt idx="11904">
                <c:v>-4.0785863403330173E-3</c:v>
              </c:pt>
              <c:pt idx="11905">
                <c:v>-4.0779214197992353E-3</c:v>
              </c:pt>
              <c:pt idx="11906">
                <c:v>-4.0772562594383888E-3</c:v>
              </c:pt>
              <c:pt idx="11907">
                <c:v>-4.0765908592504778E-3</c:v>
              </c:pt>
              <c:pt idx="11908">
                <c:v>-4.0759252192355058E-3</c:v>
              </c:pt>
              <c:pt idx="11909">
                <c:v>-4.0752593393934694E-3</c:v>
              </c:pt>
              <c:pt idx="11910">
                <c:v>-4.0745932197243685E-3</c:v>
              </c:pt>
              <c:pt idx="11911">
                <c:v>-4.0739268602282067E-3</c:v>
              </c:pt>
              <c:pt idx="11912">
                <c:v>-4.0732602609049769E-3</c:v>
              </c:pt>
              <c:pt idx="11913">
                <c:v>-4.0725934217546896E-3</c:v>
              </c:pt>
              <c:pt idx="11914">
                <c:v>-4.0719263427773343E-3</c:v>
              </c:pt>
              <c:pt idx="11915">
                <c:v>-4.0712590239729181E-3</c:v>
              </c:pt>
              <c:pt idx="11916">
                <c:v>-4.0705914653414374E-3</c:v>
              </c:pt>
              <c:pt idx="11917">
                <c:v>-4.0699236668828888E-3</c:v>
              </c:pt>
              <c:pt idx="11918">
                <c:v>-4.0692556285972827E-3</c:v>
              </c:pt>
              <c:pt idx="11919">
                <c:v>-4.0685873504846086E-3</c:v>
              </c:pt>
              <c:pt idx="11920">
                <c:v>-4.0679188325448735E-3</c:v>
              </c:pt>
              <c:pt idx="11921">
                <c:v>-4.067250074778074E-3</c:v>
              </c:pt>
              <c:pt idx="11922">
                <c:v>-4.0665810771842101E-3</c:v>
              </c:pt>
              <c:pt idx="11923">
                <c:v>-4.0659118397632817E-3</c:v>
              </c:pt>
              <c:pt idx="11924">
                <c:v>-4.0652423625152923E-3</c:v>
              </c:pt>
              <c:pt idx="11925">
                <c:v>-4.0645726454402384E-3</c:v>
              </c:pt>
              <c:pt idx="11926">
                <c:v>-4.0639026885381201E-3</c:v>
              </c:pt>
              <c:pt idx="11927">
                <c:v>-4.0632324918089442E-3</c:v>
              </c:pt>
              <c:pt idx="11928">
                <c:v>-4.062562055252697E-3</c:v>
              </c:pt>
              <c:pt idx="11929">
                <c:v>-4.0618913788693888E-3</c:v>
              </c:pt>
              <c:pt idx="11930">
                <c:v>-4.0612204626590195E-3</c:v>
              </c:pt>
              <c:pt idx="11931">
                <c:v>-4.0605493066215824E-3</c:v>
              </c:pt>
              <c:pt idx="11932">
                <c:v>-4.0598779107570843E-3</c:v>
              </c:pt>
              <c:pt idx="11933">
                <c:v>-4.0592062750655217E-3</c:v>
              </c:pt>
              <c:pt idx="11934">
                <c:v>-4.0585343995468946E-3</c:v>
              </c:pt>
              <c:pt idx="11935">
                <c:v>-4.0578622842012031E-3</c:v>
              </c:pt>
              <c:pt idx="11936">
                <c:v>-4.0571899290284506E-3</c:v>
              </c:pt>
              <c:pt idx="11937">
                <c:v>-4.0565173340286337E-3</c:v>
              </c:pt>
              <c:pt idx="11938">
                <c:v>-4.0558444992017523E-3</c:v>
              </c:pt>
              <c:pt idx="11939">
                <c:v>-4.0551714245478099E-3</c:v>
              </c:pt>
              <c:pt idx="11940">
                <c:v>-4.0544981100668065E-3</c:v>
              </c:pt>
              <c:pt idx="11941">
                <c:v>-4.0538245557587352E-3</c:v>
              </c:pt>
              <c:pt idx="11942">
                <c:v>-4.0531507616235994E-3</c:v>
              </c:pt>
              <c:pt idx="11943">
                <c:v>-4.0524767276613992E-3</c:v>
              </c:pt>
              <c:pt idx="11944">
                <c:v>-4.051802453872138E-3</c:v>
              </c:pt>
              <c:pt idx="11945">
                <c:v>-4.0511279402558123E-3</c:v>
              </c:pt>
              <c:pt idx="11946">
                <c:v>-4.0504531868124222E-3</c:v>
              </c:pt>
              <c:pt idx="11947">
                <c:v>-4.049778193541971E-3</c:v>
              </c:pt>
              <c:pt idx="11948">
                <c:v>-4.049102960444452E-3</c:v>
              </c:pt>
              <c:pt idx="11949">
                <c:v>-4.0484274875198754E-3</c:v>
              </c:pt>
              <c:pt idx="11950">
                <c:v>-4.0477517747682309E-3</c:v>
              </c:pt>
              <c:pt idx="11951">
                <c:v>-4.047075822189522E-3</c:v>
              </c:pt>
              <c:pt idx="11952">
                <c:v>-4.0463996297837521E-3</c:v>
              </c:pt>
              <c:pt idx="11953">
                <c:v>-4.0457231975509177E-3</c:v>
              </c:pt>
              <c:pt idx="11954">
                <c:v>-4.0450465254910223E-3</c:v>
              </c:pt>
              <c:pt idx="11955">
                <c:v>-4.0443696136040624E-3</c:v>
              </c:pt>
              <c:pt idx="11956">
                <c:v>-4.0436924618900381E-3</c:v>
              </c:pt>
              <c:pt idx="11957">
                <c:v>-4.0430150703489494E-3</c:v>
              </c:pt>
              <c:pt idx="11958">
                <c:v>-4.0423374389807962E-3</c:v>
              </c:pt>
              <c:pt idx="11959">
                <c:v>-4.0416595677855785E-3</c:v>
              </c:pt>
              <c:pt idx="11960">
                <c:v>-4.0409814567632998E-3</c:v>
              </c:pt>
              <c:pt idx="11961">
                <c:v>-4.0403031059139567E-3</c:v>
              </c:pt>
              <c:pt idx="11962">
                <c:v>-4.0396245152375526E-3</c:v>
              </c:pt>
              <c:pt idx="11963">
                <c:v>-4.0389456847340806E-3</c:v>
              </c:pt>
              <c:pt idx="11964">
                <c:v>-4.0382666144035476E-3</c:v>
              </c:pt>
              <c:pt idx="11965">
                <c:v>-4.0375873042459501E-3</c:v>
              </c:pt>
              <c:pt idx="11966">
                <c:v>-4.0369077542612881E-3</c:v>
              </c:pt>
              <c:pt idx="11967">
                <c:v>-4.0362279644495652E-3</c:v>
              </c:pt>
              <c:pt idx="11968">
                <c:v>-4.0355479348107813E-3</c:v>
              </c:pt>
              <c:pt idx="11969">
                <c:v>-4.0348676653449295E-3</c:v>
              </c:pt>
              <c:pt idx="11970">
                <c:v>-4.0341871560520132E-3</c:v>
              </c:pt>
              <c:pt idx="11971">
                <c:v>-4.0335064069320324E-3</c:v>
              </c:pt>
              <c:pt idx="11972">
                <c:v>-4.0328254179849907E-3</c:v>
              </c:pt>
              <c:pt idx="11973">
                <c:v>-4.0321441892108845E-3</c:v>
              </c:pt>
              <c:pt idx="11974">
                <c:v>-4.0314627206097173E-3</c:v>
              </c:pt>
              <c:pt idx="11975">
                <c:v>-4.0307810121814822E-3</c:v>
              </c:pt>
              <c:pt idx="11976">
                <c:v>-4.0300990639261861E-3</c:v>
              </c:pt>
              <c:pt idx="11977">
                <c:v>-4.0294168758438255E-3</c:v>
              </c:pt>
              <c:pt idx="11978">
                <c:v>-4.0287344479344005E-3</c:v>
              </c:pt>
              <c:pt idx="11979">
                <c:v>-4.0280517801979145E-3</c:v>
              </c:pt>
              <c:pt idx="11980">
                <c:v>-4.027368872634364E-3</c:v>
              </c:pt>
              <c:pt idx="11981">
                <c:v>-4.0266857252437525E-3</c:v>
              </c:pt>
              <c:pt idx="11982">
                <c:v>-4.0260023380260732E-3</c:v>
              </c:pt>
              <c:pt idx="11983">
                <c:v>-4.0253187109813328E-3</c:v>
              </c:pt>
              <c:pt idx="11984">
                <c:v>-4.024634844109528E-3</c:v>
              </c:pt>
              <c:pt idx="11985">
                <c:v>-4.0239507374106587E-3</c:v>
              </c:pt>
              <c:pt idx="11986">
                <c:v>-4.0232663908847249E-3</c:v>
              </c:pt>
              <c:pt idx="11987">
                <c:v>-4.0225818045317302E-3</c:v>
              </c:pt>
              <c:pt idx="11988">
                <c:v>-4.021896978351671E-3</c:v>
              </c:pt>
              <c:pt idx="11989">
                <c:v>-4.0212119123445474E-3</c:v>
              </c:pt>
              <c:pt idx="11990">
                <c:v>-4.0205266065103593E-3</c:v>
              </c:pt>
              <c:pt idx="11991">
                <c:v>-4.0198410608491102E-3</c:v>
              </c:pt>
              <c:pt idx="11992">
                <c:v>-4.0191552753607931E-3</c:v>
              </c:pt>
              <c:pt idx="11993">
                <c:v>-4.0184692500454186E-3</c:v>
              </c:pt>
              <c:pt idx="11994">
                <c:v>-4.0177829849029761E-3</c:v>
              </c:pt>
              <c:pt idx="11995">
                <c:v>-4.0170964799334727E-3</c:v>
              </c:pt>
              <c:pt idx="11996">
                <c:v>-4.0164097351369048E-3</c:v>
              </c:pt>
              <c:pt idx="11997">
                <c:v>-4.0157227505132724E-3</c:v>
              </c:pt>
              <c:pt idx="11998">
                <c:v>-4.015035526062579E-3</c:v>
              </c:pt>
              <c:pt idx="11999">
                <c:v>-4.0143480617848178E-3</c:v>
              </c:pt>
              <c:pt idx="12000">
                <c:v>-4.0136603576799955E-3</c:v>
              </c:pt>
              <c:pt idx="12001">
                <c:v>-4.0129724137481088E-3</c:v>
              </c:pt>
              <c:pt idx="12002">
                <c:v>-4.012284229989161E-3</c:v>
              </c:pt>
              <c:pt idx="12003">
                <c:v>-4.0115958064031454E-3</c:v>
              </c:pt>
              <c:pt idx="12004">
                <c:v>-4.0109071429900688E-3</c:v>
              </c:pt>
              <c:pt idx="12005">
                <c:v>-4.0102182397499277E-3</c:v>
              </c:pt>
              <c:pt idx="12006">
                <c:v>-4.0095290966827256E-3</c:v>
              </c:pt>
              <c:pt idx="12007">
                <c:v>-4.008839713788459E-3</c:v>
              </c:pt>
              <c:pt idx="12008">
                <c:v>-4.0081500910671246E-3</c:v>
              </c:pt>
              <c:pt idx="12009">
                <c:v>-4.0074602285187361E-3</c:v>
              </c:pt>
              <c:pt idx="12010">
                <c:v>-4.0067701261432762E-3</c:v>
              </c:pt>
              <c:pt idx="12011">
                <c:v>-4.0060797839407553E-3</c:v>
              </c:pt>
              <c:pt idx="12012">
                <c:v>-4.0053892019111664E-3</c:v>
              </c:pt>
              <c:pt idx="12013">
                <c:v>-4.0046983800545201E-3</c:v>
              </c:pt>
              <c:pt idx="12014">
                <c:v>-4.0040073183708058E-3</c:v>
              </c:pt>
              <c:pt idx="12015">
                <c:v>-4.0033160168600306E-3</c:v>
              </c:pt>
              <c:pt idx="12016">
                <c:v>-4.0026244755221908E-3</c:v>
              </c:pt>
              <c:pt idx="12017">
                <c:v>-4.0019326943572867E-3</c:v>
              </c:pt>
              <c:pt idx="12018">
                <c:v>-4.001240673365318E-3</c:v>
              </c:pt>
              <c:pt idx="12019">
                <c:v>-4.0005484125462884E-3</c:v>
              </c:pt>
              <c:pt idx="12020">
                <c:v>-3.9998559119001943E-3</c:v>
              </c:pt>
              <c:pt idx="12021">
                <c:v>-3.9991631714270358E-3</c:v>
              </c:pt>
              <c:pt idx="12022">
                <c:v>-3.9984701911268163E-3</c:v>
              </c:pt>
              <c:pt idx="12023">
                <c:v>-3.9977769709995323E-3</c:v>
              </c:pt>
              <c:pt idx="12024">
                <c:v>-3.9970835110451838E-3</c:v>
              </c:pt>
              <c:pt idx="12025">
                <c:v>-3.9963898112637709E-3</c:v>
              </c:pt>
              <c:pt idx="12026">
                <c:v>-3.995695871655297E-3</c:v>
              </c:pt>
              <c:pt idx="12027">
                <c:v>-3.9950016922197552E-3</c:v>
              </c:pt>
              <c:pt idx="12028">
                <c:v>-3.9943072729571524E-3</c:v>
              </c:pt>
              <c:pt idx="12029">
                <c:v>-3.9936126138674852E-3</c:v>
              </c:pt>
              <c:pt idx="12030">
                <c:v>-3.9929177149507569E-3</c:v>
              </c:pt>
              <c:pt idx="12031">
                <c:v>-3.9922225762069642E-3</c:v>
              </c:pt>
              <c:pt idx="12032">
                <c:v>-3.9915271976361036E-3</c:v>
              </c:pt>
              <c:pt idx="12033">
                <c:v>-3.9908315792381854E-3</c:v>
              </c:pt>
              <c:pt idx="12034">
                <c:v>-3.9901357210131994E-3</c:v>
              </c:pt>
              <c:pt idx="12035">
                <c:v>-3.9894396229611523E-3</c:v>
              </c:pt>
              <c:pt idx="12036">
                <c:v>-3.9887432850820442E-3</c:v>
              </c:pt>
              <c:pt idx="12037">
                <c:v>-3.9880467073758682E-3</c:v>
              </c:pt>
              <c:pt idx="12038">
                <c:v>-3.9873498898426278E-3</c:v>
              </c:pt>
              <c:pt idx="12039">
                <c:v>-3.9866528324823264E-3</c:v>
              </c:pt>
              <c:pt idx="12040">
                <c:v>-3.9859555352949605E-3</c:v>
              </c:pt>
              <c:pt idx="12041">
                <c:v>-3.9852579982805302E-3</c:v>
              </c:pt>
              <c:pt idx="12042">
                <c:v>-3.9845602214390388E-3</c:v>
              </c:pt>
              <c:pt idx="12043">
                <c:v>-3.983862204770483E-3</c:v>
              </c:pt>
              <c:pt idx="12044">
                <c:v>-3.9831639482748593E-3</c:v>
              </c:pt>
              <c:pt idx="12045">
                <c:v>-3.9824654519521781E-3</c:v>
              </c:pt>
              <c:pt idx="12046">
                <c:v>-3.9817667158024289E-3</c:v>
              </c:pt>
              <c:pt idx="12047">
                <c:v>-3.9810677398256188E-3</c:v>
              </c:pt>
              <c:pt idx="12048">
                <c:v>-3.9803685240217442E-3</c:v>
              </c:pt>
              <c:pt idx="12049">
                <c:v>-3.9796690683908051E-3</c:v>
              </c:pt>
              <c:pt idx="12050">
                <c:v>-3.9789693729328085E-3</c:v>
              </c:pt>
              <c:pt idx="12051">
                <c:v>-3.9782694376477405E-3</c:v>
              </c:pt>
              <c:pt idx="12052">
                <c:v>-3.9775692625356115E-3</c:v>
              </c:pt>
              <c:pt idx="12053">
                <c:v>-3.9768688475964216E-3</c:v>
              </c:pt>
              <c:pt idx="12054">
                <c:v>-3.9761681928301637E-3</c:v>
              </c:pt>
              <c:pt idx="12055">
                <c:v>-3.9754672982368448E-3</c:v>
              </c:pt>
              <c:pt idx="12056">
                <c:v>-3.9747661638164615E-3</c:v>
              </c:pt>
              <c:pt idx="12057">
                <c:v>-3.9740647895690137E-3</c:v>
              </c:pt>
              <c:pt idx="12058">
                <c:v>-3.9733631754945049E-3</c:v>
              </c:pt>
              <c:pt idx="12059">
                <c:v>-3.9726613215929282E-3</c:v>
              </c:pt>
              <c:pt idx="12060">
                <c:v>-3.9719592278642905E-3</c:v>
              </c:pt>
              <c:pt idx="12061">
                <c:v>-3.9712568943085919E-3</c:v>
              </c:pt>
              <c:pt idx="12062">
                <c:v>-3.9705543209258252E-3</c:v>
              </c:pt>
              <c:pt idx="12063">
                <c:v>-3.9698515077160011E-3</c:v>
              </c:pt>
              <c:pt idx="12064">
                <c:v>-3.9691484546791091E-3</c:v>
              </c:pt>
              <c:pt idx="12065">
                <c:v>-3.9684451618151526E-3</c:v>
              </c:pt>
              <c:pt idx="12066">
                <c:v>-3.9677416291241351E-3</c:v>
              </c:pt>
              <c:pt idx="12067">
                <c:v>-3.9670378566060531E-3</c:v>
              </c:pt>
              <c:pt idx="12068">
                <c:v>-3.9663338442609067E-3</c:v>
              </c:pt>
              <c:pt idx="12069">
                <c:v>-3.9656295920886958E-3</c:v>
              </c:pt>
              <c:pt idx="12070">
                <c:v>-3.9649251000894205E-3</c:v>
              </c:pt>
              <c:pt idx="12071">
                <c:v>-3.9642203682630842E-3</c:v>
              </c:pt>
              <c:pt idx="12072">
                <c:v>-3.9635153966096834E-3</c:v>
              </c:pt>
              <c:pt idx="12073">
                <c:v>-3.9628101851292181E-3</c:v>
              </c:pt>
              <c:pt idx="12074">
                <c:v>-3.9621047338216919E-3</c:v>
              </c:pt>
              <c:pt idx="12075">
                <c:v>-3.9613990426871012E-3</c:v>
              </c:pt>
              <c:pt idx="12076">
                <c:v>-3.9606931117254461E-3</c:v>
              </c:pt>
              <c:pt idx="12077">
                <c:v>-3.95998694093673E-3</c:v>
              </c:pt>
              <c:pt idx="12078">
                <c:v>-3.9592805303209494E-3</c:v>
              </c:pt>
              <c:pt idx="12079">
                <c:v>-3.9585738798781044E-3</c:v>
              </c:pt>
              <c:pt idx="12080">
                <c:v>-3.9578669896081949E-3</c:v>
              </c:pt>
              <c:pt idx="12081">
                <c:v>-3.9571598595112209E-3</c:v>
              </c:pt>
              <c:pt idx="12082">
                <c:v>-3.9564524895871825E-3</c:v>
              </c:pt>
              <c:pt idx="12083">
                <c:v>-3.9557448798360831E-3</c:v>
              </c:pt>
              <c:pt idx="12084">
                <c:v>-3.9550370302579192E-3</c:v>
              </c:pt>
              <c:pt idx="12085">
                <c:v>-3.9543289408526944E-3</c:v>
              </c:pt>
              <c:pt idx="12086">
                <c:v>-3.9536206116204016E-3</c:v>
              </c:pt>
              <c:pt idx="12087">
                <c:v>-3.9529120425610478E-3</c:v>
              </c:pt>
              <c:pt idx="12088">
                <c:v>-3.9522032336746296E-3</c:v>
              </c:pt>
              <c:pt idx="12089">
                <c:v>-3.9514941849611469E-3</c:v>
              </c:pt>
              <c:pt idx="12090">
                <c:v>-3.9507848964206033E-3</c:v>
              </c:pt>
              <c:pt idx="12091">
                <c:v>-3.9500753680529986E-3</c:v>
              </c:pt>
              <c:pt idx="12092">
                <c:v>-3.949365599858326E-3</c:v>
              </c:pt>
              <c:pt idx="12093">
                <c:v>-3.948655591836589E-3</c:v>
              </c:pt>
              <c:pt idx="12094">
                <c:v>-3.947945343987791E-3</c:v>
              </c:pt>
              <c:pt idx="12095">
                <c:v>-3.9472348563119285E-3</c:v>
              </c:pt>
              <c:pt idx="12096">
                <c:v>-3.9465241288090015E-3</c:v>
              </c:pt>
              <c:pt idx="12097">
                <c:v>-3.9458131614790101E-3</c:v>
              </c:pt>
              <c:pt idx="12098">
                <c:v>-3.9451019543219577E-3</c:v>
              </c:pt>
              <c:pt idx="12099">
                <c:v>-3.9443905073378409E-3</c:v>
              </c:pt>
              <c:pt idx="12100">
                <c:v>-3.9436788205266596E-3</c:v>
              </c:pt>
              <c:pt idx="12101">
                <c:v>-3.9429668938884138E-3</c:v>
              </c:pt>
              <c:pt idx="12102">
                <c:v>-3.9422547274231071E-3</c:v>
              </c:pt>
              <c:pt idx="12103">
                <c:v>-3.9415423211307324E-3</c:v>
              </c:pt>
              <c:pt idx="12104">
                <c:v>-3.9408296750113037E-3</c:v>
              </c:pt>
              <c:pt idx="12105">
                <c:v>-3.9401167890648035E-3</c:v>
              </c:pt>
              <c:pt idx="12106">
                <c:v>-3.9394036632912424E-3</c:v>
              </c:pt>
              <c:pt idx="12107">
                <c:v>-3.9386902976906134E-3</c:v>
              </c:pt>
              <c:pt idx="12108">
                <c:v>-3.9379766922629268E-3</c:v>
              </c:pt>
              <c:pt idx="12109">
                <c:v>-3.9372628470081723E-3</c:v>
              </c:pt>
              <c:pt idx="12110">
                <c:v>-3.9365487619263569E-3</c:v>
              </c:pt>
              <c:pt idx="12111">
                <c:v>-3.9358344370174735E-3</c:v>
              </c:pt>
              <c:pt idx="12112">
                <c:v>-3.9351198722815325E-3</c:v>
              </c:pt>
              <c:pt idx="12113">
                <c:v>-3.9344050677185237E-3</c:v>
              </c:pt>
              <c:pt idx="12114">
                <c:v>-3.9336900233284539E-3</c:v>
              </c:pt>
              <c:pt idx="12115">
                <c:v>-3.9329747391113161E-3</c:v>
              </c:pt>
              <c:pt idx="12116">
                <c:v>-3.9322592150671208E-3</c:v>
              </c:pt>
              <c:pt idx="12117">
                <c:v>-3.9315434511958576E-3</c:v>
              </c:pt>
              <c:pt idx="12118">
                <c:v>-3.9308274474975369E-3</c:v>
              </c:pt>
              <c:pt idx="12119">
                <c:v>-3.9301112039721482E-3</c:v>
              </c:pt>
              <c:pt idx="12120">
                <c:v>-3.9293947206196951E-3</c:v>
              </c:pt>
              <c:pt idx="12121">
                <c:v>-3.9286779974401775E-3</c:v>
              </c:pt>
              <c:pt idx="12122">
                <c:v>-3.927961034433599E-3</c:v>
              </c:pt>
              <c:pt idx="12123">
                <c:v>-3.927243831599956E-3</c:v>
              </c:pt>
              <c:pt idx="12124">
                <c:v>-3.9265263889392485E-3</c:v>
              </c:pt>
              <c:pt idx="12125">
                <c:v>-3.9258087064514766E-3</c:v>
              </c:pt>
              <c:pt idx="12126">
                <c:v>-3.9250907841366436E-3</c:v>
              </c:pt>
              <c:pt idx="12127">
                <c:v>-3.9243726219947463E-3</c:v>
              </c:pt>
              <c:pt idx="12128">
                <c:v>-3.9236542200257844E-3</c:v>
              </c:pt>
              <c:pt idx="12129">
                <c:v>-3.9229355782297581E-3</c:v>
              </c:pt>
              <c:pt idx="12130">
                <c:v>-3.9222166966066709E-3</c:v>
              </c:pt>
              <c:pt idx="12131">
                <c:v>-3.9214975751565226E-3</c:v>
              </c:pt>
              <c:pt idx="12132">
                <c:v>-3.9207782138793064E-3</c:v>
              </c:pt>
              <c:pt idx="12133">
                <c:v>-3.9200586127750292E-3</c:v>
              </c:pt>
              <c:pt idx="12134">
                <c:v>-3.9193387718436841E-3</c:v>
              </c:pt>
              <c:pt idx="12135">
                <c:v>-3.918618691085278E-3</c:v>
              </c:pt>
              <c:pt idx="12136">
                <c:v>-3.9178983704998074E-3</c:v>
              </c:pt>
              <c:pt idx="12137">
                <c:v>-3.9171778100872759E-3</c:v>
              </c:pt>
              <c:pt idx="12138">
                <c:v>-3.9164570098476764E-3</c:v>
              </c:pt>
              <c:pt idx="12139">
                <c:v>-3.915735969781016E-3</c:v>
              </c:pt>
              <c:pt idx="12140">
                <c:v>-3.9150146898872945E-3</c:v>
              </c:pt>
              <c:pt idx="12141">
                <c:v>-3.9142931701665051E-3</c:v>
              </c:pt>
              <c:pt idx="12142">
                <c:v>-3.9135714106186548E-3</c:v>
              </c:pt>
              <c:pt idx="12143">
                <c:v>-3.9128494112437399E-3</c:v>
              </c:pt>
              <c:pt idx="12144">
                <c:v>-3.9121271720417607E-3</c:v>
              </c:pt>
              <c:pt idx="12145">
                <c:v>-3.9114046930127204E-3</c:v>
              </c:pt>
              <c:pt idx="12146">
                <c:v>-3.9106819741566157E-3</c:v>
              </c:pt>
              <c:pt idx="12147">
                <c:v>-3.9099590154734465E-3</c:v>
              </c:pt>
              <c:pt idx="12148">
                <c:v>-3.9092358169632128E-3</c:v>
              </c:pt>
              <c:pt idx="12149">
                <c:v>-3.9085123786259182E-3</c:v>
              </c:pt>
              <c:pt idx="12150">
                <c:v>-3.9077887004615557E-3</c:v>
              </c:pt>
              <c:pt idx="12151">
                <c:v>-3.9070647824701321E-3</c:v>
              </c:pt>
              <c:pt idx="12152">
                <c:v>-3.9063406246516476E-3</c:v>
              </c:pt>
              <c:pt idx="12153">
                <c:v>-3.9056162270060951E-3</c:v>
              </c:pt>
              <c:pt idx="12154">
                <c:v>-3.9048915895334817E-3</c:v>
              </c:pt>
              <c:pt idx="12155">
                <c:v>-3.9041667122338038E-3</c:v>
              </c:pt>
              <c:pt idx="12156">
                <c:v>-3.9034415951070614E-3</c:v>
              </c:pt>
              <c:pt idx="12157">
                <c:v>-3.9027162381532546E-3</c:v>
              </c:pt>
              <c:pt idx="12158">
                <c:v>-3.9019906413723868E-3</c:v>
              </c:pt>
              <c:pt idx="12159">
                <c:v>-3.901264804764458E-3</c:v>
              </c:pt>
              <c:pt idx="12160">
                <c:v>-3.9005387283294612E-3</c:v>
              </c:pt>
              <c:pt idx="12161">
                <c:v>-3.8998124120674035E-3</c:v>
              </c:pt>
              <c:pt idx="12162">
                <c:v>-3.8990858559782814E-3</c:v>
              </c:pt>
              <c:pt idx="12163">
                <c:v>-3.8983590600620947E-3</c:v>
              </c:pt>
              <c:pt idx="12164">
                <c:v>-3.8976320243188436E-3</c:v>
              </c:pt>
              <c:pt idx="12165">
                <c:v>-3.8969047487485281E-3</c:v>
              </c:pt>
              <c:pt idx="12166">
                <c:v>-3.8961772333511516E-3</c:v>
              </c:pt>
              <c:pt idx="12167">
                <c:v>-3.8954494781267106E-3</c:v>
              </c:pt>
              <c:pt idx="12168">
                <c:v>-3.8947214830752051E-3</c:v>
              </c:pt>
              <c:pt idx="12169">
                <c:v>-3.8939932481966387E-3</c:v>
              </c:pt>
              <c:pt idx="12170">
                <c:v>-3.8932647734910078E-3</c:v>
              </c:pt>
              <c:pt idx="12171">
                <c:v>-3.8925360589583125E-3</c:v>
              </c:pt>
              <c:pt idx="12172">
                <c:v>-3.8918071045985561E-3</c:v>
              </c:pt>
              <c:pt idx="12173">
                <c:v>-3.8910779104117353E-3</c:v>
              </c:pt>
              <c:pt idx="12174">
                <c:v>-3.8903484763978466E-3</c:v>
              </c:pt>
              <c:pt idx="12175">
                <c:v>-3.8896188025568969E-3</c:v>
              </c:pt>
              <c:pt idx="12176">
                <c:v>-3.8888888888888862E-3</c:v>
              </c:pt>
              <c:pt idx="12177">
                <c:v>-3.8881587353938075E-3</c:v>
              </c:pt>
              <c:pt idx="12178">
                <c:v>-3.8874283420716679E-3</c:v>
              </c:pt>
              <c:pt idx="12179">
                <c:v>-3.8866977089224639E-3</c:v>
              </c:pt>
              <c:pt idx="12180">
                <c:v>-3.8859668359461953E-3</c:v>
              </c:pt>
              <c:pt idx="12181">
                <c:v>-3.8852357231428658E-3</c:v>
              </c:pt>
              <c:pt idx="12182">
                <c:v>-3.8845043705124718E-3</c:v>
              </c:pt>
              <c:pt idx="12183">
                <c:v>-3.8837727780550134E-3</c:v>
              </c:pt>
              <c:pt idx="12184">
                <c:v>-3.8830409457704905E-3</c:v>
              </c:pt>
              <c:pt idx="12185">
                <c:v>-3.8823088736589031E-3</c:v>
              </c:pt>
              <c:pt idx="12186">
                <c:v>-3.8815765617202583E-3</c:v>
              </c:pt>
              <c:pt idx="12187">
                <c:v>-3.8808440099545455E-3</c:v>
              </c:pt>
              <c:pt idx="12188">
                <c:v>-3.8801112183617717E-3</c:v>
              </c:pt>
              <c:pt idx="12189">
                <c:v>-3.87937818694193E-3</c:v>
              </c:pt>
              <c:pt idx="12190">
                <c:v>-3.8786449156950273E-3</c:v>
              </c:pt>
              <c:pt idx="12191">
                <c:v>-3.8779114046210601E-3</c:v>
              </c:pt>
              <c:pt idx="12192">
                <c:v>-3.8771776537200285E-3</c:v>
              </c:pt>
              <c:pt idx="12193">
                <c:v>-3.8764436629919359E-3</c:v>
              </c:pt>
              <c:pt idx="12194">
                <c:v>-3.8757094324367788E-3</c:v>
              </c:pt>
              <c:pt idx="12195">
                <c:v>-3.8749749620545573E-3</c:v>
              </c:pt>
              <c:pt idx="12196">
                <c:v>-3.8742402518452713E-3</c:v>
              </c:pt>
              <c:pt idx="12197">
                <c:v>-3.8735053018089244E-3</c:v>
              </c:pt>
              <c:pt idx="12198">
                <c:v>-3.8727701119455095E-3</c:v>
              </c:pt>
              <c:pt idx="12199">
                <c:v>-3.8720346822550371E-3</c:v>
              </c:pt>
              <c:pt idx="12200">
                <c:v>-3.8712990127375002E-3</c:v>
              </c:pt>
              <c:pt idx="12201">
                <c:v>-3.8705631033928954E-3</c:v>
              </c:pt>
              <c:pt idx="12202">
                <c:v>-3.8698269542212296E-3</c:v>
              </c:pt>
              <c:pt idx="12203">
                <c:v>-3.8690905652224994E-3</c:v>
              </c:pt>
              <c:pt idx="12204">
                <c:v>-3.8683539363967082E-3</c:v>
              </c:pt>
              <c:pt idx="12205">
                <c:v>-3.867617067743849E-3</c:v>
              </c:pt>
              <c:pt idx="12206">
                <c:v>-3.8668799592639289E-3</c:v>
              </c:pt>
              <c:pt idx="12207">
                <c:v>-3.8661426109569443E-3</c:v>
              </c:pt>
              <c:pt idx="12208">
                <c:v>-3.8654050228228987E-3</c:v>
              </c:pt>
              <c:pt idx="12209">
                <c:v>-3.8646671948617851E-3</c:v>
              </c:pt>
              <c:pt idx="12210">
                <c:v>-3.8639291270736106E-3</c:v>
              </c:pt>
              <c:pt idx="12211">
                <c:v>-3.8631908194583717E-3</c:v>
              </c:pt>
              <c:pt idx="12212">
                <c:v>-3.8624522720160717E-3</c:v>
              </c:pt>
              <c:pt idx="12213">
                <c:v>-3.8617134847467073E-3</c:v>
              </c:pt>
              <c:pt idx="12214">
                <c:v>-3.8609744576502784E-3</c:v>
              </c:pt>
              <c:pt idx="12215">
                <c:v>-3.8602351907267851E-3</c:v>
              </c:pt>
              <c:pt idx="12216">
                <c:v>-3.8594956839762308E-3</c:v>
              </c:pt>
              <c:pt idx="12217">
                <c:v>-3.8587559373986086E-3</c:v>
              </c:pt>
              <c:pt idx="12218">
                <c:v>-3.8580159509939253E-3</c:v>
              </c:pt>
              <c:pt idx="12219">
                <c:v>-3.8572757247621776E-3</c:v>
              </c:pt>
              <c:pt idx="12220">
                <c:v>-3.856535258703369E-3</c:v>
              </c:pt>
              <c:pt idx="12221">
                <c:v>-3.8557945528174924E-3</c:v>
              </c:pt>
              <c:pt idx="12222">
                <c:v>-3.8550536071045548E-3</c:v>
              </c:pt>
              <c:pt idx="12223">
                <c:v>-3.8543124215645527E-3</c:v>
              </c:pt>
              <c:pt idx="12224">
                <c:v>-3.8535709961974897E-3</c:v>
              </c:pt>
              <c:pt idx="12225">
                <c:v>-3.8528293310033587E-3</c:v>
              </c:pt>
              <c:pt idx="12226">
                <c:v>-3.8520874259821668E-3</c:v>
              </c:pt>
              <c:pt idx="12227">
                <c:v>-3.8513452811339138E-3</c:v>
              </c:pt>
              <c:pt idx="12228">
                <c:v>-3.8506028964585964E-3</c:v>
              </c:pt>
              <c:pt idx="12229">
                <c:v>-3.8498602719562111E-3</c:v>
              </c:pt>
              <c:pt idx="12230">
                <c:v>-3.8491174076267648E-3</c:v>
              </c:pt>
              <c:pt idx="12231">
                <c:v>-3.848374303470254E-3</c:v>
              </c:pt>
              <c:pt idx="12232">
                <c:v>-3.8476309594866823E-3</c:v>
              </c:pt>
              <c:pt idx="12233">
                <c:v>-3.8468873756760426E-3</c:v>
              </c:pt>
              <c:pt idx="12234">
                <c:v>-3.8461435520383419E-3</c:v>
              </c:pt>
              <c:pt idx="12235">
                <c:v>-3.8453994885735768E-3</c:v>
              </c:pt>
              <c:pt idx="12236">
                <c:v>-3.8446551852817507E-3</c:v>
              </c:pt>
              <c:pt idx="12237">
                <c:v>-3.8439106421628601E-3</c:v>
              </c:pt>
              <c:pt idx="12238">
                <c:v>-3.8431658592169016E-3</c:v>
              </c:pt>
              <c:pt idx="12239">
                <c:v>-3.8424208364438855E-3</c:v>
              </c:pt>
              <c:pt idx="12240">
                <c:v>-3.8416755738438016E-3</c:v>
              </c:pt>
              <c:pt idx="12241">
                <c:v>-3.8409300714166601E-3</c:v>
              </c:pt>
              <c:pt idx="12242">
                <c:v>-3.8401843291624507E-3</c:v>
              </c:pt>
              <c:pt idx="12243">
                <c:v>-3.8394383470811769E-3</c:v>
              </c:pt>
              <c:pt idx="12244">
                <c:v>-3.8386921251728386E-3</c:v>
              </c:pt>
              <c:pt idx="12245">
                <c:v>-3.8379456634374393E-3</c:v>
              </c:pt>
              <c:pt idx="12246">
                <c:v>-3.8371989618749755E-3</c:v>
              </c:pt>
              <c:pt idx="12247">
                <c:v>-3.8364520204854473E-3</c:v>
              </c:pt>
              <c:pt idx="12248">
                <c:v>-3.8357048392688546E-3</c:v>
              </c:pt>
              <c:pt idx="12249">
                <c:v>-3.8349574182252009E-3</c:v>
              </c:pt>
              <c:pt idx="12250">
                <c:v>-3.8342097573544828E-3</c:v>
              </c:pt>
              <c:pt idx="12251">
                <c:v>-3.8334618566567003E-3</c:v>
              </c:pt>
              <c:pt idx="12252">
                <c:v>-3.8327137161318567E-3</c:v>
              </c:pt>
              <c:pt idx="12253">
                <c:v>-3.8319653357799452E-3</c:v>
              </c:pt>
              <c:pt idx="12254">
                <c:v>-3.8312167156009762E-3</c:v>
              </c:pt>
              <c:pt idx="12255">
                <c:v>-3.8304678555949427E-3</c:v>
              </c:pt>
              <c:pt idx="12256">
                <c:v>-3.8297187557618413E-3</c:v>
              </c:pt>
              <c:pt idx="12257">
                <c:v>-3.8289694161016789E-3</c:v>
              </c:pt>
              <c:pt idx="12258">
                <c:v>-3.8282198366144521E-3</c:v>
              </c:pt>
              <c:pt idx="12259">
                <c:v>-3.8274700173001608E-3</c:v>
              </c:pt>
              <c:pt idx="12260">
                <c:v>-3.826719958158805E-3</c:v>
              </c:pt>
              <c:pt idx="12261">
                <c:v>-3.8259696591903883E-3</c:v>
              </c:pt>
              <c:pt idx="12262">
                <c:v>-3.8252191203949071E-3</c:v>
              </c:pt>
              <c:pt idx="12263">
                <c:v>-3.8244683417723614E-3</c:v>
              </c:pt>
              <c:pt idx="12264">
                <c:v>-3.8237173233227548E-3</c:v>
              </c:pt>
              <c:pt idx="12265">
                <c:v>-3.8229660650460837E-3</c:v>
              </c:pt>
              <c:pt idx="12266">
                <c:v>-3.8222145669423481E-3</c:v>
              </c:pt>
              <c:pt idx="12267">
                <c:v>-3.8214628290115481E-3</c:v>
              </c:pt>
              <c:pt idx="12268">
                <c:v>-3.8207108512536871E-3</c:v>
              </c:pt>
              <c:pt idx="12269">
                <c:v>-3.8199586336687616E-3</c:v>
              </c:pt>
              <c:pt idx="12270">
                <c:v>-3.8192061762567717E-3</c:v>
              </c:pt>
              <c:pt idx="12271">
                <c:v>-3.8184534790177173E-3</c:v>
              </c:pt>
              <c:pt idx="12272">
                <c:v>-3.8177005419516019E-3</c:v>
              </c:pt>
              <c:pt idx="12273">
                <c:v>-3.8169473650584221E-3</c:v>
              </c:pt>
              <c:pt idx="12274">
                <c:v>-3.8161939483381778E-3</c:v>
              </c:pt>
              <c:pt idx="12275">
                <c:v>-3.815440291790869E-3</c:v>
              </c:pt>
              <c:pt idx="12276">
                <c:v>-3.8146863954164958E-3</c:v>
              </c:pt>
              <c:pt idx="12277">
                <c:v>-3.8139322592150617E-3</c:v>
              </c:pt>
              <c:pt idx="12278">
                <c:v>-3.813177883186563E-3</c:v>
              </c:pt>
              <c:pt idx="12279">
                <c:v>-3.8124232673309999E-3</c:v>
              </c:pt>
              <c:pt idx="12280">
                <c:v>-3.8116684116483758E-3</c:v>
              </c:pt>
              <c:pt idx="12281">
                <c:v>-3.8109133161386873E-3</c:v>
              </c:pt>
              <c:pt idx="12282">
                <c:v>-3.8101579808019377E-3</c:v>
              </c:pt>
              <c:pt idx="12283">
                <c:v>-3.8094024056381202E-3</c:v>
              </c:pt>
              <c:pt idx="12284">
                <c:v>-3.8086465906472383E-3</c:v>
              </c:pt>
              <c:pt idx="12285">
                <c:v>-3.8078905358292954E-3</c:v>
              </c:pt>
              <c:pt idx="12286">
                <c:v>-3.807134241184288E-3</c:v>
              </c:pt>
              <c:pt idx="12287">
                <c:v>-3.8063777067122162E-3</c:v>
              </c:pt>
              <c:pt idx="12288">
                <c:v>-3.8056209324130834E-3</c:v>
              </c:pt>
              <c:pt idx="12289">
                <c:v>-3.8048639182868861E-3</c:v>
              </c:pt>
              <c:pt idx="12290">
                <c:v>-3.8041066643336244E-3</c:v>
              </c:pt>
              <c:pt idx="12291">
                <c:v>-3.8033491705532982E-3</c:v>
              </c:pt>
              <c:pt idx="12292">
                <c:v>-3.802591436945911E-3</c:v>
              </c:pt>
              <c:pt idx="12293">
                <c:v>-3.8018334635114559E-3</c:v>
              </c:pt>
              <c:pt idx="12294">
                <c:v>-3.8010752502499398E-3</c:v>
              </c:pt>
              <c:pt idx="12295">
                <c:v>-3.8003167971613662E-3</c:v>
              </c:pt>
              <c:pt idx="12296">
                <c:v>-3.7995581042457212E-3</c:v>
              </c:pt>
              <c:pt idx="12297">
                <c:v>-3.7987991715030152E-3</c:v>
              </c:pt>
              <c:pt idx="12298">
                <c:v>-3.7980399989332447E-3</c:v>
              </c:pt>
              <c:pt idx="12299">
                <c:v>-3.7972805865364133E-3</c:v>
              </c:pt>
              <c:pt idx="12300">
                <c:v>-3.7965209343125139E-3</c:v>
              </c:pt>
              <c:pt idx="12301">
                <c:v>-3.7957610422615536E-3</c:v>
              </c:pt>
              <c:pt idx="12302">
                <c:v>-3.7950009103835287E-3</c:v>
              </c:pt>
              <c:pt idx="12303">
                <c:v>-3.7942405386784395E-3</c:v>
              </c:pt>
              <c:pt idx="12304">
                <c:v>-3.7934799271462892E-3</c:v>
              </c:pt>
              <c:pt idx="12305">
                <c:v>-3.7927190757870745E-3</c:v>
              </c:pt>
              <c:pt idx="12306">
                <c:v>-3.7919579846007953E-3</c:v>
              </c:pt>
              <c:pt idx="12307">
                <c:v>-3.7911966535874517E-3</c:v>
              </c:pt>
              <c:pt idx="12308">
                <c:v>-3.790435082747047E-3</c:v>
              </c:pt>
              <c:pt idx="12309">
                <c:v>-3.789673272079578E-3</c:v>
              </c:pt>
              <c:pt idx="12310">
                <c:v>-3.7889112215850479E-3</c:v>
              </c:pt>
              <c:pt idx="12311">
                <c:v>-3.7881489312634499E-3</c:v>
              </c:pt>
              <c:pt idx="12312">
                <c:v>-3.7873864011147874E-3</c:v>
              </c:pt>
              <c:pt idx="12313">
                <c:v>-3.786623631139064E-3</c:v>
              </c:pt>
              <c:pt idx="12314">
                <c:v>-3.7858606213362761E-3</c:v>
              </c:pt>
              <c:pt idx="12315">
                <c:v>-3.7850973717064272E-3</c:v>
              </c:pt>
              <c:pt idx="12316">
                <c:v>-3.7843338822495104E-3</c:v>
              </c:pt>
              <c:pt idx="12317">
                <c:v>-3.7835701529655326E-3</c:v>
              </c:pt>
              <c:pt idx="12318">
                <c:v>-3.7828061838544903E-3</c:v>
              </c:pt>
              <c:pt idx="12319">
                <c:v>-3.7820419749163871E-3</c:v>
              </c:pt>
              <c:pt idx="12320">
                <c:v>-3.7812775261512159E-3</c:v>
              </c:pt>
              <c:pt idx="12321">
                <c:v>-3.7805128375589837E-3</c:v>
              </c:pt>
              <c:pt idx="12322">
                <c:v>-3.7797479091396871E-3</c:v>
              </c:pt>
              <c:pt idx="12323">
                <c:v>-3.778982740893333E-3</c:v>
              </c:pt>
              <c:pt idx="12324">
                <c:v>-3.7782173328199074E-3</c:v>
              </c:pt>
              <c:pt idx="12325">
                <c:v>-3.7774516849194209E-3</c:v>
              </c:pt>
              <c:pt idx="12326">
                <c:v>-3.7766857971918699E-3</c:v>
              </c:pt>
              <c:pt idx="12327">
                <c:v>-3.7759196696372579E-3</c:v>
              </c:pt>
              <c:pt idx="12328">
                <c:v>-3.775153302255578E-3</c:v>
              </c:pt>
              <c:pt idx="12329">
                <c:v>-3.7743866950468372E-3</c:v>
              </c:pt>
              <c:pt idx="12330">
                <c:v>-3.7736198480110318E-3</c:v>
              </c:pt>
              <c:pt idx="12331">
                <c:v>-3.7728527611481655E-3</c:v>
              </c:pt>
              <c:pt idx="12332">
                <c:v>-3.7720854344582312E-3</c:v>
              </c:pt>
              <c:pt idx="12333">
                <c:v>-3.771317867941236E-3</c:v>
              </c:pt>
              <c:pt idx="12334">
                <c:v>-3.7705500615971763E-3</c:v>
              </c:pt>
              <c:pt idx="12335">
                <c:v>-3.7697820154260556E-3</c:v>
              </c:pt>
              <c:pt idx="12336">
                <c:v>-3.7690137294278704E-3</c:v>
              </c:pt>
              <c:pt idx="12337">
                <c:v>-3.7682452036026208E-3</c:v>
              </c:pt>
              <c:pt idx="12338">
                <c:v>-3.7674764379503067E-3</c:v>
              </c:pt>
              <c:pt idx="12339">
                <c:v>-3.7667074324709317E-3</c:v>
              </c:pt>
              <c:pt idx="12340">
                <c:v>-3.7659381871644887E-3</c:v>
              </c:pt>
              <c:pt idx="12341">
                <c:v>-3.7651687020309847E-3</c:v>
              </c:pt>
              <c:pt idx="12342">
                <c:v>-3.7643989770704163E-3</c:v>
              </c:pt>
              <c:pt idx="12343">
                <c:v>-3.7636290122827869E-3</c:v>
              </c:pt>
              <c:pt idx="12344">
                <c:v>-3.7628588076680895E-3</c:v>
              </c:pt>
              <c:pt idx="12345">
                <c:v>-3.7620883632263312E-3</c:v>
              </c:pt>
              <c:pt idx="12346">
                <c:v>-3.7613176789575119E-3</c:v>
              </c:pt>
              <c:pt idx="12347">
                <c:v>-3.7605467548616246E-3</c:v>
              </c:pt>
              <c:pt idx="12348">
                <c:v>-3.7597755909386764E-3</c:v>
              </c:pt>
              <c:pt idx="12349">
                <c:v>-3.7590041871886637E-3</c:v>
              </c:pt>
              <c:pt idx="12350">
                <c:v>-3.75823254361159E-3</c:v>
              </c:pt>
              <c:pt idx="12351">
                <c:v>-3.7574606602074484E-3</c:v>
              </c:pt>
              <c:pt idx="12352">
                <c:v>-3.7566885369762458E-3</c:v>
              </c:pt>
              <c:pt idx="12353">
                <c:v>-3.7559161739179787E-3</c:v>
              </c:pt>
              <c:pt idx="12354">
                <c:v>-3.7551435710326472E-3</c:v>
              </c:pt>
              <c:pt idx="12355">
                <c:v>-3.7543707283202513E-3</c:v>
              </c:pt>
              <c:pt idx="12356">
                <c:v>-3.7535976457807943E-3</c:v>
              </c:pt>
              <c:pt idx="12357">
                <c:v>-3.7528243234142729E-3</c:v>
              </c:pt>
              <c:pt idx="12358">
                <c:v>-3.752050761220687E-3</c:v>
              </c:pt>
              <c:pt idx="12359">
                <c:v>-3.7512769592000401E-3</c:v>
              </c:pt>
              <c:pt idx="12360">
                <c:v>-3.7505029173523254E-3</c:v>
              </c:pt>
              <c:pt idx="12361">
                <c:v>-3.7497286356775496E-3</c:v>
              </c:pt>
              <c:pt idx="12362">
                <c:v>-3.7489541141757128E-3</c:v>
              </c:pt>
              <c:pt idx="12363">
                <c:v>-3.7481793528468081E-3</c:v>
              </c:pt>
              <c:pt idx="12364">
                <c:v>-3.7474043516908459E-3</c:v>
              </c:pt>
              <c:pt idx="12365">
                <c:v>-3.7466291107078158E-3</c:v>
              </c:pt>
              <c:pt idx="12366">
                <c:v>-3.7458536298977212E-3</c:v>
              </c:pt>
              <c:pt idx="12367">
                <c:v>-3.7450779092605621E-3</c:v>
              </c:pt>
              <c:pt idx="12368">
                <c:v>-3.7443019487963421E-3</c:v>
              </c:pt>
              <c:pt idx="12369">
                <c:v>-3.7435257485050576E-3</c:v>
              </c:pt>
              <c:pt idx="12370">
                <c:v>-3.7427493083867086E-3</c:v>
              </c:pt>
              <c:pt idx="12371">
                <c:v>-3.7419726284412987E-3</c:v>
              </c:pt>
              <c:pt idx="12372">
                <c:v>-3.7411957086688208E-3</c:v>
              </c:pt>
              <c:pt idx="12373">
                <c:v>-3.7404185490692819E-3</c:v>
              </c:pt>
              <c:pt idx="12374">
                <c:v>-3.7396411496426821E-3</c:v>
              </c:pt>
              <c:pt idx="12375">
                <c:v>-3.7388635103890143E-3</c:v>
              </c:pt>
              <c:pt idx="12376">
                <c:v>-3.7380856313082855E-3</c:v>
              </c:pt>
              <c:pt idx="12377">
                <c:v>-3.7373075124004958E-3</c:v>
              </c:pt>
              <c:pt idx="12378">
                <c:v>-3.7365291536656381E-3</c:v>
              </c:pt>
              <c:pt idx="12379">
                <c:v>-3.7357505551037194E-3</c:v>
              </c:pt>
              <c:pt idx="12380">
                <c:v>-3.7349717167147328E-3</c:v>
              </c:pt>
              <c:pt idx="12381">
                <c:v>-3.7341926384986852E-3</c:v>
              </c:pt>
              <c:pt idx="12382">
                <c:v>-3.7334133204555767E-3</c:v>
              </c:pt>
              <c:pt idx="12383">
                <c:v>-3.7326337625854002E-3</c:v>
              </c:pt>
              <c:pt idx="12384">
                <c:v>-3.7318539648881627E-3</c:v>
              </c:pt>
              <c:pt idx="12385">
                <c:v>-3.7310739273638607E-3</c:v>
              </c:pt>
              <c:pt idx="12386">
                <c:v>-3.7302936500124943E-3</c:v>
              </c:pt>
              <c:pt idx="12387">
                <c:v>-3.7295131328340669E-3</c:v>
              </c:pt>
              <c:pt idx="12388">
                <c:v>-3.7287323758285716E-3</c:v>
              </c:pt>
              <c:pt idx="12389">
                <c:v>-3.7279513789960153E-3</c:v>
              </c:pt>
              <c:pt idx="12390">
                <c:v>-3.727170142336398E-3</c:v>
              </c:pt>
              <c:pt idx="12391">
                <c:v>-3.7263886658497163E-3</c:v>
              </c:pt>
              <c:pt idx="12392">
                <c:v>-3.72560694953597E-3</c:v>
              </c:pt>
              <c:pt idx="12393">
                <c:v>-3.7248249933951594E-3</c:v>
              </c:pt>
              <c:pt idx="12394">
                <c:v>-3.7240427974272843E-3</c:v>
              </c:pt>
              <c:pt idx="12395">
                <c:v>-3.7232603616323481E-3</c:v>
              </c:pt>
              <c:pt idx="12396">
                <c:v>-3.7224776860103476E-3</c:v>
              </c:pt>
              <c:pt idx="12397">
                <c:v>-3.7216947705612825E-3</c:v>
              </c:pt>
              <c:pt idx="12398">
                <c:v>-3.720911615285153E-3</c:v>
              </c:pt>
              <c:pt idx="12399">
                <c:v>-3.7201282201819591E-3</c:v>
              </c:pt>
              <c:pt idx="12400">
                <c:v>-3.7193445852517042E-3</c:v>
              </c:pt>
              <c:pt idx="12401">
                <c:v>-3.7185607104943848E-3</c:v>
              </c:pt>
              <c:pt idx="12402">
                <c:v>-3.7177765959100009E-3</c:v>
              </c:pt>
              <c:pt idx="12403">
                <c:v>-3.7169922414985561E-3</c:v>
              </c:pt>
              <c:pt idx="12404">
                <c:v>-3.7162076472600468E-3</c:v>
              </c:pt>
              <c:pt idx="12405">
                <c:v>-3.7154228131944765E-3</c:v>
              </c:pt>
              <c:pt idx="12406">
                <c:v>-3.7146377393018383E-3</c:v>
              </c:pt>
              <c:pt idx="12407">
                <c:v>-3.7138524255821391E-3</c:v>
              </c:pt>
              <c:pt idx="12408">
                <c:v>-3.7130668720353754E-3</c:v>
              </c:pt>
              <c:pt idx="12409">
                <c:v>-3.7122810786615473E-3</c:v>
              </c:pt>
              <c:pt idx="12410">
                <c:v>-3.7114950454606548E-3</c:v>
              </c:pt>
              <c:pt idx="12411">
                <c:v>-3.7107087724326977E-3</c:v>
              </c:pt>
              <c:pt idx="12412">
                <c:v>-3.7099222595776797E-3</c:v>
              </c:pt>
              <c:pt idx="12413">
                <c:v>-3.7091355068955972E-3</c:v>
              </c:pt>
              <c:pt idx="12414">
                <c:v>-3.7083485143864538E-3</c:v>
              </c:pt>
              <c:pt idx="12415">
                <c:v>-3.7075612820502424E-3</c:v>
              </c:pt>
              <c:pt idx="12416">
                <c:v>-3.70677380988697E-3</c:v>
              </c:pt>
              <c:pt idx="12417">
                <c:v>-3.7059860978966332E-3</c:v>
              </c:pt>
              <c:pt idx="12418">
                <c:v>-3.7051981460792353E-3</c:v>
              </c:pt>
              <c:pt idx="12419">
                <c:v>-3.7044099544347731E-3</c:v>
              </c:pt>
              <c:pt idx="12420">
                <c:v>-3.7036215229632463E-3</c:v>
              </c:pt>
              <c:pt idx="12421">
                <c:v>-3.7028328516646551E-3</c:v>
              </c:pt>
              <c:pt idx="12422">
                <c:v>-3.7020439405389995E-3</c:v>
              </c:pt>
              <c:pt idx="12423">
                <c:v>-3.7012547895862828E-3</c:v>
              </c:pt>
              <c:pt idx="12424">
                <c:v>-3.7004653988065017E-3</c:v>
              </c:pt>
              <c:pt idx="12425">
                <c:v>-3.6996757681996562E-3</c:v>
              </c:pt>
              <c:pt idx="12426">
                <c:v>-3.6988858977657461E-3</c:v>
              </c:pt>
              <c:pt idx="12427">
                <c:v>-3.6980957875047751E-3</c:v>
              </c:pt>
              <c:pt idx="12428">
                <c:v>-3.6973054374167397E-3</c:v>
              </c:pt>
              <c:pt idx="12429">
                <c:v>-3.6965148475016398E-3</c:v>
              </c:pt>
              <c:pt idx="12430">
                <c:v>-3.6957240177594754E-3</c:v>
              </c:pt>
              <c:pt idx="12431">
                <c:v>-3.69493294819025E-3</c:v>
              </c:pt>
              <c:pt idx="12432">
                <c:v>-3.6941416387939637E-3</c:v>
              </c:pt>
              <c:pt idx="12433">
                <c:v>-3.6933500895706094E-3</c:v>
              </c:pt>
              <c:pt idx="12434">
                <c:v>-3.6925583005201906E-3</c:v>
              </c:pt>
              <c:pt idx="12435">
                <c:v>-3.6917662716427109E-3</c:v>
              </c:pt>
              <c:pt idx="12436">
                <c:v>-3.6909740029381667E-3</c:v>
              </c:pt>
              <c:pt idx="12437">
                <c:v>-3.6901814944065581E-3</c:v>
              </c:pt>
              <c:pt idx="12438">
                <c:v>-3.689388746047885E-3</c:v>
              </c:pt>
              <c:pt idx="12439">
                <c:v>-3.6885957578621509E-3</c:v>
              </c:pt>
              <c:pt idx="12440">
                <c:v>-3.6878025298493523E-3</c:v>
              </c:pt>
              <c:pt idx="12441">
                <c:v>-3.6870090620094893E-3</c:v>
              </c:pt>
              <c:pt idx="12442">
                <c:v>-3.6862153543425619E-3</c:v>
              </c:pt>
              <c:pt idx="12443">
                <c:v>-3.6854214068485734E-3</c:v>
              </c:pt>
              <c:pt idx="12444">
                <c:v>-3.6846272195275205E-3</c:v>
              </c:pt>
              <c:pt idx="12445">
                <c:v>-3.6838327923794031E-3</c:v>
              </c:pt>
              <c:pt idx="12446">
                <c:v>-3.6830381254042248E-3</c:v>
              </c:pt>
              <c:pt idx="12447">
                <c:v>-3.682243218601982E-3</c:v>
              </c:pt>
              <c:pt idx="12448">
                <c:v>-3.6814480719726747E-3</c:v>
              </c:pt>
              <c:pt idx="12449">
                <c:v>-3.680652685516303E-3</c:v>
              </c:pt>
              <c:pt idx="12450">
                <c:v>-3.6798570592328668E-3</c:v>
              </c:pt>
              <c:pt idx="12451">
                <c:v>-3.6790611931223696E-3</c:v>
              </c:pt>
              <c:pt idx="12452">
                <c:v>-3.678265087184808E-3</c:v>
              </c:pt>
              <c:pt idx="12453">
                <c:v>-3.6774687414201819E-3</c:v>
              </c:pt>
              <c:pt idx="12454">
                <c:v>-3.6766721558284914E-3</c:v>
              </c:pt>
              <c:pt idx="12455">
                <c:v>-3.6758753304097398E-3</c:v>
              </c:pt>
              <c:pt idx="12456">
                <c:v>-3.6750782651639238E-3</c:v>
              </c:pt>
              <c:pt idx="12457">
                <c:v>-3.6742809600910434E-3</c:v>
              </c:pt>
              <c:pt idx="12458">
                <c:v>-3.6734834151911019E-3</c:v>
              </c:pt>
              <c:pt idx="12459">
                <c:v>-3.672685630464096E-3</c:v>
              </c:pt>
              <c:pt idx="12460">
                <c:v>-3.6718876059100257E-3</c:v>
              </c:pt>
              <c:pt idx="12461">
                <c:v>-3.6710893415288909E-3</c:v>
              </c:pt>
              <c:pt idx="12462">
                <c:v>-3.6702908373206951E-3</c:v>
              </c:pt>
              <c:pt idx="12463">
                <c:v>-3.6694920932854314E-3</c:v>
              </c:pt>
              <c:pt idx="12464">
                <c:v>-3.6686931094231066E-3</c:v>
              </c:pt>
              <c:pt idx="12465">
                <c:v>-3.6678938857337209E-3</c:v>
              </c:pt>
              <c:pt idx="12466">
                <c:v>-3.6670944222172673E-3</c:v>
              </c:pt>
              <c:pt idx="12467">
                <c:v>-3.6662947188737527E-3</c:v>
              </c:pt>
              <c:pt idx="12468">
                <c:v>-3.6654947757031736E-3</c:v>
              </c:pt>
              <c:pt idx="12469">
                <c:v>-3.6646945927055301E-3</c:v>
              </c:pt>
              <c:pt idx="12470">
                <c:v>-3.6638941698808221E-3</c:v>
              </c:pt>
              <c:pt idx="12471">
                <c:v>-3.6630935072290531E-3</c:v>
              </c:pt>
              <c:pt idx="12472">
                <c:v>-3.6622926047502197E-3</c:v>
              </c:pt>
              <c:pt idx="12473">
                <c:v>-3.6614914624443252E-3</c:v>
              </c:pt>
              <c:pt idx="12474">
                <c:v>-3.6606900803113664E-3</c:v>
              </c:pt>
              <c:pt idx="12475">
                <c:v>-3.6598884583513396E-3</c:v>
              </c:pt>
              <c:pt idx="12476">
                <c:v>-3.6590865965642518E-3</c:v>
              </c:pt>
              <c:pt idx="12477">
                <c:v>-3.658284494950103E-3</c:v>
              </c:pt>
              <c:pt idx="12478">
                <c:v>-3.6574821535088863E-3</c:v>
              </c:pt>
              <c:pt idx="12479">
                <c:v>-3.6566795722406086E-3</c:v>
              </c:pt>
              <c:pt idx="12480">
                <c:v>-3.6558767511452664E-3</c:v>
              </c:pt>
              <c:pt idx="12481">
                <c:v>-3.6550736902228598E-3</c:v>
              </c:pt>
              <c:pt idx="12482">
                <c:v>-3.6542703894733887E-3</c:v>
              </c:pt>
              <c:pt idx="12483">
                <c:v>-3.6534668488968566E-3</c:v>
              </c:pt>
              <c:pt idx="12484">
                <c:v>-3.6526630684932601E-3</c:v>
              </c:pt>
              <c:pt idx="12485">
                <c:v>-3.6518590482625991E-3</c:v>
              </c:pt>
              <c:pt idx="12486">
                <c:v>-3.6510547882048806E-3</c:v>
              </c:pt>
              <c:pt idx="12487">
                <c:v>-3.6502502883200942E-3</c:v>
              </c:pt>
              <c:pt idx="12488">
                <c:v>-3.6494455486082433E-3</c:v>
              </c:pt>
              <c:pt idx="12489">
                <c:v>-3.648640569069328E-3</c:v>
              </c:pt>
              <c:pt idx="12490">
                <c:v>-3.6478353497033482E-3</c:v>
              </c:pt>
              <c:pt idx="12491">
                <c:v>-3.6470298905103074E-3</c:v>
              </c:pt>
              <c:pt idx="12492">
                <c:v>-3.6462241914902022E-3</c:v>
              </c:pt>
              <c:pt idx="12493">
                <c:v>-3.6454182526430325E-3</c:v>
              </c:pt>
              <c:pt idx="12494">
                <c:v>-3.6446120739688018E-3</c:v>
              </c:pt>
              <c:pt idx="12495">
                <c:v>-3.6438056554675066E-3</c:v>
              </c:pt>
              <c:pt idx="12496">
                <c:v>-3.642998997139147E-3</c:v>
              </c:pt>
              <c:pt idx="12497">
                <c:v>-3.642192098983723E-3</c:v>
              </c:pt>
              <c:pt idx="12498">
                <c:v>-3.6413849610012344E-3</c:v>
              </c:pt>
              <c:pt idx="12499">
                <c:v>-3.6405775831916849E-3</c:v>
              </c:pt>
              <c:pt idx="12500">
                <c:v>-3.6397699655550744E-3</c:v>
              </c:pt>
              <c:pt idx="12501">
                <c:v>-3.638962108091396E-3</c:v>
              </c:pt>
              <c:pt idx="12502">
                <c:v>-3.6381540108006566E-3</c:v>
              </c:pt>
              <c:pt idx="12503">
                <c:v>-3.6373456736828527E-3</c:v>
              </c:pt>
              <c:pt idx="12504">
                <c:v>-3.6365370967379844E-3</c:v>
              </c:pt>
              <c:pt idx="12505">
                <c:v>-3.6357282799660516E-3</c:v>
              </c:pt>
              <c:pt idx="12506">
                <c:v>-3.6349192233670578E-3</c:v>
              </c:pt>
              <c:pt idx="12507">
                <c:v>-3.6341099269409961E-3</c:v>
              </c:pt>
              <c:pt idx="12508">
                <c:v>-3.6333003906878734E-3</c:v>
              </c:pt>
              <c:pt idx="12509">
                <c:v>-3.6324906146076898E-3</c:v>
              </c:pt>
              <c:pt idx="12510">
                <c:v>-3.6316805987004382E-3</c:v>
              </c:pt>
              <c:pt idx="12511">
                <c:v>-3.6308703429661256E-3</c:v>
              </c:pt>
              <c:pt idx="12512">
                <c:v>-3.6300598474047485E-3</c:v>
              </c:pt>
              <c:pt idx="12513">
                <c:v>-3.629249112016307E-3</c:v>
              </c:pt>
              <c:pt idx="12514">
                <c:v>-3.628438136800808E-3</c:v>
              </c:pt>
              <c:pt idx="12515">
                <c:v>-3.627626921758241E-3</c:v>
              </c:pt>
              <c:pt idx="12516">
                <c:v>-3.6268154668886096E-3</c:v>
              </c:pt>
              <c:pt idx="12517">
                <c:v>-3.6260037721919137E-3</c:v>
              </c:pt>
              <c:pt idx="12518">
                <c:v>-3.6251918376681569E-3</c:v>
              </c:pt>
              <c:pt idx="12519">
                <c:v>-3.6243796633173321E-3</c:v>
              </c:pt>
              <c:pt idx="12520">
                <c:v>-3.6235672491394463E-3</c:v>
              </c:pt>
              <c:pt idx="12521">
                <c:v>-3.6227545951344996E-3</c:v>
              </c:pt>
              <c:pt idx="12522">
                <c:v>-3.6219417013024849E-3</c:v>
              </c:pt>
              <c:pt idx="12523">
                <c:v>-3.6211285676434092E-3</c:v>
              </c:pt>
              <c:pt idx="12524">
                <c:v>-3.6203151941572691E-3</c:v>
              </c:pt>
              <c:pt idx="12525">
                <c:v>-3.619501580844068E-3</c:v>
              </c:pt>
              <c:pt idx="12526">
                <c:v>-3.6186877277037989E-3</c:v>
              </c:pt>
              <c:pt idx="12527">
                <c:v>-3.6178736347364723E-3</c:v>
              </c:pt>
              <c:pt idx="12528">
                <c:v>-3.6170593019420778E-3</c:v>
              </c:pt>
              <c:pt idx="12529">
                <c:v>-3.6162447293206189E-3</c:v>
              </c:pt>
              <c:pt idx="12530">
                <c:v>-3.6154299168720989E-3</c:v>
              </c:pt>
              <c:pt idx="12531">
                <c:v>-3.6146148645965145E-3</c:v>
              </c:pt>
              <c:pt idx="12532">
                <c:v>-3.6137995724938657E-3</c:v>
              </c:pt>
              <c:pt idx="12533">
                <c:v>-3.6129840405641524E-3</c:v>
              </c:pt>
              <c:pt idx="12534">
                <c:v>-3.6121682688073781E-3</c:v>
              </c:pt>
              <c:pt idx="12535">
                <c:v>-3.6113522572235393E-3</c:v>
              </c:pt>
              <c:pt idx="12536">
                <c:v>-3.6105360058126361E-3</c:v>
              </c:pt>
              <c:pt idx="12537">
                <c:v>-3.6097195145746684E-3</c:v>
              </c:pt>
              <c:pt idx="12538">
                <c:v>-3.6089027835096398E-3</c:v>
              </c:pt>
              <c:pt idx="12539">
                <c:v>-3.6080858126175466E-3</c:v>
              </c:pt>
              <c:pt idx="12540">
                <c:v>-3.607268601898389E-3</c:v>
              </c:pt>
              <c:pt idx="12541">
                <c:v>-3.6064511513521705E-3</c:v>
              </c:pt>
              <c:pt idx="12542">
                <c:v>-3.6056334609788875E-3</c:v>
              </c:pt>
              <c:pt idx="12543">
                <c:v>-3.60481553077854E-3</c:v>
              </c:pt>
              <c:pt idx="12544">
                <c:v>-3.603997360751128E-3</c:v>
              </c:pt>
              <c:pt idx="12545">
                <c:v>-3.6031789508966516E-3</c:v>
              </c:pt>
              <c:pt idx="12546">
                <c:v>-3.6023603012151142E-3</c:v>
              </c:pt>
              <c:pt idx="12547">
                <c:v>-3.6015414117065124E-3</c:v>
              </c:pt>
              <c:pt idx="12548">
                <c:v>-3.6007222823708461E-3</c:v>
              </c:pt>
              <c:pt idx="12549">
                <c:v>-3.5999029132081153E-3</c:v>
              </c:pt>
              <c:pt idx="12550">
                <c:v>-3.5990833042183236E-3</c:v>
              </c:pt>
              <c:pt idx="12551">
                <c:v>-3.5982634554014674E-3</c:v>
              </c:pt>
              <c:pt idx="12552">
                <c:v>-3.5974433667575467E-3</c:v>
              </c:pt>
              <c:pt idx="12553">
                <c:v>-3.5966230382865616E-3</c:v>
              </c:pt>
              <c:pt idx="12554">
                <c:v>-3.5958024699885155E-3</c:v>
              </c:pt>
              <c:pt idx="12555">
                <c:v>-3.5949816618634084E-3</c:v>
              </c:pt>
              <c:pt idx="12556">
                <c:v>-3.5941606139112334E-3</c:v>
              </c:pt>
              <c:pt idx="12557">
                <c:v>-3.5933393261319939E-3</c:v>
              </c:pt>
              <c:pt idx="12558">
                <c:v>-3.5925177985256934E-3</c:v>
              </c:pt>
              <c:pt idx="12559">
                <c:v>-3.5916960310923285E-3</c:v>
              </c:pt>
              <c:pt idx="12560">
                <c:v>-3.5908740238318991E-3</c:v>
              </c:pt>
              <c:pt idx="12561">
                <c:v>-3.5900517767444053E-3</c:v>
              </c:pt>
              <c:pt idx="12562">
                <c:v>-3.5892292898298504E-3</c:v>
              </c:pt>
              <c:pt idx="12563">
                <c:v>-3.5884065630882311E-3</c:v>
              </c:pt>
              <c:pt idx="12564">
                <c:v>-3.5875835965195474E-3</c:v>
              </c:pt>
              <c:pt idx="12565">
                <c:v>-3.5867603901237992E-3</c:v>
              </c:pt>
              <c:pt idx="12566">
                <c:v>-3.58593694390099E-3</c:v>
              </c:pt>
              <c:pt idx="12567">
                <c:v>-3.5851132578511163E-3</c:v>
              </c:pt>
              <c:pt idx="12568">
                <c:v>-3.5842893319741817E-3</c:v>
              </c:pt>
              <c:pt idx="12569">
                <c:v>-3.5834651662701826E-3</c:v>
              </c:pt>
              <c:pt idx="12570">
                <c:v>-3.5826407607391156E-3</c:v>
              </c:pt>
              <c:pt idx="12571">
                <c:v>-3.5818161153809876E-3</c:v>
              </c:pt>
              <c:pt idx="12572">
                <c:v>-3.5809912301957951E-3</c:v>
              </c:pt>
              <c:pt idx="12573">
                <c:v>-3.5801661051835416E-3</c:v>
              </c:pt>
              <c:pt idx="12574">
                <c:v>-3.5793407403442237E-3</c:v>
              </c:pt>
              <c:pt idx="12575">
                <c:v>-3.5785151356778414E-3</c:v>
              </c:pt>
              <c:pt idx="12576">
                <c:v>-3.5776892911843945E-3</c:v>
              </c:pt>
              <c:pt idx="12577">
                <c:v>-3.5768632068638832E-3</c:v>
              </c:pt>
              <c:pt idx="12578">
                <c:v>-3.576036882716311E-3</c:v>
              </c:pt>
              <c:pt idx="12579">
                <c:v>-3.5752103187416742E-3</c:v>
              </c:pt>
              <c:pt idx="12580">
                <c:v>-3.574383514939973E-3</c:v>
              </c:pt>
              <c:pt idx="12581">
                <c:v>-3.5735564713112074E-3</c:v>
              </c:pt>
              <c:pt idx="12582">
                <c:v>-3.5727291878553842E-3</c:v>
              </c:pt>
              <c:pt idx="12583">
                <c:v>-3.5719016645724931E-3</c:v>
              </c:pt>
              <c:pt idx="12584">
                <c:v>-3.5710739014625376E-3</c:v>
              </c:pt>
              <c:pt idx="12585">
                <c:v>-3.570245898525521E-3</c:v>
              </c:pt>
              <c:pt idx="12586">
                <c:v>-3.56941765576144E-3</c:v>
              </c:pt>
              <c:pt idx="12587">
                <c:v>-3.5685891731702946E-3</c:v>
              </c:pt>
              <c:pt idx="12588">
                <c:v>-3.5677604507520846E-3</c:v>
              </c:pt>
              <c:pt idx="12589">
                <c:v>-3.5669314885068103E-3</c:v>
              </c:pt>
              <c:pt idx="12590">
                <c:v>-3.5661022864344749E-3</c:v>
              </c:pt>
              <c:pt idx="12591">
                <c:v>-3.5652728445350751E-3</c:v>
              </c:pt>
              <c:pt idx="12592">
                <c:v>-3.5644431628086108E-3</c:v>
              </c:pt>
              <c:pt idx="12593">
                <c:v>-3.5636132412550856E-3</c:v>
              </c:pt>
              <c:pt idx="12594">
                <c:v>-3.5627830798744924E-3</c:v>
              </c:pt>
              <c:pt idx="12595">
                <c:v>-3.5619526786668382E-3</c:v>
              </c:pt>
              <c:pt idx="12596">
                <c:v>-3.5611220376321265E-3</c:v>
              </c:pt>
              <c:pt idx="12597">
                <c:v>-3.5602911567703434E-3</c:v>
              </c:pt>
              <c:pt idx="12598">
                <c:v>-3.5594600360814993E-3</c:v>
              </c:pt>
              <c:pt idx="12599">
                <c:v>-3.5586286755655908E-3</c:v>
              </c:pt>
              <c:pt idx="12600">
                <c:v>-3.5577970752226178E-3</c:v>
              </c:pt>
              <c:pt idx="12601">
                <c:v>-3.5569652350525838E-3</c:v>
              </c:pt>
              <c:pt idx="12602">
                <c:v>-3.5561331550554819E-3</c:v>
              </c:pt>
              <c:pt idx="12603">
                <c:v>-3.555300835231319E-3</c:v>
              </c:pt>
              <c:pt idx="12604">
                <c:v>-3.5544682755800951E-3</c:v>
              </c:pt>
              <c:pt idx="12605">
                <c:v>-3.5536354761018032E-3</c:v>
              </c:pt>
              <c:pt idx="12606">
                <c:v>-3.5528024367964504E-3</c:v>
              </c:pt>
              <c:pt idx="12607">
                <c:v>-3.5519691576640332E-3</c:v>
              </c:pt>
              <c:pt idx="12608">
                <c:v>-3.5511356387045515E-3</c:v>
              </c:pt>
              <c:pt idx="12609">
                <c:v>-3.5503018799180122E-3</c:v>
              </c:pt>
              <c:pt idx="12610">
                <c:v>-3.5494678813044016E-3</c:v>
              </c:pt>
              <c:pt idx="12611">
                <c:v>-3.54863364286373E-3</c:v>
              </c:pt>
              <c:pt idx="12612">
                <c:v>-3.5477991645959973E-3</c:v>
              </c:pt>
              <c:pt idx="12613">
                <c:v>-3.5469644465011968E-3</c:v>
              </c:pt>
              <c:pt idx="12614">
                <c:v>-3.5461294885793353E-3</c:v>
              </c:pt>
              <c:pt idx="12615">
                <c:v>-3.5452942908304093E-3</c:v>
              </c:pt>
              <c:pt idx="12616">
                <c:v>-3.5444588532544188E-3</c:v>
              </c:pt>
              <c:pt idx="12617">
                <c:v>-3.5436231758513674E-3</c:v>
              </c:pt>
              <c:pt idx="12618">
                <c:v>-3.5427872586212515E-3</c:v>
              </c:pt>
              <c:pt idx="12619">
                <c:v>-3.5419511015640712E-3</c:v>
              </c:pt>
              <c:pt idx="12620">
                <c:v>-3.5411147046798264E-3</c:v>
              </c:pt>
              <c:pt idx="12621">
                <c:v>-3.5402780679685206E-3</c:v>
              </c:pt>
              <c:pt idx="12622">
                <c:v>-3.5394411914301468E-3</c:v>
              </c:pt>
              <c:pt idx="12623">
                <c:v>-3.5386040750647156E-3</c:v>
              </c:pt>
              <c:pt idx="12624">
                <c:v>-3.5377667188722199E-3</c:v>
              </c:pt>
              <c:pt idx="12625">
                <c:v>-3.5369291228526563E-3</c:v>
              </c:pt>
              <c:pt idx="12626">
                <c:v>-3.5360912870060317E-3</c:v>
              </c:pt>
              <c:pt idx="12627">
                <c:v>-3.5352532113323426E-3</c:v>
              </c:pt>
              <c:pt idx="12628">
                <c:v>-3.5344148958315891E-3</c:v>
              </c:pt>
              <c:pt idx="12629">
                <c:v>-3.5335763405037746E-3</c:v>
              </c:pt>
              <c:pt idx="12630">
                <c:v>-3.5327375453488956E-3</c:v>
              </c:pt>
              <c:pt idx="12631">
                <c:v>-3.5318985103669522E-3</c:v>
              </c:pt>
              <c:pt idx="12632">
                <c:v>-3.5310592355579443E-3</c:v>
              </c:pt>
              <c:pt idx="12633">
                <c:v>-3.5302197209218754E-3</c:v>
              </c:pt>
              <c:pt idx="12634">
                <c:v>-3.5293799664587421E-3</c:v>
              </c:pt>
              <c:pt idx="12635">
                <c:v>-3.5285399721685443E-3</c:v>
              </c:pt>
              <c:pt idx="12636">
                <c:v>-3.527699738051282E-3</c:v>
              </c:pt>
              <c:pt idx="12637">
                <c:v>-3.5268592641069622E-3</c:v>
              </c:pt>
              <c:pt idx="12638">
                <c:v>-3.5260185503355711E-3</c:v>
              </c:pt>
              <c:pt idx="12639">
                <c:v>-3.5251775967371189E-3</c:v>
              </c:pt>
              <c:pt idx="12640">
                <c:v>-3.5243364033116058E-3</c:v>
              </c:pt>
              <c:pt idx="12641">
                <c:v>-3.5234949700590247E-3</c:v>
              </c:pt>
              <c:pt idx="12642">
                <c:v>-3.5226532969793826E-3</c:v>
              </c:pt>
              <c:pt idx="12643">
                <c:v>-3.5218113840726761E-3</c:v>
              </c:pt>
              <c:pt idx="12644">
                <c:v>-3.5209692313389086E-3</c:v>
              </c:pt>
              <c:pt idx="12645">
                <c:v>-3.5201268387780732E-3</c:v>
              </c:pt>
              <c:pt idx="12646">
                <c:v>-3.5192842063901768E-3</c:v>
              </c:pt>
              <c:pt idx="12647">
                <c:v>-3.5184413341752159E-3</c:v>
              </c:pt>
              <c:pt idx="12648">
                <c:v>-3.517598222133194E-3</c:v>
              </c:pt>
              <c:pt idx="12649">
                <c:v>-3.5167548702641042E-3</c:v>
              </c:pt>
              <c:pt idx="12650">
                <c:v>-3.5159112785679569E-3</c:v>
              </c:pt>
              <c:pt idx="12651">
                <c:v>-3.5150674470447417E-3</c:v>
              </c:pt>
              <c:pt idx="12652">
                <c:v>-3.5142233756944655E-3</c:v>
              </c:pt>
              <c:pt idx="12653">
                <c:v>-3.5133790645171213E-3</c:v>
              </c:pt>
              <c:pt idx="12654">
                <c:v>-3.5125345135127162E-3</c:v>
              </c:pt>
              <c:pt idx="12655">
                <c:v>-3.5116897226812466E-3</c:v>
              </c:pt>
              <c:pt idx="12656">
                <c:v>-3.510844692022716E-3</c:v>
              </c:pt>
              <c:pt idx="12657">
                <c:v>-3.5099994215371175E-3</c:v>
              </c:pt>
              <c:pt idx="12658">
                <c:v>-3.509153911224458E-3</c:v>
              </c:pt>
              <c:pt idx="12659">
                <c:v>-3.508308161084734E-3</c:v>
              </c:pt>
              <c:pt idx="12660">
                <c:v>-3.5074621711179491E-3</c:v>
              </c:pt>
              <c:pt idx="12661">
                <c:v>-3.5066159413240962E-3</c:v>
              </c:pt>
              <c:pt idx="12662">
                <c:v>-3.5057694717031823E-3</c:v>
              </c:pt>
              <c:pt idx="12663">
                <c:v>-3.504922762255204E-3</c:v>
              </c:pt>
              <c:pt idx="12664">
                <c:v>-3.5040758129801682E-3</c:v>
              </c:pt>
              <c:pt idx="12665">
                <c:v>-3.5032286238780609E-3</c:v>
              </c:pt>
              <c:pt idx="12666">
                <c:v>-3.5023811949488927E-3</c:v>
              </c:pt>
              <c:pt idx="12667">
                <c:v>-3.50153352619266E-3</c:v>
              </c:pt>
              <c:pt idx="12668">
                <c:v>-3.5006856176093663E-3</c:v>
              </c:pt>
              <c:pt idx="12669">
                <c:v>-3.4998374691990047E-3</c:v>
              </c:pt>
              <c:pt idx="12670">
                <c:v>-3.4989890809615821E-3</c:v>
              </c:pt>
              <c:pt idx="12671">
                <c:v>-3.4981404528970951E-3</c:v>
              </c:pt>
              <c:pt idx="12672">
                <c:v>-3.4972915850055471E-3</c:v>
              </c:pt>
              <c:pt idx="12673">
                <c:v>-3.4964424772869346E-3</c:v>
              </c:pt>
              <c:pt idx="12674">
                <c:v>-3.4955931297412542E-3</c:v>
              </c:pt>
              <c:pt idx="12675">
                <c:v>-3.4947435423685162E-3</c:v>
              </c:pt>
              <c:pt idx="12676">
                <c:v>-3.4938937151687104E-3</c:v>
              </c:pt>
              <c:pt idx="12677">
                <c:v>-3.4930436481418435E-3</c:v>
              </c:pt>
              <c:pt idx="12678">
                <c:v>-3.4921933412879157E-3</c:v>
              </c:pt>
              <c:pt idx="12679">
                <c:v>-3.4913427946069199E-3</c:v>
              </c:pt>
              <c:pt idx="12680">
                <c:v>-3.4904920080988597E-3</c:v>
              </c:pt>
              <c:pt idx="12681">
                <c:v>-3.4896409817637385E-3</c:v>
              </c:pt>
              <c:pt idx="12682">
                <c:v>-3.4887897156015528E-3</c:v>
              </c:pt>
              <c:pt idx="12683">
                <c:v>-3.4879382096123027E-3</c:v>
              </c:pt>
              <c:pt idx="12684">
                <c:v>-3.4870864637959915E-3</c:v>
              </c:pt>
              <c:pt idx="12685">
                <c:v>-3.4862344781526125E-3</c:v>
              </c:pt>
              <c:pt idx="12686">
                <c:v>-3.4853822526821725E-3</c:v>
              </c:pt>
              <c:pt idx="12687">
                <c:v>-3.484529787384668E-3</c:v>
              </c:pt>
              <c:pt idx="12688">
                <c:v>-3.4836770822601025E-3</c:v>
              </c:pt>
              <c:pt idx="12689">
                <c:v>-3.4828241373084726E-3</c:v>
              </c:pt>
              <c:pt idx="12690">
                <c:v>-3.4819709525297747E-3</c:v>
              </c:pt>
              <c:pt idx="12691">
                <c:v>-3.4811175279240228E-3</c:v>
              </c:pt>
              <c:pt idx="12692">
                <c:v>-3.4802638634911995E-3</c:v>
              </c:pt>
              <c:pt idx="12693">
                <c:v>-3.4794099592313152E-3</c:v>
              </c:pt>
              <c:pt idx="12694">
                <c:v>-3.4785558151443664E-3</c:v>
              </c:pt>
              <c:pt idx="12695">
                <c:v>-3.4777014312303532E-3</c:v>
              </c:pt>
              <c:pt idx="12696">
                <c:v>-3.4768468074892755E-3</c:v>
              </c:pt>
              <c:pt idx="12697">
                <c:v>-3.4759919439211369E-3</c:v>
              </c:pt>
              <c:pt idx="12698">
                <c:v>-3.4751368405259338E-3</c:v>
              </c:pt>
              <c:pt idx="12699">
                <c:v>-3.4742814973036662E-3</c:v>
              </c:pt>
              <c:pt idx="12700">
                <c:v>-3.4734259142543376E-3</c:v>
              </c:pt>
              <c:pt idx="12701">
                <c:v>-3.4725700913779446E-3</c:v>
              </c:pt>
              <c:pt idx="12702">
                <c:v>-3.4717140286744871E-3</c:v>
              </c:pt>
              <c:pt idx="12703">
                <c:v>-3.4708577261439652E-3</c:v>
              </c:pt>
              <c:pt idx="12704">
                <c:v>-3.4700011837863788E-3</c:v>
              </c:pt>
              <c:pt idx="12705">
                <c:v>-3.4691444016017349E-3</c:v>
              </c:pt>
              <c:pt idx="12706">
                <c:v>-3.4682873795900231E-3</c:v>
              </c:pt>
              <c:pt idx="12707">
                <c:v>-3.4674301177512468E-3</c:v>
              </c:pt>
              <c:pt idx="12708">
                <c:v>-3.4665726160854095E-3</c:v>
              </c:pt>
              <c:pt idx="12709">
                <c:v>-3.4657148745925077E-3</c:v>
              </c:pt>
              <c:pt idx="12710">
                <c:v>-3.4648568932725415E-3</c:v>
              </c:pt>
              <c:pt idx="12711">
                <c:v>-3.4639986721255109E-3</c:v>
              </c:pt>
              <c:pt idx="12712">
                <c:v>-3.4631402111514158E-3</c:v>
              </c:pt>
              <c:pt idx="12713">
                <c:v>-3.4622815103502597E-3</c:v>
              </c:pt>
              <c:pt idx="12714">
                <c:v>-3.4614225697220391E-3</c:v>
              </c:pt>
              <c:pt idx="12715">
                <c:v>-3.4605633892667541E-3</c:v>
              </c:pt>
              <c:pt idx="12716">
                <c:v>-3.4597039689844081E-3</c:v>
              </c:pt>
              <c:pt idx="12717">
                <c:v>-3.4588443088749976E-3</c:v>
              </c:pt>
              <c:pt idx="12718">
                <c:v>-3.4579844089385227E-3</c:v>
              </c:pt>
              <c:pt idx="12719">
                <c:v>-3.4571242691749868E-3</c:v>
              </c:pt>
              <c:pt idx="12720">
                <c:v>-3.4562638895843829E-3</c:v>
              </c:pt>
              <c:pt idx="12721">
                <c:v>-3.4554032701667181E-3</c:v>
              </c:pt>
              <c:pt idx="12722">
                <c:v>-3.4545424109219888E-3</c:v>
              </c:pt>
              <c:pt idx="12723">
                <c:v>-3.4536813118501951E-3</c:v>
              </c:pt>
              <c:pt idx="12724">
                <c:v>-3.4528199729513404E-3</c:v>
              </c:pt>
              <c:pt idx="12725">
                <c:v>-3.4519583942254212E-3</c:v>
              </c:pt>
              <c:pt idx="12726">
                <c:v>-3.4510965756724375E-3</c:v>
              </c:pt>
              <c:pt idx="12727">
                <c:v>-3.4502345172923894E-3</c:v>
              </c:pt>
              <c:pt idx="12728">
                <c:v>-3.4493722190852803E-3</c:v>
              </c:pt>
              <c:pt idx="12729">
                <c:v>-3.4485096810511033E-3</c:v>
              </c:pt>
              <c:pt idx="12730">
                <c:v>-3.4476469031898653E-3</c:v>
              </c:pt>
              <c:pt idx="12731">
                <c:v>-3.4467838855015663E-3</c:v>
              </c:pt>
              <c:pt idx="12732">
                <c:v>-3.4459206279862029E-3</c:v>
              </c:pt>
              <c:pt idx="12733">
                <c:v>-3.4450571306437749E-3</c:v>
              </c:pt>
              <c:pt idx="12734">
                <c:v>-3.4441933934742826E-3</c:v>
              </c:pt>
              <c:pt idx="12735">
                <c:v>-3.4433294164777258E-3</c:v>
              </c:pt>
              <c:pt idx="12736">
                <c:v>-3.4424651996541079E-3</c:v>
              </c:pt>
              <c:pt idx="12737">
                <c:v>-3.4416007430034257E-3</c:v>
              </c:pt>
              <c:pt idx="12738">
                <c:v>-3.4407360465256789E-3</c:v>
              </c:pt>
              <c:pt idx="12739">
                <c:v>-3.4398711102208678E-3</c:v>
              </c:pt>
              <c:pt idx="12740">
                <c:v>-3.4390059340889956E-3</c:v>
              </c:pt>
              <c:pt idx="12741">
                <c:v>-3.4381405181300589E-3</c:v>
              </c:pt>
              <c:pt idx="12742">
                <c:v>-3.4372748623440579E-3</c:v>
              </c:pt>
              <c:pt idx="12743">
                <c:v>-3.4364089667309923E-3</c:v>
              </c:pt>
              <c:pt idx="12744">
                <c:v>-3.4355428312908658E-3</c:v>
              </c:pt>
              <c:pt idx="12745">
                <c:v>-3.4346764560236713E-3</c:v>
              </c:pt>
              <c:pt idx="12746">
                <c:v>-3.4338098409294228E-3</c:v>
              </c:pt>
              <c:pt idx="12747">
                <c:v>-3.4329429860081029E-3</c:v>
              </c:pt>
              <c:pt idx="12748">
                <c:v>-3.4320758912597185E-3</c:v>
              </c:pt>
              <c:pt idx="12749">
                <c:v>-3.4312085566842732E-3</c:v>
              </c:pt>
              <c:pt idx="12750">
                <c:v>-3.4303409822817633E-3</c:v>
              </c:pt>
              <c:pt idx="12751">
                <c:v>-3.4294731680521925E-3</c:v>
              </c:pt>
              <c:pt idx="12752">
                <c:v>-3.4286051139955538E-3</c:v>
              </c:pt>
              <c:pt idx="12753">
                <c:v>-3.4277368201118541E-3</c:v>
              </c:pt>
              <c:pt idx="12754">
                <c:v>-3.4268682864010899E-3</c:v>
              </c:pt>
              <c:pt idx="12755">
                <c:v>-3.4259995128632648E-3</c:v>
              </c:pt>
              <c:pt idx="12756">
                <c:v>-3.4251304994983717E-3</c:v>
              </c:pt>
              <c:pt idx="12757">
                <c:v>-3.4242612463064176E-3</c:v>
              </c:pt>
              <c:pt idx="12758">
                <c:v>-3.4233917532873991E-3</c:v>
              </c:pt>
              <c:pt idx="12759">
                <c:v>-3.4225220204413195E-3</c:v>
              </c:pt>
              <c:pt idx="12760">
                <c:v>-3.4216520477681756E-3</c:v>
              </c:pt>
              <c:pt idx="12761">
                <c:v>-3.4207818352679671E-3</c:v>
              </c:pt>
              <c:pt idx="12762">
                <c:v>-3.4199113829406942E-3</c:v>
              </c:pt>
              <c:pt idx="12763">
                <c:v>-3.4190406907863603E-3</c:v>
              </c:pt>
              <c:pt idx="12764">
                <c:v>-3.4181697588049585E-3</c:v>
              </c:pt>
              <c:pt idx="12765">
                <c:v>-3.4172985869964957E-3</c:v>
              </c:pt>
              <c:pt idx="12766">
                <c:v>-3.4164271753609685E-3</c:v>
              </c:pt>
              <c:pt idx="12767">
                <c:v>-3.4155555238983802E-3</c:v>
              </c:pt>
              <c:pt idx="12768">
                <c:v>-3.414683632608724E-3</c:v>
              </c:pt>
              <c:pt idx="12769">
                <c:v>-3.4138115014920069E-3</c:v>
              </c:pt>
              <c:pt idx="12770">
                <c:v>-3.4129391305482253E-3</c:v>
              </c:pt>
              <c:pt idx="12771">
                <c:v>-3.4120665197773827E-3</c:v>
              </c:pt>
              <c:pt idx="12772">
                <c:v>-3.4111936691794721E-3</c:v>
              </c:pt>
              <c:pt idx="12773">
                <c:v>-3.4103205787545041E-3</c:v>
              </c:pt>
              <c:pt idx="12774">
                <c:v>-3.4094472485024681E-3</c:v>
              </c:pt>
              <c:pt idx="12775">
                <c:v>-3.4085736784233711E-3</c:v>
              </c:pt>
              <c:pt idx="12776">
                <c:v>-3.4076998685172062E-3</c:v>
              </c:pt>
              <c:pt idx="12777">
                <c:v>-3.4068258187839803E-3</c:v>
              </c:pt>
              <c:pt idx="12778">
                <c:v>-3.40595152922369E-3</c:v>
              </c:pt>
              <c:pt idx="12779">
                <c:v>-3.4050769998363387E-3</c:v>
              </c:pt>
              <c:pt idx="12780">
                <c:v>-3.4042022306219194E-3</c:v>
              </c:pt>
              <c:pt idx="12781">
                <c:v>-3.4033272215804392E-3</c:v>
              </c:pt>
              <c:pt idx="12782">
                <c:v>-3.4024519727118979E-3</c:v>
              </c:pt>
              <c:pt idx="12783">
                <c:v>-3.4015764840162888E-3</c:v>
              </c:pt>
              <c:pt idx="12784">
                <c:v>-3.4007007554936186E-3</c:v>
              </c:pt>
              <c:pt idx="12785">
                <c:v>-3.399824787143884E-3</c:v>
              </c:pt>
              <c:pt idx="12786">
                <c:v>-3.3989485789670849E-3</c:v>
              </c:pt>
              <c:pt idx="12787">
                <c:v>-3.3980721309632249E-3</c:v>
              </c:pt>
              <c:pt idx="12788">
                <c:v>-3.3971954431323004E-3</c:v>
              </c:pt>
              <c:pt idx="12789">
                <c:v>-3.3963185154743114E-3</c:v>
              </c:pt>
              <c:pt idx="12790">
                <c:v>-3.395441347989258E-3</c:v>
              </c:pt>
              <c:pt idx="12791">
                <c:v>-3.3945639406771401E-3</c:v>
              </c:pt>
              <c:pt idx="12792">
                <c:v>-3.3936862935379612E-3</c:v>
              </c:pt>
              <c:pt idx="12793">
                <c:v>-3.3928084065717179E-3</c:v>
              </c:pt>
              <c:pt idx="12794">
                <c:v>-3.3919302797784101E-3</c:v>
              </c:pt>
              <c:pt idx="12795">
                <c:v>-3.3910519131580413E-3</c:v>
              </c:pt>
              <c:pt idx="12796">
                <c:v>-3.3901733067106046E-3</c:v>
              </c:pt>
              <c:pt idx="12797">
                <c:v>-3.3892944604361069E-3</c:v>
              </c:pt>
              <c:pt idx="12798">
                <c:v>-3.3884153743345448E-3</c:v>
              </c:pt>
              <c:pt idx="12799">
                <c:v>-3.3875360484059217E-3</c:v>
              </c:pt>
              <c:pt idx="12800">
                <c:v>-3.3866564826502375E-3</c:v>
              </c:pt>
              <c:pt idx="12801">
                <c:v>-3.3857766770674855E-3</c:v>
              </c:pt>
              <c:pt idx="12802">
                <c:v>-3.384896631657669E-3</c:v>
              </c:pt>
              <c:pt idx="12803">
                <c:v>-3.384016346420788E-3</c:v>
              </c:pt>
              <c:pt idx="12804">
                <c:v>-3.383135821356846E-3</c:v>
              </c:pt>
              <c:pt idx="12805">
                <c:v>-3.3822550564658396E-3</c:v>
              </c:pt>
              <c:pt idx="12806">
                <c:v>-3.3813740517477688E-3</c:v>
              </c:pt>
              <c:pt idx="12807">
                <c:v>-3.3804928072026369E-3</c:v>
              </c:pt>
              <c:pt idx="12808">
                <c:v>-3.3796113228304371E-3</c:v>
              </c:pt>
              <c:pt idx="12809">
                <c:v>-3.3787295986311763E-3</c:v>
              </c:pt>
              <c:pt idx="12810">
                <c:v>-3.3778476346048546E-3</c:v>
              </c:pt>
              <c:pt idx="12811">
                <c:v>-3.3769654307514649E-3</c:v>
              </c:pt>
              <c:pt idx="12812">
                <c:v>-3.3760829870710142E-3</c:v>
              </c:pt>
              <c:pt idx="12813">
                <c:v>-3.3752003035634991E-3</c:v>
              </c:pt>
              <c:pt idx="12814">
                <c:v>-3.3743173802289229E-3</c:v>
              </c:pt>
              <c:pt idx="12815">
                <c:v>-3.3734342170672789E-3</c:v>
              </c:pt>
              <c:pt idx="12816">
                <c:v>-3.3725508140785738E-3</c:v>
              </c:pt>
              <c:pt idx="12817">
                <c:v>-3.3716671712628044E-3</c:v>
              </c:pt>
              <c:pt idx="12818">
                <c:v>-3.3707832886199704E-3</c:v>
              </c:pt>
              <c:pt idx="12819">
                <c:v>-3.3698991661500755E-3</c:v>
              </c:pt>
              <c:pt idx="12820">
                <c:v>-3.3690148038531161E-3</c:v>
              </c:pt>
              <c:pt idx="12821">
                <c:v>-3.3681302017290922E-3</c:v>
              </c:pt>
              <c:pt idx="12822">
                <c:v>-3.3672453597780039E-3</c:v>
              </c:pt>
              <c:pt idx="12823">
                <c:v>-3.3663602779998511E-3</c:v>
              </c:pt>
              <c:pt idx="12824">
                <c:v>-3.3654749563946373E-3</c:v>
              </c:pt>
              <c:pt idx="12825">
                <c:v>-3.3645893949623591E-3</c:v>
              </c:pt>
              <c:pt idx="12826">
                <c:v>-3.3637035937030199E-3</c:v>
              </c:pt>
              <c:pt idx="12827">
                <c:v>-3.3628175526166128E-3</c:v>
              </c:pt>
              <c:pt idx="12828">
                <c:v>-3.3619312717031481E-3</c:v>
              </c:pt>
              <c:pt idx="12829">
                <c:v>-3.3610447509626155E-3</c:v>
              </c:pt>
              <c:pt idx="12830">
                <c:v>-3.3601579903950185E-3</c:v>
              </c:pt>
              <c:pt idx="12831">
                <c:v>-3.3592709900003605E-3</c:v>
              </c:pt>
              <c:pt idx="12832">
                <c:v>-3.3583837497786345E-3</c:v>
              </c:pt>
              <c:pt idx="12833">
                <c:v>-3.3574962697298476E-3</c:v>
              </c:pt>
              <c:pt idx="12834">
                <c:v>-3.3566085498539996E-3</c:v>
              </c:pt>
              <c:pt idx="12835">
                <c:v>-3.3557205901510838E-3</c:v>
              </c:pt>
              <c:pt idx="12836">
                <c:v>-3.3548323906211069E-3</c:v>
              </c:pt>
              <c:pt idx="12837">
                <c:v>-3.3539439512640656E-3</c:v>
              </c:pt>
              <c:pt idx="12838">
                <c:v>-3.3530552720799599E-3</c:v>
              </c:pt>
              <c:pt idx="12839">
                <c:v>-3.3521663530687931E-3</c:v>
              </c:pt>
              <c:pt idx="12840">
                <c:v>-3.3512771942305619E-3</c:v>
              </c:pt>
              <c:pt idx="12841">
                <c:v>-3.3503877955652697E-3</c:v>
              </c:pt>
              <c:pt idx="12842">
                <c:v>-3.3494981570729096E-3</c:v>
              </c:pt>
              <c:pt idx="12843">
                <c:v>-3.3486082787534885E-3</c:v>
              </c:pt>
              <c:pt idx="12844">
                <c:v>-3.3477181606069994E-3</c:v>
              </c:pt>
              <c:pt idx="12845">
                <c:v>-3.3468278026334494E-3</c:v>
              </c:pt>
              <c:pt idx="12846">
                <c:v>-3.3459372048328384E-3</c:v>
              </c:pt>
              <c:pt idx="12847">
                <c:v>-3.3450463672051595E-3</c:v>
              </c:pt>
              <c:pt idx="12848">
                <c:v>-3.3441552897504195E-3</c:v>
              </c:pt>
              <c:pt idx="12849">
                <c:v>-3.3432639724686151E-3</c:v>
              </c:pt>
              <c:pt idx="12850">
                <c:v>-3.3423724153597498E-3</c:v>
              </c:pt>
              <c:pt idx="12851">
                <c:v>-3.3414806184238165E-3</c:v>
              </c:pt>
              <c:pt idx="12852">
                <c:v>-3.3405885816608222E-3</c:v>
              </c:pt>
              <c:pt idx="12853">
                <c:v>-3.3396963050707634E-3</c:v>
              </c:pt>
              <c:pt idx="12854">
                <c:v>-3.3388037886536402E-3</c:v>
              </c:pt>
              <c:pt idx="12855">
                <c:v>-3.3379110324094595E-3</c:v>
              </c:pt>
              <c:pt idx="12856">
                <c:v>-3.3370180363382108E-3</c:v>
              </c:pt>
              <c:pt idx="12857">
                <c:v>-3.3361248004398977E-3</c:v>
              </c:pt>
              <c:pt idx="12858">
                <c:v>-3.3352313247145202E-3</c:v>
              </c:pt>
              <c:pt idx="12859">
                <c:v>-3.3343376091620816E-3</c:v>
              </c:pt>
              <c:pt idx="12860">
                <c:v>-3.3334436537825786E-3</c:v>
              </c:pt>
              <c:pt idx="12861">
                <c:v>-3.3325494585760111E-3</c:v>
              </c:pt>
              <c:pt idx="12862">
                <c:v>-3.3316550235423792E-3</c:v>
              </c:pt>
              <c:pt idx="12863">
                <c:v>-3.3307603486816863E-3</c:v>
              </c:pt>
              <c:pt idx="12864">
                <c:v>-3.3298654339939289E-3</c:v>
              </c:pt>
              <c:pt idx="12865">
                <c:v>-3.3289702794791071E-3</c:v>
              </c:pt>
              <c:pt idx="12866">
                <c:v>-3.3280748851372208E-3</c:v>
              </c:pt>
              <c:pt idx="12867">
                <c:v>-3.3271792509682735E-3</c:v>
              </c:pt>
              <c:pt idx="12868">
                <c:v>-3.3262833769722583E-3</c:v>
              </c:pt>
              <c:pt idx="12869">
                <c:v>-3.325387263149189E-3</c:v>
              </c:pt>
              <c:pt idx="12870">
                <c:v>-3.3244909094990484E-3</c:v>
              </c:pt>
              <c:pt idx="12871">
                <c:v>-3.3235943160218467E-3</c:v>
              </c:pt>
              <c:pt idx="12872">
                <c:v>-3.3226974827175772E-3</c:v>
              </c:pt>
              <c:pt idx="12873">
                <c:v>-3.3218004095862501E-3</c:v>
              </c:pt>
              <c:pt idx="12874">
                <c:v>-3.3209030966278551E-3</c:v>
              </c:pt>
              <c:pt idx="12875">
                <c:v>-3.3200055438423991E-3</c:v>
              </c:pt>
              <c:pt idx="12876">
                <c:v>-3.3191077512298751E-3</c:v>
              </c:pt>
              <c:pt idx="12877">
                <c:v>-3.3182097187902937E-3</c:v>
              </c:pt>
              <c:pt idx="12878">
                <c:v>-3.3173114465236443E-3</c:v>
              </c:pt>
              <c:pt idx="12879">
                <c:v>-3.316412934429934E-3</c:v>
              </c:pt>
              <c:pt idx="12880">
                <c:v>-3.3155141825091557E-3</c:v>
              </c:pt>
              <c:pt idx="12881">
                <c:v>-3.3146151907613199E-3</c:v>
              </c:pt>
              <c:pt idx="12882">
                <c:v>-3.3137159591864196E-3</c:v>
              </c:pt>
              <c:pt idx="12883">
                <c:v>-3.3128164877844549E-3</c:v>
              </c:pt>
              <c:pt idx="12884">
                <c:v>-3.3119167765554257E-3</c:v>
              </c:pt>
              <c:pt idx="12885">
                <c:v>-3.311016825499332E-3</c:v>
              </c:pt>
              <c:pt idx="12886">
                <c:v>-3.3101166346161739E-3</c:v>
              </c:pt>
              <c:pt idx="12887">
                <c:v>-3.3092162039059549E-3</c:v>
              </c:pt>
              <c:pt idx="12888">
                <c:v>-3.3083155333686713E-3</c:v>
              </c:pt>
              <c:pt idx="12889">
                <c:v>-3.3074146230043233E-3</c:v>
              </c:pt>
              <c:pt idx="12890">
                <c:v>-3.3065134728129109E-3</c:v>
              </c:pt>
              <c:pt idx="12891">
                <c:v>-3.3056120827944374E-3</c:v>
              </c:pt>
              <c:pt idx="12892">
                <c:v>-3.3047104529488995E-3</c:v>
              </c:pt>
              <c:pt idx="12893">
                <c:v>-3.3038085832762971E-3</c:v>
              </c:pt>
              <c:pt idx="12894">
                <c:v>-3.3029064737766303E-3</c:v>
              </c:pt>
              <c:pt idx="12895">
                <c:v>-3.3020041244499025E-3</c:v>
              </c:pt>
              <c:pt idx="12896">
                <c:v>-3.3011015352961137E-3</c:v>
              </c:pt>
              <c:pt idx="12897">
                <c:v>-3.300198706315257E-3</c:v>
              </c:pt>
              <c:pt idx="12898">
                <c:v>-3.2992956375073393E-3</c:v>
              </c:pt>
              <c:pt idx="12899">
                <c:v>-3.2983923288723536E-3</c:v>
              </c:pt>
              <c:pt idx="12900">
                <c:v>-3.297488780410307E-3</c:v>
              </c:pt>
              <c:pt idx="12901">
                <c:v>-3.2965849921211959E-3</c:v>
              </c:pt>
              <c:pt idx="12902">
                <c:v>-3.2956809640050239E-3</c:v>
              </c:pt>
              <c:pt idx="12903">
                <c:v>-3.2947766960617873E-3</c:v>
              </c:pt>
              <c:pt idx="12904">
                <c:v>-3.2938721882914863E-3</c:v>
              </c:pt>
              <c:pt idx="12905">
                <c:v>-3.2929674406941209E-3</c:v>
              </c:pt>
              <c:pt idx="12906">
                <c:v>-3.292062453269691E-3</c:v>
              </c:pt>
              <c:pt idx="12907">
                <c:v>-3.2911572260182001E-3</c:v>
              </c:pt>
              <c:pt idx="12908">
                <c:v>-3.2902517589396447E-3</c:v>
              </c:pt>
              <c:pt idx="12909">
                <c:v>-3.2893460520340249E-3</c:v>
              </c:pt>
              <c:pt idx="12910">
                <c:v>-3.2884401053013441E-3</c:v>
              </c:pt>
              <c:pt idx="12911">
                <c:v>-3.2875339187415989E-3</c:v>
              </c:pt>
              <c:pt idx="12912">
                <c:v>-3.2866274923547892E-3</c:v>
              </c:pt>
              <c:pt idx="12913">
                <c:v>-3.285720826140915E-3</c:v>
              </c:pt>
              <c:pt idx="12914">
                <c:v>-3.2848139200999799E-3</c:v>
              </c:pt>
              <c:pt idx="12915">
                <c:v>-3.2839067742319802E-3</c:v>
              </c:pt>
              <c:pt idx="12916">
                <c:v>-3.2829993885369162E-3</c:v>
              </c:pt>
              <c:pt idx="12917">
                <c:v>-3.2820917630147876E-3</c:v>
              </c:pt>
              <c:pt idx="12918">
                <c:v>-3.2811838976655947E-3</c:v>
              </c:pt>
              <c:pt idx="12919">
                <c:v>-3.2802757924893407E-3</c:v>
              </c:pt>
              <c:pt idx="12920">
                <c:v>-3.2793674474860222E-3</c:v>
              </c:pt>
              <c:pt idx="12921">
                <c:v>-3.2784588626556393E-3</c:v>
              </c:pt>
              <c:pt idx="12922">
                <c:v>-3.2775500379981955E-3</c:v>
              </c:pt>
              <c:pt idx="12923">
                <c:v>-3.2766409735136871E-3</c:v>
              </c:pt>
              <c:pt idx="12924">
                <c:v>-3.2757316692021143E-3</c:v>
              </c:pt>
              <c:pt idx="12925">
                <c:v>-3.2748221250634806E-3</c:v>
              </c:pt>
              <c:pt idx="12926">
                <c:v>-3.2739123410977788E-3</c:v>
              </c:pt>
              <c:pt idx="12927">
                <c:v>-3.2730023173050161E-3</c:v>
              </c:pt>
              <c:pt idx="12928">
                <c:v>-3.272092053685189E-3</c:v>
              </c:pt>
              <c:pt idx="12929">
                <c:v>-3.2711815502382974E-3</c:v>
              </c:pt>
              <c:pt idx="12930">
                <c:v>-3.2702708069643448E-3</c:v>
              </c:pt>
              <c:pt idx="12931">
                <c:v>-3.2693598238633242E-3</c:v>
              </c:pt>
              <c:pt idx="12932">
                <c:v>-3.2684486009352427E-3</c:v>
              </c:pt>
              <c:pt idx="12933">
                <c:v>-3.2675371381801002E-3</c:v>
              </c:pt>
              <c:pt idx="12934">
                <c:v>-3.2666254355978898E-3</c:v>
              </c:pt>
              <c:pt idx="12935">
                <c:v>-3.2657134931886184E-3</c:v>
              </c:pt>
              <c:pt idx="12936">
                <c:v>-3.2648013109522825E-3</c:v>
              </c:pt>
              <c:pt idx="12937">
                <c:v>-3.2638888888888856E-3</c:v>
              </c:pt>
              <c:pt idx="12938">
                <c:v>-3.2629762269984243E-3</c:v>
              </c:pt>
              <c:pt idx="12939">
                <c:v>-3.2620633252808985E-3</c:v>
              </c:pt>
              <c:pt idx="12940">
                <c:v>-3.2611501837363083E-3</c:v>
              </c:pt>
              <c:pt idx="12941">
                <c:v>-3.2602368023646536E-3</c:v>
              </c:pt>
              <c:pt idx="12942">
                <c:v>-3.2593231811659344E-3</c:v>
              </c:pt>
              <c:pt idx="12943">
                <c:v>-3.2584093201401543E-3</c:v>
              </c:pt>
              <c:pt idx="12944">
                <c:v>-3.2574952192873097E-3</c:v>
              </c:pt>
              <c:pt idx="12945">
                <c:v>-3.2565808786074006E-3</c:v>
              </c:pt>
              <c:pt idx="12946">
                <c:v>-3.2556662981004306E-3</c:v>
              </c:pt>
              <c:pt idx="12947">
                <c:v>-3.2547514777663961E-3</c:v>
              </c:pt>
              <c:pt idx="12948">
                <c:v>-3.2538364176052971E-3</c:v>
              </c:pt>
              <c:pt idx="12949">
                <c:v>-3.2529211176171337E-3</c:v>
              </c:pt>
              <c:pt idx="12950">
                <c:v>-3.2520055778019093E-3</c:v>
              </c:pt>
              <c:pt idx="12951">
                <c:v>-3.2510897981596204E-3</c:v>
              </c:pt>
              <c:pt idx="12952">
                <c:v>-3.2501737786902705E-3</c:v>
              </c:pt>
              <c:pt idx="12953">
                <c:v>-3.2492575193938528E-3</c:v>
              </c:pt>
              <c:pt idx="12954">
                <c:v>-3.2483410202703705E-3</c:v>
              </c:pt>
              <c:pt idx="12955">
                <c:v>-3.2474242813198273E-3</c:v>
              </c:pt>
              <c:pt idx="12956">
                <c:v>-3.2465073025422196E-3</c:v>
              </c:pt>
              <c:pt idx="12957">
                <c:v>-3.2455900839375509E-3</c:v>
              </c:pt>
              <c:pt idx="12958">
                <c:v>-3.2446726255058143E-3</c:v>
              </c:pt>
              <c:pt idx="12959">
                <c:v>-3.2437549272470168E-3</c:v>
              </c:pt>
              <c:pt idx="12960">
                <c:v>-3.2428369891611547E-3</c:v>
              </c:pt>
              <c:pt idx="12961">
                <c:v>-3.2419188112482282E-3</c:v>
              </c:pt>
              <c:pt idx="12962">
                <c:v>-3.2410003935082407E-3</c:v>
              </c:pt>
              <c:pt idx="12963">
                <c:v>-3.2400817359411888E-3</c:v>
              </c:pt>
              <c:pt idx="12964">
                <c:v>-3.2391628385470758E-3</c:v>
              </c:pt>
              <c:pt idx="12965">
                <c:v>-3.238243701325895E-3</c:v>
              </c:pt>
              <c:pt idx="12966">
                <c:v>-3.2373243242776531E-3</c:v>
              </c:pt>
              <c:pt idx="12967">
                <c:v>-3.2364047074023468E-3</c:v>
              </c:pt>
              <c:pt idx="12968">
                <c:v>-3.235484850699976E-3</c:v>
              </c:pt>
              <c:pt idx="12969">
                <c:v>-3.2345647541705408E-3</c:v>
              </c:pt>
              <c:pt idx="12970">
                <c:v>-3.2336444178140446E-3</c:v>
              </c:pt>
              <c:pt idx="12971">
                <c:v>-3.2327238416304839E-3</c:v>
              </c:pt>
              <c:pt idx="12972">
                <c:v>-3.2318030256198588E-3</c:v>
              </c:pt>
              <c:pt idx="12973">
                <c:v>-3.2308819697821692E-3</c:v>
              </c:pt>
              <c:pt idx="12974">
                <c:v>-3.2299606741174186E-3</c:v>
              </c:pt>
              <c:pt idx="12975">
                <c:v>-3.2290391386256001E-3</c:v>
              </c:pt>
              <c:pt idx="12976">
                <c:v>-3.2281173633067241E-3</c:v>
              </c:pt>
              <c:pt idx="12977">
                <c:v>-3.2271953481607801E-3</c:v>
              </c:pt>
              <c:pt idx="12978">
                <c:v>-3.2262730931877787E-3</c:v>
              </c:pt>
              <c:pt idx="12979">
                <c:v>-3.2253505983877058E-3</c:v>
              </c:pt>
              <c:pt idx="12980">
                <c:v>-3.2244278637605719E-3</c:v>
              </c:pt>
              <c:pt idx="12981">
                <c:v>-3.2235048893063771E-3</c:v>
              </c:pt>
              <c:pt idx="12982">
                <c:v>-3.2225816750251143E-3</c:v>
              </c:pt>
              <c:pt idx="12983">
                <c:v>-3.2216582209167906E-3</c:v>
              </c:pt>
              <c:pt idx="12984">
                <c:v>-3.2207345269814024E-3</c:v>
              </c:pt>
              <c:pt idx="12985">
                <c:v>-3.2198105932189532E-3</c:v>
              </c:pt>
              <c:pt idx="12986">
                <c:v>-3.218886419629436E-3</c:v>
              </c:pt>
              <c:pt idx="12987">
                <c:v>-3.2179620062128579E-3</c:v>
              </c:pt>
              <c:pt idx="12988">
                <c:v>-3.2170373529692188E-3</c:v>
              </c:pt>
              <c:pt idx="12989">
                <c:v>-3.2161124598985118E-3</c:v>
              </c:pt>
              <c:pt idx="12990">
                <c:v>-3.2151873270007437E-3</c:v>
              </c:pt>
              <c:pt idx="12991">
                <c:v>-3.2142619542759078E-3</c:v>
              </c:pt>
              <c:pt idx="12992">
                <c:v>-3.2133363417240178E-3</c:v>
              </c:pt>
              <c:pt idx="12993">
                <c:v>-3.2124104893450564E-3</c:v>
              </c:pt>
              <c:pt idx="12994">
                <c:v>-3.211484397139034E-3</c:v>
              </c:pt>
              <c:pt idx="12995">
                <c:v>-3.2105580651059472E-3</c:v>
              </c:pt>
              <c:pt idx="12996">
                <c:v>-3.2096314932457959E-3</c:v>
              </c:pt>
              <c:pt idx="12997">
                <c:v>-3.2087046815585801E-3</c:v>
              </c:pt>
              <c:pt idx="12998">
                <c:v>-3.2077776300443034E-3</c:v>
              </c:pt>
              <c:pt idx="12999">
                <c:v>-3.2068503387029622E-3</c:v>
              </c:pt>
              <c:pt idx="13000">
                <c:v>-3.2059228075345565E-3</c:v>
              </c:pt>
              <c:pt idx="13001">
                <c:v>-3.2049950365390864E-3</c:v>
              </c:pt>
              <c:pt idx="13002">
                <c:v>-3.2040670257165553E-3</c:v>
              </c:pt>
              <c:pt idx="13003">
                <c:v>-3.2031387750669597E-3</c:v>
              </c:pt>
              <c:pt idx="13004">
                <c:v>-3.2022102845902997E-3</c:v>
              </c:pt>
              <c:pt idx="13005">
                <c:v>-3.2012815542865787E-3</c:v>
              </c:pt>
              <c:pt idx="13006">
                <c:v>-3.2003525841557932E-3</c:v>
              </c:pt>
              <c:pt idx="13007">
                <c:v>-3.1994233741979433E-3</c:v>
              </c:pt>
              <c:pt idx="13008">
                <c:v>-3.1984939244130289E-3</c:v>
              </c:pt>
              <c:pt idx="13009">
                <c:v>-3.1975642348010536E-3</c:v>
              </c:pt>
              <c:pt idx="13010">
                <c:v>-3.1966343053620103E-3</c:v>
              </c:pt>
              <c:pt idx="13011">
                <c:v>-3.195704136095906E-3</c:v>
              </c:pt>
              <c:pt idx="13012">
                <c:v>-3.1947737270027372E-3</c:v>
              </c:pt>
              <c:pt idx="13013">
                <c:v>-3.1938430780825075E-3</c:v>
              </c:pt>
              <c:pt idx="13014">
                <c:v>-3.1929121893352133E-3</c:v>
              </c:pt>
              <c:pt idx="13015">
                <c:v>-3.1919810607608547E-3</c:v>
              </c:pt>
              <c:pt idx="13016">
                <c:v>-3.1910496923594316E-3</c:v>
              </c:pt>
              <c:pt idx="13017">
                <c:v>-3.190118084130944E-3</c:v>
              </c:pt>
              <c:pt idx="13018">
                <c:v>-3.1891862360753954E-3</c:v>
              </c:pt>
              <c:pt idx="13019">
                <c:v>-3.1882541481927859E-3</c:v>
              </c:pt>
              <c:pt idx="13020">
                <c:v>-3.1873218204831084E-3</c:v>
              </c:pt>
              <c:pt idx="13021">
                <c:v>-3.18638925294637E-3</c:v>
              </c:pt>
              <c:pt idx="13022">
                <c:v>-3.1854564455825636E-3</c:v>
              </c:pt>
              <c:pt idx="13023">
                <c:v>-3.1845233983916962E-3</c:v>
              </c:pt>
              <c:pt idx="13024">
                <c:v>-3.1835901113737644E-3</c:v>
              </c:pt>
              <c:pt idx="13025">
                <c:v>-3.1826565845287716E-3</c:v>
              </c:pt>
              <c:pt idx="13026">
                <c:v>-3.1817228178567143E-3</c:v>
              </c:pt>
              <c:pt idx="13027">
                <c:v>-3.1807888113575926E-3</c:v>
              </c:pt>
              <c:pt idx="13028">
                <c:v>-3.1798545650314064E-3</c:v>
              </c:pt>
              <c:pt idx="13029">
                <c:v>-3.1789200788781558E-3</c:v>
              </c:pt>
              <c:pt idx="13030">
                <c:v>-3.1779853528978441E-3</c:v>
              </c:pt>
              <c:pt idx="13031">
                <c:v>-3.177050387090468E-3</c:v>
              </c:pt>
              <c:pt idx="13032">
                <c:v>-3.1761151814560275E-3</c:v>
              </c:pt>
              <c:pt idx="13033">
                <c:v>-3.1751797359945294E-3</c:v>
              </c:pt>
              <c:pt idx="13034">
                <c:v>-3.1742440507059634E-3</c:v>
              </c:pt>
              <c:pt idx="13035">
                <c:v>-3.173308125590333E-3</c:v>
              </c:pt>
              <c:pt idx="13036">
                <c:v>-3.172371960647638E-3</c:v>
              </c:pt>
              <c:pt idx="13037">
                <c:v>-3.1714355558778787E-3</c:v>
              </c:pt>
              <c:pt idx="13038">
                <c:v>-3.1704989112810583E-3</c:v>
              </c:pt>
              <c:pt idx="13039">
                <c:v>-3.1695620268571735E-3</c:v>
              </c:pt>
              <c:pt idx="13040">
                <c:v>-3.1686249026062242E-3</c:v>
              </c:pt>
              <c:pt idx="13041">
                <c:v>-3.167687538528214E-3</c:v>
              </c:pt>
              <c:pt idx="13042">
                <c:v>-3.1667499346231393E-3</c:v>
              </c:pt>
              <c:pt idx="13043">
                <c:v>-3.1658120908910001E-3</c:v>
              </c:pt>
              <c:pt idx="13044">
                <c:v>-3.1648740073317964E-3</c:v>
              </c:pt>
              <c:pt idx="13045">
                <c:v>-3.1639356839455283E-3</c:v>
              </c:pt>
              <c:pt idx="13046">
                <c:v>-3.1629971207322027E-3</c:v>
              </c:pt>
              <c:pt idx="13047">
                <c:v>-3.1620583176918092E-3</c:v>
              </c:pt>
              <c:pt idx="13048">
                <c:v>-3.1611192748243512E-3</c:v>
              </c:pt>
              <c:pt idx="13049">
                <c:v>-3.1601799921298322E-3</c:v>
              </c:pt>
              <c:pt idx="13050">
                <c:v>-3.1592404696082488E-3</c:v>
              </c:pt>
              <c:pt idx="13051">
                <c:v>-3.1583007072596009E-3</c:v>
              </c:pt>
              <c:pt idx="13052">
                <c:v>-3.1573607050838885E-3</c:v>
              </c:pt>
              <c:pt idx="13053">
                <c:v>-3.1564204630811152E-3</c:v>
              </c:pt>
              <c:pt idx="13054">
                <c:v>-3.1554799812512739E-3</c:v>
              </c:pt>
              <c:pt idx="13055">
                <c:v>-3.1545392595943716E-3</c:v>
              </c:pt>
              <c:pt idx="13056">
                <c:v>-3.1535982981104084E-3</c:v>
              </c:pt>
              <c:pt idx="13057">
                <c:v>-3.1526570967993772E-3</c:v>
              </c:pt>
              <c:pt idx="13058">
                <c:v>-3.1517156556612851E-3</c:v>
              </c:pt>
              <c:pt idx="13059">
                <c:v>-3.1507739746961284E-3</c:v>
              </c:pt>
              <c:pt idx="13060">
                <c:v>-3.1498320539039108E-3</c:v>
              </c:pt>
              <c:pt idx="13061">
                <c:v>-3.1488898932846288E-3</c:v>
              </c:pt>
              <c:pt idx="13062">
                <c:v>-3.1479474928382822E-3</c:v>
              </c:pt>
              <c:pt idx="13063">
                <c:v>-3.1470048525648713E-3</c:v>
              </c:pt>
              <c:pt idx="13064">
                <c:v>-3.1460619724643958E-3</c:v>
              </c:pt>
              <c:pt idx="13065">
                <c:v>-3.1451188525368594E-3</c:v>
              </c:pt>
              <c:pt idx="13066">
                <c:v>-3.144175492782255E-3</c:v>
              </c:pt>
              <c:pt idx="13067">
                <c:v>-3.1432318932005932E-3</c:v>
              </c:pt>
              <c:pt idx="13068">
                <c:v>-3.1422880537918634E-3</c:v>
              </c:pt>
              <c:pt idx="13069">
                <c:v>-3.1413439745560691E-3</c:v>
              </c:pt>
              <c:pt idx="13070">
                <c:v>-3.1403996554932138E-3</c:v>
              </c:pt>
              <c:pt idx="13071">
                <c:v>-3.1394550966032941E-3</c:v>
              </c:pt>
              <c:pt idx="13072">
                <c:v>-3.1385102978863134E-3</c:v>
              </c:pt>
              <c:pt idx="13073">
                <c:v>-3.1375652593422648E-3</c:v>
              </c:pt>
              <c:pt idx="13074">
                <c:v>-3.1366199809711587E-3</c:v>
              </c:pt>
              <c:pt idx="13075">
                <c:v>-3.1356744627729846E-3</c:v>
              </c:pt>
              <c:pt idx="13076">
                <c:v>-3.1347287047477496E-3</c:v>
              </c:pt>
              <c:pt idx="13077">
                <c:v>-3.1337827068954466E-3</c:v>
              </c:pt>
              <c:pt idx="13078">
                <c:v>-3.1328364692160826E-3</c:v>
              </c:pt>
              <c:pt idx="13079">
                <c:v>-3.1318899917096542E-3</c:v>
              </c:pt>
              <c:pt idx="13080">
                <c:v>-3.1309432743761613E-3</c:v>
              </c:pt>
              <c:pt idx="13081">
                <c:v>-3.1299963172156074E-3</c:v>
              </c:pt>
              <c:pt idx="13082">
                <c:v>-3.1290491202279891E-3</c:v>
              </c:pt>
              <c:pt idx="13083">
                <c:v>-3.1281016834133063E-3</c:v>
              </c:pt>
              <c:pt idx="13084">
                <c:v>-3.1271540067715591E-3</c:v>
              </c:pt>
              <c:pt idx="13085">
                <c:v>-3.1262060903027508E-3</c:v>
              </c:pt>
              <c:pt idx="13086">
                <c:v>-3.1252579340068781E-3</c:v>
              </c:pt>
              <c:pt idx="13087">
                <c:v>-3.1243095378839444E-3</c:v>
              </c:pt>
              <c:pt idx="13088">
                <c:v>-3.1233609019339428E-3</c:v>
              </c:pt>
              <c:pt idx="13089">
                <c:v>-3.1224120261568802E-3</c:v>
              </c:pt>
              <c:pt idx="13090">
                <c:v>-3.1214629105527532E-3</c:v>
              </c:pt>
              <c:pt idx="13091">
                <c:v>-3.1205135551215617E-3</c:v>
              </c:pt>
              <c:pt idx="13092">
                <c:v>-3.1195639598633057E-3</c:v>
              </c:pt>
              <c:pt idx="13093">
                <c:v>-3.1186141247779887E-3</c:v>
              </c:pt>
              <c:pt idx="13094">
                <c:v>-3.1176640498656073E-3</c:v>
              </c:pt>
              <c:pt idx="13095">
                <c:v>-3.1167137351261615E-3</c:v>
              </c:pt>
              <c:pt idx="13096">
                <c:v>-3.1157631805596511E-3</c:v>
              </c:pt>
              <c:pt idx="13097">
                <c:v>-3.1148123861660798E-3</c:v>
              </c:pt>
              <c:pt idx="13098">
                <c:v>-3.113861351945444E-3</c:v>
              </c:pt>
              <c:pt idx="13099">
                <c:v>-3.1129100778977438E-3</c:v>
              </c:pt>
              <c:pt idx="13100">
                <c:v>-3.1119585640229791E-3</c:v>
              </c:pt>
              <c:pt idx="13101">
                <c:v>-3.1110068103211569E-3</c:v>
              </c:pt>
              <c:pt idx="13102">
                <c:v>-3.1100548167922668E-3</c:v>
              </c:pt>
              <c:pt idx="13103">
                <c:v>-3.1091025834363122E-3</c:v>
              </c:pt>
              <c:pt idx="13104">
                <c:v>-3.1081501102532931E-3</c:v>
              </c:pt>
              <c:pt idx="13105">
                <c:v>-3.1071973972432131E-3</c:v>
              </c:pt>
              <c:pt idx="13106">
                <c:v>-3.1062444444060686E-3</c:v>
              </c:pt>
              <c:pt idx="13107">
                <c:v>-3.1052912517418596E-3</c:v>
              </c:pt>
              <c:pt idx="13108">
                <c:v>-3.1043378192505897E-3</c:v>
              </c:pt>
              <c:pt idx="13109">
                <c:v>-3.1033841469322518E-3</c:v>
              </c:pt>
              <c:pt idx="13110">
                <c:v>-3.1024302347868529E-3</c:v>
              </c:pt>
              <c:pt idx="13111">
                <c:v>-3.1014760828143896E-3</c:v>
              </c:pt>
              <c:pt idx="13112">
                <c:v>-3.1005216910148653E-3</c:v>
              </c:pt>
              <c:pt idx="13113">
                <c:v>-3.0995670593882731E-3</c:v>
              </c:pt>
              <c:pt idx="13114">
                <c:v>-3.0986121879346198E-3</c:v>
              </c:pt>
              <c:pt idx="13115">
                <c:v>-3.0976570766539056E-3</c:v>
              </c:pt>
              <c:pt idx="13116">
                <c:v>-3.096701725546127E-3</c:v>
              </c:pt>
              <c:pt idx="13117">
                <c:v>-3.0957461346112838E-3</c:v>
              </c:pt>
              <c:pt idx="13118">
                <c:v>-3.0947903038493763E-3</c:v>
              </c:pt>
              <c:pt idx="13119">
                <c:v>-3.0938342332604042E-3</c:v>
              </c:pt>
              <c:pt idx="13120">
                <c:v>-3.0928779228443677E-3</c:v>
              </c:pt>
              <c:pt idx="13121">
                <c:v>-3.0919213726012702E-3</c:v>
              </c:pt>
              <c:pt idx="13122">
                <c:v>-3.0909645825311083E-3</c:v>
              </c:pt>
              <c:pt idx="13123">
                <c:v>-3.0900075526338819E-3</c:v>
              </c:pt>
              <c:pt idx="13124">
                <c:v>-3.089050282909591E-3</c:v>
              </c:pt>
              <c:pt idx="13125">
                <c:v>-3.0880927733582392E-3</c:v>
              </c:pt>
              <c:pt idx="13126">
                <c:v>-3.0871350239798229E-3</c:v>
              </c:pt>
              <c:pt idx="13127">
                <c:v>-3.0861770347743421E-3</c:v>
              </c:pt>
              <c:pt idx="13128">
                <c:v>-3.0852188057418038E-3</c:v>
              </c:pt>
              <c:pt idx="13129">
                <c:v>-3.0842603368821941E-3</c:v>
              </c:pt>
              <c:pt idx="13130">
                <c:v>-3.0833016281955235E-3</c:v>
              </c:pt>
              <c:pt idx="13131">
                <c:v>-3.0823426796817918E-3</c:v>
              </c:pt>
              <c:pt idx="13132">
                <c:v>-3.0813834913409922E-3</c:v>
              </c:pt>
              <c:pt idx="13133">
                <c:v>-3.0804240631731317E-3</c:v>
              </c:pt>
              <c:pt idx="13134">
                <c:v>-3.0794643951782066E-3</c:v>
              </c:pt>
              <c:pt idx="13135">
                <c:v>-3.0785044873562172E-3</c:v>
              </c:pt>
              <c:pt idx="13136">
                <c:v>-3.0775443397071667E-3</c:v>
              </c:pt>
              <c:pt idx="13137">
                <c:v>-3.0765839522310483E-3</c:v>
              </c:pt>
              <c:pt idx="13138">
                <c:v>-3.0756233249278689E-3</c:v>
              </c:pt>
              <c:pt idx="13139">
                <c:v>-3.074662457797625E-3</c:v>
              </c:pt>
              <c:pt idx="13140">
                <c:v>-3.0737013508403202E-3</c:v>
              </c:pt>
              <c:pt idx="13141">
                <c:v>-3.0727400040559509E-3</c:v>
              </c:pt>
              <c:pt idx="13142">
                <c:v>-3.0717784174445206E-3</c:v>
              </c:pt>
              <c:pt idx="13143">
                <c:v>-3.0708165910060224E-3</c:v>
              </c:pt>
              <c:pt idx="13144">
                <c:v>-3.0698545247404598E-3</c:v>
              </c:pt>
              <c:pt idx="13145">
                <c:v>-3.0688922186478361E-3</c:v>
              </c:pt>
              <c:pt idx="13146">
                <c:v>-3.067929672728148E-3</c:v>
              </c:pt>
              <c:pt idx="13147">
                <c:v>-3.0669668869813954E-3</c:v>
              </c:pt>
              <c:pt idx="13148">
                <c:v>-3.0660038614075819E-3</c:v>
              </c:pt>
              <c:pt idx="13149">
                <c:v>-3.0650405960067038E-3</c:v>
              </c:pt>
              <c:pt idx="13150">
                <c:v>-3.0640770907787614E-3</c:v>
              </c:pt>
              <c:pt idx="13151">
                <c:v>-3.0631133457237544E-3</c:v>
              </c:pt>
              <c:pt idx="13152">
                <c:v>-3.062149360841683E-3</c:v>
              </c:pt>
              <c:pt idx="13153">
                <c:v>-3.0611851361325507E-3</c:v>
              </c:pt>
              <c:pt idx="13154">
                <c:v>-3.0602206715963538E-3</c:v>
              </c:pt>
              <c:pt idx="13155">
                <c:v>-3.059255967233096E-3</c:v>
              </c:pt>
              <c:pt idx="13156">
                <c:v>-3.0582910230427737E-3</c:v>
              </c:pt>
              <c:pt idx="13157">
                <c:v>-3.057325839025387E-3</c:v>
              </c:pt>
              <c:pt idx="13158">
                <c:v>-3.0563604151809358E-3</c:v>
              </c:pt>
              <c:pt idx="13159">
                <c:v>-3.0553947515094201E-3</c:v>
              </c:pt>
              <c:pt idx="13160">
                <c:v>-3.0544288480108435E-3</c:v>
              </c:pt>
              <c:pt idx="13161">
                <c:v>-3.0534627046851989E-3</c:v>
              </c:pt>
              <c:pt idx="13162">
                <c:v>-3.0524963215324934E-3</c:v>
              </c:pt>
              <c:pt idx="13163">
                <c:v>-3.0515296985527268E-3</c:v>
              </c:pt>
              <c:pt idx="13164">
                <c:v>-3.0505628357458923E-3</c:v>
              </c:pt>
              <c:pt idx="13165">
                <c:v>-3.0495957331119969E-3</c:v>
              </c:pt>
              <c:pt idx="13166">
                <c:v>-3.048628390651037E-3</c:v>
              </c:pt>
              <c:pt idx="13167">
                <c:v>-3.0476608083630126E-3</c:v>
              </c:pt>
              <c:pt idx="13168">
                <c:v>-3.0466929862479272E-3</c:v>
              </c:pt>
              <c:pt idx="13169">
                <c:v>-3.0457249243057809E-3</c:v>
              </c:pt>
              <c:pt idx="13170">
                <c:v>-3.0447566225365666E-3</c:v>
              </c:pt>
              <c:pt idx="13171">
                <c:v>-3.0437880809402879E-3</c:v>
              </c:pt>
              <c:pt idx="13172">
                <c:v>-3.0428192995169481E-3</c:v>
              </c:pt>
              <c:pt idx="13173">
                <c:v>-3.0418502782665405E-3</c:v>
              </c:pt>
              <c:pt idx="13174">
                <c:v>-3.0408810171890753E-3</c:v>
              </c:pt>
              <c:pt idx="13175">
                <c:v>-3.0399115162845422E-3</c:v>
              </c:pt>
              <c:pt idx="13176">
                <c:v>-3.0389417755529446E-3</c:v>
              </c:pt>
              <c:pt idx="13177">
                <c:v>-3.0379717949942861E-3</c:v>
              </c:pt>
              <c:pt idx="13178">
                <c:v>-3.0370015746085631E-3</c:v>
              </c:pt>
              <c:pt idx="13179">
                <c:v>-3.0360311143957791E-3</c:v>
              </c:pt>
              <c:pt idx="13180">
                <c:v>-3.0350604143559272E-3</c:v>
              </c:pt>
              <c:pt idx="13181">
                <c:v>-3.0340894744890143E-3</c:v>
              </c:pt>
              <c:pt idx="13182">
                <c:v>-3.0331182947950369E-3</c:v>
              </c:pt>
              <c:pt idx="13183">
                <c:v>-3.0321468752739986E-3</c:v>
              </c:pt>
              <c:pt idx="13184">
                <c:v>-3.0311752159258958E-3</c:v>
              </c:pt>
              <c:pt idx="13185">
                <c:v>-3.0302033167507285E-3</c:v>
              </c:pt>
              <c:pt idx="13186">
                <c:v>-3.0292311777484968E-3</c:v>
              </c:pt>
              <c:pt idx="13187">
                <c:v>-3.0282587989192006E-3</c:v>
              </c:pt>
              <c:pt idx="13188">
                <c:v>-3.0272861802628434E-3</c:v>
              </c:pt>
              <c:pt idx="13189">
                <c:v>-3.0263133217794218E-3</c:v>
              </c:pt>
              <c:pt idx="13190">
                <c:v>-3.0253402234689357E-3</c:v>
              </c:pt>
              <c:pt idx="13191">
                <c:v>-3.0243668853313851E-3</c:v>
              </c:pt>
              <c:pt idx="13192">
                <c:v>-3.0233933073667736E-3</c:v>
              </c:pt>
              <c:pt idx="13193">
                <c:v>-3.0224194895750976E-3</c:v>
              </c:pt>
              <c:pt idx="13194">
                <c:v>-3.0214454319563572E-3</c:v>
              </c:pt>
              <c:pt idx="13195">
                <c:v>-3.0204711345105523E-3</c:v>
              </c:pt>
              <c:pt idx="13196">
                <c:v>-3.0194965972376898E-3</c:v>
              </c:pt>
              <c:pt idx="13197">
                <c:v>-3.0185218201377595E-3</c:v>
              </c:pt>
              <c:pt idx="13198">
                <c:v>-3.0175468032107647E-3</c:v>
              </c:pt>
              <c:pt idx="13199">
                <c:v>-3.0165715464567054E-3</c:v>
              </c:pt>
              <c:pt idx="13200">
                <c:v>-3.0155960498755852E-3</c:v>
              </c:pt>
              <c:pt idx="13201">
                <c:v>-3.0146203134674004E-3</c:v>
              </c:pt>
              <c:pt idx="13202">
                <c:v>-3.0136443372321513E-3</c:v>
              </c:pt>
              <c:pt idx="13203">
                <c:v>-3.0126681211698376E-3</c:v>
              </c:pt>
              <c:pt idx="13204">
                <c:v>-3.011691665280463E-3</c:v>
              </c:pt>
              <c:pt idx="13205">
                <c:v>-3.010714969564024E-3</c:v>
              </c:pt>
              <c:pt idx="13206">
                <c:v>-3.0097380340205204E-3</c:v>
              </c:pt>
              <c:pt idx="13207">
                <c:v>-3.0087608586499524E-3</c:v>
              </c:pt>
              <c:pt idx="13208">
                <c:v>-3.0077834434523235E-3</c:v>
              </c:pt>
              <c:pt idx="13209">
                <c:v>-3.00680578842763E-3</c:v>
              </c:pt>
              <c:pt idx="13210">
                <c:v>-3.0058278935758756E-3</c:v>
              </c:pt>
              <c:pt idx="13211">
                <c:v>-3.0048497588970532E-3</c:v>
              </c:pt>
              <c:pt idx="13212">
                <c:v>-3.0038713843911699E-3</c:v>
              </c:pt>
              <c:pt idx="13213">
                <c:v>-3.0028927700582221E-3</c:v>
              </c:pt>
              <c:pt idx="13214">
                <c:v>-3.0019139158982099E-3</c:v>
              </c:pt>
              <c:pt idx="13215">
                <c:v>-3.0009348219111331E-3</c:v>
              </c:pt>
              <c:pt idx="13216">
                <c:v>-2.9999554880969954E-3</c:v>
              </c:pt>
              <c:pt idx="13217">
                <c:v>-2.9989759144557933E-3</c:v>
              </c:pt>
              <c:pt idx="13218">
                <c:v>-2.9979961009875267E-3</c:v>
              </c:pt>
              <c:pt idx="13219">
                <c:v>-2.9970160476921956E-3</c:v>
              </c:pt>
              <c:pt idx="13220">
                <c:v>-2.9960357545698035E-3</c:v>
              </c:pt>
              <c:pt idx="13221">
                <c:v>-2.995055221620347E-3</c:v>
              </c:pt>
              <c:pt idx="13222">
                <c:v>-2.994074448843826E-3</c:v>
              </c:pt>
              <c:pt idx="13223">
                <c:v>-2.9930934362402441E-3</c:v>
              </c:pt>
              <c:pt idx="13224">
                <c:v>-2.9921121838095976E-3</c:v>
              </c:pt>
              <c:pt idx="13225">
                <c:v>-2.9911306915518868E-3</c:v>
              </c:pt>
              <c:pt idx="13226">
                <c:v>-2.9901489594671114E-3</c:v>
              </c:pt>
              <c:pt idx="13227">
                <c:v>-2.9891669875552751E-3</c:v>
              </c:pt>
              <c:pt idx="13228">
                <c:v>-2.9881847758163743E-3</c:v>
              </c:pt>
              <c:pt idx="13229">
                <c:v>-2.9872023242504091E-3</c:v>
              </c:pt>
              <c:pt idx="13230">
                <c:v>-2.9862196328573794E-3</c:v>
              </c:pt>
              <c:pt idx="13231">
                <c:v>-2.9852367016372852E-3</c:v>
              </c:pt>
              <c:pt idx="13232">
                <c:v>-2.9842535305901301E-3</c:v>
              </c:pt>
              <c:pt idx="13233">
                <c:v>-2.9832701197159105E-3</c:v>
              </c:pt>
              <c:pt idx="13234">
                <c:v>-2.9822864690146264E-3</c:v>
              </c:pt>
              <c:pt idx="13235">
                <c:v>-2.9813025784862779E-3</c:v>
              </c:pt>
              <c:pt idx="13236">
                <c:v>-2.9803184481308684E-3</c:v>
              </c:pt>
              <c:pt idx="13237">
                <c:v>-2.9793340779483979E-3</c:v>
              </c:pt>
              <c:pt idx="13238">
                <c:v>-2.9783494679388595E-3</c:v>
              </c:pt>
              <c:pt idx="13239">
                <c:v>-2.9773646181022601E-3</c:v>
              </c:pt>
              <c:pt idx="13240">
                <c:v>-2.9763795284385927E-3</c:v>
              </c:pt>
              <c:pt idx="13241">
                <c:v>-2.9753941989478644E-3</c:v>
              </c:pt>
              <c:pt idx="13242">
                <c:v>-2.9744086296300751E-3</c:v>
              </c:pt>
              <c:pt idx="13243">
                <c:v>-2.9734228204852178E-3</c:v>
              </c:pt>
              <c:pt idx="13244">
                <c:v>-2.9724367715132996E-3</c:v>
              </c:pt>
              <c:pt idx="13245">
                <c:v>-2.9714504827143169E-3</c:v>
              </c:pt>
              <c:pt idx="13246">
                <c:v>-2.9704639540882698E-3</c:v>
              </c:pt>
              <c:pt idx="13247">
                <c:v>-2.9694771856351616E-3</c:v>
              </c:pt>
              <c:pt idx="13248">
                <c:v>-2.9684901773549856E-3</c:v>
              </c:pt>
              <c:pt idx="13249">
                <c:v>-2.9675029292477485E-3</c:v>
              </c:pt>
              <c:pt idx="13250">
                <c:v>-2.9665154413134505E-3</c:v>
              </c:pt>
              <c:pt idx="13251">
                <c:v>-2.965527713552088E-3</c:v>
              </c:pt>
              <c:pt idx="13252">
                <c:v>-2.964539745963661E-3</c:v>
              </c:pt>
              <c:pt idx="13253">
                <c:v>-2.9635515385481696E-3</c:v>
              </c:pt>
              <c:pt idx="13254">
                <c:v>-2.9625630913056138E-3</c:v>
              </c:pt>
              <c:pt idx="13255">
                <c:v>-2.9615744042359934E-3</c:v>
              </c:pt>
              <c:pt idx="13256">
                <c:v>-2.9605854773393121E-3</c:v>
              </c:pt>
              <c:pt idx="13257">
                <c:v>-2.9595963106155664E-3</c:v>
              </c:pt>
              <c:pt idx="13258">
                <c:v>-2.9586069040647561E-3</c:v>
              </c:pt>
              <c:pt idx="13259">
                <c:v>-2.9576172576868849E-3</c:v>
              </c:pt>
              <c:pt idx="13260">
                <c:v>-2.9566273714819492E-3</c:v>
              </c:pt>
              <c:pt idx="13261">
                <c:v>-2.9556372454499491E-3</c:v>
              </c:pt>
              <c:pt idx="13262">
                <c:v>-2.9546468795908845E-3</c:v>
              </c:pt>
              <c:pt idx="13263">
                <c:v>-2.9536562739047589E-3</c:v>
              </c:pt>
              <c:pt idx="13264">
                <c:v>-2.9526654283915654E-3</c:v>
              </c:pt>
              <c:pt idx="13265">
                <c:v>-2.9516743430513144E-3</c:v>
              </c:pt>
              <c:pt idx="13266">
                <c:v>-2.9506830178839989E-3</c:v>
              </c:pt>
              <c:pt idx="13267">
                <c:v>-2.9496914528896155E-3</c:v>
              </c:pt>
              <c:pt idx="13268">
                <c:v>-2.9486996480681711E-3</c:v>
              </c:pt>
              <c:pt idx="13269">
                <c:v>-2.9477076034196623E-3</c:v>
              </c:pt>
              <c:pt idx="13270">
                <c:v>-2.9467153189440889E-3</c:v>
              </c:pt>
              <c:pt idx="13271">
                <c:v>-2.9457227946414546E-3</c:v>
              </c:pt>
              <c:pt idx="13272">
                <c:v>-2.9447300305117559E-3</c:v>
              </c:pt>
              <c:pt idx="13273">
                <c:v>-2.9437370265549927E-3</c:v>
              </c:pt>
              <c:pt idx="13274">
                <c:v>-2.942743782771165E-3</c:v>
              </c:pt>
              <c:pt idx="13275">
                <c:v>-2.9417502991602729E-3</c:v>
              </c:pt>
              <c:pt idx="13276">
                <c:v>-2.9407565757223197E-3</c:v>
              </c:pt>
              <c:pt idx="13277">
                <c:v>-2.9397626124573022E-3</c:v>
              </c:pt>
              <c:pt idx="13278">
                <c:v>-2.9387684093652271E-3</c:v>
              </c:pt>
              <c:pt idx="13279">
                <c:v>-2.9377739664460806E-3</c:v>
              </c:pt>
              <c:pt idx="13280">
                <c:v>-2.9367792836998731E-3</c:v>
              </c:pt>
              <c:pt idx="13281">
                <c:v>-2.9357843611266012E-3</c:v>
              </c:pt>
              <c:pt idx="13282">
                <c:v>-2.9347891987262648E-3</c:v>
              </c:pt>
              <c:pt idx="13283">
                <c:v>-2.9337937964988674E-3</c:v>
              </c:pt>
              <c:pt idx="13284">
                <c:v>-2.9327981544444055E-3</c:v>
              </c:pt>
              <c:pt idx="13285">
                <c:v>-2.9318022725628792E-3</c:v>
              </c:pt>
              <c:pt idx="13286">
                <c:v>-2.9308061508542885E-3</c:v>
              </c:pt>
              <c:pt idx="13287">
                <c:v>-2.9298097893186367E-3</c:v>
              </c:pt>
              <c:pt idx="13288">
                <c:v>-2.9288131879559171E-3</c:v>
              </c:pt>
              <c:pt idx="13289">
                <c:v>-2.9278163467661399E-3</c:v>
              </c:pt>
              <c:pt idx="13290">
                <c:v>-2.9268192657492947E-3</c:v>
              </c:pt>
              <c:pt idx="13291">
                <c:v>-2.9258219449053852E-3</c:v>
              </c:pt>
              <c:pt idx="13292">
                <c:v>-2.9248243842344181E-3</c:v>
              </c:pt>
              <c:pt idx="13293">
                <c:v>-2.923826583736383E-3</c:v>
              </c:pt>
              <c:pt idx="13294">
                <c:v>-2.922828543411287E-3</c:v>
              </c:pt>
              <c:pt idx="13295">
                <c:v>-2.9218302632591231E-3</c:v>
              </c:pt>
              <c:pt idx="13296">
                <c:v>-2.9208317432798982E-3</c:v>
              </c:pt>
              <c:pt idx="13297">
                <c:v>-2.9198329834736088E-3</c:v>
              </c:pt>
              <c:pt idx="13298">
                <c:v>-2.9188339838402584E-3</c:v>
              </c:pt>
              <c:pt idx="13299">
                <c:v>-2.9178347443798401E-3</c:v>
              </c:pt>
              <c:pt idx="13300">
                <c:v>-2.9168352650923608E-3</c:v>
              </c:pt>
              <c:pt idx="13301">
                <c:v>-2.9158355459778171E-3</c:v>
              </c:pt>
              <c:pt idx="13302">
                <c:v>-2.9148355870362089E-3</c:v>
              </c:pt>
              <c:pt idx="13303">
                <c:v>-2.9138353882675397E-3</c:v>
              </c:pt>
              <c:pt idx="13304">
                <c:v>-2.912834949671806E-3</c:v>
              </c:pt>
              <c:pt idx="13305">
                <c:v>-2.9118342712490079E-3</c:v>
              </c:pt>
              <c:pt idx="13306">
                <c:v>-2.9108333529991488E-3</c:v>
              </c:pt>
              <c:pt idx="13307">
                <c:v>-2.9098321949222253E-3</c:v>
              </c:pt>
              <c:pt idx="13308">
                <c:v>-2.9088307970182373E-3</c:v>
              </c:pt>
              <c:pt idx="13309">
                <c:v>-2.9078291592871848E-3</c:v>
              </c:pt>
              <c:pt idx="13310">
                <c:v>-2.9068272817290679E-3</c:v>
              </c:pt>
              <c:pt idx="13311">
                <c:v>-2.90582516434389E-3</c:v>
              </c:pt>
              <c:pt idx="13312">
                <c:v>-2.9048228071316476E-3</c:v>
              </c:pt>
              <c:pt idx="13313">
                <c:v>-2.9038202100923408E-3</c:v>
              </c:pt>
              <c:pt idx="13314">
                <c:v>-2.9028173732259695E-3</c:v>
              </c:pt>
              <c:pt idx="13315">
                <c:v>-2.9018142965325372E-3</c:v>
              </c:pt>
              <c:pt idx="13316">
                <c:v>-2.9008109800120405E-3</c:v>
              </c:pt>
              <c:pt idx="13317">
                <c:v>-2.8998074236644793E-3</c:v>
              </c:pt>
              <c:pt idx="13318">
                <c:v>-2.8988036274898571E-3</c:v>
              </c:pt>
              <c:pt idx="13319">
                <c:v>-2.8977995914881705E-3</c:v>
              </c:pt>
              <c:pt idx="13320">
                <c:v>-2.8967953156594194E-3</c:v>
              </c:pt>
              <c:pt idx="13321">
                <c:v>-2.8957908000036038E-3</c:v>
              </c:pt>
              <c:pt idx="13322">
                <c:v>-2.8947860445207273E-3</c:v>
              </c:pt>
              <c:pt idx="13323">
                <c:v>-2.8937810492107828E-3</c:v>
              </c:pt>
              <c:pt idx="13324">
                <c:v>-2.8927758140737773E-3</c:v>
              </c:pt>
              <c:pt idx="13325">
                <c:v>-2.8917703391097074E-3</c:v>
              </c:pt>
              <c:pt idx="13326">
                <c:v>-2.8907646243185765E-3</c:v>
              </c:pt>
              <c:pt idx="13327">
                <c:v>-2.8897586697003777E-3</c:v>
              </c:pt>
              <c:pt idx="13328">
                <c:v>-2.8887524752551179E-3</c:v>
              </c:pt>
              <c:pt idx="13329">
                <c:v>-2.8877460409827936E-3</c:v>
              </c:pt>
              <c:pt idx="13330">
                <c:v>-2.8867393668834083E-3</c:v>
              </c:pt>
              <c:pt idx="13331">
                <c:v>-2.8857324529569586E-3</c:v>
              </c:pt>
              <c:pt idx="13332">
                <c:v>-2.8847252992034444E-3</c:v>
              </c:pt>
              <c:pt idx="13333">
                <c:v>-2.8837179056228693E-3</c:v>
              </c:pt>
              <c:pt idx="13334">
                <c:v>-2.8827102722152262E-3</c:v>
              </c:pt>
              <c:pt idx="13335">
                <c:v>-2.8817023989805221E-3</c:v>
              </c:pt>
              <c:pt idx="13336">
                <c:v>-2.8806942859187536E-3</c:v>
              </c:pt>
              <c:pt idx="13337">
                <c:v>-2.8796859330299206E-3</c:v>
              </c:pt>
              <c:pt idx="13338">
                <c:v>-2.8786773403140231E-3</c:v>
              </c:pt>
              <c:pt idx="13339">
                <c:v>-2.8776685077710647E-3</c:v>
              </c:pt>
              <c:pt idx="13340">
                <c:v>-2.8766594354010418E-3</c:v>
              </c:pt>
              <c:pt idx="13341">
                <c:v>-2.8756501232039544E-3</c:v>
              </c:pt>
              <c:pt idx="13342">
                <c:v>-2.8746405711798061E-3</c:v>
              </c:pt>
              <c:pt idx="13343">
                <c:v>-2.8736307793285898E-3</c:v>
              </c:pt>
              <c:pt idx="13344">
                <c:v>-2.8726207476503125E-3</c:v>
              </c:pt>
              <c:pt idx="13345">
                <c:v>-2.8716104761449708E-3</c:v>
              </c:pt>
              <c:pt idx="13346">
                <c:v>-2.8705999648125681E-3</c:v>
              </c:pt>
              <c:pt idx="13347">
                <c:v>-2.8695892136531044E-3</c:v>
              </c:pt>
              <c:pt idx="13348">
                <c:v>-2.8685782226665728E-3</c:v>
              </c:pt>
              <c:pt idx="13349">
                <c:v>-2.8675669918529767E-3</c:v>
              </c:pt>
              <c:pt idx="13350">
                <c:v>-2.8665555212123162E-3</c:v>
              </c:pt>
              <c:pt idx="13351">
                <c:v>-2.8655438107445946E-3</c:v>
              </c:pt>
              <c:pt idx="13352">
                <c:v>-2.8645318604498086E-3</c:v>
              </c:pt>
              <c:pt idx="13353">
                <c:v>-2.8635196703279582E-3</c:v>
              </c:pt>
              <c:pt idx="13354">
                <c:v>-2.8625072403790468E-3</c:v>
              </c:pt>
              <c:pt idx="13355">
                <c:v>-2.8614945706030674E-3</c:v>
              </c:pt>
              <c:pt idx="13356">
                <c:v>-2.8604816610000271E-3</c:v>
              </c:pt>
              <c:pt idx="13357">
                <c:v>-2.8594685115699257E-3</c:v>
              </c:pt>
              <c:pt idx="13358">
                <c:v>-2.8584551223127565E-3</c:v>
              </c:pt>
              <c:pt idx="13359">
                <c:v>-2.8574414932285262E-3</c:v>
              </c:pt>
              <c:pt idx="13360">
                <c:v>-2.856427624317235E-3</c:v>
              </c:pt>
              <c:pt idx="13361">
                <c:v>-2.8554135155788758E-3</c:v>
              </c:pt>
              <c:pt idx="13362">
                <c:v>-2.8543991670134557E-3</c:v>
              </c:pt>
              <c:pt idx="13363">
                <c:v>-2.8533845786209676E-3</c:v>
              </c:pt>
              <c:pt idx="13364">
                <c:v>-2.8523697504014185E-3</c:v>
              </c:pt>
              <c:pt idx="13365">
                <c:v>-2.8513546823548085E-3</c:v>
              </c:pt>
              <c:pt idx="13366">
                <c:v>-2.8503393744811305E-3</c:v>
              </c:pt>
              <c:pt idx="13367">
                <c:v>-2.8493238267803915E-3</c:v>
              </c:pt>
              <c:pt idx="13368">
                <c:v>-2.8483080392525881E-3</c:v>
              </c:pt>
              <c:pt idx="13369">
                <c:v>-2.8472920118977202E-3</c:v>
              </c:pt>
              <c:pt idx="13370">
                <c:v>-2.8462757447157913E-3</c:v>
              </c:pt>
              <c:pt idx="13371">
                <c:v>-2.8452592377067945E-3</c:v>
              </c:pt>
              <c:pt idx="13372">
                <c:v>-2.8442424908707367E-3</c:v>
              </c:pt>
              <c:pt idx="13373">
                <c:v>-2.8432255042076179E-3</c:v>
              </c:pt>
              <c:pt idx="13374">
                <c:v>-2.8422082777174347E-3</c:v>
              </c:pt>
              <c:pt idx="13375">
                <c:v>-2.841190811400187E-3</c:v>
              </c:pt>
              <c:pt idx="13376">
                <c:v>-2.8401731052558749E-3</c:v>
              </c:pt>
              <c:pt idx="13377">
                <c:v>-2.8391551592844982E-3</c:v>
              </c:pt>
              <c:pt idx="13378">
                <c:v>-2.8381369734860606E-3</c:v>
              </c:pt>
              <c:pt idx="13379">
                <c:v>-2.8371185478605586E-3</c:v>
              </c:pt>
              <c:pt idx="13380">
                <c:v>-2.8360998824079921E-3</c:v>
              </c:pt>
              <c:pt idx="13381">
                <c:v>-2.8350809771283611E-3</c:v>
              </c:pt>
              <c:pt idx="13382">
                <c:v>-2.8340618320216657E-3</c:v>
              </c:pt>
              <c:pt idx="13383">
                <c:v>-2.8330424470879093E-3</c:v>
              </c:pt>
              <c:pt idx="13384">
                <c:v>-2.8320228223270884E-3</c:v>
              </c:pt>
              <c:pt idx="13385">
                <c:v>-2.8310029577392065E-3</c:v>
              </c:pt>
              <c:pt idx="13386">
                <c:v>-2.8299828533242567E-3</c:v>
              </c:pt>
              <c:pt idx="13387">
                <c:v>-2.8289625090822459E-3</c:v>
              </c:pt>
              <c:pt idx="13388">
                <c:v>-2.8279419250131742E-3</c:v>
              </c:pt>
              <c:pt idx="13389">
                <c:v>-2.8269211011170345E-3</c:v>
              </c:pt>
              <c:pt idx="13390">
                <c:v>-2.8259000373938338E-3</c:v>
              </c:pt>
              <c:pt idx="13391">
                <c:v>-2.8248787338435687E-3</c:v>
              </c:pt>
              <c:pt idx="13392">
                <c:v>-2.8238571904662391E-3</c:v>
              </c:pt>
              <c:pt idx="13393">
                <c:v>-2.822835407261845E-3</c:v>
              </c:pt>
              <c:pt idx="13394">
                <c:v>-2.82181338423039E-3</c:v>
              </c:pt>
              <c:pt idx="13395">
                <c:v>-2.820791121371867E-3</c:v>
              </c:pt>
              <c:pt idx="13396">
                <c:v>-2.819768618686283E-3</c:v>
              </c:pt>
              <c:pt idx="13397">
                <c:v>-2.8187458761736381E-3</c:v>
              </c:pt>
              <c:pt idx="13398">
                <c:v>-2.8177228938339252E-3</c:v>
              </c:pt>
              <c:pt idx="13399">
                <c:v>-2.8166996716671514E-3</c:v>
              </c:pt>
              <c:pt idx="13400">
                <c:v>-2.815676209673313E-3</c:v>
              </c:pt>
              <c:pt idx="13401">
                <c:v>-2.8146525078524172E-3</c:v>
              </c:pt>
              <c:pt idx="13402">
                <c:v>-2.81362856620445E-3</c:v>
              </c:pt>
              <c:pt idx="13403">
                <c:v>-2.8126043847294217E-3</c:v>
              </c:pt>
              <c:pt idx="13404">
                <c:v>-2.811579963427329E-3</c:v>
              </c:pt>
              <c:pt idx="13405">
                <c:v>-2.8105553022981719E-3</c:v>
              </c:pt>
              <c:pt idx="13406">
                <c:v>-2.8095304013419538E-3</c:v>
              </c:pt>
              <c:pt idx="13407">
                <c:v>-2.8085052605586712E-3</c:v>
              </c:pt>
              <c:pt idx="13408">
                <c:v>-2.8074798799483242E-3</c:v>
              </c:pt>
              <c:pt idx="13409">
                <c:v>-2.8064542595109127E-3</c:v>
              </c:pt>
              <c:pt idx="13410">
                <c:v>-2.8054283992464402E-3</c:v>
              </c:pt>
              <c:pt idx="13411">
                <c:v>-2.8044022991549032E-3</c:v>
              </c:pt>
              <c:pt idx="13412">
                <c:v>-2.8033759592363018E-3</c:v>
              </c:pt>
              <c:pt idx="13413">
                <c:v>-2.8023493794906359E-3</c:v>
              </c:pt>
              <c:pt idx="13414">
                <c:v>-2.8013225599179091E-3</c:v>
              </c:pt>
              <c:pt idx="13415">
                <c:v>-2.8002955005181213E-3</c:v>
              </c:pt>
              <c:pt idx="13416">
                <c:v>-2.7992682012912655E-3</c:v>
              </c:pt>
              <c:pt idx="13417">
                <c:v>-2.7982406622373453E-3</c:v>
              </c:pt>
              <c:pt idx="13418">
                <c:v>-2.7972128833563641E-3</c:v>
              </c:pt>
              <c:pt idx="13419">
                <c:v>-2.7961848646483184E-3</c:v>
              </c:pt>
              <c:pt idx="13420">
                <c:v>-2.7951566061132083E-3</c:v>
              </c:pt>
              <c:pt idx="13421">
                <c:v>-2.7941281077510337E-3</c:v>
              </c:pt>
              <c:pt idx="13422">
                <c:v>-2.7930993695617981E-3</c:v>
              </c:pt>
              <c:pt idx="13423">
                <c:v>-2.7920703915454981E-3</c:v>
              </c:pt>
              <c:pt idx="13424">
                <c:v>-2.7910411737021336E-3</c:v>
              </c:pt>
              <c:pt idx="13425">
                <c:v>-2.7900117160317046E-3</c:v>
              </c:pt>
              <c:pt idx="13426">
                <c:v>-2.7889820185342147E-3</c:v>
              </c:pt>
              <c:pt idx="13427">
                <c:v>-2.7879520812096603E-3</c:v>
              </c:pt>
              <c:pt idx="13428">
                <c:v>-2.7869219040580415E-3</c:v>
              </c:pt>
              <c:pt idx="13429">
                <c:v>-2.7858914870793616E-3</c:v>
              </c:pt>
              <c:pt idx="13430">
                <c:v>-2.7848608302736173E-3</c:v>
              </c:pt>
              <c:pt idx="13431">
                <c:v>-2.7838299336408086E-3</c:v>
              </c:pt>
              <c:pt idx="13432">
                <c:v>-2.7827987971809354E-3</c:v>
              </c:pt>
              <c:pt idx="13433">
                <c:v>-2.7817674208939977E-3</c:v>
              </c:pt>
              <c:pt idx="13434">
                <c:v>-2.780735804779999E-3</c:v>
              </c:pt>
              <c:pt idx="13435">
                <c:v>-2.7797039488389359E-3</c:v>
              </c:pt>
              <c:pt idx="13436">
                <c:v>-2.7786718530708084E-3</c:v>
              </c:pt>
              <c:pt idx="13437">
                <c:v>-2.7776395174756198E-3</c:v>
              </c:pt>
              <c:pt idx="13438">
                <c:v>-2.7766069420533633E-3</c:v>
              </c:pt>
              <c:pt idx="13439">
                <c:v>-2.7755741268040458E-3</c:v>
              </c:pt>
              <c:pt idx="13440">
                <c:v>-2.7745410717276639E-3</c:v>
              </c:pt>
              <c:pt idx="13441">
                <c:v>-2.773507776824221E-3</c:v>
              </c:pt>
              <c:pt idx="13442">
                <c:v>-2.7724742420937136E-3</c:v>
              </c:pt>
              <c:pt idx="13443">
                <c:v>-2.7714404675361418E-3</c:v>
              </c:pt>
              <c:pt idx="13444">
                <c:v>-2.7704064531515089E-3</c:v>
              </c:pt>
              <c:pt idx="13445">
                <c:v>-2.7693721989398082E-3</c:v>
              </c:pt>
              <c:pt idx="13446">
                <c:v>-2.7683377049010464E-3</c:v>
              </c:pt>
              <c:pt idx="13447">
                <c:v>-2.7673029710352202E-3</c:v>
              </c:pt>
              <c:pt idx="13448">
                <c:v>-2.7662679973423296E-3</c:v>
              </c:pt>
              <c:pt idx="13449">
                <c:v>-2.7652327838223745E-3</c:v>
              </c:pt>
              <c:pt idx="13450">
                <c:v>-2.7641973304753584E-3</c:v>
              </c:pt>
              <c:pt idx="13451">
                <c:v>-2.7631616373012778E-3</c:v>
              </c:pt>
              <c:pt idx="13452">
                <c:v>-2.7621257043001328E-3</c:v>
              </c:pt>
              <c:pt idx="13453">
                <c:v>-2.7610895314719268E-3</c:v>
              </c:pt>
              <c:pt idx="13454">
                <c:v>-2.7600531188166529E-3</c:v>
              </c:pt>
              <c:pt idx="13455">
                <c:v>-2.7590164663343179E-3</c:v>
              </c:pt>
              <c:pt idx="13456">
                <c:v>-2.757979574024922E-3</c:v>
              </c:pt>
              <c:pt idx="13457">
                <c:v>-2.7569424418884617E-3</c:v>
              </c:pt>
              <c:pt idx="13458">
                <c:v>-2.7559050699249368E-3</c:v>
              </c:pt>
              <c:pt idx="13459">
                <c:v>-2.7548674581343476E-3</c:v>
              </c:pt>
              <c:pt idx="13460">
                <c:v>-2.7538296065166938E-3</c:v>
              </c:pt>
              <c:pt idx="13461">
                <c:v>-2.7527915150719756E-3</c:v>
              </c:pt>
              <c:pt idx="13462">
                <c:v>-2.7517531838001964E-3</c:v>
              </c:pt>
              <c:pt idx="13463">
                <c:v>-2.7507146127013528E-3</c:v>
              </c:pt>
              <c:pt idx="13464">
                <c:v>-2.7496758017754447E-3</c:v>
              </c:pt>
              <c:pt idx="13465">
                <c:v>-2.7486367510224756E-3</c:v>
              </c:pt>
              <c:pt idx="13466">
                <c:v>-2.7475974604424386E-3</c:v>
              </c:pt>
              <c:pt idx="13467">
                <c:v>-2.7465579300353406E-3</c:v>
              </c:pt>
              <c:pt idx="13468">
                <c:v>-2.7455181598011816E-3</c:v>
              </c:pt>
              <c:pt idx="13469">
                <c:v>-2.7444781497399547E-3</c:v>
              </c:pt>
              <c:pt idx="13470">
                <c:v>-2.7434378998516702E-3</c:v>
              </c:pt>
              <c:pt idx="13471">
                <c:v>-2.7423974101363179E-3</c:v>
              </c:pt>
              <c:pt idx="13472">
                <c:v>-2.741356680593901E-3</c:v>
              </c:pt>
              <c:pt idx="13473">
                <c:v>-2.7403157112244232E-3</c:v>
              </c:pt>
              <c:pt idx="13474">
                <c:v>-2.7392745020278775E-3</c:v>
              </c:pt>
              <c:pt idx="13475">
                <c:v>-2.7382330530042708E-3</c:v>
              </c:pt>
              <c:pt idx="13476">
                <c:v>-2.737191364153603E-3</c:v>
              </c:pt>
              <c:pt idx="13477">
                <c:v>-2.7361494354758674E-3</c:v>
              </c:pt>
              <c:pt idx="13478">
                <c:v>-2.7351072669710708E-3</c:v>
              </c:pt>
              <c:pt idx="13479">
                <c:v>-2.7340648586392097E-3</c:v>
              </c:pt>
              <c:pt idx="13480">
                <c:v>-2.7330222104802841E-3</c:v>
              </c:pt>
              <c:pt idx="13481">
                <c:v>-2.7319793224942976E-3</c:v>
              </c:pt>
              <c:pt idx="13482">
                <c:v>-2.7309361946812431E-3</c:v>
              </c:pt>
              <c:pt idx="13483">
                <c:v>-2.7298928270411311E-3</c:v>
              </c:pt>
              <c:pt idx="13484">
                <c:v>-2.7288492195739547E-3</c:v>
              </c:pt>
              <c:pt idx="13485">
                <c:v>-2.7278053722797103E-3</c:v>
              </c:pt>
              <c:pt idx="13486">
                <c:v>-2.726761285158405E-3</c:v>
              </c:pt>
              <c:pt idx="13487">
                <c:v>-2.7257169582100352E-3</c:v>
              </c:pt>
              <c:pt idx="13488">
                <c:v>-2.7246723914346009E-3</c:v>
              </c:pt>
              <c:pt idx="13489">
                <c:v>-2.7236275848321057E-3</c:v>
              </c:pt>
              <c:pt idx="13490">
                <c:v>-2.7225825384025459E-3</c:v>
              </c:pt>
              <c:pt idx="13491">
                <c:v>-2.7215372521459218E-3</c:v>
              </c:pt>
              <c:pt idx="13492">
                <c:v>-2.7204917260622331E-3</c:v>
              </c:pt>
              <c:pt idx="13493">
                <c:v>-2.7194459601514835E-3</c:v>
              </c:pt>
              <c:pt idx="13494">
                <c:v>-2.718399954413666E-3</c:v>
              </c:pt>
              <c:pt idx="13495">
                <c:v>-2.7173537088487874E-3</c:v>
              </c:pt>
              <c:pt idx="13496">
                <c:v>-2.7163072234568479E-3</c:v>
              </c:pt>
              <c:pt idx="13497">
                <c:v>-2.7152604982378439E-3</c:v>
              </c:pt>
              <c:pt idx="13498">
                <c:v>-2.7142135331917755E-3</c:v>
              </c:pt>
              <c:pt idx="13499">
                <c:v>-2.7131663283186426E-3</c:v>
              </c:pt>
              <c:pt idx="13500">
                <c:v>-2.7121188836184452E-3</c:v>
              </c:pt>
              <c:pt idx="13501">
                <c:v>-2.7110711990911869E-3</c:v>
              </c:pt>
              <c:pt idx="13502">
                <c:v>-2.7100232747368641E-3</c:v>
              </c:pt>
              <c:pt idx="13503">
                <c:v>-2.7089751105554769E-3</c:v>
              </c:pt>
              <c:pt idx="13504">
                <c:v>-2.7079267065470251E-3</c:v>
              </c:pt>
              <c:pt idx="13505">
                <c:v>-2.7068780627115124E-3</c:v>
              </c:pt>
              <c:pt idx="13506">
                <c:v>-2.7058291790489353E-3</c:v>
              </c:pt>
              <c:pt idx="13507">
                <c:v>-2.7047800555592937E-3</c:v>
              </c:pt>
              <c:pt idx="13508">
                <c:v>-2.7037306922425876E-3</c:v>
              </c:pt>
              <c:pt idx="13509">
                <c:v>-2.7026810890988205E-3</c:v>
              </c:pt>
              <c:pt idx="13510">
                <c:v>-2.701631246127989E-3</c:v>
              </c:pt>
              <c:pt idx="13511">
                <c:v>-2.700581163330093E-3</c:v>
              </c:pt>
              <c:pt idx="13512">
                <c:v>-2.699530840705136E-3</c:v>
              </c:pt>
              <c:pt idx="13513">
                <c:v>-2.6984802782531112E-3</c:v>
              </c:pt>
              <c:pt idx="13514">
                <c:v>-2.6974294759740253E-3</c:v>
              </c:pt>
              <c:pt idx="13515">
                <c:v>-2.6963784338678749E-3</c:v>
              </c:pt>
              <c:pt idx="13516">
                <c:v>-2.6953271519346636E-3</c:v>
              </c:pt>
              <c:pt idx="13517">
                <c:v>-2.6942756301743843E-3</c:v>
              </c:pt>
              <c:pt idx="13518">
                <c:v>-2.6932238685870441E-3</c:v>
              </c:pt>
              <c:pt idx="13519">
                <c:v>-2.6921718671726394E-3</c:v>
              </c:pt>
              <c:pt idx="13520">
                <c:v>-2.6911196259311737E-3</c:v>
              </c:pt>
              <c:pt idx="13521">
                <c:v>-2.6900671448626401E-3</c:v>
              </c:pt>
              <c:pt idx="13522">
                <c:v>-2.6890144239670455E-3</c:v>
              </c:pt>
              <c:pt idx="13523">
                <c:v>-2.6879614632443864E-3</c:v>
              </c:pt>
              <c:pt idx="13524">
                <c:v>-2.6869082626946698E-3</c:v>
              </c:pt>
              <c:pt idx="13525">
                <c:v>-2.6858548223178819E-3</c:v>
              </c:pt>
              <c:pt idx="13526">
                <c:v>-2.6848011421140329E-3</c:v>
              </c:pt>
              <c:pt idx="13527">
                <c:v>-2.6837472220831195E-3</c:v>
              </c:pt>
              <c:pt idx="13528">
                <c:v>-2.6826930622251451E-3</c:v>
              </c:pt>
              <c:pt idx="13529">
                <c:v>-2.6816386625401027E-3</c:v>
              </c:pt>
              <c:pt idx="13530">
                <c:v>-2.6805840230279994E-3</c:v>
              </c:pt>
              <c:pt idx="13531">
                <c:v>-2.6795291436888316E-3</c:v>
              </c:pt>
              <c:pt idx="13532">
                <c:v>-2.6784740245226028E-3</c:v>
              </c:pt>
              <c:pt idx="13533">
                <c:v>-2.6774186655293061E-3</c:v>
              </c:pt>
              <c:pt idx="13534">
                <c:v>-2.6763630667089484E-3</c:v>
              </c:pt>
              <c:pt idx="13535">
                <c:v>-2.6753072280615263E-3</c:v>
              </c:pt>
              <c:pt idx="13536">
                <c:v>-2.6742511495870432E-3</c:v>
              </c:pt>
              <c:pt idx="13537">
                <c:v>-2.6731948312854921E-3</c:v>
              </c:pt>
              <c:pt idx="13538">
                <c:v>-2.6721382731568835E-3</c:v>
              </c:pt>
              <c:pt idx="13539">
                <c:v>-2.671081475201207E-3</c:v>
              </c:pt>
              <c:pt idx="13540">
                <c:v>-2.6700244374184695E-3</c:v>
              </c:pt>
              <c:pt idx="13541">
                <c:v>-2.6689671598086641E-3</c:v>
              </c:pt>
              <c:pt idx="13542">
                <c:v>-2.6679096423717977E-3</c:v>
              </c:pt>
              <c:pt idx="13543">
                <c:v>-2.6668518851078668E-3</c:v>
              </c:pt>
              <c:pt idx="13544">
                <c:v>-2.6657938880168749E-3</c:v>
              </c:pt>
              <c:pt idx="13545">
                <c:v>-2.6647356510988152E-3</c:v>
              </c:pt>
              <c:pt idx="13546">
                <c:v>-2.6636771743536944E-3</c:v>
              </c:pt>
              <c:pt idx="13547">
                <c:v>-2.6626184577815126E-3</c:v>
              </c:pt>
              <c:pt idx="13548">
                <c:v>-2.6615595013822629E-3</c:v>
              </c:pt>
              <c:pt idx="13549">
                <c:v>-2.6605003051559523E-3</c:v>
              </c:pt>
              <c:pt idx="13550">
                <c:v>-2.6594408691025771E-3</c:v>
              </c:pt>
              <c:pt idx="13551">
                <c:v>-2.658381193222141E-3</c:v>
              </c:pt>
              <c:pt idx="13552">
                <c:v>-2.657321277514637E-3</c:v>
              </c:pt>
              <c:pt idx="13553">
                <c:v>-2.6562611219800719E-3</c:v>
              </c:pt>
              <c:pt idx="13554">
                <c:v>-2.6552007266184424E-3</c:v>
              </c:pt>
              <c:pt idx="13555">
                <c:v>-2.6541400914297485E-3</c:v>
              </c:pt>
              <c:pt idx="13556">
                <c:v>-2.6530792164139901E-3</c:v>
              </c:pt>
              <c:pt idx="13557">
                <c:v>-2.6520181015711707E-3</c:v>
              </c:pt>
              <c:pt idx="13558">
                <c:v>-2.6509567469012868E-3</c:v>
              </c:pt>
              <c:pt idx="13559">
                <c:v>-2.6498951524043385E-3</c:v>
              </c:pt>
              <c:pt idx="13560">
                <c:v>-2.6488333180803292E-3</c:v>
              </c:pt>
              <c:pt idx="13561">
                <c:v>-2.6477712439292519E-3</c:v>
              </c:pt>
              <c:pt idx="13562">
                <c:v>-2.6467089299511137E-3</c:v>
              </c:pt>
              <c:pt idx="13563">
                <c:v>-2.6456463761459145E-3</c:v>
              </c:pt>
              <c:pt idx="13564">
                <c:v>-2.6445835825136474E-3</c:v>
              </c:pt>
              <c:pt idx="13565">
                <c:v>-2.6435205490543227E-3</c:v>
              </c:pt>
              <c:pt idx="13566">
                <c:v>-2.6424572757679302E-3</c:v>
              </c:pt>
              <c:pt idx="13567">
                <c:v>-2.6413937626544731E-3</c:v>
              </c:pt>
              <c:pt idx="13568">
                <c:v>-2.6403300097139516E-3</c:v>
              </c:pt>
              <c:pt idx="13569">
                <c:v>-2.6392660169463691E-3</c:v>
              </c:pt>
              <c:pt idx="13570">
                <c:v>-2.6382017843517222E-3</c:v>
              </c:pt>
              <c:pt idx="13571">
                <c:v>-2.6371373119300108E-3</c:v>
              </c:pt>
              <c:pt idx="13572">
                <c:v>-2.6360725996812384E-3</c:v>
              </c:pt>
              <c:pt idx="13573">
                <c:v>-2.6350076476053981E-3</c:v>
              </c:pt>
              <c:pt idx="13574">
                <c:v>-2.6339424557024968E-3</c:v>
              </c:pt>
              <c:pt idx="13575">
                <c:v>-2.6328770239725345E-3</c:v>
              </c:pt>
              <c:pt idx="13576">
                <c:v>-2.6318113524155043E-3</c:v>
              </c:pt>
              <c:pt idx="13577">
                <c:v>-2.6307454410314131E-3</c:v>
              </c:pt>
              <c:pt idx="13578">
                <c:v>-2.6296792898202574E-3</c:v>
              </c:pt>
              <c:pt idx="13579">
                <c:v>-2.6286128987820408E-3</c:v>
              </c:pt>
              <c:pt idx="13580">
                <c:v>-2.6275462679167597E-3</c:v>
              </c:pt>
              <c:pt idx="13581">
                <c:v>-2.6264793972244106E-3</c:v>
              </c:pt>
              <c:pt idx="13582">
                <c:v>-2.6254122867050006E-3</c:v>
              </c:pt>
              <c:pt idx="13583">
                <c:v>-2.6243449363585296E-3</c:v>
              </c:pt>
              <c:pt idx="13584">
                <c:v>-2.6232773461849906E-3</c:v>
              </c:pt>
              <c:pt idx="13585">
                <c:v>-2.6222095161843907E-3</c:v>
              </c:pt>
              <c:pt idx="13586">
                <c:v>-2.6211414463567263E-3</c:v>
              </c:pt>
              <c:pt idx="13587">
                <c:v>-2.6200731367019975E-3</c:v>
              </c:pt>
              <c:pt idx="13588">
                <c:v>-2.6190045872202077E-3</c:v>
              </c:pt>
              <c:pt idx="13589">
                <c:v>-2.6179357979113499E-3</c:v>
              </c:pt>
              <c:pt idx="13590">
                <c:v>-2.6168667687754311E-3</c:v>
              </c:pt>
              <c:pt idx="13591">
                <c:v>-2.6157974998124514E-3</c:v>
              </c:pt>
              <c:pt idx="13592">
                <c:v>-2.6147279910224072E-3</c:v>
              </c:pt>
              <c:pt idx="13593">
                <c:v>-2.6136582424052986E-3</c:v>
              </c:pt>
              <c:pt idx="13594">
                <c:v>-2.6125882539611255E-3</c:v>
              </c:pt>
              <c:pt idx="13595">
                <c:v>-2.6115180256898879E-3</c:v>
              </c:pt>
              <c:pt idx="13596">
                <c:v>-2.6104475575915893E-3</c:v>
              </c:pt>
              <c:pt idx="13597">
                <c:v>-2.6093768496662263E-3</c:v>
              </c:pt>
              <c:pt idx="13598">
                <c:v>-2.6083059019137989E-3</c:v>
              </c:pt>
              <c:pt idx="13599">
                <c:v>-2.6072347143343069E-3</c:v>
              </c:pt>
              <c:pt idx="13600">
                <c:v>-2.6061632869277505E-3</c:v>
              </c:pt>
              <c:pt idx="13601">
                <c:v>-2.6050916196941332E-3</c:v>
              </c:pt>
              <c:pt idx="13602">
                <c:v>-2.6040197126334513E-3</c:v>
              </c:pt>
              <c:pt idx="13603">
                <c:v>-2.6029475657457085E-3</c:v>
              </c:pt>
              <c:pt idx="13604">
                <c:v>-2.6018751790308978E-3</c:v>
              </c:pt>
              <c:pt idx="13605">
                <c:v>-2.600802552489026E-3</c:v>
              </c:pt>
              <c:pt idx="13606">
                <c:v>-2.5997296861200933E-3</c:v>
              </c:pt>
              <c:pt idx="13607">
                <c:v>-2.5986565799240927E-3</c:v>
              </c:pt>
              <c:pt idx="13608">
                <c:v>-2.597583233901031E-3</c:v>
              </c:pt>
              <c:pt idx="13609">
                <c:v>-2.5965096480509049E-3</c:v>
              </c:pt>
              <c:pt idx="13610">
                <c:v>-2.5954358223737144E-3</c:v>
              </c:pt>
              <c:pt idx="13611">
                <c:v>-2.5943617568694594E-3</c:v>
              </c:pt>
              <c:pt idx="13612">
                <c:v>-2.5932874515381434E-3</c:v>
              </c:pt>
              <c:pt idx="13613">
                <c:v>-2.5922129063797594E-3</c:v>
              </c:pt>
              <c:pt idx="13614">
                <c:v>-2.591138121394318E-3</c:v>
              </c:pt>
              <c:pt idx="13615">
                <c:v>-2.5900630965818086E-3</c:v>
              </c:pt>
              <c:pt idx="13616">
                <c:v>-2.5889878319422348E-3</c:v>
              </c:pt>
              <c:pt idx="13617">
                <c:v>-2.5879123274756E-3</c:v>
              </c:pt>
              <c:pt idx="13618">
                <c:v>-2.5868365831819007E-3</c:v>
              </c:pt>
              <c:pt idx="13619">
                <c:v>-2.5857605990611404E-3</c:v>
              </c:pt>
              <c:pt idx="13620">
                <c:v>-2.5846843751133157E-3</c:v>
              </c:pt>
              <c:pt idx="13621">
                <c:v>-2.5836079113384265E-3</c:v>
              </c:pt>
              <c:pt idx="13622">
                <c:v>-2.5825312077364729E-3</c:v>
              </c:pt>
              <c:pt idx="13623">
                <c:v>-2.5814542643074583E-3</c:v>
              </c:pt>
              <c:pt idx="13624">
                <c:v>-2.5803770810513757E-3</c:v>
              </c:pt>
              <c:pt idx="13625">
                <c:v>-2.5792996579682322E-3</c:v>
              </c:pt>
              <c:pt idx="13626">
                <c:v>-2.5782219950580242E-3</c:v>
              </c:pt>
              <c:pt idx="13627">
                <c:v>-2.5771440923207517E-3</c:v>
              </c:pt>
              <c:pt idx="13628">
                <c:v>-2.5760659497564183E-3</c:v>
              </c:pt>
              <c:pt idx="13629">
                <c:v>-2.5749875673650204E-3</c:v>
              </c:pt>
              <c:pt idx="13630">
                <c:v>-2.573908945146558E-3</c:v>
              </c:pt>
              <c:pt idx="13631">
                <c:v>-2.5728300831010312E-3</c:v>
              </c:pt>
              <c:pt idx="13632">
                <c:v>-2.5717509812284434E-3</c:v>
              </c:pt>
              <c:pt idx="13633">
                <c:v>-2.5706716395287946E-3</c:v>
              </c:pt>
              <c:pt idx="13634">
                <c:v>-2.5695920580020779E-3</c:v>
              </c:pt>
              <c:pt idx="13635">
                <c:v>-2.5685122366482967E-3</c:v>
              </c:pt>
              <c:pt idx="13636">
                <c:v>-2.5674321754674545E-3</c:v>
              </c:pt>
              <c:pt idx="13637">
                <c:v>-2.5663518744595479E-3</c:v>
              </c:pt>
              <c:pt idx="13638">
                <c:v>-2.5652713336245768E-3</c:v>
              </c:pt>
              <c:pt idx="13639">
                <c:v>-2.5641905529625413E-3</c:v>
              </c:pt>
              <c:pt idx="13640">
                <c:v>-2.5631095324734447E-3</c:v>
              </c:pt>
              <c:pt idx="13641">
                <c:v>-2.5620282721572837E-3</c:v>
              </c:pt>
              <c:pt idx="13642">
                <c:v>-2.5609467720140583E-3</c:v>
              </c:pt>
              <c:pt idx="13643">
                <c:v>-2.5598650320437684E-3</c:v>
              </c:pt>
              <c:pt idx="13644">
                <c:v>-2.5587830522464175E-3</c:v>
              </c:pt>
              <c:pt idx="13645">
                <c:v>-2.5577008326220022E-3</c:v>
              </c:pt>
              <c:pt idx="13646">
                <c:v>-2.5566183731705223E-3</c:v>
              </c:pt>
              <c:pt idx="13647">
                <c:v>-2.5555356738919816E-3</c:v>
              </c:pt>
              <c:pt idx="13648">
                <c:v>-2.5544527347863763E-3</c:v>
              </c:pt>
              <c:pt idx="13649">
                <c:v>-2.5533695558537066E-3</c:v>
              </c:pt>
              <c:pt idx="13650">
                <c:v>-2.5522861370939724E-3</c:v>
              </c:pt>
              <c:pt idx="13651">
                <c:v>-2.5512024785071773E-3</c:v>
              </c:pt>
              <c:pt idx="13652">
                <c:v>-2.5501185800933142E-3</c:v>
              </c:pt>
              <c:pt idx="13653">
                <c:v>-2.5490344418523901E-3</c:v>
              </c:pt>
              <c:pt idx="13654">
                <c:v>-2.5479500637844016E-3</c:v>
              </c:pt>
              <c:pt idx="13655">
                <c:v>-2.5468654458893521E-3</c:v>
              </c:pt>
              <c:pt idx="13656">
                <c:v>-2.5457805881672346E-3</c:v>
              </c:pt>
              <c:pt idx="13657">
                <c:v>-2.5446954906180562E-3</c:v>
              </c:pt>
              <c:pt idx="13658">
                <c:v>-2.5436101532418133E-3</c:v>
              </c:pt>
              <c:pt idx="13659">
                <c:v>-2.5425245760385094E-3</c:v>
              </c:pt>
              <c:pt idx="13660">
                <c:v>-2.5414387590081411E-3</c:v>
              </c:pt>
              <c:pt idx="13661">
                <c:v>-2.5403527021507083E-3</c:v>
              </c:pt>
              <c:pt idx="13662">
                <c:v>-2.5392664054662145E-3</c:v>
              </c:pt>
              <c:pt idx="13663">
                <c:v>-2.5381798689546528E-3</c:v>
              </c:pt>
              <c:pt idx="13664">
                <c:v>-2.5370930926160301E-3</c:v>
              </c:pt>
              <c:pt idx="13665">
                <c:v>-2.536006076450343E-3</c:v>
              </c:pt>
              <c:pt idx="13666">
                <c:v>-2.5349188204575913E-3</c:v>
              </c:pt>
              <c:pt idx="13667">
                <c:v>-2.5338313246377753E-3</c:v>
              </c:pt>
              <c:pt idx="13668">
                <c:v>-2.5327435889908982E-3</c:v>
              </c:pt>
              <c:pt idx="13669">
                <c:v>-2.5316556135169567E-3</c:v>
              </c:pt>
              <c:pt idx="13670">
                <c:v>-2.5305673982159507E-3</c:v>
              </c:pt>
              <c:pt idx="13671">
                <c:v>-2.5294789430878838E-3</c:v>
              </c:pt>
              <c:pt idx="13672">
                <c:v>-2.5283902481327489E-3</c:v>
              </c:pt>
              <c:pt idx="13673">
                <c:v>-2.527301313350553E-3</c:v>
              </c:pt>
              <c:pt idx="13674">
                <c:v>-2.5262121387412961E-3</c:v>
              </c:pt>
              <c:pt idx="13675">
                <c:v>-2.5251227243049748E-3</c:v>
              </c:pt>
              <c:pt idx="13676">
                <c:v>-2.524033070041589E-3</c:v>
              </c:pt>
              <c:pt idx="13677">
                <c:v>-2.5229431759511388E-3</c:v>
              </c:pt>
              <c:pt idx="13678">
                <c:v>-2.5218530420336241E-3</c:v>
              </c:pt>
              <c:pt idx="13679">
                <c:v>-2.5207626682890449E-3</c:v>
              </c:pt>
              <c:pt idx="13680">
                <c:v>-2.5196720547174048E-3</c:v>
              </c:pt>
              <c:pt idx="13681">
                <c:v>-2.5185812013187002E-3</c:v>
              </c:pt>
              <c:pt idx="13682">
                <c:v>-2.5174901080929311E-3</c:v>
              </c:pt>
              <c:pt idx="13683">
                <c:v>-2.5163987750401011E-3</c:v>
              </c:pt>
              <c:pt idx="13684">
                <c:v>-2.5153072021602031E-3</c:v>
              </c:pt>
              <c:pt idx="13685">
                <c:v>-2.5142153894532442E-3</c:v>
              </c:pt>
              <c:pt idx="13686">
                <c:v>-2.5131233369192242E-3</c:v>
              </c:pt>
              <c:pt idx="13687">
                <c:v>-2.5120310445581363E-3</c:v>
              </c:pt>
              <c:pt idx="13688">
                <c:v>-2.5109385123699909E-3</c:v>
              </c:pt>
              <c:pt idx="13689">
                <c:v>-2.5098457403547776E-3</c:v>
              </c:pt>
              <c:pt idx="13690">
                <c:v>-2.5087527285124998E-3</c:v>
              </c:pt>
              <c:pt idx="13691">
                <c:v>-2.5076594768431611E-3</c:v>
              </c:pt>
              <c:pt idx="13692">
                <c:v>-2.5065659853467544E-3</c:v>
              </c:pt>
              <c:pt idx="13693">
                <c:v>-2.5054722540232867E-3</c:v>
              </c:pt>
              <c:pt idx="13694">
                <c:v>-2.504378282872758E-3</c:v>
              </c:pt>
              <c:pt idx="13695">
                <c:v>-2.5032840718951614E-3</c:v>
              </c:pt>
              <c:pt idx="13696">
                <c:v>-2.5021896210905038E-3</c:v>
              </c:pt>
              <c:pt idx="13697">
                <c:v>-2.5010949304587818E-3</c:v>
              </c:pt>
              <c:pt idx="13698">
                <c:v>-2.4999999999999953E-3</c:v>
              </c:pt>
              <c:pt idx="13699">
                <c:v>-2.4989048297141478E-3</c:v>
              </c:pt>
              <c:pt idx="13700">
                <c:v>-2.4978094196012324E-3</c:v>
              </c:pt>
              <c:pt idx="13701">
                <c:v>-2.496713769661256E-3</c:v>
              </c:pt>
              <c:pt idx="13702">
                <c:v>-2.495617879894222E-3</c:v>
              </c:pt>
              <c:pt idx="13703">
                <c:v>-2.4945217503001167E-3</c:v>
              </c:pt>
              <c:pt idx="13704">
                <c:v>-2.4934253808789504E-3</c:v>
              </c:pt>
              <c:pt idx="13705">
                <c:v>-2.4923287716307196E-3</c:v>
              </c:pt>
              <c:pt idx="13706">
                <c:v>-2.4912319225554244E-3</c:v>
              </c:pt>
              <c:pt idx="13707">
                <c:v>-2.4901348336530682E-3</c:v>
              </c:pt>
              <c:pt idx="13708">
                <c:v>-2.4890375049236475E-3</c:v>
              </c:pt>
              <c:pt idx="13709">
                <c:v>-2.4879399363671624E-3</c:v>
              </c:pt>
              <c:pt idx="13710">
                <c:v>-2.4868421279836128E-3</c:v>
              </c:pt>
              <c:pt idx="13711">
                <c:v>-2.4857440797730022E-3</c:v>
              </c:pt>
              <c:pt idx="13712">
                <c:v>-2.4846457917353237E-3</c:v>
              </c:pt>
              <c:pt idx="13713">
                <c:v>-2.4835472638705842E-3</c:v>
              </c:pt>
              <c:pt idx="13714">
                <c:v>-2.4824484961787838E-3</c:v>
              </c:pt>
              <c:pt idx="13715">
                <c:v>-2.4813494886599188E-3</c:v>
              </c:pt>
              <c:pt idx="13716">
                <c:v>-2.4802502413139894E-3</c:v>
              </c:pt>
              <c:pt idx="13717">
                <c:v>-2.4791507541409956E-3</c:v>
              </c:pt>
              <c:pt idx="13718">
                <c:v>-2.4780510271409373E-3</c:v>
              </c:pt>
              <c:pt idx="13719">
                <c:v>-2.476951060313818E-3</c:v>
              </c:pt>
              <c:pt idx="13720">
                <c:v>-2.4758508536596342E-3</c:v>
              </c:pt>
              <c:pt idx="13721">
                <c:v>-2.474750407178386E-3</c:v>
              </c:pt>
              <c:pt idx="13722">
                <c:v>-2.4736497208700733E-3</c:v>
              </c:pt>
              <c:pt idx="13723">
                <c:v>-2.4725487947346997E-3</c:v>
              </c:pt>
              <c:pt idx="13724">
                <c:v>-2.4714476287722616E-3</c:v>
              </c:pt>
              <c:pt idx="13725">
                <c:v>-2.470346222982759E-3</c:v>
              </c:pt>
              <c:pt idx="13726">
                <c:v>-2.469244577366192E-3</c:v>
              </c:pt>
              <c:pt idx="13727">
                <c:v>-2.4681426919225639E-3</c:v>
              </c:pt>
              <c:pt idx="13728">
                <c:v>-2.467040566651868E-3</c:v>
              </c:pt>
              <c:pt idx="13729">
                <c:v>-2.4659382015541145E-3</c:v>
              </c:pt>
              <c:pt idx="13730">
                <c:v>-2.4648355966292966E-3</c:v>
              </c:pt>
              <c:pt idx="13731">
                <c:v>-2.4637327518774108E-3</c:v>
              </c:pt>
              <c:pt idx="13732">
                <c:v>-2.4626296672984639E-3</c:v>
              </c:pt>
              <c:pt idx="13733">
                <c:v>-2.4615263428924526E-3</c:v>
              </c:pt>
              <c:pt idx="13734">
                <c:v>-2.4604227786593803E-3</c:v>
              </c:pt>
              <c:pt idx="13735">
                <c:v>-2.4593189745992401E-3</c:v>
              </c:pt>
              <c:pt idx="13736">
                <c:v>-2.4582149307120389E-3</c:v>
              </c:pt>
              <c:pt idx="13737">
                <c:v>-2.4571106469977733E-3</c:v>
              </c:pt>
              <c:pt idx="13738">
                <c:v>-2.4560061234564466E-3</c:v>
              </c:pt>
              <c:pt idx="13739">
                <c:v>-2.454901360088052E-3</c:v>
              </c:pt>
              <c:pt idx="13740">
                <c:v>-2.4537963568925965E-3</c:v>
              </c:pt>
              <c:pt idx="13741">
                <c:v>-2.4526911138700765E-3</c:v>
              </c:pt>
              <c:pt idx="13742">
                <c:v>-2.4515856310204955E-3</c:v>
              </c:pt>
              <c:pt idx="13743">
                <c:v>-2.45047990834385E-3</c:v>
              </c:pt>
              <c:pt idx="13744">
                <c:v>-2.4493739458401401E-3</c:v>
              </c:pt>
              <c:pt idx="13745">
                <c:v>-2.4482677435093657E-3</c:v>
              </c:pt>
              <c:pt idx="13746">
                <c:v>-2.4471613013515303E-3</c:v>
              </c:pt>
              <c:pt idx="13747">
                <c:v>-2.446054619366627E-3</c:v>
              </c:pt>
              <c:pt idx="13748">
                <c:v>-2.4449476975546627E-3</c:v>
              </c:pt>
              <c:pt idx="13749">
                <c:v>-2.443840535915634E-3</c:v>
              </c:pt>
              <c:pt idx="13750">
                <c:v>-2.4427331344495443E-3</c:v>
              </c:pt>
              <c:pt idx="13751">
                <c:v>-2.4416254931563866E-3</c:v>
              </c:pt>
              <c:pt idx="13752">
                <c:v>-2.440517612036168E-3</c:v>
              </c:pt>
              <c:pt idx="13753">
                <c:v>-2.4394094910888849E-3</c:v>
              </c:pt>
              <c:pt idx="13754">
                <c:v>-2.4383011303145408E-3</c:v>
              </c:pt>
              <c:pt idx="13755">
                <c:v>-2.4371925297131287E-3</c:v>
              </c:pt>
              <c:pt idx="13756">
                <c:v>-2.4360836892846592E-3</c:v>
              </c:pt>
              <c:pt idx="13757">
                <c:v>-2.4349746090291217E-3</c:v>
              </c:pt>
              <c:pt idx="13758">
                <c:v>-2.4338652889465233E-3</c:v>
              </c:pt>
              <c:pt idx="13759">
                <c:v>-2.4327557290368569E-3</c:v>
              </c:pt>
              <c:pt idx="13760">
                <c:v>-2.4316459293001295E-3</c:v>
              </c:pt>
              <c:pt idx="13761">
                <c:v>-2.4305358897363377E-3</c:v>
              </c:pt>
              <c:pt idx="13762">
                <c:v>-2.4294256103454849E-3</c:v>
              </c:pt>
              <c:pt idx="13763">
                <c:v>-2.4283150911275642E-3</c:v>
              </c:pt>
              <c:pt idx="13764">
                <c:v>-2.4272043320825824E-3</c:v>
              </c:pt>
              <c:pt idx="13765">
                <c:v>-2.4260933332105397E-3</c:v>
              </c:pt>
              <c:pt idx="13766">
                <c:v>-2.4249820945114291E-3</c:v>
              </c:pt>
              <c:pt idx="13767">
                <c:v>-2.4238706159852574E-3</c:v>
              </c:pt>
              <c:pt idx="13768">
                <c:v>-2.4227588976320213E-3</c:v>
              </c:pt>
              <c:pt idx="13769">
                <c:v>-2.4216469394517208E-3</c:v>
              </c:pt>
              <c:pt idx="13770">
                <c:v>-2.4205347414443593E-3</c:v>
              </c:pt>
              <c:pt idx="13771">
                <c:v>-2.4194223036099333E-3</c:v>
              </c:pt>
              <c:pt idx="13772">
                <c:v>-2.4183096259484428E-3</c:v>
              </c:pt>
              <c:pt idx="13773">
                <c:v>-2.4171967084598879E-3</c:v>
              </c:pt>
              <c:pt idx="13774">
                <c:v>-2.4160835511442685E-3</c:v>
              </c:pt>
              <c:pt idx="13775">
                <c:v>-2.4149701540015882E-3</c:v>
              </c:pt>
              <c:pt idx="13776">
                <c:v>-2.4138565170318434E-3</c:v>
              </c:pt>
              <c:pt idx="13777">
                <c:v>-2.4127426402350341E-3</c:v>
              </c:pt>
              <c:pt idx="13778">
                <c:v>-2.4116285236111638E-3</c:v>
              </c:pt>
              <c:pt idx="13779">
                <c:v>-2.4105141671602257E-3</c:v>
              </c:pt>
              <c:pt idx="13780">
                <c:v>-2.4093995708822265E-3</c:v>
              </c:pt>
              <c:pt idx="13781">
                <c:v>-2.4082847347771663E-3</c:v>
              </c:pt>
              <c:pt idx="13782">
                <c:v>-2.4071696588450382E-3</c:v>
              </c:pt>
              <c:pt idx="13783">
                <c:v>-2.4060543430858491E-3</c:v>
              </c:pt>
              <c:pt idx="13784">
                <c:v>-2.4049387874995991E-3</c:v>
              </c:pt>
              <c:pt idx="13785">
                <c:v>-2.4038229920862811E-3</c:v>
              </c:pt>
              <c:pt idx="13786">
                <c:v>-2.4027069568458986E-3</c:v>
              </c:pt>
              <c:pt idx="13787">
                <c:v>-2.4015906817784552E-3</c:v>
              </c:pt>
              <c:pt idx="13788">
                <c:v>-2.4004741668839473E-3</c:v>
              </c:pt>
              <c:pt idx="13789">
                <c:v>-2.3993574121623749E-3</c:v>
              </c:pt>
              <c:pt idx="13790">
                <c:v>-2.3982404176137416E-3</c:v>
              </c:pt>
              <c:pt idx="13791">
                <c:v>-2.3971231832380403E-3</c:v>
              </c:pt>
              <c:pt idx="13792">
                <c:v>-2.3960057090352781E-3</c:v>
              </c:pt>
              <c:pt idx="13793">
                <c:v>-2.3948879950054548E-3</c:v>
              </c:pt>
              <c:pt idx="13794">
                <c:v>-2.3937700411485636E-3</c:v>
              </c:pt>
              <c:pt idx="13795">
                <c:v>-2.3926518474646115E-3</c:v>
              </c:pt>
              <c:pt idx="13796">
                <c:v>-2.3915334139535949E-3</c:v>
              </c:pt>
              <c:pt idx="13797">
                <c:v>-2.3904147406155173E-3</c:v>
              </c:pt>
              <c:pt idx="13798">
                <c:v>-2.3892958274503752E-3</c:v>
              </c:pt>
              <c:pt idx="13799">
                <c:v>-2.3881766744581652E-3</c:v>
              </c:pt>
              <c:pt idx="13800">
                <c:v>-2.3870572816388942E-3</c:v>
              </c:pt>
              <c:pt idx="13801">
                <c:v>-2.3859376489925622E-3</c:v>
              </c:pt>
              <c:pt idx="13802">
                <c:v>-2.3848177765191624E-3</c:v>
              </c:pt>
              <c:pt idx="13803">
                <c:v>-2.3836976642187015E-3</c:v>
              </c:pt>
              <c:pt idx="13804">
                <c:v>-2.3825773120911761E-3</c:v>
              </c:pt>
              <c:pt idx="13805">
                <c:v>-2.3814567201365863E-3</c:v>
              </c:pt>
              <c:pt idx="13806">
                <c:v>-2.3803358883549355E-3</c:v>
              </c:pt>
              <c:pt idx="13807">
                <c:v>-2.3792148167462168E-3</c:v>
              </c:pt>
              <c:pt idx="13808">
                <c:v>-2.3780935053104371E-3</c:v>
              </c:pt>
              <c:pt idx="13809">
                <c:v>-2.3769719540475964E-3</c:v>
              </c:pt>
              <c:pt idx="13810">
                <c:v>-2.3758501629576878E-3</c:v>
              </c:pt>
              <c:pt idx="13811">
                <c:v>-2.3747281320407217E-3</c:v>
              </c:pt>
              <c:pt idx="13812">
                <c:v>-2.3736058612966876E-3</c:v>
              </c:pt>
              <c:pt idx="13813">
                <c:v>-2.3724833507255891E-3</c:v>
              </c:pt>
              <c:pt idx="13814">
                <c:v>-2.3713606003274296E-3</c:v>
              </c:pt>
              <c:pt idx="13815">
                <c:v>-2.3702376101022056E-3</c:v>
              </c:pt>
              <c:pt idx="13816">
                <c:v>-2.3691143800499172E-3</c:v>
              </c:pt>
              <c:pt idx="13817">
                <c:v>-2.3679909101705643E-3</c:v>
              </c:pt>
              <c:pt idx="13818">
                <c:v>-2.3668672004641469E-3</c:v>
              </c:pt>
              <c:pt idx="13819">
                <c:v>-2.3657432509306686E-3</c:v>
              </c:pt>
              <c:pt idx="13820">
                <c:v>-2.3646190615701258E-3</c:v>
              </c:pt>
              <c:pt idx="13821">
                <c:v>-2.3634946323825221E-3</c:v>
              </c:pt>
              <c:pt idx="13822">
                <c:v>-2.3623699633678504E-3</c:v>
              </c:pt>
              <c:pt idx="13823">
                <c:v>-2.3612450545261177E-3</c:v>
              </c:pt>
              <c:pt idx="13824">
                <c:v>-2.3601199058573205E-3</c:v>
              </c:pt>
              <c:pt idx="13825">
                <c:v>-2.3589945173614624E-3</c:v>
              </c:pt>
              <c:pt idx="13826">
                <c:v>-2.3578688890385398E-3</c:v>
              </c:pt>
              <c:pt idx="13827">
                <c:v>-2.3567430208885527E-3</c:v>
              </c:pt>
              <c:pt idx="13828">
                <c:v>-2.3556169129115012E-3</c:v>
              </c:pt>
              <c:pt idx="13829">
                <c:v>-2.3544905651073852E-3</c:v>
              </c:pt>
              <c:pt idx="13830">
                <c:v>-2.3533639774762083E-3</c:v>
              </c:pt>
              <c:pt idx="13831">
                <c:v>-2.3522371500179634E-3</c:v>
              </c:pt>
              <c:pt idx="13832">
                <c:v>-2.3511100827326575E-3</c:v>
              </c:pt>
              <c:pt idx="13833">
                <c:v>-2.3499827756202907E-3</c:v>
              </c:pt>
              <c:pt idx="13834">
                <c:v>-2.3488552286808559E-3</c:v>
              </c:pt>
              <c:pt idx="13835">
                <c:v>-2.3477274419143601E-3</c:v>
              </c:pt>
              <c:pt idx="13836">
                <c:v>-2.3465994153207999E-3</c:v>
              </c:pt>
              <c:pt idx="13837">
                <c:v>-2.3454711489001787E-3</c:v>
              </c:pt>
              <c:pt idx="13838">
                <c:v>-2.344342642652493E-3</c:v>
              </c:pt>
              <c:pt idx="13839">
                <c:v>-2.3432138965777428E-3</c:v>
              </c:pt>
              <c:pt idx="13840">
                <c:v>-2.3420849106759282E-3</c:v>
              </c:pt>
              <c:pt idx="13841">
                <c:v>-2.3409556849470492E-3</c:v>
              </c:pt>
              <c:pt idx="13842">
                <c:v>-2.3398262193911092E-3</c:v>
              </c:pt>
              <c:pt idx="13843">
                <c:v>-2.3386965140081047E-3</c:v>
              </c:pt>
              <c:pt idx="13844">
                <c:v>-2.3375665687980357E-3</c:v>
              </c:pt>
              <c:pt idx="13845">
                <c:v>-2.3364363837609023E-3</c:v>
              </c:pt>
              <c:pt idx="13846">
                <c:v>-2.3353059588967079E-3</c:v>
              </c:pt>
              <c:pt idx="13847">
                <c:v>-2.334175294205449E-3</c:v>
              </c:pt>
              <c:pt idx="13848">
                <c:v>-2.3330443896871257E-3</c:v>
              </c:pt>
              <c:pt idx="13849">
                <c:v>-2.3319132453417379E-3</c:v>
              </c:pt>
              <c:pt idx="13850">
                <c:v>-2.3307818611692892E-3</c:v>
              </c:pt>
              <c:pt idx="13851">
                <c:v>-2.329650237169776E-3</c:v>
              </c:pt>
              <c:pt idx="13852">
                <c:v>-2.3285183733432017E-3</c:v>
              </c:pt>
              <c:pt idx="13853">
                <c:v>-2.3273862696895596E-3</c:v>
              </c:pt>
              <c:pt idx="13854">
                <c:v>-2.3262539262088565E-3</c:v>
              </c:pt>
              <c:pt idx="13855">
                <c:v>-2.3251213429010889E-3</c:v>
              </c:pt>
              <c:pt idx="13856">
                <c:v>-2.3239885197662569E-3</c:v>
              </c:pt>
              <c:pt idx="13857">
                <c:v>-2.3228554568043604E-3</c:v>
              </c:pt>
              <c:pt idx="13858">
                <c:v>-2.3217221540154029E-3</c:v>
              </c:pt>
              <c:pt idx="13859">
                <c:v>-2.3205886113993809E-3</c:v>
              </c:pt>
              <c:pt idx="13860">
                <c:v>-2.3194548289562945E-3</c:v>
              </c:pt>
              <c:pt idx="13861">
                <c:v>-2.3183208066861437E-3</c:v>
              </c:pt>
              <c:pt idx="13862">
                <c:v>-2.3171865445889318E-3</c:v>
              </c:pt>
              <c:pt idx="13863">
                <c:v>-2.3160520426646555E-3</c:v>
              </c:pt>
              <c:pt idx="13864">
                <c:v>-2.3149173009133148E-3</c:v>
              </c:pt>
              <c:pt idx="13865">
                <c:v>-2.313782319334913E-3</c:v>
              </c:pt>
              <c:pt idx="13866">
                <c:v>-2.3126470979294468E-3</c:v>
              </c:pt>
              <c:pt idx="13867">
                <c:v>-2.3115116366969161E-3</c:v>
              </c:pt>
              <c:pt idx="13868">
                <c:v>-2.310375935637321E-3</c:v>
              </c:pt>
              <c:pt idx="13869">
                <c:v>-2.3092399947506614E-3</c:v>
              </c:pt>
              <c:pt idx="13870">
                <c:v>-2.3081038140369409E-3</c:v>
              </c:pt>
              <c:pt idx="13871">
                <c:v>-2.3069673934961558E-3</c:v>
              </c:pt>
              <c:pt idx="13872">
                <c:v>-2.3058307331283064E-3</c:v>
              </c:pt>
              <c:pt idx="13873">
                <c:v>-2.3046938329333959E-3</c:v>
              </c:pt>
              <c:pt idx="13874">
                <c:v>-2.3035566929114175E-3</c:v>
              </c:pt>
              <c:pt idx="13875">
                <c:v>-2.3024193130623781E-3</c:v>
              </c:pt>
              <c:pt idx="13876">
                <c:v>-2.3012816933862743E-3</c:v>
              </c:pt>
              <c:pt idx="13877">
                <c:v>-2.3001438338831094E-3</c:v>
              </c:pt>
              <c:pt idx="13878">
                <c:v>-2.2990057345528767E-3</c:v>
              </c:pt>
              <c:pt idx="13879">
                <c:v>-2.2978673953955864E-3</c:v>
              </c:pt>
              <c:pt idx="13880">
                <c:v>-2.2967288164112316E-3</c:v>
              </c:pt>
              <c:pt idx="13881">
                <c:v>-2.295589997599809E-3</c:v>
              </c:pt>
              <c:pt idx="13882">
                <c:v>-2.2944509389613253E-3</c:v>
              </c:pt>
              <c:pt idx="13883">
                <c:v>-2.2933116404957772E-3</c:v>
              </c:pt>
              <c:pt idx="13884">
                <c:v>-2.2921721022031646E-3</c:v>
              </c:pt>
              <c:pt idx="13885">
                <c:v>-2.2910323240834876E-3</c:v>
              </c:pt>
              <c:pt idx="13886">
                <c:v>-2.2898923061367496E-3</c:v>
              </c:pt>
              <c:pt idx="13887">
                <c:v>-2.2887520483629471E-3</c:v>
              </c:pt>
              <c:pt idx="13888">
                <c:v>-2.2876115507620802E-3</c:v>
              </c:pt>
              <c:pt idx="13889">
                <c:v>-2.2864708133341523E-3</c:v>
              </c:pt>
              <c:pt idx="13890">
                <c:v>-2.2853298360791564E-3</c:v>
              </c:pt>
              <c:pt idx="13891">
                <c:v>-2.2841886189970996E-3</c:v>
              </c:pt>
              <c:pt idx="13892">
                <c:v>-2.2830471620879783E-3</c:v>
              </c:pt>
              <c:pt idx="13893">
                <c:v>-2.2819054653517995E-3</c:v>
              </c:pt>
              <c:pt idx="13894">
                <c:v>-2.2807635287885528E-3</c:v>
              </c:pt>
              <c:pt idx="13895">
                <c:v>-2.2796213523982416E-3</c:v>
              </c:pt>
              <c:pt idx="13896">
                <c:v>-2.2784789361808659E-3</c:v>
              </c:pt>
              <c:pt idx="13897">
                <c:v>-2.2773362801364258E-3</c:v>
              </c:pt>
              <c:pt idx="13898">
                <c:v>-2.2761933842649247E-3</c:v>
              </c:pt>
              <c:pt idx="13899">
                <c:v>-2.2750502485663592E-3</c:v>
              </c:pt>
              <c:pt idx="13900">
                <c:v>-2.2739068730407291E-3</c:v>
              </c:pt>
              <c:pt idx="13901">
                <c:v>-2.2727632576880381E-3</c:v>
              </c:pt>
              <c:pt idx="13902">
                <c:v>-2.2716194025082792E-3</c:v>
              </c:pt>
              <c:pt idx="13903">
                <c:v>-2.2704753075014593E-3</c:v>
              </c:pt>
              <c:pt idx="13904">
                <c:v>-2.2693309726675784E-3</c:v>
              </c:pt>
              <c:pt idx="13905">
                <c:v>-2.2681863980066296E-3</c:v>
              </c:pt>
              <c:pt idx="13906">
                <c:v>-2.2670415835186232E-3</c:v>
              </c:pt>
              <c:pt idx="13907">
                <c:v>-2.2658965292035489E-3</c:v>
              </c:pt>
              <c:pt idx="13908">
                <c:v>-2.2647512350614102E-3</c:v>
              </c:pt>
              <c:pt idx="13909">
                <c:v>-2.2636057010922105E-3</c:v>
              </c:pt>
              <c:pt idx="13910">
                <c:v>-2.2624599272959428E-3</c:v>
              </c:pt>
              <c:pt idx="13911">
                <c:v>-2.2613139136726142E-3</c:v>
              </c:pt>
              <c:pt idx="13912">
                <c:v>-2.2601676602222245E-3</c:v>
              </c:pt>
              <c:pt idx="13913">
                <c:v>-2.259021166944767E-3</c:v>
              </c:pt>
              <c:pt idx="13914">
                <c:v>-2.2578744338402484E-3</c:v>
              </c:pt>
              <c:pt idx="13915">
                <c:v>-2.2567274609086654E-3</c:v>
              </c:pt>
              <c:pt idx="13916">
                <c:v>-2.255580248150018E-3</c:v>
              </c:pt>
              <c:pt idx="13917">
                <c:v>-2.2544327955643095E-3</c:v>
              </c:pt>
              <c:pt idx="13918">
                <c:v>-2.2532851031515332E-3</c:v>
              </c:pt>
              <c:pt idx="13919">
                <c:v>-2.2521371709116958E-3</c:v>
              </c:pt>
              <c:pt idx="13920">
                <c:v>-2.2509889988448009E-3</c:v>
              </c:pt>
              <c:pt idx="13921">
                <c:v>-2.2498405869508346E-3</c:v>
              </c:pt>
              <c:pt idx="13922">
                <c:v>-2.2486919352298074E-3</c:v>
              </c:pt>
              <c:pt idx="13923">
                <c:v>-2.2475430436817156E-3</c:v>
              </c:pt>
              <c:pt idx="13924">
                <c:v>-2.2463939123065595E-3</c:v>
              </c:pt>
              <c:pt idx="13925">
                <c:v>-2.2452445411043423E-3</c:v>
              </c:pt>
              <c:pt idx="13926">
                <c:v>-2.2440949300750607E-3</c:v>
              </c:pt>
              <c:pt idx="13927">
                <c:v>-2.2429450792187146E-3</c:v>
              </c:pt>
              <c:pt idx="13928">
                <c:v>-2.241794988535304E-3</c:v>
              </c:pt>
              <c:pt idx="13929">
                <c:v>-2.240644658024829E-3</c:v>
              </c:pt>
              <c:pt idx="13930">
                <c:v>-2.2394940876872931E-3</c:v>
              </c:pt>
              <c:pt idx="13931">
                <c:v>-2.2383432775226926E-3</c:v>
              </c:pt>
              <c:pt idx="13932">
                <c:v>-2.2371922275310312E-3</c:v>
              </c:pt>
              <c:pt idx="13933">
                <c:v>-2.2360409377123018E-3</c:v>
              </c:pt>
              <c:pt idx="13934">
                <c:v>-2.2348894080665149E-3</c:v>
              </c:pt>
              <c:pt idx="13935">
                <c:v>-2.2337376385936601E-3</c:v>
              </c:pt>
              <c:pt idx="13936">
                <c:v>-2.2325856292937409E-3</c:v>
              </c:pt>
              <c:pt idx="13937">
                <c:v>-2.2314333801667606E-3</c:v>
              </c:pt>
              <c:pt idx="13938">
                <c:v>-2.2302808912127159E-3</c:v>
              </c:pt>
              <c:pt idx="13939">
                <c:v>-2.2291281624316067E-3</c:v>
              </c:pt>
              <c:pt idx="13940">
                <c:v>-2.2279751938234331E-3</c:v>
              </c:pt>
              <c:pt idx="13941">
                <c:v>-2.2268219853881985E-3</c:v>
              </c:pt>
              <c:pt idx="13942">
                <c:v>-2.2256685371258994E-3</c:v>
              </c:pt>
              <c:pt idx="13943">
                <c:v>-2.2245148490365359E-3</c:v>
              </c:pt>
              <c:pt idx="13944">
                <c:v>-2.2233609211201079E-3</c:v>
              </c:pt>
              <c:pt idx="13945">
                <c:v>-2.2222067533766154E-3</c:v>
              </c:pt>
              <c:pt idx="13946">
                <c:v>-2.221052345806062E-3</c:v>
              </c:pt>
              <c:pt idx="13947">
                <c:v>-2.2198976984084476E-3</c:v>
              </c:pt>
              <c:pt idx="13948">
                <c:v>-2.2187428111837687E-3</c:v>
              </c:pt>
              <c:pt idx="13949">
                <c:v>-2.2175876841320219E-3</c:v>
              </c:pt>
              <c:pt idx="13950">
                <c:v>-2.2164323172532141E-3</c:v>
              </c:pt>
              <c:pt idx="13951">
                <c:v>-2.2152767105473418E-3</c:v>
              </c:pt>
              <c:pt idx="13952">
                <c:v>-2.2141208640144086E-3</c:v>
              </c:pt>
              <c:pt idx="13953">
                <c:v>-2.2129647776544074E-3</c:v>
              </c:pt>
              <c:pt idx="13954">
                <c:v>-2.2118084514673453E-3</c:v>
              </c:pt>
              <c:pt idx="13955">
                <c:v>-2.2106518854532187E-3</c:v>
              </c:pt>
              <c:pt idx="13956">
                <c:v>-2.2094950796120311E-3</c:v>
              </c:pt>
              <c:pt idx="13957">
                <c:v>-2.2083380339437755E-3</c:v>
              </c:pt>
              <c:pt idx="13958">
                <c:v>-2.207180748448459E-3</c:v>
              </c:pt>
              <c:pt idx="13959">
                <c:v>-2.206023223126078E-3</c:v>
              </c:pt>
              <c:pt idx="13960">
                <c:v>-2.2048654579766326E-3</c:v>
              </c:pt>
              <c:pt idx="13961">
                <c:v>-2.2037074530001297E-3</c:v>
              </c:pt>
              <c:pt idx="13962">
                <c:v>-2.2025492081965588E-3</c:v>
              </c:pt>
              <c:pt idx="13963">
                <c:v>-2.2013907235659234E-3</c:v>
              </c:pt>
              <c:pt idx="13964">
                <c:v>-2.2002319991082236E-3</c:v>
              </c:pt>
              <c:pt idx="13965">
                <c:v>-2.1990730348234629E-3</c:v>
              </c:pt>
              <c:pt idx="13966">
                <c:v>-2.1979138307116376E-3</c:v>
              </c:pt>
              <c:pt idx="13967">
                <c:v>-2.1967543867727479E-3</c:v>
              </c:pt>
              <c:pt idx="13968">
                <c:v>-2.1955947030067938E-3</c:v>
              </c:pt>
              <c:pt idx="13969">
                <c:v>-2.1944347794137786E-3</c:v>
              </c:pt>
              <c:pt idx="13970">
                <c:v>-2.193274615993699E-3</c:v>
              </c:pt>
              <c:pt idx="13971">
                <c:v>-2.192114212746555E-3</c:v>
              </c:pt>
              <c:pt idx="13972">
                <c:v>-2.1909535696723499E-3</c:v>
              </c:pt>
              <c:pt idx="13973">
                <c:v>-2.1897926867710769E-3</c:v>
              </c:pt>
              <c:pt idx="13974">
                <c:v>-2.188631564042743E-3</c:v>
              </c:pt>
              <c:pt idx="13975">
                <c:v>-2.187470201487348E-3</c:v>
              </c:pt>
              <c:pt idx="13976">
                <c:v>-2.1863085991048886E-3</c:v>
              </c:pt>
              <c:pt idx="13977">
                <c:v>-2.1851467568953613E-3</c:v>
              </c:pt>
              <c:pt idx="13978">
                <c:v>-2.183984674858773E-3</c:v>
              </c:pt>
              <c:pt idx="13979">
                <c:v>-2.1828223529951202E-3</c:v>
              </c:pt>
              <c:pt idx="13980">
                <c:v>-2.1816597913044064E-3</c:v>
              </c:pt>
              <c:pt idx="13981">
                <c:v>-2.1804969897866247E-3</c:v>
              </c:pt>
              <c:pt idx="13982">
                <c:v>-2.179333948441782E-3</c:v>
              </c:pt>
              <c:pt idx="13983">
                <c:v>-2.1781706672698749E-3</c:v>
              </c:pt>
              <c:pt idx="13984">
                <c:v>-2.1770071462709067E-3</c:v>
              </c:pt>
              <c:pt idx="13985">
                <c:v>-2.1758433854448742E-3</c:v>
              </c:pt>
              <c:pt idx="13986">
                <c:v>-2.1746793847917736E-3</c:v>
              </c:pt>
              <c:pt idx="13987">
                <c:v>-2.1735151443116156E-3</c:v>
              </c:pt>
              <c:pt idx="13988">
                <c:v>-2.1723506640043931E-3</c:v>
              </c:pt>
              <c:pt idx="13989">
                <c:v>-2.1711859438701062E-3</c:v>
              </c:pt>
              <c:pt idx="13990">
                <c:v>-2.1700209839087548E-3</c:v>
              </c:pt>
              <c:pt idx="13991">
                <c:v>-2.1688557841203389E-3</c:v>
              </c:pt>
              <c:pt idx="13992">
                <c:v>-2.1676903445048586E-3</c:v>
              </c:pt>
              <c:pt idx="13993">
                <c:v>-2.1665246650623173E-3</c:v>
              </c:pt>
              <c:pt idx="13994">
                <c:v>-2.1653587457927115E-3</c:v>
              </c:pt>
              <c:pt idx="13995">
                <c:v>-2.1641925866960413E-3</c:v>
              </c:pt>
              <c:pt idx="13996">
                <c:v>-2.16302618777231E-3</c:v>
              </c:pt>
              <c:pt idx="13997">
                <c:v>-2.1618595490215109E-3</c:v>
              </c:pt>
              <c:pt idx="13998">
                <c:v>-2.1606926704436508E-3</c:v>
              </c:pt>
              <c:pt idx="13999">
                <c:v>-2.1595255520387262E-3</c:v>
              </c:pt>
              <c:pt idx="14000">
                <c:v>-2.1583581938067406E-3</c:v>
              </c:pt>
              <c:pt idx="14001">
                <c:v>-2.1571905957476906E-3</c:v>
              </c:pt>
              <c:pt idx="14002">
                <c:v>-2.1560227578615795E-3</c:v>
              </c:pt>
              <c:pt idx="14003">
                <c:v>-2.1548546801484006E-3</c:v>
              </c:pt>
              <c:pt idx="14004">
                <c:v>-2.1536863626081572E-3</c:v>
              </c:pt>
              <c:pt idx="14005">
                <c:v>-2.1525178052408528E-3</c:v>
              </c:pt>
              <c:pt idx="14006">
                <c:v>-2.1513490080464839E-3</c:v>
              </c:pt>
              <c:pt idx="14007">
                <c:v>-2.1501799710250506E-3</c:v>
              </c:pt>
              <c:pt idx="14008">
                <c:v>-2.1490106941765563E-3</c:v>
              </c:pt>
              <c:pt idx="14009">
                <c:v>-2.1478411775009941E-3</c:v>
              </c:pt>
              <c:pt idx="14010">
                <c:v>-2.1466714209983709E-3</c:v>
              </c:pt>
              <c:pt idx="14011">
                <c:v>-2.1455014246686867E-3</c:v>
              </c:pt>
              <c:pt idx="14012">
                <c:v>-2.1443311885119345E-3</c:v>
              </c:pt>
              <c:pt idx="14013">
                <c:v>-2.1431607125281214E-3</c:v>
              </c:pt>
              <c:pt idx="14014">
                <c:v>-2.1419899967172439E-3</c:v>
              </c:pt>
              <c:pt idx="14015">
                <c:v>-2.1408190410793018E-3</c:v>
              </c:pt>
              <c:pt idx="14016">
                <c:v>-2.1396478456142988E-3</c:v>
              </c:pt>
              <c:pt idx="14017">
                <c:v>-2.1384764103222313E-3</c:v>
              </c:pt>
              <c:pt idx="14018">
                <c:v>-2.1373047352030994E-3</c:v>
              </c:pt>
              <c:pt idx="14019">
                <c:v>-2.136132820256903E-3</c:v>
              </c:pt>
              <c:pt idx="14020">
                <c:v>-2.1349606654836456E-3</c:v>
              </c:pt>
              <c:pt idx="14021">
                <c:v>-2.1337882708833238E-3</c:v>
              </c:pt>
              <c:pt idx="14022">
                <c:v>-2.1326156364559375E-3</c:v>
              </c:pt>
              <c:pt idx="14023">
                <c:v>-2.1314427622014867E-3</c:v>
              </c:pt>
              <c:pt idx="14024">
                <c:v>-2.130269648119975E-3</c:v>
              </c:pt>
              <c:pt idx="14025">
                <c:v>-2.1290962942113953E-3</c:v>
              </c:pt>
              <c:pt idx="14026">
                <c:v>-2.1279227004757546E-3</c:v>
              </c:pt>
              <c:pt idx="14027">
                <c:v>-2.126748866913053E-3</c:v>
              </c:pt>
              <c:pt idx="14028">
                <c:v>-2.1255747935232834E-3</c:v>
              </c:pt>
              <c:pt idx="14029">
                <c:v>-2.1244004803064563E-3</c:v>
              </c:pt>
              <c:pt idx="14030">
                <c:v>-2.1232259272625613E-3</c:v>
              </c:pt>
              <c:pt idx="14031">
                <c:v>-2.1220511343916018E-3</c:v>
              </c:pt>
              <c:pt idx="14032">
                <c:v>-2.1208761016935813E-3</c:v>
              </c:pt>
              <c:pt idx="14033">
                <c:v>-2.119700829168493E-3</c:v>
              </c:pt>
              <c:pt idx="14034">
                <c:v>-2.118525316816347E-3</c:v>
              </c:pt>
              <c:pt idx="14035">
                <c:v>-2.1173495646371332E-3</c:v>
              </c:pt>
              <c:pt idx="14036">
                <c:v>-2.1161735726308549E-3</c:v>
              </c:pt>
              <c:pt idx="14037">
                <c:v>-2.1149973407975156E-3</c:v>
              </c:pt>
              <c:pt idx="14038">
                <c:v>-2.1138208691371119E-3</c:v>
              </c:pt>
              <c:pt idx="14039">
                <c:v>-2.1126441576496437E-3</c:v>
              </c:pt>
              <c:pt idx="14040">
                <c:v>-2.1114672063351145E-3</c:v>
              </c:pt>
              <c:pt idx="14041">
                <c:v>-2.1102900151935208E-3</c:v>
              </c:pt>
              <c:pt idx="14042">
                <c:v>-2.1091125842248627E-3</c:v>
              </c:pt>
              <c:pt idx="14043">
                <c:v>-2.1079349134291436E-3</c:v>
              </c:pt>
              <c:pt idx="14044">
                <c:v>-2.1067570028063601E-3</c:v>
              </c:pt>
              <c:pt idx="14045">
                <c:v>-2.1055788523565121E-3</c:v>
              </c:pt>
              <c:pt idx="14046">
                <c:v>-2.1044004620795996E-3</c:v>
              </c:pt>
              <c:pt idx="14047">
                <c:v>-2.1032218319756227E-3</c:v>
              </c:pt>
              <c:pt idx="14048">
                <c:v>-2.1020429620445813E-3</c:v>
              </c:pt>
              <c:pt idx="14049">
                <c:v>-2.1008638522864789E-3</c:v>
              </c:pt>
              <c:pt idx="14050">
                <c:v>-2.0996845027013121E-3</c:v>
              </c:pt>
              <c:pt idx="14051">
                <c:v>-2.0985049132890843E-3</c:v>
              </c:pt>
              <c:pt idx="14052">
                <c:v>-2.0973250840497885E-3</c:v>
              </c:pt>
              <c:pt idx="14053">
                <c:v>-2.0961450149834318E-3</c:v>
              </c:pt>
              <c:pt idx="14054">
                <c:v>-2.0949647060900106E-3</c:v>
              </c:pt>
              <c:pt idx="14055">
                <c:v>-2.093784157369525E-3</c:v>
              </c:pt>
              <c:pt idx="14056">
                <c:v>-2.0926033688219783E-3</c:v>
              </c:pt>
              <c:pt idx="14057">
                <c:v>-2.0914223404473707E-3</c:v>
              </c:pt>
              <c:pt idx="14058">
                <c:v>-2.0902410722456952E-3</c:v>
              </c:pt>
              <c:pt idx="14059">
                <c:v>-2.0890595642169552E-3</c:v>
              </c:pt>
              <c:pt idx="14060">
                <c:v>-2.0878778163611542E-3</c:v>
              </c:pt>
              <c:pt idx="14061">
                <c:v>-2.0866958286782887E-3</c:v>
              </c:pt>
              <c:pt idx="14062">
                <c:v>-2.0855136011683588E-3</c:v>
              </c:pt>
              <c:pt idx="14063">
                <c:v>-2.0843311338313644E-3</c:v>
              </c:pt>
              <c:pt idx="14064">
                <c:v>-2.0831484266673091E-3</c:v>
              </c:pt>
              <c:pt idx="14065">
                <c:v>-2.0819654796761893E-3</c:v>
              </c:pt>
              <c:pt idx="14066">
                <c:v>-2.080782292858005E-3</c:v>
              </c:pt>
              <c:pt idx="14067">
                <c:v>-2.0795988662127562E-3</c:v>
              </c:pt>
              <c:pt idx="14068">
                <c:v>-2.0784151997404465E-3</c:v>
              </c:pt>
              <c:pt idx="14069">
                <c:v>-2.0772312934410724E-3</c:v>
              </c:pt>
              <c:pt idx="14070">
                <c:v>-2.0760471473146372E-3</c:v>
              </c:pt>
              <c:pt idx="14071">
                <c:v>-2.0748627613611341E-3</c:v>
              </c:pt>
              <c:pt idx="14072">
                <c:v>-2.07367813558057E-3</c:v>
              </c:pt>
              <c:pt idx="14073">
                <c:v>-2.0724932699729415E-3</c:v>
              </c:pt>
              <c:pt idx="14074">
                <c:v>-2.0713081645382485E-3</c:v>
              </c:pt>
              <c:pt idx="14075">
                <c:v>-2.070122819276491E-3</c:v>
              </c:pt>
              <c:pt idx="14076">
                <c:v>-2.0689372341876726E-3</c:v>
              </c:pt>
              <c:pt idx="14077">
                <c:v>-2.0677514092717897E-3</c:v>
              </c:pt>
              <c:pt idx="14078">
                <c:v>-2.0665653445288423E-3</c:v>
              </c:pt>
              <c:pt idx="14079">
                <c:v>-2.0653790399588305E-3</c:v>
              </c:pt>
              <c:pt idx="14080">
                <c:v>-2.0641924955617577E-3</c:v>
              </c:pt>
              <c:pt idx="14081">
                <c:v>-2.0630057113376205E-3</c:v>
              </c:pt>
              <c:pt idx="14082">
                <c:v>-2.0618186872864187E-3</c:v>
              </c:pt>
              <c:pt idx="14083">
                <c:v>-2.0606314234081526E-3</c:v>
              </c:pt>
              <c:pt idx="14084">
                <c:v>-2.0594439197028289E-3</c:v>
              </c:pt>
              <c:pt idx="14085">
                <c:v>-2.0582561761704372E-3</c:v>
              </c:pt>
              <c:pt idx="14086">
                <c:v>-2.0570681928109812E-3</c:v>
              </c:pt>
              <c:pt idx="14087">
                <c:v>-2.0558799696244606E-3</c:v>
              </c:pt>
              <c:pt idx="14088">
                <c:v>-2.0546915066108791E-3</c:v>
              </c:pt>
              <c:pt idx="14089">
                <c:v>-2.0535028037702331E-3</c:v>
              </c:pt>
              <c:pt idx="14090">
                <c:v>-2.0523138611025227E-3</c:v>
              </c:pt>
              <c:pt idx="14091">
                <c:v>-2.0511246786077478E-3</c:v>
              </c:pt>
              <c:pt idx="14092">
                <c:v>-2.0499352562859119E-3</c:v>
              </c:pt>
              <c:pt idx="14093">
                <c:v>-2.0487455941370115E-3</c:v>
              </c:pt>
              <c:pt idx="14094">
                <c:v>-2.0475556921610467E-3</c:v>
              </c:pt>
              <c:pt idx="14095">
                <c:v>-2.046365550358021E-3</c:v>
              </c:pt>
              <c:pt idx="14096">
                <c:v>-2.0451751687279272E-3</c:v>
              </c:pt>
              <c:pt idx="14097">
                <c:v>-2.0439845472707725E-3</c:v>
              </c:pt>
              <c:pt idx="14098">
                <c:v>-2.0427936859865568E-3</c:v>
              </c:pt>
              <c:pt idx="14099">
                <c:v>-2.0416025848752767E-3</c:v>
              </c:pt>
              <c:pt idx="14100">
                <c:v>-2.0404112439369321E-3</c:v>
              </c:pt>
              <c:pt idx="14101">
                <c:v>-2.0392196631715195E-3</c:v>
              </c:pt>
              <c:pt idx="14102">
                <c:v>-2.0380278425790495E-3</c:v>
              </c:pt>
              <c:pt idx="14103">
                <c:v>-2.0368357821595115E-3</c:v>
              </c:pt>
              <c:pt idx="14104">
                <c:v>-2.0356434819129125E-3</c:v>
              </c:pt>
              <c:pt idx="14105">
                <c:v>-2.0344509418392491E-3</c:v>
              </c:pt>
              <c:pt idx="14106">
                <c:v>-2.0332581619385212E-3</c:v>
              </c:pt>
              <c:pt idx="14107">
                <c:v>-2.0320651422107289E-3</c:v>
              </c:pt>
              <c:pt idx="14108">
                <c:v>-2.0308718826558755E-3</c:v>
              </c:pt>
              <c:pt idx="14109">
                <c:v>-2.0296783832739577E-3</c:v>
              </c:pt>
              <c:pt idx="14110">
                <c:v>-2.0284846440649755E-3</c:v>
              </c:pt>
              <c:pt idx="14111">
                <c:v>-2.0272906650289357E-3</c:v>
              </c:pt>
              <c:pt idx="14112">
                <c:v>-2.0260964461658246E-3</c:v>
              </c:pt>
              <c:pt idx="14113">
                <c:v>-2.0249019874756524E-3</c:v>
              </c:pt>
              <c:pt idx="14114">
                <c:v>-2.0237072889584193E-3</c:v>
              </c:pt>
              <c:pt idx="14115">
                <c:v>-2.0225123506141182E-3</c:v>
              </c:pt>
              <c:pt idx="14116">
                <c:v>-2.0213171724427562E-3</c:v>
              </c:pt>
              <c:pt idx="14117">
                <c:v>-2.0201217544443296E-3</c:v>
              </c:pt>
              <c:pt idx="14118">
                <c:v>-2.0189260966188387E-3</c:v>
              </c:pt>
              <c:pt idx="14119">
                <c:v>-2.0177301989662833E-3</c:v>
              </c:pt>
              <c:pt idx="14120">
                <c:v>-2.0165340614866668E-3</c:v>
              </c:pt>
              <c:pt idx="14121">
                <c:v>-2.015337684179986E-3</c:v>
              </c:pt>
              <c:pt idx="14122">
                <c:v>-2.0141410670462406E-3</c:v>
              </c:pt>
              <c:pt idx="14123">
                <c:v>-2.0129442100854343E-3</c:v>
              </c:pt>
              <c:pt idx="14124">
                <c:v>-2.0117471132975635E-3</c:v>
              </c:pt>
              <c:pt idx="14125">
                <c:v>-2.0105497766826318E-3</c:v>
              </c:pt>
              <c:pt idx="14126">
                <c:v>-2.0093522002406321E-3</c:v>
              </c:pt>
              <c:pt idx="14127">
                <c:v>-2.0081543839715679E-3</c:v>
              </c:pt>
              <c:pt idx="14128">
                <c:v>-2.0069563278754428E-3</c:v>
              </c:pt>
              <c:pt idx="14129">
                <c:v>-2.0057580319522532E-3</c:v>
              </c:pt>
              <c:pt idx="14130">
                <c:v>-2.0045594962019991E-3</c:v>
              </c:pt>
              <c:pt idx="14131">
                <c:v>-2.0033607206246841E-3</c:v>
              </c:pt>
              <c:pt idx="14132">
                <c:v>-2.0021617052203046E-3</c:v>
              </c:pt>
              <c:pt idx="14133">
                <c:v>-2.0009624499888606E-3</c:v>
              </c:pt>
              <c:pt idx="14134">
                <c:v>-1.9997629549303522E-3</c:v>
              </c:pt>
              <c:pt idx="14135">
                <c:v>-1.9985632200447793E-3</c:v>
              </c:pt>
              <c:pt idx="14136">
                <c:v>-1.9973632453321455E-3</c:v>
              </c:pt>
              <c:pt idx="14137">
                <c:v>-1.9961630307924472E-3</c:v>
              </c:pt>
              <c:pt idx="14138">
                <c:v>-1.9949625764256879E-3</c:v>
              </c:pt>
              <c:pt idx="14139">
                <c:v>-1.9937618822318641E-3</c:v>
              </c:pt>
              <c:pt idx="14140">
                <c:v>-1.9925609482109759E-3</c:v>
              </c:pt>
              <c:pt idx="14141">
                <c:v>-1.9913597743630232E-3</c:v>
              </c:pt>
              <c:pt idx="14142">
                <c:v>-1.9901583606880061E-3</c:v>
              </c:pt>
              <c:pt idx="14143">
                <c:v>-1.9889567071859279E-3</c:v>
              </c:pt>
              <c:pt idx="14144">
                <c:v>-1.9877548138567819E-3</c:v>
              </c:pt>
              <c:pt idx="14145">
                <c:v>-1.9865526807005748E-3</c:v>
              </c:pt>
              <c:pt idx="14146">
                <c:v>-1.9853503077173068E-3</c:v>
              </c:pt>
              <c:pt idx="14147">
                <c:v>-1.9841476949069708E-3</c:v>
              </c:pt>
              <c:pt idx="14148">
                <c:v>-1.9829448422695739E-3</c:v>
              </c:pt>
              <c:pt idx="14149">
                <c:v>-1.9817417498051125E-3</c:v>
              </c:pt>
              <c:pt idx="14150">
                <c:v>-1.9805384175135866E-3</c:v>
              </c:pt>
              <c:pt idx="14151">
                <c:v>-1.9793348453949998E-3</c:v>
              </c:pt>
              <c:pt idx="14152">
                <c:v>-1.978131033449352E-3</c:v>
              </c:pt>
              <c:pt idx="14153">
                <c:v>-1.9769269816766362E-3</c:v>
              </c:pt>
              <c:pt idx="14154">
                <c:v>-1.975722690076856E-3</c:v>
              </c:pt>
              <c:pt idx="14155">
                <c:v>-1.9745181586500148E-3</c:v>
              </c:pt>
              <c:pt idx="14156">
                <c:v>-1.9733133873961091E-3</c:v>
              </c:pt>
              <c:pt idx="14157">
                <c:v>-1.972108376315139E-3</c:v>
              </c:pt>
              <c:pt idx="14158">
                <c:v>-1.9709031254071044E-3</c:v>
              </c:pt>
              <c:pt idx="14159">
                <c:v>-1.9696976346720088E-3</c:v>
              </c:pt>
              <c:pt idx="14160">
                <c:v>-1.9684919041098453E-3</c:v>
              </c:pt>
              <c:pt idx="14161">
                <c:v>-1.9672859337206208E-3</c:v>
              </c:pt>
              <c:pt idx="14162">
                <c:v>-1.9660797235043354E-3</c:v>
              </c:pt>
              <c:pt idx="14163">
                <c:v>-1.964873273460982E-3</c:v>
              </c:pt>
              <c:pt idx="14164">
                <c:v>-1.9636665835905676E-3</c:v>
              </c:pt>
              <c:pt idx="14165">
                <c:v>-1.9624596538930887E-3</c:v>
              </c:pt>
              <c:pt idx="14166">
                <c:v>-1.9612524843685523E-3</c:v>
              </c:pt>
              <c:pt idx="14167">
                <c:v>-1.9600450750169446E-3</c:v>
              </c:pt>
              <c:pt idx="14168">
                <c:v>-1.9588374258382758E-3</c:v>
              </c:pt>
              <c:pt idx="14169">
                <c:v>-1.9576295368325426E-3</c:v>
              </c:pt>
              <c:pt idx="14170">
                <c:v>-1.956421407999745E-3</c:v>
              </c:pt>
              <c:pt idx="14171">
                <c:v>-1.9552130393398863E-3</c:v>
              </c:pt>
              <c:pt idx="14172">
                <c:v>-1.9540044308529632E-3</c:v>
              </c:pt>
              <c:pt idx="14173">
                <c:v>-1.9527955825389756E-3</c:v>
              </c:pt>
              <c:pt idx="14174">
                <c:v>-1.9515864943979236E-3</c:v>
              </c:pt>
              <c:pt idx="14175">
                <c:v>-1.9503771664298106E-3</c:v>
              </c:pt>
              <c:pt idx="14176">
                <c:v>-1.9491675986346331E-3</c:v>
              </c:pt>
              <c:pt idx="14177">
                <c:v>-1.9479577910123912E-3</c:v>
              </c:pt>
              <c:pt idx="14178">
                <c:v>-1.9467477435630848E-3</c:v>
              </c:pt>
              <c:pt idx="14179">
                <c:v>-1.9455374562867209E-3</c:v>
              </c:pt>
              <c:pt idx="14180">
                <c:v>-1.944326929183289E-3</c:v>
              </c:pt>
              <c:pt idx="14181">
                <c:v>-1.9431161622527927E-3</c:v>
              </c:pt>
              <c:pt idx="14182">
                <c:v>-1.941905155495232E-3</c:v>
              </c:pt>
              <c:pt idx="14183">
                <c:v>-1.9406939089106102E-3</c:v>
              </c:pt>
              <c:pt idx="14184">
                <c:v>-1.9394824224989241E-3</c:v>
              </c:pt>
              <c:pt idx="14185">
                <c:v>-1.9382706962601734E-3</c:v>
              </c:pt>
              <c:pt idx="14186">
                <c:v>-1.9370587301943583E-3</c:v>
              </c:pt>
              <c:pt idx="14187">
                <c:v>-1.9358465243014822E-3</c:v>
              </c:pt>
              <c:pt idx="14188">
                <c:v>-1.9346340785815416E-3</c:v>
              </c:pt>
              <c:pt idx="14189">
                <c:v>-1.9334213930345366E-3</c:v>
              </c:pt>
              <c:pt idx="14190">
                <c:v>-1.9322084676604671E-3</c:v>
              </c:pt>
              <c:pt idx="14191">
                <c:v>-1.9309953024593367E-3</c:v>
              </c:pt>
              <c:pt idx="14192">
                <c:v>-1.9297818974311418E-3</c:v>
              </c:pt>
              <c:pt idx="14193">
                <c:v>-1.9285682525758858E-3</c:v>
              </c:pt>
              <c:pt idx="14194">
                <c:v>-1.927354367893562E-3</c:v>
              </c:pt>
              <c:pt idx="14195">
                <c:v>-1.9261402433841772E-3</c:v>
              </c:pt>
              <c:pt idx="14196">
                <c:v>-1.9249258790477279E-3</c:v>
              </c:pt>
              <c:pt idx="14197">
                <c:v>-1.9237112748842142E-3</c:v>
              </c:pt>
              <c:pt idx="14198">
                <c:v>-1.9224964308936394E-3</c:v>
              </c:pt>
              <c:pt idx="14199">
                <c:v>-1.9212813470759968E-3</c:v>
              </c:pt>
              <c:pt idx="14200">
                <c:v>-1.9200660234312932E-3</c:v>
              </c:pt>
              <c:pt idx="14201">
                <c:v>-1.9188504599595251E-3</c:v>
              </c:pt>
              <c:pt idx="14202">
                <c:v>-1.917634656660696E-3</c:v>
              </c:pt>
              <c:pt idx="14203">
                <c:v>-1.9164186135347989E-3</c:v>
              </c:pt>
              <c:pt idx="14204">
                <c:v>-1.9152023305818409E-3</c:v>
              </c:pt>
              <c:pt idx="14205">
                <c:v>-1.9139858078018185E-3</c:v>
              </c:pt>
              <c:pt idx="14206">
                <c:v>-1.912769045194735E-3</c:v>
              </c:pt>
              <c:pt idx="14207">
                <c:v>-1.9115520427605906E-3</c:v>
              </c:pt>
              <c:pt idx="14208">
                <c:v>-1.9103348004993748E-3</c:v>
              </c:pt>
              <c:pt idx="14209">
                <c:v>-1.9091173184111014E-3</c:v>
              </c:pt>
              <c:pt idx="14210">
                <c:v>-1.9078995964957601E-3</c:v>
              </c:pt>
              <c:pt idx="14211">
                <c:v>-1.9066816347533579E-3</c:v>
              </c:pt>
              <c:pt idx="14212">
                <c:v>-1.9054634331838911E-3</c:v>
              </c:pt>
              <c:pt idx="14213">
                <c:v>-1.90424499178736E-3</c:v>
              </c:pt>
              <c:pt idx="14214">
                <c:v>-1.9030263105637643E-3</c:v>
              </c:pt>
              <c:pt idx="14215">
                <c:v>-1.9018073895131077E-3</c:v>
              </c:pt>
              <c:pt idx="14216">
                <c:v>-1.9005882286353866E-3</c:v>
              </c:pt>
              <c:pt idx="14217">
                <c:v>-1.8993688279306011E-3</c:v>
              </c:pt>
              <c:pt idx="14218">
                <c:v>-1.8981491873987545E-3</c:v>
              </c:pt>
              <c:pt idx="14219">
                <c:v>-1.8969293070398401E-3</c:v>
              </c:pt>
              <c:pt idx="14220">
                <c:v>-1.8957091868538681E-3</c:v>
              </c:pt>
              <c:pt idx="14221">
                <c:v>-1.8944888268408316E-3</c:v>
              </c:pt>
              <c:pt idx="14222">
                <c:v>-1.8932682270007273E-3</c:v>
              </c:pt>
              <c:pt idx="14223">
                <c:v>-1.8920473873335619E-3</c:v>
              </c:pt>
              <c:pt idx="14224">
                <c:v>-1.8908263078393321E-3</c:v>
              </c:pt>
              <c:pt idx="14225">
                <c:v>-1.8896049885180378E-3</c:v>
              </c:pt>
              <c:pt idx="14226">
                <c:v>-1.8883834293696791E-3</c:v>
              </c:pt>
              <c:pt idx="14227">
                <c:v>-1.8871616303942594E-3</c:v>
              </c:pt>
              <c:pt idx="14228">
                <c:v>-1.8859395915917752E-3</c:v>
              </c:pt>
              <c:pt idx="14229">
                <c:v>-1.8847173129622266E-3</c:v>
              </c:pt>
              <c:pt idx="14230">
                <c:v>-1.883494794505617E-3</c:v>
              </c:pt>
              <c:pt idx="14231">
                <c:v>-1.8822720362219429E-3</c:v>
              </c:pt>
              <c:pt idx="14232">
                <c:v>-1.8810490381112044E-3</c:v>
              </c:pt>
              <c:pt idx="14233">
                <c:v>-1.8798258001734014E-3</c:v>
              </c:pt>
              <c:pt idx="14234">
                <c:v>-1.8786023224085374E-3</c:v>
              </c:pt>
              <c:pt idx="14235">
                <c:v>-1.877378604816609E-3</c:v>
              </c:pt>
              <c:pt idx="14236">
                <c:v>-1.8761546473976161E-3</c:v>
              </c:pt>
              <c:pt idx="14237">
                <c:v>-1.8749304501515587E-3</c:v>
              </c:pt>
              <c:pt idx="14238">
                <c:v>-1.8737060130784404E-3</c:v>
              </c:pt>
              <c:pt idx="14239">
                <c:v>-1.8724813361782576E-3</c:v>
              </c:pt>
              <c:pt idx="14240">
                <c:v>-1.8712564194510103E-3</c:v>
              </c:pt>
              <c:pt idx="14241">
                <c:v>-1.8700312628966986E-3</c:v>
              </c:pt>
              <c:pt idx="14242">
                <c:v>-1.8688058665153225E-3</c:v>
              </c:pt>
              <c:pt idx="14243">
                <c:v>-1.8675802303068853E-3</c:v>
              </c:pt>
              <c:pt idx="14244">
                <c:v>-1.8663543542713837E-3</c:v>
              </c:pt>
              <c:pt idx="14245">
                <c:v>-1.8651282384088176E-3</c:v>
              </c:pt>
              <c:pt idx="14246">
                <c:v>-1.8639018827191906E-3</c:v>
              </c:pt>
              <c:pt idx="14247">
                <c:v>-1.862675287202499E-3</c:v>
              </c:pt>
              <c:pt idx="14248">
                <c:v>-1.8614484518587465E-3</c:v>
              </c:pt>
              <c:pt idx="14249">
                <c:v>-1.8602213766879261E-3</c:v>
              </c:pt>
              <c:pt idx="14250">
                <c:v>-1.8589940616900412E-3</c:v>
              </c:pt>
              <c:pt idx="14251">
                <c:v>-1.8577665068650953E-3</c:v>
              </c:pt>
              <c:pt idx="14252">
                <c:v>-1.856538712213085E-3</c:v>
              </c:pt>
              <c:pt idx="14253">
                <c:v>-1.8553106777340136E-3</c:v>
              </c:pt>
              <c:pt idx="14254">
                <c:v>-1.8540824034278744E-3</c:v>
              </c:pt>
              <c:pt idx="14255">
                <c:v>-1.8528538892946742E-3</c:v>
              </c:pt>
              <c:pt idx="14256">
                <c:v>-1.8516251353344094E-3</c:v>
              </c:pt>
              <c:pt idx="14257">
                <c:v>-1.8503961415470803E-3</c:v>
              </c:pt>
              <c:pt idx="14258">
                <c:v>-1.8491669079326901E-3</c:v>
              </c:pt>
              <c:pt idx="14259">
                <c:v>-1.8479374344912355E-3</c:v>
              </c:pt>
              <c:pt idx="14260">
                <c:v>-1.8467077212227165E-3</c:v>
              </c:pt>
              <c:pt idx="14261">
                <c:v>-1.8454777681271364E-3</c:v>
              </c:pt>
              <c:pt idx="14262">
                <c:v>-1.8442475752044885E-3</c:v>
              </c:pt>
              <c:pt idx="14263">
                <c:v>-1.8430171424547795E-3</c:v>
              </c:pt>
              <c:pt idx="14264">
                <c:v>-1.8417864698780061E-3</c:v>
              </c:pt>
              <c:pt idx="14265">
                <c:v>-1.8405555574741717E-3</c:v>
              </c:pt>
              <c:pt idx="14266">
                <c:v>-1.8393244052432693E-3</c:v>
              </c:pt>
              <c:pt idx="14267">
                <c:v>-1.838093013185306E-3</c:v>
              </c:pt>
              <c:pt idx="14268">
                <c:v>-1.8368613813002782E-3</c:v>
              </c:pt>
              <c:pt idx="14269">
                <c:v>-1.8356295095881894E-3</c:v>
              </c:pt>
              <c:pt idx="14270">
                <c:v>-1.8343973980490362E-3</c:v>
              </c:pt>
              <c:pt idx="14271">
                <c:v>-1.8331650466828185E-3</c:v>
              </c:pt>
              <c:pt idx="14272">
                <c:v>-1.8319324554895364E-3</c:v>
              </c:pt>
              <c:pt idx="14273">
                <c:v>-1.8306996244691898E-3</c:v>
              </c:pt>
              <c:pt idx="14274">
                <c:v>-1.8294665536217822E-3</c:v>
              </c:pt>
              <c:pt idx="14275">
                <c:v>-1.8282332429473101E-3</c:v>
              </c:pt>
              <c:pt idx="14276">
                <c:v>-1.8269996924457736E-3</c:v>
              </c:pt>
              <c:pt idx="14277">
                <c:v>-1.8257659021171727E-3</c:v>
              </c:pt>
              <c:pt idx="14278">
                <c:v>-1.8245318719615107E-3</c:v>
              </c:pt>
              <c:pt idx="14279">
                <c:v>-1.8232976019787843E-3</c:v>
              </c:pt>
              <c:pt idx="14280">
                <c:v>-1.8220630921689934E-3</c:v>
              </c:pt>
              <c:pt idx="14281">
                <c:v>-1.8208283425321381E-3</c:v>
              </c:pt>
              <c:pt idx="14282">
                <c:v>-1.8195933530682218E-3</c:v>
              </c:pt>
              <c:pt idx="14283">
                <c:v>-1.8183581237772375E-3</c:v>
              </c:pt>
              <c:pt idx="14284">
                <c:v>-1.8171226546591958E-3</c:v>
              </c:pt>
              <c:pt idx="14285">
                <c:v>-1.8158869457140861E-3</c:v>
              </c:pt>
              <c:pt idx="14286">
                <c:v>-1.8146509969419154E-3</c:v>
              </c:pt>
              <c:pt idx="14287">
                <c:v>-1.8134148083426768E-3</c:v>
              </c:pt>
              <c:pt idx="14288">
                <c:v>-1.8121783799163807E-3</c:v>
              </c:pt>
              <c:pt idx="14289">
                <c:v>-1.8109417116630167E-3</c:v>
              </c:pt>
              <c:pt idx="14290">
                <c:v>-1.8097048035825881E-3</c:v>
              </c:pt>
              <c:pt idx="14291">
                <c:v>-1.8084676556750987E-3</c:v>
              </c:pt>
              <c:pt idx="14292">
                <c:v>-1.8072302679405447E-3</c:v>
              </c:pt>
              <c:pt idx="14293">
                <c:v>-1.8059926403789298E-3</c:v>
              </c:pt>
              <c:pt idx="14294">
                <c:v>-1.8047547729902469E-3</c:v>
              </c:pt>
              <c:pt idx="14295">
                <c:v>-1.803516665774503E-3</c:v>
              </c:pt>
              <c:pt idx="14296">
                <c:v>-1.8022783187317051E-3</c:v>
              </c:pt>
              <c:pt idx="14297">
                <c:v>-1.8010397318618324E-3</c:v>
              </c:pt>
              <c:pt idx="14298">
                <c:v>-1.7998009051648986E-3</c:v>
              </c:pt>
              <c:pt idx="14299">
                <c:v>-1.7985618386408969E-3</c:v>
              </c:pt>
              <c:pt idx="14300">
                <c:v>-1.7973225322898377E-3</c:v>
              </c:pt>
              <c:pt idx="14301">
                <c:v>-1.7960829861117106E-3</c:v>
              </c:pt>
              <c:pt idx="14302">
                <c:v>-1.7948432001065225E-3</c:v>
              </c:pt>
              <c:pt idx="14303">
                <c:v>-1.7936031742742699E-3</c:v>
              </c:pt>
              <c:pt idx="14304">
                <c:v>-1.7923629086149528E-3</c:v>
              </c:pt>
              <c:pt idx="14305">
                <c:v>-1.7911224031285713E-3</c:v>
              </c:pt>
              <c:pt idx="14306">
                <c:v>-1.7898816578151289E-3</c:v>
              </c:pt>
              <c:pt idx="14307">
                <c:v>-1.7886406726746219E-3</c:v>
              </c:pt>
              <c:pt idx="14308">
                <c:v>-1.7873994477070505E-3</c:v>
              </c:pt>
              <c:pt idx="14309">
                <c:v>-1.7861579829124147E-3</c:v>
              </c:pt>
              <c:pt idx="14310">
                <c:v>-1.7849162782907178E-3</c:v>
              </c:pt>
              <c:pt idx="14311">
                <c:v>-1.7836743338419565E-3</c:v>
              </c:pt>
              <c:pt idx="14312">
                <c:v>-1.7824321495661308E-3</c:v>
              </c:pt>
              <c:pt idx="14313">
                <c:v>-1.7811897254632406E-3</c:v>
              </c:pt>
              <c:pt idx="14314">
                <c:v>-1.7799470615332894E-3</c:v>
              </c:pt>
              <c:pt idx="14315">
                <c:v>-1.7787041577762737E-3</c:v>
              </c:pt>
              <c:pt idx="14316">
                <c:v>-1.7774610141921936E-3</c:v>
              </c:pt>
              <c:pt idx="14317">
                <c:v>-1.7762176307810525E-3</c:v>
              </c:pt>
              <c:pt idx="14318">
                <c:v>-1.7749740075428434E-3</c:v>
              </c:pt>
              <c:pt idx="14319">
                <c:v>-1.7737301444775734E-3</c:v>
              </c:pt>
              <c:pt idx="14320">
                <c:v>-1.7724860415852389E-3</c:v>
              </c:pt>
              <c:pt idx="14321">
                <c:v>-1.7712416988658435E-3</c:v>
              </c:pt>
              <c:pt idx="14322">
                <c:v>-1.7699971163193835E-3</c:v>
              </c:pt>
              <c:pt idx="14323">
                <c:v>-1.7687522939458626E-3</c:v>
              </c:pt>
              <c:pt idx="14324">
                <c:v>-1.7675072317452772E-3</c:v>
              </c:pt>
              <c:pt idx="14325">
                <c:v>-1.7662619297176239E-3</c:v>
              </c:pt>
              <c:pt idx="14326">
                <c:v>-1.7650163878629097E-3</c:v>
              </c:pt>
              <c:pt idx="14327">
                <c:v>-1.7637706061811309E-3</c:v>
              </c:pt>
              <c:pt idx="14328">
                <c:v>-1.7625245846722877E-3</c:v>
              </c:pt>
              <c:pt idx="14329">
                <c:v>-1.76127832333638E-3</c:v>
              </c:pt>
              <c:pt idx="14330">
                <c:v>-1.7600318221734114E-3</c:v>
              </c:pt>
              <c:pt idx="14331">
                <c:v>-1.7587850811833783E-3</c:v>
              </c:pt>
              <c:pt idx="14332">
                <c:v>-1.7575381003662807E-3</c:v>
              </c:pt>
              <c:pt idx="14333">
                <c:v>-1.7562908797221222E-3</c:v>
              </c:pt>
              <c:pt idx="14334">
                <c:v>-1.7550434192508992E-3</c:v>
              </c:pt>
              <c:pt idx="14335">
                <c:v>-1.7537957189526117E-3</c:v>
              </c:pt>
              <c:pt idx="14336">
                <c:v>-1.7525477788272598E-3</c:v>
              </c:pt>
              <c:pt idx="14337">
                <c:v>-1.7512995988748434E-3</c:v>
              </c:pt>
              <c:pt idx="14338">
                <c:v>-1.750051179095366E-3</c:v>
              </c:pt>
              <c:pt idx="14339">
                <c:v>-1.7488025194888242E-3</c:v>
              </c:pt>
              <c:pt idx="14340">
                <c:v>-1.7475536200552179E-3</c:v>
              </c:pt>
              <c:pt idx="14341">
                <c:v>-1.7463044807945506E-3</c:v>
              </c:pt>
              <c:pt idx="14342">
                <c:v>-1.7450551017068154E-3</c:v>
              </c:pt>
              <c:pt idx="14343">
                <c:v>-1.7438054827920192E-3</c:v>
              </c:pt>
              <c:pt idx="14344">
                <c:v>-1.742555624050162E-3</c:v>
              </c:pt>
              <c:pt idx="14345">
                <c:v>-1.7413055254812369E-3</c:v>
              </c:pt>
              <c:pt idx="14346">
                <c:v>-1.7400551870852508E-3</c:v>
              </c:pt>
              <c:pt idx="14347">
                <c:v>-1.7388046088622003E-3</c:v>
              </c:pt>
              <c:pt idx="14348">
                <c:v>-1.7375537908120853E-3</c:v>
              </c:pt>
              <c:pt idx="14349">
                <c:v>-1.7363027329349093E-3</c:v>
              </c:pt>
              <c:pt idx="14350">
                <c:v>-1.7350514352306723E-3</c:v>
              </c:pt>
              <c:pt idx="14351">
                <c:v>-1.7337998976993674E-3</c:v>
              </c:pt>
              <c:pt idx="14352">
                <c:v>-1.7325481203410015E-3</c:v>
              </c:pt>
              <c:pt idx="14353">
                <c:v>-1.7312961031555676E-3</c:v>
              </c:pt>
              <c:pt idx="14354">
                <c:v>-1.7300438461430728E-3</c:v>
              </c:pt>
              <c:pt idx="14355">
                <c:v>-1.7287913493035136E-3</c:v>
              </c:pt>
              <c:pt idx="14356">
                <c:v>-1.7275386126368898E-3</c:v>
              </c:pt>
              <c:pt idx="14357">
                <c:v>-1.7262856361432051E-3</c:v>
              </c:pt>
              <c:pt idx="14358">
                <c:v>-1.7250324198224559E-3</c:v>
              </c:pt>
              <c:pt idx="14359">
                <c:v>-1.7237789636746423E-3</c:v>
              </c:pt>
              <c:pt idx="14360">
                <c:v>-1.7225252676997642E-3</c:v>
              </c:pt>
              <c:pt idx="14361">
                <c:v>-1.7212713318978216E-3</c:v>
              </c:pt>
              <c:pt idx="14362">
                <c:v>-1.7200171562688181E-3</c:v>
              </c:pt>
              <c:pt idx="14363">
                <c:v>-1.7187627408127501E-3</c:v>
              </c:pt>
              <c:pt idx="14364">
                <c:v>-1.7175080855296176E-3</c:v>
              </c:pt>
              <c:pt idx="14365">
                <c:v>-1.7162531904194242E-3</c:v>
              </c:pt>
              <c:pt idx="14366">
                <c:v>-1.7149980554821663E-3</c:v>
              </c:pt>
              <c:pt idx="14367">
                <c:v>-1.7137426807178439E-3</c:v>
              </c:pt>
              <c:pt idx="14368">
                <c:v>-1.7124870661264571E-3</c:v>
              </c:pt>
              <c:pt idx="14369">
                <c:v>-1.7112312117080093E-3</c:v>
              </c:pt>
              <c:pt idx="14370">
                <c:v>-1.7099751174624971E-3</c:v>
              </c:pt>
              <c:pt idx="14371">
                <c:v>-1.7087187833899203E-3</c:v>
              </c:pt>
              <c:pt idx="14372">
                <c:v>-1.7074622094902792E-3</c:v>
              </c:pt>
              <c:pt idx="14373">
                <c:v>-1.7062053957635735E-3</c:v>
              </c:pt>
              <c:pt idx="14374">
                <c:v>-1.7049483422098069E-3</c:v>
              </c:pt>
              <c:pt idx="14375">
                <c:v>-1.7036910488289758E-3</c:v>
              </c:pt>
              <c:pt idx="14376">
                <c:v>-1.7024335156210837E-3</c:v>
              </c:pt>
              <c:pt idx="14377">
                <c:v>-1.7011757425861307E-3</c:v>
              </c:pt>
              <c:pt idx="14378">
                <c:v>-1.6999177297241097E-3</c:v>
              </c:pt>
              <c:pt idx="14379">
                <c:v>-1.6986594770350243E-3</c:v>
              </c:pt>
              <c:pt idx="14380">
                <c:v>-1.6974009845188744E-3</c:v>
              </c:pt>
              <c:pt idx="14381">
                <c:v>-1.6961422521756635E-3</c:v>
              </c:pt>
              <c:pt idx="14382">
                <c:v>-1.6948832800053881E-3</c:v>
              </c:pt>
              <c:pt idx="14383">
                <c:v>-1.6936240680080483E-3</c:v>
              </c:pt>
              <c:pt idx="14384">
                <c:v>-1.6923646161836441E-3</c:v>
              </c:pt>
              <c:pt idx="14385">
                <c:v>-1.6911049245321788E-3</c:v>
              </c:pt>
              <c:pt idx="14386">
                <c:v>-1.6898449930536491E-3</c:v>
              </c:pt>
              <c:pt idx="14387">
                <c:v>-1.6885848217480549E-3</c:v>
              </c:pt>
              <c:pt idx="14388">
                <c:v>-1.6873244106153963E-3</c:v>
              </c:pt>
              <c:pt idx="14389">
                <c:v>-1.6860637596556767E-3</c:v>
              </c:pt>
              <c:pt idx="14390">
                <c:v>-1.6848028688688926E-3</c:v>
              </c:pt>
              <c:pt idx="14391">
                <c:v>-1.6835417382550441E-3</c:v>
              </c:pt>
              <c:pt idx="14392">
                <c:v>-1.6822803678141311E-3</c:v>
              </c:pt>
              <c:pt idx="14393">
                <c:v>-1.6810187575461571E-3</c:v>
              </c:pt>
              <c:pt idx="14394">
                <c:v>-1.6797569074511187E-3</c:v>
              </c:pt>
              <c:pt idx="14395">
                <c:v>-1.6784948175290158E-3</c:v>
              </c:pt>
              <c:pt idx="14396">
                <c:v>-1.6772324877798485E-3</c:v>
              </c:pt>
              <c:pt idx="14397">
                <c:v>-1.6759699182036202E-3</c:v>
              </c:pt>
              <c:pt idx="14398">
                <c:v>-1.6747071088003239E-3</c:v>
              </c:pt>
              <c:pt idx="14399">
                <c:v>-1.6734440595699701E-3</c:v>
              </c:pt>
              <c:pt idx="14400">
                <c:v>-1.6721807705125484E-3</c:v>
              </c:pt>
              <c:pt idx="14401">
                <c:v>-1.6709172416280657E-3</c:v>
              </c:pt>
              <c:pt idx="14402">
                <c:v>-1.6696534729165151E-3</c:v>
              </c:pt>
              <c:pt idx="14403">
                <c:v>-1.6683894643779069E-3</c:v>
              </c:pt>
              <c:pt idx="14404">
                <c:v>-1.6671252160122309E-3</c:v>
              </c:pt>
              <c:pt idx="14405">
                <c:v>-1.6658607278195008E-3</c:v>
              </c:pt>
              <c:pt idx="14406">
                <c:v>-1.6645959997996958E-3</c:v>
              </c:pt>
              <c:pt idx="14407">
                <c:v>-1.6633310319528333E-3</c:v>
              </c:pt>
              <c:pt idx="14408">
                <c:v>-1.6620658242789028E-3</c:v>
              </c:pt>
              <c:pt idx="14409">
                <c:v>-1.6608003767779114E-3</c:v>
              </c:pt>
              <c:pt idx="14410">
                <c:v>-1.6595346894498555E-3</c:v>
              </c:pt>
              <c:pt idx="14411">
                <c:v>-1.6582687622947352E-3</c:v>
              </c:pt>
              <c:pt idx="14412">
                <c:v>-1.6570025953125504E-3</c:v>
              </c:pt>
              <c:pt idx="14413">
                <c:v>-1.6557361885033046E-3</c:v>
              </c:pt>
              <c:pt idx="14414">
                <c:v>-1.6544695418669944E-3</c:v>
              </c:pt>
              <c:pt idx="14415">
                <c:v>-1.6532026554036197E-3</c:v>
              </c:pt>
              <c:pt idx="14416">
                <c:v>-1.6519355291131806E-3</c:v>
              </c:pt>
              <c:pt idx="14417">
                <c:v>-1.6506681629956804E-3</c:v>
              </c:pt>
              <c:pt idx="14418">
                <c:v>-1.6494005570511158E-3</c:v>
              </c:pt>
              <c:pt idx="14419">
                <c:v>-1.6481327112794868E-3</c:v>
              </c:pt>
              <c:pt idx="14420">
                <c:v>-1.6468646256807933E-3</c:v>
              </c:pt>
              <c:pt idx="14421">
                <c:v>-1.6455963002550388E-3</c:v>
              </c:pt>
              <c:pt idx="14422">
                <c:v>-1.6443277350022198E-3</c:v>
              </c:pt>
              <c:pt idx="14423">
                <c:v>-1.6430589299223364E-3</c:v>
              </c:pt>
              <c:pt idx="14424">
                <c:v>-1.641789885015392E-3</c:v>
              </c:pt>
              <c:pt idx="14425">
                <c:v>-1.6405206002813796E-3</c:v>
              </c:pt>
              <c:pt idx="14426">
                <c:v>-1.6392510757203063E-3</c:v>
              </c:pt>
              <c:pt idx="14427">
                <c:v>-1.6379813113321685E-3</c:v>
              </c:pt>
              <c:pt idx="14428">
                <c:v>-1.6367113071169698E-3</c:v>
              </c:pt>
              <c:pt idx="14429">
                <c:v>-1.6354410630747065E-3</c:v>
              </c:pt>
              <c:pt idx="14430">
                <c:v>-1.6341705792053754E-3</c:v>
              </c:pt>
              <c:pt idx="14431">
                <c:v>-1.6328998555089867E-3</c:v>
              </c:pt>
              <c:pt idx="14432">
                <c:v>-1.6316288919855371E-3</c:v>
              </c:pt>
              <c:pt idx="14433">
                <c:v>-1.6303576886350195E-3</c:v>
              </c:pt>
              <c:pt idx="14434">
                <c:v>-1.6290862454574374E-3</c:v>
              </c:pt>
              <c:pt idx="14435">
                <c:v>-1.6278145624527909E-3</c:v>
              </c:pt>
              <c:pt idx="14436">
                <c:v>-1.62654263962108E-3</c:v>
              </c:pt>
              <c:pt idx="14437">
                <c:v>-1.625270476962308E-3</c:v>
              </c:pt>
              <c:pt idx="14438">
                <c:v>-1.6239980744764716E-3</c:v>
              </c:pt>
              <c:pt idx="14439">
                <c:v>-1.6227254321635708E-3</c:v>
              </c:pt>
              <c:pt idx="14440">
                <c:v>-1.6214525500236089E-3</c:v>
              </c:pt>
              <c:pt idx="14441">
                <c:v>-1.6201794280565791E-3</c:v>
              </c:pt>
              <c:pt idx="14442">
                <c:v>-1.6189060662624884E-3</c:v>
              </c:pt>
              <c:pt idx="14443">
                <c:v>-1.6176324646413366E-3</c:v>
              </c:pt>
              <c:pt idx="14444">
                <c:v>-1.6163586231931169E-3</c:v>
              </c:pt>
              <c:pt idx="14445">
                <c:v>-1.6150845419178363E-3</c:v>
              </c:pt>
              <c:pt idx="14446">
                <c:v>-1.6138102208154911E-3</c:v>
              </c:pt>
              <c:pt idx="14447">
                <c:v>-1.6125356598860816E-3</c:v>
              </c:pt>
              <c:pt idx="14448">
                <c:v>-1.611260859129611E-3</c:v>
              </c:pt>
              <c:pt idx="14449">
                <c:v>-1.6099858185460725E-3</c:v>
              </c:pt>
              <c:pt idx="14450">
                <c:v>-1.608710538135473E-3</c:v>
              </c:pt>
              <c:pt idx="14451">
                <c:v>-1.607435017897809E-3</c:v>
              </c:pt>
              <c:pt idx="14452">
                <c:v>-1.6061592578330841E-3</c:v>
              </c:pt>
              <c:pt idx="14453">
                <c:v>-1.6048832579412947E-3</c:v>
              </c:pt>
              <c:pt idx="14454">
                <c:v>-1.6036070182224409E-3</c:v>
              </c:pt>
              <c:pt idx="14455">
                <c:v>-1.6023305386765226E-3</c:v>
              </c:pt>
              <c:pt idx="14456">
                <c:v>-1.6010538193035398E-3</c:v>
              </c:pt>
              <c:pt idx="14457">
                <c:v>-1.599776860103496E-3</c:v>
              </c:pt>
              <c:pt idx="14458">
                <c:v>-1.5984996610763878E-3</c:v>
              </c:pt>
              <c:pt idx="14459">
                <c:v>-1.5972222222222221E-3</c:v>
              </c:pt>
              <c:pt idx="14460">
                <c:v>-1.5959445435409884E-3</c:v>
              </c:pt>
              <c:pt idx="14461">
                <c:v>-1.5946666250326903E-3</c:v>
              </c:pt>
              <c:pt idx="14462">
                <c:v>-1.5933884666973278E-3</c:v>
              </c:pt>
              <c:pt idx="14463">
                <c:v>-1.5921100685349007E-3</c:v>
              </c:pt>
              <c:pt idx="14464">
                <c:v>-1.5908314305454127E-3</c:v>
              </c:pt>
              <c:pt idx="14465">
                <c:v>-1.5895525527288568E-3</c:v>
              </c:pt>
              <c:pt idx="14466">
                <c:v>-1.5882734350852398E-3</c:v>
              </c:pt>
              <c:pt idx="14467">
                <c:v>-1.5869940776145619E-3</c:v>
              </c:pt>
              <c:pt idx="14468">
                <c:v>-1.5857144803168161E-3</c:v>
              </c:pt>
              <c:pt idx="14469">
                <c:v>-1.5844346431920092E-3</c:v>
              </c:pt>
              <c:pt idx="14470">
                <c:v>-1.5831545662401379E-3</c:v>
              </c:pt>
              <c:pt idx="14471">
                <c:v>-1.5818742494612022E-3</c:v>
              </c:pt>
              <c:pt idx="14472">
                <c:v>-1.5805936928552054E-3</c:v>
              </c:pt>
              <c:pt idx="14473">
                <c:v>-1.5793128964221442E-3</c:v>
              </c:pt>
              <c:pt idx="14474">
                <c:v>-1.5780318601620186E-3</c:v>
              </c:pt>
              <c:pt idx="14475">
                <c:v>-1.5767505840748285E-3</c:v>
              </c:pt>
              <c:pt idx="14476">
                <c:v>-1.5754690681605739E-3</c:v>
              </c:pt>
              <c:pt idx="14477">
                <c:v>-1.5741873124192583E-3</c:v>
              </c:pt>
              <c:pt idx="14478">
                <c:v>-1.5729053168508783E-3</c:v>
              </c:pt>
              <c:pt idx="14479">
                <c:v>-1.5716230814554373E-3</c:v>
              </c:pt>
              <c:pt idx="14480">
                <c:v>-1.5703406062329284E-3</c:v>
              </c:pt>
              <c:pt idx="14481">
                <c:v>-1.5690578911833584E-3</c:v>
              </c:pt>
              <c:pt idx="14482">
                <c:v>-1.5677749363067241E-3</c:v>
              </c:pt>
              <c:pt idx="14483">
                <c:v>-1.5664917416030252E-3</c:v>
              </c:pt>
              <c:pt idx="14484">
                <c:v>-1.5652083070722654E-3</c:v>
              </c:pt>
              <c:pt idx="14485">
                <c:v>-1.5639246327144411E-3</c:v>
              </c:pt>
              <c:pt idx="14486">
                <c:v>-1.5626407185295524E-3</c:v>
              </c:pt>
              <c:pt idx="14487">
                <c:v>-1.5613565645176061E-3</c:v>
              </c:pt>
              <c:pt idx="14488">
                <c:v>-1.5600721706785919E-3</c:v>
              </c:pt>
              <c:pt idx="14489">
                <c:v>-1.5587875370125133E-3</c:v>
              </c:pt>
              <c:pt idx="14490">
                <c:v>-1.5575026635193702E-3</c:v>
              </c:pt>
              <c:pt idx="14491">
                <c:v>-1.5562175501991626E-3</c:v>
              </c:pt>
              <c:pt idx="14492">
                <c:v>-1.5549321970518941E-3</c:v>
              </c:pt>
              <c:pt idx="14493">
                <c:v>-1.5536466040775576E-3</c:v>
              </c:pt>
              <c:pt idx="14494">
                <c:v>-1.5523607712761602E-3</c:v>
              </c:pt>
              <c:pt idx="14495">
                <c:v>-1.5510746986477017E-3</c:v>
              </c:pt>
              <c:pt idx="14496">
                <c:v>-1.5497883861921753E-3</c:v>
              </c:pt>
              <c:pt idx="14497">
                <c:v>-1.548501833909588E-3</c:v>
              </c:pt>
              <c:pt idx="14498">
                <c:v>-1.5472150417999361E-3</c:v>
              </c:pt>
              <c:pt idx="14499">
                <c:v>-1.5459280098632233E-3</c:v>
              </c:pt>
              <c:pt idx="14500">
                <c:v>-1.5446407380994426E-3</c:v>
              </c:pt>
              <c:pt idx="14501">
                <c:v>-1.5433532265086009E-3</c:v>
              </c:pt>
              <c:pt idx="14502">
                <c:v>-1.5420654750906947E-3</c:v>
              </c:pt>
              <c:pt idx="14503">
                <c:v>-1.5407774838457275E-3</c:v>
              </c:pt>
              <c:pt idx="14504">
                <c:v>-1.5394892527736924E-3</c:v>
              </c:pt>
              <c:pt idx="14505">
                <c:v>-1.5382007818745963E-3</c:v>
              </c:pt>
              <c:pt idx="14506">
                <c:v>-1.5369120711484358E-3</c:v>
              </c:pt>
              <c:pt idx="14507">
                <c:v>-1.5356231205952142E-3</c:v>
              </c:pt>
              <c:pt idx="14508">
                <c:v>-1.5343339302149248E-3</c:v>
              </c:pt>
              <c:pt idx="14509">
                <c:v>-1.5330445000075743E-3</c:v>
              </c:pt>
              <c:pt idx="14510">
                <c:v>-1.5317548299731594E-3</c:v>
              </c:pt>
              <c:pt idx="14511">
                <c:v>-1.5304649201116835E-3</c:v>
              </c:pt>
              <c:pt idx="14512">
                <c:v>-1.5291747704231397E-3</c:v>
              </c:pt>
              <c:pt idx="14513">
                <c:v>-1.5278843809075349E-3</c:v>
              </c:pt>
              <c:pt idx="14514">
                <c:v>-1.5265937515648725E-3</c:v>
              </c:pt>
              <c:pt idx="14515">
                <c:v>-1.5253028823951423E-3</c:v>
              </c:pt>
              <c:pt idx="14516">
                <c:v>-1.5240117733983441E-3</c:v>
              </c:pt>
              <c:pt idx="14517">
                <c:v>-1.5227204245744849E-3</c:v>
              </c:pt>
              <c:pt idx="14518">
                <c:v>-1.5214288359235613E-3</c:v>
              </c:pt>
              <c:pt idx="14519">
                <c:v>-1.5201370074455767E-3</c:v>
              </c:pt>
              <c:pt idx="14520">
                <c:v>-1.5188449391405241E-3</c:v>
              </c:pt>
              <c:pt idx="14521">
                <c:v>-1.5175526310084106E-3</c:v>
              </c:pt>
              <c:pt idx="14522">
                <c:v>-1.5162600830492326E-3</c:v>
              </c:pt>
              <c:pt idx="14523">
                <c:v>-1.5149672952629936E-3</c:v>
              </c:pt>
              <c:pt idx="14524">
                <c:v>-1.5136742676496867E-3</c:v>
              </c:pt>
              <c:pt idx="14525">
                <c:v>-1.5123810002093188E-3</c:v>
              </c:pt>
              <c:pt idx="14526">
                <c:v>-1.5110874929418865E-3</c:v>
              </c:pt>
              <c:pt idx="14527">
                <c:v>-1.5097937458473931E-3</c:v>
              </c:pt>
              <c:pt idx="14528">
                <c:v>-1.5084997589258353E-3</c:v>
              </c:pt>
              <c:pt idx="14529">
                <c:v>-1.5072055321772096E-3</c:v>
              </c:pt>
              <c:pt idx="14530">
                <c:v>-1.5059110656015263E-3</c:v>
              </c:pt>
              <c:pt idx="14531">
                <c:v>-1.5046163591987752E-3</c:v>
              </c:pt>
              <c:pt idx="14532">
                <c:v>-1.503321412968963E-3</c:v>
              </c:pt>
              <c:pt idx="14533">
                <c:v>-1.5020262269120864E-3</c:v>
              </c:pt>
              <c:pt idx="14534">
                <c:v>-1.5007308010281453E-3</c:v>
              </c:pt>
              <c:pt idx="14535">
                <c:v>-1.4994351353171398E-3</c:v>
              </c:pt>
              <c:pt idx="14536">
                <c:v>-1.4981392297790733E-3</c:v>
              </c:pt>
              <c:pt idx="14537">
                <c:v>-1.4968430844139423E-3</c:v>
              </c:pt>
              <c:pt idx="14538">
                <c:v>-1.4955466992217469E-3</c:v>
              </c:pt>
              <c:pt idx="14539">
                <c:v>-1.4942500742024904E-3</c:v>
              </c:pt>
              <c:pt idx="14540">
                <c:v>-1.4929532093561661E-3</c:v>
              </c:pt>
              <c:pt idx="14541">
                <c:v>-1.4916561046827877E-3</c:v>
              </c:pt>
              <c:pt idx="14542">
                <c:v>-1.4903587601823379E-3</c:v>
              </c:pt>
              <c:pt idx="14543">
                <c:v>-1.4890611758548271E-3</c:v>
              </c:pt>
              <c:pt idx="14544">
                <c:v>-1.4877633517002484E-3</c:v>
              </c:pt>
              <c:pt idx="14545">
                <c:v>-1.4864652877186087E-3</c:v>
              </c:pt>
              <c:pt idx="14546">
                <c:v>-1.485166983909908E-3</c:v>
              </c:pt>
              <c:pt idx="14547">
                <c:v>-1.4838684402741394E-3</c:v>
              </c:pt>
              <c:pt idx="14548">
                <c:v>-1.4825696568113098E-3</c:v>
              </c:pt>
              <c:pt idx="14549">
                <c:v>-1.4812706335214157E-3</c:v>
              </c:pt>
              <c:pt idx="14550">
                <c:v>-1.4799713704044572E-3</c:v>
              </c:pt>
              <c:pt idx="14551">
                <c:v>-1.4786718674604342E-3</c:v>
              </c:pt>
              <c:pt idx="14552">
                <c:v>-1.4773721246893502E-3</c:v>
              </c:pt>
              <c:pt idx="14553">
                <c:v>-1.4760721420912018E-3</c:v>
              </c:pt>
              <c:pt idx="14554">
                <c:v>-1.4747719196659889E-3</c:v>
              </c:pt>
              <c:pt idx="14555">
                <c:v>-1.473471457413715E-3</c:v>
              </c:pt>
              <c:pt idx="14556">
                <c:v>-1.4721707553343767E-3</c:v>
              </c:pt>
              <c:pt idx="14557">
                <c:v>-1.4708698134279739E-3</c:v>
              </c:pt>
              <c:pt idx="14558">
                <c:v>-1.4695686316945067E-3</c:v>
              </c:pt>
              <c:pt idx="14559">
                <c:v>-1.468267210133975E-3</c:v>
              </c:pt>
              <c:pt idx="14560">
                <c:v>-1.4669655487463823E-3</c:v>
              </c:pt>
              <c:pt idx="14561">
                <c:v>-1.4656636475317252E-3</c:v>
              </c:pt>
              <c:pt idx="14562">
                <c:v>-1.4643615064900035E-3</c:v>
              </c:pt>
              <c:pt idx="14563">
                <c:v>-1.463059125621221E-3</c:v>
              </c:pt>
              <c:pt idx="14564">
                <c:v>-1.4617565049253739E-3</c:v>
              </c:pt>
              <c:pt idx="14565">
                <c:v>-1.4604536444024624E-3</c:v>
              </c:pt>
              <c:pt idx="14566">
                <c:v>-1.4591505440524864E-3</c:v>
              </c:pt>
              <c:pt idx="14567">
                <c:v>-1.457847203875446E-3</c:v>
              </c:pt>
              <c:pt idx="14568">
                <c:v>-1.4565436238713446E-3</c:v>
              </c:pt>
              <c:pt idx="14569">
                <c:v>-1.4552398040401857E-3</c:v>
              </c:pt>
              <c:pt idx="14570">
                <c:v>-1.4539357443819553E-3</c:v>
              </c:pt>
              <c:pt idx="14571">
                <c:v>-1.452631444896664E-3</c:v>
              </c:pt>
              <c:pt idx="14572">
                <c:v>-1.4513269055843082E-3</c:v>
              </c:pt>
              <c:pt idx="14573">
                <c:v>-1.450022126444888E-3</c:v>
              </c:pt>
              <c:pt idx="14574">
                <c:v>-1.4487171074784033E-3</c:v>
              </c:pt>
              <c:pt idx="14575">
                <c:v>-1.4474118486848542E-3</c:v>
              </c:pt>
              <c:pt idx="14576">
                <c:v>-1.446106350064244E-3</c:v>
              </c:pt>
              <c:pt idx="14577">
                <c:v>-1.4448006116165694E-3</c:v>
              </c:pt>
              <c:pt idx="14578">
                <c:v>-1.4434946333418304E-3</c:v>
              </c:pt>
              <c:pt idx="14579">
                <c:v>-1.4421884152400304E-3</c:v>
              </c:pt>
              <c:pt idx="14580">
                <c:v>-1.4408819573111659E-3</c:v>
              </c:pt>
              <c:pt idx="14581">
                <c:v>-1.4395752595552369E-3</c:v>
              </c:pt>
              <c:pt idx="14582">
                <c:v>-1.4382683219722435E-3</c:v>
              </c:pt>
              <c:pt idx="14583">
                <c:v>-1.4369611445621891E-3</c:v>
              </c:pt>
              <c:pt idx="14584">
                <c:v>-1.4356537273250668E-3</c:v>
              </c:pt>
              <c:pt idx="14585">
                <c:v>-1.4343460702608869E-3</c:v>
              </c:pt>
              <c:pt idx="14586">
                <c:v>-1.4330381733696392E-3</c:v>
              </c:pt>
              <c:pt idx="14587">
                <c:v>-1.4317300366513269E-3</c:v>
              </c:pt>
              <c:pt idx="14588">
                <c:v>-1.4304216601059537E-3</c:v>
              </c:pt>
              <c:pt idx="14589">
                <c:v>-1.429113043733516E-3</c:v>
              </c:pt>
              <c:pt idx="14590">
                <c:v>-1.4278041875340174E-3</c:v>
              </c:pt>
              <c:pt idx="14591">
                <c:v>-1.4264950915074508E-3</c:v>
              </c:pt>
              <c:pt idx="14592">
                <c:v>-1.4251857556538232E-3</c:v>
              </c:pt>
              <c:pt idx="14593">
                <c:v>-1.4238761799731312E-3</c:v>
              </c:pt>
              <c:pt idx="14594">
                <c:v>-1.4225663644653747E-3</c:v>
              </c:pt>
              <c:pt idx="14595">
                <c:v>-1.4212563091305572E-3</c:v>
              </c:pt>
              <c:pt idx="14596">
                <c:v>-1.4199460139686822E-3</c:v>
              </c:pt>
              <c:pt idx="14597">
                <c:v>-1.4186354789797358E-3</c:v>
              </c:pt>
              <c:pt idx="14598">
                <c:v>-1.4173247041637249E-3</c:v>
              </c:pt>
              <c:pt idx="14599">
                <c:v>-1.4160136895206531E-3</c:v>
              </c:pt>
              <c:pt idx="14600">
                <c:v>-1.4147024350505133E-3</c:v>
              </c:pt>
              <c:pt idx="14601">
                <c:v>-1.413390940753316E-3</c:v>
              </c:pt>
              <c:pt idx="14602">
                <c:v>-1.4120792066290508E-3</c:v>
              </c:pt>
              <c:pt idx="14603">
                <c:v>-1.4107672326777211E-3</c:v>
              </c:pt>
              <c:pt idx="14604">
                <c:v>-1.4094550188993304E-3</c:v>
              </c:pt>
              <c:pt idx="14605">
                <c:v>-1.4081425652938753E-3</c:v>
              </c:pt>
              <c:pt idx="14606">
                <c:v>-1.4068298718613592E-3</c:v>
              </c:pt>
              <c:pt idx="14607">
                <c:v>-1.4055169386017752E-3</c:v>
              </c:pt>
              <c:pt idx="14608">
                <c:v>-1.4042037655151302E-3</c:v>
              </c:pt>
              <c:pt idx="14609">
                <c:v>-1.4028903526014207E-3</c:v>
              </c:pt>
              <c:pt idx="14610">
                <c:v>-1.4015766998606502E-3</c:v>
              </c:pt>
              <c:pt idx="14611">
                <c:v>-1.4002628072928118E-3</c:v>
              </c:pt>
              <c:pt idx="14612">
                <c:v>-1.3989486748979124E-3</c:v>
              </c:pt>
              <c:pt idx="14613">
                <c:v>-1.3976343026759486E-3</c:v>
              </c:pt>
              <c:pt idx="14614">
                <c:v>-1.3963196906269237E-3</c:v>
              </c:pt>
              <c:pt idx="14615">
                <c:v>-1.395004838750831E-3</c:v>
              </c:pt>
              <c:pt idx="14616">
                <c:v>-1.3936897470476772E-3</c:v>
              </c:pt>
              <c:pt idx="14617">
                <c:v>-1.392374415517459E-3</c:v>
              </c:pt>
              <c:pt idx="14618">
                <c:v>-1.3910588441601798E-3</c:v>
              </c:pt>
              <c:pt idx="14619">
                <c:v>-1.3897430329758327E-3</c:v>
              </c:pt>
              <c:pt idx="14620">
                <c:v>-1.3884269819644246E-3</c:v>
              </c:pt>
              <c:pt idx="14621">
                <c:v>-1.387110691125952E-3</c:v>
              </c:pt>
              <c:pt idx="14622">
                <c:v>-1.3857941604604185E-3</c:v>
              </c:pt>
              <c:pt idx="14623">
                <c:v>-1.3844773899678239E-3</c:v>
              </c:pt>
              <c:pt idx="14624">
                <c:v>-1.3831603796481615E-3</c:v>
              </c:pt>
              <c:pt idx="14625">
                <c:v>-1.3818431295014345E-3</c:v>
              </c:pt>
              <c:pt idx="14626">
                <c:v>-1.3805256395276466E-3</c:v>
              </c:pt>
              <c:pt idx="14627">
                <c:v>-1.3792079097267908E-3</c:v>
              </c:pt>
              <c:pt idx="14628">
                <c:v>-1.3778899400988739E-3</c:v>
              </c:pt>
              <c:pt idx="14629">
                <c:v>-1.3765717306438927E-3</c:v>
              </c:pt>
              <c:pt idx="14630">
                <c:v>-1.3752532813618504E-3</c:v>
              </c:pt>
              <c:pt idx="14631">
                <c:v>-1.3739345922527402E-3</c:v>
              </c:pt>
              <c:pt idx="14632">
                <c:v>-1.372615663316569E-3</c:v>
              </c:pt>
              <c:pt idx="14633">
                <c:v>-1.3712964945533333E-3</c:v>
              </c:pt>
              <c:pt idx="14634">
                <c:v>-1.3699770859630367E-3</c:v>
              </c:pt>
              <c:pt idx="14635">
                <c:v>-1.3686574375456721E-3</c:v>
              </c:pt>
              <c:pt idx="14636">
                <c:v>-1.3673375493012466E-3</c:v>
              </c:pt>
              <c:pt idx="14637">
                <c:v>-1.36601742122976E-3</c:v>
              </c:pt>
              <c:pt idx="14638">
                <c:v>-1.3646970533312056E-3</c:v>
              </c:pt>
              <c:pt idx="14639">
                <c:v>-1.3633764456055901E-3</c:v>
              </c:pt>
              <c:pt idx="14640">
                <c:v>-1.3620555980529102E-3</c:v>
              </c:pt>
              <c:pt idx="14641">
                <c:v>-1.3607345106731658E-3</c:v>
              </c:pt>
              <c:pt idx="14642">
                <c:v>-1.359413183466357E-3</c:v>
              </c:pt>
              <c:pt idx="14643">
                <c:v>-1.3580916164324872E-3</c:v>
              </c:pt>
              <c:pt idx="14644">
                <c:v>-1.3567698095715529E-3</c:v>
              </c:pt>
              <c:pt idx="14645">
                <c:v>-1.3554477628835541E-3</c:v>
              </c:pt>
              <c:pt idx="14646">
                <c:v>-1.354125476368491E-3</c:v>
              </c:pt>
              <c:pt idx="14647">
                <c:v>-1.3528029500263668E-3</c:v>
              </c:pt>
              <c:pt idx="14648">
                <c:v>-1.3514801838571781E-3</c:v>
              </c:pt>
              <c:pt idx="14649">
                <c:v>-1.350157177860925E-3</c:v>
              </c:pt>
              <c:pt idx="14650">
                <c:v>-1.348833932037611E-3</c:v>
              </c:pt>
              <c:pt idx="14651">
                <c:v>-1.3475104463872359E-3</c:v>
              </c:pt>
              <c:pt idx="14652">
                <c:v>-1.3461867209097929E-3</c:v>
              </c:pt>
              <c:pt idx="14653">
                <c:v>-1.3448627556052889E-3</c:v>
              </c:pt>
              <c:pt idx="14654">
                <c:v>-1.343538550473717E-3</c:v>
              </c:pt>
              <c:pt idx="14655">
                <c:v>-1.3422141055150841E-3</c:v>
              </c:pt>
              <c:pt idx="14656">
                <c:v>-1.3408894207293867E-3</c:v>
              </c:pt>
              <c:pt idx="14657">
                <c:v>-1.3395644961166249E-3</c:v>
              </c:pt>
              <c:pt idx="14658">
                <c:v>-1.3382393316767986E-3</c:v>
              </c:pt>
              <c:pt idx="14659">
                <c:v>-1.3369139274099114E-3</c:v>
              </c:pt>
              <c:pt idx="14660">
                <c:v>-1.3355882833159596E-3</c:v>
              </c:pt>
              <c:pt idx="14661">
                <c:v>-1.3342623993949435E-3</c:v>
              </c:pt>
              <c:pt idx="14662">
                <c:v>-1.3329362756468663E-3</c:v>
              </c:pt>
              <c:pt idx="14663">
                <c:v>-1.3316099120717212E-3</c:v>
              </c:pt>
              <c:pt idx="14664">
                <c:v>-1.3302833086695151E-3</c:v>
              </c:pt>
              <c:pt idx="14665">
                <c:v>-1.328956465440248E-3</c:v>
              </c:pt>
              <c:pt idx="14666">
                <c:v>-1.327629382383913E-3</c:v>
              </c:pt>
              <c:pt idx="14667">
                <c:v>-1.326302059500517E-3</c:v>
              </c:pt>
              <c:pt idx="14668">
                <c:v>-1.3249744967900566E-3</c:v>
              </c:pt>
              <c:pt idx="14669">
                <c:v>-1.3236466942525317E-3</c:v>
              </c:pt>
              <c:pt idx="14670">
                <c:v>-1.3223186518879458E-3</c:v>
              </c:pt>
              <c:pt idx="14671">
                <c:v>-1.320990369696292E-3</c:v>
              </c:pt>
              <c:pt idx="14672">
                <c:v>-1.3196618476775772E-3</c:v>
              </c:pt>
              <c:pt idx="14673">
                <c:v>-1.3183330858318014E-3</c:v>
              </c:pt>
              <c:pt idx="14674">
                <c:v>-1.3170040841589577E-3</c:v>
              </c:pt>
              <c:pt idx="14675">
                <c:v>-1.315674842659053E-3</c:v>
              </c:pt>
              <c:pt idx="14676">
                <c:v>-1.3143453613320838E-3</c:v>
              </c:pt>
              <c:pt idx="14677">
                <c:v>-1.3130156401780502E-3</c:v>
              </c:pt>
              <c:pt idx="14678">
                <c:v>-1.3116856791969625E-3</c:v>
              </c:pt>
              <c:pt idx="14679">
                <c:v>-1.3103554783888E-3</c:v>
              </c:pt>
              <c:pt idx="14680">
                <c:v>-1.3090250377535764E-3</c:v>
              </c:pt>
              <c:pt idx="14681">
                <c:v>-1.3076943572912919E-3</c:v>
              </c:pt>
              <c:pt idx="14682">
                <c:v>-1.3063634370019395E-3</c:v>
              </c:pt>
              <c:pt idx="14683">
                <c:v>-1.305032276885526E-3</c:v>
              </c:pt>
              <c:pt idx="14684">
                <c:v>-1.3037008769420481E-3</c:v>
              </c:pt>
              <c:pt idx="14685">
                <c:v>-1.3023692371715058E-3</c:v>
              </c:pt>
              <c:pt idx="14686">
                <c:v>-1.3010373575739025E-3</c:v>
              </c:pt>
              <c:pt idx="14687">
                <c:v>-1.2997052381492347E-3</c:v>
              </c:pt>
              <c:pt idx="14688">
                <c:v>-1.2983728788975024E-3</c:v>
              </c:pt>
              <c:pt idx="14689">
                <c:v>-1.2970402798187057E-3</c:v>
              </c:pt>
              <c:pt idx="14690">
                <c:v>-1.2957074409128445E-3</c:v>
              </c:pt>
              <c:pt idx="14691">
                <c:v>-1.2943743621799224E-3</c:v>
              </c:pt>
              <c:pt idx="14692">
                <c:v>-1.2930410436199358E-3</c:v>
              </c:pt>
              <c:pt idx="14693">
                <c:v>-1.2917074852328847E-3</c:v>
              </c:pt>
              <c:pt idx="14694">
                <c:v>-1.2903736870187726E-3</c:v>
              </c:pt>
              <c:pt idx="14695">
                <c:v>-1.2890396489775961E-3</c:v>
              </c:pt>
              <c:pt idx="14696">
                <c:v>-1.2877053711093552E-3</c:v>
              </c:pt>
              <c:pt idx="14697">
                <c:v>-1.2863708534140497E-3</c:v>
              </c:pt>
              <c:pt idx="14698">
                <c:v>-1.2850360958916833E-3</c:v>
              </c:pt>
              <c:pt idx="14699">
                <c:v>-1.2837010985422524E-3</c:v>
              </c:pt>
              <c:pt idx="14700">
                <c:v>-1.2823658613657571E-3</c:v>
              </c:pt>
              <c:pt idx="14701">
                <c:v>-1.2810303843621973E-3</c:v>
              </c:pt>
              <c:pt idx="14702">
                <c:v>-1.279694667531573E-3</c:v>
              </c:pt>
              <c:pt idx="14703">
                <c:v>-1.2783587108738878E-3</c:v>
              </c:pt>
              <c:pt idx="14704">
                <c:v>-1.2770225143891381E-3</c:v>
              </c:pt>
              <c:pt idx="14705">
                <c:v>-1.2756860780773344E-3</c:v>
              </c:pt>
              <c:pt idx="14706">
                <c:v>-1.2743494019384558E-3</c:v>
              </c:pt>
              <c:pt idx="14707">
                <c:v>-1.2730124859725162E-3</c:v>
              </c:pt>
              <c:pt idx="14708">
                <c:v>-1.2716753301795121E-3</c:v>
              </c:pt>
              <c:pt idx="14709">
                <c:v>-1.270337934559447E-3</c:v>
              </c:pt>
              <c:pt idx="14710">
                <c:v>-1.2690002991123141E-3</c:v>
              </c:pt>
              <c:pt idx="14711">
                <c:v>-1.2676624238381201E-3</c:v>
              </c:pt>
              <c:pt idx="14712">
                <c:v>-1.2663243087368617E-3</c:v>
              </c:pt>
              <c:pt idx="14713">
                <c:v>-1.2649859538085388E-3</c:v>
              </c:pt>
              <c:pt idx="14714">
                <c:v>-1.263647359053155E-3</c:v>
              </c:pt>
              <c:pt idx="14715">
                <c:v>-1.2623085244707066E-3</c:v>
              </c:pt>
              <c:pt idx="14716">
                <c:v>-1.2609694500611938E-3</c:v>
              </c:pt>
              <c:pt idx="14717">
                <c:v>-1.2596301358246166E-3</c:v>
              </c:pt>
              <c:pt idx="14718">
                <c:v>-1.2582905817609784E-3</c:v>
              </c:pt>
              <c:pt idx="14719">
                <c:v>-1.2569507878702757E-3</c:v>
              </c:pt>
              <c:pt idx="14720">
                <c:v>-1.2556107541525086E-3</c:v>
              </c:pt>
              <c:pt idx="14721">
                <c:v>-1.254270480607677E-3</c:v>
              </c:pt>
              <c:pt idx="14722">
                <c:v>-1.2529299672357844E-3</c:v>
              </c:pt>
              <c:pt idx="14723">
                <c:v>-1.2515892140368273E-3</c:v>
              </c:pt>
              <c:pt idx="14724">
                <c:v>-1.2502482210108058E-3</c:v>
              </c:pt>
              <c:pt idx="14725">
                <c:v>-1.2489069881577199E-3</c:v>
              </c:pt>
              <c:pt idx="14726">
                <c:v>-1.2475655154775729E-3</c:v>
              </c:pt>
              <c:pt idx="14727">
                <c:v>-1.2462238029703615E-3</c:v>
              </c:pt>
              <c:pt idx="14728">
                <c:v>-1.2448818506360856E-3</c:v>
              </c:pt>
              <c:pt idx="14729">
                <c:v>-1.2435396584747453E-3</c:v>
              </c:pt>
              <c:pt idx="14730">
                <c:v>-1.242197226486344E-3</c:v>
              </c:pt>
              <c:pt idx="14731">
                <c:v>-1.2408545546708782E-3</c:v>
              </c:pt>
              <c:pt idx="14732">
                <c:v>-1.239511643028355E-3</c:v>
              </c:pt>
              <c:pt idx="14733">
                <c:v>-1.2381684915587603E-3</c:v>
              </c:pt>
              <c:pt idx="14734">
                <c:v>-1.2368251002621046E-3</c:v>
              </c:pt>
              <c:pt idx="14735">
                <c:v>-1.2354814691383845E-3</c:v>
              </c:pt>
              <c:pt idx="14736">
                <c:v>-1.2341375981875999E-3</c:v>
              </c:pt>
              <c:pt idx="14737">
                <c:v>-1.2327934874097508E-3</c:v>
              </c:pt>
              <c:pt idx="14738">
                <c:v>-1.2314491368048408E-3</c:v>
              </c:pt>
              <c:pt idx="14739">
                <c:v>-1.2301045463728663E-3</c:v>
              </c:pt>
              <c:pt idx="14740">
                <c:v>-1.2287597161138274E-3</c:v>
              </c:pt>
              <c:pt idx="14741">
                <c:v>-1.227414646027724E-3</c:v>
              </c:pt>
              <c:pt idx="14742">
                <c:v>-1.2260693361145596E-3</c:v>
              </c:pt>
              <c:pt idx="14743">
                <c:v>-1.2247237863743307E-3</c:v>
              </c:pt>
              <c:pt idx="14744">
                <c:v>-1.2233779968070374E-3</c:v>
              </c:pt>
              <c:pt idx="14745">
                <c:v>-1.2220319674126796E-3</c:v>
              </c:pt>
              <c:pt idx="14746">
                <c:v>-1.2206856981912609E-3</c:v>
              </c:pt>
              <c:pt idx="14747">
                <c:v>-1.2193391891427777E-3</c:v>
              </c:pt>
              <c:pt idx="14748">
                <c:v>-1.21799244026723E-3</c:v>
              </c:pt>
              <c:pt idx="14749">
                <c:v>-1.2166454515646213E-3</c:v>
              </c:pt>
              <c:pt idx="14750">
                <c:v>-1.2152982230349448E-3</c:v>
              </c:pt>
              <c:pt idx="14751">
                <c:v>-1.2139507546782072E-3</c:v>
              </c:pt>
              <c:pt idx="14752">
                <c:v>-1.2126030464944051E-3</c:v>
              </c:pt>
              <c:pt idx="14753">
                <c:v>-1.2112550984835421E-3</c:v>
              </c:pt>
              <c:pt idx="14754">
                <c:v>-1.2099069106456146E-3</c:v>
              </c:pt>
              <c:pt idx="14755">
                <c:v>-1.2085584829806192E-3</c:v>
              </c:pt>
              <c:pt idx="14756">
                <c:v>-1.2072098154885663E-3</c:v>
              </c:pt>
              <c:pt idx="14757">
                <c:v>-1.2058609081694455E-3</c:v>
              </c:pt>
              <c:pt idx="14758">
                <c:v>-1.2045117610232636E-3</c:v>
              </c:pt>
              <c:pt idx="14759">
                <c:v>-1.2031623740500173E-3</c:v>
              </c:pt>
              <c:pt idx="14760">
                <c:v>-1.2018127472497135E-3</c:v>
              </c:pt>
              <c:pt idx="14761">
                <c:v>-1.2004628806223383E-3</c:v>
              </c:pt>
              <c:pt idx="14762">
                <c:v>-1.1991127741679021E-3</c:v>
              </c:pt>
              <c:pt idx="14763">
                <c:v>-1.1977624278864014E-3</c:v>
              </c:pt>
              <c:pt idx="14764">
                <c:v>-1.1964118417778363E-3</c:v>
              </c:pt>
              <c:pt idx="14765">
                <c:v>-1.1950610158422102E-3</c:v>
              </c:pt>
              <c:pt idx="14766">
                <c:v>-1.1937099500795162E-3</c:v>
              </c:pt>
              <c:pt idx="14767">
                <c:v>-1.1923586444897612E-3</c:v>
              </c:pt>
              <c:pt idx="14768">
                <c:v>-1.1910070990729452E-3</c:v>
              </c:pt>
              <c:pt idx="14769">
                <c:v>-1.1896553138290612E-3</c:v>
              </c:pt>
              <c:pt idx="14770">
                <c:v>-1.1883032887581163E-3</c:v>
              </c:pt>
              <c:pt idx="14771">
                <c:v>-1.1869510238601069E-3</c:v>
              </c:pt>
              <c:pt idx="14772">
                <c:v>-1.1855985191350331E-3</c:v>
              </c:pt>
              <c:pt idx="14773">
                <c:v>-1.1842457745828948E-3</c:v>
              </c:pt>
              <c:pt idx="14774">
                <c:v>-1.1828927902036955E-3</c:v>
              </c:pt>
              <c:pt idx="14775">
                <c:v>-1.1815395659974318E-3</c:v>
              </c:pt>
              <c:pt idx="14776">
                <c:v>-1.1801861019641036E-3</c:v>
              </c:pt>
              <c:pt idx="14777">
                <c:v>-1.1788323981037144E-3</c:v>
              </c:pt>
              <c:pt idx="14778">
                <c:v>-1.1774784544162607E-3</c:v>
              </c:pt>
              <c:pt idx="14779">
                <c:v>-1.1761242709017426E-3</c:v>
              </c:pt>
              <c:pt idx="14780">
                <c:v>-1.1747698475601601E-3</c:v>
              </c:pt>
              <c:pt idx="14781">
                <c:v>-1.173415184391513E-3</c:v>
              </c:pt>
              <c:pt idx="14782">
                <c:v>-1.172060281395805E-3</c:v>
              </c:pt>
              <c:pt idx="14783">
                <c:v>-1.1707051385730326E-3</c:v>
              </c:pt>
              <c:pt idx="14784">
                <c:v>-1.1693497559231956E-3</c:v>
              </c:pt>
              <c:pt idx="14785">
                <c:v>-1.1679941334462977E-3</c:v>
              </c:pt>
              <c:pt idx="14786">
                <c:v>-1.1666382711423354E-3</c:v>
              </c:pt>
              <c:pt idx="14787">
                <c:v>-1.1652821690113155E-3</c:v>
              </c:pt>
              <c:pt idx="14788">
                <c:v>-1.1639258270532242E-3</c:v>
              </c:pt>
              <c:pt idx="14789">
                <c:v>-1.1625692452680685E-3</c:v>
              </c:pt>
              <c:pt idx="14790">
                <c:v>-1.1612124236558517E-3</c:v>
              </c:pt>
              <c:pt idx="14791">
                <c:v>-1.1598553622165705E-3</c:v>
              </c:pt>
              <c:pt idx="14792">
                <c:v>-1.1584980609502249E-3</c:v>
              </c:pt>
              <c:pt idx="14793">
                <c:v>-1.1571405198568183E-3</c:v>
              </c:pt>
              <c:pt idx="14794">
                <c:v>-1.1557827389363472E-3</c:v>
              </c:pt>
              <c:pt idx="14795">
                <c:v>-1.1544247181888116E-3</c:v>
              </c:pt>
              <c:pt idx="14796">
                <c:v>-1.1530664576142116E-3</c:v>
              </c:pt>
              <c:pt idx="14797">
                <c:v>-1.1517079572125506E-3</c:v>
              </c:pt>
              <c:pt idx="14798">
                <c:v>-1.1503492169838217E-3</c:v>
              </c:pt>
              <c:pt idx="14799">
                <c:v>-1.1489902369280318E-3</c:v>
              </c:pt>
              <c:pt idx="14800">
                <c:v>-1.1476310170451809E-3</c:v>
              </c:pt>
              <c:pt idx="14801">
                <c:v>-1.1462715573352621E-3</c:v>
              </c:pt>
              <c:pt idx="14802">
                <c:v>-1.1449118577982823E-3</c:v>
              </c:pt>
              <c:pt idx="14803">
                <c:v>-1.143551918434238E-3</c:v>
              </c:pt>
              <c:pt idx="14804">
                <c:v>-1.1421917392431293E-3</c:v>
              </c:pt>
              <c:pt idx="14805">
                <c:v>-1.1408313202249595E-3</c:v>
              </c:pt>
              <c:pt idx="14806">
                <c:v>-1.1394706613797254E-3</c:v>
              </c:pt>
              <c:pt idx="14807">
                <c:v>-1.1381097627074267E-3</c:v>
              </c:pt>
              <c:pt idx="14808">
                <c:v>-1.1367486242080636E-3</c:v>
              </c:pt>
              <c:pt idx="14809">
                <c:v>-1.1353872458816396E-3</c:v>
              </c:pt>
              <c:pt idx="14810">
                <c:v>-1.1340256277281476E-3</c:v>
              </c:pt>
              <c:pt idx="14811">
                <c:v>-1.132663769747598E-3</c:v>
              </c:pt>
              <c:pt idx="14812">
                <c:v>-1.1313016719399806E-3</c:v>
              </c:pt>
              <c:pt idx="14813">
                <c:v>-1.1299393343052987E-3</c:v>
              </c:pt>
              <c:pt idx="14814">
                <c:v>-1.1285767568435627E-3</c:v>
              </c:pt>
              <c:pt idx="14815">
                <c:v>-1.1272139395547554E-3</c:v>
              </c:pt>
              <c:pt idx="14816">
                <c:v>-1.125850882438887E-3</c:v>
              </c:pt>
              <c:pt idx="14817">
                <c:v>-1.1244875854959507E-3</c:v>
              </c:pt>
              <c:pt idx="14818">
                <c:v>-1.1231240487259535E-3</c:v>
              </c:pt>
              <c:pt idx="14819">
                <c:v>-1.1217602721288918E-3</c:v>
              </c:pt>
              <c:pt idx="14820">
                <c:v>-1.1203962557047656E-3</c:v>
              </c:pt>
              <c:pt idx="14821">
                <c:v>-1.1190319994535784E-3</c:v>
              </c:pt>
              <c:pt idx="14822">
                <c:v>-1.1176675033753268E-3</c:v>
              </c:pt>
              <c:pt idx="14823">
                <c:v>-1.1163027674700107E-3</c:v>
              </c:pt>
              <c:pt idx="14824">
                <c:v>-1.1149377917376302E-3</c:v>
              </c:pt>
              <c:pt idx="14825">
                <c:v>-1.1135725761781887E-3</c:v>
              </c:pt>
              <c:pt idx="14826">
                <c:v>-1.1122071207916827E-3</c:v>
              </c:pt>
              <c:pt idx="14827">
                <c:v>-1.1108414255781122E-3</c:v>
              </c:pt>
              <c:pt idx="14828">
                <c:v>-1.1094754905374773E-3</c:v>
              </c:pt>
              <c:pt idx="14829">
                <c:v>-1.1081093156697815E-3</c:v>
              </c:pt>
              <c:pt idx="14830">
                <c:v>-1.1067429009750211E-3</c:v>
              </c:pt>
              <c:pt idx="14831">
                <c:v>-1.1053762464531963E-3</c:v>
              </c:pt>
              <c:pt idx="14832">
                <c:v>-1.1040093521043071E-3</c:v>
              </c:pt>
              <c:pt idx="14833">
                <c:v>-1.1026422179283568E-3</c:v>
              </c:pt>
              <c:pt idx="14834">
                <c:v>-1.1012748439253421E-3</c:v>
              </c:pt>
              <c:pt idx="14835">
                <c:v>-1.0999072300952629E-3</c:v>
              </c:pt>
              <c:pt idx="14836">
                <c:v>-1.0985393764381193E-3</c:v>
              </c:pt>
              <c:pt idx="14837">
                <c:v>-1.0971712829539147E-3</c:v>
              </c:pt>
              <c:pt idx="14838">
                <c:v>-1.0958029496426457E-3</c:v>
              </c:pt>
              <c:pt idx="14839">
                <c:v>-1.0944343765043121E-3</c:v>
              </c:pt>
              <c:pt idx="14840">
                <c:v>-1.0930655635389142E-3</c:v>
              </c:pt>
              <c:pt idx="14841">
                <c:v>-1.0916965107464552E-3</c:v>
              </c:pt>
              <c:pt idx="14842">
                <c:v>-1.0903272181269387E-3</c:v>
              </c:pt>
              <c:pt idx="14843">
                <c:v>-1.0889576856803508E-3</c:v>
              </c:pt>
              <c:pt idx="14844">
                <c:v>-1.0875879134066985E-3</c:v>
              </c:pt>
              <c:pt idx="14845">
                <c:v>-1.0862179013059851E-3</c:v>
              </c:pt>
              <c:pt idx="14846">
                <c:v>-1.0848476493782074E-3</c:v>
              </c:pt>
              <c:pt idx="14847">
                <c:v>-1.0834771576233651E-3</c:v>
              </c:pt>
              <c:pt idx="14848">
                <c:v>-1.0821064260414584E-3</c:v>
              </c:pt>
              <c:pt idx="14849">
                <c:v>-1.0807354546324907E-3</c:v>
              </c:pt>
              <c:pt idx="14850">
                <c:v>-1.0793642433964586E-3</c:v>
              </c:pt>
              <c:pt idx="14851">
                <c:v>-1.077992792333362E-3</c:v>
              </c:pt>
              <c:pt idx="14852">
                <c:v>-1.0766211014432009E-3</c:v>
              </c:pt>
              <c:pt idx="14853">
                <c:v>-1.0752491707259788E-3</c:v>
              </c:pt>
              <c:pt idx="14854">
                <c:v>-1.0738770001816923E-3</c:v>
              </c:pt>
              <c:pt idx="14855">
                <c:v>-1.0725045898103414E-3</c:v>
              </c:pt>
              <c:pt idx="14856">
                <c:v>-1.0711319396119294E-3</c:v>
              </c:pt>
              <c:pt idx="14857">
                <c:v>-1.0697590495864495E-3</c:v>
              </c:pt>
              <c:pt idx="14858">
                <c:v>-1.0683859197339086E-3</c:v>
              </c:pt>
              <c:pt idx="14859">
                <c:v>-1.0670125500543033E-3</c:v>
              </c:pt>
              <c:pt idx="14860">
                <c:v>-1.065638940547637E-3</c:v>
              </c:pt>
              <c:pt idx="14861">
                <c:v>-1.0642650912139028E-3</c:v>
              </c:pt>
              <c:pt idx="14862">
                <c:v>-1.0628910020531075E-3</c:v>
              </c:pt>
              <c:pt idx="14863">
                <c:v>-1.0615166730652478E-3</c:v>
              </c:pt>
              <c:pt idx="14864">
                <c:v>-1.0601421042503271E-3</c:v>
              </c:pt>
              <c:pt idx="14865">
                <c:v>-1.058767295608342E-3</c:v>
              </c:pt>
              <c:pt idx="14866">
                <c:v>-1.0573922471392924E-3</c:v>
              </c:pt>
              <c:pt idx="14867">
                <c:v>-1.0560169588431784E-3</c:v>
              </c:pt>
              <c:pt idx="14868">
                <c:v>-1.0546414307199999E-3</c:v>
              </c:pt>
              <c:pt idx="14869">
                <c:v>-1.0532656627697673E-3</c:v>
              </c:pt>
              <c:pt idx="14870">
                <c:v>-1.0518896549924633E-3</c:v>
              </c:pt>
              <c:pt idx="14871">
                <c:v>-1.0505134073880949E-3</c:v>
              </c:pt>
              <c:pt idx="14872">
                <c:v>-1.0491369199566621E-3</c:v>
              </c:pt>
              <c:pt idx="14873">
                <c:v>-1.0477601926981682E-3</c:v>
              </c:pt>
              <c:pt idx="14874">
                <c:v>-1.0463832256126099E-3</c:v>
              </c:pt>
              <c:pt idx="14875">
                <c:v>-1.0450060186999871E-3</c:v>
              </c:pt>
              <c:pt idx="14876">
                <c:v>-1.0436285719603033E-3</c:v>
              </c:pt>
              <c:pt idx="14877">
                <c:v>-1.0422508853935551E-3</c:v>
              </c:pt>
              <c:pt idx="14878">
                <c:v>-1.0408729589997424E-3</c:v>
              </c:pt>
              <c:pt idx="14879">
                <c:v>-1.0394947927788653E-3</c:v>
              </c:pt>
              <c:pt idx="14880">
                <c:v>-1.0381163867309237E-3</c:v>
              </c:pt>
              <c:pt idx="14881">
                <c:v>-1.0367377408559211E-3</c:v>
              </c:pt>
              <c:pt idx="14882">
                <c:v>-1.0353588551538541E-3</c:v>
              </c:pt>
              <c:pt idx="14883">
                <c:v>-1.0339797296247226E-3</c:v>
              </c:pt>
              <c:pt idx="14884">
                <c:v>-1.0326003642685301E-3</c:v>
              </c:pt>
              <c:pt idx="14885">
                <c:v>-1.0312207590852697E-3</c:v>
              </c:pt>
              <c:pt idx="14886">
                <c:v>-1.0298409140749483E-3</c:v>
              </c:pt>
              <c:pt idx="14887">
                <c:v>-1.0284608292375659E-3</c:v>
              </c:pt>
              <c:pt idx="14888">
                <c:v>-1.0270805045731156E-3</c:v>
              </c:pt>
              <c:pt idx="14889">
                <c:v>-1.0256999400816043E-3</c:v>
              </c:pt>
              <c:pt idx="14890">
                <c:v>-1.0243191357630285E-3</c:v>
              </c:pt>
              <c:pt idx="14891">
                <c:v>-1.0229380916173883E-3</c:v>
              </c:pt>
              <c:pt idx="14892">
                <c:v>-1.0215568076446871E-3</c:v>
              </c:pt>
              <c:pt idx="14893">
                <c:v>-1.020175283844918E-3</c:v>
              </c:pt>
              <c:pt idx="14894">
                <c:v>-1.0187935202180878E-3</c:v>
              </c:pt>
              <c:pt idx="14895">
                <c:v>-1.0174115167641967E-3</c:v>
              </c:pt>
              <c:pt idx="14896">
                <c:v>-1.0160292734832446E-3</c:v>
              </c:pt>
              <c:pt idx="14897">
                <c:v>-1.0146467903752246E-3</c:v>
              </c:pt>
              <c:pt idx="14898">
                <c:v>-1.0132640674401401E-3</c:v>
              </c:pt>
              <c:pt idx="14899">
                <c:v>-1.0118811046779912E-3</c:v>
              </c:pt>
              <c:pt idx="14900">
                <c:v>-1.0104979020887812E-3</c:v>
              </c:pt>
              <c:pt idx="14901">
                <c:v>-1.0091144596725034E-3</c:v>
              </c:pt>
              <c:pt idx="14902">
                <c:v>-1.0077307774291645E-3</c:v>
              </c:pt>
              <c:pt idx="14903">
                <c:v>-1.0063468553587647E-3</c:v>
              </c:pt>
              <c:pt idx="14904">
                <c:v>-1.0049626934612969E-3</c:v>
              </c:pt>
              <c:pt idx="14905">
                <c:v>-1.0035782917367682E-3</c:v>
              </c:pt>
              <c:pt idx="14906">
                <c:v>-1.002193650185175E-3</c:v>
              </c:pt>
              <c:pt idx="14907">
                <c:v>-1.0008087688065173E-3</c:v>
              </c:pt>
              <c:pt idx="14908">
                <c:v>-9.9942364760079866E-4</c:v>
              </c:pt>
              <c:pt idx="14909">
                <c:v>-9.9803828656801555E-4</c:v>
              </c:pt>
              <c:pt idx="14910">
                <c:v>-9.9665268570816798E-4</c:v>
              </c:pt>
              <c:pt idx="14911">
                <c:v>-9.9526684502125595E-4</c:v>
              </c:pt>
              <c:pt idx="14912">
                <c:v>-9.9388076450728294E-4</c:v>
              </c:pt>
              <c:pt idx="14913">
                <c:v>-9.92494444166242E-4</c:v>
              </c:pt>
              <c:pt idx="14914">
                <c:v>-9.9110788399814007E-4</c:v>
              </c:pt>
              <c:pt idx="14915">
                <c:v>-9.8972108400297715E-4</c:v>
              </c:pt>
              <c:pt idx="14916">
                <c:v>-9.883340441807463E-4</c:v>
              </c:pt>
              <c:pt idx="14917">
                <c:v>-9.8694676453145447E-4</c:v>
              </c:pt>
              <c:pt idx="14918">
                <c:v>-9.8555924505509818E-4</c:v>
              </c:pt>
              <c:pt idx="14919">
                <c:v>-9.8417148575167743E-4</c:v>
              </c:pt>
              <c:pt idx="14920">
                <c:v>-9.8278348662119569E-4</c:v>
              </c:pt>
              <c:pt idx="14921">
                <c:v>-9.8139524766364949E-4</c:v>
              </c:pt>
              <c:pt idx="14922">
                <c:v>-9.8000676887903884E-4</c:v>
              </c:pt>
              <c:pt idx="14923">
                <c:v>-9.7861805026736373E-4</c:v>
              </c:pt>
              <c:pt idx="14924">
                <c:v>-9.7722909182863457E-4</c:v>
              </c:pt>
              <c:pt idx="14925">
                <c:v>-9.7583989356283402E-4</c:v>
              </c:pt>
              <c:pt idx="14926">
                <c:v>-9.74450455469969E-4</c:v>
              </c:pt>
              <c:pt idx="14927">
                <c:v>-9.7306077755003953E-4</c:v>
              </c:pt>
              <c:pt idx="14928">
                <c:v>-9.7167085980304907E-4</c:v>
              </c:pt>
              <c:pt idx="14929">
                <c:v>-9.7028070222899068E-4</c:v>
              </c:pt>
              <c:pt idx="14930">
                <c:v>-9.6889030482787131E-4</c:v>
              </c:pt>
              <c:pt idx="14931">
                <c:v>-9.6749966759969094E-4</c:v>
              </c:pt>
              <c:pt idx="14932">
                <c:v>-9.6610879054444265E-4</c:v>
              </c:pt>
              <c:pt idx="14933">
                <c:v>-9.6471767366213337E-4</c:v>
              </c:pt>
              <c:pt idx="14934">
                <c:v>-9.6332631695275964E-4</c:v>
              </c:pt>
              <c:pt idx="14935">
                <c:v>-9.6193472041632491E-4</c:v>
              </c:pt>
              <c:pt idx="14936">
                <c:v>-9.6054288405282226E-4</c:v>
              </c:pt>
              <c:pt idx="14937">
                <c:v>-9.5915080786225862E-4</c:v>
              </c:pt>
              <c:pt idx="14938">
                <c:v>-9.5775849184463052E-4</c:v>
              </c:pt>
              <c:pt idx="14939">
                <c:v>-9.5636593599994144E-4</c:v>
              </c:pt>
              <c:pt idx="14940">
                <c:v>-9.5497314032818442E-4</c:v>
              </c:pt>
              <c:pt idx="14941">
                <c:v>-9.5358010482936642E-4</c:v>
              </c:pt>
              <c:pt idx="14942">
                <c:v>-9.5218682950348396E-4</c:v>
              </c:pt>
              <c:pt idx="14943">
                <c:v>-9.5079331435054051E-4</c:v>
              </c:pt>
              <c:pt idx="14944">
                <c:v>-9.4939955937052914E-4</c:v>
              </c:pt>
              <c:pt idx="14945">
                <c:v>-9.4800556456345678E-4</c:v>
              </c:pt>
              <c:pt idx="14946">
                <c:v>-9.4661132992931996E-4</c:v>
              </c:pt>
              <c:pt idx="14947">
                <c:v>-9.4521685546812215E-4</c:v>
              </c:pt>
              <c:pt idx="14948">
                <c:v>-9.4382214117985641E-4</c:v>
              </c:pt>
              <c:pt idx="14949">
                <c:v>-9.4242718706452969E-4</c:v>
              </c:pt>
              <c:pt idx="14950">
                <c:v>-9.410319931221385E-4</c:v>
              </c:pt>
              <c:pt idx="14951">
                <c:v>-9.3963655935269327E-4</c:v>
              </c:pt>
              <c:pt idx="14952">
                <c:v>-9.3824088575617318E-4</c:v>
              </c:pt>
              <c:pt idx="14953">
                <c:v>-9.3684497233259209E-4</c:v>
              </c:pt>
              <c:pt idx="14954">
                <c:v>-9.3544881908194655E-4</c:v>
              </c:pt>
              <c:pt idx="14955">
                <c:v>-9.3405242600424002E-4</c:v>
              </c:pt>
              <c:pt idx="14956">
                <c:v>-9.3265579309946556E-4</c:v>
              </c:pt>
              <c:pt idx="14957">
                <c:v>-9.3125892036763011E-4</c:v>
              </c:pt>
              <c:pt idx="14958">
                <c:v>-9.2986180780873021E-4</c:v>
              </c:pt>
              <c:pt idx="14959">
                <c:v>-9.2846445542276931E-4</c:v>
              </c:pt>
              <c:pt idx="14960">
                <c:v>-9.2706686320974049E-4</c:v>
              </c:pt>
              <c:pt idx="14961">
                <c:v>-9.2566903116965069E-4</c:v>
              </c:pt>
              <c:pt idx="14962">
                <c:v>-9.2427095930249642E-4</c:v>
              </c:pt>
              <c:pt idx="14963">
                <c:v>-9.2287264760828117E-4</c:v>
              </c:pt>
              <c:pt idx="14964">
                <c:v>-9.2147409608700145E-4</c:v>
              </c:pt>
              <c:pt idx="14965">
                <c:v>-9.2007530473865382E-4</c:v>
              </c:pt>
              <c:pt idx="14966">
                <c:v>-9.1867627356324866E-4</c:v>
              </c:pt>
              <c:pt idx="14967">
                <c:v>-9.1727700256077557E-4</c:v>
              </c:pt>
              <c:pt idx="14968">
                <c:v>-9.158774917312415E-4</c:v>
              </c:pt>
              <c:pt idx="14969">
                <c:v>-9.1447774107464297E-4</c:v>
              </c:pt>
              <c:pt idx="14970">
                <c:v>-9.1307775059097998E-4</c:v>
              </c:pt>
              <c:pt idx="14971">
                <c:v>-9.1167752028025253E-4</c:v>
              </c:pt>
              <c:pt idx="14972">
                <c:v>-9.102770501424641E-4</c:v>
              </c:pt>
              <c:pt idx="14973">
                <c:v>-9.0887634017761121E-4</c:v>
              </c:pt>
              <c:pt idx="14974">
                <c:v>-9.0747539038569386E-4</c:v>
              </c:pt>
              <c:pt idx="14975">
                <c:v>-9.0607420076671552E-4</c:v>
              </c:pt>
              <c:pt idx="14976">
                <c:v>-9.0467277132066926E-4</c:v>
              </c:pt>
              <c:pt idx="14977">
                <c:v>-9.03271102047562E-4</c:v>
              </c:pt>
              <c:pt idx="14978">
                <c:v>-9.0186919294739723E-4</c:v>
              </c:pt>
              <c:pt idx="14979">
                <c:v>-9.0046704402016453E-4</c:v>
              </c:pt>
              <c:pt idx="14980">
                <c:v>-8.9906465526586737E-4</c:v>
              </c:pt>
              <c:pt idx="14981">
                <c:v>-8.9766202668450229E-4</c:v>
              </c:pt>
              <c:pt idx="14982">
                <c:v>-8.9625915827607969E-4</c:v>
              </c:pt>
              <c:pt idx="14983">
                <c:v>-8.9485605004058916E-4</c:v>
              </c:pt>
              <c:pt idx="14984">
                <c:v>-8.9345270197803764E-4</c:v>
              </c:pt>
              <c:pt idx="14985">
                <c:v>-8.9204911408842166E-4</c:v>
              </c:pt>
              <c:pt idx="14986">
                <c:v>-8.9064528637174123E-4</c:v>
              </c:pt>
              <c:pt idx="14987">
                <c:v>-8.8924121882799634E-4</c:v>
              </c:pt>
              <c:pt idx="14988">
                <c:v>-8.8783691145719046E-4</c:v>
              </c:pt>
              <c:pt idx="14989">
                <c:v>-8.8643236425932012E-4</c:v>
              </c:pt>
              <c:pt idx="14990">
                <c:v>-8.8502757723438533E-4</c:v>
              </c:pt>
              <c:pt idx="14991">
                <c:v>-8.8362255038238954E-4</c:v>
              </c:pt>
              <c:pt idx="14992">
                <c:v>-8.822172837033293E-4</c:v>
              </c:pt>
              <c:pt idx="14993">
                <c:v>-8.808117771972046E-4</c:v>
              </c:pt>
              <c:pt idx="14994">
                <c:v>-8.7940603086401545E-4</c:v>
              </c:pt>
              <c:pt idx="14995">
                <c:v>-8.7800004470376183E-4</c:v>
              </c:pt>
              <c:pt idx="14996">
                <c:v>-8.7659381871644723E-4</c:v>
              </c:pt>
              <c:pt idx="14997">
                <c:v>-8.7518735290206817E-4</c:v>
              </c:pt>
              <c:pt idx="14998">
                <c:v>-8.7378064726062465E-4</c:v>
              </c:pt>
              <c:pt idx="14999">
                <c:v>-8.7237370179212015E-4</c:v>
              </c:pt>
              <c:pt idx="15000">
                <c:v>-8.7096651649655119E-4</c:v>
              </c:pt>
              <c:pt idx="15001">
                <c:v>-8.6955909137391776E-4</c:v>
              </c:pt>
              <c:pt idx="15002">
                <c:v>-8.6815142642421989E-4</c:v>
              </c:pt>
              <c:pt idx="15003">
                <c:v>-8.6674352164745755E-4</c:v>
              </c:pt>
              <c:pt idx="15004">
                <c:v>-8.6533537704363422E-4</c:v>
              </c:pt>
              <c:pt idx="15005">
                <c:v>-8.6392699261274644E-4</c:v>
              </c:pt>
              <c:pt idx="15006">
                <c:v>-8.6251836835480114E-4</c:v>
              </c:pt>
              <c:pt idx="15007">
                <c:v>-8.6110950426978791E-4</c:v>
              </c:pt>
              <c:pt idx="15008">
                <c:v>-8.5970040035771023E-4</c:v>
              </c:pt>
              <c:pt idx="15009">
                <c:v>-8.5829105661856808E-4</c:v>
              </c:pt>
              <c:pt idx="15010">
                <c:v>-8.5688147305236148E-4</c:v>
              </c:pt>
              <c:pt idx="15011">
                <c:v>-8.5547164965909042E-4</c:v>
              </c:pt>
              <c:pt idx="15012">
                <c:v>-8.5406158643875837E-4</c:v>
              </c:pt>
              <c:pt idx="15013">
                <c:v>-8.5265128339136187E-4</c:v>
              </c:pt>
              <c:pt idx="15014">
                <c:v>-8.5124074051690091E-4</c:v>
              </c:pt>
              <c:pt idx="15015">
                <c:v>-8.4982995781537896E-4</c:v>
              </c:pt>
              <c:pt idx="15016">
                <c:v>-8.4841893528679255E-4</c:v>
              </c:pt>
              <c:pt idx="15017">
                <c:v>-8.4700767293114168E-4</c:v>
              </c:pt>
              <c:pt idx="15018">
                <c:v>-8.4559617074842636E-4</c:v>
              </c:pt>
              <c:pt idx="15019">
                <c:v>-8.4418442873865004E-4</c:v>
              </c:pt>
              <c:pt idx="15020">
                <c:v>-8.4277244690180581E-4</c:v>
              </c:pt>
              <c:pt idx="15021">
                <c:v>-8.4136022523790058E-4</c:v>
              </c:pt>
              <c:pt idx="15022">
                <c:v>-8.3994776374693436E-4</c:v>
              </c:pt>
              <c:pt idx="15023">
                <c:v>-8.3853506242890022E-4</c:v>
              </c:pt>
              <c:pt idx="15024">
                <c:v>-8.3712212128380509E-4</c:v>
              </c:pt>
              <c:pt idx="15025">
                <c:v>-8.357089403116455E-4</c:v>
              </c:pt>
              <c:pt idx="15026">
                <c:v>-8.3429551951242492E-4</c:v>
              </c:pt>
              <c:pt idx="15027">
                <c:v>-8.3288185888613642E-4</c:v>
              </c:pt>
              <c:pt idx="15028">
                <c:v>-8.3146795843278692E-4</c:v>
              </c:pt>
              <c:pt idx="15029">
                <c:v>-8.3005381815237297E-4</c:v>
              </c:pt>
              <c:pt idx="15030">
                <c:v>-8.2863943804489457E-4</c:v>
              </c:pt>
              <c:pt idx="15031">
                <c:v>-8.2722481811035517E-4</c:v>
              </c:pt>
              <c:pt idx="15032">
                <c:v>-8.2580995834875132E-4</c:v>
              </c:pt>
              <c:pt idx="15033">
                <c:v>-8.2439485876008994E-4</c:v>
              </c:pt>
              <c:pt idx="15034">
                <c:v>-8.2297951934435717E-4</c:v>
              </c:pt>
              <c:pt idx="15035">
                <c:v>-8.2156394010156342E-4</c:v>
              </c:pt>
              <c:pt idx="15036">
                <c:v>-8.2014812103170173E-4</c:v>
              </c:pt>
              <c:pt idx="15037">
                <c:v>-8.1873206213478253E-4</c:v>
              </c:pt>
              <c:pt idx="15038">
                <c:v>-8.173157634107954E-4</c:v>
              </c:pt>
              <c:pt idx="15039">
                <c:v>-8.1589922485974381E-4</c:v>
              </c:pt>
              <c:pt idx="15040">
                <c:v>-8.1448244648163123E-4</c:v>
              </c:pt>
              <c:pt idx="15041">
                <c:v>-8.130654282764542E-4</c:v>
              </c:pt>
              <c:pt idx="15042">
                <c:v>-8.1164817024421618E-4</c:v>
              </c:pt>
              <c:pt idx="15043">
                <c:v>-8.1023067238491023E-4</c:v>
              </c:pt>
              <c:pt idx="15044">
                <c:v>-8.0881293469854329E-4</c:v>
              </c:pt>
              <c:pt idx="15045">
                <c:v>-8.0739495718511189E-4</c:v>
              </c:pt>
              <c:pt idx="15046">
                <c:v>-8.0597673984461951E-4</c:v>
              </c:pt>
              <c:pt idx="15047">
                <c:v>-8.045582826770592E-4</c:v>
              </c:pt>
              <c:pt idx="15048">
                <c:v>-8.031395856824379E-4</c:v>
              </c:pt>
              <c:pt idx="15049">
                <c:v>-8.0172064886075214E-4</c:v>
              </c:pt>
              <c:pt idx="15050">
                <c:v>-8.003014722120054E-4</c:v>
              </c:pt>
              <c:pt idx="15051">
                <c:v>-7.9888205573619073E-4</c:v>
              </c:pt>
              <c:pt idx="15052">
                <c:v>-7.9746239943331507E-4</c:v>
              </c:pt>
              <c:pt idx="15053">
                <c:v>-7.9604250330337495E-4</c:v>
              </c:pt>
              <c:pt idx="15054">
                <c:v>-7.9462236734637384E-4</c:v>
              </c:pt>
              <c:pt idx="15055">
                <c:v>-7.9320199156230481E-4</c:v>
              </c:pt>
              <c:pt idx="15056">
                <c:v>-7.9178137595117479E-4</c:v>
              </c:pt>
              <c:pt idx="15057">
                <c:v>-7.9036052051298031E-4</c:v>
              </c:pt>
              <c:pt idx="15058">
                <c:v>-7.8893942524772484E-4</c:v>
              </c:pt>
              <c:pt idx="15059">
                <c:v>-7.8751809015540145E-4</c:v>
              </c:pt>
              <c:pt idx="15060">
                <c:v>-7.86096515236024E-4</c:v>
              </c:pt>
              <c:pt idx="15061">
                <c:v>-7.8467470048957516E-4</c:v>
              </c:pt>
              <c:pt idx="15062">
                <c:v>-7.8325264591606533E-4</c:v>
              </c:pt>
              <c:pt idx="15063">
                <c:v>-7.8183035151548758E-4</c:v>
              </c:pt>
              <c:pt idx="15064">
                <c:v>-7.8040781728784883E-4</c:v>
              </c:pt>
              <c:pt idx="15065">
                <c:v>-7.7898504323314563E-4</c:v>
              </c:pt>
              <c:pt idx="15066">
                <c:v>-7.7756202935138144E-4</c:v>
              </c:pt>
              <c:pt idx="15067">
                <c:v>-7.7613877564254932E-4</c:v>
              </c:pt>
              <c:pt idx="15068">
                <c:v>-7.7471528210665622E-4</c:v>
              </c:pt>
              <c:pt idx="15069">
                <c:v>-7.7329154874369865E-4</c:v>
              </c:pt>
              <c:pt idx="15070">
                <c:v>-7.718675755536801E-4</c:v>
              </c:pt>
              <c:pt idx="15071">
                <c:v>-7.7044336253659362E-4</c:v>
              </c:pt>
              <c:pt idx="15072">
                <c:v>-7.6901890969244616E-4</c:v>
              </c:pt>
              <c:pt idx="15073">
                <c:v>-7.675942170212377E-4</c:v>
              </c:pt>
              <c:pt idx="15074">
                <c:v>-7.6616928452296132E-4</c:v>
              </c:pt>
              <c:pt idx="15075">
                <c:v>-7.6474411219762395E-4</c:v>
              </c:pt>
              <c:pt idx="15076">
                <c:v>-7.6331870004522212E-4</c:v>
              </c:pt>
              <c:pt idx="15077">
                <c:v>-7.6189304806575583E-4</c:v>
              </c:pt>
              <c:pt idx="15078">
                <c:v>-7.6046715625922509E-4</c:v>
              </c:pt>
              <c:pt idx="15079">
                <c:v>-7.5904102462563336E-4</c:v>
              </c:pt>
              <c:pt idx="15080">
                <c:v>-7.5761465316497717E-4</c:v>
              </c:pt>
              <c:pt idx="15081">
                <c:v>-7.5618804187725652E-4</c:v>
              </c:pt>
              <c:pt idx="15082">
                <c:v>-7.5476119076247142E-4</c:v>
              </c:pt>
              <c:pt idx="15083">
                <c:v>-7.5333409982062532E-4</c:v>
              </c:pt>
              <c:pt idx="15084">
                <c:v>-7.5190676905171477E-4</c:v>
              </c:pt>
              <c:pt idx="15085">
                <c:v>-7.5047919845573977E-4</c:v>
              </c:pt>
              <c:pt idx="15086">
                <c:v>-7.4905138803270377E-4</c:v>
              </c:pt>
              <c:pt idx="15087">
                <c:v>-7.4762333778260678E-4</c:v>
              </c:pt>
              <c:pt idx="15088">
                <c:v>-7.4619504770544187E-4</c:v>
              </c:pt>
              <c:pt idx="15089">
                <c:v>-7.447665178012125E-4</c:v>
              </c:pt>
              <c:pt idx="15090">
                <c:v>-7.4333774806992214E-4</c:v>
              </c:pt>
              <c:pt idx="15091">
                <c:v>-7.4190873851156733E-4</c:v>
              </c:pt>
              <c:pt idx="15092">
                <c:v>-7.4047948912614805E-4</c:v>
              </c:pt>
              <c:pt idx="15093">
                <c:v>-7.3904999991366432E-4</c:v>
              </c:pt>
              <c:pt idx="15094">
                <c:v>-7.3762027087411614E-4</c:v>
              </c:pt>
              <c:pt idx="15095">
                <c:v>-7.3619030200750696E-4</c:v>
              </c:pt>
              <c:pt idx="15096">
                <c:v>-7.3476009331383332E-4</c:v>
              </c:pt>
              <c:pt idx="15097">
                <c:v>-7.3332964479309523E-4</c:v>
              </c:pt>
              <c:pt idx="15098">
                <c:v>-7.3189895644529615E-4</c:v>
              </c:pt>
              <c:pt idx="15099">
                <c:v>-7.3046802827042914E-4</c:v>
              </c:pt>
              <c:pt idx="15100">
                <c:v>-7.2903686026850115E-4</c:v>
              </c:pt>
              <c:pt idx="15101">
                <c:v>-7.2760545243951216E-4</c:v>
              </c:pt>
              <c:pt idx="15102">
                <c:v>-7.2617380478345525E-4</c:v>
              </c:pt>
              <c:pt idx="15103">
                <c:v>-7.2474191730033735E-4</c:v>
              </c:pt>
              <c:pt idx="15104">
                <c:v>-7.2330978999015499E-4</c:v>
              </c:pt>
              <c:pt idx="15105">
                <c:v>-7.2187742285290818E-4</c:v>
              </c:pt>
              <c:pt idx="15106">
                <c:v>-7.2044481588859691E-4</c:v>
              </c:pt>
              <c:pt idx="15107">
                <c:v>-7.1901196909722465E-4</c:v>
              </c:pt>
              <c:pt idx="15108">
                <c:v>-7.1757888247878793E-4</c:v>
              </c:pt>
              <c:pt idx="15109">
                <c:v>-7.1614555603328675E-4</c:v>
              </c:pt>
              <c:pt idx="15110">
                <c:v>-7.1471198976072459E-4</c:v>
              </c:pt>
              <c:pt idx="15111">
                <c:v>-7.1327818366109796E-4</c:v>
              </c:pt>
              <c:pt idx="15112">
                <c:v>-7.1184413773440688E-4</c:v>
              </c:pt>
              <c:pt idx="15113">
                <c:v>-7.1040985198065135E-4</c:v>
              </c:pt>
              <c:pt idx="15114">
                <c:v>-7.0897532639983135E-4</c:v>
              </c:pt>
              <c:pt idx="15115">
                <c:v>-7.0754056099195731E-4</c:v>
              </c:pt>
              <c:pt idx="15116">
                <c:v>-7.0610555575701187E-4</c:v>
              </c:pt>
              <c:pt idx="15117">
                <c:v>-7.0467031069500544E-4</c:v>
              </c:pt>
              <c:pt idx="15118">
                <c:v>-7.0323482580593108E-4</c:v>
              </c:pt>
              <c:pt idx="15119">
                <c:v>-7.0179910108979573E-4</c:v>
              </c:pt>
              <c:pt idx="15120">
                <c:v>-7.0036313654659593E-4</c:v>
              </c:pt>
              <c:pt idx="15121">
                <c:v>-6.9892693217633167E-4</c:v>
              </c:pt>
              <c:pt idx="15122">
                <c:v>-6.9749048797900642E-4</c:v>
              </c:pt>
              <c:pt idx="15123">
                <c:v>-6.9605380395461325E-4</c:v>
              </c:pt>
              <c:pt idx="15124">
                <c:v>-6.9461688010315908E-4</c:v>
              </c:pt>
              <c:pt idx="15125">
                <c:v>-6.9317971642464393E-4</c:v>
              </c:pt>
              <c:pt idx="15126">
                <c:v>-6.9174231291906085E-4</c:v>
              </c:pt>
              <c:pt idx="15127">
                <c:v>-6.9030466958641679E-4</c:v>
              </c:pt>
              <c:pt idx="15128">
                <c:v>-6.8886678642670826E-4</c:v>
              </c:pt>
              <c:pt idx="15129">
                <c:v>-6.8742866343993528E-4</c:v>
              </c:pt>
              <c:pt idx="15130">
                <c:v>-6.8599030062610131E-4</c:v>
              </c:pt>
              <c:pt idx="15131">
                <c:v>-6.8455169798520288E-4</c:v>
              </c:pt>
              <c:pt idx="15132">
                <c:v>-6.8311285551723999E-4</c:v>
              </c:pt>
              <c:pt idx="15133">
                <c:v>-6.8167377322221265E-4</c:v>
              </c:pt>
              <c:pt idx="15134">
                <c:v>-6.8023445110012432E-4</c:v>
              </c:pt>
              <c:pt idx="15135">
                <c:v>-6.7879488915096806E-4</c:v>
              </c:pt>
              <c:pt idx="15136">
                <c:v>-6.7735508737475081E-4</c:v>
              </c:pt>
              <c:pt idx="15137">
                <c:v>-6.7591504577147257E-4</c:v>
              </c:pt>
              <c:pt idx="15138">
                <c:v>-6.7447476434112641E-4</c:v>
              </c:pt>
              <c:pt idx="15139">
                <c:v>-6.7303424308371926E-4</c:v>
              </c:pt>
              <c:pt idx="15140">
                <c:v>-6.7159348199924765E-4</c:v>
              </c:pt>
              <c:pt idx="15141">
                <c:v>-6.7015248108771505E-4</c:v>
              </c:pt>
              <c:pt idx="15142">
                <c:v>-6.6871124034912147E-4</c:v>
              </c:pt>
              <c:pt idx="15143">
                <c:v>-6.6726975978345995E-4</c:v>
              </c:pt>
              <c:pt idx="15144">
                <c:v>-6.6582803939073398E-4</c:v>
              </c:pt>
              <c:pt idx="15145">
                <c:v>-6.6438607917094356E-4</c:v>
              </c:pt>
              <c:pt idx="15146">
                <c:v>-6.6294387912409214E-4</c:v>
              </c:pt>
              <c:pt idx="15147">
                <c:v>-6.6150143925017627E-4</c:v>
              </c:pt>
              <c:pt idx="15148">
                <c:v>-6.6005875954919593E-4</c:v>
              </c:pt>
              <c:pt idx="15149">
                <c:v>-6.5861584002115114E-4</c:v>
              </c:pt>
              <c:pt idx="15150">
                <c:v>-6.5717268066604537E-4</c:v>
              </c:pt>
              <c:pt idx="15151">
                <c:v>-6.5572928148387513E-4</c:v>
              </c:pt>
              <c:pt idx="15152">
                <c:v>-6.5428564247464044E-4</c:v>
              </c:pt>
              <c:pt idx="15153">
                <c:v>-6.5284176363834129E-4</c:v>
              </c:pt>
              <c:pt idx="15154">
                <c:v>-6.5139764497498115E-4</c:v>
              </c:pt>
              <c:pt idx="15155">
                <c:v>-6.4995328648455655E-4</c:v>
              </c:pt>
              <c:pt idx="15156">
                <c:v>-6.485086881670675E-4</c:v>
              </c:pt>
              <c:pt idx="15157">
                <c:v>-6.4706385002251399E-4</c:v>
              </c:pt>
              <c:pt idx="15158">
                <c:v>-6.4561877205089949E-4</c:v>
              </c:pt>
              <c:pt idx="15159">
                <c:v>-6.4417345425221706E-4</c:v>
              </c:pt>
              <c:pt idx="15160">
                <c:v>-6.4272789662647711E-4</c:v>
              </c:pt>
              <c:pt idx="15161">
                <c:v>-6.4128209917366924E-4</c:v>
              </c:pt>
              <c:pt idx="15162">
                <c:v>-6.3983606189380038E-4</c:v>
              </c:pt>
              <c:pt idx="15163">
                <c:v>-6.3838978478686359E-4</c:v>
              </c:pt>
              <c:pt idx="15164">
                <c:v>-6.3694326785286928E-4</c:v>
              </c:pt>
              <c:pt idx="15165">
                <c:v>-6.3549651109180705E-4</c:v>
              </c:pt>
              <c:pt idx="15166">
                <c:v>-6.3404951450368383E-4</c:v>
              </c:pt>
              <c:pt idx="15167">
                <c:v>-6.3260227808849268E-4</c:v>
              </c:pt>
              <c:pt idx="15168">
                <c:v>-6.3115480184624401E-4</c:v>
              </c:pt>
              <c:pt idx="15169">
                <c:v>-6.2970708577693435E-4</c:v>
              </c:pt>
              <c:pt idx="15170">
                <c:v>-6.2825912988055677E-4</c:v>
              </c:pt>
              <c:pt idx="15171">
                <c:v>-6.2681093415711125E-4</c:v>
              </c:pt>
              <c:pt idx="15172">
                <c:v>-6.2536249860660822E-4</c:v>
              </c:pt>
              <c:pt idx="15173">
                <c:v>-6.2391382322903727E-4</c:v>
              </c:pt>
              <c:pt idx="15174">
                <c:v>-6.2246490802440532E-4</c:v>
              </c:pt>
              <c:pt idx="15175">
                <c:v>-6.2101575299270892E-4</c:v>
              </c:pt>
              <c:pt idx="15176">
                <c:v>-6.1956635813394806E-4</c:v>
              </c:pt>
              <c:pt idx="15177">
                <c:v>-6.1811672344812274E-4</c:v>
              </c:pt>
              <c:pt idx="15178">
                <c:v>-6.1666684893523643E-4</c:v>
              </c:pt>
              <c:pt idx="15179">
                <c:v>-6.1521673459528567E-4</c:v>
              </c:pt>
              <c:pt idx="15180">
                <c:v>-6.1376638042827045E-4</c:v>
              </c:pt>
              <c:pt idx="15181">
                <c:v>-6.1231578643419077E-4</c:v>
              </c:pt>
              <c:pt idx="15182">
                <c:v>-6.108649526130501E-4</c:v>
              </c:pt>
              <c:pt idx="15183">
                <c:v>-6.0941387896484497E-4</c:v>
              </c:pt>
              <c:pt idx="15184">
                <c:v>-6.0796256548957539E-4</c:v>
              </c:pt>
              <c:pt idx="15185">
                <c:v>-6.0651101218724135E-4</c:v>
              </c:pt>
              <c:pt idx="15186">
                <c:v>-6.0505921905784632E-4</c:v>
              </c:pt>
              <c:pt idx="15187">
                <c:v>-6.0360718610138683E-4</c:v>
              </c:pt>
              <c:pt idx="15188">
                <c:v>-6.0215491331786289E-4</c:v>
              </c:pt>
              <c:pt idx="15189">
                <c:v>-6.0070240070727796E-4</c:v>
              </c:pt>
              <c:pt idx="15190">
                <c:v>-5.992496482696251E-4</c:v>
              </c:pt>
              <c:pt idx="15191">
                <c:v>-5.9779665600491125E-4</c:v>
              </c:pt>
              <c:pt idx="15192">
                <c:v>-5.9634342391313294E-4</c:v>
              </c:pt>
              <c:pt idx="15193">
                <c:v>-5.9488995199429365E-4</c:v>
              </c:pt>
              <c:pt idx="15194">
                <c:v>-5.934362402483899E-4</c:v>
              </c:pt>
              <c:pt idx="15195">
                <c:v>-5.9198228867542169E-4</c:v>
              </c:pt>
              <c:pt idx="15196">
                <c:v>-5.9052809727538902E-4</c:v>
              </c:pt>
              <c:pt idx="15197">
                <c:v>-5.8907366604829883E-4</c:v>
              </c:pt>
              <c:pt idx="15198">
                <c:v>-5.8761899499414072E-4</c:v>
              </c:pt>
              <c:pt idx="15199">
                <c:v>-5.8616408411291815E-4</c:v>
              </c:pt>
              <c:pt idx="15200">
                <c:v>-5.8470893340463112E-4</c:v>
              </c:pt>
              <c:pt idx="15201">
                <c:v>-5.8325354286927963E-4</c:v>
              </c:pt>
              <c:pt idx="15202">
                <c:v>-5.8179791250686716E-4</c:v>
              </c:pt>
              <c:pt idx="15203">
                <c:v>-5.8034204231739023E-4</c:v>
              </c:pt>
              <c:pt idx="15204">
                <c:v>-5.7888593230084884E-4</c:v>
              </c:pt>
              <c:pt idx="15205">
                <c:v>-5.7742958245724646E-4</c:v>
              </c:pt>
              <c:pt idx="15206">
                <c:v>-5.7597299278657962E-4</c:v>
              </c:pt>
              <c:pt idx="15207">
                <c:v>-5.7451616328884833E-4</c:v>
              </c:pt>
              <c:pt idx="15208">
                <c:v>-5.7305909396405258E-4</c:v>
              </c:pt>
              <c:pt idx="15209">
                <c:v>-5.7160178481219237E-4</c:v>
              </c:pt>
              <c:pt idx="15210">
                <c:v>-5.7014423583327117E-4</c:v>
              </c:pt>
              <c:pt idx="15211">
                <c:v>-5.6868644702728552E-4</c:v>
              </c:pt>
              <c:pt idx="15212">
                <c:v>-5.6722841839423541E-4</c:v>
              </c:pt>
              <c:pt idx="15213">
                <c:v>-5.6577014993412431E-4</c:v>
              </c:pt>
              <c:pt idx="15214">
                <c:v>-5.6431164164694528E-4</c:v>
              </c:pt>
              <c:pt idx="15215">
                <c:v>-5.6285289353270526E-4</c:v>
              </c:pt>
              <c:pt idx="15216">
                <c:v>-5.6139390559140426E-4</c:v>
              </c:pt>
              <c:pt idx="15217">
                <c:v>-5.5993467782303533E-4</c:v>
              </c:pt>
              <c:pt idx="15218">
                <c:v>-5.5847521022760541E-4</c:v>
              </c:pt>
              <c:pt idx="15219">
                <c:v>-5.5701550280511103E-4</c:v>
              </c:pt>
              <c:pt idx="15220">
                <c:v>-5.5555555555555219E-4</c:v>
              </c:pt>
              <c:pt idx="15221">
                <c:v>-5.5409536847893237E-4</c:v>
              </c:pt>
              <c:pt idx="15222">
                <c:v>-5.5263494157524462E-4</c:v>
              </c:pt>
              <c:pt idx="15223">
                <c:v>-5.5117427484449588E-4</c:v>
              </c:pt>
              <c:pt idx="15224">
                <c:v>-5.4971336828669309E-4</c:v>
              </c:pt>
              <c:pt idx="15225">
                <c:v>-5.4825222190181544E-4</c:v>
              </c:pt>
              <c:pt idx="15226">
                <c:v>-5.467908356898768E-4</c:v>
              </c:pt>
              <c:pt idx="15227">
                <c:v>-5.453292096508737E-4</c:v>
              </c:pt>
              <c:pt idx="15228">
                <c:v>-5.4386734378480614E-4</c:v>
              </c:pt>
              <c:pt idx="15229">
                <c:v>-5.4240523809167759E-4</c:v>
              </c:pt>
              <c:pt idx="15230">
                <c:v>-5.4094289257148459E-4</c:v>
              </c:pt>
              <c:pt idx="15231">
                <c:v>-5.3948030722422713E-4</c:v>
              </c:pt>
              <c:pt idx="15232">
                <c:v>-5.3801748204990521E-4</c:v>
              </c:pt>
              <c:pt idx="15233">
                <c:v>-5.3655441704851883E-4</c:v>
              </c:pt>
              <c:pt idx="15234">
                <c:v>-5.3509111222007147E-4</c:v>
              </c:pt>
              <c:pt idx="15235">
                <c:v>-5.3362756756455965E-4</c:v>
              </c:pt>
              <c:pt idx="15236">
                <c:v>-5.3216378308198337E-4</c:v>
              </c:pt>
              <c:pt idx="15237">
                <c:v>-5.306997587723461E-4</c:v>
              </c:pt>
              <c:pt idx="15238">
                <c:v>-5.2923549463564437E-4</c:v>
              </c:pt>
              <c:pt idx="15239">
                <c:v>-5.2777099067187819E-4</c:v>
              </c:pt>
              <c:pt idx="15240">
                <c:v>-5.2630624688104755E-4</c:v>
              </c:pt>
              <c:pt idx="15241">
                <c:v>-5.2484126326315592E-4</c:v>
              </c:pt>
              <c:pt idx="15242">
                <c:v>-5.2337603981819636E-4</c:v>
              </c:pt>
              <c:pt idx="15243">
                <c:v>-5.2191057654617928E-4</c:v>
              </c:pt>
              <c:pt idx="15244">
                <c:v>-5.2044487344709428E-4</c:v>
              </c:pt>
              <c:pt idx="15245">
                <c:v>-5.1897893052094482E-4</c:v>
              </c:pt>
              <c:pt idx="15246">
                <c:v>-5.1751274776773437E-4</c:v>
              </c:pt>
              <c:pt idx="15247">
                <c:v>-5.1604632518745946E-4</c:v>
              </c:pt>
              <c:pt idx="15248">
                <c:v>-5.1457966278012357E-4</c:v>
              </c:pt>
              <c:pt idx="15249">
                <c:v>-5.1311276054571975E-4</c:v>
              </c:pt>
              <c:pt idx="15250">
                <c:v>-5.1164561848425494E-4</c:v>
              </c:pt>
              <c:pt idx="15251">
                <c:v>-5.1017823659573261E-4</c:v>
              </c:pt>
              <c:pt idx="15252">
                <c:v>-5.0871061488013888E-4</c:v>
              </c:pt>
              <c:pt idx="15253">
                <c:v>-5.0724275333748417E-4</c:v>
              </c:pt>
              <c:pt idx="15254">
                <c:v>-5.05774651967765E-4</c:v>
              </c:pt>
              <c:pt idx="15255">
                <c:v>-5.0430631077098137E-4</c:v>
              </c:pt>
              <c:pt idx="15256">
                <c:v>-5.0283772974713328E-4</c:v>
              </c:pt>
              <c:pt idx="15257">
                <c:v>-5.0136890889622421E-4</c:v>
              </c:pt>
              <c:pt idx="15258">
                <c:v>-4.9989984821825068E-4</c:v>
              </c:pt>
              <c:pt idx="15259">
                <c:v>-4.9843054771321268E-4</c:v>
              </c:pt>
              <c:pt idx="15260">
                <c:v>-4.9696100738111024E-4</c:v>
              </c:pt>
              <c:pt idx="15261">
                <c:v>-4.954912272219468E-4</c:v>
              </c:pt>
              <c:pt idx="15262">
                <c:v>-4.9402120723571891E-4</c:v>
              </c:pt>
              <c:pt idx="15263">
                <c:v>-4.9255094742242655E-4</c:v>
              </c:pt>
              <c:pt idx="15264">
                <c:v>-4.9108044778206975E-4</c:v>
              </c:pt>
              <c:pt idx="15265">
                <c:v>-4.8960970831465195E-4</c:v>
              </c:pt>
              <c:pt idx="15266">
                <c:v>-4.8813872902016622E-4</c:v>
              </c:pt>
              <c:pt idx="15267">
                <c:v>-4.8666750989862298E-4</c:v>
              </c:pt>
              <c:pt idx="15268">
                <c:v>-4.8519605095001181E-4</c:v>
              </c:pt>
              <c:pt idx="15269">
                <c:v>-4.8372435217433618E-4</c:v>
              </c:pt>
              <c:pt idx="15270">
                <c:v>-4.8225241357159956E-4</c:v>
              </c:pt>
              <c:pt idx="15271">
                <c:v>-4.8078023514179849E-4</c:v>
              </c:pt>
              <c:pt idx="15272">
                <c:v>-4.7930781688493643E-4</c:v>
              </c:pt>
              <c:pt idx="15273">
                <c:v>-4.7783515880100644E-4</c:v>
              </c:pt>
              <c:pt idx="15274">
                <c:v>-4.7636226089001546E-4</c:v>
              </c:pt>
              <c:pt idx="15275">
                <c:v>-4.7488912315196002E-4</c:v>
              </c:pt>
              <c:pt idx="15276">
                <c:v>-4.734157455868436E-4</c:v>
              </c:pt>
              <c:pt idx="15277">
                <c:v>-4.7194212819465925E-4</c:v>
              </c:pt>
              <c:pt idx="15278">
                <c:v>-4.7046827097541391E-4</c:v>
              </c:pt>
              <c:pt idx="15279">
                <c:v>-4.6899417392911452E-4</c:v>
              </c:pt>
              <c:pt idx="15280">
                <c:v>-4.6751983705574027E-4</c:v>
              </c:pt>
              <c:pt idx="15281">
                <c:v>-4.6604526035530502E-4</c:v>
              </c:pt>
              <c:pt idx="15282">
                <c:v>-4.6457044382780185E-4</c:v>
              </c:pt>
              <c:pt idx="15283">
                <c:v>-4.6309538747324117E-4</c:v>
              </c:pt>
              <c:pt idx="15284">
                <c:v>-4.6162009129161255E-4</c:v>
              </c:pt>
              <c:pt idx="15285">
                <c:v>-4.6014455528292295E-4</c:v>
              </c:pt>
              <c:pt idx="15286">
                <c:v>-4.5866877944716888E-4</c:v>
              </c:pt>
              <c:pt idx="15287">
                <c:v>-4.5719276378435036E-4</c:v>
              </c:pt>
              <c:pt idx="15288">
                <c:v>-4.5571650829446739E-4</c:v>
              </c:pt>
              <c:pt idx="15289">
                <c:v>-4.5424001297752342E-4</c:v>
              </c:pt>
              <c:pt idx="15290">
                <c:v>-4.52763277833515E-4</c:v>
              </c:pt>
              <c:pt idx="15291">
                <c:v>-4.5128630286244212E-4</c:v>
              </c:pt>
              <c:pt idx="15292">
                <c:v>-4.4980908806430478E-4</c:v>
              </c:pt>
              <c:pt idx="15293">
                <c:v>-4.4833163343910645E-4</c:v>
              </c:pt>
              <c:pt idx="15294">
                <c:v>-4.4685393898684367E-4</c:v>
              </c:pt>
              <c:pt idx="15295">
                <c:v>-4.4537600470751643E-4</c:v>
              </c:pt>
              <c:pt idx="15296">
                <c:v>-4.4389783060112473E-4</c:v>
              </c:pt>
              <c:pt idx="15297">
                <c:v>-4.4241941666767204E-4</c:v>
              </c:pt>
              <c:pt idx="15298">
                <c:v>-4.4094076290715489E-4</c:v>
              </c:pt>
              <c:pt idx="15299">
                <c:v>-4.3946186931957329E-4</c:v>
              </c:pt>
              <c:pt idx="15300">
                <c:v>-4.379827359049307E-4</c:v>
              </c:pt>
              <c:pt idx="15301">
                <c:v>-4.3650336266322018E-4</c:v>
              </c:pt>
              <c:pt idx="15302">
                <c:v>-4.3502374959444867E-4</c:v>
              </c:pt>
              <c:pt idx="15303">
                <c:v>-4.3354389669861271E-4</c:v>
              </c:pt>
              <c:pt idx="15304">
                <c:v>-4.3206380397571575E-4</c:v>
              </c:pt>
              <c:pt idx="15305">
                <c:v>-4.3058347142575434E-4</c:v>
              </c:pt>
              <c:pt idx="15306">
                <c:v>-4.2910289904873541E-4</c:v>
              </c:pt>
              <c:pt idx="15307">
                <c:v>-4.2762208684464509E-4</c:v>
              </c:pt>
              <c:pt idx="15308">
                <c:v>-4.261410348134903E-4</c:v>
              </c:pt>
              <c:pt idx="15309">
                <c:v>-4.2465974295527453E-4</c:v>
              </c:pt>
              <c:pt idx="15310">
                <c:v>-4.231782112699943E-4</c:v>
              </c:pt>
              <c:pt idx="15311">
                <c:v>-4.2169643975764962E-4</c:v>
              </c:pt>
              <c:pt idx="15312">
                <c:v>-4.2021442841824394E-4</c:v>
              </c:pt>
              <c:pt idx="15313">
                <c:v>-4.1873217725177034E-4</c:v>
              </c:pt>
              <c:pt idx="15314">
                <c:v>-4.1724968625823575E-4</c:v>
              </c:pt>
              <c:pt idx="15315">
                <c:v>-4.157669554376367E-4</c:v>
              </c:pt>
              <c:pt idx="15316">
                <c:v>-4.1428398478997666E-4</c:v>
              </c:pt>
              <c:pt idx="15317">
                <c:v>-4.1280077431525217E-4</c:v>
              </c:pt>
              <c:pt idx="15318">
                <c:v>-4.1131732401346321E-4</c:v>
              </c:pt>
              <c:pt idx="15319">
                <c:v>-4.098336338846098E-4</c:v>
              </c:pt>
              <c:pt idx="15320">
                <c:v>-4.0834970392869194E-4</c:v>
              </c:pt>
              <c:pt idx="15321">
                <c:v>-4.0686553414571308E-4</c:v>
              </c:pt>
              <c:pt idx="15322">
                <c:v>-4.0538112453566977E-4</c:v>
              </c:pt>
              <c:pt idx="15323">
                <c:v>-4.03896475098562E-4</c:v>
              </c:pt>
              <c:pt idx="15324">
                <c:v>-4.0241158583439324E-4</c:v>
              </c:pt>
              <c:pt idx="15325">
                <c:v>-4.0092645674316002E-4</c:v>
              </c:pt>
              <c:pt idx="15326">
                <c:v>-3.9944108782486235E-4</c:v>
              </c:pt>
              <c:pt idx="15327">
                <c:v>-3.9795547907950021E-4</c:v>
              </c:pt>
              <c:pt idx="15328">
                <c:v>-3.9646963050707362E-4</c:v>
              </c:pt>
              <c:pt idx="15329">
                <c:v>-3.9498354210758604E-4</c:v>
              </c:pt>
              <c:pt idx="15330">
                <c:v>-3.9349721388103401E-4</c:v>
              </c:pt>
              <c:pt idx="15331">
                <c:v>-3.9201064582741751E-4</c:v>
              </c:pt>
              <c:pt idx="15332">
                <c:v>-3.9052383794674003E-4</c:v>
              </c:pt>
              <c:pt idx="15333">
                <c:v>-3.8903679023900503E-4</c:v>
              </c:pt>
              <c:pt idx="15334">
                <c:v>-3.8754950270419863E-4</c:v>
              </c:pt>
              <c:pt idx="15335">
                <c:v>-3.8606197534232778E-4</c:v>
              </c:pt>
              <c:pt idx="15336">
                <c:v>-3.8457420815339247E-4</c:v>
              </c:pt>
              <c:pt idx="15337">
                <c:v>-3.8308620113739617E-4</c:v>
              </c:pt>
              <c:pt idx="15338">
                <c:v>-3.8159795429433541E-4</c:v>
              </c:pt>
              <c:pt idx="15339">
                <c:v>-3.8010946762421019E-4</c:v>
              </c:pt>
              <c:pt idx="15340">
                <c:v>-3.7862074112702399E-4</c:v>
              </c:pt>
              <c:pt idx="15341">
                <c:v>-3.7713177480277332E-4</c:v>
              </c:pt>
              <c:pt idx="15342">
                <c:v>-3.756425686514582E-4</c:v>
              </c:pt>
              <c:pt idx="15343">
                <c:v>-3.7415312267307863E-4</c:v>
              </c:pt>
              <c:pt idx="15344">
                <c:v>-3.7266343686763806E-4</c:v>
              </c:pt>
              <c:pt idx="15345">
                <c:v>-3.7117351123512957E-4</c:v>
              </c:pt>
              <c:pt idx="15346">
                <c:v>-3.6968334577556008E-4</c:v>
              </c:pt>
              <c:pt idx="15347">
                <c:v>-3.6819294048892962E-4</c:v>
              </c:pt>
              <c:pt idx="15348">
                <c:v>-3.6670229537523122E-4</c:v>
              </c:pt>
              <c:pt idx="15349">
                <c:v>-3.6521141043447183E-4</c:v>
              </c:pt>
              <c:pt idx="15350">
                <c:v>-3.6372028566664799E-4</c:v>
              </c:pt>
              <c:pt idx="15351">
                <c:v>-3.6222892107175969E-4</c:v>
              </c:pt>
              <c:pt idx="15352">
                <c:v>-3.607373166498104E-4</c:v>
              </c:pt>
              <c:pt idx="15353">
                <c:v>-3.5924547240079666E-4</c:v>
              </c:pt>
              <c:pt idx="15354">
                <c:v>-3.5775338832471845E-4</c:v>
              </c:pt>
              <c:pt idx="15355">
                <c:v>-3.5626106442157579E-4</c:v>
              </c:pt>
              <c:pt idx="15356">
                <c:v>-3.5476850069137214E-4</c:v>
              </c:pt>
              <c:pt idx="15357">
                <c:v>-3.5327569713410056E-4</c:v>
              </c:pt>
              <c:pt idx="15358">
                <c:v>-3.5178265374977147E-4</c:v>
              </c:pt>
              <c:pt idx="15359">
                <c:v>-3.5028937053837444E-4</c:v>
              </c:pt>
              <c:pt idx="15360">
                <c:v>-3.4879584749991296E-4</c:v>
              </c:pt>
              <c:pt idx="15361">
                <c:v>-3.4730208463439743E-4</c:v>
              </c:pt>
              <c:pt idx="15362">
                <c:v>-3.4580808194181051E-4</c:v>
              </c:pt>
              <c:pt idx="15363">
                <c:v>-3.4431383942216259E-4</c:v>
              </c:pt>
              <c:pt idx="15364">
                <c:v>-3.4281935707544675E-4</c:v>
              </c:pt>
              <c:pt idx="15365">
                <c:v>-3.4132463490166992E-4</c:v>
              </c:pt>
              <c:pt idx="15366">
                <c:v>-3.3982967290082863E-4</c:v>
              </c:pt>
              <c:pt idx="15367">
                <c:v>-3.3833447107292636E-4</c:v>
              </c:pt>
              <c:pt idx="15368">
                <c:v>-3.3683902941795615E-4</c:v>
              </c:pt>
              <c:pt idx="15369">
                <c:v>-3.3534334793592496E-4</c:v>
              </c:pt>
              <c:pt idx="15370">
                <c:v>-3.3384742662682931E-4</c:v>
              </c:pt>
              <c:pt idx="15371">
                <c:v>-3.3235126549066921E-4</c:v>
              </c:pt>
              <c:pt idx="15372">
                <c:v>-3.3085486452744811E-4</c:v>
              </c:pt>
              <c:pt idx="15373">
                <c:v>-3.2935822373716256E-4</c:v>
              </c:pt>
              <c:pt idx="15374">
                <c:v>-3.2786134311981255E-4</c:v>
              </c:pt>
              <c:pt idx="15375">
                <c:v>-3.2636422267539808E-4</c:v>
              </c:pt>
              <c:pt idx="15376">
                <c:v>-3.2486686240392262E-4</c:v>
              </c:pt>
              <c:pt idx="15377">
                <c:v>-3.2336926230538271E-4</c:v>
              </c:pt>
              <c:pt idx="15378">
                <c:v>-3.2187142237977834E-4</c:v>
              </c:pt>
              <c:pt idx="15379">
                <c:v>-3.2037334262710951E-4</c:v>
              </c:pt>
              <c:pt idx="15380">
                <c:v>-3.1887502304737969E-4</c:v>
              </c:pt>
              <c:pt idx="15381">
                <c:v>-3.1737646364058542E-4</c:v>
              </c:pt>
              <c:pt idx="15382">
                <c:v>-3.1587766440672668E-4</c:v>
              </c:pt>
              <c:pt idx="15383">
                <c:v>-3.1437862534580349E-4</c:v>
              </c:pt>
              <c:pt idx="15384">
                <c:v>-3.1287934645781931E-4</c:v>
              </c:pt>
              <c:pt idx="15385">
                <c:v>-3.1137982774277068E-4</c:v>
              </c:pt>
              <c:pt idx="15386">
                <c:v>-3.0988006920065758E-4</c:v>
              </c:pt>
              <c:pt idx="15387">
                <c:v>-3.0838007083148003E-4</c:v>
              </c:pt>
              <c:pt idx="15388">
                <c:v>-3.0687983263524843E-4</c:v>
              </c:pt>
              <c:pt idx="15389">
                <c:v>-3.0537935461194543E-4</c:v>
              </c:pt>
              <c:pt idx="15390">
                <c:v>-3.0387863676157797E-4</c:v>
              </c:pt>
              <c:pt idx="15391">
                <c:v>-3.0237767908414606E-4</c:v>
              </c:pt>
              <c:pt idx="15392">
                <c:v>-3.0087648157965316E-4</c:v>
              </c:pt>
              <c:pt idx="15393">
                <c:v>-2.993750442480958E-4</c:v>
              </c:pt>
              <c:pt idx="15394">
                <c:v>-2.9787336708947398E-4</c:v>
              </c:pt>
              <c:pt idx="15395">
                <c:v>-2.9637145010378771E-4</c:v>
              </c:pt>
              <c:pt idx="15396">
                <c:v>-2.9486929329104045E-4</c:v>
              </c:pt>
              <c:pt idx="15397">
                <c:v>-2.9336689665122873E-4</c:v>
              </c:pt>
              <c:pt idx="15398">
                <c:v>-2.9186426018435255E-4</c:v>
              </c:pt>
              <c:pt idx="15399">
                <c:v>-2.9036138389041538E-4</c:v>
              </c:pt>
              <c:pt idx="15400">
                <c:v>-2.8885826776941029E-4</c:v>
              </c:pt>
              <c:pt idx="15401">
                <c:v>-2.8735491182134421E-4</c:v>
              </c:pt>
              <c:pt idx="15402">
                <c:v>-2.8585131604621367E-4</c:v>
              </c:pt>
              <c:pt idx="15403">
                <c:v>-2.8434748044402214E-4</c:v>
              </c:pt>
              <c:pt idx="15404">
                <c:v>-2.8284340501476268E-4</c:v>
              </c:pt>
              <c:pt idx="15405">
                <c:v>-2.8133908975844224E-4</c:v>
              </c:pt>
              <c:pt idx="15406">
                <c:v>-2.7983453467505734E-4</c:v>
              </c:pt>
              <c:pt idx="15407">
                <c:v>-2.7832973976461145E-4</c:v>
              </c:pt>
              <c:pt idx="15408">
                <c:v>-2.768247050271011E-4</c:v>
              </c:pt>
              <c:pt idx="15409">
                <c:v>-2.753194304625263E-4</c:v>
              </c:pt>
              <c:pt idx="15410">
                <c:v>-2.7381391607088704E-4</c:v>
              </c:pt>
              <c:pt idx="15411">
                <c:v>-2.7230816185218332E-4</c:v>
              </c:pt>
              <c:pt idx="15412">
                <c:v>-2.7080216780641861E-4</c:v>
              </c:pt>
              <c:pt idx="15413">
                <c:v>-2.6929593393358944E-4</c:v>
              </c:pt>
              <c:pt idx="15414">
                <c:v>-2.6778946023369582E-4</c:v>
              </c:pt>
              <c:pt idx="15415">
                <c:v>-2.6628274670674468E-4</c:v>
              </c:pt>
              <c:pt idx="15416">
                <c:v>-2.6477579335272561E-4</c:v>
              </c:pt>
              <c:pt idx="15417">
                <c:v>-2.6326860017164208E-4</c:v>
              </c:pt>
              <c:pt idx="15418">
                <c:v>-2.617611671634941E-4</c:v>
              </c:pt>
              <c:pt idx="15419">
                <c:v>-2.6025349432828512E-4</c:v>
              </c:pt>
              <c:pt idx="15420">
                <c:v>-2.5874558166600822E-4</c:v>
              </c:pt>
              <c:pt idx="15421">
                <c:v>-2.5723742917667033E-4</c:v>
              </c:pt>
              <c:pt idx="15422">
                <c:v>-2.5572903686027146E-4</c:v>
              </c:pt>
              <c:pt idx="15423">
                <c:v>-2.5422040471680465E-4</c:v>
              </c:pt>
              <c:pt idx="15424">
                <c:v>-2.5271153274627686E-4</c:v>
              </c:pt>
              <c:pt idx="15425">
                <c:v>-2.5120242094868461E-4</c:v>
              </c:pt>
              <c:pt idx="15426">
                <c:v>-2.4969306932402791E-4</c:v>
              </c:pt>
              <c:pt idx="15427">
                <c:v>-2.4818347787230674E-4</c:v>
              </c:pt>
              <c:pt idx="15428">
                <c:v>-2.4667364659352459E-4</c:v>
              </c:pt>
              <c:pt idx="15429">
                <c:v>-2.4516357548767798E-4</c:v>
              </c:pt>
              <c:pt idx="15430">
                <c:v>-2.4365326455476691E-4</c:v>
              </c:pt>
              <c:pt idx="15431">
                <c:v>-2.4214271379479485E-4</c:v>
              </c:pt>
              <c:pt idx="15432">
                <c:v>-2.4063192320775834E-4</c:v>
              </c:pt>
              <c:pt idx="15433">
                <c:v>-2.3912089279365736E-4</c:v>
              </c:pt>
              <c:pt idx="15434">
                <c:v>-2.3760962255249193E-4</c:v>
              </c:pt>
              <c:pt idx="15435">
                <c:v>-2.3609811248426205E-4</c:v>
              </c:pt>
              <c:pt idx="15436">
                <c:v>-2.3458636258897117E-4</c:v>
              </c:pt>
              <c:pt idx="15437">
                <c:v>-2.3307437286661584E-4</c:v>
              </c:pt>
              <c:pt idx="15438">
                <c:v>-2.3156214331719605E-4</c:v>
              </c:pt>
              <c:pt idx="15439">
                <c:v>-2.3004967394071527E-4</c:v>
              </c:pt>
              <c:pt idx="15440">
                <c:v>-2.2853696473717003E-4</c:v>
              </c:pt>
              <c:pt idx="15441">
                <c:v>-2.2702401570656033E-4</c:v>
              </c:pt>
              <c:pt idx="15442">
                <c:v>-2.2551082684889312E-4</c:v>
              </c:pt>
              <c:pt idx="15443">
                <c:v>-2.2399739816415451E-4</c:v>
              </c:pt>
              <c:pt idx="15444">
                <c:v>-2.2248372965235491E-4</c:v>
              </c:pt>
              <c:pt idx="15445">
                <c:v>-2.2096982131349086E-4</c:v>
              </c:pt>
              <c:pt idx="15446">
                <c:v>-2.1945567314756234E-4</c:v>
              </c:pt>
              <c:pt idx="15447">
                <c:v>-2.1794128515457284E-4</c:v>
              </c:pt>
              <c:pt idx="15448">
                <c:v>-2.1642665733451888E-4</c:v>
              </c:pt>
              <c:pt idx="15449">
                <c:v>-2.1491178968740046E-4</c:v>
              </c:pt>
              <c:pt idx="15450">
                <c:v>-2.1339668221321759E-4</c:v>
              </c:pt>
              <c:pt idx="15451">
                <c:v>-2.1188133491197372E-4</c:v>
              </c:pt>
              <c:pt idx="15452">
                <c:v>-2.1036574778366193E-4</c:v>
              </c:pt>
              <c:pt idx="15453">
                <c:v>-2.0884992082828915E-4</c:v>
              </c:pt>
              <c:pt idx="15454">
                <c:v>-2.0733385404585539E-4</c:v>
              </c:pt>
              <c:pt idx="15455">
                <c:v>-2.0581754743635369E-4</c:v>
              </c:pt>
              <c:pt idx="15456">
                <c:v>-2.0430100099979101E-4</c:v>
              </c:pt>
              <c:pt idx="15457">
                <c:v>-2.0278421473616387E-4</c:v>
              </c:pt>
              <c:pt idx="15458">
                <c:v>-2.0126718864547227E-4</c:v>
              </c:pt>
              <c:pt idx="15459">
                <c:v>-1.9974992272771969E-4</c:v>
              </c:pt>
              <c:pt idx="15460">
                <c:v>-1.9823241698290264E-4</c:v>
              </c:pt>
              <c:pt idx="15461">
                <c:v>-1.9671467141102114E-4</c:v>
              </c:pt>
              <c:pt idx="15462">
                <c:v>-1.9519668601207518E-4</c:v>
              </c:pt>
              <c:pt idx="15463">
                <c:v>-1.9367846078606824E-4</c:v>
              </c:pt>
              <c:pt idx="15464">
                <c:v>-1.9215999573299336E-4</c:v>
              </c:pt>
              <c:pt idx="15465">
                <c:v>-1.9064129085286097E-4</c:v>
              </c:pt>
              <c:pt idx="15466">
                <c:v>-1.8912234614566065E-4</c:v>
              </c:pt>
              <c:pt idx="15467">
                <c:v>-1.8760316161139587E-4</c:v>
              </c:pt>
              <c:pt idx="15468">
                <c:v>-1.860837372500701E-4</c:v>
              </c:pt>
              <c:pt idx="15469">
                <c:v>-1.8456407306167988E-4</c:v>
              </c:pt>
              <c:pt idx="15470">
                <c:v>-1.8304416904623561E-4</c:v>
              </c:pt>
              <c:pt idx="15471">
                <c:v>-1.8152402520371647E-4</c:v>
              </c:pt>
              <c:pt idx="15472">
                <c:v>-1.8000364153413634E-4</c:v>
              </c:pt>
              <c:pt idx="15473">
                <c:v>-1.7848301803749175E-4</c:v>
              </c:pt>
              <c:pt idx="15474">
                <c:v>-1.7696215471378271E-4</c:v>
              </c:pt>
              <c:pt idx="15475">
                <c:v>-1.7544105156301268E-4</c:v>
              </c:pt>
              <c:pt idx="15476">
                <c:v>-1.7391970858517819E-4</c:v>
              </c:pt>
              <c:pt idx="15477">
                <c:v>-1.7239812578027924E-4</c:v>
              </c:pt>
              <c:pt idx="15478">
                <c:v>-1.7087630314831584E-4</c:v>
              </c:pt>
              <c:pt idx="15479">
                <c:v>-1.6935424068929145E-4</c:v>
              </c:pt>
              <c:pt idx="15480">
                <c:v>-1.678319384032026E-4</c:v>
              </c:pt>
              <c:pt idx="15481">
                <c:v>-1.6630939629004929E-4</c:v>
              </c:pt>
              <c:pt idx="15482">
                <c:v>-1.6478661434983152E-4</c:v>
              </c:pt>
              <c:pt idx="15483">
                <c:v>-1.6326359258255277E-4</c:v>
              </c:pt>
              <c:pt idx="15484">
                <c:v>-1.6174033098820956E-4</c:v>
              </c:pt>
              <c:pt idx="15485">
                <c:v>-1.6021682956680189E-4</c:v>
              </c:pt>
              <c:pt idx="15486">
                <c:v>-1.5869308831832976E-4</c:v>
              </c:pt>
              <c:pt idx="15487">
                <c:v>-1.5716910724279665E-4</c:v>
              </c:pt>
              <c:pt idx="15488">
                <c:v>-1.5564488634019907E-4</c:v>
              </c:pt>
              <c:pt idx="15489">
                <c:v>-1.5412042561053704E-4</c:v>
              </c:pt>
              <c:pt idx="15490">
                <c:v>-1.5259572505381055E-4</c:v>
              </c:pt>
              <c:pt idx="15491">
                <c:v>-1.5107078467002308E-4</c:v>
              </c:pt>
              <c:pt idx="15492">
                <c:v>-1.4954560445917114E-4</c:v>
              </c:pt>
              <c:pt idx="15493">
                <c:v>-1.4802018442125475E-4</c:v>
              </c:pt>
              <c:pt idx="15494">
                <c:v>-1.464945245562739E-4</c:v>
              </c:pt>
              <c:pt idx="15495">
                <c:v>-1.4496862486423207E-4</c:v>
              </c:pt>
              <c:pt idx="15496">
                <c:v>-1.4344248534512577E-4</c:v>
              </c:pt>
              <c:pt idx="15497">
                <c:v>-1.4191610599896196E-4</c:v>
              </c:pt>
              <c:pt idx="15498">
                <c:v>-1.4038948682572674E-4</c:v>
              </c:pt>
              <c:pt idx="15499">
                <c:v>-1.3886262782543055E-4</c:v>
              </c:pt>
              <c:pt idx="15500">
                <c:v>-1.3733552899806989E-4</c:v>
              </c:pt>
              <c:pt idx="15501">
                <c:v>-1.3580819034364477E-4</c:v>
              </c:pt>
              <c:pt idx="15502">
                <c:v>-1.342806118621552E-4</c:v>
              </c:pt>
              <c:pt idx="15503">
                <c:v>-1.3275279355360464E-4</c:v>
              </c:pt>
              <c:pt idx="15504">
                <c:v>-1.3122473541798962E-4</c:v>
              </c:pt>
              <c:pt idx="15505">
                <c:v>-1.2969643745531015E-4</c:v>
              </c:pt>
              <c:pt idx="15506">
                <c:v>-1.2816789966556622E-4</c:v>
              </c:pt>
              <c:pt idx="15507">
                <c:v>-1.2663912204876129E-4</c:v>
              </c:pt>
              <c:pt idx="15508">
                <c:v>-1.2511010460489191E-4</c:v>
              </c:pt>
              <c:pt idx="15509">
                <c:v>-1.2358084733395808E-4</c:v>
              </c:pt>
              <c:pt idx="15510">
                <c:v>-1.2205135023595978E-4</c:v>
              </c:pt>
              <c:pt idx="15511">
                <c:v>-1.205216133109005E-4</c:v>
              </c:pt>
              <c:pt idx="15512">
                <c:v>-1.1899163655877676E-4</c:v>
              </c:pt>
              <c:pt idx="15513">
                <c:v>-1.1746141997958856E-4</c:v>
              </c:pt>
              <c:pt idx="15514">
                <c:v>-1.1593096357333937E-4</c:v>
              </c:pt>
              <c:pt idx="15515">
                <c:v>-1.1440026734002226E-4</c:v>
              </c:pt>
              <c:pt idx="15516">
                <c:v>-1.1286933127964416E-4</c:v>
              </c:pt>
              <c:pt idx="15517">
                <c:v>-1.113381553922016E-4</c:v>
              </c:pt>
              <c:pt idx="15518">
                <c:v>-1.0980673967769805E-4</c:v>
              </c:pt>
              <c:pt idx="15519">
                <c:v>-1.0827508413613005E-4</c:v>
              </c:pt>
              <c:pt idx="15520">
                <c:v>-1.0674318876749758E-4</c:v>
              </c:pt>
              <c:pt idx="15521">
                <c:v>-1.0521105357180066E-4</c:v>
              </c:pt>
              <c:pt idx="15522">
                <c:v>-1.0367867854903928E-4</c:v>
              </c:pt>
              <c:pt idx="15523">
                <c:v>-1.0214606369921692E-4</c:v>
              </c:pt>
              <c:pt idx="15524">
                <c:v>-1.0061320902233703E-4</c:v>
              </c:pt>
              <c:pt idx="15525">
                <c:v>-9.9080114518385748E-5</c:v>
              </c:pt>
              <c:pt idx="15526">
                <c:v>-9.7546780187370008E-5</c:v>
              </c:pt>
              <c:pt idx="15527">
                <c:v>-9.601320602929328E-5</c:v>
              </c:pt>
              <c:pt idx="15528">
                <c:v>-9.4479392044152094E-5</c:v>
              </c:pt>
              <c:pt idx="15529">
                <c:v>-9.2945338231946451E-5</c:v>
              </c:pt>
              <c:pt idx="15530">
                <c:v>-9.1411044592679819E-5</c:v>
              </c:pt>
              <c:pt idx="15531">
                <c:v>-8.987651112634526E-5</c:v>
              </c:pt>
              <c:pt idx="15532">
                <c:v>-8.8341737832949713E-5</c:v>
              </c:pt>
              <c:pt idx="15533">
                <c:v>-8.6806724712493177E-5</c:v>
              </c:pt>
              <c:pt idx="15534">
                <c:v>-8.5271471764968715E-5</c:v>
              </c:pt>
              <c:pt idx="15535">
                <c:v>-8.3735978990383264E-5</c:v>
              </c:pt>
              <c:pt idx="15536">
                <c:v>-8.2200246388733356E-5</c:v>
              </c:pt>
              <c:pt idx="15537">
                <c:v>-8.066427396001899E-5</c:v>
              </c:pt>
              <c:pt idx="15538">
                <c:v>-7.9128061704243635E-5</c:v>
              </c:pt>
              <c:pt idx="15539">
                <c:v>-7.7591609621400354E-5</c:v>
              </c:pt>
              <c:pt idx="15540">
                <c:v>-7.6054917711496084E-5</c:v>
              </c:pt>
              <c:pt idx="15541">
                <c:v>-7.4517985974530826E-5</c:v>
              </c:pt>
              <c:pt idx="15542">
                <c:v>-7.2980814410497641E-5</c:v>
              </c:pt>
              <c:pt idx="15543">
                <c:v>-7.1443403019403467E-5</c:v>
              </c:pt>
              <c:pt idx="15544">
                <c:v>-6.9905751801244836E-5</c:v>
              </c:pt>
              <c:pt idx="15545">
                <c:v>-6.8367860756021748E-5</c:v>
              </c:pt>
              <c:pt idx="15546">
                <c:v>-6.6829729883734201E-5</c:v>
              </c:pt>
              <c:pt idx="15547">
                <c:v>-6.5291359184385667E-5</c:v>
              </c:pt>
              <c:pt idx="15548">
                <c:v>-6.3752748657972674E-5</c:v>
              </c:pt>
              <c:pt idx="15549">
                <c:v>-6.2213898304495224E-5</c:v>
              </c:pt>
              <c:pt idx="15550">
                <c:v>-6.0674808123956786E-5</c:v>
              </c:pt>
              <c:pt idx="15551">
                <c:v>-5.913547811635389E-5</c:v>
              </c:pt>
              <c:pt idx="15552">
                <c:v>-5.7595908281693475E-5</c:v>
              </c:pt>
              <c:pt idx="15553">
                <c:v>-5.6056098619961664E-5</c:v>
              </c:pt>
              <c:pt idx="15554">
                <c:v>-5.4516049131168864E-5</c:v>
              </c:pt>
              <c:pt idx="15555">
                <c:v>-5.2975759815308138E-5</c:v>
              </c:pt>
              <c:pt idx="15556">
                <c:v>-5.1435230672386423E-5</c:v>
              </c:pt>
              <c:pt idx="15557">
                <c:v>-4.989446170240372E-5</c:v>
              </c:pt>
              <c:pt idx="15558">
                <c:v>-4.8353452905353089E-5</c:v>
              </c:pt>
              <c:pt idx="15559">
                <c:v>-4.6812204281241471E-5</c:v>
              </c:pt>
              <c:pt idx="15560">
                <c:v>-4.5270715830065394E-5</c:v>
              </c:pt>
              <c:pt idx="15561">
                <c:v>-4.3728987551824861E-5</c:v>
              </c:pt>
              <c:pt idx="15562">
                <c:v>-4.2187019446523338E-5</c:v>
              </c:pt>
              <c:pt idx="15563">
                <c:v>-4.0644811514157358E-5</c:v>
              </c:pt>
              <c:pt idx="15564">
                <c:v>-3.9102363754726921E-5</c:v>
              </c:pt>
              <c:pt idx="15565">
                <c:v>-3.7559676168232026E-5</c:v>
              </c:pt>
              <c:pt idx="15566">
                <c:v>-3.6016748754672673E-5</c:v>
              </c:pt>
              <c:pt idx="15567">
                <c:v>-3.4473581514052332E-5</c:v>
              </c:pt>
              <c:pt idx="15568">
                <c:v>-3.2930174446367533E-5</c:v>
              </c:pt>
              <c:pt idx="15569">
                <c:v>-3.1386527551621746E-5</c:v>
              </c:pt>
              <c:pt idx="15570">
                <c:v>-2.9842640829808031E-5</c:v>
              </c:pt>
              <c:pt idx="15571">
                <c:v>-2.8298514280933329E-5</c:v>
              </c:pt>
              <c:pt idx="15572">
                <c:v>-2.6754147904994169E-5</c:v>
              </c:pt>
              <c:pt idx="15573">
                <c:v>-2.5209541701990551E-5</c:v>
              </c:pt>
              <c:pt idx="15574">
                <c:v>-2.3664695671925945E-5</c:v>
              </c:pt>
              <c:pt idx="15575">
                <c:v>-2.2119609814796881E-5</c:v>
              </c:pt>
              <c:pt idx="15576">
                <c:v>-2.057428413060336E-5</c:v>
              </c:pt>
              <c:pt idx="15577">
                <c:v>-1.9028718619345381E-5</c:v>
              </c:pt>
              <c:pt idx="15578">
                <c:v>-1.7482913281026413E-5</c:v>
              </c:pt>
              <c:pt idx="15579">
                <c:v>-1.5936868115646458E-5</c:v>
              </c:pt>
              <c:pt idx="15580">
                <c:v>-1.4390583123202044E-5</c:v>
              </c:pt>
              <c:pt idx="15581">
                <c:v>-1.2844058303689704E-5</c:v>
              </c:pt>
              <c:pt idx="15582">
                <c:v>-1.1297293657112906E-5</c:v>
              </c:pt>
              <c:pt idx="15583">
                <c:v>-9.7502891834751193E-6</c:v>
              </c:pt>
              <c:pt idx="15584">
                <c:v>-8.2030448827728752E-6</c:v>
              </c:pt>
              <c:pt idx="15585">
                <c:v>-6.6555607550096429E-6</c:v>
              </c:pt>
              <c:pt idx="15586">
                <c:v>-5.1078368001784835E-6</c:v>
              </c:pt>
              <c:pt idx="15587">
                <c:v>-3.5598730182863358E-6</c:v>
              </c:pt>
              <c:pt idx="15588">
                <c:v>-2.0116694093297305E-6</c:v>
              </c:pt>
              <c:pt idx="15589">
                <c:v>-4.6322597331213688E-7</c:v>
              </c:pt>
              <c:pt idx="15590">
                <c:v>1.0854572897733838E-6</c:v>
              </c:pt>
              <c:pt idx="15591">
                <c:v>2.6343803799198928E-6</c:v>
              </c:pt>
              <c:pt idx="15592">
                <c:v>4.1835432971308595E-6</c:v>
              </c:pt>
              <c:pt idx="15593">
                <c:v>5.7329460414062838E-6</c:v>
              </c:pt>
              <c:pt idx="15594">
                <c:v>7.2825886127426964E-6</c:v>
              </c:pt>
              <c:pt idx="15595">
                <c:v>8.8324710111435667E-6</c:v>
              </c:pt>
              <c:pt idx="15596">
                <c:v>1.0382593236608895E-5</c:v>
              </c:pt>
              <c:pt idx="15597">
                <c:v>1.193295528913868E-5</c:v>
              </c:pt>
              <c:pt idx="15598">
                <c:v>1.3483557168729454E-5</c:v>
              </c:pt>
              <c:pt idx="15599">
                <c:v>1.5034398875384686E-5</c:v>
              </c:pt>
              <c:pt idx="15600">
                <c:v>1.6585480409104375E-5</c:v>
              </c:pt>
              <c:pt idx="15601">
                <c:v>1.8136801769888522E-5</c:v>
              </c:pt>
              <c:pt idx="15602">
                <c:v>1.9688362957733657E-5</c:v>
              </c:pt>
              <c:pt idx="15603">
                <c:v>2.124016397264325E-5</c:v>
              </c:pt>
              <c:pt idx="15604">
                <c:v>2.2792204814617301E-5</c:v>
              </c:pt>
              <c:pt idx="15605">
                <c:v>2.4344485483655809E-5</c:v>
              </c:pt>
              <c:pt idx="15606">
                <c:v>2.5897005979748366E-5</c:v>
              </c:pt>
              <c:pt idx="15607">
                <c:v>2.7449766302912321E-5</c:v>
              </c:pt>
              <c:pt idx="15608">
                <c:v>2.9002766453140733E-5</c:v>
              </c:pt>
              <c:pt idx="15609">
                <c:v>3.0556006430433602E-5</c:v>
              </c:pt>
              <c:pt idx="15610">
                <c:v>3.210948623478746E-5</c:v>
              </c:pt>
              <c:pt idx="15611">
                <c:v>3.3663205866205775E-5</c:v>
              </c:pt>
              <c:pt idx="15612">
                <c:v>3.5217165324688549E-5</c:v>
              </c:pt>
              <c:pt idx="15613">
                <c:v>3.677136461023231E-5</c:v>
              </c:pt>
              <c:pt idx="15614">
                <c:v>3.8325803722843999E-5</c:v>
              </c:pt>
              <c:pt idx="15615">
                <c:v>3.9880482662516675E-5</c:v>
              </c:pt>
              <c:pt idx="15616">
                <c:v>4.143540142925381E-5</c:v>
              </c:pt>
              <c:pt idx="15617">
                <c:v>4.2990560023051932E-5</c:v>
              </c:pt>
              <c:pt idx="15618">
                <c:v>4.4545958443917982E-5</c:v>
              </c:pt>
              <c:pt idx="15619">
                <c:v>4.610159669184502E-5</c:v>
              </c:pt>
              <c:pt idx="15620">
                <c:v>4.7657474766836516E-5</c:v>
              </c:pt>
              <c:pt idx="15621">
                <c:v>4.9213592668889E-5</c:v>
              </c:pt>
              <c:pt idx="15622">
                <c:v>5.0769950398005942E-5</c:v>
              </c:pt>
              <c:pt idx="15623">
                <c:v>5.2326547954190811E-5</c:v>
              </c:pt>
              <c:pt idx="15624">
                <c:v>5.3883385337433198E-5</c:v>
              </c:pt>
              <c:pt idx="15625">
                <c:v>5.5440462547743513E-5</c:v>
              </c:pt>
              <c:pt idx="15626">
                <c:v>5.6997779585114816E-5</c:v>
              </c:pt>
              <c:pt idx="15627">
                <c:v>5.8555336449550577E-5</c:v>
              </c:pt>
              <c:pt idx="15628">
                <c:v>6.0113133141050795E-5</c:v>
              </c:pt>
              <c:pt idx="15629">
                <c:v>6.1671169659615471E-5</c:v>
              </c:pt>
              <c:pt idx="15630">
                <c:v>6.3229446005241136E-5</c:v>
              </c:pt>
              <c:pt idx="15631">
                <c:v>6.4787962177931258E-5</c:v>
              </c:pt>
              <c:pt idx="15632">
                <c:v>6.6346718177685837E-5</c:v>
              </c:pt>
              <c:pt idx="15633">
                <c:v>6.7905714004501405E-5</c:v>
              </c:pt>
              <c:pt idx="15634">
                <c:v>6.9464949658377961E-5</c:v>
              </c:pt>
              <c:pt idx="15635">
                <c:v>7.1024425139322445E-5</c:v>
              </c:pt>
              <c:pt idx="15636">
                <c:v>7.2584140447331386E-5</c:v>
              </c:pt>
              <c:pt idx="15637">
                <c:v>7.4144095582401315E-5</c:v>
              </c:pt>
              <c:pt idx="15638">
                <c:v>7.5704290544535702E-5</c:v>
              </c:pt>
              <c:pt idx="15639">
                <c:v>7.7264725333734546E-5</c:v>
              </c:pt>
              <c:pt idx="15640">
                <c:v>7.8825399949997849E-5</c:v>
              </c:pt>
              <c:pt idx="15641">
                <c:v>8.0386314393325609E-5</c:v>
              </c:pt>
              <c:pt idx="15642">
                <c:v>8.1947468663714357E-5</c:v>
              </c:pt>
              <c:pt idx="15643">
                <c:v>8.3508862761167563E-5</c:v>
              </c:pt>
              <c:pt idx="15644">
                <c:v>8.5070496685685226E-5</c:v>
              </c:pt>
              <c:pt idx="15645">
                <c:v>8.6632370437263878E-5</c:v>
              </c:pt>
              <c:pt idx="15646">
                <c:v>8.8194484015910457E-5</c:v>
              </c:pt>
              <c:pt idx="15647">
                <c:v>8.9756837421618024E-5</c:v>
              </c:pt>
              <c:pt idx="15648">
                <c:v>9.131943065438658E-5</c:v>
              </c:pt>
              <c:pt idx="15649">
                <c:v>9.2882263714223062E-5</c:v>
              </c:pt>
              <c:pt idx="15650">
                <c:v>9.4445336601120533E-5</c:v>
              </c:pt>
              <c:pt idx="15651">
                <c:v>9.6008649315082462E-5</c:v>
              </c:pt>
              <c:pt idx="15652">
                <c:v>9.7572201856108848E-5</c:v>
              </c:pt>
              <c:pt idx="15653">
                <c:v>9.9135994224196222E-5</c:v>
              </c:pt>
              <c:pt idx="15654">
                <c:v>1.0070002641935152E-4</c:v>
              </c:pt>
              <c:pt idx="15655">
                <c:v>1.0226429844156781E-4</c:v>
              </c:pt>
              <c:pt idx="15656">
                <c:v>1.0382881029084509E-4</c:v>
              </c:pt>
              <c:pt idx="15657">
                <c:v>1.053935619671903E-4</c:v>
              </c:pt>
              <c:pt idx="15658">
                <c:v>1.0695855347059649E-4</c:v>
              </c:pt>
              <c:pt idx="15659">
                <c:v>1.0852378480106714E-4</c:v>
              </c:pt>
              <c:pt idx="15660">
                <c:v>1.1008925595860225E-4</c:v>
              </c:pt>
              <c:pt idx="15661">
                <c:v>1.1165496694319141E-4</c:v>
              </c:pt>
              <c:pt idx="15662">
                <c:v>1.1322091775485543E-4</c:v>
              </c:pt>
              <c:pt idx="15663">
                <c:v>1.1478710839358044E-4</c:v>
              </c:pt>
              <c:pt idx="15664">
                <c:v>1.1635353885936645E-4</c:v>
              </c:pt>
              <c:pt idx="15665">
                <c:v>1.1792020915222037E-4</c:v>
              </c:pt>
              <c:pt idx="15666">
                <c:v>1.1948711927213529E-4</c:v>
              </c:pt>
              <c:pt idx="15667">
                <c:v>1.2105426921911466E-4</c:v>
              </c:pt>
              <c:pt idx="15668">
                <c:v>1.2262165899315849E-4</c:v>
              </c:pt>
              <c:pt idx="15669">
                <c:v>1.2418928859426331E-4</c:v>
              </c:pt>
              <c:pt idx="15670">
                <c:v>1.2575715802243259E-4</c:v>
              </c:pt>
              <c:pt idx="15671">
                <c:v>1.2732526727766633E-4</c:v>
              </c:pt>
              <c:pt idx="15672">
                <c:v>1.2889361635996452E-4</c:v>
              </c:pt>
              <c:pt idx="15673">
                <c:v>1.3046220526932717E-4</c:v>
              </c:pt>
              <c:pt idx="15674">
                <c:v>1.3203103400575081E-4</c:v>
              </c:pt>
              <c:pt idx="15675">
                <c:v>1.336001025692389E-4</c:v>
              </c:pt>
              <c:pt idx="15676">
                <c:v>1.3516941095978799E-4</c:v>
              </c:pt>
              <c:pt idx="15677">
                <c:v>1.36738959177405E-4</c:v>
              </c:pt>
              <c:pt idx="15678">
                <c:v>1.38308747222083E-4</c:v>
              </c:pt>
              <c:pt idx="15679">
                <c:v>1.3987877509382546E-4</c:v>
              </c:pt>
              <c:pt idx="15680">
                <c:v>1.4144904279263237E-4</c:v>
              </c:pt>
              <c:pt idx="15681">
                <c:v>1.4301955031850028E-4</c:v>
              </c:pt>
              <c:pt idx="15682">
                <c:v>1.4459029767143264E-4</c:v>
              </c:pt>
              <c:pt idx="15683">
                <c:v>1.4616128485142946E-4</c:v>
              </c:pt>
              <c:pt idx="15684">
                <c:v>1.4773251185849073E-4</c:v>
              </c:pt>
              <c:pt idx="15685">
                <c:v>1.49303978692613E-4</c:v>
              </c:pt>
              <c:pt idx="15686">
                <c:v>1.5087568535380319E-4</c:v>
              </c:pt>
              <c:pt idx="15687">
                <c:v>1.5244763184205437E-4</c:v>
              </c:pt>
              <c:pt idx="15688">
                <c:v>1.540198181573596E-4</c:v>
              </c:pt>
              <c:pt idx="15689">
                <c:v>1.555922442997397E-4</c:v>
              </c:pt>
              <c:pt idx="15690">
                <c:v>1.5716491026918078E-4</c:v>
              </c:pt>
              <c:pt idx="15691">
                <c:v>1.5873781606568632E-4</c:v>
              </c:pt>
              <c:pt idx="15692">
                <c:v>1.6031096168925285E-4</c:v>
              </c:pt>
              <c:pt idx="15693">
                <c:v>1.6188434713988731E-4</c:v>
              </c:pt>
              <c:pt idx="15694">
                <c:v>1.6345797241758275E-4</c:v>
              </c:pt>
              <c:pt idx="15695">
                <c:v>1.6503183752234266E-4</c:v>
              </c:pt>
              <c:pt idx="15696">
                <c:v>1.6660594245416702E-4</c:v>
              </c:pt>
              <c:pt idx="15697">
                <c:v>1.6818028721305237E-4</c:v>
              </c:pt>
              <c:pt idx="15698">
                <c:v>1.6975487179900217E-4</c:v>
              </c:pt>
              <c:pt idx="15699">
                <c:v>1.7132969621201644E-4</c:v>
              </c:pt>
              <c:pt idx="15700">
                <c:v>1.7290476045209516E-4</c:v>
              </c:pt>
              <c:pt idx="15701">
                <c:v>1.7448006451923487E-4</c:v>
              </c:pt>
              <c:pt idx="15702">
                <c:v>1.7605560841343904E-4</c:v>
              </c:pt>
              <c:pt idx="15703">
                <c:v>1.7763139213470766E-4</c:v>
              </c:pt>
              <c:pt idx="15704">
                <c:v>1.7920741568304074E-4</c:v>
              </c:pt>
              <c:pt idx="15705">
                <c:v>1.8078367905843482E-4</c:v>
              </c:pt>
              <c:pt idx="15706">
                <c:v>1.8236018226089334E-4</c:v>
              </c:pt>
              <c:pt idx="15707">
                <c:v>1.8393692529041633E-4</c:v>
              </c:pt>
              <c:pt idx="15708">
                <c:v>1.8551390814700378E-4</c:v>
              </c:pt>
              <c:pt idx="15709">
                <c:v>1.8709113083065221E-4</c:v>
              </c:pt>
              <c:pt idx="15710">
                <c:v>1.886685933413651E-4</c:v>
              </c:pt>
              <c:pt idx="15711">
                <c:v>1.9024629567914245E-4</c:v>
              </c:pt>
              <c:pt idx="15712">
                <c:v>1.9182423784398425E-4</c:v>
              </c:pt>
              <c:pt idx="15713">
                <c:v>1.9340241983588705E-4</c:v>
              </c:pt>
              <c:pt idx="15714">
                <c:v>1.949808416548543E-4</c:v>
              </c:pt>
              <c:pt idx="15715">
                <c:v>1.9655950330087907E-4</c:v>
              </c:pt>
              <c:pt idx="15716">
                <c:v>1.9813840477397524E-4</c:v>
              </c:pt>
              <c:pt idx="15717">
                <c:v>1.9971754607413239E-4</c:v>
              </c:pt>
              <c:pt idx="15718">
                <c:v>2.01296927201354E-4</c:v>
              </c:pt>
              <c:pt idx="15719">
                <c:v>2.0287654815564007E-4</c:v>
              </c:pt>
              <c:pt idx="15720">
                <c:v>2.044564089369906E-4</c:v>
              </c:pt>
              <c:pt idx="15721">
                <c:v>2.0603650954540212E-4</c:v>
              </c:pt>
              <c:pt idx="15722">
                <c:v>2.0761684998087809E-4</c:v>
              </c:pt>
              <c:pt idx="15723">
                <c:v>2.0919743024341853E-4</c:v>
              </c:pt>
              <c:pt idx="15724">
                <c:v>2.1077825033302341E-4</c:v>
              </c:pt>
              <c:pt idx="15725">
                <c:v>2.1235931024968929E-4</c:v>
              </c:pt>
              <c:pt idx="15726">
                <c:v>2.1394060999341963E-4</c:v>
              </c:pt>
              <c:pt idx="15727">
                <c:v>2.1552214956421442E-4</c:v>
              </c:pt>
              <c:pt idx="15728">
                <c:v>2.171039289620702E-4</c:v>
              </c:pt>
              <c:pt idx="15729">
                <c:v>2.1868594818699391E-4</c:v>
              </c:pt>
              <c:pt idx="15730">
                <c:v>2.2026820723897861E-4</c:v>
              </c:pt>
              <c:pt idx="15731">
                <c:v>2.2185070611802776E-4</c:v>
              </c:pt>
              <c:pt idx="15732">
                <c:v>2.2343344482413791E-4</c:v>
              </c:pt>
              <c:pt idx="15733">
                <c:v>2.2501642335731598E-4</c:v>
              </c:pt>
              <c:pt idx="15734">
                <c:v>2.2659964171755503E-4</c:v>
              </c:pt>
              <c:pt idx="15735">
                <c:v>2.2818309990485508E-4</c:v>
              </c:pt>
              <c:pt idx="15736">
                <c:v>2.2976679791922305E-4</c:v>
              </c:pt>
              <c:pt idx="15737">
                <c:v>2.3135073576065202E-4</c:v>
              </c:pt>
              <c:pt idx="15738">
                <c:v>2.3293491342914543E-4</c:v>
              </c:pt>
              <c:pt idx="15739">
                <c:v>2.3451933092470331E-4</c:v>
              </c:pt>
              <c:pt idx="15740">
                <c:v>2.3610398824732565E-4</c:v>
              </c:pt>
              <c:pt idx="15741">
                <c:v>2.3768888539700897E-4</c:v>
              </c:pt>
              <c:pt idx="15742">
                <c:v>2.3927402237375675E-4</c:v>
              </c:pt>
              <c:pt idx="15743">
                <c:v>2.4085939917756205E-4</c:v>
              </c:pt>
              <c:pt idx="15744">
                <c:v>2.4244501580843528E-4</c:v>
              </c:pt>
              <c:pt idx="15745">
                <c:v>2.4403087226637643E-4</c:v>
              </c:pt>
              <c:pt idx="15746">
                <c:v>2.4561696855137857E-4</c:v>
              </c:pt>
              <c:pt idx="15747">
                <c:v>2.4720330466344517E-4</c:v>
              </c:pt>
              <c:pt idx="15748">
                <c:v>2.4878988060257276E-4</c:v>
              </c:pt>
              <c:pt idx="15749">
                <c:v>2.5037669636876481E-4</c:v>
              </c:pt>
              <c:pt idx="15750">
                <c:v>2.5196375196202131E-4</c:v>
              </c:pt>
              <c:pt idx="15751">
                <c:v>2.5355104738234227E-4</c:v>
              </c:pt>
              <c:pt idx="15752">
                <c:v>2.5513858262972769E-4</c:v>
              </c:pt>
              <c:pt idx="15753">
                <c:v>2.567263577041741E-4</c:v>
              </c:pt>
              <c:pt idx="15754">
                <c:v>2.5831437260568496E-4</c:v>
              </c:pt>
              <c:pt idx="15755">
                <c:v>2.5990262733426028E-4</c:v>
              </c:pt>
              <c:pt idx="15756">
                <c:v>2.6149112188989659E-4</c:v>
              </c:pt>
              <c:pt idx="15757">
                <c:v>2.6307985627260083E-4</c:v>
              </c:pt>
              <c:pt idx="15758">
                <c:v>2.6466883048236606E-4</c:v>
              </c:pt>
              <c:pt idx="15759">
                <c:v>2.6625804451919227E-4</c:v>
              </c:pt>
              <c:pt idx="15760">
                <c:v>2.6784749838308641E-4</c:v>
              </c:pt>
              <c:pt idx="15761">
                <c:v>2.6943719207404154E-4</c:v>
              </c:pt>
              <c:pt idx="15762">
                <c:v>2.7102712559206113E-4</c:v>
              </c:pt>
              <c:pt idx="15763">
                <c:v>2.7261729893714517E-4</c:v>
              </c:pt>
              <c:pt idx="15764">
                <c:v>2.7420771210929021E-4</c:v>
              </c:pt>
              <c:pt idx="15765">
                <c:v>2.7579836510850317E-4</c:v>
              </c:pt>
              <c:pt idx="15766">
                <c:v>2.7738925793477712E-4</c:v>
              </c:pt>
              <c:pt idx="15767">
                <c:v>2.7898039058811205E-4</c:v>
              </c:pt>
              <c:pt idx="15768">
                <c:v>2.8057176306851492E-4</c:v>
              </c:pt>
              <c:pt idx="15769">
                <c:v>2.8216337537597877E-4</c:v>
              </c:pt>
              <c:pt idx="15770">
                <c:v>2.8375522751050014E-4</c:v>
              </c:pt>
              <c:pt idx="15771">
                <c:v>2.8534731947209291E-4</c:v>
              </c:pt>
              <c:pt idx="15772">
                <c:v>2.8693965126074666E-4</c:v>
              </c:pt>
              <c:pt idx="15773">
                <c:v>2.8853222287646835E-4</c:v>
              </c:pt>
              <c:pt idx="15774">
                <c:v>2.9012503431925102E-4</c:v>
              </c:pt>
              <c:pt idx="15775">
                <c:v>2.9171808558909468E-4</c:v>
              </c:pt>
              <c:pt idx="15776">
                <c:v>2.9331137668600626E-4</c:v>
              </c:pt>
              <c:pt idx="15777">
                <c:v>2.9490490760997884E-4</c:v>
              </c:pt>
              <c:pt idx="15778">
                <c:v>2.9649867836101587E-4</c:v>
              </c:pt>
              <c:pt idx="15779">
                <c:v>2.9809268893911736E-4</c:v>
              </c:pt>
              <c:pt idx="15780">
                <c:v>2.9968693934427984E-4</c:v>
              </c:pt>
              <c:pt idx="15781">
                <c:v>3.0128142957650678E-4</c:v>
              </c:pt>
              <c:pt idx="15782">
                <c:v>3.0287615963579817E-4</c:v>
              </c:pt>
              <c:pt idx="15783">
                <c:v>3.0447112952215402E-4</c:v>
              </c:pt>
              <c:pt idx="15784">
                <c:v>3.0606633923557086E-4</c:v>
              </c:pt>
              <c:pt idx="15785">
                <c:v>3.0766178877605563E-4</c:v>
              </c:pt>
              <c:pt idx="15786">
                <c:v>3.0925747814360138E-4</c:v>
              </c:pt>
              <c:pt idx="15787">
                <c:v>3.1085340733820813E-4</c:v>
              </c:pt>
              <c:pt idx="15788">
                <c:v>3.124495763598828E-4</c:v>
              </c:pt>
              <c:pt idx="15789">
                <c:v>3.1404598520861846E-4</c:v>
              </c:pt>
              <c:pt idx="15790">
                <c:v>3.1564263388441857E-4</c:v>
              </c:pt>
              <c:pt idx="15791">
                <c:v>3.1723952238728315E-4</c:v>
              </c:pt>
              <c:pt idx="15792">
                <c:v>3.1883665071720871E-4</c:v>
              </c:pt>
              <c:pt idx="15793">
                <c:v>3.2043401887419873E-4</c:v>
              </c:pt>
              <c:pt idx="15794">
                <c:v>3.2203162685825321E-4</c:v>
              </c:pt>
              <c:pt idx="15795">
                <c:v>3.2362947466937214E-4</c:v>
              </c:pt>
              <c:pt idx="15796">
                <c:v>3.2522756230755206E-4</c:v>
              </c:pt>
              <c:pt idx="15797">
                <c:v>3.2682588977278951E-4</c:v>
              </c:pt>
              <c:pt idx="15798">
                <c:v>3.2842445706509835E-4</c:v>
              </c:pt>
              <c:pt idx="15799">
                <c:v>3.3002326418447164E-4</c:v>
              </c:pt>
              <c:pt idx="15800">
                <c:v>3.3162231113090593E-4</c:v>
              </c:pt>
              <c:pt idx="15801">
                <c:v>3.3322159790440814E-4</c:v>
              </c:pt>
              <c:pt idx="15802">
                <c:v>3.3482112450497134E-4</c:v>
              </c:pt>
              <c:pt idx="15803">
                <c:v>3.3642089093259553E-4</c:v>
              </c:pt>
              <c:pt idx="15804">
                <c:v>3.3802089718728764E-4</c:v>
              </c:pt>
              <c:pt idx="15805">
                <c:v>3.3962114326904075E-4</c:v>
              </c:pt>
              <c:pt idx="15806">
                <c:v>3.4122162917785831E-4</c:v>
              </c:pt>
              <c:pt idx="15807">
                <c:v>3.4282235491373686E-4</c:v>
              </c:pt>
              <c:pt idx="15808">
                <c:v>3.4442332047668334E-4</c:v>
              </c:pt>
              <c:pt idx="15809">
                <c:v>3.460245258666908E-4</c:v>
              </c:pt>
              <c:pt idx="15810">
                <c:v>3.4762597108376272E-4</c:v>
              </c:pt>
              <c:pt idx="15811">
                <c:v>3.4922765612789564E-4</c:v>
              </c:pt>
              <c:pt idx="15812">
                <c:v>3.5082958099909647E-4</c:v>
              </c:pt>
              <c:pt idx="15813">
                <c:v>3.524317456973583E-4</c:v>
              </c:pt>
              <c:pt idx="15814">
                <c:v>3.5403415022268458E-4</c:v>
              </c:pt>
              <c:pt idx="15815">
                <c:v>3.5563679457507186E-4</c:v>
              </c:pt>
              <c:pt idx="15816">
                <c:v>3.5723967875452706E-4</c:v>
              </c:pt>
              <c:pt idx="15817">
                <c:v>3.5884280276104324E-4</c:v>
              </c:pt>
              <c:pt idx="15818">
                <c:v>3.6044616659462389E-4</c:v>
              </c:pt>
              <c:pt idx="15819">
                <c:v>3.6204977025526552E-4</c:v>
              </c:pt>
              <c:pt idx="15820">
                <c:v>3.6365361374297508E-4</c:v>
              </c:pt>
              <c:pt idx="15821">
                <c:v>3.6525769705774563E-4</c:v>
              </c:pt>
              <c:pt idx="15822">
                <c:v>3.6686202019958064E-4</c:v>
              </c:pt>
              <c:pt idx="15823">
                <c:v>3.6846658316847664E-4</c:v>
              </c:pt>
              <c:pt idx="15824">
                <c:v>3.7007138596444056E-4</c:v>
              </c:pt>
              <c:pt idx="15825">
                <c:v>3.7167642858745853E-4</c:v>
              </c:pt>
              <c:pt idx="15826">
                <c:v>3.732817110375479E-4</c:v>
              </c:pt>
              <c:pt idx="15827">
                <c:v>3.7488723331469825E-4</c:v>
              </c:pt>
              <c:pt idx="15828">
                <c:v>3.7649299541891654E-4</c:v>
              </c:pt>
              <c:pt idx="15829">
                <c:v>3.7809899735019581E-4</c:v>
              </c:pt>
              <c:pt idx="15830">
                <c:v>3.7970523910853954E-4</c:v>
              </c:pt>
              <c:pt idx="15831">
                <c:v>3.8131172069394426E-4</c:v>
              </c:pt>
              <c:pt idx="15832">
                <c:v>3.829184421064169E-4</c:v>
              </c:pt>
              <c:pt idx="15833">
                <c:v>3.8452540334595053E-4</c:v>
              </c:pt>
              <c:pt idx="15834">
                <c:v>3.8613260441254862E-4</c:v>
              </c:pt>
              <c:pt idx="15835">
                <c:v>3.877400453062077E-4</c:v>
              </c:pt>
              <c:pt idx="15836">
                <c:v>3.8934772602693471E-4</c:v>
              </c:pt>
              <c:pt idx="15837">
                <c:v>3.909556465747227E-4</c:v>
              </c:pt>
              <c:pt idx="15838">
                <c:v>3.9256380694957169E-4</c:v>
              </c:pt>
              <c:pt idx="15839">
                <c:v>3.941722071514886E-4</c:v>
              </c:pt>
              <c:pt idx="15840">
                <c:v>3.9578084718046649E-4</c:v>
              </c:pt>
              <c:pt idx="15841">
                <c:v>3.9738972703650885E-4</c:v>
              </c:pt>
              <c:pt idx="15842">
                <c:v>3.9899884671961566E-4</c:v>
              </c:pt>
              <c:pt idx="15843">
                <c:v>4.0060820622978693E-4</c:v>
              </c:pt>
              <c:pt idx="15844">
                <c:v>4.0221780556701919E-4</c:v>
              </c:pt>
              <c:pt idx="15845">
                <c:v>4.0382764473131591E-4</c:v>
              </c:pt>
              <c:pt idx="15846">
                <c:v>4.0543772372267708E-4</c:v>
              </c:pt>
              <c:pt idx="15847">
                <c:v>4.0704804254110272E-4</c:v>
              </c:pt>
              <c:pt idx="15848">
                <c:v>4.0865860118658934E-4</c:v>
              </c:pt>
              <c:pt idx="15849">
                <c:v>4.1026939965914042E-4</c:v>
              </c:pt>
              <c:pt idx="15850">
                <c:v>4.1188043795875595E-4</c:v>
              </c:pt>
              <c:pt idx="15851">
                <c:v>4.1349171608543248E-4</c:v>
              </c:pt>
              <c:pt idx="15852">
                <c:v>4.1510323403916999E-4</c:v>
              </c:pt>
              <c:pt idx="15853">
                <c:v>4.1671499181997543E-4</c:v>
              </c:pt>
              <c:pt idx="15854">
                <c:v>4.1832698942784186E-4</c:v>
              </c:pt>
              <c:pt idx="15855">
                <c:v>4.1993922686277621E-4</c:v>
              </c:pt>
              <c:pt idx="15856">
                <c:v>4.2155170412477155E-4</c:v>
              </c:pt>
              <c:pt idx="15857">
                <c:v>4.2316442121383135E-4</c:v>
              </c:pt>
              <c:pt idx="15858">
                <c:v>4.2477737812995561E-4</c:v>
              </c:pt>
              <c:pt idx="15859">
                <c:v>4.2639057487314433E-4</c:v>
              </c:pt>
              <c:pt idx="15860">
                <c:v>4.2800401144339403E-4</c:v>
              </c:pt>
              <c:pt idx="15861">
                <c:v>4.296176878407082E-4</c:v>
              </c:pt>
              <c:pt idx="15862">
                <c:v>4.3123160406508682E-4</c:v>
              </c:pt>
              <c:pt idx="15863">
                <c:v>4.3284576011652642E-4</c:v>
              </c:pt>
              <c:pt idx="15864">
                <c:v>4.3446015599503396E-4</c:v>
              </c:pt>
              <c:pt idx="15865">
                <c:v>4.3607479170060248E-4</c:v>
              </c:pt>
              <c:pt idx="15866">
                <c:v>4.3768966723323199E-4</c:v>
              </c:pt>
              <c:pt idx="15867">
                <c:v>4.3930478259292943E-4</c:v>
              </c:pt>
              <c:pt idx="15868">
                <c:v>4.4092013777968786E-4</c:v>
              </c:pt>
              <c:pt idx="15869">
                <c:v>4.4253573279351074E-4</c:v>
              </c:pt>
              <c:pt idx="15870">
                <c:v>4.4415156763439809E-4</c:v>
              </c:pt>
              <c:pt idx="15871">
                <c:v>4.4576764230234642E-4</c:v>
              </c:pt>
              <c:pt idx="15872">
                <c:v>4.4738395679736268E-4</c:v>
              </c:pt>
              <c:pt idx="15873">
                <c:v>4.4900051111943992E-4</c:v>
              </c:pt>
              <c:pt idx="15874">
                <c:v>4.5061730526857816E-4</c:v>
              </c:pt>
              <c:pt idx="15875">
                <c:v>4.5223433924478432E-4</c:v>
              </c:pt>
              <c:pt idx="15876">
                <c:v>4.5385161304805147E-4</c:v>
              </c:pt>
              <c:pt idx="15877">
                <c:v>4.5546912667838307E-4</c:v>
              </c:pt>
              <c:pt idx="15878">
                <c:v>4.5708688013577914E-4</c:v>
              </c:pt>
              <c:pt idx="15879">
                <c:v>4.5870487342022925E-4</c:v>
              </c:pt>
              <c:pt idx="15880">
                <c:v>4.6032310653175423E-4</c:v>
              </c:pt>
              <c:pt idx="15881">
                <c:v>4.619415794703402E-4</c:v>
              </c:pt>
              <c:pt idx="15882">
                <c:v>4.6356029223598716E-4</c:v>
              </c:pt>
              <c:pt idx="15883">
                <c:v>4.6517924482870204E-4</c:v>
              </c:pt>
              <c:pt idx="15884">
                <c:v>4.6679843724847792E-4</c:v>
              </c:pt>
              <c:pt idx="15885">
                <c:v>4.6841786949531825E-4</c:v>
              </c:pt>
              <c:pt idx="15886">
                <c:v>4.7003754156922303E-4</c:v>
              </c:pt>
              <c:pt idx="15887">
                <c:v>4.7165745347018881E-4</c:v>
              </c:pt>
              <c:pt idx="15888">
                <c:v>4.7327760519821904E-4</c:v>
              </c:pt>
              <c:pt idx="15889">
                <c:v>4.7489799675331373E-4</c:v>
              </c:pt>
              <c:pt idx="15890">
                <c:v>4.7651862813547288E-4</c:v>
              </c:pt>
              <c:pt idx="15891">
                <c:v>4.7813949934469649E-4</c:v>
              </c:pt>
              <c:pt idx="15892">
                <c:v>4.7976061038098108E-4</c:v>
              </c:pt>
              <c:pt idx="15893">
                <c:v>4.8138196124433014E-4</c:v>
              </c:pt>
              <c:pt idx="15894">
                <c:v>4.8300355193474018E-4</c:v>
              </c:pt>
              <c:pt idx="15895">
                <c:v>4.8462538245221815E-4</c:v>
              </c:pt>
              <c:pt idx="15896">
                <c:v>4.862474527967571E-4</c:v>
              </c:pt>
              <c:pt idx="15897">
                <c:v>4.8786976296836052E-4</c:v>
              </c:pt>
              <c:pt idx="15898">
                <c:v>4.8949231296702839E-4</c:v>
              </c:pt>
              <c:pt idx="15899">
                <c:v>4.9111510279275725E-4</c:v>
              </c:pt>
              <c:pt idx="15900">
                <c:v>4.9273813244555056E-4</c:v>
              </c:pt>
              <c:pt idx="15901">
                <c:v>4.9436140192540834E-4</c:v>
              </c:pt>
              <c:pt idx="15902">
                <c:v>4.9598491123233057E-4</c:v>
              </c:pt>
              <c:pt idx="15903">
                <c:v>4.9760866036631379E-4</c:v>
              </c:pt>
              <c:pt idx="15904">
                <c:v>4.9923264932736494E-4</c:v>
              </c:pt>
              <c:pt idx="15905">
                <c:v>5.0085687811547708E-4</c:v>
              </c:pt>
              <c:pt idx="15906">
                <c:v>5.024813467306502E-4</c:v>
              </c:pt>
              <c:pt idx="15907">
                <c:v>5.0410605517288432E-4</c:v>
              </c:pt>
              <c:pt idx="15908">
                <c:v>5.0573100344218636E-4</c:v>
              </c:pt>
              <c:pt idx="15909">
                <c:v>5.0735619153855285E-4</c:v>
              </c:pt>
              <c:pt idx="15910">
                <c:v>5.0898161946198034E-4</c:v>
              </c:pt>
              <c:pt idx="15911">
                <c:v>5.1060728721247575E-4</c:v>
              </c:pt>
              <c:pt idx="15912">
                <c:v>5.1223319479003215E-4</c:v>
              </c:pt>
              <c:pt idx="15913">
                <c:v>5.1385934219465301E-4</c:v>
              </c:pt>
              <c:pt idx="15914">
                <c:v>5.1548572942633833E-4</c:v>
              </c:pt>
              <c:pt idx="15915">
                <c:v>5.1711235648508463E-4</c:v>
              </c:pt>
              <c:pt idx="15916">
                <c:v>5.187392233708954E-4</c:v>
              </c:pt>
              <c:pt idx="15917">
                <c:v>5.2036633008377062E-4</c:v>
              </c:pt>
              <c:pt idx="15918">
                <c:v>5.219936766237103E-4</c:v>
              </c:pt>
              <c:pt idx="15919">
                <c:v>5.2362126299071096E-4</c:v>
              </c:pt>
              <c:pt idx="15920">
                <c:v>5.2524908918477609E-4</c:v>
              </c:pt>
              <c:pt idx="15921">
                <c:v>5.2687715520590567E-4</c:v>
              </c:pt>
              <c:pt idx="15922">
                <c:v>5.2850546105409971E-4</c:v>
              </c:pt>
              <c:pt idx="15923">
                <c:v>5.3013400672935473E-4</c:v>
              </c:pt>
              <c:pt idx="15924">
                <c:v>5.3176279223167422E-4</c:v>
              </c:pt>
              <c:pt idx="15925">
                <c:v>5.3339181756105816E-4</c:v>
              </c:pt>
              <c:pt idx="15926">
                <c:v>5.3502108271750656E-4</c:v>
              </c:pt>
              <c:pt idx="15927">
                <c:v>5.3665058770101595E-4</c:v>
              </c:pt>
              <c:pt idx="15928">
                <c:v>5.382803325115898E-4</c:v>
              </c:pt>
              <c:pt idx="15929">
                <c:v>5.399103171492281E-4</c:v>
              </c:pt>
              <c:pt idx="15930">
                <c:v>5.4154054161393086E-4</c:v>
              </c:pt>
              <c:pt idx="15931">
                <c:v>5.4317100590569461E-4</c:v>
              </c:pt>
              <c:pt idx="15932">
                <c:v>5.4480171002452282E-4</c:v>
              </c:pt>
              <c:pt idx="15933">
                <c:v>5.4643265397041549E-4</c:v>
              </c:pt>
              <c:pt idx="15934">
                <c:v>5.4806383774336567E-4</c:v>
              </c:pt>
              <c:pt idx="15935">
                <c:v>5.4969526134338378E-4</c:v>
              </c:pt>
              <c:pt idx="15936">
                <c:v>5.5132692477046635E-4</c:v>
              </c:pt>
              <c:pt idx="15937">
                <c:v>5.5295882802461338E-4</c:v>
              </c:pt>
              <c:pt idx="15938">
                <c:v>5.5459097110582486E-4</c:v>
              </c:pt>
              <c:pt idx="15939">
                <c:v>5.5622335401409734E-4</c:v>
              </c:pt>
              <c:pt idx="15940">
                <c:v>5.5785597674943427E-4</c:v>
              </c:pt>
              <c:pt idx="15941">
                <c:v>5.5948883931183566E-4</c:v>
              </c:pt>
              <c:pt idx="15942">
                <c:v>5.611219417013015E-4</c:v>
              </c:pt>
              <c:pt idx="15943">
                <c:v>5.6275528391782834E-4</c:v>
              </c:pt>
              <c:pt idx="15944">
                <c:v>5.6438886596141963E-4</c:v>
              </c:pt>
              <c:pt idx="15945">
                <c:v>5.6602268783207538E-4</c:v>
              </c:pt>
              <c:pt idx="15946">
                <c:v>5.6765674952979212E-4</c:v>
              </c:pt>
              <c:pt idx="15947">
                <c:v>5.6929105105457678E-4</c:v>
              </c:pt>
              <c:pt idx="15948">
                <c:v>5.7092559240642243E-4</c:v>
              </c:pt>
              <c:pt idx="15949">
                <c:v>5.7256037358533254E-4</c:v>
              </c:pt>
              <c:pt idx="15950">
                <c:v>5.7419539459130364E-4</c:v>
              </c:pt>
              <c:pt idx="15951">
                <c:v>5.7583065542434267E-4</c:v>
              </c:pt>
              <c:pt idx="15952">
                <c:v>5.7746615608444268E-4</c:v>
              </c:pt>
              <c:pt idx="15953">
                <c:v>5.7910189657160369E-4</c:v>
              </c:pt>
              <c:pt idx="15954">
                <c:v>5.8073787688583262E-4</c:v>
              </c:pt>
              <c:pt idx="15955">
                <c:v>5.8237409702712253E-4</c:v>
              </c:pt>
              <c:pt idx="15956">
                <c:v>5.8401055699547691E-4</c:v>
              </c:pt>
              <c:pt idx="15957">
                <c:v>5.8564725679089574E-4</c:v>
              </c:pt>
              <c:pt idx="15958">
                <c:v>5.8728419641337903E-4</c:v>
              </c:pt>
              <c:pt idx="15959">
                <c:v>5.8892137586292331E-4</c:v>
              </c:pt>
              <c:pt idx="15960">
                <c:v>5.9055879513953205E-4</c:v>
              </c:pt>
              <c:pt idx="15961">
                <c:v>5.9219645424319831E-4</c:v>
              </c:pt>
              <c:pt idx="15962">
                <c:v>5.9383435317393249E-4</c:v>
              </c:pt>
              <c:pt idx="15963">
                <c:v>5.954724919317346E-4</c:v>
              </c:pt>
              <c:pt idx="15964">
                <c:v>5.971108705165977E-4</c:v>
              </c:pt>
              <c:pt idx="15965">
                <c:v>5.9874948892852525E-4</c:v>
              </c:pt>
              <c:pt idx="15966">
                <c:v>6.003883471675138E-4</c:v>
              </c:pt>
              <c:pt idx="15967">
                <c:v>6.020274452335668E-4</c:v>
              </c:pt>
              <c:pt idx="15968">
                <c:v>6.0366678312668426E-4</c:v>
              </c:pt>
              <c:pt idx="15969">
                <c:v>6.0530636084686618E-4</c:v>
              </c:pt>
              <c:pt idx="15970">
                <c:v>6.0694617839411255E-4</c:v>
              </c:pt>
              <c:pt idx="15971">
                <c:v>6.0858623576841991E-4</c:v>
              </c:pt>
              <c:pt idx="15972">
                <c:v>6.1022653296979174E-4</c:v>
              </c:pt>
              <c:pt idx="15973">
                <c:v>6.1186706999822801E-4</c:v>
              </c:pt>
              <c:pt idx="15974">
                <c:v>6.1350784685372528E-4</c:v>
              </c:pt>
              <c:pt idx="15975">
                <c:v>6.1514886353629047E-4</c:v>
              </c:pt>
              <c:pt idx="15976">
                <c:v>6.1679012004591666E-4</c:v>
              </c:pt>
              <c:pt idx="15977">
                <c:v>6.1843161638260383E-4</c:v>
              </c:pt>
              <c:pt idx="15978">
                <c:v>6.2007335254635892E-4</c:v>
              </c:pt>
              <c:pt idx="15979">
                <c:v>6.2171532853717501E-4</c:v>
              </c:pt>
              <c:pt idx="15980">
                <c:v>6.2335754435505555E-4</c:v>
              </c:pt>
              <c:pt idx="15981">
                <c:v>6.2500000000000056E-4</c:v>
              </c:pt>
              <c:pt idx="15982">
                <c:v>6.2664269547200654E-4</c:v>
              </c:pt>
              <c:pt idx="15983">
                <c:v>6.2828563077108046E-4</c:v>
              </c:pt>
              <c:pt idx="15984">
                <c:v>6.2992880589721537E-4</c:v>
              </c:pt>
              <c:pt idx="15985">
                <c:v>6.3157222085041126E-4</c:v>
              </c:pt>
              <c:pt idx="15986">
                <c:v>6.3321587563067508E-4</c:v>
              </c:pt>
              <c:pt idx="15987">
                <c:v>6.3485977023799989E-4</c:v>
              </c:pt>
              <c:pt idx="15988">
                <c:v>6.3650390467238915E-4</c:v>
              </c:pt>
              <c:pt idx="15989">
                <c:v>6.3814827893383594E-4</c:v>
              </c:pt>
              <c:pt idx="15990">
                <c:v>6.3979289302235065E-4</c:v>
              </c:pt>
              <c:pt idx="15991">
                <c:v>6.4143774693793329E-4</c:v>
              </c:pt>
              <c:pt idx="15992">
                <c:v>6.4308284068057692E-4</c:v>
              </c:pt>
              <c:pt idx="15993">
                <c:v>6.4472817425028153E-4</c:v>
              </c:pt>
              <c:pt idx="15994">
                <c:v>6.4637374764705408E-4</c:v>
              </c:pt>
              <c:pt idx="15995">
                <c:v>6.4801956087088761E-4</c:v>
              </c:pt>
              <c:pt idx="15996">
                <c:v>6.496656139217856E-4</c:v>
              </c:pt>
              <c:pt idx="15997">
                <c:v>6.5131190679974804E-4</c:v>
              </c:pt>
              <c:pt idx="15998">
                <c:v>6.5295843950477148E-4</c:v>
              </c:pt>
              <c:pt idx="15999">
                <c:v>6.5460521203685937E-4</c:v>
              </c:pt>
              <c:pt idx="16000">
                <c:v>6.5625222439601172E-4</c:v>
              </c:pt>
              <c:pt idx="16001">
                <c:v>6.5789947658222853E-4</c:v>
              </c:pt>
              <c:pt idx="16002">
                <c:v>6.5954696859550632E-4</c:v>
              </c:pt>
              <c:pt idx="16003">
                <c:v>6.6119470043585205E-4</c:v>
              </c:pt>
              <c:pt idx="16004">
                <c:v>6.6284267210325876E-4</c:v>
              </c:pt>
              <c:pt idx="16005">
                <c:v>6.6449088359772646E-4</c:v>
              </c:pt>
              <c:pt idx="16006">
                <c:v>6.6613933491926208E-4</c:v>
              </c:pt>
              <c:pt idx="16007">
                <c:v>6.677880260678587E-4</c:v>
              </c:pt>
              <c:pt idx="16008">
                <c:v>6.6943695704351977E-4</c:v>
              </c:pt>
              <c:pt idx="16009">
                <c:v>6.710861278462453E-4</c:v>
              </c:pt>
              <c:pt idx="16010">
                <c:v>6.7273553847603182E-4</c:v>
              </c:pt>
              <c:pt idx="16011">
                <c:v>6.743851889328828E-4</c:v>
              </c:pt>
              <c:pt idx="16012">
                <c:v>6.7603507921679823E-4</c:v>
              </c:pt>
              <c:pt idx="16013">
                <c:v>6.7768520932777812E-4</c:v>
              </c:pt>
              <c:pt idx="16014">
                <c:v>6.79335579265819E-4</c:v>
              </c:pt>
              <c:pt idx="16015">
                <c:v>6.8098618903092434E-4</c:v>
              </c:pt>
              <c:pt idx="16016">
                <c:v>6.8263703862308719E-4</c:v>
              </c:pt>
              <c:pt idx="16017">
                <c:v>6.8428812804232145E-4</c:v>
              </c:pt>
              <c:pt idx="16018">
                <c:v>6.8593945728861669E-4</c:v>
              </c:pt>
              <c:pt idx="16019">
                <c:v>6.8759102636197986E-4</c:v>
              </c:pt>
              <c:pt idx="16020">
                <c:v>6.8924283526240401E-4</c:v>
              </c:pt>
              <c:pt idx="16021">
                <c:v>6.9089488398988916E-4</c:v>
              </c:pt>
              <c:pt idx="16022">
                <c:v>6.9254717254444223E-4</c:v>
              </c:pt>
              <c:pt idx="16023">
                <c:v>6.9419970092605629E-4</c:v>
              </c:pt>
              <c:pt idx="16024">
                <c:v>6.9585246913473481E-4</c:v>
              </c:pt>
              <c:pt idx="16025">
                <c:v>6.9750547717047431E-4</c:v>
              </c:pt>
              <c:pt idx="16026">
                <c:v>6.9915872503328175E-4</c:v>
              </c:pt>
              <c:pt idx="16027">
                <c:v>7.0081221272315017E-4</c:v>
              </c:pt>
              <c:pt idx="16028">
                <c:v>7.0246594024008305E-4</c:v>
              </c:pt>
              <c:pt idx="16029">
                <c:v>7.0411990758407692E-4</c:v>
              </c:pt>
              <c:pt idx="16030">
                <c:v>7.0577411475513871E-4</c:v>
              </c:pt>
              <c:pt idx="16031">
                <c:v>7.0742856175326149E-4</c:v>
              </c:pt>
              <c:pt idx="16032">
                <c:v>7.0908324857844873E-4</c:v>
              </c:pt>
              <c:pt idx="16033">
                <c:v>7.1073817523069696E-4</c:v>
              </c:pt>
              <c:pt idx="16034">
                <c:v>7.1239334171001312E-4</c:v>
              </c:pt>
              <c:pt idx="16035">
                <c:v>7.1404874801639026E-4</c:v>
              </c:pt>
              <c:pt idx="16036">
                <c:v>7.1570439414983186E-4</c:v>
              </c:pt>
              <c:pt idx="16037">
                <c:v>7.1736028011033792E-4</c:v>
              </c:pt>
              <c:pt idx="16038">
                <c:v>7.1901640589790497E-4</c:v>
              </c:pt>
              <c:pt idx="16039">
                <c:v>7.2067277151253648E-4</c:v>
              </c:pt>
              <c:pt idx="16040">
                <c:v>7.2232937695423244E-4</c:v>
              </c:pt>
              <c:pt idx="16041">
                <c:v>7.2398622222298939E-4</c:v>
              </c:pt>
              <c:pt idx="16042">
                <c:v>7.2564330731881427E-4</c:v>
              </c:pt>
              <c:pt idx="16043">
                <c:v>7.273006322416932E-4</c:v>
              </c:pt>
              <c:pt idx="16044">
                <c:v>7.2895819699164352E-4</c:v>
              </c:pt>
              <c:pt idx="16045">
                <c:v>7.3061600156865483E-4</c:v>
              </c:pt>
              <c:pt idx="16046">
                <c:v>7.3227404597273407E-4</c:v>
              </c:pt>
              <c:pt idx="16047">
                <c:v>7.339323302038743E-4</c:v>
              </c:pt>
              <c:pt idx="16048">
                <c:v>7.3559085426207899E-4</c:v>
              </c:pt>
              <c:pt idx="16049">
                <c:v>7.3724961814734466E-4</c:v>
              </c:pt>
              <c:pt idx="16050">
                <c:v>7.3890862185967826E-4</c:v>
              </c:pt>
              <c:pt idx="16051">
                <c:v>7.4056786539907285E-4</c:v>
              </c:pt>
              <c:pt idx="16052">
                <c:v>7.422273487655319E-4</c:v>
              </c:pt>
              <c:pt idx="16053">
                <c:v>7.4388707195905193E-4</c:v>
              </c:pt>
              <c:pt idx="16054">
                <c:v>7.4554703497963989E-4</c:v>
              </c:pt>
              <c:pt idx="16055">
                <c:v>7.4720723782728884E-4</c:v>
              </c:pt>
              <c:pt idx="16056">
                <c:v>7.4886768050199878E-4</c:v>
              </c:pt>
              <c:pt idx="16057">
                <c:v>7.5052836300377665E-4</c:v>
              </c:pt>
              <c:pt idx="16058">
                <c:v>7.521892853326155E-4</c:v>
              </c:pt>
              <c:pt idx="16059">
                <c:v>7.5385044748851882E-4</c:v>
              </c:pt>
              <c:pt idx="16060">
                <c:v>7.5551184947148659E-4</c:v>
              </c:pt>
              <c:pt idx="16061">
                <c:v>7.5717349128151881E-4</c:v>
              </c:pt>
              <c:pt idx="16062">
                <c:v>7.5883537291861203E-4</c:v>
              </c:pt>
              <c:pt idx="16063">
                <c:v>7.604974943827697E-4</c:v>
              </c:pt>
              <c:pt idx="16064">
                <c:v>7.6215985567399183E-4</c:v>
              </c:pt>
              <c:pt idx="16065">
                <c:v>7.6382245679227842E-4</c:v>
              </c:pt>
              <c:pt idx="16066">
                <c:v>7.65485297737626E-4</c:v>
              </c:pt>
              <c:pt idx="16067">
                <c:v>7.6714837851003803E-4</c:v>
              </c:pt>
              <c:pt idx="16068">
                <c:v>7.6881169910951452E-4</c:v>
              </c:pt>
              <c:pt idx="16069">
                <c:v>7.70475259536052E-4</c:v>
              </c:pt>
              <c:pt idx="16070">
                <c:v>7.7213905978965047E-4</c:v>
              </c:pt>
              <c:pt idx="16071">
                <c:v>7.7380309987031687E-4</c:v>
              </c:pt>
              <c:pt idx="16072">
                <c:v>7.7546737977804425E-4</c:v>
              </c:pt>
              <c:pt idx="16073">
                <c:v>7.7713189951283956E-4</c:v>
              </c:pt>
              <c:pt idx="16074">
                <c:v>7.7879665907469586E-4</c:v>
              </c:pt>
              <c:pt idx="16075">
                <c:v>7.8046165846361662E-4</c:v>
              </c:pt>
              <c:pt idx="16076">
                <c:v>7.8212689767960183E-4</c:v>
              </c:pt>
              <c:pt idx="16077">
                <c:v>7.8379237672265151E-4</c:v>
              </c:pt>
              <c:pt idx="16078">
                <c:v>7.8545809559276217E-4</c:v>
              </c:pt>
              <c:pt idx="16079">
                <c:v>7.8712405428993729E-4</c:v>
              </c:pt>
              <c:pt idx="16080">
                <c:v>7.8879025281417686E-4</c:v>
              </c:pt>
              <c:pt idx="16081">
                <c:v>7.9045669116547743E-4</c:v>
              </c:pt>
              <c:pt idx="16082">
                <c:v>7.9212336934384592E-4</c:v>
              </c:pt>
              <c:pt idx="16083">
                <c:v>7.937902873492754E-4</c:v>
              </c:pt>
              <c:pt idx="16084">
                <c:v>7.9545744518176587E-4</c:v>
              </c:pt>
              <c:pt idx="16085">
                <c:v>7.9712484284132426E-4</c:v>
              </c:pt>
              <c:pt idx="16086">
                <c:v>7.9879248032794364E-4</c:v>
              </c:pt>
              <c:pt idx="16087">
                <c:v>8.0046035764162748E-4</c:v>
              </c:pt>
              <c:pt idx="16088">
                <c:v>8.0212847478237578E-4</c:v>
              </c:pt>
              <c:pt idx="16089">
                <c:v>8.0379683175018507E-4</c:v>
              </c:pt>
              <c:pt idx="16090">
                <c:v>8.0546542854506228E-4</c:v>
              </c:pt>
              <c:pt idx="16091">
                <c:v>8.0713426516700049E-4</c:v>
              </c:pt>
              <c:pt idx="16092">
                <c:v>8.0880334161599968E-4</c:v>
              </c:pt>
              <c:pt idx="16093">
                <c:v>8.1047265789206679E-4</c:v>
              </c:pt>
              <c:pt idx="16094">
                <c:v>8.121422139951949E-4</c:v>
              </c:pt>
              <c:pt idx="16095">
                <c:v>8.1381200992538746E-4</c:v>
              </c:pt>
              <c:pt idx="16096">
                <c:v>8.1548204568264449E-4</c:v>
              </c:pt>
              <c:pt idx="16097">
                <c:v>8.1715232126696249E-4</c:v>
              </c:pt>
              <c:pt idx="16098">
                <c:v>8.1882283667834149E-4</c:v>
              </c:pt>
              <c:pt idx="16099">
                <c:v>8.2049359191678842E-4</c:v>
              </c:pt>
              <c:pt idx="16100">
                <c:v>8.2216458698229633E-4</c:v>
              </c:pt>
              <c:pt idx="16101">
                <c:v>8.2383582187487217E-4</c:v>
              </c:pt>
              <c:pt idx="16102">
                <c:v>8.25507296594509E-4</c:v>
              </c:pt>
              <c:pt idx="16103">
                <c:v>8.2717901114121029E-4</c:v>
              </c:pt>
              <c:pt idx="16104">
                <c:v>8.2885096551497603E-4</c:v>
              </c:pt>
              <c:pt idx="16105">
                <c:v>8.3052315971580276E-4</c:v>
              </c:pt>
              <c:pt idx="16106">
                <c:v>8.3219559374369395E-4</c:v>
              </c:pt>
              <c:pt idx="16107">
                <c:v>8.338682675986496E-4</c:v>
              </c:pt>
              <c:pt idx="16108">
                <c:v>8.355411812806697E-4</c:v>
              </c:pt>
              <c:pt idx="16109">
                <c:v>8.3721433478975427E-4</c:v>
              </c:pt>
              <c:pt idx="16110">
                <c:v>8.3888772812589982E-4</c:v>
              </c:pt>
              <c:pt idx="16111">
                <c:v>8.4056136128910983E-4</c:v>
              </c:pt>
              <c:pt idx="16112">
                <c:v>8.4223523427938082E-4</c:v>
              </c:pt>
              <c:pt idx="16113">
                <c:v>8.4390934709671975E-4</c:v>
              </c:pt>
              <c:pt idx="16114">
                <c:v>8.4558369974111966E-4</c:v>
              </c:pt>
              <c:pt idx="16115">
                <c:v>8.4725829221258403E-4</c:v>
              </c:pt>
              <c:pt idx="16116">
                <c:v>8.4893312451111286E-4</c:v>
              </c:pt>
              <c:pt idx="16117">
                <c:v>8.5060819663670267E-4</c:v>
              </c:pt>
              <c:pt idx="16118">
                <c:v>8.5228350858935695E-4</c:v>
              </c:pt>
              <c:pt idx="16119">
                <c:v>8.5395906036907568E-4</c:v>
              </c:pt>
              <c:pt idx="16120">
                <c:v>8.5563485197585887E-4</c:v>
              </c:pt>
              <c:pt idx="16121">
                <c:v>8.5731088340970305E-4</c:v>
              </c:pt>
              <c:pt idx="16122">
                <c:v>8.5898715467061515E-4</c:v>
              </c:pt>
              <c:pt idx="16123">
                <c:v>8.6066366575858824E-4</c:v>
              </c:pt>
              <c:pt idx="16124">
                <c:v>8.6234041667362232E-4</c:v>
              </c:pt>
              <c:pt idx="16125">
                <c:v>8.6401740741571739E-4</c:v>
              </c:pt>
              <c:pt idx="16126">
                <c:v>8.6569463798488039E-4</c:v>
              </c:pt>
              <c:pt idx="16127">
                <c:v>8.6737210838110784E-4</c:v>
              </c:pt>
              <c:pt idx="16128">
                <c:v>8.6904981860439628E-4</c:v>
              </c:pt>
              <c:pt idx="16129">
                <c:v>8.7072776865475265E-4</c:v>
              </c:pt>
              <c:pt idx="16130">
                <c:v>8.7240595853217001E-4</c:v>
              </c:pt>
              <c:pt idx="16131">
                <c:v>8.7408438823665183E-4</c:v>
              </c:pt>
              <c:pt idx="16132">
                <c:v>8.757630577681981E-4</c:v>
              </c:pt>
              <c:pt idx="16133">
                <c:v>8.7744196712680536E-4</c:v>
              </c:pt>
              <c:pt idx="16134">
                <c:v>8.7912111631247708E-4</c:v>
              </c:pt>
              <c:pt idx="16135">
                <c:v>8.8080050532521326E-4</c:v>
              </c:pt>
              <c:pt idx="16136">
                <c:v>8.8248013416501389E-4</c:v>
              </c:pt>
              <c:pt idx="16137">
                <c:v>8.8416000283187551E-4</c:v>
              </c:pt>
              <c:pt idx="16138">
                <c:v>8.8584011132580159E-4</c:v>
              </c:pt>
              <c:pt idx="16139">
                <c:v>8.8752045964679213E-4</c:v>
              </c:pt>
              <c:pt idx="16140">
                <c:v>8.8920104779484713E-4</c:v>
              </c:pt>
              <c:pt idx="16141">
                <c:v>8.9088187576996311E-4</c:v>
              </c:pt>
              <c:pt idx="16142">
                <c:v>8.9256294357214355E-4</c:v>
              </c:pt>
              <c:pt idx="16143">
                <c:v>8.9424425120138845E-4</c:v>
              </c:pt>
              <c:pt idx="16144">
                <c:v>8.9592579865769434E-4</c:v>
              </c:pt>
              <c:pt idx="16145">
                <c:v>8.9760758594106815E-4</c:v>
              </c:pt>
              <c:pt idx="16146">
                <c:v>8.9928961305150296E-4</c:v>
              </c:pt>
              <c:pt idx="16147">
                <c:v>9.0097187998900569E-4</c:v>
              </c:pt>
              <c:pt idx="16148">
                <c:v>9.0265438675356247E-4</c:v>
              </c:pt>
              <c:pt idx="16149">
                <c:v>9.0433713334519411E-4</c:v>
              </c:pt>
              <c:pt idx="16150">
                <c:v>9.0602011976387981E-4</c:v>
              </c:pt>
              <c:pt idx="16151">
                <c:v>9.0770334600963343E-4</c:v>
              </c:pt>
              <c:pt idx="16152">
                <c:v>9.093868120824411E-4</c:v>
              </c:pt>
              <c:pt idx="16153">
                <c:v>9.1107051798232364E-4</c:v>
              </c:pt>
              <c:pt idx="16154">
                <c:v>9.1275446370926716E-4</c:v>
              </c:pt>
              <c:pt idx="16155">
                <c:v>9.1443864926327861E-4</c:v>
              </c:pt>
              <c:pt idx="16156">
                <c:v>9.1612307464434412E-4</c:v>
              </c:pt>
              <c:pt idx="16157">
                <c:v>9.1780773985248448E-4</c:v>
              </c:pt>
              <c:pt idx="16158">
                <c:v>9.194926448876789E-4</c:v>
              </c:pt>
              <c:pt idx="16159">
                <c:v>9.2117778974994124E-4</c:v>
              </c:pt>
              <c:pt idx="16160">
                <c:v>9.2286317443926458E-4</c:v>
              </c:pt>
              <c:pt idx="16161">
                <c:v>9.2454879895565584E-4</c:v>
              </c:pt>
              <c:pt idx="16162">
                <c:v>9.2623466329910809E-4</c:v>
              </c:pt>
              <c:pt idx="16163">
                <c:v>9.2792076746962132E-4</c:v>
              </c:pt>
              <c:pt idx="16164">
                <c:v>9.2960711146720248E-4</c:v>
              </c:pt>
              <c:pt idx="16165">
                <c:v>9.3129369529184464E-4</c:v>
              </c:pt>
              <c:pt idx="16166">
                <c:v>9.3298051894355472E-4</c:v>
              </c:pt>
              <c:pt idx="16167">
                <c:v>9.3466758242232578E-4</c:v>
              </c:pt>
              <c:pt idx="16168">
                <c:v>9.3635488572815784E-4</c:v>
              </c:pt>
              <c:pt idx="16169">
                <c:v>9.3804242886105782E-4</c:v>
              </c:pt>
              <c:pt idx="16170">
                <c:v>9.3973021182101879E-4</c:v>
              </c:pt>
              <c:pt idx="16171">
                <c:v>9.4141823460804075E-4</c:v>
              </c:pt>
              <c:pt idx="16172">
                <c:v>9.4310649722213064E-4</c:v>
              </c:pt>
              <c:pt idx="16173">
                <c:v>9.4479499966328151E-4</c:v>
              </c:pt>
              <c:pt idx="16174">
                <c:v>9.4648374193150031E-4</c:v>
              </c:pt>
              <c:pt idx="16175">
                <c:v>9.481727240267801E-4</c:v>
              </c:pt>
              <c:pt idx="16176">
                <c:v>9.4986194594912088E-4</c:v>
              </c:pt>
              <c:pt idx="16177">
                <c:v>9.5155140769852958E-4</c:v>
              </c:pt>
              <c:pt idx="16178">
                <c:v>9.5324110927499928E-4</c:v>
              </c:pt>
              <c:pt idx="16179">
                <c:v>9.5493105067852996E-4</c:v>
              </c:pt>
              <c:pt idx="16180">
                <c:v>9.5662123190912163E-4</c:v>
              </c:pt>
              <c:pt idx="16181">
                <c:v>9.5831165296678122E-4</c:v>
              </c:pt>
              <c:pt idx="16182">
                <c:v>9.6000231385150181E-4</c:v>
              </c:pt>
              <c:pt idx="16183">
                <c:v>9.6169321456329032E-4</c:v>
              </c:pt>
              <c:pt idx="16184">
                <c:v>9.6338435510214676E-4</c:v>
              </c:pt>
              <c:pt idx="16185">
                <c:v>9.6507573546805725E-4</c:v>
              </c:pt>
              <c:pt idx="16186">
                <c:v>9.6676735566103567E-4</c:v>
              </c:pt>
              <c:pt idx="16187">
                <c:v>9.6845921568108201E-4</c:v>
              </c:pt>
              <c:pt idx="16188">
                <c:v>9.701513155281824E-4</c:v>
              </c:pt>
              <c:pt idx="16189">
                <c:v>9.7184365520235766E-4</c:v>
              </c:pt>
              <c:pt idx="16190">
                <c:v>9.7353623470358697E-4</c:v>
              </c:pt>
              <c:pt idx="16191">
                <c:v>9.752290540318842E-4</c:v>
              </c:pt>
              <c:pt idx="16192">
                <c:v>9.7692211318724242E-4</c:v>
              </c:pt>
              <c:pt idx="16193">
                <c:v>9.7861541216966857E-4</c:v>
              </c:pt>
              <c:pt idx="16194">
                <c:v>9.8030895097915571E-4</c:v>
              </c:pt>
              <c:pt idx="16195">
                <c:v>9.8200272961570384E-4</c:v>
              </c:pt>
              <c:pt idx="16196">
                <c:v>9.8369674807931989E-4</c:v>
              </c:pt>
              <c:pt idx="16197">
                <c:v>9.8539100636999694E-4</c:v>
              </c:pt>
              <c:pt idx="16198">
                <c:v>9.870855044877419E-4</c:v>
              </c:pt>
              <c:pt idx="16199">
                <c:v>9.8878024243254092E-4</c:v>
              </c:pt>
              <c:pt idx="16200">
                <c:v>9.9047522020441481E-4</c:v>
              </c:pt>
              <c:pt idx="16201">
                <c:v>9.9217043780334274E-4</c:v>
              </c:pt>
              <c:pt idx="16202">
                <c:v>9.938658952293386E-4</c:v>
              </c:pt>
              <c:pt idx="16203">
                <c:v>9.9556159248240239E-4</c:v>
              </c:pt>
              <c:pt idx="16204">
                <c:v>9.9725752956252023E-4</c:v>
              </c:pt>
              <c:pt idx="16205">
                <c:v>9.9895370646971293E-4</c:v>
              </c:pt>
              <c:pt idx="16206">
                <c:v>1.0006501232039597E-3</c:v>
              </c:pt>
              <c:pt idx="16207">
                <c:v>1.0023467797652674E-3</c:v>
              </c:pt>
              <c:pt idx="16208">
                <c:v>1.0040436761536431E-3</c:v>
              </c:pt>
              <c:pt idx="16209">
                <c:v>1.0057408123690867E-3</c:v>
              </c:pt>
              <c:pt idx="16210">
                <c:v>1.0074381884115913E-3</c:v>
              </c:pt>
              <c:pt idx="16211">
                <c:v>1.0091358042811568E-3</c:v>
              </c:pt>
              <c:pt idx="16212">
                <c:v>1.0108336599777903E-3</c:v>
              </c:pt>
              <c:pt idx="16213">
                <c:v>1.0125317555014848E-3</c:v>
              </c:pt>
              <c:pt idx="16214">
                <c:v>1.0142300908522472E-3</c:v>
              </c:pt>
              <c:pt idx="16215">
                <c:v>1.0159286660300637E-3</c:v>
              </c:pt>
              <c:pt idx="16216">
                <c:v>1.017627481034955E-3</c:v>
              </c:pt>
              <c:pt idx="16217">
                <c:v>1.0193265358669004E-3</c:v>
              </c:pt>
              <c:pt idx="16218">
                <c:v>1.0210258305259137E-3</c:v>
              </c:pt>
              <c:pt idx="16219">
                <c:v>1.022725365011995E-3</c:v>
              </c:pt>
              <c:pt idx="16220">
                <c:v>1.0244251393251302E-3</c:v>
              </c:pt>
              <c:pt idx="16221">
                <c:v>1.0261251534653335E-3</c:v>
              </c:pt>
              <c:pt idx="16222">
                <c:v>1.0278254074326046E-3</c:v>
              </c:pt>
              <c:pt idx="16223">
                <c:v>1.0295259012269367E-3</c:v>
              </c:pt>
              <c:pt idx="16224">
                <c:v>1.0312266348483298E-3</c:v>
              </c:pt>
              <c:pt idx="16225">
                <c:v>1.0329276082967909E-3</c:v>
              </c:pt>
              <c:pt idx="16226">
                <c:v>1.034628821572306E-3</c:v>
              </c:pt>
              <c:pt idx="16227">
                <c:v>1.0363302746748959E-3</c:v>
              </c:pt>
              <c:pt idx="16228">
                <c:v>1.0380319676045469E-3</c:v>
              </c:pt>
              <c:pt idx="16229">
                <c:v>1.0397339003612588E-3</c:v>
              </c:pt>
              <c:pt idx="16230">
                <c:v>1.0414360729450317E-3</c:v>
              </c:pt>
              <c:pt idx="16231">
                <c:v>1.0431384853558726E-3</c:v>
              </c:pt>
              <c:pt idx="16232">
                <c:v>1.0448411375937744E-3</c:v>
              </c:pt>
              <c:pt idx="16233">
                <c:v>1.0465440296587442E-3</c:v>
              </c:pt>
              <c:pt idx="16234">
                <c:v>1.048247161550768E-3</c:v>
              </c:pt>
              <c:pt idx="16235">
                <c:v>1.0499505332698597E-3</c:v>
              </c:pt>
              <c:pt idx="16236">
                <c:v>1.0516541448160194E-3</c:v>
              </c:pt>
              <c:pt idx="16237">
                <c:v>1.05335799618924E-3</c:v>
              </c:pt>
              <c:pt idx="16238">
                <c:v>1.0550620873895217E-3</c:v>
              </c:pt>
              <c:pt idx="16239">
                <c:v>1.0567664184168712E-3</c:v>
              </c:pt>
              <c:pt idx="16240">
                <c:v>1.0584709892712818E-3</c:v>
              </c:pt>
              <c:pt idx="16241">
                <c:v>1.0601757999527603E-3</c:v>
              </c:pt>
              <c:pt idx="16242">
                <c:v>1.0618808504612998E-3</c:v>
              </c:pt>
              <c:pt idx="16243">
                <c:v>1.0635861407969002E-3</c:v>
              </c:pt>
              <c:pt idx="16244">
                <c:v>1.0652916709595686E-3</c:v>
              </c:pt>
              <c:pt idx="16245">
                <c:v>1.066997440949298E-3</c:v>
              </c:pt>
              <c:pt idx="16246">
                <c:v>1.0687034507660884E-3</c:v>
              </c:pt>
              <c:pt idx="16247">
                <c:v>1.0704097004099467E-3</c:v>
              </c:pt>
              <c:pt idx="16248">
                <c:v>1.0721161898808659E-3</c:v>
              </c:pt>
              <c:pt idx="16249">
                <c:v>1.0738229191788531E-3</c:v>
              </c:pt>
              <c:pt idx="16250">
                <c:v>1.0755298883039013E-3</c:v>
              </c:pt>
              <c:pt idx="16251">
                <c:v>1.0772370972560105E-3</c:v>
              </c:pt>
              <c:pt idx="16252">
                <c:v>1.0789445460351876E-3</c:v>
              </c:pt>
              <c:pt idx="16253">
                <c:v>1.0806522346414257E-3</c:v>
              </c:pt>
              <c:pt idx="16254">
                <c:v>1.0823601630747248E-3</c:v>
              </c:pt>
              <c:pt idx="16255">
                <c:v>1.0840683313350918E-3</c:v>
              </c:pt>
              <c:pt idx="16256">
                <c:v>1.0857767394225198E-3</c:v>
              </c:pt>
              <c:pt idx="16257">
                <c:v>1.0874853873370158E-3</c:v>
              </c:pt>
              <c:pt idx="16258">
                <c:v>1.0891942750785727E-3</c:v>
              </c:pt>
              <c:pt idx="16259">
                <c:v>1.0909034026471906E-3</c:v>
              </c:pt>
              <c:pt idx="16260">
                <c:v>1.0926127700428764E-3</c:v>
              </c:pt>
              <c:pt idx="16261">
                <c:v>1.0943223772656233E-3</c:v>
              </c:pt>
              <c:pt idx="16262">
                <c:v>1.0960322243154241E-3</c:v>
              </c:pt>
              <c:pt idx="16263">
                <c:v>1.0977423111922999E-3</c:v>
              </c:pt>
              <c:pt idx="16264">
                <c:v>1.0994526378962366E-3</c:v>
              </c:pt>
              <c:pt idx="16265">
                <c:v>1.1011632044272412E-3</c:v>
              </c:pt>
              <c:pt idx="16266">
                <c:v>1.1028740107853069E-3</c:v>
              </c:pt>
              <c:pt idx="16267">
                <c:v>1.1045850569704335E-3</c:v>
              </c:pt>
              <c:pt idx="16268">
                <c:v>1.1062963429826281E-3</c:v>
              </c:pt>
              <c:pt idx="16269">
                <c:v>1.1080078688218836E-3</c:v>
              </c:pt>
              <c:pt idx="16270">
                <c:v>1.1097196344882002E-3</c:v>
              </c:pt>
              <c:pt idx="16271">
                <c:v>1.1114316399815846E-3</c:v>
              </c:pt>
              <c:pt idx="16272">
                <c:v>1.1131438853020301E-3</c:v>
              </c:pt>
              <c:pt idx="16273">
                <c:v>1.1148563704495434E-3</c:v>
              </c:pt>
              <c:pt idx="16274">
                <c:v>1.1165690954241178E-3</c:v>
              </c:pt>
              <c:pt idx="16275">
                <c:v>1.1182820602257532E-3</c:v>
              </c:pt>
              <c:pt idx="16276">
                <c:v>1.1199952648544564E-3</c:v>
              </c:pt>
              <c:pt idx="16277">
                <c:v>1.1217087093102207E-3</c:v>
              </c:pt>
              <c:pt idx="16278">
                <c:v>1.123422393593046E-3</c:v>
              </c:pt>
              <c:pt idx="16279">
                <c:v>1.1251363177029391E-3</c:v>
              </c:pt>
              <c:pt idx="16280">
                <c:v>1.1268504816398933E-3</c:v>
              </c:pt>
              <c:pt idx="16281">
                <c:v>1.1285648854039154E-3</c:v>
              </c:pt>
              <c:pt idx="16282">
                <c:v>1.1302795289949985E-3</c:v>
              </c:pt>
              <c:pt idx="16283">
                <c:v>1.1319944124131426E-3</c:v>
              </c:pt>
              <c:pt idx="16284">
                <c:v>1.1337095356583546E-3</c:v>
              </c:pt>
              <c:pt idx="16285">
                <c:v>1.1354248987306276E-3</c:v>
              </c:pt>
              <c:pt idx="16286">
                <c:v>1.1371405016299616E-3</c:v>
              </c:pt>
              <c:pt idx="16287">
                <c:v>1.1388563443563635E-3</c:v>
              </c:pt>
              <c:pt idx="16288">
                <c:v>1.1405724269098264E-3</c:v>
              </c:pt>
              <c:pt idx="16289">
                <c:v>1.1422887492903433E-3</c:v>
              </c:pt>
              <c:pt idx="16290">
                <c:v>1.1440053114979351E-3</c:v>
              </c:pt>
              <c:pt idx="16291">
                <c:v>1.1457221135325948E-3</c:v>
              </c:pt>
              <c:pt idx="16292">
                <c:v>1.1474391553943086E-3</c:v>
              </c:pt>
              <c:pt idx="16293">
                <c:v>1.1491564370830903E-3</c:v>
              </c:pt>
              <c:pt idx="16294">
                <c:v>1.15087395859894E-3</c:v>
              </c:pt>
              <c:pt idx="16295">
                <c:v>1.1525917199418437E-3</c:v>
              </c:pt>
              <c:pt idx="16296">
                <c:v>1.1543097211118222E-3</c:v>
              </c:pt>
              <c:pt idx="16297">
                <c:v>1.1560279621088548E-3</c:v>
              </c:pt>
              <c:pt idx="16298">
                <c:v>1.1577464429329554E-3</c:v>
              </c:pt>
              <c:pt idx="16299">
                <c:v>1.1594651635841169E-3</c:v>
              </c:pt>
              <c:pt idx="16300">
                <c:v>1.1611841240623463E-3</c:v>
              </c:pt>
              <c:pt idx="16301">
                <c:v>1.1629033243676368E-3</c:v>
              </c:pt>
              <c:pt idx="16302">
                <c:v>1.1646227644999882E-3</c:v>
              </c:pt>
              <c:pt idx="16303">
                <c:v>1.1663424444594075E-3</c:v>
              </c:pt>
              <c:pt idx="16304">
                <c:v>1.1680623642458879E-3</c:v>
              </c:pt>
              <c:pt idx="16305">
                <c:v>1.1697825238594362E-3</c:v>
              </c:pt>
              <c:pt idx="16306">
                <c:v>1.1715029233000454E-3</c:v>
              </c:pt>
              <c:pt idx="16307">
                <c:v>1.1732235625677156E-3</c:v>
              </c:pt>
              <c:pt idx="16308">
                <c:v>1.1749444416624469E-3</c:v>
              </c:pt>
              <c:pt idx="16309">
                <c:v>1.176665560584246E-3</c:v>
              </c:pt>
              <c:pt idx="16310">
                <c:v>1.1783869193331131E-3</c:v>
              </c:pt>
              <c:pt idx="16311">
                <c:v>1.1801085179090412E-3</c:v>
              </c:pt>
              <c:pt idx="16312">
                <c:v>1.1818303563120303E-3</c:v>
              </c:pt>
              <c:pt idx="16313">
                <c:v>1.1835524345420803E-3</c:v>
              </c:pt>
              <c:pt idx="16314">
                <c:v>1.1852747525991983E-3</c:v>
              </c:pt>
              <c:pt idx="16315">
                <c:v>1.1869973104833773E-3</c:v>
              </c:pt>
              <c:pt idx="16316">
                <c:v>1.1887201081946172E-3</c:v>
              </c:pt>
              <c:pt idx="16317">
                <c:v>1.1904431457329251E-3</c:v>
              </c:pt>
              <c:pt idx="16318">
                <c:v>1.192166423098294E-3</c:v>
              </c:pt>
              <c:pt idx="16319">
                <c:v>1.1938899402907308E-3</c:v>
              </c:pt>
              <c:pt idx="16320">
                <c:v>1.1956136973102285E-3</c:v>
              </c:pt>
              <c:pt idx="16321">
                <c:v>1.1973376941567943E-3</c:v>
              </c:pt>
              <c:pt idx="16322">
                <c:v>1.199061930830414E-3</c:v>
              </c:pt>
              <c:pt idx="16323">
                <c:v>1.2007864073311086E-3</c:v>
              </c:pt>
              <c:pt idx="16324">
                <c:v>1.2025111236588573E-3</c:v>
              </c:pt>
              <c:pt idx="16325">
                <c:v>1.2042360798136739E-3</c:v>
              </c:pt>
              <c:pt idx="16326">
                <c:v>1.2059612757955585E-3</c:v>
              </c:pt>
              <c:pt idx="16327">
                <c:v>1.207686711604497E-3</c:v>
              </c:pt>
              <c:pt idx="16328">
                <c:v>1.2094123872405035E-3</c:v>
              </c:pt>
              <c:pt idx="16329">
                <c:v>1.211138302703578E-3</c:v>
              </c:pt>
              <c:pt idx="16330">
                <c:v>1.2128644579937134E-3</c:v>
              </c:pt>
              <c:pt idx="16331">
                <c:v>1.2145908531109098E-3</c:v>
              </c:pt>
              <c:pt idx="16332">
                <c:v>1.2163174880551741E-3</c:v>
              </c:pt>
              <c:pt idx="16333">
                <c:v>1.2180443628264995E-3</c:v>
              </c:pt>
              <c:pt idx="16334">
                <c:v>1.2197714774248858E-3</c:v>
              </c:pt>
              <c:pt idx="16335">
                <c:v>1.22149883185034E-3</c:v>
              </c:pt>
              <c:pt idx="16336">
                <c:v>1.2232264261028553E-3</c:v>
              </c:pt>
              <c:pt idx="16337">
                <c:v>1.2249542601824315E-3</c:v>
              </c:pt>
              <c:pt idx="16338">
                <c:v>1.2266823340890756E-3</c:v>
              </c:pt>
              <c:pt idx="16339">
                <c:v>1.2284106478227808E-3</c:v>
              </c:pt>
              <c:pt idx="16340">
                <c:v>1.2301392013835538E-3</c:v>
              </c:pt>
              <c:pt idx="16341">
                <c:v>1.2318679947713879E-3</c:v>
              </c:pt>
              <c:pt idx="16342">
                <c:v>1.2335970279862829E-3</c:v>
              </c:pt>
              <c:pt idx="16343">
                <c:v>1.2353263010282459E-3</c:v>
              </c:pt>
              <c:pt idx="16344">
                <c:v>1.2370558138972629E-3</c:v>
              </c:pt>
              <c:pt idx="16345">
                <c:v>1.2387855665933478E-3</c:v>
              </c:pt>
              <c:pt idx="16346">
                <c:v>1.2405155591165007E-3</c:v>
              </c:pt>
              <c:pt idx="16347">
                <c:v>1.2422457914667145E-3</c:v>
              </c:pt>
              <c:pt idx="16348">
                <c:v>1.2439762636439963E-3</c:v>
              </c:pt>
              <c:pt idx="16349">
                <c:v>1.2457069756483391E-3</c:v>
              </c:pt>
              <c:pt idx="16350">
                <c:v>1.2474379274797429E-3</c:v>
              </c:pt>
              <c:pt idx="16351">
                <c:v>1.2491691191382145E-3</c:v>
              </c:pt>
              <c:pt idx="16352">
                <c:v>1.2509005506237472E-3</c:v>
              </c:pt>
              <c:pt idx="16353">
                <c:v>1.2526322219363478E-3</c:v>
              </c:pt>
              <c:pt idx="16354">
                <c:v>1.2543641330760025E-3</c:v>
              </c:pt>
              <c:pt idx="16355">
                <c:v>1.256096284042732E-3</c:v>
              </c:pt>
              <c:pt idx="16356">
                <c:v>1.2578286748365156E-3</c:v>
              </c:pt>
              <c:pt idx="16357">
                <c:v>1.2595613054573671E-3</c:v>
              </c:pt>
              <c:pt idx="16358">
                <c:v>1.2612941759052795E-3</c:v>
              </c:pt>
              <c:pt idx="16359">
                <c:v>1.2630272861802599E-3</c:v>
              </c:pt>
              <c:pt idx="16360">
                <c:v>1.2647606362823013E-3</c:v>
              </c:pt>
              <c:pt idx="16361">
                <c:v>1.2664942262114107E-3</c:v>
              </c:pt>
              <c:pt idx="16362">
                <c:v>1.268228055967574E-3</c:v>
              </c:pt>
              <c:pt idx="16363">
                <c:v>1.2699621255508123E-3</c:v>
              </c:pt>
              <c:pt idx="16364">
                <c:v>1.2716964349611046E-3</c:v>
              </c:pt>
              <c:pt idx="16365">
                <c:v>1.2734309841984648E-3</c:v>
              </c:pt>
              <c:pt idx="16366">
                <c:v>1.275165773262886E-3</c:v>
              </c:pt>
              <c:pt idx="16367">
                <c:v>1.2769008021543751E-3</c:v>
              </c:pt>
              <c:pt idx="16368">
                <c:v>1.2786360708729252E-3</c:v>
              </c:pt>
              <c:pt idx="16369">
                <c:v>1.2803715794185433E-3</c:v>
              </c:pt>
              <c:pt idx="16370">
                <c:v>1.2821073277912154E-3</c:v>
              </c:pt>
              <c:pt idx="16371">
                <c:v>1.2838433159909554E-3</c:v>
              </c:pt>
              <c:pt idx="16372">
                <c:v>1.2855795440177564E-3</c:v>
              </c:pt>
              <c:pt idx="16373">
                <c:v>1.2873160118716254E-3</c:v>
              </c:pt>
              <c:pt idx="16374">
                <c:v>1.2890527195525553E-3</c:v>
              </c:pt>
              <c:pt idx="16375">
                <c:v>1.2907896670605531E-3</c:v>
              </c:pt>
              <c:pt idx="16376">
                <c:v>1.292526854395612E-3</c:v>
              </c:pt>
              <c:pt idx="16377">
                <c:v>1.2942642815577388E-3</c:v>
              </c:pt>
              <c:pt idx="16378">
                <c:v>1.2960019485469196E-3</c:v>
              </c:pt>
              <c:pt idx="16379">
                <c:v>1.2977398553631753E-3</c:v>
              </c:pt>
              <c:pt idx="16380">
                <c:v>1.299478002006485E-3</c:v>
              </c:pt>
              <c:pt idx="16381">
                <c:v>1.3012163884768627E-3</c:v>
              </c:pt>
              <c:pt idx="16382">
                <c:v>1.3029550147743013E-3</c:v>
              </c:pt>
              <c:pt idx="16383">
                <c:v>1.3046938808988079E-3</c:v>
              </c:pt>
              <c:pt idx="16384">
                <c:v>1.3064329868503755E-3</c:v>
              </c:pt>
              <c:pt idx="16385">
                <c:v>1.308172332629004E-3</c:v>
              </c:pt>
              <c:pt idx="16386">
                <c:v>1.3099119182347005E-3</c:v>
              </c:pt>
              <c:pt idx="16387">
                <c:v>1.311651743667458E-3</c:v>
              </c:pt>
              <c:pt idx="16388">
                <c:v>1.3133918089272834E-3</c:v>
              </c:pt>
              <c:pt idx="16389">
                <c:v>1.3151321140141697E-3</c:v>
              </c:pt>
              <c:pt idx="16390">
                <c:v>1.3168726589281171E-3</c:v>
              </c:pt>
              <c:pt idx="16391">
                <c:v>1.3186134436691324E-3</c:v>
              </c:pt>
              <c:pt idx="16392">
                <c:v>1.3203544682372087E-3</c:v>
              </c:pt>
              <c:pt idx="16393">
                <c:v>1.322095732632346E-3</c:v>
              </c:pt>
              <c:pt idx="16394">
                <c:v>1.3238372368545512E-3</c:v>
              </c:pt>
              <c:pt idx="16395">
                <c:v>1.3255789809038174E-3</c:v>
              </c:pt>
              <c:pt idx="16396">
                <c:v>1.3273209647801515E-3</c:v>
              </c:pt>
              <c:pt idx="16397">
                <c:v>1.3290631884835466E-3</c:v>
              </c:pt>
              <c:pt idx="16398">
                <c:v>1.3308056520139958E-3</c:v>
              </c:pt>
              <c:pt idx="16399">
                <c:v>1.3325483553715128E-3</c:v>
              </c:pt>
              <c:pt idx="16400">
                <c:v>1.3342912985560978E-3</c:v>
              </c:pt>
              <c:pt idx="16401">
                <c:v>1.3360344815677508E-3</c:v>
              </c:pt>
              <c:pt idx="16402">
                <c:v>1.3377779044064647E-3</c:v>
              </c:pt>
              <c:pt idx="16403">
                <c:v>1.3395215670722396E-3</c:v>
              </c:pt>
              <c:pt idx="16404">
                <c:v>1.3412654695650755E-3</c:v>
              </c:pt>
              <c:pt idx="16405">
                <c:v>1.3430096118849794E-3</c:v>
              </c:pt>
              <c:pt idx="16406">
                <c:v>1.3447539940319442E-3</c:v>
              </c:pt>
              <c:pt idx="16407">
                <c:v>1.3464986160059769E-3</c:v>
              </c:pt>
              <c:pt idx="16408">
                <c:v>1.3482434778070707E-3</c:v>
              </c:pt>
              <c:pt idx="16409">
                <c:v>1.3499885794352323E-3</c:v>
              </c:pt>
              <c:pt idx="16410">
                <c:v>1.351733920890448E-3</c:v>
              </c:pt>
              <c:pt idx="16411">
                <c:v>1.3534795021727317E-3</c:v>
              </c:pt>
              <c:pt idx="16412">
                <c:v>1.3552253232820832E-3</c:v>
              </c:pt>
              <c:pt idx="16413">
                <c:v>1.3569713842184958E-3</c:v>
              </c:pt>
              <c:pt idx="16414">
                <c:v>1.3587176849819693E-3</c:v>
              </c:pt>
              <c:pt idx="16415">
                <c:v>1.3604642255725108E-3</c:v>
              </c:pt>
              <c:pt idx="16416">
                <c:v>1.3622110059901132E-3</c:v>
              </c:pt>
              <c:pt idx="16417">
                <c:v>1.3639580262347767E-3</c:v>
              </c:pt>
              <c:pt idx="16418">
                <c:v>1.3657052863065081E-3</c:v>
              </c:pt>
              <c:pt idx="16419">
                <c:v>1.3674527862053004E-3</c:v>
              </c:pt>
              <c:pt idx="16420">
                <c:v>1.3692005259311538E-3</c:v>
              </c:pt>
              <c:pt idx="16421">
                <c:v>1.370948505484075E-3</c:v>
              </c:pt>
              <c:pt idx="16422">
                <c:v>1.3726967248640642E-3</c:v>
              </c:pt>
              <c:pt idx="16423">
                <c:v>1.3744451840711075E-3</c:v>
              </c:pt>
              <c:pt idx="16424">
                <c:v>1.3761938831052187E-3</c:v>
              </c:pt>
              <c:pt idx="16425">
                <c:v>1.3779428219663908E-3</c:v>
              </c:pt>
              <c:pt idx="16426">
                <c:v>1.379692000654624E-3</c:v>
              </c:pt>
              <c:pt idx="16427">
                <c:v>1.3814414191699251E-3</c:v>
              </c:pt>
              <c:pt idx="16428">
                <c:v>1.3831910775122941E-3</c:v>
              </c:pt>
              <c:pt idx="16429">
                <c:v>1.3849409756817241E-3</c:v>
              </c:pt>
              <c:pt idx="16430">
                <c:v>1.3866911136782151E-3</c:v>
              </c:pt>
              <c:pt idx="16431">
                <c:v>1.388441491501774E-3</c:v>
              </c:pt>
              <c:pt idx="16432">
                <c:v>1.3901921091523939E-3</c:v>
              </c:pt>
              <c:pt idx="16433">
                <c:v>1.3919429666300748E-3</c:v>
              </c:pt>
              <c:pt idx="16434">
                <c:v>1.3936940639348236E-3</c:v>
              </c:pt>
              <c:pt idx="16435">
                <c:v>1.3954454010666334E-3</c:v>
              </c:pt>
              <c:pt idx="16436">
                <c:v>1.3971969780255042E-3</c:v>
              </c:pt>
              <c:pt idx="16437">
                <c:v>1.3989487948114429E-3</c:v>
              </c:pt>
              <c:pt idx="16438">
                <c:v>1.4007008514244426E-3</c:v>
              </c:pt>
              <c:pt idx="16439">
                <c:v>1.4024531478645103E-3</c:v>
              </c:pt>
              <c:pt idx="16440">
                <c:v>1.4042056841316389E-3</c:v>
              </c:pt>
              <c:pt idx="16441">
                <c:v>1.4059584602258285E-3</c:v>
              </c:pt>
              <c:pt idx="16442">
                <c:v>1.407711476147086E-3</c:v>
              </c:pt>
              <c:pt idx="16443">
                <c:v>1.4094647318954046E-3</c:v>
              </c:pt>
              <c:pt idx="16444">
                <c:v>1.411218227470791E-3</c:v>
              </c:pt>
              <c:pt idx="16445">
                <c:v>1.4129719628732315E-3</c:v>
              </c:pt>
              <c:pt idx="16446">
                <c:v>1.4147259381027469E-3</c:v>
              </c:pt>
              <c:pt idx="16447">
                <c:v>1.4164801531593163E-3</c:v>
              </c:pt>
              <c:pt idx="16448">
                <c:v>1.4182346080429536E-3</c:v>
              </c:pt>
              <c:pt idx="16449">
                <c:v>1.4199893027536589E-3</c:v>
              </c:pt>
              <c:pt idx="16450">
                <c:v>1.4217442372914182E-3</c:v>
              </c:pt>
              <c:pt idx="16451">
                <c:v>1.4234994116562455E-3</c:v>
              </c:pt>
              <c:pt idx="16452">
                <c:v>1.4252548258481407E-3</c:v>
              </c:pt>
              <c:pt idx="16453">
                <c:v>1.4270104798670899E-3</c:v>
              </c:pt>
              <c:pt idx="16454">
                <c:v>1.4287663737131071E-3</c:v>
              </c:pt>
              <c:pt idx="16455">
                <c:v>1.4305225073861852E-3</c:v>
              </c:pt>
              <c:pt idx="16456">
                <c:v>1.4322788808863313E-3</c:v>
              </c:pt>
              <c:pt idx="16457">
                <c:v>1.4340354942135453E-3</c:v>
              </c:pt>
              <c:pt idx="16458">
                <c:v>1.4357923473678133E-3</c:v>
              </c:pt>
              <c:pt idx="16459">
                <c:v>1.4375494403491562E-3</c:v>
              </c:pt>
              <c:pt idx="16460">
                <c:v>1.4393067731575532E-3</c:v>
              </c:pt>
              <c:pt idx="16461">
                <c:v>1.4410643457930181E-3</c:v>
              </c:pt>
              <c:pt idx="16462">
                <c:v>1.4428221582555439E-3</c:v>
              </c:pt>
              <c:pt idx="16463">
                <c:v>1.4445802105451377E-3</c:v>
              </c:pt>
              <c:pt idx="16464">
                <c:v>1.4463385026617925E-3</c:v>
              </c:pt>
              <c:pt idx="16465">
                <c:v>1.4480970346055083E-3</c:v>
              </c:pt>
              <c:pt idx="16466">
                <c:v>1.449855806376292E-3</c:v>
              </c:pt>
              <c:pt idx="16467">
                <c:v>1.4516148179741367E-3</c:v>
              </c:pt>
              <c:pt idx="16468">
                <c:v>1.4533740693990424E-3</c:v>
              </c:pt>
              <c:pt idx="16469">
                <c:v>1.455133560651016E-3</c:v>
              </c:pt>
              <c:pt idx="16470">
                <c:v>1.4568932917300506E-3</c:v>
              </c:pt>
              <c:pt idx="16471">
                <c:v>1.4586532626361531E-3</c:v>
              </c:pt>
              <c:pt idx="16472">
                <c:v>1.4604134733693167E-3</c:v>
              </c:pt>
              <c:pt idx="16473">
                <c:v>1.4621739239295412E-3</c:v>
              </c:pt>
              <c:pt idx="16474">
                <c:v>1.4639346143168336E-3</c:v>
              </c:pt>
              <c:pt idx="16475">
                <c:v>1.465695544531187E-3</c:v>
              </c:pt>
              <c:pt idx="16476">
                <c:v>1.4674567145726014E-3</c:v>
              </c:pt>
              <c:pt idx="16477">
                <c:v>1.4692181244410837E-3</c:v>
              </c:pt>
              <c:pt idx="16478">
                <c:v>1.4709797741366271E-3</c:v>
              </c:pt>
              <c:pt idx="16479">
                <c:v>1.4727416636592383E-3</c:v>
              </c:pt>
              <c:pt idx="16480">
                <c:v>1.4745037930089036E-3</c:v>
              </c:pt>
              <c:pt idx="16481">
                <c:v>1.4762661621856368E-3</c:v>
              </c:pt>
              <c:pt idx="16482">
                <c:v>1.478028771189438E-3</c:v>
              </c:pt>
              <c:pt idx="16483">
                <c:v>1.4797916200203001E-3</c:v>
              </c:pt>
              <c:pt idx="16484">
                <c:v>1.4815547086782233E-3</c:v>
              </c:pt>
              <c:pt idx="16485">
                <c:v>1.4833180371632143E-3</c:v>
              </c:pt>
              <c:pt idx="16486">
                <c:v>1.4850816054752664E-3</c:v>
              </c:pt>
              <c:pt idx="16487">
                <c:v>1.4868454136143863E-3</c:v>
              </c:pt>
              <c:pt idx="16488">
                <c:v>1.4886094615805603E-3</c:v>
              </c:pt>
              <c:pt idx="16489">
                <c:v>1.4903737493738092E-3</c:v>
              </c:pt>
              <c:pt idx="16490">
                <c:v>1.4921382769941122E-3</c:v>
              </c:pt>
              <c:pt idx="16491">
                <c:v>1.493903044441483E-3</c:v>
              </c:pt>
              <c:pt idx="16492">
                <c:v>1.4956680517159218E-3</c:v>
              </c:pt>
              <c:pt idx="16493">
                <c:v>1.4974332988174216E-3</c:v>
              </c:pt>
              <c:pt idx="16494">
                <c:v>1.4991987857459824E-3</c:v>
              </c:pt>
              <c:pt idx="16495">
                <c:v>1.5009645125016041E-3</c:v>
              </c:pt>
              <c:pt idx="16496">
                <c:v>1.5027304790842938E-3</c:v>
              </c:pt>
              <c:pt idx="16497">
                <c:v>1.5044966854940514E-3</c:v>
              </c:pt>
              <c:pt idx="16498">
                <c:v>1.5062631317308631E-3</c:v>
              </c:pt>
              <c:pt idx="16499">
                <c:v>1.5080298177947427E-3</c:v>
              </c:pt>
              <c:pt idx="16500">
                <c:v>1.5097967436856902E-3</c:v>
              </c:pt>
              <c:pt idx="16501">
                <c:v>1.5115639094036917E-3</c:v>
              </c:pt>
              <c:pt idx="16502">
                <c:v>1.5133313149487682E-3</c:v>
              </c:pt>
              <c:pt idx="16503">
                <c:v>1.5150989603208986E-3</c:v>
              </c:pt>
              <c:pt idx="16504">
                <c:v>1.516866845520097E-3</c:v>
              </c:pt>
              <c:pt idx="16505">
                <c:v>1.5186349705463564E-3</c:v>
              </c:pt>
              <c:pt idx="16506">
                <c:v>1.5204033353996838E-3</c:v>
              </c:pt>
              <c:pt idx="16507">
                <c:v>1.5221719400800651E-3</c:v>
              </c:pt>
              <c:pt idx="16508">
                <c:v>1.5239407845875144E-3</c:v>
              </c:pt>
              <c:pt idx="16509">
                <c:v>1.5257098689220316E-3</c:v>
              </c:pt>
              <c:pt idx="16510">
                <c:v>1.5274791930836099E-3</c:v>
              </c:pt>
              <c:pt idx="16511">
                <c:v>1.529248757072256E-3</c:v>
              </c:pt>
              <c:pt idx="16512">
                <c:v>1.5310185608879631E-3</c:v>
              </c:pt>
              <c:pt idx="16513">
                <c:v>1.5327886045307312E-3</c:v>
              </c:pt>
              <c:pt idx="16514">
                <c:v>1.5345588880005673E-3</c:v>
              </c:pt>
              <c:pt idx="16515">
                <c:v>1.5363294112974643E-3</c:v>
              </c:pt>
              <c:pt idx="16516">
                <c:v>1.5381001744214223E-3</c:v>
              </c:pt>
              <c:pt idx="16517">
                <c:v>1.5398711773724483E-3</c:v>
              </c:pt>
              <c:pt idx="16518">
                <c:v>1.5416424201505352E-3</c:v>
              </c:pt>
              <c:pt idx="16519">
                <c:v>1.5434139027556831E-3</c:v>
              </c:pt>
              <c:pt idx="16520">
                <c:v>1.545185625187899E-3</c:v>
              </c:pt>
              <c:pt idx="16521">
                <c:v>1.5469575874471828E-3</c:v>
              </c:pt>
              <c:pt idx="16522">
                <c:v>1.5487297895335206E-3</c:v>
              </c:pt>
              <c:pt idx="16523">
                <c:v>1.5505022314469263E-3</c:v>
              </c:pt>
              <c:pt idx="16524">
                <c:v>1.5522749131874E-3</c:v>
              </c:pt>
              <c:pt idx="16525">
                <c:v>1.5540478347549277E-3</c:v>
              </c:pt>
              <c:pt idx="16526">
                <c:v>1.5558209961495303E-3</c:v>
              </c:pt>
              <c:pt idx="16527">
                <c:v>1.557594397371187E-3</c:v>
              </c:pt>
              <c:pt idx="16528">
                <c:v>1.5593680384199116E-3</c:v>
              </c:pt>
              <c:pt idx="16529">
                <c:v>1.5611419192956971E-3</c:v>
              </c:pt>
              <c:pt idx="16530">
                <c:v>1.5629160399985506E-3</c:v>
              </c:pt>
              <c:pt idx="16531">
                <c:v>1.5646904005284651E-3</c:v>
              </c:pt>
              <c:pt idx="16532">
                <c:v>1.5664650008854406E-3</c:v>
              </c:pt>
              <c:pt idx="16533">
                <c:v>1.5682398410694839E-3</c:v>
              </c:pt>
              <c:pt idx="16534">
                <c:v>1.5700149210805883E-3</c:v>
              </c:pt>
              <c:pt idx="16535">
                <c:v>1.5717902409187468E-3</c:v>
              </c:pt>
              <c:pt idx="16536">
                <c:v>1.57356580058398E-3</c:v>
              </c:pt>
              <c:pt idx="16537">
                <c:v>1.5753416000762813E-3</c:v>
              </c:pt>
              <c:pt idx="16538">
                <c:v>1.5771176393956365E-3</c:v>
              </c:pt>
              <c:pt idx="16539">
                <c:v>1.5788939185420597E-3</c:v>
              </c:pt>
              <c:pt idx="16540">
                <c:v>1.5806704375155509E-3</c:v>
              </c:pt>
              <c:pt idx="16541">
                <c:v>1.582447196316096E-3</c:v>
              </c:pt>
              <c:pt idx="16542">
                <c:v>1.5842241949437091E-3</c:v>
              </c:pt>
              <c:pt idx="16543">
                <c:v>1.5860014333983902E-3</c:v>
              </c:pt>
              <c:pt idx="16544">
                <c:v>1.5877789116801322E-3</c:v>
              </c:pt>
              <c:pt idx="16545">
                <c:v>1.5895566297889352E-3</c:v>
              </c:pt>
              <c:pt idx="16546">
                <c:v>1.5913345877248061E-3</c:v>
              </c:pt>
              <c:pt idx="16547">
                <c:v>1.593112785487738E-3</c:v>
              </c:pt>
              <c:pt idx="16548">
                <c:v>1.594891223077731E-3</c:v>
              </c:pt>
              <c:pt idx="16549">
                <c:v>1.5966699004947918E-3</c:v>
              </c:pt>
              <c:pt idx="16550">
                <c:v>1.5984488177389136E-3</c:v>
              </c:pt>
              <c:pt idx="16551">
                <c:v>1.6002279748100964E-3</c:v>
              </c:pt>
              <c:pt idx="16552">
                <c:v>1.6020073717083472E-3</c:v>
              </c:pt>
              <c:pt idx="16553">
                <c:v>1.6037870084336589E-3</c:v>
              </c:pt>
              <c:pt idx="16554">
                <c:v>1.6055668849860386E-3</c:v>
              </c:pt>
              <c:pt idx="16555">
                <c:v>1.6073470013654792E-3</c:v>
              </c:pt>
              <c:pt idx="16556">
                <c:v>1.6091273575719808E-3</c:v>
              </c:pt>
              <c:pt idx="16557">
                <c:v>1.6109079536055504E-3</c:v>
              </c:pt>
              <c:pt idx="16558">
                <c:v>1.6126887894661809E-3</c:v>
              </c:pt>
              <c:pt idx="16559">
                <c:v>1.6144698651538725E-3</c:v>
              </c:pt>
              <c:pt idx="16560">
                <c:v>1.6162511806686319E-3</c:v>
              </c:pt>
              <c:pt idx="16561">
                <c:v>1.6180327360104593E-3</c:v>
              </c:pt>
              <c:pt idx="16562">
                <c:v>1.6198145311793338E-3</c:v>
              </c:pt>
              <c:pt idx="16563">
                <c:v>1.6215965661752832E-3</c:v>
              </c:pt>
              <c:pt idx="16564">
                <c:v>1.6233788409982935E-3</c:v>
              </c:pt>
              <c:pt idx="16565">
                <c:v>1.6251613556483718E-3</c:v>
              </c:pt>
              <c:pt idx="16566">
                <c:v>1.6269441101255111E-3</c:v>
              </c:pt>
              <c:pt idx="16567">
                <c:v>1.6287271044297183E-3</c:v>
              </c:pt>
              <c:pt idx="16568">
                <c:v>1.6305103385609795E-3</c:v>
              </c:pt>
              <c:pt idx="16569">
                <c:v>1.6322938125193157E-3</c:v>
              </c:pt>
              <c:pt idx="16570">
                <c:v>1.6340775263047058E-3</c:v>
              </c:pt>
              <c:pt idx="16571">
                <c:v>1.6358614799171639E-3</c:v>
              </c:pt>
              <c:pt idx="16572">
                <c:v>1.6376456733566899E-3</c:v>
              </c:pt>
              <c:pt idx="16573">
                <c:v>1.63943010662327E-3</c:v>
              </c:pt>
              <c:pt idx="16574">
                <c:v>1.641214779716918E-3</c:v>
              </c:pt>
              <c:pt idx="16575">
                <c:v>1.6429996926376339E-3</c:v>
              </c:pt>
              <c:pt idx="16576">
                <c:v>1.6447848453854108E-3</c:v>
              </c:pt>
              <c:pt idx="16577">
                <c:v>1.6465702379602487E-3</c:v>
              </c:pt>
              <c:pt idx="16578">
                <c:v>1.6483558703621476E-3</c:v>
              </c:pt>
              <c:pt idx="16579">
                <c:v>1.6501417425911144E-3</c:v>
              </c:pt>
              <c:pt idx="16580">
                <c:v>1.6519278546471491E-3</c:v>
              </c:pt>
              <c:pt idx="16581">
                <c:v>1.6537142065302379E-3</c:v>
              </c:pt>
              <c:pt idx="16582">
                <c:v>1.6555007982403946E-3</c:v>
              </c:pt>
              <c:pt idx="16583">
                <c:v>1.6572876297776193E-3</c:v>
              </c:pt>
              <c:pt idx="16584">
                <c:v>1.6590747011419049E-3</c:v>
              </c:pt>
              <c:pt idx="16585">
                <c:v>1.6608620123332515E-3</c:v>
              </c:pt>
              <c:pt idx="16586">
                <c:v>1.6626495633516591E-3</c:v>
              </c:pt>
              <c:pt idx="16587">
                <c:v>1.6644373541971347E-3</c:v>
              </c:pt>
              <c:pt idx="16588">
                <c:v>1.6662253848696781E-3</c:v>
              </c:pt>
              <c:pt idx="16589">
                <c:v>1.6680136553692687E-3</c:v>
              </c:pt>
              <c:pt idx="16590">
                <c:v>1.6698021656959341E-3</c:v>
              </c:pt>
              <c:pt idx="16591">
                <c:v>1.6715909158496675E-3</c:v>
              </c:pt>
              <c:pt idx="16592">
                <c:v>1.6733799058304619E-3</c:v>
              </c:pt>
              <c:pt idx="16593">
                <c:v>1.6751691356383172E-3</c:v>
              </c:pt>
              <c:pt idx="16594">
                <c:v>1.6769586052732335E-3</c:v>
              </c:pt>
              <c:pt idx="16595">
                <c:v>1.6787483147352178E-3</c:v>
              </c:pt>
              <c:pt idx="16596">
                <c:v>1.680538264024263E-3</c:v>
              </c:pt>
              <c:pt idx="16597">
                <c:v>1.6823284531403762E-3</c:v>
              </c:pt>
              <c:pt idx="16598">
                <c:v>1.6841188820835504E-3</c:v>
              </c:pt>
              <c:pt idx="16599">
                <c:v>1.6859095508537925E-3</c:v>
              </c:pt>
              <c:pt idx="16600">
                <c:v>1.6877004594510886E-3</c:v>
              </c:pt>
              <c:pt idx="16601">
                <c:v>1.6894916078754596E-3</c:v>
              </c:pt>
              <c:pt idx="16602">
                <c:v>1.6912829961268847E-3</c:v>
              </c:pt>
              <c:pt idx="16603">
                <c:v>1.6930746242053776E-3</c:v>
              </c:pt>
              <c:pt idx="16604">
                <c:v>1.6948664921109316E-3</c:v>
              </c:pt>
              <c:pt idx="16605">
                <c:v>1.6966585998435535E-3</c:v>
              </c:pt>
              <c:pt idx="16606">
                <c:v>1.6984509474032364E-3</c:v>
              </c:pt>
              <c:pt idx="16607">
                <c:v>1.7002435347899802E-3</c:v>
              </c:pt>
              <c:pt idx="16608">
                <c:v>1.702036362003792E-3</c:v>
              </c:pt>
              <c:pt idx="16609">
                <c:v>1.7038294290446648E-3</c:v>
              </c:pt>
              <c:pt idx="16610">
                <c:v>1.7056227359126055E-3</c:v>
              </c:pt>
              <c:pt idx="16611">
                <c:v>1.7074162826076072E-3</c:v>
              </c:pt>
              <c:pt idx="16612">
                <c:v>1.7092100691296699E-3</c:v>
              </c:pt>
              <c:pt idx="16613">
                <c:v>1.7110040954788006E-3</c:v>
              </c:pt>
              <c:pt idx="16614">
                <c:v>1.7127983616549922E-3</c:v>
              </c:pt>
              <c:pt idx="16615">
                <c:v>1.7145928676582448E-3</c:v>
              </c:pt>
              <c:pt idx="16616">
                <c:v>1.7163876134885653E-3</c:v>
              </c:pt>
              <c:pt idx="16617">
                <c:v>1.7181825991459398E-3</c:v>
              </c:pt>
              <c:pt idx="16618">
                <c:v>1.7199778246303893E-3</c:v>
              </c:pt>
              <c:pt idx="16619">
                <c:v>1.7217732899418997E-3</c:v>
              </c:pt>
              <c:pt idx="16620">
                <c:v>1.7235689950804711E-3</c:v>
              </c:pt>
              <c:pt idx="16621">
                <c:v>1.7253649400461035E-3</c:v>
              </c:pt>
              <c:pt idx="16622">
                <c:v>1.7271611248388039E-3</c:v>
              </c:pt>
              <c:pt idx="16623">
                <c:v>1.7289575494585721E-3</c:v>
              </c:pt>
              <c:pt idx="16624">
                <c:v>1.7307542139054014E-3</c:v>
              </c:pt>
              <c:pt idx="16625">
                <c:v>1.7325511181792916E-3</c:v>
              </c:pt>
              <c:pt idx="16626">
                <c:v>1.7343482622802428E-3</c:v>
              </c:pt>
              <c:pt idx="16627">
                <c:v>1.736145646208262E-3</c:v>
              </c:pt>
              <c:pt idx="16628">
                <c:v>1.7379432699633421E-3</c:v>
              </c:pt>
              <c:pt idx="16629">
                <c:v>1.7397411335454901E-3</c:v>
              </c:pt>
              <c:pt idx="16630">
                <c:v>1.7415392369546992E-3</c:v>
              </c:pt>
              <c:pt idx="16631">
                <c:v>1.7433375801909692E-3</c:v>
              </c:pt>
              <c:pt idx="16632">
                <c:v>1.7451361632543072E-3</c:v>
              </c:pt>
              <c:pt idx="16633">
                <c:v>1.7469349861447062E-3</c:v>
              </c:pt>
              <c:pt idx="16634">
                <c:v>1.748734048862173E-3</c:v>
              </c:pt>
              <c:pt idx="16635">
                <c:v>1.7505333514067009E-3</c:v>
              </c:pt>
              <c:pt idx="16636">
                <c:v>1.7523328937782898E-3</c:v>
              </c:pt>
              <c:pt idx="16637">
                <c:v>1.7541326759769466E-3</c:v>
              </c:pt>
              <c:pt idx="16638">
                <c:v>1.7559326980026643E-3</c:v>
              </c:pt>
              <c:pt idx="16639">
                <c:v>1.7577329598554431E-3</c:v>
              </c:pt>
              <c:pt idx="16640">
                <c:v>1.7595334615352898E-3</c:v>
              </c:pt>
              <c:pt idx="16641">
                <c:v>1.7613342030421975E-3</c:v>
              </c:pt>
              <c:pt idx="16642">
                <c:v>1.7631351843761661E-3</c:v>
              </c:pt>
              <c:pt idx="16643">
                <c:v>1.7649364055372027E-3</c:v>
              </c:pt>
              <c:pt idx="16644">
                <c:v>1.7667378665252934E-3</c:v>
              </c:pt>
              <c:pt idx="16645">
                <c:v>1.7685395673404589E-3</c:v>
              </c:pt>
              <c:pt idx="16646">
                <c:v>1.7703415079826854E-3</c:v>
              </c:pt>
              <c:pt idx="16647">
                <c:v>1.7721436884519728E-3</c:v>
              </c:pt>
              <c:pt idx="16648">
                <c:v>1.7739461087483283E-3</c:v>
              </c:pt>
              <c:pt idx="16649">
                <c:v>1.7757487688717447E-3</c:v>
              </c:pt>
              <c:pt idx="16650">
                <c:v>1.777551668822229E-3</c:v>
              </c:pt>
              <c:pt idx="16651">
                <c:v>1.7793548085997743E-3</c:v>
              </c:pt>
              <c:pt idx="16652">
                <c:v>1.7811581882043806E-3</c:v>
              </c:pt>
              <c:pt idx="16653">
                <c:v>1.7829618076360479E-3</c:v>
              </c:pt>
              <c:pt idx="16654">
                <c:v>1.7847656668947831E-3</c:v>
              </c:pt>
              <c:pt idx="16655">
                <c:v>1.7865697659805863E-3</c:v>
              </c:pt>
              <c:pt idx="16656">
                <c:v>1.7883741048934504E-3</c:v>
              </c:pt>
              <c:pt idx="16657">
                <c:v>1.7901786836333755E-3</c:v>
              </c:pt>
              <c:pt idx="16658">
                <c:v>1.7919835022003616E-3</c:v>
              </c:pt>
              <c:pt idx="16659">
                <c:v>1.7937885605944157E-3</c:v>
              </c:pt>
              <c:pt idx="16660">
                <c:v>1.7955938588155307E-3</c:v>
              </c:pt>
              <c:pt idx="16661">
                <c:v>1.7973993968637136E-3</c:v>
              </c:pt>
              <c:pt idx="16662">
                <c:v>1.7992051747389576E-3</c:v>
              </c:pt>
              <c:pt idx="16663">
                <c:v>1.8010111924412625E-3</c:v>
              </c:pt>
              <c:pt idx="16664">
                <c:v>1.8028174499706354E-3</c:v>
              </c:pt>
              <c:pt idx="16665">
                <c:v>1.8046239473270692E-3</c:v>
              </c:pt>
              <c:pt idx="16666">
                <c:v>1.806430684510564E-3</c:v>
              </c:pt>
              <c:pt idx="16667">
                <c:v>1.8082376615211268E-3</c:v>
              </c:pt>
              <c:pt idx="16668">
                <c:v>1.8100448783587506E-3</c:v>
              </c:pt>
              <c:pt idx="16669">
                <c:v>1.8118523350234422E-3</c:v>
              </c:pt>
              <c:pt idx="16670">
                <c:v>1.8136600315151949E-3</c:v>
              </c:pt>
              <c:pt idx="16671">
                <c:v>1.8154679678340016E-3</c:v>
              </c:pt>
              <c:pt idx="16672">
                <c:v>1.8172761439798832E-3</c:v>
              </c:pt>
              <c:pt idx="16673">
                <c:v>1.8190845599528258E-3</c:v>
              </c:pt>
              <c:pt idx="16674">
                <c:v>1.8208932157528362E-3</c:v>
              </c:pt>
              <c:pt idx="16675">
                <c:v>1.8227021113799008E-3</c:v>
              </c:pt>
              <c:pt idx="16676">
                <c:v>1.8245112468340402E-3</c:v>
              </c:pt>
              <c:pt idx="16677">
                <c:v>1.8263206221152337E-3</c:v>
              </c:pt>
              <c:pt idx="16678">
                <c:v>1.828130237223495E-3</c:v>
              </c:pt>
              <c:pt idx="16679">
                <c:v>1.8299400921588174E-3</c:v>
              </c:pt>
              <c:pt idx="16680">
                <c:v>1.8317501869212077E-3</c:v>
              </c:pt>
              <c:pt idx="16681">
                <c:v>1.833560521510659E-3</c:v>
              </c:pt>
              <c:pt idx="16682">
                <c:v>1.8353710959271782E-3</c:v>
              </c:pt>
              <c:pt idx="16683">
                <c:v>1.8371819101707584E-3</c:v>
              </c:pt>
              <c:pt idx="16684">
                <c:v>1.8389929642413996E-3</c:v>
              </c:pt>
              <c:pt idx="16685">
                <c:v>1.8408042581391018E-3</c:v>
              </c:pt>
              <c:pt idx="16686">
                <c:v>1.8426157918638719E-3</c:v>
              </c:pt>
              <c:pt idx="16687">
                <c:v>1.84442756541571E-3</c:v>
              </c:pt>
              <c:pt idx="16688">
                <c:v>1.846239578794602E-3</c:v>
              </c:pt>
              <c:pt idx="16689">
                <c:v>1.8480518320005621E-3</c:v>
              </c:pt>
              <c:pt idx="16690">
                <c:v>1.84986432503359E-3</c:v>
              </c:pt>
              <c:pt idx="16691">
                <c:v>1.8516770578936789E-3</c:v>
              </c:pt>
              <c:pt idx="16692">
                <c:v>1.8534900305808288E-3</c:v>
              </c:pt>
              <c:pt idx="16693">
                <c:v>1.8553032430950397E-3</c:v>
              </c:pt>
              <c:pt idx="16694">
                <c:v>1.8571166954363186E-3</c:v>
              </c:pt>
              <c:pt idx="16695">
                <c:v>1.8589303876046653E-3</c:v>
              </c:pt>
              <c:pt idx="16696">
                <c:v>1.8607443196000661E-3</c:v>
              </c:pt>
              <c:pt idx="16697">
                <c:v>1.8625584914225349E-3</c:v>
              </c:pt>
              <c:pt idx="16698">
                <c:v>1.8643729030720715E-3</c:v>
              </c:pt>
              <c:pt idx="16699">
                <c:v>1.8661875545486623E-3</c:v>
              </c:pt>
              <c:pt idx="16700">
                <c:v>1.8680024458523209E-3</c:v>
              </c:pt>
              <c:pt idx="16701">
                <c:v>1.8698175769830405E-3</c:v>
              </c:pt>
              <c:pt idx="16702">
                <c:v>1.8716329479408281E-3</c:v>
              </c:pt>
              <c:pt idx="16703">
                <c:v>1.8734485587256766E-3</c:v>
              </c:pt>
              <c:pt idx="16704">
                <c:v>1.8752644093375931E-3</c:v>
              </c:pt>
              <c:pt idx="16705">
                <c:v>1.8770804997765705E-3</c:v>
              </c:pt>
              <c:pt idx="16706">
                <c:v>1.8788968300426159E-3</c:v>
              </c:pt>
              <c:pt idx="16707">
                <c:v>1.8807134001357154E-3</c:v>
              </c:pt>
              <c:pt idx="16708">
                <c:v>1.8825302100558897E-3</c:v>
              </c:pt>
              <c:pt idx="16709">
                <c:v>1.884347259803118E-3</c:v>
              </c:pt>
              <c:pt idx="16710">
                <c:v>1.8861645493774143E-3</c:v>
              </c:pt>
              <c:pt idx="16711">
                <c:v>1.8879820787787716E-3</c:v>
              </c:pt>
              <c:pt idx="16712">
                <c:v>1.8897998480071967E-3</c:v>
              </c:pt>
              <c:pt idx="16713">
                <c:v>1.8916178570626829E-3</c:v>
              </c:pt>
              <c:pt idx="16714">
                <c:v>1.8934361059452301E-3</c:v>
              </c:pt>
              <c:pt idx="16715">
                <c:v>1.8952545946548452E-3</c:v>
              </c:pt>
              <c:pt idx="16716">
                <c:v>1.8970733231915213E-3</c:v>
              </c:pt>
              <c:pt idx="16717">
                <c:v>1.8988922915552653E-3</c:v>
              </c:pt>
              <c:pt idx="16718">
                <c:v>1.9007114997460703E-3</c:v>
              </c:pt>
              <c:pt idx="16719">
                <c:v>1.9025309477639363E-3</c:v>
              </c:pt>
              <c:pt idx="16720">
                <c:v>1.9043506356088702E-3</c:v>
              </c:pt>
              <c:pt idx="16721">
                <c:v>1.9061705632808651E-3</c:v>
              </c:pt>
              <c:pt idx="16722">
                <c:v>1.907990730779921E-3</c:v>
              </c:pt>
              <c:pt idx="16723">
                <c:v>1.9098111381060448E-3</c:v>
              </c:pt>
              <c:pt idx="16724">
                <c:v>1.9116317852592296E-3</c:v>
              </c:pt>
              <c:pt idx="16725">
                <c:v>1.9134526722394823E-3</c:v>
              </c:pt>
              <c:pt idx="16726">
                <c:v>1.9152737990467891E-3</c:v>
              </c:pt>
              <c:pt idx="16727">
                <c:v>1.9170951656811638E-3</c:v>
              </c:pt>
              <c:pt idx="16728">
                <c:v>1.9189167721425995E-3</c:v>
              </c:pt>
              <c:pt idx="16729">
                <c:v>1.9207386184311101E-3</c:v>
              </c:pt>
              <c:pt idx="16730">
                <c:v>1.9225607045466747E-3</c:v>
              </c:pt>
              <c:pt idx="16731">
                <c:v>1.9243830304893073E-3</c:v>
              </c:pt>
              <c:pt idx="16732">
                <c:v>1.9262055962590008E-3</c:v>
              </c:pt>
              <c:pt idx="16733">
                <c:v>1.9280284018557553E-3</c:v>
              </c:pt>
              <c:pt idx="16734">
                <c:v>1.9298514472795777E-3</c:v>
              </c:pt>
              <c:pt idx="16735">
                <c:v>1.9316747325304612E-3</c:v>
              </c:pt>
              <c:pt idx="16736">
                <c:v>1.9334982576084125E-3</c:v>
              </c:pt>
              <c:pt idx="16737">
                <c:v>1.9353220225134249E-3</c:v>
              </c:pt>
              <c:pt idx="16738">
                <c:v>1.9371460272455052E-3</c:v>
              </c:pt>
              <c:pt idx="16739">
                <c:v>1.9389702718046395E-3</c:v>
              </c:pt>
              <c:pt idx="16740">
                <c:v>1.9407947561908417E-3</c:v>
              </c:pt>
              <c:pt idx="16741">
                <c:v>1.9426194804041119E-3</c:v>
              </c:pt>
              <c:pt idx="16742">
                <c:v>1.9444444444444431E-3</c:v>
              </c:pt>
              <c:pt idx="16743">
                <c:v>1.9462696483118352E-3</c:v>
              </c:pt>
              <c:pt idx="16744">
                <c:v>1.9480950920062953E-3</c:v>
              </c:pt>
              <c:pt idx="16745">
                <c:v>1.9499207755278164E-3</c:v>
              </c:pt>
              <c:pt idx="16746">
                <c:v>1.9517466988763985E-3</c:v>
              </c:pt>
              <c:pt idx="16747">
                <c:v>1.9535728620520484E-3</c:v>
              </c:pt>
              <c:pt idx="16748">
                <c:v>1.9553992650547594E-3</c:v>
              </c:pt>
              <c:pt idx="16749">
                <c:v>1.9572259078845314E-3</c:v>
              </c:pt>
              <c:pt idx="16750">
                <c:v>1.9590527905413713E-3</c:v>
              </c:pt>
              <c:pt idx="16751">
                <c:v>1.9608799130252791E-3</c:v>
              </c:pt>
              <c:pt idx="16752">
                <c:v>1.962707275336241E-3</c:v>
              </c:pt>
              <c:pt idx="16753">
                <c:v>1.9645348774742638E-3</c:v>
              </c:pt>
              <c:pt idx="16754">
                <c:v>1.9663627194393615E-3</c:v>
              </c:pt>
              <c:pt idx="16755">
                <c:v>1.9681908012315133E-3</c:v>
              </c:pt>
              <c:pt idx="16756">
                <c:v>1.970019122850733E-3</c:v>
              </c:pt>
              <c:pt idx="16757">
                <c:v>1.9718476842970206E-3</c:v>
              </c:pt>
              <c:pt idx="16758">
                <c:v>1.9736764855703692E-3</c:v>
              </c:pt>
              <c:pt idx="16759">
                <c:v>1.9755055266707788E-3</c:v>
              </c:pt>
              <c:pt idx="16760">
                <c:v>1.9773348075982564E-3</c:v>
              </c:pt>
              <c:pt idx="16761">
                <c:v>1.9791643283527949E-3</c:v>
              </c:pt>
              <c:pt idx="16762">
                <c:v>1.9809940889343944E-3</c:v>
              </c:pt>
              <c:pt idx="16763">
                <c:v>1.9828240893430618E-3</c:v>
              </c:pt>
              <c:pt idx="16764">
                <c:v>1.9846543295787902E-3</c:v>
              </c:pt>
              <c:pt idx="16765">
                <c:v>1.9864848096415796E-3</c:v>
              </c:pt>
              <c:pt idx="16766">
                <c:v>1.988315529531437E-3</c:v>
              </c:pt>
              <c:pt idx="16767">
                <c:v>1.9901464892483553E-3</c:v>
              </c:pt>
              <c:pt idx="16768">
                <c:v>1.9919776887923415E-3</c:v>
              </c:pt>
              <c:pt idx="16769">
                <c:v>1.9938091281633888E-3</c:v>
              </c:pt>
              <c:pt idx="16770">
                <c:v>1.995640807361497E-3</c:v>
              </c:pt>
              <c:pt idx="16771">
                <c:v>1.9974727263866732E-3</c:v>
              </c:pt>
              <c:pt idx="16772">
                <c:v>1.9993048852389103E-3</c:v>
              </c:pt>
              <c:pt idx="16773">
                <c:v>2.0011372839182154E-3</c:v>
              </c:pt>
              <c:pt idx="16774">
                <c:v>2.0029699224245745E-3</c:v>
              </c:pt>
              <c:pt idx="16775">
                <c:v>2.0048028007580085E-3</c:v>
              </c:pt>
              <c:pt idx="16776">
                <c:v>2.0066359189184965E-3</c:v>
              </c:pt>
              <c:pt idx="16777">
                <c:v>2.0084692769060525E-3</c:v>
              </c:pt>
              <c:pt idx="16778">
                <c:v>2.0103028747206694E-3</c:v>
              </c:pt>
              <c:pt idx="16779">
                <c:v>2.0121367123623543E-3</c:v>
              </c:pt>
              <c:pt idx="16780">
                <c:v>2.0139707898310932E-3</c:v>
              </c:pt>
              <c:pt idx="16781">
                <c:v>2.015805107126907E-3</c:v>
              </c:pt>
              <c:pt idx="16782">
                <c:v>2.0176396642497818E-3</c:v>
              </c:pt>
              <c:pt idx="16783">
                <c:v>2.0194744611997176E-3</c:v>
              </c:pt>
              <c:pt idx="16784">
                <c:v>2.0213094979767143E-3</c:v>
              </c:pt>
              <c:pt idx="16785">
                <c:v>2.023144774580779E-3</c:v>
              </c:pt>
              <c:pt idx="16786">
                <c:v>2.0249802910119116E-3</c:v>
              </c:pt>
              <c:pt idx="16787">
                <c:v>2.0268160472700983E-3</c:v>
              </c:pt>
              <c:pt idx="16788">
                <c:v>2.0286520433553529E-3</c:v>
              </c:pt>
              <c:pt idx="16789">
                <c:v>2.0304882792676754E-3</c:v>
              </c:pt>
              <c:pt idx="16790">
                <c:v>2.0323247550070589E-3</c:v>
              </c:pt>
              <c:pt idx="16791">
                <c:v>2.0341614705735034E-3</c:v>
              </c:pt>
              <c:pt idx="16792">
                <c:v>2.0359984259670089E-3</c:v>
              </c:pt>
              <c:pt idx="16793">
                <c:v>2.0378356211875823E-3</c:v>
              </c:pt>
              <c:pt idx="16794">
                <c:v>2.0396730562352236E-3</c:v>
              </c:pt>
              <c:pt idx="16795">
                <c:v>2.041510731109919E-3</c:v>
              </c:pt>
              <c:pt idx="16796">
                <c:v>2.0433486458116892E-3</c:v>
              </c:pt>
              <c:pt idx="16797">
                <c:v>2.0451868003405135E-3</c:v>
              </c:pt>
              <c:pt idx="16798">
                <c:v>2.0470251946964058E-3</c:v>
              </c:pt>
              <c:pt idx="16799">
                <c:v>2.048863828879359E-3</c:v>
              </c:pt>
              <c:pt idx="16800">
                <c:v>2.0507027028893801E-3</c:v>
              </c:pt>
              <c:pt idx="16801">
                <c:v>2.0525418167264553E-3</c:v>
              </c:pt>
              <c:pt idx="16802">
                <c:v>2.0543811703906054E-3</c:v>
              </c:pt>
              <c:pt idx="16803">
                <c:v>2.0562207638818095E-3</c:v>
              </c:pt>
              <c:pt idx="16804">
                <c:v>2.0580605972000884E-3</c:v>
              </c:pt>
              <c:pt idx="16805">
                <c:v>2.0599006703454215E-3</c:v>
              </c:pt>
              <c:pt idx="16806">
                <c:v>2.0617409833178224E-3</c:v>
              </c:pt>
              <c:pt idx="16807">
                <c:v>2.0635815361172843E-3</c:v>
              </c:pt>
              <c:pt idx="16808">
                <c:v>2.0654223287438003E-3</c:v>
              </c:pt>
              <c:pt idx="16809">
                <c:v>2.0672633611973912E-3</c:v>
              </c:pt>
              <c:pt idx="16810">
                <c:v>2.06910463347805E-3</c:v>
              </c:pt>
              <c:pt idx="16811">
                <c:v>2.0709461455857628E-3</c:v>
              </c:pt>
              <c:pt idx="16812">
                <c:v>2.0727878975205435E-3</c:v>
              </c:pt>
              <c:pt idx="16813">
                <c:v>2.0746298892823922E-3</c:v>
              </c:pt>
              <c:pt idx="16814">
                <c:v>2.0764721208713019E-3</c:v>
              </c:pt>
              <c:pt idx="16815">
                <c:v>2.0783145922872726E-3</c:v>
              </c:pt>
              <c:pt idx="16816">
                <c:v>2.0801573035303042E-3</c:v>
              </c:pt>
              <c:pt idx="16817">
                <c:v>2.0820002546004038E-3</c:v>
              </c:pt>
              <c:pt idx="16818">
                <c:v>2.0838434454975713E-3</c:v>
              </c:pt>
              <c:pt idx="16819">
                <c:v>2.0856868762217928E-3</c:v>
              </c:pt>
              <c:pt idx="16820">
                <c:v>2.0875305467730823E-3</c:v>
              </c:pt>
              <c:pt idx="16821">
                <c:v>2.0893744571514397E-3</c:v>
              </c:pt>
              <c:pt idx="16822">
                <c:v>2.0912186073568581E-3</c:v>
              </c:pt>
              <c:pt idx="16823">
                <c:v>2.0930629973893375E-3</c:v>
              </c:pt>
              <c:pt idx="16824">
                <c:v>2.0949076272488779E-3</c:v>
              </c:pt>
              <c:pt idx="16825">
                <c:v>2.0967524969354862E-3</c:v>
              </c:pt>
              <c:pt idx="16826">
                <c:v>2.0985976064491554E-3</c:v>
              </c:pt>
              <c:pt idx="16827">
                <c:v>2.1004429557898927E-3</c:v>
              </c:pt>
              <c:pt idx="16828">
                <c:v>2.1022885449576909E-3</c:v>
              </c:pt>
              <c:pt idx="16829">
                <c:v>2.10413437395255E-3</c:v>
              </c:pt>
              <c:pt idx="16830">
                <c:v>2.1059804427744772E-3</c:v>
              </c:pt>
              <c:pt idx="16831">
                <c:v>2.1078267514234653E-3</c:v>
              </c:pt>
              <c:pt idx="16832">
                <c:v>2.1096732998995213E-3</c:v>
              </c:pt>
              <c:pt idx="16833">
                <c:v>2.1115200882026383E-3</c:v>
              </c:pt>
              <c:pt idx="16834">
                <c:v>2.1133671163328163E-3</c:v>
              </c:pt>
              <c:pt idx="16835">
                <c:v>2.1152143842900553E-3</c:v>
              </c:pt>
              <c:pt idx="16836">
                <c:v>2.1170618920743622E-3</c:v>
              </c:pt>
              <c:pt idx="16837">
                <c:v>2.1189096396857302E-3</c:v>
              </c:pt>
              <c:pt idx="16838">
                <c:v>2.120757627124166E-3</c:v>
              </c:pt>
              <c:pt idx="16839">
                <c:v>2.1226058543896628E-3</c:v>
              </c:pt>
              <c:pt idx="16840">
                <c:v>2.1244543214822276E-3</c:v>
              </c:pt>
              <c:pt idx="16841">
                <c:v>2.1263030284018533E-3</c:v>
              </c:pt>
              <c:pt idx="16842">
                <c:v>2.12815197514854E-3</c:v>
              </c:pt>
              <c:pt idx="16843">
                <c:v>2.1300011617222878E-3</c:v>
              </c:pt>
              <c:pt idx="16844">
                <c:v>2.1318505881231034E-3</c:v>
              </c:pt>
              <c:pt idx="16845">
                <c:v>2.133700254350987E-3</c:v>
              </c:pt>
              <c:pt idx="16846">
                <c:v>2.1355501604059315E-3</c:v>
              </c:pt>
              <c:pt idx="16847">
                <c:v>2.1374003062879371E-3</c:v>
              </c:pt>
              <c:pt idx="16848">
                <c:v>2.1392506919970036E-3</c:v>
              </c:pt>
              <c:pt idx="16849">
                <c:v>2.1411013175331381E-3</c:v>
              </c:pt>
              <c:pt idx="16850">
                <c:v>2.1429521828963335E-3</c:v>
              </c:pt>
              <c:pt idx="16851">
                <c:v>2.1448032880865969E-3</c:v>
              </c:pt>
              <c:pt idx="16852">
                <c:v>2.1466546331039213E-3</c:v>
              </c:pt>
              <c:pt idx="16853">
                <c:v>2.1485062179483067E-3</c:v>
              </c:pt>
              <c:pt idx="16854">
                <c:v>2.1503580426197599E-3</c:v>
              </c:pt>
              <c:pt idx="16855">
                <c:v>2.1522101071182742E-3</c:v>
              </c:pt>
              <c:pt idx="16856">
                <c:v>2.1540624114438564E-3</c:v>
              </c:pt>
              <c:pt idx="16857">
                <c:v>2.1559149555964996E-3</c:v>
              </c:pt>
              <c:pt idx="16858">
                <c:v>2.1577677395762038E-3</c:v>
              </c:pt>
              <c:pt idx="16859">
                <c:v>2.1596207633829759E-3</c:v>
              </c:pt>
              <c:pt idx="16860">
                <c:v>2.161474027016809E-3</c:v>
              </c:pt>
              <c:pt idx="16861">
                <c:v>2.163327530477703E-3</c:v>
              </c:pt>
              <c:pt idx="16862">
                <c:v>2.1651812737656581E-3</c:v>
              </c:pt>
              <c:pt idx="16863">
                <c:v>2.1670352568806811E-3</c:v>
              </c:pt>
              <c:pt idx="16864">
                <c:v>2.1688894798227651E-3</c:v>
              </c:pt>
              <c:pt idx="16865">
                <c:v>2.170743942591917E-3</c:v>
              </c:pt>
              <c:pt idx="16866">
                <c:v>2.1725986451881299E-3</c:v>
              </c:pt>
              <c:pt idx="16867">
                <c:v>2.1744535876114107E-3</c:v>
              </c:pt>
              <c:pt idx="16868">
                <c:v>2.1763087698617525E-3</c:v>
              </c:pt>
              <c:pt idx="16869">
                <c:v>2.1781641919391553E-3</c:v>
              </c:pt>
              <c:pt idx="16870">
                <c:v>2.1800198538436261E-3</c:v>
              </c:pt>
              <c:pt idx="16871">
                <c:v>2.1818757555751578E-3</c:v>
              </c:pt>
              <c:pt idx="16872">
                <c:v>2.1837318971337574E-3</c:v>
              </c:pt>
              <c:pt idx="16873">
                <c:v>2.1855882785194111E-3</c:v>
              </c:pt>
              <c:pt idx="16874">
                <c:v>2.1874448997321397E-3</c:v>
              </c:pt>
              <c:pt idx="16875">
                <c:v>2.1893017607719223E-3</c:v>
              </c:pt>
              <c:pt idx="16876">
                <c:v>2.1911588616387728E-3</c:v>
              </c:pt>
              <c:pt idx="16877">
                <c:v>2.1930162023326913E-3</c:v>
              </c:pt>
              <c:pt idx="16878">
                <c:v>2.1948737828536638E-3</c:v>
              </c:pt>
              <c:pt idx="16879">
                <c:v>2.1967316032017042E-3</c:v>
              </c:pt>
              <c:pt idx="16880">
                <c:v>2.1985896633768126E-3</c:v>
              </c:pt>
              <c:pt idx="16881">
                <c:v>2.200447963378982E-3</c:v>
              </c:pt>
              <c:pt idx="16882">
                <c:v>2.2023065032082123E-3</c:v>
              </c:pt>
              <c:pt idx="16883">
                <c:v>2.2041652828645106E-3</c:v>
              </c:pt>
              <c:pt idx="16884">
                <c:v>2.2060243023478698E-3</c:v>
              </c:pt>
              <c:pt idx="16885">
                <c:v>2.2078835616582901E-3</c:v>
              </c:pt>
              <c:pt idx="16886">
                <c:v>2.2097430607957783E-3</c:v>
              </c:pt>
              <c:pt idx="16887">
                <c:v>2.2116027997603274E-3</c:v>
              </c:pt>
              <c:pt idx="16888">
                <c:v>2.2134627785519376E-3</c:v>
              </c:pt>
              <c:pt idx="16889">
                <c:v>2.2153229971706156E-3</c:v>
              </c:pt>
              <c:pt idx="16890">
                <c:v>2.2171834556163478E-3</c:v>
              </c:pt>
              <c:pt idx="16891">
                <c:v>2.2190441538891548E-3</c:v>
              </c:pt>
              <c:pt idx="16892">
                <c:v>2.2209050919890228E-3</c:v>
              </c:pt>
              <c:pt idx="16893">
                <c:v>2.2227662699159517E-3</c:v>
              </c:pt>
              <c:pt idx="16894">
                <c:v>2.2246276876699486E-3</c:v>
              </c:pt>
              <c:pt idx="16895">
                <c:v>2.2264893452510065E-3</c:v>
              </c:pt>
              <c:pt idx="16896">
                <c:v>2.2283512426591254E-3</c:v>
              </c:pt>
              <c:pt idx="16897">
                <c:v>2.2302133798943122E-3</c:v>
              </c:pt>
              <c:pt idx="16898">
                <c:v>2.23207575695656E-3</c:v>
              </c:pt>
              <c:pt idx="16899">
                <c:v>2.2339383738458757E-3</c:v>
              </c:pt>
              <c:pt idx="16900">
                <c:v>2.2358012305622524E-3</c:v>
              </c:pt>
              <c:pt idx="16901">
                <c:v>2.2376643271056901E-3</c:v>
              </c:pt>
              <c:pt idx="16902">
                <c:v>2.2395276634761957E-3</c:v>
              </c:pt>
              <c:pt idx="16903">
                <c:v>2.2413912396737623E-3</c:v>
              </c:pt>
              <c:pt idx="16904">
                <c:v>2.2432550556983899E-3</c:v>
              </c:pt>
              <c:pt idx="16905">
                <c:v>2.2451191115500854E-3</c:v>
              </c:pt>
              <c:pt idx="16906">
                <c:v>2.2469834072288419E-3</c:v>
              </c:pt>
              <c:pt idx="16907">
                <c:v>2.2488479427346664E-3</c:v>
              </c:pt>
              <c:pt idx="16908">
                <c:v>2.2507127180675518E-3</c:v>
              </c:pt>
              <c:pt idx="16909">
                <c:v>2.2525777332274982E-3</c:v>
              </c:pt>
              <c:pt idx="16910">
                <c:v>2.2544429882145126E-3</c:v>
              </c:pt>
              <c:pt idx="16911">
                <c:v>2.2563084830285879E-3</c:v>
              </c:pt>
              <c:pt idx="16912">
                <c:v>2.2581742176697242E-3</c:v>
              </c:pt>
              <c:pt idx="16913">
                <c:v>2.2600401921379284E-3</c:v>
              </c:pt>
              <c:pt idx="16914">
                <c:v>2.2619064064331937E-3</c:v>
              </c:pt>
              <c:pt idx="16915">
                <c:v>2.2637728605555268E-3</c:v>
              </c:pt>
              <c:pt idx="16916">
                <c:v>2.265639554504921E-3</c:v>
              </c:pt>
              <c:pt idx="16917">
                <c:v>2.2675064882813692E-3</c:v>
              </c:pt>
              <c:pt idx="16918">
                <c:v>2.2693736618848923E-3</c:v>
              </c:pt>
              <c:pt idx="16919">
                <c:v>2.2712410753154763E-3</c:v>
              </c:pt>
              <c:pt idx="16920">
                <c:v>2.2731087285731214E-3</c:v>
              </c:pt>
              <c:pt idx="16921">
                <c:v>2.2749766216578343E-3</c:v>
              </c:pt>
              <c:pt idx="16922">
                <c:v>2.2768447545696083E-3</c:v>
              </c:pt>
              <c:pt idx="16923">
                <c:v>2.2787131273084502E-3</c:v>
              </c:pt>
              <c:pt idx="16924">
                <c:v>2.280581739874353E-3</c:v>
              </c:pt>
              <c:pt idx="16925">
                <c:v>2.2824505922673169E-3</c:v>
              </c:pt>
              <c:pt idx="16926">
                <c:v>2.2843196844873487E-3</c:v>
              </c:pt>
              <c:pt idx="16927">
                <c:v>2.2861890165344415E-3</c:v>
              </c:pt>
              <c:pt idx="16928">
                <c:v>2.2880585884085952E-3</c:v>
              </c:pt>
              <c:pt idx="16929">
                <c:v>2.2899284001098169E-3</c:v>
              </c:pt>
              <c:pt idx="16930">
                <c:v>2.2917984516380996E-3</c:v>
              </c:pt>
              <c:pt idx="16931">
                <c:v>2.2936687429934502E-3</c:v>
              </c:pt>
              <c:pt idx="16932">
                <c:v>2.2955392741758618E-3</c:v>
              </c:pt>
              <c:pt idx="16933">
                <c:v>2.2974100451853344E-3</c:v>
              </c:pt>
              <c:pt idx="16934">
                <c:v>2.2992810560218749E-3</c:v>
              </c:pt>
              <c:pt idx="16935">
                <c:v>2.3011523066854764E-3</c:v>
              </c:pt>
              <c:pt idx="16936">
                <c:v>2.3030237971761389E-3</c:v>
              </c:pt>
              <c:pt idx="16937">
                <c:v>2.3048955274938693E-3</c:v>
              </c:pt>
              <c:pt idx="16938">
                <c:v>2.3067674976386607E-3</c:v>
              </c:pt>
              <c:pt idx="16939">
                <c:v>2.30863970761052E-3</c:v>
              </c:pt>
              <c:pt idx="16940">
                <c:v>2.3105121574094334E-3</c:v>
              </c:pt>
              <c:pt idx="16941">
                <c:v>2.3123848470354216E-3</c:v>
              </c:pt>
              <c:pt idx="16942">
                <c:v>2.3142577764884639E-3</c:v>
              </c:pt>
              <c:pt idx="16943">
                <c:v>2.3161309457685741E-3</c:v>
              </c:pt>
              <c:pt idx="16944">
                <c:v>2.3180043548757454E-3</c:v>
              </c:pt>
              <c:pt idx="16945">
                <c:v>2.3198780038099845E-3</c:v>
              </c:pt>
              <c:pt idx="16946">
                <c:v>2.3217518925712846E-3</c:v>
              </c:pt>
              <c:pt idx="16947">
                <c:v>2.3236260211596457E-3</c:v>
              </c:pt>
              <c:pt idx="16948">
                <c:v>2.3255003895750748E-3</c:v>
              </c:pt>
              <c:pt idx="16949">
                <c:v>2.3273749978175648E-3</c:v>
              </c:pt>
              <c:pt idx="16950">
                <c:v>2.3292498458871227E-3</c:v>
              </c:pt>
              <c:pt idx="16951">
                <c:v>2.3311249337837417E-3</c:v>
              </c:pt>
              <c:pt idx="16952">
                <c:v>2.3330002615074216E-3</c:v>
              </c:pt>
              <c:pt idx="16953">
                <c:v>2.3348758290581695E-3</c:v>
              </c:pt>
              <c:pt idx="16954">
                <c:v>2.3367516364359783E-3</c:v>
              </c:pt>
              <c:pt idx="16955">
                <c:v>2.3386276836408551E-3</c:v>
              </c:pt>
              <c:pt idx="16956">
                <c:v>2.3405039706727929E-3</c:v>
              </c:pt>
              <c:pt idx="16957">
                <c:v>2.3423804975317916E-3</c:v>
              </c:pt>
              <c:pt idx="16958">
                <c:v>2.3442572642178583E-3</c:v>
              </c:pt>
              <c:pt idx="16959">
                <c:v>2.346134270730986E-3</c:v>
              </c:pt>
              <c:pt idx="16960">
                <c:v>2.3480115170711746E-3</c:v>
              </c:pt>
              <c:pt idx="16961">
                <c:v>2.3498890032384312E-3</c:v>
              </c:pt>
              <c:pt idx="16962">
                <c:v>2.3517667292327488E-3</c:v>
              </c:pt>
              <c:pt idx="16963">
                <c:v>2.3536446950541273E-3</c:v>
              </c:pt>
              <c:pt idx="16964">
                <c:v>2.3555229007025738E-3</c:v>
              </c:pt>
              <c:pt idx="16965">
                <c:v>2.3574013461780882E-3</c:v>
              </c:pt>
              <c:pt idx="16966">
                <c:v>2.3592800314806567E-3</c:v>
              </c:pt>
              <c:pt idx="16967">
                <c:v>2.3611589566102931E-3</c:v>
              </c:pt>
              <c:pt idx="16968">
                <c:v>2.3630381215669904E-3</c:v>
              </c:pt>
              <c:pt idx="16969">
                <c:v>2.3649175263507557E-3</c:v>
              </c:pt>
              <c:pt idx="16970">
                <c:v>2.366797170961582E-3</c:v>
              </c:pt>
              <c:pt idx="16971">
                <c:v>2.3686770553994763E-3</c:v>
              </c:pt>
              <c:pt idx="16972">
                <c:v>2.3705571796644245E-3</c:v>
              </c:pt>
              <c:pt idx="16973">
                <c:v>2.3724375437564407E-3</c:v>
              </c:pt>
              <c:pt idx="16974">
                <c:v>2.3743181476755248E-3</c:v>
              </c:pt>
              <c:pt idx="16975">
                <c:v>2.37619899142167E-3</c:v>
              </c:pt>
              <c:pt idx="16976">
                <c:v>2.3780800749948761E-3</c:v>
              </c:pt>
              <c:pt idx="16977">
                <c:v>2.3799613983951501E-3</c:v>
              </c:pt>
              <c:pt idx="16978">
                <c:v>2.3818429616224851E-3</c:v>
              </c:pt>
              <c:pt idx="16979">
                <c:v>2.3837247646768811E-3</c:v>
              </c:pt>
              <c:pt idx="16980">
                <c:v>2.385606807558345E-3</c:v>
              </c:pt>
              <c:pt idx="16981">
                <c:v>2.38748909026687E-3</c:v>
              </c:pt>
              <c:pt idx="16982">
                <c:v>2.3893716128024628E-3</c:v>
              </c:pt>
              <c:pt idx="16983">
                <c:v>2.3912543751651166E-3</c:v>
              </c:pt>
              <c:pt idx="16984">
                <c:v>2.3931373773548315E-3</c:v>
              </c:pt>
              <c:pt idx="16985">
                <c:v>2.3950206193716142E-3</c:v>
              </c:pt>
              <c:pt idx="16986">
                <c:v>2.3969041012154579E-3</c:v>
              </c:pt>
              <c:pt idx="16987">
                <c:v>2.3987878228863696E-3</c:v>
              </c:pt>
              <c:pt idx="16988">
                <c:v>2.4006717843843353E-3</c:v>
              </c:pt>
              <c:pt idx="16989">
                <c:v>2.4025559857093759E-3</c:v>
              </c:pt>
              <c:pt idx="16990">
                <c:v>2.4044404268614705E-3</c:v>
              </c:pt>
              <c:pt idx="16991">
                <c:v>2.4063251078406331E-3</c:v>
              </c:pt>
              <c:pt idx="16992">
                <c:v>2.4082100286468636E-3</c:v>
              </c:pt>
              <c:pt idx="16993">
                <c:v>2.4100951892801481E-3</c:v>
              </c:pt>
              <c:pt idx="16994">
                <c:v>2.4119805897405006E-3</c:v>
              </c:pt>
              <c:pt idx="16995">
                <c:v>2.4138662300279209E-3</c:v>
              </c:pt>
              <c:pt idx="16996">
                <c:v>2.4157521101424023E-3</c:v>
              </c:pt>
              <c:pt idx="16997">
                <c:v>2.4176382300839447E-3</c:v>
              </c:pt>
              <c:pt idx="16998">
                <c:v>2.419524589852548E-3</c:v>
              </c:pt>
              <c:pt idx="16999">
                <c:v>2.4214111894482124E-3</c:v>
              </c:pt>
              <c:pt idx="17000">
                <c:v>2.4232980288709516E-3</c:v>
              </c:pt>
              <c:pt idx="17001">
                <c:v>2.4251851081207448E-3</c:v>
              </c:pt>
              <c:pt idx="17002">
                <c:v>2.427072427197613E-3</c:v>
              </c:pt>
              <c:pt idx="17003">
                <c:v>2.4289599861015351E-3</c:v>
              </c:pt>
              <c:pt idx="17004">
                <c:v>2.4308477848325252E-3</c:v>
              </c:pt>
              <c:pt idx="17005">
                <c:v>2.4327358233905763E-3</c:v>
              </c:pt>
              <c:pt idx="17006">
                <c:v>2.4346241017756953E-3</c:v>
              </c:pt>
              <c:pt idx="17007">
                <c:v>2.4365126199878753E-3</c:v>
              </c:pt>
              <c:pt idx="17008">
                <c:v>2.4384013780271163E-3</c:v>
              </c:pt>
              <c:pt idx="17009">
                <c:v>2.4402903758934252E-3</c:v>
              </c:pt>
              <c:pt idx="17010">
                <c:v>2.4421796135867951E-3</c:v>
              </c:pt>
              <c:pt idx="17011">
                <c:v>2.444069091107226E-3</c:v>
              </c:pt>
              <c:pt idx="17012">
                <c:v>2.4459588084547249E-3</c:v>
              </c:pt>
              <c:pt idx="17013">
                <c:v>2.4478487656292847E-3</c:v>
              </c:pt>
              <c:pt idx="17014">
                <c:v>2.4497389626309124E-3</c:v>
              </c:pt>
              <c:pt idx="17015">
                <c:v>2.4516293994596011E-3</c:v>
              </c:pt>
              <c:pt idx="17016">
                <c:v>2.4535200761153508E-3</c:v>
              </c:pt>
              <c:pt idx="17017">
                <c:v>2.4554109925981685E-3</c:v>
              </c:pt>
              <c:pt idx="17018">
                <c:v>2.4573021489080471E-3</c:v>
              </c:pt>
              <c:pt idx="17019">
                <c:v>2.4591935450449867E-3</c:v>
              </c:pt>
              <c:pt idx="17020">
                <c:v>2.4610851810089943E-3</c:v>
              </c:pt>
              <c:pt idx="17021">
                <c:v>2.4629770568000628E-3</c:v>
              </c:pt>
              <c:pt idx="17022">
                <c:v>2.4648691724181993E-3</c:v>
              </c:pt>
              <c:pt idx="17023">
                <c:v>2.4667615278633967E-3</c:v>
              </c:pt>
              <c:pt idx="17024">
                <c:v>2.4686541231356551E-3</c:v>
              </c:pt>
              <c:pt idx="17025">
                <c:v>2.4705469582349815E-3</c:v>
              </c:pt>
              <c:pt idx="17026">
                <c:v>2.4724400331613619E-3</c:v>
              </c:pt>
              <c:pt idx="17027">
                <c:v>2.4743333479148102E-3</c:v>
              </c:pt>
              <c:pt idx="17028">
                <c:v>2.4762269024953265E-3</c:v>
              </c:pt>
              <c:pt idx="17029">
                <c:v>2.4781206969029038E-3</c:v>
              </c:pt>
              <c:pt idx="17030">
                <c:v>2.4800147311375489E-3</c:v>
              </c:pt>
              <c:pt idx="17031">
                <c:v>2.4819090051992551E-3</c:v>
              </c:pt>
              <c:pt idx="17032">
                <c:v>2.4838035190880223E-3</c:v>
              </c:pt>
              <c:pt idx="17033">
                <c:v>2.4856982728038574E-3</c:v>
              </c:pt>
              <c:pt idx="17034">
                <c:v>2.4875932663467534E-3</c:v>
              </c:pt>
              <c:pt idx="17035">
                <c:v>2.4894884997167105E-3</c:v>
              </c:pt>
              <c:pt idx="17036">
                <c:v>2.4913839729137355E-3</c:v>
              </c:pt>
              <c:pt idx="17037">
                <c:v>2.4932796859378215E-3</c:v>
              </c:pt>
              <c:pt idx="17038">
                <c:v>2.4951756387889754E-3</c:v>
              </c:pt>
              <c:pt idx="17039">
                <c:v>2.4970718314671833E-3</c:v>
              </c:pt>
              <c:pt idx="17040">
                <c:v>2.4989682639724661E-3</c:v>
              </c:pt>
              <c:pt idx="17041">
                <c:v>2.500864936304803E-3</c:v>
              </c:pt>
              <c:pt idx="17042">
                <c:v>2.5027618484642078E-3</c:v>
              </c:pt>
              <c:pt idx="17043">
                <c:v>2.5046590004506805E-3</c:v>
              </c:pt>
              <c:pt idx="17044">
                <c:v>2.5065563922642142E-3</c:v>
              </c:pt>
              <c:pt idx="17045">
                <c:v>2.5084540239048089E-3</c:v>
              </c:pt>
              <c:pt idx="17046">
                <c:v>2.5103518953724646E-3</c:v>
              </c:pt>
              <c:pt idx="17047">
                <c:v>2.5122500066671882E-3</c:v>
              </c:pt>
              <c:pt idx="17048">
                <c:v>2.5141483577889798E-3</c:v>
              </c:pt>
              <c:pt idx="17049">
                <c:v>2.5160469487378254E-3</c:v>
              </c:pt>
              <c:pt idx="17050">
                <c:v>2.5179457795137389E-3</c:v>
              </c:pt>
              <c:pt idx="17051">
                <c:v>2.5198448501167203E-3</c:v>
              </c:pt>
              <c:pt idx="17052">
                <c:v>2.5217441605467558E-3</c:v>
              </c:pt>
              <c:pt idx="17053">
                <c:v>2.5236437108038662E-3</c:v>
              </c:pt>
              <c:pt idx="17054">
                <c:v>2.5255435008880237E-3</c:v>
              </c:pt>
              <c:pt idx="17055">
                <c:v>2.527443530799256E-3</c:v>
              </c:pt>
              <c:pt idx="17056">
                <c:v>2.5293438005375493E-3</c:v>
              </c:pt>
              <c:pt idx="17057">
                <c:v>2.5312443101029106E-3</c:v>
              </c:pt>
              <c:pt idx="17058">
                <c:v>2.5331450594953328E-3</c:v>
              </c:pt>
              <c:pt idx="17059">
                <c:v>2.535046048714816E-3</c:v>
              </c:pt>
              <c:pt idx="17060">
                <c:v>2.5369472777613672E-3</c:v>
              </c:pt>
              <c:pt idx="17061">
                <c:v>2.5388487466349793E-3</c:v>
              </c:pt>
              <c:pt idx="17062">
                <c:v>2.5407504553356594E-3</c:v>
              </c:pt>
              <c:pt idx="17063">
                <c:v>2.5426524038634005E-3</c:v>
              </c:pt>
              <c:pt idx="17064">
                <c:v>2.5445545922182025E-3</c:v>
              </c:pt>
              <c:pt idx="17065">
                <c:v>2.5464570204000656E-3</c:v>
              </c:pt>
              <c:pt idx="17066">
                <c:v>2.5483596884089965E-3</c:v>
              </c:pt>
              <c:pt idx="17067">
                <c:v>2.5502625962449954E-3</c:v>
              </c:pt>
              <c:pt idx="17068">
                <c:v>2.5521657439080553E-3</c:v>
              </c:pt>
              <c:pt idx="17069">
                <c:v>2.5540691313981762E-3</c:v>
              </c:pt>
              <c:pt idx="17070">
                <c:v>2.555972758715358E-3</c:v>
              </c:pt>
              <c:pt idx="17071">
                <c:v>2.5578766258596078E-3</c:v>
              </c:pt>
              <c:pt idx="17072">
                <c:v>2.5597807328309186E-3</c:v>
              </c:pt>
              <c:pt idx="17073">
                <c:v>2.5616850796292973E-3</c:v>
              </c:pt>
              <c:pt idx="17074">
                <c:v>2.5635896662547369E-3</c:v>
              </c:pt>
              <c:pt idx="17075">
                <c:v>2.5654944927072376E-3</c:v>
              </c:pt>
              <c:pt idx="17076">
                <c:v>2.5673995589868062E-3</c:v>
              </c:pt>
              <c:pt idx="17077">
                <c:v>2.5693048650934358E-3</c:v>
              </c:pt>
              <c:pt idx="17078">
                <c:v>2.5712104110271333E-3</c:v>
              </c:pt>
              <c:pt idx="17079">
                <c:v>2.5731161967878918E-3</c:v>
              </c:pt>
              <c:pt idx="17080">
                <c:v>2.5750222223757113E-3</c:v>
              </c:pt>
              <c:pt idx="17081">
                <c:v>2.5769284877905849E-3</c:v>
              </c:pt>
              <c:pt idx="17082">
                <c:v>2.5788349930325333E-3</c:v>
              </c:pt>
              <c:pt idx="17083">
                <c:v>2.5807417381015496E-3</c:v>
              </c:pt>
              <c:pt idx="17084">
                <c:v>2.5826487229976269E-3</c:v>
              </c:pt>
              <c:pt idx="17085">
                <c:v>2.5845559477207652E-3</c:v>
              </c:pt>
              <c:pt idx="17086">
                <c:v>2.5864634122709645E-3</c:v>
              </c:pt>
              <c:pt idx="17087">
                <c:v>2.5883711166482318E-3</c:v>
              </c:pt>
              <c:pt idx="17088">
                <c:v>2.59027906085256E-3</c:v>
              </c:pt>
              <c:pt idx="17089">
                <c:v>2.5921872448839561E-3</c:v>
              </c:pt>
              <c:pt idx="17090">
                <c:v>2.5940956687424133E-3</c:v>
              </c:pt>
              <c:pt idx="17091">
                <c:v>2.5960043324279314E-3</c:v>
              </c:pt>
              <c:pt idx="17092">
                <c:v>2.5979132359405174E-3</c:v>
              </c:pt>
              <c:pt idx="17093">
                <c:v>2.5998223792801645E-3</c:v>
              </c:pt>
              <c:pt idx="17094">
                <c:v>2.6017317624468794E-3</c:v>
              </c:pt>
              <c:pt idx="17095">
                <c:v>2.6036413854406484E-3</c:v>
              </c:pt>
              <c:pt idx="17096">
                <c:v>2.6055512482614923E-3</c:v>
              </c:pt>
              <c:pt idx="17097">
                <c:v>2.6074613509093902E-3</c:v>
              </c:pt>
              <c:pt idx="17098">
                <c:v>2.6093716933843561E-3</c:v>
              </c:pt>
              <c:pt idx="17099">
                <c:v>2.6112822756863899E-3</c:v>
              </c:pt>
              <c:pt idx="17100">
                <c:v>2.6131930978154777E-3</c:v>
              </c:pt>
              <c:pt idx="17101">
                <c:v>2.6151041597716335E-3</c:v>
              </c:pt>
              <c:pt idx="17102">
                <c:v>2.6170154615548571E-3</c:v>
              </c:pt>
              <c:pt idx="17103">
                <c:v>2.6189270031651418E-3</c:v>
              </c:pt>
              <c:pt idx="17104">
                <c:v>2.6208387846024875E-3</c:v>
              </c:pt>
              <c:pt idx="17105">
                <c:v>2.6227508058668941E-3</c:v>
              </c:pt>
              <c:pt idx="17106">
                <c:v>2.6246630669583687E-3</c:v>
              </c:pt>
              <c:pt idx="17107">
                <c:v>2.6265755678769112E-3</c:v>
              </c:pt>
              <c:pt idx="17108">
                <c:v>2.6284883086225008E-3</c:v>
              </c:pt>
              <c:pt idx="17109">
                <c:v>2.6304012891951722E-3</c:v>
              </c:pt>
              <c:pt idx="17110">
                <c:v>2.6323145095948977E-3</c:v>
              </c:pt>
              <c:pt idx="17111">
                <c:v>2.6342279698216911E-3</c:v>
              </c:pt>
              <c:pt idx="17112">
                <c:v>2.6361416698755455E-3</c:v>
              </c:pt>
              <c:pt idx="17113">
                <c:v>2.6380556097564678E-3</c:v>
              </c:pt>
              <c:pt idx="17114">
                <c:v>2.6399697894644511E-3</c:v>
              </c:pt>
              <c:pt idx="17115">
                <c:v>2.6418842089994954E-3</c:v>
              </c:pt>
              <c:pt idx="17116">
                <c:v>2.6437988683616076E-3</c:v>
              </c:pt>
              <c:pt idx="17117">
                <c:v>2.6457137675507808E-3</c:v>
              </c:pt>
              <c:pt idx="17118">
                <c:v>2.647628906567015E-3</c:v>
              </c:pt>
              <c:pt idx="17119">
                <c:v>2.6495442854103171E-3</c:v>
              </c:pt>
              <c:pt idx="17120">
                <c:v>2.6514599040806802E-3</c:v>
              </c:pt>
              <c:pt idx="17121">
                <c:v>2.6533757625781113E-3</c:v>
              </c:pt>
              <c:pt idx="17122">
                <c:v>2.6552918609026033E-3</c:v>
              </c:pt>
              <c:pt idx="17123">
                <c:v>2.6572081990541563E-3</c:v>
              </c:pt>
              <c:pt idx="17124">
                <c:v>2.6591247770327772E-3</c:v>
              </c:pt>
              <c:pt idx="17125">
                <c:v>2.6610415948384591E-3</c:v>
              </c:pt>
              <c:pt idx="17126">
                <c:v>2.6629586524712021E-3</c:v>
              </c:pt>
              <c:pt idx="17127">
                <c:v>2.6648759499310129E-3</c:v>
              </c:pt>
              <c:pt idx="17128">
                <c:v>2.6667934872178847E-3</c:v>
              </c:pt>
              <c:pt idx="17129">
                <c:v>2.6687112643318245E-3</c:v>
              </c:pt>
              <c:pt idx="17130">
                <c:v>2.6706292812728252E-3</c:v>
              </c:pt>
              <c:pt idx="17131">
                <c:v>2.672547538040887E-3</c:v>
              </c:pt>
              <c:pt idx="17132">
                <c:v>2.6744660346360166E-3</c:v>
              </c:pt>
              <c:pt idx="17133">
                <c:v>2.6763847710582073E-3</c:v>
              </c:pt>
              <c:pt idx="17134">
                <c:v>2.6783037473074589E-3</c:v>
              </c:pt>
              <c:pt idx="17135">
                <c:v>2.6802229633837715E-3</c:v>
              </c:pt>
              <c:pt idx="17136">
                <c:v>2.6821424192871521E-3</c:v>
              </c:pt>
              <c:pt idx="17137">
                <c:v>2.6840621150176006E-3</c:v>
              </c:pt>
              <c:pt idx="17138">
                <c:v>2.68598205057511E-3</c:v>
              </c:pt>
              <c:pt idx="17139">
                <c:v>2.6879022259596805E-3</c:v>
              </c:pt>
              <c:pt idx="17140">
                <c:v>2.6898226411713189E-3</c:v>
              </c:pt>
              <c:pt idx="17141">
                <c:v>2.6917432962100182E-3</c:v>
              </c:pt>
              <c:pt idx="17142">
                <c:v>2.6936641910757786E-3</c:v>
              </c:pt>
              <c:pt idx="17143">
                <c:v>2.6955853257686069E-3</c:v>
              </c:pt>
              <c:pt idx="17144">
                <c:v>2.6975067002884962E-3</c:v>
              </c:pt>
              <c:pt idx="17145">
                <c:v>2.6994283146354534E-3</c:v>
              </c:pt>
              <c:pt idx="17146">
                <c:v>2.7013501688094646E-3</c:v>
              </c:pt>
              <c:pt idx="17147">
                <c:v>2.7032722628105507E-3</c:v>
              </c:pt>
              <c:pt idx="17148">
                <c:v>2.7051945966386909E-3</c:v>
              </c:pt>
              <c:pt idx="17149">
                <c:v>2.707117170293899E-3</c:v>
              </c:pt>
              <c:pt idx="17150">
                <c:v>2.709039983776175E-3</c:v>
              </c:pt>
              <c:pt idx="17151">
                <c:v>2.710963037085512E-3</c:v>
              </c:pt>
              <c:pt idx="17152">
                <c:v>2.71288633022191E-3</c:v>
              </c:pt>
              <c:pt idx="17153">
                <c:v>2.714809863185369E-3</c:v>
              </c:pt>
              <c:pt idx="17154">
                <c:v>2.7167336359758959E-3</c:v>
              </c:pt>
              <c:pt idx="17155">
                <c:v>2.7186576485934907E-3</c:v>
              </c:pt>
              <c:pt idx="17156">
                <c:v>2.7205819010381396E-3</c:v>
              </c:pt>
              <c:pt idx="17157">
                <c:v>2.7225063933098564E-3</c:v>
              </c:pt>
              <c:pt idx="17158">
                <c:v>2.7244311254086412E-3</c:v>
              </c:pt>
              <c:pt idx="17159">
                <c:v>2.72635609733448E-3</c:v>
              </c:pt>
              <c:pt idx="17160">
                <c:v>2.7282813090873936E-3</c:v>
              </c:pt>
              <c:pt idx="17161">
                <c:v>2.7302067606673613E-3</c:v>
              </c:pt>
              <c:pt idx="17162">
                <c:v>2.732132452074397E-3</c:v>
              </c:pt>
              <c:pt idx="17163">
                <c:v>2.7340583833084867E-3</c:v>
              </c:pt>
              <c:pt idx="17164">
                <c:v>2.7359845543696512E-3</c:v>
              </c:pt>
              <c:pt idx="17165">
                <c:v>2.7379109652578767E-3</c:v>
              </c:pt>
              <c:pt idx="17166">
                <c:v>2.7398376159731633E-3</c:v>
              </c:pt>
              <c:pt idx="17167">
                <c:v>2.7417645065155177E-3</c:v>
              </c:pt>
              <c:pt idx="17168">
                <c:v>2.7436916368849332E-3</c:v>
              </c:pt>
              <c:pt idx="17169">
                <c:v>2.7456190070814165E-3</c:v>
              </c:pt>
              <c:pt idx="17170">
                <c:v>2.7475466171049609E-3</c:v>
              </c:pt>
              <c:pt idx="17171">
                <c:v>2.7494744669555662E-3</c:v>
              </c:pt>
              <c:pt idx="17172">
                <c:v>2.7514025566332395E-3</c:v>
              </c:pt>
              <c:pt idx="17173">
                <c:v>2.7533308861379738E-3</c:v>
              </c:pt>
              <c:pt idx="17174">
                <c:v>2.755259455469769E-3</c:v>
              </c:pt>
              <c:pt idx="17175">
                <c:v>2.7571882646286322E-3</c:v>
              </c:pt>
              <c:pt idx="17176">
                <c:v>2.7591173136145564E-3</c:v>
              </c:pt>
              <c:pt idx="17177">
                <c:v>2.7610466024275415E-3</c:v>
              </c:pt>
              <c:pt idx="17178">
                <c:v>2.7629761310675946E-3</c:v>
              </c:pt>
              <c:pt idx="17179">
                <c:v>2.7649058995347156E-3</c:v>
              </c:pt>
              <c:pt idx="17180">
                <c:v>2.7668359078288907E-3</c:v>
              </c:pt>
              <c:pt idx="17181">
                <c:v>2.7687661559501336E-3</c:v>
              </c:pt>
              <c:pt idx="17182">
                <c:v>2.7706966438984446E-3</c:v>
              </c:pt>
              <c:pt idx="17183">
                <c:v>2.7726273716738095E-3</c:v>
              </c:pt>
              <c:pt idx="17184">
                <c:v>2.7745583392762424E-3</c:v>
              </c:pt>
              <c:pt idx="17185">
                <c:v>2.7764895467057432E-3</c:v>
              </c:pt>
              <c:pt idx="17186">
                <c:v>2.778420993962305E-3</c:v>
              </c:pt>
              <c:pt idx="17187">
                <c:v>2.7803526810459278E-3</c:v>
              </c:pt>
              <c:pt idx="17188">
                <c:v>2.7822846079566185E-3</c:v>
              </c:pt>
              <c:pt idx="17189">
                <c:v>2.7842167746943702E-3</c:v>
              </c:pt>
              <c:pt idx="17190">
                <c:v>2.786149181259176E-3</c:v>
              </c:pt>
              <c:pt idx="17191">
                <c:v>2.7880818276510566E-3</c:v>
              </c:pt>
              <c:pt idx="17192">
                <c:v>2.7900147138699982E-3</c:v>
              </c:pt>
              <c:pt idx="17193">
                <c:v>2.7919478399160008E-3</c:v>
              </c:pt>
              <c:pt idx="17194">
                <c:v>2.7938812057890713E-3</c:v>
              </c:pt>
              <c:pt idx="17195">
                <c:v>2.7958148114892029E-3</c:v>
              </c:pt>
              <c:pt idx="17196">
                <c:v>2.7977486570164023E-3</c:v>
              </c:pt>
              <c:pt idx="17197">
                <c:v>2.7996827423706627E-3</c:v>
              </c:pt>
              <c:pt idx="17198">
                <c:v>2.8016170675519841E-3</c:v>
              </c:pt>
              <c:pt idx="17199">
                <c:v>2.8035516325603735E-3</c:v>
              </c:pt>
              <c:pt idx="17200">
                <c:v>2.8054864373958238E-3</c:v>
              </c:pt>
              <c:pt idx="17201">
                <c:v>2.8074214820583421E-3</c:v>
              </c:pt>
              <c:pt idx="17202">
                <c:v>2.8093567665479213E-3</c:v>
              </c:pt>
              <c:pt idx="17203">
                <c:v>2.8112922908645616E-3</c:v>
              </c:pt>
              <c:pt idx="17204">
                <c:v>2.8132280550082628E-3</c:v>
              </c:pt>
              <c:pt idx="17205">
                <c:v>2.8151640589790319E-3</c:v>
              </c:pt>
              <c:pt idx="17206">
                <c:v>2.817100302776869E-3</c:v>
              </c:pt>
              <c:pt idx="17207">
                <c:v>2.8190367864017601E-3</c:v>
              </c:pt>
              <c:pt idx="17208">
                <c:v>2.8209735098537261E-3</c:v>
              </c:pt>
              <c:pt idx="17209">
                <c:v>2.8229104731327462E-3</c:v>
              </c:pt>
              <c:pt idx="17210">
                <c:v>2.8248476762388341E-3</c:v>
              </c:pt>
              <c:pt idx="17211">
                <c:v>2.8267851191719831E-3</c:v>
              </c:pt>
              <c:pt idx="17212">
                <c:v>2.8287228019322E-3</c:v>
              </c:pt>
              <c:pt idx="17213">
                <c:v>2.8306607245194779E-3</c:v>
              </c:pt>
              <c:pt idx="17214">
                <c:v>2.8325988869338167E-3</c:v>
              </c:pt>
              <c:pt idx="17215">
                <c:v>2.8345372891752235E-3</c:v>
              </c:pt>
              <c:pt idx="17216">
                <c:v>2.8364759312436913E-3</c:v>
              </c:pt>
              <c:pt idx="17217">
                <c:v>2.8384148131392131E-3</c:v>
              </c:pt>
              <c:pt idx="17218">
                <c:v>2.8403539348618098E-3</c:v>
              </c:pt>
              <c:pt idx="17219">
                <c:v>2.8422932964114675E-3</c:v>
              </c:pt>
              <c:pt idx="17220">
                <c:v>2.8442328977881931E-3</c:v>
              </c:pt>
              <c:pt idx="17221">
                <c:v>2.8461727389919797E-3</c:v>
              </c:pt>
              <c:pt idx="17222">
                <c:v>2.8481128200228273E-3</c:v>
              </c:pt>
              <c:pt idx="17223">
                <c:v>2.8500531408807428E-3</c:v>
              </c:pt>
              <c:pt idx="17224">
                <c:v>2.8519937015657193E-3</c:v>
              </c:pt>
              <c:pt idx="17225">
                <c:v>2.8539345020777568E-3</c:v>
              </c:pt>
              <c:pt idx="17226">
                <c:v>2.8558755424168622E-3</c:v>
              </c:pt>
              <c:pt idx="17227">
                <c:v>2.8578168225830286E-3</c:v>
              </c:pt>
              <c:pt idx="17228">
                <c:v>2.8597583425762629E-3</c:v>
              </c:pt>
              <c:pt idx="17229">
                <c:v>2.8617001023965583E-3</c:v>
              </c:pt>
              <c:pt idx="17230">
                <c:v>2.8636421020439146E-3</c:v>
              </c:pt>
              <c:pt idx="17231">
                <c:v>2.8655843415183388E-3</c:v>
              </c:pt>
              <c:pt idx="17232">
                <c:v>2.867526820819824E-3</c:v>
              </c:pt>
              <c:pt idx="17233">
                <c:v>2.8694695399483702E-3</c:v>
              </c:pt>
              <c:pt idx="17234">
                <c:v>2.8714124989039844E-3</c:v>
              </c:pt>
              <c:pt idx="17235">
                <c:v>2.8733556976866595E-3</c:v>
              </c:pt>
              <c:pt idx="17236">
                <c:v>2.8752991362964025E-3</c:v>
              </c:pt>
              <c:pt idx="17237">
                <c:v>2.8772428147332066E-3</c:v>
              </c:pt>
              <c:pt idx="17238">
                <c:v>2.8791867329970716E-3</c:v>
              </c:pt>
              <c:pt idx="17239">
                <c:v>2.8811308910880046E-3</c:v>
              </c:pt>
              <c:pt idx="17240">
                <c:v>2.8830752890059985E-3</c:v>
              </c:pt>
              <c:pt idx="17241">
                <c:v>2.8850199267510535E-3</c:v>
              </c:pt>
              <c:pt idx="17242">
                <c:v>2.8869648043231763E-3</c:v>
              </c:pt>
              <c:pt idx="17243">
                <c:v>2.8889099217223602E-3</c:v>
              </c:pt>
              <c:pt idx="17244">
                <c:v>2.8908552789486119E-3</c:v>
              </c:pt>
              <c:pt idx="17245">
                <c:v>2.8928008760019178E-3</c:v>
              </c:pt>
              <c:pt idx="17246">
                <c:v>2.8947467128822915E-3</c:v>
              </c:pt>
              <c:pt idx="17247">
                <c:v>2.8966927895897332E-3</c:v>
              </c:pt>
              <c:pt idx="17248">
                <c:v>2.8986391061242359E-3</c:v>
              </c:pt>
              <c:pt idx="17249">
                <c:v>2.9005856624857995E-3</c:v>
              </c:pt>
              <c:pt idx="17250">
                <c:v>2.9025324586744311E-3</c:v>
              </c:pt>
              <c:pt idx="17251">
                <c:v>2.9044794946901237E-3</c:v>
              </c:pt>
              <c:pt idx="17252">
                <c:v>2.9064267705328842E-3</c:v>
              </c:pt>
              <c:pt idx="17253">
                <c:v>2.9083742862027057E-3</c:v>
              </c:pt>
              <c:pt idx="17254">
                <c:v>2.9103220416995881E-3</c:v>
              </c:pt>
              <c:pt idx="17255">
                <c:v>2.9122700370235385E-3</c:v>
              </c:pt>
              <c:pt idx="17256">
                <c:v>2.9142182721745499E-3</c:v>
              </c:pt>
              <c:pt idx="17257">
                <c:v>2.9161667471526223E-3</c:v>
              </c:pt>
              <c:pt idx="17258">
                <c:v>2.9181154619577626E-3</c:v>
              </c:pt>
              <c:pt idx="17259">
                <c:v>2.9200644165899639E-3</c:v>
              </c:pt>
              <c:pt idx="17260">
                <c:v>2.9220136110492331E-3</c:v>
              </c:pt>
              <c:pt idx="17261">
                <c:v>2.9239630453355633E-3</c:v>
              </c:pt>
              <c:pt idx="17262">
                <c:v>2.9259127194489545E-3</c:v>
              </c:pt>
              <c:pt idx="17263">
                <c:v>2.9278626333894137E-3</c:v>
              </c:pt>
              <c:pt idx="17264">
                <c:v>2.9298127871569338E-3</c:v>
              </c:pt>
              <c:pt idx="17265">
                <c:v>2.9317631807515149E-3</c:v>
              </c:pt>
              <c:pt idx="17266">
                <c:v>2.9337138141731639E-3</c:v>
              </c:pt>
              <c:pt idx="17267">
                <c:v>2.9356646874218739E-3</c:v>
              </c:pt>
              <c:pt idx="17268">
                <c:v>2.9376158004976449E-3</c:v>
              </c:pt>
              <c:pt idx="17269">
                <c:v>2.9395671534004839E-3</c:v>
              </c:pt>
              <c:pt idx="17270">
                <c:v>2.9415187461303907E-3</c:v>
              </c:pt>
              <c:pt idx="17271">
                <c:v>2.9434705786873516E-3</c:v>
              </c:pt>
              <c:pt idx="17272">
                <c:v>2.9454226510713735E-3</c:v>
              </c:pt>
              <c:pt idx="17273">
                <c:v>2.9473749632824703E-3</c:v>
              </c:pt>
              <c:pt idx="17274">
                <c:v>2.9493275153206211E-3</c:v>
              </c:pt>
              <c:pt idx="17275">
                <c:v>2.9512803071858468E-3</c:v>
              </c:pt>
              <c:pt idx="17276">
                <c:v>2.9532333388781265E-3</c:v>
              </c:pt>
              <c:pt idx="17277">
                <c:v>2.9551866103974742E-3</c:v>
              </c:pt>
              <c:pt idx="17278">
                <c:v>2.9571401217438828E-3</c:v>
              </c:pt>
              <c:pt idx="17279">
                <c:v>2.9590938729173594E-3</c:v>
              </c:pt>
              <c:pt idx="17280">
                <c:v>2.9610478639178969E-3</c:v>
              </c:pt>
              <c:pt idx="17281">
                <c:v>2.9630020947454955E-3</c:v>
              </c:pt>
              <c:pt idx="17282">
                <c:v>2.9649565654001619E-3</c:v>
              </c:pt>
              <c:pt idx="17283">
                <c:v>2.9669112758818894E-3</c:v>
              </c:pt>
              <c:pt idx="17284">
                <c:v>2.9688662261906848E-3</c:v>
              </c:pt>
              <c:pt idx="17285">
                <c:v>2.9708214163265412E-3</c:v>
              </c:pt>
              <c:pt idx="17286">
                <c:v>2.9727768462894585E-3</c:v>
              </c:pt>
              <c:pt idx="17287">
                <c:v>2.9747325160794438E-3</c:v>
              </c:pt>
              <c:pt idx="17288">
                <c:v>2.9766884256964901E-3</c:v>
              </c:pt>
              <c:pt idx="17289">
                <c:v>2.9786445751405974E-3</c:v>
              </c:pt>
              <c:pt idx="17290">
                <c:v>2.9806009644117726E-3</c:v>
              </c:pt>
              <c:pt idx="17291">
                <c:v>2.9825575935100088E-3</c:v>
              </c:pt>
              <c:pt idx="17292">
                <c:v>2.9845144624353059E-3</c:v>
              </c:pt>
              <c:pt idx="17293">
                <c:v>2.986471571187671E-3</c:v>
              </c:pt>
              <c:pt idx="17294">
                <c:v>2.9884289197670971E-3</c:v>
              </c:pt>
              <c:pt idx="17295">
                <c:v>2.9903865081735911E-3</c:v>
              </c:pt>
              <c:pt idx="17296">
                <c:v>2.9923443364071461E-3</c:v>
              </c:pt>
              <c:pt idx="17297">
                <c:v>2.9943024044677621E-3</c:v>
              </c:pt>
              <c:pt idx="17298">
                <c:v>2.9962607123554461E-3</c:v>
              </c:pt>
              <c:pt idx="17299">
                <c:v>2.998219260070184E-3</c:v>
              </c:pt>
              <c:pt idx="17300">
                <c:v>3.0001780476119969E-3</c:v>
              </c:pt>
              <c:pt idx="17301">
                <c:v>3.0021370749808707E-3</c:v>
              </c:pt>
              <c:pt idx="17302">
                <c:v>3.0040963421768055E-3</c:v>
              </c:pt>
              <c:pt idx="17303">
                <c:v>3.0060558491998013E-3</c:v>
              </c:pt>
              <c:pt idx="17304">
                <c:v>3.008015596049865E-3</c:v>
              </c:pt>
              <c:pt idx="17305">
                <c:v>3.0099755827269967E-3</c:v>
              </c:pt>
              <c:pt idx="17306">
                <c:v>3.0119358092311893E-3</c:v>
              </c:pt>
              <c:pt idx="17307">
                <c:v>3.0138962755624429E-3</c:v>
              </c:pt>
              <c:pt idx="17308">
                <c:v>3.0158569817207576E-3</c:v>
              </c:pt>
              <c:pt idx="17309">
                <c:v>3.0178179277061401E-3</c:v>
              </c:pt>
              <c:pt idx="17310">
                <c:v>3.0197791135185836E-3</c:v>
              </c:pt>
              <c:pt idx="17311">
                <c:v>3.0217405391580951E-3</c:v>
              </c:pt>
              <c:pt idx="17312">
                <c:v>3.0237022046246675E-3</c:v>
              </c:pt>
              <c:pt idx="17313">
                <c:v>3.025664109918301E-3</c:v>
              </c:pt>
              <c:pt idx="17314">
                <c:v>3.0276262550390023E-3</c:v>
              </c:pt>
              <c:pt idx="17315">
                <c:v>3.0295886399867647E-3</c:v>
              </c:pt>
              <c:pt idx="17316">
                <c:v>3.031551264761588E-3</c:v>
              </c:pt>
              <c:pt idx="17317">
                <c:v>3.0335141293634793E-3</c:v>
              </c:pt>
              <c:pt idx="17318">
                <c:v>3.0354772337924385E-3</c:v>
              </c:pt>
              <c:pt idx="17319">
                <c:v>3.0374405780484517E-3</c:v>
              </c:pt>
              <c:pt idx="17320">
                <c:v>3.0394041621315329E-3</c:v>
              </c:pt>
              <c:pt idx="17321">
                <c:v>3.0413679860416751E-3</c:v>
              </c:pt>
              <c:pt idx="17322">
                <c:v>3.0433320497788852E-3</c:v>
              </c:pt>
              <c:pt idx="17323">
                <c:v>3.0452963533431562E-3</c:v>
              </c:pt>
              <c:pt idx="17324">
                <c:v>3.0472608967344952E-3</c:v>
              </c:pt>
              <c:pt idx="17325">
                <c:v>3.0492256799528952E-3</c:v>
              </c:pt>
              <c:pt idx="17326">
                <c:v>3.0511907029983562E-3</c:v>
              </c:pt>
              <c:pt idx="17327">
                <c:v>3.0531559658708712E-3</c:v>
              </c:pt>
              <c:pt idx="17328">
                <c:v>3.0551214685704611E-3</c:v>
              </c:pt>
              <c:pt idx="17329">
                <c:v>3.057087211097119E-3</c:v>
              </c:pt>
              <c:pt idx="17330">
                <c:v>3.0590531934508308E-3</c:v>
              </c:pt>
              <c:pt idx="17331">
                <c:v>3.0610194156316106E-3</c:v>
              </c:pt>
              <c:pt idx="17332">
                <c:v>3.0629858776394583E-3</c:v>
              </c:pt>
              <c:pt idx="17333">
                <c:v>3.0649525794743671E-3</c:v>
              </c:pt>
              <c:pt idx="17334">
                <c:v>3.0669195211363368E-3</c:v>
              </c:pt>
              <c:pt idx="17335">
                <c:v>3.0688867026253674E-3</c:v>
              </c:pt>
              <c:pt idx="17336">
                <c:v>3.0708541239414661E-3</c:v>
              </c:pt>
              <c:pt idx="17337">
                <c:v>3.0728217850846326E-3</c:v>
              </c:pt>
              <c:pt idx="17338">
                <c:v>3.0747896860548532E-3</c:v>
              </c:pt>
              <c:pt idx="17339">
                <c:v>3.0767578268521417E-3</c:v>
              </c:pt>
              <c:pt idx="17340">
                <c:v>3.0787262074764982E-3</c:v>
              </c:pt>
              <c:pt idx="17341">
                <c:v>3.0806948279279156E-3</c:v>
              </c:pt>
              <c:pt idx="17342">
                <c:v>3.082663688206394E-3</c:v>
              </c:pt>
              <c:pt idx="17343">
                <c:v>3.0846327883119404E-3</c:v>
              </c:pt>
              <c:pt idx="17344">
                <c:v>3.0866021282445408E-3</c:v>
              </c:pt>
              <c:pt idx="17345">
                <c:v>3.088571708004216E-3</c:v>
              </c:pt>
              <c:pt idx="17346">
                <c:v>3.0905415275909454E-3</c:v>
              </c:pt>
              <c:pt idx="17347">
                <c:v>3.0925115870047495E-3</c:v>
              </c:pt>
              <c:pt idx="17348">
                <c:v>3.0944818862456078E-3</c:v>
              </c:pt>
              <c:pt idx="17349">
                <c:v>3.0964524253135339E-3</c:v>
              </c:pt>
              <c:pt idx="17350">
                <c:v>3.0984232042085211E-3</c:v>
              </c:pt>
              <c:pt idx="17351">
                <c:v>3.1003942229305761E-3</c:v>
              </c:pt>
              <c:pt idx="17352">
                <c:v>3.1023654814796853E-3</c:v>
              </c:pt>
              <c:pt idx="17353">
                <c:v>3.1043369798558693E-3</c:v>
              </c:pt>
              <c:pt idx="17354">
                <c:v>3.1063087180591004E-3</c:v>
              </c:pt>
              <c:pt idx="17355">
                <c:v>3.1082806960894063E-3</c:v>
              </c:pt>
              <c:pt idx="17356">
                <c:v>3.1102529139467802E-3</c:v>
              </c:pt>
              <c:pt idx="17357">
                <c:v>3.1122253716312151E-3</c:v>
              </c:pt>
              <c:pt idx="17358">
                <c:v>3.114198069142711E-3</c:v>
              </c:pt>
              <c:pt idx="17359">
                <c:v>3.1161710064812678E-3</c:v>
              </c:pt>
              <c:pt idx="17360">
                <c:v>3.1181441836468926E-3</c:v>
              </c:pt>
              <c:pt idx="17361">
                <c:v>3.1201176006395853E-3</c:v>
              </c:pt>
              <c:pt idx="17362">
                <c:v>3.1220912574593321E-3</c:v>
              </c:pt>
              <c:pt idx="17363">
                <c:v>3.1240651541061468E-3</c:v>
              </c:pt>
              <c:pt idx="17364">
                <c:v>3.1260392905800294E-3</c:v>
              </c:pt>
              <c:pt idx="17365">
                <c:v>3.128013666880973E-3</c:v>
              </c:pt>
              <c:pt idx="17366">
                <c:v>3.1299882830089776E-3</c:v>
              </c:pt>
              <c:pt idx="17367">
                <c:v>3.1319631389640432E-3</c:v>
              </c:pt>
              <c:pt idx="17368">
                <c:v>3.1339382347461767E-3</c:v>
              </c:pt>
              <c:pt idx="17369">
                <c:v>3.1359135703553712E-3</c:v>
              </c:pt>
              <c:pt idx="17370">
                <c:v>3.1378891457916336E-3</c:v>
              </c:pt>
              <c:pt idx="17371">
                <c:v>3.139864961054957E-3</c:v>
              </c:pt>
              <c:pt idx="17372">
                <c:v>3.1418410161453483E-3</c:v>
              </c:pt>
              <c:pt idx="17373">
                <c:v>3.1438173110627937E-3</c:v>
              </c:pt>
              <c:pt idx="17374">
                <c:v>3.145793845807314E-3</c:v>
              </c:pt>
              <c:pt idx="17375">
                <c:v>3.1477706203788883E-3</c:v>
              </c:pt>
              <c:pt idx="17376">
                <c:v>3.1497476347775305E-3</c:v>
              </c:pt>
              <c:pt idx="17377">
                <c:v>3.1517248890032337E-3</c:v>
              </c:pt>
              <c:pt idx="17378">
                <c:v>3.1537023830560049E-3</c:v>
              </c:pt>
              <c:pt idx="17379">
                <c:v>3.155680116935837E-3</c:v>
              </c:pt>
              <c:pt idx="17380">
                <c:v>3.1576580906427301E-3</c:v>
              </c:pt>
              <c:pt idx="17381">
                <c:v>3.1596363041766842E-3</c:v>
              </c:pt>
              <c:pt idx="17382">
                <c:v>3.1616147575377063E-3</c:v>
              </c:pt>
              <c:pt idx="17383">
                <c:v>3.1635934507257962E-3</c:v>
              </c:pt>
              <c:pt idx="17384">
                <c:v>3.1655723837409472E-3</c:v>
              </c:pt>
              <c:pt idx="17385">
                <c:v>3.1675515565831591E-3</c:v>
              </c:pt>
              <c:pt idx="17386">
                <c:v>3.169530969252439E-3</c:v>
              </c:pt>
              <c:pt idx="17387">
                <c:v>3.1715106217487798E-3</c:v>
              </c:pt>
              <c:pt idx="17388">
                <c:v>3.1734905140721817E-3</c:v>
              </c:pt>
              <c:pt idx="17389">
                <c:v>3.1754706462226515E-3</c:v>
              </c:pt>
              <c:pt idx="17390">
                <c:v>3.1774510182001822E-3</c:v>
              </c:pt>
              <c:pt idx="17391">
                <c:v>3.179431630004774E-3</c:v>
              </c:pt>
              <c:pt idx="17392">
                <c:v>3.1814124816364336E-3</c:v>
              </c:pt>
              <c:pt idx="17393">
                <c:v>3.1833935730951612E-3</c:v>
              </c:pt>
              <c:pt idx="17394">
                <c:v>3.1853749043809429E-3</c:v>
              </c:pt>
              <c:pt idx="17395">
                <c:v>3.1873564754937925E-3</c:v>
              </c:pt>
              <c:pt idx="17396">
                <c:v>3.18933828643371E-3</c:v>
              </c:pt>
              <c:pt idx="17397">
                <c:v>3.1913203372006815E-3</c:v>
              </c:pt>
              <c:pt idx="17398">
                <c:v>3.193302627794721E-3</c:v>
              </c:pt>
              <c:pt idx="17399">
                <c:v>3.1952851582158284E-3</c:v>
              </c:pt>
              <c:pt idx="17400">
                <c:v>3.1972679284639968E-3</c:v>
              </c:pt>
              <c:pt idx="17401">
                <c:v>3.1992509385392262E-3</c:v>
              </c:pt>
              <c:pt idx="17402">
                <c:v>3.2012341884415235E-3</c:v>
              </c:pt>
              <c:pt idx="17403">
                <c:v>3.2032176781708818E-3</c:v>
              </c:pt>
              <c:pt idx="17404">
                <c:v>3.2052014077273011E-3</c:v>
              </c:pt>
              <c:pt idx="17405">
                <c:v>3.2071853771107883E-3</c:v>
              </c:pt>
              <c:pt idx="17406">
                <c:v>3.2091695863213365E-3</c:v>
              </c:pt>
              <c:pt idx="17407">
                <c:v>3.2111540353589457E-3</c:v>
              </c:pt>
              <c:pt idx="17408">
                <c:v>3.2131387242236159E-3</c:v>
              </c:pt>
              <c:pt idx="17409">
                <c:v>3.215123652915361E-3</c:v>
              </c:pt>
              <c:pt idx="17410">
                <c:v>3.21710882143416E-3</c:v>
              </c:pt>
              <c:pt idx="17411">
                <c:v>3.2190942297800271E-3</c:v>
              </c:pt>
              <c:pt idx="17412">
                <c:v>3.2210798779529551E-3</c:v>
              </c:pt>
              <c:pt idx="17413">
                <c:v>3.223065765952951E-3</c:v>
              </c:pt>
              <c:pt idx="17414">
                <c:v>3.2250518937800079E-3</c:v>
              </c:pt>
              <c:pt idx="17415">
                <c:v>3.2270382614341328E-3</c:v>
              </c:pt>
              <c:pt idx="17416">
                <c:v>3.2290248689153186E-3</c:v>
              </c:pt>
              <c:pt idx="17417">
                <c:v>3.2310117162235655E-3</c:v>
              </c:pt>
              <c:pt idx="17418">
                <c:v>3.2329988033588802E-3</c:v>
              </c:pt>
              <c:pt idx="17419">
                <c:v>3.234986130321249E-3</c:v>
              </c:pt>
              <c:pt idx="17420">
                <c:v>3.2369736971106927E-3</c:v>
              </c:pt>
              <c:pt idx="17421">
                <c:v>3.2389615037271974E-3</c:v>
              </c:pt>
              <c:pt idx="17422">
                <c:v>3.240949550170763E-3</c:v>
              </c:pt>
              <c:pt idx="17423">
                <c:v>3.2429378364413897E-3</c:v>
              </c:pt>
              <c:pt idx="17424">
                <c:v>3.2449263625390842E-3</c:v>
              </c:pt>
              <c:pt idx="17425">
                <c:v>3.2469151284638398E-3</c:v>
              </c:pt>
              <c:pt idx="17426">
                <c:v>3.2489041342156633E-3</c:v>
              </c:pt>
              <c:pt idx="17427">
                <c:v>3.2508933797945477E-3</c:v>
              </c:pt>
              <c:pt idx="17428">
                <c:v>3.2528828652004932E-3</c:v>
              </c:pt>
              <c:pt idx="17429">
                <c:v>3.2548725904335066E-3</c:v>
              </c:pt>
              <c:pt idx="17430">
                <c:v>3.2568625554935809E-3</c:v>
              </c:pt>
              <c:pt idx="17431">
                <c:v>3.2588527603807163E-3</c:v>
              </c:pt>
              <c:pt idx="17432">
                <c:v>3.2608432050949196E-3</c:v>
              </c:pt>
              <c:pt idx="17433">
                <c:v>3.2628338896361839E-3</c:v>
              </c:pt>
              <c:pt idx="17434">
                <c:v>3.2648248140045161E-3</c:v>
              </c:pt>
              <c:pt idx="17435">
                <c:v>3.2668159781999093E-3</c:v>
              </c:pt>
              <c:pt idx="17436">
                <c:v>3.2688073822223565E-3</c:v>
              </c:pt>
              <c:pt idx="17437">
                <c:v>3.2707990260718786E-3</c:v>
              </c:pt>
              <c:pt idx="17438">
                <c:v>3.2727909097484617E-3</c:v>
              </c:pt>
              <c:pt idx="17439">
                <c:v>3.2747830332521127E-3</c:v>
              </c:pt>
              <c:pt idx="17440">
                <c:v>3.2767753965828178E-3</c:v>
              </c:pt>
              <c:pt idx="17441">
                <c:v>3.2787679997405977E-3</c:v>
              </c:pt>
              <c:pt idx="17442">
                <c:v>3.2807608427254317E-3</c:v>
              </c:pt>
              <c:pt idx="17443">
                <c:v>3.2827539255373336E-3</c:v>
              </c:pt>
              <c:pt idx="17444">
                <c:v>3.2847472481762965E-3</c:v>
              </c:pt>
              <c:pt idx="17445">
                <c:v>3.2867408106423274E-3</c:v>
              </c:pt>
              <c:pt idx="17446">
                <c:v>3.2887346129354192E-3</c:v>
              </c:pt>
              <c:pt idx="17447">
                <c:v>3.2907286550555789E-3</c:v>
              </c:pt>
              <c:pt idx="17448">
                <c:v>3.2927229370027997E-3</c:v>
              </c:pt>
              <c:pt idx="17449">
                <c:v>3.2947174587770814E-3</c:v>
              </c:pt>
              <c:pt idx="17450">
                <c:v>3.2967122203784241E-3</c:v>
              </c:pt>
              <c:pt idx="17451">
                <c:v>3.2987072218068347E-3</c:v>
              </c:pt>
              <c:pt idx="17452">
                <c:v>3.3007024630623133E-3</c:v>
              </c:pt>
              <c:pt idx="17453">
                <c:v>3.3026979441448459E-3</c:v>
              </c:pt>
              <c:pt idx="17454">
                <c:v>3.3046936650544464E-3</c:v>
              </c:pt>
              <c:pt idx="17455">
                <c:v>3.3066896257911149E-3</c:v>
              </c:pt>
              <c:pt idx="17456">
                <c:v>3.3086858263548444E-3</c:v>
              </c:pt>
              <c:pt idx="17457">
                <c:v>3.3106822667456348E-3</c:v>
              </c:pt>
              <c:pt idx="17458">
                <c:v>3.3126789469634862E-3</c:v>
              </c:pt>
              <c:pt idx="17459">
                <c:v>3.3146758670084056E-3</c:v>
              </c:pt>
              <c:pt idx="17460">
                <c:v>3.3166730268803929E-3</c:v>
              </c:pt>
              <c:pt idx="17461">
                <c:v>3.3186704265794342E-3</c:v>
              </c:pt>
              <c:pt idx="17462">
                <c:v>3.3206680661055435E-3</c:v>
              </c:pt>
              <c:pt idx="17463">
                <c:v>3.3226659454587137E-3</c:v>
              </c:pt>
              <c:pt idx="17464">
                <c:v>3.3246640646389519E-3</c:v>
              </c:pt>
              <c:pt idx="17465">
                <c:v>3.3266624236462511E-3</c:v>
              </c:pt>
              <c:pt idx="17466">
                <c:v>3.3286610224806112E-3</c:v>
              </c:pt>
              <c:pt idx="17467">
                <c:v>3.3306598611420393E-3</c:v>
              </c:pt>
              <c:pt idx="17468">
                <c:v>3.3326589396305284E-3</c:v>
              </c:pt>
              <c:pt idx="17469">
                <c:v>3.3346582579460854E-3</c:v>
              </c:pt>
              <c:pt idx="17470">
                <c:v>3.3366578160887034E-3</c:v>
              </c:pt>
              <c:pt idx="17471">
                <c:v>3.3386576140583893E-3</c:v>
              </c:pt>
              <c:pt idx="17472">
                <c:v>3.3406576518551293E-3</c:v>
              </c:pt>
              <c:pt idx="17473">
                <c:v>3.3426579294789441E-3</c:v>
              </c:pt>
              <c:pt idx="17474">
                <c:v>3.344658446929813E-3</c:v>
              </c:pt>
              <c:pt idx="17475">
                <c:v>3.3466592042077498E-3</c:v>
              </c:pt>
              <c:pt idx="17476">
                <c:v>3.3486602013127476E-3</c:v>
              </c:pt>
              <c:pt idx="17477">
                <c:v>3.3506614382448133E-3</c:v>
              </c:pt>
              <c:pt idx="17478">
                <c:v>3.35266291500394E-3</c:v>
              </c:pt>
              <c:pt idx="17479">
                <c:v>3.3546646315901277E-3</c:v>
              </c:pt>
              <c:pt idx="17480">
                <c:v>3.3566665880033833E-3</c:v>
              </c:pt>
              <c:pt idx="17481">
                <c:v>3.3586687842436999E-3</c:v>
              </c:pt>
              <c:pt idx="17482">
                <c:v>3.3606712203110845E-3</c:v>
              </c:pt>
              <c:pt idx="17483">
                <c:v>3.36267389620553E-3</c:v>
              </c:pt>
              <c:pt idx="17484">
                <c:v>3.3646768119270365E-3</c:v>
              </c:pt>
              <c:pt idx="17485">
                <c:v>3.3666799674756109E-3</c:v>
              </c:pt>
              <c:pt idx="17486">
                <c:v>3.3686833628512464E-3</c:v>
              </c:pt>
              <c:pt idx="17487">
                <c:v>3.3706869980539428E-3</c:v>
              </c:pt>
              <c:pt idx="17488">
                <c:v>3.3726908730837071E-3</c:v>
              </c:pt>
              <c:pt idx="17489">
                <c:v>3.3746949879405325E-3</c:v>
              </c:pt>
              <c:pt idx="17490">
                <c:v>3.3766993426244188E-3</c:v>
              </c:pt>
              <c:pt idx="17491">
                <c:v>3.378703937135373E-3</c:v>
              </c:pt>
              <c:pt idx="17492">
                <c:v>3.3807087714733883E-3</c:v>
              </c:pt>
              <c:pt idx="17493">
                <c:v>3.3827138456384645E-3</c:v>
              </c:pt>
              <c:pt idx="17494">
                <c:v>3.3847191596306087E-3</c:v>
              </c:pt>
              <c:pt idx="17495">
                <c:v>3.3867247134498207E-3</c:v>
              </c:pt>
              <c:pt idx="17496">
                <c:v>3.3887305070960938E-3</c:v>
              </c:pt>
              <c:pt idx="17497">
                <c:v>3.3907365405694279E-3</c:v>
              </c:pt>
              <c:pt idx="17498">
                <c:v>3.3927428138698229E-3</c:v>
              </c:pt>
              <c:pt idx="17499">
                <c:v>3.3947493269972859E-3</c:v>
              </c:pt>
              <c:pt idx="17500">
                <c:v>3.3967560799518098E-3</c:v>
              </c:pt>
              <c:pt idx="17501">
                <c:v>3.3987630727334017E-3</c:v>
              </c:pt>
              <c:pt idx="17502">
                <c:v>3.4007703053420546E-3</c:v>
              </c:pt>
              <c:pt idx="17503">
                <c:v>3.4027777777777685E-3</c:v>
              </c:pt>
              <c:pt idx="17504">
                <c:v>3.4047854900405503E-3</c:v>
              </c:pt>
              <c:pt idx="17505">
                <c:v>3.406793442130393E-3</c:v>
              </c:pt>
              <c:pt idx="17506">
                <c:v>3.4088016340473037E-3</c:v>
              </c:pt>
              <c:pt idx="17507">
                <c:v>3.4108100657912754E-3</c:v>
              </c:pt>
              <c:pt idx="17508">
                <c:v>3.4128187373623081E-3</c:v>
              </c:pt>
              <c:pt idx="17509">
                <c:v>3.4148276487604087E-3</c:v>
              </c:pt>
              <c:pt idx="17510">
                <c:v>3.4168367999855703E-3</c:v>
              </c:pt>
              <c:pt idx="17511">
                <c:v>3.4188461910377929E-3</c:v>
              </c:pt>
              <c:pt idx="17512">
                <c:v>3.4208558219170834E-3</c:v>
              </c:pt>
              <c:pt idx="17513">
                <c:v>3.4228656926234349E-3</c:v>
              </c:pt>
              <c:pt idx="17514">
                <c:v>3.4248758031568474E-3</c:v>
              </c:pt>
              <c:pt idx="17515">
                <c:v>3.4268861535173278E-3</c:v>
              </c:pt>
              <c:pt idx="17516">
                <c:v>3.4288967437048692E-3</c:v>
              </c:pt>
              <c:pt idx="17517">
                <c:v>3.4309075737194786E-3</c:v>
              </c:pt>
              <c:pt idx="17518">
                <c:v>3.432918643561142E-3</c:v>
              </c:pt>
              <c:pt idx="17519">
                <c:v>3.4349299532298733E-3</c:v>
              </c:pt>
              <c:pt idx="17520">
                <c:v>3.4369415027256725E-3</c:v>
              </c:pt>
              <c:pt idx="17521">
                <c:v>3.4389532920485327E-3</c:v>
              </c:pt>
              <c:pt idx="17522">
                <c:v>3.4409653211984609E-3</c:v>
              </c:pt>
              <c:pt idx="17523">
                <c:v>3.44297759017545E-3</c:v>
              </c:pt>
              <c:pt idx="17524">
                <c:v>3.4449900989795001E-3</c:v>
              </c:pt>
              <c:pt idx="17525">
                <c:v>3.4470028476106113E-3</c:v>
              </c:pt>
              <c:pt idx="17526">
                <c:v>3.4490158360687903E-3</c:v>
              </c:pt>
              <c:pt idx="17527">
                <c:v>3.4510290643540373E-3</c:v>
              </c:pt>
              <c:pt idx="17528">
                <c:v>3.4530425324663452E-3</c:v>
              </c:pt>
              <c:pt idx="17529">
                <c:v>3.4550562404057142E-3</c:v>
              </c:pt>
              <c:pt idx="17530">
                <c:v>3.4570701881721441E-3</c:v>
              </c:pt>
              <c:pt idx="17531">
                <c:v>3.459084375765642E-3</c:v>
              </c:pt>
              <c:pt idx="17532">
                <c:v>3.4610988031862008E-3</c:v>
              </c:pt>
              <c:pt idx="17533">
                <c:v>3.4631134704338276E-3</c:v>
              </c:pt>
              <c:pt idx="17534">
                <c:v>3.4651283775085154E-3</c:v>
              </c:pt>
              <c:pt idx="17535">
                <c:v>3.4671435244102641E-3</c:v>
              </c:pt>
              <c:pt idx="17536">
                <c:v>3.4691589111390808E-3</c:v>
              </c:pt>
              <c:pt idx="17537">
                <c:v>3.4711745376949585E-3</c:v>
              </c:pt>
              <c:pt idx="17538">
                <c:v>3.4731904040778971E-3</c:v>
              </c:pt>
              <c:pt idx="17539">
                <c:v>3.4752065102879037E-3</c:v>
              </c:pt>
              <c:pt idx="17540">
                <c:v>3.4772228563249713E-3</c:v>
              </c:pt>
              <c:pt idx="17541">
                <c:v>3.4792394421891068E-3</c:v>
              </c:pt>
              <c:pt idx="17542">
                <c:v>3.4812562678803033E-3</c:v>
              </c:pt>
              <c:pt idx="17543">
                <c:v>3.4832733333985608E-3</c:v>
              </c:pt>
              <c:pt idx="17544">
                <c:v>3.4852906387438862E-3</c:v>
              </c:pt>
              <c:pt idx="17545">
                <c:v>3.4873081839162656E-3</c:v>
              </c:pt>
              <c:pt idx="17546">
                <c:v>3.4893259689157199E-3</c:v>
              </c:pt>
              <c:pt idx="17547">
                <c:v>3.4913439937422283E-3</c:v>
              </c:pt>
              <c:pt idx="17548">
                <c:v>3.4933622583958115E-3</c:v>
              </c:pt>
              <c:pt idx="17549">
                <c:v>3.4953807628764488E-3</c:v>
              </c:pt>
              <c:pt idx="17550">
                <c:v>3.497399507184154E-3</c:v>
              </c:pt>
              <c:pt idx="17551">
                <c:v>3.4994184913189272E-3</c:v>
              </c:pt>
              <c:pt idx="17552">
                <c:v>3.5014377152807544E-3</c:v>
              </c:pt>
              <c:pt idx="17553">
                <c:v>3.5034571790696495E-3</c:v>
              </c:pt>
              <c:pt idx="17554">
                <c:v>3.5054768826856125E-3</c:v>
              </c:pt>
              <c:pt idx="17555">
                <c:v>3.5074968261286366E-3</c:v>
              </c:pt>
              <c:pt idx="17556">
                <c:v>3.5095170093987216E-3</c:v>
              </c:pt>
              <c:pt idx="17557">
                <c:v>3.5115374324958676E-3</c:v>
              </c:pt>
              <c:pt idx="17558">
                <c:v>3.5135580954200815E-3</c:v>
              </c:pt>
              <c:pt idx="17559">
                <c:v>3.5155789981713634E-3</c:v>
              </c:pt>
              <c:pt idx="17560">
                <c:v>3.5176001407496993E-3</c:v>
              </c:pt>
              <c:pt idx="17561">
                <c:v>3.5196215231551031E-3</c:v>
              </c:pt>
              <c:pt idx="17562">
                <c:v>3.5216431453875749E-3</c:v>
              </c:pt>
              <c:pt idx="17563">
                <c:v>3.5236650074471076E-3</c:v>
              </c:pt>
              <c:pt idx="17564">
                <c:v>3.5256871093337014E-3</c:v>
              </c:pt>
              <c:pt idx="17565">
                <c:v>3.5277094510473561E-3</c:v>
              </c:pt>
              <c:pt idx="17566">
                <c:v>3.5297320325880788E-3</c:v>
              </c:pt>
              <c:pt idx="17567">
                <c:v>3.5317548539558694E-3</c:v>
              </c:pt>
              <c:pt idx="17568">
                <c:v>3.533777915150714E-3</c:v>
              </c:pt>
              <c:pt idx="17569">
                <c:v>3.5358012161726265E-3</c:v>
              </c:pt>
              <c:pt idx="17570">
                <c:v>3.537824757021607E-3</c:v>
              </c:pt>
              <c:pt idx="17571">
                <c:v>3.5398485376976485E-3</c:v>
              </c:pt>
              <c:pt idx="17572">
                <c:v>3.541872558200744E-3</c:v>
              </c:pt>
              <c:pt idx="17573">
                <c:v>3.5438968185309075E-3</c:v>
              </c:pt>
              <c:pt idx="17574">
                <c:v>3.5459213186881389E-3</c:v>
              </c:pt>
              <c:pt idx="17575">
                <c:v>3.5479460586724382E-3</c:v>
              </c:pt>
              <c:pt idx="17576">
                <c:v>3.5499710384837915E-3</c:v>
              </c:pt>
              <c:pt idx="17577">
                <c:v>3.5519962581222128E-3</c:v>
              </c:pt>
              <c:pt idx="17578">
                <c:v>3.554021717587702E-3</c:v>
              </c:pt>
              <c:pt idx="17579">
                <c:v>3.5560474168802453E-3</c:v>
              </c:pt>
              <c:pt idx="17580">
                <c:v>3.5580733559998634E-3</c:v>
              </c:pt>
              <c:pt idx="17581">
                <c:v>3.5600995349465356E-3</c:v>
              </c:pt>
              <c:pt idx="17582">
                <c:v>3.5621259537202757E-3</c:v>
              </c:pt>
              <c:pt idx="17583">
                <c:v>3.5641526123210768E-3</c:v>
              </c:pt>
              <c:pt idx="17584">
                <c:v>3.5661795107489458E-3</c:v>
              </c:pt>
              <c:pt idx="17585">
                <c:v>3.5682066490038758E-3</c:v>
              </c:pt>
              <c:pt idx="17586">
                <c:v>3.5702340270858737E-3</c:v>
              </c:pt>
              <c:pt idx="17587">
                <c:v>3.5722616449949257E-3</c:v>
              </c:pt>
              <c:pt idx="17588">
                <c:v>3.5742895027310456E-3</c:v>
              </c:pt>
              <c:pt idx="17589">
                <c:v>3.5763176002942335E-3</c:v>
              </c:pt>
              <c:pt idx="17590">
                <c:v>3.5783459376844823E-3</c:v>
              </c:pt>
              <c:pt idx="17591">
                <c:v>3.5803745149017921E-3</c:v>
              </c:pt>
              <c:pt idx="17592">
                <c:v>3.5824033319461698E-3</c:v>
              </c:pt>
              <c:pt idx="17593">
                <c:v>3.5844323888176086E-3</c:v>
              </c:pt>
              <c:pt idx="17594">
                <c:v>3.5864616855161083E-3</c:v>
              </c:pt>
              <c:pt idx="17595">
                <c:v>3.5884912220416759E-3</c:v>
              </c:pt>
              <c:pt idx="17596">
                <c:v>3.5905209983943046E-3</c:v>
              </c:pt>
              <c:pt idx="17597">
                <c:v>3.5925510145740011E-3</c:v>
              </c:pt>
              <c:pt idx="17598">
                <c:v>3.5945812705807587E-3</c:v>
              </c:pt>
              <c:pt idx="17599">
                <c:v>3.5966117664145772E-3</c:v>
              </c:pt>
              <c:pt idx="17600">
                <c:v>3.5986425020754567E-3</c:v>
              </c:pt>
              <c:pt idx="17601">
                <c:v>3.6006734775634042E-3</c:v>
              </c:pt>
              <c:pt idx="17602">
                <c:v>3.6027046928784126E-3</c:v>
              </c:pt>
              <c:pt idx="17603">
                <c:v>3.604736148020489E-3</c:v>
              </c:pt>
              <c:pt idx="17604">
                <c:v>3.6067678429896263E-3</c:v>
              </c:pt>
              <c:pt idx="17605">
                <c:v>3.6087997777858247E-3</c:v>
              </c:pt>
              <c:pt idx="17606">
                <c:v>3.6108319524090909E-3</c:v>
              </c:pt>
              <c:pt idx="17607">
                <c:v>3.6128643668594251E-3</c:v>
              </c:pt>
              <c:pt idx="17608">
                <c:v>3.6148970211368134E-3</c:v>
              </c:pt>
              <c:pt idx="17609">
                <c:v>3.6169299152412696E-3</c:v>
              </c:pt>
              <c:pt idx="17610">
                <c:v>3.6189630491727937E-3</c:v>
              </c:pt>
              <c:pt idx="17611">
                <c:v>3.6209964229313718E-3</c:v>
              </c:pt>
              <c:pt idx="17612">
                <c:v>3.6230300365170248E-3</c:v>
              </c:pt>
              <c:pt idx="17613">
                <c:v>3.6250638899297319E-3</c:v>
              </c:pt>
              <c:pt idx="17614">
                <c:v>3.6270979831695069E-3</c:v>
              </c:pt>
              <c:pt idx="17615">
                <c:v>3.6291323162363429E-3</c:v>
              </c:pt>
              <c:pt idx="17616">
                <c:v>3.6311668891302468E-3</c:v>
              </c:pt>
              <c:pt idx="17617">
                <c:v>3.6332017018512117E-3</c:v>
              </c:pt>
              <c:pt idx="17618">
                <c:v>3.6352367543992375E-3</c:v>
              </c:pt>
              <c:pt idx="17619">
                <c:v>3.6372720467743314E-3</c:v>
              </c:pt>
              <c:pt idx="17620">
                <c:v>3.6393075789764862E-3</c:v>
              </c:pt>
              <c:pt idx="17621">
                <c:v>3.6413433510057089E-3</c:v>
              </c:pt>
              <c:pt idx="17622">
                <c:v>3.6433793628619857E-3</c:v>
              </c:pt>
              <c:pt idx="17623">
                <c:v>3.6454156145453373E-3</c:v>
              </c:pt>
              <c:pt idx="17624">
                <c:v>3.647452106055743E-3</c:v>
              </c:pt>
              <c:pt idx="17625">
                <c:v>3.6494888373932166E-3</c:v>
              </c:pt>
              <c:pt idx="17626">
                <c:v>3.6515258085577582E-3</c:v>
              </c:pt>
              <c:pt idx="17627">
                <c:v>3.6535630195493468E-3</c:v>
              </c:pt>
              <c:pt idx="17628">
                <c:v>3.6556004703680103E-3</c:v>
              </c:pt>
              <c:pt idx="17629">
                <c:v>3.6576381610137418E-3</c:v>
              </c:pt>
              <c:pt idx="17630">
                <c:v>3.6596760914865342E-3</c:v>
              </c:pt>
              <c:pt idx="17631">
                <c:v>3.6617142617863876E-3</c:v>
              </c:pt>
              <c:pt idx="17632">
                <c:v>3.663752671913309E-3</c:v>
              </c:pt>
              <c:pt idx="17633">
                <c:v>3.6657913218672913E-3</c:v>
              </c:pt>
              <c:pt idx="17634">
                <c:v>3.6678302116483347E-3</c:v>
              </c:pt>
              <c:pt idx="17635">
                <c:v>3.6698693412564459E-3</c:v>
              </c:pt>
              <c:pt idx="17636">
                <c:v>3.6719087106916182E-3</c:v>
              </c:pt>
              <c:pt idx="17637">
                <c:v>3.6739483199538514E-3</c:v>
              </c:pt>
              <c:pt idx="17638">
                <c:v>3.6759881690431526E-3</c:v>
              </c:pt>
              <c:pt idx="17639">
                <c:v>3.6780282579595147E-3</c:v>
              </c:pt>
              <c:pt idx="17640">
                <c:v>3.6800685867029448E-3</c:v>
              </c:pt>
              <c:pt idx="17641">
                <c:v>3.6821091552734359E-3</c:v>
              </c:pt>
              <c:pt idx="17642">
                <c:v>3.6841499636709879E-3</c:v>
              </c:pt>
              <c:pt idx="17643">
                <c:v>3.6861910118956079E-3</c:v>
              </c:pt>
              <c:pt idx="17644">
                <c:v>3.6882322999472889E-3</c:v>
              </c:pt>
              <c:pt idx="17645">
                <c:v>3.6902738278260377E-3</c:v>
              </c:pt>
              <c:pt idx="17646">
                <c:v>3.6923155955318407E-3</c:v>
              </c:pt>
              <c:pt idx="17647">
                <c:v>3.6943576030647185E-3</c:v>
              </c:pt>
              <c:pt idx="17648">
                <c:v>3.6963998504246504E-3</c:v>
              </c:pt>
              <c:pt idx="17649">
                <c:v>3.6984423376116501E-3</c:v>
              </c:pt>
              <c:pt idx="17650">
                <c:v>3.7004850646257179E-3</c:v>
              </c:pt>
              <c:pt idx="17651">
                <c:v>3.7025280314668396E-3</c:v>
              </c:pt>
              <c:pt idx="17652">
                <c:v>3.7045712381350293E-3</c:v>
              </c:pt>
              <c:pt idx="17653">
                <c:v>3.7066146846302869E-3</c:v>
              </c:pt>
              <c:pt idx="17654">
                <c:v>3.7086583709525986E-3</c:v>
              </c:pt>
              <c:pt idx="17655">
                <c:v>3.7107022971019782E-3</c:v>
              </c:pt>
              <c:pt idx="17656">
                <c:v>3.7127464630784257E-3</c:v>
              </c:pt>
              <c:pt idx="17657">
                <c:v>3.7147908688819273E-3</c:v>
              </c:pt>
              <c:pt idx="17658">
                <c:v>3.7168355145125037E-3</c:v>
              </c:pt>
              <c:pt idx="17659">
                <c:v>3.7188803999701342E-3</c:v>
              </c:pt>
              <c:pt idx="17660">
                <c:v>3.7209255252548395E-3</c:v>
              </c:pt>
              <c:pt idx="17661">
                <c:v>3.722970890366599E-3</c:v>
              </c:pt>
              <c:pt idx="17662">
                <c:v>3.7250164953054263E-3</c:v>
              </c:pt>
              <c:pt idx="17663">
                <c:v>3.7270623400713146E-3</c:v>
              </c:pt>
              <c:pt idx="17664">
                <c:v>3.7291084246642708E-3</c:v>
              </c:pt>
              <c:pt idx="17665">
                <c:v>3.7311547490842881E-3</c:v>
              </c:pt>
              <c:pt idx="17666">
                <c:v>3.7332013133313663E-3</c:v>
              </c:pt>
              <c:pt idx="17667">
                <c:v>3.7352481174055124E-3</c:v>
              </c:pt>
              <c:pt idx="17668">
                <c:v>3.7372951613067196E-3</c:v>
              </c:pt>
              <c:pt idx="17669">
                <c:v>3.7393424450349877E-3</c:v>
              </c:pt>
              <c:pt idx="17670">
                <c:v>3.7413899685903237E-3</c:v>
              </c:pt>
              <c:pt idx="17671">
                <c:v>3.7434377319727208E-3</c:v>
              </c:pt>
              <c:pt idx="17672">
                <c:v>3.7454857351821857E-3</c:v>
              </c:pt>
              <c:pt idx="17673">
                <c:v>3.7475339782187117E-3</c:v>
              </c:pt>
              <c:pt idx="17674">
                <c:v>3.7495824610822986E-3</c:v>
              </c:pt>
              <c:pt idx="17675">
                <c:v>3.7516311837729535E-3</c:v>
              </c:pt>
              <c:pt idx="17676">
                <c:v>3.7536801462906694E-3</c:v>
              </c:pt>
              <c:pt idx="17677">
                <c:v>3.7557293486354462E-3</c:v>
              </c:pt>
              <c:pt idx="17678">
                <c:v>3.757778790807291E-3</c:v>
              </c:pt>
              <c:pt idx="17679">
                <c:v>3.7598284728061968E-3</c:v>
              </c:pt>
              <c:pt idx="17680">
                <c:v>3.7618783946321704E-3</c:v>
              </c:pt>
              <c:pt idx="17681">
                <c:v>3.7639285562852051E-3</c:v>
              </c:pt>
              <c:pt idx="17682">
                <c:v>3.7659789577652938E-3</c:v>
              </c:pt>
              <c:pt idx="17683">
                <c:v>3.7680295990724574E-3</c:v>
              </c:pt>
              <c:pt idx="17684">
                <c:v>3.770080480206682E-3</c:v>
              </c:pt>
              <c:pt idx="17685">
                <c:v>3.7721316011679676E-3</c:v>
              </c:pt>
              <c:pt idx="17686">
                <c:v>3.7741829619563211E-3</c:v>
              </c:pt>
              <c:pt idx="17687">
                <c:v>3.7762345625717356E-3</c:v>
              </c:pt>
              <c:pt idx="17688">
                <c:v>3.778286403014218E-3</c:v>
              </c:pt>
              <c:pt idx="17689">
                <c:v>3.7803384832837544E-3</c:v>
              </c:pt>
              <c:pt idx="17690">
                <c:v>3.7823908033803658E-3</c:v>
              </c:pt>
              <c:pt idx="17691">
                <c:v>3.7844433633040311E-3</c:v>
              </c:pt>
              <c:pt idx="17692">
                <c:v>3.7864961630547644E-3</c:v>
              </c:pt>
              <c:pt idx="17693">
                <c:v>3.7885492026325657E-3</c:v>
              </c:pt>
              <c:pt idx="17694">
                <c:v>3.7906024820374279E-3</c:v>
              </c:pt>
              <c:pt idx="17695">
                <c:v>3.7926560012693511E-3</c:v>
              </c:pt>
              <c:pt idx="17696">
                <c:v>3.7947097603283353E-3</c:v>
              </c:pt>
              <c:pt idx="17697">
                <c:v>3.7967637592143874E-3</c:v>
              </c:pt>
              <c:pt idx="17698">
                <c:v>3.7988179979275075E-3</c:v>
              </c:pt>
              <c:pt idx="17699">
                <c:v>3.8008724764676816E-3</c:v>
              </c:pt>
              <c:pt idx="17700">
                <c:v>3.8029271948349236E-3</c:v>
              </c:pt>
              <c:pt idx="17701">
                <c:v>3.8049821530292335E-3</c:v>
              </c:pt>
              <c:pt idx="17702">
                <c:v>3.8070373510505975E-3</c:v>
              </c:pt>
              <c:pt idx="17703">
                <c:v>3.8090927888990364E-3</c:v>
              </c:pt>
              <c:pt idx="17704">
                <c:v>3.8111484665745293E-3</c:v>
              </c:pt>
              <c:pt idx="17705">
                <c:v>3.8132043840770902E-3</c:v>
              </c:pt>
              <c:pt idx="17706">
                <c:v>3.815260541406712E-3</c:v>
              </c:pt>
              <c:pt idx="17707">
                <c:v>3.8173169385634018E-3</c:v>
              </c:pt>
              <c:pt idx="17708">
                <c:v>3.8193735755471525E-3</c:v>
              </c:pt>
              <c:pt idx="17709">
                <c:v>3.8214304523579573E-3</c:v>
              </c:pt>
              <c:pt idx="17710">
                <c:v>3.823487568995837E-3</c:v>
              </c:pt>
              <c:pt idx="17711">
                <c:v>3.8255449254607776E-3</c:v>
              </c:pt>
              <c:pt idx="17712">
                <c:v>3.8276025217527862E-3</c:v>
              </c:pt>
              <c:pt idx="17713">
                <c:v>3.8296603578718558E-3</c:v>
              </c:pt>
              <c:pt idx="17714">
                <c:v>3.8317184338179863E-3</c:v>
              </c:pt>
              <c:pt idx="17715">
                <c:v>3.8337767495911848E-3</c:v>
              </c:pt>
              <c:pt idx="17716">
                <c:v>3.8358353051914443E-3</c:v>
              </c:pt>
              <c:pt idx="17717">
                <c:v>3.8378941006187647E-3</c:v>
              </c:pt>
              <c:pt idx="17718">
                <c:v>3.8399531358731531E-3</c:v>
              </c:pt>
              <c:pt idx="17719">
                <c:v>3.8420124109546025E-3</c:v>
              </c:pt>
              <c:pt idx="17720">
                <c:v>3.8440719258631129E-3</c:v>
              </c:pt>
              <c:pt idx="17721">
                <c:v>3.8461316805986911E-3</c:v>
              </c:pt>
              <c:pt idx="17722">
                <c:v>3.8481916751613374E-3</c:v>
              </c:pt>
              <c:pt idx="17723">
                <c:v>3.8502519095510376E-3</c:v>
              </c:pt>
              <c:pt idx="17724">
                <c:v>3.8523123837678058E-3</c:v>
              </c:pt>
              <c:pt idx="17725">
                <c:v>3.8543730978116419E-3</c:v>
              </c:pt>
              <c:pt idx="17726">
                <c:v>3.8564340516825321E-3</c:v>
              </c:pt>
              <c:pt idx="17727">
                <c:v>3.8584952453804902E-3</c:v>
              </c:pt>
              <c:pt idx="17728">
                <c:v>3.8605566789055162E-3</c:v>
              </c:pt>
              <c:pt idx="17729">
                <c:v>3.8626183522576032E-3</c:v>
              </c:pt>
              <c:pt idx="17730">
                <c:v>3.8646802654367512E-3</c:v>
              </c:pt>
              <c:pt idx="17731">
                <c:v>3.8667424184429672E-3</c:v>
              </c:pt>
              <c:pt idx="17732">
                <c:v>3.8688048112762441E-3</c:v>
              </c:pt>
              <c:pt idx="17733">
                <c:v>3.870867443936582E-3</c:v>
              </c:pt>
              <c:pt idx="17734">
                <c:v>3.8729303164239878E-3</c:v>
              </c:pt>
              <c:pt idx="17735">
                <c:v>3.8749934287384546E-3</c:v>
              </c:pt>
              <c:pt idx="17736">
                <c:v>3.8770567808799755E-3</c:v>
              </c:pt>
              <c:pt idx="17737">
                <c:v>3.8791203728485713E-3</c:v>
              </c:pt>
              <c:pt idx="17738">
                <c:v>3.8811842046442349E-3</c:v>
              </c:pt>
              <c:pt idx="17739">
                <c:v>3.8832482762669526E-3</c:v>
              </c:pt>
              <c:pt idx="17740">
                <c:v>3.8853125877167383E-3</c:v>
              </c:pt>
              <c:pt idx="17741">
                <c:v>3.8873771389935918E-3</c:v>
              </c:pt>
              <c:pt idx="17742">
                <c:v>3.8894419300974994E-3</c:v>
              </c:pt>
              <c:pt idx="17743">
                <c:v>3.891506961028475E-3</c:v>
              </c:pt>
              <c:pt idx="17744">
                <c:v>3.8935722317865185E-3</c:v>
              </c:pt>
              <c:pt idx="17745">
                <c:v>3.8956377423716229E-3</c:v>
              </c:pt>
              <c:pt idx="17746">
                <c:v>3.8977034927837884E-3</c:v>
              </c:pt>
              <c:pt idx="17747">
                <c:v>3.8997694830230217E-3</c:v>
              </c:pt>
              <c:pt idx="17748">
                <c:v>3.9018357130893161E-3</c:v>
              </c:pt>
              <c:pt idx="17749">
                <c:v>3.9039021829826714E-3</c:v>
              </c:pt>
              <c:pt idx="17750">
                <c:v>3.9059688927030947E-3</c:v>
              </c:pt>
              <c:pt idx="17751">
                <c:v>3.908035842250579E-3</c:v>
              </c:pt>
              <c:pt idx="17752">
                <c:v>3.9101030316251242E-3</c:v>
              </c:pt>
              <c:pt idx="17753">
                <c:v>3.9121704608267374E-3</c:v>
              </c:pt>
              <c:pt idx="17754">
                <c:v>3.9142381298554116E-3</c:v>
              </c:pt>
              <c:pt idx="17755">
                <c:v>3.9163060387111537E-3</c:v>
              </c:pt>
              <c:pt idx="17756">
                <c:v>3.9183741873939568E-3</c:v>
              </c:pt>
              <c:pt idx="17757">
                <c:v>3.9204425759038208E-3</c:v>
              </c:pt>
              <c:pt idx="17758">
                <c:v>3.9225112042407528E-3</c:v>
              </c:pt>
              <c:pt idx="17759">
                <c:v>3.9245800724047458E-3</c:v>
              </c:pt>
              <c:pt idx="17760">
                <c:v>3.9266491803957998E-3</c:v>
              </c:pt>
              <c:pt idx="17761">
                <c:v>3.9287185282139217E-3</c:v>
              </c:pt>
              <c:pt idx="17762">
                <c:v>3.9307881158591046E-3</c:v>
              </c:pt>
              <c:pt idx="17763">
                <c:v>3.9328579433313485E-3</c:v>
              </c:pt>
              <c:pt idx="17764">
                <c:v>3.9349280106306603E-3</c:v>
              </c:pt>
              <c:pt idx="17765">
                <c:v>3.9369983177570331E-3</c:v>
              </c:pt>
              <c:pt idx="17766">
                <c:v>3.9390688647104738E-3</c:v>
              </c:pt>
              <c:pt idx="17767">
                <c:v>3.9411396514909755E-3</c:v>
              </c:pt>
              <c:pt idx="17768">
                <c:v>3.9432106780985451E-3</c:v>
              </c:pt>
              <c:pt idx="17769">
                <c:v>3.9452819445331688E-3</c:v>
              </c:pt>
              <c:pt idx="17770">
                <c:v>3.9473534507948674E-3</c:v>
              </c:pt>
              <c:pt idx="17771">
                <c:v>3.94942519688362E-3</c:v>
              </c:pt>
              <c:pt idx="17772">
                <c:v>3.9514971827994405E-3</c:v>
              </c:pt>
              <c:pt idx="17773">
                <c:v>3.953569408542322E-3</c:v>
              </c:pt>
              <c:pt idx="17774">
                <c:v>3.9556418741122715E-3</c:v>
              </c:pt>
              <c:pt idx="17775">
                <c:v>3.9577145795092819E-3</c:v>
              </c:pt>
              <c:pt idx="17776">
                <c:v>3.9597875247333603E-3</c:v>
              </c:pt>
              <c:pt idx="17777">
                <c:v>3.9618607097844927E-3</c:v>
              </c:pt>
              <c:pt idx="17778">
                <c:v>3.9639341346626999E-3</c:v>
              </c:pt>
              <c:pt idx="17779">
                <c:v>3.9660077993679613E-3</c:v>
              </c:pt>
              <c:pt idx="17780">
                <c:v>3.9680817039002905E-3</c:v>
              </c:pt>
              <c:pt idx="17781">
                <c:v>3.9701558482596877E-3</c:v>
              </c:pt>
              <c:pt idx="17782">
                <c:v>3.9722302324461389E-3</c:v>
              </c:pt>
              <c:pt idx="17783">
                <c:v>3.9743048564596581E-3</c:v>
              </c:pt>
              <c:pt idx="17784">
                <c:v>3.9763797203002452E-3</c:v>
              </c:pt>
              <c:pt idx="17785">
                <c:v>3.9784548239678932E-3</c:v>
              </c:pt>
              <c:pt idx="17786">
                <c:v>3.9805301674626023E-3</c:v>
              </c:pt>
              <c:pt idx="17787">
                <c:v>3.9826057507843723E-3</c:v>
              </c:pt>
              <c:pt idx="17788">
                <c:v>3.9846815739332103E-3</c:v>
              </c:pt>
              <c:pt idx="17789">
                <c:v>3.9867576369091093E-3</c:v>
              </c:pt>
              <c:pt idx="17790">
                <c:v>3.9888339397120762E-3</c:v>
              </c:pt>
              <c:pt idx="17791">
                <c:v>3.9909104823420971E-3</c:v>
              </c:pt>
              <c:pt idx="17792">
                <c:v>3.9929872647991929E-3</c:v>
              </c:pt>
              <c:pt idx="17793">
                <c:v>3.9950642870833428E-3</c:v>
              </c:pt>
              <c:pt idx="17794">
                <c:v>3.9971415491945675E-3</c:v>
              </c:pt>
              <c:pt idx="17795">
                <c:v>3.9992190511328463E-3</c:v>
              </c:pt>
              <c:pt idx="17796">
                <c:v>4.001296792898193E-3</c:v>
              </c:pt>
              <c:pt idx="17797">
                <c:v>4.0033747744906006E-3</c:v>
              </c:pt>
              <c:pt idx="17798">
                <c:v>4.0054529959100763E-3</c:v>
              </c:pt>
              <c:pt idx="17799">
                <c:v>4.0075314571566129E-3</c:v>
              </c:pt>
              <c:pt idx="17800">
                <c:v>4.0096101582302174E-3</c:v>
              </c:pt>
              <c:pt idx="17801">
                <c:v>4.011689099130876E-3</c:v>
              </c:pt>
              <c:pt idx="17802">
                <c:v>4.0137682798586025E-3</c:v>
              </c:pt>
              <c:pt idx="17803">
                <c:v>4.0158477004133969E-3</c:v>
              </c:pt>
              <c:pt idx="17804">
                <c:v>4.0179273607952523E-3</c:v>
              </c:pt>
              <c:pt idx="17805">
                <c:v>4.0200072610041687E-3</c:v>
              </c:pt>
              <c:pt idx="17806">
                <c:v>4.0220874010401531E-3</c:v>
              </c:pt>
              <c:pt idx="17807">
                <c:v>4.0241677809031984E-3</c:v>
              </c:pt>
              <c:pt idx="17808">
                <c:v>4.0262484005933047E-3</c:v>
              </c:pt>
              <c:pt idx="17809">
                <c:v>4.0283292601104789E-3</c:v>
              </c:pt>
              <c:pt idx="17810">
                <c:v>4.0304103594547142E-3</c:v>
              </c:pt>
              <c:pt idx="17811">
                <c:v>4.0324916986260173E-3</c:v>
              </c:pt>
              <c:pt idx="17812">
                <c:v>4.0345732776243814E-3</c:v>
              </c:pt>
              <c:pt idx="17813">
                <c:v>4.0366550964498066E-3</c:v>
              </c:pt>
              <c:pt idx="17814">
                <c:v>4.0387371551022996E-3</c:v>
              </c:pt>
              <c:pt idx="17815">
                <c:v>4.0408194535818537E-3</c:v>
              </c:pt>
              <c:pt idx="17816">
                <c:v>4.0429019918884687E-3</c:v>
              </c:pt>
              <c:pt idx="17817">
                <c:v>4.0449847700221517E-3</c:v>
              </c:pt>
              <c:pt idx="17818">
                <c:v>4.0470677879828887E-3</c:v>
              </c:pt>
              <c:pt idx="17819">
                <c:v>4.0491510457706936E-3</c:v>
              </c:pt>
              <c:pt idx="17820">
                <c:v>4.0512345433855665E-3</c:v>
              </c:pt>
              <c:pt idx="17821">
                <c:v>4.0533182808275073E-3</c:v>
              </c:pt>
              <c:pt idx="17822">
                <c:v>4.0554022580965021E-3</c:v>
              </c:pt>
              <c:pt idx="17823">
                <c:v>4.0574864751925649E-3</c:v>
              </c:pt>
              <c:pt idx="17824">
                <c:v>4.0595709321156956E-3</c:v>
              </c:pt>
              <c:pt idx="17825">
                <c:v>4.0616556288658803E-3</c:v>
              </c:pt>
              <c:pt idx="17826">
                <c:v>4.0637405654431399E-3</c:v>
              </c:pt>
              <c:pt idx="17827">
                <c:v>4.0658257418474536E-3</c:v>
              </c:pt>
              <c:pt idx="17828">
                <c:v>4.0679111580788352E-3</c:v>
              </c:pt>
              <c:pt idx="17829">
                <c:v>4.0699968141372778E-3</c:v>
              </c:pt>
              <c:pt idx="17830">
                <c:v>4.0720827100227883E-3</c:v>
              </c:pt>
              <c:pt idx="17831">
                <c:v>4.0741688457353598E-3</c:v>
              </c:pt>
              <c:pt idx="17832">
                <c:v>4.0762552212749922E-3</c:v>
              </c:pt>
              <c:pt idx="17833">
                <c:v>4.0783418366416926E-3</c:v>
              </c:pt>
              <c:pt idx="17834">
                <c:v>4.080428691835454E-3</c:v>
              </c:pt>
              <c:pt idx="17835">
                <c:v>4.0825157868562834E-3</c:v>
              </c:pt>
              <c:pt idx="17836">
                <c:v>4.0846031217041737E-3</c:v>
              </c:pt>
              <c:pt idx="17837">
                <c:v>4.086690696379125E-3</c:v>
              </c:pt>
              <c:pt idx="17838">
                <c:v>4.0887785108811373E-3</c:v>
              </c:pt>
              <c:pt idx="17839">
                <c:v>4.0908665652102175E-3</c:v>
              </c:pt>
              <c:pt idx="17840">
                <c:v>4.0929548593663656E-3</c:v>
              </c:pt>
              <c:pt idx="17841">
                <c:v>4.0950433933495747E-3</c:v>
              </c:pt>
              <c:pt idx="17842">
                <c:v>4.0971321671598449E-3</c:v>
              </c:pt>
              <c:pt idx="17843">
                <c:v>4.099221180797176E-3</c:v>
              </c:pt>
              <c:pt idx="17844">
                <c:v>4.101310434261575E-3</c:v>
              </c:pt>
              <c:pt idx="17845">
                <c:v>4.1033999275530281E-3</c:v>
              </c:pt>
              <c:pt idx="17846">
                <c:v>4.105489660671556E-3</c:v>
              </c:pt>
              <c:pt idx="17847">
                <c:v>4.107579633617145E-3</c:v>
              </c:pt>
              <c:pt idx="17848">
                <c:v>4.1096698463897949E-3</c:v>
              </c:pt>
              <c:pt idx="17849">
                <c:v>4.1117602989895127E-3</c:v>
              </c:pt>
              <c:pt idx="17850">
                <c:v>4.1138509914162916E-3</c:v>
              </c:pt>
              <c:pt idx="17851">
                <c:v>4.1159419236701383E-3</c:v>
              </c:pt>
              <c:pt idx="17852">
                <c:v>4.1180330957510392E-3</c:v>
              </c:pt>
              <c:pt idx="17853">
                <c:v>4.1201245076590148E-3</c:v>
              </c:pt>
              <c:pt idx="17854">
                <c:v>4.1222161593940446E-3</c:v>
              </c:pt>
              <c:pt idx="17855">
                <c:v>4.1243080509561422E-3</c:v>
              </c:pt>
              <c:pt idx="17856">
                <c:v>4.1264001823453078E-3</c:v>
              </c:pt>
              <c:pt idx="17857">
                <c:v>4.1284925535615274E-3</c:v>
              </c:pt>
              <c:pt idx="17858">
                <c:v>4.130585164604815E-3</c:v>
              </c:pt>
              <c:pt idx="17859">
                <c:v>4.1326780154751705E-3</c:v>
              </c:pt>
              <c:pt idx="17860">
                <c:v>4.134771106172587E-3</c:v>
              </c:pt>
              <c:pt idx="17861">
                <c:v>4.1368644366970644E-3</c:v>
              </c:pt>
              <c:pt idx="17862">
                <c:v>4.1389580070486098E-3</c:v>
              </c:pt>
              <c:pt idx="17863">
                <c:v>4.1410518172272162E-3</c:v>
              </c:pt>
              <c:pt idx="17864">
                <c:v>4.1431458672328836E-3</c:v>
              </c:pt>
              <c:pt idx="17865">
                <c:v>4.1452401570656189E-3</c:v>
              </c:pt>
              <c:pt idx="17866">
                <c:v>4.1473346867254152E-3</c:v>
              </c:pt>
              <c:pt idx="17867">
                <c:v>4.1494294562122724E-3</c:v>
              </c:pt>
              <c:pt idx="17868">
                <c:v>4.1515244655261976E-3</c:v>
              </c:pt>
              <c:pt idx="17869">
                <c:v>4.1536197146671838E-3</c:v>
              </c:pt>
              <c:pt idx="17870">
                <c:v>4.1557152036352379E-3</c:v>
              </c:pt>
              <c:pt idx="17871">
                <c:v>4.157810932430353E-3</c:v>
              </c:pt>
              <c:pt idx="17872">
                <c:v>4.1599069010525291E-3</c:v>
              </c:pt>
              <c:pt idx="17873">
                <c:v>4.1620031095017662E-3</c:v>
              </c:pt>
              <c:pt idx="17874">
                <c:v>4.1640995577780712E-3</c:v>
              </c:pt>
              <c:pt idx="17875">
                <c:v>4.1661962458814372E-3</c:v>
              </c:pt>
              <c:pt idx="17876">
                <c:v>4.1682931738118711E-3</c:v>
              </c:pt>
              <c:pt idx="17877">
                <c:v>4.1703903415693661E-3</c:v>
              </c:pt>
              <c:pt idx="17878">
                <c:v>4.1724877491539289E-3</c:v>
              </c:pt>
              <c:pt idx="17879">
                <c:v>4.1745853965655527E-3</c:v>
              </c:pt>
              <c:pt idx="17880">
                <c:v>4.1766832838042375E-3</c:v>
              </c:pt>
              <c:pt idx="17881">
                <c:v>4.1787814108699903E-3</c:v>
              </c:pt>
              <c:pt idx="17882">
                <c:v>4.180879777762804E-3</c:v>
              </c:pt>
              <c:pt idx="17883">
                <c:v>4.1829783844826787E-3</c:v>
              </c:pt>
              <c:pt idx="17884">
                <c:v>4.1850772310296214E-3</c:v>
              </c:pt>
              <c:pt idx="17885">
                <c:v>4.1871763174036319E-3</c:v>
              </c:pt>
              <c:pt idx="17886">
                <c:v>4.1892756436046966E-3</c:v>
              </c:pt>
              <c:pt idx="17887">
                <c:v>4.1913752096328291E-3</c:v>
              </c:pt>
              <c:pt idx="17888">
                <c:v>4.1934750154880227E-3</c:v>
              </c:pt>
              <c:pt idx="17889">
                <c:v>4.1955750611702841E-3</c:v>
              </c:pt>
              <c:pt idx="17890">
                <c:v>4.1976753466796066E-3</c:v>
              </c:pt>
              <c:pt idx="17891">
                <c:v>4.1997758720159969E-3</c:v>
              </c:pt>
              <c:pt idx="17892">
                <c:v>4.2018766371794414E-3</c:v>
              </c:pt>
              <c:pt idx="17893">
                <c:v>4.2039776421699607E-3</c:v>
              </c:pt>
              <c:pt idx="17894">
                <c:v>4.206078886987534E-3</c:v>
              </c:pt>
              <c:pt idx="17895">
                <c:v>4.2081803716321753E-3</c:v>
              </c:pt>
              <c:pt idx="17896">
                <c:v>4.2102820961038775E-3</c:v>
              </c:pt>
              <c:pt idx="17897">
                <c:v>4.2123840604026477E-3</c:v>
              </c:pt>
              <c:pt idx="17898">
                <c:v>4.2144862645284789E-3</c:v>
              </c:pt>
              <c:pt idx="17899">
                <c:v>4.2165887084813711E-3</c:v>
              </c:pt>
              <c:pt idx="17900">
                <c:v>4.2186913922613242E-3</c:v>
              </c:pt>
              <c:pt idx="17901">
                <c:v>4.2207943158683453E-3</c:v>
              </c:pt>
              <c:pt idx="17902">
                <c:v>4.2228974793024343E-3</c:v>
              </c:pt>
              <c:pt idx="17903">
                <c:v>4.2250008825635843E-3</c:v>
              </c:pt>
              <c:pt idx="17904">
                <c:v>4.2271045256517953E-3</c:v>
              </c:pt>
              <c:pt idx="17905">
                <c:v>4.2292084085670742E-3</c:v>
              </c:pt>
              <c:pt idx="17906">
                <c:v>4.2313125313094141E-3</c:v>
              </c:pt>
              <c:pt idx="17907">
                <c:v>4.233416893878815E-3</c:v>
              </c:pt>
              <c:pt idx="17908">
                <c:v>4.2355214962752838E-3</c:v>
              </c:pt>
              <c:pt idx="17909">
                <c:v>4.2376263384988136E-3</c:v>
              </c:pt>
              <c:pt idx="17910">
                <c:v>4.2397314205494113E-3</c:v>
              </c:pt>
              <c:pt idx="17911">
                <c:v>4.24183674242707E-3</c:v>
              </c:pt>
              <c:pt idx="17912">
                <c:v>4.2439423041317897E-3</c:v>
              </c:pt>
              <c:pt idx="17913">
                <c:v>4.2460481056635774E-3</c:v>
              </c:pt>
              <c:pt idx="17914">
                <c:v>4.248154147022426E-3</c:v>
              </c:pt>
              <c:pt idx="17915">
                <c:v>4.2502604282083356E-3</c:v>
              </c:pt>
              <c:pt idx="17916">
                <c:v>4.2523669492213131E-3</c:v>
              </c:pt>
              <c:pt idx="17917">
                <c:v>4.2544737100613517E-3</c:v>
              </c:pt>
              <c:pt idx="17918">
                <c:v>4.2565807107284581E-3</c:v>
              </c:pt>
              <c:pt idx="17919">
                <c:v>4.2586879512226256E-3</c:v>
              </c:pt>
              <c:pt idx="17920">
                <c:v>4.260795431543854E-3</c:v>
              </c:pt>
              <c:pt idx="17921">
                <c:v>4.2629031516921503E-3</c:v>
              </c:pt>
              <c:pt idx="17922">
                <c:v>4.2650111116675077E-3</c:v>
              </c:pt>
              <c:pt idx="17923">
                <c:v>4.267119311469926E-3</c:v>
              </c:pt>
              <c:pt idx="17924">
                <c:v>4.2692277510994123E-3</c:v>
              </c:pt>
              <c:pt idx="17925">
                <c:v>4.2713364305559595E-3</c:v>
              </c:pt>
              <c:pt idx="17926">
                <c:v>4.2734453498395678E-3</c:v>
              </c:pt>
              <c:pt idx="17927">
                <c:v>4.275554508950237E-3</c:v>
              </c:pt>
              <c:pt idx="17928">
                <c:v>4.2776639078879811E-3</c:v>
              </c:pt>
              <c:pt idx="17929">
                <c:v>4.2797735466527792E-3</c:v>
              </c:pt>
              <c:pt idx="17930">
                <c:v>4.2818834252446453E-3</c:v>
              </c:pt>
              <c:pt idx="17931">
                <c:v>4.2839935436635793E-3</c:v>
              </c:pt>
              <c:pt idx="17932">
                <c:v>4.2861039019095673E-3</c:v>
              </c:pt>
              <c:pt idx="17933">
                <c:v>4.2882144999826302E-3</c:v>
              </c:pt>
              <c:pt idx="17934">
                <c:v>4.2903253378827472E-3</c:v>
              </c:pt>
              <c:pt idx="17935">
                <c:v>4.2924364156099321E-3</c:v>
              </c:pt>
              <c:pt idx="17936">
                <c:v>4.2945477331641779E-3</c:v>
              </c:pt>
              <c:pt idx="17937">
                <c:v>4.2966592905454917E-3</c:v>
              </c:pt>
              <c:pt idx="17938">
                <c:v>4.2987710877538665E-3</c:v>
              </c:pt>
              <c:pt idx="17939">
                <c:v>4.3008831247893023E-3</c:v>
              </c:pt>
              <c:pt idx="17940">
                <c:v>4.302995401651806E-3</c:v>
              </c:pt>
              <c:pt idx="17941">
                <c:v>4.3051079183413707E-3</c:v>
              </c:pt>
              <c:pt idx="17942">
                <c:v>4.3072206748580033E-3</c:v>
              </c:pt>
              <c:pt idx="17943">
                <c:v>4.3093336712016969E-3</c:v>
              </c:pt>
              <c:pt idx="17944">
                <c:v>4.3114469073724515E-3</c:v>
              </c:pt>
              <c:pt idx="17945">
                <c:v>4.3135603833702671E-3</c:v>
              </c:pt>
              <c:pt idx="17946">
                <c:v>4.3156740991951506E-3</c:v>
              </c:pt>
              <c:pt idx="17947">
                <c:v>4.317788054847102E-3</c:v>
              </c:pt>
              <c:pt idx="17948">
                <c:v>4.3199022503261145E-3</c:v>
              </c:pt>
              <c:pt idx="17949">
                <c:v>4.3220166856321879E-3</c:v>
              </c:pt>
              <c:pt idx="17950">
                <c:v>4.3241313607653223E-3</c:v>
              </c:pt>
              <c:pt idx="17951">
                <c:v>4.3262462757255246E-3</c:v>
              </c:pt>
              <c:pt idx="17952">
                <c:v>4.3283614305127879E-3</c:v>
              </c:pt>
              <c:pt idx="17953">
                <c:v>4.3304768251271192E-3</c:v>
              </c:pt>
              <c:pt idx="17954">
                <c:v>4.3325924595685114E-3</c:v>
              </c:pt>
              <c:pt idx="17955">
                <c:v>4.3347083338369577E-3</c:v>
              </c:pt>
              <c:pt idx="17956">
                <c:v>4.3368244479324788E-3</c:v>
              </c:pt>
              <c:pt idx="17957">
                <c:v>4.338940801855061E-3</c:v>
              </c:pt>
              <c:pt idx="17958">
                <c:v>4.341057395604711E-3</c:v>
              </c:pt>
              <c:pt idx="17959">
                <c:v>4.3431742291814152E-3</c:v>
              </c:pt>
              <c:pt idx="17960">
                <c:v>4.3452913025851941E-3</c:v>
              </c:pt>
              <c:pt idx="17961">
                <c:v>4.3474086158160272E-3</c:v>
              </c:pt>
              <c:pt idx="17962">
                <c:v>4.3495261688739281E-3</c:v>
              </c:pt>
              <c:pt idx="17963">
                <c:v>4.351643961758897E-3</c:v>
              </c:pt>
              <c:pt idx="17964">
                <c:v>4.3537619944709199E-3</c:v>
              </c:pt>
              <c:pt idx="17965">
                <c:v>4.3558802670100108E-3</c:v>
              </c:pt>
              <c:pt idx="17966">
                <c:v>4.3579987793761696E-3</c:v>
              </c:pt>
              <c:pt idx="17967">
                <c:v>4.3601175315693894E-3</c:v>
              </c:pt>
              <c:pt idx="17968">
                <c:v>4.3622365235896701E-3</c:v>
              </c:pt>
              <c:pt idx="17969">
                <c:v>4.3643557554370188E-3</c:v>
              </c:pt>
              <c:pt idx="17970">
                <c:v>4.3664752271114285E-3</c:v>
              </c:pt>
              <c:pt idx="17971">
                <c:v>4.3685949386128992E-3</c:v>
              </c:pt>
              <c:pt idx="17972">
                <c:v>4.3707148899414378E-3</c:v>
              </c:pt>
              <c:pt idx="17973">
                <c:v>4.3728350810970373E-3</c:v>
              </c:pt>
              <c:pt idx="17974">
                <c:v>4.3749555120796979E-3</c:v>
              </c:pt>
              <c:pt idx="17975">
                <c:v>4.3770761828894264E-3</c:v>
              </c:pt>
              <c:pt idx="17976">
                <c:v>4.3791970935262159E-3</c:v>
              </c:pt>
              <c:pt idx="17977">
                <c:v>4.3813182439900733E-3</c:v>
              </c:pt>
              <c:pt idx="17978">
                <c:v>4.3834396342809917E-3</c:v>
              </c:pt>
              <c:pt idx="17979">
                <c:v>4.3855612643989711E-3</c:v>
              </c:pt>
              <c:pt idx="17980">
                <c:v>4.3876831343440184E-3</c:v>
              </c:pt>
              <c:pt idx="17981">
                <c:v>4.3898052441161267E-3</c:v>
              </c:pt>
              <c:pt idx="17982">
                <c:v>4.3919275937152891E-3</c:v>
              </c:pt>
              <c:pt idx="17983">
                <c:v>4.3940501831415263E-3</c:v>
              </c:pt>
              <c:pt idx="17984">
                <c:v>4.3961730123948245E-3</c:v>
              </c:pt>
              <c:pt idx="17985">
                <c:v>4.3982960814751906E-3</c:v>
              </c:pt>
              <c:pt idx="17986">
                <c:v>4.4004193903826178E-3</c:v>
              </c:pt>
              <c:pt idx="17987">
                <c:v>4.4025429391171059E-3</c:v>
              </c:pt>
              <c:pt idx="17988">
                <c:v>4.4046667276786619E-3</c:v>
              </c:pt>
              <c:pt idx="17989">
                <c:v>4.4067907560672789E-3</c:v>
              </c:pt>
              <c:pt idx="17990">
                <c:v>4.4089150242829639E-3</c:v>
              </c:pt>
              <c:pt idx="17991">
                <c:v>4.4110395323257029E-3</c:v>
              </c:pt>
              <c:pt idx="17992">
                <c:v>4.4131642801955168E-3</c:v>
              </c:pt>
              <c:pt idx="17993">
                <c:v>4.4152892678923847E-3</c:v>
              </c:pt>
              <c:pt idx="17994">
                <c:v>4.4174144954163205E-3</c:v>
              </c:pt>
              <c:pt idx="17995">
                <c:v>4.4195399627673174E-3</c:v>
              </c:pt>
              <c:pt idx="17996">
                <c:v>4.4216656699453821E-3</c:v>
              </c:pt>
              <c:pt idx="17997">
                <c:v>4.4237916169505079E-3</c:v>
              </c:pt>
              <c:pt idx="17998">
                <c:v>4.4259178037827016E-3</c:v>
              </c:pt>
              <c:pt idx="17999">
                <c:v>4.4280442304419493E-3</c:v>
              </c:pt>
              <c:pt idx="18000">
                <c:v>4.4301708969282719E-3</c:v>
              </c:pt>
              <c:pt idx="18001">
                <c:v>4.4322978032416485E-3</c:v>
              </c:pt>
              <c:pt idx="18002">
                <c:v>4.4344249493820931E-3</c:v>
              </c:pt>
              <c:pt idx="18003">
                <c:v>4.4365523353495986E-3</c:v>
              </c:pt>
              <c:pt idx="18004">
                <c:v>4.4386799611441721E-3</c:v>
              </c:pt>
              <c:pt idx="18005">
                <c:v>4.4408078267658066E-3</c:v>
              </c:pt>
              <c:pt idx="18006">
                <c:v>4.442935932214509E-3</c:v>
              </c:pt>
              <c:pt idx="18007">
                <c:v>4.4450642774902654E-3</c:v>
              </c:pt>
              <c:pt idx="18008">
                <c:v>4.4471928625930968E-3</c:v>
              </c:pt>
              <c:pt idx="18009">
                <c:v>4.4493216875229752E-3</c:v>
              </c:pt>
              <c:pt idx="18010">
                <c:v>4.4514507522799285E-3</c:v>
              </c:pt>
              <c:pt idx="18011">
                <c:v>4.4535800568639428E-3</c:v>
              </c:pt>
              <c:pt idx="18012">
                <c:v>4.455709601275025E-3</c:v>
              </c:pt>
              <c:pt idx="18013">
                <c:v>4.4578393855131682E-3</c:v>
              </c:pt>
              <c:pt idx="18014">
                <c:v>4.4599694095783793E-3</c:v>
              </c:pt>
              <c:pt idx="18015">
                <c:v>4.4620996734706445E-3</c:v>
              </c:pt>
              <c:pt idx="18016">
                <c:v>4.4642301771899776E-3</c:v>
              </c:pt>
              <c:pt idx="18017">
                <c:v>4.4663609207363786E-3</c:v>
              </c:pt>
              <c:pt idx="18018">
                <c:v>4.4684919041098406E-3</c:v>
              </c:pt>
              <c:pt idx="18019">
                <c:v>4.4706231273103636E-3</c:v>
              </c:pt>
              <c:pt idx="18020">
                <c:v>4.4727545903379545E-3</c:v>
              </c:pt>
              <c:pt idx="18021">
                <c:v>4.4748862931926064E-3</c:v>
              </c:pt>
              <c:pt idx="18022">
                <c:v>4.4770182358743194E-3</c:v>
              </c:pt>
              <c:pt idx="18023">
                <c:v>4.4791504183831002E-3</c:v>
              </c:pt>
              <c:pt idx="18024">
                <c:v>4.481282840718942E-3</c:v>
              </c:pt>
              <c:pt idx="18025">
                <c:v>4.4834155028818518E-3</c:v>
              </c:pt>
              <c:pt idx="18026">
                <c:v>4.4855484048718225E-3</c:v>
              </c:pt>
              <c:pt idx="18027">
                <c:v>4.4876815466888542E-3</c:v>
              </c:pt>
              <c:pt idx="18028">
                <c:v>4.4898149283329539E-3</c:v>
              </c:pt>
              <c:pt idx="18029">
                <c:v>4.4919485498041145E-3</c:v>
              </c:pt>
              <c:pt idx="18030">
                <c:v>4.4940824111023361E-3</c:v>
              </c:pt>
              <c:pt idx="18031">
                <c:v>4.4962165122276257E-3</c:v>
              </c:pt>
              <c:pt idx="18032">
                <c:v>4.4983508531799762E-3</c:v>
              </c:pt>
              <c:pt idx="18033">
                <c:v>4.5004854339593947E-3</c:v>
              </c:pt>
              <c:pt idx="18034">
                <c:v>4.5026202545658672E-3</c:v>
              </c:pt>
              <c:pt idx="18035">
                <c:v>4.5047553149994146E-3</c:v>
              </c:pt>
              <c:pt idx="18036">
                <c:v>4.5068906152600161E-3</c:v>
              </c:pt>
              <c:pt idx="18037">
                <c:v>4.5090261553476785E-3</c:v>
              </c:pt>
              <c:pt idx="18038">
                <c:v>4.5111619352624158E-3</c:v>
              </c:pt>
              <c:pt idx="18039">
                <c:v>4.513297955004214E-3</c:v>
              </c:pt>
              <c:pt idx="18040">
                <c:v>4.5154342145730733E-3</c:v>
              </c:pt>
              <c:pt idx="18041">
                <c:v>4.5175707139689936E-3</c:v>
              </c:pt>
              <c:pt idx="18042">
                <c:v>4.5197074531919817E-3</c:v>
              </c:pt>
              <c:pt idx="18043">
                <c:v>4.5218444322420309E-3</c:v>
              </c:pt>
              <c:pt idx="18044">
                <c:v>4.523981651119148E-3</c:v>
              </c:pt>
              <c:pt idx="18045">
                <c:v>4.5261191098233261E-3</c:v>
              </c:pt>
              <c:pt idx="18046">
                <c:v>4.5282568083545652E-3</c:v>
              </c:pt>
              <c:pt idx="18047">
                <c:v>4.5303947467128722E-3</c:v>
              </c:pt>
              <c:pt idx="18048">
                <c:v>4.5325329248982402E-3</c:v>
              </c:pt>
              <c:pt idx="18049">
                <c:v>4.5346713429106761E-3</c:v>
              </c:pt>
              <c:pt idx="18050">
                <c:v>4.536810000750173E-3</c:v>
              </c:pt>
              <c:pt idx="18051">
                <c:v>4.5389488984167309E-3</c:v>
              </c:pt>
              <c:pt idx="18052">
                <c:v>4.5410880359103567E-3</c:v>
              </c:pt>
              <c:pt idx="18053">
                <c:v>4.5432274132310435E-3</c:v>
              </c:pt>
              <c:pt idx="18054">
                <c:v>4.5453670303787913E-3</c:v>
              </c:pt>
              <c:pt idx="18055">
                <c:v>4.547506887353607E-3</c:v>
              </c:pt>
              <c:pt idx="18056">
                <c:v>4.5496469841554837E-3</c:v>
              </c:pt>
              <c:pt idx="18057">
                <c:v>4.5517873207844214E-3</c:v>
              </c:pt>
              <c:pt idx="18058">
                <c:v>4.5539278972404271E-3</c:v>
              </c:pt>
              <c:pt idx="18059">
                <c:v>4.5560687135235006E-3</c:v>
              </c:pt>
              <c:pt idx="18060">
                <c:v>4.5582097696336282E-3</c:v>
              </c:pt>
              <c:pt idx="18061">
                <c:v>4.5603510655708238E-3</c:v>
              </c:pt>
              <c:pt idx="18062">
                <c:v>4.5624926013350803E-3</c:v>
              </c:pt>
              <c:pt idx="18063">
                <c:v>4.5646343769264047E-3</c:v>
              </c:pt>
              <c:pt idx="18064">
                <c:v>4.5667763923447832E-3</c:v>
              </c:pt>
              <c:pt idx="18065">
                <c:v>4.5689186475902366E-3</c:v>
              </c:pt>
              <c:pt idx="18066">
                <c:v>4.5710611426627509E-3</c:v>
              </c:pt>
              <c:pt idx="18067">
                <c:v>4.5732038775623263E-3</c:v>
              </c:pt>
              <c:pt idx="18068">
                <c:v>4.5753468522889695E-3</c:v>
              </c:pt>
              <c:pt idx="18069">
                <c:v>4.5774900668426738E-3</c:v>
              </c:pt>
              <c:pt idx="18070">
                <c:v>4.579633521223439E-3</c:v>
              </c:pt>
              <c:pt idx="18071">
                <c:v>4.5817772154312722E-3</c:v>
              </c:pt>
              <c:pt idx="18072">
                <c:v>4.5839211494661664E-3</c:v>
              </c:pt>
              <c:pt idx="18073">
                <c:v>4.5860653233281215E-3</c:v>
              </c:pt>
              <c:pt idx="18074">
                <c:v>4.5882097370171446E-3</c:v>
              </c:pt>
              <c:pt idx="18075">
                <c:v>4.5903543905332286E-3</c:v>
              </c:pt>
              <c:pt idx="18076">
                <c:v>4.5924992838763806E-3</c:v>
              </c:pt>
              <c:pt idx="18077">
                <c:v>4.5946444170465936E-3</c:v>
              </c:pt>
              <c:pt idx="18078">
                <c:v>4.5967897900438676E-3</c:v>
              </c:pt>
              <c:pt idx="18079">
                <c:v>4.5989354028682095E-3</c:v>
              </c:pt>
              <c:pt idx="18080">
                <c:v>4.6010812555196123E-3</c:v>
              </c:pt>
              <c:pt idx="18081">
                <c:v>4.6032273479980831E-3</c:v>
              </c:pt>
              <c:pt idx="18082">
                <c:v>4.605373680303608E-3</c:v>
              </c:pt>
              <c:pt idx="18083">
                <c:v>4.6075202524362077E-3</c:v>
              </c:pt>
              <c:pt idx="18084">
                <c:v>4.6096670643958615E-3</c:v>
              </c:pt>
              <c:pt idx="18085">
                <c:v>4.6118141161825832E-3</c:v>
              </c:pt>
              <c:pt idx="18086">
                <c:v>4.6139614077963659E-3</c:v>
              </c:pt>
              <c:pt idx="18087">
                <c:v>4.6161089392372165E-3</c:v>
              </c:pt>
              <c:pt idx="18088">
                <c:v>4.6182567105051281E-3</c:v>
              </c:pt>
              <c:pt idx="18089">
                <c:v>4.6204047216001076E-3</c:v>
              </c:pt>
              <c:pt idx="18090">
                <c:v>4.6225529725221481E-3</c:v>
              </c:pt>
              <c:pt idx="18091">
                <c:v>4.6247014632712427E-3</c:v>
              </c:pt>
              <c:pt idx="18092">
                <c:v>4.6268501938474052E-3</c:v>
              </c:pt>
              <c:pt idx="18093">
                <c:v>4.6289991642506356E-3</c:v>
              </c:pt>
              <c:pt idx="18094">
                <c:v>4.631148374480934E-3</c:v>
              </c:pt>
              <c:pt idx="18095">
                <c:v>4.6332978245382864E-3</c:v>
              </c:pt>
              <c:pt idx="18096">
                <c:v>4.6354475144227067E-3</c:v>
              </c:pt>
              <c:pt idx="18097">
                <c:v>4.6375974441341949E-3</c:v>
              </c:pt>
              <c:pt idx="18098">
                <c:v>4.6397476136727442E-3</c:v>
              </c:pt>
              <c:pt idx="18099">
                <c:v>4.6418980230383544E-3</c:v>
              </c:pt>
              <c:pt idx="18100">
                <c:v>4.6440486722310256E-3</c:v>
              </c:pt>
              <c:pt idx="18101">
                <c:v>4.6461995612507648E-3</c:v>
              </c:pt>
              <c:pt idx="18102">
                <c:v>4.6483506900975718E-3</c:v>
              </c:pt>
              <c:pt idx="18103">
                <c:v>4.650502058771433E-3</c:v>
              </c:pt>
              <c:pt idx="18104">
                <c:v>4.652653667272369E-3</c:v>
              </c:pt>
              <c:pt idx="18105">
                <c:v>4.654805515600359E-3</c:v>
              </c:pt>
              <c:pt idx="18106">
                <c:v>4.656957603755417E-3</c:v>
              </c:pt>
              <c:pt idx="18107">
                <c:v>4.6591099317375359E-3</c:v>
              </c:pt>
              <c:pt idx="18108">
                <c:v>4.6612624995467228E-3</c:v>
              </c:pt>
              <c:pt idx="18109">
                <c:v>4.6634153071829637E-3</c:v>
              </c:pt>
              <c:pt idx="18110">
                <c:v>4.6655683546462795E-3</c:v>
              </c:pt>
              <c:pt idx="18111">
                <c:v>4.6677216419366493E-3</c:v>
              </c:pt>
              <c:pt idx="18112">
                <c:v>4.6698751690540941E-3</c:v>
              </c:pt>
              <c:pt idx="18113">
                <c:v>4.6720289359985928E-3</c:v>
              </c:pt>
              <c:pt idx="18114">
                <c:v>4.6741829427701595E-3</c:v>
              </c:pt>
              <c:pt idx="18115">
                <c:v>4.6763371893687872E-3</c:v>
              </c:pt>
              <c:pt idx="18116">
                <c:v>4.6784916757944828E-3</c:v>
              </c:pt>
              <c:pt idx="18117">
                <c:v>4.6806464020472324E-3</c:v>
              </c:pt>
              <c:pt idx="18118">
                <c:v>4.68280136812705E-3</c:v>
              </c:pt>
              <c:pt idx="18119">
                <c:v>4.6849565740339286E-3</c:v>
              </c:pt>
              <c:pt idx="18120">
                <c:v>4.6871120197678751E-3</c:v>
              </c:pt>
              <c:pt idx="18121">
                <c:v>4.6892677053288895E-3</c:v>
              </c:pt>
              <c:pt idx="18122">
                <c:v>4.6914236307169649E-3</c:v>
              </c:pt>
              <c:pt idx="18123">
                <c:v>4.6935797959321013E-3</c:v>
              </c:pt>
              <c:pt idx="18124">
                <c:v>4.6957362009742987E-3</c:v>
              </c:pt>
              <c:pt idx="18125">
                <c:v>4.697892845843564E-3</c:v>
              </c:pt>
              <c:pt idx="18126">
                <c:v>4.7000497305398972E-3</c:v>
              </c:pt>
              <c:pt idx="18127">
                <c:v>4.7022068550632845E-3</c:v>
              </c:pt>
              <c:pt idx="18128">
                <c:v>4.7043642194137397E-3</c:v>
              </c:pt>
              <c:pt idx="18129">
                <c:v>4.7065218235912629E-3</c:v>
              </c:pt>
              <c:pt idx="18130">
                <c:v>4.708679667595847E-3</c:v>
              </c:pt>
              <c:pt idx="18131">
                <c:v>4.7108377514274921E-3</c:v>
              </c:pt>
              <c:pt idx="18132">
                <c:v>4.7129960750861982E-3</c:v>
              </c:pt>
              <c:pt idx="18133">
                <c:v>4.7151546385719723E-3</c:v>
              </c:pt>
              <c:pt idx="18134">
                <c:v>4.7173134418848073E-3</c:v>
              </c:pt>
              <c:pt idx="18135">
                <c:v>4.7194724850247102E-3</c:v>
              </c:pt>
              <c:pt idx="18136">
                <c:v>4.7216317679916742E-3</c:v>
              </c:pt>
              <c:pt idx="18137">
                <c:v>4.723791290785706E-3</c:v>
              </c:pt>
              <c:pt idx="18138">
                <c:v>4.7259510534067919E-3</c:v>
              </c:pt>
              <c:pt idx="18139">
                <c:v>4.7281110558549527E-3</c:v>
              </c:pt>
              <c:pt idx="18140">
                <c:v>4.7302712981301676E-3</c:v>
              </c:pt>
              <c:pt idx="18141">
                <c:v>4.7324317802324503E-3</c:v>
              </c:pt>
              <c:pt idx="18142">
                <c:v>4.7345925021617941E-3</c:v>
              </c:pt>
              <c:pt idx="18143">
                <c:v>4.7367534639182057E-3</c:v>
              </c:pt>
              <c:pt idx="18144">
                <c:v>4.7389146655016784E-3</c:v>
              </c:pt>
              <c:pt idx="18145">
                <c:v>4.741076106912212E-3</c:v>
              </c:pt>
              <c:pt idx="18146">
                <c:v>4.7432377881498067E-3</c:v>
              </c:pt>
              <c:pt idx="18147">
                <c:v>4.7453997092144692E-3</c:v>
              </c:pt>
              <c:pt idx="18148">
                <c:v>4.7475618701061997E-3</c:v>
              </c:pt>
              <c:pt idx="18149">
                <c:v>4.7497242708249912E-3</c:v>
              </c:pt>
              <c:pt idx="18150">
                <c:v>4.7518869113708437E-3</c:v>
              </c:pt>
              <c:pt idx="18151">
                <c:v>4.7540497917437641E-3</c:v>
              </c:pt>
              <c:pt idx="18152">
                <c:v>4.7562129119437455E-3</c:v>
              </c:pt>
              <c:pt idx="18153">
                <c:v>4.7583762719707878E-3</c:v>
              </c:pt>
              <c:pt idx="18154">
                <c:v>4.7605398718248981E-3</c:v>
              </c:pt>
              <c:pt idx="18155">
                <c:v>4.7627037115060694E-3</c:v>
              </c:pt>
              <c:pt idx="18156">
                <c:v>4.7648677910143017E-3</c:v>
              </c:pt>
              <c:pt idx="18157">
                <c:v>4.7670321103496019E-3</c:v>
              </c:pt>
              <c:pt idx="18158">
                <c:v>4.7691966695119631E-3</c:v>
              </c:pt>
              <c:pt idx="18159">
                <c:v>4.7713614685013922E-3</c:v>
              </c:pt>
              <c:pt idx="18160">
                <c:v>4.7735265073178823E-3</c:v>
              </c:pt>
              <c:pt idx="18161">
                <c:v>4.7756917859614334E-3</c:v>
              </c:pt>
              <c:pt idx="18162">
                <c:v>4.7778573044320524E-3</c:v>
              </c:pt>
              <c:pt idx="18163">
                <c:v>4.7800230627297324E-3</c:v>
              </c:pt>
              <c:pt idx="18164">
                <c:v>4.7821890608544804E-3</c:v>
              </c:pt>
              <c:pt idx="18165">
                <c:v>4.7843552988062893E-3</c:v>
              </c:pt>
              <c:pt idx="18166">
                <c:v>4.7865217765851592E-3</c:v>
              </c:pt>
              <c:pt idx="18167">
                <c:v>4.788688494191097E-3</c:v>
              </c:pt>
              <c:pt idx="18168">
                <c:v>4.7908554516240959E-3</c:v>
              </c:pt>
              <c:pt idx="18169">
                <c:v>4.7930226488841557E-3</c:v>
              </c:pt>
              <c:pt idx="18170">
                <c:v>4.7951900859712834E-3</c:v>
              </c:pt>
              <c:pt idx="18171">
                <c:v>4.7973577628854722E-3</c:v>
              </c:pt>
              <c:pt idx="18172">
                <c:v>4.7995256796267219E-3</c:v>
              </c:pt>
              <c:pt idx="18173">
                <c:v>4.8016938361950326E-3</c:v>
              </c:pt>
              <c:pt idx="18174">
                <c:v>4.8038622325904112E-3</c:v>
              </c:pt>
              <c:pt idx="18175">
                <c:v>4.8060308688128578E-3</c:v>
              </c:pt>
              <c:pt idx="18176">
                <c:v>4.8081997448623653E-3</c:v>
              </c:pt>
              <c:pt idx="18177">
                <c:v>4.8103688607389339E-3</c:v>
              </c:pt>
              <c:pt idx="18178">
                <c:v>4.8125382164425703E-3</c:v>
              </c:pt>
              <c:pt idx="18179">
                <c:v>4.8147078119732678E-3</c:v>
              </c:pt>
              <c:pt idx="18180">
                <c:v>4.8168776473310332E-3</c:v>
              </c:pt>
              <c:pt idx="18181">
                <c:v>4.8190477225158596E-3</c:v>
              </c:pt>
              <c:pt idx="18182">
                <c:v>4.8212180375277469E-3</c:v>
              </c:pt>
              <c:pt idx="18183">
                <c:v>4.8233885923666953E-3</c:v>
              </c:pt>
              <c:pt idx="18184">
                <c:v>4.8255593870327115E-3</c:v>
              </c:pt>
              <c:pt idx="18185">
                <c:v>4.8277304215257957E-3</c:v>
              </c:pt>
              <c:pt idx="18186">
                <c:v>4.829901695845934E-3</c:v>
              </c:pt>
              <c:pt idx="18187">
                <c:v>4.8320732099931471E-3</c:v>
              </c:pt>
              <c:pt idx="18188">
                <c:v>4.8342449639674143E-3</c:v>
              </c:pt>
              <c:pt idx="18189">
                <c:v>4.8364169577687494E-3</c:v>
              </c:pt>
              <c:pt idx="18190">
                <c:v>4.8385891913971454E-3</c:v>
              </c:pt>
              <c:pt idx="18191">
                <c:v>4.8407616648526094E-3</c:v>
              </c:pt>
              <c:pt idx="18192">
                <c:v>4.8429343781351344E-3</c:v>
              </c:pt>
              <c:pt idx="18193">
                <c:v>4.8451073312447204E-3</c:v>
              </c:pt>
              <c:pt idx="18194">
                <c:v>4.8472805241813743E-3</c:v>
              </c:pt>
              <c:pt idx="18195">
                <c:v>4.8494539569450892E-3</c:v>
              </c:pt>
              <c:pt idx="18196">
                <c:v>4.8516276295358651E-3</c:v>
              </c:pt>
              <c:pt idx="18197">
                <c:v>4.8538015419537089E-3</c:v>
              </c:pt>
              <c:pt idx="18198">
                <c:v>4.8559756941986137E-3</c:v>
              </c:pt>
              <c:pt idx="18199">
                <c:v>4.8581500862705865E-3</c:v>
              </c:pt>
              <c:pt idx="18200">
                <c:v>4.8603247181696133E-3</c:v>
              </c:pt>
              <c:pt idx="18201">
                <c:v>4.862499589895708E-3</c:v>
              </c:pt>
              <c:pt idx="18202">
                <c:v>4.8646747014488706E-3</c:v>
              </c:pt>
              <c:pt idx="18203">
                <c:v>4.8668500528290942E-3</c:v>
              </c:pt>
              <c:pt idx="18204">
                <c:v>4.8690256440363788E-3</c:v>
              </c:pt>
              <c:pt idx="18205">
                <c:v>4.8712014750707314E-3</c:v>
              </c:pt>
              <c:pt idx="18206">
                <c:v>4.8733775459321518E-3</c:v>
              </c:pt>
              <c:pt idx="18207">
                <c:v>4.8755538566206263E-3</c:v>
              </c:pt>
              <c:pt idx="18208">
                <c:v>4.8777304071361688E-3</c:v>
              </c:pt>
              <c:pt idx="18209">
                <c:v>4.8799071974787722E-3</c:v>
              </c:pt>
              <c:pt idx="18210">
                <c:v>4.8820842276484436E-3</c:v>
              </c:pt>
              <c:pt idx="18211">
                <c:v>4.8842614976451759E-3</c:v>
              </c:pt>
              <c:pt idx="18212">
                <c:v>4.8864390074689762E-3</c:v>
              </c:pt>
              <c:pt idx="18213">
                <c:v>4.8886167571198305E-3</c:v>
              </c:pt>
              <c:pt idx="18214">
                <c:v>4.8907947465977597E-3</c:v>
              </c:pt>
              <c:pt idx="18215">
                <c:v>4.8929729759027429E-3</c:v>
              </c:pt>
              <c:pt idx="18216">
                <c:v>4.8951514450347941E-3</c:v>
              </c:pt>
              <c:pt idx="18217">
                <c:v>4.8973301539939063E-3</c:v>
              </c:pt>
              <c:pt idx="18218">
                <c:v>4.8995091027800863E-3</c:v>
              </c:pt>
              <c:pt idx="18219">
                <c:v>4.9016882913933274E-3</c:v>
              </c:pt>
              <c:pt idx="18220">
                <c:v>4.9038677198336364E-3</c:v>
              </c:pt>
              <c:pt idx="18221">
                <c:v>4.9060473881009994E-3</c:v>
              </c:pt>
              <c:pt idx="18222">
                <c:v>4.9082272961954374E-3</c:v>
              </c:pt>
              <c:pt idx="18223">
                <c:v>4.9104074441169293E-3</c:v>
              </c:pt>
              <c:pt idx="18224">
                <c:v>4.9125878318654892E-3</c:v>
              </c:pt>
              <c:pt idx="18225">
                <c:v>4.9147684594411101E-3</c:v>
              </c:pt>
              <c:pt idx="18226">
                <c:v>4.9169493268437989E-3</c:v>
              </c:pt>
              <c:pt idx="18227">
                <c:v>4.9191304340735487E-3</c:v>
              </c:pt>
              <c:pt idx="18228">
                <c:v>4.9213117811303594E-3</c:v>
              </c:pt>
              <c:pt idx="18229">
                <c:v>4.9234933680142312E-3</c:v>
              </c:pt>
              <c:pt idx="18230">
                <c:v>4.9256751947251778E-3</c:v>
              </c:pt>
              <c:pt idx="18231">
                <c:v>4.9278572612631785E-3</c:v>
              </c:pt>
              <c:pt idx="18232">
                <c:v>4.9300395676282471E-3</c:v>
              </c:pt>
              <c:pt idx="18233">
                <c:v>4.9322221138203767E-3</c:v>
              </c:pt>
              <c:pt idx="18234">
                <c:v>4.9344048998395743E-3</c:v>
              </c:pt>
              <c:pt idx="18235">
                <c:v>4.9365879256858328E-3</c:v>
              </c:pt>
              <c:pt idx="18236">
                <c:v>4.9387711913591523E-3</c:v>
              </c:pt>
              <c:pt idx="18237">
                <c:v>4.9409546968595397E-3</c:v>
              </c:pt>
              <c:pt idx="18238">
                <c:v>4.9431384421869881E-3</c:v>
              </c:pt>
              <c:pt idx="18239">
                <c:v>4.9453224273415045E-3</c:v>
              </c:pt>
              <c:pt idx="18240">
                <c:v>4.9475066523230818E-3</c:v>
              </c:pt>
              <c:pt idx="18241">
                <c:v>4.9496911171317201E-3</c:v>
              </c:pt>
              <c:pt idx="18242">
                <c:v>4.9518758217674264E-3</c:v>
              </c:pt>
              <c:pt idx="18243">
                <c:v>4.9540607662301936E-3</c:v>
              </c:pt>
              <c:pt idx="18244">
                <c:v>4.9562459505200218E-3</c:v>
              </c:pt>
              <c:pt idx="18245">
                <c:v>4.958431374636918E-3</c:v>
              </c:pt>
              <c:pt idx="18246">
                <c:v>4.9606170385808751E-3</c:v>
              </c:pt>
              <c:pt idx="18247">
                <c:v>4.9628029423519002E-3</c:v>
              </c:pt>
              <c:pt idx="18248">
                <c:v>4.9649890859499862E-3</c:v>
              </c:pt>
              <c:pt idx="18249">
                <c:v>4.9671754693751333E-3</c:v>
              </c:pt>
              <c:pt idx="18250">
                <c:v>4.9693620926273482E-3</c:v>
              </c:pt>
              <c:pt idx="18251">
                <c:v>4.9715489557066242E-3</c:v>
              </c:pt>
              <c:pt idx="18252">
                <c:v>4.9737360586129611E-3</c:v>
              </c:pt>
              <c:pt idx="18253">
                <c:v>4.975923401346366E-3</c:v>
              </c:pt>
              <c:pt idx="18254">
                <c:v>4.9781109839068319E-3</c:v>
              </c:pt>
              <c:pt idx="18255">
                <c:v>4.9802988062943518E-3</c:v>
              </c:pt>
              <c:pt idx="18256">
                <c:v>4.9824868685089466E-3</c:v>
              </c:pt>
              <c:pt idx="18257">
                <c:v>4.9846751705506093E-3</c:v>
              </c:pt>
              <c:pt idx="18258">
                <c:v>4.986863712419326E-3</c:v>
              </c:pt>
              <c:pt idx="18259">
                <c:v>4.9890524941151107E-3</c:v>
              </c:pt>
              <c:pt idx="18260">
                <c:v>4.9912415156379633E-3</c:v>
              </c:pt>
              <c:pt idx="18261">
                <c:v>4.99343077698787E-3</c:v>
              </c:pt>
              <c:pt idx="18262">
                <c:v>4.9956202781648515E-3</c:v>
              </c:pt>
              <c:pt idx="18263">
                <c:v>4.9978100191688871E-3</c:v>
              </c:pt>
              <c:pt idx="18264">
                <c:v>4.9999999999999906E-3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982B-4947-AF85-B3EBA3E1A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471376"/>
        <c:axId val="198547220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Shift</c:v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Lit>
                    <c:formatCode>General</c:formatCode>
                    <c:ptCount val="37"/>
                    <c:pt idx="0">
                      <c:v>0</c:v>
                    </c:pt>
                    <c:pt idx="1">
                      <c:v>1</c:v>
                    </c:pt>
                    <c:pt idx="2">
                      <c:v>2</c:v>
                    </c:pt>
                    <c:pt idx="3">
                      <c:v>3</c:v>
                    </c:pt>
                    <c:pt idx="4">
                      <c:v>4</c:v>
                    </c:pt>
                    <c:pt idx="5">
                      <c:v>5</c:v>
                    </c:pt>
                    <c:pt idx="6">
                      <c:v>6</c:v>
                    </c:pt>
                    <c:pt idx="7">
                      <c:v>7</c:v>
                    </c:pt>
                    <c:pt idx="8">
                      <c:v>8</c:v>
                    </c:pt>
                    <c:pt idx="9">
                      <c:v>9</c:v>
                    </c:pt>
                    <c:pt idx="10">
                      <c:v>10</c:v>
                    </c:pt>
                    <c:pt idx="11">
                      <c:v>11</c:v>
                    </c:pt>
                    <c:pt idx="12">
                      <c:v>12</c:v>
                    </c:pt>
                    <c:pt idx="13">
                      <c:v>13</c:v>
                    </c:pt>
                    <c:pt idx="14">
                      <c:v>14</c:v>
                    </c:pt>
                    <c:pt idx="15">
                      <c:v>15</c:v>
                    </c:pt>
                    <c:pt idx="16">
                      <c:v>16</c:v>
                    </c:pt>
                    <c:pt idx="17">
                      <c:v>17</c:v>
                    </c:pt>
                    <c:pt idx="18">
                      <c:v>18</c:v>
                    </c:pt>
                    <c:pt idx="19">
                      <c:v>19</c:v>
                    </c:pt>
                    <c:pt idx="20">
                      <c:v>20</c:v>
                    </c:pt>
                    <c:pt idx="21">
                      <c:v>21</c:v>
                    </c:pt>
                    <c:pt idx="22">
                      <c:v>22</c:v>
                    </c:pt>
                    <c:pt idx="23">
                      <c:v>23</c:v>
                    </c:pt>
                    <c:pt idx="24">
                      <c:v>24</c:v>
                    </c:pt>
                    <c:pt idx="25">
                      <c:v>25</c:v>
                    </c:pt>
                    <c:pt idx="26">
                      <c:v>26</c:v>
                    </c:pt>
                    <c:pt idx="27">
                      <c:v>27</c:v>
                    </c:pt>
                    <c:pt idx="28">
                      <c:v>28</c:v>
                    </c:pt>
                    <c:pt idx="29">
                      <c:v>29</c:v>
                    </c:pt>
                    <c:pt idx="30">
                      <c:v>30</c:v>
                    </c:pt>
                    <c:pt idx="31">
                      <c:v>31</c:v>
                    </c:pt>
                    <c:pt idx="32">
                      <c:v>32</c:v>
                    </c:pt>
                    <c:pt idx="33">
                      <c:v>33</c:v>
                    </c:pt>
                    <c:pt idx="34">
                      <c:v>34</c:v>
                    </c:pt>
                    <c:pt idx="35">
                      <c:v>35</c:v>
                    </c:pt>
                    <c:pt idx="36">
                      <c:v>36</c:v>
                    </c:pt>
                  </c:numLit>
                </c:xVal>
                <c:yVal>
                  <c:numLit>
                    <c:formatCode>General</c:formatCode>
                    <c:ptCount val="37"/>
                    <c:pt idx="0">
                      <c:v>1E-3</c:v>
                    </c:pt>
                    <c:pt idx="1">
                      <c:v>9.9989049496276828E-4</c:v>
                    </c:pt>
                    <c:pt idx="2">
                      <c:v>9.9978098992553653E-4</c:v>
                    </c:pt>
                    <c:pt idx="3">
                      <c:v>9.9967148488830479E-4</c:v>
                    </c:pt>
                    <c:pt idx="4">
                      <c:v>9.9956197985107305E-4</c:v>
                    </c:pt>
                    <c:pt idx="5">
                      <c:v>9.9945247481384131E-4</c:v>
                    </c:pt>
                    <c:pt idx="6">
                      <c:v>9.9934296977660956E-4</c:v>
                    </c:pt>
                    <c:pt idx="7">
                      <c:v>9.9923346473937782E-4</c:v>
                    </c:pt>
                    <c:pt idx="8">
                      <c:v>9.9912395970214608E-4</c:v>
                    </c:pt>
                    <c:pt idx="9">
                      <c:v>9.9901445466491433E-4</c:v>
                    </c:pt>
                    <c:pt idx="10">
                      <c:v>9.9890494962768259E-4</c:v>
                    </c:pt>
                    <c:pt idx="11">
                      <c:v>9.9879544459045085E-4</c:v>
                    </c:pt>
                    <c:pt idx="12">
                      <c:v>9.986859395532191E-4</c:v>
                    </c:pt>
                    <c:pt idx="13">
                      <c:v>9.9857643451598736E-4</c:v>
                    </c:pt>
                    <c:pt idx="14">
                      <c:v>9.9846692947875562E-4</c:v>
                    </c:pt>
                    <c:pt idx="15">
                      <c:v>9.9835742444152387E-4</c:v>
                    </c:pt>
                    <c:pt idx="16">
                      <c:v>9.9824791940429213E-4</c:v>
                    </c:pt>
                    <c:pt idx="17">
                      <c:v>9.9813841436706039E-4</c:v>
                    </c:pt>
                    <c:pt idx="18">
                      <c:v>9.9802890932982865E-4</c:v>
                    </c:pt>
                    <c:pt idx="19">
                      <c:v>9.979194042925969E-4</c:v>
                    </c:pt>
                    <c:pt idx="20">
                      <c:v>9.9780989925536516E-4</c:v>
                    </c:pt>
                    <c:pt idx="21">
                      <c:v>9.9770039421813342E-4</c:v>
                    </c:pt>
                    <c:pt idx="22">
                      <c:v>9.9759088918090167E-4</c:v>
                    </c:pt>
                    <c:pt idx="23">
                      <c:v>9.9748138414366993E-4</c:v>
                    </c:pt>
                    <c:pt idx="24">
                      <c:v>9.9737187910643819E-4</c:v>
                    </c:pt>
                    <c:pt idx="25">
                      <c:v>9.9726237406920644E-4</c:v>
                    </c:pt>
                    <c:pt idx="26">
                      <c:v>9.971528690319747E-4</c:v>
                    </c:pt>
                    <c:pt idx="27">
                      <c:v>9.9704336399474296E-4</c:v>
                    </c:pt>
                    <c:pt idx="28">
                      <c:v>9.9693385895751122E-4</c:v>
                    </c:pt>
                    <c:pt idx="29">
                      <c:v>9.9682435392027947E-4</c:v>
                    </c:pt>
                    <c:pt idx="30">
                      <c:v>9.9671484888304773E-4</c:v>
                    </c:pt>
                    <c:pt idx="31">
                      <c:v>9.9660534384581599E-4</c:v>
                    </c:pt>
                    <c:pt idx="32">
                      <c:v>9.9649583880858424E-4</c:v>
                    </c:pt>
                    <c:pt idx="33">
                      <c:v>9.963863337713525E-4</c:v>
                    </c:pt>
                    <c:pt idx="34">
                      <c:v>9.9627682873412076E-4</c:v>
                    </c:pt>
                    <c:pt idx="35">
                      <c:v>9.9616732369688901E-4</c:v>
                    </c:pt>
                    <c:pt idx="36">
                      <c:v>9.9605781865965727E-4</c:v>
                    </c:pt>
                  </c:numLit>
                </c:yVal>
                <c:smooth val="0"/>
                <c:extLst>
                  <c:ext xmlns:c16="http://schemas.microsoft.com/office/drawing/2014/chart" uri="{C3380CC4-5D6E-409C-BE32-E72D297353CC}">
                    <c16:uniqueId val="{00000003-982B-4947-AF85-B3EBA3E1A72C}"/>
                  </c:ext>
                </c:extLst>
              </c15:ser>
            </c15:filteredScatterSeries>
          </c:ext>
        </c:extLst>
      </c:scatterChart>
      <c:valAx>
        <c:axId val="198547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472208"/>
        <c:crosses val="autoZero"/>
        <c:crossBetween val="midCat"/>
      </c:valAx>
      <c:valAx>
        <c:axId val="19854722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471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365126</xdr:colOff>
      <xdr:row>2</xdr:row>
      <xdr:rowOff>50800</xdr:rowOff>
    </xdr:from>
    <xdr:to>
      <xdr:col>12</xdr:col>
      <xdr:colOff>79376</xdr:colOff>
      <xdr:row>18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EB1D73-34C1-47E9-B1E6-9EF44D4A60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130864</xdr:colOff>
      <xdr:row>1</xdr:row>
      <xdr:rowOff>388245</xdr:rowOff>
    </xdr:from>
    <xdr:to>
      <xdr:col>48</xdr:col>
      <xdr:colOff>244876</xdr:colOff>
      <xdr:row>20</xdr:row>
      <xdr:rowOff>10353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6D2AA283-FF9D-4699-A941-3D17C87696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25400</xdr:colOff>
      <xdr:row>39</xdr:row>
      <xdr:rowOff>196850</xdr:rowOff>
    </xdr:from>
    <xdr:to>
      <xdr:col>25</xdr:col>
      <xdr:colOff>0</xdr:colOff>
      <xdr:row>51</xdr:row>
      <xdr:rowOff>177800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A852FFF3-EB0B-4035-BD0C-B3D0CDEB5F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25400</xdr:colOff>
      <xdr:row>39</xdr:row>
      <xdr:rowOff>196850</xdr:rowOff>
    </xdr:from>
    <xdr:to>
      <xdr:col>25</xdr:col>
      <xdr:colOff>0</xdr:colOff>
      <xdr:row>51</xdr:row>
      <xdr:rowOff>177800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4A8B7A1F-4BED-454E-804B-983D664865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129540</xdr:colOff>
      <xdr:row>0</xdr:row>
      <xdr:rowOff>167640</xdr:rowOff>
    </xdr:from>
    <xdr:to>
      <xdr:col>17</xdr:col>
      <xdr:colOff>175260</xdr:colOff>
      <xdr:row>15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FB3F19-B493-4B81-8C47-842EFFA21E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660400</xdr:colOff>
      <xdr:row>2</xdr:row>
      <xdr:rowOff>177800</xdr:rowOff>
    </xdr:from>
    <xdr:to>
      <xdr:col>4</xdr:col>
      <xdr:colOff>668020</xdr:colOff>
      <xdr:row>3</xdr:row>
      <xdr:rowOff>2540</xdr:rowOff>
    </xdr:to>
    <xdr:pic>
      <xdr:nvPicPr>
        <xdr:cNvPr id="2" name="Immagine 48">
          <a:extLst>
            <a:ext uri="{FF2B5EF4-FFF2-40B4-BE49-F238E27FC236}">
              <a16:creationId xmlns:a16="http://schemas.microsoft.com/office/drawing/2014/main" id="{56C54C77-BE4E-4FF0-91F9-792886ADF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700" y="630238"/>
          <a:ext cx="7620" cy="7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10</xdr:col>
      <xdr:colOff>270142</xdr:colOff>
      <xdr:row>31</xdr:row>
      <xdr:rowOff>148861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8A54A9-D6C8-40A6-A776-2668D0603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33675"/>
          <a:ext cx="8652142" cy="44017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0FDE8E4B-E18B-4C78-8EDE-30BB9918B77E}">
  <we:reference id="81ae7f57-2760-4043-a9cb-e0d36209e808" version="1.3.0.0" store="EXCatalog" storeType="EXCatalog"/>
  <we:alternateReferences>
    <we:reference id="WA200003696" version="1.3.0.0" store="en-GB" storeType="OMEX"/>
  </we:alternateReferences>
  <we:properties>
    <we:property name="projectV0_1-56c6e055-265e-4713-816e-a646dbb708de" value="{&quot;kind&quot;:&quot;AFEJSONBlobNode&quot;,&quot;id&quot;:&quot;{32C1ABEB-679B-42D6-A77E-77C43179F05C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B4738-714E-4D72-84F4-1E2E1EAED57E}">
  <dimension ref="A1:F503"/>
  <sheetViews>
    <sheetView zoomScale="49" zoomScaleNormal="80" workbookViewId="0">
      <selection activeCell="L25" sqref="L25"/>
    </sheetView>
  </sheetViews>
  <sheetFormatPr defaultColWidth="12" defaultRowHeight="16"/>
  <cols>
    <col min="1" max="1" width="14.08984375" style="79" customWidth="1"/>
    <col min="2" max="2" width="14.1796875" style="79" customWidth="1"/>
    <col min="3" max="3" width="16.36328125" style="79" customWidth="1"/>
    <col min="4" max="4" width="16.90625" style="79" customWidth="1"/>
    <col min="5" max="5" width="16.08984375" style="79" customWidth="1"/>
    <col min="6" max="6" width="27.36328125" style="79" customWidth="1"/>
    <col min="7" max="7" width="21.36328125" style="79" customWidth="1"/>
    <col min="8" max="16384" width="12" style="79"/>
  </cols>
  <sheetData>
    <row r="1" spans="1:6" ht="18">
      <c r="A1" s="78" t="s">
        <v>158</v>
      </c>
    </row>
    <row r="2" spans="1:6">
      <c r="A2" s="80" t="s">
        <v>159</v>
      </c>
      <c r="B2" s="80" t="s">
        <v>160</v>
      </c>
      <c r="C2" s="80" t="s">
        <v>161</v>
      </c>
      <c r="D2" s="80" t="s">
        <v>162</v>
      </c>
      <c r="E2" s="80" t="s">
        <v>163</v>
      </c>
      <c r="F2" s="80" t="s">
        <v>164</v>
      </c>
    </row>
    <row r="3" spans="1:6">
      <c r="A3" s="81" cm="1">
        <f t="array" ref="A3:A503">_xlfn.SEQUENCE(501,1,0,0.01)</f>
        <v>0</v>
      </c>
      <c r="B3" s="81">
        <f t="shared" ref="B3:B66" si="0">MIN(MAX(A3,1.6),3.7)</f>
        <v>1.6</v>
      </c>
      <c r="C3" s="81" cm="1">
        <f t="array" ref="C3:C503">_xlfn.ANCHORARRAY(A3)</f>
        <v>0</v>
      </c>
      <c r="D3" s="81">
        <f t="shared" ref="D3:D66" si="1">MAX(1.6-A3,0)</f>
        <v>1.6</v>
      </c>
      <c r="E3" s="81">
        <f t="shared" ref="E3:E66" si="2">-MAX(A3-3.7,0)</f>
        <v>0</v>
      </c>
      <c r="F3" s="81">
        <f t="shared" ref="F3:F66" si="3">C3+D3+E3</f>
        <v>1.6</v>
      </c>
    </row>
    <row r="4" spans="1:6">
      <c r="A4" s="81">
        <v>0.01</v>
      </c>
      <c r="B4" s="81">
        <f t="shared" si="0"/>
        <v>1.6</v>
      </c>
      <c r="C4" s="81">
        <v>0.01</v>
      </c>
      <c r="D4" s="81">
        <f t="shared" si="1"/>
        <v>1.59</v>
      </c>
      <c r="E4" s="81">
        <f t="shared" si="2"/>
        <v>0</v>
      </c>
      <c r="F4" s="81">
        <f t="shared" si="3"/>
        <v>1.6</v>
      </c>
    </row>
    <row r="5" spans="1:6">
      <c r="A5" s="81">
        <v>0.02</v>
      </c>
      <c r="B5" s="81">
        <f t="shared" si="0"/>
        <v>1.6</v>
      </c>
      <c r="C5" s="81">
        <v>0.02</v>
      </c>
      <c r="D5" s="81">
        <f t="shared" si="1"/>
        <v>1.58</v>
      </c>
      <c r="E5" s="81">
        <f t="shared" si="2"/>
        <v>0</v>
      </c>
      <c r="F5" s="81">
        <f t="shared" si="3"/>
        <v>1.6</v>
      </c>
    </row>
    <row r="6" spans="1:6">
      <c r="A6" s="81">
        <v>0.03</v>
      </c>
      <c r="B6" s="81">
        <f t="shared" si="0"/>
        <v>1.6</v>
      </c>
      <c r="C6" s="81">
        <v>0.03</v>
      </c>
      <c r="D6" s="81">
        <f t="shared" si="1"/>
        <v>1.57</v>
      </c>
      <c r="E6" s="81">
        <f t="shared" si="2"/>
        <v>0</v>
      </c>
      <c r="F6" s="81">
        <f t="shared" si="3"/>
        <v>1.6</v>
      </c>
    </row>
    <row r="7" spans="1:6">
      <c r="A7" s="81">
        <v>0.04</v>
      </c>
      <c r="B7" s="81">
        <f t="shared" si="0"/>
        <v>1.6</v>
      </c>
      <c r="C7" s="81">
        <v>0.04</v>
      </c>
      <c r="D7" s="81">
        <f t="shared" si="1"/>
        <v>1.56</v>
      </c>
      <c r="E7" s="81">
        <f t="shared" si="2"/>
        <v>0</v>
      </c>
      <c r="F7" s="81">
        <f t="shared" si="3"/>
        <v>1.6</v>
      </c>
    </row>
    <row r="8" spans="1:6">
      <c r="A8" s="81">
        <v>0.05</v>
      </c>
      <c r="B8" s="81">
        <f t="shared" si="0"/>
        <v>1.6</v>
      </c>
      <c r="C8" s="81">
        <v>0.05</v>
      </c>
      <c r="D8" s="81">
        <f t="shared" si="1"/>
        <v>1.55</v>
      </c>
      <c r="E8" s="81">
        <f t="shared" si="2"/>
        <v>0</v>
      </c>
      <c r="F8" s="81">
        <f t="shared" si="3"/>
        <v>1.6</v>
      </c>
    </row>
    <row r="9" spans="1:6">
      <c r="A9" s="81">
        <v>6.0000000000000005E-2</v>
      </c>
      <c r="B9" s="81">
        <f t="shared" si="0"/>
        <v>1.6</v>
      </c>
      <c r="C9" s="81">
        <v>6.0000000000000005E-2</v>
      </c>
      <c r="D9" s="81">
        <f t="shared" si="1"/>
        <v>1.54</v>
      </c>
      <c r="E9" s="81">
        <f t="shared" si="2"/>
        <v>0</v>
      </c>
      <c r="F9" s="81">
        <f t="shared" si="3"/>
        <v>1.6</v>
      </c>
    </row>
    <row r="10" spans="1:6">
      <c r="A10" s="81">
        <v>7.0000000000000007E-2</v>
      </c>
      <c r="B10" s="81">
        <f t="shared" si="0"/>
        <v>1.6</v>
      </c>
      <c r="C10" s="81">
        <v>7.0000000000000007E-2</v>
      </c>
      <c r="D10" s="81">
        <f t="shared" si="1"/>
        <v>1.53</v>
      </c>
      <c r="E10" s="81">
        <f t="shared" si="2"/>
        <v>0</v>
      </c>
      <c r="F10" s="81">
        <f t="shared" si="3"/>
        <v>1.6</v>
      </c>
    </row>
    <row r="11" spans="1:6">
      <c r="A11" s="81">
        <v>0.08</v>
      </c>
      <c r="B11" s="81">
        <f t="shared" si="0"/>
        <v>1.6</v>
      </c>
      <c r="C11" s="81">
        <v>0.08</v>
      </c>
      <c r="D11" s="81">
        <f t="shared" si="1"/>
        <v>1.52</v>
      </c>
      <c r="E11" s="81">
        <f t="shared" si="2"/>
        <v>0</v>
      </c>
      <c r="F11" s="81">
        <f t="shared" si="3"/>
        <v>1.6</v>
      </c>
    </row>
    <row r="12" spans="1:6">
      <c r="A12" s="81">
        <v>0.09</v>
      </c>
      <c r="B12" s="81">
        <f t="shared" si="0"/>
        <v>1.6</v>
      </c>
      <c r="C12" s="81">
        <v>0.09</v>
      </c>
      <c r="D12" s="81">
        <f t="shared" si="1"/>
        <v>1.51</v>
      </c>
      <c r="E12" s="81">
        <f t="shared" si="2"/>
        <v>0</v>
      </c>
      <c r="F12" s="81">
        <f t="shared" si="3"/>
        <v>1.6</v>
      </c>
    </row>
    <row r="13" spans="1:6">
      <c r="A13" s="81">
        <v>9.9999999999999992E-2</v>
      </c>
      <c r="B13" s="81">
        <f t="shared" si="0"/>
        <v>1.6</v>
      </c>
      <c r="C13" s="81">
        <v>9.9999999999999992E-2</v>
      </c>
      <c r="D13" s="81">
        <f t="shared" si="1"/>
        <v>1.5</v>
      </c>
      <c r="E13" s="81">
        <f t="shared" si="2"/>
        <v>0</v>
      </c>
      <c r="F13" s="81">
        <f t="shared" si="3"/>
        <v>1.6</v>
      </c>
    </row>
    <row r="14" spans="1:6">
      <c r="A14" s="81">
        <v>0.10999999999999999</v>
      </c>
      <c r="B14" s="81">
        <f t="shared" si="0"/>
        <v>1.6</v>
      </c>
      <c r="C14" s="81">
        <v>0.10999999999999999</v>
      </c>
      <c r="D14" s="81">
        <f t="shared" si="1"/>
        <v>1.4900000000000002</v>
      </c>
      <c r="E14" s="81">
        <f t="shared" si="2"/>
        <v>0</v>
      </c>
      <c r="F14" s="81">
        <f t="shared" si="3"/>
        <v>1.6</v>
      </c>
    </row>
    <row r="15" spans="1:6">
      <c r="A15" s="81">
        <v>0.11999999999999998</v>
      </c>
      <c r="B15" s="81">
        <f t="shared" si="0"/>
        <v>1.6</v>
      </c>
      <c r="C15" s="81">
        <v>0.11999999999999998</v>
      </c>
      <c r="D15" s="81">
        <f t="shared" si="1"/>
        <v>1.4800000000000002</v>
      </c>
      <c r="E15" s="81">
        <f t="shared" si="2"/>
        <v>0</v>
      </c>
      <c r="F15" s="81">
        <f t="shared" si="3"/>
        <v>1.6</v>
      </c>
    </row>
    <row r="16" spans="1:6">
      <c r="A16" s="81">
        <v>0.12999999999999998</v>
      </c>
      <c r="B16" s="81">
        <f t="shared" si="0"/>
        <v>1.6</v>
      </c>
      <c r="C16" s="81">
        <v>0.12999999999999998</v>
      </c>
      <c r="D16" s="81">
        <f t="shared" si="1"/>
        <v>1.4700000000000002</v>
      </c>
      <c r="E16" s="81">
        <f t="shared" si="2"/>
        <v>0</v>
      </c>
      <c r="F16" s="81">
        <f t="shared" si="3"/>
        <v>1.6</v>
      </c>
    </row>
    <row r="17" spans="1:6">
      <c r="A17" s="81">
        <v>0.13999999999999999</v>
      </c>
      <c r="B17" s="81">
        <f t="shared" si="0"/>
        <v>1.6</v>
      </c>
      <c r="C17" s="81">
        <v>0.13999999999999999</v>
      </c>
      <c r="D17" s="81">
        <f t="shared" si="1"/>
        <v>1.4600000000000002</v>
      </c>
      <c r="E17" s="81">
        <f t="shared" si="2"/>
        <v>0</v>
      </c>
      <c r="F17" s="81">
        <f t="shared" si="3"/>
        <v>1.6</v>
      </c>
    </row>
    <row r="18" spans="1:6">
      <c r="A18" s="81">
        <v>0.15</v>
      </c>
      <c r="B18" s="81">
        <f t="shared" si="0"/>
        <v>1.6</v>
      </c>
      <c r="C18" s="81">
        <v>0.15</v>
      </c>
      <c r="D18" s="81">
        <f t="shared" si="1"/>
        <v>1.4500000000000002</v>
      </c>
      <c r="E18" s="81">
        <f t="shared" si="2"/>
        <v>0</v>
      </c>
      <c r="F18" s="81">
        <f t="shared" si="3"/>
        <v>1.6</v>
      </c>
    </row>
    <row r="19" spans="1:6">
      <c r="A19" s="81">
        <v>0.16</v>
      </c>
      <c r="B19" s="81">
        <f t="shared" si="0"/>
        <v>1.6</v>
      </c>
      <c r="C19" s="81">
        <v>0.16</v>
      </c>
      <c r="D19" s="81">
        <f t="shared" si="1"/>
        <v>1.4400000000000002</v>
      </c>
      <c r="E19" s="81">
        <f t="shared" si="2"/>
        <v>0</v>
      </c>
      <c r="F19" s="81">
        <f t="shared" si="3"/>
        <v>1.6</v>
      </c>
    </row>
    <row r="20" spans="1:6">
      <c r="A20" s="81">
        <v>0.17</v>
      </c>
      <c r="B20" s="81">
        <f t="shared" si="0"/>
        <v>1.6</v>
      </c>
      <c r="C20" s="81">
        <v>0.17</v>
      </c>
      <c r="D20" s="81">
        <f t="shared" si="1"/>
        <v>1.4300000000000002</v>
      </c>
      <c r="E20" s="81">
        <f t="shared" si="2"/>
        <v>0</v>
      </c>
      <c r="F20" s="81">
        <f t="shared" si="3"/>
        <v>1.6</v>
      </c>
    </row>
    <row r="21" spans="1:6">
      <c r="A21" s="81">
        <v>0.18000000000000002</v>
      </c>
      <c r="B21" s="81">
        <f t="shared" si="0"/>
        <v>1.6</v>
      </c>
      <c r="C21" s="81">
        <v>0.18000000000000002</v>
      </c>
      <c r="D21" s="81">
        <f t="shared" si="1"/>
        <v>1.4200000000000002</v>
      </c>
      <c r="E21" s="81">
        <f t="shared" si="2"/>
        <v>0</v>
      </c>
      <c r="F21" s="81">
        <f t="shared" si="3"/>
        <v>1.6</v>
      </c>
    </row>
    <row r="22" spans="1:6">
      <c r="A22" s="81">
        <v>0.19000000000000003</v>
      </c>
      <c r="B22" s="81">
        <f t="shared" si="0"/>
        <v>1.6</v>
      </c>
      <c r="C22" s="81">
        <v>0.19000000000000003</v>
      </c>
      <c r="D22" s="81">
        <f t="shared" si="1"/>
        <v>1.4100000000000001</v>
      </c>
      <c r="E22" s="81">
        <f t="shared" si="2"/>
        <v>0</v>
      </c>
      <c r="F22" s="81">
        <f t="shared" si="3"/>
        <v>1.6</v>
      </c>
    </row>
    <row r="23" spans="1:6">
      <c r="A23" s="81">
        <v>0.20000000000000004</v>
      </c>
      <c r="B23" s="81">
        <f t="shared" si="0"/>
        <v>1.6</v>
      </c>
      <c r="C23" s="81">
        <v>0.20000000000000004</v>
      </c>
      <c r="D23" s="81">
        <f t="shared" si="1"/>
        <v>1.4000000000000001</v>
      </c>
      <c r="E23" s="81">
        <f t="shared" si="2"/>
        <v>0</v>
      </c>
      <c r="F23" s="81">
        <f t="shared" si="3"/>
        <v>1.6</v>
      </c>
    </row>
    <row r="24" spans="1:6">
      <c r="A24" s="81">
        <v>0.21000000000000005</v>
      </c>
      <c r="B24" s="81">
        <f t="shared" si="0"/>
        <v>1.6</v>
      </c>
      <c r="C24" s="81">
        <v>0.21000000000000005</v>
      </c>
      <c r="D24" s="81">
        <f t="shared" si="1"/>
        <v>1.3900000000000001</v>
      </c>
      <c r="E24" s="81">
        <f t="shared" si="2"/>
        <v>0</v>
      </c>
      <c r="F24" s="81">
        <f t="shared" si="3"/>
        <v>1.6</v>
      </c>
    </row>
    <row r="25" spans="1:6">
      <c r="A25" s="81">
        <v>0.22000000000000006</v>
      </c>
      <c r="B25" s="81">
        <f t="shared" si="0"/>
        <v>1.6</v>
      </c>
      <c r="C25" s="81">
        <v>0.22000000000000006</v>
      </c>
      <c r="D25" s="81">
        <f t="shared" si="1"/>
        <v>1.3800000000000001</v>
      </c>
      <c r="E25" s="81">
        <f t="shared" si="2"/>
        <v>0</v>
      </c>
      <c r="F25" s="81">
        <f t="shared" si="3"/>
        <v>1.6</v>
      </c>
    </row>
    <row r="26" spans="1:6">
      <c r="A26" s="81">
        <v>0.23000000000000007</v>
      </c>
      <c r="B26" s="81">
        <f t="shared" si="0"/>
        <v>1.6</v>
      </c>
      <c r="C26" s="81">
        <v>0.23000000000000007</v>
      </c>
      <c r="D26" s="81">
        <f t="shared" si="1"/>
        <v>1.37</v>
      </c>
      <c r="E26" s="81">
        <f t="shared" si="2"/>
        <v>0</v>
      </c>
      <c r="F26" s="81">
        <f t="shared" si="3"/>
        <v>1.6</v>
      </c>
    </row>
    <row r="27" spans="1:6">
      <c r="A27" s="81">
        <v>0.24000000000000007</v>
      </c>
      <c r="B27" s="81">
        <f t="shared" si="0"/>
        <v>1.6</v>
      </c>
      <c r="C27" s="81">
        <v>0.24000000000000007</v>
      </c>
      <c r="D27" s="81">
        <f t="shared" si="1"/>
        <v>1.36</v>
      </c>
      <c r="E27" s="81">
        <f t="shared" si="2"/>
        <v>0</v>
      </c>
      <c r="F27" s="81">
        <f t="shared" si="3"/>
        <v>1.6</v>
      </c>
    </row>
    <row r="28" spans="1:6">
      <c r="A28" s="81">
        <v>0.25000000000000006</v>
      </c>
      <c r="B28" s="81">
        <f t="shared" si="0"/>
        <v>1.6</v>
      </c>
      <c r="C28" s="81">
        <v>0.25000000000000006</v>
      </c>
      <c r="D28" s="81">
        <f t="shared" si="1"/>
        <v>1.35</v>
      </c>
      <c r="E28" s="81">
        <f t="shared" si="2"/>
        <v>0</v>
      </c>
      <c r="F28" s="81">
        <f t="shared" si="3"/>
        <v>1.6</v>
      </c>
    </row>
    <row r="29" spans="1:6">
      <c r="A29" s="81">
        <v>0.26000000000000006</v>
      </c>
      <c r="B29" s="81">
        <f t="shared" si="0"/>
        <v>1.6</v>
      </c>
      <c r="C29" s="81">
        <v>0.26000000000000006</v>
      </c>
      <c r="D29" s="81">
        <f t="shared" si="1"/>
        <v>1.34</v>
      </c>
      <c r="E29" s="81">
        <f t="shared" si="2"/>
        <v>0</v>
      </c>
      <c r="F29" s="81">
        <f t="shared" si="3"/>
        <v>1.6</v>
      </c>
    </row>
    <row r="30" spans="1:6">
      <c r="A30" s="81">
        <v>0.27000000000000007</v>
      </c>
      <c r="B30" s="81">
        <f t="shared" si="0"/>
        <v>1.6</v>
      </c>
      <c r="C30" s="81">
        <v>0.27000000000000007</v>
      </c>
      <c r="D30" s="81">
        <f t="shared" si="1"/>
        <v>1.33</v>
      </c>
      <c r="E30" s="81">
        <f t="shared" si="2"/>
        <v>0</v>
      </c>
      <c r="F30" s="81">
        <f t="shared" si="3"/>
        <v>1.6</v>
      </c>
    </row>
    <row r="31" spans="1:6">
      <c r="A31" s="81">
        <v>0.28000000000000008</v>
      </c>
      <c r="B31" s="81">
        <f t="shared" si="0"/>
        <v>1.6</v>
      </c>
      <c r="C31" s="81">
        <v>0.28000000000000008</v>
      </c>
      <c r="D31" s="81">
        <f t="shared" si="1"/>
        <v>1.32</v>
      </c>
      <c r="E31" s="81">
        <f t="shared" si="2"/>
        <v>0</v>
      </c>
      <c r="F31" s="81">
        <f t="shared" si="3"/>
        <v>1.6</v>
      </c>
    </row>
    <row r="32" spans="1:6">
      <c r="A32" s="81">
        <v>0.29000000000000009</v>
      </c>
      <c r="B32" s="81">
        <f t="shared" si="0"/>
        <v>1.6</v>
      </c>
      <c r="C32" s="81">
        <v>0.29000000000000009</v>
      </c>
      <c r="D32" s="81">
        <f t="shared" si="1"/>
        <v>1.31</v>
      </c>
      <c r="E32" s="81">
        <f t="shared" si="2"/>
        <v>0</v>
      </c>
      <c r="F32" s="81">
        <f t="shared" si="3"/>
        <v>1.6</v>
      </c>
    </row>
    <row r="33" spans="1:6">
      <c r="A33" s="81">
        <v>0.3000000000000001</v>
      </c>
      <c r="B33" s="81">
        <f t="shared" si="0"/>
        <v>1.6</v>
      </c>
      <c r="C33" s="81">
        <v>0.3000000000000001</v>
      </c>
      <c r="D33" s="81">
        <f t="shared" si="1"/>
        <v>1.3</v>
      </c>
      <c r="E33" s="81">
        <f t="shared" si="2"/>
        <v>0</v>
      </c>
      <c r="F33" s="81">
        <f t="shared" si="3"/>
        <v>1.6</v>
      </c>
    </row>
    <row r="34" spans="1:6">
      <c r="A34" s="81">
        <v>0.31000000000000011</v>
      </c>
      <c r="B34" s="81">
        <f t="shared" si="0"/>
        <v>1.6</v>
      </c>
      <c r="C34" s="81">
        <v>0.31000000000000011</v>
      </c>
      <c r="D34" s="81">
        <f t="shared" si="1"/>
        <v>1.29</v>
      </c>
      <c r="E34" s="81">
        <f t="shared" si="2"/>
        <v>0</v>
      </c>
      <c r="F34" s="81">
        <f t="shared" si="3"/>
        <v>1.6</v>
      </c>
    </row>
    <row r="35" spans="1:6">
      <c r="A35" s="81">
        <v>0.32000000000000012</v>
      </c>
      <c r="B35" s="81">
        <f t="shared" si="0"/>
        <v>1.6</v>
      </c>
      <c r="C35" s="81">
        <v>0.32000000000000012</v>
      </c>
      <c r="D35" s="81">
        <f t="shared" si="1"/>
        <v>1.28</v>
      </c>
      <c r="E35" s="81">
        <f t="shared" si="2"/>
        <v>0</v>
      </c>
      <c r="F35" s="81">
        <f t="shared" si="3"/>
        <v>1.6</v>
      </c>
    </row>
    <row r="36" spans="1:6">
      <c r="A36" s="81">
        <v>0.33000000000000013</v>
      </c>
      <c r="B36" s="81">
        <f t="shared" si="0"/>
        <v>1.6</v>
      </c>
      <c r="C36" s="81">
        <v>0.33000000000000013</v>
      </c>
      <c r="D36" s="81">
        <f t="shared" si="1"/>
        <v>1.27</v>
      </c>
      <c r="E36" s="81">
        <f t="shared" si="2"/>
        <v>0</v>
      </c>
      <c r="F36" s="81">
        <f t="shared" si="3"/>
        <v>1.6</v>
      </c>
    </row>
    <row r="37" spans="1:6">
      <c r="A37" s="81">
        <v>0.34000000000000014</v>
      </c>
      <c r="B37" s="81">
        <f t="shared" si="0"/>
        <v>1.6</v>
      </c>
      <c r="C37" s="81">
        <v>0.34000000000000014</v>
      </c>
      <c r="D37" s="81">
        <f t="shared" si="1"/>
        <v>1.26</v>
      </c>
      <c r="E37" s="81">
        <f t="shared" si="2"/>
        <v>0</v>
      </c>
      <c r="F37" s="81">
        <f t="shared" si="3"/>
        <v>1.6</v>
      </c>
    </row>
    <row r="38" spans="1:6">
      <c r="A38" s="81">
        <v>0.35000000000000014</v>
      </c>
      <c r="B38" s="81">
        <f t="shared" si="0"/>
        <v>1.6</v>
      </c>
      <c r="C38" s="81">
        <v>0.35000000000000014</v>
      </c>
      <c r="D38" s="81">
        <f t="shared" si="1"/>
        <v>1.25</v>
      </c>
      <c r="E38" s="81">
        <f t="shared" si="2"/>
        <v>0</v>
      </c>
      <c r="F38" s="81">
        <f t="shared" si="3"/>
        <v>1.6</v>
      </c>
    </row>
    <row r="39" spans="1:6">
      <c r="A39" s="81">
        <v>0.36000000000000015</v>
      </c>
      <c r="B39" s="81">
        <f t="shared" si="0"/>
        <v>1.6</v>
      </c>
      <c r="C39" s="81">
        <v>0.36000000000000015</v>
      </c>
      <c r="D39" s="81">
        <f t="shared" si="1"/>
        <v>1.24</v>
      </c>
      <c r="E39" s="81">
        <f t="shared" si="2"/>
        <v>0</v>
      </c>
      <c r="F39" s="81">
        <f t="shared" si="3"/>
        <v>1.6</v>
      </c>
    </row>
    <row r="40" spans="1:6">
      <c r="A40" s="81">
        <v>0.37000000000000016</v>
      </c>
      <c r="B40" s="81">
        <f t="shared" si="0"/>
        <v>1.6</v>
      </c>
      <c r="C40" s="81">
        <v>0.37000000000000016</v>
      </c>
      <c r="D40" s="81">
        <f t="shared" si="1"/>
        <v>1.23</v>
      </c>
      <c r="E40" s="81">
        <f t="shared" si="2"/>
        <v>0</v>
      </c>
      <c r="F40" s="81">
        <f t="shared" si="3"/>
        <v>1.6</v>
      </c>
    </row>
    <row r="41" spans="1:6">
      <c r="A41" s="81">
        <v>0.38000000000000017</v>
      </c>
      <c r="B41" s="81">
        <f t="shared" si="0"/>
        <v>1.6</v>
      </c>
      <c r="C41" s="81">
        <v>0.38000000000000017</v>
      </c>
      <c r="D41" s="81">
        <f t="shared" si="1"/>
        <v>1.22</v>
      </c>
      <c r="E41" s="81">
        <f t="shared" si="2"/>
        <v>0</v>
      </c>
      <c r="F41" s="81">
        <f t="shared" si="3"/>
        <v>1.6</v>
      </c>
    </row>
    <row r="42" spans="1:6">
      <c r="A42" s="81">
        <v>0.39000000000000018</v>
      </c>
      <c r="B42" s="81">
        <f t="shared" si="0"/>
        <v>1.6</v>
      </c>
      <c r="C42" s="81">
        <v>0.39000000000000018</v>
      </c>
      <c r="D42" s="81">
        <f t="shared" si="1"/>
        <v>1.21</v>
      </c>
      <c r="E42" s="81">
        <f t="shared" si="2"/>
        <v>0</v>
      </c>
      <c r="F42" s="81">
        <f t="shared" si="3"/>
        <v>1.6</v>
      </c>
    </row>
    <row r="43" spans="1:6">
      <c r="A43" s="81">
        <v>0.40000000000000019</v>
      </c>
      <c r="B43" s="81">
        <f t="shared" si="0"/>
        <v>1.6</v>
      </c>
      <c r="C43" s="81">
        <v>0.40000000000000019</v>
      </c>
      <c r="D43" s="81">
        <f t="shared" si="1"/>
        <v>1.2</v>
      </c>
      <c r="E43" s="81">
        <f t="shared" si="2"/>
        <v>0</v>
      </c>
      <c r="F43" s="81">
        <f t="shared" si="3"/>
        <v>1.6</v>
      </c>
    </row>
    <row r="44" spans="1:6">
      <c r="A44" s="81">
        <v>0.4100000000000002</v>
      </c>
      <c r="B44" s="81">
        <f t="shared" si="0"/>
        <v>1.6</v>
      </c>
      <c r="C44" s="81">
        <v>0.4100000000000002</v>
      </c>
      <c r="D44" s="81">
        <f t="shared" si="1"/>
        <v>1.19</v>
      </c>
      <c r="E44" s="81">
        <f t="shared" si="2"/>
        <v>0</v>
      </c>
      <c r="F44" s="81">
        <f t="shared" si="3"/>
        <v>1.6</v>
      </c>
    </row>
    <row r="45" spans="1:6">
      <c r="A45" s="81">
        <v>0.42000000000000021</v>
      </c>
      <c r="B45" s="81">
        <f t="shared" si="0"/>
        <v>1.6</v>
      </c>
      <c r="C45" s="81">
        <v>0.42000000000000021</v>
      </c>
      <c r="D45" s="81">
        <f t="shared" si="1"/>
        <v>1.18</v>
      </c>
      <c r="E45" s="81">
        <f t="shared" si="2"/>
        <v>0</v>
      </c>
      <c r="F45" s="81">
        <f t="shared" si="3"/>
        <v>1.6</v>
      </c>
    </row>
    <row r="46" spans="1:6">
      <c r="A46" s="81">
        <v>0.43000000000000022</v>
      </c>
      <c r="B46" s="81">
        <f t="shared" si="0"/>
        <v>1.6</v>
      </c>
      <c r="C46" s="81">
        <v>0.43000000000000022</v>
      </c>
      <c r="D46" s="81">
        <f t="shared" si="1"/>
        <v>1.17</v>
      </c>
      <c r="E46" s="81">
        <f t="shared" si="2"/>
        <v>0</v>
      </c>
      <c r="F46" s="81">
        <f t="shared" si="3"/>
        <v>1.6</v>
      </c>
    </row>
    <row r="47" spans="1:6">
      <c r="A47" s="81">
        <v>0.44000000000000022</v>
      </c>
      <c r="B47" s="81">
        <f t="shared" si="0"/>
        <v>1.6</v>
      </c>
      <c r="C47" s="81">
        <v>0.44000000000000022</v>
      </c>
      <c r="D47" s="81">
        <f t="shared" si="1"/>
        <v>1.1599999999999999</v>
      </c>
      <c r="E47" s="81">
        <f t="shared" si="2"/>
        <v>0</v>
      </c>
      <c r="F47" s="81">
        <f t="shared" si="3"/>
        <v>1.6</v>
      </c>
    </row>
    <row r="48" spans="1:6">
      <c r="A48" s="81">
        <v>0.45000000000000023</v>
      </c>
      <c r="B48" s="81">
        <f t="shared" si="0"/>
        <v>1.6</v>
      </c>
      <c r="C48" s="81">
        <v>0.45000000000000023</v>
      </c>
      <c r="D48" s="81">
        <f t="shared" si="1"/>
        <v>1.1499999999999999</v>
      </c>
      <c r="E48" s="81">
        <f t="shared" si="2"/>
        <v>0</v>
      </c>
      <c r="F48" s="81">
        <f t="shared" si="3"/>
        <v>1.6</v>
      </c>
    </row>
    <row r="49" spans="1:6">
      <c r="A49" s="81">
        <v>0.46000000000000024</v>
      </c>
      <c r="B49" s="81">
        <f t="shared" si="0"/>
        <v>1.6</v>
      </c>
      <c r="C49" s="81">
        <v>0.46000000000000024</v>
      </c>
      <c r="D49" s="81">
        <f t="shared" si="1"/>
        <v>1.1399999999999999</v>
      </c>
      <c r="E49" s="81">
        <f t="shared" si="2"/>
        <v>0</v>
      </c>
      <c r="F49" s="81">
        <f t="shared" si="3"/>
        <v>1.6</v>
      </c>
    </row>
    <row r="50" spans="1:6">
      <c r="A50" s="81">
        <v>0.47000000000000025</v>
      </c>
      <c r="B50" s="81">
        <f t="shared" si="0"/>
        <v>1.6</v>
      </c>
      <c r="C50" s="81">
        <v>0.47000000000000025</v>
      </c>
      <c r="D50" s="81">
        <f t="shared" si="1"/>
        <v>1.1299999999999999</v>
      </c>
      <c r="E50" s="81">
        <f t="shared" si="2"/>
        <v>0</v>
      </c>
      <c r="F50" s="81">
        <f t="shared" si="3"/>
        <v>1.6</v>
      </c>
    </row>
    <row r="51" spans="1:6">
      <c r="A51" s="81">
        <v>0.48000000000000026</v>
      </c>
      <c r="B51" s="81">
        <f t="shared" si="0"/>
        <v>1.6</v>
      </c>
      <c r="C51" s="81">
        <v>0.48000000000000026</v>
      </c>
      <c r="D51" s="81">
        <f t="shared" si="1"/>
        <v>1.1199999999999999</v>
      </c>
      <c r="E51" s="81">
        <f t="shared" si="2"/>
        <v>0</v>
      </c>
      <c r="F51" s="81">
        <f t="shared" si="3"/>
        <v>1.6</v>
      </c>
    </row>
    <row r="52" spans="1:6">
      <c r="A52" s="81">
        <v>0.49000000000000027</v>
      </c>
      <c r="B52" s="81">
        <f t="shared" si="0"/>
        <v>1.6</v>
      </c>
      <c r="C52" s="81">
        <v>0.49000000000000027</v>
      </c>
      <c r="D52" s="81">
        <f t="shared" si="1"/>
        <v>1.1099999999999999</v>
      </c>
      <c r="E52" s="81">
        <f t="shared" si="2"/>
        <v>0</v>
      </c>
      <c r="F52" s="81">
        <f t="shared" si="3"/>
        <v>1.6</v>
      </c>
    </row>
    <row r="53" spans="1:6">
      <c r="A53" s="81">
        <v>0.50000000000000022</v>
      </c>
      <c r="B53" s="81">
        <f t="shared" si="0"/>
        <v>1.6</v>
      </c>
      <c r="C53" s="81">
        <v>0.50000000000000022</v>
      </c>
      <c r="D53" s="81">
        <f t="shared" si="1"/>
        <v>1.0999999999999999</v>
      </c>
      <c r="E53" s="81">
        <f t="shared" si="2"/>
        <v>0</v>
      </c>
      <c r="F53" s="81">
        <f t="shared" si="3"/>
        <v>1.6</v>
      </c>
    </row>
    <row r="54" spans="1:6" s="83" customFormat="1">
      <c r="A54" s="82">
        <v>0.51000000000000023</v>
      </c>
      <c r="B54" s="82">
        <f t="shared" si="0"/>
        <v>1.6</v>
      </c>
      <c r="C54" s="82">
        <v>0.51000000000000023</v>
      </c>
      <c r="D54" s="82">
        <f t="shared" si="1"/>
        <v>1.0899999999999999</v>
      </c>
      <c r="E54" s="82">
        <f t="shared" si="2"/>
        <v>0</v>
      </c>
      <c r="F54" s="82">
        <f t="shared" si="3"/>
        <v>1.6</v>
      </c>
    </row>
    <row r="55" spans="1:6">
      <c r="A55" s="81">
        <v>0.52000000000000024</v>
      </c>
      <c r="B55" s="81">
        <f t="shared" si="0"/>
        <v>1.6</v>
      </c>
      <c r="C55" s="81">
        <v>0.52000000000000024</v>
      </c>
      <c r="D55" s="81">
        <f t="shared" si="1"/>
        <v>1.0799999999999998</v>
      </c>
      <c r="E55" s="81">
        <f t="shared" si="2"/>
        <v>0</v>
      </c>
      <c r="F55" s="81">
        <f t="shared" si="3"/>
        <v>1.6</v>
      </c>
    </row>
    <row r="56" spans="1:6">
      <c r="A56" s="81">
        <v>0.53000000000000025</v>
      </c>
      <c r="B56" s="81">
        <f t="shared" si="0"/>
        <v>1.6</v>
      </c>
      <c r="C56" s="81">
        <v>0.53000000000000025</v>
      </c>
      <c r="D56" s="81">
        <f t="shared" si="1"/>
        <v>1.0699999999999998</v>
      </c>
      <c r="E56" s="81">
        <f t="shared" si="2"/>
        <v>0</v>
      </c>
      <c r="F56" s="81">
        <f t="shared" si="3"/>
        <v>1.6</v>
      </c>
    </row>
    <row r="57" spans="1:6">
      <c r="A57" s="81">
        <v>0.54000000000000026</v>
      </c>
      <c r="B57" s="81">
        <f t="shared" si="0"/>
        <v>1.6</v>
      </c>
      <c r="C57" s="81">
        <v>0.54000000000000026</v>
      </c>
      <c r="D57" s="81">
        <f t="shared" si="1"/>
        <v>1.0599999999999998</v>
      </c>
      <c r="E57" s="81">
        <f t="shared" si="2"/>
        <v>0</v>
      </c>
      <c r="F57" s="81">
        <f t="shared" si="3"/>
        <v>1.6</v>
      </c>
    </row>
    <row r="58" spans="1:6">
      <c r="A58" s="81">
        <v>0.55000000000000027</v>
      </c>
      <c r="B58" s="81">
        <f t="shared" si="0"/>
        <v>1.6</v>
      </c>
      <c r="C58" s="81">
        <v>0.55000000000000027</v>
      </c>
      <c r="D58" s="81">
        <f t="shared" si="1"/>
        <v>1.0499999999999998</v>
      </c>
      <c r="E58" s="81">
        <f t="shared" si="2"/>
        <v>0</v>
      </c>
      <c r="F58" s="81">
        <f t="shared" si="3"/>
        <v>1.6</v>
      </c>
    </row>
    <row r="59" spans="1:6">
      <c r="A59" s="81">
        <v>0.56000000000000028</v>
      </c>
      <c r="B59" s="81">
        <f t="shared" si="0"/>
        <v>1.6</v>
      </c>
      <c r="C59" s="81">
        <v>0.56000000000000028</v>
      </c>
      <c r="D59" s="81">
        <f t="shared" si="1"/>
        <v>1.0399999999999998</v>
      </c>
      <c r="E59" s="81">
        <f t="shared" si="2"/>
        <v>0</v>
      </c>
      <c r="F59" s="81">
        <f t="shared" si="3"/>
        <v>1.6</v>
      </c>
    </row>
    <row r="60" spans="1:6">
      <c r="A60" s="81">
        <v>0.57000000000000028</v>
      </c>
      <c r="B60" s="81">
        <f t="shared" si="0"/>
        <v>1.6</v>
      </c>
      <c r="C60" s="81">
        <v>0.57000000000000028</v>
      </c>
      <c r="D60" s="81">
        <f t="shared" si="1"/>
        <v>1.0299999999999998</v>
      </c>
      <c r="E60" s="81">
        <f t="shared" si="2"/>
        <v>0</v>
      </c>
      <c r="F60" s="81">
        <f t="shared" si="3"/>
        <v>1.6</v>
      </c>
    </row>
    <row r="61" spans="1:6">
      <c r="A61" s="81">
        <v>0.58000000000000029</v>
      </c>
      <c r="B61" s="81">
        <f t="shared" si="0"/>
        <v>1.6</v>
      </c>
      <c r="C61" s="81">
        <v>0.58000000000000029</v>
      </c>
      <c r="D61" s="81">
        <f t="shared" si="1"/>
        <v>1.0199999999999998</v>
      </c>
      <c r="E61" s="81">
        <f t="shared" si="2"/>
        <v>0</v>
      </c>
      <c r="F61" s="81">
        <f t="shared" si="3"/>
        <v>1.6</v>
      </c>
    </row>
    <row r="62" spans="1:6">
      <c r="A62" s="81">
        <v>0.5900000000000003</v>
      </c>
      <c r="B62" s="81">
        <f t="shared" si="0"/>
        <v>1.6</v>
      </c>
      <c r="C62" s="81">
        <v>0.5900000000000003</v>
      </c>
      <c r="D62" s="81">
        <f t="shared" si="1"/>
        <v>1.0099999999999998</v>
      </c>
      <c r="E62" s="81">
        <f t="shared" si="2"/>
        <v>0</v>
      </c>
      <c r="F62" s="81">
        <f t="shared" si="3"/>
        <v>1.6</v>
      </c>
    </row>
    <row r="63" spans="1:6">
      <c r="A63" s="81">
        <v>0.60000000000000031</v>
      </c>
      <c r="B63" s="81">
        <f t="shared" si="0"/>
        <v>1.6</v>
      </c>
      <c r="C63" s="81">
        <v>0.60000000000000031</v>
      </c>
      <c r="D63" s="81">
        <f t="shared" si="1"/>
        <v>0.99999999999999978</v>
      </c>
      <c r="E63" s="81">
        <f t="shared" si="2"/>
        <v>0</v>
      </c>
      <c r="F63" s="81">
        <f t="shared" si="3"/>
        <v>1.6</v>
      </c>
    </row>
    <row r="64" spans="1:6">
      <c r="A64" s="81">
        <v>0.61000000000000032</v>
      </c>
      <c r="B64" s="81">
        <f t="shared" si="0"/>
        <v>1.6</v>
      </c>
      <c r="C64" s="81">
        <v>0.61000000000000032</v>
      </c>
      <c r="D64" s="81">
        <f t="shared" si="1"/>
        <v>0.98999999999999977</v>
      </c>
      <c r="E64" s="81">
        <f t="shared" si="2"/>
        <v>0</v>
      </c>
      <c r="F64" s="81">
        <f t="shared" si="3"/>
        <v>1.6</v>
      </c>
    </row>
    <row r="65" spans="1:6">
      <c r="A65" s="81">
        <v>0.62000000000000033</v>
      </c>
      <c r="B65" s="81">
        <f t="shared" si="0"/>
        <v>1.6</v>
      </c>
      <c r="C65" s="81">
        <v>0.62000000000000033</v>
      </c>
      <c r="D65" s="81">
        <f t="shared" si="1"/>
        <v>0.97999999999999976</v>
      </c>
      <c r="E65" s="81">
        <f t="shared" si="2"/>
        <v>0</v>
      </c>
      <c r="F65" s="81">
        <f t="shared" si="3"/>
        <v>1.6</v>
      </c>
    </row>
    <row r="66" spans="1:6">
      <c r="A66" s="81">
        <v>0.63000000000000034</v>
      </c>
      <c r="B66" s="81">
        <f t="shared" si="0"/>
        <v>1.6</v>
      </c>
      <c r="C66" s="81">
        <v>0.63000000000000034</v>
      </c>
      <c r="D66" s="81">
        <f t="shared" si="1"/>
        <v>0.96999999999999975</v>
      </c>
      <c r="E66" s="81">
        <f t="shared" si="2"/>
        <v>0</v>
      </c>
      <c r="F66" s="81">
        <f t="shared" si="3"/>
        <v>1.6</v>
      </c>
    </row>
    <row r="67" spans="1:6">
      <c r="A67" s="81">
        <v>0.64000000000000035</v>
      </c>
      <c r="B67" s="81">
        <f t="shared" ref="B67:B130" si="4">MIN(MAX(A67,1.6),3.7)</f>
        <v>1.6</v>
      </c>
      <c r="C67" s="81">
        <v>0.64000000000000035</v>
      </c>
      <c r="D67" s="81">
        <f t="shared" ref="D67:D130" si="5">MAX(1.6-A67,0)</f>
        <v>0.95999999999999974</v>
      </c>
      <c r="E67" s="81">
        <f t="shared" ref="E67:E130" si="6">-MAX(A67-3.7,0)</f>
        <v>0</v>
      </c>
      <c r="F67" s="81">
        <f t="shared" ref="F67:F130" si="7">C67+D67+E67</f>
        <v>1.6</v>
      </c>
    </row>
    <row r="68" spans="1:6">
      <c r="A68" s="81">
        <v>0.65000000000000036</v>
      </c>
      <c r="B68" s="81">
        <f t="shared" si="4"/>
        <v>1.6</v>
      </c>
      <c r="C68" s="81">
        <v>0.65000000000000036</v>
      </c>
      <c r="D68" s="81">
        <f t="shared" si="5"/>
        <v>0.94999999999999973</v>
      </c>
      <c r="E68" s="81">
        <f t="shared" si="6"/>
        <v>0</v>
      </c>
      <c r="F68" s="81">
        <f t="shared" si="7"/>
        <v>1.6</v>
      </c>
    </row>
    <row r="69" spans="1:6">
      <c r="A69" s="81">
        <v>0.66000000000000036</v>
      </c>
      <c r="B69" s="81">
        <f t="shared" si="4"/>
        <v>1.6</v>
      </c>
      <c r="C69" s="81">
        <v>0.66000000000000036</v>
      </c>
      <c r="D69" s="81">
        <f t="shared" si="5"/>
        <v>0.93999999999999972</v>
      </c>
      <c r="E69" s="81">
        <f t="shared" si="6"/>
        <v>0</v>
      </c>
      <c r="F69" s="81">
        <f t="shared" si="7"/>
        <v>1.6</v>
      </c>
    </row>
    <row r="70" spans="1:6">
      <c r="A70" s="81">
        <v>0.67000000000000037</v>
      </c>
      <c r="B70" s="81">
        <f t="shared" si="4"/>
        <v>1.6</v>
      </c>
      <c r="C70" s="81">
        <v>0.67000000000000037</v>
      </c>
      <c r="D70" s="81">
        <f t="shared" si="5"/>
        <v>0.92999999999999972</v>
      </c>
      <c r="E70" s="81">
        <f t="shared" si="6"/>
        <v>0</v>
      </c>
      <c r="F70" s="81">
        <f t="shared" si="7"/>
        <v>1.6</v>
      </c>
    </row>
    <row r="71" spans="1:6">
      <c r="A71" s="81">
        <v>0.68000000000000038</v>
      </c>
      <c r="B71" s="81">
        <f t="shared" si="4"/>
        <v>1.6</v>
      </c>
      <c r="C71" s="81">
        <v>0.68000000000000038</v>
      </c>
      <c r="D71" s="81">
        <f t="shared" si="5"/>
        <v>0.91999999999999971</v>
      </c>
      <c r="E71" s="81">
        <f t="shared" si="6"/>
        <v>0</v>
      </c>
      <c r="F71" s="81">
        <f t="shared" si="7"/>
        <v>1.6</v>
      </c>
    </row>
    <row r="72" spans="1:6">
      <c r="A72" s="81">
        <v>0.69000000000000039</v>
      </c>
      <c r="B72" s="81">
        <f t="shared" si="4"/>
        <v>1.6</v>
      </c>
      <c r="C72" s="81">
        <v>0.69000000000000039</v>
      </c>
      <c r="D72" s="81">
        <f t="shared" si="5"/>
        <v>0.9099999999999997</v>
      </c>
      <c r="E72" s="81">
        <f t="shared" si="6"/>
        <v>0</v>
      </c>
      <c r="F72" s="81">
        <f t="shared" si="7"/>
        <v>1.6</v>
      </c>
    </row>
    <row r="73" spans="1:6">
      <c r="A73" s="81">
        <v>0.7000000000000004</v>
      </c>
      <c r="B73" s="81">
        <f t="shared" si="4"/>
        <v>1.6</v>
      </c>
      <c r="C73" s="81">
        <v>0.7000000000000004</v>
      </c>
      <c r="D73" s="81">
        <f t="shared" si="5"/>
        <v>0.89999999999999969</v>
      </c>
      <c r="E73" s="81">
        <f t="shared" si="6"/>
        <v>0</v>
      </c>
      <c r="F73" s="81">
        <f t="shared" si="7"/>
        <v>1.6</v>
      </c>
    </row>
    <row r="74" spans="1:6">
      <c r="A74" s="81">
        <v>0.71000000000000041</v>
      </c>
      <c r="B74" s="81">
        <f t="shared" si="4"/>
        <v>1.6</v>
      </c>
      <c r="C74" s="81">
        <v>0.71000000000000041</v>
      </c>
      <c r="D74" s="81">
        <f t="shared" si="5"/>
        <v>0.88999999999999968</v>
      </c>
      <c r="E74" s="81">
        <f t="shared" si="6"/>
        <v>0</v>
      </c>
      <c r="F74" s="81">
        <f t="shared" si="7"/>
        <v>1.6</v>
      </c>
    </row>
    <row r="75" spans="1:6">
      <c r="A75" s="81">
        <v>0.72000000000000042</v>
      </c>
      <c r="B75" s="81">
        <f t="shared" si="4"/>
        <v>1.6</v>
      </c>
      <c r="C75" s="81">
        <v>0.72000000000000042</v>
      </c>
      <c r="D75" s="81">
        <f t="shared" si="5"/>
        <v>0.87999999999999967</v>
      </c>
      <c r="E75" s="81">
        <f t="shared" si="6"/>
        <v>0</v>
      </c>
      <c r="F75" s="81">
        <f t="shared" si="7"/>
        <v>1.6</v>
      </c>
    </row>
    <row r="76" spans="1:6">
      <c r="A76" s="81">
        <v>0.73000000000000043</v>
      </c>
      <c r="B76" s="81">
        <f t="shared" si="4"/>
        <v>1.6</v>
      </c>
      <c r="C76" s="81">
        <v>0.73000000000000043</v>
      </c>
      <c r="D76" s="81">
        <f t="shared" si="5"/>
        <v>0.86999999999999966</v>
      </c>
      <c r="E76" s="81">
        <f t="shared" si="6"/>
        <v>0</v>
      </c>
      <c r="F76" s="81">
        <f t="shared" si="7"/>
        <v>1.6</v>
      </c>
    </row>
    <row r="77" spans="1:6">
      <c r="A77" s="81">
        <v>0.74000000000000044</v>
      </c>
      <c r="B77" s="81">
        <f t="shared" si="4"/>
        <v>1.6</v>
      </c>
      <c r="C77" s="81">
        <v>0.74000000000000044</v>
      </c>
      <c r="D77" s="81">
        <f t="shared" si="5"/>
        <v>0.85999999999999965</v>
      </c>
      <c r="E77" s="81">
        <f t="shared" si="6"/>
        <v>0</v>
      </c>
      <c r="F77" s="81">
        <f t="shared" si="7"/>
        <v>1.6</v>
      </c>
    </row>
    <row r="78" spans="1:6">
      <c r="A78" s="81">
        <v>0.75000000000000044</v>
      </c>
      <c r="B78" s="81">
        <f t="shared" si="4"/>
        <v>1.6</v>
      </c>
      <c r="C78" s="81">
        <v>0.75000000000000044</v>
      </c>
      <c r="D78" s="81">
        <f t="shared" si="5"/>
        <v>0.84999999999999964</v>
      </c>
      <c r="E78" s="81">
        <f t="shared" si="6"/>
        <v>0</v>
      </c>
      <c r="F78" s="81">
        <f t="shared" si="7"/>
        <v>1.6</v>
      </c>
    </row>
    <row r="79" spans="1:6">
      <c r="A79" s="81">
        <v>0.76000000000000045</v>
      </c>
      <c r="B79" s="81">
        <f t="shared" si="4"/>
        <v>1.6</v>
      </c>
      <c r="C79" s="81">
        <v>0.76000000000000045</v>
      </c>
      <c r="D79" s="81">
        <f t="shared" si="5"/>
        <v>0.83999999999999964</v>
      </c>
      <c r="E79" s="81">
        <f t="shared" si="6"/>
        <v>0</v>
      </c>
      <c r="F79" s="81">
        <f t="shared" si="7"/>
        <v>1.6</v>
      </c>
    </row>
    <row r="80" spans="1:6">
      <c r="A80" s="81">
        <v>0.77000000000000046</v>
      </c>
      <c r="B80" s="81">
        <f t="shared" si="4"/>
        <v>1.6</v>
      </c>
      <c r="C80" s="81">
        <v>0.77000000000000046</v>
      </c>
      <c r="D80" s="81">
        <f t="shared" si="5"/>
        <v>0.82999999999999963</v>
      </c>
      <c r="E80" s="81">
        <f t="shared" si="6"/>
        <v>0</v>
      </c>
      <c r="F80" s="81">
        <f t="shared" si="7"/>
        <v>1.6</v>
      </c>
    </row>
    <row r="81" spans="1:6">
      <c r="A81" s="81">
        <v>0.78000000000000047</v>
      </c>
      <c r="B81" s="81">
        <f t="shared" si="4"/>
        <v>1.6</v>
      </c>
      <c r="C81" s="81">
        <v>0.78000000000000047</v>
      </c>
      <c r="D81" s="81">
        <f t="shared" si="5"/>
        <v>0.81999999999999962</v>
      </c>
      <c r="E81" s="81">
        <f t="shared" si="6"/>
        <v>0</v>
      </c>
      <c r="F81" s="81">
        <f t="shared" si="7"/>
        <v>1.6</v>
      </c>
    </row>
    <row r="82" spans="1:6">
      <c r="A82" s="81">
        <v>0.79000000000000048</v>
      </c>
      <c r="B82" s="81">
        <f t="shared" si="4"/>
        <v>1.6</v>
      </c>
      <c r="C82" s="81">
        <v>0.79000000000000048</v>
      </c>
      <c r="D82" s="81">
        <f t="shared" si="5"/>
        <v>0.80999999999999961</v>
      </c>
      <c r="E82" s="81">
        <f t="shared" si="6"/>
        <v>0</v>
      </c>
      <c r="F82" s="81">
        <f t="shared" si="7"/>
        <v>1.6</v>
      </c>
    </row>
    <row r="83" spans="1:6">
      <c r="A83" s="81">
        <v>0.80000000000000049</v>
      </c>
      <c r="B83" s="81">
        <f t="shared" si="4"/>
        <v>1.6</v>
      </c>
      <c r="C83" s="81">
        <v>0.80000000000000049</v>
      </c>
      <c r="D83" s="81">
        <f t="shared" si="5"/>
        <v>0.7999999999999996</v>
      </c>
      <c r="E83" s="81">
        <f t="shared" si="6"/>
        <v>0</v>
      </c>
      <c r="F83" s="81">
        <f t="shared" si="7"/>
        <v>1.6</v>
      </c>
    </row>
    <row r="84" spans="1:6">
      <c r="A84" s="81">
        <v>0.8100000000000005</v>
      </c>
      <c r="B84" s="81">
        <f t="shared" si="4"/>
        <v>1.6</v>
      </c>
      <c r="C84" s="81">
        <v>0.8100000000000005</v>
      </c>
      <c r="D84" s="81">
        <f t="shared" si="5"/>
        <v>0.78999999999999959</v>
      </c>
      <c r="E84" s="81">
        <f t="shared" si="6"/>
        <v>0</v>
      </c>
      <c r="F84" s="81">
        <f t="shared" si="7"/>
        <v>1.6</v>
      </c>
    </row>
    <row r="85" spans="1:6">
      <c r="A85" s="81">
        <v>0.82000000000000051</v>
      </c>
      <c r="B85" s="81">
        <f t="shared" si="4"/>
        <v>1.6</v>
      </c>
      <c r="C85" s="81">
        <v>0.82000000000000051</v>
      </c>
      <c r="D85" s="81">
        <f t="shared" si="5"/>
        <v>0.77999999999999958</v>
      </c>
      <c r="E85" s="81">
        <f t="shared" si="6"/>
        <v>0</v>
      </c>
      <c r="F85" s="81">
        <f t="shared" si="7"/>
        <v>1.6</v>
      </c>
    </row>
    <row r="86" spans="1:6">
      <c r="A86" s="81">
        <v>0.83000000000000052</v>
      </c>
      <c r="B86" s="81">
        <f t="shared" si="4"/>
        <v>1.6</v>
      </c>
      <c r="C86" s="81">
        <v>0.83000000000000052</v>
      </c>
      <c r="D86" s="81">
        <f t="shared" si="5"/>
        <v>0.76999999999999957</v>
      </c>
      <c r="E86" s="81">
        <f t="shared" si="6"/>
        <v>0</v>
      </c>
      <c r="F86" s="81">
        <f t="shared" si="7"/>
        <v>1.6</v>
      </c>
    </row>
    <row r="87" spans="1:6">
      <c r="A87" s="81">
        <v>0.84000000000000052</v>
      </c>
      <c r="B87" s="81">
        <f t="shared" si="4"/>
        <v>1.6</v>
      </c>
      <c r="C87" s="81">
        <v>0.84000000000000052</v>
      </c>
      <c r="D87" s="81">
        <f t="shared" si="5"/>
        <v>0.75999999999999956</v>
      </c>
      <c r="E87" s="81">
        <f t="shared" si="6"/>
        <v>0</v>
      </c>
      <c r="F87" s="81">
        <f t="shared" si="7"/>
        <v>1.6</v>
      </c>
    </row>
    <row r="88" spans="1:6">
      <c r="A88" s="81">
        <v>0.85000000000000053</v>
      </c>
      <c r="B88" s="81">
        <f t="shared" si="4"/>
        <v>1.6</v>
      </c>
      <c r="C88" s="81">
        <v>0.85000000000000053</v>
      </c>
      <c r="D88" s="81">
        <f t="shared" si="5"/>
        <v>0.74999999999999956</v>
      </c>
      <c r="E88" s="81">
        <f t="shared" si="6"/>
        <v>0</v>
      </c>
      <c r="F88" s="81">
        <f t="shared" si="7"/>
        <v>1.6</v>
      </c>
    </row>
    <row r="89" spans="1:6">
      <c r="A89" s="81">
        <v>0.86000000000000054</v>
      </c>
      <c r="B89" s="81">
        <f t="shared" si="4"/>
        <v>1.6</v>
      </c>
      <c r="C89" s="81">
        <v>0.86000000000000054</v>
      </c>
      <c r="D89" s="81">
        <f t="shared" si="5"/>
        <v>0.73999999999999955</v>
      </c>
      <c r="E89" s="81">
        <f t="shared" si="6"/>
        <v>0</v>
      </c>
      <c r="F89" s="81">
        <f t="shared" si="7"/>
        <v>1.6</v>
      </c>
    </row>
    <row r="90" spans="1:6">
      <c r="A90" s="81">
        <v>0.87000000000000055</v>
      </c>
      <c r="B90" s="81">
        <f t="shared" si="4"/>
        <v>1.6</v>
      </c>
      <c r="C90" s="81">
        <v>0.87000000000000055</v>
      </c>
      <c r="D90" s="81">
        <f t="shared" si="5"/>
        <v>0.72999999999999954</v>
      </c>
      <c r="E90" s="81">
        <f t="shared" si="6"/>
        <v>0</v>
      </c>
      <c r="F90" s="81">
        <f t="shared" si="7"/>
        <v>1.6</v>
      </c>
    </row>
    <row r="91" spans="1:6">
      <c r="A91" s="81">
        <v>0.88000000000000056</v>
      </c>
      <c r="B91" s="81">
        <f t="shared" si="4"/>
        <v>1.6</v>
      </c>
      <c r="C91" s="81">
        <v>0.88000000000000056</v>
      </c>
      <c r="D91" s="81">
        <f t="shared" si="5"/>
        <v>0.71999999999999953</v>
      </c>
      <c r="E91" s="81">
        <f t="shared" si="6"/>
        <v>0</v>
      </c>
      <c r="F91" s="81">
        <f t="shared" si="7"/>
        <v>1.6</v>
      </c>
    </row>
    <row r="92" spans="1:6">
      <c r="A92" s="81">
        <v>0.89000000000000057</v>
      </c>
      <c r="B92" s="81">
        <f t="shared" si="4"/>
        <v>1.6</v>
      </c>
      <c r="C92" s="81">
        <v>0.89000000000000057</v>
      </c>
      <c r="D92" s="81">
        <f t="shared" si="5"/>
        <v>0.70999999999999952</v>
      </c>
      <c r="E92" s="81">
        <f t="shared" si="6"/>
        <v>0</v>
      </c>
      <c r="F92" s="81">
        <f t="shared" si="7"/>
        <v>1.6</v>
      </c>
    </row>
    <row r="93" spans="1:6">
      <c r="A93" s="81">
        <v>0.90000000000000058</v>
      </c>
      <c r="B93" s="81">
        <f t="shared" si="4"/>
        <v>1.6</v>
      </c>
      <c r="C93" s="81">
        <v>0.90000000000000058</v>
      </c>
      <c r="D93" s="81">
        <f t="shared" si="5"/>
        <v>0.69999999999999951</v>
      </c>
      <c r="E93" s="81">
        <f t="shared" si="6"/>
        <v>0</v>
      </c>
      <c r="F93" s="81">
        <f t="shared" si="7"/>
        <v>1.6</v>
      </c>
    </row>
    <row r="94" spans="1:6">
      <c r="A94" s="81">
        <v>0.91000000000000059</v>
      </c>
      <c r="B94" s="81">
        <f t="shared" si="4"/>
        <v>1.6</v>
      </c>
      <c r="C94" s="81">
        <v>0.91000000000000059</v>
      </c>
      <c r="D94" s="81">
        <f t="shared" si="5"/>
        <v>0.6899999999999995</v>
      </c>
      <c r="E94" s="81">
        <f t="shared" si="6"/>
        <v>0</v>
      </c>
      <c r="F94" s="81">
        <f t="shared" si="7"/>
        <v>1.6</v>
      </c>
    </row>
    <row r="95" spans="1:6">
      <c r="A95" s="81">
        <v>0.9200000000000006</v>
      </c>
      <c r="B95" s="81">
        <f t="shared" si="4"/>
        <v>1.6</v>
      </c>
      <c r="C95" s="81">
        <v>0.9200000000000006</v>
      </c>
      <c r="D95" s="81">
        <f t="shared" si="5"/>
        <v>0.67999999999999949</v>
      </c>
      <c r="E95" s="81">
        <f t="shared" si="6"/>
        <v>0</v>
      </c>
      <c r="F95" s="81">
        <f t="shared" si="7"/>
        <v>1.6</v>
      </c>
    </row>
    <row r="96" spans="1:6">
      <c r="A96" s="81">
        <v>0.9300000000000006</v>
      </c>
      <c r="B96" s="81">
        <f t="shared" si="4"/>
        <v>1.6</v>
      </c>
      <c r="C96" s="81">
        <v>0.9300000000000006</v>
      </c>
      <c r="D96" s="81">
        <f t="shared" si="5"/>
        <v>0.66999999999999948</v>
      </c>
      <c r="E96" s="81">
        <f t="shared" si="6"/>
        <v>0</v>
      </c>
      <c r="F96" s="81">
        <f t="shared" si="7"/>
        <v>1.6</v>
      </c>
    </row>
    <row r="97" spans="1:6">
      <c r="A97" s="81">
        <v>0.94000000000000061</v>
      </c>
      <c r="B97" s="81">
        <f t="shared" si="4"/>
        <v>1.6</v>
      </c>
      <c r="C97" s="81">
        <v>0.94000000000000061</v>
      </c>
      <c r="D97" s="81">
        <f t="shared" si="5"/>
        <v>0.65999999999999948</v>
      </c>
      <c r="E97" s="81">
        <f t="shared" si="6"/>
        <v>0</v>
      </c>
      <c r="F97" s="81">
        <f t="shared" si="7"/>
        <v>1.6</v>
      </c>
    </row>
    <row r="98" spans="1:6">
      <c r="A98" s="81">
        <v>0.95000000000000062</v>
      </c>
      <c r="B98" s="81">
        <f t="shared" si="4"/>
        <v>1.6</v>
      </c>
      <c r="C98" s="81">
        <v>0.95000000000000062</v>
      </c>
      <c r="D98" s="81">
        <f t="shared" si="5"/>
        <v>0.64999999999999947</v>
      </c>
      <c r="E98" s="81">
        <f t="shared" si="6"/>
        <v>0</v>
      </c>
      <c r="F98" s="81">
        <f t="shared" si="7"/>
        <v>1.6</v>
      </c>
    </row>
    <row r="99" spans="1:6">
      <c r="A99" s="81">
        <v>0.96000000000000063</v>
      </c>
      <c r="B99" s="81">
        <f t="shared" si="4"/>
        <v>1.6</v>
      </c>
      <c r="C99" s="81">
        <v>0.96000000000000063</v>
      </c>
      <c r="D99" s="81">
        <f t="shared" si="5"/>
        <v>0.63999999999999946</v>
      </c>
      <c r="E99" s="81">
        <f t="shared" si="6"/>
        <v>0</v>
      </c>
      <c r="F99" s="81">
        <f t="shared" si="7"/>
        <v>1.6</v>
      </c>
    </row>
    <row r="100" spans="1:6">
      <c r="A100" s="81">
        <v>0.97000000000000064</v>
      </c>
      <c r="B100" s="81">
        <f t="shared" si="4"/>
        <v>1.6</v>
      </c>
      <c r="C100" s="81">
        <v>0.97000000000000064</v>
      </c>
      <c r="D100" s="81">
        <f t="shared" si="5"/>
        <v>0.62999999999999945</v>
      </c>
      <c r="E100" s="81">
        <f t="shared" si="6"/>
        <v>0</v>
      </c>
      <c r="F100" s="81">
        <f t="shared" si="7"/>
        <v>1.6</v>
      </c>
    </row>
    <row r="101" spans="1:6">
      <c r="A101" s="81">
        <v>0.98000000000000065</v>
      </c>
      <c r="B101" s="81">
        <f t="shared" si="4"/>
        <v>1.6</v>
      </c>
      <c r="C101" s="81">
        <v>0.98000000000000065</v>
      </c>
      <c r="D101" s="81">
        <f t="shared" si="5"/>
        <v>0.61999999999999944</v>
      </c>
      <c r="E101" s="81">
        <f t="shared" si="6"/>
        <v>0</v>
      </c>
      <c r="F101" s="81">
        <f t="shared" si="7"/>
        <v>1.6</v>
      </c>
    </row>
    <row r="102" spans="1:6">
      <c r="A102" s="81">
        <v>0.99000000000000066</v>
      </c>
      <c r="B102" s="81">
        <f t="shared" si="4"/>
        <v>1.6</v>
      </c>
      <c r="C102" s="81">
        <v>0.99000000000000066</v>
      </c>
      <c r="D102" s="81">
        <f t="shared" si="5"/>
        <v>0.60999999999999943</v>
      </c>
      <c r="E102" s="81">
        <f t="shared" si="6"/>
        <v>0</v>
      </c>
      <c r="F102" s="81">
        <f t="shared" si="7"/>
        <v>1.6</v>
      </c>
    </row>
    <row r="103" spans="1:6">
      <c r="A103" s="81">
        <v>1.0000000000000007</v>
      </c>
      <c r="B103" s="81">
        <f t="shared" si="4"/>
        <v>1.6</v>
      </c>
      <c r="C103" s="81">
        <v>1.0000000000000007</v>
      </c>
      <c r="D103" s="81">
        <f t="shared" si="5"/>
        <v>0.59999999999999942</v>
      </c>
      <c r="E103" s="81">
        <f t="shared" si="6"/>
        <v>0</v>
      </c>
      <c r="F103" s="81">
        <f t="shared" si="7"/>
        <v>1.6</v>
      </c>
    </row>
    <row r="104" spans="1:6">
      <c r="A104" s="81">
        <v>1.0100000000000007</v>
      </c>
      <c r="B104" s="81">
        <f t="shared" si="4"/>
        <v>1.6</v>
      </c>
      <c r="C104" s="81">
        <v>1.0100000000000007</v>
      </c>
      <c r="D104" s="81">
        <f t="shared" si="5"/>
        <v>0.58999999999999941</v>
      </c>
      <c r="E104" s="81">
        <f t="shared" si="6"/>
        <v>0</v>
      </c>
      <c r="F104" s="81">
        <f t="shared" si="7"/>
        <v>1.6</v>
      </c>
    </row>
    <row r="105" spans="1:6">
      <c r="A105" s="81">
        <v>1.0200000000000007</v>
      </c>
      <c r="B105" s="81">
        <f t="shared" si="4"/>
        <v>1.6</v>
      </c>
      <c r="C105" s="81">
        <v>1.0200000000000007</v>
      </c>
      <c r="D105" s="81">
        <f t="shared" si="5"/>
        <v>0.5799999999999994</v>
      </c>
      <c r="E105" s="81">
        <f t="shared" si="6"/>
        <v>0</v>
      </c>
      <c r="F105" s="81">
        <f t="shared" si="7"/>
        <v>1.6</v>
      </c>
    </row>
    <row r="106" spans="1:6">
      <c r="A106" s="81">
        <v>1.0300000000000007</v>
      </c>
      <c r="B106" s="81">
        <f t="shared" si="4"/>
        <v>1.6</v>
      </c>
      <c r="C106" s="81">
        <v>1.0300000000000007</v>
      </c>
      <c r="D106" s="81">
        <f t="shared" si="5"/>
        <v>0.5699999999999994</v>
      </c>
      <c r="E106" s="81">
        <f t="shared" si="6"/>
        <v>0</v>
      </c>
      <c r="F106" s="81">
        <f t="shared" si="7"/>
        <v>1.6</v>
      </c>
    </row>
    <row r="107" spans="1:6">
      <c r="A107" s="81">
        <v>1.0400000000000007</v>
      </c>
      <c r="B107" s="81">
        <f t="shared" si="4"/>
        <v>1.6</v>
      </c>
      <c r="C107" s="81">
        <v>1.0400000000000007</v>
      </c>
      <c r="D107" s="81">
        <f t="shared" si="5"/>
        <v>0.55999999999999939</v>
      </c>
      <c r="E107" s="81">
        <f t="shared" si="6"/>
        <v>0</v>
      </c>
      <c r="F107" s="81">
        <f t="shared" si="7"/>
        <v>1.6</v>
      </c>
    </row>
    <row r="108" spans="1:6">
      <c r="A108" s="81">
        <v>1.0500000000000007</v>
      </c>
      <c r="B108" s="81">
        <f t="shared" si="4"/>
        <v>1.6</v>
      </c>
      <c r="C108" s="81">
        <v>1.0500000000000007</v>
      </c>
      <c r="D108" s="81">
        <f t="shared" si="5"/>
        <v>0.54999999999999938</v>
      </c>
      <c r="E108" s="81">
        <f t="shared" si="6"/>
        <v>0</v>
      </c>
      <c r="F108" s="81">
        <f t="shared" si="7"/>
        <v>1.6</v>
      </c>
    </row>
    <row r="109" spans="1:6">
      <c r="A109" s="81">
        <v>1.0600000000000007</v>
      </c>
      <c r="B109" s="81">
        <f t="shared" si="4"/>
        <v>1.6</v>
      </c>
      <c r="C109" s="81">
        <v>1.0600000000000007</v>
      </c>
      <c r="D109" s="81">
        <f t="shared" si="5"/>
        <v>0.53999999999999937</v>
      </c>
      <c r="E109" s="81">
        <f t="shared" si="6"/>
        <v>0</v>
      </c>
      <c r="F109" s="81">
        <f t="shared" si="7"/>
        <v>1.6</v>
      </c>
    </row>
    <row r="110" spans="1:6">
      <c r="A110" s="81">
        <v>1.0700000000000007</v>
      </c>
      <c r="B110" s="81">
        <f t="shared" si="4"/>
        <v>1.6</v>
      </c>
      <c r="C110" s="81">
        <v>1.0700000000000007</v>
      </c>
      <c r="D110" s="81">
        <f t="shared" si="5"/>
        <v>0.52999999999999936</v>
      </c>
      <c r="E110" s="81">
        <f t="shared" si="6"/>
        <v>0</v>
      </c>
      <c r="F110" s="81">
        <f t="shared" si="7"/>
        <v>1.6</v>
      </c>
    </row>
    <row r="111" spans="1:6">
      <c r="A111" s="81">
        <v>1.0800000000000007</v>
      </c>
      <c r="B111" s="81">
        <f t="shared" si="4"/>
        <v>1.6</v>
      </c>
      <c r="C111" s="81">
        <v>1.0800000000000007</v>
      </c>
      <c r="D111" s="81">
        <f t="shared" si="5"/>
        <v>0.51999999999999935</v>
      </c>
      <c r="E111" s="81">
        <f t="shared" si="6"/>
        <v>0</v>
      </c>
      <c r="F111" s="81">
        <f t="shared" si="7"/>
        <v>1.6</v>
      </c>
    </row>
    <row r="112" spans="1:6">
      <c r="A112" s="81">
        <v>1.0900000000000007</v>
      </c>
      <c r="B112" s="81">
        <f t="shared" si="4"/>
        <v>1.6</v>
      </c>
      <c r="C112" s="81">
        <v>1.0900000000000007</v>
      </c>
      <c r="D112" s="81">
        <f t="shared" si="5"/>
        <v>0.50999999999999934</v>
      </c>
      <c r="E112" s="81">
        <f t="shared" si="6"/>
        <v>0</v>
      </c>
      <c r="F112" s="81">
        <f t="shared" si="7"/>
        <v>1.6</v>
      </c>
    </row>
    <row r="113" spans="1:6">
      <c r="A113" s="81">
        <v>1.1000000000000008</v>
      </c>
      <c r="B113" s="81">
        <f t="shared" si="4"/>
        <v>1.6</v>
      </c>
      <c r="C113" s="81">
        <v>1.1000000000000008</v>
      </c>
      <c r="D113" s="81">
        <f t="shared" si="5"/>
        <v>0.49999999999999933</v>
      </c>
      <c r="E113" s="81">
        <f t="shared" si="6"/>
        <v>0</v>
      </c>
      <c r="F113" s="81">
        <f t="shared" si="7"/>
        <v>1.6</v>
      </c>
    </row>
    <row r="114" spans="1:6">
      <c r="A114" s="81">
        <v>1.1100000000000008</v>
      </c>
      <c r="B114" s="81">
        <f t="shared" si="4"/>
        <v>1.6</v>
      </c>
      <c r="C114" s="81">
        <v>1.1100000000000008</v>
      </c>
      <c r="D114" s="81">
        <f t="shared" si="5"/>
        <v>0.48999999999999932</v>
      </c>
      <c r="E114" s="81">
        <f t="shared" si="6"/>
        <v>0</v>
      </c>
      <c r="F114" s="81">
        <f t="shared" si="7"/>
        <v>1.6</v>
      </c>
    </row>
    <row r="115" spans="1:6">
      <c r="A115" s="81">
        <v>1.1200000000000008</v>
      </c>
      <c r="B115" s="81">
        <f t="shared" si="4"/>
        <v>1.6</v>
      </c>
      <c r="C115" s="81">
        <v>1.1200000000000008</v>
      </c>
      <c r="D115" s="81">
        <f t="shared" si="5"/>
        <v>0.47999999999999932</v>
      </c>
      <c r="E115" s="81">
        <f t="shared" si="6"/>
        <v>0</v>
      </c>
      <c r="F115" s="81">
        <f t="shared" si="7"/>
        <v>1.6</v>
      </c>
    </row>
    <row r="116" spans="1:6">
      <c r="A116" s="81">
        <v>1.1300000000000008</v>
      </c>
      <c r="B116" s="81">
        <f t="shared" si="4"/>
        <v>1.6</v>
      </c>
      <c r="C116" s="81">
        <v>1.1300000000000008</v>
      </c>
      <c r="D116" s="81">
        <f t="shared" si="5"/>
        <v>0.46999999999999931</v>
      </c>
      <c r="E116" s="81">
        <f t="shared" si="6"/>
        <v>0</v>
      </c>
      <c r="F116" s="81">
        <f t="shared" si="7"/>
        <v>1.6</v>
      </c>
    </row>
    <row r="117" spans="1:6">
      <c r="A117" s="81">
        <v>1.1400000000000008</v>
      </c>
      <c r="B117" s="81">
        <f t="shared" si="4"/>
        <v>1.6</v>
      </c>
      <c r="C117" s="81">
        <v>1.1400000000000008</v>
      </c>
      <c r="D117" s="81">
        <f t="shared" si="5"/>
        <v>0.4599999999999993</v>
      </c>
      <c r="E117" s="81">
        <f t="shared" si="6"/>
        <v>0</v>
      </c>
      <c r="F117" s="81">
        <f t="shared" si="7"/>
        <v>1.6</v>
      </c>
    </row>
    <row r="118" spans="1:6">
      <c r="A118" s="81">
        <v>1.1500000000000008</v>
      </c>
      <c r="B118" s="81">
        <f t="shared" si="4"/>
        <v>1.6</v>
      </c>
      <c r="C118" s="81">
        <v>1.1500000000000008</v>
      </c>
      <c r="D118" s="81">
        <f t="shared" si="5"/>
        <v>0.44999999999999929</v>
      </c>
      <c r="E118" s="81">
        <f t="shared" si="6"/>
        <v>0</v>
      </c>
      <c r="F118" s="81">
        <f t="shared" si="7"/>
        <v>1.6</v>
      </c>
    </row>
    <row r="119" spans="1:6">
      <c r="A119" s="81">
        <v>1.1600000000000008</v>
      </c>
      <c r="B119" s="81">
        <f t="shared" si="4"/>
        <v>1.6</v>
      </c>
      <c r="C119" s="81">
        <v>1.1600000000000008</v>
      </c>
      <c r="D119" s="81">
        <f t="shared" si="5"/>
        <v>0.43999999999999928</v>
      </c>
      <c r="E119" s="81">
        <f t="shared" si="6"/>
        <v>0</v>
      </c>
      <c r="F119" s="81">
        <f t="shared" si="7"/>
        <v>1.6</v>
      </c>
    </row>
    <row r="120" spans="1:6">
      <c r="A120" s="81">
        <v>1.1700000000000008</v>
      </c>
      <c r="B120" s="81">
        <f t="shared" si="4"/>
        <v>1.6</v>
      </c>
      <c r="C120" s="81">
        <v>1.1700000000000008</v>
      </c>
      <c r="D120" s="81">
        <f t="shared" si="5"/>
        <v>0.42999999999999927</v>
      </c>
      <c r="E120" s="81">
        <f t="shared" si="6"/>
        <v>0</v>
      </c>
      <c r="F120" s="81">
        <f t="shared" si="7"/>
        <v>1.6</v>
      </c>
    </row>
    <row r="121" spans="1:6">
      <c r="A121" s="81">
        <v>1.1800000000000008</v>
      </c>
      <c r="B121" s="81">
        <f t="shared" si="4"/>
        <v>1.6</v>
      </c>
      <c r="C121" s="81">
        <v>1.1800000000000008</v>
      </c>
      <c r="D121" s="81">
        <f t="shared" si="5"/>
        <v>0.41999999999999926</v>
      </c>
      <c r="E121" s="81">
        <f t="shared" si="6"/>
        <v>0</v>
      </c>
      <c r="F121" s="81">
        <f t="shared" si="7"/>
        <v>1.6</v>
      </c>
    </row>
    <row r="122" spans="1:6">
      <c r="A122" s="81">
        <v>1.1900000000000008</v>
      </c>
      <c r="B122" s="81">
        <f t="shared" si="4"/>
        <v>1.6</v>
      </c>
      <c r="C122" s="81">
        <v>1.1900000000000008</v>
      </c>
      <c r="D122" s="81">
        <f t="shared" si="5"/>
        <v>0.40999999999999925</v>
      </c>
      <c r="E122" s="81">
        <f t="shared" si="6"/>
        <v>0</v>
      </c>
      <c r="F122" s="81">
        <f t="shared" si="7"/>
        <v>1.6</v>
      </c>
    </row>
    <row r="123" spans="1:6">
      <c r="A123" s="81">
        <v>1.2000000000000008</v>
      </c>
      <c r="B123" s="81">
        <f t="shared" si="4"/>
        <v>1.6</v>
      </c>
      <c r="C123" s="81">
        <v>1.2000000000000008</v>
      </c>
      <c r="D123" s="81">
        <f t="shared" si="5"/>
        <v>0.39999999999999925</v>
      </c>
      <c r="E123" s="81">
        <f t="shared" si="6"/>
        <v>0</v>
      </c>
      <c r="F123" s="81">
        <f t="shared" si="7"/>
        <v>1.6</v>
      </c>
    </row>
    <row r="124" spans="1:6">
      <c r="A124" s="81">
        <v>1.2100000000000009</v>
      </c>
      <c r="B124" s="81">
        <f t="shared" si="4"/>
        <v>1.6</v>
      </c>
      <c r="C124" s="81">
        <v>1.2100000000000009</v>
      </c>
      <c r="D124" s="81">
        <f t="shared" si="5"/>
        <v>0.38999999999999924</v>
      </c>
      <c r="E124" s="81">
        <f t="shared" si="6"/>
        <v>0</v>
      </c>
      <c r="F124" s="81">
        <f t="shared" si="7"/>
        <v>1.6</v>
      </c>
    </row>
    <row r="125" spans="1:6">
      <c r="A125" s="81">
        <v>1.2200000000000009</v>
      </c>
      <c r="B125" s="81">
        <f t="shared" si="4"/>
        <v>1.6</v>
      </c>
      <c r="C125" s="81">
        <v>1.2200000000000009</v>
      </c>
      <c r="D125" s="81">
        <f t="shared" si="5"/>
        <v>0.37999999999999923</v>
      </c>
      <c r="E125" s="81">
        <f t="shared" si="6"/>
        <v>0</v>
      </c>
      <c r="F125" s="81">
        <f t="shared" si="7"/>
        <v>1.6</v>
      </c>
    </row>
    <row r="126" spans="1:6">
      <c r="A126" s="81">
        <v>1.2300000000000009</v>
      </c>
      <c r="B126" s="81">
        <f t="shared" si="4"/>
        <v>1.6</v>
      </c>
      <c r="C126" s="81">
        <v>1.2300000000000009</v>
      </c>
      <c r="D126" s="81">
        <f t="shared" si="5"/>
        <v>0.36999999999999922</v>
      </c>
      <c r="E126" s="81">
        <f t="shared" si="6"/>
        <v>0</v>
      </c>
      <c r="F126" s="81">
        <f t="shared" si="7"/>
        <v>1.6</v>
      </c>
    </row>
    <row r="127" spans="1:6">
      <c r="A127" s="81">
        <v>1.2400000000000009</v>
      </c>
      <c r="B127" s="81">
        <f t="shared" si="4"/>
        <v>1.6</v>
      </c>
      <c r="C127" s="81">
        <v>1.2400000000000009</v>
      </c>
      <c r="D127" s="81">
        <f t="shared" si="5"/>
        <v>0.35999999999999921</v>
      </c>
      <c r="E127" s="81">
        <f t="shared" si="6"/>
        <v>0</v>
      </c>
      <c r="F127" s="81">
        <f t="shared" si="7"/>
        <v>1.6</v>
      </c>
    </row>
    <row r="128" spans="1:6">
      <c r="A128" s="81">
        <v>1.2500000000000009</v>
      </c>
      <c r="B128" s="81">
        <f t="shared" si="4"/>
        <v>1.6</v>
      </c>
      <c r="C128" s="81">
        <v>1.2500000000000009</v>
      </c>
      <c r="D128" s="81">
        <f t="shared" si="5"/>
        <v>0.3499999999999992</v>
      </c>
      <c r="E128" s="81">
        <f t="shared" si="6"/>
        <v>0</v>
      </c>
      <c r="F128" s="81">
        <f t="shared" si="7"/>
        <v>1.6</v>
      </c>
    </row>
    <row r="129" spans="1:6">
      <c r="A129" s="81">
        <v>1.2600000000000009</v>
      </c>
      <c r="B129" s="81">
        <f t="shared" si="4"/>
        <v>1.6</v>
      </c>
      <c r="C129" s="81">
        <v>1.2600000000000009</v>
      </c>
      <c r="D129" s="81">
        <f t="shared" si="5"/>
        <v>0.33999999999999919</v>
      </c>
      <c r="E129" s="81">
        <f t="shared" si="6"/>
        <v>0</v>
      </c>
      <c r="F129" s="81">
        <f t="shared" si="7"/>
        <v>1.6</v>
      </c>
    </row>
    <row r="130" spans="1:6">
      <c r="A130" s="81">
        <v>1.2700000000000009</v>
      </c>
      <c r="B130" s="81">
        <f t="shared" si="4"/>
        <v>1.6</v>
      </c>
      <c r="C130" s="81">
        <v>1.2700000000000009</v>
      </c>
      <c r="D130" s="81">
        <f t="shared" si="5"/>
        <v>0.32999999999999918</v>
      </c>
      <c r="E130" s="81">
        <f t="shared" si="6"/>
        <v>0</v>
      </c>
      <c r="F130" s="81">
        <f t="shared" si="7"/>
        <v>1.6</v>
      </c>
    </row>
    <row r="131" spans="1:6">
      <c r="A131" s="81">
        <v>1.2800000000000009</v>
      </c>
      <c r="B131" s="81">
        <f t="shared" ref="B131:B194" si="8">MIN(MAX(A131,1.6),3.7)</f>
        <v>1.6</v>
      </c>
      <c r="C131" s="81">
        <v>1.2800000000000009</v>
      </c>
      <c r="D131" s="81">
        <f t="shared" ref="D131:D194" si="9">MAX(1.6-A131,0)</f>
        <v>0.31999999999999917</v>
      </c>
      <c r="E131" s="81">
        <f t="shared" ref="E131:E194" si="10">-MAX(A131-3.7,0)</f>
        <v>0</v>
      </c>
      <c r="F131" s="81">
        <f t="shared" ref="F131:F194" si="11">C131+D131+E131</f>
        <v>1.6</v>
      </c>
    </row>
    <row r="132" spans="1:6">
      <c r="A132" s="81">
        <v>1.2900000000000009</v>
      </c>
      <c r="B132" s="81">
        <f t="shared" si="8"/>
        <v>1.6</v>
      </c>
      <c r="C132" s="81">
        <v>1.2900000000000009</v>
      </c>
      <c r="D132" s="81">
        <f t="shared" si="9"/>
        <v>0.30999999999999917</v>
      </c>
      <c r="E132" s="81">
        <f t="shared" si="10"/>
        <v>0</v>
      </c>
      <c r="F132" s="81">
        <f t="shared" si="11"/>
        <v>1.6</v>
      </c>
    </row>
    <row r="133" spans="1:6">
      <c r="A133" s="81">
        <v>1.3000000000000009</v>
      </c>
      <c r="B133" s="81">
        <f t="shared" si="8"/>
        <v>1.6</v>
      </c>
      <c r="C133" s="81">
        <v>1.3000000000000009</v>
      </c>
      <c r="D133" s="81">
        <f t="shared" si="9"/>
        <v>0.29999999999999916</v>
      </c>
      <c r="E133" s="81">
        <f t="shared" si="10"/>
        <v>0</v>
      </c>
      <c r="F133" s="81">
        <f t="shared" si="11"/>
        <v>1.6</v>
      </c>
    </row>
    <row r="134" spans="1:6">
      <c r="A134" s="81">
        <v>1.3100000000000009</v>
      </c>
      <c r="B134" s="81">
        <f t="shared" si="8"/>
        <v>1.6</v>
      </c>
      <c r="C134" s="81">
        <v>1.3100000000000009</v>
      </c>
      <c r="D134" s="81">
        <f t="shared" si="9"/>
        <v>0.28999999999999915</v>
      </c>
      <c r="E134" s="81">
        <f t="shared" si="10"/>
        <v>0</v>
      </c>
      <c r="F134" s="81">
        <f t="shared" si="11"/>
        <v>1.6</v>
      </c>
    </row>
    <row r="135" spans="1:6">
      <c r="A135" s="81">
        <v>1.320000000000001</v>
      </c>
      <c r="B135" s="81">
        <f t="shared" si="8"/>
        <v>1.6</v>
      </c>
      <c r="C135" s="81">
        <v>1.320000000000001</v>
      </c>
      <c r="D135" s="81">
        <f t="shared" si="9"/>
        <v>0.27999999999999914</v>
      </c>
      <c r="E135" s="81">
        <f t="shared" si="10"/>
        <v>0</v>
      </c>
      <c r="F135" s="81">
        <f t="shared" si="11"/>
        <v>1.6</v>
      </c>
    </row>
    <row r="136" spans="1:6">
      <c r="A136" s="81">
        <v>1.330000000000001</v>
      </c>
      <c r="B136" s="81">
        <f t="shared" si="8"/>
        <v>1.6</v>
      </c>
      <c r="C136" s="81">
        <v>1.330000000000001</v>
      </c>
      <c r="D136" s="81">
        <f t="shared" si="9"/>
        <v>0.26999999999999913</v>
      </c>
      <c r="E136" s="81">
        <f t="shared" si="10"/>
        <v>0</v>
      </c>
      <c r="F136" s="81">
        <f t="shared" si="11"/>
        <v>1.6</v>
      </c>
    </row>
    <row r="137" spans="1:6">
      <c r="A137" s="81">
        <v>1.340000000000001</v>
      </c>
      <c r="B137" s="81">
        <f t="shared" si="8"/>
        <v>1.6</v>
      </c>
      <c r="C137" s="81">
        <v>1.340000000000001</v>
      </c>
      <c r="D137" s="81">
        <f t="shared" si="9"/>
        <v>0.25999999999999912</v>
      </c>
      <c r="E137" s="81">
        <f t="shared" si="10"/>
        <v>0</v>
      </c>
      <c r="F137" s="81">
        <f t="shared" si="11"/>
        <v>1.6</v>
      </c>
    </row>
    <row r="138" spans="1:6">
      <c r="A138" s="81">
        <v>1.350000000000001</v>
      </c>
      <c r="B138" s="81">
        <f t="shared" si="8"/>
        <v>1.6</v>
      </c>
      <c r="C138" s="81">
        <v>1.350000000000001</v>
      </c>
      <c r="D138" s="81">
        <f t="shared" si="9"/>
        <v>0.24999999999999911</v>
      </c>
      <c r="E138" s="81">
        <f t="shared" si="10"/>
        <v>0</v>
      </c>
      <c r="F138" s="81">
        <f t="shared" si="11"/>
        <v>1.6</v>
      </c>
    </row>
    <row r="139" spans="1:6">
      <c r="A139" s="81">
        <v>1.360000000000001</v>
      </c>
      <c r="B139" s="81">
        <f t="shared" si="8"/>
        <v>1.6</v>
      </c>
      <c r="C139" s="81">
        <v>1.360000000000001</v>
      </c>
      <c r="D139" s="81">
        <f t="shared" si="9"/>
        <v>0.2399999999999991</v>
      </c>
      <c r="E139" s="81">
        <f t="shared" si="10"/>
        <v>0</v>
      </c>
      <c r="F139" s="81">
        <f t="shared" si="11"/>
        <v>1.6</v>
      </c>
    </row>
    <row r="140" spans="1:6">
      <c r="A140" s="81">
        <v>1.370000000000001</v>
      </c>
      <c r="B140" s="81">
        <f t="shared" si="8"/>
        <v>1.6</v>
      </c>
      <c r="C140" s="81">
        <v>1.370000000000001</v>
      </c>
      <c r="D140" s="81">
        <f t="shared" si="9"/>
        <v>0.22999999999999909</v>
      </c>
      <c r="E140" s="81">
        <f t="shared" si="10"/>
        <v>0</v>
      </c>
      <c r="F140" s="81">
        <f t="shared" si="11"/>
        <v>1.6</v>
      </c>
    </row>
    <row r="141" spans="1:6">
      <c r="A141" s="81">
        <v>1.380000000000001</v>
      </c>
      <c r="B141" s="81">
        <f t="shared" si="8"/>
        <v>1.6</v>
      </c>
      <c r="C141" s="81">
        <v>1.380000000000001</v>
      </c>
      <c r="D141" s="81">
        <f t="shared" si="9"/>
        <v>0.21999999999999909</v>
      </c>
      <c r="E141" s="81">
        <f t="shared" si="10"/>
        <v>0</v>
      </c>
      <c r="F141" s="81">
        <f t="shared" si="11"/>
        <v>1.6</v>
      </c>
    </row>
    <row r="142" spans="1:6">
      <c r="A142" s="81">
        <v>1.390000000000001</v>
      </c>
      <c r="B142" s="81">
        <f t="shared" si="8"/>
        <v>1.6</v>
      </c>
      <c r="C142" s="81">
        <v>1.390000000000001</v>
      </c>
      <c r="D142" s="81">
        <f t="shared" si="9"/>
        <v>0.20999999999999908</v>
      </c>
      <c r="E142" s="81">
        <f t="shared" si="10"/>
        <v>0</v>
      </c>
      <c r="F142" s="81">
        <f t="shared" si="11"/>
        <v>1.6</v>
      </c>
    </row>
    <row r="143" spans="1:6">
      <c r="A143" s="81">
        <v>1.400000000000001</v>
      </c>
      <c r="B143" s="81">
        <f t="shared" si="8"/>
        <v>1.6</v>
      </c>
      <c r="C143" s="81">
        <v>1.400000000000001</v>
      </c>
      <c r="D143" s="81">
        <f t="shared" si="9"/>
        <v>0.19999999999999907</v>
      </c>
      <c r="E143" s="81">
        <f t="shared" si="10"/>
        <v>0</v>
      </c>
      <c r="F143" s="81">
        <f t="shared" si="11"/>
        <v>1.6</v>
      </c>
    </row>
    <row r="144" spans="1:6">
      <c r="A144" s="81">
        <v>1.410000000000001</v>
      </c>
      <c r="B144" s="81">
        <f t="shared" si="8"/>
        <v>1.6</v>
      </c>
      <c r="C144" s="81">
        <v>1.410000000000001</v>
      </c>
      <c r="D144" s="81">
        <f t="shared" si="9"/>
        <v>0.18999999999999906</v>
      </c>
      <c r="E144" s="81">
        <f t="shared" si="10"/>
        <v>0</v>
      </c>
      <c r="F144" s="81">
        <f t="shared" si="11"/>
        <v>1.6</v>
      </c>
    </row>
    <row r="145" spans="1:6">
      <c r="A145" s="81">
        <v>1.420000000000001</v>
      </c>
      <c r="B145" s="81">
        <f t="shared" si="8"/>
        <v>1.6</v>
      </c>
      <c r="C145" s="81">
        <v>1.420000000000001</v>
      </c>
      <c r="D145" s="81">
        <f t="shared" si="9"/>
        <v>0.17999999999999905</v>
      </c>
      <c r="E145" s="81">
        <f t="shared" si="10"/>
        <v>0</v>
      </c>
      <c r="F145" s="81">
        <f t="shared" si="11"/>
        <v>1.6</v>
      </c>
    </row>
    <row r="146" spans="1:6">
      <c r="A146" s="81">
        <v>1.430000000000001</v>
      </c>
      <c r="B146" s="81">
        <f t="shared" si="8"/>
        <v>1.6</v>
      </c>
      <c r="C146" s="81">
        <v>1.430000000000001</v>
      </c>
      <c r="D146" s="81">
        <f t="shared" si="9"/>
        <v>0.16999999999999904</v>
      </c>
      <c r="E146" s="81">
        <f t="shared" si="10"/>
        <v>0</v>
      </c>
      <c r="F146" s="81">
        <f t="shared" si="11"/>
        <v>1.6</v>
      </c>
    </row>
    <row r="147" spans="1:6">
      <c r="A147" s="81">
        <v>1.4400000000000011</v>
      </c>
      <c r="B147" s="81">
        <f t="shared" si="8"/>
        <v>1.6</v>
      </c>
      <c r="C147" s="81">
        <v>1.4400000000000011</v>
      </c>
      <c r="D147" s="81">
        <f t="shared" si="9"/>
        <v>0.15999999999999903</v>
      </c>
      <c r="E147" s="81">
        <f t="shared" si="10"/>
        <v>0</v>
      </c>
      <c r="F147" s="81">
        <f t="shared" si="11"/>
        <v>1.6</v>
      </c>
    </row>
    <row r="148" spans="1:6">
      <c r="A148" s="81">
        <v>1.4500000000000011</v>
      </c>
      <c r="B148" s="81">
        <f t="shared" si="8"/>
        <v>1.6</v>
      </c>
      <c r="C148" s="81">
        <v>1.4500000000000011</v>
      </c>
      <c r="D148" s="81">
        <f t="shared" si="9"/>
        <v>0.14999999999999902</v>
      </c>
      <c r="E148" s="81">
        <f t="shared" si="10"/>
        <v>0</v>
      </c>
      <c r="F148" s="81">
        <f t="shared" si="11"/>
        <v>1.6</v>
      </c>
    </row>
    <row r="149" spans="1:6">
      <c r="A149" s="81">
        <v>1.4600000000000011</v>
      </c>
      <c r="B149" s="81">
        <f t="shared" si="8"/>
        <v>1.6</v>
      </c>
      <c r="C149" s="81">
        <v>1.4600000000000011</v>
      </c>
      <c r="D149" s="81">
        <f t="shared" si="9"/>
        <v>0.13999999999999901</v>
      </c>
      <c r="E149" s="81">
        <f t="shared" si="10"/>
        <v>0</v>
      </c>
      <c r="F149" s="81">
        <f t="shared" si="11"/>
        <v>1.6</v>
      </c>
    </row>
    <row r="150" spans="1:6">
      <c r="A150" s="81">
        <v>1.4700000000000011</v>
      </c>
      <c r="B150" s="81">
        <f t="shared" si="8"/>
        <v>1.6</v>
      </c>
      <c r="C150" s="81">
        <v>1.4700000000000011</v>
      </c>
      <c r="D150" s="81">
        <f t="shared" si="9"/>
        <v>0.12999999999999901</v>
      </c>
      <c r="E150" s="81">
        <f t="shared" si="10"/>
        <v>0</v>
      </c>
      <c r="F150" s="81">
        <f t="shared" si="11"/>
        <v>1.6</v>
      </c>
    </row>
    <row r="151" spans="1:6">
      <c r="A151" s="81">
        <v>1.4800000000000011</v>
      </c>
      <c r="B151" s="81">
        <f t="shared" si="8"/>
        <v>1.6</v>
      </c>
      <c r="C151" s="81">
        <v>1.4800000000000011</v>
      </c>
      <c r="D151" s="81">
        <f t="shared" si="9"/>
        <v>0.119999999999999</v>
      </c>
      <c r="E151" s="81">
        <f t="shared" si="10"/>
        <v>0</v>
      </c>
      <c r="F151" s="81">
        <f t="shared" si="11"/>
        <v>1.6</v>
      </c>
    </row>
    <row r="152" spans="1:6">
      <c r="A152" s="81">
        <v>1.4900000000000011</v>
      </c>
      <c r="B152" s="81">
        <f t="shared" si="8"/>
        <v>1.6</v>
      </c>
      <c r="C152" s="81">
        <v>1.4900000000000011</v>
      </c>
      <c r="D152" s="81">
        <f t="shared" si="9"/>
        <v>0.10999999999999899</v>
      </c>
      <c r="E152" s="81">
        <f t="shared" si="10"/>
        <v>0</v>
      </c>
      <c r="F152" s="81">
        <f t="shared" si="11"/>
        <v>1.6</v>
      </c>
    </row>
    <row r="153" spans="1:6">
      <c r="A153" s="81">
        <v>1.5000000000000011</v>
      </c>
      <c r="B153" s="81">
        <f t="shared" si="8"/>
        <v>1.6</v>
      </c>
      <c r="C153" s="81">
        <v>1.5000000000000011</v>
      </c>
      <c r="D153" s="81">
        <f t="shared" si="9"/>
        <v>9.9999999999998979E-2</v>
      </c>
      <c r="E153" s="81">
        <f t="shared" si="10"/>
        <v>0</v>
      </c>
      <c r="F153" s="81">
        <f t="shared" si="11"/>
        <v>1.6</v>
      </c>
    </row>
    <row r="154" spans="1:6">
      <c r="A154" s="81">
        <v>1.5100000000000011</v>
      </c>
      <c r="B154" s="81">
        <f t="shared" si="8"/>
        <v>1.6</v>
      </c>
      <c r="C154" s="81">
        <v>1.5100000000000011</v>
      </c>
      <c r="D154" s="81">
        <f t="shared" si="9"/>
        <v>8.999999999999897E-2</v>
      </c>
      <c r="E154" s="81">
        <f t="shared" si="10"/>
        <v>0</v>
      </c>
      <c r="F154" s="81">
        <f t="shared" si="11"/>
        <v>1.6</v>
      </c>
    </row>
    <row r="155" spans="1:6">
      <c r="A155" s="81">
        <v>1.5200000000000011</v>
      </c>
      <c r="B155" s="81">
        <f t="shared" si="8"/>
        <v>1.6</v>
      </c>
      <c r="C155" s="81">
        <v>1.5200000000000011</v>
      </c>
      <c r="D155" s="81">
        <f t="shared" si="9"/>
        <v>7.9999999999998961E-2</v>
      </c>
      <c r="E155" s="81">
        <f t="shared" si="10"/>
        <v>0</v>
      </c>
      <c r="F155" s="81">
        <f t="shared" si="11"/>
        <v>1.6</v>
      </c>
    </row>
    <row r="156" spans="1:6">
      <c r="A156" s="81">
        <v>1.5300000000000011</v>
      </c>
      <c r="B156" s="81">
        <f t="shared" si="8"/>
        <v>1.6</v>
      </c>
      <c r="C156" s="81">
        <v>1.5300000000000011</v>
      </c>
      <c r="D156" s="81">
        <f t="shared" si="9"/>
        <v>6.9999999999998952E-2</v>
      </c>
      <c r="E156" s="81">
        <f t="shared" si="10"/>
        <v>0</v>
      </c>
      <c r="F156" s="81">
        <f t="shared" si="11"/>
        <v>1.6</v>
      </c>
    </row>
    <row r="157" spans="1:6">
      <c r="A157" s="81">
        <v>1.5400000000000011</v>
      </c>
      <c r="B157" s="81">
        <f t="shared" si="8"/>
        <v>1.6</v>
      </c>
      <c r="C157" s="81">
        <v>1.5400000000000011</v>
      </c>
      <c r="D157" s="81">
        <f t="shared" si="9"/>
        <v>5.9999999999998943E-2</v>
      </c>
      <c r="E157" s="81">
        <f t="shared" si="10"/>
        <v>0</v>
      </c>
      <c r="F157" s="81">
        <f t="shared" si="11"/>
        <v>1.6</v>
      </c>
    </row>
    <row r="158" spans="1:6">
      <c r="A158" s="81">
        <v>1.5500000000000012</v>
      </c>
      <c r="B158" s="81">
        <f t="shared" si="8"/>
        <v>1.6</v>
      </c>
      <c r="C158" s="81">
        <v>1.5500000000000012</v>
      </c>
      <c r="D158" s="81">
        <f t="shared" si="9"/>
        <v>4.9999999999998934E-2</v>
      </c>
      <c r="E158" s="81">
        <f t="shared" si="10"/>
        <v>0</v>
      </c>
      <c r="F158" s="81">
        <f t="shared" si="11"/>
        <v>1.6</v>
      </c>
    </row>
    <row r="159" spans="1:6">
      <c r="A159" s="81">
        <v>1.5600000000000012</v>
      </c>
      <c r="B159" s="81">
        <f t="shared" si="8"/>
        <v>1.6</v>
      </c>
      <c r="C159" s="81">
        <v>1.5600000000000012</v>
      </c>
      <c r="D159" s="81">
        <f t="shared" si="9"/>
        <v>3.9999999999998925E-2</v>
      </c>
      <c r="E159" s="81">
        <f t="shared" si="10"/>
        <v>0</v>
      </c>
      <c r="F159" s="81">
        <f t="shared" si="11"/>
        <v>1.6</v>
      </c>
    </row>
    <row r="160" spans="1:6">
      <c r="A160" s="81">
        <v>1.5700000000000012</v>
      </c>
      <c r="B160" s="81">
        <f t="shared" si="8"/>
        <v>1.6</v>
      </c>
      <c r="C160" s="81">
        <v>1.5700000000000012</v>
      </c>
      <c r="D160" s="81">
        <f t="shared" si="9"/>
        <v>2.9999999999998916E-2</v>
      </c>
      <c r="E160" s="81">
        <f t="shared" si="10"/>
        <v>0</v>
      </c>
      <c r="F160" s="81">
        <f t="shared" si="11"/>
        <v>1.6</v>
      </c>
    </row>
    <row r="161" spans="1:6">
      <c r="A161" s="81">
        <v>1.5800000000000012</v>
      </c>
      <c r="B161" s="81">
        <f t="shared" si="8"/>
        <v>1.6</v>
      </c>
      <c r="C161" s="81">
        <v>1.5800000000000012</v>
      </c>
      <c r="D161" s="81">
        <f t="shared" si="9"/>
        <v>1.9999999999998908E-2</v>
      </c>
      <c r="E161" s="81">
        <f t="shared" si="10"/>
        <v>0</v>
      </c>
      <c r="F161" s="81">
        <f t="shared" si="11"/>
        <v>1.6</v>
      </c>
    </row>
    <row r="162" spans="1:6">
      <c r="A162" s="81">
        <v>1.5900000000000012</v>
      </c>
      <c r="B162" s="81">
        <f t="shared" si="8"/>
        <v>1.6</v>
      </c>
      <c r="C162" s="81">
        <v>1.5900000000000012</v>
      </c>
      <c r="D162" s="81">
        <f t="shared" si="9"/>
        <v>9.9999999999988987E-3</v>
      </c>
      <c r="E162" s="81">
        <f t="shared" si="10"/>
        <v>0</v>
      </c>
      <c r="F162" s="81">
        <f t="shared" si="11"/>
        <v>1.6</v>
      </c>
    </row>
    <row r="163" spans="1:6">
      <c r="A163" s="81">
        <v>1.6000000000000012</v>
      </c>
      <c r="B163" s="81">
        <f t="shared" si="8"/>
        <v>1.6000000000000012</v>
      </c>
      <c r="C163" s="81">
        <v>1.6000000000000012</v>
      </c>
      <c r="D163" s="81">
        <f t="shared" si="9"/>
        <v>0</v>
      </c>
      <c r="E163" s="81">
        <f t="shared" si="10"/>
        <v>0</v>
      </c>
      <c r="F163" s="81">
        <f t="shared" si="11"/>
        <v>1.6000000000000012</v>
      </c>
    </row>
    <row r="164" spans="1:6">
      <c r="A164" s="81">
        <v>1.6100000000000012</v>
      </c>
      <c r="B164" s="81">
        <f t="shared" si="8"/>
        <v>1.6100000000000012</v>
      </c>
      <c r="C164" s="81">
        <v>1.6100000000000012</v>
      </c>
      <c r="D164" s="81">
        <f t="shared" si="9"/>
        <v>0</v>
      </c>
      <c r="E164" s="81">
        <f t="shared" si="10"/>
        <v>0</v>
      </c>
      <c r="F164" s="81">
        <f t="shared" si="11"/>
        <v>1.6100000000000012</v>
      </c>
    </row>
    <row r="165" spans="1:6">
      <c r="A165" s="81">
        <v>1.6200000000000012</v>
      </c>
      <c r="B165" s="81">
        <f t="shared" si="8"/>
        <v>1.6200000000000012</v>
      </c>
      <c r="C165" s="81">
        <v>1.6200000000000012</v>
      </c>
      <c r="D165" s="81">
        <f t="shared" si="9"/>
        <v>0</v>
      </c>
      <c r="E165" s="81">
        <f t="shared" si="10"/>
        <v>0</v>
      </c>
      <c r="F165" s="81">
        <f t="shared" si="11"/>
        <v>1.6200000000000012</v>
      </c>
    </row>
    <row r="166" spans="1:6">
      <c r="A166" s="81">
        <v>1.6300000000000012</v>
      </c>
      <c r="B166" s="81">
        <f t="shared" si="8"/>
        <v>1.6300000000000012</v>
      </c>
      <c r="C166" s="81">
        <v>1.6300000000000012</v>
      </c>
      <c r="D166" s="81">
        <f t="shared" si="9"/>
        <v>0</v>
      </c>
      <c r="E166" s="81">
        <f t="shared" si="10"/>
        <v>0</v>
      </c>
      <c r="F166" s="81">
        <f t="shared" si="11"/>
        <v>1.6300000000000012</v>
      </c>
    </row>
    <row r="167" spans="1:6">
      <c r="A167" s="81">
        <v>1.6400000000000012</v>
      </c>
      <c r="B167" s="81">
        <f t="shared" si="8"/>
        <v>1.6400000000000012</v>
      </c>
      <c r="C167" s="81">
        <v>1.6400000000000012</v>
      </c>
      <c r="D167" s="81">
        <f t="shared" si="9"/>
        <v>0</v>
      </c>
      <c r="E167" s="81">
        <f t="shared" si="10"/>
        <v>0</v>
      </c>
      <c r="F167" s="81">
        <f t="shared" si="11"/>
        <v>1.6400000000000012</v>
      </c>
    </row>
    <row r="168" spans="1:6">
      <c r="A168" s="81">
        <v>1.6500000000000012</v>
      </c>
      <c r="B168" s="81">
        <f t="shared" si="8"/>
        <v>1.6500000000000012</v>
      </c>
      <c r="C168" s="81">
        <v>1.6500000000000012</v>
      </c>
      <c r="D168" s="81">
        <f t="shared" si="9"/>
        <v>0</v>
      </c>
      <c r="E168" s="81">
        <f t="shared" si="10"/>
        <v>0</v>
      </c>
      <c r="F168" s="81">
        <f t="shared" si="11"/>
        <v>1.6500000000000012</v>
      </c>
    </row>
    <row r="169" spans="1:6">
      <c r="A169" s="81">
        <v>1.6600000000000013</v>
      </c>
      <c r="B169" s="81">
        <f t="shared" si="8"/>
        <v>1.6600000000000013</v>
      </c>
      <c r="C169" s="81">
        <v>1.6600000000000013</v>
      </c>
      <c r="D169" s="81">
        <f t="shared" si="9"/>
        <v>0</v>
      </c>
      <c r="E169" s="81">
        <f t="shared" si="10"/>
        <v>0</v>
      </c>
      <c r="F169" s="81">
        <f t="shared" si="11"/>
        <v>1.6600000000000013</v>
      </c>
    </row>
    <row r="170" spans="1:6">
      <c r="A170" s="81">
        <v>1.6700000000000013</v>
      </c>
      <c r="B170" s="81">
        <f t="shared" si="8"/>
        <v>1.6700000000000013</v>
      </c>
      <c r="C170" s="81">
        <v>1.6700000000000013</v>
      </c>
      <c r="D170" s="81">
        <f t="shared" si="9"/>
        <v>0</v>
      </c>
      <c r="E170" s="81">
        <f t="shared" si="10"/>
        <v>0</v>
      </c>
      <c r="F170" s="81">
        <f t="shared" si="11"/>
        <v>1.6700000000000013</v>
      </c>
    </row>
    <row r="171" spans="1:6">
      <c r="A171" s="81">
        <v>1.6800000000000013</v>
      </c>
      <c r="B171" s="81">
        <f t="shared" si="8"/>
        <v>1.6800000000000013</v>
      </c>
      <c r="C171" s="81">
        <v>1.6800000000000013</v>
      </c>
      <c r="D171" s="81">
        <f t="shared" si="9"/>
        <v>0</v>
      </c>
      <c r="E171" s="81">
        <f t="shared" si="10"/>
        <v>0</v>
      </c>
      <c r="F171" s="81">
        <f t="shared" si="11"/>
        <v>1.6800000000000013</v>
      </c>
    </row>
    <row r="172" spans="1:6">
      <c r="A172" s="81">
        <v>1.6900000000000013</v>
      </c>
      <c r="B172" s="81">
        <f t="shared" si="8"/>
        <v>1.6900000000000013</v>
      </c>
      <c r="C172" s="81">
        <v>1.6900000000000013</v>
      </c>
      <c r="D172" s="81">
        <f t="shared" si="9"/>
        <v>0</v>
      </c>
      <c r="E172" s="81">
        <f t="shared" si="10"/>
        <v>0</v>
      </c>
      <c r="F172" s="81">
        <f t="shared" si="11"/>
        <v>1.6900000000000013</v>
      </c>
    </row>
    <row r="173" spans="1:6">
      <c r="A173" s="81">
        <v>1.7000000000000013</v>
      </c>
      <c r="B173" s="81">
        <f t="shared" si="8"/>
        <v>1.7000000000000013</v>
      </c>
      <c r="C173" s="81">
        <v>1.7000000000000013</v>
      </c>
      <c r="D173" s="81">
        <f t="shared" si="9"/>
        <v>0</v>
      </c>
      <c r="E173" s="81">
        <f t="shared" si="10"/>
        <v>0</v>
      </c>
      <c r="F173" s="81">
        <f t="shared" si="11"/>
        <v>1.7000000000000013</v>
      </c>
    </row>
    <row r="174" spans="1:6">
      <c r="A174" s="81">
        <v>1.7100000000000013</v>
      </c>
      <c r="B174" s="81">
        <f t="shared" si="8"/>
        <v>1.7100000000000013</v>
      </c>
      <c r="C174" s="81">
        <v>1.7100000000000013</v>
      </c>
      <c r="D174" s="81">
        <f t="shared" si="9"/>
        <v>0</v>
      </c>
      <c r="E174" s="81">
        <f t="shared" si="10"/>
        <v>0</v>
      </c>
      <c r="F174" s="81">
        <f t="shared" si="11"/>
        <v>1.7100000000000013</v>
      </c>
    </row>
    <row r="175" spans="1:6">
      <c r="A175" s="81">
        <v>1.7200000000000013</v>
      </c>
      <c r="B175" s="81">
        <f t="shared" si="8"/>
        <v>1.7200000000000013</v>
      </c>
      <c r="C175" s="81">
        <v>1.7200000000000013</v>
      </c>
      <c r="D175" s="81">
        <f t="shared" si="9"/>
        <v>0</v>
      </c>
      <c r="E175" s="81">
        <f t="shared" si="10"/>
        <v>0</v>
      </c>
      <c r="F175" s="81">
        <f t="shared" si="11"/>
        <v>1.7200000000000013</v>
      </c>
    </row>
    <row r="176" spans="1:6">
      <c r="A176" s="81">
        <v>1.7300000000000013</v>
      </c>
      <c r="B176" s="81">
        <f t="shared" si="8"/>
        <v>1.7300000000000013</v>
      </c>
      <c r="C176" s="81">
        <v>1.7300000000000013</v>
      </c>
      <c r="D176" s="81">
        <f t="shared" si="9"/>
        <v>0</v>
      </c>
      <c r="E176" s="81">
        <f t="shared" si="10"/>
        <v>0</v>
      </c>
      <c r="F176" s="81">
        <f t="shared" si="11"/>
        <v>1.7300000000000013</v>
      </c>
    </row>
    <row r="177" spans="1:6">
      <c r="A177" s="81">
        <v>1.7400000000000013</v>
      </c>
      <c r="B177" s="81">
        <f t="shared" si="8"/>
        <v>1.7400000000000013</v>
      </c>
      <c r="C177" s="81">
        <v>1.7400000000000013</v>
      </c>
      <c r="D177" s="81">
        <f t="shared" si="9"/>
        <v>0</v>
      </c>
      <c r="E177" s="81">
        <f t="shared" si="10"/>
        <v>0</v>
      </c>
      <c r="F177" s="81">
        <f t="shared" si="11"/>
        <v>1.7400000000000013</v>
      </c>
    </row>
    <row r="178" spans="1:6">
      <c r="A178" s="81">
        <v>1.7500000000000013</v>
      </c>
      <c r="B178" s="81">
        <f t="shared" si="8"/>
        <v>1.7500000000000013</v>
      </c>
      <c r="C178" s="81">
        <v>1.7500000000000013</v>
      </c>
      <c r="D178" s="81">
        <f t="shared" si="9"/>
        <v>0</v>
      </c>
      <c r="E178" s="81">
        <f t="shared" si="10"/>
        <v>0</v>
      </c>
      <c r="F178" s="81">
        <f t="shared" si="11"/>
        <v>1.7500000000000013</v>
      </c>
    </row>
    <row r="179" spans="1:6">
      <c r="A179" s="81">
        <v>1.7600000000000013</v>
      </c>
      <c r="B179" s="81">
        <f t="shared" si="8"/>
        <v>1.7600000000000013</v>
      </c>
      <c r="C179" s="81">
        <v>1.7600000000000013</v>
      </c>
      <c r="D179" s="81">
        <f t="shared" si="9"/>
        <v>0</v>
      </c>
      <c r="E179" s="81">
        <f t="shared" si="10"/>
        <v>0</v>
      </c>
      <c r="F179" s="81">
        <f t="shared" si="11"/>
        <v>1.7600000000000013</v>
      </c>
    </row>
    <row r="180" spans="1:6">
      <c r="A180" s="81">
        <v>1.7700000000000014</v>
      </c>
      <c r="B180" s="81">
        <f t="shared" si="8"/>
        <v>1.7700000000000014</v>
      </c>
      <c r="C180" s="81">
        <v>1.7700000000000014</v>
      </c>
      <c r="D180" s="81">
        <f t="shared" si="9"/>
        <v>0</v>
      </c>
      <c r="E180" s="81">
        <f t="shared" si="10"/>
        <v>0</v>
      </c>
      <c r="F180" s="81">
        <f t="shared" si="11"/>
        <v>1.7700000000000014</v>
      </c>
    </row>
    <row r="181" spans="1:6">
      <c r="A181" s="81">
        <v>1.7800000000000014</v>
      </c>
      <c r="B181" s="81">
        <f t="shared" si="8"/>
        <v>1.7800000000000014</v>
      </c>
      <c r="C181" s="81">
        <v>1.7800000000000014</v>
      </c>
      <c r="D181" s="81">
        <f t="shared" si="9"/>
        <v>0</v>
      </c>
      <c r="E181" s="81">
        <f t="shared" si="10"/>
        <v>0</v>
      </c>
      <c r="F181" s="81">
        <f t="shared" si="11"/>
        <v>1.7800000000000014</v>
      </c>
    </row>
    <row r="182" spans="1:6">
      <c r="A182" s="81">
        <v>1.7900000000000014</v>
      </c>
      <c r="B182" s="81">
        <f t="shared" si="8"/>
        <v>1.7900000000000014</v>
      </c>
      <c r="C182" s="81">
        <v>1.7900000000000014</v>
      </c>
      <c r="D182" s="81">
        <f t="shared" si="9"/>
        <v>0</v>
      </c>
      <c r="E182" s="81">
        <f t="shared" si="10"/>
        <v>0</v>
      </c>
      <c r="F182" s="81">
        <f t="shared" si="11"/>
        <v>1.7900000000000014</v>
      </c>
    </row>
    <row r="183" spans="1:6">
      <c r="A183" s="81">
        <v>1.8000000000000014</v>
      </c>
      <c r="B183" s="81">
        <f t="shared" si="8"/>
        <v>1.8000000000000014</v>
      </c>
      <c r="C183" s="81">
        <v>1.8000000000000014</v>
      </c>
      <c r="D183" s="81">
        <f t="shared" si="9"/>
        <v>0</v>
      </c>
      <c r="E183" s="81">
        <f t="shared" si="10"/>
        <v>0</v>
      </c>
      <c r="F183" s="81">
        <f t="shared" si="11"/>
        <v>1.8000000000000014</v>
      </c>
    </row>
    <row r="184" spans="1:6">
      <c r="A184" s="81">
        <v>1.8100000000000014</v>
      </c>
      <c r="B184" s="81">
        <f t="shared" si="8"/>
        <v>1.8100000000000014</v>
      </c>
      <c r="C184" s="81">
        <v>1.8100000000000014</v>
      </c>
      <c r="D184" s="81">
        <f t="shared" si="9"/>
        <v>0</v>
      </c>
      <c r="E184" s="81">
        <f t="shared" si="10"/>
        <v>0</v>
      </c>
      <c r="F184" s="81">
        <f t="shared" si="11"/>
        <v>1.8100000000000014</v>
      </c>
    </row>
    <row r="185" spans="1:6">
      <c r="A185" s="81">
        <v>1.8200000000000014</v>
      </c>
      <c r="B185" s="81">
        <f t="shared" si="8"/>
        <v>1.8200000000000014</v>
      </c>
      <c r="C185" s="81">
        <v>1.8200000000000014</v>
      </c>
      <c r="D185" s="81">
        <f t="shared" si="9"/>
        <v>0</v>
      </c>
      <c r="E185" s="81">
        <f t="shared" si="10"/>
        <v>0</v>
      </c>
      <c r="F185" s="81">
        <f t="shared" si="11"/>
        <v>1.8200000000000014</v>
      </c>
    </row>
    <row r="186" spans="1:6">
      <c r="A186" s="81">
        <v>1.8300000000000014</v>
      </c>
      <c r="B186" s="81">
        <f t="shared" si="8"/>
        <v>1.8300000000000014</v>
      </c>
      <c r="C186" s="81">
        <v>1.8300000000000014</v>
      </c>
      <c r="D186" s="81">
        <f t="shared" si="9"/>
        <v>0</v>
      </c>
      <c r="E186" s="81">
        <f t="shared" si="10"/>
        <v>0</v>
      </c>
      <c r="F186" s="81">
        <f t="shared" si="11"/>
        <v>1.8300000000000014</v>
      </c>
    </row>
    <row r="187" spans="1:6">
      <c r="A187" s="81">
        <v>1.8400000000000014</v>
      </c>
      <c r="B187" s="81">
        <f t="shared" si="8"/>
        <v>1.8400000000000014</v>
      </c>
      <c r="C187" s="81">
        <v>1.8400000000000014</v>
      </c>
      <c r="D187" s="81">
        <f t="shared" si="9"/>
        <v>0</v>
      </c>
      <c r="E187" s="81">
        <f t="shared" si="10"/>
        <v>0</v>
      </c>
      <c r="F187" s="81">
        <f t="shared" si="11"/>
        <v>1.8400000000000014</v>
      </c>
    </row>
    <row r="188" spans="1:6">
      <c r="A188" s="81">
        <v>1.8500000000000014</v>
      </c>
      <c r="B188" s="81">
        <f t="shared" si="8"/>
        <v>1.8500000000000014</v>
      </c>
      <c r="C188" s="81">
        <v>1.8500000000000014</v>
      </c>
      <c r="D188" s="81">
        <f t="shared" si="9"/>
        <v>0</v>
      </c>
      <c r="E188" s="81">
        <f t="shared" si="10"/>
        <v>0</v>
      </c>
      <c r="F188" s="81">
        <f t="shared" si="11"/>
        <v>1.8500000000000014</v>
      </c>
    </row>
    <row r="189" spans="1:6">
      <c r="A189" s="81">
        <v>1.8600000000000014</v>
      </c>
      <c r="B189" s="81">
        <f t="shared" si="8"/>
        <v>1.8600000000000014</v>
      </c>
      <c r="C189" s="81">
        <v>1.8600000000000014</v>
      </c>
      <c r="D189" s="81">
        <f t="shared" si="9"/>
        <v>0</v>
      </c>
      <c r="E189" s="81">
        <f t="shared" si="10"/>
        <v>0</v>
      </c>
      <c r="F189" s="81">
        <f t="shared" si="11"/>
        <v>1.8600000000000014</v>
      </c>
    </row>
    <row r="190" spans="1:6">
      <c r="A190" s="81">
        <v>1.8700000000000014</v>
      </c>
      <c r="B190" s="81">
        <f t="shared" si="8"/>
        <v>1.8700000000000014</v>
      </c>
      <c r="C190" s="81">
        <v>1.8700000000000014</v>
      </c>
      <c r="D190" s="81">
        <f t="shared" si="9"/>
        <v>0</v>
      </c>
      <c r="E190" s="81">
        <f t="shared" si="10"/>
        <v>0</v>
      </c>
      <c r="F190" s="81">
        <f t="shared" si="11"/>
        <v>1.8700000000000014</v>
      </c>
    </row>
    <row r="191" spans="1:6">
      <c r="A191" s="81">
        <v>1.8800000000000014</v>
      </c>
      <c r="B191" s="81">
        <f t="shared" si="8"/>
        <v>1.8800000000000014</v>
      </c>
      <c r="C191" s="81">
        <v>1.8800000000000014</v>
      </c>
      <c r="D191" s="81">
        <f t="shared" si="9"/>
        <v>0</v>
      </c>
      <c r="E191" s="81">
        <f t="shared" si="10"/>
        <v>0</v>
      </c>
      <c r="F191" s="81">
        <f t="shared" si="11"/>
        <v>1.8800000000000014</v>
      </c>
    </row>
    <row r="192" spans="1:6">
      <c r="A192" s="81">
        <v>1.8900000000000015</v>
      </c>
      <c r="B192" s="81">
        <f t="shared" si="8"/>
        <v>1.8900000000000015</v>
      </c>
      <c r="C192" s="81">
        <v>1.8900000000000015</v>
      </c>
      <c r="D192" s="81">
        <f t="shared" si="9"/>
        <v>0</v>
      </c>
      <c r="E192" s="81">
        <f t="shared" si="10"/>
        <v>0</v>
      </c>
      <c r="F192" s="81">
        <f t="shared" si="11"/>
        <v>1.8900000000000015</v>
      </c>
    </row>
    <row r="193" spans="1:6">
      <c r="A193" s="81">
        <v>1.9000000000000015</v>
      </c>
      <c r="B193" s="81">
        <f t="shared" si="8"/>
        <v>1.9000000000000015</v>
      </c>
      <c r="C193" s="81">
        <v>1.9000000000000015</v>
      </c>
      <c r="D193" s="81">
        <f t="shared" si="9"/>
        <v>0</v>
      </c>
      <c r="E193" s="81">
        <f t="shared" si="10"/>
        <v>0</v>
      </c>
      <c r="F193" s="81">
        <f t="shared" si="11"/>
        <v>1.9000000000000015</v>
      </c>
    </row>
    <row r="194" spans="1:6">
      <c r="A194" s="81">
        <v>1.9100000000000015</v>
      </c>
      <c r="B194" s="81">
        <f t="shared" si="8"/>
        <v>1.9100000000000015</v>
      </c>
      <c r="C194" s="81">
        <v>1.9100000000000015</v>
      </c>
      <c r="D194" s="81">
        <f t="shared" si="9"/>
        <v>0</v>
      </c>
      <c r="E194" s="81">
        <f t="shared" si="10"/>
        <v>0</v>
      </c>
      <c r="F194" s="81">
        <f t="shared" si="11"/>
        <v>1.9100000000000015</v>
      </c>
    </row>
    <row r="195" spans="1:6">
      <c r="A195" s="81">
        <v>1.9200000000000015</v>
      </c>
      <c r="B195" s="81">
        <f t="shared" ref="B195:B258" si="12">MIN(MAX(A195,1.6),3.7)</f>
        <v>1.9200000000000015</v>
      </c>
      <c r="C195" s="81">
        <v>1.9200000000000015</v>
      </c>
      <c r="D195" s="81">
        <f t="shared" ref="D195:D258" si="13">MAX(1.6-A195,0)</f>
        <v>0</v>
      </c>
      <c r="E195" s="81">
        <f t="shared" ref="E195:E258" si="14">-MAX(A195-3.7,0)</f>
        <v>0</v>
      </c>
      <c r="F195" s="81">
        <f t="shared" ref="F195:F258" si="15">C195+D195+E195</f>
        <v>1.9200000000000015</v>
      </c>
    </row>
    <row r="196" spans="1:6">
      <c r="A196" s="81">
        <v>1.9300000000000015</v>
      </c>
      <c r="B196" s="81">
        <f t="shared" si="12"/>
        <v>1.9300000000000015</v>
      </c>
      <c r="C196" s="81">
        <v>1.9300000000000015</v>
      </c>
      <c r="D196" s="81">
        <f t="shared" si="13"/>
        <v>0</v>
      </c>
      <c r="E196" s="81">
        <f t="shared" si="14"/>
        <v>0</v>
      </c>
      <c r="F196" s="81">
        <f t="shared" si="15"/>
        <v>1.9300000000000015</v>
      </c>
    </row>
    <row r="197" spans="1:6">
      <c r="A197" s="81">
        <v>1.9400000000000015</v>
      </c>
      <c r="B197" s="81">
        <f t="shared" si="12"/>
        <v>1.9400000000000015</v>
      </c>
      <c r="C197" s="81">
        <v>1.9400000000000015</v>
      </c>
      <c r="D197" s="81">
        <f t="shared" si="13"/>
        <v>0</v>
      </c>
      <c r="E197" s="81">
        <f t="shared" si="14"/>
        <v>0</v>
      </c>
      <c r="F197" s="81">
        <f t="shared" si="15"/>
        <v>1.9400000000000015</v>
      </c>
    </row>
    <row r="198" spans="1:6">
      <c r="A198" s="81">
        <v>1.9500000000000015</v>
      </c>
      <c r="B198" s="81">
        <f t="shared" si="12"/>
        <v>1.9500000000000015</v>
      </c>
      <c r="C198" s="81">
        <v>1.9500000000000015</v>
      </c>
      <c r="D198" s="81">
        <f t="shared" si="13"/>
        <v>0</v>
      </c>
      <c r="E198" s="81">
        <f t="shared" si="14"/>
        <v>0</v>
      </c>
      <c r="F198" s="81">
        <f t="shared" si="15"/>
        <v>1.9500000000000015</v>
      </c>
    </row>
    <row r="199" spans="1:6">
      <c r="A199" s="81">
        <v>1.9600000000000015</v>
      </c>
      <c r="B199" s="81">
        <f t="shared" si="12"/>
        <v>1.9600000000000015</v>
      </c>
      <c r="C199" s="81">
        <v>1.9600000000000015</v>
      </c>
      <c r="D199" s="81">
        <f t="shared" si="13"/>
        <v>0</v>
      </c>
      <c r="E199" s="81">
        <f t="shared" si="14"/>
        <v>0</v>
      </c>
      <c r="F199" s="81">
        <f t="shared" si="15"/>
        <v>1.9600000000000015</v>
      </c>
    </row>
    <row r="200" spans="1:6">
      <c r="A200" s="81">
        <v>1.9700000000000015</v>
      </c>
      <c r="B200" s="81">
        <f t="shared" si="12"/>
        <v>1.9700000000000015</v>
      </c>
      <c r="C200" s="81">
        <v>1.9700000000000015</v>
      </c>
      <c r="D200" s="81">
        <f t="shared" si="13"/>
        <v>0</v>
      </c>
      <c r="E200" s="81">
        <f t="shared" si="14"/>
        <v>0</v>
      </c>
      <c r="F200" s="81">
        <f t="shared" si="15"/>
        <v>1.9700000000000015</v>
      </c>
    </row>
    <row r="201" spans="1:6">
      <c r="A201" s="81">
        <v>1.9800000000000015</v>
      </c>
      <c r="B201" s="81">
        <f t="shared" si="12"/>
        <v>1.9800000000000015</v>
      </c>
      <c r="C201" s="81">
        <v>1.9800000000000015</v>
      </c>
      <c r="D201" s="81">
        <f t="shared" si="13"/>
        <v>0</v>
      </c>
      <c r="E201" s="81">
        <f t="shared" si="14"/>
        <v>0</v>
      </c>
      <c r="F201" s="81">
        <f t="shared" si="15"/>
        <v>1.9800000000000015</v>
      </c>
    </row>
    <row r="202" spans="1:6">
      <c r="A202" s="81">
        <v>1.9900000000000015</v>
      </c>
      <c r="B202" s="81">
        <f t="shared" si="12"/>
        <v>1.9900000000000015</v>
      </c>
      <c r="C202" s="81">
        <v>1.9900000000000015</v>
      </c>
      <c r="D202" s="81">
        <f t="shared" si="13"/>
        <v>0</v>
      </c>
      <c r="E202" s="81">
        <f t="shared" si="14"/>
        <v>0</v>
      </c>
      <c r="F202" s="81">
        <f t="shared" si="15"/>
        <v>1.9900000000000015</v>
      </c>
    </row>
    <row r="203" spans="1:6">
      <c r="A203" s="81">
        <v>2.0000000000000013</v>
      </c>
      <c r="B203" s="81">
        <f t="shared" si="12"/>
        <v>2.0000000000000013</v>
      </c>
      <c r="C203" s="81">
        <v>2.0000000000000013</v>
      </c>
      <c r="D203" s="81">
        <f t="shared" si="13"/>
        <v>0</v>
      </c>
      <c r="E203" s="81">
        <f t="shared" si="14"/>
        <v>0</v>
      </c>
      <c r="F203" s="81">
        <f t="shared" si="15"/>
        <v>2.0000000000000013</v>
      </c>
    </row>
    <row r="204" spans="1:6">
      <c r="A204" s="81">
        <v>2.0100000000000011</v>
      </c>
      <c r="B204" s="81">
        <f t="shared" si="12"/>
        <v>2.0100000000000011</v>
      </c>
      <c r="C204" s="81">
        <v>2.0100000000000011</v>
      </c>
      <c r="D204" s="81">
        <f t="shared" si="13"/>
        <v>0</v>
      </c>
      <c r="E204" s="81">
        <f t="shared" si="14"/>
        <v>0</v>
      </c>
      <c r="F204" s="81">
        <f t="shared" si="15"/>
        <v>2.0100000000000011</v>
      </c>
    </row>
    <row r="205" spans="1:6">
      <c r="A205" s="81">
        <v>2.0200000000000009</v>
      </c>
      <c r="B205" s="81">
        <f t="shared" si="12"/>
        <v>2.0200000000000009</v>
      </c>
      <c r="C205" s="81">
        <v>2.0200000000000009</v>
      </c>
      <c r="D205" s="81">
        <f t="shared" si="13"/>
        <v>0</v>
      </c>
      <c r="E205" s="81">
        <f t="shared" si="14"/>
        <v>0</v>
      </c>
      <c r="F205" s="81">
        <f t="shared" si="15"/>
        <v>2.0200000000000009</v>
      </c>
    </row>
    <row r="206" spans="1:6">
      <c r="A206" s="81">
        <v>2.0300000000000007</v>
      </c>
      <c r="B206" s="81">
        <f t="shared" si="12"/>
        <v>2.0300000000000007</v>
      </c>
      <c r="C206" s="81">
        <v>2.0300000000000007</v>
      </c>
      <c r="D206" s="81">
        <f t="shared" si="13"/>
        <v>0</v>
      </c>
      <c r="E206" s="81">
        <f t="shared" si="14"/>
        <v>0</v>
      </c>
      <c r="F206" s="81">
        <f t="shared" si="15"/>
        <v>2.0300000000000007</v>
      </c>
    </row>
    <row r="207" spans="1:6">
      <c r="A207" s="81">
        <v>2.0400000000000005</v>
      </c>
      <c r="B207" s="81">
        <f t="shared" si="12"/>
        <v>2.0400000000000005</v>
      </c>
      <c r="C207" s="81">
        <v>2.0400000000000005</v>
      </c>
      <c r="D207" s="81">
        <f t="shared" si="13"/>
        <v>0</v>
      </c>
      <c r="E207" s="81">
        <f t="shared" si="14"/>
        <v>0</v>
      </c>
      <c r="F207" s="81">
        <f t="shared" si="15"/>
        <v>2.0400000000000005</v>
      </c>
    </row>
    <row r="208" spans="1:6">
      <c r="A208" s="81">
        <v>2.0500000000000003</v>
      </c>
      <c r="B208" s="81">
        <f t="shared" si="12"/>
        <v>2.0500000000000003</v>
      </c>
      <c r="C208" s="81">
        <v>2.0500000000000003</v>
      </c>
      <c r="D208" s="81">
        <f t="shared" si="13"/>
        <v>0</v>
      </c>
      <c r="E208" s="81">
        <f t="shared" si="14"/>
        <v>0</v>
      </c>
      <c r="F208" s="81">
        <f t="shared" si="15"/>
        <v>2.0500000000000003</v>
      </c>
    </row>
    <row r="209" spans="1:6">
      <c r="A209" s="81">
        <v>2.06</v>
      </c>
      <c r="B209" s="81">
        <f t="shared" si="12"/>
        <v>2.06</v>
      </c>
      <c r="C209" s="81">
        <v>2.06</v>
      </c>
      <c r="D209" s="81">
        <f t="shared" si="13"/>
        <v>0</v>
      </c>
      <c r="E209" s="81">
        <f t="shared" si="14"/>
        <v>0</v>
      </c>
      <c r="F209" s="81">
        <f t="shared" si="15"/>
        <v>2.06</v>
      </c>
    </row>
    <row r="210" spans="1:6">
      <c r="A210" s="81">
        <v>2.0699999999999998</v>
      </c>
      <c r="B210" s="81">
        <f t="shared" si="12"/>
        <v>2.0699999999999998</v>
      </c>
      <c r="C210" s="81">
        <v>2.0699999999999998</v>
      </c>
      <c r="D210" s="81">
        <f t="shared" si="13"/>
        <v>0</v>
      </c>
      <c r="E210" s="81">
        <f t="shared" si="14"/>
        <v>0</v>
      </c>
      <c r="F210" s="81">
        <f t="shared" si="15"/>
        <v>2.0699999999999998</v>
      </c>
    </row>
    <row r="211" spans="1:6">
      <c r="A211" s="81">
        <v>2.0799999999999996</v>
      </c>
      <c r="B211" s="81">
        <f t="shared" si="12"/>
        <v>2.0799999999999996</v>
      </c>
      <c r="C211" s="81">
        <v>2.0799999999999996</v>
      </c>
      <c r="D211" s="81">
        <f t="shared" si="13"/>
        <v>0</v>
      </c>
      <c r="E211" s="81">
        <f t="shared" si="14"/>
        <v>0</v>
      </c>
      <c r="F211" s="81">
        <f t="shared" si="15"/>
        <v>2.0799999999999996</v>
      </c>
    </row>
    <row r="212" spans="1:6">
      <c r="A212" s="81">
        <v>2.0899999999999994</v>
      </c>
      <c r="B212" s="81">
        <f t="shared" si="12"/>
        <v>2.0899999999999994</v>
      </c>
      <c r="C212" s="81">
        <v>2.0899999999999994</v>
      </c>
      <c r="D212" s="81">
        <f t="shared" si="13"/>
        <v>0</v>
      </c>
      <c r="E212" s="81">
        <f t="shared" si="14"/>
        <v>0</v>
      </c>
      <c r="F212" s="81">
        <f t="shared" si="15"/>
        <v>2.0899999999999994</v>
      </c>
    </row>
    <row r="213" spans="1:6">
      <c r="A213" s="81">
        <v>2.0999999999999992</v>
      </c>
      <c r="B213" s="81">
        <f t="shared" si="12"/>
        <v>2.0999999999999992</v>
      </c>
      <c r="C213" s="81">
        <v>2.0999999999999992</v>
      </c>
      <c r="D213" s="81">
        <f t="shared" si="13"/>
        <v>0</v>
      </c>
      <c r="E213" s="81">
        <f t="shared" si="14"/>
        <v>0</v>
      </c>
      <c r="F213" s="81">
        <f t="shared" si="15"/>
        <v>2.0999999999999992</v>
      </c>
    </row>
    <row r="214" spans="1:6">
      <c r="A214" s="81">
        <v>2.109999999999999</v>
      </c>
      <c r="B214" s="81">
        <f t="shared" si="12"/>
        <v>2.109999999999999</v>
      </c>
      <c r="C214" s="81">
        <v>2.109999999999999</v>
      </c>
      <c r="D214" s="81">
        <f t="shared" si="13"/>
        <v>0</v>
      </c>
      <c r="E214" s="81">
        <f t="shared" si="14"/>
        <v>0</v>
      </c>
      <c r="F214" s="81">
        <f t="shared" si="15"/>
        <v>2.109999999999999</v>
      </c>
    </row>
    <row r="215" spans="1:6">
      <c r="A215" s="81">
        <v>2.1199999999999988</v>
      </c>
      <c r="B215" s="81">
        <f t="shared" si="12"/>
        <v>2.1199999999999988</v>
      </c>
      <c r="C215" s="81">
        <v>2.1199999999999988</v>
      </c>
      <c r="D215" s="81">
        <f t="shared" si="13"/>
        <v>0</v>
      </c>
      <c r="E215" s="81">
        <f t="shared" si="14"/>
        <v>0</v>
      </c>
      <c r="F215" s="81">
        <f t="shared" si="15"/>
        <v>2.1199999999999988</v>
      </c>
    </row>
    <row r="216" spans="1:6">
      <c r="A216" s="81">
        <v>2.1299999999999986</v>
      </c>
      <c r="B216" s="81">
        <f t="shared" si="12"/>
        <v>2.1299999999999986</v>
      </c>
      <c r="C216" s="81">
        <v>2.1299999999999986</v>
      </c>
      <c r="D216" s="81">
        <f t="shared" si="13"/>
        <v>0</v>
      </c>
      <c r="E216" s="81">
        <f t="shared" si="14"/>
        <v>0</v>
      </c>
      <c r="F216" s="81">
        <f t="shared" si="15"/>
        <v>2.1299999999999986</v>
      </c>
    </row>
    <row r="217" spans="1:6">
      <c r="A217" s="81">
        <v>2.1399999999999983</v>
      </c>
      <c r="B217" s="81">
        <f t="shared" si="12"/>
        <v>2.1399999999999983</v>
      </c>
      <c r="C217" s="81">
        <v>2.1399999999999983</v>
      </c>
      <c r="D217" s="81">
        <f t="shared" si="13"/>
        <v>0</v>
      </c>
      <c r="E217" s="81">
        <f t="shared" si="14"/>
        <v>0</v>
      </c>
      <c r="F217" s="81">
        <f t="shared" si="15"/>
        <v>2.1399999999999983</v>
      </c>
    </row>
    <row r="218" spans="1:6">
      <c r="A218" s="81">
        <v>2.1499999999999981</v>
      </c>
      <c r="B218" s="81">
        <f t="shared" si="12"/>
        <v>2.1499999999999981</v>
      </c>
      <c r="C218" s="81">
        <v>2.1499999999999981</v>
      </c>
      <c r="D218" s="81">
        <f t="shared" si="13"/>
        <v>0</v>
      </c>
      <c r="E218" s="81">
        <f t="shared" si="14"/>
        <v>0</v>
      </c>
      <c r="F218" s="81">
        <f t="shared" si="15"/>
        <v>2.1499999999999981</v>
      </c>
    </row>
    <row r="219" spans="1:6">
      <c r="A219" s="81">
        <v>2.1599999999999979</v>
      </c>
      <c r="B219" s="81">
        <f t="shared" si="12"/>
        <v>2.1599999999999979</v>
      </c>
      <c r="C219" s="81">
        <v>2.1599999999999979</v>
      </c>
      <c r="D219" s="81">
        <f t="shared" si="13"/>
        <v>0</v>
      </c>
      <c r="E219" s="81">
        <f t="shared" si="14"/>
        <v>0</v>
      </c>
      <c r="F219" s="81">
        <f t="shared" si="15"/>
        <v>2.1599999999999979</v>
      </c>
    </row>
    <row r="220" spans="1:6">
      <c r="A220" s="81">
        <v>2.1699999999999977</v>
      </c>
      <c r="B220" s="81">
        <f t="shared" si="12"/>
        <v>2.1699999999999977</v>
      </c>
      <c r="C220" s="81">
        <v>2.1699999999999977</v>
      </c>
      <c r="D220" s="81">
        <f t="shared" si="13"/>
        <v>0</v>
      </c>
      <c r="E220" s="81">
        <f t="shared" si="14"/>
        <v>0</v>
      </c>
      <c r="F220" s="81">
        <f t="shared" si="15"/>
        <v>2.1699999999999977</v>
      </c>
    </row>
    <row r="221" spans="1:6">
      <c r="A221" s="81">
        <v>2.1799999999999975</v>
      </c>
      <c r="B221" s="81">
        <f t="shared" si="12"/>
        <v>2.1799999999999975</v>
      </c>
      <c r="C221" s="81">
        <v>2.1799999999999975</v>
      </c>
      <c r="D221" s="81">
        <f t="shared" si="13"/>
        <v>0</v>
      </c>
      <c r="E221" s="81">
        <f t="shared" si="14"/>
        <v>0</v>
      </c>
      <c r="F221" s="81">
        <f t="shared" si="15"/>
        <v>2.1799999999999975</v>
      </c>
    </row>
    <row r="222" spans="1:6">
      <c r="A222" s="81">
        <v>2.1899999999999973</v>
      </c>
      <c r="B222" s="81">
        <f t="shared" si="12"/>
        <v>2.1899999999999973</v>
      </c>
      <c r="C222" s="81">
        <v>2.1899999999999973</v>
      </c>
      <c r="D222" s="81">
        <f t="shared" si="13"/>
        <v>0</v>
      </c>
      <c r="E222" s="81">
        <f t="shared" si="14"/>
        <v>0</v>
      </c>
      <c r="F222" s="81">
        <f t="shared" si="15"/>
        <v>2.1899999999999973</v>
      </c>
    </row>
    <row r="223" spans="1:6">
      <c r="A223" s="81">
        <v>2.1999999999999971</v>
      </c>
      <c r="B223" s="81">
        <f t="shared" si="12"/>
        <v>2.1999999999999971</v>
      </c>
      <c r="C223" s="81">
        <v>2.1999999999999971</v>
      </c>
      <c r="D223" s="81">
        <f t="shared" si="13"/>
        <v>0</v>
      </c>
      <c r="E223" s="81">
        <f t="shared" si="14"/>
        <v>0</v>
      </c>
      <c r="F223" s="81">
        <f t="shared" si="15"/>
        <v>2.1999999999999971</v>
      </c>
    </row>
    <row r="224" spans="1:6">
      <c r="A224" s="81">
        <v>2.2099999999999969</v>
      </c>
      <c r="B224" s="81">
        <f t="shared" si="12"/>
        <v>2.2099999999999969</v>
      </c>
      <c r="C224" s="81">
        <v>2.2099999999999969</v>
      </c>
      <c r="D224" s="81">
        <f t="shared" si="13"/>
        <v>0</v>
      </c>
      <c r="E224" s="81">
        <f t="shared" si="14"/>
        <v>0</v>
      </c>
      <c r="F224" s="81">
        <f t="shared" si="15"/>
        <v>2.2099999999999969</v>
      </c>
    </row>
    <row r="225" spans="1:6">
      <c r="A225" s="81">
        <v>2.2199999999999966</v>
      </c>
      <c r="B225" s="81">
        <f t="shared" si="12"/>
        <v>2.2199999999999966</v>
      </c>
      <c r="C225" s="81">
        <v>2.2199999999999966</v>
      </c>
      <c r="D225" s="81">
        <f t="shared" si="13"/>
        <v>0</v>
      </c>
      <c r="E225" s="81">
        <f t="shared" si="14"/>
        <v>0</v>
      </c>
      <c r="F225" s="81">
        <f t="shared" si="15"/>
        <v>2.2199999999999966</v>
      </c>
    </row>
    <row r="226" spans="1:6">
      <c r="A226" s="81">
        <v>2.2299999999999964</v>
      </c>
      <c r="B226" s="81">
        <f t="shared" si="12"/>
        <v>2.2299999999999964</v>
      </c>
      <c r="C226" s="81">
        <v>2.2299999999999964</v>
      </c>
      <c r="D226" s="81">
        <f t="shared" si="13"/>
        <v>0</v>
      </c>
      <c r="E226" s="81">
        <f t="shared" si="14"/>
        <v>0</v>
      </c>
      <c r="F226" s="81">
        <f t="shared" si="15"/>
        <v>2.2299999999999964</v>
      </c>
    </row>
    <row r="227" spans="1:6">
      <c r="A227" s="81">
        <v>2.2399999999999962</v>
      </c>
      <c r="B227" s="81">
        <f t="shared" si="12"/>
        <v>2.2399999999999962</v>
      </c>
      <c r="C227" s="81">
        <v>2.2399999999999962</v>
      </c>
      <c r="D227" s="81">
        <f t="shared" si="13"/>
        <v>0</v>
      </c>
      <c r="E227" s="81">
        <f t="shared" si="14"/>
        <v>0</v>
      </c>
      <c r="F227" s="81">
        <f t="shared" si="15"/>
        <v>2.2399999999999962</v>
      </c>
    </row>
    <row r="228" spans="1:6">
      <c r="A228" s="81">
        <v>2.249999999999996</v>
      </c>
      <c r="B228" s="81">
        <f t="shared" si="12"/>
        <v>2.249999999999996</v>
      </c>
      <c r="C228" s="81">
        <v>2.249999999999996</v>
      </c>
      <c r="D228" s="81">
        <f t="shared" si="13"/>
        <v>0</v>
      </c>
      <c r="E228" s="81">
        <f t="shared" si="14"/>
        <v>0</v>
      </c>
      <c r="F228" s="81">
        <f t="shared" si="15"/>
        <v>2.249999999999996</v>
      </c>
    </row>
    <row r="229" spans="1:6">
      <c r="A229" s="81">
        <v>2.2599999999999958</v>
      </c>
      <c r="B229" s="81">
        <f t="shared" si="12"/>
        <v>2.2599999999999958</v>
      </c>
      <c r="C229" s="81">
        <v>2.2599999999999958</v>
      </c>
      <c r="D229" s="81">
        <f t="shared" si="13"/>
        <v>0</v>
      </c>
      <c r="E229" s="81">
        <f t="shared" si="14"/>
        <v>0</v>
      </c>
      <c r="F229" s="81">
        <f t="shared" si="15"/>
        <v>2.2599999999999958</v>
      </c>
    </row>
    <row r="230" spans="1:6">
      <c r="A230" s="81">
        <v>2.2699999999999956</v>
      </c>
      <c r="B230" s="81">
        <f t="shared" si="12"/>
        <v>2.2699999999999956</v>
      </c>
      <c r="C230" s="81">
        <v>2.2699999999999956</v>
      </c>
      <c r="D230" s="81">
        <f t="shared" si="13"/>
        <v>0</v>
      </c>
      <c r="E230" s="81">
        <f t="shared" si="14"/>
        <v>0</v>
      </c>
      <c r="F230" s="81">
        <f t="shared" si="15"/>
        <v>2.2699999999999956</v>
      </c>
    </row>
    <row r="231" spans="1:6">
      <c r="A231" s="81">
        <v>2.2799999999999954</v>
      </c>
      <c r="B231" s="81">
        <f t="shared" si="12"/>
        <v>2.2799999999999954</v>
      </c>
      <c r="C231" s="81">
        <v>2.2799999999999954</v>
      </c>
      <c r="D231" s="81">
        <f t="shared" si="13"/>
        <v>0</v>
      </c>
      <c r="E231" s="81">
        <f t="shared" si="14"/>
        <v>0</v>
      </c>
      <c r="F231" s="81">
        <f t="shared" si="15"/>
        <v>2.2799999999999954</v>
      </c>
    </row>
    <row r="232" spans="1:6">
      <c r="A232" s="81">
        <v>2.2899999999999952</v>
      </c>
      <c r="B232" s="81">
        <f t="shared" si="12"/>
        <v>2.2899999999999952</v>
      </c>
      <c r="C232" s="81">
        <v>2.2899999999999952</v>
      </c>
      <c r="D232" s="81">
        <f t="shared" si="13"/>
        <v>0</v>
      </c>
      <c r="E232" s="81">
        <f t="shared" si="14"/>
        <v>0</v>
      </c>
      <c r="F232" s="81">
        <f t="shared" si="15"/>
        <v>2.2899999999999952</v>
      </c>
    </row>
    <row r="233" spans="1:6">
      <c r="A233" s="81">
        <v>2.2999999999999949</v>
      </c>
      <c r="B233" s="81">
        <f t="shared" si="12"/>
        <v>2.2999999999999949</v>
      </c>
      <c r="C233" s="81">
        <v>2.2999999999999949</v>
      </c>
      <c r="D233" s="81">
        <f t="shared" si="13"/>
        <v>0</v>
      </c>
      <c r="E233" s="81">
        <f t="shared" si="14"/>
        <v>0</v>
      </c>
      <c r="F233" s="81">
        <f t="shared" si="15"/>
        <v>2.2999999999999949</v>
      </c>
    </row>
    <row r="234" spans="1:6">
      <c r="A234" s="81">
        <v>2.3099999999999947</v>
      </c>
      <c r="B234" s="81">
        <f t="shared" si="12"/>
        <v>2.3099999999999947</v>
      </c>
      <c r="C234" s="81">
        <v>2.3099999999999947</v>
      </c>
      <c r="D234" s="81">
        <f t="shared" si="13"/>
        <v>0</v>
      </c>
      <c r="E234" s="81">
        <f t="shared" si="14"/>
        <v>0</v>
      </c>
      <c r="F234" s="81">
        <f t="shared" si="15"/>
        <v>2.3099999999999947</v>
      </c>
    </row>
    <row r="235" spans="1:6">
      <c r="A235" s="81">
        <v>2.3199999999999945</v>
      </c>
      <c r="B235" s="81">
        <f t="shared" si="12"/>
        <v>2.3199999999999945</v>
      </c>
      <c r="C235" s="81">
        <v>2.3199999999999945</v>
      </c>
      <c r="D235" s="81">
        <f t="shared" si="13"/>
        <v>0</v>
      </c>
      <c r="E235" s="81">
        <f t="shared" si="14"/>
        <v>0</v>
      </c>
      <c r="F235" s="81">
        <f t="shared" si="15"/>
        <v>2.3199999999999945</v>
      </c>
    </row>
    <row r="236" spans="1:6">
      <c r="A236" s="81">
        <v>2.3299999999999943</v>
      </c>
      <c r="B236" s="81">
        <f t="shared" si="12"/>
        <v>2.3299999999999943</v>
      </c>
      <c r="C236" s="81">
        <v>2.3299999999999943</v>
      </c>
      <c r="D236" s="81">
        <f t="shared" si="13"/>
        <v>0</v>
      </c>
      <c r="E236" s="81">
        <f t="shared" si="14"/>
        <v>0</v>
      </c>
      <c r="F236" s="81">
        <f t="shared" si="15"/>
        <v>2.3299999999999943</v>
      </c>
    </row>
    <row r="237" spans="1:6">
      <c r="A237" s="81">
        <v>2.3399999999999941</v>
      </c>
      <c r="B237" s="81">
        <f t="shared" si="12"/>
        <v>2.3399999999999941</v>
      </c>
      <c r="C237" s="81">
        <v>2.3399999999999941</v>
      </c>
      <c r="D237" s="81">
        <f t="shared" si="13"/>
        <v>0</v>
      </c>
      <c r="E237" s="81">
        <f t="shared" si="14"/>
        <v>0</v>
      </c>
      <c r="F237" s="81">
        <f t="shared" si="15"/>
        <v>2.3399999999999941</v>
      </c>
    </row>
    <row r="238" spans="1:6">
      <c r="A238" s="81">
        <v>2.3499999999999939</v>
      </c>
      <c r="B238" s="81">
        <f t="shared" si="12"/>
        <v>2.3499999999999939</v>
      </c>
      <c r="C238" s="81">
        <v>2.3499999999999939</v>
      </c>
      <c r="D238" s="81">
        <f t="shared" si="13"/>
        <v>0</v>
      </c>
      <c r="E238" s="81">
        <f t="shared" si="14"/>
        <v>0</v>
      </c>
      <c r="F238" s="81">
        <f t="shared" si="15"/>
        <v>2.3499999999999939</v>
      </c>
    </row>
    <row r="239" spans="1:6">
      <c r="A239" s="81">
        <v>2.3599999999999937</v>
      </c>
      <c r="B239" s="81">
        <f t="shared" si="12"/>
        <v>2.3599999999999937</v>
      </c>
      <c r="C239" s="81">
        <v>2.3599999999999937</v>
      </c>
      <c r="D239" s="81">
        <f t="shared" si="13"/>
        <v>0</v>
      </c>
      <c r="E239" s="81">
        <f t="shared" si="14"/>
        <v>0</v>
      </c>
      <c r="F239" s="81">
        <f t="shared" si="15"/>
        <v>2.3599999999999937</v>
      </c>
    </row>
    <row r="240" spans="1:6">
      <c r="A240" s="81">
        <v>2.3699999999999934</v>
      </c>
      <c r="B240" s="81">
        <f t="shared" si="12"/>
        <v>2.3699999999999934</v>
      </c>
      <c r="C240" s="81">
        <v>2.3699999999999934</v>
      </c>
      <c r="D240" s="81">
        <f t="shared" si="13"/>
        <v>0</v>
      </c>
      <c r="E240" s="81">
        <f t="shared" si="14"/>
        <v>0</v>
      </c>
      <c r="F240" s="81">
        <f t="shared" si="15"/>
        <v>2.3699999999999934</v>
      </c>
    </row>
    <row r="241" spans="1:6">
      <c r="A241" s="81">
        <v>2.3799999999999932</v>
      </c>
      <c r="B241" s="81">
        <f t="shared" si="12"/>
        <v>2.3799999999999932</v>
      </c>
      <c r="C241" s="81">
        <v>2.3799999999999932</v>
      </c>
      <c r="D241" s="81">
        <f t="shared" si="13"/>
        <v>0</v>
      </c>
      <c r="E241" s="81">
        <f t="shared" si="14"/>
        <v>0</v>
      </c>
      <c r="F241" s="81">
        <f t="shared" si="15"/>
        <v>2.3799999999999932</v>
      </c>
    </row>
    <row r="242" spans="1:6">
      <c r="A242" s="81">
        <v>2.389999999999993</v>
      </c>
      <c r="B242" s="81">
        <f t="shared" si="12"/>
        <v>2.389999999999993</v>
      </c>
      <c r="C242" s="81">
        <v>2.389999999999993</v>
      </c>
      <c r="D242" s="81">
        <f t="shared" si="13"/>
        <v>0</v>
      </c>
      <c r="E242" s="81">
        <f t="shared" si="14"/>
        <v>0</v>
      </c>
      <c r="F242" s="81">
        <f t="shared" si="15"/>
        <v>2.389999999999993</v>
      </c>
    </row>
    <row r="243" spans="1:6">
      <c r="A243" s="81">
        <v>2.3999999999999928</v>
      </c>
      <c r="B243" s="81">
        <f t="shared" si="12"/>
        <v>2.3999999999999928</v>
      </c>
      <c r="C243" s="81">
        <v>2.3999999999999928</v>
      </c>
      <c r="D243" s="81">
        <f t="shared" si="13"/>
        <v>0</v>
      </c>
      <c r="E243" s="81">
        <f t="shared" si="14"/>
        <v>0</v>
      </c>
      <c r="F243" s="81">
        <f t="shared" si="15"/>
        <v>2.3999999999999928</v>
      </c>
    </row>
    <row r="244" spans="1:6">
      <c r="A244" s="81">
        <v>2.4099999999999926</v>
      </c>
      <c r="B244" s="81">
        <f t="shared" si="12"/>
        <v>2.4099999999999926</v>
      </c>
      <c r="C244" s="81">
        <v>2.4099999999999926</v>
      </c>
      <c r="D244" s="81">
        <f t="shared" si="13"/>
        <v>0</v>
      </c>
      <c r="E244" s="81">
        <f t="shared" si="14"/>
        <v>0</v>
      </c>
      <c r="F244" s="81">
        <f t="shared" si="15"/>
        <v>2.4099999999999926</v>
      </c>
    </row>
    <row r="245" spans="1:6">
      <c r="A245" s="81">
        <v>2.4199999999999924</v>
      </c>
      <c r="B245" s="81">
        <f t="shared" si="12"/>
        <v>2.4199999999999924</v>
      </c>
      <c r="C245" s="81">
        <v>2.4199999999999924</v>
      </c>
      <c r="D245" s="81">
        <f t="shared" si="13"/>
        <v>0</v>
      </c>
      <c r="E245" s="81">
        <f t="shared" si="14"/>
        <v>0</v>
      </c>
      <c r="F245" s="81">
        <f t="shared" si="15"/>
        <v>2.4199999999999924</v>
      </c>
    </row>
    <row r="246" spans="1:6">
      <c r="A246" s="81">
        <v>2.4299999999999922</v>
      </c>
      <c r="B246" s="81">
        <f t="shared" si="12"/>
        <v>2.4299999999999922</v>
      </c>
      <c r="C246" s="81">
        <v>2.4299999999999922</v>
      </c>
      <c r="D246" s="81">
        <f t="shared" si="13"/>
        <v>0</v>
      </c>
      <c r="E246" s="81">
        <f t="shared" si="14"/>
        <v>0</v>
      </c>
      <c r="F246" s="81">
        <f t="shared" si="15"/>
        <v>2.4299999999999922</v>
      </c>
    </row>
    <row r="247" spans="1:6">
      <c r="A247" s="81">
        <v>2.439999999999992</v>
      </c>
      <c r="B247" s="81">
        <f t="shared" si="12"/>
        <v>2.439999999999992</v>
      </c>
      <c r="C247" s="81">
        <v>2.439999999999992</v>
      </c>
      <c r="D247" s="81">
        <f t="shared" si="13"/>
        <v>0</v>
      </c>
      <c r="E247" s="81">
        <f t="shared" si="14"/>
        <v>0</v>
      </c>
      <c r="F247" s="81">
        <f t="shared" si="15"/>
        <v>2.439999999999992</v>
      </c>
    </row>
    <row r="248" spans="1:6">
      <c r="A248" s="81">
        <v>2.4499999999999917</v>
      </c>
      <c r="B248" s="81">
        <f t="shared" si="12"/>
        <v>2.4499999999999917</v>
      </c>
      <c r="C248" s="81">
        <v>2.4499999999999917</v>
      </c>
      <c r="D248" s="81">
        <f t="shared" si="13"/>
        <v>0</v>
      </c>
      <c r="E248" s="81">
        <f t="shared" si="14"/>
        <v>0</v>
      </c>
      <c r="F248" s="81">
        <f t="shared" si="15"/>
        <v>2.4499999999999917</v>
      </c>
    </row>
    <row r="249" spans="1:6">
      <c r="A249" s="81">
        <v>2.4599999999999915</v>
      </c>
      <c r="B249" s="81">
        <f t="shared" si="12"/>
        <v>2.4599999999999915</v>
      </c>
      <c r="C249" s="81">
        <v>2.4599999999999915</v>
      </c>
      <c r="D249" s="81">
        <f t="shared" si="13"/>
        <v>0</v>
      </c>
      <c r="E249" s="81">
        <f t="shared" si="14"/>
        <v>0</v>
      </c>
      <c r="F249" s="81">
        <f t="shared" si="15"/>
        <v>2.4599999999999915</v>
      </c>
    </row>
    <row r="250" spans="1:6">
      <c r="A250" s="81">
        <v>2.4699999999999913</v>
      </c>
      <c r="B250" s="81">
        <f t="shared" si="12"/>
        <v>2.4699999999999913</v>
      </c>
      <c r="C250" s="81">
        <v>2.4699999999999913</v>
      </c>
      <c r="D250" s="81">
        <f t="shared" si="13"/>
        <v>0</v>
      </c>
      <c r="E250" s="81">
        <f t="shared" si="14"/>
        <v>0</v>
      </c>
      <c r="F250" s="81">
        <f t="shared" si="15"/>
        <v>2.4699999999999913</v>
      </c>
    </row>
    <row r="251" spans="1:6">
      <c r="A251" s="81">
        <v>2.4799999999999911</v>
      </c>
      <c r="B251" s="81">
        <f t="shared" si="12"/>
        <v>2.4799999999999911</v>
      </c>
      <c r="C251" s="81">
        <v>2.4799999999999911</v>
      </c>
      <c r="D251" s="81">
        <f t="shared" si="13"/>
        <v>0</v>
      </c>
      <c r="E251" s="81">
        <f t="shared" si="14"/>
        <v>0</v>
      </c>
      <c r="F251" s="81">
        <f t="shared" si="15"/>
        <v>2.4799999999999911</v>
      </c>
    </row>
    <row r="252" spans="1:6">
      <c r="A252" s="81">
        <v>2.4899999999999909</v>
      </c>
      <c r="B252" s="81">
        <f t="shared" si="12"/>
        <v>2.4899999999999909</v>
      </c>
      <c r="C252" s="81">
        <v>2.4899999999999909</v>
      </c>
      <c r="D252" s="81">
        <f t="shared" si="13"/>
        <v>0</v>
      </c>
      <c r="E252" s="81">
        <f t="shared" si="14"/>
        <v>0</v>
      </c>
      <c r="F252" s="81">
        <f t="shared" si="15"/>
        <v>2.4899999999999909</v>
      </c>
    </row>
    <row r="253" spans="1:6">
      <c r="A253" s="81">
        <v>2.4999999999999907</v>
      </c>
      <c r="B253" s="81">
        <f t="shared" si="12"/>
        <v>2.4999999999999907</v>
      </c>
      <c r="C253" s="81">
        <v>2.4999999999999907</v>
      </c>
      <c r="D253" s="81">
        <f t="shared" si="13"/>
        <v>0</v>
      </c>
      <c r="E253" s="81">
        <f t="shared" si="14"/>
        <v>0</v>
      </c>
      <c r="F253" s="81">
        <f t="shared" si="15"/>
        <v>2.4999999999999907</v>
      </c>
    </row>
    <row r="254" spans="1:6">
      <c r="A254" s="81">
        <v>2.5099999999999905</v>
      </c>
      <c r="B254" s="81">
        <f t="shared" si="12"/>
        <v>2.5099999999999905</v>
      </c>
      <c r="C254" s="81">
        <v>2.5099999999999905</v>
      </c>
      <c r="D254" s="81">
        <f t="shared" si="13"/>
        <v>0</v>
      </c>
      <c r="E254" s="81">
        <f t="shared" si="14"/>
        <v>0</v>
      </c>
      <c r="F254" s="81">
        <f t="shared" si="15"/>
        <v>2.5099999999999905</v>
      </c>
    </row>
    <row r="255" spans="1:6">
      <c r="A255" s="81">
        <v>2.5199999999999902</v>
      </c>
      <c r="B255" s="81">
        <f t="shared" si="12"/>
        <v>2.5199999999999902</v>
      </c>
      <c r="C255" s="81">
        <v>2.5199999999999902</v>
      </c>
      <c r="D255" s="81">
        <f t="shared" si="13"/>
        <v>0</v>
      </c>
      <c r="E255" s="81">
        <f t="shared" si="14"/>
        <v>0</v>
      </c>
      <c r="F255" s="81">
        <f t="shared" si="15"/>
        <v>2.5199999999999902</v>
      </c>
    </row>
    <row r="256" spans="1:6">
      <c r="A256" s="81">
        <v>2.52999999999999</v>
      </c>
      <c r="B256" s="81">
        <f t="shared" si="12"/>
        <v>2.52999999999999</v>
      </c>
      <c r="C256" s="81">
        <v>2.52999999999999</v>
      </c>
      <c r="D256" s="81">
        <f t="shared" si="13"/>
        <v>0</v>
      </c>
      <c r="E256" s="81">
        <f t="shared" si="14"/>
        <v>0</v>
      </c>
      <c r="F256" s="81">
        <f t="shared" si="15"/>
        <v>2.52999999999999</v>
      </c>
    </row>
    <row r="257" spans="1:6">
      <c r="A257" s="81">
        <v>2.5399999999999898</v>
      </c>
      <c r="B257" s="81">
        <f t="shared" si="12"/>
        <v>2.5399999999999898</v>
      </c>
      <c r="C257" s="81">
        <v>2.5399999999999898</v>
      </c>
      <c r="D257" s="81">
        <f t="shared" si="13"/>
        <v>0</v>
      </c>
      <c r="E257" s="81">
        <f t="shared" si="14"/>
        <v>0</v>
      </c>
      <c r="F257" s="81">
        <f t="shared" si="15"/>
        <v>2.5399999999999898</v>
      </c>
    </row>
    <row r="258" spans="1:6">
      <c r="A258" s="81">
        <v>2.5499999999999896</v>
      </c>
      <c r="B258" s="81">
        <f t="shared" si="12"/>
        <v>2.5499999999999896</v>
      </c>
      <c r="C258" s="81">
        <v>2.5499999999999896</v>
      </c>
      <c r="D258" s="81">
        <f t="shared" si="13"/>
        <v>0</v>
      </c>
      <c r="E258" s="81">
        <f t="shared" si="14"/>
        <v>0</v>
      </c>
      <c r="F258" s="81">
        <f t="shared" si="15"/>
        <v>2.5499999999999896</v>
      </c>
    </row>
    <row r="259" spans="1:6">
      <c r="A259" s="81">
        <v>2.5599999999999894</v>
      </c>
      <c r="B259" s="81">
        <f t="shared" ref="B259:B322" si="16">MIN(MAX(A259,1.6),3.7)</f>
        <v>2.5599999999999894</v>
      </c>
      <c r="C259" s="81">
        <v>2.5599999999999894</v>
      </c>
      <c r="D259" s="81">
        <f t="shared" ref="D259:D322" si="17">MAX(1.6-A259,0)</f>
        <v>0</v>
      </c>
      <c r="E259" s="81">
        <f t="shared" ref="E259:E322" si="18">-MAX(A259-3.7,0)</f>
        <v>0</v>
      </c>
      <c r="F259" s="81">
        <f t="shared" ref="F259:F322" si="19">C259+D259+E259</f>
        <v>2.5599999999999894</v>
      </c>
    </row>
    <row r="260" spans="1:6">
      <c r="A260" s="81">
        <v>2.5699999999999892</v>
      </c>
      <c r="B260" s="81">
        <f t="shared" si="16"/>
        <v>2.5699999999999892</v>
      </c>
      <c r="C260" s="81">
        <v>2.5699999999999892</v>
      </c>
      <c r="D260" s="81">
        <f t="shared" si="17"/>
        <v>0</v>
      </c>
      <c r="E260" s="81">
        <f t="shared" si="18"/>
        <v>0</v>
      </c>
      <c r="F260" s="81">
        <f t="shared" si="19"/>
        <v>2.5699999999999892</v>
      </c>
    </row>
    <row r="261" spans="1:6">
      <c r="A261" s="81">
        <v>2.579999999999989</v>
      </c>
      <c r="B261" s="81">
        <f t="shared" si="16"/>
        <v>2.579999999999989</v>
      </c>
      <c r="C261" s="81">
        <v>2.579999999999989</v>
      </c>
      <c r="D261" s="81">
        <f t="shared" si="17"/>
        <v>0</v>
      </c>
      <c r="E261" s="81">
        <f t="shared" si="18"/>
        <v>0</v>
      </c>
      <c r="F261" s="81">
        <f t="shared" si="19"/>
        <v>2.579999999999989</v>
      </c>
    </row>
    <row r="262" spans="1:6">
      <c r="A262" s="81">
        <v>2.5899999999999888</v>
      </c>
      <c r="B262" s="81">
        <f t="shared" si="16"/>
        <v>2.5899999999999888</v>
      </c>
      <c r="C262" s="81">
        <v>2.5899999999999888</v>
      </c>
      <c r="D262" s="81">
        <f t="shared" si="17"/>
        <v>0</v>
      </c>
      <c r="E262" s="81">
        <f t="shared" si="18"/>
        <v>0</v>
      </c>
      <c r="F262" s="81">
        <f t="shared" si="19"/>
        <v>2.5899999999999888</v>
      </c>
    </row>
    <row r="263" spans="1:6">
      <c r="A263" s="81">
        <v>2.5999999999999885</v>
      </c>
      <c r="B263" s="81">
        <f t="shared" si="16"/>
        <v>2.5999999999999885</v>
      </c>
      <c r="C263" s="81">
        <v>2.5999999999999885</v>
      </c>
      <c r="D263" s="81">
        <f t="shared" si="17"/>
        <v>0</v>
      </c>
      <c r="E263" s="81">
        <f t="shared" si="18"/>
        <v>0</v>
      </c>
      <c r="F263" s="81">
        <f t="shared" si="19"/>
        <v>2.5999999999999885</v>
      </c>
    </row>
    <row r="264" spans="1:6">
      <c r="A264" s="81">
        <v>2.6099999999999883</v>
      </c>
      <c r="B264" s="81">
        <f t="shared" si="16"/>
        <v>2.6099999999999883</v>
      </c>
      <c r="C264" s="81">
        <v>2.6099999999999883</v>
      </c>
      <c r="D264" s="81">
        <f t="shared" si="17"/>
        <v>0</v>
      </c>
      <c r="E264" s="81">
        <f t="shared" si="18"/>
        <v>0</v>
      </c>
      <c r="F264" s="81">
        <f t="shared" si="19"/>
        <v>2.6099999999999883</v>
      </c>
    </row>
    <row r="265" spans="1:6">
      <c r="A265" s="81">
        <v>2.6199999999999881</v>
      </c>
      <c r="B265" s="81">
        <f t="shared" si="16"/>
        <v>2.6199999999999881</v>
      </c>
      <c r="C265" s="81">
        <v>2.6199999999999881</v>
      </c>
      <c r="D265" s="81">
        <f t="shared" si="17"/>
        <v>0</v>
      </c>
      <c r="E265" s="81">
        <f t="shared" si="18"/>
        <v>0</v>
      </c>
      <c r="F265" s="81">
        <f t="shared" si="19"/>
        <v>2.6199999999999881</v>
      </c>
    </row>
    <row r="266" spans="1:6">
      <c r="A266" s="81">
        <v>2.6299999999999879</v>
      </c>
      <c r="B266" s="81">
        <f t="shared" si="16"/>
        <v>2.6299999999999879</v>
      </c>
      <c r="C266" s="81">
        <v>2.6299999999999879</v>
      </c>
      <c r="D266" s="81">
        <f t="shared" si="17"/>
        <v>0</v>
      </c>
      <c r="E266" s="81">
        <f t="shared" si="18"/>
        <v>0</v>
      </c>
      <c r="F266" s="81">
        <f t="shared" si="19"/>
        <v>2.6299999999999879</v>
      </c>
    </row>
    <row r="267" spans="1:6">
      <c r="A267" s="81">
        <v>2.6399999999999877</v>
      </c>
      <c r="B267" s="81">
        <f t="shared" si="16"/>
        <v>2.6399999999999877</v>
      </c>
      <c r="C267" s="81">
        <v>2.6399999999999877</v>
      </c>
      <c r="D267" s="81">
        <f t="shared" si="17"/>
        <v>0</v>
      </c>
      <c r="E267" s="81">
        <f t="shared" si="18"/>
        <v>0</v>
      </c>
      <c r="F267" s="81">
        <f t="shared" si="19"/>
        <v>2.6399999999999877</v>
      </c>
    </row>
    <row r="268" spans="1:6">
      <c r="A268" s="81">
        <v>2.6499999999999875</v>
      </c>
      <c r="B268" s="81">
        <f t="shared" si="16"/>
        <v>2.6499999999999875</v>
      </c>
      <c r="C268" s="81">
        <v>2.6499999999999875</v>
      </c>
      <c r="D268" s="81">
        <f t="shared" si="17"/>
        <v>0</v>
      </c>
      <c r="E268" s="81">
        <f t="shared" si="18"/>
        <v>0</v>
      </c>
      <c r="F268" s="81">
        <f t="shared" si="19"/>
        <v>2.6499999999999875</v>
      </c>
    </row>
    <row r="269" spans="1:6">
      <c r="A269" s="81">
        <v>2.6599999999999873</v>
      </c>
      <c r="B269" s="81">
        <f t="shared" si="16"/>
        <v>2.6599999999999873</v>
      </c>
      <c r="C269" s="81">
        <v>2.6599999999999873</v>
      </c>
      <c r="D269" s="81">
        <f t="shared" si="17"/>
        <v>0</v>
      </c>
      <c r="E269" s="81">
        <f t="shared" si="18"/>
        <v>0</v>
      </c>
      <c r="F269" s="81">
        <f t="shared" si="19"/>
        <v>2.6599999999999873</v>
      </c>
    </row>
    <row r="270" spans="1:6">
      <c r="A270" s="81">
        <v>2.6699999999999871</v>
      </c>
      <c r="B270" s="81">
        <f t="shared" si="16"/>
        <v>2.6699999999999871</v>
      </c>
      <c r="C270" s="81">
        <v>2.6699999999999871</v>
      </c>
      <c r="D270" s="81">
        <f t="shared" si="17"/>
        <v>0</v>
      </c>
      <c r="E270" s="81">
        <f t="shared" si="18"/>
        <v>0</v>
      </c>
      <c r="F270" s="81">
        <f t="shared" si="19"/>
        <v>2.6699999999999871</v>
      </c>
    </row>
    <row r="271" spans="1:6">
      <c r="A271" s="81">
        <v>2.6799999999999868</v>
      </c>
      <c r="B271" s="81">
        <f t="shared" si="16"/>
        <v>2.6799999999999868</v>
      </c>
      <c r="C271" s="81">
        <v>2.6799999999999868</v>
      </c>
      <c r="D271" s="81">
        <f t="shared" si="17"/>
        <v>0</v>
      </c>
      <c r="E271" s="81">
        <f t="shared" si="18"/>
        <v>0</v>
      </c>
      <c r="F271" s="81">
        <f t="shared" si="19"/>
        <v>2.6799999999999868</v>
      </c>
    </row>
    <row r="272" spans="1:6">
      <c r="A272" s="81">
        <v>2.6899999999999866</v>
      </c>
      <c r="B272" s="81">
        <f t="shared" si="16"/>
        <v>2.6899999999999866</v>
      </c>
      <c r="C272" s="81">
        <v>2.6899999999999866</v>
      </c>
      <c r="D272" s="81">
        <f t="shared" si="17"/>
        <v>0</v>
      </c>
      <c r="E272" s="81">
        <f t="shared" si="18"/>
        <v>0</v>
      </c>
      <c r="F272" s="81">
        <f t="shared" si="19"/>
        <v>2.6899999999999866</v>
      </c>
    </row>
    <row r="273" spans="1:6">
      <c r="A273" s="81">
        <v>2.6999999999999864</v>
      </c>
      <c r="B273" s="81">
        <f t="shared" si="16"/>
        <v>2.6999999999999864</v>
      </c>
      <c r="C273" s="81">
        <v>2.6999999999999864</v>
      </c>
      <c r="D273" s="81">
        <f t="shared" si="17"/>
        <v>0</v>
      </c>
      <c r="E273" s="81">
        <f t="shared" si="18"/>
        <v>0</v>
      </c>
      <c r="F273" s="81">
        <f t="shared" si="19"/>
        <v>2.6999999999999864</v>
      </c>
    </row>
    <row r="274" spans="1:6">
      <c r="A274" s="81">
        <v>2.7099999999999862</v>
      </c>
      <c r="B274" s="81">
        <f t="shared" si="16"/>
        <v>2.7099999999999862</v>
      </c>
      <c r="C274" s="81">
        <v>2.7099999999999862</v>
      </c>
      <c r="D274" s="81">
        <f t="shared" si="17"/>
        <v>0</v>
      </c>
      <c r="E274" s="81">
        <f t="shared" si="18"/>
        <v>0</v>
      </c>
      <c r="F274" s="81">
        <f t="shared" si="19"/>
        <v>2.7099999999999862</v>
      </c>
    </row>
    <row r="275" spans="1:6">
      <c r="A275" s="81">
        <v>2.719999999999986</v>
      </c>
      <c r="B275" s="81">
        <f t="shared" si="16"/>
        <v>2.719999999999986</v>
      </c>
      <c r="C275" s="81">
        <v>2.719999999999986</v>
      </c>
      <c r="D275" s="81">
        <f t="shared" si="17"/>
        <v>0</v>
      </c>
      <c r="E275" s="81">
        <f t="shared" si="18"/>
        <v>0</v>
      </c>
      <c r="F275" s="81">
        <f t="shared" si="19"/>
        <v>2.719999999999986</v>
      </c>
    </row>
    <row r="276" spans="1:6">
      <c r="A276" s="81">
        <v>2.7299999999999858</v>
      </c>
      <c r="B276" s="81">
        <f t="shared" si="16"/>
        <v>2.7299999999999858</v>
      </c>
      <c r="C276" s="81">
        <v>2.7299999999999858</v>
      </c>
      <c r="D276" s="81">
        <f t="shared" si="17"/>
        <v>0</v>
      </c>
      <c r="E276" s="81">
        <f t="shared" si="18"/>
        <v>0</v>
      </c>
      <c r="F276" s="81">
        <f t="shared" si="19"/>
        <v>2.7299999999999858</v>
      </c>
    </row>
    <row r="277" spans="1:6">
      <c r="A277" s="81">
        <v>2.7399999999999856</v>
      </c>
      <c r="B277" s="81">
        <f t="shared" si="16"/>
        <v>2.7399999999999856</v>
      </c>
      <c r="C277" s="81">
        <v>2.7399999999999856</v>
      </c>
      <c r="D277" s="81">
        <f t="shared" si="17"/>
        <v>0</v>
      </c>
      <c r="E277" s="81">
        <f t="shared" si="18"/>
        <v>0</v>
      </c>
      <c r="F277" s="81">
        <f t="shared" si="19"/>
        <v>2.7399999999999856</v>
      </c>
    </row>
    <row r="278" spans="1:6">
      <c r="A278" s="81">
        <v>2.7499999999999853</v>
      </c>
      <c r="B278" s="81">
        <f t="shared" si="16"/>
        <v>2.7499999999999853</v>
      </c>
      <c r="C278" s="81">
        <v>2.7499999999999853</v>
      </c>
      <c r="D278" s="81">
        <f t="shared" si="17"/>
        <v>0</v>
      </c>
      <c r="E278" s="81">
        <f t="shared" si="18"/>
        <v>0</v>
      </c>
      <c r="F278" s="81">
        <f t="shared" si="19"/>
        <v>2.7499999999999853</v>
      </c>
    </row>
    <row r="279" spans="1:6">
      <c r="A279" s="81">
        <v>2.7599999999999851</v>
      </c>
      <c r="B279" s="81">
        <f t="shared" si="16"/>
        <v>2.7599999999999851</v>
      </c>
      <c r="C279" s="81">
        <v>2.7599999999999851</v>
      </c>
      <c r="D279" s="81">
        <f t="shared" si="17"/>
        <v>0</v>
      </c>
      <c r="E279" s="81">
        <f t="shared" si="18"/>
        <v>0</v>
      </c>
      <c r="F279" s="81">
        <f t="shared" si="19"/>
        <v>2.7599999999999851</v>
      </c>
    </row>
    <row r="280" spans="1:6">
      <c r="A280" s="81">
        <v>2.7699999999999849</v>
      </c>
      <c r="B280" s="81">
        <f t="shared" si="16"/>
        <v>2.7699999999999849</v>
      </c>
      <c r="C280" s="81">
        <v>2.7699999999999849</v>
      </c>
      <c r="D280" s="81">
        <f t="shared" si="17"/>
        <v>0</v>
      </c>
      <c r="E280" s="81">
        <f t="shared" si="18"/>
        <v>0</v>
      </c>
      <c r="F280" s="81">
        <f t="shared" si="19"/>
        <v>2.7699999999999849</v>
      </c>
    </row>
    <row r="281" spans="1:6">
      <c r="A281" s="81">
        <v>2.7799999999999847</v>
      </c>
      <c r="B281" s="81">
        <f t="shared" si="16"/>
        <v>2.7799999999999847</v>
      </c>
      <c r="C281" s="81">
        <v>2.7799999999999847</v>
      </c>
      <c r="D281" s="81">
        <f t="shared" si="17"/>
        <v>0</v>
      </c>
      <c r="E281" s="81">
        <f t="shared" si="18"/>
        <v>0</v>
      </c>
      <c r="F281" s="81">
        <f t="shared" si="19"/>
        <v>2.7799999999999847</v>
      </c>
    </row>
    <row r="282" spans="1:6">
      <c r="A282" s="81">
        <v>2.7899999999999845</v>
      </c>
      <c r="B282" s="81">
        <f t="shared" si="16"/>
        <v>2.7899999999999845</v>
      </c>
      <c r="C282" s="81">
        <v>2.7899999999999845</v>
      </c>
      <c r="D282" s="81">
        <f t="shared" si="17"/>
        <v>0</v>
      </c>
      <c r="E282" s="81">
        <f t="shared" si="18"/>
        <v>0</v>
      </c>
      <c r="F282" s="81">
        <f t="shared" si="19"/>
        <v>2.7899999999999845</v>
      </c>
    </row>
    <row r="283" spans="1:6">
      <c r="A283" s="81">
        <v>2.7999999999999843</v>
      </c>
      <c r="B283" s="81">
        <f t="shared" si="16"/>
        <v>2.7999999999999843</v>
      </c>
      <c r="C283" s="81">
        <v>2.7999999999999843</v>
      </c>
      <c r="D283" s="81">
        <f t="shared" si="17"/>
        <v>0</v>
      </c>
      <c r="E283" s="81">
        <f t="shared" si="18"/>
        <v>0</v>
      </c>
      <c r="F283" s="81">
        <f t="shared" si="19"/>
        <v>2.7999999999999843</v>
      </c>
    </row>
    <row r="284" spans="1:6">
      <c r="A284" s="81">
        <v>2.8099999999999841</v>
      </c>
      <c r="B284" s="81">
        <f t="shared" si="16"/>
        <v>2.8099999999999841</v>
      </c>
      <c r="C284" s="81">
        <v>2.8099999999999841</v>
      </c>
      <c r="D284" s="81">
        <f t="shared" si="17"/>
        <v>0</v>
      </c>
      <c r="E284" s="81">
        <f t="shared" si="18"/>
        <v>0</v>
      </c>
      <c r="F284" s="81">
        <f t="shared" si="19"/>
        <v>2.8099999999999841</v>
      </c>
    </row>
    <row r="285" spans="1:6">
      <c r="A285" s="81">
        <v>2.8199999999999839</v>
      </c>
      <c r="B285" s="81">
        <f t="shared" si="16"/>
        <v>2.8199999999999839</v>
      </c>
      <c r="C285" s="81">
        <v>2.8199999999999839</v>
      </c>
      <c r="D285" s="81">
        <f t="shared" si="17"/>
        <v>0</v>
      </c>
      <c r="E285" s="81">
        <f t="shared" si="18"/>
        <v>0</v>
      </c>
      <c r="F285" s="81">
        <f t="shared" si="19"/>
        <v>2.8199999999999839</v>
      </c>
    </row>
    <row r="286" spans="1:6">
      <c r="A286" s="81">
        <v>2.8299999999999836</v>
      </c>
      <c r="B286" s="81">
        <f t="shared" si="16"/>
        <v>2.8299999999999836</v>
      </c>
      <c r="C286" s="81">
        <v>2.8299999999999836</v>
      </c>
      <c r="D286" s="81">
        <f t="shared" si="17"/>
        <v>0</v>
      </c>
      <c r="E286" s="81">
        <f t="shared" si="18"/>
        <v>0</v>
      </c>
      <c r="F286" s="81">
        <f t="shared" si="19"/>
        <v>2.8299999999999836</v>
      </c>
    </row>
    <row r="287" spans="1:6">
      <c r="A287" s="81">
        <v>2.8399999999999834</v>
      </c>
      <c r="B287" s="81">
        <f t="shared" si="16"/>
        <v>2.8399999999999834</v>
      </c>
      <c r="C287" s="81">
        <v>2.8399999999999834</v>
      </c>
      <c r="D287" s="81">
        <f t="shared" si="17"/>
        <v>0</v>
      </c>
      <c r="E287" s="81">
        <f t="shared" si="18"/>
        <v>0</v>
      </c>
      <c r="F287" s="81">
        <f t="shared" si="19"/>
        <v>2.8399999999999834</v>
      </c>
    </row>
    <row r="288" spans="1:6">
      <c r="A288" s="81">
        <v>2.8499999999999832</v>
      </c>
      <c r="B288" s="81">
        <f t="shared" si="16"/>
        <v>2.8499999999999832</v>
      </c>
      <c r="C288" s="81">
        <v>2.8499999999999832</v>
      </c>
      <c r="D288" s="81">
        <f t="shared" si="17"/>
        <v>0</v>
      </c>
      <c r="E288" s="81">
        <f t="shared" si="18"/>
        <v>0</v>
      </c>
      <c r="F288" s="81">
        <f t="shared" si="19"/>
        <v>2.8499999999999832</v>
      </c>
    </row>
    <row r="289" spans="1:6">
      <c r="A289" s="81">
        <v>2.859999999999983</v>
      </c>
      <c r="B289" s="81">
        <f t="shared" si="16"/>
        <v>2.859999999999983</v>
      </c>
      <c r="C289" s="81">
        <v>2.859999999999983</v>
      </c>
      <c r="D289" s="81">
        <f t="shared" si="17"/>
        <v>0</v>
      </c>
      <c r="E289" s="81">
        <f t="shared" si="18"/>
        <v>0</v>
      </c>
      <c r="F289" s="81">
        <f t="shared" si="19"/>
        <v>2.859999999999983</v>
      </c>
    </row>
    <row r="290" spans="1:6">
      <c r="A290" s="81">
        <v>2.8699999999999828</v>
      </c>
      <c r="B290" s="81">
        <f t="shared" si="16"/>
        <v>2.8699999999999828</v>
      </c>
      <c r="C290" s="81">
        <v>2.8699999999999828</v>
      </c>
      <c r="D290" s="81">
        <f t="shared" si="17"/>
        <v>0</v>
      </c>
      <c r="E290" s="81">
        <f t="shared" si="18"/>
        <v>0</v>
      </c>
      <c r="F290" s="81">
        <f t="shared" si="19"/>
        <v>2.8699999999999828</v>
      </c>
    </row>
    <row r="291" spans="1:6">
      <c r="A291" s="81">
        <v>2.8799999999999826</v>
      </c>
      <c r="B291" s="81">
        <f t="shared" si="16"/>
        <v>2.8799999999999826</v>
      </c>
      <c r="C291" s="81">
        <v>2.8799999999999826</v>
      </c>
      <c r="D291" s="81">
        <f t="shared" si="17"/>
        <v>0</v>
      </c>
      <c r="E291" s="81">
        <f t="shared" si="18"/>
        <v>0</v>
      </c>
      <c r="F291" s="81">
        <f t="shared" si="19"/>
        <v>2.8799999999999826</v>
      </c>
    </row>
    <row r="292" spans="1:6">
      <c r="A292" s="81">
        <v>2.8899999999999824</v>
      </c>
      <c r="B292" s="81">
        <f t="shared" si="16"/>
        <v>2.8899999999999824</v>
      </c>
      <c r="C292" s="81">
        <v>2.8899999999999824</v>
      </c>
      <c r="D292" s="81">
        <f t="shared" si="17"/>
        <v>0</v>
      </c>
      <c r="E292" s="81">
        <f t="shared" si="18"/>
        <v>0</v>
      </c>
      <c r="F292" s="81">
        <f t="shared" si="19"/>
        <v>2.8899999999999824</v>
      </c>
    </row>
    <row r="293" spans="1:6">
      <c r="A293" s="81">
        <v>2.8999999999999821</v>
      </c>
      <c r="B293" s="81">
        <f t="shared" si="16"/>
        <v>2.8999999999999821</v>
      </c>
      <c r="C293" s="81">
        <v>2.8999999999999821</v>
      </c>
      <c r="D293" s="81">
        <f t="shared" si="17"/>
        <v>0</v>
      </c>
      <c r="E293" s="81">
        <f t="shared" si="18"/>
        <v>0</v>
      </c>
      <c r="F293" s="81">
        <f t="shared" si="19"/>
        <v>2.8999999999999821</v>
      </c>
    </row>
    <row r="294" spans="1:6">
      <c r="A294" s="81">
        <v>2.9099999999999819</v>
      </c>
      <c r="B294" s="81">
        <f t="shared" si="16"/>
        <v>2.9099999999999819</v>
      </c>
      <c r="C294" s="81">
        <v>2.9099999999999819</v>
      </c>
      <c r="D294" s="81">
        <f t="shared" si="17"/>
        <v>0</v>
      </c>
      <c r="E294" s="81">
        <f t="shared" si="18"/>
        <v>0</v>
      </c>
      <c r="F294" s="81">
        <f t="shared" si="19"/>
        <v>2.9099999999999819</v>
      </c>
    </row>
    <row r="295" spans="1:6">
      <c r="A295" s="81">
        <v>2.9199999999999817</v>
      </c>
      <c r="B295" s="81">
        <f t="shared" si="16"/>
        <v>2.9199999999999817</v>
      </c>
      <c r="C295" s="81">
        <v>2.9199999999999817</v>
      </c>
      <c r="D295" s="81">
        <f t="shared" si="17"/>
        <v>0</v>
      </c>
      <c r="E295" s="81">
        <f t="shared" si="18"/>
        <v>0</v>
      </c>
      <c r="F295" s="81">
        <f t="shared" si="19"/>
        <v>2.9199999999999817</v>
      </c>
    </row>
    <row r="296" spans="1:6">
      <c r="A296" s="81">
        <v>2.9299999999999815</v>
      </c>
      <c r="B296" s="81">
        <f t="shared" si="16"/>
        <v>2.9299999999999815</v>
      </c>
      <c r="C296" s="81">
        <v>2.9299999999999815</v>
      </c>
      <c r="D296" s="81">
        <f t="shared" si="17"/>
        <v>0</v>
      </c>
      <c r="E296" s="81">
        <f t="shared" si="18"/>
        <v>0</v>
      </c>
      <c r="F296" s="81">
        <f t="shared" si="19"/>
        <v>2.9299999999999815</v>
      </c>
    </row>
    <row r="297" spans="1:6">
      <c r="A297" s="81">
        <v>2.9399999999999813</v>
      </c>
      <c r="B297" s="81">
        <f t="shared" si="16"/>
        <v>2.9399999999999813</v>
      </c>
      <c r="C297" s="81">
        <v>2.9399999999999813</v>
      </c>
      <c r="D297" s="81">
        <f t="shared" si="17"/>
        <v>0</v>
      </c>
      <c r="E297" s="81">
        <f t="shared" si="18"/>
        <v>0</v>
      </c>
      <c r="F297" s="81">
        <f t="shared" si="19"/>
        <v>2.9399999999999813</v>
      </c>
    </row>
    <row r="298" spans="1:6">
      <c r="A298" s="81">
        <v>2.9499999999999811</v>
      </c>
      <c r="B298" s="81">
        <f t="shared" si="16"/>
        <v>2.9499999999999811</v>
      </c>
      <c r="C298" s="81">
        <v>2.9499999999999811</v>
      </c>
      <c r="D298" s="81">
        <f t="shared" si="17"/>
        <v>0</v>
      </c>
      <c r="E298" s="81">
        <f t="shared" si="18"/>
        <v>0</v>
      </c>
      <c r="F298" s="81">
        <f t="shared" si="19"/>
        <v>2.9499999999999811</v>
      </c>
    </row>
    <row r="299" spans="1:6">
      <c r="A299" s="81">
        <v>2.9599999999999809</v>
      </c>
      <c r="B299" s="81">
        <f t="shared" si="16"/>
        <v>2.9599999999999809</v>
      </c>
      <c r="C299" s="81">
        <v>2.9599999999999809</v>
      </c>
      <c r="D299" s="81">
        <f t="shared" si="17"/>
        <v>0</v>
      </c>
      <c r="E299" s="81">
        <f t="shared" si="18"/>
        <v>0</v>
      </c>
      <c r="F299" s="81">
        <f t="shared" si="19"/>
        <v>2.9599999999999809</v>
      </c>
    </row>
    <row r="300" spans="1:6">
      <c r="A300" s="81">
        <v>2.9699999999999807</v>
      </c>
      <c r="B300" s="81">
        <f t="shared" si="16"/>
        <v>2.9699999999999807</v>
      </c>
      <c r="C300" s="81">
        <v>2.9699999999999807</v>
      </c>
      <c r="D300" s="81">
        <f t="shared" si="17"/>
        <v>0</v>
      </c>
      <c r="E300" s="81">
        <f t="shared" si="18"/>
        <v>0</v>
      </c>
      <c r="F300" s="81">
        <f t="shared" si="19"/>
        <v>2.9699999999999807</v>
      </c>
    </row>
    <row r="301" spans="1:6">
      <c r="A301" s="81">
        <v>2.9799999999999804</v>
      </c>
      <c r="B301" s="81">
        <f t="shared" si="16"/>
        <v>2.9799999999999804</v>
      </c>
      <c r="C301" s="81">
        <v>2.9799999999999804</v>
      </c>
      <c r="D301" s="81">
        <f t="shared" si="17"/>
        <v>0</v>
      </c>
      <c r="E301" s="81">
        <f t="shared" si="18"/>
        <v>0</v>
      </c>
      <c r="F301" s="81">
        <f t="shared" si="19"/>
        <v>2.9799999999999804</v>
      </c>
    </row>
    <row r="302" spans="1:6">
      <c r="A302" s="81">
        <v>2.9899999999999802</v>
      </c>
      <c r="B302" s="81">
        <f t="shared" si="16"/>
        <v>2.9899999999999802</v>
      </c>
      <c r="C302" s="81">
        <v>2.9899999999999802</v>
      </c>
      <c r="D302" s="81">
        <f t="shared" si="17"/>
        <v>0</v>
      </c>
      <c r="E302" s="81">
        <f t="shared" si="18"/>
        <v>0</v>
      </c>
      <c r="F302" s="81">
        <f t="shared" si="19"/>
        <v>2.9899999999999802</v>
      </c>
    </row>
    <row r="303" spans="1:6">
      <c r="A303" s="81">
        <v>2.99999999999998</v>
      </c>
      <c r="B303" s="81">
        <f t="shared" si="16"/>
        <v>2.99999999999998</v>
      </c>
      <c r="C303" s="81">
        <v>2.99999999999998</v>
      </c>
      <c r="D303" s="81">
        <f t="shared" si="17"/>
        <v>0</v>
      </c>
      <c r="E303" s="81">
        <f t="shared" si="18"/>
        <v>0</v>
      </c>
      <c r="F303" s="81">
        <f t="shared" si="19"/>
        <v>2.99999999999998</v>
      </c>
    </row>
    <row r="304" spans="1:6">
      <c r="A304" s="81">
        <v>3.0099999999999798</v>
      </c>
      <c r="B304" s="81">
        <f t="shared" si="16"/>
        <v>3.0099999999999798</v>
      </c>
      <c r="C304" s="81">
        <v>3.0099999999999798</v>
      </c>
      <c r="D304" s="81">
        <f t="shared" si="17"/>
        <v>0</v>
      </c>
      <c r="E304" s="81">
        <f t="shared" si="18"/>
        <v>0</v>
      </c>
      <c r="F304" s="81">
        <f t="shared" si="19"/>
        <v>3.0099999999999798</v>
      </c>
    </row>
    <row r="305" spans="1:6">
      <c r="A305" s="81">
        <v>3.0199999999999796</v>
      </c>
      <c r="B305" s="81">
        <f t="shared" si="16"/>
        <v>3.0199999999999796</v>
      </c>
      <c r="C305" s="81">
        <v>3.0199999999999796</v>
      </c>
      <c r="D305" s="81">
        <f t="shared" si="17"/>
        <v>0</v>
      </c>
      <c r="E305" s="81">
        <f t="shared" si="18"/>
        <v>0</v>
      </c>
      <c r="F305" s="81">
        <f t="shared" si="19"/>
        <v>3.0199999999999796</v>
      </c>
    </row>
    <row r="306" spans="1:6">
      <c r="A306" s="81">
        <v>3.0299999999999794</v>
      </c>
      <c r="B306" s="81">
        <f t="shared" si="16"/>
        <v>3.0299999999999794</v>
      </c>
      <c r="C306" s="81">
        <v>3.0299999999999794</v>
      </c>
      <c r="D306" s="81">
        <f t="shared" si="17"/>
        <v>0</v>
      </c>
      <c r="E306" s="81">
        <f t="shared" si="18"/>
        <v>0</v>
      </c>
      <c r="F306" s="81">
        <f t="shared" si="19"/>
        <v>3.0299999999999794</v>
      </c>
    </row>
    <row r="307" spans="1:6">
      <c r="A307" s="81">
        <v>3.0399999999999792</v>
      </c>
      <c r="B307" s="81">
        <f t="shared" si="16"/>
        <v>3.0399999999999792</v>
      </c>
      <c r="C307" s="81">
        <v>3.0399999999999792</v>
      </c>
      <c r="D307" s="81">
        <f t="shared" si="17"/>
        <v>0</v>
      </c>
      <c r="E307" s="81">
        <f t="shared" si="18"/>
        <v>0</v>
      </c>
      <c r="F307" s="81">
        <f t="shared" si="19"/>
        <v>3.0399999999999792</v>
      </c>
    </row>
    <row r="308" spans="1:6">
      <c r="A308" s="81">
        <v>3.049999999999979</v>
      </c>
      <c r="B308" s="81">
        <f t="shared" si="16"/>
        <v>3.049999999999979</v>
      </c>
      <c r="C308" s="81">
        <v>3.049999999999979</v>
      </c>
      <c r="D308" s="81">
        <f t="shared" si="17"/>
        <v>0</v>
      </c>
      <c r="E308" s="81">
        <f t="shared" si="18"/>
        <v>0</v>
      </c>
      <c r="F308" s="81">
        <f t="shared" si="19"/>
        <v>3.049999999999979</v>
      </c>
    </row>
    <row r="309" spans="1:6">
      <c r="A309" s="81">
        <v>3.0599999999999787</v>
      </c>
      <c r="B309" s="81">
        <f t="shared" si="16"/>
        <v>3.0599999999999787</v>
      </c>
      <c r="C309" s="81">
        <v>3.0599999999999787</v>
      </c>
      <c r="D309" s="81">
        <f t="shared" si="17"/>
        <v>0</v>
      </c>
      <c r="E309" s="81">
        <f t="shared" si="18"/>
        <v>0</v>
      </c>
      <c r="F309" s="81">
        <f t="shared" si="19"/>
        <v>3.0599999999999787</v>
      </c>
    </row>
    <row r="310" spans="1:6">
      <c r="A310" s="81">
        <v>3.0699999999999785</v>
      </c>
      <c r="B310" s="81">
        <f t="shared" si="16"/>
        <v>3.0699999999999785</v>
      </c>
      <c r="C310" s="81">
        <v>3.0699999999999785</v>
      </c>
      <c r="D310" s="81">
        <f t="shared" si="17"/>
        <v>0</v>
      </c>
      <c r="E310" s="81">
        <f t="shared" si="18"/>
        <v>0</v>
      </c>
      <c r="F310" s="81">
        <f t="shared" si="19"/>
        <v>3.0699999999999785</v>
      </c>
    </row>
    <row r="311" spans="1:6">
      <c r="A311" s="81">
        <v>3.0799999999999783</v>
      </c>
      <c r="B311" s="81">
        <f t="shared" si="16"/>
        <v>3.0799999999999783</v>
      </c>
      <c r="C311" s="81">
        <v>3.0799999999999783</v>
      </c>
      <c r="D311" s="81">
        <f t="shared" si="17"/>
        <v>0</v>
      </c>
      <c r="E311" s="81">
        <f t="shared" si="18"/>
        <v>0</v>
      </c>
      <c r="F311" s="81">
        <f t="shared" si="19"/>
        <v>3.0799999999999783</v>
      </c>
    </row>
    <row r="312" spans="1:6">
      <c r="A312" s="81">
        <v>3.0899999999999781</v>
      </c>
      <c r="B312" s="81">
        <f t="shared" si="16"/>
        <v>3.0899999999999781</v>
      </c>
      <c r="C312" s="81">
        <v>3.0899999999999781</v>
      </c>
      <c r="D312" s="81">
        <f t="shared" si="17"/>
        <v>0</v>
      </c>
      <c r="E312" s="81">
        <f t="shared" si="18"/>
        <v>0</v>
      </c>
      <c r="F312" s="81">
        <f t="shared" si="19"/>
        <v>3.0899999999999781</v>
      </c>
    </row>
    <row r="313" spans="1:6">
      <c r="A313" s="81">
        <v>3.0999999999999779</v>
      </c>
      <c r="B313" s="81">
        <f t="shared" si="16"/>
        <v>3.0999999999999779</v>
      </c>
      <c r="C313" s="81">
        <v>3.0999999999999779</v>
      </c>
      <c r="D313" s="81">
        <f t="shared" si="17"/>
        <v>0</v>
      </c>
      <c r="E313" s="81">
        <f t="shared" si="18"/>
        <v>0</v>
      </c>
      <c r="F313" s="81">
        <f t="shared" si="19"/>
        <v>3.0999999999999779</v>
      </c>
    </row>
    <row r="314" spans="1:6">
      <c r="A314" s="81">
        <v>3.1099999999999777</v>
      </c>
      <c r="B314" s="81">
        <f t="shared" si="16"/>
        <v>3.1099999999999777</v>
      </c>
      <c r="C314" s="81">
        <v>3.1099999999999777</v>
      </c>
      <c r="D314" s="81">
        <f t="shared" si="17"/>
        <v>0</v>
      </c>
      <c r="E314" s="81">
        <f t="shared" si="18"/>
        <v>0</v>
      </c>
      <c r="F314" s="81">
        <f t="shared" si="19"/>
        <v>3.1099999999999777</v>
      </c>
    </row>
    <row r="315" spans="1:6">
      <c r="A315" s="81">
        <v>3.1199999999999775</v>
      </c>
      <c r="B315" s="81">
        <f t="shared" si="16"/>
        <v>3.1199999999999775</v>
      </c>
      <c r="C315" s="81">
        <v>3.1199999999999775</v>
      </c>
      <c r="D315" s="81">
        <f t="shared" si="17"/>
        <v>0</v>
      </c>
      <c r="E315" s="81">
        <f t="shared" si="18"/>
        <v>0</v>
      </c>
      <c r="F315" s="81">
        <f t="shared" si="19"/>
        <v>3.1199999999999775</v>
      </c>
    </row>
    <row r="316" spans="1:6">
      <c r="A316" s="81">
        <v>3.1299999999999772</v>
      </c>
      <c r="B316" s="81">
        <f t="shared" si="16"/>
        <v>3.1299999999999772</v>
      </c>
      <c r="C316" s="81">
        <v>3.1299999999999772</v>
      </c>
      <c r="D316" s="81">
        <f t="shared" si="17"/>
        <v>0</v>
      </c>
      <c r="E316" s="81">
        <f t="shared" si="18"/>
        <v>0</v>
      </c>
      <c r="F316" s="81">
        <f t="shared" si="19"/>
        <v>3.1299999999999772</v>
      </c>
    </row>
    <row r="317" spans="1:6">
      <c r="A317" s="81">
        <v>3.139999999999977</v>
      </c>
      <c r="B317" s="81">
        <f t="shared" si="16"/>
        <v>3.139999999999977</v>
      </c>
      <c r="C317" s="81">
        <v>3.139999999999977</v>
      </c>
      <c r="D317" s="81">
        <f t="shared" si="17"/>
        <v>0</v>
      </c>
      <c r="E317" s="81">
        <f t="shared" si="18"/>
        <v>0</v>
      </c>
      <c r="F317" s="81">
        <f t="shared" si="19"/>
        <v>3.139999999999977</v>
      </c>
    </row>
    <row r="318" spans="1:6">
      <c r="A318" s="81">
        <v>3.1499999999999768</v>
      </c>
      <c r="B318" s="81">
        <f t="shared" si="16"/>
        <v>3.1499999999999768</v>
      </c>
      <c r="C318" s="81">
        <v>3.1499999999999768</v>
      </c>
      <c r="D318" s="81">
        <f t="shared" si="17"/>
        <v>0</v>
      </c>
      <c r="E318" s="81">
        <f t="shared" si="18"/>
        <v>0</v>
      </c>
      <c r="F318" s="81">
        <f t="shared" si="19"/>
        <v>3.1499999999999768</v>
      </c>
    </row>
    <row r="319" spans="1:6">
      <c r="A319" s="81">
        <v>3.1599999999999766</v>
      </c>
      <c r="B319" s="81">
        <f t="shared" si="16"/>
        <v>3.1599999999999766</v>
      </c>
      <c r="C319" s="81">
        <v>3.1599999999999766</v>
      </c>
      <c r="D319" s="81">
        <f t="shared" si="17"/>
        <v>0</v>
      </c>
      <c r="E319" s="81">
        <f t="shared" si="18"/>
        <v>0</v>
      </c>
      <c r="F319" s="81">
        <f t="shared" si="19"/>
        <v>3.1599999999999766</v>
      </c>
    </row>
    <row r="320" spans="1:6">
      <c r="A320" s="81">
        <v>3.1699999999999764</v>
      </c>
      <c r="B320" s="81">
        <f t="shared" si="16"/>
        <v>3.1699999999999764</v>
      </c>
      <c r="C320" s="81">
        <v>3.1699999999999764</v>
      </c>
      <c r="D320" s="81">
        <f t="shared" si="17"/>
        <v>0</v>
      </c>
      <c r="E320" s="81">
        <f t="shared" si="18"/>
        <v>0</v>
      </c>
      <c r="F320" s="81">
        <f t="shared" si="19"/>
        <v>3.1699999999999764</v>
      </c>
    </row>
    <row r="321" spans="1:6">
      <c r="A321" s="81">
        <v>3.1799999999999762</v>
      </c>
      <c r="B321" s="81">
        <f t="shared" si="16"/>
        <v>3.1799999999999762</v>
      </c>
      <c r="C321" s="81">
        <v>3.1799999999999762</v>
      </c>
      <c r="D321" s="81">
        <f t="shared" si="17"/>
        <v>0</v>
      </c>
      <c r="E321" s="81">
        <f t="shared" si="18"/>
        <v>0</v>
      </c>
      <c r="F321" s="81">
        <f t="shared" si="19"/>
        <v>3.1799999999999762</v>
      </c>
    </row>
    <row r="322" spans="1:6">
      <c r="A322" s="81">
        <v>3.189999999999976</v>
      </c>
      <c r="B322" s="81">
        <f t="shared" si="16"/>
        <v>3.189999999999976</v>
      </c>
      <c r="C322" s="81">
        <v>3.189999999999976</v>
      </c>
      <c r="D322" s="81">
        <f t="shared" si="17"/>
        <v>0</v>
      </c>
      <c r="E322" s="81">
        <f t="shared" si="18"/>
        <v>0</v>
      </c>
      <c r="F322" s="81">
        <f t="shared" si="19"/>
        <v>3.189999999999976</v>
      </c>
    </row>
    <row r="323" spans="1:6">
      <c r="A323" s="81">
        <v>3.1999999999999758</v>
      </c>
      <c r="B323" s="81">
        <f t="shared" ref="B323:B386" si="20">MIN(MAX(A323,1.6),3.7)</f>
        <v>3.1999999999999758</v>
      </c>
      <c r="C323" s="81">
        <v>3.1999999999999758</v>
      </c>
      <c r="D323" s="81">
        <f t="shared" ref="D323:D386" si="21">MAX(1.6-A323,0)</f>
        <v>0</v>
      </c>
      <c r="E323" s="81">
        <f t="shared" ref="E323:E386" si="22">-MAX(A323-3.7,0)</f>
        <v>0</v>
      </c>
      <c r="F323" s="81">
        <f t="shared" ref="F323:F386" si="23">C323+D323+E323</f>
        <v>3.1999999999999758</v>
      </c>
    </row>
    <row r="324" spans="1:6">
      <c r="A324" s="81">
        <v>3.2099999999999755</v>
      </c>
      <c r="B324" s="81">
        <f t="shared" si="20"/>
        <v>3.2099999999999755</v>
      </c>
      <c r="C324" s="81">
        <v>3.2099999999999755</v>
      </c>
      <c r="D324" s="81">
        <f t="shared" si="21"/>
        <v>0</v>
      </c>
      <c r="E324" s="81">
        <f t="shared" si="22"/>
        <v>0</v>
      </c>
      <c r="F324" s="81">
        <f t="shared" si="23"/>
        <v>3.2099999999999755</v>
      </c>
    </row>
    <row r="325" spans="1:6">
      <c r="A325" s="81">
        <v>3.2199999999999753</v>
      </c>
      <c r="B325" s="81">
        <f t="shared" si="20"/>
        <v>3.2199999999999753</v>
      </c>
      <c r="C325" s="81">
        <v>3.2199999999999753</v>
      </c>
      <c r="D325" s="81">
        <f t="shared" si="21"/>
        <v>0</v>
      </c>
      <c r="E325" s="81">
        <f t="shared" si="22"/>
        <v>0</v>
      </c>
      <c r="F325" s="81">
        <f t="shared" si="23"/>
        <v>3.2199999999999753</v>
      </c>
    </row>
    <row r="326" spans="1:6">
      <c r="A326" s="81">
        <v>3.2299999999999751</v>
      </c>
      <c r="B326" s="81">
        <f t="shared" si="20"/>
        <v>3.2299999999999751</v>
      </c>
      <c r="C326" s="81">
        <v>3.2299999999999751</v>
      </c>
      <c r="D326" s="81">
        <f t="shared" si="21"/>
        <v>0</v>
      </c>
      <c r="E326" s="81">
        <f t="shared" si="22"/>
        <v>0</v>
      </c>
      <c r="F326" s="81">
        <f t="shared" si="23"/>
        <v>3.2299999999999751</v>
      </c>
    </row>
    <row r="327" spans="1:6">
      <c r="A327" s="81">
        <v>3.2399999999999749</v>
      </c>
      <c r="B327" s="81">
        <f t="shared" si="20"/>
        <v>3.2399999999999749</v>
      </c>
      <c r="C327" s="81">
        <v>3.2399999999999749</v>
      </c>
      <c r="D327" s="81">
        <f t="shared" si="21"/>
        <v>0</v>
      </c>
      <c r="E327" s="81">
        <f t="shared" si="22"/>
        <v>0</v>
      </c>
      <c r="F327" s="81">
        <f t="shared" si="23"/>
        <v>3.2399999999999749</v>
      </c>
    </row>
    <row r="328" spans="1:6">
      <c r="A328" s="81">
        <v>3.2499999999999747</v>
      </c>
      <c r="B328" s="81">
        <f t="shared" si="20"/>
        <v>3.2499999999999747</v>
      </c>
      <c r="C328" s="81">
        <v>3.2499999999999747</v>
      </c>
      <c r="D328" s="81">
        <f t="shared" si="21"/>
        <v>0</v>
      </c>
      <c r="E328" s="81">
        <f t="shared" si="22"/>
        <v>0</v>
      </c>
      <c r="F328" s="81">
        <f t="shared" si="23"/>
        <v>3.2499999999999747</v>
      </c>
    </row>
    <row r="329" spans="1:6">
      <c r="A329" s="81">
        <v>3.2599999999999745</v>
      </c>
      <c r="B329" s="81">
        <f t="shared" si="20"/>
        <v>3.2599999999999745</v>
      </c>
      <c r="C329" s="81">
        <v>3.2599999999999745</v>
      </c>
      <c r="D329" s="81">
        <f t="shared" si="21"/>
        <v>0</v>
      </c>
      <c r="E329" s="81">
        <f t="shared" si="22"/>
        <v>0</v>
      </c>
      <c r="F329" s="81">
        <f t="shared" si="23"/>
        <v>3.2599999999999745</v>
      </c>
    </row>
    <row r="330" spans="1:6">
      <c r="A330" s="81">
        <v>3.2699999999999743</v>
      </c>
      <c r="B330" s="81">
        <f t="shared" si="20"/>
        <v>3.2699999999999743</v>
      </c>
      <c r="C330" s="81">
        <v>3.2699999999999743</v>
      </c>
      <c r="D330" s="81">
        <f t="shared" si="21"/>
        <v>0</v>
      </c>
      <c r="E330" s="81">
        <f t="shared" si="22"/>
        <v>0</v>
      </c>
      <c r="F330" s="81">
        <f t="shared" si="23"/>
        <v>3.2699999999999743</v>
      </c>
    </row>
    <row r="331" spans="1:6">
      <c r="A331" s="81">
        <v>3.279999999999974</v>
      </c>
      <c r="B331" s="81">
        <f t="shared" si="20"/>
        <v>3.279999999999974</v>
      </c>
      <c r="C331" s="81">
        <v>3.279999999999974</v>
      </c>
      <c r="D331" s="81">
        <f t="shared" si="21"/>
        <v>0</v>
      </c>
      <c r="E331" s="81">
        <f t="shared" si="22"/>
        <v>0</v>
      </c>
      <c r="F331" s="81">
        <f t="shared" si="23"/>
        <v>3.279999999999974</v>
      </c>
    </row>
    <row r="332" spans="1:6">
      <c r="A332" s="81">
        <v>3.2899999999999738</v>
      </c>
      <c r="B332" s="81">
        <f t="shared" si="20"/>
        <v>3.2899999999999738</v>
      </c>
      <c r="C332" s="81">
        <v>3.2899999999999738</v>
      </c>
      <c r="D332" s="81">
        <f t="shared" si="21"/>
        <v>0</v>
      </c>
      <c r="E332" s="81">
        <f t="shared" si="22"/>
        <v>0</v>
      </c>
      <c r="F332" s="81">
        <f t="shared" si="23"/>
        <v>3.2899999999999738</v>
      </c>
    </row>
    <row r="333" spans="1:6">
      <c r="A333" s="81">
        <v>3.2999999999999736</v>
      </c>
      <c r="B333" s="81">
        <f t="shared" si="20"/>
        <v>3.2999999999999736</v>
      </c>
      <c r="C333" s="81">
        <v>3.2999999999999736</v>
      </c>
      <c r="D333" s="81">
        <f t="shared" si="21"/>
        <v>0</v>
      </c>
      <c r="E333" s="81">
        <f t="shared" si="22"/>
        <v>0</v>
      </c>
      <c r="F333" s="81">
        <f t="shared" si="23"/>
        <v>3.2999999999999736</v>
      </c>
    </row>
    <row r="334" spans="1:6">
      <c r="A334" s="81">
        <v>3.3099999999999734</v>
      </c>
      <c r="B334" s="81">
        <f t="shared" si="20"/>
        <v>3.3099999999999734</v>
      </c>
      <c r="C334" s="81">
        <v>3.3099999999999734</v>
      </c>
      <c r="D334" s="81">
        <f t="shared" si="21"/>
        <v>0</v>
      </c>
      <c r="E334" s="81">
        <f t="shared" si="22"/>
        <v>0</v>
      </c>
      <c r="F334" s="81">
        <f t="shared" si="23"/>
        <v>3.3099999999999734</v>
      </c>
    </row>
    <row r="335" spans="1:6">
      <c r="A335" s="81">
        <v>3.3199999999999732</v>
      </c>
      <c r="B335" s="81">
        <f t="shared" si="20"/>
        <v>3.3199999999999732</v>
      </c>
      <c r="C335" s="81">
        <v>3.3199999999999732</v>
      </c>
      <c r="D335" s="81">
        <f t="shared" si="21"/>
        <v>0</v>
      </c>
      <c r="E335" s="81">
        <f t="shared" si="22"/>
        <v>0</v>
      </c>
      <c r="F335" s="81">
        <f t="shared" si="23"/>
        <v>3.3199999999999732</v>
      </c>
    </row>
    <row r="336" spans="1:6">
      <c r="A336" s="81">
        <v>3.329999999999973</v>
      </c>
      <c r="B336" s="81">
        <f t="shared" si="20"/>
        <v>3.329999999999973</v>
      </c>
      <c r="C336" s="81">
        <v>3.329999999999973</v>
      </c>
      <c r="D336" s="81">
        <f t="shared" si="21"/>
        <v>0</v>
      </c>
      <c r="E336" s="81">
        <f t="shared" si="22"/>
        <v>0</v>
      </c>
      <c r="F336" s="81">
        <f t="shared" si="23"/>
        <v>3.329999999999973</v>
      </c>
    </row>
    <row r="337" spans="1:6">
      <c r="A337" s="81">
        <v>3.3399999999999728</v>
      </c>
      <c r="B337" s="81">
        <f t="shared" si="20"/>
        <v>3.3399999999999728</v>
      </c>
      <c r="C337" s="81">
        <v>3.3399999999999728</v>
      </c>
      <c r="D337" s="81">
        <f t="shared" si="21"/>
        <v>0</v>
      </c>
      <c r="E337" s="81">
        <f t="shared" si="22"/>
        <v>0</v>
      </c>
      <c r="F337" s="81">
        <f t="shared" si="23"/>
        <v>3.3399999999999728</v>
      </c>
    </row>
    <row r="338" spans="1:6">
      <c r="A338" s="81">
        <v>3.3499999999999726</v>
      </c>
      <c r="B338" s="81">
        <f t="shared" si="20"/>
        <v>3.3499999999999726</v>
      </c>
      <c r="C338" s="81">
        <v>3.3499999999999726</v>
      </c>
      <c r="D338" s="81">
        <f t="shared" si="21"/>
        <v>0</v>
      </c>
      <c r="E338" s="81">
        <f t="shared" si="22"/>
        <v>0</v>
      </c>
      <c r="F338" s="81">
        <f t="shared" si="23"/>
        <v>3.3499999999999726</v>
      </c>
    </row>
    <row r="339" spans="1:6">
      <c r="A339" s="81">
        <v>3.3599999999999723</v>
      </c>
      <c r="B339" s="81">
        <f t="shared" si="20"/>
        <v>3.3599999999999723</v>
      </c>
      <c r="C339" s="81">
        <v>3.3599999999999723</v>
      </c>
      <c r="D339" s="81">
        <f t="shared" si="21"/>
        <v>0</v>
      </c>
      <c r="E339" s="81">
        <f t="shared" si="22"/>
        <v>0</v>
      </c>
      <c r="F339" s="81">
        <f t="shared" si="23"/>
        <v>3.3599999999999723</v>
      </c>
    </row>
    <row r="340" spans="1:6">
      <c r="A340" s="81">
        <v>3.3699999999999721</v>
      </c>
      <c r="B340" s="81">
        <f t="shared" si="20"/>
        <v>3.3699999999999721</v>
      </c>
      <c r="C340" s="81">
        <v>3.3699999999999721</v>
      </c>
      <c r="D340" s="81">
        <f t="shared" si="21"/>
        <v>0</v>
      </c>
      <c r="E340" s="81">
        <f t="shared" si="22"/>
        <v>0</v>
      </c>
      <c r="F340" s="81">
        <f t="shared" si="23"/>
        <v>3.3699999999999721</v>
      </c>
    </row>
    <row r="341" spans="1:6">
      <c r="A341" s="81">
        <v>3.3799999999999719</v>
      </c>
      <c r="B341" s="81">
        <f t="shared" si="20"/>
        <v>3.3799999999999719</v>
      </c>
      <c r="C341" s="81">
        <v>3.3799999999999719</v>
      </c>
      <c r="D341" s="81">
        <f t="shared" si="21"/>
        <v>0</v>
      </c>
      <c r="E341" s="81">
        <f t="shared" si="22"/>
        <v>0</v>
      </c>
      <c r="F341" s="81">
        <f t="shared" si="23"/>
        <v>3.3799999999999719</v>
      </c>
    </row>
    <row r="342" spans="1:6">
      <c r="A342" s="81">
        <v>3.3899999999999717</v>
      </c>
      <c r="B342" s="81">
        <f t="shared" si="20"/>
        <v>3.3899999999999717</v>
      </c>
      <c r="C342" s="81">
        <v>3.3899999999999717</v>
      </c>
      <c r="D342" s="81">
        <f t="shared" si="21"/>
        <v>0</v>
      </c>
      <c r="E342" s="81">
        <f t="shared" si="22"/>
        <v>0</v>
      </c>
      <c r="F342" s="81">
        <f t="shared" si="23"/>
        <v>3.3899999999999717</v>
      </c>
    </row>
    <row r="343" spans="1:6">
      <c r="A343" s="81">
        <v>3.3999999999999715</v>
      </c>
      <c r="B343" s="81">
        <f t="shared" si="20"/>
        <v>3.3999999999999715</v>
      </c>
      <c r="C343" s="81">
        <v>3.3999999999999715</v>
      </c>
      <c r="D343" s="81">
        <f t="shared" si="21"/>
        <v>0</v>
      </c>
      <c r="E343" s="81">
        <f t="shared" si="22"/>
        <v>0</v>
      </c>
      <c r="F343" s="81">
        <f t="shared" si="23"/>
        <v>3.3999999999999715</v>
      </c>
    </row>
    <row r="344" spans="1:6">
      <c r="A344" s="81">
        <v>3.4099999999999713</v>
      </c>
      <c r="B344" s="81">
        <f t="shared" si="20"/>
        <v>3.4099999999999713</v>
      </c>
      <c r="C344" s="81">
        <v>3.4099999999999713</v>
      </c>
      <c r="D344" s="81">
        <f t="shared" si="21"/>
        <v>0</v>
      </c>
      <c r="E344" s="81">
        <f t="shared" si="22"/>
        <v>0</v>
      </c>
      <c r="F344" s="81">
        <f t="shared" si="23"/>
        <v>3.4099999999999713</v>
      </c>
    </row>
    <row r="345" spans="1:6">
      <c r="A345" s="81">
        <v>3.4199999999999711</v>
      </c>
      <c r="B345" s="81">
        <f t="shared" si="20"/>
        <v>3.4199999999999711</v>
      </c>
      <c r="C345" s="81">
        <v>3.4199999999999711</v>
      </c>
      <c r="D345" s="81">
        <f t="shared" si="21"/>
        <v>0</v>
      </c>
      <c r="E345" s="81">
        <f t="shared" si="22"/>
        <v>0</v>
      </c>
      <c r="F345" s="81">
        <f t="shared" si="23"/>
        <v>3.4199999999999711</v>
      </c>
    </row>
    <row r="346" spans="1:6">
      <c r="A346" s="81">
        <v>3.4299999999999708</v>
      </c>
      <c r="B346" s="81">
        <f t="shared" si="20"/>
        <v>3.4299999999999708</v>
      </c>
      <c r="C346" s="81">
        <v>3.4299999999999708</v>
      </c>
      <c r="D346" s="81">
        <f t="shared" si="21"/>
        <v>0</v>
      </c>
      <c r="E346" s="81">
        <f t="shared" si="22"/>
        <v>0</v>
      </c>
      <c r="F346" s="81">
        <f t="shared" si="23"/>
        <v>3.4299999999999708</v>
      </c>
    </row>
    <row r="347" spans="1:6">
      <c r="A347" s="81">
        <v>3.4399999999999706</v>
      </c>
      <c r="B347" s="81">
        <f t="shared" si="20"/>
        <v>3.4399999999999706</v>
      </c>
      <c r="C347" s="81">
        <v>3.4399999999999706</v>
      </c>
      <c r="D347" s="81">
        <f t="shared" si="21"/>
        <v>0</v>
      </c>
      <c r="E347" s="81">
        <f t="shared" si="22"/>
        <v>0</v>
      </c>
      <c r="F347" s="81">
        <f t="shared" si="23"/>
        <v>3.4399999999999706</v>
      </c>
    </row>
    <row r="348" spans="1:6">
      <c r="A348" s="81">
        <v>3.4499999999999704</v>
      </c>
      <c r="B348" s="81">
        <f t="shared" si="20"/>
        <v>3.4499999999999704</v>
      </c>
      <c r="C348" s="81">
        <v>3.4499999999999704</v>
      </c>
      <c r="D348" s="81">
        <f t="shared" si="21"/>
        <v>0</v>
      </c>
      <c r="E348" s="81">
        <f t="shared" si="22"/>
        <v>0</v>
      </c>
      <c r="F348" s="81">
        <f t="shared" si="23"/>
        <v>3.4499999999999704</v>
      </c>
    </row>
    <row r="349" spans="1:6">
      <c r="A349" s="81">
        <v>3.4599999999999702</v>
      </c>
      <c r="B349" s="81">
        <f t="shared" si="20"/>
        <v>3.4599999999999702</v>
      </c>
      <c r="C349" s="81">
        <v>3.4599999999999702</v>
      </c>
      <c r="D349" s="81">
        <f t="shared" si="21"/>
        <v>0</v>
      </c>
      <c r="E349" s="81">
        <f t="shared" si="22"/>
        <v>0</v>
      </c>
      <c r="F349" s="81">
        <f t="shared" si="23"/>
        <v>3.4599999999999702</v>
      </c>
    </row>
    <row r="350" spans="1:6">
      <c r="A350" s="81">
        <v>3.46999999999997</v>
      </c>
      <c r="B350" s="81">
        <f t="shared" si="20"/>
        <v>3.46999999999997</v>
      </c>
      <c r="C350" s="81">
        <v>3.46999999999997</v>
      </c>
      <c r="D350" s="81">
        <f t="shared" si="21"/>
        <v>0</v>
      </c>
      <c r="E350" s="81">
        <f t="shared" si="22"/>
        <v>0</v>
      </c>
      <c r="F350" s="81">
        <f t="shared" si="23"/>
        <v>3.46999999999997</v>
      </c>
    </row>
    <row r="351" spans="1:6">
      <c r="A351" s="81">
        <v>3.4799999999999698</v>
      </c>
      <c r="B351" s="81">
        <f t="shared" si="20"/>
        <v>3.4799999999999698</v>
      </c>
      <c r="C351" s="81">
        <v>3.4799999999999698</v>
      </c>
      <c r="D351" s="81">
        <f t="shared" si="21"/>
        <v>0</v>
      </c>
      <c r="E351" s="81">
        <f t="shared" si="22"/>
        <v>0</v>
      </c>
      <c r="F351" s="81">
        <f t="shared" si="23"/>
        <v>3.4799999999999698</v>
      </c>
    </row>
    <row r="352" spans="1:6">
      <c r="A352" s="81">
        <v>3.4899999999999696</v>
      </c>
      <c r="B352" s="81">
        <f t="shared" si="20"/>
        <v>3.4899999999999696</v>
      </c>
      <c r="C352" s="81">
        <v>3.4899999999999696</v>
      </c>
      <c r="D352" s="81">
        <f t="shared" si="21"/>
        <v>0</v>
      </c>
      <c r="E352" s="81">
        <f t="shared" si="22"/>
        <v>0</v>
      </c>
      <c r="F352" s="81">
        <f t="shared" si="23"/>
        <v>3.4899999999999696</v>
      </c>
    </row>
    <row r="353" spans="1:6">
      <c r="A353" s="81">
        <v>3.4999999999999694</v>
      </c>
      <c r="B353" s="81">
        <f t="shared" si="20"/>
        <v>3.4999999999999694</v>
      </c>
      <c r="C353" s="81">
        <v>3.4999999999999694</v>
      </c>
      <c r="D353" s="81">
        <f t="shared" si="21"/>
        <v>0</v>
      </c>
      <c r="E353" s="81">
        <f t="shared" si="22"/>
        <v>0</v>
      </c>
      <c r="F353" s="81">
        <f t="shared" si="23"/>
        <v>3.4999999999999694</v>
      </c>
    </row>
    <row r="354" spans="1:6">
      <c r="A354" s="81">
        <v>3.5099999999999691</v>
      </c>
      <c r="B354" s="81">
        <f t="shared" si="20"/>
        <v>3.5099999999999691</v>
      </c>
      <c r="C354" s="81">
        <v>3.5099999999999691</v>
      </c>
      <c r="D354" s="81">
        <f t="shared" si="21"/>
        <v>0</v>
      </c>
      <c r="E354" s="81">
        <f t="shared" si="22"/>
        <v>0</v>
      </c>
      <c r="F354" s="81">
        <f t="shared" si="23"/>
        <v>3.5099999999999691</v>
      </c>
    </row>
    <row r="355" spans="1:6">
      <c r="A355" s="81">
        <v>3.5199999999999689</v>
      </c>
      <c r="B355" s="81">
        <f t="shared" si="20"/>
        <v>3.5199999999999689</v>
      </c>
      <c r="C355" s="81">
        <v>3.5199999999999689</v>
      </c>
      <c r="D355" s="81">
        <f t="shared" si="21"/>
        <v>0</v>
      </c>
      <c r="E355" s="81">
        <f t="shared" si="22"/>
        <v>0</v>
      </c>
      <c r="F355" s="81">
        <f t="shared" si="23"/>
        <v>3.5199999999999689</v>
      </c>
    </row>
    <row r="356" spans="1:6">
      <c r="A356" s="81">
        <v>3.5299999999999687</v>
      </c>
      <c r="B356" s="81">
        <f t="shared" si="20"/>
        <v>3.5299999999999687</v>
      </c>
      <c r="C356" s="81">
        <v>3.5299999999999687</v>
      </c>
      <c r="D356" s="81">
        <f t="shared" si="21"/>
        <v>0</v>
      </c>
      <c r="E356" s="81">
        <f t="shared" si="22"/>
        <v>0</v>
      </c>
      <c r="F356" s="81">
        <f t="shared" si="23"/>
        <v>3.5299999999999687</v>
      </c>
    </row>
    <row r="357" spans="1:6">
      <c r="A357" s="81">
        <v>3.5399999999999685</v>
      </c>
      <c r="B357" s="81">
        <f t="shared" si="20"/>
        <v>3.5399999999999685</v>
      </c>
      <c r="C357" s="81">
        <v>3.5399999999999685</v>
      </c>
      <c r="D357" s="81">
        <f t="shared" si="21"/>
        <v>0</v>
      </c>
      <c r="E357" s="81">
        <f t="shared" si="22"/>
        <v>0</v>
      </c>
      <c r="F357" s="81">
        <f t="shared" si="23"/>
        <v>3.5399999999999685</v>
      </c>
    </row>
    <row r="358" spans="1:6">
      <c r="A358" s="81">
        <v>3.5499999999999683</v>
      </c>
      <c r="B358" s="81">
        <f t="shared" si="20"/>
        <v>3.5499999999999683</v>
      </c>
      <c r="C358" s="81">
        <v>3.5499999999999683</v>
      </c>
      <c r="D358" s="81">
        <f t="shared" si="21"/>
        <v>0</v>
      </c>
      <c r="E358" s="81">
        <f t="shared" si="22"/>
        <v>0</v>
      </c>
      <c r="F358" s="81">
        <f t="shared" si="23"/>
        <v>3.5499999999999683</v>
      </c>
    </row>
    <row r="359" spans="1:6">
      <c r="A359" s="81">
        <v>3.5599999999999681</v>
      </c>
      <c r="B359" s="81">
        <f t="shared" si="20"/>
        <v>3.5599999999999681</v>
      </c>
      <c r="C359" s="81">
        <v>3.5599999999999681</v>
      </c>
      <c r="D359" s="81">
        <f t="shared" si="21"/>
        <v>0</v>
      </c>
      <c r="E359" s="81">
        <f t="shared" si="22"/>
        <v>0</v>
      </c>
      <c r="F359" s="81">
        <f t="shared" si="23"/>
        <v>3.5599999999999681</v>
      </c>
    </row>
    <row r="360" spans="1:6">
      <c r="A360" s="81">
        <v>3.5699999999999679</v>
      </c>
      <c r="B360" s="81">
        <f t="shared" si="20"/>
        <v>3.5699999999999679</v>
      </c>
      <c r="C360" s="81">
        <v>3.5699999999999679</v>
      </c>
      <c r="D360" s="81">
        <f t="shared" si="21"/>
        <v>0</v>
      </c>
      <c r="E360" s="81">
        <f t="shared" si="22"/>
        <v>0</v>
      </c>
      <c r="F360" s="81">
        <f t="shared" si="23"/>
        <v>3.5699999999999679</v>
      </c>
    </row>
    <row r="361" spans="1:6">
      <c r="A361" s="81">
        <v>3.5799999999999677</v>
      </c>
      <c r="B361" s="81">
        <f t="shared" si="20"/>
        <v>3.5799999999999677</v>
      </c>
      <c r="C361" s="81">
        <v>3.5799999999999677</v>
      </c>
      <c r="D361" s="81">
        <f t="shared" si="21"/>
        <v>0</v>
      </c>
      <c r="E361" s="81">
        <f t="shared" si="22"/>
        <v>0</v>
      </c>
      <c r="F361" s="81">
        <f t="shared" si="23"/>
        <v>3.5799999999999677</v>
      </c>
    </row>
    <row r="362" spans="1:6">
      <c r="A362" s="81">
        <v>3.5899999999999674</v>
      </c>
      <c r="B362" s="81">
        <f t="shared" si="20"/>
        <v>3.5899999999999674</v>
      </c>
      <c r="C362" s="81">
        <v>3.5899999999999674</v>
      </c>
      <c r="D362" s="81">
        <f t="shared" si="21"/>
        <v>0</v>
      </c>
      <c r="E362" s="81">
        <f t="shared" si="22"/>
        <v>0</v>
      </c>
      <c r="F362" s="81">
        <f t="shared" si="23"/>
        <v>3.5899999999999674</v>
      </c>
    </row>
    <row r="363" spans="1:6">
      <c r="A363" s="81">
        <v>3.5999999999999672</v>
      </c>
      <c r="B363" s="81">
        <f t="shared" si="20"/>
        <v>3.5999999999999672</v>
      </c>
      <c r="C363" s="81">
        <v>3.5999999999999672</v>
      </c>
      <c r="D363" s="81">
        <f t="shared" si="21"/>
        <v>0</v>
      </c>
      <c r="E363" s="81">
        <f t="shared" si="22"/>
        <v>0</v>
      </c>
      <c r="F363" s="81">
        <f t="shared" si="23"/>
        <v>3.5999999999999672</v>
      </c>
    </row>
    <row r="364" spans="1:6">
      <c r="A364" s="81">
        <v>3.609999999999967</v>
      </c>
      <c r="B364" s="81">
        <f t="shared" si="20"/>
        <v>3.609999999999967</v>
      </c>
      <c r="C364" s="81">
        <v>3.609999999999967</v>
      </c>
      <c r="D364" s="81">
        <f t="shared" si="21"/>
        <v>0</v>
      </c>
      <c r="E364" s="81">
        <f t="shared" si="22"/>
        <v>0</v>
      </c>
      <c r="F364" s="81">
        <f t="shared" si="23"/>
        <v>3.609999999999967</v>
      </c>
    </row>
    <row r="365" spans="1:6">
      <c r="A365" s="81">
        <v>3.6199999999999668</v>
      </c>
      <c r="B365" s="81">
        <f t="shared" si="20"/>
        <v>3.6199999999999668</v>
      </c>
      <c r="C365" s="81">
        <v>3.6199999999999668</v>
      </c>
      <c r="D365" s="81">
        <f t="shared" si="21"/>
        <v>0</v>
      </c>
      <c r="E365" s="81">
        <f t="shared" si="22"/>
        <v>0</v>
      </c>
      <c r="F365" s="81">
        <f t="shared" si="23"/>
        <v>3.6199999999999668</v>
      </c>
    </row>
    <row r="366" spans="1:6">
      <c r="A366" s="81">
        <v>3.6299999999999666</v>
      </c>
      <c r="B366" s="81">
        <f t="shared" si="20"/>
        <v>3.6299999999999666</v>
      </c>
      <c r="C366" s="81">
        <v>3.6299999999999666</v>
      </c>
      <c r="D366" s="81">
        <f t="shared" si="21"/>
        <v>0</v>
      </c>
      <c r="E366" s="81">
        <f t="shared" si="22"/>
        <v>0</v>
      </c>
      <c r="F366" s="81">
        <f t="shared" si="23"/>
        <v>3.6299999999999666</v>
      </c>
    </row>
    <row r="367" spans="1:6">
      <c r="A367" s="81">
        <v>3.6399999999999664</v>
      </c>
      <c r="B367" s="81">
        <f t="shared" si="20"/>
        <v>3.6399999999999664</v>
      </c>
      <c r="C367" s="81">
        <v>3.6399999999999664</v>
      </c>
      <c r="D367" s="81">
        <f t="shared" si="21"/>
        <v>0</v>
      </c>
      <c r="E367" s="81">
        <f t="shared" si="22"/>
        <v>0</v>
      </c>
      <c r="F367" s="81">
        <f t="shared" si="23"/>
        <v>3.6399999999999664</v>
      </c>
    </row>
    <row r="368" spans="1:6">
      <c r="A368" s="81">
        <v>3.6499999999999662</v>
      </c>
      <c r="B368" s="81">
        <f t="shared" si="20"/>
        <v>3.6499999999999662</v>
      </c>
      <c r="C368" s="81">
        <v>3.6499999999999662</v>
      </c>
      <c r="D368" s="81">
        <f t="shared" si="21"/>
        <v>0</v>
      </c>
      <c r="E368" s="81">
        <f t="shared" si="22"/>
        <v>0</v>
      </c>
      <c r="F368" s="81">
        <f t="shared" si="23"/>
        <v>3.6499999999999662</v>
      </c>
    </row>
    <row r="369" spans="1:6">
      <c r="A369" s="81">
        <v>3.6599999999999659</v>
      </c>
      <c r="B369" s="81">
        <f t="shared" si="20"/>
        <v>3.6599999999999659</v>
      </c>
      <c r="C369" s="81">
        <v>3.6599999999999659</v>
      </c>
      <c r="D369" s="81">
        <f t="shared" si="21"/>
        <v>0</v>
      </c>
      <c r="E369" s="81">
        <f t="shared" si="22"/>
        <v>0</v>
      </c>
      <c r="F369" s="81">
        <f t="shared" si="23"/>
        <v>3.6599999999999659</v>
      </c>
    </row>
    <row r="370" spans="1:6">
      <c r="A370" s="81">
        <v>3.6699999999999657</v>
      </c>
      <c r="B370" s="81">
        <f t="shared" si="20"/>
        <v>3.6699999999999657</v>
      </c>
      <c r="C370" s="81">
        <v>3.6699999999999657</v>
      </c>
      <c r="D370" s="81">
        <f t="shared" si="21"/>
        <v>0</v>
      </c>
      <c r="E370" s="81">
        <f t="shared" si="22"/>
        <v>0</v>
      </c>
      <c r="F370" s="81">
        <f t="shared" si="23"/>
        <v>3.6699999999999657</v>
      </c>
    </row>
    <row r="371" spans="1:6">
      <c r="A371" s="81">
        <v>3.6799999999999655</v>
      </c>
      <c r="B371" s="81">
        <f t="shared" si="20"/>
        <v>3.6799999999999655</v>
      </c>
      <c r="C371" s="81">
        <v>3.6799999999999655</v>
      </c>
      <c r="D371" s="81">
        <f t="shared" si="21"/>
        <v>0</v>
      </c>
      <c r="E371" s="81">
        <f t="shared" si="22"/>
        <v>0</v>
      </c>
      <c r="F371" s="81">
        <f t="shared" si="23"/>
        <v>3.6799999999999655</v>
      </c>
    </row>
    <row r="372" spans="1:6">
      <c r="A372" s="81">
        <v>3.6899999999999653</v>
      </c>
      <c r="B372" s="81">
        <f t="shared" si="20"/>
        <v>3.6899999999999653</v>
      </c>
      <c r="C372" s="81">
        <v>3.6899999999999653</v>
      </c>
      <c r="D372" s="81">
        <f t="shared" si="21"/>
        <v>0</v>
      </c>
      <c r="E372" s="81">
        <f t="shared" si="22"/>
        <v>0</v>
      </c>
      <c r="F372" s="81">
        <f t="shared" si="23"/>
        <v>3.6899999999999653</v>
      </c>
    </row>
    <row r="373" spans="1:6">
      <c r="A373" s="81">
        <v>3.6999999999999651</v>
      </c>
      <c r="B373" s="81">
        <f t="shared" si="20"/>
        <v>3.6999999999999651</v>
      </c>
      <c r="C373" s="81">
        <v>3.6999999999999651</v>
      </c>
      <c r="D373" s="81">
        <f t="shared" si="21"/>
        <v>0</v>
      </c>
      <c r="E373" s="81">
        <f t="shared" si="22"/>
        <v>0</v>
      </c>
      <c r="F373" s="81">
        <f t="shared" si="23"/>
        <v>3.6999999999999651</v>
      </c>
    </row>
    <row r="374" spans="1:6">
      <c r="A374" s="81">
        <v>3.7099999999999649</v>
      </c>
      <c r="B374" s="81">
        <f t="shared" si="20"/>
        <v>3.7</v>
      </c>
      <c r="C374" s="81">
        <v>3.7099999999999649</v>
      </c>
      <c r="D374" s="81">
        <f t="shared" si="21"/>
        <v>0</v>
      </c>
      <c r="E374" s="81">
        <f t="shared" si="22"/>
        <v>-9.9999999999647038E-3</v>
      </c>
      <c r="F374" s="81">
        <f t="shared" si="23"/>
        <v>3.7</v>
      </c>
    </row>
    <row r="375" spans="1:6">
      <c r="A375" s="81">
        <v>3.7199999999999647</v>
      </c>
      <c r="B375" s="81">
        <f t="shared" si="20"/>
        <v>3.7</v>
      </c>
      <c r="C375" s="81">
        <v>3.7199999999999647</v>
      </c>
      <c r="D375" s="81">
        <f t="shared" si="21"/>
        <v>0</v>
      </c>
      <c r="E375" s="81">
        <f t="shared" si="22"/>
        <v>-1.9999999999964491E-2</v>
      </c>
      <c r="F375" s="81">
        <f t="shared" si="23"/>
        <v>3.7</v>
      </c>
    </row>
    <row r="376" spans="1:6">
      <c r="A376" s="81">
        <v>3.7299999999999645</v>
      </c>
      <c r="B376" s="81">
        <f t="shared" si="20"/>
        <v>3.7</v>
      </c>
      <c r="C376" s="81">
        <v>3.7299999999999645</v>
      </c>
      <c r="D376" s="81">
        <f t="shared" si="21"/>
        <v>0</v>
      </c>
      <c r="E376" s="81">
        <f t="shared" si="22"/>
        <v>-2.9999999999964277E-2</v>
      </c>
      <c r="F376" s="81">
        <f t="shared" si="23"/>
        <v>3.7</v>
      </c>
    </row>
    <row r="377" spans="1:6">
      <c r="A377" s="81">
        <v>3.7399999999999642</v>
      </c>
      <c r="B377" s="81">
        <f t="shared" si="20"/>
        <v>3.7</v>
      </c>
      <c r="C377" s="81">
        <v>3.7399999999999642</v>
      </c>
      <c r="D377" s="81">
        <f t="shared" si="21"/>
        <v>0</v>
      </c>
      <c r="E377" s="81">
        <f t="shared" si="22"/>
        <v>-3.9999999999964064E-2</v>
      </c>
      <c r="F377" s="81">
        <f t="shared" si="23"/>
        <v>3.7</v>
      </c>
    </row>
    <row r="378" spans="1:6">
      <c r="A378" s="81">
        <v>3.749999999999964</v>
      </c>
      <c r="B378" s="81">
        <f t="shared" si="20"/>
        <v>3.7</v>
      </c>
      <c r="C378" s="81">
        <v>3.749999999999964</v>
      </c>
      <c r="D378" s="81">
        <f t="shared" si="21"/>
        <v>0</v>
      </c>
      <c r="E378" s="81">
        <f t="shared" si="22"/>
        <v>-4.9999999999963851E-2</v>
      </c>
      <c r="F378" s="81">
        <f t="shared" si="23"/>
        <v>3.7</v>
      </c>
    </row>
    <row r="379" spans="1:6">
      <c r="A379" s="81">
        <v>3.7599999999999638</v>
      </c>
      <c r="B379" s="81">
        <f t="shared" si="20"/>
        <v>3.7</v>
      </c>
      <c r="C379" s="81">
        <v>3.7599999999999638</v>
      </c>
      <c r="D379" s="81">
        <f t="shared" si="21"/>
        <v>0</v>
      </c>
      <c r="E379" s="81">
        <f t="shared" si="22"/>
        <v>-5.9999999999963638E-2</v>
      </c>
      <c r="F379" s="81">
        <f t="shared" si="23"/>
        <v>3.7</v>
      </c>
    </row>
    <row r="380" spans="1:6">
      <c r="A380" s="81">
        <v>3.7699999999999636</v>
      </c>
      <c r="B380" s="81">
        <f t="shared" si="20"/>
        <v>3.7</v>
      </c>
      <c r="C380" s="81">
        <v>3.7699999999999636</v>
      </c>
      <c r="D380" s="81">
        <f t="shared" si="21"/>
        <v>0</v>
      </c>
      <c r="E380" s="81">
        <f t="shared" si="22"/>
        <v>-6.9999999999963425E-2</v>
      </c>
      <c r="F380" s="81">
        <f t="shared" si="23"/>
        <v>3.7</v>
      </c>
    </row>
    <row r="381" spans="1:6">
      <c r="A381" s="81">
        <v>3.7799999999999634</v>
      </c>
      <c r="B381" s="81">
        <f t="shared" si="20"/>
        <v>3.7</v>
      </c>
      <c r="C381" s="81">
        <v>3.7799999999999634</v>
      </c>
      <c r="D381" s="81">
        <f t="shared" si="21"/>
        <v>0</v>
      </c>
      <c r="E381" s="81">
        <f t="shared" si="22"/>
        <v>-7.9999999999963212E-2</v>
      </c>
      <c r="F381" s="81">
        <f t="shared" si="23"/>
        <v>3.7</v>
      </c>
    </row>
    <row r="382" spans="1:6">
      <c r="A382" s="81">
        <v>3.7899999999999632</v>
      </c>
      <c r="B382" s="81">
        <f t="shared" si="20"/>
        <v>3.7</v>
      </c>
      <c r="C382" s="81">
        <v>3.7899999999999632</v>
      </c>
      <c r="D382" s="81">
        <f t="shared" si="21"/>
        <v>0</v>
      </c>
      <c r="E382" s="81">
        <f t="shared" si="22"/>
        <v>-8.9999999999962998E-2</v>
      </c>
      <c r="F382" s="81">
        <f t="shared" si="23"/>
        <v>3.7</v>
      </c>
    </row>
    <row r="383" spans="1:6">
      <c r="A383" s="81">
        <v>3.799999999999963</v>
      </c>
      <c r="B383" s="81">
        <f t="shared" si="20"/>
        <v>3.7</v>
      </c>
      <c r="C383" s="81">
        <v>3.799999999999963</v>
      </c>
      <c r="D383" s="81">
        <f t="shared" si="21"/>
        <v>0</v>
      </c>
      <c r="E383" s="81">
        <f t="shared" si="22"/>
        <v>-9.9999999999962785E-2</v>
      </c>
      <c r="F383" s="81">
        <f t="shared" si="23"/>
        <v>3.7</v>
      </c>
    </row>
    <row r="384" spans="1:6">
      <c r="A384" s="81">
        <v>3.8099999999999627</v>
      </c>
      <c r="B384" s="81">
        <f t="shared" si="20"/>
        <v>3.7</v>
      </c>
      <c r="C384" s="81">
        <v>3.8099999999999627</v>
      </c>
      <c r="D384" s="81">
        <f t="shared" si="21"/>
        <v>0</v>
      </c>
      <c r="E384" s="81">
        <f t="shared" si="22"/>
        <v>-0.10999999999996257</v>
      </c>
      <c r="F384" s="81">
        <f t="shared" si="23"/>
        <v>3.7</v>
      </c>
    </row>
    <row r="385" spans="1:6">
      <c r="A385" s="81">
        <v>3.8199999999999625</v>
      </c>
      <c r="B385" s="81">
        <f t="shared" si="20"/>
        <v>3.7</v>
      </c>
      <c r="C385" s="81">
        <v>3.8199999999999625</v>
      </c>
      <c r="D385" s="81">
        <f t="shared" si="21"/>
        <v>0</v>
      </c>
      <c r="E385" s="81">
        <f t="shared" si="22"/>
        <v>-0.11999999999996236</v>
      </c>
      <c r="F385" s="81">
        <f t="shared" si="23"/>
        <v>3.7</v>
      </c>
    </row>
    <row r="386" spans="1:6">
      <c r="A386" s="81">
        <v>3.8299999999999623</v>
      </c>
      <c r="B386" s="81">
        <f t="shared" si="20"/>
        <v>3.7</v>
      </c>
      <c r="C386" s="81">
        <v>3.8299999999999623</v>
      </c>
      <c r="D386" s="81">
        <f t="shared" si="21"/>
        <v>0</v>
      </c>
      <c r="E386" s="81">
        <f t="shared" si="22"/>
        <v>-0.12999999999996215</v>
      </c>
      <c r="F386" s="81">
        <f t="shared" si="23"/>
        <v>3.7</v>
      </c>
    </row>
    <row r="387" spans="1:6">
      <c r="A387" s="81">
        <v>3.8399999999999621</v>
      </c>
      <c r="B387" s="81">
        <f t="shared" ref="B387:B450" si="24">MIN(MAX(A387,1.6),3.7)</f>
        <v>3.7</v>
      </c>
      <c r="C387" s="81">
        <v>3.8399999999999621</v>
      </c>
      <c r="D387" s="81">
        <f t="shared" ref="D387:D450" si="25">MAX(1.6-A387,0)</f>
        <v>0</v>
      </c>
      <c r="E387" s="81">
        <f t="shared" ref="E387:E450" si="26">-MAX(A387-3.7,0)</f>
        <v>-0.13999999999996193</v>
      </c>
      <c r="F387" s="81">
        <f t="shared" ref="F387:F450" si="27">C387+D387+E387</f>
        <v>3.7</v>
      </c>
    </row>
    <row r="388" spans="1:6">
      <c r="A388" s="81">
        <v>3.8499999999999619</v>
      </c>
      <c r="B388" s="81">
        <f t="shared" si="24"/>
        <v>3.7</v>
      </c>
      <c r="C388" s="81">
        <v>3.8499999999999619</v>
      </c>
      <c r="D388" s="81">
        <f t="shared" si="25"/>
        <v>0</v>
      </c>
      <c r="E388" s="81">
        <f t="shared" si="26"/>
        <v>-0.14999999999996172</v>
      </c>
      <c r="F388" s="81">
        <f t="shared" si="27"/>
        <v>3.7</v>
      </c>
    </row>
    <row r="389" spans="1:6">
      <c r="A389" s="81">
        <v>3.8599999999999617</v>
      </c>
      <c r="B389" s="81">
        <f t="shared" si="24"/>
        <v>3.7</v>
      </c>
      <c r="C389" s="81">
        <v>3.8599999999999617</v>
      </c>
      <c r="D389" s="81">
        <f t="shared" si="25"/>
        <v>0</v>
      </c>
      <c r="E389" s="81">
        <f t="shared" si="26"/>
        <v>-0.15999999999996151</v>
      </c>
      <c r="F389" s="81">
        <f t="shared" si="27"/>
        <v>3.7</v>
      </c>
    </row>
    <row r="390" spans="1:6">
      <c r="A390" s="81">
        <v>3.8699999999999615</v>
      </c>
      <c r="B390" s="81">
        <f t="shared" si="24"/>
        <v>3.7</v>
      </c>
      <c r="C390" s="81">
        <v>3.8699999999999615</v>
      </c>
      <c r="D390" s="81">
        <f t="shared" si="25"/>
        <v>0</v>
      </c>
      <c r="E390" s="81">
        <f t="shared" si="26"/>
        <v>-0.16999999999996129</v>
      </c>
      <c r="F390" s="81">
        <f t="shared" si="27"/>
        <v>3.7</v>
      </c>
    </row>
    <row r="391" spans="1:6">
      <c r="A391" s="81">
        <v>3.8799999999999613</v>
      </c>
      <c r="B391" s="81">
        <f t="shared" si="24"/>
        <v>3.7</v>
      </c>
      <c r="C391" s="81">
        <v>3.8799999999999613</v>
      </c>
      <c r="D391" s="81">
        <f t="shared" si="25"/>
        <v>0</v>
      </c>
      <c r="E391" s="81">
        <f t="shared" si="26"/>
        <v>-0.17999999999996108</v>
      </c>
      <c r="F391" s="81">
        <f t="shared" si="27"/>
        <v>3.7</v>
      </c>
    </row>
    <row r="392" spans="1:6">
      <c r="A392" s="81">
        <v>3.889999999999961</v>
      </c>
      <c r="B392" s="81">
        <f t="shared" si="24"/>
        <v>3.7</v>
      </c>
      <c r="C392" s="81">
        <v>3.889999999999961</v>
      </c>
      <c r="D392" s="81">
        <f t="shared" si="25"/>
        <v>0</v>
      </c>
      <c r="E392" s="81">
        <f t="shared" si="26"/>
        <v>-0.18999999999996087</v>
      </c>
      <c r="F392" s="81">
        <f t="shared" si="27"/>
        <v>3.7</v>
      </c>
    </row>
    <row r="393" spans="1:6">
      <c r="A393" s="81">
        <v>3.8999999999999608</v>
      </c>
      <c r="B393" s="81">
        <f t="shared" si="24"/>
        <v>3.7</v>
      </c>
      <c r="C393" s="81">
        <v>3.8999999999999608</v>
      </c>
      <c r="D393" s="81">
        <f t="shared" si="25"/>
        <v>0</v>
      </c>
      <c r="E393" s="81">
        <f t="shared" si="26"/>
        <v>-0.19999999999996065</v>
      </c>
      <c r="F393" s="81">
        <f t="shared" si="27"/>
        <v>3.7</v>
      </c>
    </row>
    <row r="394" spans="1:6">
      <c r="A394" s="81">
        <v>3.9099999999999606</v>
      </c>
      <c r="B394" s="81">
        <f t="shared" si="24"/>
        <v>3.7</v>
      </c>
      <c r="C394" s="81">
        <v>3.9099999999999606</v>
      </c>
      <c r="D394" s="81">
        <f t="shared" si="25"/>
        <v>0</v>
      </c>
      <c r="E394" s="81">
        <f t="shared" si="26"/>
        <v>-0.20999999999996044</v>
      </c>
      <c r="F394" s="81">
        <f t="shared" si="27"/>
        <v>3.7</v>
      </c>
    </row>
    <row r="395" spans="1:6">
      <c r="A395" s="81">
        <v>3.9199999999999604</v>
      </c>
      <c r="B395" s="81">
        <f t="shared" si="24"/>
        <v>3.7</v>
      </c>
      <c r="C395" s="81">
        <v>3.9199999999999604</v>
      </c>
      <c r="D395" s="81">
        <f t="shared" si="25"/>
        <v>0</v>
      </c>
      <c r="E395" s="81">
        <f t="shared" si="26"/>
        <v>-0.21999999999996023</v>
      </c>
      <c r="F395" s="81">
        <f t="shared" si="27"/>
        <v>3.7</v>
      </c>
    </row>
    <row r="396" spans="1:6">
      <c r="A396" s="81">
        <v>3.9299999999999602</v>
      </c>
      <c r="B396" s="81">
        <f t="shared" si="24"/>
        <v>3.7</v>
      </c>
      <c r="C396" s="81">
        <v>3.9299999999999602</v>
      </c>
      <c r="D396" s="81">
        <f t="shared" si="25"/>
        <v>0</v>
      </c>
      <c r="E396" s="81">
        <f t="shared" si="26"/>
        <v>-0.22999999999996001</v>
      </c>
      <c r="F396" s="81">
        <f t="shared" si="27"/>
        <v>3.7</v>
      </c>
    </row>
    <row r="397" spans="1:6">
      <c r="A397" s="81">
        <v>3.93999999999996</v>
      </c>
      <c r="B397" s="81">
        <f t="shared" si="24"/>
        <v>3.7</v>
      </c>
      <c r="C397" s="81">
        <v>3.93999999999996</v>
      </c>
      <c r="D397" s="81">
        <f t="shared" si="25"/>
        <v>0</v>
      </c>
      <c r="E397" s="81">
        <f t="shared" si="26"/>
        <v>-0.2399999999999598</v>
      </c>
      <c r="F397" s="81">
        <f t="shared" si="27"/>
        <v>3.7</v>
      </c>
    </row>
    <row r="398" spans="1:6">
      <c r="A398" s="81">
        <v>3.9499999999999598</v>
      </c>
      <c r="B398" s="81">
        <f t="shared" si="24"/>
        <v>3.7</v>
      </c>
      <c r="C398" s="81">
        <v>3.9499999999999598</v>
      </c>
      <c r="D398" s="81">
        <f t="shared" si="25"/>
        <v>0</v>
      </c>
      <c r="E398" s="81">
        <f t="shared" si="26"/>
        <v>-0.24999999999995959</v>
      </c>
      <c r="F398" s="81">
        <f t="shared" si="27"/>
        <v>3.7</v>
      </c>
    </row>
    <row r="399" spans="1:6">
      <c r="A399" s="81">
        <v>3.9599999999999596</v>
      </c>
      <c r="B399" s="81">
        <f t="shared" si="24"/>
        <v>3.7</v>
      </c>
      <c r="C399" s="81">
        <v>3.9599999999999596</v>
      </c>
      <c r="D399" s="81">
        <f t="shared" si="25"/>
        <v>0</v>
      </c>
      <c r="E399" s="81">
        <f t="shared" si="26"/>
        <v>-0.25999999999995937</v>
      </c>
      <c r="F399" s="81">
        <f t="shared" si="27"/>
        <v>3.7</v>
      </c>
    </row>
    <row r="400" spans="1:6">
      <c r="A400" s="81">
        <v>3.9699999999999593</v>
      </c>
      <c r="B400" s="81">
        <f t="shared" si="24"/>
        <v>3.7</v>
      </c>
      <c r="C400" s="81">
        <v>3.9699999999999593</v>
      </c>
      <c r="D400" s="81">
        <f t="shared" si="25"/>
        <v>0</v>
      </c>
      <c r="E400" s="81">
        <f t="shared" si="26"/>
        <v>-0.26999999999995916</v>
      </c>
      <c r="F400" s="81">
        <f t="shared" si="27"/>
        <v>3.7</v>
      </c>
    </row>
    <row r="401" spans="1:6">
      <c r="A401" s="81">
        <v>3.9799999999999591</v>
      </c>
      <c r="B401" s="81">
        <f t="shared" si="24"/>
        <v>3.7</v>
      </c>
      <c r="C401" s="81">
        <v>3.9799999999999591</v>
      </c>
      <c r="D401" s="81">
        <f t="shared" si="25"/>
        <v>0</v>
      </c>
      <c r="E401" s="81">
        <f t="shared" si="26"/>
        <v>-0.27999999999995895</v>
      </c>
      <c r="F401" s="81">
        <f t="shared" si="27"/>
        <v>3.7</v>
      </c>
    </row>
    <row r="402" spans="1:6">
      <c r="A402" s="81">
        <v>3.9899999999999589</v>
      </c>
      <c r="B402" s="81">
        <f t="shared" si="24"/>
        <v>3.7</v>
      </c>
      <c r="C402" s="81">
        <v>3.9899999999999589</v>
      </c>
      <c r="D402" s="81">
        <f t="shared" si="25"/>
        <v>0</v>
      </c>
      <c r="E402" s="81">
        <f t="shared" si="26"/>
        <v>-0.28999999999995874</v>
      </c>
      <c r="F402" s="81">
        <f t="shared" si="27"/>
        <v>3.7</v>
      </c>
    </row>
    <row r="403" spans="1:6">
      <c r="A403" s="81">
        <v>3.9999999999999587</v>
      </c>
      <c r="B403" s="81">
        <f t="shared" si="24"/>
        <v>3.7</v>
      </c>
      <c r="C403" s="81">
        <v>3.9999999999999587</v>
      </c>
      <c r="D403" s="81">
        <f t="shared" si="25"/>
        <v>0</v>
      </c>
      <c r="E403" s="81">
        <f t="shared" si="26"/>
        <v>-0.29999999999995852</v>
      </c>
      <c r="F403" s="81">
        <f t="shared" si="27"/>
        <v>3.7</v>
      </c>
    </row>
    <row r="404" spans="1:6">
      <c r="A404" s="81">
        <v>4.0099999999999589</v>
      </c>
      <c r="B404" s="81">
        <f t="shared" si="24"/>
        <v>3.7</v>
      </c>
      <c r="C404" s="81">
        <v>4.0099999999999589</v>
      </c>
      <c r="D404" s="81">
        <f t="shared" si="25"/>
        <v>0</v>
      </c>
      <c r="E404" s="81">
        <f t="shared" si="26"/>
        <v>-0.30999999999995875</v>
      </c>
      <c r="F404" s="81">
        <f t="shared" si="27"/>
        <v>3.7</v>
      </c>
    </row>
    <row r="405" spans="1:6">
      <c r="A405" s="81">
        <v>4.0199999999999587</v>
      </c>
      <c r="B405" s="81">
        <f t="shared" si="24"/>
        <v>3.7</v>
      </c>
      <c r="C405" s="81">
        <v>4.0199999999999587</v>
      </c>
      <c r="D405" s="81">
        <f t="shared" si="25"/>
        <v>0</v>
      </c>
      <c r="E405" s="81">
        <f t="shared" si="26"/>
        <v>-0.31999999999995854</v>
      </c>
      <c r="F405" s="81">
        <f t="shared" si="27"/>
        <v>3.7</v>
      </c>
    </row>
    <row r="406" spans="1:6">
      <c r="A406" s="81">
        <v>4.0299999999999585</v>
      </c>
      <c r="B406" s="81">
        <f t="shared" si="24"/>
        <v>3.7</v>
      </c>
      <c r="C406" s="81">
        <v>4.0299999999999585</v>
      </c>
      <c r="D406" s="81">
        <f t="shared" si="25"/>
        <v>0</v>
      </c>
      <c r="E406" s="81">
        <f t="shared" si="26"/>
        <v>-0.32999999999995833</v>
      </c>
      <c r="F406" s="81">
        <f t="shared" si="27"/>
        <v>3.7</v>
      </c>
    </row>
    <row r="407" spans="1:6">
      <c r="A407" s="81">
        <v>4.0399999999999583</v>
      </c>
      <c r="B407" s="81">
        <f t="shared" si="24"/>
        <v>3.7</v>
      </c>
      <c r="C407" s="81">
        <v>4.0399999999999583</v>
      </c>
      <c r="D407" s="81">
        <f t="shared" si="25"/>
        <v>0</v>
      </c>
      <c r="E407" s="81">
        <f t="shared" si="26"/>
        <v>-0.33999999999995811</v>
      </c>
      <c r="F407" s="81">
        <f t="shared" si="27"/>
        <v>3.7</v>
      </c>
    </row>
    <row r="408" spans="1:6">
      <c r="A408" s="81">
        <v>4.0499999999999581</v>
      </c>
      <c r="B408" s="81">
        <f t="shared" si="24"/>
        <v>3.7</v>
      </c>
      <c r="C408" s="81">
        <v>4.0499999999999581</v>
      </c>
      <c r="D408" s="81">
        <f t="shared" si="25"/>
        <v>0</v>
      </c>
      <c r="E408" s="81">
        <f t="shared" si="26"/>
        <v>-0.3499999999999579</v>
      </c>
      <c r="F408" s="81">
        <f t="shared" si="27"/>
        <v>3.7</v>
      </c>
    </row>
    <row r="409" spans="1:6">
      <c r="A409" s="81">
        <v>4.0599999999999579</v>
      </c>
      <c r="B409" s="81">
        <f t="shared" si="24"/>
        <v>3.7</v>
      </c>
      <c r="C409" s="81">
        <v>4.0599999999999579</v>
      </c>
      <c r="D409" s="81">
        <f t="shared" si="25"/>
        <v>0</v>
      </c>
      <c r="E409" s="81">
        <f t="shared" si="26"/>
        <v>-0.35999999999995769</v>
      </c>
      <c r="F409" s="81">
        <f t="shared" si="27"/>
        <v>3.7</v>
      </c>
    </row>
    <row r="410" spans="1:6">
      <c r="A410" s="81">
        <v>4.0699999999999577</v>
      </c>
      <c r="B410" s="81">
        <f t="shared" si="24"/>
        <v>3.7</v>
      </c>
      <c r="C410" s="81">
        <v>4.0699999999999577</v>
      </c>
      <c r="D410" s="81">
        <f t="shared" si="25"/>
        <v>0</v>
      </c>
      <c r="E410" s="81">
        <f t="shared" si="26"/>
        <v>-0.36999999999995747</v>
      </c>
      <c r="F410" s="81">
        <f t="shared" si="27"/>
        <v>3.7</v>
      </c>
    </row>
    <row r="411" spans="1:6">
      <c r="A411" s="81">
        <v>4.0799999999999574</v>
      </c>
      <c r="B411" s="81">
        <f t="shared" si="24"/>
        <v>3.7</v>
      </c>
      <c r="C411" s="81">
        <v>4.0799999999999574</v>
      </c>
      <c r="D411" s="81">
        <f t="shared" si="25"/>
        <v>0</v>
      </c>
      <c r="E411" s="81">
        <f t="shared" si="26"/>
        <v>-0.37999999999995726</v>
      </c>
      <c r="F411" s="81">
        <f t="shared" si="27"/>
        <v>3.7</v>
      </c>
    </row>
    <row r="412" spans="1:6">
      <c r="A412" s="81">
        <v>4.0899999999999572</v>
      </c>
      <c r="B412" s="81">
        <f t="shared" si="24"/>
        <v>3.7</v>
      </c>
      <c r="C412" s="81">
        <v>4.0899999999999572</v>
      </c>
      <c r="D412" s="81">
        <f t="shared" si="25"/>
        <v>0</v>
      </c>
      <c r="E412" s="81">
        <f t="shared" si="26"/>
        <v>-0.38999999999995705</v>
      </c>
      <c r="F412" s="81">
        <f t="shared" si="27"/>
        <v>3.7</v>
      </c>
    </row>
    <row r="413" spans="1:6">
      <c r="A413" s="81">
        <v>4.099999999999957</v>
      </c>
      <c r="B413" s="81">
        <f t="shared" si="24"/>
        <v>3.7</v>
      </c>
      <c r="C413" s="81">
        <v>4.099999999999957</v>
      </c>
      <c r="D413" s="81">
        <f t="shared" si="25"/>
        <v>0</v>
      </c>
      <c r="E413" s="81">
        <f t="shared" si="26"/>
        <v>-0.39999999999995683</v>
      </c>
      <c r="F413" s="81">
        <f t="shared" si="27"/>
        <v>3.7</v>
      </c>
    </row>
    <row r="414" spans="1:6">
      <c r="A414" s="81">
        <v>4.1099999999999568</v>
      </c>
      <c r="B414" s="81">
        <f t="shared" si="24"/>
        <v>3.7</v>
      </c>
      <c r="C414" s="81">
        <v>4.1099999999999568</v>
      </c>
      <c r="D414" s="81">
        <f t="shared" si="25"/>
        <v>0</v>
      </c>
      <c r="E414" s="81">
        <f t="shared" si="26"/>
        <v>-0.40999999999995662</v>
      </c>
      <c r="F414" s="81">
        <f t="shared" si="27"/>
        <v>3.7</v>
      </c>
    </row>
    <row r="415" spans="1:6">
      <c r="A415" s="81">
        <v>4.1199999999999566</v>
      </c>
      <c r="B415" s="81">
        <f t="shared" si="24"/>
        <v>3.7</v>
      </c>
      <c r="C415" s="81">
        <v>4.1199999999999566</v>
      </c>
      <c r="D415" s="81">
        <f t="shared" si="25"/>
        <v>0</v>
      </c>
      <c r="E415" s="81">
        <f t="shared" si="26"/>
        <v>-0.41999999999995641</v>
      </c>
      <c r="F415" s="81">
        <f t="shared" si="27"/>
        <v>3.7</v>
      </c>
    </row>
    <row r="416" spans="1:6">
      <c r="A416" s="81">
        <v>4.1299999999999564</v>
      </c>
      <c r="B416" s="81">
        <f t="shared" si="24"/>
        <v>3.7</v>
      </c>
      <c r="C416" s="81">
        <v>4.1299999999999564</v>
      </c>
      <c r="D416" s="81">
        <f t="shared" si="25"/>
        <v>0</v>
      </c>
      <c r="E416" s="81">
        <f t="shared" si="26"/>
        <v>-0.4299999999999562</v>
      </c>
      <c r="F416" s="81">
        <f t="shared" si="27"/>
        <v>3.7</v>
      </c>
    </row>
    <row r="417" spans="1:6">
      <c r="A417" s="81">
        <v>4.1399999999999562</v>
      </c>
      <c r="B417" s="81">
        <f t="shared" si="24"/>
        <v>3.7</v>
      </c>
      <c r="C417" s="81">
        <v>4.1399999999999562</v>
      </c>
      <c r="D417" s="81">
        <f t="shared" si="25"/>
        <v>0</v>
      </c>
      <c r="E417" s="81">
        <f t="shared" si="26"/>
        <v>-0.43999999999995598</v>
      </c>
      <c r="F417" s="81">
        <f t="shared" si="27"/>
        <v>3.7</v>
      </c>
    </row>
    <row r="418" spans="1:6">
      <c r="A418" s="81">
        <v>4.1499999999999559</v>
      </c>
      <c r="B418" s="81">
        <f t="shared" si="24"/>
        <v>3.7</v>
      </c>
      <c r="C418" s="81">
        <v>4.1499999999999559</v>
      </c>
      <c r="D418" s="81">
        <f t="shared" si="25"/>
        <v>0</v>
      </c>
      <c r="E418" s="81">
        <f t="shared" si="26"/>
        <v>-0.44999999999995577</v>
      </c>
      <c r="F418" s="81">
        <f t="shared" si="27"/>
        <v>3.7</v>
      </c>
    </row>
    <row r="419" spans="1:6">
      <c r="A419" s="81">
        <v>4.1599999999999557</v>
      </c>
      <c r="B419" s="81">
        <f t="shared" si="24"/>
        <v>3.7</v>
      </c>
      <c r="C419" s="81">
        <v>4.1599999999999557</v>
      </c>
      <c r="D419" s="81">
        <f t="shared" si="25"/>
        <v>0</v>
      </c>
      <c r="E419" s="81">
        <f t="shared" si="26"/>
        <v>-0.45999999999995556</v>
      </c>
      <c r="F419" s="81">
        <f t="shared" si="27"/>
        <v>3.7</v>
      </c>
    </row>
    <row r="420" spans="1:6">
      <c r="A420" s="81">
        <v>4.1699999999999555</v>
      </c>
      <c r="B420" s="81">
        <f t="shared" si="24"/>
        <v>3.7</v>
      </c>
      <c r="C420" s="81">
        <v>4.1699999999999555</v>
      </c>
      <c r="D420" s="81">
        <f t="shared" si="25"/>
        <v>0</v>
      </c>
      <c r="E420" s="81">
        <f t="shared" si="26"/>
        <v>-0.46999999999995534</v>
      </c>
      <c r="F420" s="81">
        <f t="shared" si="27"/>
        <v>3.7</v>
      </c>
    </row>
    <row r="421" spans="1:6">
      <c r="A421" s="81">
        <v>4.1799999999999553</v>
      </c>
      <c r="B421" s="81">
        <f t="shared" si="24"/>
        <v>3.7</v>
      </c>
      <c r="C421" s="81">
        <v>4.1799999999999553</v>
      </c>
      <c r="D421" s="81">
        <f t="shared" si="25"/>
        <v>0</v>
      </c>
      <c r="E421" s="81">
        <f t="shared" si="26"/>
        <v>-0.47999999999995513</v>
      </c>
      <c r="F421" s="81">
        <f t="shared" si="27"/>
        <v>3.7</v>
      </c>
    </row>
    <row r="422" spans="1:6">
      <c r="A422" s="81">
        <v>4.1899999999999551</v>
      </c>
      <c r="B422" s="81">
        <f t="shared" si="24"/>
        <v>3.7</v>
      </c>
      <c r="C422" s="81">
        <v>4.1899999999999551</v>
      </c>
      <c r="D422" s="81">
        <f t="shared" si="25"/>
        <v>0</v>
      </c>
      <c r="E422" s="81">
        <f t="shared" si="26"/>
        <v>-0.48999999999995492</v>
      </c>
      <c r="F422" s="81">
        <f t="shared" si="27"/>
        <v>3.7</v>
      </c>
    </row>
    <row r="423" spans="1:6">
      <c r="A423" s="81">
        <v>4.1999999999999549</v>
      </c>
      <c r="B423" s="81">
        <f t="shared" si="24"/>
        <v>3.7</v>
      </c>
      <c r="C423" s="81">
        <v>4.1999999999999549</v>
      </c>
      <c r="D423" s="81">
        <f t="shared" si="25"/>
        <v>0</v>
      </c>
      <c r="E423" s="81">
        <f t="shared" si="26"/>
        <v>-0.4999999999999547</v>
      </c>
      <c r="F423" s="81">
        <f t="shared" si="27"/>
        <v>3.7</v>
      </c>
    </row>
    <row r="424" spans="1:6">
      <c r="A424" s="81">
        <v>4.2099999999999547</v>
      </c>
      <c r="B424" s="81">
        <f t="shared" si="24"/>
        <v>3.7</v>
      </c>
      <c r="C424" s="81">
        <v>4.2099999999999547</v>
      </c>
      <c r="D424" s="81">
        <f t="shared" si="25"/>
        <v>0</v>
      </c>
      <c r="E424" s="81">
        <f t="shared" si="26"/>
        <v>-0.50999999999995449</v>
      </c>
      <c r="F424" s="81">
        <f t="shared" si="27"/>
        <v>3.7</v>
      </c>
    </row>
    <row r="425" spans="1:6">
      <c r="A425" s="81">
        <v>4.2199999999999545</v>
      </c>
      <c r="B425" s="81">
        <f t="shared" si="24"/>
        <v>3.7</v>
      </c>
      <c r="C425" s="81">
        <v>4.2199999999999545</v>
      </c>
      <c r="D425" s="81">
        <f t="shared" si="25"/>
        <v>0</v>
      </c>
      <c r="E425" s="81">
        <f t="shared" si="26"/>
        <v>-0.51999999999995428</v>
      </c>
      <c r="F425" s="81">
        <f t="shared" si="27"/>
        <v>3.7</v>
      </c>
    </row>
    <row r="426" spans="1:6">
      <c r="A426" s="81">
        <v>4.2299999999999542</v>
      </c>
      <c r="B426" s="81">
        <f t="shared" si="24"/>
        <v>3.7</v>
      </c>
      <c r="C426" s="81">
        <v>4.2299999999999542</v>
      </c>
      <c r="D426" s="81">
        <f t="shared" si="25"/>
        <v>0</v>
      </c>
      <c r="E426" s="81">
        <f t="shared" si="26"/>
        <v>-0.52999999999995406</v>
      </c>
      <c r="F426" s="81">
        <f t="shared" si="27"/>
        <v>3.7</v>
      </c>
    </row>
    <row r="427" spans="1:6">
      <c r="A427" s="81">
        <v>4.239999999999954</v>
      </c>
      <c r="B427" s="81">
        <f t="shared" si="24"/>
        <v>3.7</v>
      </c>
      <c r="C427" s="81">
        <v>4.239999999999954</v>
      </c>
      <c r="D427" s="81">
        <f t="shared" si="25"/>
        <v>0</v>
      </c>
      <c r="E427" s="81">
        <f t="shared" si="26"/>
        <v>-0.53999999999995385</v>
      </c>
      <c r="F427" s="81">
        <f t="shared" si="27"/>
        <v>3.7</v>
      </c>
    </row>
    <row r="428" spans="1:6">
      <c r="A428" s="81">
        <v>4.2499999999999538</v>
      </c>
      <c r="B428" s="81">
        <f t="shared" si="24"/>
        <v>3.7</v>
      </c>
      <c r="C428" s="81">
        <v>4.2499999999999538</v>
      </c>
      <c r="D428" s="81">
        <f t="shared" si="25"/>
        <v>0</v>
      </c>
      <c r="E428" s="81">
        <f t="shared" si="26"/>
        <v>-0.54999999999995364</v>
      </c>
      <c r="F428" s="81">
        <f t="shared" si="27"/>
        <v>3.7</v>
      </c>
    </row>
    <row r="429" spans="1:6">
      <c r="A429" s="81">
        <v>4.2599999999999536</v>
      </c>
      <c r="B429" s="81">
        <f t="shared" si="24"/>
        <v>3.7</v>
      </c>
      <c r="C429" s="81">
        <v>4.2599999999999536</v>
      </c>
      <c r="D429" s="81">
        <f t="shared" si="25"/>
        <v>0</v>
      </c>
      <c r="E429" s="81">
        <f t="shared" si="26"/>
        <v>-0.55999999999995342</v>
      </c>
      <c r="F429" s="81">
        <f t="shared" si="27"/>
        <v>3.7</v>
      </c>
    </row>
    <row r="430" spans="1:6">
      <c r="A430" s="81">
        <v>4.2699999999999534</v>
      </c>
      <c r="B430" s="81">
        <f t="shared" si="24"/>
        <v>3.7</v>
      </c>
      <c r="C430" s="81">
        <v>4.2699999999999534</v>
      </c>
      <c r="D430" s="81">
        <f t="shared" si="25"/>
        <v>0</v>
      </c>
      <c r="E430" s="81">
        <f t="shared" si="26"/>
        <v>-0.56999999999995321</v>
      </c>
      <c r="F430" s="81">
        <f t="shared" si="27"/>
        <v>3.7</v>
      </c>
    </row>
    <row r="431" spans="1:6">
      <c r="A431" s="81">
        <v>4.2799999999999532</v>
      </c>
      <c r="B431" s="81">
        <f t="shared" si="24"/>
        <v>3.7</v>
      </c>
      <c r="C431" s="81">
        <v>4.2799999999999532</v>
      </c>
      <c r="D431" s="81">
        <f t="shared" si="25"/>
        <v>0</v>
      </c>
      <c r="E431" s="81">
        <f t="shared" si="26"/>
        <v>-0.579999999999953</v>
      </c>
      <c r="F431" s="81">
        <f t="shared" si="27"/>
        <v>3.7</v>
      </c>
    </row>
    <row r="432" spans="1:6">
      <c r="A432" s="81">
        <v>4.289999999999953</v>
      </c>
      <c r="B432" s="81">
        <f t="shared" si="24"/>
        <v>3.7</v>
      </c>
      <c r="C432" s="81">
        <v>4.289999999999953</v>
      </c>
      <c r="D432" s="81">
        <f t="shared" si="25"/>
        <v>0</v>
      </c>
      <c r="E432" s="81">
        <f t="shared" si="26"/>
        <v>-0.58999999999995278</v>
      </c>
      <c r="F432" s="81">
        <f t="shared" si="27"/>
        <v>3.7</v>
      </c>
    </row>
    <row r="433" spans="1:6">
      <c r="A433" s="81">
        <v>4.2999999999999527</v>
      </c>
      <c r="B433" s="81">
        <f t="shared" si="24"/>
        <v>3.7</v>
      </c>
      <c r="C433" s="81">
        <v>4.2999999999999527</v>
      </c>
      <c r="D433" s="81">
        <f t="shared" si="25"/>
        <v>0</v>
      </c>
      <c r="E433" s="81">
        <f t="shared" si="26"/>
        <v>-0.59999999999995257</v>
      </c>
      <c r="F433" s="81">
        <f t="shared" si="27"/>
        <v>3.7</v>
      </c>
    </row>
    <row r="434" spans="1:6">
      <c r="A434" s="81">
        <v>4.3099999999999525</v>
      </c>
      <c r="B434" s="81">
        <f t="shared" si="24"/>
        <v>3.7</v>
      </c>
      <c r="C434" s="81">
        <v>4.3099999999999525</v>
      </c>
      <c r="D434" s="81">
        <f t="shared" si="25"/>
        <v>0</v>
      </c>
      <c r="E434" s="81">
        <f t="shared" si="26"/>
        <v>-0.60999999999995236</v>
      </c>
      <c r="F434" s="81">
        <f t="shared" si="27"/>
        <v>3.7</v>
      </c>
    </row>
    <row r="435" spans="1:6">
      <c r="A435" s="81">
        <v>4.3199999999999523</v>
      </c>
      <c r="B435" s="81">
        <f t="shared" si="24"/>
        <v>3.7</v>
      </c>
      <c r="C435" s="81">
        <v>4.3199999999999523</v>
      </c>
      <c r="D435" s="81">
        <f t="shared" si="25"/>
        <v>0</v>
      </c>
      <c r="E435" s="81">
        <f t="shared" si="26"/>
        <v>-0.61999999999995214</v>
      </c>
      <c r="F435" s="81">
        <f t="shared" si="27"/>
        <v>3.7</v>
      </c>
    </row>
    <row r="436" spans="1:6">
      <c r="A436" s="81">
        <v>4.3299999999999521</v>
      </c>
      <c r="B436" s="81">
        <f t="shared" si="24"/>
        <v>3.7</v>
      </c>
      <c r="C436" s="81">
        <v>4.3299999999999521</v>
      </c>
      <c r="D436" s="81">
        <f t="shared" si="25"/>
        <v>0</v>
      </c>
      <c r="E436" s="81">
        <f t="shared" si="26"/>
        <v>-0.62999999999995193</v>
      </c>
      <c r="F436" s="81">
        <f t="shared" si="27"/>
        <v>3.7</v>
      </c>
    </row>
    <row r="437" spans="1:6">
      <c r="A437" s="81">
        <v>4.3399999999999519</v>
      </c>
      <c r="B437" s="81">
        <f t="shared" si="24"/>
        <v>3.7</v>
      </c>
      <c r="C437" s="81">
        <v>4.3399999999999519</v>
      </c>
      <c r="D437" s="81">
        <f t="shared" si="25"/>
        <v>0</v>
      </c>
      <c r="E437" s="81">
        <f t="shared" si="26"/>
        <v>-0.63999999999995172</v>
      </c>
      <c r="F437" s="81">
        <f t="shared" si="27"/>
        <v>3.7</v>
      </c>
    </row>
    <row r="438" spans="1:6">
      <c r="A438" s="81">
        <v>4.3499999999999517</v>
      </c>
      <c r="B438" s="81">
        <f t="shared" si="24"/>
        <v>3.7</v>
      </c>
      <c r="C438" s="81">
        <v>4.3499999999999517</v>
      </c>
      <c r="D438" s="81">
        <f t="shared" si="25"/>
        <v>0</v>
      </c>
      <c r="E438" s="81">
        <f t="shared" si="26"/>
        <v>-0.64999999999995151</v>
      </c>
      <c r="F438" s="81">
        <f t="shared" si="27"/>
        <v>3.7</v>
      </c>
    </row>
    <row r="439" spans="1:6">
      <c r="A439" s="81">
        <v>4.3599999999999515</v>
      </c>
      <c r="B439" s="81">
        <f t="shared" si="24"/>
        <v>3.7</v>
      </c>
      <c r="C439" s="81">
        <v>4.3599999999999515</v>
      </c>
      <c r="D439" s="81">
        <f t="shared" si="25"/>
        <v>0</v>
      </c>
      <c r="E439" s="81">
        <f t="shared" si="26"/>
        <v>-0.65999999999995129</v>
      </c>
      <c r="F439" s="81">
        <f t="shared" si="27"/>
        <v>3.7</v>
      </c>
    </row>
    <row r="440" spans="1:6">
      <c r="A440" s="81">
        <v>4.3699999999999513</v>
      </c>
      <c r="B440" s="81">
        <f t="shared" si="24"/>
        <v>3.7</v>
      </c>
      <c r="C440" s="81">
        <v>4.3699999999999513</v>
      </c>
      <c r="D440" s="81">
        <f t="shared" si="25"/>
        <v>0</v>
      </c>
      <c r="E440" s="81">
        <f t="shared" si="26"/>
        <v>-0.66999999999995108</v>
      </c>
      <c r="F440" s="81">
        <f t="shared" si="27"/>
        <v>3.7</v>
      </c>
    </row>
    <row r="441" spans="1:6">
      <c r="A441" s="81">
        <v>4.379999999999951</v>
      </c>
      <c r="B441" s="81">
        <f t="shared" si="24"/>
        <v>3.7</v>
      </c>
      <c r="C441" s="81">
        <v>4.379999999999951</v>
      </c>
      <c r="D441" s="81">
        <f t="shared" si="25"/>
        <v>0</v>
      </c>
      <c r="E441" s="81">
        <f t="shared" si="26"/>
        <v>-0.67999999999995087</v>
      </c>
      <c r="F441" s="81">
        <f t="shared" si="27"/>
        <v>3.7</v>
      </c>
    </row>
    <row r="442" spans="1:6">
      <c r="A442" s="81">
        <v>4.3899999999999508</v>
      </c>
      <c r="B442" s="81">
        <f t="shared" si="24"/>
        <v>3.7</v>
      </c>
      <c r="C442" s="81">
        <v>4.3899999999999508</v>
      </c>
      <c r="D442" s="81">
        <f t="shared" si="25"/>
        <v>0</v>
      </c>
      <c r="E442" s="81">
        <f t="shared" si="26"/>
        <v>-0.68999999999995065</v>
      </c>
      <c r="F442" s="81">
        <f t="shared" si="27"/>
        <v>3.7</v>
      </c>
    </row>
    <row r="443" spans="1:6">
      <c r="A443" s="81">
        <v>4.3999999999999506</v>
      </c>
      <c r="B443" s="81">
        <f t="shared" si="24"/>
        <v>3.7</v>
      </c>
      <c r="C443" s="81">
        <v>4.3999999999999506</v>
      </c>
      <c r="D443" s="81">
        <f t="shared" si="25"/>
        <v>0</v>
      </c>
      <c r="E443" s="81">
        <f t="shared" si="26"/>
        <v>-0.69999999999995044</v>
      </c>
      <c r="F443" s="81">
        <f t="shared" si="27"/>
        <v>3.7</v>
      </c>
    </row>
    <row r="444" spans="1:6">
      <c r="A444" s="81">
        <v>4.4099999999999504</v>
      </c>
      <c r="B444" s="81">
        <f t="shared" si="24"/>
        <v>3.7</v>
      </c>
      <c r="C444" s="81">
        <v>4.4099999999999504</v>
      </c>
      <c r="D444" s="81">
        <f t="shared" si="25"/>
        <v>0</v>
      </c>
      <c r="E444" s="81">
        <f t="shared" si="26"/>
        <v>-0.70999999999995023</v>
      </c>
      <c r="F444" s="81">
        <f t="shared" si="27"/>
        <v>3.7</v>
      </c>
    </row>
    <row r="445" spans="1:6">
      <c r="A445" s="81">
        <v>4.4199999999999502</v>
      </c>
      <c r="B445" s="81">
        <f t="shared" si="24"/>
        <v>3.7</v>
      </c>
      <c r="C445" s="81">
        <v>4.4199999999999502</v>
      </c>
      <c r="D445" s="81">
        <f t="shared" si="25"/>
        <v>0</v>
      </c>
      <c r="E445" s="81">
        <f t="shared" si="26"/>
        <v>-0.71999999999995001</v>
      </c>
      <c r="F445" s="81">
        <f t="shared" si="27"/>
        <v>3.7</v>
      </c>
    </row>
    <row r="446" spans="1:6">
      <c r="A446" s="81">
        <v>4.42999999999995</v>
      </c>
      <c r="B446" s="81">
        <f t="shared" si="24"/>
        <v>3.7</v>
      </c>
      <c r="C446" s="81">
        <v>4.42999999999995</v>
      </c>
      <c r="D446" s="81">
        <f t="shared" si="25"/>
        <v>0</v>
      </c>
      <c r="E446" s="81">
        <f t="shared" si="26"/>
        <v>-0.7299999999999498</v>
      </c>
      <c r="F446" s="81">
        <f t="shared" si="27"/>
        <v>3.7</v>
      </c>
    </row>
    <row r="447" spans="1:6">
      <c r="A447" s="81">
        <v>4.4399999999999498</v>
      </c>
      <c r="B447" s="81">
        <f t="shared" si="24"/>
        <v>3.7</v>
      </c>
      <c r="C447" s="81">
        <v>4.4399999999999498</v>
      </c>
      <c r="D447" s="81">
        <f t="shared" si="25"/>
        <v>0</v>
      </c>
      <c r="E447" s="81">
        <f t="shared" si="26"/>
        <v>-0.73999999999994959</v>
      </c>
      <c r="F447" s="81">
        <f t="shared" si="27"/>
        <v>3.7</v>
      </c>
    </row>
    <row r="448" spans="1:6">
      <c r="A448" s="81">
        <v>4.4499999999999496</v>
      </c>
      <c r="B448" s="81">
        <f t="shared" si="24"/>
        <v>3.7</v>
      </c>
      <c r="C448" s="81">
        <v>4.4499999999999496</v>
      </c>
      <c r="D448" s="81">
        <f t="shared" si="25"/>
        <v>0</v>
      </c>
      <c r="E448" s="81">
        <f t="shared" si="26"/>
        <v>-0.74999999999994937</v>
      </c>
      <c r="F448" s="81">
        <f t="shared" si="27"/>
        <v>3.7</v>
      </c>
    </row>
    <row r="449" spans="1:6">
      <c r="A449" s="81">
        <v>4.4599999999999493</v>
      </c>
      <c r="B449" s="81">
        <f t="shared" si="24"/>
        <v>3.7</v>
      </c>
      <c r="C449" s="81">
        <v>4.4599999999999493</v>
      </c>
      <c r="D449" s="81">
        <f t="shared" si="25"/>
        <v>0</v>
      </c>
      <c r="E449" s="81">
        <f t="shared" si="26"/>
        <v>-0.75999999999994916</v>
      </c>
      <c r="F449" s="81">
        <f t="shared" si="27"/>
        <v>3.7</v>
      </c>
    </row>
    <row r="450" spans="1:6">
      <c r="A450" s="81">
        <v>4.4699999999999491</v>
      </c>
      <c r="B450" s="81">
        <f t="shared" si="24"/>
        <v>3.7</v>
      </c>
      <c r="C450" s="81">
        <v>4.4699999999999491</v>
      </c>
      <c r="D450" s="81">
        <f t="shared" si="25"/>
        <v>0</v>
      </c>
      <c r="E450" s="81">
        <f t="shared" si="26"/>
        <v>-0.76999999999994895</v>
      </c>
      <c r="F450" s="81">
        <f t="shared" si="27"/>
        <v>3.7</v>
      </c>
    </row>
    <row r="451" spans="1:6">
      <c r="A451" s="81">
        <v>4.4799999999999489</v>
      </c>
      <c r="B451" s="81">
        <f t="shared" ref="B451:B503" si="28">MIN(MAX(A451,1.6),3.7)</f>
        <v>3.7</v>
      </c>
      <c r="C451" s="81">
        <v>4.4799999999999489</v>
      </c>
      <c r="D451" s="81">
        <f t="shared" ref="D451:D503" si="29">MAX(1.6-A451,0)</f>
        <v>0</v>
      </c>
      <c r="E451" s="81">
        <f t="shared" ref="E451:E503" si="30">-MAX(A451-3.7,0)</f>
        <v>-0.77999999999994873</v>
      </c>
      <c r="F451" s="81">
        <f t="shared" ref="F451:F503" si="31">C451+D451+E451</f>
        <v>3.7</v>
      </c>
    </row>
    <row r="452" spans="1:6">
      <c r="A452" s="81">
        <v>4.4899999999999487</v>
      </c>
      <c r="B452" s="81">
        <f t="shared" si="28"/>
        <v>3.7</v>
      </c>
      <c r="C452" s="81">
        <v>4.4899999999999487</v>
      </c>
      <c r="D452" s="81">
        <f t="shared" si="29"/>
        <v>0</v>
      </c>
      <c r="E452" s="81">
        <f t="shared" si="30"/>
        <v>-0.78999999999994852</v>
      </c>
      <c r="F452" s="81">
        <f t="shared" si="31"/>
        <v>3.7</v>
      </c>
    </row>
    <row r="453" spans="1:6">
      <c r="A453" s="81">
        <v>4.4999999999999485</v>
      </c>
      <c r="B453" s="81">
        <f t="shared" si="28"/>
        <v>3.7</v>
      </c>
      <c r="C453" s="81">
        <v>4.4999999999999485</v>
      </c>
      <c r="D453" s="81">
        <f t="shared" si="29"/>
        <v>0</v>
      </c>
      <c r="E453" s="81">
        <f t="shared" si="30"/>
        <v>-0.79999999999994831</v>
      </c>
      <c r="F453" s="81">
        <f t="shared" si="31"/>
        <v>3.7</v>
      </c>
    </row>
    <row r="454" spans="1:6">
      <c r="A454" s="81">
        <v>4.5099999999999483</v>
      </c>
      <c r="B454" s="81">
        <f t="shared" si="28"/>
        <v>3.7</v>
      </c>
      <c r="C454" s="81">
        <v>4.5099999999999483</v>
      </c>
      <c r="D454" s="81">
        <f t="shared" si="29"/>
        <v>0</v>
      </c>
      <c r="E454" s="81">
        <f t="shared" si="30"/>
        <v>-0.80999999999994809</v>
      </c>
      <c r="F454" s="81">
        <f t="shared" si="31"/>
        <v>3.7</v>
      </c>
    </row>
    <row r="455" spans="1:6">
      <c r="A455" s="81">
        <v>4.5199999999999481</v>
      </c>
      <c r="B455" s="81">
        <f t="shared" si="28"/>
        <v>3.7</v>
      </c>
      <c r="C455" s="81">
        <v>4.5199999999999481</v>
      </c>
      <c r="D455" s="81">
        <f t="shared" si="29"/>
        <v>0</v>
      </c>
      <c r="E455" s="81">
        <f t="shared" si="30"/>
        <v>-0.81999999999994788</v>
      </c>
      <c r="F455" s="81">
        <f t="shared" si="31"/>
        <v>3.7</v>
      </c>
    </row>
    <row r="456" spans="1:6">
      <c r="A456" s="81">
        <v>4.5299999999999478</v>
      </c>
      <c r="B456" s="81">
        <f t="shared" si="28"/>
        <v>3.7</v>
      </c>
      <c r="C456" s="81">
        <v>4.5299999999999478</v>
      </c>
      <c r="D456" s="81">
        <f t="shared" si="29"/>
        <v>0</v>
      </c>
      <c r="E456" s="81">
        <f t="shared" si="30"/>
        <v>-0.82999999999994767</v>
      </c>
      <c r="F456" s="81">
        <f t="shared" si="31"/>
        <v>3.7</v>
      </c>
    </row>
    <row r="457" spans="1:6">
      <c r="A457" s="81">
        <v>4.5399999999999476</v>
      </c>
      <c r="B457" s="81">
        <f t="shared" si="28"/>
        <v>3.7</v>
      </c>
      <c r="C457" s="81">
        <v>4.5399999999999476</v>
      </c>
      <c r="D457" s="81">
        <f t="shared" si="29"/>
        <v>0</v>
      </c>
      <c r="E457" s="81">
        <f t="shared" si="30"/>
        <v>-0.83999999999994746</v>
      </c>
      <c r="F457" s="81">
        <f t="shared" si="31"/>
        <v>3.7</v>
      </c>
    </row>
    <row r="458" spans="1:6">
      <c r="A458" s="81">
        <v>4.5499999999999474</v>
      </c>
      <c r="B458" s="81">
        <f t="shared" si="28"/>
        <v>3.7</v>
      </c>
      <c r="C458" s="81">
        <v>4.5499999999999474</v>
      </c>
      <c r="D458" s="81">
        <f t="shared" si="29"/>
        <v>0</v>
      </c>
      <c r="E458" s="81">
        <f t="shared" si="30"/>
        <v>-0.84999999999994724</v>
      </c>
      <c r="F458" s="81">
        <f t="shared" si="31"/>
        <v>3.7</v>
      </c>
    </row>
    <row r="459" spans="1:6">
      <c r="A459" s="81">
        <v>4.5599999999999472</v>
      </c>
      <c r="B459" s="81">
        <f t="shared" si="28"/>
        <v>3.7</v>
      </c>
      <c r="C459" s="81">
        <v>4.5599999999999472</v>
      </c>
      <c r="D459" s="81">
        <f t="shared" si="29"/>
        <v>0</v>
      </c>
      <c r="E459" s="81">
        <f t="shared" si="30"/>
        <v>-0.85999999999994703</v>
      </c>
      <c r="F459" s="81">
        <f t="shared" si="31"/>
        <v>3.7</v>
      </c>
    </row>
    <row r="460" spans="1:6">
      <c r="A460" s="81">
        <v>4.569999999999947</v>
      </c>
      <c r="B460" s="81">
        <f t="shared" si="28"/>
        <v>3.7</v>
      </c>
      <c r="C460" s="81">
        <v>4.569999999999947</v>
      </c>
      <c r="D460" s="81">
        <f t="shared" si="29"/>
        <v>0</v>
      </c>
      <c r="E460" s="81">
        <f t="shared" si="30"/>
        <v>-0.86999999999994682</v>
      </c>
      <c r="F460" s="81">
        <f t="shared" si="31"/>
        <v>3.7</v>
      </c>
    </row>
    <row r="461" spans="1:6">
      <c r="A461" s="81">
        <v>4.5799999999999468</v>
      </c>
      <c r="B461" s="81">
        <f t="shared" si="28"/>
        <v>3.7</v>
      </c>
      <c r="C461" s="81">
        <v>4.5799999999999468</v>
      </c>
      <c r="D461" s="81">
        <f t="shared" si="29"/>
        <v>0</v>
      </c>
      <c r="E461" s="81">
        <f t="shared" si="30"/>
        <v>-0.8799999999999466</v>
      </c>
      <c r="F461" s="81">
        <f t="shared" si="31"/>
        <v>3.7</v>
      </c>
    </row>
    <row r="462" spans="1:6">
      <c r="A462" s="81">
        <v>4.5899999999999466</v>
      </c>
      <c r="B462" s="81">
        <f t="shared" si="28"/>
        <v>3.7</v>
      </c>
      <c r="C462" s="81">
        <v>4.5899999999999466</v>
      </c>
      <c r="D462" s="81">
        <f t="shared" si="29"/>
        <v>0</v>
      </c>
      <c r="E462" s="81">
        <f t="shared" si="30"/>
        <v>-0.88999999999994639</v>
      </c>
      <c r="F462" s="81">
        <f t="shared" si="31"/>
        <v>3.7</v>
      </c>
    </row>
    <row r="463" spans="1:6">
      <c r="A463" s="81">
        <v>4.5999999999999464</v>
      </c>
      <c r="B463" s="81">
        <f t="shared" si="28"/>
        <v>3.7</v>
      </c>
      <c r="C463" s="81">
        <v>4.5999999999999464</v>
      </c>
      <c r="D463" s="81">
        <f t="shared" si="29"/>
        <v>0</v>
      </c>
      <c r="E463" s="81">
        <f t="shared" si="30"/>
        <v>-0.89999999999994618</v>
      </c>
      <c r="F463" s="81">
        <f t="shared" si="31"/>
        <v>3.7</v>
      </c>
    </row>
    <row r="464" spans="1:6">
      <c r="A464" s="81">
        <v>4.6099999999999461</v>
      </c>
      <c r="B464" s="81">
        <f t="shared" si="28"/>
        <v>3.7</v>
      </c>
      <c r="C464" s="81">
        <v>4.6099999999999461</v>
      </c>
      <c r="D464" s="81">
        <f t="shared" si="29"/>
        <v>0</v>
      </c>
      <c r="E464" s="81">
        <f t="shared" si="30"/>
        <v>-0.90999999999994596</v>
      </c>
      <c r="F464" s="81">
        <f t="shared" si="31"/>
        <v>3.7</v>
      </c>
    </row>
    <row r="465" spans="1:6">
      <c r="A465" s="81">
        <v>4.6199999999999459</v>
      </c>
      <c r="B465" s="81">
        <f t="shared" si="28"/>
        <v>3.7</v>
      </c>
      <c r="C465" s="81">
        <v>4.6199999999999459</v>
      </c>
      <c r="D465" s="81">
        <f t="shared" si="29"/>
        <v>0</v>
      </c>
      <c r="E465" s="81">
        <f t="shared" si="30"/>
        <v>-0.91999999999994575</v>
      </c>
      <c r="F465" s="81">
        <f t="shared" si="31"/>
        <v>3.7</v>
      </c>
    </row>
    <row r="466" spans="1:6">
      <c r="A466" s="81">
        <v>4.6299999999999457</v>
      </c>
      <c r="B466" s="81">
        <f t="shared" si="28"/>
        <v>3.7</v>
      </c>
      <c r="C466" s="81">
        <v>4.6299999999999457</v>
      </c>
      <c r="D466" s="81">
        <f t="shared" si="29"/>
        <v>0</v>
      </c>
      <c r="E466" s="81">
        <f t="shared" si="30"/>
        <v>-0.92999999999994554</v>
      </c>
      <c r="F466" s="81">
        <f t="shared" si="31"/>
        <v>3.7</v>
      </c>
    </row>
    <row r="467" spans="1:6">
      <c r="A467" s="81">
        <v>4.6399999999999455</v>
      </c>
      <c r="B467" s="81">
        <f t="shared" si="28"/>
        <v>3.7</v>
      </c>
      <c r="C467" s="81">
        <v>4.6399999999999455</v>
      </c>
      <c r="D467" s="81">
        <f t="shared" si="29"/>
        <v>0</v>
      </c>
      <c r="E467" s="81">
        <f t="shared" si="30"/>
        <v>-0.93999999999994532</v>
      </c>
      <c r="F467" s="81">
        <f t="shared" si="31"/>
        <v>3.7</v>
      </c>
    </row>
    <row r="468" spans="1:6">
      <c r="A468" s="81">
        <v>4.6499999999999453</v>
      </c>
      <c r="B468" s="81">
        <f t="shared" si="28"/>
        <v>3.7</v>
      </c>
      <c r="C468" s="81">
        <v>4.6499999999999453</v>
      </c>
      <c r="D468" s="81">
        <f t="shared" si="29"/>
        <v>0</v>
      </c>
      <c r="E468" s="81">
        <f t="shared" si="30"/>
        <v>-0.94999999999994511</v>
      </c>
      <c r="F468" s="81">
        <f t="shared" si="31"/>
        <v>3.7</v>
      </c>
    </row>
    <row r="469" spans="1:6">
      <c r="A469" s="81">
        <v>4.6599999999999451</v>
      </c>
      <c r="B469" s="81">
        <f t="shared" si="28"/>
        <v>3.7</v>
      </c>
      <c r="C469" s="81">
        <v>4.6599999999999451</v>
      </c>
      <c r="D469" s="81">
        <f t="shared" si="29"/>
        <v>0</v>
      </c>
      <c r="E469" s="81">
        <f t="shared" si="30"/>
        <v>-0.9599999999999449</v>
      </c>
      <c r="F469" s="81">
        <f t="shared" si="31"/>
        <v>3.7</v>
      </c>
    </row>
    <row r="470" spans="1:6">
      <c r="A470" s="81">
        <v>4.6699999999999449</v>
      </c>
      <c r="B470" s="81">
        <f t="shared" si="28"/>
        <v>3.7</v>
      </c>
      <c r="C470" s="81">
        <v>4.6699999999999449</v>
      </c>
      <c r="D470" s="81">
        <f t="shared" si="29"/>
        <v>0</v>
      </c>
      <c r="E470" s="81">
        <f t="shared" si="30"/>
        <v>-0.96999999999994468</v>
      </c>
      <c r="F470" s="81">
        <f t="shared" si="31"/>
        <v>3.7</v>
      </c>
    </row>
    <row r="471" spans="1:6">
      <c r="A471" s="81">
        <v>4.6799999999999446</v>
      </c>
      <c r="B471" s="81">
        <f t="shared" si="28"/>
        <v>3.7</v>
      </c>
      <c r="C471" s="81">
        <v>4.6799999999999446</v>
      </c>
      <c r="D471" s="81">
        <f t="shared" si="29"/>
        <v>0</v>
      </c>
      <c r="E471" s="81">
        <f t="shared" si="30"/>
        <v>-0.97999999999994447</v>
      </c>
      <c r="F471" s="81">
        <f t="shared" si="31"/>
        <v>3.7</v>
      </c>
    </row>
    <row r="472" spans="1:6">
      <c r="A472" s="81">
        <v>4.6899999999999444</v>
      </c>
      <c r="B472" s="81">
        <f t="shared" si="28"/>
        <v>3.7</v>
      </c>
      <c r="C472" s="81">
        <v>4.6899999999999444</v>
      </c>
      <c r="D472" s="81">
        <f t="shared" si="29"/>
        <v>0</v>
      </c>
      <c r="E472" s="81">
        <f t="shared" si="30"/>
        <v>-0.98999999999994426</v>
      </c>
      <c r="F472" s="81">
        <f t="shared" si="31"/>
        <v>3.7</v>
      </c>
    </row>
    <row r="473" spans="1:6">
      <c r="A473" s="81">
        <v>4.6999999999999442</v>
      </c>
      <c r="B473" s="81">
        <f t="shared" si="28"/>
        <v>3.7</v>
      </c>
      <c r="C473" s="81">
        <v>4.6999999999999442</v>
      </c>
      <c r="D473" s="81">
        <f t="shared" si="29"/>
        <v>0</v>
      </c>
      <c r="E473" s="81">
        <f t="shared" si="30"/>
        <v>-0.99999999999994404</v>
      </c>
      <c r="F473" s="81">
        <f t="shared" si="31"/>
        <v>3.7</v>
      </c>
    </row>
    <row r="474" spans="1:6">
      <c r="A474" s="81">
        <v>4.709999999999944</v>
      </c>
      <c r="B474" s="81">
        <f t="shared" si="28"/>
        <v>3.7</v>
      </c>
      <c r="C474" s="81">
        <v>4.709999999999944</v>
      </c>
      <c r="D474" s="81">
        <f t="shared" si="29"/>
        <v>0</v>
      </c>
      <c r="E474" s="81">
        <f t="shared" si="30"/>
        <v>-1.0099999999999438</v>
      </c>
      <c r="F474" s="81">
        <f t="shared" si="31"/>
        <v>3.7</v>
      </c>
    </row>
    <row r="475" spans="1:6">
      <c r="A475" s="81">
        <v>4.7199999999999438</v>
      </c>
      <c r="B475" s="81">
        <f t="shared" si="28"/>
        <v>3.7</v>
      </c>
      <c r="C475" s="81">
        <v>4.7199999999999438</v>
      </c>
      <c r="D475" s="81">
        <f t="shared" si="29"/>
        <v>0</v>
      </c>
      <c r="E475" s="81">
        <f t="shared" si="30"/>
        <v>-1.0199999999999436</v>
      </c>
      <c r="F475" s="81">
        <f t="shared" si="31"/>
        <v>3.7</v>
      </c>
    </row>
    <row r="476" spans="1:6">
      <c r="A476" s="81">
        <v>4.7299999999999436</v>
      </c>
      <c r="B476" s="81">
        <f t="shared" si="28"/>
        <v>3.7</v>
      </c>
      <c r="C476" s="81">
        <v>4.7299999999999436</v>
      </c>
      <c r="D476" s="81">
        <f t="shared" si="29"/>
        <v>0</v>
      </c>
      <c r="E476" s="81">
        <f t="shared" si="30"/>
        <v>-1.0299999999999434</v>
      </c>
      <c r="F476" s="81">
        <f t="shared" si="31"/>
        <v>3.7</v>
      </c>
    </row>
    <row r="477" spans="1:6">
      <c r="A477" s="81">
        <v>4.7399999999999434</v>
      </c>
      <c r="B477" s="81">
        <f t="shared" si="28"/>
        <v>3.7</v>
      </c>
      <c r="C477" s="81">
        <v>4.7399999999999434</v>
      </c>
      <c r="D477" s="81">
        <f t="shared" si="29"/>
        <v>0</v>
      </c>
      <c r="E477" s="81">
        <f t="shared" si="30"/>
        <v>-1.0399999999999432</v>
      </c>
      <c r="F477" s="81">
        <f t="shared" si="31"/>
        <v>3.7</v>
      </c>
    </row>
    <row r="478" spans="1:6">
      <c r="A478" s="81">
        <v>4.7499999999999432</v>
      </c>
      <c r="B478" s="81">
        <f t="shared" si="28"/>
        <v>3.7</v>
      </c>
      <c r="C478" s="81">
        <v>4.7499999999999432</v>
      </c>
      <c r="D478" s="81">
        <f t="shared" si="29"/>
        <v>0</v>
      </c>
      <c r="E478" s="81">
        <f t="shared" si="30"/>
        <v>-1.049999999999943</v>
      </c>
      <c r="F478" s="81">
        <f t="shared" si="31"/>
        <v>3.7</v>
      </c>
    </row>
    <row r="479" spans="1:6">
      <c r="A479" s="81">
        <v>4.7599999999999429</v>
      </c>
      <c r="B479" s="81">
        <f t="shared" si="28"/>
        <v>3.7</v>
      </c>
      <c r="C479" s="81">
        <v>4.7599999999999429</v>
      </c>
      <c r="D479" s="81">
        <f t="shared" si="29"/>
        <v>0</v>
      </c>
      <c r="E479" s="81">
        <f t="shared" si="30"/>
        <v>-1.0599999999999428</v>
      </c>
      <c r="F479" s="81">
        <f t="shared" si="31"/>
        <v>3.7</v>
      </c>
    </row>
    <row r="480" spans="1:6">
      <c r="A480" s="81">
        <v>4.7699999999999427</v>
      </c>
      <c r="B480" s="81">
        <f t="shared" si="28"/>
        <v>3.7</v>
      </c>
      <c r="C480" s="81">
        <v>4.7699999999999427</v>
      </c>
      <c r="D480" s="81">
        <f t="shared" si="29"/>
        <v>0</v>
      </c>
      <c r="E480" s="81">
        <f t="shared" si="30"/>
        <v>-1.0699999999999426</v>
      </c>
      <c r="F480" s="81">
        <f t="shared" si="31"/>
        <v>3.7</v>
      </c>
    </row>
    <row r="481" spans="1:6">
      <c r="A481" s="81">
        <v>4.7799999999999425</v>
      </c>
      <c r="B481" s="81">
        <f t="shared" si="28"/>
        <v>3.7</v>
      </c>
      <c r="C481" s="81">
        <v>4.7799999999999425</v>
      </c>
      <c r="D481" s="81">
        <f t="shared" si="29"/>
        <v>0</v>
      </c>
      <c r="E481" s="81">
        <f t="shared" si="30"/>
        <v>-1.0799999999999423</v>
      </c>
      <c r="F481" s="81">
        <f t="shared" si="31"/>
        <v>3.7</v>
      </c>
    </row>
    <row r="482" spans="1:6">
      <c r="A482" s="81">
        <v>4.7899999999999423</v>
      </c>
      <c r="B482" s="81">
        <f t="shared" si="28"/>
        <v>3.7</v>
      </c>
      <c r="C482" s="81">
        <v>4.7899999999999423</v>
      </c>
      <c r="D482" s="81">
        <f t="shared" si="29"/>
        <v>0</v>
      </c>
      <c r="E482" s="81">
        <f t="shared" si="30"/>
        <v>-1.0899999999999421</v>
      </c>
      <c r="F482" s="81">
        <f t="shared" si="31"/>
        <v>3.7</v>
      </c>
    </row>
    <row r="483" spans="1:6">
      <c r="A483" s="81">
        <v>4.7999999999999421</v>
      </c>
      <c r="B483" s="81">
        <f t="shared" si="28"/>
        <v>3.7</v>
      </c>
      <c r="C483" s="81">
        <v>4.7999999999999421</v>
      </c>
      <c r="D483" s="81">
        <f t="shared" si="29"/>
        <v>0</v>
      </c>
      <c r="E483" s="81">
        <f t="shared" si="30"/>
        <v>-1.0999999999999419</v>
      </c>
      <c r="F483" s="81">
        <f t="shared" si="31"/>
        <v>3.7</v>
      </c>
    </row>
    <row r="484" spans="1:6">
      <c r="A484" s="81">
        <v>4.8099999999999419</v>
      </c>
      <c r="B484" s="81">
        <f t="shared" si="28"/>
        <v>3.7</v>
      </c>
      <c r="C484" s="81">
        <v>4.8099999999999419</v>
      </c>
      <c r="D484" s="81">
        <f t="shared" si="29"/>
        <v>0</v>
      </c>
      <c r="E484" s="81">
        <f t="shared" si="30"/>
        <v>-1.1099999999999417</v>
      </c>
      <c r="F484" s="81">
        <f t="shared" si="31"/>
        <v>3.7</v>
      </c>
    </row>
    <row r="485" spans="1:6">
      <c r="A485" s="81">
        <v>4.8199999999999417</v>
      </c>
      <c r="B485" s="81">
        <f t="shared" si="28"/>
        <v>3.7</v>
      </c>
      <c r="C485" s="81">
        <v>4.8199999999999417</v>
      </c>
      <c r="D485" s="81">
        <f t="shared" si="29"/>
        <v>0</v>
      </c>
      <c r="E485" s="81">
        <f t="shared" si="30"/>
        <v>-1.1199999999999415</v>
      </c>
      <c r="F485" s="81">
        <f t="shared" si="31"/>
        <v>3.7</v>
      </c>
    </row>
    <row r="486" spans="1:6">
      <c r="A486" s="81">
        <v>4.8299999999999415</v>
      </c>
      <c r="B486" s="81">
        <f t="shared" si="28"/>
        <v>3.7</v>
      </c>
      <c r="C486" s="81">
        <v>4.8299999999999415</v>
      </c>
      <c r="D486" s="81">
        <f t="shared" si="29"/>
        <v>0</v>
      </c>
      <c r="E486" s="81">
        <f t="shared" si="30"/>
        <v>-1.1299999999999413</v>
      </c>
      <c r="F486" s="81">
        <f t="shared" si="31"/>
        <v>3.7</v>
      </c>
    </row>
    <row r="487" spans="1:6">
      <c r="A487" s="81">
        <v>4.8399999999999412</v>
      </c>
      <c r="B487" s="81">
        <f t="shared" si="28"/>
        <v>3.7</v>
      </c>
      <c r="C487" s="81">
        <v>4.8399999999999412</v>
      </c>
      <c r="D487" s="81">
        <f t="shared" si="29"/>
        <v>0</v>
      </c>
      <c r="E487" s="81">
        <f t="shared" si="30"/>
        <v>-1.1399999999999411</v>
      </c>
      <c r="F487" s="81">
        <f t="shared" si="31"/>
        <v>3.7</v>
      </c>
    </row>
    <row r="488" spans="1:6">
      <c r="A488" s="81">
        <v>4.849999999999941</v>
      </c>
      <c r="B488" s="81">
        <f t="shared" si="28"/>
        <v>3.7</v>
      </c>
      <c r="C488" s="81">
        <v>4.849999999999941</v>
      </c>
      <c r="D488" s="81">
        <f t="shared" si="29"/>
        <v>0</v>
      </c>
      <c r="E488" s="81">
        <f t="shared" si="30"/>
        <v>-1.1499999999999408</v>
      </c>
      <c r="F488" s="81">
        <f t="shared" si="31"/>
        <v>3.7</v>
      </c>
    </row>
    <row r="489" spans="1:6">
      <c r="A489" s="81">
        <v>4.8599999999999408</v>
      </c>
      <c r="B489" s="81">
        <f t="shared" si="28"/>
        <v>3.7</v>
      </c>
      <c r="C489" s="81">
        <v>4.8599999999999408</v>
      </c>
      <c r="D489" s="81">
        <f t="shared" si="29"/>
        <v>0</v>
      </c>
      <c r="E489" s="81">
        <f t="shared" si="30"/>
        <v>-1.1599999999999406</v>
      </c>
      <c r="F489" s="81">
        <f t="shared" si="31"/>
        <v>3.7</v>
      </c>
    </row>
    <row r="490" spans="1:6">
      <c r="A490" s="81">
        <v>4.8699999999999406</v>
      </c>
      <c r="B490" s="81">
        <f t="shared" si="28"/>
        <v>3.7</v>
      </c>
      <c r="C490" s="81">
        <v>4.8699999999999406</v>
      </c>
      <c r="D490" s="81">
        <f t="shared" si="29"/>
        <v>0</v>
      </c>
      <c r="E490" s="81">
        <f t="shared" si="30"/>
        <v>-1.1699999999999404</v>
      </c>
      <c r="F490" s="81">
        <f t="shared" si="31"/>
        <v>3.7</v>
      </c>
    </row>
    <row r="491" spans="1:6">
      <c r="A491" s="81">
        <v>4.8799999999999404</v>
      </c>
      <c r="B491" s="81">
        <f t="shared" si="28"/>
        <v>3.7</v>
      </c>
      <c r="C491" s="81">
        <v>4.8799999999999404</v>
      </c>
      <c r="D491" s="81">
        <f t="shared" si="29"/>
        <v>0</v>
      </c>
      <c r="E491" s="81">
        <f t="shared" si="30"/>
        <v>-1.1799999999999402</v>
      </c>
      <c r="F491" s="81">
        <f t="shared" si="31"/>
        <v>3.7</v>
      </c>
    </row>
    <row r="492" spans="1:6">
      <c r="A492" s="81">
        <v>4.8899999999999402</v>
      </c>
      <c r="B492" s="81">
        <f t="shared" si="28"/>
        <v>3.7</v>
      </c>
      <c r="C492" s="81">
        <v>4.8899999999999402</v>
      </c>
      <c r="D492" s="81">
        <f t="shared" si="29"/>
        <v>0</v>
      </c>
      <c r="E492" s="81">
        <f t="shared" si="30"/>
        <v>-1.18999999999994</v>
      </c>
      <c r="F492" s="81">
        <f t="shared" si="31"/>
        <v>3.7</v>
      </c>
    </row>
    <row r="493" spans="1:6">
      <c r="A493" s="81">
        <v>4.89999999999994</v>
      </c>
      <c r="B493" s="81">
        <f t="shared" si="28"/>
        <v>3.7</v>
      </c>
      <c r="C493" s="81">
        <v>4.89999999999994</v>
      </c>
      <c r="D493" s="81">
        <f t="shared" si="29"/>
        <v>0</v>
      </c>
      <c r="E493" s="81">
        <f t="shared" si="30"/>
        <v>-1.1999999999999398</v>
      </c>
      <c r="F493" s="81">
        <f t="shared" si="31"/>
        <v>3.7</v>
      </c>
    </row>
    <row r="494" spans="1:6">
      <c r="A494" s="81">
        <v>4.9099999999999397</v>
      </c>
      <c r="B494" s="81">
        <f t="shared" si="28"/>
        <v>3.7</v>
      </c>
      <c r="C494" s="81">
        <v>4.9099999999999397</v>
      </c>
      <c r="D494" s="81">
        <f t="shared" si="29"/>
        <v>0</v>
      </c>
      <c r="E494" s="81">
        <f t="shared" si="30"/>
        <v>-1.2099999999999396</v>
      </c>
      <c r="F494" s="81">
        <f t="shared" si="31"/>
        <v>3.7</v>
      </c>
    </row>
    <row r="495" spans="1:6">
      <c r="A495" s="81">
        <v>4.9199999999999395</v>
      </c>
      <c r="B495" s="81">
        <f t="shared" si="28"/>
        <v>3.7</v>
      </c>
      <c r="C495" s="81">
        <v>4.9199999999999395</v>
      </c>
      <c r="D495" s="81">
        <f t="shared" si="29"/>
        <v>0</v>
      </c>
      <c r="E495" s="81">
        <f t="shared" si="30"/>
        <v>-1.2199999999999394</v>
      </c>
      <c r="F495" s="81">
        <f t="shared" si="31"/>
        <v>3.7</v>
      </c>
    </row>
    <row r="496" spans="1:6">
      <c r="A496" s="81">
        <v>4.9299999999999393</v>
      </c>
      <c r="B496" s="81">
        <f t="shared" si="28"/>
        <v>3.7</v>
      </c>
      <c r="C496" s="81">
        <v>4.9299999999999393</v>
      </c>
      <c r="D496" s="81">
        <f t="shared" si="29"/>
        <v>0</v>
      </c>
      <c r="E496" s="81">
        <f t="shared" si="30"/>
        <v>-1.2299999999999391</v>
      </c>
      <c r="F496" s="81">
        <f t="shared" si="31"/>
        <v>3.7</v>
      </c>
    </row>
    <row r="497" spans="1:6">
      <c r="A497" s="81">
        <v>4.9399999999999391</v>
      </c>
      <c r="B497" s="81">
        <f t="shared" si="28"/>
        <v>3.7</v>
      </c>
      <c r="C497" s="81">
        <v>4.9399999999999391</v>
      </c>
      <c r="D497" s="81">
        <f t="shared" si="29"/>
        <v>0</v>
      </c>
      <c r="E497" s="81">
        <f t="shared" si="30"/>
        <v>-1.2399999999999389</v>
      </c>
      <c r="F497" s="81">
        <f t="shared" si="31"/>
        <v>3.7</v>
      </c>
    </row>
    <row r="498" spans="1:6">
      <c r="A498" s="81">
        <v>4.9499999999999389</v>
      </c>
      <c r="B498" s="81">
        <f t="shared" si="28"/>
        <v>3.7</v>
      </c>
      <c r="C498" s="81">
        <v>4.9499999999999389</v>
      </c>
      <c r="D498" s="81">
        <f t="shared" si="29"/>
        <v>0</v>
      </c>
      <c r="E498" s="81">
        <f t="shared" si="30"/>
        <v>-1.2499999999999387</v>
      </c>
      <c r="F498" s="81">
        <f t="shared" si="31"/>
        <v>3.7</v>
      </c>
    </row>
    <row r="499" spans="1:6">
      <c r="A499" s="81">
        <v>4.9599999999999387</v>
      </c>
      <c r="B499" s="81">
        <f t="shared" si="28"/>
        <v>3.7</v>
      </c>
      <c r="C499" s="81">
        <v>4.9599999999999387</v>
      </c>
      <c r="D499" s="81">
        <f t="shared" si="29"/>
        <v>0</v>
      </c>
      <c r="E499" s="81">
        <f t="shared" si="30"/>
        <v>-1.2599999999999385</v>
      </c>
      <c r="F499" s="81">
        <f t="shared" si="31"/>
        <v>3.7</v>
      </c>
    </row>
    <row r="500" spans="1:6">
      <c r="A500" s="81">
        <v>4.9699999999999385</v>
      </c>
      <c r="B500" s="81">
        <f t="shared" si="28"/>
        <v>3.7</v>
      </c>
      <c r="C500" s="81">
        <v>4.9699999999999385</v>
      </c>
      <c r="D500" s="81">
        <f t="shared" si="29"/>
        <v>0</v>
      </c>
      <c r="E500" s="81">
        <f t="shared" si="30"/>
        <v>-1.2699999999999383</v>
      </c>
      <c r="F500" s="81">
        <f t="shared" si="31"/>
        <v>3.7</v>
      </c>
    </row>
    <row r="501" spans="1:6">
      <c r="A501" s="81">
        <v>4.9799999999999383</v>
      </c>
      <c r="B501" s="81">
        <f t="shared" si="28"/>
        <v>3.7</v>
      </c>
      <c r="C501" s="81">
        <v>4.9799999999999383</v>
      </c>
      <c r="D501" s="81">
        <f t="shared" si="29"/>
        <v>0</v>
      </c>
      <c r="E501" s="81">
        <f t="shared" si="30"/>
        <v>-1.2799999999999381</v>
      </c>
      <c r="F501" s="81">
        <f t="shared" si="31"/>
        <v>3.7</v>
      </c>
    </row>
    <row r="502" spans="1:6">
      <c r="A502" s="81">
        <v>4.989999999999938</v>
      </c>
      <c r="B502" s="81">
        <f t="shared" si="28"/>
        <v>3.7</v>
      </c>
      <c r="C502" s="81">
        <v>4.989999999999938</v>
      </c>
      <c r="D502" s="81">
        <f t="shared" si="29"/>
        <v>0</v>
      </c>
      <c r="E502" s="81">
        <f t="shared" si="30"/>
        <v>-1.2899999999999379</v>
      </c>
      <c r="F502" s="81">
        <f t="shared" si="31"/>
        <v>3.7</v>
      </c>
    </row>
    <row r="503" spans="1:6">
      <c r="A503" s="81">
        <v>4.9999999999999378</v>
      </c>
      <c r="B503" s="81">
        <f t="shared" si="28"/>
        <v>3.7</v>
      </c>
      <c r="C503" s="81">
        <v>4.9999999999999378</v>
      </c>
      <c r="D503" s="81">
        <f t="shared" si="29"/>
        <v>0</v>
      </c>
      <c r="E503" s="81">
        <f t="shared" si="30"/>
        <v>-1.2999999999999376</v>
      </c>
      <c r="F503" s="81">
        <f t="shared" si="31"/>
        <v>3.7</v>
      </c>
    </row>
  </sheetData>
  <phoneticPr fontId="7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8632B-208E-4005-AEF5-9E464B4FC4AE}">
  <dimension ref="A1:J21"/>
  <sheetViews>
    <sheetView zoomScale="80" zoomScaleNormal="80" workbookViewId="0">
      <selection activeCell="A4" sqref="A4"/>
    </sheetView>
  </sheetViews>
  <sheetFormatPr defaultColWidth="9" defaultRowHeight="16"/>
  <cols>
    <col min="1" max="3" width="13" style="79" customWidth="1"/>
    <col min="4" max="6" width="11.08984375" style="79" customWidth="1"/>
    <col min="7" max="7" width="25.453125" style="79" customWidth="1"/>
    <col min="8" max="10" width="17.81640625" style="79" customWidth="1"/>
    <col min="11" max="16384" width="9" style="79"/>
  </cols>
  <sheetData>
    <row r="1" spans="1:10">
      <c r="A1" s="200" t="s">
        <v>165</v>
      </c>
    </row>
    <row r="2" spans="1:10" ht="36" customHeight="1">
      <c r="A2" s="84" t="s">
        <v>166</v>
      </c>
      <c r="B2" s="84" t="s">
        <v>167</v>
      </c>
      <c r="C2" s="84" t="s">
        <v>168</v>
      </c>
      <c r="D2" s="84" t="s">
        <v>169</v>
      </c>
      <c r="E2" s="84" t="s">
        <v>170</v>
      </c>
      <c r="F2" s="84" t="s">
        <v>171</v>
      </c>
      <c r="G2" s="84" t="s">
        <v>172</v>
      </c>
    </row>
    <row r="3" spans="1:10" ht="24" customHeight="1">
      <c r="A3" s="85">
        <v>44769</v>
      </c>
      <c r="B3" s="85">
        <v>44771</v>
      </c>
      <c r="C3" s="85">
        <v>44865</v>
      </c>
      <c r="D3" s="86">
        <v>91</v>
      </c>
      <c r="E3" s="84">
        <v>0.23799999999999999</v>
      </c>
      <c r="F3" s="84">
        <v>1.6</v>
      </c>
      <c r="G3" s="87">
        <f>1000*F3*0.01*D3/360</f>
        <v>4.0444444444444443</v>
      </c>
      <c r="H3" s="88"/>
      <c r="I3" s="89"/>
      <c r="J3" s="88"/>
    </row>
    <row r="4" spans="1:10" ht="24" customHeight="1">
      <c r="A4" s="85">
        <v>44861</v>
      </c>
      <c r="B4" s="85">
        <v>44865</v>
      </c>
      <c r="C4" s="85">
        <v>44955</v>
      </c>
      <c r="D4" s="86">
        <v>89</v>
      </c>
      <c r="E4" s="84">
        <v>1.605</v>
      </c>
      <c r="F4" s="84">
        <v>1.605</v>
      </c>
      <c r="G4" s="87">
        <f t="shared" ref="G4:G11" si="0">1000*F4*0.01*D4/360</f>
        <v>3.967916666666667</v>
      </c>
      <c r="H4" s="88"/>
      <c r="I4" s="89"/>
      <c r="J4" s="88"/>
    </row>
    <row r="5" spans="1:10" ht="24" customHeight="1">
      <c r="A5" s="85">
        <v>44952</v>
      </c>
      <c r="B5" s="85">
        <v>44955</v>
      </c>
      <c r="C5" s="85">
        <v>45045</v>
      </c>
      <c r="D5" s="86">
        <v>90</v>
      </c>
      <c r="E5" s="84">
        <v>2.468</v>
      </c>
      <c r="F5" s="84">
        <v>2.468</v>
      </c>
      <c r="G5" s="87">
        <f t="shared" si="0"/>
        <v>6.17</v>
      </c>
      <c r="H5" s="88"/>
      <c r="I5" s="89"/>
      <c r="J5" s="88"/>
    </row>
    <row r="6" spans="1:10" ht="24" customHeight="1">
      <c r="A6" s="85">
        <v>45043</v>
      </c>
      <c r="B6" s="85">
        <v>45045</v>
      </c>
      <c r="C6" s="85">
        <v>45136</v>
      </c>
      <c r="D6" s="86">
        <v>90</v>
      </c>
      <c r="E6" s="84">
        <v>3.25</v>
      </c>
      <c r="F6" s="84">
        <v>3.25</v>
      </c>
      <c r="G6" s="87">
        <f t="shared" si="0"/>
        <v>8.125</v>
      </c>
      <c r="H6" s="88"/>
      <c r="I6" s="89"/>
      <c r="J6" s="88"/>
    </row>
    <row r="7" spans="1:10" ht="24" customHeight="1">
      <c r="A7" s="85">
        <v>45134</v>
      </c>
      <c r="B7" s="85">
        <v>45136</v>
      </c>
      <c r="C7" s="85">
        <v>45228</v>
      </c>
      <c r="D7" s="86">
        <v>90</v>
      </c>
      <c r="E7" s="84">
        <v>3.714</v>
      </c>
      <c r="F7" s="84">
        <v>3.7</v>
      </c>
      <c r="G7" s="87">
        <f t="shared" si="0"/>
        <v>9.25</v>
      </c>
      <c r="H7" s="88"/>
      <c r="I7" s="89"/>
      <c r="J7" s="88"/>
    </row>
    <row r="8" spans="1:10" ht="24" customHeight="1">
      <c r="A8" s="85">
        <v>45225</v>
      </c>
      <c r="B8" s="85">
        <v>45228</v>
      </c>
      <c r="C8" s="85">
        <v>45320</v>
      </c>
      <c r="D8" s="86">
        <v>90</v>
      </c>
      <c r="E8" s="84">
        <v>3.952</v>
      </c>
      <c r="F8" s="84">
        <v>3.7</v>
      </c>
      <c r="G8" s="87">
        <f t="shared" si="0"/>
        <v>9.25</v>
      </c>
      <c r="H8" s="88"/>
      <c r="I8" s="89"/>
      <c r="J8" s="88"/>
    </row>
    <row r="9" spans="1:10" ht="24" customHeight="1">
      <c r="A9" s="85">
        <v>45316</v>
      </c>
      <c r="B9" s="85">
        <v>45320</v>
      </c>
      <c r="C9" s="85">
        <v>45411</v>
      </c>
      <c r="D9" s="86">
        <v>90</v>
      </c>
      <c r="E9" s="84">
        <v>3.9249999999999998</v>
      </c>
      <c r="F9" s="84">
        <v>3.7</v>
      </c>
      <c r="G9" s="87">
        <f t="shared" si="0"/>
        <v>9.25</v>
      </c>
      <c r="H9" s="88"/>
      <c r="I9" s="89"/>
      <c r="J9" s="88"/>
    </row>
    <row r="10" spans="1:10" ht="24" customHeight="1">
      <c r="A10" s="85">
        <v>45407</v>
      </c>
      <c r="B10" s="85">
        <v>45411</v>
      </c>
      <c r="C10" s="85">
        <v>45502</v>
      </c>
      <c r="D10" s="86">
        <v>90</v>
      </c>
      <c r="E10" s="84">
        <v>3.8639999999999999</v>
      </c>
      <c r="F10" s="84">
        <v>3.7</v>
      </c>
      <c r="G10" s="87">
        <f t="shared" si="0"/>
        <v>9.25</v>
      </c>
      <c r="H10" s="88"/>
      <c r="I10" s="89"/>
      <c r="J10" s="88"/>
    </row>
    <row r="11" spans="1:10" ht="24" customHeight="1">
      <c r="A11" s="85">
        <v>45498</v>
      </c>
      <c r="B11" s="85">
        <v>45502</v>
      </c>
      <c r="C11" s="85">
        <v>45594</v>
      </c>
      <c r="D11" s="86">
        <v>90</v>
      </c>
      <c r="E11" s="84">
        <v>3.6859999999999999</v>
      </c>
      <c r="F11" s="84">
        <v>3.6859999999999999</v>
      </c>
      <c r="G11" s="87">
        <f t="shared" si="0"/>
        <v>9.2149999999999999</v>
      </c>
      <c r="H11" s="88"/>
      <c r="I11" s="89"/>
      <c r="J11" s="88"/>
    </row>
    <row r="13" spans="1:10">
      <c r="A13" s="88"/>
      <c r="B13" s="88"/>
      <c r="C13" s="88"/>
      <c r="D13" s="88"/>
      <c r="E13" s="88"/>
      <c r="F13" s="88"/>
    </row>
    <row r="14" spans="1:10">
      <c r="A14" s="88"/>
      <c r="B14" s="88"/>
      <c r="C14" s="88"/>
      <c r="D14" s="88"/>
    </row>
    <row r="15" spans="1:10">
      <c r="A15" s="88"/>
      <c r="B15" s="88"/>
      <c r="C15" s="88"/>
      <c r="D15" s="88"/>
    </row>
    <row r="16" spans="1:10">
      <c r="A16" s="88"/>
      <c r="B16" s="88"/>
      <c r="C16" s="88"/>
      <c r="D16" s="88"/>
    </row>
    <row r="17" spans="1:4">
      <c r="A17" s="88"/>
      <c r="B17" s="88"/>
      <c r="C17" s="88"/>
      <c r="D17" s="88"/>
    </row>
    <row r="18" spans="1:4">
      <c r="A18" s="88"/>
      <c r="B18" s="88"/>
      <c r="C18" s="88"/>
      <c r="D18" s="88"/>
    </row>
    <row r="19" spans="1:4">
      <c r="A19" s="88"/>
      <c r="B19" s="88"/>
      <c r="C19" s="88"/>
      <c r="D19" s="88"/>
    </row>
    <row r="20" spans="1:4">
      <c r="A20" s="88"/>
      <c r="B20" s="88"/>
      <c r="C20" s="88"/>
      <c r="D20" s="88"/>
    </row>
    <row r="21" spans="1:4">
      <c r="A21" s="88"/>
      <c r="B21" s="88"/>
      <c r="C21" s="88"/>
      <c r="D21" s="88"/>
    </row>
  </sheetData>
  <phoneticPr fontId="7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44A77-3269-46D2-B272-6A542160FC6B}">
  <dimension ref="A1:AL4024"/>
  <sheetViews>
    <sheetView topLeftCell="AC1" zoomScale="72" zoomScaleNormal="80" workbookViewId="0">
      <selection activeCell="AL6" sqref="AL6"/>
    </sheetView>
  </sheetViews>
  <sheetFormatPr defaultRowHeight="14.5"/>
  <cols>
    <col min="1" max="1" width="5.1796875" customWidth="1"/>
    <col min="3" max="3" width="10" customWidth="1"/>
    <col min="6" max="6" width="5.54296875" style="24" customWidth="1"/>
    <col min="7" max="9" width="6.08984375" hidden="1" customWidth="1"/>
    <col min="10" max="10" width="16.54296875" bestFit="1" customWidth="1"/>
    <col min="11" max="11" width="15.6328125" customWidth="1"/>
    <col min="12" max="12" width="28.81640625" style="6" bestFit="1" customWidth="1"/>
    <col min="13" max="13" width="30.453125" style="23" customWidth="1"/>
    <col min="14" max="14" width="10.1796875" bestFit="1" customWidth="1"/>
    <col min="15" max="15" width="10.08984375" style="27" bestFit="1" customWidth="1"/>
    <col min="16" max="16" width="9" style="27"/>
    <col min="17" max="17" width="9.453125" bestFit="1" customWidth="1"/>
    <col min="18" max="18" width="14.08984375" bestFit="1" customWidth="1"/>
    <col min="19" max="19" width="14.08984375" customWidth="1"/>
    <col min="20" max="21" width="12.54296875" style="25" bestFit="1" customWidth="1"/>
    <col min="22" max="22" width="12.54296875" style="25" customWidth="1"/>
    <col min="24" max="24" width="14.08984375" customWidth="1"/>
    <col min="25" max="25" width="11.08984375" bestFit="1" customWidth="1"/>
    <col min="26" max="27" width="23.453125" customWidth="1"/>
    <col min="28" max="28" width="22.90625" customWidth="1"/>
    <col min="29" max="29" width="10.6328125" customWidth="1"/>
    <col min="30" max="30" width="22.90625" customWidth="1"/>
    <col min="31" max="31" width="23.1796875" customWidth="1"/>
    <col min="32" max="32" width="13.6328125" customWidth="1"/>
    <col min="33" max="33" width="25.90625" customWidth="1"/>
    <col min="34" max="34" width="13" bestFit="1" customWidth="1"/>
    <col min="35" max="35" width="14.90625" customWidth="1"/>
    <col min="36" max="38" width="11.453125" customWidth="1"/>
    <col min="46" max="47" width="8.08984375" customWidth="1"/>
  </cols>
  <sheetData>
    <row r="1" spans="1:38" ht="19">
      <c r="A1" s="314" t="s">
        <v>155</v>
      </c>
      <c r="B1" s="314"/>
    </row>
    <row r="2" spans="1:38" ht="30.75" customHeight="1" thickBot="1">
      <c r="A2" s="52" t="s">
        <v>156</v>
      </c>
      <c r="O2"/>
      <c r="P2"/>
      <c r="T2" s="24"/>
      <c r="X2" s="52" t="s">
        <v>157</v>
      </c>
      <c r="AD2" s="44"/>
      <c r="AE2" s="44"/>
      <c r="AF2" s="44"/>
      <c r="AG2" s="44"/>
    </row>
    <row r="3" spans="1:38">
      <c r="A3" s="32"/>
      <c r="B3" s="33"/>
      <c r="C3" s="33"/>
      <c r="D3" s="33"/>
      <c r="E3" s="33"/>
      <c r="F3" s="55"/>
      <c r="G3" s="33"/>
      <c r="H3" s="33"/>
      <c r="I3" s="33"/>
      <c r="J3" s="33" t="s">
        <v>9</v>
      </c>
      <c r="K3" s="56">
        <v>45620</v>
      </c>
      <c r="L3" s="33" t="s">
        <v>2</v>
      </c>
      <c r="M3" s="57">
        <v>1</v>
      </c>
      <c r="N3" s="33"/>
      <c r="O3" s="33"/>
      <c r="P3" s="33"/>
      <c r="Q3" s="33"/>
      <c r="R3" s="33"/>
      <c r="S3" s="33"/>
      <c r="T3" s="55"/>
      <c r="U3" s="58"/>
      <c r="V3" s="59"/>
      <c r="X3" s="32" t="s">
        <v>133</v>
      </c>
      <c r="Y3" s="33"/>
      <c r="Z3" s="38" t="s">
        <v>152</v>
      </c>
      <c r="AA3" s="38" t="s">
        <v>137</v>
      </c>
      <c r="AB3" s="38" t="s">
        <v>135</v>
      </c>
      <c r="AC3" s="38" t="s">
        <v>149</v>
      </c>
      <c r="AD3" s="53" t="s">
        <v>138</v>
      </c>
      <c r="AE3" s="53" t="s">
        <v>139</v>
      </c>
      <c r="AF3" s="53" t="s">
        <v>150</v>
      </c>
      <c r="AG3" s="53" t="s">
        <v>134</v>
      </c>
      <c r="AH3" s="53" t="s">
        <v>154</v>
      </c>
      <c r="AI3" s="54" t="s">
        <v>153</v>
      </c>
      <c r="AJ3" s="228" t="s">
        <v>179</v>
      </c>
      <c r="AK3" s="53" t="s">
        <v>328</v>
      </c>
      <c r="AL3" s="54" t="s">
        <v>329</v>
      </c>
    </row>
    <row r="4" spans="1:38">
      <c r="A4" s="39"/>
      <c r="F4"/>
      <c r="J4" t="s">
        <v>15</v>
      </c>
      <c r="K4" s="60">
        <v>2</v>
      </c>
      <c r="L4" t="s">
        <v>14</v>
      </c>
      <c r="M4">
        <f>M3*K6</f>
        <v>15</v>
      </c>
      <c r="N4" s="6"/>
      <c r="O4"/>
      <c r="P4"/>
      <c r="T4"/>
      <c r="U4"/>
      <c r="V4" s="40"/>
      <c r="X4" s="46" cm="1">
        <f t="array" ref="X4:X3657">_xlfn.SEQUENCE(Y3658+1,1,0,1)</f>
        <v>0</v>
      </c>
      <c r="Y4" s="1">
        <v>45622</v>
      </c>
      <c r="Z4" s="44" t="s">
        <v>136</v>
      </c>
      <c r="AA4" s="1" t="s">
        <v>136</v>
      </c>
      <c r="AB4" s="1" t="s">
        <v>136</v>
      </c>
      <c r="AC4" s="1" t="s">
        <v>136</v>
      </c>
      <c r="AD4" s="44" t="s">
        <v>136</v>
      </c>
      <c r="AE4" s="44" t="s">
        <v>136</v>
      </c>
      <c r="AF4" s="44" t="s">
        <v>136</v>
      </c>
      <c r="AG4" s="44">
        <v>1</v>
      </c>
      <c r="AH4" s="44" t="s">
        <v>136</v>
      </c>
      <c r="AI4" s="47" t="s">
        <v>136</v>
      </c>
      <c r="AJ4" s="39"/>
      <c r="AL4" s="40"/>
    </row>
    <row r="5" spans="1:38">
      <c r="A5" s="39"/>
      <c r="F5"/>
      <c r="J5" t="s">
        <v>10</v>
      </c>
      <c r="K5" s="1">
        <f>WORKDAY(K3,K4,EurHolidays)</f>
        <v>45622</v>
      </c>
      <c r="L5" t="s">
        <v>32</v>
      </c>
      <c r="M5">
        <v>2</v>
      </c>
      <c r="N5" s="61" t="s">
        <v>33</v>
      </c>
      <c r="O5"/>
      <c r="P5"/>
      <c r="T5"/>
      <c r="U5"/>
      <c r="V5" s="40"/>
      <c r="X5" s="46">
        <v>1</v>
      </c>
      <c r="Y5" s="1">
        <f>Y4+1</f>
        <v>45623</v>
      </c>
      <c r="Z5" s="44">
        <f>IFERROR(MATCH(Y5,$M$40:$M$61,0),0)</f>
        <v>1</v>
      </c>
      <c r="AA5" s="1" cm="1">
        <f t="array" ref="AA5">IF(Z5&gt;0,INDEX($M$40:$M$61,Z5,1),AA4)</f>
        <v>45623</v>
      </c>
      <c r="AB5" s="1" cm="1">
        <f t="array" ref="AB5">IF(Z5&gt;0,INDEX($M$40:$M$61,Z5+1,1),AB4)</f>
        <v>45624</v>
      </c>
      <c r="AC5" s="44">
        <f>_xlfn.DAYS(AB5,AA5)</f>
        <v>1</v>
      </c>
      <c r="AD5" s="45">
        <f>VLOOKUP(AA5,$M$40:$P$61,4,FALSE)</f>
        <v>0.99991389630337402</v>
      </c>
      <c r="AE5" s="45">
        <f>VLOOKUP(AB5,$M$40:$P$61,4,FALSE)</f>
        <v>0.99982780743316424</v>
      </c>
      <c r="AF5" s="44">
        <f t="shared" ref="AF5:AF11" si="0">IF(Z5&lt;&gt;0,0,AF4+1)</f>
        <v>0</v>
      </c>
      <c r="AG5" s="45">
        <f>IF(AF5=0,AD5,AD5*(AE5/AD5)^(AF5/AC5))</f>
        <v>0.99991389630337402</v>
      </c>
      <c r="AH5">
        <f>-LN(AG5)*360/X5</f>
        <v>3.0998665354345117E-2</v>
      </c>
      <c r="AI5" s="40" cm="1">
        <f t="array" aca="1" ref="AI5:AI3657" ca="1">(OFFSET(AG4,0,0,Y3658,1)/OFFSET(AG5,0,0,Y3658,1)-1)/(1/360)</f>
        <v>3.0999999999963279E-2</v>
      </c>
      <c r="AJ5" s="229" cm="1">
        <f t="array" ref="AJ5:AJ3657">_xlfn.DROP(_xlfn.ANCHORARRAY('Applying Shifts'!B2),1)</f>
        <v>-2E-3</v>
      </c>
      <c r="AK5" s="230" cm="1">
        <f t="array" ref="AK5:AK3657">(AH5:AH3657)+_xlfn.ANCHORARRAY(AJ5)</f>
        <v>2.8998665354345116E-2</v>
      </c>
      <c r="AL5" s="231" cm="1">
        <f t="array" ref="AL5:AL3657">EXP(-_xlfn.ANCHORARRAY(AK5)*_xlfn.DROP(_xlfn.ANCHORARRAY(X4),1)/360)</f>
        <v>0.99991945139600646</v>
      </c>
    </row>
    <row r="6" spans="1:38">
      <c r="A6" s="39"/>
      <c r="F6"/>
      <c r="J6" t="s">
        <v>1</v>
      </c>
      <c r="K6">
        <f>MAX(_xlfn.ANCHORARRAY(B22))</f>
        <v>15</v>
      </c>
      <c r="L6" t="s">
        <v>34</v>
      </c>
      <c r="M6"/>
      <c r="N6" s="6"/>
      <c r="O6"/>
      <c r="P6"/>
      <c r="T6"/>
      <c r="U6"/>
      <c r="V6" s="40"/>
      <c r="X6" s="46">
        <v>2</v>
      </c>
      <c r="Y6" s="1">
        <f t="shared" ref="Y6:Y69" si="1">Y5+1</f>
        <v>45624</v>
      </c>
      <c r="Z6" s="44">
        <f t="shared" ref="Z6:Z69" si="2">IFERROR(MATCH(Y6,$M$40:$M$61,0),0)</f>
        <v>2</v>
      </c>
      <c r="AA6" s="1" cm="1">
        <f t="array" ref="AA6">IF(Z6&gt;0,INDEX($M$40:$M$61,Z6,1),AA5)</f>
        <v>45624</v>
      </c>
      <c r="AB6" s="1" cm="1">
        <f t="array" ref="AB6">IF(Z6&gt;0,INDEX($M$40:$M$61,Z6+1,1),AB5)</f>
        <v>45629</v>
      </c>
      <c r="AC6" s="44">
        <f t="shared" ref="AC6:AC69" si="3">_xlfn.DAYS(AB6,AA6)</f>
        <v>5</v>
      </c>
      <c r="AD6" s="45">
        <f t="shared" ref="AD6:AD69" si="4">VLOOKUP(AA6,$M$40:$P$61,4,FALSE)</f>
        <v>0.99982780743316424</v>
      </c>
      <c r="AE6" s="45">
        <f t="shared" ref="AE6:AE69" si="5">VLOOKUP(AB6,$M$10:$P$36,4,FALSE)</f>
        <v>0.99939564324573715</v>
      </c>
      <c r="AF6" s="44">
        <f t="shared" si="0"/>
        <v>0</v>
      </c>
      <c r="AG6" s="45">
        <f t="shared" ref="AG6:AG69" si="6">IF(AF6=0,AD6,AD6*(AE6/AD6)^(AF6/AC6))</f>
        <v>0.99982780743316424</v>
      </c>
      <c r="AH6">
        <f t="shared" ref="AH6:AH69" si="7">-LN(AG6)*360/X6</f>
        <v>3.0997330862016531E-2</v>
      </c>
      <c r="AI6" s="40">
        <f ca="1"/>
        <v>3.0997330785433874E-2</v>
      </c>
      <c r="AJ6" s="229">
        <v>-2E-3</v>
      </c>
      <c r="AK6" s="230">
        <v>2.8997330862016529E-2</v>
      </c>
      <c r="AL6" s="231">
        <v>0.99983891669274261</v>
      </c>
    </row>
    <row r="7" spans="1:38" ht="15" thickBot="1">
      <c r="A7" s="39"/>
      <c r="F7"/>
      <c r="M7"/>
      <c r="O7"/>
      <c r="P7"/>
      <c r="T7"/>
      <c r="U7"/>
      <c r="V7" s="40"/>
      <c r="X7" s="46">
        <v>3</v>
      </c>
      <c r="Y7" s="1">
        <f t="shared" si="1"/>
        <v>45625</v>
      </c>
      <c r="Z7" s="44">
        <f t="shared" si="2"/>
        <v>0</v>
      </c>
      <c r="AA7" s="1" cm="1">
        <f t="array" ref="AA7">IF(Z7&gt;0,INDEX($M$40:$M$61,Z7,1),AA6)</f>
        <v>45624</v>
      </c>
      <c r="AB7" s="1" cm="1">
        <f t="array" ref="AB7">IF(Z7&gt;0,INDEX($M$40:$M$61,Z7+1,1),AB6)</f>
        <v>45629</v>
      </c>
      <c r="AC7" s="44">
        <f t="shared" si="3"/>
        <v>5</v>
      </c>
      <c r="AD7" s="45">
        <f t="shared" si="4"/>
        <v>0.99982780743316424</v>
      </c>
      <c r="AE7" s="45">
        <f t="shared" si="5"/>
        <v>0.99939564324573715</v>
      </c>
      <c r="AF7" s="44">
        <f t="shared" si="0"/>
        <v>1</v>
      </c>
      <c r="AG7" s="45">
        <f t="shared" si="6"/>
        <v>0.99974135964795807</v>
      </c>
      <c r="AH7">
        <f t="shared" si="7"/>
        <v>3.1040856627135988E-2</v>
      </c>
      <c r="AI7" s="40">
        <f ca="1"/>
        <v>3.1129253955421987E-2</v>
      </c>
      <c r="AJ7" s="229">
        <v>-2E-3</v>
      </c>
      <c r="AK7" s="230">
        <v>2.9040856627135986E-2</v>
      </c>
      <c r="AL7" s="231">
        <v>0.99975802214280596</v>
      </c>
    </row>
    <row r="8" spans="1:38" ht="15" thickBot="1">
      <c r="A8" s="39" t="s">
        <v>129</v>
      </c>
      <c r="F8"/>
      <c r="J8" s="7" t="s">
        <v>2</v>
      </c>
      <c r="K8" s="28" t="s">
        <v>132</v>
      </c>
      <c r="L8" s="29" t="s">
        <v>4</v>
      </c>
      <c r="M8" s="8" t="s">
        <v>5</v>
      </c>
      <c r="N8" s="8" t="s">
        <v>6</v>
      </c>
      <c r="O8" s="8" t="s">
        <v>131</v>
      </c>
      <c r="P8" s="8" t="s">
        <v>7</v>
      </c>
      <c r="Q8" s="8" t="s">
        <v>8</v>
      </c>
      <c r="R8" s="8" t="s">
        <v>17</v>
      </c>
      <c r="S8" s="8" t="s">
        <v>16</v>
      </c>
      <c r="T8" s="8"/>
      <c r="U8" s="30"/>
      <c r="V8" s="62"/>
      <c r="W8" s="10"/>
      <c r="X8" s="46">
        <v>4</v>
      </c>
      <c r="Y8" s="1">
        <f t="shared" si="1"/>
        <v>45626</v>
      </c>
      <c r="Z8" s="44">
        <f t="shared" si="2"/>
        <v>0</v>
      </c>
      <c r="AA8" s="1" cm="1">
        <f t="array" ref="AA8">IF(Z8&gt;0,INDEX($M$40:$M$61,Z8,1),AA7)</f>
        <v>45624</v>
      </c>
      <c r="AB8" s="1" cm="1">
        <f t="array" ref="AB8">IF(Z8&gt;0,INDEX($M$40:$M$61,Z8+1,1),AB7)</f>
        <v>45629</v>
      </c>
      <c r="AC8" s="44">
        <f t="shared" si="3"/>
        <v>5</v>
      </c>
      <c r="AD8" s="45">
        <f t="shared" si="4"/>
        <v>0.99982780743316424</v>
      </c>
      <c r="AE8" s="45">
        <f t="shared" si="5"/>
        <v>0.99939564324573715</v>
      </c>
      <c r="AF8" s="44">
        <f t="shared" si="0"/>
        <v>2</v>
      </c>
      <c r="AG8" s="45">
        <f t="shared" si="6"/>
        <v>0.99965491933725847</v>
      </c>
      <c r="AH8">
        <f t="shared" si="7"/>
        <v>3.1062619509700424E-2</v>
      </c>
      <c r="AI8" s="40">
        <f ca="1"/>
        <v>3.1129253955421987E-2</v>
      </c>
      <c r="AJ8" s="229">
        <v>-2E-3</v>
      </c>
      <c r="AK8" s="230">
        <v>2.9062619509700426E-2</v>
      </c>
      <c r="AL8" s="231">
        <v>0.99967713413785175</v>
      </c>
    </row>
    <row r="9" spans="1:38">
      <c r="A9" s="39"/>
      <c r="B9" t="s">
        <v>0</v>
      </c>
      <c r="C9" t="s">
        <v>126</v>
      </c>
      <c r="D9" t="s">
        <v>7</v>
      </c>
      <c r="E9" t="s">
        <v>36</v>
      </c>
      <c r="F9" s="63"/>
      <c r="J9" s="64"/>
      <c r="K9" s="64"/>
      <c r="O9" s="63"/>
      <c r="P9"/>
      <c r="T9"/>
      <c r="U9"/>
      <c r="V9" s="40"/>
      <c r="X9" s="46">
        <v>5</v>
      </c>
      <c r="Y9" s="1">
        <f t="shared" si="1"/>
        <v>45627</v>
      </c>
      <c r="Z9" s="44">
        <f t="shared" si="2"/>
        <v>0</v>
      </c>
      <c r="AA9" s="1" cm="1">
        <f t="array" ref="AA9">IF(Z9&gt;0,INDEX($M$40:$M$61,Z9,1),AA8)</f>
        <v>45624</v>
      </c>
      <c r="AB9" s="1" cm="1">
        <f t="array" ref="AB9">IF(Z9&gt;0,INDEX($M$40:$M$61,Z9+1,1),AB8)</f>
        <v>45629</v>
      </c>
      <c r="AC9" s="44">
        <f t="shared" si="3"/>
        <v>5</v>
      </c>
      <c r="AD9" s="45">
        <f t="shared" si="4"/>
        <v>0.99982780743316424</v>
      </c>
      <c r="AE9" s="45">
        <f t="shared" si="5"/>
        <v>0.99939564324573715</v>
      </c>
      <c r="AF9" s="44">
        <f t="shared" si="0"/>
        <v>3</v>
      </c>
      <c r="AG9" s="45">
        <f t="shared" si="6"/>
        <v>0.99956848650041918</v>
      </c>
      <c r="AH9">
        <f t="shared" si="7"/>
        <v>3.1075677239242493E-2</v>
      </c>
      <c r="AI9" s="40">
        <f ca="1"/>
        <v>3.1129253955421987E-2</v>
      </c>
      <c r="AJ9" s="229">
        <v>-2E-3</v>
      </c>
      <c r="AK9" s="230">
        <v>2.9075677239242495E-2</v>
      </c>
      <c r="AL9" s="231">
        <v>0.99959625267735042</v>
      </c>
    </row>
    <row r="10" spans="1:38">
      <c r="A10" s="39" t="s">
        <v>101</v>
      </c>
      <c r="C10">
        <f>Rates!C3*0.01</f>
        <v>3.1000000000000003E-2</v>
      </c>
      <c r="F10"/>
      <c r="J10" s="64">
        <v>1</v>
      </c>
      <c r="K10" s="64">
        <v>1</v>
      </c>
      <c r="L10" s="21" cm="1">
        <f t="array" ref="L10">fx_workday(_xlfn.MAP(K10,_xlfn.LAMBDA(_xlpm.mm, EDATE($K$5,_xlpm.mm-K10/$M$3))),EurHolidays,$M$5)</f>
        <v>45622</v>
      </c>
      <c r="M10" s="23" cm="1">
        <f t="array" ref="M10">fx_workday(L10+1,EurHolidays,$M$5)</f>
        <v>45623</v>
      </c>
      <c r="N10" cm="1">
        <f t="array" ref="N10">fx_DCCACT360(L10,M10,$M$6)</f>
        <v>2.7777777777777779E-3</v>
      </c>
      <c r="O10" s="65">
        <f t="shared" ref="O10:O16" si="8">C10</f>
        <v>3.1000000000000003E-2</v>
      </c>
      <c r="P10">
        <f t="shared" ref="P10:P16" si="9">IF(ISNUMBER(J10),1/(1+O10*N10),"")</f>
        <v>0.99991389630337402</v>
      </c>
      <c r="Q10">
        <f t="shared" ref="Q10:Q16" si="10">P10*N10</f>
        <v>2.7775386008427059E-3</v>
      </c>
      <c r="R10">
        <f t="shared" ref="R10:R16" si="11">M10-$K$5</f>
        <v>1</v>
      </c>
      <c r="S10">
        <f t="shared" ref="S10:S16" si="12">R10/365</f>
        <v>2.7397260273972603E-3</v>
      </c>
      <c r="T10"/>
      <c r="U10"/>
      <c r="V10" s="40"/>
      <c r="X10" s="46">
        <v>6</v>
      </c>
      <c r="Y10" s="1">
        <f t="shared" si="1"/>
        <v>45628</v>
      </c>
      <c r="Z10" s="44">
        <f t="shared" si="2"/>
        <v>0</v>
      </c>
      <c r="AA10" s="1" cm="1">
        <f t="array" ref="AA10">IF(Z10&gt;0,INDEX($M$40:$M$61,Z10,1),AA9)</f>
        <v>45624</v>
      </c>
      <c r="AB10" s="1" cm="1">
        <f t="array" ref="AB10">IF(Z10&gt;0,INDEX($M$40:$M$61,Z10+1,1),AB9)</f>
        <v>45629</v>
      </c>
      <c r="AC10" s="44">
        <f t="shared" si="3"/>
        <v>5</v>
      </c>
      <c r="AD10" s="45">
        <f t="shared" si="4"/>
        <v>0.99982780743316424</v>
      </c>
      <c r="AE10" s="45">
        <f t="shared" si="5"/>
        <v>0.99939564324573715</v>
      </c>
      <c r="AF10" s="44">
        <f t="shared" si="0"/>
        <v>4</v>
      </c>
      <c r="AG10" s="45">
        <f t="shared" si="6"/>
        <v>0.99948206113679416</v>
      </c>
      <c r="AH10">
        <f t="shared" si="7"/>
        <v>3.1084382392263105E-2</v>
      </c>
      <c r="AI10" s="40">
        <f ca="1"/>
        <v>3.1129253955421987E-2</v>
      </c>
      <c r="AJ10" s="229">
        <v>-2E-3</v>
      </c>
      <c r="AK10" s="230">
        <v>2.9084382392263103E-2</v>
      </c>
      <c r="AL10" s="231">
        <v>0.99951537776077271</v>
      </c>
    </row>
    <row r="11" spans="1:38">
      <c r="A11" s="39" t="s">
        <v>102</v>
      </c>
      <c r="C11">
        <f>Rates!C4*0.01</f>
        <v>3.1000000000000003E-2</v>
      </c>
      <c r="F11"/>
      <c r="J11" s="64">
        <v>1</v>
      </c>
      <c r="K11" s="64">
        <v>2</v>
      </c>
      <c r="L11" s="21" cm="1">
        <f t="array" ref="L11">fx_workday(_xlfn.MAP(K11,_xlfn.LAMBDA(_xlpm.mm, EDATE($K$5,_xlpm.mm-K11/$M$3))),EurHolidays,$M$5)</f>
        <v>45622</v>
      </c>
      <c r="M11" s="23" cm="1">
        <f t="array" ref="M11">fx_workday(L11+2,EurHolidays,$M$5)</f>
        <v>45624</v>
      </c>
      <c r="N11" cm="1">
        <f t="array" ref="N11">fx_DCCACT360(L11,M11,$M$6)</f>
        <v>5.5555555555555558E-3</v>
      </c>
      <c r="O11" s="65">
        <f t="shared" si="8"/>
        <v>3.1000000000000003E-2</v>
      </c>
      <c r="P11">
        <f t="shared" si="9"/>
        <v>0.99982780743316424</v>
      </c>
      <c r="Q11">
        <f t="shared" si="10"/>
        <v>5.5545989301842456E-3</v>
      </c>
      <c r="R11">
        <f t="shared" si="11"/>
        <v>2</v>
      </c>
      <c r="S11">
        <f t="shared" si="12"/>
        <v>5.4794520547945206E-3</v>
      </c>
      <c r="T11"/>
      <c r="U11"/>
      <c r="V11" s="40"/>
      <c r="X11" s="46">
        <v>7</v>
      </c>
      <c r="Y11" s="1">
        <f t="shared" si="1"/>
        <v>45629</v>
      </c>
      <c r="Z11" s="44">
        <f t="shared" si="2"/>
        <v>3</v>
      </c>
      <c r="AA11" s="1" cm="1">
        <f t="array" ref="AA11">IF(Z11&gt;0,INDEX($M$40:$M$61,Z11,1),AA10)</f>
        <v>45629</v>
      </c>
      <c r="AB11" s="1" cm="1">
        <f t="array" ref="AB11">IF(Z11&gt;0,INDEX($M$40:$M$61,Z11+1,1),AB10)</f>
        <v>45653</v>
      </c>
      <c r="AC11" s="44">
        <f t="shared" si="3"/>
        <v>24</v>
      </c>
      <c r="AD11" s="45">
        <f t="shared" si="4"/>
        <v>0.99939564324573715</v>
      </c>
      <c r="AE11" s="45">
        <f t="shared" si="5"/>
        <v>0.9973719249776839</v>
      </c>
      <c r="AF11" s="44">
        <f t="shared" si="0"/>
        <v>0</v>
      </c>
      <c r="AG11" s="45">
        <f t="shared" si="6"/>
        <v>0.99939564324573715</v>
      </c>
      <c r="AH11">
        <f t="shared" si="7"/>
        <v>3.1090600358705513E-2</v>
      </c>
      <c r="AI11" s="40">
        <f ca="1"/>
        <v>3.1129253955421987E-2</v>
      </c>
      <c r="AJ11" s="229">
        <v>-2E-3</v>
      </c>
      <c r="AK11" s="230">
        <v>2.9090600358705511E-2</v>
      </c>
      <c r="AL11" s="231">
        <v>0.99943450938758904</v>
      </c>
    </row>
    <row r="12" spans="1:38">
      <c r="A12" s="39" t="s">
        <v>103</v>
      </c>
      <c r="C12">
        <f>Rates!C5*0.01</f>
        <v>3.1099999999999999E-2</v>
      </c>
      <c r="F12"/>
      <c r="J12" s="64">
        <v>1</v>
      </c>
      <c r="K12" s="64">
        <v>7</v>
      </c>
      <c r="L12" s="21" cm="1">
        <f t="array" ref="L12">fx_workday(_xlfn.MAP(K12,_xlfn.LAMBDA(_xlpm.mm, EDATE($K$5,_xlpm.mm-K12/$M$3))),EurHolidays,$M$5)</f>
        <v>45622</v>
      </c>
      <c r="M12" s="23" cm="1">
        <f t="array" ref="M12">fx_workday(L12+7,EurHolidays,$M$5)</f>
        <v>45629</v>
      </c>
      <c r="N12" cm="1">
        <f t="array" ref="N12">fx_DCCACT360(L12,M12,$M$6)</f>
        <v>1.9444444444444445E-2</v>
      </c>
      <c r="O12" s="65">
        <f t="shared" si="8"/>
        <v>3.1099999999999999E-2</v>
      </c>
      <c r="P12">
        <f t="shared" si="9"/>
        <v>0.99939564324573715</v>
      </c>
      <c r="Q12">
        <f t="shared" si="10"/>
        <v>1.9432693063111555E-2</v>
      </c>
      <c r="R12">
        <f t="shared" si="11"/>
        <v>7</v>
      </c>
      <c r="S12">
        <f t="shared" si="12"/>
        <v>1.9178082191780823E-2</v>
      </c>
      <c r="T12"/>
      <c r="U12"/>
      <c r="V12" s="40"/>
      <c r="X12" s="46">
        <v>8</v>
      </c>
      <c r="Y12" s="1">
        <f t="shared" si="1"/>
        <v>45630</v>
      </c>
      <c r="Z12" s="44">
        <f t="shared" si="2"/>
        <v>0</v>
      </c>
      <c r="AA12" s="1" cm="1">
        <f t="array" ref="AA12">IF(Z12&gt;0,INDEX($M$40:$M$61,Z12,1),AA11)</f>
        <v>45629</v>
      </c>
      <c r="AB12" s="1" cm="1">
        <f t="array" ref="AB12">IF(Z12&gt;0,INDEX($M$40:$M$61,Z12+1,1),AB11)</f>
        <v>45653</v>
      </c>
      <c r="AC12" s="44">
        <f t="shared" si="3"/>
        <v>24</v>
      </c>
      <c r="AD12" s="45">
        <f t="shared" si="4"/>
        <v>0.99939564324573715</v>
      </c>
      <c r="AE12" s="45">
        <f t="shared" si="5"/>
        <v>0.9973719249776839</v>
      </c>
      <c r="AF12" s="44">
        <f t="shared" ref="AF12:AF75" si="13">IF(Z12&lt;&gt;0,0,AF11+1)</f>
        <v>1</v>
      </c>
      <c r="AG12" s="45">
        <f t="shared" si="6"/>
        <v>0.99931123972696945</v>
      </c>
      <c r="AH12">
        <f t="shared" si="7"/>
        <v>3.1004890981088586E-2</v>
      </c>
      <c r="AI12" s="40">
        <f ca="1"/>
        <v>3.0406209345397173E-2</v>
      </c>
      <c r="AJ12" s="229">
        <v>-2E-3</v>
      </c>
      <c r="AK12" s="230">
        <v>2.9004890981088584E-2</v>
      </c>
      <c r="AL12" s="231">
        <v>0.99935565454683484</v>
      </c>
    </row>
    <row r="13" spans="1:38">
      <c r="A13" s="39" t="s">
        <v>104</v>
      </c>
      <c r="C13">
        <f>Rates!C6*0.01</f>
        <v>3.0600000000000002E-2</v>
      </c>
      <c r="F13"/>
      <c r="J13" s="64">
        <v>1</v>
      </c>
      <c r="K13" s="64">
        <v>1</v>
      </c>
      <c r="L13" s="21" cm="1">
        <f t="array" ref="L13">fx_workday(_xlfn.MAP(K13,_xlfn.LAMBDA(_xlpm.mm, EDATE($K$5,_xlpm.mm-K13/$M$3))),EurHolidays,$M$5)</f>
        <v>45622</v>
      </c>
      <c r="M13" s="23" cm="1">
        <f t="array" ref="M13">fx_workday(_xlfn.MAP(K13,_xlfn.LAMBDA(_xlpm.mm, EDATE($K$5,_xlpm.mm))),EurHolidays,$M$5)</f>
        <v>45653</v>
      </c>
      <c r="N13" cm="1">
        <f t="array" ref="N13">fx_DCCACT360(L13,M13,$M$6)</f>
        <v>8.611111111111111E-2</v>
      </c>
      <c r="O13" s="65">
        <f t="shared" si="8"/>
        <v>3.0600000000000002E-2</v>
      </c>
      <c r="P13">
        <f t="shared" si="9"/>
        <v>0.9973719249776839</v>
      </c>
      <c r="Q13">
        <f t="shared" si="10"/>
        <v>8.5884804650856114E-2</v>
      </c>
      <c r="R13">
        <f t="shared" si="11"/>
        <v>31</v>
      </c>
      <c r="S13">
        <f t="shared" si="12"/>
        <v>8.4931506849315067E-2</v>
      </c>
      <c r="T13"/>
      <c r="U13"/>
      <c r="V13" s="40"/>
      <c r="X13" s="46">
        <v>9</v>
      </c>
      <c r="Y13" s="1">
        <f t="shared" si="1"/>
        <v>45631</v>
      </c>
      <c r="Z13" s="44">
        <f t="shared" si="2"/>
        <v>0</v>
      </c>
      <c r="AA13" s="1" cm="1">
        <f t="array" ref="AA13">IF(Z13&gt;0,INDEX($M$40:$M$61,Z13,1),AA12)</f>
        <v>45629</v>
      </c>
      <c r="AB13" s="1" cm="1">
        <f t="array" ref="AB13">IF(Z13&gt;0,INDEX($M$40:$M$61,Z13+1,1),AB12)</f>
        <v>45653</v>
      </c>
      <c r="AC13" s="44">
        <f t="shared" si="3"/>
        <v>24</v>
      </c>
      <c r="AD13" s="45">
        <f t="shared" si="4"/>
        <v>0.99939564324573715</v>
      </c>
      <c r="AE13" s="45">
        <f t="shared" si="5"/>
        <v>0.9973719249776839</v>
      </c>
      <c r="AF13" s="44">
        <f t="shared" si="13"/>
        <v>2</v>
      </c>
      <c r="AG13" s="45">
        <f t="shared" si="6"/>
        <v>0.99922684333646361</v>
      </c>
      <c r="AH13">
        <f t="shared" si="7"/>
        <v>3.0938228131835936E-2</v>
      </c>
      <c r="AI13" s="40">
        <f ca="1"/>
        <v>3.0406209345477109E-2</v>
      </c>
      <c r="AJ13" s="229">
        <v>-2E-3</v>
      </c>
      <c r="AK13" s="230">
        <v>2.8938228131835934E-2</v>
      </c>
      <c r="AL13" s="231">
        <v>0.99927680592768475</v>
      </c>
    </row>
    <row r="14" spans="1:38">
      <c r="A14" s="39" t="s">
        <v>105</v>
      </c>
      <c r="C14">
        <f>Rates!C7*0.01</f>
        <v>2.9600000000000001E-2</v>
      </c>
      <c r="F14"/>
      <c r="J14" s="64">
        <v>1</v>
      </c>
      <c r="K14" s="64">
        <v>3</v>
      </c>
      <c r="L14" s="21" cm="1">
        <f t="array" ref="L14">fx_workday(_xlfn.MAP(K14,_xlfn.LAMBDA(_xlpm.mm, EDATE($K$5,_xlpm.mm-K14/$M$3))),EurHolidays,$M$5)</f>
        <v>45622</v>
      </c>
      <c r="M14" s="23" cm="1">
        <f t="array" ref="M14">fx_workday(_xlfn.MAP(K14,_xlfn.LAMBDA(_xlpm.mm, EDATE($K$5,_xlpm.mm))),EurHolidays,$M$5)</f>
        <v>45714</v>
      </c>
      <c r="N14" cm="1">
        <f t="array" ref="N14">fx_DCCACT360(L14,M14,$M$6)</f>
        <v>0.25555555555555554</v>
      </c>
      <c r="O14" s="63">
        <f t="shared" si="8"/>
        <v>2.9600000000000001E-2</v>
      </c>
      <c r="P14">
        <f t="shared" si="9"/>
        <v>0.99249234678123699</v>
      </c>
      <c r="Q14">
        <f t="shared" si="10"/>
        <v>0.25363693306631607</v>
      </c>
      <c r="R14">
        <f t="shared" si="11"/>
        <v>92</v>
      </c>
      <c r="S14">
        <f t="shared" si="12"/>
        <v>0.25205479452054796</v>
      </c>
      <c r="T14"/>
      <c r="U14"/>
      <c r="V14" s="40"/>
      <c r="X14" s="46">
        <v>10</v>
      </c>
      <c r="Y14" s="1">
        <f t="shared" si="1"/>
        <v>45632</v>
      </c>
      <c r="Z14" s="44">
        <f t="shared" si="2"/>
        <v>0</v>
      </c>
      <c r="AA14" s="1" cm="1">
        <f t="array" ref="AA14">IF(Z14&gt;0,INDEX($M$40:$M$61,Z14,1),AA13)</f>
        <v>45629</v>
      </c>
      <c r="AB14" s="1" cm="1">
        <f t="array" ref="AB14">IF(Z14&gt;0,INDEX($M$40:$M$61,Z14+1,1),AB13)</f>
        <v>45653</v>
      </c>
      <c r="AC14" s="44">
        <f t="shared" si="3"/>
        <v>24</v>
      </c>
      <c r="AD14" s="45">
        <f t="shared" si="4"/>
        <v>0.99939564324573715</v>
      </c>
      <c r="AE14" s="45">
        <f t="shared" si="5"/>
        <v>0.9973719249776839</v>
      </c>
      <c r="AF14" s="44">
        <f t="shared" si="13"/>
        <v>3</v>
      </c>
      <c r="AG14" s="45">
        <f t="shared" si="6"/>
        <v>0.99914245407361779</v>
      </c>
      <c r="AH14">
        <f t="shared" si="7"/>
        <v>3.0884897852432442E-2</v>
      </c>
      <c r="AI14" s="40">
        <f ca="1"/>
        <v>3.0406209345477109E-2</v>
      </c>
      <c r="AJ14" s="229">
        <v>-2E-3</v>
      </c>
      <c r="AK14" s="230">
        <v>2.8884897852432444E-2</v>
      </c>
      <c r="AL14" s="231">
        <v>0.99919796352964807</v>
      </c>
    </row>
    <row r="15" spans="1:38">
      <c r="A15" s="39" t="s">
        <v>106</v>
      </c>
      <c r="C15">
        <f>Rates!C8*0.01</f>
        <v>2.7300000000000001E-2</v>
      </c>
      <c r="F15"/>
      <c r="J15" s="64">
        <v>1</v>
      </c>
      <c r="K15" s="64">
        <v>6</v>
      </c>
      <c r="L15" s="21" cm="1">
        <f t="array" ref="L15">fx_workday(_xlfn.MAP(K15,_xlfn.LAMBDA(_xlpm.mm, EDATE($K$5,_xlpm.mm-K15/$M$3))),EurHolidays,$M$5)</f>
        <v>45622</v>
      </c>
      <c r="M15" s="23" cm="1">
        <f t="array" ref="M15">fx_workday(_xlfn.MAP(K15,_xlfn.LAMBDA(_xlpm.mm, EDATE($K$5,_xlpm.mm))),EurHolidays,$M$5)</f>
        <v>45803</v>
      </c>
      <c r="N15" cm="1">
        <f t="array" ref="N15">fx_DCCACT360(L15,M15,$M$6)</f>
        <v>0.50277777777777777</v>
      </c>
      <c r="O15" s="63">
        <f t="shared" si="8"/>
        <v>2.7300000000000001E-2</v>
      </c>
      <c r="P15">
        <f t="shared" si="9"/>
        <v>0.98646001425434715</v>
      </c>
      <c r="Q15">
        <f t="shared" si="10"/>
        <v>0.49597017383343567</v>
      </c>
      <c r="R15">
        <f t="shared" si="11"/>
        <v>181</v>
      </c>
      <c r="S15">
        <f t="shared" si="12"/>
        <v>0.49589041095890413</v>
      </c>
      <c r="T15"/>
      <c r="U15"/>
      <c r="V15" s="40"/>
      <c r="X15" s="46">
        <v>11</v>
      </c>
      <c r="Y15" s="1">
        <f t="shared" si="1"/>
        <v>45633</v>
      </c>
      <c r="Z15" s="44">
        <f t="shared" si="2"/>
        <v>0</v>
      </c>
      <c r="AA15" s="1" cm="1">
        <f t="array" ref="AA15">IF(Z15&gt;0,INDEX($M$40:$M$61,Z15,1),AA14)</f>
        <v>45629</v>
      </c>
      <c r="AB15" s="1" cm="1">
        <f t="array" ref="AB15">IF(Z15&gt;0,INDEX($M$40:$M$61,Z15+1,1),AB14)</f>
        <v>45653</v>
      </c>
      <c r="AC15" s="44">
        <f t="shared" si="3"/>
        <v>24</v>
      </c>
      <c r="AD15" s="45">
        <f t="shared" si="4"/>
        <v>0.99939564324573715</v>
      </c>
      <c r="AE15" s="45">
        <f t="shared" si="5"/>
        <v>0.9973719249776839</v>
      </c>
      <c r="AF15" s="44">
        <f t="shared" si="13"/>
        <v>4</v>
      </c>
      <c r="AG15" s="45">
        <f t="shared" si="6"/>
        <v>0.99905807193783003</v>
      </c>
      <c r="AH15">
        <f t="shared" si="7"/>
        <v>3.0841263987464673E-2</v>
      </c>
      <c r="AI15" s="40">
        <f ca="1"/>
        <v>3.0406209345477109E-2</v>
      </c>
      <c r="AJ15" s="229">
        <v>-2E-3</v>
      </c>
      <c r="AK15" s="230">
        <v>2.8841263987464671E-2</v>
      </c>
      <c r="AL15" s="231">
        <v>0.99911912735223374</v>
      </c>
    </row>
    <row r="16" spans="1:38">
      <c r="A16" s="39" t="s">
        <v>107</v>
      </c>
      <c r="C16">
        <f>Rates!C9*0.01</f>
        <v>2.6600000000000002E-2</v>
      </c>
      <c r="F16"/>
      <c r="J16" s="64">
        <v>1</v>
      </c>
      <c r="K16" s="64">
        <v>9</v>
      </c>
      <c r="L16" s="21" cm="1">
        <f t="array" ref="L16">fx_workday(_xlfn.MAP(K16,_xlfn.LAMBDA(_xlpm.mm, EDATE($K$5,_xlpm.mm-K16/$M$3))),EurHolidays,$M$5)</f>
        <v>45622</v>
      </c>
      <c r="M16" s="23" cm="1">
        <f t="array" ref="M16">fx_workday(_xlfn.MAP(K16,_xlfn.LAMBDA(_xlpm.mm, EDATE($K$5,_xlpm.mm))),EurHolidays,$M$5)</f>
        <v>45895</v>
      </c>
      <c r="N16" cm="1">
        <f t="array" ref="N16">fx_DCCACT360(L16,M16,$M$6)</f>
        <v>0.7583333333333333</v>
      </c>
      <c r="O16" s="63">
        <f t="shared" si="8"/>
        <v>2.6600000000000002E-2</v>
      </c>
      <c r="P16">
        <f t="shared" si="9"/>
        <v>0.9802271839870087</v>
      </c>
      <c r="Q16">
        <f t="shared" si="10"/>
        <v>0.74333894785681487</v>
      </c>
      <c r="R16">
        <f t="shared" si="11"/>
        <v>273</v>
      </c>
      <c r="S16">
        <f t="shared" si="12"/>
        <v>0.74794520547945209</v>
      </c>
      <c r="T16"/>
      <c r="U16"/>
      <c r="V16" s="40"/>
      <c r="X16" s="46">
        <v>12</v>
      </c>
      <c r="Y16" s="1">
        <f t="shared" si="1"/>
        <v>45634</v>
      </c>
      <c r="Z16" s="44">
        <f t="shared" si="2"/>
        <v>0</v>
      </c>
      <c r="AA16" s="1" cm="1">
        <f t="array" ref="AA16">IF(Z16&gt;0,INDEX($M$40:$M$61,Z16,1),AA15)</f>
        <v>45629</v>
      </c>
      <c r="AB16" s="1" cm="1">
        <f t="array" ref="AB16">IF(Z16&gt;0,INDEX($M$40:$M$61,Z16+1,1),AB15)</f>
        <v>45653</v>
      </c>
      <c r="AC16" s="44">
        <f t="shared" si="3"/>
        <v>24</v>
      </c>
      <c r="AD16" s="45">
        <f t="shared" si="4"/>
        <v>0.99939564324573715</v>
      </c>
      <c r="AE16" s="45">
        <f t="shared" si="5"/>
        <v>0.9973719249776839</v>
      </c>
      <c r="AF16" s="44">
        <f t="shared" si="13"/>
        <v>5</v>
      </c>
      <c r="AG16" s="45">
        <f t="shared" si="6"/>
        <v>0.99897369692849836</v>
      </c>
      <c r="AH16">
        <f t="shared" si="7"/>
        <v>3.0804902433325208E-2</v>
      </c>
      <c r="AI16" s="40">
        <f ca="1"/>
        <v>3.0406209345477109E-2</v>
      </c>
      <c r="AJ16" s="229">
        <v>-2E-3</v>
      </c>
      <c r="AK16" s="230">
        <v>2.8804902433325209E-2</v>
      </c>
      <c r="AL16" s="231">
        <v>0.99904029739495115</v>
      </c>
    </row>
    <row r="17" spans="1:38">
      <c r="A17" s="39" t="s">
        <v>109</v>
      </c>
      <c r="C17">
        <f>Rates!C10*0.01</f>
        <v>2.5499999999999998E-2</v>
      </c>
      <c r="F17"/>
      <c r="J17" s="10">
        <v>1</v>
      </c>
      <c r="K17" s="64">
        <v>12</v>
      </c>
      <c r="L17" s="21" cm="1">
        <f t="array" ref="L17">fx_workday(_xlfn.MAP(K17,_xlfn.LAMBDA(_xlpm.mm, EDATE($K$5,_xlpm.mm-K17/$M$3))),EurHolidays,$M$5)</f>
        <v>45622</v>
      </c>
      <c r="M17" s="23" cm="1">
        <f t="array" ref="M17">fx_workday(_xlfn.MAP(K17,_xlfn.LAMBDA(_xlpm.mm, EDATE($K$5,_xlpm.mm))),EurHolidays,$M$5)</f>
        <v>45987</v>
      </c>
      <c r="N17" cm="1">
        <f t="array" ref="N17">fx_DCCACT360(L17,M17,$M$6)</f>
        <v>1.0138888888888888</v>
      </c>
      <c r="O17" s="63">
        <f>C17</f>
        <v>2.5499999999999998E-2</v>
      </c>
      <c r="P17">
        <f>IF(ISNUMBER(J17),1/(1+O17*N17),"")</f>
        <v>0.97479742491013577</v>
      </c>
      <c r="Q17">
        <f>P17*N17</f>
        <v>0.98833627803388757</v>
      </c>
      <c r="R17">
        <f>M17-$K$5</f>
        <v>365</v>
      </c>
      <c r="S17">
        <f>R17/365</f>
        <v>1</v>
      </c>
      <c r="T17"/>
      <c r="U17"/>
      <c r="V17" s="40"/>
      <c r="X17" s="46">
        <v>13</v>
      </c>
      <c r="Y17" s="1">
        <f t="shared" si="1"/>
        <v>45635</v>
      </c>
      <c r="Z17" s="44">
        <f t="shared" si="2"/>
        <v>0</v>
      </c>
      <c r="AA17" s="1" cm="1">
        <f t="array" ref="AA17">IF(Z17&gt;0,INDEX($M$40:$M$61,Z17,1),AA16)</f>
        <v>45629</v>
      </c>
      <c r="AB17" s="1" cm="1">
        <f t="array" ref="AB17">IF(Z17&gt;0,INDEX($M$40:$M$61,Z17+1,1),AB16)</f>
        <v>45653</v>
      </c>
      <c r="AC17" s="44">
        <f t="shared" si="3"/>
        <v>24</v>
      </c>
      <c r="AD17" s="45">
        <f t="shared" si="4"/>
        <v>0.99939564324573715</v>
      </c>
      <c r="AE17" s="45">
        <f t="shared" si="5"/>
        <v>0.9973719249776839</v>
      </c>
      <c r="AF17" s="44">
        <f t="shared" si="13"/>
        <v>6</v>
      </c>
      <c r="AG17" s="45">
        <f t="shared" si="6"/>
        <v>0.99888932904502081</v>
      </c>
      <c r="AH17">
        <f t="shared" si="7"/>
        <v>3.0774134964441105E-2</v>
      </c>
      <c r="AI17" s="40">
        <f ca="1"/>
        <v>3.0406209345477109E-2</v>
      </c>
      <c r="AJ17" s="229">
        <v>-2E-3</v>
      </c>
      <c r="AK17" s="230">
        <v>2.8774134964441103E-2</v>
      </c>
      <c r="AL17" s="231">
        <v>0.99896147365730925</v>
      </c>
    </row>
    <row r="18" spans="1:38">
      <c r="A18" s="39"/>
      <c r="F18"/>
      <c r="J18" s="10"/>
      <c r="K18" s="64"/>
      <c r="L18" s="21"/>
      <c r="O18"/>
      <c r="P18"/>
      <c r="T18"/>
      <c r="U18"/>
      <c r="V18" s="40"/>
      <c r="X18" s="46">
        <v>14</v>
      </c>
      <c r="Y18" s="1">
        <f t="shared" si="1"/>
        <v>45636</v>
      </c>
      <c r="Z18" s="44">
        <f t="shared" si="2"/>
        <v>0</v>
      </c>
      <c r="AA18" s="1" cm="1">
        <f t="array" ref="AA18">IF(Z18&gt;0,INDEX($M$40:$M$61,Z18,1),AA17)</f>
        <v>45629</v>
      </c>
      <c r="AB18" s="1" cm="1">
        <f t="array" ref="AB18">IF(Z18&gt;0,INDEX($M$40:$M$61,Z18+1,1),AB17)</f>
        <v>45653</v>
      </c>
      <c r="AC18" s="44">
        <f t="shared" si="3"/>
        <v>24</v>
      </c>
      <c r="AD18" s="45">
        <f t="shared" si="4"/>
        <v>0.99939564324573715</v>
      </c>
      <c r="AE18" s="45">
        <f t="shared" si="5"/>
        <v>0.9973719249776839</v>
      </c>
      <c r="AF18" s="44">
        <f t="shared" si="13"/>
        <v>7</v>
      </c>
      <c r="AG18" s="45">
        <f t="shared" si="6"/>
        <v>0.99880496828679588</v>
      </c>
      <c r="AH18">
        <f t="shared" si="7"/>
        <v>3.0747762848250114E-2</v>
      </c>
      <c r="AI18" s="40">
        <f ca="1"/>
        <v>3.0406209345397173E-2</v>
      </c>
      <c r="AJ18" s="229">
        <v>-2E-3</v>
      </c>
      <c r="AK18" s="230">
        <v>2.8747762848250112E-2</v>
      </c>
      <c r="AL18" s="231">
        <v>0.99888265613881766</v>
      </c>
    </row>
    <row r="19" spans="1:38" ht="15" thickBot="1">
      <c r="A19" s="39"/>
      <c r="F19"/>
      <c r="O19"/>
      <c r="P19"/>
      <c r="T19"/>
      <c r="U19"/>
      <c r="V19" s="40"/>
      <c r="X19" s="46">
        <v>15</v>
      </c>
      <c r="Y19" s="1">
        <f t="shared" si="1"/>
        <v>45637</v>
      </c>
      <c r="Z19" s="44">
        <f t="shared" si="2"/>
        <v>0</v>
      </c>
      <c r="AA19" s="1" cm="1">
        <f t="array" ref="AA19">IF(Z19&gt;0,INDEX($M$40:$M$61,Z19,1),AA18)</f>
        <v>45629</v>
      </c>
      <c r="AB19" s="1" cm="1">
        <f t="array" ref="AB19">IF(Z19&gt;0,INDEX($M$40:$M$61,Z19+1,1),AB18)</f>
        <v>45653</v>
      </c>
      <c r="AC19" s="44">
        <f t="shared" si="3"/>
        <v>24</v>
      </c>
      <c r="AD19" s="45">
        <f t="shared" si="4"/>
        <v>0.99939564324573715</v>
      </c>
      <c r="AE19" s="45">
        <f t="shared" si="5"/>
        <v>0.9973719249776839</v>
      </c>
      <c r="AF19" s="44">
        <f t="shared" si="13"/>
        <v>8</v>
      </c>
      <c r="AG19" s="45">
        <f t="shared" si="6"/>
        <v>0.99872061465322148</v>
      </c>
      <c r="AH19">
        <f t="shared" si="7"/>
        <v>3.0724907014221155E-2</v>
      </c>
      <c r="AI19" s="40">
        <f ca="1"/>
        <v>3.0406209345477109E-2</v>
      </c>
      <c r="AJ19" s="229">
        <v>-2E-3</v>
      </c>
      <c r="AK19" s="230">
        <v>2.8724907014221153E-2</v>
      </c>
      <c r="AL19" s="231">
        <v>0.99880384483898554</v>
      </c>
    </row>
    <row r="20" spans="1:38" ht="15" thickBot="1">
      <c r="A20" s="39" t="s">
        <v>130</v>
      </c>
      <c r="F20"/>
      <c r="J20" s="7" t="s">
        <v>2</v>
      </c>
      <c r="K20" s="28" t="s">
        <v>127</v>
      </c>
      <c r="L20" s="29" t="s">
        <v>4</v>
      </c>
      <c r="M20" s="8" t="s">
        <v>5</v>
      </c>
      <c r="N20" s="8" t="s">
        <v>6</v>
      </c>
      <c r="O20" s="8" t="s">
        <v>3</v>
      </c>
      <c r="P20" s="8" t="s">
        <v>7</v>
      </c>
      <c r="Q20" s="8" t="s">
        <v>8</v>
      </c>
      <c r="R20" s="8" t="s">
        <v>17</v>
      </c>
      <c r="S20" s="8" t="s">
        <v>16</v>
      </c>
      <c r="T20" s="8" t="s">
        <v>12</v>
      </c>
      <c r="U20" s="30" t="s">
        <v>13</v>
      </c>
      <c r="V20" s="62"/>
      <c r="X20" s="46">
        <v>16</v>
      </c>
      <c r="Y20" s="1">
        <f t="shared" si="1"/>
        <v>45638</v>
      </c>
      <c r="Z20" s="44">
        <f t="shared" si="2"/>
        <v>0</v>
      </c>
      <c r="AA20" s="1" cm="1">
        <f t="array" ref="AA20">IF(Z20&gt;0,INDEX($M$40:$M$61,Z20,1),AA19)</f>
        <v>45629</v>
      </c>
      <c r="AB20" s="1" cm="1">
        <f t="array" ref="AB20">IF(Z20&gt;0,INDEX($M$40:$M$61,Z20+1,1),AB19)</f>
        <v>45653</v>
      </c>
      <c r="AC20" s="44">
        <f t="shared" si="3"/>
        <v>24</v>
      </c>
      <c r="AD20" s="45">
        <f t="shared" si="4"/>
        <v>0.99939564324573715</v>
      </c>
      <c r="AE20" s="45">
        <f t="shared" si="5"/>
        <v>0.9973719249776839</v>
      </c>
      <c r="AF20" s="44">
        <f t="shared" si="13"/>
        <v>9</v>
      </c>
      <c r="AG20" s="45">
        <f t="shared" si="6"/>
        <v>0.9986362681436961</v>
      </c>
      <c r="AH20">
        <f t="shared" si="7"/>
        <v>3.0704908159444565E-2</v>
      </c>
      <c r="AI20" s="40">
        <f ca="1"/>
        <v>3.0406209345477109E-2</v>
      </c>
      <c r="AJ20" s="229">
        <v>-2E-3</v>
      </c>
      <c r="AK20" s="230">
        <v>2.8704908159444563E-2</v>
      </c>
      <c r="AL20" s="231">
        <v>0.99872503975732219</v>
      </c>
    </row>
    <row r="21" spans="1:38">
      <c r="A21" s="39"/>
      <c r="B21" t="s">
        <v>0</v>
      </c>
      <c r="C21" t="s">
        <v>35</v>
      </c>
      <c r="D21" t="s">
        <v>7</v>
      </c>
      <c r="E21" t="s">
        <v>36</v>
      </c>
      <c r="F21" s="63"/>
      <c r="O21"/>
      <c r="P21">
        <v>1</v>
      </c>
      <c r="T21"/>
      <c r="U21"/>
      <c r="V21" s="40"/>
      <c r="X21" s="46">
        <v>17</v>
      </c>
      <c r="Y21" s="1">
        <f t="shared" si="1"/>
        <v>45639</v>
      </c>
      <c r="Z21" s="44">
        <f t="shared" si="2"/>
        <v>0</v>
      </c>
      <c r="AA21" s="1" cm="1">
        <f t="array" ref="AA21">IF(Z21&gt;0,INDEX($M$40:$M$61,Z21,1),AA20)</f>
        <v>45629</v>
      </c>
      <c r="AB21" s="1" cm="1">
        <f t="array" ref="AB21">IF(Z21&gt;0,INDEX($M$40:$M$61,Z21+1,1),AB20)</f>
        <v>45653</v>
      </c>
      <c r="AC21" s="44">
        <f t="shared" si="3"/>
        <v>24</v>
      </c>
      <c r="AD21" s="45">
        <f t="shared" si="4"/>
        <v>0.99939564324573715</v>
      </c>
      <c r="AE21" s="45">
        <f t="shared" si="5"/>
        <v>0.9973719249776839</v>
      </c>
      <c r="AF21" s="44">
        <f t="shared" si="13"/>
        <v>10</v>
      </c>
      <c r="AG21" s="45">
        <f t="shared" si="6"/>
        <v>0.998551928757618</v>
      </c>
      <c r="AH21">
        <f t="shared" si="7"/>
        <v>3.0687262111112841E-2</v>
      </c>
      <c r="AI21" s="40">
        <f ca="1"/>
        <v>3.0406209345477109E-2</v>
      </c>
      <c r="AJ21" s="229">
        <v>-2E-3</v>
      </c>
      <c r="AK21" s="230">
        <v>2.8687262111112839E-2</v>
      </c>
      <c r="AL21" s="231">
        <v>0.99864624089333698</v>
      </c>
    </row>
    <row r="22" spans="1:38">
      <c r="A22" s="39" t="s">
        <v>108</v>
      </c>
      <c r="B22" s="66" cm="1">
        <f t="array" ref="B22:B36">_xlfn.SEQUENCE(15,1,1,1)</f>
        <v>1</v>
      </c>
      <c r="C22" cm="1">
        <f t="array" ref="C22">INDEX(Rates!$G$3:$G$29,'Q3'!B22,1)*0.01</f>
        <v>2.4119999999999999E-2</v>
      </c>
      <c r="D22" cm="1">
        <f t="array" ref="D22:D36">INDEX(P22:P82,MATCH(_xlfn.ANCHORARRAY(B22),_xlfn.ANCHORARRAY(J22),0))</f>
        <v>0.976448072491505</v>
      </c>
      <c r="E22" s="63" cm="1">
        <f t="array" aca="1" ref="E22:E36" ca="1">INDEX(_xlfn.ANCHORARRAY(T22),MATCH(_xlfn.ANCHORARRAY(B22),_xlfn.ANCHORARRAY(J22),0))</f>
        <v>2.3833707251397253E-2</v>
      </c>
      <c r="F22" s="63"/>
      <c r="G22" s="1"/>
      <c r="J22" s="10" cm="1">
        <f t="array" ref="J22:J36">_xlfn.SEQUENCE(M4,1,1/M3,1/M3)</f>
        <v>1</v>
      </c>
      <c r="K22" s="10" cm="1">
        <f t="array" ref="K22:K36">_xlfn.ANCHORARRAY(J22)*12</f>
        <v>12</v>
      </c>
      <c r="L22" s="21" cm="1">
        <f t="array" ref="L22:L36">fx_workday(_xlfn.MAP(_xlfn.ANCHORARRAY(K22),_xlfn.LAMBDA(_xlpm.mm, EDATE(K5,_xlpm.mm-12/M3))),EurHolidays,M5)</f>
        <v>45622</v>
      </c>
      <c r="M22" s="22" cm="1">
        <f t="array" ref="M22:M36">fx_workday(_xlfn.MAP(_xlfn.ANCHORARRAY(K22),_xlfn.LAMBDA(_xlpm.mm, EDATE(K5,_xlpm.mm))),EurHolidays,M5)</f>
        <v>45987</v>
      </c>
      <c r="N22" s="10" cm="1">
        <f t="array" ref="N22:N36">fx_DCC30360(_xlfn.ANCHORARRAY(L22),_xlfn.ANCHORARRAY(M22),M6)</f>
        <v>1</v>
      </c>
      <c r="O22" s="67">
        <f>C22</f>
        <v>2.4119999999999999E-2</v>
      </c>
      <c r="P22" s="68">
        <f>IF(ISNUMBER(J22),1/(1+O22*N22),"")</f>
        <v>0.976448072491505</v>
      </c>
      <c r="Q22">
        <f>P22*N22</f>
        <v>0.976448072491505</v>
      </c>
      <c r="R22" cm="1">
        <f t="array" ref="R22:R36">_xlfn.ANCHORARRAY(M22)-K5</f>
        <v>365</v>
      </c>
      <c r="S22" cm="1">
        <f t="array" ref="S22:S36">_xlfn.ANCHORARRAY(R22)/365</f>
        <v>1</v>
      </c>
      <c r="T22" s="69" cm="1">
        <f t="array" aca="1" ref="T22:T36" ca="1">-LN(OFFSET(P22,0,0,M4,1))/_xlfn.ANCHORARRAY(J22)</f>
        <v>2.3833707251397253E-2</v>
      </c>
      <c r="U22" s="69" cm="1">
        <f t="array" aca="1" ref="U22:U36" ca="1">(OFFSET(P21,0,0,M4,1)/OFFSET(P22,0,0,M4,1)-1)/_xlfn.ANCHORARRAY(N22)</f>
        <v>2.4119999999999919E-2</v>
      </c>
      <c r="V22" s="70"/>
      <c r="X22" s="46">
        <v>18</v>
      </c>
      <c r="Y22" s="1">
        <f t="shared" si="1"/>
        <v>45640</v>
      </c>
      <c r="Z22" s="44">
        <f t="shared" si="2"/>
        <v>0</v>
      </c>
      <c r="AA22" s="1" cm="1">
        <f t="array" ref="AA22">IF(Z22&gt;0,INDEX($M$40:$M$61,Z22,1),AA21)</f>
        <v>45629</v>
      </c>
      <c r="AB22" s="1" cm="1">
        <f t="array" ref="AB22">IF(Z22&gt;0,INDEX($M$40:$M$61,Z22+1,1),AB21)</f>
        <v>45653</v>
      </c>
      <c r="AC22" s="44">
        <f t="shared" si="3"/>
        <v>24</v>
      </c>
      <c r="AD22" s="45">
        <f t="shared" si="4"/>
        <v>0.99939564324573715</v>
      </c>
      <c r="AE22" s="45">
        <f t="shared" si="5"/>
        <v>0.9973719249776839</v>
      </c>
      <c r="AF22" s="44">
        <f t="shared" si="13"/>
        <v>11</v>
      </c>
      <c r="AG22" s="45">
        <f t="shared" si="6"/>
        <v>0.99846759649438566</v>
      </c>
      <c r="AH22">
        <f t="shared" si="7"/>
        <v>3.0671576734816734E-2</v>
      </c>
      <c r="AI22" s="40">
        <f ca="1"/>
        <v>3.0406209345477109E-2</v>
      </c>
      <c r="AJ22" s="229">
        <v>-2E-3</v>
      </c>
      <c r="AK22" s="230">
        <v>2.8671576734816732E-2</v>
      </c>
      <c r="AL22" s="231">
        <v>0.99856744824653954</v>
      </c>
    </row>
    <row r="23" spans="1:38">
      <c r="A23" s="39" t="s">
        <v>110</v>
      </c>
      <c r="B23">
        <v>2</v>
      </c>
      <c r="C23" cm="1">
        <f t="array" ref="C23">INDEX(Rates!$G$3:$G$29,'Q3'!B23,1)*0.01</f>
        <v>2.2180000000000002E-2</v>
      </c>
      <c r="D23">
        <v>0.95711360205848117</v>
      </c>
      <c r="E23" s="63">
        <f ca="1"/>
        <v>2.1916594069519804E-2</v>
      </c>
      <c r="F23" s="63"/>
      <c r="G23" s="1"/>
      <c r="J23" s="10">
        <v>2</v>
      </c>
      <c r="K23" s="10">
        <v>24</v>
      </c>
      <c r="L23" s="21">
        <v>45987</v>
      </c>
      <c r="M23" s="22">
        <v>46352</v>
      </c>
      <c r="N23" s="10">
        <v>1</v>
      </c>
      <c r="O23" s="67">
        <f t="shared" ref="O23:O36" si="14">C23</f>
        <v>2.2180000000000002E-2</v>
      </c>
      <c r="P23" s="68">
        <f>IF(ISNUMBER(J23),(1-O23*Q22)/(1+O23*N23),"")</f>
        <v>0.95711360205848117</v>
      </c>
      <c r="Q23">
        <f>IF(ISNUMBER(J23),Q22+P23*N23,"")</f>
        <v>1.9335616745499862</v>
      </c>
      <c r="R23">
        <v>730</v>
      </c>
      <c r="S23">
        <v>2</v>
      </c>
      <c r="T23" s="69">
        <f ca="1"/>
        <v>2.1916594069519804E-2</v>
      </c>
      <c r="U23" s="69">
        <f ca="1"/>
        <v>2.0200810427770444E-2</v>
      </c>
      <c r="V23" s="70"/>
      <c r="X23" s="46">
        <v>19</v>
      </c>
      <c r="Y23" s="1">
        <f t="shared" si="1"/>
        <v>45641</v>
      </c>
      <c r="Z23" s="44">
        <f t="shared" si="2"/>
        <v>0</v>
      </c>
      <c r="AA23" s="1" cm="1">
        <f t="array" ref="AA23">IF(Z23&gt;0,INDEX($M$40:$M$61,Z23,1),AA22)</f>
        <v>45629</v>
      </c>
      <c r="AB23" s="1" cm="1">
        <f t="array" ref="AB23">IF(Z23&gt;0,INDEX($M$40:$M$61,Z23+1,1),AB22)</f>
        <v>45653</v>
      </c>
      <c r="AC23" s="44">
        <f t="shared" si="3"/>
        <v>24</v>
      </c>
      <c r="AD23" s="45">
        <f t="shared" si="4"/>
        <v>0.99939564324573715</v>
      </c>
      <c r="AE23" s="45">
        <f t="shared" si="5"/>
        <v>0.9973719249776839</v>
      </c>
      <c r="AF23" s="44">
        <f t="shared" si="13"/>
        <v>12</v>
      </c>
      <c r="AG23" s="45">
        <f t="shared" si="6"/>
        <v>0.99838327135339733</v>
      </c>
      <c r="AH23">
        <f t="shared" si="7"/>
        <v>3.065754245076464E-2</v>
      </c>
      <c r="AI23" s="40">
        <f ca="1"/>
        <v>3.0406209345477109E-2</v>
      </c>
      <c r="AJ23" s="229">
        <v>-2E-3</v>
      </c>
      <c r="AK23" s="230">
        <v>2.8657542450764642E-2</v>
      </c>
      <c r="AL23" s="231">
        <v>0.99848866181643903</v>
      </c>
    </row>
    <row r="24" spans="1:38">
      <c r="A24" s="39" t="s">
        <v>111</v>
      </c>
      <c r="B24">
        <v>3</v>
      </c>
      <c r="C24" cm="1">
        <f t="array" ref="C24">INDEX(Rates!$G$3:$G$29,'Q3'!B24,1)*0.01</f>
        <v>2.2020000000000001E-2</v>
      </c>
      <c r="D24">
        <v>0.93679475149841429</v>
      </c>
      <c r="E24" s="63">
        <f ca="1"/>
        <v>2.1763689766426286E-2</v>
      </c>
      <c r="F24" s="63"/>
      <c r="G24" s="1"/>
      <c r="J24" s="10">
        <v>3</v>
      </c>
      <c r="K24" s="10">
        <v>36</v>
      </c>
      <c r="L24" s="21">
        <v>46352</v>
      </c>
      <c r="M24" s="22">
        <v>46717</v>
      </c>
      <c r="N24" s="10">
        <v>1</v>
      </c>
      <c r="O24" s="67">
        <f t="shared" si="14"/>
        <v>2.2020000000000001E-2</v>
      </c>
      <c r="P24" s="68">
        <f t="shared" ref="P24:P82" si="15">IF(ISNUMBER(J24),(1-O24*Q23)/(1+O24*N24),"")</f>
        <v>0.93679475149841429</v>
      </c>
      <c r="Q24">
        <f t="shared" ref="Q24:Q82" si="16">IF(ISNUMBER(J24),Q23+P24*N24,"")</f>
        <v>2.8703564260484002</v>
      </c>
      <c r="R24">
        <v>1095</v>
      </c>
      <c r="S24">
        <v>3</v>
      </c>
      <c r="T24" s="69">
        <f ca="1"/>
        <v>2.1763689766426286E-2</v>
      </c>
      <c r="U24" s="69">
        <f ca="1"/>
        <v>2.1689757043970026E-2</v>
      </c>
      <c r="V24" s="70"/>
      <c r="X24" s="46">
        <v>20</v>
      </c>
      <c r="Y24" s="1">
        <f t="shared" si="1"/>
        <v>45642</v>
      </c>
      <c r="Z24" s="44">
        <f t="shared" si="2"/>
        <v>0</v>
      </c>
      <c r="AA24" s="1" cm="1">
        <f t="array" ref="AA24">IF(Z24&gt;0,INDEX($M$40:$M$61,Z24,1),AA23)</f>
        <v>45629</v>
      </c>
      <c r="AB24" s="1" cm="1">
        <f t="array" ref="AB24">IF(Z24&gt;0,INDEX($M$40:$M$61,Z24+1,1),AB23)</f>
        <v>45653</v>
      </c>
      <c r="AC24" s="44">
        <f t="shared" si="3"/>
        <v>24</v>
      </c>
      <c r="AD24" s="45">
        <f t="shared" si="4"/>
        <v>0.99939564324573715</v>
      </c>
      <c r="AE24" s="45">
        <f t="shared" si="5"/>
        <v>0.9973719249776839</v>
      </c>
      <c r="AF24" s="44">
        <f t="shared" si="13"/>
        <v>13</v>
      </c>
      <c r="AG24" s="45">
        <f t="shared" si="6"/>
        <v>0.99829895333405183</v>
      </c>
      <c r="AH24">
        <f t="shared" si="7"/>
        <v>3.0644911595114184E-2</v>
      </c>
      <c r="AI24" s="40">
        <f ca="1"/>
        <v>3.0406209345397173E-2</v>
      </c>
      <c r="AJ24" s="229">
        <v>-2E-3</v>
      </c>
      <c r="AK24" s="230">
        <v>2.8644911595114182E-2</v>
      </c>
      <c r="AL24" s="231">
        <v>0.99840988160254529</v>
      </c>
    </row>
    <row r="25" spans="1:38">
      <c r="A25" s="39" t="s">
        <v>112</v>
      </c>
      <c r="B25">
        <v>4</v>
      </c>
      <c r="C25" cm="1">
        <f t="array" ref="C25">INDEX(Rates!$G$3:$G$29,'Q3'!B25,1)*0.01</f>
        <v>2.2120000000000001E-2</v>
      </c>
      <c r="D25">
        <v>0.91618540029828199</v>
      </c>
      <c r="E25" s="63">
        <f ca="1"/>
        <v>2.1884133179045622E-2</v>
      </c>
      <c r="F25" s="63"/>
      <c r="G25" s="1"/>
      <c r="J25" s="10">
        <v>4</v>
      </c>
      <c r="K25" s="10">
        <v>48</v>
      </c>
      <c r="L25" s="21">
        <v>46717</v>
      </c>
      <c r="M25" s="22">
        <v>47084</v>
      </c>
      <c r="N25" s="10">
        <v>1.0027777777777778</v>
      </c>
      <c r="O25" s="67">
        <f t="shared" si="14"/>
        <v>2.2120000000000001E-2</v>
      </c>
      <c r="P25" s="68">
        <f t="shared" si="15"/>
        <v>0.91618540029828199</v>
      </c>
      <c r="Q25">
        <f t="shared" si="16"/>
        <v>3.7890867857919552</v>
      </c>
      <c r="R25">
        <v>1462</v>
      </c>
      <c r="S25">
        <v>4.0054794520547947</v>
      </c>
      <c r="T25" s="69">
        <f ca="1"/>
        <v>2.1884133179045622E-2</v>
      </c>
      <c r="U25" s="69">
        <f ca="1"/>
        <v>2.2432426425839348E-2</v>
      </c>
      <c r="V25" s="70"/>
      <c r="X25" s="46">
        <v>21</v>
      </c>
      <c r="Y25" s="1">
        <f t="shared" si="1"/>
        <v>45643</v>
      </c>
      <c r="Z25" s="44">
        <f t="shared" si="2"/>
        <v>0</v>
      </c>
      <c r="AA25" s="1" cm="1">
        <f t="array" ref="AA25">IF(Z25&gt;0,INDEX($M$40:$M$61,Z25,1),AA24)</f>
        <v>45629</v>
      </c>
      <c r="AB25" s="1" cm="1">
        <f t="array" ref="AB25">IF(Z25&gt;0,INDEX($M$40:$M$61,Z25+1,1),AB24)</f>
        <v>45653</v>
      </c>
      <c r="AC25" s="44">
        <f t="shared" si="3"/>
        <v>24</v>
      </c>
      <c r="AD25" s="45">
        <f t="shared" si="4"/>
        <v>0.99939564324573715</v>
      </c>
      <c r="AE25" s="45">
        <f t="shared" si="5"/>
        <v>0.9973719249776839</v>
      </c>
      <c r="AF25" s="44">
        <f t="shared" si="13"/>
        <v>14</v>
      </c>
      <c r="AG25" s="45">
        <f t="shared" si="6"/>
        <v>0.99821464243574742</v>
      </c>
      <c r="AH25">
        <f t="shared" si="7"/>
        <v>3.0633483678098605E-2</v>
      </c>
      <c r="AI25" s="40">
        <f ca="1"/>
        <v>3.0406209345477109E-2</v>
      </c>
      <c r="AJ25" s="229">
        <v>-2E-3</v>
      </c>
      <c r="AK25" s="230">
        <v>2.8633483678098606E-2</v>
      </c>
      <c r="AL25" s="231">
        <v>0.99833110760436761</v>
      </c>
    </row>
    <row r="26" spans="1:38">
      <c r="A26" s="39" t="s">
        <v>113</v>
      </c>
      <c r="B26">
        <v>5</v>
      </c>
      <c r="C26" cm="1">
        <f t="array" ref="C26">INDEX(Rates!$G$3:$G$29,'Q3'!B26,1)*0.01</f>
        <v>2.2269999999999998E-2</v>
      </c>
      <c r="D26">
        <v>0.89572465963307901</v>
      </c>
      <c r="E26" s="63">
        <f ca="1"/>
        <v>2.2024442550006247E-2</v>
      </c>
      <c r="F26" s="63"/>
      <c r="G26" s="1"/>
      <c r="J26" s="10">
        <v>5</v>
      </c>
      <c r="K26" s="10">
        <v>60</v>
      </c>
      <c r="L26" s="21">
        <v>47084</v>
      </c>
      <c r="M26" s="22">
        <v>47448</v>
      </c>
      <c r="N26" s="10">
        <v>0.99722222222222223</v>
      </c>
      <c r="O26" s="67">
        <f t="shared" si="14"/>
        <v>2.2269999999999998E-2</v>
      </c>
      <c r="P26" s="68">
        <f t="shared" si="15"/>
        <v>0.89572465963307901</v>
      </c>
      <c r="Q26">
        <f t="shared" si="16"/>
        <v>4.6823233213704976</v>
      </c>
      <c r="R26">
        <v>1826</v>
      </c>
      <c r="S26">
        <v>5.0027397260273974</v>
      </c>
      <c r="T26" s="69">
        <f ca="1"/>
        <v>2.2024442550006247E-2</v>
      </c>
      <c r="U26" s="69">
        <f ca="1"/>
        <v>2.290629620512635E-2</v>
      </c>
      <c r="V26" s="70"/>
      <c r="X26" s="46">
        <v>22</v>
      </c>
      <c r="Y26" s="1">
        <f t="shared" si="1"/>
        <v>45644</v>
      </c>
      <c r="Z26" s="44">
        <f t="shared" si="2"/>
        <v>0</v>
      </c>
      <c r="AA26" s="1" cm="1">
        <f t="array" ref="AA26">IF(Z26&gt;0,INDEX($M$40:$M$61,Z26,1),AA25)</f>
        <v>45629</v>
      </c>
      <c r="AB26" s="1" cm="1">
        <f t="array" ref="AB26">IF(Z26&gt;0,INDEX($M$40:$M$61,Z26+1,1),AB25)</f>
        <v>45653</v>
      </c>
      <c r="AC26" s="44">
        <f t="shared" si="3"/>
        <v>24</v>
      </c>
      <c r="AD26" s="45">
        <f t="shared" si="4"/>
        <v>0.99939564324573715</v>
      </c>
      <c r="AE26" s="45">
        <f t="shared" si="5"/>
        <v>0.9973719249776839</v>
      </c>
      <c r="AF26" s="44">
        <f t="shared" si="13"/>
        <v>15</v>
      </c>
      <c r="AG26" s="45">
        <f t="shared" si="6"/>
        <v>0.99813033865788259</v>
      </c>
      <c r="AH26">
        <f t="shared" si="7"/>
        <v>3.0623094662633202E-2</v>
      </c>
      <c r="AI26" s="40">
        <f ca="1"/>
        <v>3.0406209345477109E-2</v>
      </c>
      <c r="AJ26" s="229">
        <v>-2E-3</v>
      </c>
      <c r="AK26" s="230">
        <v>2.86230946626332E-2</v>
      </c>
      <c r="AL26" s="231">
        <v>0.99825233982141559</v>
      </c>
    </row>
    <row r="27" spans="1:38">
      <c r="A27" s="39" t="s">
        <v>114</v>
      </c>
      <c r="B27">
        <v>6</v>
      </c>
      <c r="C27" cm="1">
        <f t="array" ref="C27">INDEX(Rates!$G$3:$G$29,'Q3'!B27,1)*0.01</f>
        <v>2.2450000000000001E-2</v>
      </c>
      <c r="D27">
        <v>0.87523286364637121</v>
      </c>
      <c r="E27" s="63">
        <f ca="1"/>
        <v>2.2210883024871803E-2</v>
      </c>
      <c r="F27" s="63"/>
      <c r="G27" s="1"/>
      <c r="J27" s="10">
        <v>6</v>
      </c>
      <c r="K27" s="10">
        <v>72</v>
      </c>
      <c r="L27" s="21">
        <v>47448</v>
      </c>
      <c r="M27" s="22">
        <v>47813</v>
      </c>
      <c r="N27" s="10">
        <v>1</v>
      </c>
      <c r="O27" s="67">
        <f t="shared" si="14"/>
        <v>2.2450000000000001E-2</v>
      </c>
      <c r="P27" s="68">
        <f t="shared" si="15"/>
        <v>0.87523286364637121</v>
      </c>
      <c r="Q27">
        <f t="shared" si="16"/>
        <v>5.5575561850168684</v>
      </c>
      <c r="R27">
        <v>2191</v>
      </c>
      <c r="S27">
        <v>6.0027397260273974</v>
      </c>
      <c r="T27" s="69">
        <f ca="1"/>
        <v>2.2210883024871803E-2</v>
      </c>
      <c r="U27" s="69">
        <f ca="1"/>
        <v>2.3412964523904511E-2</v>
      </c>
      <c r="V27" s="70"/>
      <c r="X27" s="46">
        <v>23</v>
      </c>
      <c r="Y27" s="1">
        <f t="shared" si="1"/>
        <v>45645</v>
      </c>
      <c r="Z27" s="44">
        <f t="shared" si="2"/>
        <v>0</v>
      </c>
      <c r="AA27" s="1" cm="1">
        <f t="array" ref="AA27">IF(Z27&gt;0,INDEX($M$40:$M$61,Z27,1),AA26)</f>
        <v>45629</v>
      </c>
      <c r="AB27" s="1" cm="1">
        <f t="array" ref="AB27">IF(Z27&gt;0,INDEX($M$40:$M$61,Z27+1,1),AB26)</f>
        <v>45653</v>
      </c>
      <c r="AC27" s="44">
        <f t="shared" si="3"/>
        <v>24</v>
      </c>
      <c r="AD27" s="45">
        <f t="shared" si="4"/>
        <v>0.99939564324573715</v>
      </c>
      <c r="AE27" s="45">
        <f t="shared" si="5"/>
        <v>0.9973719249776839</v>
      </c>
      <c r="AF27" s="44">
        <f t="shared" si="13"/>
        <v>16</v>
      </c>
      <c r="AG27" s="45">
        <f t="shared" si="6"/>
        <v>0.99804604199985636</v>
      </c>
      <c r="AH27">
        <f t="shared" si="7"/>
        <v>3.0613609039814024E-2</v>
      </c>
      <c r="AI27" s="40">
        <f ca="1"/>
        <v>3.0406209345477109E-2</v>
      </c>
      <c r="AJ27" s="229">
        <v>-2E-3</v>
      </c>
      <c r="AK27" s="230">
        <v>2.8613609039814025E-2</v>
      </c>
      <c r="AL27" s="231">
        <v>0.99817357825319897</v>
      </c>
    </row>
    <row r="28" spans="1:38">
      <c r="A28" s="39" t="s">
        <v>115</v>
      </c>
      <c r="B28">
        <v>7</v>
      </c>
      <c r="C28" cm="1">
        <f t="array" ref="C28">INDEX(Rates!$G$3:$G$29,'Q3'!B28,1)*0.01</f>
        <v>2.2630000000000001E-2</v>
      </c>
      <c r="D28">
        <v>0.8548864237633047</v>
      </c>
      <c r="E28" s="63">
        <f ca="1"/>
        <v>2.23980937961176E-2</v>
      </c>
      <c r="F28" s="63"/>
      <c r="G28" s="1"/>
      <c r="J28" s="10">
        <v>7</v>
      </c>
      <c r="K28" s="10">
        <v>84</v>
      </c>
      <c r="L28" s="21">
        <v>47813</v>
      </c>
      <c r="M28" s="22">
        <v>48178</v>
      </c>
      <c r="N28" s="10">
        <v>1</v>
      </c>
      <c r="O28" s="67">
        <f t="shared" si="14"/>
        <v>2.2630000000000001E-2</v>
      </c>
      <c r="P28" s="68">
        <f t="shared" si="15"/>
        <v>0.8548864237633047</v>
      </c>
      <c r="Q28">
        <f t="shared" si="16"/>
        <v>6.4124426087801734</v>
      </c>
      <c r="R28">
        <v>2556</v>
      </c>
      <c r="S28">
        <v>7.0027397260273974</v>
      </c>
      <c r="T28" s="69">
        <f ca="1"/>
        <v>2.23980937961176E-2</v>
      </c>
      <c r="U28" s="69">
        <f ca="1"/>
        <v>2.3800167270757733E-2</v>
      </c>
      <c r="V28" s="70"/>
      <c r="X28" s="46">
        <v>24</v>
      </c>
      <c r="Y28" s="1">
        <f t="shared" si="1"/>
        <v>45646</v>
      </c>
      <c r="Z28" s="44">
        <f t="shared" si="2"/>
        <v>0</v>
      </c>
      <c r="AA28" s="1" cm="1">
        <f t="array" ref="AA28">IF(Z28&gt;0,INDEX($M$40:$M$61,Z28,1),AA27)</f>
        <v>45629</v>
      </c>
      <c r="AB28" s="1" cm="1">
        <f t="array" ref="AB28">IF(Z28&gt;0,INDEX($M$40:$M$61,Z28+1,1),AB27)</f>
        <v>45653</v>
      </c>
      <c r="AC28" s="44">
        <f t="shared" si="3"/>
        <v>24</v>
      </c>
      <c r="AD28" s="45">
        <f t="shared" si="4"/>
        <v>0.99939564324573715</v>
      </c>
      <c r="AE28" s="45">
        <f t="shared" si="5"/>
        <v>0.9973719249776839</v>
      </c>
      <c r="AF28" s="44">
        <f t="shared" si="13"/>
        <v>17</v>
      </c>
      <c r="AG28" s="45">
        <f t="shared" si="6"/>
        <v>0.99796175246106733</v>
      </c>
      <c r="AH28">
        <f t="shared" si="7"/>
        <v>3.0604913885561868E-2</v>
      </c>
      <c r="AI28" s="40">
        <f ca="1"/>
        <v>3.0406209345397173E-2</v>
      </c>
      <c r="AJ28" s="229">
        <v>-2E-3</v>
      </c>
      <c r="AK28" s="230">
        <v>2.860491388556187E-2</v>
      </c>
      <c r="AL28" s="231">
        <v>0.99809482289922757</v>
      </c>
    </row>
    <row r="29" spans="1:38">
      <c r="A29" s="39" t="s">
        <v>116</v>
      </c>
      <c r="B29">
        <v>8</v>
      </c>
      <c r="C29" cm="1">
        <f t="array" ref="C29">INDEX(Rates!$G$3:$G$29,'Q3'!B29,1)*0.01</f>
        <v>2.2839999999999999E-2</v>
      </c>
      <c r="D29">
        <v>0.83448028119301243</v>
      </c>
      <c r="E29" s="63">
        <f ca="1"/>
        <v>2.2618270705816394E-2</v>
      </c>
      <c r="F29" s="63"/>
      <c r="G29" s="1"/>
      <c r="J29" s="10">
        <v>8</v>
      </c>
      <c r="K29" s="10">
        <v>96</v>
      </c>
      <c r="L29" s="21">
        <v>48178</v>
      </c>
      <c r="M29" s="22">
        <v>48544</v>
      </c>
      <c r="N29" s="10">
        <v>1</v>
      </c>
      <c r="O29" s="67">
        <f t="shared" si="14"/>
        <v>2.2839999999999999E-2</v>
      </c>
      <c r="P29" s="68">
        <f t="shared" si="15"/>
        <v>0.83448028119301243</v>
      </c>
      <c r="Q29">
        <f t="shared" si="16"/>
        <v>7.2469228899731855</v>
      </c>
      <c r="R29">
        <v>2922</v>
      </c>
      <c r="S29">
        <v>8.0054794520547947</v>
      </c>
      <c r="T29" s="69">
        <f ca="1"/>
        <v>2.2618270705816394E-2</v>
      </c>
      <c r="U29" s="69">
        <f ca="1"/>
        <v>2.4453714521712522E-2</v>
      </c>
      <c r="V29" s="70"/>
      <c r="X29" s="46">
        <v>25</v>
      </c>
      <c r="Y29" s="1">
        <f t="shared" si="1"/>
        <v>45647</v>
      </c>
      <c r="Z29" s="44">
        <f t="shared" si="2"/>
        <v>0</v>
      </c>
      <c r="AA29" s="1" cm="1">
        <f t="array" ref="AA29">IF(Z29&gt;0,INDEX($M$40:$M$61,Z29,1),AA28)</f>
        <v>45629</v>
      </c>
      <c r="AB29" s="1" cm="1">
        <f t="array" ref="AB29">IF(Z29&gt;0,INDEX($M$40:$M$61,Z29+1,1),AB28)</f>
        <v>45653</v>
      </c>
      <c r="AC29" s="44">
        <f t="shared" si="3"/>
        <v>24</v>
      </c>
      <c r="AD29" s="45">
        <f t="shared" si="4"/>
        <v>0.99939564324573715</v>
      </c>
      <c r="AE29" s="45">
        <f t="shared" si="5"/>
        <v>0.9973719249776839</v>
      </c>
      <c r="AF29" s="44">
        <f t="shared" si="13"/>
        <v>18</v>
      </c>
      <c r="AG29" s="45">
        <f t="shared" si="6"/>
        <v>0.99787747004091398</v>
      </c>
      <c r="AH29">
        <f t="shared" si="7"/>
        <v>3.0596914343652529E-2</v>
      </c>
      <c r="AI29" s="40">
        <f ca="1"/>
        <v>3.0406209345477109E-2</v>
      </c>
      <c r="AJ29" s="229">
        <v>-2E-3</v>
      </c>
      <c r="AK29" s="230">
        <v>2.8596914343652531E-2</v>
      </c>
      <c r="AL29" s="231">
        <v>0.99801607375901058</v>
      </c>
    </row>
    <row r="30" spans="1:38">
      <c r="A30" s="39" t="s">
        <v>117</v>
      </c>
      <c r="B30">
        <v>9</v>
      </c>
      <c r="C30" cm="1">
        <f t="array" ref="C30">INDEX(Rates!$G$3:$G$29,'Q3'!B30,1)*0.01</f>
        <v>2.3060000000000001E-2</v>
      </c>
      <c r="D30">
        <v>0.8140105901472624</v>
      </c>
      <c r="E30" s="63">
        <f ca="1"/>
        <v>2.2864655895033812E-2</v>
      </c>
      <c r="F30" s="63"/>
      <c r="G30" s="1"/>
      <c r="J30" s="10">
        <v>9</v>
      </c>
      <c r="K30" s="10">
        <v>108</v>
      </c>
      <c r="L30" s="21">
        <v>48544</v>
      </c>
      <c r="M30" s="22">
        <v>48911</v>
      </c>
      <c r="N30" s="10">
        <v>1.0055555555555555</v>
      </c>
      <c r="O30" s="67">
        <f t="shared" si="14"/>
        <v>2.3060000000000001E-2</v>
      </c>
      <c r="P30" s="68">
        <f t="shared" si="15"/>
        <v>0.8140105901472624</v>
      </c>
      <c r="Q30">
        <f t="shared" si="16"/>
        <v>8.0654557611768212</v>
      </c>
      <c r="R30">
        <v>3289</v>
      </c>
      <c r="S30">
        <v>9.0109589041095894</v>
      </c>
      <c r="T30" s="69">
        <f ca="1"/>
        <v>2.2864655895033812E-2</v>
      </c>
      <c r="U30" s="69">
        <f ca="1"/>
        <v>2.5007781319337539E-2</v>
      </c>
      <c r="V30" s="70"/>
      <c r="X30" s="46">
        <v>26</v>
      </c>
      <c r="Y30" s="1">
        <f t="shared" si="1"/>
        <v>45648</v>
      </c>
      <c r="Z30" s="44">
        <f t="shared" si="2"/>
        <v>0</v>
      </c>
      <c r="AA30" s="1" cm="1">
        <f t="array" ref="AA30">IF(Z30&gt;0,INDEX($M$40:$M$61,Z30,1),AA29)</f>
        <v>45629</v>
      </c>
      <c r="AB30" s="1" cm="1">
        <f t="array" ref="AB30">IF(Z30&gt;0,INDEX($M$40:$M$61,Z30+1,1),AB29)</f>
        <v>45653</v>
      </c>
      <c r="AC30" s="44">
        <f t="shared" si="3"/>
        <v>24</v>
      </c>
      <c r="AD30" s="45">
        <f t="shared" si="4"/>
        <v>0.99939564324573715</v>
      </c>
      <c r="AE30" s="45">
        <f t="shared" si="5"/>
        <v>0.9973719249776839</v>
      </c>
      <c r="AF30" s="44">
        <f t="shared" si="13"/>
        <v>19</v>
      </c>
      <c r="AG30" s="45">
        <f t="shared" si="6"/>
        <v>0.99779319473879546</v>
      </c>
      <c r="AH30">
        <f t="shared" si="7"/>
        <v>3.0589530151118545E-2</v>
      </c>
      <c r="AI30" s="40">
        <f ca="1"/>
        <v>3.0406209345397173E-2</v>
      </c>
      <c r="AJ30" s="229">
        <v>-2E-3</v>
      </c>
      <c r="AK30" s="230">
        <v>2.8589530151118543E-2</v>
      </c>
      <c r="AL30" s="231">
        <v>0.99793733083205827</v>
      </c>
    </row>
    <row r="31" spans="1:38">
      <c r="A31" s="39" t="s">
        <v>118</v>
      </c>
      <c r="B31">
        <v>10</v>
      </c>
      <c r="C31" cm="1">
        <f t="array" ref="C31">INDEX(Rates!$G$3:$G$29,'Q3'!B31,1)*0.01</f>
        <v>2.3269999999999999E-2</v>
      </c>
      <c r="D31">
        <v>0.79389424187077229</v>
      </c>
      <c r="E31" s="63">
        <f ca="1"/>
        <v>2.3080502324276799E-2</v>
      </c>
      <c r="F31" s="63"/>
      <c r="G31" s="1"/>
      <c r="J31" s="10">
        <v>10</v>
      </c>
      <c r="K31" s="10">
        <v>120</v>
      </c>
      <c r="L31" s="21">
        <v>48911</v>
      </c>
      <c r="M31" s="22">
        <v>49275</v>
      </c>
      <c r="N31" s="10">
        <v>0.99722222222222223</v>
      </c>
      <c r="O31" s="67">
        <f t="shared" si="14"/>
        <v>2.3269999999999999E-2</v>
      </c>
      <c r="P31" s="68">
        <f t="shared" si="15"/>
        <v>0.79389424187077229</v>
      </c>
      <c r="Q31">
        <f t="shared" si="16"/>
        <v>8.8571447412646194</v>
      </c>
      <c r="R31">
        <v>3653</v>
      </c>
      <c r="S31">
        <v>10.008219178082191</v>
      </c>
      <c r="T31" s="69">
        <f ca="1"/>
        <v>2.3080502324276799E-2</v>
      </c>
      <c r="U31" s="69">
        <f ca="1"/>
        <v>2.5409407965056204E-2</v>
      </c>
      <c r="V31" s="70"/>
      <c r="X31" s="46">
        <v>27</v>
      </c>
      <c r="Y31" s="1">
        <f t="shared" si="1"/>
        <v>45649</v>
      </c>
      <c r="Z31" s="44">
        <f t="shared" si="2"/>
        <v>0</v>
      </c>
      <c r="AA31" s="1" cm="1">
        <f t="array" ref="AA31">IF(Z31&gt;0,INDEX($M$40:$M$61,Z31,1),AA30)</f>
        <v>45629</v>
      </c>
      <c r="AB31" s="1" cm="1">
        <f t="array" ref="AB31">IF(Z31&gt;0,INDEX($M$40:$M$61,Z31+1,1),AB30)</f>
        <v>45653</v>
      </c>
      <c r="AC31" s="44">
        <f t="shared" si="3"/>
        <v>24</v>
      </c>
      <c r="AD31" s="45">
        <f t="shared" si="4"/>
        <v>0.99939564324573715</v>
      </c>
      <c r="AE31" s="45">
        <f t="shared" si="5"/>
        <v>0.9973719249776839</v>
      </c>
      <c r="AF31" s="44">
        <f t="shared" si="13"/>
        <v>20</v>
      </c>
      <c r="AG31" s="45">
        <f t="shared" si="6"/>
        <v>0.99770892655411025</v>
      </c>
      <c r="AH31">
        <f t="shared" si="7"/>
        <v>3.058269293581203E-2</v>
      </c>
      <c r="AI31" s="40">
        <f ca="1"/>
        <v>3.0406209345477109E-2</v>
      </c>
      <c r="AJ31" s="229">
        <v>-2E-3</v>
      </c>
      <c r="AK31" s="230">
        <v>2.8582692935812032E-2</v>
      </c>
      <c r="AL31" s="231">
        <v>0.99785859411788003</v>
      </c>
    </row>
    <row r="32" spans="1:38">
      <c r="A32" s="39" t="s">
        <v>119</v>
      </c>
      <c r="B32">
        <v>11</v>
      </c>
      <c r="C32" cm="1">
        <f t="array" ref="C32">INDEX(Rates!$G$3:$G$29,'Q3'!B32,1)*0.01</f>
        <v>2.3460000000000002E-2</v>
      </c>
      <c r="D32">
        <v>0.77410141087931228</v>
      </c>
      <c r="E32" s="63">
        <f ca="1"/>
        <v>2.327749019701094E-2</v>
      </c>
      <c r="F32" s="63"/>
      <c r="G32" s="1"/>
      <c r="J32" s="10">
        <v>11</v>
      </c>
      <c r="K32" s="10">
        <v>132</v>
      </c>
      <c r="L32" s="21">
        <v>49275</v>
      </c>
      <c r="M32" s="22">
        <v>49639</v>
      </c>
      <c r="N32" s="10">
        <v>0.99722222222222223</v>
      </c>
      <c r="O32" s="67">
        <f t="shared" si="14"/>
        <v>2.3460000000000002E-2</v>
      </c>
      <c r="P32" s="68">
        <f t="shared" si="15"/>
        <v>0.77410141087931228</v>
      </c>
      <c r="Q32">
        <f t="shared" si="16"/>
        <v>9.6290958704470455</v>
      </c>
      <c r="R32">
        <v>4017</v>
      </c>
      <c r="S32">
        <v>11.005479452054795</v>
      </c>
      <c r="T32" s="69">
        <f ca="1"/>
        <v>2.327749019701094E-2</v>
      </c>
      <c r="U32" s="69">
        <f ca="1"/>
        <v>2.5640005232484969E-2</v>
      </c>
      <c r="V32" s="70"/>
      <c r="X32" s="46">
        <v>28</v>
      </c>
      <c r="Y32" s="1">
        <f t="shared" si="1"/>
        <v>45650</v>
      </c>
      <c r="Z32" s="44">
        <f t="shared" si="2"/>
        <v>0</v>
      </c>
      <c r="AA32" s="1" cm="1">
        <f t="array" ref="AA32">IF(Z32&gt;0,INDEX($M$40:$M$61,Z32,1),AA31)</f>
        <v>45629</v>
      </c>
      <c r="AB32" s="1" cm="1">
        <f t="array" ref="AB32">IF(Z32&gt;0,INDEX($M$40:$M$61,Z32+1,1),AB31)</f>
        <v>45653</v>
      </c>
      <c r="AC32" s="44">
        <f t="shared" si="3"/>
        <v>24</v>
      </c>
      <c r="AD32" s="45">
        <f t="shared" si="4"/>
        <v>0.99939564324573715</v>
      </c>
      <c r="AE32" s="45">
        <f t="shared" si="5"/>
        <v>0.9973719249776839</v>
      </c>
      <c r="AF32" s="44">
        <f t="shared" si="13"/>
        <v>21</v>
      </c>
      <c r="AG32" s="45">
        <f t="shared" si="6"/>
        <v>0.99762466548625772</v>
      </c>
      <c r="AH32">
        <f t="shared" si="7"/>
        <v>3.0576344093023983E-2</v>
      </c>
      <c r="AI32" s="40">
        <f ca="1"/>
        <v>3.0406209345397173E-2</v>
      </c>
      <c r="AJ32" s="229">
        <v>-2E-3</v>
      </c>
      <c r="AK32" s="230">
        <v>2.8576344093023981E-2</v>
      </c>
      <c r="AL32" s="231">
        <v>0.99777986361598603</v>
      </c>
    </row>
    <row r="33" spans="1:38">
      <c r="A33" s="39" t="s">
        <v>120</v>
      </c>
      <c r="B33">
        <v>12</v>
      </c>
      <c r="C33" cm="1">
        <f t="array" ref="C33">INDEX(Rates!$G$3:$G$29,'Q3'!B33,1)*0.01</f>
        <v>2.3650000000000004E-2</v>
      </c>
      <c r="D33">
        <v>0.75442962210123321</v>
      </c>
      <c r="E33" s="63">
        <f ca="1"/>
        <v>2.348277355483416E-2</v>
      </c>
      <c r="F33" s="63"/>
      <c r="G33" s="1"/>
      <c r="J33" s="10">
        <v>12</v>
      </c>
      <c r="K33" s="10">
        <v>144</v>
      </c>
      <c r="L33" s="21">
        <v>49639</v>
      </c>
      <c r="M33" s="22">
        <v>50005</v>
      </c>
      <c r="N33" s="10">
        <v>1</v>
      </c>
      <c r="O33" s="67">
        <f t="shared" si="14"/>
        <v>2.3650000000000004E-2</v>
      </c>
      <c r="P33" s="68">
        <f t="shared" si="15"/>
        <v>0.75442962210123321</v>
      </c>
      <c r="Q33">
        <f t="shared" si="16"/>
        <v>10.383525492548278</v>
      </c>
      <c r="R33">
        <v>4383</v>
      </c>
      <c r="S33">
        <v>12.008219178082191</v>
      </c>
      <c r="T33" s="69">
        <f ca="1"/>
        <v>2.348277355483416E-2</v>
      </c>
      <c r="U33" s="69">
        <f ca="1"/>
        <v>2.6075048224232455E-2</v>
      </c>
      <c r="V33" s="70"/>
      <c r="X33" s="46">
        <v>29</v>
      </c>
      <c r="Y33" s="1">
        <f t="shared" si="1"/>
        <v>45651</v>
      </c>
      <c r="Z33" s="44">
        <f t="shared" si="2"/>
        <v>0</v>
      </c>
      <c r="AA33" s="1" cm="1">
        <f t="array" ref="AA33">IF(Z33&gt;0,INDEX($M$40:$M$61,Z33,1),AA32)</f>
        <v>45629</v>
      </c>
      <c r="AB33" s="1" cm="1">
        <f t="array" ref="AB33">IF(Z33&gt;0,INDEX($M$40:$M$61,Z33+1,1),AB32)</f>
        <v>45653</v>
      </c>
      <c r="AC33" s="44">
        <f t="shared" si="3"/>
        <v>24</v>
      </c>
      <c r="AD33" s="45">
        <f t="shared" si="4"/>
        <v>0.99939564324573715</v>
      </c>
      <c r="AE33" s="45">
        <f t="shared" si="5"/>
        <v>0.9973719249776839</v>
      </c>
      <c r="AF33" s="44">
        <f t="shared" si="13"/>
        <v>22</v>
      </c>
      <c r="AG33" s="45">
        <f t="shared" si="6"/>
        <v>0.99754041153463635</v>
      </c>
      <c r="AH33">
        <f t="shared" si="7"/>
        <v>3.0570433101465243E-2</v>
      </c>
      <c r="AI33" s="40">
        <f ca="1"/>
        <v>3.0406209345477109E-2</v>
      </c>
      <c r="AJ33" s="229">
        <v>-2E-3</v>
      </c>
      <c r="AK33" s="230">
        <v>2.8570433101465245E-2</v>
      </c>
      <c r="AL33" s="231">
        <v>0.99770113932588578</v>
      </c>
    </row>
    <row r="34" spans="1:38">
      <c r="A34" s="39" t="s">
        <v>121</v>
      </c>
      <c r="B34">
        <v>13</v>
      </c>
      <c r="C34" cm="1">
        <f t="array" ref="C34">INDEX(Rates!$G$3:$G$29,'Q3'!B34,1)*0.01</f>
        <v>2.3809999999999998E-2</v>
      </c>
      <c r="D34">
        <v>0.73526167748158877</v>
      </c>
      <c r="E34">
        <f ca="1"/>
        <v>2.3656063026635008E-2</v>
      </c>
      <c r="F34" s="63"/>
      <c r="G34" s="1"/>
      <c r="J34" s="10">
        <v>13</v>
      </c>
      <c r="K34" s="10">
        <v>156</v>
      </c>
      <c r="L34" s="21">
        <v>50005</v>
      </c>
      <c r="M34" s="22">
        <v>50370</v>
      </c>
      <c r="N34" s="10">
        <v>1</v>
      </c>
      <c r="O34" s="67">
        <f t="shared" si="14"/>
        <v>2.3809999999999998E-2</v>
      </c>
      <c r="P34" s="68">
        <f t="shared" si="15"/>
        <v>0.73526167748158877</v>
      </c>
      <c r="Q34">
        <f t="shared" si="16"/>
        <v>11.118787170029867</v>
      </c>
      <c r="R34">
        <v>4748</v>
      </c>
      <c r="S34">
        <v>13.008219178082191</v>
      </c>
      <c r="T34" s="69">
        <f ca="1"/>
        <v>2.3656063026635008E-2</v>
      </c>
      <c r="U34" s="69">
        <f ca="1"/>
        <v>2.6069554835631115E-2</v>
      </c>
      <c r="V34" s="70"/>
      <c r="X34" s="46">
        <v>30</v>
      </c>
      <c r="Y34" s="1">
        <f t="shared" si="1"/>
        <v>45652</v>
      </c>
      <c r="Z34" s="44">
        <f t="shared" si="2"/>
        <v>0</v>
      </c>
      <c r="AA34" s="1" cm="1">
        <f t="array" ref="AA34">IF(Z34&gt;0,INDEX($M$40:$M$61,Z34,1),AA33)</f>
        <v>45629</v>
      </c>
      <c r="AB34" s="1" cm="1">
        <f t="array" ref="AB34">IF(Z34&gt;0,INDEX($M$40:$M$61,Z34+1,1),AB33)</f>
        <v>45653</v>
      </c>
      <c r="AC34" s="44">
        <f t="shared" si="3"/>
        <v>24</v>
      </c>
      <c r="AD34" s="45">
        <f t="shared" si="4"/>
        <v>0.99939564324573715</v>
      </c>
      <c r="AE34" s="45">
        <f t="shared" si="5"/>
        <v>0.9973719249776839</v>
      </c>
      <c r="AF34" s="44">
        <f t="shared" si="13"/>
        <v>23</v>
      </c>
      <c r="AG34" s="45">
        <f t="shared" si="6"/>
        <v>0.9974561646986454</v>
      </c>
      <c r="AH34">
        <f t="shared" si="7"/>
        <v>3.0564916176009801E-2</v>
      </c>
      <c r="AI34" s="40">
        <f ca="1"/>
        <v>3.0406209345477109E-2</v>
      </c>
      <c r="AJ34" s="229">
        <v>-2E-3</v>
      </c>
      <c r="AK34" s="230">
        <v>2.85649161760098E-2</v>
      </c>
      <c r="AL34" s="231">
        <v>0.99762242124708933</v>
      </c>
    </row>
    <row r="35" spans="1:38">
      <c r="A35" s="39" t="s">
        <v>122</v>
      </c>
      <c r="B35">
        <v>14</v>
      </c>
      <c r="C35" cm="1">
        <f t="array" ref="C35">INDEX(Rates!$G$3:$G$29,'Q3'!B35,1)*0.01</f>
        <v>2.393E-2</v>
      </c>
      <c r="D35">
        <v>0.71677499733495975</v>
      </c>
      <c r="E35">
        <f ca="1"/>
        <v>2.3785235634277341E-2</v>
      </c>
      <c r="F35" s="63"/>
      <c r="G35" s="1"/>
      <c r="J35" s="10">
        <v>14</v>
      </c>
      <c r="K35" s="10">
        <v>168</v>
      </c>
      <c r="L35" s="21">
        <v>50370</v>
      </c>
      <c r="M35" s="22">
        <v>50735</v>
      </c>
      <c r="N35" s="10">
        <v>1</v>
      </c>
      <c r="O35" s="67">
        <f t="shared" si="14"/>
        <v>2.393E-2</v>
      </c>
      <c r="P35" s="68">
        <f t="shared" si="15"/>
        <v>0.71677499733495975</v>
      </c>
      <c r="Q35">
        <f t="shared" si="16"/>
        <v>11.835562167364827</v>
      </c>
      <c r="R35">
        <v>5113</v>
      </c>
      <c r="S35">
        <v>14.008219178082191</v>
      </c>
      <c r="T35" s="69">
        <f ca="1"/>
        <v>2.3785235634277341E-2</v>
      </c>
      <c r="U35" s="69">
        <f ca="1"/>
        <v>2.5791469031933856E-2</v>
      </c>
      <c r="V35" s="70"/>
      <c r="X35" s="46">
        <v>31</v>
      </c>
      <c r="Y35" s="1">
        <f t="shared" si="1"/>
        <v>45653</v>
      </c>
      <c r="Z35" s="44">
        <f t="shared" si="2"/>
        <v>4</v>
      </c>
      <c r="AA35" s="1" cm="1">
        <f t="array" ref="AA35">IF(Z35&gt;0,INDEX($M$40:$M$61,Z35,1),AA34)</f>
        <v>45653</v>
      </c>
      <c r="AB35" s="1" cm="1">
        <f t="array" ref="AB35">IF(Z35&gt;0,INDEX($M$40:$M$61,Z35+1,1),AB34)</f>
        <v>45714</v>
      </c>
      <c r="AC35" s="44">
        <f t="shared" si="3"/>
        <v>61</v>
      </c>
      <c r="AD35" s="45">
        <f t="shared" si="4"/>
        <v>0.9973719249776839</v>
      </c>
      <c r="AE35" s="45">
        <f t="shared" si="5"/>
        <v>0.99249234678123699</v>
      </c>
      <c r="AF35" s="44">
        <f t="shared" si="13"/>
        <v>0</v>
      </c>
      <c r="AG35" s="45">
        <f t="shared" si="6"/>
        <v>0.9973719249776839</v>
      </c>
      <c r="AH35">
        <f t="shared" si="7"/>
        <v>3.0559755181228478E-2</v>
      </c>
      <c r="AI35" s="40">
        <f ca="1"/>
        <v>3.0406209345477109E-2</v>
      </c>
      <c r="AJ35" s="229">
        <v>-2E-3</v>
      </c>
      <c r="AK35" s="230">
        <v>2.8559755181228476E-2</v>
      </c>
      <c r="AL35" s="231">
        <v>0.99754370937910664</v>
      </c>
    </row>
    <row r="36" spans="1:38">
      <c r="A36" s="39" t="s">
        <v>123</v>
      </c>
      <c r="B36">
        <v>15</v>
      </c>
      <c r="C36" cm="1">
        <f t="array" ref="C36">INDEX(Rates!$G$3:$G$29,'Q3'!B36,1)*0.01</f>
        <v>2.3990000000000001E-2</v>
      </c>
      <c r="D36">
        <v>0.69919791800718656</v>
      </c>
      <c r="E36">
        <f ca="1"/>
        <v>2.3854762154916904E-2</v>
      </c>
      <c r="F36" s="63"/>
      <c r="J36" s="10">
        <v>15</v>
      </c>
      <c r="K36" s="10">
        <v>180</v>
      </c>
      <c r="L36" s="21">
        <v>50735</v>
      </c>
      <c r="M36" s="22">
        <v>51102</v>
      </c>
      <c r="N36" s="10">
        <v>1.0055555555555555</v>
      </c>
      <c r="O36" s="67">
        <f t="shared" si="14"/>
        <v>2.3990000000000001E-2</v>
      </c>
      <c r="P36" s="68">
        <f t="shared" si="15"/>
        <v>0.69919791800718656</v>
      </c>
      <c r="Q36">
        <f t="shared" si="16"/>
        <v>12.538644518249832</v>
      </c>
      <c r="R36">
        <v>5480</v>
      </c>
      <c r="S36">
        <v>15.013698630136986</v>
      </c>
      <c r="T36" s="69">
        <f ca="1"/>
        <v>2.3854762154916904E-2</v>
      </c>
      <c r="U36" s="69">
        <f ca="1"/>
        <v>2.5000029236472845E-2</v>
      </c>
      <c r="V36" s="70"/>
      <c r="X36" s="46">
        <v>32</v>
      </c>
      <c r="Y36" s="1">
        <f t="shared" si="1"/>
        <v>45654</v>
      </c>
      <c r="Z36" s="44">
        <f t="shared" si="2"/>
        <v>0</v>
      </c>
      <c r="AA36" s="1" cm="1">
        <f t="array" ref="AA36">IF(Z36&gt;0,INDEX($M$40:$M$61,Z36,1),AA35)</f>
        <v>45653</v>
      </c>
      <c r="AB36" s="1" cm="1">
        <f t="array" ref="AB36">IF(Z36&gt;0,INDEX($M$40:$M$61,Z36+1,1),AB35)</f>
        <v>45714</v>
      </c>
      <c r="AC36" s="44">
        <f t="shared" si="3"/>
        <v>61</v>
      </c>
      <c r="AD36" s="45">
        <f t="shared" si="4"/>
        <v>0.9973719249776839</v>
      </c>
      <c r="AE36" s="45">
        <f t="shared" si="5"/>
        <v>0.99249234678123699</v>
      </c>
      <c r="AF36" s="44">
        <f t="shared" si="13"/>
        <v>1</v>
      </c>
      <c r="AG36" s="45">
        <f t="shared" si="6"/>
        <v>0.99729173879494459</v>
      </c>
      <c r="AH36">
        <f t="shared" si="7"/>
        <v>3.0509270767350397E-2</v>
      </c>
      <c r="AI36" s="40">
        <f ca="1"/>
        <v>2.8945417537560303E-2</v>
      </c>
      <c r="AJ36" s="229">
        <v>-2E-3</v>
      </c>
      <c r="AK36" s="230">
        <v>2.8509270767350395E-2</v>
      </c>
      <c r="AL36" s="231">
        <v>0.99746905086466953</v>
      </c>
    </row>
    <row r="37" spans="1:38" ht="15" thickBot="1">
      <c r="A37" s="39"/>
      <c r="F37" s="63"/>
      <c r="J37" s="10"/>
      <c r="K37" s="10"/>
      <c r="L37" s="21"/>
      <c r="M37" s="22"/>
      <c r="N37" s="10"/>
      <c r="O37" s="67"/>
      <c r="P37" s="68" t="str">
        <f t="shared" si="15"/>
        <v/>
      </c>
      <c r="Q37" t="str">
        <f t="shared" si="16"/>
        <v/>
      </c>
      <c r="T37" s="69"/>
      <c r="U37" s="69"/>
      <c r="V37" s="70"/>
      <c r="X37" s="46">
        <v>33</v>
      </c>
      <c r="Y37" s="1">
        <f t="shared" si="1"/>
        <v>45655</v>
      </c>
      <c r="Z37" s="44">
        <f t="shared" si="2"/>
        <v>0</v>
      </c>
      <c r="AA37" s="1" cm="1">
        <f t="array" ref="AA37">IF(Z37&gt;0,INDEX($M$40:$M$61,Z37,1),AA36)</f>
        <v>45653</v>
      </c>
      <c r="AB37" s="1" cm="1">
        <f t="array" ref="AB37">IF(Z37&gt;0,INDEX($M$40:$M$61,Z37+1,1),AB36)</f>
        <v>45714</v>
      </c>
      <c r="AC37" s="44">
        <f t="shared" si="3"/>
        <v>61</v>
      </c>
      <c r="AD37" s="45">
        <f t="shared" si="4"/>
        <v>0.9973719249776839</v>
      </c>
      <c r="AE37" s="45">
        <f t="shared" si="5"/>
        <v>0.99249234678123699</v>
      </c>
      <c r="AF37" s="44">
        <f t="shared" si="13"/>
        <v>2</v>
      </c>
      <c r="AG37" s="45">
        <f t="shared" si="6"/>
        <v>0.99721155905897196</v>
      </c>
      <c r="AH37">
        <f t="shared" si="7"/>
        <v>3.0461846014917419E-2</v>
      </c>
      <c r="AI37" s="40">
        <f ca="1"/>
        <v>2.8945417537480367E-2</v>
      </c>
      <c r="AJ37" s="229">
        <v>-2E-3</v>
      </c>
      <c r="AK37" s="230">
        <v>2.846184601491742E-2</v>
      </c>
      <c r="AL37" s="231">
        <v>0.99739439793785123</v>
      </c>
    </row>
    <row r="38" spans="1:38" ht="15" thickBot="1">
      <c r="A38" s="39" t="s">
        <v>148</v>
      </c>
      <c r="F38" s="63"/>
      <c r="J38" s="7" t="s">
        <v>2</v>
      </c>
      <c r="K38" s="28" t="s">
        <v>127</v>
      </c>
      <c r="L38" s="29" t="s">
        <v>4</v>
      </c>
      <c r="M38" s="8" t="s">
        <v>5</v>
      </c>
      <c r="N38" s="8" t="s">
        <v>6</v>
      </c>
      <c r="O38" s="8" t="s">
        <v>3</v>
      </c>
      <c r="P38" s="8" t="s">
        <v>7</v>
      </c>
      <c r="Q38" s="8" t="s">
        <v>8</v>
      </c>
      <c r="R38" s="8" t="s">
        <v>17</v>
      </c>
      <c r="S38" s="8" t="s">
        <v>16</v>
      </c>
      <c r="T38" s="8"/>
      <c r="U38" s="30"/>
      <c r="V38" s="62"/>
      <c r="X38" s="46">
        <v>34</v>
      </c>
      <c r="Y38" s="1">
        <f t="shared" si="1"/>
        <v>45656</v>
      </c>
      <c r="Z38" s="44">
        <f t="shared" si="2"/>
        <v>0</v>
      </c>
      <c r="AA38" s="1" cm="1">
        <f t="array" ref="AA38">IF(Z38&gt;0,INDEX($M$40:$M$61,Z38,1),AA37)</f>
        <v>45653</v>
      </c>
      <c r="AB38" s="1" cm="1">
        <f t="array" ref="AB38">IF(Z38&gt;0,INDEX($M$40:$M$61,Z38+1,1),AB37)</f>
        <v>45714</v>
      </c>
      <c r="AC38" s="44">
        <f t="shared" si="3"/>
        <v>61</v>
      </c>
      <c r="AD38" s="45">
        <f t="shared" si="4"/>
        <v>0.9973719249776839</v>
      </c>
      <c r="AE38" s="45">
        <f t="shared" si="5"/>
        <v>0.99249234678123699</v>
      </c>
      <c r="AF38" s="44">
        <f t="shared" si="13"/>
        <v>3</v>
      </c>
      <c r="AG38" s="45">
        <f t="shared" si="6"/>
        <v>0.99713138576924731</v>
      </c>
      <c r="AH38">
        <f t="shared" si="7"/>
        <v>3.0417210953806201E-2</v>
      </c>
      <c r="AI38" s="40">
        <f ca="1"/>
        <v>2.8945417537560303E-2</v>
      </c>
      <c r="AJ38" s="229">
        <v>-2E-3</v>
      </c>
      <c r="AK38" s="230">
        <v>2.8417210953806199E-2</v>
      </c>
      <c r="AL38" s="231">
        <v>0.99731975059823308</v>
      </c>
    </row>
    <row r="39" spans="1:38">
      <c r="A39" s="39"/>
      <c r="B39" t="s">
        <v>0</v>
      </c>
      <c r="C39" t="s">
        <v>140</v>
      </c>
      <c r="D39" t="s">
        <v>7</v>
      </c>
      <c r="E39" t="s">
        <v>36</v>
      </c>
      <c r="F39" s="63"/>
      <c r="J39" s="10"/>
      <c r="K39" s="10"/>
      <c r="L39" s="21"/>
      <c r="M39" s="22"/>
      <c r="N39" s="10"/>
      <c r="O39" s="67"/>
      <c r="P39" s="94">
        <v>1</v>
      </c>
      <c r="Q39" t="str">
        <f t="shared" si="16"/>
        <v/>
      </c>
      <c r="T39" s="69"/>
      <c r="U39" s="69"/>
      <c r="V39" s="70"/>
      <c r="X39" s="46">
        <v>35</v>
      </c>
      <c r="Y39" s="1">
        <f t="shared" si="1"/>
        <v>45657</v>
      </c>
      <c r="Z39" s="44">
        <f t="shared" si="2"/>
        <v>0</v>
      </c>
      <c r="AA39" s="1" cm="1">
        <f t="array" ref="AA39">IF(Z39&gt;0,INDEX($M$40:$M$61,Z39,1),AA38)</f>
        <v>45653</v>
      </c>
      <c r="AB39" s="1" cm="1">
        <f t="array" ref="AB39">IF(Z39&gt;0,INDEX($M$40:$M$61,Z39+1,1),AB38)</f>
        <v>45714</v>
      </c>
      <c r="AC39" s="44">
        <f t="shared" si="3"/>
        <v>61</v>
      </c>
      <c r="AD39" s="45">
        <f t="shared" si="4"/>
        <v>0.9973719249776839</v>
      </c>
      <c r="AE39" s="45">
        <f t="shared" si="5"/>
        <v>0.99249234678123699</v>
      </c>
      <c r="AF39" s="44">
        <f t="shared" si="13"/>
        <v>4</v>
      </c>
      <c r="AG39" s="45">
        <f t="shared" si="6"/>
        <v>0.99705121892525261</v>
      </c>
      <c r="AH39">
        <f t="shared" si="7"/>
        <v>3.0375126467615341E-2</v>
      </c>
      <c r="AI39" s="40">
        <f ca="1"/>
        <v>2.8945417537560303E-2</v>
      </c>
      <c r="AJ39" s="229">
        <v>-2E-3</v>
      </c>
      <c r="AK39" s="230">
        <v>2.8375126467615343E-2</v>
      </c>
      <c r="AL39" s="231">
        <v>0.99724510884539719</v>
      </c>
    </row>
    <row r="40" spans="1:38">
      <c r="A40" s="39" t="s">
        <v>141</v>
      </c>
      <c r="C40">
        <v>3.1000000000000003E-2</v>
      </c>
      <c r="F40" s="63"/>
      <c r="J40" s="10"/>
      <c r="K40" s="10"/>
      <c r="L40" s="21">
        <f>L10</f>
        <v>45622</v>
      </c>
      <c r="M40" s="22">
        <f t="shared" ref="M40:S40" si="17">M10</f>
        <v>45623</v>
      </c>
      <c r="N40" s="10">
        <f t="shared" si="17"/>
        <v>2.7777777777777779E-3</v>
      </c>
      <c r="O40" s="67">
        <f t="shared" si="17"/>
        <v>3.1000000000000003E-2</v>
      </c>
      <c r="P40" s="94">
        <f t="shared" si="17"/>
        <v>0.99991389630337402</v>
      </c>
      <c r="Q40">
        <f t="shared" si="17"/>
        <v>2.7775386008427059E-3</v>
      </c>
      <c r="R40">
        <f t="shared" si="17"/>
        <v>1</v>
      </c>
      <c r="S40">
        <f t="shared" si="17"/>
        <v>2.7397260273972603E-3</v>
      </c>
      <c r="T40" s="69"/>
      <c r="U40" s="69"/>
      <c r="V40" s="70"/>
      <c r="X40" s="46">
        <v>36</v>
      </c>
      <c r="Y40" s="1">
        <f t="shared" si="1"/>
        <v>45658</v>
      </c>
      <c r="Z40" s="44">
        <f t="shared" si="2"/>
        <v>0</v>
      </c>
      <c r="AA40" s="1" cm="1">
        <f t="array" ref="AA40">IF(Z40&gt;0,INDEX($M$40:$M$61,Z40,1),AA39)</f>
        <v>45653</v>
      </c>
      <c r="AB40" s="1" cm="1">
        <f t="array" ref="AB40">IF(Z40&gt;0,INDEX($M$40:$M$61,Z40+1,1),AB39)</f>
        <v>45714</v>
      </c>
      <c r="AC40" s="44">
        <f t="shared" si="3"/>
        <v>61</v>
      </c>
      <c r="AD40" s="45">
        <f t="shared" si="4"/>
        <v>0.9973719249776839</v>
      </c>
      <c r="AE40" s="45">
        <f t="shared" si="5"/>
        <v>0.99249234678123699</v>
      </c>
      <c r="AF40" s="44">
        <f t="shared" si="13"/>
        <v>5</v>
      </c>
      <c r="AG40" s="45">
        <f t="shared" si="6"/>
        <v>0.99697105852646972</v>
      </c>
      <c r="AH40">
        <f t="shared" si="7"/>
        <v>3.0335380008434016E-2</v>
      </c>
      <c r="AI40" s="40">
        <f ca="1"/>
        <v>2.8945417537480367E-2</v>
      </c>
      <c r="AJ40" s="229">
        <v>-2E-3</v>
      </c>
      <c r="AK40" s="230">
        <v>2.8335380008434018E-2</v>
      </c>
      <c r="AL40" s="231">
        <v>0.99717047267892556</v>
      </c>
    </row>
    <row r="41" spans="1:38">
      <c r="A41" s="39" t="s">
        <v>142</v>
      </c>
      <c r="C41">
        <v>3.1000000000000003E-2</v>
      </c>
      <c r="F41" s="63"/>
      <c r="J41" s="10"/>
      <c r="K41" s="10"/>
      <c r="L41" s="21">
        <f t="shared" ref="L41:S41" si="18">L11</f>
        <v>45622</v>
      </c>
      <c r="M41" s="22">
        <f t="shared" si="18"/>
        <v>45624</v>
      </c>
      <c r="N41" s="10">
        <f t="shared" si="18"/>
        <v>5.5555555555555558E-3</v>
      </c>
      <c r="O41" s="67">
        <f t="shared" si="18"/>
        <v>3.1000000000000003E-2</v>
      </c>
      <c r="P41" s="94">
        <f t="shared" si="18"/>
        <v>0.99982780743316424</v>
      </c>
      <c r="Q41">
        <f t="shared" si="18"/>
        <v>5.5545989301842456E-3</v>
      </c>
      <c r="R41">
        <f t="shared" si="18"/>
        <v>2</v>
      </c>
      <c r="S41">
        <f t="shared" si="18"/>
        <v>5.4794520547945206E-3</v>
      </c>
      <c r="T41" s="69"/>
      <c r="U41" s="69"/>
      <c r="V41" s="70"/>
      <c r="X41" s="46">
        <v>37</v>
      </c>
      <c r="Y41" s="1">
        <f t="shared" si="1"/>
        <v>45659</v>
      </c>
      <c r="Z41" s="44">
        <f t="shared" si="2"/>
        <v>0</v>
      </c>
      <c r="AA41" s="1" cm="1">
        <f t="array" ref="AA41">IF(Z41&gt;0,INDEX($M$40:$M$61,Z41,1),AA40)</f>
        <v>45653</v>
      </c>
      <c r="AB41" s="1" cm="1">
        <f t="array" ref="AB41">IF(Z41&gt;0,INDEX($M$40:$M$61,Z41+1,1),AB40)</f>
        <v>45714</v>
      </c>
      <c r="AC41" s="44">
        <f t="shared" si="3"/>
        <v>61</v>
      </c>
      <c r="AD41" s="45">
        <f t="shared" si="4"/>
        <v>0.9973719249776839</v>
      </c>
      <c r="AE41" s="45">
        <f t="shared" si="5"/>
        <v>0.99249234678123699</v>
      </c>
      <c r="AF41" s="44">
        <f t="shared" si="13"/>
        <v>6</v>
      </c>
      <c r="AG41" s="45">
        <f t="shared" si="6"/>
        <v>0.99689090457238017</v>
      </c>
      <c r="AH41">
        <f t="shared" si="7"/>
        <v>3.0297782006507578E-2</v>
      </c>
      <c r="AI41" s="40">
        <f ca="1"/>
        <v>2.8945417537560303E-2</v>
      </c>
      <c r="AJ41" s="229">
        <v>-2E-3</v>
      </c>
      <c r="AK41" s="230">
        <v>2.829778200650758E-2</v>
      </c>
      <c r="AL41" s="231">
        <v>0.99709584209839974</v>
      </c>
    </row>
    <row r="42" spans="1:38">
      <c r="A42" s="39" t="s">
        <v>143</v>
      </c>
      <c r="C42">
        <v>3.1099999999999999E-2</v>
      </c>
      <c r="F42" s="63"/>
      <c r="J42" s="10"/>
      <c r="K42" s="10"/>
      <c r="L42" s="21">
        <f t="shared" ref="L42:S42" si="19">L12</f>
        <v>45622</v>
      </c>
      <c r="M42" s="22">
        <f t="shared" si="19"/>
        <v>45629</v>
      </c>
      <c r="N42" s="10">
        <f t="shared" si="19"/>
        <v>1.9444444444444445E-2</v>
      </c>
      <c r="O42" s="67">
        <f t="shared" si="19"/>
        <v>3.1099999999999999E-2</v>
      </c>
      <c r="P42" s="94">
        <f t="shared" si="19"/>
        <v>0.99939564324573715</v>
      </c>
      <c r="Q42">
        <f t="shared" si="19"/>
        <v>1.9432693063111555E-2</v>
      </c>
      <c r="R42">
        <f t="shared" si="19"/>
        <v>7</v>
      </c>
      <c r="S42">
        <f t="shared" si="19"/>
        <v>1.9178082191780823E-2</v>
      </c>
      <c r="T42" s="69"/>
      <c r="U42" s="69"/>
      <c r="V42" s="70"/>
      <c r="X42" s="46">
        <v>38</v>
      </c>
      <c r="Y42" s="1">
        <f t="shared" si="1"/>
        <v>45660</v>
      </c>
      <c r="Z42" s="44">
        <f t="shared" si="2"/>
        <v>0</v>
      </c>
      <c r="AA42" s="1" cm="1">
        <f t="array" ref="AA42">IF(Z42&gt;0,INDEX($M$40:$M$61,Z42,1),AA41)</f>
        <v>45653</v>
      </c>
      <c r="AB42" s="1" cm="1">
        <f t="array" ref="AB42">IF(Z42&gt;0,INDEX($M$40:$M$61,Z42+1,1),AB41)</f>
        <v>45714</v>
      </c>
      <c r="AC42" s="44">
        <f t="shared" si="3"/>
        <v>61</v>
      </c>
      <c r="AD42" s="45">
        <f t="shared" si="4"/>
        <v>0.9973719249776839</v>
      </c>
      <c r="AE42" s="45">
        <f t="shared" si="5"/>
        <v>0.99249234678123699</v>
      </c>
      <c r="AF42" s="44">
        <f t="shared" si="13"/>
        <v>7</v>
      </c>
      <c r="AG42" s="45">
        <f t="shared" si="6"/>
        <v>0.99681075706246614</v>
      </c>
      <c r="AH42">
        <f t="shared" si="7"/>
        <v>3.0262162846786466E-2</v>
      </c>
      <c r="AI42" s="40">
        <f ca="1"/>
        <v>2.8945417537480367E-2</v>
      </c>
      <c r="AJ42" s="229">
        <v>-2E-3</v>
      </c>
      <c r="AK42" s="230">
        <v>2.8262162846786468E-2</v>
      </c>
      <c r="AL42" s="231">
        <v>0.99702121710340197</v>
      </c>
    </row>
    <row r="43" spans="1:38">
      <c r="A43" s="39" t="s">
        <v>144</v>
      </c>
      <c r="C43">
        <v>3.0600000000000002E-2</v>
      </c>
      <c r="F43" s="63"/>
      <c r="J43" s="10"/>
      <c r="K43" s="10"/>
      <c r="L43" s="21">
        <f t="shared" ref="L43:S43" si="20">L13</f>
        <v>45622</v>
      </c>
      <c r="M43" s="22">
        <f t="shared" si="20"/>
        <v>45653</v>
      </c>
      <c r="N43" s="10">
        <f t="shared" si="20"/>
        <v>8.611111111111111E-2</v>
      </c>
      <c r="O43" s="67">
        <f t="shared" si="20"/>
        <v>3.0600000000000002E-2</v>
      </c>
      <c r="P43" s="94">
        <f t="shared" si="20"/>
        <v>0.9973719249776839</v>
      </c>
      <c r="Q43">
        <f t="shared" si="20"/>
        <v>8.5884804650856114E-2</v>
      </c>
      <c r="R43">
        <f t="shared" si="20"/>
        <v>31</v>
      </c>
      <c r="S43">
        <f t="shared" si="20"/>
        <v>8.4931506849315067E-2</v>
      </c>
      <c r="T43" s="69"/>
      <c r="U43" s="69"/>
      <c r="V43" s="70"/>
      <c r="X43" s="46">
        <v>39</v>
      </c>
      <c r="Y43" s="1">
        <f t="shared" si="1"/>
        <v>45661</v>
      </c>
      <c r="Z43" s="44">
        <f t="shared" si="2"/>
        <v>0</v>
      </c>
      <c r="AA43" s="1" cm="1">
        <f t="array" ref="AA43">IF(Z43&gt;0,INDEX($M$40:$M$61,Z43,1),AA42)</f>
        <v>45653</v>
      </c>
      <c r="AB43" s="1" cm="1">
        <f t="array" ref="AB43">IF(Z43&gt;0,INDEX($M$40:$M$61,Z43+1,1),AB42)</f>
        <v>45714</v>
      </c>
      <c r="AC43" s="44">
        <f t="shared" si="3"/>
        <v>61</v>
      </c>
      <c r="AD43" s="45">
        <f t="shared" si="4"/>
        <v>0.9973719249776839</v>
      </c>
      <c r="AE43" s="45">
        <f t="shared" si="5"/>
        <v>0.99249234678123699</v>
      </c>
      <c r="AF43" s="44">
        <f t="shared" si="13"/>
        <v>8</v>
      </c>
      <c r="AG43" s="45">
        <f t="shared" si="6"/>
        <v>0.99673061599620938</v>
      </c>
      <c r="AH43">
        <f t="shared" si="7"/>
        <v>3.0228370310640944E-2</v>
      </c>
      <c r="AI43" s="40">
        <f ca="1"/>
        <v>2.8945417537480367E-2</v>
      </c>
      <c r="AJ43" s="229">
        <v>-2E-3</v>
      </c>
      <c r="AK43" s="230">
        <v>2.8228370310640946E-2</v>
      </c>
      <c r="AL43" s="231">
        <v>0.99694659769351412</v>
      </c>
    </row>
    <row r="44" spans="1:38">
      <c r="A44" s="39" t="s">
        <v>145</v>
      </c>
      <c r="C44">
        <v>2.9600000000000001E-2</v>
      </c>
      <c r="F44" s="63"/>
      <c r="J44" s="10"/>
      <c r="K44" s="10"/>
      <c r="L44" s="21">
        <f t="shared" ref="L44:S44" si="21">L14</f>
        <v>45622</v>
      </c>
      <c r="M44" s="22">
        <f t="shared" si="21"/>
        <v>45714</v>
      </c>
      <c r="N44" s="10">
        <f t="shared" si="21"/>
        <v>0.25555555555555554</v>
      </c>
      <c r="O44" s="67">
        <f t="shared" si="21"/>
        <v>2.9600000000000001E-2</v>
      </c>
      <c r="P44" s="94">
        <f t="shared" si="21"/>
        <v>0.99249234678123699</v>
      </c>
      <c r="Q44">
        <f t="shared" si="21"/>
        <v>0.25363693306631607</v>
      </c>
      <c r="R44">
        <f t="shared" si="21"/>
        <v>92</v>
      </c>
      <c r="S44">
        <f t="shared" si="21"/>
        <v>0.25205479452054796</v>
      </c>
      <c r="T44" s="69"/>
      <c r="U44" s="69"/>
      <c r="V44" s="70"/>
      <c r="X44" s="46">
        <v>40</v>
      </c>
      <c r="Y44" s="1">
        <f t="shared" si="1"/>
        <v>45662</v>
      </c>
      <c r="Z44" s="44">
        <f t="shared" si="2"/>
        <v>0</v>
      </c>
      <c r="AA44" s="1" cm="1">
        <f t="array" ref="AA44">IF(Z44&gt;0,INDEX($M$40:$M$61,Z44,1),AA43)</f>
        <v>45653</v>
      </c>
      <c r="AB44" s="1" cm="1">
        <f t="array" ref="AB44">IF(Z44&gt;0,INDEX($M$40:$M$61,Z44+1,1),AB43)</f>
        <v>45714</v>
      </c>
      <c r="AC44" s="44">
        <f t="shared" si="3"/>
        <v>61</v>
      </c>
      <c r="AD44" s="45">
        <f t="shared" si="4"/>
        <v>0.9973719249776839</v>
      </c>
      <c r="AE44" s="45">
        <f t="shared" si="5"/>
        <v>0.99249234678123699</v>
      </c>
      <c r="AF44" s="44">
        <f t="shared" si="13"/>
        <v>9</v>
      </c>
      <c r="AG44" s="45">
        <f t="shared" si="6"/>
        <v>0.99665048137309187</v>
      </c>
      <c r="AH44">
        <f t="shared" si="7"/>
        <v>3.0196267401302636E-2</v>
      </c>
      <c r="AI44" s="40">
        <f ca="1"/>
        <v>2.8945417537480367E-2</v>
      </c>
      <c r="AJ44" s="229">
        <v>-2E-3</v>
      </c>
      <c r="AK44" s="230">
        <v>2.8196267401302634E-2</v>
      </c>
      <c r="AL44" s="231">
        <v>0.99687198386831832</v>
      </c>
    </row>
    <row r="45" spans="1:38">
      <c r="A45" s="39" t="s">
        <v>146</v>
      </c>
      <c r="C45">
        <v>2.7300000000000001E-2</v>
      </c>
      <c r="F45" s="63"/>
      <c r="J45" s="10"/>
      <c r="K45" s="10"/>
      <c r="L45" s="21">
        <f t="shared" ref="L45:S45" si="22">L15</f>
        <v>45622</v>
      </c>
      <c r="M45" s="22">
        <f t="shared" si="22"/>
        <v>45803</v>
      </c>
      <c r="N45" s="10">
        <f t="shared" si="22"/>
        <v>0.50277777777777777</v>
      </c>
      <c r="O45" s="67">
        <f t="shared" si="22"/>
        <v>2.7300000000000001E-2</v>
      </c>
      <c r="P45" s="94">
        <f t="shared" si="22"/>
        <v>0.98646001425434715</v>
      </c>
      <c r="Q45">
        <f t="shared" si="22"/>
        <v>0.49597017383343567</v>
      </c>
      <c r="R45">
        <f t="shared" si="22"/>
        <v>181</v>
      </c>
      <c r="S45">
        <f t="shared" si="22"/>
        <v>0.49589041095890413</v>
      </c>
      <c r="T45" s="69"/>
      <c r="U45" s="69"/>
      <c r="V45" s="70"/>
      <c r="X45" s="46">
        <v>41</v>
      </c>
      <c r="Y45" s="1">
        <f t="shared" si="1"/>
        <v>45663</v>
      </c>
      <c r="Z45" s="44">
        <f t="shared" si="2"/>
        <v>0</v>
      </c>
      <c r="AA45" s="1" cm="1">
        <f t="array" ref="AA45">IF(Z45&gt;0,INDEX($M$40:$M$61,Z45,1),AA44)</f>
        <v>45653</v>
      </c>
      <c r="AB45" s="1" cm="1">
        <f t="array" ref="AB45">IF(Z45&gt;0,INDEX($M$40:$M$61,Z45+1,1),AB44)</f>
        <v>45714</v>
      </c>
      <c r="AC45" s="44">
        <f t="shared" si="3"/>
        <v>61</v>
      </c>
      <c r="AD45" s="45">
        <f t="shared" si="4"/>
        <v>0.9973719249776839</v>
      </c>
      <c r="AE45" s="45">
        <f t="shared" si="5"/>
        <v>0.99249234678123699</v>
      </c>
      <c r="AF45" s="44">
        <f t="shared" si="13"/>
        <v>10</v>
      </c>
      <c r="AG45" s="45">
        <f t="shared" si="6"/>
        <v>0.99657035319259557</v>
      </c>
      <c r="AH45">
        <f t="shared" si="7"/>
        <v>3.0165730487541894E-2</v>
      </c>
      <c r="AI45" s="40">
        <f ca="1"/>
        <v>2.8945417537480367E-2</v>
      </c>
      <c r="AJ45" s="229">
        <v>-2E-3</v>
      </c>
      <c r="AK45" s="230">
        <v>2.8165730487541896E-2</v>
      </c>
      <c r="AL45" s="231">
        <v>0.99679737562739634</v>
      </c>
    </row>
    <row r="46" spans="1:38">
      <c r="A46" s="39" t="s">
        <v>147</v>
      </c>
      <c r="C46">
        <v>2.6600000000000002E-2</v>
      </c>
      <c r="F46" s="63"/>
      <c r="J46" s="10"/>
      <c r="K46" s="10"/>
      <c r="L46" s="21">
        <f t="shared" ref="L46:S46" si="23">L16</f>
        <v>45622</v>
      </c>
      <c r="M46" s="22">
        <f t="shared" si="23"/>
        <v>45895</v>
      </c>
      <c r="N46" s="10">
        <f t="shared" si="23"/>
        <v>0.7583333333333333</v>
      </c>
      <c r="O46" s="67">
        <f t="shared" si="23"/>
        <v>2.6600000000000002E-2</v>
      </c>
      <c r="P46" s="94">
        <f t="shared" si="23"/>
        <v>0.9802271839870087</v>
      </c>
      <c r="Q46">
        <f t="shared" si="23"/>
        <v>0.74333894785681487</v>
      </c>
      <c r="R46">
        <f t="shared" si="23"/>
        <v>273</v>
      </c>
      <c r="S46">
        <f t="shared" si="23"/>
        <v>0.74794520547945209</v>
      </c>
      <c r="T46" s="69"/>
      <c r="U46" s="69"/>
      <c r="V46" s="70"/>
      <c r="X46" s="46">
        <v>42</v>
      </c>
      <c r="Y46" s="1">
        <f t="shared" si="1"/>
        <v>45664</v>
      </c>
      <c r="Z46" s="44">
        <f t="shared" si="2"/>
        <v>0</v>
      </c>
      <c r="AA46" s="1" cm="1">
        <f t="array" ref="AA46">IF(Z46&gt;0,INDEX($M$40:$M$61,Z46,1),AA45)</f>
        <v>45653</v>
      </c>
      <c r="AB46" s="1" cm="1">
        <f t="array" ref="AB46">IF(Z46&gt;0,INDEX($M$40:$M$61,Z46+1,1),AB45)</f>
        <v>45714</v>
      </c>
      <c r="AC46" s="44">
        <f t="shared" si="3"/>
        <v>61</v>
      </c>
      <c r="AD46" s="45">
        <f t="shared" si="4"/>
        <v>0.9973719249776839</v>
      </c>
      <c r="AE46" s="45">
        <f t="shared" si="5"/>
        <v>0.99249234678123699</v>
      </c>
      <c r="AF46" s="44">
        <f t="shared" si="13"/>
        <v>11</v>
      </c>
      <c r="AG46" s="45">
        <f t="shared" si="6"/>
        <v>0.99649023145420246</v>
      </c>
      <c r="AH46">
        <f t="shared" si="7"/>
        <v>3.0136647712532268E-2</v>
      </c>
      <c r="AI46" s="40">
        <f ca="1"/>
        <v>2.8945417537560303E-2</v>
      </c>
      <c r="AJ46" s="229">
        <v>-2E-3</v>
      </c>
      <c r="AK46" s="230">
        <v>2.813664771253227E-2</v>
      </c>
      <c r="AL46" s="231">
        <v>0.9967227729703303</v>
      </c>
    </row>
    <row r="47" spans="1:38">
      <c r="A47" s="39" t="s">
        <v>108</v>
      </c>
      <c r="C47">
        <v>2.5499999999999998E-2</v>
      </c>
      <c r="F47" s="63"/>
      <c r="J47" s="10"/>
      <c r="K47" s="10"/>
      <c r="L47" s="21">
        <f t="shared" ref="L47:S47" si="24">L17</f>
        <v>45622</v>
      </c>
      <c r="M47" s="22">
        <f t="shared" si="24"/>
        <v>45987</v>
      </c>
      <c r="N47" s="10">
        <f t="shared" si="24"/>
        <v>1.0138888888888888</v>
      </c>
      <c r="O47" s="67">
        <f t="shared" si="24"/>
        <v>2.5499999999999998E-2</v>
      </c>
      <c r="P47" s="94">
        <f t="shared" si="24"/>
        <v>0.97479742491013577</v>
      </c>
      <c r="Q47">
        <f t="shared" si="24"/>
        <v>0.98833627803388757</v>
      </c>
      <c r="R47">
        <f t="shared" si="24"/>
        <v>365</v>
      </c>
      <c r="S47">
        <f t="shared" si="24"/>
        <v>1</v>
      </c>
      <c r="T47" s="69"/>
      <c r="U47" s="69"/>
      <c r="V47" s="70"/>
      <c r="X47" s="46">
        <v>43</v>
      </c>
      <c r="Y47" s="1">
        <f t="shared" si="1"/>
        <v>45665</v>
      </c>
      <c r="Z47" s="44">
        <f t="shared" si="2"/>
        <v>0</v>
      </c>
      <c r="AA47" s="1" cm="1">
        <f t="array" ref="AA47">IF(Z47&gt;0,INDEX($M$40:$M$61,Z47,1),AA46)</f>
        <v>45653</v>
      </c>
      <c r="AB47" s="1" cm="1">
        <f t="array" ref="AB47">IF(Z47&gt;0,INDEX($M$40:$M$61,Z47+1,1),AB46)</f>
        <v>45714</v>
      </c>
      <c r="AC47" s="44">
        <f t="shared" si="3"/>
        <v>61</v>
      </c>
      <c r="AD47" s="45">
        <f t="shared" si="4"/>
        <v>0.9973719249776839</v>
      </c>
      <c r="AE47" s="45">
        <f t="shared" si="5"/>
        <v>0.99249234678123699</v>
      </c>
      <c r="AF47" s="44">
        <f t="shared" si="13"/>
        <v>12</v>
      </c>
      <c r="AG47" s="45">
        <f t="shared" si="6"/>
        <v>0.99641011615739472</v>
      </c>
      <c r="AH47">
        <f t="shared" si="7"/>
        <v>3.010891762473197E-2</v>
      </c>
      <c r="AI47" s="40">
        <f ca="1"/>
        <v>2.8945417537560303E-2</v>
      </c>
      <c r="AJ47" s="229">
        <v>-2E-3</v>
      </c>
      <c r="AK47" s="230">
        <v>2.8108917624731972E-2</v>
      </c>
      <c r="AL47" s="231">
        <v>0.9966481758967024</v>
      </c>
    </row>
    <row r="48" spans="1:38">
      <c r="A48" s="39" t="s">
        <v>110</v>
      </c>
      <c r="B48">
        <v>2</v>
      </c>
      <c r="C48">
        <v>2.2180000000000002E-2</v>
      </c>
      <c r="D48">
        <v>0.95711360205848117</v>
      </c>
      <c r="E48">
        <v>2.1916594069519804E-2</v>
      </c>
      <c r="F48" s="63"/>
      <c r="J48" s="10"/>
      <c r="K48" s="10"/>
      <c r="L48" s="21">
        <f>L23</f>
        <v>45987</v>
      </c>
      <c r="M48" s="22">
        <f t="shared" ref="M48:S48" si="25">M23</f>
        <v>46352</v>
      </c>
      <c r="N48" s="10">
        <f t="shared" si="25"/>
        <v>1</v>
      </c>
      <c r="O48" s="67">
        <f t="shared" si="25"/>
        <v>2.2180000000000002E-2</v>
      </c>
      <c r="P48" s="94">
        <f t="shared" si="25"/>
        <v>0.95711360205848117</v>
      </c>
      <c r="Q48">
        <f t="shared" si="25"/>
        <v>1.9335616745499862</v>
      </c>
      <c r="R48">
        <f t="shared" si="25"/>
        <v>730</v>
      </c>
      <c r="S48">
        <f t="shared" si="25"/>
        <v>2</v>
      </c>
      <c r="T48" s="69"/>
      <c r="U48" s="69"/>
      <c r="V48" s="70"/>
      <c r="X48" s="46">
        <v>44</v>
      </c>
      <c r="Y48" s="1">
        <f t="shared" si="1"/>
        <v>45666</v>
      </c>
      <c r="Z48" s="44">
        <f t="shared" si="2"/>
        <v>0</v>
      </c>
      <c r="AA48" s="1" cm="1">
        <f t="array" ref="AA48">IF(Z48&gt;0,INDEX($M$40:$M$61,Z48,1),AA47)</f>
        <v>45653</v>
      </c>
      <c r="AB48" s="1" cm="1">
        <f t="array" ref="AB48">IF(Z48&gt;0,INDEX($M$40:$M$61,Z48+1,1),AB47)</f>
        <v>45714</v>
      </c>
      <c r="AC48" s="44">
        <f t="shared" si="3"/>
        <v>61</v>
      </c>
      <c r="AD48" s="45">
        <f t="shared" si="4"/>
        <v>0.9973719249776839</v>
      </c>
      <c r="AE48" s="45">
        <f t="shared" si="5"/>
        <v>0.99249234678123699</v>
      </c>
      <c r="AF48" s="44">
        <f t="shared" si="13"/>
        <v>13</v>
      </c>
      <c r="AG48" s="45">
        <f t="shared" si="6"/>
        <v>0.99633000730165455</v>
      </c>
      <c r="AH48">
        <f t="shared" si="7"/>
        <v>3.0082447995466988E-2</v>
      </c>
      <c r="AI48" s="40">
        <f ca="1"/>
        <v>2.8945417537480367E-2</v>
      </c>
      <c r="AJ48" s="229">
        <v>-2E-3</v>
      </c>
      <c r="AK48" s="230">
        <v>2.808244799546699E-2</v>
      </c>
      <c r="AL48" s="231">
        <v>0.99657358440609489</v>
      </c>
    </row>
    <row r="49" spans="1:38">
      <c r="A49" s="39" t="s">
        <v>111</v>
      </c>
      <c r="B49">
        <v>3</v>
      </c>
      <c r="C49">
        <v>2.2020000000000001E-2</v>
      </c>
      <c r="D49">
        <v>0.93679475149841429</v>
      </c>
      <c r="E49">
        <v>2.1763689766426286E-2</v>
      </c>
      <c r="F49" s="63"/>
      <c r="J49" s="10"/>
      <c r="K49" s="10"/>
      <c r="L49" s="21">
        <f t="shared" ref="L49:S49" si="26">L24</f>
        <v>46352</v>
      </c>
      <c r="M49" s="22">
        <f t="shared" si="26"/>
        <v>46717</v>
      </c>
      <c r="N49" s="10">
        <f t="shared" si="26"/>
        <v>1</v>
      </c>
      <c r="O49" s="67">
        <f t="shared" si="26"/>
        <v>2.2020000000000001E-2</v>
      </c>
      <c r="P49" s="94">
        <f t="shared" si="26"/>
        <v>0.93679475149841429</v>
      </c>
      <c r="Q49">
        <f t="shared" si="26"/>
        <v>2.8703564260484002</v>
      </c>
      <c r="R49">
        <f t="shared" si="26"/>
        <v>1095</v>
      </c>
      <c r="S49">
        <f t="shared" si="26"/>
        <v>3</v>
      </c>
      <c r="T49" s="69"/>
      <c r="U49" s="69"/>
      <c r="V49" s="70"/>
      <c r="X49" s="46">
        <v>45</v>
      </c>
      <c r="Y49" s="1">
        <f t="shared" si="1"/>
        <v>45667</v>
      </c>
      <c r="Z49" s="44">
        <f t="shared" si="2"/>
        <v>0</v>
      </c>
      <c r="AA49" s="1" cm="1">
        <f t="array" ref="AA49">IF(Z49&gt;0,INDEX($M$40:$M$61,Z49,1),AA48)</f>
        <v>45653</v>
      </c>
      <c r="AB49" s="1" cm="1">
        <f t="array" ref="AB49">IF(Z49&gt;0,INDEX($M$40:$M$61,Z49+1,1),AB48)</f>
        <v>45714</v>
      </c>
      <c r="AC49" s="44">
        <f t="shared" si="3"/>
        <v>61</v>
      </c>
      <c r="AD49" s="45">
        <f t="shared" si="4"/>
        <v>0.9973719249776839</v>
      </c>
      <c r="AE49" s="45">
        <f t="shared" si="5"/>
        <v>0.99249234678123699</v>
      </c>
      <c r="AF49" s="44">
        <f t="shared" si="13"/>
        <v>14</v>
      </c>
      <c r="AG49" s="45">
        <f t="shared" si="6"/>
        <v>0.99624990488646381</v>
      </c>
      <c r="AH49">
        <f t="shared" si="7"/>
        <v>3.0057154794170666E-2</v>
      </c>
      <c r="AI49" s="40">
        <f ca="1"/>
        <v>2.8945417537560303E-2</v>
      </c>
      <c r="AJ49" s="229">
        <v>-2E-3</v>
      </c>
      <c r="AK49" s="230">
        <v>2.8057154794170668E-2</v>
      </c>
      <c r="AL49" s="231">
        <v>0.99649899849808954</v>
      </c>
    </row>
    <row r="50" spans="1:38">
      <c r="A50" s="39" t="s">
        <v>112</v>
      </c>
      <c r="B50">
        <v>4</v>
      </c>
      <c r="C50">
        <v>2.2120000000000001E-2</v>
      </c>
      <c r="D50">
        <v>0.91618540029828199</v>
      </c>
      <c r="E50">
        <v>2.1884133179045622E-2</v>
      </c>
      <c r="F50" s="63"/>
      <c r="J50" s="10"/>
      <c r="K50" s="10"/>
      <c r="L50" s="21">
        <f t="shared" ref="L50:S50" si="27">L25</f>
        <v>46717</v>
      </c>
      <c r="M50" s="22">
        <f t="shared" si="27"/>
        <v>47084</v>
      </c>
      <c r="N50" s="10">
        <f t="shared" si="27"/>
        <v>1.0027777777777778</v>
      </c>
      <c r="O50" s="67">
        <f t="shared" si="27"/>
        <v>2.2120000000000001E-2</v>
      </c>
      <c r="P50" s="94">
        <f t="shared" si="27"/>
        <v>0.91618540029828199</v>
      </c>
      <c r="Q50">
        <f t="shared" si="27"/>
        <v>3.7890867857919552</v>
      </c>
      <c r="R50">
        <f t="shared" si="27"/>
        <v>1462</v>
      </c>
      <c r="S50">
        <f t="shared" si="27"/>
        <v>4.0054794520547947</v>
      </c>
      <c r="T50" s="69"/>
      <c r="U50" s="69"/>
      <c r="V50" s="70"/>
      <c r="X50" s="46">
        <v>46</v>
      </c>
      <c r="Y50" s="1">
        <f t="shared" si="1"/>
        <v>45668</v>
      </c>
      <c r="Z50" s="44">
        <f t="shared" si="2"/>
        <v>0</v>
      </c>
      <c r="AA50" s="1" cm="1">
        <f t="array" ref="AA50">IF(Z50&gt;0,INDEX($M$40:$M$61,Z50,1),AA49)</f>
        <v>45653</v>
      </c>
      <c r="AB50" s="1" cm="1">
        <f t="array" ref="AB50">IF(Z50&gt;0,INDEX($M$40:$M$61,Z50+1,1),AB49)</f>
        <v>45714</v>
      </c>
      <c r="AC50" s="44">
        <f t="shared" si="3"/>
        <v>61</v>
      </c>
      <c r="AD50" s="45">
        <f t="shared" si="4"/>
        <v>0.9973719249776839</v>
      </c>
      <c r="AE50" s="45">
        <f t="shared" si="5"/>
        <v>0.99249234678123699</v>
      </c>
      <c r="AF50" s="44">
        <f t="shared" si="13"/>
        <v>15</v>
      </c>
      <c r="AG50" s="45">
        <f t="shared" si="6"/>
        <v>0.99616980891130502</v>
      </c>
      <c r="AH50">
        <f t="shared" si="7"/>
        <v>3.0032961297277248E-2</v>
      </c>
      <c r="AI50" s="40">
        <f ca="1"/>
        <v>2.8945417537480367E-2</v>
      </c>
      <c r="AJ50" s="229">
        <v>-2E-3</v>
      </c>
      <c r="AK50" s="230">
        <v>2.8032961297277247E-2</v>
      </c>
      <c r="AL50" s="231">
        <v>0.9964244181722689</v>
      </c>
    </row>
    <row r="51" spans="1:38">
      <c r="A51" s="39" t="s">
        <v>113</v>
      </c>
      <c r="B51">
        <v>5</v>
      </c>
      <c r="C51">
        <v>2.2269999999999998E-2</v>
      </c>
      <c r="D51">
        <v>0.89572465963307901</v>
      </c>
      <c r="E51">
        <v>2.2024442550006247E-2</v>
      </c>
      <c r="F51" s="63"/>
      <c r="J51" s="10"/>
      <c r="K51" s="10"/>
      <c r="L51" s="21">
        <f t="shared" ref="L51:S51" si="28">L26</f>
        <v>47084</v>
      </c>
      <c r="M51" s="22">
        <f t="shared" si="28"/>
        <v>47448</v>
      </c>
      <c r="N51" s="10">
        <f t="shared" si="28"/>
        <v>0.99722222222222223</v>
      </c>
      <c r="O51" s="67">
        <f t="shared" si="28"/>
        <v>2.2269999999999998E-2</v>
      </c>
      <c r="P51" s="94">
        <f t="shared" si="28"/>
        <v>0.89572465963307901</v>
      </c>
      <c r="Q51">
        <f t="shared" si="28"/>
        <v>4.6823233213704976</v>
      </c>
      <c r="R51">
        <f t="shared" si="28"/>
        <v>1826</v>
      </c>
      <c r="S51">
        <f t="shared" si="28"/>
        <v>5.0027397260273974</v>
      </c>
      <c r="T51" s="69"/>
      <c r="U51" s="69"/>
      <c r="V51" s="70"/>
      <c r="X51" s="46">
        <v>47</v>
      </c>
      <c r="Y51" s="1">
        <f t="shared" si="1"/>
        <v>45669</v>
      </c>
      <c r="Z51" s="44">
        <f t="shared" si="2"/>
        <v>0</v>
      </c>
      <c r="AA51" s="1" cm="1">
        <f t="array" ref="AA51">IF(Z51&gt;0,INDEX($M$40:$M$61,Z51,1),AA50)</f>
        <v>45653</v>
      </c>
      <c r="AB51" s="1" cm="1">
        <f t="array" ref="AB51">IF(Z51&gt;0,INDEX($M$40:$M$61,Z51+1,1),AB50)</f>
        <v>45714</v>
      </c>
      <c r="AC51" s="44">
        <f t="shared" si="3"/>
        <v>61</v>
      </c>
      <c r="AD51" s="45">
        <f t="shared" si="4"/>
        <v>0.9973719249776839</v>
      </c>
      <c r="AE51" s="45">
        <f t="shared" si="5"/>
        <v>0.99249234678123699</v>
      </c>
      <c r="AF51" s="44">
        <f t="shared" si="13"/>
        <v>16</v>
      </c>
      <c r="AG51" s="45">
        <f t="shared" si="6"/>
        <v>0.99608971937566004</v>
      </c>
      <c r="AH51">
        <f t="shared" si="7"/>
        <v>3.0009797310891598E-2</v>
      </c>
      <c r="AI51" s="40">
        <f ca="1"/>
        <v>2.8945417537560303E-2</v>
      </c>
      <c r="AJ51" s="229">
        <v>-2E-3</v>
      </c>
      <c r="AK51" s="230">
        <v>2.80097973108916E-2</v>
      </c>
      <c r="AL51" s="231">
        <v>0.99634984342821487</v>
      </c>
    </row>
    <row r="52" spans="1:38">
      <c r="A52" s="39" t="s">
        <v>114</v>
      </c>
      <c r="B52">
        <v>6</v>
      </c>
      <c r="C52">
        <v>2.2450000000000001E-2</v>
      </c>
      <c r="D52">
        <v>0.87523286364637121</v>
      </c>
      <c r="E52">
        <v>2.2210883024871803E-2</v>
      </c>
      <c r="F52" s="63"/>
      <c r="J52" s="10"/>
      <c r="K52" s="10"/>
      <c r="L52" s="21">
        <f t="shared" ref="L52:S52" si="29">L27</f>
        <v>47448</v>
      </c>
      <c r="M52" s="22">
        <f t="shared" si="29"/>
        <v>47813</v>
      </c>
      <c r="N52" s="10">
        <f t="shared" si="29"/>
        <v>1</v>
      </c>
      <c r="O52" s="67">
        <f t="shared" si="29"/>
        <v>2.2450000000000001E-2</v>
      </c>
      <c r="P52" s="94">
        <f t="shared" si="29"/>
        <v>0.87523286364637121</v>
      </c>
      <c r="Q52">
        <f t="shared" si="29"/>
        <v>5.5575561850168684</v>
      </c>
      <c r="R52">
        <f t="shared" si="29"/>
        <v>2191</v>
      </c>
      <c r="S52">
        <f t="shared" si="29"/>
        <v>6.0027397260273974</v>
      </c>
      <c r="T52" s="69"/>
      <c r="U52" s="69"/>
      <c r="V52" s="70"/>
      <c r="X52" s="46">
        <v>48</v>
      </c>
      <c r="Y52" s="1">
        <f t="shared" si="1"/>
        <v>45670</v>
      </c>
      <c r="Z52" s="44">
        <f t="shared" si="2"/>
        <v>0</v>
      </c>
      <c r="AA52" s="1" cm="1">
        <f t="array" ref="AA52">IF(Z52&gt;0,INDEX($M$40:$M$61,Z52,1),AA51)</f>
        <v>45653</v>
      </c>
      <c r="AB52" s="1" cm="1">
        <f t="array" ref="AB52">IF(Z52&gt;0,INDEX($M$40:$M$61,Z52+1,1),AB51)</f>
        <v>45714</v>
      </c>
      <c r="AC52" s="44">
        <f t="shared" si="3"/>
        <v>61</v>
      </c>
      <c r="AD52" s="45">
        <f t="shared" si="4"/>
        <v>0.9973719249776839</v>
      </c>
      <c r="AE52" s="45">
        <f t="shared" si="5"/>
        <v>0.99249234678123699</v>
      </c>
      <c r="AF52" s="44">
        <f t="shared" si="13"/>
        <v>17</v>
      </c>
      <c r="AG52" s="45">
        <f t="shared" si="6"/>
        <v>0.99600963627901151</v>
      </c>
      <c r="AH52">
        <f t="shared" si="7"/>
        <v>2.9987598490604284E-2</v>
      </c>
      <c r="AI52" s="40">
        <f ca="1"/>
        <v>2.8945417537480367E-2</v>
      </c>
      <c r="AJ52" s="229">
        <v>-2E-3</v>
      </c>
      <c r="AK52" s="230">
        <v>2.7987598490604282E-2</v>
      </c>
      <c r="AL52" s="231">
        <v>0.99627527426550999</v>
      </c>
    </row>
    <row r="53" spans="1:38">
      <c r="A53" s="39" t="s">
        <v>115</v>
      </c>
      <c r="B53">
        <v>7</v>
      </c>
      <c r="C53">
        <v>2.2630000000000001E-2</v>
      </c>
      <c r="D53">
        <v>0.8548864237633047</v>
      </c>
      <c r="E53">
        <v>2.23980937961176E-2</v>
      </c>
      <c r="F53" s="63"/>
      <c r="J53" s="10"/>
      <c r="K53" s="10"/>
      <c r="L53" s="21">
        <f t="shared" ref="L53:S53" si="30">L28</f>
        <v>47813</v>
      </c>
      <c r="M53" s="22">
        <f t="shared" si="30"/>
        <v>48178</v>
      </c>
      <c r="N53" s="10">
        <f t="shared" si="30"/>
        <v>1</v>
      </c>
      <c r="O53" s="67">
        <f t="shared" si="30"/>
        <v>2.2630000000000001E-2</v>
      </c>
      <c r="P53" s="94">
        <f t="shared" si="30"/>
        <v>0.8548864237633047</v>
      </c>
      <c r="Q53">
        <f t="shared" si="30"/>
        <v>6.4124426087801734</v>
      </c>
      <c r="R53">
        <f t="shared" si="30"/>
        <v>2556</v>
      </c>
      <c r="S53">
        <f t="shared" si="30"/>
        <v>7.0027397260273974</v>
      </c>
      <c r="T53" s="69"/>
      <c r="U53" s="69"/>
      <c r="V53" s="70"/>
      <c r="X53" s="46">
        <v>49</v>
      </c>
      <c r="Y53" s="1">
        <f t="shared" si="1"/>
        <v>45671</v>
      </c>
      <c r="Z53" s="44">
        <f t="shared" si="2"/>
        <v>0</v>
      </c>
      <c r="AA53" s="1" cm="1">
        <f t="array" ref="AA53">IF(Z53&gt;0,INDEX($M$40:$M$61,Z53,1),AA52)</f>
        <v>45653</v>
      </c>
      <c r="AB53" s="1" cm="1">
        <f t="array" ref="AB53">IF(Z53&gt;0,INDEX($M$40:$M$61,Z53+1,1),AB52)</f>
        <v>45714</v>
      </c>
      <c r="AC53" s="44">
        <f t="shared" si="3"/>
        <v>61</v>
      </c>
      <c r="AD53" s="45">
        <f t="shared" si="4"/>
        <v>0.9973719249776839</v>
      </c>
      <c r="AE53" s="45">
        <f t="shared" si="5"/>
        <v>0.99249234678123699</v>
      </c>
      <c r="AF53" s="44">
        <f t="shared" si="13"/>
        <v>18</v>
      </c>
      <c r="AG53" s="45">
        <f t="shared" si="6"/>
        <v>0.99592955962084162</v>
      </c>
      <c r="AH53">
        <f t="shared" si="7"/>
        <v>2.996630574461432E-2</v>
      </c>
      <c r="AI53" s="40">
        <f ca="1"/>
        <v>2.8945417537480367E-2</v>
      </c>
      <c r="AJ53" s="229">
        <v>-2E-3</v>
      </c>
      <c r="AK53" s="230">
        <v>2.7966305744614318E-2</v>
      </c>
      <c r="AL53" s="231">
        <v>0.99620071068373639</v>
      </c>
    </row>
    <row r="54" spans="1:38">
      <c r="A54" s="39" t="s">
        <v>116</v>
      </c>
      <c r="B54">
        <v>8</v>
      </c>
      <c r="C54">
        <v>2.2839999999999999E-2</v>
      </c>
      <c r="D54">
        <v>0.83448028119301243</v>
      </c>
      <c r="E54">
        <v>2.2618270705816394E-2</v>
      </c>
      <c r="F54" s="63"/>
      <c r="J54" s="10"/>
      <c r="K54" s="10"/>
      <c r="L54" s="21">
        <f t="shared" ref="L54:S54" si="31">L29</f>
        <v>48178</v>
      </c>
      <c r="M54" s="22">
        <f t="shared" si="31"/>
        <v>48544</v>
      </c>
      <c r="N54" s="10">
        <f t="shared" si="31"/>
        <v>1</v>
      </c>
      <c r="O54" s="67">
        <f t="shared" si="31"/>
        <v>2.2839999999999999E-2</v>
      </c>
      <c r="P54" s="94">
        <f t="shared" si="31"/>
        <v>0.83448028119301243</v>
      </c>
      <c r="Q54">
        <f t="shared" si="31"/>
        <v>7.2469228899731855</v>
      </c>
      <c r="R54">
        <f t="shared" si="31"/>
        <v>2922</v>
      </c>
      <c r="S54">
        <f t="shared" si="31"/>
        <v>8.0054794520547947</v>
      </c>
      <c r="T54" s="69"/>
      <c r="U54" s="69"/>
      <c r="V54" s="70"/>
      <c r="X54" s="46">
        <v>50</v>
      </c>
      <c r="Y54" s="1">
        <f t="shared" si="1"/>
        <v>45672</v>
      </c>
      <c r="Z54" s="44">
        <f t="shared" si="2"/>
        <v>0</v>
      </c>
      <c r="AA54" s="1" cm="1">
        <f t="array" ref="AA54">IF(Z54&gt;0,INDEX($M$40:$M$61,Z54,1),AA53)</f>
        <v>45653</v>
      </c>
      <c r="AB54" s="1" cm="1">
        <f t="array" ref="AB54">IF(Z54&gt;0,INDEX($M$40:$M$61,Z54+1,1),AB53)</f>
        <v>45714</v>
      </c>
      <c r="AC54" s="44">
        <f t="shared" si="3"/>
        <v>61</v>
      </c>
      <c r="AD54" s="45">
        <f t="shared" si="4"/>
        <v>0.9973719249776839</v>
      </c>
      <c r="AE54" s="45">
        <f t="shared" si="5"/>
        <v>0.99249234678123699</v>
      </c>
      <c r="AF54" s="44">
        <f t="shared" si="13"/>
        <v>19</v>
      </c>
      <c r="AG54" s="45">
        <f t="shared" si="6"/>
        <v>0.99584948940063256</v>
      </c>
      <c r="AH54">
        <f t="shared" si="7"/>
        <v>2.9945864708465102E-2</v>
      </c>
      <c r="AI54" s="40">
        <f ca="1"/>
        <v>2.8945417537560303E-2</v>
      </c>
      <c r="AJ54" s="229">
        <v>-2E-3</v>
      </c>
      <c r="AK54" s="230">
        <v>2.79458647084651E-2</v>
      </c>
      <c r="AL54" s="231">
        <v>0.99612615268247628</v>
      </c>
    </row>
    <row r="55" spans="1:38">
      <c r="A55" s="39" t="s">
        <v>117</v>
      </c>
      <c r="B55">
        <v>9</v>
      </c>
      <c r="C55">
        <v>2.3060000000000001E-2</v>
      </c>
      <c r="D55">
        <v>0.8140105901472624</v>
      </c>
      <c r="E55">
        <v>2.2864655895033812E-2</v>
      </c>
      <c r="F55" s="63"/>
      <c r="J55" s="10"/>
      <c r="K55" s="10"/>
      <c r="L55" s="21">
        <f t="shared" ref="L55:S55" si="32">L30</f>
        <v>48544</v>
      </c>
      <c r="M55" s="22">
        <f t="shared" si="32"/>
        <v>48911</v>
      </c>
      <c r="N55" s="10">
        <f t="shared" si="32"/>
        <v>1.0055555555555555</v>
      </c>
      <c r="O55" s="67">
        <f t="shared" si="32"/>
        <v>2.3060000000000001E-2</v>
      </c>
      <c r="P55" s="94">
        <f t="shared" si="32"/>
        <v>0.8140105901472624</v>
      </c>
      <c r="Q55">
        <f t="shared" si="32"/>
        <v>8.0654557611768212</v>
      </c>
      <c r="R55">
        <f t="shared" si="32"/>
        <v>3289</v>
      </c>
      <c r="S55">
        <f t="shared" si="32"/>
        <v>9.0109589041095894</v>
      </c>
      <c r="T55" s="69"/>
      <c r="U55" s="69"/>
      <c r="V55" s="70"/>
      <c r="X55" s="46">
        <v>51</v>
      </c>
      <c r="Y55" s="1">
        <f t="shared" si="1"/>
        <v>45673</v>
      </c>
      <c r="Z55" s="44">
        <f t="shared" si="2"/>
        <v>0</v>
      </c>
      <c r="AA55" s="1" cm="1">
        <f t="array" ref="AA55">IF(Z55&gt;0,INDEX($M$40:$M$61,Z55,1),AA54)</f>
        <v>45653</v>
      </c>
      <c r="AB55" s="1" cm="1">
        <f t="array" ref="AB55">IF(Z55&gt;0,INDEX($M$40:$M$61,Z55+1,1),AB54)</f>
        <v>45714</v>
      </c>
      <c r="AC55" s="44">
        <f t="shared" si="3"/>
        <v>61</v>
      </c>
      <c r="AD55" s="45">
        <f t="shared" si="4"/>
        <v>0.9973719249776839</v>
      </c>
      <c r="AE55" s="45">
        <f t="shared" si="5"/>
        <v>0.99249234678123699</v>
      </c>
      <c r="AF55" s="44">
        <f t="shared" si="13"/>
        <v>20</v>
      </c>
      <c r="AG55" s="45">
        <f t="shared" si="6"/>
        <v>0.99576942561786708</v>
      </c>
      <c r="AH55">
        <f t="shared" si="7"/>
        <v>2.992622528157533E-2</v>
      </c>
      <c r="AI55" s="40">
        <f ca="1"/>
        <v>2.8945417537480367E-2</v>
      </c>
      <c r="AJ55" s="229">
        <v>-2E-3</v>
      </c>
      <c r="AK55" s="230">
        <v>2.7926225281575331E-2</v>
      </c>
      <c r="AL55" s="231">
        <v>0.99605160026131223</v>
      </c>
    </row>
    <row r="56" spans="1:38">
      <c r="A56" s="39" t="s">
        <v>118</v>
      </c>
      <c r="B56">
        <v>10</v>
      </c>
      <c r="C56">
        <v>2.3269999999999999E-2</v>
      </c>
      <c r="D56">
        <v>0.79389424187077229</v>
      </c>
      <c r="E56">
        <v>2.3080502324276799E-2</v>
      </c>
      <c r="F56" s="63"/>
      <c r="J56" s="10"/>
      <c r="K56" s="10"/>
      <c r="L56" s="21">
        <f t="shared" ref="L56:S56" si="33">L31</f>
        <v>48911</v>
      </c>
      <c r="M56" s="22">
        <f t="shared" si="33"/>
        <v>49275</v>
      </c>
      <c r="N56" s="10">
        <f t="shared" si="33"/>
        <v>0.99722222222222223</v>
      </c>
      <c r="O56" s="67">
        <f t="shared" si="33"/>
        <v>2.3269999999999999E-2</v>
      </c>
      <c r="P56" s="94">
        <f t="shared" si="33"/>
        <v>0.79389424187077229</v>
      </c>
      <c r="Q56">
        <f t="shared" si="33"/>
        <v>8.8571447412646194</v>
      </c>
      <c r="R56">
        <f t="shared" si="33"/>
        <v>3653</v>
      </c>
      <c r="S56">
        <f t="shared" si="33"/>
        <v>10.008219178082191</v>
      </c>
      <c r="T56" s="69"/>
      <c r="U56" s="69"/>
      <c r="V56" s="70"/>
      <c r="X56" s="46">
        <v>52</v>
      </c>
      <c r="Y56" s="1">
        <f t="shared" si="1"/>
        <v>45674</v>
      </c>
      <c r="Z56" s="44">
        <f t="shared" si="2"/>
        <v>0</v>
      </c>
      <c r="AA56" s="1" cm="1">
        <f t="array" ref="AA56">IF(Z56&gt;0,INDEX($M$40:$M$61,Z56,1),AA55)</f>
        <v>45653</v>
      </c>
      <c r="AB56" s="1" cm="1">
        <f t="array" ref="AB56">IF(Z56&gt;0,INDEX($M$40:$M$61,Z56+1,1),AB55)</f>
        <v>45714</v>
      </c>
      <c r="AC56" s="44">
        <f t="shared" si="3"/>
        <v>61</v>
      </c>
      <c r="AD56" s="45">
        <f t="shared" si="4"/>
        <v>0.9973719249776839</v>
      </c>
      <c r="AE56" s="45">
        <f t="shared" si="5"/>
        <v>0.99249234678123699</v>
      </c>
      <c r="AF56" s="44">
        <f t="shared" si="13"/>
        <v>21</v>
      </c>
      <c r="AG56" s="45">
        <f t="shared" si="6"/>
        <v>0.99568936827202725</v>
      </c>
      <c r="AH56">
        <f t="shared" si="7"/>
        <v>2.9907341217259499E-2</v>
      </c>
      <c r="AI56" s="40">
        <f ca="1"/>
        <v>2.8945417537560303E-2</v>
      </c>
      <c r="AJ56" s="229">
        <v>-2E-3</v>
      </c>
      <c r="AK56" s="230">
        <v>2.7907341217259497E-2</v>
      </c>
      <c r="AL56" s="231">
        <v>0.99597705341982645</v>
      </c>
    </row>
    <row r="57" spans="1:38">
      <c r="A57" s="39" t="s">
        <v>119</v>
      </c>
      <c r="B57">
        <v>11</v>
      </c>
      <c r="C57">
        <v>2.3460000000000002E-2</v>
      </c>
      <c r="D57">
        <v>0.77410141087931228</v>
      </c>
      <c r="E57">
        <v>2.327749019701094E-2</v>
      </c>
      <c r="F57" s="63"/>
      <c r="J57" s="10"/>
      <c r="K57" s="10"/>
      <c r="L57" s="21">
        <f t="shared" ref="L57:S57" si="34">L32</f>
        <v>49275</v>
      </c>
      <c r="M57" s="22">
        <f t="shared" si="34"/>
        <v>49639</v>
      </c>
      <c r="N57" s="10">
        <f t="shared" si="34"/>
        <v>0.99722222222222223</v>
      </c>
      <c r="O57" s="67">
        <f t="shared" si="34"/>
        <v>2.3460000000000002E-2</v>
      </c>
      <c r="P57" s="94">
        <f t="shared" si="34"/>
        <v>0.77410141087931228</v>
      </c>
      <c r="Q57">
        <f t="shared" si="34"/>
        <v>9.6290958704470455</v>
      </c>
      <c r="R57">
        <f t="shared" si="34"/>
        <v>4017</v>
      </c>
      <c r="S57">
        <f t="shared" si="34"/>
        <v>11.005479452054795</v>
      </c>
      <c r="T57" s="69"/>
      <c r="U57" s="69"/>
      <c r="V57" s="70"/>
      <c r="X57" s="46">
        <v>53</v>
      </c>
      <c r="Y57" s="1">
        <f t="shared" si="1"/>
        <v>45675</v>
      </c>
      <c r="Z57" s="44">
        <f t="shared" si="2"/>
        <v>0</v>
      </c>
      <c r="AA57" s="1" cm="1">
        <f t="array" ref="AA57">IF(Z57&gt;0,INDEX($M$40:$M$61,Z57,1),AA56)</f>
        <v>45653</v>
      </c>
      <c r="AB57" s="1" cm="1">
        <f t="array" ref="AB57">IF(Z57&gt;0,INDEX($M$40:$M$61,Z57+1,1),AB56)</f>
        <v>45714</v>
      </c>
      <c r="AC57" s="44">
        <f t="shared" si="3"/>
        <v>61</v>
      </c>
      <c r="AD57" s="45">
        <f t="shared" si="4"/>
        <v>0.9973719249776839</v>
      </c>
      <c r="AE57" s="45">
        <f t="shared" si="5"/>
        <v>0.99249234678123699</v>
      </c>
      <c r="AF57" s="44">
        <f t="shared" si="13"/>
        <v>22</v>
      </c>
      <c r="AG57" s="45">
        <f t="shared" si="6"/>
        <v>0.99560931736259595</v>
      </c>
      <c r="AH57">
        <f t="shared" si="7"/>
        <v>2.9889169759142971E-2</v>
      </c>
      <c r="AI57" s="40">
        <f ca="1"/>
        <v>2.8945417537480367E-2</v>
      </c>
      <c r="AJ57" s="229">
        <v>-2E-3</v>
      </c>
      <c r="AK57" s="230">
        <v>2.7889169759142969E-2</v>
      </c>
      <c r="AL57" s="231">
        <v>0.9959025121576015</v>
      </c>
    </row>
    <row r="58" spans="1:38">
      <c r="A58" s="39" t="s">
        <v>120</v>
      </c>
      <c r="B58">
        <v>12</v>
      </c>
      <c r="C58">
        <v>2.3650000000000004E-2</v>
      </c>
      <c r="D58">
        <v>0.75442962210123321</v>
      </c>
      <c r="E58">
        <v>2.348277355483416E-2</v>
      </c>
      <c r="F58" s="63"/>
      <c r="J58" s="10"/>
      <c r="K58" s="10"/>
      <c r="L58" s="21">
        <f t="shared" ref="L58:S58" si="35">L33</f>
        <v>49639</v>
      </c>
      <c r="M58" s="22">
        <f t="shared" si="35"/>
        <v>50005</v>
      </c>
      <c r="N58" s="10">
        <f t="shared" si="35"/>
        <v>1</v>
      </c>
      <c r="O58" s="67">
        <f t="shared" si="35"/>
        <v>2.3650000000000004E-2</v>
      </c>
      <c r="P58" s="94">
        <f t="shared" si="35"/>
        <v>0.75442962210123321</v>
      </c>
      <c r="Q58">
        <f t="shared" si="35"/>
        <v>10.383525492548278</v>
      </c>
      <c r="R58">
        <f t="shared" si="35"/>
        <v>4383</v>
      </c>
      <c r="S58">
        <f t="shared" si="35"/>
        <v>12.008219178082191</v>
      </c>
      <c r="T58" s="69"/>
      <c r="U58" s="69"/>
      <c r="V58" s="70"/>
      <c r="X58" s="46">
        <v>54</v>
      </c>
      <c r="Y58" s="1">
        <f t="shared" si="1"/>
        <v>45676</v>
      </c>
      <c r="Z58" s="44">
        <f t="shared" si="2"/>
        <v>0</v>
      </c>
      <c r="AA58" s="1" cm="1">
        <f t="array" ref="AA58">IF(Z58&gt;0,INDEX($M$40:$M$61,Z58,1),AA57)</f>
        <v>45653</v>
      </c>
      <c r="AB58" s="1" cm="1">
        <f t="array" ref="AB58">IF(Z58&gt;0,INDEX($M$40:$M$61,Z58+1,1),AB57)</f>
        <v>45714</v>
      </c>
      <c r="AC58" s="44">
        <f t="shared" si="3"/>
        <v>61</v>
      </c>
      <c r="AD58" s="45">
        <f t="shared" si="4"/>
        <v>0.9973719249776839</v>
      </c>
      <c r="AE58" s="45">
        <f t="shared" si="5"/>
        <v>0.99249234678123699</v>
      </c>
      <c r="AF58" s="44">
        <f t="shared" si="13"/>
        <v>23</v>
      </c>
      <c r="AG58" s="45">
        <f t="shared" si="6"/>
        <v>0.99552927288905546</v>
      </c>
      <c r="AH58">
        <f t="shared" si="7"/>
        <v>2.9871671317993957E-2</v>
      </c>
      <c r="AI58" s="40">
        <f ca="1"/>
        <v>2.8945417537480367E-2</v>
      </c>
      <c r="AJ58" s="229">
        <v>-2E-3</v>
      </c>
      <c r="AK58" s="230">
        <v>2.7871671317993958E-2</v>
      </c>
      <c r="AL58" s="231">
        <v>0.99582797647421972</v>
      </c>
    </row>
    <row r="59" spans="1:38">
      <c r="A59" s="39" t="s">
        <v>121</v>
      </c>
      <c r="B59">
        <v>13</v>
      </c>
      <c r="C59">
        <v>2.3809999999999998E-2</v>
      </c>
      <c r="D59">
        <v>0.73526167748158877</v>
      </c>
      <c r="E59">
        <v>2.3656063026635008E-2</v>
      </c>
      <c r="F59" s="63"/>
      <c r="J59" s="10"/>
      <c r="K59" s="10"/>
      <c r="L59" s="21">
        <f t="shared" ref="L59:S59" si="36">L34</f>
        <v>50005</v>
      </c>
      <c r="M59" s="22">
        <f t="shared" si="36"/>
        <v>50370</v>
      </c>
      <c r="N59" s="10">
        <f t="shared" si="36"/>
        <v>1</v>
      </c>
      <c r="O59" s="67">
        <f t="shared" si="36"/>
        <v>2.3809999999999998E-2</v>
      </c>
      <c r="P59" s="94">
        <f t="shared" si="36"/>
        <v>0.73526167748158877</v>
      </c>
      <c r="Q59">
        <f t="shared" si="36"/>
        <v>11.118787170029867</v>
      </c>
      <c r="R59">
        <f t="shared" si="36"/>
        <v>4748</v>
      </c>
      <c r="S59">
        <f t="shared" si="36"/>
        <v>13.008219178082191</v>
      </c>
      <c r="T59" s="69"/>
      <c r="U59" s="69"/>
      <c r="V59" s="70"/>
      <c r="X59" s="46">
        <v>55</v>
      </c>
      <c r="Y59" s="1">
        <f t="shared" si="1"/>
        <v>45677</v>
      </c>
      <c r="Z59" s="44">
        <f t="shared" si="2"/>
        <v>0</v>
      </c>
      <c r="AA59" s="1" cm="1">
        <f t="array" ref="AA59">IF(Z59&gt;0,INDEX($M$40:$M$61,Z59,1),AA58)</f>
        <v>45653</v>
      </c>
      <c r="AB59" s="1" cm="1">
        <f t="array" ref="AB59">IF(Z59&gt;0,INDEX($M$40:$M$61,Z59+1,1),AB58)</f>
        <v>45714</v>
      </c>
      <c r="AC59" s="44">
        <f t="shared" si="3"/>
        <v>61</v>
      </c>
      <c r="AD59" s="45">
        <f t="shared" si="4"/>
        <v>0.9973719249776839</v>
      </c>
      <c r="AE59" s="45">
        <f t="shared" si="5"/>
        <v>0.99249234678123699</v>
      </c>
      <c r="AF59" s="44">
        <f t="shared" si="13"/>
        <v>24</v>
      </c>
      <c r="AG59" s="45">
        <f t="shared" si="6"/>
        <v>0.99544923485088821</v>
      </c>
      <c r="AH59">
        <f t="shared" si="7"/>
        <v>2.9854809183797081E-2</v>
      </c>
      <c r="AI59" s="40">
        <f ca="1"/>
        <v>2.8945417537560303E-2</v>
      </c>
      <c r="AJ59" s="229">
        <v>-2E-3</v>
      </c>
      <c r="AK59" s="230">
        <v>2.7854809183797083E-2</v>
      </c>
      <c r="AL59" s="231">
        <v>0.99575344636926333</v>
      </c>
    </row>
    <row r="60" spans="1:38">
      <c r="A60" s="39" t="s">
        <v>122</v>
      </c>
      <c r="B60">
        <v>14</v>
      </c>
      <c r="C60">
        <v>2.393E-2</v>
      </c>
      <c r="D60">
        <v>0.71677499733495975</v>
      </c>
      <c r="E60">
        <v>2.3785235634277341E-2</v>
      </c>
      <c r="F60" s="63"/>
      <c r="J60" s="10"/>
      <c r="K60" s="10"/>
      <c r="L60" s="21">
        <f t="shared" ref="L60:S60" si="37">L35</f>
        <v>50370</v>
      </c>
      <c r="M60" s="22">
        <f t="shared" si="37"/>
        <v>50735</v>
      </c>
      <c r="N60" s="10">
        <f t="shared" si="37"/>
        <v>1</v>
      </c>
      <c r="O60" s="67">
        <f t="shared" si="37"/>
        <v>2.393E-2</v>
      </c>
      <c r="P60" s="94">
        <f t="shared" si="37"/>
        <v>0.71677499733495975</v>
      </c>
      <c r="Q60">
        <f t="shared" si="37"/>
        <v>11.835562167364827</v>
      </c>
      <c r="R60">
        <f t="shared" si="37"/>
        <v>5113</v>
      </c>
      <c r="S60">
        <f t="shared" si="37"/>
        <v>14.008219178082191</v>
      </c>
      <c r="T60" s="69"/>
      <c r="U60" s="69"/>
      <c r="V60" s="70"/>
      <c r="X60" s="46">
        <v>56</v>
      </c>
      <c r="Y60" s="1">
        <f t="shared" si="1"/>
        <v>45678</v>
      </c>
      <c r="Z60" s="44">
        <f t="shared" si="2"/>
        <v>0</v>
      </c>
      <c r="AA60" s="1" cm="1">
        <f t="array" ref="AA60">IF(Z60&gt;0,INDEX($M$40:$M$61,Z60,1),AA59)</f>
        <v>45653</v>
      </c>
      <c r="AB60" s="1" cm="1">
        <f t="array" ref="AB60">IF(Z60&gt;0,INDEX($M$40:$M$61,Z60+1,1),AB59)</f>
        <v>45714</v>
      </c>
      <c r="AC60" s="44">
        <f t="shared" si="3"/>
        <v>61</v>
      </c>
      <c r="AD60" s="45">
        <f t="shared" si="4"/>
        <v>0.9973719249776839</v>
      </c>
      <c r="AE60" s="45">
        <f t="shared" si="5"/>
        <v>0.99249234678123699</v>
      </c>
      <c r="AF60" s="44">
        <f t="shared" si="13"/>
        <v>25</v>
      </c>
      <c r="AG60" s="45">
        <f t="shared" si="6"/>
        <v>0.99536920324757716</v>
      </c>
      <c r="AH60">
        <f t="shared" si="7"/>
        <v>2.98385492686776E-2</v>
      </c>
      <c r="AI60" s="40">
        <f ca="1"/>
        <v>2.8945417537480367E-2</v>
      </c>
      <c r="AJ60" s="229">
        <v>-2E-3</v>
      </c>
      <c r="AK60" s="230">
        <v>2.7838549268677598E-2</v>
      </c>
      <c r="AL60" s="231">
        <v>0.99567892184231521</v>
      </c>
    </row>
    <row r="61" spans="1:38">
      <c r="A61" s="39" t="s">
        <v>123</v>
      </c>
      <c r="B61">
        <v>15</v>
      </c>
      <c r="C61">
        <v>2.3990000000000001E-2</v>
      </c>
      <c r="D61">
        <v>0.69919791800718656</v>
      </c>
      <c r="E61">
        <v>2.3854762154916904E-2</v>
      </c>
      <c r="F61" s="63"/>
      <c r="J61" s="10"/>
      <c r="K61" s="10"/>
      <c r="L61" s="21">
        <f t="shared" ref="L61:S61" si="38">L36</f>
        <v>50735</v>
      </c>
      <c r="M61" s="22">
        <f t="shared" si="38"/>
        <v>51102</v>
      </c>
      <c r="N61" s="10">
        <f t="shared" si="38"/>
        <v>1.0055555555555555</v>
      </c>
      <c r="O61" s="67">
        <f t="shared" si="38"/>
        <v>2.3990000000000001E-2</v>
      </c>
      <c r="P61" s="94">
        <f t="shared" si="38"/>
        <v>0.69919791800718656</v>
      </c>
      <c r="Q61">
        <f t="shared" si="38"/>
        <v>12.538644518249832</v>
      </c>
      <c r="R61">
        <f t="shared" si="38"/>
        <v>5480</v>
      </c>
      <c r="S61">
        <f t="shared" si="38"/>
        <v>15.013698630136986</v>
      </c>
      <c r="T61" s="69"/>
      <c r="U61" s="69"/>
      <c r="V61" s="70"/>
      <c r="X61" s="46">
        <v>57</v>
      </c>
      <c r="Y61" s="1">
        <f t="shared" si="1"/>
        <v>45679</v>
      </c>
      <c r="Z61" s="44">
        <f t="shared" si="2"/>
        <v>0</v>
      </c>
      <c r="AA61" s="1" cm="1">
        <f t="array" ref="AA61">IF(Z61&gt;0,INDEX($M$40:$M$61,Z61,1),AA60)</f>
        <v>45653</v>
      </c>
      <c r="AB61" s="1" cm="1">
        <f t="array" ref="AB61">IF(Z61&gt;0,INDEX($M$40:$M$61,Z61+1,1),AB60)</f>
        <v>45714</v>
      </c>
      <c r="AC61" s="44">
        <f t="shared" si="3"/>
        <v>61</v>
      </c>
      <c r="AD61" s="45">
        <f t="shared" si="4"/>
        <v>0.9973719249776839</v>
      </c>
      <c r="AE61" s="45">
        <f t="shared" si="5"/>
        <v>0.99249234678123699</v>
      </c>
      <c r="AF61" s="44">
        <f t="shared" si="13"/>
        <v>26</v>
      </c>
      <c r="AG61" s="45">
        <f t="shared" si="6"/>
        <v>0.99528917807860484</v>
      </c>
      <c r="AH61">
        <f t="shared" si="7"/>
        <v>2.9822859876895425E-2</v>
      </c>
      <c r="AI61" s="40">
        <f ca="1"/>
        <v>2.8945417537480367E-2</v>
      </c>
      <c r="AJ61" s="229">
        <v>-2E-3</v>
      </c>
      <c r="AK61" s="230">
        <v>2.7822859876895423E-2</v>
      </c>
      <c r="AL61" s="231">
        <v>0.99560440289295782</v>
      </c>
    </row>
    <row r="62" spans="1:38" ht="15" thickBot="1">
      <c r="A62" s="35"/>
      <c r="B62" s="36"/>
      <c r="C62" s="36"/>
      <c r="D62" s="36"/>
      <c r="E62" s="36"/>
      <c r="F62" s="71"/>
      <c r="G62" s="36"/>
      <c r="H62" s="36"/>
      <c r="I62" s="36"/>
      <c r="J62" s="41"/>
      <c r="K62" s="41"/>
      <c r="L62" s="72"/>
      <c r="M62" s="73"/>
      <c r="N62" s="41"/>
      <c r="O62" s="74"/>
      <c r="P62" s="75"/>
      <c r="Q62" s="36"/>
      <c r="R62" s="36"/>
      <c r="S62" s="36"/>
      <c r="T62" s="76"/>
      <c r="U62" s="76"/>
      <c r="V62" s="77"/>
      <c r="X62" s="46">
        <v>58</v>
      </c>
      <c r="Y62" s="1">
        <f t="shared" si="1"/>
        <v>45680</v>
      </c>
      <c r="Z62" s="44">
        <f t="shared" si="2"/>
        <v>0</v>
      </c>
      <c r="AA62" s="1" cm="1">
        <f t="array" ref="AA62">IF(Z62&gt;0,INDEX($M$40:$M$61,Z62,1),AA61)</f>
        <v>45653</v>
      </c>
      <c r="AB62" s="1" cm="1">
        <f t="array" ref="AB62">IF(Z62&gt;0,INDEX($M$40:$M$61,Z62+1,1),AB61)</f>
        <v>45714</v>
      </c>
      <c r="AC62" s="44">
        <f t="shared" si="3"/>
        <v>61</v>
      </c>
      <c r="AD62" s="45">
        <f t="shared" si="4"/>
        <v>0.9973719249776839</v>
      </c>
      <c r="AE62" s="45">
        <f t="shared" si="5"/>
        <v>0.99249234678123699</v>
      </c>
      <c r="AF62" s="44">
        <f t="shared" si="13"/>
        <v>27</v>
      </c>
      <c r="AG62" s="45">
        <f t="shared" si="6"/>
        <v>0.99520915934345378</v>
      </c>
      <c r="AH62">
        <f t="shared" si="7"/>
        <v>2.9807711498623816E-2</v>
      </c>
      <c r="AI62" s="40">
        <f ca="1"/>
        <v>2.8945417537560303E-2</v>
      </c>
      <c r="AJ62" s="229">
        <v>-2E-3</v>
      </c>
      <c r="AK62" s="230">
        <v>2.7807711498623815E-2</v>
      </c>
      <c r="AL62" s="231">
        <v>0.99552988952077348</v>
      </c>
    </row>
    <row r="63" spans="1:38">
      <c r="J63" s="10"/>
      <c r="K63" s="10"/>
      <c r="L63" s="21"/>
      <c r="M63" s="22"/>
      <c r="N63" s="10"/>
      <c r="O63" s="26"/>
      <c r="X63" s="46">
        <v>59</v>
      </c>
      <c r="Y63" s="1">
        <f t="shared" si="1"/>
        <v>45681</v>
      </c>
      <c r="Z63" s="44">
        <f t="shared" si="2"/>
        <v>0</v>
      </c>
      <c r="AA63" s="1" cm="1">
        <f t="array" ref="AA63">IF(Z63&gt;0,INDEX($M$40:$M$61,Z63,1),AA62)</f>
        <v>45653</v>
      </c>
      <c r="AB63" s="1" cm="1">
        <f t="array" ref="AB63">IF(Z63&gt;0,INDEX($M$40:$M$61,Z63+1,1),AB62)</f>
        <v>45714</v>
      </c>
      <c r="AC63" s="44">
        <f t="shared" si="3"/>
        <v>61</v>
      </c>
      <c r="AD63" s="45">
        <f t="shared" si="4"/>
        <v>0.9973719249776839</v>
      </c>
      <c r="AE63" s="45">
        <f t="shared" si="5"/>
        <v>0.99249234678123699</v>
      </c>
      <c r="AF63" s="44">
        <f t="shared" si="13"/>
        <v>28</v>
      </c>
      <c r="AG63" s="45">
        <f t="shared" si="6"/>
        <v>0.99512914704160704</v>
      </c>
      <c r="AH63">
        <f t="shared" si="7"/>
        <v>2.9793076624699124E-2</v>
      </c>
      <c r="AI63" s="40">
        <f ca="1"/>
        <v>2.8945417537480367E-2</v>
      </c>
      <c r="AJ63" s="229">
        <v>-2E-3</v>
      </c>
      <c r="AK63" s="230">
        <v>2.7793076624699126E-2</v>
      </c>
      <c r="AL63" s="231">
        <v>0.9954553817253452</v>
      </c>
    </row>
    <row r="64" spans="1:38">
      <c r="J64" s="10"/>
      <c r="K64" s="10"/>
      <c r="L64" s="21"/>
      <c r="M64" s="22"/>
      <c r="N64" s="10"/>
      <c r="O64" s="26"/>
      <c r="X64" s="46">
        <v>60</v>
      </c>
      <c r="Y64" s="1">
        <f t="shared" si="1"/>
        <v>45682</v>
      </c>
      <c r="Z64" s="44">
        <f t="shared" si="2"/>
        <v>0</v>
      </c>
      <c r="AA64" s="1" cm="1">
        <f t="array" ref="AA64">IF(Z64&gt;0,INDEX($M$40:$M$61,Z64,1),AA63)</f>
        <v>45653</v>
      </c>
      <c r="AB64" s="1" cm="1">
        <f t="array" ref="AB64">IF(Z64&gt;0,INDEX($M$40:$M$61,Z64+1,1),AB63)</f>
        <v>45714</v>
      </c>
      <c r="AC64" s="44">
        <f t="shared" si="3"/>
        <v>61</v>
      </c>
      <c r="AD64" s="45">
        <f t="shared" si="4"/>
        <v>0.9973719249776839</v>
      </c>
      <c r="AE64" s="45">
        <f t="shared" si="5"/>
        <v>0.99249234678123699</v>
      </c>
      <c r="AF64" s="44">
        <f t="shared" si="13"/>
        <v>29</v>
      </c>
      <c r="AG64" s="45">
        <f t="shared" si="6"/>
        <v>0.99504914117254706</v>
      </c>
      <c r="AH64">
        <f t="shared" si="7"/>
        <v>2.9778929579906192E-2</v>
      </c>
      <c r="AI64" s="40">
        <f ca="1"/>
        <v>2.8945417537560303E-2</v>
      </c>
      <c r="AJ64" s="229">
        <v>-2E-3</v>
      </c>
      <c r="AK64" s="230">
        <v>2.7778929579906193E-2</v>
      </c>
      <c r="AL64" s="231">
        <v>0.9953808795062552</v>
      </c>
    </row>
    <row r="65" spans="10:38">
      <c r="J65" s="10"/>
      <c r="K65" s="10"/>
      <c r="L65" s="21"/>
      <c r="M65" s="22"/>
      <c r="N65" s="10"/>
      <c r="O65" s="26"/>
      <c r="X65" s="46">
        <v>61</v>
      </c>
      <c r="Y65" s="1">
        <f t="shared" si="1"/>
        <v>45683</v>
      </c>
      <c r="Z65" s="44">
        <f t="shared" si="2"/>
        <v>0</v>
      </c>
      <c r="AA65" s="1" cm="1">
        <f t="array" ref="AA65">IF(Z65&gt;0,INDEX($M$40:$M$61,Z65,1),AA64)</f>
        <v>45653</v>
      </c>
      <c r="AB65" s="1" cm="1">
        <f t="array" ref="AB65">IF(Z65&gt;0,INDEX($M$40:$M$61,Z65+1,1),AB64)</f>
        <v>45714</v>
      </c>
      <c r="AC65" s="44">
        <f t="shared" si="3"/>
        <v>61</v>
      </c>
      <c r="AD65" s="45">
        <f t="shared" si="4"/>
        <v>0.9973719249776839</v>
      </c>
      <c r="AE65" s="45">
        <f t="shared" si="5"/>
        <v>0.99249234678123699</v>
      </c>
      <c r="AF65" s="44">
        <f t="shared" si="13"/>
        <v>30</v>
      </c>
      <c r="AG65" s="45">
        <f t="shared" si="6"/>
        <v>0.99496914173575679</v>
      </c>
      <c r="AH65">
        <f t="shared" si="7"/>
        <v>2.9765246372647498E-2</v>
      </c>
      <c r="AI65" s="40">
        <f ca="1"/>
        <v>2.8945417537560303E-2</v>
      </c>
      <c r="AJ65" s="229">
        <v>-2E-3</v>
      </c>
      <c r="AK65" s="230">
        <v>2.7765246372647497E-2</v>
      </c>
      <c r="AL65" s="231">
        <v>0.99530638286308626</v>
      </c>
    </row>
    <row r="66" spans="10:38">
      <c r="J66" s="10"/>
      <c r="K66" s="10"/>
      <c r="L66" s="21"/>
      <c r="M66" s="22"/>
      <c r="N66" s="10"/>
      <c r="O66" s="26"/>
      <c r="X66" s="46">
        <v>62</v>
      </c>
      <c r="Y66" s="1">
        <f t="shared" si="1"/>
        <v>45684</v>
      </c>
      <c r="Z66" s="44">
        <f t="shared" si="2"/>
        <v>0</v>
      </c>
      <c r="AA66" s="1" cm="1">
        <f t="array" ref="AA66">IF(Z66&gt;0,INDEX($M$40:$M$61,Z66,1),AA65)</f>
        <v>45653</v>
      </c>
      <c r="AB66" s="1" cm="1">
        <f t="array" ref="AB66">IF(Z66&gt;0,INDEX($M$40:$M$61,Z66+1,1),AB65)</f>
        <v>45714</v>
      </c>
      <c r="AC66" s="44">
        <f t="shared" si="3"/>
        <v>61</v>
      </c>
      <c r="AD66" s="45">
        <f t="shared" si="4"/>
        <v>0.9973719249776839</v>
      </c>
      <c r="AE66" s="45">
        <f t="shared" si="5"/>
        <v>0.99249234678123699</v>
      </c>
      <c r="AF66" s="44">
        <f t="shared" si="13"/>
        <v>31</v>
      </c>
      <c r="AG66" s="45">
        <f t="shared" si="6"/>
        <v>0.9948891487307191</v>
      </c>
      <c r="AH66">
        <f t="shared" si="7"/>
        <v>2.9752004559171402E-2</v>
      </c>
      <c r="AI66" s="40">
        <f ca="1"/>
        <v>2.8945417537560303E-2</v>
      </c>
      <c r="AJ66" s="229">
        <v>-2E-3</v>
      </c>
      <c r="AK66" s="230">
        <v>2.77520045591714E-2</v>
      </c>
      <c r="AL66" s="231">
        <v>0.99523189179542104</v>
      </c>
    </row>
    <row r="67" spans="10:38">
      <c r="J67" s="10"/>
      <c r="K67" s="10"/>
      <c r="L67" s="21"/>
      <c r="M67" s="22"/>
      <c r="N67" s="10"/>
      <c r="O67" s="26"/>
      <c r="X67" s="46">
        <v>63</v>
      </c>
      <c r="Y67" s="1">
        <f t="shared" si="1"/>
        <v>45685</v>
      </c>
      <c r="Z67" s="44">
        <f t="shared" si="2"/>
        <v>0</v>
      </c>
      <c r="AA67" s="1" cm="1">
        <f t="array" ref="AA67">IF(Z67&gt;0,INDEX($M$40:$M$61,Z67,1),AA66)</f>
        <v>45653</v>
      </c>
      <c r="AB67" s="1" cm="1">
        <f t="array" ref="AB67">IF(Z67&gt;0,INDEX($M$40:$M$61,Z67+1,1),AB66)</f>
        <v>45714</v>
      </c>
      <c r="AC67" s="44">
        <f t="shared" si="3"/>
        <v>61</v>
      </c>
      <c r="AD67" s="45">
        <f t="shared" si="4"/>
        <v>0.9973719249776839</v>
      </c>
      <c r="AE67" s="45">
        <f t="shared" si="5"/>
        <v>0.99249234678123699</v>
      </c>
      <c r="AF67" s="44">
        <f t="shared" si="13"/>
        <v>32</v>
      </c>
      <c r="AG67" s="45">
        <f t="shared" si="6"/>
        <v>0.99480916215691695</v>
      </c>
      <c r="AH67">
        <f t="shared" si="7"/>
        <v>2.9739183120725984E-2</v>
      </c>
      <c r="AI67" s="40">
        <f ca="1"/>
        <v>2.8945417537480367E-2</v>
      </c>
      <c r="AJ67" s="229">
        <v>-2E-3</v>
      </c>
      <c r="AK67" s="230">
        <v>2.7739183120725985E-2</v>
      </c>
      <c r="AL67" s="231">
        <v>0.99515740630284244</v>
      </c>
    </row>
    <row r="68" spans="10:38">
      <c r="J68" s="10"/>
      <c r="K68" s="10"/>
      <c r="L68" s="21"/>
      <c r="M68" s="22"/>
      <c r="N68" s="10"/>
      <c r="O68" s="26"/>
      <c r="X68" s="46">
        <v>64</v>
      </c>
      <c r="Y68" s="1">
        <f t="shared" si="1"/>
        <v>45686</v>
      </c>
      <c r="Z68" s="44">
        <f t="shared" si="2"/>
        <v>0</v>
      </c>
      <c r="AA68" s="1" cm="1">
        <f t="array" ref="AA68">IF(Z68&gt;0,INDEX($M$40:$M$61,Z68,1),AA67)</f>
        <v>45653</v>
      </c>
      <c r="AB68" s="1" cm="1">
        <f t="array" ref="AB68">IF(Z68&gt;0,INDEX($M$40:$M$61,Z68+1,1),AB67)</f>
        <v>45714</v>
      </c>
      <c r="AC68" s="44">
        <f t="shared" si="3"/>
        <v>61</v>
      </c>
      <c r="AD68" s="45">
        <f t="shared" si="4"/>
        <v>0.9973719249776839</v>
      </c>
      <c r="AE68" s="45">
        <f t="shared" si="5"/>
        <v>0.99249234678123699</v>
      </c>
      <c r="AF68" s="44">
        <f t="shared" si="13"/>
        <v>33</v>
      </c>
      <c r="AG68" s="45">
        <f t="shared" si="6"/>
        <v>0.99472918201383331</v>
      </c>
      <c r="AH68">
        <f t="shared" si="7"/>
        <v>2.9726762352231539E-2</v>
      </c>
      <c r="AI68" s="40">
        <f ca="1"/>
        <v>2.8945417537480367E-2</v>
      </c>
      <c r="AJ68" s="229">
        <v>-2E-3</v>
      </c>
      <c r="AK68" s="230">
        <v>2.7726762352231538E-2</v>
      </c>
      <c r="AL68" s="231">
        <v>0.99508292638493312</v>
      </c>
    </row>
    <row r="69" spans="10:38">
      <c r="J69" s="10"/>
      <c r="K69" s="10"/>
      <c r="L69" s="21"/>
      <c r="M69" s="22"/>
      <c r="N69" s="10"/>
      <c r="O69" s="26"/>
      <c r="X69" s="46">
        <v>65</v>
      </c>
      <c r="Y69" s="1">
        <f t="shared" si="1"/>
        <v>45687</v>
      </c>
      <c r="Z69" s="44">
        <f t="shared" si="2"/>
        <v>0</v>
      </c>
      <c r="AA69" s="1" cm="1">
        <f t="array" ref="AA69">IF(Z69&gt;0,INDEX($M$40:$M$61,Z69,1),AA68)</f>
        <v>45653</v>
      </c>
      <c r="AB69" s="1" cm="1">
        <f t="array" ref="AB69">IF(Z69&gt;0,INDEX($M$40:$M$61,Z69+1,1),AB68)</f>
        <v>45714</v>
      </c>
      <c r="AC69" s="44">
        <f t="shared" si="3"/>
        <v>61</v>
      </c>
      <c r="AD69" s="45">
        <f t="shared" si="4"/>
        <v>0.9973719249776839</v>
      </c>
      <c r="AE69" s="45">
        <f t="shared" si="5"/>
        <v>0.99249234678123699</v>
      </c>
      <c r="AF69" s="44">
        <f t="shared" si="13"/>
        <v>34</v>
      </c>
      <c r="AG69" s="45">
        <f t="shared" si="6"/>
        <v>0.99464920830095094</v>
      </c>
      <c r="AH69">
        <f t="shared" si="7"/>
        <v>2.9714723761230116E-2</v>
      </c>
      <c r="AI69" s="40">
        <f ca="1"/>
        <v>2.8945417537560303E-2</v>
      </c>
      <c r="AJ69" s="229">
        <v>-2E-3</v>
      </c>
      <c r="AK69" s="230">
        <v>2.7714723761230117E-2</v>
      </c>
      <c r="AL69" s="231">
        <v>0.99500845204127553</v>
      </c>
    </row>
    <row r="70" spans="10:38">
      <c r="J70" s="10"/>
      <c r="K70" s="10"/>
      <c r="L70" s="21"/>
      <c r="M70" s="22"/>
      <c r="N70" s="10"/>
      <c r="O70" s="26"/>
      <c r="X70" s="46">
        <v>66</v>
      </c>
      <c r="Y70" s="1">
        <f t="shared" ref="Y70:Y133" si="39">Y69+1</f>
        <v>45688</v>
      </c>
      <c r="Z70" s="44">
        <f t="shared" ref="Z70:Z133" si="40">IFERROR(MATCH(Y70,$M$40:$M$61,0),0)</f>
        <v>0</v>
      </c>
      <c r="AA70" s="1" cm="1">
        <f t="array" ref="AA70">IF(Z70&gt;0,INDEX($M$40:$M$61,Z70,1),AA69)</f>
        <v>45653</v>
      </c>
      <c r="AB70" s="1" cm="1">
        <f t="array" ref="AB70">IF(Z70&gt;0,INDEX($M$40:$M$61,Z70+1,1),AB69)</f>
        <v>45714</v>
      </c>
      <c r="AC70" s="44">
        <f t="shared" ref="AC70:AC133" si="41">_xlfn.DAYS(AB70,AA70)</f>
        <v>61</v>
      </c>
      <c r="AD70" s="45">
        <f t="shared" ref="AD70:AD133" si="42">VLOOKUP(AA70,$M$40:$P$61,4,FALSE)</f>
        <v>0.9973719249776839</v>
      </c>
      <c r="AE70" s="45">
        <f t="shared" ref="AE70:AE133" si="43">VLOOKUP(AB70,$M$10:$P$36,4,FALSE)</f>
        <v>0.99249234678123699</v>
      </c>
      <c r="AF70" s="44">
        <f t="shared" si="13"/>
        <v>35</v>
      </c>
      <c r="AG70" s="45">
        <f t="shared" ref="AG70:AG133" si="44">IF(AF70=0,AD70,AD70*(AE70/AD70)^(AF70/AC70))</f>
        <v>0.99456924101775313</v>
      </c>
      <c r="AH70">
        <f t="shared" ref="AH70:AH133" si="45">-LN(AG70)*360/X70</f>
        <v>2.9703049976015992E-2</v>
      </c>
      <c r="AI70" s="40">
        <f ca="1"/>
        <v>2.8945417537480367E-2</v>
      </c>
      <c r="AJ70" s="229">
        <v>-2E-3</v>
      </c>
      <c r="AK70" s="230">
        <v>2.7703049976015991E-2</v>
      </c>
      <c r="AL70" s="231">
        <v>0.99493398327145299</v>
      </c>
    </row>
    <row r="71" spans="10:38">
      <c r="J71" s="10"/>
      <c r="K71" s="10"/>
      <c r="L71" s="21"/>
      <c r="M71" s="22"/>
      <c r="N71" s="10"/>
      <c r="O71" s="26"/>
      <c r="X71" s="46">
        <v>67</v>
      </c>
      <c r="Y71" s="1">
        <f t="shared" si="39"/>
        <v>45689</v>
      </c>
      <c r="Z71" s="44">
        <f t="shared" si="40"/>
        <v>0</v>
      </c>
      <c r="AA71" s="1" cm="1">
        <f t="array" ref="AA71">IF(Z71&gt;0,INDEX($M$40:$M$61,Z71,1),AA70)</f>
        <v>45653</v>
      </c>
      <c r="AB71" s="1" cm="1">
        <f t="array" ref="AB71">IF(Z71&gt;0,INDEX($M$40:$M$61,Z71+1,1),AB70)</f>
        <v>45714</v>
      </c>
      <c r="AC71" s="44">
        <f t="shared" si="41"/>
        <v>61</v>
      </c>
      <c r="AD71" s="45">
        <f t="shared" si="42"/>
        <v>0.9973719249776839</v>
      </c>
      <c r="AE71" s="45">
        <f t="shared" si="43"/>
        <v>0.99249234678123699</v>
      </c>
      <c r="AF71" s="44">
        <f t="shared" si="13"/>
        <v>36</v>
      </c>
      <c r="AG71" s="45">
        <f t="shared" si="44"/>
        <v>0.99448928016372284</v>
      </c>
      <c r="AH71">
        <f t="shared" si="45"/>
        <v>2.9691724662002223E-2</v>
      </c>
      <c r="AI71" s="40">
        <f ca="1"/>
        <v>2.8945417537480367E-2</v>
      </c>
      <c r="AJ71" s="229">
        <v>-2E-3</v>
      </c>
      <c r="AK71" s="230">
        <v>2.7691724662002225E-2</v>
      </c>
      <c r="AL71" s="231">
        <v>0.99485952007504808</v>
      </c>
    </row>
    <row r="72" spans="10:38">
      <c r="J72" s="10"/>
      <c r="K72" s="10"/>
      <c r="L72" s="21"/>
      <c r="M72" s="22"/>
      <c r="N72" s="10"/>
      <c r="O72" s="26"/>
      <c r="X72" s="46">
        <v>68</v>
      </c>
      <c r="Y72" s="1">
        <f t="shared" si="39"/>
        <v>45690</v>
      </c>
      <c r="Z72" s="44">
        <f t="shared" si="40"/>
        <v>0</v>
      </c>
      <c r="AA72" s="1" cm="1">
        <f t="array" ref="AA72">IF(Z72&gt;0,INDEX($M$40:$M$61,Z72,1),AA71)</f>
        <v>45653</v>
      </c>
      <c r="AB72" s="1" cm="1">
        <f t="array" ref="AB72">IF(Z72&gt;0,INDEX($M$40:$M$61,Z72+1,1),AB71)</f>
        <v>45714</v>
      </c>
      <c r="AC72" s="44">
        <f t="shared" si="41"/>
        <v>61</v>
      </c>
      <c r="AD72" s="45">
        <f t="shared" si="42"/>
        <v>0.9973719249776839</v>
      </c>
      <c r="AE72" s="45">
        <f t="shared" si="43"/>
        <v>0.99249234678123699</v>
      </c>
      <c r="AF72" s="44">
        <f t="shared" si="13"/>
        <v>37</v>
      </c>
      <c r="AG72" s="45">
        <f t="shared" si="44"/>
        <v>0.99440932573834306</v>
      </c>
      <c r="AH72">
        <f t="shared" si="45"/>
        <v>2.9680732445460128E-2</v>
      </c>
      <c r="AI72" s="40">
        <f ca="1"/>
        <v>2.8945417537560303E-2</v>
      </c>
      <c r="AJ72" s="229">
        <v>-2E-3</v>
      </c>
      <c r="AK72" s="230">
        <v>2.7680732445460127E-2</v>
      </c>
      <c r="AL72" s="231">
        <v>0.99478506245164366</v>
      </c>
    </row>
    <row r="73" spans="10:38">
      <c r="J73" s="10"/>
      <c r="K73" s="10"/>
      <c r="L73" s="21"/>
      <c r="M73" s="22"/>
      <c r="N73" s="10"/>
      <c r="O73" s="26"/>
      <c r="X73" s="46">
        <v>69</v>
      </c>
      <c r="Y73" s="1">
        <f t="shared" si="39"/>
        <v>45691</v>
      </c>
      <c r="Z73" s="44">
        <f t="shared" si="40"/>
        <v>0</v>
      </c>
      <c r="AA73" s="1" cm="1">
        <f t="array" ref="AA73">IF(Z73&gt;0,INDEX($M$40:$M$61,Z73,1),AA72)</f>
        <v>45653</v>
      </c>
      <c r="AB73" s="1" cm="1">
        <f t="array" ref="AB73">IF(Z73&gt;0,INDEX($M$40:$M$61,Z73+1,1),AB72)</f>
        <v>45714</v>
      </c>
      <c r="AC73" s="44">
        <f t="shared" si="41"/>
        <v>61</v>
      </c>
      <c r="AD73" s="45">
        <f t="shared" si="42"/>
        <v>0.9973719249776839</v>
      </c>
      <c r="AE73" s="45">
        <f t="shared" si="43"/>
        <v>0.99249234678123699</v>
      </c>
      <c r="AF73" s="44">
        <f t="shared" si="13"/>
        <v>38</v>
      </c>
      <c r="AG73" s="45">
        <f t="shared" si="44"/>
        <v>0.99432937774109709</v>
      </c>
      <c r="AH73">
        <f t="shared" si="45"/>
        <v>2.9670058843890151E-2</v>
      </c>
      <c r="AI73" s="40">
        <f ca="1"/>
        <v>2.8945417537560303E-2</v>
      </c>
      <c r="AJ73" s="229">
        <v>-2E-3</v>
      </c>
      <c r="AK73" s="230">
        <v>2.767005884389015E-2</v>
      </c>
      <c r="AL73" s="231">
        <v>0.99471061040082265</v>
      </c>
    </row>
    <row r="74" spans="10:38">
      <c r="J74" s="10"/>
      <c r="K74" s="10"/>
      <c r="L74" s="21"/>
      <c r="M74" s="22"/>
      <c r="N74" s="10"/>
      <c r="O74" s="26"/>
      <c r="X74" s="46">
        <v>70</v>
      </c>
      <c r="Y74" s="1">
        <f t="shared" si="39"/>
        <v>45692</v>
      </c>
      <c r="Z74" s="44">
        <f t="shared" si="40"/>
        <v>0</v>
      </c>
      <c r="AA74" s="1" cm="1">
        <f t="array" ref="AA74">IF(Z74&gt;0,INDEX($M$40:$M$61,Z74,1),AA73)</f>
        <v>45653</v>
      </c>
      <c r="AB74" s="1" cm="1">
        <f t="array" ref="AB74">IF(Z74&gt;0,INDEX($M$40:$M$61,Z74+1,1),AB73)</f>
        <v>45714</v>
      </c>
      <c r="AC74" s="44">
        <f t="shared" si="41"/>
        <v>61</v>
      </c>
      <c r="AD74" s="45">
        <f t="shared" si="42"/>
        <v>0.9973719249776839</v>
      </c>
      <c r="AE74" s="45">
        <f t="shared" si="43"/>
        <v>0.99249234678123699</v>
      </c>
      <c r="AF74" s="44">
        <f t="shared" si="13"/>
        <v>39</v>
      </c>
      <c r="AG74" s="45">
        <f t="shared" si="44"/>
        <v>0.9942494361714681</v>
      </c>
      <c r="AH74">
        <f t="shared" si="45"/>
        <v>2.965969020236495E-2</v>
      </c>
      <c r="AI74" s="40">
        <f ca="1"/>
        <v>2.8945417537560303E-2</v>
      </c>
      <c r="AJ74" s="229">
        <v>-2E-3</v>
      </c>
      <c r="AK74" s="230">
        <v>2.7659690202364952E-2</v>
      </c>
      <c r="AL74" s="231">
        <v>0.99463616392216803</v>
      </c>
    </row>
    <row r="75" spans="10:38">
      <c r="J75" s="10"/>
      <c r="K75" s="10"/>
      <c r="L75" s="21"/>
      <c r="M75" s="22"/>
      <c r="N75" s="10"/>
      <c r="O75" s="26"/>
      <c r="X75" s="46">
        <v>71</v>
      </c>
      <c r="Y75" s="1">
        <f t="shared" si="39"/>
        <v>45693</v>
      </c>
      <c r="Z75" s="44">
        <f t="shared" si="40"/>
        <v>0</v>
      </c>
      <c r="AA75" s="1" cm="1">
        <f t="array" ref="AA75">IF(Z75&gt;0,INDEX($M$40:$M$61,Z75,1),AA74)</f>
        <v>45653</v>
      </c>
      <c r="AB75" s="1" cm="1">
        <f t="array" ref="AB75">IF(Z75&gt;0,INDEX($M$40:$M$61,Z75+1,1),AB74)</f>
        <v>45714</v>
      </c>
      <c r="AC75" s="44">
        <f t="shared" si="41"/>
        <v>61</v>
      </c>
      <c r="AD75" s="45">
        <f t="shared" si="42"/>
        <v>0.9973719249776839</v>
      </c>
      <c r="AE75" s="45">
        <f t="shared" si="43"/>
        <v>0.99249234678123699</v>
      </c>
      <c r="AF75" s="44">
        <f t="shared" si="13"/>
        <v>40</v>
      </c>
      <c r="AG75" s="45">
        <f t="shared" si="44"/>
        <v>0.99416950102893942</v>
      </c>
      <c r="AH75">
        <f t="shared" si="45"/>
        <v>2.9649613635248477E-2</v>
      </c>
      <c r="AI75" s="40">
        <f ca="1"/>
        <v>2.8945417537480367E-2</v>
      </c>
      <c r="AJ75" s="229">
        <v>-2E-3</v>
      </c>
      <c r="AK75" s="230">
        <v>2.7649613635248475E-2</v>
      </c>
      <c r="AL75" s="231">
        <v>0.9945617230152628</v>
      </c>
    </row>
    <row r="76" spans="10:38">
      <c r="J76" s="10"/>
      <c r="K76" s="10"/>
      <c r="L76" s="21"/>
      <c r="M76" s="22"/>
      <c r="N76" s="10"/>
      <c r="O76" s="26"/>
      <c r="P76" s="27" t="str">
        <f t="shared" si="15"/>
        <v/>
      </c>
      <c r="Q76" t="str">
        <f t="shared" si="16"/>
        <v/>
      </c>
      <c r="X76" s="46">
        <v>72</v>
      </c>
      <c r="Y76" s="1">
        <f t="shared" si="39"/>
        <v>45694</v>
      </c>
      <c r="Z76" s="44">
        <f t="shared" si="40"/>
        <v>0</v>
      </c>
      <c r="AA76" s="1" cm="1">
        <f t="array" ref="AA76">IF(Z76&gt;0,INDEX($M$40:$M$61,Z76,1),AA75)</f>
        <v>45653</v>
      </c>
      <c r="AB76" s="1" cm="1">
        <f t="array" ref="AB76">IF(Z76&gt;0,INDEX($M$40:$M$61,Z76+1,1),AB75)</f>
        <v>45714</v>
      </c>
      <c r="AC76" s="44">
        <f t="shared" si="41"/>
        <v>61</v>
      </c>
      <c r="AD76" s="45">
        <f t="shared" si="42"/>
        <v>0.9973719249776839</v>
      </c>
      <c r="AE76" s="45">
        <f t="shared" si="43"/>
        <v>0.99249234678123699</v>
      </c>
      <c r="AF76" s="44">
        <f t="shared" ref="AF76:AF139" si="46">IF(Z76&lt;&gt;0,0,AF75+1)</f>
        <v>41</v>
      </c>
      <c r="AG76" s="45">
        <f t="shared" si="44"/>
        <v>0.99408957231299422</v>
      </c>
      <c r="AH76">
        <f t="shared" si="45"/>
        <v>2.9639816972774138E-2</v>
      </c>
      <c r="AI76" s="40">
        <f ca="1"/>
        <v>2.8945417537480367E-2</v>
      </c>
      <c r="AJ76" s="229">
        <v>-2E-3</v>
      </c>
      <c r="AK76" s="230">
        <v>2.7639816972774137E-2</v>
      </c>
      <c r="AL76" s="231">
        <v>0.99448728767968986</v>
      </c>
    </row>
    <row r="77" spans="10:38">
      <c r="J77" s="10"/>
      <c r="K77" s="10"/>
      <c r="L77" s="21"/>
      <c r="M77" s="22"/>
      <c r="N77" s="10"/>
      <c r="O77" s="26"/>
      <c r="P77" s="27" t="str">
        <f t="shared" si="15"/>
        <v/>
      </c>
      <c r="Q77" t="str">
        <f t="shared" si="16"/>
        <v/>
      </c>
      <c r="X77" s="46">
        <v>73</v>
      </c>
      <c r="Y77" s="1">
        <f t="shared" si="39"/>
        <v>45695</v>
      </c>
      <c r="Z77" s="44">
        <f t="shared" si="40"/>
        <v>0</v>
      </c>
      <c r="AA77" s="1" cm="1">
        <f t="array" ref="AA77">IF(Z77&gt;0,INDEX($M$40:$M$61,Z77,1),AA76)</f>
        <v>45653</v>
      </c>
      <c r="AB77" s="1" cm="1">
        <f t="array" ref="AB77">IF(Z77&gt;0,INDEX($M$40:$M$61,Z77+1,1),AB76)</f>
        <v>45714</v>
      </c>
      <c r="AC77" s="44">
        <f t="shared" si="41"/>
        <v>61</v>
      </c>
      <c r="AD77" s="45">
        <f t="shared" si="42"/>
        <v>0.9973719249776839</v>
      </c>
      <c r="AE77" s="45">
        <f t="shared" si="43"/>
        <v>0.99249234678123699</v>
      </c>
      <c r="AF77" s="44">
        <f t="shared" si="46"/>
        <v>42</v>
      </c>
      <c r="AG77" s="45">
        <f t="shared" si="44"/>
        <v>0.9940096500231157</v>
      </c>
      <c r="AH77">
        <f t="shared" si="45"/>
        <v>2.9630288712012065E-2</v>
      </c>
      <c r="AI77" s="40">
        <f ca="1"/>
        <v>2.8945417537560303E-2</v>
      </c>
      <c r="AJ77" s="229">
        <v>-2E-3</v>
      </c>
      <c r="AK77" s="230">
        <v>2.7630288712012063E-2</v>
      </c>
      <c r="AL77" s="231">
        <v>0.9944128579150322</v>
      </c>
    </row>
    <row r="78" spans="10:38">
      <c r="J78" s="10"/>
      <c r="K78" s="10"/>
      <c r="L78" s="21"/>
      <c r="M78" s="22"/>
      <c r="N78" s="10"/>
      <c r="O78" s="26"/>
      <c r="P78" s="27" t="str">
        <f t="shared" si="15"/>
        <v/>
      </c>
      <c r="Q78" t="str">
        <f t="shared" si="16"/>
        <v/>
      </c>
      <c r="X78" s="46">
        <v>74</v>
      </c>
      <c r="Y78" s="1">
        <f t="shared" si="39"/>
        <v>45696</v>
      </c>
      <c r="Z78" s="44">
        <f t="shared" si="40"/>
        <v>0</v>
      </c>
      <c r="AA78" s="1" cm="1">
        <f t="array" ref="AA78">IF(Z78&gt;0,INDEX($M$40:$M$61,Z78,1),AA77)</f>
        <v>45653</v>
      </c>
      <c r="AB78" s="1" cm="1">
        <f t="array" ref="AB78">IF(Z78&gt;0,INDEX($M$40:$M$61,Z78+1,1),AB77)</f>
        <v>45714</v>
      </c>
      <c r="AC78" s="44">
        <f t="shared" si="41"/>
        <v>61</v>
      </c>
      <c r="AD78" s="45">
        <f t="shared" si="42"/>
        <v>0.9973719249776839</v>
      </c>
      <c r="AE78" s="45">
        <f t="shared" si="43"/>
        <v>0.99249234678123699</v>
      </c>
      <c r="AF78" s="44">
        <f t="shared" si="46"/>
        <v>43</v>
      </c>
      <c r="AG78" s="45">
        <f t="shared" si="44"/>
        <v>0.99392973415878749</v>
      </c>
      <c r="AH78">
        <f t="shared" si="45"/>
        <v>2.9621017971810416E-2</v>
      </c>
      <c r="AI78" s="40">
        <f ca="1"/>
        <v>2.8945417537480367E-2</v>
      </c>
      <c r="AJ78" s="229">
        <v>-2E-3</v>
      </c>
      <c r="AK78" s="230">
        <v>2.7621017971810415E-2</v>
      </c>
      <c r="AL78" s="231">
        <v>0.99433843372087316</v>
      </c>
    </row>
    <row r="79" spans="10:38">
      <c r="J79" s="10"/>
      <c r="K79" s="10"/>
      <c r="L79" s="21"/>
      <c r="M79" s="22"/>
      <c r="N79" s="10"/>
      <c r="O79" s="26"/>
      <c r="P79" s="27" t="str">
        <f t="shared" si="15"/>
        <v/>
      </c>
      <c r="Q79" t="str">
        <f t="shared" si="16"/>
        <v/>
      </c>
      <c r="X79" s="46">
        <v>75</v>
      </c>
      <c r="Y79" s="1">
        <f t="shared" si="39"/>
        <v>45697</v>
      </c>
      <c r="Z79" s="44">
        <f t="shared" si="40"/>
        <v>0</v>
      </c>
      <c r="AA79" s="1" cm="1">
        <f t="array" ref="AA79">IF(Z79&gt;0,INDEX($M$40:$M$61,Z79,1),AA78)</f>
        <v>45653</v>
      </c>
      <c r="AB79" s="1" cm="1">
        <f t="array" ref="AB79">IF(Z79&gt;0,INDEX($M$40:$M$61,Z79+1,1),AB78)</f>
        <v>45714</v>
      </c>
      <c r="AC79" s="44">
        <f t="shared" si="41"/>
        <v>61</v>
      </c>
      <c r="AD79" s="45">
        <f t="shared" si="42"/>
        <v>0.9973719249776839</v>
      </c>
      <c r="AE79" s="45">
        <f t="shared" si="43"/>
        <v>0.99249234678123699</v>
      </c>
      <c r="AF79" s="44">
        <f t="shared" si="46"/>
        <v>44</v>
      </c>
      <c r="AG79" s="45">
        <f t="shared" si="44"/>
        <v>0.99384982471949279</v>
      </c>
      <c r="AH79">
        <f t="shared" si="45"/>
        <v>2.9611994451347805E-2</v>
      </c>
      <c r="AI79" s="40">
        <f ca="1"/>
        <v>2.8945417537480367E-2</v>
      </c>
      <c r="AJ79" s="229">
        <v>-2E-3</v>
      </c>
      <c r="AK79" s="230">
        <v>2.7611994451347807E-2</v>
      </c>
      <c r="AL79" s="231">
        <v>0.99426401509679552</v>
      </c>
    </row>
    <row r="80" spans="10:38">
      <c r="J80" s="10"/>
      <c r="K80" s="10"/>
      <c r="L80" s="21"/>
      <c r="M80" s="22"/>
      <c r="N80" s="10"/>
      <c r="O80" s="26"/>
      <c r="P80" s="27" t="str">
        <f t="shared" si="15"/>
        <v/>
      </c>
      <c r="Q80" t="str">
        <f t="shared" si="16"/>
        <v/>
      </c>
      <c r="X80" s="46">
        <v>76</v>
      </c>
      <c r="Y80" s="1">
        <f t="shared" si="39"/>
        <v>45698</v>
      </c>
      <c r="Z80" s="44">
        <f t="shared" si="40"/>
        <v>0</v>
      </c>
      <c r="AA80" s="1" cm="1">
        <f t="array" ref="AA80">IF(Z80&gt;0,INDEX($M$40:$M$61,Z80,1),AA79)</f>
        <v>45653</v>
      </c>
      <c r="AB80" s="1" cm="1">
        <f t="array" ref="AB80">IF(Z80&gt;0,INDEX($M$40:$M$61,Z80+1,1),AB79)</f>
        <v>45714</v>
      </c>
      <c r="AC80" s="44">
        <f t="shared" si="41"/>
        <v>61</v>
      </c>
      <c r="AD80" s="45">
        <f t="shared" si="42"/>
        <v>0.9973719249776839</v>
      </c>
      <c r="AE80" s="45">
        <f t="shared" si="43"/>
        <v>0.99249234678123699</v>
      </c>
      <c r="AF80" s="44">
        <f t="shared" si="46"/>
        <v>45</v>
      </c>
      <c r="AG80" s="45">
        <f t="shared" si="44"/>
        <v>0.99376992170471512</v>
      </c>
      <c r="AH80">
        <f t="shared" si="45"/>
        <v>2.9603208391949923E-2</v>
      </c>
      <c r="AI80" s="40">
        <f ca="1"/>
        <v>2.8945417537480367E-2</v>
      </c>
      <c r="AJ80" s="229">
        <v>-2E-3</v>
      </c>
      <c r="AK80" s="230">
        <v>2.7603208391949921E-2</v>
      </c>
      <c r="AL80" s="231">
        <v>0.99418960204238249</v>
      </c>
    </row>
    <row r="81" spans="10:38">
      <c r="J81" s="10"/>
      <c r="K81" s="10"/>
      <c r="L81" s="21"/>
      <c r="M81" s="22"/>
      <c r="N81" s="10"/>
      <c r="O81" s="26"/>
      <c r="P81" s="27" t="str">
        <f t="shared" si="15"/>
        <v/>
      </c>
      <c r="Q81" t="str">
        <f t="shared" si="16"/>
        <v/>
      </c>
      <c r="X81" s="46">
        <v>77</v>
      </c>
      <c r="Y81" s="1">
        <f t="shared" si="39"/>
        <v>45699</v>
      </c>
      <c r="Z81" s="44">
        <f t="shared" si="40"/>
        <v>0</v>
      </c>
      <c r="AA81" s="1" cm="1">
        <f t="array" ref="AA81">IF(Z81&gt;0,INDEX($M$40:$M$61,Z81,1),AA80)</f>
        <v>45653</v>
      </c>
      <c r="AB81" s="1" cm="1">
        <f t="array" ref="AB81">IF(Z81&gt;0,INDEX($M$40:$M$61,Z81+1,1),AB80)</f>
        <v>45714</v>
      </c>
      <c r="AC81" s="44">
        <f t="shared" si="41"/>
        <v>61</v>
      </c>
      <c r="AD81" s="45">
        <f t="shared" si="42"/>
        <v>0.9973719249776839</v>
      </c>
      <c r="AE81" s="45">
        <f t="shared" si="43"/>
        <v>0.99249234678123699</v>
      </c>
      <c r="AF81" s="44">
        <f t="shared" si="46"/>
        <v>46</v>
      </c>
      <c r="AG81" s="45">
        <f t="shared" si="44"/>
        <v>0.993690025113938</v>
      </c>
      <c r="AH81">
        <f t="shared" si="45"/>
        <v>2.9594650541886796E-2</v>
      </c>
      <c r="AI81" s="40">
        <f ca="1"/>
        <v>2.8945417537480367E-2</v>
      </c>
      <c r="AJ81" s="229">
        <v>-2E-3</v>
      </c>
      <c r="AK81" s="230">
        <v>2.7594650541886798E-2</v>
      </c>
      <c r="AL81" s="231">
        <v>0.99411519455721742</v>
      </c>
    </row>
    <row r="82" spans="10:38">
      <c r="P82" s="27" t="str">
        <f t="shared" si="15"/>
        <v/>
      </c>
      <c r="Q82" t="str">
        <f t="shared" si="16"/>
        <v/>
      </c>
      <c r="X82" s="46">
        <v>78</v>
      </c>
      <c r="Y82" s="1">
        <f t="shared" si="39"/>
        <v>45700</v>
      </c>
      <c r="Z82" s="44">
        <f t="shared" si="40"/>
        <v>0</v>
      </c>
      <c r="AA82" s="1" cm="1">
        <f t="array" ref="AA82">IF(Z82&gt;0,INDEX($M$40:$M$61,Z82,1),AA81)</f>
        <v>45653</v>
      </c>
      <c r="AB82" s="1" cm="1">
        <f t="array" ref="AB82">IF(Z82&gt;0,INDEX($M$40:$M$61,Z82+1,1),AB81)</f>
        <v>45714</v>
      </c>
      <c r="AC82" s="44">
        <f t="shared" si="41"/>
        <v>61</v>
      </c>
      <c r="AD82" s="45">
        <f t="shared" si="42"/>
        <v>0.9973719249776839</v>
      </c>
      <c r="AE82" s="45">
        <f t="shared" si="43"/>
        <v>0.99249234678123699</v>
      </c>
      <c r="AF82" s="44">
        <f t="shared" si="46"/>
        <v>47</v>
      </c>
      <c r="AG82" s="45">
        <f t="shared" si="44"/>
        <v>0.99361013494664474</v>
      </c>
      <c r="AH82">
        <f t="shared" si="45"/>
        <v>2.958631212387737E-2</v>
      </c>
      <c r="AI82" s="40">
        <f ca="1"/>
        <v>2.8945417537560303E-2</v>
      </c>
      <c r="AJ82" s="229">
        <v>-2E-3</v>
      </c>
      <c r="AK82" s="230">
        <v>2.7586312123877368E-2</v>
      </c>
      <c r="AL82" s="231">
        <v>0.99404079264088308</v>
      </c>
    </row>
    <row r="83" spans="10:38">
      <c r="X83" s="46">
        <v>79</v>
      </c>
      <c r="Y83" s="1">
        <f t="shared" si="39"/>
        <v>45701</v>
      </c>
      <c r="Z83" s="44">
        <f t="shared" si="40"/>
        <v>0</v>
      </c>
      <c r="AA83" s="1" cm="1">
        <f t="array" ref="AA83">IF(Z83&gt;0,INDEX($M$40:$M$61,Z83,1),AA82)</f>
        <v>45653</v>
      </c>
      <c r="AB83" s="1" cm="1">
        <f t="array" ref="AB83">IF(Z83&gt;0,INDEX($M$40:$M$61,Z83+1,1),AB82)</f>
        <v>45714</v>
      </c>
      <c r="AC83" s="44">
        <f t="shared" si="41"/>
        <v>61</v>
      </c>
      <c r="AD83" s="45">
        <f t="shared" si="42"/>
        <v>0.9973719249776839</v>
      </c>
      <c r="AE83" s="45">
        <f t="shared" si="43"/>
        <v>0.99249234678123699</v>
      </c>
      <c r="AF83" s="44">
        <f t="shared" si="46"/>
        <v>48</v>
      </c>
      <c r="AG83" s="45">
        <f t="shared" si="44"/>
        <v>0.9935302512023193</v>
      </c>
      <c r="AH83">
        <f t="shared" si="45"/>
        <v>2.957818480505699E-2</v>
      </c>
      <c r="AI83" s="40">
        <f ca="1"/>
        <v>2.8945417537480367E-2</v>
      </c>
      <c r="AJ83" s="229">
        <v>-2E-3</v>
      </c>
      <c r="AK83" s="230">
        <v>2.7578184805056992E-2</v>
      </c>
      <c r="AL83" s="231">
        <v>0.99396639629296313</v>
      </c>
    </row>
    <row r="84" spans="10:38">
      <c r="X84" s="46">
        <v>80</v>
      </c>
      <c r="Y84" s="1">
        <f t="shared" si="39"/>
        <v>45702</v>
      </c>
      <c r="Z84" s="44">
        <f t="shared" si="40"/>
        <v>0</v>
      </c>
      <c r="AA84" s="1" cm="1">
        <f t="array" ref="AA84">IF(Z84&gt;0,INDEX($M$40:$M$61,Z84,1),AA83)</f>
        <v>45653</v>
      </c>
      <c r="AB84" s="1" cm="1">
        <f t="array" ref="AB84">IF(Z84&gt;0,INDEX($M$40:$M$61,Z84+1,1),AB83)</f>
        <v>45714</v>
      </c>
      <c r="AC84" s="44">
        <f t="shared" si="41"/>
        <v>61</v>
      </c>
      <c r="AD84" s="45">
        <f t="shared" si="42"/>
        <v>0.9973719249776839</v>
      </c>
      <c r="AE84" s="45">
        <f t="shared" si="43"/>
        <v>0.99249234678123699</v>
      </c>
      <c r="AF84" s="44">
        <f t="shared" si="46"/>
        <v>49</v>
      </c>
      <c r="AG84" s="45">
        <f t="shared" si="44"/>
        <v>0.99345037388044477</v>
      </c>
      <c r="AH84">
        <f t="shared" si="45"/>
        <v>2.9570260669208481E-2</v>
      </c>
      <c r="AI84" s="40">
        <f ca="1"/>
        <v>2.8945417537560303E-2</v>
      </c>
      <c r="AJ84" s="229">
        <v>-2E-3</v>
      </c>
      <c r="AK84" s="230">
        <v>2.757026066920848E-2</v>
      </c>
      <c r="AL84" s="231">
        <v>0.99389200551304036</v>
      </c>
    </row>
    <row r="85" spans="10:38">
      <c r="X85" s="46">
        <v>81</v>
      </c>
      <c r="Y85" s="1">
        <f t="shared" si="39"/>
        <v>45703</v>
      </c>
      <c r="Z85" s="44">
        <f t="shared" si="40"/>
        <v>0</v>
      </c>
      <c r="AA85" s="1" cm="1">
        <f t="array" ref="AA85">IF(Z85&gt;0,INDEX($M$40:$M$61,Z85,1),AA84)</f>
        <v>45653</v>
      </c>
      <c r="AB85" s="1" cm="1">
        <f t="array" ref="AB85">IF(Z85&gt;0,INDEX($M$40:$M$61,Z85+1,1),AB84)</f>
        <v>45714</v>
      </c>
      <c r="AC85" s="44">
        <f t="shared" si="41"/>
        <v>61</v>
      </c>
      <c r="AD85" s="45">
        <f t="shared" si="42"/>
        <v>0.9973719249776839</v>
      </c>
      <c r="AE85" s="45">
        <f t="shared" si="43"/>
        <v>0.99249234678123699</v>
      </c>
      <c r="AF85" s="44">
        <f t="shared" si="46"/>
        <v>50</v>
      </c>
      <c r="AG85" s="45">
        <f t="shared" si="44"/>
        <v>0.99337050298050533</v>
      </c>
      <c r="AH85">
        <f t="shared" si="45"/>
        <v>2.9562532191034174E-2</v>
      </c>
      <c r="AI85" s="40">
        <f ca="1"/>
        <v>2.8945417537480367E-2</v>
      </c>
      <c r="AJ85" s="229">
        <v>-2E-3</v>
      </c>
      <c r="AK85" s="230">
        <v>2.7562532191034175E-2</v>
      </c>
      <c r="AL85" s="231">
        <v>0.99381762030069853</v>
      </c>
    </row>
    <row r="86" spans="10:38">
      <c r="X86" s="46">
        <v>82</v>
      </c>
      <c r="Y86" s="1">
        <f t="shared" si="39"/>
        <v>45704</v>
      </c>
      <c r="Z86" s="44">
        <f t="shared" si="40"/>
        <v>0</v>
      </c>
      <c r="AA86" s="1" cm="1">
        <f t="array" ref="AA86">IF(Z86&gt;0,INDEX($M$40:$M$61,Z86,1),AA85)</f>
        <v>45653</v>
      </c>
      <c r="AB86" s="1" cm="1">
        <f t="array" ref="AB86">IF(Z86&gt;0,INDEX($M$40:$M$61,Z86+1,1),AB85)</f>
        <v>45714</v>
      </c>
      <c r="AC86" s="44">
        <f t="shared" si="41"/>
        <v>61</v>
      </c>
      <c r="AD86" s="45">
        <f t="shared" si="42"/>
        <v>0.9973719249776839</v>
      </c>
      <c r="AE86" s="45">
        <f t="shared" si="43"/>
        <v>0.99249234678123699</v>
      </c>
      <c r="AF86" s="44">
        <f t="shared" si="46"/>
        <v>51</v>
      </c>
      <c r="AG86" s="45">
        <f t="shared" si="44"/>
        <v>0.9932906385019844</v>
      </c>
      <c r="AH86">
        <f t="shared" si="45"/>
        <v>2.9554992212327703E-2</v>
      </c>
      <c r="AI86" s="40">
        <f ca="1"/>
        <v>2.8945417537480367E-2</v>
      </c>
      <c r="AJ86" s="229">
        <v>-2E-3</v>
      </c>
      <c r="AK86" s="230">
        <v>2.7554992212327704E-2</v>
      </c>
      <c r="AL86" s="231">
        <v>0.99374324065552067</v>
      </c>
    </row>
    <row r="87" spans="10:38">
      <c r="X87" s="46">
        <v>83</v>
      </c>
      <c r="Y87" s="1">
        <f t="shared" si="39"/>
        <v>45705</v>
      </c>
      <c r="Z87" s="44">
        <f t="shared" si="40"/>
        <v>0</v>
      </c>
      <c r="AA87" s="1" cm="1">
        <f t="array" ref="AA87">IF(Z87&gt;0,INDEX($M$40:$M$61,Z87,1),AA86)</f>
        <v>45653</v>
      </c>
      <c r="AB87" s="1" cm="1">
        <f t="array" ref="AB87">IF(Z87&gt;0,INDEX($M$40:$M$61,Z87+1,1),AB86)</f>
        <v>45714</v>
      </c>
      <c r="AC87" s="44">
        <f t="shared" si="41"/>
        <v>61</v>
      </c>
      <c r="AD87" s="45">
        <f t="shared" si="42"/>
        <v>0.9973719249776839</v>
      </c>
      <c r="AE87" s="45">
        <f t="shared" si="43"/>
        <v>0.99249234678123699</v>
      </c>
      <c r="AF87" s="44">
        <f t="shared" si="46"/>
        <v>52</v>
      </c>
      <c r="AG87" s="45">
        <f t="shared" si="44"/>
        <v>0.99321078044436562</v>
      </c>
      <c r="AH87">
        <f t="shared" si="45"/>
        <v>2.954763391985573E-2</v>
      </c>
      <c r="AI87" s="40">
        <f ca="1"/>
        <v>2.8945417537560303E-2</v>
      </c>
      <c r="AJ87" s="229">
        <v>-2E-3</v>
      </c>
      <c r="AK87" s="230">
        <v>2.7547633919855728E-2</v>
      </c>
      <c r="AL87" s="231">
        <v>0.99366886657708997</v>
      </c>
    </row>
    <row r="88" spans="10:38">
      <c r="X88" s="46">
        <v>84</v>
      </c>
      <c r="Y88" s="1">
        <f t="shared" si="39"/>
        <v>45706</v>
      </c>
      <c r="Z88" s="44">
        <f t="shared" si="40"/>
        <v>0</v>
      </c>
      <c r="AA88" s="1" cm="1">
        <f t="array" ref="AA88">IF(Z88&gt;0,INDEX($M$40:$M$61,Z88,1),AA87)</f>
        <v>45653</v>
      </c>
      <c r="AB88" s="1" cm="1">
        <f t="array" ref="AB88">IF(Z88&gt;0,INDEX($M$40:$M$61,Z88+1,1),AB87)</f>
        <v>45714</v>
      </c>
      <c r="AC88" s="44">
        <f t="shared" si="41"/>
        <v>61</v>
      </c>
      <c r="AD88" s="45">
        <f t="shared" si="42"/>
        <v>0.9973719249776839</v>
      </c>
      <c r="AE88" s="45">
        <f t="shared" si="43"/>
        <v>0.99249234678123699</v>
      </c>
      <c r="AF88" s="44">
        <f t="shared" si="46"/>
        <v>53</v>
      </c>
      <c r="AG88" s="45">
        <f t="shared" si="44"/>
        <v>0.99313092880713316</v>
      </c>
      <c r="AH88">
        <f t="shared" si="45"/>
        <v>2.954045082482238E-2</v>
      </c>
      <c r="AI88" s="40">
        <f ca="1"/>
        <v>2.8945417537480367E-2</v>
      </c>
      <c r="AJ88" s="229">
        <v>-2E-3</v>
      </c>
      <c r="AK88" s="230">
        <v>2.7540450824822378E-2</v>
      </c>
      <c r="AL88" s="231">
        <v>0.99359449806499045</v>
      </c>
    </row>
    <row r="89" spans="10:38">
      <c r="X89" s="46">
        <v>85</v>
      </c>
      <c r="Y89" s="1">
        <f t="shared" si="39"/>
        <v>45707</v>
      </c>
      <c r="Z89" s="44">
        <f t="shared" si="40"/>
        <v>0</v>
      </c>
      <c r="AA89" s="1" cm="1">
        <f t="array" ref="AA89">IF(Z89&gt;0,INDEX($M$40:$M$61,Z89,1),AA88)</f>
        <v>45653</v>
      </c>
      <c r="AB89" s="1" cm="1">
        <f t="array" ref="AB89">IF(Z89&gt;0,INDEX($M$40:$M$61,Z89+1,1),AB88)</f>
        <v>45714</v>
      </c>
      <c r="AC89" s="44">
        <f t="shared" si="41"/>
        <v>61</v>
      </c>
      <c r="AD89" s="45">
        <f t="shared" si="42"/>
        <v>0.9973719249776839</v>
      </c>
      <c r="AE89" s="45">
        <f t="shared" si="43"/>
        <v>0.99249234678123699</v>
      </c>
      <c r="AF89" s="44">
        <f t="shared" si="46"/>
        <v>54</v>
      </c>
      <c r="AG89" s="45">
        <f t="shared" si="44"/>
        <v>0.99305108358977034</v>
      </c>
      <c r="AH89">
        <f t="shared" si="45"/>
        <v>2.9533436743790824E-2</v>
      </c>
      <c r="AI89" s="40">
        <f ca="1"/>
        <v>2.8945417537560303E-2</v>
      </c>
      <c r="AJ89" s="229">
        <v>-2E-3</v>
      </c>
      <c r="AK89" s="230">
        <v>2.7533436743790822E-2</v>
      </c>
      <c r="AL89" s="231">
        <v>0.99352013511880466</v>
      </c>
    </row>
    <row r="90" spans="10:38">
      <c r="X90" s="46">
        <v>86</v>
      </c>
      <c r="Y90" s="1">
        <f t="shared" si="39"/>
        <v>45708</v>
      </c>
      <c r="Z90" s="44">
        <f t="shared" si="40"/>
        <v>0</v>
      </c>
      <c r="AA90" s="1" cm="1">
        <f t="array" ref="AA90">IF(Z90&gt;0,INDEX($M$40:$M$61,Z90,1),AA89)</f>
        <v>45653</v>
      </c>
      <c r="AB90" s="1" cm="1">
        <f t="array" ref="AB90">IF(Z90&gt;0,INDEX($M$40:$M$61,Z90+1,1),AB89)</f>
        <v>45714</v>
      </c>
      <c r="AC90" s="44">
        <f t="shared" si="41"/>
        <v>61</v>
      </c>
      <c r="AD90" s="45">
        <f t="shared" si="42"/>
        <v>0.9973719249776839</v>
      </c>
      <c r="AE90" s="45">
        <f t="shared" si="43"/>
        <v>0.99249234678123699</v>
      </c>
      <c r="AF90" s="44">
        <f t="shared" si="46"/>
        <v>55</v>
      </c>
      <c r="AG90" s="45">
        <f t="shared" si="44"/>
        <v>0.99297124479176135</v>
      </c>
      <c r="AH90">
        <f t="shared" si="45"/>
        <v>2.9526585780922411E-2</v>
      </c>
      <c r="AI90" s="40">
        <f ca="1"/>
        <v>2.8945417537480367E-2</v>
      </c>
      <c r="AJ90" s="229">
        <v>-2E-3</v>
      </c>
      <c r="AK90" s="230">
        <v>2.7526585780922409E-2</v>
      </c>
      <c r="AL90" s="231">
        <v>0.9934457777381166</v>
      </c>
    </row>
    <row r="91" spans="10:38">
      <c r="X91" s="46">
        <v>87</v>
      </c>
      <c r="Y91" s="1">
        <f t="shared" si="39"/>
        <v>45709</v>
      </c>
      <c r="Z91" s="44">
        <f t="shared" si="40"/>
        <v>0</v>
      </c>
      <c r="AA91" s="1" cm="1">
        <f t="array" ref="AA91">IF(Z91&gt;0,INDEX($M$40:$M$61,Z91,1),AA90)</f>
        <v>45653</v>
      </c>
      <c r="AB91" s="1" cm="1">
        <f t="array" ref="AB91">IF(Z91&gt;0,INDEX($M$40:$M$61,Z91+1,1),AB90)</f>
        <v>45714</v>
      </c>
      <c r="AC91" s="44">
        <f t="shared" si="41"/>
        <v>61</v>
      </c>
      <c r="AD91" s="45">
        <f t="shared" si="42"/>
        <v>0.9973719249776839</v>
      </c>
      <c r="AE91" s="45">
        <f t="shared" si="43"/>
        <v>0.99249234678123699</v>
      </c>
      <c r="AF91" s="44">
        <f t="shared" si="46"/>
        <v>56</v>
      </c>
      <c r="AG91" s="45">
        <f t="shared" si="44"/>
        <v>0.99289141241258994</v>
      </c>
      <c r="AH91">
        <f t="shared" si="45"/>
        <v>2.9519892311453518E-2</v>
      </c>
      <c r="AI91" s="40">
        <f ca="1"/>
        <v>2.8945417537560303E-2</v>
      </c>
      <c r="AJ91" s="229">
        <v>-2E-3</v>
      </c>
      <c r="AK91" s="230">
        <v>2.751989231145352E-2</v>
      </c>
      <c r="AL91" s="231">
        <v>0.9933714259225096</v>
      </c>
    </row>
    <row r="92" spans="10:38">
      <c r="X92" s="46">
        <v>88</v>
      </c>
      <c r="Y92" s="1">
        <f t="shared" si="39"/>
        <v>45710</v>
      </c>
      <c r="Z92" s="44">
        <f t="shared" si="40"/>
        <v>0</v>
      </c>
      <c r="AA92" s="1" cm="1">
        <f t="array" ref="AA92">IF(Z92&gt;0,INDEX($M$40:$M$61,Z92,1),AA91)</f>
        <v>45653</v>
      </c>
      <c r="AB92" s="1" cm="1">
        <f t="array" ref="AB92">IF(Z92&gt;0,INDEX($M$40:$M$61,Z92+1,1),AB91)</f>
        <v>45714</v>
      </c>
      <c r="AC92" s="44">
        <f t="shared" si="41"/>
        <v>61</v>
      </c>
      <c r="AD92" s="45">
        <f t="shared" si="42"/>
        <v>0.9973719249776839</v>
      </c>
      <c r="AE92" s="45">
        <f t="shared" si="43"/>
        <v>0.99249234678123699</v>
      </c>
      <c r="AF92" s="44">
        <f t="shared" si="46"/>
        <v>57</v>
      </c>
      <c r="AG92" s="45">
        <f t="shared" si="44"/>
        <v>0.99281158645174017</v>
      </c>
      <c r="AH92">
        <f t="shared" si="45"/>
        <v>2.951335096629043E-2</v>
      </c>
      <c r="AI92" s="40">
        <f ca="1"/>
        <v>2.8945417537480367E-2</v>
      </c>
      <c r="AJ92" s="229">
        <v>-2E-3</v>
      </c>
      <c r="AK92" s="230">
        <v>2.7513350966290429E-2</v>
      </c>
      <c r="AL92" s="231">
        <v>0.99329707967156711</v>
      </c>
    </row>
    <row r="93" spans="10:38">
      <c r="X93" s="46">
        <v>89</v>
      </c>
      <c r="Y93" s="1">
        <f t="shared" si="39"/>
        <v>45711</v>
      </c>
      <c r="Z93" s="44">
        <f t="shared" si="40"/>
        <v>0</v>
      </c>
      <c r="AA93" s="1" cm="1">
        <f t="array" ref="AA93">IF(Z93&gt;0,INDEX($M$40:$M$61,Z93,1),AA92)</f>
        <v>45653</v>
      </c>
      <c r="AB93" s="1" cm="1">
        <f t="array" ref="AB93">IF(Z93&gt;0,INDEX($M$40:$M$61,Z93+1,1),AB92)</f>
        <v>45714</v>
      </c>
      <c r="AC93" s="44">
        <f t="shared" si="41"/>
        <v>61</v>
      </c>
      <c r="AD93" s="45">
        <f t="shared" si="42"/>
        <v>0.9973719249776839</v>
      </c>
      <c r="AE93" s="45">
        <f t="shared" si="43"/>
        <v>0.99249234678123699</v>
      </c>
      <c r="AF93" s="44">
        <f t="shared" si="46"/>
        <v>58</v>
      </c>
      <c r="AG93" s="45">
        <f t="shared" si="44"/>
        <v>0.99273176690869591</v>
      </c>
      <c r="AH93">
        <f t="shared" si="45"/>
        <v>2.9506956617648059E-2</v>
      </c>
      <c r="AI93" s="40">
        <f ca="1"/>
        <v>2.8945417537560303E-2</v>
      </c>
      <c r="AJ93" s="229">
        <v>-2E-3</v>
      </c>
      <c r="AK93" s="230">
        <v>2.7506956617648057E-2</v>
      </c>
      <c r="AL93" s="231">
        <v>0.99322273898487257</v>
      </c>
    </row>
    <row r="94" spans="10:38">
      <c r="X94" s="46">
        <v>90</v>
      </c>
      <c r="Y94" s="1">
        <f t="shared" si="39"/>
        <v>45712</v>
      </c>
      <c r="Z94" s="44">
        <f t="shared" si="40"/>
        <v>0</v>
      </c>
      <c r="AA94" s="1" cm="1">
        <f t="array" ref="AA94">IF(Z94&gt;0,INDEX($M$40:$M$61,Z94,1),AA93)</f>
        <v>45653</v>
      </c>
      <c r="AB94" s="1" cm="1">
        <f t="array" ref="AB94">IF(Z94&gt;0,INDEX($M$40:$M$61,Z94+1,1),AB93)</f>
        <v>45714</v>
      </c>
      <c r="AC94" s="44">
        <f t="shared" si="41"/>
        <v>61</v>
      </c>
      <c r="AD94" s="45">
        <f t="shared" si="42"/>
        <v>0.9973719249776839</v>
      </c>
      <c r="AE94" s="45">
        <f t="shared" si="43"/>
        <v>0.99249234678123699</v>
      </c>
      <c r="AF94" s="44">
        <f t="shared" si="46"/>
        <v>59</v>
      </c>
      <c r="AG94" s="45">
        <f t="shared" si="44"/>
        <v>0.99265195378294124</v>
      </c>
      <c r="AH94">
        <f t="shared" si="45"/>
        <v>2.9500704365642155E-2</v>
      </c>
      <c r="AI94" s="40">
        <f ca="1"/>
        <v>2.8945417537480367E-2</v>
      </c>
      <c r="AJ94" s="229">
        <v>-2E-3</v>
      </c>
      <c r="AK94" s="230">
        <v>2.7500704365642156E-2</v>
      </c>
      <c r="AL94" s="231">
        <v>0.99314840386200975</v>
      </c>
    </row>
    <row r="95" spans="10:38">
      <c r="X95" s="46">
        <v>91</v>
      </c>
      <c r="Y95" s="1">
        <f t="shared" si="39"/>
        <v>45713</v>
      </c>
      <c r="Z95" s="44">
        <f t="shared" si="40"/>
        <v>0</v>
      </c>
      <c r="AA95" s="1" cm="1">
        <f t="array" ref="AA95">IF(Z95&gt;0,INDEX($M$40:$M$61,Z95,1),AA94)</f>
        <v>45653</v>
      </c>
      <c r="AB95" s="1" cm="1">
        <f t="array" ref="AB95">IF(Z95&gt;0,INDEX($M$40:$M$61,Z95+1,1),AB94)</f>
        <v>45714</v>
      </c>
      <c r="AC95" s="44">
        <f t="shared" si="41"/>
        <v>61</v>
      </c>
      <c r="AD95" s="45">
        <f t="shared" si="42"/>
        <v>0.9973719249776839</v>
      </c>
      <c r="AE95" s="45">
        <f t="shared" si="43"/>
        <v>0.99249234678123699</v>
      </c>
      <c r="AF95" s="44">
        <f t="shared" si="46"/>
        <v>60</v>
      </c>
      <c r="AG95" s="45">
        <f t="shared" si="44"/>
        <v>0.99257214707396024</v>
      </c>
      <c r="AH95">
        <f t="shared" si="45"/>
        <v>2.9494589525768188E-2</v>
      </c>
      <c r="AI95" s="40">
        <f ca="1"/>
        <v>2.8945417537480367E-2</v>
      </c>
      <c r="AJ95" s="229">
        <v>-2E-3</v>
      </c>
      <c r="AK95" s="230">
        <v>2.7494589525768186E-2</v>
      </c>
      <c r="AL95" s="231">
        <v>0.99307407430256212</v>
      </c>
    </row>
    <row r="96" spans="10:38">
      <c r="X96" s="46">
        <v>92</v>
      </c>
      <c r="Y96" s="1">
        <f t="shared" si="39"/>
        <v>45714</v>
      </c>
      <c r="Z96" s="44">
        <f t="shared" si="40"/>
        <v>5</v>
      </c>
      <c r="AA96" s="1" cm="1">
        <f t="array" ref="AA96">IF(Z96&gt;0,INDEX($M$40:$M$61,Z96,1),AA95)</f>
        <v>45714</v>
      </c>
      <c r="AB96" s="1" cm="1">
        <f t="array" ref="AB96">IF(Z96&gt;0,INDEX($M$40:$M$61,Z96+1,1),AB95)</f>
        <v>45803</v>
      </c>
      <c r="AC96" s="44">
        <f t="shared" si="41"/>
        <v>89</v>
      </c>
      <c r="AD96" s="45">
        <f t="shared" si="42"/>
        <v>0.99249234678123699</v>
      </c>
      <c r="AE96" s="45">
        <f t="shared" si="43"/>
        <v>0.98646001425434715</v>
      </c>
      <c r="AF96" s="44">
        <f t="shared" si="46"/>
        <v>0</v>
      </c>
      <c r="AG96" s="45">
        <f t="shared" si="44"/>
        <v>0.99249234678123699</v>
      </c>
      <c r="AH96">
        <f t="shared" si="45"/>
        <v>2.9488607617195853E-2</v>
      </c>
      <c r="AI96" s="40">
        <f ca="1"/>
        <v>2.8945417537480367E-2</v>
      </c>
      <c r="AJ96" s="229">
        <v>-2E-3</v>
      </c>
      <c r="AK96" s="230">
        <v>2.7488607617195855E-2</v>
      </c>
      <c r="AL96" s="231">
        <v>0.99299975030611332</v>
      </c>
    </row>
    <row r="97" spans="24:38">
      <c r="X97" s="46">
        <v>93</v>
      </c>
      <c r="Y97" s="1">
        <f t="shared" si="39"/>
        <v>45715</v>
      </c>
      <c r="Z97" s="44">
        <f t="shared" si="40"/>
        <v>0</v>
      </c>
      <c r="AA97" s="1" cm="1">
        <f t="array" ref="AA97">IF(Z97&gt;0,INDEX($M$40:$M$61,Z97,1),AA96)</f>
        <v>45714</v>
      </c>
      <c r="AB97" s="1" cm="1">
        <f t="array" ref="AB97">IF(Z97&gt;0,INDEX($M$40:$M$61,Z97+1,1),AB96)</f>
        <v>45803</v>
      </c>
      <c r="AC97" s="44">
        <f t="shared" si="41"/>
        <v>89</v>
      </c>
      <c r="AD97" s="45">
        <f t="shared" si="42"/>
        <v>0.99249234678123699</v>
      </c>
      <c r="AE97" s="45">
        <f t="shared" si="43"/>
        <v>0.98646001425434715</v>
      </c>
      <c r="AF97" s="44">
        <f t="shared" si="46"/>
        <v>1</v>
      </c>
      <c r="AG97" s="45">
        <f t="shared" si="44"/>
        <v>0.99242436327489503</v>
      </c>
      <c r="AH97">
        <f t="shared" si="45"/>
        <v>2.9436687530516346E-2</v>
      </c>
      <c r="AI97" s="40">
        <f ca="1"/>
        <v>2.4660884182976517E-2</v>
      </c>
      <c r="AJ97" s="229">
        <v>-2E-3</v>
      </c>
      <c r="AK97" s="230">
        <v>2.7436687530516347E-2</v>
      </c>
      <c r="AL97" s="231">
        <v>0.99293724834648789</v>
      </c>
    </row>
    <row r="98" spans="24:38">
      <c r="X98" s="46">
        <v>94</v>
      </c>
      <c r="Y98" s="1">
        <f t="shared" si="39"/>
        <v>45716</v>
      </c>
      <c r="Z98" s="44">
        <f t="shared" si="40"/>
        <v>0</v>
      </c>
      <c r="AA98" s="1" cm="1">
        <f t="array" ref="AA98">IF(Z98&gt;0,INDEX($M$40:$M$61,Z98,1),AA97)</f>
        <v>45714</v>
      </c>
      <c r="AB98" s="1" cm="1">
        <f t="array" ref="AB98">IF(Z98&gt;0,INDEX($M$40:$M$61,Z98+1,1),AB97)</f>
        <v>45803</v>
      </c>
      <c r="AC98" s="44">
        <f t="shared" si="41"/>
        <v>89</v>
      </c>
      <c r="AD98" s="45">
        <f t="shared" si="42"/>
        <v>0.99249234678123699</v>
      </c>
      <c r="AE98" s="45">
        <f t="shared" si="43"/>
        <v>0.98646001425434715</v>
      </c>
      <c r="AF98" s="44">
        <f t="shared" si="46"/>
        <v>2</v>
      </c>
      <c r="AG98" s="45">
        <f t="shared" si="44"/>
        <v>0.99235638442527119</v>
      </c>
      <c r="AH98">
        <f t="shared" si="45"/>
        <v>2.9385872126532285E-2</v>
      </c>
      <c r="AI98" s="40">
        <f ca="1"/>
        <v>2.4660884182976517E-2</v>
      </c>
      <c r="AJ98" s="229">
        <v>-2E-3</v>
      </c>
      <c r="AK98" s="230">
        <v>2.7385872126532283E-2</v>
      </c>
      <c r="AL98" s="231">
        <v>0.99287475032089656</v>
      </c>
    </row>
    <row r="99" spans="24:38">
      <c r="X99" s="46">
        <v>95</v>
      </c>
      <c r="Y99" s="1">
        <f t="shared" si="39"/>
        <v>45717</v>
      </c>
      <c r="Z99" s="44">
        <f t="shared" si="40"/>
        <v>0</v>
      </c>
      <c r="AA99" s="1" cm="1">
        <f t="array" ref="AA99">IF(Z99&gt;0,INDEX($M$40:$M$61,Z99,1),AA98)</f>
        <v>45714</v>
      </c>
      <c r="AB99" s="1" cm="1">
        <f t="array" ref="AB99">IF(Z99&gt;0,INDEX($M$40:$M$61,Z99+1,1),AB98)</f>
        <v>45803</v>
      </c>
      <c r="AC99" s="44">
        <f t="shared" si="41"/>
        <v>89</v>
      </c>
      <c r="AD99" s="45">
        <f t="shared" si="42"/>
        <v>0.99249234678123699</v>
      </c>
      <c r="AE99" s="45">
        <f t="shared" si="43"/>
        <v>0.98646001425434715</v>
      </c>
      <c r="AF99" s="44">
        <f t="shared" si="46"/>
        <v>3</v>
      </c>
      <c r="AG99" s="45">
        <f t="shared" si="44"/>
        <v>0.9922884102320465</v>
      </c>
      <c r="AH99">
        <f t="shared" si="45"/>
        <v>2.9336126520526955E-2</v>
      </c>
      <c r="AI99" s="40">
        <f ca="1"/>
        <v>2.4660884183056453E-2</v>
      </c>
      <c r="AJ99" s="229">
        <v>-2E-3</v>
      </c>
      <c r="AK99" s="230">
        <v>2.7336126520526957E-2</v>
      </c>
      <c r="AL99" s="231">
        <v>0.99281225622909175</v>
      </c>
    </row>
    <row r="100" spans="24:38">
      <c r="X100" s="46">
        <v>96</v>
      </c>
      <c r="Y100" s="1">
        <f t="shared" si="39"/>
        <v>45718</v>
      </c>
      <c r="Z100" s="44">
        <f t="shared" si="40"/>
        <v>0</v>
      </c>
      <c r="AA100" s="1" cm="1">
        <f t="array" ref="AA100">IF(Z100&gt;0,INDEX($M$40:$M$61,Z100,1),AA99)</f>
        <v>45714</v>
      </c>
      <c r="AB100" s="1" cm="1">
        <f t="array" ref="AB100">IF(Z100&gt;0,INDEX($M$40:$M$61,Z100+1,1),AB99)</f>
        <v>45803</v>
      </c>
      <c r="AC100" s="44">
        <f t="shared" si="41"/>
        <v>89</v>
      </c>
      <c r="AD100" s="45">
        <f t="shared" si="42"/>
        <v>0.99249234678123699</v>
      </c>
      <c r="AE100" s="45">
        <f t="shared" si="43"/>
        <v>0.98646001425434715</v>
      </c>
      <c r="AF100" s="44">
        <f t="shared" si="46"/>
        <v>4</v>
      </c>
      <c r="AG100" s="45">
        <f t="shared" si="44"/>
        <v>0.99222044069490212</v>
      </c>
      <c r="AH100">
        <f t="shared" si="45"/>
        <v>2.9287417281313149E-2</v>
      </c>
      <c r="AI100" s="40">
        <f ca="1"/>
        <v>2.4660884182976517E-2</v>
      </c>
      <c r="AJ100" s="229">
        <v>-2E-3</v>
      </c>
      <c r="AK100" s="230">
        <v>2.7287417281313148E-2</v>
      </c>
      <c r="AL100" s="231">
        <v>0.99274976607082599</v>
      </c>
    </row>
    <row r="101" spans="24:38">
      <c r="X101" s="46">
        <v>97</v>
      </c>
      <c r="Y101" s="1">
        <f t="shared" si="39"/>
        <v>45719</v>
      </c>
      <c r="Z101" s="44">
        <f t="shared" si="40"/>
        <v>0</v>
      </c>
      <c r="AA101" s="1" cm="1">
        <f t="array" ref="AA101">IF(Z101&gt;0,INDEX($M$40:$M$61,Z101,1),AA100)</f>
        <v>45714</v>
      </c>
      <c r="AB101" s="1" cm="1">
        <f t="array" ref="AB101">IF(Z101&gt;0,INDEX($M$40:$M$61,Z101+1,1),AB100)</f>
        <v>45803</v>
      </c>
      <c r="AC101" s="44">
        <f t="shared" si="41"/>
        <v>89</v>
      </c>
      <c r="AD101" s="45">
        <f t="shared" si="42"/>
        <v>0.99249234678123699</v>
      </c>
      <c r="AE101" s="45">
        <f t="shared" si="43"/>
        <v>0.98646001425434715</v>
      </c>
      <c r="AF101" s="44">
        <f t="shared" si="46"/>
        <v>5</v>
      </c>
      <c r="AG101" s="45">
        <f t="shared" si="44"/>
        <v>0.99215247581351906</v>
      </c>
      <c r="AH101">
        <f t="shared" si="45"/>
        <v>2.9239712356309816E-2</v>
      </c>
      <c r="AI101" s="40">
        <f ca="1"/>
        <v>2.4660884182976517E-2</v>
      </c>
      <c r="AJ101" s="229">
        <v>-2E-3</v>
      </c>
      <c r="AK101" s="230">
        <v>2.7239712356309814E-2</v>
      </c>
      <c r="AL101" s="231">
        <v>0.99268727984585159</v>
      </c>
    </row>
    <row r="102" spans="24:38">
      <c r="X102" s="46">
        <v>98</v>
      </c>
      <c r="Y102" s="1">
        <f t="shared" si="39"/>
        <v>45720</v>
      </c>
      <c r="Z102" s="44">
        <f t="shared" si="40"/>
        <v>0</v>
      </c>
      <c r="AA102" s="1" cm="1">
        <f t="array" ref="AA102">IF(Z102&gt;0,INDEX($M$40:$M$61,Z102,1),AA101)</f>
        <v>45714</v>
      </c>
      <c r="AB102" s="1" cm="1">
        <f t="array" ref="AB102">IF(Z102&gt;0,INDEX($M$40:$M$61,Z102+1,1),AB101)</f>
        <v>45803</v>
      </c>
      <c r="AC102" s="44">
        <f t="shared" si="41"/>
        <v>89</v>
      </c>
      <c r="AD102" s="45">
        <f t="shared" si="42"/>
        <v>0.99249234678123699</v>
      </c>
      <c r="AE102" s="45">
        <f t="shared" si="43"/>
        <v>0.98646001425434715</v>
      </c>
      <c r="AF102" s="44">
        <f t="shared" si="46"/>
        <v>6</v>
      </c>
      <c r="AG102" s="45">
        <f t="shared" si="44"/>
        <v>0.99208451558757826</v>
      </c>
      <c r="AH102">
        <f t="shared" si="45"/>
        <v>2.9192981001205025E-2</v>
      </c>
      <c r="AI102" s="40">
        <f ca="1"/>
        <v>2.4660884183056453E-2</v>
      </c>
      <c r="AJ102" s="229">
        <v>-2E-3</v>
      </c>
      <c r="AK102" s="230">
        <v>2.7192981001205027E-2</v>
      </c>
      <c r="AL102" s="231">
        <v>0.99262479755392097</v>
      </c>
    </row>
    <row r="103" spans="24:38">
      <c r="X103" s="46">
        <v>99</v>
      </c>
      <c r="Y103" s="1">
        <f t="shared" si="39"/>
        <v>45721</v>
      </c>
      <c r="Z103" s="44">
        <f t="shared" si="40"/>
        <v>0</v>
      </c>
      <c r="AA103" s="1" cm="1">
        <f t="array" ref="AA103">IF(Z103&gt;0,INDEX($M$40:$M$61,Z103,1),AA102)</f>
        <v>45714</v>
      </c>
      <c r="AB103" s="1" cm="1">
        <f t="array" ref="AB103">IF(Z103&gt;0,INDEX($M$40:$M$61,Z103+1,1),AB102)</f>
        <v>45803</v>
      </c>
      <c r="AC103" s="44">
        <f t="shared" si="41"/>
        <v>89</v>
      </c>
      <c r="AD103" s="45">
        <f t="shared" si="42"/>
        <v>0.99249234678123699</v>
      </c>
      <c r="AE103" s="45">
        <f t="shared" si="43"/>
        <v>0.98646001425434715</v>
      </c>
      <c r="AF103" s="44">
        <f t="shared" si="46"/>
        <v>7</v>
      </c>
      <c r="AG103" s="45">
        <f t="shared" si="44"/>
        <v>0.9920165600167612</v>
      </c>
      <c r="AH103">
        <f t="shared" si="45"/>
        <v>2.9147193713879298E-2</v>
      </c>
      <c r="AI103" s="40">
        <f ca="1"/>
        <v>2.4660884182976517E-2</v>
      </c>
      <c r="AJ103" s="229">
        <v>-2E-3</v>
      </c>
      <c r="AK103" s="230">
        <v>2.7147193713879296E-2</v>
      </c>
      <c r="AL103" s="231">
        <v>0.99256231919478666</v>
      </c>
    </row>
    <row r="104" spans="24:38">
      <c r="X104" s="46">
        <v>100</v>
      </c>
      <c r="Y104" s="1">
        <f t="shared" si="39"/>
        <v>45722</v>
      </c>
      <c r="Z104" s="44">
        <f t="shared" si="40"/>
        <v>0</v>
      </c>
      <c r="AA104" s="1" cm="1">
        <f t="array" ref="AA104">IF(Z104&gt;0,INDEX($M$40:$M$61,Z104,1),AA103)</f>
        <v>45714</v>
      </c>
      <c r="AB104" s="1" cm="1">
        <f t="array" ref="AB104">IF(Z104&gt;0,INDEX($M$40:$M$61,Z104+1,1),AB103)</f>
        <v>45803</v>
      </c>
      <c r="AC104" s="44">
        <f t="shared" si="41"/>
        <v>89</v>
      </c>
      <c r="AD104" s="45">
        <f t="shared" si="42"/>
        <v>0.99249234678123699</v>
      </c>
      <c r="AE104" s="45">
        <f t="shared" si="43"/>
        <v>0.98646001425434715</v>
      </c>
      <c r="AF104" s="44">
        <f t="shared" si="46"/>
        <v>8</v>
      </c>
      <c r="AG104" s="45">
        <f t="shared" si="44"/>
        <v>0.99194860910074856</v>
      </c>
      <c r="AH104">
        <f t="shared" si="45"/>
        <v>2.910232217230084E-2</v>
      </c>
      <c r="AI104" s="40">
        <f ca="1"/>
        <v>2.4660884183056453E-2</v>
      </c>
      <c r="AJ104" s="229">
        <v>-2E-3</v>
      </c>
      <c r="AK104" s="230">
        <v>2.7102322172300838E-2</v>
      </c>
      <c r="AL104" s="231">
        <v>0.99249984476820097</v>
      </c>
    </row>
    <row r="105" spans="24:38">
      <c r="X105" s="46">
        <v>101</v>
      </c>
      <c r="Y105" s="1">
        <f t="shared" si="39"/>
        <v>45723</v>
      </c>
      <c r="Z105" s="44">
        <f t="shared" si="40"/>
        <v>0</v>
      </c>
      <c r="AA105" s="1" cm="1">
        <f t="array" ref="AA105">IF(Z105&gt;0,INDEX($M$40:$M$61,Z105,1),AA104)</f>
        <v>45714</v>
      </c>
      <c r="AB105" s="1" cm="1">
        <f t="array" ref="AB105">IF(Z105&gt;0,INDEX($M$40:$M$61,Z105+1,1),AB104)</f>
        <v>45803</v>
      </c>
      <c r="AC105" s="44">
        <f t="shared" si="41"/>
        <v>89</v>
      </c>
      <c r="AD105" s="45">
        <f t="shared" si="42"/>
        <v>0.99249234678123699</v>
      </c>
      <c r="AE105" s="45">
        <f t="shared" si="43"/>
        <v>0.98646001425434715</v>
      </c>
      <c r="AF105" s="44">
        <f t="shared" si="46"/>
        <v>9</v>
      </c>
      <c r="AG105" s="45">
        <f t="shared" si="44"/>
        <v>0.99188066283922172</v>
      </c>
      <c r="AH105">
        <f t="shared" si="45"/>
        <v>2.9058339176100158E-2</v>
      </c>
      <c r="AI105" s="40">
        <f ca="1"/>
        <v>2.4660884183056453E-2</v>
      </c>
      <c r="AJ105" s="229">
        <v>-2E-3</v>
      </c>
      <c r="AK105" s="230">
        <v>2.7058339176100156E-2</v>
      </c>
      <c r="AL105" s="231">
        <v>0.99243737427391643</v>
      </c>
    </row>
    <row r="106" spans="24:38">
      <c r="X106" s="46">
        <v>102</v>
      </c>
      <c r="Y106" s="1">
        <f t="shared" si="39"/>
        <v>45724</v>
      </c>
      <c r="Z106" s="44">
        <f t="shared" si="40"/>
        <v>0</v>
      </c>
      <c r="AA106" s="1" cm="1">
        <f t="array" ref="AA106">IF(Z106&gt;0,INDEX($M$40:$M$61,Z106,1),AA105)</f>
        <v>45714</v>
      </c>
      <c r="AB106" s="1" cm="1">
        <f t="array" ref="AB106">IF(Z106&gt;0,INDEX($M$40:$M$61,Z106+1,1),AB105)</f>
        <v>45803</v>
      </c>
      <c r="AC106" s="44">
        <f t="shared" si="41"/>
        <v>89</v>
      </c>
      <c r="AD106" s="45">
        <f t="shared" si="42"/>
        <v>0.99249234678123699</v>
      </c>
      <c r="AE106" s="45">
        <f t="shared" si="43"/>
        <v>0.98646001425434715</v>
      </c>
      <c r="AF106" s="44">
        <f t="shared" si="46"/>
        <v>10</v>
      </c>
      <c r="AG106" s="45">
        <f t="shared" si="44"/>
        <v>0.99181272123186204</v>
      </c>
      <c r="AH106">
        <f t="shared" si="45"/>
        <v>2.901521859158902E-2</v>
      </c>
      <c r="AI106" s="40">
        <f ca="1"/>
        <v>2.4660884182976517E-2</v>
      </c>
      <c r="AJ106" s="229">
        <v>-2E-3</v>
      </c>
      <c r="AK106" s="230">
        <v>2.7015218591589021E-2</v>
      </c>
      <c r="AL106" s="231">
        <v>0.99237490771168568</v>
      </c>
    </row>
    <row r="107" spans="24:38">
      <c r="X107" s="46">
        <v>103</v>
      </c>
      <c r="Y107" s="1">
        <f t="shared" si="39"/>
        <v>45725</v>
      </c>
      <c r="Z107" s="44">
        <f t="shared" si="40"/>
        <v>0</v>
      </c>
      <c r="AA107" s="1" cm="1">
        <f t="array" ref="AA107">IF(Z107&gt;0,INDEX($M$40:$M$61,Z107,1),AA106)</f>
        <v>45714</v>
      </c>
      <c r="AB107" s="1" cm="1">
        <f t="array" ref="AB107">IF(Z107&gt;0,INDEX($M$40:$M$61,Z107+1,1),AB106)</f>
        <v>45803</v>
      </c>
      <c r="AC107" s="44">
        <f t="shared" si="41"/>
        <v>89</v>
      </c>
      <c r="AD107" s="45">
        <f t="shared" si="42"/>
        <v>0.99249234678123699</v>
      </c>
      <c r="AE107" s="45">
        <f t="shared" si="43"/>
        <v>0.98646001425434715</v>
      </c>
      <c r="AF107" s="44">
        <f t="shared" si="46"/>
        <v>11</v>
      </c>
      <c r="AG107" s="45">
        <f t="shared" si="44"/>
        <v>0.99174478427835033</v>
      </c>
      <c r="AH107">
        <f t="shared" si="45"/>
        <v>2.8972935299981704E-2</v>
      </c>
      <c r="AI107" s="40">
        <f ca="1"/>
        <v>2.4660884183056453E-2</v>
      </c>
      <c r="AJ107" s="229">
        <v>-2E-3</v>
      </c>
      <c r="AK107" s="230">
        <v>2.6972935299981703E-2</v>
      </c>
      <c r="AL107" s="231">
        <v>0.99231244508126093</v>
      </c>
    </row>
    <row r="108" spans="24:38">
      <c r="X108" s="46">
        <v>104</v>
      </c>
      <c r="Y108" s="1">
        <f t="shared" si="39"/>
        <v>45726</v>
      </c>
      <c r="Z108" s="44">
        <f t="shared" si="40"/>
        <v>0</v>
      </c>
      <c r="AA108" s="1" cm="1">
        <f t="array" ref="AA108">IF(Z108&gt;0,INDEX($M$40:$M$61,Z108,1),AA107)</f>
        <v>45714</v>
      </c>
      <c r="AB108" s="1" cm="1">
        <f t="array" ref="AB108">IF(Z108&gt;0,INDEX($M$40:$M$61,Z108+1,1),AB107)</f>
        <v>45803</v>
      </c>
      <c r="AC108" s="44">
        <f t="shared" si="41"/>
        <v>89</v>
      </c>
      <c r="AD108" s="45">
        <f t="shared" si="42"/>
        <v>0.99249234678123699</v>
      </c>
      <c r="AE108" s="45">
        <f t="shared" si="43"/>
        <v>0.98646001425434715</v>
      </c>
      <c r="AF108" s="44">
        <f t="shared" si="46"/>
        <v>12</v>
      </c>
      <c r="AG108" s="45">
        <f t="shared" si="44"/>
        <v>0.99167685197836819</v>
      </c>
      <c r="AH108">
        <f t="shared" si="45"/>
        <v>2.893146514859703E-2</v>
      </c>
      <c r="AI108" s="40">
        <f ca="1"/>
        <v>2.4660884182976517E-2</v>
      </c>
      <c r="AJ108" s="229">
        <v>-2E-3</v>
      </c>
      <c r="AK108" s="230">
        <v>2.6931465148597032E-2</v>
      </c>
      <c r="AL108" s="231">
        <v>0.99224998638239514</v>
      </c>
    </row>
    <row r="109" spans="24:38">
      <c r="X109" s="46">
        <v>105</v>
      </c>
      <c r="Y109" s="1">
        <f t="shared" si="39"/>
        <v>45727</v>
      </c>
      <c r="Z109" s="44">
        <f t="shared" si="40"/>
        <v>0</v>
      </c>
      <c r="AA109" s="1" cm="1">
        <f t="array" ref="AA109">IF(Z109&gt;0,INDEX($M$40:$M$61,Z109,1),AA108)</f>
        <v>45714</v>
      </c>
      <c r="AB109" s="1" cm="1">
        <f t="array" ref="AB109">IF(Z109&gt;0,INDEX($M$40:$M$61,Z109+1,1),AB108)</f>
        <v>45803</v>
      </c>
      <c r="AC109" s="44">
        <f t="shared" si="41"/>
        <v>89</v>
      </c>
      <c r="AD109" s="45">
        <f t="shared" si="42"/>
        <v>0.99249234678123699</v>
      </c>
      <c r="AE109" s="45">
        <f t="shared" si="43"/>
        <v>0.98646001425434715</v>
      </c>
      <c r="AF109" s="44">
        <f t="shared" si="46"/>
        <v>13</v>
      </c>
      <c r="AG109" s="45">
        <f t="shared" si="44"/>
        <v>0.99160892433159664</v>
      </c>
      <c r="AH109">
        <f t="shared" si="45"/>
        <v>2.8890784904857927E-2</v>
      </c>
      <c r="AI109" s="40">
        <f ca="1"/>
        <v>2.4660884182976517E-2</v>
      </c>
      <c r="AJ109" s="229">
        <v>-2E-3</v>
      </c>
      <c r="AK109" s="230">
        <v>2.6890784904857926E-2</v>
      </c>
      <c r="AL109" s="231">
        <v>0.99218753161484041</v>
      </c>
    </row>
    <row r="110" spans="24:38">
      <c r="X110" s="46">
        <v>106</v>
      </c>
      <c r="Y110" s="1">
        <f t="shared" si="39"/>
        <v>45728</v>
      </c>
      <c r="Z110" s="44">
        <f t="shared" si="40"/>
        <v>0</v>
      </c>
      <c r="AA110" s="1" cm="1">
        <f t="array" ref="AA110">IF(Z110&gt;0,INDEX($M$40:$M$61,Z110,1),AA109)</f>
        <v>45714</v>
      </c>
      <c r="AB110" s="1" cm="1">
        <f t="array" ref="AB110">IF(Z110&gt;0,INDEX($M$40:$M$61,Z110+1,1),AB109)</f>
        <v>45803</v>
      </c>
      <c r="AC110" s="44">
        <f t="shared" si="41"/>
        <v>89</v>
      </c>
      <c r="AD110" s="45">
        <f t="shared" si="42"/>
        <v>0.99249234678123699</v>
      </c>
      <c r="AE110" s="45">
        <f t="shared" si="43"/>
        <v>0.98646001425434715</v>
      </c>
      <c r="AF110" s="44">
        <f t="shared" si="46"/>
        <v>14</v>
      </c>
      <c r="AG110" s="45">
        <f t="shared" si="44"/>
        <v>0.99154100133771683</v>
      </c>
      <c r="AH110">
        <f t="shared" si="45"/>
        <v>2.8850872212888061E-2</v>
      </c>
      <c r="AI110" s="40">
        <f ca="1"/>
        <v>2.4660884183056453E-2</v>
      </c>
      <c r="AJ110" s="229">
        <v>-2E-3</v>
      </c>
      <c r="AK110" s="230">
        <v>2.6850872212888059E-2</v>
      </c>
      <c r="AL110" s="231">
        <v>0.99212508077834938</v>
      </c>
    </row>
    <row r="111" spans="24:38">
      <c r="X111" s="46">
        <v>107</v>
      </c>
      <c r="Y111" s="1">
        <f t="shared" si="39"/>
        <v>45729</v>
      </c>
      <c r="Z111" s="44">
        <f t="shared" si="40"/>
        <v>0</v>
      </c>
      <c r="AA111" s="1" cm="1">
        <f t="array" ref="AA111">IF(Z111&gt;0,INDEX($M$40:$M$61,Z111,1),AA110)</f>
        <v>45714</v>
      </c>
      <c r="AB111" s="1" cm="1">
        <f t="array" ref="AB111">IF(Z111&gt;0,INDEX($M$40:$M$61,Z111+1,1),AB110)</f>
        <v>45803</v>
      </c>
      <c r="AC111" s="44">
        <f t="shared" si="41"/>
        <v>89</v>
      </c>
      <c r="AD111" s="45">
        <f t="shared" si="42"/>
        <v>0.99249234678123699</v>
      </c>
      <c r="AE111" s="45">
        <f t="shared" si="43"/>
        <v>0.98646001425434715</v>
      </c>
      <c r="AF111" s="44">
        <f t="shared" si="46"/>
        <v>15</v>
      </c>
      <c r="AG111" s="45">
        <f t="shared" si="44"/>
        <v>0.99147308299641035</v>
      </c>
      <c r="AH111">
        <f t="shared" si="45"/>
        <v>2.881170555254333E-2</v>
      </c>
      <c r="AI111" s="40">
        <f ca="1"/>
        <v>2.4660884182976517E-2</v>
      </c>
      <c r="AJ111" s="229">
        <v>-2E-3</v>
      </c>
      <c r="AK111" s="230">
        <v>2.6811705552543329E-2</v>
      </c>
      <c r="AL111" s="231">
        <v>0.99206263387267479</v>
      </c>
    </row>
    <row r="112" spans="24:38">
      <c r="X112" s="46">
        <v>108</v>
      </c>
      <c r="Y112" s="1">
        <f t="shared" si="39"/>
        <v>45730</v>
      </c>
      <c r="Z112" s="44">
        <f t="shared" si="40"/>
        <v>0</v>
      </c>
      <c r="AA112" s="1" cm="1">
        <f t="array" ref="AA112">IF(Z112&gt;0,INDEX($M$40:$M$61,Z112,1),AA111)</f>
        <v>45714</v>
      </c>
      <c r="AB112" s="1" cm="1">
        <f t="array" ref="AB112">IF(Z112&gt;0,INDEX($M$40:$M$61,Z112+1,1),AB111)</f>
        <v>45803</v>
      </c>
      <c r="AC112" s="44">
        <f t="shared" si="41"/>
        <v>89</v>
      </c>
      <c r="AD112" s="45">
        <f t="shared" si="42"/>
        <v>0.99249234678123699</v>
      </c>
      <c r="AE112" s="45">
        <f t="shared" si="43"/>
        <v>0.98646001425434715</v>
      </c>
      <c r="AF112" s="44">
        <f t="shared" si="46"/>
        <v>16</v>
      </c>
      <c r="AG112" s="45">
        <f t="shared" si="44"/>
        <v>0.99140516930735845</v>
      </c>
      <c r="AH112">
        <f t="shared" si="45"/>
        <v>2.8773264200723236E-2</v>
      </c>
      <c r="AI112" s="40">
        <f ca="1"/>
        <v>2.4660884182976517E-2</v>
      </c>
      <c r="AJ112" s="229">
        <v>-2E-3</v>
      </c>
      <c r="AK112" s="230">
        <v>2.6773264200723235E-2</v>
      </c>
      <c r="AL112" s="231">
        <v>0.9920001908975693</v>
      </c>
    </row>
    <row r="113" spans="24:38">
      <c r="X113" s="46">
        <v>109</v>
      </c>
      <c r="Y113" s="1">
        <f t="shared" si="39"/>
        <v>45731</v>
      </c>
      <c r="Z113" s="44">
        <f t="shared" si="40"/>
        <v>0</v>
      </c>
      <c r="AA113" s="1" cm="1">
        <f t="array" ref="AA113">IF(Z113&gt;0,INDEX($M$40:$M$61,Z113,1),AA112)</f>
        <v>45714</v>
      </c>
      <c r="AB113" s="1" cm="1">
        <f t="array" ref="AB113">IF(Z113&gt;0,INDEX($M$40:$M$61,Z113+1,1),AB112)</f>
        <v>45803</v>
      </c>
      <c r="AC113" s="44">
        <f t="shared" si="41"/>
        <v>89</v>
      </c>
      <c r="AD113" s="45">
        <f t="shared" si="42"/>
        <v>0.99249234678123699</v>
      </c>
      <c r="AE113" s="45">
        <f t="shared" si="43"/>
        <v>0.98646001425434715</v>
      </c>
      <c r="AF113" s="44">
        <f t="shared" si="46"/>
        <v>17</v>
      </c>
      <c r="AG113" s="45">
        <f t="shared" si="44"/>
        <v>0.99133726027024216</v>
      </c>
      <c r="AH113">
        <f t="shared" si="45"/>
        <v>2.8735528194808818E-2</v>
      </c>
      <c r="AI113" s="40">
        <f ca="1"/>
        <v>2.4660884183056453E-2</v>
      </c>
      <c r="AJ113" s="229">
        <v>-2E-3</v>
      </c>
      <c r="AK113" s="230">
        <v>2.6735528194808816E-2</v>
      </c>
      <c r="AL113" s="231">
        <v>0.9919377518527851</v>
      </c>
    </row>
    <row r="114" spans="24:38">
      <c r="X114" s="46">
        <v>110</v>
      </c>
      <c r="Y114" s="1">
        <f t="shared" si="39"/>
        <v>45732</v>
      </c>
      <c r="Z114" s="44">
        <f t="shared" si="40"/>
        <v>0</v>
      </c>
      <c r="AA114" s="1" cm="1">
        <f t="array" ref="AA114">IF(Z114&gt;0,INDEX($M$40:$M$61,Z114,1),AA113)</f>
        <v>45714</v>
      </c>
      <c r="AB114" s="1" cm="1">
        <f t="array" ref="AB114">IF(Z114&gt;0,INDEX($M$40:$M$61,Z114+1,1),AB113)</f>
        <v>45803</v>
      </c>
      <c r="AC114" s="44">
        <f t="shared" si="41"/>
        <v>89</v>
      </c>
      <c r="AD114" s="45">
        <f t="shared" si="42"/>
        <v>0.99249234678123699</v>
      </c>
      <c r="AE114" s="45">
        <f t="shared" si="43"/>
        <v>0.98646001425434715</v>
      </c>
      <c r="AF114" s="44">
        <f t="shared" si="46"/>
        <v>18</v>
      </c>
      <c r="AG114" s="45">
        <f t="shared" si="44"/>
        <v>0.99126935588474319</v>
      </c>
      <c r="AH114">
        <f t="shared" si="45"/>
        <v>2.8698478298092415E-2</v>
      </c>
      <c r="AI114" s="40">
        <f ca="1"/>
        <v>2.4660884182976517E-2</v>
      </c>
      <c r="AJ114" s="229">
        <v>-2E-3</v>
      </c>
      <c r="AK114" s="230">
        <v>2.6698478298092417E-2</v>
      </c>
      <c r="AL114" s="231">
        <v>0.99187531673807516</v>
      </c>
    </row>
    <row r="115" spans="24:38">
      <c r="X115" s="46">
        <v>111</v>
      </c>
      <c r="Y115" s="1">
        <f t="shared" si="39"/>
        <v>45733</v>
      </c>
      <c r="Z115" s="44">
        <f t="shared" si="40"/>
        <v>0</v>
      </c>
      <c r="AA115" s="1" cm="1">
        <f t="array" ref="AA115">IF(Z115&gt;0,INDEX($M$40:$M$61,Z115,1),AA114)</f>
        <v>45714</v>
      </c>
      <c r="AB115" s="1" cm="1">
        <f t="array" ref="AB115">IF(Z115&gt;0,INDEX($M$40:$M$61,Z115+1,1),AB114)</f>
        <v>45803</v>
      </c>
      <c r="AC115" s="44">
        <f t="shared" si="41"/>
        <v>89</v>
      </c>
      <c r="AD115" s="45">
        <f t="shared" si="42"/>
        <v>0.99249234678123699</v>
      </c>
      <c r="AE115" s="45">
        <f t="shared" si="43"/>
        <v>0.98646001425434715</v>
      </c>
      <c r="AF115" s="44">
        <f t="shared" si="46"/>
        <v>19</v>
      </c>
      <c r="AG115" s="45">
        <f t="shared" si="44"/>
        <v>0.99120145615054289</v>
      </c>
      <c r="AH115">
        <f t="shared" si="45"/>
        <v>2.8662095967082222E-2</v>
      </c>
      <c r="AI115" s="40">
        <f ca="1"/>
        <v>2.4660884182976517E-2</v>
      </c>
      <c r="AJ115" s="229">
        <v>-2E-3</v>
      </c>
      <c r="AK115" s="230">
        <v>2.6662095967082224E-2</v>
      </c>
      <c r="AL115" s="231">
        <v>0.99181288555319214</v>
      </c>
    </row>
    <row r="116" spans="24:38">
      <c r="X116" s="46">
        <v>112</v>
      </c>
      <c r="Y116" s="1">
        <f t="shared" si="39"/>
        <v>45734</v>
      </c>
      <c r="Z116" s="44">
        <f t="shared" si="40"/>
        <v>0</v>
      </c>
      <c r="AA116" s="1" cm="1">
        <f t="array" ref="AA116">IF(Z116&gt;0,INDEX($M$40:$M$61,Z116,1),AA115)</f>
        <v>45714</v>
      </c>
      <c r="AB116" s="1" cm="1">
        <f t="array" ref="AB116">IF(Z116&gt;0,INDEX($M$40:$M$61,Z116+1,1),AB115)</f>
        <v>45803</v>
      </c>
      <c r="AC116" s="44">
        <f t="shared" si="41"/>
        <v>89</v>
      </c>
      <c r="AD116" s="45">
        <f t="shared" si="42"/>
        <v>0.99249234678123699</v>
      </c>
      <c r="AE116" s="45">
        <f t="shared" si="43"/>
        <v>0.98646001425434715</v>
      </c>
      <c r="AF116" s="44">
        <f t="shared" si="46"/>
        <v>20</v>
      </c>
      <c r="AG116" s="45">
        <f t="shared" si="44"/>
        <v>0.99113356106732231</v>
      </c>
      <c r="AH116">
        <f t="shared" si="45"/>
        <v>2.8626363320555143E-2</v>
      </c>
      <c r="AI116" s="40">
        <f ca="1"/>
        <v>2.4660884183056453E-2</v>
      </c>
      <c r="AJ116" s="229">
        <v>-2E-3</v>
      </c>
      <c r="AK116" s="230">
        <v>2.6626363320555145E-2</v>
      </c>
      <c r="AL116" s="231">
        <v>0.99175045829788833</v>
      </c>
    </row>
    <row r="117" spans="24:38">
      <c r="X117" s="46">
        <v>113</v>
      </c>
      <c r="Y117" s="1">
        <f t="shared" si="39"/>
        <v>45735</v>
      </c>
      <c r="Z117" s="44">
        <f t="shared" si="40"/>
        <v>0</v>
      </c>
      <c r="AA117" s="1" cm="1">
        <f t="array" ref="AA117">IF(Z117&gt;0,INDEX($M$40:$M$61,Z117,1),AA116)</f>
        <v>45714</v>
      </c>
      <c r="AB117" s="1" cm="1">
        <f t="array" ref="AB117">IF(Z117&gt;0,INDEX($M$40:$M$61,Z117+1,1),AB116)</f>
        <v>45803</v>
      </c>
      <c r="AC117" s="44">
        <f t="shared" si="41"/>
        <v>89</v>
      </c>
      <c r="AD117" s="45">
        <f t="shared" si="42"/>
        <v>0.99249234678123699</v>
      </c>
      <c r="AE117" s="45">
        <f t="shared" si="43"/>
        <v>0.98646001425434715</v>
      </c>
      <c r="AF117" s="44">
        <f t="shared" si="46"/>
        <v>21</v>
      </c>
      <c r="AG117" s="45">
        <f t="shared" si="44"/>
        <v>0.99106567063476325</v>
      </c>
      <c r="AH117">
        <f t="shared" si="45"/>
        <v>2.8591263110249295E-2</v>
      </c>
      <c r="AI117" s="40">
        <f ca="1"/>
        <v>2.4660884182976517E-2</v>
      </c>
      <c r="AJ117" s="229">
        <v>-2E-3</v>
      </c>
      <c r="AK117" s="230">
        <v>2.6591263110249293E-2</v>
      </c>
      <c r="AL117" s="231">
        <v>0.99168803497191671</v>
      </c>
    </row>
    <row r="118" spans="24:38">
      <c r="X118" s="46">
        <v>114</v>
      </c>
      <c r="Y118" s="1">
        <f t="shared" si="39"/>
        <v>45736</v>
      </c>
      <c r="Z118" s="44">
        <f t="shared" si="40"/>
        <v>0</v>
      </c>
      <c r="AA118" s="1" cm="1">
        <f t="array" ref="AA118">IF(Z118&gt;0,INDEX($M$40:$M$61,Z118,1),AA117)</f>
        <v>45714</v>
      </c>
      <c r="AB118" s="1" cm="1">
        <f t="array" ref="AB118">IF(Z118&gt;0,INDEX($M$40:$M$61,Z118+1,1),AB117)</f>
        <v>45803</v>
      </c>
      <c r="AC118" s="44">
        <f t="shared" si="41"/>
        <v>89</v>
      </c>
      <c r="AD118" s="45">
        <f t="shared" si="42"/>
        <v>0.99249234678123699</v>
      </c>
      <c r="AE118" s="45">
        <f t="shared" si="43"/>
        <v>0.98646001425434715</v>
      </c>
      <c r="AF118" s="44">
        <f t="shared" si="46"/>
        <v>22</v>
      </c>
      <c r="AG118" s="45">
        <f t="shared" si="44"/>
        <v>0.99099778485254697</v>
      </c>
      <c r="AH118">
        <f t="shared" si="45"/>
        <v>2.8556778693106827E-2</v>
      </c>
      <c r="AI118" s="40">
        <f ca="1"/>
        <v>2.4660884182976517E-2</v>
      </c>
      <c r="AJ118" s="229">
        <v>-2E-3</v>
      </c>
      <c r="AK118" s="230">
        <v>2.6556778693106825E-2</v>
      </c>
      <c r="AL118" s="231">
        <v>0.99162561557502993</v>
      </c>
    </row>
    <row r="119" spans="24:38">
      <c r="X119" s="46">
        <v>115</v>
      </c>
      <c r="Y119" s="1">
        <f t="shared" si="39"/>
        <v>45737</v>
      </c>
      <c r="Z119" s="44">
        <f t="shared" si="40"/>
        <v>0</v>
      </c>
      <c r="AA119" s="1" cm="1">
        <f t="array" ref="AA119">IF(Z119&gt;0,INDEX($M$40:$M$61,Z119,1),AA118)</f>
        <v>45714</v>
      </c>
      <c r="AB119" s="1" cm="1">
        <f t="array" ref="AB119">IF(Z119&gt;0,INDEX($M$40:$M$61,Z119+1,1),AB118)</f>
        <v>45803</v>
      </c>
      <c r="AC119" s="44">
        <f t="shared" si="41"/>
        <v>89</v>
      </c>
      <c r="AD119" s="45">
        <f t="shared" si="42"/>
        <v>0.99249234678123699</v>
      </c>
      <c r="AE119" s="45">
        <f t="shared" si="43"/>
        <v>0.98646001425434715</v>
      </c>
      <c r="AF119" s="44">
        <f t="shared" si="46"/>
        <v>23</v>
      </c>
      <c r="AG119" s="45">
        <f t="shared" si="44"/>
        <v>0.99092990372035494</v>
      </c>
      <c r="AH119">
        <f t="shared" si="45"/>
        <v>2.8522894004958211E-2</v>
      </c>
      <c r="AI119" s="40">
        <f ca="1"/>
        <v>2.4660884182976517E-2</v>
      </c>
      <c r="AJ119" s="229">
        <v>-2E-3</v>
      </c>
      <c r="AK119" s="230">
        <v>2.6522894004958213E-2</v>
      </c>
      <c r="AL119" s="231">
        <v>0.99156320010698051</v>
      </c>
    </row>
    <row r="120" spans="24:38">
      <c r="X120" s="46">
        <v>116</v>
      </c>
      <c r="Y120" s="1">
        <f t="shared" si="39"/>
        <v>45738</v>
      </c>
      <c r="Z120" s="44">
        <f t="shared" si="40"/>
        <v>0</v>
      </c>
      <c r="AA120" s="1" cm="1">
        <f t="array" ref="AA120">IF(Z120&gt;0,INDEX($M$40:$M$61,Z120,1),AA119)</f>
        <v>45714</v>
      </c>
      <c r="AB120" s="1" cm="1">
        <f t="array" ref="AB120">IF(Z120&gt;0,INDEX($M$40:$M$61,Z120+1,1),AB119)</f>
        <v>45803</v>
      </c>
      <c r="AC120" s="44">
        <f t="shared" si="41"/>
        <v>89</v>
      </c>
      <c r="AD120" s="45">
        <f t="shared" si="42"/>
        <v>0.99249234678123699</v>
      </c>
      <c r="AE120" s="45">
        <f t="shared" si="43"/>
        <v>0.98646001425434715</v>
      </c>
      <c r="AF120" s="44">
        <f t="shared" si="46"/>
        <v>24</v>
      </c>
      <c r="AG120" s="45">
        <f t="shared" si="44"/>
        <v>0.99086202723786865</v>
      </c>
      <c r="AH120">
        <f t="shared" si="45"/>
        <v>2.8489593535570859E-2</v>
      </c>
      <c r="AI120" s="40">
        <f ca="1"/>
        <v>2.4660884183056453E-2</v>
      </c>
      <c r="AJ120" s="229">
        <v>-2E-3</v>
      </c>
      <c r="AK120" s="230">
        <v>2.6489593535570857E-2</v>
      </c>
      <c r="AL120" s="231">
        <v>0.99150078856752122</v>
      </c>
    </row>
    <row r="121" spans="24:38">
      <c r="X121" s="46">
        <v>117</v>
      </c>
      <c r="Y121" s="1">
        <f t="shared" si="39"/>
        <v>45739</v>
      </c>
      <c r="Z121" s="44">
        <f t="shared" si="40"/>
        <v>0</v>
      </c>
      <c r="AA121" s="1" cm="1">
        <f t="array" ref="AA121">IF(Z121&gt;0,INDEX($M$40:$M$61,Z121,1),AA120)</f>
        <v>45714</v>
      </c>
      <c r="AB121" s="1" cm="1">
        <f t="array" ref="AB121">IF(Z121&gt;0,INDEX($M$40:$M$61,Z121+1,1),AB120)</f>
        <v>45803</v>
      </c>
      <c r="AC121" s="44">
        <f t="shared" si="41"/>
        <v>89</v>
      </c>
      <c r="AD121" s="45">
        <f t="shared" si="42"/>
        <v>0.99249234678123699</v>
      </c>
      <c r="AE121" s="45">
        <f t="shared" si="43"/>
        <v>0.98646001425434715</v>
      </c>
      <c r="AF121" s="44">
        <f t="shared" si="46"/>
        <v>25</v>
      </c>
      <c r="AG121" s="45">
        <f t="shared" si="44"/>
        <v>0.99079415540476978</v>
      </c>
      <c r="AH121">
        <f t="shared" si="45"/>
        <v>2.8456862304975943E-2</v>
      </c>
      <c r="AI121" s="40">
        <f ca="1"/>
        <v>2.4660884182976517E-2</v>
      </c>
      <c r="AJ121" s="229">
        <v>-2E-3</v>
      </c>
      <c r="AK121" s="230">
        <v>2.6456862304975945E-2</v>
      </c>
      <c r="AL121" s="231">
        <v>0.99143838095640502</v>
      </c>
    </row>
    <row r="122" spans="24:38">
      <c r="X122" s="46">
        <v>118</v>
      </c>
      <c r="Y122" s="1">
        <f t="shared" si="39"/>
        <v>45740</v>
      </c>
      <c r="Z122" s="44">
        <f t="shared" si="40"/>
        <v>0</v>
      </c>
      <c r="AA122" s="1" cm="1">
        <f t="array" ref="AA122">IF(Z122&gt;0,INDEX($M$40:$M$61,Z122,1),AA121)</f>
        <v>45714</v>
      </c>
      <c r="AB122" s="1" cm="1">
        <f t="array" ref="AB122">IF(Z122&gt;0,INDEX($M$40:$M$61,Z122+1,1),AB121)</f>
        <v>45803</v>
      </c>
      <c r="AC122" s="44">
        <f t="shared" si="41"/>
        <v>89</v>
      </c>
      <c r="AD122" s="45">
        <f t="shared" si="42"/>
        <v>0.99249234678123699</v>
      </c>
      <c r="AE122" s="45">
        <f t="shared" si="43"/>
        <v>0.98646001425434715</v>
      </c>
      <c r="AF122" s="44">
        <f t="shared" si="46"/>
        <v>26</v>
      </c>
      <c r="AG122" s="45">
        <f t="shared" si="44"/>
        <v>0.99072628822073949</v>
      </c>
      <c r="AH122">
        <f t="shared" si="45"/>
        <v>2.8424685841001947E-2</v>
      </c>
      <c r="AI122" s="40">
        <f ca="1"/>
        <v>2.4660884183056453E-2</v>
      </c>
      <c r="AJ122" s="229">
        <v>-2E-3</v>
      </c>
      <c r="AK122" s="230">
        <v>2.6424685841001945E-2</v>
      </c>
      <c r="AL122" s="231">
        <v>0.99137597727338433</v>
      </c>
    </row>
    <row r="123" spans="24:38">
      <c r="X123" s="46">
        <v>119</v>
      </c>
      <c r="Y123" s="1">
        <f t="shared" si="39"/>
        <v>45741</v>
      </c>
      <c r="Z123" s="44">
        <f t="shared" si="40"/>
        <v>0</v>
      </c>
      <c r="AA123" s="1" cm="1">
        <f t="array" ref="AA123">IF(Z123&gt;0,INDEX($M$40:$M$61,Z123,1),AA122)</f>
        <v>45714</v>
      </c>
      <c r="AB123" s="1" cm="1">
        <f t="array" ref="AB123">IF(Z123&gt;0,INDEX($M$40:$M$61,Z123+1,1),AB122)</f>
        <v>45803</v>
      </c>
      <c r="AC123" s="44">
        <f t="shared" si="41"/>
        <v>89</v>
      </c>
      <c r="AD123" s="45">
        <f t="shared" si="42"/>
        <v>0.99249234678123699</v>
      </c>
      <c r="AE123" s="45">
        <f t="shared" si="43"/>
        <v>0.98646001425434715</v>
      </c>
      <c r="AF123" s="44">
        <f t="shared" si="46"/>
        <v>27</v>
      </c>
      <c r="AG123" s="45">
        <f t="shared" si="44"/>
        <v>0.9906584256854597</v>
      </c>
      <c r="AH123">
        <f t="shared" si="45"/>
        <v>2.8393050157934613E-2</v>
      </c>
      <c r="AI123" s="40">
        <f ca="1"/>
        <v>2.4660884182976517E-2</v>
      </c>
      <c r="AJ123" s="229">
        <v>-2E-3</v>
      </c>
      <c r="AK123" s="230">
        <v>2.6393050157934611E-2</v>
      </c>
      <c r="AL123" s="231">
        <v>0.99131357751821214</v>
      </c>
    </row>
    <row r="124" spans="24:38">
      <c r="X124" s="46">
        <v>120</v>
      </c>
      <c r="Y124" s="1">
        <f t="shared" si="39"/>
        <v>45742</v>
      </c>
      <c r="Z124" s="44">
        <f t="shared" si="40"/>
        <v>0</v>
      </c>
      <c r="AA124" s="1" cm="1">
        <f t="array" ref="AA124">IF(Z124&gt;0,INDEX($M$40:$M$61,Z124,1),AA123)</f>
        <v>45714</v>
      </c>
      <c r="AB124" s="1" cm="1">
        <f t="array" ref="AB124">IF(Z124&gt;0,INDEX($M$40:$M$61,Z124+1,1),AB123)</f>
        <v>45803</v>
      </c>
      <c r="AC124" s="44">
        <f t="shared" si="41"/>
        <v>89</v>
      </c>
      <c r="AD124" s="45">
        <f t="shared" si="42"/>
        <v>0.99249234678123699</v>
      </c>
      <c r="AE124" s="45">
        <f t="shared" si="43"/>
        <v>0.98646001425434715</v>
      </c>
      <c r="AF124" s="44">
        <f t="shared" si="46"/>
        <v>28</v>
      </c>
      <c r="AG124" s="45">
        <f t="shared" si="44"/>
        <v>0.99059056779861177</v>
      </c>
      <c r="AH124">
        <f t="shared" si="45"/>
        <v>2.8361941736251881E-2</v>
      </c>
      <c r="AI124" s="40">
        <f ca="1"/>
        <v>2.4660884182976517E-2</v>
      </c>
      <c r="AJ124" s="229">
        <v>-2E-3</v>
      </c>
      <c r="AK124" s="230">
        <v>2.6361941736251879E-2</v>
      </c>
      <c r="AL124" s="231">
        <v>0.99125118169064097</v>
      </c>
    </row>
    <row r="125" spans="24:38">
      <c r="X125" s="46">
        <v>121</v>
      </c>
      <c r="Y125" s="1">
        <f t="shared" si="39"/>
        <v>45743</v>
      </c>
      <c r="Z125" s="44">
        <f t="shared" si="40"/>
        <v>0</v>
      </c>
      <c r="AA125" s="1" cm="1">
        <f t="array" ref="AA125">IF(Z125&gt;0,INDEX($M$40:$M$61,Z125,1),AA124)</f>
        <v>45714</v>
      </c>
      <c r="AB125" s="1" cm="1">
        <f t="array" ref="AB125">IF(Z125&gt;0,INDEX($M$40:$M$61,Z125+1,1),AB124)</f>
        <v>45803</v>
      </c>
      <c r="AC125" s="44">
        <f t="shared" si="41"/>
        <v>89</v>
      </c>
      <c r="AD125" s="45">
        <f t="shared" si="42"/>
        <v>0.99249234678123699</v>
      </c>
      <c r="AE125" s="45">
        <f t="shared" si="43"/>
        <v>0.98646001425434715</v>
      </c>
      <c r="AF125" s="44">
        <f t="shared" si="46"/>
        <v>29</v>
      </c>
      <c r="AG125" s="45">
        <f t="shared" si="44"/>
        <v>0.99052271455987739</v>
      </c>
      <c r="AH125">
        <f t="shared" si="45"/>
        <v>2.8331347503357127E-2</v>
      </c>
      <c r="AI125" s="40">
        <f ca="1"/>
        <v>2.4660884182976517E-2</v>
      </c>
      <c r="AJ125" s="229">
        <v>-2E-3</v>
      </c>
      <c r="AK125" s="230">
        <v>2.6331347503357125E-2</v>
      </c>
      <c r="AL125" s="231">
        <v>0.99118878979042391</v>
      </c>
    </row>
    <row r="126" spans="24:38">
      <c r="X126" s="46">
        <v>122</v>
      </c>
      <c r="Y126" s="1">
        <f t="shared" si="39"/>
        <v>45744</v>
      </c>
      <c r="Z126" s="44">
        <f t="shared" si="40"/>
        <v>0</v>
      </c>
      <c r="AA126" s="1" cm="1">
        <f t="array" ref="AA126">IF(Z126&gt;0,INDEX($M$40:$M$61,Z126,1),AA125)</f>
        <v>45714</v>
      </c>
      <c r="AB126" s="1" cm="1">
        <f t="array" ref="AB126">IF(Z126&gt;0,INDEX($M$40:$M$61,Z126+1,1),AB125)</f>
        <v>45803</v>
      </c>
      <c r="AC126" s="44">
        <f t="shared" si="41"/>
        <v>89</v>
      </c>
      <c r="AD126" s="45">
        <f t="shared" si="42"/>
        <v>0.99249234678123699</v>
      </c>
      <c r="AE126" s="45">
        <f t="shared" si="43"/>
        <v>0.98646001425434715</v>
      </c>
      <c r="AF126" s="44">
        <f t="shared" si="46"/>
        <v>30</v>
      </c>
      <c r="AG126" s="45">
        <f t="shared" si="44"/>
        <v>0.99045486596893806</v>
      </c>
      <c r="AH126">
        <f t="shared" si="45"/>
        <v>2.8301254815264167E-2</v>
      </c>
      <c r="AI126" s="40">
        <f ca="1"/>
        <v>2.4660884182976517E-2</v>
      </c>
      <c r="AJ126" s="229">
        <v>-2E-3</v>
      </c>
      <c r="AK126" s="230">
        <v>2.6301254815264165E-2</v>
      </c>
      <c r="AL126" s="231">
        <v>0.99112640181731348</v>
      </c>
    </row>
    <row r="127" spans="24:38">
      <c r="X127" s="46">
        <v>123</v>
      </c>
      <c r="Y127" s="1">
        <f t="shared" si="39"/>
        <v>45745</v>
      </c>
      <c r="Z127" s="44">
        <f t="shared" si="40"/>
        <v>0</v>
      </c>
      <c r="AA127" s="1" cm="1">
        <f t="array" ref="AA127">IF(Z127&gt;0,INDEX($M$40:$M$61,Z127,1),AA126)</f>
        <v>45714</v>
      </c>
      <c r="AB127" s="1" cm="1">
        <f t="array" ref="AB127">IF(Z127&gt;0,INDEX($M$40:$M$61,Z127+1,1),AB126)</f>
        <v>45803</v>
      </c>
      <c r="AC127" s="44">
        <f t="shared" si="41"/>
        <v>89</v>
      </c>
      <c r="AD127" s="45">
        <f t="shared" si="42"/>
        <v>0.99249234678123699</v>
      </c>
      <c r="AE127" s="45">
        <f t="shared" si="43"/>
        <v>0.98646001425434715</v>
      </c>
      <c r="AF127" s="44">
        <f t="shared" si="46"/>
        <v>31</v>
      </c>
      <c r="AG127" s="45">
        <f t="shared" si="44"/>
        <v>0.99038702202547546</v>
      </c>
      <c r="AH127">
        <f t="shared" si="45"/>
        <v>2.8271651439172783E-2</v>
      </c>
      <c r="AI127" s="40">
        <f ca="1"/>
        <v>2.4660884183056453E-2</v>
      </c>
      <c r="AJ127" s="229">
        <v>-2E-3</v>
      </c>
      <c r="AK127" s="230">
        <v>2.6271651439172782E-2</v>
      </c>
      <c r="AL127" s="231">
        <v>0.99106401777106268</v>
      </c>
    </row>
    <row r="128" spans="24:38">
      <c r="X128" s="46">
        <v>124</v>
      </c>
      <c r="Y128" s="1">
        <f t="shared" si="39"/>
        <v>45746</v>
      </c>
      <c r="Z128" s="44">
        <f t="shared" si="40"/>
        <v>0</v>
      </c>
      <c r="AA128" s="1" cm="1">
        <f t="array" ref="AA128">IF(Z128&gt;0,INDEX($M$40:$M$61,Z128,1),AA127)</f>
        <v>45714</v>
      </c>
      <c r="AB128" s="1" cm="1">
        <f t="array" ref="AB128">IF(Z128&gt;0,INDEX($M$40:$M$61,Z128+1,1),AB127)</f>
        <v>45803</v>
      </c>
      <c r="AC128" s="44">
        <f t="shared" si="41"/>
        <v>89</v>
      </c>
      <c r="AD128" s="45">
        <f t="shared" si="42"/>
        <v>0.99249234678123699</v>
      </c>
      <c r="AE128" s="45">
        <f t="shared" si="43"/>
        <v>0.98646001425434715</v>
      </c>
      <c r="AF128" s="44">
        <f t="shared" si="46"/>
        <v>32</v>
      </c>
      <c r="AG128" s="45">
        <f t="shared" si="44"/>
        <v>0.9903191827291713</v>
      </c>
      <c r="AH128">
        <f t="shared" si="45"/>
        <v>2.8242525536889256E-2</v>
      </c>
      <c r="AI128" s="40">
        <f ca="1"/>
        <v>2.4660884182976517E-2</v>
      </c>
      <c r="AJ128" s="229">
        <v>-2E-3</v>
      </c>
      <c r="AK128" s="230">
        <v>2.6242525536889258E-2</v>
      </c>
      <c r="AL128" s="231">
        <v>0.99100163765142424</v>
      </c>
    </row>
    <row r="129" spans="24:38">
      <c r="X129" s="46">
        <v>125</v>
      </c>
      <c r="Y129" s="1">
        <f t="shared" si="39"/>
        <v>45747</v>
      </c>
      <c r="Z129" s="44">
        <f t="shared" si="40"/>
        <v>0</v>
      </c>
      <c r="AA129" s="1" cm="1">
        <f t="array" ref="AA129">IF(Z129&gt;0,INDEX($M$40:$M$61,Z129,1),AA128)</f>
        <v>45714</v>
      </c>
      <c r="AB129" s="1" cm="1">
        <f t="array" ref="AB129">IF(Z129&gt;0,INDEX($M$40:$M$61,Z129+1,1),AB128)</f>
        <v>45803</v>
      </c>
      <c r="AC129" s="44">
        <f t="shared" si="41"/>
        <v>89</v>
      </c>
      <c r="AD129" s="45">
        <f t="shared" si="42"/>
        <v>0.99249234678123699</v>
      </c>
      <c r="AE129" s="45">
        <f t="shared" si="43"/>
        <v>0.98646001425434715</v>
      </c>
      <c r="AF129" s="44">
        <f t="shared" si="46"/>
        <v>33</v>
      </c>
      <c r="AG129" s="45">
        <f t="shared" si="44"/>
        <v>0.99025134807970727</v>
      </c>
      <c r="AH129">
        <f t="shared" si="45"/>
        <v>2.8213865649042155E-2</v>
      </c>
      <c r="AI129" s="40">
        <f ca="1"/>
        <v>2.4660884182976517E-2</v>
      </c>
      <c r="AJ129" s="229">
        <v>-2E-3</v>
      </c>
      <c r="AK129" s="230">
        <v>2.6213865649042156E-2</v>
      </c>
      <c r="AL129" s="231">
        <v>0.99093926145815114</v>
      </c>
    </row>
    <row r="130" spans="24:38">
      <c r="X130" s="46">
        <v>126</v>
      </c>
      <c r="Y130" s="1">
        <f t="shared" si="39"/>
        <v>45748</v>
      </c>
      <c r="Z130" s="44">
        <f t="shared" si="40"/>
        <v>0</v>
      </c>
      <c r="AA130" s="1" cm="1">
        <f t="array" ref="AA130">IF(Z130&gt;0,INDEX($M$40:$M$61,Z130,1),AA129)</f>
        <v>45714</v>
      </c>
      <c r="AB130" s="1" cm="1">
        <f t="array" ref="AB130">IF(Z130&gt;0,INDEX($M$40:$M$61,Z130+1,1),AB129)</f>
        <v>45803</v>
      </c>
      <c r="AC130" s="44">
        <f t="shared" si="41"/>
        <v>89</v>
      </c>
      <c r="AD130" s="45">
        <f t="shared" si="42"/>
        <v>0.99249234678123699</v>
      </c>
      <c r="AE130" s="45">
        <f t="shared" si="43"/>
        <v>0.98646001425434715</v>
      </c>
      <c r="AF130" s="44">
        <f t="shared" si="46"/>
        <v>34</v>
      </c>
      <c r="AG130" s="45">
        <f t="shared" si="44"/>
        <v>0.99018351807676508</v>
      </c>
      <c r="AH130">
        <f t="shared" si="45"/>
        <v>2.8185660680049657E-2</v>
      </c>
      <c r="AI130" s="40">
        <f ca="1"/>
        <v>2.4660884182976517E-2</v>
      </c>
      <c r="AJ130" s="229">
        <v>-2E-3</v>
      </c>
      <c r="AK130" s="230">
        <v>2.6185660680049655E-2</v>
      </c>
      <c r="AL130" s="231">
        <v>0.99087688919099615</v>
      </c>
    </row>
    <row r="131" spans="24:38">
      <c r="X131" s="46">
        <v>127</v>
      </c>
      <c r="Y131" s="1">
        <f t="shared" si="39"/>
        <v>45749</v>
      </c>
      <c r="Z131" s="44">
        <f t="shared" si="40"/>
        <v>0</v>
      </c>
      <c r="AA131" s="1" cm="1">
        <f t="array" ref="AA131">IF(Z131&gt;0,INDEX($M$40:$M$61,Z131,1),AA130)</f>
        <v>45714</v>
      </c>
      <c r="AB131" s="1" cm="1">
        <f t="array" ref="AB131">IF(Z131&gt;0,INDEX($M$40:$M$61,Z131+1,1),AB130)</f>
        <v>45803</v>
      </c>
      <c r="AC131" s="44">
        <f t="shared" si="41"/>
        <v>89</v>
      </c>
      <c r="AD131" s="45">
        <f t="shared" si="42"/>
        <v>0.99249234678123699</v>
      </c>
      <c r="AE131" s="45">
        <f t="shared" si="43"/>
        <v>0.98646001425434715</v>
      </c>
      <c r="AF131" s="44">
        <f t="shared" si="46"/>
        <v>35</v>
      </c>
      <c r="AG131" s="45">
        <f t="shared" si="44"/>
        <v>0.99011569272002631</v>
      </c>
      <c r="AH131">
        <f t="shared" si="45"/>
        <v>2.815789988379748E-2</v>
      </c>
      <c r="AI131" s="40">
        <f ca="1"/>
        <v>2.4660884183056453E-2</v>
      </c>
      <c r="AJ131" s="229">
        <v>-2E-3</v>
      </c>
      <c r="AK131" s="230">
        <v>2.6157899883797478E-2</v>
      </c>
      <c r="AL131" s="231">
        <v>0.99081452084971211</v>
      </c>
    </row>
    <row r="132" spans="24:38">
      <c r="X132" s="46">
        <v>128</v>
      </c>
      <c r="Y132" s="1">
        <f t="shared" si="39"/>
        <v>45750</v>
      </c>
      <c r="Z132" s="44">
        <f t="shared" si="40"/>
        <v>0</v>
      </c>
      <c r="AA132" s="1" cm="1">
        <f t="array" ref="AA132">IF(Z132&gt;0,INDEX($M$40:$M$61,Z132,1),AA131)</f>
        <v>45714</v>
      </c>
      <c r="AB132" s="1" cm="1">
        <f t="array" ref="AB132">IF(Z132&gt;0,INDEX($M$40:$M$61,Z132+1,1),AB131)</f>
        <v>45803</v>
      </c>
      <c r="AC132" s="44">
        <f t="shared" si="41"/>
        <v>89</v>
      </c>
      <c r="AD132" s="45">
        <f t="shared" si="42"/>
        <v>0.99249234678123699</v>
      </c>
      <c r="AE132" s="45">
        <f t="shared" si="43"/>
        <v>0.98646001425434715</v>
      </c>
      <c r="AF132" s="44">
        <f t="shared" si="46"/>
        <v>36</v>
      </c>
      <c r="AG132" s="45">
        <f t="shared" si="44"/>
        <v>0.99004787200917277</v>
      </c>
      <c r="AH132">
        <f t="shared" si="45"/>
        <v>2.8130572849986841E-2</v>
      </c>
      <c r="AI132" s="40">
        <f ca="1"/>
        <v>2.4660884183056453E-2</v>
      </c>
      <c r="AJ132" s="229">
        <v>-2E-3</v>
      </c>
      <c r="AK132" s="230">
        <v>2.6130572849986843E-2</v>
      </c>
      <c r="AL132" s="231">
        <v>0.9907521564340519</v>
      </c>
    </row>
    <row r="133" spans="24:38">
      <c r="X133" s="46">
        <v>129</v>
      </c>
      <c r="Y133" s="1">
        <f t="shared" si="39"/>
        <v>45751</v>
      </c>
      <c r="Z133" s="44">
        <f t="shared" si="40"/>
        <v>0</v>
      </c>
      <c r="AA133" s="1" cm="1">
        <f t="array" ref="AA133">IF(Z133&gt;0,INDEX($M$40:$M$61,Z133,1),AA132)</f>
        <v>45714</v>
      </c>
      <c r="AB133" s="1" cm="1">
        <f t="array" ref="AB133">IF(Z133&gt;0,INDEX($M$40:$M$61,Z133+1,1),AB132)</f>
        <v>45803</v>
      </c>
      <c r="AC133" s="44">
        <f t="shared" si="41"/>
        <v>89</v>
      </c>
      <c r="AD133" s="45">
        <f t="shared" si="42"/>
        <v>0.99249234678123699</v>
      </c>
      <c r="AE133" s="45">
        <f t="shared" si="43"/>
        <v>0.98646001425434715</v>
      </c>
      <c r="AF133" s="44">
        <f t="shared" si="46"/>
        <v>37</v>
      </c>
      <c r="AG133" s="45">
        <f t="shared" si="44"/>
        <v>0.98998005594388638</v>
      </c>
      <c r="AH133">
        <f t="shared" si="45"/>
        <v>2.8103669491118657E-2</v>
      </c>
      <c r="AI133" s="40">
        <f ca="1"/>
        <v>2.4660884182976517E-2</v>
      </c>
      <c r="AJ133" s="229">
        <v>-2E-3</v>
      </c>
      <c r="AK133" s="230">
        <v>2.6103669491118656E-2</v>
      </c>
      <c r="AL133" s="231">
        <v>0.9906897959437686</v>
      </c>
    </row>
    <row r="134" spans="24:38">
      <c r="X134" s="46">
        <v>130</v>
      </c>
      <c r="Y134" s="1">
        <f t="shared" ref="Y134:Y197" si="47">Y133+1</f>
        <v>45752</v>
      </c>
      <c r="Z134" s="44">
        <f t="shared" ref="Z134:Z197" si="48">IFERROR(MATCH(Y134,$M$40:$M$61,0),0)</f>
        <v>0</v>
      </c>
      <c r="AA134" s="1" cm="1">
        <f t="array" ref="AA134">IF(Z134&gt;0,INDEX($M$40:$M$61,Z134,1),AA133)</f>
        <v>45714</v>
      </c>
      <c r="AB134" s="1" cm="1">
        <f t="array" ref="AB134">IF(Z134&gt;0,INDEX($M$40:$M$61,Z134+1,1),AB133)</f>
        <v>45803</v>
      </c>
      <c r="AC134" s="44">
        <f t="shared" ref="AC134:AC197" si="49">_xlfn.DAYS(AB134,AA134)</f>
        <v>89</v>
      </c>
      <c r="AD134" s="45">
        <f t="shared" ref="AD134:AD197" si="50">VLOOKUP(AA134,$M$40:$P$61,4,FALSE)</f>
        <v>0.99249234678123699</v>
      </c>
      <c r="AE134" s="45">
        <f t="shared" ref="AE134:AE197" si="51">VLOOKUP(AB134,$M$10:$P$36,4,FALSE)</f>
        <v>0.98646001425434715</v>
      </c>
      <c r="AF134" s="44">
        <f t="shared" si="46"/>
        <v>38</v>
      </c>
      <c r="AG134" s="45">
        <f t="shared" ref="AG134:AG197" si="52">IF(AF134=0,AD134,AD134*(AE134/AD134)^(AF134/AC134))</f>
        <v>0.98991224452384885</v>
      </c>
      <c r="AH134">
        <f t="shared" ref="AH134:AH197" si="53">-LN(AG134)*360/X134</f>
        <v>2.8077180030079134E-2</v>
      </c>
      <c r="AI134" s="40">
        <f ca="1"/>
        <v>2.4660884182976517E-2</v>
      </c>
      <c r="AJ134" s="229">
        <v>-2E-3</v>
      </c>
      <c r="AK134" s="230">
        <v>2.6077180030079132E-2</v>
      </c>
      <c r="AL134" s="231">
        <v>0.99062743937861508</v>
      </c>
    </row>
    <row r="135" spans="24:38">
      <c r="X135" s="46">
        <v>131</v>
      </c>
      <c r="Y135" s="1">
        <f t="shared" si="47"/>
        <v>45753</v>
      </c>
      <c r="Z135" s="44">
        <f t="shared" si="48"/>
        <v>0</v>
      </c>
      <c r="AA135" s="1" cm="1">
        <f t="array" ref="AA135">IF(Z135&gt;0,INDEX($M$40:$M$61,Z135,1),AA134)</f>
        <v>45714</v>
      </c>
      <c r="AB135" s="1" cm="1">
        <f t="array" ref="AB135">IF(Z135&gt;0,INDEX($M$40:$M$61,Z135+1,1),AB134)</f>
        <v>45803</v>
      </c>
      <c r="AC135" s="44">
        <f t="shared" si="49"/>
        <v>89</v>
      </c>
      <c r="AD135" s="45">
        <f t="shared" si="50"/>
        <v>0.99249234678123699</v>
      </c>
      <c r="AE135" s="45">
        <f t="shared" si="51"/>
        <v>0.98646001425434715</v>
      </c>
      <c r="AF135" s="44">
        <f t="shared" si="46"/>
        <v>39</v>
      </c>
      <c r="AG135" s="45">
        <f t="shared" si="52"/>
        <v>0.98984443774874176</v>
      </c>
      <c r="AH135">
        <f t="shared" si="53"/>
        <v>2.8051094988292658E-2</v>
      </c>
      <c r="AI135" s="40">
        <f ca="1"/>
        <v>2.4660884183056453E-2</v>
      </c>
      <c r="AJ135" s="229">
        <v>-2E-3</v>
      </c>
      <c r="AK135" s="230">
        <v>2.605109498829266E-2</v>
      </c>
      <c r="AL135" s="231">
        <v>0.99056508673834409</v>
      </c>
    </row>
    <row r="136" spans="24:38">
      <c r="X136" s="46">
        <v>132</v>
      </c>
      <c r="Y136" s="1">
        <f t="shared" si="47"/>
        <v>45754</v>
      </c>
      <c r="Z136" s="44">
        <f t="shared" si="48"/>
        <v>0</v>
      </c>
      <c r="AA136" s="1" cm="1">
        <f t="array" ref="AA136">IF(Z136&gt;0,INDEX($M$40:$M$61,Z136,1),AA135)</f>
        <v>45714</v>
      </c>
      <c r="AB136" s="1" cm="1">
        <f t="array" ref="AB136">IF(Z136&gt;0,INDEX($M$40:$M$61,Z136+1,1),AB135)</f>
        <v>45803</v>
      </c>
      <c r="AC136" s="44">
        <f t="shared" si="49"/>
        <v>89</v>
      </c>
      <c r="AD136" s="45">
        <f t="shared" si="50"/>
        <v>0.99249234678123699</v>
      </c>
      <c r="AE136" s="45">
        <f t="shared" si="51"/>
        <v>0.98646001425434715</v>
      </c>
      <c r="AF136" s="44">
        <f t="shared" si="46"/>
        <v>40</v>
      </c>
      <c r="AG136" s="45">
        <f t="shared" si="52"/>
        <v>0.98977663561824725</v>
      </c>
      <c r="AH136">
        <f t="shared" si="53"/>
        <v>2.8025405174411707E-2</v>
      </c>
      <c r="AI136" s="40">
        <f ca="1"/>
        <v>2.4660884182976517E-2</v>
      </c>
      <c r="AJ136" s="229">
        <v>-2E-3</v>
      </c>
      <c r="AK136" s="230">
        <v>2.6025405174411709E-2</v>
      </c>
      <c r="AL136" s="231">
        <v>0.99050273802270883</v>
      </c>
    </row>
    <row r="137" spans="24:38">
      <c r="X137" s="46">
        <v>133</v>
      </c>
      <c r="Y137" s="1">
        <f t="shared" si="47"/>
        <v>45755</v>
      </c>
      <c r="Z137" s="44">
        <f t="shared" si="48"/>
        <v>0</v>
      </c>
      <c r="AA137" s="1" cm="1">
        <f t="array" ref="AA137">IF(Z137&gt;0,INDEX($M$40:$M$61,Z137,1),AA136)</f>
        <v>45714</v>
      </c>
      <c r="AB137" s="1" cm="1">
        <f t="array" ref="AB137">IF(Z137&gt;0,INDEX($M$40:$M$61,Z137+1,1),AB136)</f>
        <v>45803</v>
      </c>
      <c r="AC137" s="44">
        <f t="shared" si="49"/>
        <v>89</v>
      </c>
      <c r="AD137" s="45">
        <f t="shared" si="50"/>
        <v>0.99249234678123699</v>
      </c>
      <c r="AE137" s="45">
        <f t="shared" si="51"/>
        <v>0.98646001425434715</v>
      </c>
      <c r="AF137" s="44">
        <f t="shared" si="46"/>
        <v>41</v>
      </c>
      <c r="AG137" s="45">
        <f t="shared" si="52"/>
        <v>0.98970883813204713</v>
      </c>
      <c r="AH137">
        <f t="shared" si="53"/>
        <v>2.8000101673521245E-2</v>
      </c>
      <c r="AI137" s="40">
        <f ca="1"/>
        <v>2.4660884182976517E-2</v>
      </c>
      <c r="AJ137" s="229">
        <v>-2E-3</v>
      </c>
      <c r="AK137" s="230">
        <v>2.6000101673521243E-2</v>
      </c>
      <c r="AL137" s="231">
        <v>0.99044039323146216</v>
      </c>
    </row>
    <row r="138" spans="24:38">
      <c r="X138" s="46">
        <v>134</v>
      </c>
      <c r="Y138" s="1">
        <f t="shared" si="47"/>
        <v>45756</v>
      </c>
      <c r="Z138" s="44">
        <f t="shared" si="48"/>
        <v>0</v>
      </c>
      <c r="AA138" s="1" cm="1">
        <f t="array" ref="AA138">IF(Z138&gt;0,INDEX($M$40:$M$61,Z138,1),AA137)</f>
        <v>45714</v>
      </c>
      <c r="AB138" s="1" cm="1">
        <f t="array" ref="AB138">IF(Z138&gt;0,INDEX($M$40:$M$61,Z138+1,1),AB137)</f>
        <v>45803</v>
      </c>
      <c r="AC138" s="44">
        <f t="shared" si="49"/>
        <v>89</v>
      </c>
      <c r="AD138" s="45">
        <f t="shared" si="50"/>
        <v>0.99249234678123699</v>
      </c>
      <c r="AE138" s="45">
        <f t="shared" si="51"/>
        <v>0.98646001425434715</v>
      </c>
      <c r="AF138" s="44">
        <f t="shared" si="46"/>
        <v>42</v>
      </c>
      <c r="AG138" s="45">
        <f t="shared" si="52"/>
        <v>0.98964104528982322</v>
      </c>
      <c r="AH138">
        <f t="shared" si="53"/>
        <v>2.7975175836823157E-2</v>
      </c>
      <c r="AI138" s="40">
        <f ca="1"/>
        <v>2.4660884182976517E-2</v>
      </c>
      <c r="AJ138" s="229">
        <v>-2E-3</v>
      </c>
      <c r="AK138" s="230">
        <v>2.5975175836823156E-2</v>
      </c>
      <c r="AL138" s="231">
        <v>0.99037805236435716</v>
      </c>
    </row>
    <row r="139" spans="24:38">
      <c r="X139" s="46">
        <v>135</v>
      </c>
      <c r="Y139" s="1">
        <f t="shared" si="47"/>
        <v>45757</v>
      </c>
      <c r="Z139" s="44">
        <f t="shared" si="48"/>
        <v>0</v>
      </c>
      <c r="AA139" s="1" cm="1">
        <f t="array" ref="AA139">IF(Z139&gt;0,INDEX($M$40:$M$61,Z139,1),AA138)</f>
        <v>45714</v>
      </c>
      <c r="AB139" s="1" cm="1">
        <f t="array" ref="AB139">IF(Z139&gt;0,INDEX($M$40:$M$61,Z139+1,1),AB138)</f>
        <v>45803</v>
      </c>
      <c r="AC139" s="44">
        <f t="shared" si="49"/>
        <v>89</v>
      </c>
      <c r="AD139" s="45">
        <f t="shared" si="50"/>
        <v>0.99249234678123699</v>
      </c>
      <c r="AE139" s="45">
        <f t="shared" si="51"/>
        <v>0.98646001425434715</v>
      </c>
      <c r="AF139" s="44">
        <f t="shared" si="46"/>
        <v>43</v>
      </c>
      <c r="AG139" s="45">
        <f t="shared" si="52"/>
        <v>0.98957325709125721</v>
      </c>
      <c r="AH139">
        <f t="shared" si="53"/>
        <v>2.7950619271780379E-2</v>
      </c>
      <c r="AI139" s="40">
        <f ca="1"/>
        <v>2.4660884183056453E-2</v>
      </c>
      <c r="AJ139" s="229">
        <v>-2E-3</v>
      </c>
      <c r="AK139" s="230">
        <v>2.5950619271780377E-2</v>
      </c>
      <c r="AL139" s="231">
        <v>0.9903157154211466</v>
      </c>
    </row>
    <row r="140" spans="24:38">
      <c r="X140" s="46">
        <v>136</v>
      </c>
      <c r="Y140" s="1">
        <f t="shared" si="47"/>
        <v>45758</v>
      </c>
      <c r="Z140" s="44">
        <f t="shared" si="48"/>
        <v>0</v>
      </c>
      <c r="AA140" s="1" cm="1">
        <f t="array" ref="AA140">IF(Z140&gt;0,INDEX($M$40:$M$61,Z140,1),AA139)</f>
        <v>45714</v>
      </c>
      <c r="AB140" s="1" cm="1">
        <f t="array" ref="AB140">IF(Z140&gt;0,INDEX($M$40:$M$61,Z140+1,1),AB139)</f>
        <v>45803</v>
      </c>
      <c r="AC140" s="44">
        <f t="shared" si="49"/>
        <v>89</v>
      </c>
      <c r="AD140" s="45">
        <f t="shared" si="50"/>
        <v>0.99249234678123699</v>
      </c>
      <c r="AE140" s="45">
        <f t="shared" si="51"/>
        <v>0.98646001425434715</v>
      </c>
      <c r="AF140" s="44">
        <f t="shared" ref="AF140:AF203" si="54">IF(Z140&lt;&gt;0,0,AF139+1)</f>
        <v>44</v>
      </c>
      <c r="AG140" s="45">
        <f t="shared" si="52"/>
        <v>0.98950547353603135</v>
      </c>
      <c r="AH140">
        <f t="shared" si="53"/>
        <v>2.7926423832693725E-2</v>
      </c>
      <c r="AI140" s="40">
        <f ca="1"/>
        <v>2.4660884182976517E-2</v>
      </c>
      <c r="AJ140" s="229">
        <v>-2E-3</v>
      </c>
      <c r="AK140" s="230">
        <v>2.5926423832693724E-2</v>
      </c>
      <c r="AL140" s="231">
        <v>0.99025338240158378</v>
      </c>
    </row>
    <row r="141" spans="24:38">
      <c r="X141" s="46">
        <v>137</v>
      </c>
      <c r="Y141" s="1">
        <f t="shared" si="47"/>
        <v>45759</v>
      </c>
      <c r="Z141" s="44">
        <f t="shared" si="48"/>
        <v>0</v>
      </c>
      <c r="AA141" s="1" cm="1">
        <f t="array" ref="AA141">IF(Z141&gt;0,INDEX($M$40:$M$61,Z141,1),AA140)</f>
        <v>45714</v>
      </c>
      <c r="AB141" s="1" cm="1">
        <f t="array" ref="AB141">IF(Z141&gt;0,INDEX($M$40:$M$61,Z141+1,1),AB140)</f>
        <v>45803</v>
      </c>
      <c r="AC141" s="44">
        <f t="shared" si="49"/>
        <v>89</v>
      </c>
      <c r="AD141" s="45">
        <f t="shared" si="50"/>
        <v>0.99249234678123699</v>
      </c>
      <c r="AE141" s="45">
        <f t="shared" si="51"/>
        <v>0.98646001425434715</v>
      </c>
      <c r="AF141" s="44">
        <f t="shared" si="54"/>
        <v>45</v>
      </c>
      <c r="AG141" s="45">
        <f t="shared" si="52"/>
        <v>0.98943769462382747</v>
      </c>
      <c r="AH141">
        <f t="shared" si="53"/>
        <v>2.7902581611695891E-2</v>
      </c>
      <c r="AI141" s="40">
        <f ca="1"/>
        <v>2.4660884182976517E-2</v>
      </c>
      <c r="AJ141" s="229">
        <v>-2E-3</v>
      </c>
      <c r="AK141" s="230">
        <v>2.5902581611695889E-2</v>
      </c>
      <c r="AL141" s="231">
        <v>0.99019105330542168</v>
      </c>
    </row>
    <row r="142" spans="24:38">
      <c r="X142" s="46">
        <v>138</v>
      </c>
      <c r="Y142" s="1">
        <f t="shared" si="47"/>
        <v>45760</v>
      </c>
      <c r="Z142" s="44">
        <f t="shared" si="48"/>
        <v>0</v>
      </c>
      <c r="AA142" s="1" cm="1">
        <f t="array" ref="AA142">IF(Z142&gt;0,INDEX($M$40:$M$61,Z142,1),AA141)</f>
        <v>45714</v>
      </c>
      <c r="AB142" s="1" cm="1">
        <f t="array" ref="AB142">IF(Z142&gt;0,INDEX($M$40:$M$61,Z142+1,1),AB141)</f>
        <v>45803</v>
      </c>
      <c r="AC142" s="44">
        <f t="shared" si="49"/>
        <v>89</v>
      </c>
      <c r="AD142" s="45">
        <f t="shared" si="50"/>
        <v>0.99249234678123699</v>
      </c>
      <c r="AE142" s="45">
        <f t="shared" si="51"/>
        <v>0.98646001425434715</v>
      </c>
      <c r="AF142" s="44">
        <f t="shared" si="54"/>
        <v>46</v>
      </c>
      <c r="AG142" s="45">
        <f t="shared" si="52"/>
        <v>0.98936992035432736</v>
      </c>
      <c r="AH142">
        <f t="shared" si="53"/>
        <v>2.7879084930133188E-2</v>
      </c>
      <c r="AI142" s="40">
        <f ca="1"/>
        <v>2.4660884183056453E-2</v>
      </c>
      <c r="AJ142" s="229">
        <v>-2E-3</v>
      </c>
      <c r="AK142" s="230">
        <v>2.5879084930133189E-2</v>
      </c>
      <c r="AL142" s="231">
        <v>0.99012872813241304</v>
      </c>
    </row>
    <row r="143" spans="24:38">
      <c r="X143" s="46">
        <v>139</v>
      </c>
      <c r="Y143" s="1">
        <f t="shared" si="47"/>
        <v>45761</v>
      </c>
      <c r="Z143" s="44">
        <f t="shared" si="48"/>
        <v>0</v>
      </c>
      <c r="AA143" s="1" cm="1">
        <f t="array" ref="AA143">IF(Z143&gt;0,INDEX($M$40:$M$61,Z143,1),AA142)</f>
        <v>45714</v>
      </c>
      <c r="AB143" s="1" cm="1">
        <f t="array" ref="AB143">IF(Z143&gt;0,INDEX($M$40:$M$61,Z143+1,1),AB142)</f>
        <v>45803</v>
      </c>
      <c r="AC143" s="44">
        <f t="shared" si="49"/>
        <v>89</v>
      </c>
      <c r="AD143" s="45">
        <f t="shared" si="50"/>
        <v>0.99249234678123699</v>
      </c>
      <c r="AE143" s="45">
        <f t="shared" si="51"/>
        <v>0.98646001425434715</v>
      </c>
      <c r="AF143" s="44">
        <f t="shared" si="54"/>
        <v>47</v>
      </c>
      <c r="AG143" s="45">
        <f t="shared" si="52"/>
        <v>0.98930215072721328</v>
      </c>
      <c r="AH143">
        <f t="shared" si="53"/>
        <v>2.7855926330319251E-2</v>
      </c>
      <c r="AI143" s="40">
        <f ca="1"/>
        <v>2.4660884182976517E-2</v>
      </c>
      <c r="AJ143" s="229">
        <v>-2E-3</v>
      </c>
      <c r="AK143" s="230">
        <v>2.5855926330319252E-2</v>
      </c>
      <c r="AL143" s="231">
        <v>0.9900664068823114</v>
      </c>
    </row>
    <row r="144" spans="24:38">
      <c r="X144" s="46">
        <v>140</v>
      </c>
      <c r="Y144" s="1">
        <f t="shared" si="47"/>
        <v>45762</v>
      </c>
      <c r="Z144" s="44">
        <f t="shared" si="48"/>
        <v>0</v>
      </c>
      <c r="AA144" s="1" cm="1">
        <f t="array" ref="AA144">IF(Z144&gt;0,INDEX($M$40:$M$61,Z144,1),AA143)</f>
        <v>45714</v>
      </c>
      <c r="AB144" s="1" cm="1">
        <f t="array" ref="AB144">IF(Z144&gt;0,INDEX($M$40:$M$61,Z144+1,1),AB143)</f>
        <v>45803</v>
      </c>
      <c r="AC144" s="44">
        <f t="shared" si="49"/>
        <v>89</v>
      </c>
      <c r="AD144" s="45">
        <f t="shared" si="50"/>
        <v>0.99249234678123699</v>
      </c>
      <c r="AE144" s="45">
        <f t="shared" si="51"/>
        <v>0.98646001425434715</v>
      </c>
      <c r="AF144" s="44">
        <f t="shared" si="54"/>
        <v>48</v>
      </c>
      <c r="AG144" s="45">
        <f t="shared" si="52"/>
        <v>0.98923438574216704</v>
      </c>
      <c r="AH144">
        <f t="shared" si="53"/>
        <v>2.7833098567645698E-2</v>
      </c>
      <c r="AI144" s="40">
        <f ca="1"/>
        <v>2.4660884183056453E-2</v>
      </c>
      <c r="AJ144" s="229">
        <v>-2E-3</v>
      </c>
      <c r="AK144" s="230">
        <v>2.58330985676457E-2</v>
      </c>
      <c r="AL144" s="231">
        <v>0.99000408955486952</v>
      </c>
    </row>
    <row r="145" spans="24:38">
      <c r="X145" s="46">
        <v>141</v>
      </c>
      <c r="Y145" s="1">
        <f t="shared" si="47"/>
        <v>45763</v>
      </c>
      <c r="Z145" s="44">
        <f t="shared" si="48"/>
        <v>0</v>
      </c>
      <c r="AA145" s="1" cm="1">
        <f t="array" ref="AA145">IF(Z145&gt;0,INDEX($M$40:$M$61,Z145,1),AA144)</f>
        <v>45714</v>
      </c>
      <c r="AB145" s="1" cm="1">
        <f t="array" ref="AB145">IF(Z145&gt;0,INDEX($M$40:$M$61,Z145+1,1),AB144)</f>
        <v>45803</v>
      </c>
      <c r="AC145" s="44">
        <f t="shared" si="49"/>
        <v>89</v>
      </c>
      <c r="AD145" s="45">
        <f t="shared" si="50"/>
        <v>0.99249234678123699</v>
      </c>
      <c r="AE145" s="45">
        <f t="shared" si="51"/>
        <v>0.98646001425434715</v>
      </c>
      <c r="AF145" s="44">
        <f t="shared" si="54"/>
        <v>49</v>
      </c>
      <c r="AG145" s="45">
        <f t="shared" si="52"/>
        <v>0.98916662539887079</v>
      </c>
      <c r="AH145">
        <f t="shared" si="53"/>
        <v>2.7810594603024135E-2</v>
      </c>
      <c r="AI145" s="40">
        <f ca="1"/>
        <v>2.4660884182976517E-2</v>
      </c>
      <c r="AJ145" s="229">
        <v>-2E-3</v>
      </c>
      <c r="AK145" s="230">
        <v>2.5810594603024137E-2</v>
      </c>
      <c r="AL145" s="231">
        <v>0.98994177614984058</v>
      </c>
    </row>
    <row r="146" spans="24:38">
      <c r="X146" s="46">
        <v>142</v>
      </c>
      <c r="Y146" s="1">
        <f t="shared" si="47"/>
        <v>45764</v>
      </c>
      <c r="Z146" s="44">
        <f t="shared" si="48"/>
        <v>0</v>
      </c>
      <c r="AA146" s="1" cm="1">
        <f t="array" ref="AA146">IF(Z146&gt;0,INDEX($M$40:$M$61,Z146,1),AA145)</f>
        <v>45714</v>
      </c>
      <c r="AB146" s="1" cm="1">
        <f t="array" ref="AB146">IF(Z146&gt;0,INDEX($M$40:$M$61,Z146+1,1),AB145)</f>
        <v>45803</v>
      </c>
      <c r="AC146" s="44">
        <f t="shared" si="49"/>
        <v>89</v>
      </c>
      <c r="AD146" s="45">
        <f t="shared" si="50"/>
        <v>0.99249234678123699</v>
      </c>
      <c r="AE146" s="45">
        <f t="shared" si="51"/>
        <v>0.98646001425434715</v>
      </c>
      <c r="AF146" s="44">
        <f t="shared" si="54"/>
        <v>50</v>
      </c>
      <c r="AG146" s="45">
        <f t="shared" si="52"/>
        <v>0.98909886969700656</v>
      </c>
      <c r="AH146">
        <f t="shared" si="53"/>
        <v>2.7788407595650693E-2</v>
      </c>
      <c r="AI146" s="40">
        <f ca="1"/>
        <v>2.4660884182976517E-2</v>
      </c>
      <c r="AJ146" s="229">
        <v>-2E-3</v>
      </c>
      <c r="AK146" s="230">
        <v>2.5788407595650695E-2</v>
      </c>
      <c r="AL146" s="231">
        <v>0.98987946666697779</v>
      </c>
    </row>
    <row r="147" spans="24:38">
      <c r="X147" s="46">
        <v>143</v>
      </c>
      <c r="Y147" s="1">
        <f t="shared" si="47"/>
        <v>45765</v>
      </c>
      <c r="Z147" s="44">
        <f t="shared" si="48"/>
        <v>0</v>
      </c>
      <c r="AA147" s="1" cm="1">
        <f t="array" ref="AA147">IF(Z147&gt;0,INDEX($M$40:$M$61,Z147,1),AA146)</f>
        <v>45714</v>
      </c>
      <c r="AB147" s="1" cm="1">
        <f t="array" ref="AB147">IF(Z147&gt;0,INDEX($M$40:$M$61,Z147+1,1),AB146)</f>
        <v>45803</v>
      </c>
      <c r="AC147" s="44">
        <f t="shared" si="49"/>
        <v>89</v>
      </c>
      <c r="AD147" s="45">
        <f t="shared" si="50"/>
        <v>0.99249234678123699</v>
      </c>
      <c r="AE147" s="45">
        <f t="shared" si="51"/>
        <v>0.98646001425434715</v>
      </c>
      <c r="AF147" s="44">
        <f t="shared" si="54"/>
        <v>51</v>
      </c>
      <c r="AG147" s="45">
        <f t="shared" si="52"/>
        <v>0.98903111863625637</v>
      </c>
      <c r="AH147">
        <f t="shared" si="53"/>
        <v>2.7766530896072721E-2</v>
      </c>
      <c r="AI147" s="40">
        <f ca="1"/>
        <v>2.4660884182976517E-2</v>
      </c>
      <c r="AJ147" s="229">
        <v>-2E-3</v>
      </c>
      <c r="AK147" s="230">
        <v>2.5766530896072719E-2</v>
      </c>
      <c r="AL147" s="231">
        <v>0.98981716110603424</v>
      </c>
    </row>
    <row r="148" spans="24:38">
      <c r="X148" s="46">
        <v>144</v>
      </c>
      <c r="Y148" s="1">
        <f t="shared" si="47"/>
        <v>45766</v>
      </c>
      <c r="Z148" s="44">
        <f t="shared" si="48"/>
        <v>0</v>
      </c>
      <c r="AA148" s="1" cm="1">
        <f t="array" ref="AA148">IF(Z148&gt;0,INDEX($M$40:$M$61,Z148,1),AA147)</f>
        <v>45714</v>
      </c>
      <c r="AB148" s="1" cm="1">
        <f t="array" ref="AB148">IF(Z148&gt;0,INDEX($M$40:$M$61,Z148+1,1),AB147)</f>
        <v>45803</v>
      </c>
      <c r="AC148" s="44">
        <f t="shared" si="49"/>
        <v>89</v>
      </c>
      <c r="AD148" s="45">
        <f t="shared" si="50"/>
        <v>0.99249234678123699</v>
      </c>
      <c r="AE148" s="45">
        <f t="shared" si="51"/>
        <v>0.98646001425434715</v>
      </c>
      <c r="AF148" s="44">
        <f t="shared" si="54"/>
        <v>52</v>
      </c>
      <c r="AG148" s="45">
        <f t="shared" si="52"/>
        <v>0.98896337221630237</v>
      </c>
      <c r="AH148">
        <f t="shared" si="53"/>
        <v>2.7744958039544351E-2</v>
      </c>
      <c r="AI148" s="40">
        <f ca="1"/>
        <v>2.4660884182976517E-2</v>
      </c>
      <c r="AJ148" s="229">
        <v>-2E-3</v>
      </c>
      <c r="AK148" s="230">
        <v>2.5744958039544352E-2</v>
      </c>
      <c r="AL148" s="231">
        <v>0.98975485946676289</v>
      </c>
    </row>
    <row r="149" spans="24:38">
      <c r="X149" s="46">
        <v>145</v>
      </c>
      <c r="Y149" s="1">
        <f t="shared" si="47"/>
        <v>45767</v>
      </c>
      <c r="Z149" s="44">
        <f t="shared" si="48"/>
        <v>0</v>
      </c>
      <c r="AA149" s="1" cm="1">
        <f t="array" ref="AA149">IF(Z149&gt;0,INDEX($M$40:$M$61,Z149,1),AA148)</f>
        <v>45714</v>
      </c>
      <c r="AB149" s="1" cm="1">
        <f t="array" ref="AB149">IF(Z149&gt;0,INDEX($M$40:$M$61,Z149+1,1),AB148)</f>
        <v>45803</v>
      </c>
      <c r="AC149" s="44">
        <f t="shared" si="49"/>
        <v>89</v>
      </c>
      <c r="AD149" s="45">
        <f t="shared" si="50"/>
        <v>0.99249234678123699</v>
      </c>
      <c r="AE149" s="45">
        <f t="shared" si="51"/>
        <v>0.98646001425434715</v>
      </c>
      <c r="AF149" s="44">
        <f t="shared" si="54"/>
        <v>53</v>
      </c>
      <c r="AG149" s="45">
        <f t="shared" si="52"/>
        <v>0.98889563043682649</v>
      </c>
      <c r="AH149">
        <f t="shared" si="53"/>
        <v>2.7723682739658161E-2</v>
      </c>
      <c r="AI149" s="40">
        <f ca="1"/>
        <v>2.4660884183056453E-2</v>
      </c>
      <c r="AJ149" s="229">
        <v>-2E-3</v>
      </c>
      <c r="AK149" s="230">
        <v>2.5723682739658159E-2</v>
      </c>
      <c r="AL149" s="231">
        <v>0.98969256174891707</v>
      </c>
    </row>
    <row r="150" spans="24:38">
      <c r="X150" s="46">
        <v>146</v>
      </c>
      <c r="Y150" s="1">
        <f t="shared" si="47"/>
        <v>45768</v>
      </c>
      <c r="Z150" s="44">
        <f t="shared" si="48"/>
        <v>0</v>
      </c>
      <c r="AA150" s="1" cm="1">
        <f t="array" ref="AA150">IF(Z150&gt;0,INDEX($M$40:$M$61,Z150,1),AA149)</f>
        <v>45714</v>
      </c>
      <c r="AB150" s="1" cm="1">
        <f t="array" ref="AB150">IF(Z150&gt;0,INDEX($M$40:$M$61,Z150+1,1),AB149)</f>
        <v>45803</v>
      </c>
      <c r="AC150" s="44">
        <f t="shared" si="49"/>
        <v>89</v>
      </c>
      <c r="AD150" s="45">
        <f t="shared" si="50"/>
        <v>0.99249234678123699</v>
      </c>
      <c r="AE150" s="45">
        <f t="shared" si="51"/>
        <v>0.98646001425434715</v>
      </c>
      <c r="AF150" s="44">
        <f t="shared" si="54"/>
        <v>54</v>
      </c>
      <c r="AG150" s="45">
        <f t="shared" si="52"/>
        <v>0.98882789329751108</v>
      </c>
      <c r="AH150">
        <f t="shared" si="53"/>
        <v>2.7702698882235987E-2</v>
      </c>
      <c r="AI150" s="40">
        <f ca="1"/>
        <v>2.4660884182976517E-2</v>
      </c>
      <c r="AJ150" s="229">
        <v>-2E-3</v>
      </c>
      <c r="AK150" s="230">
        <v>2.5702698882235989E-2</v>
      </c>
      <c r="AL150" s="231">
        <v>0.98963026795224984</v>
      </c>
    </row>
    <row r="151" spans="24:38">
      <c r="X151" s="46">
        <v>147</v>
      </c>
      <c r="Y151" s="1">
        <f t="shared" si="47"/>
        <v>45769</v>
      </c>
      <c r="Z151" s="44">
        <f t="shared" si="48"/>
        <v>0</v>
      </c>
      <c r="AA151" s="1" cm="1">
        <f t="array" ref="AA151">IF(Z151&gt;0,INDEX($M$40:$M$61,Z151,1),AA150)</f>
        <v>45714</v>
      </c>
      <c r="AB151" s="1" cm="1">
        <f t="array" ref="AB151">IF(Z151&gt;0,INDEX($M$40:$M$61,Z151+1,1),AB150)</f>
        <v>45803</v>
      </c>
      <c r="AC151" s="44">
        <f t="shared" si="49"/>
        <v>89</v>
      </c>
      <c r="AD151" s="45">
        <f t="shared" si="50"/>
        <v>0.99249234678123699</v>
      </c>
      <c r="AE151" s="45">
        <f t="shared" si="51"/>
        <v>0.98646001425434715</v>
      </c>
      <c r="AF151" s="44">
        <f t="shared" si="54"/>
        <v>55</v>
      </c>
      <c r="AG151" s="45">
        <f t="shared" si="52"/>
        <v>0.9887601607980383</v>
      </c>
      <c r="AH151">
        <f t="shared" si="53"/>
        <v>2.7682000519472488E-2</v>
      </c>
      <c r="AI151" s="40">
        <f ca="1"/>
        <v>2.4660884182976517E-2</v>
      </c>
      <c r="AJ151" s="229">
        <v>-2E-3</v>
      </c>
      <c r="AK151" s="230">
        <v>2.5682000519472489E-2</v>
      </c>
      <c r="AL151" s="231">
        <v>0.98956797807651464</v>
      </c>
    </row>
    <row r="152" spans="24:38">
      <c r="X152" s="46">
        <v>148</v>
      </c>
      <c r="Y152" s="1">
        <f t="shared" si="47"/>
        <v>45770</v>
      </c>
      <c r="Z152" s="44">
        <f t="shared" si="48"/>
        <v>0</v>
      </c>
      <c r="AA152" s="1" cm="1">
        <f t="array" ref="AA152">IF(Z152&gt;0,INDEX($M$40:$M$61,Z152,1),AA151)</f>
        <v>45714</v>
      </c>
      <c r="AB152" s="1" cm="1">
        <f t="array" ref="AB152">IF(Z152&gt;0,INDEX($M$40:$M$61,Z152+1,1),AB151)</f>
        <v>45803</v>
      </c>
      <c r="AC152" s="44">
        <f t="shared" si="49"/>
        <v>89</v>
      </c>
      <c r="AD152" s="45">
        <f t="shared" si="50"/>
        <v>0.99249234678123699</v>
      </c>
      <c r="AE152" s="45">
        <f t="shared" si="51"/>
        <v>0.98646001425434715</v>
      </c>
      <c r="AF152" s="44">
        <f t="shared" si="54"/>
        <v>56</v>
      </c>
      <c r="AG152" s="45">
        <f t="shared" si="52"/>
        <v>0.98869243293809028</v>
      </c>
      <c r="AH152">
        <f t="shared" si="53"/>
        <v>2.7661581864313868E-2</v>
      </c>
      <c r="AI152" s="40">
        <f ca="1"/>
        <v>2.4660884182976517E-2</v>
      </c>
      <c r="AJ152" s="229">
        <v>-2E-3</v>
      </c>
      <c r="AK152" s="230">
        <v>2.5661581864313866E-2</v>
      </c>
      <c r="AL152" s="231">
        <v>0.98950569212146444</v>
      </c>
    </row>
    <row r="153" spans="24:38">
      <c r="X153" s="46">
        <v>149</v>
      </c>
      <c r="Y153" s="1">
        <f t="shared" si="47"/>
        <v>45771</v>
      </c>
      <c r="Z153" s="44">
        <f t="shared" si="48"/>
        <v>0</v>
      </c>
      <c r="AA153" s="1" cm="1">
        <f t="array" ref="AA153">IF(Z153&gt;0,INDEX($M$40:$M$61,Z153,1),AA152)</f>
        <v>45714</v>
      </c>
      <c r="AB153" s="1" cm="1">
        <f t="array" ref="AB153">IF(Z153&gt;0,INDEX($M$40:$M$61,Z153+1,1),AB152)</f>
        <v>45803</v>
      </c>
      <c r="AC153" s="44">
        <f t="shared" si="49"/>
        <v>89</v>
      </c>
      <c r="AD153" s="45">
        <f t="shared" si="50"/>
        <v>0.99249234678123699</v>
      </c>
      <c r="AE153" s="45">
        <f t="shared" si="51"/>
        <v>0.98646001425434715</v>
      </c>
      <c r="AF153" s="44">
        <f t="shared" si="54"/>
        <v>57</v>
      </c>
      <c r="AG153" s="45">
        <f t="shared" si="52"/>
        <v>0.98862470971734928</v>
      </c>
      <c r="AH153">
        <f t="shared" si="53"/>
        <v>2.7641437285063263E-2</v>
      </c>
      <c r="AI153" s="40">
        <f ca="1"/>
        <v>2.4660884182976517E-2</v>
      </c>
      <c r="AJ153" s="229">
        <v>-2E-3</v>
      </c>
      <c r="AK153" s="230">
        <v>2.5641437285063261E-2</v>
      </c>
      <c r="AL153" s="231">
        <v>0.98944341008685266</v>
      </c>
    </row>
    <row r="154" spans="24:38">
      <c r="X154" s="46">
        <v>150</v>
      </c>
      <c r="Y154" s="1">
        <f t="shared" si="47"/>
        <v>45772</v>
      </c>
      <c r="Z154" s="44">
        <f t="shared" si="48"/>
        <v>0</v>
      </c>
      <c r="AA154" s="1" cm="1">
        <f t="array" ref="AA154">IF(Z154&gt;0,INDEX($M$40:$M$61,Z154,1),AA153)</f>
        <v>45714</v>
      </c>
      <c r="AB154" s="1" cm="1">
        <f t="array" ref="AB154">IF(Z154&gt;0,INDEX($M$40:$M$61,Z154+1,1),AB153)</f>
        <v>45803</v>
      </c>
      <c r="AC154" s="44">
        <f t="shared" si="49"/>
        <v>89</v>
      </c>
      <c r="AD154" s="45">
        <f t="shared" si="50"/>
        <v>0.99249234678123699</v>
      </c>
      <c r="AE154" s="45">
        <f t="shared" si="51"/>
        <v>0.98646001425434715</v>
      </c>
      <c r="AF154" s="44">
        <f t="shared" si="54"/>
        <v>58</v>
      </c>
      <c r="AG154" s="45">
        <f t="shared" si="52"/>
        <v>0.98855699113549722</v>
      </c>
      <c r="AH154">
        <f t="shared" si="53"/>
        <v>2.7621561300203237E-2</v>
      </c>
      <c r="AI154" s="40">
        <f ca="1"/>
        <v>2.4660884183056453E-2</v>
      </c>
      <c r="AJ154" s="229">
        <v>-2E-3</v>
      </c>
      <c r="AK154" s="230">
        <v>2.5621561300203238E-2</v>
      </c>
      <c r="AL154" s="231">
        <v>0.98938113197243216</v>
      </c>
    </row>
    <row r="155" spans="24:38">
      <c r="X155" s="46">
        <v>151</v>
      </c>
      <c r="Y155" s="1">
        <f t="shared" si="47"/>
        <v>45773</v>
      </c>
      <c r="Z155" s="44">
        <f t="shared" si="48"/>
        <v>0</v>
      </c>
      <c r="AA155" s="1" cm="1">
        <f t="array" ref="AA155">IF(Z155&gt;0,INDEX($M$40:$M$61,Z155,1),AA154)</f>
        <v>45714</v>
      </c>
      <c r="AB155" s="1" cm="1">
        <f t="array" ref="AB155">IF(Z155&gt;0,INDEX($M$40:$M$61,Z155+1,1),AB154)</f>
        <v>45803</v>
      </c>
      <c r="AC155" s="44">
        <f t="shared" si="49"/>
        <v>89</v>
      </c>
      <c r="AD155" s="45">
        <f t="shared" si="50"/>
        <v>0.99249234678123699</v>
      </c>
      <c r="AE155" s="45">
        <f t="shared" si="51"/>
        <v>0.98646001425434715</v>
      </c>
      <c r="AF155" s="44">
        <f t="shared" si="54"/>
        <v>59</v>
      </c>
      <c r="AG155" s="45">
        <f t="shared" si="52"/>
        <v>0.9884892771922168</v>
      </c>
      <c r="AH155">
        <f t="shared" si="53"/>
        <v>2.7601948573420319E-2</v>
      </c>
      <c r="AI155" s="40">
        <f ca="1"/>
        <v>2.4660884182976517E-2</v>
      </c>
      <c r="AJ155" s="229">
        <v>-2E-3</v>
      </c>
      <c r="AK155" s="230">
        <v>2.5601948573420318E-2</v>
      </c>
      <c r="AL155" s="231">
        <v>0.9893188577779567</v>
      </c>
    </row>
    <row r="156" spans="24:38">
      <c r="X156" s="46">
        <v>152</v>
      </c>
      <c r="Y156" s="1">
        <f t="shared" si="47"/>
        <v>45774</v>
      </c>
      <c r="Z156" s="44">
        <f t="shared" si="48"/>
        <v>0</v>
      </c>
      <c r="AA156" s="1" cm="1">
        <f t="array" ref="AA156">IF(Z156&gt;0,INDEX($M$40:$M$61,Z156,1),AA155)</f>
        <v>45714</v>
      </c>
      <c r="AB156" s="1" cm="1">
        <f t="array" ref="AB156">IF(Z156&gt;0,INDEX($M$40:$M$61,Z156+1,1),AB155)</f>
        <v>45803</v>
      </c>
      <c r="AC156" s="44">
        <f t="shared" si="49"/>
        <v>89</v>
      </c>
      <c r="AD156" s="45">
        <f t="shared" si="50"/>
        <v>0.99249234678123699</v>
      </c>
      <c r="AE156" s="45">
        <f t="shared" si="51"/>
        <v>0.98646001425434715</v>
      </c>
      <c r="AF156" s="44">
        <f t="shared" si="54"/>
        <v>60</v>
      </c>
      <c r="AG156" s="45">
        <f t="shared" si="52"/>
        <v>0.98842156788719004</v>
      </c>
      <c r="AH156">
        <f t="shared" si="53"/>
        <v>2.7582593908831964E-2</v>
      </c>
      <c r="AI156" s="40">
        <f ca="1"/>
        <v>2.4660884182976517E-2</v>
      </c>
      <c r="AJ156" s="229">
        <v>-2E-3</v>
      </c>
      <c r="AK156" s="230">
        <v>2.5582593908831962E-2</v>
      </c>
      <c r="AL156" s="231">
        <v>0.98925658750317924</v>
      </c>
    </row>
    <row r="157" spans="24:38">
      <c r="X157" s="46">
        <v>153</v>
      </c>
      <c r="Y157" s="1">
        <f t="shared" si="47"/>
        <v>45775</v>
      </c>
      <c r="Z157" s="44">
        <f t="shared" si="48"/>
        <v>0</v>
      </c>
      <c r="AA157" s="1" cm="1">
        <f t="array" ref="AA157">IF(Z157&gt;0,INDEX($M$40:$M$61,Z157,1),AA156)</f>
        <v>45714</v>
      </c>
      <c r="AB157" s="1" cm="1">
        <f t="array" ref="AB157">IF(Z157&gt;0,INDEX($M$40:$M$61,Z157+1,1),AB156)</f>
        <v>45803</v>
      </c>
      <c r="AC157" s="44">
        <f t="shared" si="49"/>
        <v>89</v>
      </c>
      <c r="AD157" s="45">
        <f t="shared" si="50"/>
        <v>0.99249234678123699</v>
      </c>
      <c r="AE157" s="45">
        <f t="shared" si="51"/>
        <v>0.98646001425434715</v>
      </c>
      <c r="AF157" s="44">
        <f t="shared" si="54"/>
        <v>61</v>
      </c>
      <c r="AG157" s="45">
        <f t="shared" si="52"/>
        <v>0.98835386322009922</v>
      </c>
      <c r="AH157">
        <f t="shared" si="53"/>
        <v>2.7563492246395229E-2</v>
      </c>
      <c r="AI157" s="40">
        <f ca="1"/>
        <v>2.4660884182976517E-2</v>
      </c>
      <c r="AJ157" s="229">
        <v>-2E-3</v>
      </c>
      <c r="AK157" s="230">
        <v>2.5563492246395231E-2</v>
      </c>
      <c r="AL157" s="231">
        <v>0.989194321147853</v>
      </c>
    </row>
    <row r="158" spans="24:38">
      <c r="X158" s="46">
        <v>154</v>
      </c>
      <c r="Y158" s="1">
        <f t="shared" si="47"/>
        <v>45776</v>
      </c>
      <c r="Z158" s="44">
        <f t="shared" si="48"/>
        <v>0</v>
      </c>
      <c r="AA158" s="1" cm="1">
        <f t="array" ref="AA158">IF(Z158&gt;0,INDEX($M$40:$M$61,Z158,1),AA157)</f>
        <v>45714</v>
      </c>
      <c r="AB158" s="1" cm="1">
        <f t="array" ref="AB158">IF(Z158&gt;0,INDEX($M$40:$M$61,Z158+1,1),AB157)</f>
        <v>45803</v>
      </c>
      <c r="AC158" s="44">
        <f t="shared" si="49"/>
        <v>89</v>
      </c>
      <c r="AD158" s="45">
        <f t="shared" si="50"/>
        <v>0.99249234678123699</v>
      </c>
      <c r="AE158" s="45">
        <f t="shared" si="51"/>
        <v>0.98646001425434715</v>
      </c>
      <c r="AF158" s="44">
        <f t="shared" si="54"/>
        <v>62</v>
      </c>
      <c r="AG158" s="45">
        <f t="shared" si="52"/>
        <v>0.98828616319062668</v>
      </c>
      <c r="AH158">
        <f t="shared" si="53"/>
        <v>2.7544638657496647E-2</v>
      </c>
      <c r="AI158" s="40">
        <f ca="1"/>
        <v>2.4660884182976517E-2</v>
      </c>
      <c r="AJ158" s="229">
        <v>-2E-3</v>
      </c>
      <c r="AK158" s="230">
        <v>2.5544638657496649E-2</v>
      </c>
      <c r="AL158" s="231">
        <v>0.98913205871173149</v>
      </c>
    </row>
    <row r="159" spans="24:38">
      <c r="X159" s="46">
        <v>155</v>
      </c>
      <c r="Y159" s="1">
        <f t="shared" si="47"/>
        <v>45777</v>
      </c>
      <c r="Z159" s="44">
        <f t="shared" si="48"/>
        <v>0</v>
      </c>
      <c r="AA159" s="1" cm="1">
        <f t="array" ref="AA159">IF(Z159&gt;0,INDEX($M$40:$M$61,Z159,1),AA158)</f>
        <v>45714</v>
      </c>
      <c r="AB159" s="1" cm="1">
        <f t="array" ref="AB159">IF(Z159&gt;0,INDEX($M$40:$M$61,Z159+1,1),AB158)</f>
        <v>45803</v>
      </c>
      <c r="AC159" s="44">
        <f t="shared" si="49"/>
        <v>89</v>
      </c>
      <c r="AD159" s="45">
        <f t="shared" si="50"/>
        <v>0.99249234678123699</v>
      </c>
      <c r="AE159" s="45">
        <f t="shared" si="51"/>
        <v>0.98646001425434715</v>
      </c>
      <c r="AF159" s="44">
        <f t="shared" si="54"/>
        <v>63</v>
      </c>
      <c r="AG159" s="45">
        <f t="shared" si="52"/>
        <v>0.98821846779845479</v>
      </c>
      <c r="AH159">
        <f t="shared" si="53"/>
        <v>2.752602834071282E-2</v>
      </c>
      <c r="AI159" s="40">
        <f ca="1"/>
        <v>2.4660884182976517E-2</v>
      </c>
      <c r="AJ159" s="229">
        <v>-2E-3</v>
      </c>
      <c r="AK159" s="230">
        <v>2.5526028340712818E-2</v>
      </c>
      <c r="AL159" s="231">
        <v>0.98906980019456792</v>
      </c>
    </row>
    <row r="160" spans="24:38">
      <c r="X160" s="46">
        <v>156</v>
      </c>
      <c r="Y160" s="1">
        <f t="shared" si="47"/>
        <v>45778</v>
      </c>
      <c r="Z160" s="44">
        <f t="shared" si="48"/>
        <v>0</v>
      </c>
      <c r="AA160" s="1" cm="1">
        <f t="array" ref="AA160">IF(Z160&gt;0,INDEX($M$40:$M$61,Z160,1),AA159)</f>
        <v>45714</v>
      </c>
      <c r="AB160" s="1" cm="1">
        <f t="array" ref="AB160">IF(Z160&gt;0,INDEX($M$40:$M$61,Z160+1,1),AB159)</f>
        <v>45803</v>
      </c>
      <c r="AC160" s="44">
        <f t="shared" si="49"/>
        <v>89</v>
      </c>
      <c r="AD160" s="45">
        <f t="shared" si="50"/>
        <v>0.99249234678123699</v>
      </c>
      <c r="AE160" s="45">
        <f t="shared" si="51"/>
        <v>0.98646001425434715</v>
      </c>
      <c r="AF160" s="44">
        <f t="shared" si="54"/>
        <v>64</v>
      </c>
      <c r="AG160" s="45">
        <f t="shared" si="52"/>
        <v>0.98815077704326593</v>
      </c>
      <c r="AH160">
        <f t="shared" si="53"/>
        <v>2.7507656617733838E-2</v>
      </c>
      <c r="AI160" s="40">
        <f ca="1"/>
        <v>2.4660884182976517E-2</v>
      </c>
      <c r="AJ160" s="229">
        <v>-2E-3</v>
      </c>
      <c r="AK160" s="230">
        <v>2.550765661773384E-2</v>
      </c>
      <c r="AL160" s="231">
        <v>0.98900754559611559</v>
      </c>
    </row>
    <row r="161" spans="24:38">
      <c r="X161" s="46">
        <v>157</v>
      </c>
      <c r="Y161" s="1">
        <f t="shared" si="47"/>
        <v>45779</v>
      </c>
      <c r="Z161" s="44">
        <f t="shared" si="48"/>
        <v>0</v>
      </c>
      <c r="AA161" s="1" cm="1">
        <f t="array" ref="AA161">IF(Z161&gt;0,INDEX($M$40:$M$61,Z161,1),AA160)</f>
        <v>45714</v>
      </c>
      <c r="AB161" s="1" cm="1">
        <f t="array" ref="AB161">IF(Z161&gt;0,INDEX($M$40:$M$61,Z161+1,1),AB160)</f>
        <v>45803</v>
      </c>
      <c r="AC161" s="44">
        <f t="shared" si="49"/>
        <v>89</v>
      </c>
      <c r="AD161" s="45">
        <f t="shared" si="50"/>
        <v>0.99249234678123699</v>
      </c>
      <c r="AE161" s="45">
        <f t="shared" si="51"/>
        <v>0.98646001425434715</v>
      </c>
      <c r="AF161" s="44">
        <f t="shared" si="54"/>
        <v>65</v>
      </c>
      <c r="AG161" s="45">
        <f t="shared" si="52"/>
        <v>0.98808309092474234</v>
      </c>
      <c r="AH161">
        <f t="shared" si="53"/>
        <v>2.7489518929442677E-2</v>
      </c>
      <c r="AI161" s="40">
        <f ca="1"/>
        <v>2.4660884183056453E-2</v>
      </c>
      <c r="AJ161" s="229">
        <v>-2E-3</v>
      </c>
      <c r="AK161" s="230">
        <v>2.5489518929442678E-2</v>
      </c>
      <c r="AL161" s="231">
        <v>0.98894529491612793</v>
      </c>
    </row>
    <row r="162" spans="24:38">
      <c r="X162" s="46">
        <v>158</v>
      </c>
      <c r="Y162" s="1">
        <f t="shared" si="47"/>
        <v>45780</v>
      </c>
      <c r="Z162" s="44">
        <f t="shared" si="48"/>
        <v>0</v>
      </c>
      <c r="AA162" s="1" cm="1">
        <f t="array" ref="AA162">IF(Z162&gt;0,INDEX($M$40:$M$61,Z162,1),AA161)</f>
        <v>45714</v>
      </c>
      <c r="AB162" s="1" cm="1">
        <f t="array" ref="AB162">IF(Z162&gt;0,INDEX($M$40:$M$61,Z162+1,1),AB161)</f>
        <v>45803</v>
      </c>
      <c r="AC162" s="44">
        <f t="shared" si="49"/>
        <v>89</v>
      </c>
      <c r="AD162" s="45">
        <f t="shared" si="50"/>
        <v>0.99249234678123699</v>
      </c>
      <c r="AE162" s="45">
        <f t="shared" si="51"/>
        <v>0.98646001425434715</v>
      </c>
      <c r="AF162" s="44">
        <f t="shared" si="54"/>
        <v>66</v>
      </c>
      <c r="AG162" s="45">
        <f t="shared" si="52"/>
        <v>0.98801540944256649</v>
      </c>
      <c r="AH162">
        <f t="shared" si="53"/>
        <v>2.7471610832142571E-2</v>
      </c>
      <c r="AI162" s="40">
        <f ca="1"/>
        <v>2.4660884183056453E-2</v>
      </c>
      <c r="AJ162" s="229">
        <v>-2E-3</v>
      </c>
      <c r="AK162" s="230">
        <v>2.5471610832142569E-2</v>
      </c>
      <c r="AL162" s="231">
        <v>0.98888304815435812</v>
      </c>
    </row>
    <row r="163" spans="24:38">
      <c r="X163" s="46">
        <v>159</v>
      </c>
      <c r="Y163" s="1">
        <f t="shared" si="47"/>
        <v>45781</v>
      </c>
      <c r="Z163" s="44">
        <f t="shared" si="48"/>
        <v>0</v>
      </c>
      <c r="AA163" s="1" cm="1">
        <f t="array" ref="AA163">IF(Z163&gt;0,INDEX($M$40:$M$61,Z163,1),AA162)</f>
        <v>45714</v>
      </c>
      <c r="AB163" s="1" cm="1">
        <f t="array" ref="AB163">IF(Z163&gt;0,INDEX($M$40:$M$61,Z163+1,1),AB162)</f>
        <v>45803</v>
      </c>
      <c r="AC163" s="44">
        <f t="shared" si="49"/>
        <v>89</v>
      </c>
      <c r="AD163" s="45">
        <f t="shared" si="50"/>
        <v>0.99249234678123699</v>
      </c>
      <c r="AE163" s="45">
        <f t="shared" si="51"/>
        <v>0.98646001425434715</v>
      </c>
      <c r="AF163" s="44">
        <f t="shared" si="54"/>
        <v>67</v>
      </c>
      <c r="AG163" s="45">
        <f t="shared" si="52"/>
        <v>0.98794773259642088</v>
      </c>
      <c r="AH163">
        <f t="shared" si="53"/>
        <v>2.7453927993927887E-2</v>
      </c>
      <c r="AI163" s="40">
        <f ca="1"/>
        <v>2.4660884182976517E-2</v>
      </c>
      <c r="AJ163" s="229">
        <v>-2E-3</v>
      </c>
      <c r="AK163" s="230">
        <v>2.5453927993927886E-2</v>
      </c>
      <c r="AL163" s="231">
        <v>0.98882080531055982</v>
      </c>
    </row>
    <row r="164" spans="24:38">
      <c r="X164" s="46">
        <v>160</v>
      </c>
      <c r="Y164" s="1">
        <f t="shared" si="47"/>
        <v>45782</v>
      </c>
      <c r="Z164" s="44">
        <f t="shared" si="48"/>
        <v>0</v>
      </c>
      <c r="AA164" s="1" cm="1">
        <f t="array" ref="AA164">IF(Z164&gt;0,INDEX($M$40:$M$61,Z164,1),AA163)</f>
        <v>45714</v>
      </c>
      <c r="AB164" s="1" cm="1">
        <f t="array" ref="AB164">IF(Z164&gt;0,INDEX($M$40:$M$61,Z164+1,1),AB163)</f>
        <v>45803</v>
      </c>
      <c r="AC164" s="44">
        <f t="shared" si="49"/>
        <v>89</v>
      </c>
      <c r="AD164" s="45">
        <f t="shared" si="50"/>
        <v>0.99249234678123699</v>
      </c>
      <c r="AE164" s="45">
        <f t="shared" si="51"/>
        <v>0.98646001425434715</v>
      </c>
      <c r="AF164" s="44">
        <f t="shared" si="54"/>
        <v>68</v>
      </c>
      <c r="AG164" s="45">
        <f t="shared" si="52"/>
        <v>0.98788006038598786</v>
      </c>
      <c r="AH164">
        <f t="shared" si="53"/>
        <v>2.7436466191190955E-2</v>
      </c>
      <c r="AI164" s="40">
        <f ca="1"/>
        <v>2.4660884182976517E-2</v>
      </c>
      <c r="AJ164" s="229">
        <v>-2E-3</v>
      </c>
      <c r="AK164" s="230">
        <v>2.5436466191190957E-2</v>
      </c>
      <c r="AL164" s="231">
        <v>0.98875856638448623</v>
      </c>
    </row>
    <row r="165" spans="24:38">
      <c r="X165" s="46">
        <v>161</v>
      </c>
      <c r="Y165" s="1">
        <f t="shared" si="47"/>
        <v>45783</v>
      </c>
      <c r="Z165" s="44">
        <f t="shared" si="48"/>
        <v>0</v>
      </c>
      <c r="AA165" s="1" cm="1">
        <f t="array" ref="AA165">IF(Z165&gt;0,INDEX($M$40:$M$61,Z165,1),AA164)</f>
        <v>45714</v>
      </c>
      <c r="AB165" s="1" cm="1">
        <f t="array" ref="AB165">IF(Z165&gt;0,INDEX($M$40:$M$61,Z165+1,1),AB164)</f>
        <v>45803</v>
      </c>
      <c r="AC165" s="44">
        <f t="shared" si="49"/>
        <v>89</v>
      </c>
      <c r="AD165" s="45">
        <f t="shared" si="50"/>
        <v>0.99249234678123699</v>
      </c>
      <c r="AE165" s="45">
        <f t="shared" si="51"/>
        <v>0.98646001425434715</v>
      </c>
      <c r="AF165" s="44">
        <f t="shared" si="54"/>
        <v>69</v>
      </c>
      <c r="AG165" s="45">
        <f t="shared" si="52"/>
        <v>0.98781239281095001</v>
      </c>
      <c r="AH165">
        <f t="shared" si="53"/>
        <v>2.7419221305258007E-2</v>
      </c>
      <c r="AI165" s="40">
        <f ca="1"/>
        <v>2.4660884182976517E-2</v>
      </c>
      <c r="AJ165" s="229">
        <v>-2E-3</v>
      </c>
      <c r="AK165" s="230">
        <v>2.5419221305258005E-2</v>
      </c>
      <c r="AL165" s="231">
        <v>0.98869633137589097</v>
      </c>
    </row>
    <row r="166" spans="24:38">
      <c r="X166" s="46">
        <v>162</v>
      </c>
      <c r="Y166" s="1">
        <f t="shared" si="47"/>
        <v>45784</v>
      </c>
      <c r="Z166" s="44">
        <f t="shared" si="48"/>
        <v>0</v>
      </c>
      <c r="AA166" s="1" cm="1">
        <f t="array" ref="AA166">IF(Z166&gt;0,INDEX($M$40:$M$61,Z166,1),AA165)</f>
        <v>45714</v>
      </c>
      <c r="AB166" s="1" cm="1">
        <f t="array" ref="AB166">IF(Z166&gt;0,INDEX($M$40:$M$61,Z166+1,1),AB165)</f>
        <v>45803</v>
      </c>
      <c r="AC166" s="44">
        <f t="shared" si="49"/>
        <v>89</v>
      </c>
      <c r="AD166" s="45">
        <f t="shared" si="50"/>
        <v>0.99249234678123699</v>
      </c>
      <c r="AE166" s="45">
        <f t="shared" si="51"/>
        <v>0.98646001425434715</v>
      </c>
      <c r="AF166" s="44">
        <f t="shared" si="54"/>
        <v>70</v>
      </c>
      <c r="AG166" s="45">
        <f t="shared" si="52"/>
        <v>0.9877447298709896</v>
      </c>
      <c r="AH166">
        <f t="shared" si="53"/>
        <v>2.7402189319151699E-2</v>
      </c>
      <c r="AI166" s="40">
        <f ca="1"/>
        <v>2.4660884183056453E-2</v>
      </c>
      <c r="AJ166" s="229">
        <v>-2E-3</v>
      </c>
      <c r="AK166" s="230">
        <v>2.5402189319151697E-2</v>
      </c>
      <c r="AL166" s="231">
        <v>0.98863410028452703</v>
      </c>
    </row>
    <row r="167" spans="24:38">
      <c r="X167" s="46">
        <v>163</v>
      </c>
      <c r="Y167" s="1">
        <f t="shared" si="47"/>
        <v>45785</v>
      </c>
      <c r="Z167" s="44">
        <f t="shared" si="48"/>
        <v>0</v>
      </c>
      <c r="AA167" s="1" cm="1">
        <f t="array" ref="AA167">IF(Z167&gt;0,INDEX($M$40:$M$61,Z167,1),AA166)</f>
        <v>45714</v>
      </c>
      <c r="AB167" s="1" cm="1">
        <f t="array" ref="AB167">IF(Z167&gt;0,INDEX($M$40:$M$61,Z167+1,1),AB166)</f>
        <v>45803</v>
      </c>
      <c r="AC167" s="44">
        <f t="shared" si="49"/>
        <v>89</v>
      </c>
      <c r="AD167" s="45">
        <f t="shared" si="50"/>
        <v>0.99249234678123699</v>
      </c>
      <c r="AE167" s="45">
        <f t="shared" si="51"/>
        <v>0.98646001425434715</v>
      </c>
      <c r="AF167" s="44">
        <f t="shared" si="54"/>
        <v>71</v>
      </c>
      <c r="AG167" s="45">
        <f t="shared" si="52"/>
        <v>0.98767707156578943</v>
      </c>
      <c r="AH167">
        <f t="shared" si="53"/>
        <v>2.7385366314469646E-2</v>
      </c>
      <c r="AI167" s="40">
        <f ca="1"/>
        <v>2.4660884182976517E-2</v>
      </c>
      <c r="AJ167" s="229">
        <v>-2E-3</v>
      </c>
      <c r="AK167" s="230">
        <v>2.5385366314469644E-2</v>
      </c>
      <c r="AL167" s="231">
        <v>0.98857187311014838</v>
      </c>
    </row>
    <row r="168" spans="24:38">
      <c r="X168" s="46">
        <v>164</v>
      </c>
      <c r="Y168" s="1">
        <f t="shared" si="47"/>
        <v>45786</v>
      </c>
      <c r="Z168" s="44">
        <f t="shared" si="48"/>
        <v>0</v>
      </c>
      <c r="AA168" s="1" cm="1">
        <f t="array" ref="AA168">IF(Z168&gt;0,INDEX($M$40:$M$61,Z168,1),AA167)</f>
        <v>45714</v>
      </c>
      <c r="AB168" s="1" cm="1">
        <f t="array" ref="AB168">IF(Z168&gt;0,INDEX($M$40:$M$61,Z168+1,1),AB167)</f>
        <v>45803</v>
      </c>
      <c r="AC168" s="44">
        <f t="shared" si="49"/>
        <v>89</v>
      </c>
      <c r="AD168" s="45">
        <f t="shared" si="50"/>
        <v>0.99249234678123699</v>
      </c>
      <c r="AE168" s="45">
        <f t="shared" si="51"/>
        <v>0.98646001425434715</v>
      </c>
      <c r="AF168" s="44">
        <f t="shared" si="54"/>
        <v>72</v>
      </c>
      <c r="AG168" s="45">
        <f t="shared" si="52"/>
        <v>0.98760941789503176</v>
      </c>
      <c r="AH168">
        <f t="shared" si="53"/>
        <v>2.7368748468381523E-2</v>
      </c>
      <c r="AI168" s="40">
        <f ca="1"/>
        <v>2.4660884182976517E-2</v>
      </c>
      <c r="AJ168" s="229">
        <v>-2E-3</v>
      </c>
      <c r="AK168" s="230">
        <v>2.5368748468381525E-2</v>
      </c>
      <c r="AL168" s="231">
        <v>0.98850964985250811</v>
      </c>
    </row>
    <row r="169" spans="24:38">
      <c r="X169" s="46">
        <v>165</v>
      </c>
      <c r="Y169" s="1">
        <f t="shared" si="47"/>
        <v>45787</v>
      </c>
      <c r="Z169" s="44">
        <f t="shared" si="48"/>
        <v>0</v>
      </c>
      <c r="AA169" s="1" cm="1">
        <f t="array" ref="AA169">IF(Z169&gt;0,INDEX($M$40:$M$61,Z169,1),AA168)</f>
        <v>45714</v>
      </c>
      <c r="AB169" s="1" cm="1">
        <f t="array" ref="AB169">IF(Z169&gt;0,INDEX($M$40:$M$61,Z169+1,1),AB168)</f>
        <v>45803</v>
      </c>
      <c r="AC169" s="44">
        <f t="shared" si="49"/>
        <v>89</v>
      </c>
      <c r="AD169" s="45">
        <f t="shared" si="50"/>
        <v>0.99249234678123699</v>
      </c>
      <c r="AE169" s="45">
        <f t="shared" si="51"/>
        <v>0.98646001425434715</v>
      </c>
      <c r="AF169" s="44">
        <f t="shared" si="54"/>
        <v>73</v>
      </c>
      <c r="AG169" s="45">
        <f t="shared" si="52"/>
        <v>0.98754176885839928</v>
      </c>
      <c r="AH169">
        <f t="shared" si="53"/>
        <v>2.7352332050730756E-2</v>
      </c>
      <c r="AI169" s="40">
        <f ca="1"/>
        <v>2.4660884182976517E-2</v>
      </c>
      <c r="AJ169" s="229">
        <v>-2E-3</v>
      </c>
      <c r="AK169" s="230">
        <v>2.5352332050730758E-2</v>
      </c>
      <c r="AL169" s="231">
        <v>0.98844743051135986</v>
      </c>
    </row>
    <row r="170" spans="24:38">
      <c r="X170" s="46">
        <v>166</v>
      </c>
      <c r="Y170" s="1">
        <f t="shared" si="47"/>
        <v>45788</v>
      </c>
      <c r="Z170" s="44">
        <f t="shared" si="48"/>
        <v>0</v>
      </c>
      <c r="AA170" s="1" cm="1">
        <f t="array" ref="AA170">IF(Z170&gt;0,INDEX($M$40:$M$61,Z170,1),AA169)</f>
        <v>45714</v>
      </c>
      <c r="AB170" s="1" cm="1">
        <f t="array" ref="AB170">IF(Z170&gt;0,INDEX($M$40:$M$61,Z170+1,1),AB169)</f>
        <v>45803</v>
      </c>
      <c r="AC170" s="44">
        <f t="shared" si="49"/>
        <v>89</v>
      </c>
      <c r="AD170" s="45">
        <f t="shared" si="50"/>
        <v>0.99249234678123699</v>
      </c>
      <c r="AE170" s="45">
        <f t="shared" si="51"/>
        <v>0.98646001425434715</v>
      </c>
      <c r="AF170" s="44">
        <f t="shared" si="54"/>
        <v>74</v>
      </c>
      <c r="AG170" s="45">
        <f t="shared" si="52"/>
        <v>0.98747412445557459</v>
      </c>
      <c r="AH170">
        <f t="shared" si="53"/>
        <v>2.7336113421244347E-2</v>
      </c>
      <c r="AI170" s="40">
        <f ca="1"/>
        <v>2.4660884182976517E-2</v>
      </c>
      <c r="AJ170" s="229">
        <v>-2E-3</v>
      </c>
      <c r="AK170" s="230">
        <v>2.5336113421244345E-2</v>
      </c>
      <c r="AL170" s="231">
        <v>0.98838521508645705</v>
      </c>
    </row>
    <row r="171" spans="24:38">
      <c r="X171" s="46">
        <v>167</v>
      </c>
      <c r="Y171" s="1">
        <f t="shared" si="47"/>
        <v>45789</v>
      </c>
      <c r="Z171" s="44">
        <f t="shared" si="48"/>
        <v>0</v>
      </c>
      <c r="AA171" s="1" cm="1">
        <f t="array" ref="AA171">IF(Z171&gt;0,INDEX($M$40:$M$61,Z171,1),AA170)</f>
        <v>45714</v>
      </c>
      <c r="AB171" s="1" cm="1">
        <f t="array" ref="AB171">IF(Z171&gt;0,INDEX($M$40:$M$61,Z171+1,1),AB170)</f>
        <v>45803</v>
      </c>
      <c r="AC171" s="44">
        <f t="shared" si="49"/>
        <v>89</v>
      </c>
      <c r="AD171" s="45">
        <f t="shared" si="50"/>
        <v>0.99249234678123699</v>
      </c>
      <c r="AE171" s="45">
        <f t="shared" si="51"/>
        <v>0.98646001425434715</v>
      </c>
      <c r="AF171" s="44">
        <f t="shared" si="54"/>
        <v>75</v>
      </c>
      <c r="AG171" s="45">
        <f t="shared" si="52"/>
        <v>0.98740648468624015</v>
      </c>
      <c r="AH171">
        <f t="shared" si="53"/>
        <v>2.7320089026841757E-2</v>
      </c>
      <c r="AI171" s="40">
        <f ca="1"/>
        <v>2.4660884182976517E-2</v>
      </c>
      <c r="AJ171" s="229">
        <v>-2E-3</v>
      </c>
      <c r="AK171" s="230">
        <v>2.5320089026841755E-2</v>
      </c>
      <c r="AL171" s="231">
        <v>0.98832300357755309</v>
      </c>
    </row>
    <row r="172" spans="24:38">
      <c r="X172" s="46">
        <v>168</v>
      </c>
      <c r="Y172" s="1">
        <f t="shared" si="47"/>
        <v>45790</v>
      </c>
      <c r="Z172" s="44">
        <f t="shared" si="48"/>
        <v>0</v>
      </c>
      <c r="AA172" s="1" cm="1">
        <f t="array" ref="AA172">IF(Z172&gt;0,INDEX($M$40:$M$61,Z172,1),AA171)</f>
        <v>45714</v>
      </c>
      <c r="AB172" s="1" cm="1">
        <f t="array" ref="AB172">IF(Z172&gt;0,INDEX($M$40:$M$61,Z172+1,1),AB171)</f>
        <v>45803</v>
      </c>
      <c r="AC172" s="44">
        <f t="shared" si="49"/>
        <v>89</v>
      </c>
      <c r="AD172" s="45">
        <f t="shared" si="50"/>
        <v>0.99249234678123699</v>
      </c>
      <c r="AE172" s="45">
        <f t="shared" si="51"/>
        <v>0.98646001425434715</v>
      </c>
      <c r="AF172" s="44">
        <f t="shared" si="54"/>
        <v>76</v>
      </c>
      <c r="AG172" s="45">
        <f t="shared" si="52"/>
        <v>0.98733884955007867</v>
      </c>
      <c r="AH172">
        <f t="shared" si="53"/>
        <v>2.7304255399039173E-2</v>
      </c>
      <c r="AI172" s="40">
        <f ca="1"/>
        <v>2.4660884182976517E-2</v>
      </c>
      <c r="AJ172" s="229">
        <v>-2E-3</v>
      </c>
      <c r="AK172" s="230">
        <v>2.5304255399039174E-2</v>
      </c>
      <c r="AL172" s="231">
        <v>0.98826079598440164</v>
      </c>
    </row>
    <row r="173" spans="24:38">
      <c r="X173" s="46">
        <v>169</v>
      </c>
      <c r="Y173" s="1">
        <f t="shared" si="47"/>
        <v>45791</v>
      </c>
      <c r="Z173" s="44">
        <f t="shared" si="48"/>
        <v>0</v>
      </c>
      <c r="AA173" s="1" cm="1">
        <f t="array" ref="AA173">IF(Z173&gt;0,INDEX($M$40:$M$61,Z173,1),AA172)</f>
        <v>45714</v>
      </c>
      <c r="AB173" s="1" cm="1">
        <f t="array" ref="AB173">IF(Z173&gt;0,INDEX($M$40:$M$61,Z173+1,1),AB172)</f>
        <v>45803</v>
      </c>
      <c r="AC173" s="44">
        <f t="shared" si="49"/>
        <v>89</v>
      </c>
      <c r="AD173" s="45">
        <f t="shared" si="50"/>
        <v>0.99249234678123699</v>
      </c>
      <c r="AE173" s="45">
        <f t="shared" si="51"/>
        <v>0.98646001425434715</v>
      </c>
      <c r="AF173" s="44">
        <f t="shared" si="54"/>
        <v>77</v>
      </c>
      <c r="AG173" s="45">
        <f t="shared" si="52"/>
        <v>0.98727121904677273</v>
      </c>
      <c r="AH173">
        <f t="shared" si="53"/>
        <v>2.7288609151447346E-2</v>
      </c>
      <c r="AI173" s="40">
        <f ca="1"/>
        <v>2.4660884182976517E-2</v>
      </c>
      <c r="AJ173" s="229">
        <v>-2E-3</v>
      </c>
      <c r="AK173" s="230">
        <v>2.5288609151447344E-2</v>
      </c>
      <c r="AL173" s="231">
        <v>0.98819859230675611</v>
      </c>
    </row>
    <row r="174" spans="24:38">
      <c r="X174" s="46">
        <v>170</v>
      </c>
      <c r="Y174" s="1">
        <f t="shared" si="47"/>
        <v>45792</v>
      </c>
      <c r="Z174" s="44">
        <f t="shared" si="48"/>
        <v>0</v>
      </c>
      <c r="AA174" s="1" cm="1">
        <f t="array" ref="AA174">IF(Z174&gt;0,INDEX($M$40:$M$61,Z174,1),AA173)</f>
        <v>45714</v>
      </c>
      <c r="AB174" s="1" cm="1">
        <f t="array" ref="AB174">IF(Z174&gt;0,INDEX($M$40:$M$61,Z174+1,1),AB173)</f>
        <v>45803</v>
      </c>
      <c r="AC174" s="44">
        <f t="shared" si="49"/>
        <v>89</v>
      </c>
      <c r="AD174" s="45">
        <f t="shared" si="50"/>
        <v>0.99249234678123699</v>
      </c>
      <c r="AE174" s="45">
        <f t="shared" si="51"/>
        <v>0.98646001425434715</v>
      </c>
      <c r="AF174" s="44">
        <f t="shared" si="54"/>
        <v>78</v>
      </c>
      <c r="AG174" s="45">
        <f t="shared" si="52"/>
        <v>0.98720359317600503</v>
      </c>
      <c r="AH174">
        <f t="shared" si="53"/>
        <v>2.72731469773566E-2</v>
      </c>
      <c r="AI174" s="40">
        <f ca="1"/>
        <v>2.4660884182976517E-2</v>
      </c>
      <c r="AJ174" s="229">
        <v>-2E-3</v>
      </c>
      <c r="AK174" s="230">
        <v>2.5273146977356602E-2</v>
      </c>
      <c r="AL174" s="231">
        <v>0.98813639254437013</v>
      </c>
    </row>
    <row r="175" spans="24:38">
      <c r="X175" s="46">
        <v>171</v>
      </c>
      <c r="Y175" s="1">
        <f t="shared" si="47"/>
        <v>45793</v>
      </c>
      <c r="Z175" s="44">
        <f t="shared" si="48"/>
        <v>0</v>
      </c>
      <c r="AA175" s="1" cm="1">
        <f t="array" ref="AA175">IF(Z175&gt;0,INDEX($M$40:$M$61,Z175,1),AA174)</f>
        <v>45714</v>
      </c>
      <c r="AB175" s="1" cm="1">
        <f t="array" ref="AB175">IF(Z175&gt;0,INDEX($M$40:$M$61,Z175+1,1),AB174)</f>
        <v>45803</v>
      </c>
      <c r="AC175" s="44">
        <f t="shared" si="49"/>
        <v>89</v>
      </c>
      <c r="AD175" s="45">
        <f t="shared" si="50"/>
        <v>0.99249234678123699</v>
      </c>
      <c r="AE175" s="45">
        <f t="shared" si="51"/>
        <v>0.98646001425434715</v>
      </c>
      <c r="AF175" s="44">
        <f t="shared" si="54"/>
        <v>79</v>
      </c>
      <c r="AG175" s="45">
        <f t="shared" si="52"/>
        <v>0.98713597193745839</v>
      </c>
      <c r="AH175">
        <f t="shared" si="53"/>
        <v>2.7257865647406995E-2</v>
      </c>
      <c r="AI175" s="40">
        <f ca="1"/>
        <v>2.4660884182976517E-2</v>
      </c>
      <c r="AJ175" s="229">
        <v>-2E-3</v>
      </c>
      <c r="AK175" s="230">
        <v>2.5257865647406993E-2</v>
      </c>
      <c r="AL175" s="231">
        <v>0.98807419669699748</v>
      </c>
    </row>
    <row r="176" spans="24:38">
      <c r="X176" s="46">
        <v>172</v>
      </c>
      <c r="Y176" s="1">
        <f t="shared" si="47"/>
        <v>45794</v>
      </c>
      <c r="Z176" s="44">
        <f t="shared" si="48"/>
        <v>0</v>
      </c>
      <c r="AA176" s="1" cm="1">
        <f t="array" ref="AA176">IF(Z176&gt;0,INDEX($M$40:$M$61,Z176,1),AA175)</f>
        <v>45714</v>
      </c>
      <c r="AB176" s="1" cm="1">
        <f t="array" ref="AB176">IF(Z176&gt;0,INDEX($M$40:$M$61,Z176+1,1),AB175)</f>
        <v>45803</v>
      </c>
      <c r="AC176" s="44">
        <f t="shared" si="49"/>
        <v>89</v>
      </c>
      <c r="AD176" s="45">
        <f t="shared" si="50"/>
        <v>0.99249234678123699</v>
      </c>
      <c r="AE176" s="45">
        <f t="shared" si="51"/>
        <v>0.98646001425434715</v>
      </c>
      <c r="AF176" s="44">
        <f t="shared" si="54"/>
        <v>80</v>
      </c>
      <c r="AG176" s="45">
        <f t="shared" si="52"/>
        <v>0.98706835533081516</v>
      </c>
      <c r="AH176">
        <f t="shared" si="53"/>
        <v>2.7242762007340968E-2</v>
      </c>
      <c r="AI176" s="40">
        <f ca="1"/>
        <v>2.4660884183056453E-2</v>
      </c>
      <c r="AJ176" s="229">
        <v>-2E-3</v>
      </c>
      <c r="AK176" s="230">
        <v>2.524276200734097E-2</v>
      </c>
      <c r="AL176" s="231">
        <v>0.98801200476439122</v>
      </c>
    </row>
    <row r="177" spans="24:38">
      <c r="X177" s="46">
        <v>173</v>
      </c>
      <c r="Y177" s="1">
        <f t="shared" si="47"/>
        <v>45795</v>
      </c>
      <c r="Z177" s="44">
        <f t="shared" si="48"/>
        <v>0</v>
      </c>
      <c r="AA177" s="1" cm="1">
        <f t="array" ref="AA177">IF(Z177&gt;0,INDEX($M$40:$M$61,Z177,1),AA176)</f>
        <v>45714</v>
      </c>
      <c r="AB177" s="1" cm="1">
        <f t="array" ref="AB177">IF(Z177&gt;0,INDEX($M$40:$M$61,Z177+1,1),AB176)</f>
        <v>45803</v>
      </c>
      <c r="AC177" s="44">
        <f t="shared" si="49"/>
        <v>89</v>
      </c>
      <c r="AD177" s="45">
        <f t="shared" si="50"/>
        <v>0.99249234678123699</v>
      </c>
      <c r="AE177" s="45">
        <f t="shared" si="51"/>
        <v>0.98646001425434715</v>
      </c>
      <c r="AF177" s="44">
        <f t="shared" si="54"/>
        <v>81</v>
      </c>
      <c r="AG177" s="45">
        <f t="shared" si="52"/>
        <v>0.98700074335575849</v>
      </c>
      <c r="AH177">
        <f t="shared" si="53"/>
        <v>2.7227832975830171E-2</v>
      </c>
      <c r="AI177" s="40">
        <f ca="1"/>
        <v>2.4660884182976517E-2</v>
      </c>
      <c r="AJ177" s="229">
        <v>-2E-3</v>
      </c>
      <c r="AK177" s="230">
        <v>2.5227832975830172E-2</v>
      </c>
      <c r="AL177" s="231">
        <v>0.98794981674630544</v>
      </c>
    </row>
    <row r="178" spans="24:38">
      <c r="X178" s="46">
        <v>174</v>
      </c>
      <c r="Y178" s="1">
        <f t="shared" si="47"/>
        <v>45796</v>
      </c>
      <c r="Z178" s="44">
        <f t="shared" si="48"/>
        <v>0</v>
      </c>
      <c r="AA178" s="1" cm="1">
        <f t="array" ref="AA178">IF(Z178&gt;0,INDEX($M$40:$M$61,Z178,1),AA177)</f>
        <v>45714</v>
      </c>
      <c r="AB178" s="1" cm="1">
        <f t="array" ref="AB178">IF(Z178&gt;0,INDEX($M$40:$M$61,Z178+1,1),AB177)</f>
        <v>45803</v>
      </c>
      <c r="AC178" s="44">
        <f t="shared" si="49"/>
        <v>89</v>
      </c>
      <c r="AD178" s="45">
        <f t="shared" si="50"/>
        <v>0.99249234678123699</v>
      </c>
      <c r="AE178" s="45">
        <f t="shared" si="51"/>
        <v>0.98646001425434715</v>
      </c>
      <c r="AF178" s="44">
        <f t="shared" si="54"/>
        <v>82</v>
      </c>
      <c r="AG178" s="45">
        <f t="shared" si="52"/>
        <v>0.98693313601197086</v>
      </c>
      <c r="AH178">
        <f t="shared" si="53"/>
        <v>2.7213075542382857E-2</v>
      </c>
      <c r="AI178" s="40">
        <f ca="1"/>
        <v>2.4660884182976517E-2</v>
      </c>
      <c r="AJ178" s="229">
        <v>-2E-3</v>
      </c>
      <c r="AK178" s="230">
        <v>2.5213075542382855E-2</v>
      </c>
      <c r="AL178" s="231">
        <v>0.98788763264249346</v>
      </c>
    </row>
    <row r="179" spans="24:38">
      <c r="X179" s="46">
        <v>175</v>
      </c>
      <c r="Y179" s="1">
        <f t="shared" si="47"/>
        <v>45797</v>
      </c>
      <c r="Z179" s="44">
        <f t="shared" si="48"/>
        <v>0</v>
      </c>
      <c r="AA179" s="1" cm="1">
        <f t="array" ref="AA179">IF(Z179&gt;0,INDEX($M$40:$M$61,Z179,1),AA178)</f>
        <v>45714</v>
      </c>
      <c r="AB179" s="1" cm="1">
        <f t="array" ref="AB179">IF(Z179&gt;0,INDEX($M$40:$M$61,Z179+1,1),AB178)</f>
        <v>45803</v>
      </c>
      <c r="AC179" s="44">
        <f t="shared" si="49"/>
        <v>89</v>
      </c>
      <c r="AD179" s="45">
        <f t="shared" si="50"/>
        <v>0.99249234678123699</v>
      </c>
      <c r="AE179" s="45">
        <f t="shared" si="51"/>
        <v>0.98646001425434715</v>
      </c>
      <c r="AF179" s="44">
        <f t="shared" si="54"/>
        <v>83</v>
      </c>
      <c r="AG179" s="45">
        <f t="shared" si="52"/>
        <v>0.98686553329913507</v>
      </c>
      <c r="AH179">
        <f t="shared" si="53"/>
        <v>2.7198486765317838E-2</v>
      </c>
      <c r="AI179" s="40">
        <f ca="1"/>
        <v>2.4660884182976517E-2</v>
      </c>
      <c r="AJ179" s="229">
        <v>-2E-3</v>
      </c>
      <c r="AK179" s="230">
        <v>2.5198486765317836E-2</v>
      </c>
      <c r="AL179" s="231">
        <v>0.98782545245270903</v>
      </c>
    </row>
    <row r="180" spans="24:38">
      <c r="X180" s="46">
        <v>176</v>
      </c>
      <c r="Y180" s="1">
        <f t="shared" si="47"/>
        <v>45798</v>
      </c>
      <c r="Z180" s="44">
        <f t="shared" si="48"/>
        <v>0</v>
      </c>
      <c r="AA180" s="1" cm="1">
        <f t="array" ref="AA180">IF(Z180&gt;0,INDEX($M$40:$M$61,Z180,1),AA179)</f>
        <v>45714</v>
      </c>
      <c r="AB180" s="1" cm="1">
        <f t="array" ref="AB180">IF(Z180&gt;0,INDEX($M$40:$M$61,Z180+1,1),AB179)</f>
        <v>45803</v>
      </c>
      <c r="AC180" s="44">
        <f t="shared" si="49"/>
        <v>89</v>
      </c>
      <c r="AD180" s="45">
        <f t="shared" si="50"/>
        <v>0.99249234678123699</v>
      </c>
      <c r="AE180" s="45">
        <f t="shared" si="51"/>
        <v>0.98646001425434715</v>
      </c>
      <c r="AF180" s="44">
        <f t="shared" si="54"/>
        <v>84</v>
      </c>
      <c r="AG180" s="45">
        <f t="shared" si="52"/>
        <v>0.98679793521693382</v>
      </c>
      <c r="AH180">
        <f t="shared" si="53"/>
        <v>2.7184063769810616E-2</v>
      </c>
      <c r="AI180" s="40">
        <f ca="1"/>
        <v>2.4660884183056453E-2</v>
      </c>
      <c r="AJ180" s="229">
        <v>-2E-3</v>
      </c>
      <c r="AK180" s="230">
        <v>2.5184063769810618E-2</v>
      </c>
      <c r="AL180" s="231">
        <v>0.98776327617670567</v>
      </c>
    </row>
    <row r="181" spans="24:38">
      <c r="X181" s="46">
        <v>177</v>
      </c>
      <c r="Y181" s="1">
        <f t="shared" si="47"/>
        <v>45799</v>
      </c>
      <c r="Z181" s="44">
        <f t="shared" si="48"/>
        <v>0</v>
      </c>
      <c r="AA181" s="1" cm="1">
        <f t="array" ref="AA181">IF(Z181&gt;0,INDEX($M$40:$M$61,Z181,1),AA180)</f>
        <v>45714</v>
      </c>
      <c r="AB181" s="1" cm="1">
        <f t="array" ref="AB181">IF(Z181&gt;0,INDEX($M$40:$M$61,Z181+1,1),AB180)</f>
        <v>45803</v>
      </c>
      <c r="AC181" s="44">
        <f t="shared" si="49"/>
        <v>89</v>
      </c>
      <c r="AD181" s="45">
        <f t="shared" si="50"/>
        <v>0.99249234678123699</v>
      </c>
      <c r="AE181" s="45">
        <f t="shared" si="51"/>
        <v>0.98646001425434715</v>
      </c>
      <c r="AF181" s="44">
        <f t="shared" si="54"/>
        <v>85</v>
      </c>
      <c r="AG181" s="45">
        <f t="shared" si="52"/>
        <v>0.98673034176505015</v>
      </c>
      <c r="AH181">
        <f t="shared" si="53"/>
        <v>2.7169803746003817E-2</v>
      </c>
      <c r="AI181" s="40">
        <f ca="1"/>
        <v>2.4660884182976517E-2</v>
      </c>
      <c r="AJ181" s="229">
        <v>-2E-3</v>
      </c>
      <c r="AK181" s="230">
        <v>2.5169803746003819E-2</v>
      </c>
      <c r="AL181" s="231">
        <v>0.98770110381423726</v>
      </c>
    </row>
    <row r="182" spans="24:38">
      <c r="X182" s="46">
        <v>178</v>
      </c>
      <c r="Y182" s="1">
        <f t="shared" si="47"/>
        <v>45800</v>
      </c>
      <c r="Z182" s="44">
        <f t="shared" si="48"/>
        <v>0</v>
      </c>
      <c r="AA182" s="1" cm="1">
        <f t="array" ref="AA182">IF(Z182&gt;0,INDEX($M$40:$M$61,Z182,1),AA181)</f>
        <v>45714</v>
      </c>
      <c r="AB182" s="1" cm="1">
        <f t="array" ref="AB182">IF(Z182&gt;0,INDEX($M$40:$M$61,Z182+1,1),AB181)</f>
        <v>45803</v>
      </c>
      <c r="AC182" s="44">
        <f t="shared" si="49"/>
        <v>89</v>
      </c>
      <c r="AD182" s="45">
        <f t="shared" si="50"/>
        <v>0.99249234678123699</v>
      </c>
      <c r="AE182" s="45">
        <f t="shared" si="51"/>
        <v>0.98646001425434715</v>
      </c>
      <c r="AF182" s="44">
        <f t="shared" si="54"/>
        <v>86</v>
      </c>
      <c r="AG182" s="45">
        <f t="shared" si="52"/>
        <v>0.98666275294316674</v>
      </c>
      <c r="AH182">
        <f t="shared" si="53"/>
        <v>2.7155703947183675E-2</v>
      </c>
      <c r="AI182" s="40">
        <f ca="1"/>
        <v>2.4660884182976517E-2</v>
      </c>
      <c r="AJ182" s="229">
        <v>-2E-3</v>
      </c>
      <c r="AK182" s="230">
        <v>2.5155703947183673E-2</v>
      </c>
      <c r="AL182" s="231">
        <v>0.9876389353650572</v>
      </c>
    </row>
    <row r="183" spans="24:38">
      <c r="X183" s="46">
        <v>179</v>
      </c>
      <c r="Y183" s="1">
        <f t="shared" si="47"/>
        <v>45801</v>
      </c>
      <c r="Z183" s="44">
        <f t="shared" si="48"/>
        <v>0</v>
      </c>
      <c r="AA183" s="1" cm="1">
        <f t="array" ref="AA183">IF(Z183&gt;0,INDEX($M$40:$M$61,Z183,1),AA182)</f>
        <v>45714</v>
      </c>
      <c r="AB183" s="1" cm="1">
        <f t="array" ref="AB183">IF(Z183&gt;0,INDEX($M$40:$M$61,Z183+1,1),AB182)</f>
        <v>45803</v>
      </c>
      <c r="AC183" s="44">
        <f t="shared" si="49"/>
        <v>89</v>
      </c>
      <c r="AD183" s="45">
        <f t="shared" si="50"/>
        <v>0.99249234678123699</v>
      </c>
      <c r="AE183" s="45">
        <f t="shared" si="51"/>
        <v>0.98646001425434715</v>
      </c>
      <c r="AF183" s="44">
        <f t="shared" si="54"/>
        <v>87</v>
      </c>
      <c r="AG183" s="45">
        <f t="shared" si="52"/>
        <v>0.98659516875096664</v>
      </c>
      <c r="AH183">
        <f t="shared" si="53"/>
        <v>2.7141761688014854E-2</v>
      </c>
      <c r="AI183" s="40">
        <f ca="1"/>
        <v>2.4660884182976517E-2</v>
      </c>
      <c r="AJ183" s="229">
        <v>-2E-3</v>
      </c>
      <c r="AK183" s="230">
        <v>2.5141761688014852E-2</v>
      </c>
      <c r="AL183" s="231">
        <v>0.98757677082891948</v>
      </c>
    </row>
    <row r="184" spans="24:38">
      <c r="X184" s="46">
        <v>180</v>
      </c>
      <c r="Y184" s="1">
        <f t="shared" si="47"/>
        <v>45802</v>
      </c>
      <c r="Z184" s="44">
        <f t="shared" si="48"/>
        <v>0</v>
      </c>
      <c r="AA184" s="1" cm="1">
        <f t="array" ref="AA184">IF(Z184&gt;0,INDEX($M$40:$M$61,Z184,1),AA183)</f>
        <v>45714</v>
      </c>
      <c r="AB184" s="1" cm="1">
        <f t="array" ref="AB184">IF(Z184&gt;0,INDEX($M$40:$M$61,Z184+1,1),AB183)</f>
        <v>45803</v>
      </c>
      <c r="AC184" s="44">
        <f t="shared" si="49"/>
        <v>89</v>
      </c>
      <c r="AD184" s="45">
        <f t="shared" si="50"/>
        <v>0.99249234678123699</v>
      </c>
      <c r="AE184" s="45">
        <f t="shared" si="51"/>
        <v>0.98646001425434715</v>
      </c>
      <c r="AF184" s="44">
        <f t="shared" si="54"/>
        <v>88</v>
      </c>
      <c r="AG184" s="45">
        <f t="shared" si="52"/>
        <v>0.98652758918813244</v>
      </c>
      <c r="AH184">
        <f t="shared" si="53"/>
        <v>2.7127974342837095E-2</v>
      </c>
      <c r="AI184" s="40">
        <f ca="1"/>
        <v>2.4660884182976517E-2</v>
      </c>
      <c r="AJ184" s="229">
        <v>-2E-3</v>
      </c>
      <c r="AK184" s="230">
        <v>2.5127974342837096E-2</v>
      </c>
      <c r="AL184" s="231">
        <v>0.98751461020557751</v>
      </c>
    </row>
    <row r="185" spans="24:38">
      <c r="X185" s="46">
        <v>181</v>
      </c>
      <c r="Y185" s="1">
        <f t="shared" si="47"/>
        <v>45803</v>
      </c>
      <c r="Z185" s="44">
        <f t="shared" si="48"/>
        <v>6</v>
      </c>
      <c r="AA185" s="1" cm="1">
        <f t="array" ref="AA185">IF(Z185&gt;0,INDEX($M$40:$M$61,Z185,1),AA184)</f>
        <v>45803</v>
      </c>
      <c r="AB185" s="1" cm="1">
        <f t="array" ref="AB185">IF(Z185&gt;0,INDEX($M$40:$M$61,Z185+1,1),AB184)</f>
        <v>45895</v>
      </c>
      <c r="AC185" s="44">
        <f t="shared" si="49"/>
        <v>92</v>
      </c>
      <c r="AD185" s="45">
        <f t="shared" si="50"/>
        <v>0.98646001425434715</v>
      </c>
      <c r="AE185" s="45">
        <f t="shared" si="51"/>
        <v>0.9802271839870087</v>
      </c>
      <c r="AF185" s="44">
        <f t="shared" si="54"/>
        <v>0</v>
      </c>
      <c r="AG185" s="45">
        <f t="shared" si="52"/>
        <v>0.98646001425434715</v>
      </c>
      <c r="AH185">
        <f t="shared" si="53"/>
        <v>2.7114339344014905E-2</v>
      </c>
      <c r="AI185" s="40">
        <f ca="1"/>
        <v>2.4660884182976517E-2</v>
      </c>
      <c r="AJ185" s="229">
        <v>-2E-3</v>
      </c>
      <c r="AK185" s="230">
        <v>2.5114339344014906E-2</v>
      </c>
      <c r="AL185" s="231">
        <v>0.98745245349478517</v>
      </c>
    </row>
    <row r="186" spans="24:38">
      <c r="X186" s="46">
        <v>182</v>
      </c>
      <c r="Y186" s="1">
        <f t="shared" si="47"/>
        <v>45804</v>
      </c>
      <c r="Z186" s="44">
        <f t="shared" si="48"/>
        <v>0</v>
      </c>
      <c r="AA186" s="1" cm="1">
        <f t="array" ref="AA186">IF(Z186&gt;0,INDEX($M$40:$M$61,Z186,1),AA185)</f>
        <v>45803</v>
      </c>
      <c r="AB186" s="1" cm="1">
        <f t="array" ref="AB186">IF(Z186&gt;0,INDEX($M$40:$M$61,Z186+1,1),AB185)</f>
        <v>45895</v>
      </c>
      <c r="AC186" s="44">
        <f t="shared" si="49"/>
        <v>92</v>
      </c>
      <c r="AD186" s="45">
        <f t="shared" si="50"/>
        <v>0.98646001425434715</v>
      </c>
      <c r="AE186" s="45">
        <f t="shared" si="51"/>
        <v>0.9802271839870087</v>
      </c>
      <c r="AF186" s="44">
        <f t="shared" si="54"/>
        <v>1</v>
      </c>
      <c r="AG186" s="45">
        <f t="shared" si="52"/>
        <v>0.98639205350523451</v>
      </c>
      <c r="AH186">
        <f t="shared" si="53"/>
        <v>2.7101637141617157E-2</v>
      </c>
      <c r="AI186" s="40">
        <f ca="1"/>
        <v>2.4803392924344081E-2</v>
      </c>
      <c r="AJ186" s="229">
        <v>-2E-3</v>
      </c>
      <c r="AK186" s="230">
        <v>2.5101637141617159E-2</v>
      </c>
      <c r="AL186" s="231">
        <v>0.98738990985725494</v>
      </c>
    </row>
    <row r="187" spans="24:38">
      <c r="X187" s="46">
        <v>183</v>
      </c>
      <c r="Y187" s="1">
        <f t="shared" si="47"/>
        <v>45805</v>
      </c>
      <c r="Z187" s="44">
        <f t="shared" si="48"/>
        <v>0</v>
      </c>
      <c r="AA187" s="1" cm="1">
        <f t="array" ref="AA187">IF(Z187&gt;0,INDEX($M$40:$M$61,Z187,1),AA186)</f>
        <v>45803</v>
      </c>
      <c r="AB187" s="1" cm="1">
        <f t="array" ref="AB187">IF(Z187&gt;0,INDEX($M$40:$M$61,Z187+1,1),AB186)</f>
        <v>45895</v>
      </c>
      <c r="AC187" s="44">
        <f t="shared" si="49"/>
        <v>92</v>
      </c>
      <c r="AD187" s="45">
        <f t="shared" si="50"/>
        <v>0.98646001425434715</v>
      </c>
      <c r="AE187" s="45">
        <f t="shared" si="51"/>
        <v>0.9802271839870087</v>
      </c>
      <c r="AF187" s="44">
        <f t="shared" si="54"/>
        <v>2</v>
      </c>
      <c r="AG187" s="45">
        <f t="shared" si="52"/>
        <v>0.98632409743818017</v>
      </c>
      <c r="AH187">
        <f t="shared" si="53"/>
        <v>2.7089073761103793E-2</v>
      </c>
      <c r="AI187" s="40">
        <f ca="1"/>
        <v>2.4803392924424017E-2</v>
      </c>
      <c r="AJ187" s="229">
        <v>-2E-3</v>
      </c>
      <c r="AK187" s="230">
        <v>2.5089073761103795E-2</v>
      </c>
      <c r="AL187" s="231">
        <v>0.98732737018113714</v>
      </c>
    </row>
    <row r="188" spans="24:38">
      <c r="X188" s="46">
        <v>184</v>
      </c>
      <c r="Y188" s="1">
        <f t="shared" si="47"/>
        <v>45806</v>
      </c>
      <c r="Z188" s="44">
        <f t="shared" si="48"/>
        <v>0</v>
      </c>
      <c r="AA188" s="1" cm="1">
        <f t="array" ref="AA188">IF(Z188&gt;0,INDEX($M$40:$M$61,Z188,1),AA187)</f>
        <v>45803</v>
      </c>
      <c r="AB188" s="1" cm="1">
        <f t="array" ref="AB188">IF(Z188&gt;0,INDEX($M$40:$M$61,Z188+1,1),AB187)</f>
        <v>45895</v>
      </c>
      <c r="AC188" s="44">
        <f t="shared" si="49"/>
        <v>92</v>
      </c>
      <c r="AD188" s="45">
        <f t="shared" si="50"/>
        <v>0.98646001425434715</v>
      </c>
      <c r="AE188" s="45">
        <f t="shared" si="51"/>
        <v>0.9802271839870087</v>
      </c>
      <c r="AF188" s="44">
        <f t="shared" si="54"/>
        <v>3</v>
      </c>
      <c r="AG188" s="45">
        <f t="shared" si="52"/>
        <v>0.9862561460528616</v>
      </c>
      <c r="AH188">
        <f t="shared" si="53"/>
        <v>2.7076646939074436E-2</v>
      </c>
      <c r="AI188" s="40">
        <f ca="1"/>
        <v>2.4803392924424017E-2</v>
      </c>
      <c r="AJ188" s="229">
        <v>-2E-3</v>
      </c>
      <c r="AK188" s="230">
        <v>2.5076646939074437E-2</v>
      </c>
      <c r="AL188" s="231">
        <v>0.98726483446618107</v>
      </c>
    </row>
    <row r="189" spans="24:38">
      <c r="X189" s="46">
        <v>185</v>
      </c>
      <c r="Y189" s="1">
        <f t="shared" si="47"/>
        <v>45807</v>
      </c>
      <c r="Z189" s="44">
        <f t="shared" si="48"/>
        <v>0</v>
      </c>
      <c r="AA189" s="1" cm="1">
        <f t="array" ref="AA189">IF(Z189&gt;0,INDEX($M$40:$M$61,Z189,1),AA188)</f>
        <v>45803</v>
      </c>
      <c r="AB189" s="1" cm="1">
        <f t="array" ref="AB189">IF(Z189&gt;0,INDEX($M$40:$M$61,Z189+1,1),AB188)</f>
        <v>45895</v>
      </c>
      <c r="AC189" s="44">
        <f t="shared" si="49"/>
        <v>92</v>
      </c>
      <c r="AD189" s="45">
        <f t="shared" si="50"/>
        <v>0.98646001425434715</v>
      </c>
      <c r="AE189" s="45">
        <f t="shared" si="51"/>
        <v>0.9802271839870087</v>
      </c>
      <c r="AF189" s="44">
        <f t="shared" si="54"/>
        <v>4</v>
      </c>
      <c r="AG189" s="45">
        <f t="shared" si="52"/>
        <v>0.98618819934895663</v>
      </c>
      <c r="AH189">
        <f t="shared" si="53"/>
        <v>2.7064354461066486E-2</v>
      </c>
      <c r="AI189" s="40">
        <f ca="1"/>
        <v>2.4803392924344081E-2</v>
      </c>
      <c r="AJ189" s="229">
        <v>-2E-3</v>
      </c>
      <c r="AK189" s="230">
        <v>2.5064354461066488E-2</v>
      </c>
      <c r="AL189" s="231">
        <v>0.98720230271213594</v>
      </c>
    </row>
    <row r="190" spans="24:38">
      <c r="X190" s="46">
        <v>186</v>
      </c>
      <c r="Y190" s="1">
        <f t="shared" si="47"/>
        <v>45808</v>
      </c>
      <c r="Z190" s="44">
        <f t="shared" si="48"/>
        <v>0</v>
      </c>
      <c r="AA190" s="1" cm="1">
        <f t="array" ref="AA190">IF(Z190&gt;0,INDEX($M$40:$M$61,Z190,1),AA189)</f>
        <v>45803</v>
      </c>
      <c r="AB190" s="1" cm="1">
        <f t="array" ref="AB190">IF(Z190&gt;0,INDEX($M$40:$M$61,Z190+1,1),AB189)</f>
        <v>45895</v>
      </c>
      <c r="AC190" s="44">
        <f t="shared" si="49"/>
        <v>92</v>
      </c>
      <c r="AD190" s="45">
        <f t="shared" si="50"/>
        <v>0.98646001425434715</v>
      </c>
      <c r="AE190" s="45">
        <f t="shared" si="51"/>
        <v>0.9802271839870087</v>
      </c>
      <c r="AF190" s="44">
        <f t="shared" si="54"/>
        <v>5</v>
      </c>
      <c r="AG190" s="45">
        <f t="shared" si="52"/>
        <v>0.98612025732614228</v>
      </c>
      <c r="AH190">
        <f t="shared" si="53"/>
        <v>2.7052194160241759E-2</v>
      </c>
      <c r="AI190" s="40">
        <f ca="1"/>
        <v>2.4803392924424017E-2</v>
      </c>
      <c r="AJ190" s="229">
        <v>-2E-3</v>
      </c>
      <c r="AK190" s="230">
        <v>2.5052194160241757E-2</v>
      </c>
      <c r="AL190" s="231">
        <v>0.9871397749187506</v>
      </c>
    </row>
    <row r="191" spans="24:38">
      <c r="X191" s="46">
        <v>187</v>
      </c>
      <c r="Y191" s="1">
        <f t="shared" si="47"/>
        <v>45809</v>
      </c>
      <c r="Z191" s="44">
        <f t="shared" si="48"/>
        <v>0</v>
      </c>
      <c r="AA191" s="1" cm="1">
        <f t="array" ref="AA191">IF(Z191&gt;0,INDEX($M$40:$M$61,Z191,1),AA190)</f>
        <v>45803</v>
      </c>
      <c r="AB191" s="1" cm="1">
        <f t="array" ref="AB191">IF(Z191&gt;0,INDEX($M$40:$M$61,Z191+1,1),AB190)</f>
        <v>45895</v>
      </c>
      <c r="AC191" s="44">
        <f t="shared" si="49"/>
        <v>92</v>
      </c>
      <c r="AD191" s="45">
        <f t="shared" si="50"/>
        <v>0.98646001425434715</v>
      </c>
      <c r="AE191" s="45">
        <f t="shared" si="51"/>
        <v>0.9802271839870087</v>
      </c>
      <c r="AF191" s="44">
        <f t="shared" si="54"/>
        <v>6</v>
      </c>
      <c r="AG191" s="45">
        <f t="shared" si="52"/>
        <v>0.98605231998409626</v>
      </c>
      <c r="AH191">
        <f t="shared" si="53"/>
        <v>2.7040163916110291E-2</v>
      </c>
      <c r="AI191" s="40">
        <f ca="1"/>
        <v>2.4803392924424017E-2</v>
      </c>
      <c r="AJ191" s="229">
        <v>-2E-3</v>
      </c>
      <c r="AK191" s="230">
        <v>2.5040163916110289E-2</v>
      </c>
      <c r="AL191" s="231">
        <v>0.98707725108577438</v>
      </c>
    </row>
    <row r="192" spans="24:38">
      <c r="X192" s="46">
        <v>188</v>
      </c>
      <c r="Y192" s="1">
        <f t="shared" si="47"/>
        <v>45810</v>
      </c>
      <c r="Z192" s="44">
        <f t="shared" si="48"/>
        <v>0</v>
      </c>
      <c r="AA192" s="1" cm="1">
        <f t="array" ref="AA192">IF(Z192&gt;0,INDEX($M$40:$M$61,Z192,1),AA191)</f>
        <v>45803</v>
      </c>
      <c r="AB192" s="1" cm="1">
        <f t="array" ref="AB192">IF(Z192&gt;0,INDEX($M$40:$M$61,Z192+1,1),AB191)</f>
        <v>45895</v>
      </c>
      <c r="AC192" s="44">
        <f t="shared" si="49"/>
        <v>92</v>
      </c>
      <c r="AD192" s="45">
        <f t="shared" si="50"/>
        <v>0.98646001425434715</v>
      </c>
      <c r="AE192" s="45">
        <f t="shared" si="51"/>
        <v>0.9802271839870087</v>
      </c>
      <c r="AF192" s="44">
        <f t="shared" si="54"/>
        <v>7</v>
      </c>
      <c r="AG192" s="45">
        <f t="shared" si="52"/>
        <v>0.98598438732249605</v>
      </c>
      <c r="AH192">
        <f t="shared" si="53"/>
        <v>2.7028261653299409E-2</v>
      </c>
      <c r="AI192" s="40">
        <f ca="1"/>
        <v>2.4803392924424017E-2</v>
      </c>
      <c r="AJ192" s="229">
        <v>-2E-3</v>
      </c>
      <c r="AK192" s="230">
        <v>2.5028261653299411E-2</v>
      </c>
      <c r="AL192" s="231">
        <v>0.98701473121295635</v>
      </c>
    </row>
    <row r="193" spans="24:38">
      <c r="X193" s="46">
        <v>189</v>
      </c>
      <c r="Y193" s="1">
        <f t="shared" si="47"/>
        <v>45811</v>
      </c>
      <c r="Z193" s="44">
        <f t="shared" si="48"/>
        <v>0</v>
      </c>
      <c r="AA193" s="1" cm="1">
        <f t="array" ref="AA193">IF(Z193&gt;0,INDEX($M$40:$M$61,Z193,1),AA192)</f>
        <v>45803</v>
      </c>
      <c r="AB193" s="1" cm="1">
        <f t="array" ref="AB193">IF(Z193&gt;0,INDEX($M$40:$M$61,Z193+1,1),AB192)</f>
        <v>45895</v>
      </c>
      <c r="AC193" s="44">
        <f t="shared" si="49"/>
        <v>92</v>
      </c>
      <c r="AD193" s="45">
        <f t="shared" si="50"/>
        <v>0.98646001425434715</v>
      </c>
      <c r="AE193" s="45">
        <f t="shared" si="51"/>
        <v>0.9802271839870087</v>
      </c>
      <c r="AF193" s="44">
        <f t="shared" si="54"/>
        <v>8</v>
      </c>
      <c r="AG193" s="45">
        <f t="shared" si="52"/>
        <v>0.98591645934101924</v>
      </c>
      <c r="AH193">
        <f t="shared" si="53"/>
        <v>2.7016485340359494E-2</v>
      </c>
      <c r="AI193" s="40">
        <f ca="1"/>
        <v>2.4803392924344081E-2</v>
      </c>
      <c r="AJ193" s="229">
        <v>-2E-3</v>
      </c>
      <c r="AK193" s="230">
        <v>2.5016485340359496E-2</v>
      </c>
      <c r="AL193" s="231">
        <v>0.98695221530004573</v>
      </c>
    </row>
    <row r="194" spans="24:38">
      <c r="X194" s="46">
        <v>190</v>
      </c>
      <c r="Y194" s="1">
        <f t="shared" si="47"/>
        <v>45812</v>
      </c>
      <c r="Z194" s="44">
        <f t="shared" si="48"/>
        <v>0</v>
      </c>
      <c r="AA194" s="1" cm="1">
        <f t="array" ref="AA194">IF(Z194&gt;0,INDEX($M$40:$M$61,Z194,1),AA193)</f>
        <v>45803</v>
      </c>
      <c r="AB194" s="1" cm="1">
        <f t="array" ref="AB194">IF(Z194&gt;0,INDEX($M$40:$M$61,Z194+1,1),AB193)</f>
        <v>45895</v>
      </c>
      <c r="AC194" s="44">
        <f t="shared" si="49"/>
        <v>92</v>
      </c>
      <c r="AD194" s="45">
        <f t="shared" si="50"/>
        <v>0.98646001425434715</v>
      </c>
      <c r="AE194" s="45">
        <f t="shared" si="51"/>
        <v>0.9802271839870087</v>
      </c>
      <c r="AF194" s="44">
        <f t="shared" si="54"/>
        <v>9</v>
      </c>
      <c r="AG194" s="45">
        <f t="shared" si="52"/>
        <v>0.98584853603934341</v>
      </c>
      <c r="AH194">
        <f t="shared" si="53"/>
        <v>2.7004832988608334E-2</v>
      </c>
      <c r="AI194" s="40">
        <f ca="1"/>
        <v>2.4803392924344081E-2</v>
      </c>
      <c r="AJ194" s="229">
        <v>-2E-3</v>
      </c>
      <c r="AK194" s="230">
        <v>2.5004832988608332E-2</v>
      </c>
      <c r="AL194" s="231">
        <v>0.98688970334679171</v>
      </c>
    </row>
    <row r="195" spans="24:38">
      <c r="X195" s="46">
        <v>191</v>
      </c>
      <c r="Y195" s="1">
        <f t="shared" si="47"/>
        <v>45813</v>
      </c>
      <c r="Z195" s="44">
        <f t="shared" si="48"/>
        <v>0</v>
      </c>
      <c r="AA195" s="1" cm="1">
        <f t="array" ref="AA195">IF(Z195&gt;0,INDEX($M$40:$M$61,Z195,1),AA194)</f>
        <v>45803</v>
      </c>
      <c r="AB195" s="1" cm="1">
        <f t="array" ref="AB195">IF(Z195&gt;0,INDEX($M$40:$M$61,Z195+1,1),AB194)</f>
        <v>45895</v>
      </c>
      <c r="AC195" s="44">
        <f t="shared" si="49"/>
        <v>92</v>
      </c>
      <c r="AD195" s="45">
        <f t="shared" si="50"/>
        <v>0.98646001425434715</v>
      </c>
      <c r="AE195" s="45">
        <f t="shared" si="51"/>
        <v>0.9802271839870087</v>
      </c>
      <c r="AF195" s="44">
        <f t="shared" si="54"/>
        <v>10</v>
      </c>
      <c r="AG195" s="45">
        <f t="shared" si="52"/>
        <v>0.98578061741714607</v>
      </c>
      <c r="AH195">
        <f t="shared" si="53"/>
        <v>2.6993302651011759E-2</v>
      </c>
      <c r="AI195" s="40">
        <f ca="1"/>
        <v>2.4803392924424017E-2</v>
      </c>
      <c r="AJ195" s="229">
        <v>-2E-3</v>
      </c>
      <c r="AK195" s="230">
        <v>2.499330265101176E-2</v>
      </c>
      <c r="AL195" s="231">
        <v>0.98682719535294339</v>
      </c>
    </row>
    <row r="196" spans="24:38">
      <c r="X196" s="46">
        <v>192</v>
      </c>
      <c r="Y196" s="1">
        <f t="shared" si="47"/>
        <v>45814</v>
      </c>
      <c r="Z196" s="44">
        <f t="shared" si="48"/>
        <v>0</v>
      </c>
      <c r="AA196" s="1" cm="1">
        <f t="array" ref="AA196">IF(Z196&gt;0,INDEX($M$40:$M$61,Z196,1),AA195)</f>
        <v>45803</v>
      </c>
      <c r="AB196" s="1" cm="1">
        <f t="array" ref="AB196">IF(Z196&gt;0,INDEX($M$40:$M$61,Z196+1,1),AB195)</f>
        <v>45895</v>
      </c>
      <c r="AC196" s="44">
        <f t="shared" si="49"/>
        <v>92</v>
      </c>
      <c r="AD196" s="45">
        <f t="shared" si="50"/>
        <v>0.98646001425434715</v>
      </c>
      <c r="AE196" s="45">
        <f t="shared" si="51"/>
        <v>0.9802271839870087</v>
      </c>
      <c r="AF196" s="44">
        <f t="shared" si="54"/>
        <v>11</v>
      </c>
      <c r="AG196" s="45">
        <f t="shared" si="52"/>
        <v>0.98571270347410489</v>
      </c>
      <c r="AH196">
        <f t="shared" si="53"/>
        <v>2.6981892421098438E-2</v>
      </c>
      <c r="AI196" s="40">
        <f ca="1"/>
        <v>2.4803392924344081E-2</v>
      </c>
      <c r="AJ196" s="229">
        <v>-2E-3</v>
      </c>
      <c r="AK196" s="230">
        <v>2.4981892421098439E-2</v>
      </c>
      <c r="AL196" s="231">
        <v>0.98676469131825006</v>
      </c>
    </row>
    <row r="197" spans="24:38">
      <c r="X197" s="46">
        <v>193</v>
      </c>
      <c r="Y197" s="1">
        <f t="shared" si="47"/>
        <v>45815</v>
      </c>
      <c r="Z197" s="44">
        <f t="shared" si="48"/>
        <v>0</v>
      </c>
      <c r="AA197" s="1" cm="1">
        <f t="array" ref="AA197">IF(Z197&gt;0,INDEX($M$40:$M$61,Z197,1),AA196)</f>
        <v>45803</v>
      </c>
      <c r="AB197" s="1" cm="1">
        <f t="array" ref="AB197">IF(Z197&gt;0,INDEX($M$40:$M$61,Z197+1,1),AB196)</f>
        <v>45895</v>
      </c>
      <c r="AC197" s="44">
        <f t="shared" si="49"/>
        <v>92</v>
      </c>
      <c r="AD197" s="45">
        <f t="shared" si="50"/>
        <v>0.98646001425434715</v>
      </c>
      <c r="AE197" s="45">
        <f t="shared" si="51"/>
        <v>0.9802271839870087</v>
      </c>
      <c r="AF197" s="44">
        <f t="shared" si="54"/>
        <v>12</v>
      </c>
      <c r="AG197" s="45">
        <f t="shared" si="52"/>
        <v>0.98564479420989748</v>
      </c>
      <c r="AH197">
        <f t="shared" si="53"/>
        <v>2.6970600431909651E-2</v>
      </c>
      <c r="AI197" s="40">
        <f ca="1"/>
        <v>2.4803392924424017E-2</v>
      </c>
      <c r="AJ197" s="229">
        <v>-2E-3</v>
      </c>
      <c r="AK197" s="230">
        <v>2.4970600431909649E-2</v>
      </c>
      <c r="AL197" s="231">
        <v>0.98670219124246106</v>
      </c>
    </row>
    <row r="198" spans="24:38">
      <c r="X198" s="46">
        <v>194</v>
      </c>
      <c r="Y198" s="1">
        <f t="shared" ref="Y198:Y261" si="55">Y197+1</f>
        <v>45816</v>
      </c>
      <c r="Z198" s="44">
        <f t="shared" ref="Z198:Z261" si="56">IFERROR(MATCH(Y198,$M$40:$M$61,0),0)</f>
        <v>0</v>
      </c>
      <c r="AA198" s="1" cm="1">
        <f t="array" ref="AA198">IF(Z198&gt;0,INDEX($M$40:$M$61,Z198,1),AA197)</f>
        <v>45803</v>
      </c>
      <c r="AB198" s="1" cm="1">
        <f t="array" ref="AB198">IF(Z198&gt;0,INDEX($M$40:$M$61,Z198+1,1),AB197)</f>
        <v>45895</v>
      </c>
      <c r="AC198" s="44">
        <f t="shared" ref="AC198:AC261" si="57">_xlfn.DAYS(AB198,AA198)</f>
        <v>92</v>
      </c>
      <c r="AD198" s="45">
        <f t="shared" ref="AD198:AD261" si="58">VLOOKUP(AA198,$M$40:$P$61,4,FALSE)</f>
        <v>0.98646001425434715</v>
      </c>
      <c r="AE198" s="45">
        <f t="shared" ref="AE198:AE261" si="59">VLOOKUP(AB198,$M$10:$P$36,4,FALSE)</f>
        <v>0.9802271839870087</v>
      </c>
      <c r="AF198" s="44">
        <f t="shared" si="54"/>
        <v>13</v>
      </c>
      <c r="AG198" s="45">
        <f t="shared" ref="AG198:AG261" si="60">IF(AF198=0,AD198,AD198*(AE198/AD198)^(AF198/AC198))</f>
        <v>0.98557688962420154</v>
      </c>
      <c r="AH198">
        <f t="shared" ref="AH198:AH261" si="61">-LN(AG198)*360/X198</f>
        <v>2.6959424854980502E-2</v>
      </c>
      <c r="AI198" s="40">
        <f ca="1"/>
        <v>2.4803392924344081E-2</v>
      </c>
      <c r="AJ198" s="229">
        <v>-2E-3</v>
      </c>
      <c r="AK198" s="230">
        <v>2.4959424854980504E-2</v>
      </c>
      <c r="AL198" s="231">
        <v>0.98663969512532546</v>
      </c>
    </row>
    <row r="199" spans="24:38">
      <c r="X199" s="46">
        <v>195</v>
      </c>
      <c r="Y199" s="1">
        <f t="shared" si="55"/>
        <v>45817</v>
      </c>
      <c r="Z199" s="44">
        <f t="shared" si="56"/>
        <v>0</v>
      </c>
      <c r="AA199" s="1" cm="1">
        <f t="array" ref="AA199">IF(Z199&gt;0,INDEX($M$40:$M$61,Z199,1),AA198)</f>
        <v>45803</v>
      </c>
      <c r="AB199" s="1" cm="1">
        <f t="array" ref="AB199">IF(Z199&gt;0,INDEX($M$40:$M$61,Z199+1,1),AB198)</f>
        <v>45895</v>
      </c>
      <c r="AC199" s="44">
        <f t="shared" si="57"/>
        <v>92</v>
      </c>
      <c r="AD199" s="45">
        <f t="shared" si="58"/>
        <v>0.98646001425434715</v>
      </c>
      <c r="AE199" s="45">
        <f t="shared" si="59"/>
        <v>0.9802271839870087</v>
      </c>
      <c r="AF199" s="44">
        <f t="shared" si="54"/>
        <v>14</v>
      </c>
      <c r="AG199" s="45">
        <f t="shared" si="60"/>
        <v>0.98550898971669465</v>
      </c>
      <c r="AH199">
        <f t="shared" si="61"/>
        <v>2.6948363899353314E-2</v>
      </c>
      <c r="AI199" s="40">
        <f ca="1"/>
        <v>2.4803392924424017E-2</v>
      </c>
      <c r="AJ199" s="229">
        <v>-2E-3</v>
      </c>
      <c r="AK199" s="230">
        <v>2.4948363899353315E-2</v>
      </c>
      <c r="AL199" s="231">
        <v>0.98657720296659257</v>
      </c>
    </row>
    <row r="200" spans="24:38">
      <c r="X200" s="46">
        <v>196</v>
      </c>
      <c r="Y200" s="1">
        <f t="shared" si="55"/>
        <v>45818</v>
      </c>
      <c r="Z200" s="44">
        <f t="shared" si="56"/>
        <v>0</v>
      </c>
      <c r="AA200" s="1" cm="1">
        <f t="array" ref="AA200">IF(Z200&gt;0,INDEX($M$40:$M$61,Z200,1),AA199)</f>
        <v>45803</v>
      </c>
      <c r="AB200" s="1" cm="1">
        <f t="array" ref="AB200">IF(Z200&gt;0,INDEX($M$40:$M$61,Z200+1,1),AB199)</f>
        <v>45895</v>
      </c>
      <c r="AC200" s="44">
        <f t="shared" si="57"/>
        <v>92</v>
      </c>
      <c r="AD200" s="45">
        <f t="shared" si="58"/>
        <v>0.98646001425434715</v>
      </c>
      <c r="AE200" s="45">
        <f t="shared" si="59"/>
        <v>0.9802271839870087</v>
      </c>
      <c r="AF200" s="44">
        <f t="shared" si="54"/>
        <v>15</v>
      </c>
      <c r="AG200" s="45">
        <f t="shared" si="60"/>
        <v>0.98544109448705475</v>
      </c>
      <c r="AH200">
        <f t="shared" si="61"/>
        <v>2.6937415810619997E-2</v>
      </c>
      <c r="AI200" s="40">
        <f ca="1"/>
        <v>2.4803392924344081E-2</v>
      </c>
      <c r="AJ200" s="229">
        <v>-2E-3</v>
      </c>
      <c r="AK200" s="230">
        <v>2.4937415810619999E-2</v>
      </c>
      <c r="AL200" s="231">
        <v>0.98651471476601182</v>
      </c>
    </row>
    <row r="201" spans="24:38">
      <c r="X201" s="46">
        <v>197</v>
      </c>
      <c r="Y201" s="1">
        <f t="shared" si="55"/>
        <v>45819</v>
      </c>
      <c r="Z201" s="44">
        <f t="shared" si="56"/>
        <v>0</v>
      </c>
      <c r="AA201" s="1" cm="1">
        <f t="array" ref="AA201">IF(Z201&gt;0,INDEX($M$40:$M$61,Z201,1),AA200)</f>
        <v>45803</v>
      </c>
      <c r="AB201" s="1" cm="1">
        <f t="array" ref="AB201">IF(Z201&gt;0,INDEX($M$40:$M$61,Z201+1,1),AB200)</f>
        <v>45895</v>
      </c>
      <c r="AC201" s="44">
        <f t="shared" si="57"/>
        <v>92</v>
      </c>
      <c r="AD201" s="45">
        <f t="shared" si="58"/>
        <v>0.98646001425434715</v>
      </c>
      <c r="AE201" s="45">
        <f t="shared" si="59"/>
        <v>0.9802271839870087</v>
      </c>
      <c r="AF201" s="44">
        <f t="shared" si="54"/>
        <v>16</v>
      </c>
      <c r="AG201" s="45">
        <f t="shared" si="60"/>
        <v>0.98537320393495931</v>
      </c>
      <c r="AH201">
        <f t="shared" si="61"/>
        <v>2.6926578869995811E-2</v>
      </c>
      <c r="AI201" s="40">
        <f ca="1"/>
        <v>2.4803392924424017E-2</v>
      </c>
      <c r="AJ201" s="229">
        <v>-2E-3</v>
      </c>
      <c r="AK201" s="230">
        <v>2.4926578869995809E-2</v>
      </c>
      <c r="AL201" s="231">
        <v>0.98645223052333231</v>
      </c>
    </row>
    <row r="202" spans="24:38">
      <c r="X202" s="46">
        <v>198</v>
      </c>
      <c r="Y202" s="1">
        <f t="shared" si="55"/>
        <v>45820</v>
      </c>
      <c r="Z202" s="44">
        <f t="shared" si="56"/>
        <v>0</v>
      </c>
      <c r="AA202" s="1" cm="1">
        <f t="array" ref="AA202">IF(Z202&gt;0,INDEX($M$40:$M$61,Z202,1),AA201)</f>
        <v>45803</v>
      </c>
      <c r="AB202" s="1" cm="1">
        <f t="array" ref="AB202">IF(Z202&gt;0,INDEX($M$40:$M$61,Z202+1,1),AB201)</f>
        <v>45895</v>
      </c>
      <c r="AC202" s="44">
        <f t="shared" si="57"/>
        <v>92</v>
      </c>
      <c r="AD202" s="45">
        <f t="shared" si="58"/>
        <v>0.98646001425434715</v>
      </c>
      <c r="AE202" s="45">
        <f t="shared" si="59"/>
        <v>0.9802271839870087</v>
      </c>
      <c r="AF202" s="44">
        <f t="shared" si="54"/>
        <v>17</v>
      </c>
      <c r="AG202" s="45">
        <f t="shared" si="60"/>
        <v>0.98530531806008614</v>
      </c>
      <c r="AH202">
        <f t="shared" si="61"/>
        <v>2.6915851393418389E-2</v>
      </c>
      <c r="AI202" s="40">
        <f ca="1"/>
        <v>2.4803392924424017E-2</v>
      </c>
      <c r="AJ202" s="229">
        <v>-2E-3</v>
      </c>
      <c r="AK202" s="230">
        <v>2.4915851393418391E-2</v>
      </c>
      <c r="AL202" s="231">
        <v>0.98638975023830333</v>
      </c>
    </row>
    <row r="203" spans="24:38">
      <c r="X203" s="46">
        <v>199</v>
      </c>
      <c r="Y203" s="1">
        <f t="shared" si="55"/>
        <v>45821</v>
      </c>
      <c r="Z203" s="44">
        <f t="shared" si="56"/>
        <v>0</v>
      </c>
      <c r="AA203" s="1" cm="1">
        <f t="array" ref="AA203">IF(Z203&gt;0,INDEX($M$40:$M$61,Z203,1),AA202)</f>
        <v>45803</v>
      </c>
      <c r="AB203" s="1" cm="1">
        <f t="array" ref="AB203">IF(Z203&gt;0,INDEX($M$40:$M$61,Z203+1,1),AB202)</f>
        <v>45895</v>
      </c>
      <c r="AC203" s="44">
        <f t="shared" si="57"/>
        <v>92</v>
      </c>
      <c r="AD203" s="45">
        <f t="shared" si="58"/>
        <v>0.98646001425434715</v>
      </c>
      <c r="AE203" s="45">
        <f t="shared" si="59"/>
        <v>0.9802271839870087</v>
      </c>
      <c r="AF203" s="44">
        <f t="shared" si="54"/>
        <v>18</v>
      </c>
      <c r="AG203" s="45">
        <f t="shared" si="60"/>
        <v>0.98523743686211307</v>
      </c>
      <c r="AH203">
        <f t="shared" si="61"/>
        <v>2.6905231730675876E-2</v>
      </c>
      <c r="AI203" s="40">
        <f ca="1"/>
        <v>2.4803392924424017E-2</v>
      </c>
      <c r="AJ203" s="229">
        <v>-2E-3</v>
      </c>
      <c r="AK203" s="230">
        <v>2.4905231730675874E-2</v>
      </c>
      <c r="AL203" s="231">
        <v>0.98632727391067443</v>
      </c>
    </row>
    <row r="204" spans="24:38">
      <c r="X204" s="46">
        <v>200</v>
      </c>
      <c r="Y204" s="1">
        <f t="shared" si="55"/>
        <v>45822</v>
      </c>
      <c r="Z204" s="44">
        <f t="shared" si="56"/>
        <v>0</v>
      </c>
      <c r="AA204" s="1" cm="1">
        <f t="array" ref="AA204">IF(Z204&gt;0,INDEX($M$40:$M$61,Z204,1),AA203)</f>
        <v>45803</v>
      </c>
      <c r="AB204" s="1" cm="1">
        <f t="array" ref="AB204">IF(Z204&gt;0,INDEX($M$40:$M$61,Z204+1,1),AB203)</f>
        <v>45895</v>
      </c>
      <c r="AC204" s="44">
        <f t="shared" si="57"/>
        <v>92</v>
      </c>
      <c r="AD204" s="45">
        <f t="shared" si="58"/>
        <v>0.98646001425434715</v>
      </c>
      <c r="AE204" s="45">
        <f t="shared" si="59"/>
        <v>0.9802271839870087</v>
      </c>
      <c r="AF204" s="44">
        <f t="shared" ref="AF204:AF267" si="62">IF(Z204&lt;&gt;0,0,AF203+1)</f>
        <v>19</v>
      </c>
      <c r="AG204" s="45">
        <f t="shared" si="60"/>
        <v>0.98516956034071779</v>
      </c>
      <c r="AH204">
        <f t="shared" si="61"/>
        <v>2.6894718264560923E-2</v>
      </c>
      <c r="AI204" s="40">
        <f ca="1"/>
        <v>2.4803392924424017E-2</v>
      </c>
      <c r="AJ204" s="229">
        <v>-2E-3</v>
      </c>
      <c r="AK204" s="230">
        <v>2.4894718264560925E-2</v>
      </c>
      <c r="AL204" s="231">
        <v>0.98626480154019469</v>
      </c>
    </row>
    <row r="205" spans="24:38">
      <c r="X205" s="46">
        <v>201</v>
      </c>
      <c r="Y205" s="1">
        <f t="shared" si="55"/>
        <v>45823</v>
      </c>
      <c r="Z205" s="44">
        <f t="shared" si="56"/>
        <v>0</v>
      </c>
      <c r="AA205" s="1" cm="1">
        <f t="array" ref="AA205">IF(Z205&gt;0,INDEX($M$40:$M$61,Z205,1),AA204)</f>
        <v>45803</v>
      </c>
      <c r="AB205" s="1" cm="1">
        <f t="array" ref="AB205">IF(Z205&gt;0,INDEX($M$40:$M$61,Z205+1,1),AB204)</f>
        <v>45895</v>
      </c>
      <c r="AC205" s="44">
        <f t="shared" si="57"/>
        <v>92</v>
      </c>
      <c r="AD205" s="45">
        <f t="shared" si="58"/>
        <v>0.98646001425434715</v>
      </c>
      <c r="AE205" s="45">
        <f t="shared" si="59"/>
        <v>0.9802271839870087</v>
      </c>
      <c r="AF205" s="44">
        <f t="shared" si="62"/>
        <v>20</v>
      </c>
      <c r="AG205" s="45">
        <f t="shared" si="60"/>
        <v>0.98510168849557833</v>
      </c>
      <c r="AH205">
        <f t="shared" si="61"/>
        <v>2.6884309410048827E-2</v>
      </c>
      <c r="AI205" s="40">
        <f ca="1"/>
        <v>2.4803392924344081E-2</v>
      </c>
      <c r="AJ205" s="229">
        <v>-2E-3</v>
      </c>
      <c r="AK205" s="230">
        <v>2.4884309410048829E-2</v>
      </c>
      <c r="AL205" s="231">
        <v>0.98620233312661387</v>
      </c>
    </row>
    <row r="206" spans="24:38">
      <c r="X206" s="46">
        <v>202</v>
      </c>
      <c r="Y206" s="1">
        <f t="shared" si="55"/>
        <v>45824</v>
      </c>
      <c r="Z206" s="44">
        <f t="shared" si="56"/>
        <v>0</v>
      </c>
      <c r="AA206" s="1" cm="1">
        <f t="array" ref="AA206">IF(Z206&gt;0,INDEX($M$40:$M$61,Z206,1),AA205)</f>
        <v>45803</v>
      </c>
      <c r="AB206" s="1" cm="1">
        <f t="array" ref="AB206">IF(Z206&gt;0,INDEX($M$40:$M$61,Z206+1,1),AB205)</f>
        <v>45895</v>
      </c>
      <c r="AC206" s="44">
        <f t="shared" si="57"/>
        <v>92</v>
      </c>
      <c r="AD206" s="45">
        <f t="shared" si="58"/>
        <v>0.98646001425434715</v>
      </c>
      <c r="AE206" s="45">
        <f t="shared" si="59"/>
        <v>0.9802271839870087</v>
      </c>
      <c r="AF206" s="44">
        <f t="shared" si="62"/>
        <v>21</v>
      </c>
      <c r="AG206" s="45">
        <f t="shared" si="60"/>
        <v>0.98503382132637229</v>
      </c>
      <c r="AH206">
        <f t="shared" si="61"/>
        <v>2.6874003613502371E-2</v>
      </c>
      <c r="AI206" s="40">
        <f ca="1"/>
        <v>2.4803392924424017E-2</v>
      </c>
      <c r="AJ206" s="229">
        <v>-2E-3</v>
      </c>
      <c r="AK206" s="230">
        <v>2.4874003613502373E-2</v>
      </c>
      <c r="AL206" s="231">
        <v>0.98613986866968084</v>
      </c>
    </row>
    <row r="207" spans="24:38">
      <c r="X207" s="46">
        <v>203</v>
      </c>
      <c r="Y207" s="1">
        <f t="shared" si="55"/>
        <v>45825</v>
      </c>
      <c r="Z207" s="44">
        <f t="shared" si="56"/>
        <v>0</v>
      </c>
      <c r="AA207" s="1" cm="1">
        <f t="array" ref="AA207">IF(Z207&gt;0,INDEX($M$40:$M$61,Z207,1),AA206)</f>
        <v>45803</v>
      </c>
      <c r="AB207" s="1" cm="1">
        <f t="array" ref="AB207">IF(Z207&gt;0,INDEX($M$40:$M$61,Z207+1,1),AB206)</f>
        <v>45895</v>
      </c>
      <c r="AC207" s="44">
        <f t="shared" si="57"/>
        <v>92</v>
      </c>
      <c r="AD207" s="45">
        <f t="shared" si="58"/>
        <v>0.98646001425434715</v>
      </c>
      <c r="AE207" s="45">
        <f t="shared" si="59"/>
        <v>0.9802271839870087</v>
      </c>
      <c r="AF207" s="44">
        <f t="shared" si="62"/>
        <v>22</v>
      </c>
      <c r="AG207" s="45">
        <f t="shared" si="60"/>
        <v>0.98496595883277771</v>
      </c>
      <c r="AH207">
        <f t="shared" si="61"/>
        <v>2.6863799351897102E-2</v>
      </c>
      <c r="AI207" s="40">
        <f ca="1"/>
        <v>2.4803392924344081E-2</v>
      </c>
      <c r="AJ207" s="229">
        <v>-2E-3</v>
      </c>
      <c r="AK207" s="230">
        <v>2.4863799351897101E-2</v>
      </c>
      <c r="AL207" s="231">
        <v>0.98607740816914546</v>
      </c>
    </row>
    <row r="208" spans="24:38">
      <c r="X208" s="46">
        <v>204</v>
      </c>
      <c r="Y208" s="1">
        <f t="shared" si="55"/>
        <v>45826</v>
      </c>
      <c r="Z208" s="44">
        <f t="shared" si="56"/>
        <v>0</v>
      </c>
      <c r="AA208" s="1" cm="1">
        <f t="array" ref="AA208">IF(Z208&gt;0,INDEX($M$40:$M$61,Z208,1),AA207)</f>
        <v>45803</v>
      </c>
      <c r="AB208" s="1" cm="1">
        <f t="array" ref="AB208">IF(Z208&gt;0,INDEX($M$40:$M$61,Z208+1,1),AB207)</f>
        <v>45895</v>
      </c>
      <c r="AC208" s="44">
        <f t="shared" si="57"/>
        <v>92</v>
      </c>
      <c r="AD208" s="45">
        <f t="shared" si="58"/>
        <v>0.98646001425434715</v>
      </c>
      <c r="AE208" s="45">
        <f t="shared" si="59"/>
        <v>0.9802271839870087</v>
      </c>
      <c r="AF208" s="44">
        <f t="shared" si="62"/>
        <v>23</v>
      </c>
      <c r="AG208" s="45">
        <f t="shared" si="60"/>
        <v>0.98489810101447228</v>
      </c>
      <c r="AH208">
        <f t="shared" si="61"/>
        <v>2.6853695132072454E-2</v>
      </c>
      <c r="AI208" s="40">
        <f ca="1"/>
        <v>2.4803392924424017E-2</v>
      </c>
      <c r="AJ208" s="229">
        <v>-2E-3</v>
      </c>
      <c r="AK208" s="230">
        <v>2.4853695132072452E-2</v>
      </c>
      <c r="AL208" s="231">
        <v>0.98601495162475683</v>
      </c>
    </row>
    <row r="209" spans="24:38">
      <c r="X209" s="46">
        <v>205</v>
      </c>
      <c r="Y209" s="1">
        <f t="shared" si="55"/>
        <v>45827</v>
      </c>
      <c r="Z209" s="44">
        <f t="shared" si="56"/>
        <v>0</v>
      </c>
      <c r="AA209" s="1" cm="1">
        <f t="array" ref="AA209">IF(Z209&gt;0,INDEX($M$40:$M$61,Z209,1),AA208)</f>
        <v>45803</v>
      </c>
      <c r="AB209" s="1" cm="1">
        <f t="array" ref="AB209">IF(Z209&gt;0,INDEX($M$40:$M$61,Z209+1,1),AB208)</f>
        <v>45895</v>
      </c>
      <c r="AC209" s="44">
        <f t="shared" si="57"/>
        <v>92</v>
      </c>
      <c r="AD209" s="45">
        <f t="shared" si="58"/>
        <v>0.98646001425434715</v>
      </c>
      <c r="AE209" s="45">
        <f t="shared" si="59"/>
        <v>0.9802271839870087</v>
      </c>
      <c r="AF209" s="44">
        <f t="shared" si="62"/>
        <v>24</v>
      </c>
      <c r="AG209" s="45">
        <f t="shared" si="60"/>
        <v>0.98483024787113405</v>
      </c>
      <c r="AH209">
        <f t="shared" si="61"/>
        <v>2.6843689490002126E-2</v>
      </c>
      <c r="AI209" s="40">
        <f ca="1"/>
        <v>2.4803392924344081E-2</v>
      </c>
      <c r="AJ209" s="229">
        <v>-2E-3</v>
      </c>
      <c r="AK209" s="230">
        <v>2.4843689490002124E-2</v>
      </c>
      <c r="AL209" s="231">
        <v>0.98595249903626447</v>
      </c>
    </row>
    <row r="210" spans="24:38">
      <c r="X210" s="46">
        <v>206</v>
      </c>
      <c r="Y210" s="1">
        <f t="shared" si="55"/>
        <v>45828</v>
      </c>
      <c r="Z210" s="44">
        <f t="shared" si="56"/>
        <v>0</v>
      </c>
      <c r="AA210" s="1" cm="1">
        <f t="array" ref="AA210">IF(Z210&gt;0,INDEX($M$40:$M$61,Z210,1),AA209)</f>
        <v>45803</v>
      </c>
      <c r="AB210" s="1" cm="1">
        <f t="array" ref="AB210">IF(Z210&gt;0,INDEX($M$40:$M$61,Z210+1,1),AB209)</f>
        <v>45895</v>
      </c>
      <c r="AC210" s="44">
        <f t="shared" si="57"/>
        <v>92</v>
      </c>
      <c r="AD210" s="45">
        <f t="shared" si="58"/>
        <v>0.98646001425434715</v>
      </c>
      <c r="AE210" s="45">
        <f t="shared" si="59"/>
        <v>0.9802271839870087</v>
      </c>
      <c r="AF210" s="44">
        <f t="shared" si="62"/>
        <v>25</v>
      </c>
      <c r="AG210" s="45">
        <f t="shared" si="60"/>
        <v>0.98476239940244092</v>
      </c>
      <c r="AH210">
        <f t="shared" si="61"/>
        <v>2.6833780990087753E-2</v>
      </c>
      <c r="AI210" s="40">
        <f ca="1"/>
        <v>2.4803392924344081E-2</v>
      </c>
      <c r="AJ210" s="229">
        <v>-2E-3</v>
      </c>
      <c r="AK210" s="230">
        <v>2.4833780990087755E-2</v>
      </c>
      <c r="AL210" s="231">
        <v>0.98589005040341782</v>
      </c>
    </row>
    <row r="211" spans="24:38">
      <c r="X211" s="46">
        <v>207</v>
      </c>
      <c r="Y211" s="1">
        <f t="shared" si="55"/>
        <v>45829</v>
      </c>
      <c r="Z211" s="44">
        <f t="shared" si="56"/>
        <v>0</v>
      </c>
      <c r="AA211" s="1" cm="1">
        <f t="array" ref="AA211">IF(Z211&gt;0,INDEX($M$40:$M$61,Z211,1),AA210)</f>
        <v>45803</v>
      </c>
      <c r="AB211" s="1" cm="1">
        <f t="array" ref="AB211">IF(Z211&gt;0,INDEX($M$40:$M$61,Z211+1,1),AB210)</f>
        <v>45895</v>
      </c>
      <c r="AC211" s="44">
        <f t="shared" si="57"/>
        <v>92</v>
      </c>
      <c r="AD211" s="45">
        <f t="shared" si="58"/>
        <v>0.98646001425434715</v>
      </c>
      <c r="AE211" s="45">
        <f t="shared" si="59"/>
        <v>0.9802271839870087</v>
      </c>
      <c r="AF211" s="44">
        <f t="shared" si="62"/>
        <v>26</v>
      </c>
      <c r="AG211" s="45">
        <f t="shared" si="60"/>
        <v>0.98469455560807084</v>
      </c>
      <c r="AH211">
        <f t="shared" si="61"/>
        <v>2.6823968224472049E-2</v>
      </c>
      <c r="AI211" s="40">
        <f ca="1"/>
        <v>2.4803392924344081E-2</v>
      </c>
      <c r="AJ211" s="229">
        <v>-2E-3</v>
      </c>
      <c r="AK211" s="230">
        <v>2.4823968224472047E-2</v>
      </c>
      <c r="AL211" s="231">
        <v>0.98582760572596639</v>
      </c>
    </row>
    <row r="212" spans="24:38">
      <c r="X212" s="46">
        <v>208</v>
      </c>
      <c r="Y212" s="1">
        <f t="shared" si="55"/>
        <v>45830</v>
      </c>
      <c r="Z212" s="44">
        <f t="shared" si="56"/>
        <v>0</v>
      </c>
      <c r="AA212" s="1" cm="1">
        <f t="array" ref="AA212">IF(Z212&gt;0,INDEX($M$40:$M$61,Z212,1),AA211)</f>
        <v>45803</v>
      </c>
      <c r="AB212" s="1" cm="1">
        <f t="array" ref="AB212">IF(Z212&gt;0,INDEX($M$40:$M$61,Z212+1,1),AB211)</f>
        <v>45895</v>
      </c>
      <c r="AC212" s="44">
        <f t="shared" si="57"/>
        <v>92</v>
      </c>
      <c r="AD212" s="45">
        <f t="shared" si="58"/>
        <v>0.98646001425434715</v>
      </c>
      <c r="AE212" s="45">
        <f t="shared" si="59"/>
        <v>0.9802271839870087</v>
      </c>
      <c r="AF212" s="44">
        <f t="shared" si="62"/>
        <v>27</v>
      </c>
      <c r="AG212" s="45">
        <f t="shared" si="60"/>
        <v>0.98462671648770161</v>
      </c>
      <c r="AH212">
        <f t="shared" si="61"/>
        <v>2.6814249812372123E-2</v>
      </c>
      <c r="AI212" s="40">
        <f ca="1"/>
        <v>2.4803392924424017E-2</v>
      </c>
      <c r="AJ212" s="229">
        <v>-2E-3</v>
      </c>
      <c r="AK212" s="230">
        <v>2.4814249812372124E-2</v>
      </c>
      <c r="AL212" s="231">
        <v>0.9857651650036594</v>
      </c>
    </row>
    <row r="213" spans="24:38">
      <c r="X213" s="46">
        <v>209</v>
      </c>
      <c r="Y213" s="1">
        <f t="shared" si="55"/>
        <v>45831</v>
      </c>
      <c r="Z213" s="44">
        <f t="shared" si="56"/>
        <v>0</v>
      </c>
      <c r="AA213" s="1" cm="1">
        <f t="array" ref="AA213">IF(Z213&gt;0,INDEX($M$40:$M$61,Z213,1),AA212)</f>
        <v>45803</v>
      </c>
      <c r="AB213" s="1" cm="1">
        <f t="array" ref="AB213">IF(Z213&gt;0,INDEX($M$40:$M$61,Z213+1,1),AB212)</f>
        <v>45895</v>
      </c>
      <c r="AC213" s="44">
        <f t="shared" si="57"/>
        <v>92</v>
      </c>
      <c r="AD213" s="45">
        <f t="shared" si="58"/>
        <v>0.98646001425434715</v>
      </c>
      <c r="AE213" s="45">
        <f t="shared" si="59"/>
        <v>0.9802271839870087</v>
      </c>
      <c r="AF213" s="44">
        <f t="shared" si="62"/>
        <v>28</v>
      </c>
      <c r="AG213" s="45">
        <f t="shared" si="60"/>
        <v>0.9845588820410115</v>
      </c>
      <c r="AH213">
        <f t="shared" si="61"/>
        <v>2.6804624399430835E-2</v>
      </c>
      <c r="AI213" s="40">
        <f ca="1"/>
        <v>2.4803392924344081E-2</v>
      </c>
      <c r="AJ213" s="229">
        <v>-2E-3</v>
      </c>
      <c r="AK213" s="230">
        <v>2.4804624399430833E-2</v>
      </c>
      <c r="AL213" s="231">
        <v>0.98570272823624672</v>
      </c>
    </row>
    <row r="214" spans="24:38">
      <c r="X214" s="46">
        <v>210</v>
      </c>
      <c r="Y214" s="1">
        <f t="shared" si="55"/>
        <v>45832</v>
      </c>
      <c r="Z214" s="44">
        <f t="shared" si="56"/>
        <v>0</v>
      </c>
      <c r="AA214" s="1" cm="1">
        <f t="array" ref="AA214">IF(Z214&gt;0,INDEX($M$40:$M$61,Z214,1),AA213)</f>
        <v>45803</v>
      </c>
      <c r="AB214" s="1" cm="1">
        <f t="array" ref="AB214">IF(Z214&gt;0,INDEX($M$40:$M$61,Z214+1,1),AB213)</f>
        <v>45895</v>
      </c>
      <c r="AC214" s="44">
        <f t="shared" si="57"/>
        <v>92</v>
      </c>
      <c r="AD214" s="45">
        <f t="shared" si="58"/>
        <v>0.98646001425434715</v>
      </c>
      <c r="AE214" s="45">
        <f t="shared" si="59"/>
        <v>0.9802271839870087</v>
      </c>
      <c r="AF214" s="44">
        <f t="shared" si="62"/>
        <v>29</v>
      </c>
      <c r="AG214" s="45">
        <f t="shared" si="60"/>
        <v>0.9844910522676783</v>
      </c>
      <c r="AH214">
        <f t="shared" si="61"/>
        <v>2.6795090657089123E-2</v>
      </c>
      <c r="AI214" s="40">
        <f ca="1"/>
        <v>2.4803392924424017E-2</v>
      </c>
      <c r="AJ214" s="229">
        <v>-2E-3</v>
      </c>
      <c r="AK214" s="230">
        <v>2.4795090657089125E-2</v>
      </c>
      <c r="AL214" s="231">
        <v>0.98564029542347753</v>
      </c>
    </row>
    <row r="215" spans="24:38">
      <c r="X215" s="46">
        <v>211</v>
      </c>
      <c r="Y215" s="1">
        <f t="shared" si="55"/>
        <v>45833</v>
      </c>
      <c r="Z215" s="44">
        <f t="shared" si="56"/>
        <v>0</v>
      </c>
      <c r="AA215" s="1" cm="1">
        <f t="array" ref="AA215">IF(Z215&gt;0,INDEX($M$40:$M$61,Z215,1),AA214)</f>
        <v>45803</v>
      </c>
      <c r="AB215" s="1" cm="1">
        <f t="array" ref="AB215">IF(Z215&gt;0,INDEX($M$40:$M$61,Z215+1,1),AB214)</f>
        <v>45895</v>
      </c>
      <c r="AC215" s="44">
        <f t="shared" si="57"/>
        <v>92</v>
      </c>
      <c r="AD215" s="45">
        <f t="shared" si="58"/>
        <v>0.98646001425434715</v>
      </c>
      <c r="AE215" s="45">
        <f t="shared" si="59"/>
        <v>0.9802271839870087</v>
      </c>
      <c r="AF215" s="44">
        <f t="shared" si="62"/>
        <v>30</v>
      </c>
      <c r="AG215" s="45">
        <f t="shared" si="60"/>
        <v>0.98442322716738018</v>
      </c>
      <c r="AH215">
        <f t="shared" si="61"/>
        <v>2.6785647281973333E-2</v>
      </c>
      <c r="AI215" s="40">
        <f ca="1"/>
        <v>2.4803392924424017E-2</v>
      </c>
      <c r="AJ215" s="229">
        <v>-2E-3</v>
      </c>
      <c r="AK215" s="230">
        <v>2.4785647281973334E-2</v>
      </c>
      <c r="AL215" s="231">
        <v>0.98557786656510149</v>
      </c>
    </row>
    <row r="216" spans="24:38">
      <c r="X216" s="46">
        <v>212</v>
      </c>
      <c r="Y216" s="1">
        <f t="shared" si="55"/>
        <v>45834</v>
      </c>
      <c r="Z216" s="44">
        <f t="shared" si="56"/>
        <v>0</v>
      </c>
      <c r="AA216" s="1" cm="1">
        <f t="array" ref="AA216">IF(Z216&gt;0,INDEX($M$40:$M$61,Z216,1),AA215)</f>
        <v>45803</v>
      </c>
      <c r="AB216" s="1" cm="1">
        <f t="array" ref="AB216">IF(Z216&gt;0,INDEX($M$40:$M$61,Z216+1,1),AB215)</f>
        <v>45895</v>
      </c>
      <c r="AC216" s="44">
        <f t="shared" si="57"/>
        <v>92</v>
      </c>
      <c r="AD216" s="45">
        <f t="shared" si="58"/>
        <v>0.98646001425434715</v>
      </c>
      <c r="AE216" s="45">
        <f t="shared" si="59"/>
        <v>0.9802271839870087</v>
      </c>
      <c r="AF216" s="44">
        <f t="shared" si="62"/>
        <v>31</v>
      </c>
      <c r="AG216" s="45">
        <f t="shared" si="60"/>
        <v>0.98435540673979516</v>
      </c>
      <c r="AH216">
        <f t="shared" si="61"/>
        <v>2.6776292995302018E-2</v>
      </c>
      <c r="AI216" s="40">
        <f ca="1"/>
        <v>2.4803392924344081E-2</v>
      </c>
      <c r="AJ216" s="229">
        <v>-2E-3</v>
      </c>
      <c r="AK216" s="230">
        <v>2.477629299530202E-2</v>
      </c>
      <c r="AL216" s="231">
        <v>0.98551544166086824</v>
      </c>
    </row>
    <row r="217" spans="24:38">
      <c r="X217" s="46">
        <v>213</v>
      </c>
      <c r="Y217" s="1">
        <f t="shared" si="55"/>
        <v>45835</v>
      </c>
      <c r="Z217" s="44">
        <f t="shared" si="56"/>
        <v>0</v>
      </c>
      <c r="AA217" s="1" cm="1">
        <f t="array" ref="AA217">IF(Z217&gt;0,INDEX($M$40:$M$61,Z217,1),AA216)</f>
        <v>45803</v>
      </c>
      <c r="AB217" s="1" cm="1">
        <f t="array" ref="AB217">IF(Z217&gt;0,INDEX($M$40:$M$61,Z217+1,1),AB216)</f>
        <v>45895</v>
      </c>
      <c r="AC217" s="44">
        <f t="shared" si="57"/>
        <v>92</v>
      </c>
      <c r="AD217" s="45">
        <f t="shared" si="58"/>
        <v>0.98646001425434715</v>
      </c>
      <c r="AE217" s="45">
        <f t="shared" si="59"/>
        <v>0.9802271839870087</v>
      </c>
      <c r="AF217" s="44">
        <f t="shared" si="62"/>
        <v>32</v>
      </c>
      <c r="AG217" s="45">
        <f t="shared" si="60"/>
        <v>0.98428759098460139</v>
      </c>
      <c r="AH217">
        <f t="shared" si="61"/>
        <v>2.6767026542308232E-2</v>
      </c>
      <c r="AI217" s="40">
        <f ca="1"/>
        <v>2.4803392924344081E-2</v>
      </c>
      <c r="AJ217" s="229">
        <v>-2E-3</v>
      </c>
      <c r="AK217" s="230">
        <v>2.4767026542308231E-2</v>
      </c>
      <c r="AL217" s="231">
        <v>0.98545302071052721</v>
      </c>
    </row>
    <row r="218" spans="24:38">
      <c r="X218" s="46">
        <v>214</v>
      </c>
      <c r="Y218" s="1">
        <f t="shared" si="55"/>
        <v>45836</v>
      </c>
      <c r="Z218" s="44">
        <f t="shared" si="56"/>
        <v>0</v>
      </c>
      <c r="AA218" s="1" cm="1">
        <f t="array" ref="AA218">IF(Z218&gt;0,INDEX($M$40:$M$61,Z218,1),AA217)</f>
        <v>45803</v>
      </c>
      <c r="AB218" s="1" cm="1">
        <f t="array" ref="AB218">IF(Z218&gt;0,INDEX($M$40:$M$61,Z218+1,1),AB217)</f>
        <v>45895</v>
      </c>
      <c r="AC218" s="44">
        <f t="shared" si="57"/>
        <v>92</v>
      </c>
      <c r="AD218" s="45">
        <f t="shared" si="58"/>
        <v>0.98646001425434715</v>
      </c>
      <c r="AE218" s="45">
        <f t="shared" si="59"/>
        <v>0.9802271839870087</v>
      </c>
      <c r="AF218" s="44">
        <f t="shared" si="62"/>
        <v>33</v>
      </c>
      <c r="AG218" s="45">
        <f t="shared" si="60"/>
        <v>0.9842197799014768</v>
      </c>
      <c r="AH218">
        <f t="shared" si="61"/>
        <v>2.6757846691679042E-2</v>
      </c>
      <c r="AI218" s="40">
        <f ca="1"/>
        <v>2.4803392924424017E-2</v>
      </c>
      <c r="AJ218" s="229">
        <v>-2E-3</v>
      </c>
      <c r="AK218" s="230">
        <v>2.475784669167904E-2</v>
      </c>
      <c r="AL218" s="231">
        <v>0.98539060371382792</v>
      </c>
    </row>
    <row r="219" spans="24:38">
      <c r="X219" s="46">
        <v>215</v>
      </c>
      <c r="Y219" s="1">
        <f t="shared" si="55"/>
        <v>45837</v>
      </c>
      <c r="Z219" s="44">
        <f t="shared" si="56"/>
        <v>0</v>
      </c>
      <c r="AA219" s="1" cm="1">
        <f t="array" ref="AA219">IF(Z219&gt;0,INDEX($M$40:$M$61,Z219,1),AA218)</f>
        <v>45803</v>
      </c>
      <c r="AB219" s="1" cm="1">
        <f t="array" ref="AB219">IF(Z219&gt;0,INDEX($M$40:$M$61,Z219+1,1),AB218)</f>
        <v>45895</v>
      </c>
      <c r="AC219" s="44">
        <f t="shared" si="57"/>
        <v>92</v>
      </c>
      <c r="AD219" s="45">
        <f t="shared" si="58"/>
        <v>0.98646001425434715</v>
      </c>
      <c r="AE219" s="45">
        <f t="shared" si="59"/>
        <v>0.9802271839870087</v>
      </c>
      <c r="AF219" s="44">
        <f t="shared" si="62"/>
        <v>34</v>
      </c>
      <c r="AG219" s="45">
        <f t="shared" si="60"/>
        <v>0.98415197349009953</v>
      </c>
      <c r="AH219">
        <f t="shared" si="61"/>
        <v>2.6748752235009329E-2</v>
      </c>
      <c r="AI219" s="40">
        <f ca="1"/>
        <v>2.4803392924424017E-2</v>
      </c>
      <c r="AJ219" s="229">
        <v>-2E-3</v>
      </c>
      <c r="AK219" s="230">
        <v>2.474875223500933E-2</v>
      </c>
      <c r="AL219" s="231">
        <v>0.98532819067051991</v>
      </c>
    </row>
    <row r="220" spans="24:38">
      <c r="X220" s="46">
        <v>216</v>
      </c>
      <c r="Y220" s="1">
        <f t="shared" si="55"/>
        <v>45838</v>
      </c>
      <c r="Z220" s="44">
        <f t="shared" si="56"/>
        <v>0</v>
      </c>
      <c r="AA220" s="1" cm="1">
        <f t="array" ref="AA220">IF(Z220&gt;0,INDEX($M$40:$M$61,Z220,1),AA219)</f>
        <v>45803</v>
      </c>
      <c r="AB220" s="1" cm="1">
        <f t="array" ref="AB220">IF(Z220&gt;0,INDEX($M$40:$M$61,Z220+1,1),AB219)</f>
        <v>45895</v>
      </c>
      <c r="AC220" s="44">
        <f t="shared" si="57"/>
        <v>92</v>
      </c>
      <c r="AD220" s="45">
        <f t="shared" si="58"/>
        <v>0.98646001425434715</v>
      </c>
      <c r="AE220" s="45">
        <f t="shared" si="59"/>
        <v>0.9802271839870087</v>
      </c>
      <c r="AF220" s="44">
        <f t="shared" si="62"/>
        <v>35</v>
      </c>
      <c r="AG220" s="45">
        <f t="shared" si="60"/>
        <v>0.98408417175014795</v>
      </c>
      <c r="AH220">
        <f t="shared" si="61"/>
        <v>2.6739741986271496E-2</v>
      </c>
      <c r="AI220" s="40">
        <f ca="1"/>
        <v>2.4803392924344081E-2</v>
      </c>
      <c r="AJ220" s="229">
        <v>-2E-3</v>
      </c>
      <c r="AK220" s="230">
        <v>2.4739741986271498E-2</v>
      </c>
      <c r="AL220" s="231">
        <v>0.98526578158035305</v>
      </c>
    </row>
    <row r="221" spans="24:38">
      <c r="X221" s="46">
        <v>217</v>
      </c>
      <c r="Y221" s="1">
        <f t="shared" si="55"/>
        <v>45839</v>
      </c>
      <c r="Z221" s="44">
        <f t="shared" si="56"/>
        <v>0</v>
      </c>
      <c r="AA221" s="1" cm="1">
        <f t="array" ref="AA221">IF(Z221&gt;0,INDEX($M$40:$M$61,Z221,1),AA220)</f>
        <v>45803</v>
      </c>
      <c r="AB221" s="1" cm="1">
        <f t="array" ref="AB221">IF(Z221&gt;0,INDEX($M$40:$M$61,Z221+1,1),AB220)</f>
        <v>45895</v>
      </c>
      <c r="AC221" s="44">
        <f t="shared" si="57"/>
        <v>92</v>
      </c>
      <c r="AD221" s="45">
        <f t="shared" si="58"/>
        <v>0.98646001425434715</v>
      </c>
      <c r="AE221" s="45">
        <f t="shared" si="59"/>
        <v>0.9802271839870087</v>
      </c>
      <c r="AF221" s="44">
        <f t="shared" si="62"/>
        <v>36</v>
      </c>
      <c r="AG221" s="45">
        <f t="shared" si="60"/>
        <v>0.9840163746813001</v>
      </c>
      <c r="AH221">
        <f t="shared" si="61"/>
        <v>2.6730814781300821E-2</v>
      </c>
      <c r="AI221" s="40">
        <f ca="1"/>
        <v>2.4803392924344081E-2</v>
      </c>
      <c r="AJ221" s="229">
        <v>-2E-3</v>
      </c>
      <c r="AK221" s="230">
        <v>2.4730814781300819E-2</v>
      </c>
      <c r="AL221" s="231">
        <v>0.98520337644307676</v>
      </c>
    </row>
    <row r="222" spans="24:38">
      <c r="X222" s="46">
        <v>218</v>
      </c>
      <c r="Y222" s="1">
        <f t="shared" si="55"/>
        <v>45840</v>
      </c>
      <c r="Z222" s="44">
        <f t="shared" si="56"/>
        <v>0</v>
      </c>
      <c r="AA222" s="1" cm="1">
        <f t="array" ref="AA222">IF(Z222&gt;0,INDEX($M$40:$M$61,Z222,1),AA221)</f>
        <v>45803</v>
      </c>
      <c r="AB222" s="1" cm="1">
        <f t="array" ref="AB222">IF(Z222&gt;0,INDEX($M$40:$M$61,Z222+1,1),AB221)</f>
        <v>45895</v>
      </c>
      <c r="AC222" s="44">
        <f t="shared" si="57"/>
        <v>92</v>
      </c>
      <c r="AD222" s="45">
        <f t="shared" si="58"/>
        <v>0.98646001425434715</v>
      </c>
      <c r="AE222" s="45">
        <f t="shared" si="59"/>
        <v>0.9802271839870087</v>
      </c>
      <c r="AF222" s="44">
        <f t="shared" si="62"/>
        <v>37</v>
      </c>
      <c r="AG222" s="45">
        <f t="shared" si="60"/>
        <v>0.98394858228323401</v>
      </c>
      <c r="AH222">
        <f t="shared" si="61"/>
        <v>2.6721969477293418E-2</v>
      </c>
      <c r="AI222" s="40">
        <f ca="1"/>
        <v>2.4803392924424017E-2</v>
      </c>
      <c r="AJ222" s="229">
        <v>-2E-3</v>
      </c>
      <c r="AK222" s="230">
        <v>2.4721969477293416E-2</v>
      </c>
      <c r="AL222" s="231">
        <v>0.98514097525844058</v>
      </c>
    </row>
    <row r="223" spans="24:38">
      <c r="X223" s="46">
        <v>219</v>
      </c>
      <c r="Y223" s="1">
        <f t="shared" si="55"/>
        <v>45841</v>
      </c>
      <c r="Z223" s="44">
        <f t="shared" si="56"/>
        <v>0</v>
      </c>
      <c r="AA223" s="1" cm="1">
        <f t="array" ref="AA223">IF(Z223&gt;0,INDEX($M$40:$M$61,Z223,1),AA222)</f>
        <v>45803</v>
      </c>
      <c r="AB223" s="1" cm="1">
        <f t="array" ref="AB223">IF(Z223&gt;0,INDEX($M$40:$M$61,Z223+1,1),AB222)</f>
        <v>45895</v>
      </c>
      <c r="AC223" s="44">
        <f t="shared" si="57"/>
        <v>92</v>
      </c>
      <c r="AD223" s="45">
        <f t="shared" si="58"/>
        <v>0.98646001425434715</v>
      </c>
      <c r="AE223" s="45">
        <f t="shared" si="59"/>
        <v>0.9802271839870087</v>
      </c>
      <c r="AF223" s="44">
        <f t="shared" si="62"/>
        <v>38</v>
      </c>
      <c r="AG223" s="45">
        <f t="shared" si="60"/>
        <v>0.98388079455562816</v>
      </c>
      <c r="AH223">
        <f t="shared" si="61"/>
        <v>2.6713204952317854E-2</v>
      </c>
      <c r="AI223" s="40">
        <f ca="1"/>
        <v>2.4803392924344081E-2</v>
      </c>
      <c r="AJ223" s="229">
        <v>-2E-3</v>
      </c>
      <c r="AK223" s="230">
        <v>2.4713204952317852E-2</v>
      </c>
      <c r="AL223" s="231">
        <v>0.98507857802619436</v>
      </c>
    </row>
    <row r="224" spans="24:38">
      <c r="X224" s="46">
        <v>220</v>
      </c>
      <c r="Y224" s="1">
        <f t="shared" si="55"/>
        <v>45842</v>
      </c>
      <c r="Z224" s="44">
        <f t="shared" si="56"/>
        <v>0</v>
      </c>
      <c r="AA224" s="1" cm="1">
        <f t="array" ref="AA224">IF(Z224&gt;0,INDEX($M$40:$M$61,Z224,1),AA223)</f>
        <v>45803</v>
      </c>
      <c r="AB224" s="1" cm="1">
        <f t="array" ref="AB224">IF(Z224&gt;0,INDEX($M$40:$M$61,Z224+1,1),AB223)</f>
        <v>45895</v>
      </c>
      <c r="AC224" s="44">
        <f t="shared" si="57"/>
        <v>92</v>
      </c>
      <c r="AD224" s="45">
        <f t="shared" si="58"/>
        <v>0.98646001425434715</v>
      </c>
      <c r="AE224" s="45">
        <f t="shared" si="59"/>
        <v>0.9802271839870087</v>
      </c>
      <c r="AF224" s="44">
        <f t="shared" si="62"/>
        <v>39</v>
      </c>
      <c r="AG224" s="45">
        <f t="shared" si="60"/>
        <v>0.98381301149816069</v>
      </c>
      <c r="AH224">
        <f t="shared" si="61"/>
        <v>2.6704520104842006E-2</v>
      </c>
      <c r="AI224" s="40">
        <f ca="1"/>
        <v>2.4803392924344081E-2</v>
      </c>
      <c r="AJ224" s="229">
        <v>-2E-3</v>
      </c>
      <c r="AK224" s="230">
        <v>2.4704520104842004E-2</v>
      </c>
      <c r="AL224" s="231">
        <v>0.98501618474608776</v>
      </c>
    </row>
    <row r="225" spans="24:38">
      <c r="X225" s="46">
        <v>221</v>
      </c>
      <c r="Y225" s="1">
        <f t="shared" si="55"/>
        <v>45843</v>
      </c>
      <c r="Z225" s="44">
        <f t="shared" si="56"/>
        <v>0</v>
      </c>
      <c r="AA225" s="1" cm="1">
        <f t="array" ref="AA225">IF(Z225&gt;0,INDEX($M$40:$M$61,Z225,1),AA224)</f>
        <v>45803</v>
      </c>
      <c r="AB225" s="1" cm="1">
        <f t="array" ref="AB225">IF(Z225&gt;0,INDEX($M$40:$M$61,Z225+1,1),AB224)</f>
        <v>45895</v>
      </c>
      <c r="AC225" s="44">
        <f t="shared" si="57"/>
        <v>92</v>
      </c>
      <c r="AD225" s="45">
        <f t="shared" si="58"/>
        <v>0.98646001425434715</v>
      </c>
      <c r="AE225" s="45">
        <f t="shared" si="59"/>
        <v>0.9802271839870087</v>
      </c>
      <c r="AF225" s="44">
        <f t="shared" si="62"/>
        <v>40</v>
      </c>
      <c r="AG225" s="45">
        <f t="shared" si="60"/>
        <v>0.98374523311050976</v>
      </c>
      <c r="AH225">
        <f t="shared" si="61"/>
        <v>2.6695913853271056E-2</v>
      </c>
      <c r="AI225" s="40">
        <f ca="1"/>
        <v>2.4803392924424017E-2</v>
      </c>
      <c r="AJ225" s="229">
        <v>-2E-3</v>
      </c>
      <c r="AK225" s="230">
        <v>2.4695913853271058E-2</v>
      </c>
      <c r="AL225" s="231">
        <v>0.98495379541787031</v>
      </c>
    </row>
    <row r="226" spans="24:38">
      <c r="X226" s="46">
        <v>222</v>
      </c>
      <c r="Y226" s="1">
        <f t="shared" si="55"/>
        <v>45844</v>
      </c>
      <c r="Z226" s="44">
        <f t="shared" si="56"/>
        <v>0</v>
      </c>
      <c r="AA226" s="1" cm="1">
        <f t="array" ref="AA226">IF(Z226&gt;0,INDEX($M$40:$M$61,Z226,1),AA225)</f>
        <v>45803</v>
      </c>
      <c r="AB226" s="1" cm="1">
        <f t="array" ref="AB226">IF(Z226&gt;0,INDEX($M$40:$M$61,Z226+1,1),AB225)</f>
        <v>45895</v>
      </c>
      <c r="AC226" s="44">
        <f t="shared" si="57"/>
        <v>92</v>
      </c>
      <c r="AD226" s="45">
        <f t="shared" si="58"/>
        <v>0.98646001425434715</v>
      </c>
      <c r="AE226" s="45">
        <f t="shared" si="59"/>
        <v>0.9802271839870087</v>
      </c>
      <c r="AF226" s="44">
        <f t="shared" si="62"/>
        <v>41</v>
      </c>
      <c r="AG226" s="45">
        <f t="shared" si="60"/>
        <v>0.98367745939235363</v>
      </c>
      <c r="AH226">
        <f t="shared" si="61"/>
        <v>2.66873851354982E-2</v>
      </c>
      <c r="AI226" s="40">
        <f ca="1"/>
        <v>2.4803392924424017E-2</v>
      </c>
      <c r="AJ226" s="229">
        <v>-2E-3</v>
      </c>
      <c r="AK226" s="230">
        <v>2.4687385135498202E-2</v>
      </c>
      <c r="AL226" s="231">
        <v>0.98489141004129155</v>
      </c>
    </row>
    <row r="227" spans="24:38">
      <c r="X227" s="46">
        <v>223</v>
      </c>
      <c r="Y227" s="1">
        <f t="shared" si="55"/>
        <v>45845</v>
      </c>
      <c r="Z227" s="44">
        <f t="shared" si="56"/>
        <v>0</v>
      </c>
      <c r="AA227" s="1" cm="1">
        <f t="array" ref="AA227">IF(Z227&gt;0,INDEX($M$40:$M$61,Z227,1),AA226)</f>
        <v>45803</v>
      </c>
      <c r="AB227" s="1" cm="1">
        <f t="array" ref="AB227">IF(Z227&gt;0,INDEX($M$40:$M$61,Z227+1,1),AB226)</f>
        <v>45895</v>
      </c>
      <c r="AC227" s="44">
        <f t="shared" si="57"/>
        <v>92</v>
      </c>
      <c r="AD227" s="45">
        <f t="shared" si="58"/>
        <v>0.98646001425434715</v>
      </c>
      <c r="AE227" s="45">
        <f t="shared" si="59"/>
        <v>0.9802271839870087</v>
      </c>
      <c r="AF227" s="44">
        <f t="shared" si="62"/>
        <v>42</v>
      </c>
      <c r="AG227" s="45">
        <f t="shared" si="60"/>
        <v>0.98360969034337098</v>
      </c>
      <c r="AH227">
        <f t="shared" si="61"/>
        <v>2.6678932908467221E-2</v>
      </c>
      <c r="AI227" s="40">
        <f ca="1"/>
        <v>2.4803392924344081E-2</v>
      </c>
      <c r="AJ227" s="229">
        <v>-2E-3</v>
      </c>
      <c r="AK227" s="230">
        <v>2.4678932908467219E-2</v>
      </c>
      <c r="AL227" s="231">
        <v>0.98482902861610178</v>
      </c>
    </row>
    <row r="228" spans="24:38">
      <c r="X228" s="46">
        <v>224</v>
      </c>
      <c r="Y228" s="1">
        <f t="shared" si="55"/>
        <v>45846</v>
      </c>
      <c r="Z228" s="44">
        <f t="shared" si="56"/>
        <v>0</v>
      </c>
      <c r="AA228" s="1" cm="1">
        <f t="array" ref="AA228">IF(Z228&gt;0,INDEX($M$40:$M$61,Z228,1),AA227)</f>
        <v>45803</v>
      </c>
      <c r="AB228" s="1" cm="1">
        <f t="array" ref="AB228">IF(Z228&gt;0,INDEX($M$40:$M$61,Z228+1,1),AB227)</f>
        <v>45895</v>
      </c>
      <c r="AC228" s="44">
        <f t="shared" si="57"/>
        <v>92</v>
      </c>
      <c r="AD228" s="45">
        <f t="shared" si="58"/>
        <v>0.98646001425434715</v>
      </c>
      <c r="AE228" s="45">
        <f t="shared" si="59"/>
        <v>0.9802271839870087</v>
      </c>
      <c r="AF228" s="44">
        <f t="shared" si="62"/>
        <v>43</v>
      </c>
      <c r="AG228" s="45">
        <f t="shared" si="60"/>
        <v>0.98354192596323964</v>
      </c>
      <c r="AH228">
        <f t="shared" si="61"/>
        <v>2.667055614774937E-2</v>
      </c>
      <c r="AI228" s="40">
        <f ca="1"/>
        <v>2.4803392924424017E-2</v>
      </c>
      <c r="AJ228" s="229">
        <v>-2E-3</v>
      </c>
      <c r="AK228" s="230">
        <v>2.4670556147749372E-2</v>
      </c>
      <c r="AL228" s="231">
        <v>0.98476665114205009</v>
      </c>
    </row>
    <row r="229" spans="24:38">
      <c r="X229" s="46">
        <v>225</v>
      </c>
      <c r="Y229" s="1">
        <f t="shared" si="55"/>
        <v>45847</v>
      </c>
      <c r="Z229" s="44">
        <f t="shared" si="56"/>
        <v>0</v>
      </c>
      <c r="AA229" s="1" cm="1">
        <f t="array" ref="AA229">IF(Z229&gt;0,INDEX($M$40:$M$61,Z229,1),AA228)</f>
        <v>45803</v>
      </c>
      <c r="AB229" s="1" cm="1">
        <f t="array" ref="AB229">IF(Z229&gt;0,INDEX($M$40:$M$61,Z229+1,1),AB228)</f>
        <v>45895</v>
      </c>
      <c r="AC229" s="44">
        <f t="shared" si="57"/>
        <v>92</v>
      </c>
      <c r="AD229" s="45">
        <f t="shared" si="58"/>
        <v>0.98646001425434715</v>
      </c>
      <c r="AE229" s="45">
        <f t="shared" si="59"/>
        <v>0.9802271839870087</v>
      </c>
      <c r="AF229" s="44">
        <f t="shared" si="62"/>
        <v>44</v>
      </c>
      <c r="AG229" s="45">
        <f t="shared" si="60"/>
        <v>0.98347416625163808</v>
      </c>
      <c r="AH229">
        <f t="shared" si="61"/>
        <v>2.6662253847126911E-2</v>
      </c>
      <c r="AI229" s="40">
        <f ca="1"/>
        <v>2.4803392924424017E-2</v>
      </c>
      <c r="AJ229" s="229">
        <v>-2E-3</v>
      </c>
      <c r="AK229" s="230">
        <v>2.4662253847126912E-2</v>
      </c>
      <c r="AL229" s="231">
        <v>0.98470427761888646</v>
      </c>
    </row>
    <row r="230" spans="24:38">
      <c r="X230" s="46">
        <v>226</v>
      </c>
      <c r="Y230" s="1">
        <f t="shared" si="55"/>
        <v>45848</v>
      </c>
      <c r="Z230" s="44">
        <f t="shared" si="56"/>
        <v>0</v>
      </c>
      <c r="AA230" s="1" cm="1">
        <f t="array" ref="AA230">IF(Z230&gt;0,INDEX($M$40:$M$61,Z230,1),AA229)</f>
        <v>45803</v>
      </c>
      <c r="AB230" s="1" cm="1">
        <f t="array" ref="AB230">IF(Z230&gt;0,INDEX($M$40:$M$61,Z230+1,1),AB229)</f>
        <v>45895</v>
      </c>
      <c r="AC230" s="44">
        <f t="shared" si="57"/>
        <v>92</v>
      </c>
      <c r="AD230" s="45">
        <f t="shared" si="58"/>
        <v>0.98646001425434715</v>
      </c>
      <c r="AE230" s="45">
        <f t="shared" si="59"/>
        <v>0.9802271839870087</v>
      </c>
      <c r="AF230" s="44">
        <f t="shared" si="62"/>
        <v>45</v>
      </c>
      <c r="AG230" s="45">
        <f t="shared" si="60"/>
        <v>0.9834064112082449</v>
      </c>
      <c r="AH230">
        <f t="shared" si="61"/>
        <v>2.6654025018191144E-2</v>
      </c>
      <c r="AI230" s="40">
        <f ca="1"/>
        <v>2.4803392924344081E-2</v>
      </c>
      <c r="AJ230" s="229">
        <v>-2E-3</v>
      </c>
      <c r="AK230" s="230">
        <v>2.4654025018191146E-2</v>
      </c>
      <c r="AL230" s="231">
        <v>0.98464190804636076</v>
      </c>
    </row>
    <row r="231" spans="24:38">
      <c r="X231" s="46">
        <v>227</v>
      </c>
      <c r="Y231" s="1">
        <f t="shared" si="55"/>
        <v>45849</v>
      </c>
      <c r="Z231" s="44">
        <f t="shared" si="56"/>
        <v>0</v>
      </c>
      <c r="AA231" s="1" cm="1">
        <f t="array" ref="AA231">IF(Z231&gt;0,INDEX($M$40:$M$61,Z231,1),AA230)</f>
        <v>45803</v>
      </c>
      <c r="AB231" s="1" cm="1">
        <f t="array" ref="AB231">IF(Z231&gt;0,INDEX($M$40:$M$61,Z231+1,1),AB230)</f>
        <v>45895</v>
      </c>
      <c r="AC231" s="44">
        <f t="shared" si="57"/>
        <v>92</v>
      </c>
      <c r="AD231" s="45">
        <f t="shared" si="58"/>
        <v>0.98646001425434715</v>
      </c>
      <c r="AE231" s="45">
        <f t="shared" si="59"/>
        <v>0.9802271839870087</v>
      </c>
      <c r="AF231" s="44">
        <f t="shared" si="62"/>
        <v>46</v>
      </c>
      <c r="AG231" s="45">
        <f t="shared" si="60"/>
        <v>0.98333866083273835</v>
      </c>
      <c r="AH231">
        <f t="shared" si="61"/>
        <v>2.6645868689950836E-2</v>
      </c>
      <c r="AI231" s="40">
        <f ca="1"/>
        <v>2.4803392924344081E-2</v>
      </c>
      <c r="AJ231" s="229">
        <v>-2E-3</v>
      </c>
      <c r="AK231" s="230">
        <v>2.4645868689950834E-2</v>
      </c>
      <c r="AL231" s="231">
        <v>0.98457954242422263</v>
      </c>
    </row>
    <row r="232" spans="24:38">
      <c r="X232" s="46">
        <v>228</v>
      </c>
      <c r="Y232" s="1">
        <f t="shared" si="55"/>
        <v>45850</v>
      </c>
      <c r="Z232" s="44">
        <f t="shared" si="56"/>
        <v>0</v>
      </c>
      <c r="AA232" s="1" cm="1">
        <f t="array" ref="AA232">IF(Z232&gt;0,INDEX($M$40:$M$61,Z232,1),AA231)</f>
        <v>45803</v>
      </c>
      <c r="AB232" s="1" cm="1">
        <f t="array" ref="AB232">IF(Z232&gt;0,INDEX($M$40:$M$61,Z232+1,1),AB231)</f>
        <v>45895</v>
      </c>
      <c r="AC232" s="44">
        <f t="shared" si="57"/>
        <v>92</v>
      </c>
      <c r="AD232" s="45">
        <f t="shared" si="58"/>
        <v>0.98646001425434715</v>
      </c>
      <c r="AE232" s="45">
        <f t="shared" si="59"/>
        <v>0.9802271839870087</v>
      </c>
      <c r="AF232" s="44">
        <f t="shared" si="62"/>
        <v>47</v>
      </c>
      <c r="AG232" s="45">
        <f t="shared" si="60"/>
        <v>0.98327091512479681</v>
      </c>
      <c r="AH232">
        <f t="shared" si="61"/>
        <v>2.6637783908449533E-2</v>
      </c>
      <c r="AI232" s="40">
        <f ca="1"/>
        <v>2.4803392924344081E-2</v>
      </c>
      <c r="AJ232" s="229">
        <v>-2E-3</v>
      </c>
      <c r="AK232" s="230">
        <v>2.4637783908449534E-2</v>
      </c>
      <c r="AL232" s="231">
        <v>0.98451718075222194</v>
      </c>
    </row>
    <row r="233" spans="24:38">
      <c r="X233" s="46">
        <v>229</v>
      </c>
      <c r="Y233" s="1">
        <f t="shared" si="55"/>
        <v>45851</v>
      </c>
      <c r="Z233" s="44">
        <f t="shared" si="56"/>
        <v>0</v>
      </c>
      <c r="AA233" s="1" cm="1">
        <f t="array" ref="AA233">IF(Z233&gt;0,INDEX($M$40:$M$61,Z233,1),AA232)</f>
        <v>45803</v>
      </c>
      <c r="AB233" s="1" cm="1">
        <f t="array" ref="AB233">IF(Z233&gt;0,INDEX($M$40:$M$61,Z233+1,1),AB232)</f>
        <v>45895</v>
      </c>
      <c r="AC233" s="44">
        <f t="shared" si="57"/>
        <v>92</v>
      </c>
      <c r="AD233" s="45">
        <f t="shared" si="58"/>
        <v>0.98646001425434715</v>
      </c>
      <c r="AE233" s="45">
        <f t="shared" si="59"/>
        <v>0.9802271839870087</v>
      </c>
      <c r="AF233" s="44">
        <f t="shared" si="62"/>
        <v>48</v>
      </c>
      <c r="AG233" s="45">
        <f t="shared" si="60"/>
        <v>0.98320317408409874</v>
      </c>
      <c r="AH233">
        <f t="shared" si="61"/>
        <v>2.6629769736393645E-2</v>
      </c>
      <c r="AI233" s="40">
        <f ca="1"/>
        <v>2.4803392924344081E-2</v>
      </c>
      <c r="AJ233" s="229">
        <v>-2E-3</v>
      </c>
      <c r="AK233" s="230">
        <v>2.4629769736393643E-2</v>
      </c>
      <c r="AL233" s="231">
        <v>0.98445482303010845</v>
      </c>
    </row>
    <row r="234" spans="24:38">
      <c r="X234" s="46">
        <v>230</v>
      </c>
      <c r="Y234" s="1">
        <f t="shared" si="55"/>
        <v>45852</v>
      </c>
      <c r="Z234" s="44">
        <f t="shared" si="56"/>
        <v>0</v>
      </c>
      <c r="AA234" s="1" cm="1">
        <f t="array" ref="AA234">IF(Z234&gt;0,INDEX($M$40:$M$61,Z234,1),AA233)</f>
        <v>45803</v>
      </c>
      <c r="AB234" s="1" cm="1">
        <f t="array" ref="AB234">IF(Z234&gt;0,INDEX($M$40:$M$61,Z234+1,1),AB233)</f>
        <v>45895</v>
      </c>
      <c r="AC234" s="44">
        <f t="shared" si="57"/>
        <v>92</v>
      </c>
      <c r="AD234" s="45">
        <f t="shared" si="58"/>
        <v>0.98646001425434715</v>
      </c>
      <c r="AE234" s="45">
        <f t="shared" si="59"/>
        <v>0.9802271839870087</v>
      </c>
      <c r="AF234" s="44">
        <f t="shared" si="62"/>
        <v>49</v>
      </c>
      <c r="AG234" s="45">
        <f t="shared" si="60"/>
        <v>0.98313543771032252</v>
      </c>
      <c r="AH234">
        <f t="shared" si="61"/>
        <v>2.6621825252790533E-2</v>
      </c>
      <c r="AI234" s="40">
        <f ca="1"/>
        <v>2.4803392924424017E-2</v>
      </c>
      <c r="AJ234" s="229">
        <v>-2E-3</v>
      </c>
      <c r="AK234" s="230">
        <v>2.4621825252790532E-2</v>
      </c>
      <c r="AL234" s="231">
        <v>0.98439246925763191</v>
      </c>
    </row>
    <row r="235" spans="24:38">
      <c r="X235" s="46">
        <v>231</v>
      </c>
      <c r="Y235" s="1">
        <f t="shared" si="55"/>
        <v>45853</v>
      </c>
      <c r="Z235" s="44">
        <f t="shared" si="56"/>
        <v>0</v>
      </c>
      <c r="AA235" s="1" cm="1">
        <f t="array" ref="AA235">IF(Z235&gt;0,INDEX($M$40:$M$61,Z235,1),AA234)</f>
        <v>45803</v>
      </c>
      <c r="AB235" s="1" cm="1">
        <f t="array" ref="AB235">IF(Z235&gt;0,INDEX($M$40:$M$61,Z235+1,1),AB234)</f>
        <v>45895</v>
      </c>
      <c r="AC235" s="44">
        <f t="shared" si="57"/>
        <v>92</v>
      </c>
      <c r="AD235" s="45">
        <f t="shared" si="58"/>
        <v>0.98646001425434715</v>
      </c>
      <c r="AE235" s="45">
        <f t="shared" si="59"/>
        <v>0.9802271839870087</v>
      </c>
      <c r="AF235" s="44">
        <f t="shared" si="62"/>
        <v>50</v>
      </c>
      <c r="AG235" s="45">
        <f t="shared" si="60"/>
        <v>0.98306770600314686</v>
      </c>
      <c r="AH235">
        <f t="shared" si="61"/>
        <v>2.6613949552595023E-2</v>
      </c>
      <c r="AI235" s="40">
        <f ca="1"/>
        <v>2.4803392924344081E-2</v>
      </c>
      <c r="AJ235" s="229">
        <v>-2E-3</v>
      </c>
      <c r="AK235" s="230">
        <v>2.4613949552595021E-2</v>
      </c>
      <c r="AL235" s="231">
        <v>0.98433011943454229</v>
      </c>
    </row>
    <row r="236" spans="24:38">
      <c r="X236" s="46">
        <v>232</v>
      </c>
      <c r="Y236" s="1">
        <f t="shared" si="55"/>
        <v>45854</v>
      </c>
      <c r="Z236" s="44">
        <f t="shared" si="56"/>
        <v>0</v>
      </c>
      <c r="AA236" s="1" cm="1">
        <f t="array" ref="AA236">IF(Z236&gt;0,INDEX($M$40:$M$61,Z236,1),AA235)</f>
        <v>45803</v>
      </c>
      <c r="AB236" s="1" cm="1">
        <f t="array" ref="AB236">IF(Z236&gt;0,INDEX($M$40:$M$61,Z236+1,1),AB235)</f>
        <v>45895</v>
      </c>
      <c r="AC236" s="44">
        <f t="shared" si="57"/>
        <v>92</v>
      </c>
      <c r="AD236" s="45">
        <f t="shared" si="58"/>
        <v>0.98646001425434715</v>
      </c>
      <c r="AE236" s="45">
        <f t="shared" si="59"/>
        <v>0.9802271839870087</v>
      </c>
      <c r="AF236" s="44">
        <f t="shared" si="62"/>
        <v>51</v>
      </c>
      <c r="AG236" s="45">
        <f t="shared" si="60"/>
        <v>0.98299997896225</v>
      </c>
      <c r="AH236">
        <f t="shared" si="61"/>
        <v>2.6606141746366864E-2</v>
      </c>
      <c r="AI236" s="40">
        <f ca="1"/>
        <v>2.4803392924424017E-2</v>
      </c>
      <c r="AJ236" s="229">
        <v>-2E-3</v>
      </c>
      <c r="AK236" s="230">
        <v>2.4606141746366862E-2</v>
      </c>
      <c r="AL236" s="231">
        <v>0.98426777356058937</v>
      </c>
    </row>
    <row r="237" spans="24:38">
      <c r="X237" s="46">
        <v>233</v>
      </c>
      <c r="Y237" s="1">
        <f t="shared" si="55"/>
        <v>45855</v>
      </c>
      <c r="Z237" s="44">
        <f t="shared" si="56"/>
        <v>0</v>
      </c>
      <c r="AA237" s="1" cm="1">
        <f t="array" ref="AA237">IF(Z237&gt;0,INDEX($M$40:$M$61,Z237,1),AA236)</f>
        <v>45803</v>
      </c>
      <c r="AB237" s="1" cm="1">
        <f t="array" ref="AB237">IF(Z237&gt;0,INDEX($M$40:$M$61,Z237+1,1),AB236)</f>
        <v>45895</v>
      </c>
      <c r="AC237" s="44">
        <f t="shared" si="57"/>
        <v>92</v>
      </c>
      <c r="AD237" s="45">
        <f t="shared" si="58"/>
        <v>0.98646001425434715</v>
      </c>
      <c r="AE237" s="45">
        <f t="shared" si="59"/>
        <v>0.9802271839870087</v>
      </c>
      <c r="AF237" s="44">
        <f t="shared" si="62"/>
        <v>52</v>
      </c>
      <c r="AG237" s="45">
        <f t="shared" si="60"/>
        <v>0.98293225658731054</v>
      </c>
      <c r="AH237">
        <f t="shared" si="61"/>
        <v>2.6598400959934713E-2</v>
      </c>
      <c r="AI237" s="40">
        <f ca="1"/>
        <v>2.4803392924424017E-2</v>
      </c>
      <c r="AJ237" s="229">
        <v>-2E-3</v>
      </c>
      <c r="AK237" s="230">
        <v>2.4598400959934714E-2</v>
      </c>
      <c r="AL237" s="231">
        <v>0.98420543163552299</v>
      </c>
    </row>
    <row r="238" spans="24:38">
      <c r="X238" s="46">
        <v>234</v>
      </c>
      <c r="Y238" s="1">
        <f t="shared" si="55"/>
        <v>45856</v>
      </c>
      <c r="Z238" s="44">
        <f t="shared" si="56"/>
        <v>0</v>
      </c>
      <c r="AA238" s="1" cm="1">
        <f t="array" ref="AA238">IF(Z238&gt;0,INDEX($M$40:$M$61,Z238,1),AA237)</f>
        <v>45803</v>
      </c>
      <c r="AB238" s="1" cm="1">
        <f t="array" ref="AB238">IF(Z238&gt;0,INDEX($M$40:$M$61,Z238+1,1),AB237)</f>
        <v>45895</v>
      </c>
      <c r="AC238" s="44">
        <f t="shared" si="57"/>
        <v>92</v>
      </c>
      <c r="AD238" s="45">
        <f t="shared" si="58"/>
        <v>0.98646001425434715</v>
      </c>
      <c r="AE238" s="45">
        <f t="shared" si="59"/>
        <v>0.9802271839870087</v>
      </c>
      <c r="AF238" s="44">
        <f t="shared" si="62"/>
        <v>53</v>
      </c>
      <c r="AG238" s="45">
        <f t="shared" si="60"/>
        <v>0.98286453887800718</v>
      </c>
      <c r="AH238">
        <f t="shared" si="61"/>
        <v>2.6590726334070169E-2</v>
      </c>
      <c r="AI238" s="40">
        <f ca="1"/>
        <v>2.4803392924344081E-2</v>
      </c>
      <c r="AJ238" s="229">
        <v>-2E-3</v>
      </c>
      <c r="AK238" s="230">
        <v>2.4590726334070168E-2</v>
      </c>
      <c r="AL238" s="231">
        <v>0.98414309365909314</v>
      </c>
    </row>
    <row r="239" spans="24:38">
      <c r="X239" s="46">
        <v>235</v>
      </c>
      <c r="Y239" s="1">
        <f t="shared" si="55"/>
        <v>45857</v>
      </c>
      <c r="Z239" s="44">
        <f t="shared" si="56"/>
        <v>0</v>
      </c>
      <c r="AA239" s="1" cm="1">
        <f t="array" ref="AA239">IF(Z239&gt;0,INDEX($M$40:$M$61,Z239,1),AA238)</f>
        <v>45803</v>
      </c>
      <c r="AB239" s="1" cm="1">
        <f t="array" ref="AB239">IF(Z239&gt;0,INDEX($M$40:$M$61,Z239+1,1),AB238)</f>
        <v>45895</v>
      </c>
      <c r="AC239" s="44">
        <f t="shared" si="57"/>
        <v>92</v>
      </c>
      <c r="AD239" s="45">
        <f t="shared" si="58"/>
        <v>0.98646001425434715</v>
      </c>
      <c r="AE239" s="45">
        <f t="shared" si="59"/>
        <v>0.9802271839870087</v>
      </c>
      <c r="AF239" s="44">
        <f t="shared" si="62"/>
        <v>54</v>
      </c>
      <c r="AG239" s="45">
        <f t="shared" si="60"/>
        <v>0.98279682583401828</v>
      </c>
      <c r="AH239">
        <f t="shared" si="61"/>
        <v>2.6583117024170547E-2</v>
      </c>
      <c r="AI239" s="40">
        <f ca="1"/>
        <v>2.4803392924424017E-2</v>
      </c>
      <c r="AJ239" s="229">
        <v>-2E-3</v>
      </c>
      <c r="AK239" s="230">
        <v>2.4583117024170549E-2</v>
      </c>
      <c r="AL239" s="231">
        <v>0.98408075963104968</v>
      </c>
    </row>
    <row r="240" spans="24:38">
      <c r="X240" s="46">
        <v>236</v>
      </c>
      <c r="Y240" s="1">
        <f t="shared" si="55"/>
        <v>45858</v>
      </c>
      <c r="Z240" s="44">
        <f t="shared" si="56"/>
        <v>0</v>
      </c>
      <c r="AA240" s="1" cm="1">
        <f t="array" ref="AA240">IF(Z240&gt;0,INDEX($M$40:$M$61,Z240,1),AA239)</f>
        <v>45803</v>
      </c>
      <c r="AB240" s="1" cm="1">
        <f t="array" ref="AB240">IF(Z240&gt;0,INDEX($M$40:$M$61,Z240+1,1),AB239)</f>
        <v>45895</v>
      </c>
      <c r="AC240" s="44">
        <f t="shared" si="57"/>
        <v>92</v>
      </c>
      <c r="AD240" s="45">
        <f t="shared" si="58"/>
        <v>0.98646001425434715</v>
      </c>
      <c r="AE240" s="45">
        <f t="shared" si="59"/>
        <v>0.9802271839870087</v>
      </c>
      <c r="AF240" s="44">
        <f t="shared" si="62"/>
        <v>55</v>
      </c>
      <c r="AG240" s="45">
        <f t="shared" si="60"/>
        <v>0.98272911745502245</v>
      </c>
      <c r="AH240">
        <f t="shared" si="61"/>
        <v>2.6575572199948157E-2</v>
      </c>
      <c r="AI240" s="40">
        <f ca="1"/>
        <v>2.4803392924424017E-2</v>
      </c>
      <c r="AJ240" s="229">
        <v>-2E-3</v>
      </c>
      <c r="AK240" s="230">
        <v>2.4575572199948159E-2</v>
      </c>
      <c r="AL240" s="231">
        <v>0.98401842955114227</v>
      </c>
    </row>
    <row r="241" spans="24:38">
      <c r="X241" s="46">
        <v>237</v>
      </c>
      <c r="Y241" s="1">
        <f t="shared" si="55"/>
        <v>45859</v>
      </c>
      <c r="Z241" s="44">
        <f t="shared" si="56"/>
        <v>0</v>
      </c>
      <c r="AA241" s="1" cm="1">
        <f t="array" ref="AA241">IF(Z241&gt;0,INDEX($M$40:$M$61,Z241,1),AA240)</f>
        <v>45803</v>
      </c>
      <c r="AB241" s="1" cm="1">
        <f t="array" ref="AB241">IF(Z241&gt;0,INDEX($M$40:$M$61,Z241+1,1),AB240)</f>
        <v>45895</v>
      </c>
      <c r="AC241" s="44">
        <f t="shared" si="57"/>
        <v>92</v>
      </c>
      <c r="AD241" s="45">
        <f t="shared" si="58"/>
        <v>0.98646001425434715</v>
      </c>
      <c r="AE241" s="45">
        <f t="shared" si="59"/>
        <v>0.9802271839870087</v>
      </c>
      <c r="AF241" s="44">
        <f t="shared" si="62"/>
        <v>56</v>
      </c>
      <c r="AG241" s="45">
        <f t="shared" si="60"/>
        <v>0.9826614137406986</v>
      </c>
      <c r="AH241">
        <f t="shared" si="61"/>
        <v>2.6568091045128125E-2</v>
      </c>
      <c r="AI241" s="40">
        <f ca="1"/>
        <v>2.4803392924344081E-2</v>
      </c>
      <c r="AJ241" s="229">
        <v>-2E-3</v>
      </c>
      <c r="AK241" s="230">
        <v>2.4568091045128124E-2</v>
      </c>
      <c r="AL241" s="231">
        <v>0.98395610341912143</v>
      </c>
    </row>
    <row r="242" spans="24:38">
      <c r="X242" s="46">
        <v>238</v>
      </c>
      <c r="Y242" s="1">
        <f t="shared" si="55"/>
        <v>45860</v>
      </c>
      <c r="Z242" s="44">
        <f t="shared" si="56"/>
        <v>0</v>
      </c>
      <c r="AA242" s="1" cm="1">
        <f t="array" ref="AA242">IF(Z242&gt;0,INDEX($M$40:$M$61,Z242,1),AA241)</f>
        <v>45803</v>
      </c>
      <c r="AB242" s="1" cm="1">
        <f t="array" ref="AB242">IF(Z242&gt;0,INDEX($M$40:$M$61,Z242+1,1),AB241)</f>
        <v>45895</v>
      </c>
      <c r="AC242" s="44">
        <f t="shared" si="57"/>
        <v>92</v>
      </c>
      <c r="AD242" s="45">
        <f t="shared" si="58"/>
        <v>0.98646001425434715</v>
      </c>
      <c r="AE242" s="45">
        <f t="shared" si="59"/>
        <v>0.9802271839870087</v>
      </c>
      <c r="AF242" s="44">
        <f t="shared" si="62"/>
        <v>57</v>
      </c>
      <c r="AG242" s="45">
        <f t="shared" si="60"/>
        <v>0.98259371469072487</v>
      </c>
      <c r="AH242">
        <f t="shared" si="61"/>
        <v>2.656067275715571E-2</v>
      </c>
      <c r="AI242" s="40">
        <f ca="1"/>
        <v>2.4803392924424017E-2</v>
      </c>
      <c r="AJ242" s="229">
        <v>-2E-3</v>
      </c>
      <c r="AK242" s="230">
        <v>2.4560672757155712E-2</v>
      </c>
      <c r="AL242" s="231">
        <v>0.98389378123473648</v>
      </c>
    </row>
    <row r="243" spans="24:38">
      <c r="X243" s="46">
        <v>239</v>
      </c>
      <c r="Y243" s="1">
        <f t="shared" si="55"/>
        <v>45861</v>
      </c>
      <c r="Z243" s="44">
        <f t="shared" si="56"/>
        <v>0</v>
      </c>
      <c r="AA243" s="1" cm="1">
        <f t="array" ref="AA243">IF(Z243&gt;0,INDEX($M$40:$M$61,Z243,1),AA242)</f>
        <v>45803</v>
      </c>
      <c r="AB243" s="1" cm="1">
        <f t="array" ref="AB243">IF(Z243&gt;0,INDEX($M$40:$M$61,Z243+1,1),AB242)</f>
        <v>45895</v>
      </c>
      <c r="AC243" s="44">
        <f t="shared" si="57"/>
        <v>92</v>
      </c>
      <c r="AD243" s="45">
        <f t="shared" si="58"/>
        <v>0.98646001425434715</v>
      </c>
      <c r="AE243" s="45">
        <f t="shared" si="59"/>
        <v>0.9802271839870087</v>
      </c>
      <c r="AF243" s="44">
        <f t="shared" si="62"/>
        <v>58</v>
      </c>
      <c r="AG243" s="45">
        <f t="shared" si="60"/>
        <v>0.98252602030478031</v>
      </c>
      <c r="AH243">
        <f t="shared" si="61"/>
        <v>2.6553316546906725E-2</v>
      </c>
      <c r="AI243" s="40">
        <f ca="1"/>
        <v>2.4803392924344081E-2</v>
      </c>
      <c r="AJ243" s="229">
        <v>-2E-3</v>
      </c>
      <c r="AK243" s="230">
        <v>2.4553316546906727E-2</v>
      </c>
      <c r="AL243" s="231">
        <v>0.98383146299773772</v>
      </c>
    </row>
    <row r="244" spans="24:38">
      <c r="X244" s="46">
        <v>240</v>
      </c>
      <c r="Y244" s="1">
        <f t="shared" si="55"/>
        <v>45862</v>
      </c>
      <c r="Z244" s="44">
        <f t="shared" si="56"/>
        <v>0</v>
      </c>
      <c r="AA244" s="1" cm="1">
        <f t="array" ref="AA244">IF(Z244&gt;0,INDEX($M$40:$M$61,Z244,1),AA243)</f>
        <v>45803</v>
      </c>
      <c r="AB244" s="1" cm="1">
        <f t="array" ref="AB244">IF(Z244&gt;0,INDEX($M$40:$M$61,Z244+1,1),AB243)</f>
        <v>45895</v>
      </c>
      <c r="AC244" s="44">
        <f t="shared" si="57"/>
        <v>92</v>
      </c>
      <c r="AD244" s="45">
        <f t="shared" si="58"/>
        <v>0.98646001425434715</v>
      </c>
      <c r="AE244" s="45">
        <f t="shared" si="59"/>
        <v>0.9802271839870087</v>
      </c>
      <c r="AF244" s="44">
        <f t="shared" si="62"/>
        <v>59</v>
      </c>
      <c r="AG244" s="45">
        <f t="shared" si="60"/>
        <v>0.98245833058254339</v>
      </c>
      <c r="AH244">
        <f t="shared" si="61"/>
        <v>2.6546021638409915E-2</v>
      </c>
      <c r="AI244" s="40">
        <f ca="1"/>
        <v>2.4803392924424017E-2</v>
      </c>
      <c r="AJ244" s="229">
        <v>-2E-3</v>
      </c>
      <c r="AK244" s="230">
        <v>2.4546021638409916E-2</v>
      </c>
      <c r="AL244" s="231">
        <v>0.98376914870787502</v>
      </c>
    </row>
    <row r="245" spans="24:38">
      <c r="X245" s="46">
        <v>241</v>
      </c>
      <c r="Y245" s="1">
        <f t="shared" si="55"/>
        <v>45863</v>
      </c>
      <c r="Z245" s="44">
        <f t="shared" si="56"/>
        <v>0</v>
      </c>
      <c r="AA245" s="1" cm="1">
        <f t="array" ref="AA245">IF(Z245&gt;0,INDEX($M$40:$M$61,Z245,1),AA244)</f>
        <v>45803</v>
      </c>
      <c r="AB245" s="1" cm="1">
        <f t="array" ref="AB245">IF(Z245&gt;0,INDEX($M$40:$M$61,Z245+1,1),AB244)</f>
        <v>45895</v>
      </c>
      <c r="AC245" s="44">
        <f t="shared" si="57"/>
        <v>92</v>
      </c>
      <c r="AD245" s="45">
        <f t="shared" si="58"/>
        <v>0.98646001425434715</v>
      </c>
      <c r="AE245" s="45">
        <f t="shared" si="59"/>
        <v>0.9802271839870087</v>
      </c>
      <c r="AF245" s="44">
        <f t="shared" si="62"/>
        <v>60</v>
      </c>
      <c r="AG245" s="45">
        <f t="shared" si="60"/>
        <v>0.98239064552369304</v>
      </c>
      <c r="AH245">
        <f t="shared" si="61"/>
        <v>2.653878726857261E-2</v>
      </c>
      <c r="AI245" s="40">
        <f ca="1"/>
        <v>2.4803392924344081E-2</v>
      </c>
      <c r="AJ245" s="229">
        <v>-2E-3</v>
      </c>
      <c r="AK245" s="230">
        <v>2.4538787268572608E-2</v>
      </c>
      <c r="AL245" s="231">
        <v>0.98370683836489858</v>
      </c>
    </row>
    <row r="246" spans="24:38">
      <c r="X246" s="46">
        <v>242</v>
      </c>
      <c r="Y246" s="1">
        <f t="shared" si="55"/>
        <v>45864</v>
      </c>
      <c r="Z246" s="44">
        <f t="shared" si="56"/>
        <v>0</v>
      </c>
      <c r="AA246" s="1" cm="1">
        <f t="array" ref="AA246">IF(Z246&gt;0,INDEX($M$40:$M$61,Z246,1),AA245)</f>
        <v>45803</v>
      </c>
      <c r="AB246" s="1" cm="1">
        <f t="array" ref="AB246">IF(Z246&gt;0,INDEX($M$40:$M$61,Z246+1,1),AB245)</f>
        <v>45895</v>
      </c>
      <c r="AC246" s="44">
        <f t="shared" si="57"/>
        <v>92</v>
      </c>
      <c r="AD246" s="45">
        <f t="shared" si="58"/>
        <v>0.98646001425434715</v>
      </c>
      <c r="AE246" s="45">
        <f t="shared" si="59"/>
        <v>0.9802271839870087</v>
      </c>
      <c r="AF246" s="44">
        <f t="shared" si="62"/>
        <v>61</v>
      </c>
      <c r="AG246" s="45">
        <f t="shared" si="60"/>
        <v>0.98232296512790773</v>
      </c>
      <c r="AH246">
        <f t="shared" si="61"/>
        <v>2.6531612686915923E-2</v>
      </c>
      <c r="AI246" s="40">
        <f ca="1"/>
        <v>2.4803392924344081E-2</v>
      </c>
      <c r="AJ246" s="229">
        <v>-2E-3</v>
      </c>
      <c r="AK246" s="230">
        <v>2.4531612686915921E-2</v>
      </c>
      <c r="AL246" s="231">
        <v>0.98364453196855817</v>
      </c>
    </row>
    <row r="247" spans="24:38">
      <c r="X247" s="46">
        <v>243</v>
      </c>
      <c r="Y247" s="1">
        <f t="shared" si="55"/>
        <v>45865</v>
      </c>
      <c r="Z247" s="44">
        <f t="shared" si="56"/>
        <v>0</v>
      </c>
      <c r="AA247" s="1" cm="1">
        <f t="array" ref="AA247">IF(Z247&gt;0,INDEX($M$40:$M$61,Z247,1),AA246)</f>
        <v>45803</v>
      </c>
      <c r="AB247" s="1" cm="1">
        <f t="array" ref="AB247">IF(Z247&gt;0,INDEX($M$40:$M$61,Z247+1,1),AB246)</f>
        <v>45895</v>
      </c>
      <c r="AC247" s="44">
        <f t="shared" si="57"/>
        <v>92</v>
      </c>
      <c r="AD247" s="45">
        <f t="shared" si="58"/>
        <v>0.98646001425434715</v>
      </c>
      <c r="AE247" s="45">
        <f t="shared" si="59"/>
        <v>0.9802271839870087</v>
      </c>
      <c r="AF247" s="44">
        <f t="shared" si="62"/>
        <v>62</v>
      </c>
      <c r="AG247" s="45">
        <f t="shared" si="60"/>
        <v>0.98225528939486617</v>
      </c>
      <c r="AH247">
        <f t="shared" si="61"/>
        <v>2.6524497155314221E-2</v>
      </c>
      <c r="AI247" s="40">
        <f ca="1"/>
        <v>2.4803392924424017E-2</v>
      </c>
      <c r="AJ247" s="229">
        <v>-2E-3</v>
      </c>
      <c r="AK247" s="230">
        <v>2.4524497155314219E-2</v>
      </c>
      <c r="AL247" s="231">
        <v>0.98358222951860375</v>
      </c>
    </row>
    <row r="248" spans="24:38">
      <c r="X248" s="46">
        <v>244</v>
      </c>
      <c r="Y248" s="1">
        <f t="shared" si="55"/>
        <v>45866</v>
      </c>
      <c r="Z248" s="44">
        <f t="shared" si="56"/>
        <v>0</v>
      </c>
      <c r="AA248" s="1" cm="1">
        <f t="array" ref="AA248">IF(Z248&gt;0,INDEX($M$40:$M$61,Z248,1),AA247)</f>
        <v>45803</v>
      </c>
      <c r="AB248" s="1" cm="1">
        <f t="array" ref="AB248">IF(Z248&gt;0,INDEX($M$40:$M$61,Z248+1,1),AB247)</f>
        <v>45895</v>
      </c>
      <c r="AC248" s="44">
        <f t="shared" si="57"/>
        <v>92</v>
      </c>
      <c r="AD248" s="45">
        <f t="shared" si="58"/>
        <v>0.98646001425434715</v>
      </c>
      <c r="AE248" s="45">
        <f t="shared" si="59"/>
        <v>0.9802271839870087</v>
      </c>
      <c r="AF248" s="44">
        <f t="shared" si="62"/>
        <v>63</v>
      </c>
      <c r="AG248" s="45">
        <f t="shared" si="60"/>
        <v>0.9821876183242475</v>
      </c>
      <c r="AH248">
        <f t="shared" si="61"/>
        <v>2.6517439947741688E-2</v>
      </c>
      <c r="AI248" s="40">
        <f ca="1"/>
        <v>2.4803392924344081E-2</v>
      </c>
      <c r="AJ248" s="229">
        <v>-2E-3</v>
      </c>
      <c r="AK248" s="230">
        <v>2.4517439947741686E-2</v>
      </c>
      <c r="AL248" s="231">
        <v>0.98351993101478574</v>
      </c>
    </row>
    <row r="249" spans="24:38">
      <c r="X249" s="46">
        <v>245</v>
      </c>
      <c r="Y249" s="1">
        <f t="shared" si="55"/>
        <v>45867</v>
      </c>
      <c r="Z249" s="44">
        <f t="shared" si="56"/>
        <v>0</v>
      </c>
      <c r="AA249" s="1" cm="1">
        <f t="array" ref="AA249">IF(Z249&gt;0,INDEX($M$40:$M$61,Z249,1),AA248)</f>
        <v>45803</v>
      </c>
      <c r="AB249" s="1" cm="1">
        <f t="array" ref="AB249">IF(Z249&gt;0,INDEX($M$40:$M$61,Z249+1,1),AB248)</f>
        <v>45895</v>
      </c>
      <c r="AC249" s="44">
        <f t="shared" si="57"/>
        <v>92</v>
      </c>
      <c r="AD249" s="45">
        <f t="shared" si="58"/>
        <v>0.98646001425434715</v>
      </c>
      <c r="AE249" s="45">
        <f t="shared" si="59"/>
        <v>0.9802271839870087</v>
      </c>
      <c r="AF249" s="44">
        <f t="shared" si="62"/>
        <v>64</v>
      </c>
      <c r="AG249" s="45">
        <f t="shared" si="60"/>
        <v>0.98211995191573009</v>
      </c>
      <c r="AH249">
        <f t="shared" si="61"/>
        <v>2.6510440350027153E-2</v>
      </c>
      <c r="AI249" s="40">
        <f ca="1"/>
        <v>2.4803392924424017E-2</v>
      </c>
      <c r="AJ249" s="229">
        <v>-2E-3</v>
      </c>
      <c r="AK249" s="230">
        <v>2.4510440350027154E-2</v>
      </c>
      <c r="AL249" s="231">
        <v>0.98345763645685369</v>
      </c>
    </row>
    <row r="250" spans="24:38">
      <c r="X250" s="46">
        <v>246</v>
      </c>
      <c r="Y250" s="1">
        <f t="shared" si="55"/>
        <v>45868</v>
      </c>
      <c r="Z250" s="44">
        <f t="shared" si="56"/>
        <v>0</v>
      </c>
      <c r="AA250" s="1" cm="1">
        <f t="array" ref="AA250">IF(Z250&gt;0,INDEX($M$40:$M$61,Z250,1),AA249)</f>
        <v>45803</v>
      </c>
      <c r="AB250" s="1" cm="1">
        <f t="array" ref="AB250">IF(Z250&gt;0,INDEX($M$40:$M$61,Z250+1,1),AB249)</f>
        <v>45895</v>
      </c>
      <c r="AC250" s="44">
        <f t="shared" si="57"/>
        <v>92</v>
      </c>
      <c r="AD250" s="45">
        <f t="shared" si="58"/>
        <v>0.98646001425434715</v>
      </c>
      <c r="AE250" s="45">
        <f t="shared" si="59"/>
        <v>0.9802271839870087</v>
      </c>
      <c r="AF250" s="44">
        <f t="shared" si="62"/>
        <v>65</v>
      </c>
      <c r="AG250" s="45">
        <f t="shared" si="60"/>
        <v>0.98205229016899309</v>
      </c>
      <c r="AH250">
        <f t="shared" si="61"/>
        <v>2.6503497659610874E-2</v>
      </c>
      <c r="AI250" s="40">
        <f ca="1"/>
        <v>2.4803392924344081E-2</v>
      </c>
      <c r="AJ250" s="229">
        <v>-2E-3</v>
      </c>
      <c r="AK250" s="230">
        <v>2.4503497659610872E-2</v>
      </c>
      <c r="AL250" s="231">
        <v>0.98339534584455823</v>
      </c>
    </row>
    <row r="251" spans="24:38">
      <c r="X251" s="46">
        <v>247</v>
      </c>
      <c r="Y251" s="1">
        <f t="shared" si="55"/>
        <v>45869</v>
      </c>
      <c r="Z251" s="44">
        <f t="shared" si="56"/>
        <v>0</v>
      </c>
      <c r="AA251" s="1" cm="1">
        <f t="array" ref="AA251">IF(Z251&gt;0,INDEX($M$40:$M$61,Z251,1),AA250)</f>
        <v>45803</v>
      </c>
      <c r="AB251" s="1" cm="1">
        <f t="array" ref="AB251">IF(Z251&gt;0,INDEX($M$40:$M$61,Z251+1,1),AB250)</f>
        <v>45895</v>
      </c>
      <c r="AC251" s="44">
        <f t="shared" si="57"/>
        <v>92</v>
      </c>
      <c r="AD251" s="45">
        <f t="shared" si="58"/>
        <v>0.98646001425434715</v>
      </c>
      <c r="AE251" s="45">
        <f t="shared" si="59"/>
        <v>0.9802271839870087</v>
      </c>
      <c r="AF251" s="44">
        <f t="shared" si="62"/>
        <v>66</v>
      </c>
      <c r="AG251" s="45">
        <f t="shared" si="60"/>
        <v>0.98198463308371509</v>
      </c>
      <c r="AH251">
        <f t="shared" si="61"/>
        <v>2.649661118531146E-2</v>
      </c>
      <c r="AI251" s="40">
        <f ca="1"/>
        <v>2.4803392924344081E-2</v>
      </c>
      <c r="AJ251" s="229">
        <v>-2E-3</v>
      </c>
      <c r="AK251" s="230">
        <v>2.4496611185311462E-2</v>
      </c>
      <c r="AL251" s="231">
        <v>0.98333305917764902</v>
      </c>
    </row>
    <row r="252" spans="24:38">
      <c r="X252" s="46">
        <v>248</v>
      </c>
      <c r="Y252" s="1">
        <f t="shared" si="55"/>
        <v>45870</v>
      </c>
      <c r="Z252" s="44">
        <f t="shared" si="56"/>
        <v>0</v>
      </c>
      <c r="AA252" s="1" cm="1">
        <f t="array" ref="AA252">IF(Z252&gt;0,INDEX($M$40:$M$61,Z252,1),AA251)</f>
        <v>45803</v>
      </c>
      <c r="AB252" s="1" cm="1">
        <f t="array" ref="AB252">IF(Z252&gt;0,INDEX($M$40:$M$61,Z252+1,1),AB251)</f>
        <v>45895</v>
      </c>
      <c r="AC252" s="44">
        <f t="shared" si="57"/>
        <v>92</v>
      </c>
      <c r="AD252" s="45">
        <f t="shared" si="58"/>
        <v>0.98646001425434715</v>
      </c>
      <c r="AE252" s="45">
        <f t="shared" si="59"/>
        <v>0.9802271839870087</v>
      </c>
      <c r="AF252" s="44">
        <f t="shared" si="62"/>
        <v>67</v>
      </c>
      <c r="AG252" s="45">
        <f t="shared" si="60"/>
        <v>0.981916980659575</v>
      </c>
      <c r="AH252">
        <f t="shared" si="61"/>
        <v>2.6489780247095134E-2</v>
      </c>
      <c r="AI252" s="40">
        <f ca="1"/>
        <v>2.4803392924424017E-2</v>
      </c>
      <c r="AJ252" s="229">
        <v>-2E-3</v>
      </c>
      <c r="AK252" s="230">
        <v>2.4489780247095132E-2</v>
      </c>
      <c r="AL252" s="231">
        <v>0.98327077645587635</v>
      </c>
    </row>
    <row r="253" spans="24:38">
      <c r="X253" s="46">
        <v>249</v>
      </c>
      <c r="Y253" s="1">
        <f t="shared" si="55"/>
        <v>45871</v>
      </c>
      <c r="Z253" s="44">
        <f t="shared" si="56"/>
        <v>0</v>
      </c>
      <c r="AA253" s="1" cm="1">
        <f t="array" ref="AA253">IF(Z253&gt;0,INDEX($M$40:$M$61,Z253,1),AA252)</f>
        <v>45803</v>
      </c>
      <c r="AB253" s="1" cm="1">
        <f t="array" ref="AB253">IF(Z253&gt;0,INDEX($M$40:$M$61,Z253+1,1),AB252)</f>
        <v>45895</v>
      </c>
      <c r="AC253" s="44">
        <f t="shared" si="57"/>
        <v>92</v>
      </c>
      <c r="AD253" s="45">
        <f t="shared" si="58"/>
        <v>0.98646001425434715</v>
      </c>
      <c r="AE253" s="45">
        <f t="shared" si="59"/>
        <v>0.9802271839870087</v>
      </c>
      <c r="AF253" s="44">
        <f t="shared" si="62"/>
        <v>68</v>
      </c>
      <c r="AG253" s="45">
        <f t="shared" si="60"/>
        <v>0.98184933289625176</v>
      </c>
      <c r="AH253">
        <f t="shared" si="61"/>
        <v>2.6483004175852393E-2</v>
      </c>
      <c r="AI253" s="40">
        <f ca="1"/>
        <v>2.4803392924344081E-2</v>
      </c>
      <c r="AJ253" s="229">
        <v>-2E-3</v>
      </c>
      <c r="AK253" s="230">
        <v>2.4483004175852391E-2</v>
      </c>
      <c r="AL253" s="231">
        <v>0.98320849767899021</v>
      </c>
    </row>
    <row r="254" spans="24:38">
      <c r="X254" s="46">
        <v>250</v>
      </c>
      <c r="Y254" s="1">
        <f t="shared" si="55"/>
        <v>45872</v>
      </c>
      <c r="Z254" s="44">
        <f t="shared" si="56"/>
        <v>0</v>
      </c>
      <c r="AA254" s="1" cm="1">
        <f t="array" ref="AA254">IF(Z254&gt;0,INDEX($M$40:$M$61,Z254,1),AA253)</f>
        <v>45803</v>
      </c>
      <c r="AB254" s="1" cm="1">
        <f t="array" ref="AB254">IF(Z254&gt;0,INDEX($M$40:$M$61,Z254+1,1),AB253)</f>
        <v>45895</v>
      </c>
      <c r="AC254" s="44">
        <f t="shared" si="57"/>
        <v>92</v>
      </c>
      <c r="AD254" s="45">
        <f t="shared" si="58"/>
        <v>0.98646001425434715</v>
      </c>
      <c r="AE254" s="45">
        <f t="shared" si="59"/>
        <v>0.9802271839870087</v>
      </c>
      <c r="AF254" s="44">
        <f t="shared" si="62"/>
        <v>69</v>
      </c>
      <c r="AG254" s="45">
        <f t="shared" si="60"/>
        <v>0.98178168979342417</v>
      </c>
      <c r="AH254">
        <f t="shared" si="61"/>
        <v>2.6476282313179687E-2</v>
      </c>
      <c r="AI254" s="40">
        <f ca="1"/>
        <v>2.4803392924424017E-2</v>
      </c>
      <c r="AJ254" s="229">
        <v>-2E-3</v>
      </c>
      <c r="AK254" s="230">
        <v>2.4476282313179686E-2</v>
      </c>
      <c r="AL254" s="231">
        <v>0.98314622284674091</v>
      </c>
    </row>
    <row r="255" spans="24:38">
      <c r="X255" s="46">
        <v>251</v>
      </c>
      <c r="Y255" s="1">
        <f t="shared" si="55"/>
        <v>45873</v>
      </c>
      <c r="Z255" s="44">
        <f t="shared" si="56"/>
        <v>0</v>
      </c>
      <c r="AA255" s="1" cm="1">
        <f t="array" ref="AA255">IF(Z255&gt;0,INDEX($M$40:$M$61,Z255,1),AA254)</f>
        <v>45803</v>
      </c>
      <c r="AB255" s="1" cm="1">
        <f t="array" ref="AB255">IF(Z255&gt;0,INDEX($M$40:$M$61,Z255+1,1),AB254)</f>
        <v>45895</v>
      </c>
      <c r="AC255" s="44">
        <f t="shared" si="57"/>
        <v>92</v>
      </c>
      <c r="AD255" s="45">
        <f t="shared" si="58"/>
        <v>0.98646001425434715</v>
      </c>
      <c r="AE255" s="45">
        <f t="shared" si="59"/>
        <v>0.9802271839870087</v>
      </c>
      <c r="AF255" s="44">
        <f t="shared" si="62"/>
        <v>70</v>
      </c>
      <c r="AG255" s="45">
        <f t="shared" si="60"/>
        <v>0.98171405135077128</v>
      </c>
      <c r="AH255">
        <f t="shared" si="61"/>
        <v>2.6469614011165651E-2</v>
      </c>
      <c r="AI255" s="40">
        <f ca="1"/>
        <v>2.4803392924424017E-2</v>
      </c>
      <c r="AJ255" s="229">
        <v>-2E-3</v>
      </c>
      <c r="AK255" s="230">
        <v>2.4469614011165652E-2</v>
      </c>
      <c r="AL255" s="231">
        <v>0.98308395195887843</v>
      </c>
    </row>
    <row r="256" spans="24:38">
      <c r="X256" s="46">
        <v>252</v>
      </c>
      <c r="Y256" s="1">
        <f t="shared" si="55"/>
        <v>45874</v>
      </c>
      <c r="Z256" s="44">
        <f t="shared" si="56"/>
        <v>0</v>
      </c>
      <c r="AA256" s="1" cm="1">
        <f t="array" ref="AA256">IF(Z256&gt;0,INDEX($M$40:$M$61,Z256,1),AA255)</f>
        <v>45803</v>
      </c>
      <c r="AB256" s="1" cm="1">
        <f t="array" ref="AB256">IF(Z256&gt;0,INDEX($M$40:$M$61,Z256+1,1),AB255)</f>
        <v>45895</v>
      </c>
      <c r="AC256" s="44">
        <f t="shared" si="57"/>
        <v>92</v>
      </c>
      <c r="AD256" s="45">
        <f t="shared" si="58"/>
        <v>0.98646001425434715</v>
      </c>
      <c r="AE256" s="45">
        <f t="shared" si="59"/>
        <v>0.9802271839870087</v>
      </c>
      <c r="AF256" s="44">
        <f t="shared" si="62"/>
        <v>71</v>
      </c>
      <c r="AG256" s="45">
        <f t="shared" si="60"/>
        <v>0.981646417567972</v>
      </c>
      <c r="AH256">
        <f t="shared" si="61"/>
        <v>2.6462998632183422E-2</v>
      </c>
      <c r="AI256" s="40">
        <f ca="1"/>
        <v>2.4803392924344081E-2</v>
      </c>
      <c r="AJ256" s="229">
        <v>-2E-3</v>
      </c>
      <c r="AK256" s="230">
        <v>2.4462998632183423E-2</v>
      </c>
      <c r="AL256" s="231">
        <v>0.98302168501515319</v>
      </c>
    </row>
    <row r="257" spans="24:38">
      <c r="X257" s="46">
        <v>253</v>
      </c>
      <c r="Y257" s="1">
        <f t="shared" si="55"/>
        <v>45875</v>
      </c>
      <c r="Z257" s="44">
        <f t="shared" si="56"/>
        <v>0</v>
      </c>
      <c r="AA257" s="1" cm="1">
        <f t="array" ref="AA257">IF(Z257&gt;0,INDEX($M$40:$M$61,Z257,1),AA256)</f>
        <v>45803</v>
      </c>
      <c r="AB257" s="1" cm="1">
        <f t="array" ref="AB257">IF(Z257&gt;0,INDEX($M$40:$M$61,Z257+1,1),AB256)</f>
        <v>45895</v>
      </c>
      <c r="AC257" s="44">
        <f t="shared" si="57"/>
        <v>92</v>
      </c>
      <c r="AD257" s="45">
        <f t="shared" si="58"/>
        <v>0.98646001425434715</v>
      </c>
      <c r="AE257" s="45">
        <f t="shared" si="59"/>
        <v>0.9802271839870087</v>
      </c>
      <c r="AF257" s="44">
        <f t="shared" si="62"/>
        <v>72</v>
      </c>
      <c r="AG257" s="45">
        <f t="shared" si="60"/>
        <v>0.98157878844470525</v>
      </c>
      <c r="AH257">
        <f t="shared" si="61"/>
        <v>2.6456435548687242E-2</v>
      </c>
      <c r="AI257" s="40">
        <f ca="1"/>
        <v>2.4803392924344081E-2</v>
      </c>
      <c r="AJ257" s="229">
        <v>-2E-3</v>
      </c>
      <c r="AK257" s="230">
        <v>2.445643554868724E-2</v>
      </c>
      <c r="AL257" s="231">
        <v>0.98295942201531517</v>
      </c>
    </row>
    <row r="258" spans="24:38">
      <c r="X258" s="46">
        <v>254</v>
      </c>
      <c r="Y258" s="1">
        <f t="shared" si="55"/>
        <v>45876</v>
      </c>
      <c r="Z258" s="44">
        <f t="shared" si="56"/>
        <v>0</v>
      </c>
      <c r="AA258" s="1" cm="1">
        <f t="array" ref="AA258">IF(Z258&gt;0,INDEX($M$40:$M$61,Z258,1),AA257)</f>
        <v>45803</v>
      </c>
      <c r="AB258" s="1" cm="1">
        <f t="array" ref="AB258">IF(Z258&gt;0,INDEX($M$40:$M$61,Z258+1,1),AB257)</f>
        <v>45895</v>
      </c>
      <c r="AC258" s="44">
        <f t="shared" si="57"/>
        <v>92</v>
      </c>
      <c r="AD258" s="45">
        <f t="shared" si="58"/>
        <v>0.98646001425434715</v>
      </c>
      <c r="AE258" s="45">
        <f t="shared" si="59"/>
        <v>0.9802271839870087</v>
      </c>
      <c r="AF258" s="44">
        <f t="shared" si="62"/>
        <v>73</v>
      </c>
      <c r="AG258" s="45">
        <f t="shared" si="60"/>
        <v>0.98151116398064997</v>
      </c>
      <c r="AH258">
        <f t="shared" si="61"/>
        <v>2.6449924143013972E-2</v>
      </c>
      <c r="AI258" s="40">
        <f ca="1"/>
        <v>2.4803392924424017E-2</v>
      </c>
      <c r="AJ258" s="229">
        <v>-2E-3</v>
      </c>
      <c r="AK258" s="230">
        <v>2.4449924143013974E-2</v>
      </c>
      <c r="AL258" s="231">
        <v>0.98289716295911445</v>
      </c>
    </row>
    <row r="259" spans="24:38">
      <c r="X259" s="46">
        <v>255</v>
      </c>
      <c r="Y259" s="1">
        <f t="shared" si="55"/>
        <v>45877</v>
      </c>
      <c r="Z259" s="44">
        <f t="shared" si="56"/>
        <v>0</v>
      </c>
      <c r="AA259" s="1" cm="1">
        <f t="array" ref="AA259">IF(Z259&gt;0,INDEX($M$40:$M$61,Z259,1),AA258)</f>
        <v>45803</v>
      </c>
      <c r="AB259" s="1" cm="1">
        <f t="array" ref="AB259">IF(Z259&gt;0,INDEX($M$40:$M$61,Z259+1,1),AB258)</f>
        <v>45895</v>
      </c>
      <c r="AC259" s="44">
        <f t="shared" si="57"/>
        <v>92</v>
      </c>
      <c r="AD259" s="45">
        <f t="shared" si="58"/>
        <v>0.98646001425434715</v>
      </c>
      <c r="AE259" s="45">
        <f t="shared" si="59"/>
        <v>0.9802271839870087</v>
      </c>
      <c r="AF259" s="44">
        <f t="shared" si="62"/>
        <v>74</v>
      </c>
      <c r="AG259" s="45">
        <f t="shared" si="60"/>
        <v>0.98144354417548529</v>
      </c>
      <c r="AH259">
        <f t="shared" si="61"/>
        <v>2.6443463807189028E-2</v>
      </c>
      <c r="AI259" s="40">
        <f ca="1"/>
        <v>2.4803392924344081E-2</v>
      </c>
      <c r="AJ259" s="229">
        <v>-2E-3</v>
      </c>
      <c r="AK259" s="230">
        <v>2.444346380718903E-2</v>
      </c>
      <c r="AL259" s="231">
        <v>0.98283490784630156</v>
      </c>
    </row>
    <row r="260" spans="24:38">
      <c r="X260" s="46">
        <v>256</v>
      </c>
      <c r="Y260" s="1">
        <f t="shared" si="55"/>
        <v>45878</v>
      </c>
      <c r="Z260" s="44">
        <f t="shared" si="56"/>
        <v>0</v>
      </c>
      <c r="AA260" s="1" cm="1">
        <f t="array" ref="AA260">IF(Z260&gt;0,INDEX($M$40:$M$61,Z260,1),AA259)</f>
        <v>45803</v>
      </c>
      <c r="AB260" s="1" cm="1">
        <f t="array" ref="AB260">IF(Z260&gt;0,INDEX($M$40:$M$61,Z260+1,1),AB259)</f>
        <v>45895</v>
      </c>
      <c r="AC260" s="44">
        <f t="shared" si="57"/>
        <v>92</v>
      </c>
      <c r="AD260" s="45">
        <f t="shared" si="58"/>
        <v>0.98646001425434715</v>
      </c>
      <c r="AE260" s="45">
        <f t="shared" si="59"/>
        <v>0.9802271839870087</v>
      </c>
      <c r="AF260" s="44">
        <f t="shared" si="62"/>
        <v>75</v>
      </c>
      <c r="AG260" s="45">
        <f t="shared" si="60"/>
        <v>0.98137592902889026</v>
      </c>
      <c r="AH260">
        <f t="shared" si="61"/>
        <v>2.643705394273764E-2</v>
      </c>
      <c r="AI260" s="40">
        <f ca="1"/>
        <v>2.4803392924344081E-2</v>
      </c>
      <c r="AJ260" s="229">
        <v>-2E-3</v>
      </c>
      <c r="AK260" s="230">
        <v>2.4437053942737638E-2</v>
      </c>
      <c r="AL260" s="231">
        <v>0.98277265667662672</v>
      </c>
    </row>
    <row r="261" spans="24:38">
      <c r="X261" s="46">
        <v>257</v>
      </c>
      <c r="Y261" s="1">
        <f t="shared" si="55"/>
        <v>45879</v>
      </c>
      <c r="Z261" s="44">
        <f t="shared" si="56"/>
        <v>0</v>
      </c>
      <c r="AA261" s="1" cm="1">
        <f t="array" ref="AA261">IF(Z261&gt;0,INDEX($M$40:$M$61,Z261,1),AA260)</f>
        <v>45803</v>
      </c>
      <c r="AB261" s="1" cm="1">
        <f t="array" ref="AB261">IF(Z261&gt;0,INDEX($M$40:$M$61,Z261+1,1),AB260)</f>
        <v>45895</v>
      </c>
      <c r="AC261" s="44">
        <f t="shared" si="57"/>
        <v>92</v>
      </c>
      <c r="AD261" s="45">
        <f t="shared" si="58"/>
        <v>0.98646001425434715</v>
      </c>
      <c r="AE261" s="45">
        <f t="shared" si="59"/>
        <v>0.9802271839870087</v>
      </c>
      <c r="AF261" s="44">
        <f t="shared" si="62"/>
        <v>76</v>
      </c>
      <c r="AG261" s="45">
        <f t="shared" si="60"/>
        <v>0.98130831854054379</v>
      </c>
      <c r="AH261">
        <f t="shared" si="61"/>
        <v>2.6430693960499969E-2</v>
      </c>
      <c r="AI261" s="40">
        <f ca="1"/>
        <v>2.4803392924424017E-2</v>
      </c>
      <c r="AJ261" s="229">
        <v>-2E-3</v>
      </c>
      <c r="AK261" s="230">
        <v>2.4430693960499968E-2</v>
      </c>
      <c r="AL261" s="231">
        <v>0.98271040944983989</v>
      </c>
    </row>
    <row r="262" spans="24:38">
      <c r="X262" s="46">
        <v>258</v>
      </c>
      <c r="Y262" s="1">
        <f t="shared" ref="Y262:Y325" si="63">Y261+1</f>
        <v>45880</v>
      </c>
      <c r="Z262" s="44">
        <f t="shared" ref="Z262:Z325" si="64">IFERROR(MATCH(Y262,$M$40:$M$61,0),0)</f>
        <v>0</v>
      </c>
      <c r="AA262" s="1" cm="1">
        <f t="array" ref="AA262">IF(Z262&gt;0,INDEX($M$40:$M$61,Z262,1),AA261)</f>
        <v>45803</v>
      </c>
      <c r="AB262" s="1" cm="1">
        <f t="array" ref="AB262">IF(Z262&gt;0,INDEX($M$40:$M$61,Z262+1,1),AB261)</f>
        <v>45895</v>
      </c>
      <c r="AC262" s="44">
        <f t="shared" ref="AC262:AC325" si="65">_xlfn.DAYS(AB262,AA262)</f>
        <v>92</v>
      </c>
      <c r="AD262" s="45">
        <f t="shared" ref="AD262:AD325" si="66">VLOOKUP(AA262,$M$40:$P$61,4,FALSE)</f>
        <v>0.98646001425434715</v>
      </c>
      <c r="AE262" s="45">
        <f t="shared" ref="AE262:AE325" si="67">VLOOKUP(AB262,$M$10:$P$36,4,FALSE)</f>
        <v>0.9802271839870087</v>
      </c>
      <c r="AF262" s="44">
        <f t="shared" si="62"/>
        <v>77</v>
      </c>
      <c r="AG262" s="45">
        <f t="shared" ref="AG262:AG325" si="68">IF(AF262=0,AD262,AD262*(AE262/AD262)^(AF262/AC262))</f>
        <v>0.98124071271012503</v>
      </c>
      <c r="AH262">
        <f t="shared" ref="AH262:AH325" si="69">-LN(AG262)*360/X262</f>
        <v>2.6424383280450197E-2</v>
      </c>
      <c r="AI262" s="40">
        <f ca="1"/>
        <v>2.4803392924424017E-2</v>
      </c>
      <c r="AJ262" s="229">
        <v>-2E-3</v>
      </c>
      <c r="AK262" s="230">
        <v>2.4424383280450199E-2</v>
      </c>
      <c r="AL262" s="231">
        <v>0.98264816616569151</v>
      </c>
    </row>
    <row r="263" spans="24:38">
      <c r="X263" s="46">
        <v>259</v>
      </c>
      <c r="Y263" s="1">
        <f t="shared" si="63"/>
        <v>45881</v>
      </c>
      <c r="Z263" s="44">
        <f t="shared" si="64"/>
        <v>0</v>
      </c>
      <c r="AA263" s="1" cm="1">
        <f t="array" ref="AA263">IF(Z263&gt;0,INDEX($M$40:$M$61,Z263,1),AA262)</f>
        <v>45803</v>
      </c>
      <c r="AB263" s="1" cm="1">
        <f t="array" ref="AB263">IF(Z263&gt;0,INDEX($M$40:$M$61,Z263+1,1),AB262)</f>
        <v>45895</v>
      </c>
      <c r="AC263" s="44">
        <f t="shared" si="65"/>
        <v>92</v>
      </c>
      <c r="AD263" s="45">
        <f t="shared" si="66"/>
        <v>0.98646001425434715</v>
      </c>
      <c r="AE263" s="45">
        <f t="shared" si="67"/>
        <v>0.9802271839870087</v>
      </c>
      <c r="AF263" s="44">
        <f t="shared" si="62"/>
        <v>78</v>
      </c>
      <c r="AG263" s="45">
        <f t="shared" si="68"/>
        <v>0.98117311153731313</v>
      </c>
      <c r="AH263">
        <f t="shared" si="69"/>
        <v>2.6418121331520428E-2</v>
      </c>
      <c r="AI263" s="40">
        <f ca="1"/>
        <v>2.4803392924344081E-2</v>
      </c>
      <c r="AJ263" s="229">
        <v>-2E-3</v>
      </c>
      <c r="AK263" s="230">
        <v>2.441812133152043E-2</v>
      </c>
      <c r="AL263" s="231">
        <v>0.98258592682393187</v>
      </c>
    </row>
    <row r="264" spans="24:38">
      <c r="X264" s="46">
        <v>260</v>
      </c>
      <c r="Y264" s="1">
        <f t="shared" si="63"/>
        <v>45882</v>
      </c>
      <c r="Z264" s="44">
        <f t="shared" si="64"/>
        <v>0</v>
      </c>
      <c r="AA264" s="1" cm="1">
        <f t="array" ref="AA264">IF(Z264&gt;0,INDEX($M$40:$M$61,Z264,1),AA263)</f>
        <v>45803</v>
      </c>
      <c r="AB264" s="1" cm="1">
        <f t="array" ref="AB264">IF(Z264&gt;0,INDEX($M$40:$M$61,Z264+1,1),AB263)</f>
        <v>45895</v>
      </c>
      <c r="AC264" s="44">
        <f t="shared" si="65"/>
        <v>92</v>
      </c>
      <c r="AD264" s="45">
        <f t="shared" si="66"/>
        <v>0.98646001425434715</v>
      </c>
      <c r="AE264" s="45">
        <f t="shared" si="67"/>
        <v>0.9802271839870087</v>
      </c>
      <c r="AF264" s="44">
        <f t="shared" si="62"/>
        <v>79</v>
      </c>
      <c r="AG264" s="45">
        <f t="shared" si="68"/>
        <v>0.98110551502178711</v>
      </c>
      <c r="AH264">
        <f t="shared" si="69"/>
        <v>2.6411907551428644E-2</v>
      </c>
      <c r="AI264" s="40">
        <f ca="1"/>
        <v>2.4803392924344081E-2</v>
      </c>
      <c r="AJ264" s="229">
        <v>-2E-3</v>
      </c>
      <c r="AK264" s="230">
        <v>2.4411907551428642E-2</v>
      </c>
      <c r="AL264" s="231">
        <v>0.98252369142431117</v>
      </c>
    </row>
    <row r="265" spans="24:38">
      <c r="X265" s="46">
        <v>261</v>
      </c>
      <c r="Y265" s="1">
        <f t="shared" si="63"/>
        <v>45883</v>
      </c>
      <c r="Z265" s="44">
        <f t="shared" si="64"/>
        <v>0</v>
      </c>
      <c r="AA265" s="1" cm="1">
        <f t="array" ref="AA265">IF(Z265&gt;0,INDEX($M$40:$M$61,Z265,1),AA264)</f>
        <v>45803</v>
      </c>
      <c r="AB265" s="1" cm="1">
        <f t="array" ref="AB265">IF(Z265&gt;0,INDEX($M$40:$M$61,Z265+1,1),AB264)</f>
        <v>45895</v>
      </c>
      <c r="AC265" s="44">
        <f t="shared" si="65"/>
        <v>92</v>
      </c>
      <c r="AD265" s="45">
        <f t="shared" si="66"/>
        <v>0.98646001425434715</v>
      </c>
      <c r="AE265" s="45">
        <f t="shared" si="67"/>
        <v>0.9802271839870087</v>
      </c>
      <c r="AF265" s="44">
        <f t="shared" si="62"/>
        <v>80</v>
      </c>
      <c r="AG265" s="45">
        <f t="shared" si="68"/>
        <v>0.98103792316322613</v>
      </c>
      <c r="AH265">
        <f t="shared" si="69"/>
        <v>2.6405741386510025E-2</v>
      </c>
      <c r="AI265" s="40">
        <f ca="1"/>
        <v>2.4803392924424017E-2</v>
      </c>
      <c r="AJ265" s="229">
        <v>-2E-3</v>
      </c>
      <c r="AK265" s="230">
        <v>2.4405741386510027E-2</v>
      </c>
      <c r="AL265" s="231">
        <v>0.98246145996657974</v>
      </c>
    </row>
    <row r="266" spans="24:38">
      <c r="X266" s="46">
        <v>262</v>
      </c>
      <c r="Y266" s="1">
        <f t="shared" si="63"/>
        <v>45884</v>
      </c>
      <c r="Z266" s="44">
        <f t="shared" si="64"/>
        <v>0</v>
      </c>
      <c r="AA266" s="1" cm="1">
        <f t="array" ref="AA266">IF(Z266&gt;0,INDEX($M$40:$M$61,Z266,1),AA265)</f>
        <v>45803</v>
      </c>
      <c r="AB266" s="1" cm="1">
        <f t="array" ref="AB266">IF(Z266&gt;0,INDEX($M$40:$M$61,Z266+1,1),AB265)</f>
        <v>45895</v>
      </c>
      <c r="AC266" s="44">
        <f t="shared" si="65"/>
        <v>92</v>
      </c>
      <c r="AD266" s="45">
        <f t="shared" si="66"/>
        <v>0.98646001425434715</v>
      </c>
      <c r="AE266" s="45">
        <f t="shared" si="67"/>
        <v>0.9802271839870087</v>
      </c>
      <c r="AF266" s="44">
        <f t="shared" si="62"/>
        <v>81</v>
      </c>
      <c r="AG266" s="45">
        <f t="shared" si="68"/>
        <v>0.98097033596130945</v>
      </c>
      <c r="AH266">
        <f t="shared" si="69"/>
        <v>2.639962229155254E-2</v>
      </c>
      <c r="AI266" s="40">
        <f ca="1"/>
        <v>2.4803392924344081E-2</v>
      </c>
      <c r="AJ266" s="229">
        <v>-2E-3</v>
      </c>
      <c r="AK266" s="230">
        <v>2.4399622291552542E-2</v>
      </c>
      <c r="AL266" s="231">
        <v>0.98239923245048799</v>
      </c>
    </row>
    <row r="267" spans="24:38">
      <c r="X267" s="46">
        <v>263</v>
      </c>
      <c r="Y267" s="1">
        <f t="shared" si="63"/>
        <v>45885</v>
      </c>
      <c r="Z267" s="44">
        <f t="shared" si="64"/>
        <v>0</v>
      </c>
      <c r="AA267" s="1" cm="1">
        <f t="array" ref="AA267">IF(Z267&gt;0,INDEX($M$40:$M$61,Z267,1),AA266)</f>
        <v>45803</v>
      </c>
      <c r="AB267" s="1" cm="1">
        <f t="array" ref="AB267">IF(Z267&gt;0,INDEX($M$40:$M$61,Z267+1,1),AB266)</f>
        <v>45895</v>
      </c>
      <c r="AC267" s="44">
        <f t="shared" si="65"/>
        <v>92</v>
      </c>
      <c r="AD267" s="45">
        <f t="shared" si="66"/>
        <v>0.98646001425434715</v>
      </c>
      <c r="AE267" s="45">
        <f t="shared" si="67"/>
        <v>0.9802271839870087</v>
      </c>
      <c r="AF267" s="44">
        <f t="shared" si="62"/>
        <v>82</v>
      </c>
      <c r="AG267" s="45">
        <f t="shared" si="68"/>
        <v>0.98090275341571609</v>
      </c>
      <c r="AH267">
        <f t="shared" si="69"/>
        <v>2.6393549729636697E-2</v>
      </c>
      <c r="AI267" s="40">
        <f ca="1"/>
        <v>2.4803392924424017E-2</v>
      </c>
      <c r="AJ267" s="229">
        <v>-2E-3</v>
      </c>
      <c r="AK267" s="230">
        <v>2.4393549729636699E-2</v>
      </c>
      <c r="AL267" s="231">
        <v>0.98233700887578623</v>
      </c>
    </row>
    <row r="268" spans="24:38">
      <c r="X268" s="46">
        <v>264</v>
      </c>
      <c r="Y268" s="1">
        <f t="shared" si="63"/>
        <v>45886</v>
      </c>
      <c r="Z268" s="44">
        <f t="shared" si="64"/>
        <v>0</v>
      </c>
      <c r="AA268" s="1" cm="1">
        <f t="array" ref="AA268">IF(Z268&gt;0,INDEX($M$40:$M$61,Z268,1),AA267)</f>
        <v>45803</v>
      </c>
      <c r="AB268" s="1" cm="1">
        <f t="array" ref="AB268">IF(Z268&gt;0,INDEX($M$40:$M$61,Z268+1,1),AB267)</f>
        <v>45895</v>
      </c>
      <c r="AC268" s="44">
        <f t="shared" si="65"/>
        <v>92</v>
      </c>
      <c r="AD268" s="45">
        <f t="shared" si="66"/>
        <v>0.98646001425434715</v>
      </c>
      <c r="AE268" s="45">
        <f t="shared" si="67"/>
        <v>0.9802271839870087</v>
      </c>
      <c r="AF268" s="44">
        <f t="shared" ref="AF268:AF331" si="70">IF(Z268&lt;&gt;0,0,AF267+1)</f>
        <v>83</v>
      </c>
      <c r="AG268" s="45">
        <f t="shared" si="68"/>
        <v>0.98083517552612554</v>
      </c>
      <c r="AH268">
        <f t="shared" si="69"/>
        <v>2.6387523171977553E-2</v>
      </c>
      <c r="AI268" s="40">
        <f ca="1"/>
        <v>2.4803392924344081E-2</v>
      </c>
      <c r="AJ268" s="229">
        <v>-2E-3</v>
      </c>
      <c r="AK268" s="230">
        <v>2.4387523171977551E-2</v>
      </c>
      <c r="AL268" s="231">
        <v>0.98227478924222489</v>
      </c>
    </row>
    <row r="269" spans="24:38">
      <c r="X269" s="46">
        <v>265</v>
      </c>
      <c r="Y269" s="1">
        <f t="shared" si="63"/>
        <v>45887</v>
      </c>
      <c r="Z269" s="44">
        <f t="shared" si="64"/>
        <v>0</v>
      </c>
      <c r="AA269" s="1" cm="1">
        <f t="array" ref="AA269">IF(Z269&gt;0,INDEX($M$40:$M$61,Z269,1),AA268)</f>
        <v>45803</v>
      </c>
      <c r="AB269" s="1" cm="1">
        <f t="array" ref="AB269">IF(Z269&gt;0,INDEX($M$40:$M$61,Z269+1,1),AB268)</f>
        <v>45895</v>
      </c>
      <c r="AC269" s="44">
        <f t="shared" si="65"/>
        <v>92</v>
      </c>
      <c r="AD269" s="45">
        <f t="shared" si="66"/>
        <v>0.98646001425434715</v>
      </c>
      <c r="AE269" s="45">
        <f t="shared" si="67"/>
        <v>0.9802271839870087</v>
      </c>
      <c r="AF269" s="44">
        <f t="shared" si="70"/>
        <v>84</v>
      </c>
      <c r="AG269" s="45">
        <f t="shared" si="68"/>
        <v>0.98076760229221671</v>
      </c>
      <c r="AH269">
        <f t="shared" si="69"/>
        <v>2.6381542097772628E-2</v>
      </c>
      <c r="AI269" s="40">
        <f ca="1"/>
        <v>2.4803392924424017E-2</v>
      </c>
      <c r="AJ269" s="229">
        <v>-2E-3</v>
      </c>
      <c r="AK269" s="230">
        <v>2.4381542097772629E-2</v>
      </c>
      <c r="AL269" s="231">
        <v>0.98221257354955416</v>
      </c>
    </row>
    <row r="270" spans="24:38">
      <c r="X270" s="46">
        <v>266</v>
      </c>
      <c r="Y270" s="1">
        <f t="shared" si="63"/>
        <v>45888</v>
      </c>
      <c r="Z270" s="44">
        <f t="shared" si="64"/>
        <v>0</v>
      </c>
      <c r="AA270" s="1" cm="1">
        <f t="array" ref="AA270">IF(Z270&gt;0,INDEX($M$40:$M$61,Z270,1),AA269)</f>
        <v>45803</v>
      </c>
      <c r="AB270" s="1" cm="1">
        <f t="array" ref="AB270">IF(Z270&gt;0,INDEX($M$40:$M$61,Z270+1,1),AB269)</f>
        <v>45895</v>
      </c>
      <c r="AC270" s="44">
        <f t="shared" si="65"/>
        <v>92</v>
      </c>
      <c r="AD270" s="45">
        <f t="shared" si="66"/>
        <v>0.98646001425434715</v>
      </c>
      <c r="AE270" s="45">
        <f t="shared" si="67"/>
        <v>0.9802271839870087</v>
      </c>
      <c r="AF270" s="44">
        <f t="shared" si="70"/>
        <v>85</v>
      </c>
      <c r="AG270" s="45">
        <f t="shared" si="68"/>
        <v>0.98070003371366909</v>
      </c>
      <c r="AH270">
        <f t="shared" si="69"/>
        <v>2.6375605994050328E-2</v>
      </c>
      <c r="AI270" s="40">
        <f ca="1"/>
        <v>2.4803392924344081E-2</v>
      </c>
      <c r="AJ270" s="229">
        <v>-2E-3</v>
      </c>
      <c r="AK270" s="230">
        <v>2.437560599405033E-2</v>
      </c>
      <c r="AL270" s="231">
        <v>0.98215036179752468</v>
      </c>
    </row>
    <row r="271" spans="24:38">
      <c r="X271" s="46">
        <v>267</v>
      </c>
      <c r="Y271" s="1">
        <f t="shared" si="63"/>
        <v>45889</v>
      </c>
      <c r="Z271" s="44">
        <f t="shared" si="64"/>
        <v>0</v>
      </c>
      <c r="AA271" s="1" cm="1">
        <f t="array" ref="AA271">IF(Z271&gt;0,INDEX($M$40:$M$61,Z271,1),AA270)</f>
        <v>45803</v>
      </c>
      <c r="AB271" s="1" cm="1">
        <f t="array" ref="AB271">IF(Z271&gt;0,INDEX($M$40:$M$61,Z271+1,1),AB270)</f>
        <v>45895</v>
      </c>
      <c r="AC271" s="44">
        <f t="shared" si="65"/>
        <v>92</v>
      </c>
      <c r="AD271" s="45">
        <f t="shared" si="66"/>
        <v>0.98646001425434715</v>
      </c>
      <c r="AE271" s="45">
        <f t="shared" si="67"/>
        <v>0.9802271839870087</v>
      </c>
      <c r="AF271" s="44">
        <f t="shared" si="70"/>
        <v>86</v>
      </c>
      <c r="AG271" s="45">
        <f t="shared" si="68"/>
        <v>0.98063246979016172</v>
      </c>
      <c r="AH271">
        <f t="shared" si="69"/>
        <v>2.6369714355524664E-2</v>
      </c>
      <c r="AI271" s="40">
        <f ca="1"/>
        <v>2.4803392924424017E-2</v>
      </c>
      <c r="AJ271" s="229">
        <v>-2E-3</v>
      </c>
      <c r="AK271" s="230">
        <v>2.4369714355524666E-2</v>
      </c>
      <c r="AL271" s="231">
        <v>0.98208815398588645</v>
      </c>
    </row>
    <row r="272" spans="24:38">
      <c r="X272" s="46">
        <v>268</v>
      </c>
      <c r="Y272" s="1">
        <f t="shared" si="63"/>
        <v>45890</v>
      </c>
      <c r="Z272" s="44">
        <f t="shared" si="64"/>
        <v>0</v>
      </c>
      <c r="AA272" s="1" cm="1">
        <f t="array" ref="AA272">IF(Z272&gt;0,INDEX($M$40:$M$61,Z272,1),AA271)</f>
        <v>45803</v>
      </c>
      <c r="AB272" s="1" cm="1">
        <f t="array" ref="AB272">IF(Z272&gt;0,INDEX($M$40:$M$61,Z272+1,1),AB271)</f>
        <v>45895</v>
      </c>
      <c r="AC272" s="44">
        <f t="shared" si="65"/>
        <v>92</v>
      </c>
      <c r="AD272" s="45">
        <f t="shared" si="66"/>
        <v>0.98646001425434715</v>
      </c>
      <c r="AE272" s="45">
        <f t="shared" si="67"/>
        <v>0.9802271839870087</v>
      </c>
      <c r="AF272" s="44">
        <f t="shared" si="70"/>
        <v>87</v>
      </c>
      <c r="AG272" s="45">
        <f t="shared" si="68"/>
        <v>0.98056491052137418</v>
      </c>
      <c r="AH272">
        <f t="shared" si="69"/>
        <v>2.6363866684450489E-2</v>
      </c>
      <c r="AI272" s="40">
        <f ca="1"/>
        <v>2.4803392924344081E-2</v>
      </c>
      <c r="AJ272" s="229">
        <v>-2E-3</v>
      </c>
      <c r="AK272" s="230">
        <v>2.4363866684450487E-2</v>
      </c>
      <c r="AL272" s="231">
        <v>0.98202595011439042</v>
      </c>
    </row>
    <row r="273" spans="24:38">
      <c r="X273" s="46">
        <v>269</v>
      </c>
      <c r="Y273" s="1">
        <f t="shared" si="63"/>
        <v>45891</v>
      </c>
      <c r="Z273" s="44">
        <f t="shared" si="64"/>
        <v>0</v>
      </c>
      <c r="AA273" s="1" cm="1">
        <f t="array" ref="AA273">IF(Z273&gt;0,INDEX($M$40:$M$61,Z273,1),AA272)</f>
        <v>45803</v>
      </c>
      <c r="AB273" s="1" cm="1">
        <f t="array" ref="AB273">IF(Z273&gt;0,INDEX($M$40:$M$61,Z273+1,1),AB272)</f>
        <v>45895</v>
      </c>
      <c r="AC273" s="44">
        <f t="shared" si="65"/>
        <v>92</v>
      </c>
      <c r="AD273" s="45">
        <f t="shared" si="66"/>
        <v>0.98646001425434715</v>
      </c>
      <c r="AE273" s="45">
        <f t="shared" si="67"/>
        <v>0.9802271839870087</v>
      </c>
      <c r="AF273" s="44">
        <f t="shared" si="70"/>
        <v>88</v>
      </c>
      <c r="AG273" s="45">
        <f t="shared" si="68"/>
        <v>0.98049735590698561</v>
      </c>
      <c r="AH273">
        <f t="shared" si="69"/>
        <v>2.635806249048472E-2</v>
      </c>
      <c r="AI273" s="40">
        <f ca="1"/>
        <v>2.4803392924424017E-2</v>
      </c>
      <c r="AJ273" s="229">
        <v>-2E-3</v>
      </c>
      <c r="AK273" s="230">
        <v>2.4358062490484722E-2</v>
      </c>
      <c r="AL273" s="231">
        <v>0.9819637501827867</v>
      </c>
    </row>
    <row r="274" spans="24:38">
      <c r="X274" s="46">
        <v>270</v>
      </c>
      <c r="Y274" s="1">
        <f t="shared" si="63"/>
        <v>45892</v>
      </c>
      <c r="Z274" s="44">
        <f t="shared" si="64"/>
        <v>0</v>
      </c>
      <c r="AA274" s="1" cm="1">
        <f t="array" ref="AA274">IF(Z274&gt;0,INDEX($M$40:$M$61,Z274,1),AA273)</f>
        <v>45803</v>
      </c>
      <c r="AB274" s="1" cm="1">
        <f t="array" ref="AB274">IF(Z274&gt;0,INDEX($M$40:$M$61,Z274+1,1),AB273)</f>
        <v>45895</v>
      </c>
      <c r="AC274" s="44">
        <f t="shared" si="65"/>
        <v>92</v>
      </c>
      <c r="AD274" s="45">
        <f t="shared" si="66"/>
        <v>0.98646001425434715</v>
      </c>
      <c r="AE274" s="45">
        <f t="shared" si="67"/>
        <v>0.9802271839870087</v>
      </c>
      <c r="AF274" s="44">
        <f t="shared" si="70"/>
        <v>89</v>
      </c>
      <c r="AG274" s="45">
        <f t="shared" si="68"/>
        <v>0.9804298059466755</v>
      </c>
      <c r="AH274">
        <f t="shared" si="69"/>
        <v>2.6352301290548191E-2</v>
      </c>
      <c r="AI274" s="40">
        <f ca="1"/>
        <v>2.4803392924344081E-2</v>
      </c>
      <c r="AJ274" s="229">
        <v>-2E-3</v>
      </c>
      <c r="AK274" s="230">
        <v>2.4352301290548189E-2</v>
      </c>
      <c r="AL274" s="231">
        <v>0.98190155419082581</v>
      </c>
    </row>
    <row r="275" spans="24:38">
      <c r="X275" s="46">
        <v>271</v>
      </c>
      <c r="Y275" s="1">
        <f t="shared" si="63"/>
        <v>45893</v>
      </c>
      <c r="Z275" s="44">
        <f t="shared" si="64"/>
        <v>0</v>
      </c>
      <c r="AA275" s="1" cm="1">
        <f t="array" ref="AA275">IF(Z275&gt;0,INDEX($M$40:$M$61,Z275,1),AA274)</f>
        <v>45803</v>
      </c>
      <c r="AB275" s="1" cm="1">
        <f t="array" ref="AB275">IF(Z275&gt;0,INDEX($M$40:$M$61,Z275+1,1),AB274)</f>
        <v>45895</v>
      </c>
      <c r="AC275" s="44">
        <f t="shared" si="65"/>
        <v>92</v>
      </c>
      <c r="AD275" s="45">
        <f t="shared" si="66"/>
        <v>0.98646001425434715</v>
      </c>
      <c r="AE275" s="45">
        <f t="shared" si="67"/>
        <v>0.9802271839870087</v>
      </c>
      <c r="AF275" s="44">
        <f t="shared" si="70"/>
        <v>90</v>
      </c>
      <c r="AG275" s="45">
        <f t="shared" si="68"/>
        <v>0.980362260640123</v>
      </c>
      <c r="AH275">
        <f t="shared" si="69"/>
        <v>2.6346582608692538E-2</v>
      </c>
      <c r="AI275" s="40">
        <f ca="1"/>
        <v>2.4803392924424017E-2</v>
      </c>
      <c r="AJ275" s="229">
        <v>-2E-3</v>
      </c>
      <c r="AK275" s="230">
        <v>2.4346582608692539E-2</v>
      </c>
      <c r="AL275" s="231">
        <v>0.98183936213825818</v>
      </c>
    </row>
    <row r="276" spans="24:38">
      <c r="X276" s="46">
        <v>272</v>
      </c>
      <c r="Y276" s="1">
        <f t="shared" si="63"/>
        <v>45894</v>
      </c>
      <c r="Z276" s="44">
        <f t="shared" si="64"/>
        <v>0</v>
      </c>
      <c r="AA276" s="1" cm="1">
        <f t="array" ref="AA276">IF(Z276&gt;0,INDEX($M$40:$M$61,Z276,1),AA275)</f>
        <v>45803</v>
      </c>
      <c r="AB276" s="1" cm="1">
        <f t="array" ref="AB276">IF(Z276&gt;0,INDEX($M$40:$M$61,Z276+1,1),AB275)</f>
        <v>45895</v>
      </c>
      <c r="AC276" s="44">
        <f t="shared" si="65"/>
        <v>92</v>
      </c>
      <c r="AD276" s="45">
        <f t="shared" si="66"/>
        <v>0.98646001425434715</v>
      </c>
      <c r="AE276" s="45">
        <f t="shared" si="67"/>
        <v>0.9802271839870087</v>
      </c>
      <c r="AF276" s="44">
        <f t="shared" si="70"/>
        <v>91</v>
      </c>
      <c r="AG276" s="45">
        <f t="shared" si="68"/>
        <v>0.98029471998700768</v>
      </c>
      <c r="AH276">
        <f t="shared" si="69"/>
        <v>2.6340905975968051E-2</v>
      </c>
      <c r="AI276" s="40">
        <f ca="1"/>
        <v>2.4803392924344081E-2</v>
      </c>
      <c r="AJ276" s="229">
        <v>-2E-3</v>
      </c>
      <c r="AK276" s="230">
        <v>2.4340905975968052E-2</v>
      </c>
      <c r="AL276" s="231">
        <v>0.98177717402483444</v>
      </c>
    </row>
    <row r="277" spans="24:38">
      <c r="X277" s="46">
        <v>273</v>
      </c>
      <c r="Y277" s="1">
        <f t="shared" si="63"/>
        <v>45895</v>
      </c>
      <c r="Z277" s="44">
        <f t="shared" si="64"/>
        <v>7</v>
      </c>
      <c r="AA277" s="1" cm="1">
        <f t="array" ref="AA277">IF(Z277&gt;0,INDEX($M$40:$M$61,Z277,1),AA276)</f>
        <v>45895</v>
      </c>
      <c r="AB277" s="1" cm="1">
        <f t="array" ref="AB277">IF(Z277&gt;0,INDEX($M$40:$M$61,Z277+1,1),AB276)</f>
        <v>45987</v>
      </c>
      <c r="AC277" s="44">
        <f t="shared" si="65"/>
        <v>92</v>
      </c>
      <c r="AD277" s="45">
        <f t="shared" si="66"/>
        <v>0.9802271839870087</v>
      </c>
      <c r="AE277" s="45">
        <f t="shared" si="67"/>
        <v>0.97479742491013577</v>
      </c>
      <c r="AF277" s="44">
        <f t="shared" si="70"/>
        <v>0</v>
      </c>
      <c r="AG277" s="45">
        <f t="shared" si="68"/>
        <v>0.9802271839870087</v>
      </c>
      <c r="AH277">
        <f t="shared" si="69"/>
        <v>2.6335270930296726E-2</v>
      </c>
      <c r="AI277" s="40">
        <f ca="1"/>
        <v>2.4803392924424017E-2</v>
      </c>
      <c r="AJ277" s="229">
        <v>-2E-3</v>
      </c>
      <c r="AK277" s="230">
        <v>2.4335270930296728E-2</v>
      </c>
      <c r="AL277" s="231">
        <v>0.98171498985030481</v>
      </c>
    </row>
    <row r="278" spans="24:38">
      <c r="X278" s="46">
        <v>274</v>
      </c>
      <c r="Y278" s="1">
        <f t="shared" si="63"/>
        <v>45896</v>
      </c>
      <c r="Z278" s="44">
        <f t="shared" si="64"/>
        <v>0</v>
      </c>
      <c r="AA278" s="1" cm="1">
        <f t="array" ref="AA278">IF(Z278&gt;0,INDEX($M$40:$M$61,Z278,1),AA277)</f>
        <v>45895</v>
      </c>
      <c r="AB278" s="1" cm="1">
        <f t="array" ref="AB278">IF(Z278&gt;0,INDEX($M$40:$M$61,Z278+1,1),AB277)</f>
        <v>45987</v>
      </c>
      <c r="AC278" s="44">
        <f t="shared" si="65"/>
        <v>92</v>
      </c>
      <c r="AD278" s="45">
        <f t="shared" si="66"/>
        <v>0.9802271839870087</v>
      </c>
      <c r="AE278" s="45">
        <f t="shared" si="67"/>
        <v>0.97479742491013577</v>
      </c>
      <c r="AF278" s="44">
        <f t="shared" si="70"/>
        <v>1</v>
      </c>
      <c r="AG278" s="45">
        <f t="shared" si="68"/>
        <v>0.9801680025851589</v>
      </c>
      <c r="AH278">
        <f t="shared" si="69"/>
        <v>2.6318484263856658E-2</v>
      </c>
      <c r="AI278" s="40">
        <f ca="1"/>
        <v>2.1736380507988429E-2</v>
      </c>
      <c r="AJ278" s="229">
        <v>-2E-3</v>
      </c>
      <c r="AK278" s="230">
        <v>2.431848426385666E-2</v>
      </c>
      <c r="AL278" s="231">
        <v>0.98166117227992455</v>
      </c>
    </row>
    <row r="279" spans="24:38">
      <c r="X279" s="46">
        <v>275</v>
      </c>
      <c r="Y279" s="1">
        <f t="shared" si="63"/>
        <v>45897</v>
      </c>
      <c r="Z279" s="44">
        <f t="shared" si="64"/>
        <v>0</v>
      </c>
      <c r="AA279" s="1" cm="1">
        <f t="array" ref="AA279">IF(Z279&gt;0,INDEX($M$40:$M$61,Z279,1),AA278)</f>
        <v>45895</v>
      </c>
      <c r="AB279" s="1" cm="1">
        <f t="array" ref="AB279">IF(Z279&gt;0,INDEX($M$40:$M$61,Z279+1,1),AB278)</f>
        <v>45987</v>
      </c>
      <c r="AC279" s="44">
        <f t="shared" si="65"/>
        <v>92</v>
      </c>
      <c r="AD279" s="45">
        <f t="shared" si="66"/>
        <v>0.9802271839870087</v>
      </c>
      <c r="AE279" s="45">
        <f t="shared" si="67"/>
        <v>0.97479742491013577</v>
      </c>
      <c r="AF279" s="44">
        <f t="shared" si="70"/>
        <v>2</v>
      </c>
      <c r="AG279" s="45">
        <f t="shared" si="68"/>
        <v>0.9801088247563976</v>
      </c>
      <c r="AH279">
        <f t="shared" si="69"/>
        <v>2.6301819682263226E-2</v>
      </c>
      <c r="AI279" s="40">
        <f ca="1"/>
        <v>2.1736380507908493E-2</v>
      </c>
      <c r="AJ279" s="229">
        <v>-2E-3</v>
      </c>
      <c r="AK279" s="230">
        <v>2.4301819682263227E-2</v>
      </c>
      <c r="AL279" s="231">
        <v>0.9816073576598211</v>
      </c>
    </row>
    <row r="280" spans="24:38">
      <c r="X280" s="46">
        <v>276</v>
      </c>
      <c r="Y280" s="1">
        <f t="shared" si="63"/>
        <v>45898</v>
      </c>
      <c r="Z280" s="44">
        <f t="shared" si="64"/>
        <v>0</v>
      </c>
      <c r="AA280" s="1" cm="1">
        <f t="array" ref="AA280">IF(Z280&gt;0,INDEX($M$40:$M$61,Z280,1),AA279)</f>
        <v>45895</v>
      </c>
      <c r="AB280" s="1" cm="1">
        <f t="array" ref="AB280">IF(Z280&gt;0,INDEX($M$40:$M$61,Z280+1,1),AB279)</f>
        <v>45987</v>
      </c>
      <c r="AC280" s="44">
        <f t="shared" si="65"/>
        <v>92</v>
      </c>
      <c r="AD280" s="45">
        <f t="shared" si="66"/>
        <v>0.9802271839870087</v>
      </c>
      <c r="AE280" s="45">
        <f t="shared" si="67"/>
        <v>0.97479742491013577</v>
      </c>
      <c r="AF280" s="44">
        <f t="shared" si="70"/>
        <v>3</v>
      </c>
      <c r="AG280" s="45">
        <f t="shared" si="68"/>
        <v>0.98004965050050874</v>
      </c>
      <c r="AH280">
        <f t="shared" si="69"/>
        <v>2.6285275858507665E-2</v>
      </c>
      <c r="AI280" s="40">
        <f ca="1"/>
        <v>2.1736380507988429E-2</v>
      </c>
      <c r="AJ280" s="229">
        <v>-2E-3</v>
      </c>
      <c r="AK280" s="230">
        <v>2.4285275858507663E-2</v>
      </c>
      <c r="AL280" s="231">
        <v>0.98155354598983258</v>
      </c>
    </row>
    <row r="281" spans="24:38">
      <c r="X281" s="46">
        <v>277</v>
      </c>
      <c r="Y281" s="1">
        <f t="shared" si="63"/>
        <v>45899</v>
      </c>
      <c r="Z281" s="44">
        <f t="shared" si="64"/>
        <v>0</v>
      </c>
      <c r="AA281" s="1" cm="1">
        <f t="array" ref="AA281">IF(Z281&gt;0,INDEX($M$40:$M$61,Z281,1),AA280)</f>
        <v>45895</v>
      </c>
      <c r="AB281" s="1" cm="1">
        <f t="array" ref="AB281">IF(Z281&gt;0,INDEX($M$40:$M$61,Z281+1,1),AB280)</f>
        <v>45987</v>
      </c>
      <c r="AC281" s="44">
        <f t="shared" si="65"/>
        <v>92</v>
      </c>
      <c r="AD281" s="45">
        <f t="shared" si="66"/>
        <v>0.9802271839870087</v>
      </c>
      <c r="AE281" s="45">
        <f t="shared" si="67"/>
        <v>0.97479742491013577</v>
      </c>
      <c r="AF281" s="44">
        <f t="shared" si="70"/>
        <v>4</v>
      </c>
      <c r="AG281" s="45">
        <f t="shared" si="68"/>
        <v>0.97999047981727694</v>
      </c>
      <c r="AH281">
        <f t="shared" si="69"/>
        <v>2.6268851484742912E-2</v>
      </c>
      <c r="AI281" s="40">
        <f ca="1"/>
        <v>2.1736380507908493E-2</v>
      </c>
      <c r="AJ281" s="229">
        <v>-2E-3</v>
      </c>
      <c r="AK281" s="230">
        <v>2.4268851484742913E-2</v>
      </c>
      <c r="AL281" s="231">
        <v>0.98149973726979745</v>
      </c>
    </row>
    <row r="282" spans="24:38">
      <c r="X282" s="46">
        <v>278</v>
      </c>
      <c r="Y282" s="1">
        <f t="shared" si="63"/>
        <v>45900</v>
      </c>
      <c r="Z282" s="44">
        <f t="shared" si="64"/>
        <v>0</v>
      </c>
      <c r="AA282" s="1" cm="1">
        <f t="array" ref="AA282">IF(Z282&gt;0,INDEX($M$40:$M$61,Z282,1),AA281)</f>
        <v>45895</v>
      </c>
      <c r="AB282" s="1" cm="1">
        <f t="array" ref="AB282">IF(Z282&gt;0,INDEX($M$40:$M$61,Z282+1,1),AB281)</f>
        <v>45987</v>
      </c>
      <c r="AC282" s="44">
        <f t="shared" si="65"/>
        <v>92</v>
      </c>
      <c r="AD282" s="45">
        <f t="shared" si="66"/>
        <v>0.9802271839870087</v>
      </c>
      <c r="AE282" s="45">
        <f t="shared" si="67"/>
        <v>0.97479742491013577</v>
      </c>
      <c r="AF282" s="44">
        <f t="shared" si="70"/>
        <v>5</v>
      </c>
      <c r="AG282" s="45">
        <f t="shared" si="68"/>
        <v>0.97993131270648626</v>
      </c>
      <c r="AH282">
        <f t="shared" si="69"/>
        <v>2.6252545271940604E-2</v>
      </c>
      <c r="AI282" s="40">
        <f ca="1"/>
        <v>2.1736380507988429E-2</v>
      </c>
      <c r="AJ282" s="229">
        <v>-2E-3</v>
      </c>
      <c r="AK282" s="230">
        <v>2.4252545271940602E-2</v>
      </c>
      <c r="AL282" s="231">
        <v>0.98144593149955373</v>
      </c>
    </row>
    <row r="283" spans="24:38">
      <c r="X283" s="46">
        <v>279</v>
      </c>
      <c r="Y283" s="1">
        <f t="shared" si="63"/>
        <v>45901</v>
      </c>
      <c r="Z283" s="44">
        <f t="shared" si="64"/>
        <v>0</v>
      </c>
      <c r="AA283" s="1" cm="1">
        <f t="array" ref="AA283">IF(Z283&gt;0,INDEX($M$40:$M$61,Z283,1),AA282)</f>
        <v>45895</v>
      </c>
      <c r="AB283" s="1" cm="1">
        <f t="array" ref="AB283">IF(Z283&gt;0,INDEX($M$40:$M$61,Z283+1,1),AB282)</f>
        <v>45987</v>
      </c>
      <c r="AC283" s="44">
        <f t="shared" si="65"/>
        <v>92</v>
      </c>
      <c r="AD283" s="45">
        <f t="shared" si="66"/>
        <v>0.9802271839870087</v>
      </c>
      <c r="AE283" s="45">
        <f t="shared" si="67"/>
        <v>0.97479742491013577</v>
      </c>
      <c r="AF283" s="44">
        <f t="shared" si="70"/>
        <v>6</v>
      </c>
      <c r="AG283" s="45">
        <f t="shared" si="68"/>
        <v>0.9798721491679212</v>
      </c>
      <c r="AH283">
        <f t="shared" si="69"/>
        <v>2.6236355949552509E-2</v>
      </c>
      <c r="AI283" s="40">
        <f ca="1"/>
        <v>2.1736380507908493E-2</v>
      </c>
      <c r="AJ283" s="229">
        <v>-2E-3</v>
      </c>
      <c r="AK283" s="230">
        <v>2.4236355949552507E-2</v>
      </c>
      <c r="AL283" s="231">
        <v>0.98139212867893999</v>
      </c>
    </row>
    <row r="284" spans="24:38">
      <c r="X284" s="46">
        <v>280</v>
      </c>
      <c r="Y284" s="1">
        <f t="shared" si="63"/>
        <v>45902</v>
      </c>
      <c r="Z284" s="44">
        <f t="shared" si="64"/>
        <v>0</v>
      </c>
      <c r="AA284" s="1" cm="1">
        <f t="array" ref="AA284">IF(Z284&gt;0,INDEX($M$40:$M$61,Z284,1),AA283)</f>
        <v>45895</v>
      </c>
      <c r="AB284" s="1" cm="1">
        <f t="array" ref="AB284">IF(Z284&gt;0,INDEX($M$40:$M$61,Z284+1,1),AB283)</f>
        <v>45987</v>
      </c>
      <c r="AC284" s="44">
        <f t="shared" si="65"/>
        <v>92</v>
      </c>
      <c r="AD284" s="45">
        <f t="shared" si="66"/>
        <v>0.9802271839870087</v>
      </c>
      <c r="AE284" s="45">
        <f t="shared" si="67"/>
        <v>0.97479742491013577</v>
      </c>
      <c r="AF284" s="44">
        <f t="shared" si="70"/>
        <v>7</v>
      </c>
      <c r="AG284" s="45">
        <f t="shared" si="68"/>
        <v>0.97981298920136584</v>
      </c>
      <c r="AH284">
        <f t="shared" si="69"/>
        <v>2.6220282265181676E-2</v>
      </c>
      <c r="AI284" s="40">
        <f ca="1"/>
        <v>2.1736380507988429E-2</v>
      </c>
      <c r="AJ284" s="229">
        <v>-2E-3</v>
      </c>
      <c r="AK284" s="230">
        <v>2.4220282265181678E-2</v>
      </c>
      <c r="AL284" s="231">
        <v>0.98133832880779415</v>
      </c>
    </row>
    <row r="285" spans="24:38">
      <c r="X285" s="46">
        <v>281</v>
      </c>
      <c r="Y285" s="1">
        <f t="shared" si="63"/>
        <v>45903</v>
      </c>
      <c r="Z285" s="44">
        <f t="shared" si="64"/>
        <v>0</v>
      </c>
      <c r="AA285" s="1" cm="1">
        <f t="array" ref="AA285">IF(Z285&gt;0,INDEX($M$40:$M$61,Z285,1),AA284)</f>
        <v>45895</v>
      </c>
      <c r="AB285" s="1" cm="1">
        <f t="array" ref="AB285">IF(Z285&gt;0,INDEX($M$40:$M$61,Z285+1,1),AB284)</f>
        <v>45987</v>
      </c>
      <c r="AC285" s="44">
        <f t="shared" si="65"/>
        <v>92</v>
      </c>
      <c r="AD285" s="45">
        <f t="shared" si="66"/>
        <v>0.9802271839870087</v>
      </c>
      <c r="AE285" s="45">
        <f t="shared" si="67"/>
        <v>0.97479742491013577</v>
      </c>
      <c r="AF285" s="44">
        <f t="shared" si="70"/>
        <v>8</v>
      </c>
      <c r="AG285" s="45">
        <f t="shared" si="68"/>
        <v>0.97975383280660477</v>
      </c>
      <c r="AH285">
        <f t="shared" si="69"/>
        <v>2.6204322984258163E-2</v>
      </c>
      <c r="AI285" s="40">
        <f ca="1"/>
        <v>2.1736380507908493E-2</v>
      </c>
      <c r="AJ285" s="229">
        <v>-2E-3</v>
      </c>
      <c r="AK285" s="230">
        <v>2.4204322984258161E-2</v>
      </c>
      <c r="AL285" s="231">
        <v>0.98128453188595499</v>
      </c>
    </row>
    <row r="286" spans="24:38">
      <c r="X286" s="46">
        <v>282</v>
      </c>
      <c r="Y286" s="1">
        <f t="shared" si="63"/>
        <v>45904</v>
      </c>
      <c r="Z286" s="44">
        <f t="shared" si="64"/>
        <v>0</v>
      </c>
      <c r="AA286" s="1" cm="1">
        <f t="array" ref="AA286">IF(Z286&gt;0,INDEX($M$40:$M$61,Z286,1),AA285)</f>
        <v>45895</v>
      </c>
      <c r="AB286" s="1" cm="1">
        <f t="array" ref="AB286">IF(Z286&gt;0,INDEX($M$40:$M$61,Z286+1,1),AB285)</f>
        <v>45987</v>
      </c>
      <c r="AC286" s="44">
        <f t="shared" si="65"/>
        <v>92</v>
      </c>
      <c r="AD286" s="45">
        <f t="shared" si="66"/>
        <v>0.9802271839870087</v>
      </c>
      <c r="AE286" s="45">
        <f t="shared" si="67"/>
        <v>0.97479742491013577</v>
      </c>
      <c r="AF286" s="44">
        <f t="shared" si="70"/>
        <v>9</v>
      </c>
      <c r="AG286" s="45">
        <f t="shared" si="68"/>
        <v>0.97969467998342208</v>
      </c>
      <c r="AH286">
        <f t="shared" si="69"/>
        <v>2.6188476889724394E-2</v>
      </c>
      <c r="AI286" s="40">
        <f ca="1"/>
        <v>2.1736380507988429E-2</v>
      </c>
      <c r="AJ286" s="229">
        <v>-2E-3</v>
      </c>
      <c r="AK286" s="230">
        <v>2.4188476889724392E-2</v>
      </c>
      <c r="AL286" s="231">
        <v>0.98123073791326043</v>
      </c>
    </row>
    <row r="287" spans="24:38">
      <c r="X287" s="46">
        <v>283</v>
      </c>
      <c r="Y287" s="1">
        <f t="shared" si="63"/>
        <v>45905</v>
      </c>
      <c r="Z287" s="44">
        <f t="shared" si="64"/>
        <v>0</v>
      </c>
      <c r="AA287" s="1" cm="1">
        <f t="array" ref="AA287">IF(Z287&gt;0,INDEX($M$40:$M$61,Z287,1),AA286)</f>
        <v>45895</v>
      </c>
      <c r="AB287" s="1" cm="1">
        <f t="array" ref="AB287">IF(Z287&gt;0,INDEX($M$40:$M$61,Z287+1,1),AB286)</f>
        <v>45987</v>
      </c>
      <c r="AC287" s="44">
        <f t="shared" si="65"/>
        <v>92</v>
      </c>
      <c r="AD287" s="45">
        <f t="shared" si="66"/>
        <v>0.9802271839870087</v>
      </c>
      <c r="AE287" s="45">
        <f t="shared" si="67"/>
        <v>0.97479742491013577</v>
      </c>
      <c r="AF287" s="44">
        <f t="shared" si="70"/>
        <v>10</v>
      </c>
      <c r="AG287" s="45">
        <f t="shared" si="68"/>
        <v>0.97963553073160248</v>
      </c>
      <c r="AH287">
        <f t="shared" si="69"/>
        <v>2.6172742781724191E-2</v>
      </c>
      <c r="AI287" s="40">
        <f ca="1"/>
        <v>2.1736380507908493E-2</v>
      </c>
      <c r="AJ287" s="229">
        <v>-2E-3</v>
      </c>
      <c r="AK287" s="230">
        <v>2.4172742781724189E-2</v>
      </c>
      <c r="AL287" s="231">
        <v>0.98117694688954915</v>
      </c>
    </row>
    <row r="288" spans="24:38">
      <c r="X288" s="46">
        <v>284</v>
      </c>
      <c r="Y288" s="1">
        <f t="shared" si="63"/>
        <v>45906</v>
      </c>
      <c r="Z288" s="44">
        <f t="shared" si="64"/>
        <v>0</v>
      </c>
      <c r="AA288" s="1" cm="1">
        <f t="array" ref="AA288">IF(Z288&gt;0,INDEX($M$40:$M$61,Z288,1),AA287)</f>
        <v>45895</v>
      </c>
      <c r="AB288" s="1" cm="1">
        <f t="array" ref="AB288">IF(Z288&gt;0,INDEX($M$40:$M$61,Z288+1,1),AB287)</f>
        <v>45987</v>
      </c>
      <c r="AC288" s="44">
        <f t="shared" si="65"/>
        <v>92</v>
      </c>
      <c r="AD288" s="45">
        <f t="shared" si="66"/>
        <v>0.9802271839870087</v>
      </c>
      <c r="AE288" s="45">
        <f t="shared" si="67"/>
        <v>0.97479742491013577</v>
      </c>
      <c r="AF288" s="44">
        <f t="shared" si="70"/>
        <v>11</v>
      </c>
      <c r="AG288" s="45">
        <f t="shared" si="68"/>
        <v>0.97957638505093003</v>
      </c>
      <c r="AH288">
        <f t="shared" si="69"/>
        <v>2.6157119477301611E-2</v>
      </c>
      <c r="AI288" s="40">
        <f ca="1"/>
        <v>2.1736380507988429E-2</v>
      </c>
      <c r="AJ288" s="229">
        <v>-2E-3</v>
      </c>
      <c r="AK288" s="230">
        <v>2.4157119477301613E-2</v>
      </c>
      <c r="AL288" s="231">
        <v>0.98112315881465917</v>
      </c>
    </row>
    <row r="289" spans="24:38">
      <c r="X289" s="46">
        <v>285</v>
      </c>
      <c r="Y289" s="1">
        <f t="shared" si="63"/>
        <v>45907</v>
      </c>
      <c r="Z289" s="44">
        <f t="shared" si="64"/>
        <v>0</v>
      </c>
      <c r="AA289" s="1" cm="1">
        <f t="array" ref="AA289">IF(Z289&gt;0,INDEX($M$40:$M$61,Z289,1),AA288)</f>
        <v>45895</v>
      </c>
      <c r="AB289" s="1" cm="1">
        <f t="array" ref="AB289">IF(Z289&gt;0,INDEX($M$40:$M$61,Z289+1,1),AB288)</f>
        <v>45987</v>
      </c>
      <c r="AC289" s="44">
        <f t="shared" si="65"/>
        <v>92</v>
      </c>
      <c r="AD289" s="45">
        <f t="shared" si="66"/>
        <v>0.9802271839870087</v>
      </c>
      <c r="AE289" s="45">
        <f t="shared" si="67"/>
        <v>0.97479742491013577</v>
      </c>
      <c r="AF289" s="44">
        <f t="shared" si="70"/>
        <v>12</v>
      </c>
      <c r="AG289" s="45">
        <f t="shared" si="68"/>
        <v>0.97951724294118936</v>
      </c>
      <c r="AH289">
        <f t="shared" si="69"/>
        <v>2.6141605810102914E-2</v>
      </c>
      <c r="AI289" s="40">
        <f ca="1"/>
        <v>2.1736380507908493E-2</v>
      </c>
      <c r="AJ289" s="229">
        <v>-2E-3</v>
      </c>
      <c r="AK289" s="230">
        <v>2.4141605810102912E-2</v>
      </c>
      <c r="AL289" s="231">
        <v>0.98106937368842906</v>
      </c>
    </row>
    <row r="290" spans="24:38">
      <c r="X290" s="46">
        <v>286</v>
      </c>
      <c r="Y290" s="1">
        <f t="shared" si="63"/>
        <v>45908</v>
      </c>
      <c r="Z290" s="44">
        <f t="shared" si="64"/>
        <v>0</v>
      </c>
      <c r="AA290" s="1" cm="1">
        <f t="array" ref="AA290">IF(Z290&gt;0,INDEX($M$40:$M$61,Z290,1),AA289)</f>
        <v>45895</v>
      </c>
      <c r="AB290" s="1" cm="1">
        <f t="array" ref="AB290">IF(Z290&gt;0,INDEX($M$40:$M$61,Z290+1,1),AB289)</f>
        <v>45987</v>
      </c>
      <c r="AC290" s="44">
        <f t="shared" si="65"/>
        <v>92</v>
      </c>
      <c r="AD290" s="45">
        <f t="shared" si="66"/>
        <v>0.9802271839870087</v>
      </c>
      <c r="AE290" s="45">
        <f t="shared" si="67"/>
        <v>0.97479742491013577</v>
      </c>
      <c r="AF290" s="44">
        <f t="shared" si="70"/>
        <v>13</v>
      </c>
      <c r="AG290" s="45">
        <f t="shared" si="68"/>
        <v>0.97945810440216463</v>
      </c>
      <c r="AH290">
        <f t="shared" si="69"/>
        <v>2.6126200630087592E-2</v>
      </c>
      <c r="AI290" s="40">
        <f ca="1"/>
        <v>2.1736380507988429E-2</v>
      </c>
      <c r="AJ290" s="229">
        <v>-2E-3</v>
      </c>
      <c r="AK290" s="230">
        <v>2.4126200630087594E-2</v>
      </c>
      <c r="AL290" s="231">
        <v>0.98101559151069695</v>
      </c>
    </row>
    <row r="291" spans="24:38">
      <c r="X291" s="46">
        <v>287</v>
      </c>
      <c r="Y291" s="1">
        <f t="shared" si="63"/>
        <v>45909</v>
      </c>
      <c r="Z291" s="44">
        <f t="shared" si="64"/>
        <v>0</v>
      </c>
      <c r="AA291" s="1" cm="1">
        <f t="array" ref="AA291">IF(Z291&gt;0,INDEX($M$40:$M$61,Z291,1),AA290)</f>
        <v>45895</v>
      </c>
      <c r="AB291" s="1" cm="1">
        <f t="array" ref="AB291">IF(Z291&gt;0,INDEX($M$40:$M$61,Z291+1,1),AB290)</f>
        <v>45987</v>
      </c>
      <c r="AC291" s="44">
        <f t="shared" si="65"/>
        <v>92</v>
      </c>
      <c r="AD291" s="45">
        <f t="shared" si="66"/>
        <v>0.9802271839870087</v>
      </c>
      <c r="AE291" s="45">
        <f t="shared" si="67"/>
        <v>0.97479742491013577</v>
      </c>
      <c r="AF291" s="44">
        <f t="shared" si="70"/>
        <v>14</v>
      </c>
      <c r="AG291" s="45">
        <f t="shared" si="68"/>
        <v>0.97939896943364046</v>
      </c>
      <c r="AH291">
        <f t="shared" si="69"/>
        <v>2.6110902803243019E-2</v>
      </c>
      <c r="AI291" s="40">
        <f ca="1"/>
        <v>2.1736380507908493E-2</v>
      </c>
      <c r="AJ291" s="229">
        <v>-2E-3</v>
      </c>
      <c r="AK291" s="230">
        <v>2.4110902803243017E-2</v>
      </c>
      <c r="AL291" s="231">
        <v>0.98096181228130142</v>
      </c>
    </row>
    <row r="292" spans="24:38">
      <c r="X292" s="46">
        <v>288</v>
      </c>
      <c r="Y292" s="1">
        <f t="shared" si="63"/>
        <v>45910</v>
      </c>
      <c r="Z292" s="44">
        <f t="shared" si="64"/>
        <v>0</v>
      </c>
      <c r="AA292" s="1" cm="1">
        <f t="array" ref="AA292">IF(Z292&gt;0,INDEX($M$40:$M$61,Z292,1),AA291)</f>
        <v>45895</v>
      </c>
      <c r="AB292" s="1" cm="1">
        <f t="array" ref="AB292">IF(Z292&gt;0,INDEX($M$40:$M$61,Z292+1,1),AB291)</f>
        <v>45987</v>
      </c>
      <c r="AC292" s="44">
        <f t="shared" si="65"/>
        <v>92</v>
      </c>
      <c r="AD292" s="45">
        <f t="shared" si="66"/>
        <v>0.9802271839870087</v>
      </c>
      <c r="AE292" s="45">
        <f t="shared" si="67"/>
        <v>0.97479742491013577</v>
      </c>
      <c r="AF292" s="44">
        <f t="shared" si="70"/>
        <v>15</v>
      </c>
      <c r="AG292" s="45">
        <f t="shared" si="68"/>
        <v>0.97933983803540137</v>
      </c>
      <c r="AH292">
        <f t="shared" si="69"/>
        <v>2.6095711211306907E-2</v>
      </c>
      <c r="AI292" s="40">
        <f ca="1"/>
        <v>2.1736380507908493E-2</v>
      </c>
      <c r="AJ292" s="229">
        <v>-2E-3</v>
      </c>
      <c r="AK292" s="230">
        <v>2.4095711211306908E-2</v>
      </c>
      <c r="AL292" s="231">
        <v>0.98090803600008092</v>
      </c>
    </row>
    <row r="293" spans="24:38">
      <c r="X293" s="46">
        <v>289</v>
      </c>
      <c r="Y293" s="1">
        <f t="shared" si="63"/>
        <v>45911</v>
      </c>
      <c r="Z293" s="44">
        <f t="shared" si="64"/>
        <v>0</v>
      </c>
      <c r="AA293" s="1" cm="1">
        <f t="array" ref="AA293">IF(Z293&gt;0,INDEX($M$40:$M$61,Z293,1),AA292)</f>
        <v>45895</v>
      </c>
      <c r="AB293" s="1" cm="1">
        <f t="array" ref="AB293">IF(Z293&gt;0,INDEX($M$40:$M$61,Z293+1,1),AB292)</f>
        <v>45987</v>
      </c>
      <c r="AC293" s="44">
        <f t="shared" si="65"/>
        <v>92</v>
      </c>
      <c r="AD293" s="45">
        <f t="shared" si="66"/>
        <v>0.9802271839870087</v>
      </c>
      <c r="AE293" s="45">
        <f t="shared" si="67"/>
        <v>0.97479742491013577</v>
      </c>
      <c r="AF293" s="44">
        <f t="shared" si="70"/>
        <v>16</v>
      </c>
      <c r="AG293" s="45">
        <f t="shared" si="68"/>
        <v>0.9792807102072314</v>
      </c>
      <c r="AH293">
        <f t="shared" si="69"/>
        <v>2.6080624751495217E-2</v>
      </c>
      <c r="AI293" s="40">
        <f ca="1"/>
        <v>2.1736380507988429E-2</v>
      </c>
      <c r="AJ293" s="229">
        <v>-2E-3</v>
      </c>
      <c r="AK293" s="230">
        <v>2.4080624751495215E-2</v>
      </c>
      <c r="AL293" s="231">
        <v>0.98085426266687337</v>
      </c>
    </row>
    <row r="294" spans="24:38">
      <c r="X294" s="46">
        <v>290</v>
      </c>
      <c r="Y294" s="1">
        <f t="shared" si="63"/>
        <v>45912</v>
      </c>
      <c r="Z294" s="44">
        <f t="shared" si="64"/>
        <v>0</v>
      </c>
      <c r="AA294" s="1" cm="1">
        <f t="array" ref="AA294">IF(Z294&gt;0,INDEX($M$40:$M$61,Z294,1),AA293)</f>
        <v>45895</v>
      </c>
      <c r="AB294" s="1" cm="1">
        <f t="array" ref="AB294">IF(Z294&gt;0,INDEX($M$40:$M$61,Z294+1,1),AB293)</f>
        <v>45987</v>
      </c>
      <c r="AC294" s="44">
        <f t="shared" si="65"/>
        <v>92</v>
      </c>
      <c r="AD294" s="45">
        <f t="shared" si="66"/>
        <v>0.9802271839870087</v>
      </c>
      <c r="AE294" s="45">
        <f t="shared" si="67"/>
        <v>0.97479742491013577</v>
      </c>
      <c r="AF294" s="44">
        <f t="shared" si="70"/>
        <v>17</v>
      </c>
      <c r="AG294" s="45">
        <f t="shared" si="68"/>
        <v>0.9792215859489154</v>
      </c>
      <c r="AH294">
        <f t="shared" si="69"/>
        <v>2.6065642336233773E-2</v>
      </c>
      <c r="AI294" s="40">
        <f ca="1"/>
        <v>2.1736380507908493E-2</v>
      </c>
      <c r="AJ294" s="229">
        <v>-2E-3</v>
      </c>
      <c r="AK294" s="230">
        <v>2.4065642336233775E-2</v>
      </c>
      <c r="AL294" s="231">
        <v>0.98080049228151767</v>
      </c>
    </row>
    <row r="295" spans="24:38">
      <c r="X295" s="46">
        <v>291</v>
      </c>
      <c r="Y295" s="1">
        <f t="shared" si="63"/>
        <v>45913</v>
      </c>
      <c r="Z295" s="44">
        <f t="shared" si="64"/>
        <v>0</v>
      </c>
      <c r="AA295" s="1" cm="1">
        <f t="array" ref="AA295">IF(Z295&gt;0,INDEX($M$40:$M$61,Z295,1),AA294)</f>
        <v>45895</v>
      </c>
      <c r="AB295" s="1" cm="1">
        <f t="array" ref="AB295">IF(Z295&gt;0,INDEX($M$40:$M$61,Z295+1,1),AB294)</f>
        <v>45987</v>
      </c>
      <c r="AC295" s="44">
        <f t="shared" si="65"/>
        <v>92</v>
      </c>
      <c r="AD295" s="45">
        <f t="shared" si="66"/>
        <v>0.9802271839870087</v>
      </c>
      <c r="AE295" s="45">
        <f t="shared" si="67"/>
        <v>0.97479742491013577</v>
      </c>
      <c r="AF295" s="44">
        <f t="shared" si="70"/>
        <v>18</v>
      </c>
      <c r="AG295" s="45">
        <f t="shared" si="68"/>
        <v>0.97916246526023765</v>
      </c>
      <c r="AH295">
        <f t="shared" si="69"/>
        <v>2.6050762892898569E-2</v>
      </c>
      <c r="AI295" s="40">
        <f ca="1"/>
        <v>2.1736380507908493E-2</v>
      </c>
      <c r="AJ295" s="229">
        <v>-2E-3</v>
      </c>
      <c r="AK295" s="230">
        <v>2.4050762892898571E-2</v>
      </c>
      <c r="AL295" s="231">
        <v>0.98074672484385195</v>
      </c>
    </row>
    <row r="296" spans="24:38">
      <c r="X296" s="46">
        <v>292</v>
      </c>
      <c r="Y296" s="1">
        <f t="shared" si="63"/>
        <v>45914</v>
      </c>
      <c r="Z296" s="44">
        <f t="shared" si="64"/>
        <v>0</v>
      </c>
      <c r="AA296" s="1" cm="1">
        <f t="array" ref="AA296">IF(Z296&gt;0,INDEX($M$40:$M$61,Z296,1),AA295)</f>
        <v>45895</v>
      </c>
      <c r="AB296" s="1" cm="1">
        <f t="array" ref="AB296">IF(Z296&gt;0,INDEX($M$40:$M$61,Z296+1,1),AB295)</f>
        <v>45987</v>
      </c>
      <c r="AC296" s="44">
        <f t="shared" si="65"/>
        <v>92</v>
      </c>
      <c r="AD296" s="45">
        <f t="shared" si="66"/>
        <v>0.9802271839870087</v>
      </c>
      <c r="AE296" s="45">
        <f t="shared" si="67"/>
        <v>0.97479742491013577</v>
      </c>
      <c r="AF296" s="44">
        <f t="shared" si="70"/>
        <v>19</v>
      </c>
      <c r="AG296" s="45">
        <f t="shared" si="68"/>
        <v>0.97910334814098265</v>
      </c>
      <c r="AH296">
        <f t="shared" si="69"/>
        <v>2.6035985363558837E-2</v>
      </c>
      <c r="AI296" s="40">
        <f ca="1"/>
        <v>2.1736380507908493E-2</v>
      </c>
      <c r="AJ296" s="229">
        <v>-2E-3</v>
      </c>
      <c r="AK296" s="230">
        <v>2.4035985363558839E-2</v>
      </c>
      <c r="AL296" s="231">
        <v>0.98069296035371467</v>
      </c>
    </row>
    <row r="297" spans="24:38">
      <c r="X297" s="46">
        <v>293</v>
      </c>
      <c r="Y297" s="1">
        <f t="shared" si="63"/>
        <v>45915</v>
      </c>
      <c r="Z297" s="44">
        <f t="shared" si="64"/>
        <v>0</v>
      </c>
      <c r="AA297" s="1" cm="1">
        <f t="array" ref="AA297">IF(Z297&gt;0,INDEX($M$40:$M$61,Z297,1),AA296)</f>
        <v>45895</v>
      </c>
      <c r="AB297" s="1" cm="1">
        <f t="array" ref="AB297">IF(Z297&gt;0,INDEX($M$40:$M$61,Z297+1,1),AB296)</f>
        <v>45987</v>
      </c>
      <c r="AC297" s="44">
        <f t="shared" si="65"/>
        <v>92</v>
      </c>
      <c r="AD297" s="45">
        <f t="shared" si="66"/>
        <v>0.9802271839870087</v>
      </c>
      <c r="AE297" s="45">
        <f t="shared" si="67"/>
        <v>0.97479742491013577</v>
      </c>
      <c r="AF297" s="44">
        <f t="shared" si="70"/>
        <v>20</v>
      </c>
      <c r="AG297" s="45">
        <f t="shared" si="68"/>
        <v>0.97904423459093493</v>
      </c>
      <c r="AH297">
        <f t="shared" si="69"/>
        <v>2.6021308704726548E-2</v>
      </c>
      <c r="AI297" s="40">
        <f ca="1"/>
        <v>2.1736380507988429E-2</v>
      </c>
      <c r="AJ297" s="229">
        <v>-2E-3</v>
      </c>
      <c r="AK297" s="230">
        <v>2.4021308704726546E-2</v>
      </c>
      <c r="AL297" s="231">
        <v>0.98063919881094419</v>
      </c>
    </row>
    <row r="298" spans="24:38">
      <c r="X298" s="46">
        <v>294</v>
      </c>
      <c r="Y298" s="1">
        <f t="shared" si="63"/>
        <v>45916</v>
      </c>
      <c r="Z298" s="44">
        <f t="shared" si="64"/>
        <v>0</v>
      </c>
      <c r="AA298" s="1" cm="1">
        <f t="array" ref="AA298">IF(Z298&gt;0,INDEX($M$40:$M$61,Z298,1),AA297)</f>
        <v>45895</v>
      </c>
      <c r="AB298" s="1" cm="1">
        <f t="array" ref="AB298">IF(Z298&gt;0,INDEX($M$40:$M$61,Z298+1,1),AB297)</f>
        <v>45987</v>
      </c>
      <c r="AC298" s="44">
        <f t="shared" si="65"/>
        <v>92</v>
      </c>
      <c r="AD298" s="45">
        <f t="shared" si="66"/>
        <v>0.9802271839870087</v>
      </c>
      <c r="AE298" s="45">
        <f t="shared" si="67"/>
        <v>0.97479742491013577</v>
      </c>
      <c r="AF298" s="44">
        <f t="shared" si="70"/>
        <v>21</v>
      </c>
      <c r="AG298" s="45">
        <f t="shared" si="68"/>
        <v>0.97898512460987896</v>
      </c>
      <c r="AH298">
        <f t="shared" si="69"/>
        <v>2.6006731887110821E-2</v>
      </c>
      <c r="AI298" s="40">
        <f ca="1"/>
        <v>2.1736380507988429E-2</v>
      </c>
      <c r="AJ298" s="229">
        <v>-2E-3</v>
      </c>
      <c r="AK298" s="230">
        <v>2.4006731887110819E-2</v>
      </c>
      <c r="AL298" s="231">
        <v>0.98058544021537908</v>
      </c>
    </row>
    <row r="299" spans="24:38">
      <c r="X299" s="46">
        <v>295</v>
      </c>
      <c r="Y299" s="1">
        <f t="shared" si="63"/>
        <v>45917</v>
      </c>
      <c r="Z299" s="44">
        <f t="shared" si="64"/>
        <v>0</v>
      </c>
      <c r="AA299" s="1" cm="1">
        <f t="array" ref="AA299">IF(Z299&gt;0,INDEX($M$40:$M$61,Z299,1),AA298)</f>
        <v>45895</v>
      </c>
      <c r="AB299" s="1" cm="1">
        <f t="array" ref="AB299">IF(Z299&gt;0,INDEX($M$40:$M$61,Z299+1,1),AB298)</f>
        <v>45987</v>
      </c>
      <c r="AC299" s="44">
        <f t="shared" si="65"/>
        <v>92</v>
      </c>
      <c r="AD299" s="45">
        <f t="shared" si="66"/>
        <v>0.9802271839870087</v>
      </c>
      <c r="AE299" s="45">
        <f t="shared" si="67"/>
        <v>0.97479742491013577</v>
      </c>
      <c r="AF299" s="44">
        <f t="shared" si="70"/>
        <v>22</v>
      </c>
      <c r="AG299" s="45">
        <f t="shared" si="68"/>
        <v>0.97892601819759928</v>
      </c>
      <c r="AH299">
        <f t="shared" si="69"/>
        <v>2.5992253895377262E-2</v>
      </c>
      <c r="AI299" s="40">
        <f ca="1"/>
        <v>2.1736380507988429E-2</v>
      </c>
      <c r="AJ299" s="229">
        <v>-2E-3</v>
      </c>
      <c r="AK299" s="230">
        <v>2.3992253895377263E-2</v>
      </c>
      <c r="AL299" s="231">
        <v>0.98053168456685758</v>
      </c>
    </row>
    <row r="300" spans="24:38">
      <c r="X300" s="46">
        <v>296</v>
      </c>
      <c r="Y300" s="1">
        <f t="shared" si="63"/>
        <v>45918</v>
      </c>
      <c r="Z300" s="44">
        <f t="shared" si="64"/>
        <v>0</v>
      </c>
      <c r="AA300" s="1" cm="1">
        <f t="array" ref="AA300">IF(Z300&gt;0,INDEX($M$40:$M$61,Z300,1),AA299)</f>
        <v>45895</v>
      </c>
      <c r="AB300" s="1" cm="1">
        <f t="array" ref="AB300">IF(Z300&gt;0,INDEX($M$40:$M$61,Z300+1,1),AB299)</f>
        <v>45987</v>
      </c>
      <c r="AC300" s="44">
        <f t="shared" si="65"/>
        <v>92</v>
      </c>
      <c r="AD300" s="45">
        <f t="shared" si="66"/>
        <v>0.9802271839870087</v>
      </c>
      <c r="AE300" s="45">
        <f t="shared" si="67"/>
        <v>0.97479742491013577</v>
      </c>
      <c r="AF300" s="44">
        <f t="shared" si="70"/>
        <v>23</v>
      </c>
      <c r="AG300" s="45">
        <f t="shared" si="68"/>
        <v>0.97886691535388048</v>
      </c>
      <c r="AH300">
        <f t="shared" si="69"/>
        <v>2.5977873727912108E-2</v>
      </c>
      <c r="AI300" s="40">
        <f ca="1"/>
        <v>2.1736380507908493E-2</v>
      </c>
      <c r="AJ300" s="229">
        <v>-2E-3</v>
      </c>
      <c r="AK300" s="230">
        <v>2.3977873727912109E-2</v>
      </c>
      <c r="AL300" s="231">
        <v>0.98047793186521837</v>
      </c>
    </row>
    <row r="301" spans="24:38">
      <c r="X301" s="46">
        <v>297</v>
      </c>
      <c r="Y301" s="1">
        <f t="shared" si="63"/>
        <v>45919</v>
      </c>
      <c r="Z301" s="44">
        <f t="shared" si="64"/>
        <v>0</v>
      </c>
      <c r="AA301" s="1" cm="1">
        <f t="array" ref="AA301">IF(Z301&gt;0,INDEX($M$40:$M$61,Z301,1),AA300)</f>
        <v>45895</v>
      </c>
      <c r="AB301" s="1" cm="1">
        <f t="array" ref="AB301">IF(Z301&gt;0,INDEX($M$40:$M$61,Z301+1,1),AB300)</f>
        <v>45987</v>
      </c>
      <c r="AC301" s="44">
        <f t="shared" si="65"/>
        <v>92</v>
      </c>
      <c r="AD301" s="45">
        <f t="shared" si="66"/>
        <v>0.9802271839870087</v>
      </c>
      <c r="AE301" s="45">
        <f t="shared" si="67"/>
        <v>0.97479742491013577</v>
      </c>
      <c r="AF301" s="44">
        <f t="shared" si="70"/>
        <v>24</v>
      </c>
      <c r="AG301" s="45">
        <f t="shared" si="68"/>
        <v>0.97880781607850709</v>
      </c>
      <c r="AH301">
        <f t="shared" si="69"/>
        <v>2.5963590396591473E-2</v>
      </c>
      <c r="AI301" s="40">
        <f ca="1"/>
        <v>2.1736380507908493E-2</v>
      </c>
      <c r="AJ301" s="229">
        <v>-2E-3</v>
      </c>
      <c r="AK301" s="230">
        <v>2.3963590396591475E-2</v>
      </c>
      <c r="AL301" s="231">
        <v>0.9804241821102998</v>
      </c>
    </row>
    <row r="302" spans="24:38">
      <c r="X302" s="46">
        <v>298</v>
      </c>
      <c r="Y302" s="1">
        <f t="shared" si="63"/>
        <v>45920</v>
      </c>
      <c r="Z302" s="44">
        <f t="shared" si="64"/>
        <v>0</v>
      </c>
      <c r="AA302" s="1" cm="1">
        <f t="array" ref="AA302">IF(Z302&gt;0,INDEX($M$40:$M$61,Z302,1),AA301)</f>
        <v>45895</v>
      </c>
      <c r="AB302" s="1" cm="1">
        <f t="array" ref="AB302">IF(Z302&gt;0,INDEX($M$40:$M$61,Z302+1,1),AB301)</f>
        <v>45987</v>
      </c>
      <c r="AC302" s="44">
        <f t="shared" si="65"/>
        <v>92</v>
      </c>
      <c r="AD302" s="45">
        <f t="shared" si="66"/>
        <v>0.9802271839870087</v>
      </c>
      <c r="AE302" s="45">
        <f t="shared" si="67"/>
        <v>0.97479742491013577</v>
      </c>
      <c r="AF302" s="44">
        <f t="shared" si="70"/>
        <v>25</v>
      </c>
      <c r="AG302" s="45">
        <f t="shared" si="68"/>
        <v>0.97874872037126359</v>
      </c>
      <c r="AH302">
        <f t="shared" si="69"/>
        <v>2.5949402926554919E-2</v>
      </c>
      <c r="AI302" s="40">
        <f ca="1"/>
        <v>2.1736380507988429E-2</v>
      </c>
      <c r="AJ302" s="229">
        <v>-2E-3</v>
      </c>
      <c r="AK302" s="230">
        <v>2.3949402926554918E-2</v>
      </c>
      <c r="AL302" s="231">
        <v>0.98037043530194024</v>
      </c>
    </row>
    <row r="303" spans="24:38">
      <c r="X303" s="46">
        <v>299</v>
      </c>
      <c r="Y303" s="1">
        <f t="shared" si="63"/>
        <v>45921</v>
      </c>
      <c r="Z303" s="44">
        <f t="shared" si="64"/>
        <v>0</v>
      </c>
      <c r="AA303" s="1" cm="1">
        <f t="array" ref="AA303">IF(Z303&gt;0,INDEX($M$40:$M$61,Z303,1),AA302)</f>
        <v>45895</v>
      </c>
      <c r="AB303" s="1" cm="1">
        <f t="array" ref="AB303">IF(Z303&gt;0,INDEX($M$40:$M$61,Z303+1,1),AB302)</f>
        <v>45987</v>
      </c>
      <c r="AC303" s="44">
        <f t="shared" si="65"/>
        <v>92</v>
      </c>
      <c r="AD303" s="45">
        <f t="shared" si="66"/>
        <v>0.9802271839870087</v>
      </c>
      <c r="AE303" s="45">
        <f t="shared" si="67"/>
        <v>0.97479742491013577</v>
      </c>
      <c r="AF303" s="44">
        <f t="shared" si="70"/>
        <v>26</v>
      </c>
      <c r="AG303" s="45">
        <f t="shared" si="68"/>
        <v>0.97868962823193462</v>
      </c>
      <c r="AH303">
        <f t="shared" si="69"/>
        <v>2.5935310355983492E-2</v>
      </c>
      <c r="AI303" s="40">
        <f ca="1"/>
        <v>2.1736380507908493E-2</v>
      </c>
      <c r="AJ303" s="229">
        <v>-2E-3</v>
      </c>
      <c r="AK303" s="230">
        <v>2.3935310355983494E-2</v>
      </c>
      <c r="AL303" s="231">
        <v>0.98031669143997824</v>
      </c>
    </row>
    <row r="304" spans="24:38">
      <c r="X304" s="46">
        <v>300</v>
      </c>
      <c r="Y304" s="1">
        <f t="shared" si="63"/>
        <v>45922</v>
      </c>
      <c r="Z304" s="44">
        <f t="shared" si="64"/>
        <v>0</v>
      </c>
      <c r="AA304" s="1" cm="1">
        <f t="array" ref="AA304">IF(Z304&gt;0,INDEX($M$40:$M$61,Z304,1),AA303)</f>
        <v>45895</v>
      </c>
      <c r="AB304" s="1" cm="1">
        <f t="array" ref="AB304">IF(Z304&gt;0,INDEX($M$40:$M$61,Z304+1,1),AB303)</f>
        <v>45987</v>
      </c>
      <c r="AC304" s="44">
        <f t="shared" si="65"/>
        <v>92</v>
      </c>
      <c r="AD304" s="45">
        <f t="shared" si="66"/>
        <v>0.9802271839870087</v>
      </c>
      <c r="AE304" s="45">
        <f t="shared" si="67"/>
        <v>0.97479742491013577</v>
      </c>
      <c r="AF304" s="44">
        <f t="shared" si="70"/>
        <v>27</v>
      </c>
      <c r="AG304" s="45">
        <f t="shared" si="68"/>
        <v>0.97863053966030478</v>
      </c>
      <c r="AH304">
        <f t="shared" si="69"/>
        <v>2.5921311735882493E-2</v>
      </c>
      <c r="AI304" s="40">
        <f ca="1"/>
        <v>2.1736380507908493E-2</v>
      </c>
      <c r="AJ304" s="229">
        <v>-2E-3</v>
      </c>
      <c r="AK304" s="230">
        <v>2.3921311735882494E-2</v>
      </c>
      <c r="AL304" s="231">
        <v>0.98026295052425239</v>
      </c>
    </row>
    <row r="305" spans="24:38">
      <c r="X305" s="46">
        <v>301</v>
      </c>
      <c r="Y305" s="1">
        <f t="shared" si="63"/>
        <v>45923</v>
      </c>
      <c r="Z305" s="44">
        <f t="shared" si="64"/>
        <v>0</v>
      </c>
      <c r="AA305" s="1" cm="1">
        <f t="array" ref="AA305">IF(Z305&gt;0,INDEX($M$40:$M$61,Z305,1),AA304)</f>
        <v>45895</v>
      </c>
      <c r="AB305" s="1" cm="1">
        <f t="array" ref="AB305">IF(Z305&gt;0,INDEX($M$40:$M$61,Z305+1,1),AB304)</f>
        <v>45987</v>
      </c>
      <c r="AC305" s="44">
        <f t="shared" si="65"/>
        <v>92</v>
      </c>
      <c r="AD305" s="45">
        <f t="shared" si="66"/>
        <v>0.9802271839870087</v>
      </c>
      <c r="AE305" s="45">
        <f t="shared" si="67"/>
        <v>0.97479742491013577</v>
      </c>
      <c r="AF305" s="44">
        <f t="shared" si="70"/>
        <v>28</v>
      </c>
      <c r="AG305" s="45">
        <f t="shared" si="68"/>
        <v>0.97857145465615858</v>
      </c>
      <c r="AH305">
        <f t="shared" si="69"/>
        <v>2.590740612986862E-2</v>
      </c>
      <c r="AI305" s="40">
        <f ca="1"/>
        <v>2.1736380507988429E-2</v>
      </c>
      <c r="AJ305" s="229">
        <v>-2E-3</v>
      </c>
      <c r="AK305" s="230">
        <v>2.3907406129868622E-2</v>
      </c>
      <c r="AL305" s="231">
        <v>0.98020921255460092</v>
      </c>
    </row>
    <row r="306" spans="24:38">
      <c r="X306" s="46">
        <v>302</v>
      </c>
      <c r="Y306" s="1">
        <f t="shared" si="63"/>
        <v>45924</v>
      </c>
      <c r="Z306" s="44">
        <f t="shared" si="64"/>
        <v>0</v>
      </c>
      <c r="AA306" s="1" cm="1">
        <f t="array" ref="AA306">IF(Z306&gt;0,INDEX($M$40:$M$61,Z306,1),AA305)</f>
        <v>45895</v>
      </c>
      <c r="AB306" s="1" cm="1">
        <f t="array" ref="AB306">IF(Z306&gt;0,INDEX($M$40:$M$61,Z306+1,1),AB305)</f>
        <v>45987</v>
      </c>
      <c r="AC306" s="44">
        <f t="shared" si="65"/>
        <v>92</v>
      </c>
      <c r="AD306" s="45">
        <f t="shared" si="66"/>
        <v>0.9802271839870087</v>
      </c>
      <c r="AE306" s="45">
        <f t="shared" si="67"/>
        <v>0.97479742491013577</v>
      </c>
      <c r="AF306" s="44">
        <f t="shared" si="70"/>
        <v>29</v>
      </c>
      <c r="AG306" s="45">
        <f t="shared" si="68"/>
        <v>0.97851237321928075</v>
      </c>
      <c r="AH306">
        <f t="shared" si="69"/>
        <v>2.5893592613960733E-2</v>
      </c>
      <c r="AI306" s="40">
        <f ca="1"/>
        <v>2.1736380507908493E-2</v>
      </c>
      <c r="AJ306" s="229">
        <v>-2E-3</v>
      </c>
      <c r="AK306" s="230">
        <v>2.3893592613960735E-2</v>
      </c>
      <c r="AL306" s="231">
        <v>0.98015547753086252</v>
      </c>
    </row>
    <row r="307" spans="24:38">
      <c r="X307" s="46">
        <v>303</v>
      </c>
      <c r="Y307" s="1">
        <f t="shared" si="63"/>
        <v>45925</v>
      </c>
      <c r="Z307" s="44">
        <f t="shared" si="64"/>
        <v>0</v>
      </c>
      <c r="AA307" s="1" cm="1">
        <f t="array" ref="AA307">IF(Z307&gt;0,INDEX($M$40:$M$61,Z307,1),AA306)</f>
        <v>45895</v>
      </c>
      <c r="AB307" s="1" cm="1">
        <f t="array" ref="AB307">IF(Z307&gt;0,INDEX($M$40:$M$61,Z307+1,1),AB306)</f>
        <v>45987</v>
      </c>
      <c r="AC307" s="44">
        <f t="shared" si="65"/>
        <v>92</v>
      </c>
      <c r="AD307" s="45">
        <f t="shared" si="66"/>
        <v>0.9802271839870087</v>
      </c>
      <c r="AE307" s="45">
        <f t="shared" si="67"/>
        <v>0.97479742491013577</v>
      </c>
      <c r="AF307" s="44">
        <f t="shared" si="70"/>
        <v>30</v>
      </c>
      <c r="AG307" s="45">
        <f t="shared" si="68"/>
        <v>0.97845329534945591</v>
      </c>
      <c r="AH307">
        <f t="shared" si="69"/>
        <v>2.5879870276375609E-2</v>
      </c>
      <c r="AI307" s="40">
        <f ca="1"/>
        <v>2.1736380507908493E-2</v>
      </c>
      <c r="AJ307" s="229">
        <v>-2E-3</v>
      </c>
      <c r="AK307" s="230">
        <v>2.3879870276375607E-2</v>
      </c>
      <c r="AL307" s="231">
        <v>0.98010174545287565</v>
      </c>
    </row>
    <row r="308" spans="24:38">
      <c r="X308" s="46">
        <v>304</v>
      </c>
      <c r="Y308" s="1">
        <f t="shared" si="63"/>
        <v>45926</v>
      </c>
      <c r="Z308" s="44">
        <f t="shared" si="64"/>
        <v>0</v>
      </c>
      <c r="AA308" s="1" cm="1">
        <f t="array" ref="AA308">IF(Z308&gt;0,INDEX($M$40:$M$61,Z308,1),AA307)</f>
        <v>45895</v>
      </c>
      <c r="AB308" s="1" cm="1">
        <f t="array" ref="AB308">IF(Z308&gt;0,INDEX($M$40:$M$61,Z308+1,1),AB307)</f>
        <v>45987</v>
      </c>
      <c r="AC308" s="44">
        <f t="shared" si="65"/>
        <v>92</v>
      </c>
      <c r="AD308" s="45">
        <f t="shared" si="66"/>
        <v>0.9802271839870087</v>
      </c>
      <c r="AE308" s="45">
        <f t="shared" si="67"/>
        <v>0.97479742491013577</v>
      </c>
      <c r="AF308" s="44">
        <f t="shared" si="70"/>
        <v>31</v>
      </c>
      <c r="AG308" s="45">
        <f t="shared" si="68"/>
        <v>0.97839422104646856</v>
      </c>
      <c r="AH308">
        <f t="shared" si="69"/>
        <v>2.5866238217327336E-2</v>
      </c>
      <c r="AI308" s="40">
        <f ca="1"/>
        <v>2.1736380507988429E-2</v>
      </c>
      <c r="AJ308" s="229">
        <v>-2E-3</v>
      </c>
      <c r="AK308" s="230">
        <v>2.3866238217327335E-2</v>
      </c>
      <c r="AL308" s="231">
        <v>0.98004801632047878</v>
      </c>
    </row>
    <row r="309" spans="24:38">
      <c r="X309" s="46">
        <v>305</v>
      </c>
      <c r="Y309" s="1">
        <f t="shared" si="63"/>
        <v>45927</v>
      </c>
      <c r="Z309" s="44">
        <f t="shared" si="64"/>
        <v>0</v>
      </c>
      <c r="AA309" s="1" cm="1">
        <f t="array" ref="AA309">IF(Z309&gt;0,INDEX($M$40:$M$61,Z309,1),AA308)</f>
        <v>45895</v>
      </c>
      <c r="AB309" s="1" cm="1">
        <f t="array" ref="AB309">IF(Z309&gt;0,INDEX($M$40:$M$61,Z309+1,1),AB308)</f>
        <v>45987</v>
      </c>
      <c r="AC309" s="44">
        <f t="shared" si="65"/>
        <v>92</v>
      </c>
      <c r="AD309" s="45">
        <f t="shared" si="66"/>
        <v>0.9802271839870087</v>
      </c>
      <c r="AE309" s="45">
        <f t="shared" si="67"/>
        <v>0.97479742491013577</v>
      </c>
      <c r="AF309" s="44">
        <f t="shared" si="70"/>
        <v>32</v>
      </c>
      <c r="AG309" s="45">
        <f t="shared" si="68"/>
        <v>0.97833515031010343</v>
      </c>
      <c r="AH309">
        <f t="shared" si="69"/>
        <v>2.5852695548830205E-2</v>
      </c>
      <c r="AI309" s="40">
        <f ca="1"/>
        <v>2.1736380507988429E-2</v>
      </c>
      <c r="AJ309" s="229">
        <v>-2E-3</v>
      </c>
      <c r="AK309" s="230">
        <v>2.3852695548830204E-2</v>
      </c>
      <c r="AL309" s="231">
        <v>0.97999429013351047</v>
      </c>
    </row>
    <row r="310" spans="24:38">
      <c r="X310" s="46">
        <v>306</v>
      </c>
      <c r="Y310" s="1">
        <f t="shared" si="63"/>
        <v>45928</v>
      </c>
      <c r="Z310" s="44">
        <f t="shared" si="64"/>
        <v>0</v>
      </c>
      <c r="AA310" s="1" cm="1">
        <f t="array" ref="AA310">IF(Z310&gt;0,INDEX($M$40:$M$61,Z310,1),AA309)</f>
        <v>45895</v>
      </c>
      <c r="AB310" s="1" cm="1">
        <f t="array" ref="AB310">IF(Z310&gt;0,INDEX($M$40:$M$61,Z310+1,1),AB309)</f>
        <v>45987</v>
      </c>
      <c r="AC310" s="44">
        <f t="shared" si="65"/>
        <v>92</v>
      </c>
      <c r="AD310" s="45">
        <f t="shared" si="66"/>
        <v>0.9802271839870087</v>
      </c>
      <c r="AE310" s="45">
        <f t="shared" si="67"/>
        <v>0.97479742491013577</v>
      </c>
      <c r="AF310" s="44">
        <f t="shared" si="70"/>
        <v>33</v>
      </c>
      <c r="AG310" s="45">
        <f t="shared" si="68"/>
        <v>0.97827608314014514</v>
      </c>
      <c r="AH310">
        <f t="shared" si="69"/>
        <v>2.5839241394506333E-2</v>
      </c>
      <c r="AI310" s="40">
        <f ca="1"/>
        <v>2.1736380507988429E-2</v>
      </c>
      <c r="AJ310" s="229">
        <v>-2E-3</v>
      </c>
      <c r="AK310" s="230">
        <v>2.3839241394506334E-2</v>
      </c>
      <c r="AL310" s="231">
        <v>0.97994056689180919</v>
      </c>
    </row>
    <row r="311" spans="24:38">
      <c r="X311" s="46">
        <v>307</v>
      </c>
      <c r="Y311" s="1">
        <f t="shared" si="63"/>
        <v>45929</v>
      </c>
      <c r="Z311" s="44">
        <f t="shared" si="64"/>
        <v>0</v>
      </c>
      <c r="AA311" s="1" cm="1">
        <f t="array" ref="AA311">IF(Z311&gt;0,INDEX($M$40:$M$61,Z311,1),AA310)</f>
        <v>45895</v>
      </c>
      <c r="AB311" s="1" cm="1">
        <f t="array" ref="AB311">IF(Z311&gt;0,INDEX($M$40:$M$61,Z311+1,1),AB310)</f>
        <v>45987</v>
      </c>
      <c r="AC311" s="44">
        <f t="shared" si="65"/>
        <v>92</v>
      </c>
      <c r="AD311" s="45">
        <f t="shared" si="66"/>
        <v>0.9802271839870087</v>
      </c>
      <c r="AE311" s="45">
        <f t="shared" si="67"/>
        <v>0.97479742491013577</v>
      </c>
      <c r="AF311" s="44">
        <f t="shared" si="70"/>
        <v>34</v>
      </c>
      <c r="AG311" s="45">
        <f t="shared" si="68"/>
        <v>0.97821701953637863</v>
      </c>
      <c r="AH311">
        <f t="shared" si="69"/>
        <v>2.5825874889396038E-2</v>
      </c>
      <c r="AI311" s="40">
        <f ca="1"/>
        <v>2.1736380507908493E-2</v>
      </c>
      <c r="AJ311" s="229">
        <v>-2E-3</v>
      </c>
      <c r="AK311" s="230">
        <v>2.382587488939604E-2</v>
      </c>
      <c r="AL311" s="231">
        <v>0.97988684659521363</v>
      </c>
    </row>
    <row r="312" spans="24:38">
      <c r="X312" s="46">
        <v>308</v>
      </c>
      <c r="Y312" s="1">
        <f t="shared" si="63"/>
        <v>45930</v>
      </c>
      <c r="Z312" s="44">
        <f t="shared" si="64"/>
        <v>0</v>
      </c>
      <c r="AA312" s="1" cm="1">
        <f t="array" ref="AA312">IF(Z312&gt;0,INDEX($M$40:$M$61,Z312,1),AA311)</f>
        <v>45895</v>
      </c>
      <c r="AB312" s="1" cm="1">
        <f t="array" ref="AB312">IF(Z312&gt;0,INDEX($M$40:$M$61,Z312+1,1),AB311)</f>
        <v>45987</v>
      </c>
      <c r="AC312" s="44">
        <f t="shared" si="65"/>
        <v>92</v>
      </c>
      <c r="AD312" s="45">
        <f t="shared" si="66"/>
        <v>0.9802271839870087</v>
      </c>
      <c r="AE312" s="45">
        <f t="shared" si="67"/>
        <v>0.97479742491013577</v>
      </c>
      <c r="AF312" s="44">
        <f t="shared" si="70"/>
        <v>35</v>
      </c>
      <c r="AG312" s="45">
        <f t="shared" si="68"/>
        <v>0.97815795949858819</v>
      </c>
      <c r="AH312">
        <f t="shared" si="69"/>
        <v>2.5812595179773697E-2</v>
      </c>
      <c r="AI312" s="40">
        <f ca="1"/>
        <v>2.1736380507988429E-2</v>
      </c>
      <c r="AJ312" s="229">
        <v>-2E-3</v>
      </c>
      <c r="AK312" s="230">
        <v>2.3812595179773695E-2</v>
      </c>
      <c r="AL312" s="231">
        <v>0.97983312924356225</v>
      </c>
    </row>
    <row r="313" spans="24:38">
      <c r="X313" s="46">
        <v>309</v>
      </c>
      <c r="Y313" s="1">
        <f t="shared" si="63"/>
        <v>45931</v>
      </c>
      <c r="Z313" s="44">
        <f t="shared" si="64"/>
        <v>0</v>
      </c>
      <c r="AA313" s="1" cm="1">
        <f t="array" ref="AA313">IF(Z313&gt;0,INDEX($M$40:$M$61,Z313,1),AA312)</f>
        <v>45895</v>
      </c>
      <c r="AB313" s="1" cm="1">
        <f t="array" ref="AB313">IF(Z313&gt;0,INDEX($M$40:$M$61,Z313+1,1),AB312)</f>
        <v>45987</v>
      </c>
      <c r="AC313" s="44">
        <f t="shared" si="65"/>
        <v>92</v>
      </c>
      <c r="AD313" s="45">
        <f t="shared" si="66"/>
        <v>0.9802271839870087</v>
      </c>
      <c r="AE313" s="45">
        <f t="shared" si="67"/>
        <v>0.97479742491013577</v>
      </c>
      <c r="AF313" s="44">
        <f t="shared" si="70"/>
        <v>36</v>
      </c>
      <c r="AG313" s="45">
        <f t="shared" si="68"/>
        <v>0.97809890302655877</v>
      </c>
      <c r="AH313">
        <f t="shared" si="69"/>
        <v>2.5799401422964389E-2</v>
      </c>
      <c r="AI313" s="40">
        <f ca="1"/>
        <v>2.1736380507908493E-2</v>
      </c>
      <c r="AJ313" s="229">
        <v>-2E-3</v>
      </c>
      <c r="AK313" s="230">
        <v>2.379940142296439E-2</v>
      </c>
      <c r="AL313" s="231">
        <v>0.97977941483669351</v>
      </c>
    </row>
    <row r="314" spans="24:38">
      <c r="X314" s="46">
        <v>310</v>
      </c>
      <c r="Y314" s="1">
        <f t="shared" si="63"/>
        <v>45932</v>
      </c>
      <c r="Z314" s="44">
        <f t="shared" si="64"/>
        <v>0</v>
      </c>
      <c r="AA314" s="1" cm="1">
        <f t="array" ref="AA314">IF(Z314&gt;0,INDEX($M$40:$M$61,Z314,1),AA313)</f>
        <v>45895</v>
      </c>
      <c r="AB314" s="1" cm="1">
        <f t="array" ref="AB314">IF(Z314&gt;0,INDEX($M$40:$M$61,Z314+1,1),AB313)</f>
        <v>45987</v>
      </c>
      <c r="AC314" s="44">
        <f t="shared" si="65"/>
        <v>92</v>
      </c>
      <c r="AD314" s="45">
        <f t="shared" si="66"/>
        <v>0.9802271839870087</v>
      </c>
      <c r="AE314" s="45">
        <f t="shared" si="67"/>
        <v>0.97479742491013577</v>
      </c>
      <c r="AF314" s="44">
        <f t="shared" si="70"/>
        <v>37</v>
      </c>
      <c r="AG314" s="45">
        <f t="shared" si="68"/>
        <v>0.9780398501200751</v>
      </c>
      <c r="AH314">
        <f t="shared" si="69"/>
        <v>2.5786292787166668E-2</v>
      </c>
      <c r="AI314" s="40">
        <f ca="1"/>
        <v>2.1736380507908493E-2</v>
      </c>
      <c r="AJ314" s="229">
        <v>-2E-3</v>
      </c>
      <c r="AK314" s="230">
        <v>2.3786292787166666E-2</v>
      </c>
      <c r="AL314" s="231">
        <v>0.9797257033744462</v>
      </c>
    </row>
    <row r="315" spans="24:38">
      <c r="X315" s="46">
        <v>311</v>
      </c>
      <c r="Y315" s="1">
        <f t="shared" si="63"/>
        <v>45933</v>
      </c>
      <c r="Z315" s="44">
        <f t="shared" si="64"/>
        <v>0</v>
      </c>
      <c r="AA315" s="1" cm="1">
        <f t="array" ref="AA315">IF(Z315&gt;0,INDEX($M$40:$M$61,Z315,1),AA314)</f>
        <v>45895</v>
      </c>
      <c r="AB315" s="1" cm="1">
        <f t="array" ref="AB315">IF(Z315&gt;0,INDEX($M$40:$M$61,Z315+1,1),AB314)</f>
        <v>45987</v>
      </c>
      <c r="AC315" s="44">
        <f t="shared" si="65"/>
        <v>92</v>
      </c>
      <c r="AD315" s="45">
        <f t="shared" si="66"/>
        <v>0.9802271839870087</v>
      </c>
      <c r="AE315" s="45">
        <f t="shared" si="67"/>
        <v>0.97479742491013577</v>
      </c>
      <c r="AF315" s="44">
        <f t="shared" si="70"/>
        <v>38</v>
      </c>
      <c r="AG315" s="45">
        <f t="shared" si="68"/>
        <v>0.9779808007789218</v>
      </c>
      <c r="AH315">
        <f t="shared" si="69"/>
        <v>2.5773268451277666E-2</v>
      </c>
      <c r="AI315" s="40">
        <f ca="1"/>
        <v>2.1736380507908493E-2</v>
      </c>
      <c r="AJ315" s="229">
        <v>-2E-3</v>
      </c>
      <c r="AK315" s="230">
        <v>2.3773268451277668E-2</v>
      </c>
      <c r="AL315" s="231">
        <v>0.97967199485665868</v>
      </c>
    </row>
    <row r="316" spans="24:38">
      <c r="X316" s="46">
        <v>312</v>
      </c>
      <c r="Y316" s="1">
        <f t="shared" si="63"/>
        <v>45934</v>
      </c>
      <c r="Z316" s="44">
        <f t="shared" si="64"/>
        <v>0</v>
      </c>
      <c r="AA316" s="1" cm="1">
        <f t="array" ref="AA316">IF(Z316&gt;0,INDEX($M$40:$M$61,Z316,1),AA315)</f>
        <v>45895</v>
      </c>
      <c r="AB316" s="1" cm="1">
        <f t="array" ref="AB316">IF(Z316&gt;0,INDEX($M$40:$M$61,Z316+1,1),AB315)</f>
        <v>45987</v>
      </c>
      <c r="AC316" s="44">
        <f t="shared" si="65"/>
        <v>92</v>
      </c>
      <c r="AD316" s="45">
        <f t="shared" si="66"/>
        <v>0.9802271839870087</v>
      </c>
      <c r="AE316" s="45">
        <f t="shared" si="67"/>
        <v>0.97479742491013577</v>
      </c>
      <c r="AF316" s="44">
        <f t="shared" si="70"/>
        <v>39</v>
      </c>
      <c r="AG316" s="45">
        <f t="shared" si="68"/>
        <v>0.97792175500288359</v>
      </c>
      <c r="AH316">
        <f t="shared" si="69"/>
        <v>2.5760327604721373E-2</v>
      </c>
      <c r="AI316" s="40">
        <f ca="1"/>
        <v>2.1736380507988429E-2</v>
      </c>
      <c r="AJ316" s="229">
        <v>-2E-3</v>
      </c>
      <c r="AK316" s="230">
        <v>2.3760327604721375E-2</v>
      </c>
      <c r="AL316" s="231">
        <v>0.97961828928316963</v>
      </c>
    </row>
    <row r="317" spans="24:38">
      <c r="X317" s="46">
        <v>313</v>
      </c>
      <c r="Y317" s="1">
        <f t="shared" si="63"/>
        <v>45935</v>
      </c>
      <c r="Z317" s="44">
        <f t="shared" si="64"/>
        <v>0</v>
      </c>
      <c r="AA317" s="1" cm="1">
        <f t="array" ref="AA317">IF(Z317&gt;0,INDEX($M$40:$M$61,Z317,1),AA316)</f>
        <v>45895</v>
      </c>
      <c r="AB317" s="1" cm="1">
        <f t="array" ref="AB317">IF(Z317&gt;0,INDEX($M$40:$M$61,Z317+1,1),AB316)</f>
        <v>45987</v>
      </c>
      <c r="AC317" s="44">
        <f t="shared" si="65"/>
        <v>92</v>
      </c>
      <c r="AD317" s="45">
        <f t="shared" si="66"/>
        <v>0.9802271839870087</v>
      </c>
      <c r="AE317" s="45">
        <f t="shared" si="67"/>
        <v>0.97479742491013577</v>
      </c>
      <c r="AF317" s="44">
        <f t="shared" si="70"/>
        <v>40</v>
      </c>
      <c r="AG317" s="45">
        <f t="shared" si="68"/>
        <v>0.9778627127917453</v>
      </c>
      <c r="AH317">
        <f t="shared" si="69"/>
        <v>2.574746944728042E-2</v>
      </c>
      <c r="AI317" s="40">
        <f ca="1"/>
        <v>2.1736380507988429E-2</v>
      </c>
      <c r="AJ317" s="229">
        <v>-2E-3</v>
      </c>
      <c r="AK317" s="230">
        <v>2.3747469447280421E-2</v>
      </c>
      <c r="AL317" s="231">
        <v>0.97956458665381763</v>
      </c>
    </row>
    <row r="318" spans="24:38">
      <c r="X318" s="46">
        <v>314</v>
      </c>
      <c r="Y318" s="1">
        <f t="shared" si="63"/>
        <v>45936</v>
      </c>
      <c r="Z318" s="44">
        <f t="shared" si="64"/>
        <v>0</v>
      </c>
      <c r="AA318" s="1" cm="1">
        <f t="array" ref="AA318">IF(Z318&gt;0,INDEX($M$40:$M$61,Z318,1),AA317)</f>
        <v>45895</v>
      </c>
      <c r="AB318" s="1" cm="1">
        <f t="array" ref="AB318">IF(Z318&gt;0,INDEX($M$40:$M$61,Z318+1,1),AB317)</f>
        <v>45987</v>
      </c>
      <c r="AC318" s="44">
        <f t="shared" si="65"/>
        <v>92</v>
      </c>
      <c r="AD318" s="45">
        <f t="shared" si="66"/>
        <v>0.9802271839870087</v>
      </c>
      <c r="AE318" s="45">
        <f t="shared" si="67"/>
        <v>0.97479742491013577</v>
      </c>
      <c r="AF318" s="44">
        <f t="shared" si="70"/>
        <v>41</v>
      </c>
      <c r="AG318" s="45">
        <f t="shared" si="68"/>
        <v>0.97780367414529179</v>
      </c>
      <c r="AH318">
        <f t="shared" si="69"/>
        <v>2.5734693188931339E-2</v>
      </c>
      <c r="AI318" s="40">
        <f ca="1"/>
        <v>2.1736380507908493E-2</v>
      </c>
      <c r="AJ318" s="229">
        <v>-2E-3</v>
      </c>
      <c r="AK318" s="230">
        <v>2.3734693188931337E-2</v>
      </c>
      <c r="AL318" s="231">
        <v>0.97951088696844135</v>
      </c>
    </row>
    <row r="319" spans="24:38">
      <c r="X319" s="46">
        <v>315</v>
      </c>
      <c r="Y319" s="1">
        <f t="shared" si="63"/>
        <v>45937</v>
      </c>
      <c r="Z319" s="44">
        <f t="shared" si="64"/>
        <v>0</v>
      </c>
      <c r="AA319" s="1" cm="1">
        <f t="array" ref="AA319">IF(Z319&gt;0,INDEX($M$40:$M$61,Z319,1),AA318)</f>
        <v>45895</v>
      </c>
      <c r="AB319" s="1" cm="1">
        <f t="array" ref="AB319">IF(Z319&gt;0,INDEX($M$40:$M$61,Z319+1,1),AB318)</f>
        <v>45987</v>
      </c>
      <c r="AC319" s="44">
        <f t="shared" si="65"/>
        <v>92</v>
      </c>
      <c r="AD319" s="45">
        <f t="shared" si="66"/>
        <v>0.9802271839870087</v>
      </c>
      <c r="AE319" s="45">
        <f t="shared" si="67"/>
        <v>0.97479742491013577</v>
      </c>
      <c r="AF319" s="44">
        <f t="shared" si="70"/>
        <v>42</v>
      </c>
      <c r="AG319" s="45">
        <f t="shared" si="68"/>
        <v>0.97774463906330755</v>
      </c>
      <c r="AH319">
        <f t="shared" si="69"/>
        <v>2.5721998049683108E-2</v>
      </c>
      <c r="AI319" s="40">
        <f ca="1"/>
        <v>2.1736380507988429E-2</v>
      </c>
      <c r="AJ319" s="229">
        <v>-2E-3</v>
      </c>
      <c r="AK319" s="230">
        <v>2.3721998049683106E-2</v>
      </c>
      <c r="AL319" s="231">
        <v>0.97945719022687916</v>
      </c>
    </row>
    <row r="320" spans="24:38">
      <c r="X320" s="46">
        <v>316</v>
      </c>
      <c r="Y320" s="1">
        <f t="shared" si="63"/>
        <v>45938</v>
      </c>
      <c r="Z320" s="44">
        <f t="shared" si="64"/>
        <v>0</v>
      </c>
      <c r="AA320" s="1" cm="1">
        <f t="array" ref="AA320">IF(Z320&gt;0,INDEX($M$40:$M$61,Z320,1),AA319)</f>
        <v>45895</v>
      </c>
      <c r="AB320" s="1" cm="1">
        <f t="array" ref="AB320">IF(Z320&gt;0,INDEX($M$40:$M$61,Z320+1,1),AB319)</f>
        <v>45987</v>
      </c>
      <c r="AC320" s="44">
        <f t="shared" si="65"/>
        <v>92</v>
      </c>
      <c r="AD320" s="45">
        <f t="shared" si="66"/>
        <v>0.9802271839870087</v>
      </c>
      <c r="AE320" s="45">
        <f t="shared" si="67"/>
        <v>0.97479742491013577</v>
      </c>
      <c r="AF320" s="44">
        <f t="shared" si="70"/>
        <v>43</v>
      </c>
      <c r="AG320" s="45">
        <f t="shared" si="68"/>
        <v>0.97768560754557776</v>
      </c>
      <c r="AH320">
        <f t="shared" si="69"/>
        <v>2.5709383259417237E-2</v>
      </c>
      <c r="AI320" s="40">
        <f ca="1"/>
        <v>2.1736380507908493E-2</v>
      </c>
      <c r="AJ320" s="229">
        <v>-2E-3</v>
      </c>
      <c r="AK320" s="230">
        <v>2.3709383259417238E-2</v>
      </c>
      <c r="AL320" s="231">
        <v>0.97940349642897007</v>
      </c>
    </row>
    <row r="321" spans="24:38">
      <c r="X321" s="46">
        <v>317</v>
      </c>
      <c r="Y321" s="1">
        <f t="shared" si="63"/>
        <v>45939</v>
      </c>
      <c r="Z321" s="44">
        <f t="shared" si="64"/>
        <v>0</v>
      </c>
      <c r="AA321" s="1" cm="1">
        <f t="array" ref="AA321">IF(Z321&gt;0,INDEX($M$40:$M$61,Z321,1),AA320)</f>
        <v>45895</v>
      </c>
      <c r="AB321" s="1" cm="1">
        <f t="array" ref="AB321">IF(Z321&gt;0,INDEX($M$40:$M$61,Z321+1,1),AB320)</f>
        <v>45987</v>
      </c>
      <c r="AC321" s="44">
        <f t="shared" si="65"/>
        <v>92</v>
      </c>
      <c r="AD321" s="45">
        <f t="shared" si="66"/>
        <v>0.9802271839870087</v>
      </c>
      <c r="AE321" s="45">
        <f t="shared" si="67"/>
        <v>0.97479742491013577</v>
      </c>
      <c r="AF321" s="44">
        <f t="shared" si="70"/>
        <v>44</v>
      </c>
      <c r="AG321" s="45">
        <f t="shared" si="68"/>
        <v>0.97762657959188692</v>
      </c>
      <c r="AH321">
        <f t="shared" si="69"/>
        <v>2.56968480577336E-2</v>
      </c>
      <c r="AI321" s="40">
        <f ca="1"/>
        <v>2.1736380507988429E-2</v>
      </c>
      <c r="AJ321" s="229">
        <v>-2E-3</v>
      </c>
      <c r="AK321" s="230">
        <v>2.3696848057733602E-2</v>
      </c>
      <c r="AL321" s="231">
        <v>0.97934980557455242</v>
      </c>
    </row>
    <row r="322" spans="24:38">
      <c r="X322" s="46">
        <v>318</v>
      </c>
      <c r="Y322" s="1">
        <f t="shared" si="63"/>
        <v>45940</v>
      </c>
      <c r="Z322" s="44">
        <f t="shared" si="64"/>
        <v>0</v>
      </c>
      <c r="AA322" s="1" cm="1">
        <f t="array" ref="AA322">IF(Z322&gt;0,INDEX($M$40:$M$61,Z322,1),AA321)</f>
        <v>45895</v>
      </c>
      <c r="AB322" s="1" cm="1">
        <f t="array" ref="AB322">IF(Z322&gt;0,INDEX($M$40:$M$61,Z322+1,1),AB321)</f>
        <v>45987</v>
      </c>
      <c r="AC322" s="44">
        <f t="shared" si="65"/>
        <v>92</v>
      </c>
      <c r="AD322" s="45">
        <f t="shared" si="66"/>
        <v>0.9802271839870087</v>
      </c>
      <c r="AE322" s="45">
        <f t="shared" si="67"/>
        <v>0.97479742491013577</v>
      </c>
      <c r="AF322" s="44">
        <f t="shared" si="70"/>
        <v>45</v>
      </c>
      <c r="AG322" s="45">
        <f t="shared" si="68"/>
        <v>0.97756755520201999</v>
      </c>
      <c r="AH322">
        <f t="shared" si="69"/>
        <v>2.5684391693796386E-2</v>
      </c>
      <c r="AI322" s="40">
        <f ca="1"/>
        <v>2.1736380507988429E-2</v>
      </c>
      <c r="AJ322" s="229">
        <v>-2E-3</v>
      </c>
      <c r="AK322" s="230">
        <v>2.3684391693796387E-2</v>
      </c>
      <c r="AL322" s="231">
        <v>0.97929611766346492</v>
      </c>
    </row>
    <row r="323" spans="24:38">
      <c r="X323" s="46">
        <v>319</v>
      </c>
      <c r="Y323" s="1">
        <f t="shared" si="63"/>
        <v>45941</v>
      </c>
      <c r="Z323" s="44">
        <f t="shared" si="64"/>
        <v>0</v>
      </c>
      <c r="AA323" s="1" cm="1">
        <f t="array" ref="AA323">IF(Z323&gt;0,INDEX($M$40:$M$61,Z323,1),AA322)</f>
        <v>45895</v>
      </c>
      <c r="AB323" s="1" cm="1">
        <f t="array" ref="AB323">IF(Z323&gt;0,INDEX($M$40:$M$61,Z323+1,1),AB322)</f>
        <v>45987</v>
      </c>
      <c r="AC323" s="44">
        <f t="shared" si="65"/>
        <v>92</v>
      </c>
      <c r="AD323" s="45">
        <f t="shared" si="66"/>
        <v>0.9802271839870087</v>
      </c>
      <c r="AE323" s="45">
        <f t="shared" si="67"/>
        <v>0.97479742491013577</v>
      </c>
      <c r="AF323" s="44">
        <f t="shared" si="70"/>
        <v>46</v>
      </c>
      <c r="AG323" s="45">
        <f t="shared" si="68"/>
        <v>0.9775085343757618</v>
      </c>
      <c r="AH323">
        <f t="shared" si="69"/>
        <v>2.5672013426184765E-2</v>
      </c>
      <c r="AI323" s="40">
        <f ca="1"/>
        <v>2.1736380507908493E-2</v>
      </c>
      <c r="AJ323" s="229">
        <v>-2E-3</v>
      </c>
      <c r="AK323" s="230">
        <v>2.3672013426184767E-2</v>
      </c>
      <c r="AL323" s="231">
        <v>0.97924243269554623</v>
      </c>
    </row>
    <row r="324" spans="24:38">
      <c r="X324" s="46">
        <v>320</v>
      </c>
      <c r="Y324" s="1">
        <f t="shared" si="63"/>
        <v>45942</v>
      </c>
      <c r="Z324" s="44">
        <f t="shared" si="64"/>
        <v>0</v>
      </c>
      <c r="AA324" s="1" cm="1">
        <f t="array" ref="AA324">IF(Z324&gt;0,INDEX($M$40:$M$61,Z324,1),AA323)</f>
        <v>45895</v>
      </c>
      <c r="AB324" s="1" cm="1">
        <f t="array" ref="AB324">IF(Z324&gt;0,INDEX($M$40:$M$61,Z324+1,1),AB323)</f>
        <v>45987</v>
      </c>
      <c r="AC324" s="44">
        <f t="shared" si="65"/>
        <v>92</v>
      </c>
      <c r="AD324" s="45">
        <f t="shared" si="66"/>
        <v>0.9802271839870087</v>
      </c>
      <c r="AE324" s="45">
        <f t="shared" si="67"/>
        <v>0.97479742491013577</v>
      </c>
      <c r="AF324" s="44">
        <f t="shared" si="70"/>
        <v>47</v>
      </c>
      <c r="AG324" s="45">
        <f t="shared" si="68"/>
        <v>0.97744951711289718</v>
      </c>
      <c r="AH324">
        <f t="shared" si="69"/>
        <v>2.5659712522745692E-2</v>
      </c>
      <c r="AI324" s="40">
        <f ca="1"/>
        <v>2.1736380507908493E-2</v>
      </c>
      <c r="AJ324" s="229">
        <v>-2E-3</v>
      </c>
      <c r="AK324" s="230">
        <v>2.3659712522745693E-2</v>
      </c>
      <c r="AL324" s="231">
        <v>0.97918875067063504</v>
      </c>
    </row>
    <row r="325" spans="24:38">
      <c r="X325" s="46">
        <v>321</v>
      </c>
      <c r="Y325" s="1">
        <f t="shared" si="63"/>
        <v>45943</v>
      </c>
      <c r="Z325" s="44">
        <f t="shared" si="64"/>
        <v>0</v>
      </c>
      <c r="AA325" s="1" cm="1">
        <f t="array" ref="AA325">IF(Z325&gt;0,INDEX($M$40:$M$61,Z325,1),AA324)</f>
        <v>45895</v>
      </c>
      <c r="AB325" s="1" cm="1">
        <f t="array" ref="AB325">IF(Z325&gt;0,INDEX($M$40:$M$61,Z325+1,1),AB324)</f>
        <v>45987</v>
      </c>
      <c r="AC325" s="44">
        <f t="shared" si="65"/>
        <v>92</v>
      </c>
      <c r="AD325" s="45">
        <f t="shared" si="66"/>
        <v>0.9802271839870087</v>
      </c>
      <c r="AE325" s="45">
        <f t="shared" si="67"/>
        <v>0.97479742491013577</v>
      </c>
      <c r="AF325" s="44">
        <f t="shared" si="70"/>
        <v>48</v>
      </c>
      <c r="AG325" s="45">
        <f t="shared" si="68"/>
        <v>0.97739050341321099</v>
      </c>
      <c r="AH325">
        <f t="shared" si="69"/>
        <v>2.5647488260449547E-2</v>
      </c>
      <c r="AI325" s="40">
        <f ca="1"/>
        <v>2.1736380507908493E-2</v>
      </c>
      <c r="AJ325" s="229">
        <v>-2E-3</v>
      </c>
      <c r="AK325" s="230">
        <v>2.3647488260449545E-2</v>
      </c>
      <c r="AL325" s="231">
        <v>0.97913507158856994</v>
      </c>
    </row>
    <row r="326" spans="24:38">
      <c r="X326" s="46">
        <v>322</v>
      </c>
      <c r="Y326" s="1">
        <f t="shared" ref="Y326:Y389" si="71">Y325+1</f>
        <v>45944</v>
      </c>
      <c r="Z326" s="44">
        <f t="shared" ref="Z326:Z389" si="72">IFERROR(MATCH(Y326,$M$40:$M$61,0),0)</f>
        <v>0</v>
      </c>
      <c r="AA326" s="1" cm="1">
        <f t="array" ref="AA326">IF(Z326&gt;0,INDEX($M$40:$M$61,Z326,1),AA325)</f>
        <v>45895</v>
      </c>
      <c r="AB326" s="1" cm="1">
        <f t="array" ref="AB326">IF(Z326&gt;0,INDEX($M$40:$M$61,Z326+1,1),AB325)</f>
        <v>45987</v>
      </c>
      <c r="AC326" s="44">
        <f t="shared" ref="AC326:AC389" si="73">_xlfn.DAYS(AB326,AA326)</f>
        <v>92</v>
      </c>
      <c r="AD326" s="45">
        <f t="shared" ref="AD326:AD389" si="74">VLOOKUP(AA326,$M$40:$P$61,4,FALSE)</f>
        <v>0.9802271839870087</v>
      </c>
      <c r="AE326" s="45">
        <f t="shared" ref="AE326:AE389" si="75">VLOOKUP(AB326,$M$10:$P$36,4,FALSE)</f>
        <v>0.97479742491013577</v>
      </c>
      <c r="AF326" s="44">
        <f t="shared" si="70"/>
        <v>49</v>
      </c>
      <c r="AG326" s="45">
        <f t="shared" ref="AG326:AG389" si="76">IF(AF326=0,AD326,AD326*(AE326/AD326)^(AF326/AC326))</f>
        <v>0.97733149327648805</v>
      </c>
      <c r="AH326">
        <f t="shared" ref="AH326:AH389" si="77">-LN(AG326)*360/X326</f>
        <v>2.5635339925248451E-2</v>
      </c>
      <c r="AI326" s="40">
        <f ca="1"/>
        <v>2.1736380507908493E-2</v>
      </c>
      <c r="AJ326" s="229">
        <v>-2E-3</v>
      </c>
      <c r="AK326" s="230">
        <v>2.3635339925248453E-2</v>
      </c>
      <c r="AL326" s="231">
        <v>0.97908139544918971</v>
      </c>
    </row>
    <row r="327" spans="24:38">
      <c r="X327" s="46">
        <v>323</v>
      </c>
      <c r="Y327" s="1">
        <f t="shared" si="71"/>
        <v>45945</v>
      </c>
      <c r="Z327" s="44">
        <f t="shared" si="72"/>
        <v>0</v>
      </c>
      <c r="AA327" s="1" cm="1">
        <f t="array" ref="AA327">IF(Z327&gt;0,INDEX($M$40:$M$61,Z327,1),AA326)</f>
        <v>45895</v>
      </c>
      <c r="AB327" s="1" cm="1">
        <f t="array" ref="AB327">IF(Z327&gt;0,INDEX($M$40:$M$61,Z327+1,1),AB326)</f>
        <v>45987</v>
      </c>
      <c r="AC327" s="44">
        <f t="shared" si="73"/>
        <v>92</v>
      </c>
      <c r="AD327" s="45">
        <f t="shared" si="74"/>
        <v>0.9802271839870087</v>
      </c>
      <c r="AE327" s="45">
        <f t="shared" si="75"/>
        <v>0.97479742491013577</v>
      </c>
      <c r="AF327" s="44">
        <f t="shared" si="70"/>
        <v>50</v>
      </c>
      <c r="AG327" s="45">
        <f t="shared" si="76"/>
        <v>0.97727248670251321</v>
      </c>
      <c r="AH327">
        <f t="shared" si="77"/>
        <v>2.5623266811937235E-2</v>
      </c>
      <c r="AI327" s="40">
        <f ca="1"/>
        <v>2.1736380507988429E-2</v>
      </c>
      <c r="AJ327" s="229">
        <v>-2E-3</v>
      </c>
      <c r="AK327" s="230">
        <v>2.3623266811937237E-2</v>
      </c>
      <c r="AL327" s="231">
        <v>0.97902772225233281</v>
      </c>
    </row>
    <row r="328" spans="24:38">
      <c r="X328" s="46">
        <v>324</v>
      </c>
      <c r="Y328" s="1">
        <f t="shared" si="71"/>
        <v>45946</v>
      </c>
      <c r="Z328" s="44">
        <f t="shared" si="72"/>
        <v>0</v>
      </c>
      <c r="AA328" s="1" cm="1">
        <f t="array" ref="AA328">IF(Z328&gt;0,INDEX($M$40:$M$61,Z328,1),AA327)</f>
        <v>45895</v>
      </c>
      <c r="AB328" s="1" cm="1">
        <f t="array" ref="AB328">IF(Z328&gt;0,INDEX($M$40:$M$61,Z328+1,1),AB327)</f>
        <v>45987</v>
      </c>
      <c r="AC328" s="44">
        <f t="shared" si="73"/>
        <v>92</v>
      </c>
      <c r="AD328" s="45">
        <f t="shared" si="74"/>
        <v>0.9802271839870087</v>
      </c>
      <c r="AE328" s="45">
        <f t="shared" si="75"/>
        <v>0.97479742491013577</v>
      </c>
      <c r="AF328" s="44">
        <f t="shared" si="70"/>
        <v>51</v>
      </c>
      <c r="AG328" s="45">
        <f t="shared" si="76"/>
        <v>0.97721348369107164</v>
      </c>
      <c r="AH328">
        <f t="shared" si="77"/>
        <v>2.561126822401661E-2</v>
      </c>
      <c r="AI328" s="40">
        <f ca="1"/>
        <v>2.1736380507908493E-2</v>
      </c>
      <c r="AJ328" s="229">
        <v>-2E-3</v>
      </c>
      <c r="AK328" s="230">
        <v>2.3611268224016609E-2</v>
      </c>
      <c r="AL328" s="231">
        <v>0.97897405199783827</v>
      </c>
    </row>
    <row r="329" spans="24:38">
      <c r="X329" s="46">
        <v>325</v>
      </c>
      <c r="Y329" s="1">
        <f t="shared" si="71"/>
        <v>45947</v>
      </c>
      <c r="Z329" s="44">
        <f t="shared" si="72"/>
        <v>0</v>
      </c>
      <c r="AA329" s="1" cm="1">
        <f t="array" ref="AA329">IF(Z329&gt;0,INDEX($M$40:$M$61,Z329,1),AA328)</f>
        <v>45895</v>
      </c>
      <c r="AB329" s="1" cm="1">
        <f t="array" ref="AB329">IF(Z329&gt;0,INDEX($M$40:$M$61,Z329+1,1),AB328)</f>
        <v>45987</v>
      </c>
      <c r="AC329" s="44">
        <f t="shared" si="73"/>
        <v>92</v>
      </c>
      <c r="AD329" s="45">
        <f t="shared" si="74"/>
        <v>0.9802271839870087</v>
      </c>
      <c r="AE329" s="45">
        <f t="shared" si="75"/>
        <v>0.97479742491013577</v>
      </c>
      <c r="AF329" s="44">
        <f t="shared" si="70"/>
        <v>52</v>
      </c>
      <c r="AG329" s="45">
        <f t="shared" si="76"/>
        <v>0.97715448424194795</v>
      </c>
      <c r="AH329">
        <f t="shared" si="77"/>
        <v>2.5599343473560236E-2</v>
      </c>
      <c r="AI329" s="40">
        <f ca="1"/>
        <v>2.1736380507908493E-2</v>
      </c>
      <c r="AJ329" s="229">
        <v>-2E-3</v>
      </c>
      <c r="AK329" s="230">
        <v>2.3599343473560234E-2</v>
      </c>
      <c r="AL329" s="231">
        <v>0.97892038468554443</v>
      </c>
    </row>
    <row r="330" spans="24:38">
      <c r="X330" s="46">
        <v>326</v>
      </c>
      <c r="Y330" s="1">
        <f t="shared" si="71"/>
        <v>45948</v>
      </c>
      <c r="Z330" s="44">
        <f t="shared" si="72"/>
        <v>0</v>
      </c>
      <c r="AA330" s="1" cm="1">
        <f t="array" ref="AA330">IF(Z330&gt;0,INDEX($M$40:$M$61,Z330,1),AA329)</f>
        <v>45895</v>
      </c>
      <c r="AB330" s="1" cm="1">
        <f t="array" ref="AB330">IF(Z330&gt;0,INDEX($M$40:$M$61,Z330+1,1),AB329)</f>
        <v>45987</v>
      </c>
      <c r="AC330" s="44">
        <f t="shared" si="73"/>
        <v>92</v>
      </c>
      <c r="AD330" s="45">
        <f t="shared" si="74"/>
        <v>0.9802271839870087</v>
      </c>
      <c r="AE330" s="45">
        <f t="shared" si="75"/>
        <v>0.97479742491013577</v>
      </c>
      <c r="AF330" s="44">
        <f t="shared" si="70"/>
        <v>53</v>
      </c>
      <c r="AG330" s="45">
        <f t="shared" si="76"/>
        <v>0.9770954883549271</v>
      </c>
      <c r="AH330">
        <f t="shared" si="77"/>
        <v>2.5587491881082211E-2</v>
      </c>
      <c r="AI330" s="40">
        <f ca="1"/>
        <v>2.1736380507988429E-2</v>
      </c>
      <c r="AJ330" s="229">
        <v>-2E-3</v>
      </c>
      <c r="AK330" s="230">
        <v>2.3587491881082209E-2</v>
      </c>
      <c r="AL330" s="231">
        <v>0.97886672031529021</v>
      </c>
    </row>
    <row r="331" spans="24:38">
      <c r="X331" s="46">
        <v>327</v>
      </c>
      <c r="Y331" s="1">
        <f t="shared" si="71"/>
        <v>45949</v>
      </c>
      <c r="Z331" s="44">
        <f t="shared" si="72"/>
        <v>0</v>
      </c>
      <c r="AA331" s="1" cm="1">
        <f t="array" ref="AA331">IF(Z331&gt;0,INDEX($M$40:$M$61,Z331,1),AA330)</f>
        <v>45895</v>
      </c>
      <c r="AB331" s="1" cm="1">
        <f t="array" ref="AB331">IF(Z331&gt;0,INDEX($M$40:$M$61,Z331+1,1),AB330)</f>
        <v>45987</v>
      </c>
      <c r="AC331" s="44">
        <f t="shared" si="73"/>
        <v>92</v>
      </c>
      <c r="AD331" s="45">
        <f t="shared" si="74"/>
        <v>0.9802271839870087</v>
      </c>
      <c r="AE331" s="45">
        <f t="shared" si="75"/>
        <v>0.97479742491013577</v>
      </c>
      <c r="AF331" s="44">
        <f t="shared" si="70"/>
        <v>54</v>
      </c>
      <c r="AG331" s="45">
        <f t="shared" si="76"/>
        <v>0.97703649602979425</v>
      </c>
      <c r="AH331">
        <f t="shared" si="77"/>
        <v>2.5575712775408148E-2</v>
      </c>
      <c r="AI331" s="40">
        <f ca="1"/>
        <v>2.1736380507908493E-2</v>
      </c>
      <c r="AJ331" s="229">
        <v>-2E-3</v>
      </c>
      <c r="AK331" s="230">
        <v>2.3575712775408146E-2</v>
      </c>
      <c r="AL331" s="231">
        <v>0.97881305888691439</v>
      </c>
    </row>
    <row r="332" spans="24:38">
      <c r="X332" s="46">
        <v>328</v>
      </c>
      <c r="Y332" s="1">
        <f t="shared" si="71"/>
        <v>45950</v>
      </c>
      <c r="Z332" s="44">
        <f t="shared" si="72"/>
        <v>0</v>
      </c>
      <c r="AA332" s="1" cm="1">
        <f t="array" ref="AA332">IF(Z332&gt;0,INDEX($M$40:$M$61,Z332,1),AA331)</f>
        <v>45895</v>
      </c>
      <c r="AB332" s="1" cm="1">
        <f t="array" ref="AB332">IF(Z332&gt;0,INDEX($M$40:$M$61,Z332+1,1),AB331)</f>
        <v>45987</v>
      </c>
      <c r="AC332" s="44">
        <f t="shared" si="73"/>
        <v>92</v>
      </c>
      <c r="AD332" s="45">
        <f t="shared" si="74"/>
        <v>0.9802271839870087</v>
      </c>
      <c r="AE332" s="45">
        <f t="shared" si="75"/>
        <v>0.97479742491013577</v>
      </c>
      <c r="AF332" s="44">
        <f t="shared" ref="AF332:AF395" si="78">IF(Z332&lt;&gt;0,0,AF331+1)</f>
        <v>55</v>
      </c>
      <c r="AG332" s="45">
        <f t="shared" si="76"/>
        <v>0.97697750726633403</v>
      </c>
      <c r="AH332">
        <f t="shared" si="77"/>
        <v>2.5564005493549379E-2</v>
      </c>
      <c r="AI332" s="40">
        <f ca="1"/>
        <v>2.1736380507988429E-2</v>
      </c>
      <c r="AJ332" s="229">
        <v>-2E-3</v>
      </c>
      <c r="AK332" s="230">
        <v>2.3564005493549381E-2</v>
      </c>
      <c r="AL332" s="231">
        <v>0.97875940040025544</v>
      </c>
    </row>
    <row r="333" spans="24:38">
      <c r="X333" s="46">
        <v>329</v>
      </c>
      <c r="Y333" s="1">
        <f t="shared" si="71"/>
        <v>45951</v>
      </c>
      <c r="Z333" s="44">
        <f t="shared" si="72"/>
        <v>0</v>
      </c>
      <c r="AA333" s="1" cm="1">
        <f t="array" ref="AA333">IF(Z333&gt;0,INDEX($M$40:$M$61,Z333,1),AA332)</f>
        <v>45895</v>
      </c>
      <c r="AB333" s="1" cm="1">
        <f t="array" ref="AB333">IF(Z333&gt;0,INDEX($M$40:$M$61,Z333+1,1),AB332)</f>
        <v>45987</v>
      </c>
      <c r="AC333" s="44">
        <f t="shared" si="73"/>
        <v>92</v>
      </c>
      <c r="AD333" s="45">
        <f t="shared" si="74"/>
        <v>0.9802271839870087</v>
      </c>
      <c r="AE333" s="45">
        <f t="shared" si="75"/>
        <v>0.97479742491013577</v>
      </c>
      <c r="AF333" s="44">
        <f t="shared" si="78"/>
        <v>56</v>
      </c>
      <c r="AG333" s="45">
        <f t="shared" si="76"/>
        <v>0.97691852206433172</v>
      </c>
      <c r="AH333">
        <f t="shared" si="77"/>
        <v>2.5552369380577124E-2</v>
      </c>
      <c r="AI333" s="40">
        <f ca="1"/>
        <v>2.1736380507908493E-2</v>
      </c>
      <c r="AJ333" s="229">
        <v>-2E-3</v>
      </c>
      <c r="AK333" s="230">
        <v>2.3552369380577122E-2</v>
      </c>
      <c r="AL333" s="231">
        <v>0.97870574485515238</v>
      </c>
    </row>
    <row r="334" spans="24:38">
      <c r="X334" s="46">
        <v>330</v>
      </c>
      <c r="Y334" s="1">
        <f t="shared" si="71"/>
        <v>45952</v>
      </c>
      <c r="Z334" s="44">
        <f t="shared" si="72"/>
        <v>0</v>
      </c>
      <c r="AA334" s="1" cm="1">
        <f t="array" ref="AA334">IF(Z334&gt;0,INDEX($M$40:$M$61,Z334,1),AA333)</f>
        <v>45895</v>
      </c>
      <c r="AB334" s="1" cm="1">
        <f t="array" ref="AB334">IF(Z334&gt;0,INDEX($M$40:$M$61,Z334+1,1),AB333)</f>
        <v>45987</v>
      </c>
      <c r="AC334" s="44">
        <f t="shared" si="73"/>
        <v>92</v>
      </c>
      <c r="AD334" s="45">
        <f t="shared" si="74"/>
        <v>0.9802271839870087</v>
      </c>
      <c r="AE334" s="45">
        <f t="shared" si="75"/>
        <v>0.97479742491013577</v>
      </c>
      <c r="AF334" s="44">
        <f t="shared" si="78"/>
        <v>57</v>
      </c>
      <c r="AG334" s="45">
        <f t="shared" si="76"/>
        <v>0.97685954042357215</v>
      </c>
      <c r="AH334">
        <f t="shared" si="77"/>
        <v>2.554080378950167E-2</v>
      </c>
      <c r="AI334" s="40">
        <f ca="1"/>
        <v>2.1736380507908493E-2</v>
      </c>
      <c r="AJ334" s="229">
        <v>-2E-3</v>
      </c>
      <c r="AK334" s="230">
        <v>2.3540803789501671E-2</v>
      </c>
      <c r="AL334" s="231">
        <v>0.97865209225144378</v>
      </c>
    </row>
    <row r="335" spans="24:38">
      <c r="X335" s="46">
        <v>331</v>
      </c>
      <c r="Y335" s="1">
        <f t="shared" si="71"/>
        <v>45953</v>
      </c>
      <c r="Z335" s="44">
        <f t="shared" si="72"/>
        <v>0</v>
      </c>
      <c r="AA335" s="1" cm="1">
        <f t="array" ref="AA335">IF(Z335&gt;0,INDEX($M$40:$M$61,Z335,1),AA334)</f>
        <v>45895</v>
      </c>
      <c r="AB335" s="1" cm="1">
        <f t="array" ref="AB335">IF(Z335&gt;0,INDEX($M$40:$M$61,Z335+1,1),AB334)</f>
        <v>45987</v>
      </c>
      <c r="AC335" s="44">
        <f t="shared" si="73"/>
        <v>92</v>
      </c>
      <c r="AD335" s="45">
        <f t="shared" si="74"/>
        <v>0.9802271839870087</v>
      </c>
      <c r="AE335" s="45">
        <f t="shared" si="75"/>
        <v>0.97479742491013577</v>
      </c>
      <c r="AF335" s="44">
        <f t="shared" si="78"/>
        <v>58</v>
      </c>
      <c r="AG335" s="45">
        <f t="shared" si="76"/>
        <v>0.97680056234384016</v>
      </c>
      <c r="AH335">
        <f t="shared" si="77"/>
        <v>2.5529308081151905E-2</v>
      </c>
      <c r="AI335" s="40">
        <f ca="1"/>
        <v>2.1736380507988429E-2</v>
      </c>
      <c r="AJ335" s="229">
        <v>-2E-3</v>
      </c>
      <c r="AK335" s="230">
        <v>2.3529308081151903E-2</v>
      </c>
      <c r="AL335" s="231">
        <v>0.97859844258896833</v>
      </c>
    </row>
    <row r="336" spans="24:38">
      <c r="X336" s="46">
        <v>332</v>
      </c>
      <c r="Y336" s="1">
        <f t="shared" si="71"/>
        <v>45954</v>
      </c>
      <c r="Z336" s="44">
        <f t="shared" si="72"/>
        <v>0</v>
      </c>
      <c r="AA336" s="1" cm="1">
        <f t="array" ref="AA336">IF(Z336&gt;0,INDEX($M$40:$M$61,Z336,1),AA335)</f>
        <v>45895</v>
      </c>
      <c r="AB336" s="1" cm="1">
        <f t="array" ref="AB336">IF(Z336&gt;0,INDEX($M$40:$M$61,Z336+1,1),AB335)</f>
        <v>45987</v>
      </c>
      <c r="AC336" s="44">
        <f t="shared" si="73"/>
        <v>92</v>
      </c>
      <c r="AD336" s="45">
        <f t="shared" si="74"/>
        <v>0.9802271839870087</v>
      </c>
      <c r="AE336" s="45">
        <f t="shared" si="75"/>
        <v>0.97479742491013577</v>
      </c>
      <c r="AF336" s="44">
        <f t="shared" si="78"/>
        <v>59</v>
      </c>
      <c r="AG336" s="45">
        <f t="shared" si="76"/>
        <v>0.97674158782492104</v>
      </c>
      <c r="AH336">
        <f t="shared" si="77"/>
        <v>2.5517881624057111E-2</v>
      </c>
      <c r="AI336" s="40">
        <f ca="1"/>
        <v>2.1736380507908493E-2</v>
      </c>
      <c r="AJ336" s="229">
        <v>-2E-3</v>
      </c>
      <c r="AK336" s="230">
        <v>2.3517881624057109E-2</v>
      </c>
      <c r="AL336" s="231">
        <v>0.97854479586756504</v>
      </c>
    </row>
    <row r="337" spans="24:38">
      <c r="X337" s="46">
        <v>333</v>
      </c>
      <c r="Y337" s="1">
        <f t="shared" si="71"/>
        <v>45955</v>
      </c>
      <c r="Z337" s="44">
        <f t="shared" si="72"/>
        <v>0</v>
      </c>
      <c r="AA337" s="1" cm="1">
        <f t="array" ref="AA337">IF(Z337&gt;0,INDEX($M$40:$M$61,Z337,1),AA336)</f>
        <v>45895</v>
      </c>
      <c r="AB337" s="1" cm="1">
        <f t="array" ref="AB337">IF(Z337&gt;0,INDEX($M$40:$M$61,Z337+1,1),AB336)</f>
        <v>45987</v>
      </c>
      <c r="AC337" s="44">
        <f t="shared" si="73"/>
        <v>92</v>
      </c>
      <c r="AD337" s="45">
        <f t="shared" si="74"/>
        <v>0.9802271839870087</v>
      </c>
      <c r="AE337" s="45">
        <f t="shared" si="75"/>
        <v>0.97479742491013577</v>
      </c>
      <c r="AF337" s="44">
        <f t="shared" si="78"/>
        <v>60</v>
      </c>
      <c r="AG337" s="45">
        <f t="shared" si="76"/>
        <v>0.97668261686659963</v>
      </c>
      <c r="AH337">
        <f t="shared" si="77"/>
        <v>2.5506523794332301E-2</v>
      </c>
      <c r="AI337" s="40">
        <f ca="1"/>
        <v>2.1736380507908493E-2</v>
      </c>
      <c r="AJ337" s="229">
        <v>-2E-3</v>
      </c>
      <c r="AK337" s="230">
        <v>2.3506523794332303E-2</v>
      </c>
      <c r="AL337" s="231">
        <v>0.97849115208707249</v>
      </c>
    </row>
    <row r="338" spans="24:38">
      <c r="X338" s="46">
        <v>334</v>
      </c>
      <c r="Y338" s="1">
        <f t="shared" si="71"/>
        <v>45956</v>
      </c>
      <c r="Z338" s="44">
        <f t="shared" si="72"/>
        <v>0</v>
      </c>
      <c r="AA338" s="1" cm="1">
        <f t="array" ref="AA338">IF(Z338&gt;0,INDEX($M$40:$M$61,Z338,1),AA337)</f>
        <v>45895</v>
      </c>
      <c r="AB338" s="1" cm="1">
        <f t="array" ref="AB338">IF(Z338&gt;0,INDEX($M$40:$M$61,Z338+1,1),AB337)</f>
        <v>45987</v>
      </c>
      <c r="AC338" s="44">
        <f t="shared" si="73"/>
        <v>92</v>
      </c>
      <c r="AD338" s="45">
        <f t="shared" si="74"/>
        <v>0.9802271839870087</v>
      </c>
      <c r="AE338" s="45">
        <f t="shared" si="75"/>
        <v>0.97479742491013577</v>
      </c>
      <c r="AF338" s="44">
        <f t="shared" si="78"/>
        <v>61</v>
      </c>
      <c r="AG338" s="45">
        <f t="shared" si="76"/>
        <v>0.97662364946866098</v>
      </c>
      <c r="AH338">
        <f t="shared" si="77"/>
        <v>2.5495233975563934E-2</v>
      </c>
      <c r="AI338" s="40">
        <f ca="1"/>
        <v>2.1736380507988429E-2</v>
      </c>
      <c r="AJ338" s="229">
        <v>-2E-3</v>
      </c>
      <c r="AK338" s="230">
        <v>2.3495233975563933E-2</v>
      </c>
      <c r="AL338" s="231">
        <v>0.97843751124732947</v>
      </c>
    </row>
    <row r="339" spans="24:38">
      <c r="X339" s="46">
        <v>335</v>
      </c>
      <c r="Y339" s="1">
        <f t="shared" si="71"/>
        <v>45957</v>
      </c>
      <c r="Z339" s="44">
        <f t="shared" si="72"/>
        <v>0</v>
      </c>
      <c r="AA339" s="1" cm="1">
        <f t="array" ref="AA339">IF(Z339&gt;0,INDEX($M$40:$M$61,Z339,1),AA338)</f>
        <v>45895</v>
      </c>
      <c r="AB339" s="1" cm="1">
        <f t="array" ref="AB339">IF(Z339&gt;0,INDEX($M$40:$M$61,Z339+1,1),AB338)</f>
        <v>45987</v>
      </c>
      <c r="AC339" s="44">
        <f t="shared" si="73"/>
        <v>92</v>
      </c>
      <c r="AD339" s="45">
        <f t="shared" si="74"/>
        <v>0.9802271839870087</v>
      </c>
      <c r="AE339" s="45">
        <f t="shared" si="75"/>
        <v>0.97479742491013577</v>
      </c>
      <c r="AF339" s="44">
        <f t="shared" si="78"/>
        <v>62</v>
      </c>
      <c r="AG339" s="45">
        <f t="shared" si="76"/>
        <v>0.97656468563089016</v>
      </c>
      <c r="AH339">
        <f t="shared" si="77"/>
        <v>2.5484011558698658E-2</v>
      </c>
      <c r="AI339" s="40">
        <f ca="1"/>
        <v>2.1736380507908493E-2</v>
      </c>
      <c r="AJ339" s="229">
        <v>-2E-3</v>
      </c>
      <c r="AK339" s="230">
        <v>2.3484011558698656E-2</v>
      </c>
      <c r="AL339" s="231">
        <v>0.97838387334817489</v>
      </c>
    </row>
    <row r="340" spans="24:38">
      <c r="X340" s="46">
        <v>336</v>
      </c>
      <c r="Y340" s="1">
        <f t="shared" si="71"/>
        <v>45958</v>
      </c>
      <c r="Z340" s="44">
        <f t="shared" si="72"/>
        <v>0</v>
      </c>
      <c r="AA340" s="1" cm="1">
        <f t="array" ref="AA340">IF(Z340&gt;0,INDEX($M$40:$M$61,Z340,1),AA339)</f>
        <v>45895</v>
      </c>
      <c r="AB340" s="1" cm="1">
        <f t="array" ref="AB340">IF(Z340&gt;0,INDEX($M$40:$M$61,Z340+1,1),AB339)</f>
        <v>45987</v>
      </c>
      <c r="AC340" s="44">
        <f t="shared" si="73"/>
        <v>92</v>
      </c>
      <c r="AD340" s="45">
        <f t="shared" si="74"/>
        <v>0.9802271839870087</v>
      </c>
      <c r="AE340" s="45">
        <f t="shared" si="75"/>
        <v>0.97479742491013577</v>
      </c>
      <c r="AF340" s="44">
        <f t="shared" si="78"/>
        <v>63</v>
      </c>
      <c r="AG340" s="45">
        <f t="shared" si="76"/>
        <v>0.97650572535307223</v>
      </c>
      <c r="AH340">
        <f t="shared" si="77"/>
        <v>2.5472855941933745E-2</v>
      </c>
      <c r="AI340" s="40">
        <f ca="1"/>
        <v>2.1736380507908493E-2</v>
      </c>
      <c r="AJ340" s="229">
        <v>-2E-3</v>
      </c>
      <c r="AK340" s="230">
        <v>2.3472855941933747E-2</v>
      </c>
      <c r="AL340" s="231">
        <v>0.97833023838944744</v>
      </c>
    </row>
    <row r="341" spans="24:38">
      <c r="X341" s="46">
        <v>337</v>
      </c>
      <c r="Y341" s="1">
        <f t="shared" si="71"/>
        <v>45959</v>
      </c>
      <c r="Z341" s="44">
        <f t="shared" si="72"/>
        <v>0</v>
      </c>
      <c r="AA341" s="1" cm="1">
        <f t="array" ref="AA341">IF(Z341&gt;0,INDEX($M$40:$M$61,Z341,1),AA340)</f>
        <v>45895</v>
      </c>
      <c r="AB341" s="1" cm="1">
        <f t="array" ref="AB341">IF(Z341&gt;0,INDEX($M$40:$M$61,Z341+1,1),AB340)</f>
        <v>45987</v>
      </c>
      <c r="AC341" s="44">
        <f t="shared" si="73"/>
        <v>92</v>
      </c>
      <c r="AD341" s="45">
        <f t="shared" si="74"/>
        <v>0.9802271839870087</v>
      </c>
      <c r="AE341" s="45">
        <f t="shared" si="75"/>
        <v>0.97479742491013577</v>
      </c>
      <c r="AF341" s="44">
        <f t="shared" si="78"/>
        <v>64</v>
      </c>
      <c r="AG341" s="45">
        <f t="shared" si="76"/>
        <v>0.97644676863499225</v>
      </c>
      <c r="AH341">
        <f t="shared" si="77"/>
        <v>2.5461766530609567E-2</v>
      </c>
      <c r="AI341" s="40">
        <f ca="1"/>
        <v>2.1736380507908493E-2</v>
      </c>
      <c r="AJ341" s="229">
        <v>-2E-3</v>
      </c>
      <c r="AK341" s="230">
        <v>2.3461766530609565E-2</v>
      </c>
      <c r="AL341" s="231">
        <v>0.9782766063709859</v>
      </c>
    </row>
    <row r="342" spans="24:38">
      <c r="X342" s="46">
        <v>338</v>
      </c>
      <c r="Y342" s="1">
        <f t="shared" si="71"/>
        <v>45960</v>
      </c>
      <c r="Z342" s="44">
        <f t="shared" si="72"/>
        <v>0</v>
      </c>
      <c r="AA342" s="1" cm="1">
        <f t="array" ref="AA342">IF(Z342&gt;0,INDEX($M$40:$M$61,Z342,1),AA341)</f>
        <v>45895</v>
      </c>
      <c r="AB342" s="1" cm="1">
        <f t="array" ref="AB342">IF(Z342&gt;0,INDEX($M$40:$M$61,Z342+1,1),AB341)</f>
        <v>45987</v>
      </c>
      <c r="AC342" s="44">
        <f t="shared" si="73"/>
        <v>92</v>
      </c>
      <c r="AD342" s="45">
        <f t="shared" si="74"/>
        <v>0.9802271839870087</v>
      </c>
      <c r="AE342" s="45">
        <f t="shared" si="75"/>
        <v>0.97479742491013577</v>
      </c>
      <c r="AF342" s="44">
        <f t="shared" si="78"/>
        <v>65</v>
      </c>
      <c r="AG342" s="45">
        <f t="shared" si="76"/>
        <v>0.97638781547643527</v>
      </c>
      <c r="AH342">
        <f t="shared" si="77"/>
        <v>2.5450742737103883E-2</v>
      </c>
      <c r="AI342" s="40">
        <f ca="1"/>
        <v>2.1736380507908493E-2</v>
      </c>
      <c r="AJ342" s="229">
        <v>-2E-3</v>
      </c>
      <c r="AK342" s="230">
        <v>2.3450742737103882E-2</v>
      </c>
      <c r="AL342" s="231">
        <v>0.97822297729262919</v>
      </c>
    </row>
    <row r="343" spans="24:38">
      <c r="X343" s="46">
        <v>339</v>
      </c>
      <c r="Y343" s="1">
        <f t="shared" si="71"/>
        <v>45961</v>
      </c>
      <c r="Z343" s="44">
        <f t="shared" si="72"/>
        <v>0</v>
      </c>
      <c r="AA343" s="1" cm="1">
        <f t="array" ref="AA343">IF(Z343&gt;0,INDEX($M$40:$M$61,Z343,1),AA342)</f>
        <v>45895</v>
      </c>
      <c r="AB343" s="1" cm="1">
        <f t="array" ref="AB343">IF(Z343&gt;0,INDEX($M$40:$M$61,Z343+1,1),AB342)</f>
        <v>45987</v>
      </c>
      <c r="AC343" s="44">
        <f t="shared" si="73"/>
        <v>92</v>
      </c>
      <c r="AD343" s="45">
        <f t="shared" si="74"/>
        <v>0.9802271839870087</v>
      </c>
      <c r="AE343" s="45">
        <f t="shared" si="75"/>
        <v>0.97479742491013577</v>
      </c>
      <c r="AF343" s="44">
        <f t="shared" si="78"/>
        <v>66</v>
      </c>
      <c r="AG343" s="45">
        <f t="shared" si="76"/>
        <v>0.97632886587718637</v>
      </c>
      <c r="AH343">
        <f t="shared" si="77"/>
        <v>2.5439783980728065E-2</v>
      </c>
      <c r="AI343" s="40">
        <f ca="1"/>
        <v>2.1736380507988429E-2</v>
      </c>
      <c r="AJ343" s="229">
        <v>-2E-3</v>
      </c>
      <c r="AK343" s="230">
        <v>2.3439783980728067E-2</v>
      </c>
      <c r="AL343" s="231">
        <v>0.9781693511542161</v>
      </c>
    </row>
    <row r="344" spans="24:38">
      <c r="X344" s="46">
        <v>340</v>
      </c>
      <c r="Y344" s="1">
        <f t="shared" si="71"/>
        <v>45962</v>
      </c>
      <c r="Z344" s="44">
        <f t="shared" si="72"/>
        <v>0</v>
      </c>
      <c r="AA344" s="1" cm="1">
        <f t="array" ref="AA344">IF(Z344&gt;0,INDEX($M$40:$M$61,Z344,1),AA343)</f>
        <v>45895</v>
      </c>
      <c r="AB344" s="1" cm="1">
        <f t="array" ref="AB344">IF(Z344&gt;0,INDEX($M$40:$M$61,Z344+1,1),AB343)</f>
        <v>45987</v>
      </c>
      <c r="AC344" s="44">
        <f t="shared" si="73"/>
        <v>92</v>
      </c>
      <c r="AD344" s="45">
        <f t="shared" si="74"/>
        <v>0.9802271839870087</v>
      </c>
      <c r="AE344" s="45">
        <f t="shared" si="75"/>
        <v>0.97479742491013577</v>
      </c>
      <c r="AF344" s="44">
        <f t="shared" si="78"/>
        <v>67</v>
      </c>
      <c r="AG344" s="45">
        <f t="shared" si="76"/>
        <v>0.97626991983703071</v>
      </c>
      <c r="AH344">
        <f t="shared" si="77"/>
        <v>2.5428889687625023E-2</v>
      </c>
      <c r="AI344" s="40">
        <f ca="1"/>
        <v>2.1736380507908493E-2</v>
      </c>
      <c r="AJ344" s="229">
        <v>-2E-3</v>
      </c>
      <c r="AK344" s="230">
        <v>2.3428889687625021E-2</v>
      </c>
      <c r="AL344" s="231">
        <v>0.97811572795558532</v>
      </c>
    </row>
    <row r="345" spans="24:38">
      <c r="X345" s="46">
        <v>341</v>
      </c>
      <c r="Y345" s="1">
        <f t="shared" si="71"/>
        <v>45963</v>
      </c>
      <c r="Z345" s="44">
        <f t="shared" si="72"/>
        <v>0</v>
      </c>
      <c r="AA345" s="1" cm="1">
        <f t="array" ref="AA345">IF(Z345&gt;0,INDEX($M$40:$M$61,Z345,1),AA344)</f>
        <v>45895</v>
      </c>
      <c r="AB345" s="1" cm="1">
        <f t="array" ref="AB345">IF(Z345&gt;0,INDEX($M$40:$M$61,Z345+1,1),AB344)</f>
        <v>45987</v>
      </c>
      <c r="AC345" s="44">
        <f t="shared" si="73"/>
        <v>92</v>
      </c>
      <c r="AD345" s="45">
        <f t="shared" si="74"/>
        <v>0.9802271839870087</v>
      </c>
      <c r="AE345" s="45">
        <f t="shared" si="75"/>
        <v>0.97479742491013577</v>
      </c>
      <c r="AF345" s="44">
        <f t="shared" si="78"/>
        <v>68</v>
      </c>
      <c r="AG345" s="45">
        <f t="shared" si="76"/>
        <v>0.97621097735575335</v>
      </c>
      <c r="AH345">
        <f t="shared" si="77"/>
        <v>2.5418059290669252E-2</v>
      </c>
      <c r="AI345" s="40">
        <f ca="1"/>
        <v>2.1736380507988429E-2</v>
      </c>
      <c r="AJ345" s="229">
        <v>-2E-3</v>
      </c>
      <c r="AK345" s="230">
        <v>2.3418059290669251E-2</v>
      </c>
      <c r="AL345" s="231">
        <v>0.97806210769657587</v>
      </c>
    </row>
    <row r="346" spans="24:38">
      <c r="X346" s="46">
        <v>342</v>
      </c>
      <c r="Y346" s="1">
        <f t="shared" si="71"/>
        <v>45964</v>
      </c>
      <c r="Z346" s="44">
        <f t="shared" si="72"/>
        <v>0</v>
      </c>
      <c r="AA346" s="1" cm="1">
        <f t="array" ref="AA346">IF(Z346&gt;0,INDEX($M$40:$M$61,Z346,1),AA345)</f>
        <v>45895</v>
      </c>
      <c r="AB346" s="1" cm="1">
        <f t="array" ref="AB346">IF(Z346&gt;0,INDEX($M$40:$M$61,Z346+1,1),AB345)</f>
        <v>45987</v>
      </c>
      <c r="AC346" s="44">
        <f t="shared" si="73"/>
        <v>92</v>
      </c>
      <c r="AD346" s="45">
        <f t="shared" si="74"/>
        <v>0.9802271839870087</v>
      </c>
      <c r="AE346" s="45">
        <f t="shared" si="75"/>
        <v>0.97479742491013577</v>
      </c>
      <c r="AF346" s="44">
        <f t="shared" si="78"/>
        <v>69</v>
      </c>
      <c r="AG346" s="45">
        <f t="shared" si="76"/>
        <v>0.97615203843313958</v>
      </c>
      <c r="AH346">
        <f t="shared" si="77"/>
        <v>2.5407292229368061E-2</v>
      </c>
      <c r="AI346" s="40">
        <f ca="1"/>
        <v>2.1736380507908493E-2</v>
      </c>
      <c r="AJ346" s="229">
        <v>-2E-3</v>
      </c>
      <c r="AK346" s="230">
        <v>2.3407292229368062E-2</v>
      </c>
      <c r="AL346" s="231">
        <v>0.97800849037702664</v>
      </c>
    </row>
    <row r="347" spans="24:38">
      <c r="X347" s="46">
        <v>343</v>
      </c>
      <c r="Y347" s="1">
        <f t="shared" si="71"/>
        <v>45965</v>
      </c>
      <c r="Z347" s="44">
        <f t="shared" si="72"/>
        <v>0</v>
      </c>
      <c r="AA347" s="1" cm="1">
        <f t="array" ref="AA347">IF(Z347&gt;0,INDEX($M$40:$M$61,Z347,1),AA346)</f>
        <v>45895</v>
      </c>
      <c r="AB347" s="1" cm="1">
        <f t="array" ref="AB347">IF(Z347&gt;0,INDEX($M$40:$M$61,Z347+1,1),AB346)</f>
        <v>45987</v>
      </c>
      <c r="AC347" s="44">
        <f t="shared" si="73"/>
        <v>92</v>
      </c>
      <c r="AD347" s="45">
        <f t="shared" si="74"/>
        <v>0.9802271839870087</v>
      </c>
      <c r="AE347" s="45">
        <f t="shared" si="75"/>
        <v>0.97479742491013577</v>
      </c>
      <c r="AF347" s="44">
        <f t="shared" si="78"/>
        <v>70</v>
      </c>
      <c r="AG347" s="45">
        <f t="shared" si="76"/>
        <v>0.97609310306897434</v>
      </c>
      <c r="AH347">
        <f t="shared" si="77"/>
        <v>2.5396587949765504E-2</v>
      </c>
      <c r="AI347" s="40">
        <f ca="1"/>
        <v>2.1736380507908493E-2</v>
      </c>
      <c r="AJ347" s="229">
        <v>-2E-3</v>
      </c>
      <c r="AK347" s="230">
        <v>2.3396587949765506E-2</v>
      </c>
      <c r="AL347" s="231">
        <v>0.97795487599677633</v>
      </c>
    </row>
    <row r="348" spans="24:38">
      <c r="X348" s="46">
        <v>344</v>
      </c>
      <c r="Y348" s="1">
        <f t="shared" si="71"/>
        <v>45966</v>
      </c>
      <c r="Z348" s="44">
        <f t="shared" si="72"/>
        <v>0</v>
      </c>
      <c r="AA348" s="1" cm="1">
        <f t="array" ref="AA348">IF(Z348&gt;0,INDEX($M$40:$M$61,Z348,1),AA347)</f>
        <v>45895</v>
      </c>
      <c r="AB348" s="1" cm="1">
        <f t="array" ref="AB348">IF(Z348&gt;0,INDEX($M$40:$M$61,Z348+1,1),AB347)</f>
        <v>45987</v>
      </c>
      <c r="AC348" s="44">
        <f t="shared" si="73"/>
        <v>92</v>
      </c>
      <c r="AD348" s="45">
        <f t="shared" si="74"/>
        <v>0.9802271839870087</v>
      </c>
      <c r="AE348" s="45">
        <f t="shared" si="75"/>
        <v>0.97479742491013577</v>
      </c>
      <c r="AF348" s="44">
        <f t="shared" si="78"/>
        <v>71</v>
      </c>
      <c r="AG348" s="45">
        <f t="shared" si="76"/>
        <v>0.97603417126304282</v>
      </c>
      <c r="AH348">
        <f t="shared" si="77"/>
        <v>2.5385945904346754E-2</v>
      </c>
      <c r="AI348" s="40">
        <f ca="1"/>
        <v>2.1736380507988429E-2</v>
      </c>
      <c r="AJ348" s="229">
        <v>-2E-3</v>
      </c>
      <c r="AK348" s="230">
        <v>2.3385945904346755E-2</v>
      </c>
      <c r="AL348" s="231">
        <v>0.97790126455566373</v>
      </c>
    </row>
    <row r="349" spans="24:38">
      <c r="X349" s="46">
        <v>345</v>
      </c>
      <c r="Y349" s="1">
        <f t="shared" si="71"/>
        <v>45967</v>
      </c>
      <c r="Z349" s="44">
        <f t="shared" si="72"/>
        <v>0</v>
      </c>
      <c r="AA349" s="1" cm="1">
        <f t="array" ref="AA349">IF(Z349&gt;0,INDEX($M$40:$M$61,Z349,1),AA348)</f>
        <v>45895</v>
      </c>
      <c r="AB349" s="1" cm="1">
        <f t="array" ref="AB349">IF(Z349&gt;0,INDEX($M$40:$M$61,Z349+1,1),AB348)</f>
        <v>45987</v>
      </c>
      <c r="AC349" s="44">
        <f t="shared" si="73"/>
        <v>92</v>
      </c>
      <c r="AD349" s="45">
        <f t="shared" si="74"/>
        <v>0.9802271839870087</v>
      </c>
      <c r="AE349" s="45">
        <f t="shared" si="75"/>
        <v>0.97479742491013577</v>
      </c>
      <c r="AF349" s="44">
        <f t="shared" si="78"/>
        <v>72</v>
      </c>
      <c r="AG349" s="45">
        <f t="shared" si="76"/>
        <v>0.97597524301513039</v>
      </c>
      <c r="AH349">
        <f t="shared" si="77"/>
        <v>2.5375365551944754E-2</v>
      </c>
      <c r="AI349" s="40">
        <f ca="1"/>
        <v>2.1736380507908493E-2</v>
      </c>
      <c r="AJ349" s="229">
        <v>-2E-3</v>
      </c>
      <c r="AK349" s="230">
        <v>2.3375365551944756E-2</v>
      </c>
      <c r="AL349" s="231">
        <v>0.97784765605352808</v>
      </c>
    </row>
    <row r="350" spans="24:38">
      <c r="X350" s="46">
        <v>346</v>
      </c>
      <c r="Y350" s="1">
        <f t="shared" si="71"/>
        <v>45968</v>
      </c>
      <c r="Z350" s="44">
        <f t="shared" si="72"/>
        <v>0</v>
      </c>
      <c r="AA350" s="1" cm="1">
        <f t="array" ref="AA350">IF(Z350&gt;0,INDEX($M$40:$M$61,Z350,1),AA349)</f>
        <v>45895</v>
      </c>
      <c r="AB350" s="1" cm="1">
        <f t="array" ref="AB350">IF(Z350&gt;0,INDEX($M$40:$M$61,Z350+1,1),AB349)</f>
        <v>45987</v>
      </c>
      <c r="AC350" s="44">
        <f t="shared" si="73"/>
        <v>92</v>
      </c>
      <c r="AD350" s="45">
        <f t="shared" si="74"/>
        <v>0.9802271839870087</v>
      </c>
      <c r="AE350" s="45">
        <f t="shared" si="75"/>
        <v>0.97479742491013577</v>
      </c>
      <c r="AF350" s="44">
        <f t="shared" si="78"/>
        <v>73</v>
      </c>
      <c r="AG350" s="45">
        <f t="shared" si="76"/>
        <v>0.9759163183250219</v>
      </c>
      <c r="AH350">
        <f t="shared" si="77"/>
        <v>2.536484635764932E-2</v>
      </c>
      <c r="AI350" s="40">
        <f ca="1"/>
        <v>2.1736380507988429E-2</v>
      </c>
      <c r="AJ350" s="229">
        <v>-2E-3</v>
      </c>
      <c r="AK350" s="230">
        <v>2.3364846357649321E-2</v>
      </c>
      <c r="AL350" s="231">
        <v>0.97779405049020784</v>
      </c>
    </row>
    <row r="351" spans="24:38">
      <c r="X351" s="46">
        <v>347</v>
      </c>
      <c r="Y351" s="1">
        <f t="shared" si="71"/>
        <v>45969</v>
      </c>
      <c r="Z351" s="44">
        <f t="shared" si="72"/>
        <v>0</v>
      </c>
      <c r="AA351" s="1" cm="1">
        <f t="array" ref="AA351">IF(Z351&gt;0,INDEX($M$40:$M$61,Z351,1),AA350)</f>
        <v>45895</v>
      </c>
      <c r="AB351" s="1" cm="1">
        <f t="array" ref="AB351">IF(Z351&gt;0,INDEX($M$40:$M$61,Z351+1,1),AB350)</f>
        <v>45987</v>
      </c>
      <c r="AC351" s="44">
        <f t="shared" si="73"/>
        <v>92</v>
      </c>
      <c r="AD351" s="45">
        <f t="shared" si="74"/>
        <v>0.9802271839870087</v>
      </c>
      <c r="AE351" s="45">
        <f t="shared" si="75"/>
        <v>0.97479742491013577</v>
      </c>
      <c r="AF351" s="44">
        <f t="shared" si="78"/>
        <v>74</v>
      </c>
      <c r="AG351" s="45">
        <f t="shared" si="76"/>
        <v>0.97585739719250286</v>
      </c>
      <c r="AH351">
        <f t="shared" si="77"/>
        <v>2.5354387792715687E-2</v>
      </c>
      <c r="AI351" s="40">
        <f ca="1"/>
        <v>2.1736380507908493E-2</v>
      </c>
      <c r="AJ351" s="229">
        <v>-2E-3</v>
      </c>
      <c r="AK351" s="230">
        <v>2.3354387792715689E-2</v>
      </c>
      <c r="AL351" s="231">
        <v>0.97774044786554226</v>
      </c>
    </row>
    <row r="352" spans="24:38">
      <c r="X352" s="46">
        <v>348</v>
      </c>
      <c r="Y352" s="1">
        <f t="shared" si="71"/>
        <v>45970</v>
      </c>
      <c r="Z352" s="44">
        <f t="shared" si="72"/>
        <v>0</v>
      </c>
      <c r="AA352" s="1" cm="1">
        <f t="array" ref="AA352">IF(Z352&gt;0,INDEX($M$40:$M$61,Z352,1),AA351)</f>
        <v>45895</v>
      </c>
      <c r="AB352" s="1" cm="1">
        <f t="array" ref="AB352">IF(Z352&gt;0,INDEX($M$40:$M$61,Z352+1,1),AB351)</f>
        <v>45987</v>
      </c>
      <c r="AC352" s="44">
        <f t="shared" si="73"/>
        <v>92</v>
      </c>
      <c r="AD352" s="45">
        <f t="shared" si="74"/>
        <v>0.9802271839870087</v>
      </c>
      <c r="AE352" s="45">
        <f t="shared" si="75"/>
        <v>0.97479742491013577</v>
      </c>
      <c r="AF352" s="44">
        <f t="shared" si="78"/>
        <v>75</v>
      </c>
      <c r="AG352" s="45">
        <f t="shared" si="76"/>
        <v>0.97579847961735833</v>
      </c>
      <c r="AH352">
        <f t="shared" si="77"/>
        <v>2.5343989334477107E-2</v>
      </c>
      <c r="AI352" s="40">
        <f ca="1"/>
        <v>2.1736380507908493E-2</v>
      </c>
      <c r="AJ352" s="229">
        <v>-2E-3</v>
      </c>
      <c r="AK352" s="230">
        <v>2.3343989334477108E-2</v>
      </c>
      <c r="AL352" s="231">
        <v>0.97768684817937002</v>
      </c>
    </row>
    <row r="353" spans="24:38">
      <c r="X353" s="46">
        <v>349</v>
      </c>
      <c r="Y353" s="1">
        <f t="shared" si="71"/>
        <v>45971</v>
      </c>
      <c r="Z353" s="44">
        <f t="shared" si="72"/>
        <v>0</v>
      </c>
      <c r="AA353" s="1" cm="1">
        <f t="array" ref="AA353">IF(Z353&gt;0,INDEX($M$40:$M$61,Z353,1),AA352)</f>
        <v>45895</v>
      </c>
      <c r="AB353" s="1" cm="1">
        <f t="array" ref="AB353">IF(Z353&gt;0,INDEX($M$40:$M$61,Z353+1,1),AB352)</f>
        <v>45987</v>
      </c>
      <c r="AC353" s="44">
        <f t="shared" si="73"/>
        <v>92</v>
      </c>
      <c r="AD353" s="45">
        <f t="shared" si="74"/>
        <v>0.9802271839870087</v>
      </c>
      <c r="AE353" s="45">
        <f t="shared" si="75"/>
        <v>0.97479742491013577</v>
      </c>
      <c r="AF353" s="44">
        <f t="shared" si="78"/>
        <v>76</v>
      </c>
      <c r="AG353" s="45">
        <f t="shared" si="76"/>
        <v>0.97573956559937347</v>
      </c>
      <c r="AH353">
        <f t="shared" si="77"/>
        <v>2.5333650466257168E-2</v>
      </c>
      <c r="AI353" s="40">
        <f ca="1"/>
        <v>2.1736380507988429E-2</v>
      </c>
      <c r="AJ353" s="229">
        <v>-2E-3</v>
      </c>
      <c r="AK353" s="230">
        <v>2.3333650466257169E-2</v>
      </c>
      <c r="AL353" s="231">
        <v>0.97763325143153001</v>
      </c>
    </row>
    <row r="354" spans="24:38">
      <c r="X354" s="46">
        <v>350</v>
      </c>
      <c r="Y354" s="1">
        <f t="shared" si="71"/>
        <v>45972</v>
      </c>
      <c r="Z354" s="44">
        <f t="shared" si="72"/>
        <v>0</v>
      </c>
      <c r="AA354" s="1" cm="1">
        <f t="array" ref="AA354">IF(Z354&gt;0,INDEX($M$40:$M$61,Z354,1),AA353)</f>
        <v>45895</v>
      </c>
      <c r="AB354" s="1" cm="1">
        <f t="array" ref="AB354">IF(Z354&gt;0,INDEX($M$40:$M$61,Z354+1,1),AB353)</f>
        <v>45987</v>
      </c>
      <c r="AC354" s="44">
        <f t="shared" si="73"/>
        <v>92</v>
      </c>
      <c r="AD354" s="45">
        <f t="shared" si="74"/>
        <v>0.9802271839870087</v>
      </c>
      <c r="AE354" s="45">
        <f t="shared" si="75"/>
        <v>0.97479742491013577</v>
      </c>
      <c r="AF354" s="44">
        <f t="shared" si="78"/>
        <v>77</v>
      </c>
      <c r="AG354" s="45">
        <f t="shared" si="76"/>
        <v>0.97568065513833369</v>
      </c>
      <c r="AH354">
        <f t="shared" si="77"/>
        <v>2.5323370677284116E-2</v>
      </c>
      <c r="AI354" s="40">
        <f ca="1"/>
        <v>2.1736380507908493E-2</v>
      </c>
      <c r="AJ354" s="229">
        <v>-2E-3</v>
      </c>
      <c r="AK354" s="230">
        <v>2.3323370677284114E-2</v>
      </c>
      <c r="AL354" s="231">
        <v>0.97757965762186139</v>
      </c>
    </row>
    <row r="355" spans="24:38">
      <c r="X355" s="46">
        <v>351</v>
      </c>
      <c r="Y355" s="1">
        <f t="shared" si="71"/>
        <v>45973</v>
      </c>
      <c r="Z355" s="44">
        <f t="shared" si="72"/>
        <v>0</v>
      </c>
      <c r="AA355" s="1" cm="1">
        <f t="array" ref="AA355">IF(Z355&gt;0,INDEX($M$40:$M$61,Z355,1),AA354)</f>
        <v>45895</v>
      </c>
      <c r="AB355" s="1" cm="1">
        <f t="array" ref="AB355">IF(Z355&gt;0,INDEX($M$40:$M$61,Z355+1,1),AB354)</f>
        <v>45987</v>
      </c>
      <c r="AC355" s="44">
        <f t="shared" si="73"/>
        <v>92</v>
      </c>
      <c r="AD355" s="45">
        <f t="shared" si="74"/>
        <v>0.9802271839870087</v>
      </c>
      <c r="AE355" s="45">
        <f t="shared" si="75"/>
        <v>0.97479742491013577</v>
      </c>
      <c r="AF355" s="44">
        <f t="shared" si="78"/>
        <v>78</v>
      </c>
      <c r="AG355" s="45">
        <f t="shared" si="76"/>
        <v>0.97562174823402414</v>
      </c>
      <c r="AH355">
        <f t="shared" si="77"/>
        <v>2.5313149462607206E-2</v>
      </c>
      <c r="AI355" s="40">
        <f ca="1"/>
        <v>2.1736380507908493E-2</v>
      </c>
      <c r="AJ355" s="229">
        <v>-2E-3</v>
      </c>
      <c r="AK355" s="230">
        <v>2.3313149462607208E-2</v>
      </c>
      <c r="AL355" s="231">
        <v>0.97752606675020293</v>
      </c>
    </row>
    <row r="356" spans="24:38">
      <c r="X356" s="46">
        <v>352</v>
      </c>
      <c r="Y356" s="1">
        <f t="shared" si="71"/>
        <v>45974</v>
      </c>
      <c r="Z356" s="44">
        <f t="shared" si="72"/>
        <v>0</v>
      </c>
      <c r="AA356" s="1" cm="1">
        <f t="array" ref="AA356">IF(Z356&gt;0,INDEX($M$40:$M$61,Z356,1),AA355)</f>
        <v>45895</v>
      </c>
      <c r="AB356" s="1" cm="1">
        <f t="array" ref="AB356">IF(Z356&gt;0,INDEX($M$40:$M$61,Z356+1,1),AB355)</f>
        <v>45987</v>
      </c>
      <c r="AC356" s="44">
        <f t="shared" si="73"/>
        <v>92</v>
      </c>
      <c r="AD356" s="45">
        <f t="shared" si="74"/>
        <v>0.9802271839870087</v>
      </c>
      <c r="AE356" s="45">
        <f t="shared" si="75"/>
        <v>0.97479742491013577</v>
      </c>
      <c r="AF356" s="44">
        <f t="shared" si="78"/>
        <v>79</v>
      </c>
      <c r="AG356" s="45">
        <f t="shared" si="76"/>
        <v>0.97556284488623013</v>
      </c>
      <c r="AH356">
        <f t="shared" si="77"/>
        <v>2.5302986323013657E-2</v>
      </c>
      <c r="AI356" s="40">
        <f ca="1"/>
        <v>2.1736380507908493E-2</v>
      </c>
      <c r="AJ356" s="229">
        <v>-2E-3</v>
      </c>
      <c r="AK356" s="230">
        <v>2.3302986323013655E-2</v>
      </c>
      <c r="AL356" s="231">
        <v>0.97747247881639354</v>
      </c>
    </row>
    <row r="357" spans="24:38">
      <c r="X357" s="46">
        <v>353</v>
      </c>
      <c r="Y357" s="1">
        <f t="shared" si="71"/>
        <v>45975</v>
      </c>
      <c r="Z357" s="44">
        <f t="shared" si="72"/>
        <v>0</v>
      </c>
      <c r="AA357" s="1" cm="1">
        <f t="array" ref="AA357">IF(Z357&gt;0,INDEX($M$40:$M$61,Z357,1),AA356)</f>
        <v>45895</v>
      </c>
      <c r="AB357" s="1" cm="1">
        <f t="array" ref="AB357">IF(Z357&gt;0,INDEX($M$40:$M$61,Z357+1,1),AB356)</f>
        <v>45987</v>
      </c>
      <c r="AC357" s="44">
        <f t="shared" si="73"/>
        <v>92</v>
      </c>
      <c r="AD357" s="45">
        <f t="shared" si="74"/>
        <v>0.9802271839870087</v>
      </c>
      <c r="AE357" s="45">
        <f t="shared" si="75"/>
        <v>0.97479742491013577</v>
      </c>
      <c r="AF357" s="44">
        <f t="shared" si="78"/>
        <v>80</v>
      </c>
      <c r="AG357" s="45">
        <f t="shared" si="76"/>
        <v>0.97550394509473681</v>
      </c>
      <c r="AH357">
        <f t="shared" si="77"/>
        <v>2.5292880764947644E-2</v>
      </c>
      <c r="AI357" s="40">
        <f ca="1"/>
        <v>2.1736380507988429E-2</v>
      </c>
      <c r="AJ357" s="229">
        <v>-2E-3</v>
      </c>
      <c r="AK357" s="230">
        <v>2.3292880764947642E-2</v>
      </c>
      <c r="AL357" s="231">
        <v>0.97741889382027214</v>
      </c>
    </row>
    <row r="358" spans="24:38">
      <c r="X358" s="46">
        <v>354</v>
      </c>
      <c r="Y358" s="1">
        <f t="shared" si="71"/>
        <v>45976</v>
      </c>
      <c r="Z358" s="44">
        <f t="shared" si="72"/>
        <v>0</v>
      </c>
      <c r="AA358" s="1" cm="1">
        <f t="array" ref="AA358">IF(Z358&gt;0,INDEX($M$40:$M$61,Z358,1),AA357)</f>
        <v>45895</v>
      </c>
      <c r="AB358" s="1" cm="1">
        <f t="array" ref="AB358">IF(Z358&gt;0,INDEX($M$40:$M$61,Z358+1,1),AB357)</f>
        <v>45987</v>
      </c>
      <c r="AC358" s="44">
        <f t="shared" si="73"/>
        <v>92</v>
      </c>
      <c r="AD358" s="45">
        <f t="shared" si="74"/>
        <v>0.9802271839870087</v>
      </c>
      <c r="AE358" s="45">
        <f t="shared" si="75"/>
        <v>0.97479742491013577</v>
      </c>
      <c r="AF358" s="44">
        <f t="shared" si="78"/>
        <v>81</v>
      </c>
      <c r="AG358" s="45">
        <f t="shared" si="76"/>
        <v>0.9754450488593297</v>
      </c>
      <c r="AH358">
        <f t="shared" si="77"/>
        <v>2.5282832300429867E-2</v>
      </c>
      <c r="AI358" s="40">
        <f ca="1"/>
        <v>2.1736380507908493E-2</v>
      </c>
      <c r="AJ358" s="229">
        <v>-2E-3</v>
      </c>
      <c r="AK358" s="230">
        <v>2.3282832300429865E-2</v>
      </c>
      <c r="AL358" s="231">
        <v>0.97736531176167785</v>
      </c>
    </row>
    <row r="359" spans="24:38">
      <c r="X359" s="46">
        <v>355</v>
      </c>
      <c r="Y359" s="1">
        <f t="shared" si="71"/>
        <v>45977</v>
      </c>
      <c r="Z359" s="44">
        <f t="shared" si="72"/>
        <v>0</v>
      </c>
      <c r="AA359" s="1" cm="1">
        <f t="array" ref="AA359">IF(Z359&gt;0,INDEX($M$40:$M$61,Z359,1),AA358)</f>
        <v>45895</v>
      </c>
      <c r="AB359" s="1" cm="1">
        <f t="array" ref="AB359">IF(Z359&gt;0,INDEX($M$40:$M$61,Z359+1,1),AB358)</f>
        <v>45987</v>
      </c>
      <c r="AC359" s="44">
        <f t="shared" si="73"/>
        <v>92</v>
      </c>
      <c r="AD359" s="45">
        <f t="shared" si="74"/>
        <v>0.9802271839870087</v>
      </c>
      <c r="AE359" s="45">
        <f t="shared" si="75"/>
        <v>0.97479742491013577</v>
      </c>
      <c r="AF359" s="44">
        <f t="shared" si="78"/>
        <v>82</v>
      </c>
      <c r="AG359" s="45">
        <f t="shared" si="76"/>
        <v>0.97538615617979374</v>
      </c>
      <c r="AH359">
        <f t="shared" si="77"/>
        <v>2.5272840446980027E-2</v>
      </c>
      <c r="AI359" s="40">
        <f ca="1"/>
        <v>2.1736380507988429E-2</v>
      </c>
      <c r="AJ359" s="229">
        <v>-2E-3</v>
      </c>
      <c r="AK359" s="230">
        <v>2.3272840446980025E-2</v>
      </c>
      <c r="AL359" s="231">
        <v>0.97731173264044946</v>
      </c>
    </row>
    <row r="360" spans="24:38">
      <c r="X360" s="46">
        <v>356</v>
      </c>
      <c r="Y360" s="1">
        <f t="shared" si="71"/>
        <v>45978</v>
      </c>
      <c r="Z360" s="44">
        <f t="shared" si="72"/>
        <v>0</v>
      </c>
      <c r="AA360" s="1" cm="1">
        <f t="array" ref="AA360">IF(Z360&gt;0,INDEX($M$40:$M$61,Z360,1),AA359)</f>
        <v>45895</v>
      </c>
      <c r="AB360" s="1" cm="1">
        <f t="array" ref="AB360">IF(Z360&gt;0,INDEX($M$40:$M$61,Z360+1,1),AB359)</f>
        <v>45987</v>
      </c>
      <c r="AC360" s="44">
        <f t="shared" si="73"/>
        <v>92</v>
      </c>
      <c r="AD360" s="45">
        <f t="shared" si="74"/>
        <v>0.9802271839870087</v>
      </c>
      <c r="AE360" s="45">
        <f t="shared" si="75"/>
        <v>0.97479742491013577</v>
      </c>
      <c r="AF360" s="44">
        <f t="shared" si="78"/>
        <v>83</v>
      </c>
      <c r="AG360" s="45">
        <f t="shared" si="76"/>
        <v>0.97532726705591455</v>
      </c>
      <c r="AH360">
        <f t="shared" si="77"/>
        <v>2.5262904727538237E-2</v>
      </c>
      <c r="AI360" s="40">
        <f ca="1"/>
        <v>2.1736380507988429E-2</v>
      </c>
      <c r="AJ360" s="229">
        <v>-2E-3</v>
      </c>
      <c r="AK360" s="230">
        <v>2.3262904727538239E-2</v>
      </c>
      <c r="AL360" s="231">
        <v>0.977258156456426</v>
      </c>
    </row>
    <row r="361" spans="24:38">
      <c r="X361" s="46">
        <v>357</v>
      </c>
      <c r="Y361" s="1">
        <f t="shared" si="71"/>
        <v>45979</v>
      </c>
      <c r="Z361" s="44">
        <f t="shared" si="72"/>
        <v>0</v>
      </c>
      <c r="AA361" s="1" cm="1">
        <f t="array" ref="AA361">IF(Z361&gt;0,INDEX($M$40:$M$61,Z361,1),AA360)</f>
        <v>45895</v>
      </c>
      <c r="AB361" s="1" cm="1">
        <f t="array" ref="AB361">IF(Z361&gt;0,INDEX($M$40:$M$61,Z361+1,1),AB360)</f>
        <v>45987</v>
      </c>
      <c r="AC361" s="44">
        <f t="shared" si="73"/>
        <v>92</v>
      </c>
      <c r="AD361" s="45">
        <f t="shared" si="74"/>
        <v>0.9802271839870087</v>
      </c>
      <c r="AE361" s="45">
        <f t="shared" si="75"/>
        <v>0.97479742491013577</v>
      </c>
      <c r="AF361" s="44">
        <f t="shared" si="78"/>
        <v>84</v>
      </c>
      <c r="AG361" s="45">
        <f t="shared" si="76"/>
        <v>0.97526838148747741</v>
      </c>
      <c r="AH361">
        <f t="shared" si="77"/>
        <v>2.5253024670390187E-2</v>
      </c>
      <c r="AI361" s="40">
        <f ca="1"/>
        <v>2.1736380507908493E-2</v>
      </c>
      <c r="AJ361" s="229">
        <v>-2E-3</v>
      </c>
      <c r="AK361" s="230">
        <v>2.3253024670390185E-2</v>
      </c>
      <c r="AL361" s="231">
        <v>0.97720458320944648</v>
      </c>
    </row>
    <row r="362" spans="24:38">
      <c r="X362" s="46">
        <v>358</v>
      </c>
      <c r="Y362" s="1">
        <f t="shared" si="71"/>
        <v>45980</v>
      </c>
      <c r="Z362" s="44">
        <f t="shared" si="72"/>
        <v>0</v>
      </c>
      <c r="AA362" s="1" cm="1">
        <f t="array" ref="AA362">IF(Z362&gt;0,INDEX($M$40:$M$61,Z362,1),AA361)</f>
        <v>45895</v>
      </c>
      <c r="AB362" s="1" cm="1">
        <f t="array" ref="AB362">IF(Z362&gt;0,INDEX($M$40:$M$61,Z362+1,1),AB361)</f>
        <v>45987</v>
      </c>
      <c r="AC362" s="44">
        <f t="shared" si="73"/>
        <v>92</v>
      </c>
      <c r="AD362" s="45">
        <f t="shared" si="74"/>
        <v>0.9802271839870087</v>
      </c>
      <c r="AE362" s="45">
        <f t="shared" si="75"/>
        <v>0.97479742491013577</v>
      </c>
      <c r="AF362" s="44">
        <f t="shared" si="78"/>
        <v>85</v>
      </c>
      <c r="AG362" s="45">
        <f t="shared" si="76"/>
        <v>0.9752094994742676</v>
      </c>
      <c r="AH362">
        <f t="shared" si="77"/>
        <v>2.5243199809092138E-2</v>
      </c>
      <c r="AI362" s="40">
        <f ca="1"/>
        <v>2.1736380507908493E-2</v>
      </c>
      <c r="AJ362" s="229">
        <v>-2E-3</v>
      </c>
      <c r="AK362" s="230">
        <v>2.324319980909214E-2</v>
      </c>
      <c r="AL362" s="231">
        <v>0.97715101289935002</v>
      </c>
    </row>
    <row r="363" spans="24:38">
      <c r="X363" s="46">
        <v>359</v>
      </c>
      <c r="Y363" s="1">
        <f t="shared" si="71"/>
        <v>45981</v>
      </c>
      <c r="Z363" s="44">
        <f t="shared" si="72"/>
        <v>0</v>
      </c>
      <c r="AA363" s="1" cm="1">
        <f t="array" ref="AA363">IF(Z363&gt;0,INDEX($M$40:$M$61,Z363,1),AA362)</f>
        <v>45895</v>
      </c>
      <c r="AB363" s="1" cm="1">
        <f t="array" ref="AB363">IF(Z363&gt;0,INDEX($M$40:$M$61,Z363+1,1),AB362)</f>
        <v>45987</v>
      </c>
      <c r="AC363" s="44">
        <f t="shared" si="73"/>
        <v>92</v>
      </c>
      <c r="AD363" s="45">
        <f t="shared" si="74"/>
        <v>0.9802271839870087</v>
      </c>
      <c r="AE363" s="45">
        <f t="shared" si="75"/>
        <v>0.97479742491013577</v>
      </c>
      <c r="AF363" s="44">
        <f t="shared" si="78"/>
        <v>86</v>
      </c>
      <c r="AG363" s="45">
        <f t="shared" si="76"/>
        <v>0.97515062101607042</v>
      </c>
      <c r="AH363">
        <f t="shared" si="77"/>
        <v>2.5233429682397498E-2</v>
      </c>
      <c r="AI363" s="40">
        <f ca="1"/>
        <v>2.1736380507988429E-2</v>
      </c>
      <c r="AJ363" s="229">
        <v>-2E-3</v>
      </c>
      <c r="AK363" s="230">
        <v>2.32334296823975E-2</v>
      </c>
      <c r="AL363" s="231">
        <v>0.97709744552597533</v>
      </c>
    </row>
    <row r="364" spans="24:38">
      <c r="X364" s="46">
        <v>360</v>
      </c>
      <c r="Y364" s="1">
        <f t="shared" si="71"/>
        <v>45982</v>
      </c>
      <c r="Z364" s="44">
        <f t="shared" si="72"/>
        <v>0</v>
      </c>
      <c r="AA364" s="1" cm="1">
        <f t="array" ref="AA364">IF(Z364&gt;0,INDEX($M$40:$M$61,Z364,1),AA363)</f>
        <v>45895</v>
      </c>
      <c r="AB364" s="1" cm="1">
        <f t="array" ref="AB364">IF(Z364&gt;0,INDEX($M$40:$M$61,Z364+1,1),AB363)</f>
        <v>45987</v>
      </c>
      <c r="AC364" s="44">
        <f t="shared" si="73"/>
        <v>92</v>
      </c>
      <c r="AD364" s="45">
        <f t="shared" si="74"/>
        <v>0.9802271839870087</v>
      </c>
      <c r="AE364" s="45">
        <f t="shared" si="75"/>
        <v>0.97479742491013577</v>
      </c>
      <c r="AF364" s="44">
        <f t="shared" si="78"/>
        <v>87</v>
      </c>
      <c r="AG364" s="45">
        <f t="shared" si="76"/>
        <v>0.97509174611267146</v>
      </c>
      <c r="AH364">
        <f t="shared" si="77"/>
        <v>2.5223713834184331E-2</v>
      </c>
      <c r="AI364" s="40">
        <f ca="1"/>
        <v>2.1736380507908493E-2</v>
      </c>
      <c r="AJ364" s="229">
        <v>-2E-3</v>
      </c>
      <c r="AK364" s="230">
        <v>2.3223713834184333E-2</v>
      </c>
      <c r="AL364" s="231">
        <v>0.97704388108916163</v>
      </c>
    </row>
    <row r="365" spans="24:38">
      <c r="X365" s="46">
        <v>361</v>
      </c>
      <c r="Y365" s="1">
        <f t="shared" si="71"/>
        <v>45983</v>
      </c>
      <c r="Z365" s="44">
        <f t="shared" si="72"/>
        <v>0</v>
      </c>
      <c r="AA365" s="1" cm="1">
        <f t="array" ref="AA365">IF(Z365&gt;0,INDEX($M$40:$M$61,Z365,1),AA364)</f>
        <v>45895</v>
      </c>
      <c r="AB365" s="1" cm="1">
        <f t="array" ref="AB365">IF(Z365&gt;0,INDEX($M$40:$M$61,Z365+1,1),AB364)</f>
        <v>45987</v>
      </c>
      <c r="AC365" s="44">
        <f t="shared" si="73"/>
        <v>92</v>
      </c>
      <c r="AD365" s="45">
        <f t="shared" si="74"/>
        <v>0.9802271839870087</v>
      </c>
      <c r="AE365" s="45">
        <f t="shared" si="75"/>
        <v>0.97479742491013577</v>
      </c>
      <c r="AF365" s="44">
        <f t="shared" si="78"/>
        <v>88</v>
      </c>
      <c r="AG365" s="45">
        <f t="shared" si="76"/>
        <v>0.97503287476385581</v>
      </c>
      <c r="AH365">
        <f t="shared" si="77"/>
        <v>2.5214051813385228E-2</v>
      </c>
      <c r="AI365" s="40">
        <f ca="1"/>
        <v>2.1736380507988429E-2</v>
      </c>
      <c r="AJ365" s="229">
        <v>-2E-3</v>
      </c>
      <c r="AK365" s="230">
        <v>2.3214051813385227E-2</v>
      </c>
      <c r="AL365" s="231">
        <v>0.97699031958874794</v>
      </c>
    </row>
    <row r="366" spans="24:38">
      <c r="X366" s="46">
        <v>362</v>
      </c>
      <c r="Y366" s="1">
        <f t="shared" si="71"/>
        <v>45984</v>
      </c>
      <c r="Z366" s="44">
        <f t="shared" si="72"/>
        <v>0</v>
      </c>
      <c r="AA366" s="1" cm="1">
        <f t="array" ref="AA366">IF(Z366&gt;0,INDEX($M$40:$M$61,Z366,1),AA365)</f>
        <v>45895</v>
      </c>
      <c r="AB366" s="1" cm="1">
        <f t="array" ref="AB366">IF(Z366&gt;0,INDEX($M$40:$M$61,Z366+1,1),AB365)</f>
        <v>45987</v>
      </c>
      <c r="AC366" s="44">
        <f t="shared" si="73"/>
        <v>92</v>
      </c>
      <c r="AD366" s="45">
        <f t="shared" si="74"/>
        <v>0.9802271839870087</v>
      </c>
      <c r="AE366" s="45">
        <f t="shared" si="75"/>
        <v>0.97479742491013577</v>
      </c>
      <c r="AF366" s="44">
        <f t="shared" si="78"/>
        <v>89</v>
      </c>
      <c r="AG366" s="45">
        <f t="shared" si="76"/>
        <v>0.97497400696940906</v>
      </c>
      <c r="AH366">
        <f t="shared" si="77"/>
        <v>2.5204443173916433E-2</v>
      </c>
      <c r="AI366" s="40">
        <f ca="1"/>
        <v>2.1736380507908493E-2</v>
      </c>
      <c r="AJ366" s="229">
        <v>-2E-3</v>
      </c>
      <c r="AK366" s="230">
        <v>2.3204443173916435E-2</v>
      </c>
      <c r="AL366" s="231">
        <v>0.97693676102457316</v>
      </c>
    </row>
    <row r="367" spans="24:38">
      <c r="X367" s="46">
        <v>363</v>
      </c>
      <c r="Y367" s="1">
        <f t="shared" si="71"/>
        <v>45985</v>
      </c>
      <c r="Z367" s="44">
        <f t="shared" si="72"/>
        <v>0</v>
      </c>
      <c r="AA367" s="1" cm="1">
        <f t="array" ref="AA367">IF(Z367&gt;0,INDEX($M$40:$M$61,Z367,1),AA366)</f>
        <v>45895</v>
      </c>
      <c r="AB367" s="1" cm="1">
        <f t="array" ref="AB367">IF(Z367&gt;0,INDEX($M$40:$M$61,Z367+1,1),AB366)</f>
        <v>45987</v>
      </c>
      <c r="AC367" s="44">
        <f t="shared" si="73"/>
        <v>92</v>
      </c>
      <c r="AD367" s="45">
        <f t="shared" si="74"/>
        <v>0.9802271839870087</v>
      </c>
      <c r="AE367" s="45">
        <f t="shared" si="75"/>
        <v>0.97479742491013577</v>
      </c>
      <c r="AF367" s="44">
        <f t="shared" si="78"/>
        <v>90</v>
      </c>
      <c r="AG367" s="45">
        <f t="shared" si="76"/>
        <v>0.9749151427291165</v>
      </c>
      <c r="AH367">
        <f t="shared" si="77"/>
        <v>2.5194887474610048E-2</v>
      </c>
      <c r="AI367" s="40">
        <f ca="1"/>
        <v>2.1736380507908493E-2</v>
      </c>
      <c r="AJ367" s="229">
        <v>-2E-3</v>
      </c>
      <c r="AK367" s="230">
        <v>2.319488747461005E-2</v>
      </c>
      <c r="AL367" s="231">
        <v>0.97688320539647644</v>
      </c>
    </row>
    <row r="368" spans="24:38">
      <c r="X368" s="46">
        <v>364</v>
      </c>
      <c r="Y368" s="1">
        <f t="shared" si="71"/>
        <v>45986</v>
      </c>
      <c r="Z368" s="44">
        <f t="shared" si="72"/>
        <v>0</v>
      </c>
      <c r="AA368" s="1" cm="1">
        <f t="array" ref="AA368">IF(Z368&gt;0,INDEX($M$40:$M$61,Z368,1),AA367)</f>
        <v>45895</v>
      </c>
      <c r="AB368" s="1" cm="1">
        <f t="array" ref="AB368">IF(Z368&gt;0,INDEX($M$40:$M$61,Z368+1,1),AB367)</f>
        <v>45987</v>
      </c>
      <c r="AC368" s="44">
        <f t="shared" si="73"/>
        <v>92</v>
      </c>
      <c r="AD368" s="45">
        <f t="shared" si="74"/>
        <v>0.9802271839870087</v>
      </c>
      <c r="AE368" s="45">
        <f t="shared" si="75"/>
        <v>0.97479742491013577</v>
      </c>
      <c r="AF368" s="44">
        <f t="shared" si="78"/>
        <v>91</v>
      </c>
      <c r="AG368" s="45">
        <f t="shared" si="76"/>
        <v>0.97485628204276353</v>
      </c>
      <c r="AH368">
        <f t="shared" si="77"/>
        <v>2.5185384279146066E-2</v>
      </c>
      <c r="AI368" s="40">
        <f ca="1"/>
        <v>2.1736380507988429E-2</v>
      </c>
      <c r="AJ368" s="229">
        <v>-2E-3</v>
      </c>
      <c r="AK368" s="230">
        <v>2.3185384279146064E-2</v>
      </c>
      <c r="AL368" s="231">
        <v>0.97682965270429667</v>
      </c>
    </row>
    <row r="369" spans="24:38">
      <c r="X369" s="46">
        <v>365</v>
      </c>
      <c r="Y369" s="1">
        <f t="shared" si="71"/>
        <v>45987</v>
      </c>
      <c r="Z369" s="44">
        <f t="shared" si="72"/>
        <v>8</v>
      </c>
      <c r="AA369" s="1" cm="1">
        <f t="array" ref="AA369">IF(Z369&gt;0,INDEX($M$40:$M$61,Z369,1),AA368)</f>
        <v>45987</v>
      </c>
      <c r="AB369" s="1" cm="1">
        <f t="array" ref="AB369">IF(Z369&gt;0,INDEX($M$40:$M$61,Z369+1,1),AB368)</f>
        <v>46352</v>
      </c>
      <c r="AC369" s="44">
        <f t="shared" si="73"/>
        <v>365</v>
      </c>
      <c r="AD369" s="45">
        <f t="shared" si="74"/>
        <v>0.97479742491013577</v>
      </c>
      <c r="AE369" s="45">
        <f t="shared" si="75"/>
        <v>0.95711360205848117</v>
      </c>
      <c r="AF369" s="44">
        <f t="shared" si="78"/>
        <v>0</v>
      </c>
      <c r="AG369" s="45">
        <f t="shared" si="76"/>
        <v>0.97479742491013577</v>
      </c>
      <c r="AH369">
        <f t="shared" si="77"/>
        <v>2.5175933155985878E-2</v>
      </c>
      <c r="AI369" s="40">
        <f ca="1"/>
        <v>2.1736380507908493E-2</v>
      </c>
      <c r="AJ369" s="229">
        <v>-2E-3</v>
      </c>
      <c r="AK369" s="230">
        <v>2.317593315598588E-2</v>
      </c>
      <c r="AL369" s="231">
        <v>0.97677610294787309</v>
      </c>
    </row>
    <row r="370" spans="24:38">
      <c r="X370" s="46">
        <v>366</v>
      </c>
      <c r="Y370" s="1">
        <f t="shared" si="71"/>
        <v>45988</v>
      </c>
      <c r="Z370" s="44">
        <f t="shared" si="72"/>
        <v>0</v>
      </c>
      <c r="AA370" s="1" cm="1">
        <f t="array" ref="AA370">IF(Z370&gt;0,INDEX($M$40:$M$61,Z370,1),AA369)</f>
        <v>45987</v>
      </c>
      <c r="AB370" s="1" cm="1">
        <f t="array" ref="AB370">IF(Z370&gt;0,INDEX($M$40:$M$61,Z370+1,1),AB369)</f>
        <v>46352</v>
      </c>
      <c r="AC370" s="44">
        <f t="shared" si="73"/>
        <v>365</v>
      </c>
      <c r="AD370" s="45">
        <f t="shared" si="74"/>
        <v>0.97479742491013577</v>
      </c>
      <c r="AE370" s="45">
        <f t="shared" si="75"/>
        <v>0.95711360205848117</v>
      </c>
      <c r="AF370" s="44">
        <f t="shared" si="78"/>
        <v>1</v>
      </c>
      <c r="AG370" s="45">
        <f t="shared" si="76"/>
        <v>0.97474853246274684</v>
      </c>
      <c r="AH370">
        <f t="shared" si="77"/>
        <v>2.5156481973458631E-2</v>
      </c>
      <c r="AI370" s="40">
        <f ca="1"/>
        <v>1.8057253203096479E-2</v>
      </c>
      <c r="AJ370" s="229">
        <v>-2E-3</v>
      </c>
      <c r="AK370" s="230">
        <v>2.3156481973458633E-2</v>
      </c>
      <c r="AL370" s="231">
        <v>0.97673253753368006</v>
      </c>
    </row>
    <row r="371" spans="24:38">
      <c r="X371" s="46">
        <v>367</v>
      </c>
      <c r="Y371" s="1">
        <f t="shared" si="71"/>
        <v>45989</v>
      </c>
      <c r="Z371" s="44">
        <f t="shared" si="72"/>
        <v>0</v>
      </c>
      <c r="AA371" s="1" cm="1">
        <f t="array" ref="AA371">IF(Z371&gt;0,INDEX($M$40:$M$61,Z371,1),AA370)</f>
        <v>45987</v>
      </c>
      <c r="AB371" s="1" cm="1">
        <f t="array" ref="AB371">IF(Z371&gt;0,INDEX($M$40:$M$61,Z371+1,1),AB370)</f>
        <v>46352</v>
      </c>
      <c r="AC371" s="44">
        <f t="shared" si="73"/>
        <v>365</v>
      </c>
      <c r="AD371" s="45">
        <f t="shared" si="74"/>
        <v>0.97479742491013577</v>
      </c>
      <c r="AE371" s="45">
        <f t="shared" si="75"/>
        <v>0.95711360205848117</v>
      </c>
      <c r="AF371" s="44">
        <f t="shared" si="78"/>
        <v>2</v>
      </c>
      <c r="AG371" s="45">
        <f t="shared" si="76"/>
        <v>0.97469964246763297</v>
      </c>
      <c r="AH371">
        <f t="shared" si="77"/>
        <v>2.5137136791926088E-2</v>
      </c>
      <c r="AI371" s="40">
        <f ca="1"/>
        <v>1.8057253203096479E-2</v>
      </c>
      <c r="AJ371" s="229">
        <v>-2E-3</v>
      </c>
      <c r="AK371" s="230">
        <v>2.313713679192609E-2</v>
      </c>
      <c r="AL371" s="231">
        <v>0.97668897406255795</v>
      </c>
    </row>
    <row r="372" spans="24:38">
      <c r="X372" s="46">
        <v>368</v>
      </c>
      <c r="Y372" s="1">
        <f t="shared" si="71"/>
        <v>45990</v>
      </c>
      <c r="Z372" s="44">
        <f t="shared" si="72"/>
        <v>0</v>
      </c>
      <c r="AA372" s="1" cm="1">
        <f t="array" ref="AA372">IF(Z372&gt;0,INDEX($M$40:$M$61,Z372,1),AA371)</f>
        <v>45987</v>
      </c>
      <c r="AB372" s="1" cm="1">
        <f t="array" ref="AB372">IF(Z372&gt;0,INDEX($M$40:$M$61,Z372+1,1),AB371)</f>
        <v>46352</v>
      </c>
      <c r="AC372" s="44">
        <f t="shared" si="73"/>
        <v>365</v>
      </c>
      <c r="AD372" s="45">
        <f t="shared" si="74"/>
        <v>0.97479742491013577</v>
      </c>
      <c r="AE372" s="45">
        <f t="shared" si="75"/>
        <v>0.95711360205848117</v>
      </c>
      <c r="AF372" s="44">
        <f t="shared" si="78"/>
        <v>3</v>
      </c>
      <c r="AG372" s="45">
        <f t="shared" si="76"/>
        <v>0.97465075492467124</v>
      </c>
      <c r="AH372">
        <f t="shared" si="77"/>
        <v>2.511789674724962E-2</v>
      </c>
      <c r="AI372" s="40">
        <f ca="1"/>
        <v>1.8057253203016543E-2</v>
      </c>
      <c r="AJ372" s="229">
        <v>-2E-3</v>
      </c>
      <c r="AK372" s="230">
        <v>2.3117896747249622E-2</v>
      </c>
      <c r="AL372" s="231">
        <v>0.97664541253442028</v>
      </c>
    </row>
    <row r="373" spans="24:38">
      <c r="X373" s="46">
        <v>369</v>
      </c>
      <c r="Y373" s="1">
        <f t="shared" si="71"/>
        <v>45991</v>
      </c>
      <c r="Z373" s="44">
        <f t="shared" si="72"/>
        <v>0</v>
      </c>
      <c r="AA373" s="1" cm="1">
        <f t="array" ref="AA373">IF(Z373&gt;0,INDEX($M$40:$M$61,Z373,1),AA372)</f>
        <v>45987</v>
      </c>
      <c r="AB373" s="1" cm="1">
        <f t="array" ref="AB373">IF(Z373&gt;0,INDEX($M$40:$M$61,Z373+1,1),AB372)</f>
        <v>46352</v>
      </c>
      <c r="AC373" s="44">
        <f t="shared" si="73"/>
        <v>365</v>
      </c>
      <c r="AD373" s="45">
        <f t="shared" si="74"/>
        <v>0.97479742491013577</v>
      </c>
      <c r="AE373" s="45">
        <f t="shared" si="75"/>
        <v>0.95711360205848117</v>
      </c>
      <c r="AF373" s="44">
        <f t="shared" si="78"/>
        <v>4</v>
      </c>
      <c r="AG373" s="45">
        <f t="shared" si="76"/>
        <v>0.97460186983373842</v>
      </c>
      <c r="AH373">
        <f t="shared" si="77"/>
        <v>2.5098760984658269E-2</v>
      </c>
      <c r="AI373" s="40">
        <f ca="1"/>
        <v>1.8057253203096479E-2</v>
      </c>
      <c r="AJ373" s="229">
        <v>-2E-3</v>
      </c>
      <c r="AK373" s="230">
        <v>2.3098760984658268E-2</v>
      </c>
      <c r="AL373" s="231">
        <v>0.97660185294918023</v>
      </c>
    </row>
    <row r="374" spans="24:38">
      <c r="X374" s="46">
        <v>370</v>
      </c>
      <c r="Y374" s="1">
        <f t="shared" si="71"/>
        <v>45992</v>
      </c>
      <c r="Z374" s="44">
        <f t="shared" si="72"/>
        <v>0</v>
      </c>
      <c r="AA374" s="1" cm="1">
        <f t="array" ref="AA374">IF(Z374&gt;0,INDEX($M$40:$M$61,Z374,1),AA373)</f>
        <v>45987</v>
      </c>
      <c r="AB374" s="1" cm="1">
        <f t="array" ref="AB374">IF(Z374&gt;0,INDEX($M$40:$M$61,Z374+1,1),AB373)</f>
        <v>46352</v>
      </c>
      <c r="AC374" s="44">
        <f t="shared" si="73"/>
        <v>365</v>
      </c>
      <c r="AD374" s="45">
        <f t="shared" si="74"/>
        <v>0.97479742491013577</v>
      </c>
      <c r="AE374" s="45">
        <f t="shared" si="75"/>
        <v>0.95711360205848117</v>
      </c>
      <c r="AF374" s="44">
        <f t="shared" si="78"/>
        <v>5</v>
      </c>
      <c r="AG374" s="45">
        <f t="shared" si="76"/>
        <v>0.97455298719471184</v>
      </c>
      <c r="AH374">
        <f t="shared" si="77"/>
        <v>2.5079728658621316E-2</v>
      </c>
      <c r="AI374" s="40">
        <f ca="1"/>
        <v>1.8057253203016543E-2</v>
      </c>
      <c r="AJ374" s="229">
        <v>-2E-3</v>
      </c>
      <c r="AK374" s="230">
        <v>2.3079728658621318E-2</v>
      </c>
      <c r="AL374" s="231">
        <v>0.9765582953067512</v>
      </c>
    </row>
    <row r="375" spans="24:38">
      <c r="X375" s="46">
        <v>371</v>
      </c>
      <c r="Y375" s="1">
        <f t="shared" si="71"/>
        <v>45993</v>
      </c>
      <c r="Z375" s="44">
        <f t="shared" si="72"/>
        <v>0</v>
      </c>
      <c r="AA375" s="1" cm="1">
        <f t="array" ref="AA375">IF(Z375&gt;0,INDEX($M$40:$M$61,Z375,1),AA374)</f>
        <v>45987</v>
      </c>
      <c r="AB375" s="1" cm="1">
        <f t="array" ref="AB375">IF(Z375&gt;0,INDEX($M$40:$M$61,Z375+1,1),AB374)</f>
        <v>46352</v>
      </c>
      <c r="AC375" s="44">
        <f t="shared" si="73"/>
        <v>365</v>
      </c>
      <c r="AD375" s="45">
        <f t="shared" si="74"/>
        <v>0.97479742491013577</v>
      </c>
      <c r="AE375" s="45">
        <f t="shared" si="75"/>
        <v>0.95711360205848117</v>
      </c>
      <c r="AF375" s="44">
        <f t="shared" si="78"/>
        <v>6</v>
      </c>
      <c r="AG375" s="45">
        <f t="shared" si="76"/>
        <v>0.97450410700746826</v>
      </c>
      <c r="AH375">
        <f t="shared" si="77"/>
        <v>2.5060798932724834E-2</v>
      </c>
      <c r="AI375" s="40">
        <f ca="1"/>
        <v>1.8057253203096479E-2</v>
      </c>
      <c r="AJ375" s="229">
        <v>-2E-3</v>
      </c>
      <c r="AK375" s="230">
        <v>2.3060798932724835E-2</v>
      </c>
      <c r="AL375" s="231">
        <v>0.9765147396070466</v>
      </c>
    </row>
    <row r="376" spans="24:38">
      <c r="X376" s="46">
        <v>372</v>
      </c>
      <c r="Y376" s="1">
        <f t="shared" si="71"/>
        <v>45994</v>
      </c>
      <c r="Z376" s="44">
        <f t="shared" si="72"/>
        <v>0</v>
      </c>
      <c r="AA376" s="1" cm="1">
        <f t="array" ref="AA376">IF(Z376&gt;0,INDEX($M$40:$M$61,Z376,1),AA375)</f>
        <v>45987</v>
      </c>
      <c r="AB376" s="1" cm="1">
        <f t="array" ref="AB376">IF(Z376&gt;0,INDEX($M$40:$M$61,Z376+1,1),AB375)</f>
        <v>46352</v>
      </c>
      <c r="AC376" s="44">
        <f t="shared" si="73"/>
        <v>365</v>
      </c>
      <c r="AD376" s="45">
        <f t="shared" si="74"/>
        <v>0.97479742491013577</v>
      </c>
      <c r="AE376" s="45">
        <f t="shared" si="75"/>
        <v>0.95711360205848117</v>
      </c>
      <c r="AF376" s="44">
        <f t="shared" si="78"/>
        <v>7</v>
      </c>
      <c r="AG376" s="45">
        <f t="shared" si="76"/>
        <v>0.97445522927188477</v>
      </c>
      <c r="AH376">
        <f t="shared" si="77"/>
        <v>2.5041970979548252E-2</v>
      </c>
      <c r="AI376" s="40">
        <f ca="1"/>
        <v>1.8057253203096479E-2</v>
      </c>
      <c r="AJ376" s="229">
        <v>-2E-3</v>
      </c>
      <c r="AK376" s="230">
        <v>2.304197097954825E-2</v>
      </c>
      <c r="AL376" s="231">
        <v>0.97647118584997949</v>
      </c>
    </row>
    <row r="377" spans="24:38">
      <c r="X377" s="46">
        <v>373</v>
      </c>
      <c r="Y377" s="1">
        <f t="shared" si="71"/>
        <v>45995</v>
      </c>
      <c r="Z377" s="44">
        <f t="shared" si="72"/>
        <v>0</v>
      </c>
      <c r="AA377" s="1" cm="1">
        <f t="array" ref="AA377">IF(Z377&gt;0,INDEX($M$40:$M$61,Z377,1),AA376)</f>
        <v>45987</v>
      </c>
      <c r="AB377" s="1" cm="1">
        <f t="array" ref="AB377">IF(Z377&gt;0,INDEX($M$40:$M$61,Z377+1,1),AB376)</f>
        <v>46352</v>
      </c>
      <c r="AC377" s="44">
        <f t="shared" si="73"/>
        <v>365</v>
      </c>
      <c r="AD377" s="45">
        <f t="shared" si="74"/>
        <v>0.97479742491013577</v>
      </c>
      <c r="AE377" s="45">
        <f t="shared" si="75"/>
        <v>0.95711360205848117</v>
      </c>
      <c r="AF377" s="44">
        <f t="shared" si="78"/>
        <v>8</v>
      </c>
      <c r="AG377" s="45">
        <f t="shared" si="76"/>
        <v>0.97440635398783859</v>
      </c>
      <c r="AH377">
        <f t="shared" si="77"/>
        <v>2.502324398054406E-2</v>
      </c>
      <c r="AI377" s="40">
        <f ca="1"/>
        <v>1.8057253203016543E-2</v>
      </c>
      <c r="AJ377" s="229">
        <v>-2E-3</v>
      </c>
      <c r="AK377" s="230">
        <v>2.3023243980544061E-2</v>
      </c>
      <c r="AL377" s="231">
        <v>0.97642763403546373</v>
      </c>
    </row>
    <row r="378" spans="24:38">
      <c r="X378" s="46">
        <v>374</v>
      </c>
      <c r="Y378" s="1">
        <f t="shared" si="71"/>
        <v>45996</v>
      </c>
      <c r="Z378" s="44">
        <f t="shared" si="72"/>
        <v>0</v>
      </c>
      <c r="AA378" s="1" cm="1">
        <f t="array" ref="AA378">IF(Z378&gt;0,INDEX($M$40:$M$61,Z378,1),AA377)</f>
        <v>45987</v>
      </c>
      <c r="AB378" s="1" cm="1">
        <f t="array" ref="AB378">IF(Z378&gt;0,INDEX($M$40:$M$61,Z378+1,1),AB377)</f>
        <v>46352</v>
      </c>
      <c r="AC378" s="44">
        <f t="shared" si="73"/>
        <v>365</v>
      </c>
      <c r="AD378" s="45">
        <f t="shared" si="74"/>
        <v>0.97479742491013577</v>
      </c>
      <c r="AE378" s="45">
        <f t="shared" si="75"/>
        <v>0.95711360205848117</v>
      </c>
      <c r="AF378" s="44">
        <f t="shared" si="78"/>
        <v>9</v>
      </c>
      <c r="AG378" s="45">
        <f t="shared" si="76"/>
        <v>0.97435748115520648</v>
      </c>
      <c r="AH378">
        <f t="shared" si="77"/>
        <v>2.5004617125919709E-2</v>
      </c>
      <c r="AI378" s="40">
        <f ca="1"/>
        <v>1.8057253203096479E-2</v>
      </c>
      <c r="AJ378" s="229">
        <v>-2E-3</v>
      </c>
      <c r="AK378" s="230">
        <v>2.300461712591971E-2</v>
      </c>
      <c r="AL378" s="231">
        <v>0.97638408416341227</v>
      </c>
    </row>
    <row r="379" spans="24:38">
      <c r="X379" s="46">
        <v>375</v>
      </c>
      <c r="Y379" s="1">
        <f t="shared" si="71"/>
        <v>45997</v>
      </c>
      <c r="Z379" s="44">
        <f t="shared" si="72"/>
        <v>0</v>
      </c>
      <c r="AA379" s="1" cm="1">
        <f t="array" ref="AA379">IF(Z379&gt;0,INDEX($M$40:$M$61,Z379,1),AA378)</f>
        <v>45987</v>
      </c>
      <c r="AB379" s="1" cm="1">
        <f t="array" ref="AB379">IF(Z379&gt;0,INDEX($M$40:$M$61,Z379+1,1),AB378)</f>
        <v>46352</v>
      </c>
      <c r="AC379" s="44">
        <f t="shared" si="73"/>
        <v>365</v>
      </c>
      <c r="AD379" s="45">
        <f t="shared" si="74"/>
        <v>0.97479742491013577</v>
      </c>
      <c r="AE379" s="45">
        <f t="shared" si="75"/>
        <v>0.95711360205848117</v>
      </c>
      <c r="AF379" s="44">
        <f t="shared" si="78"/>
        <v>10</v>
      </c>
      <c r="AG379" s="45">
        <f t="shared" si="76"/>
        <v>0.97430861077386566</v>
      </c>
      <c r="AH379">
        <f t="shared" si="77"/>
        <v>2.4986089614519983E-2</v>
      </c>
      <c r="AI379" s="40">
        <f ca="1"/>
        <v>1.8057253203096479E-2</v>
      </c>
      <c r="AJ379" s="229">
        <v>-2E-3</v>
      </c>
      <c r="AK379" s="230">
        <v>2.2986089614519985E-2</v>
      </c>
      <c r="AL379" s="231">
        <v>0.97634053623373851</v>
      </c>
    </row>
    <row r="380" spans="24:38">
      <c r="X380" s="46">
        <v>376</v>
      </c>
      <c r="Y380" s="1">
        <f t="shared" si="71"/>
        <v>45998</v>
      </c>
      <c r="Z380" s="44">
        <f t="shared" si="72"/>
        <v>0</v>
      </c>
      <c r="AA380" s="1" cm="1">
        <f t="array" ref="AA380">IF(Z380&gt;0,INDEX($M$40:$M$61,Z380,1),AA379)</f>
        <v>45987</v>
      </c>
      <c r="AB380" s="1" cm="1">
        <f t="array" ref="AB380">IF(Z380&gt;0,INDEX($M$40:$M$61,Z380+1,1),AB379)</f>
        <v>46352</v>
      </c>
      <c r="AC380" s="44">
        <f t="shared" si="73"/>
        <v>365</v>
      </c>
      <c r="AD380" s="45">
        <f t="shared" si="74"/>
        <v>0.97479742491013577</v>
      </c>
      <c r="AE380" s="45">
        <f t="shared" si="75"/>
        <v>0.95711360205848117</v>
      </c>
      <c r="AF380" s="44">
        <f t="shared" si="78"/>
        <v>11</v>
      </c>
      <c r="AG380" s="45">
        <f t="shared" si="76"/>
        <v>0.97425974284369321</v>
      </c>
      <c r="AH380">
        <f t="shared" si="77"/>
        <v>2.4967660653712732E-2</v>
      </c>
      <c r="AI380" s="40">
        <f ca="1"/>
        <v>1.8057253203096479E-2</v>
      </c>
      <c r="AJ380" s="229">
        <v>-2E-3</v>
      </c>
      <c r="AK380" s="230">
        <v>2.2967660653712731E-2</v>
      </c>
      <c r="AL380" s="231">
        <v>0.97629699024635608</v>
      </c>
    </row>
    <row r="381" spans="24:38">
      <c r="X381" s="46">
        <v>377</v>
      </c>
      <c r="Y381" s="1">
        <f t="shared" si="71"/>
        <v>45999</v>
      </c>
      <c r="Z381" s="44">
        <f t="shared" si="72"/>
        <v>0</v>
      </c>
      <c r="AA381" s="1" cm="1">
        <f t="array" ref="AA381">IF(Z381&gt;0,INDEX($M$40:$M$61,Z381,1),AA380)</f>
        <v>45987</v>
      </c>
      <c r="AB381" s="1" cm="1">
        <f t="array" ref="AB381">IF(Z381&gt;0,INDEX($M$40:$M$61,Z381+1,1),AB380)</f>
        <v>46352</v>
      </c>
      <c r="AC381" s="44">
        <f t="shared" si="73"/>
        <v>365</v>
      </c>
      <c r="AD381" s="45">
        <f t="shared" si="74"/>
        <v>0.97479742491013577</v>
      </c>
      <c r="AE381" s="45">
        <f t="shared" si="75"/>
        <v>0.95711360205848117</v>
      </c>
      <c r="AF381" s="44">
        <f t="shared" si="78"/>
        <v>12</v>
      </c>
      <c r="AG381" s="45">
        <f t="shared" si="76"/>
        <v>0.97421087736456613</v>
      </c>
      <c r="AH381">
        <f t="shared" si="77"/>
        <v>2.4949329459275808E-2</v>
      </c>
      <c r="AI381" s="40">
        <f ca="1"/>
        <v>1.8057253203096479E-2</v>
      </c>
      <c r="AJ381" s="229">
        <v>-2E-3</v>
      </c>
      <c r="AK381" s="230">
        <v>2.2949329459275809E-2</v>
      </c>
      <c r="AL381" s="231">
        <v>0.97625344620117827</v>
      </c>
    </row>
    <row r="382" spans="24:38">
      <c r="X382" s="46">
        <v>378</v>
      </c>
      <c r="Y382" s="1">
        <f t="shared" si="71"/>
        <v>46000</v>
      </c>
      <c r="Z382" s="44">
        <f t="shared" si="72"/>
        <v>0</v>
      </c>
      <c r="AA382" s="1" cm="1">
        <f t="array" ref="AA382">IF(Z382&gt;0,INDEX($M$40:$M$61,Z382,1),AA381)</f>
        <v>45987</v>
      </c>
      <c r="AB382" s="1" cm="1">
        <f t="array" ref="AB382">IF(Z382&gt;0,INDEX($M$40:$M$61,Z382+1,1),AB381)</f>
        <v>46352</v>
      </c>
      <c r="AC382" s="44">
        <f t="shared" si="73"/>
        <v>365</v>
      </c>
      <c r="AD382" s="45">
        <f t="shared" si="74"/>
        <v>0.97479742491013577</v>
      </c>
      <c r="AE382" s="45">
        <f t="shared" si="75"/>
        <v>0.95711360205848117</v>
      </c>
      <c r="AF382" s="44">
        <f t="shared" si="78"/>
        <v>13</v>
      </c>
      <c r="AG382" s="45">
        <f t="shared" si="76"/>
        <v>0.9741620143363614</v>
      </c>
      <c r="AH382">
        <f t="shared" si="77"/>
        <v>2.493109525528571E-2</v>
      </c>
      <c r="AI382" s="40">
        <f ca="1"/>
        <v>1.8057253203096479E-2</v>
      </c>
      <c r="AJ382" s="229">
        <v>-2E-3</v>
      </c>
      <c r="AK382" s="230">
        <v>2.2931095255285708E-2</v>
      </c>
      <c r="AL382" s="231">
        <v>0.97620990409811814</v>
      </c>
    </row>
    <row r="383" spans="24:38">
      <c r="X383" s="46">
        <v>379</v>
      </c>
      <c r="Y383" s="1">
        <f t="shared" si="71"/>
        <v>46001</v>
      </c>
      <c r="Z383" s="44">
        <f t="shared" si="72"/>
        <v>0</v>
      </c>
      <c r="AA383" s="1" cm="1">
        <f t="array" ref="AA383">IF(Z383&gt;0,INDEX($M$40:$M$61,Z383,1),AA382)</f>
        <v>45987</v>
      </c>
      <c r="AB383" s="1" cm="1">
        <f t="array" ref="AB383">IF(Z383&gt;0,INDEX($M$40:$M$61,Z383+1,1),AB382)</f>
        <v>46352</v>
      </c>
      <c r="AC383" s="44">
        <f t="shared" si="73"/>
        <v>365</v>
      </c>
      <c r="AD383" s="45">
        <f t="shared" si="74"/>
        <v>0.97479742491013577</v>
      </c>
      <c r="AE383" s="45">
        <f t="shared" si="75"/>
        <v>0.95711360205848117</v>
      </c>
      <c r="AF383" s="44">
        <f t="shared" si="78"/>
        <v>14</v>
      </c>
      <c r="AG383" s="45">
        <f t="shared" si="76"/>
        <v>0.97411315375895613</v>
      </c>
      <c r="AH383">
        <f t="shared" si="77"/>
        <v>2.4912957274008E-2</v>
      </c>
      <c r="AI383" s="40">
        <f ca="1"/>
        <v>1.8057253203096479E-2</v>
      </c>
      <c r="AJ383" s="229">
        <v>-2E-3</v>
      </c>
      <c r="AK383" s="230">
        <v>2.2912957274008001E-2</v>
      </c>
      <c r="AL383" s="231">
        <v>0.97616636393708933</v>
      </c>
    </row>
    <row r="384" spans="24:38">
      <c r="X384" s="46">
        <v>380</v>
      </c>
      <c r="Y384" s="1">
        <f t="shared" si="71"/>
        <v>46002</v>
      </c>
      <c r="Z384" s="44">
        <f t="shared" si="72"/>
        <v>0</v>
      </c>
      <c r="AA384" s="1" cm="1">
        <f t="array" ref="AA384">IF(Z384&gt;0,INDEX($M$40:$M$61,Z384,1),AA383)</f>
        <v>45987</v>
      </c>
      <c r="AB384" s="1" cm="1">
        <f t="array" ref="AB384">IF(Z384&gt;0,INDEX($M$40:$M$61,Z384+1,1),AB383)</f>
        <v>46352</v>
      </c>
      <c r="AC384" s="44">
        <f t="shared" si="73"/>
        <v>365</v>
      </c>
      <c r="AD384" s="45">
        <f t="shared" si="74"/>
        <v>0.97479742491013577</v>
      </c>
      <c r="AE384" s="45">
        <f t="shared" si="75"/>
        <v>0.95711360205848117</v>
      </c>
      <c r="AF384" s="44">
        <f t="shared" si="78"/>
        <v>15</v>
      </c>
      <c r="AG384" s="45">
        <f t="shared" si="76"/>
        <v>0.97406429563222752</v>
      </c>
      <c r="AH384">
        <f t="shared" si="77"/>
        <v>2.4894914755789557E-2</v>
      </c>
      <c r="AI384" s="40">
        <f ca="1"/>
        <v>1.8057253203096479E-2</v>
      </c>
      <c r="AJ384" s="229">
        <v>-2E-3</v>
      </c>
      <c r="AK384" s="230">
        <v>2.2894914755789558E-2</v>
      </c>
      <c r="AL384" s="231">
        <v>0.97612282571800535</v>
      </c>
    </row>
    <row r="385" spans="24:38">
      <c r="X385" s="46">
        <v>381</v>
      </c>
      <c r="Y385" s="1">
        <f t="shared" si="71"/>
        <v>46003</v>
      </c>
      <c r="Z385" s="44">
        <f t="shared" si="72"/>
        <v>0</v>
      </c>
      <c r="AA385" s="1" cm="1">
        <f t="array" ref="AA385">IF(Z385&gt;0,INDEX($M$40:$M$61,Z385,1),AA384)</f>
        <v>45987</v>
      </c>
      <c r="AB385" s="1" cm="1">
        <f t="array" ref="AB385">IF(Z385&gt;0,INDEX($M$40:$M$61,Z385+1,1),AB384)</f>
        <v>46352</v>
      </c>
      <c r="AC385" s="44">
        <f t="shared" si="73"/>
        <v>365</v>
      </c>
      <c r="AD385" s="45">
        <f t="shared" si="74"/>
        <v>0.97479742491013577</v>
      </c>
      <c r="AE385" s="45">
        <f t="shared" si="75"/>
        <v>0.95711360205848117</v>
      </c>
      <c r="AF385" s="44">
        <f t="shared" si="78"/>
        <v>16</v>
      </c>
      <c r="AG385" s="45">
        <f t="shared" si="76"/>
        <v>0.97401543995605255</v>
      </c>
      <c r="AH385">
        <f t="shared" si="77"/>
        <v>2.487696694895284E-2</v>
      </c>
      <c r="AI385" s="40">
        <f ca="1"/>
        <v>1.8057253203096479E-2</v>
      </c>
      <c r="AJ385" s="229">
        <v>-2E-3</v>
      </c>
      <c r="AK385" s="230">
        <v>2.2876966948952838E-2</v>
      </c>
      <c r="AL385" s="231">
        <v>0.97607928944077937</v>
      </c>
    </row>
    <row r="386" spans="24:38">
      <c r="X386" s="46">
        <v>382</v>
      </c>
      <c r="Y386" s="1">
        <f t="shared" si="71"/>
        <v>46004</v>
      </c>
      <c r="Z386" s="44">
        <f t="shared" si="72"/>
        <v>0</v>
      </c>
      <c r="AA386" s="1" cm="1">
        <f t="array" ref="AA386">IF(Z386&gt;0,INDEX($M$40:$M$61,Z386,1),AA385)</f>
        <v>45987</v>
      </c>
      <c r="AB386" s="1" cm="1">
        <f t="array" ref="AB386">IF(Z386&gt;0,INDEX($M$40:$M$61,Z386+1,1),AB385)</f>
        <v>46352</v>
      </c>
      <c r="AC386" s="44">
        <f t="shared" si="73"/>
        <v>365</v>
      </c>
      <c r="AD386" s="45">
        <f t="shared" si="74"/>
        <v>0.97479742491013577</v>
      </c>
      <c r="AE386" s="45">
        <f t="shared" si="75"/>
        <v>0.95711360205848117</v>
      </c>
      <c r="AF386" s="44">
        <f t="shared" si="78"/>
        <v>17</v>
      </c>
      <c r="AG386" s="45">
        <f t="shared" si="76"/>
        <v>0.97396658673030823</v>
      </c>
      <c r="AH386">
        <f t="shared" si="77"/>
        <v>2.4859113109691289E-2</v>
      </c>
      <c r="AI386" s="40">
        <f ca="1"/>
        <v>1.8057253203096479E-2</v>
      </c>
      <c r="AJ386" s="229">
        <v>-2E-3</v>
      </c>
      <c r="AK386" s="230">
        <v>2.2859113109691291E-2</v>
      </c>
      <c r="AL386" s="231">
        <v>0.9760357551053247</v>
      </c>
    </row>
    <row r="387" spans="24:38">
      <c r="X387" s="46">
        <v>383</v>
      </c>
      <c r="Y387" s="1">
        <f t="shared" si="71"/>
        <v>46005</v>
      </c>
      <c r="Z387" s="44">
        <f t="shared" si="72"/>
        <v>0</v>
      </c>
      <c r="AA387" s="1" cm="1">
        <f t="array" ref="AA387">IF(Z387&gt;0,INDEX($M$40:$M$61,Z387,1),AA386)</f>
        <v>45987</v>
      </c>
      <c r="AB387" s="1" cm="1">
        <f t="array" ref="AB387">IF(Z387&gt;0,INDEX($M$40:$M$61,Z387+1,1),AB386)</f>
        <v>46352</v>
      </c>
      <c r="AC387" s="44">
        <f t="shared" si="73"/>
        <v>365</v>
      </c>
      <c r="AD387" s="45">
        <f t="shared" si="74"/>
        <v>0.97479742491013577</v>
      </c>
      <c r="AE387" s="45">
        <f t="shared" si="75"/>
        <v>0.95711360205848117</v>
      </c>
      <c r="AF387" s="44">
        <f t="shared" si="78"/>
        <v>18</v>
      </c>
      <c r="AG387" s="45">
        <f t="shared" si="76"/>
        <v>0.97391773595487185</v>
      </c>
      <c r="AH387">
        <f t="shared" si="77"/>
        <v>2.4841352501966237E-2</v>
      </c>
      <c r="AI387" s="40">
        <f ca="1"/>
        <v>1.8057253203096479E-2</v>
      </c>
      <c r="AJ387" s="229">
        <v>-2E-3</v>
      </c>
      <c r="AK387" s="230">
        <v>2.2841352501966235E-2</v>
      </c>
      <c r="AL387" s="231">
        <v>0.97599222271155506</v>
      </c>
    </row>
    <row r="388" spans="24:38">
      <c r="X388" s="46">
        <v>384</v>
      </c>
      <c r="Y388" s="1">
        <f t="shared" si="71"/>
        <v>46006</v>
      </c>
      <c r="Z388" s="44">
        <f t="shared" si="72"/>
        <v>0</v>
      </c>
      <c r="AA388" s="1" cm="1">
        <f t="array" ref="AA388">IF(Z388&gt;0,INDEX($M$40:$M$61,Z388,1),AA387)</f>
        <v>45987</v>
      </c>
      <c r="AB388" s="1" cm="1">
        <f t="array" ref="AB388">IF(Z388&gt;0,INDEX($M$40:$M$61,Z388+1,1),AB387)</f>
        <v>46352</v>
      </c>
      <c r="AC388" s="44">
        <f t="shared" si="73"/>
        <v>365</v>
      </c>
      <c r="AD388" s="45">
        <f t="shared" si="74"/>
        <v>0.97479742491013577</v>
      </c>
      <c r="AE388" s="45">
        <f t="shared" si="75"/>
        <v>0.95711360205848117</v>
      </c>
      <c r="AF388" s="44">
        <f t="shared" si="78"/>
        <v>19</v>
      </c>
      <c r="AG388" s="45">
        <f t="shared" si="76"/>
        <v>0.97386888762962043</v>
      </c>
      <c r="AH388">
        <f t="shared" si="77"/>
        <v>2.4823684397406409E-2</v>
      </c>
      <c r="AI388" s="40">
        <f ca="1"/>
        <v>1.8057253203096479E-2</v>
      </c>
      <c r="AJ388" s="229">
        <v>-2E-3</v>
      </c>
      <c r="AK388" s="230">
        <v>2.282368439740641E-2</v>
      </c>
      <c r="AL388" s="231">
        <v>0.97594869225938363</v>
      </c>
    </row>
    <row r="389" spans="24:38">
      <c r="X389" s="46">
        <v>385</v>
      </c>
      <c r="Y389" s="1">
        <f t="shared" si="71"/>
        <v>46007</v>
      </c>
      <c r="Z389" s="44">
        <f t="shared" si="72"/>
        <v>0</v>
      </c>
      <c r="AA389" s="1" cm="1">
        <f t="array" ref="AA389">IF(Z389&gt;0,INDEX($M$40:$M$61,Z389,1),AA388)</f>
        <v>45987</v>
      </c>
      <c r="AB389" s="1" cm="1">
        <f t="array" ref="AB389">IF(Z389&gt;0,INDEX($M$40:$M$61,Z389+1,1),AB388)</f>
        <v>46352</v>
      </c>
      <c r="AC389" s="44">
        <f t="shared" si="73"/>
        <v>365</v>
      </c>
      <c r="AD389" s="45">
        <f t="shared" si="74"/>
        <v>0.97479742491013577</v>
      </c>
      <c r="AE389" s="45">
        <f t="shared" si="75"/>
        <v>0.95711360205848117</v>
      </c>
      <c r="AF389" s="44">
        <f t="shared" si="78"/>
        <v>20</v>
      </c>
      <c r="AG389" s="45">
        <f t="shared" si="76"/>
        <v>0.97382004175443093</v>
      </c>
      <c r="AH389">
        <f t="shared" si="77"/>
        <v>2.4806108075208045E-2</v>
      </c>
      <c r="AI389" s="40">
        <f ca="1"/>
        <v>1.8057253203096479E-2</v>
      </c>
      <c r="AJ389" s="229">
        <v>-2E-3</v>
      </c>
      <c r="AK389" s="230">
        <v>2.2806108075208047E-2</v>
      </c>
      <c r="AL389" s="231">
        <v>0.97590516374872371</v>
      </c>
    </row>
    <row r="390" spans="24:38">
      <c r="X390" s="46">
        <v>386</v>
      </c>
      <c r="Y390" s="1">
        <f t="shared" ref="Y390:Y453" si="79">Y389+1</f>
        <v>46008</v>
      </c>
      <c r="Z390" s="44">
        <f t="shared" ref="Z390:Z453" si="80">IFERROR(MATCH(Y390,$M$40:$M$61,0),0)</f>
        <v>0</v>
      </c>
      <c r="AA390" s="1" cm="1">
        <f t="array" ref="AA390">IF(Z390&gt;0,INDEX($M$40:$M$61,Z390,1),AA389)</f>
        <v>45987</v>
      </c>
      <c r="AB390" s="1" cm="1">
        <f t="array" ref="AB390">IF(Z390&gt;0,INDEX($M$40:$M$61,Z390+1,1),AB389)</f>
        <v>46352</v>
      </c>
      <c r="AC390" s="44">
        <f t="shared" ref="AC390:AC453" si="81">_xlfn.DAYS(AB390,AA390)</f>
        <v>365</v>
      </c>
      <c r="AD390" s="45">
        <f t="shared" ref="AD390:AD453" si="82">VLOOKUP(AA390,$M$40:$P$61,4,FALSE)</f>
        <v>0.97479742491013577</v>
      </c>
      <c r="AE390" s="45">
        <f t="shared" ref="AE390:AE453" si="83">VLOOKUP(AB390,$M$10:$P$36,4,FALSE)</f>
        <v>0.95711360205848117</v>
      </c>
      <c r="AF390" s="44">
        <f t="shared" si="78"/>
        <v>21</v>
      </c>
      <c r="AG390" s="45">
        <f t="shared" ref="AG390:AG453" si="84">IF(AF390=0,AD390,AD390*(AE390/AD390)^(AF390/AC390))</f>
        <v>0.97377119832918069</v>
      </c>
      <c r="AH390">
        <f t="shared" ref="AH390:AH453" si="85">-LN(AG390)*360/X390</f>
        <v>2.4788622822036525E-2</v>
      </c>
      <c r="AI390" s="40">
        <f ca="1"/>
        <v>1.8057253203096479E-2</v>
      </c>
      <c r="AJ390" s="229">
        <v>-2E-3</v>
      </c>
      <c r="AK390" s="230">
        <v>2.2788622822036524E-2</v>
      </c>
      <c r="AL390" s="231">
        <v>0.97586163717948893</v>
      </c>
    </row>
    <row r="391" spans="24:38">
      <c r="X391" s="46">
        <v>387</v>
      </c>
      <c r="Y391" s="1">
        <f t="shared" si="79"/>
        <v>46009</v>
      </c>
      <c r="Z391" s="44">
        <f t="shared" si="80"/>
        <v>0</v>
      </c>
      <c r="AA391" s="1" cm="1">
        <f t="array" ref="AA391">IF(Z391&gt;0,INDEX($M$40:$M$61,Z391,1),AA390)</f>
        <v>45987</v>
      </c>
      <c r="AB391" s="1" cm="1">
        <f t="array" ref="AB391">IF(Z391&gt;0,INDEX($M$40:$M$61,Z391+1,1),AB390)</f>
        <v>46352</v>
      </c>
      <c r="AC391" s="44">
        <f t="shared" si="81"/>
        <v>365</v>
      </c>
      <c r="AD391" s="45">
        <f t="shared" si="82"/>
        <v>0.97479742491013577</v>
      </c>
      <c r="AE391" s="45">
        <f t="shared" si="83"/>
        <v>0.95711360205848117</v>
      </c>
      <c r="AF391" s="44">
        <f t="shared" si="78"/>
        <v>22</v>
      </c>
      <c r="AG391" s="45">
        <f t="shared" si="84"/>
        <v>0.97372235735374668</v>
      </c>
      <c r="AH391">
        <f t="shared" si="85"/>
        <v>2.4771227931930526E-2</v>
      </c>
      <c r="AI391" s="40">
        <f ca="1"/>
        <v>1.8057253203096479E-2</v>
      </c>
      <c r="AJ391" s="229">
        <v>-2E-3</v>
      </c>
      <c r="AK391" s="230">
        <v>2.2771227931930524E-2</v>
      </c>
      <c r="AL391" s="231">
        <v>0.97581811255159268</v>
      </c>
    </row>
    <row r="392" spans="24:38">
      <c r="X392" s="46">
        <v>388</v>
      </c>
      <c r="Y392" s="1">
        <f t="shared" si="79"/>
        <v>46010</v>
      </c>
      <c r="Z392" s="44">
        <f t="shared" si="80"/>
        <v>0</v>
      </c>
      <c r="AA392" s="1" cm="1">
        <f t="array" ref="AA392">IF(Z392&gt;0,INDEX($M$40:$M$61,Z392,1),AA391)</f>
        <v>45987</v>
      </c>
      <c r="AB392" s="1" cm="1">
        <f t="array" ref="AB392">IF(Z392&gt;0,INDEX($M$40:$M$61,Z392+1,1),AB391)</f>
        <v>46352</v>
      </c>
      <c r="AC392" s="44">
        <f t="shared" si="81"/>
        <v>365</v>
      </c>
      <c r="AD392" s="45">
        <f t="shared" si="82"/>
        <v>0.97479742491013577</v>
      </c>
      <c r="AE392" s="45">
        <f t="shared" si="83"/>
        <v>0.95711360205848117</v>
      </c>
      <c r="AF392" s="44">
        <f t="shared" si="78"/>
        <v>23</v>
      </c>
      <c r="AG392" s="45">
        <f t="shared" si="84"/>
        <v>0.97367351882800612</v>
      </c>
      <c r="AH392">
        <f t="shared" si="85"/>
        <v>2.475392270620648E-2</v>
      </c>
      <c r="AI392" s="40">
        <f ca="1"/>
        <v>1.8057253203096479E-2</v>
      </c>
      <c r="AJ392" s="229">
        <v>-2E-3</v>
      </c>
      <c r="AK392" s="230">
        <v>2.2753922706206478E-2</v>
      </c>
      <c r="AL392" s="231">
        <v>0.97577458986494825</v>
      </c>
    </row>
    <row r="393" spans="24:38">
      <c r="X393" s="46">
        <v>389</v>
      </c>
      <c r="Y393" s="1">
        <f t="shared" si="79"/>
        <v>46011</v>
      </c>
      <c r="Z393" s="44">
        <f t="shared" si="80"/>
        <v>0</v>
      </c>
      <c r="AA393" s="1" cm="1">
        <f t="array" ref="AA393">IF(Z393&gt;0,INDEX($M$40:$M$61,Z393,1),AA392)</f>
        <v>45987</v>
      </c>
      <c r="AB393" s="1" cm="1">
        <f t="array" ref="AB393">IF(Z393&gt;0,INDEX($M$40:$M$61,Z393+1,1),AB392)</f>
        <v>46352</v>
      </c>
      <c r="AC393" s="44">
        <f t="shared" si="81"/>
        <v>365</v>
      </c>
      <c r="AD393" s="45">
        <f t="shared" si="82"/>
        <v>0.97479742491013577</v>
      </c>
      <c r="AE393" s="45">
        <f t="shared" si="83"/>
        <v>0.95711360205848117</v>
      </c>
      <c r="AF393" s="44">
        <f t="shared" si="78"/>
        <v>24</v>
      </c>
      <c r="AG393" s="45">
        <f t="shared" si="84"/>
        <v>0.97362468275183611</v>
      </c>
      <c r="AH393">
        <f t="shared" si="85"/>
        <v>2.4736706453365318E-2</v>
      </c>
      <c r="AI393" s="40">
        <f ca="1"/>
        <v>1.8057253203096479E-2</v>
      </c>
      <c r="AJ393" s="229">
        <v>-2E-3</v>
      </c>
      <c r="AK393" s="230">
        <v>2.273670645336532E-2</v>
      </c>
      <c r="AL393" s="231">
        <v>0.97573106911946905</v>
      </c>
    </row>
    <row r="394" spans="24:38">
      <c r="X394" s="46">
        <v>390</v>
      </c>
      <c r="Y394" s="1">
        <f t="shared" si="79"/>
        <v>46012</v>
      </c>
      <c r="Z394" s="44">
        <f t="shared" si="80"/>
        <v>0</v>
      </c>
      <c r="AA394" s="1" cm="1">
        <f t="array" ref="AA394">IF(Z394&gt;0,INDEX($M$40:$M$61,Z394,1),AA393)</f>
        <v>45987</v>
      </c>
      <c r="AB394" s="1" cm="1">
        <f t="array" ref="AB394">IF(Z394&gt;0,INDEX($M$40:$M$61,Z394+1,1),AB393)</f>
        <v>46352</v>
      </c>
      <c r="AC394" s="44">
        <f t="shared" si="81"/>
        <v>365</v>
      </c>
      <c r="AD394" s="45">
        <f t="shared" si="82"/>
        <v>0.97479742491013577</v>
      </c>
      <c r="AE394" s="45">
        <f t="shared" si="83"/>
        <v>0.95711360205848117</v>
      </c>
      <c r="AF394" s="44">
        <f t="shared" si="78"/>
        <v>25</v>
      </c>
      <c r="AG394" s="45">
        <f t="shared" si="84"/>
        <v>0.97357584912511363</v>
      </c>
      <c r="AH394">
        <f t="shared" si="85"/>
        <v>2.4719578489000398E-2</v>
      </c>
      <c r="AI394" s="40">
        <f ca="1"/>
        <v>1.8057253203096479E-2</v>
      </c>
      <c r="AJ394" s="229">
        <v>-2E-3</v>
      </c>
      <c r="AK394" s="230">
        <v>2.27195784890004E-2</v>
      </c>
      <c r="AL394" s="231">
        <v>0.9756875503150686</v>
      </c>
    </row>
    <row r="395" spans="24:38">
      <c r="X395" s="46">
        <v>391</v>
      </c>
      <c r="Y395" s="1">
        <f t="shared" si="79"/>
        <v>46013</v>
      </c>
      <c r="Z395" s="44">
        <f t="shared" si="80"/>
        <v>0</v>
      </c>
      <c r="AA395" s="1" cm="1">
        <f t="array" ref="AA395">IF(Z395&gt;0,INDEX($M$40:$M$61,Z395,1),AA394)</f>
        <v>45987</v>
      </c>
      <c r="AB395" s="1" cm="1">
        <f t="array" ref="AB395">IF(Z395&gt;0,INDEX($M$40:$M$61,Z395+1,1),AB394)</f>
        <v>46352</v>
      </c>
      <c r="AC395" s="44">
        <f t="shared" si="81"/>
        <v>365</v>
      </c>
      <c r="AD395" s="45">
        <f t="shared" si="82"/>
        <v>0.97479742491013577</v>
      </c>
      <c r="AE395" s="45">
        <f t="shared" si="83"/>
        <v>0.95711360205848117</v>
      </c>
      <c r="AF395" s="44">
        <f t="shared" si="78"/>
        <v>26</v>
      </c>
      <c r="AG395" s="45">
        <f t="shared" si="84"/>
        <v>0.97352701794771612</v>
      </c>
      <c r="AH395">
        <f t="shared" si="85"/>
        <v>2.4702538135706265E-2</v>
      </c>
      <c r="AI395" s="40">
        <f ca="1"/>
        <v>1.8057253203096479E-2</v>
      </c>
      <c r="AJ395" s="229">
        <v>-2E-3</v>
      </c>
      <c r="AK395" s="230">
        <v>2.2702538135706267E-2</v>
      </c>
      <c r="AL395" s="231">
        <v>0.97564403345166029</v>
      </c>
    </row>
    <row r="396" spans="24:38">
      <c r="X396" s="46">
        <v>392</v>
      </c>
      <c r="Y396" s="1">
        <f t="shared" si="79"/>
        <v>46014</v>
      </c>
      <c r="Z396" s="44">
        <f t="shared" si="80"/>
        <v>0</v>
      </c>
      <c r="AA396" s="1" cm="1">
        <f t="array" ref="AA396">IF(Z396&gt;0,INDEX($M$40:$M$61,Z396,1),AA395)</f>
        <v>45987</v>
      </c>
      <c r="AB396" s="1" cm="1">
        <f t="array" ref="AB396">IF(Z396&gt;0,INDEX($M$40:$M$61,Z396+1,1),AB395)</f>
        <v>46352</v>
      </c>
      <c r="AC396" s="44">
        <f t="shared" si="81"/>
        <v>365</v>
      </c>
      <c r="AD396" s="45">
        <f t="shared" si="82"/>
        <v>0.97479742491013577</v>
      </c>
      <c r="AE396" s="45">
        <f t="shared" si="83"/>
        <v>0.95711360205848117</v>
      </c>
      <c r="AF396" s="44">
        <f t="shared" ref="AF396:AF459" si="86">IF(Z396&lt;&gt;0,0,AF395+1)</f>
        <v>27</v>
      </c>
      <c r="AG396" s="45">
        <f t="shared" si="84"/>
        <v>0.97347818921952056</v>
      </c>
      <c r="AH396">
        <f t="shared" si="85"/>
        <v>2.4685584722990178E-2</v>
      </c>
      <c r="AI396" s="40">
        <f ca="1"/>
        <v>1.8057253203096479E-2</v>
      </c>
      <c r="AJ396" s="229">
        <v>-2E-3</v>
      </c>
      <c r="AK396" s="230">
        <v>2.2685584722990176E-2</v>
      </c>
      <c r="AL396" s="231">
        <v>0.97560051852915763</v>
      </c>
    </row>
    <row r="397" spans="24:38">
      <c r="X397" s="46">
        <v>393</v>
      </c>
      <c r="Y397" s="1">
        <f t="shared" si="79"/>
        <v>46015</v>
      </c>
      <c r="Z397" s="44">
        <f t="shared" si="80"/>
        <v>0</v>
      </c>
      <c r="AA397" s="1" cm="1">
        <f t="array" ref="AA397">IF(Z397&gt;0,INDEX($M$40:$M$61,Z397,1),AA396)</f>
        <v>45987</v>
      </c>
      <c r="AB397" s="1" cm="1">
        <f t="array" ref="AB397">IF(Z397&gt;0,INDEX($M$40:$M$61,Z397+1,1),AB396)</f>
        <v>46352</v>
      </c>
      <c r="AC397" s="44">
        <f t="shared" si="81"/>
        <v>365</v>
      </c>
      <c r="AD397" s="45">
        <f t="shared" si="82"/>
        <v>0.97479742491013577</v>
      </c>
      <c r="AE397" s="45">
        <f t="shared" si="83"/>
        <v>0.95711360205848117</v>
      </c>
      <c r="AF397" s="44">
        <f t="shared" si="86"/>
        <v>28</v>
      </c>
      <c r="AG397" s="45">
        <f t="shared" si="84"/>
        <v>0.97342936294040405</v>
      </c>
      <c r="AH397">
        <f t="shared" si="85"/>
        <v>2.4668717587183652E-2</v>
      </c>
      <c r="AI397" s="40">
        <f ca="1"/>
        <v>1.8057253203096479E-2</v>
      </c>
      <c r="AJ397" s="229">
        <v>-2E-3</v>
      </c>
      <c r="AK397" s="230">
        <v>2.2668717587183654E-2</v>
      </c>
      <c r="AL397" s="231">
        <v>0.97555700554747382</v>
      </c>
    </row>
    <row r="398" spans="24:38">
      <c r="X398" s="46">
        <v>394</v>
      </c>
      <c r="Y398" s="1">
        <f t="shared" si="79"/>
        <v>46016</v>
      </c>
      <c r="Z398" s="44">
        <f t="shared" si="80"/>
        <v>0</v>
      </c>
      <c r="AA398" s="1" cm="1">
        <f t="array" ref="AA398">IF(Z398&gt;0,INDEX($M$40:$M$61,Z398,1),AA397)</f>
        <v>45987</v>
      </c>
      <c r="AB398" s="1" cm="1">
        <f t="array" ref="AB398">IF(Z398&gt;0,INDEX($M$40:$M$61,Z398+1,1),AB397)</f>
        <v>46352</v>
      </c>
      <c r="AC398" s="44">
        <f t="shared" si="81"/>
        <v>365</v>
      </c>
      <c r="AD398" s="45">
        <f t="shared" si="82"/>
        <v>0.97479742491013577</v>
      </c>
      <c r="AE398" s="45">
        <f t="shared" si="83"/>
        <v>0.95711360205848117</v>
      </c>
      <c r="AF398" s="44">
        <f t="shared" si="86"/>
        <v>29</v>
      </c>
      <c r="AG398" s="45">
        <f t="shared" si="84"/>
        <v>0.9733805391102438</v>
      </c>
      <c r="AH398">
        <f t="shared" si="85"/>
        <v>2.4651936071355868E-2</v>
      </c>
      <c r="AI398" s="40">
        <f ca="1"/>
        <v>1.8057253203096479E-2</v>
      </c>
      <c r="AJ398" s="229">
        <v>-2E-3</v>
      </c>
      <c r="AK398" s="230">
        <v>2.265193607135587E-2</v>
      </c>
      <c r="AL398" s="231">
        <v>0.97551349450652247</v>
      </c>
    </row>
    <row r="399" spans="24:38">
      <c r="X399" s="46">
        <v>395</v>
      </c>
      <c r="Y399" s="1">
        <f t="shared" si="79"/>
        <v>46017</v>
      </c>
      <c r="Z399" s="44">
        <f t="shared" si="80"/>
        <v>0</v>
      </c>
      <c r="AA399" s="1" cm="1">
        <f t="array" ref="AA399">IF(Z399&gt;0,INDEX($M$40:$M$61,Z399,1),AA398)</f>
        <v>45987</v>
      </c>
      <c r="AB399" s="1" cm="1">
        <f t="array" ref="AB399">IF(Z399&gt;0,INDEX($M$40:$M$61,Z399+1,1),AB398)</f>
        <v>46352</v>
      </c>
      <c r="AC399" s="44">
        <f t="shared" si="81"/>
        <v>365</v>
      </c>
      <c r="AD399" s="45">
        <f t="shared" si="82"/>
        <v>0.97479742491013577</v>
      </c>
      <c r="AE399" s="45">
        <f t="shared" si="83"/>
        <v>0.95711360205848117</v>
      </c>
      <c r="AF399" s="44">
        <f t="shared" si="86"/>
        <v>30</v>
      </c>
      <c r="AG399" s="45">
        <f t="shared" si="84"/>
        <v>0.97333171772891713</v>
      </c>
      <c r="AH399">
        <f t="shared" si="85"/>
        <v>2.4635239525228361E-2</v>
      </c>
      <c r="AI399" s="40">
        <f ca="1"/>
        <v>1.8057253203096479E-2</v>
      </c>
      <c r="AJ399" s="229">
        <v>-2E-3</v>
      </c>
      <c r="AK399" s="230">
        <v>2.2635239525228362E-2</v>
      </c>
      <c r="AL399" s="231">
        <v>0.97546998540621721</v>
      </c>
    </row>
    <row r="400" spans="24:38">
      <c r="X400" s="46">
        <v>396</v>
      </c>
      <c r="Y400" s="1">
        <f t="shared" si="79"/>
        <v>46018</v>
      </c>
      <c r="Z400" s="44">
        <f t="shared" si="80"/>
        <v>0</v>
      </c>
      <c r="AA400" s="1" cm="1">
        <f t="array" ref="AA400">IF(Z400&gt;0,INDEX($M$40:$M$61,Z400,1),AA399)</f>
        <v>45987</v>
      </c>
      <c r="AB400" s="1" cm="1">
        <f t="array" ref="AB400">IF(Z400&gt;0,INDEX($M$40:$M$61,Z400+1,1),AB399)</f>
        <v>46352</v>
      </c>
      <c r="AC400" s="44">
        <f t="shared" si="81"/>
        <v>365</v>
      </c>
      <c r="AD400" s="45">
        <f t="shared" si="82"/>
        <v>0.97479742491013577</v>
      </c>
      <c r="AE400" s="45">
        <f t="shared" si="83"/>
        <v>0.95711360205848117</v>
      </c>
      <c r="AF400" s="44">
        <f t="shared" si="86"/>
        <v>31</v>
      </c>
      <c r="AG400" s="45">
        <f t="shared" si="84"/>
        <v>0.97328289879630103</v>
      </c>
      <c r="AH400">
        <f t="shared" si="85"/>
        <v>2.4618627305091453E-2</v>
      </c>
      <c r="AI400" s="40">
        <f ca="1"/>
        <v>1.8057253203096479E-2</v>
      </c>
      <c r="AJ400" s="229">
        <v>-2E-3</v>
      </c>
      <c r="AK400" s="230">
        <v>2.2618627305091454E-2</v>
      </c>
      <c r="AL400" s="231">
        <v>0.97542647824647111</v>
      </c>
    </row>
    <row r="401" spans="24:38">
      <c r="X401" s="46">
        <v>397</v>
      </c>
      <c r="Y401" s="1">
        <f t="shared" si="79"/>
        <v>46019</v>
      </c>
      <c r="Z401" s="44">
        <f t="shared" si="80"/>
        <v>0</v>
      </c>
      <c r="AA401" s="1" cm="1">
        <f t="array" ref="AA401">IF(Z401&gt;0,INDEX($M$40:$M$61,Z401,1),AA400)</f>
        <v>45987</v>
      </c>
      <c r="AB401" s="1" cm="1">
        <f t="array" ref="AB401">IF(Z401&gt;0,INDEX($M$40:$M$61,Z401+1,1),AB400)</f>
        <v>46352</v>
      </c>
      <c r="AC401" s="44">
        <f t="shared" si="81"/>
        <v>365</v>
      </c>
      <c r="AD401" s="45">
        <f t="shared" si="82"/>
        <v>0.97479742491013577</v>
      </c>
      <c r="AE401" s="45">
        <f t="shared" si="83"/>
        <v>0.95711360205848117</v>
      </c>
      <c r="AF401" s="44">
        <f t="shared" si="86"/>
        <v>32</v>
      </c>
      <c r="AG401" s="45">
        <f t="shared" si="84"/>
        <v>0.97323408231227271</v>
      </c>
      <c r="AH401">
        <f t="shared" si="85"/>
        <v>2.4602098773721017E-2</v>
      </c>
      <c r="AI401" s="40">
        <f ca="1"/>
        <v>1.8057253203096479E-2</v>
      </c>
      <c r="AJ401" s="229">
        <v>-2E-3</v>
      </c>
      <c r="AK401" s="230">
        <v>2.2602098773721019E-2</v>
      </c>
      <c r="AL401" s="231">
        <v>0.97538297302719779</v>
      </c>
    </row>
    <row r="402" spans="24:38">
      <c r="X402" s="46">
        <v>398</v>
      </c>
      <c r="Y402" s="1">
        <f t="shared" si="79"/>
        <v>46020</v>
      </c>
      <c r="Z402" s="44">
        <f t="shared" si="80"/>
        <v>0</v>
      </c>
      <c r="AA402" s="1" cm="1">
        <f t="array" ref="AA402">IF(Z402&gt;0,INDEX($M$40:$M$61,Z402,1),AA401)</f>
        <v>45987</v>
      </c>
      <c r="AB402" s="1" cm="1">
        <f t="array" ref="AB402">IF(Z402&gt;0,INDEX($M$40:$M$61,Z402+1,1),AB401)</f>
        <v>46352</v>
      </c>
      <c r="AC402" s="44">
        <f t="shared" si="81"/>
        <v>365</v>
      </c>
      <c r="AD402" s="45">
        <f t="shared" si="82"/>
        <v>0.97479742491013577</v>
      </c>
      <c r="AE402" s="45">
        <f t="shared" si="83"/>
        <v>0.95711360205848117</v>
      </c>
      <c r="AF402" s="44">
        <f t="shared" si="86"/>
        <v>33</v>
      </c>
      <c r="AG402" s="45">
        <f t="shared" si="84"/>
        <v>0.97318526827670948</v>
      </c>
      <c r="AH402">
        <f t="shared" si="85"/>
        <v>2.4585653300297074E-2</v>
      </c>
      <c r="AI402" s="40">
        <f ca="1"/>
        <v>1.8057253203096479E-2</v>
      </c>
      <c r="AJ402" s="229">
        <v>-2E-3</v>
      </c>
      <c r="AK402" s="230">
        <v>2.2585653300297076E-2</v>
      </c>
      <c r="AL402" s="231">
        <v>0.97533946974831076</v>
      </c>
    </row>
    <row r="403" spans="24:38">
      <c r="X403" s="46">
        <v>399</v>
      </c>
      <c r="Y403" s="1">
        <f t="shared" si="79"/>
        <v>46021</v>
      </c>
      <c r="Z403" s="44">
        <f t="shared" si="80"/>
        <v>0</v>
      </c>
      <c r="AA403" s="1" cm="1">
        <f t="array" ref="AA403">IF(Z403&gt;0,INDEX($M$40:$M$61,Z403,1),AA402)</f>
        <v>45987</v>
      </c>
      <c r="AB403" s="1" cm="1">
        <f t="array" ref="AB403">IF(Z403&gt;0,INDEX($M$40:$M$61,Z403+1,1),AB402)</f>
        <v>46352</v>
      </c>
      <c r="AC403" s="44">
        <f t="shared" si="81"/>
        <v>365</v>
      </c>
      <c r="AD403" s="45">
        <f t="shared" si="82"/>
        <v>0.97479742491013577</v>
      </c>
      <c r="AE403" s="45">
        <f t="shared" si="83"/>
        <v>0.95711360205848117</v>
      </c>
      <c r="AF403" s="44">
        <f t="shared" si="86"/>
        <v>34</v>
      </c>
      <c r="AG403" s="45">
        <f t="shared" si="84"/>
        <v>0.97313645668948845</v>
      </c>
      <c r="AH403">
        <f t="shared" si="85"/>
        <v>2.4569290260323874E-2</v>
      </c>
      <c r="AI403" s="40">
        <f ca="1"/>
        <v>1.8057253203096479E-2</v>
      </c>
      <c r="AJ403" s="229">
        <v>-2E-3</v>
      </c>
      <c r="AK403" s="230">
        <v>2.2569290260323872E-2</v>
      </c>
      <c r="AL403" s="231">
        <v>0.97529596840972343</v>
      </c>
    </row>
    <row r="404" spans="24:38">
      <c r="X404" s="46">
        <v>400</v>
      </c>
      <c r="Y404" s="1">
        <f t="shared" si="79"/>
        <v>46022</v>
      </c>
      <c r="Z404" s="44">
        <f t="shared" si="80"/>
        <v>0</v>
      </c>
      <c r="AA404" s="1" cm="1">
        <f t="array" ref="AA404">IF(Z404&gt;0,INDEX($M$40:$M$61,Z404,1),AA403)</f>
        <v>45987</v>
      </c>
      <c r="AB404" s="1" cm="1">
        <f t="array" ref="AB404">IF(Z404&gt;0,INDEX($M$40:$M$61,Z404+1,1),AB403)</f>
        <v>46352</v>
      </c>
      <c r="AC404" s="44">
        <f t="shared" si="81"/>
        <v>365</v>
      </c>
      <c r="AD404" s="45">
        <f t="shared" si="82"/>
        <v>0.97479742491013577</v>
      </c>
      <c r="AE404" s="45">
        <f t="shared" si="83"/>
        <v>0.95711360205848117</v>
      </c>
      <c r="AF404" s="44">
        <f t="shared" si="86"/>
        <v>35</v>
      </c>
      <c r="AG404" s="45">
        <f t="shared" si="84"/>
        <v>0.97308764755048671</v>
      </c>
      <c r="AH404">
        <f t="shared" si="85"/>
        <v>2.4553009035550636E-2</v>
      </c>
      <c r="AI404" s="40">
        <f ca="1"/>
        <v>1.8057253203096479E-2</v>
      </c>
      <c r="AJ404" s="229">
        <v>-2E-3</v>
      </c>
      <c r="AK404" s="230">
        <v>2.2553009035550638E-2</v>
      </c>
      <c r="AL404" s="231">
        <v>0.9752524690113491</v>
      </c>
    </row>
    <row r="405" spans="24:38">
      <c r="X405" s="46">
        <v>401</v>
      </c>
      <c r="Y405" s="1">
        <f t="shared" si="79"/>
        <v>46023</v>
      </c>
      <c r="Z405" s="44">
        <f t="shared" si="80"/>
        <v>0</v>
      </c>
      <c r="AA405" s="1" cm="1">
        <f t="array" ref="AA405">IF(Z405&gt;0,INDEX($M$40:$M$61,Z405,1),AA404)</f>
        <v>45987</v>
      </c>
      <c r="AB405" s="1" cm="1">
        <f t="array" ref="AB405">IF(Z405&gt;0,INDEX($M$40:$M$61,Z405+1,1),AB404)</f>
        <v>46352</v>
      </c>
      <c r="AC405" s="44">
        <f t="shared" si="81"/>
        <v>365</v>
      </c>
      <c r="AD405" s="45">
        <f t="shared" si="82"/>
        <v>0.97479742491013577</v>
      </c>
      <c r="AE405" s="45">
        <f t="shared" si="83"/>
        <v>0.95711360205848117</v>
      </c>
      <c r="AF405" s="44">
        <f t="shared" si="86"/>
        <v>36</v>
      </c>
      <c r="AG405" s="45">
        <f t="shared" si="84"/>
        <v>0.97303884085958159</v>
      </c>
      <c r="AH405">
        <f t="shared" si="85"/>
        <v>2.4536809013893456E-2</v>
      </c>
      <c r="AI405" s="40">
        <f ca="1"/>
        <v>1.8057253203096479E-2</v>
      </c>
      <c r="AJ405" s="229">
        <v>-2E-3</v>
      </c>
      <c r="AK405" s="230">
        <v>2.2536809013893454E-2</v>
      </c>
      <c r="AL405" s="231">
        <v>0.97520897155310149</v>
      </c>
    </row>
    <row r="406" spans="24:38">
      <c r="X406" s="46">
        <v>402</v>
      </c>
      <c r="Y406" s="1">
        <f t="shared" si="79"/>
        <v>46024</v>
      </c>
      <c r="Z406" s="44">
        <f t="shared" si="80"/>
        <v>0</v>
      </c>
      <c r="AA406" s="1" cm="1">
        <f t="array" ref="AA406">IF(Z406&gt;0,INDEX($M$40:$M$61,Z406,1),AA405)</f>
        <v>45987</v>
      </c>
      <c r="AB406" s="1" cm="1">
        <f t="array" ref="AB406">IF(Z406&gt;0,INDEX($M$40:$M$61,Z406+1,1),AB405)</f>
        <v>46352</v>
      </c>
      <c r="AC406" s="44">
        <f t="shared" si="81"/>
        <v>365</v>
      </c>
      <c r="AD406" s="45">
        <f t="shared" si="82"/>
        <v>0.97479742491013577</v>
      </c>
      <c r="AE406" s="45">
        <f t="shared" si="83"/>
        <v>0.95711360205848117</v>
      </c>
      <c r="AF406" s="44">
        <f t="shared" si="86"/>
        <v>37</v>
      </c>
      <c r="AG406" s="45">
        <f t="shared" si="84"/>
        <v>0.97299003661665029</v>
      </c>
      <c r="AH406">
        <f t="shared" si="85"/>
        <v>2.4520689589358938E-2</v>
      </c>
      <c r="AI406" s="40">
        <f ca="1"/>
        <v>1.8057253203096479E-2</v>
      </c>
      <c r="AJ406" s="229">
        <v>-2E-3</v>
      </c>
      <c r="AK406" s="230">
        <v>2.252068958935894E-2</v>
      </c>
      <c r="AL406" s="231">
        <v>0.9751654760348939</v>
      </c>
    </row>
    <row r="407" spans="24:38">
      <c r="X407" s="46">
        <v>403</v>
      </c>
      <c r="Y407" s="1">
        <f t="shared" si="79"/>
        <v>46025</v>
      </c>
      <c r="Z407" s="44">
        <f t="shared" si="80"/>
        <v>0</v>
      </c>
      <c r="AA407" s="1" cm="1">
        <f t="array" ref="AA407">IF(Z407&gt;0,INDEX($M$40:$M$61,Z407,1),AA406)</f>
        <v>45987</v>
      </c>
      <c r="AB407" s="1" cm="1">
        <f t="array" ref="AB407">IF(Z407&gt;0,INDEX($M$40:$M$61,Z407+1,1),AB406)</f>
        <v>46352</v>
      </c>
      <c r="AC407" s="44">
        <f t="shared" si="81"/>
        <v>365</v>
      </c>
      <c r="AD407" s="45">
        <f t="shared" si="82"/>
        <v>0.97479742491013577</v>
      </c>
      <c r="AE407" s="45">
        <f t="shared" si="83"/>
        <v>0.95711360205848117</v>
      </c>
      <c r="AF407" s="44">
        <f t="shared" si="86"/>
        <v>38</v>
      </c>
      <c r="AG407" s="45">
        <f t="shared" si="84"/>
        <v>0.97294123482157002</v>
      </c>
      <c r="AH407">
        <f t="shared" si="85"/>
        <v>2.4504650161968507E-2</v>
      </c>
      <c r="AI407" s="40">
        <f ca="1"/>
        <v>1.8057253203096479E-2</v>
      </c>
      <c r="AJ407" s="229">
        <v>-2E-3</v>
      </c>
      <c r="AK407" s="230">
        <v>2.2504650161968509E-2</v>
      </c>
      <c r="AL407" s="231">
        <v>0.97512198245663984</v>
      </c>
    </row>
    <row r="408" spans="24:38">
      <c r="X408" s="46">
        <v>404</v>
      </c>
      <c r="Y408" s="1">
        <f t="shared" si="79"/>
        <v>46026</v>
      </c>
      <c r="Z408" s="44">
        <f t="shared" si="80"/>
        <v>0</v>
      </c>
      <c r="AA408" s="1" cm="1">
        <f t="array" ref="AA408">IF(Z408&gt;0,INDEX($M$40:$M$61,Z408,1),AA407)</f>
        <v>45987</v>
      </c>
      <c r="AB408" s="1" cm="1">
        <f t="array" ref="AB408">IF(Z408&gt;0,INDEX($M$40:$M$61,Z408+1,1),AB407)</f>
        <v>46352</v>
      </c>
      <c r="AC408" s="44">
        <f t="shared" si="81"/>
        <v>365</v>
      </c>
      <c r="AD408" s="45">
        <f t="shared" si="82"/>
        <v>0.97479742491013577</v>
      </c>
      <c r="AE408" s="45">
        <f t="shared" si="83"/>
        <v>0.95711360205848117</v>
      </c>
      <c r="AF408" s="44">
        <f t="shared" si="86"/>
        <v>39</v>
      </c>
      <c r="AG408" s="45">
        <f t="shared" si="84"/>
        <v>0.972892435474218</v>
      </c>
      <c r="AH408">
        <f t="shared" si="85"/>
        <v>2.4488690137683983E-2</v>
      </c>
      <c r="AI408" s="40">
        <f ca="1"/>
        <v>1.8057253203096479E-2</v>
      </c>
      <c r="AJ408" s="229">
        <v>-2E-3</v>
      </c>
      <c r="AK408" s="230">
        <v>2.2488690137683981E-2</v>
      </c>
      <c r="AL408" s="231">
        <v>0.97507849081825282</v>
      </c>
    </row>
    <row r="409" spans="24:38">
      <c r="X409" s="46">
        <v>405</v>
      </c>
      <c r="Y409" s="1">
        <f t="shared" si="79"/>
        <v>46027</v>
      </c>
      <c r="Z409" s="44">
        <f t="shared" si="80"/>
        <v>0</v>
      </c>
      <c r="AA409" s="1" cm="1">
        <f t="array" ref="AA409">IF(Z409&gt;0,INDEX($M$40:$M$61,Z409,1),AA408)</f>
        <v>45987</v>
      </c>
      <c r="AB409" s="1" cm="1">
        <f t="array" ref="AB409">IF(Z409&gt;0,INDEX($M$40:$M$61,Z409+1,1),AB408)</f>
        <v>46352</v>
      </c>
      <c r="AC409" s="44">
        <f t="shared" si="81"/>
        <v>365</v>
      </c>
      <c r="AD409" s="45">
        <f t="shared" si="82"/>
        <v>0.97479742491013577</v>
      </c>
      <c r="AE409" s="45">
        <f t="shared" si="83"/>
        <v>0.95711360205848117</v>
      </c>
      <c r="AF409" s="44">
        <f t="shared" si="86"/>
        <v>40</v>
      </c>
      <c r="AG409" s="45">
        <f t="shared" si="84"/>
        <v>0.97284363857447154</v>
      </c>
      <c r="AH409">
        <f t="shared" si="85"/>
        <v>2.4472808928334124E-2</v>
      </c>
      <c r="AI409" s="40">
        <f ca="1"/>
        <v>1.8057253203096479E-2</v>
      </c>
      <c r="AJ409" s="229">
        <v>-2E-3</v>
      </c>
      <c r="AK409" s="230">
        <v>2.2472808928334122E-2</v>
      </c>
      <c r="AL409" s="231">
        <v>0.97503500111964647</v>
      </c>
    </row>
    <row r="410" spans="24:38">
      <c r="X410" s="46">
        <v>406</v>
      </c>
      <c r="Y410" s="1">
        <f t="shared" si="79"/>
        <v>46028</v>
      </c>
      <c r="Z410" s="44">
        <f t="shared" si="80"/>
        <v>0</v>
      </c>
      <c r="AA410" s="1" cm="1">
        <f t="array" ref="AA410">IF(Z410&gt;0,INDEX($M$40:$M$61,Z410,1),AA409)</f>
        <v>45987</v>
      </c>
      <c r="AB410" s="1" cm="1">
        <f t="array" ref="AB410">IF(Z410&gt;0,INDEX($M$40:$M$61,Z410+1,1),AB409)</f>
        <v>46352</v>
      </c>
      <c r="AC410" s="44">
        <f t="shared" si="81"/>
        <v>365</v>
      </c>
      <c r="AD410" s="45">
        <f t="shared" si="82"/>
        <v>0.97479742491013577</v>
      </c>
      <c r="AE410" s="45">
        <f t="shared" si="83"/>
        <v>0.95711360205848117</v>
      </c>
      <c r="AF410" s="44">
        <f t="shared" si="86"/>
        <v>41</v>
      </c>
      <c r="AG410" s="45">
        <f t="shared" si="84"/>
        <v>0.97279484412220774</v>
      </c>
      <c r="AH410">
        <f t="shared" si="85"/>
        <v>2.4457005951542692E-2</v>
      </c>
      <c r="AI410" s="40">
        <f ca="1"/>
        <v>1.8057253203096479E-2</v>
      </c>
      <c r="AJ410" s="229">
        <v>-2E-3</v>
      </c>
      <c r="AK410" s="230">
        <v>2.2457005951542694E-2</v>
      </c>
      <c r="AL410" s="231">
        <v>0.97499151336073386</v>
      </c>
    </row>
    <row r="411" spans="24:38">
      <c r="X411" s="46">
        <v>407</v>
      </c>
      <c r="Y411" s="1">
        <f t="shared" si="79"/>
        <v>46029</v>
      </c>
      <c r="Z411" s="44">
        <f t="shared" si="80"/>
        <v>0</v>
      </c>
      <c r="AA411" s="1" cm="1">
        <f t="array" ref="AA411">IF(Z411&gt;0,INDEX($M$40:$M$61,Z411,1),AA410)</f>
        <v>45987</v>
      </c>
      <c r="AB411" s="1" cm="1">
        <f t="array" ref="AB411">IF(Z411&gt;0,INDEX($M$40:$M$61,Z411+1,1),AB410)</f>
        <v>46352</v>
      </c>
      <c r="AC411" s="44">
        <f t="shared" si="81"/>
        <v>365</v>
      </c>
      <c r="AD411" s="45">
        <f t="shared" si="82"/>
        <v>0.97479742491013577</v>
      </c>
      <c r="AE411" s="45">
        <f t="shared" si="83"/>
        <v>0.95711360205848117</v>
      </c>
      <c r="AF411" s="44">
        <f t="shared" si="86"/>
        <v>42</v>
      </c>
      <c r="AG411" s="45">
        <f t="shared" si="84"/>
        <v>0.97274605211730392</v>
      </c>
      <c r="AH411">
        <f t="shared" si="85"/>
        <v>2.4441280630656856E-2</v>
      </c>
      <c r="AI411" s="40">
        <f ca="1"/>
        <v>1.8057253203096479E-2</v>
      </c>
      <c r="AJ411" s="229">
        <v>-2E-3</v>
      </c>
      <c r="AK411" s="230">
        <v>2.2441280630656854E-2</v>
      </c>
      <c r="AL411" s="231">
        <v>0.97494802754142895</v>
      </c>
    </row>
    <row r="412" spans="24:38">
      <c r="X412" s="46">
        <v>408</v>
      </c>
      <c r="Y412" s="1">
        <f t="shared" si="79"/>
        <v>46030</v>
      </c>
      <c r="Z412" s="44">
        <f t="shared" si="80"/>
        <v>0</v>
      </c>
      <c r="AA412" s="1" cm="1">
        <f t="array" ref="AA412">IF(Z412&gt;0,INDEX($M$40:$M$61,Z412,1),AA411)</f>
        <v>45987</v>
      </c>
      <c r="AB412" s="1" cm="1">
        <f t="array" ref="AB412">IF(Z412&gt;0,INDEX($M$40:$M$61,Z412+1,1),AB411)</f>
        <v>46352</v>
      </c>
      <c r="AC412" s="44">
        <f t="shared" si="81"/>
        <v>365</v>
      </c>
      <c r="AD412" s="45">
        <f t="shared" si="82"/>
        <v>0.97479742491013577</v>
      </c>
      <c r="AE412" s="45">
        <f t="shared" si="83"/>
        <v>0.95711360205848117</v>
      </c>
      <c r="AF412" s="44">
        <f t="shared" si="86"/>
        <v>43</v>
      </c>
      <c r="AG412" s="45">
        <f t="shared" si="84"/>
        <v>0.97269726255963729</v>
      </c>
      <c r="AH412">
        <f t="shared" si="85"/>
        <v>2.4425632394677335E-2</v>
      </c>
      <c r="AI412" s="40">
        <f ca="1"/>
        <v>1.8057253203096479E-2</v>
      </c>
      <c r="AJ412" s="229">
        <v>-2E-3</v>
      </c>
      <c r="AK412" s="230">
        <v>2.2425632394677333E-2</v>
      </c>
      <c r="AL412" s="231">
        <v>0.97490454366164481</v>
      </c>
    </row>
    <row r="413" spans="24:38">
      <c r="X413" s="46">
        <v>409</v>
      </c>
      <c r="Y413" s="1">
        <f t="shared" si="79"/>
        <v>46031</v>
      </c>
      <c r="Z413" s="44">
        <f t="shared" si="80"/>
        <v>0</v>
      </c>
      <c r="AA413" s="1" cm="1">
        <f t="array" ref="AA413">IF(Z413&gt;0,INDEX($M$40:$M$61,Z413,1),AA412)</f>
        <v>45987</v>
      </c>
      <c r="AB413" s="1" cm="1">
        <f t="array" ref="AB413">IF(Z413&gt;0,INDEX($M$40:$M$61,Z413+1,1),AB412)</f>
        <v>46352</v>
      </c>
      <c r="AC413" s="44">
        <f t="shared" si="81"/>
        <v>365</v>
      </c>
      <c r="AD413" s="45">
        <f t="shared" si="82"/>
        <v>0.97479742491013577</v>
      </c>
      <c r="AE413" s="45">
        <f t="shared" si="83"/>
        <v>0.95711360205848117</v>
      </c>
      <c r="AF413" s="44">
        <f t="shared" si="86"/>
        <v>44</v>
      </c>
      <c r="AG413" s="45">
        <f t="shared" si="84"/>
        <v>0.97264847544908506</v>
      </c>
      <c r="AH413">
        <f t="shared" si="85"/>
        <v>2.4410060678189228E-2</v>
      </c>
      <c r="AI413" s="40">
        <f ca="1"/>
        <v>1.8057253203096479E-2</v>
      </c>
      <c r="AJ413" s="229">
        <v>-2E-3</v>
      </c>
      <c r="AK413" s="230">
        <v>2.2410060678189229E-2</v>
      </c>
      <c r="AL413" s="231">
        <v>0.97486106172129516</v>
      </c>
    </row>
    <row r="414" spans="24:38">
      <c r="X414" s="46">
        <v>410</v>
      </c>
      <c r="Y414" s="1">
        <f t="shared" si="79"/>
        <v>46032</v>
      </c>
      <c r="Z414" s="44">
        <f t="shared" si="80"/>
        <v>0</v>
      </c>
      <c r="AA414" s="1" cm="1">
        <f t="array" ref="AA414">IF(Z414&gt;0,INDEX($M$40:$M$61,Z414,1),AA413)</f>
        <v>45987</v>
      </c>
      <c r="AB414" s="1" cm="1">
        <f t="array" ref="AB414">IF(Z414&gt;0,INDEX($M$40:$M$61,Z414+1,1),AB413)</f>
        <v>46352</v>
      </c>
      <c r="AC414" s="44">
        <f t="shared" si="81"/>
        <v>365</v>
      </c>
      <c r="AD414" s="45">
        <f t="shared" si="82"/>
        <v>0.97479742491013577</v>
      </c>
      <c r="AE414" s="45">
        <f t="shared" si="83"/>
        <v>0.95711360205848117</v>
      </c>
      <c r="AF414" s="44">
        <f t="shared" si="86"/>
        <v>45</v>
      </c>
      <c r="AG414" s="45">
        <f t="shared" si="84"/>
        <v>0.97259969078552466</v>
      </c>
      <c r="AH414">
        <f t="shared" si="85"/>
        <v>2.4394564921293646E-2</v>
      </c>
      <c r="AI414" s="40">
        <f ca="1"/>
        <v>1.8057253203096479E-2</v>
      </c>
      <c r="AJ414" s="229">
        <v>-2E-3</v>
      </c>
      <c r="AK414" s="230">
        <v>2.2394564921293644E-2</v>
      </c>
      <c r="AL414" s="231">
        <v>0.97481758172029354</v>
      </c>
    </row>
    <row r="415" spans="24:38">
      <c r="X415" s="46">
        <v>411</v>
      </c>
      <c r="Y415" s="1">
        <f t="shared" si="79"/>
        <v>46033</v>
      </c>
      <c r="Z415" s="44">
        <f t="shared" si="80"/>
        <v>0</v>
      </c>
      <c r="AA415" s="1" cm="1">
        <f t="array" ref="AA415">IF(Z415&gt;0,INDEX($M$40:$M$61,Z415,1),AA414)</f>
        <v>45987</v>
      </c>
      <c r="AB415" s="1" cm="1">
        <f t="array" ref="AB415">IF(Z415&gt;0,INDEX($M$40:$M$61,Z415+1,1),AB414)</f>
        <v>46352</v>
      </c>
      <c r="AC415" s="44">
        <f t="shared" si="81"/>
        <v>365</v>
      </c>
      <c r="AD415" s="45">
        <f t="shared" si="82"/>
        <v>0.97479742491013577</v>
      </c>
      <c r="AE415" s="45">
        <f t="shared" si="83"/>
        <v>0.95711360205848117</v>
      </c>
      <c r="AF415" s="44">
        <f t="shared" si="86"/>
        <v>46</v>
      </c>
      <c r="AG415" s="45">
        <f t="shared" si="84"/>
        <v>0.97255090856883331</v>
      </c>
      <c r="AH415">
        <f t="shared" si="85"/>
        <v>2.4379144569541069E-2</v>
      </c>
      <c r="AI415" s="40">
        <f ca="1"/>
        <v>1.8057253203016543E-2</v>
      </c>
      <c r="AJ415" s="229">
        <v>-2E-3</v>
      </c>
      <c r="AK415" s="230">
        <v>2.2379144569541071E-2</v>
      </c>
      <c r="AL415" s="231">
        <v>0.97477410365855344</v>
      </c>
    </row>
    <row r="416" spans="24:38">
      <c r="X416" s="46">
        <v>412</v>
      </c>
      <c r="Y416" s="1">
        <f t="shared" si="79"/>
        <v>46034</v>
      </c>
      <c r="Z416" s="44">
        <f t="shared" si="80"/>
        <v>0</v>
      </c>
      <c r="AA416" s="1" cm="1">
        <f t="array" ref="AA416">IF(Z416&gt;0,INDEX($M$40:$M$61,Z416,1),AA415)</f>
        <v>45987</v>
      </c>
      <c r="AB416" s="1" cm="1">
        <f t="array" ref="AB416">IF(Z416&gt;0,INDEX($M$40:$M$61,Z416+1,1),AB415)</f>
        <v>46352</v>
      </c>
      <c r="AC416" s="44">
        <f t="shared" si="81"/>
        <v>365</v>
      </c>
      <c r="AD416" s="45">
        <f t="shared" si="82"/>
        <v>0.97479742491013577</v>
      </c>
      <c r="AE416" s="45">
        <f t="shared" si="83"/>
        <v>0.95711360205848117</v>
      </c>
      <c r="AF416" s="44">
        <f t="shared" si="86"/>
        <v>47</v>
      </c>
      <c r="AG416" s="45">
        <f t="shared" si="84"/>
        <v>0.97250212879888809</v>
      </c>
      <c r="AH416">
        <f t="shared" si="85"/>
        <v>2.4363799073865079E-2</v>
      </c>
      <c r="AI416" s="40">
        <f ca="1"/>
        <v>1.8057253203096479E-2</v>
      </c>
      <c r="AJ416" s="229">
        <v>-2E-3</v>
      </c>
      <c r="AK416" s="230">
        <v>2.2363799073865077E-2</v>
      </c>
      <c r="AL416" s="231">
        <v>0.97473062753598816</v>
      </c>
    </row>
    <row r="417" spans="24:38">
      <c r="X417" s="46">
        <v>413</v>
      </c>
      <c r="Y417" s="1">
        <f t="shared" si="79"/>
        <v>46035</v>
      </c>
      <c r="Z417" s="44">
        <f t="shared" si="80"/>
        <v>0</v>
      </c>
      <c r="AA417" s="1" cm="1">
        <f t="array" ref="AA417">IF(Z417&gt;0,INDEX($M$40:$M$61,Z417,1),AA416)</f>
        <v>45987</v>
      </c>
      <c r="AB417" s="1" cm="1">
        <f t="array" ref="AB417">IF(Z417&gt;0,INDEX($M$40:$M$61,Z417+1,1),AB416)</f>
        <v>46352</v>
      </c>
      <c r="AC417" s="44">
        <f t="shared" si="81"/>
        <v>365</v>
      </c>
      <c r="AD417" s="45">
        <f t="shared" si="82"/>
        <v>0.97479742491013577</v>
      </c>
      <c r="AE417" s="45">
        <f t="shared" si="83"/>
        <v>0.95711360205848117</v>
      </c>
      <c r="AF417" s="44">
        <f t="shared" si="86"/>
        <v>48</v>
      </c>
      <c r="AG417" s="45">
        <f t="shared" si="84"/>
        <v>0.97245335147556644</v>
      </c>
      <c r="AH417">
        <f t="shared" si="85"/>
        <v>2.4348527890516801E-2</v>
      </c>
      <c r="AI417" s="40">
        <f ca="1"/>
        <v>1.8057253203096479E-2</v>
      </c>
      <c r="AJ417" s="229">
        <v>-2E-3</v>
      </c>
      <c r="AK417" s="230">
        <v>2.2348527890516799E-2</v>
      </c>
      <c r="AL417" s="231">
        <v>0.97468715335251144</v>
      </c>
    </row>
    <row r="418" spans="24:38">
      <c r="X418" s="46">
        <v>414</v>
      </c>
      <c r="Y418" s="1">
        <f t="shared" si="79"/>
        <v>46036</v>
      </c>
      <c r="Z418" s="44">
        <f t="shared" si="80"/>
        <v>0</v>
      </c>
      <c r="AA418" s="1" cm="1">
        <f t="array" ref="AA418">IF(Z418&gt;0,INDEX($M$40:$M$61,Z418,1),AA417)</f>
        <v>45987</v>
      </c>
      <c r="AB418" s="1" cm="1">
        <f t="array" ref="AB418">IF(Z418&gt;0,INDEX($M$40:$M$61,Z418+1,1),AB417)</f>
        <v>46352</v>
      </c>
      <c r="AC418" s="44">
        <f t="shared" si="81"/>
        <v>365</v>
      </c>
      <c r="AD418" s="45">
        <f t="shared" si="82"/>
        <v>0.97479742491013577</v>
      </c>
      <c r="AE418" s="45">
        <f t="shared" si="83"/>
        <v>0.95711360205848117</v>
      </c>
      <c r="AF418" s="44">
        <f t="shared" si="86"/>
        <v>49</v>
      </c>
      <c r="AG418" s="45">
        <f t="shared" si="84"/>
        <v>0.97240457659874568</v>
      </c>
      <c r="AH418">
        <f t="shared" si="85"/>
        <v>2.4333330481001073E-2</v>
      </c>
      <c r="AI418" s="40">
        <f ca="1"/>
        <v>1.8057253203096479E-2</v>
      </c>
      <c r="AJ418" s="229">
        <v>-2E-3</v>
      </c>
      <c r="AK418" s="230">
        <v>2.2333330481001071E-2</v>
      </c>
      <c r="AL418" s="231">
        <v>0.97464368110803667</v>
      </c>
    </row>
    <row r="419" spans="24:38">
      <c r="X419" s="46">
        <v>415</v>
      </c>
      <c r="Y419" s="1">
        <f t="shared" si="79"/>
        <v>46037</v>
      </c>
      <c r="Z419" s="44">
        <f t="shared" si="80"/>
        <v>0</v>
      </c>
      <c r="AA419" s="1" cm="1">
        <f t="array" ref="AA419">IF(Z419&gt;0,INDEX($M$40:$M$61,Z419,1),AA418)</f>
        <v>45987</v>
      </c>
      <c r="AB419" s="1" cm="1">
        <f t="array" ref="AB419">IF(Z419&gt;0,INDEX($M$40:$M$61,Z419+1,1),AB418)</f>
        <v>46352</v>
      </c>
      <c r="AC419" s="44">
        <f t="shared" si="81"/>
        <v>365</v>
      </c>
      <c r="AD419" s="45">
        <f t="shared" si="82"/>
        <v>0.97479742491013577</v>
      </c>
      <c r="AE419" s="45">
        <f t="shared" si="83"/>
        <v>0.95711360205848117</v>
      </c>
      <c r="AF419" s="44">
        <f t="shared" si="86"/>
        <v>50</v>
      </c>
      <c r="AG419" s="45">
        <f t="shared" si="84"/>
        <v>0.97235580416830303</v>
      </c>
      <c r="AH419">
        <f t="shared" si="85"/>
        <v>2.4318206312013153E-2</v>
      </c>
      <c r="AI419" s="40">
        <f ca="1"/>
        <v>1.8057253203096479E-2</v>
      </c>
      <c r="AJ419" s="229">
        <v>-2E-3</v>
      </c>
      <c r="AK419" s="230">
        <v>2.2318206312013152E-2</v>
      </c>
      <c r="AL419" s="231">
        <v>0.97460021080247738</v>
      </c>
    </row>
    <row r="420" spans="24:38">
      <c r="X420" s="46">
        <v>416</v>
      </c>
      <c r="Y420" s="1">
        <f t="shared" si="79"/>
        <v>46038</v>
      </c>
      <c r="Z420" s="44">
        <f t="shared" si="80"/>
        <v>0</v>
      </c>
      <c r="AA420" s="1" cm="1">
        <f t="array" ref="AA420">IF(Z420&gt;0,INDEX($M$40:$M$61,Z420,1),AA419)</f>
        <v>45987</v>
      </c>
      <c r="AB420" s="1" cm="1">
        <f t="array" ref="AB420">IF(Z420&gt;0,INDEX($M$40:$M$61,Z420+1,1),AB419)</f>
        <v>46352</v>
      </c>
      <c r="AC420" s="44">
        <f t="shared" si="81"/>
        <v>365</v>
      </c>
      <c r="AD420" s="45">
        <f t="shared" si="82"/>
        <v>0.97479742491013577</v>
      </c>
      <c r="AE420" s="45">
        <f t="shared" si="83"/>
        <v>0.95711360205848117</v>
      </c>
      <c r="AF420" s="44">
        <f t="shared" si="86"/>
        <v>51</v>
      </c>
      <c r="AG420" s="45">
        <f t="shared" si="84"/>
        <v>0.97230703418411579</v>
      </c>
      <c r="AH420">
        <f t="shared" si="85"/>
        <v>2.4303154855376145E-2</v>
      </c>
      <c r="AI420" s="40">
        <f ca="1"/>
        <v>1.8057253203096479E-2</v>
      </c>
      <c r="AJ420" s="229">
        <v>-2E-3</v>
      </c>
      <c r="AK420" s="230">
        <v>2.2303154855376144E-2</v>
      </c>
      <c r="AL420" s="231">
        <v>0.97455674243574719</v>
      </c>
    </row>
    <row r="421" spans="24:38">
      <c r="X421" s="46">
        <v>417</v>
      </c>
      <c r="Y421" s="1">
        <f t="shared" si="79"/>
        <v>46039</v>
      </c>
      <c r="Z421" s="44">
        <f t="shared" si="80"/>
        <v>0</v>
      </c>
      <c r="AA421" s="1" cm="1">
        <f t="array" ref="AA421">IF(Z421&gt;0,INDEX($M$40:$M$61,Z421,1),AA420)</f>
        <v>45987</v>
      </c>
      <c r="AB421" s="1" cm="1">
        <f t="array" ref="AB421">IF(Z421&gt;0,INDEX($M$40:$M$61,Z421+1,1),AB420)</f>
        <v>46352</v>
      </c>
      <c r="AC421" s="44">
        <f t="shared" si="81"/>
        <v>365</v>
      </c>
      <c r="AD421" s="45">
        <f t="shared" si="82"/>
        <v>0.97479742491013577</v>
      </c>
      <c r="AE421" s="45">
        <f t="shared" si="83"/>
        <v>0.95711360205848117</v>
      </c>
      <c r="AF421" s="44">
        <f t="shared" si="86"/>
        <v>52</v>
      </c>
      <c r="AG421" s="45">
        <f t="shared" si="84"/>
        <v>0.9722582666460613</v>
      </c>
      <c r="AH421">
        <f t="shared" si="85"/>
        <v>2.4288175587979587E-2</v>
      </c>
      <c r="AI421" s="40">
        <f ca="1"/>
        <v>1.8057253203096479E-2</v>
      </c>
      <c r="AJ421" s="229">
        <v>-2E-3</v>
      </c>
      <c r="AK421" s="230">
        <v>2.2288175587979589E-2</v>
      </c>
      <c r="AL421" s="231">
        <v>0.97451327600775961</v>
      </c>
    </row>
    <row r="422" spans="24:38">
      <c r="X422" s="46">
        <v>418</v>
      </c>
      <c r="Y422" s="1">
        <f t="shared" si="79"/>
        <v>46040</v>
      </c>
      <c r="Z422" s="44">
        <f t="shared" si="80"/>
        <v>0</v>
      </c>
      <c r="AA422" s="1" cm="1">
        <f t="array" ref="AA422">IF(Z422&gt;0,INDEX($M$40:$M$61,Z422,1),AA421)</f>
        <v>45987</v>
      </c>
      <c r="AB422" s="1" cm="1">
        <f t="array" ref="AB422">IF(Z422&gt;0,INDEX($M$40:$M$61,Z422+1,1),AB421)</f>
        <v>46352</v>
      </c>
      <c r="AC422" s="44">
        <f t="shared" si="81"/>
        <v>365</v>
      </c>
      <c r="AD422" s="45">
        <f t="shared" si="82"/>
        <v>0.97479742491013577</v>
      </c>
      <c r="AE422" s="45">
        <f t="shared" si="83"/>
        <v>0.95711360205848117</v>
      </c>
      <c r="AF422" s="44">
        <f t="shared" si="86"/>
        <v>53</v>
      </c>
      <c r="AG422" s="45">
        <f t="shared" si="84"/>
        <v>0.97220950155401686</v>
      </c>
      <c r="AH422">
        <f t="shared" si="85"/>
        <v>2.4273267991718885E-2</v>
      </c>
      <c r="AI422" s="40">
        <f ca="1"/>
        <v>1.8057253203096479E-2</v>
      </c>
      <c r="AJ422" s="229">
        <v>-2E-3</v>
      </c>
      <c r="AK422" s="230">
        <v>2.2273267991718887E-2</v>
      </c>
      <c r="AL422" s="231">
        <v>0.97446981151842804</v>
      </c>
    </row>
    <row r="423" spans="24:38">
      <c r="X423" s="46">
        <v>419</v>
      </c>
      <c r="Y423" s="1">
        <f t="shared" si="79"/>
        <v>46041</v>
      </c>
      <c r="Z423" s="44">
        <f t="shared" si="80"/>
        <v>0</v>
      </c>
      <c r="AA423" s="1" cm="1">
        <f t="array" ref="AA423">IF(Z423&gt;0,INDEX($M$40:$M$61,Z423,1),AA422)</f>
        <v>45987</v>
      </c>
      <c r="AB423" s="1" cm="1">
        <f t="array" ref="AB423">IF(Z423&gt;0,INDEX($M$40:$M$61,Z423+1,1),AB422)</f>
        <v>46352</v>
      </c>
      <c r="AC423" s="44">
        <f t="shared" si="81"/>
        <v>365</v>
      </c>
      <c r="AD423" s="45">
        <f t="shared" si="82"/>
        <v>0.97479742491013577</v>
      </c>
      <c r="AE423" s="45">
        <f t="shared" si="83"/>
        <v>0.95711360205848117</v>
      </c>
      <c r="AF423" s="44">
        <f t="shared" si="86"/>
        <v>54</v>
      </c>
      <c r="AG423" s="45">
        <f t="shared" si="84"/>
        <v>0.97216073890785981</v>
      </c>
      <c r="AH423">
        <f t="shared" si="85"/>
        <v>2.425843155343553E-2</v>
      </c>
      <c r="AI423" s="40">
        <f ca="1"/>
        <v>1.8057253203096479E-2</v>
      </c>
      <c r="AJ423" s="229">
        <v>-2E-3</v>
      </c>
      <c r="AK423" s="230">
        <v>2.2258431553435529E-2</v>
      </c>
      <c r="AL423" s="231">
        <v>0.97442634896766611</v>
      </c>
    </row>
    <row r="424" spans="24:38">
      <c r="X424" s="46">
        <v>420</v>
      </c>
      <c r="Y424" s="1">
        <f t="shared" si="79"/>
        <v>46042</v>
      </c>
      <c r="Z424" s="44">
        <f t="shared" si="80"/>
        <v>0</v>
      </c>
      <c r="AA424" s="1" cm="1">
        <f t="array" ref="AA424">IF(Z424&gt;0,INDEX($M$40:$M$61,Z424,1),AA423)</f>
        <v>45987</v>
      </c>
      <c r="AB424" s="1" cm="1">
        <f t="array" ref="AB424">IF(Z424&gt;0,INDEX($M$40:$M$61,Z424+1,1),AB423)</f>
        <v>46352</v>
      </c>
      <c r="AC424" s="44">
        <f t="shared" si="81"/>
        <v>365</v>
      </c>
      <c r="AD424" s="45">
        <f t="shared" si="82"/>
        <v>0.97479742491013577</v>
      </c>
      <c r="AE424" s="45">
        <f t="shared" si="83"/>
        <v>0.95711360205848117</v>
      </c>
      <c r="AF424" s="44">
        <f t="shared" si="86"/>
        <v>55</v>
      </c>
      <c r="AG424" s="45">
        <f t="shared" si="84"/>
        <v>0.97211197870746746</v>
      </c>
      <c r="AH424">
        <f t="shared" si="85"/>
        <v>2.4243665764858278E-2</v>
      </c>
      <c r="AI424" s="40">
        <f ca="1"/>
        <v>1.8057253203096479E-2</v>
      </c>
      <c r="AJ424" s="229">
        <v>-2E-3</v>
      </c>
      <c r="AK424" s="230">
        <v>2.2243665764858277E-2</v>
      </c>
      <c r="AL424" s="231">
        <v>0.97438288835538744</v>
      </c>
    </row>
    <row r="425" spans="24:38">
      <c r="X425" s="46">
        <v>421</v>
      </c>
      <c r="Y425" s="1">
        <f t="shared" si="79"/>
        <v>46043</v>
      </c>
      <c r="Z425" s="44">
        <f t="shared" si="80"/>
        <v>0</v>
      </c>
      <c r="AA425" s="1" cm="1">
        <f t="array" ref="AA425">IF(Z425&gt;0,INDEX($M$40:$M$61,Z425,1),AA424)</f>
        <v>45987</v>
      </c>
      <c r="AB425" s="1" cm="1">
        <f t="array" ref="AB425">IF(Z425&gt;0,INDEX($M$40:$M$61,Z425+1,1),AB424)</f>
        <v>46352</v>
      </c>
      <c r="AC425" s="44">
        <f t="shared" si="81"/>
        <v>365</v>
      </c>
      <c r="AD425" s="45">
        <f t="shared" si="82"/>
        <v>0.97479742491013577</v>
      </c>
      <c r="AE425" s="45">
        <f t="shared" si="83"/>
        <v>0.95711360205848117</v>
      </c>
      <c r="AF425" s="44">
        <f t="shared" si="86"/>
        <v>56</v>
      </c>
      <c r="AG425" s="45">
        <f t="shared" si="84"/>
        <v>0.97206322095271702</v>
      </c>
      <c r="AH425">
        <f t="shared" si="85"/>
        <v>2.4228970122545133E-2</v>
      </c>
      <c r="AI425" s="40">
        <f ca="1"/>
        <v>1.8057253203096479E-2</v>
      </c>
      <c r="AJ425" s="229">
        <v>-2E-3</v>
      </c>
      <c r="AK425" s="230">
        <v>2.2228970122545134E-2</v>
      </c>
      <c r="AL425" s="231">
        <v>0.97433942968150533</v>
      </c>
    </row>
    <row r="426" spans="24:38">
      <c r="X426" s="46">
        <v>422</v>
      </c>
      <c r="Y426" s="1">
        <f t="shared" si="79"/>
        <v>46044</v>
      </c>
      <c r="Z426" s="44">
        <f t="shared" si="80"/>
        <v>0</v>
      </c>
      <c r="AA426" s="1" cm="1">
        <f t="array" ref="AA426">IF(Z426&gt;0,INDEX($M$40:$M$61,Z426,1),AA425)</f>
        <v>45987</v>
      </c>
      <c r="AB426" s="1" cm="1">
        <f t="array" ref="AB426">IF(Z426&gt;0,INDEX($M$40:$M$61,Z426+1,1),AB425)</f>
        <v>46352</v>
      </c>
      <c r="AC426" s="44">
        <f t="shared" si="81"/>
        <v>365</v>
      </c>
      <c r="AD426" s="45">
        <f t="shared" si="82"/>
        <v>0.97479742491013577</v>
      </c>
      <c r="AE426" s="45">
        <f t="shared" si="83"/>
        <v>0.95711360205848117</v>
      </c>
      <c r="AF426" s="44">
        <f t="shared" si="86"/>
        <v>57</v>
      </c>
      <c r="AG426" s="45">
        <f t="shared" si="84"/>
        <v>0.97201446564348593</v>
      </c>
      <c r="AH426">
        <f t="shared" si="85"/>
        <v>2.4214344127825888E-2</v>
      </c>
      <c r="AI426" s="40">
        <f ca="1"/>
        <v>1.8057253203096479E-2</v>
      </c>
      <c r="AJ426" s="229">
        <v>-2E-3</v>
      </c>
      <c r="AK426" s="230">
        <v>2.2214344127825886E-2</v>
      </c>
      <c r="AL426" s="231">
        <v>0.97429597294593351</v>
      </c>
    </row>
    <row r="427" spans="24:38">
      <c r="X427" s="46">
        <v>423</v>
      </c>
      <c r="Y427" s="1">
        <f t="shared" si="79"/>
        <v>46045</v>
      </c>
      <c r="Z427" s="44">
        <f t="shared" si="80"/>
        <v>0</v>
      </c>
      <c r="AA427" s="1" cm="1">
        <f t="array" ref="AA427">IF(Z427&gt;0,INDEX($M$40:$M$61,Z427,1),AA426)</f>
        <v>45987</v>
      </c>
      <c r="AB427" s="1" cm="1">
        <f t="array" ref="AB427">IF(Z427&gt;0,INDEX($M$40:$M$61,Z427+1,1),AB426)</f>
        <v>46352</v>
      </c>
      <c r="AC427" s="44">
        <f t="shared" si="81"/>
        <v>365</v>
      </c>
      <c r="AD427" s="45">
        <f t="shared" si="82"/>
        <v>0.97479742491013577</v>
      </c>
      <c r="AE427" s="45">
        <f t="shared" si="83"/>
        <v>0.95711360205848117</v>
      </c>
      <c r="AF427" s="44">
        <f t="shared" si="86"/>
        <v>58</v>
      </c>
      <c r="AG427" s="45">
        <f t="shared" si="84"/>
        <v>0.9719657127796516</v>
      </c>
      <c r="AH427">
        <f t="shared" si="85"/>
        <v>2.4199787286745905E-2</v>
      </c>
      <c r="AI427" s="40">
        <f ca="1"/>
        <v>1.8057253203096479E-2</v>
      </c>
      <c r="AJ427" s="229">
        <v>-2E-3</v>
      </c>
      <c r="AK427" s="230">
        <v>2.2199787286745903E-2</v>
      </c>
      <c r="AL427" s="231">
        <v>0.97425251814858549</v>
      </c>
    </row>
    <row r="428" spans="24:38">
      <c r="X428" s="46">
        <v>424</v>
      </c>
      <c r="Y428" s="1">
        <f t="shared" si="79"/>
        <v>46046</v>
      </c>
      <c r="Z428" s="44">
        <f t="shared" si="80"/>
        <v>0</v>
      </c>
      <c r="AA428" s="1" cm="1">
        <f t="array" ref="AA428">IF(Z428&gt;0,INDEX($M$40:$M$61,Z428,1),AA427)</f>
        <v>45987</v>
      </c>
      <c r="AB428" s="1" cm="1">
        <f t="array" ref="AB428">IF(Z428&gt;0,INDEX($M$40:$M$61,Z428+1,1),AB427)</f>
        <v>46352</v>
      </c>
      <c r="AC428" s="44">
        <f t="shared" si="81"/>
        <v>365</v>
      </c>
      <c r="AD428" s="45">
        <f t="shared" si="82"/>
        <v>0.97479742491013577</v>
      </c>
      <c r="AE428" s="45">
        <f t="shared" si="83"/>
        <v>0.95711360205848117</v>
      </c>
      <c r="AF428" s="44">
        <f t="shared" si="86"/>
        <v>59</v>
      </c>
      <c r="AG428" s="45">
        <f t="shared" si="84"/>
        <v>0.97191696236109115</v>
      </c>
      <c r="AH428">
        <f t="shared" si="85"/>
        <v>2.4185299110010775E-2</v>
      </c>
      <c r="AI428" s="40">
        <f ca="1"/>
        <v>1.8057253203096479E-2</v>
      </c>
      <c r="AJ428" s="229">
        <v>-2E-3</v>
      </c>
      <c r="AK428" s="230">
        <v>2.2185299110010777E-2</v>
      </c>
      <c r="AL428" s="231">
        <v>0.97420906528937468</v>
      </c>
    </row>
    <row r="429" spans="24:38">
      <c r="X429" s="46">
        <v>425</v>
      </c>
      <c r="Y429" s="1">
        <f t="shared" si="79"/>
        <v>46047</v>
      </c>
      <c r="Z429" s="44">
        <f t="shared" si="80"/>
        <v>0</v>
      </c>
      <c r="AA429" s="1" cm="1">
        <f t="array" ref="AA429">IF(Z429&gt;0,INDEX($M$40:$M$61,Z429,1),AA428)</f>
        <v>45987</v>
      </c>
      <c r="AB429" s="1" cm="1">
        <f t="array" ref="AB429">IF(Z429&gt;0,INDEX($M$40:$M$61,Z429+1,1),AB428)</f>
        <v>46352</v>
      </c>
      <c r="AC429" s="44">
        <f t="shared" si="81"/>
        <v>365</v>
      </c>
      <c r="AD429" s="45">
        <f t="shared" si="82"/>
        <v>0.97479742491013577</v>
      </c>
      <c r="AE429" s="45">
        <f t="shared" si="83"/>
        <v>0.95711360205848117</v>
      </c>
      <c r="AF429" s="44">
        <f t="shared" si="86"/>
        <v>60</v>
      </c>
      <c r="AG429" s="45">
        <f t="shared" si="84"/>
        <v>0.97186821438768223</v>
      </c>
      <c r="AH429">
        <f t="shared" si="85"/>
        <v>2.4170879112930747E-2</v>
      </c>
      <c r="AI429" s="40">
        <f ca="1"/>
        <v>1.8057253203096479E-2</v>
      </c>
      <c r="AJ429" s="229">
        <v>-2E-3</v>
      </c>
      <c r="AK429" s="230">
        <v>2.2170879112930746E-2</v>
      </c>
      <c r="AL429" s="231">
        <v>0.97416561436821492</v>
      </c>
    </row>
    <row r="430" spans="24:38">
      <c r="X430" s="46">
        <v>426</v>
      </c>
      <c r="Y430" s="1">
        <f t="shared" si="79"/>
        <v>46048</v>
      </c>
      <c r="Z430" s="44">
        <f t="shared" si="80"/>
        <v>0</v>
      </c>
      <c r="AA430" s="1" cm="1">
        <f t="array" ref="AA430">IF(Z430&gt;0,INDEX($M$40:$M$61,Z430,1),AA429)</f>
        <v>45987</v>
      </c>
      <c r="AB430" s="1" cm="1">
        <f t="array" ref="AB430">IF(Z430&gt;0,INDEX($M$40:$M$61,Z430+1,1),AB429)</f>
        <v>46352</v>
      </c>
      <c r="AC430" s="44">
        <f t="shared" si="81"/>
        <v>365</v>
      </c>
      <c r="AD430" s="45">
        <f t="shared" si="82"/>
        <v>0.97479742491013577</v>
      </c>
      <c r="AE430" s="45">
        <f t="shared" si="83"/>
        <v>0.95711360205848117</v>
      </c>
      <c r="AF430" s="44">
        <f t="shared" si="86"/>
        <v>61</v>
      </c>
      <c r="AG430" s="45">
        <f t="shared" si="84"/>
        <v>0.97181946885930204</v>
      </c>
      <c r="AH430">
        <f t="shared" si="85"/>
        <v>2.4156526815367535E-2</v>
      </c>
      <c r="AI430" s="40">
        <f ca="1"/>
        <v>1.8057253203096479E-2</v>
      </c>
      <c r="AJ430" s="229">
        <v>-2E-3</v>
      </c>
      <c r="AK430" s="230">
        <v>2.2156526815367533E-2</v>
      </c>
      <c r="AL430" s="231">
        <v>0.97412216538501961</v>
      </c>
    </row>
    <row r="431" spans="24:38">
      <c r="X431" s="46">
        <v>427</v>
      </c>
      <c r="Y431" s="1">
        <f t="shared" si="79"/>
        <v>46049</v>
      </c>
      <c r="Z431" s="44">
        <f t="shared" si="80"/>
        <v>0</v>
      </c>
      <c r="AA431" s="1" cm="1">
        <f t="array" ref="AA431">IF(Z431&gt;0,INDEX($M$40:$M$61,Z431,1),AA430)</f>
        <v>45987</v>
      </c>
      <c r="AB431" s="1" cm="1">
        <f t="array" ref="AB431">IF(Z431&gt;0,INDEX($M$40:$M$61,Z431+1,1),AB430)</f>
        <v>46352</v>
      </c>
      <c r="AC431" s="44">
        <f t="shared" si="81"/>
        <v>365</v>
      </c>
      <c r="AD431" s="45">
        <f t="shared" si="82"/>
        <v>0.97479742491013577</v>
      </c>
      <c r="AE431" s="45">
        <f t="shared" si="83"/>
        <v>0.95711360205848117</v>
      </c>
      <c r="AF431" s="44">
        <f t="shared" si="86"/>
        <v>62</v>
      </c>
      <c r="AG431" s="45">
        <f t="shared" si="84"/>
        <v>0.97177072577582801</v>
      </c>
      <c r="AH431">
        <f t="shared" si="85"/>
        <v>2.4142241741680448E-2</v>
      </c>
      <c r="AI431" s="40">
        <f ca="1"/>
        <v>1.8057253203016543E-2</v>
      </c>
      <c r="AJ431" s="229">
        <v>-2E-3</v>
      </c>
      <c r="AK431" s="230">
        <v>2.2142241741680446E-2</v>
      </c>
      <c r="AL431" s="231">
        <v>0.9740787183397025</v>
      </c>
    </row>
    <row r="432" spans="24:38">
      <c r="X432" s="46">
        <v>428</v>
      </c>
      <c r="Y432" s="1">
        <f t="shared" si="79"/>
        <v>46050</v>
      </c>
      <c r="Z432" s="44">
        <f t="shared" si="80"/>
        <v>0</v>
      </c>
      <c r="AA432" s="1" cm="1">
        <f t="array" ref="AA432">IF(Z432&gt;0,INDEX($M$40:$M$61,Z432,1),AA431)</f>
        <v>45987</v>
      </c>
      <c r="AB432" s="1" cm="1">
        <f t="array" ref="AB432">IF(Z432&gt;0,INDEX($M$40:$M$61,Z432+1,1),AB431)</f>
        <v>46352</v>
      </c>
      <c r="AC432" s="44">
        <f t="shared" si="81"/>
        <v>365</v>
      </c>
      <c r="AD432" s="45">
        <f t="shared" si="82"/>
        <v>0.97479742491013577</v>
      </c>
      <c r="AE432" s="45">
        <f t="shared" si="83"/>
        <v>0.95711360205848117</v>
      </c>
      <c r="AF432" s="44">
        <f t="shared" si="86"/>
        <v>63</v>
      </c>
      <c r="AG432" s="45">
        <f t="shared" si="84"/>
        <v>0.97172198513713737</v>
      </c>
      <c r="AH432">
        <f t="shared" si="85"/>
        <v>2.4128023420674244E-2</v>
      </c>
      <c r="AI432" s="40">
        <f ca="1"/>
        <v>1.8057253203096479E-2</v>
      </c>
      <c r="AJ432" s="229">
        <v>-2E-3</v>
      </c>
      <c r="AK432" s="230">
        <v>2.2128023420674242E-2</v>
      </c>
      <c r="AL432" s="231">
        <v>0.97403527323217676</v>
      </c>
    </row>
    <row r="433" spans="24:38">
      <c r="X433" s="46">
        <v>429</v>
      </c>
      <c r="Y433" s="1">
        <f t="shared" si="79"/>
        <v>46051</v>
      </c>
      <c r="Z433" s="44">
        <f t="shared" si="80"/>
        <v>0</v>
      </c>
      <c r="AA433" s="1" cm="1">
        <f t="array" ref="AA433">IF(Z433&gt;0,INDEX($M$40:$M$61,Z433,1),AA432)</f>
        <v>45987</v>
      </c>
      <c r="AB433" s="1" cm="1">
        <f t="array" ref="AB433">IF(Z433&gt;0,INDEX($M$40:$M$61,Z433+1,1),AB432)</f>
        <v>46352</v>
      </c>
      <c r="AC433" s="44">
        <f t="shared" si="81"/>
        <v>365</v>
      </c>
      <c r="AD433" s="45">
        <f t="shared" si="82"/>
        <v>0.97479742491013577</v>
      </c>
      <c r="AE433" s="45">
        <f t="shared" si="83"/>
        <v>0.95711360205848117</v>
      </c>
      <c r="AF433" s="44">
        <f t="shared" si="86"/>
        <v>64</v>
      </c>
      <c r="AG433" s="45">
        <f t="shared" si="84"/>
        <v>0.97167324694310753</v>
      </c>
      <c r="AH433">
        <f t="shared" si="85"/>
        <v>2.4113871385546898E-2</v>
      </c>
      <c r="AI433" s="40">
        <f ca="1"/>
        <v>1.8057253203096479E-2</v>
      </c>
      <c r="AJ433" s="229">
        <v>-2E-3</v>
      </c>
      <c r="AK433" s="230">
        <v>2.21138713855469E-2</v>
      </c>
      <c r="AL433" s="231">
        <v>0.97399183006235612</v>
      </c>
    </row>
    <row r="434" spans="24:38">
      <c r="X434" s="46">
        <v>430</v>
      </c>
      <c r="Y434" s="1">
        <f t="shared" si="79"/>
        <v>46052</v>
      </c>
      <c r="Z434" s="44">
        <f t="shared" si="80"/>
        <v>0</v>
      </c>
      <c r="AA434" s="1" cm="1">
        <f t="array" ref="AA434">IF(Z434&gt;0,INDEX($M$40:$M$61,Z434,1),AA433)</f>
        <v>45987</v>
      </c>
      <c r="AB434" s="1" cm="1">
        <f t="array" ref="AB434">IF(Z434&gt;0,INDEX($M$40:$M$61,Z434+1,1),AB433)</f>
        <v>46352</v>
      </c>
      <c r="AC434" s="44">
        <f t="shared" si="81"/>
        <v>365</v>
      </c>
      <c r="AD434" s="45">
        <f t="shared" si="82"/>
        <v>0.97479742491013577</v>
      </c>
      <c r="AE434" s="45">
        <f t="shared" si="83"/>
        <v>0.95711360205848117</v>
      </c>
      <c r="AF434" s="44">
        <f t="shared" si="86"/>
        <v>65</v>
      </c>
      <c r="AG434" s="45">
        <f t="shared" si="84"/>
        <v>0.97162451119361604</v>
      </c>
      <c r="AH434">
        <f t="shared" si="85"/>
        <v>2.4099785173838657E-2</v>
      </c>
      <c r="AI434" s="40">
        <f ca="1"/>
        <v>1.8057253203096479E-2</v>
      </c>
      <c r="AJ434" s="229">
        <v>-2E-3</v>
      </c>
      <c r="AK434" s="230">
        <v>2.2099785173838656E-2</v>
      </c>
      <c r="AL434" s="231">
        <v>0.97394838883015433</v>
      </c>
    </row>
    <row r="435" spans="24:38">
      <c r="X435" s="46">
        <v>431</v>
      </c>
      <c r="Y435" s="1">
        <f t="shared" si="79"/>
        <v>46053</v>
      </c>
      <c r="Z435" s="44">
        <f t="shared" si="80"/>
        <v>0</v>
      </c>
      <c r="AA435" s="1" cm="1">
        <f t="array" ref="AA435">IF(Z435&gt;0,INDEX($M$40:$M$61,Z435,1),AA434)</f>
        <v>45987</v>
      </c>
      <c r="AB435" s="1" cm="1">
        <f t="array" ref="AB435">IF(Z435&gt;0,INDEX($M$40:$M$61,Z435+1,1),AB434)</f>
        <v>46352</v>
      </c>
      <c r="AC435" s="44">
        <f t="shared" si="81"/>
        <v>365</v>
      </c>
      <c r="AD435" s="45">
        <f t="shared" si="82"/>
        <v>0.97479742491013577</v>
      </c>
      <c r="AE435" s="45">
        <f t="shared" si="83"/>
        <v>0.95711360205848117</v>
      </c>
      <c r="AF435" s="44">
        <f t="shared" si="86"/>
        <v>66</v>
      </c>
      <c r="AG435" s="45">
        <f t="shared" si="84"/>
        <v>0.97157577788854022</v>
      </c>
      <c r="AH435">
        <f t="shared" si="85"/>
        <v>2.408576432738194E-2</v>
      </c>
      <c r="AI435" s="40">
        <f ca="1"/>
        <v>1.8057253203096479E-2</v>
      </c>
      <c r="AJ435" s="229">
        <v>-2E-3</v>
      </c>
      <c r="AK435" s="230">
        <v>2.2085764327381942E-2</v>
      </c>
      <c r="AL435" s="231">
        <v>0.97390494953548501</v>
      </c>
    </row>
    <row r="436" spans="24:38">
      <c r="X436" s="46">
        <v>432</v>
      </c>
      <c r="Y436" s="1">
        <f t="shared" si="79"/>
        <v>46054</v>
      </c>
      <c r="Z436" s="44">
        <f t="shared" si="80"/>
        <v>0</v>
      </c>
      <c r="AA436" s="1" cm="1">
        <f t="array" ref="AA436">IF(Z436&gt;0,INDEX($M$40:$M$61,Z436,1),AA435)</f>
        <v>45987</v>
      </c>
      <c r="AB436" s="1" cm="1">
        <f t="array" ref="AB436">IF(Z436&gt;0,INDEX($M$40:$M$61,Z436+1,1),AB435)</f>
        <v>46352</v>
      </c>
      <c r="AC436" s="44">
        <f t="shared" si="81"/>
        <v>365</v>
      </c>
      <c r="AD436" s="45">
        <f t="shared" si="82"/>
        <v>0.97479742491013577</v>
      </c>
      <c r="AE436" s="45">
        <f t="shared" si="83"/>
        <v>0.95711360205848117</v>
      </c>
      <c r="AF436" s="44">
        <f t="shared" si="86"/>
        <v>67</v>
      </c>
      <c r="AG436" s="45">
        <f t="shared" si="84"/>
        <v>0.97152704702775727</v>
      </c>
      <c r="AH436">
        <f t="shared" si="85"/>
        <v>2.407180839225154E-2</v>
      </c>
      <c r="AI436" s="40">
        <f ca="1"/>
        <v>1.8057253203096479E-2</v>
      </c>
      <c r="AJ436" s="229">
        <v>-2E-3</v>
      </c>
      <c r="AK436" s="230">
        <v>2.2071808392251542E-2</v>
      </c>
      <c r="AL436" s="231">
        <v>0.97386151217826133</v>
      </c>
    </row>
    <row r="437" spans="24:38">
      <c r="X437" s="46">
        <v>433</v>
      </c>
      <c r="Y437" s="1">
        <f t="shared" si="79"/>
        <v>46055</v>
      </c>
      <c r="Z437" s="44">
        <f t="shared" si="80"/>
        <v>0</v>
      </c>
      <c r="AA437" s="1" cm="1">
        <f t="array" ref="AA437">IF(Z437&gt;0,INDEX($M$40:$M$61,Z437,1),AA436)</f>
        <v>45987</v>
      </c>
      <c r="AB437" s="1" cm="1">
        <f t="array" ref="AB437">IF(Z437&gt;0,INDEX($M$40:$M$61,Z437+1,1),AB436)</f>
        <v>46352</v>
      </c>
      <c r="AC437" s="44">
        <f t="shared" si="81"/>
        <v>365</v>
      </c>
      <c r="AD437" s="45">
        <f t="shared" si="82"/>
        <v>0.97479742491013577</v>
      </c>
      <c r="AE437" s="45">
        <f t="shared" si="83"/>
        <v>0.95711360205848117</v>
      </c>
      <c r="AF437" s="44">
        <f t="shared" si="86"/>
        <v>68</v>
      </c>
      <c r="AG437" s="45">
        <f t="shared" si="84"/>
        <v>0.97147831861114486</v>
      </c>
      <c r="AH437">
        <f t="shared" si="85"/>
        <v>2.4057916918715196E-2</v>
      </c>
      <c r="AI437" s="40">
        <f ca="1"/>
        <v>1.8057253203096479E-2</v>
      </c>
      <c r="AJ437" s="229">
        <v>-2E-3</v>
      </c>
      <c r="AK437" s="230">
        <v>2.2057916918715198E-2</v>
      </c>
      <c r="AL437" s="231">
        <v>0.97381807675839727</v>
      </c>
    </row>
    <row r="438" spans="24:38">
      <c r="X438" s="46">
        <v>434</v>
      </c>
      <c r="Y438" s="1">
        <f t="shared" si="79"/>
        <v>46056</v>
      </c>
      <c r="Z438" s="44">
        <f t="shared" si="80"/>
        <v>0</v>
      </c>
      <c r="AA438" s="1" cm="1">
        <f t="array" ref="AA438">IF(Z438&gt;0,INDEX($M$40:$M$61,Z438,1),AA437)</f>
        <v>45987</v>
      </c>
      <c r="AB438" s="1" cm="1">
        <f t="array" ref="AB438">IF(Z438&gt;0,INDEX($M$40:$M$61,Z438+1,1),AB437)</f>
        <v>46352</v>
      </c>
      <c r="AC438" s="44">
        <f t="shared" si="81"/>
        <v>365</v>
      </c>
      <c r="AD438" s="45">
        <f t="shared" si="82"/>
        <v>0.97479742491013577</v>
      </c>
      <c r="AE438" s="45">
        <f t="shared" si="83"/>
        <v>0.95711360205848117</v>
      </c>
      <c r="AF438" s="44">
        <f t="shared" si="86"/>
        <v>69</v>
      </c>
      <c r="AG438" s="45">
        <f t="shared" si="84"/>
        <v>0.97142959263858031</v>
      </c>
      <c r="AH438">
        <f t="shared" si="85"/>
        <v>2.404408946118592E-2</v>
      </c>
      <c r="AI438" s="40">
        <f ca="1"/>
        <v>1.8057253203096479E-2</v>
      </c>
      <c r="AJ438" s="229">
        <v>-2E-3</v>
      </c>
      <c r="AK438" s="230">
        <v>2.2044089461185919E-2</v>
      </c>
      <c r="AL438" s="231">
        <v>0.97377464327580632</v>
      </c>
    </row>
    <row r="439" spans="24:38">
      <c r="X439" s="46">
        <v>435</v>
      </c>
      <c r="Y439" s="1">
        <f t="shared" si="79"/>
        <v>46057</v>
      </c>
      <c r="Z439" s="44">
        <f t="shared" si="80"/>
        <v>0</v>
      </c>
      <c r="AA439" s="1" cm="1">
        <f t="array" ref="AA439">IF(Z439&gt;0,INDEX($M$40:$M$61,Z439,1),AA438)</f>
        <v>45987</v>
      </c>
      <c r="AB439" s="1" cm="1">
        <f t="array" ref="AB439">IF(Z439&gt;0,INDEX($M$40:$M$61,Z439+1,1),AB438)</f>
        <v>46352</v>
      </c>
      <c r="AC439" s="44">
        <f t="shared" si="81"/>
        <v>365</v>
      </c>
      <c r="AD439" s="45">
        <f t="shared" si="82"/>
        <v>0.97479742491013577</v>
      </c>
      <c r="AE439" s="45">
        <f t="shared" si="83"/>
        <v>0.95711360205848117</v>
      </c>
      <c r="AF439" s="44">
        <f t="shared" si="86"/>
        <v>70</v>
      </c>
      <c r="AG439" s="45">
        <f t="shared" si="84"/>
        <v>0.97138086910994104</v>
      </c>
      <c r="AH439">
        <f t="shared" si="85"/>
        <v>2.4030325578174003E-2</v>
      </c>
      <c r="AI439" s="40">
        <f ca="1"/>
        <v>1.8057253203096479E-2</v>
      </c>
      <c r="AJ439" s="229">
        <v>-2E-3</v>
      </c>
      <c r="AK439" s="230">
        <v>2.2030325578174005E-2</v>
      </c>
      <c r="AL439" s="231">
        <v>0.97373121173040211</v>
      </c>
    </row>
    <row r="440" spans="24:38">
      <c r="X440" s="46">
        <v>436</v>
      </c>
      <c r="Y440" s="1">
        <f t="shared" si="79"/>
        <v>46058</v>
      </c>
      <c r="Z440" s="44">
        <f t="shared" si="80"/>
        <v>0</v>
      </c>
      <c r="AA440" s="1" cm="1">
        <f t="array" ref="AA440">IF(Z440&gt;0,INDEX($M$40:$M$61,Z440,1),AA439)</f>
        <v>45987</v>
      </c>
      <c r="AB440" s="1" cm="1">
        <f t="array" ref="AB440">IF(Z440&gt;0,INDEX($M$40:$M$61,Z440+1,1),AB439)</f>
        <v>46352</v>
      </c>
      <c r="AC440" s="44">
        <f t="shared" si="81"/>
        <v>365</v>
      </c>
      <c r="AD440" s="45">
        <f t="shared" si="82"/>
        <v>0.97479742491013577</v>
      </c>
      <c r="AE440" s="45">
        <f t="shared" si="83"/>
        <v>0.95711360205848117</v>
      </c>
      <c r="AF440" s="44">
        <f t="shared" si="86"/>
        <v>71</v>
      </c>
      <c r="AG440" s="45">
        <f t="shared" si="84"/>
        <v>0.97133214802510448</v>
      </c>
      <c r="AH440">
        <f t="shared" si="85"/>
        <v>2.4016624832240093E-2</v>
      </c>
      <c r="AI440" s="40">
        <f ca="1"/>
        <v>1.8057253203096479E-2</v>
      </c>
      <c r="AJ440" s="229">
        <v>-2E-3</v>
      </c>
      <c r="AK440" s="230">
        <v>2.2016624832240095E-2</v>
      </c>
      <c r="AL440" s="231">
        <v>0.97368778212209817</v>
      </c>
    </row>
    <row r="441" spans="24:38">
      <c r="X441" s="46">
        <v>437</v>
      </c>
      <c r="Y441" s="1">
        <f t="shared" si="79"/>
        <v>46059</v>
      </c>
      <c r="Z441" s="44">
        <f t="shared" si="80"/>
        <v>0</v>
      </c>
      <c r="AA441" s="1" cm="1">
        <f t="array" ref="AA441">IF(Z441&gt;0,INDEX($M$40:$M$61,Z441,1),AA440)</f>
        <v>45987</v>
      </c>
      <c r="AB441" s="1" cm="1">
        <f t="array" ref="AB441">IF(Z441&gt;0,INDEX($M$40:$M$61,Z441+1,1),AB440)</f>
        <v>46352</v>
      </c>
      <c r="AC441" s="44">
        <f t="shared" si="81"/>
        <v>365</v>
      </c>
      <c r="AD441" s="45">
        <f t="shared" si="82"/>
        <v>0.97479742491013577</v>
      </c>
      <c r="AE441" s="45">
        <f t="shared" si="83"/>
        <v>0.95711360205848117</v>
      </c>
      <c r="AF441" s="44">
        <f t="shared" si="86"/>
        <v>72</v>
      </c>
      <c r="AG441" s="45">
        <f t="shared" si="84"/>
        <v>0.97128342938394785</v>
      </c>
      <c r="AH441">
        <f t="shared" si="85"/>
        <v>2.4002986789949058E-2</v>
      </c>
      <c r="AI441" s="40">
        <f ca="1"/>
        <v>1.8057253203096479E-2</v>
      </c>
      <c r="AJ441" s="229">
        <v>-2E-3</v>
      </c>
      <c r="AK441" s="230">
        <v>2.200298678994906E-2</v>
      </c>
      <c r="AL441" s="231">
        <v>0.97364435445080788</v>
      </c>
    </row>
    <row r="442" spans="24:38">
      <c r="X442" s="46">
        <v>438</v>
      </c>
      <c r="Y442" s="1">
        <f t="shared" si="79"/>
        <v>46060</v>
      </c>
      <c r="Z442" s="44">
        <f t="shared" si="80"/>
        <v>0</v>
      </c>
      <c r="AA442" s="1" cm="1">
        <f t="array" ref="AA442">IF(Z442&gt;0,INDEX($M$40:$M$61,Z442,1),AA441)</f>
        <v>45987</v>
      </c>
      <c r="AB442" s="1" cm="1">
        <f t="array" ref="AB442">IF(Z442&gt;0,INDEX($M$40:$M$61,Z442+1,1),AB441)</f>
        <v>46352</v>
      </c>
      <c r="AC442" s="44">
        <f t="shared" si="81"/>
        <v>365</v>
      </c>
      <c r="AD442" s="45">
        <f t="shared" si="82"/>
        <v>0.97479742491013577</v>
      </c>
      <c r="AE442" s="45">
        <f t="shared" si="83"/>
        <v>0.95711360205848117</v>
      </c>
      <c r="AF442" s="44">
        <f t="shared" si="86"/>
        <v>73</v>
      </c>
      <c r="AG442" s="45">
        <f t="shared" si="84"/>
        <v>0.97123471318634902</v>
      </c>
      <c r="AH442">
        <f t="shared" si="85"/>
        <v>2.3989411021823514E-2</v>
      </c>
      <c r="AI442" s="40">
        <f ca="1"/>
        <v>1.8057253203016543E-2</v>
      </c>
      <c r="AJ442" s="229">
        <v>-2E-3</v>
      </c>
      <c r="AK442" s="230">
        <v>2.1989411021823516E-2</v>
      </c>
      <c r="AL442" s="231">
        <v>0.97360092871644544</v>
      </c>
    </row>
    <row r="443" spans="24:38">
      <c r="X443" s="46">
        <v>439</v>
      </c>
      <c r="Y443" s="1">
        <f t="shared" si="79"/>
        <v>46061</v>
      </c>
      <c r="Z443" s="44">
        <f t="shared" si="80"/>
        <v>0</v>
      </c>
      <c r="AA443" s="1" cm="1">
        <f t="array" ref="AA443">IF(Z443&gt;0,INDEX($M$40:$M$61,Z443,1),AA442)</f>
        <v>45987</v>
      </c>
      <c r="AB443" s="1" cm="1">
        <f t="array" ref="AB443">IF(Z443&gt;0,INDEX($M$40:$M$61,Z443+1,1),AB442)</f>
        <v>46352</v>
      </c>
      <c r="AC443" s="44">
        <f t="shared" si="81"/>
        <v>365</v>
      </c>
      <c r="AD443" s="45">
        <f t="shared" si="82"/>
        <v>0.97479742491013577</v>
      </c>
      <c r="AE443" s="45">
        <f t="shared" si="83"/>
        <v>0.95711360205848117</v>
      </c>
      <c r="AF443" s="44">
        <f t="shared" si="86"/>
        <v>74</v>
      </c>
      <c r="AG443" s="45">
        <f t="shared" si="84"/>
        <v>0.97118599943218498</v>
      </c>
      <c r="AH443">
        <f t="shared" si="85"/>
        <v>2.3975897102300074E-2</v>
      </c>
      <c r="AI443" s="40">
        <f ca="1"/>
        <v>1.8057253203096479E-2</v>
      </c>
      <c r="AJ443" s="229">
        <v>-2E-3</v>
      </c>
      <c r="AK443" s="230">
        <v>2.1975897102300072E-2</v>
      </c>
      <c r="AL443" s="231">
        <v>0.9735575049189239</v>
      </c>
    </row>
    <row r="444" spans="24:38">
      <c r="X444" s="46">
        <v>440</v>
      </c>
      <c r="Y444" s="1">
        <f t="shared" si="79"/>
        <v>46062</v>
      </c>
      <c r="Z444" s="44">
        <f t="shared" si="80"/>
        <v>0</v>
      </c>
      <c r="AA444" s="1" cm="1">
        <f t="array" ref="AA444">IF(Z444&gt;0,INDEX($M$40:$M$61,Z444,1),AA443)</f>
        <v>45987</v>
      </c>
      <c r="AB444" s="1" cm="1">
        <f t="array" ref="AB444">IF(Z444&gt;0,INDEX($M$40:$M$61,Z444+1,1),AB443)</f>
        <v>46352</v>
      </c>
      <c r="AC444" s="44">
        <f t="shared" si="81"/>
        <v>365</v>
      </c>
      <c r="AD444" s="45">
        <f t="shared" si="82"/>
        <v>0.97479742491013577</v>
      </c>
      <c r="AE444" s="45">
        <f t="shared" si="83"/>
        <v>0.95711360205848117</v>
      </c>
      <c r="AF444" s="44">
        <f t="shared" si="86"/>
        <v>75</v>
      </c>
      <c r="AG444" s="45">
        <f t="shared" si="84"/>
        <v>0.97113728812133338</v>
      </c>
      <c r="AH444">
        <f t="shared" si="85"/>
        <v>2.3962444609683543E-2</v>
      </c>
      <c r="AI444" s="40">
        <f ca="1"/>
        <v>1.8057253203096479E-2</v>
      </c>
      <c r="AJ444" s="229">
        <v>-2E-3</v>
      </c>
      <c r="AK444" s="230">
        <v>2.1962444609683544E-2</v>
      </c>
      <c r="AL444" s="231">
        <v>0.97351408305815701</v>
      </c>
    </row>
    <row r="445" spans="24:38">
      <c r="X445" s="46">
        <v>441</v>
      </c>
      <c r="Y445" s="1">
        <f t="shared" si="79"/>
        <v>46063</v>
      </c>
      <c r="Z445" s="44">
        <f t="shared" si="80"/>
        <v>0</v>
      </c>
      <c r="AA445" s="1" cm="1">
        <f t="array" ref="AA445">IF(Z445&gt;0,INDEX($M$40:$M$61,Z445,1),AA444)</f>
        <v>45987</v>
      </c>
      <c r="AB445" s="1" cm="1">
        <f t="array" ref="AB445">IF(Z445&gt;0,INDEX($M$40:$M$61,Z445+1,1),AB444)</f>
        <v>46352</v>
      </c>
      <c r="AC445" s="44">
        <f t="shared" si="81"/>
        <v>365</v>
      </c>
      <c r="AD445" s="45">
        <f t="shared" si="82"/>
        <v>0.97479742491013577</v>
      </c>
      <c r="AE445" s="45">
        <f t="shared" si="83"/>
        <v>0.95711360205848117</v>
      </c>
      <c r="AF445" s="44">
        <f t="shared" si="86"/>
        <v>76</v>
      </c>
      <c r="AG445" s="45">
        <f t="shared" si="84"/>
        <v>0.97108857925367165</v>
      </c>
      <c r="AH445">
        <f t="shared" si="85"/>
        <v>2.394905312610383E-2</v>
      </c>
      <c r="AI445" s="40">
        <f ca="1"/>
        <v>1.8057253203096479E-2</v>
      </c>
      <c r="AJ445" s="229">
        <v>-2E-3</v>
      </c>
      <c r="AK445" s="230">
        <v>2.1949053126103832E-2</v>
      </c>
      <c r="AL445" s="231">
        <v>0.9734706631340585</v>
      </c>
    </row>
    <row r="446" spans="24:38">
      <c r="X446" s="46">
        <v>442</v>
      </c>
      <c r="Y446" s="1">
        <f t="shared" si="79"/>
        <v>46064</v>
      </c>
      <c r="Z446" s="44">
        <f t="shared" si="80"/>
        <v>0</v>
      </c>
      <c r="AA446" s="1" cm="1">
        <f t="array" ref="AA446">IF(Z446&gt;0,INDEX($M$40:$M$61,Z446,1),AA445)</f>
        <v>45987</v>
      </c>
      <c r="AB446" s="1" cm="1">
        <f t="array" ref="AB446">IF(Z446&gt;0,INDEX($M$40:$M$61,Z446+1,1),AB445)</f>
        <v>46352</v>
      </c>
      <c r="AC446" s="44">
        <f t="shared" si="81"/>
        <v>365</v>
      </c>
      <c r="AD446" s="45">
        <f t="shared" si="82"/>
        <v>0.97479742491013577</v>
      </c>
      <c r="AE446" s="45">
        <f t="shared" si="83"/>
        <v>0.95711360205848117</v>
      </c>
      <c r="AF446" s="44">
        <f t="shared" si="86"/>
        <v>77</v>
      </c>
      <c r="AG446" s="45">
        <f t="shared" si="84"/>
        <v>0.97103987282907733</v>
      </c>
      <c r="AH446">
        <f t="shared" si="85"/>
        <v>2.3935722237472378E-2</v>
      </c>
      <c r="AI446" s="40">
        <f ca="1"/>
        <v>1.8057253203096479E-2</v>
      </c>
      <c r="AJ446" s="229">
        <v>-2E-3</v>
      </c>
      <c r="AK446" s="230">
        <v>2.193572223747238E-2</v>
      </c>
      <c r="AL446" s="231">
        <v>0.973427245146542</v>
      </c>
    </row>
    <row r="447" spans="24:38">
      <c r="X447" s="46">
        <v>443</v>
      </c>
      <c r="Y447" s="1">
        <f t="shared" si="79"/>
        <v>46065</v>
      </c>
      <c r="Z447" s="44">
        <f t="shared" si="80"/>
        <v>0</v>
      </c>
      <c r="AA447" s="1" cm="1">
        <f t="array" ref="AA447">IF(Z447&gt;0,INDEX($M$40:$M$61,Z447,1),AA446)</f>
        <v>45987</v>
      </c>
      <c r="AB447" s="1" cm="1">
        <f t="array" ref="AB447">IF(Z447&gt;0,INDEX($M$40:$M$61,Z447+1,1),AB446)</f>
        <v>46352</v>
      </c>
      <c r="AC447" s="44">
        <f t="shared" si="81"/>
        <v>365</v>
      </c>
      <c r="AD447" s="45">
        <f t="shared" si="82"/>
        <v>0.97479742491013577</v>
      </c>
      <c r="AE447" s="45">
        <f t="shared" si="83"/>
        <v>0.95711360205848117</v>
      </c>
      <c r="AF447" s="44">
        <f t="shared" si="86"/>
        <v>78</v>
      </c>
      <c r="AG447" s="45">
        <f t="shared" si="84"/>
        <v>0.97099116884742775</v>
      </c>
      <c r="AH447">
        <f t="shared" si="85"/>
        <v>2.3922451533439765E-2</v>
      </c>
      <c r="AI447" s="40">
        <f ca="1"/>
        <v>1.8057253203096479E-2</v>
      </c>
      <c r="AJ447" s="229">
        <v>-2E-3</v>
      </c>
      <c r="AK447" s="230">
        <v>2.1922451533439767E-2</v>
      </c>
      <c r="AL447" s="231">
        <v>0.97338382909552112</v>
      </c>
    </row>
    <row r="448" spans="24:38">
      <c r="X448" s="46">
        <v>444</v>
      </c>
      <c r="Y448" s="1">
        <f t="shared" si="79"/>
        <v>46066</v>
      </c>
      <c r="Z448" s="44">
        <f t="shared" si="80"/>
        <v>0</v>
      </c>
      <c r="AA448" s="1" cm="1">
        <f t="array" ref="AA448">IF(Z448&gt;0,INDEX($M$40:$M$61,Z448,1),AA447)</f>
        <v>45987</v>
      </c>
      <c r="AB448" s="1" cm="1">
        <f t="array" ref="AB448">IF(Z448&gt;0,INDEX($M$40:$M$61,Z448+1,1),AB447)</f>
        <v>46352</v>
      </c>
      <c r="AC448" s="44">
        <f t="shared" si="81"/>
        <v>365</v>
      </c>
      <c r="AD448" s="45">
        <f t="shared" si="82"/>
        <v>0.97479742491013577</v>
      </c>
      <c r="AE448" s="45">
        <f t="shared" si="83"/>
        <v>0.95711360205848117</v>
      </c>
      <c r="AF448" s="44">
        <f t="shared" si="86"/>
        <v>79</v>
      </c>
      <c r="AG448" s="45">
        <f t="shared" si="84"/>
        <v>0.97094246730860057</v>
      </c>
      <c r="AH448">
        <f t="shared" si="85"/>
        <v>2.3909240607353152E-2</v>
      </c>
      <c r="AI448" s="40">
        <f ca="1"/>
        <v>1.8057253203016543E-2</v>
      </c>
      <c r="AJ448" s="229">
        <v>-2E-3</v>
      </c>
      <c r="AK448" s="230">
        <v>2.190924060735315E-2</v>
      </c>
      <c r="AL448" s="231">
        <v>0.97334041498090951</v>
      </c>
    </row>
    <row r="449" spans="24:38">
      <c r="X449" s="46">
        <v>445</v>
      </c>
      <c r="Y449" s="1">
        <f t="shared" si="79"/>
        <v>46067</v>
      </c>
      <c r="Z449" s="44">
        <f t="shared" si="80"/>
        <v>0</v>
      </c>
      <c r="AA449" s="1" cm="1">
        <f t="array" ref="AA449">IF(Z449&gt;0,INDEX($M$40:$M$61,Z449,1),AA448)</f>
        <v>45987</v>
      </c>
      <c r="AB449" s="1" cm="1">
        <f t="array" ref="AB449">IF(Z449&gt;0,INDEX($M$40:$M$61,Z449+1,1),AB448)</f>
        <v>46352</v>
      </c>
      <c r="AC449" s="44">
        <f t="shared" si="81"/>
        <v>365</v>
      </c>
      <c r="AD449" s="45">
        <f t="shared" si="82"/>
        <v>0.97479742491013577</v>
      </c>
      <c r="AE449" s="45">
        <f t="shared" si="83"/>
        <v>0.95711360205848117</v>
      </c>
      <c r="AF449" s="44">
        <f t="shared" si="86"/>
        <v>80</v>
      </c>
      <c r="AG449" s="45">
        <f t="shared" si="84"/>
        <v>0.97089376821247309</v>
      </c>
      <c r="AH449">
        <f t="shared" si="85"/>
        <v>2.3896089056215274E-2</v>
      </c>
      <c r="AI449" s="40">
        <f ca="1"/>
        <v>1.8057253203096479E-2</v>
      </c>
      <c r="AJ449" s="229">
        <v>-2E-3</v>
      </c>
      <c r="AK449" s="230">
        <v>2.1896089056215276E-2</v>
      </c>
      <c r="AL449" s="231">
        <v>0.97329700280262066</v>
      </c>
    </row>
    <row r="450" spans="24:38">
      <c r="X450" s="46">
        <v>446</v>
      </c>
      <c r="Y450" s="1">
        <f t="shared" si="79"/>
        <v>46068</v>
      </c>
      <c r="Z450" s="44">
        <f t="shared" si="80"/>
        <v>0</v>
      </c>
      <c r="AA450" s="1" cm="1">
        <f t="array" ref="AA450">IF(Z450&gt;0,INDEX($M$40:$M$61,Z450,1),AA449)</f>
        <v>45987</v>
      </c>
      <c r="AB450" s="1" cm="1">
        <f t="array" ref="AB450">IF(Z450&gt;0,INDEX($M$40:$M$61,Z450+1,1),AB449)</f>
        <v>46352</v>
      </c>
      <c r="AC450" s="44">
        <f t="shared" si="81"/>
        <v>365</v>
      </c>
      <c r="AD450" s="45">
        <f t="shared" si="82"/>
        <v>0.97479742491013577</v>
      </c>
      <c r="AE450" s="45">
        <f t="shared" si="83"/>
        <v>0.95711360205848117</v>
      </c>
      <c r="AF450" s="44">
        <f t="shared" si="86"/>
        <v>81</v>
      </c>
      <c r="AG450" s="45">
        <f t="shared" si="84"/>
        <v>0.97084507155892286</v>
      </c>
      <c r="AH450">
        <f t="shared" si="85"/>
        <v>2.3882996480643022E-2</v>
      </c>
      <c r="AI450" s="40">
        <f ca="1"/>
        <v>1.8057253203096479E-2</v>
      </c>
      <c r="AJ450" s="229">
        <v>-2E-3</v>
      </c>
      <c r="AK450" s="230">
        <v>2.188299648064302E-2</v>
      </c>
      <c r="AL450" s="231">
        <v>0.97325359256056831</v>
      </c>
    </row>
    <row r="451" spans="24:38">
      <c r="X451" s="46">
        <v>447</v>
      </c>
      <c r="Y451" s="1">
        <f t="shared" si="79"/>
        <v>46069</v>
      </c>
      <c r="Z451" s="44">
        <f t="shared" si="80"/>
        <v>0</v>
      </c>
      <c r="AA451" s="1" cm="1">
        <f t="array" ref="AA451">IF(Z451&gt;0,INDEX($M$40:$M$61,Z451,1),AA450)</f>
        <v>45987</v>
      </c>
      <c r="AB451" s="1" cm="1">
        <f t="array" ref="AB451">IF(Z451&gt;0,INDEX($M$40:$M$61,Z451+1,1),AB450)</f>
        <v>46352</v>
      </c>
      <c r="AC451" s="44">
        <f t="shared" si="81"/>
        <v>365</v>
      </c>
      <c r="AD451" s="45">
        <f t="shared" si="82"/>
        <v>0.97479742491013577</v>
      </c>
      <c r="AE451" s="45">
        <f t="shared" si="83"/>
        <v>0.95711360205848117</v>
      </c>
      <c r="AF451" s="44">
        <f t="shared" si="86"/>
        <v>82</v>
      </c>
      <c r="AG451" s="45">
        <f t="shared" si="84"/>
        <v>0.9707963773478272</v>
      </c>
      <c r="AH451">
        <f t="shared" si="85"/>
        <v>2.3869962484827367E-2</v>
      </c>
      <c r="AI451" s="40">
        <f ca="1"/>
        <v>1.8057253203096479E-2</v>
      </c>
      <c r="AJ451" s="229">
        <v>-2E-3</v>
      </c>
      <c r="AK451" s="230">
        <v>2.1869962484827365E-2</v>
      </c>
      <c r="AL451" s="231">
        <v>0.97321018425466599</v>
      </c>
    </row>
    <row r="452" spans="24:38">
      <c r="X452" s="46">
        <v>448</v>
      </c>
      <c r="Y452" s="1">
        <f t="shared" si="79"/>
        <v>46070</v>
      </c>
      <c r="Z452" s="44">
        <f t="shared" si="80"/>
        <v>0</v>
      </c>
      <c r="AA452" s="1" cm="1">
        <f t="array" ref="AA452">IF(Z452&gt;0,INDEX($M$40:$M$61,Z452,1),AA451)</f>
        <v>45987</v>
      </c>
      <c r="AB452" s="1" cm="1">
        <f t="array" ref="AB452">IF(Z452&gt;0,INDEX($M$40:$M$61,Z452+1,1),AB451)</f>
        <v>46352</v>
      </c>
      <c r="AC452" s="44">
        <f t="shared" si="81"/>
        <v>365</v>
      </c>
      <c r="AD452" s="45">
        <f t="shared" si="82"/>
        <v>0.97479742491013577</v>
      </c>
      <c r="AE452" s="45">
        <f t="shared" si="83"/>
        <v>0.95711360205848117</v>
      </c>
      <c r="AF452" s="44">
        <f t="shared" si="86"/>
        <v>83</v>
      </c>
      <c r="AG452" s="45">
        <f t="shared" si="84"/>
        <v>0.97074768557906388</v>
      </c>
      <c r="AH452">
        <f t="shared" si="85"/>
        <v>2.3856986676492931E-2</v>
      </c>
      <c r="AI452" s="40">
        <f ca="1"/>
        <v>1.8057253203096479E-2</v>
      </c>
      <c r="AJ452" s="229">
        <v>-2E-3</v>
      </c>
      <c r="AK452" s="230">
        <v>2.1856986676492933E-2</v>
      </c>
      <c r="AL452" s="231">
        <v>0.97316677788482753</v>
      </c>
    </row>
    <row r="453" spans="24:38">
      <c r="X453" s="46">
        <v>449</v>
      </c>
      <c r="Y453" s="1">
        <f t="shared" si="79"/>
        <v>46071</v>
      </c>
      <c r="Z453" s="44">
        <f t="shared" si="80"/>
        <v>0</v>
      </c>
      <c r="AA453" s="1" cm="1">
        <f t="array" ref="AA453">IF(Z453&gt;0,INDEX($M$40:$M$61,Z453,1),AA452)</f>
        <v>45987</v>
      </c>
      <c r="AB453" s="1" cm="1">
        <f t="array" ref="AB453">IF(Z453&gt;0,INDEX($M$40:$M$61,Z453+1,1),AB452)</f>
        <v>46352</v>
      </c>
      <c r="AC453" s="44">
        <f t="shared" si="81"/>
        <v>365</v>
      </c>
      <c r="AD453" s="45">
        <f t="shared" si="82"/>
        <v>0.97479742491013577</v>
      </c>
      <c r="AE453" s="45">
        <f t="shared" si="83"/>
        <v>0.95711360205848117</v>
      </c>
      <c r="AF453" s="44">
        <f t="shared" si="86"/>
        <v>84</v>
      </c>
      <c r="AG453" s="45">
        <f t="shared" si="84"/>
        <v>0.97069899625251022</v>
      </c>
      <c r="AH453">
        <f t="shared" si="85"/>
        <v>2.3844068666859366E-2</v>
      </c>
      <c r="AI453" s="40">
        <f ca="1"/>
        <v>1.8057253203096479E-2</v>
      </c>
      <c r="AJ453" s="229">
        <v>-2E-3</v>
      </c>
      <c r="AK453" s="230">
        <v>2.1844068666859368E-2</v>
      </c>
      <c r="AL453" s="231">
        <v>0.97312337345096644</v>
      </c>
    </row>
    <row r="454" spans="24:38">
      <c r="X454" s="46">
        <v>450</v>
      </c>
      <c r="Y454" s="1">
        <f t="shared" ref="Y454:Y517" si="87">Y453+1</f>
        <v>46072</v>
      </c>
      <c r="Z454" s="44">
        <f t="shared" ref="Z454:Z517" si="88">IFERROR(MATCH(Y454,$M$40:$M$61,0),0)</f>
        <v>0</v>
      </c>
      <c r="AA454" s="1" cm="1">
        <f t="array" ref="AA454">IF(Z454&gt;0,INDEX($M$40:$M$61,Z454,1),AA453)</f>
        <v>45987</v>
      </c>
      <c r="AB454" s="1" cm="1">
        <f t="array" ref="AB454">IF(Z454&gt;0,INDEX($M$40:$M$61,Z454+1,1),AB453)</f>
        <v>46352</v>
      </c>
      <c r="AC454" s="44">
        <f t="shared" ref="AC454:AC517" si="89">_xlfn.DAYS(AB454,AA454)</f>
        <v>365</v>
      </c>
      <c r="AD454" s="45">
        <f t="shared" ref="AD454:AD517" si="90">VLOOKUP(AA454,$M$40:$P$61,4,FALSE)</f>
        <v>0.97479742491013577</v>
      </c>
      <c r="AE454" s="45">
        <f t="shared" ref="AE454:AE517" si="91">VLOOKUP(AB454,$M$10:$P$36,4,FALSE)</f>
        <v>0.95711360205848117</v>
      </c>
      <c r="AF454" s="44">
        <f t="shared" si="86"/>
        <v>85</v>
      </c>
      <c r="AG454" s="45">
        <f t="shared" ref="AG454:AG517" si="92">IF(AF454=0,AD454,AD454*(AE454/AD454)^(AF454/AC454))</f>
        <v>0.97065030936804386</v>
      </c>
      <c r="AH454">
        <f t="shared" ref="AH454:AH517" si="93">-LN(AG454)*360/X454</f>
        <v>2.3831208070601878E-2</v>
      </c>
      <c r="AI454" s="40">
        <f ca="1"/>
        <v>1.8057253203096479E-2</v>
      </c>
      <c r="AJ454" s="229">
        <v>-2E-3</v>
      </c>
      <c r="AK454" s="230">
        <v>2.1831208070601876E-2</v>
      </c>
      <c r="AL454" s="231">
        <v>0.97307997095299659</v>
      </c>
    </row>
    <row r="455" spans="24:38">
      <c r="X455" s="46">
        <v>451</v>
      </c>
      <c r="Y455" s="1">
        <f t="shared" si="87"/>
        <v>46073</v>
      </c>
      <c r="Z455" s="44">
        <f t="shared" si="88"/>
        <v>0</v>
      </c>
      <c r="AA455" s="1" cm="1">
        <f t="array" ref="AA455">IF(Z455&gt;0,INDEX($M$40:$M$61,Z455,1),AA454)</f>
        <v>45987</v>
      </c>
      <c r="AB455" s="1" cm="1">
        <f t="array" ref="AB455">IF(Z455&gt;0,INDEX($M$40:$M$61,Z455+1,1),AB454)</f>
        <v>46352</v>
      </c>
      <c r="AC455" s="44">
        <f t="shared" si="89"/>
        <v>365</v>
      </c>
      <c r="AD455" s="45">
        <f t="shared" si="90"/>
        <v>0.97479742491013577</v>
      </c>
      <c r="AE455" s="45">
        <f t="shared" si="91"/>
        <v>0.95711360205848117</v>
      </c>
      <c r="AF455" s="44">
        <f t="shared" si="86"/>
        <v>86</v>
      </c>
      <c r="AG455" s="45">
        <f t="shared" si="92"/>
        <v>0.97060162492554203</v>
      </c>
      <c r="AH455">
        <f t="shared" si="93"/>
        <v>2.3818404505813566E-2</v>
      </c>
      <c r="AI455" s="40">
        <f ca="1"/>
        <v>1.8057253203176415E-2</v>
      </c>
      <c r="AJ455" s="229">
        <v>-2E-3</v>
      </c>
      <c r="AK455" s="230">
        <v>2.1818404505813564E-2</v>
      </c>
      <c r="AL455" s="231">
        <v>0.97303657039083113</v>
      </c>
    </row>
    <row r="456" spans="24:38">
      <c r="X456" s="46">
        <v>452</v>
      </c>
      <c r="Y456" s="1">
        <f t="shared" si="87"/>
        <v>46074</v>
      </c>
      <c r="Z456" s="44">
        <f t="shared" si="88"/>
        <v>0</v>
      </c>
      <c r="AA456" s="1" cm="1">
        <f t="array" ref="AA456">IF(Z456&gt;0,INDEX($M$40:$M$61,Z456,1),AA455)</f>
        <v>45987</v>
      </c>
      <c r="AB456" s="1" cm="1">
        <f t="array" ref="AB456">IF(Z456&gt;0,INDEX($M$40:$M$61,Z456+1,1),AB455)</f>
        <v>46352</v>
      </c>
      <c r="AC456" s="44">
        <f t="shared" si="89"/>
        <v>365</v>
      </c>
      <c r="AD456" s="45">
        <f t="shared" si="90"/>
        <v>0.97479742491013577</v>
      </c>
      <c r="AE456" s="45">
        <f t="shared" si="91"/>
        <v>0.95711360205848117</v>
      </c>
      <c r="AF456" s="44">
        <f t="shared" si="86"/>
        <v>87</v>
      </c>
      <c r="AG456" s="45">
        <f t="shared" si="92"/>
        <v>0.9705529429248827</v>
      </c>
      <c r="AH456">
        <f t="shared" si="93"/>
        <v>2.3805657593966582E-2</v>
      </c>
      <c r="AI456" s="40">
        <f ca="1"/>
        <v>1.8057253203016543E-2</v>
      </c>
      <c r="AJ456" s="229">
        <v>-2E-3</v>
      </c>
      <c r="AK456" s="230">
        <v>2.1805657593966583E-2</v>
      </c>
      <c r="AL456" s="231">
        <v>0.97299317176438438</v>
      </c>
    </row>
    <row r="457" spans="24:38">
      <c r="X457" s="46">
        <v>453</v>
      </c>
      <c r="Y457" s="1">
        <f t="shared" si="87"/>
        <v>46075</v>
      </c>
      <c r="Z457" s="44">
        <f t="shared" si="88"/>
        <v>0</v>
      </c>
      <c r="AA457" s="1" cm="1">
        <f t="array" ref="AA457">IF(Z457&gt;0,INDEX($M$40:$M$61,Z457,1),AA456)</f>
        <v>45987</v>
      </c>
      <c r="AB457" s="1" cm="1">
        <f t="array" ref="AB457">IF(Z457&gt;0,INDEX($M$40:$M$61,Z457+1,1),AB456)</f>
        <v>46352</v>
      </c>
      <c r="AC457" s="44">
        <f t="shared" si="89"/>
        <v>365</v>
      </c>
      <c r="AD457" s="45">
        <f t="shared" si="90"/>
        <v>0.97479742491013577</v>
      </c>
      <c r="AE457" s="45">
        <f t="shared" si="91"/>
        <v>0.95711360205848117</v>
      </c>
      <c r="AF457" s="44">
        <f t="shared" si="86"/>
        <v>88</v>
      </c>
      <c r="AG457" s="45">
        <f t="shared" si="92"/>
        <v>0.97050426336594309</v>
      </c>
      <c r="AH457">
        <f t="shared" si="93"/>
        <v>2.3792966959876156E-2</v>
      </c>
      <c r="AI457" s="40">
        <f ca="1"/>
        <v>1.8057253203096479E-2</v>
      </c>
      <c r="AJ457" s="229">
        <v>-2E-3</v>
      </c>
      <c r="AK457" s="230">
        <v>2.1792966959876155E-2</v>
      </c>
      <c r="AL457" s="231">
        <v>0.97294977507356961</v>
      </c>
    </row>
    <row r="458" spans="24:38">
      <c r="X458" s="46">
        <v>454</v>
      </c>
      <c r="Y458" s="1">
        <f t="shared" si="87"/>
        <v>46076</v>
      </c>
      <c r="Z458" s="44">
        <f t="shared" si="88"/>
        <v>0</v>
      </c>
      <c r="AA458" s="1" cm="1">
        <f t="array" ref="AA458">IF(Z458&gt;0,INDEX($M$40:$M$61,Z458,1),AA457)</f>
        <v>45987</v>
      </c>
      <c r="AB458" s="1" cm="1">
        <f t="array" ref="AB458">IF(Z458&gt;0,INDEX($M$40:$M$61,Z458+1,1),AB457)</f>
        <v>46352</v>
      </c>
      <c r="AC458" s="44">
        <f t="shared" si="89"/>
        <v>365</v>
      </c>
      <c r="AD458" s="45">
        <f t="shared" si="90"/>
        <v>0.97479742491013577</v>
      </c>
      <c r="AE458" s="45">
        <f t="shared" si="91"/>
        <v>0.95711360205848117</v>
      </c>
      <c r="AF458" s="44">
        <f t="shared" si="86"/>
        <v>89</v>
      </c>
      <c r="AG458" s="45">
        <f t="shared" si="92"/>
        <v>0.97045558624860073</v>
      </c>
      <c r="AH458">
        <f t="shared" si="93"/>
        <v>2.3780332231662822E-2</v>
      </c>
      <c r="AI458" s="40">
        <f ca="1"/>
        <v>1.8057253203096479E-2</v>
      </c>
      <c r="AJ458" s="229">
        <v>-2E-3</v>
      </c>
      <c r="AK458" s="230">
        <v>2.178033223166282E-2</v>
      </c>
      <c r="AL458" s="231">
        <v>0.97290638031830046</v>
      </c>
    </row>
    <row r="459" spans="24:38">
      <c r="X459" s="46">
        <v>455</v>
      </c>
      <c r="Y459" s="1">
        <f t="shared" si="87"/>
        <v>46077</v>
      </c>
      <c r="Z459" s="44">
        <f t="shared" si="88"/>
        <v>0</v>
      </c>
      <c r="AA459" s="1" cm="1">
        <f t="array" ref="AA459">IF(Z459&gt;0,INDEX($M$40:$M$61,Z459,1),AA458)</f>
        <v>45987</v>
      </c>
      <c r="AB459" s="1" cm="1">
        <f t="array" ref="AB459">IF(Z459&gt;0,INDEX($M$40:$M$61,Z459+1,1),AB458)</f>
        <v>46352</v>
      </c>
      <c r="AC459" s="44">
        <f t="shared" si="89"/>
        <v>365</v>
      </c>
      <c r="AD459" s="45">
        <f t="shared" si="90"/>
        <v>0.97479742491013577</v>
      </c>
      <c r="AE459" s="45">
        <f t="shared" si="91"/>
        <v>0.95711360205848117</v>
      </c>
      <c r="AF459" s="44">
        <f t="shared" si="86"/>
        <v>90</v>
      </c>
      <c r="AG459" s="45">
        <f t="shared" si="92"/>
        <v>0.97040691157273329</v>
      </c>
      <c r="AH459">
        <f t="shared" si="93"/>
        <v>2.3767753040716315E-2</v>
      </c>
      <c r="AI459" s="40">
        <f ca="1"/>
        <v>1.8057253203096479E-2</v>
      </c>
      <c r="AJ459" s="229">
        <v>-2E-3</v>
      </c>
      <c r="AK459" s="230">
        <v>2.1767753040716313E-2</v>
      </c>
      <c r="AL459" s="231">
        <v>0.97286298749849087</v>
      </c>
    </row>
    <row r="460" spans="24:38">
      <c r="X460" s="46">
        <v>456</v>
      </c>
      <c r="Y460" s="1">
        <f t="shared" si="87"/>
        <v>46078</v>
      </c>
      <c r="Z460" s="44">
        <f t="shared" si="88"/>
        <v>0</v>
      </c>
      <c r="AA460" s="1" cm="1">
        <f t="array" ref="AA460">IF(Z460&gt;0,INDEX($M$40:$M$61,Z460,1),AA459)</f>
        <v>45987</v>
      </c>
      <c r="AB460" s="1" cm="1">
        <f t="array" ref="AB460">IF(Z460&gt;0,INDEX($M$40:$M$61,Z460+1,1),AB459)</f>
        <v>46352</v>
      </c>
      <c r="AC460" s="44">
        <f t="shared" si="89"/>
        <v>365</v>
      </c>
      <c r="AD460" s="45">
        <f t="shared" si="90"/>
        <v>0.97479742491013577</v>
      </c>
      <c r="AE460" s="45">
        <f t="shared" si="91"/>
        <v>0.95711360205848117</v>
      </c>
      <c r="AF460" s="44">
        <f t="shared" ref="AF460:AF523" si="94">IF(Z460&lt;&gt;0,0,AF459+1)</f>
        <v>91</v>
      </c>
      <c r="AG460" s="45">
        <f t="shared" si="92"/>
        <v>0.97035823933821819</v>
      </c>
      <c r="AH460">
        <f t="shared" si="93"/>
        <v>2.3755229021659965E-2</v>
      </c>
      <c r="AI460" s="40">
        <f ca="1"/>
        <v>1.8057253203096479E-2</v>
      </c>
      <c r="AJ460" s="229">
        <v>-2E-3</v>
      </c>
      <c r="AK460" s="230">
        <v>2.1755229021659966E-2</v>
      </c>
      <c r="AL460" s="231">
        <v>0.97281959661405415</v>
      </c>
    </row>
    <row r="461" spans="24:38">
      <c r="X461" s="46">
        <v>457</v>
      </c>
      <c r="Y461" s="1">
        <f t="shared" si="87"/>
        <v>46079</v>
      </c>
      <c r="Z461" s="44">
        <f t="shared" si="88"/>
        <v>0</v>
      </c>
      <c r="AA461" s="1" cm="1">
        <f t="array" ref="AA461">IF(Z461&gt;0,INDEX($M$40:$M$61,Z461,1),AA460)</f>
        <v>45987</v>
      </c>
      <c r="AB461" s="1" cm="1">
        <f t="array" ref="AB461">IF(Z461&gt;0,INDEX($M$40:$M$61,Z461+1,1),AB460)</f>
        <v>46352</v>
      </c>
      <c r="AC461" s="44">
        <f t="shared" si="89"/>
        <v>365</v>
      </c>
      <c r="AD461" s="45">
        <f t="shared" si="90"/>
        <v>0.97479742491013577</v>
      </c>
      <c r="AE461" s="45">
        <f t="shared" si="91"/>
        <v>0.95711360205848117</v>
      </c>
      <c r="AF461" s="44">
        <f t="shared" si="94"/>
        <v>92</v>
      </c>
      <c r="AG461" s="45">
        <f t="shared" si="92"/>
        <v>0.97030956954493308</v>
      </c>
      <c r="AH461">
        <f t="shared" si="93"/>
        <v>2.3742759812314988E-2</v>
      </c>
      <c r="AI461" s="40">
        <f ca="1"/>
        <v>1.8057253203096479E-2</v>
      </c>
      <c r="AJ461" s="229">
        <v>-2E-3</v>
      </c>
      <c r="AK461" s="230">
        <v>2.1742759812314987E-2</v>
      </c>
      <c r="AL461" s="231">
        <v>0.97277620766490436</v>
      </c>
    </row>
    <row r="462" spans="24:38">
      <c r="X462" s="46">
        <v>458</v>
      </c>
      <c r="Y462" s="1">
        <f t="shared" si="87"/>
        <v>46080</v>
      </c>
      <c r="Z462" s="44">
        <f t="shared" si="88"/>
        <v>0</v>
      </c>
      <c r="AA462" s="1" cm="1">
        <f t="array" ref="AA462">IF(Z462&gt;0,INDEX($M$40:$M$61,Z462,1),AA461)</f>
        <v>45987</v>
      </c>
      <c r="AB462" s="1" cm="1">
        <f t="array" ref="AB462">IF(Z462&gt;0,INDEX($M$40:$M$61,Z462+1,1),AB461)</f>
        <v>46352</v>
      </c>
      <c r="AC462" s="44">
        <f t="shared" si="89"/>
        <v>365</v>
      </c>
      <c r="AD462" s="45">
        <f t="shared" si="90"/>
        <v>0.97479742491013577</v>
      </c>
      <c r="AE462" s="45">
        <f t="shared" si="91"/>
        <v>0.95711360205848117</v>
      </c>
      <c r="AF462" s="44">
        <f t="shared" si="94"/>
        <v>93</v>
      </c>
      <c r="AG462" s="45">
        <f t="shared" si="92"/>
        <v>0.9702609021927554</v>
      </c>
      <c r="AH462">
        <f t="shared" si="93"/>
        <v>2.3730345053665895E-2</v>
      </c>
      <c r="AI462" s="40">
        <f ca="1"/>
        <v>1.8057253203096479E-2</v>
      </c>
      <c r="AJ462" s="229">
        <v>-2E-3</v>
      </c>
      <c r="AK462" s="230">
        <v>2.1730345053665896E-2</v>
      </c>
      <c r="AL462" s="231">
        <v>0.9727328206509549</v>
      </c>
    </row>
    <row r="463" spans="24:38">
      <c r="X463" s="46">
        <v>459</v>
      </c>
      <c r="Y463" s="1">
        <f t="shared" si="87"/>
        <v>46081</v>
      </c>
      <c r="Z463" s="44">
        <f t="shared" si="88"/>
        <v>0</v>
      </c>
      <c r="AA463" s="1" cm="1">
        <f t="array" ref="AA463">IF(Z463&gt;0,INDEX($M$40:$M$61,Z463,1),AA462)</f>
        <v>45987</v>
      </c>
      <c r="AB463" s="1" cm="1">
        <f t="array" ref="AB463">IF(Z463&gt;0,INDEX($M$40:$M$61,Z463+1,1),AB462)</f>
        <v>46352</v>
      </c>
      <c r="AC463" s="44">
        <f t="shared" si="89"/>
        <v>365</v>
      </c>
      <c r="AD463" s="45">
        <f t="shared" si="90"/>
        <v>0.97479742491013577</v>
      </c>
      <c r="AE463" s="45">
        <f t="shared" si="91"/>
        <v>0.95711360205848117</v>
      </c>
      <c r="AF463" s="44">
        <f t="shared" si="94"/>
        <v>94</v>
      </c>
      <c r="AG463" s="45">
        <f t="shared" si="92"/>
        <v>0.97021223728156292</v>
      </c>
      <c r="AH463">
        <f t="shared" si="93"/>
        <v>2.3717984389825631E-2</v>
      </c>
      <c r="AI463" s="40">
        <f ca="1"/>
        <v>1.8057253203016543E-2</v>
      </c>
      <c r="AJ463" s="229">
        <v>-2E-3</v>
      </c>
      <c r="AK463" s="230">
        <v>2.1717984389825633E-2</v>
      </c>
      <c r="AL463" s="231">
        <v>0.97268943557211973</v>
      </c>
    </row>
    <row r="464" spans="24:38">
      <c r="X464" s="46">
        <v>460</v>
      </c>
      <c r="Y464" s="1">
        <f t="shared" si="87"/>
        <v>46082</v>
      </c>
      <c r="Z464" s="44">
        <f t="shared" si="88"/>
        <v>0</v>
      </c>
      <c r="AA464" s="1" cm="1">
        <f t="array" ref="AA464">IF(Z464&gt;0,INDEX($M$40:$M$61,Z464,1),AA463)</f>
        <v>45987</v>
      </c>
      <c r="AB464" s="1" cm="1">
        <f t="array" ref="AB464">IF(Z464&gt;0,INDEX($M$40:$M$61,Z464+1,1),AB463)</f>
        <v>46352</v>
      </c>
      <c r="AC464" s="44">
        <f t="shared" si="89"/>
        <v>365</v>
      </c>
      <c r="AD464" s="45">
        <f t="shared" si="90"/>
        <v>0.97479742491013577</v>
      </c>
      <c r="AE464" s="45">
        <f t="shared" si="91"/>
        <v>0.95711360205848117</v>
      </c>
      <c r="AF464" s="44">
        <f t="shared" si="94"/>
        <v>95</v>
      </c>
      <c r="AG464" s="45">
        <f t="shared" si="92"/>
        <v>0.97016357481123294</v>
      </c>
      <c r="AH464">
        <f t="shared" si="93"/>
        <v>2.3705677468002163E-2</v>
      </c>
      <c r="AI464" s="40">
        <f ca="1"/>
        <v>1.8057253203096479E-2</v>
      </c>
      <c r="AJ464" s="229">
        <v>-2E-3</v>
      </c>
      <c r="AK464" s="230">
        <v>2.1705677468002164E-2</v>
      </c>
      <c r="AL464" s="231">
        <v>0.97264605242831215</v>
      </c>
    </row>
    <row r="465" spans="24:38">
      <c r="X465" s="46">
        <v>461</v>
      </c>
      <c r="Y465" s="1">
        <f t="shared" si="87"/>
        <v>46083</v>
      </c>
      <c r="Z465" s="44">
        <f t="shared" si="88"/>
        <v>0</v>
      </c>
      <c r="AA465" s="1" cm="1">
        <f t="array" ref="AA465">IF(Z465&gt;0,INDEX($M$40:$M$61,Z465,1),AA464)</f>
        <v>45987</v>
      </c>
      <c r="AB465" s="1" cm="1">
        <f t="array" ref="AB465">IF(Z465&gt;0,INDEX($M$40:$M$61,Z465+1,1),AB464)</f>
        <v>46352</v>
      </c>
      <c r="AC465" s="44">
        <f t="shared" si="89"/>
        <v>365</v>
      </c>
      <c r="AD465" s="45">
        <f t="shared" si="90"/>
        <v>0.97479742491013577</v>
      </c>
      <c r="AE465" s="45">
        <f t="shared" si="91"/>
        <v>0.95711360205848117</v>
      </c>
      <c r="AF465" s="44">
        <f t="shared" si="94"/>
        <v>96</v>
      </c>
      <c r="AG465" s="45">
        <f t="shared" si="92"/>
        <v>0.97011491478164324</v>
      </c>
      <c r="AH465">
        <f t="shared" si="93"/>
        <v>2.3693423938464207E-2</v>
      </c>
      <c r="AI465" s="40">
        <f ca="1"/>
        <v>1.8057253203096479E-2</v>
      </c>
      <c r="AJ465" s="229">
        <v>-2E-3</v>
      </c>
      <c r="AK465" s="230">
        <v>2.1693423938464206E-2</v>
      </c>
      <c r="AL465" s="231">
        <v>0.97260267121944621</v>
      </c>
    </row>
    <row r="466" spans="24:38">
      <c r="X466" s="46">
        <v>462</v>
      </c>
      <c r="Y466" s="1">
        <f t="shared" si="87"/>
        <v>46084</v>
      </c>
      <c r="Z466" s="44">
        <f t="shared" si="88"/>
        <v>0</v>
      </c>
      <c r="AA466" s="1" cm="1">
        <f t="array" ref="AA466">IF(Z466&gt;0,INDEX($M$40:$M$61,Z466,1),AA465)</f>
        <v>45987</v>
      </c>
      <c r="AB466" s="1" cm="1">
        <f t="array" ref="AB466">IF(Z466&gt;0,INDEX($M$40:$M$61,Z466+1,1),AB465)</f>
        <v>46352</v>
      </c>
      <c r="AC466" s="44">
        <f t="shared" si="89"/>
        <v>365</v>
      </c>
      <c r="AD466" s="45">
        <f t="shared" si="90"/>
        <v>0.97479742491013577</v>
      </c>
      <c r="AE466" s="45">
        <f t="shared" si="91"/>
        <v>0.95711360205848117</v>
      </c>
      <c r="AF466" s="44">
        <f t="shared" si="94"/>
        <v>97</v>
      </c>
      <c r="AG466" s="45">
        <f t="shared" si="92"/>
        <v>0.97006625719267137</v>
      </c>
      <c r="AH466">
        <f t="shared" si="93"/>
        <v>2.3681223454508644E-2</v>
      </c>
      <c r="AI466" s="40">
        <f ca="1"/>
        <v>1.8057253203096479E-2</v>
      </c>
      <c r="AJ466" s="229">
        <v>-2E-3</v>
      </c>
      <c r="AK466" s="230">
        <v>2.1681223454508645E-2</v>
      </c>
      <c r="AL466" s="231">
        <v>0.97255929194543556</v>
      </c>
    </row>
    <row r="467" spans="24:38">
      <c r="X467" s="46">
        <v>463</v>
      </c>
      <c r="Y467" s="1">
        <f t="shared" si="87"/>
        <v>46085</v>
      </c>
      <c r="Z467" s="44">
        <f t="shared" si="88"/>
        <v>0</v>
      </c>
      <c r="AA467" s="1" cm="1">
        <f t="array" ref="AA467">IF(Z467&gt;0,INDEX($M$40:$M$61,Z467,1),AA466)</f>
        <v>45987</v>
      </c>
      <c r="AB467" s="1" cm="1">
        <f t="array" ref="AB467">IF(Z467&gt;0,INDEX($M$40:$M$61,Z467+1,1),AB466)</f>
        <v>46352</v>
      </c>
      <c r="AC467" s="44">
        <f t="shared" si="89"/>
        <v>365</v>
      </c>
      <c r="AD467" s="45">
        <f t="shared" si="90"/>
        <v>0.97479742491013577</v>
      </c>
      <c r="AE467" s="45">
        <f t="shared" si="91"/>
        <v>0.95711360205848117</v>
      </c>
      <c r="AF467" s="44">
        <f t="shared" si="94"/>
        <v>98</v>
      </c>
      <c r="AG467" s="45">
        <f t="shared" si="92"/>
        <v>0.97001760204419474</v>
      </c>
      <c r="AH467">
        <f t="shared" si="93"/>
        <v>2.3669075672427722E-2</v>
      </c>
      <c r="AI467" s="40">
        <f ca="1"/>
        <v>1.8057253203096479E-2</v>
      </c>
      <c r="AJ467" s="229">
        <v>-2E-3</v>
      </c>
      <c r="AK467" s="230">
        <v>2.1669075672427721E-2</v>
      </c>
      <c r="AL467" s="231">
        <v>0.97251591460619358</v>
      </c>
    </row>
    <row r="468" spans="24:38">
      <c r="X468" s="46">
        <v>464</v>
      </c>
      <c r="Y468" s="1">
        <f t="shared" si="87"/>
        <v>46086</v>
      </c>
      <c r="Z468" s="44">
        <f t="shared" si="88"/>
        <v>0</v>
      </c>
      <c r="AA468" s="1" cm="1">
        <f t="array" ref="AA468">IF(Z468&gt;0,INDEX($M$40:$M$61,Z468,1),AA467)</f>
        <v>45987</v>
      </c>
      <c r="AB468" s="1" cm="1">
        <f t="array" ref="AB468">IF(Z468&gt;0,INDEX($M$40:$M$61,Z468+1,1),AB467)</f>
        <v>46352</v>
      </c>
      <c r="AC468" s="44">
        <f t="shared" si="89"/>
        <v>365</v>
      </c>
      <c r="AD468" s="45">
        <f t="shared" si="90"/>
        <v>0.97479742491013577</v>
      </c>
      <c r="AE468" s="45">
        <f t="shared" si="91"/>
        <v>0.95711360205848117</v>
      </c>
      <c r="AF468" s="44">
        <f t="shared" si="94"/>
        <v>99</v>
      </c>
      <c r="AG468" s="45">
        <f t="shared" si="92"/>
        <v>0.96996894933609112</v>
      </c>
      <c r="AH468">
        <f t="shared" si="93"/>
        <v>2.3656980251476421E-2</v>
      </c>
      <c r="AI468" s="40">
        <f ca="1"/>
        <v>1.8057253203096479E-2</v>
      </c>
      <c r="AJ468" s="229">
        <v>-2E-3</v>
      </c>
      <c r="AK468" s="230">
        <v>2.1656980251476422E-2</v>
      </c>
      <c r="AL468" s="231">
        <v>0.97247253920163435</v>
      </c>
    </row>
    <row r="469" spans="24:38">
      <c r="X469" s="46">
        <v>465</v>
      </c>
      <c r="Y469" s="1">
        <f t="shared" si="87"/>
        <v>46087</v>
      </c>
      <c r="Z469" s="44">
        <f t="shared" si="88"/>
        <v>0</v>
      </c>
      <c r="AA469" s="1" cm="1">
        <f t="array" ref="AA469">IF(Z469&gt;0,INDEX($M$40:$M$61,Z469,1),AA468)</f>
        <v>45987</v>
      </c>
      <c r="AB469" s="1" cm="1">
        <f t="array" ref="AB469">IF(Z469&gt;0,INDEX($M$40:$M$61,Z469+1,1),AB468)</f>
        <v>46352</v>
      </c>
      <c r="AC469" s="44">
        <f t="shared" si="89"/>
        <v>365</v>
      </c>
      <c r="AD469" s="45">
        <f t="shared" si="90"/>
        <v>0.97479742491013577</v>
      </c>
      <c r="AE469" s="45">
        <f t="shared" si="91"/>
        <v>0.95711360205848117</v>
      </c>
      <c r="AF469" s="44">
        <f t="shared" si="94"/>
        <v>100</v>
      </c>
      <c r="AG469" s="45">
        <f t="shared" si="92"/>
        <v>0.96992029906823818</v>
      </c>
      <c r="AH469">
        <f t="shared" si="93"/>
        <v>2.3644936853840962E-2</v>
      </c>
      <c r="AI469" s="40">
        <f ca="1"/>
        <v>1.8057253203096479E-2</v>
      </c>
      <c r="AJ469" s="229">
        <v>-2E-3</v>
      </c>
      <c r="AK469" s="230">
        <v>2.164493685384096E-2</v>
      </c>
      <c r="AL469" s="231">
        <v>0.97242916573167149</v>
      </c>
    </row>
    <row r="470" spans="24:38">
      <c r="X470" s="46">
        <v>466</v>
      </c>
      <c r="Y470" s="1">
        <f t="shared" si="87"/>
        <v>46088</v>
      </c>
      <c r="Z470" s="44">
        <f t="shared" si="88"/>
        <v>0</v>
      </c>
      <c r="AA470" s="1" cm="1">
        <f t="array" ref="AA470">IF(Z470&gt;0,INDEX($M$40:$M$61,Z470,1),AA469)</f>
        <v>45987</v>
      </c>
      <c r="AB470" s="1" cm="1">
        <f t="array" ref="AB470">IF(Z470&gt;0,INDEX($M$40:$M$61,Z470+1,1),AB469)</f>
        <v>46352</v>
      </c>
      <c r="AC470" s="44">
        <f t="shared" si="89"/>
        <v>365</v>
      </c>
      <c r="AD470" s="45">
        <f t="shared" si="90"/>
        <v>0.97479742491013577</v>
      </c>
      <c r="AE470" s="45">
        <f t="shared" si="91"/>
        <v>0.95711360205848117</v>
      </c>
      <c r="AF470" s="44">
        <f t="shared" si="94"/>
        <v>101</v>
      </c>
      <c r="AG470" s="45">
        <f t="shared" si="92"/>
        <v>0.96987165124051333</v>
      </c>
      <c r="AH470">
        <f t="shared" si="93"/>
        <v>2.3632945144607429E-2</v>
      </c>
      <c r="AI470" s="40">
        <f ca="1"/>
        <v>1.8057253203096479E-2</v>
      </c>
      <c r="AJ470" s="229">
        <v>-2E-3</v>
      </c>
      <c r="AK470" s="230">
        <v>2.1632945144607431E-2</v>
      </c>
      <c r="AL470" s="231">
        <v>0.97238579419621862</v>
      </c>
    </row>
    <row r="471" spans="24:38">
      <c r="X471" s="46">
        <v>467</v>
      </c>
      <c r="Y471" s="1">
        <f t="shared" si="87"/>
        <v>46089</v>
      </c>
      <c r="Z471" s="44">
        <f t="shared" si="88"/>
        <v>0</v>
      </c>
      <c r="AA471" s="1" cm="1">
        <f t="array" ref="AA471">IF(Z471&gt;0,INDEX($M$40:$M$61,Z471,1),AA470)</f>
        <v>45987</v>
      </c>
      <c r="AB471" s="1" cm="1">
        <f t="array" ref="AB471">IF(Z471&gt;0,INDEX($M$40:$M$61,Z471+1,1),AB470)</f>
        <v>46352</v>
      </c>
      <c r="AC471" s="44">
        <f t="shared" si="89"/>
        <v>365</v>
      </c>
      <c r="AD471" s="45">
        <f t="shared" si="90"/>
        <v>0.97479742491013577</v>
      </c>
      <c r="AE471" s="45">
        <f t="shared" si="91"/>
        <v>0.95711360205848117</v>
      </c>
      <c r="AF471" s="44">
        <f t="shared" si="94"/>
        <v>102</v>
      </c>
      <c r="AG471" s="45">
        <f t="shared" si="92"/>
        <v>0.96982300585279424</v>
      </c>
      <c r="AH471">
        <f t="shared" si="93"/>
        <v>2.3621004791730384E-2</v>
      </c>
      <c r="AI471" s="40">
        <f ca="1"/>
        <v>1.8057253203096479E-2</v>
      </c>
      <c r="AJ471" s="229">
        <v>-2E-3</v>
      </c>
      <c r="AK471" s="230">
        <v>2.1621004791730382E-2</v>
      </c>
      <c r="AL471" s="231">
        <v>0.97234242459518949</v>
      </c>
    </row>
    <row r="472" spans="24:38">
      <c r="X472" s="46">
        <v>468</v>
      </c>
      <c r="Y472" s="1">
        <f t="shared" si="87"/>
        <v>46090</v>
      </c>
      <c r="Z472" s="44">
        <f t="shared" si="88"/>
        <v>0</v>
      </c>
      <c r="AA472" s="1" cm="1">
        <f t="array" ref="AA472">IF(Z472&gt;0,INDEX($M$40:$M$61,Z472,1),AA471)</f>
        <v>45987</v>
      </c>
      <c r="AB472" s="1" cm="1">
        <f t="array" ref="AB472">IF(Z472&gt;0,INDEX($M$40:$M$61,Z472+1,1),AB471)</f>
        <v>46352</v>
      </c>
      <c r="AC472" s="44">
        <f t="shared" si="89"/>
        <v>365</v>
      </c>
      <c r="AD472" s="45">
        <f t="shared" si="90"/>
        <v>0.97479742491013577</v>
      </c>
      <c r="AE472" s="45">
        <f t="shared" si="91"/>
        <v>0.95711360205848117</v>
      </c>
      <c r="AF472" s="44">
        <f t="shared" si="94"/>
        <v>103</v>
      </c>
      <c r="AG472" s="45">
        <f t="shared" si="92"/>
        <v>0.96977436290495855</v>
      </c>
      <c r="AH472">
        <f t="shared" si="93"/>
        <v>2.3609115466002389E-2</v>
      </c>
      <c r="AI472" s="40">
        <f ca="1"/>
        <v>1.8057253203096479E-2</v>
      </c>
      <c r="AJ472" s="229">
        <v>-2E-3</v>
      </c>
      <c r="AK472" s="230">
        <v>2.1609115466002388E-2</v>
      </c>
      <c r="AL472" s="231">
        <v>0.97229905692849794</v>
      </c>
    </row>
    <row r="473" spans="24:38">
      <c r="X473" s="46">
        <v>469</v>
      </c>
      <c r="Y473" s="1">
        <f t="shared" si="87"/>
        <v>46091</v>
      </c>
      <c r="Z473" s="44">
        <f t="shared" si="88"/>
        <v>0</v>
      </c>
      <c r="AA473" s="1" cm="1">
        <f t="array" ref="AA473">IF(Z473&gt;0,INDEX($M$40:$M$61,Z473,1),AA472)</f>
        <v>45987</v>
      </c>
      <c r="AB473" s="1" cm="1">
        <f t="array" ref="AB473">IF(Z473&gt;0,INDEX($M$40:$M$61,Z473+1,1),AB472)</f>
        <v>46352</v>
      </c>
      <c r="AC473" s="44">
        <f t="shared" si="89"/>
        <v>365</v>
      </c>
      <c r="AD473" s="45">
        <f t="shared" si="90"/>
        <v>0.97479742491013577</v>
      </c>
      <c r="AE473" s="45">
        <f t="shared" si="91"/>
        <v>0.95711360205848117</v>
      </c>
      <c r="AF473" s="44">
        <f t="shared" si="94"/>
        <v>104</v>
      </c>
      <c r="AG473" s="45">
        <f t="shared" si="92"/>
        <v>0.96972572239688404</v>
      </c>
      <c r="AH473">
        <f t="shared" si="93"/>
        <v>2.359727684102365E-2</v>
      </c>
      <c r="AI473" s="40">
        <f ca="1"/>
        <v>1.8057253203016543E-2</v>
      </c>
      <c r="AJ473" s="229">
        <v>-2E-3</v>
      </c>
      <c r="AK473" s="230">
        <v>2.1597276841023652E-2</v>
      </c>
      <c r="AL473" s="231">
        <v>0.97225569119605759</v>
      </c>
    </row>
    <row r="474" spans="24:38">
      <c r="X474" s="46">
        <v>470</v>
      </c>
      <c r="Y474" s="1">
        <f t="shared" si="87"/>
        <v>46092</v>
      </c>
      <c r="Z474" s="44">
        <f t="shared" si="88"/>
        <v>0</v>
      </c>
      <c r="AA474" s="1" cm="1">
        <f t="array" ref="AA474">IF(Z474&gt;0,INDEX($M$40:$M$61,Z474,1),AA473)</f>
        <v>45987</v>
      </c>
      <c r="AB474" s="1" cm="1">
        <f t="array" ref="AB474">IF(Z474&gt;0,INDEX($M$40:$M$61,Z474+1,1),AB473)</f>
        <v>46352</v>
      </c>
      <c r="AC474" s="44">
        <f t="shared" si="89"/>
        <v>365</v>
      </c>
      <c r="AD474" s="45">
        <f t="shared" si="90"/>
        <v>0.97479742491013577</v>
      </c>
      <c r="AE474" s="45">
        <f t="shared" si="91"/>
        <v>0.95711360205848117</v>
      </c>
      <c r="AF474" s="44">
        <f t="shared" si="94"/>
        <v>105</v>
      </c>
      <c r="AG474" s="45">
        <f t="shared" si="92"/>
        <v>0.96967708432844812</v>
      </c>
      <c r="AH474">
        <f t="shared" si="93"/>
        <v>2.3585488593172527E-2</v>
      </c>
      <c r="AI474" s="40">
        <f ca="1"/>
        <v>1.8057253203096479E-2</v>
      </c>
      <c r="AJ474" s="229">
        <v>-2E-3</v>
      </c>
      <c r="AK474" s="230">
        <v>2.1585488593172525E-2</v>
      </c>
      <c r="AL474" s="231">
        <v>0.97221232739778229</v>
      </c>
    </row>
    <row r="475" spans="24:38">
      <c r="X475" s="46">
        <v>471</v>
      </c>
      <c r="Y475" s="1">
        <f t="shared" si="87"/>
        <v>46093</v>
      </c>
      <c r="Z475" s="44">
        <f t="shared" si="88"/>
        <v>0</v>
      </c>
      <c r="AA475" s="1" cm="1">
        <f t="array" ref="AA475">IF(Z475&gt;0,INDEX($M$40:$M$61,Z475,1),AA474)</f>
        <v>45987</v>
      </c>
      <c r="AB475" s="1" cm="1">
        <f t="array" ref="AB475">IF(Z475&gt;0,INDEX($M$40:$M$61,Z475+1,1),AB474)</f>
        <v>46352</v>
      </c>
      <c r="AC475" s="44">
        <f t="shared" si="89"/>
        <v>365</v>
      </c>
      <c r="AD475" s="45">
        <f t="shared" si="90"/>
        <v>0.97479742491013577</v>
      </c>
      <c r="AE475" s="45">
        <f t="shared" si="91"/>
        <v>0.95711360205848117</v>
      </c>
      <c r="AF475" s="44">
        <f t="shared" si="94"/>
        <v>106</v>
      </c>
      <c r="AG475" s="45">
        <f t="shared" si="92"/>
        <v>0.96962844869952836</v>
      </c>
      <c r="AH475">
        <f t="shared" si="93"/>
        <v>2.3573750401575666E-2</v>
      </c>
      <c r="AI475" s="40">
        <f ca="1"/>
        <v>1.8057253203096479E-2</v>
      </c>
      <c r="AJ475" s="229">
        <v>-2E-3</v>
      </c>
      <c r="AK475" s="230">
        <v>2.1573750401575664E-2</v>
      </c>
      <c r="AL475" s="231">
        <v>0.97216896553358534</v>
      </c>
    </row>
    <row r="476" spans="24:38">
      <c r="X476" s="46">
        <v>472</v>
      </c>
      <c r="Y476" s="1">
        <f t="shared" si="87"/>
        <v>46094</v>
      </c>
      <c r="Z476" s="44">
        <f t="shared" si="88"/>
        <v>0</v>
      </c>
      <c r="AA476" s="1" cm="1">
        <f t="array" ref="AA476">IF(Z476&gt;0,INDEX($M$40:$M$61,Z476,1),AA475)</f>
        <v>45987</v>
      </c>
      <c r="AB476" s="1" cm="1">
        <f t="array" ref="AB476">IF(Z476&gt;0,INDEX($M$40:$M$61,Z476+1,1),AB475)</f>
        <v>46352</v>
      </c>
      <c r="AC476" s="44">
        <f t="shared" si="89"/>
        <v>365</v>
      </c>
      <c r="AD476" s="45">
        <f t="shared" si="90"/>
        <v>0.97479742491013577</v>
      </c>
      <c r="AE476" s="45">
        <f t="shared" si="91"/>
        <v>0.95711360205848117</v>
      </c>
      <c r="AF476" s="44">
        <f t="shared" si="94"/>
        <v>107</v>
      </c>
      <c r="AG476" s="45">
        <f t="shared" si="92"/>
        <v>0.96957981551000261</v>
      </c>
      <c r="AH476">
        <f t="shared" si="93"/>
        <v>2.3562061948078725E-2</v>
      </c>
      <c r="AI476" s="40">
        <f ca="1"/>
        <v>1.8057253203096479E-2</v>
      </c>
      <c r="AJ476" s="229">
        <v>-2E-3</v>
      </c>
      <c r="AK476" s="230">
        <v>2.1562061948078727E-2</v>
      </c>
      <c r="AL476" s="231">
        <v>0.97212560560338102</v>
      </c>
    </row>
    <row r="477" spans="24:38">
      <c r="X477" s="46">
        <v>473</v>
      </c>
      <c r="Y477" s="1">
        <f t="shared" si="87"/>
        <v>46095</v>
      </c>
      <c r="Z477" s="44">
        <f t="shared" si="88"/>
        <v>0</v>
      </c>
      <c r="AA477" s="1" cm="1">
        <f t="array" ref="AA477">IF(Z477&gt;0,INDEX($M$40:$M$61,Z477,1),AA476)</f>
        <v>45987</v>
      </c>
      <c r="AB477" s="1" cm="1">
        <f t="array" ref="AB477">IF(Z477&gt;0,INDEX($M$40:$M$61,Z477+1,1),AB476)</f>
        <v>46352</v>
      </c>
      <c r="AC477" s="44">
        <f t="shared" si="89"/>
        <v>365</v>
      </c>
      <c r="AD477" s="45">
        <f t="shared" si="90"/>
        <v>0.97479742491013577</v>
      </c>
      <c r="AE477" s="45">
        <f t="shared" si="91"/>
        <v>0.95711360205848117</v>
      </c>
      <c r="AF477" s="44">
        <f t="shared" si="94"/>
        <v>108</v>
      </c>
      <c r="AG477" s="45">
        <f t="shared" si="92"/>
        <v>0.96953118475974853</v>
      </c>
      <c r="AH477">
        <f t="shared" si="93"/>
        <v>2.3550422917218067E-2</v>
      </c>
      <c r="AI477" s="40">
        <f ca="1"/>
        <v>1.8057253203096479E-2</v>
      </c>
      <c r="AJ477" s="229">
        <v>-2E-3</v>
      </c>
      <c r="AK477" s="230">
        <v>2.1550422917218065E-2</v>
      </c>
      <c r="AL477" s="231">
        <v>0.97208224760708284</v>
      </c>
    </row>
    <row r="478" spans="24:38">
      <c r="X478" s="46">
        <v>474</v>
      </c>
      <c r="Y478" s="1">
        <f t="shared" si="87"/>
        <v>46096</v>
      </c>
      <c r="Z478" s="44">
        <f t="shared" si="88"/>
        <v>0</v>
      </c>
      <c r="AA478" s="1" cm="1">
        <f t="array" ref="AA478">IF(Z478&gt;0,INDEX($M$40:$M$61,Z478,1),AA477)</f>
        <v>45987</v>
      </c>
      <c r="AB478" s="1" cm="1">
        <f t="array" ref="AB478">IF(Z478&gt;0,INDEX($M$40:$M$61,Z478+1,1),AB477)</f>
        <v>46352</v>
      </c>
      <c r="AC478" s="44">
        <f t="shared" si="89"/>
        <v>365</v>
      </c>
      <c r="AD478" s="45">
        <f t="shared" si="90"/>
        <v>0.97479742491013577</v>
      </c>
      <c r="AE478" s="45">
        <f t="shared" si="91"/>
        <v>0.95711360205848117</v>
      </c>
      <c r="AF478" s="44">
        <f t="shared" si="94"/>
        <v>109</v>
      </c>
      <c r="AG478" s="45">
        <f t="shared" si="92"/>
        <v>0.96948255644864356</v>
      </c>
      <c r="AH478">
        <f t="shared" si="93"/>
        <v>2.3538832996192371E-2</v>
      </c>
      <c r="AI478" s="40">
        <f ca="1"/>
        <v>1.8057253203096479E-2</v>
      </c>
      <c r="AJ478" s="229">
        <v>-2E-3</v>
      </c>
      <c r="AK478" s="230">
        <v>2.1538832996192372E-2</v>
      </c>
      <c r="AL478" s="231">
        <v>0.97203889154460454</v>
      </c>
    </row>
    <row r="479" spans="24:38">
      <c r="X479" s="46">
        <v>475</v>
      </c>
      <c r="Y479" s="1">
        <f t="shared" si="87"/>
        <v>46097</v>
      </c>
      <c r="Z479" s="44">
        <f t="shared" si="88"/>
        <v>0</v>
      </c>
      <c r="AA479" s="1" cm="1">
        <f t="array" ref="AA479">IF(Z479&gt;0,INDEX($M$40:$M$61,Z479,1),AA478)</f>
        <v>45987</v>
      </c>
      <c r="AB479" s="1" cm="1">
        <f t="array" ref="AB479">IF(Z479&gt;0,INDEX($M$40:$M$61,Z479+1,1),AB478)</f>
        <v>46352</v>
      </c>
      <c r="AC479" s="44">
        <f t="shared" si="89"/>
        <v>365</v>
      </c>
      <c r="AD479" s="45">
        <f t="shared" si="90"/>
        <v>0.97479742491013577</v>
      </c>
      <c r="AE479" s="45">
        <f t="shared" si="91"/>
        <v>0.95711360205848117</v>
      </c>
      <c r="AF479" s="44">
        <f t="shared" si="94"/>
        <v>110</v>
      </c>
      <c r="AG479" s="45">
        <f t="shared" si="92"/>
        <v>0.96943393057656568</v>
      </c>
      <c r="AH479">
        <f t="shared" si="93"/>
        <v>2.3527291874834003E-2</v>
      </c>
      <c r="AI479" s="40">
        <f ca="1"/>
        <v>1.8057253203016543E-2</v>
      </c>
      <c r="AJ479" s="229">
        <v>-2E-3</v>
      </c>
      <c r="AK479" s="230">
        <v>2.1527291874834001E-2</v>
      </c>
      <c r="AL479" s="231">
        <v>0.97199553741585998</v>
      </c>
    </row>
    <row r="480" spans="24:38">
      <c r="X480" s="46">
        <v>476</v>
      </c>
      <c r="Y480" s="1">
        <f t="shared" si="87"/>
        <v>46098</v>
      </c>
      <c r="Z480" s="44">
        <f t="shared" si="88"/>
        <v>0</v>
      </c>
      <c r="AA480" s="1" cm="1">
        <f t="array" ref="AA480">IF(Z480&gt;0,INDEX($M$40:$M$61,Z480,1),AA479)</f>
        <v>45987</v>
      </c>
      <c r="AB480" s="1" cm="1">
        <f t="array" ref="AB480">IF(Z480&gt;0,INDEX($M$40:$M$61,Z480+1,1),AB479)</f>
        <v>46352</v>
      </c>
      <c r="AC480" s="44">
        <f t="shared" si="89"/>
        <v>365</v>
      </c>
      <c r="AD480" s="45">
        <f t="shared" si="90"/>
        <v>0.97479742491013577</v>
      </c>
      <c r="AE480" s="45">
        <f t="shared" si="91"/>
        <v>0.95711360205848117</v>
      </c>
      <c r="AF480" s="44">
        <f t="shared" si="94"/>
        <v>111</v>
      </c>
      <c r="AG480" s="45">
        <f t="shared" si="92"/>
        <v>0.96938530714339211</v>
      </c>
      <c r="AH480">
        <f t="shared" si="93"/>
        <v>2.3515799245582392E-2</v>
      </c>
      <c r="AI480" s="40">
        <f ca="1"/>
        <v>1.8057253203096479E-2</v>
      </c>
      <c r="AJ480" s="229">
        <v>-2E-3</v>
      </c>
      <c r="AK480" s="230">
        <v>2.151579924558239E-2</v>
      </c>
      <c r="AL480" s="231">
        <v>0.97195218522076265</v>
      </c>
    </row>
    <row r="481" spans="24:38">
      <c r="X481" s="46">
        <v>477</v>
      </c>
      <c r="Y481" s="1">
        <f t="shared" si="87"/>
        <v>46099</v>
      </c>
      <c r="Z481" s="44">
        <f t="shared" si="88"/>
        <v>0</v>
      </c>
      <c r="AA481" s="1" cm="1">
        <f t="array" ref="AA481">IF(Z481&gt;0,INDEX($M$40:$M$61,Z481,1),AA480)</f>
        <v>45987</v>
      </c>
      <c r="AB481" s="1" cm="1">
        <f t="array" ref="AB481">IF(Z481&gt;0,INDEX($M$40:$M$61,Z481+1,1),AB480)</f>
        <v>46352</v>
      </c>
      <c r="AC481" s="44">
        <f t="shared" si="89"/>
        <v>365</v>
      </c>
      <c r="AD481" s="45">
        <f t="shared" si="90"/>
        <v>0.97479742491013577</v>
      </c>
      <c r="AE481" s="45">
        <f t="shared" si="91"/>
        <v>0.95711360205848117</v>
      </c>
      <c r="AF481" s="44">
        <f t="shared" si="94"/>
        <v>112</v>
      </c>
      <c r="AG481" s="45">
        <f t="shared" si="92"/>
        <v>0.96933668614900104</v>
      </c>
      <c r="AH481">
        <f t="shared" si="93"/>
        <v>2.3504354803455314E-2</v>
      </c>
      <c r="AI481" s="40">
        <f ca="1"/>
        <v>1.8057253203016543E-2</v>
      </c>
      <c r="AJ481" s="229">
        <v>-2E-3</v>
      </c>
      <c r="AK481" s="230">
        <v>2.1504354803455313E-2</v>
      </c>
      <c r="AL481" s="231">
        <v>0.97190883495922664</v>
      </c>
    </row>
    <row r="482" spans="24:38">
      <c r="X482" s="46">
        <v>478</v>
      </c>
      <c r="Y482" s="1">
        <f t="shared" si="87"/>
        <v>46100</v>
      </c>
      <c r="Z482" s="44">
        <f t="shared" si="88"/>
        <v>0</v>
      </c>
      <c r="AA482" s="1" cm="1">
        <f t="array" ref="AA482">IF(Z482&gt;0,INDEX($M$40:$M$61,Z482,1),AA481)</f>
        <v>45987</v>
      </c>
      <c r="AB482" s="1" cm="1">
        <f t="array" ref="AB482">IF(Z482&gt;0,INDEX($M$40:$M$61,Z482+1,1),AB481)</f>
        <v>46352</v>
      </c>
      <c r="AC482" s="44">
        <f t="shared" si="89"/>
        <v>365</v>
      </c>
      <c r="AD482" s="45">
        <f t="shared" si="90"/>
        <v>0.97479742491013577</v>
      </c>
      <c r="AE482" s="45">
        <f t="shared" si="91"/>
        <v>0.95711360205848117</v>
      </c>
      <c r="AF482" s="44">
        <f t="shared" si="94"/>
        <v>113</v>
      </c>
      <c r="AG482" s="45">
        <f t="shared" si="92"/>
        <v>0.96928806759326969</v>
      </c>
      <c r="AH482">
        <f t="shared" si="93"/>
        <v>2.3492958246023484E-2</v>
      </c>
      <c r="AI482" s="40">
        <f ca="1"/>
        <v>1.8057253203096479E-2</v>
      </c>
      <c r="AJ482" s="229">
        <v>-2E-3</v>
      </c>
      <c r="AK482" s="230">
        <v>2.1492958246023486E-2</v>
      </c>
      <c r="AL482" s="231">
        <v>0.97186548663116545</v>
      </c>
    </row>
    <row r="483" spans="24:38">
      <c r="X483" s="46">
        <v>479</v>
      </c>
      <c r="Y483" s="1">
        <f t="shared" si="87"/>
        <v>46101</v>
      </c>
      <c r="Z483" s="44">
        <f t="shared" si="88"/>
        <v>0</v>
      </c>
      <c r="AA483" s="1" cm="1">
        <f t="array" ref="AA483">IF(Z483&gt;0,INDEX($M$40:$M$61,Z483,1),AA482)</f>
        <v>45987</v>
      </c>
      <c r="AB483" s="1" cm="1">
        <f t="array" ref="AB483">IF(Z483&gt;0,INDEX($M$40:$M$61,Z483+1,1),AB482)</f>
        <v>46352</v>
      </c>
      <c r="AC483" s="44">
        <f t="shared" si="89"/>
        <v>365</v>
      </c>
      <c r="AD483" s="45">
        <f t="shared" si="90"/>
        <v>0.97479742491013577</v>
      </c>
      <c r="AE483" s="45">
        <f t="shared" si="91"/>
        <v>0.95711360205848117</v>
      </c>
      <c r="AF483" s="44">
        <f t="shared" si="94"/>
        <v>114</v>
      </c>
      <c r="AG483" s="45">
        <f t="shared" si="92"/>
        <v>0.96923945147607604</v>
      </c>
      <c r="AH483">
        <f t="shared" si="93"/>
        <v>2.3481609273382529E-2</v>
      </c>
      <c r="AI483" s="40">
        <f ca="1"/>
        <v>1.8057253203096479E-2</v>
      </c>
      <c r="AJ483" s="229">
        <v>-2E-3</v>
      </c>
      <c r="AK483" s="230">
        <v>2.1481609273382531E-2</v>
      </c>
      <c r="AL483" s="231">
        <v>0.97182214023649305</v>
      </c>
    </row>
    <row r="484" spans="24:38">
      <c r="X484" s="46">
        <v>480</v>
      </c>
      <c r="Y484" s="1">
        <f t="shared" si="87"/>
        <v>46102</v>
      </c>
      <c r="Z484" s="44">
        <f t="shared" si="88"/>
        <v>0</v>
      </c>
      <c r="AA484" s="1" cm="1">
        <f t="array" ref="AA484">IF(Z484&gt;0,INDEX($M$40:$M$61,Z484,1),AA483)</f>
        <v>45987</v>
      </c>
      <c r="AB484" s="1" cm="1">
        <f t="array" ref="AB484">IF(Z484&gt;0,INDEX($M$40:$M$61,Z484+1,1),AB483)</f>
        <v>46352</v>
      </c>
      <c r="AC484" s="44">
        <f t="shared" si="89"/>
        <v>365</v>
      </c>
      <c r="AD484" s="45">
        <f t="shared" si="90"/>
        <v>0.97479742491013577</v>
      </c>
      <c r="AE484" s="45">
        <f t="shared" si="91"/>
        <v>0.95711360205848117</v>
      </c>
      <c r="AF484" s="44">
        <f t="shared" si="94"/>
        <v>115</v>
      </c>
      <c r="AG484" s="45">
        <f t="shared" si="92"/>
        <v>0.96919083779729776</v>
      </c>
      <c r="AH484">
        <f t="shared" si="93"/>
        <v>2.3470307588127525E-2</v>
      </c>
      <c r="AI484" s="40">
        <f ca="1"/>
        <v>1.8057253203016543E-2</v>
      </c>
      <c r="AJ484" s="229">
        <v>-2E-3</v>
      </c>
      <c r="AK484" s="230">
        <v>2.1470307588127527E-2</v>
      </c>
      <c r="AL484" s="231">
        <v>0.97177879577512305</v>
      </c>
    </row>
    <row r="485" spans="24:38">
      <c r="X485" s="46">
        <v>481</v>
      </c>
      <c r="Y485" s="1">
        <f t="shared" si="87"/>
        <v>46103</v>
      </c>
      <c r="Z485" s="44">
        <f t="shared" si="88"/>
        <v>0</v>
      </c>
      <c r="AA485" s="1" cm="1">
        <f t="array" ref="AA485">IF(Z485&gt;0,INDEX($M$40:$M$61,Z485,1),AA484)</f>
        <v>45987</v>
      </c>
      <c r="AB485" s="1" cm="1">
        <f t="array" ref="AB485">IF(Z485&gt;0,INDEX($M$40:$M$61,Z485+1,1),AB484)</f>
        <v>46352</v>
      </c>
      <c r="AC485" s="44">
        <f t="shared" si="89"/>
        <v>365</v>
      </c>
      <c r="AD485" s="45">
        <f t="shared" si="90"/>
        <v>0.97479742491013577</v>
      </c>
      <c r="AE485" s="45">
        <f t="shared" si="91"/>
        <v>0.95711360205848117</v>
      </c>
      <c r="AF485" s="44">
        <f t="shared" si="94"/>
        <v>116</v>
      </c>
      <c r="AG485" s="45">
        <f t="shared" si="92"/>
        <v>0.96914222655681237</v>
      </c>
      <c r="AH485">
        <f t="shared" si="93"/>
        <v>2.3459052895326876E-2</v>
      </c>
      <c r="AI485" s="40">
        <f ca="1"/>
        <v>1.8057253203096479E-2</v>
      </c>
      <c r="AJ485" s="229">
        <v>-2E-3</v>
      </c>
      <c r="AK485" s="230">
        <v>2.1459052895326874E-2</v>
      </c>
      <c r="AL485" s="231">
        <v>0.97173545324696931</v>
      </c>
    </row>
    <row r="486" spans="24:38">
      <c r="X486" s="46">
        <v>482</v>
      </c>
      <c r="Y486" s="1">
        <f t="shared" si="87"/>
        <v>46104</v>
      </c>
      <c r="Z486" s="44">
        <f t="shared" si="88"/>
        <v>0</v>
      </c>
      <c r="AA486" s="1" cm="1">
        <f t="array" ref="AA486">IF(Z486&gt;0,INDEX($M$40:$M$61,Z486,1),AA485)</f>
        <v>45987</v>
      </c>
      <c r="AB486" s="1" cm="1">
        <f t="array" ref="AB486">IF(Z486&gt;0,INDEX($M$40:$M$61,Z486+1,1),AB485)</f>
        <v>46352</v>
      </c>
      <c r="AC486" s="44">
        <f t="shared" si="89"/>
        <v>365</v>
      </c>
      <c r="AD486" s="45">
        <f t="shared" si="90"/>
        <v>0.97479742491013577</v>
      </c>
      <c r="AE486" s="45">
        <f t="shared" si="91"/>
        <v>0.95711360205848117</v>
      </c>
      <c r="AF486" s="44">
        <f t="shared" si="94"/>
        <v>117</v>
      </c>
      <c r="AG486" s="45">
        <f t="shared" si="92"/>
        <v>0.96909361775449765</v>
      </c>
      <c r="AH486">
        <f t="shared" si="93"/>
        <v>2.3447844902496382E-2</v>
      </c>
      <c r="AI486" s="40">
        <f ca="1"/>
        <v>1.8057253203096479E-2</v>
      </c>
      <c r="AJ486" s="229">
        <v>-2E-3</v>
      </c>
      <c r="AK486" s="230">
        <v>2.1447844902496384E-2</v>
      </c>
      <c r="AL486" s="231">
        <v>0.97169211265194544</v>
      </c>
    </row>
    <row r="487" spans="24:38">
      <c r="X487" s="46">
        <v>483</v>
      </c>
      <c r="Y487" s="1">
        <f t="shared" si="87"/>
        <v>46105</v>
      </c>
      <c r="Z487" s="44">
        <f t="shared" si="88"/>
        <v>0</v>
      </c>
      <c r="AA487" s="1" cm="1">
        <f t="array" ref="AA487">IF(Z487&gt;0,INDEX($M$40:$M$61,Z487,1),AA486)</f>
        <v>45987</v>
      </c>
      <c r="AB487" s="1" cm="1">
        <f t="array" ref="AB487">IF(Z487&gt;0,INDEX($M$40:$M$61,Z487+1,1),AB486)</f>
        <v>46352</v>
      </c>
      <c r="AC487" s="44">
        <f t="shared" si="89"/>
        <v>365</v>
      </c>
      <c r="AD487" s="45">
        <f t="shared" si="90"/>
        <v>0.97479742491013577</v>
      </c>
      <c r="AE487" s="45">
        <f t="shared" si="91"/>
        <v>0.95711360205848117</v>
      </c>
      <c r="AF487" s="44">
        <f t="shared" si="94"/>
        <v>118</v>
      </c>
      <c r="AG487" s="45">
        <f t="shared" si="92"/>
        <v>0.96904501139023147</v>
      </c>
      <c r="AH487">
        <f t="shared" si="93"/>
        <v>2.3436683319573982E-2</v>
      </c>
      <c r="AI487" s="40">
        <f ca="1"/>
        <v>1.8057253203016543E-2</v>
      </c>
      <c r="AJ487" s="229">
        <v>-2E-3</v>
      </c>
      <c r="AK487" s="230">
        <v>2.1436683319573983E-2</v>
      </c>
      <c r="AL487" s="231">
        <v>0.97164877398996563</v>
      </c>
    </row>
    <row r="488" spans="24:38">
      <c r="X488" s="46">
        <v>484</v>
      </c>
      <c r="Y488" s="1">
        <f t="shared" si="87"/>
        <v>46106</v>
      </c>
      <c r="Z488" s="44">
        <f t="shared" si="88"/>
        <v>0</v>
      </c>
      <c r="AA488" s="1" cm="1">
        <f t="array" ref="AA488">IF(Z488&gt;0,INDEX($M$40:$M$61,Z488,1),AA487)</f>
        <v>45987</v>
      </c>
      <c r="AB488" s="1" cm="1">
        <f t="array" ref="AB488">IF(Z488&gt;0,INDEX($M$40:$M$61,Z488+1,1),AB487)</f>
        <v>46352</v>
      </c>
      <c r="AC488" s="44">
        <f t="shared" si="89"/>
        <v>365</v>
      </c>
      <c r="AD488" s="45">
        <f t="shared" si="90"/>
        <v>0.97479742491013577</v>
      </c>
      <c r="AE488" s="45">
        <f t="shared" si="91"/>
        <v>0.95711360205848117</v>
      </c>
      <c r="AF488" s="44">
        <f t="shared" si="94"/>
        <v>119</v>
      </c>
      <c r="AG488" s="45">
        <f t="shared" si="92"/>
        <v>0.96899640746389115</v>
      </c>
      <c r="AH488">
        <f t="shared" si="93"/>
        <v>2.3425567858895276E-2</v>
      </c>
      <c r="AI488" s="40">
        <f ca="1"/>
        <v>1.8057253203176415E-2</v>
      </c>
      <c r="AJ488" s="229">
        <v>-2E-3</v>
      </c>
      <c r="AK488" s="230">
        <v>2.1425567858895274E-2</v>
      </c>
      <c r="AL488" s="231">
        <v>0.97160543726094295</v>
      </c>
    </row>
    <row r="489" spans="24:38">
      <c r="X489" s="46">
        <v>485</v>
      </c>
      <c r="Y489" s="1">
        <f t="shared" si="87"/>
        <v>46107</v>
      </c>
      <c r="Z489" s="44">
        <f t="shared" si="88"/>
        <v>0</v>
      </c>
      <c r="AA489" s="1" cm="1">
        <f t="array" ref="AA489">IF(Z489&gt;0,INDEX($M$40:$M$61,Z489,1),AA488)</f>
        <v>45987</v>
      </c>
      <c r="AB489" s="1" cm="1">
        <f t="array" ref="AB489">IF(Z489&gt;0,INDEX($M$40:$M$61,Z489+1,1),AB488)</f>
        <v>46352</v>
      </c>
      <c r="AC489" s="44">
        <f t="shared" si="89"/>
        <v>365</v>
      </c>
      <c r="AD489" s="45">
        <f t="shared" si="90"/>
        <v>0.97479742491013577</v>
      </c>
      <c r="AE489" s="45">
        <f t="shared" si="91"/>
        <v>0.95711360205848117</v>
      </c>
      <c r="AF489" s="44">
        <f t="shared" si="94"/>
        <v>120</v>
      </c>
      <c r="AG489" s="45">
        <f t="shared" si="92"/>
        <v>0.96894780597535501</v>
      </c>
      <c r="AH489">
        <f t="shared" si="93"/>
        <v>2.3414498235167551E-2</v>
      </c>
      <c r="AI489" s="40">
        <f ca="1"/>
        <v>1.8057253203016543E-2</v>
      </c>
      <c r="AJ489" s="229">
        <v>-2E-3</v>
      </c>
      <c r="AK489" s="230">
        <v>2.1414498235167549E-2</v>
      </c>
      <c r="AL489" s="231">
        <v>0.97156210246479213</v>
      </c>
    </row>
    <row r="490" spans="24:38">
      <c r="X490" s="46">
        <v>486</v>
      </c>
      <c r="Y490" s="1">
        <f t="shared" si="87"/>
        <v>46108</v>
      </c>
      <c r="Z490" s="44">
        <f t="shared" si="88"/>
        <v>0</v>
      </c>
      <c r="AA490" s="1" cm="1">
        <f t="array" ref="AA490">IF(Z490&gt;0,INDEX($M$40:$M$61,Z490,1),AA489)</f>
        <v>45987</v>
      </c>
      <c r="AB490" s="1" cm="1">
        <f t="array" ref="AB490">IF(Z490&gt;0,INDEX($M$40:$M$61,Z490+1,1),AB489)</f>
        <v>46352</v>
      </c>
      <c r="AC490" s="44">
        <f t="shared" si="89"/>
        <v>365</v>
      </c>
      <c r="AD490" s="45">
        <f t="shared" si="90"/>
        <v>0.97479742491013577</v>
      </c>
      <c r="AE490" s="45">
        <f t="shared" si="91"/>
        <v>0.95711360205848117</v>
      </c>
      <c r="AF490" s="44">
        <f t="shared" si="94"/>
        <v>121</v>
      </c>
      <c r="AG490" s="45">
        <f t="shared" si="92"/>
        <v>0.96889920692450016</v>
      </c>
      <c r="AH490">
        <f t="shared" si="93"/>
        <v>2.340347416544717E-2</v>
      </c>
      <c r="AI490" s="40">
        <f ca="1"/>
        <v>1.8057253203096479E-2</v>
      </c>
      <c r="AJ490" s="229">
        <v>-2E-3</v>
      </c>
      <c r="AK490" s="230">
        <v>2.1403474165447169E-2</v>
      </c>
      <c r="AL490" s="231">
        <v>0.97151876960142602</v>
      </c>
    </row>
    <row r="491" spans="24:38">
      <c r="X491" s="46">
        <v>487</v>
      </c>
      <c r="Y491" s="1">
        <f t="shared" si="87"/>
        <v>46109</v>
      </c>
      <c r="Z491" s="44">
        <f t="shared" si="88"/>
        <v>0</v>
      </c>
      <c r="AA491" s="1" cm="1">
        <f t="array" ref="AA491">IF(Z491&gt;0,INDEX($M$40:$M$61,Z491,1),AA490)</f>
        <v>45987</v>
      </c>
      <c r="AB491" s="1" cm="1">
        <f t="array" ref="AB491">IF(Z491&gt;0,INDEX($M$40:$M$61,Z491+1,1),AB490)</f>
        <v>46352</v>
      </c>
      <c r="AC491" s="44">
        <f t="shared" si="89"/>
        <v>365</v>
      </c>
      <c r="AD491" s="45">
        <f t="shared" si="90"/>
        <v>0.97479742491013577</v>
      </c>
      <c r="AE491" s="45">
        <f t="shared" si="91"/>
        <v>0.95711360205848117</v>
      </c>
      <c r="AF491" s="44">
        <f t="shared" si="94"/>
        <v>122</v>
      </c>
      <c r="AG491" s="45">
        <f t="shared" si="92"/>
        <v>0.96885061031120479</v>
      </c>
      <c r="AH491">
        <f t="shared" si="93"/>
        <v>2.3392495369113593E-2</v>
      </c>
      <c r="AI491" s="40">
        <f ca="1"/>
        <v>1.8057253203096479E-2</v>
      </c>
      <c r="AJ491" s="229">
        <v>-2E-3</v>
      </c>
      <c r="AK491" s="230">
        <v>2.1392495369113591E-2</v>
      </c>
      <c r="AL491" s="231">
        <v>0.97147543867075914</v>
      </c>
    </row>
    <row r="492" spans="24:38">
      <c r="X492" s="46">
        <v>488</v>
      </c>
      <c r="Y492" s="1">
        <f t="shared" si="87"/>
        <v>46110</v>
      </c>
      <c r="Z492" s="44">
        <f t="shared" si="88"/>
        <v>0</v>
      </c>
      <c r="AA492" s="1" cm="1">
        <f t="array" ref="AA492">IF(Z492&gt;0,INDEX($M$40:$M$61,Z492,1),AA491)</f>
        <v>45987</v>
      </c>
      <c r="AB492" s="1" cm="1">
        <f t="array" ref="AB492">IF(Z492&gt;0,INDEX($M$40:$M$61,Z492+1,1),AB491)</f>
        <v>46352</v>
      </c>
      <c r="AC492" s="44">
        <f t="shared" si="89"/>
        <v>365</v>
      </c>
      <c r="AD492" s="45">
        <f t="shared" si="90"/>
        <v>0.97479742491013577</v>
      </c>
      <c r="AE492" s="45">
        <f t="shared" si="91"/>
        <v>0.95711360205848117</v>
      </c>
      <c r="AF492" s="44">
        <f t="shared" si="94"/>
        <v>123</v>
      </c>
      <c r="AG492" s="45">
        <f t="shared" si="92"/>
        <v>0.96880201613534633</v>
      </c>
      <c r="AH492">
        <f t="shared" si="93"/>
        <v>2.3381561567847053E-2</v>
      </c>
      <c r="AI492" s="40">
        <f ca="1"/>
        <v>1.8057253203096479E-2</v>
      </c>
      <c r="AJ492" s="229">
        <v>-2E-3</v>
      </c>
      <c r="AK492" s="230">
        <v>2.1381561567847054E-2</v>
      </c>
      <c r="AL492" s="231">
        <v>0.97143210967270477</v>
      </c>
    </row>
    <row r="493" spans="24:38">
      <c r="X493" s="46">
        <v>489</v>
      </c>
      <c r="Y493" s="1">
        <f t="shared" si="87"/>
        <v>46111</v>
      </c>
      <c r="Z493" s="44">
        <f t="shared" si="88"/>
        <v>0</v>
      </c>
      <c r="AA493" s="1" cm="1">
        <f t="array" ref="AA493">IF(Z493&gt;0,INDEX($M$40:$M$61,Z493,1),AA492)</f>
        <v>45987</v>
      </c>
      <c r="AB493" s="1" cm="1">
        <f t="array" ref="AB493">IF(Z493&gt;0,INDEX($M$40:$M$61,Z493+1,1),AB492)</f>
        <v>46352</v>
      </c>
      <c r="AC493" s="44">
        <f t="shared" si="89"/>
        <v>365</v>
      </c>
      <c r="AD493" s="45">
        <f t="shared" si="90"/>
        <v>0.97479742491013577</v>
      </c>
      <c r="AE493" s="45">
        <f t="shared" si="91"/>
        <v>0.95711360205848117</v>
      </c>
      <c r="AF493" s="44">
        <f t="shared" si="94"/>
        <v>124</v>
      </c>
      <c r="AG493" s="45">
        <f t="shared" si="92"/>
        <v>0.9687534243968029</v>
      </c>
      <c r="AH493">
        <f t="shared" si="93"/>
        <v>2.3370672485603938E-2</v>
      </c>
      <c r="AI493" s="40">
        <f ca="1"/>
        <v>1.8057253203016543E-2</v>
      </c>
      <c r="AJ493" s="229">
        <v>-2E-3</v>
      </c>
      <c r="AK493" s="230">
        <v>2.1370672485603939E-2</v>
      </c>
      <c r="AL493" s="231">
        <v>0.9713887826071772</v>
      </c>
    </row>
    <row r="494" spans="24:38">
      <c r="X494" s="46">
        <v>490</v>
      </c>
      <c r="Y494" s="1">
        <f t="shared" si="87"/>
        <v>46112</v>
      </c>
      <c r="Z494" s="44">
        <f t="shared" si="88"/>
        <v>0</v>
      </c>
      <c r="AA494" s="1" cm="1">
        <f t="array" ref="AA494">IF(Z494&gt;0,INDEX($M$40:$M$61,Z494,1),AA493)</f>
        <v>45987</v>
      </c>
      <c r="AB494" s="1" cm="1">
        <f t="array" ref="AB494">IF(Z494&gt;0,INDEX($M$40:$M$61,Z494+1,1),AB493)</f>
        <v>46352</v>
      </c>
      <c r="AC494" s="44">
        <f t="shared" si="89"/>
        <v>365</v>
      </c>
      <c r="AD494" s="45">
        <f t="shared" si="90"/>
        <v>0.97479742491013577</v>
      </c>
      <c r="AE494" s="45">
        <f t="shared" si="91"/>
        <v>0.95711360205848117</v>
      </c>
      <c r="AF494" s="44">
        <f t="shared" si="94"/>
        <v>125</v>
      </c>
      <c r="AG494" s="45">
        <f t="shared" si="92"/>
        <v>0.9687048350954518</v>
      </c>
      <c r="AH494">
        <f t="shared" si="93"/>
        <v>2.3359827848594625E-2</v>
      </c>
      <c r="AI494" s="40">
        <f ca="1"/>
        <v>1.8057253203096479E-2</v>
      </c>
      <c r="AJ494" s="229">
        <v>-2E-3</v>
      </c>
      <c r="AK494" s="230">
        <v>2.1359827848594623E-2</v>
      </c>
      <c r="AL494" s="231">
        <v>0.97134545747408974</v>
      </c>
    </row>
    <row r="495" spans="24:38">
      <c r="X495" s="46">
        <v>491</v>
      </c>
      <c r="Y495" s="1">
        <f t="shared" si="87"/>
        <v>46113</v>
      </c>
      <c r="Z495" s="44">
        <f t="shared" si="88"/>
        <v>0</v>
      </c>
      <c r="AA495" s="1" cm="1">
        <f t="array" ref="AA495">IF(Z495&gt;0,INDEX($M$40:$M$61,Z495,1),AA494)</f>
        <v>45987</v>
      </c>
      <c r="AB495" s="1" cm="1">
        <f t="array" ref="AB495">IF(Z495&gt;0,INDEX($M$40:$M$61,Z495+1,1),AB494)</f>
        <v>46352</v>
      </c>
      <c r="AC495" s="44">
        <f t="shared" si="89"/>
        <v>365</v>
      </c>
      <c r="AD495" s="45">
        <f t="shared" si="90"/>
        <v>0.97479742491013577</v>
      </c>
      <c r="AE495" s="45">
        <f t="shared" si="91"/>
        <v>0.95711360205848117</v>
      </c>
      <c r="AF495" s="44">
        <f t="shared" si="94"/>
        <v>126</v>
      </c>
      <c r="AG495" s="45">
        <f t="shared" si="92"/>
        <v>0.96865624823117114</v>
      </c>
      <c r="AH495">
        <f t="shared" si="93"/>
        <v>2.3349027385259388E-2</v>
      </c>
      <c r="AI495" s="40">
        <f ca="1"/>
        <v>1.8057253203096479E-2</v>
      </c>
      <c r="AJ495" s="229">
        <v>-2E-3</v>
      </c>
      <c r="AK495" s="230">
        <v>2.1349027385259386E-2</v>
      </c>
      <c r="AL495" s="231">
        <v>0.97130213427335665</v>
      </c>
    </row>
    <row r="496" spans="24:38">
      <c r="X496" s="46">
        <v>492</v>
      </c>
      <c r="Y496" s="1">
        <f t="shared" si="87"/>
        <v>46114</v>
      </c>
      <c r="Z496" s="44">
        <f t="shared" si="88"/>
        <v>0</v>
      </c>
      <c r="AA496" s="1" cm="1">
        <f t="array" ref="AA496">IF(Z496&gt;0,INDEX($M$40:$M$61,Z496,1),AA495)</f>
        <v>45987</v>
      </c>
      <c r="AB496" s="1" cm="1">
        <f t="array" ref="AB496">IF(Z496&gt;0,INDEX($M$40:$M$61,Z496+1,1),AB495)</f>
        <v>46352</v>
      </c>
      <c r="AC496" s="44">
        <f t="shared" si="89"/>
        <v>365</v>
      </c>
      <c r="AD496" s="45">
        <f t="shared" si="90"/>
        <v>0.97479742491013577</v>
      </c>
      <c r="AE496" s="45">
        <f t="shared" si="91"/>
        <v>0.95711360205848117</v>
      </c>
      <c r="AF496" s="44">
        <f t="shared" si="94"/>
        <v>127</v>
      </c>
      <c r="AG496" s="45">
        <f t="shared" si="92"/>
        <v>0.96860766380383845</v>
      </c>
      <c r="AH496">
        <f t="shared" si="93"/>
        <v>2.3338270826246722E-2</v>
      </c>
      <c r="AI496" s="40">
        <f ca="1"/>
        <v>1.8057253203096479E-2</v>
      </c>
      <c r="AJ496" s="229">
        <v>-2E-3</v>
      </c>
      <c r="AK496" s="230">
        <v>2.1338270826246723E-2</v>
      </c>
      <c r="AL496" s="231">
        <v>0.97125881300489136</v>
      </c>
    </row>
    <row r="497" spans="24:38">
      <c r="X497" s="46">
        <v>493</v>
      </c>
      <c r="Y497" s="1">
        <f t="shared" si="87"/>
        <v>46115</v>
      </c>
      <c r="Z497" s="44">
        <f t="shared" si="88"/>
        <v>0</v>
      </c>
      <c r="AA497" s="1" cm="1">
        <f t="array" ref="AA497">IF(Z497&gt;0,INDEX($M$40:$M$61,Z497,1),AA496)</f>
        <v>45987</v>
      </c>
      <c r="AB497" s="1" cm="1">
        <f t="array" ref="AB497">IF(Z497&gt;0,INDEX($M$40:$M$61,Z497+1,1),AB496)</f>
        <v>46352</v>
      </c>
      <c r="AC497" s="44">
        <f t="shared" si="89"/>
        <v>365</v>
      </c>
      <c r="AD497" s="45">
        <f t="shared" si="90"/>
        <v>0.97479742491013577</v>
      </c>
      <c r="AE497" s="45">
        <f t="shared" si="91"/>
        <v>0.95711360205848117</v>
      </c>
      <c r="AF497" s="44">
        <f t="shared" si="94"/>
        <v>128</v>
      </c>
      <c r="AG497" s="45">
        <f t="shared" si="92"/>
        <v>0.96855908181333161</v>
      </c>
      <c r="AH497">
        <f t="shared" si="93"/>
        <v>2.3327557904390291E-2</v>
      </c>
      <c r="AI497" s="40">
        <f ca="1"/>
        <v>1.8057253203096479E-2</v>
      </c>
      <c r="AJ497" s="229">
        <v>-2E-3</v>
      </c>
      <c r="AK497" s="230">
        <v>2.1327557904390289E-2</v>
      </c>
      <c r="AL497" s="231">
        <v>0.97121549366860793</v>
      </c>
    </row>
    <row r="498" spans="24:38">
      <c r="X498" s="46">
        <v>494</v>
      </c>
      <c r="Y498" s="1">
        <f t="shared" si="87"/>
        <v>46116</v>
      </c>
      <c r="Z498" s="44">
        <f t="shared" si="88"/>
        <v>0</v>
      </c>
      <c r="AA498" s="1" cm="1">
        <f t="array" ref="AA498">IF(Z498&gt;0,INDEX($M$40:$M$61,Z498,1),AA497)</f>
        <v>45987</v>
      </c>
      <c r="AB498" s="1" cm="1">
        <f t="array" ref="AB498">IF(Z498&gt;0,INDEX($M$40:$M$61,Z498+1,1),AB497)</f>
        <v>46352</v>
      </c>
      <c r="AC498" s="44">
        <f t="shared" si="89"/>
        <v>365</v>
      </c>
      <c r="AD498" s="45">
        <f t="shared" si="90"/>
        <v>0.97479742491013577</v>
      </c>
      <c r="AE498" s="45">
        <f t="shared" si="91"/>
        <v>0.95711360205848117</v>
      </c>
      <c r="AF498" s="44">
        <f t="shared" si="94"/>
        <v>129</v>
      </c>
      <c r="AG498" s="45">
        <f t="shared" si="92"/>
        <v>0.96851050225952851</v>
      </c>
      <c r="AH498">
        <f t="shared" si="93"/>
        <v>2.3316888354687041E-2</v>
      </c>
      <c r="AI498" s="40">
        <f ca="1"/>
        <v>1.8057253203016543E-2</v>
      </c>
      <c r="AJ498" s="229">
        <v>-2E-3</v>
      </c>
      <c r="AK498" s="230">
        <v>2.1316888354687043E-2</v>
      </c>
      <c r="AL498" s="231">
        <v>0.97117217626442021</v>
      </c>
    </row>
    <row r="499" spans="24:38">
      <c r="X499" s="46">
        <v>495</v>
      </c>
      <c r="Y499" s="1">
        <f t="shared" si="87"/>
        <v>46117</v>
      </c>
      <c r="Z499" s="44">
        <f t="shared" si="88"/>
        <v>0</v>
      </c>
      <c r="AA499" s="1" cm="1">
        <f t="array" ref="AA499">IF(Z499&gt;0,INDEX($M$40:$M$61,Z499,1),AA498)</f>
        <v>45987</v>
      </c>
      <c r="AB499" s="1" cm="1">
        <f t="array" ref="AB499">IF(Z499&gt;0,INDEX($M$40:$M$61,Z499+1,1),AB498)</f>
        <v>46352</v>
      </c>
      <c r="AC499" s="44">
        <f t="shared" si="89"/>
        <v>365</v>
      </c>
      <c r="AD499" s="45">
        <f t="shared" si="90"/>
        <v>0.97479742491013577</v>
      </c>
      <c r="AE499" s="45">
        <f t="shared" si="91"/>
        <v>0.95711360205848117</v>
      </c>
      <c r="AF499" s="44">
        <f t="shared" si="94"/>
        <v>130</v>
      </c>
      <c r="AG499" s="45">
        <f t="shared" si="92"/>
        <v>0.96846192514230678</v>
      </c>
      <c r="AH499">
        <f t="shared" si="93"/>
        <v>2.3306261914275539E-2</v>
      </c>
      <c r="AI499" s="40">
        <f ca="1"/>
        <v>1.8057253203096479E-2</v>
      </c>
      <c r="AJ499" s="229">
        <v>-2E-3</v>
      </c>
      <c r="AK499" s="230">
        <v>2.1306261914275537E-2</v>
      </c>
      <c r="AL499" s="231">
        <v>0.97112886079224192</v>
      </c>
    </row>
    <row r="500" spans="24:38">
      <c r="X500" s="46">
        <v>496</v>
      </c>
      <c r="Y500" s="1">
        <f t="shared" si="87"/>
        <v>46118</v>
      </c>
      <c r="Z500" s="44">
        <f t="shared" si="88"/>
        <v>0</v>
      </c>
      <c r="AA500" s="1" cm="1">
        <f t="array" ref="AA500">IF(Z500&gt;0,INDEX($M$40:$M$61,Z500,1),AA499)</f>
        <v>45987</v>
      </c>
      <c r="AB500" s="1" cm="1">
        <f t="array" ref="AB500">IF(Z500&gt;0,INDEX($M$40:$M$61,Z500+1,1),AB499)</f>
        <v>46352</v>
      </c>
      <c r="AC500" s="44">
        <f t="shared" si="89"/>
        <v>365</v>
      </c>
      <c r="AD500" s="45">
        <f t="shared" si="90"/>
        <v>0.97479742491013577</v>
      </c>
      <c r="AE500" s="45">
        <f t="shared" si="91"/>
        <v>0.95711360205848117</v>
      </c>
      <c r="AF500" s="44">
        <f t="shared" si="94"/>
        <v>131</v>
      </c>
      <c r="AG500" s="45">
        <f t="shared" si="92"/>
        <v>0.9684133504615442</v>
      </c>
      <c r="AH500">
        <f t="shared" si="93"/>
        <v>2.329567832241412E-2</v>
      </c>
      <c r="AI500" s="40">
        <f ca="1"/>
        <v>1.8057253203096479E-2</v>
      </c>
      <c r="AJ500" s="229">
        <v>-2E-3</v>
      </c>
      <c r="AK500" s="230">
        <v>2.1295678322414122E-2</v>
      </c>
      <c r="AL500" s="231">
        <v>0.97108554725198681</v>
      </c>
    </row>
    <row r="501" spans="24:38">
      <c r="X501" s="46">
        <v>497</v>
      </c>
      <c r="Y501" s="1">
        <f t="shared" si="87"/>
        <v>46119</v>
      </c>
      <c r="Z501" s="44">
        <f t="shared" si="88"/>
        <v>0</v>
      </c>
      <c r="AA501" s="1" cm="1">
        <f t="array" ref="AA501">IF(Z501&gt;0,INDEX($M$40:$M$61,Z501,1),AA500)</f>
        <v>45987</v>
      </c>
      <c r="AB501" s="1" cm="1">
        <f t="array" ref="AB501">IF(Z501&gt;0,INDEX($M$40:$M$61,Z501+1,1),AB500)</f>
        <v>46352</v>
      </c>
      <c r="AC501" s="44">
        <f t="shared" si="89"/>
        <v>365</v>
      </c>
      <c r="AD501" s="45">
        <f t="shared" si="90"/>
        <v>0.97479742491013577</v>
      </c>
      <c r="AE501" s="45">
        <f t="shared" si="91"/>
        <v>0.95711360205848117</v>
      </c>
      <c r="AF501" s="44">
        <f t="shared" si="94"/>
        <v>132</v>
      </c>
      <c r="AG501" s="45">
        <f t="shared" si="92"/>
        <v>0.96836477821711853</v>
      </c>
      <c r="AH501">
        <f t="shared" si="93"/>
        <v>2.3285137320459649E-2</v>
      </c>
      <c r="AI501" s="40">
        <f ca="1"/>
        <v>1.8057253203096479E-2</v>
      </c>
      <c r="AJ501" s="229">
        <v>-2E-3</v>
      </c>
      <c r="AK501" s="230">
        <v>2.1285137320459648E-2</v>
      </c>
      <c r="AL501" s="231">
        <v>0.97104223564356884</v>
      </c>
    </row>
    <row r="502" spans="24:38">
      <c r="X502" s="46">
        <v>498</v>
      </c>
      <c r="Y502" s="1">
        <f t="shared" si="87"/>
        <v>46120</v>
      </c>
      <c r="Z502" s="44">
        <f t="shared" si="88"/>
        <v>0</v>
      </c>
      <c r="AA502" s="1" cm="1">
        <f t="array" ref="AA502">IF(Z502&gt;0,INDEX($M$40:$M$61,Z502,1),AA501)</f>
        <v>45987</v>
      </c>
      <c r="AB502" s="1" cm="1">
        <f t="array" ref="AB502">IF(Z502&gt;0,INDEX($M$40:$M$61,Z502+1,1),AB501)</f>
        <v>46352</v>
      </c>
      <c r="AC502" s="44">
        <f t="shared" si="89"/>
        <v>365</v>
      </c>
      <c r="AD502" s="45">
        <f t="shared" si="90"/>
        <v>0.97479742491013577</v>
      </c>
      <c r="AE502" s="45">
        <f t="shared" si="91"/>
        <v>0.95711360205848117</v>
      </c>
      <c r="AF502" s="44">
        <f t="shared" si="94"/>
        <v>133</v>
      </c>
      <c r="AG502" s="45">
        <f t="shared" si="92"/>
        <v>0.96831620840890775</v>
      </c>
      <c r="AH502">
        <f t="shared" si="93"/>
        <v>2.3274638651846282E-2</v>
      </c>
      <c r="AI502" s="40">
        <f ca="1"/>
        <v>1.8057253203096479E-2</v>
      </c>
      <c r="AJ502" s="229">
        <v>-2E-3</v>
      </c>
      <c r="AK502" s="230">
        <v>2.1274638651846284E-2</v>
      </c>
      <c r="AL502" s="231">
        <v>0.97099892596690185</v>
      </c>
    </row>
    <row r="503" spans="24:38">
      <c r="X503" s="46">
        <v>499</v>
      </c>
      <c r="Y503" s="1">
        <f t="shared" si="87"/>
        <v>46121</v>
      </c>
      <c r="Z503" s="44">
        <f t="shared" si="88"/>
        <v>0</v>
      </c>
      <c r="AA503" s="1" cm="1">
        <f t="array" ref="AA503">IF(Z503&gt;0,INDEX($M$40:$M$61,Z503,1),AA502)</f>
        <v>45987</v>
      </c>
      <c r="AB503" s="1" cm="1">
        <f t="array" ref="AB503">IF(Z503&gt;0,INDEX($M$40:$M$61,Z503+1,1),AB502)</f>
        <v>46352</v>
      </c>
      <c r="AC503" s="44">
        <f t="shared" si="89"/>
        <v>365</v>
      </c>
      <c r="AD503" s="45">
        <f t="shared" si="90"/>
        <v>0.97479742491013577</v>
      </c>
      <c r="AE503" s="45">
        <f t="shared" si="91"/>
        <v>0.95711360205848117</v>
      </c>
      <c r="AF503" s="44">
        <f t="shared" si="94"/>
        <v>134</v>
      </c>
      <c r="AG503" s="45">
        <f t="shared" si="92"/>
        <v>0.96826764103678953</v>
      </c>
      <c r="AH503">
        <f t="shared" si="93"/>
        <v>2.326418206206507E-2</v>
      </c>
      <c r="AI503" s="40">
        <f ca="1"/>
        <v>1.8057253203096479E-2</v>
      </c>
      <c r="AJ503" s="229">
        <v>-2E-3</v>
      </c>
      <c r="AK503" s="230">
        <v>2.1264182062065068E-2</v>
      </c>
      <c r="AL503" s="231">
        <v>0.97095561822189957</v>
      </c>
    </row>
    <row r="504" spans="24:38">
      <c r="X504" s="46">
        <v>500</v>
      </c>
      <c r="Y504" s="1">
        <f t="shared" si="87"/>
        <v>46122</v>
      </c>
      <c r="Z504" s="44">
        <f t="shared" si="88"/>
        <v>0</v>
      </c>
      <c r="AA504" s="1" cm="1">
        <f t="array" ref="AA504">IF(Z504&gt;0,INDEX($M$40:$M$61,Z504,1),AA503)</f>
        <v>45987</v>
      </c>
      <c r="AB504" s="1" cm="1">
        <f t="array" ref="AB504">IF(Z504&gt;0,INDEX($M$40:$M$61,Z504+1,1),AB503)</f>
        <v>46352</v>
      </c>
      <c r="AC504" s="44">
        <f t="shared" si="89"/>
        <v>365</v>
      </c>
      <c r="AD504" s="45">
        <f t="shared" si="90"/>
        <v>0.97479742491013577</v>
      </c>
      <c r="AE504" s="45">
        <f t="shared" si="91"/>
        <v>0.95711360205848117</v>
      </c>
      <c r="AF504" s="44">
        <f t="shared" si="94"/>
        <v>135</v>
      </c>
      <c r="AG504" s="45">
        <f t="shared" si="92"/>
        <v>0.96821907610064173</v>
      </c>
      <c r="AH504">
        <f t="shared" si="93"/>
        <v>2.325376729864297E-2</v>
      </c>
      <c r="AI504" s="40">
        <f ca="1"/>
        <v>1.8057253203096479E-2</v>
      </c>
      <c r="AJ504" s="229">
        <v>-2E-3</v>
      </c>
      <c r="AK504" s="230">
        <v>2.1253767298642971E-2</v>
      </c>
      <c r="AL504" s="231">
        <v>0.97091231240847597</v>
      </c>
    </row>
    <row r="505" spans="24:38">
      <c r="X505" s="46">
        <v>501</v>
      </c>
      <c r="Y505" s="1">
        <f t="shared" si="87"/>
        <v>46123</v>
      </c>
      <c r="Z505" s="44">
        <f t="shared" si="88"/>
        <v>0</v>
      </c>
      <c r="AA505" s="1" cm="1">
        <f t="array" ref="AA505">IF(Z505&gt;0,INDEX($M$40:$M$61,Z505,1),AA504)</f>
        <v>45987</v>
      </c>
      <c r="AB505" s="1" cm="1">
        <f t="array" ref="AB505">IF(Z505&gt;0,INDEX($M$40:$M$61,Z505+1,1),AB504)</f>
        <v>46352</v>
      </c>
      <c r="AC505" s="44">
        <f t="shared" si="89"/>
        <v>365</v>
      </c>
      <c r="AD505" s="45">
        <f t="shared" si="90"/>
        <v>0.97479742491013577</v>
      </c>
      <c r="AE505" s="45">
        <f t="shared" si="91"/>
        <v>0.95711360205848117</v>
      </c>
      <c r="AF505" s="44">
        <f t="shared" si="94"/>
        <v>136</v>
      </c>
      <c r="AG505" s="45">
        <f t="shared" si="92"/>
        <v>0.96817051360034223</v>
      </c>
      <c r="AH505">
        <f t="shared" si="93"/>
        <v>2.3243394111122712E-2</v>
      </c>
      <c r="AI505" s="40">
        <f ca="1"/>
        <v>1.8057253203096479E-2</v>
      </c>
      <c r="AJ505" s="229">
        <v>-2E-3</v>
      </c>
      <c r="AK505" s="230">
        <v>2.1243394111122714E-2</v>
      </c>
      <c r="AL505" s="231">
        <v>0.9708690085265449</v>
      </c>
    </row>
    <row r="506" spans="24:38">
      <c r="X506" s="46">
        <v>502</v>
      </c>
      <c r="Y506" s="1">
        <f t="shared" si="87"/>
        <v>46124</v>
      </c>
      <c r="Z506" s="44">
        <f t="shared" si="88"/>
        <v>0</v>
      </c>
      <c r="AA506" s="1" cm="1">
        <f t="array" ref="AA506">IF(Z506&gt;0,INDEX($M$40:$M$61,Z506,1),AA505)</f>
        <v>45987</v>
      </c>
      <c r="AB506" s="1" cm="1">
        <f t="array" ref="AB506">IF(Z506&gt;0,INDEX($M$40:$M$61,Z506+1,1),AB505)</f>
        <v>46352</v>
      </c>
      <c r="AC506" s="44">
        <f t="shared" si="89"/>
        <v>365</v>
      </c>
      <c r="AD506" s="45">
        <f t="shared" si="90"/>
        <v>0.97479742491013577</v>
      </c>
      <c r="AE506" s="45">
        <f t="shared" si="91"/>
        <v>0.95711360205848117</v>
      </c>
      <c r="AF506" s="44">
        <f t="shared" si="94"/>
        <v>137</v>
      </c>
      <c r="AG506" s="45">
        <f t="shared" si="92"/>
        <v>0.96812195353576869</v>
      </c>
      <c r="AH506">
        <f t="shared" si="93"/>
        <v>2.3233062251042845E-2</v>
      </c>
      <c r="AI506" s="40">
        <f ca="1"/>
        <v>1.8057253203096479E-2</v>
      </c>
      <c r="AJ506" s="229">
        <v>-2E-3</v>
      </c>
      <c r="AK506" s="230">
        <v>2.1233062251042843E-2</v>
      </c>
      <c r="AL506" s="231">
        <v>0.97082570657601996</v>
      </c>
    </row>
    <row r="507" spans="24:38">
      <c r="X507" s="46">
        <v>503</v>
      </c>
      <c r="Y507" s="1">
        <f t="shared" si="87"/>
        <v>46125</v>
      </c>
      <c r="Z507" s="44">
        <f t="shared" si="88"/>
        <v>0</v>
      </c>
      <c r="AA507" s="1" cm="1">
        <f t="array" ref="AA507">IF(Z507&gt;0,INDEX($M$40:$M$61,Z507,1),AA506)</f>
        <v>45987</v>
      </c>
      <c r="AB507" s="1" cm="1">
        <f t="array" ref="AB507">IF(Z507&gt;0,INDEX($M$40:$M$61,Z507+1,1),AB506)</f>
        <v>46352</v>
      </c>
      <c r="AC507" s="44">
        <f t="shared" si="89"/>
        <v>365</v>
      </c>
      <c r="AD507" s="45">
        <f t="shared" si="90"/>
        <v>0.97479742491013577</v>
      </c>
      <c r="AE507" s="45">
        <f t="shared" si="91"/>
        <v>0.95711360205848117</v>
      </c>
      <c r="AF507" s="44">
        <f t="shared" si="94"/>
        <v>138</v>
      </c>
      <c r="AG507" s="45">
        <f t="shared" si="92"/>
        <v>0.96807339590679908</v>
      </c>
      <c r="AH507">
        <f t="shared" si="93"/>
        <v>2.3222771471917539E-2</v>
      </c>
      <c r="AI507" s="40">
        <f ca="1"/>
        <v>1.8057253203096479E-2</v>
      </c>
      <c r="AJ507" s="229">
        <v>-2E-3</v>
      </c>
      <c r="AK507" s="230">
        <v>2.1222771471917541E-2</v>
      </c>
      <c r="AL507" s="231">
        <v>0.97078240655681536</v>
      </c>
    </row>
    <row r="508" spans="24:38">
      <c r="X508" s="46">
        <v>504</v>
      </c>
      <c r="Y508" s="1">
        <f t="shared" si="87"/>
        <v>46126</v>
      </c>
      <c r="Z508" s="44">
        <f t="shared" si="88"/>
        <v>0</v>
      </c>
      <c r="AA508" s="1" cm="1">
        <f t="array" ref="AA508">IF(Z508&gt;0,INDEX($M$40:$M$61,Z508,1),AA507)</f>
        <v>45987</v>
      </c>
      <c r="AB508" s="1" cm="1">
        <f t="array" ref="AB508">IF(Z508&gt;0,INDEX($M$40:$M$61,Z508+1,1),AB507)</f>
        <v>46352</v>
      </c>
      <c r="AC508" s="44">
        <f t="shared" si="89"/>
        <v>365</v>
      </c>
      <c r="AD508" s="45">
        <f t="shared" si="90"/>
        <v>0.97479742491013577</v>
      </c>
      <c r="AE508" s="45">
        <f t="shared" si="91"/>
        <v>0.95711360205848117</v>
      </c>
      <c r="AF508" s="44">
        <f t="shared" si="94"/>
        <v>139</v>
      </c>
      <c r="AG508" s="45">
        <f t="shared" si="92"/>
        <v>0.96802484071331119</v>
      </c>
      <c r="AH508">
        <f t="shared" si="93"/>
        <v>2.321252152921735E-2</v>
      </c>
      <c r="AI508" s="40">
        <f ca="1"/>
        <v>1.8057253203096479E-2</v>
      </c>
      <c r="AJ508" s="229">
        <v>-2E-3</v>
      </c>
      <c r="AK508" s="230">
        <v>2.1212521529217349E-2</v>
      </c>
      <c r="AL508" s="231">
        <v>0.97073910846884481</v>
      </c>
    </row>
    <row r="509" spans="24:38">
      <c r="X509" s="46">
        <v>505</v>
      </c>
      <c r="Y509" s="1">
        <f t="shared" si="87"/>
        <v>46127</v>
      </c>
      <c r="Z509" s="44">
        <f t="shared" si="88"/>
        <v>0</v>
      </c>
      <c r="AA509" s="1" cm="1">
        <f t="array" ref="AA509">IF(Z509&gt;0,INDEX($M$40:$M$61,Z509,1),AA508)</f>
        <v>45987</v>
      </c>
      <c r="AB509" s="1" cm="1">
        <f t="array" ref="AB509">IF(Z509&gt;0,INDEX($M$40:$M$61,Z509+1,1),AB508)</f>
        <v>46352</v>
      </c>
      <c r="AC509" s="44">
        <f t="shared" si="89"/>
        <v>365</v>
      </c>
      <c r="AD509" s="45">
        <f t="shared" si="90"/>
        <v>0.97479742491013577</v>
      </c>
      <c r="AE509" s="45">
        <f t="shared" si="91"/>
        <v>0.95711360205848117</v>
      </c>
      <c r="AF509" s="44">
        <f t="shared" si="94"/>
        <v>140</v>
      </c>
      <c r="AG509" s="45">
        <f t="shared" si="92"/>
        <v>0.96797628795518298</v>
      </c>
      <c r="AH509">
        <f t="shared" si="93"/>
        <v>2.3202312180349551E-2</v>
      </c>
      <c r="AI509" s="40">
        <f ca="1"/>
        <v>1.8057253203016543E-2</v>
      </c>
      <c r="AJ509" s="229">
        <v>-2E-3</v>
      </c>
      <c r="AK509" s="230">
        <v>2.1202312180349549E-2</v>
      </c>
      <c r="AL509" s="231">
        <v>0.97069581231202229</v>
      </c>
    </row>
    <row r="510" spans="24:38">
      <c r="X510" s="46">
        <v>506</v>
      </c>
      <c r="Y510" s="1">
        <f t="shared" si="87"/>
        <v>46128</v>
      </c>
      <c r="Z510" s="44">
        <f t="shared" si="88"/>
        <v>0</v>
      </c>
      <c r="AA510" s="1" cm="1">
        <f t="array" ref="AA510">IF(Z510&gt;0,INDEX($M$40:$M$61,Z510,1),AA509)</f>
        <v>45987</v>
      </c>
      <c r="AB510" s="1" cm="1">
        <f t="array" ref="AB510">IF(Z510&gt;0,INDEX($M$40:$M$61,Z510+1,1),AB509)</f>
        <v>46352</v>
      </c>
      <c r="AC510" s="44">
        <f t="shared" si="89"/>
        <v>365</v>
      </c>
      <c r="AD510" s="45">
        <f t="shared" si="90"/>
        <v>0.97479742491013577</v>
      </c>
      <c r="AE510" s="45">
        <f t="shared" si="91"/>
        <v>0.95711360205848117</v>
      </c>
      <c r="AF510" s="44">
        <f t="shared" si="94"/>
        <v>141</v>
      </c>
      <c r="AG510" s="45">
        <f t="shared" si="92"/>
        <v>0.96792773763229212</v>
      </c>
      <c r="AH510">
        <f t="shared" si="93"/>
        <v>2.3192143184639396E-2</v>
      </c>
      <c r="AI510" s="40">
        <f ca="1"/>
        <v>1.8057253203096479E-2</v>
      </c>
      <c r="AJ510" s="229">
        <v>-2E-3</v>
      </c>
      <c r="AK510" s="230">
        <v>2.1192143184639398E-2</v>
      </c>
      <c r="AL510" s="231">
        <v>0.97065251808626141</v>
      </c>
    </row>
    <row r="511" spans="24:38">
      <c r="X511" s="46">
        <v>507</v>
      </c>
      <c r="Y511" s="1">
        <f t="shared" si="87"/>
        <v>46129</v>
      </c>
      <c r="Z511" s="44">
        <f t="shared" si="88"/>
        <v>0</v>
      </c>
      <c r="AA511" s="1" cm="1">
        <f t="array" ref="AA511">IF(Z511&gt;0,INDEX($M$40:$M$61,Z511,1),AA510)</f>
        <v>45987</v>
      </c>
      <c r="AB511" s="1" cm="1">
        <f t="array" ref="AB511">IF(Z511&gt;0,INDEX($M$40:$M$61,Z511+1,1),AB510)</f>
        <v>46352</v>
      </c>
      <c r="AC511" s="44">
        <f t="shared" si="89"/>
        <v>365</v>
      </c>
      <c r="AD511" s="45">
        <f t="shared" si="90"/>
        <v>0.97479742491013577</v>
      </c>
      <c r="AE511" s="45">
        <f t="shared" si="91"/>
        <v>0.95711360205848117</v>
      </c>
      <c r="AF511" s="44">
        <f t="shared" si="94"/>
        <v>142</v>
      </c>
      <c r="AG511" s="45">
        <f t="shared" si="92"/>
        <v>0.96787918974451648</v>
      </c>
      <c r="AH511">
        <f t="shared" si="93"/>
        <v>2.3182014303310777E-2</v>
      </c>
      <c r="AI511" s="40">
        <f ca="1"/>
        <v>1.8057253203096479E-2</v>
      </c>
      <c r="AJ511" s="229">
        <v>-2E-3</v>
      </c>
      <c r="AK511" s="230">
        <v>2.1182014303310778E-2</v>
      </c>
      <c r="AL511" s="231">
        <v>0.97060922579147624</v>
      </c>
    </row>
    <row r="512" spans="24:38">
      <c r="X512" s="46">
        <v>508</v>
      </c>
      <c r="Y512" s="1">
        <f t="shared" si="87"/>
        <v>46130</v>
      </c>
      <c r="Z512" s="44">
        <f t="shared" si="88"/>
        <v>0</v>
      </c>
      <c r="AA512" s="1" cm="1">
        <f t="array" ref="AA512">IF(Z512&gt;0,INDEX($M$40:$M$61,Z512,1),AA511)</f>
        <v>45987</v>
      </c>
      <c r="AB512" s="1" cm="1">
        <f t="array" ref="AB512">IF(Z512&gt;0,INDEX($M$40:$M$61,Z512+1,1),AB511)</f>
        <v>46352</v>
      </c>
      <c r="AC512" s="44">
        <f t="shared" si="89"/>
        <v>365</v>
      </c>
      <c r="AD512" s="45">
        <f t="shared" si="90"/>
        <v>0.97479742491013577</v>
      </c>
      <c r="AE512" s="45">
        <f t="shared" si="91"/>
        <v>0.95711360205848117</v>
      </c>
      <c r="AF512" s="44">
        <f t="shared" si="94"/>
        <v>143</v>
      </c>
      <c r="AG512" s="45">
        <f t="shared" si="92"/>
        <v>0.96783064429173404</v>
      </c>
      <c r="AH512">
        <f t="shared" si="93"/>
        <v>2.3171925299467669E-2</v>
      </c>
      <c r="AI512" s="40">
        <f ca="1"/>
        <v>1.8057253203096479E-2</v>
      </c>
      <c r="AJ512" s="229">
        <v>-2E-3</v>
      </c>
      <c r="AK512" s="230">
        <v>2.1171925299467667E-2</v>
      </c>
      <c r="AL512" s="231">
        <v>0.97056593542758052</v>
      </c>
    </row>
    <row r="513" spans="24:38">
      <c r="X513" s="46">
        <v>509</v>
      </c>
      <c r="Y513" s="1">
        <f t="shared" si="87"/>
        <v>46131</v>
      </c>
      <c r="Z513" s="44">
        <f t="shared" si="88"/>
        <v>0</v>
      </c>
      <c r="AA513" s="1" cm="1">
        <f t="array" ref="AA513">IF(Z513&gt;0,INDEX($M$40:$M$61,Z513,1),AA512)</f>
        <v>45987</v>
      </c>
      <c r="AB513" s="1" cm="1">
        <f t="array" ref="AB513">IF(Z513&gt;0,INDEX($M$40:$M$61,Z513+1,1),AB512)</f>
        <v>46352</v>
      </c>
      <c r="AC513" s="44">
        <f t="shared" si="89"/>
        <v>365</v>
      </c>
      <c r="AD513" s="45">
        <f t="shared" si="90"/>
        <v>0.97479742491013577</v>
      </c>
      <c r="AE513" s="45">
        <f t="shared" si="91"/>
        <v>0.95711360205848117</v>
      </c>
      <c r="AF513" s="44">
        <f t="shared" si="94"/>
        <v>144</v>
      </c>
      <c r="AG513" s="45">
        <f t="shared" si="92"/>
        <v>0.96778210127382269</v>
      </c>
      <c r="AH513">
        <f t="shared" si="93"/>
        <v>2.3161875938075758E-2</v>
      </c>
      <c r="AI513" s="40">
        <f ca="1"/>
        <v>1.8057253203016543E-2</v>
      </c>
      <c r="AJ513" s="229">
        <v>-2E-3</v>
      </c>
      <c r="AK513" s="230">
        <v>2.116187593807576E-2</v>
      </c>
      <c r="AL513" s="231">
        <v>0.97052264699448842</v>
      </c>
    </row>
    <row r="514" spans="24:38">
      <c r="X514" s="46">
        <v>510</v>
      </c>
      <c r="Y514" s="1">
        <f t="shared" si="87"/>
        <v>46132</v>
      </c>
      <c r="Z514" s="44">
        <f t="shared" si="88"/>
        <v>0</v>
      </c>
      <c r="AA514" s="1" cm="1">
        <f t="array" ref="AA514">IF(Z514&gt;0,INDEX($M$40:$M$61,Z514,1),AA513)</f>
        <v>45987</v>
      </c>
      <c r="AB514" s="1" cm="1">
        <f t="array" ref="AB514">IF(Z514&gt;0,INDEX($M$40:$M$61,Z514+1,1),AB513)</f>
        <v>46352</v>
      </c>
      <c r="AC514" s="44">
        <f t="shared" si="89"/>
        <v>365</v>
      </c>
      <c r="AD514" s="45">
        <f t="shared" si="90"/>
        <v>0.97479742491013577</v>
      </c>
      <c r="AE514" s="45">
        <f t="shared" si="91"/>
        <v>0.95711360205848117</v>
      </c>
      <c r="AF514" s="44">
        <f t="shared" si="94"/>
        <v>145</v>
      </c>
      <c r="AG514" s="45">
        <f t="shared" si="92"/>
        <v>0.96773356069066019</v>
      </c>
      <c r="AH514">
        <f t="shared" si="93"/>
        <v>2.3151865985944244E-2</v>
      </c>
      <c r="AI514" s="40">
        <f ca="1"/>
        <v>1.8057253203096479E-2</v>
      </c>
      <c r="AJ514" s="229">
        <v>-2E-3</v>
      </c>
      <c r="AK514" s="230">
        <v>2.1151865985944242E-2</v>
      </c>
      <c r="AL514" s="231">
        <v>0.97047936049211347</v>
      </c>
    </row>
    <row r="515" spans="24:38">
      <c r="X515" s="46">
        <v>511</v>
      </c>
      <c r="Y515" s="1">
        <f t="shared" si="87"/>
        <v>46133</v>
      </c>
      <c r="Z515" s="44">
        <f t="shared" si="88"/>
        <v>0</v>
      </c>
      <c r="AA515" s="1" cm="1">
        <f t="array" ref="AA515">IF(Z515&gt;0,INDEX($M$40:$M$61,Z515,1),AA514)</f>
        <v>45987</v>
      </c>
      <c r="AB515" s="1" cm="1">
        <f t="array" ref="AB515">IF(Z515&gt;0,INDEX($M$40:$M$61,Z515+1,1),AB514)</f>
        <v>46352</v>
      </c>
      <c r="AC515" s="44">
        <f t="shared" si="89"/>
        <v>365</v>
      </c>
      <c r="AD515" s="45">
        <f t="shared" si="90"/>
        <v>0.97479742491013577</v>
      </c>
      <c r="AE515" s="45">
        <f t="shared" si="91"/>
        <v>0.95711360205848117</v>
      </c>
      <c r="AF515" s="44">
        <f t="shared" si="94"/>
        <v>146</v>
      </c>
      <c r="AG515" s="45">
        <f t="shared" si="92"/>
        <v>0.9676850225421243</v>
      </c>
      <c r="AH515">
        <f t="shared" si="93"/>
        <v>2.3141895211707682E-2</v>
      </c>
      <c r="AI515" s="40">
        <f ca="1"/>
        <v>1.8057253203096479E-2</v>
      </c>
      <c r="AJ515" s="229">
        <v>-2E-3</v>
      </c>
      <c r="AK515" s="230">
        <v>2.114189521170768E-2</v>
      </c>
      <c r="AL515" s="231">
        <v>0.97043607592036962</v>
      </c>
    </row>
    <row r="516" spans="24:38">
      <c r="X516" s="46">
        <v>512</v>
      </c>
      <c r="Y516" s="1">
        <f t="shared" si="87"/>
        <v>46134</v>
      </c>
      <c r="Z516" s="44">
        <f t="shared" si="88"/>
        <v>0</v>
      </c>
      <c r="AA516" s="1" cm="1">
        <f t="array" ref="AA516">IF(Z516&gt;0,INDEX($M$40:$M$61,Z516,1),AA515)</f>
        <v>45987</v>
      </c>
      <c r="AB516" s="1" cm="1">
        <f t="array" ref="AB516">IF(Z516&gt;0,INDEX($M$40:$M$61,Z516+1,1),AB515)</f>
        <v>46352</v>
      </c>
      <c r="AC516" s="44">
        <f t="shared" si="89"/>
        <v>365</v>
      </c>
      <c r="AD516" s="45">
        <f t="shared" si="90"/>
        <v>0.97479742491013577</v>
      </c>
      <c r="AE516" s="45">
        <f t="shared" si="91"/>
        <v>0.95711360205848117</v>
      </c>
      <c r="AF516" s="44">
        <f t="shared" si="94"/>
        <v>147</v>
      </c>
      <c r="AG516" s="45">
        <f t="shared" si="92"/>
        <v>0.96763648682809322</v>
      </c>
      <c r="AH516">
        <f t="shared" si="93"/>
        <v>2.3131963385807867E-2</v>
      </c>
      <c r="AI516" s="40">
        <f ca="1"/>
        <v>1.8057253203096479E-2</v>
      </c>
      <c r="AJ516" s="229">
        <v>-2E-3</v>
      </c>
      <c r="AK516" s="230">
        <v>2.1131963385807868E-2</v>
      </c>
      <c r="AL516" s="231">
        <v>0.97039279327917094</v>
      </c>
    </row>
    <row r="517" spans="24:38">
      <c r="X517" s="46">
        <v>513</v>
      </c>
      <c r="Y517" s="1">
        <f t="shared" si="87"/>
        <v>46135</v>
      </c>
      <c r="Z517" s="44">
        <f t="shared" si="88"/>
        <v>0</v>
      </c>
      <c r="AA517" s="1" cm="1">
        <f t="array" ref="AA517">IF(Z517&gt;0,INDEX($M$40:$M$61,Z517,1),AA516)</f>
        <v>45987</v>
      </c>
      <c r="AB517" s="1" cm="1">
        <f t="array" ref="AB517">IF(Z517&gt;0,INDEX($M$40:$M$61,Z517+1,1),AB516)</f>
        <v>46352</v>
      </c>
      <c r="AC517" s="44">
        <f t="shared" si="89"/>
        <v>365</v>
      </c>
      <c r="AD517" s="45">
        <f t="shared" si="90"/>
        <v>0.97479742491013577</v>
      </c>
      <c r="AE517" s="45">
        <f t="shared" si="91"/>
        <v>0.95711360205848117</v>
      </c>
      <c r="AF517" s="44">
        <f t="shared" si="94"/>
        <v>148</v>
      </c>
      <c r="AG517" s="45">
        <f t="shared" si="92"/>
        <v>0.96758795354844473</v>
      </c>
      <c r="AH517">
        <f t="shared" si="93"/>
        <v>2.3122070280476838E-2</v>
      </c>
      <c r="AI517" s="40">
        <f ca="1"/>
        <v>1.8057253203096479E-2</v>
      </c>
      <c r="AJ517" s="229">
        <v>-2E-3</v>
      </c>
      <c r="AK517" s="230">
        <v>2.1122070280476836E-2</v>
      </c>
      <c r="AL517" s="231">
        <v>0.97034951256843127</v>
      </c>
    </row>
    <row r="518" spans="24:38">
      <c r="X518" s="46">
        <v>514</v>
      </c>
      <c r="Y518" s="1">
        <f t="shared" ref="Y518:Y581" si="95">Y517+1</f>
        <v>46136</v>
      </c>
      <c r="Z518" s="44">
        <f t="shared" ref="Z518:Z581" si="96">IFERROR(MATCH(Y518,$M$40:$M$61,0),0)</f>
        <v>0</v>
      </c>
      <c r="AA518" s="1" cm="1">
        <f t="array" ref="AA518">IF(Z518&gt;0,INDEX($M$40:$M$61,Z518,1),AA517)</f>
        <v>45987</v>
      </c>
      <c r="AB518" s="1" cm="1">
        <f t="array" ref="AB518">IF(Z518&gt;0,INDEX($M$40:$M$61,Z518+1,1),AB517)</f>
        <v>46352</v>
      </c>
      <c r="AC518" s="44">
        <f t="shared" ref="AC518:AC581" si="97">_xlfn.DAYS(AB518,AA518)</f>
        <v>365</v>
      </c>
      <c r="AD518" s="45">
        <f t="shared" ref="AD518:AD581" si="98">VLOOKUP(AA518,$M$40:$P$61,4,FALSE)</f>
        <v>0.97479742491013577</v>
      </c>
      <c r="AE518" s="45">
        <f t="shared" ref="AE518:AE581" si="99">VLOOKUP(AB518,$M$10:$P$36,4,FALSE)</f>
        <v>0.95711360205848117</v>
      </c>
      <c r="AF518" s="44">
        <f t="shared" si="94"/>
        <v>149</v>
      </c>
      <c r="AG518" s="45">
        <f t="shared" ref="AG518:AG581" si="100">IF(AF518=0,AD518,AD518*(AE518/AD518)^(AF518/AC518))</f>
        <v>0.9675394227030566</v>
      </c>
      <c r="AH518">
        <f t="shared" ref="AH518:AH581" si="101">-LN(AG518)*360/X518</f>
        <v>2.3112215669719164E-2</v>
      </c>
      <c r="AI518" s="40">
        <f ca="1"/>
        <v>1.8057253203096479E-2</v>
      </c>
      <c r="AJ518" s="229">
        <v>-2E-3</v>
      </c>
      <c r="AK518" s="230">
        <v>2.1112215669719166E-2</v>
      </c>
      <c r="AL518" s="231">
        <v>0.97030623378806435</v>
      </c>
    </row>
    <row r="519" spans="24:38">
      <c r="X519" s="46">
        <v>515</v>
      </c>
      <c r="Y519" s="1">
        <f t="shared" si="95"/>
        <v>46137</v>
      </c>
      <c r="Z519" s="44">
        <f t="shared" si="96"/>
        <v>0</v>
      </c>
      <c r="AA519" s="1" cm="1">
        <f t="array" ref="AA519">IF(Z519&gt;0,INDEX($M$40:$M$61,Z519,1),AA518)</f>
        <v>45987</v>
      </c>
      <c r="AB519" s="1" cm="1">
        <f t="array" ref="AB519">IF(Z519&gt;0,INDEX($M$40:$M$61,Z519+1,1),AB518)</f>
        <v>46352</v>
      </c>
      <c r="AC519" s="44">
        <f t="shared" si="97"/>
        <v>365</v>
      </c>
      <c r="AD519" s="45">
        <f t="shared" si="98"/>
        <v>0.97479742491013577</v>
      </c>
      <c r="AE519" s="45">
        <f t="shared" si="99"/>
        <v>0.95711360205848117</v>
      </c>
      <c r="AF519" s="44">
        <f t="shared" si="94"/>
        <v>150</v>
      </c>
      <c r="AG519" s="45">
        <f t="shared" si="100"/>
        <v>0.96749089429180679</v>
      </c>
      <c r="AH519">
        <f t="shared" si="101"/>
        <v>2.3102399329294539E-2</v>
      </c>
      <c r="AI519" s="40">
        <f ca="1"/>
        <v>1.8057253203096479E-2</v>
      </c>
      <c r="AJ519" s="229">
        <v>-2E-3</v>
      </c>
      <c r="AK519" s="230">
        <v>2.1102399329294537E-2</v>
      </c>
      <c r="AL519" s="231">
        <v>0.97026295693798426</v>
      </c>
    </row>
    <row r="520" spans="24:38">
      <c r="X520" s="46">
        <v>516</v>
      </c>
      <c r="Y520" s="1">
        <f t="shared" si="95"/>
        <v>46138</v>
      </c>
      <c r="Z520" s="44">
        <f t="shared" si="96"/>
        <v>0</v>
      </c>
      <c r="AA520" s="1" cm="1">
        <f t="array" ref="AA520">IF(Z520&gt;0,INDEX($M$40:$M$61,Z520,1),AA519)</f>
        <v>45987</v>
      </c>
      <c r="AB520" s="1" cm="1">
        <f t="array" ref="AB520">IF(Z520&gt;0,INDEX($M$40:$M$61,Z520+1,1),AB519)</f>
        <v>46352</v>
      </c>
      <c r="AC520" s="44">
        <f t="shared" si="97"/>
        <v>365</v>
      </c>
      <c r="AD520" s="45">
        <f t="shared" si="98"/>
        <v>0.97479742491013577</v>
      </c>
      <c r="AE520" s="45">
        <f t="shared" si="99"/>
        <v>0.95711360205848117</v>
      </c>
      <c r="AF520" s="44">
        <f t="shared" si="94"/>
        <v>151</v>
      </c>
      <c r="AG520" s="45">
        <f t="shared" si="100"/>
        <v>0.96744236831457342</v>
      </c>
      <c r="AH520">
        <f t="shared" si="101"/>
        <v>2.3092621036700907E-2</v>
      </c>
      <c r="AI520" s="40">
        <f ca="1"/>
        <v>1.8057253203016543E-2</v>
      </c>
      <c r="AJ520" s="229">
        <v>-2E-3</v>
      </c>
      <c r="AK520" s="230">
        <v>2.1092621036700905E-2</v>
      </c>
      <c r="AL520" s="231">
        <v>0.97021968201810493</v>
      </c>
    </row>
    <row r="521" spans="24:38">
      <c r="X521" s="46">
        <v>517</v>
      </c>
      <c r="Y521" s="1">
        <f t="shared" si="95"/>
        <v>46139</v>
      </c>
      <c r="Z521" s="44">
        <f t="shared" si="96"/>
        <v>0</v>
      </c>
      <c r="AA521" s="1" cm="1">
        <f t="array" ref="AA521">IF(Z521&gt;0,INDEX($M$40:$M$61,Z521,1),AA520)</f>
        <v>45987</v>
      </c>
      <c r="AB521" s="1" cm="1">
        <f t="array" ref="AB521">IF(Z521&gt;0,INDEX($M$40:$M$61,Z521+1,1),AB520)</f>
        <v>46352</v>
      </c>
      <c r="AC521" s="44">
        <f t="shared" si="97"/>
        <v>365</v>
      </c>
      <c r="AD521" s="45">
        <f t="shared" si="98"/>
        <v>0.97479742491013577</v>
      </c>
      <c r="AE521" s="45">
        <f t="shared" si="99"/>
        <v>0.95711360205848117</v>
      </c>
      <c r="AF521" s="44">
        <f t="shared" si="94"/>
        <v>152</v>
      </c>
      <c r="AG521" s="45">
        <f t="shared" si="100"/>
        <v>0.96739384477123413</v>
      </c>
      <c r="AH521">
        <f t="shared" si="101"/>
        <v>2.3082880571157999E-2</v>
      </c>
      <c r="AI521" s="40">
        <f ca="1"/>
        <v>1.8057253203096479E-2</v>
      </c>
      <c r="AJ521" s="229">
        <v>-2E-3</v>
      </c>
      <c r="AK521" s="230">
        <v>2.1082880571158001E-2</v>
      </c>
      <c r="AL521" s="231">
        <v>0.97017640902834013</v>
      </c>
    </row>
    <row r="522" spans="24:38">
      <c r="X522" s="46">
        <v>518</v>
      </c>
      <c r="Y522" s="1">
        <f t="shared" si="95"/>
        <v>46140</v>
      </c>
      <c r="Z522" s="44">
        <f t="shared" si="96"/>
        <v>0</v>
      </c>
      <c r="AA522" s="1" cm="1">
        <f t="array" ref="AA522">IF(Z522&gt;0,INDEX($M$40:$M$61,Z522,1),AA521)</f>
        <v>45987</v>
      </c>
      <c r="AB522" s="1" cm="1">
        <f t="array" ref="AB522">IF(Z522&gt;0,INDEX($M$40:$M$61,Z522+1,1),AB521)</f>
        <v>46352</v>
      </c>
      <c r="AC522" s="44">
        <f t="shared" si="97"/>
        <v>365</v>
      </c>
      <c r="AD522" s="45">
        <f t="shared" si="98"/>
        <v>0.97479742491013577</v>
      </c>
      <c r="AE522" s="45">
        <f t="shared" si="99"/>
        <v>0.95711360205848117</v>
      </c>
      <c r="AF522" s="44">
        <f t="shared" si="94"/>
        <v>153</v>
      </c>
      <c r="AG522" s="45">
        <f t="shared" si="100"/>
        <v>0.96734532366166703</v>
      </c>
      <c r="AH522">
        <f t="shared" si="101"/>
        <v>2.3073177713590111E-2</v>
      </c>
      <c r="AI522" s="40">
        <f ca="1"/>
        <v>1.8057253203096479E-2</v>
      </c>
      <c r="AJ522" s="229">
        <v>-2E-3</v>
      </c>
      <c r="AK522" s="230">
        <v>2.1073177713590109E-2</v>
      </c>
      <c r="AL522" s="231">
        <v>0.9701331379686039</v>
      </c>
    </row>
    <row r="523" spans="24:38">
      <c r="X523" s="46">
        <v>519</v>
      </c>
      <c r="Y523" s="1">
        <f t="shared" si="95"/>
        <v>46141</v>
      </c>
      <c r="Z523" s="44">
        <f t="shared" si="96"/>
        <v>0</v>
      </c>
      <c r="AA523" s="1" cm="1">
        <f t="array" ref="AA523">IF(Z523&gt;0,INDEX($M$40:$M$61,Z523,1),AA522)</f>
        <v>45987</v>
      </c>
      <c r="AB523" s="1" cm="1">
        <f t="array" ref="AB523">IF(Z523&gt;0,INDEX($M$40:$M$61,Z523+1,1),AB522)</f>
        <v>46352</v>
      </c>
      <c r="AC523" s="44">
        <f t="shared" si="97"/>
        <v>365</v>
      </c>
      <c r="AD523" s="45">
        <f t="shared" si="98"/>
        <v>0.97479742491013577</v>
      </c>
      <c r="AE523" s="45">
        <f t="shared" si="99"/>
        <v>0.95711360205848117</v>
      </c>
      <c r="AF523" s="44">
        <f t="shared" si="94"/>
        <v>154</v>
      </c>
      <c r="AG523" s="45">
        <f t="shared" si="100"/>
        <v>0.96729680498574988</v>
      </c>
      <c r="AH523">
        <f t="shared" si="101"/>
        <v>2.306351224661022E-2</v>
      </c>
      <c r="AI523" s="40">
        <f ca="1"/>
        <v>1.8057253203096479E-2</v>
      </c>
      <c r="AJ523" s="229">
        <v>-2E-3</v>
      </c>
      <c r="AK523" s="230">
        <v>2.1063512246610218E-2</v>
      </c>
      <c r="AL523" s="231">
        <v>0.97008986883880999</v>
      </c>
    </row>
    <row r="524" spans="24:38">
      <c r="X524" s="46">
        <v>520</v>
      </c>
      <c r="Y524" s="1">
        <f t="shared" si="95"/>
        <v>46142</v>
      </c>
      <c r="Z524" s="44">
        <f t="shared" si="96"/>
        <v>0</v>
      </c>
      <c r="AA524" s="1" cm="1">
        <f t="array" ref="AA524">IF(Z524&gt;0,INDEX($M$40:$M$61,Z524,1),AA523)</f>
        <v>45987</v>
      </c>
      <c r="AB524" s="1" cm="1">
        <f t="array" ref="AB524">IF(Z524&gt;0,INDEX($M$40:$M$61,Z524+1,1),AB523)</f>
        <v>46352</v>
      </c>
      <c r="AC524" s="44">
        <f t="shared" si="97"/>
        <v>365</v>
      </c>
      <c r="AD524" s="45">
        <f t="shared" si="98"/>
        <v>0.97479742491013577</v>
      </c>
      <c r="AE524" s="45">
        <f t="shared" si="99"/>
        <v>0.95711360205848117</v>
      </c>
      <c r="AF524" s="44">
        <f t="shared" ref="AF524:AF587" si="102">IF(Z524&lt;&gt;0,0,AF523+1)</f>
        <v>155</v>
      </c>
      <c r="AG524" s="45">
        <f t="shared" si="100"/>
        <v>0.96724828874336077</v>
      </c>
      <c r="AH524">
        <f t="shared" si="101"/>
        <v>2.3053883954503283E-2</v>
      </c>
      <c r="AI524" s="40">
        <f ca="1"/>
        <v>1.8057253203096479E-2</v>
      </c>
      <c r="AJ524" s="229">
        <v>-2E-3</v>
      </c>
      <c r="AK524" s="230">
        <v>2.1053883954503284E-2</v>
      </c>
      <c r="AL524" s="231">
        <v>0.97004660163887246</v>
      </c>
    </row>
    <row r="525" spans="24:38">
      <c r="X525" s="46">
        <v>521</v>
      </c>
      <c r="Y525" s="1">
        <f t="shared" si="95"/>
        <v>46143</v>
      </c>
      <c r="Z525" s="44">
        <f t="shared" si="96"/>
        <v>0</v>
      </c>
      <c r="AA525" s="1" cm="1">
        <f t="array" ref="AA525">IF(Z525&gt;0,INDEX($M$40:$M$61,Z525,1),AA524)</f>
        <v>45987</v>
      </c>
      <c r="AB525" s="1" cm="1">
        <f t="array" ref="AB525">IF(Z525&gt;0,INDEX($M$40:$M$61,Z525+1,1),AB524)</f>
        <v>46352</v>
      </c>
      <c r="AC525" s="44">
        <f t="shared" si="97"/>
        <v>365</v>
      </c>
      <c r="AD525" s="45">
        <f t="shared" si="98"/>
        <v>0.97479742491013577</v>
      </c>
      <c r="AE525" s="45">
        <f t="shared" si="99"/>
        <v>0.95711360205848117</v>
      </c>
      <c r="AF525" s="44">
        <f t="shared" si="102"/>
        <v>156</v>
      </c>
      <c r="AG525" s="45">
        <f t="shared" si="100"/>
        <v>0.96719977493437748</v>
      </c>
      <c r="AH525">
        <f t="shared" si="101"/>
        <v>2.3044292623210665E-2</v>
      </c>
      <c r="AI525" s="40">
        <f ca="1"/>
        <v>1.8057253203096479E-2</v>
      </c>
      <c r="AJ525" s="229">
        <v>-2E-3</v>
      </c>
      <c r="AK525" s="230">
        <v>2.1044292623210663E-2</v>
      </c>
      <c r="AL525" s="231">
        <v>0.97000333636870517</v>
      </c>
    </row>
    <row r="526" spans="24:38">
      <c r="X526" s="46">
        <v>522</v>
      </c>
      <c r="Y526" s="1">
        <f t="shared" si="95"/>
        <v>46144</v>
      </c>
      <c r="Z526" s="44">
        <f t="shared" si="96"/>
        <v>0</v>
      </c>
      <c r="AA526" s="1" cm="1">
        <f t="array" ref="AA526">IF(Z526&gt;0,INDEX($M$40:$M$61,Z526,1),AA525)</f>
        <v>45987</v>
      </c>
      <c r="AB526" s="1" cm="1">
        <f t="array" ref="AB526">IF(Z526&gt;0,INDEX($M$40:$M$61,Z526+1,1),AB525)</f>
        <v>46352</v>
      </c>
      <c r="AC526" s="44">
        <f t="shared" si="97"/>
        <v>365</v>
      </c>
      <c r="AD526" s="45">
        <f t="shared" si="98"/>
        <v>0.97479742491013577</v>
      </c>
      <c r="AE526" s="45">
        <f t="shared" si="99"/>
        <v>0.95711360205848117</v>
      </c>
      <c r="AF526" s="44">
        <f t="shared" si="102"/>
        <v>157</v>
      </c>
      <c r="AG526" s="45">
        <f t="shared" si="100"/>
        <v>0.9671512635586782</v>
      </c>
      <c r="AH526">
        <f t="shared" si="101"/>
        <v>2.3034738040313692E-2</v>
      </c>
      <c r="AI526" s="40">
        <f ca="1"/>
        <v>1.8057253203096479E-2</v>
      </c>
      <c r="AJ526" s="229">
        <v>-2E-3</v>
      </c>
      <c r="AK526" s="230">
        <v>2.1034738040313694E-2</v>
      </c>
      <c r="AL526" s="231">
        <v>0.96996007302822218</v>
      </c>
    </row>
    <row r="527" spans="24:38">
      <c r="X527" s="46">
        <v>523</v>
      </c>
      <c r="Y527" s="1">
        <f t="shared" si="95"/>
        <v>46145</v>
      </c>
      <c r="Z527" s="44">
        <f t="shared" si="96"/>
        <v>0</v>
      </c>
      <c r="AA527" s="1" cm="1">
        <f t="array" ref="AA527">IF(Z527&gt;0,INDEX($M$40:$M$61,Z527,1),AA526)</f>
        <v>45987</v>
      </c>
      <c r="AB527" s="1" cm="1">
        <f t="array" ref="AB527">IF(Z527&gt;0,INDEX($M$40:$M$61,Z527+1,1),AB526)</f>
        <v>46352</v>
      </c>
      <c r="AC527" s="44">
        <f t="shared" si="97"/>
        <v>365</v>
      </c>
      <c r="AD527" s="45">
        <f t="shared" si="98"/>
        <v>0.97479742491013577</v>
      </c>
      <c r="AE527" s="45">
        <f t="shared" si="99"/>
        <v>0.95711360205848117</v>
      </c>
      <c r="AF527" s="44">
        <f t="shared" si="102"/>
        <v>158</v>
      </c>
      <c r="AG527" s="45">
        <f t="shared" si="100"/>
        <v>0.9671027546161407</v>
      </c>
      <c r="AH527">
        <f t="shared" si="101"/>
        <v>2.3025219995018654E-2</v>
      </c>
      <c r="AI527" s="40">
        <f ca="1"/>
        <v>1.8057253203096479E-2</v>
      </c>
      <c r="AJ527" s="229">
        <v>-2E-3</v>
      </c>
      <c r="AK527" s="230">
        <v>2.1025219995018656E-2</v>
      </c>
      <c r="AL527" s="231">
        <v>0.96991681161733723</v>
      </c>
    </row>
    <row r="528" spans="24:38">
      <c r="X528" s="46">
        <v>524</v>
      </c>
      <c r="Y528" s="1">
        <f t="shared" si="95"/>
        <v>46146</v>
      </c>
      <c r="Z528" s="44">
        <f t="shared" si="96"/>
        <v>0</v>
      </c>
      <c r="AA528" s="1" cm="1">
        <f t="array" ref="AA528">IF(Z528&gt;0,INDEX($M$40:$M$61,Z528,1),AA527)</f>
        <v>45987</v>
      </c>
      <c r="AB528" s="1" cm="1">
        <f t="array" ref="AB528">IF(Z528&gt;0,INDEX($M$40:$M$61,Z528+1,1),AB527)</f>
        <v>46352</v>
      </c>
      <c r="AC528" s="44">
        <f t="shared" si="97"/>
        <v>365</v>
      </c>
      <c r="AD528" s="45">
        <f t="shared" si="98"/>
        <v>0.97479742491013577</v>
      </c>
      <c r="AE528" s="45">
        <f t="shared" si="99"/>
        <v>0.95711360205848117</v>
      </c>
      <c r="AF528" s="44">
        <f t="shared" si="102"/>
        <v>159</v>
      </c>
      <c r="AG528" s="45">
        <f t="shared" si="100"/>
        <v>0.96705424810664298</v>
      </c>
      <c r="AH528">
        <f t="shared" si="101"/>
        <v>2.3015738278140782E-2</v>
      </c>
      <c r="AI528" s="40">
        <f ca="1"/>
        <v>1.8057253203096479E-2</v>
      </c>
      <c r="AJ528" s="229">
        <v>-2E-3</v>
      </c>
      <c r="AK528" s="230">
        <v>2.101573827814078E-2</v>
      </c>
      <c r="AL528" s="231">
        <v>0.96987355213596449</v>
      </c>
    </row>
    <row r="529" spans="24:38">
      <c r="X529" s="46">
        <v>525</v>
      </c>
      <c r="Y529" s="1">
        <f t="shared" si="95"/>
        <v>46147</v>
      </c>
      <c r="Z529" s="44">
        <f t="shared" si="96"/>
        <v>0</v>
      </c>
      <c r="AA529" s="1" cm="1">
        <f t="array" ref="AA529">IF(Z529&gt;0,INDEX($M$40:$M$61,Z529,1),AA528)</f>
        <v>45987</v>
      </c>
      <c r="AB529" s="1" cm="1">
        <f t="array" ref="AB529">IF(Z529&gt;0,INDEX($M$40:$M$61,Z529+1,1),AB528)</f>
        <v>46352</v>
      </c>
      <c r="AC529" s="44">
        <f t="shared" si="97"/>
        <v>365</v>
      </c>
      <c r="AD529" s="45">
        <f t="shared" si="98"/>
        <v>0.97479742491013577</v>
      </c>
      <c r="AE529" s="45">
        <f t="shared" si="99"/>
        <v>0.95711360205848117</v>
      </c>
      <c r="AF529" s="44">
        <f t="shared" si="102"/>
        <v>160</v>
      </c>
      <c r="AG529" s="45">
        <f t="shared" si="100"/>
        <v>0.96700574403006301</v>
      </c>
      <c r="AH529">
        <f t="shared" si="101"/>
        <v>2.3006292682089115E-2</v>
      </c>
      <c r="AI529" s="40">
        <f ca="1"/>
        <v>1.8057253203096479E-2</v>
      </c>
      <c r="AJ529" s="229">
        <v>-2E-3</v>
      </c>
      <c r="AK529" s="230">
        <v>2.1006292682089117E-2</v>
      </c>
      <c r="AL529" s="231">
        <v>0.96983029458401759</v>
      </c>
    </row>
    <row r="530" spans="24:38">
      <c r="X530" s="46">
        <v>526</v>
      </c>
      <c r="Y530" s="1">
        <f t="shared" si="95"/>
        <v>46148</v>
      </c>
      <c r="Z530" s="44">
        <f t="shared" si="96"/>
        <v>0</v>
      </c>
      <c r="AA530" s="1" cm="1">
        <f t="array" ref="AA530">IF(Z530&gt;0,INDEX($M$40:$M$61,Z530,1),AA529)</f>
        <v>45987</v>
      </c>
      <c r="AB530" s="1" cm="1">
        <f t="array" ref="AB530">IF(Z530&gt;0,INDEX($M$40:$M$61,Z530+1,1),AB529)</f>
        <v>46352</v>
      </c>
      <c r="AC530" s="44">
        <f t="shared" si="97"/>
        <v>365</v>
      </c>
      <c r="AD530" s="45">
        <f t="shared" si="98"/>
        <v>0.97479742491013577</v>
      </c>
      <c r="AE530" s="45">
        <f t="shared" si="99"/>
        <v>0.95711360205848117</v>
      </c>
      <c r="AF530" s="44">
        <f t="shared" si="102"/>
        <v>161</v>
      </c>
      <c r="AG530" s="45">
        <f t="shared" si="100"/>
        <v>0.96695724238627889</v>
      </c>
      <c r="AH530">
        <f t="shared" si="101"/>
        <v>2.2996883000851249E-2</v>
      </c>
      <c r="AI530" s="40">
        <f ca="1"/>
        <v>1.8057253203016543E-2</v>
      </c>
      <c r="AJ530" s="229">
        <v>-2E-3</v>
      </c>
      <c r="AK530" s="230">
        <v>2.0996883000851251E-2</v>
      </c>
      <c r="AL530" s="231">
        <v>0.96978703896141083</v>
      </c>
    </row>
    <row r="531" spans="24:38">
      <c r="X531" s="46">
        <v>527</v>
      </c>
      <c r="Y531" s="1">
        <f t="shared" si="95"/>
        <v>46149</v>
      </c>
      <c r="Z531" s="44">
        <f t="shared" si="96"/>
        <v>0</v>
      </c>
      <c r="AA531" s="1" cm="1">
        <f t="array" ref="AA531">IF(Z531&gt;0,INDEX($M$40:$M$61,Z531,1),AA530)</f>
        <v>45987</v>
      </c>
      <c r="AB531" s="1" cm="1">
        <f t="array" ref="AB531">IF(Z531&gt;0,INDEX($M$40:$M$61,Z531+1,1),AB530)</f>
        <v>46352</v>
      </c>
      <c r="AC531" s="44">
        <f t="shared" si="97"/>
        <v>365</v>
      </c>
      <c r="AD531" s="45">
        <f t="shared" si="98"/>
        <v>0.97479742491013577</v>
      </c>
      <c r="AE531" s="45">
        <f t="shared" si="99"/>
        <v>0.95711360205848117</v>
      </c>
      <c r="AF531" s="44">
        <f t="shared" si="102"/>
        <v>162</v>
      </c>
      <c r="AG531" s="45">
        <f t="shared" si="100"/>
        <v>0.96690874317516828</v>
      </c>
      <c r="AH531">
        <f t="shared" si="101"/>
        <v>2.2987509029978748E-2</v>
      </c>
      <c r="AI531" s="40">
        <f ca="1"/>
        <v>1.8057253203096479E-2</v>
      </c>
      <c r="AJ531" s="229">
        <v>-2E-3</v>
      </c>
      <c r="AK531" s="230">
        <v>2.098750902997875E-2</v>
      </c>
      <c r="AL531" s="231">
        <v>0.96974378526805782</v>
      </c>
    </row>
    <row r="532" spans="24:38">
      <c r="X532" s="46">
        <v>528</v>
      </c>
      <c r="Y532" s="1">
        <f t="shared" si="95"/>
        <v>46150</v>
      </c>
      <c r="Z532" s="44">
        <f t="shared" si="96"/>
        <v>0</v>
      </c>
      <c r="AA532" s="1" cm="1">
        <f t="array" ref="AA532">IF(Z532&gt;0,INDEX($M$40:$M$61,Z532,1),AA531)</f>
        <v>45987</v>
      </c>
      <c r="AB532" s="1" cm="1">
        <f t="array" ref="AB532">IF(Z532&gt;0,INDEX($M$40:$M$61,Z532+1,1),AB531)</f>
        <v>46352</v>
      </c>
      <c r="AC532" s="44">
        <f t="shared" si="97"/>
        <v>365</v>
      </c>
      <c r="AD532" s="45">
        <f t="shared" si="98"/>
        <v>0.97479742491013577</v>
      </c>
      <c r="AE532" s="45">
        <f t="shared" si="99"/>
        <v>0.95711360205848117</v>
      </c>
      <c r="AF532" s="44">
        <f t="shared" si="102"/>
        <v>163</v>
      </c>
      <c r="AG532" s="45">
        <f t="shared" si="100"/>
        <v>0.96686024639660939</v>
      </c>
      <c r="AH532">
        <f t="shared" si="101"/>
        <v>2.2978170566571664E-2</v>
      </c>
      <c r="AI532" s="40">
        <f ca="1"/>
        <v>1.8057253203096479E-2</v>
      </c>
      <c r="AJ532" s="229">
        <v>-2E-3</v>
      </c>
      <c r="AK532" s="230">
        <v>2.0978170566571662E-2</v>
      </c>
      <c r="AL532" s="231">
        <v>0.96970053350387264</v>
      </c>
    </row>
    <row r="533" spans="24:38">
      <c r="X533" s="46">
        <v>529</v>
      </c>
      <c r="Y533" s="1">
        <f t="shared" si="95"/>
        <v>46151</v>
      </c>
      <c r="Z533" s="44">
        <f t="shared" si="96"/>
        <v>0</v>
      </c>
      <c r="AA533" s="1" cm="1">
        <f t="array" ref="AA533">IF(Z533&gt;0,INDEX($M$40:$M$61,Z533,1),AA532)</f>
        <v>45987</v>
      </c>
      <c r="AB533" s="1" cm="1">
        <f t="array" ref="AB533">IF(Z533&gt;0,INDEX($M$40:$M$61,Z533+1,1),AB532)</f>
        <v>46352</v>
      </c>
      <c r="AC533" s="44">
        <f t="shared" si="97"/>
        <v>365</v>
      </c>
      <c r="AD533" s="45">
        <f t="shared" si="98"/>
        <v>0.97479742491013577</v>
      </c>
      <c r="AE533" s="45">
        <f t="shared" si="99"/>
        <v>0.95711360205848117</v>
      </c>
      <c r="AF533" s="44">
        <f t="shared" si="102"/>
        <v>164</v>
      </c>
      <c r="AG533" s="45">
        <f t="shared" si="100"/>
        <v>0.96681175205048042</v>
      </c>
      <c r="AH533">
        <f t="shared" si="101"/>
        <v>2.2968867409264248E-2</v>
      </c>
      <c r="AI533" s="40">
        <f ca="1"/>
        <v>1.8057253203016543E-2</v>
      </c>
      <c r="AJ533" s="229">
        <v>-2E-3</v>
      </c>
      <c r="AK533" s="230">
        <v>2.096886740926425E-2</v>
      </c>
      <c r="AL533" s="231">
        <v>0.96965728366876958</v>
      </c>
    </row>
    <row r="534" spans="24:38">
      <c r="X534" s="46">
        <v>530</v>
      </c>
      <c r="Y534" s="1">
        <f t="shared" si="95"/>
        <v>46152</v>
      </c>
      <c r="Z534" s="44">
        <f t="shared" si="96"/>
        <v>0</v>
      </c>
      <c r="AA534" s="1" cm="1">
        <f t="array" ref="AA534">IF(Z534&gt;0,INDEX($M$40:$M$61,Z534,1),AA533)</f>
        <v>45987</v>
      </c>
      <c r="AB534" s="1" cm="1">
        <f t="array" ref="AB534">IF(Z534&gt;0,INDEX($M$40:$M$61,Z534+1,1),AB533)</f>
        <v>46352</v>
      </c>
      <c r="AC534" s="44">
        <f t="shared" si="97"/>
        <v>365</v>
      </c>
      <c r="AD534" s="45">
        <f t="shared" si="98"/>
        <v>0.97479742491013577</v>
      </c>
      <c r="AE534" s="45">
        <f t="shared" si="99"/>
        <v>0.95711360205848117</v>
      </c>
      <c r="AF534" s="44">
        <f t="shared" si="102"/>
        <v>165</v>
      </c>
      <c r="AG534" s="45">
        <f t="shared" si="100"/>
        <v>0.96676326013665881</v>
      </c>
      <c r="AH534">
        <f t="shared" si="101"/>
        <v>2.2959599358211052E-2</v>
      </c>
      <c r="AI534" s="40">
        <f ca="1"/>
        <v>1.8057253203176415E-2</v>
      </c>
      <c r="AJ534" s="229">
        <v>-2E-3</v>
      </c>
      <c r="AK534" s="230">
        <v>2.0959599358211053E-2</v>
      </c>
      <c r="AL534" s="231">
        <v>0.96961403576266192</v>
      </c>
    </row>
    <row r="535" spans="24:38">
      <c r="X535" s="46">
        <v>531</v>
      </c>
      <c r="Y535" s="1">
        <f t="shared" si="95"/>
        <v>46153</v>
      </c>
      <c r="Z535" s="44">
        <f t="shared" si="96"/>
        <v>0</v>
      </c>
      <c r="AA535" s="1" cm="1">
        <f t="array" ref="AA535">IF(Z535&gt;0,INDEX($M$40:$M$61,Z535,1),AA534)</f>
        <v>45987</v>
      </c>
      <c r="AB535" s="1" cm="1">
        <f t="array" ref="AB535">IF(Z535&gt;0,INDEX($M$40:$M$61,Z535+1,1),AB534)</f>
        <v>46352</v>
      </c>
      <c r="AC535" s="44">
        <f t="shared" si="97"/>
        <v>365</v>
      </c>
      <c r="AD535" s="45">
        <f t="shared" si="98"/>
        <v>0.97479742491013577</v>
      </c>
      <c r="AE535" s="45">
        <f t="shared" si="99"/>
        <v>0.95711360205848117</v>
      </c>
      <c r="AF535" s="44">
        <f t="shared" si="102"/>
        <v>166</v>
      </c>
      <c r="AG535" s="45">
        <f t="shared" si="100"/>
        <v>0.96671477065502309</v>
      </c>
      <c r="AH535">
        <f t="shared" si="101"/>
        <v>2.2950366215071277E-2</v>
      </c>
      <c r="AI535" s="40">
        <f ca="1"/>
        <v>1.8057253203096479E-2</v>
      </c>
      <c r="AJ535" s="229">
        <v>-2E-3</v>
      </c>
      <c r="AK535" s="230">
        <v>2.0950366215071278E-2</v>
      </c>
      <c r="AL535" s="231">
        <v>0.96957078978546418</v>
      </c>
    </row>
    <row r="536" spans="24:38">
      <c r="X536" s="46">
        <v>532</v>
      </c>
      <c r="Y536" s="1">
        <f t="shared" si="95"/>
        <v>46154</v>
      </c>
      <c r="Z536" s="44">
        <f t="shared" si="96"/>
        <v>0</v>
      </c>
      <c r="AA536" s="1" cm="1">
        <f t="array" ref="AA536">IF(Z536&gt;0,INDEX($M$40:$M$61,Z536,1),AA535)</f>
        <v>45987</v>
      </c>
      <c r="AB536" s="1" cm="1">
        <f t="array" ref="AB536">IF(Z536&gt;0,INDEX($M$40:$M$61,Z536+1,1),AB535)</f>
        <v>46352</v>
      </c>
      <c r="AC536" s="44">
        <f t="shared" si="97"/>
        <v>365</v>
      </c>
      <c r="AD536" s="45">
        <f t="shared" si="98"/>
        <v>0.97479742491013577</v>
      </c>
      <c r="AE536" s="45">
        <f t="shared" si="99"/>
        <v>0.95711360205848117</v>
      </c>
      <c r="AF536" s="44">
        <f t="shared" si="102"/>
        <v>167</v>
      </c>
      <c r="AG536" s="45">
        <f t="shared" si="100"/>
        <v>0.96666628360545093</v>
      </c>
      <c r="AH536">
        <f t="shared" si="101"/>
        <v>2.2941167782996041E-2</v>
      </c>
      <c r="AI536" s="40">
        <f ca="1"/>
        <v>1.8057253203096479E-2</v>
      </c>
      <c r="AJ536" s="229">
        <v>-2E-3</v>
      </c>
      <c r="AK536" s="230">
        <v>2.094116778299604E-2</v>
      </c>
      <c r="AL536" s="231">
        <v>0.9695275457370901</v>
      </c>
    </row>
    <row r="537" spans="24:38">
      <c r="X537" s="46">
        <v>533</v>
      </c>
      <c r="Y537" s="1">
        <f t="shared" si="95"/>
        <v>46155</v>
      </c>
      <c r="Z537" s="44">
        <f t="shared" si="96"/>
        <v>0</v>
      </c>
      <c r="AA537" s="1" cm="1">
        <f t="array" ref="AA537">IF(Z537&gt;0,INDEX($M$40:$M$61,Z537,1),AA536)</f>
        <v>45987</v>
      </c>
      <c r="AB537" s="1" cm="1">
        <f t="array" ref="AB537">IF(Z537&gt;0,INDEX($M$40:$M$61,Z537+1,1),AB536)</f>
        <v>46352</v>
      </c>
      <c r="AC537" s="44">
        <f t="shared" si="97"/>
        <v>365</v>
      </c>
      <c r="AD537" s="45">
        <f t="shared" si="98"/>
        <v>0.97479742491013577</v>
      </c>
      <c r="AE537" s="45">
        <f t="shared" si="99"/>
        <v>0.95711360205848117</v>
      </c>
      <c r="AF537" s="44">
        <f t="shared" si="102"/>
        <v>168</v>
      </c>
      <c r="AG537" s="45">
        <f t="shared" si="100"/>
        <v>0.96661779898782074</v>
      </c>
      <c r="AH537">
        <f t="shared" si="101"/>
        <v>2.2932003866613218E-2</v>
      </c>
      <c r="AI537" s="40">
        <f ca="1"/>
        <v>1.8057253203016543E-2</v>
      </c>
      <c r="AJ537" s="229">
        <v>-2E-3</v>
      </c>
      <c r="AK537" s="230">
        <v>2.0932003866613216E-2</v>
      </c>
      <c r="AL537" s="231">
        <v>0.96948430361745397</v>
      </c>
    </row>
    <row r="538" spans="24:38">
      <c r="X538" s="46">
        <v>534</v>
      </c>
      <c r="Y538" s="1">
        <f t="shared" si="95"/>
        <v>46156</v>
      </c>
      <c r="Z538" s="44">
        <f t="shared" si="96"/>
        <v>0</v>
      </c>
      <c r="AA538" s="1" cm="1">
        <f t="array" ref="AA538">IF(Z538&gt;0,INDEX($M$40:$M$61,Z538,1),AA537)</f>
        <v>45987</v>
      </c>
      <c r="AB538" s="1" cm="1">
        <f t="array" ref="AB538">IF(Z538&gt;0,INDEX($M$40:$M$61,Z538+1,1),AB537)</f>
        <v>46352</v>
      </c>
      <c r="AC538" s="44">
        <f t="shared" si="97"/>
        <v>365</v>
      </c>
      <c r="AD538" s="45">
        <f t="shared" si="98"/>
        <v>0.97479742491013577</v>
      </c>
      <c r="AE538" s="45">
        <f t="shared" si="99"/>
        <v>0.95711360205848117</v>
      </c>
      <c r="AF538" s="44">
        <f t="shared" si="102"/>
        <v>169</v>
      </c>
      <c r="AG538" s="45">
        <f t="shared" si="100"/>
        <v>0.96656931680200997</v>
      </c>
      <c r="AH538">
        <f t="shared" si="101"/>
        <v>2.2922874272014816E-2</v>
      </c>
      <c r="AI538" s="40">
        <f ca="1"/>
        <v>1.8057253203176415E-2</v>
      </c>
      <c r="AJ538" s="229">
        <v>-2E-3</v>
      </c>
      <c r="AK538" s="230">
        <v>2.0922874272014814E-2</v>
      </c>
      <c r="AL538" s="231">
        <v>0.96944106342646907</v>
      </c>
    </row>
    <row r="539" spans="24:38">
      <c r="X539" s="46">
        <v>535</v>
      </c>
      <c r="Y539" s="1">
        <f t="shared" si="95"/>
        <v>46157</v>
      </c>
      <c r="Z539" s="44">
        <f t="shared" si="96"/>
        <v>0</v>
      </c>
      <c r="AA539" s="1" cm="1">
        <f t="array" ref="AA539">IF(Z539&gt;0,INDEX($M$40:$M$61,Z539,1),AA538)</f>
        <v>45987</v>
      </c>
      <c r="AB539" s="1" cm="1">
        <f t="array" ref="AB539">IF(Z539&gt;0,INDEX($M$40:$M$61,Z539+1,1),AB538)</f>
        <v>46352</v>
      </c>
      <c r="AC539" s="44">
        <f t="shared" si="97"/>
        <v>365</v>
      </c>
      <c r="AD539" s="45">
        <f t="shared" si="98"/>
        <v>0.97479742491013577</v>
      </c>
      <c r="AE539" s="45">
        <f t="shared" si="99"/>
        <v>0.95711360205848117</v>
      </c>
      <c r="AF539" s="44">
        <f t="shared" si="102"/>
        <v>170</v>
      </c>
      <c r="AG539" s="45">
        <f t="shared" si="100"/>
        <v>0.96652083704789715</v>
      </c>
      <c r="AH539">
        <f t="shared" si="101"/>
        <v>2.2913778806741881E-2</v>
      </c>
      <c r="AI539" s="40">
        <f ca="1"/>
        <v>1.8057253203096479E-2</v>
      </c>
      <c r="AJ539" s="229">
        <v>-2E-3</v>
      </c>
      <c r="AK539" s="230">
        <v>2.0913778806741883E-2</v>
      </c>
      <c r="AL539" s="231">
        <v>0.96939782516405004</v>
      </c>
    </row>
    <row r="540" spans="24:38">
      <c r="X540" s="46">
        <v>536</v>
      </c>
      <c r="Y540" s="1">
        <f t="shared" si="95"/>
        <v>46158</v>
      </c>
      <c r="Z540" s="44">
        <f t="shared" si="96"/>
        <v>0</v>
      </c>
      <c r="AA540" s="1" cm="1">
        <f t="array" ref="AA540">IF(Z540&gt;0,INDEX($M$40:$M$61,Z540,1),AA539)</f>
        <v>45987</v>
      </c>
      <c r="AB540" s="1" cm="1">
        <f t="array" ref="AB540">IF(Z540&gt;0,INDEX($M$40:$M$61,Z540+1,1),AB539)</f>
        <v>46352</v>
      </c>
      <c r="AC540" s="44">
        <f t="shared" si="97"/>
        <v>365</v>
      </c>
      <c r="AD540" s="45">
        <f t="shared" si="98"/>
        <v>0.97479742491013577</v>
      </c>
      <c r="AE540" s="45">
        <f t="shared" si="99"/>
        <v>0.95711360205848117</v>
      </c>
      <c r="AF540" s="44">
        <f t="shared" si="102"/>
        <v>171</v>
      </c>
      <c r="AG540" s="45">
        <f t="shared" si="100"/>
        <v>0.96647235972536016</v>
      </c>
      <c r="AH540">
        <f t="shared" si="101"/>
        <v>2.2904717279772193E-2</v>
      </c>
      <c r="AI540" s="40">
        <f ca="1"/>
        <v>1.8057253203016543E-2</v>
      </c>
      <c r="AJ540" s="229">
        <v>-2E-3</v>
      </c>
      <c r="AK540" s="230">
        <v>2.0904717279772195E-2</v>
      </c>
      <c r="AL540" s="231">
        <v>0.96935458883011072</v>
      </c>
    </row>
    <row r="541" spans="24:38">
      <c r="X541" s="46">
        <v>537</v>
      </c>
      <c r="Y541" s="1">
        <f t="shared" si="95"/>
        <v>46159</v>
      </c>
      <c r="Z541" s="44">
        <f t="shared" si="96"/>
        <v>0</v>
      </c>
      <c r="AA541" s="1" cm="1">
        <f t="array" ref="AA541">IF(Z541&gt;0,INDEX($M$40:$M$61,Z541,1),AA540)</f>
        <v>45987</v>
      </c>
      <c r="AB541" s="1" cm="1">
        <f t="array" ref="AB541">IF(Z541&gt;0,INDEX($M$40:$M$61,Z541+1,1),AB540)</f>
        <v>46352</v>
      </c>
      <c r="AC541" s="44">
        <f t="shared" si="97"/>
        <v>365</v>
      </c>
      <c r="AD541" s="45">
        <f t="shared" si="98"/>
        <v>0.97479742491013577</v>
      </c>
      <c r="AE541" s="45">
        <f t="shared" si="99"/>
        <v>0.95711360205848117</v>
      </c>
      <c r="AF541" s="44">
        <f t="shared" si="102"/>
        <v>172</v>
      </c>
      <c r="AG541" s="45">
        <f t="shared" si="100"/>
        <v>0.96642388483427699</v>
      </c>
      <c r="AH541">
        <f t="shared" si="101"/>
        <v>2.2895689501506312E-2</v>
      </c>
      <c r="AI541" s="40">
        <f ca="1"/>
        <v>1.8057253203096479E-2</v>
      </c>
      <c r="AJ541" s="229">
        <v>-2E-3</v>
      </c>
      <c r="AK541" s="230">
        <v>2.0895689501506311E-2</v>
      </c>
      <c r="AL541" s="231">
        <v>0.96931135442456495</v>
      </c>
    </row>
    <row r="542" spans="24:38">
      <c r="X542" s="46">
        <v>538</v>
      </c>
      <c r="Y542" s="1">
        <f t="shared" si="95"/>
        <v>46160</v>
      </c>
      <c r="Z542" s="44">
        <f t="shared" si="96"/>
        <v>0</v>
      </c>
      <c r="AA542" s="1" cm="1">
        <f t="array" ref="AA542">IF(Z542&gt;0,INDEX($M$40:$M$61,Z542,1),AA541)</f>
        <v>45987</v>
      </c>
      <c r="AB542" s="1" cm="1">
        <f t="array" ref="AB542">IF(Z542&gt;0,INDEX($M$40:$M$61,Z542+1,1),AB541)</f>
        <v>46352</v>
      </c>
      <c r="AC542" s="44">
        <f t="shared" si="97"/>
        <v>365</v>
      </c>
      <c r="AD542" s="45">
        <f t="shared" si="98"/>
        <v>0.97479742491013577</v>
      </c>
      <c r="AE542" s="45">
        <f t="shared" si="99"/>
        <v>0.95711360205848117</v>
      </c>
      <c r="AF542" s="44">
        <f t="shared" si="102"/>
        <v>173</v>
      </c>
      <c r="AG542" s="45">
        <f t="shared" si="100"/>
        <v>0.96637541237452562</v>
      </c>
      <c r="AH542">
        <f t="shared" si="101"/>
        <v>2.2886695283754487E-2</v>
      </c>
      <c r="AI542" s="40">
        <f ca="1"/>
        <v>1.8057253203096479E-2</v>
      </c>
      <c r="AJ542" s="229">
        <v>-2E-3</v>
      </c>
      <c r="AK542" s="230">
        <v>2.0886695283754489E-2</v>
      </c>
      <c r="AL542" s="231">
        <v>0.9692681219473267</v>
      </c>
    </row>
    <row r="543" spans="24:38">
      <c r="X543" s="46">
        <v>539</v>
      </c>
      <c r="Y543" s="1">
        <f t="shared" si="95"/>
        <v>46161</v>
      </c>
      <c r="Z543" s="44">
        <f t="shared" si="96"/>
        <v>0</v>
      </c>
      <c r="AA543" s="1" cm="1">
        <f t="array" ref="AA543">IF(Z543&gt;0,INDEX($M$40:$M$61,Z543,1),AA542)</f>
        <v>45987</v>
      </c>
      <c r="AB543" s="1" cm="1">
        <f t="array" ref="AB543">IF(Z543&gt;0,INDEX($M$40:$M$61,Z543+1,1),AB542)</f>
        <v>46352</v>
      </c>
      <c r="AC543" s="44">
        <f t="shared" si="97"/>
        <v>365</v>
      </c>
      <c r="AD543" s="45">
        <f t="shared" si="98"/>
        <v>0.97479742491013577</v>
      </c>
      <c r="AE543" s="45">
        <f t="shared" si="99"/>
        <v>0.95711360205848117</v>
      </c>
      <c r="AF543" s="44">
        <f t="shared" si="102"/>
        <v>174</v>
      </c>
      <c r="AG543" s="45">
        <f t="shared" si="100"/>
        <v>0.96632694234598426</v>
      </c>
      <c r="AH543">
        <f t="shared" si="101"/>
        <v>2.2877734439723404E-2</v>
      </c>
      <c r="AI543" s="40">
        <f ca="1"/>
        <v>1.8057253203096479E-2</v>
      </c>
      <c r="AJ543" s="229">
        <v>-2E-3</v>
      </c>
      <c r="AK543" s="230">
        <v>2.0877734439723405E-2</v>
      </c>
      <c r="AL543" s="231">
        <v>0.96922489139831014</v>
      </c>
    </row>
    <row r="544" spans="24:38">
      <c r="X544" s="46">
        <v>540</v>
      </c>
      <c r="Y544" s="1">
        <f t="shared" si="95"/>
        <v>46162</v>
      </c>
      <c r="Z544" s="44">
        <f t="shared" si="96"/>
        <v>0</v>
      </c>
      <c r="AA544" s="1" cm="1">
        <f t="array" ref="AA544">IF(Z544&gt;0,INDEX($M$40:$M$61,Z544,1),AA543)</f>
        <v>45987</v>
      </c>
      <c r="AB544" s="1" cm="1">
        <f t="array" ref="AB544">IF(Z544&gt;0,INDEX($M$40:$M$61,Z544+1,1),AB543)</f>
        <v>46352</v>
      </c>
      <c r="AC544" s="44">
        <f t="shared" si="97"/>
        <v>365</v>
      </c>
      <c r="AD544" s="45">
        <f t="shared" si="98"/>
        <v>0.97479742491013577</v>
      </c>
      <c r="AE544" s="45">
        <f t="shared" si="99"/>
        <v>0.95711360205848117</v>
      </c>
      <c r="AF544" s="44">
        <f t="shared" si="102"/>
        <v>175</v>
      </c>
      <c r="AG544" s="45">
        <f t="shared" si="100"/>
        <v>0.96627847474853079</v>
      </c>
      <c r="AH544">
        <f t="shared" si="101"/>
        <v>2.2868806784003621E-2</v>
      </c>
      <c r="AI544" s="40">
        <f ca="1"/>
        <v>1.8057253203096479E-2</v>
      </c>
      <c r="AJ544" s="229">
        <v>-2E-3</v>
      </c>
      <c r="AK544" s="230">
        <v>2.0868806784003623E-2</v>
      </c>
      <c r="AL544" s="231">
        <v>0.96918166277742901</v>
      </c>
    </row>
    <row r="545" spans="24:38">
      <c r="X545" s="46">
        <v>541</v>
      </c>
      <c r="Y545" s="1">
        <f t="shared" si="95"/>
        <v>46163</v>
      </c>
      <c r="Z545" s="44">
        <f t="shared" si="96"/>
        <v>0</v>
      </c>
      <c r="AA545" s="1" cm="1">
        <f t="array" ref="AA545">IF(Z545&gt;0,INDEX($M$40:$M$61,Z545,1),AA544)</f>
        <v>45987</v>
      </c>
      <c r="AB545" s="1" cm="1">
        <f t="array" ref="AB545">IF(Z545&gt;0,INDEX($M$40:$M$61,Z545+1,1),AB544)</f>
        <v>46352</v>
      </c>
      <c r="AC545" s="44">
        <f t="shared" si="97"/>
        <v>365</v>
      </c>
      <c r="AD545" s="45">
        <f t="shared" si="98"/>
        <v>0.97479742491013577</v>
      </c>
      <c r="AE545" s="45">
        <f t="shared" si="99"/>
        <v>0.95711360205848117</v>
      </c>
      <c r="AF545" s="44">
        <f t="shared" si="102"/>
        <v>176</v>
      </c>
      <c r="AG545" s="45">
        <f t="shared" si="100"/>
        <v>0.96623000958204341</v>
      </c>
      <c r="AH545">
        <f t="shared" si="101"/>
        <v>2.2859912132556347E-2</v>
      </c>
      <c r="AI545" s="40">
        <f ca="1"/>
        <v>1.8057253203096479E-2</v>
      </c>
      <c r="AJ545" s="229">
        <v>-2E-3</v>
      </c>
      <c r="AK545" s="230">
        <v>2.0859912132556349E-2</v>
      </c>
      <c r="AL545" s="231">
        <v>0.9691384360845976</v>
      </c>
    </row>
    <row r="546" spans="24:38">
      <c r="X546" s="46">
        <v>542</v>
      </c>
      <c r="Y546" s="1">
        <f t="shared" si="95"/>
        <v>46164</v>
      </c>
      <c r="Z546" s="44">
        <f t="shared" si="96"/>
        <v>0</v>
      </c>
      <c r="AA546" s="1" cm="1">
        <f t="array" ref="AA546">IF(Z546&gt;0,INDEX($M$40:$M$61,Z546,1),AA545)</f>
        <v>45987</v>
      </c>
      <c r="AB546" s="1" cm="1">
        <f t="array" ref="AB546">IF(Z546&gt;0,INDEX($M$40:$M$61,Z546+1,1),AB545)</f>
        <v>46352</v>
      </c>
      <c r="AC546" s="44">
        <f t="shared" si="97"/>
        <v>365</v>
      </c>
      <c r="AD546" s="45">
        <f t="shared" si="98"/>
        <v>0.97479742491013577</v>
      </c>
      <c r="AE546" s="45">
        <f t="shared" si="99"/>
        <v>0.95711360205848117</v>
      </c>
      <c r="AF546" s="44">
        <f t="shared" si="102"/>
        <v>177</v>
      </c>
      <c r="AG546" s="45">
        <f t="shared" si="100"/>
        <v>0.96618154684640034</v>
      </c>
      <c r="AH546">
        <f t="shared" si="101"/>
        <v>2.2851050302701018E-2</v>
      </c>
      <c r="AI546" s="40">
        <f ca="1"/>
        <v>1.8057253203016543E-2</v>
      </c>
      <c r="AJ546" s="229">
        <v>-2E-3</v>
      </c>
      <c r="AK546" s="230">
        <v>2.085105030270102E-2</v>
      </c>
      <c r="AL546" s="231">
        <v>0.96909521131972987</v>
      </c>
    </row>
    <row r="547" spans="24:38">
      <c r="X547" s="46">
        <v>543</v>
      </c>
      <c r="Y547" s="1">
        <f t="shared" si="95"/>
        <v>46165</v>
      </c>
      <c r="Z547" s="44">
        <f t="shared" si="96"/>
        <v>0</v>
      </c>
      <c r="AA547" s="1" cm="1">
        <f t="array" ref="AA547">IF(Z547&gt;0,INDEX($M$40:$M$61,Z547,1),AA546)</f>
        <v>45987</v>
      </c>
      <c r="AB547" s="1" cm="1">
        <f t="array" ref="AB547">IF(Z547&gt;0,INDEX($M$40:$M$61,Z547+1,1),AB546)</f>
        <v>46352</v>
      </c>
      <c r="AC547" s="44">
        <f t="shared" si="97"/>
        <v>365</v>
      </c>
      <c r="AD547" s="45">
        <f t="shared" si="98"/>
        <v>0.97479742491013577</v>
      </c>
      <c r="AE547" s="45">
        <f t="shared" si="99"/>
        <v>0.95711360205848117</v>
      </c>
      <c r="AF547" s="44">
        <f t="shared" si="102"/>
        <v>178</v>
      </c>
      <c r="AG547" s="45">
        <f t="shared" si="100"/>
        <v>0.96613308654147922</v>
      </c>
      <c r="AH547">
        <f t="shared" si="101"/>
        <v>2.2842221113103155E-2</v>
      </c>
      <c r="AI547" s="40">
        <f ca="1"/>
        <v>1.8057253203096479E-2</v>
      </c>
      <c r="AJ547" s="229">
        <v>-2E-3</v>
      </c>
      <c r="AK547" s="230">
        <v>2.0842221113103153E-2</v>
      </c>
      <c r="AL547" s="231">
        <v>0.96905198848273955</v>
      </c>
    </row>
    <row r="548" spans="24:38">
      <c r="X548" s="46">
        <v>544</v>
      </c>
      <c r="Y548" s="1">
        <f t="shared" si="95"/>
        <v>46166</v>
      </c>
      <c r="Z548" s="44">
        <f t="shared" si="96"/>
        <v>0</v>
      </c>
      <c r="AA548" s="1" cm="1">
        <f t="array" ref="AA548">IF(Z548&gt;0,INDEX($M$40:$M$61,Z548,1),AA547)</f>
        <v>45987</v>
      </c>
      <c r="AB548" s="1" cm="1">
        <f t="array" ref="AB548">IF(Z548&gt;0,INDEX($M$40:$M$61,Z548+1,1),AB547)</f>
        <v>46352</v>
      </c>
      <c r="AC548" s="44">
        <f t="shared" si="97"/>
        <v>365</v>
      </c>
      <c r="AD548" s="45">
        <f t="shared" si="98"/>
        <v>0.97479742491013577</v>
      </c>
      <c r="AE548" s="45">
        <f t="shared" si="99"/>
        <v>0.95711360205848117</v>
      </c>
      <c r="AF548" s="44">
        <f t="shared" si="102"/>
        <v>179</v>
      </c>
      <c r="AG548" s="45">
        <f t="shared" si="100"/>
        <v>0.96608462866715861</v>
      </c>
      <c r="AH548">
        <f t="shared" si="101"/>
        <v>2.2833424383761028E-2</v>
      </c>
      <c r="AI548" s="40">
        <f ca="1"/>
        <v>1.8057253203016543E-2</v>
      </c>
      <c r="AJ548" s="229">
        <v>-2E-3</v>
      </c>
      <c r="AK548" s="230">
        <v>2.0833424383761026E-2</v>
      </c>
      <c r="AL548" s="231">
        <v>0.96900876757354104</v>
      </c>
    </row>
    <row r="549" spans="24:38">
      <c r="X549" s="46">
        <v>545</v>
      </c>
      <c r="Y549" s="1">
        <f t="shared" si="95"/>
        <v>46167</v>
      </c>
      <c r="Z549" s="44">
        <f t="shared" si="96"/>
        <v>0</v>
      </c>
      <c r="AA549" s="1" cm="1">
        <f t="array" ref="AA549">IF(Z549&gt;0,INDEX($M$40:$M$61,Z549,1),AA548)</f>
        <v>45987</v>
      </c>
      <c r="AB549" s="1" cm="1">
        <f t="array" ref="AB549">IF(Z549&gt;0,INDEX($M$40:$M$61,Z549+1,1),AB548)</f>
        <v>46352</v>
      </c>
      <c r="AC549" s="44">
        <f t="shared" si="97"/>
        <v>365</v>
      </c>
      <c r="AD549" s="45">
        <f t="shared" si="98"/>
        <v>0.97479742491013577</v>
      </c>
      <c r="AE549" s="45">
        <f t="shared" si="99"/>
        <v>0.95711360205848117</v>
      </c>
      <c r="AF549" s="44">
        <f t="shared" si="102"/>
        <v>180</v>
      </c>
      <c r="AG549" s="45">
        <f t="shared" si="100"/>
        <v>0.96603617322331625</v>
      </c>
      <c r="AH549">
        <f t="shared" si="101"/>
        <v>2.2824659935994546E-2</v>
      </c>
      <c r="AI549" s="40">
        <f ca="1"/>
        <v>1.8057253203096479E-2</v>
      </c>
      <c r="AJ549" s="229">
        <v>-2E-3</v>
      </c>
      <c r="AK549" s="230">
        <v>2.0824659935994548E-2</v>
      </c>
      <c r="AL549" s="231">
        <v>0.96896554859204809</v>
      </c>
    </row>
    <row r="550" spans="24:38">
      <c r="X550" s="46">
        <v>546</v>
      </c>
      <c r="Y550" s="1">
        <f t="shared" si="95"/>
        <v>46168</v>
      </c>
      <c r="Z550" s="44">
        <f t="shared" si="96"/>
        <v>0</v>
      </c>
      <c r="AA550" s="1" cm="1">
        <f t="array" ref="AA550">IF(Z550&gt;0,INDEX($M$40:$M$61,Z550,1),AA549)</f>
        <v>45987</v>
      </c>
      <c r="AB550" s="1" cm="1">
        <f t="array" ref="AB550">IF(Z550&gt;0,INDEX($M$40:$M$61,Z550+1,1),AB549)</f>
        <v>46352</v>
      </c>
      <c r="AC550" s="44">
        <f t="shared" si="97"/>
        <v>365</v>
      </c>
      <c r="AD550" s="45">
        <f t="shared" si="98"/>
        <v>0.97479742491013577</v>
      </c>
      <c r="AE550" s="45">
        <f t="shared" si="99"/>
        <v>0.95711360205848117</v>
      </c>
      <c r="AF550" s="44">
        <f t="shared" si="102"/>
        <v>181</v>
      </c>
      <c r="AG550" s="45">
        <f t="shared" si="100"/>
        <v>0.96598772020983037</v>
      </c>
      <c r="AH550">
        <f t="shared" si="101"/>
        <v>2.2815927592432349E-2</v>
      </c>
      <c r="AI550" s="40">
        <f ca="1"/>
        <v>1.8057253203096479E-2</v>
      </c>
      <c r="AJ550" s="229">
        <v>-2E-3</v>
      </c>
      <c r="AK550" s="230">
        <v>2.0815927592432351E-2</v>
      </c>
      <c r="AL550" s="231">
        <v>0.96892233153817475</v>
      </c>
    </row>
    <row r="551" spans="24:38">
      <c r="X551" s="46">
        <v>547</v>
      </c>
      <c r="Y551" s="1">
        <f t="shared" si="95"/>
        <v>46169</v>
      </c>
      <c r="Z551" s="44">
        <f t="shared" si="96"/>
        <v>0</v>
      </c>
      <c r="AA551" s="1" cm="1">
        <f t="array" ref="AA551">IF(Z551&gt;0,INDEX($M$40:$M$61,Z551,1),AA550)</f>
        <v>45987</v>
      </c>
      <c r="AB551" s="1" cm="1">
        <f t="array" ref="AB551">IF(Z551&gt;0,INDEX($M$40:$M$61,Z551+1,1),AB550)</f>
        <v>46352</v>
      </c>
      <c r="AC551" s="44">
        <f t="shared" si="97"/>
        <v>365</v>
      </c>
      <c r="AD551" s="45">
        <f t="shared" si="98"/>
        <v>0.97479742491013577</v>
      </c>
      <c r="AE551" s="45">
        <f t="shared" si="99"/>
        <v>0.95711360205848117</v>
      </c>
      <c r="AF551" s="44">
        <f t="shared" si="102"/>
        <v>182</v>
      </c>
      <c r="AG551" s="45">
        <f t="shared" si="100"/>
        <v>0.96593926962657917</v>
      </c>
      <c r="AH551">
        <f t="shared" si="101"/>
        <v>2.2807227177000112E-2</v>
      </c>
      <c r="AI551" s="40">
        <f ca="1"/>
        <v>1.8057253203096479E-2</v>
      </c>
      <c r="AJ551" s="229">
        <v>-2E-3</v>
      </c>
      <c r="AK551" s="230">
        <v>2.0807227177000114E-2</v>
      </c>
      <c r="AL551" s="231">
        <v>0.96887911641183522</v>
      </c>
    </row>
    <row r="552" spans="24:38">
      <c r="X552" s="46">
        <v>548</v>
      </c>
      <c r="Y552" s="1">
        <f t="shared" si="95"/>
        <v>46170</v>
      </c>
      <c r="Z552" s="44">
        <f t="shared" si="96"/>
        <v>0</v>
      </c>
      <c r="AA552" s="1" cm="1">
        <f t="array" ref="AA552">IF(Z552&gt;0,INDEX($M$40:$M$61,Z552,1),AA551)</f>
        <v>45987</v>
      </c>
      <c r="AB552" s="1" cm="1">
        <f t="array" ref="AB552">IF(Z552&gt;0,INDEX($M$40:$M$61,Z552+1,1),AB551)</f>
        <v>46352</v>
      </c>
      <c r="AC552" s="44">
        <f t="shared" si="97"/>
        <v>365</v>
      </c>
      <c r="AD552" s="45">
        <f t="shared" si="98"/>
        <v>0.97479742491013577</v>
      </c>
      <c r="AE552" s="45">
        <f t="shared" si="99"/>
        <v>0.95711360205848117</v>
      </c>
      <c r="AF552" s="44">
        <f t="shared" si="102"/>
        <v>183</v>
      </c>
      <c r="AG552" s="45">
        <f t="shared" si="100"/>
        <v>0.96589082147344074</v>
      </c>
      <c r="AH552">
        <f t="shared" si="101"/>
        <v>2.2798558514908803E-2</v>
      </c>
      <c r="AI552" s="40">
        <f ca="1"/>
        <v>1.8057253203016543E-2</v>
      </c>
      <c r="AJ552" s="229">
        <v>-2E-3</v>
      </c>
      <c r="AK552" s="230">
        <v>2.0798558514908805E-2</v>
      </c>
      <c r="AL552" s="231">
        <v>0.96883590321294355</v>
      </c>
    </row>
    <row r="553" spans="24:38">
      <c r="X553" s="46">
        <v>549</v>
      </c>
      <c r="Y553" s="1">
        <f t="shared" si="95"/>
        <v>46171</v>
      </c>
      <c r="Z553" s="44">
        <f t="shared" si="96"/>
        <v>0</v>
      </c>
      <c r="AA553" s="1" cm="1">
        <f t="array" ref="AA553">IF(Z553&gt;0,INDEX($M$40:$M$61,Z553,1),AA552)</f>
        <v>45987</v>
      </c>
      <c r="AB553" s="1" cm="1">
        <f t="array" ref="AB553">IF(Z553&gt;0,INDEX($M$40:$M$61,Z553+1,1),AB552)</f>
        <v>46352</v>
      </c>
      <c r="AC553" s="44">
        <f t="shared" si="97"/>
        <v>365</v>
      </c>
      <c r="AD553" s="45">
        <f t="shared" si="98"/>
        <v>0.97479742491013577</v>
      </c>
      <c r="AE553" s="45">
        <f t="shared" si="99"/>
        <v>0.95711360205848117</v>
      </c>
      <c r="AF553" s="44">
        <f t="shared" si="102"/>
        <v>184</v>
      </c>
      <c r="AG553" s="45">
        <f t="shared" si="100"/>
        <v>0.96584237575029297</v>
      </c>
      <c r="AH553">
        <f t="shared" si="101"/>
        <v>2.2789921432643072E-2</v>
      </c>
      <c r="AI553" s="40">
        <f ca="1"/>
        <v>1.8057253203096479E-2</v>
      </c>
      <c r="AJ553" s="229">
        <v>-2E-3</v>
      </c>
      <c r="AK553" s="230">
        <v>2.078992143264307E-2</v>
      </c>
      <c r="AL553" s="231">
        <v>0.96879269194141349</v>
      </c>
    </row>
    <row r="554" spans="24:38">
      <c r="X554" s="46">
        <v>550</v>
      </c>
      <c r="Y554" s="1">
        <f t="shared" si="95"/>
        <v>46172</v>
      </c>
      <c r="Z554" s="44">
        <f t="shared" si="96"/>
        <v>0</v>
      </c>
      <c r="AA554" s="1" cm="1">
        <f t="array" ref="AA554">IF(Z554&gt;0,INDEX($M$40:$M$61,Z554,1),AA553)</f>
        <v>45987</v>
      </c>
      <c r="AB554" s="1" cm="1">
        <f t="array" ref="AB554">IF(Z554&gt;0,INDEX($M$40:$M$61,Z554+1,1),AB553)</f>
        <v>46352</v>
      </c>
      <c r="AC554" s="44">
        <f t="shared" si="97"/>
        <v>365</v>
      </c>
      <c r="AD554" s="45">
        <f t="shared" si="98"/>
        <v>0.97479742491013577</v>
      </c>
      <c r="AE554" s="45">
        <f t="shared" si="99"/>
        <v>0.95711360205848117</v>
      </c>
      <c r="AF554" s="44">
        <f t="shared" si="102"/>
        <v>185</v>
      </c>
      <c r="AG554" s="45">
        <f t="shared" si="100"/>
        <v>0.96579393245701406</v>
      </c>
      <c r="AH554">
        <f t="shared" si="101"/>
        <v>2.2781315757949255E-2</v>
      </c>
      <c r="AI554" s="40">
        <f ca="1"/>
        <v>1.8057253203096479E-2</v>
      </c>
      <c r="AJ554" s="229">
        <v>-2E-3</v>
      </c>
      <c r="AK554" s="230">
        <v>2.0781315757949254E-2</v>
      </c>
      <c r="AL554" s="231">
        <v>0.9687494825971591</v>
      </c>
    </row>
    <row r="555" spans="24:38">
      <c r="X555" s="46">
        <v>551</v>
      </c>
      <c r="Y555" s="1">
        <f t="shared" si="95"/>
        <v>46173</v>
      </c>
      <c r="Z555" s="44">
        <f t="shared" si="96"/>
        <v>0</v>
      </c>
      <c r="AA555" s="1" cm="1">
        <f t="array" ref="AA555">IF(Z555&gt;0,INDEX($M$40:$M$61,Z555,1),AA554)</f>
        <v>45987</v>
      </c>
      <c r="AB555" s="1" cm="1">
        <f t="array" ref="AB555">IF(Z555&gt;0,INDEX($M$40:$M$61,Z555+1,1),AB554)</f>
        <v>46352</v>
      </c>
      <c r="AC555" s="44">
        <f t="shared" si="97"/>
        <v>365</v>
      </c>
      <c r="AD555" s="45">
        <f t="shared" si="98"/>
        <v>0.97479742491013577</v>
      </c>
      <c r="AE555" s="45">
        <f t="shared" si="99"/>
        <v>0.95711360205848117</v>
      </c>
      <c r="AF555" s="44">
        <f t="shared" si="102"/>
        <v>186</v>
      </c>
      <c r="AG555" s="45">
        <f t="shared" si="100"/>
        <v>0.96574549159348233</v>
      </c>
      <c r="AH555">
        <f t="shared" si="101"/>
        <v>2.2772741319824114E-2</v>
      </c>
      <c r="AI555" s="40">
        <f ca="1"/>
        <v>1.8057253203096479E-2</v>
      </c>
      <c r="AJ555" s="229">
        <v>-2E-3</v>
      </c>
      <c r="AK555" s="230">
        <v>2.0772741319824116E-2</v>
      </c>
      <c r="AL555" s="231">
        <v>0.96870627518009478</v>
      </c>
    </row>
    <row r="556" spans="24:38">
      <c r="X556" s="46">
        <v>552</v>
      </c>
      <c r="Y556" s="1">
        <f t="shared" si="95"/>
        <v>46174</v>
      </c>
      <c r="Z556" s="44">
        <f t="shared" si="96"/>
        <v>0</v>
      </c>
      <c r="AA556" s="1" cm="1">
        <f t="array" ref="AA556">IF(Z556&gt;0,INDEX($M$40:$M$61,Z556,1),AA555)</f>
        <v>45987</v>
      </c>
      <c r="AB556" s="1" cm="1">
        <f t="array" ref="AB556">IF(Z556&gt;0,INDEX($M$40:$M$61,Z556+1,1),AB555)</f>
        <v>46352</v>
      </c>
      <c r="AC556" s="44">
        <f t="shared" si="97"/>
        <v>365</v>
      </c>
      <c r="AD556" s="45">
        <f t="shared" si="98"/>
        <v>0.97479742491013577</v>
      </c>
      <c r="AE556" s="45">
        <f t="shared" si="99"/>
        <v>0.95711360205848117</v>
      </c>
      <c r="AF556" s="44">
        <f t="shared" si="102"/>
        <v>187</v>
      </c>
      <c r="AG556" s="45">
        <f t="shared" si="100"/>
        <v>0.96569705315957566</v>
      </c>
      <c r="AH556">
        <f t="shared" si="101"/>
        <v>2.2764197948503855E-2</v>
      </c>
      <c r="AI556" s="40">
        <f ca="1"/>
        <v>1.8057253203096479E-2</v>
      </c>
      <c r="AJ556" s="229">
        <v>-2E-3</v>
      </c>
      <c r="AK556" s="230">
        <v>2.0764197948503857E-2</v>
      </c>
      <c r="AL556" s="231">
        <v>0.96866306969013405</v>
      </c>
    </row>
    <row r="557" spans="24:38">
      <c r="X557" s="46">
        <v>553</v>
      </c>
      <c r="Y557" s="1">
        <f t="shared" si="95"/>
        <v>46175</v>
      </c>
      <c r="Z557" s="44">
        <f t="shared" si="96"/>
        <v>0</v>
      </c>
      <c r="AA557" s="1" cm="1">
        <f t="array" ref="AA557">IF(Z557&gt;0,INDEX($M$40:$M$61,Z557,1),AA556)</f>
        <v>45987</v>
      </c>
      <c r="AB557" s="1" cm="1">
        <f t="array" ref="AB557">IF(Z557&gt;0,INDEX($M$40:$M$61,Z557+1,1),AB556)</f>
        <v>46352</v>
      </c>
      <c r="AC557" s="44">
        <f t="shared" si="97"/>
        <v>365</v>
      </c>
      <c r="AD557" s="45">
        <f t="shared" si="98"/>
        <v>0.97479742491013577</v>
      </c>
      <c r="AE557" s="45">
        <f t="shared" si="99"/>
        <v>0.95711360205848117</v>
      </c>
      <c r="AF557" s="44">
        <f t="shared" si="102"/>
        <v>188</v>
      </c>
      <c r="AG557" s="45">
        <f t="shared" si="100"/>
        <v>0.96564861715517247</v>
      </c>
      <c r="AH557">
        <f t="shared" si="101"/>
        <v>2.2755685475452279E-2</v>
      </c>
      <c r="AI557" s="40">
        <f ca="1"/>
        <v>1.8057253203016543E-2</v>
      </c>
      <c r="AJ557" s="229">
        <v>-2E-3</v>
      </c>
      <c r="AK557" s="230">
        <v>2.0755685475452278E-2</v>
      </c>
      <c r="AL557" s="231">
        <v>0.96861986612719153</v>
      </c>
    </row>
    <row r="558" spans="24:38">
      <c r="X558" s="46">
        <v>554</v>
      </c>
      <c r="Y558" s="1">
        <f t="shared" si="95"/>
        <v>46176</v>
      </c>
      <c r="Z558" s="44">
        <f t="shared" si="96"/>
        <v>0</v>
      </c>
      <c r="AA558" s="1" cm="1">
        <f t="array" ref="AA558">IF(Z558&gt;0,INDEX($M$40:$M$61,Z558,1),AA557)</f>
        <v>45987</v>
      </c>
      <c r="AB558" s="1" cm="1">
        <f t="array" ref="AB558">IF(Z558&gt;0,INDEX($M$40:$M$61,Z558+1,1),AB557)</f>
        <v>46352</v>
      </c>
      <c r="AC558" s="44">
        <f t="shared" si="97"/>
        <v>365</v>
      </c>
      <c r="AD558" s="45">
        <f t="shared" si="98"/>
        <v>0.97479742491013577</v>
      </c>
      <c r="AE558" s="45">
        <f t="shared" si="99"/>
        <v>0.95711360205848117</v>
      </c>
      <c r="AF558" s="44">
        <f t="shared" si="102"/>
        <v>189</v>
      </c>
      <c r="AG558" s="45">
        <f t="shared" si="100"/>
        <v>0.96560018358015076</v>
      </c>
      <c r="AH558">
        <f t="shared" si="101"/>
        <v>2.2747203733350339E-2</v>
      </c>
      <c r="AI558" s="40">
        <f ca="1"/>
        <v>1.8057253203016543E-2</v>
      </c>
      <c r="AJ558" s="229">
        <v>-2E-3</v>
      </c>
      <c r="AK558" s="230">
        <v>2.0747203733350338E-2</v>
      </c>
      <c r="AL558" s="231">
        <v>0.96857666449118107</v>
      </c>
    </row>
    <row r="559" spans="24:38">
      <c r="X559" s="46">
        <v>555</v>
      </c>
      <c r="Y559" s="1">
        <f t="shared" si="95"/>
        <v>46177</v>
      </c>
      <c r="Z559" s="44">
        <f t="shared" si="96"/>
        <v>0</v>
      </c>
      <c r="AA559" s="1" cm="1">
        <f t="array" ref="AA559">IF(Z559&gt;0,INDEX($M$40:$M$61,Z559,1),AA558)</f>
        <v>45987</v>
      </c>
      <c r="AB559" s="1" cm="1">
        <f t="array" ref="AB559">IF(Z559&gt;0,INDEX($M$40:$M$61,Z559+1,1),AB558)</f>
        <v>46352</v>
      </c>
      <c r="AC559" s="44">
        <f t="shared" si="97"/>
        <v>365</v>
      </c>
      <c r="AD559" s="45">
        <f t="shared" si="98"/>
        <v>0.97479742491013577</v>
      </c>
      <c r="AE559" s="45">
        <f t="shared" si="99"/>
        <v>0.95711360205848117</v>
      </c>
      <c r="AF559" s="44">
        <f t="shared" si="102"/>
        <v>190</v>
      </c>
      <c r="AG559" s="45">
        <f t="shared" si="100"/>
        <v>0.96555175243438851</v>
      </c>
      <c r="AH559">
        <f t="shared" si="101"/>
        <v>2.2738752556084905E-2</v>
      </c>
      <c r="AI559" s="40">
        <f ca="1"/>
        <v>1.8057253203096479E-2</v>
      </c>
      <c r="AJ559" s="229">
        <v>-2E-3</v>
      </c>
      <c r="AK559" s="230">
        <v>2.0738752556084906E-2</v>
      </c>
      <c r="AL559" s="231">
        <v>0.96853346478201641</v>
      </c>
    </row>
    <row r="560" spans="24:38">
      <c r="X560" s="46">
        <v>556</v>
      </c>
      <c r="Y560" s="1">
        <f t="shared" si="95"/>
        <v>46178</v>
      </c>
      <c r="Z560" s="44">
        <f t="shared" si="96"/>
        <v>0</v>
      </c>
      <c r="AA560" s="1" cm="1">
        <f t="array" ref="AA560">IF(Z560&gt;0,INDEX($M$40:$M$61,Z560,1),AA559)</f>
        <v>45987</v>
      </c>
      <c r="AB560" s="1" cm="1">
        <f t="array" ref="AB560">IF(Z560&gt;0,INDEX($M$40:$M$61,Z560+1,1),AB559)</f>
        <v>46352</v>
      </c>
      <c r="AC560" s="44">
        <f t="shared" si="97"/>
        <v>365</v>
      </c>
      <c r="AD560" s="45">
        <f t="shared" si="98"/>
        <v>0.97479742491013577</v>
      </c>
      <c r="AE560" s="45">
        <f t="shared" si="99"/>
        <v>0.95711360205848117</v>
      </c>
      <c r="AF560" s="44">
        <f t="shared" si="102"/>
        <v>191</v>
      </c>
      <c r="AG560" s="45">
        <f t="shared" si="100"/>
        <v>0.96550332371776415</v>
      </c>
      <c r="AH560">
        <f t="shared" si="101"/>
        <v>2.2730331778737619E-2</v>
      </c>
      <c r="AI560" s="40">
        <f ca="1"/>
        <v>1.8057253203096479E-2</v>
      </c>
      <c r="AJ560" s="229">
        <v>-2E-3</v>
      </c>
      <c r="AK560" s="230">
        <v>2.0730331778737621E-2</v>
      </c>
      <c r="AL560" s="231">
        <v>0.96849026699961194</v>
      </c>
    </row>
    <row r="561" spans="24:38">
      <c r="X561" s="46">
        <v>557</v>
      </c>
      <c r="Y561" s="1">
        <f t="shared" si="95"/>
        <v>46179</v>
      </c>
      <c r="Z561" s="44">
        <f t="shared" si="96"/>
        <v>0</v>
      </c>
      <c r="AA561" s="1" cm="1">
        <f t="array" ref="AA561">IF(Z561&gt;0,INDEX($M$40:$M$61,Z561,1),AA560)</f>
        <v>45987</v>
      </c>
      <c r="AB561" s="1" cm="1">
        <f t="array" ref="AB561">IF(Z561&gt;0,INDEX($M$40:$M$61,Z561+1,1),AB560)</f>
        <v>46352</v>
      </c>
      <c r="AC561" s="44">
        <f t="shared" si="97"/>
        <v>365</v>
      </c>
      <c r="AD561" s="45">
        <f t="shared" si="98"/>
        <v>0.97479742491013577</v>
      </c>
      <c r="AE561" s="45">
        <f t="shared" si="99"/>
        <v>0.95711360205848117</v>
      </c>
      <c r="AF561" s="44">
        <f t="shared" si="102"/>
        <v>192</v>
      </c>
      <c r="AG561" s="45">
        <f t="shared" si="100"/>
        <v>0.96545489743015556</v>
      </c>
      <c r="AH561">
        <f t="shared" si="101"/>
        <v>2.2721941237574813E-2</v>
      </c>
      <c r="AI561" s="40">
        <f ca="1"/>
        <v>1.8057253203096479E-2</v>
      </c>
      <c r="AJ561" s="229">
        <v>-2E-3</v>
      </c>
      <c r="AK561" s="230">
        <v>2.0721941237574815E-2</v>
      </c>
      <c r="AL561" s="231">
        <v>0.96844707114388151</v>
      </c>
    </row>
    <row r="562" spans="24:38">
      <c r="X562" s="46">
        <v>558</v>
      </c>
      <c r="Y562" s="1">
        <f t="shared" si="95"/>
        <v>46180</v>
      </c>
      <c r="Z562" s="44">
        <f t="shared" si="96"/>
        <v>0</v>
      </c>
      <c r="AA562" s="1" cm="1">
        <f t="array" ref="AA562">IF(Z562&gt;0,INDEX($M$40:$M$61,Z562,1),AA561)</f>
        <v>45987</v>
      </c>
      <c r="AB562" s="1" cm="1">
        <f t="array" ref="AB562">IF(Z562&gt;0,INDEX($M$40:$M$61,Z562+1,1),AB561)</f>
        <v>46352</v>
      </c>
      <c r="AC562" s="44">
        <f t="shared" si="97"/>
        <v>365</v>
      </c>
      <c r="AD562" s="45">
        <f t="shared" si="98"/>
        <v>0.97479742491013577</v>
      </c>
      <c r="AE562" s="45">
        <f t="shared" si="99"/>
        <v>0.95711360205848117</v>
      </c>
      <c r="AF562" s="44">
        <f t="shared" si="102"/>
        <v>193</v>
      </c>
      <c r="AG562" s="45">
        <f t="shared" si="100"/>
        <v>0.96540647357144127</v>
      </c>
      <c r="AH562">
        <f t="shared" si="101"/>
        <v>2.2713580770036112E-2</v>
      </c>
      <c r="AI562" s="40">
        <f ca="1"/>
        <v>1.8057253203016543E-2</v>
      </c>
      <c r="AJ562" s="229">
        <v>-2E-3</v>
      </c>
      <c r="AK562" s="230">
        <v>2.0713580770036114E-2</v>
      </c>
      <c r="AL562" s="231">
        <v>0.96840387721473953</v>
      </c>
    </row>
    <row r="563" spans="24:38">
      <c r="X563" s="46">
        <v>559</v>
      </c>
      <c r="Y563" s="1">
        <f t="shared" si="95"/>
        <v>46181</v>
      </c>
      <c r="Z563" s="44">
        <f t="shared" si="96"/>
        <v>0</v>
      </c>
      <c r="AA563" s="1" cm="1">
        <f t="array" ref="AA563">IF(Z563&gt;0,INDEX($M$40:$M$61,Z563,1),AA562)</f>
        <v>45987</v>
      </c>
      <c r="AB563" s="1" cm="1">
        <f t="array" ref="AB563">IF(Z563&gt;0,INDEX($M$40:$M$61,Z563+1,1),AB562)</f>
        <v>46352</v>
      </c>
      <c r="AC563" s="44">
        <f t="shared" si="97"/>
        <v>365</v>
      </c>
      <c r="AD563" s="45">
        <f t="shared" si="98"/>
        <v>0.97479742491013577</v>
      </c>
      <c r="AE563" s="45">
        <f t="shared" si="99"/>
        <v>0.95711360205848117</v>
      </c>
      <c r="AF563" s="44">
        <f t="shared" si="102"/>
        <v>194</v>
      </c>
      <c r="AG563" s="45">
        <f t="shared" si="100"/>
        <v>0.96535805214149917</v>
      </c>
      <c r="AH563">
        <f t="shared" si="101"/>
        <v>2.2705250214724807E-2</v>
      </c>
      <c r="AI563" s="40">
        <f ca="1"/>
        <v>1.8057253203096479E-2</v>
      </c>
      <c r="AJ563" s="229">
        <v>-2E-3</v>
      </c>
      <c r="AK563" s="230">
        <v>2.0705250214724809E-2</v>
      </c>
      <c r="AL563" s="231">
        <v>0.96836068521209973</v>
      </c>
    </row>
    <row r="564" spans="24:38">
      <c r="X564" s="46">
        <v>560</v>
      </c>
      <c r="Y564" s="1">
        <f t="shared" si="95"/>
        <v>46182</v>
      </c>
      <c r="Z564" s="44">
        <f t="shared" si="96"/>
        <v>0</v>
      </c>
      <c r="AA564" s="1" cm="1">
        <f t="array" ref="AA564">IF(Z564&gt;0,INDEX($M$40:$M$61,Z564,1),AA563)</f>
        <v>45987</v>
      </c>
      <c r="AB564" s="1" cm="1">
        <f t="array" ref="AB564">IF(Z564&gt;0,INDEX($M$40:$M$61,Z564+1,1),AB563)</f>
        <v>46352</v>
      </c>
      <c r="AC564" s="44">
        <f t="shared" si="97"/>
        <v>365</v>
      </c>
      <c r="AD564" s="45">
        <f t="shared" si="98"/>
        <v>0.97479742491013577</v>
      </c>
      <c r="AE564" s="45">
        <f t="shared" si="99"/>
        <v>0.95711360205848117</v>
      </c>
      <c r="AF564" s="44">
        <f t="shared" si="102"/>
        <v>195</v>
      </c>
      <c r="AG564" s="45">
        <f t="shared" si="100"/>
        <v>0.96530963314020746</v>
      </c>
      <c r="AH564">
        <f t="shared" si="101"/>
        <v>2.26969494113968E-2</v>
      </c>
      <c r="AI564" s="40">
        <f ca="1"/>
        <v>1.8057253203096479E-2</v>
      </c>
      <c r="AJ564" s="229">
        <v>-2E-3</v>
      </c>
      <c r="AK564" s="230">
        <v>2.0696949411396798E-2</v>
      </c>
      <c r="AL564" s="231">
        <v>0.96831749513587617</v>
      </c>
    </row>
    <row r="565" spans="24:38">
      <c r="X565" s="46">
        <v>561</v>
      </c>
      <c r="Y565" s="1">
        <f t="shared" si="95"/>
        <v>46183</v>
      </c>
      <c r="Z565" s="44">
        <f t="shared" si="96"/>
        <v>0</v>
      </c>
      <c r="AA565" s="1" cm="1">
        <f t="array" ref="AA565">IF(Z565&gt;0,INDEX($M$40:$M$61,Z565,1),AA564)</f>
        <v>45987</v>
      </c>
      <c r="AB565" s="1" cm="1">
        <f t="array" ref="AB565">IF(Z565&gt;0,INDEX($M$40:$M$61,Z565+1,1),AB564)</f>
        <v>46352</v>
      </c>
      <c r="AC565" s="44">
        <f t="shared" si="97"/>
        <v>365</v>
      </c>
      <c r="AD565" s="45">
        <f t="shared" si="98"/>
        <v>0.97479742491013577</v>
      </c>
      <c r="AE565" s="45">
        <f t="shared" si="99"/>
        <v>0.95711360205848117</v>
      </c>
      <c r="AF565" s="44">
        <f t="shared" si="102"/>
        <v>196</v>
      </c>
      <c r="AG565" s="45">
        <f t="shared" si="100"/>
        <v>0.96526121656744457</v>
      </c>
      <c r="AH565">
        <f t="shared" si="101"/>
        <v>2.268867820095042E-2</v>
      </c>
      <c r="AI565" s="40">
        <f ca="1"/>
        <v>1.8057253203016543E-2</v>
      </c>
      <c r="AJ565" s="229">
        <v>-2E-3</v>
      </c>
      <c r="AK565" s="230">
        <v>2.0688678200950418E-2</v>
      </c>
      <c r="AL565" s="231">
        <v>0.96827430698598338</v>
      </c>
    </row>
    <row r="566" spans="24:38">
      <c r="X566" s="46">
        <v>562</v>
      </c>
      <c r="Y566" s="1">
        <f t="shared" si="95"/>
        <v>46184</v>
      </c>
      <c r="Z566" s="44">
        <f t="shared" si="96"/>
        <v>0</v>
      </c>
      <c r="AA566" s="1" cm="1">
        <f t="array" ref="AA566">IF(Z566&gt;0,INDEX($M$40:$M$61,Z566,1),AA565)</f>
        <v>45987</v>
      </c>
      <c r="AB566" s="1" cm="1">
        <f t="array" ref="AB566">IF(Z566&gt;0,INDEX($M$40:$M$61,Z566+1,1),AB565)</f>
        <v>46352</v>
      </c>
      <c r="AC566" s="44">
        <f t="shared" si="97"/>
        <v>365</v>
      </c>
      <c r="AD566" s="45">
        <f t="shared" si="98"/>
        <v>0.97479742491013577</v>
      </c>
      <c r="AE566" s="45">
        <f t="shared" si="99"/>
        <v>0.95711360205848117</v>
      </c>
      <c r="AF566" s="44">
        <f t="shared" si="102"/>
        <v>197</v>
      </c>
      <c r="AG566" s="45">
        <f t="shared" si="100"/>
        <v>0.96521280242308838</v>
      </c>
      <c r="AH566">
        <f t="shared" si="101"/>
        <v>2.2680436425416756E-2</v>
      </c>
      <c r="AI566" s="40">
        <f ca="1"/>
        <v>1.8057253203096479E-2</v>
      </c>
      <c r="AJ566" s="229">
        <v>-2E-3</v>
      </c>
      <c r="AK566" s="230">
        <v>2.0680436425416754E-2</v>
      </c>
      <c r="AL566" s="231">
        <v>0.96823112076233486</v>
      </c>
    </row>
    <row r="567" spans="24:38">
      <c r="X567" s="46">
        <v>563</v>
      </c>
      <c r="Y567" s="1">
        <f t="shared" si="95"/>
        <v>46185</v>
      </c>
      <c r="Z567" s="44">
        <f t="shared" si="96"/>
        <v>0</v>
      </c>
      <c r="AA567" s="1" cm="1">
        <f t="array" ref="AA567">IF(Z567&gt;0,INDEX($M$40:$M$61,Z567,1),AA566)</f>
        <v>45987</v>
      </c>
      <c r="AB567" s="1" cm="1">
        <f t="array" ref="AB567">IF(Z567&gt;0,INDEX($M$40:$M$61,Z567+1,1),AB566)</f>
        <v>46352</v>
      </c>
      <c r="AC567" s="44">
        <f t="shared" si="97"/>
        <v>365</v>
      </c>
      <c r="AD567" s="45">
        <f t="shared" si="98"/>
        <v>0.97479742491013577</v>
      </c>
      <c r="AE567" s="45">
        <f t="shared" si="99"/>
        <v>0.95711360205848117</v>
      </c>
      <c r="AF567" s="44">
        <f t="shared" si="102"/>
        <v>198</v>
      </c>
      <c r="AG567" s="45">
        <f t="shared" si="100"/>
        <v>0.96516439070701721</v>
      </c>
      <c r="AH567">
        <f t="shared" si="101"/>
        <v>2.2672223927948949E-2</v>
      </c>
      <c r="AI567" s="40">
        <f ca="1"/>
        <v>1.8057253203096479E-2</v>
      </c>
      <c r="AJ567" s="229">
        <v>-2E-3</v>
      </c>
      <c r="AK567" s="230">
        <v>2.067222392794895E-2</v>
      </c>
      <c r="AL567" s="231">
        <v>0.96818793646484502</v>
      </c>
    </row>
    <row r="568" spans="24:38">
      <c r="X568" s="46">
        <v>564</v>
      </c>
      <c r="Y568" s="1">
        <f t="shared" si="95"/>
        <v>46186</v>
      </c>
      <c r="Z568" s="44">
        <f t="shared" si="96"/>
        <v>0</v>
      </c>
      <c r="AA568" s="1" cm="1">
        <f t="array" ref="AA568">IF(Z568&gt;0,INDEX($M$40:$M$61,Z568,1),AA567)</f>
        <v>45987</v>
      </c>
      <c r="AB568" s="1" cm="1">
        <f t="array" ref="AB568">IF(Z568&gt;0,INDEX($M$40:$M$61,Z568+1,1),AB567)</f>
        <v>46352</v>
      </c>
      <c r="AC568" s="44">
        <f t="shared" si="97"/>
        <v>365</v>
      </c>
      <c r="AD568" s="45">
        <f t="shared" si="98"/>
        <v>0.97479742491013577</v>
      </c>
      <c r="AE568" s="45">
        <f t="shared" si="99"/>
        <v>0.95711360205848117</v>
      </c>
      <c r="AF568" s="44">
        <f t="shared" si="102"/>
        <v>199</v>
      </c>
      <c r="AG568" s="45">
        <f t="shared" si="100"/>
        <v>0.96511598141910948</v>
      </c>
      <c r="AH568">
        <f t="shared" si="101"/>
        <v>2.2664040552812452E-2</v>
      </c>
      <c r="AI568" s="40">
        <f ca="1"/>
        <v>1.8057253203016543E-2</v>
      </c>
      <c r="AJ568" s="229">
        <v>-2E-3</v>
      </c>
      <c r="AK568" s="230">
        <v>2.066404055281245E-2</v>
      </c>
      <c r="AL568" s="231">
        <v>0.96814475409342815</v>
      </c>
    </row>
    <row r="569" spans="24:38">
      <c r="X569" s="46">
        <v>565</v>
      </c>
      <c r="Y569" s="1">
        <f t="shared" si="95"/>
        <v>46187</v>
      </c>
      <c r="Z569" s="44">
        <f t="shared" si="96"/>
        <v>0</v>
      </c>
      <c r="AA569" s="1" cm="1">
        <f t="array" ref="AA569">IF(Z569&gt;0,INDEX($M$40:$M$61,Z569,1),AA568)</f>
        <v>45987</v>
      </c>
      <c r="AB569" s="1" cm="1">
        <f t="array" ref="AB569">IF(Z569&gt;0,INDEX($M$40:$M$61,Z569+1,1),AB568)</f>
        <v>46352</v>
      </c>
      <c r="AC569" s="44">
        <f t="shared" si="97"/>
        <v>365</v>
      </c>
      <c r="AD569" s="45">
        <f t="shared" si="98"/>
        <v>0.97479742491013577</v>
      </c>
      <c r="AE569" s="45">
        <f t="shared" si="99"/>
        <v>0.95711360205848117</v>
      </c>
      <c r="AF569" s="44">
        <f t="shared" si="102"/>
        <v>200</v>
      </c>
      <c r="AG569" s="45">
        <f t="shared" si="100"/>
        <v>0.96506757455924308</v>
      </c>
      <c r="AH569">
        <f t="shared" si="101"/>
        <v>2.2655886145375646E-2</v>
      </c>
      <c r="AI569" s="40">
        <f ca="1"/>
        <v>1.8057253203096479E-2</v>
      </c>
      <c r="AJ569" s="229">
        <v>-2E-3</v>
      </c>
      <c r="AK569" s="230">
        <v>2.0655886145375647E-2</v>
      </c>
      <c r="AL569" s="231">
        <v>0.96810157364799787</v>
      </c>
    </row>
    <row r="570" spans="24:38">
      <c r="X570" s="46">
        <v>566</v>
      </c>
      <c r="Y570" s="1">
        <f t="shared" si="95"/>
        <v>46188</v>
      </c>
      <c r="Z570" s="44">
        <f t="shared" si="96"/>
        <v>0</v>
      </c>
      <c r="AA570" s="1" cm="1">
        <f t="array" ref="AA570">IF(Z570&gt;0,INDEX($M$40:$M$61,Z570,1),AA569)</f>
        <v>45987</v>
      </c>
      <c r="AB570" s="1" cm="1">
        <f t="array" ref="AB570">IF(Z570&gt;0,INDEX($M$40:$M$61,Z570+1,1),AB569)</f>
        <v>46352</v>
      </c>
      <c r="AC570" s="44">
        <f t="shared" si="97"/>
        <v>365</v>
      </c>
      <c r="AD570" s="45">
        <f t="shared" si="98"/>
        <v>0.97479742491013577</v>
      </c>
      <c r="AE570" s="45">
        <f t="shared" si="99"/>
        <v>0.95711360205848117</v>
      </c>
      <c r="AF570" s="44">
        <f t="shared" si="102"/>
        <v>201</v>
      </c>
      <c r="AG570" s="45">
        <f t="shared" si="100"/>
        <v>0.96501917012729632</v>
      </c>
      <c r="AH570">
        <f t="shared" si="101"/>
        <v>2.2647760552099418E-2</v>
      </c>
      <c r="AI570" s="40">
        <f ca="1"/>
        <v>1.8057253203096479E-2</v>
      </c>
      <c r="AJ570" s="229">
        <v>-2E-3</v>
      </c>
      <c r="AK570" s="230">
        <v>2.0647760552099416E-2</v>
      </c>
      <c r="AL570" s="231">
        <v>0.96805839512846847</v>
      </c>
    </row>
    <row r="571" spans="24:38">
      <c r="X571" s="46">
        <v>567</v>
      </c>
      <c r="Y571" s="1">
        <f t="shared" si="95"/>
        <v>46189</v>
      </c>
      <c r="Z571" s="44">
        <f t="shared" si="96"/>
        <v>0</v>
      </c>
      <c r="AA571" s="1" cm="1">
        <f t="array" ref="AA571">IF(Z571&gt;0,INDEX($M$40:$M$61,Z571,1),AA570)</f>
        <v>45987</v>
      </c>
      <c r="AB571" s="1" cm="1">
        <f t="array" ref="AB571">IF(Z571&gt;0,INDEX($M$40:$M$61,Z571+1,1),AB570)</f>
        <v>46352</v>
      </c>
      <c r="AC571" s="44">
        <f t="shared" si="97"/>
        <v>365</v>
      </c>
      <c r="AD571" s="45">
        <f t="shared" si="98"/>
        <v>0.97479742491013577</v>
      </c>
      <c r="AE571" s="45">
        <f t="shared" si="99"/>
        <v>0.95711360205848117</v>
      </c>
      <c r="AF571" s="44">
        <f t="shared" si="102"/>
        <v>202</v>
      </c>
      <c r="AG571" s="45">
        <f t="shared" si="100"/>
        <v>0.96497076812314753</v>
      </c>
      <c r="AH571">
        <f t="shared" si="101"/>
        <v>2.2639663620527824E-2</v>
      </c>
      <c r="AI571" s="40">
        <f ca="1"/>
        <v>1.8057253203096479E-2</v>
      </c>
      <c r="AJ571" s="229">
        <v>-2E-3</v>
      </c>
      <c r="AK571" s="230">
        <v>2.0639663620527826E-2</v>
      </c>
      <c r="AL571" s="231">
        <v>0.96801521853475425</v>
      </c>
    </row>
    <row r="572" spans="24:38">
      <c r="X572" s="46">
        <v>568</v>
      </c>
      <c r="Y572" s="1">
        <f t="shared" si="95"/>
        <v>46190</v>
      </c>
      <c r="Z572" s="44">
        <f t="shared" si="96"/>
        <v>0</v>
      </c>
      <c r="AA572" s="1" cm="1">
        <f t="array" ref="AA572">IF(Z572&gt;0,INDEX($M$40:$M$61,Z572,1),AA571)</f>
        <v>45987</v>
      </c>
      <c r="AB572" s="1" cm="1">
        <f t="array" ref="AB572">IF(Z572&gt;0,INDEX($M$40:$M$61,Z572+1,1),AB571)</f>
        <v>46352</v>
      </c>
      <c r="AC572" s="44">
        <f t="shared" si="97"/>
        <v>365</v>
      </c>
      <c r="AD572" s="45">
        <f t="shared" si="98"/>
        <v>0.97479742491013577</v>
      </c>
      <c r="AE572" s="45">
        <f t="shared" si="99"/>
        <v>0.95711360205848117</v>
      </c>
      <c r="AF572" s="44">
        <f t="shared" si="102"/>
        <v>203</v>
      </c>
      <c r="AG572" s="45">
        <f t="shared" si="100"/>
        <v>0.9649223685466749</v>
      </c>
      <c r="AH572">
        <f t="shared" si="101"/>
        <v>2.263159519927864E-2</v>
      </c>
      <c r="AI572" s="40">
        <f ca="1"/>
        <v>1.8057253203096479E-2</v>
      </c>
      <c r="AJ572" s="229">
        <v>-2E-3</v>
      </c>
      <c r="AK572" s="230">
        <v>2.0631595199278638E-2</v>
      </c>
      <c r="AL572" s="231">
        <v>0.96797204386676905</v>
      </c>
    </row>
    <row r="573" spans="24:38">
      <c r="X573" s="46">
        <v>569</v>
      </c>
      <c r="Y573" s="1">
        <f t="shared" si="95"/>
        <v>46191</v>
      </c>
      <c r="Z573" s="44">
        <f t="shared" si="96"/>
        <v>0</v>
      </c>
      <c r="AA573" s="1" cm="1">
        <f t="array" ref="AA573">IF(Z573&gt;0,INDEX($M$40:$M$61,Z573,1),AA572)</f>
        <v>45987</v>
      </c>
      <c r="AB573" s="1" cm="1">
        <f t="array" ref="AB573">IF(Z573&gt;0,INDEX($M$40:$M$61,Z573+1,1),AB572)</f>
        <v>46352</v>
      </c>
      <c r="AC573" s="44">
        <f t="shared" si="97"/>
        <v>365</v>
      </c>
      <c r="AD573" s="45">
        <f t="shared" si="98"/>
        <v>0.97479742491013577</v>
      </c>
      <c r="AE573" s="45">
        <f t="shared" si="99"/>
        <v>0.95711360205848117</v>
      </c>
      <c r="AF573" s="44">
        <f t="shared" si="102"/>
        <v>204</v>
      </c>
      <c r="AG573" s="45">
        <f t="shared" si="100"/>
        <v>0.96487397139775644</v>
      </c>
      <c r="AH573">
        <f t="shared" si="101"/>
        <v>2.2623555138033984E-2</v>
      </c>
      <c r="AI573" s="40">
        <f ca="1"/>
        <v>1.8057253203176415E-2</v>
      </c>
      <c r="AJ573" s="229">
        <v>-2E-3</v>
      </c>
      <c r="AK573" s="230">
        <v>2.0623555138033982E-2</v>
      </c>
      <c r="AL573" s="231">
        <v>0.96792887112442694</v>
      </c>
    </row>
    <row r="574" spans="24:38">
      <c r="X574" s="46">
        <v>570</v>
      </c>
      <c r="Y574" s="1">
        <f t="shared" si="95"/>
        <v>46192</v>
      </c>
      <c r="Z574" s="44">
        <f t="shared" si="96"/>
        <v>0</v>
      </c>
      <c r="AA574" s="1" cm="1">
        <f t="array" ref="AA574">IF(Z574&gt;0,INDEX($M$40:$M$61,Z574,1),AA573)</f>
        <v>45987</v>
      </c>
      <c r="AB574" s="1" cm="1">
        <f t="array" ref="AB574">IF(Z574&gt;0,INDEX($M$40:$M$61,Z574+1,1),AB573)</f>
        <v>46352</v>
      </c>
      <c r="AC574" s="44">
        <f t="shared" si="97"/>
        <v>365</v>
      </c>
      <c r="AD574" s="45">
        <f t="shared" si="98"/>
        <v>0.97479742491013577</v>
      </c>
      <c r="AE574" s="45">
        <f t="shared" si="99"/>
        <v>0.95711360205848117</v>
      </c>
      <c r="AF574" s="44">
        <f t="shared" si="102"/>
        <v>205</v>
      </c>
      <c r="AG574" s="45">
        <f t="shared" si="100"/>
        <v>0.96482557667627078</v>
      </c>
      <c r="AH574">
        <f t="shared" si="101"/>
        <v>2.2615543287530404E-2</v>
      </c>
      <c r="AI574" s="40">
        <f ca="1"/>
        <v>1.8057253203096479E-2</v>
      </c>
      <c r="AJ574" s="229">
        <v>-2E-3</v>
      </c>
      <c r="AK574" s="230">
        <v>2.0615543287530402E-2</v>
      </c>
      <c r="AL574" s="231">
        <v>0.96788570030764243</v>
      </c>
    </row>
    <row r="575" spans="24:38">
      <c r="X575" s="46">
        <v>571</v>
      </c>
      <c r="Y575" s="1">
        <f t="shared" si="95"/>
        <v>46193</v>
      </c>
      <c r="Z575" s="44">
        <f t="shared" si="96"/>
        <v>0</v>
      </c>
      <c r="AA575" s="1" cm="1">
        <f t="array" ref="AA575">IF(Z575&gt;0,INDEX($M$40:$M$61,Z575,1),AA574)</f>
        <v>45987</v>
      </c>
      <c r="AB575" s="1" cm="1">
        <f t="array" ref="AB575">IF(Z575&gt;0,INDEX($M$40:$M$61,Z575+1,1),AB574)</f>
        <v>46352</v>
      </c>
      <c r="AC575" s="44">
        <f t="shared" si="97"/>
        <v>365</v>
      </c>
      <c r="AD575" s="45">
        <f t="shared" si="98"/>
        <v>0.97479742491013577</v>
      </c>
      <c r="AE575" s="45">
        <f t="shared" si="99"/>
        <v>0.95711360205848117</v>
      </c>
      <c r="AF575" s="44">
        <f t="shared" si="102"/>
        <v>206</v>
      </c>
      <c r="AG575" s="45">
        <f t="shared" si="100"/>
        <v>0.96477718438209592</v>
      </c>
      <c r="AH575">
        <f t="shared" si="101"/>
        <v>2.2607559499550522E-2</v>
      </c>
      <c r="AI575" s="40">
        <f ca="1"/>
        <v>1.8057253203096479E-2</v>
      </c>
      <c r="AJ575" s="229">
        <v>-2E-3</v>
      </c>
      <c r="AK575" s="230">
        <v>2.0607559499550523E-2</v>
      </c>
      <c r="AL575" s="231">
        <v>0.96784253141632925</v>
      </c>
    </row>
    <row r="576" spans="24:38">
      <c r="X576" s="46">
        <v>572</v>
      </c>
      <c r="Y576" s="1">
        <f t="shared" si="95"/>
        <v>46194</v>
      </c>
      <c r="Z576" s="44">
        <f t="shared" si="96"/>
        <v>0</v>
      </c>
      <c r="AA576" s="1" cm="1">
        <f t="array" ref="AA576">IF(Z576&gt;0,INDEX($M$40:$M$61,Z576,1),AA575)</f>
        <v>45987</v>
      </c>
      <c r="AB576" s="1" cm="1">
        <f t="array" ref="AB576">IF(Z576&gt;0,INDEX($M$40:$M$61,Z576+1,1),AB575)</f>
        <v>46352</v>
      </c>
      <c r="AC576" s="44">
        <f t="shared" si="97"/>
        <v>365</v>
      </c>
      <c r="AD576" s="45">
        <f t="shared" si="98"/>
        <v>0.97479742491013577</v>
      </c>
      <c r="AE576" s="45">
        <f t="shared" si="99"/>
        <v>0.95711360205848117</v>
      </c>
      <c r="AF576" s="44">
        <f t="shared" si="102"/>
        <v>207</v>
      </c>
      <c r="AG576" s="45">
        <f t="shared" si="100"/>
        <v>0.96472879451511029</v>
      </c>
      <c r="AH576">
        <f t="shared" si="101"/>
        <v>2.2599603626913156E-2</v>
      </c>
      <c r="AI576" s="40">
        <f ca="1"/>
        <v>1.8057253203016543E-2</v>
      </c>
      <c r="AJ576" s="229">
        <v>-2E-3</v>
      </c>
      <c r="AK576" s="230">
        <v>2.0599603626913154E-2</v>
      </c>
      <c r="AL576" s="231">
        <v>0.96779936445040182</v>
      </c>
    </row>
    <row r="577" spans="24:38">
      <c r="X577" s="46">
        <v>573</v>
      </c>
      <c r="Y577" s="1">
        <f t="shared" si="95"/>
        <v>46195</v>
      </c>
      <c r="Z577" s="44">
        <f t="shared" si="96"/>
        <v>0</v>
      </c>
      <c r="AA577" s="1" cm="1">
        <f t="array" ref="AA577">IF(Z577&gt;0,INDEX($M$40:$M$61,Z577,1),AA576)</f>
        <v>45987</v>
      </c>
      <c r="AB577" s="1" cm="1">
        <f t="array" ref="AB577">IF(Z577&gt;0,INDEX($M$40:$M$61,Z577+1,1),AB576)</f>
        <v>46352</v>
      </c>
      <c r="AC577" s="44">
        <f t="shared" si="97"/>
        <v>365</v>
      </c>
      <c r="AD577" s="45">
        <f t="shared" si="98"/>
        <v>0.97479742491013577</v>
      </c>
      <c r="AE577" s="45">
        <f t="shared" si="99"/>
        <v>0.95711360205848117</v>
      </c>
      <c r="AF577" s="44">
        <f t="shared" si="102"/>
        <v>208</v>
      </c>
      <c r="AG577" s="45">
        <f t="shared" si="100"/>
        <v>0.96468040707519187</v>
      </c>
      <c r="AH577">
        <f t="shared" si="101"/>
        <v>2.2591675523464846E-2</v>
      </c>
      <c r="AI577" s="40">
        <f ca="1"/>
        <v>1.8057253203096479E-2</v>
      </c>
      <c r="AJ577" s="229">
        <v>-2E-3</v>
      </c>
      <c r="AK577" s="230">
        <v>2.0591675523464845E-2</v>
      </c>
      <c r="AL577" s="231">
        <v>0.96775619940977398</v>
      </c>
    </row>
    <row r="578" spans="24:38">
      <c r="X578" s="46">
        <v>574</v>
      </c>
      <c r="Y578" s="1">
        <f t="shared" si="95"/>
        <v>46196</v>
      </c>
      <c r="Z578" s="44">
        <f t="shared" si="96"/>
        <v>0</v>
      </c>
      <c r="AA578" s="1" cm="1">
        <f t="array" ref="AA578">IF(Z578&gt;0,INDEX($M$40:$M$61,Z578,1),AA577)</f>
        <v>45987</v>
      </c>
      <c r="AB578" s="1" cm="1">
        <f t="array" ref="AB578">IF(Z578&gt;0,INDEX($M$40:$M$61,Z578+1,1),AB577)</f>
        <v>46352</v>
      </c>
      <c r="AC578" s="44">
        <f t="shared" si="97"/>
        <v>365</v>
      </c>
      <c r="AD578" s="45">
        <f t="shared" si="98"/>
        <v>0.97479742491013577</v>
      </c>
      <c r="AE578" s="45">
        <f t="shared" si="99"/>
        <v>0.95711360205848117</v>
      </c>
      <c r="AF578" s="44">
        <f t="shared" si="102"/>
        <v>209</v>
      </c>
      <c r="AG578" s="45">
        <f t="shared" si="100"/>
        <v>0.9646320220622191</v>
      </c>
      <c r="AH578">
        <f t="shared" si="101"/>
        <v>2.2583775044070366E-2</v>
      </c>
      <c r="AI578" s="40">
        <f ca="1"/>
        <v>1.8057253203096479E-2</v>
      </c>
      <c r="AJ578" s="229">
        <v>-2E-3</v>
      </c>
      <c r="AK578" s="230">
        <v>2.0583775044070364E-2</v>
      </c>
      <c r="AL578" s="231">
        <v>0.9677130362943599</v>
      </c>
    </row>
    <row r="579" spans="24:38">
      <c r="X579" s="46">
        <v>575</v>
      </c>
      <c r="Y579" s="1">
        <f t="shared" si="95"/>
        <v>46197</v>
      </c>
      <c r="Z579" s="44">
        <f t="shared" si="96"/>
        <v>0</v>
      </c>
      <c r="AA579" s="1" cm="1">
        <f t="array" ref="AA579">IF(Z579&gt;0,INDEX($M$40:$M$61,Z579,1),AA578)</f>
        <v>45987</v>
      </c>
      <c r="AB579" s="1" cm="1">
        <f t="array" ref="AB579">IF(Z579&gt;0,INDEX($M$40:$M$61,Z579+1,1),AB578)</f>
        <v>46352</v>
      </c>
      <c r="AC579" s="44">
        <f t="shared" si="97"/>
        <v>365</v>
      </c>
      <c r="AD579" s="45">
        <f t="shared" si="98"/>
        <v>0.97479742491013577</v>
      </c>
      <c r="AE579" s="45">
        <f t="shared" si="99"/>
        <v>0.95711360205848117</v>
      </c>
      <c r="AF579" s="44">
        <f t="shared" si="102"/>
        <v>210</v>
      </c>
      <c r="AG579" s="45">
        <f t="shared" si="100"/>
        <v>0.9645836394760704</v>
      </c>
      <c r="AH579">
        <f t="shared" si="101"/>
        <v>2.257590204460411E-2</v>
      </c>
      <c r="AI579" s="40">
        <f ca="1"/>
        <v>1.8057253203016543E-2</v>
      </c>
      <c r="AJ579" s="229">
        <v>-2E-3</v>
      </c>
      <c r="AK579" s="230">
        <v>2.0575902044604112E-2</v>
      </c>
      <c r="AL579" s="231">
        <v>0.96766987510407398</v>
      </c>
    </row>
    <row r="580" spans="24:38">
      <c r="X580" s="46">
        <v>576</v>
      </c>
      <c r="Y580" s="1">
        <f t="shared" si="95"/>
        <v>46198</v>
      </c>
      <c r="Z580" s="44">
        <f t="shared" si="96"/>
        <v>0</v>
      </c>
      <c r="AA580" s="1" cm="1">
        <f t="array" ref="AA580">IF(Z580&gt;0,INDEX($M$40:$M$61,Z580,1),AA579)</f>
        <v>45987</v>
      </c>
      <c r="AB580" s="1" cm="1">
        <f t="array" ref="AB580">IF(Z580&gt;0,INDEX($M$40:$M$61,Z580+1,1),AB579)</f>
        <v>46352</v>
      </c>
      <c r="AC580" s="44">
        <f t="shared" si="97"/>
        <v>365</v>
      </c>
      <c r="AD580" s="45">
        <f t="shared" si="98"/>
        <v>0.97479742491013577</v>
      </c>
      <c r="AE580" s="45">
        <f t="shared" si="99"/>
        <v>0.95711360205848117</v>
      </c>
      <c r="AF580" s="44">
        <f t="shared" si="102"/>
        <v>211</v>
      </c>
      <c r="AG580" s="45">
        <f t="shared" si="100"/>
        <v>0.96453525931662376</v>
      </c>
      <c r="AH580">
        <f t="shared" si="101"/>
        <v>2.2568056381941638E-2</v>
      </c>
      <c r="AI580" s="40">
        <f ca="1"/>
        <v>1.8057253203096479E-2</v>
      </c>
      <c r="AJ580" s="229">
        <v>-2E-3</v>
      </c>
      <c r="AK580" s="230">
        <v>2.0568056381941639E-2</v>
      </c>
      <c r="AL580" s="231">
        <v>0.96762671583883009</v>
      </c>
    </row>
    <row r="581" spans="24:38">
      <c r="X581" s="46">
        <v>577</v>
      </c>
      <c r="Y581" s="1">
        <f t="shared" si="95"/>
        <v>46199</v>
      </c>
      <c r="Z581" s="44">
        <f t="shared" si="96"/>
        <v>0</v>
      </c>
      <c r="AA581" s="1" cm="1">
        <f t="array" ref="AA581">IF(Z581&gt;0,INDEX($M$40:$M$61,Z581,1),AA580)</f>
        <v>45987</v>
      </c>
      <c r="AB581" s="1" cm="1">
        <f t="array" ref="AB581">IF(Z581&gt;0,INDEX($M$40:$M$61,Z581+1,1),AB580)</f>
        <v>46352</v>
      </c>
      <c r="AC581" s="44">
        <f t="shared" si="97"/>
        <v>365</v>
      </c>
      <c r="AD581" s="45">
        <f t="shared" si="98"/>
        <v>0.97479742491013577</v>
      </c>
      <c r="AE581" s="45">
        <f t="shared" si="99"/>
        <v>0.95711360205848117</v>
      </c>
      <c r="AF581" s="44">
        <f t="shared" si="102"/>
        <v>212</v>
      </c>
      <c r="AG581" s="45">
        <f t="shared" si="100"/>
        <v>0.96448688158375762</v>
      </c>
      <c r="AH581">
        <f t="shared" si="101"/>
        <v>2.2560237913950433E-2</v>
      </c>
      <c r="AI581" s="40">
        <f ca="1"/>
        <v>1.8057253203096479E-2</v>
      </c>
      <c r="AJ581" s="229">
        <v>-2E-3</v>
      </c>
      <c r="AK581" s="230">
        <v>2.0560237913950431E-2</v>
      </c>
      <c r="AL581" s="231">
        <v>0.96758355849854238</v>
      </c>
    </row>
    <row r="582" spans="24:38">
      <c r="X582" s="46">
        <v>578</v>
      </c>
      <c r="Y582" s="1">
        <f t="shared" ref="Y582:Y645" si="103">Y581+1</f>
        <v>46200</v>
      </c>
      <c r="Z582" s="44">
        <f t="shared" ref="Z582:Z645" si="104">IFERROR(MATCH(Y582,$M$40:$M$61,0),0)</f>
        <v>0</v>
      </c>
      <c r="AA582" s="1" cm="1">
        <f t="array" ref="AA582">IF(Z582&gt;0,INDEX($M$40:$M$61,Z582,1),AA581)</f>
        <v>45987</v>
      </c>
      <c r="AB582" s="1" cm="1">
        <f t="array" ref="AB582">IF(Z582&gt;0,INDEX($M$40:$M$61,Z582+1,1),AB581)</f>
        <v>46352</v>
      </c>
      <c r="AC582" s="44">
        <f t="shared" ref="AC582:AC645" si="105">_xlfn.DAYS(AB582,AA582)</f>
        <v>365</v>
      </c>
      <c r="AD582" s="45">
        <f t="shared" ref="AD582:AD645" si="106">VLOOKUP(AA582,$M$40:$P$61,4,FALSE)</f>
        <v>0.97479742491013577</v>
      </c>
      <c r="AE582" s="45">
        <f t="shared" ref="AE582:AE645" si="107">VLOOKUP(AB582,$M$10:$P$36,4,FALSE)</f>
        <v>0.95711360205848117</v>
      </c>
      <c r="AF582" s="44">
        <f t="shared" si="102"/>
        <v>213</v>
      </c>
      <c r="AG582" s="45">
        <f t="shared" ref="AG582:AG645" si="108">IF(AF582=0,AD582,AD582*(AE582/AD582)^(AF582/AC582))</f>
        <v>0.96443850627735028</v>
      </c>
      <c r="AH582">
        <f t="shared" ref="AH582:AH645" si="109">-LN(AG582)*360/X582</f>
        <v>2.2552446499481661E-2</v>
      </c>
      <c r="AI582" s="40">
        <f ca="1"/>
        <v>1.8057253203096479E-2</v>
      </c>
      <c r="AJ582" s="229">
        <v>-2E-3</v>
      </c>
      <c r="AK582" s="230">
        <v>2.0552446499481659E-2</v>
      </c>
      <c r="AL582" s="231">
        <v>0.96754040308312517</v>
      </c>
    </row>
    <row r="583" spans="24:38">
      <c r="X583" s="46">
        <v>579</v>
      </c>
      <c r="Y583" s="1">
        <f t="shared" si="103"/>
        <v>46201</v>
      </c>
      <c r="Z583" s="44">
        <f t="shared" si="104"/>
        <v>0</v>
      </c>
      <c r="AA583" s="1" cm="1">
        <f t="array" ref="AA583">IF(Z583&gt;0,INDEX($M$40:$M$61,Z583,1),AA582)</f>
        <v>45987</v>
      </c>
      <c r="AB583" s="1" cm="1">
        <f t="array" ref="AB583">IF(Z583&gt;0,INDEX($M$40:$M$61,Z583+1,1),AB582)</f>
        <v>46352</v>
      </c>
      <c r="AC583" s="44">
        <f t="shared" si="105"/>
        <v>365</v>
      </c>
      <c r="AD583" s="45">
        <f t="shared" si="106"/>
        <v>0.97479742491013577</v>
      </c>
      <c r="AE583" s="45">
        <f t="shared" si="107"/>
        <v>0.95711360205848117</v>
      </c>
      <c r="AF583" s="44">
        <f t="shared" si="102"/>
        <v>214</v>
      </c>
      <c r="AG583" s="45">
        <f t="shared" si="108"/>
        <v>0.96439013339727997</v>
      </c>
      <c r="AH583">
        <f t="shared" si="109"/>
        <v>2.2544681998361685E-2</v>
      </c>
      <c r="AI583" s="40">
        <f ca="1"/>
        <v>1.8057253203096479E-2</v>
      </c>
      <c r="AJ583" s="229">
        <v>-2E-3</v>
      </c>
      <c r="AK583" s="230">
        <v>2.0544681998361687E-2</v>
      </c>
      <c r="AL583" s="231">
        <v>0.96749724959249239</v>
      </c>
    </row>
    <row r="584" spans="24:38">
      <c r="X584" s="46">
        <v>580</v>
      </c>
      <c r="Y584" s="1">
        <f t="shared" si="103"/>
        <v>46202</v>
      </c>
      <c r="Z584" s="44">
        <f t="shared" si="104"/>
        <v>0</v>
      </c>
      <c r="AA584" s="1" cm="1">
        <f t="array" ref="AA584">IF(Z584&gt;0,INDEX($M$40:$M$61,Z584,1),AA583)</f>
        <v>45987</v>
      </c>
      <c r="AB584" s="1" cm="1">
        <f t="array" ref="AB584">IF(Z584&gt;0,INDEX($M$40:$M$61,Z584+1,1),AB583)</f>
        <v>46352</v>
      </c>
      <c r="AC584" s="44">
        <f t="shared" si="105"/>
        <v>365</v>
      </c>
      <c r="AD584" s="45">
        <f t="shared" si="106"/>
        <v>0.97479742491013577</v>
      </c>
      <c r="AE584" s="45">
        <f t="shared" si="107"/>
        <v>0.95711360205848117</v>
      </c>
      <c r="AF584" s="44">
        <f t="shared" si="102"/>
        <v>215</v>
      </c>
      <c r="AG584" s="45">
        <f t="shared" si="108"/>
        <v>0.964341762943425</v>
      </c>
      <c r="AH584">
        <f t="shared" si="109"/>
        <v>2.2536944271383526E-2</v>
      </c>
      <c r="AI584" s="40">
        <f ca="1"/>
        <v>1.8057253203096479E-2</v>
      </c>
      <c r="AJ584" s="229">
        <v>-2E-3</v>
      </c>
      <c r="AK584" s="230">
        <v>2.0536944271383528E-2</v>
      </c>
      <c r="AL584" s="231">
        <v>0.96745409802655835</v>
      </c>
    </row>
    <row r="585" spans="24:38">
      <c r="X585" s="46">
        <v>581</v>
      </c>
      <c r="Y585" s="1">
        <f t="shared" si="103"/>
        <v>46203</v>
      </c>
      <c r="Z585" s="44">
        <f t="shared" si="104"/>
        <v>0</v>
      </c>
      <c r="AA585" s="1" cm="1">
        <f t="array" ref="AA585">IF(Z585&gt;0,INDEX($M$40:$M$61,Z585,1),AA584)</f>
        <v>45987</v>
      </c>
      <c r="AB585" s="1" cm="1">
        <f t="array" ref="AB585">IF(Z585&gt;0,INDEX($M$40:$M$61,Z585+1,1),AB584)</f>
        <v>46352</v>
      </c>
      <c r="AC585" s="44">
        <f t="shared" si="105"/>
        <v>365</v>
      </c>
      <c r="AD585" s="45">
        <f t="shared" si="106"/>
        <v>0.97479742491013577</v>
      </c>
      <c r="AE585" s="45">
        <f t="shared" si="107"/>
        <v>0.95711360205848117</v>
      </c>
      <c r="AF585" s="44">
        <f t="shared" si="102"/>
        <v>216</v>
      </c>
      <c r="AG585" s="45">
        <f t="shared" si="108"/>
        <v>0.96429339491566379</v>
      </c>
      <c r="AH585">
        <f t="shared" si="109"/>
        <v>2.2529233180298515E-2</v>
      </c>
      <c r="AI585" s="40">
        <f ca="1"/>
        <v>1.8057253203096479E-2</v>
      </c>
      <c r="AJ585" s="229">
        <v>-2E-3</v>
      </c>
      <c r="AK585" s="230">
        <v>2.0529233180298513E-2</v>
      </c>
      <c r="AL585" s="231">
        <v>0.96741094838523722</v>
      </c>
    </row>
    <row r="586" spans="24:38">
      <c r="X586" s="46">
        <v>582</v>
      </c>
      <c r="Y586" s="1">
        <f t="shared" si="103"/>
        <v>46204</v>
      </c>
      <c r="Z586" s="44">
        <f t="shared" si="104"/>
        <v>0</v>
      </c>
      <c r="AA586" s="1" cm="1">
        <f t="array" ref="AA586">IF(Z586&gt;0,INDEX($M$40:$M$61,Z586,1),AA585)</f>
        <v>45987</v>
      </c>
      <c r="AB586" s="1" cm="1">
        <f t="array" ref="AB586">IF(Z586&gt;0,INDEX($M$40:$M$61,Z586+1,1),AB585)</f>
        <v>46352</v>
      </c>
      <c r="AC586" s="44">
        <f t="shared" si="105"/>
        <v>365</v>
      </c>
      <c r="AD586" s="45">
        <f t="shared" si="106"/>
        <v>0.97479742491013577</v>
      </c>
      <c r="AE586" s="45">
        <f t="shared" si="107"/>
        <v>0.95711360205848117</v>
      </c>
      <c r="AF586" s="44">
        <f t="shared" si="102"/>
        <v>217</v>
      </c>
      <c r="AG586" s="45">
        <f t="shared" si="108"/>
        <v>0.96424502931387446</v>
      </c>
      <c r="AH586">
        <f t="shared" si="109"/>
        <v>2.2521548587808377E-2</v>
      </c>
      <c r="AI586" s="40">
        <f ca="1"/>
        <v>1.8057253203096479E-2</v>
      </c>
      <c r="AJ586" s="229">
        <v>-2E-3</v>
      </c>
      <c r="AK586" s="230">
        <v>2.0521548587808379E-2</v>
      </c>
      <c r="AL586" s="231">
        <v>0.96736780066844308</v>
      </c>
    </row>
    <row r="587" spans="24:38">
      <c r="X587" s="46">
        <v>583</v>
      </c>
      <c r="Y587" s="1">
        <f t="shared" si="103"/>
        <v>46205</v>
      </c>
      <c r="Z587" s="44">
        <f t="shared" si="104"/>
        <v>0</v>
      </c>
      <c r="AA587" s="1" cm="1">
        <f t="array" ref="AA587">IF(Z587&gt;0,INDEX($M$40:$M$61,Z587,1),AA586)</f>
        <v>45987</v>
      </c>
      <c r="AB587" s="1" cm="1">
        <f t="array" ref="AB587">IF(Z587&gt;0,INDEX($M$40:$M$61,Z587+1,1),AB586)</f>
        <v>46352</v>
      </c>
      <c r="AC587" s="44">
        <f t="shared" si="105"/>
        <v>365</v>
      </c>
      <c r="AD587" s="45">
        <f t="shared" si="106"/>
        <v>0.97479742491013577</v>
      </c>
      <c r="AE587" s="45">
        <f t="shared" si="107"/>
        <v>0.95711360205848117</v>
      </c>
      <c r="AF587" s="44">
        <f t="shared" si="102"/>
        <v>218</v>
      </c>
      <c r="AG587" s="45">
        <f t="shared" si="108"/>
        <v>0.96419666613793553</v>
      </c>
      <c r="AH587">
        <f t="shared" si="109"/>
        <v>2.2513890357556569E-2</v>
      </c>
      <c r="AI587" s="40">
        <f ca="1"/>
        <v>1.8057253203096479E-2</v>
      </c>
      <c r="AJ587" s="229">
        <v>-2E-3</v>
      </c>
      <c r="AK587" s="230">
        <v>2.0513890357556568E-2</v>
      </c>
      <c r="AL587" s="231">
        <v>0.9673246548760901</v>
      </c>
    </row>
    <row r="588" spans="24:38">
      <c r="X588" s="46">
        <v>584</v>
      </c>
      <c r="Y588" s="1">
        <f t="shared" si="103"/>
        <v>46206</v>
      </c>
      <c r="Z588" s="44">
        <f t="shared" si="104"/>
        <v>0</v>
      </c>
      <c r="AA588" s="1" cm="1">
        <f t="array" ref="AA588">IF(Z588&gt;0,INDEX($M$40:$M$61,Z588,1),AA587)</f>
        <v>45987</v>
      </c>
      <c r="AB588" s="1" cm="1">
        <f t="array" ref="AB588">IF(Z588&gt;0,INDEX($M$40:$M$61,Z588+1,1),AB587)</f>
        <v>46352</v>
      </c>
      <c r="AC588" s="44">
        <f t="shared" si="105"/>
        <v>365</v>
      </c>
      <c r="AD588" s="45">
        <f t="shared" si="106"/>
        <v>0.97479742491013577</v>
      </c>
      <c r="AE588" s="45">
        <f t="shared" si="107"/>
        <v>0.95711360205848117</v>
      </c>
      <c r="AF588" s="44">
        <f t="shared" ref="AF588:AF651" si="110">IF(Z588&lt;&gt;0,0,AF587+1)</f>
        <v>219</v>
      </c>
      <c r="AG588" s="45">
        <f t="shared" si="108"/>
        <v>0.96414830538772522</v>
      </c>
      <c r="AH588">
        <f t="shared" si="109"/>
        <v>2.2506258354120717E-2</v>
      </c>
      <c r="AI588" s="40">
        <f ca="1"/>
        <v>1.8057253203096479E-2</v>
      </c>
      <c r="AJ588" s="229">
        <v>-2E-3</v>
      </c>
      <c r="AK588" s="230">
        <v>2.0506258354120718E-2</v>
      </c>
      <c r="AL588" s="231">
        <v>0.96728151100809245</v>
      </c>
    </row>
    <row r="589" spans="24:38">
      <c r="X589" s="46">
        <v>585</v>
      </c>
      <c r="Y589" s="1">
        <f t="shared" si="103"/>
        <v>46207</v>
      </c>
      <c r="Z589" s="44">
        <f t="shared" si="104"/>
        <v>0</v>
      </c>
      <c r="AA589" s="1" cm="1">
        <f t="array" ref="AA589">IF(Z589&gt;0,INDEX($M$40:$M$61,Z589,1),AA588)</f>
        <v>45987</v>
      </c>
      <c r="AB589" s="1" cm="1">
        <f t="array" ref="AB589">IF(Z589&gt;0,INDEX($M$40:$M$61,Z589+1,1),AB588)</f>
        <v>46352</v>
      </c>
      <c r="AC589" s="44">
        <f t="shared" si="105"/>
        <v>365</v>
      </c>
      <c r="AD589" s="45">
        <f t="shared" si="106"/>
        <v>0.97479742491013577</v>
      </c>
      <c r="AE589" s="45">
        <f t="shared" si="107"/>
        <v>0.95711360205848117</v>
      </c>
      <c r="AF589" s="44">
        <f t="shared" si="110"/>
        <v>220</v>
      </c>
      <c r="AG589" s="45">
        <f t="shared" si="108"/>
        <v>0.96409994706312196</v>
      </c>
      <c r="AH589">
        <f t="shared" si="109"/>
        <v>2.2498652443004245E-2</v>
      </c>
      <c r="AI589" s="40">
        <f ca="1"/>
        <v>1.8057253203096479E-2</v>
      </c>
      <c r="AJ589" s="229">
        <v>-2E-3</v>
      </c>
      <c r="AK589" s="230">
        <v>2.0498652443004244E-2</v>
      </c>
      <c r="AL589" s="231">
        <v>0.96723836906436444</v>
      </c>
    </row>
    <row r="590" spans="24:38">
      <c r="X590" s="46">
        <v>586</v>
      </c>
      <c r="Y590" s="1">
        <f t="shared" si="103"/>
        <v>46208</v>
      </c>
      <c r="Z590" s="44">
        <f t="shared" si="104"/>
        <v>0</v>
      </c>
      <c r="AA590" s="1" cm="1">
        <f t="array" ref="AA590">IF(Z590&gt;0,INDEX($M$40:$M$61,Z590,1),AA589)</f>
        <v>45987</v>
      </c>
      <c r="AB590" s="1" cm="1">
        <f t="array" ref="AB590">IF(Z590&gt;0,INDEX($M$40:$M$61,Z590+1,1),AB589)</f>
        <v>46352</v>
      </c>
      <c r="AC590" s="44">
        <f t="shared" si="105"/>
        <v>365</v>
      </c>
      <c r="AD590" s="45">
        <f t="shared" si="106"/>
        <v>0.97479742491013577</v>
      </c>
      <c r="AE590" s="45">
        <f t="shared" si="107"/>
        <v>0.95711360205848117</v>
      </c>
      <c r="AF590" s="44">
        <f t="shared" si="110"/>
        <v>221</v>
      </c>
      <c r="AG590" s="45">
        <f t="shared" si="108"/>
        <v>0.96405159116400396</v>
      </c>
      <c r="AH590">
        <f t="shared" si="109"/>
        <v>2.2491072490628827E-2</v>
      </c>
      <c r="AI590" s="40">
        <f ca="1"/>
        <v>1.8057253203096479E-2</v>
      </c>
      <c r="AJ590" s="229">
        <v>-2E-3</v>
      </c>
      <c r="AK590" s="230">
        <v>2.0491072490628828E-2</v>
      </c>
      <c r="AL590" s="231">
        <v>0.96719522904482003</v>
      </c>
    </row>
    <row r="591" spans="24:38">
      <c r="X591" s="46">
        <v>587</v>
      </c>
      <c r="Y591" s="1">
        <f t="shared" si="103"/>
        <v>46209</v>
      </c>
      <c r="Z591" s="44">
        <f t="shared" si="104"/>
        <v>0</v>
      </c>
      <c r="AA591" s="1" cm="1">
        <f t="array" ref="AA591">IF(Z591&gt;0,INDEX($M$40:$M$61,Z591,1),AA590)</f>
        <v>45987</v>
      </c>
      <c r="AB591" s="1" cm="1">
        <f t="array" ref="AB591">IF(Z591&gt;0,INDEX($M$40:$M$61,Z591+1,1),AB590)</f>
        <v>46352</v>
      </c>
      <c r="AC591" s="44">
        <f t="shared" si="105"/>
        <v>365</v>
      </c>
      <c r="AD591" s="45">
        <f t="shared" si="106"/>
        <v>0.97479742491013577</v>
      </c>
      <c r="AE591" s="45">
        <f t="shared" si="107"/>
        <v>0.95711360205848117</v>
      </c>
      <c r="AF591" s="44">
        <f t="shared" si="110"/>
        <v>222</v>
      </c>
      <c r="AG591" s="45">
        <f t="shared" si="108"/>
        <v>0.96400323769024954</v>
      </c>
      <c r="AH591">
        <f t="shared" si="109"/>
        <v>2.2483518364326296E-2</v>
      </c>
      <c r="AI591" s="40">
        <f ca="1"/>
        <v>1.8057253203096479E-2</v>
      </c>
      <c r="AJ591" s="229">
        <v>-2E-3</v>
      </c>
      <c r="AK591" s="230">
        <v>2.0483518364326297E-2</v>
      </c>
      <c r="AL591" s="231">
        <v>0.96715209094937338</v>
      </c>
    </row>
    <row r="592" spans="24:38">
      <c r="X592" s="46">
        <v>588</v>
      </c>
      <c r="Y592" s="1">
        <f t="shared" si="103"/>
        <v>46210</v>
      </c>
      <c r="Z592" s="44">
        <f t="shared" si="104"/>
        <v>0</v>
      </c>
      <c r="AA592" s="1" cm="1">
        <f t="array" ref="AA592">IF(Z592&gt;0,INDEX($M$40:$M$61,Z592,1),AA591)</f>
        <v>45987</v>
      </c>
      <c r="AB592" s="1" cm="1">
        <f t="array" ref="AB592">IF(Z592&gt;0,INDEX($M$40:$M$61,Z592+1,1),AB591)</f>
        <v>46352</v>
      </c>
      <c r="AC592" s="44">
        <f t="shared" si="105"/>
        <v>365</v>
      </c>
      <c r="AD592" s="45">
        <f t="shared" si="106"/>
        <v>0.97479742491013577</v>
      </c>
      <c r="AE592" s="45">
        <f t="shared" si="107"/>
        <v>0.95711360205848117</v>
      </c>
      <c r="AF592" s="44">
        <f t="shared" si="110"/>
        <v>223</v>
      </c>
      <c r="AG592" s="45">
        <f t="shared" si="108"/>
        <v>0.96395488664173723</v>
      </c>
      <c r="AH592">
        <f t="shared" si="109"/>
        <v>2.2475989932330857E-2</v>
      </c>
      <c r="AI592" s="40">
        <f ca="1"/>
        <v>1.8057253203096479E-2</v>
      </c>
      <c r="AJ592" s="229">
        <v>-2E-3</v>
      </c>
      <c r="AK592" s="230">
        <v>2.0475989932330858E-2</v>
      </c>
      <c r="AL592" s="231">
        <v>0.9671089547779389</v>
      </c>
    </row>
    <row r="593" spans="24:38">
      <c r="X593" s="46">
        <v>589</v>
      </c>
      <c r="Y593" s="1">
        <f t="shared" si="103"/>
        <v>46211</v>
      </c>
      <c r="Z593" s="44">
        <f t="shared" si="104"/>
        <v>0</v>
      </c>
      <c r="AA593" s="1" cm="1">
        <f t="array" ref="AA593">IF(Z593&gt;0,INDEX($M$40:$M$61,Z593,1),AA592)</f>
        <v>45987</v>
      </c>
      <c r="AB593" s="1" cm="1">
        <f t="array" ref="AB593">IF(Z593&gt;0,INDEX($M$40:$M$61,Z593+1,1),AB592)</f>
        <v>46352</v>
      </c>
      <c r="AC593" s="44">
        <f t="shared" si="105"/>
        <v>365</v>
      </c>
      <c r="AD593" s="45">
        <f t="shared" si="106"/>
        <v>0.97479742491013577</v>
      </c>
      <c r="AE593" s="45">
        <f t="shared" si="107"/>
        <v>0.95711360205848117</v>
      </c>
      <c r="AF593" s="44">
        <f t="shared" si="110"/>
        <v>224</v>
      </c>
      <c r="AG593" s="45">
        <f t="shared" si="108"/>
        <v>0.96390653801834525</v>
      </c>
      <c r="AH593">
        <f t="shared" si="109"/>
        <v>2.2468487063771754E-2</v>
      </c>
      <c r="AI593" s="40">
        <f ca="1"/>
        <v>1.8057253203096479E-2</v>
      </c>
      <c r="AJ593" s="229">
        <v>-2E-3</v>
      </c>
      <c r="AK593" s="230">
        <v>2.0468487063771752E-2</v>
      </c>
      <c r="AL593" s="231">
        <v>0.96706582053043066</v>
      </c>
    </row>
    <row r="594" spans="24:38">
      <c r="X594" s="46">
        <v>590</v>
      </c>
      <c r="Y594" s="1">
        <f t="shared" si="103"/>
        <v>46212</v>
      </c>
      <c r="Z594" s="44">
        <f t="shared" si="104"/>
        <v>0</v>
      </c>
      <c r="AA594" s="1" cm="1">
        <f t="array" ref="AA594">IF(Z594&gt;0,INDEX($M$40:$M$61,Z594,1),AA593)</f>
        <v>45987</v>
      </c>
      <c r="AB594" s="1" cm="1">
        <f t="array" ref="AB594">IF(Z594&gt;0,INDEX($M$40:$M$61,Z594+1,1),AB593)</f>
        <v>46352</v>
      </c>
      <c r="AC594" s="44">
        <f t="shared" si="105"/>
        <v>365</v>
      </c>
      <c r="AD594" s="45">
        <f t="shared" si="106"/>
        <v>0.97479742491013577</v>
      </c>
      <c r="AE594" s="45">
        <f t="shared" si="107"/>
        <v>0.95711360205848117</v>
      </c>
      <c r="AF594" s="44">
        <f t="shared" si="110"/>
        <v>225</v>
      </c>
      <c r="AG594" s="45">
        <f t="shared" si="108"/>
        <v>0.96385819181995203</v>
      </c>
      <c r="AH594">
        <f t="shared" si="109"/>
        <v>2.2461009628665388E-2</v>
      </c>
      <c r="AI594" s="40">
        <f ca="1"/>
        <v>1.8057253203096479E-2</v>
      </c>
      <c r="AJ594" s="229">
        <v>-2E-3</v>
      </c>
      <c r="AK594" s="230">
        <v>2.0461009628665386E-2</v>
      </c>
      <c r="AL594" s="231">
        <v>0.96702268820676285</v>
      </c>
    </row>
    <row r="595" spans="24:38">
      <c r="X595" s="46">
        <v>591</v>
      </c>
      <c r="Y595" s="1">
        <f t="shared" si="103"/>
        <v>46213</v>
      </c>
      <c r="Z595" s="44">
        <f t="shared" si="104"/>
        <v>0</v>
      </c>
      <c r="AA595" s="1" cm="1">
        <f t="array" ref="AA595">IF(Z595&gt;0,INDEX($M$40:$M$61,Z595,1),AA594)</f>
        <v>45987</v>
      </c>
      <c r="AB595" s="1" cm="1">
        <f t="array" ref="AB595">IF(Z595&gt;0,INDEX($M$40:$M$61,Z595+1,1),AB594)</f>
        <v>46352</v>
      </c>
      <c r="AC595" s="44">
        <f t="shared" si="105"/>
        <v>365</v>
      </c>
      <c r="AD595" s="45">
        <f t="shared" si="106"/>
        <v>0.97479742491013577</v>
      </c>
      <c r="AE595" s="45">
        <f t="shared" si="107"/>
        <v>0.95711360205848117</v>
      </c>
      <c r="AF595" s="44">
        <f t="shared" si="110"/>
        <v>226</v>
      </c>
      <c r="AG595" s="45">
        <f t="shared" si="108"/>
        <v>0.96380984804643599</v>
      </c>
      <c r="AH595">
        <f t="shared" si="109"/>
        <v>2.2453557497907891E-2</v>
      </c>
      <c r="AI595" s="40">
        <f ca="1"/>
        <v>1.8057253203016543E-2</v>
      </c>
      <c r="AJ595" s="229">
        <v>-2E-3</v>
      </c>
      <c r="AK595" s="230">
        <v>2.0453557497907893E-2</v>
      </c>
      <c r="AL595" s="231">
        <v>0.96697955780684963</v>
      </c>
    </row>
    <row r="596" spans="24:38">
      <c r="X596" s="46">
        <v>592</v>
      </c>
      <c r="Y596" s="1">
        <f t="shared" si="103"/>
        <v>46214</v>
      </c>
      <c r="Z596" s="44">
        <f t="shared" si="104"/>
        <v>0</v>
      </c>
      <c r="AA596" s="1" cm="1">
        <f t="array" ref="AA596">IF(Z596&gt;0,INDEX($M$40:$M$61,Z596,1),AA595)</f>
        <v>45987</v>
      </c>
      <c r="AB596" s="1" cm="1">
        <f t="array" ref="AB596">IF(Z596&gt;0,INDEX($M$40:$M$61,Z596+1,1),AB595)</f>
        <v>46352</v>
      </c>
      <c r="AC596" s="44">
        <f t="shared" si="105"/>
        <v>365</v>
      </c>
      <c r="AD596" s="45">
        <f t="shared" si="106"/>
        <v>0.97479742491013577</v>
      </c>
      <c r="AE596" s="45">
        <f t="shared" si="107"/>
        <v>0.95711360205848117</v>
      </c>
      <c r="AF596" s="44">
        <f t="shared" si="110"/>
        <v>227</v>
      </c>
      <c r="AG596" s="45">
        <f t="shared" si="108"/>
        <v>0.96376150669767535</v>
      </c>
      <c r="AH596">
        <f t="shared" si="109"/>
        <v>2.2446130543267877E-2</v>
      </c>
      <c r="AI596" s="40">
        <f ca="1"/>
        <v>1.8057253203096479E-2</v>
      </c>
      <c r="AJ596" s="229">
        <v>-2E-3</v>
      </c>
      <c r="AK596" s="230">
        <v>2.0446130543267875E-2</v>
      </c>
      <c r="AL596" s="231">
        <v>0.96693642933060531</v>
      </c>
    </row>
    <row r="597" spans="24:38">
      <c r="X597" s="46">
        <v>593</v>
      </c>
      <c r="Y597" s="1">
        <f t="shared" si="103"/>
        <v>46215</v>
      </c>
      <c r="Z597" s="44">
        <f t="shared" si="104"/>
        <v>0</v>
      </c>
      <c r="AA597" s="1" cm="1">
        <f t="array" ref="AA597">IF(Z597&gt;0,INDEX($M$40:$M$61,Z597,1),AA596)</f>
        <v>45987</v>
      </c>
      <c r="AB597" s="1" cm="1">
        <f t="array" ref="AB597">IF(Z597&gt;0,INDEX($M$40:$M$61,Z597+1,1),AB596)</f>
        <v>46352</v>
      </c>
      <c r="AC597" s="44">
        <f t="shared" si="105"/>
        <v>365</v>
      </c>
      <c r="AD597" s="45">
        <f t="shared" si="106"/>
        <v>0.97479742491013577</v>
      </c>
      <c r="AE597" s="45">
        <f t="shared" si="107"/>
        <v>0.95711360205848117</v>
      </c>
      <c r="AF597" s="44">
        <f t="shared" si="110"/>
        <v>228</v>
      </c>
      <c r="AG597" s="45">
        <f t="shared" si="108"/>
        <v>0.96371316777354865</v>
      </c>
      <c r="AH597">
        <f t="shared" si="109"/>
        <v>2.243872863737871E-2</v>
      </c>
      <c r="AI597" s="40">
        <f ca="1"/>
        <v>1.8057253203096479E-2</v>
      </c>
      <c r="AJ597" s="229">
        <v>-2E-3</v>
      </c>
      <c r="AK597" s="230">
        <v>2.0438728637378709E-2</v>
      </c>
      <c r="AL597" s="231">
        <v>0.96689330277794394</v>
      </c>
    </row>
    <row r="598" spans="24:38">
      <c r="X598" s="46">
        <v>594</v>
      </c>
      <c r="Y598" s="1">
        <f t="shared" si="103"/>
        <v>46216</v>
      </c>
      <c r="Z598" s="44">
        <f t="shared" si="104"/>
        <v>0</v>
      </c>
      <c r="AA598" s="1" cm="1">
        <f t="array" ref="AA598">IF(Z598&gt;0,INDEX($M$40:$M$61,Z598,1),AA597)</f>
        <v>45987</v>
      </c>
      <c r="AB598" s="1" cm="1">
        <f t="array" ref="AB598">IF(Z598&gt;0,INDEX($M$40:$M$61,Z598+1,1),AB597)</f>
        <v>46352</v>
      </c>
      <c r="AC598" s="44">
        <f t="shared" si="105"/>
        <v>365</v>
      </c>
      <c r="AD598" s="45">
        <f t="shared" si="106"/>
        <v>0.97479742491013577</v>
      </c>
      <c r="AE598" s="45">
        <f t="shared" si="107"/>
        <v>0.95711360205848117</v>
      </c>
      <c r="AF598" s="44">
        <f t="shared" si="110"/>
        <v>229</v>
      </c>
      <c r="AG598" s="45">
        <f t="shared" si="108"/>
        <v>0.9636648312739341</v>
      </c>
      <c r="AH598">
        <f t="shared" si="109"/>
        <v>2.2431351653731665E-2</v>
      </c>
      <c r="AI598" s="40">
        <f ca="1"/>
        <v>1.8057253203096479E-2</v>
      </c>
      <c r="AJ598" s="229">
        <v>-2E-3</v>
      </c>
      <c r="AK598" s="230">
        <v>2.0431351653731666E-2</v>
      </c>
      <c r="AL598" s="231">
        <v>0.96685017814877983</v>
      </c>
    </row>
    <row r="599" spans="24:38">
      <c r="X599" s="46">
        <v>595</v>
      </c>
      <c r="Y599" s="1">
        <f t="shared" si="103"/>
        <v>46217</v>
      </c>
      <c r="Z599" s="44">
        <f t="shared" si="104"/>
        <v>0</v>
      </c>
      <c r="AA599" s="1" cm="1">
        <f t="array" ref="AA599">IF(Z599&gt;0,INDEX($M$40:$M$61,Z599,1),AA598)</f>
        <v>45987</v>
      </c>
      <c r="AB599" s="1" cm="1">
        <f t="array" ref="AB599">IF(Z599&gt;0,INDEX($M$40:$M$61,Z599+1,1),AB598)</f>
        <v>46352</v>
      </c>
      <c r="AC599" s="44">
        <f t="shared" si="105"/>
        <v>365</v>
      </c>
      <c r="AD599" s="45">
        <f t="shared" si="106"/>
        <v>0.97479742491013577</v>
      </c>
      <c r="AE599" s="45">
        <f t="shared" si="107"/>
        <v>0.95711360205848117</v>
      </c>
      <c r="AF599" s="44">
        <f t="shared" si="110"/>
        <v>230</v>
      </c>
      <c r="AG599" s="45">
        <f t="shared" si="108"/>
        <v>0.96361649719871023</v>
      </c>
      <c r="AH599">
        <f t="shared" si="109"/>
        <v>2.2423999466668284E-2</v>
      </c>
      <c r="AI599" s="40">
        <f ca="1"/>
        <v>1.8057253203096479E-2</v>
      </c>
      <c r="AJ599" s="229">
        <v>-2E-3</v>
      </c>
      <c r="AK599" s="230">
        <v>2.0423999466668286E-2</v>
      </c>
      <c r="AL599" s="231">
        <v>0.96680705544302714</v>
      </c>
    </row>
    <row r="600" spans="24:38">
      <c r="X600" s="46">
        <v>596</v>
      </c>
      <c r="Y600" s="1">
        <f t="shared" si="103"/>
        <v>46218</v>
      </c>
      <c r="Z600" s="44">
        <f t="shared" si="104"/>
        <v>0</v>
      </c>
      <c r="AA600" s="1" cm="1">
        <f t="array" ref="AA600">IF(Z600&gt;0,INDEX($M$40:$M$61,Z600,1),AA599)</f>
        <v>45987</v>
      </c>
      <c r="AB600" s="1" cm="1">
        <f t="array" ref="AB600">IF(Z600&gt;0,INDEX($M$40:$M$61,Z600+1,1),AB599)</f>
        <v>46352</v>
      </c>
      <c r="AC600" s="44">
        <f t="shared" si="105"/>
        <v>365</v>
      </c>
      <c r="AD600" s="45">
        <f t="shared" si="106"/>
        <v>0.97479742491013577</v>
      </c>
      <c r="AE600" s="45">
        <f t="shared" si="107"/>
        <v>0.95711360205848117</v>
      </c>
      <c r="AF600" s="44">
        <f t="shared" si="110"/>
        <v>231</v>
      </c>
      <c r="AG600" s="45">
        <f t="shared" si="108"/>
        <v>0.96356816554775548</v>
      </c>
      <c r="AH600">
        <f t="shared" si="109"/>
        <v>2.2416671951373531E-2</v>
      </c>
      <c r="AI600" s="40">
        <f ca="1"/>
        <v>1.8057253203096479E-2</v>
      </c>
      <c r="AJ600" s="229">
        <v>-2E-3</v>
      </c>
      <c r="AK600" s="230">
        <v>2.0416671951373533E-2</v>
      </c>
      <c r="AL600" s="231">
        <v>0.96676393466060018</v>
      </c>
    </row>
    <row r="601" spans="24:38">
      <c r="X601" s="46">
        <v>597</v>
      </c>
      <c r="Y601" s="1">
        <f t="shared" si="103"/>
        <v>46219</v>
      </c>
      <c r="Z601" s="44">
        <f t="shared" si="104"/>
        <v>0</v>
      </c>
      <c r="AA601" s="1" cm="1">
        <f t="array" ref="AA601">IF(Z601&gt;0,INDEX($M$40:$M$61,Z601,1),AA600)</f>
        <v>45987</v>
      </c>
      <c r="AB601" s="1" cm="1">
        <f t="array" ref="AB601">IF(Z601&gt;0,INDEX($M$40:$M$61,Z601+1,1),AB600)</f>
        <v>46352</v>
      </c>
      <c r="AC601" s="44">
        <f t="shared" si="105"/>
        <v>365</v>
      </c>
      <c r="AD601" s="45">
        <f t="shared" si="106"/>
        <v>0.97479742491013577</v>
      </c>
      <c r="AE601" s="45">
        <f t="shared" si="107"/>
        <v>0.95711360205848117</v>
      </c>
      <c r="AF601" s="44">
        <f t="shared" si="110"/>
        <v>232</v>
      </c>
      <c r="AG601" s="45">
        <f t="shared" si="108"/>
        <v>0.96351983632094806</v>
      </c>
      <c r="AH601">
        <f t="shared" si="109"/>
        <v>2.2409368983868794E-2</v>
      </c>
      <c r="AI601" s="40">
        <f ca="1"/>
        <v>1.8057253203096479E-2</v>
      </c>
      <c r="AJ601" s="229">
        <v>-2E-3</v>
      </c>
      <c r="AK601" s="230">
        <v>2.0409368983868796E-2</v>
      </c>
      <c r="AL601" s="231">
        <v>0.96672081580141289</v>
      </c>
    </row>
    <row r="602" spans="24:38">
      <c r="X602" s="46">
        <v>598</v>
      </c>
      <c r="Y602" s="1">
        <f t="shared" si="103"/>
        <v>46220</v>
      </c>
      <c r="Z602" s="44">
        <f t="shared" si="104"/>
        <v>0</v>
      </c>
      <c r="AA602" s="1" cm="1">
        <f t="array" ref="AA602">IF(Z602&gt;0,INDEX($M$40:$M$61,Z602,1),AA601)</f>
        <v>45987</v>
      </c>
      <c r="AB602" s="1" cm="1">
        <f t="array" ref="AB602">IF(Z602&gt;0,INDEX($M$40:$M$61,Z602+1,1),AB601)</f>
        <v>46352</v>
      </c>
      <c r="AC602" s="44">
        <f t="shared" si="105"/>
        <v>365</v>
      </c>
      <c r="AD602" s="45">
        <f t="shared" si="106"/>
        <v>0.97479742491013577</v>
      </c>
      <c r="AE602" s="45">
        <f t="shared" si="107"/>
        <v>0.95711360205848117</v>
      </c>
      <c r="AF602" s="44">
        <f t="shared" si="110"/>
        <v>233</v>
      </c>
      <c r="AG602" s="45">
        <f t="shared" si="108"/>
        <v>0.96347150951816674</v>
      </c>
      <c r="AH602">
        <f t="shared" si="109"/>
        <v>2.2402090441004403E-2</v>
      </c>
      <c r="AI602" s="40">
        <f ca="1"/>
        <v>1.8057253203016543E-2</v>
      </c>
      <c r="AJ602" s="229">
        <v>-2E-3</v>
      </c>
      <c r="AK602" s="230">
        <v>2.0402090441004404E-2</v>
      </c>
      <c r="AL602" s="231">
        <v>0.96667769886538002</v>
      </c>
    </row>
    <row r="603" spans="24:38">
      <c r="X603" s="46">
        <v>599</v>
      </c>
      <c r="Y603" s="1">
        <f t="shared" si="103"/>
        <v>46221</v>
      </c>
      <c r="Z603" s="44">
        <f t="shared" si="104"/>
        <v>0</v>
      </c>
      <c r="AA603" s="1" cm="1">
        <f t="array" ref="AA603">IF(Z603&gt;0,INDEX($M$40:$M$61,Z603,1),AA602)</f>
        <v>45987</v>
      </c>
      <c r="AB603" s="1" cm="1">
        <f t="array" ref="AB603">IF(Z603&gt;0,INDEX($M$40:$M$61,Z603+1,1),AB602)</f>
        <v>46352</v>
      </c>
      <c r="AC603" s="44">
        <f t="shared" si="105"/>
        <v>365</v>
      </c>
      <c r="AD603" s="45">
        <f t="shared" si="106"/>
        <v>0.97479742491013577</v>
      </c>
      <c r="AE603" s="45">
        <f t="shared" si="107"/>
        <v>0.95711360205848117</v>
      </c>
      <c r="AF603" s="44">
        <f t="shared" si="110"/>
        <v>234</v>
      </c>
      <c r="AG603" s="45">
        <f t="shared" si="108"/>
        <v>0.9634231851392896</v>
      </c>
      <c r="AH603">
        <f t="shared" si="109"/>
        <v>2.2394836200453485E-2</v>
      </c>
      <c r="AI603" s="40">
        <f ca="1"/>
        <v>1.8057253203096479E-2</v>
      </c>
      <c r="AJ603" s="229">
        <v>-2E-3</v>
      </c>
      <c r="AK603" s="230">
        <v>2.0394836200453487E-2</v>
      </c>
      <c r="AL603" s="231">
        <v>0.9666345838524153</v>
      </c>
    </row>
    <row r="604" spans="24:38">
      <c r="X604" s="46">
        <v>600</v>
      </c>
      <c r="Y604" s="1">
        <f t="shared" si="103"/>
        <v>46222</v>
      </c>
      <c r="Z604" s="44">
        <f t="shared" si="104"/>
        <v>0</v>
      </c>
      <c r="AA604" s="1" cm="1">
        <f t="array" ref="AA604">IF(Z604&gt;0,INDEX($M$40:$M$61,Z604,1),AA603)</f>
        <v>45987</v>
      </c>
      <c r="AB604" s="1" cm="1">
        <f t="array" ref="AB604">IF(Z604&gt;0,INDEX($M$40:$M$61,Z604+1,1),AB603)</f>
        <v>46352</v>
      </c>
      <c r="AC604" s="44">
        <f t="shared" si="105"/>
        <v>365</v>
      </c>
      <c r="AD604" s="45">
        <f t="shared" si="106"/>
        <v>0.97479742491013577</v>
      </c>
      <c r="AE604" s="45">
        <f t="shared" si="107"/>
        <v>0.95711360205848117</v>
      </c>
      <c r="AF604" s="44">
        <f t="shared" si="110"/>
        <v>235</v>
      </c>
      <c r="AG604" s="45">
        <f t="shared" si="108"/>
        <v>0.96337486318419507</v>
      </c>
      <c r="AH604">
        <f t="shared" si="109"/>
        <v>2.2387606140704459E-2</v>
      </c>
      <c r="AI604" s="40">
        <f ca="1"/>
        <v>1.8057253203096479E-2</v>
      </c>
      <c r="AJ604" s="229">
        <v>-2E-3</v>
      </c>
      <c r="AK604" s="230">
        <v>2.0387606140704458E-2</v>
      </c>
      <c r="AL604" s="231">
        <v>0.96659147076243301</v>
      </c>
    </row>
    <row r="605" spans="24:38">
      <c r="X605" s="46">
        <v>601</v>
      </c>
      <c r="Y605" s="1">
        <f t="shared" si="103"/>
        <v>46223</v>
      </c>
      <c r="Z605" s="44">
        <f t="shared" si="104"/>
        <v>0</v>
      </c>
      <c r="AA605" s="1" cm="1">
        <f t="array" ref="AA605">IF(Z605&gt;0,INDEX($M$40:$M$61,Z605,1),AA604)</f>
        <v>45987</v>
      </c>
      <c r="AB605" s="1" cm="1">
        <f t="array" ref="AB605">IF(Z605&gt;0,INDEX($M$40:$M$61,Z605+1,1),AB604)</f>
        <v>46352</v>
      </c>
      <c r="AC605" s="44">
        <f t="shared" si="105"/>
        <v>365</v>
      </c>
      <c r="AD605" s="45">
        <f t="shared" si="106"/>
        <v>0.97479742491013577</v>
      </c>
      <c r="AE605" s="45">
        <f t="shared" si="107"/>
        <v>0.95711360205848117</v>
      </c>
      <c r="AF605" s="44">
        <f t="shared" si="110"/>
        <v>236</v>
      </c>
      <c r="AG605" s="45">
        <f t="shared" si="108"/>
        <v>0.96332654365276182</v>
      </c>
      <c r="AH605">
        <f t="shared" si="109"/>
        <v>2.2380400141054354E-2</v>
      </c>
      <c r="AI605" s="40">
        <f ca="1"/>
        <v>1.8057253203096479E-2</v>
      </c>
      <c r="AJ605" s="229">
        <v>-2E-3</v>
      </c>
      <c r="AK605" s="230">
        <v>2.0380400141054356E-2</v>
      </c>
      <c r="AL605" s="231">
        <v>0.96654835959534768</v>
      </c>
    </row>
    <row r="606" spans="24:38">
      <c r="X606" s="46">
        <v>602</v>
      </c>
      <c r="Y606" s="1">
        <f t="shared" si="103"/>
        <v>46224</v>
      </c>
      <c r="Z606" s="44">
        <f t="shared" si="104"/>
        <v>0</v>
      </c>
      <c r="AA606" s="1" cm="1">
        <f t="array" ref="AA606">IF(Z606&gt;0,INDEX($M$40:$M$61,Z606,1),AA605)</f>
        <v>45987</v>
      </c>
      <c r="AB606" s="1" cm="1">
        <f t="array" ref="AB606">IF(Z606&gt;0,INDEX($M$40:$M$61,Z606+1,1),AB605)</f>
        <v>46352</v>
      </c>
      <c r="AC606" s="44">
        <f t="shared" si="105"/>
        <v>365</v>
      </c>
      <c r="AD606" s="45">
        <f t="shared" si="106"/>
        <v>0.97479742491013577</v>
      </c>
      <c r="AE606" s="45">
        <f t="shared" si="107"/>
        <v>0.95711360205848117</v>
      </c>
      <c r="AF606" s="44">
        <f t="shared" si="110"/>
        <v>237</v>
      </c>
      <c r="AG606" s="45">
        <f t="shared" si="108"/>
        <v>0.96327822654486805</v>
      </c>
      <c r="AH606">
        <f t="shared" si="109"/>
        <v>2.2373218081602499E-2</v>
      </c>
      <c r="AI606" s="40">
        <f ca="1"/>
        <v>1.8057253203096479E-2</v>
      </c>
      <c r="AJ606" s="229">
        <v>-2E-3</v>
      </c>
      <c r="AK606" s="230">
        <v>2.0373218081602501E-2</v>
      </c>
      <c r="AL606" s="231">
        <v>0.96650525035107315</v>
      </c>
    </row>
    <row r="607" spans="24:38">
      <c r="X607" s="46">
        <v>603</v>
      </c>
      <c r="Y607" s="1">
        <f t="shared" si="103"/>
        <v>46225</v>
      </c>
      <c r="Z607" s="44">
        <f t="shared" si="104"/>
        <v>0</v>
      </c>
      <c r="AA607" s="1" cm="1">
        <f t="array" ref="AA607">IF(Z607&gt;0,INDEX($M$40:$M$61,Z607,1),AA606)</f>
        <v>45987</v>
      </c>
      <c r="AB607" s="1" cm="1">
        <f t="array" ref="AB607">IF(Z607&gt;0,INDEX($M$40:$M$61,Z607+1,1),AB606)</f>
        <v>46352</v>
      </c>
      <c r="AC607" s="44">
        <f t="shared" si="105"/>
        <v>365</v>
      </c>
      <c r="AD607" s="45">
        <f t="shared" si="106"/>
        <v>0.97479742491013577</v>
      </c>
      <c r="AE607" s="45">
        <f t="shared" si="107"/>
        <v>0.95711360205848117</v>
      </c>
      <c r="AF607" s="44">
        <f t="shared" si="110"/>
        <v>238</v>
      </c>
      <c r="AG607" s="45">
        <f t="shared" si="108"/>
        <v>0.96322991186039242</v>
      </c>
      <c r="AH607">
        <f t="shared" si="109"/>
        <v>2.2366059843243278E-2</v>
      </c>
      <c r="AI607" s="40">
        <f ca="1"/>
        <v>1.8057253203096479E-2</v>
      </c>
      <c r="AJ607" s="229">
        <v>-2E-3</v>
      </c>
      <c r="AK607" s="230">
        <v>2.036605984324328E-2</v>
      </c>
      <c r="AL607" s="231">
        <v>0.96646214302952405</v>
      </c>
    </row>
    <row r="608" spans="24:38">
      <c r="X608" s="46">
        <v>604</v>
      </c>
      <c r="Y608" s="1">
        <f t="shared" si="103"/>
        <v>46226</v>
      </c>
      <c r="Z608" s="44">
        <f t="shared" si="104"/>
        <v>0</v>
      </c>
      <c r="AA608" s="1" cm="1">
        <f t="array" ref="AA608">IF(Z608&gt;0,INDEX($M$40:$M$61,Z608,1),AA607)</f>
        <v>45987</v>
      </c>
      <c r="AB608" s="1" cm="1">
        <f t="array" ref="AB608">IF(Z608&gt;0,INDEX($M$40:$M$61,Z608+1,1),AB607)</f>
        <v>46352</v>
      </c>
      <c r="AC608" s="44">
        <f t="shared" si="105"/>
        <v>365</v>
      </c>
      <c r="AD608" s="45">
        <f t="shared" si="106"/>
        <v>0.97479742491013577</v>
      </c>
      <c r="AE608" s="45">
        <f t="shared" si="107"/>
        <v>0.95711360205848117</v>
      </c>
      <c r="AF608" s="44">
        <f t="shared" si="110"/>
        <v>239</v>
      </c>
      <c r="AG608" s="45">
        <f t="shared" si="108"/>
        <v>0.96318159959921323</v>
      </c>
      <c r="AH608">
        <f t="shared" si="109"/>
        <v>2.2358925307660104E-2</v>
      </c>
      <c r="AI608" s="40">
        <f ca="1"/>
        <v>1.8057253203096479E-2</v>
      </c>
      <c r="AJ608" s="229">
        <v>-2E-3</v>
      </c>
      <c r="AK608" s="230">
        <v>2.0358925307660106E-2</v>
      </c>
      <c r="AL608" s="231">
        <v>0.96641903763061443</v>
      </c>
    </row>
    <row r="609" spans="24:38">
      <c r="X609" s="46">
        <v>605</v>
      </c>
      <c r="Y609" s="1">
        <f t="shared" si="103"/>
        <v>46227</v>
      </c>
      <c r="Z609" s="44">
        <f t="shared" si="104"/>
        <v>0</v>
      </c>
      <c r="AA609" s="1" cm="1">
        <f t="array" ref="AA609">IF(Z609&gt;0,INDEX($M$40:$M$61,Z609,1),AA608)</f>
        <v>45987</v>
      </c>
      <c r="AB609" s="1" cm="1">
        <f t="array" ref="AB609">IF(Z609&gt;0,INDEX($M$40:$M$61,Z609+1,1),AB608)</f>
        <v>46352</v>
      </c>
      <c r="AC609" s="44">
        <f t="shared" si="105"/>
        <v>365</v>
      </c>
      <c r="AD609" s="45">
        <f t="shared" si="106"/>
        <v>0.97479742491013577</v>
      </c>
      <c r="AE609" s="45">
        <f t="shared" si="107"/>
        <v>0.95711360205848117</v>
      </c>
      <c r="AF609" s="44">
        <f t="shared" si="110"/>
        <v>240</v>
      </c>
      <c r="AG609" s="45">
        <f t="shared" si="108"/>
        <v>0.96313328976120893</v>
      </c>
      <c r="AH609">
        <f t="shared" si="109"/>
        <v>2.2351814357318558E-2</v>
      </c>
      <c r="AI609" s="40">
        <f ca="1"/>
        <v>1.8057253203096479E-2</v>
      </c>
      <c r="AJ609" s="229">
        <v>-2E-3</v>
      </c>
      <c r="AK609" s="230">
        <v>2.0351814357318559E-2</v>
      </c>
      <c r="AL609" s="231">
        <v>0.96637593415425849</v>
      </c>
    </row>
    <row r="610" spans="24:38">
      <c r="X610" s="46">
        <v>606</v>
      </c>
      <c r="Y610" s="1">
        <f t="shared" si="103"/>
        <v>46228</v>
      </c>
      <c r="Z610" s="44">
        <f t="shared" si="104"/>
        <v>0</v>
      </c>
      <c r="AA610" s="1" cm="1">
        <f t="array" ref="AA610">IF(Z610&gt;0,INDEX($M$40:$M$61,Z610,1),AA609)</f>
        <v>45987</v>
      </c>
      <c r="AB610" s="1" cm="1">
        <f t="array" ref="AB610">IF(Z610&gt;0,INDEX($M$40:$M$61,Z610+1,1),AB609)</f>
        <v>46352</v>
      </c>
      <c r="AC610" s="44">
        <f t="shared" si="105"/>
        <v>365</v>
      </c>
      <c r="AD610" s="45">
        <f t="shared" si="106"/>
        <v>0.97479742491013577</v>
      </c>
      <c r="AE610" s="45">
        <f t="shared" si="107"/>
        <v>0.95711360205848117</v>
      </c>
      <c r="AF610" s="44">
        <f t="shared" si="110"/>
        <v>241</v>
      </c>
      <c r="AG610" s="45">
        <f t="shared" si="108"/>
        <v>0.96308498234625806</v>
      </c>
      <c r="AH610">
        <f t="shared" si="109"/>
        <v>2.2344726875459974E-2</v>
      </c>
      <c r="AI610" s="40">
        <f ca="1"/>
        <v>1.8057253203096479E-2</v>
      </c>
      <c r="AJ610" s="229">
        <v>-2E-3</v>
      </c>
      <c r="AK610" s="230">
        <v>2.0344726875459976E-2</v>
      </c>
      <c r="AL610" s="231">
        <v>0.96633283260037062</v>
      </c>
    </row>
    <row r="611" spans="24:38">
      <c r="X611" s="46">
        <v>607</v>
      </c>
      <c r="Y611" s="1">
        <f t="shared" si="103"/>
        <v>46229</v>
      </c>
      <c r="Z611" s="44">
        <f t="shared" si="104"/>
        <v>0</v>
      </c>
      <c r="AA611" s="1" cm="1">
        <f t="array" ref="AA611">IF(Z611&gt;0,INDEX($M$40:$M$61,Z611,1),AA610)</f>
        <v>45987</v>
      </c>
      <c r="AB611" s="1" cm="1">
        <f t="array" ref="AB611">IF(Z611&gt;0,INDEX($M$40:$M$61,Z611+1,1),AB610)</f>
        <v>46352</v>
      </c>
      <c r="AC611" s="44">
        <f t="shared" si="105"/>
        <v>365</v>
      </c>
      <c r="AD611" s="45">
        <f t="shared" si="106"/>
        <v>0.97479742491013577</v>
      </c>
      <c r="AE611" s="45">
        <f t="shared" si="107"/>
        <v>0.95711360205848117</v>
      </c>
      <c r="AF611" s="44">
        <f t="shared" si="110"/>
        <v>242</v>
      </c>
      <c r="AG611" s="45">
        <f t="shared" si="108"/>
        <v>0.96303667735423915</v>
      </c>
      <c r="AH611">
        <f t="shared" si="109"/>
        <v>2.2337662746095097E-2</v>
      </c>
      <c r="AI611" s="40">
        <f ca="1"/>
        <v>1.8057253203016543E-2</v>
      </c>
      <c r="AJ611" s="229">
        <v>-2E-3</v>
      </c>
      <c r="AK611" s="230">
        <v>2.0337662746095095E-2</v>
      </c>
      <c r="AL611" s="231">
        <v>0.96628973296886511</v>
      </c>
    </row>
    <row r="612" spans="24:38">
      <c r="X612" s="46">
        <v>608</v>
      </c>
      <c r="Y612" s="1">
        <f t="shared" si="103"/>
        <v>46230</v>
      </c>
      <c r="Z612" s="44">
        <f t="shared" si="104"/>
        <v>0</v>
      </c>
      <c r="AA612" s="1" cm="1">
        <f t="array" ref="AA612">IF(Z612&gt;0,INDEX($M$40:$M$61,Z612,1),AA611)</f>
        <v>45987</v>
      </c>
      <c r="AB612" s="1" cm="1">
        <f t="array" ref="AB612">IF(Z612&gt;0,INDEX($M$40:$M$61,Z612+1,1),AB611)</f>
        <v>46352</v>
      </c>
      <c r="AC612" s="44">
        <f t="shared" si="105"/>
        <v>365</v>
      </c>
      <c r="AD612" s="45">
        <f t="shared" si="106"/>
        <v>0.97479742491013577</v>
      </c>
      <c r="AE612" s="45">
        <f t="shared" si="107"/>
        <v>0.95711360205848117</v>
      </c>
      <c r="AF612" s="44">
        <f t="shared" si="110"/>
        <v>243</v>
      </c>
      <c r="AG612" s="45">
        <f t="shared" si="108"/>
        <v>0.96298837478503041</v>
      </c>
      <c r="AH612">
        <f t="shared" si="109"/>
        <v>2.2330621853997965E-2</v>
      </c>
      <c r="AI612" s="40">
        <f ca="1"/>
        <v>1.8057253203096479E-2</v>
      </c>
      <c r="AJ612" s="229">
        <v>-2E-3</v>
      </c>
      <c r="AK612" s="230">
        <v>2.0330621853997963E-2</v>
      </c>
      <c r="AL612" s="231">
        <v>0.96624663525965582</v>
      </c>
    </row>
    <row r="613" spans="24:38">
      <c r="X613" s="46">
        <v>609</v>
      </c>
      <c r="Y613" s="1">
        <f t="shared" si="103"/>
        <v>46231</v>
      </c>
      <c r="Z613" s="44">
        <f t="shared" si="104"/>
        <v>0</v>
      </c>
      <c r="AA613" s="1" cm="1">
        <f t="array" ref="AA613">IF(Z613&gt;0,INDEX($M$40:$M$61,Z613,1),AA612)</f>
        <v>45987</v>
      </c>
      <c r="AB613" s="1" cm="1">
        <f t="array" ref="AB613">IF(Z613&gt;0,INDEX($M$40:$M$61,Z613+1,1),AB612)</f>
        <v>46352</v>
      </c>
      <c r="AC613" s="44">
        <f t="shared" si="105"/>
        <v>365</v>
      </c>
      <c r="AD613" s="45">
        <f t="shared" si="106"/>
        <v>0.97479742491013577</v>
      </c>
      <c r="AE613" s="45">
        <f t="shared" si="107"/>
        <v>0.95711360205848117</v>
      </c>
      <c r="AF613" s="44">
        <f t="shared" si="110"/>
        <v>244</v>
      </c>
      <c r="AG613" s="45">
        <f t="shared" si="108"/>
        <v>0.96294007463851061</v>
      </c>
      <c r="AH613">
        <f t="shared" si="109"/>
        <v>2.2323604084699116E-2</v>
      </c>
      <c r="AI613" s="40">
        <f ca="1"/>
        <v>1.8057253203096479E-2</v>
      </c>
      <c r="AJ613" s="229">
        <v>-2E-3</v>
      </c>
      <c r="AK613" s="230">
        <v>2.0323604084699118E-2</v>
      </c>
      <c r="AL613" s="231">
        <v>0.96620353947265758</v>
      </c>
    </row>
    <row r="614" spans="24:38">
      <c r="X614" s="46">
        <v>610</v>
      </c>
      <c r="Y614" s="1">
        <f t="shared" si="103"/>
        <v>46232</v>
      </c>
      <c r="Z614" s="44">
        <f t="shared" si="104"/>
        <v>0</v>
      </c>
      <c r="AA614" s="1" cm="1">
        <f t="array" ref="AA614">IF(Z614&gt;0,INDEX($M$40:$M$61,Z614,1),AA613)</f>
        <v>45987</v>
      </c>
      <c r="AB614" s="1" cm="1">
        <f t="array" ref="AB614">IF(Z614&gt;0,INDEX($M$40:$M$61,Z614+1,1),AB613)</f>
        <v>46352</v>
      </c>
      <c r="AC614" s="44">
        <f t="shared" si="105"/>
        <v>365</v>
      </c>
      <c r="AD614" s="45">
        <f t="shared" si="106"/>
        <v>0.97479742491013577</v>
      </c>
      <c r="AE614" s="45">
        <f t="shared" si="107"/>
        <v>0.95711360205848117</v>
      </c>
      <c r="AF614" s="44">
        <f t="shared" si="110"/>
        <v>245</v>
      </c>
      <c r="AG614" s="45">
        <f t="shared" si="108"/>
        <v>0.96289177691455807</v>
      </c>
      <c r="AH614">
        <f t="shared" si="109"/>
        <v>2.2316609324479954E-2</v>
      </c>
      <c r="AI614" s="40">
        <f ca="1"/>
        <v>1.8057253203096479E-2</v>
      </c>
      <c r="AJ614" s="229">
        <v>-2E-3</v>
      </c>
      <c r="AK614" s="230">
        <v>2.0316609324479956E-2</v>
      </c>
      <c r="AL614" s="231">
        <v>0.96616044560778425</v>
      </c>
    </row>
    <row r="615" spans="24:38">
      <c r="X615" s="46">
        <v>611</v>
      </c>
      <c r="Y615" s="1">
        <f t="shared" si="103"/>
        <v>46233</v>
      </c>
      <c r="Z615" s="44">
        <f t="shared" si="104"/>
        <v>0</v>
      </c>
      <c r="AA615" s="1" cm="1">
        <f t="array" ref="AA615">IF(Z615&gt;0,INDEX($M$40:$M$61,Z615,1),AA614)</f>
        <v>45987</v>
      </c>
      <c r="AB615" s="1" cm="1">
        <f t="array" ref="AB615">IF(Z615&gt;0,INDEX($M$40:$M$61,Z615+1,1),AB614)</f>
        <v>46352</v>
      </c>
      <c r="AC615" s="44">
        <f t="shared" si="105"/>
        <v>365</v>
      </c>
      <c r="AD615" s="45">
        <f t="shared" si="106"/>
        <v>0.97479742491013577</v>
      </c>
      <c r="AE615" s="45">
        <f t="shared" si="107"/>
        <v>0.95711360205848117</v>
      </c>
      <c r="AF615" s="44">
        <f t="shared" si="110"/>
        <v>246</v>
      </c>
      <c r="AG615" s="45">
        <f t="shared" si="108"/>
        <v>0.96284348161305133</v>
      </c>
      <c r="AH615">
        <f t="shared" si="109"/>
        <v>2.230963746036627E-2</v>
      </c>
      <c r="AI615" s="40">
        <f ca="1"/>
        <v>1.8057253203096479E-2</v>
      </c>
      <c r="AJ615" s="229">
        <v>-2E-3</v>
      </c>
      <c r="AK615" s="230">
        <v>2.0309637460366271E-2</v>
      </c>
      <c r="AL615" s="231">
        <v>0.96611735366495022</v>
      </c>
    </row>
    <row r="616" spans="24:38">
      <c r="X616" s="46">
        <v>612</v>
      </c>
      <c r="Y616" s="1">
        <f t="shared" si="103"/>
        <v>46234</v>
      </c>
      <c r="Z616" s="44">
        <f t="shared" si="104"/>
        <v>0</v>
      </c>
      <c r="AA616" s="1" cm="1">
        <f t="array" ref="AA616">IF(Z616&gt;0,INDEX($M$40:$M$61,Z616,1),AA615)</f>
        <v>45987</v>
      </c>
      <c r="AB616" s="1" cm="1">
        <f t="array" ref="AB616">IF(Z616&gt;0,INDEX($M$40:$M$61,Z616+1,1),AB615)</f>
        <v>46352</v>
      </c>
      <c r="AC616" s="44">
        <f t="shared" si="105"/>
        <v>365</v>
      </c>
      <c r="AD616" s="45">
        <f t="shared" si="106"/>
        <v>0.97479742491013577</v>
      </c>
      <c r="AE616" s="45">
        <f t="shared" si="107"/>
        <v>0.95711360205848117</v>
      </c>
      <c r="AF616" s="44">
        <f t="shared" si="110"/>
        <v>247</v>
      </c>
      <c r="AG616" s="45">
        <f t="shared" si="108"/>
        <v>0.96279518873386893</v>
      </c>
      <c r="AH616">
        <f t="shared" si="109"/>
        <v>2.2302688380122202E-2</v>
      </c>
      <c r="AI616" s="40">
        <f ca="1"/>
        <v>1.8057253203096479E-2</v>
      </c>
      <c r="AJ616" s="229">
        <v>-2E-3</v>
      </c>
      <c r="AK616" s="230">
        <v>2.0302688380122204E-2</v>
      </c>
      <c r="AL616" s="231">
        <v>0.9660742636440699</v>
      </c>
    </row>
    <row r="617" spans="24:38">
      <c r="X617" s="46">
        <v>613</v>
      </c>
      <c r="Y617" s="1">
        <f t="shared" si="103"/>
        <v>46235</v>
      </c>
      <c r="Z617" s="44">
        <f t="shared" si="104"/>
        <v>0</v>
      </c>
      <c r="AA617" s="1" cm="1">
        <f t="array" ref="AA617">IF(Z617&gt;0,INDEX($M$40:$M$61,Z617,1),AA616)</f>
        <v>45987</v>
      </c>
      <c r="AB617" s="1" cm="1">
        <f t="array" ref="AB617">IF(Z617&gt;0,INDEX($M$40:$M$61,Z617+1,1),AB616)</f>
        <v>46352</v>
      </c>
      <c r="AC617" s="44">
        <f t="shared" si="105"/>
        <v>365</v>
      </c>
      <c r="AD617" s="45">
        <f t="shared" si="106"/>
        <v>0.97479742491013577</v>
      </c>
      <c r="AE617" s="45">
        <f t="shared" si="107"/>
        <v>0.95711360205848117</v>
      </c>
      <c r="AF617" s="44">
        <f t="shared" si="110"/>
        <v>248</v>
      </c>
      <c r="AG617" s="45">
        <f t="shared" si="108"/>
        <v>0.9627468982768892</v>
      </c>
      <c r="AH617">
        <f t="shared" si="109"/>
        <v>2.2295761972244438E-2</v>
      </c>
      <c r="AI617" s="40">
        <f ca="1"/>
        <v>1.8057253203096479E-2</v>
      </c>
      <c r="AJ617" s="229">
        <v>-2E-3</v>
      </c>
      <c r="AK617" s="230">
        <v>2.029576197224444E-2</v>
      </c>
      <c r="AL617" s="231">
        <v>0.96603117554505724</v>
      </c>
    </row>
    <row r="618" spans="24:38">
      <c r="X618" s="46">
        <v>614</v>
      </c>
      <c r="Y618" s="1">
        <f t="shared" si="103"/>
        <v>46236</v>
      </c>
      <c r="Z618" s="44">
        <f t="shared" si="104"/>
        <v>0</v>
      </c>
      <c r="AA618" s="1" cm="1">
        <f t="array" ref="AA618">IF(Z618&gt;0,INDEX($M$40:$M$61,Z618,1),AA617)</f>
        <v>45987</v>
      </c>
      <c r="AB618" s="1" cm="1">
        <f t="array" ref="AB618">IF(Z618&gt;0,INDEX($M$40:$M$61,Z618+1,1),AB617)</f>
        <v>46352</v>
      </c>
      <c r="AC618" s="44">
        <f t="shared" si="105"/>
        <v>365</v>
      </c>
      <c r="AD618" s="45">
        <f t="shared" si="106"/>
        <v>0.97479742491013577</v>
      </c>
      <c r="AE618" s="45">
        <f t="shared" si="107"/>
        <v>0.95711360205848117</v>
      </c>
      <c r="AF618" s="44">
        <f t="shared" si="110"/>
        <v>249</v>
      </c>
      <c r="AG618" s="45">
        <f t="shared" si="108"/>
        <v>0.96269861024199088</v>
      </c>
      <c r="AH618">
        <f t="shared" si="109"/>
        <v>2.2288858125955786E-2</v>
      </c>
      <c r="AI618" s="40">
        <f ca="1"/>
        <v>1.8057253203096479E-2</v>
      </c>
      <c r="AJ618" s="229">
        <v>-2E-3</v>
      </c>
      <c r="AK618" s="230">
        <v>2.0288858125955787E-2</v>
      </c>
      <c r="AL618" s="231">
        <v>0.96598808936782687</v>
      </c>
    </row>
    <row r="619" spans="24:38">
      <c r="X619" s="46">
        <v>615</v>
      </c>
      <c r="Y619" s="1">
        <f t="shared" si="103"/>
        <v>46237</v>
      </c>
      <c r="Z619" s="44">
        <f t="shared" si="104"/>
        <v>0</v>
      </c>
      <c r="AA619" s="1" cm="1">
        <f t="array" ref="AA619">IF(Z619&gt;0,INDEX($M$40:$M$61,Z619,1),AA618)</f>
        <v>45987</v>
      </c>
      <c r="AB619" s="1" cm="1">
        <f t="array" ref="AB619">IF(Z619&gt;0,INDEX($M$40:$M$61,Z619+1,1),AB618)</f>
        <v>46352</v>
      </c>
      <c r="AC619" s="44">
        <f t="shared" si="105"/>
        <v>365</v>
      </c>
      <c r="AD619" s="45">
        <f t="shared" si="106"/>
        <v>0.97479742491013577</v>
      </c>
      <c r="AE619" s="45">
        <f t="shared" si="107"/>
        <v>0.95711360205848117</v>
      </c>
      <c r="AF619" s="44">
        <f t="shared" si="110"/>
        <v>250</v>
      </c>
      <c r="AG619" s="45">
        <f t="shared" si="108"/>
        <v>0.96265032462905242</v>
      </c>
      <c r="AH619">
        <f t="shared" si="109"/>
        <v>2.2281976731199759E-2</v>
      </c>
      <c r="AI619" s="40">
        <f ca="1"/>
        <v>1.8057253203096479E-2</v>
      </c>
      <c r="AJ619" s="229">
        <v>-2E-3</v>
      </c>
      <c r="AK619" s="230">
        <v>2.0281976731199761E-2</v>
      </c>
      <c r="AL619" s="231">
        <v>0.96594500511229298</v>
      </c>
    </row>
    <row r="620" spans="24:38">
      <c r="X620" s="46">
        <v>616</v>
      </c>
      <c r="Y620" s="1">
        <f t="shared" si="103"/>
        <v>46238</v>
      </c>
      <c r="Z620" s="44">
        <f t="shared" si="104"/>
        <v>0</v>
      </c>
      <c r="AA620" s="1" cm="1">
        <f t="array" ref="AA620">IF(Z620&gt;0,INDEX($M$40:$M$61,Z620,1),AA619)</f>
        <v>45987</v>
      </c>
      <c r="AB620" s="1" cm="1">
        <f t="array" ref="AB620">IF(Z620&gt;0,INDEX($M$40:$M$61,Z620+1,1),AB619)</f>
        <v>46352</v>
      </c>
      <c r="AC620" s="44">
        <f t="shared" si="105"/>
        <v>365</v>
      </c>
      <c r="AD620" s="45">
        <f t="shared" si="106"/>
        <v>0.97479742491013577</v>
      </c>
      <c r="AE620" s="45">
        <f t="shared" si="107"/>
        <v>0.95711360205848117</v>
      </c>
      <c r="AF620" s="44">
        <f t="shared" si="110"/>
        <v>251</v>
      </c>
      <c r="AG620" s="45">
        <f t="shared" si="108"/>
        <v>0.96260204143795225</v>
      </c>
      <c r="AH620">
        <f t="shared" si="109"/>
        <v>2.2275117678634541E-2</v>
      </c>
      <c r="AI620" s="40">
        <f ca="1"/>
        <v>1.8057253203096479E-2</v>
      </c>
      <c r="AJ620" s="229">
        <v>-2E-3</v>
      </c>
      <c r="AK620" s="230">
        <v>2.027511767863454E-2</v>
      </c>
      <c r="AL620" s="231">
        <v>0.96590192277836973</v>
      </c>
    </row>
    <row r="621" spans="24:38">
      <c r="X621" s="46">
        <v>617</v>
      </c>
      <c r="Y621" s="1">
        <f t="shared" si="103"/>
        <v>46239</v>
      </c>
      <c r="Z621" s="44">
        <f t="shared" si="104"/>
        <v>0</v>
      </c>
      <c r="AA621" s="1" cm="1">
        <f t="array" ref="AA621">IF(Z621&gt;0,INDEX($M$40:$M$61,Z621,1),AA620)</f>
        <v>45987</v>
      </c>
      <c r="AB621" s="1" cm="1">
        <f t="array" ref="AB621">IF(Z621&gt;0,INDEX($M$40:$M$61,Z621+1,1),AB620)</f>
        <v>46352</v>
      </c>
      <c r="AC621" s="44">
        <f t="shared" si="105"/>
        <v>365</v>
      </c>
      <c r="AD621" s="45">
        <f t="shared" si="106"/>
        <v>0.97479742491013577</v>
      </c>
      <c r="AE621" s="45">
        <f t="shared" si="107"/>
        <v>0.95711360205848117</v>
      </c>
      <c r="AF621" s="44">
        <f t="shared" si="110"/>
        <v>252</v>
      </c>
      <c r="AG621" s="45">
        <f t="shared" si="108"/>
        <v>0.96255376066856901</v>
      </c>
      <c r="AH621">
        <f t="shared" si="109"/>
        <v>2.2268280859627041E-2</v>
      </c>
      <c r="AI621" s="40">
        <f ca="1"/>
        <v>1.8057253203096479E-2</v>
      </c>
      <c r="AJ621" s="229">
        <v>-2E-3</v>
      </c>
      <c r="AK621" s="230">
        <v>2.0268280859627043E-2</v>
      </c>
      <c r="AL621" s="231">
        <v>0.96585884236597153</v>
      </c>
    </row>
    <row r="622" spans="24:38">
      <c r="X622" s="46">
        <v>618</v>
      </c>
      <c r="Y622" s="1">
        <f t="shared" si="103"/>
        <v>46240</v>
      </c>
      <c r="Z622" s="44">
        <f t="shared" si="104"/>
        <v>0</v>
      </c>
      <c r="AA622" s="1" cm="1">
        <f t="array" ref="AA622">IF(Z622&gt;0,INDEX($M$40:$M$61,Z622,1),AA621)</f>
        <v>45987</v>
      </c>
      <c r="AB622" s="1" cm="1">
        <f t="array" ref="AB622">IF(Z622&gt;0,INDEX($M$40:$M$61,Z622+1,1),AB621)</f>
        <v>46352</v>
      </c>
      <c r="AC622" s="44">
        <f t="shared" si="105"/>
        <v>365</v>
      </c>
      <c r="AD622" s="45">
        <f t="shared" si="106"/>
        <v>0.97479742491013577</v>
      </c>
      <c r="AE622" s="45">
        <f t="shared" si="107"/>
        <v>0.95711360205848117</v>
      </c>
      <c r="AF622" s="44">
        <f t="shared" si="110"/>
        <v>253</v>
      </c>
      <c r="AG622" s="45">
        <f t="shared" si="108"/>
        <v>0.96250548232078126</v>
      </c>
      <c r="AH622">
        <f t="shared" si="109"/>
        <v>2.2261466166247357E-2</v>
      </c>
      <c r="AI622" s="40">
        <f ca="1"/>
        <v>1.8057253203016543E-2</v>
      </c>
      <c r="AJ622" s="229">
        <v>-2E-3</v>
      </c>
      <c r="AK622" s="230">
        <v>2.0261466166247355E-2</v>
      </c>
      <c r="AL622" s="231">
        <v>0.96581576387501278</v>
      </c>
    </row>
    <row r="623" spans="24:38">
      <c r="X623" s="46">
        <v>619</v>
      </c>
      <c r="Y623" s="1">
        <f t="shared" si="103"/>
        <v>46241</v>
      </c>
      <c r="Z623" s="44">
        <f t="shared" si="104"/>
        <v>0</v>
      </c>
      <c r="AA623" s="1" cm="1">
        <f t="array" ref="AA623">IF(Z623&gt;0,INDEX($M$40:$M$61,Z623,1),AA622)</f>
        <v>45987</v>
      </c>
      <c r="AB623" s="1" cm="1">
        <f t="array" ref="AB623">IF(Z623&gt;0,INDEX($M$40:$M$61,Z623+1,1),AB622)</f>
        <v>46352</v>
      </c>
      <c r="AC623" s="44">
        <f t="shared" si="105"/>
        <v>365</v>
      </c>
      <c r="AD623" s="45">
        <f t="shared" si="106"/>
        <v>0.97479742491013577</v>
      </c>
      <c r="AE623" s="45">
        <f t="shared" si="107"/>
        <v>0.95711360205848117</v>
      </c>
      <c r="AF623" s="44">
        <f t="shared" si="110"/>
        <v>254</v>
      </c>
      <c r="AG623" s="45">
        <f t="shared" si="108"/>
        <v>0.9624572063944673</v>
      </c>
      <c r="AH623">
        <f t="shared" si="109"/>
        <v>2.2254673491263179E-2</v>
      </c>
      <c r="AI623" s="40">
        <f ca="1"/>
        <v>1.8057253203096479E-2</v>
      </c>
      <c r="AJ623" s="229">
        <v>-2E-3</v>
      </c>
      <c r="AK623" s="230">
        <v>2.0254673491263177E-2</v>
      </c>
      <c r="AL623" s="231">
        <v>0.96577268730540744</v>
      </c>
    </row>
    <row r="624" spans="24:38">
      <c r="X624" s="46">
        <v>620</v>
      </c>
      <c r="Y624" s="1">
        <f t="shared" si="103"/>
        <v>46242</v>
      </c>
      <c r="Z624" s="44">
        <f t="shared" si="104"/>
        <v>0</v>
      </c>
      <c r="AA624" s="1" cm="1">
        <f t="array" ref="AA624">IF(Z624&gt;0,INDEX($M$40:$M$61,Z624,1),AA623)</f>
        <v>45987</v>
      </c>
      <c r="AB624" s="1" cm="1">
        <f t="array" ref="AB624">IF(Z624&gt;0,INDEX($M$40:$M$61,Z624+1,1),AB623)</f>
        <v>46352</v>
      </c>
      <c r="AC624" s="44">
        <f t="shared" si="105"/>
        <v>365</v>
      </c>
      <c r="AD624" s="45">
        <f t="shared" si="106"/>
        <v>0.97479742491013577</v>
      </c>
      <c r="AE624" s="45">
        <f t="shared" si="107"/>
        <v>0.95711360205848117</v>
      </c>
      <c r="AF624" s="44">
        <f t="shared" si="110"/>
        <v>255</v>
      </c>
      <c r="AG624" s="45">
        <f t="shared" si="108"/>
        <v>0.96240893288950591</v>
      </c>
      <c r="AH624">
        <f t="shared" si="109"/>
        <v>2.2247902728133755E-2</v>
      </c>
      <c r="AI624" s="40">
        <f ca="1"/>
        <v>1.8057253203096479E-2</v>
      </c>
      <c r="AJ624" s="229">
        <v>-2E-3</v>
      </c>
      <c r="AK624" s="230">
        <v>2.0247902728133753E-2</v>
      </c>
      <c r="AL624" s="231">
        <v>0.96572961265707002</v>
      </c>
    </row>
    <row r="625" spans="24:38">
      <c r="X625" s="46">
        <v>621</v>
      </c>
      <c r="Y625" s="1">
        <f t="shared" si="103"/>
        <v>46243</v>
      </c>
      <c r="Z625" s="44">
        <f t="shared" si="104"/>
        <v>0</v>
      </c>
      <c r="AA625" s="1" cm="1">
        <f t="array" ref="AA625">IF(Z625&gt;0,INDEX($M$40:$M$61,Z625,1),AA624)</f>
        <v>45987</v>
      </c>
      <c r="AB625" s="1" cm="1">
        <f t="array" ref="AB625">IF(Z625&gt;0,INDEX($M$40:$M$61,Z625+1,1),AB624)</f>
        <v>46352</v>
      </c>
      <c r="AC625" s="44">
        <f t="shared" si="105"/>
        <v>365</v>
      </c>
      <c r="AD625" s="45">
        <f t="shared" si="106"/>
        <v>0.97479742491013577</v>
      </c>
      <c r="AE625" s="45">
        <f t="shared" si="107"/>
        <v>0.95711360205848117</v>
      </c>
      <c r="AF625" s="44">
        <f t="shared" si="110"/>
        <v>256</v>
      </c>
      <c r="AG625" s="45">
        <f t="shared" si="108"/>
        <v>0.96236066180577562</v>
      </c>
      <c r="AH625">
        <f t="shared" si="109"/>
        <v>2.2241153771004718E-2</v>
      </c>
      <c r="AI625" s="40">
        <f ca="1"/>
        <v>1.8057253203096479E-2</v>
      </c>
      <c r="AJ625" s="229">
        <v>-2E-3</v>
      </c>
      <c r="AK625" s="230">
        <v>2.0241153771004716E-2</v>
      </c>
      <c r="AL625" s="231">
        <v>0.96568653992991493</v>
      </c>
    </row>
    <row r="626" spans="24:38">
      <c r="X626" s="46">
        <v>622</v>
      </c>
      <c r="Y626" s="1">
        <f t="shared" si="103"/>
        <v>46244</v>
      </c>
      <c r="Z626" s="44">
        <f t="shared" si="104"/>
        <v>0</v>
      </c>
      <c r="AA626" s="1" cm="1">
        <f t="array" ref="AA626">IF(Z626&gt;0,INDEX($M$40:$M$61,Z626,1),AA625)</f>
        <v>45987</v>
      </c>
      <c r="AB626" s="1" cm="1">
        <f t="array" ref="AB626">IF(Z626&gt;0,INDEX($M$40:$M$61,Z626+1,1),AB625)</f>
        <v>46352</v>
      </c>
      <c r="AC626" s="44">
        <f t="shared" si="105"/>
        <v>365</v>
      </c>
      <c r="AD626" s="45">
        <f t="shared" si="106"/>
        <v>0.97479742491013577</v>
      </c>
      <c r="AE626" s="45">
        <f t="shared" si="107"/>
        <v>0.95711360205848117</v>
      </c>
      <c r="AF626" s="44">
        <f t="shared" si="110"/>
        <v>257</v>
      </c>
      <c r="AG626" s="45">
        <f t="shared" si="108"/>
        <v>0.96231239314315498</v>
      </c>
      <c r="AH626">
        <f t="shared" si="109"/>
        <v>2.2234426514702452E-2</v>
      </c>
      <c r="AI626" s="40">
        <f ca="1"/>
        <v>1.8057253203096479E-2</v>
      </c>
      <c r="AJ626" s="229">
        <v>-2E-3</v>
      </c>
      <c r="AK626" s="230">
        <v>2.0234426514702454E-2</v>
      </c>
      <c r="AL626" s="231">
        <v>0.96564346912385646</v>
      </c>
    </row>
    <row r="627" spans="24:38">
      <c r="X627" s="46">
        <v>623</v>
      </c>
      <c r="Y627" s="1">
        <f t="shared" si="103"/>
        <v>46245</v>
      </c>
      <c r="Z627" s="44">
        <f t="shared" si="104"/>
        <v>0</v>
      </c>
      <c r="AA627" s="1" cm="1">
        <f t="array" ref="AA627">IF(Z627&gt;0,INDEX($M$40:$M$61,Z627,1),AA626)</f>
        <v>45987</v>
      </c>
      <c r="AB627" s="1" cm="1">
        <f t="array" ref="AB627">IF(Z627&gt;0,INDEX($M$40:$M$61,Z627+1,1),AB626)</f>
        <v>46352</v>
      </c>
      <c r="AC627" s="44">
        <f t="shared" si="105"/>
        <v>365</v>
      </c>
      <c r="AD627" s="45">
        <f t="shared" si="106"/>
        <v>0.97479742491013577</v>
      </c>
      <c r="AE627" s="45">
        <f t="shared" si="107"/>
        <v>0.95711360205848117</v>
      </c>
      <c r="AF627" s="44">
        <f t="shared" si="110"/>
        <v>258</v>
      </c>
      <c r="AG627" s="45">
        <f t="shared" si="108"/>
        <v>0.96226412690152241</v>
      </c>
      <c r="AH627">
        <f t="shared" si="109"/>
        <v>2.2227720854728666E-2</v>
      </c>
      <c r="AI627" s="40">
        <f ca="1"/>
        <v>1.8057253203096479E-2</v>
      </c>
      <c r="AJ627" s="229">
        <v>-2E-3</v>
      </c>
      <c r="AK627" s="230">
        <v>2.0227720854728667E-2</v>
      </c>
      <c r="AL627" s="231">
        <v>0.96560040023880878</v>
      </c>
    </row>
    <row r="628" spans="24:38">
      <c r="X628" s="46">
        <v>624</v>
      </c>
      <c r="Y628" s="1">
        <f t="shared" si="103"/>
        <v>46246</v>
      </c>
      <c r="Z628" s="44">
        <f t="shared" si="104"/>
        <v>0</v>
      </c>
      <c r="AA628" s="1" cm="1">
        <f t="array" ref="AA628">IF(Z628&gt;0,INDEX($M$40:$M$61,Z628,1),AA627)</f>
        <v>45987</v>
      </c>
      <c r="AB628" s="1" cm="1">
        <f t="array" ref="AB628">IF(Z628&gt;0,INDEX($M$40:$M$61,Z628+1,1),AB627)</f>
        <v>46352</v>
      </c>
      <c r="AC628" s="44">
        <f t="shared" si="105"/>
        <v>365</v>
      </c>
      <c r="AD628" s="45">
        <f t="shared" si="106"/>
        <v>0.97479742491013577</v>
      </c>
      <c r="AE628" s="45">
        <f t="shared" si="107"/>
        <v>0.95711360205848117</v>
      </c>
      <c r="AF628" s="44">
        <f t="shared" si="110"/>
        <v>259</v>
      </c>
      <c r="AG628" s="45">
        <f t="shared" si="108"/>
        <v>0.96221586308075668</v>
      </c>
      <c r="AH628">
        <f t="shared" si="109"/>
        <v>2.2221036687254746E-2</v>
      </c>
      <c r="AI628" s="40">
        <f ca="1"/>
        <v>1.8057253203096479E-2</v>
      </c>
      <c r="AJ628" s="229">
        <v>-2E-3</v>
      </c>
      <c r="AK628" s="230">
        <v>2.0221036687254744E-2</v>
      </c>
      <c r="AL628" s="231">
        <v>0.96555733327468629</v>
      </c>
    </row>
    <row r="629" spans="24:38">
      <c r="X629" s="46">
        <v>625</v>
      </c>
      <c r="Y629" s="1">
        <f t="shared" si="103"/>
        <v>46247</v>
      </c>
      <c r="Z629" s="44">
        <f t="shared" si="104"/>
        <v>0</v>
      </c>
      <c r="AA629" s="1" cm="1">
        <f t="array" ref="AA629">IF(Z629&gt;0,INDEX($M$40:$M$61,Z629,1),AA628)</f>
        <v>45987</v>
      </c>
      <c r="AB629" s="1" cm="1">
        <f t="array" ref="AB629">IF(Z629&gt;0,INDEX($M$40:$M$61,Z629+1,1),AB628)</f>
        <v>46352</v>
      </c>
      <c r="AC629" s="44">
        <f t="shared" si="105"/>
        <v>365</v>
      </c>
      <c r="AD629" s="45">
        <f t="shared" si="106"/>
        <v>0.97479742491013577</v>
      </c>
      <c r="AE629" s="45">
        <f t="shared" si="107"/>
        <v>0.95711360205848117</v>
      </c>
      <c r="AF629" s="44">
        <f t="shared" si="110"/>
        <v>260</v>
      </c>
      <c r="AG629" s="45">
        <f t="shared" si="108"/>
        <v>0.96216760168073623</v>
      </c>
      <c r="AH629">
        <f t="shared" si="109"/>
        <v>2.2214373909116777E-2</v>
      </c>
      <c r="AI629" s="40">
        <f ca="1"/>
        <v>1.8057253203096479E-2</v>
      </c>
      <c r="AJ629" s="229">
        <v>-2E-3</v>
      </c>
      <c r="AK629" s="230">
        <v>2.0214373909116776E-2</v>
      </c>
      <c r="AL629" s="231">
        <v>0.96551426823140329</v>
      </c>
    </row>
    <row r="630" spans="24:38">
      <c r="X630" s="46">
        <v>626</v>
      </c>
      <c r="Y630" s="1">
        <f t="shared" si="103"/>
        <v>46248</v>
      </c>
      <c r="Z630" s="44">
        <f t="shared" si="104"/>
        <v>0</v>
      </c>
      <c r="AA630" s="1" cm="1">
        <f t="array" ref="AA630">IF(Z630&gt;0,INDEX($M$40:$M$61,Z630,1),AA629)</f>
        <v>45987</v>
      </c>
      <c r="AB630" s="1" cm="1">
        <f t="array" ref="AB630">IF(Z630&gt;0,INDEX($M$40:$M$61,Z630+1,1),AB629)</f>
        <v>46352</v>
      </c>
      <c r="AC630" s="44">
        <f t="shared" si="105"/>
        <v>365</v>
      </c>
      <c r="AD630" s="45">
        <f t="shared" si="106"/>
        <v>0.97479742491013577</v>
      </c>
      <c r="AE630" s="45">
        <f t="shared" si="107"/>
        <v>0.95711360205848117</v>
      </c>
      <c r="AF630" s="44">
        <f t="shared" si="110"/>
        <v>261</v>
      </c>
      <c r="AG630" s="45">
        <f t="shared" si="108"/>
        <v>0.9621193427013397</v>
      </c>
      <c r="AH630">
        <f t="shared" si="109"/>
        <v>2.2207732417809919E-2</v>
      </c>
      <c r="AI630" s="40">
        <f ca="1"/>
        <v>1.8057253203096479E-2</v>
      </c>
      <c r="AJ630" s="229">
        <v>-2E-3</v>
      </c>
      <c r="AK630" s="230">
        <v>2.0207732417809918E-2</v>
      </c>
      <c r="AL630" s="231">
        <v>0.96547120510887408</v>
      </c>
    </row>
    <row r="631" spans="24:38">
      <c r="X631" s="46">
        <v>627</v>
      </c>
      <c r="Y631" s="1">
        <f t="shared" si="103"/>
        <v>46249</v>
      </c>
      <c r="Z631" s="44">
        <f t="shared" si="104"/>
        <v>0</v>
      </c>
      <c r="AA631" s="1" cm="1">
        <f t="array" ref="AA631">IF(Z631&gt;0,INDEX($M$40:$M$61,Z631,1),AA630)</f>
        <v>45987</v>
      </c>
      <c r="AB631" s="1" cm="1">
        <f t="array" ref="AB631">IF(Z631&gt;0,INDEX($M$40:$M$61,Z631+1,1),AB630)</f>
        <v>46352</v>
      </c>
      <c r="AC631" s="44">
        <f t="shared" si="105"/>
        <v>365</v>
      </c>
      <c r="AD631" s="45">
        <f t="shared" si="106"/>
        <v>0.97479742491013577</v>
      </c>
      <c r="AE631" s="45">
        <f t="shared" si="107"/>
        <v>0.95711360205848117</v>
      </c>
      <c r="AF631" s="44">
        <f t="shared" si="110"/>
        <v>262</v>
      </c>
      <c r="AG631" s="45">
        <f t="shared" si="108"/>
        <v>0.96207108614244574</v>
      </c>
      <c r="AH631">
        <f t="shared" si="109"/>
        <v>2.2201112111483262E-2</v>
      </c>
      <c r="AI631" s="40">
        <f ca="1"/>
        <v>1.8057253203096479E-2</v>
      </c>
      <c r="AJ631" s="229">
        <v>-2E-3</v>
      </c>
      <c r="AK631" s="230">
        <v>2.020111211148326E-2</v>
      </c>
      <c r="AL631" s="231">
        <v>0.96542814390701315</v>
      </c>
    </row>
    <row r="632" spans="24:38">
      <c r="X632" s="46">
        <v>628</v>
      </c>
      <c r="Y632" s="1">
        <f t="shared" si="103"/>
        <v>46250</v>
      </c>
      <c r="Z632" s="44">
        <f t="shared" si="104"/>
        <v>0</v>
      </c>
      <c r="AA632" s="1" cm="1">
        <f t="array" ref="AA632">IF(Z632&gt;0,INDEX($M$40:$M$61,Z632,1),AA631)</f>
        <v>45987</v>
      </c>
      <c r="AB632" s="1" cm="1">
        <f t="array" ref="AB632">IF(Z632&gt;0,INDEX($M$40:$M$61,Z632+1,1),AB631)</f>
        <v>46352</v>
      </c>
      <c r="AC632" s="44">
        <f t="shared" si="105"/>
        <v>365</v>
      </c>
      <c r="AD632" s="45">
        <f t="shared" si="106"/>
        <v>0.97479742491013577</v>
      </c>
      <c r="AE632" s="45">
        <f t="shared" si="107"/>
        <v>0.95711360205848117</v>
      </c>
      <c r="AF632" s="44">
        <f t="shared" si="110"/>
        <v>263</v>
      </c>
      <c r="AG632" s="45">
        <f t="shared" si="108"/>
        <v>0.9620228320039329</v>
      </c>
      <c r="AH632">
        <f t="shared" si="109"/>
        <v>2.219451288893471E-2</v>
      </c>
      <c r="AI632" s="40">
        <f ca="1"/>
        <v>1.8057253203096479E-2</v>
      </c>
      <c r="AJ632" s="229">
        <v>-2E-3</v>
      </c>
      <c r="AK632" s="230">
        <v>2.0194512888934708E-2</v>
      </c>
      <c r="AL632" s="231">
        <v>0.96538508462573469</v>
      </c>
    </row>
    <row r="633" spans="24:38">
      <c r="X633" s="46">
        <v>629</v>
      </c>
      <c r="Y633" s="1">
        <f t="shared" si="103"/>
        <v>46251</v>
      </c>
      <c r="Z633" s="44">
        <f t="shared" si="104"/>
        <v>0</v>
      </c>
      <c r="AA633" s="1" cm="1">
        <f t="array" ref="AA633">IF(Z633&gt;0,INDEX($M$40:$M$61,Z633,1),AA632)</f>
        <v>45987</v>
      </c>
      <c r="AB633" s="1" cm="1">
        <f t="array" ref="AB633">IF(Z633&gt;0,INDEX($M$40:$M$61,Z633+1,1),AB632)</f>
        <v>46352</v>
      </c>
      <c r="AC633" s="44">
        <f t="shared" si="105"/>
        <v>365</v>
      </c>
      <c r="AD633" s="45">
        <f t="shared" si="106"/>
        <v>0.97479742491013577</v>
      </c>
      <c r="AE633" s="45">
        <f t="shared" si="107"/>
        <v>0.95711360205848117</v>
      </c>
      <c r="AF633" s="44">
        <f t="shared" si="110"/>
        <v>264</v>
      </c>
      <c r="AG633" s="45">
        <f t="shared" si="108"/>
        <v>0.96197458028567973</v>
      </c>
      <c r="AH633">
        <f t="shared" si="109"/>
        <v>2.2187934649605733E-2</v>
      </c>
      <c r="AI633" s="40">
        <f ca="1"/>
        <v>1.8057253203096479E-2</v>
      </c>
      <c r="AJ633" s="229">
        <v>-2E-3</v>
      </c>
      <c r="AK633" s="230">
        <v>2.0187934649605735E-2</v>
      </c>
      <c r="AL633" s="231">
        <v>0.96534202726495311</v>
      </c>
    </row>
    <row r="634" spans="24:38">
      <c r="X634" s="46">
        <v>630</v>
      </c>
      <c r="Y634" s="1">
        <f t="shared" si="103"/>
        <v>46252</v>
      </c>
      <c r="Z634" s="44">
        <f t="shared" si="104"/>
        <v>0</v>
      </c>
      <c r="AA634" s="1" cm="1">
        <f t="array" ref="AA634">IF(Z634&gt;0,INDEX($M$40:$M$61,Z634,1),AA633)</f>
        <v>45987</v>
      </c>
      <c r="AB634" s="1" cm="1">
        <f t="array" ref="AB634">IF(Z634&gt;0,INDEX($M$40:$M$61,Z634+1,1),AB633)</f>
        <v>46352</v>
      </c>
      <c r="AC634" s="44">
        <f t="shared" si="105"/>
        <v>365</v>
      </c>
      <c r="AD634" s="45">
        <f t="shared" si="106"/>
        <v>0.97479742491013577</v>
      </c>
      <c r="AE634" s="45">
        <f t="shared" si="107"/>
        <v>0.95711360205848117</v>
      </c>
      <c r="AF634" s="44">
        <f t="shared" si="110"/>
        <v>265</v>
      </c>
      <c r="AG634" s="45">
        <f t="shared" si="108"/>
        <v>0.96192633098756475</v>
      </c>
      <c r="AH634">
        <f t="shared" si="109"/>
        <v>2.2181377293576287E-2</v>
      </c>
      <c r="AI634" s="40">
        <f ca="1"/>
        <v>1.8057253203096479E-2</v>
      </c>
      <c r="AJ634" s="229">
        <v>-2E-3</v>
      </c>
      <c r="AK634" s="230">
        <v>2.0181377293576289E-2</v>
      </c>
      <c r="AL634" s="231">
        <v>0.96529897182458246</v>
      </c>
    </row>
    <row r="635" spans="24:38">
      <c r="X635" s="46">
        <v>631</v>
      </c>
      <c r="Y635" s="1">
        <f t="shared" si="103"/>
        <v>46253</v>
      </c>
      <c r="Z635" s="44">
        <f t="shared" si="104"/>
        <v>0</v>
      </c>
      <c r="AA635" s="1" cm="1">
        <f t="array" ref="AA635">IF(Z635&gt;0,INDEX($M$40:$M$61,Z635,1),AA634)</f>
        <v>45987</v>
      </c>
      <c r="AB635" s="1" cm="1">
        <f t="array" ref="AB635">IF(Z635&gt;0,INDEX($M$40:$M$61,Z635+1,1),AB634)</f>
        <v>46352</v>
      </c>
      <c r="AC635" s="44">
        <f t="shared" si="105"/>
        <v>365</v>
      </c>
      <c r="AD635" s="45">
        <f t="shared" si="106"/>
        <v>0.97479742491013577</v>
      </c>
      <c r="AE635" s="45">
        <f t="shared" si="107"/>
        <v>0.95711360205848117</v>
      </c>
      <c r="AF635" s="44">
        <f t="shared" si="110"/>
        <v>266</v>
      </c>
      <c r="AG635" s="45">
        <f t="shared" si="108"/>
        <v>0.96187808410946685</v>
      </c>
      <c r="AH635">
        <f t="shared" si="109"/>
        <v>2.2174840721559518E-2</v>
      </c>
      <c r="AI635" s="40">
        <f ca="1"/>
        <v>1.8057253203096479E-2</v>
      </c>
      <c r="AJ635" s="229">
        <v>-2E-3</v>
      </c>
      <c r="AK635" s="230">
        <v>2.017484072155952E-2</v>
      </c>
      <c r="AL635" s="231">
        <v>0.96525591830453761</v>
      </c>
    </row>
    <row r="636" spans="24:38">
      <c r="X636" s="46">
        <v>632</v>
      </c>
      <c r="Y636" s="1">
        <f t="shared" si="103"/>
        <v>46254</v>
      </c>
      <c r="Z636" s="44">
        <f t="shared" si="104"/>
        <v>0</v>
      </c>
      <c r="AA636" s="1" cm="1">
        <f t="array" ref="AA636">IF(Z636&gt;0,INDEX($M$40:$M$61,Z636,1),AA635)</f>
        <v>45987</v>
      </c>
      <c r="AB636" s="1" cm="1">
        <f t="array" ref="AB636">IF(Z636&gt;0,INDEX($M$40:$M$61,Z636+1,1),AB635)</f>
        <v>46352</v>
      </c>
      <c r="AC636" s="44">
        <f t="shared" si="105"/>
        <v>365</v>
      </c>
      <c r="AD636" s="45">
        <f t="shared" si="106"/>
        <v>0.97479742491013577</v>
      </c>
      <c r="AE636" s="45">
        <f t="shared" si="107"/>
        <v>0.95711360205848117</v>
      </c>
      <c r="AF636" s="44">
        <f t="shared" si="110"/>
        <v>267</v>
      </c>
      <c r="AG636" s="45">
        <f t="shared" si="108"/>
        <v>0.96182983965126445</v>
      </c>
      <c r="AH636">
        <f t="shared" si="109"/>
        <v>2.2168324834897255E-2</v>
      </c>
      <c r="AI636" s="40">
        <f ca="1"/>
        <v>1.8057253203096479E-2</v>
      </c>
      <c r="AJ636" s="229">
        <v>-2E-3</v>
      </c>
      <c r="AK636" s="230">
        <v>2.0168324834897257E-2</v>
      </c>
      <c r="AL636" s="231">
        <v>0.96521286670473261</v>
      </c>
    </row>
    <row r="637" spans="24:38">
      <c r="X637" s="46">
        <v>633</v>
      </c>
      <c r="Y637" s="1">
        <f t="shared" si="103"/>
        <v>46255</v>
      </c>
      <c r="Z637" s="44">
        <f t="shared" si="104"/>
        <v>0</v>
      </c>
      <c r="AA637" s="1" cm="1">
        <f t="array" ref="AA637">IF(Z637&gt;0,INDEX($M$40:$M$61,Z637,1),AA636)</f>
        <v>45987</v>
      </c>
      <c r="AB637" s="1" cm="1">
        <f t="array" ref="AB637">IF(Z637&gt;0,INDEX($M$40:$M$61,Z637+1,1),AB636)</f>
        <v>46352</v>
      </c>
      <c r="AC637" s="44">
        <f t="shared" si="105"/>
        <v>365</v>
      </c>
      <c r="AD637" s="45">
        <f t="shared" si="106"/>
        <v>0.97479742491013577</v>
      </c>
      <c r="AE637" s="45">
        <f t="shared" si="107"/>
        <v>0.95711360205848117</v>
      </c>
      <c r="AF637" s="44">
        <f t="shared" si="110"/>
        <v>268</v>
      </c>
      <c r="AG637" s="45">
        <f t="shared" si="108"/>
        <v>0.96178159761283621</v>
      </c>
      <c r="AH637">
        <f t="shared" si="109"/>
        <v>2.2161829535554636E-2</v>
      </c>
      <c r="AI637" s="40">
        <f ca="1"/>
        <v>1.8057253203096479E-2</v>
      </c>
      <c r="AJ637" s="229">
        <v>-2E-3</v>
      </c>
      <c r="AK637" s="230">
        <v>2.0161829535554635E-2</v>
      </c>
      <c r="AL637" s="231">
        <v>0.96516981702508187</v>
      </c>
    </row>
    <row r="638" spans="24:38">
      <c r="X638" s="46">
        <v>634</v>
      </c>
      <c r="Y638" s="1">
        <f t="shared" si="103"/>
        <v>46256</v>
      </c>
      <c r="Z638" s="44">
        <f t="shared" si="104"/>
        <v>0</v>
      </c>
      <c r="AA638" s="1" cm="1">
        <f t="array" ref="AA638">IF(Z638&gt;0,INDEX($M$40:$M$61,Z638,1),AA637)</f>
        <v>45987</v>
      </c>
      <c r="AB638" s="1" cm="1">
        <f t="array" ref="AB638">IF(Z638&gt;0,INDEX($M$40:$M$61,Z638+1,1),AB637)</f>
        <v>46352</v>
      </c>
      <c r="AC638" s="44">
        <f t="shared" si="105"/>
        <v>365</v>
      </c>
      <c r="AD638" s="45">
        <f t="shared" si="106"/>
        <v>0.97479742491013577</v>
      </c>
      <c r="AE638" s="45">
        <f t="shared" si="107"/>
        <v>0.95711360205848117</v>
      </c>
      <c r="AF638" s="44">
        <f t="shared" si="110"/>
        <v>269</v>
      </c>
      <c r="AG638" s="45">
        <f t="shared" si="108"/>
        <v>0.9617333579940609</v>
      </c>
      <c r="AH638">
        <f t="shared" si="109"/>
        <v>2.2155354726115236E-2</v>
      </c>
      <c r="AI638" s="40">
        <f ca="1"/>
        <v>1.8057253203016543E-2</v>
      </c>
      <c r="AJ638" s="229">
        <v>-2E-3</v>
      </c>
      <c r="AK638" s="230">
        <v>2.0155354726115238E-2</v>
      </c>
      <c r="AL638" s="231">
        <v>0.96512676926549978</v>
      </c>
    </row>
    <row r="639" spans="24:38">
      <c r="X639" s="46">
        <v>635</v>
      </c>
      <c r="Y639" s="1">
        <f t="shared" si="103"/>
        <v>46257</v>
      </c>
      <c r="Z639" s="44">
        <f t="shared" si="104"/>
        <v>0</v>
      </c>
      <c r="AA639" s="1" cm="1">
        <f t="array" ref="AA639">IF(Z639&gt;0,INDEX($M$40:$M$61,Z639,1),AA638)</f>
        <v>45987</v>
      </c>
      <c r="AB639" s="1" cm="1">
        <f t="array" ref="AB639">IF(Z639&gt;0,INDEX($M$40:$M$61,Z639+1,1),AB638)</f>
        <v>46352</v>
      </c>
      <c r="AC639" s="44">
        <f t="shared" si="105"/>
        <v>365</v>
      </c>
      <c r="AD639" s="45">
        <f t="shared" si="106"/>
        <v>0.97479742491013577</v>
      </c>
      <c r="AE639" s="45">
        <f t="shared" si="107"/>
        <v>0.95711360205848117</v>
      </c>
      <c r="AF639" s="44">
        <f t="shared" si="110"/>
        <v>270</v>
      </c>
      <c r="AG639" s="45">
        <f t="shared" si="108"/>
        <v>0.96168512079481694</v>
      </c>
      <c r="AH639">
        <f t="shared" si="109"/>
        <v>2.2148900309776485E-2</v>
      </c>
      <c r="AI639" s="40">
        <f ca="1"/>
        <v>1.8057253203096479E-2</v>
      </c>
      <c r="AJ639" s="229">
        <v>-2E-3</v>
      </c>
      <c r="AK639" s="230">
        <v>2.0148900309776487E-2</v>
      </c>
      <c r="AL639" s="231">
        <v>0.96508372342590054</v>
      </c>
    </row>
    <row r="640" spans="24:38">
      <c r="X640" s="46">
        <v>636</v>
      </c>
      <c r="Y640" s="1">
        <f t="shared" si="103"/>
        <v>46258</v>
      </c>
      <c r="Z640" s="44">
        <f t="shared" si="104"/>
        <v>0</v>
      </c>
      <c r="AA640" s="1" cm="1">
        <f t="array" ref="AA640">IF(Z640&gt;0,INDEX($M$40:$M$61,Z640,1),AA639)</f>
        <v>45987</v>
      </c>
      <c r="AB640" s="1" cm="1">
        <f t="array" ref="AB640">IF(Z640&gt;0,INDEX($M$40:$M$61,Z640+1,1),AB639)</f>
        <v>46352</v>
      </c>
      <c r="AC640" s="44">
        <f t="shared" si="105"/>
        <v>365</v>
      </c>
      <c r="AD640" s="45">
        <f t="shared" si="106"/>
        <v>0.97479742491013577</v>
      </c>
      <c r="AE640" s="45">
        <f t="shared" si="107"/>
        <v>0.95711360205848117</v>
      </c>
      <c r="AF640" s="44">
        <f t="shared" si="110"/>
        <v>271</v>
      </c>
      <c r="AG640" s="45">
        <f t="shared" si="108"/>
        <v>0.96163688601498298</v>
      </c>
      <c r="AH640">
        <f t="shared" si="109"/>
        <v>2.2142466190344514E-2</v>
      </c>
      <c r="AI640" s="40">
        <f ca="1"/>
        <v>1.8057253203096479E-2</v>
      </c>
      <c r="AJ640" s="229">
        <v>-2E-3</v>
      </c>
      <c r="AK640" s="230">
        <v>2.0142466190344516E-2</v>
      </c>
      <c r="AL640" s="231">
        <v>0.96504067950619854</v>
      </c>
    </row>
    <row r="641" spans="24:38">
      <c r="X641" s="46">
        <v>637</v>
      </c>
      <c r="Y641" s="1">
        <f t="shared" si="103"/>
        <v>46259</v>
      </c>
      <c r="Z641" s="44">
        <f t="shared" si="104"/>
        <v>0</v>
      </c>
      <c r="AA641" s="1" cm="1">
        <f t="array" ref="AA641">IF(Z641&gt;0,INDEX($M$40:$M$61,Z641,1),AA640)</f>
        <v>45987</v>
      </c>
      <c r="AB641" s="1" cm="1">
        <f t="array" ref="AB641">IF(Z641&gt;0,INDEX($M$40:$M$61,Z641+1,1),AB640)</f>
        <v>46352</v>
      </c>
      <c r="AC641" s="44">
        <f t="shared" si="105"/>
        <v>365</v>
      </c>
      <c r="AD641" s="45">
        <f t="shared" si="106"/>
        <v>0.97479742491013577</v>
      </c>
      <c r="AE641" s="45">
        <f t="shared" si="107"/>
        <v>0.95711360205848117</v>
      </c>
      <c r="AF641" s="44">
        <f t="shared" si="110"/>
        <v>272</v>
      </c>
      <c r="AG641" s="45">
        <f t="shared" si="108"/>
        <v>0.9615886536544378</v>
      </c>
      <c r="AH641">
        <f t="shared" si="109"/>
        <v>2.2136052272229423E-2</v>
      </c>
      <c r="AI641" s="40">
        <f ca="1"/>
        <v>1.8057253203096479E-2</v>
      </c>
      <c r="AJ641" s="229">
        <v>-2E-3</v>
      </c>
      <c r="AK641" s="230">
        <v>2.0136052272229421E-2</v>
      </c>
      <c r="AL641" s="231">
        <v>0.96499763750630829</v>
      </c>
    </row>
    <row r="642" spans="24:38">
      <c r="X642" s="46">
        <v>638</v>
      </c>
      <c r="Y642" s="1">
        <f t="shared" si="103"/>
        <v>46260</v>
      </c>
      <c r="Z642" s="44">
        <f t="shared" si="104"/>
        <v>0</v>
      </c>
      <c r="AA642" s="1" cm="1">
        <f t="array" ref="AA642">IF(Z642&gt;0,INDEX($M$40:$M$61,Z642,1),AA641)</f>
        <v>45987</v>
      </c>
      <c r="AB642" s="1" cm="1">
        <f t="array" ref="AB642">IF(Z642&gt;0,INDEX($M$40:$M$61,Z642+1,1),AB641)</f>
        <v>46352</v>
      </c>
      <c r="AC642" s="44">
        <f t="shared" si="105"/>
        <v>365</v>
      </c>
      <c r="AD642" s="45">
        <f t="shared" si="106"/>
        <v>0.97479742491013577</v>
      </c>
      <c r="AE642" s="45">
        <f t="shared" si="107"/>
        <v>0.95711360205848117</v>
      </c>
      <c r="AF642" s="44">
        <f t="shared" si="110"/>
        <v>273</v>
      </c>
      <c r="AG642" s="45">
        <f t="shared" si="108"/>
        <v>0.96154042371306014</v>
      </c>
      <c r="AH642">
        <f t="shared" si="109"/>
        <v>2.212965846044063E-2</v>
      </c>
      <c r="AI642" s="40">
        <f ca="1"/>
        <v>1.8057253203016543E-2</v>
      </c>
      <c r="AJ642" s="229">
        <v>-2E-3</v>
      </c>
      <c r="AK642" s="230">
        <v>2.0129658460440632E-2</v>
      </c>
      <c r="AL642" s="231">
        <v>0.96495459742614431</v>
      </c>
    </row>
    <row r="643" spans="24:38">
      <c r="X643" s="46">
        <v>639</v>
      </c>
      <c r="Y643" s="1">
        <f t="shared" si="103"/>
        <v>46261</v>
      </c>
      <c r="Z643" s="44">
        <f t="shared" si="104"/>
        <v>0</v>
      </c>
      <c r="AA643" s="1" cm="1">
        <f t="array" ref="AA643">IF(Z643&gt;0,INDEX($M$40:$M$61,Z643,1),AA642)</f>
        <v>45987</v>
      </c>
      <c r="AB643" s="1" cm="1">
        <f t="array" ref="AB643">IF(Z643&gt;0,INDEX($M$40:$M$61,Z643+1,1),AB642)</f>
        <v>46352</v>
      </c>
      <c r="AC643" s="44">
        <f t="shared" si="105"/>
        <v>365</v>
      </c>
      <c r="AD643" s="45">
        <f t="shared" si="106"/>
        <v>0.97479742491013577</v>
      </c>
      <c r="AE643" s="45">
        <f t="shared" si="107"/>
        <v>0.95711360205848117</v>
      </c>
      <c r="AF643" s="44">
        <f t="shared" si="110"/>
        <v>274</v>
      </c>
      <c r="AG643" s="45">
        <f t="shared" si="108"/>
        <v>0.96149219619072834</v>
      </c>
      <c r="AH643">
        <f t="shared" si="109"/>
        <v>2.2123284660582439E-2</v>
      </c>
      <c r="AI643" s="40">
        <f ca="1"/>
        <v>1.8057253203096479E-2</v>
      </c>
      <c r="AJ643" s="229">
        <v>-2E-3</v>
      </c>
      <c r="AK643" s="230">
        <v>2.0123284660582441E-2</v>
      </c>
      <c r="AL643" s="231">
        <v>0.96491155926562056</v>
      </c>
    </row>
    <row r="644" spans="24:38">
      <c r="X644" s="46">
        <v>640</v>
      </c>
      <c r="Y644" s="1">
        <f t="shared" si="103"/>
        <v>46262</v>
      </c>
      <c r="Z644" s="44">
        <f t="shared" si="104"/>
        <v>0</v>
      </c>
      <c r="AA644" s="1" cm="1">
        <f t="array" ref="AA644">IF(Z644&gt;0,INDEX($M$40:$M$61,Z644,1),AA643)</f>
        <v>45987</v>
      </c>
      <c r="AB644" s="1" cm="1">
        <f t="array" ref="AB644">IF(Z644&gt;0,INDEX($M$40:$M$61,Z644+1,1),AB643)</f>
        <v>46352</v>
      </c>
      <c r="AC644" s="44">
        <f t="shared" si="105"/>
        <v>365</v>
      </c>
      <c r="AD644" s="45">
        <f t="shared" si="106"/>
        <v>0.97479742491013577</v>
      </c>
      <c r="AE644" s="45">
        <f t="shared" si="107"/>
        <v>0.95711360205848117</v>
      </c>
      <c r="AF644" s="44">
        <f t="shared" si="110"/>
        <v>275</v>
      </c>
      <c r="AG644" s="45">
        <f t="shared" si="108"/>
        <v>0.96144397108732149</v>
      </c>
      <c r="AH644">
        <f t="shared" si="109"/>
        <v>2.2116930778848683E-2</v>
      </c>
      <c r="AI644" s="40">
        <f ca="1"/>
        <v>1.8057253203016543E-2</v>
      </c>
      <c r="AJ644" s="229">
        <v>-2E-3</v>
      </c>
      <c r="AK644" s="230">
        <v>2.0116930778848685E-2</v>
      </c>
      <c r="AL644" s="231">
        <v>0.96486852302465176</v>
      </c>
    </row>
    <row r="645" spans="24:38">
      <c r="X645" s="46">
        <v>641</v>
      </c>
      <c r="Y645" s="1">
        <f t="shared" si="103"/>
        <v>46263</v>
      </c>
      <c r="Z645" s="44">
        <f t="shared" si="104"/>
        <v>0</v>
      </c>
      <c r="AA645" s="1" cm="1">
        <f t="array" ref="AA645">IF(Z645&gt;0,INDEX($M$40:$M$61,Z645,1),AA644)</f>
        <v>45987</v>
      </c>
      <c r="AB645" s="1" cm="1">
        <f t="array" ref="AB645">IF(Z645&gt;0,INDEX($M$40:$M$61,Z645+1,1),AB644)</f>
        <v>46352</v>
      </c>
      <c r="AC645" s="44">
        <f t="shared" si="105"/>
        <v>365</v>
      </c>
      <c r="AD645" s="45">
        <f t="shared" si="106"/>
        <v>0.97479742491013577</v>
      </c>
      <c r="AE645" s="45">
        <f t="shared" si="107"/>
        <v>0.95711360205848117</v>
      </c>
      <c r="AF645" s="44">
        <f t="shared" si="110"/>
        <v>276</v>
      </c>
      <c r="AG645" s="45">
        <f t="shared" si="108"/>
        <v>0.96139574840271791</v>
      </c>
      <c r="AH645">
        <f t="shared" si="109"/>
        <v>2.211059672201901E-2</v>
      </c>
      <c r="AI645" s="40">
        <f ca="1"/>
        <v>1.8057253203096479E-2</v>
      </c>
      <c r="AJ645" s="229">
        <v>-2E-3</v>
      </c>
      <c r="AK645" s="230">
        <v>2.0110596722019008E-2</v>
      </c>
      <c r="AL645" s="231">
        <v>0.9648254887031521</v>
      </c>
    </row>
    <row r="646" spans="24:38">
      <c r="X646" s="46">
        <v>642</v>
      </c>
      <c r="Y646" s="1">
        <f t="shared" ref="Y646:Y709" si="111">Y645+1</f>
        <v>46264</v>
      </c>
      <c r="Z646" s="44">
        <f t="shared" ref="Z646:Z709" si="112">IFERROR(MATCH(Y646,$M$40:$M$61,0),0)</f>
        <v>0</v>
      </c>
      <c r="AA646" s="1" cm="1">
        <f t="array" ref="AA646">IF(Z646&gt;0,INDEX($M$40:$M$61,Z646,1),AA645)</f>
        <v>45987</v>
      </c>
      <c r="AB646" s="1" cm="1">
        <f t="array" ref="AB646">IF(Z646&gt;0,INDEX($M$40:$M$61,Z646+1,1),AB645)</f>
        <v>46352</v>
      </c>
      <c r="AC646" s="44">
        <f t="shared" ref="AC646:AC709" si="113">_xlfn.DAYS(AB646,AA646)</f>
        <v>365</v>
      </c>
      <c r="AD646" s="45">
        <f t="shared" ref="AD646:AD709" si="114">VLOOKUP(AA646,$M$40:$P$61,4,FALSE)</f>
        <v>0.97479742491013577</v>
      </c>
      <c r="AE646" s="45">
        <f t="shared" ref="AE646:AE709" si="115">VLOOKUP(AB646,$M$10:$P$36,4,FALSE)</f>
        <v>0.95711360205848117</v>
      </c>
      <c r="AF646" s="44">
        <f t="shared" si="110"/>
        <v>277</v>
      </c>
      <c r="AG646" s="45">
        <f t="shared" ref="AG646:AG709" si="116">IF(AF646=0,AD646,AD646*(AE646/AD646)^(AF646/AC646))</f>
        <v>0.96134752813679647</v>
      </c>
      <c r="AH646">
        <f t="shared" ref="AH646:AH709" si="117">-LN(AG646)*360/X646</f>
        <v>2.2104282397453569E-2</v>
      </c>
      <c r="AI646" s="40">
        <f ca="1"/>
        <v>1.8057253203096479E-2</v>
      </c>
      <c r="AJ646" s="229">
        <v>-2E-3</v>
      </c>
      <c r="AK646" s="230">
        <v>2.0104282397453571E-2</v>
      </c>
      <c r="AL646" s="231">
        <v>0.9647824563010361</v>
      </c>
    </row>
    <row r="647" spans="24:38">
      <c r="X647" s="46">
        <v>643</v>
      </c>
      <c r="Y647" s="1">
        <f t="shared" si="111"/>
        <v>46265</v>
      </c>
      <c r="Z647" s="44">
        <f t="shared" si="112"/>
        <v>0</v>
      </c>
      <c r="AA647" s="1" cm="1">
        <f t="array" ref="AA647">IF(Z647&gt;0,INDEX($M$40:$M$61,Z647,1),AA646)</f>
        <v>45987</v>
      </c>
      <c r="AB647" s="1" cm="1">
        <f t="array" ref="AB647">IF(Z647&gt;0,INDEX($M$40:$M$61,Z647+1,1),AB646)</f>
        <v>46352</v>
      </c>
      <c r="AC647" s="44">
        <f t="shared" si="113"/>
        <v>365</v>
      </c>
      <c r="AD647" s="45">
        <f t="shared" si="114"/>
        <v>0.97479742491013577</v>
      </c>
      <c r="AE647" s="45">
        <f t="shared" si="115"/>
        <v>0.95711360205848117</v>
      </c>
      <c r="AF647" s="44">
        <f t="shared" si="110"/>
        <v>278</v>
      </c>
      <c r="AG647" s="45">
        <f t="shared" si="116"/>
        <v>0.96129931028943583</v>
      </c>
      <c r="AH647">
        <f t="shared" si="117"/>
        <v>2.2097987713088948E-2</v>
      </c>
      <c r="AI647" s="40">
        <f ca="1"/>
        <v>1.8057253203096479E-2</v>
      </c>
      <c r="AJ647" s="229">
        <v>-2E-3</v>
      </c>
      <c r="AK647" s="230">
        <v>2.0097987713088947E-2</v>
      </c>
      <c r="AL647" s="231">
        <v>0.96473942581821814</v>
      </c>
    </row>
    <row r="648" spans="24:38">
      <c r="X648" s="46">
        <v>644</v>
      </c>
      <c r="Y648" s="1">
        <f t="shared" si="111"/>
        <v>46266</v>
      </c>
      <c r="Z648" s="44">
        <f t="shared" si="112"/>
        <v>0</v>
      </c>
      <c r="AA648" s="1" cm="1">
        <f t="array" ref="AA648">IF(Z648&gt;0,INDEX($M$40:$M$61,Z648,1),AA647)</f>
        <v>45987</v>
      </c>
      <c r="AB648" s="1" cm="1">
        <f t="array" ref="AB648">IF(Z648&gt;0,INDEX($M$40:$M$61,Z648+1,1),AB647)</f>
        <v>46352</v>
      </c>
      <c r="AC648" s="44">
        <f t="shared" si="113"/>
        <v>365</v>
      </c>
      <c r="AD648" s="45">
        <f t="shared" si="114"/>
        <v>0.97479742491013577</v>
      </c>
      <c r="AE648" s="45">
        <f t="shared" si="115"/>
        <v>0.95711360205848117</v>
      </c>
      <c r="AF648" s="44">
        <f t="shared" si="110"/>
        <v>279</v>
      </c>
      <c r="AG648" s="45">
        <f t="shared" si="116"/>
        <v>0.96125109486051463</v>
      </c>
      <c r="AH648">
        <f t="shared" si="117"/>
        <v>2.2091712577433538E-2</v>
      </c>
      <c r="AI648" s="40">
        <f ca="1"/>
        <v>1.8057253203096479E-2</v>
      </c>
      <c r="AJ648" s="229">
        <v>-2E-3</v>
      </c>
      <c r="AK648" s="230">
        <v>2.0091712577433536E-2</v>
      </c>
      <c r="AL648" s="231">
        <v>0.96469639725461254</v>
      </c>
    </row>
    <row r="649" spans="24:38">
      <c r="X649" s="46">
        <v>645</v>
      </c>
      <c r="Y649" s="1">
        <f t="shared" si="111"/>
        <v>46267</v>
      </c>
      <c r="Z649" s="44">
        <f t="shared" si="112"/>
        <v>0</v>
      </c>
      <c r="AA649" s="1" cm="1">
        <f t="array" ref="AA649">IF(Z649&gt;0,INDEX($M$40:$M$61,Z649,1),AA648)</f>
        <v>45987</v>
      </c>
      <c r="AB649" s="1" cm="1">
        <f t="array" ref="AB649">IF(Z649&gt;0,INDEX($M$40:$M$61,Z649+1,1),AB648)</f>
        <v>46352</v>
      </c>
      <c r="AC649" s="44">
        <f t="shared" si="113"/>
        <v>365</v>
      </c>
      <c r="AD649" s="45">
        <f t="shared" si="114"/>
        <v>0.97479742491013577</v>
      </c>
      <c r="AE649" s="45">
        <f t="shared" si="115"/>
        <v>0.95711360205848117</v>
      </c>
      <c r="AF649" s="44">
        <f t="shared" si="110"/>
        <v>280</v>
      </c>
      <c r="AG649" s="45">
        <f t="shared" si="116"/>
        <v>0.96120288184991154</v>
      </c>
      <c r="AH649">
        <f t="shared" si="117"/>
        <v>2.2085456899563146E-2</v>
      </c>
      <c r="AI649" s="40">
        <f ca="1"/>
        <v>1.8057253203096479E-2</v>
      </c>
      <c r="AJ649" s="229">
        <v>-2E-3</v>
      </c>
      <c r="AK649" s="230">
        <v>2.0085456899563148E-2</v>
      </c>
      <c r="AL649" s="231">
        <v>0.96465337061013368</v>
      </c>
    </row>
    <row r="650" spans="24:38">
      <c r="X650" s="46">
        <v>646</v>
      </c>
      <c r="Y650" s="1">
        <f t="shared" si="111"/>
        <v>46268</v>
      </c>
      <c r="Z650" s="44">
        <f t="shared" si="112"/>
        <v>0</v>
      </c>
      <c r="AA650" s="1" cm="1">
        <f t="array" ref="AA650">IF(Z650&gt;0,INDEX($M$40:$M$61,Z650,1),AA649)</f>
        <v>45987</v>
      </c>
      <c r="AB650" s="1" cm="1">
        <f t="array" ref="AB650">IF(Z650&gt;0,INDEX($M$40:$M$61,Z650+1,1),AB649)</f>
        <v>46352</v>
      </c>
      <c r="AC650" s="44">
        <f t="shared" si="113"/>
        <v>365</v>
      </c>
      <c r="AD650" s="45">
        <f t="shared" si="114"/>
        <v>0.97479742491013577</v>
      </c>
      <c r="AE650" s="45">
        <f t="shared" si="115"/>
        <v>0.95711360205848117</v>
      </c>
      <c r="AF650" s="44">
        <f t="shared" si="110"/>
        <v>281</v>
      </c>
      <c r="AG650" s="45">
        <f t="shared" si="116"/>
        <v>0.96115467125750542</v>
      </c>
      <c r="AH650">
        <f t="shared" si="117"/>
        <v>2.207922058911644E-2</v>
      </c>
      <c r="AI650" s="40">
        <f ca="1"/>
        <v>1.8057253203096479E-2</v>
      </c>
      <c r="AJ650" s="229">
        <v>-2E-3</v>
      </c>
      <c r="AK650" s="230">
        <v>2.0079220589116438E-2</v>
      </c>
      <c r="AL650" s="231">
        <v>0.96461034588469619</v>
      </c>
    </row>
    <row r="651" spans="24:38">
      <c r="X651" s="46">
        <v>647</v>
      </c>
      <c r="Y651" s="1">
        <f t="shared" si="111"/>
        <v>46269</v>
      </c>
      <c r="Z651" s="44">
        <f t="shared" si="112"/>
        <v>0</v>
      </c>
      <c r="AA651" s="1" cm="1">
        <f t="array" ref="AA651">IF(Z651&gt;0,INDEX($M$40:$M$61,Z651,1),AA650)</f>
        <v>45987</v>
      </c>
      <c r="AB651" s="1" cm="1">
        <f t="array" ref="AB651">IF(Z651&gt;0,INDEX($M$40:$M$61,Z651+1,1),AB650)</f>
        <v>46352</v>
      </c>
      <c r="AC651" s="44">
        <f t="shared" si="113"/>
        <v>365</v>
      </c>
      <c r="AD651" s="45">
        <f t="shared" si="114"/>
        <v>0.97479742491013577</v>
      </c>
      <c r="AE651" s="45">
        <f t="shared" si="115"/>
        <v>0.95711360205848117</v>
      </c>
      <c r="AF651" s="44">
        <f t="shared" si="110"/>
        <v>282</v>
      </c>
      <c r="AG651" s="45">
        <f t="shared" si="116"/>
        <v>0.96110646308317482</v>
      </c>
      <c r="AH651">
        <f t="shared" si="117"/>
        <v>2.2073003556290934E-2</v>
      </c>
      <c r="AI651" s="40">
        <f ca="1"/>
        <v>1.8057253203096479E-2</v>
      </c>
      <c r="AJ651" s="229">
        <v>-2E-3</v>
      </c>
      <c r="AK651" s="230">
        <v>2.0073003556290936E-2</v>
      </c>
      <c r="AL651" s="231">
        <v>0.96456732307821413</v>
      </c>
    </row>
    <row r="652" spans="24:38">
      <c r="X652" s="46">
        <v>648</v>
      </c>
      <c r="Y652" s="1">
        <f t="shared" si="111"/>
        <v>46270</v>
      </c>
      <c r="Z652" s="44">
        <f t="shared" si="112"/>
        <v>0</v>
      </c>
      <c r="AA652" s="1" cm="1">
        <f t="array" ref="AA652">IF(Z652&gt;0,INDEX($M$40:$M$61,Z652,1),AA651)</f>
        <v>45987</v>
      </c>
      <c r="AB652" s="1" cm="1">
        <f t="array" ref="AB652">IF(Z652&gt;0,INDEX($M$40:$M$61,Z652+1,1),AB651)</f>
        <v>46352</v>
      </c>
      <c r="AC652" s="44">
        <f t="shared" si="113"/>
        <v>365</v>
      </c>
      <c r="AD652" s="45">
        <f t="shared" si="114"/>
        <v>0.97479742491013577</v>
      </c>
      <c r="AE652" s="45">
        <f t="shared" si="115"/>
        <v>0.95711360205848117</v>
      </c>
      <c r="AF652" s="44">
        <f t="shared" ref="AF652:AF715" si="118">IF(Z652&lt;&gt;0,0,AF651+1)</f>
        <v>283</v>
      </c>
      <c r="AG652" s="45">
        <f t="shared" si="116"/>
        <v>0.9610582573267985</v>
      </c>
      <c r="AH652">
        <f t="shared" si="117"/>
        <v>2.2066805711838364E-2</v>
      </c>
      <c r="AI652" s="40">
        <f ca="1"/>
        <v>1.8057253203096479E-2</v>
      </c>
      <c r="AJ652" s="229">
        <v>-2E-3</v>
      </c>
      <c r="AK652" s="230">
        <v>2.0066805711838366E-2</v>
      </c>
      <c r="AL652" s="231">
        <v>0.96452430219060215</v>
      </c>
    </row>
    <row r="653" spans="24:38">
      <c r="X653" s="46">
        <v>649</v>
      </c>
      <c r="Y653" s="1">
        <f t="shared" si="111"/>
        <v>46271</v>
      </c>
      <c r="Z653" s="44">
        <f t="shared" si="112"/>
        <v>0</v>
      </c>
      <c r="AA653" s="1" cm="1">
        <f t="array" ref="AA653">IF(Z653&gt;0,INDEX($M$40:$M$61,Z653,1),AA652)</f>
        <v>45987</v>
      </c>
      <c r="AB653" s="1" cm="1">
        <f t="array" ref="AB653">IF(Z653&gt;0,INDEX($M$40:$M$61,Z653+1,1),AB652)</f>
        <v>46352</v>
      </c>
      <c r="AC653" s="44">
        <f t="shared" si="113"/>
        <v>365</v>
      </c>
      <c r="AD653" s="45">
        <f t="shared" si="114"/>
        <v>0.97479742491013577</v>
      </c>
      <c r="AE653" s="45">
        <f t="shared" si="115"/>
        <v>0.95711360205848117</v>
      </c>
      <c r="AF653" s="44">
        <f t="shared" si="118"/>
        <v>284</v>
      </c>
      <c r="AG653" s="45">
        <f t="shared" si="116"/>
        <v>0.96101005398825523</v>
      </c>
      <c r="AH653">
        <f t="shared" si="117"/>
        <v>2.2060626967060522E-2</v>
      </c>
      <c r="AI653" s="40">
        <f ca="1"/>
        <v>1.8057253203096479E-2</v>
      </c>
      <c r="AJ653" s="229">
        <v>-2E-3</v>
      </c>
      <c r="AK653" s="230">
        <v>2.006062696706052E-2</v>
      </c>
      <c r="AL653" s="231">
        <v>0.96448128322177462</v>
      </c>
    </row>
    <row r="654" spans="24:38">
      <c r="X654" s="46">
        <v>650</v>
      </c>
      <c r="Y654" s="1">
        <f t="shared" si="111"/>
        <v>46272</v>
      </c>
      <c r="Z654" s="44">
        <f t="shared" si="112"/>
        <v>0</v>
      </c>
      <c r="AA654" s="1" cm="1">
        <f t="array" ref="AA654">IF(Z654&gt;0,INDEX($M$40:$M$61,Z654,1),AA653)</f>
        <v>45987</v>
      </c>
      <c r="AB654" s="1" cm="1">
        <f t="array" ref="AB654">IF(Z654&gt;0,INDEX($M$40:$M$61,Z654+1,1),AB653)</f>
        <v>46352</v>
      </c>
      <c r="AC654" s="44">
        <f t="shared" si="113"/>
        <v>365</v>
      </c>
      <c r="AD654" s="45">
        <f t="shared" si="114"/>
        <v>0.97479742491013577</v>
      </c>
      <c r="AE654" s="45">
        <f t="shared" si="115"/>
        <v>0.95711360205848117</v>
      </c>
      <c r="AF654" s="44">
        <f t="shared" si="118"/>
        <v>285</v>
      </c>
      <c r="AG654" s="45">
        <f t="shared" si="116"/>
        <v>0.96096185306742377</v>
      </c>
      <c r="AH654">
        <f t="shared" si="117"/>
        <v>2.2054467233805039E-2</v>
      </c>
      <c r="AI654" s="40">
        <f ca="1"/>
        <v>1.8057253203096479E-2</v>
      </c>
      <c r="AJ654" s="229">
        <v>-2E-3</v>
      </c>
      <c r="AK654" s="230">
        <v>2.0054467233805037E-2</v>
      </c>
      <c r="AL654" s="231">
        <v>0.96443826617164596</v>
      </c>
    </row>
    <row r="655" spans="24:38">
      <c r="X655" s="46">
        <v>651</v>
      </c>
      <c r="Y655" s="1">
        <f t="shared" si="111"/>
        <v>46273</v>
      </c>
      <c r="Z655" s="44">
        <f t="shared" si="112"/>
        <v>0</v>
      </c>
      <c r="AA655" s="1" cm="1">
        <f t="array" ref="AA655">IF(Z655&gt;0,INDEX($M$40:$M$61,Z655,1),AA654)</f>
        <v>45987</v>
      </c>
      <c r="AB655" s="1" cm="1">
        <f t="array" ref="AB655">IF(Z655&gt;0,INDEX($M$40:$M$61,Z655+1,1),AB654)</f>
        <v>46352</v>
      </c>
      <c r="AC655" s="44">
        <f t="shared" si="113"/>
        <v>365</v>
      </c>
      <c r="AD655" s="45">
        <f t="shared" si="114"/>
        <v>0.97479742491013577</v>
      </c>
      <c r="AE655" s="45">
        <f t="shared" si="115"/>
        <v>0.95711360205848117</v>
      </c>
      <c r="AF655" s="44">
        <f t="shared" si="118"/>
        <v>286</v>
      </c>
      <c r="AG655" s="45">
        <f t="shared" si="116"/>
        <v>0.96091365456418276</v>
      </c>
      <c r="AH655">
        <f t="shared" si="117"/>
        <v>2.2048326424461268E-2</v>
      </c>
      <c r="AI655" s="40">
        <f ca="1"/>
        <v>1.8057253203096479E-2</v>
      </c>
      <c r="AJ655" s="229">
        <v>-2E-3</v>
      </c>
      <c r="AK655" s="230">
        <v>2.004832642446127E-2</v>
      </c>
      <c r="AL655" s="231">
        <v>0.96439525104013069</v>
      </c>
    </row>
    <row r="656" spans="24:38">
      <c r="X656" s="46">
        <v>652</v>
      </c>
      <c r="Y656" s="1">
        <f t="shared" si="111"/>
        <v>46274</v>
      </c>
      <c r="Z656" s="44">
        <f t="shared" si="112"/>
        <v>0</v>
      </c>
      <c r="AA656" s="1" cm="1">
        <f t="array" ref="AA656">IF(Z656&gt;0,INDEX($M$40:$M$61,Z656,1),AA655)</f>
        <v>45987</v>
      </c>
      <c r="AB656" s="1" cm="1">
        <f t="array" ref="AB656">IF(Z656&gt;0,INDEX($M$40:$M$61,Z656+1,1),AB655)</f>
        <v>46352</v>
      </c>
      <c r="AC656" s="44">
        <f t="shared" si="113"/>
        <v>365</v>
      </c>
      <c r="AD656" s="45">
        <f t="shared" si="114"/>
        <v>0.97479742491013577</v>
      </c>
      <c r="AE656" s="45">
        <f t="shared" si="115"/>
        <v>0.95711360205848117</v>
      </c>
      <c r="AF656" s="44">
        <f t="shared" si="118"/>
        <v>287</v>
      </c>
      <c r="AG656" s="45">
        <f t="shared" si="116"/>
        <v>0.96086545847841087</v>
      </c>
      <c r="AH656">
        <f t="shared" si="117"/>
        <v>2.2042204451956041E-2</v>
      </c>
      <c r="AI656" s="40">
        <f ca="1"/>
        <v>1.8057253203096479E-2</v>
      </c>
      <c r="AJ656" s="229">
        <v>-2E-3</v>
      </c>
      <c r="AK656" s="230">
        <v>2.0042204451956043E-2</v>
      </c>
      <c r="AL656" s="231">
        <v>0.96435223782714286</v>
      </c>
    </row>
    <row r="657" spans="24:38">
      <c r="X657" s="46">
        <v>653</v>
      </c>
      <c r="Y657" s="1">
        <f t="shared" si="111"/>
        <v>46275</v>
      </c>
      <c r="Z657" s="44">
        <f t="shared" si="112"/>
        <v>0</v>
      </c>
      <c r="AA657" s="1" cm="1">
        <f t="array" ref="AA657">IF(Z657&gt;0,INDEX($M$40:$M$61,Z657,1),AA656)</f>
        <v>45987</v>
      </c>
      <c r="AB657" s="1" cm="1">
        <f t="array" ref="AB657">IF(Z657&gt;0,INDEX($M$40:$M$61,Z657+1,1),AB656)</f>
        <v>46352</v>
      </c>
      <c r="AC657" s="44">
        <f t="shared" si="113"/>
        <v>365</v>
      </c>
      <c r="AD657" s="45">
        <f t="shared" si="114"/>
        <v>0.97479742491013577</v>
      </c>
      <c r="AE657" s="45">
        <f t="shared" si="115"/>
        <v>0.95711360205848117</v>
      </c>
      <c r="AF657" s="44">
        <f t="shared" si="118"/>
        <v>288</v>
      </c>
      <c r="AG657" s="45">
        <f t="shared" si="116"/>
        <v>0.96081726480998719</v>
      </c>
      <c r="AH657">
        <f t="shared" si="117"/>
        <v>2.2036101229749323E-2</v>
      </c>
      <c r="AI657" s="40">
        <f ca="1"/>
        <v>1.8057253203016543E-2</v>
      </c>
      <c r="AJ657" s="229">
        <v>-2E-3</v>
      </c>
      <c r="AK657" s="230">
        <v>2.0036101229749324E-2</v>
      </c>
      <c r="AL657" s="231">
        <v>0.96430922653259743</v>
      </c>
    </row>
    <row r="658" spans="24:38">
      <c r="X658" s="46">
        <v>654</v>
      </c>
      <c r="Y658" s="1">
        <f t="shared" si="111"/>
        <v>46276</v>
      </c>
      <c r="Z658" s="44">
        <f t="shared" si="112"/>
        <v>0</v>
      </c>
      <c r="AA658" s="1" cm="1">
        <f t="array" ref="AA658">IF(Z658&gt;0,INDEX($M$40:$M$61,Z658,1),AA657)</f>
        <v>45987</v>
      </c>
      <c r="AB658" s="1" cm="1">
        <f t="array" ref="AB658">IF(Z658&gt;0,INDEX($M$40:$M$61,Z658+1,1),AB657)</f>
        <v>46352</v>
      </c>
      <c r="AC658" s="44">
        <f t="shared" si="113"/>
        <v>365</v>
      </c>
      <c r="AD658" s="45">
        <f t="shared" si="114"/>
        <v>0.97479742491013577</v>
      </c>
      <c r="AE658" s="45">
        <f t="shared" si="115"/>
        <v>0.95711360205848117</v>
      </c>
      <c r="AF658" s="44">
        <f t="shared" si="118"/>
        <v>289</v>
      </c>
      <c r="AG658" s="45">
        <f t="shared" si="116"/>
        <v>0.96076907355879004</v>
      </c>
      <c r="AH658">
        <f t="shared" si="117"/>
        <v>2.2030016671830816E-2</v>
      </c>
      <c r="AI658" s="40">
        <f ca="1"/>
        <v>1.8057253203096479E-2</v>
      </c>
      <c r="AJ658" s="229">
        <v>-2E-3</v>
      </c>
      <c r="AK658" s="230">
        <v>2.0030016671830818E-2</v>
      </c>
      <c r="AL658" s="231">
        <v>0.96426621715640837</v>
      </c>
    </row>
    <row r="659" spans="24:38">
      <c r="X659" s="46">
        <v>655</v>
      </c>
      <c r="Y659" s="1">
        <f t="shared" si="111"/>
        <v>46277</v>
      </c>
      <c r="Z659" s="44">
        <f t="shared" si="112"/>
        <v>0</v>
      </c>
      <c r="AA659" s="1" cm="1">
        <f t="array" ref="AA659">IF(Z659&gt;0,INDEX($M$40:$M$61,Z659,1),AA658)</f>
        <v>45987</v>
      </c>
      <c r="AB659" s="1" cm="1">
        <f t="array" ref="AB659">IF(Z659&gt;0,INDEX($M$40:$M$61,Z659+1,1),AB658)</f>
        <v>46352</v>
      </c>
      <c r="AC659" s="44">
        <f t="shared" si="113"/>
        <v>365</v>
      </c>
      <c r="AD659" s="45">
        <f t="shared" si="114"/>
        <v>0.97479742491013577</v>
      </c>
      <c r="AE659" s="45">
        <f t="shared" si="115"/>
        <v>0.95711360205848117</v>
      </c>
      <c r="AF659" s="44">
        <f t="shared" si="118"/>
        <v>290</v>
      </c>
      <c r="AG659" s="45">
        <f t="shared" si="116"/>
        <v>0.96072088472469852</v>
      </c>
      <c r="AH659">
        <f t="shared" si="117"/>
        <v>2.2023950692715039E-2</v>
      </c>
      <c r="AI659" s="40">
        <f ca="1"/>
        <v>1.8057253203096479E-2</v>
      </c>
      <c r="AJ659" s="229">
        <v>-2E-3</v>
      </c>
      <c r="AK659" s="230">
        <v>2.0023950692715037E-2</v>
      </c>
      <c r="AL659" s="231">
        <v>0.96422320969849051</v>
      </c>
    </row>
    <row r="660" spans="24:38">
      <c r="X660" s="46">
        <v>656</v>
      </c>
      <c r="Y660" s="1">
        <f t="shared" si="111"/>
        <v>46278</v>
      </c>
      <c r="Z660" s="44">
        <f t="shared" si="112"/>
        <v>0</v>
      </c>
      <c r="AA660" s="1" cm="1">
        <f t="array" ref="AA660">IF(Z660&gt;0,INDEX($M$40:$M$61,Z660,1),AA659)</f>
        <v>45987</v>
      </c>
      <c r="AB660" s="1" cm="1">
        <f t="array" ref="AB660">IF(Z660&gt;0,INDEX($M$40:$M$61,Z660+1,1),AB659)</f>
        <v>46352</v>
      </c>
      <c r="AC660" s="44">
        <f t="shared" si="113"/>
        <v>365</v>
      </c>
      <c r="AD660" s="45">
        <f t="shared" si="114"/>
        <v>0.97479742491013577</v>
      </c>
      <c r="AE660" s="45">
        <f t="shared" si="115"/>
        <v>0.95711360205848117</v>
      </c>
      <c r="AF660" s="44">
        <f t="shared" si="118"/>
        <v>291</v>
      </c>
      <c r="AG660" s="45">
        <f t="shared" si="116"/>
        <v>0.96067269830759128</v>
      </c>
      <c r="AH660">
        <f t="shared" si="117"/>
        <v>2.201790320743802E-2</v>
      </c>
      <c r="AI660" s="40">
        <f ca="1"/>
        <v>1.8057253203096479E-2</v>
      </c>
      <c r="AJ660" s="229">
        <v>-2E-3</v>
      </c>
      <c r="AK660" s="230">
        <v>2.0017903207438022E-2</v>
      </c>
      <c r="AL660" s="231">
        <v>0.96418020415875805</v>
      </c>
    </row>
    <row r="661" spans="24:38">
      <c r="X661" s="46">
        <v>657</v>
      </c>
      <c r="Y661" s="1">
        <f t="shared" si="111"/>
        <v>46279</v>
      </c>
      <c r="Z661" s="44">
        <f t="shared" si="112"/>
        <v>0</v>
      </c>
      <c r="AA661" s="1" cm="1">
        <f t="array" ref="AA661">IF(Z661&gt;0,INDEX($M$40:$M$61,Z661,1),AA660)</f>
        <v>45987</v>
      </c>
      <c r="AB661" s="1" cm="1">
        <f t="array" ref="AB661">IF(Z661&gt;0,INDEX($M$40:$M$61,Z661+1,1),AB660)</f>
        <v>46352</v>
      </c>
      <c r="AC661" s="44">
        <f t="shared" si="113"/>
        <v>365</v>
      </c>
      <c r="AD661" s="45">
        <f t="shared" si="114"/>
        <v>0.97479742491013577</v>
      </c>
      <c r="AE661" s="45">
        <f t="shared" si="115"/>
        <v>0.95711360205848117</v>
      </c>
      <c r="AF661" s="44">
        <f t="shared" si="118"/>
        <v>292</v>
      </c>
      <c r="AG661" s="45">
        <f t="shared" si="116"/>
        <v>0.96062451430734697</v>
      </c>
      <c r="AH661">
        <f t="shared" si="117"/>
        <v>2.2011874131553071E-2</v>
      </c>
      <c r="AI661" s="40">
        <f ca="1"/>
        <v>1.8057253203096479E-2</v>
      </c>
      <c r="AJ661" s="229">
        <v>-2E-3</v>
      </c>
      <c r="AK661" s="230">
        <v>2.0011874131553073E-2</v>
      </c>
      <c r="AL661" s="231">
        <v>0.96413720053712548</v>
      </c>
    </row>
    <row r="662" spans="24:38">
      <c r="X662" s="46">
        <v>658</v>
      </c>
      <c r="Y662" s="1">
        <f t="shared" si="111"/>
        <v>46280</v>
      </c>
      <c r="Z662" s="44">
        <f t="shared" si="112"/>
        <v>0</v>
      </c>
      <c r="AA662" s="1" cm="1">
        <f t="array" ref="AA662">IF(Z662&gt;0,INDEX($M$40:$M$61,Z662,1),AA661)</f>
        <v>45987</v>
      </c>
      <c r="AB662" s="1" cm="1">
        <f t="array" ref="AB662">IF(Z662&gt;0,INDEX($M$40:$M$61,Z662+1,1),AB661)</f>
        <v>46352</v>
      </c>
      <c r="AC662" s="44">
        <f t="shared" si="113"/>
        <v>365</v>
      </c>
      <c r="AD662" s="45">
        <f t="shared" si="114"/>
        <v>0.97479742491013577</v>
      </c>
      <c r="AE662" s="45">
        <f t="shared" si="115"/>
        <v>0.95711360205848117</v>
      </c>
      <c r="AF662" s="44">
        <f t="shared" si="118"/>
        <v>293</v>
      </c>
      <c r="AG662" s="45">
        <f t="shared" si="116"/>
        <v>0.96057633272384446</v>
      </c>
      <c r="AH662">
        <f t="shared" si="117"/>
        <v>2.2005863381126752E-2</v>
      </c>
      <c r="AI662" s="40">
        <f ca="1"/>
        <v>1.8057253203096479E-2</v>
      </c>
      <c r="AJ662" s="229">
        <v>-2E-3</v>
      </c>
      <c r="AK662" s="230">
        <v>2.0005863381126754E-2</v>
      </c>
      <c r="AL662" s="231">
        <v>0.96409419883350722</v>
      </c>
    </row>
    <row r="663" spans="24:38">
      <c r="X663" s="46">
        <v>659</v>
      </c>
      <c r="Y663" s="1">
        <f t="shared" si="111"/>
        <v>46281</v>
      </c>
      <c r="Z663" s="44">
        <f t="shared" si="112"/>
        <v>0</v>
      </c>
      <c r="AA663" s="1" cm="1">
        <f t="array" ref="AA663">IF(Z663&gt;0,INDEX($M$40:$M$61,Z663,1),AA662)</f>
        <v>45987</v>
      </c>
      <c r="AB663" s="1" cm="1">
        <f t="array" ref="AB663">IF(Z663&gt;0,INDEX($M$40:$M$61,Z663+1,1),AB662)</f>
        <v>46352</v>
      </c>
      <c r="AC663" s="44">
        <f t="shared" si="113"/>
        <v>365</v>
      </c>
      <c r="AD663" s="45">
        <f t="shared" si="114"/>
        <v>0.97479742491013577</v>
      </c>
      <c r="AE663" s="45">
        <f t="shared" si="115"/>
        <v>0.95711360205848117</v>
      </c>
      <c r="AF663" s="44">
        <f t="shared" si="118"/>
        <v>294</v>
      </c>
      <c r="AG663" s="45">
        <f t="shared" si="116"/>
        <v>0.96052815355696275</v>
      </c>
      <c r="AH663">
        <f t="shared" si="117"/>
        <v>2.1999870872734997E-2</v>
      </c>
      <c r="AI663" s="40">
        <f ca="1"/>
        <v>1.8057253203016543E-2</v>
      </c>
      <c r="AJ663" s="229">
        <v>-2E-3</v>
      </c>
      <c r="AK663" s="230">
        <v>1.9999870872734998E-2</v>
      </c>
      <c r="AL663" s="231">
        <v>0.96405119904781789</v>
      </c>
    </row>
    <row r="664" spans="24:38">
      <c r="X664" s="46">
        <v>660</v>
      </c>
      <c r="Y664" s="1">
        <f t="shared" si="111"/>
        <v>46282</v>
      </c>
      <c r="Z664" s="44">
        <f t="shared" si="112"/>
        <v>0</v>
      </c>
      <c r="AA664" s="1" cm="1">
        <f t="array" ref="AA664">IF(Z664&gt;0,INDEX($M$40:$M$61,Z664,1),AA663)</f>
        <v>45987</v>
      </c>
      <c r="AB664" s="1" cm="1">
        <f t="array" ref="AB664">IF(Z664&gt;0,INDEX($M$40:$M$61,Z664+1,1),AB663)</f>
        <v>46352</v>
      </c>
      <c r="AC664" s="44">
        <f t="shared" si="113"/>
        <v>365</v>
      </c>
      <c r="AD664" s="45">
        <f t="shared" si="114"/>
        <v>0.97479742491013577</v>
      </c>
      <c r="AE664" s="45">
        <f t="shared" si="115"/>
        <v>0.95711360205848117</v>
      </c>
      <c r="AF664" s="44">
        <f t="shared" si="118"/>
        <v>295</v>
      </c>
      <c r="AG664" s="45">
        <f t="shared" si="116"/>
        <v>0.96047997680658015</v>
      </c>
      <c r="AH664">
        <f t="shared" si="117"/>
        <v>2.1993896523459736E-2</v>
      </c>
      <c r="AI664" s="40">
        <f ca="1"/>
        <v>1.8057253203096479E-2</v>
      </c>
      <c r="AJ664" s="229">
        <v>-2E-3</v>
      </c>
      <c r="AK664" s="230">
        <v>1.9993896523459738E-2</v>
      </c>
      <c r="AL664" s="231">
        <v>0.96400820117997166</v>
      </c>
    </row>
    <row r="665" spans="24:38">
      <c r="X665" s="46">
        <v>661</v>
      </c>
      <c r="Y665" s="1">
        <f t="shared" si="111"/>
        <v>46283</v>
      </c>
      <c r="Z665" s="44">
        <f t="shared" si="112"/>
        <v>0</v>
      </c>
      <c r="AA665" s="1" cm="1">
        <f t="array" ref="AA665">IF(Z665&gt;0,INDEX($M$40:$M$61,Z665,1),AA664)</f>
        <v>45987</v>
      </c>
      <c r="AB665" s="1" cm="1">
        <f t="array" ref="AB665">IF(Z665&gt;0,INDEX($M$40:$M$61,Z665+1,1),AB664)</f>
        <v>46352</v>
      </c>
      <c r="AC665" s="44">
        <f t="shared" si="113"/>
        <v>365</v>
      </c>
      <c r="AD665" s="45">
        <f t="shared" si="114"/>
        <v>0.97479742491013577</v>
      </c>
      <c r="AE665" s="45">
        <f t="shared" si="115"/>
        <v>0.95711360205848117</v>
      </c>
      <c r="AF665" s="44">
        <f t="shared" si="118"/>
        <v>296</v>
      </c>
      <c r="AG665" s="45">
        <f t="shared" si="116"/>
        <v>0.96043180247257598</v>
      </c>
      <c r="AH665">
        <f t="shared" si="117"/>
        <v>2.1987940250884113E-2</v>
      </c>
      <c r="AI665" s="40">
        <f ca="1"/>
        <v>1.8057253203016543E-2</v>
      </c>
      <c r="AJ665" s="229">
        <v>-2E-3</v>
      </c>
      <c r="AK665" s="230">
        <v>1.9987940250884115E-2</v>
      </c>
      <c r="AL665" s="231">
        <v>0.96396520522988338</v>
      </c>
    </row>
    <row r="666" spans="24:38">
      <c r="X666" s="46">
        <v>662</v>
      </c>
      <c r="Y666" s="1">
        <f t="shared" si="111"/>
        <v>46284</v>
      </c>
      <c r="Z666" s="44">
        <f t="shared" si="112"/>
        <v>0</v>
      </c>
      <c r="AA666" s="1" cm="1">
        <f t="array" ref="AA666">IF(Z666&gt;0,INDEX($M$40:$M$61,Z666,1),AA665)</f>
        <v>45987</v>
      </c>
      <c r="AB666" s="1" cm="1">
        <f t="array" ref="AB666">IF(Z666&gt;0,INDEX($M$40:$M$61,Z666+1,1),AB665)</f>
        <v>46352</v>
      </c>
      <c r="AC666" s="44">
        <f t="shared" si="113"/>
        <v>365</v>
      </c>
      <c r="AD666" s="45">
        <f t="shared" si="114"/>
        <v>0.97479742491013577</v>
      </c>
      <c r="AE666" s="45">
        <f t="shared" si="115"/>
        <v>0.95711360205848117</v>
      </c>
      <c r="AF666" s="44">
        <f t="shared" si="118"/>
        <v>297</v>
      </c>
      <c r="AG666" s="45">
        <f t="shared" si="116"/>
        <v>0.96038363055482867</v>
      </c>
      <c r="AH666">
        <f t="shared" si="117"/>
        <v>2.1982001973089756E-2</v>
      </c>
      <c r="AI666" s="40">
        <f ca="1"/>
        <v>1.8057253203096479E-2</v>
      </c>
      <c r="AJ666" s="229">
        <v>-2E-3</v>
      </c>
      <c r="AK666" s="230">
        <v>1.9982001973089754E-2</v>
      </c>
      <c r="AL666" s="231">
        <v>0.96392221119746713</v>
      </c>
    </row>
    <row r="667" spans="24:38">
      <c r="X667" s="46">
        <v>663</v>
      </c>
      <c r="Y667" s="1">
        <f t="shared" si="111"/>
        <v>46285</v>
      </c>
      <c r="Z667" s="44">
        <f t="shared" si="112"/>
        <v>0</v>
      </c>
      <c r="AA667" s="1" cm="1">
        <f t="array" ref="AA667">IF(Z667&gt;0,INDEX($M$40:$M$61,Z667,1),AA666)</f>
        <v>45987</v>
      </c>
      <c r="AB667" s="1" cm="1">
        <f t="array" ref="AB667">IF(Z667&gt;0,INDEX($M$40:$M$61,Z667+1,1),AB666)</f>
        <v>46352</v>
      </c>
      <c r="AC667" s="44">
        <f t="shared" si="113"/>
        <v>365</v>
      </c>
      <c r="AD667" s="45">
        <f t="shared" si="114"/>
        <v>0.97479742491013577</v>
      </c>
      <c r="AE667" s="45">
        <f t="shared" si="115"/>
        <v>0.95711360205848117</v>
      </c>
      <c r="AF667" s="44">
        <f t="shared" si="118"/>
        <v>298</v>
      </c>
      <c r="AG667" s="45">
        <f t="shared" si="116"/>
        <v>0.96033546105321721</v>
      </c>
      <c r="AH667">
        <f t="shared" si="117"/>
        <v>2.1976081608652213E-2</v>
      </c>
      <c r="AI667" s="40">
        <f ca="1"/>
        <v>1.8057253203096479E-2</v>
      </c>
      <c r="AJ667" s="229">
        <v>-2E-3</v>
      </c>
      <c r="AK667" s="230">
        <v>1.9976081608652212E-2</v>
      </c>
      <c r="AL667" s="231">
        <v>0.96387921908263763</v>
      </c>
    </row>
    <row r="668" spans="24:38">
      <c r="X668" s="46">
        <v>664</v>
      </c>
      <c r="Y668" s="1">
        <f t="shared" si="111"/>
        <v>46286</v>
      </c>
      <c r="Z668" s="44">
        <f t="shared" si="112"/>
        <v>0</v>
      </c>
      <c r="AA668" s="1" cm="1">
        <f t="array" ref="AA668">IF(Z668&gt;0,INDEX($M$40:$M$61,Z668,1),AA667)</f>
        <v>45987</v>
      </c>
      <c r="AB668" s="1" cm="1">
        <f t="array" ref="AB668">IF(Z668&gt;0,INDEX($M$40:$M$61,Z668+1,1),AB667)</f>
        <v>46352</v>
      </c>
      <c r="AC668" s="44">
        <f t="shared" si="113"/>
        <v>365</v>
      </c>
      <c r="AD668" s="45">
        <f t="shared" si="114"/>
        <v>0.97479742491013577</v>
      </c>
      <c r="AE668" s="45">
        <f t="shared" si="115"/>
        <v>0.95711360205848117</v>
      </c>
      <c r="AF668" s="44">
        <f t="shared" si="118"/>
        <v>299</v>
      </c>
      <c r="AG668" s="45">
        <f t="shared" si="116"/>
        <v>0.96028729396762036</v>
      </c>
      <c r="AH668">
        <f t="shared" si="117"/>
        <v>2.1970179076637682E-2</v>
      </c>
      <c r="AI668" s="40">
        <f ca="1"/>
        <v>1.8057253203096479E-2</v>
      </c>
      <c r="AJ668" s="229">
        <v>-2E-3</v>
      </c>
      <c r="AK668" s="230">
        <v>1.997017907663768E-2</v>
      </c>
      <c r="AL668" s="231">
        <v>0.96383622888530929</v>
      </c>
    </row>
    <row r="669" spans="24:38">
      <c r="X669" s="46">
        <v>665</v>
      </c>
      <c r="Y669" s="1">
        <f t="shared" si="111"/>
        <v>46287</v>
      </c>
      <c r="Z669" s="44">
        <f t="shared" si="112"/>
        <v>0</v>
      </c>
      <c r="AA669" s="1" cm="1">
        <f t="array" ref="AA669">IF(Z669&gt;0,INDEX($M$40:$M$61,Z669,1),AA668)</f>
        <v>45987</v>
      </c>
      <c r="AB669" s="1" cm="1">
        <f t="array" ref="AB669">IF(Z669&gt;0,INDEX($M$40:$M$61,Z669+1,1),AB668)</f>
        <v>46352</v>
      </c>
      <c r="AC669" s="44">
        <f t="shared" si="113"/>
        <v>365</v>
      </c>
      <c r="AD669" s="45">
        <f t="shared" si="114"/>
        <v>0.97479742491013577</v>
      </c>
      <c r="AE669" s="45">
        <f t="shared" si="115"/>
        <v>0.95711360205848117</v>
      </c>
      <c r="AF669" s="44">
        <f t="shared" si="118"/>
        <v>300</v>
      </c>
      <c r="AG669" s="45">
        <f t="shared" si="116"/>
        <v>0.96023912929791677</v>
      </c>
      <c r="AH669">
        <f t="shared" si="117"/>
        <v>2.196429429659923E-2</v>
      </c>
      <c r="AI669" s="40">
        <f ca="1"/>
        <v>1.8057253203096479E-2</v>
      </c>
      <c r="AJ669" s="229">
        <v>-2E-3</v>
      </c>
      <c r="AK669" s="230">
        <v>1.9964294296599232E-2</v>
      </c>
      <c r="AL669" s="231">
        <v>0.96379324060539628</v>
      </c>
    </row>
    <row r="670" spans="24:38">
      <c r="X670" s="46">
        <v>666</v>
      </c>
      <c r="Y670" s="1">
        <f t="shared" si="111"/>
        <v>46288</v>
      </c>
      <c r="Z670" s="44">
        <f t="shared" si="112"/>
        <v>0</v>
      </c>
      <c r="AA670" s="1" cm="1">
        <f t="array" ref="AA670">IF(Z670&gt;0,INDEX($M$40:$M$61,Z670,1),AA669)</f>
        <v>45987</v>
      </c>
      <c r="AB670" s="1" cm="1">
        <f t="array" ref="AB670">IF(Z670&gt;0,INDEX($M$40:$M$61,Z670+1,1),AB669)</f>
        <v>46352</v>
      </c>
      <c r="AC670" s="44">
        <f t="shared" si="113"/>
        <v>365</v>
      </c>
      <c r="AD670" s="45">
        <f t="shared" si="114"/>
        <v>0.97479742491013577</v>
      </c>
      <c r="AE670" s="45">
        <f t="shared" si="115"/>
        <v>0.95711360205848117</v>
      </c>
      <c r="AF670" s="44">
        <f t="shared" si="118"/>
        <v>301</v>
      </c>
      <c r="AG670" s="45">
        <f t="shared" si="116"/>
        <v>0.96019096704398565</v>
      </c>
      <c r="AH670">
        <f t="shared" si="117"/>
        <v>2.1958427188572785E-2</v>
      </c>
      <c r="AI670" s="40">
        <f ca="1"/>
        <v>1.8057253203096479E-2</v>
      </c>
      <c r="AJ670" s="229">
        <v>-2E-3</v>
      </c>
      <c r="AK670" s="230">
        <v>1.9958427188572783E-2</v>
      </c>
      <c r="AL670" s="231">
        <v>0.96375025424281369</v>
      </c>
    </row>
    <row r="671" spans="24:38">
      <c r="X671" s="46">
        <v>667</v>
      </c>
      <c r="Y671" s="1">
        <f t="shared" si="111"/>
        <v>46289</v>
      </c>
      <c r="Z671" s="44">
        <f t="shared" si="112"/>
        <v>0</v>
      </c>
      <c r="AA671" s="1" cm="1">
        <f t="array" ref="AA671">IF(Z671&gt;0,INDEX($M$40:$M$61,Z671,1),AA670)</f>
        <v>45987</v>
      </c>
      <c r="AB671" s="1" cm="1">
        <f t="array" ref="AB671">IF(Z671&gt;0,INDEX($M$40:$M$61,Z671+1,1),AB670)</f>
        <v>46352</v>
      </c>
      <c r="AC671" s="44">
        <f t="shared" si="113"/>
        <v>365</v>
      </c>
      <c r="AD671" s="45">
        <f t="shared" si="114"/>
        <v>0.97479742491013577</v>
      </c>
      <c r="AE671" s="45">
        <f t="shared" si="115"/>
        <v>0.95711360205848117</v>
      </c>
      <c r="AF671" s="44">
        <f t="shared" si="118"/>
        <v>302</v>
      </c>
      <c r="AG671" s="45">
        <f t="shared" si="116"/>
        <v>0.96014280720570555</v>
      </c>
      <c r="AH671">
        <f t="shared" si="117"/>
        <v>2.1952577673074201E-2</v>
      </c>
      <c r="AI671" s="40">
        <f ca="1"/>
        <v>1.8057253203096479E-2</v>
      </c>
      <c r="AJ671" s="229">
        <v>-2E-3</v>
      </c>
      <c r="AK671" s="230">
        <v>1.99525776730742E-2</v>
      </c>
      <c r="AL671" s="231">
        <v>0.96370726979747556</v>
      </c>
    </row>
    <row r="672" spans="24:38">
      <c r="X672" s="46">
        <v>668</v>
      </c>
      <c r="Y672" s="1">
        <f t="shared" si="111"/>
        <v>46290</v>
      </c>
      <c r="Z672" s="44">
        <f t="shared" si="112"/>
        <v>0</v>
      </c>
      <c r="AA672" s="1" cm="1">
        <f t="array" ref="AA672">IF(Z672&gt;0,INDEX($M$40:$M$61,Z672,1),AA671)</f>
        <v>45987</v>
      </c>
      <c r="AB672" s="1" cm="1">
        <f t="array" ref="AB672">IF(Z672&gt;0,INDEX($M$40:$M$61,Z672+1,1),AB671)</f>
        <v>46352</v>
      </c>
      <c r="AC672" s="44">
        <f t="shared" si="113"/>
        <v>365</v>
      </c>
      <c r="AD672" s="45">
        <f t="shared" si="114"/>
        <v>0.97479742491013577</v>
      </c>
      <c r="AE672" s="45">
        <f t="shared" si="115"/>
        <v>0.95711360205848117</v>
      </c>
      <c r="AF672" s="44">
        <f t="shared" si="118"/>
        <v>303</v>
      </c>
      <c r="AG672" s="45">
        <f t="shared" si="116"/>
        <v>0.96009464978295544</v>
      </c>
      <c r="AH672">
        <f t="shared" si="117"/>
        <v>2.1946745671095044E-2</v>
      </c>
      <c r="AI672" s="40">
        <f ca="1"/>
        <v>1.8057253203096479E-2</v>
      </c>
      <c r="AJ672" s="229">
        <v>-2E-3</v>
      </c>
      <c r="AK672" s="230">
        <v>1.9946745671095042E-2</v>
      </c>
      <c r="AL672" s="231">
        <v>0.96366428726929654</v>
      </c>
    </row>
    <row r="673" spans="24:38">
      <c r="X673" s="46">
        <v>669</v>
      </c>
      <c r="Y673" s="1">
        <f t="shared" si="111"/>
        <v>46291</v>
      </c>
      <c r="Z673" s="44">
        <f t="shared" si="112"/>
        <v>0</v>
      </c>
      <c r="AA673" s="1" cm="1">
        <f t="array" ref="AA673">IF(Z673&gt;0,INDEX($M$40:$M$61,Z673,1),AA672)</f>
        <v>45987</v>
      </c>
      <c r="AB673" s="1" cm="1">
        <f t="array" ref="AB673">IF(Z673&gt;0,INDEX($M$40:$M$61,Z673+1,1),AB672)</f>
        <v>46352</v>
      </c>
      <c r="AC673" s="44">
        <f t="shared" si="113"/>
        <v>365</v>
      </c>
      <c r="AD673" s="45">
        <f t="shared" si="114"/>
        <v>0.97479742491013577</v>
      </c>
      <c r="AE673" s="45">
        <f t="shared" si="115"/>
        <v>0.95711360205848117</v>
      </c>
      <c r="AF673" s="44">
        <f t="shared" si="118"/>
        <v>304</v>
      </c>
      <c r="AG673" s="45">
        <f t="shared" si="116"/>
        <v>0.96004649477561399</v>
      </c>
      <c r="AH673">
        <f t="shared" si="117"/>
        <v>2.1940931104099445E-2</v>
      </c>
      <c r="AI673" s="40">
        <f ca="1"/>
        <v>1.8057253203096479E-2</v>
      </c>
      <c r="AJ673" s="229">
        <v>-2E-3</v>
      </c>
      <c r="AK673" s="230">
        <v>1.9940931104099446E-2</v>
      </c>
      <c r="AL673" s="231">
        <v>0.96362130665819101</v>
      </c>
    </row>
    <row r="674" spans="24:38">
      <c r="X674" s="46">
        <v>670</v>
      </c>
      <c r="Y674" s="1">
        <f t="shared" si="111"/>
        <v>46292</v>
      </c>
      <c r="Z674" s="44">
        <f t="shared" si="112"/>
        <v>0</v>
      </c>
      <c r="AA674" s="1" cm="1">
        <f t="array" ref="AA674">IF(Z674&gt;0,INDEX($M$40:$M$61,Z674,1),AA673)</f>
        <v>45987</v>
      </c>
      <c r="AB674" s="1" cm="1">
        <f t="array" ref="AB674">IF(Z674&gt;0,INDEX($M$40:$M$61,Z674+1,1),AB673)</f>
        <v>46352</v>
      </c>
      <c r="AC674" s="44">
        <f t="shared" si="113"/>
        <v>365</v>
      </c>
      <c r="AD674" s="45">
        <f t="shared" si="114"/>
        <v>0.97479742491013577</v>
      </c>
      <c r="AE674" s="45">
        <f t="shared" si="115"/>
        <v>0.95711360205848117</v>
      </c>
      <c r="AF674" s="44">
        <f t="shared" si="118"/>
        <v>305</v>
      </c>
      <c r="AG674" s="45">
        <f t="shared" si="116"/>
        <v>0.95999834218356028</v>
      </c>
      <c r="AH674">
        <f t="shared" si="117"/>
        <v>2.1935133894020194E-2</v>
      </c>
      <c r="AI674" s="40">
        <f ca="1"/>
        <v>1.8057253203096479E-2</v>
      </c>
      <c r="AJ674" s="229">
        <v>-2E-3</v>
      </c>
      <c r="AK674" s="230">
        <v>1.9935133894020192E-2</v>
      </c>
      <c r="AL674" s="231">
        <v>0.96357832796407361</v>
      </c>
    </row>
    <row r="675" spans="24:38">
      <c r="X675" s="46">
        <v>671</v>
      </c>
      <c r="Y675" s="1">
        <f t="shared" si="111"/>
        <v>46293</v>
      </c>
      <c r="Z675" s="44">
        <f t="shared" si="112"/>
        <v>0</v>
      </c>
      <c r="AA675" s="1" cm="1">
        <f t="array" ref="AA675">IF(Z675&gt;0,INDEX($M$40:$M$61,Z675,1),AA674)</f>
        <v>45987</v>
      </c>
      <c r="AB675" s="1" cm="1">
        <f t="array" ref="AB675">IF(Z675&gt;0,INDEX($M$40:$M$61,Z675+1,1),AB674)</f>
        <v>46352</v>
      </c>
      <c r="AC675" s="44">
        <f t="shared" si="113"/>
        <v>365</v>
      </c>
      <c r="AD675" s="45">
        <f t="shared" si="114"/>
        <v>0.97479742491013577</v>
      </c>
      <c r="AE675" s="45">
        <f t="shared" si="115"/>
        <v>0.95711360205848117</v>
      </c>
      <c r="AF675" s="44">
        <f t="shared" si="118"/>
        <v>306</v>
      </c>
      <c r="AG675" s="45">
        <f t="shared" si="116"/>
        <v>0.95995019200667309</v>
      </c>
      <c r="AH675">
        <f t="shared" si="117"/>
        <v>2.192935396325562E-2</v>
      </c>
      <c r="AI675" s="40">
        <f ca="1"/>
        <v>1.8057253203096479E-2</v>
      </c>
      <c r="AJ675" s="229">
        <v>-2E-3</v>
      </c>
      <c r="AK675" s="230">
        <v>1.9929353963255618E-2</v>
      </c>
      <c r="AL675" s="231">
        <v>0.96353535118685885</v>
      </c>
    </row>
    <row r="676" spans="24:38">
      <c r="X676" s="46">
        <v>672</v>
      </c>
      <c r="Y676" s="1">
        <f t="shared" si="111"/>
        <v>46294</v>
      </c>
      <c r="Z676" s="44">
        <f t="shared" si="112"/>
        <v>0</v>
      </c>
      <c r="AA676" s="1" cm="1">
        <f t="array" ref="AA676">IF(Z676&gt;0,INDEX($M$40:$M$61,Z676,1),AA675)</f>
        <v>45987</v>
      </c>
      <c r="AB676" s="1" cm="1">
        <f t="array" ref="AB676">IF(Z676&gt;0,INDEX($M$40:$M$61,Z676+1,1),AB675)</f>
        <v>46352</v>
      </c>
      <c r="AC676" s="44">
        <f t="shared" si="113"/>
        <v>365</v>
      </c>
      <c r="AD676" s="45">
        <f t="shared" si="114"/>
        <v>0.97479742491013577</v>
      </c>
      <c r="AE676" s="45">
        <f t="shared" si="115"/>
        <v>0.95711360205848117</v>
      </c>
      <c r="AF676" s="44">
        <f t="shared" si="118"/>
        <v>307</v>
      </c>
      <c r="AG676" s="45">
        <f t="shared" si="116"/>
        <v>0.95990204424483117</v>
      </c>
      <c r="AH676">
        <f t="shared" si="117"/>
        <v>2.192359123466598E-2</v>
      </c>
      <c r="AI676" s="40">
        <f ca="1"/>
        <v>1.8057253203096479E-2</v>
      </c>
      <c r="AJ676" s="229">
        <v>-2E-3</v>
      </c>
      <c r="AK676" s="230">
        <v>1.9923591234665979E-2</v>
      </c>
      <c r="AL676" s="231">
        <v>0.96349237632646101</v>
      </c>
    </row>
    <row r="677" spans="24:38">
      <c r="X677" s="46">
        <v>673</v>
      </c>
      <c r="Y677" s="1">
        <f t="shared" si="111"/>
        <v>46295</v>
      </c>
      <c r="Z677" s="44">
        <f t="shared" si="112"/>
        <v>0</v>
      </c>
      <c r="AA677" s="1" cm="1">
        <f t="array" ref="AA677">IF(Z677&gt;0,INDEX($M$40:$M$61,Z677,1),AA676)</f>
        <v>45987</v>
      </c>
      <c r="AB677" s="1" cm="1">
        <f t="array" ref="AB677">IF(Z677&gt;0,INDEX($M$40:$M$61,Z677+1,1),AB676)</f>
        <v>46352</v>
      </c>
      <c r="AC677" s="44">
        <f t="shared" si="113"/>
        <v>365</v>
      </c>
      <c r="AD677" s="45">
        <f t="shared" si="114"/>
        <v>0.97479742491013577</v>
      </c>
      <c r="AE677" s="45">
        <f t="shared" si="115"/>
        <v>0.95711360205848117</v>
      </c>
      <c r="AF677" s="44">
        <f t="shared" si="118"/>
        <v>308</v>
      </c>
      <c r="AG677" s="45">
        <f t="shared" si="116"/>
        <v>0.9598538988979135</v>
      </c>
      <c r="AH677">
        <f t="shared" si="117"/>
        <v>2.1917845631569902E-2</v>
      </c>
      <c r="AI677" s="40">
        <f ca="1"/>
        <v>1.8057253203096479E-2</v>
      </c>
      <c r="AJ677" s="229">
        <v>-2E-3</v>
      </c>
      <c r="AK677" s="230">
        <v>1.9917845631569904E-2</v>
      </c>
      <c r="AL677" s="231">
        <v>0.96344940338279472</v>
      </c>
    </row>
    <row r="678" spans="24:38">
      <c r="X678" s="46">
        <v>674</v>
      </c>
      <c r="Y678" s="1">
        <f t="shared" si="111"/>
        <v>46296</v>
      </c>
      <c r="Z678" s="44">
        <f t="shared" si="112"/>
        <v>0</v>
      </c>
      <c r="AA678" s="1" cm="1">
        <f t="array" ref="AA678">IF(Z678&gt;0,INDEX($M$40:$M$61,Z678,1),AA677)</f>
        <v>45987</v>
      </c>
      <c r="AB678" s="1" cm="1">
        <f t="array" ref="AB678">IF(Z678&gt;0,INDEX($M$40:$M$61,Z678+1,1),AB677)</f>
        <v>46352</v>
      </c>
      <c r="AC678" s="44">
        <f t="shared" si="113"/>
        <v>365</v>
      </c>
      <c r="AD678" s="45">
        <f t="shared" si="114"/>
        <v>0.97479742491013577</v>
      </c>
      <c r="AE678" s="45">
        <f t="shared" si="115"/>
        <v>0.95711360205848117</v>
      </c>
      <c r="AF678" s="44">
        <f t="shared" si="118"/>
        <v>309</v>
      </c>
      <c r="AG678" s="45">
        <f t="shared" si="116"/>
        <v>0.95980575596579887</v>
      </c>
      <c r="AH678">
        <f t="shared" si="117"/>
        <v>2.1912117077741211E-2</v>
      </c>
      <c r="AI678" s="40">
        <f ca="1"/>
        <v>1.8057253203096479E-2</v>
      </c>
      <c r="AJ678" s="229">
        <v>-2E-3</v>
      </c>
      <c r="AK678" s="230">
        <v>1.9912117077741209E-2</v>
      </c>
      <c r="AL678" s="231">
        <v>0.96340643235577461</v>
      </c>
    </row>
    <row r="679" spans="24:38">
      <c r="X679" s="46">
        <v>675</v>
      </c>
      <c r="Y679" s="1">
        <f t="shared" si="111"/>
        <v>46297</v>
      </c>
      <c r="Z679" s="44">
        <f t="shared" si="112"/>
        <v>0</v>
      </c>
      <c r="AA679" s="1" cm="1">
        <f t="array" ref="AA679">IF(Z679&gt;0,INDEX($M$40:$M$61,Z679,1),AA678)</f>
        <v>45987</v>
      </c>
      <c r="AB679" s="1" cm="1">
        <f t="array" ref="AB679">IF(Z679&gt;0,INDEX($M$40:$M$61,Z679+1,1),AB678)</f>
        <v>46352</v>
      </c>
      <c r="AC679" s="44">
        <f t="shared" si="113"/>
        <v>365</v>
      </c>
      <c r="AD679" s="45">
        <f t="shared" si="114"/>
        <v>0.97479742491013577</v>
      </c>
      <c r="AE679" s="45">
        <f t="shared" si="115"/>
        <v>0.95711360205848117</v>
      </c>
      <c r="AF679" s="44">
        <f t="shared" si="118"/>
        <v>310</v>
      </c>
      <c r="AG679" s="45">
        <f t="shared" si="116"/>
        <v>0.95975761544836624</v>
      </c>
      <c r="AH679">
        <f t="shared" si="117"/>
        <v>2.1906405497405329E-2</v>
      </c>
      <c r="AI679" s="40">
        <f ca="1"/>
        <v>1.8057253203096479E-2</v>
      </c>
      <c r="AJ679" s="229">
        <v>-2E-3</v>
      </c>
      <c r="AK679" s="230">
        <v>1.9906405497405327E-2</v>
      </c>
      <c r="AL679" s="231">
        <v>0.96336346324531497</v>
      </c>
    </row>
    <row r="680" spans="24:38">
      <c r="X680" s="46">
        <v>676</v>
      </c>
      <c r="Y680" s="1">
        <f t="shared" si="111"/>
        <v>46298</v>
      </c>
      <c r="Z680" s="44">
        <f t="shared" si="112"/>
        <v>0</v>
      </c>
      <c r="AA680" s="1" cm="1">
        <f t="array" ref="AA680">IF(Z680&gt;0,INDEX($M$40:$M$61,Z680,1),AA679)</f>
        <v>45987</v>
      </c>
      <c r="AB680" s="1" cm="1">
        <f t="array" ref="AB680">IF(Z680&gt;0,INDEX($M$40:$M$61,Z680+1,1),AB679)</f>
        <v>46352</v>
      </c>
      <c r="AC680" s="44">
        <f t="shared" si="113"/>
        <v>365</v>
      </c>
      <c r="AD680" s="45">
        <f t="shared" si="114"/>
        <v>0.97479742491013577</v>
      </c>
      <c r="AE680" s="45">
        <f t="shared" si="115"/>
        <v>0.95711360205848117</v>
      </c>
      <c r="AF680" s="44">
        <f t="shared" si="118"/>
        <v>311</v>
      </c>
      <c r="AG680" s="45">
        <f t="shared" si="116"/>
        <v>0.9597094773454945</v>
      </c>
      <c r="AH680">
        <f t="shared" si="117"/>
        <v>2.1900710815236112E-2</v>
      </c>
      <c r="AI680" s="40">
        <f ca="1"/>
        <v>1.8057253203096479E-2</v>
      </c>
      <c r="AJ680" s="229">
        <v>-2E-3</v>
      </c>
      <c r="AK680" s="230">
        <v>1.990071081523611E-2</v>
      </c>
      <c r="AL680" s="231">
        <v>0.96332049605133052</v>
      </c>
    </row>
    <row r="681" spans="24:38">
      <c r="X681" s="46">
        <v>677</v>
      </c>
      <c r="Y681" s="1">
        <f t="shared" si="111"/>
        <v>46299</v>
      </c>
      <c r="Z681" s="44">
        <f t="shared" si="112"/>
        <v>0</v>
      </c>
      <c r="AA681" s="1" cm="1">
        <f t="array" ref="AA681">IF(Z681&gt;0,INDEX($M$40:$M$61,Z681,1),AA680)</f>
        <v>45987</v>
      </c>
      <c r="AB681" s="1" cm="1">
        <f t="array" ref="AB681">IF(Z681&gt;0,INDEX($M$40:$M$61,Z681+1,1),AB680)</f>
        <v>46352</v>
      </c>
      <c r="AC681" s="44">
        <f t="shared" si="113"/>
        <v>365</v>
      </c>
      <c r="AD681" s="45">
        <f t="shared" si="114"/>
        <v>0.97479742491013577</v>
      </c>
      <c r="AE681" s="45">
        <f t="shared" si="115"/>
        <v>0.95711360205848117</v>
      </c>
      <c r="AF681" s="44">
        <f t="shared" si="118"/>
        <v>312</v>
      </c>
      <c r="AG681" s="45">
        <f t="shared" si="116"/>
        <v>0.95966134165706252</v>
      </c>
      <c r="AH681">
        <f t="shared" si="117"/>
        <v>2.1895032956352475E-2</v>
      </c>
      <c r="AI681" s="40">
        <f ca="1"/>
        <v>1.8057253203096479E-2</v>
      </c>
      <c r="AJ681" s="229">
        <v>-2E-3</v>
      </c>
      <c r="AK681" s="230">
        <v>1.9895032956352476E-2</v>
      </c>
      <c r="AL681" s="231">
        <v>0.96327753077373579</v>
      </c>
    </row>
    <row r="682" spans="24:38">
      <c r="X682" s="46">
        <v>678</v>
      </c>
      <c r="Y682" s="1">
        <f t="shared" si="111"/>
        <v>46300</v>
      </c>
      <c r="Z682" s="44">
        <f t="shared" si="112"/>
        <v>0</v>
      </c>
      <c r="AA682" s="1" cm="1">
        <f t="array" ref="AA682">IF(Z682&gt;0,INDEX($M$40:$M$61,Z682,1),AA681)</f>
        <v>45987</v>
      </c>
      <c r="AB682" s="1" cm="1">
        <f t="array" ref="AB682">IF(Z682&gt;0,INDEX($M$40:$M$61,Z682+1,1),AB681)</f>
        <v>46352</v>
      </c>
      <c r="AC682" s="44">
        <f t="shared" si="113"/>
        <v>365</v>
      </c>
      <c r="AD682" s="45">
        <f t="shared" si="114"/>
        <v>0.97479742491013577</v>
      </c>
      <c r="AE682" s="45">
        <f t="shared" si="115"/>
        <v>0.95711360205848117</v>
      </c>
      <c r="AF682" s="44">
        <f t="shared" si="118"/>
        <v>313</v>
      </c>
      <c r="AG682" s="45">
        <f t="shared" si="116"/>
        <v>0.95961320838294928</v>
      </c>
      <c r="AH682">
        <f t="shared" si="117"/>
        <v>2.1889371846315057E-2</v>
      </c>
      <c r="AI682" s="40">
        <f ca="1"/>
        <v>1.8057253203016543E-2</v>
      </c>
      <c r="AJ682" s="229">
        <v>-2E-3</v>
      </c>
      <c r="AK682" s="230">
        <v>1.9889371846315056E-2</v>
      </c>
      <c r="AL682" s="231">
        <v>0.96323456741244518</v>
      </c>
    </row>
    <row r="683" spans="24:38">
      <c r="X683" s="46">
        <v>679</v>
      </c>
      <c r="Y683" s="1">
        <f t="shared" si="111"/>
        <v>46301</v>
      </c>
      <c r="Z683" s="44">
        <f t="shared" si="112"/>
        <v>0</v>
      </c>
      <c r="AA683" s="1" cm="1">
        <f t="array" ref="AA683">IF(Z683&gt;0,INDEX($M$40:$M$61,Z683,1),AA682)</f>
        <v>45987</v>
      </c>
      <c r="AB683" s="1" cm="1">
        <f t="array" ref="AB683">IF(Z683&gt;0,INDEX($M$40:$M$61,Z683+1,1),AB682)</f>
        <v>46352</v>
      </c>
      <c r="AC683" s="44">
        <f t="shared" si="113"/>
        <v>365</v>
      </c>
      <c r="AD683" s="45">
        <f t="shared" si="114"/>
        <v>0.97479742491013577</v>
      </c>
      <c r="AE683" s="45">
        <f t="shared" si="115"/>
        <v>0.95711360205848117</v>
      </c>
      <c r="AF683" s="44">
        <f t="shared" si="118"/>
        <v>314</v>
      </c>
      <c r="AG683" s="45">
        <f t="shared" si="116"/>
        <v>0.95956507752303355</v>
      </c>
      <c r="AH683">
        <f t="shared" si="117"/>
        <v>2.1883727411123148E-2</v>
      </c>
      <c r="AI683" s="40">
        <f ca="1"/>
        <v>1.8057253203096479E-2</v>
      </c>
      <c r="AJ683" s="229">
        <v>-2E-3</v>
      </c>
      <c r="AK683" s="230">
        <v>1.9883727411123146E-2</v>
      </c>
      <c r="AL683" s="231">
        <v>0.9631916059673733</v>
      </c>
    </row>
    <row r="684" spans="24:38">
      <c r="X684" s="46">
        <v>680</v>
      </c>
      <c r="Y684" s="1">
        <f t="shared" si="111"/>
        <v>46302</v>
      </c>
      <c r="Z684" s="44">
        <f t="shared" si="112"/>
        <v>0</v>
      </c>
      <c r="AA684" s="1" cm="1">
        <f t="array" ref="AA684">IF(Z684&gt;0,INDEX($M$40:$M$61,Z684,1),AA683)</f>
        <v>45987</v>
      </c>
      <c r="AB684" s="1" cm="1">
        <f t="array" ref="AB684">IF(Z684&gt;0,INDEX($M$40:$M$61,Z684+1,1),AB683)</f>
        <v>46352</v>
      </c>
      <c r="AC684" s="44">
        <f t="shared" si="113"/>
        <v>365</v>
      </c>
      <c r="AD684" s="45">
        <f t="shared" si="114"/>
        <v>0.97479742491013577</v>
      </c>
      <c r="AE684" s="45">
        <f t="shared" si="115"/>
        <v>0.95711360205848117</v>
      </c>
      <c r="AF684" s="44">
        <f t="shared" si="118"/>
        <v>315</v>
      </c>
      <c r="AG684" s="45">
        <f t="shared" si="116"/>
        <v>0.95951694907719431</v>
      </c>
      <c r="AH684">
        <f t="shared" si="117"/>
        <v>2.1878099577211201E-2</v>
      </c>
      <c r="AI684" s="40">
        <f ca="1"/>
        <v>1.8057253203096479E-2</v>
      </c>
      <c r="AJ684" s="229">
        <v>-2E-3</v>
      </c>
      <c r="AK684" s="230">
        <v>1.9878099577211199E-2</v>
      </c>
      <c r="AL684" s="231">
        <v>0.96314864643843456</v>
      </c>
    </row>
    <row r="685" spans="24:38">
      <c r="X685" s="46">
        <v>681</v>
      </c>
      <c r="Y685" s="1">
        <f t="shared" si="111"/>
        <v>46303</v>
      </c>
      <c r="Z685" s="44">
        <f t="shared" si="112"/>
        <v>0</v>
      </c>
      <c r="AA685" s="1" cm="1">
        <f t="array" ref="AA685">IF(Z685&gt;0,INDEX($M$40:$M$61,Z685,1),AA684)</f>
        <v>45987</v>
      </c>
      <c r="AB685" s="1" cm="1">
        <f t="array" ref="AB685">IF(Z685&gt;0,INDEX($M$40:$M$61,Z685+1,1),AB684)</f>
        <v>46352</v>
      </c>
      <c r="AC685" s="44">
        <f t="shared" si="113"/>
        <v>365</v>
      </c>
      <c r="AD685" s="45">
        <f t="shared" si="114"/>
        <v>0.97479742491013577</v>
      </c>
      <c r="AE685" s="45">
        <f t="shared" si="115"/>
        <v>0.95711360205848117</v>
      </c>
      <c r="AF685" s="44">
        <f t="shared" si="118"/>
        <v>316</v>
      </c>
      <c r="AG685" s="45">
        <f t="shared" si="116"/>
        <v>0.95946882304531034</v>
      </c>
      <c r="AH685">
        <f t="shared" si="117"/>
        <v>2.1872488271445917E-2</v>
      </c>
      <c r="AI685" s="40">
        <f ca="1"/>
        <v>1.8057253203096479E-2</v>
      </c>
      <c r="AJ685" s="229">
        <v>-2E-3</v>
      </c>
      <c r="AK685" s="230">
        <v>1.9872488271445915E-2</v>
      </c>
      <c r="AL685" s="231">
        <v>0.96310568882554359</v>
      </c>
    </row>
    <row r="686" spans="24:38">
      <c r="X686" s="46">
        <v>682</v>
      </c>
      <c r="Y686" s="1">
        <f t="shared" si="111"/>
        <v>46304</v>
      </c>
      <c r="Z686" s="44">
        <f t="shared" si="112"/>
        <v>0</v>
      </c>
      <c r="AA686" s="1" cm="1">
        <f t="array" ref="AA686">IF(Z686&gt;0,INDEX($M$40:$M$61,Z686,1),AA685)</f>
        <v>45987</v>
      </c>
      <c r="AB686" s="1" cm="1">
        <f t="array" ref="AB686">IF(Z686&gt;0,INDEX($M$40:$M$61,Z686+1,1),AB685)</f>
        <v>46352</v>
      </c>
      <c r="AC686" s="44">
        <f t="shared" si="113"/>
        <v>365</v>
      </c>
      <c r="AD686" s="45">
        <f t="shared" si="114"/>
        <v>0.97479742491013577</v>
      </c>
      <c r="AE686" s="45">
        <f t="shared" si="115"/>
        <v>0.95711360205848117</v>
      </c>
      <c r="AF686" s="44">
        <f t="shared" si="118"/>
        <v>317</v>
      </c>
      <c r="AG686" s="45">
        <f t="shared" si="116"/>
        <v>0.95942069942726094</v>
      </c>
      <c r="AH686">
        <f t="shared" si="117"/>
        <v>2.1866893421122621E-2</v>
      </c>
      <c r="AI686" s="40">
        <f ca="1"/>
        <v>1.8057253203016543E-2</v>
      </c>
      <c r="AJ686" s="229">
        <v>-2E-3</v>
      </c>
      <c r="AK686" s="230">
        <v>1.9866893421122619E-2</v>
      </c>
      <c r="AL686" s="231">
        <v>0.96306273312861501</v>
      </c>
    </row>
    <row r="687" spans="24:38">
      <c r="X687" s="46">
        <v>683</v>
      </c>
      <c r="Y687" s="1">
        <f t="shared" si="111"/>
        <v>46305</v>
      </c>
      <c r="Z687" s="44">
        <f t="shared" si="112"/>
        <v>0</v>
      </c>
      <c r="AA687" s="1" cm="1">
        <f t="array" ref="AA687">IF(Z687&gt;0,INDEX($M$40:$M$61,Z687,1),AA686)</f>
        <v>45987</v>
      </c>
      <c r="AB687" s="1" cm="1">
        <f t="array" ref="AB687">IF(Z687&gt;0,INDEX($M$40:$M$61,Z687+1,1),AB686)</f>
        <v>46352</v>
      </c>
      <c r="AC687" s="44">
        <f t="shared" si="113"/>
        <v>365</v>
      </c>
      <c r="AD687" s="45">
        <f t="shared" si="114"/>
        <v>0.97479742491013577</v>
      </c>
      <c r="AE687" s="45">
        <f t="shared" si="115"/>
        <v>0.95711360205848117</v>
      </c>
      <c r="AF687" s="44">
        <f t="shared" si="118"/>
        <v>318</v>
      </c>
      <c r="AG687" s="45">
        <f t="shared" si="116"/>
        <v>0.95937257822292465</v>
      </c>
      <c r="AH687">
        <f t="shared" si="117"/>
        <v>2.1861314953962863E-2</v>
      </c>
      <c r="AI687" s="40">
        <f ca="1"/>
        <v>1.8057253203096479E-2</v>
      </c>
      <c r="AJ687" s="229">
        <v>-2E-3</v>
      </c>
      <c r="AK687" s="230">
        <v>1.9861314953962865E-2</v>
      </c>
      <c r="AL687" s="231">
        <v>0.96301977934756333</v>
      </c>
    </row>
    <row r="688" spans="24:38">
      <c r="X688" s="46">
        <v>684</v>
      </c>
      <c r="Y688" s="1">
        <f t="shared" si="111"/>
        <v>46306</v>
      </c>
      <c r="Z688" s="44">
        <f t="shared" si="112"/>
        <v>0</v>
      </c>
      <c r="AA688" s="1" cm="1">
        <f t="array" ref="AA688">IF(Z688&gt;0,INDEX($M$40:$M$61,Z688,1),AA687)</f>
        <v>45987</v>
      </c>
      <c r="AB688" s="1" cm="1">
        <f t="array" ref="AB688">IF(Z688&gt;0,INDEX($M$40:$M$61,Z688+1,1),AB687)</f>
        <v>46352</v>
      </c>
      <c r="AC688" s="44">
        <f t="shared" si="113"/>
        <v>365</v>
      </c>
      <c r="AD688" s="45">
        <f t="shared" si="114"/>
        <v>0.97479742491013577</v>
      </c>
      <c r="AE688" s="45">
        <f t="shared" si="115"/>
        <v>0.95711360205848117</v>
      </c>
      <c r="AF688" s="44">
        <f t="shared" si="118"/>
        <v>319</v>
      </c>
      <c r="AG688" s="45">
        <f t="shared" si="116"/>
        <v>0.95932445943218048</v>
      </c>
      <c r="AH688">
        <f t="shared" si="117"/>
        <v>2.1855752798110639E-2</v>
      </c>
      <c r="AI688" s="40">
        <f ca="1"/>
        <v>1.8057253203096479E-2</v>
      </c>
      <c r="AJ688" s="229">
        <v>-2E-3</v>
      </c>
      <c r="AK688" s="230">
        <v>1.9855752798110637E-2</v>
      </c>
      <c r="AL688" s="231">
        <v>0.96297682748230284</v>
      </c>
    </row>
    <row r="689" spans="24:38">
      <c r="X689" s="46">
        <v>685</v>
      </c>
      <c r="Y689" s="1">
        <f t="shared" si="111"/>
        <v>46307</v>
      </c>
      <c r="Z689" s="44">
        <f t="shared" si="112"/>
        <v>0</v>
      </c>
      <c r="AA689" s="1" cm="1">
        <f t="array" ref="AA689">IF(Z689&gt;0,INDEX($M$40:$M$61,Z689,1),AA688)</f>
        <v>45987</v>
      </c>
      <c r="AB689" s="1" cm="1">
        <f t="array" ref="AB689">IF(Z689&gt;0,INDEX($M$40:$M$61,Z689+1,1),AB688)</f>
        <v>46352</v>
      </c>
      <c r="AC689" s="44">
        <f t="shared" si="113"/>
        <v>365</v>
      </c>
      <c r="AD689" s="45">
        <f t="shared" si="114"/>
        <v>0.97479742491013577</v>
      </c>
      <c r="AE689" s="45">
        <f t="shared" si="115"/>
        <v>0.95711360205848117</v>
      </c>
      <c r="AF689" s="44">
        <f t="shared" si="118"/>
        <v>320</v>
      </c>
      <c r="AG689" s="45">
        <f t="shared" si="116"/>
        <v>0.9592763430549075</v>
      </c>
      <c r="AH689">
        <f t="shared" si="117"/>
        <v>2.1850206882129478E-2</v>
      </c>
      <c r="AI689" s="40">
        <f ca="1"/>
        <v>1.8057253203096479E-2</v>
      </c>
      <c r="AJ689" s="229">
        <v>-2E-3</v>
      </c>
      <c r="AK689" s="230">
        <v>1.9850206882129476E-2</v>
      </c>
      <c r="AL689" s="231">
        <v>0.96293387753274839</v>
      </c>
    </row>
    <row r="690" spans="24:38">
      <c r="X690" s="46">
        <v>686</v>
      </c>
      <c r="Y690" s="1">
        <f t="shared" si="111"/>
        <v>46308</v>
      </c>
      <c r="Z690" s="44">
        <f t="shared" si="112"/>
        <v>0</v>
      </c>
      <c r="AA690" s="1" cm="1">
        <f t="array" ref="AA690">IF(Z690&gt;0,INDEX($M$40:$M$61,Z690,1),AA689)</f>
        <v>45987</v>
      </c>
      <c r="AB690" s="1" cm="1">
        <f t="array" ref="AB690">IF(Z690&gt;0,INDEX($M$40:$M$61,Z690+1,1),AB689)</f>
        <v>46352</v>
      </c>
      <c r="AC690" s="44">
        <f t="shared" si="113"/>
        <v>365</v>
      </c>
      <c r="AD690" s="45">
        <f t="shared" si="114"/>
        <v>0.97479742491013577</v>
      </c>
      <c r="AE690" s="45">
        <f t="shared" si="115"/>
        <v>0.95711360205848117</v>
      </c>
      <c r="AF690" s="44">
        <f t="shared" si="118"/>
        <v>321</v>
      </c>
      <c r="AG690" s="45">
        <f t="shared" si="116"/>
        <v>0.9592282290909846</v>
      </c>
      <c r="AH690">
        <f t="shared" si="117"/>
        <v>2.1844677134999577E-2</v>
      </c>
      <c r="AI690" s="40">
        <f ca="1"/>
        <v>1.8057253203096479E-2</v>
      </c>
      <c r="AJ690" s="229">
        <v>-2E-3</v>
      </c>
      <c r="AK690" s="230">
        <v>1.9844677134999579E-2</v>
      </c>
      <c r="AL690" s="231">
        <v>0.9628909294988145</v>
      </c>
    </row>
    <row r="691" spans="24:38">
      <c r="X691" s="46">
        <v>687</v>
      </c>
      <c r="Y691" s="1">
        <f t="shared" si="111"/>
        <v>46309</v>
      </c>
      <c r="Z691" s="44">
        <f t="shared" si="112"/>
        <v>0</v>
      </c>
      <c r="AA691" s="1" cm="1">
        <f t="array" ref="AA691">IF(Z691&gt;0,INDEX($M$40:$M$61,Z691,1),AA690)</f>
        <v>45987</v>
      </c>
      <c r="AB691" s="1" cm="1">
        <f t="array" ref="AB691">IF(Z691&gt;0,INDEX($M$40:$M$61,Z691+1,1),AB690)</f>
        <v>46352</v>
      </c>
      <c r="AC691" s="44">
        <f t="shared" si="113"/>
        <v>365</v>
      </c>
      <c r="AD691" s="45">
        <f t="shared" si="114"/>
        <v>0.97479742491013577</v>
      </c>
      <c r="AE691" s="45">
        <f t="shared" si="115"/>
        <v>0.95711360205848117</v>
      </c>
      <c r="AF691" s="44">
        <f t="shared" si="118"/>
        <v>322</v>
      </c>
      <c r="AG691" s="45">
        <f t="shared" si="116"/>
        <v>0.95918011754029076</v>
      </c>
      <c r="AH691">
        <f t="shared" si="117"/>
        <v>2.1839163486114584E-2</v>
      </c>
      <c r="AI691" s="40">
        <f ca="1"/>
        <v>1.8057253203096479E-2</v>
      </c>
      <c r="AJ691" s="229">
        <v>-2E-3</v>
      </c>
      <c r="AK691" s="230">
        <v>1.9839163486114586E-2</v>
      </c>
      <c r="AL691" s="231">
        <v>0.96284798338041566</v>
      </c>
    </row>
    <row r="692" spans="24:38">
      <c r="X692" s="46">
        <v>688</v>
      </c>
      <c r="Y692" s="1">
        <f t="shared" si="111"/>
        <v>46310</v>
      </c>
      <c r="Z692" s="44">
        <f t="shared" si="112"/>
        <v>0</v>
      </c>
      <c r="AA692" s="1" cm="1">
        <f t="array" ref="AA692">IF(Z692&gt;0,INDEX($M$40:$M$61,Z692,1),AA691)</f>
        <v>45987</v>
      </c>
      <c r="AB692" s="1" cm="1">
        <f t="array" ref="AB692">IF(Z692&gt;0,INDEX($M$40:$M$61,Z692+1,1),AB691)</f>
        <v>46352</v>
      </c>
      <c r="AC692" s="44">
        <f t="shared" si="113"/>
        <v>365</v>
      </c>
      <c r="AD692" s="45">
        <f t="shared" si="114"/>
        <v>0.97479742491013577</v>
      </c>
      <c r="AE692" s="45">
        <f t="shared" si="115"/>
        <v>0.95711360205848117</v>
      </c>
      <c r="AF692" s="44">
        <f t="shared" si="118"/>
        <v>323</v>
      </c>
      <c r="AG692" s="45">
        <f t="shared" si="116"/>
        <v>0.95913200840270496</v>
      </c>
      <c r="AH692">
        <f t="shared" si="117"/>
        <v>2.1833665865278643E-2</v>
      </c>
      <c r="AI692" s="40">
        <f ca="1"/>
        <v>1.8057253203096479E-2</v>
      </c>
      <c r="AJ692" s="229">
        <v>-2E-3</v>
      </c>
      <c r="AK692" s="230">
        <v>1.9833665865278641E-2</v>
      </c>
      <c r="AL692" s="231">
        <v>0.96280503917746663</v>
      </c>
    </row>
    <row r="693" spans="24:38">
      <c r="X693" s="46">
        <v>689</v>
      </c>
      <c r="Y693" s="1">
        <f t="shared" si="111"/>
        <v>46311</v>
      </c>
      <c r="Z693" s="44">
        <f t="shared" si="112"/>
        <v>0</v>
      </c>
      <c r="AA693" s="1" cm="1">
        <f t="array" ref="AA693">IF(Z693&gt;0,INDEX($M$40:$M$61,Z693,1),AA692)</f>
        <v>45987</v>
      </c>
      <c r="AB693" s="1" cm="1">
        <f t="array" ref="AB693">IF(Z693&gt;0,INDEX($M$40:$M$61,Z693+1,1),AB692)</f>
        <v>46352</v>
      </c>
      <c r="AC693" s="44">
        <f t="shared" si="113"/>
        <v>365</v>
      </c>
      <c r="AD693" s="45">
        <f t="shared" si="114"/>
        <v>0.97479742491013577</v>
      </c>
      <c r="AE693" s="45">
        <f t="shared" si="115"/>
        <v>0.95711360205848117</v>
      </c>
      <c r="AF693" s="44">
        <f t="shared" si="118"/>
        <v>324</v>
      </c>
      <c r="AG693" s="45">
        <f t="shared" si="116"/>
        <v>0.95908390167810609</v>
      </c>
      <c r="AH693">
        <f t="shared" si="117"/>
        <v>2.18281842027035E-2</v>
      </c>
      <c r="AI693" s="40">
        <f ca="1"/>
        <v>1.8057253203096479E-2</v>
      </c>
      <c r="AJ693" s="229">
        <v>-2E-3</v>
      </c>
      <c r="AK693" s="230">
        <v>1.9828184202703499E-2</v>
      </c>
      <c r="AL693" s="231">
        <v>0.96276209688988168</v>
      </c>
    </row>
    <row r="694" spans="24:38">
      <c r="X694" s="46">
        <v>690</v>
      </c>
      <c r="Y694" s="1">
        <f t="shared" si="111"/>
        <v>46312</v>
      </c>
      <c r="Z694" s="44">
        <f t="shared" si="112"/>
        <v>0</v>
      </c>
      <c r="AA694" s="1" cm="1">
        <f t="array" ref="AA694">IF(Z694&gt;0,INDEX($M$40:$M$61,Z694,1),AA693)</f>
        <v>45987</v>
      </c>
      <c r="AB694" s="1" cm="1">
        <f t="array" ref="AB694">IF(Z694&gt;0,INDEX($M$40:$M$61,Z694+1,1),AB693)</f>
        <v>46352</v>
      </c>
      <c r="AC694" s="44">
        <f t="shared" si="113"/>
        <v>365</v>
      </c>
      <c r="AD694" s="45">
        <f t="shared" si="114"/>
        <v>0.97479742491013577</v>
      </c>
      <c r="AE694" s="45">
        <f t="shared" si="115"/>
        <v>0.95711360205848117</v>
      </c>
      <c r="AF694" s="44">
        <f t="shared" si="118"/>
        <v>325</v>
      </c>
      <c r="AG694" s="45">
        <f t="shared" si="116"/>
        <v>0.95903579736637312</v>
      </c>
      <c r="AH694">
        <f t="shared" si="117"/>
        <v>2.1822718429005402E-2</v>
      </c>
      <c r="AI694" s="40">
        <f ca="1"/>
        <v>1.8057253203096479E-2</v>
      </c>
      <c r="AJ694" s="229">
        <v>-2E-3</v>
      </c>
      <c r="AK694" s="230">
        <v>1.9822718429005404E-2</v>
      </c>
      <c r="AL694" s="231">
        <v>0.96271915651757545</v>
      </c>
    </row>
    <row r="695" spans="24:38">
      <c r="X695" s="46">
        <v>691</v>
      </c>
      <c r="Y695" s="1">
        <f t="shared" si="111"/>
        <v>46313</v>
      </c>
      <c r="Z695" s="44">
        <f t="shared" si="112"/>
        <v>0</v>
      </c>
      <c r="AA695" s="1" cm="1">
        <f t="array" ref="AA695">IF(Z695&gt;0,INDEX($M$40:$M$61,Z695,1),AA694)</f>
        <v>45987</v>
      </c>
      <c r="AB695" s="1" cm="1">
        <f t="array" ref="AB695">IF(Z695&gt;0,INDEX($M$40:$M$61,Z695+1,1),AB694)</f>
        <v>46352</v>
      </c>
      <c r="AC695" s="44">
        <f t="shared" si="113"/>
        <v>365</v>
      </c>
      <c r="AD695" s="45">
        <f t="shared" si="114"/>
        <v>0.97479742491013577</v>
      </c>
      <c r="AE695" s="45">
        <f t="shared" si="115"/>
        <v>0.95711360205848117</v>
      </c>
      <c r="AF695" s="44">
        <f t="shared" si="118"/>
        <v>326</v>
      </c>
      <c r="AG695" s="45">
        <f t="shared" si="116"/>
        <v>0.95898769546738494</v>
      </c>
      <c r="AH695">
        <f t="shared" si="117"/>
        <v>2.1817268475202305E-2</v>
      </c>
      <c r="AI695" s="40">
        <f ca="1"/>
        <v>1.8057253203096479E-2</v>
      </c>
      <c r="AJ695" s="229">
        <v>-2E-3</v>
      </c>
      <c r="AK695" s="230">
        <v>1.9817268475202307E-2</v>
      </c>
      <c r="AL695" s="231">
        <v>0.96267621806046244</v>
      </c>
    </row>
    <row r="696" spans="24:38">
      <c r="X696" s="46">
        <v>692</v>
      </c>
      <c r="Y696" s="1">
        <f t="shared" si="111"/>
        <v>46314</v>
      </c>
      <c r="Z696" s="44">
        <f t="shared" si="112"/>
        <v>0</v>
      </c>
      <c r="AA696" s="1" cm="1">
        <f t="array" ref="AA696">IF(Z696&gt;0,INDEX($M$40:$M$61,Z696,1),AA695)</f>
        <v>45987</v>
      </c>
      <c r="AB696" s="1" cm="1">
        <f t="array" ref="AB696">IF(Z696&gt;0,INDEX($M$40:$M$61,Z696+1,1),AB695)</f>
        <v>46352</v>
      </c>
      <c r="AC696" s="44">
        <f t="shared" si="113"/>
        <v>365</v>
      </c>
      <c r="AD696" s="45">
        <f t="shared" si="114"/>
        <v>0.97479742491013577</v>
      </c>
      <c r="AE696" s="45">
        <f t="shared" si="115"/>
        <v>0.95711360205848117</v>
      </c>
      <c r="AF696" s="44">
        <f t="shared" si="118"/>
        <v>327</v>
      </c>
      <c r="AG696" s="45">
        <f t="shared" si="116"/>
        <v>0.95893959598102085</v>
      </c>
      <c r="AH696">
        <f t="shared" si="117"/>
        <v>2.1811834272710672E-2</v>
      </c>
      <c r="AI696" s="40">
        <f ca="1"/>
        <v>1.8057253203096479E-2</v>
      </c>
      <c r="AJ696" s="229">
        <v>-2E-3</v>
      </c>
      <c r="AK696" s="230">
        <v>1.9811834272710674E-2</v>
      </c>
      <c r="AL696" s="231">
        <v>0.96263328151845762</v>
      </c>
    </row>
    <row r="697" spans="24:38">
      <c r="X697" s="46">
        <v>693</v>
      </c>
      <c r="Y697" s="1">
        <f t="shared" si="111"/>
        <v>46315</v>
      </c>
      <c r="Z697" s="44">
        <f t="shared" si="112"/>
        <v>0</v>
      </c>
      <c r="AA697" s="1" cm="1">
        <f t="array" ref="AA697">IF(Z697&gt;0,INDEX($M$40:$M$61,Z697,1),AA696)</f>
        <v>45987</v>
      </c>
      <c r="AB697" s="1" cm="1">
        <f t="array" ref="AB697">IF(Z697&gt;0,INDEX($M$40:$M$61,Z697+1,1),AB696)</f>
        <v>46352</v>
      </c>
      <c r="AC697" s="44">
        <f t="shared" si="113"/>
        <v>365</v>
      </c>
      <c r="AD697" s="45">
        <f t="shared" si="114"/>
        <v>0.97479742491013577</v>
      </c>
      <c r="AE697" s="45">
        <f t="shared" si="115"/>
        <v>0.95711360205848117</v>
      </c>
      <c r="AF697" s="44">
        <f t="shared" si="118"/>
        <v>328</v>
      </c>
      <c r="AG697" s="45">
        <f t="shared" si="116"/>
        <v>0.95889149890715963</v>
      </c>
      <c r="AH697">
        <f t="shared" si="117"/>
        <v>2.1806415753343123E-2</v>
      </c>
      <c r="AI697" s="40">
        <f ca="1"/>
        <v>1.8057253203096479E-2</v>
      </c>
      <c r="AJ697" s="229">
        <v>-2E-3</v>
      </c>
      <c r="AK697" s="230">
        <v>1.9806415753343125E-2</v>
      </c>
      <c r="AL697" s="231">
        <v>0.96259034689147527</v>
      </c>
    </row>
    <row r="698" spans="24:38">
      <c r="X698" s="46">
        <v>694</v>
      </c>
      <c r="Y698" s="1">
        <f t="shared" si="111"/>
        <v>46316</v>
      </c>
      <c r="Z698" s="44">
        <f t="shared" si="112"/>
        <v>0</v>
      </c>
      <c r="AA698" s="1" cm="1">
        <f t="array" ref="AA698">IF(Z698&gt;0,INDEX($M$40:$M$61,Z698,1),AA697)</f>
        <v>45987</v>
      </c>
      <c r="AB698" s="1" cm="1">
        <f t="array" ref="AB698">IF(Z698&gt;0,INDEX($M$40:$M$61,Z698+1,1),AB697)</f>
        <v>46352</v>
      </c>
      <c r="AC698" s="44">
        <f t="shared" si="113"/>
        <v>365</v>
      </c>
      <c r="AD698" s="45">
        <f t="shared" si="114"/>
        <v>0.97479742491013577</v>
      </c>
      <c r="AE698" s="45">
        <f t="shared" si="115"/>
        <v>0.95711360205848117</v>
      </c>
      <c r="AF698" s="44">
        <f t="shared" si="118"/>
        <v>329</v>
      </c>
      <c r="AG698" s="45">
        <f t="shared" si="116"/>
        <v>0.95884340424568026</v>
      </c>
      <c r="AH698">
        <f t="shared" si="117"/>
        <v>2.1801012849305194E-2</v>
      </c>
      <c r="AI698" s="40">
        <f ca="1"/>
        <v>1.8057253203096479E-2</v>
      </c>
      <c r="AJ698" s="229">
        <v>-2E-3</v>
      </c>
      <c r="AK698" s="230">
        <v>1.9801012849305195E-2</v>
      </c>
      <c r="AL698" s="231">
        <v>0.96254741417943002</v>
      </c>
    </row>
    <row r="699" spans="24:38">
      <c r="X699" s="46">
        <v>695</v>
      </c>
      <c r="Y699" s="1">
        <f t="shared" si="111"/>
        <v>46317</v>
      </c>
      <c r="Z699" s="44">
        <f t="shared" si="112"/>
        <v>0</v>
      </c>
      <c r="AA699" s="1" cm="1">
        <f t="array" ref="AA699">IF(Z699&gt;0,INDEX($M$40:$M$61,Z699,1),AA698)</f>
        <v>45987</v>
      </c>
      <c r="AB699" s="1" cm="1">
        <f t="array" ref="AB699">IF(Z699&gt;0,INDEX($M$40:$M$61,Z699+1,1),AB698)</f>
        <v>46352</v>
      </c>
      <c r="AC699" s="44">
        <f t="shared" si="113"/>
        <v>365</v>
      </c>
      <c r="AD699" s="45">
        <f t="shared" si="114"/>
        <v>0.97479742491013577</v>
      </c>
      <c r="AE699" s="45">
        <f t="shared" si="115"/>
        <v>0.95711360205848117</v>
      </c>
      <c r="AF699" s="44">
        <f t="shared" si="118"/>
        <v>330</v>
      </c>
      <c r="AG699" s="45">
        <f t="shared" si="116"/>
        <v>0.95879531199646184</v>
      </c>
      <c r="AH699">
        <f t="shared" si="117"/>
        <v>2.1795625493192517E-2</v>
      </c>
      <c r="AI699" s="40">
        <f ca="1"/>
        <v>1.8057253203096479E-2</v>
      </c>
      <c r="AJ699" s="229">
        <v>-2E-3</v>
      </c>
      <c r="AK699" s="230">
        <v>1.9795625493192519E-2</v>
      </c>
      <c r="AL699" s="231">
        <v>0.96250448338223649</v>
      </c>
    </row>
    <row r="700" spans="24:38">
      <c r="X700" s="46">
        <v>696</v>
      </c>
      <c r="Y700" s="1">
        <f t="shared" si="111"/>
        <v>46318</v>
      </c>
      <c r="Z700" s="44">
        <f t="shared" si="112"/>
        <v>0</v>
      </c>
      <c r="AA700" s="1" cm="1">
        <f t="array" ref="AA700">IF(Z700&gt;0,INDEX($M$40:$M$61,Z700,1),AA699)</f>
        <v>45987</v>
      </c>
      <c r="AB700" s="1" cm="1">
        <f t="array" ref="AB700">IF(Z700&gt;0,INDEX($M$40:$M$61,Z700+1,1),AB699)</f>
        <v>46352</v>
      </c>
      <c r="AC700" s="44">
        <f t="shared" si="113"/>
        <v>365</v>
      </c>
      <c r="AD700" s="45">
        <f t="shared" si="114"/>
        <v>0.97479742491013577</v>
      </c>
      <c r="AE700" s="45">
        <f t="shared" si="115"/>
        <v>0.95711360205848117</v>
      </c>
      <c r="AF700" s="44">
        <f t="shared" si="118"/>
        <v>331</v>
      </c>
      <c r="AG700" s="45">
        <f t="shared" si="116"/>
        <v>0.95874722215938324</v>
      </c>
      <c r="AH700">
        <f t="shared" si="117"/>
        <v>2.1790253617988253E-2</v>
      </c>
      <c r="AI700" s="40">
        <f ca="1"/>
        <v>1.8057253203096479E-2</v>
      </c>
      <c r="AJ700" s="229">
        <v>-2E-3</v>
      </c>
      <c r="AK700" s="230">
        <v>1.9790253617988252E-2</v>
      </c>
      <c r="AL700" s="231">
        <v>0.96246155449980919</v>
      </c>
    </row>
    <row r="701" spans="24:38">
      <c r="X701" s="46">
        <v>697</v>
      </c>
      <c r="Y701" s="1">
        <f t="shared" si="111"/>
        <v>46319</v>
      </c>
      <c r="Z701" s="44">
        <f t="shared" si="112"/>
        <v>0</v>
      </c>
      <c r="AA701" s="1" cm="1">
        <f t="array" ref="AA701">IF(Z701&gt;0,INDEX($M$40:$M$61,Z701,1),AA700)</f>
        <v>45987</v>
      </c>
      <c r="AB701" s="1" cm="1">
        <f t="array" ref="AB701">IF(Z701&gt;0,INDEX($M$40:$M$61,Z701+1,1),AB700)</f>
        <v>46352</v>
      </c>
      <c r="AC701" s="44">
        <f t="shared" si="113"/>
        <v>365</v>
      </c>
      <c r="AD701" s="45">
        <f t="shared" si="114"/>
        <v>0.97479742491013577</v>
      </c>
      <c r="AE701" s="45">
        <f t="shared" si="115"/>
        <v>0.95711360205848117</v>
      </c>
      <c r="AF701" s="44">
        <f t="shared" si="118"/>
        <v>332</v>
      </c>
      <c r="AG701" s="45">
        <f t="shared" si="116"/>
        <v>0.95869913473432355</v>
      </c>
      <c r="AH701">
        <f t="shared" si="117"/>
        <v>2.1784897157060043E-2</v>
      </c>
      <c r="AI701" s="40">
        <f ca="1"/>
        <v>1.8057253203096479E-2</v>
      </c>
      <c r="AJ701" s="229">
        <v>-2E-3</v>
      </c>
      <c r="AK701" s="230">
        <v>1.9784897157060041E-2</v>
      </c>
      <c r="AL701" s="231">
        <v>0.96241862753206275</v>
      </c>
    </row>
    <row r="702" spans="24:38">
      <c r="X702" s="46">
        <v>698</v>
      </c>
      <c r="Y702" s="1">
        <f t="shared" si="111"/>
        <v>46320</v>
      </c>
      <c r="Z702" s="44">
        <f t="shared" si="112"/>
        <v>0</v>
      </c>
      <c r="AA702" s="1" cm="1">
        <f t="array" ref="AA702">IF(Z702&gt;0,INDEX($M$40:$M$61,Z702,1),AA701)</f>
        <v>45987</v>
      </c>
      <c r="AB702" s="1" cm="1">
        <f t="array" ref="AB702">IF(Z702&gt;0,INDEX($M$40:$M$61,Z702+1,1),AB701)</f>
        <v>46352</v>
      </c>
      <c r="AC702" s="44">
        <f t="shared" si="113"/>
        <v>365</v>
      </c>
      <c r="AD702" s="45">
        <f t="shared" si="114"/>
        <v>0.97479742491013577</v>
      </c>
      <c r="AE702" s="45">
        <f t="shared" si="115"/>
        <v>0.95711360205848117</v>
      </c>
      <c r="AF702" s="44">
        <f t="shared" si="118"/>
        <v>333</v>
      </c>
      <c r="AG702" s="45">
        <f t="shared" si="116"/>
        <v>0.95865104972116189</v>
      </c>
      <c r="AH702">
        <f t="shared" si="117"/>
        <v>2.1779556044157371E-2</v>
      </c>
      <c r="AI702" s="40">
        <f ca="1"/>
        <v>1.8057253203096479E-2</v>
      </c>
      <c r="AJ702" s="229">
        <v>-2E-3</v>
      </c>
      <c r="AK702" s="230">
        <v>1.9779556044157369E-2</v>
      </c>
      <c r="AL702" s="231">
        <v>0.96237570247891202</v>
      </c>
    </row>
    <row r="703" spans="24:38">
      <c r="X703" s="46">
        <v>699</v>
      </c>
      <c r="Y703" s="1">
        <f t="shared" si="111"/>
        <v>46321</v>
      </c>
      <c r="Z703" s="44">
        <f t="shared" si="112"/>
        <v>0</v>
      </c>
      <c r="AA703" s="1" cm="1">
        <f t="array" ref="AA703">IF(Z703&gt;0,INDEX($M$40:$M$61,Z703,1),AA702)</f>
        <v>45987</v>
      </c>
      <c r="AB703" s="1" cm="1">
        <f t="array" ref="AB703">IF(Z703&gt;0,INDEX($M$40:$M$61,Z703+1,1),AB702)</f>
        <v>46352</v>
      </c>
      <c r="AC703" s="44">
        <f t="shared" si="113"/>
        <v>365</v>
      </c>
      <c r="AD703" s="45">
        <f t="shared" si="114"/>
        <v>0.97479742491013577</v>
      </c>
      <c r="AE703" s="45">
        <f t="shared" si="115"/>
        <v>0.95711360205848117</v>
      </c>
      <c r="AF703" s="44">
        <f t="shared" si="118"/>
        <v>334</v>
      </c>
      <c r="AG703" s="45">
        <f t="shared" si="116"/>
        <v>0.95860296711977711</v>
      </c>
      <c r="AH703">
        <f t="shared" si="117"/>
        <v>2.1774230213408977E-2</v>
      </c>
      <c r="AI703" s="40">
        <f ca="1"/>
        <v>1.8057253203096479E-2</v>
      </c>
      <c r="AJ703" s="229">
        <v>-2E-3</v>
      </c>
      <c r="AK703" s="230">
        <v>1.9774230213408975E-2</v>
      </c>
      <c r="AL703" s="231">
        <v>0.96233277934027117</v>
      </c>
    </row>
    <row r="704" spans="24:38">
      <c r="X704" s="46">
        <v>700</v>
      </c>
      <c r="Y704" s="1">
        <f t="shared" si="111"/>
        <v>46322</v>
      </c>
      <c r="Z704" s="44">
        <f t="shared" si="112"/>
        <v>0</v>
      </c>
      <c r="AA704" s="1" cm="1">
        <f t="array" ref="AA704">IF(Z704&gt;0,INDEX($M$40:$M$61,Z704,1),AA703)</f>
        <v>45987</v>
      </c>
      <c r="AB704" s="1" cm="1">
        <f t="array" ref="AB704">IF(Z704&gt;0,INDEX($M$40:$M$61,Z704+1,1),AB703)</f>
        <v>46352</v>
      </c>
      <c r="AC704" s="44">
        <f t="shared" si="113"/>
        <v>365</v>
      </c>
      <c r="AD704" s="45">
        <f t="shared" si="114"/>
        <v>0.97479742491013577</v>
      </c>
      <c r="AE704" s="45">
        <f t="shared" si="115"/>
        <v>0.95711360205848117</v>
      </c>
      <c r="AF704" s="44">
        <f t="shared" si="118"/>
        <v>335</v>
      </c>
      <c r="AG704" s="45">
        <f t="shared" si="116"/>
        <v>0.95855488693004842</v>
      </c>
      <c r="AH704">
        <f t="shared" si="117"/>
        <v>2.1768919599319803E-2</v>
      </c>
      <c r="AI704" s="40">
        <f ca="1"/>
        <v>1.8057253203096479E-2</v>
      </c>
      <c r="AJ704" s="229">
        <v>-2E-3</v>
      </c>
      <c r="AK704" s="230">
        <v>1.9768919599319805E-2</v>
      </c>
      <c r="AL704" s="231">
        <v>0.96228985811605516</v>
      </c>
    </row>
    <row r="705" spans="24:38">
      <c r="X705" s="46">
        <v>701</v>
      </c>
      <c r="Y705" s="1">
        <f t="shared" si="111"/>
        <v>46323</v>
      </c>
      <c r="Z705" s="44">
        <f t="shared" si="112"/>
        <v>0</v>
      </c>
      <c r="AA705" s="1" cm="1">
        <f t="array" ref="AA705">IF(Z705&gt;0,INDEX($M$40:$M$61,Z705,1),AA704)</f>
        <v>45987</v>
      </c>
      <c r="AB705" s="1" cm="1">
        <f t="array" ref="AB705">IF(Z705&gt;0,INDEX($M$40:$M$61,Z705+1,1),AB704)</f>
        <v>46352</v>
      </c>
      <c r="AC705" s="44">
        <f t="shared" si="113"/>
        <v>365</v>
      </c>
      <c r="AD705" s="45">
        <f t="shared" si="114"/>
        <v>0.97479742491013577</v>
      </c>
      <c r="AE705" s="45">
        <f t="shared" si="115"/>
        <v>0.95711360205848117</v>
      </c>
      <c r="AF705" s="44">
        <f t="shared" si="118"/>
        <v>336</v>
      </c>
      <c r="AG705" s="45">
        <f t="shared" si="116"/>
        <v>0.95850680915185471</v>
      </c>
      <c r="AH705">
        <f t="shared" si="117"/>
        <v>2.1763624136768727E-2</v>
      </c>
      <c r="AI705" s="40">
        <f ca="1"/>
        <v>1.8057253203096479E-2</v>
      </c>
      <c r="AJ705" s="229">
        <v>-2E-3</v>
      </c>
      <c r="AK705" s="230">
        <v>1.9763624136768729E-2</v>
      </c>
      <c r="AL705" s="231">
        <v>0.96224693880617851</v>
      </c>
    </row>
    <row r="706" spans="24:38">
      <c r="X706" s="46">
        <v>702</v>
      </c>
      <c r="Y706" s="1">
        <f t="shared" si="111"/>
        <v>46324</v>
      </c>
      <c r="Z706" s="44">
        <f t="shared" si="112"/>
        <v>0</v>
      </c>
      <c r="AA706" s="1" cm="1">
        <f t="array" ref="AA706">IF(Z706&gt;0,INDEX($M$40:$M$61,Z706,1),AA705)</f>
        <v>45987</v>
      </c>
      <c r="AB706" s="1" cm="1">
        <f t="array" ref="AB706">IF(Z706&gt;0,INDEX($M$40:$M$61,Z706+1,1),AB705)</f>
        <v>46352</v>
      </c>
      <c r="AC706" s="44">
        <f t="shared" si="113"/>
        <v>365</v>
      </c>
      <c r="AD706" s="45">
        <f t="shared" si="114"/>
        <v>0.97479742491013577</v>
      </c>
      <c r="AE706" s="45">
        <f t="shared" si="115"/>
        <v>0.95711360205848117</v>
      </c>
      <c r="AF706" s="44">
        <f t="shared" si="118"/>
        <v>337</v>
      </c>
      <c r="AG706" s="45">
        <f t="shared" si="116"/>
        <v>0.95845873378507507</v>
      </c>
      <c r="AH706">
        <f t="shared" si="117"/>
        <v>2.1758343761005553E-2</v>
      </c>
      <c r="AI706" s="40">
        <f ca="1"/>
        <v>1.8057253203096479E-2</v>
      </c>
      <c r="AJ706" s="229">
        <v>-2E-3</v>
      </c>
      <c r="AK706" s="230">
        <v>1.9758343761005555E-2</v>
      </c>
      <c r="AL706" s="231">
        <v>0.96220402141055572</v>
      </c>
    </row>
    <row r="707" spans="24:38">
      <c r="X707" s="46">
        <v>703</v>
      </c>
      <c r="Y707" s="1">
        <f t="shared" si="111"/>
        <v>46325</v>
      </c>
      <c r="Z707" s="44">
        <f t="shared" si="112"/>
        <v>0</v>
      </c>
      <c r="AA707" s="1" cm="1">
        <f t="array" ref="AA707">IF(Z707&gt;0,INDEX($M$40:$M$61,Z707,1),AA706)</f>
        <v>45987</v>
      </c>
      <c r="AB707" s="1" cm="1">
        <f t="array" ref="AB707">IF(Z707&gt;0,INDEX($M$40:$M$61,Z707+1,1),AB706)</f>
        <v>46352</v>
      </c>
      <c r="AC707" s="44">
        <f t="shared" si="113"/>
        <v>365</v>
      </c>
      <c r="AD707" s="45">
        <f t="shared" si="114"/>
        <v>0.97479742491013577</v>
      </c>
      <c r="AE707" s="45">
        <f t="shared" si="115"/>
        <v>0.95711360205848117</v>
      </c>
      <c r="AF707" s="44">
        <f t="shared" si="118"/>
        <v>338</v>
      </c>
      <c r="AG707" s="45">
        <f t="shared" si="116"/>
        <v>0.95841066082958859</v>
      </c>
      <c r="AH707">
        <f t="shared" si="117"/>
        <v>2.1753078407648521E-2</v>
      </c>
      <c r="AI707" s="40">
        <f ca="1"/>
        <v>1.8057253203096479E-2</v>
      </c>
      <c r="AJ707" s="229">
        <v>-2E-3</v>
      </c>
      <c r="AK707" s="230">
        <v>1.9753078407648519E-2</v>
      </c>
      <c r="AL707" s="231">
        <v>0.96216110592910153</v>
      </c>
    </row>
    <row r="708" spans="24:38">
      <c r="X708" s="46">
        <v>704</v>
      </c>
      <c r="Y708" s="1">
        <f t="shared" si="111"/>
        <v>46326</v>
      </c>
      <c r="Z708" s="44">
        <f t="shared" si="112"/>
        <v>0</v>
      </c>
      <c r="AA708" s="1" cm="1">
        <f t="array" ref="AA708">IF(Z708&gt;0,INDEX($M$40:$M$61,Z708,1),AA707)</f>
        <v>45987</v>
      </c>
      <c r="AB708" s="1" cm="1">
        <f t="array" ref="AB708">IF(Z708&gt;0,INDEX($M$40:$M$61,Z708+1,1),AB707)</f>
        <v>46352</v>
      </c>
      <c r="AC708" s="44">
        <f t="shared" si="113"/>
        <v>365</v>
      </c>
      <c r="AD708" s="45">
        <f t="shared" si="114"/>
        <v>0.97479742491013577</v>
      </c>
      <c r="AE708" s="45">
        <f t="shared" si="115"/>
        <v>0.95711360205848117</v>
      </c>
      <c r="AF708" s="44">
        <f t="shared" si="118"/>
        <v>339</v>
      </c>
      <c r="AG708" s="45">
        <f t="shared" si="116"/>
        <v>0.95836259028527437</v>
      </c>
      <c r="AH708">
        <f t="shared" si="117"/>
        <v>2.1747828012681672E-2</v>
      </c>
      <c r="AI708" s="40">
        <f ca="1"/>
        <v>1.8057253203016543E-2</v>
      </c>
      <c r="AJ708" s="229">
        <v>-2E-3</v>
      </c>
      <c r="AK708" s="230">
        <v>1.974782801268167E-2</v>
      </c>
      <c r="AL708" s="231">
        <v>0.96211819236173057</v>
      </c>
    </row>
    <row r="709" spans="24:38">
      <c r="X709" s="46">
        <v>705</v>
      </c>
      <c r="Y709" s="1">
        <f t="shared" si="111"/>
        <v>46327</v>
      </c>
      <c r="Z709" s="44">
        <f t="shared" si="112"/>
        <v>0</v>
      </c>
      <c r="AA709" s="1" cm="1">
        <f t="array" ref="AA709">IF(Z709&gt;0,INDEX($M$40:$M$61,Z709,1),AA708)</f>
        <v>45987</v>
      </c>
      <c r="AB709" s="1" cm="1">
        <f t="array" ref="AB709">IF(Z709&gt;0,INDEX($M$40:$M$61,Z709+1,1),AB708)</f>
        <v>46352</v>
      </c>
      <c r="AC709" s="44">
        <f t="shared" si="113"/>
        <v>365</v>
      </c>
      <c r="AD709" s="45">
        <f t="shared" si="114"/>
        <v>0.97479742491013577</v>
      </c>
      <c r="AE709" s="45">
        <f t="shared" si="115"/>
        <v>0.95711360205848117</v>
      </c>
      <c r="AF709" s="44">
        <f t="shared" si="118"/>
        <v>340</v>
      </c>
      <c r="AG709" s="45">
        <f t="shared" si="116"/>
        <v>0.95831452215201129</v>
      </c>
      <c r="AH709">
        <f t="shared" si="117"/>
        <v>2.1742592512452381E-2</v>
      </c>
      <c r="AI709" s="40">
        <f ca="1"/>
        <v>1.8057253203096479E-2</v>
      </c>
      <c r="AJ709" s="229">
        <v>-2E-3</v>
      </c>
      <c r="AK709" s="230">
        <v>1.9742592512452382E-2</v>
      </c>
      <c r="AL709" s="231">
        <v>0.96207528070835735</v>
      </c>
    </row>
    <row r="710" spans="24:38">
      <c r="X710" s="46">
        <v>706</v>
      </c>
      <c r="Y710" s="1">
        <f t="shared" ref="Y710:Y773" si="119">Y709+1</f>
        <v>46328</v>
      </c>
      <c r="Z710" s="44">
        <f t="shared" ref="Z710:Z773" si="120">IFERROR(MATCH(Y710,$M$40:$M$61,0),0)</f>
        <v>0</v>
      </c>
      <c r="AA710" s="1" cm="1">
        <f t="array" ref="AA710">IF(Z710&gt;0,INDEX($M$40:$M$61,Z710,1),AA709)</f>
        <v>45987</v>
      </c>
      <c r="AB710" s="1" cm="1">
        <f t="array" ref="AB710">IF(Z710&gt;0,INDEX($M$40:$M$61,Z710+1,1),AB709)</f>
        <v>46352</v>
      </c>
      <c r="AC710" s="44">
        <f t="shared" ref="AC710:AC773" si="121">_xlfn.DAYS(AB710,AA710)</f>
        <v>365</v>
      </c>
      <c r="AD710" s="45">
        <f t="shared" ref="AD710:AD773" si="122">VLOOKUP(AA710,$M$40:$P$61,4,FALSE)</f>
        <v>0.97479742491013577</v>
      </c>
      <c r="AE710" s="45">
        <f t="shared" ref="AE710:AE773" si="123">VLOOKUP(AB710,$M$10:$P$36,4,FALSE)</f>
        <v>0.95711360205848117</v>
      </c>
      <c r="AF710" s="44">
        <f t="shared" si="118"/>
        <v>341</v>
      </c>
      <c r="AG710" s="45">
        <f t="shared" ref="AG710:AG773" si="124">IF(AF710=0,AD710,AD710*(AE710/AD710)^(AF710/AC710))</f>
        <v>0.95826645642967856</v>
      </c>
      <c r="AH710">
        <f t="shared" ref="AH710:AH773" si="125">-LN(AG710)*360/X710</f>
        <v>2.1737371843668491E-2</v>
      </c>
      <c r="AI710" s="40">
        <f ca="1"/>
        <v>1.8057253203096479E-2</v>
      </c>
      <c r="AJ710" s="229">
        <v>-2E-3</v>
      </c>
      <c r="AK710" s="230">
        <v>1.9737371843668493E-2</v>
      </c>
      <c r="AL710" s="231">
        <v>0.9620323709688966</v>
      </c>
    </row>
    <row r="711" spans="24:38">
      <c r="X711" s="46">
        <v>707</v>
      </c>
      <c r="Y711" s="1">
        <f t="shared" si="119"/>
        <v>46329</v>
      </c>
      <c r="Z711" s="44">
        <f t="shared" si="120"/>
        <v>0</v>
      </c>
      <c r="AA711" s="1" cm="1">
        <f t="array" ref="AA711">IF(Z711&gt;0,INDEX($M$40:$M$61,Z711,1),AA710)</f>
        <v>45987</v>
      </c>
      <c r="AB711" s="1" cm="1">
        <f t="array" ref="AB711">IF(Z711&gt;0,INDEX($M$40:$M$61,Z711+1,1),AB710)</f>
        <v>46352</v>
      </c>
      <c r="AC711" s="44">
        <f t="shared" si="121"/>
        <v>365</v>
      </c>
      <c r="AD711" s="45">
        <f t="shared" si="122"/>
        <v>0.97479742491013577</v>
      </c>
      <c r="AE711" s="45">
        <f t="shared" si="123"/>
        <v>0.95711360205848117</v>
      </c>
      <c r="AF711" s="44">
        <f t="shared" si="118"/>
        <v>342</v>
      </c>
      <c r="AG711" s="45">
        <f t="shared" si="124"/>
        <v>0.95821839311815526</v>
      </c>
      <c r="AH711">
        <f t="shared" si="125"/>
        <v>2.1732165943395994E-2</v>
      </c>
      <c r="AI711" s="40">
        <f ca="1"/>
        <v>1.8057253203096479E-2</v>
      </c>
      <c r="AJ711" s="229">
        <v>-2E-3</v>
      </c>
      <c r="AK711" s="230">
        <v>1.9732165943395996E-2</v>
      </c>
      <c r="AL711" s="231">
        <v>0.96198946314326295</v>
      </c>
    </row>
    <row r="712" spans="24:38">
      <c r="X712" s="46">
        <v>708</v>
      </c>
      <c r="Y712" s="1">
        <f t="shared" si="119"/>
        <v>46330</v>
      </c>
      <c r="Z712" s="44">
        <f t="shared" si="120"/>
        <v>0</v>
      </c>
      <c r="AA712" s="1" cm="1">
        <f t="array" ref="AA712">IF(Z712&gt;0,INDEX($M$40:$M$61,Z712,1),AA711)</f>
        <v>45987</v>
      </c>
      <c r="AB712" s="1" cm="1">
        <f t="array" ref="AB712">IF(Z712&gt;0,INDEX($M$40:$M$61,Z712+1,1),AB711)</f>
        <v>46352</v>
      </c>
      <c r="AC712" s="44">
        <f t="shared" si="121"/>
        <v>365</v>
      </c>
      <c r="AD712" s="45">
        <f t="shared" si="122"/>
        <v>0.97479742491013577</v>
      </c>
      <c r="AE712" s="45">
        <f t="shared" si="123"/>
        <v>0.95711360205848117</v>
      </c>
      <c r="AF712" s="44">
        <f t="shared" si="118"/>
        <v>343</v>
      </c>
      <c r="AG712" s="45">
        <f t="shared" si="124"/>
        <v>0.95817033221732051</v>
      </c>
      <c r="AH712">
        <f t="shared" si="125"/>
        <v>2.1726974749056445E-2</v>
      </c>
      <c r="AI712" s="40">
        <f ca="1"/>
        <v>1.8057253203096479E-2</v>
      </c>
      <c r="AJ712" s="229">
        <v>-2E-3</v>
      </c>
      <c r="AK712" s="230">
        <v>1.9726974749056443E-2</v>
      </c>
      <c r="AL712" s="231">
        <v>0.96194655723137112</v>
      </c>
    </row>
    <row r="713" spans="24:38">
      <c r="X713" s="46">
        <v>709</v>
      </c>
      <c r="Y713" s="1">
        <f t="shared" si="119"/>
        <v>46331</v>
      </c>
      <c r="Z713" s="44">
        <f t="shared" si="120"/>
        <v>0</v>
      </c>
      <c r="AA713" s="1" cm="1">
        <f t="array" ref="AA713">IF(Z713&gt;0,INDEX($M$40:$M$61,Z713,1),AA712)</f>
        <v>45987</v>
      </c>
      <c r="AB713" s="1" cm="1">
        <f t="array" ref="AB713">IF(Z713&gt;0,INDEX($M$40:$M$61,Z713+1,1),AB712)</f>
        <v>46352</v>
      </c>
      <c r="AC713" s="44">
        <f t="shared" si="121"/>
        <v>365</v>
      </c>
      <c r="AD713" s="45">
        <f t="shared" si="122"/>
        <v>0.97479742491013577</v>
      </c>
      <c r="AE713" s="45">
        <f t="shared" si="123"/>
        <v>0.95711360205848117</v>
      </c>
      <c r="AF713" s="44">
        <f t="shared" si="118"/>
        <v>344</v>
      </c>
      <c r="AG713" s="45">
        <f t="shared" si="124"/>
        <v>0.95812227372705328</v>
      </c>
      <c r="AH713">
        <f t="shared" si="125"/>
        <v>2.172179819842451E-2</v>
      </c>
      <c r="AI713" s="40">
        <f ca="1"/>
        <v>1.8057253203096479E-2</v>
      </c>
      <c r="AJ713" s="229">
        <v>-2E-3</v>
      </c>
      <c r="AK713" s="230">
        <v>1.9721798198424512E-2</v>
      </c>
      <c r="AL713" s="231">
        <v>0.96190365323313565</v>
      </c>
    </row>
    <row r="714" spans="24:38">
      <c r="X714" s="46">
        <v>710</v>
      </c>
      <c r="Y714" s="1">
        <f t="shared" si="119"/>
        <v>46332</v>
      </c>
      <c r="Z714" s="44">
        <f t="shared" si="120"/>
        <v>0</v>
      </c>
      <c r="AA714" s="1" cm="1">
        <f t="array" ref="AA714">IF(Z714&gt;0,INDEX($M$40:$M$61,Z714,1),AA713)</f>
        <v>45987</v>
      </c>
      <c r="AB714" s="1" cm="1">
        <f t="array" ref="AB714">IF(Z714&gt;0,INDEX($M$40:$M$61,Z714+1,1),AB713)</f>
        <v>46352</v>
      </c>
      <c r="AC714" s="44">
        <f t="shared" si="121"/>
        <v>365</v>
      </c>
      <c r="AD714" s="45">
        <f t="shared" si="122"/>
        <v>0.97479742491013577</v>
      </c>
      <c r="AE714" s="45">
        <f t="shared" si="123"/>
        <v>0.95711360205848117</v>
      </c>
      <c r="AF714" s="44">
        <f t="shared" si="118"/>
        <v>345</v>
      </c>
      <c r="AG714" s="45">
        <f t="shared" si="124"/>
        <v>0.95807421764723266</v>
      </c>
      <c r="AH714">
        <f t="shared" si="125"/>
        <v>2.1716636229625368E-2</v>
      </c>
      <c r="AI714" s="40">
        <f ca="1"/>
        <v>1.8057253203096479E-2</v>
      </c>
      <c r="AJ714" s="229">
        <v>-2E-3</v>
      </c>
      <c r="AK714" s="230">
        <v>1.971663622962537E-2</v>
      </c>
      <c r="AL714" s="231">
        <v>0.96186075114847114</v>
      </c>
    </row>
    <row r="715" spans="24:38">
      <c r="X715" s="46">
        <v>711</v>
      </c>
      <c r="Y715" s="1">
        <f t="shared" si="119"/>
        <v>46333</v>
      </c>
      <c r="Z715" s="44">
        <f t="shared" si="120"/>
        <v>0</v>
      </c>
      <c r="AA715" s="1" cm="1">
        <f t="array" ref="AA715">IF(Z715&gt;0,INDEX($M$40:$M$61,Z715,1),AA714)</f>
        <v>45987</v>
      </c>
      <c r="AB715" s="1" cm="1">
        <f t="array" ref="AB715">IF(Z715&gt;0,INDEX($M$40:$M$61,Z715+1,1),AB714)</f>
        <v>46352</v>
      </c>
      <c r="AC715" s="44">
        <f t="shared" si="121"/>
        <v>365</v>
      </c>
      <c r="AD715" s="45">
        <f t="shared" si="122"/>
        <v>0.97479742491013577</v>
      </c>
      <c r="AE715" s="45">
        <f t="shared" si="123"/>
        <v>0.95711360205848117</v>
      </c>
      <c r="AF715" s="44">
        <f t="shared" si="118"/>
        <v>346</v>
      </c>
      <c r="AG715" s="45">
        <f t="shared" si="124"/>
        <v>0.95802616397773788</v>
      </c>
      <c r="AH715">
        <f t="shared" si="125"/>
        <v>2.1711488781132236E-2</v>
      </c>
      <c r="AI715" s="40">
        <f ca="1"/>
        <v>1.8057253203096479E-2</v>
      </c>
      <c r="AJ715" s="229">
        <v>-2E-3</v>
      </c>
      <c r="AK715" s="230">
        <v>1.9711488781132235E-2</v>
      </c>
      <c r="AL715" s="231">
        <v>0.96181785097729233</v>
      </c>
    </row>
    <row r="716" spans="24:38">
      <c r="X716" s="46">
        <v>712</v>
      </c>
      <c r="Y716" s="1">
        <f t="shared" si="119"/>
        <v>46334</v>
      </c>
      <c r="Z716" s="44">
        <f t="shared" si="120"/>
        <v>0</v>
      </c>
      <c r="AA716" s="1" cm="1">
        <f t="array" ref="AA716">IF(Z716&gt;0,INDEX($M$40:$M$61,Z716,1),AA715)</f>
        <v>45987</v>
      </c>
      <c r="AB716" s="1" cm="1">
        <f t="array" ref="AB716">IF(Z716&gt;0,INDEX($M$40:$M$61,Z716+1,1),AB715)</f>
        <v>46352</v>
      </c>
      <c r="AC716" s="44">
        <f t="shared" si="121"/>
        <v>365</v>
      </c>
      <c r="AD716" s="45">
        <f t="shared" si="122"/>
        <v>0.97479742491013577</v>
      </c>
      <c r="AE716" s="45">
        <f t="shared" si="123"/>
        <v>0.95711360205848117</v>
      </c>
      <c r="AF716" s="44">
        <f t="shared" ref="AF716:AF779" si="126">IF(Z716&lt;&gt;0,0,AF715+1)</f>
        <v>347</v>
      </c>
      <c r="AG716" s="45">
        <f t="shared" si="124"/>
        <v>0.95797811271844791</v>
      </c>
      <c r="AH716">
        <f t="shared" si="125"/>
        <v>2.1706355791764127E-2</v>
      </c>
      <c r="AI716" s="40">
        <f ca="1"/>
        <v>1.8057253203096479E-2</v>
      </c>
      <c r="AJ716" s="229">
        <v>-2E-3</v>
      </c>
      <c r="AK716" s="230">
        <v>1.9706355791764128E-2</v>
      </c>
      <c r="AL716" s="231">
        <v>0.96177495271951374</v>
      </c>
    </row>
    <row r="717" spans="24:38">
      <c r="X717" s="46">
        <v>713</v>
      </c>
      <c r="Y717" s="1">
        <f t="shared" si="119"/>
        <v>46335</v>
      </c>
      <c r="Z717" s="44">
        <f t="shared" si="120"/>
        <v>0</v>
      </c>
      <c r="AA717" s="1" cm="1">
        <f t="array" ref="AA717">IF(Z717&gt;0,INDEX($M$40:$M$61,Z717,1),AA716)</f>
        <v>45987</v>
      </c>
      <c r="AB717" s="1" cm="1">
        <f t="array" ref="AB717">IF(Z717&gt;0,INDEX($M$40:$M$61,Z717+1,1),AB716)</f>
        <v>46352</v>
      </c>
      <c r="AC717" s="44">
        <f t="shared" si="121"/>
        <v>365</v>
      </c>
      <c r="AD717" s="45">
        <f t="shared" si="122"/>
        <v>0.97479742491013577</v>
      </c>
      <c r="AE717" s="45">
        <f t="shared" si="123"/>
        <v>0.95711360205848117</v>
      </c>
      <c r="AF717" s="44">
        <f t="shared" si="126"/>
        <v>348</v>
      </c>
      <c r="AG717" s="45">
        <f t="shared" si="124"/>
        <v>0.95793006386924218</v>
      </c>
      <c r="AH717">
        <f t="shared" si="125"/>
        <v>2.1701237200683027E-2</v>
      </c>
      <c r="AI717" s="40">
        <f ca="1"/>
        <v>1.8057253203016543E-2</v>
      </c>
      <c r="AJ717" s="229">
        <v>-2E-3</v>
      </c>
      <c r="AK717" s="230">
        <v>1.9701237200683029E-2</v>
      </c>
      <c r="AL717" s="231">
        <v>0.96173205637505055</v>
      </c>
    </row>
    <row r="718" spans="24:38">
      <c r="X718" s="46">
        <v>714</v>
      </c>
      <c r="Y718" s="1">
        <f t="shared" si="119"/>
        <v>46336</v>
      </c>
      <c r="Z718" s="44">
        <f t="shared" si="120"/>
        <v>0</v>
      </c>
      <c r="AA718" s="1" cm="1">
        <f t="array" ref="AA718">IF(Z718&gt;0,INDEX($M$40:$M$61,Z718,1),AA717)</f>
        <v>45987</v>
      </c>
      <c r="AB718" s="1" cm="1">
        <f t="array" ref="AB718">IF(Z718&gt;0,INDEX($M$40:$M$61,Z718+1,1),AB717)</f>
        <v>46352</v>
      </c>
      <c r="AC718" s="44">
        <f t="shared" si="121"/>
        <v>365</v>
      </c>
      <c r="AD718" s="45">
        <f t="shared" si="122"/>
        <v>0.97479742491013577</v>
      </c>
      <c r="AE718" s="45">
        <f t="shared" si="123"/>
        <v>0.95711360205848117</v>
      </c>
      <c r="AF718" s="44">
        <f t="shared" si="126"/>
        <v>349</v>
      </c>
      <c r="AG718" s="45">
        <f t="shared" si="124"/>
        <v>0.95788201742999923</v>
      </c>
      <c r="AH718">
        <f t="shared" si="125"/>
        <v>2.1696132947392237E-2</v>
      </c>
      <c r="AI718" s="40">
        <f ca="1"/>
        <v>1.8057253203096479E-2</v>
      </c>
      <c r="AJ718" s="229">
        <v>-2E-3</v>
      </c>
      <c r="AK718" s="230">
        <v>1.9696132947392239E-2</v>
      </c>
      <c r="AL718" s="231">
        <v>0.9616891619438166</v>
      </c>
    </row>
    <row r="719" spans="24:38">
      <c r="X719" s="46">
        <v>715</v>
      </c>
      <c r="Y719" s="1">
        <f t="shared" si="119"/>
        <v>46337</v>
      </c>
      <c r="Z719" s="44">
        <f t="shared" si="120"/>
        <v>0</v>
      </c>
      <c r="AA719" s="1" cm="1">
        <f t="array" ref="AA719">IF(Z719&gt;0,INDEX($M$40:$M$61,Z719,1),AA718)</f>
        <v>45987</v>
      </c>
      <c r="AB719" s="1" cm="1">
        <f t="array" ref="AB719">IF(Z719&gt;0,INDEX($M$40:$M$61,Z719+1,1),AB718)</f>
        <v>46352</v>
      </c>
      <c r="AC719" s="44">
        <f t="shared" si="121"/>
        <v>365</v>
      </c>
      <c r="AD719" s="45">
        <f t="shared" si="122"/>
        <v>0.97479742491013577</v>
      </c>
      <c r="AE719" s="45">
        <f t="shared" si="123"/>
        <v>0.95711360205848117</v>
      </c>
      <c r="AF719" s="44">
        <f t="shared" si="126"/>
        <v>350</v>
      </c>
      <c r="AG719" s="45">
        <f t="shared" si="124"/>
        <v>0.95783397340059862</v>
      </c>
      <c r="AH719">
        <f t="shared" si="125"/>
        <v>2.1691042971732986E-2</v>
      </c>
      <c r="AI719" s="40">
        <f ca="1"/>
        <v>1.8057253203096479E-2</v>
      </c>
      <c r="AJ719" s="229">
        <v>-2E-3</v>
      </c>
      <c r="AK719" s="230">
        <v>1.9691042971732985E-2</v>
      </c>
      <c r="AL719" s="231">
        <v>0.96164626942572717</v>
      </c>
    </row>
    <row r="720" spans="24:38">
      <c r="X720" s="46">
        <v>716</v>
      </c>
      <c r="Y720" s="1">
        <f t="shared" si="119"/>
        <v>46338</v>
      </c>
      <c r="Z720" s="44">
        <f t="shared" si="120"/>
        <v>0</v>
      </c>
      <c r="AA720" s="1" cm="1">
        <f t="array" ref="AA720">IF(Z720&gt;0,INDEX($M$40:$M$61,Z720,1),AA719)</f>
        <v>45987</v>
      </c>
      <c r="AB720" s="1" cm="1">
        <f t="array" ref="AB720">IF(Z720&gt;0,INDEX($M$40:$M$61,Z720+1,1),AB719)</f>
        <v>46352</v>
      </c>
      <c r="AC720" s="44">
        <f t="shared" si="121"/>
        <v>365</v>
      </c>
      <c r="AD720" s="45">
        <f t="shared" si="122"/>
        <v>0.97479742491013577</v>
      </c>
      <c r="AE720" s="45">
        <f t="shared" si="123"/>
        <v>0.95711360205848117</v>
      </c>
      <c r="AF720" s="44">
        <f t="shared" si="126"/>
        <v>351</v>
      </c>
      <c r="AG720" s="45">
        <f t="shared" si="124"/>
        <v>0.95778593178091942</v>
      </c>
      <c r="AH720">
        <f t="shared" si="125"/>
        <v>2.1685967213882808E-2</v>
      </c>
      <c r="AI720" s="40">
        <f ca="1"/>
        <v>1.8057253203096479E-2</v>
      </c>
      <c r="AJ720" s="229">
        <v>-2E-3</v>
      </c>
      <c r="AK720" s="230">
        <v>1.9685967213882806E-2</v>
      </c>
      <c r="AL720" s="231">
        <v>0.96160337882069669</v>
      </c>
    </row>
    <row r="721" spans="24:38">
      <c r="X721" s="46">
        <v>717</v>
      </c>
      <c r="Y721" s="1">
        <f t="shared" si="119"/>
        <v>46339</v>
      </c>
      <c r="Z721" s="44">
        <f t="shared" si="120"/>
        <v>0</v>
      </c>
      <c r="AA721" s="1" cm="1">
        <f t="array" ref="AA721">IF(Z721&gt;0,INDEX($M$40:$M$61,Z721,1),AA720)</f>
        <v>45987</v>
      </c>
      <c r="AB721" s="1" cm="1">
        <f t="array" ref="AB721">IF(Z721&gt;0,INDEX($M$40:$M$61,Z721+1,1),AB720)</f>
        <v>46352</v>
      </c>
      <c r="AC721" s="44">
        <f t="shared" si="121"/>
        <v>365</v>
      </c>
      <c r="AD721" s="45">
        <f t="shared" si="122"/>
        <v>0.97479742491013577</v>
      </c>
      <c r="AE721" s="45">
        <f t="shared" si="123"/>
        <v>0.95711360205848117</v>
      </c>
      <c r="AF721" s="44">
        <f t="shared" si="126"/>
        <v>352</v>
      </c>
      <c r="AG721" s="45">
        <f t="shared" si="124"/>
        <v>0.95773789257084074</v>
      </c>
      <c r="AH721">
        <f t="shared" si="125"/>
        <v>2.1680905614352982E-2</v>
      </c>
      <c r="AI721" s="40">
        <f ca="1"/>
        <v>1.8057253203096479E-2</v>
      </c>
      <c r="AJ721" s="229">
        <v>-2E-3</v>
      </c>
      <c r="AK721" s="230">
        <v>1.9680905614352984E-2</v>
      </c>
      <c r="AL721" s="231">
        <v>0.96156049012863998</v>
      </c>
    </row>
    <row r="722" spans="24:38">
      <c r="X722" s="46">
        <v>718</v>
      </c>
      <c r="Y722" s="1">
        <f t="shared" si="119"/>
        <v>46340</v>
      </c>
      <c r="Z722" s="44">
        <f t="shared" si="120"/>
        <v>0</v>
      </c>
      <c r="AA722" s="1" cm="1">
        <f t="array" ref="AA722">IF(Z722&gt;0,INDEX($M$40:$M$61,Z722,1),AA721)</f>
        <v>45987</v>
      </c>
      <c r="AB722" s="1" cm="1">
        <f t="array" ref="AB722">IF(Z722&gt;0,INDEX($M$40:$M$61,Z722+1,1),AB721)</f>
        <v>46352</v>
      </c>
      <c r="AC722" s="44">
        <f t="shared" si="121"/>
        <v>365</v>
      </c>
      <c r="AD722" s="45">
        <f t="shared" si="122"/>
        <v>0.97479742491013577</v>
      </c>
      <c r="AE722" s="45">
        <f t="shared" si="123"/>
        <v>0.95711360205848117</v>
      </c>
      <c r="AF722" s="44">
        <f t="shared" si="126"/>
        <v>353</v>
      </c>
      <c r="AG722" s="45">
        <f t="shared" si="124"/>
        <v>0.95768985577024168</v>
      </c>
      <c r="AH722">
        <f t="shared" si="125"/>
        <v>2.1675858113986205E-2</v>
      </c>
      <c r="AI722" s="40">
        <f ca="1"/>
        <v>1.8057253203096479E-2</v>
      </c>
      <c r="AJ722" s="229">
        <v>-2E-3</v>
      </c>
      <c r="AK722" s="230">
        <v>1.9675858113986207E-2</v>
      </c>
      <c r="AL722" s="231">
        <v>0.96151760334947156</v>
      </c>
    </row>
    <row r="723" spans="24:38">
      <c r="X723" s="46">
        <v>719</v>
      </c>
      <c r="Y723" s="1">
        <f t="shared" si="119"/>
        <v>46341</v>
      </c>
      <c r="Z723" s="44">
        <f t="shared" si="120"/>
        <v>0</v>
      </c>
      <c r="AA723" s="1" cm="1">
        <f t="array" ref="AA723">IF(Z723&gt;0,INDEX($M$40:$M$61,Z723,1),AA722)</f>
        <v>45987</v>
      </c>
      <c r="AB723" s="1" cm="1">
        <f t="array" ref="AB723">IF(Z723&gt;0,INDEX($M$40:$M$61,Z723+1,1),AB722)</f>
        <v>46352</v>
      </c>
      <c r="AC723" s="44">
        <f t="shared" si="121"/>
        <v>365</v>
      </c>
      <c r="AD723" s="45">
        <f t="shared" si="122"/>
        <v>0.97479742491013577</v>
      </c>
      <c r="AE723" s="45">
        <f t="shared" si="123"/>
        <v>0.95711360205848117</v>
      </c>
      <c r="AF723" s="44">
        <f t="shared" si="126"/>
        <v>354</v>
      </c>
      <c r="AG723" s="45">
        <f t="shared" si="124"/>
        <v>0.95764182137900133</v>
      </c>
      <c r="AH723">
        <f t="shared" si="125"/>
        <v>2.1670824653954285E-2</v>
      </c>
      <c r="AI723" s="40">
        <f ca="1"/>
        <v>1.8057253203096479E-2</v>
      </c>
      <c r="AJ723" s="229">
        <v>-2E-3</v>
      </c>
      <c r="AK723" s="230">
        <v>1.9670824653954283E-2</v>
      </c>
      <c r="AL723" s="231">
        <v>0.96147471848310606</v>
      </c>
    </row>
    <row r="724" spans="24:38">
      <c r="X724" s="46">
        <v>720</v>
      </c>
      <c r="Y724" s="1">
        <f t="shared" si="119"/>
        <v>46342</v>
      </c>
      <c r="Z724" s="44">
        <f t="shared" si="120"/>
        <v>0</v>
      </c>
      <c r="AA724" s="1" cm="1">
        <f t="array" ref="AA724">IF(Z724&gt;0,INDEX($M$40:$M$61,Z724,1),AA723)</f>
        <v>45987</v>
      </c>
      <c r="AB724" s="1" cm="1">
        <f t="array" ref="AB724">IF(Z724&gt;0,INDEX($M$40:$M$61,Z724+1,1),AB723)</f>
        <v>46352</v>
      </c>
      <c r="AC724" s="44">
        <f t="shared" si="121"/>
        <v>365</v>
      </c>
      <c r="AD724" s="45">
        <f t="shared" si="122"/>
        <v>0.97479742491013577</v>
      </c>
      <c r="AE724" s="45">
        <f t="shared" si="123"/>
        <v>0.95711360205848117</v>
      </c>
      <c r="AF724" s="44">
        <f t="shared" si="126"/>
        <v>355</v>
      </c>
      <c r="AG724" s="45">
        <f t="shared" si="124"/>
        <v>0.95759378939699902</v>
      </c>
      <c r="AH724">
        <f t="shared" si="125"/>
        <v>2.1665805175755747E-2</v>
      </c>
      <c r="AI724" s="40">
        <f ca="1"/>
        <v>1.8057253203096479E-2</v>
      </c>
      <c r="AJ724" s="229">
        <v>-2E-3</v>
      </c>
      <c r="AK724" s="230">
        <v>1.9665805175755745E-2</v>
      </c>
      <c r="AL724" s="231">
        <v>0.96143183552945843</v>
      </c>
    </row>
    <row r="725" spans="24:38">
      <c r="X725" s="46">
        <v>721</v>
      </c>
      <c r="Y725" s="1">
        <f t="shared" si="119"/>
        <v>46343</v>
      </c>
      <c r="Z725" s="44">
        <f t="shared" si="120"/>
        <v>0</v>
      </c>
      <c r="AA725" s="1" cm="1">
        <f t="array" ref="AA725">IF(Z725&gt;0,INDEX($M$40:$M$61,Z725,1),AA724)</f>
        <v>45987</v>
      </c>
      <c r="AB725" s="1" cm="1">
        <f t="array" ref="AB725">IF(Z725&gt;0,INDEX($M$40:$M$61,Z725+1,1),AB724)</f>
        <v>46352</v>
      </c>
      <c r="AC725" s="44">
        <f t="shared" si="121"/>
        <v>365</v>
      </c>
      <c r="AD725" s="45">
        <f t="shared" si="122"/>
        <v>0.97479742491013577</v>
      </c>
      <c r="AE725" s="45">
        <f t="shared" si="123"/>
        <v>0.95711360205848117</v>
      </c>
      <c r="AF725" s="44">
        <f t="shared" si="126"/>
        <v>356</v>
      </c>
      <c r="AG725" s="45">
        <f t="shared" si="124"/>
        <v>0.95754575982411394</v>
      </c>
      <c r="AH725">
        <f t="shared" si="125"/>
        <v>2.1660799621213721E-2</v>
      </c>
      <c r="AI725" s="40">
        <f ca="1"/>
        <v>1.8057253203016543E-2</v>
      </c>
      <c r="AJ725" s="229">
        <v>-2E-3</v>
      </c>
      <c r="AK725" s="230">
        <v>1.9660799621213719E-2</v>
      </c>
      <c r="AL725" s="231">
        <v>0.96138895448844341</v>
      </c>
    </row>
    <row r="726" spans="24:38">
      <c r="X726" s="46">
        <v>722</v>
      </c>
      <c r="Y726" s="1">
        <f t="shared" si="119"/>
        <v>46344</v>
      </c>
      <c r="Z726" s="44">
        <f t="shared" si="120"/>
        <v>0</v>
      </c>
      <c r="AA726" s="1" cm="1">
        <f t="array" ref="AA726">IF(Z726&gt;0,INDEX($M$40:$M$61,Z726,1),AA725)</f>
        <v>45987</v>
      </c>
      <c r="AB726" s="1" cm="1">
        <f t="array" ref="AB726">IF(Z726&gt;0,INDEX($M$40:$M$61,Z726+1,1),AB725)</f>
        <v>46352</v>
      </c>
      <c r="AC726" s="44">
        <f t="shared" si="121"/>
        <v>365</v>
      </c>
      <c r="AD726" s="45">
        <f t="shared" si="122"/>
        <v>0.97479742491013577</v>
      </c>
      <c r="AE726" s="45">
        <f t="shared" si="123"/>
        <v>0.95711360205848117</v>
      </c>
      <c r="AF726" s="44">
        <f t="shared" si="126"/>
        <v>357</v>
      </c>
      <c r="AG726" s="45">
        <f t="shared" si="124"/>
        <v>0.95749773266022487</v>
      </c>
      <c r="AH726">
        <f t="shared" si="125"/>
        <v>2.1655807932473892E-2</v>
      </c>
      <c r="AI726" s="40">
        <f ca="1"/>
        <v>1.8057253203096479E-2</v>
      </c>
      <c r="AJ726" s="229">
        <v>-2E-3</v>
      </c>
      <c r="AK726" s="230">
        <v>1.9655807932473894E-2</v>
      </c>
      <c r="AL726" s="231">
        <v>0.96134607535997507</v>
      </c>
    </row>
    <row r="727" spans="24:38">
      <c r="X727" s="46">
        <v>723</v>
      </c>
      <c r="Y727" s="1">
        <f t="shared" si="119"/>
        <v>46345</v>
      </c>
      <c r="Z727" s="44">
        <f t="shared" si="120"/>
        <v>0</v>
      </c>
      <c r="AA727" s="1" cm="1">
        <f t="array" ref="AA727">IF(Z727&gt;0,INDEX($M$40:$M$61,Z727,1),AA726)</f>
        <v>45987</v>
      </c>
      <c r="AB727" s="1" cm="1">
        <f t="array" ref="AB727">IF(Z727&gt;0,INDEX($M$40:$M$61,Z727+1,1),AB726)</f>
        <v>46352</v>
      </c>
      <c r="AC727" s="44">
        <f t="shared" si="121"/>
        <v>365</v>
      </c>
      <c r="AD727" s="45">
        <f t="shared" si="122"/>
        <v>0.97479742491013577</v>
      </c>
      <c r="AE727" s="45">
        <f t="shared" si="123"/>
        <v>0.95711360205848117</v>
      </c>
      <c r="AF727" s="44">
        <f t="shared" si="126"/>
        <v>358</v>
      </c>
      <c r="AG727" s="45">
        <f t="shared" si="124"/>
        <v>0.95744970790521133</v>
      </c>
      <c r="AH727">
        <f t="shared" si="125"/>
        <v>2.1650830052001625E-2</v>
      </c>
      <c r="AI727" s="40">
        <f ca="1"/>
        <v>1.8057253203096479E-2</v>
      </c>
      <c r="AJ727" s="229">
        <v>-2E-3</v>
      </c>
      <c r="AK727" s="230">
        <v>1.9650830052001626E-2</v>
      </c>
      <c r="AL727" s="231">
        <v>0.96130319814396881</v>
      </c>
    </row>
    <row r="728" spans="24:38">
      <c r="X728" s="46">
        <v>724</v>
      </c>
      <c r="Y728" s="1">
        <f t="shared" si="119"/>
        <v>46346</v>
      </c>
      <c r="Z728" s="44">
        <f t="shared" si="120"/>
        <v>0</v>
      </c>
      <c r="AA728" s="1" cm="1">
        <f t="array" ref="AA728">IF(Z728&gt;0,INDEX($M$40:$M$61,Z728,1),AA727)</f>
        <v>45987</v>
      </c>
      <c r="AB728" s="1" cm="1">
        <f t="array" ref="AB728">IF(Z728&gt;0,INDEX($M$40:$M$61,Z728+1,1),AB727)</f>
        <v>46352</v>
      </c>
      <c r="AC728" s="44">
        <f t="shared" si="121"/>
        <v>365</v>
      </c>
      <c r="AD728" s="45">
        <f t="shared" si="122"/>
        <v>0.97479742491013577</v>
      </c>
      <c r="AE728" s="45">
        <f t="shared" si="123"/>
        <v>0.95711360205848117</v>
      </c>
      <c r="AF728" s="44">
        <f t="shared" si="126"/>
        <v>359</v>
      </c>
      <c r="AG728" s="45">
        <f t="shared" si="124"/>
        <v>0.95740168555895255</v>
      </c>
      <c r="AH728">
        <f t="shared" si="125"/>
        <v>2.1645865922580318E-2</v>
      </c>
      <c r="AI728" s="40">
        <f ca="1"/>
        <v>1.8057253203016543E-2</v>
      </c>
      <c r="AJ728" s="229">
        <v>-2E-3</v>
      </c>
      <c r="AK728" s="230">
        <v>1.9645865922580316E-2</v>
      </c>
      <c r="AL728" s="231">
        <v>0.96126032284033902</v>
      </c>
    </row>
    <row r="729" spans="24:38">
      <c r="X729" s="46">
        <v>725</v>
      </c>
      <c r="Y729" s="1">
        <f t="shared" si="119"/>
        <v>46347</v>
      </c>
      <c r="Z729" s="44">
        <f t="shared" si="120"/>
        <v>0</v>
      </c>
      <c r="AA729" s="1" cm="1">
        <f t="array" ref="AA729">IF(Z729&gt;0,INDEX($M$40:$M$61,Z729,1),AA728)</f>
        <v>45987</v>
      </c>
      <c r="AB729" s="1" cm="1">
        <f t="array" ref="AB729">IF(Z729&gt;0,INDEX($M$40:$M$61,Z729+1,1),AB728)</f>
        <v>46352</v>
      </c>
      <c r="AC729" s="44">
        <f t="shared" si="121"/>
        <v>365</v>
      </c>
      <c r="AD729" s="45">
        <f t="shared" si="122"/>
        <v>0.97479742491013577</v>
      </c>
      <c r="AE729" s="45">
        <f t="shared" si="123"/>
        <v>0.95711360205848117</v>
      </c>
      <c r="AF729" s="44">
        <f t="shared" si="126"/>
        <v>360</v>
      </c>
      <c r="AG729" s="45">
        <f t="shared" si="124"/>
        <v>0.9573536656213274</v>
      </c>
      <c r="AH729">
        <f t="shared" si="125"/>
        <v>2.1640915487309235E-2</v>
      </c>
      <c r="AI729" s="40">
        <f ca="1"/>
        <v>1.8057253203096479E-2</v>
      </c>
      <c r="AJ729" s="229">
        <v>-2E-3</v>
      </c>
      <c r="AK729" s="230">
        <v>1.9640915487309236E-2</v>
      </c>
      <c r="AL729" s="231">
        <v>0.96121744944900034</v>
      </c>
    </row>
    <row r="730" spans="24:38">
      <c r="X730" s="46">
        <v>726</v>
      </c>
      <c r="Y730" s="1">
        <f t="shared" si="119"/>
        <v>46348</v>
      </c>
      <c r="Z730" s="44">
        <f t="shared" si="120"/>
        <v>0</v>
      </c>
      <c r="AA730" s="1" cm="1">
        <f t="array" ref="AA730">IF(Z730&gt;0,INDEX($M$40:$M$61,Z730,1),AA729)</f>
        <v>45987</v>
      </c>
      <c r="AB730" s="1" cm="1">
        <f t="array" ref="AB730">IF(Z730&gt;0,INDEX($M$40:$M$61,Z730+1,1),AB729)</f>
        <v>46352</v>
      </c>
      <c r="AC730" s="44">
        <f t="shared" si="121"/>
        <v>365</v>
      </c>
      <c r="AD730" s="45">
        <f t="shared" si="122"/>
        <v>0.97479742491013577</v>
      </c>
      <c r="AE730" s="45">
        <f t="shared" si="123"/>
        <v>0.95711360205848117</v>
      </c>
      <c r="AF730" s="44">
        <f t="shared" si="126"/>
        <v>361</v>
      </c>
      <c r="AG730" s="45">
        <f t="shared" si="124"/>
        <v>0.95730564809221541</v>
      </c>
      <c r="AH730">
        <f t="shared" si="125"/>
        <v>2.16359786896008E-2</v>
      </c>
      <c r="AI730" s="40">
        <f ca="1"/>
        <v>1.8057253203016543E-2</v>
      </c>
      <c r="AJ730" s="229">
        <v>-2E-3</v>
      </c>
      <c r="AK730" s="230">
        <v>1.9635978689600798E-2</v>
      </c>
      <c r="AL730" s="231">
        <v>0.96117457796986772</v>
      </c>
    </row>
    <row r="731" spans="24:38">
      <c r="X731" s="46">
        <v>727</v>
      </c>
      <c r="Y731" s="1">
        <f t="shared" si="119"/>
        <v>46349</v>
      </c>
      <c r="Z731" s="44">
        <f t="shared" si="120"/>
        <v>0</v>
      </c>
      <c r="AA731" s="1" cm="1">
        <f t="array" ref="AA731">IF(Z731&gt;0,INDEX($M$40:$M$61,Z731,1),AA730)</f>
        <v>45987</v>
      </c>
      <c r="AB731" s="1" cm="1">
        <f t="array" ref="AB731">IF(Z731&gt;0,INDEX($M$40:$M$61,Z731+1,1),AB730)</f>
        <v>46352</v>
      </c>
      <c r="AC731" s="44">
        <f t="shared" si="121"/>
        <v>365</v>
      </c>
      <c r="AD731" s="45">
        <f t="shared" si="122"/>
        <v>0.97479742491013577</v>
      </c>
      <c r="AE731" s="45">
        <f t="shared" si="123"/>
        <v>0.95711360205848117</v>
      </c>
      <c r="AF731" s="44">
        <f t="shared" si="126"/>
        <v>362</v>
      </c>
      <c r="AG731" s="45">
        <f t="shared" si="124"/>
        <v>0.95725763297149546</v>
      </c>
      <c r="AH731">
        <f t="shared" si="125"/>
        <v>2.1631055473179131E-2</v>
      </c>
      <c r="AI731" s="40">
        <f ca="1"/>
        <v>1.8057253203096479E-2</v>
      </c>
      <c r="AJ731" s="229">
        <v>-2E-3</v>
      </c>
      <c r="AK731" s="230">
        <v>1.9631055473179129E-2</v>
      </c>
      <c r="AL731" s="231">
        <v>0.96113170840285567</v>
      </c>
    </row>
    <row r="732" spans="24:38">
      <c r="X732" s="46">
        <v>728</v>
      </c>
      <c r="Y732" s="1">
        <f t="shared" si="119"/>
        <v>46350</v>
      </c>
      <c r="Z732" s="44">
        <f t="shared" si="120"/>
        <v>0</v>
      </c>
      <c r="AA732" s="1" cm="1">
        <f t="array" ref="AA732">IF(Z732&gt;0,INDEX($M$40:$M$61,Z732,1),AA731)</f>
        <v>45987</v>
      </c>
      <c r="AB732" s="1" cm="1">
        <f t="array" ref="AB732">IF(Z732&gt;0,INDEX($M$40:$M$61,Z732+1,1),AB731)</f>
        <v>46352</v>
      </c>
      <c r="AC732" s="44">
        <f t="shared" si="121"/>
        <v>365</v>
      </c>
      <c r="AD732" s="45">
        <f t="shared" si="122"/>
        <v>0.97479742491013577</v>
      </c>
      <c r="AE732" s="45">
        <f t="shared" si="123"/>
        <v>0.95711360205848117</v>
      </c>
      <c r="AF732" s="44">
        <f t="shared" si="126"/>
        <v>363</v>
      </c>
      <c r="AG732" s="45">
        <f t="shared" si="124"/>
        <v>0.95720962025904699</v>
      </c>
      <c r="AH732">
        <f t="shared" si="125"/>
        <v>2.1626145782077263E-2</v>
      </c>
      <c r="AI732" s="40">
        <f ca="1"/>
        <v>1.8057253203096479E-2</v>
      </c>
      <c r="AJ732" s="229">
        <v>-2E-3</v>
      </c>
      <c r="AK732" s="230">
        <v>1.9626145782077262E-2</v>
      </c>
      <c r="AL732" s="231">
        <v>0.96108884074787893</v>
      </c>
    </row>
    <row r="733" spans="24:38">
      <c r="X733" s="46">
        <v>729</v>
      </c>
      <c r="Y733" s="1">
        <f t="shared" si="119"/>
        <v>46351</v>
      </c>
      <c r="Z733" s="44">
        <f t="shared" si="120"/>
        <v>0</v>
      </c>
      <c r="AA733" s="1" cm="1">
        <f t="array" ref="AA733">IF(Z733&gt;0,INDEX($M$40:$M$61,Z733,1),AA732)</f>
        <v>45987</v>
      </c>
      <c r="AB733" s="1" cm="1">
        <f t="array" ref="AB733">IF(Z733&gt;0,INDEX($M$40:$M$61,Z733+1,1),AB732)</f>
        <v>46352</v>
      </c>
      <c r="AC733" s="44">
        <f t="shared" si="121"/>
        <v>365</v>
      </c>
      <c r="AD733" s="45">
        <f t="shared" si="122"/>
        <v>0.97479742491013577</v>
      </c>
      <c r="AE733" s="45">
        <f t="shared" si="123"/>
        <v>0.95711360205848117</v>
      </c>
      <c r="AF733" s="44">
        <f t="shared" si="126"/>
        <v>364</v>
      </c>
      <c r="AG733" s="45">
        <f t="shared" si="124"/>
        <v>0.9571616099547493</v>
      </c>
      <c r="AH733">
        <f t="shared" si="125"/>
        <v>2.1621249560635391E-2</v>
      </c>
      <c r="AI733" s="40">
        <f ca="1"/>
        <v>1.8057253203016543E-2</v>
      </c>
      <c r="AJ733" s="229">
        <v>-2E-3</v>
      </c>
      <c r="AK733" s="230">
        <v>1.9621249560635393E-2</v>
      </c>
      <c r="AL733" s="231">
        <v>0.96104597500485245</v>
      </c>
    </row>
    <row r="734" spans="24:38">
      <c r="X734" s="46">
        <v>730</v>
      </c>
      <c r="Y734" s="1">
        <f t="shared" si="119"/>
        <v>46352</v>
      </c>
      <c r="Z734" s="44">
        <f t="shared" si="120"/>
        <v>9</v>
      </c>
      <c r="AA734" s="1" cm="1">
        <f t="array" ref="AA734">IF(Z734&gt;0,INDEX($M$40:$M$61,Z734,1),AA733)</f>
        <v>46352</v>
      </c>
      <c r="AB734" s="1" cm="1">
        <f t="array" ref="AB734">IF(Z734&gt;0,INDEX($M$40:$M$61,Z734+1,1),AB733)</f>
        <v>46717</v>
      </c>
      <c r="AC734" s="44">
        <f t="shared" si="121"/>
        <v>365</v>
      </c>
      <c r="AD734" s="45">
        <f t="shared" si="122"/>
        <v>0.95711360205848117</v>
      </c>
      <c r="AE734" s="45">
        <f t="shared" si="123"/>
        <v>0.93679475149841429</v>
      </c>
      <c r="AF734" s="44">
        <f t="shared" si="126"/>
        <v>0</v>
      </c>
      <c r="AG734" s="45">
        <f t="shared" si="124"/>
        <v>0.95711360205848117</v>
      </c>
      <c r="AH734">
        <f t="shared" si="125"/>
        <v>2.1616366753498983E-2</v>
      </c>
      <c r="AI734" s="40">
        <f ca="1"/>
        <v>1.8057253203096479E-2</v>
      </c>
      <c r="AJ734" s="229">
        <v>-2E-3</v>
      </c>
      <c r="AK734" s="230">
        <v>1.9616366753498982E-2</v>
      </c>
      <c r="AL734" s="231">
        <v>0.96100311117369053</v>
      </c>
    </row>
    <row r="735" spans="24:38">
      <c r="X735" s="46">
        <v>731</v>
      </c>
      <c r="Y735" s="1">
        <f t="shared" si="119"/>
        <v>46353</v>
      </c>
      <c r="Z735" s="44">
        <f t="shared" si="120"/>
        <v>0</v>
      </c>
      <c r="AA735" s="1" cm="1">
        <f t="array" ref="AA735">IF(Z735&gt;0,INDEX($M$40:$M$61,Z735,1),AA734)</f>
        <v>46352</v>
      </c>
      <c r="AB735" s="1" cm="1">
        <f t="array" ref="AB735">IF(Z735&gt;0,INDEX($M$40:$M$61,Z735+1,1),AB734)</f>
        <v>46717</v>
      </c>
      <c r="AC735" s="44">
        <f t="shared" si="121"/>
        <v>365</v>
      </c>
      <c r="AD735" s="45">
        <f t="shared" si="122"/>
        <v>0.95711360205848117</v>
      </c>
      <c r="AE735" s="45">
        <f t="shared" si="123"/>
        <v>0.93679475149841429</v>
      </c>
      <c r="AF735" s="44">
        <f t="shared" si="126"/>
        <v>1</v>
      </c>
      <c r="AG735" s="45">
        <f t="shared" si="124"/>
        <v>0.95705733623313538</v>
      </c>
      <c r="AH735">
        <f t="shared" si="125"/>
        <v>2.1615747835344687E-2</v>
      </c>
      <c r="AI735" s="40">
        <f ca="1"/>
        <v>2.1164559695288077E-2</v>
      </c>
      <c r="AJ735" s="229">
        <v>-2E-3</v>
      </c>
      <c r="AK735" s="230">
        <v>1.9615747835344685E-2</v>
      </c>
      <c r="AL735" s="231">
        <v>0.96095195530296551</v>
      </c>
    </row>
    <row r="736" spans="24:38">
      <c r="X736" s="46">
        <v>732</v>
      </c>
      <c r="Y736" s="1">
        <f t="shared" si="119"/>
        <v>46354</v>
      </c>
      <c r="Z736" s="44">
        <f t="shared" si="120"/>
        <v>0</v>
      </c>
      <c r="AA736" s="1" cm="1">
        <f t="array" ref="AA736">IF(Z736&gt;0,INDEX($M$40:$M$61,Z736,1),AA735)</f>
        <v>46352</v>
      </c>
      <c r="AB736" s="1" cm="1">
        <f t="array" ref="AB736">IF(Z736&gt;0,INDEX($M$40:$M$61,Z736+1,1),AB735)</f>
        <v>46717</v>
      </c>
      <c r="AC736" s="44">
        <f t="shared" si="121"/>
        <v>365</v>
      </c>
      <c r="AD736" s="45">
        <f t="shared" si="122"/>
        <v>0.95711360205848117</v>
      </c>
      <c r="AE736" s="45">
        <f t="shared" si="123"/>
        <v>0.93679475149841429</v>
      </c>
      <c r="AF736" s="44">
        <f t="shared" si="126"/>
        <v>2</v>
      </c>
      <c r="AG736" s="45">
        <f t="shared" si="124"/>
        <v>0.95700107371548793</v>
      </c>
      <c r="AH736">
        <f t="shared" si="125"/>
        <v>2.1615130608223617E-2</v>
      </c>
      <c r="AI736" s="40">
        <f ca="1"/>
        <v>2.1164559695288077E-2</v>
      </c>
      <c r="AJ736" s="229">
        <v>-2E-3</v>
      </c>
      <c r="AK736" s="230">
        <v>1.9615130608223619E-2</v>
      </c>
      <c r="AL736" s="231">
        <v>0.96090080215535656</v>
      </c>
    </row>
    <row r="737" spans="24:38">
      <c r="X737" s="46">
        <v>733</v>
      </c>
      <c r="Y737" s="1">
        <f t="shared" si="119"/>
        <v>46355</v>
      </c>
      <c r="Z737" s="44">
        <f t="shared" si="120"/>
        <v>0</v>
      </c>
      <c r="AA737" s="1" cm="1">
        <f t="array" ref="AA737">IF(Z737&gt;0,INDEX($M$40:$M$61,Z737,1),AA736)</f>
        <v>46352</v>
      </c>
      <c r="AB737" s="1" cm="1">
        <f t="array" ref="AB737">IF(Z737&gt;0,INDEX($M$40:$M$61,Z737+1,1),AB736)</f>
        <v>46717</v>
      </c>
      <c r="AC737" s="44">
        <f t="shared" si="121"/>
        <v>365</v>
      </c>
      <c r="AD737" s="45">
        <f t="shared" si="122"/>
        <v>0.95711360205848117</v>
      </c>
      <c r="AE737" s="45">
        <f t="shared" si="123"/>
        <v>0.93679475149841429</v>
      </c>
      <c r="AF737" s="44">
        <f t="shared" si="126"/>
        <v>3</v>
      </c>
      <c r="AG737" s="45">
        <f t="shared" si="124"/>
        <v>0.95694481450534452</v>
      </c>
      <c r="AH737">
        <f t="shared" si="125"/>
        <v>2.1614515065214678E-2</v>
      </c>
      <c r="AI737" s="40">
        <f ca="1"/>
        <v>2.1164559695208141E-2</v>
      </c>
      <c r="AJ737" s="229">
        <v>-2E-3</v>
      </c>
      <c r="AK737" s="230">
        <v>1.961451506521468E-2</v>
      </c>
      <c r="AL737" s="231">
        <v>0.96084965173071901</v>
      </c>
    </row>
    <row r="738" spans="24:38">
      <c r="X738" s="46">
        <v>734</v>
      </c>
      <c r="Y738" s="1">
        <f t="shared" si="119"/>
        <v>46356</v>
      </c>
      <c r="Z738" s="44">
        <f t="shared" si="120"/>
        <v>0</v>
      </c>
      <c r="AA738" s="1" cm="1">
        <f t="array" ref="AA738">IF(Z738&gt;0,INDEX($M$40:$M$61,Z738,1),AA737)</f>
        <v>46352</v>
      </c>
      <c r="AB738" s="1" cm="1">
        <f t="array" ref="AB738">IF(Z738&gt;0,INDEX($M$40:$M$61,Z738+1,1),AB737)</f>
        <v>46717</v>
      </c>
      <c r="AC738" s="44">
        <f t="shared" si="121"/>
        <v>365</v>
      </c>
      <c r="AD738" s="45">
        <f t="shared" si="122"/>
        <v>0.95711360205848117</v>
      </c>
      <c r="AE738" s="45">
        <f t="shared" si="123"/>
        <v>0.93679475149841429</v>
      </c>
      <c r="AF738" s="44">
        <f t="shared" si="126"/>
        <v>4</v>
      </c>
      <c r="AG738" s="45">
        <f t="shared" si="124"/>
        <v>0.95688855860251043</v>
      </c>
      <c r="AH738">
        <f t="shared" si="125"/>
        <v>2.1613901199434734E-2</v>
      </c>
      <c r="AI738" s="40">
        <f ca="1"/>
        <v>2.1164559695288077E-2</v>
      </c>
      <c r="AJ738" s="229">
        <v>-2E-3</v>
      </c>
      <c r="AK738" s="230">
        <v>1.9613901199434736E-2</v>
      </c>
      <c r="AL738" s="231">
        <v>0.96079850402890754</v>
      </c>
    </row>
    <row r="739" spans="24:38">
      <c r="X739" s="46">
        <v>735</v>
      </c>
      <c r="Y739" s="1">
        <f t="shared" si="119"/>
        <v>46357</v>
      </c>
      <c r="Z739" s="44">
        <f t="shared" si="120"/>
        <v>0</v>
      </c>
      <c r="AA739" s="1" cm="1">
        <f t="array" ref="AA739">IF(Z739&gt;0,INDEX($M$40:$M$61,Z739,1),AA738)</f>
        <v>46352</v>
      </c>
      <c r="AB739" s="1" cm="1">
        <f t="array" ref="AB739">IF(Z739&gt;0,INDEX($M$40:$M$61,Z739+1,1),AB738)</f>
        <v>46717</v>
      </c>
      <c r="AC739" s="44">
        <f t="shared" si="121"/>
        <v>365</v>
      </c>
      <c r="AD739" s="45">
        <f t="shared" si="122"/>
        <v>0.95711360205848117</v>
      </c>
      <c r="AE739" s="45">
        <f t="shared" si="123"/>
        <v>0.93679475149841429</v>
      </c>
      <c r="AF739" s="44">
        <f t="shared" si="126"/>
        <v>5</v>
      </c>
      <c r="AG739" s="45">
        <f t="shared" si="124"/>
        <v>0.95683230600679159</v>
      </c>
      <c r="AH739">
        <f t="shared" si="125"/>
        <v>2.1613289004037764E-2</v>
      </c>
      <c r="AI739" s="40">
        <f ca="1"/>
        <v>2.1164559695208141E-2</v>
      </c>
      <c r="AJ739" s="229">
        <v>-2E-3</v>
      </c>
      <c r="AK739" s="230">
        <v>1.9613289004037762E-2</v>
      </c>
      <c r="AL739" s="231">
        <v>0.96074735904977759</v>
      </c>
    </row>
    <row r="740" spans="24:38">
      <c r="X740" s="46">
        <v>736</v>
      </c>
      <c r="Y740" s="1">
        <f t="shared" si="119"/>
        <v>46358</v>
      </c>
      <c r="Z740" s="44">
        <f t="shared" si="120"/>
        <v>0</v>
      </c>
      <c r="AA740" s="1" cm="1">
        <f t="array" ref="AA740">IF(Z740&gt;0,INDEX($M$40:$M$61,Z740,1),AA739)</f>
        <v>46352</v>
      </c>
      <c r="AB740" s="1" cm="1">
        <f t="array" ref="AB740">IF(Z740&gt;0,INDEX($M$40:$M$61,Z740+1,1),AB739)</f>
        <v>46717</v>
      </c>
      <c r="AC740" s="44">
        <f t="shared" si="121"/>
        <v>365</v>
      </c>
      <c r="AD740" s="45">
        <f t="shared" si="122"/>
        <v>0.95711360205848117</v>
      </c>
      <c r="AE740" s="45">
        <f t="shared" si="123"/>
        <v>0.93679475149841429</v>
      </c>
      <c r="AF740" s="44">
        <f t="shared" si="126"/>
        <v>6</v>
      </c>
      <c r="AG740" s="45">
        <f t="shared" si="124"/>
        <v>0.95677605671799326</v>
      </c>
      <c r="AH740">
        <f t="shared" si="125"/>
        <v>2.1612678472215312E-2</v>
      </c>
      <c r="AI740" s="40">
        <f ca="1"/>
        <v>2.1164559695288077E-2</v>
      </c>
      <c r="AJ740" s="229">
        <v>-2E-3</v>
      </c>
      <c r="AK740" s="230">
        <v>1.961267847221531E-2</v>
      </c>
      <c r="AL740" s="231">
        <v>0.96069621679318395</v>
      </c>
    </row>
    <row r="741" spans="24:38">
      <c r="X741" s="46">
        <v>737</v>
      </c>
      <c r="Y741" s="1">
        <f t="shared" si="119"/>
        <v>46359</v>
      </c>
      <c r="Z741" s="44">
        <f t="shared" si="120"/>
        <v>0</v>
      </c>
      <c r="AA741" s="1" cm="1">
        <f t="array" ref="AA741">IF(Z741&gt;0,INDEX($M$40:$M$61,Z741,1),AA740)</f>
        <v>46352</v>
      </c>
      <c r="AB741" s="1" cm="1">
        <f t="array" ref="AB741">IF(Z741&gt;0,INDEX($M$40:$M$61,Z741+1,1),AB740)</f>
        <v>46717</v>
      </c>
      <c r="AC741" s="44">
        <f t="shared" si="121"/>
        <v>365</v>
      </c>
      <c r="AD741" s="45">
        <f t="shared" si="122"/>
        <v>0.95711360205848117</v>
      </c>
      <c r="AE741" s="45">
        <f t="shared" si="123"/>
        <v>0.93679475149841429</v>
      </c>
      <c r="AF741" s="44">
        <f t="shared" si="126"/>
        <v>7</v>
      </c>
      <c r="AG741" s="45">
        <f t="shared" si="124"/>
        <v>0.95671981073592127</v>
      </c>
      <c r="AH741">
        <f t="shared" si="125"/>
        <v>2.1612069597195575E-2</v>
      </c>
      <c r="AI741" s="40">
        <f ca="1"/>
        <v>2.1164559695208141E-2</v>
      </c>
      <c r="AJ741" s="229">
        <v>-2E-3</v>
      </c>
      <c r="AK741" s="230">
        <v>1.9612069597195574E-2</v>
      </c>
      <c r="AL741" s="231">
        <v>0.96064507725898174</v>
      </c>
    </row>
    <row r="742" spans="24:38">
      <c r="X742" s="46">
        <v>738</v>
      </c>
      <c r="Y742" s="1">
        <f t="shared" si="119"/>
        <v>46360</v>
      </c>
      <c r="Z742" s="44">
        <f t="shared" si="120"/>
        <v>0</v>
      </c>
      <c r="AA742" s="1" cm="1">
        <f t="array" ref="AA742">IF(Z742&gt;0,INDEX($M$40:$M$61,Z742,1),AA741)</f>
        <v>46352</v>
      </c>
      <c r="AB742" s="1" cm="1">
        <f t="array" ref="AB742">IF(Z742&gt;0,INDEX($M$40:$M$61,Z742+1,1),AB741)</f>
        <v>46717</v>
      </c>
      <c r="AC742" s="44">
        <f t="shared" si="121"/>
        <v>365</v>
      </c>
      <c r="AD742" s="45">
        <f t="shared" si="122"/>
        <v>0.95711360205848117</v>
      </c>
      <c r="AE742" s="45">
        <f t="shared" si="123"/>
        <v>0.93679475149841429</v>
      </c>
      <c r="AF742" s="44">
        <f t="shared" si="126"/>
        <v>8</v>
      </c>
      <c r="AG742" s="45">
        <f t="shared" si="124"/>
        <v>0.95666356806038089</v>
      </c>
      <c r="AH742">
        <f t="shared" si="125"/>
        <v>2.1611462372243772E-2</v>
      </c>
      <c r="AI742" s="40">
        <f ca="1"/>
        <v>2.1164559695288077E-2</v>
      </c>
      <c r="AJ742" s="229">
        <v>-2E-3</v>
      </c>
      <c r="AK742" s="230">
        <v>1.9611462372243774E-2</v>
      </c>
      <c r="AL742" s="231">
        <v>0.96059394044702595</v>
      </c>
    </row>
    <row r="743" spans="24:38">
      <c r="X743" s="46">
        <v>739</v>
      </c>
      <c r="Y743" s="1">
        <f t="shared" si="119"/>
        <v>46361</v>
      </c>
      <c r="Z743" s="44">
        <f t="shared" si="120"/>
        <v>0</v>
      </c>
      <c r="AA743" s="1" cm="1">
        <f t="array" ref="AA743">IF(Z743&gt;0,INDEX($M$40:$M$61,Z743,1),AA742)</f>
        <v>46352</v>
      </c>
      <c r="AB743" s="1" cm="1">
        <f t="array" ref="AB743">IF(Z743&gt;0,INDEX($M$40:$M$61,Z743+1,1),AB742)</f>
        <v>46717</v>
      </c>
      <c r="AC743" s="44">
        <f t="shared" si="121"/>
        <v>365</v>
      </c>
      <c r="AD743" s="45">
        <f t="shared" si="122"/>
        <v>0.95711360205848117</v>
      </c>
      <c r="AE743" s="45">
        <f t="shared" si="123"/>
        <v>0.93679475149841429</v>
      </c>
      <c r="AF743" s="44">
        <f t="shared" si="126"/>
        <v>9</v>
      </c>
      <c r="AG743" s="45">
        <f t="shared" si="124"/>
        <v>0.95660732869117815</v>
      </c>
      <c r="AH743">
        <f t="shared" si="125"/>
        <v>2.1610856790661159E-2</v>
      </c>
      <c r="AI743" s="40">
        <f ca="1"/>
        <v>2.1164559695208141E-2</v>
      </c>
      <c r="AJ743" s="229">
        <v>-2E-3</v>
      </c>
      <c r="AK743" s="230">
        <v>1.9610856790661158E-2</v>
      </c>
      <c r="AL743" s="231">
        <v>0.96054280635717193</v>
      </c>
    </row>
    <row r="744" spans="24:38">
      <c r="X744" s="46">
        <v>740</v>
      </c>
      <c r="Y744" s="1">
        <f t="shared" si="119"/>
        <v>46362</v>
      </c>
      <c r="Z744" s="44">
        <f t="shared" si="120"/>
        <v>0</v>
      </c>
      <c r="AA744" s="1" cm="1">
        <f t="array" ref="AA744">IF(Z744&gt;0,INDEX($M$40:$M$61,Z744,1),AA743)</f>
        <v>46352</v>
      </c>
      <c r="AB744" s="1" cm="1">
        <f t="array" ref="AB744">IF(Z744&gt;0,INDEX($M$40:$M$61,Z744+1,1),AB743)</f>
        <v>46717</v>
      </c>
      <c r="AC744" s="44">
        <f t="shared" si="121"/>
        <v>365</v>
      </c>
      <c r="AD744" s="45">
        <f t="shared" si="122"/>
        <v>0.95711360205848117</v>
      </c>
      <c r="AE744" s="45">
        <f t="shared" si="123"/>
        <v>0.93679475149841429</v>
      </c>
      <c r="AF744" s="44">
        <f t="shared" si="126"/>
        <v>10</v>
      </c>
      <c r="AG744" s="45">
        <f t="shared" si="124"/>
        <v>0.95655109262811844</v>
      </c>
      <c r="AH744">
        <f t="shared" si="125"/>
        <v>2.161025284578556E-2</v>
      </c>
      <c r="AI744" s="40">
        <f ca="1"/>
        <v>2.1164559695288077E-2</v>
      </c>
      <c r="AJ744" s="229">
        <v>-2E-3</v>
      </c>
      <c r="AK744" s="230">
        <v>1.9610252845785561E-2</v>
      </c>
      <c r="AL744" s="231">
        <v>0.96049167498927468</v>
      </c>
    </row>
    <row r="745" spans="24:38">
      <c r="X745" s="46">
        <v>741</v>
      </c>
      <c r="Y745" s="1">
        <f t="shared" si="119"/>
        <v>46363</v>
      </c>
      <c r="Z745" s="44">
        <f t="shared" si="120"/>
        <v>0</v>
      </c>
      <c r="AA745" s="1" cm="1">
        <f t="array" ref="AA745">IF(Z745&gt;0,INDEX($M$40:$M$61,Z745,1),AA744)</f>
        <v>46352</v>
      </c>
      <c r="AB745" s="1" cm="1">
        <f t="array" ref="AB745">IF(Z745&gt;0,INDEX($M$40:$M$61,Z745+1,1),AB744)</f>
        <v>46717</v>
      </c>
      <c r="AC745" s="44">
        <f t="shared" si="121"/>
        <v>365</v>
      </c>
      <c r="AD745" s="45">
        <f t="shared" si="122"/>
        <v>0.95711360205848117</v>
      </c>
      <c r="AE745" s="45">
        <f t="shared" si="123"/>
        <v>0.93679475149841429</v>
      </c>
      <c r="AF745" s="44">
        <f t="shared" si="126"/>
        <v>11</v>
      </c>
      <c r="AG745" s="45">
        <f t="shared" si="124"/>
        <v>0.95649485987100757</v>
      </c>
      <c r="AH745">
        <f t="shared" si="125"/>
        <v>2.1609650530990544E-2</v>
      </c>
      <c r="AI745" s="40">
        <f ca="1"/>
        <v>2.1164559695208141E-2</v>
      </c>
      <c r="AJ745" s="229">
        <v>-2E-3</v>
      </c>
      <c r="AK745" s="230">
        <v>1.9609650530990543E-2</v>
      </c>
      <c r="AL745" s="231">
        <v>0.96044054634318921</v>
      </c>
    </row>
    <row r="746" spans="24:38">
      <c r="X746" s="46">
        <v>742</v>
      </c>
      <c r="Y746" s="1">
        <f t="shared" si="119"/>
        <v>46364</v>
      </c>
      <c r="Z746" s="44">
        <f t="shared" si="120"/>
        <v>0</v>
      </c>
      <c r="AA746" s="1" cm="1">
        <f t="array" ref="AA746">IF(Z746&gt;0,INDEX($M$40:$M$61,Z746,1),AA745)</f>
        <v>46352</v>
      </c>
      <c r="AB746" s="1" cm="1">
        <f t="array" ref="AB746">IF(Z746&gt;0,INDEX($M$40:$M$61,Z746+1,1),AB745)</f>
        <v>46717</v>
      </c>
      <c r="AC746" s="44">
        <f t="shared" si="121"/>
        <v>365</v>
      </c>
      <c r="AD746" s="45">
        <f t="shared" si="122"/>
        <v>0.95711360205848117</v>
      </c>
      <c r="AE746" s="45">
        <f t="shared" si="123"/>
        <v>0.93679475149841429</v>
      </c>
      <c r="AF746" s="44">
        <f t="shared" si="126"/>
        <v>12</v>
      </c>
      <c r="AG746" s="45">
        <f t="shared" si="124"/>
        <v>0.95643863041965105</v>
      </c>
      <c r="AH746">
        <f t="shared" si="125"/>
        <v>2.1609049839685559E-2</v>
      </c>
      <c r="AI746" s="40">
        <f ca="1"/>
        <v>2.1164559695208141E-2</v>
      </c>
      <c r="AJ746" s="229">
        <v>-2E-3</v>
      </c>
      <c r="AK746" s="230">
        <v>1.9609049839685561E-2</v>
      </c>
      <c r="AL746" s="231">
        <v>0.96038942041877073</v>
      </c>
    </row>
    <row r="747" spans="24:38">
      <c r="X747" s="46">
        <v>743</v>
      </c>
      <c r="Y747" s="1">
        <f t="shared" si="119"/>
        <v>46365</v>
      </c>
      <c r="Z747" s="44">
        <f t="shared" si="120"/>
        <v>0</v>
      </c>
      <c r="AA747" s="1" cm="1">
        <f t="array" ref="AA747">IF(Z747&gt;0,INDEX($M$40:$M$61,Z747,1),AA746)</f>
        <v>46352</v>
      </c>
      <c r="AB747" s="1" cm="1">
        <f t="array" ref="AB747">IF(Z747&gt;0,INDEX($M$40:$M$61,Z747+1,1),AB746)</f>
        <v>46717</v>
      </c>
      <c r="AC747" s="44">
        <f t="shared" si="121"/>
        <v>365</v>
      </c>
      <c r="AD747" s="45">
        <f t="shared" si="122"/>
        <v>0.95711360205848117</v>
      </c>
      <c r="AE747" s="45">
        <f t="shared" si="123"/>
        <v>0.93679475149841429</v>
      </c>
      <c r="AF747" s="44">
        <f t="shared" si="126"/>
        <v>13</v>
      </c>
      <c r="AG747" s="45">
        <f t="shared" si="124"/>
        <v>0.95638240427385457</v>
      </c>
      <c r="AH747">
        <f t="shared" si="125"/>
        <v>2.1608450765315455E-2</v>
      </c>
      <c r="AI747" s="40">
        <f ca="1"/>
        <v>2.1164559695208141E-2</v>
      </c>
      <c r="AJ747" s="229">
        <v>-2E-3</v>
      </c>
      <c r="AK747" s="230">
        <v>1.9608450765315456E-2</v>
      </c>
      <c r="AL747" s="231">
        <v>0.96033829721587438</v>
      </c>
    </row>
    <row r="748" spans="24:38">
      <c r="X748" s="46">
        <v>744</v>
      </c>
      <c r="Y748" s="1">
        <f t="shared" si="119"/>
        <v>46366</v>
      </c>
      <c r="Z748" s="44">
        <f t="shared" si="120"/>
        <v>0</v>
      </c>
      <c r="AA748" s="1" cm="1">
        <f t="array" ref="AA748">IF(Z748&gt;0,INDEX($M$40:$M$61,Z748,1),AA747)</f>
        <v>46352</v>
      </c>
      <c r="AB748" s="1" cm="1">
        <f t="array" ref="AB748">IF(Z748&gt;0,INDEX($M$40:$M$61,Z748+1,1),AB747)</f>
        <v>46717</v>
      </c>
      <c r="AC748" s="44">
        <f t="shared" si="121"/>
        <v>365</v>
      </c>
      <c r="AD748" s="45">
        <f t="shared" si="122"/>
        <v>0.95711360205848117</v>
      </c>
      <c r="AE748" s="45">
        <f t="shared" si="123"/>
        <v>0.93679475149841429</v>
      </c>
      <c r="AF748" s="44">
        <f t="shared" si="126"/>
        <v>14</v>
      </c>
      <c r="AG748" s="45">
        <f t="shared" si="124"/>
        <v>0.95632618143342385</v>
      </c>
      <c r="AH748">
        <f t="shared" si="125"/>
        <v>2.1607853301360308E-2</v>
      </c>
      <c r="AI748" s="40">
        <f ca="1"/>
        <v>2.1164559695208141E-2</v>
      </c>
      <c r="AJ748" s="229">
        <v>-2E-3</v>
      </c>
      <c r="AK748" s="230">
        <v>1.9607853301360306E-2</v>
      </c>
      <c r="AL748" s="231">
        <v>0.96028717673435515</v>
      </c>
    </row>
    <row r="749" spans="24:38">
      <c r="X749" s="46">
        <v>745</v>
      </c>
      <c r="Y749" s="1">
        <f t="shared" si="119"/>
        <v>46367</v>
      </c>
      <c r="Z749" s="44">
        <f t="shared" si="120"/>
        <v>0</v>
      </c>
      <c r="AA749" s="1" cm="1">
        <f t="array" ref="AA749">IF(Z749&gt;0,INDEX($M$40:$M$61,Z749,1),AA748)</f>
        <v>46352</v>
      </c>
      <c r="AB749" s="1" cm="1">
        <f t="array" ref="AB749">IF(Z749&gt;0,INDEX($M$40:$M$61,Z749+1,1),AB748)</f>
        <v>46717</v>
      </c>
      <c r="AC749" s="44">
        <f t="shared" si="121"/>
        <v>365</v>
      </c>
      <c r="AD749" s="45">
        <f t="shared" si="122"/>
        <v>0.95711360205848117</v>
      </c>
      <c r="AE749" s="45">
        <f t="shared" si="123"/>
        <v>0.93679475149841429</v>
      </c>
      <c r="AF749" s="44">
        <f t="shared" si="126"/>
        <v>15</v>
      </c>
      <c r="AG749" s="45">
        <f t="shared" si="124"/>
        <v>0.95626996189816449</v>
      </c>
      <c r="AH749">
        <f t="shared" si="125"/>
        <v>2.1607257441335275E-2</v>
      </c>
      <c r="AI749" s="40">
        <f ca="1"/>
        <v>2.1164559695288077E-2</v>
      </c>
      <c r="AJ749" s="229">
        <v>-2E-3</v>
      </c>
      <c r="AK749" s="230">
        <v>1.9607257441335277E-2</v>
      </c>
      <c r="AL749" s="231">
        <v>0.96023605897406827</v>
      </c>
    </row>
    <row r="750" spans="24:38">
      <c r="X750" s="46">
        <v>746</v>
      </c>
      <c r="Y750" s="1">
        <f t="shared" si="119"/>
        <v>46368</v>
      </c>
      <c r="Z750" s="44">
        <f t="shared" si="120"/>
        <v>0</v>
      </c>
      <c r="AA750" s="1" cm="1">
        <f t="array" ref="AA750">IF(Z750&gt;0,INDEX($M$40:$M$61,Z750,1),AA749)</f>
        <v>46352</v>
      </c>
      <c r="AB750" s="1" cm="1">
        <f t="array" ref="AB750">IF(Z750&gt;0,INDEX($M$40:$M$61,Z750+1,1),AB749)</f>
        <v>46717</v>
      </c>
      <c r="AC750" s="44">
        <f t="shared" si="121"/>
        <v>365</v>
      </c>
      <c r="AD750" s="45">
        <f t="shared" si="122"/>
        <v>0.95711360205848117</v>
      </c>
      <c r="AE750" s="45">
        <f t="shared" si="123"/>
        <v>0.93679475149841429</v>
      </c>
      <c r="AF750" s="44">
        <f t="shared" si="126"/>
        <v>16</v>
      </c>
      <c r="AG750" s="45">
        <f t="shared" si="124"/>
        <v>0.9562137456678822</v>
      </c>
      <c r="AH750">
        <f t="shared" si="125"/>
        <v>2.1606663178790217E-2</v>
      </c>
      <c r="AI750" s="40">
        <f ca="1"/>
        <v>2.1164559695288077E-2</v>
      </c>
      <c r="AJ750" s="229">
        <v>-2E-3</v>
      </c>
      <c r="AK750" s="230">
        <v>1.9606663178790215E-2</v>
      </c>
      <c r="AL750" s="231">
        <v>0.96018494393486886</v>
      </c>
    </row>
    <row r="751" spans="24:38">
      <c r="X751" s="46">
        <v>747</v>
      </c>
      <c r="Y751" s="1">
        <f t="shared" si="119"/>
        <v>46369</v>
      </c>
      <c r="Z751" s="44">
        <f t="shared" si="120"/>
        <v>0</v>
      </c>
      <c r="AA751" s="1" cm="1">
        <f t="array" ref="AA751">IF(Z751&gt;0,INDEX($M$40:$M$61,Z751,1),AA750)</f>
        <v>46352</v>
      </c>
      <c r="AB751" s="1" cm="1">
        <f t="array" ref="AB751">IF(Z751&gt;0,INDEX($M$40:$M$61,Z751+1,1),AB750)</f>
        <v>46717</v>
      </c>
      <c r="AC751" s="44">
        <f t="shared" si="121"/>
        <v>365</v>
      </c>
      <c r="AD751" s="45">
        <f t="shared" si="122"/>
        <v>0.95711360205848117</v>
      </c>
      <c r="AE751" s="45">
        <f t="shared" si="123"/>
        <v>0.93679475149841429</v>
      </c>
      <c r="AF751" s="44">
        <f t="shared" si="126"/>
        <v>17</v>
      </c>
      <c r="AG751" s="45">
        <f t="shared" si="124"/>
        <v>0.95615753274238291</v>
      </c>
      <c r="AH751">
        <f t="shared" si="125"/>
        <v>2.1606070507309453E-2</v>
      </c>
      <c r="AI751" s="40">
        <f ca="1"/>
        <v>2.1164559695208141E-2</v>
      </c>
      <c r="AJ751" s="229">
        <v>-2E-3</v>
      </c>
      <c r="AK751" s="230">
        <v>1.9606070507309455E-2</v>
      </c>
      <c r="AL751" s="231">
        <v>0.96013383161661214</v>
      </c>
    </row>
    <row r="752" spans="24:38">
      <c r="X752" s="46">
        <v>748</v>
      </c>
      <c r="Y752" s="1">
        <f t="shared" si="119"/>
        <v>46370</v>
      </c>
      <c r="Z752" s="44">
        <f t="shared" si="120"/>
        <v>0</v>
      </c>
      <c r="AA752" s="1" cm="1">
        <f t="array" ref="AA752">IF(Z752&gt;0,INDEX($M$40:$M$61,Z752,1),AA751)</f>
        <v>46352</v>
      </c>
      <c r="AB752" s="1" cm="1">
        <f t="array" ref="AB752">IF(Z752&gt;0,INDEX($M$40:$M$61,Z752+1,1),AB751)</f>
        <v>46717</v>
      </c>
      <c r="AC752" s="44">
        <f t="shared" si="121"/>
        <v>365</v>
      </c>
      <c r="AD752" s="45">
        <f t="shared" si="122"/>
        <v>0.95711360205848117</v>
      </c>
      <c r="AE752" s="45">
        <f t="shared" si="123"/>
        <v>0.93679475149841429</v>
      </c>
      <c r="AF752" s="44">
        <f t="shared" si="126"/>
        <v>18</v>
      </c>
      <c r="AG752" s="45">
        <f t="shared" si="124"/>
        <v>0.956101323121472</v>
      </c>
      <c r="AH752">
        <f t="shared" si="125"/>
        <v>2.1605479420511876E-2</v>
      </c>
      <c r="AI752" s="40">
        <f ca="1"/>
        <v>2.1164559695288077E-2</v>
      </c>
      <c r="AJ752" s="229">
        <v>-2E-3</v>
      </c>
      <c r="AK752" s="230">
        <v>1.9605479420511877E-2</v>
      </c>
      <c r="AL752" s="231">
        <v>0.96008272201915312</v>
      </c>
    </row>
    <row r="753" spans="24:38">
      <c r="X753" s="46">
        <v>749</v>
      </c>
      <c r="Y753" s="1">
        <f t="shared" si="119"/>
        <v>46371</v>
      </c>
      <c r="Z753" s="44">
        <f t="shared" si="120"/>
        <v>0</v>
      </c>
      <c r="AA753" s="1" cm="1">
        <f t="array" ref="AA753">IF(Z753&gt;0,INDEX($M$40:$M$61,Z753,1),AA752)</f>
        <v>46352</v>
      </c>
      <c r="AB753" s="1" cm="1">
        <f t="array" ref="AB753">IF(Z753&gt;0,INDEX($M$40:$M$61,Z753+1,1),AB752)</f>
        <v>46717</v>
      </c>
      <c r="AC753" s="44">
        <f t="shared" si="121"/>
        <v>365</v>
      </c>
      <c r="AD753" s="45">
        <f t="shared" si="122"/>
        <v>0.95711360205848117</v>
      </c>
      <c r="AE753" s="45">
        <f t="shared" si="123"/>
        <v>0.93679475149841429</v>
      </c>
      <c r="AF753" s="44">
        <f t="shared" si="126"/>
        <v>19</v>
      </c>
      <c r="AG753" s="45">
        <f t="shared" si="124"/>
        <v>0.95604511680495541</v>
      </c>
      <c r="AH753">
        <f t="shared" si="125"/>
        <v>2.1604889912050191E-2</v>
      </c>
      <c r="AI753" s="40">
        <f ca="1"/>
        <v>2.1164559695288077E-2</v>
      </c>
      <c r="AJ753" s="229">
        <v>-2E-3</v>
      </c>
      <c r="AK753" s="230">
        <v>1.9604889912050193E-2</v>
      </c>
      <c r="AL753" s="231">
        <v>0.96003161514234714</v>
      </c>
    </row>
    <row r="754" spans="24:38">
      <c r="X754" s="46">
        <v>750</v>
      </c>
      <c r="Y754" s="1">
        <f t="shared" si="119"/>
        <v>46372</v>
      </c>
      <c r="Z754" s="44">
        <f t="shared" si="120"/>
        <v>0</v>
      </c>
      <c r="AA754" s="1" cm="1">
        <f t="array" ref="AA754">IF(Z754&gt;0,INDEX($M$40:$M$61,Z754,1),AA753)</f>
        <v>46352</v>
      </c>
      <c r="AB754" s="1" cm="1">
        <f t="array" ref="AB754">IF(Z754&gt;0,INDEX($M$40:$M$61,Z754+1,1),AB753)</f>
        <v>46717</v>
      </c>
      <c r="AC754" s="44">
        <f t="shared" si="121"/>
        <v>365</v>
      </c>
      <c r="AD754" s="45">
        <f t="shared" si="122"/>
        <v>0.95711360205848117</v>
      </c>
      <c r="AE754" s="45">
        <f t="shared" si="123"/>
        <v>0.93679475149841429</v>
      </c>
      <c r="AF754" s="44">
        <f t="shared" si="126"/>
        <v>20</v>
      </c>
      <c r="AG754" s="45">
        <f t="shared" si="124"/>
        <v>0.95598891379263884</v>
      </c>
      <c r="AH754">
        <f t="shared" si="125"/>
        <v>2.160430197561107E-2</v>
      </c>
      <c r="AI754" s="40">
        <f ca="1"/>
        <v>2.1164559695288077E-2</v>
      </c>
      <c r="AJ754" s="229">
        <v>-2E-3</v>
      </c>
      <c r="AK754" s="230">
        <v>1.9604301975611069E-2</v>
      </c>
      <c r="AL754" s="231">
        <v>0.9599805109860492</v>
      </c>
    </row>
    <row r="755" spans="24:38">
      <c r="X755" s="46">
        <v>751</v>
      </c>
      <c r="Y755" s="1">
        <f t="shared" si="119"/>
        <v>46373</v>
      </c>
      <c r="Z755" s="44">
        <f t="shared" si="120"/>
        <v>0</v>
      </c>
      <c r="AA755" s="1" cm="1">
        <f t="array" ref="AA755">IF(Z755&gt;0,INDEX($M$40:$M$61,Z755,1),AA754)</f>
        <v>46352</v>
      </c>
      <c r="AB755" s="1" cm="1">
        <f t="array" ref="AB755">IF(Z755&gt;0,INDEX($M$40:$M$61,Z755+1,1),AB754)</f>
        <v>46717</v>
      </c>
      <c r="AC755" s="44">
        <f t="shared" si="121"/>
        <v>365</v>
      </c>
      <c r="AD755" s="45">
        <f t="shared" si="122"/>
        <v>0.95711360205848117</v>
      </c>
      <c r="AE755" s="45">
        <f t="shared" si="123"/>
        <v>0.93679475149841429</v>
      </c>
      <c r="AF755" s="44">
        <f t="shared" si="126"/>
        <v>21</v>
      </c>
      <c r="AG755" s="45">
        <f t="shared" si="124"/>
        <v>0.95593271408432801</v>
      </c>
      <c r="AH755">
        <f t="shared" si="125"/>
        <v>2.1603715604914819E-2</v>
      </c>
      <c r="AI755" s="40">
        <f ca="1"/>
        <v>2.1164559695288077E-2</v>
      </c>
      <c r="AJ755" s="229">
        <v>-2E-3</v>
      </c>
      <c r="AK755" s="230">
        <v>1.960371560491482E-2</v>
      </c>
      <c r="AL755" s="231">
        <v>0.95992940955011463</v>
      </c>
    </row>
    <row r="756" spans="24:38">
      <c r="X756" s="46">
        <v>752</v>
      </c>
      <c r="Y756" s="1">
        <f t="shared" si="119"/>
        <v>46374</v>
      </c>
      <c r="Z756" s="44">
        <f t="shared" si="120"/>
        <v>0</v>
      </c>
      <c r="AA756" s="1" cm="1">
        <f t="array" ref="AA756">IF(Z756&gt;0,INDEX($M$40:$M$61,Z756,1),AA755)</f>
        <v>46352</v>
      </c>
      <c r="AB756" s="1" cm="1">
        <f t="array" ref="AB756">IF(Z756&gt;0,INDEX($M$40:$M$61,Z756+1,1),AB755)</f>
        <v>46717</v>
      </c>
      <c r="AC756" s="44">
        <f t="shared" si="121"/>
        <v>365</v>
      </c>
      <c r="AD756" s="45">
        <f t="shared" si="122"/>
        <v>0.95711360205848117</v>
      </c>
      <c r="AE756" s="45">
        <f t="shared" si="123"/>
        <v>0.93679475149841429</v>
      </c>
      <c r="AF756" s="44">
        <f t="shared" si="126"/>
        <v>22</v>
      </c>
      <c r="AG756" s="45">
        <f t="shared" si="124"/>
        <v>0.95587651767982884</v>
      </c>
      <c r="AH756">
        <f t="shared" si="125"/>
        <v>2.1603130793715043E-2</v>
      </c>
      <c r="AI756" s="40">
        <f ca="1"/>
        <v>2.1164559695208141E-2</v>
      </c>
      <c r="AJ756" s="229">
        <v>-2E-3</v>
      </c>
      <c r="AK756" s="230">
        <v>1.9603130793715041E-2</v>
      </c>
      <c r="AL756" s="231">
        <v>0.95987831083439867</v>
      </c>
    </row>
    <row r="757" spans="24:38">
      <c r="X757" s="46">
        <v>753</v>
      </c>
      <c r="Y757" s="1">
        <f t="shared" si="119"/>
        <v>46375</v>
      </c>
      <c r="Z757" s="44">
        <f t="shared" si="120"/>
        <v>0</v>
      </c>
      <c r="AA757" s="1" cm="1">
        <f t="array" ref="AA757">IF(Z757&gt;0,INDEX($M$40:$M$61,Z757,1),AA756)</f>
        <v>46352</v>
      </c>
      <c r="AB757" s="1" cm="1">
        <f t="array" ref="AB757">IF(Z757&gt;0,INDEX($M$40:$M$61,Z757+1,1),AB756)</f>
        <v>46717</v>
      </c>
      <c r="AC757" s="44">
        <f t="shared" si="121"/>
        <v>365</v>
      </c>
      <c r="AD757" s="45">
        <f t="shared" si="122"/>
        <v>0.95711360205848117</v>
      </c>
      <c r="AE757" s="45">
        <f t="shared" si="123"/>
        <v>0.93679475149841429</v>
      </c>
      <c r="AF757" s="44">
        <f t="shared" si="126"/>
        <v>23</v>
      </c>
      <c r="AG757" s="45">
        <f t="shared" si="124"/>
        <v>0.95582032457894694</v>
      </c>
      <c r="AH757">
        <f t="shared" si="125"/>
        <v>2.1602547535798697E-2</v>
      </c>
      <c r="AI757" s="40">
        <f ca="1"/>
        <v>2.1164559695288077E-2</v>
      </c>
      <c r="AJ757" s="229">
        <v>-2E-3</v>
      </c>
      <c r="AK757" s="230">
        <v>1.9602547535798695E-2</v>
      </c>
      <c r="AL757" s="231">
        <v>0.95982721483875633</v>
      </c>
    </row>
    <row r="758" spans="24:38">
      <c r="X758" s="46">
        <v>754</v>
      </c>
      <c r="Y758" s="1">
        <f t="shared" si="119"/>
        <v>46376</v>
      </c>
      <c r="Z758" s="44">
        <f t="shared" si="120"/>
        <v>0</v>
      </c>
      <c r="AA758" s="1" cm="1">
        <f t="array" ref="AA758">IF(Z758&gt;0,INDEX($M$40:$M$61,Z758,1),AA757)</f>
        <v>46352</v>
      </c>
      <c r="AB758" s="1" cm="1">
        <f t="array" ref="AB758">IF(Z758&gt;0,INDEX($M$40:$M$61,Z758+1,1),AB757)</f>
        <v>46717</v>
      </c>
      <c r="AC758" s="44">
        <f t="shared" si="121"/>
        <v>365</v>
      </c>
      <c r="AD758" s="45">
        <f t="shared" si="122"/>
        <v>0.95711360205848117</v>
      </c>
      <c r="AE758" s="45">
        <f t="shared" si="123"/>
        <v>0.93679475149841429</v>
      </c>
      <c r="AF758" s="44">
        <f t="shared" si="126"/>
        <v>24</v>
      </c>
      <c r="AG758" s="45">
        <f t="shared" si="124"/>
        <v>0.95576413478148825</v>
      </c>
      <c r="AH758">
        <f t="shared" si="125"/>
        <v>2.1601965824985529E-2</v>
      </c>
      <c r="AI758" s="40">
        <f ca="1"/>
        <v>2.1164559695208141E-2</v>
      </c>
      <c r="AJ758" s="229">
        <v>-2E-3</v>
      </c>
      <c r="AK758" s="230">
        <v>1.960196582498553E-2</v>
      </c>
      <c r="AL758" s="231">
        <v>0.95977612156304293</v>
      </c>
    </row>
    <row r="759" spans="24:38">
      <c r="X759" s="46">
        <v>755</v>
      </c>
      <c r="Y759" s="1">
        <f t="shared" si="119"/>
        <v>46377</v>
      </c>
      <c r="Z759" s="44">
        <f t="shared" si="120"/>
        <v>0</v>
      </c>
      <c r="AA759" s="1" cm="1">
        <f t="array" ref="AA759">IF(Z759&gt;0,INDEX($M$40:$M$61,Z759,1),AA758)</f>
        <v>46352</v>
      </c>
      <c r="AB759" s="1" cm="1">
        <f t="array" ref="AB759">IF(Z759&gt;0,INDEX($M$40:$M$61,Z759+1,1),AB758)</f>
        <v>46717</v>
      </c>
      <c r="AC759" s="44">
        <f t="shared" si="121"/>
        <v>365</v>
      </c>
      <c r="AD759" s="45">
        <f t="shared" si="122"/>
        <v>0.95711360205848117</v>
      </c>
      <c r="AE759" s="45">
        <f t="shared" si="123"/>
        <v>0.93679475149841429</v>
      </c>
      <c r="AF759" s="44">
        <f t="shared" si="126"/>
        <v>25</v>
      </c>
      <c r="AG759" s="45">
        <f t="shared" si="124"/>
        <v>0.95570794828725836</v>
      </c>
      <c r="AH759">
        <f t="shared" si="125"/>
        <v>2.1601385655128223E-2</v>
      </c>
      <c r="AI759" s="40">
        <f ca="1"/>
        <v>2.1164559695288077E-2</v>
      </c>
      <c r="AJ759" s="229">
        <v>-2E-3</v>
      </c>
      <c r="AK759" s="230">
        <v>1.9601385655128221E-2</v>
      </c>
      <c r="AL759" s="231">
        <v>0.95972503100711359</v>
      </c>
    </row>
    <row r="760" spans="24:38">
      <c r="X760" s="46">
        <v>756</v>
      </c>
      <c r="Y760" s="1">
        <f t="shared" si="119"/>
        <v>46378</v>
      </c>
      <c r="Z760" s="44">
        <f t="shared" si="120"/>
        <v>0</v>
      </c>
      <c r="AA760" s="1" cm="1">
        <f t="array" ref="AA760">IF(Z760&gt;0,INDEX($M$40:$M$61,Z760,1),AA759)</f>
        <v>46352</v>
      </c>
      <c r="AB760" s="1" cm="1">
        <f t="array" ref="AB760">IF(Z760&gt;0,INDEX($M$40:$M$61,Z760+1,1),AB759)</f>
        <v>46717</v>
      </c>
      <c r="AC760" s="44">
        <f t="shared" si="121"/>
        <v>365</v>
      </c>
      <c r="AD760" s="45">
        <f t="shared" si="122"/>
        <v>0.95711360205848117</v>
      </c>
      <c r="AE760" s="45">
        <f t="shared" si="123"/>
        <v>0.93679475149841429</v>
      </c>
      <c r="AF760" s="44">
        <f t="shared" si="126"/>
        <v>26</v>
      </c>
      <c r="AG760" s="45">
        <f t="shared" si="124"/>
        <v>0.9556517650960632</v>
      </c>
      <c r="AH760">
        <f t="shared" si="125"/>
        <v>2.1600807020111808E-2</v>
      </c>
      <c r="AI760" s="40">
        <f ca="1"/>
        <v>2.1164559695288077E-2</v>
      </c>
      <c r="AJ760" s="229">
        <v>-2E-3</v>
      </c>
      <c r="AK760" s="230">
        <v>1.9600807020111806E-2</v>
      </c>
      <c r="AL760" s="231">
        <v>0.95967394317082366</v>
      </c>
    </row>
    <row r="761" spans="24:38">
      <c r="X761" s="46">
        <v>757</v>
      </c>
      <c r="Y761" s="1">
        <f t="shared" si="119"/>
        <v>46379</v>
      </c>
      <c r="Z761" s="44">
        <f t="shared" si="120"/>
        <v>0</v>
      </c>
      <c r="AA761" s="1" cm="1">
        <f t="array" ref="AA761">IF(Z761&gt;0,INDEX($M$40:$M$61,Z761,1),AA760)</f>
        <v>46352</v>
      </c>
      <c r="AB761" s="1" cm="1">
        <f t="array" ref="AB761">IF(Z761&gt;0,INDEX($M$40:$M$61,Z761+1,1),AB760)</f>
        <v>46717</v>
      </c>
      <c r="AC761" s="44">
        <f t="shared" si="121"/>
        <v>365</v>
      </c>
      <c r="AD761" s="45">
        <f t="shared" si="122"/>
        <v>0.95711360205848117</v>
      </c>
      <c r="AE761" s="45">
        <f t="shared" si="123"/>
        <v>0.93679475149841429</v>
      </c>
      <c r="AF761" s="44">
        <f t="shared" si="126"/>
        <v>27</v>
      </c>
      <c r="AG761" s="45">
        <f t="shared" si="124"/>
        <v>0.95559558520770871</v>
      </c>
      <c r="AH761">
        <f t="shared" si="125"/>
        <v>2.1600229913853634E-2</v>
      </c>
      <c r="AI761" s="40">
        <f ca="1"/>
        <v>2.1164559695208141E-2</v>
      </c>
      <c r="AJ761" s="229">
        <v>-2E-3</v>
      </c>
      <c r="AK761" s="230">
        <v>1.9600229913853635E-2</v>
      </c>
      <c r="AL761" s="231">
        <v>0.95962285805402836</v>
      </c>
    </row>
    <row r="762" spans="24:38">
      <c r="X762" s="46">
        <v>758</v>
      </c>
      <c r="Y762" s="1">
        <f t="shared" si="119"/>
        <v>46380</v>
      </c>
      <c r="Z762" s="44">
        <f t="shared" si="120"/>
        <v>0</v>
      </c>
      <c r="AA762" s="1" cm="1">
        <f t="array" ref="AA762">IF(Z762&gt;0,INDEX($M$40:$M$61,Z762,1),AA761)</f>
        <v>46352</v>
      </c>
      <c r="AB762" s="1" cm="1">
        <f t="array" ref="AB762">IF(Z762&gt;0,INDEX($M$40:$M$61,Z762+1,1),AB761)</f>
        <v>46717</v>
      </c>
      <c r="AC762" s="44">
        <f t="shared" si="121"/>
        <v>365</v>
      </c>
      <c r="AD762" s="45">
        <f t="shared" si="122"/>
        <v>0.95711360205848117</v>
      </c>
      <c r="AE762" s="45">
        <f t="shared" si="123"/>
        <v>0.93679475149841429</v>
      </c>
      <c r="AF762" s="44">
        <f t="shared" si="126"/>
        <v>28</v>
      </c>
      <c r="AG762" s="45">
        <f t="shared" si="124"/>
        <v>0.95553940862200049</v>
      </c>
      <c r="AH762">
        <f t="shared" si="125"/>
        <v>2.1599654330303329E-2</v>
      </c>
      <c r="AI762" s="40">
        <f ca="1"/>
        <v>2.1164559695288077E-2</v>
      </c>
      <c r="AJ762" s="229">
        <v>-2E-3</v>
      </c>
      <c r="AK762" s="230">
        <v>1.9599654330303327E-2</v>
      </c>
      <c r="AL762" s="231">
        <v>0.95957177565658269</v>
      </c>
    </row>
    <row r="763" spans="24:38">
      <c r="X763" s="46">
        <v>759</v>
      </c>
      <c r="Y763" s="1">
        <f t="shared" si="119"/>
        <v>46381</v>
      </c>
      <c r="Z763" s="44">
        <f t="shared" si="120"/>
        <v>0</v>
      </c>
      <c r="AA763" s="1" cm="1">
        <f t="array" ref="AA763">IF(Z763&gt;0,INDEX($M$40:$M$61,Z763,1),AA762)</f>
        <v>46352</v>
      </c>
      <c r="AB763" s="1" cm="1">
        <f t="array" ref="AB763">IF(Z763&gt;0,INDEX($M$40:$M$61,Z763+1,1),AB762)</f>
        <v>46717</v>
      </c>
      <c r="AC763" s="44">
        <f t="shared" si="121"/>
        <v>365</v>
      </c>
      <c r="AD763" s="45">
        <f t="shared" si="122"/>
        <v>0.95711360205848117</v>
      </c>
      <c r="AE763" s="45">
        <f t="shared" si="123"/>
        <v>0.93679475149841429</v>
      </c>
      <c r="AF763" s="44">
        <f t="shared" si="126"/>
        <v>29</v>
      </c>
      <c r="AG763" s="45">
        <f t="shared" si="124"/>
        <v>0.95548323533874457</v>
      </c>
      <c r="AH763">
        <f t="shared" si="125"/>
        <v>2.1599080263442184E-2</v>
      </c>
      <c r="AI763" s="40">
        <f ca="1"/>
        <v>2.1164559695208141E-2</v>
      </c>
      <c r="AJ763" s="229">
        <v>-2E-3</v>
      </c>
      <c r="AK763" s="230">
        <v>1.9599080263442183E-2</v>
      </c>
      <c r="AL763" s="231">
        <v>0.95952069597834222</v>
      </c>
    </row>
    <row r="764" spans="24:38">
      <c r="X764" s="46">
        <v>760</v>
      </c>
      <c r="Y764" s="1">
        <f t="shared" si="119"/>
        <v>46382</v>
      </c>
      <c r="Z764" s="44">
        <f t="shared" si="120"/>
        <v>0</v>
      </c>
      <c r="AA764" s="1" cm="1">
        <f t="array" ref="AA764">IF(Z764&gt;0,INDEX($M$40:$M$61,Z764,1),AA763)</f>
        <v>46352</v>
      </c>
      <c r="AB764" s="1" cm="1">
        <f t="array" ref="AB764">IF(Z764&gt;0,INDEX($M$40:$M$61,Z764+1,1),AB763)</f>
        <v>46717</v>
      </c>
      <c r="AC764" s="44">
        <f t="shared" si="121"/>
        <v>365</v>
      </c>
      <c r="AD764" s="45">
        <f t="shared" si="122"/>
        <v>0.95711360205848117</v>
      </c>
      <c r="AE764" s="45">
        <f t="shared" si="123"/>
        <v>0.93679475149841429</v>
      </c>
      <c r="AF764" s="44">
        <f t="shared" si="126"/>
        <v>30</v>
      </c>
      <c r="AG764" s="45">
        <f t="shared" si="124"/>
        <v>0.9554270653577468</v>
      </c>
      <c r="AH764">
        <f t="shared" si="125"/>
        <v>2.1598507707283294E-2</v>
      </c>
      <c r="AI764" s="40">
        <f ca="1"/>
        <v>2.1164559695208141E-2</v>
      </c>
      <c r="AJ764" s="229">
        <v>-2E-3</v>
      </c>
      <c r="AK764" s="230">
        <v>1.9598507707283296E-2</v>
      </c>
      <c r="AL764" s="231">
        <v>0.95946961901916206</v>
      </c>
    </row>
    <row r="765" spans="24:38">
      <c r="X765" s="46">
        <v>761</v>
      </c>
      <c r="Y765" s="1">
        <f t="shared" si="119"/>
        <v>46383</v>
      </c>
      <c r="Z765" s="44">
        <f t="shared" si="120"/>
        <v>0</v>
      </c>
      <c r="AA765" s="1" cm="1">
        <f t="array" ref="AA765">IF(Z765&gt;0,INDEX($M$40:$M$61,Z765,1),AA764)</f>
        <v>46352</v>
      </c>
      <c r="AB765" s="1" cm="1">
        <f t="array" ref="AB765">IF(Z765&gt;0,INDEX($M$40:$M$61,Z765+1,1),AB764)</f>
        <v>46717</v>
      </c>
      <c r="AC765" s="44">
        <f t="shared" si="121"/>
        <v>365</v>
      </c>
      <c r="AD765" s="45">
        <f t="shared" si="122"/>
        <v>0.95711360205848117</v>
      </c>
      <c r="AE765" s="45">
        <f t="shared" si="123"/>
        <v>0.93679475149841429</v>
      </c>
      <c r="AF765" s="44">
        <f t="shared" si="126"/>
        <v>31</v>
      </c>
      <c r="AG765" s="45">
        <f t="shared" si="124"/>
        <v>0.95537089867881297</v>
      </c>
      <c r="AH765">
        <f t="shared" si="125"/>
        <v>2.1597936655871213E-2</v>
      </c>
      <c r="AI765" s="40">
        <f ca="1"/>
        <v>2.1164559695208141E-2</v>
      </c>
      <c r="AJ765" s="229">
        <v>-2E-3</v>
      </c>
      <c r="AK765" s="230">
        <v>1.9597936655871215E-2</v>
      </c>
      <c r="AL765" s="231">
        <v>0.95941854477889754</v>
      </c>
    </row>
    <row r="766" spans="24:38">
      <c r="X766" s="46">
        <v>762</v>
      </c>
      <c r="Y766" s="1">
        <f t="shared" si="119"/>
        <v>46384</v>
      </c>
      <c r="Z766" s="44">
        <f t="shared" si="120"/>
        <v>0</v>
      </c>
      <c r="AA766" s="1" cm="1">
        <f t="array" ref="AA766">IF(Z766&gt;0,INDEX($M$40:$M$61,Z766,1),AA765)</f>
        <v>46352</v>
      </c>
      <c r="AB766" s="1" cm="1">
        <f t="array" ref="AB766">IF(Z766&gt;0,INDEX($M$40:$M$61,Z766+1,1),AB765)</f>
        <v>46717</v>
      </c>
      <c r="AC766" s="44">
        <f t="shared" si="121"/>
        <v>365</v>
      </c>
      <c r="AD766" s="45">
        <f t="shared" si="122"/>
        <v>0.95711360205848117</v>
      </c>
      <c r="AE766" s="45">
        <f t="shared" si="123"/>
        <v>0.93679475149841429</v>
      </c>
      <c r="AF766" s="44">
        <f t="shared" si="126"/>
        <v>32</v>
      </c>
      <c r="AG766" s="45">
        <f t="shared" si="124"/>
        <v>0.95531473530174893</v>
      </c>
      <c r="AH766">
        <f t="shared" si="125"/>
        <v>2.1597367103281771E-2</v>
      </c>
      <c r="AI766" s="40">
        <f ca="1"/>
        <v>2.1164559695288077E-2</v>
      </c>
      <c r="AJ766" s="229">
        <v>-2E-3</v>
      </c>
      <c r="AK766" s="230">
        <v>1.959736710328177E-2</v>
      </c>
      <c r="AL766" s="231">
        <v>0.95936747325740368</v>
      </c>
    </row>
    <row r="767" spans="24:38">
      <c r="X767" s="46">
        <v>763</v>
      </c>
      <c r="Y767" s="1">
        <f t="shared" si="119"/>
        <v>46385</v>
      </c>
      <c r="Z767" s="44">
        <f t="shared" si="120"/>
        <v>0</v>
      </c>
      <c r="AA767" s="1" cm="1">
        <f t="array" ref="AA767">IF(Z767&gt;0,INDEX($M$40:$M$61,Z767,1),AA766)</f>
        <v>46352</v>
      </c>
      <c r="AB767" s="1" cm="1">
        <f t="array" ref="AB767">IF(Z767&gt;0,INDEX($M$40:$M$61,Z767+1,1),AB766)</f>
        <v>46717</v>
      </c>
      <c r="AC767" s="44">
        <f t="shared" si="121"/>
        <v>365</v>
      </c>
      <c r="AD767" s="45">
        <f t="shared" si="122"/>
        <v>0.95711360205848117</v>
      </c>
      <c r="AE767" s="45">
        <f t="shared" si="123"/>
        <v>0.93679475149841429</v>
      </c>
      <c r="AF767" s="44">
        <f t="shared" si="126"/>
        <v>33</v>
      </c>
      <c r="AG767" s="45">
        <f t="shared" si="124"/>
        <v>0.95525857522636071</v>
      </c>
      <c r="AH767">
        <f t="shared" si="125"/>
        <v>2.1596799043621748E-2</v>
      </c>
      <c r="AI767" s="40">
        <f ca="1"/>
        <v>2.1164559695208141E-2</v>
      </c>
      <c r="AJ767" s="229">
        <v>-2E-3</v>
      </c>
      <c r="AK767" s="230">
        <v>1.959679904362175E-2</v>
      </c>
      <c r="AL767" s="231">
        <v>0.95931640445453603</v>
      </c>
    </row>
    <row r="768" spans="24:38">
      <c r="X768" s="46">
        <v>764</v>
      </c>
      <c r="Y768" s="1">
        <f t="shared" si="119"/>
        <v>46386</v>
      </c>
      <c r="Z768" s="44">
        <f t="shared" si="120"/>
        <v>0</v>
      </c>
      <c r="AA768" s="1" cm="1">
        <f t="array" ref="AA768">IF(Z768&gt;0,INDEX($M$40:$M$61,Z768,1),AA767)</f>
        <v>46352</v>
      </c>
      <c r="AB768" s="1" cm="1">
        <f t="array" ref="AB768">IF(Z768&gt;0,INDEX($M$40:$M$61,Z768+1,1),AB767)</f>
        <v>46717</v>
      </c>
      <c r="AC768" s="44">
        <f t="shared" si="121"/>
        <v>365</v>
      </c>
      <c r="AD768" s="45">
        <f t="shared" si="122"/>
        <v>0.95711360205848117</v>
      </c>
      <c r="AE768" s="45">
        <f t="shared" si="123"/>
        <v>0.93679475149841429</v>
      </c>
      <c r="AF768" s="44">
        <f t="shared" si="126"/>
        <v>34</v>
      </c>
      <c r="AG768" s="45">
        <f t="shared" si="124"/>
        <v>0.95520241845245402</v>
      </c>
      <c r="AH768">
        <f t="shared" si="125"/>
        <v>2.1596232471028966E-2</v>
      </c>
      <c r="AI768" s="40">
        <f ca="1"/>
        <v>2.1164559695288077E-2</v>
      </c>
      <c r="AJ768" s="229">
        <v>-2E-3</v>
      </c>
      <c r="AK768" s="230">
        <v>1.9596232471028964E-2</v>
      </c>
      <c r="AL768" s="231">
        <v>0.95926533837014971</v>
      </c>
    </row>
    <row r="769" spans="24:38">
      <c r="X769" s="46">
        <v>765</v>
      </c>
      <c r="Y769" s="1">
        <f t="shared" si="119"/>
        <v>46387</v>
      </c>
      <c r="Z769" s="44">
        <f t="shared" si="120"/>
        <v>0</v>
      </c>
      <c r="AA769" s="1" cm="1">
        <f t="array" ref="AA769">IF(Z769&gt;0,INDEX($M$40:$M$61,Z769,1),AA768)</f>
        <v>46352</v>
      </c>
      <c r="AB769" s="1" cm="1">
        <f t="array" ref="AB769">IF(Z769&gt;0,INDEX($M$40:$M$61,Z769+1,1),AB768)</f>
        <v>46717</v>
      </c>
      <c r="AC769" s="44">
        <f t="shared" si="121"/>
        <v>365</v>
      </c>
      <c r="AD769" s="45">
        <f t="shared" si="122"/>
        <v>0.95711360205848117</v>
      </c>
      <c r="AE769" s="45">
        <f t="shared" si="123"/>
        <v>0.93679475149841429</v>
      </c>
      <c r="AF769" s="44">
        <f t="shared" si="126"/>
        <v>35</v>
      </c>
      <c r="AG769" s="45">
        <f t="shared" si="124"/>
        <v>0.95514626497983501</v>
      </c>
      <c r="AH769">
        <f t="shared" si="125"/>
        <v>2.1595667379671651E-2</v>
      </c>
      <c r="AI769" s="40">
        <f ca="1"/>
        <v>2.1164559695208141E-2</v>
      </c>
      <c r="AJ769" s="229">
        <v>-2E-3</v>
      </c>
      <c r="AK769" s="230">
        <v>1.9595667379671652E-2</v>
      </c>
      <c r="AL769" s="231">
        <v>0.95921427500410017</v>
      </c>
    </row>
    <row r="770" spans="24:38">
      <c r="X770" s="46">
        <v>766</v>
      </c>
      <c r="Y770" s="1">
        <f t="shared" si="119"/>
        <v>46388</v>
      </c>
      <c r="Z770" s="44">
        <f t="shared" si="120"/>
        <v>0</v>
      </c>
      <c r="AA770" s="1" cm="1">
        <f t="array" ref="AA770">IF(Z770&gt;0,INDEX($M$40:$M$61,Z770,1),AA769)</f>
        <v>46352</v>
      </c>
      <c r="AB770" s="1" cm="1">
        <f t="array" ref="AB770">IF(Z770&gt;0,INDEX($M$40:$M$61,Z770+1,1),AB769)</f>
        <v>46717</v>
      </c>
      <c r="AC770" s="44">
        <f t="shared" si="121"/>
        <v>365</v>
      </c>
      <c r="AD770" s="45">
        <f t="shared" si="122"/>
        <v>0.95711360205848117</v>
      </c>
      <c r="AE770" s="45">
        <f t="shared" si="123"/>
        <v>0.93679475149841429</v>
      </c>
      <c r="AF770" s="44">
        <f t="shared" si="126"/>
        <v>36</v>
      </c>
      <c r="AG770" s="45">
        <f t="shared" si="124"/>
        <v>0.95509011480830941</v>
      </c>
      <c r="AH770">
        <f t="shared" si="125"/>
        <v>2.1595103763748739E-2</v>
      </c>
      <c r="AI770" s="40">
        <f ca="1"/>
        <v>2.1164559695288077E-2</v>
      </c>
      <c r="AJ770" s="229">
        <v>-2E-3</v>
      </c>
      <c r="AK770" s="230">
        <v>1.959510376374874E-2</v>
      </c>
      <c r="AL770" s="231">
        <v>0.95916321435624241</v>
      </c>
    </row>
    <row r="771" spans="24:38">
      <c r="X771" s="46">
        <v>767</v>
      </c>
      <c r="Y771" s="1">
        <f t="shared" si="119"/>
        <v>46389</v>
      </c>
      <c r="Z771" s="44">
        <f t="shared" si="120"/>
        <v>0</v>
      </c>
      <c r="AA771" s="1" cm="1">
        <f t="array" ref="AA771">IF(Z771&gt;0,INDEX($M$40:$M$61,Z771,1),AA770)</f>
        <v>46352</v>
      </c>
      <c r="AB771" s="1" cm="1">
        <f t="array" ref="AB771">IF(Z771&gt;0,INDEX($M$40:$M$61,Z771+1,1),AB770)</f>
        <v>46717</v>
      </c>
      <c r="AC771" s="44">
        <f t="shared" si="121"/>
        <v>365</v>
      </c>
      <c r="AD771" s="45">
        <f t="shared" si="122"/>
        <v>0.95711360205848117</v>
      </c>
      <c r="AE771" s="45">
        <f t="shared" si="123"/>
        <v>0.93679475149841429</v>
      </c>
      <c r="AF771" s="44">
        <f t="shared" si="126"/>
        <v>37</v>
      </c>
      <c r="AG771" s="45">
        <f t="shared" si="124"/>
        <v>0.95503396793768336</v>
      </c>
      <c r="AH771">
        <f t="shared" si="125"/>
        <v>2.159454161748919E-2</v>
      </c>
      <c r="AI771" s="40">
        <f ca="1"/>
        <v>2.1164559695208141E-2</v>
      </c>
      <c r="AJ771" s="229">
        <v>-2E-3</v>
      </c>
      <c r="AK771" s="230">
        <v>1.9594541617489192E-2</v>
      </c>
      <c r="AL771" s="231">
        <v>0.95911215642643222</v>
      </c>
    </row>
    <row r="772" spans="24:38">
      <c r="X772" s="46">
        <v>768</v>
      </c>
      <c r="Y772" s="1">
        <f t="shared" si="119"/>
        <v>46390</v>
      </c>
      <c r="Z772" s="44">
        <f t="shared" si="120"/>
        <v>0</v>
      </c>
      <c r="AA772" s="1" cm="1">
        <f t="array" ref="AA772">IF(Z772&gt;0,INDEX($M$40:$M$61,Z772,1),AA771)</f>
        <v>46352</v>
      </c>
      <c r="AB772" s="1" cm="1">
        <f t="array" ref="AB772">IF(Z772&gt;0,INDEX($M$40:$M$61,Z772+1,1),AB771)</f>
        <v>46717</v>
      </c>
      <c r="AC772" s="44">
        <f t="shared" si="121"/>
        <v>365</v>
      </c>
      <c r="AD772" s="45">
        <f t="shared" si="122"/>
        <v>0.95711360205848117</v>
      </c>
      <c r="AE772" s="45">
        <f t="shared" si="123"/>
        <v>0.93679475149841429</v>
      </c>
      <c r="AF772" s="44">
        <f t="shared" si="126"/>
        <v>38</v>
      </c>
      <c r="AG772" s="45">
        <f t="shared" si="124"/>
        <v>0.95497782436776257</v>
      </c>
      <c r="AH772">
        <f t="shared" si="125"/>
        <v>2.1593980935152246E-2</v>
      </c>
      <c r="AI772" s="40">
        <f ca="1"/>
        <v>2.1164559695288077E-2</v>
      </c>
      <c r="AJ772" s="229">
        <v>-2E-3</v>
      </c>
      <c r="AK772" s="230">
        <v>1.9593980935152244E-2</v>
      </c>
      <c r="AL772" s="231">
        <v>0.95906110121452448</v>
      </c>
    </row>
    <row r="773" spans="24:38">
      <c r="X773" s="46">
        <v>769</v>
      </c>
      <c r="Y773" s="1">
        <f t="shared" si="119"/>
        <v>46391</v>
      </c>
      <c r="Z773" s="44">
        <f t="shared" si="120"/>
        <v>0</v>
      </c>
      <c r="AA773" s="1" cm="1">
        <f t="array" ref="AA773">IF(Z773&gt;0,INDEX($M$40:$M$61,Z773,1),AA772)</f>
        <v>46352</v>
      </c>
      <c r="AB773" s="1" cm="1">
        <f t="array" ref="AB773">IF(Z773&gt;0,INDEX($M$40:$M$61,Z773+1,1),AB772)</f>
        <v>46717</v>
      </c>
      <c r="AC773" s="44">
        <f t="shared" si="121"/>
        <v>365</v>
      </c>
      <c r="AD773" s="45">
        <f t="shared" si="122"/>
        <v>0.95711360205848117</v>
      </c>
      <c r="AE773" s="45">
        <f t="shared" si="123"/>
        <v>0.93679475149841429</v>
      </c>
      <c r="AF773" s="44">
        <f t="shared" si="126"/>
        <v>39</v>
      </c>
      <c r="AG773" s="45">
        <f t="shared" si="124"/>
        <v>0.95492168409835321</v>
      </c>
      <c r="AH773">
        <f t="shared" si="125"/>
        <v>2.1593421711026805E-2</v>
      </c>
      <c r="AI773" s="40">
        <f ca="1"/>
        <v>2.1164559695208141E-2</v>
      </c>
      <c r="AJ773" s="229">
        <v>-2E-3</v>
      </c>
      <c r="AK773" s="230">
        <v>1.9593421711026807E-2</v>
      </c>
      <c r="AL773" s="231">
        <v>0.95901004872037465</v>
      </c>
    </row>
    <row r="774" spans="24:38">
      <c r="X774" s="46">
        <v>770</v>
      </c>
      <c r="Y774" s="1">
        <f t="shared" ref="Y774:Y837" si="127">Y773+1</f>
        <v>46392</v>
      </c>
      <c r="Z774" s="44">
        <f t="shared" ref="Z774:Z837" si="128">IFERROR(MATCH(Y774,$M$40:$M$61,0),0)</f>
        <v>0</v>
      </c>
      <c r="AA774" s="1" cm="1">
        <f t="array" ref="AA774">IF(Z774&gt;0,INDEX($M$40:$M$61,Z774,1),AA773)</f>
        <v>46352</v>
      </c>
      <c r="AB774" s="1" cm="1">
        <f t="array" ref="AB774">IF(Z774&gt;0,INDEX($M$40:$M$61,Z774+1,1),AB773)</f>
        <v>46717</v>
      </c>
      <c r="AC774" s="44">
        <f t="shared" ref="AC774:AC837" si="129">_xlfn.DAYS(AB774,AA774)</f>
        <v>365</v>
      </c>
      <c r="AD774" s="45">
        <f t="shared" ref="AD774:AD837" si="130">VLOOKUP(AA774,$M$40:$P$61,4,FALSE)</f>
        <v>0.95711360205848117</v>
      </c>
      <c r="AE774" s="45">
        <f t="shared" ref="AE774:AE837" si="131">VLOOKUP(AB774,$M$10:$P$36,4,FALSE)</f>
        <v>0.93679475149841429</v>
      </c>
      <c r="AF774" s="44">
        <f t="shared" si="126"/>
        <v>40</v>
      </c>
      <c r="AG774" s="45">
        <f t="shared" ref="AG774:AG837" si="132">IF(AF774=0,AD774,AD774*(AE774/AD774)^(AF774/AC774))</f>
        <v>0.95486554712926108</v>
      </c>
      <c r="AH774">
        <f t="shared" ref="AH774:AH837" si="133">-LN(AG774)*360/X774</f>
        <v>2.1592863939431599E-2</v>
      </c>
      <c r="AI774" s="40">
        <f ca="1"/>
        <v>2.1164559695288077E-2</v>
      </c>
      <c r="AJ774" s="229">
        <v>-2E-3</v>
      </c>
      <c r="AK774" s="230">
        <v>1.9592863939431597E-2</v>
      </c>
      <c r="AL774" s="231">
        <v>0.95895899894383807</v>
      </c>
    </row>
    <row r="775" spans="24:38">
      <c r="X775" s="46">
        <v>771</v>
      </c>
      <c r="Y775" s="1">
        <f t="shared" si="127"/>
        <v>46393</v>
      </c>
      <c r="Z775" s="44">
        <f t="shared" si="128"/>
        <v>0</v>
      </c>
      <c r="AA775" s="1" cm="1">
        <f t="array" ref="AA775">IF(Z775&gt;0,INDEX($M$40:$M$61,Z775,1),AA774)</f>
        <v>46352</v>
      </c>
      <c r="AB775" s="1" cm="1">
        <f t="array" ref="AB775">IF(Z775&gt;0,INDEX($M$40:$M$61,Z775+1,1),AB774)</f>
        <v>46717</v>
      </c>
      <c r="AC775" s="44">
        <f t="shared" si="129"/>
        <v>365</v>
      </c>
      <c r="AD775" s="45">
        <f t="shared" si="130"/>
        <v>0.95711360205848117</v>
      </c>
      <c r="AE775" s="45">
        <f t="shared" si="131"/>
        <v>0.93679475149841429</v>
      </c>
      <c r="AF775" s="44">
        <f t="shared" si="126"/>
        <v>41</v>
      </c>
      <c r="AG775" s="45">
        <f t="shared" si="132"/>
        <v>0.95480941346029236</v>
      </c>
      <c r="AH775">
        <f t="shared" si="133"/>
        <v>2.1592307614714677E-2</v>
      </c>
      <c r="AI775" s="40">
        <f ca="1"/>
        <v>2.1164559695208141E-2</v>
      </c>
      <c r="AJ775" s="229">
        <v>-2E-3</v>
      </c>
      <c r="AK775" s="230">
        <v>1.9592307614714678E-2</v>
      </c>
      <c r="AL775" s="231">
        <v>0.95890795188477018</v>
      </c>
    </row>
    <row r="776" spans="24:38">
      <c r="X776" s="46">
        <v>772</v>
      </c>
      <c r="Y776" s="1">
        <f t="shared" si="127"/>
        <v>46394</v>
      </c>
      <c r="Z776" s="44">
        <f t="shared" si="128"/>
        <v>0</v>
      </c>
      <c r="AA776" s="1" cm="1">
        <f t="array" ref="AA776">IF(Z776&gt;0,INDEX($M$40:$M$61,Z776,1),AA775)</f>
        <v>46352</v>
      </c>
      <c r="AB776" s="1" cm="1">
        <f t="array" ref="AB776">IF(Z776&gt;0,INDEX($M$40:$M$61,Z776+1,1),AB775)</f>
        <v>46717</v>
      </c>
      <c r="AC776" s="44">
        <f t="shared" si="129"/>
        <v>365</v>
      </c>
      <c r="AD776" s="45">
        <f t="shared" si="130"/>
        <v>0.95711360205848117</v>
      </c>
      <c r="AE776" s="45">
        <f t="shared" si="131"/>
        <v>0.93679475149841429</v>
      </c>
      <c r="AF776" s="44">
        <f t="shared" si="126"/>
        <v>42</v>
      </c>
      <c r="AG776" s="45">
        <f t="shared" si="132"/>
        <v>0.95475328309125274</v>
      </c>
      <c r="AH776">
        <f t="shared" si="133"/>
        <v>2.1591752731253581E-2</v>
      </c>
      <c r="AI776" s="40">
        <f ca="1"/>
        <v>2.1164559695288077E-2</v>
      </c>
      <c r="AJ776" s="229">
        <v>-2E-3</v>
      </c>
      <c r="AK776" s="230">
        <v>1.9591752731253582E-2</v>
      </c>
      <c r="AL776" s="231">
        <v>0.9588569075430261</v>
      </c>
    </row>
    <row r="777" spans="24:38">
      <c r="X777" s="46">
        <v>773</v>
      </c>
      <c r="Y777" s="1">
        <f t="shared" si="127"/>
        <v>46395</v>
      </c>
      <c r="Z777" s="44">
        <f t="shared" si="128"/>
        <v>0</v>
      </c>
      <c r="AA777" s="1" cm="1">
        <f t="array" ref="AA777">IF(Z777&gt;0,INDEX($M$40:$M$61,Z777,1),AA776)</f>
        <v>46352</v>
      </c>
      <c r="AB777" s="1" cm="1">
        <f t="array" ref="AB777">IF(Z777&gt;0,INDEX($M$40:$M$61,Z777+1,1),AB776)</f>
        <v>46717</v>
      </c>
      <c r="AC777" s="44">
        <f t="shared" si="129"/>
        <v>365</v>
      </c>
      <c r="AD777" s="45">
        <f t="shared" si="130"/>
        <v>0.95711360205848117</v>
      </c>
      <c r="AE777" s="45">
        <f t="shared" si="131"/>
        <v>0.93679475149841429</v>
      </c>
      <c r="AF777" s="44">
        <f t="shared" si="126"/>
        <v>43</v>
      </c>
      <c r="AG777" s="45">
        <f t="shared" si="132"/>
        <v>0.9546971560219486</v>
      </c>
      <c r="AH777">
        <f t="shared" si="133"/>
        <v>2.1591199283454651E-2</v>
      </c>
      <c r="AI777" s="40">
        <f ca="1"/>
        <v>2.1164559695208141E-2</v>
      </c>
      <c r="AJ777" s="229">
        <v>-2E-3</v>
      </c>
      <c r="AK777" s="230">
        <v>1.9591199283454652E-2</v>
      </c>
      <c r="AL777" s="231">
        <v>0.9588058659184614</v>
      </c>
    </row>
    <row r="778" spans="24:38">
      <c r="X778" s="46">
        <v>774</v>
      </c>
      <c r="Y778" s="1">
        <f t="shared" si="127"/>
        <v>46396</v>
      </c>
      <c r="Z778" s="44">
        <f t="shared" si="128"/>
        <v>0</v>
      </c>
      <c r="AA778" s="1" cm="1">
        <f t="array" ref="AA778">IF(Z778&gt;0,INDEX($M$40:$M$61,Z778,1),AA777)</f>
        <v>46352</v>
      </c>
      <c r="AB778" s="1" cm="1">
        <f t="array" ref="AB778">IF(Z778&gt;0,INDEX($M$40:$M$61,Z778+1,1),AB777)</f>
        <v>46717</v>
      </c>
      <c r="AC778" s="44">
        <f t="shared" si="129"/>
        <v>365</v>
      </c>
      <c r="AD778" s="45">
        <f t="shared" si="130"/>
        <v>0.95711360205848117</v>
      </c>
      <c r="AE778" s="45">
        <f t="shared" si="131"/>
        <v>0.93679475149841429</v>
      </c>
      <c r="AF778" s="44">
        <f t="shared" si="126"/>
        <v>44</v>
      </c>
      <c r="AG778" s="45">
        <f t="shared" si="132"/>
        <v>0.95464103225218577</v>
      </c>
      <c r="AH778">
        <f t="shared" si="133"/>
        <v>2.1590647265753399E-2</v>
      </c>
      <c r="AI778" s="40">
        <f ca="1"/>
        <v>2.1164559695208141E-2</v>
      </c>
      <c r="AJ778" s="229">
        <v>-2E-3</v>
      </c>
      <c r="AK778" s="230">
        <v>1.9590647265753401E-2</v>
      </c>
      <c r="AL778" s="231">
        <v>0.95875482701093129</v>
      </c>
    </row>
    <row r="779" spans="24:38">
      <c r="X779" s="46">
        <v>775</v>
      </c>
      <c r="Y779" s="1">
        <f t="shared" si="127"/>
        <v>46397</v>
      </c>
      <c r="Z779" s="44">
        <f t="shared" si="128"/>
        <v>0</v>
      </c>
      <c r="AA779" s="1" cm="1">
        <f t="array" ref="AA779">IF(Z779&gt;0,INDEX($M$40:$M$61,Z779,1),AA778)</f>
        <v>46352</v>
      </c>
      <c r="AB779" s="1" cm="1">
        <f t="array" ref="AB779">IF(Z779&gt;0,INDEX($M$40:$M$61,Z779+1,1),AB778)</f>
        <v>46717</v>
      </c>
      <c r="AC779" s="44">
        <f t="shared" si="129"/>
        <v>365</v>
      </c>
      <c r="AD779" s="45">
        <f t="shared" si="130"/>
        <v>0.95711360205848117</v>
      </c>
      <c r="AE779" s="45">
        <f t="shared" si="131"/>
        <v>0.93679475149841429</v>
      </c>
      <c r="AF779" s="44">
        <f t="shared" si="126"/>
        <v>45</v>
      </c>
      <c r="AG779" s="45">
        <f t="shared" si="132"/>
        <v>0.9545849117817703</v>
      </c>
      <c r="AH779">
        <f t="shared" si="133"/>
        <v>2.1590096672613961E-2</v>
      </c>
      <c r="AI779" s="40">
        <f ca="1"/>
        <v>2.1164559695208141E-2</v>
      </c>
      <c r="AJ779" s="229">
        <v>-2E-3</v>
      </c>
      <c r="AK779" s="230">
        <v>1.9590096672613959E-2</v>
      </c>
      <c r="AL779" s="231">
        <v>0.95870379082029133</v>
      </c>
    </row>
    <row r="780" spans="24:38">
      <c r="X780" s="46">
        <v>776</v>
      </c>
      <c r="Y780" s="1">
        <f t="shared" si="127"/>
        <v>46398</v>
      </c>
      <c r="Z780" s="44">
        <f t="shared" si="128"/>
        <v>0</v>
      </c>
      <c r="AA780" s="1" cm="1">
        <f t="array" ref="AA780">IF(Z780&gt;0,INDEX($M$40:$M$61,Z780,1),AA779)</f>
        <v>46352</v>
      </c>
      <c r="AB780" s="1" cm="1">
        <f t="array" ref="AB780">IF(Z780&gt;0,INDEX($M$40:$M$61,Z780+1,1),AB779)</f>
        <v>46717</v>
      </c>
      <c r="AC780" s="44">
        <f t="shared" si="129"/>
        <v>365</v>
      </c>
      <c r="AD780" s="45">
        <f t="shared" si="130"/>
        <v>0.95711360205848117</v>
      </c>
      <c r="AE780" s="45">
        <f t="shared" si="131"/>
        <v>0.93679475149841429</v>
      </c>
      <c r="AF780" s="44">
        <f t="shared" ref="AF780:AF843" si="134">IF(Z780&lt;&gt;0,0,AF779+1)</f>
        <v>46</v>
      </c>
      <c r="AG780" s="45">
        <f t="shared" si="132"/>
        <v>0.9545287946105081</v>
      </c>
      <c r="AH780">
        <f t="shared" si="133"/>
        <v>2.1589547498529055E-2</v>
      </c>
      <c r="AI780" s="40">
        <f ca="1"/>
        <v>2.1164559695288077E-2</v>
      </c>
      <c r="AJ780" s="229">
        <v>-2E-3</v>
      </c>
      <c r="AK780" s="230">
        <v>1.9589547498529057E-2</v>
      </c>
      <c r="AL780" s="231">
        <v>0.95865275734639654</v>
      </c>
    </row>
    <row r="781" spans="24:38">
      <c r="X781" s="46">
        <v>777</v>
      </c>
      <c r="Y781" s="1">
        <f t="shared" si="127"/>
        <v>46399</v>
      </c>
      <c r="Z781" s="44">
        <f t="shared" si="128"/>
        <v>0</v>
      </c>
      <c r="AA781" s="1" cm="1">
        <f t="array" ref="AA781">IF(Z781&gt;0,INDEX($M$40:$M$61,Z781,1),AA780)</f>
        <v>46352</v>
      </c>
      <c r="AB781" s="1" cm="1">
        <f t="array" ref="AB781">IF(Z781&gt;0,INDEX($M$40:$M$61,Z781+1,1),AB780)</f>
        <v>46717</v>
      </c>
      <c r="AC781" s="44">
        <f t="shared" si="129"/>
        <v>365</v>
      </c>
      <c r="AD781" s="45">
        <f t="shared" si="130"/>
        <v>0.95711360205848117</v>
      </c>
      <c r="AE781" s="45">
        <f t="shared" si="131"/>
        <v>0.93679475149841429</v>
      </c>
      <c r="AF781" s="44">
        <f t="shared" si="134"/>
        <v>47</v>
      </c>
      <c r="AG781" s="45">
        <f t="shared" si="132"/>
        <v>0.95447268073820546</v>
      </c>
      <c r="AH781">
        <f t="shared" si="133"/>
        <v>2.1588999738019608E-2</v>
      </c>
      <c r="AI781" s="40">
        <f ca="1"/>
        <v>2.1164559695208141E-2</v>
      </c>
      <c r="AJ781" s="229">
        <v>-2E-3</v>
      </c>
      <c r="AK781" s="230">
        <v>1.9588999738019607E-2</v>
      </c>
      <c r="AL781" s="231">
        <v>0.9586017265891027</v>
      </c>
    </row>
    <row r="782" spans="24:38">
      <c r="X782" s="46">
        <v>778</v>
      </c>
      <c r="Y782" s="1">
        <f t="shared" si="127"/>
        <v>46400</v>
      </c>
      <c r="Z782" s="44">
        <f t="shared" si="128"/>
        <v>0</v>
      </c>
      <c r="AA782" s="1" cm="1">
        <f t="array" ref="AA782">IF(Z782&gt;0,INDEX($M$40:$M$61,Z782,1),AA781)</f>
        <v>46352</v>
      </c>
      <c r="AB782" s="1" cm="1">
        <f t="array" ref="AB782">IF(Z782&gt;0,INDEX($M$40:$M$61,Z782+1,1),AB781)</f>
        <v>46717</v>
      </c>
      <c r="AC782" s="44">
        <f t="shared" si="129"/>
        <v>365</v>
      </c>
      <c r="AD782" s="45">
        <f t="shared" si="130"/>
        <v>0.95711360205848117</v>
      </c>
      <c r="AE782" s="45">
        <f t="shared" si="131"/>
        <v>0.93679475149841429</v>
      </c>
      <c r="AF782" s="44">
        <f t="shared" si="134"/>
        <v>48</v>
      </c>
      <c r="AG782" s="45">
        <f t="shared" si="132"/>
        <v>0.9544165701646683</v>
      </c>
      <c r="AH782">
        <f t="shared" si="133"/>
        <v>2.1588453385634875E-2</v>
      </c>
      <c r="AI782" s="40">
        <f ca="1"/>
        <v>2.1164559695208141E-2</v>
      </c>
      <c r="AJ782" s="229">
        <v>-2E-3</v>
      </c>
      <c r="AK782" s="230">
        <v>1.9588453385634877E-2</v>
      </c>
      <c r="AL782" s="231">
        <v>0.95855069854826491</v>
      </c>
    </row>
    <row r="783" spans="24:38">
      <c r="X783" s="46">
        <v>779</v>
      </c>
      <c r="Y783" s="1">
        <f t="shared" si="127"/>
        <v>46401</v>
      </c>
      <c r="Z783" s="44">
        <f t="shared" si="128"/>
        <v>0</v>
      </c>
      <c r="AA783" s="1" cm="1">
        <f t="array" ref="AA783">IF(Z783&gt;0,INDEX($M$40:$M$61,Z783,1),AA782)</f>
        <v>46352</v>
      </c>
      <c r="AB783" s="1" cm="1">
        <f t="array" ref="AB783">IF(Z783&gt;0,INDEX($M$40:$M$61,Z783+1,1),AB782)</f>
        <v>46717</v>
      </c>
      <c r="AC783" s="44">
        <f t="shared" si="129"/>
        <v>365</v>
      </c>
      <c r="AD783" s="45">
        <f t="shared" si="130"/>
        <v>0.95711360205848117</v>
      </c>
      <c r="AE783" s="45">
        <f t="shared" si="131"/>
        <v>0.93679475149841429</v>
      </c>
      <c r="AF783" s="44">
        <f t="shared" si="134"/>
        <v>49</v>
      </c>
      <c r="AG783" s="45">
        <f t="shared" si="132"/>
        <v>0.95436046288970267</v>
      </c>
      <c r="AH783">
        <f t="shared" si="133"/>
        <v>2.1587908435952055E-2</v>
      </c>
      <c r="AI783" s="40">
        <f ca="1"/>
        <v>2.1164559695288077E-2</v>
      </c>
      <c r="AJ783" s="229">
        <v>-2E-3</v>
      </c>
      <c r="AK783" s="230">
        <v>1.9587908435952053E-2</v>
      </c>
      <c r="AL783" s="231">
        <v>0.95849967322373875</v>
      </c>
    </row>
    <row r="784" spans="24:38">
      <c r="X784" s="46">
        <v>780</v>
      </c>
      <c r="Y784" s="1">
        <f t="shared" si="127"/>
        <v>46402</v>
      </c>
      <c r="Z784" s="44">
        <f t="shared" si="128"/>
        <v>0</v>
      </c>
      <c r="AA784" s="1" cm="1">
        <f t="array" ref="AA784">IF(Z784&gt;0,INDEX($M$40:$M$61,Z784,1),AA783)</f>
        <v>46352</v>
      </c>
      <c r="AB784" s="1" cm="1">
        <f t="array" ref="AB784">IF(Z784&gt;0,INDEX($M$40:$M$61,Z784+1,1),AB783)</f>
        <v>46717</v>
      </c>
      <c r="AC784" s="44">
        <f t="shared" si="129"/>
        <v>365</v>
      </c>
      <c r="AD784" s="45">
        <f t="shared" si="130"/>
        <v>0.95711360205848117</v>
      </c>
      <c r="AE784" s="45">
        <f t="shared" si="131"/>
        <v>0.93679475149841429</v>
      </c>
      <c r="AF784" s="44">
        <f t="shared" si="134"/>
        <v>50</v>
      </c>
      <c r="AG784" s="45">
        <f t="shared" si="132"/>
        <v>0.95430435891311483</v>
      </c>
      <c r="AH784">
        <f t="shared" si="133"/>
        <v>2.1587364883576057E-2</v>
      </c>
      <c r="AI784" s="40">
        <f ca="1"/>
        <v>2.1164559695208141E-2</v>
      </c>
      <c r="AJ784" s="229">
        <v>-2E-3</v>
      </c>
      <c r="AK784" s="230">
        <v>1.9587364883576056E-2</v>
      </c>
      <c r="AL784" s="231">
        <v>0.95844865061537954</v>
      </c>
    </row>
    <row r="785" spans="24:38">
      <c r="X785" s="46">
        <v>781</v>
      </c>
      <c r="Y785" s="1">
        <f t="shared" si="127"/>
        <v>46403</v>
      </c>
      <c r="Z785" s="44">
        <f t="shared" si="128"/>
        <v>0</v>
      </c>
      <c r="AA785" s="1" cm="1">
        <f t="array" ref="AA785">IF(Z785&gt;0,INDEX($M$40:$M$61,Z785,1),AA784)</f>
        <v>46352</v>
      </c>
      <c r="AB785" s="1" cm="1">
        <f t="array" ref="AB785">IF(Z785&gt;0,INDEX($M$40:$M$61,Z785+1,1),AB784)</f>
        <v>46717</v>
      </c>
      <c r="AC785" s="44">
        <f t="shared" si="129"/>
        <v>365</v>
      </c>
      <c r="AD785" s="45">
        <f t="shared" si="130"/>
        <v>0.95711360205848117</v>
      </c>
      <c r="AE785" s="45">
        <f t="shared" si="131"/>
        <v>0.93679475149841429</v>
      </c>
      <c r="AF785" s="44">
        <f t="shared" si="134"/>
        <v>51</v>
      </c>
      <c r="AG785" s="45">
        <f t="shared" si="132"/>
        <v>0.9542482582347106</v>
      </c>
      <c r="AH785">
        <f t="shared" si="133"/>
        <v>2.1586822723139637E-2</v>
      </c>
      <c r="AI785" s="40">
        <f ca="1"/>
        <v>2.1164559695288077E-2</v>
      </c>
      <c r="AJ785" s="229">
        <v>-2E-3</v>
      </c>
      <c r="AK785" s="230">
        <v>1.9586822723139635E-2</v>
      </c>
      <c r="AL785" s="231">
        <v>0.95839763072304263</v>
      </c>
    </row>
    <row r="786" spans="24:38">
      <c r="X786" s="46">
        <v>782</v>
      </c>
      <c r="Y786" s="1">
        <f t="shared" si="127"/>
        <v>46404</v>
      </c>
      <c r="Z786" s="44">
        <f t="shared" si="128"/>
        <v>0</v>
      </c>
      <c r="AA786" s="1" cm="1">
        <f t="array" ref="AA786">IF(Z786&gt;0,INDEX($M$40:$M$61,Z786,1),AA785)</f>
        <v>46352</v>
      </c>
      <c r="AB786" s="1" cm="1">
        <f t="array" ref="AB786">IF(Z786&gt;0,INDEX($M$40:$M$61,Z786+1,1),AB785)</f>
        <v>46717</v>
      </c>
      <c r="AC786" s="44">
        <f t="shared" si="129"/>
        <v>365</v>
      </c>
      <c r="AD786" s="45">
        <f t="shared" si="130"/>
        <v>0.95711360205848117</v>
      </c>
      <c r="AE786" s="45">
        <f t="shared" si="131"/>
        <v>0.93679475149841429</v>
      </c>
      <c r="AF786" s="44">
        <f t="shared" si="134"/>
        <v>52</v>
      </c>
      <c r="AG786" s="45">
        <f t="shared" si="132"/>
        <v>0.95419216085429626</v>
      </c>
      <c r="AH786">
        <f t="shared" si="133"/>
        <v>2.1586281949302795E-2</v>
      </c>
      <c r="AI786" s="40">
        <f ca="1"/>
        <v>2.1164559695288077E-2</v>
      </c>
      <c r="AJ786" s="229">
        <v>-2E-3</v>
      </c>
      <c r="AK786" s="230">
        <v>1.9586281949302793E-2</v>
      </c>
      <c r="AL786" s="231">
        <v>0.95834661354658346</v>
      </c>
    </row>
    <row r="787" spans="24:38">
      <c r="X787" s="46">
        <v>783</v>
      </c>
      <c r="Y787" s="1">
        <f t="shared" si="127"/>
        <v>46405</v>
      </c>
      <c r="Z787" s="44">
        <f t="shared" si="128"/>
        <v>0</v>
      </c>
      <c r="AA787" s="1" cm="1">
        <f t="array" ref="AA787">IF(Z787&gt;0,INDEX($M$40:$M$61,Z787,1),AA786)</f>
        <v>46352</v>
      </c>
      <c r="AB787" s="1" cm="1">
        <f t="array" ref="AB787">IF(Z787&gt;0,INDEX($M$40:$M$61,Z787+1,1),AB786)</f>
        <v>46717</v>
      </c>
      <c r="AC787" s="44">
        <f t="shared" si="129"/>
        <v>365</v>
      </c>
      <c r="AD787" s="45">
        <f t="shared" si="130"/>
        <v>0.95711360205848117</v>
      </c>
      <c r="AE787" s="45">
        <f t="shared" si="131"/>
        <v>0.93679475149841429</v>
      </c>
      <c r="AF787" s="44">
        <f t="shared" si="134"/>
        <v>53</v>
      </c>
      <c r="AG787" s="45">
        <f t="shared" si="132"/>
        <v>0.95413606677167806</v>
      </c>
      <c r="AH787">
        <f t="shared" si="133"/>
        <v>2.1585742556752829E-2</v>
      </c>
      <c r="AI787" s="40">
        <f ca="1"/>
        <v>2.1164559695208141E-2</v>
      </c>
      <c r="AJ787" s="229">
        <v>-2E-3</v>
      </c>
      <c r="AK787" s="230">
        <v>1.9585742556752828E-2</v>
      </c>
      <c r="AL787" s="231">
        <v>0.95829559908585771</v>
      </c>
    </row>
    <row r="788" spans="24:38">
      <c r="X788" s="46">
        <v>784</v>
      </c>
      <c r="Y788" s="1">
        <f t="shared" si="127"/>
        <v>46406</v>
      </c>
      <c r="Z788" s="44">
        <f t="shared" si="128"/>
        <v>0</v>
      </c>
      <c r="AA788" s="1" cm="1">
        <f t="array" ref="AA788">IF(Z788&gt;0,INDEX($M$40:$M$61,Z788,1),AA787)</f>
        <v>46352</v>
      </c>
      <c r="AB788" s="1" cm="1">
        <f t="array" ref="AB788">IF(Z788&gt;0,INDEX($M$40:$M$61,Z788+1,1),AB787)</f>
        <v>46717</v>
      </c>
      <c r="AC788" s="44">
        <f t="shared" si="129"/>
        <v>365</v>
      </c>
      <c r="AD788" s="45">
        <f t="shared" si="130"/>
        <v>0.95711360205848117</v>
      </c>
      <c r="AE788" s="45">
        <f t="shared" si="131"/>
        <v>0.93679475149841429</v>
      </c>
      <c r="AF788" s="44">
        <f t="shared" si="134"/>
        <v>54</v>
      </c>
      <c r="AG788" s="45">
        <f t="shared" si="132"/>
        <v>0.95407997598666194</v>
      </c>
      <c r="AH788">
        <f t="shared" si="133"/>
        <v>2.1585204540204281E-2</v>
      </c>
      <c r="AI788" s="40">
        <f ca="1"/>
        <v>2.1164559695208141E-2</v>
      </c>
      <c r="AJ788" s="229">
        <v>-2E-3</v>
      </c>
      <c r="AK788" s="230">
        <v>1.9585204540204279E-2</v>
      </c>
      <c r="AL788" s="231">
        <v>0.9582445873407206</v>
      </c>
    </row>
    <row r="789" spans="24:38">
      <c r="X789" s="46">
        <v>785</v>
      </c>
      <c r="Y789" s="1">
        <f t="shared" si="127"/>
        <v>46407</v>
      </c>
      <c r="Z789" s="44">
        <f t="shared" si="128"/>
        <v>0</v>
      </c>
      <c r="AA789" s="1" cm="1">
        <f t="array" ref="AA789">IF(Z789&gt;0,INDEX($M$40:$M$61,Z789,1),AA788)</f>
        <v>46352</v>
      </c>
      <c r="AB789" s="1" cm="1">
        <f t="array" ref="AB789">IF(Z789&gt;0,INDEX($M$40:$M$61,Z789+1,1),AB788)</f>
        <v>46717</v>
      </c>
      <c r="AC789" s="44">
        <f t="shared" si="129"/>
        <v>365</v>
      </c>
      <c r="AD789" s="45">
        <f t="shared" si="130"/>
        <v>0.95711360205848117</v>
      </c>
      <c r="AE789" s="45">
        <f t="shared" si="131"/>
        <v>0.93679475149841429</v>
      </c>
      <c r="AF789" s="44">
        <f t="shared" si="134"/>
        <v>55</v>
      </c>
      <c r="AG789" s="45">
        <f t="shared" si="132"/>
        <v>0.95402388849905406</v>
      </c>
      <c r="AH789">
        <f t="shared" si="133"/>
        <v>2.1584667894398561E-2</v>
      </c>
      <c r="AI789" s="40">
        <f ca="1"/>
        <v>2.1164559695288077E-2</v>
      </c>
      <c r="AJ789" s="229">
        <v>-2E-3</v>
      </c>
      <c r="AK789" s="230">
        <v>1.9584667894398562E-2</v>
      </c>
      <c r="AL789" s="231">
        <v>0.95819357831102758</v>
      </c>
    </row>
    <row r="790" spans="24:38">
      <c r="X790" s="46">
        <v>786</v>
      </c>
      <c r="Y790" s="1">
        <f t="shared" si="127"/>
        <v>46408</v>
      </c>
      <c r="Z790" s="44">
        <f t="shared" si="128"/>
        <v>0</v>
      </c>
      <c r="AA790" s="1" cm="1">
        <f t="array" ref="AA790">IF(Z790&gt;0,INDEX($M$40:$M$61,Z790,1),AA789)</f>
        <v>46352</v>
      </c>
      <c r="AB790" s="1" cm="1">
        <f t="array" ref="AB790">IF(Z790&gt;0,INDEX($M$40:$M$61,Z790+1,1),AB789)</f>
        <v>46717</v>
      </c>
      <c r="AC790" s="44">
        <f t="shared" si="129"/>
        <v>365</v>
      </c>
      <c r="AD790" s="45">
        <f t="shared" si="130"/>
        <v>0.95711360205848117</v>
      </c>
      <c r="AE790" s="45">
        <f t="shared" si="131"/>
        <v>0.93679475149841429</v>
      </c>
      <c r="AF790" s="44">
        <f t="shared" si="134"/>
        <v>56</v>
      </c>
      <c r="AG790" s="45">
        <f t="shared" si="132"/>
        <v>0.95396780430866068</v>
      </c>
      <c r="AH790">
        <f t="shared" si="133"/>
        <v>2.158413261410376E-2</v>
      </c>
      <c r="AI790" s="40">
        <f ca="1"/>
        <v>2.1164559695208141E-2</v>
      </c>
      <c r="AJ790" s="229">
        <v>-2E-3</v>
      </c>
      <c r="AK790" s="230">
        <v>1.9584132614103758E-2</v>
      </c>
      <c r="AL790" s="231">
        <v>0.95814257199663411</v>
      </c>
    </row>
    <row r="791" spans="24:38">
      <c r="X791" s="46">
        <v>787</v>
      </c>
      <c r="Y791" s="1">
        <f t="shared" si="127"/>
        <v>46409</v>
      </c>
      <c r="Z791" s="44">
        <f t="shared" si="128"/>
        <v>0</v>
      </c>
      <c r="AA791" s="1" cm="1">
        <f t="array" ref="AA791">IF(Z791&gt;0,INDEX($M$40:$M$61,Z791,1),AA790)</f>
        <v>46352</v>
      </c>
      <c r="AB791" s="1" cm="1">
        <f t="array" ref="AB791">IF(Z791&gt;0,INDEX($M$40:$M$61,Z791+1,1),AB790)</f>
        <v>46717</v>
      </c>
      <c r="AC791" s="44">
        <f t="shared" si="129"/>
        <v>365</v>
      </c>
      <c r="AD791" s="45">
        <f t="shared" si="130"/>
        <v>0.95711360205848117</v>
      </c>
      <c r="AE791" s="45">
        <f t="shared" si="131"/>
        <v>0.93679475149841429</v>
      </c>
      <c r="AF791" s="44">
        <f t="shared" si="134"/>
        <v>57</v>
      </c>
      <c r="AG791" s="45">
        <f t="shared" si="132"/>
        <v>0.95391172341528785</v>
      </c>
      <c r="AH791">
        <f t="shared" si="133"/>
        <v>2.1583598694114685E-2</v>
      </c>
      <c r="AI791" s="40">
        <f ca="1"/>
        <v>2.1164559695288077E-2</v>
      </c>
      <c r="AJ791" s="229">
        <v>-2E-3</v>
      </c>
      <c r="AK791" s="230">
        <v>1.9583598694114683E-2</v>
      </c>
      <c r="AL791" s="231">
        <v>0.95809156839739573</v>
      </c>
    </row>
    <row r="792" spans="24:38">
      <c r="X792" s="46">
        <v>788</v>
      </c>
      <c r="Y792" s="1">
        <f t="shared" si="127"/>
        <v>46410</v>
      </c>
      <c r="Z792" s="44">
        <f t="shared" si="128"/>
        <v>0</v>
      </c>
      <c r="AA792" s="1" cm="1">
        <f t="array" ref="AA792">IF(Z792&gt;0,INDEX($M$40:$M$61,Z792,1),AA791)</f>
        <v>46352</v>
      </c>
      <c r="AB792" s="1" cm="1">
        <f t="array" ref="AB792">IF(Z792&gt;0,INDEX($M$40:$M$61,Z792+1,1),AB791)</f>
        <v>46717</v>
      </c>
      <c r="AC792" s="44">
        <f t="shared" si="129"/>
        <v>365</v>
      </c>
      <c r="AD792" s="45">
        <f t="shared" si="130"/>
        <v>0.95711360205848117</v>
      </c>
      <c r="AE792" s="45">
        <f t="shared" si="131"/>
        <v>0.93679475149841429</v>
      </c>
      <c r="AF792" s="44">
        <f t="shared" si="134"/>
        <v>58</v>
      </c>
      <c r="AG792" s="45">
        <f t="shared" si="132"/>
        <v>0.95385564581874183</v>
      </c>
      <c r="AH792">
        <f t="shared" si="133"/>
        <v>2.1583066129252475E-2</v>
      </c>
      <c r="AI792" s="40">
        <f ca="1"/>
        <v>2.1164559695208141E-2</v>
      </c>
      <c r="AJ792" s="229">
        <v>-2E-3</v>
      </c>
      <c r="AK792" s="230">
        <v>1.9583066129252473E-2</v>
      </c>
      <c r="AL792" s="231">
        <v>0.9580405675131678</v>
      </c>
    </row>
    <row r="793" spans="24:38">
      <c r="X793" s="46">
        <v>789</v>
      </c>
      <c r="Y793" s="1">
        <f t="shared" si="127"/>
        <v>46411</v>
      </c>
      <c r="Z793" s="44">
        <f t="shared" si="128"/>
        <v>0</v>
      </c>
      <c r="AA793" s="1" cm="1">
        <f t="array" ref="AA793">IF(Z793&gt;0,INDEX($M$40:$M$61,Z793,1),AA792)</f>
        <v>46352</v>
      </c>
      <c r="AB793" s="1" cm="1">
        <f t="array" ref="AB793">IF(Z793&gt;0,INDEX($M$40:$M$61,Z793+1,1),AB792)</f>
        <v>46717</v>
      </c>
      <c r="AC793" s="44">
        <f t="shared" si="129"/>
        <v>365</v>
      </c>
      <c r="AD793" s="45">
        <f t="shared" si="130"/>
        <v>0.95711360205848117</v>
      </c>
      <c r="AE793" s="45">
        <f t="shared" si="131"/>
        <v>0.93679475149841429</v>
      </c>
      <c r="AF793" s="44">
        <f t="shared" si="134"/>
        <v>59</v>
      </c>
      <c r="AG793" s="45">
        <f t="shared" si="132"/>
        <v>0.95379957151882866</v>
      </c>
      <c r="AH793">
        <f t="shared" si="133"/>
        <v>2.1582534914364619E-2</v>
      </c>
      <c r="AI793" s="40">
        <f ca="1"/>
        <v>2.1164559695288077E-2</v>
      </c>
      <c r="AJ793" s="229">
        <v>-2E-3</v>
      </c>
      <c r="AK793" s="230">
        <v>1.9582534914364617E-2</v>
      </c>
      <c r="AL793" s="231">
        <v>0.95798956934380564</v>
      </c>
    </row>
    <row r="794" spans="24:38">
      <c r="X794" s="46">
        <v>790</v>
      </c>
      <c r="Y794" s="1">
        <f t="shared" si="127"/>
        <v>46412</v>
      </c>
      <c r="Z794" s="44">
        <f t="shared" si="128"/>
        <v>0</v>
      </c>
      <c r="AA794" s="1" cm="1">
        <f t="array" ref="AA794">IF(Z794&gt;0,INDEX($M$40:$M$61,Z794,1),AA793)</f>
        <v>46352</v>
      </c>
      <c r="AB794" s="1" cm="1">
        <f t="array" ref="AB794">IF(Z794&gt;0,INDEX($M$40:$M$61,Z794+1,1),AB793)</f>
        <v>46717</v>
      </c>
      <c r="AC794" s="44">
        <f t="shared" si="129"/>
        <v>365</v>
      </c>
      <c r="AD794" s="45">
        <f t="shared" si="130"/>
        <v>0.95711360205848117</v>
      </c>
      <c r="AE794" s="45">
        <f t="shared" si="131"/>
        <v>0.93679475149841429</v>
      </c>
      <c r="AF794" s="44">
        <f t="shared" si="134"/>
        <v>60</v>
      </c>
      <c r="AG794" s="45">
        <f t="shared" si="132"/>
        <v>0.95374350051535484</v>
      </c>
      <c r="AH794">
        <f t="shared" si="133"/>
        <v>2.1582005044324493E-2</v>
      </c>
      <c r="AI794" s="40">
        <f ca="1"/>
        <v>2.1164559695208141E-2</v>
      </c>
      <c r="AJ794" s="229">
        <v>-2E-3</v>
      </c>
      <c r="AK794" s="230">
        <v>1.9582005044324495E-2</v>
      </c>
      <c r="AL794" s="231">
        <v>0.95793857388916526</v>
      </c>
    </row>
    <row r="795" spans="24:38">
      <c r="X795" s="46">
        <v>791</v>
      </c>
      <c r="Y795" s="1">
        <f t="shared" si="127"/>
        <v>46413</v>
      </c>
      <c r="Z795" s="44">
        <f t="shared" si="128"/>
        <v>0</v>
      </c>
      <c r="AA795" s="1" cm="1">
        <f t="array" ref="AA795">IF(Z795&gt;0,INDEX($M$40:$M$61,Z795,1),AA794)</f>
        <v>46352</v>
      </c>
      <c r="AB795" s="1" cm="1">
        <f t="array" ref="AB795">IF(Z795&gt;0,INDEX($M$40:$M$61,Z795+1,1),AB794)</f>
        <v>46717</v>
      </c>
      <c r="AC795" s="44">
        <f t="shared" si="129"/>
        <v>365</v>
      </c>
      <c r="AD795" s="45">
        <f t="shared" si="130"/>
        <v>0.95711360205848117</v>
      </c>
      <c r="AE795" s="45">
        <f t="shared" si="131"/>
        <v>0.93679475149841429</v>
      </c>
      <c r="AF795" s="44">
        <f t="shared" si="134"/>
        <v>61</v>
      </c>
      <c r="AG795" s="45">
        <f t="shared" si="132"/>
        <v>0.95368743280812618</v>
      </c>
      <c r="AH795">
        <f t="shared" si="133"/>
        <v>2.1581476514031726E-2</v>
      </c>
      <c r="AI795" s="40">
        <f ca="1"/>
        <v>2.1164559695288077E-2</v>
      </c>
      <c r="AJ795" s="229">
        <v>-2E-3</v>
      </c>
      <c r="AK795" s="230">
        <v>1.9581476514031727E-2</v>
      </c>
      <c r="AL795" s="231">
        <v>0.95788758114910155</v>
      </c>
    </row>
    <row r="796" spans="24:38">
      <c r="X796" s="46">
        <v>792</v>
      </c>
      <c r="Y796" s="1">
        <f t="shared" si="127"/>
        <v>46414</v>
      </c>
      <c r="Z796" s="44">
        <f t="shared" si="128"/>
        <v>0</v>
      </c>
      <c r="AA796" s="1" cm="1">
        <f t="array" ref="AA796">IF(Z796&gt;0,INDEX($M$40:$M$61,Z796,1),AA795)</f>
        <v>46352</v>
      </c>
      <c r="AB796" s="1" cm="1">
        <f t="array" ref="AB796">IF(Z796&gt;0,INDEX($M$40:$M$61,Z796+1,1),AB795)</f>
        <v>46717</v>
      </c>
      <c r="AC796" s="44">
        <f t="shared" si="129"/>
        <v>365</v>
      </c>
      <c r="AD796" s="45">
        <f t="shared" si="130"/>
        <v>0.95711360205848117</v>
      </c>
      <c r="AE796" s="45">
        <f t="shared" si="131"/>
        <v>0.93679475149841429</v>
      </c>
      <c r="AF796" s="44">
        <f t="shared" si="134"/>
        <v>62</v>
      </c>
      <c r="AG796" s="45">
        <f t="shared" si="132"/>
        <v>0.9536313683969494</v>
      </c>
      <c r="AH796">
        <f t="shared" si="133"/>
        <v>2.1580949318411285E-2</v>
      </c>
      <c r="AI796" s="40">
        <f ca="1"/>
        <v>2.1164559695208141E-2</v>
      </c>
      <c r="AJ796" s="229">
        <v>-2E-3</v>
      </c>
      <c r="AK796" s="230">
        <v>1.9580949318411284E-2</v>
      </c>
      <c r="AL796" s="231">
        <v>0.95783659112347053</v>
      </c>
    </row>
    <row r="797" spans="24:38">
      <c r="X797" s="46">
        <v>793</v>
      </c>
      <c r="Y797" s="1">
        <f t="shared" si="127"/>
        <v>46415</v>
      </c>
      <c r="Z797" s="44">
        <f t="shared" si="128"/>
        <v>0</v>
      </c>
      <c r="AA797" s="1" cm="1">
        <f t="array" ref="AA797">IF(Z797&gt;0,INDEX($M$40:$M$61,Z797,1),AA796)</f>
        <v>46352</v>
      </c>
      <c r="AB797" s="1" cm="1">
        <f t="array" ref="AB797">IF(Z797&gt;0,INDEX($M$40:$M$61,Z797+1,1),AB796)</f>
        <v>46717</v>
      </c>
      <c r="AC797" s="44">
        <f t="shared" si="129"/>
        <v>365</v>
      </c>
      <c r="AD797" s="45">
        <f t="shared" si="130"/>
        <v>0.95711360205848117</v>
      </c>
      <c r="AE797" s="45">
        <f t="shared" si="131"/>
        <v>0.93679475149841429</v>
      </c>
      <c r="AF797" s="44">
        <f t="shared" si="134"/>
        <v>63</v>
      </c>
      <c r="AG797" s="45">
        <f t="shared" si="132"/>
        <v>0.9535753072816302</v>
      </c>
      <c r="AH797">
        <f t="shared" si="133"/>
        <v>2.1580423452414225E-2</v>
      </c>
      <c r="AI797" s="40">
        <f ca="1"/>
        <v>2.1164559695288077E-2</v>
      </c>
      <c r="AJ797" s="229">
        <v>-2E-3</v>
      </c>
      <c r="AK797" s="230">
        <v>1.9580423452414224E-2</v>
      </c>
      <c r="AL797" s="231">
        <v>0.95778560381212718</v>
      </c>
    </row>
    <row r="798" spans="24:38">
      <c r="X798" s="46">
        <v>794</v>
      </c>
      <c r="Y798" s="1">
        <f t="shared" si="127"/>
        <v>46416</v>
      </c>
      <c r="Z798" s="44">
        <f t="shared" si="128"/>
        <v>0</v>
      </c>
      <c r="AA798" s="1" cm="1">
        <f t="array" ref="AA798">IF(Z798&gt;0,INDEX($M$40:$M$61,Z798,1),AA797)</f>
        <v>46352</v>
      </c>
      <c r="AB798" s="1" cm="1">
        <f t="array" ref="AB798">IF(Z798&gt;0,INDEX($M$40:$M$61,Z798+1,1),AB797)</f>
        <v>46717</v>
      </c>
      <c r="AC798" s="44">
        <f t="shared" si="129"/>
        <v>365</v>
      </c>
      <c r="AD798" s="45">
        <f t="shared" si="130"/>
        <v>0.95711360205848117</v>
      </c>
      <c r="AE798" s="45">
        <f t="shared" si="131"/>
        <v>0.93679475149841429</v>
      </c>
      <c r="AF798" s="44">
        <f t="shared" si="134"/>
        <v>64</v>
      </c>
      <c r="AG798" s="45">
        <f t="shared" si="132"/>
        <v>0.95351924946197519</v>
      </c>
      <c r="AH798">
        <f t="shared" si="133"/>
        <v>2.1579898911016599E-2</v>
      </c>
      <c r="AI798" s="40">
        <f ca="1"/>
        <v>2.1164559695208141E-2</v>
      </c>
      <c r="AJ798" s="229">
        <v>-2E-3</v>
      </c>
      <c r="AK798" s="230">
        <v>1.9579898911016601E-2</v>
      </c>
      <c r="AL798" s="231">
        <v>0.95773461921492742</v>
      </c>
    </row>
    <row r="799" spans="24:38">
      <c r="X799" s="46">
        <v>795</v>
      </c>
      <c r="Y799" s="1">
        <f t="shared" si="127"/>
        <v>46417</v>
      </c>
      <c r="Z799" s="44">
        <f t="shared" si="128"/>
        <v>0</v>
      </c>
      <c r="AA799" s="1" cm="1">
        <f t="array" ref="AA799">IF(Z799&gt;0,INDEX($M$40:$M$61,Z799,1),AA798)</f>
        <v>46352</v>
      </c>
      <c r="AB799" s="1" cm="1">
        <f t="array" ref="AB799">IF(Z799&gt;0,INDEX($M$40:$M$61,Z799+1,1),AB798)</f>
        <v>46717</v>
      </c>
      <c r="AC799" s="44">
        <f t="shared" si="129"/>
        <v>365</v>
      </c>
      <c r="AD799" s="45">
        <f t="shared" si="130"/>
        <v>0.95711360205848117</v>
      </c>
      <c r="AE799" s="45">
        <f t="shared" si="131"/>
        <v>0.93679475149841429</v>
      </c>
      <c r="AF799" s="44">
        <f t="shared" si="134"/>
        <v>65</v>
      </c>
      <c r="AG799" s="45">
        <f t="shared" si="132"/>
        <v>0.95346319493779053</v>
      </c>
      <c r="AH799">
        <f t="shared" si="133"/>
        <v>2.1579375689219978E-2</v>
      </c>
      <c r="AI799" s="40">
        <f ca="1"/>
        <v>2.1164559695208141E-2</v>
      </c>
      <c r="AJ799" s="229">
        <v>-2E-3</v>
      </c>
      <c r="AK799" s="230">
        <v>1.9579375689219976E-2</v>
      </c>
      <c r="AL799" s="231">
        <v>0.95768363733172668</v>
      </c>
    </row>
    <row r="800" spans="24:38">
      <c r="X800" s="46">
        <v>796</v>
      </c>
      <c r="Y800" s="1">
        <f t="shared" si="127"/>
        <v>46418</v>
      </c>
      <c r="Z800" s="44">
        <f t="shared" si="128"/>
        <v>0</v>
      </c>
      <c r="AA800" s="1" cm="1">
        <f t="array" ref="AA800">IF(Z800&gt;0,INDEX($M$40:$M$61,Z800,1),AA799)</f>
        <v>46352</v>
      </c>
      <c r="AB800" s="1" cm="1">
        <f t="array" ref="AB800">IF(Z800&gt;0,INDEX($M$40:$M$61,Z800+1,1),AB799)</f>
        <v>46717</v>
      </c>
      <c r="AC800" s="44">
        <f t="shared" si="129"/>
        <v>365</v>
      </c>
      <c r="AD800" s="45">
        <f t="shared" si="130"/>
        <v>0.95711360205848117</v>
      </c>
      <c r="AE800" s="45">
        <f t="shared" si="131"/>
        <v>0.93679475149841429</v>
      </c>
      <c r="AF800" s="44">
        <f t="shared" si="134"/>
        <v>66</v>
      </c>
      <c r="AG800" s="45">
        <f t="shared" si="132"/>
        <v>0.95340714370888247</v>
      </c>
      <c r="AH800">
        <f t="shared" si="133"/>
        <v>2.1578853782050988E-2</v>
      </c>
      <c r="AI800" s="40">
        <f ca="1"/>
        <v>2.1164559695208141E-2</v>
      </c>
      <c r="AJ800" s="229">
        <v>-2E-3</v>
      </c>
      <c r="AK800" s="230">
        <v>1.9578853782050987E-2</v>
      </c>
      <c r="AL800" s="231">
        <v>0.95763265816238041</v>
      </c>
    </row>
    <row r="801" spans="24:38">
      <c r="X801" s="46">
        <v>797</v>
      </c>
      <c r="Y801" s="1">
        <f t="shared" si="127"/>
        <v>46419</v>
      </c>
      <c r="Z801" s="44">
        <f t="shared" si="128"/>
        <v>0</v>
      </c>
      <c r="AA801" s="1" cm="1">
        <f t="array" ref="AA801">IF(Z801&gt;0,INDEX($M$40:$M$61,Z801,1),AA800)</f>
        <v>46352</v>
      </c>
      <c r="AB801" s="1" cm="1">
        <f t="array" ref="AB801">IF(Z801&gt;0,INDEX($M$40:$M$61,Z801+1,1),AB800)</f>
        <v>46717</v>
      </c>
      <c r="AC801" s="44">
        <f t="shared" si="129"/>
        <v>365</v>
      </c>
      <c r="AD801" s="45">
        <f t="shared" si="130"/>
        <v>0.95711360205848117</v>
      </c>
      <c r="AE801" s="45">
        <f t="shared" si="131"/>
        <v>0.93679475149841429</v>
      </c>
      <c r="AF801" s="44">
        <f t="shared" si="134"/>
        <v>67</v>
      </c>
      <c r="AG801" s="45">
        <f t="shared" si="132"/>
        <v>0.95335109577505739</v>
      </c>
      <c r="AH801">
        <f t="shared" si="133"/>
        <v>2.1578333184561174E-2</v>
      </c>
      <c r="AI801" s="40">
        <f ca="1"/>
        <v>2.1164559695208141E-2</v>
      </c>
      <c r="AJ801" s="229">
        <v>-2E-3</v>
      </c>
      <c r="AK801" s="230">
        <v>1.9578333184561175E-2</v>
      </c>
      <c r="AL801" s="231">
        <v>0.95758168170674429</v>
      </c>
    </row>
    <row r="802" spans="24:38">
      <c r="X802" s="46">
        <v>798</v>
      </c>
      <c r="Y802" s="1">
        <f t="shared" si="127"/>
        <v>46420</v>
      </c>
      <c r="Z802" s="44">
        <f t="shared" si="128"/>
        <v>0</v>
      </c>
      <c r="AA802" s="1" cm="1">
        <f t="array" ref="AA802">IF(Z802&gt;0,INDEX($M$40:$M$61,Z802,1),AA801)</f>
        <v>46352</v>
      </c>
      <c r="AB802" s="1" cm="1">
        <f t="array" ref="AB802">IF(Z802&gt;0,INDEX($M$40:$M$61,Z802+1,1),AB801)</f>
        <v>46717</v>
      </c>
      <c r="AC802" s="44">
        <f t="shared" si="129"/>
        <v>365</v>
      </c>
      <c r="AD802" s="45">
        <f t="shared" si="130"/>
        <v>0.95711360205848117</v>
      </c>
      <c r="AE802" s="45">
        <f t="shared" si="131"/>
        <v>0.93679475149841429</v>
      </c>
      <c r="AF802" s="44">
        <f t="shared" si="134"/>
        <v>68</v>
      </c>
      <c r="AG802" s="45">
        <f t="shared" si="132"/>
        <v>0.95329505113612134</v>
      </c>
      <c r="AH802">
        <f t="shared" si="133"/>
        <v>2.1577813891827047E-2</v>
      </c>
      <c r="AI802" s="40">
        <f ca="1"/>
        <v>2.1164559695288077E-2</v>
      </c>
      <c r="AJ802" s="229">
        <v>-2E-3</v>
      </c>
      <c r="AK802" s="230">
        <v>1.9577813891827049E-2</v>
      </c>
      <c r="AL802" s="231">
        <v>0.95753070796467354</v>
      </c>
    </row>
    <row r="803" spans="24:38">
      <c r="X803" s="46">
        <v>799</v>
      </c>
      <c r="Y803" s="1">
        <f t="shared" si="127"/>
        <v>46421</v>
      </c>
      <c r="Z803" s="44">
        <f t="shared" si="128"/>
        <v>0</v>
      </c>
      <c r="AA803" s="1" cm="1">
        <f t="array" ref="AA803">IF(Z803&gt;0,INDEX($M$40:$M$61,Z803,1),AA802)</f>
        <v>46352</v>
      </c>
      <c r="AB803" s="1" cm="1">
        <f t="array" ref="AB803">IF(Z803&gt;0,INDEX($M$40:$M$61,Z803+1,1),AB802)</f>
        <v>46717</v>
      </c>
      <c r="AC803" s="44">
        <f t="shared" si="129"/>
        <v>365</v>
      </c>
      <c r="AD803" s="45">
        <f t="shared" si="130"/>
        <v>0.95711360205848117</v>
      </c>
      <c r="AE803" s="45">
        <f t="shared" si="131"/>
        <v>0.93679475149841429</v>
      </c>
      <c r="AF803" s="44">
        <f t="shared" si="134"/>
        <v>69</v>
      </c>
      <c r="AG803" s="45">
        <f t="shared" si="132"/>
        <v>0.95323900979188092</v>
      </c>
      <c r="AH803">
        <f t="shared" si="133"/>
        <v>2.1577295898949512E-2</v>
      </c>
      <c r="AI803" s="40">
        <f ca="1"/>
        <v>2.1164559695208141E-2</v>
      </c>
      <c r="AJ803" s="229">
        <v>-2E-3</v>
      </c>
      <c r="AK803" s="230">
        <v>1.9577295898949514E-2</v>
      </c>
      <c r="AL803" s="231">
        <v>0.95747973693602417</v>
      </c>
    </row>
    <row r="804" spans="24:38">
      <c r="X804" s="46">
        <v>800</v>
      </c>
      <c r="Y804" s="1">
        <f t="shared" si="127"/>
        <v>46422</v>
      </c>
      <c r="Z804" s="44">
        <f t="shared" si="128"/>
        <v>0</v>
      </c>
      <c r="AA804" s="1" cm="1">
        <f t="array" ref="AA804">IF(Z804&gt;0,INDEX($M$40:$M$61,Z804,1),AA803)</f>
        <v>46352</v>
      </c>
      <c r="AB804" s="1" cm="1">
        <f t="array" ref="AB804">IF(Z804&gt;0,INDEX($M$40:$M$61,Z804+1,1),AB803)</f>
        <v>46717</v>
      </c>
      <c r="AC804" s="44">
        <f t="shared" si="129"/>
        <v>365</v>
      </c>
      <c r="AD804" s="45">
        <f t="shared" si="130"/>
        <v>0.95711360205848117</v>
      </c>
      <c r="AE804" s="45">
        <f t="shared" si="131"/>
        <v>0.93679475149841429</v>
      </c>
      <c r="AF804" s="44">
        <f t="shared" si="134"/>
        <v>70</v>
      </c>
      <c r="AG804" s="45">
        <f t="shared" si="132"/>
        <v>0.95318297174214217</v>
      </c>
      <c r="AH804">
        <f t="shared" si="133"/>
        <v>2.157677920105423E-2</v>
      </c>
      <c r="AI804" s="40">
        <f ca="1"/>
        <v>2.1164559695288077E-2</v>
      </c>
      <c r="AJ804" s="229">
        <v>-2E-3</v>
      </c>
      <c r="AK804" s="230">
        <v>1.9576779201054231E-2</v>
      </c>
      <c r="AL804" s="231">
        <v>0.95742876862065129</v>
      </c>
    </row>
    <row r="805" spans="24:38">
      <c r="X805" s="46">
        <v>801</v>
      </c>
      <c r="Y805" s="1">
        <f t="shared" si="127"/>
        <v>46423</v>
      </c>
      <c r="Z805" s="44">
        <f t="shared" si="128"/>
        <v>0</v>
      </c>
      <c r="AA805" s="1" cm="1">
        <f t="array" ref="AA805">IF(Z805&gt;0,INDEX($M$40:$M$61,Z805,1),AA804)</f>
        <v>46352</v>
      </c>
      <c r="AB805" s="1" cm="1">
        <f t="array" ref="AB805">IF(Z805&gt;0,INDEX($M$40:$M$61,Z805+1,1),AB804)</f>
        <v>46717</v>
      </c>
      <c r="AC805" s="44">
        <f t="shared" si="129"/>
        <v>365</v>
      </c>
      <c r="AD805" s="45">
        <f t="shared" si="130"/>
        <v>0.95711360205848117</v>
      </c>
      <c r="AE805" s="45">
        <f t="shared" si="131"/>
        <v>0.93679475149841429</v>
      </c>
      <c r="AF805" s="44">
        <f t="shared" si="134"/>
        <v>71</v>
      </c>
      <c r="AG805" s="45">
        <f t="shared" si="132"/>
        <v>0.95312693698671158</v>
      </c>
      <c r="AH805">
        <f t="shared" si="133"/>
        <v>2.1576263793291004E-2</v>
      </c>
      <c r="AI805" s="40">
        <f ca="1"/>
        <v>2.1164559695288077E-2</v>
      </c>
      <c r="AJ805" s="229">
        <v>-2E-3</v>
      </c>
      <c r="AK805" s="230">
        <v>1.9576263793291006E-2</v>
      </c>
      <c r="AL805" s="231">
        <v>0.95737780301841069</v>
      </c>
    </row>
    <row r="806" spans="24:38">
      <c r="X806" s="46">
        <v>802</v>
      </c>
      <c r="Y806" s="1">
        <f t="shared" si="127"/>
        <v>46424</v>
      </c>
      <c r="Z806" s="44">
        <f t="shared" si="128"/>
        <v>0</v>
      </c>
      <c r="AA806" s="1" cm="1">
        <f t="array" ref="AA806">IF(Z806&gt;0,INDEX($M$40:$M$61,Z806,1),AA805)</f>
        <v>46352</v>
      </c>
      <c r="AB806" s="1" cm="1">
        <f t="array" ref="AB806">IF(Z806&gt;0,INDEX($M$40:$M$61,Z806+1,1),AB805)</f>
        <v>46717</v>
      </c>
      <c r="AC806" s="44">
        <f t="shared" si="129"/>
        <v>365</v>
      </c>
      <c r="AD806" s="45">
        <f t="shared" si="130"/>
        <v>0.95711360205848117</v>
      </c>
      <c r="AE806" s="45">
        <f t="shared" si="131"/>
        <v>0.93679475149841429</v>
      </c>
      <c r="AF806" s="44">
        <f t="shared" si="134"/>
        <v>72</v>
      </c>
      <c r="AG806" s="45">
        <f t="shared" si="132"/>
        <v>0.95307090552539553</v>
      </c>
      <c r="AH806">
        <f t="shared" si="133"/>
        <v>2.1575749670833894E-2</v>
      </c>
      <c r="AI806" s="40">
        <f ca="1"/>
        <v>2.1164559695208141E-2</v>
      </c>
      <c r="AJ806" s="229">
        <v>-2E-3</v>
      </c>
      <c r="AK806" s="230">
        <v>1.9575749670833892E-2</v>
      </c>
      <c r="AL806" s="231">
        <v>0.95732684012915814</v>
      </c>
    </row>
    <row r="807" spans="24:38">
      <c r="X807" s="46">
        <v>803</v>
      </c>
      <c r="Y807" s="1">
        <f t="shared" si="127"/>
        <v>46425</v>
      </c>
      <c r="Z807" s="44">
        <f t="shared" si="128"/>
        <v>0</v>
      </c>
      <c r="AA807" s="1" cm="1">
        <f t="array" ref="AA807">IF(Z807&gt;0,INDEX($M$40:$M$61,Z807,1),AA806)</f>
        <v>46352</v>
      </c>
      <c r="AB807" s="1" cm="1">
        <f t="array" ref="AB807">IF(Z807&gt;0,INDEX($M$40:$M$61,Z807+1,1),AB806)</f>
        <v>46717</v>
      </c>
      <c r="AC807" s="44">
        <f t="shared" si="129"/>
        <v>365</v>
      </c>
      <c r="AD807" s="45">
        <f t="shared" si="130"/>
        <v>0.95711360205848117</v>
      </c>
      <c r="AE807" s="45">
        <f t="shared" si="131"/>
        <v>0.93679475149841429</v>
      </c>
      <c r="AF807" s="44">
        <f t="shared" si="134"/>
        <v>73</v>
      </c>
      <c r="AG807" s="45">
        <f t="shared" si="132"/>
        <v>0.95301487735800028</v>
      </c>
      <c r="AH807">
        <f t="shared" si="133"/>
        <v>2.1575236828881038E-2</v>
      </c>
      <c r="AI807" s="40">
        <f ca="1"/>
        <v>2.1164559695208141E-2</v>
      </c>
      <c r="AJ807" s="229">
        <v>-2E-3</v>
      </c>
      <c r="AK807" s="230">
        <v>1.9575236828881036E-2</v>
      </c>
      <c r="AL807" s="231">
        <v>0.95727587995274888</v>
      </c>
    </row>
    <row r="808" spans="24:38">
      <c r="X808" s="46">
        <v>804</v>
      </c>
      <c r="Y808" s="1">
        <f t="shared" si="127"/>
        <v>46426</v>
      </c>
      <c r="Z808" s="44">
        <f t="shared" si="128"/>
        <v>0</v>
      </c>
      <c r="AA808" s="1" cm="1">
        <f t="array" ref="AA808">IF(Z808&gt;0,INDEX($M$40:$M$61,Z808,1),AA807)</f>
        <v>46352</v>
      </c>
      <c r="AB808" s="1" cm="1">
        <f t="array" ref="AB808">IF(Z808&gt;0,INDEX($M$40:$M$61,Z808+1,1),AB807)</f>
        <v>46717</v>
      </c>
      <c r="AC808" s="44">
        <f t="shared" si="129"/>
        <v>365</v>
      </c>
      <c r="AD808" s="45">
        <f t="shared" si="130"/>
        <v>0.95711360205848117</v>
      </c>
      <c r="AE808" s="45">
        <f t="shared" si="131"/>
        <v>0.93679475149841429</v>
      </c>
      <c r="AF808" s="44">
        <f t="shared" si="134"/>
        <v>74</v>
      </c>
      <c r="AG808" s="45">
        <f t="shared" si="132"/>
        <v>0.9529588524843321</v>
      </c>
      <c r="AH808">
        <f t="shared" si="133"/>
        <v>2.1574725262654481E-2</v>
      </c>
      <c r="AI808" s="40">
        <f ca="1"/>
        <v>2.1164559695288077E-2</v>
      </c>
      <c r="AJ808" s="229">
        <v>-2E-3</v>
      </c>
      <c r="AK808" s="230">
        <v>1.9574725262654483E-2</v>
      </c>
      <c r="AL808" s="231">
        <v>0.95722492248903857</v>
      </c>
    </row>
    <row r="809" spans="24:38">
      <c r="X809" s="46">
        <v>805</v>
      </c>
      <c r="Y809" s="1">
        <f t="shared" si="127"/>
        <v>46427</v>
      </c>
      <c r="Z809" s="44">
        <f t="shared" si="128"/>
        <v>0</v>
      </c>
      <c r="AA809" s="1" cm="1">
        <f t="array" ref="AA809">IF(Z809&gt;0,INDEX($M$40:$M$61,Z809,1),AA808)</f>
        <v>46352</v>
      </c>
      <c r="AB809" s="1" cm="1">
        <f t="array" ref="AB809">IF(Z809&gt;0,INDEX($M$40:$M$61,Z809+1,1),AB808)</f>
        <v>46717</v>
      </c>
      <c r="AC809" s="44">
        <f t="shared" si="129"/>
        <v>365</v>
      </c>
      <c r="AD809" s="45">
        <f t="shared" si="130"/>
        <v>0.95711360205848117</v>
      </c>
      <c r="AE809" s="45">
        <f t="shared" si="131"/>
        <v>0.93679475149841429</v>
      </c>
      <c r="AF809" s="44">
        <f t="shared" si="134"/>
        <v>75</v>
      </c>
      <c r="AG809" s="45">
        <f t="shared" si="132"/>
        <v>0.95290283090419758</v>
      </c>
      <c r="AH809">
        <f t="shared" si="133"/>
        <v>2.1574214967399863E-2</v>
      </c>
      <c r="AI809" s="40">
        <f ca="1"/>
        <v>2.1164559695208141E-2</v>
      </c>
      <c r="AJ809" s="229">
        <v>-2E-3</v>
      </c>
      <c r="AK809" s="230">
        <v>1.9574214967399861E-2</v>
      </c>
      <c r="AL809" s="231">
        <v>0.95717396773788299</v>
      </c>
    </row>
    <row r="810" spans="24:38">
      <c r="X810" s="46">
        <v>806</v>
      </c>
      <c r="Y810" s="1">
        <f t="shared" si="127"/>
        <v>46428</v>
      </c>
      <c r="Z810" s="44">
        <f t="shared" si="128"/>
        <v>0</v>
      </c>
      <c r="AA810" s="1" cm="1">
        <f t="array" ref="AA810">IF(Z810&gt;0,INDEX($M$40:$M$61,Z810,1),AA809)</f>
        <v>46352</v>
      </c>
      <c r="AB810" s="1" cm="1">
        <f t="array" ref="AB810">IF(Z810&gt;0,INDEX($M$40:$M$61,Z810+1,1),AB809)</f>
        <v>46717</v>
      </c>
      <c r="AC810" s="44">
        <f t="shared" si="129"/>
        <v>365</v>
      </c>
      <c r="AD810" s="45">
        <f t="shared" si="130"/>
        <v>0.95711360205848117</v>
      </c>
      <c r="AE810" s="45">
        <f t="shared" si="131"/>
        <v>0.93679475149841429</v>
      </c>
      <c r="AF810" s="44">
        <f t="shared" si="134"/>
        <v>76</v>
      </c>
      <c r="AG810" s="45">
        <f t="shared" si="132"/>
        <v>0.95284681261740289</v>
      </c>
      <c r="AH810">
        <f t="shared" si="133"/>
        <v>2.1573705938386617E-2</v>
      </c>
      <c r="AI810" s="40">
        <f ca="1"/>
        <v>2.1164559695288077E-2</v>
      </c>
      <c r="AJ810" s="229">
        <v>-2E-3</v>
      </c>
      <c r="AK810" s="230">
        <v>1.9573705938386615E-2</v>
      </c>
      <c r="AL810" s="231">
        <v>0.9571230156991376</v>
      </c>
    </row>
    <row r="811" spans="24:38">
      <c r="X811" s="46">
        <v>807</v>
      </c>
      <c r="Y811" s="1">
        <f t="shared" si="127"/>
        <v>46429</v>
      </c>
      <c r="Z811" s="44">
        <f t="shared" si="128"/>
        <v>0</v>
      </c>
      <c r="AA811" s="1" cm="1">
        <f t="array" ref="AA811">IF(Z811&gt;0,INDEX($M$40:$M$61,Z811,1),AA810)</f>
        <v>46352</v>
      </c>
      <c r="AB811" s="1" cm="1">
        <f t="array" ref="AB811">IF(Z811&gt;0,INDEX($M$40:$M$61,Z811+1,1),AB810)</f>
        <v>46717</v>
      </c>
      <c r="AC811" s="44">
        <f t="shared" si="129"/>
        <v>365</v>
      </c>
      <c r="AD811" s="45">
        <f t="shared" si="130"/>
        <v>0.95711360205848117</v>
      </c>
      <c r="AE811" s="45">
        <f t="shared" si="131"/>
        <v>0.93679475149841429</v>
      </c>
      <c r="AF811" s="44">
        <f t="shared" si="134"/>
        <v>77</v>
      </c>
      <c r="AG811" s="45">
        <f t="shared" si="132"/>
        <v>0.95279079762375463</v>
      </c>
      <c r="AH811">
        <f t="shared" si="133"/>
        <v>2.1573198170907443E-2</v>
      </c>
      <c r="AI811" s="40">
        <f ca="1"/>
        <v>2.1164559695208141E-2</v>
      </c>
      <c r="AJ811" s="229">
        <v>-2E-3</v>
      </c>
      <c r="AK811" s="230">
        <v>1.9573198170907441E-2</v>
      </c>
      <c r="AL811" s="231">
        <v>0.95707206637265807</v>
      </c>
    </row>
    <row r="812" spans="24:38">
      <c r="X812" s="46">
        <v>808</v>
      </c>
      <c r="Y812" s="1">
        <f t="shared" si="127"/>
        <v>46430</v>
      </c>
      <c r="Z812" s="44">
        <f t="shared" si="128"/>
        <v>0</v>
      </c>
      <c r="AA812" s="1" cm="1">
        <f t="array" ref="AA812">IF(Z812&gt;0,INDEX($M$40:$M$61,Z812,1),AA811)</f>
        <v>46352</v>
      </c>
      <c r="AB812" s="1" cm="1">
        <f t="array" ref="AB812">IF(Z812&gt;0,INDEX($M$40:$M$61,Z812+1,1),AB811)</f>
        <v>46717</v>
      </c>
      <c r="AC812" s="44">
        <f t="shared" si="129"/>
        <v>365</v>
      </c>
      <c r="AD812" s="45">
        <f t="shared" si="130"/>
        <v>0.95711360205848117</v>
      </c>
      <c r="AE812" s="45">
        <f t="shared" si="131"/>
        <v>0.93679475149841429</v>
      </c>
      <c r="AF812" s="44">
        <f t="shared" si="134"/>
        <v>78</v>
      </c>
      <c r="AG812" s="45">
        <f t="shared" si="132"/>
        <v>0.95273478592305905</v>
      </c>
      <c r="AH812">
        <f t="shared" si="133"/>
        <v>2.1572691660278476E-2</v>
      </c>
      <c r="AI812" s="40">
        <f ca="1"/>
        <v>2.1164559695288077E-2</v>
      </c>
      <c r="AJ812" s="229">
        <v>-2E-3</v>
      </c>
      <c r="AK812" s="230">
        <v>1.9572691660278474E-2</v>
      </c>
      <c r="AL812" s="231">
        <v>0.95702111975829995</v>
      </c>
    </row>
    <row r="813" spans="24:38">
      <c r="X813" s="46">
        <v>809</v>
      </c>
      <c r="Y813" s="1">
        <f t="shared" si="127"/>
        <v>46431</v>
      </c>
      <c r="Z813" s="44">
        <f t="shared" si="128"/>
        <v>0</v>
      </c>
      <c r="AA813" s="1" cm="1">
        <f t="array" ref="AA813">IF(Z813&gt;0,INDEX($M$40:$M$61,Z813,1),AA812)</f>
        <v>46352</v>
      </c>
      <c r="AB813" s="1" cm="1">
        <f t="array" ref="AB813">IF(Z813&gt;0,INDEX($M$40:$M$61,Z813+1,1),AB812)</f>
        <v>46717</v>
      </c>
      <c r="AC813" s="44">
        <f t="shared" si="129"/>
        <v>365</v>
      </c>
      <c r="AD813" s="45">
        <f t="shared" si="130"/>
        <v>0.95711360205848117</v>
      </c>
      <c r="AE813" s="45">
        <f t="shared" si="131"/>
        <v>0.93679475149841429</v>
      </c>
      <c r="AF813" s="44">
        <f t="shared" si="134"/>
        <v>79</v>
      </c>
      <c r="AG813" s="45">
        <f t="shared" si="132"/>
        <v>0.95267877751512264</v>
      </c>
      <c r="AH813">
        <f t="shared" si="133"/>
        <v>2.1572186401838941E-2</v>
      </c>
      <c r="AI813" s="40">
        <f ca="1"/>
        <v>2.1164559695208141E-2</v>
      </c>
      <c r="AJ813" s="229">
        <v>-2E-3</v>
      </c>
      <c r="AK813" s="230">
        <v>1.9572186401838942E-2</v>
      </c>
      <c r="AL813" s="231">
        <v>0.95697017585591893</v>
      </c>
    </row>
    <row r="814" spans="24:38">
      <c r="X814" s="46">
        <v>810</v>
      </c>
      <c r="Y814" s="1">
        <f t="shared" si="127"/>
        <v>46432</v>
      </c>
      <c r="Z814" s="44">
        <f t="shared" si="128"/>
        <v>0</v>
      </c>
      <c r="AA814" s="1" cm="1">
        <f t="array" ref="AA814">IF(Z814&gt;0,INDEX($M$40:$M$61,Z814,1),AA813)</f>
        <v>46352</v>
      </c>
      <c r="AB814" s="1" cm="1">
        <f t="array" ref="AB814">IF(Z814&gt;0,INDEX($M$40:$M$61,Z814+1,1),AB813)</f>
        <v>46717</v>
      </c>
      <c r="AC814" s="44">
        <f t="shared" si="129"/>
        <v>365</v>
      </c>
      <c r="AD814" s="45">
        <f t="shared" si="130"/>
        <v>0.95711360205848117</v>
      </c>
      <c r="AE814" s="45">
        <f t="shared" si="131"/>
        <v>0.93679475149841429</v>
      </c>
      <c r="AF814" s="44">
        <f t="shared" si="134"/>
        <v>80</v>
      </c>
      <c r="AG814" s="45">
        <f t="shared" si="132"/>
        <v>0.95262277239975179</v>
      </c>
      <c r="AH814">
        <f t="shared" si="133"/>
        <v>2.1571682390951117E-2</v>
      </c>
      <c r="AI814" s="40">
        <f ca="1"/>
        <v>2.1164559695208141E-2</v>
      </c>
      <c r="AJ814" s="229">
        <v>-2E-3</v>
      </c>
      <c r="AK814" s="230">
        <v>1.9571682390951119E-2</v>
      </c>
      <c r="AL814" s="231">
        <v>0.95691923466537065</v>
      </c>
    </row>
    <row r="815" spans="24:38">
      <c r="X815" s="46">
        <v>811</v>
      </c>
      <c r="Y815" s="1">
        <f t="shared" si="127"/>
        <v>46433</v>
      </c>
      <c r="Z815" s="44">
        <f t="shared" si="128"/>
        <v>0</v>
      </c>
      <c r="AA815" s="1" cm="1">
        <f t="array" ref="AA815">IF(Z815&gt;0,INDEX($M$40:$M$61,Z815,1),AA814)</f>
        <v>46352</v>
      </c>
      <c r="AB815" s="1" cm="1">
        <f t="array" ref="AB815">IF(Z815&gt;0,INDEX($M$40:$M$61,Z815+1,1),AB814)</f>
        <v>46717</v>
      </c>
      <c r="AC815" s="44">
        <f t="shared" si="129"/>
        <v>365</v>
      </c>
      <c r="AD815" s="45">
        <f t="shared" si="130"/>
        <v>0.95711360205848117</v>
      </c>
      <c r="AE815" s="45">
        <f t="shared" si="131"/>
        <v>0.93679475149841429</v>
      </c>
      <c r="AF815" s="44">
        <f t="shared" si="134"/>
        <v>81</v>
      </c>
      <c r="AG815" s="45">
        <f t="shared" si="132"/>
        <v>0.95256677057675299</v>
      </c>
      <c r="AH815">
        <f t="shared" si="133"/>
        <v>2.1571179623000123E-2</v>
      </c>
      <c r="AI815" s="40">
        <f ca="1"/>
        <v>2.1164559695208141E-2</v>
      </c>
      <c r="AJ815" s="229">
        <v>-2E-3</v>
      </c>
      <c r="AK815" s="230">
        <v>1.9571179623000125E-2</v>
      </c>
      <c r="AL815" s="231">
        <v>0.95686829618651081</v>
      </c>
    </row>
    <row r="816" spans="24:38">
      <c r="X816" s="46">
        <v>812</v>
      </c>
      <c r="Y816" s="1">
        <f t="shared" si="127"/>
        <v>46434</v>
      </c>
      <c r="Z816" s="44">
        <f t="shared" si="128"/>
        <v>0</v>
      </c>
      <c r="AA816" s="1" cm="1">
        <f t="array" ref="AA816">IF(Z816&gt;0,INDEX($M$40:$M$61,Z816,1),AA815)</f>
        <v>46352</v>
      </c>
      <c r="AB816" s="1" cm="1">
        <f t="array" ref="AB816">IF(Z816&gt;0,INDEX($M$40:$M$61,Z816+1,1),AB815)</f>
        <v>46717</v>
      </c>
      <c r="AC816" s="44">
        <f t="shared" si="129"/>
        <v>365</v>
      </c>
      <c r="AD816" s="45">
        <f t="shared" si="130"/>
        <v>0.95711360205848117</v>
      </c>
      <c r="AE816" s="45">
        <f t="shared" si="131"/>
        <v>0.93679475149841429</v>
      </c>
      <c r="AF816" s="44">
        <f t="shared" si="134"/>
        <v>82</v>
      </c>
      <c r="AG816" s="45">
        <f t="shared" si="132"/>
        <v>0.9525107720459326</v>
      </c>
      <c r="AH816">
        <f t="shared" si="133"/>
        <v>2.1570678093393855E-2</v>
      </c>
      <c r="AI816" s="40">
        <f ca="1"/>
        <v>2.1164559695288077E-2</v>
      </c>
      <c r="AJ816" s="229">
        <v>-2E-3</v>
      </c>
      <c r="AK816" s="230">
        <v>1.9570678093393856E-2</v>
      </c>
      <c r="AL816" s="231">
        <v>0.95681736041919485</v>
      </c>
    </row>
    <row r="817" spans="24:38">
      <c r="X817" s="46">
        <v>813</v>
      </c>
      <c r="Y817" s="1">
        <f t="shared" si="127"/>
        <v>46435</v>
      </c>
      <c r="Z817" s="44">
        <f t="shared" si="128"/>
        <v>0</v>
      </c>
      <c r="AA817" s="1" cm="1">
        <f t="array" ref="AA817">IF(Z817&gt;0,INDEX($M$40:$M$61,Z817,1),AA816)</f>
        <v>46352</v>
      </c>
      <c r="AB817" s="1" cm="1">
        <f t="array" ref="AB817">IF(Z817&gt;0,INDEX($M$40:$M$61,Z817+1,1),AB816)</f>
        <v>46717</v>
      </c>
      <c r="AC817" s="44">
        <f t="shared" si="129"/>
        <v>365</v>
      </c>
      <c r="AD817" s="45">
        <f t="shared" si="130"/>
        <v>0.95711360205848117</v>
      </c>
      <c r="AE817" s="45">
        <f t="shared" si="131"/>
        <v>0.93679475149841429</v>
      </c>
      <c r="AF817" s="44">
        <f t="shared" si="134"/>
        <v>83</v>
      </c>
      <c r="AG817" s="45">
        <f t="shared" si="132"/>
        <v>0.95245477680709723</v>
      </c>
      <c r="AH817">
        <f t="shared" si="133"/>
        <v>2.1570177797562717E-2</v>
      </c>
      <c r="AI817" s="40">
        <f ca="1"/>
        <v>2.1164559695208141E-2</v>
      </c>
      <c r="AJ817" s="229">
        <v>-2E-3</v>
      </c>
      <c r="AK817" s="230">
        <v>1.9570177797562718E-2</v>
      </c>
      <c r="AL817" s="231">
        <v>0.95676642736327877</v>
      </c>
    </row>
    <row r="818" spans="24:38">
      <c r="X818" s="46">
        <v>814</v>
      </c>
      <c r="Y818" s="1">
        <f t="shared" si="127"/>
        <v>46436</v>
      </c>
      <c r="Z818" s="44">
        <f t="shared" si="128"/>
        <v>0</v>
      </c>
      <c r="AA818" s="1" cm="1">
        <f t="array" ref="AA818">IF(Z818&gt;0,INDEX($M$40:$M$61,Z818,1),AA817)</f>
        <v>46352</v>
      </c>
      <c r="AB818" s="1" cm="1">
        <f t="array" ref="AB818">IF(Z818&gt;0,INDEX($M$40:$M$61,Z818+1,1),AB817)</f>
        <v>46717</v>
      </c>
      <c r="AC818" s="44">
        <f t="shared" si="129"/>
        <v>365</v>
      </c>
      <c r="AD818" s="45">
        <f t="shared" si="130"/>
        <v>0.95711360205848117</v>
      </c>
      <c r="AE818" s="45">
        <f t="shared" si="131"/>
        <v>0.93679475149841429</v>
      </c>
      <c r="AF818" s="44">
        <f t="shared" si="134"/>
        <v>84</v>
      </c>
      <c r="AG818" s="45">
        <f t="shared" si="132"/>
        <v>0.95239878486005325</v>
      </c>
      <c r="AH818">
        <f t="shared" si="133"/>
        <v>2.156967873095967E-2</v>
      </c>
      <c r="AI818" s="40">
        <f ca="1"/>
        <v>2.1164559695208141E-2</v>
      </c>
      <c r="AJ818" s="229">
        <v>-2E-3</v>
      </c>
      <c r="AK818" s="230">
        <v>1.9569678730959668E-2</v>
      </c>
      <c r="AL818" s="231">
        <v>0.95671549701861791</v>
      </c>
    </row>
    <row r="819" spans="24:38">
      <c r="X819" s="46">
        <v>815</v>
      </c>
      <c r="Y819" s="1">
        <f t="shared" si="127"/>
        <v>46437</v>
      </c>
      <c r="Z819" s="44">
        <f t="shared" si="128"/>
        <v>0</v>
      </c>
      <c r="AA819" s="1" cm="1">
        <f t="array" ref="AA819">IF(Z819&gt;0,INDEX($M$40:$M$61,Z819,1),AA818)</f>
        <v>46352</v>
      </c>
      <c r="AB819" s="1" cm="1">
        <f t="array" ref="AB819">IF(Z819&gt;0,INDEX($M$40:$M$61,Z819+1,1),AB818)</f>
        <v>46717</v>
      </c>
      <c r="AC819" s="44">
        <f t="shared" si="129"/>
        <v>365</v>
      </c>
      <c r="AD819" s="45">
        <f t="shared" si="130"/>
        <v>0.95711360205848117</v>
      </c>
      <c r="AE819" s="45">
        <f t="shared" si="131"/>
        <v>0.93679475149841429</v>
      </c>
      <c r="AF819" s="44">
        <f t="shared" si="134"/>
        <v>85</v>
      </c>
      <c r="AG819" s="45">
        <f t="shared" si="132"/>
        <v>0.95234279620460693</v>
      </c>
      <c r="AH819">
        <f t="shared" si="133"/>
        <v>2.1569180889060052E-2</v>
      </c>
      <c r="AI819" s="40">
        <f ca="1"/>
        <v>2.1164559695288077E-2</v>
      </c>
      <c r="AJ819" s="229">
        <v>-2E-3</v>
      </c>
      <c r="AK819" s="230">
        <v>1.9569180889060053E-2</v>
      </c>
      <c r="AL819" s="231">
        <v>0.95666456938506794</v>
      </c>
    </row>
    <row r="820" spans="24:38">
      <c r="X820" s="46">
        <v>816</v>
      </c>
      <c r="Y820" s="1">
        <f t="shared" si="127"/>
        <v>46438</v>
      </c>
      <c r="Z820" s="44">
        <f t="shared" si="128"/>
        <v>0</v>
      </c>
      <c r="AA820" s="1" cm="1">
        <f t="array" ref="AA820">IF(Z820&gt;0,INDEX($M$40:$M$61,Z820,1),AA819)</f>
        <v>46352</v>
      </c>
      <c r="AB820" s="1" cm="1">
        <f t="array" ref="AB820">IF(Z820&gt;0,INDEX($M$40:$M$61,Z820+1,1),AB819)</f>
        <v>46717</v>
      </c>
      <c r="AC820" s="44">
        <f t="shared" si="129"/>
        <v>365</v>
      </c>
      <c r="AD820" s="45">
        <f t="shared" si="130"/>
        <v>0.95711360205848117</v>
      </c>
      <c r="AE820" s="45">
        <f t="shared" si="131"/>
        <v>0.93679475149841429</v>
      </c>
      <c r="AF820" s="44">
        <f t="shared" si="134"/>
        <v>86</v>
      </c>
      <c r="AG820" s="45">
        <f t="shared" si="132"/>
        <v>0.95228681084056532</v>
      </c>
      <c r="AH820">
        <f t="shared" si="133"/>
        <v>2.1568684267361016E-2</v>
      </c>
      <c r="AI820" s="40">
        <f ca="1"/>
        <v>2.1164559695208141E-2</v>
      </c>
      <c r="AJ820" s="229">
        <v>-2E-3</v>
      </c>
      <c r="AK820" s="230">
        <v>1.9568684267361018E-2</v>
      </c>
      <c r="AL820" s="231">
        <v>0.95661364446248487</v>
      </c>
    </row>
    <row r="821" spans="24:38">
      <c r="X821" s="46">
        <v>817</v>
      </c>
      <c r="Y821" s="1">
        <f t="shared" si="127"/>
        <v>46439</v>
      </c>
      <c r="Z821" s="44">
        <f t="shared" si="128"/>
        <v>0</v>
      </c>
      <c r="AA821" s="1" cm="1">
        <f t="array" ref="AA821">IF(Z821&gt;0,INDEX($M$40:$M$61,Z821,1),AA820)</f>
        <v>46352</v>
      </c>
      <c r="AB821" s="1" cm="1">
        <f t="array" ref="AB821">IF(Z821&gt;0,INDEX($M$40:$M$61,Z821+1,1),AB820)</f>
        <v>46717</v>
      </c>
      <c r="AC821" s="44">
        <f t="shared" si="129"/>
        <v>365</v>
      </c>
      <c r="AD821" s="45">
        <f t="shared" si="130"/>
        <v>0.95711360205848117</v>
      </c>
      <c r="AE821" s="45">
        <f t="shared" si="131"/>
        <v>0.93679475149841429</v>
      </c>
      <c r="AF821" s="44">
        <f t="shared" si="134"/>
        <v>87</v>
      </c>
      <c r="AG821" s="45">
        <f t="shared" si="132"/>
        <v>0.95223082876773435</v>
      </c>
      <c r="AH821">
        <f t="shared" si="133"/>
        <v>2.1568188861382297E-2</v>
      </c>
      <c r="AI821" s="40">
        <f ca="1"/>
        <v>2.1164559695288077E-2</v>
      </c>
      <c r="AJ821" s="229">
        <v>-2E-3</v>
      </c>
      <c r="AK821" s="230">
        <v>1.9568188861382299E-2</v>
      </c>
      <c r="AL821" s="231">
        <v>0.95656272225072403</v>
      </c>
    </row>
    <row r="822" spans="24:38">
      <c r="X822" s="46">
        <v>818</v>
      </c>
      <c r="Y822" s="1">
        <f t="shared" si="127"/>
        <v>46440</v>
      </c>
      <c r="Z822" s="44">
        <f t="shared" si="128"/>
        <v>0</v>
      </c>
      <c r="AA822" s="1" cm="1">
        <f t="array" ref="AA822">IF(Z822&gt;0,INDEX($M$40:$M$61,Z822,1),AA821)</f>
        <v>46352</v>
      </c>
      <c r="AB822" s="1" cm="1">
        <f t="array" ref="AB822">IF(Z822&gt;0,INDEX($M$40:$M$61,Z822+1,1),AB821)</f>
        <v>46717</v>
      </c>
      <c r="AC822" s="44">
        <f t="shared" si="129"/>
        <v>365</v>
      </c>
      <c r="AD822" s="45">
        <f t="shared" si="130"/>
        <v>0.95711360205848117</v>
      </c>
      <c r="AE822" s="45">
        <f t="shared" si="131"/>
        <v>0.93679475149841429</v>
      </c>
      <c r="AF822" s="44">
        <f t="shared" si="134"/>
        <v>88</v>
      </c>
      <c r="AG822" s="45">
        <f t="shared" si="132"/>
        <v>0.95217484998592095</v>
      </c>
      <c r="AH822">
        <f t="shared" si="133"/>
        <v>2.1567694666665065E-2</v>
      </c>
      <c r="AI822" s="40">
        <f ca="1"/>
        <v>2.1164559695208141E-2</v>
      </c>
      <c r="AJ822" s="229">
        <v>-2E-3</v>
      </c>
      <c r="AK822" s="230">
        <v>1.9567694666665067E-2</v>
      </c>
      <c r="AL822" s="231">
        <v>0.95651180274964143</v>
      </c>
    </row>
    <row r="823" spans="24:38">
      <c r="X823" s="46">
        <v>819</v>
      </c>
      <c r="Y823" s="1">
        <f t="shared" si="127"/>
        <v>46441</v>
      </c>
      <c r="Z823" s="44">
        <f t="shared" si="128"/>
        <v>0</v>
      </c>
      <c r="AA823" s="1" cm="1">
        <f t="array" ref="AA823">IF(Z823&gt;0,INDEX($M$40:$M$61,Z823,1),AA822)</f>
        <v>46352</v>
      </c>
      <c r="AB823" s="1" cm="1">
        <f t="array" ref="AB823">IF(Z823&gt;0,INDEX($M$40:$M$61,Z823+1,1),AB822)</f>
        <v>46717</v>
      </c>
      <c r="AC823" s="44">
        <f t="shared" si="129"/>
        <v>365</v>
      </c>
      <c r="AD823" s="45">
        <f t="shared" si="130"/>
        <v>0.95711360205848117</v>
      </c>
      <c r="AE823" s="45">
        <f t="shared" si="131"/>
        <v>0.93679475149841429</v>
      </c>
      <c r="AF823" s="44">
        <f t="shared" si="134"/>
        <v>89</v>
      </c>
      <c r="AG823" s="45">
        <f t="shared" si="132"/>
        <v>0.95211887449493149</v>
      </c>
      <c r="AH823">
        <f t="shared" si="133"/>
        <v>2.1567201678772543E-2</v>
      </c>
      <c r="AI823" s="40">
        <f ca="1"/>
        <v>2.1164559695208141E-2</v>
      </c>
      <c r="AJ823" s="229">
        <v>-2E-3</v>
      </c>
      <c r="AK823" s="230">
        <v>1.9567201678772544E-2</v>
      </c>
      <c r="AL823" s="231">
        <v>0.95646088595909262</v>
      </c>
    </row>
    <row r="824" spans="24:38">
      <c r="X824" s="46">
        <v>820</v>
      </c>
      <c r="Y824" s="1">
        <f t="shared" si="127"/>
        <v>46442</v>
      </c>
      <c r="Z824" s="44">
        <f t="shared" si="128"/>
        <v>0</v>
      </c>
      <c r="AA824" s="1" cm="1">
        <f t="array" ref="AA824">IF(Z824&gt;0,INDEX($M$40:$M$61,Z824,1),AA823)</f>
        <v>46352</v>
      </c>
      <c r="AB824" s="1" cm="1">
        <f t="array" ref="AB824">IF(Z824&gt;0,INDEX($M$40:$M$61,Z824+1,1),AB823)</f>
        <v>46717</v>
      </c>
      <c r="AC824" s="44">
        <f t="shared" si="129"/>
        <v>365</v>
      </c>
      <c r="AD824" s="45">
        <f t="shared" si="130"/>
        <v>0.95711360205848117</v>
      </c>
      <c r="AE824" s="45">
        <f t="shared" si="131"/>
        <v>0.93679475149841429</v>
      </c>
      <c r="AF824" s="44">
        <f t="shared" si="134"/>
        <v>90</v>
      </c>
      <c r="AG824" s="45">
        <f t="shared" si="132"/>
        <v>0.95206290229457247</v>
      </c>
      <c r="AH824">
        <f t="shared" si="133"/>
        <v>2.1566709893289536E-2</v>
      </c>
      <c r="AI824" s="40">
        <f ca="1"/>
        <v>2.1164559695288077E-2</v>
      </c>
      <c r="AJ824" s="229">
        <v>-2E-3</v>
      </c>
      <c r="AK824" s="230">
        <v>1.9566709893289534E-2</v>
      </c>
      <c r="AL824" s="231">
        <v>0.95640997187893328</v>
      </c>
    </row>
    <row r="825" spans="24:38">
      <c r="X825" s="46">
        <v>821</v>
      </c>
      <c r="Y825" s="1">
        <f t="shared" si="127"/>
        <v>46443</v>
      </c>
      <c r="Z825" s="44">
        <f t="shared" si="128"/>
        <v>0</v>
      </c>
      <c r="AA825" s="1" cm="1">
        <f t="array" ref="AA825">IF(Z825&gt;0,INDEX($M$40:$M$61,Z825,1),AA824)</f>
        <v>46352</v>
      </c>
      <c r="AB825" s="1" cm="1">
        <f t="array" ref="AB825">IF(Z825&gt;0,INDEX($M$40:$M$61,Z825+1,1),AB824)</f>
        <v>46717</v>
      </c>
      <c r="AC825" s="44">
        <f t="shared" si="129"/>
        <v>365</v>
      </c>
      <c r="AD825" s="45">
        <f t="shared" si="130"/>
        <v>0.95711360205848117</v>
      </c>
      <c r="AE825" s="45">
        <f t="shared" si="131"/>
        <v>0.93679475149841429</v>
      </c>
      <c r="AF825" s="44">
        <f t="shared" si="134"/>
        <v>91</v>
      </c>
      <c r="AG825" s="45">
        <f t="shared" si="132"/>
        <v>0.95200693338465048</v>
      </c>
      <c r="AH825">
        <f t="shared" si="133"/>
        <v>2.1566219305822323E-2</v>
      </c>
      <c r="AI825" s="40">
        <f ca="1"/>
        <v>2.1164559695288077E-2</v>
      </c>
      <c r="AJ825" s="229">
        <v>-2E-3</v>
      </c>
      <c r="AK825" s="230">
        <v>1.9566219305822322E-2</v>
      </c>
      <c r="AL825" s="231">
        <v>0.9563590605090192</v>
      </c>
    </row>
    <row r="826" spans="24:38">
      <c r="X826" s="46">
        <v>822</v>
      </c>
      <c r="Y826" s="1">
        <f t="shared" si="127"/>
        <v>46444</v>
      </c>
      <c r="Z826" s="44">
        <f t="shared" si="128"/>
        <v>0</v>
      </c>
      <c r="AA826" s="1" cm="1">
        <f t="array" ref="AA826">IF(Z826&gt;0,INDEX($M$40:$M$61,Z826,1),AA825)</f>
        <v>46352</v>
      </c>
      <c r="AB826" s="1" cm="1">
        <f t="array" ref="AB826">IF(Z826&gt;0,INDEX($M$40:$M$61,Z826+1,1),AB825)</f>
        <v>46717</v>
      </c>
      <c r="AC826" s="44">
        <f t="shared" si="129"/>
        <v>365</v>
      </c>
      <c r="AD826" s="45">
        <f t="shared" si="130"/>
        <v>0.95711360205848117</v>
      </c>
      <c r="AE826" s="45">
        <f t="shared" si="131"/>
        <v>0.93679475149841429</v>
      </c>
      <c r="AF826" s="44">
        <f t="shared" si="134"/>
        <v>92</v>
      </c>
      <c r="AG826" s="45">
        <f t="shared" si="132"/>
        <v>0.95195096776497212</v>
      </c>
      <c r="AH826">
        <f t="shared" si="133"/>
        <v>2.156572991199858E-2</v>
      </c>
      <c r="AI826" s="40">
        <f ca="1"/>
        <v>2.1164559695208141E-2</v>
      </c>
      <c r="AJ826" s="229">
        <v>-2E-3</v>
      </c>
      <c r="AK826" s="230">
        <v>1.9565729911998578E-2</v>
      </c>
      <c r="AL826" s="231">
        <v>0.95630815184920603</v>
      </c>
    </row>
    <row r="827" spans="24:38">
      <c r="X827" s="46">
        <v>823</v>
      </c>
      <c r="Y827" s="1">
        <f t="shared" si="127"/>
        <v>46445</v>
      </c>
      <c r="Z827" s="44">
        <f t="shared" si="128"/>
        <v>0</v>
      </c>
      <c r="AA827" s="1" cm="1">
        <f t="array" ref="AA827">IF(Z827&gt;0,INDEX($M$40:$M$61,Z827,1),AA826)</f>
        <v>46352</v>
      </c>
      <c r="AB827" s="1" cm="1">
        <f t="array" ref="AB827">IF(Z827&gt;0,INDEX($M$40:$M$61,Z827+1,1),AB826)</f>
        <v>46717</v>
      </c>
      <c r="AC827" s="44">
        <f t="shared" si="129"/>
        <v>365</v>
      </c>
      <c r="AD827" s="45">
        <f t="shared" si="130"/>
        <v>0.95711360205848117</v>
      </c>
      <c r="AE827" s="45">
        <f t="shared" si="131"/>
        <v>0.93679475149841429</v>
      </c>
      <c r="AF827" s="44">
        <f t="shared" si="134"/>
        <v>93</v>
      </c>
      <c r="AG827" s="45">
        <f t="shared" si="132"/>
        <v>0.95189500543534389</v>
      </c>
      <c r="AH827">
        <f t="shared" si="133"/>
        <v>2.1565241707467261E-2</v>
      </c>
      <c r="AI827" s="40">
        <f ca="1"/>
        <v>2.1164559695288077E-2</v>
      </c>
      <c r="AJ827" s="229">
        <v>-2E-3</v>
      </c>
      <c r="AK827" s="230">
        <v>1.9565241707467262E-2</v>
      </c>
      <c r="AL827" s="231">
        <v>0.95625724589934946</v>
      </c>
    </row>
    <row r="828" spans="24:38">
      <c r="X828" s="46">
        <v>824</v>
      </c>
      <c r="Y828" s="1">
        <f t="shared" si="127"/>
        <v>46446</v>
      </c>
      <c r="Z828" s="44">
        <f t="shared" si="128"/>
        <v>0</v>
      </c>
      <c r="AA828" s="1" cm="1">
        <f t="array" ref="AA828">IF(Z828&gt;0,INDEX($M$40:$M$61,Z828,1),AA827)</f>
        <v>46352</v>
      </c>
      <c r="AB828" s="1" cm="1">
        <f t="array" ref="AB828">IF(Z828&gt;0,INDEX($M$40:$M$61,Z828+1,1),AB827)</f>
        <v>46717</v>
      </c>
      <c r="AC828" s="44">
        <f t="shared" si="129"/>
        <v>365</v>
      </c>
      <c r="AD828" s="45">
        <f t="shared" si="130"/>
        <v>0.95711360205848117</v>
      </c>
      <c r="AE828" s="45">
        <f t="shared" si="131"/>
        <v>0.93679475149841429</v>
      </c>
      <c r="AF828" s="44">
        <f t="shared" si="134"/>
        <v>94</v>
      </c>
      <c r="AG828" s="45">
        <f t="shared" si="132"/>
        <v>0.9518390463955726</v>
      </c>
      <c r="AH828">
        <f t="shared" si="133"/>
        <v>2.1564754687898324E-2</v>
      </c>
      <c r="AI828" s="40">
        <f ca="1"/>
        <v>2.1164559695208141E-2</v>
      </c>
      <c r="AJ828" s="229">
        <v>-2E-3</v>
      </c>
      <c r="AK828" s="230">
        <v>1.9564754687898325E-2</v>
      </c>
      <c r="AL828" s="231">
        <v>0.9562063426593056</v>
      </c>
    </row>
    <row r="829" spans="24:38">
      <c r="X829" s="46">
        <v>825</v>
      </c>
      <c r="Y829" s="1">
        <f t="shared" si="127"/>
        <v>46447</v>
      </c>
      <c r="Z829" s="44">
        <f t="shared" si="128"/>
        <v>0</v>
      </c>
      <c r="AA829" s="1" cm="1">
        <f t="array" ref="AA829">IF(Z829&gt;0,INDEX($M$40:$M$61,Z829,1),AA828)</f>
        <v>46352</v>
      </c>
      <c r="AB829" s="1" cm="1">
        <f t="array" ref="AB829">IF(Z829&gt;0,INDEX($M$40:$M$61,Z829+1,1),AB828)</f>
        <v>46717</v>
      </c>
      <c r="AC829" s="44">
        <f t="shared" si="129"/>
        <v>365</v>
      </c>
      <c r="AD829" s="45">
        <f t="shared" si="130"/>
        <v>0.95711360205848117</v>
      </c>
      <c r="AE829" s="45">
        <f t="shared" si="131"/>
        <v>0.93679475149841429</v>
      </c>
      <c r="AF829" s="44">
        <f t="shared" si="134"/>
        <v>95</v>
      </c>
      <c r="AG829" s="45">
        <f t="shared" si="132"/>
        <v>0.95178309064546451</v>
      </c>
      <c r="AH829">
        <f t="shared" si="133"/>
        <v>2.1564268848982958E-2</v>
      </c>
      <c r="AI829" s="40">
        <f ca="1"/>
        <v>2.1164559695288077E-2</v>
      </c>
      <c r="AJ829" s="229">
        <v>-2E-3</v>
      </c>
      <c r="AK829" s="230">
        <v>1.9564268848982956E-2</v>
      </c>
      <c r="AL829" s="231">
        <v>0.95615544212892978</v>
      </c>
    </row>
    <row r="830" spans="24:38">
      <c r="X830" s="46">
        <v>826</v>
      </c>
      <c r="Y830" s="1">
        <f t="shared" si="127"/>
        <v>46448</v>
      </c>
      <c r="Z830" s="44">
        <f t="shared" si="128"/>
        <v>0</v>
      </c>
      <c r="AA830" s="1" cm="1">
        <f t="array" ref="AA830">IF(Z830&gt;0,INDEX($M$40:$M$61,Z830,1),AA829)</f>
        <v>46352</v>
      </c>
      <c r="AB830" s="1" cm="1">
        <f t="array" ref="AB830">IF(Z830&gt;0,INDEX($M$40:$M$61,Z830+1,1),AB829)</f>
        <v>46717</v>
      </c>
      <c r="AC830" s="44">
        <f t="shared" si="129"/>
        <v>365</v>
      </c>
      <c r="AD830" s="45">
        <f t="shared" si="130"/>
        <v>0.95711360205848117</v>
      </c>
      <c r="AE830" s="45">
        <f t="shared" si="131"/>
        <v>0.93679475149841429</v>
      </c>
      <c r="AF830" s="44">
        <f t="shared" si="134"/>
        <v>96</v>
      </c>
      <c r="AG830" s="45">
        <f t="shared" si="132"/>
        <v>0.95172713818482646</v>
      </c>
      <c r="AH830">
        <f t="shared" si="133"/>
        <v>2.1563784186432979E-2</v>
      </c>
      <c r="AI830" s="40">
        <f ca="1"/>
        <v>2.1164559695208141E-2</v>
      </c>
      <c r="AJ830" s="229">
        <v>-2E-3</v>
      </c>
      <c r="AK830" s="230">
        <v>1.9563784186432981E-2</v>
      </c>
      <c r="AL830" s="231">
        <v>0.9561045443080779</v>
      </c>
    </row>
    <row r="831" spans="24:38">
      <c r="X831" s="46">
        <v>827</v>
      </c>
      <c r="Y831" s="1">
        <f t="shared" si="127"/>
        <v>46449</v>
      </c>
      <c r="Z831" s="44">
        <f t="shared" si="128"/>
        <v>0</v>
      </c>
      <c r="AA831" s="1" cm="1">
        <f t="array" ref="AA831">IF(Z831&gt;0,INDEX($M$40:$M$61,Z831,1),AA830)</f>
        <v>46352</v>
      </c>
      <c r="AB831" s="1" cm="1">
        <f t="array" ref="AB831">IF(Z831&gt;0,INDEX($M$40:$M$61,Z831+1,1),AB830)</f>
        <v>46717</v>
      </c>
      <c r="AC831" s="44">
        <f t="shared" si="129"/>
        <v>365</v>
      </c>
      <c r="AD831" s="45">
        <f t="shared" si="130"/>
        <v>0.95711360205848117</v>
      </c>
      <c r="AE831" s="45">
        <f t="shared" si="131"/>
        <v>0.93679475149841429</v>
      </c>
      <c r="AF831" s="44">
        <f t="shared" si="134"/>
        <v>97</v>
      </c>
      <c r="AG831" s="45">
        <f t="shared" si="132"/>
        <v>0.95167118901346504</v>
      </c>
      <c r="AH831">
        <f t="shared" si="133"/>
        <v>2.1563300695981058E-2</v>
      </c>
      <c r="AI831" s="40">
        <f ca="1"/>
        <v>2.1164559695208141E-2</v>
      </c>
      <c r="AJ831" s="229">
        <v>-2E-3</v>
      </c>
      <c r="AK831" s="230">
        <v>1.9563300695981056E-2</v>
      </c>
      <c r="AL831" s="231">
        <v>0.95605364919660585</v>
      </c>
    </row>
    <row r="832" spans="24:38">
      <c r="X832" s="46">
        <v>828</v>
      </c>
      <c r="Y832" s="1">
        <f t="shared" si="127"/>
        <v>46450</v>
      </c>
      <c r="Z832" s="44">
        <f t="shared" si="128"/>
        <v>0</v>
      </c>
      <c r="AA832" s="1" cm="1">
        <f t="array" ref="AA832">IF(Z832&gt;0,INDEX($M$40:$M$61,Z832,1),AA831)</f>
        <v>46352</v>
      </c>
      <c r="AB832" s="1" cm="1">
        <f t="array" ref="AB832">IF(Z832&gt;0,INDEX($M$40:$M$61,Z832+1,1),AB831)</f>
        <v>46717</v>
      </c>
      <c r="AC832" s="44">
        <f t="shared" si="129"/>
        <v>365</v>
      </c>
      <c r="AD832" s="45">
        <f t="shared" si="130"/>
        <v>0.95711360205848117</v>
      </c>
      <c r="AE832" s="45">
        <f t="shared" si="131"/>
        <v>0.93679475149841429</v>
      </c>
      <c r="AF832" s="44">
        <f t="shared" si="134"/>
        <v>98</v>
      </c>
      <c r="AG832" s="45">
        <f t="shared" si="132"/>
        <v>0.95161524313118684</v>
      </c>
      <c r="AH832">
        <f t="shared" si="133"/>
        <v>2.1562818373380473E-2</v>
      </c>
      <c r="AI832" s="40">
        <f ca="1"/>
        <v>2.1164559695208141E-2</v>
      </c>
      <c r="AJ832" s="229">
        <v>-2E-3</v>
      </c>
      <c r="AK832" s="230">
        <v>1.9562818373380475E-2</v>
      </c>
      <c r="AL832" s="231">
        <v>0.95600275679436919</v>
      </c>
    </row>
    <row r="833" spans="24:38">
      <c r="X833" s="46">
        <v>829</v>
      </c>
      <c r="Y833" s="1">
        <f t="shared" si="127"/>
        <v>46451</v>
      </c>
      <c r="Z833" s="44">
        <f t="shared" si="128"/>
        <v>0</v>
      </c>
      <c r="AA833" s="1" cm="1">
        <f t="array" ref="AA833">IF(Z833&gt;0,INDEX($M$40:$M$61,Z833,1),AA832)</f>
        <v>46352</v>
      </c>
      <c r="AB833" s="1" cm="1">
        <f t="array" ref="AB833">IF(Z833&gt;0,INDEX($M$40:$M$61,Z833+1,1),AB832)</f>
        <v>46717</v>
      </c>
      <c r="AC833" s="44">
        <f t="shared" si="129"/>
        <v>365</v>
      </c>
      <c r="AD833" s="45">
        <f t="shared" si="130"/>
        <v>0.95711360205848117</v>
      </c>
      <c r="AE833" s="45">
        <f t="shared" si="131"/>
        <v>0.93679475149841429</v>
      </c>
      <c r="AF833" s="44">
        <f t="shared" si="134"/>
        <v>99</v>
      </c>
      <c r="AG833" s="45">
        <f t="shared" si="132"/>
        <v>0.95155930053779858</v>
      </c>
      <c r="AH833">
        <f t="shared" si="133"/>
        <v>2.156233721440495E-2</v>
      </c>
      <c r="AI833" s="40">
        <f ca="1"/>
        <v>2.1164559695208141E-2</v>
      </c>
      <c r="AJ833" s="229">
        <v>-2E-3</v>
      </c>
      <c r="AK833" s="230">
        <v>1.9562337214404951E-2</v>
      </c>
      <c r="AL833" s="231">
        <v>0.95595186710122404</v>
      </c>
    </row>
    <row r="834" spans="24:38">
      <c r="X834" s="46">
        <v>830</v>
      </c>
      <c r="Y834" s="1">
        <f t="shared" si="127"/>
        <v>46452</v>
      </c>
      <c r="Z834" s="44">
        <f t="shared" si="128"/>
        <v>0</v>
      </c>
      <c r="AA834" s="1" cm="1">
        <f t="array" ref="AA834">IF(Z834&gt;0,INDEX($M$40:$M$61,Z834,1),AA833)</f>
        <v>46352</v>
      </c>
      <c r="AB834" s="1" cm="1">
        <f t="array" ref="AB834">IF(Z834&gt;0,INDEX($M$40:$M$61,Z834+1,1),AB833)</f>
        <v>46717</v>
      </c>
      <c r="AC834" s="44">
        <f t="shared" si="129"/>
        <v>365</v>
      </c>
      <c r="AD834" s="45">
        <f t="shared" si="130"/>
        <v>0.95711360205848117</v>
      </c>
      <c r="AE834" s="45">
        <f t="shared" si="131"/>
        <v>0.93679475149841429</v>
      </c>
      <c r="AF834" s="44">
        <f t="shared" si="134"/>
        <v>100</v>
      </c>
      <c r="AG834" s="45">
        <f t="shared" si="132"/>
        <v>0.95150336123310664</v>
      </c>
      <c r="AH834">
        <f t="shared" si="133"/>
        <v>2.156185721484875E-2</v>
      </c>
      <c r="AI834" s="40">
        <f ca="1"/>
        <v>2.1164559695288077E-2</v>
      </c>
      <c r="AJ834" s="229">
        <v>-2E-3</v>
      </c>
      <c r="AK834" s="230">
        <v>1.9561857214848752E-2</v>
      </c>
      <c r="AL834" s="231">
        <v>0.95590098011702562</v>
      </c>
    </row>
    <row r="835" spans="24:38">
      <c r="X835" s="46">
        <v>831</v>
      </c>
      <c r="Y835" s="1">
        <f t="shared" si="127"/>
        <v>46453</v>
      </c>
      <c r="Z835" s="44">
        <f t="shared" si="128"/>
        <v>0</v>
      </c>
      <c r="AA835" s="1" cm="1">
        <f t="array" ref="AA835">IF(Z835&gt;0,INDEX($M$40:$M$61,Z835,1),AA834)</f>
        <v>46352</v>
      </c>
      <c r="AB835" s="1" cm="1">
        <f t="array" ref="AB835">IF(Z835&gt;0,INDEX($M$40:$M$61,Z835+1,1),AB834)</f>
        <v>46717</v>
      </c>
      <c r="AC835" s="44">
        <f t="shared" si="129"/>
        <v>365</v>
      </c>
      <c r="AD835" s="45">
        <f t="shared" si="130"/>
        <v>0.95711360205848117</v>
      </c>
      <c r="AE835" s="45">
        <f t="shared" si="131"/>
        <v>0.93679475149841429</v>
      </c>
      <c r="AF835" s="44">
        <f t="shared" si="134"/>
        <v>101</v>
      </c>
      <c r="AG835" s="45">
        <f t="shared" si="132"/>
        <v>0.95144742521691805</v>
      </c>
      <c r="AH835">
        <f t="shared" si="133"/>
        <v>2.1561378370526071E-2</v>
      </c>
      <c r="AI835" s="40">
        <f ca="1"/>
        <v>2.1164559695208141E-2</v>
      </c>
      <c r="AJ835" s="229">
        <v>-2E-3</v>
      </c>
      <c r="AK835" s="230">
        <v>1.9561378370526072E-2</v>
      </c>
      <c r="AL835" s="231">
        <v>0.95585009584163017</v>
      </c>
    </row>
    <row r="836" spans="24:38">
      <c r="X836" s="46">
        <v>832</v>
      </c>
      <c r="Y836" s="1">
        <f t="shared" si="127"/>
        <v>46454</v>
      </c>
      <c r="Z836" s="44">
        <f t="shared" si="128"/>
        <v>0</v>
      </c>
      <c r="AA836" s="1" cm="1">
        <f t="array" ref="AA836">IF(Z836&gt;0,INDEX($M$40:$M$61,Z836,1),AA835)</f>
        <v>46352</v>
      </c>
      <c r="AB836" s="1" cm="1">
        <f t="array" ref="AB836">IF(Z836&gt;0,INDEX($M$40:$M$61,Z836+1,1),AB835)</f>
        <v>46717</v>
      </c>
      <c r="AC836" s="44">
        <f t="shared" si="129"/>
        <v>365</v>
      </c>
      <c r="AD836" s="45">
        <f t="shared" si="130"/>
        <v>0.95711360205848117</v>
      </c>
      <c r="AE836" s="45">
        <f t="shared" si="131"/>
        <v>0.93679475149841429</v>
      </c>
      <c r="AF836" s="44">
        <f t="shared" si="134"/>
        <v>102</v>
      </c>
      <c r="AG836" s="45">
        <f t="shared" si="132"/>
        <v>0.95139149248903943</v>
      </c>
      <c r="AH836">
        <f t="shared" si="133"/>
        <v>2.1560900677271441E-2</v>
      </c>
      <c r="AI836" s="40">
        <f ca="1"/>
        <v>2.1164559695208141E-2</v>
      </c>
      <c r="AJ836" s="229">
        <v>-2E-3</v>
      </c>
      <c r="AK836" s="230">
        <v>1.9560900677271439E-2</v>
      </c>
      <c r="AL836" s="231">
        <v>0.95579921427489356</v>
      </c>
    </row>
    <row r="837" spans="24:38">
      <c r="X837" s="46">
        <v>833</v>
      </c>
      <c r="Y837" s="1">
        <f t="shared" si="127"/>
        <v>46455</v>
      </c>
      <c r="Z837" s="44">
        <f t="shared" si="128"/>
        <v>0</v>
      </c>
      <c r="AA837" s="1" cm="1">
        <f t="array" ref="AA837">IF(Z837&gt;0,INDEX($M$40:$M$61,Z837,1),AA836)</f>
        <v>46352</v>
      </c>
      <c r="AB837" s="1" cm="1">
        <f t="array" ref="AB837">IF(Z837&gt;0,INDEX($M$40:$M$61,Z837+1,1),AB836)</f>
        <v>46717</v>
      </c>
      <c r="AC837" s="44">
        <f t="shared" si="129"/>
        <v>365</v>
      </c>
      <c r="AD837" s="45">
        <f t="shared" si="130"/>
        <v>0.95711360205848117</v>
      </c>
      <c r="AE837" s="45">
        <f t="shared" si="131"/>
        <v>0.93679475149841429</v>
      </c>
      <c r="AF837" s="44">
        <f t="shared" si="134"/>
        <v>103</v>
      </c>
      <c r="AG837" s="45">
        <f t="shared" si="132"/>
        <v>0.95133556304927724</v>
      </c>
      <c r="AH837">
        <f t="shared" si="133"/>
        <v>2.1560424130939448E-2</v>
      </c>
      <c r="AI837" s="40">
        <f ca="1"/>
        <v>2.1164559695288077E-2</v>
      </c>
      <c r="AJ837" s="229">
        <v>-2E-3</v>
      </c>
      <c r="AK837" s="230">
        <v>1.9560424130939447E-2</v>
      </c>
      <c r="AL837" s="231">
        <v>0.95574833541667126</v>
      </c>
    </row>
    <row r="838" spans="24:38">
      <c r="X838" s="46">
        <v>834</v>
      </c>
      <c r="Y838" s="1">
        <f t="shared" ref="Y838:Y901" si="135">Y837+1</f>
        <v>46456</v>
      </c>
      <c r="Z838" s="44">
        <f t="shared" ref="Z838:Z901" si="136">IFERROR(MATCH(Y838,$M$40:$M$61,0),0)</f>
        <v>0</v>
      </c>
      <c r="AA838" s="1" cm="1">
        <f t="array" ref="AA838">IF(Z838&gt;0,INDEX($M$40:$M$61,Z838,1),AA837)</f>
        <v>46352</v>
      </c>
      <c r="AB838" s="1" cm="1">
        <f t="array" ref="AB838">IF(Z838&gt;0,INDEX($M$40:$M$61,Z838+1,1),AB837)</f>
        <v>46717</v>
      </c>
      <c r="AC838" s="44">
        <f t="shared" ref="AC838:AC901" si="137">_xlfn.DAYS(AB838,AA838)</f>
        <v>365</v>
      </c>
      <c r="AD838" s="45">
        <f t="shared" ref="AD838:AD901" si="138">VLOOKUP(AA838,$M$40:$P$61,4,FALSE)</f>
        <v>0.95711360205848117</v>
      </c>
      <c r="AE838" s="45">
        <f t="shared" ref="AE838:AE901" si="139">VLOOKUP(AB838,$M$10:$P$36,4,FALSE)</f>
        <v>0.93679475149841429</v>
      </c>
      <c r="AF838" s="44">
        <f t="shared" si="134"/>
        <v>104</v>
      </c>
      <c r="AG838" s="45">
        <f t="shared" ref="AG838:AG901" si="140">IF(AF838=0,AD838,AD838*(AE838/AD838)^(AF838/AC838))</f>
        <v>0.95127963689743844</v>
      </c>
      <c r="AH838">
        <f t="shared" ref="AH838:AH901" si="141">-LN(AG838)*360/X838</f>
        <v>2.1559948727404372E-2</v>
      </c>
      <c r="AI838" s="40">
        <f ca="1"/>
        <v>2.1164559695208141E-2</v>
      </c>
      <c r="AJ838" s="229">
        <v>-2E-3</v>
      </c>
      <c r="AK838" s="230">
        <v>1.9559948727404373E-2</v>
      </c>
      <c r="AL838" s="231">
        <v>0.95569745926681937</v>
      </c>
    </row>
    <row r="839" spans="24:38">
      <c r="X839" s="46">
        <v>835</v>
      </c>
      <c r="Y839" s="1">
        <f t="shared" si="135"/>
        <v>46457</v>
      </c>
      <c r="Z839" s="44">
        <f t="shared" si="136"/>
        <v>0</v>
      </c>
      <c r="AA839" s="1" cm="1">
        <f t="array" ref="AA839">IF(Z839&gt;0,INDEX($M$40:$M$61,Z839,1),AA838)</f>
        <v>46352</v>
      </c>
      <c r="AB839" s="1" cm="1">
        <f t="array" ref="AB839">IF(Z839&gt;0,INDEX($M$40:$M$61,Z839+1,1),AB838)</f>
        <v>46717</v>
      </c>
      <c r="AC839" s="44">
        <f t="shared" si="137"/>
        <v>365</v>
      </c>
      <c r="AD839" s="45">
        <f t="shared" si="138"/>
        <v>0.95711360205848117</v>
      </c>
      <c r="AE839" s="45">
        <f t="shared" si="139"/>
        <v>0.93679475149841429</v>
      </c>
      <c r="AF839" s="44">
        <f t="shared" si="134"/>
        <v>105</v>
      </c>
      <c r="AG839" s="45">
        <f t="shared" si="140"/>
        <v>0.95122371403332961</v>
      </c>
      <c r="AH839">
        <f t="shared" si="141"/>
        <v>2.1559474462560395E-2</v>
      </c>
      <c r="AI839" s="40">
        <f ca="1"/>
        <v>2.1164559695208141E-2</v>
      </c>
      <c r="AJ839" s="229">
        <v>-2E-3</v>
      </c>
      <c r="AK839" s="230">
        <v>1.9559474462560393E-2</v>
      </c>
      <c r="AL839" s="231">
        <v>0.95564658582519368</v>
      </c>
    </row>
    <row r="840" spans="24:38">
      <c r="X840" s="46">
        <v>836</v>
      </c>
      <c r="Y840" s="1">
        <f t="shared" si="135"/>
        <v>46458</v>
      </c>
      <c r="Z840" s="44">
        <f t="shared" si="136"/>
        <v>0</v>
      </c>
      <c r="AA840" s="1" cm="1">
        <f t="array" ref="AA840">IF(Z840&gt;0,INDEX($M$40:$M$61,Z840,1),AA839)</f>
        <v>46352</v>
      </c>
      <c r="AB840" s="1" cm="1">
        <f t="array" ref="AB840">IF(Z840&gt;0,INDEX($M$40:$M$61,Z840+1,1),AB839)</f>
        <v>46717</v>
      </c>
      <c r="AC840" s="44">
        <f t="shared" si="137"/>
        <v>365</v>
      </c>
      <c r="AD840" s="45">
        <f t="shared" si="138"/>
        <v>0.95711360205848117</v>
      </c>
      <c r="AE840" s="45">
        <f t="shared" si="139"/>
        <v>0.93679475149841429</v>
      </c>
      <c r="AF840" s="44">
        <f t="shared" si="134"/>
        <v>106</v>
      </c>
      <c r="AG840" s="45">
        <f t="shared" si="140"/>
        <v>0.95116779445675748</v>
      </c>
      <c r="AH840">
        <f t="shared" si="141"/>
        <v>2.1559001332321321E-2</v>
      </c>
      <c r="AI840" s="40">
        <f ca="1"/>
        <v>2.1164559695208141E-2</v>
      </c>
      <c r="AJ840" s="229">
        <v>-2E-3</v>
      </c>
      <c r="AK840" s="230">
        <v>1.9559001332321323E-2</v>
      </c>
      <c r="AL840" s="231">
        <v>0.95559571509164987</v>
      </c>
    </row>
    <row r="841" spans="24:38">
      <c r="X841" s="46">
        <v>837</v>
      </c>
      <c r="Y841" s="1">
        <f t="shared" si="135"/>
        <v>46459</v>
      </c>
      <c r="Z841" s="44">
        <f t="shared" si="136"/>
        <v>0</v>
      </c>
      <c r="AA841" s="1" cm="1">
        <f t="array" ref="AA841">IF(Z841&gt;0,INDEX($M$40:$M$61,Z841,1),AA840)</f>
        <v>46352</v>
      </c>
      <c r="AB841" s="1" cm="1">
        <f t="array" ref="AB841">IF(Z841&gt;0,INDEX($M$40:$M$61,Z841+1,1),AB840)</f>
        <v>46717</v>
      </c>
      <c r="AC841" s="44">
        <f t="shared" si="137"/>
        <v>365</v>
      </c>
      <c r="AD841" s="45">
        <f t="shared" si="138"/>
        <v>0.95711360205848117</v>
      </c>
      <c r="AE841" s="45">
        <f t="shared" si="139"/>
        <v>0.93679475149841429</v>
      </c>
      <c r="AF841" s="44">
        <f t="shared" si="134"/>
        <v>107</v>
      </c>
      <c r="AG841" s="45">
        <f t="shared" si="140"/>
        <v>0.95111187816752873</v>
      </c>
      <c r="AH841">
        <f t="shared" si="141"/>
        <v>2.155852933262048E-2</v>
      </c>
      <c r="AI841" s="40">
        <f ca="1"/>
        <v>2.1164559695288077E-2</v>
      </c>
      <c r="AJ841" s="229">
        <v>-2E-3</v>
      </c>
      <c r="AK841" s="230">
        <v>1.9558529332620478E-2</v>
      </c>
      <c r="AL841" s="231">
        <v>0.95554484706604381</v>
      </c>
    </row>
    <row r="842" spans="24:38">
      <c r="X842" s="46">
        <v>838</v>
      </c>
      <c r="Y842" s="1">
        <f t="shared" si="135"/>
        <v>46460</v>
      </c>
      <c r="Z842" s="44">
        <f t="shared" si="136"/>
        <v>0</v>
      </c>
      <c r="AA842" s="1" cm="1">
        <f t="array" ref="AA842">IF(Z842&gt;0,INDEX($M$40:$M$61,Z842,1),AA841)</f>
        <v>46352</v>
      </c>
      <c r="AB842" s="1" cm="1">
        <f t="array" ref="AB842">IF(Z842&gt;0,INDEX($M$40:$M$61,Z842+1,1),AB841)</f>
        <v>46717</v>
      </c>
      <c r="AC842" s="44">
        <f t="shared" si="137"/>
        <v>365</v>
      </c>
      <c r="AD842" s="45">
        <f t="shared" si="138"/>
        <v>0.95711360205848117</v>
      </c>
      <c r="AE842" s="45">
        <f t="shared" si="139"/>
        <v>0.93679475149841429</v>
      </c>
      <c r="AF842" s="44">
        <f t="shared" si="134"/>
        <v>108</v>
      </c>
      <c r="AG842" s="45">
        <f t="shared" si="140"/>
        <v>0.95105596516545021</v>
      </c>
      <c r="AH842">
        <f t="shared" si="141"/>
        <v>2.155805845941056E-2</v>
      </c>
      <c r="AI842" s="40">
        <f ca="1"/>
        <v>2.1164559695288077E-2</v>
      </c>
      <c r="AJ842" s="229">
        <v>-2E-3</v>
      </c>
      <c r="AK842" s="230">
        <v>1.9558058459410561E-2</v>
      </c>
      <c r="AL842" s="231">
        <v>0.95549398174823152</v>
      </c>
    </row>
    <row r="843" spans="24:38">
      <c r="X843" s="46">
        <v>839</v>
      </c>
      <c r="Y843" s="1">
        <f t="shared" si="135"/>
        <v>46461</v>
      </c>
      <c r="Z843" s="44">
        <f t="shared" si="136"/>
        <v>0</v>
      </c>
      <c r="AA843" s="1" cm="1">
        <f t="array" ref="AA843">IF(Z843&gt;0,INDEX($M$40:$M$61,Z843,1),AA842)</f>
        <v>46352</v>
      </c>
      <c r="AB843" s="1" cm="1">
        <f t="array" ref="AB843">IF(Z843&gt;0,INDEX($M$40:$M$61,Z843+1,1),AB842)</f>
        <v>46717</v>
      </c>
      <c r="AC843" s="44">
        <f t="shared" si="137"/>
        <v>365</v>
      </c>
      <c r="AD843" s="45">
        <f t="shared" si="138"/>
        <v>0.95711360205848117</v>
      </c>
      <c r="AE843" s="45">
        <f t="shared" si="139"/>
        <v>0.93679475149841429</v>
      </c>
      <c r="AF843" s="44">
        <f t="shared" si="134"/>
        <v>109</v>
      </c>
      <c r="AG843" s="45">
        <f t="shared" si="140"/>
        <v>0.95100005545032873</v>
      </c>
      <c r="AH843">
        <f t="shared" si="141"/>
        <v>2.1557588708663554E-2</v>
      </c>
      <c r="AI843" s="40">
        <f ca="1"/>
        <v>2.1164559695208141E-2</v>
      </c>
      <c r="AJ843" s="229">
        <v>-2E-3</v>
      </c>
      <c r="AK843" s="230">
        <v>1.9557588708663552E-2</v>
      </c>
      <c r="AL843" s="231">
        <v>0.95544311913806879</v>
      </c>
    </row>
    <row r="844" spans="24:38">
      <c r="X844" s="46">
        <v>840</v>
      </c>
      <c r="Y844" s="1">
        <f t="shared" si="135"/>
        <v>46462</v>
      </c>
      <c r="Z844" s="44">
        <f t="shared" si="136"/>
        <v>0</v>
      </c>
      <c r="AA844" s="1" cm="1">
        <f t="array" ref="AA844">IF(Z844&gt;0,INDEX($M$40:$M$61,Z844,1),AA843)</f>
        <v>46352</v>
      </c>
      <c r="AB844" s="1" cm="1">
        <f t="array" ref="AB844">IF(Z844&gt;0,INDEX($M$40:$M$61,Z844+1,1),AB843)</f>
        <v>46717</v>
      </c>
      <c r="AC844" s="44">
        <f t="shared" si="137"/>
        <v>365</v>
      </c>
      <c r="AD844" s="45">
        <f t="shared" si="138"/>
        <v>0.95711360205848117</v>
      </c>
      <c r="AE844" s="45">
        <f t="shared" si="139"/>
        <v>0.93679475149841429</v>
      </c>
      <c r="AF844" s="44">
        <f t="shared" ref="AF844:AF907" si="142">IF(Z844&lt;&gt;0,0,AF843+1)</f>
        <v>110</v>
      </c>
      <c r="AG844" s="45">
        <f t="shared" si="140"/>
        <v>0.95094414902197089</v>
      </c>
      <c r="AH844">
        <f t="shared" si="141"/>
        <v>2.1557120076370749E-2</v>
      </c>
      <c r="AI844" s="40">
        <f ca="1"/>
        <v>2.1164559695288077E-2</v>
      </c>
      <c r="AJ844" s="229">
        <v>-2E-3</v>
      </c>
      <c r="AK844" s="230">
        <v>1.9557120076370747E-2</v>
      </c>
      <c r="AL844" s="231">
        <v>0.95539225923541138</v>
      </c>
    </row>
    <row r="845" spans="24:38">
      <c r="X845" s="46">
        <v>841</v>
      </c>
      <c r="Y845" s="1">
        <f t="shared" si="135"/>
        <v>46463</v>
      </c>
      <c r="Z845" s="44">
        <f t="shared" si="136"/>
        <v>0</v>
      </c>
      <c r="AA845" s="1" cm="1">
        <f t="array" ref="AA845">IF(Z845&gt;0,INDEX($M$40:$M$61,Z845,1),AA844)</f>
        <v>46352</v>
      </c>
      <c r="AB845" s="1" cm="1">
        <f t="array" ref="AB845">IF(Z845&gt;0,INDEX($M$40:$M$61,Z845+1,1),AB844)</f>
        <v>46717</v>
      </c>
      <c r="AC845" s="44">
        <f t="shared" si="137"/>
        <v>365</v>
      </c>
      <c r="AD845" s="45">
        <f t="shared" si="138"/>
        <v>0.95711360205848117</v>
      </c>
      <c r="AE845" s="45">
        <f t="shared" si="139"/>
        <v>0.93679475149841429</v>
      </c>
      <c r="AF845" s="44">
        <f t="shared" si="142"/>
        <v>111</v>
      </c>
      <c r="AG845" s="45">
        <f t="shared" si="140"/>
        <v>0.9508882458801835</v>
      </c>
      <c r="AH845">
        <f t="shared" si="141"/>
        <v>2.1556652558542388E-2</v>
      </c>
      <c r="AI845" s="40">
        <f ca="1"/>
        <v>2.1164559695288077E-2</v>
      </c>
      <c r="AJ845" s="229">
        <v>-2E-3</v>
      </c>
      <c r="AK845" s="230">
        <v>1.9556652558542387E-2</v>
      </c>
      <c r="AL845" s="231">
        <v>0.9553414020401152</v>
      </c>
    </row>
    <row r="846" spans="24:38">
      <c r="X846" s="46">
        <v>842</v>
      </c>
      <c r="Y846" s="1">
        <f t="shared" si="135"/>
        <v>46464</v>
      </c>
      <c r="Z846" s="44">
        <f t="shared" si="136"/>
        <v>0</v>
      </c>
      <c r="AA846" s="1" cm="1">
        <f t="array" ref="AA846">IF(Z846&gt;0,INDEX($M$40:$M$61,Z846,1),AA845)</f>
        <v>46352</v>
      </c>
      <c r="AB846" s="1" cm="1">
        <f t="array" ref="AB846">IF(Z846&gt;0,INDEX($M$40:$M$61,Z846+1,1),AB845)</f>
        <v>46717</v>
      </c>
      <c r="AC846" s="44">
        <f t="shared" si="137"/>
        <v>365</v>
      </c>
      <c r="AD846" s="45">
        <f t="shared" si="138"/>
        <v>0.95711360205848117</v>
      </c>
      <c r="AE846" s="45">
        <f t="shared" si="139"/>
        <v>0.93679475149841429</v>
      </c>
      <c r="AF846" s="44">
        <f t="shared" si="142"/>
        <v>112</v>
      </c>
      <c r="AG846" s="45">
        <f t="shared" si="140"/>
        <v>0.95083234602477351</v>
      </c>
      <c r="AH846">
        <f t="shared" si="141"/>
        <v>2.1556186151207645E-2</v>
      </c>
      <c r="AI846" s="40">
        <f ca="1"/>
        <v>2.1164559695208141E-2</v>
      </c>
      <c r="AJ846" s="229">
        <v>-2E-3</v>
      </c>
      <c r="AK846" s="230">
        <v>1.9556186151207647E-2</v>
      </c>
      <c r="AL846" s="231">
        <v>0.95529054755203624</v>
      </c>
    </row>
    <row r="847" spans="24:38">
      <c r="X847" s="46">
        <v>843</v>
      </c>
      <c r="Y847" s="1">
        <f t="shared" si="135"/>
        <v>46465</v>
      </c>
      <c r="Z847" s="44">
        <f t="shared" si="136"/>
        <v>0</v>
      </c>
      <c r="AA847" s="1" cm="1">
        <f t="array" ref="AA847">IF(Z847&gt;0,INDEX($M$40:$M$61,Z847,1),AA846)</f>
        <v>46352</v>
      </c>
      <c r="AB847" s="1" cm="1">
        <f t="array" ref="AB847">IF(Z847&gt;0,INDEX($M$40:$M$61,Z847+1,1),AB846)</f>
        <v>46717</v>
      </c>
      <c r="AC847" s="44">
        <f t="shared" si="137"/>
        <v>365</v>
      </c>
      <c r="AD847" s="45">
        <f t="shared" si="138"/>
        <v>0.95711360205848117</v>
      </c>
      <c r="AE847" s="45">
        <f t="shared" si="139"/>
        <v>0.93679475149841429</v>
      </c>
      <c r="AF847" s="44">
        <f t="shared" si="142"/>
        <v>113</v>
      </c>
      <c r="AG847" s="45">
        <f t="shared" si="140"/>
        <v>0.95077644945554751</v>
      </c>
      <c r="AH847">
        <f t="shared" si="141"/>
        <v>2.1555720850414663E-2</v>
      </c>
      <c r="AI847" s="40">
        <f ca="1"/>
        <v>2.1164559695288077E-2</v>
      </c>
      <c r="AJ847" s="229">
        <v>-2E-3</v>
      </c>
      <c r="AK847" s="230">
        <v>1.9555720850414661E-2</v>
      </c>
      <c r="AL847" s="231">
        <v>0.95523969577103029</v>
      </c>
    </row>
    <row r="848" spans="24:38">
      <c r="X848" s="46">
        <v>844</v>
      </c>
      <c r="Y848" s="1">
        <f t="shared" si="135"/>
        <v>46466</v>
      </c>
      <c r="Z848" s="44">
        <f t="shared" si="136"/>
        <v>0</v>
      </c>
      <c r="AA848" s="1" cm="1">
        <f t="array" ref="AA848">IF(Z848&gt;0,INDEX($M$40:$M$61,Z848,1),AA847)</f>
        <v>46352</v>
      </c>
      <c r="AB848" s="1" cm="1">
        <f t="array" ref="AB848">IF(Z848&gt;0,INDEX($M$40:$M$61,Z848+1,1),AB847)</f>
        <v>46717</v>
      </c>
      <c r="AC848" s="44">
        <f t="shared" si="137"/>
        <v>365</v>
      </c>
      <c r="AD848" s="45">
        <f t="shared" si="138"/>
        <v>0.95711360205848117</v>
      </c>
      <c r="AE848" s="45">
        <f t="shared" si="139"/>
        <v>0.93679475149841429</v>
      </c>
      <c r="AF848" s="44">
        <f t="shared" si="142"/>
        <v>114</v>
      </c>
      <c r="AG848" s="45">
        <f t="shared" si="140"/>
        <v>0.95072055617231255</v>
      </c>
      <c r="AH848">
        <f t="shared" si="141"/>
        <v>2.155525665223015E-2</v>
      </c>
      <c r="AI848" s="40">
        <f ca="1"/>
        <v>2.1164559695208141E-2</v>
      </c>
      <c r="AJ848" s="229">
        <v>-2E-3</v>
      </c>
      <c r="AK848" s="230">
        <v>1.9555256652230152E-2</v>
      </c>
      <c r="AL848" s="231">
        <v>0.95518884669695336</v>
      </c>
    </row>
    <row r="849" spans="24:38">
      <c r="X849" s="46">
        <v>845</v>
      </c>
      <c r="Y849" s="1">
        <f t="shared" si="135"/>
        <v>46467</v>
      </c>
      <c r="Z849" s="44">
        <f t="shared" si="136"/>
        <v>0</v>
      </c>
      <c r="AA849" s="1" cm="1">
        <f t="array" ref="AA849">IF(Z849&gt;0,INDEX($M$40:$M$61,Z849,1),AA848)</f>
        <v>46352</v>
      </c>
      <c r="AB849" s="1" cm="1">
        <f t="array" ref="AB849">IF(Z849&gt;0,INDEX($M$40:$M$61,Z849+1,1),AB848)</f>
        <v>46717</v>
      </c>
      <c r="AC849" s="44">
        <f t="shared" si="137"/>
        <v>365</v>
      </c>
      <c r="AD849" s="45">
        <f t="shared" si="138"/>
        <v>0.95711360205848117</v>
      </c>
      <c r="AE849" s="45">
        <f t="shared" si="139"/>
        <v>0.93679475149841429</v>
      </c>
      <c r="AF849" s="44">
        <f t="shared" si="142"/>
        <v>115</v>
      </c>
      <c r="AG849" s="45">
        <f t="shared" si="140"/>
        <v>0.95066466617487522</v>
      </c>
      <c r="AH849">
        <f t="shared" si="141"/>
        <v>2.155479355273961E-2</v>
      </c>
      <c r="AI849" s="40">
        <f ca="1"/>
        <v>2.1164559695288077E-2</v>
      </c>
      <c r="AJ849" s="229">
        <v>-2E-3</v>
      </c>
      <c r="AK849" s="230">
        <v>1.9554793552739612E-2</v>
      </c>
      <c r="AL849" s="231">
        <v>0.95513800032966123</v>
      </c>
    </row>
    <row r="850" spans="24:38">
      <c r="X850" s="46">
        <v>846</v>
      </c>
      <c r="Y850" s="1">
        <f t="shared" si="135"/>
        <v>46468</v>
      </c>
      <c r="Z850" s="44">
        <f t="shared" si="136"/>
        <v>0</v>
      </c>
      <c r="AA850" s="1" cm="1">
        <f t="array" ref="AA850">IF(Z850&gt;0,INDEX($M$40:$M$61,Z850,1),AA849)</f>
        <v>46352</v>
      </c>
      <c r="AB850" s="1" cm="1">
        <f t="array" ref="AB850">IF(Z850&gt;0,INDEX($M$40:$M$61,Z850+1,1),AB849)</f>
        <v>46717</v>
      </c>
      <c r="AC850" s="44">
        <f t="shared" si="137"/>
        <v>365</v>
      </c>
      <c r="AD850" s="45">
        <f t="shared" si="138"/>
        <v>0.95711360205848117</v>
      </c>
      <c r="AE850" s="45">
        <f t="shared" si="139"/>
        <v>0.93679475149841429</v>
      </c>
      <c r="AF850" s="44">
        <f t="shared" si="142"/>
        <v>116</v>
      </c>
      <c r="AG850" s="45">
        <f t="shared" si="140"/>
        <v>0.95060877946304245</v>
      </c>
      <c r="AH850">
        <f t="shared" si="141"/>
        <v>2.1554331548046923E-2</v>
      </c>
      <c r="AI850" s="40">
        <f ca="1"/>
        <v>2.1164559695288077E-2</v>
      </c>
      <c r="AJ850" s="229">
        <v>-2E-3</v>
      </c>
      <c r="AK850" s="230">
        <v>1.9554331548046922E-2</v>
      </c>
      <c r="AL850" s="231">
        <v>0.95508715666900978</v>
      </c>
    </row>
    <row r="851" spans="24:38">
      <c r="X851" s="46">
        <v>847</v>
      </c>
      <c r="Y851" s="1">
        <f t="shared" si="135"/>
        <v>46469</v>
      </c>
      <c r="Z851" s="44">
        <f t="shared" si="136"/>
        <v>0</v>
      </c>
      <c r="AA851" s="1" cm="1">
        <f t="array" ref="AA851">IF(Z851&gt;0,INDEX($M$40:$M$61,Z851,1),AA850)</f>
        <v>46352</v>
      </c>
      <c r="AB851" s="1" cm="1">
        <f t="array" ref="AB851">IF(Z851&gt;0,INDEX($M$40:$M$61,Z851+1,1),AB850)</f>
        <v>46717</v>
      </c>
      <c r="AC851" s="44">
        <f t="shared" si="137"/>
        <v>365</v>
      </c>
      <c r="AD851" s="45">
        <f t="shared" si="138"/>
        <v>0.95711360205848117</v>
      </c>
      <c r="AE851" s="45">
        <f t="shared" si="139"/>
        <v>0.93679475149841429</v>
      </c>
      <c r="AF851" s="44">
        <f t="shared" si="142"/>
        <v>117</v>
      </c>
      <c r="AG851" s="45">
        <f t="shared" si="140"/>
        <v>0.9505528960366213</v>
      </c>
      <c r="AH851">
        <f t="shared" si="141"/>
        <v>2.155387063427433E-2</v>
      </c>
      <c r="AI851" s="40">
        <f ca="1"/>
        <v>2.1164559695208141E-2</v>
      </c>
      <c r="AJ851" s="229">
        <v>-2E-3</v>
      </c>
      <c r="AK851" s="230">
        <v>1.9553870634274328E-2</v>
      </c>
      <c r="AL851" s="231">
        <v>0.95503631571485526</v>
      </c>
    </row>
    <row r="852" spans="24:38">
      <c r="X852" s="46">
        <v>848</v>
      </c>
      <c r="Y852" s="1">
        <f t="shared" si="135"/>
        <v>46470</v>
      </c>
      <c r="Z852" s="44">
        <f t="shared" si="136"/>
        <v>0</v>
      </c>
      <c r="AA852" s="1" cm="1">
        <f t="array" ref="AA852">IF(Z852&gt;0,INDEX($M$40:$M$61,Z852,1),AA851)</f>
        <v>46352</v>
      </c>
      <c r="AB852" s="1" cm="1">
        <f t="array" ref="AB852">IF(Z852&gt;0,INDEX($M$40:$M$61,Z852+1,1),AB851)</f>
        <v>46717</v>
      </c>
      <c r="AC852" s="44">
        <f t="shared" si="137"/>
        <v>365</v>
      </c>
      <c r="AD852" s="45">
        <f t="shared" si="138"/>
        <v>0.95711360205848117</v>
      </c>
      <c r="AE852" s="45">
        <f t="shared" si="139"/>
        <v>0.93679475149841429</v>
      </c>
      <c r="AF852" s="44">
        <f t="shared" si="142"/>
        <v>118</v>
      </c>
      <c r="AG852" s="45">
        <f t="shared" si="140"/>
        <v>0.95049701589541835</v>
      </c>
      <c r="AH852">
        <f t="shared" si="141"/>
        <v>2.1553410807562561E-2</v>
      </c>
      <c r="AI852" s="40">
        <f ca="1"/>
        <v>2.1164559695208141E-2</v>
      </c>
      <c r="AJ852" s="229">
        <v>-2E-3</v>
      </c>
      <c r="AK852" s="230">
        <v>1.9553410807562559E-2</v>
      </c>
      <c r="AL852" s="231">
        <v>0.9549854774670532</v>
      </c>
    </row>
    <row r="853" spans="24:38">
      <c r="X853" s="46">
        <v>849</v>
      </c>
      <c r="Y853" s="1">
        <f t="shared" si="135"/>
        <v>46471</v>
      </c>
      <c r="Z853" s="44">
        <f t="shared" si="136"/>
        <v>0</v>
      </c>
      <c r="AA853" s="1" cm="1">
        <f t="array" ref="AA853">IF(Z853&gt;0,INDEX($M$40:$M$61,Z853,1),AA852)</f>
        <v>46352</v>
      </c>
      <c r="AB853" s="1" cm="1">
        <f t="array" ref="AB853">IF(Z853&gt;0,INDEX($M$40:$M$61,Z853+1,1),AB852)</f>
        <v>46717</v>
      </c>
      <c r="AC853" s="44">
        <f t="shared" si="137"/>
        <v>365</v>
      </c>
      <c r="AD853" s="45">
        <f t="shared" si="138"/>
        <v>0.95711360205848117</v>
      </c>
      <c r="AE853" s="45">
        <f t="shared" si="139"/>
        <v>0.93679475149841429</v>
      </c>
      <c r="AF853" s="44">
        <f t="shared" si="142"/>
        <v>119</v>
      </c>
      <c r="AG853" s="45">
        <f t="shared" si="140"/>
        <v>0.95044113903924043</v>
      </c>
      <c r="AH853">
        <f t="shared" si="141"/>
        <v>2.1552952064070423E-2</v>
      </c>
      <c r="AI853" s="40">
        <f ca="1"/>
        <v>2.1164559695288077E-2</v>
      </c>
      <c r="AJ853" s="229">
        <v>-2E-3</v>
      </c>
      <c r="AK853" s="230">
        <v>1.9552952064070421E-2</v>
      </c>
      <c r="AL853" s="231">
        <v>0.95493464192545952</v>
      </c>
    </row>
    <row r="854" spans="24:38">
      <c r="X854" s="46">
        <v>850</v>
      </c>
      <c r="Y854" s="1">
        <f t="shared" si="135"/>
        <v>46472</v>
      </c>
      <c r="Z854" s="44">
        <f t="shared" si="136"/>
        <v>0</v>
      </c>
      <c r="AA854" s="1" cm="1">
        <f t="array" ref="AA854">IF(Z854&gt;0,INDEX($M$40:$M$61,Z854,1),AA853)</f>
        <v>46352</v>
      </c>
      <c r="AB854" s="1" cm="1">
        <f t="array" ref="AB854">IF(Z854&gt;0,INDEX($M$40:$M$61,Z854+1,1),AB853)</f>
        <v>46717</v>
      </c>
      <c r="AC854" s="44">
        <f t="shared" si="137"/>
        <v>365</v>
      </c>
      <c r="AD854" s="45">
        <f t="shared" si="138"/>
        <v>0.95711360205848117</v>
      </c>
      <c r="AE854" s="45">
        <f t="shared" si="139"/>
        <v>0.93679475149841429</v>
      </c>
      <c r="AF854" s="44">
        <f t="shared" si="142"/>
        <v>120</v>
      </c>
      <c r="AG854" s="45">
        <f t="shared" si="140"/>
        <v>0.9503852654678947</v>
      </c>
      <c r="AH854">
        <f t="shared" si="141"/>
        <v>2.1552494399974677E-2</v>
      </c>
      <c r="AI854" s="40">
        <f ca="1"/>
        <v>2.1164559695208141E-2</v>
      </c>
      <c r="AJ854" s="229">
        <v>-2E-3</v>
      </c>
      <c r="AK854" s="230">
        <v>1.9552494399974675E-2</v>
      </c>
      <c r="AL854" s="231">
        <v>0.95488380908993054</v>
      </c>
    </row>
    <row r="855" spans="24:38">
      <c r="X855" s="46">
        <v>851</v>
      </c>
      <c r="Y855" s="1">
        <f t="shared" si="135"/>
        <v>46473</v>
      </c>
      <c r="Z855" s="44">
        <f t="shared" si="136"/>
        <v>0</v>
      </c>
      <c r="AA855" s="1" cm="1">
        <f t="array" ref="AA855">IF(Z855&gt;0,INDEX($M$40:$M$61,Z855,1),AA854)</f>
        <v>46352</v>
      </c>
      <c r="AB855" s="1" cm="1">
        <f t="array" ref="AB855">IF(Z855&gt;0,INDEX($M$40:$M$61,Z855+1,1),AB854)</f>
        <v>46717</v>
      </c>
      <c r="AC855" s="44">
        <f t="shared" si="137"/>
        <v>365</v>
      </c>
      <c r="AD855" s="45">
        <f t="shared" si="138"/>
        <v>0.95711360205848117</v>
      </c>
      <c r="AE855" s="45">
        <f t="shared" si="139"/>
        <v>0.93679475149841429</v>
      </c>
      <c r="AF855" s="44">
        <f t="shared" si="142"/>
        <v>121</v>
      </c>
      <c r="AG855" s="45">
        <f t="shared" si="140"/>
        <v>0.95032939518118797</v>
      </c>
      <c r="AH855">
        <f t="shared" si="141"/>
        <v>2.15520378114702E-2</v>
      </c>
      <c r="AI855" s="40">
        <f ca="1"/>
        <v>2.1164559695208141E-2</v>
      </c>
      <c r="AJ855" s="229">
        <v>-2E-3</v>
      </c>
      <c r="AK855" s="230">
        <v>1.9552037811470198E-2</v>
      </c>
      <c r="AL855" s="231">
        <v>0.95483297896032204</v>
      </c>
    </row>
    <row r="856" spans="24:38">
      <c r="X856" s="46">
        <v>852</v>
      </c>
      <c r="Y856" s="1">
        <f t="shared" si="135"/>
        <v>46474</v>
      </c>
      <c r="Z856" s="44">
        <f t="shared" si="136"/>
        <v>0</v>
      </c>
      <c r="AA856" s="1" cm="1">
        <f t="array" ref="AA856">IF(Z856&gt;0,INDEX($M$40:$M$61,Z856,1),AA855)</f>
        <v>46352</v>
      </c>
      <c r="AB856" s="1" cm="1">
        <f t="array" ref="AB856">IF(Z856&gt;0,INDEX($M$40:$M$61,Z856+1,1),AB855)</f>
        <v>46717</v>
      </c>
      <c r="AC856" s="44">
        <f t="shared" si="137"/>
        <v>365</v>
      </c>
      <c r="AD856" s="45">
        <f t="shared" si="138"/>
        <v>0.95711360205848117</v>
      </c>
      <c r="AE856" s="45">
        <f t="shared" si="139"/>
        <v>0.93679475149841429</v>
      </c>
      <c r="AF856" s="44">
        <f t="shared" si="142"/>
        <v>122</v>
      </c>
      <c r="AG856" s="45">
        <f t="shared" si="140"/>
        <v>0.95027352817892696</v>
      </c>
      <c r="AH856">
        <f t="shared" si="141"/>
        <v>2.1551582294769778E-2</v>
      </c>
      <c r="AI856" s="40">
        <f ca="1"/>
        <v>2.1164559695288077E-2</v>
      </c>
      <c r="AJ856" s="229">
        <v>-2E-3</v>
      </c>
      <c r="AK856" s="230">
        <v>1.9551582294769776E-2</v>
      </c>
      <c r="AL856" s="231">
        <v>0.95478215153648982</v>
      </c>
    </row>
    <row r="857" spans="24:38">
      <c r="X857" s="46">
        <v>853</v>
      </c>
      <c r="Y857" s="1">
        <f t="shared" si="135"/>
        <v>46475</v>
      </c>
      <c r="Z857" s="44">
        <f t="shared" si="136"/>
        <v>0</v>
      </c>
      <c r="AA857" s="1" cm="1">
        <f t="array" ref="AA857">IF(Z857&gt;0,INDEX($M$40:$M$61,Z857,1),AA856)</f>
        <v>46352</v>
      </c>
      <c r="AB857" s="1" cm="1">
        <f t="array" ref="AB857">IF(Z857&gt;0,INDEX($M$40:$M$61,Z857+1,1),AB856)</f>
        <v>46717</v>
      </c>
      <c r="AC857" s="44">
        <f t="shared" si="137"/>
        <v>365</v>
      </c>
      <c r="AD857" s="45">
        <f t="shared" si="138"/>
        <v>0.95711360205848117</v>
      </c>
      <c r="AE857" s="45">
        <f t="shared" si="139"/>
        <v>0.93679475149841429</v>
      </c>
      <c r="AF857" s="44">
        <f t="shared" si="142"/>
        <v>123</v>
      </c>
      <c r="AG857" s="45">
        <f t="shared" si="140"/>
        <v>0.9502176644609186</v>
      </c>
      <c r="AH857">
        <f t="shared" si="141"/>
        <v>2.1551127846103874E-2</v>
      </c>
      <c r="AI857" s="40">
        <f ca="1"/>
        <v>2.1164559695288077E-2</v>
      </c>
      <c r="AJ857" s="229">
        <v>-2E-3</v>
      </c>
      <c r="AK857" s="230">
        <v>1.9551127846103876E-2</v>
      </c>
      <c r="AL857" s="231">
        <v>0.95473132681828987</v>
      </c>
    </row>
    <row r="858" spans="24:38">
      <c r="X858" s="46">
        <v>854</v>
      </c>
      <c r="Y858" s="1">
        <f t="shared" si="135"/>
        <v>46476</v>
      </c>
      <c r="Z858" s="44">
        <f t="shared" si="136"/>
        <v>0</v>
      </c>
      <c r="AA858" s="1" cm="1">
        <f t="array" ref="AA858">IF(Z858&gt;0,INDEX($M$40:$M$61,Z858,1),AA857)</f>
        <v>46352</v>
      </c>
      <c r="AB858" s="1" cm="1">
        <f t="array" ref="AB858">IF(Z858&gt;0,INDEX($M$40:$M$61,Z858+1,1),AB857)</f>
        <v>46717</v>
      </c>
      <c r="AC858" s="44">
        <f t="shared" si="137"/>
        <v>365</v>
      </c>
      <c r="AD858" s="45">
        <f t="shared" si="138"/>
        <v>0.95711360205848117</v>
      </c>
      <c r="AE858" s="45">
        <f t="shared" si="139"/>
        <v>0.93679475149841429</v>
      </c>
      <c r="AF858" s="44">
        <f t="shared" si="142"/>
        <v>124</v>
      </c>
      <c r="AG858" s="45">
        <f t="shared" si="140"/>
        <v>0.95016180402697015</v>
      </c>
      <c r="AH858">
        <f t="shared" si="141"/>
        <v>2.155067446172047E-2</v>
      </c>
      <c r="AI858" s="40">
        <f ca="1"/>
        <v>2.1164559695208141E-2</v>
      </c>
      <c r="AJ858" s="229">
        <v>-2E-3</v>
      </c>
      <c r="AK858" s="230">
        <v>1.9550674461720471E-2</v>
      </c>
      <c r="AL858" s="231">
        <v>0.95468050480557842</v>
      </c>
    </row>
    <row r="859" spans="24:38">
      <c r="X859" s="46">
        <v>855</v>
      </c>
      <c r="Y859" s="1">
        <f t="shared" si="135"/>
        <v>46477</v>
      </c>
      <c r="Z859" s="44">
        <f t="shared" si="136"/>
        <v>0</v>
      </c>
      <c r="AA859" s="1" cm="1">
        <f t="array" ref="AA859">IF(Z859&gt;0,INDEX($M$40:$M$61,Z859,1),AA858)</f>
        <v>46352</v>
      </c>
      <c r="AB859" s="1" cm="1">
        <f t="array" ref="AB859">IF(Z859&gt;0,INDEX($M$40:$M$61,Z859+1,1),AB858)</f>
        <v>46717</v>
      </c>
      <c r="AC859" s="44">
        <f t="shared" si="137"/>
        <v>365</v>
      </c>
      <c r="AD859" s="45">
        <f t="shared" si="138"/>
        <v>0.95711360205848117</v>
      </c>
      <c r="AE859" s="45">
        <f t="shared" si="139"/>
        <v>0.93679475149841429</v>
      </c>
      <c r="AF859" s="44">
        <f t="shared" si="142"/>
        <v>125</v>
      </c>
      <c r="AG859" s="45">
        <f t="shared" si="140"/>
        <v>0.95010594687688821</v>
      </c>
      <c r="AH859">
        <f t="shared" si="141"/>
        <v>2.1550222137885378E-2</v>
      </c>
      <c r="AI859" s="40">
        <f ca="1"/>
        <v>2.1164559695288077E-2</v>
      </c>
      <c r="AJ859" s="229">
        <v>-2E-3</v>
      </c>
      <c r="AK859" s="230">
        <v>1.9550222137885376E-2</v>
      </c>
      <c r="AL859" s="231">
        <v>0.95462968549821126</v>
      </c>
    </row>
    <row r="860" spans="24:38">
      <c r="X860" s="46">
        <v>856</v>
      </c>
      <c r="Y860" s="1">
        <f t="shared" si="135"/>
        <v>46478</v>
      </c>
      <c r="Z860" s="44">
        <f t="shared" si="136"/>
        <v>0</v>
      </c>
      <c r="AA860" s="1" cm="1">
        <f t="array" ref="AA860">IF(Z860&gt;0,INDEX($M$40:$M$61,Z860,1),AA859)</f>
        <v>46352</v>
      </c>
      <c r="AB860" s="1" cm="1">
        <f t="array" ref="AB860">IF(Z860&gt;0,INDEX($M$40:$M$61,Z860+1,1),AB859)</f>
        <v>46717</v>
      </c>
      <c r="AC860" s="44">
        <f t="shared" si="137"/>
        <v>365</v>
      </c>
      <c r="AD860" s="45">
        <f t="shared" si="138"/>
        <v>0.95711360205848117</v>
      </c>
      <c r="AE860" s="45">
        <f t="shared" si="139"/>
        <v>0.93679475149841429</v>
      </c>
      <c r="AF860" s="44">
        <f t="shared" si="142"/>
        <v>126</v>
      </c>
      <c r="AG860" s="45">
        <f t="shared" si="140"/>
        <v>0.95005009301047993</v>
      </c>
      <c r="AH860">
        <f t="shared" si="141"/>
        <v>2.1549770870881637E-2</v>
      </c>
      <c r="AI860" s="40">
        <f ca="1"/>
        <v>2.1164559695208141E-2</v>
      </c>
      <c r="AJ860" s="229">
        <v>-2E-3</v>
      </c>
      <c r="AK860" s="230">
        <v>1.9549770870881639E-2</v>
      </c>
      <c r="AL860" s="231">
        <v>0.95457886889604437</v>
      </c>
    </row>
    <row r="861" spans="24:38">
      <c r="X861" s="46">
        <v>857</v>
      </c>
      <c r="Y861" s="1">
        <f t="shared" si="135"/>
        <v>46479</v>
      </c>
      <c r="Z861" s="44">
        <f t="shared" si="136"/>
        <v>0</v>
      </c>
      <c r="AA861" s="1" cm="1">
        <f t="array" ref="AA861">IF(Z861&gt;0,INDEX($M$40:$M$61,Z861,1),AA860)</f>
        <v>46352</v>
      </c>
      <c r="AB861" s="1" cm="1">
        <f t="array" ref="AB861">IF(Z861&gt;0,INDEX($M$40:$M$61,Z861+1,1),AB860)</f>
        <v>46717</v>
      </c>
      <c r="AC861" s="44">
        <f t="shared" si="137"/>
        <v>365</v>
      </c>
      <c r="AD861" s="45">
        <f t="shared" si="138"/>
        <v>0.95711360205848117</v>
      </c>
      <c r="AE861" s="45">
        <f t="shared" si="139"/>
        <v>0.93679475149841429</v>
      </c>
      <c r="AF861" s="44">
        <f t="shared" si="142"/>
        <v>127</v>
      </c>
      <c r="AG861" s="45">
        <f t="shared" si="140"/>
        <v>0.94999424242755215</v>
      </c>
      <c r="AH861">
        <f t="shared" si="141"/>
        <v>2.1549320657009787E-2</v>
      </c>
      <c r="AI861" s="40">
        <f ca="1"/>
        <v>2.1164559695288077E-2</v>
      </c>
      <c r="AJ861" s="229">
        <v>-2E-3</v>
      </c>
      <c r="AK861" s="230">
        <v>1.9549320657009789E-2</v>
      </c>
      <c r="AL861" s="231">
        <v>0.95452805499893389</v>
      </c>
    </row>
    <row r="862" spans="24:38">
      <c r="X862" s="46">
        <v>858</v>
      </c>
      <c r="Y862" s="1">
        <f t="shared" si="135"/>
        <v>46480</v>
      </c>
      <c r="Z862" s="44">
        <f t="shared" si="136"/>
        <v>0</v>
      </c>
      <c r="AA862" s="1" cm="1">
        <f t="array" ref="AA862">IF(Z862&gt;0,INDEX($M$40:$M$61,Z862,1),AA861)</f>
        <v>46352</v>
      </c>
      <c r="AB862" s="1" cm="1">
        <f t="array" ref="AB862">IF(Z862&gt;0,INDEX($M$40:$M$61,Z862+1,1),AB861)</f>
        <v>46717</v>
      </c>
      <c r="AC862" s="44">
        <f t="shared" si="137"/>
        <v>365</v>
      </c>
      <c r="AD862" s="45">
        <f t="shared" si="138"/>
        <v>0.95711360205848117</v>
      </c>
      <c r="AE862" s="45">
        <f t="shared" si="139"/>
        <v>0.93679475149841429</v>
      </c>
      <c r="AF862" s="44">
        <f t="shared" si="142"/>
        <v>128</v>
      </c>
      <c r="AG862" s="45">
        <f t="shared" si="140"/>
        <v>0.94993839512791189</v>
      </c>
      <c r="AH862">
        <f t="shared" si="141"/>
        <v>2.1548871492587517E-2</v>
      </c>
      <c r="AI862" s="40">
        <f ca="1"/>
        <v>2.1164559695208141E-2</v>
      </c>
      <c r="AJ862" s="229">
        <v>-2E-3</v>
      </c>
      <c r="AK862" s="230">
        <v>1.9548871492587515E-2</v>
      </c>
      <c r="AL862" s="231">
        <v>0.9544772438067356</v>
      </c>
    </row>
    <row r="863" spans="24:38">
      <c r="X863" s="46">
        <v>859</v>
      </c>
      <c r="Y863" s="1">
        <f t="shared" si="135"/>
        <v>46481</v>
      </c>
      <c r="Z863" s="44">
        <f t="shared" si="136"/>
        <v>0</v>
      </c>
      <c r="AA863" s="1" cm="1">
        <f t="array" ref="AA863">IF(Z863&gt;0,INDEX($M$40:$M$61,Z863,1),AA862)</f>
        <v>46352</v>
      </c>
      <c r="AB863" s="1" cm="1">
        <f t="array" ref="AB863">IF(Z863&gt;0,INDEX($M$40:$M$61,Z863+1,1),AB862)</f>
        <v>46717</v>
      </c>
      <c r="AC863" s="44">
        <f t="shared" si="137"/>
        <v>365</v>
      </c>
      <c r="AD863" s="45">
        <f t="shared" si="138"/>
        <v>0.95711360205848117</v>
      </c>
      <c r="AE863" s="45">
        <f t="shared" si="139"/>
        <v>0.93679475149841429</v>
      </c>
      <c r="AF863" s="44">
        <f t="shared" si="142"/>
        <v>129</v>
      </c>
      <c r="AG863" s="45">
        <f t="shared" si="140"/>
        <v>0.94988255111136621</v>
      </c>
      <c r="AH863">
        <f t="shared" si="141"/>
        <v>2.154842337394967E-2</v>
      </c>
      <c r="AI863" s="40">
        <f ca="1"/>
        <v>2.1164559695208141E-2</v>
      </c>
      <c r="AJ863" s="229">
        <v>-2E-3</v>
      </c>
      <c r="AK863" s="230">
        <v>1.9548423373949672E-2</v>
      </c>
      <c r="AL863" s="231">
        <v>0.95442643531930582</v>
      </c>
    </row>
    <row r="864" spans="24:38">
      <c r="X864" s="46">
        <v>860</v>
      </c>
      <c r="Y864" s="1">
        <f t="shared" si="135"/>
        <v>46482</v>
      </c>
      <c r="Z864" s="44">
        <f t="shared" si="136"/>
        <v>0</v>
      </c>
      <c r="AA864" s="1" cm="1">
        <f t="array" ref="AA864">IF(Z864&gt;0,INDEX($M$40:$M$61,Z864,1),AA863)</f>
        <v>46352</v>
      </c>
      <c r="AB864" s="1" cm="1">
        <f t="array" ref="AB864">IF(Z864&gt;0,INDEX($M$40:$M$61,Z864+1,1),AB863)</f>
        <v>46717</v>
      </c>
      <c r="AC864" s="44">
        <f t="shared" si="137"/>
        <v>365</v>
      </c>
      <c r="AD864" s="45">
        <f t="shared" si="138"/>
        <v>0.95711360205848117</v>
      </c>
      <c r="AE864" s="45">
        <f t="shared" si="139"/>
        <v>0.93679475149841429</v>
      </c>
      <c r="AF864" s="44">
        <f t="shared" si="142"/>
        <v>130</v>
      </c>
      <c r="AG864" s="45">
        <f t="shared" si="140"/>
        <v>0.94982671037772193</v>
      </c>
      <c r="AH864">
        <f t="shared" si="141"/>
        <v>2.154797629744824E-2</v>
      </c>
      <c r="AI864" s="40">
        <f ca="1"/>
        <v>2.1164559695288077E-2</v>
      </c>
      <c r="AJ864" s="229">
        <v>-2E-3</v>
      </c>
      <c r="AK864" s="230">
        <v>1.9547976297448241E-2</v>
      </c>
      <c r="AL864" s="231">
        <v>0.95437562953650024</v>
      </c>
    </row>
    <row r="865" spans="24:38">
      <c r="X865" s="46">
        <v>861</v>
      </c>
      <c r="Y865" s="1">
        <f t="shared" si="135"/>
        <v>46483</v>
      </c>
      <c r="Z865" s="44">
        <f t="shared" si="136"/>
        <v>0</v>
      </c>
      <c r="AA865" s="1" cm="1">
        <f t="array" ref="AA865">IF(Z865&gt;0,INDEX($M$40:$M$61,Z865,1),AA864)</f>
        <v>46352</v>
      </c>
      <c r="AB865" s="1" cm="1">
        <f t="array" ref="AB865">IF(Z865&gt;0,INDEX($M$40:$M$61,Z865+1,1),AB864)</f>
        <v>46717</v>
      </c>
      <c r="AC865" s="44">
        <f t="shared" si="137"/>
        <v>365</v>
      </c>
      <c r="AD865" s="45">
        <f t="shared" si="138"/>
        <v>0.95711360205848117</v>
      </c>
      <c r="AE865" s="45">
        <f t="shared" si="139"/>
        <v>0.93679475149841429</v>
      </c>
      <c r="AF865" s="44">
        <f t="shared" si="142"/>
        <v>131</v>
      </c>
      <c r="AG865" s="45">
        <f t="shared" si="140"/>
        <v>0.94977087292678619</v>
      </c>
      <c r="AH865">
        <f t="shared" si="141"/>
        <v>2.1547530259452018E-2</v>
      </c>
      <c r="AI865" s="40">
        <f ca="1"/>
        <v>2.1164559695208141E-2</v>
      </c>
      <c r="AJ865" s="229">
        <v>-2E-3</v>
      </c>
      <c r="AK865" s="230">
        <v>1.9547530259452016E-2</v>
      </c>
      <c r="AL865" s="231">
        <v>0.95432482645817507</v>
      </c>
    </row>
    <row r="866" spans="24:38">
      <c r="X866" s="46">
        <v>862</v>
      </c>
      <c r="Y866" s="1">
        <f t="shared" si="135"/>
        <v>46484</v>
      </c>
      <c r="Z866" s="44">
        <f t="shared" si="136"/>
        <v>0</v>
      </c>
      <c r="AA866" s="1" cm="1">
        <f t="array" ref="AA866">IF(Z866&gt;0,INDEX($M$40:$M$61,Z866,1),AA865)</f>
        <v>46352</v>
      </c>
      <c r="AB866" s="1" cm="1">
        <f t="array" ref="AB866">IF(Z866&gt;0,INDEX($M$40:$M$61,Z866+1,1),AB865)</f>
        <v>46717</v>
      </c>
      <c r="AC866" s="44">
        <f t="shared" si="137"/>
        <v>365</v>
      </c>
      <c r="AD866" s="45">
        <f t="shared" si="138"/>
        <v>0.95711360205848117</v>
      </c>
      <c r="AE866" s="45">
        <f t="shared" si="139"/>
        <v>0.93679475149841429</v>
      </c>
      <c r="AF866" s="44">
        <f t="shared" si="142"/>
        <v>132</v>
      </c>
      <c r="AG866" s="45">
        <f t="shared" si="140"/>
        <v>0.94971503875836594</v>
      </c>
      <c r="AH866">
        <f t="shared" si="141"/>
        <v>2.154708525634676E-2</v>
      </c>
      <c r="AI866" s="40">
        <f ca="1"/>
        <v>2.1164559695288077E-2</v>
      </c>
      <c r="AJ866" s="229">
        <v>-2E-3</v>
      </c>
      <c r="AK866" s="230">
        <v>1.9547085256346762E-2</v>
      </c>
      <c r="AL866" s="231">
        <v>0.95427402608418621</v>
      </c>
    </row>
    <row r="867" spans="24:38">
      <c r="X867" s="46">
        <v>863</v>
      </c>
      <c r="Y867" s="1">
        <f t="shared" si="135"/>
        <v>46485</v>
      </c>
      <c r="Z867" s="44">
        <f t="shared" si="136"/>
        <v>0</v>
      </c>
      <c r="AA867" s="1" cm="1">
        <f t="array" ref="AA867">IF(Z867&gt;0,INDEX($M$40:$M$61,Z867,1),AA866)</f>
        <v>46352</v>
      </c>
      <c r="AB867" s="1" cm="1">
        <f t="array" ref="AB867">IF(Z867&gt;0,INDEX($M$40:$M$61,Z867+1,1),AB866)</f>
        <v>46717</v>
      </c>
      <c r="AC867" s="44">
        <f t="shared" si="137"/>
        <v>365</v>
      </c>
      <c r="AD867" s="45">
        <f t="shared" si="138"/>
        <v>0.95711360205848117</v>
      </c>
      <c r="AE867" s="45">
        <f t="shared" si="139"/>
        <v>0.93679475149841429</v>
      </c>
      <c r="AF867" s="44">
        <f t="shared" si="142"/>
        <v>133</v>
      </c>
      <c r="AG867" s="45">
        <f t="shared" si="140"/>
        <v>0.94965920787226832</v>
      </c>
      <c r="AH867">
        <f t="shared" si="141"/>
        <v>2.154664128453488E-2</v>
      </c>
      <c r="AI867" s="40">
        <f ca="1"/>
        <v>2.1164559695208141E-2</v>
      </c>
      <c r="AJ867" s="229">
        <v>-2E-3</v>
      </c>
      <c r="AK867" s="230">
        <v>1.9546641284534878E-2</v>
      </c>
      <c r="AL867" s="231">
        <v>0.95422322841439</v>
      </c>
    </row>
    <row r="868" spans="24:38">
      <c r="X868" s="46">
        <v>864</v>
      </c>
      <c r="Y868" s="1">
        <f t="shared" si="135"/>
        <v>46486</v>
      </c>
      <c r="Z868" s="44">
        <f t="shared" si="136"/>
        <v>0</v>
      </c>
      <c r="AA868" s="1" cm="1">
        <f t="array" ref="AA868">IF(Z868&gt;0,INDEX($M$40:$M$61,Z868,1),AA867)</f>
        <v>46352</v>
      </c>
      <c r="AB868" s="1" cm="1">
        <f t="array" ref="AB868">IF(Z868&gt;0,INDEX($M$40:$M$61,Z868+1,1),AB867)</f>
        <v>46717</v>
      </c>
      <c r="AC868" s="44">
        <f t="shared" si="137"/>
        <v>365</v>
      </c>
      <c r="AD868" s="45">
        <f t="shared" si="138"/>
        <v>0.95711360205848117</v>
      </c>
      <c r="AE868" s="45">
        <f t="shared" si="139"/>
        <v>0.93679475149841429</v>
      </c>
      <c r="AF868" s="44">
        <f t="shared" si="142"/>
        <v>134</v>
      </c>
      <c r="AG868" s="45">
        <f t="shared" si="140"/>
        <v>0.94960338026830027</v>
      </c>
      <c r="AH868">
        <f t="shared" si="141"/>
        <v>2.154619834043554E-2</v>
      </c>
      <c r="AI868" s="40">
        <f ca="1"/>
        <v>2.1164559695288077E-2</v>
      </c>
      <c r="AJ868" s="229">
        <v>-2E-3</v>
      </c>
      <c r="AK868" s="230">
        <v>1.9546198340435542E-2</v>
      </c>
      <c r="AL868" s="231">
        <v>0.95417243344864222</v>
      </c>
    </row>
    <row r="869" spans="24:38">
      <c r="X869" s="46">
        <v>865</v>
      </c>
      <c r="Y869" s="1">
        <f t="shared" si="135"/>
        <v>46487</v>
      </c>
      <c r="Z869" s="44">
        <f t="shared" si="136"/>
        <v>0</v>
      </c>
      <c r="AA869" s="1" cm="1">
        <f t="array" ref="AA869">IF(Z869&gt;0,INDEX($M$40:$M$61,Z869,1),AA868)</f>
        <v>46352</v>
      </c>
      <c r="AB869" s="1" cm="1">
        <f t="array" ref="AB869">IF(Z869&gt;0,INDEX($M$40:$M$61,Z869+1,1),AB868)</f>
        <v>46717</v>
      </c>
      <c r="AC869" s="44">
        <f t="shared" si="137"/>
        <v>365</v>
      </c>
      <c r="AD869" s="45">
        <f t="shared" si="138"/>
        <v>0.95711360205848117</v>
      </c>
      <c r="AE869" s="45">
        <f t="shared" si="139"/>
        <v>0.93679475149841429</v>
      </c>
      <c r="AF869" s="44">
        <f t="shared" si="142"/>
        <v>135</v>
      </c>
      <c r="AG869" s="45">
        <f t="shared" si="140"/>
        <v>0.94954755594626894</v>
      </c>
      <c r="AH869">
        <f t="shared" si="141"/>
        <v>2.1545756420484376E-2</v>
      </c>
      <c r="AI869" s="40">
        <f ca="1"/>
        <v>2.1164559695208141E-2</v>
      </c>
      <c r="AJ869" s="229">
        <v>-2E-3</v>
      </c>
      <c r="AK869" s="230">
        <v>1.9545756420484374E-2</v>
      </c>
      <c r="AL869" s="231">
        <v>0.95412164118679899</v>
      </c>
    </row>
    <row r="870" spans="24:38">
      <c r="X870" s="46">
        <v>866</v>
      </c>
      <c r="Y870" s="1">
        <f t="shared" si="135"/>
        <v>46488</v>
      </c>
      <c r="Z870" s="44">
        <f t="shared" si="136"/>
        <v>0</v>
      </c>
      <c r="AA870" s="1" cm="1">
        <f t="array" ref="AA870">IF(Z870&gt;0,INDEX($M$40:$M$61,Z870,1),AA869)</f>
        <v>46352</v>
      </c>
      <c r="AB870" s="1" cm="1">
        <f t="array" ref="AB870">IF(Z870&gt;0,INDEX($M$40:$M$61,Z870+1,1),AB869)</f>
        <v>46717</v>
      </c>
      <c r="AC870" s="44">
        <f t="shared" si="137"/>
        <v>365</v>
      </c>
      <c r="AD870" s="45">
        <f t="shared" si="138"/>
        <v>0.95711360205848117</v>
      </c>
      <c r="AE870" s="45">
        <f t="shared" si="139"/>
        <v>0.93679475149841429</v>
      </c>
      <c r="AF870" s="44">
        <f t="shared" si="142"/>
        <v>136</v>
      </c>
      <c r="AG870" s="45">
        <f t="shared" si="140"/>
        <v>0.94949173490598127</v>
      </c>
      <c r="AH870">
        <f t="shared" si="141"/>
        <v>2.1545315521133587E-2</v>
      </c>
      <c r="AI870" s="40">
        <f ca="1"/>
        <v>2.1164559695288077E-2</v>
      </c>
      <c r="AJ870" s="229">
        <v>-2E-3</v>
      </c>
      <c r="AK870" s="230">
        <v>1.9545315521133588E-2</v>
      </c>
      <c r="AL870" s="231">
        <v>0.95407085162871641</v>
      </c>
    </row>
    <row r="871" spans="24:38">
      <c r="X871" s="46">
        <v>867</v>
      </c>
      <c r="Y871" s="1">
        <f t="shared" si="135"/>
        <v>46489</v>
      </c>
      <c r="Z871" s="44">
        <f t="shared" si="136"/>
        <v>0</v>
      </c>
      <c r="AA871" s="1" cm="1">
        <f t="array" ref="AA871">IF(Z871&gt;0,INDEX($M$40:$M$61,Z871,1),AA870)</f>
        <v>46352</v>
      </c>
      <c r="AB871" s="1" cm="1">
        <f t="array" ref="AB871">IF(Z871&gt;0,INDEX($M$40:$M$61,Z871+1,1),AB870)</f>
        <v>46717</v>
      </c>
      <c r="AC871" s="44">
        <f t="shared" si="137"/>
        <v>365</v>
      </c>
      <c r="AD871" s="45">
        <f t="shared" si="138"/>
        <v>0.95711360205848117</v>
      </c>
      <c r="AE871" s="45">
        <f t="shared" si="139"/>
        <v>0.93679475149841429</v>
      </c>
      <c r="AF871" s="44">
        <f t="shared" si="142"/>
        <v>137</v>
      </c>
      <c r="AG871" s="45">
        <f t="shared" si="140"/>
        <v>0.94943591714724429</v>
      </c>
      <c r="AH871">
        <f t="shared" si="141"/>
        <v>2.1544875638851706E-2</v>
      </c>
      <c r="AI871" s="40">
        <f ca="1"/>
        <v>2.1164559695288077E-2</v>
      </c>
      <c r="AJ871" s="229">
        <v>-2E-3</v>
      </c>
      <c r="AK871" s="230">
        <v>1.9544875638851704E-2</v>
      </c>
      <c r="AL871" s="231">
        <v>0.9540200647742505</v>
      </c>
    </row>
    <row r="872" spans="24:38">
      <c r="X872" s="46">
        <v>868</v>
      </c>
      <c r="Y872" s="1">
        <f t="shared" si="135"/>
        <v>46490</v>
      </c>
      <c r="Z872" s="44">
        <f t="shared" si="136"/>
        <v>0</v>
      </c>
      <c r="AA872" s="1" cm="1">
        <f t="array" ref="AA872">IF(Z872&gt;0,INDEX($M$40:$M$61,Z872,1),AA871)</f>
        <v>46352</v>
      </c>
      <c r="AB872" s="1" cm="1">
        <f t="array" ref="AB872">IF(Z872&gt;0,INDEX($M$40:$M$61,Z872+1,1),AB871)</f>
        <v>46717</v>
      </c>
      <c r="AC872" s="44">
        <f t="shared" si="137"/>
        <v>365</v>
      </c>
      <c r="AD872" s="45">
        <f t="shared" si="138"/>
        <v>0.95711360205848117</v>
      </c>
      <c r="AE872" s="45">
        <f t="shared" si="139"/>
        <v>0.93679475149841429</v>
      </c>
      <c r="AF872" s="44">
        <f t="shared" si="142"/>
        <v>138</v>
      </c>
      <c r="AG872" s="45">
        <f t="shared" si="140"/>
        <v>0.94938010266986539</v>
      </c>
      <c r="AH872">
        <f t="shared" si="141"/>
        <v>2.1544436770123389E-2</v>
      </c>
      <c r="AI872" s="40">
        <f ca="1"/>
        <v>2.1164559695208141E-2</v>
      </c>
      <c r="AJ872" s="229">
        <v>-2E-3</v>
      </c>
      <c r="AK872" s="230">
        <v>1.9544436770123387E-2</v>
      </c>
      <c r="AL872" s="231">
        <v>0.95396928062325748</v>
      </c>
    </row>
    <row r="873" spans="24:38">
      <c r="X873" s="46">
        <v>869</v>
      </c>
      <c r="Y873" s="1">
        <f t="shared" si="135"/>
        <v>46491</v>
      </c>
      <c r="Z873" s="44">
        <f t="shared" si="136"/>
        <v>0</v>
      </c>
      <c r="AA873" s="1" cm="1">
        <f t="array" ref="AA873">IF(Z873&gt;0,INDEX($M$40:$M$61,Z873,1),AA872)</f>
        <v>46352</v>
      </c>
      <c r="AB873" s="1" cm="1">
        <f t="array" ref="AB873">IF(Z873&gt;0,INDEX($M$40:$M$61,Z873+1,1),AB872)</f>
        <v>46717</v>
      </c>
      <c r="AC873" s="44">
        <f t="shared" si="137"/>
        <v>365</v>
      </c>
      <c r="AD873" s="45">
        <f t="shared" si="138"/>
        <v>0.95711360205848117</v>
      </c>
      <c r="AE873" s="45">
        <f t="shared" si="139"/>
        <v>0.93679475149841429</v>
      </c>
      <c r="AF873" s="44">
        <f t="shared" si="142"/>
        <v>139</v>
      </c>
      <c r="AG873" s="45">
        <f t="shared" si="140"/>
        <v>0.94932429147365138</v>
      </c>
      <c r="AH873">
        <f t="shared" si="141"/>
        <v>2.1543998911449716E-2</v>
      </c>
      <c r="AI873" s="40">
        <f ca="1"/>
        <v>2.1164559695208141E-2</v>
      </c>
      <c r="AJ873" s="229">
        <v>-2E-3</v>
      </c>
      <c r="AK873" s="230">
        <v>1.9543998911449714E-2</v>
      </c>
      <c r="AL873" s="231">
        <v>0.95391849917559324</v>
      </c>
    </row>
    <row r="874" spans="24:38">
      <c r="X874" s="46">
        <v>870</v>
      </c>
      <c r="Y874" s="1">
        <f t="shared" si="135"/>
        <v>46492</v>
      </c>
      <c r="Z874" s="44">
        <f t="shared" si="136"/>
        <v>0</v>
      </c>
      <c r="AA874" s="1" cm="1">
        <f t="array" ref="AA874">IF(Z874&gt;0,INDEX($M$40:$M$61,Z874,1),AA873)</f>
        <v>46352</v>
      </c>
      <c r="AB874" s="1" cm="1">
        <f t="array" ref="AB874">IF(Z874&gt;0,INDEX($M$40:$M$61,Z874+1,1),AB873)</f>
        <v>46717</v>
      </c>
      <c r="AC874" s="44">
        <f t="shared" si="137"/>
        <v>365</v>
      </c>
      <c r="AD874" s="45">
        <f t="shared" si="138"/>
        <v>0.95711360205848117</v>
      </c>
      <c r="AE874" s="45">
        <f t="shared" si="139"/>
        <v>0.93679475149841429</v>
      </c>
      <c r="AF874" s="44">
        <f t="shared" si="142"/>
        <v>140</v>
      </c>
      <c r="AG874" s="45">
        <f t="shared" si="140"/>
        <v>0.94926848355840954</v>
      </c>
      <c r="AH874">
        <f t="shared" si="141"/>
        <v>2.1543562059347682E-2</v>
      </c>
      <c r="AI874" s="40">
        <f ca="1"/>
        <v>2.1164559695208141E-2</v>
      </c>
      <c r="AJ874" s="229">
        <v>-2E-3</v>
      </c>
      <c r="AK874" s="230">
        <v>1.954356205934768E-2</v>
      </c>
      <c r="AL874" s="231">
        <v>0.95386772043111412</v>
      </c>
    </row>
    <row r="875" spans="24:38">
      <c r="X875" s="46">
        <v>871</v>
      </c>
      <c r="Y875" s="1">
        <f t="shared" si="135"/>
        <v>46493</v>
      </c>
      <c r="Z875" s="44">
        <f t="shared" si="136"/>
        <v>0</v>
      </c>
      <c r="AA875" s="1" cm="1">
        <f t="array" ref="AA875">IF(Z875&gt;0,INDEX($M$40:$M$61,Z875,1),AA874)</f>
        <v>46352</v>
      </c>
      <c r="AB875" s="1" cm="1">
        <f t="array" ref="AB875">IF(Z875&gt;0,INDEX($M$40:$M$61,Z875+1,1),AB874)</f>
        <v>46717</v>
      </c>
      <c r="AC875" s="44">
        <f t="shared" si="137"/>
        <v>365</v>
      </c>
      <c r="AD875" s="45">
        <f t="shared" si="138"/>
        <v>0.95711360205848117</v>
      </c>
      <c r="AE875" s="45">
        <f t="shared" si="139"/>
        <v>0.93679475149841429</v>
      </c>
      <c r="AF875" s="44">
        <f t="shared" si="142"/>
        <v>141</v>
      </c>
      <c r="AG875" s="45">
        <f t="shared" si="140"/>
        <v>0.94921267892394678</v>
      </c>
      <c r="AH875">
        <f t="shared" si="141"/>
        <v>2.154312621035041E-2</v>
      </c>
      <c r="AI875" s="40">
        <f ca="1"/>
        <v>2.1164559695288077E-2</v>
      </c>
      <c r="AJ875" s="229">
        <v>-2E-3</v>
      </c>
      <c r="AK875" s="230">
        <v>1.9543126210350412E-2</v>
      </c>
      <c r="AL875" s="231">
        <v>0.9538169443896759</v>
      </c>
    </row>
    <row r="876" spans="24:38">
      <c r="X876" s="46">
        <v>872</v>
      </c>
      <c r="Y876" s="1">
        <f t="shared" si="135"/>
        <v>46494</v>
      </c>
      <c r="Z876" s="44">
        <f t="shared" si="136"/>
        <v>0</v>
      </c>
      <c r="AA876" s="1" cm="1">
        <f t="array" ref="AA876">IF(Z876&gt;0,INDEX($M$40:$M$61,Z876,1),AA875)</f>
        <v>46352</v>
      </c>
      <c r="AB876" s="1" cm="1">
        <f t="array" ref="AB876">IF(Z876&gt;0,INDEX($M$40:$M$61,Z876+1,1),AB875)</f>
        <v>46717</v>
      </c>
      <c r="AC876" s="44">
        <f t="shared" si="137"/>
        <v>365</v>
      </c>
      <c r="AD876" s="45">
        <f t="shared" si="138"/>
        <v>0.95711360205848117</v>
      </c>
      <c r="AE876" s="45">
        <f t="shared" si="139"/>
        <v>0.93679475149841429</v>
      </c>
      <c r="AF876" s="44">
        <f t="shared" si="142"/>
        <v>142</v>
      </c>
      <c r="AG876" s="45">
        <f t="shared" si="140"/>
        <v>0.9491568775700705</v>
      </c>
      <c r="AH876">
        <f t="shared" si="141"/>
        <v>2.1542691361006748E-2</v>
      </c>
      <c r="AI876" s="40">
        <f ca="1"/>
        <v>2.1164559695208141E-2</v>
      </c>
      <c r="AJ876" s="229">
        <v>-2E-3</v>
      </c>
      <c r="AK876" s="230">
        <v>1.9542691361006746E-2</v>
      </c>
      <c r="AL876" s="231">
        <v>0.95376617105113493</v>
      </c>
    </row>
    <row r="877" spans="24:38">
      <c r="X877" s="46">
        <v>873</v>
      </c>
      <c r="Y877" s="1">
        <f t="shared" si="135"/>
        <v>46495</v>
      </c>
      <c r="Z877" s="44">
        <f t="shared" si="136"/>
        <v>0</v>
      </c>
      <c r="AA877" s="1" cm="1">
        <f t="array" ref="AA877">IF(Z877&gt;0,INDEX($M$40:$M$61,Z877,1),AA876)</f>
        <v>46352</v>
      </c>
      <c r="AB877" s="1" cm="1">
        <f t="array" ref="AB877">IF(Z877&gt;0,INDEX($M$40:$M$61,Z877+1,1),AB876)</f>
        <v>46717</v>
      </c>
      <c r="AC877" s="44">
        <f t="shared" si="137"/>
        <v>365</v>
      </c>
      <c r="AD877" s="45">
        <f t="shared" si="138"/>
        <v>0.95711360205848117</v>
      </c>
      <c r="AE877" s="45">
        <f t="shared" si="139"/>
        <v>0.93679475149841429</v>
      </c>
      <c r="AF877" s="44">
        <f t="shared" si="142"/>
        <v>143</v>
      </c>
      <c r="AG877" s="45">
        <f t="shared" si="140"/>
        <v>0.94910107949658762</v>
      </c>
      <c r="AH877">
        <f t="shared" si="141"/>
        <v>2.1542257507881555E-2</v>
      </c>
      <c r="AI877" s="40">
        <f ca="1"/>
        <v>2.1164559695288077E-2</v>
      </c>
      <c r="AJ877" s="229">
        <v>-2E-3</v>
      </c>
      <c r="AK877" s="230">
        <v>1.9542257507881557E-2</v>
      </c>
      <c r="AL877" s="231">
        <v>0.9537154004153473</v>
      </c>
    </row>
    <row r="878" spans="24:38">
      <c r="X878" s="46">
        <v>874</v>
      </c>
      <c r="Y878" s="1">
        <f t="shared" si="135"/>
        <v>46496</v>
      </c>
      <c r="Z878" s="44">
        <f t="shared" si="136"/>
        <v>0</v>
      </c>
      <c r="AA878" s="1" cm="1">
        <f t="array" ref="AA878">IF(Z878&gt;0,INDEX($M$40:$M$61,Z878,1),AA877)</f>
        <v>46352</v>
      </c>
      <c r="AB878" s="1" cm="1">
        <f t="array" ref="AB878">IF(Z878&gt;0,INDEX($M$40:$M$61,Z878+1,1),AB877)</f>
        <v>46717</v>
      </c>
      <c r="AC878" s="44">
        <f t="shared" si="137"/>
        <v>365</v>
      </c>
      <c r="AD878" s="45">
        <f t="shared" si="138"/>
        <v>0.95711360205848117</v>
      </c>
      <c r="AE878" s="45">
        <f t="shared" si="139"/>
        <v>0.93679475149841429</v>
      </c>
      <c r="AF878" s="44">
        <f t="shared" si="142"/>
        <v>144</v>
      </c>
      <c r="AG878" s="45">
        <f t="shared" si="140"/>
        <v>0.9490452847033054</v>
      </c>
      <c r="AH878">
        <f t="shared" si="141"/>
        <v>2.1541824647555264E-2</v>
      </c>
      <c r="AI878" s="40">
        <f ca="1"/>
        <v>2.1164559695288077E-2</v>
      </c>
      <c r="AJ878" s="229">
        <v>-2E-3</v>
      </c>
      <c r="AK878" s="230">
        <v>1.9541824647555266E-2</v>
      </c>
      <c r="AL878" s="231">
        <v>0.95366463248216904</v>
      </c>
    </row>
    <row r="879" spans="24:38">
      <c r="X879" s="46">
        <v>875</v>
      </c>
      <c r="Y879" s="1">
        <f t="shared" si="135"/>
        <v>46497</v>
      </c>
      <c r="Z879" s="44">
        <f t="shared" si="136"/>
        <v>0</v>
      </c>
      <c r="AA879" s="1" cm="1">
        <f t="array" ref="AA879">IF(Z879&gt;0,INDEX($M$40:$M$61,Z879,1),AA878)</f>
        <v>46352</v>
      </c>
      <c r="AB879" s="1" cm="1">
        <f t="array" ref="AB879">IF(Z879&gt;0,INDEX($M$40:$M$61,Z879+1,1),AB878)</f>
        <v>46717</v>
      </c>
      <c r="AC879" s="44">
        <f t="shared" si="137"/>
        <v>365</v>
      </c>
      <c r="AD879" s="45">
        <f t="shared" si="138"/>
        <v>0.95711360205848117</v>
      </c>
      <c r="AE879" s="45">
        <f t="shared" si="139"/>
        <v>0.93679475149841429</v>
      </c>
      <c r="AF879" s="44">
        <f t="shared" si="142"/>
        <v>145</v>
      </c>
      <c r="AG879" s="45">
        <f t="shared" si="140"/>
        <v>0.94898949319003101</v>
      </c>
      <c r="AH879">
        <f t="shared" si="141"/>
        <v>2.1541392776624004E-2</v>
      </c>
      <c r="AI879" s="40">
        <f ca="1"/>
        <v>2.1164559695208141E-2</v>
      </c>
      <c r="AJ879" s="229">
        <v>-2E-3</v>
      </c>
      <c r="AK879" s="230">
        <v>1.9541392776624006E-2</v>
      </c>
      <c r="AL879" s="231">
        <v>0.95361386725145647</v>
      </c>
    </row>
    <row r="880" spans="24:38">
      <c r="X880" s="46">
        <v>876</v>
      </c>
      <c r="Y880" s="1">
        <f t="shared" si="135"/>
        <v>46498</v>
      </c>
      <c r="Z880" s="44">
        <f t="shared" si="136"/>
        <v>0</v>
      </c>
      <c r="AA880" s="1" cm="1">
        <f t="array" ref="AA880">IF(Z880&gt;0,INDEX($M$40:$M$61,Z880,1),AA879)</f>
        <v>46352</v>
      </c>
      <c r="AB880" s="1" cm="1">
        <f t="array" ref="AB880">IF(Z880&gt;0,INDEX($M$40:$M$61,Z880+1,1),AB879)</f>
        <v>46717</v>
      </c>
      <c r="AC880" s="44">
        <f t="shared" si="137"/>
        <v>365</v>
      </c>
      <c r="AD880" s="45">
        <f t="shared" si="138"/>
        <v>0.95711360205848117</v>
      </c>
      <c r="AE880" s="45">
        <f t="shared" si="139"/>
        <v>0.93679475149841429</v>
      </c>
      <c r="AF880" s="44">
        <f t="shared" si="142"/>
        <v>146</v>
      </c>
      <c r="AG880" s="45">
        <f t="shared" si="140"/>
        <v>0.94893370495657159</v>
      </c>
      <c r="AH880">
        <f t="shared" si="141"/>
        <v>2.1540961891699444E-2</v>
      </c>
      <c r="AI880" s="40">
        <f ca="1"/>
        <v>2.1164559695288077E-2</v>
      </c>
      <c r="AJ880" s="229">
        <v>-2E-3</v>
      </c>
      <c r="AK880" s="230">
        <v>1.9540961891699446E-2</v>
      </c>
      <c r="AL880" s="231">
        <v>0.95356310472306549</v>
      </c>
    </row>
    <row r="881" spans="24:38">
      <c r="X881" s="46">
        <v>877</v>
      </c>
      <c r="Y881" s="1">
        <f t="shared" si="135"/>
        <v>46499</v>
      </c>
      <c r="Z881" s="44">
        <f t="shared" si="136"/>
        <v>0</v>
      </c>
      <c r="AA881" s="1" cm="1">
        <f t="array" ref="AA881">IF(Z881&gt;0,INDEX($M$40:$M$61,Z881,1),AA880)</f>
        <v>46352</v>
      </c>
      <c r="AB881" s="1" cm="1">
        <f t="array" ref="AB881">IF(Z881&gt;0,INDEX($M$40:$M$61,Z881+1,1),AB880)</f>
        <v>46717</v>
      </c>
      <c r="AC881" s="44">
        <f t="shared" si="137"/>
        <v>365</v>
      </c>
      <c r="AD881" s="45">
        <f t="shared" si="138"/>
        <v>0.95711360205848117</v>
      </c>
      <c r="AE881" s="45">
        <f t="shared" si="139"/>
        <v>0.93679475149841429</v>
      </c>
      <c r="AF881" s="44">
        <f t="shared" si="142"/>
        <v>147</v>
      </c>
      <c r="AG881" s="45">
        <f t="shared" si="140"/>
        <v>0.94887792000273441</v>
      </c>
      <c r="AH881">
        <f t="shared" si="141"/>
        <v>2.1540531989408668E-2</v>
      </c>
      <c r="AI881" s="40">
        <f ca="1"/>
        <v>2.1164559695208141E-2</v>
      </c>
      <c r="AJ881" s="229">
        <v>-2E-3</v>
      </c>
      <c r="AK881" s="230">
        <v>1.9540531989408666E-2</v>
      </c>
      <c r="AL881" s="231">
        <v>0.95351234489685255</v>
      </c>
    </row>
    <row r="882" spans="24:38">
      <c r="X882" s="46">
        <v>878</v>
      </c>
      <c r="Y882" s="1">
        <f t="shared" si="135"/>
        <v>46500</v>
      </c>
      <c r="Z882" s="44">
        <f t="shared" si="136"/>
        <v>0</v>
      </c>
      <c r="AA882" s="1" cm="1">
        <f t="array" ref="AA882">IF(Z882&gt;0,INDEX($M$40:$M$61,Z882,1),AA881)</f>
        <v>46352</v>
      </c>
      <c r="AB882" s="1" cm="1">
        <f t="array" ref="AB882">IF(Z882&gt;0,INDEX($M$40:$M$61,Z882+1,1),AB881)</f>
        <v>46717</v>
      </c>
      <c r="AC882" s="44">
        <f t="shared" si="137"/>
        <v>365</v>
      </c>
      <c r="AD882" s="45">
        <f t="shared" si="138"/>
        <v>0.95711360205848117</v>
      </c>
      <c r="AE882" s="45">
        <f t="shared" si="139"/>
        <v>0.93679475149841429</v>
      </c>
      <c r="AF882" s="44">
        <f t="shared" si="142"/>
        <v>148</v>
      </c>
      <c r="AG882" s="45">
        <f t="shared" si="140"/>
        <v>0.94882213832832651</v>
      </c>
      <c r="AH882">
        <f t="shared" si="141"/>
        <v>2.1540103066394221E-2</v>
      </c>
      <c r="AI882" s="40">
        <f ca="1"/>
        <v>2.1164559695288077E-2</v>
      </c>
      <c r="AJ882" s="229">
        <v>-2E-3</v>
      </c>
      <c r="AK882" s="230">
        <v>1.954010306639422E-2</v>
      </c>
      <c r="AL882" s="231">
        <v>0.95346158777267342</v>
      </c>
    </row>
    <row r="883" spans="24:38">
      <c r="X883" s="46">
        <v>879</v>
      </c>
      <c r="Y883" s="1">
        <f t="shared" si="135"/>
        <v>46501</v>
      </c>
      <c r="Z883" s="44">
        <f t="shared" si="136"/>
        <v>0</v>
      </c>
      <c r="AA883" s="1" cm="1">
        <f t="array" ref="AA883">IF(Z883&gt;0,INDEX($M$40:$M$61,Z883,1),AA882)</f>
        <v>46352</v>
      </c>
      <c r="AB883" s="1" cm="1">
        <f t="array" ref="AB883">IF(Z883&gt;0,INDEX($M$40:$M$61,Z883+1,1),AB882)</f>
        <v>46717</v>
      </c>
      <c r="AC883" s="44">
        <f t="shared" si="137"/>
        <v>365</v>
      </c>
      <c r="AD883" s="45">
        <f t="shared" si="138"/>
        <v>0.95711360205848117</v>
      </c>
      <c r="AE883" s="45">
        <f t="shared" si="139"/>
        <v>0.93679475149841429</v>
      </c>
      <c r="AF883" s="44">
        <f t="shared" si="142"/>
        <v>149</v>
      </c>
      <c r="AG883" s="45">
        <f t="shared" si="140"/>
        <v>0.94876635993315528</v>
      </c>
      <c r="AH883">
        <f t="shared" si="141"/>
        <v>2.1539675119313796E-2</v>
      </c>
      <c r="AI883" s="40">
        <f ca="1"/>
        <v>2.1164559695208141E-2</v>
      </c>
      <c r="AJ883" s="229">
        <v>-2E-3</v>
      </c>
      <c r="AK883" s="230">
        <v>1.9539675119313794E-2</v>
      </c>
      <c r="AL883" s="231">
        <v>0.95341083335038468</v>
      </c>
    </row>
    <row r="884" spans="24:38">
      <c r="X884" s="46">
        <v>880</v>
      </c>
      <c r="Y884" s="1">
        <f t="shared" si="135"/>
        <v>46502</v>
      </c>
      <c r="Z884" s="44">
        <f t="shared" si="136"/>
        <v>0</v>
      </c>
      <c r="AA884" s="1" cm="1">
        <f t="array" ref="AA884">IF(Z884&gt;0,INDEX($M$40:$M$61,Z884,1),AA883)</f>
        <v>46352</v>
      </c>
      <c r="AB884" s="1" cm="1">
        <f t="array" ref="AB884">IF(Z884&gt;0,INDEX($M$40:$M$61,Z884+1,1),AB883)</f>
        <v>46717</v>
      </c>
      <c r="AC884" s="44">
        <f t="shared" si="137"/>
        <v>365</v>
      </c>
      <c r="AD884" s="45">
        <f t="shared" si="138"/>
        <v>0.95711360205848117</v>
      </c>
      <c r="AE884" s="45">
        <f t="shared" si="139"/>
        <v>0.93679475149841429</v>
      </c>
      <c r="AF884" s="44">
        <f t="shared" si="142"/>
        <v>150</v>
      </c>
      <c r="AG884" s="45">
        <f t="shared" si="140"/>
        <v>0.94871058481702797</v>
      </c>
      <c r="AH884">
        <f t="shared" si="141"/>
        <v>2.1539248144840324E-2</v>
      </c>
      <c r="AI884" s="40">
        <f ca="1"/>
        <v>2.1164559695208141E-2</v>
      </c>
      <c r="AJ884" s="229">
        <v>-2E-3</v>
      </c>
      <c r="AK884" s="230">
        <v>1.9539248144840322E-2</v>
      </c>
      <c r="AL884" s="231">
        <v>0.95336008162984232</v>
      </c>
    </row>
    <row r="885" spans="24:38">
      <c r="X885" s="46">
        <v>881</v>
      </c>
      <c r="Y885" s="1">
        <f t="shared" si="135"/>
        <v>46503</v>
      </c>
      <c r="Z885" s="44">
        <f t="shared" si="136"/>
        <v>0</v>
      </c>
      <c r="AA885" s="1" cm="1">
        <f t="array" ref="AA885">IF(Z885&gt;0,INDEX($M$40:$M$61,Z885,1),AA884)</f>
        <v>46352</v>
      </c>
      <c r="AB885" s="1" cm="1">
        <f t="array" ref="AB885">IF(Z885&gt;0,INDEX($M$40:$M$61,Z885+1,1),AB884)</f>
        <v>46717</v>
      </c>
      <c r="AC885" s="44">
        <f t="shared" si="137"/>
        <v>365</v>
      </c>
      <c r="AD885" s="45">
        <f t="shared" si="138"/>
        <v>0.95711360205848117</v>
      </c>
      <c r="AE885" s="45">
        <f t="shared" si="139"/>
        <v>0.93679475149841429</v>
      </c>
      <c r="AF885" s="44">
        <f t="shared" si="142"/>
        <v>151</v>
      </c>
      <c r="AG885" s="45">
        <f t="shared" si="140"/>
        <v>0.94865481297975152</v>
      </c>
      <c r="AH885">
        <f t="shared" si="141"/>
        <v>2.1538822139661996E-2</v>
      </c>
      <c r="AI885" s="40">
        <f ca="1"/>
        <v>2.1164559695288077E-2</v>
      </c>
      <c r="AJ885" s="229">
        <v>-2E-3</v>
      </c>
      <c r="AK885" s="230">
        <v>1.9538822139661995E-2</v>
      </c>
      <c r="AL885" s="231">
        <v>0.95330933261090234</v>
      </c>
    </row>
    <row r="886" spans="24:38">
      <c r="X886" s="46">
        <v>882</v>
      </c>
      <c r="Y886" s="1">
        <f t="shared" si="135"/>
        <v>46504</v>
      </c>
      <c r="Z886" s="44">
        <f t="shared" si="136"/>
        <v>0</v>
      </c>
      <c r="AA886" s="1" cm="1">
        <f t="array" ref="AA886">IF(Z886&gt;0,INDEX($M$40:$M$61,Z886,1),AA885)</f>
        <v>46352</v>
      </c>
      <c r="AB886" s="1" cm="1">
        <f t="array" ref="AB886">IF(Z886&gt;0,INDEX($M$40:$M$61,Z886+1,1),AB885)</f>
        <v>46717</v>
      </c>
      <c r="AC886" s="44">
        <f t="shared" si="137"/>
        <v>365</v>
      </c>
      <c r="AD886" s="45">
        <f t="shared" si="138"/>
        <v>0.95711360205848117</v>
      </c>
      <c r="AE886" s="45">
        <f t="shared" si="139"/>
        <v>0.93679475149841429</v>
      </c>
      <c r="AF886" s="44">
        <f t="shared" si="142"/>
        <v>152</v>
      </c>
      <c r="AG886" s="45">
        <f t="shared" si="140"/>
        <v>0.94859904442113341</v>
      </c>
      <c r="AH886">
        <f t="shared" si="141"/>
        <v>2.1538397100481787E-2</v>
      </c>
      <c r="AI886" s="40">
        <f ca="1"/>
        <v>2.1164559695288077E-2</v>
      </c>
      <c r="AJ886" s="229">
        <v>-2E-3</v>
      </c>
      <c r="AK886" s="230">
        <v>1.9538397100481789E-2</v>
      </c>
      <c r="AL886" s="231">
        <v>0.95325858629342108</v>
      </c>
    </row>
    <row r="887" spans="24:38">
      <c r="X887" s="46">
        <v>883</v>
      </c>
      <c r="Y887" s="1">
        <f t="shared" si="135"/>
        <v>46505</v>
      </c>
      <c r="Z887" s="44">
        <f t="shared" si="136"/>
        <v>0</v>
      </c>
      <c r="AA887" s="1" cm="1">
        <f t="array" ref="AA887">IF(Z887&gt;0,INDEX($M$40:$M$61,Z887,1),AA886)</f>
        <v>46352</v>
      </c>
      <c r="AB887" s="1" cm="1">
        <f t="array" ref="AB887">IF(Z887&gt;0,INDEX($M$40:$M$61,Z887+1,1),AB886)</f>
        <v>46717</v>
      </c>
      <c r="AC887" s="44">
        <f t="shared" si="137"/>
        <v>365</v>
      </c>
      <c r="AD887" s="45">
        <f t="shared" si="138"/>
        <v>0.95711360205848117</v>
      </c>
      <c r="AE887" s="45">
        <f t="shared" si="139"/>
        <v>0.93679475149841429</v>
      </c>
      <c r="AF887" s="44">
        <f t="shared" si="142"/>
        <v>153</v>
      </c>
      <c r="AG887" s="45">
        <f t="shared" si="140"/>
        <v>0.94854327914098091</v>
      </c>
      <c r="AH887">
        <f t="shared" si="141"/>
        <v>2.1537973024017706E-2</v>
      </c>
      <c r="AI887" s="40">
        <f ca="1"/>
        <v>2.1164559695208141E-2</v>
      </c>
      <c r="AJ887" s="229">
        <v>-2E-3</v>
      </c>
      <c r="AK887" s="230">
        <v>1.9537973024017705E-2</v>
      </c>
      <c r="AL887" s="231">
        <v>0.95320784267725489</v>
      </c>
    </row>
    <row r="888" spans="24:38">
      <c r="X888" s="46">
        <v>884</v>
      </c>
      <c r="Y888" s="1">
        <f t="shared" si="135"/>
        <v>46506</v>
      </c>
      <c r="Z888" s="44">
        <f t="shared" si="136"/>
        <v>0</v>
      </c>
      <c r="AA888" s="1" cm="1">
        <f t="array" ref="AA888">IF(Z888&gt;0,INDEX($M$40:$M$61,Z888,1),AA887)</f>
        <v>46352</v>
      </c>
      <c r="AB888" s="1" cm="1">
        <f t="array" ref="AB888">IF(Z888&gt;0,INDEX($M$40:$M$61,Z888+1,1),AB887)</f>
        <v>46717</v>
      </c>
      <c r="AC888" s="44">
        <f t="shared" si="137"/>
        <v>365</v>
      </c>
      <c r="AD888" s="45">
        <f t="shared" si="138"/>
        <v>0.95711360205848117</v>
      </c>
      <c r="AE888" s="45">
        <f t="shared" si="139"/>
        <v>0.93679475149841429</v>
      </c>
      <c r="AF888" s="44">
        <f t="shared" si="142"/>
        <v>154</v>
      </c>
      <c r="AG888" s="45">
        <f t="shared" si="140"/>
        <v>0.94848751713910118</v>
      </c>
      <c r="AH888">
        <f t="shared" si="141"/>
        <v>2.1537549907002664E-2</v>
      </c>
      <c r="AI888" s="40">
        <f ca="1"/>
        <v>2.1164559695288077E-2</v>
      </c>
      <c r="AJ888" s="229">
        <v>-2E-3</v>
      </c>
      <c r="AK888" s="230">
        <v>1.9537549907002662E-2</v>
      </c>
      <c r="AL888" s="231">
        <v>0.95315710176225976</v>
      </c>
    </row>
    <row r="889" spans="24:38">
      <c r="X889" s="46">
        <v>885</v>
      </c>
      <c r="Y889" s="1">
        <f t="shared" si="135"/>
        <v>46507</v>
      </c>
      <c r="Z889" s="44">
        <f t="shared" si="136"/>
        <v>0</v>
      </c>
      <c r="AA889" s="1" cm="1">
        <f t="array" ref="AA889">IF(Z889&gt;0,INDEX($M$40:$M$61,Z889,1),AA888)</f>
        <v>46352</v>
      </c>
      <c r="AB889" s="1" cm="1">
        <f t="array" ref="AB889">IF(Z889&gt;0,INDEX($M$40:$M$61,Z889+1,1),AB888)</f>
        <v>46717</v>
      </c>
      <c r="AC889" s="44">
        <f t="shared" si="137"/>
        <v>365</v>
      </c>
      <c r="AD889" s="45">
        <f t="shared" si="138"/>
        <v>0.95711360205848117</v>
      </c>
      <c r="AE889" s="45">
        <f t="shared" si="139"/>
        <v>0.93679475149841429</v>
      </c>
      <c r="AF889" s="44">
        <f t="shared" si="142"/>
        <v>155</v>
      </c>
      <c r="AG889" s="45">
        <f t="shared" si="140"/>
        <v>0.9484317584153017</v>
      </c>
      <c r="AH889">
        <f t="shared" si="141"/>
        <v>2.1537127746184208E-2</v>
      </c>
      <c r="AI889" s="40">
        <f ca="1"/>
        <v>2.1164559695208141E-2</v>
      </c>
      <c r="AJ889" s="229">
        <v>-2E-3</v>
      </c>
      <c r="AK889" s="230">
        <v>1.9537127746184206E-2</v>
      </c>
      <c r="AL889" s="231">
        <v>0.95310636354829215</v>
      </c>
    </row>
    <row r="890" spans="24:38">
      <c r="X890" s="46">
        <v>886</v>
      </c>
      <c r="Y890" s="1">
        <f t="shared" si="135"/>
        <v>46508</v>
      </c>
      <c r="Z890" s="44">
        <f t="shared" si="136"/>
        <v>0</v>
      </c>
      <c r="AA890" s="1" cm="1">
        <f t="array" ref="AA890">IF(Z890&gt;0,INDEX($M$40:$M$61,Z890,1),AA889)</f>
        <v>46352</v>
      </c>
      <c r="AB890" s="1" cm="1">
        <f t="array" ref="AB890">IF(Z890&gt;0,INDEX($M$40:$M$61,Z890+1,1),AB889)</f>
        <v>46717</v>
      </c>
      <c r="AC890" s="44">
        <f t="shared" si="137"/>
        <v>365</v>
      </c>
      <c r="AD890" s="45">
        <f t="shared" si="138"/>
        <v>0.95711360205848117</v>
      </c>
      <c r="AE890" s="45">
        <f t="shared" si="139"/>
        <v>0.93679475149841429</v>
      </c>
      <c r="AF890" s="44">
        <f t="shared" si="142"/>
        <v>156</v>
      </c>
      <c r="AG890" s="45">
        <f t="shared" si="140"/>
        <v>0.94837600296938951</v>
      </c>
      <c r="AH890">
        <f t="shared" si="141"/>
        <v>2.1536706538324745E-2</v>
      </c>
      <c r="AI890" s="40">
        <f ca="1"/>
        <v>2.1164559695288077E-2</v>
      </c>
      <c r="AJ890" s="229">
        <v>-2E-3</v>
      </c>
      <c r="AK890" s="230">
        <v>1.9536706538324747E-2</v>
      </c>
      <c r="AL890" s="231">
        <v>0.95305562803520794</v>
      </c>
    </row>
    <row r="891" spans="24:38">
      <c r="X891" s="46">
        <v>887</v>
      </c>
      <c r="Y891" s="1">
        <f t="shared" si="135"/>
        <v>46509</v>
      </c>
      <c r="Z891" s="44">
        <f t="shared" si="136"/>
        <v>0</v>
      </c>
      <c r="AA891" s="1" cm="1">
        <f t="array" ref="AA891">IF(Z891&gt;0,INDEX($M$40:$M$61,Z891,1),AA890)</f>
        <v>46352</v>
      </c>
      <c r="AB891" s="1" cm="1">
        <f t="array" ref="AB891">IF(Z891&gt;0,INDEX($M$40:$M$61,Z891+1,1),AB890)</f>
        <v>46717</v>
      </c>
      <c r="AC891" s="44">
        <f t="shared" si="137"/>
        <v>365</v>
      </c>
      <c r="AD891" s="45">
        <f t="shared" si="138"/>
        <v>0.95711360205848117</v>
      </c>
      <c r="AE891" s="45">
        <f t="shared" si="139"/>
        <v>0.93679475149841429</v>
      </c>
      <c r="AF891" s="44">
        <f t="shared" si="142"/>
        <v>157</v>
      </c>
      <c r="AG891" s="45">
        <f t="shared" si="140"/>
        <v>0.94832025080117199</v>
      </c>
      <c r="AH891">
        <f t="shared" si="141"/>
        <v>2.1536286280201176E-2</v>
      </c>
      <c r="AI891" s="40">
        <f ca="1"/>
        <v>2.1164559695288077E-2</v>
      </c>
      <c r="AJ891" s="229">
        <v>-2E-3</v>
      </c>
      <c r="AK891" s="230">
        <v>1.9536286280201175E-2</v>
      </c>
      <c r="AL891" s="231">
        <v>0.95300489522286358</v>
      </c>
    </row>
    <row r="892" spans="24:38">
      <c r="X892" s="46">
        <v>888</v>
      </c>
      <c r="Y892" s="1">
        <f t="shared" si="135"/>
        <v>46510</v>
      </c>
      <c r="Z892" s="44">
        <f t="shared" si="136"/>
        <v>0</v>
      </c>
      <c r="AA892" s="1" cm="1">
        <f t="array" ref="AA892">IF(Z892&gt;0,INDEX($M$40:$M$61,Z892,1),AA891)</f>
        <v>46352</v>
      </c>
      <c r="AB892" s="1" cm="1">
        <f t="array" ref="AB892">IF(Z892&gt;0,INDEX($M$40:$M$61,Z892+1,1),AB891)</f>
        <v>46717</v>
      </c>
      <c r="AC892" s="44">
        <f t="shared" si="137"/>
        <v>365</v>
      </c>
      <c r="AD892" s="45">
        <f t="shared" si="138"/>
        <v>0.95711360205848117</v>
      </c>
      <c r="AE892" s="45">
        <f t="shared" si="139"/>
        <v>0.93679475149841429</v>
      </c>
      <c r="AF892" s="44">
        <f t="shared" si="142"/>
        <v>158</v>
      </c>
      <c r="AG892" s="45">
        <f t="shared" si="140"/>
        <v>0.94826450191045653</v>
      </c>
      <c r="AH892">
        <f t="shared" si="141"/>
        <v>2.1535866968604895E-2</v>
      </c>
      <c r="AI892" s="40">
        <f ca="1"/>
        <v>2.1164559695208141E-2</v>
      </c>
      <c r="AJ892" s="229">
        <v>-2E-3</v>
      </c>
      <c r="AK892" s="230">
        <v>1.9535866968604897E-2</v>
      </c>
      <c r="AL892" s="231">
        <v>0.95295416511111519</v>
      </c>
    </row>
    <row r="893" spans="24:38">
      <c r="X893" s="46">
        <v>889</v>
      </c>
      <c r="Y893" s="1">
        <f t="shared" si="135"/>
        <v>46511</v>
      </c>
      <c r="Z893" s="44">
        <f t="shared" si="136"/>
        <v>0</v>
      </c>
      <c r="AA893" s="1" cm="1">
        <f t="array" ref="AA893">IF(Z893&gt;0,INDEX($M$40:$M$61,Z893,1),AA892)</f>
        <v>46352</v>
      </c>
      <c r="AB893" s="1" cm="1">
        <f t="array" ref="AB893">IF(Z893&gt;0,INDEX($M$40:$M$61,Z893+1,1),AB892)</f>
        <v>46717</v>
      </c>
      <c r="AC893" s="44">
        <f t="shared" si="137"/>
        <v>365</v>
      </c>
      <c r="AD893" s="45">
        <f t="shared" si="138"/>
        <v>0.95711360205848117</v>
      </c>
      <c r="AE893" s="45">
        <f t="shared" si="139"/>
        <v>0.93679475149841429</v>
      </c>
      <c r="AF893" s="44">
        <f t="shared" si="142"/>
        <v>159</v>
      </c>
      <c r="AG893" s="45">
        <f t="shared" si="140"/>
        <v>0.94820875629705048</v>
      </c>
      <c r="AH893">
        <f t="shared" si="141"/>
        <v>2.1535448600341758E-2</v>
      </c>
      <c r="AI893" s="40">
        <f ca="1"/>
        <v>2.1164559695208141E-2</v>
      </c>
      <c r="AJ893" s="229">
        <v>-2E-3</v>
      </c>
      <c r="AK893" s="230">
        <v>1.9535448600341759E-2</v>
      </c>
      <c r="AL893" s="231">
        <v>0.95290343769981922</v>
      </c>
    </row>
    <row r="894" spans="24:38">
      <c r="X894" s="46">
        <v>890</v>
      </c>
      <c r="Y894" s="1">
        <f t="shared" si="135"/>
        <v>46512</v>
      </c>
      <c r="Z894" s="44">
        <f t="shared" si="136"/>
        <v>0</v>
      </c>
      <c r="AA894" s="1" cm="1">
        <f t="array" ref="AA894">IF(Z894&gt;0,INDEX($M$40:$M$61,Z894,1),AA893)</f>
        <v>46352</v>
      </c>
      <c r="AB894" s="1" cm="1">
        <f t="array" ref="AB894">IF(Z894&gt;0,INDEX($M$40:$M$61,Z894+1,1),AB893)</f>
        <v>46717</v>
      </c>
      <c r="AC894" s="44">
        <f t="shared" si="137"/>
        <v>365</v>
      </c>
      <c r="AD894" s="45">
        <f t="shared" si="138"/>
        <v>0.95711360205848117</v>
      </c>
      <c r="AE894" s="45">
        <f t="shared" si="139"/>
        <v>0.93679475149841429</v>
      </c>
      <c r="AF894" s="44">
        <f t="shared" si="142"/>
        <v>160</v>
      </c>
      <c r="AG894" s="45">
        <f t="shared" si="140"/>
        <v>0.9481530139607609</v>
      </c>
      <c r="AH894">
        <f t="shared" si="141"/>
        <v>2.1535031172232103E-2</v>
      </c>
      <c r="AI894" s="40">
        <f ca="1"/>
        <v>2.1164559695288077E-2</v>
      </c>
      <c r="AJ894" s="229">
        <v>-2E-3</v>
      </c>
      <c r="AK894" s="230">
        <v>1.9535031172232105E-2</v>
      </c>
      <c r="AL894" s="231">
        <v>0.95285271298883156</v>
      </c>
    </row>
    <row r="895" spans="24:38">
      <c r="X895" s="46">
        <v>891</v>
      </c>
      <c r="Y895" s="1">
        <f t="shared" si="135"/>
        <v>46513</v>
      </c>
      <c r="Z895" s="44">
        <f t="shared" si="136"/>
        <v>0</v>
      </c>
      <c r="AA895" s="1" cm="1">
        <f t="array" ref="AA895">IF(Z895&gt;0,INDEX($M$40:$M$61,Z895,1),AA894)</f>
        <v>46352</v>
      </c>
      <c r="AB895" s="1" cm="1">
        <f t="array" ref="AB895">IF(Z895&gt;0,INDEX($M$40:$M$61,Z895+1,1),AB894)</f>
        <v>46717</v>
      </c>
      <c r="AC895" s="44">
        <f t="shared" si="137"/>
        <v>365</v>
      </c>
      <c r="AD895" s="45">
        <f t="shared" si="138"/>
        <v>0.95711360205848117</v>
      </c>
      <c r="AE895" s="45">
        <f t="shared" si="139"/>
        <v>0.93679475149841429</v>
      </c>
      <c r="AF895" s="44">
        <f t="shared" si="142"/>
        <v>161</v>
      </c>
      <c r="AG895" s="45">
        <f t="shared" si="140"/>
        <v>0.9480972749013955</v>
      </c>
      <c r="AH895">
        <f t="shared" si="141"/>
        <v>2.1534614681110294E-2</v>
      </c>
      <c r="AI895" s="40">
        <f ca="1"/>
        <v>2.1164559695208141E-2</v>
      </c>
      <c r="AJ895" s="229">
        <v>-2E-3</v>
      </c>
      <c r="AK895" s="230">
        <v>1.9534614681110292E-2</v>
      </c>
      <c r="AL895" s="231">
        <v>0.95280199097800877</v>
      </c>
    </row>
    <row r="896" spans="24:38">
      <c r="X896" s="46">
        <v>892</v>
      </c>
      <c r="Y896" s="1">
        <f t="shared" si="135"/>
        <v>46514</v>
      </c>
      <c r="Z896" s="44">
        <f t="shared" si="136"/>
        <v>0</v>
      </c>
      <c r="AA896" s="1" cm="1">
        <f t="array" ref="AA896">IF(Z896&gt;0,INDEX($M$40:$M$61,Z896,1),AA895)</f>
        <v>46352</v>
      </c>
      <c r="AB896" s="1" cm="1">
        <f t="array" ref="AB896">IF(Z896&gt;0,INDEX($M$40:$M$61,Z896+1,1),AB895)</f>
        <v>46717</v>
      </c>
      <c r="AC896" s="44">
        <f t="shared" si="137"/>
        <v>365</v>
      </c>
      <c r="AD896" s="45">
        <f t="shared" si="138"/>
        <v>0.95711360205848117</v>
      </c>
      <c r="AE896" s="45">
        <f t="shared" si="139"/>
        <v>0.93679475149841429</v>
      </c>
      <c r="AF896" s="44">
        <f t="shared" si="142"/>
        <v>162</v>
      </c>
      <c r="AG896" s="45">
        <f t="shared" si="140"/>
        <v>0.94804153911876154</v>
      </c>
      <c r="AH896">
        <f t="shared" si="141"/>
        <v>2.1534199123825051E-2</v>
      </c>
      <c r="AI896" s="40">
        <f ca="1"/>
        <v>2.1164559695208141E-2</v>
      </c>
      <c r="AJ896" s="229">
        <v>-2E-3</v>
      </c>
      <c r="AK896" s="230">
        <v>1.953419912382505E-2</v>
      </c>
      <c r="AL896" s="231">
        <v>0.95275127166720719</v>
      </c>
    </row>
    <row r="897" spans="24:38">
      <c r="X897" s="46">
        <v>893</v>
      </c>
      <c r="Y897" s="1">
        <f t="shared" si="135"/>
        <v>46515</v>
      </c>
      <c r="Z897" s="44">
        <f t="shared" si="136"/>
        <v>0</v>
      </c>
      <c r="AA897" s="1" cm="1">
        <f t="array" ref="AA897">IF(Z897&gt;0,INDEX($M$40:$M$61,Z897,1),AA896)</f>
        <v>46352</v>
      </c>
      <c r="AB897" s="1" cm="1">
        <f t="array" ref="AB897">IF(Z897&gt;0,INDEX($M$40:$M$61,Z897+1,1),AB896)</f>
        <v>46717</v>
      </c>
      <c r="AC897" s="44">
        <f t="shared" si="137"/>
        <v>365</v>
      </c>
      <c r="AD897" s="45">
        <f t="shared" si="138"/>
        <v>0.95711360205848117</v>
      </c>
      <c r="AE897" s="45">
        <f t="shared" si="139"/>
        <v>0.93679475149841429</v>
      </c>
      <c r="AF897" s="44">
        <f t="shared" si="142"/>
        <v>163</v>
      </c>
      <c r="AG897" s="45">
        <f t="shared" si="140"/>
        <v>0.94798580661266618</v>
      </c>
      <c r="AH897">
        <f t="shared" si="141"/>
        <v>2.1533784497239278E-2</v>
      </c>
      <c r="AI897" s="40">
        <f ca="1"/>
        <v>2.1164559695288077E-2</v>
      </c>
      <c r="AJ897" s="229">
        <v>-2E-3</v>
      </c>
      <c r="AK897" s="230">
        <v>1.9533784497239276E-2</v>
      </c>
      <c r="AL897" s="231">
        <v>0.95270055505628271</v>
      </c>
    </row>
    <row r="898" spans="24:38">
      <c r="X898" s="46">
        <v>894</v>
      </c>
      <c r="Y898" s="1">
        <f t="shared" si="135"/>
        <v>46516</v>
      </c>
      <c r="Z898" s="44">
        <f t="shared" si="136"/>
        <v>0</v>
      </c>
      <c r="AA898" s="1" cm="1">
        <f t="array" ref="AA898">IF(Z898&gt;0,INDEX($M$40:$M$61,Z898,1),AA897)</f>
        <v>46352</v>
      </c>
      <c r="AB898" s="1" cm="1">
        <f t="array" ref="AB898">IF(Z898&gt;0,INDEX($M$40:$M$61,Z898+1,1),AB897)</f>
        <v>46717</v>
      </c>
      <c r="AC898" s="44">
        <f t="shared" si="137"/>
        <v>365</v>
      </c>
      <c r="AD898" s="45">
        <f t="shared" si="138"/>
        <v>0.95711360205848117</v>
      </c>
      <c r="AE898" s="45">
        <f t="shared" si="139"/>
        <v>0.93679475149841429</v>
      </c>
      <c r="AF898" s="44">
        <f t="shared" si="142"/>
        <v>164</v>
      </c>
      <c r="AG898" s="45">
        <f t="shared" si="140"/>
        <v>0.94793007738291712</v>
      </c>
      <c r="AH898">
        <f t="shared" si="141"/>
        <v>2.1533370798229697E-2</v>
      </c>
      <c r="AI898" s="40">
        <f ca="1"/>
        <v>2.1164559695208141E-2</v>
      </c>
      <c r="AJ898" s="229">
        <v>-2E-3</v>
      </c>
      <c r="AK898" s="230">
        <v>1.9533370798229699E-2</v>
      </c>
      <c r="AL898" s="231">
        <v>0.95264984114509199</v>
      </c>
    </row>
    <row r="899" spans="24:38">
      <c r="X899" s="46">
        <v>895</v>
      </c>
      <c r="Y899" s="1">
        <f t="shared" si="135"/>
        <v>46517</v>
      </c>
      <c r="Z899" s="44">
        <f t="shared" si="136"/>
        <v>0</v>
      </c>
      <c r="AA899" s="1" cm="1">
        <f t="array" ref="AA899">IF(Z899&gt;0,INDEX($M$40:$M$61,Z899,1),AA898)</f>
        <v>46352</v>
      </c>
      <c r="AB899" s="1" cm="1">
        <f t="array" ref="AB899">IF(Z899&gt;0,INDEX($M$40:$M$61,Z899+1,1),AB898)</f>
        <v>46717</v>
      </c>
      <c r="AC899" s="44">
        <f t="shared" si="137"/>
        <v>365</v>
      </c>
      <c r="AD899" s="45">
        <f t="shared" si="138"/>
        <v>0.95711360205848117</v>
      </c>
      <c r="AE899" s="45">
        <f t="shared" si="139"/>
        <v>0.93679475149841429</v>
      </c>
      <c r="AF899" s="44">
        <f t="shared" si="142"/>
        <v>165</v>
      </c>
      <c r="AG899" s="45">
        <f t="shared" si="140"/>
        <v>0.94787435142932153</v>
      </c>
      <c r="AH899">
        <f t="shared" si="141"/>
        <v>2.1532958023687206E-2</v>
      </c>
      <c r="AI899" s="40">
        <f ca="1"/>
        <v>2.1164559695208141E-2</v>
      </c>
      <c r="AJ899" s="229">
        <v>-2E-3</v>
      </c>
      <c r="AK899" s="230">
        <v>1.9532958023687208E-2</v>
      </c>
      <c r="AL899" s="231">
        <v>0.95259912993349116</v>
      </c>
    </row>
    <row r="900" spans="24:38">
      <c r="X900" s="46">
        <v>896</v>
      </c>
      <c r="Y900" s="1">
        <f t="shared" si="135"/>
        <v>46518</v>
      </c>
      <c r="Z900" s="44">
        <f t="shared" si="136"/>
        <v>0</v>
      </c>
      <c r="AA900" s="1" cm="1">
        <f t="array" ref="AA900">IF(Z900&gt;0,INDEX($M$40:$M$61,Z900,1),AA899)</f>
        <v>46352</v>
      </c>
      <c r="AB900" s="1" cm="1">
        <f t="array" ref="AB900">IF(Z900&gt;0,INDEX($M$40:$M$61,Z900+1,1),AB899)</f>
        <v>46717</v>
      </c>
      <c r="AC900" s="44">
        <f t="shared" si="137"/>
        <v>365</v>
      </c>
      <c r="AD900" s="45">
        <f t="shared" si="138"/>
        <v>0.95711360205848117</v>
      </c>
      <c r="AE900" s="45">
        <f t="shared" si="139"/>
        <v>0.93679475149841429</v>
      </c>
      <c r="AF900" s="44">
        <f t="shared" si="142"/>
        <v>166</v>
      </c>
      <c r="AG900" s="45">
        <f t="shared" si="140"/>
        <v>0.94781862875168688</v>
      </c>
      <c r="AH900">
        <f t="shared" si="141"/>
        <v>2.1532546170516451E-2</v>
      </c>
      <c r="AI900" s="40">
        <f ca="1"/>
        <v>2.1164559695208141E-2</v>
      </c>
      <c r="AJ900" s="229">
        <v>-2E-3</v>
      </c>
      <c r="AK900" s="230">
        <v>1.9532546170516453E-2</v>
      </c>
      <c r="AL900" s="231">
        <v>0.95254842142133644</v>
      </c>
    </row>
    <row r="901" spans="24:38">
      <c r="X901" s="46">
        <v>897</v>
      </c>
      <c r="Y901" s="1">
        <f t="shared" si="135"/>
        <v>46519</v>
      </c>
      <c r="Z901" s="44">
        <f t="shared" si="136"/>
        <v>0</v>
      </c>
      <c r="AA901" s="1" cm="1">
        <f t="array" ref="AA901">IF(Z901&gt;0,INDEX($M$40:$M$61,Z901,1),AA900)</f>
        <v>46352</v>
      </c>
      <c r="AB901" s="1" cm="1">
        <f t="array" ref="AB901">IF(Z901&gt;0,INDEX($M$40:$M$61,Z901+1,1),AB900)</f>
        <v>46717</v>
      </c>
      <c r="AC901" s="44">
        <f t="shared" si="137"/>
        <v>365</v>
      </c>
      <c r="AD901" s="45">
        <f t="shared" si="138"/>
        <v>0.95711360205848117</v>
      </c>
      <c r="AE901" s="45">
        <f t="shared" si="139"/>
        <v>0.93679475149841429</v>
      </c>
      <c r="AF901" s="44">
        <f t="shared" si="142"/>
        <v>167</v>
      </c>
      <c r="AG901" s="45">
        <f t="shared" si="140"/>
        <v>0.94776290934982055</v>
      </c>
      <c r="AH901">
        <f t="shared" si="141"/>
        <v>2.1532135235635953E-2</v>
      </c>
      <c r="AI901" s="40">
        <f ca="1"/>
        <v>2.1164559695288077E-2</v>
      </c>
      <c r="AJ901" s="229">
        <v>-2E-3</v>
      </c>
      <c r="AK901" s="230">
        <v>1.9532135235635954E-2</v>
      </c>
      <c r="AL901" s="231">
        <v>0.95249771560848429</v>
      </c>
    </row>
    <row r="902" spans="24:38">
      <c r="X902" s="46">
        <v>898</v>
      </c>
      <c r="Y902" s="1">
        <f t="shared" ref="Y902:Y965" si="143">Y901+1</f>
        <v>46520</v>
      </c>
      <c r="Z902" s="44">
        <f t="shared" ref="Z902:Z965" si="144">IFERROR(MATCH(Y902,$M$40:$M$61,0),0)</f>
        <v>0</v>
      </c>
      <c r="AA902" s="1" cm="1">
        <f t="array" ref="AA902">IF(Z902&gt;0,INDEX($M$40:$M$61,Z902,1),AA901)</f>
        <v>46352</v>
      </c>
      <c r="AB902" s="1" cm="1">
        <f t="array" ref="AB902">IF(Z902&gt;0,INDEX($M$40:$M$61,Z902+1,1),AB901)</f>
        <v>46717</v>
      </c>
      <c r="AC902" s="44">
        <f t="shared" ref="AC902:AC965" si="145">_xlfn.DAYS(AB902,AA902)</f>
        <v>365</v>
      </c>
      <c r="AD902" s="45">
        <f t="shared" ref="AD902:AD965" si="146">VLOOKUP(AA902,$M$40:$P$61,4,FALSE)</f>
        <v>0.95711360205848117</v>
      </c>
      <c r="AE902" s="45">
        <f t="shared" ref="AE902:AE965" si="147">VLOOKUP(AB902,$M$10:$P$36,4,FALSE)</f>
        <v>0.93679475149841429</v>
      </c>
      <c r="AF902" s="44">
        <f t="shared" si="142"/>
        <v>168</v>
      </c>
      <c r="AG902" s="45">
        <f t="shared" ref="AG902:AG965" si="148">IF(AF902=0,AD902,AD902*(AE902/AD902)^(AF902/AC902))</f>
        <v>0.94770719322353003</v>
      </c>
      <c r="AH902">
        <f t="shared" ref="AH902:AH965" si="149">-LN(AG902)*360/X902</f>
        <v>2.1531725215977886E-2</v>
      </c>
      <c r="AI902" s="40">
        <f ca="1"/>
        <v>2.1164559695208141E-2</v>
      </c>
      <c r="AJ902" s="229">
        <v>-2E-3</v>
      </c>
      <c r="AK902" s="230">
        <v>1.9531725215977888E-2</v>
      </c>
      <c r="AL902" s="231">
        <v>0.95244701249479091</v>
      </c>
    </row>
    <row r="903" spans="24:38">
      <c r="X903" s="46">
        <v>899</v>
      </c>
      <c r="Y903" s="1">
        <f t="shared" si="143"/>
        <v>46521</v>
      </c>
      <c r="Z903" s="44">
        <f t="shared" si="144"/>
        <v>0</v>
      </c>
      <c r="AA903" s="1" cm="1">
        <f t="array" ref="AA903">IF(Z903&gt;0,INDEX($M$40:$M$61,Z903,1),AA902)</f>
        <v>46352</v>
      </c>
      <c r="AB903" s="1" cm="1">
        <f t="array" ref="AB903">IF(Z903&gt;0,INDEX($M$40:$M$61,Z903+1,1),AB902)</f>
        <v>46717</v>
      </c>
      <c r="AC903" s="44">
        <f t="shared" si="145"/>
        <v>365</v>
      </c>
      <c r="AD903" s="45">
        <f t="shared" si="146"/>
        <v>0.95711360205848117</v>
      </c>
      <c r="AE903" s="45">
        <f t="shared" si="147"/>
        <v>0.93679475149841429</v>
      </c>
      <c r="AF903" s="44">
        <f t="shared" si="142"/>
        <v>169</v>
      </c>
      <c r="AG903" s="45">
        <f t="shared" si="148"/>
        <v>0.9476514803726227</v>
      </c>
      <c r="AH903">
        <f t="shared" si="149"/>
        <v>2.1531316108488151E-2</v>
      </c>
      <c r="AI903" s="40">
        <f ca="1"/>
        <v>2.1164559695288077E-2</v>
      </c>
      <c r="AJ903" s="229">
        <v>-2E-3</v>
      </c>
      <c r="AK903" s="230">
        <v>1.9531316108488149E-2</v>
      </c>
      <c r="AL903" s="231">
        <v>0.95239631208011266</v>
      </c>
    </row>
    <row r="904" spans="24:38">
      <c r="X904" s="46">
        <v>900</v>
      </c>
      <c r="Y904" s="1">
        <f t="shared" si="143"/>
        <v>46522</v>
      </c>
      <c r="Z904" s="44">
        <f t="shared" si="144"/>
        <v>0</v>
      </c>
      <c r="AA904" s="1" cm="1">
        <f t="array" ref="AA904">IF(Z904&gt;0,INDEX($M$40:$M$61,Z904,1),AA903)</f>
        <v>46352</v>
      </c>
      <c r="AB904" s="1" cm="1">
        <f t="array" ref="AB904">IF(Z904&gt;0,INDEX($M$40:$M$61,Z904+1,1),AB903)</f>
        <v>46717</v>
      </c>
      <c r="AC904" s="44">
        <f t="shared" si="145"/>
        <v>365</v>
      </c>
      <c r="AD904" s="45">
        <f t="shared" si="146"/>
        <v>0.95711360205848117</v>
      </c>
      <c r="AE904" s="45">
        <f t="shared" si="147"/>
        <v>0.93679475149841429</v>
      </c>
      <c r="AF904" s="44">
        <f t="shared" si="142"/>
        <v>170</v>
      </c>
      <c r="AG904" s="45">
        <f t="shared" si="148"/>
        <v>0.94759577079690605</v>
      </c>
      <c r="AH904">
        <f t="shared" si="149"/>
        <v>2.1530907910126171E-2</v>
      </c>
      <c r="AI904" s="40">
        <f ca="1"/>
        <v>2.1164559695288077E-2</v>
      </c>
      <c r="AJ904" s="229">
        <v>-2E-3</v>
      </c>
      <c r="AK904" s="230">
        <v>1.9530907910126169E-2</v>
      </c>
      <c r="AL904" s="231">
        <v>0.95234561436430576</v>
      </c>
    </row>
    <row r="905" spans="24:38">
      <c r="X905" s="46">
        <v>901</v>
      </c>
      <c r="Y905" s="1">
        <f t="shared" si="143"/>
        <v>46523</v>
      </c>
      <c r="Z905" s="44">
        <f t="shared" si="144"/>
        <v>0</v>
      </c>
      <c r="AA905" s="1" cm="1">
        <f t="array" ref="AA905">IF(Z905&gt;0,INDEX($M$40:$M$61,Z905,1),AA904)</f>
        <v>46352</v>
      </c>
      <c r="AB905" s="1" cm="1">
        <f t="array" ref="AB905">IF(Z905&gt;0,INDEX($M$40:$M$61,Z905+1,1),AB904)</f>
        <v>46717</v>
      </c>
      <c r="AC905" s="44">
        <f t="shared" si="145"/>
        <v>365</v>
      </c>
      <c r="AD905" s="45">
        <f t="shared" si="146"/>
        <v>0.95711360205848117</v>
      </c>
      <c r="AE905" s="45">
        <f t="shared" si="147"/>
        <v>0.93679475149841429</v>
      </c>
      <c r="AF905" s="44">
        <f t="shared" si="142"/>
        <v>171</v>
      </c>
      <c r="AG905" s="45">
        <f t="shared" si="148"/>
        <v>0.94754006449618755</v>
      </c>
      <c r="AH905">
        <f t="shared" si="149"/>
        <v>2.1530500617864868E-2</v>
      </c>
      <c r="AI905" s="40">
        <f ca="1"/>
        <v>2.1164559695208141E-2</v>
      </c>
      <c r="AJ905" s="229">
        <v>-2E-3</v>
      </c>
      <c r="AK905" s="230">
        <v>1.953050061786487E-2</v>
      </c>
      <c r="AL905" s="231">
        <v>0.95229491934722676</v>
      </c>
    </row>
    <row r="906" spans="24:38">
      <c r="X906" s="46">
        <v>902</v>
      </c>
      <c r="Y906" s="1">
        <f t="shared" si="143"/>
        <v>46524</v>
      </c>
      <c r="Z906" s="44">
        <f t="shared" si="144"/>
        <v>0</v>
      </c>
      <c r="AA906" s="1" cm="1">
        <f t="array" ref="AA906">IF(Z906&gt;0,INDEX($M$40:$M$61,Z906,1),AA905)</f>
        <v>46352</v>
      </c>
      <c r="AB906" s="1" cm="1">
        <f t="array" ref="AB906">IF(Z906&gt;0,INDEX($M$40:$M$61,Z906+1,1),AB905)</f>
        <v>46717</v>
      </c>
      <c r="AC906" s="44">
        <f t="shared" si="145"/>
        <v>365</v>
      </c>
      <c r="AD906" s="45">
        <f t="shared" si="146"/>
        <v>0.95711360205848117</v>
      </c>
      <c r="AE906" s="45">
        <f t="shared" si="147"/>
        <v>0.93679475149841429</v>
      </c>
      <c r="AF906" s="44">
        <f t="shared" si="142"/>
        <v>172</v>
      </c>
      <c r="AG906" s="45">
        <f t="shared" si="148"/>
        <v>0.94748436147027459</v>
      </c>
      <c r="AH906">
        <f t="shared" si="149"/>
        <v>2.1530094228690646E-2</v>
      </c>
      <c r="AI906" s="40">
        <f ca="1"/>
        <v>2.1164559695288077E-2</v>
      </c>
      <c r="AJ906" s="229">
        <v>-2E-3</v>
      </c>
      <c r="AK906" s="230">
        <v>1.9530094228690648E-2</v>
      </c>
      <c r="AL906" s="231">
        <v>0.95224422702873179</v>
      </c>
    </row>
    <row r="907" spans="24:38">
      <c r="X907" s="46">
        <v>903</v>
      </c>
      <c r="Y907" s="1">
        <f t="shared" si="143"/>
        <v>46525</v>
      </c>
      <c r="Z907" s="44">
        <f t="shared" si="144"/>
        <v>0</v>
      </c>
      <c r="AA907" s="1" cm="1">
        <f t="array" ref="AA907">IF(Z907&gt;0,INDEX($M$40:$M$61,Z907,1),AA906)</f>
        <v>46352</v>
      </c>
      <c r="AB907" s="1" cm="1">
        <f t="array" ref="AB907">IF(Z907&gt;0,INDEX($M$40:$M$61,Z907+1,1),AB906)</f>
        <v>46717</v>
      </c>
      <c r="AC907" s="44">
        <f t="shared" si="145"/>
        <v>365</v>
      </c>
      <c r="AD907" s="45">
        <f t="shared" si="146"/>
        <v>0.95711360205848117</v>
      </c>
      <c r="AE907" s="45">
        <f t="shared" si="147"/>
        <v>0.93679475149841429</v>
      </c>
      <c r="AF907" s="44">
        <f t="shared" si="142"/>
        <v>173</v>
      </c>
      <c r="AG907" s="45">
        <f t="shared" si="148"/>
        <v>0.94742866171897477</v>
      </c>
      <c r="AH907">
        <f t="shared" si="149"/>
        <v>2.1529688739603169E-2</v>
      </c>
      <c r="AI907" s="40">
        <f ca="1"/>
        <v>2.1164559695208141E-2</v>
      </c>
      <c r="AJ907" s="229">
        <v>-2E-3</v>
      </c>
      <c r="AK907" s="230">
        <v>1.9529688739603167E-2</v>
      </c>
      <c r="AL907" s="231">
        <v>0.9521935374086774</v>
      </c>
    </row>
    <row r="908" spans="24:38">
      <c r="X908" s="46">
        <v>904</v>
      </c>
      <c r="Y908" s="1">
        <f t="shared" si="143"/>
        <v>46526</v>
      </c>
      <c r="Z908" s="44">
        <f t="shared" si="144"/>
        <v>0</v>
      </c>
      <c r="AA908" s="1" cm="1">
        <f t="array" ref="AA908">IF(Z908&gt;0,INDEX($M$40:$M$61,Z908,1),AA907)</f>
        <v>46352</v>
      </c>
      <c r="AB908" s="1" cm="1">
        <f t="array" ref="AB908">IF(Z908&gt;0,INDEX($M$40:$M$61,Z908+1,1),AB907)</f>
        <v>46717</v>
      </c>
      <c r="AC908" s="44">
        <f t="shared" si="145"/>
        <v>365</v>
      </c>
      <c r="AD908" s="45">
        <f t="shared" si="146"/>
        <v>0.95711360205848117</v>
      </c>
      <c r="AE908" s="45">
        <f t="shared" si="147"/>
        <v>0.93679475149841429</v>
      </c>
      <c r="AF908" s="44">
        <f t="shared" ref="AF908:AF971" si="150">IF(Z908&lt;&gt;0,0,AF907+1)</f>
        <v>174</v>
      </c>
      <c r="AG908" s="45">
        <f t="shared" si="148"/>
        <v>0.94737296524209547</v>
      </c>
      <c r="AH908">
        <f t="shared" si="149"/>
        <v>2.1529284147615475E-2</v>
      </c>
      <c r="AI908" s="40">
        <f ca="1"/>
        <v>2.1164559695288077E-2</v>
      </c>
      <c r="AJ908" s="229">
        <v>-2E-3</v>
      </c>
      <c r="AK908" s="230">
        <v>1.9529284147615476E-2</v>
      </c>
      <c r="AL908" s="231">
        <v>0.95214285048691971</v>
      </c>
    </row>
    <row r="909" spans="24:38">
      <c r="X909" s="46">
        <v>905</v>
      </c>
      <c r="Y909" s="1">
        <f t="shared" si="143"/>
        <v>46527</v>
      </c>
      <c r="Z909" s="44">
        <f t="shared" si="144"/>
        <v>0</v>
      </c>
      <c r="AA909" s="1" cm="1">
        <f t="array" ref="AA909">IF(Z909&gt;0,INDEX($M$40:$M$61,Z909,1),AA908)</f>
        <v>46352</v>
      </c>
      <c r="AB909" s="1" cm="1">
        <f t="array" ref="AB909">IF(Z909&gt;0,INDEX($M$40:$M$61,Z909+1,1),AB908)</f>
        <v>46717</v>
      </c>
      <c r="AC909" s="44">
        <f t="shared" si="145"/>
        <v>365</v>
      </c>
      <c r="AD909" s="45">
        <f t="shared" si="146"/>
        <v>0.95711360205848117</v>
      </c>
      <c r="AE909" s="45">
        <f t="shared" si="147"/>
        <v>0.93679475149841429</v>
      </c>
      <c r="AF909" s="44">
        <f t="shared" si="150"/>
        <v>175</v>
      </c>
      <c r="AG909" s="45">
        <f t="shared" si="148"/>
        <v>0.94731727203944438</v>
      </c>
      <c r="AH909">
        <f t="shared" si="149"/>
        <v>2.1528880449753662E-2</v>
      </c>
      <c r="AI909" s="40">
        <f ca="1"/>
        <v>2.1164559695208141E-2</v>
      </c>
      <c r="AJ909" s="229">
        <v>-2E-3</v>
      </c>
      <c r="AK909" s="230">
        <v>1.9528880449753663E-2</v>
      </c>
      <c r="AL909" s="231">
        <v>0.95209216626331528</v>
      </c>
    </row>
    <row r="910" spans="24:38">
      <c r="X910" s="46">
        <v>906</v>
      </c>
      <c r="Y910" s="1">
        <f t="shared" si="143"/>
        <v>46528</v>
      </c>
      <c r="Z910" s="44">
        <f t="shared" si="144"/>
        <v>0</v>
      </c>
      <c r="AA910" s="1" cm="1">
        <f t="array" ref="AA910">IF(Z910&gt;0,INDEX($M$40:$M$61,Z910,1),AA909)</f>
        <v>46352</v>
      </c>
      <c r="AB910" s="1" cm="1">
        <f t="array" ref="AB910">IF(Z910&gt;0,INDEX($M$40:$M$61,Z910+1,1),AB909)</f>
        <v>46717</v>
      </c>
      <c r="AC910" s="44">
        <f t="shared" si="145"/>
        <v>365</v>
      </c>
      <c r="AD910" s="45">
        <f t="shared" si="146"/>
        <v>0.95711360205848117</v>
      </c>
      <c r="AE910" s="45">
        <f t="shared" si="147"/>
        <v>0.93679475149841429</v>
      </c>
      <c r="AF910" s="44">
        <f t="shared" si="150"/>
        <v>176</v>
      </c>
      <c r="AG910" s="45">
        <f t="shared" si="148"/>
        <v>0.94726158211082878</v>
      </c>
      <c r="AH910">
        <f t="shared" si="149"/>
        <v>2.1528477643057157E-2</v>
      </c>
      <c r="AI910" s="40">
        <f ca="1"/>
        <v>2.1164559695288077E-2</v>
      </c>
      <c r="AJ910" s="229">
        <v>-2E-3</v>
      </c>
      <c r="AK910" s="230">
        <v>1.9528477643057159E-2</v>
      </c>
      <c r="AL910" s="231">
        <v>0.95204148473772043</v>
      </c>
    </row>
    <row r="911" spans="24:38">
      <c r="X911" s="46">
        <v>907</v>
      </c>
      <c r="Y911" s="1">
        <f t="shared" si="143"/>
        <v>46529</v>
      </c>
      <c r="Z911" s="44">
        <f t="shared" si="144"/>
        <v>0</v>
      </c>
      <c r="AA911" s="1" cm="1">
        <f t="array" ref="AA911">IF(Z911&gt;0,INDEX($M$40:$M$61,Z911,1),AA910)</f>
        <v>46352</v>
      </c>
      <c r="AB911" s="1" cm="1">
        <f t="array" ref="AB911">IF(Z911&gt;0,INDEX($M$40:$M$61,Z911+1,1),AB910)</f>
        <v>46717</v>
      </c>
      <c r="AC911" s="44">
        <f t="shared" si="145"/>
        <v>365</v>
      </c>
      <c r="AD911" s="45">
        <f t="shared" si="146"/>
        <v>0.95711360205848117</v>
      </c>
      <c r="AE911" s="45">
        <f t="shared" si="147"/>
        <v>0.93679475149841429</v>
      </c>
      <c r="AF911" s="44">
        <f t="shared" si="150"/>
        <v>177</v>
      </c>
      <c r="AG911" s="45">
        <f t="shared" si="148"/>
        <v>0.94720589545605649</v>
      </c>
      <c r="AH911">
        <f t="shared" si="149"/>
        <v>2.1528075724578214E-2</v>
      </c>
      <c r="AI911" s="40">
        <f ca="1"/>
        <v>2.1164559695208141E-2</v>
      </c>
      <c r="AJ911" s="229">
        <v>-2E-3</v>
      </c>
      <c r="AK911" s="230">
        <v>1.9528075724578216E-2</v>
      </c>
      <c r="AL911" s="231">
        <v>0.95199080590999163</v>
      </c>
    </row>
    <row r="912" spans="24:38">
      <c r="X912" s="46">
        <v>908</v>
      </c>
      <c r="Y912" s="1">
        <f t="shared" si="143"/>
        <v>46530</v>
      </c>
      <c r="Z912" s="44">
        <f t="shared" si="144"/>
        <v>0</v>
      </c>
      <c r="AA912" s="1" cm="1">
        <f t="array" ref="AA912">IF(Z912&gt;0,INDEX($M$40:$M$61,Z912,1),AA911)</f>
        <v>46352</v>
      </c>
      <c r="AB912" s="1" cm="1">
        <f t="array" ref="AB912">IF(Z912&gt;0,INDEX($M$40:$M$61,Z912+1,1),AB911)</f>
        <v>46717</v>
      </c>
      <c r="AC912" s="44">
        <f t="shared" si="145"/>
        <v>365</v>
      </c>
      <c r="AD912" s="45">
        <f t="shared" si="146"/>
        <v>0.95711360205848117</v>
      </c>
      <c r="AE912" s="45">
        <f t="shared" si="147"/>
        <v>0.93679475149841429</v>
      </c>
      <c r="AF912" s="44">
        <f t="shared" si="150"/>
        <v>178</v>
      </c>
      <c r="AG912" s="45">
        <f t="shared" si="148"/>
        <v>0.94715021207493466</v>
      </c>
      <c r="AH912">
        <f t="shared" si="149"/>
        <v>2.1527674691382358E-2</v>
      </c>
      <c r="AI912" s="40">
        <f ca="1"/>
        <v>2.1164559695288077E-2</v>
      </c>
      <c r="AJ912" s="229">
        <v>-2E-3</v>
      </c>
      <c r="AK912" s="230">
        <v>1.9527674691382356E-2</v>
      </c>
      <c r="AL912" s="231">
        <v>0.95194012977998499</v>
      </c>
    </row>
    <row r="913" spans="24:38">
      <c r="X913" s="46">
        <v>909</v>
      </c>
      <c r="Y913" s="1">
        <f t="shared" si="143"/>
        <v>46531</v>
      </c>
      <c r="Z913" s="44">
        <f t="shared" si="144"/>
        <v>0</v>
      </c>
      <c r="AA913" s="1" cm="1">
        <f t="array" ref="AA913">IF(Z913&gt;0,INDEX($M$40:$M$61,Z913,1),AA912)</f>
        <v>46352</v>
      </c>
      <c r="AB913" s="1" cm="1">
        <f t="array" ref="AB913">IF(Z913&gt;0,INDEX($M$40:$M$61,Z913+1,1),AB912)</f>
        <v>46717</v>
      </c>
      <c r="AC913" s="44">
        <f t="shared" si="145"/>
        <v>365</v>
      </c>
      <c r="AD913" s="45">
        <f t="shared" si="146"/>
        <v>0.95711360205848117</v>
      </c>
      <c r="AE913" s="45">
        <f t="shared" si="147"/>
        <v>0.93679475149841429</v>
      </c>
      <c r="AF913" s="44">
        <f t="shared" si="150"/>
        <v>179</v>
      </c>
      <c r="AG913" s="45">
        <f t="shared" si="148"/>
        <v>0.94709453196727122</v>
      </c>
      <c r="AH913">
        <f t="shared" si="149"/>
        <v>2.1527274540547699E-2</v>
      </c>
      <c r="AI913" s="40">
        <f ca="1"/>
        <v>2.1164559695208141E-2</v>
      </c>
      <c r="AJ913" s="229">
        <v>-2E-3</v>
      </c>
      <c r="AK913" s="230">
        <v>1.9527274540547701E-2</v>
      </c>
      <c r="AL913" s="231">
        <v>0.95188945634755728</v>
      </c>
    </row>
    <row r="914" spans="24:38">
      <c r="X914" s="46">
        <v>910</v>
      </c>
      <c r="Y914" s="1">
        <f t="shared" si="143"/>
        <v>46532</v>
      </c>
      <c r="Z914" s="44">
        <f t="shared" si="144"/>
        <v>0</v>
      </c>
      <c r="AA914" s="1" cm="1">
        <f t="array" ref="AA914">IF(Z914&gt;0,INDEX($M$40:$M$61,Z914,1),AA913)</f>
        <v>46352</v>
      </c>
      <c r="AB914" s="1" cm="1">
        <f t="array" ref="AB914">IF(Z914&gt;0,INDEX($M$40:$M$61,Z914+1,1),AB913)</f>
        <v>46717</v>
      </c>
      <c r="AC914" s="44">
        <f t="shared" si="145"/>
        <v>365</v>
      </c>
      <c r="AD914" s="45">
        <f t="shared" si="146"/>
        <v>0.95711360205848117</v>
      </c>
      <c r="AE914" s="45">
        <f t="shared" si="147"/>
        <v>0.93679475149841429</v>
      </c>
      <c r="AF914" s="44">
        <f t="shared" si="150"/>
        <v>180</v>
      </c>
      <c r="AG914" s="45">
        <f t="shared" si="148"/>
        <v>0.94703885513287345</v>
      </c>
      <c r="AH914">
        <f t="shared" si="149"/>
        <v>2.1526875269165476E-2</v>
      </c>
      <c r="AI914" s="40">
        <f ca="1"/>
        <v>2.1164559695288077E-2</v>
      </c>
      <c r="AJ914" s="229">
        <v>-2E-3</v>
      </c>
      <c r="AK914" s="230">
        <v>1.9526875269165474E-2</v>
      </c>
      <c r="AL914" s="231">
        <v>0.95183878561256452</v>
      </c>
    </row>
    <row r="915" spans="24:38">
      <c r="X915" s="46">
        <v>911</v>
      </c>
      <c r="Y915" s="1">
        <f t="shared" si="143"/>
        <v>46533</v>
      </c>
      <c r="Z915" s="44">
        <f t="shared" si="144"/>
        <v>0</v>
      </c>
      <c r="AA915" s="1" cm="1">
        <f t="array" ref="AA915">IF(Z915&gt;0,INDEX($M$40:$M$61,Z915,1),AA914)</f>
        <v>46352</v>
      </c>
      <c r="AB915" s="1" cm="1">
        <f t="array" ref="AB915">IF(Z915&gt;0,INDEX($M$40:$M$61,Z915+1,1),AB914)</f>
        <v>46717</v>
      </c>
      <c r="AC915" s="44">
        <f t="shared" si="145"/>
        <v>365</v>
      </c>
      <c r="AD915" s="45">
        <f t="shared" si="146"/>
        <v>0.95711360205848117</v>
      </c>
      <c r="AE915" s="45">
        <f t="shared" si="147"/>
        <v>0.93679475149841429</v>
      </c>
      <c r="AF915" s="44">
        <f t="shared" si="150"/>
        <v>181</v>
      </c>
      <c r="AG915" s="45">
        <f t="shared" si="148"/>
        <v>0.94698318157154904</v>
      </c>
      <c r="AH915">
        <f t="shared" si="149"/>
        <v>2.1526476874339524E-2</v>
      </c>
      <c r="AI915" s="40">
        <f ca="1"/>
        <v>2.1164559695288077E-2</v>
      </c>
      <c r="AJ915" s="229">
        <v>-2E-3</v>
      </c>
      <c r="AK915" s="230">
        <v>1.9526476874339525E-2</v>
      </c>
      <c r="AL915" s="231">
        <v>0.95178811757486326</v>
      </c>
    </row>
    <row r="916" spans="24:38">
      <c r="X916" s="46">
        <v>912</v>
      </c>
      <c r="Y916" s="1">
        <f t="shared" si="143"/>
        <v>46534</v>
      </c>
      <c r="Z916" s="44">
        <f t="shared" si="144"/>
        <v>0</v>
      </c>
      <c r="AA916" s="1" cm="1">
        <f t="array" ref="AA916">IF(Z916&gt;0,INDEX($M$40:$M$61,Z916,1),AA915)</f>
        <v>46352</v>
      </c>
      <c r="AB916" s="1" cm="1">
        <f t="array" ref="AB916">IF(Z916&gt;0,INDEX($M$40:$M$61,Z916+1,1),AB915)</f>
        <v>46717</v>
      </c>
      <c r="AC916" s="44">
        <f t="shared" si="145"/>
        <v>365</v>
      </c>
      <c r="AD916" s="45">
        <f t="shared" si="146"/>
        <v>0.95711360205848117</v>
      </c>
      <c r="AE916" s="45">
        <f t="shared" si="147"/>
        <v>0.93679475149841429</v>
      </c>
      <c r="AF916" s="44">
        <f t="shared" si="150"/>
        <v>182</v>
      </c>
      <c r="AG916" s="45">
        <f t="shared" si="148"/>
        <v>0.94692751128310571</v>
      </c>
      <c r="AH916">
        <f t="shared" si="149"/>
        <v>2.152607935318639E-2</v>
      </c>
      <c r="AI916" s="40">
        <f ca="1"/>
        <v>2.1164559695208141E-2</v>
      </c>
      <c r="AJ916" s="229">
        <v>-2E-3</v>
      </c>
      <c r="AK916" s="230">
        <v>1.9526079353186392E-2</v>
      </c>
      <c r="AL916" s="231">
        <v>0.95173745223431017</v>
      </c>
    </row>
    <row r="917" spans="24:38">
      <c r="X917" s="46">
        <v>913</v>
      </c>
      <c r="Y917" s="1">
        <f t="shared" si="143"/>
        <v>46535</v>
      </c>
      <c r="Z917" s="44">
        <f t="shared" si="144"/>
        <v>0</v>
      </c>
      <c r="AA917" s="1" cm="1">
        <f t="array" ref="AA917">IF(Z917&gt;0,INDEX($M$40:$M$61,Z917,1),AA916)</f>
        <v>46352</v>
      </c>
      <c r="AB917" s="1" cm="1">
        <f t="array" ref="AB917">IF(Z917&gt;0,INDEX($M$40:$M$61,Z917+1,1),AB916)</f>
        <v>46717</v>
      </c>
      <c r="AC917" s="44">
        <f t="shared" si="145"/>
        <v>365</v>
      </c>
      <c r="AD917" s="45">
        <f t="shared" si="146"/>
        <v>0.95711360205848117</v>
      </c>
      <c r="AE917" s="45">
        <f t="shared" si="147"/>
        <v>0.93679475149841429</v>
      </c>
      <c r="AF917" s="44">
        <f t="shared" si="150"/>
        <v>183</v>
      </c>
      <c r="AG917" s="45">
        <f t="shared" si="148"/>
        <v>0.94687184426735083</v>
      </c>
      <c r="AH917">
        <f t="shared" si="149"/>
        <v>2.1525682702835381E-2</v>
      </c>
      <c r="AI917" s="40">
        <f ca="1"/>
        <v>2.1164559695288077E-2</v>
      </c>
      <c r="AJ917" s="229">
        <v>-2E-3</v>
      </c>
      <c r="AK917" s="230">
        <v>1.9525682702835383E-2</v>
      </c>
      <c r="AL917" s="231">
        <v>0.95168678959076136</v>
      </c>
    </row>
    <row r="918" spans="24:38">
      <c r="X918" s="46">
        <v>914</v>
      </c>
      <c r="Y918" s="1">
        <f t="shared" si="143"/>
        <v>46536</v>
      </c>
      <c r="Z918" s="44">
        <f t="shared" si="144"/>
        <v>0</v>
      </c>
      <c r="AA918" s="1" cm="1">
        <f t="array" ref="AA918">IF(Z918&gt;0,INDEX($M$40:$M$61,Z918,1),AA917)</f>
        <v>46352</v>
      </c>
      <c r="AB918" s="1" cm="1">
        <f t="array" ref="AB918">IF(Z918&gt;0,INDEX($M$40:$M$61,Z918+1,1),AB917)</f>
        <v>46717</v>
      </c>
      <c r="AC918" s="44">
        <f t="shared" si="145"/>
        <v>365</v>
      </c>
      <c r="AD918" s="45">
        <f t="shared" si="146"/>
        <v>0.95711360205848117</v>
      </c>
      <c r="AE918" s="45">
        <f t="shared" si="147"/>
        <v>0.93679475149841429</v>
      </c>
      <c r="AF918" s="44">
        <f t="shared" si="150"/>
        <v>184</v>
      </c>
      <c r="AG918" s="45">
        <f t="shared" si="148"/>
        <v>0.94681618052409222</v>
      </c>
      <c r="AH918">
        <f t="shared" si="149"/>
        <v>2.1525286920428197E-2</v>
      </c>
      <c r="AI918" s="40">
        <f ca="1"/>
        <v>2.1164559695208141E-2</v>
      </c>
      <c r="AJ918" s="229">
        <v>-2E-3</v>
      </c>
      <c r="AK918" s="230">
        <v>1.9525286920428195E-2</v>
      </c>
      <c r="AL918" s="231">
        <v>0.95163612964407351</v>
      </c>
    </row>
    <row r="919" spans="24:38">
      <c r="X919" s="46">
        <v>915</v>
      </c>
      <c r="Y919" s="1">
        <f t="shared" si="143"/>
        <v>46537</v>
      </c>
      <c r="Z919" s="44">
        <f t="shared" si="144"/>
        <v>0</v>
      </c>
      <c r="AA919" s="1" cm="1">
        <f t="array" ref="AA919">IF(Z919&gt;0,INDEX($M$40:$M$61,Z919,1),AA918)</f>
        <v>46352</v>
      </c>
      <c r="AB919" s="1" cm="1">
        <f t="array" ref="AB919">IF(Z919&gt;0,INDEX($M$40:$M$61,Z919+1,1),AB918)</f>
        <v>46717</v>
      </c>
      <c r="AC919" s="44">
        <f t="shared" si="145"/>
        <v>365</v>
      </c>
      <c r="AD919" s="45">
        <f t="shared" si="146"/>
        <v>0.95711360205848117</v>
      </c>
      <c r="AE919" s="45">
        <f t="shared" si="147"/>
        <v>0.93679475149841429</v>
      </c>
      <c r="AF919" s="44">
        <f t="shared" si="150"/>
        <v>185</v>
      </c>
      <c r="AG919" s="45">
        <f t="shared" si="148"/>
        <v>0.94676052005313727</v>
      </c>
      <c r="AH919">
        <f t="shared" si="149"/>
        <v>2.1524892003119227E-2</v>
      </c>
      <c r="AI919" s="40">
        <f ca="1"/>
        <v>2.1164559695288077E-2</v>
      </c>
      <c r="AJ919" s="229">
        <v>-2E-3</v>
      </c>
      <c r="AK919" s="230">
        <v>1.9524892003119229E-2</v>
      </c>
      <c r="AL919" s="231">
        <v>0.95158547239410274</v>
      </c>
    </row>
    <row r="920" spans="24:38">
      <c r="X920" s="46">
        <v>916</v>
      </c>
      <c r="Y920" s="1">
        <f t="shared" si="143"/>
        <v>46538</v>
      </c>
      <c r="Z920" s="44">
        <f t="shared" si="144"/>
        <v>0</v>
      </c>
      <c r="AA920" s="1" cm="1">
        <f t="array" ref="AA920">IF(Z920&gt;0,INDEX($M$40:$M$61,Z920,1),AA919)</f>
        <v>46352</v>
      </c>
      <c r="AB920" s="1" cm="1">
        <f t="array" ref="AB920">IF(Z920&gt;0,INDEX($M$40:$M$61,Z920+1,1),AB919)</f>
        <v>46717</v>
      </c>
      <c r="AC920" s="44">
        <f t="shared" si="145"/>
        <v>365</v>
      </c>
      <c r="AD920" s="45">
        <f t="shared" si="146"/>
        <v>0.95711360205848117</v>
      </c>
      <c r="AE920" s="45">
        <f t="shared" si="147"/>
        <v>0.93679475149841429</v>
      </c>
      <c r="AF920" s="44">
        <f t="shared" si="150"/>
        <v>186</v>
      </c>
      <c r="AG920" s="45">
        <f t="shared" si="148"/>
        <v>0.94670486285429378</v>
      </c>
      <c r="AH920">
        <f t="shared" si="149"/>
        <v>2.1524497948075098E-2</v>
      </c>
      <c r="AI920" s="40">
        <f ca="1"/>
        <v>2.1164559695208141E-2</v>
      </c>
      <c r="AJ920" s="229">
        <v>-2E-3</v>
      </c>
      <c r="AK920" s="230">
        <v>1.9524497948075099E-2</v>
      </c>
      <c r="AL920" s="231">
        <v>0.95153481784070582</v>
      </c>
    </row>
    <row r="921" spans="24:38">
      <c r="X921" s="46">
        <v>917</v>
      </c>
      <c r="Y921" s="1">
        <f t="shared" si="143"/>
        <v>46539</v>
      </c>
      <c r="Z921" s="44">
        <f t="shared" si="144"/>
        <v>0</v>
      </c>
      <c r="AA921" s="1" cm="1">
        <f t="array" ref="AA921">IF(Z921&gt;0,INDEX($M$40:$M$61,Z921,1),AA920)</f>
        <v>46352</v>
      </c>
      <c r="AB921" s="1" cm="1">
        <f t="array" ref="AB921">IF(Z921&gt;0,INDEX($M$40:$M$61,Z921+1,1),AB920)</f>
        <v>46717</v>
      </c>
      <c r="AC921" s="44">
        <f t="shared" si="145"/>
        <v>365</v>
      </c>
      <c r="AD921" s="45">
        <f t="shared" si="146"/>
        <v>0.95711360205848117</v>
      </c>
      <c r="AE921" s="45">
        <f t="shared" si="147"/>
        <v>0.93679475149841429</v>
      </c>
      <c r="AF921" s="44">
        <f t="shared" si="150"/>
        <v>187</v>
      </c>
      <c r="AG921" s="45">
        <f t="shared" si="148"/>
        <v>0.94664920892736937</v>
      </c>
      <c r="AH921">
        <f t="shared" si="149"/>
        <v>2.1524104752474894E-2</v>
      </c>
      <c r="AI921" s="40">
        <f ca="1"/>
        <v>2.1164559695208141E-2</v>
      </c>
      <c r="AJ921" s="229">
        <v>-2E-3</v>
      </c>
      <c r="AK921" s="230">
        <v>1.9524104752474895E-2</v>
      </c>
      <c r="AL921" s="231">
        <v>0.95148416598373897</v>
      </c>
    </row>
    <row r="922" spans="24:38">
      <c r="X922" s="46">
        <v>918</v>
      </c>
      <c r="Y922" s="1">
        <f t="shared" si="143"/>
        <v>46540</v>
      </c>
      <c r="Z922" s="44">
        <f t="shared" si="144"/>
        <v>0</v>
      </c>
      <c r="AA922" s="1" cm="1">
        <f t="array" ref="AA922">IF(Z922&gt;0,INDEX($M$40:$M$61,Z922,1),AA921)</f>
        <v>46352</v>
      </c>
      <c r="AB922" s="1" cm="1">
        <f t="array" ref="AB922">IF(Z922&gt;0,INDEX($M$40:$M$61,Z922+1,1),AB921)</f>
        <v>46717</v>
      </c>
      <c r="AC922" s="44">
        <f t="shared" si="145"/>
        <v>365</v>
      </c>
      <c r="AD922" s="45">
        <f t="shared" si="146"/>
        <v>0.95711360205848117</v>
      </c>
      <c r="AE922" s="45">
        <f t="shared" si="147"/>
        <v>0.93679475149841429</v>
      </c>
      <c r="AF922" s="44">
        <f t="shared" si="150"/>
        <v>188</v>
      </c>
      <c r="AG922" s="45">
        <f t="shared" si="148"/>
        <v>0.94659355827217162</v>
      </c>
      <c r="AH922">
        <f t="shared" si="149"/>
        <v>2.1523712413510004E-2</v>
      </c>
      <c r="AI922" s="40">
        <f ca="1"/>
        <v>2.1164559695288077E-2</v>
      </c>
      <c r="AJ922" s="229">
        <v>-2E-3</v>
      </c>
      <c r="AK922" s="230">
        <v>1.9523712413510003E-2</v>
      </c>
      <c r="AL922" s="231">
        <v>0.95143351682305888</v>
      </c>
    </row>
    <row r="923" spans="24:38">
      <c r="X923" s="46">
        <v>919</v>
      </c>
      <c r="Y923" s="1">
        <f t="shared" si="143"/>
        <v>46541</v>
      </c>
      <c r="Z923" s="44">
        <f t="shared" si="144"/>
        <v>0</v>
      </c>
      <c r="AA923" s="1" cm="1">
        <f t="array" ref="AA923">IF(Z923&gt;0,INDEX($M$40:$M$61,Z923,1),AA922)</f>
        <v>46352</v>
      </c>
      <c r="AB923" s="1" cm="1">
        <f t="array" ref="AB923">IF(Z923&gt;0,INDEX($M$40:$M$61,Z923+1,1),AB922)</f>
        <v>46717</v>
      </c>
      <c r="AC923" s="44">
        <f t="shared" si="145"/>
        <v>365</v>
      </c>
      <c r="AD923" s="45">
        <f t="shared" si="146"/>
        <v>0.95711360205848117</v>
      </c>
      <c r="AE923" s="45">
        <f t="shared" si="147"/>
        <v>0.93679475149841429</v>
      </c>
      <c r="AF923" s="44">
        <f t="shared" si="150"/>
        <v>189</v>
      </c>
      <c r="AG923" s="45">
        <f t="shared" si="148"/>
        <v>0.94653791088850825</v>
      </c>
      <c r="AH923">
        <f t="shared" si="149"/>
        <v>2.152332092838399E-2</v>
      </c>
      <c r="AI923" s="40">
        <f ca="1"/>
        <v>2.1164559695208141E-2</v>
      </c>
      <c r="AJ923" s="229">
        <v>-2E-3</v>
      </c>
      <c r="AK923" s="230">
        <v>1.9523320928383991E-2</v>
      </c>
      <c r="AL923" s="231">
        <v>0.95138287035852176</v>
      </c>
    </row>
    <row r="924" spans="24:38">
      <c r="X924" s="46">
        <v>920</v>
      </c>
      <c r="Y924" s="1">
        <f t="shared" si="143"/>
        <v>46542</v>
      </c>
      <c r="Z924" s="44">
        <f t="shared" si="144"/>
        <v>0</v>
      </c>
      <c r="AA924" s="1" cm="1">
        <f t="array" ref="AA924">IF(Z924&gt;0,INDEX($M$40:$M$61,Z924,1),AA923)</f>
        <v>46352</v>
      </c>
      <c r="AB924" s="1" cm="1">
        <f t="array" ref="AB924">IF(Z924&gt;0,INDEX($M$40:$M$61,Z924+1,1),AB923)</f>
        <v>46717</v>
      </c>
      <c r="AC924" s="44">
        <f t="shared" si="145"/>
        <v>365</v>
      </c>
      <c r="AD924" s="45">
        <f t="shared" si="146"/>
        <v>0.95711360205848117</v>
      </c>
      <c r="AE924" s="45">
        <f t="shared" si="147"/>
        <v>0.93679475149841429</v>
      </c>
      <c r="AF924" s="44">
        <f t="shared" si="150"/>
        <v>190</v>
      </c>
      <c r="AG924" s="45">
        <f t="shared" si="148"/>
        <v>0.94648226677618685</v>
      </c>
      <c r="AH924">
        <f t="shared" si="149"/>
        <v>2.1522930294312625E-2</v>
      </c>
      <c r="AI924" s="40">
        <f ca="1"/>
        <v>2.1164559695288077E-2</v>
      </c>
      <c r="AJ924" s="229">
        <v>-2E-3</v>
      </c>
      <c r="AK924" s="230">
        <v>1.9522930294312624E-2</v>
      </c>
      <c r="AL924" s="231">
        <v>0.95133222658998429</v>
      </c>
    </row>
    <row r="925" spans="24:38">
      <c r="X925" s="46">
        <v>921</v>
      </c>
      <c r="Y925" s="1">
        <f t="shared" si="143"/>
        <v>46543</v>
      </c>
      <c r="Z925" s="44">
        <f t="shared" si="144"/>
        <v>0</v>
      </c>
      <c r="AA925" s="1" cm="1">
        <f t="array" ref="AA925">IF(Z925&gt;0,INDEX($M$40:$M$61,Z925,1),AA924)</f>
        <v>46352</v>
      </c>
      <c r="AB925" s="1" cm="1">
        <f t="array" ref="AB925">IF(Z925&gt;0,INDEX($M$40:$M$61,Z925+1,1),AB924)</f>
        <v>46717</v>
      </c>
      <c r="AC925" s="44">
        <f t="shared" si="145"/>
        <v>365</v>
      </c>
      <c r="AD925" s="45">
        <f t="shared" si="146"/>
        <v>0.95711360205848117</v>
      </c>
      <c r="AE925" s="45">
        <f t="shared" si="147"/>
        <v>0.93679475149841429</v>
      </c>
      <c r="AF925" s="44">
        <f t="shared" si="150"/>
        <v>191</v>
      </c>
      <c r="AG925" s="45">
        <f t="shared" si="148"/>
        <v>0.94642662593501536</v>
      </c>
      <c r="AH925">
        <f t="shared" si="149"/>
        <v>2.152254050852365E-2</v>
      </c>
      <c r="AI925" s="40">
        <f ca="1"/>
        <v>2.1164559695208141E-2</v>
      </c>
      <c r="AJ925" s="229">
        <v>-2E-3</v>
      </c>
      <c r="AK925" s="230">
        <v>1.9522540508523652E-2</v>
      </c>
      <c r="AL925" s="231">
        <v>0.95128158551730291</v>
      </c>
    </row>
    <row r="926" spans="24:38">
      <c r="X926" s="46">
        <v>922</v>
      </c>
      <c r="Y926" s="1">
        <f t="shared" si="143"/>
        <v>46544</v>
      </c>
      <c r="Z926" s="44">
        <f t="shared" si="144"/>
        <v>0</v>
      </c>
      <c r="AA926" s="1" cm="1">
        <f t="array" ref="AA926">IF(Z926&gt;0,INDEX($M$40:$M$61,Z926,1),AA925)</f>
        <v>46352</v>
      </c>
      <c r="AB926" s="1" cm="1">
        <f t="array" ref="AB926">IF(Z926&gt;0,INDEX($M$40:$M$61,Z926+1,1),AB925)</f>
        <v>46717</v>
      </c>
      <c r="AC926" s="44">
        <f t="shared" si="145"/>
        <v>365</v>
      </c>
      <c r="AD926" s="45">
        <f t="shared" si="146"/>
        <v>0.95711360205848117</v>
      </c>
      <c r="AE926" s="45">
        <f t="shared" si="147"/>
        <v>0.93679475149841429</v>
      </c>
      <c r="AF926" s="44">
        <f t="shared" si="150"/>
        <v>192</v>
      </c>
      <c r="AG926" s="45">
        <f t="shared" si="148"/>
        <v>0.94637098836480127</v>
      </c>
      <c r="AH926">
        <f t="shared" si="149"/>
        <v>2.1522151568257007E-2</v>
      </c>
      <c r="AI926" s="40">
        <f ca="1"/>
        <v>2.1164559695208141E-2</v>
      </c>
      <c r="AJ926" s="229">
        <v>-2E-3</v>
      </c>
      <c r="AK926" s="230">
        <v>1.9522151568257005E-2</v>
      </c>
      <c r="AL926" s="231">
        <v>0.95123094714033418</v>
      </c>
    </row>
    <row r="927" spans="24:38">
      <c r="X927" s="46">
        <v>923</v>
      </c>
      <c r="Y927" s="1">
        <f t="shared" si="143"/>
        <v>46545</v>
      </c>
      <c r="Z927" s="44">
        <f t="shared" si="144"/>
        <v>0</v>
      </c>
      <c r="AA927" s="1" cm="1">
        <f t="array" ref="AA927">IF(Z927&gt;0,INDEX($M$40:$M$61,Z927,1),AA926)</f>
        <v>46352</v>
      </c>
      <c r="AB927" s="1" cm="1">
        <f t="array" ref="AB927">IF(Z927&gt;0,INDEX($M$40:$M$61,Z927+1,1),AB926)</f>
        <v>46717</v>
      </c>
      <c r="AC927" s="44">
        <f t="shared" si="145"/>
        <v>365</v>
      </c>
      <c r="AD927" s="45">
        <f t="shared" si="146"/>
        <v>0.95711360205848117</v>
      </c>
      <c r="AE927" s="45">
        <f t="shared" si="147"/>
        <v>0.93679475149841429</v>
      </c>
      <c r="AF927" s="44">
        <f t="shared" si="150"/>
        <v>193</v>
      </c>
      <c r="AG927" s="45">
        <f t="shared" si="148"/>
        <v>0.94631535406535217</v>
      </c>
      <c r="AH927">
        <f t="shared" si="149"/>
        <v>2.1521763470764569E-2</v>
      </c>
      <c r="AI927" s="40">
        <f ca="1"/>
        <v>2.1164559695288077E-2</v>
      </c>
      <c r="AJ927" s="229">
        <v>-2E-3</v>
      </c>
      <c r="AK927" s="230">
        <v>1.9521763470764571E-2</v>
      </c>
      <c r="AL927" s="231">
        <v>0.95118031145893434</v>
      </c>
    </row>
    <row r="928" spans="24:38">
      <c r="X928" s="46">
        <v>924</v>
      </c>
      <c r="Y928" s="1">
        <f t="shared" si="143"/>
        <v>46546</v>
      </c>
      <c r="Z928" s="44">
        <f t="shared" si="144"/>
        <v>0</v>
      </c>
      <c r="AA928" s="1" cm="1">
        <f t="array" ref="AA928">IF(Z928&gt;0,INDEX($M$40:$M$61,Z928,1),AA927)</f>
        <v>46352</v>
      </c>
      <c r="AB928" s="1" cm="1">
        <f t="array" ref="AB928">IF(Z928&gt;0,INDEX($M$40:$M$61,Z928+1,1),AB927)</f>
        <v>46717</v>
      </c>
      <c r="AC928" s="44">
        <f t="shared" si="145"/>
        <v>365</v>
      </c>
      <c r="AD928" s="45">
        <f t="shared" si="146"/>
        <v>0.95711360205848117</v>
      </c>
      <c r="AE928" s="45">
        <f t="shared" si="147"/>
        <v>0.93679475149841429</v>
      </c>
      <c r="AF928" s="44">
        <f t="shared" si="150"/>
        <v>194</v>
      </c>
      <c r="AG928" s="45">
        <f t="shared" si="148"/>
        <v>0.94625972303647599</v>
      </c>
      <c r="AH928">
        <f t="shared" si="149"/>
        <v>2.1521376213309972E-2</v>
      </c>
      <c r="AI928" s="40">
        <f ca="1"/>
        <v>2.1164559695288077E-2</v>
      </c>
      <c r="AJ928" s="229">
        <v>-2E-3</v>
      </c>
      <c r="AK928" s="230">
        <v>1.9521376213309974E-2</v>
      </c>
      <c r="AL928" s="231">
        <v>0.95112967847296015</v>
      </c>
    </row>
    <row r="929" spans="24:38">
      <c r="X929" s="46">
        <v>925</v>
      </c>
      <c r="Y929" s="1">
        <f t="shared" si="143"/>
        <v>46547</v>
      </c>
      <c r="Z929" s="44">
        <f t="shared" si="144"/>
        <v>0</v>
      </c>
      <c r="AA929" s="1" cm="1">
        <f t="array" ref="AA929">IF(Z929&gt;0,INDEX($M$40:$M$61,Z929,1),AA928)</f>
        <v>46352</v>
      </c>
      <c r="AB929" s="1" cm="1">
        <f t="array" ref="AB929">IF(Z929&gt;0,INDEX($M$40:$M$61,Z929+1,1),AB928)</f>
        <v>46717</v>
      </c>
      <c r="AC929" s="44">
        <f t="shared" si="145"/>
        <v>365</v>
      </c>
      <c r="AD929" s="45">
        <f t="shared" si="146"/>
        <v>0.95711360205848117</v>
      </c>
      <c r="AE929" s="45">
        <f t="shared" si="147"/>
        <v>0.93679475149841429</v>
      </c>
      <c r="AF929" s="44">
        <f t="shared" si="150"/>
        <v>195</v>
      </c>
      <c r="AG929" s="45">
        <f t="shared" si="148"/>
        <v>0.94620409527798055</v>
      </c>
      <c r="AH929">
        <f t="shared" si="149"/>
        <v>2.1520989793168726E-2</v>
      </c>
      <c r="AI929" s="40">
        <f ca="1"/>
        <v>2.1164559695208141E-2</v>
      </c>
      <c r="AJ929" s="229">
        <v>-2E-3</v>
      </c>
      <c r="AK929" s="230">
        <v>1.9520989793168728E-2</v>
      </c>
      <c r="AL929" s="231">
        <v>0.95107904818226818</v>
      </c>
    </row>
    <row r="930" spans="24:38">
      <c r="X930" s="46">
        <v>926</v>
      </c>
      <c r="Y930" s="1">
        <f t="shared" si="143"/>
        <v>46548</v>
      </c>
      <c r="Z930" s="44">
        <f t="shared" si="144"/>
        <v>0</v>
      </c>
      <c r="AA930" s="1" cm="1">
        <f t="array" ref="AA930">IF(Z930&gt;0,INDEX($M$40:$M$61,Z930,1),AA929)</f>
        <v>46352</v>
      </c>
      <c r="AB930" s="1" cm="1">
        <f t="array" ref="AB930">IF(Z930&gt;0,INDEX($M$40:$M$61,Z930+1,1),AB929)</f>
        <v>46717</v>
      </c>
      <c r="AC930" s="44">
        <f t="shared" si="145"/>
        <v>365</v>
      </c>
      <c r="AD930" s="45">
        <f t="shared" si="146"/>
        <v>0.95711360205848117</v>
      </c>
      <c r="AE930" s="45">
        <f t="shared" si="147"/>
        <v>0.93679475149841429</v>
      </c>
      <c r="AF930" s="44">
        <f t="shared" si="150"/>
        <v>196</v>
      </c>
      <c r="AG930" s="45">
        <f t="shared" si="148"/>
        <v>0.94614847078967323</v>
      </c>
      <c r="AH930">
        <f t="shared" si="149"/>
        <v>2.1520604207628313E-2</v>
      </c>
      <c r="AI930" s="40">
        <f ca="1"/>
        <v>2.1164559695288077E-2</v>
      </c>
      <c r="AJ930" s="229">
        <v>-2E-3</v>
      </c>
      <c r="AK930" s="230">
        <v>1.9520604207628314E-2</v>
      </c>
      <c r="AL930" s="231">
        <v>0.95102842058671466</v>
      </c>
    </row>
    <row r="931" spans="24:38">
      <c r="X931" s="46">
        <v>927</v>
      </c>
      <c r="Y931" s="1">
        <f t="shared" si="143"/>
        <v>46549</v>
      </c>
      <c r="Z931" s="44">
        <f t="shared" si="144"/>
        <v>0</v>
      </c>
      <c r="AA931" s="1" cm="1">
        <f t="array" ref="AA931">IF(Z931&gt;0,INDEX($M$40:$M$61,Z931,1),AA930)</f>
        <v>46352</v>
      </c>
      <c r="AB931" s="1" cm="1">
        <f t="array" ref="AB931">IF(Z931&gt;0,INDEX($M$40:$M$61,Z931+1,1),AB930)</f>
        <v>46717</v>
      </c>
      <c r="AC931" s="44">
        <f t="shared" si="145"/>
        <v>365</v>
      </c>
      <c r="AD931" s="45">
        <f t="shared" si="146"/>
        <v>0.95711360205848117</v>
      </c>
      <c r="AE931" s="45">
        <f t="shared" si="147"/>
        <v>0.93679475149841429</v>
      </c>
      <c r="AF931" s="44">
        <f t="shared" si="150"/>
        <v>197</v>
      </c>
      <c r="AG931" s="45">
        <f t="shared" si="148"/>
        <v>0.94609284957136219</v>
      </c>
      <c r="AH931">
        <f t="shared" si="149"/>
        <v>2.1520219453987587E-2</v>
      </c>
      <c r="AI931" s="40">
        <f ca="1"/>
        <v>2.1164559695208141E-2</v>
      </c>
      <c r="AJ931" s="229">
        <v>-2E-3</v>
      </c>
      <c r="AK931" s="230">
        <v>1.9520219453987589E-2</v>
      </c>
      <c r="AL931" s="231">
        <v>0.95097779568615648</v>
      </c>
    </row>
    <row r="932" spans="24:38">
      <c r="X932" s="46">
        <v>928</v>
      </c>
      <c r="Y932" s="1">
        <f t="shared" si="143"/>
        <v>46550</v>
      </c>
      <c r="Z932" s="44">
        <f t="shared" si="144"/>
        <v>0</v>
      </c>
      <c r="AA932" s="1" cm="1">
        <f t="array" ref="AA932">IF(Z932&gt;0,INDEX($M$40:$M$61,Z932,1),AA931)</f>
        <v>46352</v>
      </c>
      <c r="AB932" s="1" cm="1">
        <f t="array" ref="AB932">IF(Z932&gt;0,INDEX($M$40:$M$61,Z932+1,1),AB931)</f>
        <v>46717</v>
      </c>
      <c r="AC932" s="44">
        <f t="shared" si="145"/>
        <v>365</v>
      </c>
      <c r="AD932" s="45">
        <f t="shared" si="146"/>
        <v>0.95711360205848117</v>
      </c>
      <c r="AE932" s="45">
        <f t="shared" si="147"/>
        <v>0.93679475149841429</v>
      </c>
      <c r="AF932" s="44">
        <f t="shared" si="150"/>
        <v>198</v>
      </c>
      <c r="AG932" s="45">
        <f t="shared" si="148"/>
        <v>0.94603723162285491</v>
      </c>
      <c r="AH932">
        <f t="shared" si="149"/>
        <v>2.151983552955734E-2</v>
      </c>
      <c r="AI932" s="40">
        <f ca="1"/>
        <v>2.1164559695288077E-2</v>
      </c>
      <c r="AJ932" s="229">
        <v>-2E-3</v>
      </c>
      <c r="AK932" s="230">
        <v>1.9519835529557342E-2</v>
      </c>
      <c r="AL932" s="231">
        <v>0.95092717348044986</v>
      </c>
    </row>
    <row r="933" spans="24:38">
      <c r="X933" s="46">
        <v>929</v>
      </c>
      <c r="Y933" s="1">
        <f t="shared" si="143"/>
        <v>46551</v>
      </c>
      <c r="Z933" s="44">
        <f t="shared" si="144"/>
        <v>0</v>
      </c>
      <c r="AA933" s="1" cm="1">
        <f t="array" ref="AA933">IF(Z933&gt;0,INDEX($M$40:$M$61,Z933,1),AA932)</f>
        <v>46352</v>
      </c>
      <c r="AB933" s="1" cm="1">
        <f t="array" ref="AB933">IF(Z933&gt;0,INDEX($M$40:$M$61,Z933+1,1),AB932)</f>
        <v>46717</v>
      </c>
      <c r="AC933" s="44">
        <f t="shared" si="145"/>
        <v>365</v>
      </c>
      <c r="AD933" s="45">
        <f t="shared" si="146"/>
        <v>0.95711360205848117</v>
      </c>
      <c r="AE933" s="45">
        <f t="shared" si="147"/>
        <v>0.93679475149841429</v>
      </c>
      <c r="AF933" s="44">
        <f t="shared" si="150"/>
        <v>199</v>
      </c>
      <c r="AG933" s="45">
        <f t="shared" si="148"/>
        <v>0.94598161694395932</v>
      </c>
      <c r="AH933">
        <f t="shared" si="149"/>
        <v>2.1519452431659751E-2</v>
      </c>
      <c r="AI933" s="40">
        <f ca="1"/>
        <v>2.1164559695208141E-2</v>
      </c>
      <c r="AJ933" s="229">
        <v>-2E-3</v>
      </c>
      <c r="AK933" s="230">
        <v>1.9519452431659749E-2</v>
      </c>
      <c r="AL933" s="231">
        <v>0.95087655396945159</v>
      </c>
    </row>
    <row r="934" spans="24:38">
      <c r="X934" s="46">
        <v>930</v>
      </c>
      <c r="Y934" s="1">
        <f t="shared" si="143"/>
        <v>46552</v>
      </c>
      <c r="Z934" s="44">
        <f t="shared" si="144"/>
        <v>0</v>
      </c>
      <c r="AA934" s="1" cm="1">
        <f t="array" ref="AA934">IF(Z934&gt;0,INDEX($M$40:$M$61,Z934,1),AA933)</f>
        <v>46352</v>
      </c>
      <c r="AB934" s="1" cm="1">
        <f t="array" ref="AB934">IF(Z934&gt;0,INDEX($M$40:$M$61,Z934+1,1),AB933)</f>
        <v>46717</v>
      </c>
      <c r="AC934" s="44">
        <f t="shared" si="145"/>
        <v>365</v>
      </c>
      <c r="AD934" s="45">
        <f t="shared" si="146"/>
        <v>0.95711360205848117</v>
      </c>
      <c r="AE934" s="45">
        <f t="shared" si="147"/>
        <v>0.93679475149841429</v>
      </c>
      <c r="AF934" s="44">
        <f t="shared" si="150"/>
        <v>200</v>
      </c>
      <c r="AG934" s="45">
        <f t="shared" si="148"/>
        <v>0.94592600553448314</v>
      </c>
      <c r="AH934">
        <f t="shared" si="149"/>
        <v>2.151907015762862E-2</v>
      </c>
      <c r="AI934" s="40">
        <f ca="1"/>
        <v>2.1164559695288077E-2</v>
      </c>
      <c r="AJ934" s="229">
        <v>-2E-3</v>
      </c>
      <c r="AK934" s="230">
        <v>1.9519070157628618E-2</v>
      </c>
      <c r="AL934" s="231">
        <v>0.950825937153018</v>
      </c>
    </row>
    <row r="935" spans="24:38">
      <c r="X935" s="46">
        <v>931</v>
      </c>
      <c r="Y935" s="1">
        <f t="shared" si="143"/>
        <v>46553</v>
      </c>
      <c r="Z935" s="44">
        <f t="shared" si="144"/>
        <v>0</v>
      </c>
      <c r="AA935" s="1" cm="1">
        <f t="array" ref="AA935">IF(Z935&gt;0,INDEX($M$40:$M$61,Z935,1),AA934)</f>
        <v>46352</v>
      </c>
      <c r="AB935" s="1" cm="1">
        <f t="array" ref="AB935">IF(Z935&gt;0,INDEX($M$40:$M$61,Z935+1,1),AB934)</f>
        <v>46717</v>
      </c>
      <c r="AC935" s="44">
        <f t="shared" si="145"/>
        <v>365</v>
      </c>
      <c r="AD935" s="45">
        <f t="shared" si="146"/>
        <v>0.95711360205848117</v>
      </c>
      <c r="AE935" s="45">
        <f t="shared" si="147"/>
        <v>0.93679475149841429</v>
      </c>
      <c r="AF935" s="44">
        <f t="shared" si="150"/>
        <v>201</v>
      </c>
      <c r="AG935" s="45">
        <f t="shared" si="148"/>
        <v>0.94587039739423417</v>
      </c>
      <c r="AH935">
        <f t="shared" si="149"/>
        <v>2.1518688704809164E-2</v>
      </c>
      <c r="AI935" s="40">
        <f ca="1"/>
        <v>2.1164559695288077E-2</v>
      </c>
      <c r="AJ935" s="229">
        <v>-2E-3</v>
      </c>
      <c r="AK935" s="230">
        <v>1.9518688704809162E-2</v>
      </c>
      <c r="AL935" s="231">
        <v>0.95077532303100587</v>
      </c>
    </row>
    <row r="936" spans="24:38">
      <c r="X936" s="46">
        <v>932</v>
      </c>
      <c r="Y936" s="1">
        <f t="shared" si="143"/>
        <v>46554</v>
      </c>
      <c r="Z936" s="44">
        <f t="shared" si="144"/>
        <v>0</v>
      </c>
      <c r="AA936" s="1" cm="1">
        <f t="array" ref="AA936">IF(Z936&gt;0,INDEX($M$40:$M$61,Z936,1),AA935)</f>
        <v>46352</v>
      </c>
      <c r="AB936" s="1" cm="1">
        <f t="array" ref="AB936">IF(Z936&gt;0,INDEX($M$40:$M$61,Z936+1,1),AB935)</f>
        <v>46717</v>
      </c>
      <c r="AC936" s="44">
        <f t="shared" si="145"/>
        <v>365</v>
      </c>
      <c r="AD936" s="45">
        <f t="shared" si="146"/>
        <v>0.95711360205848117</v>
      </c>
      <c r="AE936" s="45">
        <f t="shared" si="147"/>
        <v>0.93679475149841429</v>
      </c>
      <c r="AF936" s="44">
        <f t="shared" si="150"/>
        <v>202</v>
      </c>
      <c r="AG936" s="45">
        <f t="shared" si="148"/>
        <v>0.94581479252302036</v>
      </c>
      <c r="AH936">
        <f t="shared" si="149"/>
        <v>2.1518308070557945E-2</v>
      </c>
      <c r="AI936" s="40">
        <f ca="1"/>
        <v>2.1164559695208141E-2</v>
      </c>
      <c r="AJ936" s="229">
        <v>-2E-3</v>
      </c>
      <c r="AK936" s="230">
        <v>1.9518308070557946E-2</v>
      </c>
      <c r="AL936" s="231">
        <v>0.95072471160327165</v>
      </c>
    </row>
    <row r="937" spans="24:38">
      <c r="X937" s="46">
        <v>933</v>
      </c>
      <c r="Y937" s="1">
        <f t="shared" si="143"/>
        <v>46555</v>
      </c>
      <c r="Z937" s="44">
        <f t="shared" si="144"/>
        <v>0</v>
      </c>
      <c r="AA937" s="1" cm="1">
        <f t="array" ref="AA937">IF(Z937&gt;0,INDEX($M$40:$M$61,Z937,1),AA936)</f>
        <v>46352</v>
      </c>
      <c r="AB937" s="1" cm="1">
        <f t="array" ref="AB937">IF(Z937&gt;0,INDEX($M$40:$M$61,Z937+1,1),AB936)</f>
        <v>46717</v>
      </c>
      <c r="AC937" s="44">
        <f t="shared" si="145"/>
        <v>365</v>
      </c>
      <c r="AD937" s="45">
        <f t="shared" si="146"/>
        <v>0.95711360205848117</v>
      </c>
      <c r="AE937" s="45">
        <f t="shared" si="147"/>
        <v>0.93679475149841429</v>
      </c>
      <c r="AF937" s="44">
        <f t="shared" si="150"/>
        <v>203</v>
      </c>
      <c r="AG937" s="45">
        <f t="shared" si="148"/>
        <v>0.94575919092064931</v>
      </c>
      <c r="AH937">
        <f t="shared" si="149"/>
        <v>2.1517928252243003E-2</v>
      </c>
      <c r="AI937" s="40">
        <f ca="1"/>
        <v>2.1164559695288077E-2</v>
      </c>
      <c r="AJ937" s="229">
        <v>-2E-3</v>
      </c>
      <c r="AK937" s="230">
        <v>1.9517928252243001E-2</v>
      </c>
      <c r="AL937" s="231">
        <v>0.95067410286967191</v>
      </c>
    </row>
    <row r="938" spans="24:38">
      <c r="X938" s="46">
        <v>934</v>
      </c>
      <c r="Y938" s="1">
        <f t="shared" si="143"/>
        <v>46556</v>
      </c>
      <c r="Z938" s="44">
        <f t="shared" si="144"/>
        <v>0</v>
      </c>
      <c r="AA938" s="1" cm="1">
        <f t="array" ref="AA938">IF(Z938&gt;0,INDEX($M$40:$M$61,Z938,1),AA937)</f>
        <v>46352</v>
      </c>
      <c r="AB938" s="1" cm="1">
        <f t="array" ref="AB938">IF(Z938&gt;0,INDEX($M$40:$M$61,Z938+1,1),AB937)</f>
        <v>46717</v>
      </c>
      <c r="AC938" s="44">
        <f t="shared" si="145"/>
        <v>365</v>
      </c>
      <c r="AD938" s="45">
        <f t="shared" si="146"/>
        <v>0.95711360205848117</v>
      </c>
      <c r="AE938" s="45">
        <f t="shared" si="147"/>
        <v>0.93679475149841429</v>
      </c>
      <c r="AF938" s="44">
        <f t="shared" si="150"/>
        <v>204</v>
      </c>
      <c r="AG938" s="45">
        <f t="shared" si="148"/>
        <v>0.94570359258692893</v>
      </c>
      <c r="AH938">
        <f t="shared" si="149"/>
        <v>2.1517549247243518E-2</v>
      </c>
      <c r="AI938" s="40">
        <f ca="1"/>
        <v>2.1164559695288077E-2</v>
      </c>
      <c r="AJ938" s="229">
        <v>-2E-3</v>
      </c>
      <c r="AK938" s="230">
        <v>1.9517549247243519E-2</v>
      </c>
      <c r="AL938" s="231">
        <v>0.95062349683006331</v>
      </c>
    </row>
    <row r="939" spans="24:38">
      <c r="X939" s="46">
        <v>935</v>
      </c>
      <c r="Y939" s="1">
        <f t="shared" si="143"/>
        <v>46557</v>
      </c>
      <c r="Z939" s="44">
        <f t="shared" si="144"/>
        <v>0</v>
      </c>
      <c r="AA939" s="1" cm="1">
        <f t="array" ref="AA939">IF(Z939&gt;0,INDEX($M$40:$M$61,Z939,1),AA938)</f>
        <v>46352</v>
      </c>
      <c r="AB939" s="1" cm="1">
        <f t="array" ref="AB939">IF(Z939&gt;0,INDEX($M$40:$M$61,Z939+1,1),AB938)</f>
        <v>46717</v>
      </c>
      <c r="AC939" s="44">
        <f t="shared" si="145"/>
        <v>365</v>
      </c>
      <c r="AD939" s="45">
        <f t="shared" si="146"/>
        <v>0.95711360205848117</v>
      </c>
      <c r="AE939" s="45">
        <f t="shared" si="147"/>
        <v>0.93679475149841429</v>
      </c>
      <c r="AF939" s="44">
        <f t="shared" si="150"/>
        <v>205</v>
      </c>
      <c r="AG939" s="45">
        <f t="shared" si="148"/>
        <v>0.94564799752166728</v>
      </c>
      <c r="AH939">
        <f t="shared" si="149"/>
        <v>2.1517171052949841E-2</v>
      </c>
      <c r="AI939" s="40">
        <f ca="1"/>
        <v>2.1164559695208141E-2</v>
      </c>
      <c r="AJ939" s="229">
        <v>-2E-3</v>
      </c>
      <c r="AK939" s="230">
        <v>1.9517171052949839E-2</v>
      </c>
      <c r="AL939" s="231">
        <v>0.95057289348430252</v>
      </c>
    </row>
    <row r="940" spans="24:38">
      <c r="X940" s="46">
        <v>936</v>
      </c>
      <c r="Y940" s="1">
        <f t="shared" si="143"/>
        <v>46558</v>
      </c>
      <c r="Z940" s="44">
        <f t="shared" si="144"/>
        <v>0</v>
      </c>
      <c r="AA940" s="1" cm="1">
        <f t="array" ref="AA940">IF(Z940&gt;0,INDEX($M$40:$M$61,Z940,1),AA939)</f>
        <v>46352</v>
      </c>
      <c r="AB940" s="1" cm="1">
        <f t="array" ref="AB940">IF(Z940&gt;0,INDEX($M$40:$M$61,Z940+1,1),AB939)</f>
        <v>46717</v>
      </c>
      <c r="AC940" s="44">
        <f t="shared" si="145"/>
        <v>365</v>
      </c>
      <c r="AD940" s="45">
        <f t="shared" si="146"/>
        <v>0.95711360205848117</v>
      </c>
      <c r="AE940" s="45">
        <f t="shared" si="147"/>
        <v>0.93679475149841429</v>
      </c>
      <c r="AF940" s="44">
        <f t="shared" si="150"/>
        <v>206</v>
      </c>
      <c r="AG940" s="45">
        <f t="shared" si="148"/>
        <v>0.94559240572467185</v>
      </c>
      <c r="AH940">
        <f t="shared" si="149"/>
        <v>2.1516793666763706E-2</v>
      </c>
      <c r="AI940" s="40">
        <f ca="1"/>
        <v>2.1164559695288077E-2</v>
      </c>
      <c r="AJ940" s="229">
        <v>-2E-3</v>
      </c>
      <c r="AK940" s="230">
        <v>1.9516793666763704E-2</v>
      </c>
      <c r="AL940" s="231">
        <v>0.95052229283224587</v>
      </c>
    </row>
    <row r="941" spans="24:38">
      <c r="X941" s="46">
        <v>937</v>
      </c>
      <c r="Y941" s="1">
        <f t="shared" si="143"/>
        <v>46559</v>
      </c>
      <c r="Z941" s="44">
        <f t="shared" si="144"/>
        <v>0</v>
      </c>
      <c r="AA941" s="1" cm="1">
        <f t="array" ref="AA941">IF(Z941&gt;0,INDEX($M$40:$M$61,Z941,1),AA940)</f>
        <v>46352</v>
      </c>
      <c r="AB941" s="1" cm="1">
        <f t="array" ref="AB941">IF(Z941&gt;0,INDEX($M$40:$M$61,Z941+1,1),AB940)</f>
        <v>46717</v>
      </c>
      <c r="AC941" s="44">
        <f t="shared" si="145"/>
        <v>365</v>
      </c>
      <c r="AD941" s="45">
        <f t="shared" si="146"/>
        <v>0.95711360205848117</v>
      </c>
      <c r="AE941" s="45">
        <f t="shared" si="147"/>
        <v>0.93679475149841429</v>
      </c>
      <c r="AF941" s="44">
        <f t="shared" si="150"/>
        <v>207</v>
      </c>
      <c r="AG941" s="45">
        <f t="shared" si="148"/>
        <v>0.94553681719575078</v>
      </c>
      <c r="AH941">
        <f t="shared" si="149"/>
        <v>2.1516417086097677E-2</v>
      </c>
      <c r="AI941" s="40">
        <f ca="1"/>
        <v>2.1164559695208141E-2</v>
      </c>
      <c r="AJ941" s="229">
        <v>-2E-3</v>
      </c>
      <c r="AK941" s="230">
        <v>1.9516417086097679E-2</v>
      </c>
      <c r="AL941" s="231">
        <v>0.95047169487375027</v>
      </c>
    </row>
    <row r="942" spans="24:38">
      <c r="X942" s="46">
        <v>938</v>
      </c>
      <c r="Y942" s="1">
        <f t="shared" si="143"/>
        <v>46560</v>
      </c>
      <c r="Z942" s="44">
        <f t="shared" si="144"/>
        <v>0</v>
      </c>
      <c r="AA942" s="1" cm="1">
        <f t="array" ref="AA942">IF(Z942&gt;0,INDEX($M$40:$M$61,Z942,1),AA941)</f>
        <v>46352</v>
      </c>
      <c r="AB942" s="1" cm="1">
        <f t="array" ref="AB942">IF(Z942&gt;0,INDEX($M$40:$M$61,Z942+1,1),AB941)</f>
        <v>46717</v>
      </c>
      <c r="AC942" s="44">
        <f t="shared" si="145"/>
        <v>365</v>
      </c>
      <c r="AD942" s="45">
        <f t="shared" si="146"/>
        <v>0.95711360205848117</v>
      </c>
      <c r="AE942" s="45">
        <f t="shared" si="147"/>
        <v>0.93679475149841429</v>
      </c>
      <c r="AF942" s="44">
        <f t="shared" si="150"/>
        <v>208</v>
      </c>
      <c r="AG942" s="45">
        <f t="shared" si="148"/>
        <v>0.9454812319347119</v>
      </c>
      <c r="AH942">
        <f t="shared" si="149"/>
        <v>2.1516041308375485E-2</v>
      </c>
      <c r="AI942" s="40">
        <f ca="1"/>
        <v>2.1164559695208141E-2</v>
      </c>
      <c r="AJ942" s="229">
        <v>-2E-3</v>
      </c>
      <c r="AK942" s="230">
        <v>1.9516041308375483E-2</v>
      </c>
      <c r="AL942" s="231">
        <v>0.95042109960867216</v>
      </c>
    </row>
    <row r="943" spans="24:38">
      <c r="X943" s="46">
        <v>939</v>
      </c>
      <c r="Y943" s="1">
        <f t="shared" si="143"/>
        <v>46561</v>
      </c>
      <c r="Z943" s="44">
        <f t="shared" si="144"/>
        <v>0</v>
      </c>
      <c r="AA943" s="1" cm="1">
        <f t="array" ref="AA943">IF(Z943&gt;0,INDEX($M$40:$M$61,Z943,1),AA942)</f>
        <v>46352</v>
      </c>
      <c r="AB943" s="1" cm="1">
        <f t="array" ref="AB943">IF(Z943&gt;0,INDEX($M$40:$M$61,Z943+1,1),AB942)</f>
        <v>46717</v>
      </c>
      <c r="AC943" s="44">
        <f t="shared" si="145"/>
        <v>365</v>
      </c>
      <c r="AD943" s="45">
        <f t="shared" si="146"/>
        <v>0.95711360205848117</v>
      </c>
      <c r="AE943" s="45">
        <f t="shared" si="147"/>
        <v>0.93679475149841429</v>
      </c>
      <c r="AF943" s="44">
        <f t="shared" si="150"/>
        <v>209</v>
      </c>
      <c r="AG943" s="45">
        <f t="shared" si="148"/>
        <v>0.94542564994136291</v>
      </c>
      <c r="AH943">
        <f t="shared" si="149"/>
        <v>2.1515666331031889E-2</v>
      </c>
      <c r="AI943" s="40">
        <f ca="1"/>
        <v>2.1164559695288077E-2</v>
      </c>
      <c r="AJ943" s="229">
        <v>-2E-3</v>
      </c>
      <c r="AK943" s="230">
        <v>1.951566633103189E-2</v>
      </c>
      <c r="AL943" s="231">
        <v>0.9503705070368681</v>
      </c>
    </row>
    <row r="944" spans="24:38">
      <c r="X944" s="46">
        <v>940</v>
      </c>
      <c r="Y944" s="1">
        <f t="shared" si="143"/>
        <v>46562</v>
      </c>
      <c r="Z944" s="44">
        <f t="shared" si="144"/>
        <v>0</v>
      </c>
      <c r="AA944" s="1" cm="1">
        <f t="array" ref="AA944">IF(Z944&gt;0,INDEX($M$40:$M$61,Z944,1),AA943)</f>
        <v>46352</v>
      </c>
      <c r="AB944" s="1" cm="1">
        <f t="array" ref="AB944">IF(Z944&gt;0,INDEX($M$40:$M$61,Z944+1,1),AB943)</f>
        <v>46717</v>
      </c>
      <c r="AC944" s="44">
        <f t="shared" si="145"/>
        <v>365</v>
      </c>
      <c r="AD944" s="45">
        <f t="shared" si="146"/>
        <v>0.95711360205848117</v>
      </c>
      <c r="AE944" s="45">
        <f t="shared" si="147"/>
        <v>0.93679475149841429</v>
      </c>
      <c r="AF944" s="44">
        <f t="shared" si="150"/>
        <v>210</v>
      </c>
      <c r="AG944" s="45">
        <f t="shared" si="148"/>
        <v>0.94537007121551198</v>
      </c>
      <c r="AH944">
        <f t="shared" si="149"/>
        <v>2.1515292151512384E-2</v>
      </c>
      <c r="AI944" s="40">
        <f ca="1"/>
        <v>2.1164559695208141E-2</v>
      </c>
      <c r="AJ944" s="229">
        <v>-2E-3</v>
      </c>
      <c r="AK944" s="230">
        <v>1.9515292151512383E-2</v>
      </c>
      <c r="AL944" s="231">
        <v>0.95031991715819486</v>
      </c>
    </row>
    <row r="945" spans="24:38">
      <c r="X945" s="46">
        <v>941</v>
      </c>
      <c r="Y945" s="1">
        <f t="shared" si="143"/>
        <v>46563</v>
      </c>
      <c r="Z945" s="44">
        <f t="shared" si="144"/>
        <v>0</v>
      </c>
      <c r="AA945" s="1" cm="1">
        <f t="array" ref="AA945">IF(Z945&gt;0,INDEX($M$40:$M$61,Z945,1),AA944)</f>
        <v>46352</v>
      </c>
      <c r="AB945" s="1" cm="1">
        <f t="array" ref="AB945">IF(Z945&gt;0,INDEX($M$40:$M$61,Z945+1,1),AB944)</f>
        <v>46717</v>
      </c>
      <c r="AC945" s="44">
        <f t="shared" si="145"/>
        <v>365</v>
      </c>
      <c r="AD945" s="45">
        <f t="shared" si="146"/>
        <v>0.95711360205848117</v>
      </c>
      <c r="AE945" s="45">
        <f t="shared" si="147"/>
        <v>0.93679475149841429</v>
      </c>
      <c r="AF945" s="44">
        <f t="shared" si="150"/>
        <v>211</v>
      </c>
      <c r="AG945" s="45">
        <f t="shared" si="148"/>
        <v>0.94531449575696702</v>
      </c>
      <c r="AH945">
        <f t="shared" si="149"/>
        <v>2.1514918767273426E-2</v>
      </c>
      <c r="AI945" s="40">
        <f ca="1"/>
        <v>2.1164559695208141E-2</v>
      </c>
      <c r="AJ945" s="229">
        <v>-2E-3</v>
      </c>
      <c r="AK945" s="230">
        <v>1.9514918767273425E-2</v>
      </c>
      <c r="AL945" s="231">
        <v>0.95026932997250924</v>
      </c>
    </row>
    <row r="946" spans="24:38">
      <c r="X946" s="46">
        <v>942</v>
      </c>
      <c r="Y946" s="1">
        <f t="shared" si="143"/>
        <v>46564</v>
      </c>
      <c r="Z946" s="44">
        <f t="shared" si="144"/>
        <v>0</v>
      </c>
      <c r="AA946" s="1" cm="1">
        <f t="array" ref="AA946">IF(Z946&gt;0,INDEX($M$40:$M$61,Z946,1),AA945)</f>
        <v>46352</v>
      </c>
      <c r="AB946" s="1" cm="1">
        <f t="array" ref="AB946">IF(Z946&gt;0,INDEX($M$40:$M$61,Z946+1,1),AB945)</f>
        <v>46717</v>
      </c>
      <c r="AC946" s="44">
        <f t="shared" si="145"/>
        <v>365</v>
      </c>
      <c r="AD946" s="45">
        <f t="shared" si="146"/>
        <v>0.95711360205848117</v>
      </c>
      <c r="AE946" s="45">
        <f t="shared" si="147"/>
        <v>0.93679475149841429</v>
      </c>
      <c r="AF946" s="44">
        <f t="shared" si="150"/>
        <v>212</v>
      </c>
      <c r="AG946" s="45">
        <f t="shared" si="148"/>
        <v>0.94525892356553565</v>
      </c>
      <c r="AH946">
        <f t="shared" si="149"/>
        <v>2.1514546175782405E-2</v>
      </c>
      <c r="AI946" s="40">
        <f ca="1"/>
        <v>2.1164559695288077E-2</v>
      </c>
      <c r="AJ946" s="229">
        <v>-2E-3</v>
      </c>
      <c r="AK946" s="230">
        <v>1.9514546175782403E-2</v>
      </c>
      <c r="AL946" s="231">
        <v>0.95021874547966745</v>
      </c>
    </row>
    <row r="947" spans="24:38">
      <c r="X947" s="46">
        <v>943</v>
      </c>
      <c r="Y947" s="1">
        <f t="shared" si="143"/>
        <v>46565</v>
      </c>
      <c r="Z947" s="44">
        <f t="shared" si="144"/>
        <v>0</v>
      </c>
      <c r="AA947" s="1" cm="1">
        <f t="array" ref="AA947">IF(Z947&gt;0,INDEX($M$40:$M$61,Z947,1),AA946)</f>
        <v>46352</v>
      </c>
      <c r="AB947" s="1" cm="1">
        <f t="array" ref="AB947">IF(Z947&gt;0,INDEX($M$40:$M$61,Z947+1,1),AB946)</f>
        <v>46717</v>
      </c>
      <c r="AC947" s="44">
        <f t="shared" si="145"/>
        <v>365</v>
      </c>
      <c r="AD947" s="45">
        <f t="shared" si="146"/>
        <v>0.95711360205848117</v>
      </c>
      <c r="AE947" s="45">
        <f t="shared" si="147"/>
        <v>0.93679475149841429</v>
      </c>
      <c r="AF947" s="44">
        <f t="shared" si="150"/>
        <v>213</v>
      </c>
      <c r="AG947" s="45">
        <f t="shared" si="148"/>
        <v>0.94520335464102612</v>
      </c>
      <c r="AH947">
        <f t="shared" si="149"/>
        <v>2.1514174374517196E-2</v>
      </c>
      <c r="AI947" s="40">
        <f ca="1"/>
        <v>2.1164559695208141E-2</v>
      </c>
      <c r="AJ947" s="229">
        <v>-2E-3</v>
      </c>
      <c r="AK947" s="230">
        <v>1.9514174374517197E-2</v>
      </c>
      <c r="AL947" s="231">
        <v>0.9501681636795265</v>
      </c>
    </row>
    <row r="948" spans="24:38">
      <c r="X948" s="46">
        <v>944</v>
      </c>
      <c r="Y948" s="1">
        <f t="shared" si="143"/>
        <v>46566</v>
      </c>
      <c r="Z948" s="44">
        <f t="shared" si="144"/>
        <v>0</v>
      </c>
      <c r="AA948" s="1" cm="1">
        <f t="array" ref="AA948">IF(Z948&gt;0,INDEX($M$40:$M$61,Z948,1),AA947)</f>
        <v>46352</v>
      </c>
      <c r="AB948" s="1" cm="1">
        <f t="array" ref="AB948">IF(Z948&gt;0,INDEX($M$40:$M$61,Z948+1,1),AB947)</f>
        <v>46717</v>
      </c>
      <c r="AC948" s="44">
        <f t="shared" si="145"/>
        <v>365</v>
      </c>
      <c r="AD948" s="45">
        <f t="shared" si="146"/>
        <v>0.95711360205848117</v>
      </c>
      <c r="AE948" s="45">
        <f t="shared" si="147"/>
        <v>0.93679475149841429</v>
      </c>
      <c r="AF948" s="44">
        <f t="shared" si="150"/>
        <v>214</v>
      </c>
      <c r="AG948" s="45">
        <f t="shared" si="148"/>
        <v>0.94514778898324614</v>
      </c>
      <c r="AH948">
        <f t="shared" si="149"/>
        <v>2.1513803360966571E-2</v>
      </c>
      <c r="AI948" s="40">
        <f ca="1"/>
        <v>2.1164559695288077E-2</v>
      </c>
      <c r="AJ948" s="229">
        <v>-2E-3</v>
      </c>
      <c r="AK948" s="230">
        <v>1.9513803360966572E-2</v>
      </c>
      <c r="AL948" s="231">
        <v>0.95011758457194273</v>
      </c>
    </row>
    <row r="949" spans="24:38">
      <c r="X949" s="46">
        <v>945</v>
      </c>
      <c r="Y949" s="1">
        <f t="shared" si="143"/>
        <v>46567</v>
      </c>
      <c r="Z949" s="44">
        <f t="shared" si="144"/>
        <v>0</v>
      </c>
      <c r="AA949" s="1" cm="1">
        <f t="array" ref="AA949">IF(Z949&gt;0,INDEX($M$40:$M$61,Z949,1),AA948)</f>
        <v>46352</v>
      </c>
      <c r="AB949" s="1" cm="1">
        <f t="array" ref="AB949">IF(Z949&gt;0,INDEX($M$40:$M$61,Z949+1,1),AB948)</f>
        <v>46717</v>
      </c>
      <c r="AC949" s="44">
        <f t="shared" si="145"/>
        <v>365</v>
      </c>
      <c r="AD949" s="45">
        <f t="shared" si="146"/>
        <v>0.95711360205848117</v>
      </c>
      <c r="AE949" s="45">
        <f t="shared" si="147"/>
        <v>0.93679475149841429</v>
      </c>
      <c r="AF949" s="44">
        <f t="shared" si="150"/>
        <v>215</v>
      </c>
      <c r="AG949" s="45">
        <f t="shared" si="148"/>
        <v>0.94509222659200387</v>
      </c>
      <c r="AH949">
        <f t="shared" si="149"/>
        <v>2.1513433132629781E-2</v>
      </c>
      <c r="AI949" s="40">
        <f ca="1"/>
        <v>2.1164559695208141E-2</v>
      </c>
      <c r="AJ949" s="229">
        <v>-2E-3</v>
      </c>
      <c r="AK949" s="230">
        <v>1.9513433132629779E-2</v>
      </c>
      <c r="AL949" s="231">
        <v>0.95006700815677325</v>
      </c>
    </row>
    <row r="950" spans="24:38">
      <c r="X950" s="46">
        <v>946</v>
      </c>
      <c r="Y950" s="1">
        <f t="shared" si="143"/>
        <v>46568</v>
      </c>
      <c r="Z950" s="44">
        <f t="shared" si="144"/>
        <v>0</v>
      </c>
      <c r="AA950" s="1" cm="1">
        <f t="array" ref="AA950">IF(Z950&gt;0,INDEX($M$40:$M$61,Z950,1),AA949)</f>
        <v>46352</v>
      </c>
      <c r="AB950" s="1" cm="1">
        <f t="array" ref="AB950">IF(Z950&gt;0,INDEX($M$40:$M$61,Z950+1,1),AB949)</f>
        <v>46717</v>
      </c>
      <c r="AC950" s="44">
        <f t="shared" si="145"/>
        <v>365</v>
      </c>
      <c r="AD950" s="45">
        <f t="shared" si="146"/>
        <v>0.95711360205848117</v>
      </c>
      <c r="AE950" s="45">
        <f t="shared" si="147"/>
        <v>0.93679475149841429</v>
      </c>
      <c r="AF950" s="44">
        <f t="shared" si="150"/>
        <v>216</v>
      </c>
      <c r="AG950" s="45">
        <f t="shared" si="148"/>
        <v>0.94503666746710724</v>
      </c>
      <c r="AH950">
        <f t="shared" si="149"/>
        <v>2.1513063687016731E-2</v>
      </c>
      <c r="AI950" s="40">
        <f ca="1"/>
        <v>2.1164559695208141E-2</v>
      </c>
      <c r="AJ950" s="229">
        <v>-2E-3</v>
      </c>
      <c r="AK950" s="230">
        <v>1.9513063687016732E-2</v>
      </c>
      <c r="AL950" s="231">
        <v>0.95001643443387451</v>
      </c>
    </row>
    <row r="951" spans="24:38">
      <c r="X951" s="46">
        <v>947</v>
      </c>
      <c r="Y951" s="1">
        <f t="shared" si="143"/>
        <v>46569</v>
      </c>
      <c r="Z951" s="44">
        <f t="shared" si="144"/>
        <v>0</v>
      </c>
      <c r="AA951" s="1" cm="1">
        <f t="array" ref="AA951">IF(Z951&gt;0,INDEX($M$40:$M$61,Z951,1),AA950)</f>
        <v>46352</v>
      </c>
      <c r="AB951" s="1" cm="1">
        <f t="array" ref="AB951">IF(Z951&gt;0,INDEX($M$40:$M$61,Z951+1,1),AB950)</f>
        <v>46717</v>
      </c>
      <c r="AC951" s="44">
        <f t="shared" si="145"/>
        <v>365</v>
      </c>
      <c r="AD951" s="45">
        <f t="shared" si="146"/>
        <v>0.95711360205848117</v>
      </c>
      <c r="AE951" s="45">
        <f t="shared" si="147"/>
        <v>0.93679475149841429</v>
      </c>
      <c r="AF951" s="44">
        <f t="shared" si="150"/>
        <v>217</v>
      </c>
      <c r="AG951" s="45">
        <f t="shared" si="148"/>
        <v>0.94498111160836407</v>
      </c>
      <c r="AH951">
        <f t="shared" si="149"/>
        <v>2.1512695021647897E-2</v>
      </c>
      <c r="AI951" s="40">
        <f ca="1"/>
        <v>2.1164559695288077E-2</v>
      </c>
      <c r="AJ951" s="229">
        <v>-2E-3</v>
      </c>
      <c r="AK951" s="230">
        <v>1.9512695021647895E-2</v>
      </c>
      <c r="AL951" s="231">
        <v>0.94996586340310307</v>
      </c>
    </row>
    <row r="952" spans="24:38">
      <c r="X952" s="46">
        <v>948</v>
      </c>
      <c r="Y952" s="1">
        <f t="shared" si="143"/>
        <v>46570</v>
      </c>
      <c r="Z952" s="44">
        <f t="shared" si="144"/>
        <v>0</v>
      </c>
      <c r="AA952" s="1" cm="1">
        <f t="array" ref="AA952">IF(Z952&gt;0,INDEX($M$40:$M$61,Z952,1),AA951)</f>
        <v>46352</v>
      </c>
      <c r="AB952" s="1" cm="1">
        <f t="array" ref="AB952">IF(Z952&gt;0,INDEX($M$40:$M$61,Z952+1,1),AB951)</f>
        <v>46717</v>
      </c>
      <c r="AC952" s="44">
        <f t="shared" si="145"/>
        <v>365</v>
      </c>
      <c r="AD952" s="45">
        <f t="shared" si="146"/>
        <v>0.95711360205848117</v>
      </c>
      <c r="AE952" s="45">
        <f t="shared" si="147"/>
        <v>0.93679475149841429</v>
      </c>
      <c r="AF952" s="44">
        <f t="shared" si="150"/>
        <v>218</v>
      </c>
      <c r="AG952" s="45">
        <f t="shared" si="148"/>
        <v>0.94492555901558262</v>
      </c>
      <c r="AH952">
        <f t="shared" si="149"/>
        <v>2.151232713405404E-2</v>
      </c>
      <c r="AI952" s="40">
        <f ca="1"/>
        <v>2.1164559695208141E-2</v>
      </c>
      <c r="AJ952" s="229">
        <v>-2E-3</v>
      </c>
      <c r="AK952" s="230">
        <v>1.9512327134054042E-2</v>
      </c>
      <c r="AL952" s="231">
        <v>0.94991529506431582</v>
      </c>
    </row>
    <row r="953" spans="24:38">
      <c r="X953" s="46">
        <v>949</v>
      </c>
      <c r="Y953" s="1">
        <f t="shared" si="143"/>
        <v>46571</v>
      </c>
      <c r="Z953" s="44">
        <f t="shared" si="144"/>
        <v>0</v>
      </c>
      <c r="AA953" s="1" cm="1">
        <f t="array" ref="AA953">IF(Z953&gt;0,INDEX($M$40:$M$61,Z953,1),AA952)</f>
        <v>46352</v>
      </c>
      <c r="AB953" s="1" cm="1">
        <f t="array" ref="AB953">IF(Z953&gt;0,INDEX($M$40:$M$61,Z953+1,1),AB952)</f>
        <v>46717</v>
      </c>
      <c r="AC953" s="44">
        <f t="shared" si="145"/>
        <v>365</v>
      </c>
      <c r="AD953" s="45">
        <f t="shared" si="146"/>
        <v>0.95711360205848117</v>
      </c>
      <c r="AE953" s="45">
        <f t="shared" si="147"/>
        <v>0.93679475149841429</v>
      </c>
      <c r="AF953" s="44">
        <f t="shared" si="150"/>
        <v>219</v>
      </c>
      <c r="AG953" s="45">
        <f t="shared" si="148"/>
        <v>0.94487000968857071</v>
      </c>
      <c r="AH953">
        <f t="shared" si="149"/>
        <v>2.1511960021776522E-2</v>
      </c>
      <c r="AI953" s="40">
        <f ca="1"/>
        <v>2.1164559695208141E-2</v>
      </c>
      <c r="AJ953" s="229">
        <v>-2E-3</v>
      </c>
      <c r="AK953" s="230">
        <v>1.951196002177652E-2</v>
      </c>
      <c r="AL953" s="231">
        <v>0.94986472941736944</v>
      </c>
    </row>
    <row r="954" spans="24:38">
      <c r="X954" s="46">
        <v>950</v>
      </c>
      <c r="Y954" s="1">
        <f t="shared" si="143"/>
        <v>46572</v>
      </c>
      <c r="Z954" s="44">
        <f t="shared" si="144"/>
        <v>0</v>
      </c>
      <c r="AA954" s="1" cm="1">
        <f t="array" ref="AA954">IF(Z954&gt;0,INDEX($M$40:$M$61,Z954,1),AA953)</f>
        <v>46352</v>
      </c>
      <c r="AB954" s="1" cm="1">
        <f t="array" ref="AB954">IF(Z954&gt;0,INDEX($M$40:$M$61,Z954+1,1),AB953)</f>
        <v>46717</v>
      </c>
      <c r="AC954" s="44">
        <f t="shared" si="145"/>
        <v>365</v>
      </c>
      <c r="AD954" s="45">
        <f t="shared" si="146"/>
        <v>0.95711360205848117</v>
      </c>
      <c r="AE954" s="45">
        <f t="shared" si="147"/>
        <v>0.93679475149841429</v>
      </c>
      <c r="AF954" s="44">
        <f t="shared" si="150"/>
        <v>220</v>
      </c>
      <c r="AG954" s="45">
        <f t="shared" si="148"/>
        <v>0.94481446362713628</v>
      </c>
      <c r="AH954">
        <f t="shared" si="149"/>
        <v>2.1511593682366999E-2</v>
      </c>
      <c r="AI954" s="40">
        <f ca="1"/>
        <v>2.1164559695288077E-2</v>
      </c>
      <c r="AJ954" s="229">
        <v>-2E-3</v>
      </c>
      <c r="AK954" s="230">
        <v>1.9511593682366997E-2</v>
      </c>
      <c r="AL954" s="231">
        <v>0.94981416646212047</v>
      </c>
    </row>
    <row r="955" spans="24:38">
      <c r="X955" s="46">
        <v>951</v>
      </c>
      <c r="Y955" s="1">
        <f t="shared" si="143"/>
        <v>46573</v>
      </c>
      <c r="Z955" s="44">
        <f t="shared" si="144"/>
        <v>0</v>
      </c>
      <c r="AA955" s="1" cm="1">
        <f t="array" ref="AA955">IF(Z955&gt;0,INDEX($M$40:$M$61,Z955,1),AA954)</f>
        <v>46352</v>
      </c>
      <c r="AB955" s="1" cm="1">
        <f t="array" ref="AB955">IF(Z955&gt;0,INDEX($M$40:$M$61,Z955+1,1),AB954)</f>
        <v>46717</v>
      </c>
      <c r="AC955" s="44">
        <f t="shared" si="145"/>
        <v>365</v>
      </c>
      <c r="AD955" s="45">
        <f t="shared" si="146"/>
        <v>0.95711360205848117</v>
      </c>
      <c r="AE955" s="45">
        <f t="shared" si="147"/>
        <v>0.93679475149841429</v>
      </c>
      <c r="AF955" s="44">
        <f t="shared" si="150"/>
        <v>221</v>
      </c>
      <c r="AG955" s="45">
        <f t="shared" si="148"/>
        <v>0.94475892083108759</v>
      </c>
      <c r="AH955">
        <f t="shared" si="149"/>
        <v>2.151122811338731E-2</v>
      </c>
      <c r="AI955" s="40">
        <f ca="1"/>
        <v>2.1164559695208141E-2</v>
      </c>
      <c r="AJ955" s="229">
        <v>-2E-3</v>
      </c>
      <c r="AK955" s="230">
        <v>1.9511228113387312E-2</v>
      </c>
      <c r="AL955" s="231">
        <v>0.94976360619842592</v>
      </c>
    </row>
    <row r="956" spans="24:38">
      <c r="X956" s="46">
        <v>952</v>
      </c>
      <c r="Y956" s="1">
        <f t="shared" si="143"/>
        <v>46574</v>
      </c>
      <c r="Z956" s="44">
        <f t="shared" si="144"/>
        <v>0</v>
      </c>
      <c r="AA956" s="1" cm="1">
        <f t="array" ref="AA956">IF(Z956&gt;0,INDEX($M$40:$M$61,Z956,1),AA955)</f>
        <v>46352</v>
      </c>
      <c r="AB956" s="1" cm="1">
        <f t="array" ref="AB956">IF(Z956&gt;0,INDEX($M$40:$M$61,Z956+1,1),AB955)</f>
        <v>46717</v>
      </c>
      <c r="AC956" s="44">
        <f t="shared" si="145"/>
        <v>365</v>
      </c>
      <c r="AD956" s="45">
        <f t="shared" si="146"/>
        <v>0.95711360205848117</v>
      </c>
      <c r="AE956" s="45">
        <f t="shared" si="147"/>
        <v>0.93679475149841429</v>
      </c>
      <c r="AF956" s="44">
        <f t="shared" si="150"/>
        <v>222</v>
      </c>
      <c r="AG956" s="45">
        <f t="shared" si="148"/>
        <v>0.94470338130023246</v>
      </c>
      <c r="AH956">
        <f t="shared" si="149"/>
        <v>2.1510863312409718E-2</v>
      </c>
      <c r="AI956" s="40">
        <f ca="1"/>
        <v>2.1164559695288077E-2</v>
      </c>
      <c r="AJ956" s="229">
        <v>-2E-3</v>
      </c>
      <c r="AK956" s="230">
        <v>1.9510863312409719E-2</v>
      </c>
      <c r="AL956" s="231">
        <v>0.94971304862614214</v>
      </c>
    </row>
    <row r="957" spans="24:38">
      <c r="X957" s="46">
        <v>953</v>
      </c>
      <c r="Y957" s="1">
        <f t="shared" si="143"/>
        <v>46575</v>
      </c>
      <c r="Z957" s="44">
        <f t="shared" si="144"/>
        <v>0</v>
      </c>
      <c r="AA957" s="1" cm="1">
        <f t="array" ref="AA957">IF(Z957&gt;0,INDEX($M$40:$M$61,Z957,1),AA956)</f>
        <v>46352</v>
      </c>
      <c r="AB957" s="1" cm="1">
        <f t="array" ref="AB957">IF(Z957&gt;0,INDEX($M$40:$M$61,Z957+1,1),AB956)</f>
        <v>46717</v>
      </c>
      <c r="AC957" s="44">
        <f t="shared" si="145"/>
        <v>365</v>
      </c>
      <c r="AD957" s="45">
        <f t="shared" si="146"/>
        <v>0.95711360205848117</v>
      </c>
      <c r="AE957" s="45">
        <f t="shared" si="147"/>
        <v>0.93679475149841429</v>
      </c>
      <c r="AF957" s="44">
        <f t="shared" si="150"/>
        <v>223</v>
      </c>
      <c r="AG957" s="45">
        <f t="shared" si="148"/>
        <v>0.94464784503437904</v>
      </c>
      <c r="AH957">
        <f t="shared" si="149"/>
        <v>2.1510499277016547E-2</v>
      </c>
      <c r="AI957" s="40">
        <f ca="1"/>
        <v>2.1164559695288077E-2</v>
      </c>
      <c r="AJ957" s="229">
        <v>-2E-3</v>
      </c>
      <c r="AK957" s="230">
        <v>1.9510499277016549E-2</v>
      </c>
      <c r="AL957" s="231">
        <v>0.94966249374512612</v>
      </c>
    </row>
    <row r="958" spans="24:38">
      <c r="X958" s="46">
        <v>954</v>
      </c>
      <c r="Y958" s="1">
        <f t="shared" si="143"/>
        <v>46576</v>
      </c>
      <c r="Z958" s="44">
        <f t="shared" si="144"/>
        <v>0</v>
      </c>
      <c r="AA958" s="1" cm="1">
        <f t="array" ref="AA958">IF(Z958&gt;0,INDEX($M$40:$M$61,Z958,1),AA957)</f>
        <v>46352</v>
      </c>
      <c r="AB958" s="1" cm="1">
        <f t="array" ref="AB958">IF(Z958&gt;0,INDEX($M$40:$M$61,Z958+1,1),AB957)</f>
        <v>46717</v>
      </c>
      <c r="AC958" s="44">
        <f t="shared" si="145"/>
        <v>365</v>
      </c>
      <c r="AD958" s="45">
        <f t="shared" si="146"/>
        <v>0.95711360205848117</v>
      </c>
      <c r="AE958" s="45">
        <f t="shared" si="147"/>
        <v>0.93679475149841429</v>
      </c>
      <c r="AF958" s="44">
        <f t="shared" si="150"/>
        <v>224</v>
      </c>
      <c r="AG958" s="45">
        <f t="shared" si="148"/>
        <v>0.94459231203333549</v>
      </c>
      <c r="AH958">
        <f t="shared" si="149"/>
        <v>2.1510136004800263E-2</v>
      </c>
      <c r="AI958" s="40">
        <f ca="1"/>
        <v>2.1164559695208141E-2</v>
      </c>
      <c r="AJ958" s="229">
        <v>-2E-3</v>
      </c>
      <c r="AK958" s="230">
        <v>1.9510136004800262E-2</v>
      </c>
      <c r="AL958" s="231">
        <v>0.94961194155523465</v>
      </c>
    </row>
    <row r="959" spans="24:38">
      <c r="X959" s="46">
        <v>955</v>
      </c>
      <c r="Y959" s="1">
        <f t="shared" si="143"/>
        <v>46577</v>
      </c>
      <c r="Z959" s="44">
        <f t="shared" si="144"/>
        <v>0</v>
      </c>
      <c r="AA959" s="1" cm="1">
        <f t="array" ref="AA959">IF(Z959&gt;0,INDEX($M$40:$M$61,Z959,1),AA958)</f>
        <v>46352</v>
      </c>
      <c r="AB959" s="1" cm="1">
        <f t="array" ref="AB959">IF(Z959&gt;0,INDEX($M$40:$M$61,Z959+1,1),AB958)</f>
        <v>46717</v>
      </c>
      <c r="AC959" s="44">
        <f t="shared" si="145"/>
        <v>365</v>
      </c>
      <c r="AD959" s="45">
        <f t="shared" si="146"/>
        <v>0.95711360205848117</v>
      </c>
      <c r="AE959" s="45">
        <f t="shared" si="147"/>
        <v>0.93679475149841429</v>
      </c>
      <c r="AF959" s="44">
        <f t="shared" si="150"/>
        <v>225</v>
      </c>
      <c r="AG959" s="45">
        <f t="shared" si="148"/>
        <v>0.94453678229690974</v>
      </c>
      <c r="AH959">
        <f t="shared" si="149"/>
        <v>2.1509773493363499E-2</v>
      </c>
      <c r="AI959" s="40">
        <f ca="1"/>
        <v>2.1164559695208141E-2</v>
      </c>
      <c r="AJ959" s="229">
        <v>-2E-3</v>
      </c>
      <c r="AK959" s="230">
        <v>1.9509773493363497E-2</v>
      </c>
      <c r="AL959" s="231">
        <v>0.94956139205632428</v>
      </c>
    </row>
    <row r="960" spans="24:38">
      <c r="X960" s="46">
        <v>956</v>
      </c>
      <c r="Y960" s="1">
        <f t="shared" si="143"/>
        <v>46578</v>
      </c>
      <c r="Z960" s="44">
        <f t="shared" si="144"/>
        <v>0</v>
      </c>
      <c r="AA960" s="1" cm="1">
        <f t="array" ref="AA960">IF(Z960&gt;0,INDEX($M$40:$M$61,Z960,1),AA959)</f>
        <v>46352</v>
      </c>
      <c r="AB960" s="1" cm="1">
        <f t="array" ref="AB960">IF(Z960&gt;0,INDEX($M$40:$M$61,Z960+1,1),AB959)</f>
        <v>46717</v>
      </c>
      <c r="AC960" s="44">
        <f t="shared" si="145"/>
        <v>365</v>
      </c>
      <c r="AD960" s="45">
        <f t="shared" si="146"/>
        <v>0.95711360205848117</v>
      </c>
      <c r="AE960" s="45">
        <f t="shared" si="147"/>
        <v>0.93679475149841429</v>
      </c>
      <c r="AF960" s="44">
        <f t="shared" si="150"/>
        <v>226</v>
      </c>
      <c r="AG960" s="45">
        <f t="shared" si="148"/>
        <v>0.94448125582490983</v>
      </c>
      <c r="AH960">
        <f t="shared" si="149"/>
        <v>2.1509411740318899E-2</v>
      </c>
      <c r="AI960" s="40">
        <f ca="1"/>
        <v>2.1164559695288077E-2</v>
      </c>
      <c r="AJ960" s="229">
        <v>-2E-3</v>
      </c>
      <c r="AK960" s="230">
        <v>1.9509411740318901E-2</v>
      </c>
      <c r="AL960" s="231">
        <v>0.9495108452482518</v>
      </c>
    </row>
    <row r="961" spans="24:38">
      <c r="X961" s="46">
        <v>957</v>
      </c>
      <c r="Y961" s="1">
        <f t="shared" si="143"/>
        <v>46579</v>
      </c>
      <c r="Z961" s="44">
        <f t="shared" si="144"/>
        <v>0</v>
      </c>
      <c r="AA961" s="1" cm="1">
        <f t="array" ref="AA961">IF(Z961&gt;0,INDEX($M$40:$M$61,Z961,1),AA960)</f>
        <v>46352</v>
      </c>
      <c r="AB961" s="1" cm="1">
        <f t="array" ref="AB961">IF(Z961&gt;0,INDEX($M$40:$M$61,Z961+1,1),AB960)</f>
        <v>46717</v>
      </c>
      <c r="AC961" s="44">
        <f t="shared" si="145"/>
        <v>365</v>
      </c>
      <c r="AD961" s="45">
        <f t="shared" si="146"/>
        <v>0.95711360205848117</v>
      </c>
      <c r="AE961" s="45">
        <f t="shared" si="147"/>
        <v>0.93679475149841429</v>
      </c>
      <c r="AF961" s="44">
        <f t="shared" si="150"/>
        <v>227</v>
      </c>
      <c r="AG961" s="45">
        <f t="shared" si="148"/>
        <v>0.94442573261714402</v>
      </c>
      <c r="AH961">
        <f t="shared" si="149"/>
        <v>2.1509050743288984E-2</v>
      </c>
      <c r="AI961" s="40">
        <f ca="1"/>
        <v>2.1164559695208141E-2</v>
      </c>
      <c r="AJ961" s="229">
        <v>-2E-3</v>
      </c>
      <c r="AK961" s="230">
        <v>1.9509050743288986E-2</v>
      </c>
      <c r="AL961" s="231">
        <v>0.9494603011308741</v>
      </c>
    </row>
    <row r="962" spans="24:38">
      <c r="X962" s="46">
        <v>958</v>
      </c>
      <c r="Y962" s="1">
        <f t="shared" si="143"/>
        <v>46580</v>
      </c>
      <c r="Z962" s="44">
        <f t="shared" si="144"/>
        <v>0</v>
      </c>
      <c r="AA962" s="1" cm="1">
        <f t="array" ref="AA962">IF(Z962&gt;0,INDEX($M$40:$M$61,Z962,1),AA961)</f>
        <v>46352</v>
      </c>
      <c r="AB962" s="1" cm="1">
        <f t="array" ref="AB962">IF(Z962&gt;0,INDEX($M$40:$M$61,Z962+1,1),AB961)</f>
        <v>46717</v>
      </c>
      <c r="AC962" s="44">
        <f t="shared" si="145"/>
        <v>365</v>
      </c>
      <c r="AD962" s="45">
        <f t="shared" si="146"/>
        <v>0.95711360205848117</v>
      </c>
      <c r="AE962" s="45">
        <f t="shared" si="147"/>
        <v>0.93679475149841429</v>
      </c>
      <c r="AF962" s="44">
        <f t="shared" si="150"/>
        <v>228</v>
      </c>
      <c r="AG962" s="45">
        <f t="shared" si="148"/>
        <v>0.94437021267342025</v>
      </c>
      <c r="AH962">
        <f t="shared" si="149"/>
        <v>2.1508690499906349E-2</v>
      </c>
      <c r="AI962" s="40">
        <f ca="1"/>
        <v>2.1164559695288077E-2</v>
      </c>
      <c r="AJ962" s="229">
        <v>-2E-3</v>
      </c>
      <c r="AK962" s="230">
        <v>1.9508690499906348E-2</v>
      </c>
      <c r="AL962" s="231">
        <v>0.94940975970404773</v>
      </c>
    </row>
    <row r="963" spans="24:38">
      <c r="X963" s="46">
        <v>959</v>
      </c>
      <c r="Y963" s="1">
        <f t="shared" si="143"/>
        <v>46581</v>
      </c>
      <c r="Z963" s="44">
        <f t="shared" si="144"/>
        <v>0</v>
      </c>
      <c r="AA963" s="1" cm="1">
        <f t="array" ref="AA963">IF(Z963&gt;0,INDEX($M$40:$M$61,Z963,1),AA962)</f>
        <v>46352</v>
      </c>
      <c r="AB963" s="1" cm="1">
        <f t="array" ref="AB963">IF(Z963&gt;0,INDEX($M$40:$M$61,Z963+1,1),AB962)</f>
        <v>46717</v>
      </c>
      <c r="AC963" s="44">
        <f t="shared" si="145"/>
        <v>365</v>
      </c>
      <c r="AD963" s="45">
        <f t="shared" si="146"/>
        <v>0.95711360205848117</v>
      </c>
      <c r="AE963" s="45">
        <f t="shared" si="147"/>
        <v>0.93679475149841429</v>
      </c>
      <c r="AF963" s="44">
        <f t="shared" si="150"/>
        <v>229</v>
      </c>
      <c r="AG963" s="45">
        <f t="shared" si="148"/>
        <v>0.94431469599354689</v>
      </c>
      <c r="AH963">
        <f t="shared" si="149"/>
        <v>2.150833100781328E-2</v>
      </c>
      <c r="AI963" s="40">
        <f ca="1"/>
        <v>2.1164559695208141E-2</v>
      </c>
      <c r="AJ963" s="229">
        <v>-2E-3</v>
      </c>
      <c r="AK963" s="230">
        <v>1.9508331007813282E-2</v>
      </c>
      <c r="AL963" s="231">
        <v>0.94935922096762981</v>
      </c>
    </row>
    <row r="964" spans="24:38">
      <c r="X964" s="46">
        <v>960</v>
      </c>
      <c r="Y964" s="1">
        <f t="shared" si="143"/>
        <v>46582</v>
      </c>
      <c r="Z964" s="44">
        <f t="shared" si="144"/>
        <v>0</v>
      </c>
      <c r="AA964" s="1" cm="1">
        <f t="array" ref="AA964">IF(Z964&gt;0,INDEX($M$40:$M$61,Z964,1),AA963)</f>
        <v>46352</v>
      </c>
      <c r="AB964" s="1" cm="1">
        <f t="array" ref="AB964">IF(Z964&gt;0,INDEX($M$40:$M$61,Z964+1,1),AB963)</f>
        <v>46717</v>
      </c>
      <c r="AC964" s="44">
        <f t="shared" si="145"/>
        <v>365</v>
      </c>
      <c r="AD964" s="45">
        <f t="shared" si="146"/>
        <v>0.95711360205848117</v>
      </c>
      <c r="AE964" s="45">
        <f t="shared" si="147"/>
        <v>0.93679475149841429</v>
      </c>
      <c r="AF964" s="44">
        <f t="shared" si="150"/>
        <v>230</v>
      </c>
      <c r="AG964" s="45">
        <f t="shared" si="148"/>
        <v>0.94425918257733177</v>
      </c>
      <c r="AH964">
        <f t="shared" si="149"/>
        <v>2.1507972264662122E-2</v>
      </c>
      <c r="AI964" s="40">
        <f ca="1"/>
        <v>2.1164559695288077E-2</v>
      </c>
      <c r="AJ964" s="229">
        <v>-2E-3</v>
      </c>
      <c r="AK964" s="230">
        <v>1.9507972264662124E-2</v>
      </c>
      <c r="AL964" s="231">
        <v>0.94930868492147691</v>
      </c>
    </row>
    <row r="965" spans="24:38">
      <c r="X965" s="46">
        <v>961</v>
      </c>
      <c r="Y965" s="1">
        <f t="shared" si="143"/>
        <v>46583</v>
      </c>
      <c r="Z965" s="44">
        <f t="shared" si="144"/>
        <v>0</v>
      </c>
      <c r="AA965" s="1" cm="1">
        <f t="array" ref="AA965">IF(Z965&gt;0,INDEX($M$40:$M$61,Z965,1),AA964)</f>
        <v>46352</v>
      </c>
      <c r="AB965" s="1" cm="1">
        <f t="array" ref="AB965">IF(Z965&gt;0,INDEX($M$40:$M$61,Z965+1,1),AB964)</f>
        <v>46717</v>
      </c>
      <c r="AC965" s="44">
        <f t="shared" si="145"/>
        <v>365</v>
      </c>
      <c r="AD965" s="45">
        <f t="shared" si="146"/>
        <v>0.95711360205848117</v>
      </c>
      <c r="AE965" s="45">
        <f t="shared" si="147"/>
        <v>0.93679475149841429</v>
      </c>
      <c r="AF965" s="44">
        <f t="shared" si="150"/>
        <v>231</v>
      </c>
      <c r="AG965" s="45">
        <f t="shared" si="148"/>
        <v>0.94420367242458314</v>
      </c>
      <c r="AH965">
        <f t="shared" si="149"/>
        <v>2.1507614268114827E-2</v>
      </c>
      <c r="AI965" s="40">
        <f ca="1"/>
        <v>2.1164559695288077E-2</v>
      </c>
      <c r="AJ965" s="229">
        <v>-2E-3</v>
      </c>
      <c r="AK965" s="230">
        <v>1.9507614268114828E-2</v>
      </c>
      <c r="AL965" s="231">
        <v>0.94925815156544568</v>
      </c>
    </row>
    <row r="966" spans="24:38">
      <c r="X966" s="46">
        <v>962</v>
      </c>
      <c r="Y966" s="1">
        <f t="shared" ref="Y966:Y1029" si="151">Y965+1</f>
        <v>46584</v>
      </c>
      <c r="Z966" s="44">
        <f t="shared" ref="Z966:Z1029" si="152">IFERROR(MATCH(Y966,$M$40:$M$61,0),0)</f>
        <v>0</v>
      </c>
      <c r="AA966" s="1" cm="1">
        <f t="array" ref="AA966">IF(Z966&gt;0,INDEX($M$40:$M$61,Z966,1),AA965)</f>
        <v>46352</v>
      </c>
      <c r="AB966" s="1" cm="1">
        <f t="array" ref="AB966">IF(Z966&gt;0,INDEX($M$40:$M$61,Z966+1,1),AB965)</f>
        <v>46717</v>
      </c>
      <c r="AC966" s="44">
        <f t="shared" ref="AC966:AC1029" si="153">_xlfn.DAYS(AB966,AA966)</f>
        <v>365</v>
      </c>
      <c r="AD966" s="45">
        <f t="shared" ref="AD966:AD1029" si="154">VLOOKUP(AA966,$M$40:$P$61,4,FALSE)</f>
        <v>0.95711360205848117</v>
      </c>
      <c r="AE966" s="45">
        <f t="shared" ref="AE966:AE1029" si="155">VLOOKUP(AB966,$M$10:$P$36,4,FALSE)</f>
        <v>0.93679475149841429</v>
      </c>
      <c r="AF966" s="44">
        <f t="shared" si="150"/>
        <v>232</v>
      </c>
      <c r="AG966" s="45">
        <f t="shared" ref="AG966:AG1029" si="156">IF(AF966=0,AD966,AD966*(AE966/AD966)^(AF966/AC966))</f>
        <v>0.94414816553510916</v>
      </c>
      <c r="AH966">
        <f t="shared" ref="AH966:AH1029" si="157">-LN(AG966)*360/X966</f>
        <v>2.1507257015843096E-2</v>
      </c>
      <c r="AI966" s="40">
        <f ca="1"/>
        <v>2.1164559695288077E-2</v>
      </c>
      <c r="AJ966" s="229">
        <v>-2E-3</v>
      </c>
      <c r="AK966" s="230">
        <v>1.9507257015843098E-2</v>
      </c>
      <c r="AL966" s="231">
        <v>0.94920762089939315</v>
      </c>
    </row>
    <row r="967" spans="24:38">
      <c r="X967" s="46">
        <v>963</v>
      </c>
      <c r="Y967" s="1">
        <f t="shared" si="151"/>
        <v>46585</v>
      </c>
      <c r="Z967" s="44">
        <f t="shared" si="152"/>
        <v>0</v>
      </c>
      <c r="AA967" s="1" cm="1">
        <f t="array" ref="AA967">IF(Z967&gt;0,INDEX($M$40:$M$61,Z967,1),AA966)</f>
        <v>46352</v>
      </c>
      <c r="AB967" s="1" cm="1">
        <f t="array" ref="AB967">IF(Z967&gt;0,INDEX($M$40:$M$61,Z967+1,1),AB966)</f>
        <v>46717</v>
      </c>
      <c r="AC967" s="44">
        <f t="shared" si="153"/>
        <v>365</v>
      </c>
      <c r="AD967" s="45">
        <f t="shared" si="154"/>
        <v>0.95711360205848117</v>
      </c>
      <c r="AE967" s="45">
        <f t="shared" si="155"/>
        <v>0.93679475149841429</v>
      </c>
      <c r="AF967" s="44">
        <f t="shared" si="150"/>
        <v>233</v>
      </c>
      <c r="AG967" s="45">
        <f t="shared" si="156"/>
        <v>0.94409266190871799</v>
      </c>
      <c r="AH967">
        <f t="shared" si="157"/>
        <v>2.150690050552832E-2</v>
      </c>
      <c r="AI967" s="40">
        <f ca="1"/>
        <v>2.1164559695288077E-2</v>
      </c>
      <c r="AJ967" s="229">
        <v>-2E-3</v>
      </c>
      <c r="AK967" s="230">
        <v>1.9506900505528321E-2</v>
      </c>
      <c r="AL967" s="231">
        <v>0.94915709292317596</v>
      </c>
    </row>
    <row r="968" spans="24:38">
      <c r="X968" s="46">
        <v>964</v>
      </c>
      <c r="Y968" s="1">
        <f t="shared" si="151"/>
        <v>46586</v>
      </c>
      <c r="Z968" s="44">
        <f t="shared" si="152"/>
        <v>0</v>
      </c>
      <c r="AA968" s="1" cm="1">
        <f t="array" ref="AA968">IF(Z968&gt;0,INDEX($M$40:$M$61,Z968,1),AA967)</f>
        <v>46352</v>
      </c>
      <c r="AB968" s="1" cm="1">
        <f t="array" ref="AB968">IF(Z968&gt;0,INDEX($M$40:$M$61,Z968+1,1),AB967)</f>
        <v>46717</v>
      </c>
      <c r="AC968" s="44">
        <f t="shared" si="153"/>
        <v>365</v>
      </c>
      <c r="AD968" s="45">
        <f t="shared" si="154"/>
        <v>0.95711360205848117</v>
      </c>
      <c r="AE968" s="45">
        <f t="shared" si="155"/>
        <v>0.93679475149841429</v>
      </c>
      <c r="AF968" s="44">
        <f t="shared" si="150"/>
        <v>234</v>
      </c>
      <c r="AG968" s="45">
        <f t="shared" si="156"/>
        <v>0.94403716154521788</v>
      </c>
      <c r="AH968">
        <f t="shared" si="157"/>
        <v>2.1506544734861469E-2</v>
      </c>
      <c r="AI968" s="40">
        <f ca="1"/>
        <v>2.1164559695208141E-2</v>
      </c>
      <c r="AJ968" s="229">
        <v>-2E-3</v>
      </c>
      <c r="AK968" s="230">
        <v>1.9506544734861471E-2</v>
      </c>
      <c r="AL968" s="231">
        <v>0.94910656763665124</v>
      </c>
    </row>
    <row r="969" spans="24:38">
      <c r="X969" s="46">
        <v>965</v>
      </c>
      <c r="Y969" s="1">
        <f t="shared" si="151"/>
        <v>46587</v>
      </c>
      <c r="Z969" s="44">
        <f t="shared" si="152"/>
        <v>0</v>
      </c>
      <c r="AA969" s="1" cm="1">
        <f t="array" ref="AA969">IF(Z969&gt;0,INDEX($M$40:$M$61,Z969,1),AA968)</f>
        <v>46352</v>
      </c>
      <c r="AB969" s="1" cm="1">
        <f t="array" ref="AB969">IF(Z969&gt;0,INDEX($M$40:$M$61,Z969+1,1),AB968)</f>
        <v>46717</v>
      </c>
      <c r="AC969" s="44">
        <f t="shared" si="153"/>
        <v>365</v>
      </c>
      <c r="AD969" s="45">
        <f t="shared" si="154"/>
        <v>0.95711360205848117</v>
      </c>
      <c r="AE969" s="45">
        <f t="shared" si="155"/>
        <v>0.93679475149841429</v>
      </c>
      <c r="AF969" s="44">
        <f t="shared" si="150"/>
        <v>235</v>
      </c>
      <c r="AG969" s="45">
        <f t="shared" si="156"/>
        <v>0.94398166444441689</v>
      </c>
      <c r="AH969">
        <f t="shared" si="157"/>
        <v>2.1506189701543176E-2</v>
      </c>
      <c r="AI969" s="40">
        <f ca="1"/>
        <v>2.1164559695288077E-2</v>
      </c>
      <c r="AJ969" s="229">
        <v>-2E-3</v>
      </c>
      <c r="AK969" s="230">
        <v>1.9506189701543178E-2</v>
      </c>
      <c r="AL969" s="231">
        <v>0.94905604503967544</v>
      </c>
    </row>
    <row r="970" spans="24:38">
      <c r="X970" s="46">
        <v>966</v>
      </c>
      <c r="Y970" s="1">
        <f t="shared" si="151"/>
        <v>46588</v>
      </c>
      <c r="Z970" s="44">
        <f t="shared" si="152"/>
        <v>0</v>
      </c>
      <c r="AA970" s="1" cm="1">
        <f t="array" ref="AA970">IF(Z970&gt;0,INDEX($M$40:$M$61,Z970,1),AA969)</f>
        <v>46352</v>
      </c>
      <c r="AB970" s="1" cm="1">
        <f t="array" ref="AB970">IF(Z970&gt;0,INDEX($M$40:$M$61,Z970+1,1),AB969)</f>
        <v>46717</v>
      </c>
      <c r="AC970" s="44">
        <f t="shared" si="153"/>
        <v>365</v>
      </c>
      <c r="AD970" s="45">
        <f t="shared" si="154"/>
        <v>0.95711360205848117</v>
      </c>
      <c r="AE970" s="45">
        <f t="shared" si="155"/>
        <v>0.93679475149841429</v>
      </c>
      <c r="AF970" s="44">
        <f t="shared" si="150"/>
        <v>236</v>
      </c>
      <c r="AG970" s="45">
        <f t="shared" si="156"/>
        <v>0.94392617060612327</v>
      </c>
      <c r="AH970">
        <f t="shared" si="157"/>
        <v>2.1505835403283515E-2</v>
      </c>
      <c r="AI970" s="40">
        <f ca="1"/>
        <v>2.1164559695288077E-2</v>
      </c>
      <c r="AJ970" s="229">
        <v>-2E-3</v>
      </c>
      <c r="AK970" s="230">
        <v>1.9505835403283517E-2</v>
      </c>
      <c r="AL970" s="231">
        <v>0.94900552513210557</v>
      </c>
    </row>
    <row r="971" spans="24:38">
      <c r="X971" s="46">
        <v>967</v>
      </c>
      <c r="Y971" s="1">
        <f t="shared" si="151"/>
        <v>46589</v>
      </c>
      <c r="Z971" s="44">
        <f t="shared" si="152"/>
        <v>0</v>
      </c>
      <c r="AA971" s="1" cm="1">
        <f t="array" ref="AA971">IF(Z971&gt;0,INDEX($M$40:$M$61,Z971,1),AA970)</f>
        <v>46352</v>
      </c>
      <c r="AB971" s="1" cm="1">
        <f t="array" ref="AB971">IF(Z971&gt;0,INDEX($M$40:$M$61,Z971+1,1),AB970)</f>
        <v>46717</v>
      </c>
      <c r="AC971" s="44">
        <f t="shared" si="153"/>
        <v>365</v>
      </c>
      <c r="AD971" s="45">
        <f t="shared" si="154"/>
        <v>0.95711360205848117</v>
      </c>
      <c r="AE971" s="45">
        <f t="shared" si="155"/>
        <v>0.93679475149841429</v>
      </c>
      <c r="AF971" s="44">
        <f t="shared" si="150"/>
        <v>237</v>
      </c>
      <c r="AG971" s="45">
        <f t="shared" si="156"/>
        <v>0.94387068003014518</v>
      </c>
      <c r="AH971">
        <f t="shared" si="157"/>
        <v>2.1505481837802067E-2</v>
      </c>
      <c r="AI971" s="40">
        <f ca="1"/>
        <v>2.1164559695288077E-2</v>
      </c>
      <c r="AJ971" s="229">
        <v>-2E-3</v>
      </c>
      <c r="AK971" s="230">
        <v>1.9505481837802069E-2</v>
      </c>
      <c r="AL971" s="231">
        <v>0.94895500791379828</v>
      </c>
    </row>
    <row r="972" spans="24:38">
      <c r="X972" s="46">
        <v>968</v>
      </c>
      <c r="Y972" s="1">
        <f t="shared" si="151"/>
        <v>46590</v>
      </c>
      <c r="Z972" s="44">
        <f t="shared" si="152"/>
        <v>0</v>
      </c>
      <c r="AA972" s="1" cm="1">
        <f t="array" ref="AA972">IF(Z972&gt;0,INDEX($M$40:$M$61,Z972,1),AA971)</f>
        <v>46352</v>
      </c>
      <c r="AB972" s="1" cm="1">
        <f t="array" ref="AB972">IF(Z972&gt;0,INDEX($M$40:$M$61,Z972+1,1),AB971)</f>
        <v>46717</v>
      </c>
      <c r="AC972" s="44">
        <f t="shared" si="153"/>
        <v>365</v>
      </c>
      <c r="AD972" s="45">
        <f t="shared" si="154"/>
        <v>0.95711360205848117</v>
      </c>
      <c r="AE972" s="45">
        <f t="shared" si="155"/>
        <v>0.93679475149841429</v>
      </c>
      <c r="AF972" s="44">
        <f t="shared" ref="AF972:AF1035" si="158">IF(Z972&lt;&gt;0,0,AF971+1)</f>
        <v>238</v>
      </c>
      <c r="AG972" s="45">
        <f t="shared" si="156"/>
        <v>0.943815192716291</v>
      </c>
      <c r="AH972">
        <f t="shared" si="157"/>
        <v>2.1505129002827771E-2</v>
      </c>
      <c r="AI972" s="40">
        <f ca="1"/>
        <v>2.1164559695208141E-2</v>
      </c>
      <c r="AJ972" s="229">
        <v>-2E-3</v>
      </c>
      <c r="AK972" s="230">
        <v>1.9505129002827769E-2</v>
      </c>
      <c r="AL972" s="231">
        <v>0.9489044933846108</v>
      </c>
    </row>
    <row r="973" spans="24:38">
      <c r="X973" s="46">
        <v>969</v>
      </c>
      <c r="Y973" s="1">
        <f t="shared" si="151"/>
        <v>46591</v>
      </c>
      <c r="Z973" s="44">
        <f t="shared" si="152"/>
        <v>0</v>
      </c>
      <c r="AA973" s="1" cm="1">
        <f t="array" ref="AA973">IF(Z973&gt;0,INDEX($M$40:$M$61,Z973,1),AA972)</f>
        <v>46352</v>
      </c>
      <c r="AB973" s="1" cm="1">
        <f t="array" ref="AB973">IF(Z973&gt;0,INDEX($M$40:$M$61,Z973+1,1),AB972)</f>
        <v>46717</v>
      </c>
      <c r="AC973" s="44">
        <f t="shared" si="153"/>
        <v>365</v>
      </c>
      <c r="AD973" s="45">
        <f t="shared" si="154"/>
        <v>0.95711360205848117</v>
      </c>
      <c r="AE973" s="45">
        <f t="shared" si="155"/>
        <v>0.93679475149841429</v>
      </c>
      <c r="AF973" s="44">
        <f t="shared" si="158"/>
        <v>239</v>
      </c>
      <c r="AG973" s="45">
        <f t="shared" si="156"/>
        <v>0.94375970866436876</v>
      </c>
      <c r="AH973">
        <f t="shared" si="157"/>
        <v>2.150477689609907E-2</v>
      </c>
      <c r="AI973" s="40">
        <f ca="1"/>
        <v>2.1164559695288077E-2</v>
      </c>
      <c r="AJ973" s="229">
        <v>-2E-3</v>
      </c>
      <c r="AK973" s="230">
        <v>1.9504776896099071E-2</v>
      </c>
      <c r="AL973" s="231">
        <v>0.9488539815443997</v>
      </c>
    </row>
    <row r="974" spans="24:38">
      <c r="X974" s="46">
        <v>970</v>
      </c>
      <c r="Y974" s="1">
        <f t="shared" si="151"/>
        <v>46592</v>
      </c>
      <c r="Z974" s="44">
        <f t="shared" si="152"/>
        <v>0</v>
      </c>
      <c r="AA974" s="1" cm="1">
        <f t="array" ref="AA974">IF(Z974&gt;0,INDEX($M$40:$M$61,Z974,1),AA973)</f>
        <v>46352</v>
      </c>
      <c r="AB974" s="1" cm="1">
        <f t="array" ref="AB974">IF(Z974&gt;0,INDEX($M$40:$M$61,Z974+1,1),AB973)</f>
        <v>46717</v>
      </c>
      <c r="AC974" s="44">
        <f t="shared" si="153"/>
        <v>365</v>
      </c>
      <c r="AD974" s="45">
        <f t="shared" si="154"/>
        <v>0.95711360205848117</v>
      </c>
      <c r="AE974" s="45">
        <f t="shared" si="155"/>
        <v>0.93679475149841429</v>
      </c>
      <c r="AF974" s="44">
        <f t="shared" si="158"/>
        <v>240</v>
      </c>
      <c r="AG974" s="45">
        <f t="shared" si="156"/>
        <v>0.94370422787418684</v>
      </c>
      <c r="AH974">
        <f t="shared" si="157"/>
        <v>2.1504425515363596E-2</v>
      </c>
      <c r="AI974" s="40">
        <f ca="1"/>
        <v>2.1164559695208141E-2</v>
      </c>
      <c r="AJ974" s="229">
        <v>-2E-3</v>
      </c>
      <c r="AK974" s="230">
        <v>1.9504425515363598E-2</v>
      </c>
      <c r="AL974" s="231">
        <v>0.94880347239302187</v>
      </c>
    </row>
    <row r="975" spans="24:38">
      <c r="X975" s="46">
        <v>971</v>
      </c>
      <c r="Y975" s="1">
        <f t="shared" si="151"/>
        <v>46593</v>
      </c>
      <c r="Z975" s="44">
        <f t="shared" si="152"/>
        <v>0</v>
      </c>
      <c r="AA975" s="1" cm="1">
        <f t="array" ref="AA975">IF(Z975&gt;0,INDEX($M$40:$M$61,Z975,1),AA974)</f>
        <v>46352</v>
      </c>
      <c r="AB975" s="1" cm="1">
        <f t="array" ref="AB975">IF(Z975&gt;0,INDEX($M$40:$M$61,Z975+1,1),AB974)</f>
        <v>46717</v>
      </c>
      <c r="AC975" s="44">
        <f t="shared" si="153"/>
        <v>365</v>
      </c>
      <c r="AD975" s="45">
        <f t="shared" si="154"/>
        <v>0.95711360205848117</v>
      </c>
      <c r="AE975" s="45">
        <f t="shared" si="155"/>
        <v>0.93679475149841429</v>
      </c>
      <c r="AF975" s="44">
        <f t="shared" si="158"/>
        <v>241</v>
      </c>
      <c r="AG975" s="45">
        <f t="shared" si="156"/>
        <v>0.94364875034555351</v>
      </c>
      <c r="AH975">
        <f t="shared" si="157"/>
        <v>2.1504074858378325E-2</v>
      </c>
      <c r="AI975" s="40">
        <f ca="1"/>
        <v>2.1164559695208141E-2</v>
      </c>
      <c r="AJ975" s="229">
        <v>-2E-3</v>
      </c>
      <c r="AK975" s="230">
        <v>1.9504074858378323E-2</v>
      </c>
      <c r="AL975" s="231">
        <v>0.94875296593033442</v>
      </c>
    </row>
    <row r="976" spans="24:38">
      <c r="X976" s="46">
        <v>972</v>
      </c>
      <c r="Y976" s="1">
        <f t="shared" si="151"/>
        <v>46594</v>
      </c>
      <c r="Z976" s="44">
        <f t="shared" si="152"/>
        <v>0</v>
      </c>
      <c r="AA976" s="1" cm="1">
        <f t="array" ref="AA976">IF(Z976&gt;0,INDEX($M$40:$M$61,Z976,1),AA975)</f>
        <v>46352</v>
      </c>
      <c r="AB976" s="1" cm="1">
        <f t="array" ref="AB976">IF(Z976&gt;0,INDEX($M$40:$M$61,Z976+1,1),AB975)</f>
        <v>46717</v>
      </c>
      <c r="AC976" s="44">
        <f t="shared" si="153"/>
        <v>365</v>
      </c>
      <c r="AD976" s="45">
        <f t="shared" si="154"/>
        <v>0.95711360205848117</v>
      </c>
      <c r="AE976" s="45">
        <f t="shared" si="155"/>
        <v>0.93679475149841429</v>
      </c>
      <c r="AF976" s="44">
        <f t="shared" si="158"/>
        <v>242</v>
      </c>
      <c r="AG976" s="45">
        <f t="shared" si="156"/>
        <v>0.94359327607827681</v>
      </c>
      <c r="AH976">
        <f t="shared" si="157"/>
        <v>2.1503724922909549E-2</v>
      </c>
      <c r="AI976" s="40">
        <f ca="1"/>
        <v>2.1164559695288077E-2</v>
      </c>
      <c r="AJ976" s="229">
        <v>-2E-3</v>
      </c>
      <c r="AK976" s="230">
        <v>1.9503724922909547E-2</v>
      </c>
      <c r="AL976" s="231">
        <v>0.94870246215619369</v>
      </c>
    </row>
    <row r="977" spans="24:38">
      <c r="X977" s="46">
        <v>973</v>
      </c>
      <c r="Y977" s="1">
        <f t="shared" si="151"/>
        <v>46595</v>
      </c>
      <c r="Z977" s="44">
        <f t="shared" si="152"/>
        <v>0</v>
      </c>
      <c r="AA977" s="1" cm="1">
        <f t="array" ref="AA977">IF(Z977&gt;0,INDEX($M$40:$M$61,Z977,1),AA976)</f>
        <v>46352</v>
      </c>
      <c r="AB977" s="1" cm="1">
        <f t="array" ref="AB977">IF(Z977&gt;0,INDEX($M$40:$M$61,Z977+1,1),AB976)</f>
        <v>46717</v>
      </c>
      <c r="AC977" s="44">
        <f t="shared" si="153"/>
        <v>365</v>
      </c>
      <c r="AD977" s="45">
        <f t="shared" si="154"/>
        <v>0.95711360205848117</v>
      </c>
      <c r="AE977" s="45">
        <f t="shared" si="155"/>
        <v>0.93679475149841429</v>
      </c>
      <c r="AF977" s="44">
        <f t="shared" si="158"/>
        <v>243</v>
      </c>
      <c r="AG977" s="45">
        <f t="shared" si="156"/>
        <v>0.94353780507216511</v>
      </c>
      <c r="AH977">
        <f t="shared" si="157"/>
        <v>2.1503375706732601E-2</v>
      </c>
      <c r="AI977" s="40">
        <f ca="1"/>
        <v>2.1164559695288077E-2</v>
      </c>
      <c r="AJ977" s="229">
        <v>-2E-3</v>
      </c>
      <c r="AK977" s="230">
        <v>1.9503375706732599E-2</v>
      </c>
      <c r="AL977" s="231">
        <v>0.94865196107045702</v>
      </c>
    </row>
    <row r="978" spans="24:38">
      <c r="X978" s="46">
        <v>974</v>
      </c>
      <c r="Y978" s="1">
        <f t="shared" si="151"/>
        <v>46596</v>
      </c>
      <c r="Z978" s="44">
        <f t="shared" si="152"/>
        <v>0</v>
      </c>
      <c r="AA978" s="1" cm="1">
        <f t="array" ref="AA978">IF(Z978&gt;0,INDEX($M$40:$M$61,Z978,1),AA977)</f>
        <v>46352</v>
      </c>
      <c r="AB978" s="1" cm="1">
        <f t="array" ref="AB978">IF(Z978&gt;0,INDEX($M$40:$M$61,Z978+1,1),AB977)</f>
        <v>46717</v>
      </c>
      <c r="AC978" s="44">
        <f t="shared" si="153"/>
        <v>365</v>
      </c>
      <c r="AD978" s="45">
        <f t="shared" si="154"/>
        <v>0.95711360205848117</v>
      </c>
      <c r="AE978" s="45">
        <f t="shared" si="155"/>
        <v>0.93679475149841429</v>
      </c>
      <c r="AF978" s="44">
        <f t="shared" si="158"/>
        <v>244</v>
      </c>
      <c r="AG978" s="45">
        <f t="shared" si="156"/>
        <v>0.94348233732702702</v>
      </c>
      <c r="AH978">
        <f t="shared" si="157"/>
        <v>2.1503027207631899E-2</v>
      </c>
      <c r="AI978" s="40">
        <f ca="1"/>
        <v>2.1164559695208141E-2</v>
      </c>
      <c r="AJ978" s="229">
        <v>-2E-3</v>
      </c>
      <c r="AK978" s="230">
        <v>1.9503027207631897E-2</v>
      </c>
      <c r="AL978" s="231">
        <v>0.94860146267298129</v>
      </c>
    </row>
    <row r="979" spans="24:38">
      <c r="X979" s="46">
        <v>975</v>
      </c>
      <c r="Y979" s="1">
        <f t="shared" si="151"/>
        <v>46597</v>
      </c>
      <c r="Z979" s="44">
        <f t="shared" si="152"/>
        <v>0</v>
      </c>
      <c r="AA979" s="1" cm="1">
        <f t="array" ref="AA979">IF(Z979&gt;0,INDEX($M$40:$M$61,Z979,1),AA978)</f>
        <v>46352</v>
      </c>
      <c r="AB979" s="1" cm="1">
        <f t="array" ref="AB979">IF(Z979&gt;0,INDEX($M$40:$M$61,Z979+1,1),AB978)</f>
        <v>46717</v>
      </c>
      <c r="AC979" s="44">
        <f t="shared" si="153"/>
        <v>365</v>
      </c>
      <c r="AD979" s="45">
        <f t="shared" si="154"/>
        <v>0.95711360205848117</v>
      </c>
      <c r="AE979" s="45">
        <f t="shared" si="155"/>
        <v>0.93679475149841429</v>
      </c>
      <c r="AF979" s="44">
        <f t="shared" si="158"/>
        <v>245</v>
      </c>
      <c r="AG979" s="45">
        <f t="shared" si="156"/>
        <v>0.94342687284267035</v>
      </c>
      <c r="AH979">
        <f t="shared" si="157"/>
        <v>2.1502679423401228E-2</v>
      </c>
      <c r="AI979" s="40">
        <f ca="1"/>
        <v>2.1164559695288077E-2</v>
      </c>
      <c r="AJ979" s="229">
        <v>-2E-3</v>
      </c>
      <c r="AK979" s="230">
        <v>1.9502679423401226E-2</v>
      </c>
      <c r="AL979" s="231">
        <v>0.94855096696362307</v>
      </c>
    </row>
    <row r="980" spans="24:38">
      <c r="X980" s="46">
        <v>976</v>
      </c>
      <c r="Y980" s="1">
        <f t="shared" si="151"/>
        <v>46598</v>
      </c>
      <c r="Z980" s="44">
        <f t="shared" si="152"/>
        <v>0</v>
      </c>
      <c r="AA980" s="1" cm="1">
        <f t="array" ref="AA980">IF(Z980&gt;0,INDEX($M$40:$M$61,Z980,1),AA979)</f>
        <v>46352</v>
      </c>
      <c r="AB980" s="1" cm="1">
        <f t="array" ref="AB980">IF(Z980&gt;0,INDEX($M$40:$M$61,Z980+1,1),AB979)</f>
        <v>46717</v>
      </c>
      <c r="AC980" s="44">
        <f t="shared" si="153"/>
        <v>365</v>
      </c>
      <c r="AD980" s="45">
        <f t="shared" si="154"/>
        <v>0.95711360205848117</v>
      </c>
      <c r="AE980" s="45">
        <f t="shared" si="155"/>
        <v>0.93679475149841429</v>
      </c>
      <c r="AF980" s="44">
        <f t="shared" si="158"/>
        <v>246</v>
      </c>
      <c r="AG980" s="45">
        <f t="shared" si="156"/>
        <v>0.9433714116189037</v>
      </c>
      <c r="AH980">
        <f t="shared" si="157"/>
        <v>2.150233235184313E-2</v>
      </c>
      <c r="AI980" s="40">
        <f ca="1"/>
        <v>2.1164559695208141E-2</v>
      </c>
      <c r="AJ980" s="229">
        <v>-2E-3</v>
      </c>
      <c r="AK980" s="230">
        <v>1.9502332351843128E-2</v>
      </c>
      <c r="AL980" s="231">
        <v>0.94850047394223969</v>
      </c>
    </row>
    <row r="981" spans="24:38">
      <c r="X981" s="46">
        <v>977</v>
      </c>
      <c r="Y981" s="1">
        <f t="shared" si="151"/>
        <v>46599</v>
      </c>
      <c r="Z981" s="44">
        <f t="shared" si="152"/>
        <v>0</v>
      </c>
      <c r="AA981" s="1" cm="1">
        <f t="array" ref="AA981">IF(Z981&gt;0,INDEX($M$40:$M$61,Z981,1),AA980)</f>
        <v>46352</v>
      </c>
      <c r="AB981" s="1" cm="1">
        <f t="array" ref="AB981">IF(Z981&gt;0,INDEX($M$40:$M$61,Z981+1,1),AB980)</f>
        <v>46717</v>
      </c>
      <c r="AC981" s="44">
        <f t="shared" si="153"/>
        <v>365</v>
      </c>
      <c r="AD981" s="45">
        <f t="shared" si="154"/>
        <v>0.95711360205848117</v>
      </c>
      <c r="AE981" s="45">
        <f t="shared" si="155"/>
        <v>0.93679475149841429</v>
      </c>
      <c r="AF981" s="44">
        <f t="shared" si="158"/>
        <v>247</v>
      </c>
      <c r="AG981" s="45">
        <f t="shared" si="156"/>
        <v>0.94331595365553522</v>
      </c>
      <c r="AH981">
        <f t="shared" si="157"/>
        <v>2.1501985990769322E-2</v>
      </c>
      <c r="AI981" s="40">
        <f ca="1"/>
        <v>2.1164559695288077E-2</v>
      </c>
      <c r="AJ981" s="229">
        <v>-2E-3</v>
      </c>
      <c r="AK981" s="230">
        <v>1.950198599076932E-2</v>
      </c>
      <c r="AL981" s="231">
        <v>0.9484499836086876</v>
      </c>
    </row>
    <row r="982" spans="24:38">
      <c r="X982" s="46">
        <v>978</v>
      </c>
      <c r="Y982" s="1">
        <f t="shared" si="151"/>
        <v>46600</v>
      </c>
      <c r="Z982" s="44">
        <f t="shared" si="152"/>
        <v>0</v>
      </c>
      <c r="AA982" s="1" cm="1">
        <f t="array" ref="AA982">IF(Z982&gt;0,INDEX($M$40:$M$61,Z982,1),AA981)</f>
        <v>46352</v>
      </c>
      <c r="AB982" s="1" cm="1">
        <f t="array" ref="AB982">IF(Z982&gt;0,INDEX($M$40:$M$61,Z982+1,1),AB981)</f>
        <v>46717</v>
      </c>
      <c r="AC982" s="44">
        <f t="shared" si="153"/>
        <v>365</v>
      </c>
      <c r="AD982" s="45">
        <f t="shared" si="154"/>
        <v>0.95711360205848117</v>
      </c>
      <c r="AE982" s="45">
        <f t="shared" si="155"/>
        <v>0.93679475149841429</v>
      </c>
      <c r="AF982" s="44">
        <f t="shared" si="158"/>
        <v>248</v>
      </c>
      <c r="AG982" s="45">
        <f t="shared" si="156"/>
        <v>0.94326049895237363</v>
      </c>
      <c r="AH982">
        <f t="shared" si="157"/>
        <v>2.1501640338000262E-2</v>
      </c>
      <c r="AI982" s="40">
        <f ca="1"/>
        <v>2.1164559695208141E-2</v>
      </c>
      <c r="AJ982" s="229">
        <v>-2E-3</v>
      </c>
      <c r="AK982" s="230">
        <v>1.950164033800026E-2</v>
      </c>
      <c r="AL982" s="231">
        <v>0.94839949596282436</v>
      </c>
    </row>
    <row r="983" spans="24:38">
      <c r="X983" s="46">
        <v>979</v>
      </c>
      <c r="Y983" s="1">
        <f t="shared" si="151"/>
        <v>46601</v>
      </c>
      <c r="Z983" s="44">
        <f t="shared" si="152"/>
        <v>0</v>
      </c>
      <c r="AA983" s="1" cm="1">
        <f t="array" ref="AA983">IF(Z983&gt;0,INDEX($M$40:$M$61,Z983,1),AA982)</f>
        <v>46352</v>
      </c>
      <c r="AB983" s="1" cm="1">
        <f t="array" ref="AB983">IF(Z983&gt;0,INDEX($M$40:$M$61,Z983+1,1),AB982)</f>
        <v>46717</v>
      </c>
      <c r="AC983" s="44">
        <f t="shared" si="153"/>
        <v>365</v>
      </c>
      <c r="AD983" s="45">
        <f t="shared" si="154"/>
        <v>0.95711360205848117</v>
      </c>
      <c r="AE983" s="45">
        <f t="shared" si="155"/>
        <v>0.93679475149841429</v>
      </c>
      <c r="AF983" s="44">
        <f t="shared" si="158"/>
        <v>249</v>
      </c>
      <c r="AG983" s="45">
        <f t="shared" si="156"/>
        <v>0.94320504750922673</v>
      </c>
      <c r="AH983">
        <f t="shared" si="157"/>
        <v>2.1501295391365652E-2</v>
      </c>
      <c r="AI983" s="40">
        <f ca="1"/>
        <v>2.1164559695288077E-2</v>
      </c>
      <c r="AJ983" s="229">
        <v>-2E-3</v>
      </c>
      <c r="AK983" s="230">
        <v>1.950129539136565E-2</v>
      </c>
      <c r="AL983" s="231">
        <v>0.94834901100450619</v>
      </c>
    </row>
    <row r="984" spans="24:38">
      <c r="X984" s="46">
        <v>980</v>
      </c>
      <c r="Y984" s="1">
        <f t="shared" si="151"/>
        <v>46602</v>
      </c>
      <c r="Z984" s="44">
        <f t="shared" si="152"/>
        <v>0</v>
      </c>
      <c r="AA984" s="1" cm="1">
        <f t="array" ref="AA984">IF(Z984&gt;0,INDEX($M$40:$M$61,Z984,1),AA983)</f>
        <v>46352</v>
      </c>
      <c r="AB984" s="1" cm="1">
        <f t="array" ref="AB984">IF(Z984&gt;0,INDEX($M$40:$M$61,Z984+1,1),AB983)</f>
        <v>46717</v>
      </c>
      <c r="AC984" s="44">
        <f t="shared" si="153"/>
        <v>365</v>
      </c>
      <c r="AD984" s="45">
        <f t="shared" si="154"/>
        <v>0.95711360205848117</v>
      </c>
      <c r="AE984" s="45">
        <f t="shared" si="155"/>
        <v>0.93679475149841429</v>
      </c>
      <c r="AF984" s="44">
        <f t="shared" si="158"/>
        <v>250</v>
      </c>
      <c r="AG984" s="45">
        <f t="shared" si="156"/>
        <v>0.94314959932590314</v>
      </c>
      <c r="AH984">
        <f t="shared" si="157"/>
        <v>2.1500951148703765E-2</v>
      </c>
      <c r="AI984" s="40">
        <f ca="1"/>
        <v>2.1164559695288077E-2</v>
      </c>
      <c r="AJ984" s="229">
        <v>-2E-3</v>
      </c>
      <c r="AK984" s="230">
        <v>1.9500951148703767E-2</v>
      </c>
      <c r="AL984" s="231">
        <v>0.94829852873359044</v>
      </c>
    </row>
    <row r="985" spans="24:38">
      <c r="X985" s="46">
        <v>981</v>
      </c>
      <c r="Y985" s="1">
        <f t="shared" si="151"/>
        <v>46603</v>
      </c>
      <c r="Z985" s="44">
        <f t="shared" si="152"/>
        <v>0</v>
      </c>
      <c r="AA985" s="1" cm="1">
        <f t="array" ref="AA985">IF(Z985&gt;0,INDEX($M$40:$M$61,Z985,1),AA984)</f>
        <v>46352</v>
      </c>
      <c r="AB985" s="1" cm="1">
        <f t="array" ref="AB985">IF(Z985&gt;0,INDEX($M$40:$M$61,Z985+1,1),AB984)</f>
        <v>46717</v>
      </c>
      <c r="AC985" s="44">
        <f t="shared" si="153"/>
        <v>365</v>
      </c>
      <c r="AD985" s="45">
        <f t="shared" si="154"/>
        <v>0.95711360205848117</v>
      </c>
      <c r="AE985" s="45">
        <f t="shared" si="155"/>
        <v>0.93679475149841429</v>
      </c>
      <c r="AF985" s="44">
        <f t="shared" si="158"/>
        <v>251</v>
      </c>
      <c r="AG985" s="45">
        <f t="shared" si="156"/>
        <v>0.94309415440221123</v>
      </c>
      <c r="AH985">
        <f t="shared" si="157"/>
        <v>2.1500607607861769E-2</v>
      </c>
      <c r="AI985" s="40">
        <f ca="1"/>
        <v>2.1164559695288077E-2</v>
      </c>
      <c r="AJ985" s="229">
        <v>-2E-3</v>
      </c>
      <c r="AK985" s="230">
        <v>1.9500607607861771E-2</v>
      </c>
      <c r="AL985" s="231">
        <v>0.94824804914993388</v>
      </c>
    </row>
    <row r="986" spans="24:38">
      <c r="X986" s="46">
        <v>982</v>
      </c>
      <c r="Y986" s="1">
        <f t="shared" si="151"/>
        <v>46604</v>
      </c>
      <c r="Z986" s="44">
        <f t="shared" si="152"/>
        <v>0</v>
      </c>
      <c r="AA986" s="1" cm="1">
        <f t="array" ref="AA986">IF(Z986&gt;0,INDEX($M$40:$M$61,Z986,1),AA985)</f>
        <v>46352</v>
      </c>
      <c r="AB986" s="1" cm="1">
        <f t="array" ref="AB986">IF(Z986&gt;0,INDEX($M$40:$M$61,Z986+1,1),AB985)</f>
        <v>46717</v>
      </c>
      <c r="AC986" s="44">
        <f t="shared" si="153"/>
        <v>365</v>
      </c>
      <c r="AD986" s="45">
        <f t="shared" si="154"/>
        <v>0.95711360205848117</v>
      </c>
      <c r="AE986" s="45">
        <f t="shared" si="155"/>
        <v>0.93679475149841429</v>
      </c>
      <c r="AF986" s="44">
        <f t="shared" si="158"/>
        <v>252</v>
      </c>
      <c r="AG986" s="45">
        <f t="shared" si="156"/>
        <v>0.94303871273795936</v>
      </c>
      <c r="AH986">
        <f t="shared" si="157"/>
        <v>2.1500264766695625E-2</v>
      </c>
      <c r="AI986" s="40">
        <f ca="1"/>
        <v>2.1164559695208141E-2</v>
      </c>
      <c r="AJ986" s="229">
        <v>-2E-3</v>
      </c>
      <c r="AK986" s="230">
        <v>1.9500264766695627E-2</v>
      </c>
      <c r="AL986" s="231">
        <v>0.94819757225339363</v>
      </c>
    </row>
    <row r="987" spans="24:38">
      <c r="X987" s="46">
        <v>983</v>
      </c>
      <c r="Y987" s="1">
        <f t="shared" si="151"/>
        <v>46605</v>
      </c>
      <c r="Z987" s="44">
        <f t="shared" si="152"/>
        <v>0</v>
      </c>
      <c r="AA987" s="1" cm="1">
        <f t="array" ref="AA987">IF(Z987&gt;0,INDEX($M$40:$M$61,Z987,1),AA986)</f>
        <v>46352</v>
      </c>
      <c r="AB987" s="1" cm="1">
        <f t="array" ref="AB987">IF(Z987&gt;0,INDEX($M$40:$M$61,Z987+1,1),AB986)</f>
        <v>46717</v>
      </c>
      <c r="AC987" s="44">
        <f t="shared" si="153"/>
        <v>365</v>
      </c>
      <c r="AD987" s="45">
        <f t="shared" si="154"/>
        <v>0.95711360205848117</v>
      </c>
      <c r="AE987" s="45">
        <f t="shared" si="155"/>
        <v>0.93679475149841429</v>
      </c>
      <c r="AF987" s="44">
        <f t="shared" si="158"/>
        <v>253</v>
      </c>
      <c r="AG987" s="45">
        <f t="shared" si="156"/>
        <v>0.94298327433295592</v>
      </c>
      <c r="AH987">
        <f t="shared" si="157"/>
        <v>2.1499922623069996E-2</v>
      </c>
      <c r="AI987" s="40">
        <f ca="1"/>
        <v>2.1164559695208141E-2</v>
      </c>
      <c r="AJ987" s="229">
        <v>-2E-3</v>
      </c>
      <c r="AK987" s="230">
        <v>1.9499922623069994E-2</v>
      </c>
      <c r="AL987" s="231">
        <v>0.94814709804382657</v>
      </c>
    </row>
    <row r="988" spans="24:38">
      <c r="X988" s="46">
        <v>984</v>
      </c>
      <c r="Y988" s="1">
        <f t="shared" si="151"/>
        <v>46606</v>
      </c>
      <c r="Z988" s="44">
        <f t="shared" si="152"/>
        <v>0</v>
      </c>
      <c r="AA988" s="1" cm="1">
        <f t="array" ref="AA988">IF(Z988&gt;0,INDEX($M$40:$M$61,Z988,1),AA987)</f>
        <v>46352</v>
      </c>
      <c r="AB988" s="1" cm="1">
        <f t="array" ref="AB988">IF(Z988&gt;0,INDEX($M$40:$M$61,Z988+1,1),AB987)</f>
        <v>46717</v>
      </c>
      <c r="AC988" s="44">
        <f t="shared" si="153"/>
        <v>365</v>
      </c>
      <c r="AD988" s="45">
        <f t="shared" si="154"/>
        <v>0.95711360205848117</v>
      </c>
      <c r="AE988" s="45">
        <f t="shared" si="155"/>
        <v>0.93679475149841429</v>
      </c>
      <c r="AF988" s="44">
        <f t="shared" si="158"/>
        <v>254</v>
      </c>
      <c r="AG988" s="45">
        <f t="shared" si="156"/>
        <v>0.94292783918700929</v>
      </c>
      <c r="AH988">
        <f t="shared" si="157"/>
        <v>2.1499581174858243E-2</v>
      </c>
      <c r="AI988" s="40">
        <f ca="1"/>
        <v>2.1164559695288077E-2</v>
      </c>
      <c r="AJ988" s="229">
        <v>-2E-3</v>
      </c>
      <c r="AK988" s="230">
        <v>1.9499581174858241E-2</v>
      </c>
      <c r="AL988" s="231">
        <v>0.94809662652108972</v>
      </c>
    </row>
    <row r="989" spans="24:38">
      <c r="X989" s="46">
        <v>985</v>
      </c>
      <c r="Y989" s="1">
        <f t="shared" si="151"/>
        <v>46607</v>
      </c>
      <c r="Z989" s="44">
        <f t="shared" si="152"/>
        <v>0</v>
      </c>
      <c r="AA989" s="1" cm="1">
        <f t="array" ref="AA989">IF(Z989&gt;0,INDEX($M$40:$M$61,Z989,1),AA988)</f>
        <v>46352</v>
      </c>
      <c r="AB989" s="1" cm="1">
        <f t="array" ref="AB989">IF(Z989&gt;0,INDEX($M$40:$M$61,Z989+1,1),AB988)</f>
        <v>46717</v>
      </c>
      <c r="AC989" s="44">
        <f t="shared" si="153"/>
        <v>365</v>
      </c>
      <c r="AD989" s="45">
        <f t="shared" si="154"/>
        <v>0.95711360205848117</v>
      </c>
      <c r="AE989" s="45">
        <f t="shared" si="155"/>
        <v>0.93679475149841429</v>
      </c>
      <c r="AF989" s="44">
        <f t="shared" si="158"/>
        <v>255</v>
      </c>
      <c r="AG989" s="45">
        <f t="shared" si="156"/>
        <v>0.94287240729992783</v>
      </c>
      <c r="AH989">
        <f t="shared" si="157"/>
        <v>2.1499240419942379E-2</v>
      </c>
      <c r="AI989" s="40">
        <f ca="1"/>
        <v>2.1164559695288077E-2</v>
      </c>
      <c r="AJ989" s="229">
        <v>-2E-3</v>
      </c>
      <c r="AK989" s="230">
        <v>1.949924041994238E-2</v>
      </c>
      <c r="AL989" s="231">
        <v>0.94804615768503986</v>
      </c>
    </row>
    <row r="990" spans="24:38">
      <c r="X990" s="46">
        <v>986</v>
      </c>
      <c r="Y990" s="1">
        <f t="shared" si="151"/>
        <v>46608</v>
      </c>
      <c r="Z990" s="44">
        <f t="shared" si="152"/>
        <v>0</v>
      </c>
      <c r="AA990" s="1" cm="1">
        <f t="array" ref="AA990">IF(Z990&gt;0,INDEX($M$40:$M$61,Z990,1),AA989)</f>
        <v>46352</v>
      </c>
      <c r="AB990" s="1" cm="1">
        <f t="array" ref="AB990">IF(Z990&gt;0,INDEX($M$40:$M$61,Z990+1,1),AB989)</f>
        <v>46717</v>
      </c>
      <c r="AC990" s="44">
        <f t="shared" si="153"/>
        <v>365</v>
      </c>
      <c r="AD990" s="45">
        <f t="shared" si="154"/>
        <v>0.95711360205848117</v>
      </c>
      <c r="AE990" s="45">
        <f t="shared" si="155"/>
        <v>0.93679475149841429</v>
      </c>
      <c r="AF990" s="44">
        <f t="shared" si="158"/>
        <v>256</v>
      </c>
      <c r="AG990" s="45">
        <f t="shared" si="156"/>
        <v>0.94281697867152015</v>
      </c>
      <c r="AH990">
        <f t="shared" si="157"/>
        <v>2.1498900356212904E-2</v>
      </c>
      <c r="AI990" s="40">
        <f ca="1"/>
        <v>2.1164559695208141E-2</v>
      </c>
      <c r="AJ990" s="229">
        <v>-2E-3</v>
      </c>
      <c r="AK990" s="230">
        <v>1.9498900356212906E-2</v>
      </c>
      <c r="AL990" s="231">
        <v>0.9479956915355342</v>
      </c>
    </row>
    <row r="991" spans="24:38">
      <c r="X991" s="46">
        <v>987</v>
      </c>
      <c r="Y991" s="1">
        <f t="shared" si="151"/>
        <v>46609</v>
      </c>
      <c r="Z991" s="44">
        <f t="shared" si="152"/>
        <v>0</v>
      </c>
      <c r="AA991" s="1" cm="1">
        <f t="array" ref="AA991">IF(Z991&gt;0,INDEX($M$40:$M$61,Z991,1),AA990)</f>
        <v>46352</v>
      </c>
      <c r="AB991" s="1" cm="1">
        <f t="array" ref="AB991">IF(Z991&gt;0,INDEX($M$40:$M$61,Z991+1,1),AB990)</f>
        <v>46717</v>
      </c>
      <c r="AC991" s="44">
        <f t="shared" si="153"/>
        <v>365</v>
      </c>
      <c r="AD991" s="45">
        <f t="shared" si="154"/>
        <v>0.95711360205848117</v>
      </c>
      <c r="AE991" s="45">
        <f t="shared" si="155"/>
        <v>0.93679475149841429</v>
      </c>
      <c r="AF991" s="44">
        <f t="shared" si="158"/>
        <v>257</v>
      </c>
      <c r="AG991" s="45">
        <f t="shared" si="156"/>
        <v>0.94276155330159461</v>
      </c>
      <c r="AH991">
        <f t="shared" si="157"/>
        <v>2.1498560981568979E-2</v>
      </c>
      <c r="AI991" s="40">
        <f ca="1"/>
        <v>2.1164559695208141E-2</v>
      </c>
      <c r="AJ991" s="229">
        <v>-2E-3</v>
      </c>
      <c r="AK991" s="230">
        <v>1.9498560981568977E-2</v>
      </c>
      <c r="AL991" s="231">
        <v>0.94794522807242976</v>
      </c>
    </row>
    <row r="992" spans="24:38">
      <c r="X992" s="46">
        <v>988</v>
      </c>
      <c r="Y992" s="1">
        <f t="shared" si="151"/>
        <v>46610</v>
      </c>
      <c r="Z992" s="44">
        <f t="shared" si="152"/>
        <v>0</v>
      </c>
      <c r="AA992" s="1" cm="1">
        <f t="array" ref="AA992">IF(Z992&gt;0,INDEX($M$40:$M$61,Z992,1),AA991)</f>
        <v>46352</v>
      </c>
      <c r="AB992" s="1" cm="1">
        <f t="array" ref="AB992">IF(Z992&gt;0,INDEX($M$40:$M$61,Z992+1,1),AB991)</f>
        <v>46717</v>
      </c>
      <c r="AC992" s="44">
        <f t="shared" si="153"/>
        <v>365</v>
      </c>
      <c r="AD992" s="45">
        <f t="shared" si="154"/>
        <v>0.95711360205848117</v>
      </c>
      <c r="AE992" s="45">
        <f t="shared" si="155"/>
        <v>0.93679475149841429</v>
      </c>
      <c r="AF992" s="44">
        <f t="shared" si="158"/>
        <v>258</v>
      </c>
      <c r="AG992" s="45">
        <f t="shared" si="156"/>
        <v>0.94270613118995938</v>
      </c>
      <c r="AH992">
        <f t="shared" si="157"/>
        <v>2.1498222293918345E-2</v>
      </c>
      <c r="AI992" s="40">
        <f ca="1"/>
        <v>2.1164559695288077E-2</v>
      </c>
      <c r="AJ992" s="229">
        <v>-2E-3</v>
      </c>
      <c r="AK992" s="230">
        <v>1.9498222293918344E-2</v>
      </c>
      <c r="AL992" s="231">
        <v>0.9478947672955832</v>
      </c>
    </row>
    <row r="993" spans="24:38">
      <c r="X993" s="46">
        <v>989</v>
      </c>
      <c r="Y993" s="1">
        <f t="shared" si="151"/>
        <v>46611</v>
      </c>
      <c r="Z993" s="44">
        <f t="shared" si="152"/>
        <v>0</v>
      </c>
      <c r="AA993" s="1" cm="1">
        <f t="array" ref="AA993">IF(Z993&gt;0,INDEX($M$40:$M$61,Z993,1),AA992)</f>
        <v>46352</v>
      </c>
      <c r="AB993" s="1" cm="1">
        <f t="array" ref="AB993">IF(Z993&gt;0,INDEX($M$40:$M$61,Z993+1,1),AB992)</f>
        <v>46717</v>
      </c>
      <c r="AC993" s="44">
        <f t="shared" si="153"/>
        <v>365</v>
      </c>
      <c r="AD993" s="45">
        <f t="shared" si="154"/>
        <v>0.95711360205848117</v>
      </c>
      <c r="AE993" s="45">
        <f t="shared" si="155"/>
        <v>0.93679475149841429</v>
      </c>
      <c r="AF993" s="44">
        <f t="shared" si="158"/>
        <v>259</v>
      </c>
      <c r="AG993" s="45">
        <f t="shared" si="156"/>
        <v>0.94265071233642328</v>
      </c>
      <c r="AH993">
        <f t="shared" si="157"/>
        <v>2.1497884291176956E-2</v>
      </c>
      <c r="AI993" s="40">
        <f ca="1"/>
        <v>2.1164559695208141E-2</v>
      </c>
      <c r="AJ993" s="229">
        <v>-2E-3</v>
      </c>
      <c r="AK993" s="230">
        <v>1.9497884291176958E-2</v>
      </c>
      <c r="AL993" s="231">
        <v>0.94784430920485196</v>
      </c>
    </row>
    <row r="994" spans="24:38">
      <c r="X994" s="46">
        <v>990</v>
      </c>
      <c r="Y994" s="1">
        <f t="shared" si="151"/>
        <v>46612</v>
      </c>
      <c r="Z994" s="44">
        <f t="shared" si="152"/>
        <v>0</v>
      </c>
      <c r="AA994" s="1" cm="1">
        <f t="array" ref="AA994">IF(Z994&gt;0,INDEX($M$40:$M$61,Z994,1),AA993)</f>
        <v>46352</v>
      </c>
      <c r="AB994" s="1" cm="1">
        <f t="array" ref="AB994">IF(Z994&gt;0,INDEX($M$40:$M$61,Z994+1,1),AB993)</f>
        <v>46717</v>
      </c>
      <c r="AC994" s="44">
        <f t="shared" si="153"/>
        <v>365</v>
      </c>
      <c r="AD994" s="45">
        <f t="shared" si="154"/>
        <v>0.95711360205848117</v>
      </c>
      <c r="AE994" s="45">
        <f t="shared" si="155"/>
        <v>0.93679475149841429</v>
      </c>
      <c r="AF994" s="44">
        <f t="shared" si="158"/>
        <v>260</v>
      </c>
      <c r="AG994" s="45">
        <f t="shared" si="156"/>
        <v>0.94259529674079456</v>
      </c>
      <c r="AH994">
        <f t="shared" si="157"/>
        <v>2.1497546971269418E-2</v>
      </c>
      <c r="AI994" s="40">
        <f ca="1"/>
        <v>2.1164559695288077E-2</v>
      </c>
      <c r="AJ994" s="229">
        <v>-2E-3</v>
      </c>
      <c r="AK994" s="230">
        <v>1.9497546971269417E-2</v>
      </c>
      <c r="AL994" s="231">
        <v>0.94779385380009273</v>
      </c>
    </row>
    <row r="995" spans="24:38">
      <c r="X995" s="46">
        <v>991</v>
      </c>
      <c r="Y995" s="1">
        <f t="shared" si="151"/>
        <v>46613</v>
      </c>
      <c r="Z995" s="44">
        <f t="shared" si="152"/>
        <v>0</v>
      </c>
      <c r="AA995" s="1" cm="1">
        <f t="array" ref="AA995">IF(Z995&gt;0,INDEX($M$40:$M$61,Z995,1),AA994)</f>
        <v>46352</v>
      </c>
      <c r="AB995" s="1" cm="1">
        <f t="array" ref="AB995">IF(Z995&gt;0,INDEX($M$40:$M$61,Z995+1,1),AB994)</f>
        <v>46717</v>
      </c>
      <c r="AC995" s="44">
        <f t="shared" si="153"/>
        <v>365</v>
      </c>
      <c r="AD995" s="45">
        <f t="shared" si="154"/>
        <v>0.95711360205848117</v>
      </c>
      <c r="AE995" s="45">
        <f t="shared" si="155"/>
        <v>0.93679475149841429</v>
      </c>
      <c r="AF995" s="44">
        <f t="shared" si="158"/>
        <v>261</v>
      </c>
      <c r="AG995" s="45">
        <f t="shared" si="156"/>
        <v>0.94253988440288183</v>
      </c>
      <c r="AH995">
        <f t="shared" si="157"/>
        <v>2.149721033212857E-2</v>
      </c>
      <c r="AI995" s="40">
        <f ca="1"/>
        <v>2.1164559695208141E-2</v>
      </c>
      <c r="AJ995" s="229">
        <v>-2E-3</v>
      </c>
      <c r="AK995" s="230">
        <v>1.9497210332128569E-2</v>
      </c>
      <c r="AL995" s="231">
        <v>0.94774340108116262</v>
      </c>
    </row>
    <row r="996" spans="24:38">
      <c r="X996" s="46">
        <v>992</v>
      </c>
      <c r="Y996" s="1">
        <f t="shared" si="151"/>
        <v>46614</v>
      </c>
      <c r="Z996" s="44">
        <f t="shared" si="152"/>
        <v>0</v>
      </c>
      <c r="AA996" s="1" cm="1">
        <f t="array" ref="AA996">IF(Z996&gt;0,INDEX($M$40:$M$61,Z996,1),AA995)</f>
        <v>46352</v>
      </c>
      <c r="AB996" s="1" cm="1">
        <f t="array" ref="AB996">IF(Z996&gt;0,INDEX($M$40:$M$61,Z996+1,1),AB995)</f>
        <v>46717</v>
      </c>
      <c r="AC996" s="44">
        <f t="shared" si="153"/>
        <v>365</v>
      </c>
      <c r="AD996" s="45">
        <f t="shared" si="154"/>
        <v>0.95711360205848117</v>
      </c>
      <c r="AE996" s="45">
        <f t="shared" si="155"/>
        <v>0.93679475149841429</v>
      </c>
      <c r="AF996" s="44">
        <f t="shared" si="158"/>
        <v>262</v>
      </c>
      <c r="AG996" s="45">
        <f t="shared" si="156"/>
        <v>0.94248447532249346</v>
      </c>
      <c r="AH996">
        <f t="shared" si="157"/>
        <v>2.1496874371695687E-2</v>
      </c>
      <c r="AI996" s="40">
        <f ca="1"/>
        <v>2.1164559695288077E-2</v>
      </c>
      <c r="AJ996" s="229">
        <v>-2E-3</v>
      </c>
      <c r="AK996" s="230">
        <v>1.9496874371695685E-2</v>
      </c>
      <c r="AL996" s="231">
        <v>0.94769295104791873</v>
      </c>
    </row>
    <row r="997" spans="24:38">
      <c r="X997" s="46">
        <v>993</v>
      </c>
      <c r="Y997" s="1">
        <f t="shared" si="151"/>
        <v>46615</v>
      </c>
      <c r="Z997" s="44">
        <f t="shared" si="152"/>
        <v>0</v>
      </c>
      <c r="AA997" s="1" cm="1">
        <f t="array" ref="AA997">IF(Z997&gt;0,INDEX($M$40:$M$61,Z997,1),AA996)</f>
        <v>46352</v>
      </c>
      <c r="AB997" s="1" cm="1">
        <f t="array" ref="AB997">IF(Z997&gt;0,INDEX($M$40:$M$61,Z997+1,1),AB996)</f>
        <v>46717</v>
      </c>
      <c r="AC997" s="44">
        <f t="shared" si="153"/>
        <v>365</v>
      </c>
      <c r="AD997" s="45">
        <f t="shared" si="154"/>
        <v>0.95711360205848117</v>
      </c>
      <c r="AE997" s="45">
        <f t="shared" si="155"/>
        <v>0.93679475149841429</v>
      </c>
      <c r="AF997" s="44">
        <f t="shared" si="158"/>
        <v>263</v>
      </c>
      <c r="AG997" s="45">
        <f t="shared" si="156"/>
        <v>0.94242906949943805</v>
      </c>
      <c r="AH997">
        <f t="shared" si="157"/>
        <v>2.1496539087920256E-2</v>
      </c>
      <c r="AI997" s="40">
        <f ca="1"/>
        <v>2.1164559695208141E-2</v>
      </c>
      <c r="AJ997" s="229">
        <v>-2E-3</v>
      </c>
      <c r="AK997" s="230">
        <v>1.9496539087920255E-2</v>
      </c>
      <c r="AL997" s="231">
        <v>0.94764250370021808</v>
      </c>
    </row>
    <row r="998" spans="24:38">
      <c r="X998" s="46">
        <v>994</v>
      </c>
      <c r="Y998" s="1">
        <f t="shared" si="151"/>
        <v>46616</v>
      </c>
      <c r="Z998" s="44">
        <f t="shared" si="152"/>
        <v>0</v>
      </c>
      <c r="AA998" s="1" cm="1">
        <f t="array" ref="AA998">IF(Z998&gt;0,INDEX($M$40:$M$61,Z998,1),AA997)</f>
        <v>46352</v>
      </c>
      <c r="AB998" s="1" cm="1">
        <f t="array" ref="AB998">IF(Z998&gt;0,INDEX($M$40:$M$61,Z998+1,1),AB997)</f>
        <v>46717</v>
      </c>
      <c r="AC998" s="44">
        <f t="shared" si="153"/>
        <v>365</v>
      </c>
      <c r="AD998" s="45">
        <f t="shared" si="154"/>
        <v>0.95711360205848117</v>
      </c>
      <c r="AE998" s="45">
        <f t="shared" si="155"/>
        <v>0.93679475149841429</v>
      </c>
      <c r="AF998" s="44">
        <f t="shared" si="158"/>
        <v>264</v>
      </c>
      <c r="AG998" s="45">
        <f t="shared" si="156"/>
        <v>0.94237366693352409</v>
      </c>
      <c r="AH998">
        <f t="shared" si="157"/>
        <v>2.1496204478760064E-2</v>
      </c>
      <c r="AI998" s="40">
        <f ca="1"/>
        <v>2.1164559695208141E-2</v>
      </c>
      <c r="AJ998" s="229">
        <v>-2E-3</v>
      </c>
      <c r="AK998" s="230">
        <v>1.9496204478760062E-2</v>
      </c>
      <c r="AL998" s="231">
        <v>0.94759205903791766</v>
      </c>
    </row>
    <row r="999" spans="24:38">
      <c r="X999" s="46">
        <v>995</v>
      </c>
      <c r="Y999" s="1">
        <f t="shared" si="151"/>
        <v>46617</v>
      </c>
      <c r="Z999" s="44">
        <f t="shared" si="152"/>
        <v>0</v>
      </c>
      <c r="AA999" s="1" cm="1">
        <f t="array" ref="AA999">IF(Z999&gt;0,INDEX($M$40:$M$61,Z999,1),AA998)</f>
        <v>46352</v>
      </c>
      <c r="AB999" s="1" cm="1">
        <f t="array" ref="AB999">IF(Z999&gt;0,INDEX($M$40:$M$61,Z999+1,1),AB998)</f>
        <v>46717</v>
      </c>
      <c r="AC999" s="44">
        <f t="shared" si="153"/>
        <v>365</v>
      </c>
      <c r="AD999" s="45">
        <f t="shared" si="154"/>
        <v>0.95711360205848117</v>
      </c>
      <c r="AE999" s="45">
        <f t="shared" si="155"/>
        <v>0.93679475149841429</v>
      </c>
      <c r="AF999" s="44">
        <f t="shared" si="158"/>
        <v>265</v>
      </c>
      <c r="AG999" s="45">
        <f t="shared" si="156"/>
        <v>0.94231826762456006</v>
      </c>
      <c r="AH999">
        <f t="shared" si="157"/>
        <v>2.1495870542181099E-2</v>
      </c>
      <c r="AI999" s="40">
        <f ca="1"/>
        <v>2.1164559695208141E-2</v>
      </c>
      <c r="AJ999" s="229">
        <v>-2E-3</v>
      </c>
      <c r="AK999" s="230">
        <v>1.9495870542181097E-2</v>
      </c>
      <c r="AL999" s="231">
        <v>0.94754161706087459</v>
      </c>
    </row>
    <row r="1000" spans="24:38">
      <c r="X1000" s="46">
        <v>996</v>
      </c>
      <c r="Y1000" s="1">
        <f t="shared" si="151"/>
        <v>46618</v>
      </c>
      <c r="Z1000" s="44">
        <f t="shared" si="152"/>
        <v>0</v>
      </c>
      <c r="AA1000" s="1" cm="1">
        <f t="array" ref="AA1000">IF(Z1000&gt;0,INDEX($M$40:$M$61,Z1000,1),AA999)</f>
        <v>46352</v>
      </c>
      <c r="AB1000" s="1" cm="1">
        <f t="array" ref="AB1000">IF(Z1000&gt;0,INDEX($M$40:$M$61,Z1000+1,1),AB999)</f>
        <v>46717</v>
      </c>
      <c r="AC1000" s="44">
        <f t="shared" si="153"/>
        <v>365</v>
      </c>
      <c r="AD1000" s="45">
        <f t="shared" si="154"/>
        <v>0.95711360205848117</v>
      </c>
      <c r="AE1000" s="45">
        <f t="shared" si="155"/>
        <v>0.93679475149841429</v>
      </c>
      <c r="AF1000" s="44">
        <f t="shared" si="158"/>
        <v>266</v>
      </c>
      <c r="AG1000" s="45">
        <f t="shared" si="156"/>
        <v>0.94226287157235444</v>
      </c>
      <c r="AH1000">
        <f t="shared" si="157"/>
        <v>2.149553727615754E-2</v>
      </c>
      <c r="AI1000" s="40">
        <f ca="1"/>
        <v>2.1164559695288077E-2</v>
      </c>
      <c r="AJ1000" s="229">
        <v>-2E-3</v>
      </c>
      <c r="AK1000" s="230">
        <v>1.9495537276157542E-2</v>
      </c>
      <c r="AL1000" s="231">
        <v>0.94749117776894576</v>
      </c>
    </row>
    <row r="1001" spans="24:38">
      <c r="X1001" s="46">
        <v>997</v>
      </c>
      <c r="Y1001" s="1">
        <f t="shared" si="151"/>
        <v>46619</v>
      </c>
      <c r="Z1001" s="44">
        <f t="shared" si="152"/>
        <v>0</v>
      </c>
      <c r="AA1001" s="1" cm="1">
        <f t="array" ref="AA1001">IF(Z1001&gt;0,INDEX($M$40:$M$61,Z1001,1),AA1000)</f>
        <v>46352</v>
      </c>
      <c r="AB1001" s="1" cm="1">
        <f t="array" ref="AB1001">IF(Z1001&gt;0,INDEX($M$40:$M$61,Z1001+1,1),AB1000)</f>
        <v>46717</v>
      </c>
      <c r="AC1001" s="44">
        <f t="shared" si="153"/>
        <v>365</v>
      </c>
      <c r="AD1001" s="45">
        <f t="shared" si="154"/>
        <v>0.95711360205848117</v>
      </c>
      <c r="AE1001" s="45">
        <f t="shared" si="155"/>
        <v>0.93679475149841429</v>
      </c>
      <c r="AF1001" s="44">
        <f t="shared" si="158"/>
        <v>267</v>
      </c>
      <c r="AG1001" s="45">
        <f t="shared" si="156"/>
        <v>0.94220747877671585</v>
      </c>
      <c r="AH1001">
        <f t="shared" si="157"/>
        <v>2.1495204678671651E-2</v>
      </c>
      <c r="AI1001" s="40">
        <f ca="1"/>
        <v>2.1164559695288077E-2</v>
      </c>
      <c r="AJ1001" s="229">
        <v>-2E-3</v>
      </c>
      <c r="AK1001" s="230">
        <v>1.9495204678671649E-2</v>
      </c>
      <c r="AL1001" s="231">
        <v>0.9474407411619884</v>
      </c>
    </row>
    <row r="1002" spans="24:38">
      <c r="X1002" s="46">
        <v>998</v>
      </c>
      <c r="Y1002" s="1">
        <f t="shared" si="151"/>
        <v>46620</v>
      </c>
      <c r="Z1002" s="44">
        <f t="shared" si="152"/>
        <v>0</v>
      </c>
      <c r="AA1002" s="1" cm="1">
        <f t="array" ref="AA1002">IF(Z1002&gt;0,INDEX($M$40:$M$61,Z1002,1),AA1001)</f>
        <v>46352</v>
      </c>
      <c r="AB1002" s="1" cm="1">
        <f t="array" ref="AB1002">IF(Z1002&gt;0,INDEX($M$40:$M$61,Z1002+1,1),AB1001)</f>
        <v>46717</v>
      </c>
      <c r="AC1002" s="44">
        <f t="shared" si="153"/>
        <v>365</v>
      </c>
      <c r="AD1002" s="45">
        <f t="shared" si="154"/>
        <v>0.95711360205848117</v>
      </c>
      <c r="AE1002" s="45">
        <f t="shared" si="155"/>
        <v>0.93679475149841429</v>
      </c>
      <c r="AF1002" s="44">
        <f t="shared" si="158"/>
        <v>268</v>
      </c>
      <c r="AG1002" s="45">
        <f t="shared" si="156"/>
        <v>0.94215208923745297</v>
      </c>
      <c r="AH1002">
        <f t="shared" si="157"/>
        <v>2.1494872747713729E-2</v>
      </c>
      <c r="AI1002" s="40">
        <f ca="1"/>
        <v>2.1164559695208141E-2</v>
      </c>
      <c r="AJ1002" s="229">
        <v>-2E-3</v>
      </c>
      <c r="AK1002" s="230">
        <v>1.9494872747713728E-2</v>
      </c>
      <c r="AL1002" s="231">
        <v>0.94739030723985962</v>
      </c>
    </row>
    <row r="1003" spans="24:38">
      <c r="X1003" s="46">
        <v>999</v>
      </c>
      <c r="Y1003" s="1">
        <f t="shared" si="151"/>
        <v>46621</v>
      </c>
      <c r="Z1003" s="44">
        <f t="shared" si="152"/>
        <v>0</v>
      </c>
      <c r="AA1003" s="1" cm="1">
        <f t="array" ref="AA1003">IF(Z1003&gt;0,INDEX($M$40:$M$61,Z1003,1),AA1002)</f>
        <v>46352</v>
      </c>
      <c r="AB1003" s="1" cm="1">
        <f t="array" ref="AB1003">IF(Z1003&gt;0,INDEX($M$40:$M$61,Z1003+1,1),AB1002)</f>
        <v>46717</v>
      </c>
      <c r="AC1003" s="44">
        <f t="shared" si="153"/>
        <v>365</v>
      </c>
      <c r="AD1003" s="45">
        <f t="shared" si="154"/>
        <v>0.95711360205848117</v>
      </c>
      <c r="AE1003" s="45">
        <f t="shared" si="155"/>
        <v>0.93679475149841429</v>
      </c>
      <c r="AF1003" s="44">
        <f t="shared" si="158"/>
        <v>269</v>
      </c>
      <c r="AG1003" s="45">
        <f t="shared" si="156"/>
        <v>0.94209670295437409</v>
      </c>
      <c r="AH1003">
        <f t="shared" si="157"/>
        <v>2.1494541481282315E-2</v>
      </c>
      <c r="AI1003" s="40">
        <f ca="1"/>
        <v>2.1164559695288077E-2</v>
      </c>
      <c r="AJ1003" s="229">
        <v>-2E-3</v>
      </c>
      <c r="AK1003" s="230">
        <v>1.9494541481282317E-2</v>
      </c>
      <c r="AL1003" s="231">
        <v>0.94733987600241631</v>
      </c>
    </row>
    <row r="1004" spans="24:38">
      <c r="X1004" s="46">
        <v>1000</v>
      </c>
      <c r="Y1004" s="1">
        <f t="shared" si="151"/>
        <v>46622</v>
      </c>
      <c r="Z1004" s="44">
        <f t="shared" si="152"/>
        <v>0</v>
      </c>
      <c r="AA1004" s="1" cm="1">
        <f t="array" ref="AA1004">IF(Z1004&gt;0,INDEX($M$40:$M$61,Z1004,1),AA1003)</f>
        <v>46352</v>
      </c>
      <c r="AB1004" s="1" cm="1">
        <f t="array" ref="AB1004">IF(Z1004&gt;0,INDEX($M$40:$M$61,Z1004+1,1),AB1003)</f>
        <v>46717</v>
      </c>
      <c r="AC1004" s="44">
        <f t="shared" si="153"/>
        <v>365</v>
      </c>
      <c r="AD1004" s="45">
        <f t="shared" si="154"/>
        <v>0.95711360205848117</v>
      </c>
      <c r="AE1004" s="45">
        <f t="shared" si="155"/>
        <v>0.93679475149841429</v>
      </c>
      <c r="AF1004" s="44">
        <f t="shared" si="158"/>
        <v>270</v>
      </c>
      <c r="AG1004" s="45">
        <f t="shared" si="156"/>
        <v>0.94204131992728801</v>
      </c>
      <c r="AH1004">
        <f t="shared" si="157"/>
        <v>2.1494210877383731E-2</v>
      </c>
      <c r="AI1004" s="40">
        <f ca="1"/>
        <v>2.1164559695208141E-2</v>
      </c>
      <c r="AJ1004" s="229">
        <v>-2E-3</v>
      </c>
      <c r="AK1004" s="230">
        <v>1.9494210877383733E-2</v>
      </c>
      <c r="AL1004" s="231">
        <v>0.94728944744951571</v>
      </c>
    </row>
    <row r="1005" spans="24:38">
      <c r="X1005" s="46">
        <v>1001</v>
      </c>
      <c r="Y1005" s="1">
        <f t="shared" si="151"/>
        <v>46623</v>
      </c>
      <c r="Z1005" s="44">
        <f t="shared" si="152"/>
        <v>0</v>
      </c>
      <c r="AA1005" s="1" cm="1">
        <f t="array" ref="AA1005">IF(Z1005&gt;0,INDEX($M$40:$M$61,Z1005,1),AA1004)</f>
        <v>46352</v>
      </c>
      <c r="AB1005" s="1" cm="1">
        <f t="array" ref="AB1005">IF(Z1005&gt;0,INDEX($M$40:$M$61,Z1005+1,1),AB1004)</f>
        <v>46717</v>
      </c>
      <c r="AC1005" s="44">
        <f t="shared" si="153"/>
        <v>365</v>
      </c>
      <c r="AD1005" s="45">
        <f t="shared" si="154"/>
        <v>0.95711360205848117</v>
      </c>
      <c r="AE1005" s="45">
        <f t="shared" si="155"/>
        <v>0.93679475149841429</v>
      </c>
      <c r="AF1005" s="44">
        <f t="shared" si="158"/>
        <v>271</v>
      </c>
      <c r="AG1005" s="45">
        <f t="shared" si="156"/>
        <v>0.94198594015600334</v>
      </c>
      <c r="AH1005">
        <f t="shared" si="157"/>
        <v>2.1493880934032369E-2</v>
      </c>
      <c r="AI1005" s="40">
        <f ca="1"/>
        <v>2.1164559695208141E-2</v>
      </c>
      <c r="AJ1005" s="229">
        <v>-2E-3</v>
      </c>
      <c r="AK1005" s="230">
        <v>1.949388093403237E-2</v>
      </c>
      <c r="AL1005" s="231">
        <v>0.94723902158101492</v>
      </c>
    </row>
    <row r="1006" spans="24:38">
      <c r="X1006" s="46">
        <v>1002</v>
      </c>
      <c r="Y1006" s="1">
        <f t="shared" si="151"/>
        <v>46624</v>
      </c>
      <c r="Z1006" s="44">
        <f t="shared" si="152"/>
        <v>0</v>
      </c>
      <c r="AA1006" s="1" cm="1">
        <f t="array" ref="AA1006">IF(Z1006&gt;0,INDEX($M$40:$M$61,Z1006,1),AA1005)</f>
        <v>46352</v>
      </c>
      <c r="AB1006" s="1" cm="1">
        <f t="array" ref="AB1006">IF(Z1006&gt;0,INDEX($M$40:$M$61,Z1006+1,1),AB1005)</f>
        <v>46717</v>
      </c>
      <c r="AC1006" s="44">
        <f t="shared" si="153"/>
        <v>365</v>
      </c>
      <c r="AD1006" s="45">
        <f t="shared" si="154"/>
        <v>0.95711360205848117</v>
      </c>
      <c r="AE1006" s="45">
        <f t="shared" si="155"/>
        <v>0.93679475149841429</v>
      </c>
      <c r="AF1006" s="44">
        <f t="shared" si="158"/>
        <v>272</v>
      </c>
      <c r="AG1006" s="45">
        <f t="shared" si="156"/>
        <v>0.94193056364032834</v>
      </c>
      <c r="AH1006">
        <f t="shared" si="157"/>
        <v>2.1493551649250656E-2</v>
      </c>
      <c r="AI1006" s="40">
        <f ca="1"/>
        <v>2.1164559695288077E-2</v>
      </c>
      <c r="AJ1006" s="229">
        <v>-2E-3</v>
      </c>
      <c r="AK1006" s="230">
        <v>1.9493551649250658E-2</v>
      </c>
      <c r="AL1006" s="231">
        <v>0.94718859839677094</v>
      </c>
    </row>
    <row r="1007" spans="24:38">
      <c r="X1007" s="46">
        <v>1003</v>
      </c>
      <c r="Y1007" s="1">
        <f t="shared" si="151"/>
        <v>46625</v>
      </c>
      <c r="Z1007" s="44">
        <f t="shared" si="152"/>
        <v>0</v>
      </c>
      <c r="AA1007" s="1" cm="1">
        <f t="array" ref="AA1007">IF(Z1007&gt;0,INDEX($M$40:$M$61,Z1007,1),AA1006)</f>
        <v>46352</v>
      </c>
      <c r="AB1007" s="1" cm="1">
        <f t="array" ref="AB1007">IF(Z1007&gt;0,INDEX($M$40:$M$61,Z1007+1,1),AB1006)</f>
        <v>46717</v>
      </c>
      <c r="AC1007" s="44">
        <f t="shared" si="153"/>
        <v>365</v>
      </c>
      <c r="AD1007" s="45">
        <f t="shared" si="154"/>
        <v>0.95711360205848117</v>
      </c>
      <c r="AE1007" s="45">
        <f t="shared" si="155"/>
        <v>0.93679475149841429</v>
      </c>
      <c r="AF1007" s="44">
        <f t="shared" si="158"/>
        <v>273</v>
      </c>
      <c r="AG1007" s="45">
        <f t="shared" si="156"/>
        <v>0.94187519038007206</v>
      </c>
      <c r="AH1007">
        <f t="shared" si="157"/>
        <v>2.1493223021068653E-2</v>
      </c>
      <c r="AI1007" s="40">
        <f ca="1"/>
        <v>2.1164559695208141E-2</v>
      </c>
      <c r="AJ1007" s="229">
        <v>-2E-3</v>
      </c>
      <c r="AK1007" s="230">
        <v>1.9493223021068651E-2</v>
      </c>
      <c r="AL1007" s="231">
        <v>0.94713817789664101</v>
      </c>
    </row>
    <row r="1008" spans="24:38">
      <c r="X1008" s="46">
        <v>1004</v>
      </c>
      <c r="Y1008" s="1">
        <f t="shared" si="151"/>
        <v>46626</v>
      </c>
      <c r="Z1008" s="44">
        <f t="shared" si="152"/>
        <v>0</v>
      </c>
      <c r="AA1008" s="1" cm="1">
        <f t="array" ref="AA1008">IF(Z1008&gt;0,INDEX($M$40:$M$61,Z1008,1),AA1007)</f>
        <v>46352</v>
      </c>
      <c r="AB1008" s="1" cm="1">
        <f t="array" ref="AB1008">IF(Z1008&gt;0,INDEX($M$40:$M$61,Z1008+1,1),AB1007)</f>
        <v>46717</v>
      </c>
      <c r="AC1008" s="44">
        <f t="shared" si="153"/>
        <v>365</v>
      </c>
      <c r="AD1008" s="45">
        <f t="shared" si="154"/>
        <v>0.95711360205848117</v>
      </c>
      <c r="AE1008" s="45">
        <f t="shared" si="155"/>
        <v>0.93679475149841429</v>
      </c>
      <c r="AF1008" s="44">
        <f t="shared" si="158"/>
        <v>274</v>
      </c>
      <c r="AG1008" s="45">
        <f t="shared" si="156"/>
        <v>0.94181982037504297</v>
      </c>
      <c r="AH1008">
        <f t="shared" si="157"/>
        <v>2.1492895047524434E-2</v>
      </c>
      <c r="AI1008" s="40">
        <f ca="1"/>
        <v>2.1164559695208141E-2</v>
      </c>
      <c r="AJ1008" s="229">
        <v>-2E-3</v>
      </c>
      <c r="AK1008" s="230">
        <v>1.9492895047524432E-2</v>
      </c>
      <c r="AL1008" s="231">
        <v>0.94708776008048223</v>
      </c>
    </row>
    <row r="1009" spans="24:38">
      <c r="X1009" s="46">
        <v>1005</v>
      </c>
      <c r="Y1009" s="1">
        <f t="shared" si="151"/>
        <v>46627</v>
      </c>
      <c r="Z1009" s="44">
        <f t="shared" si="152"/>
        <v>0</v>
      </c>
      <c r="AA1009" s="1" cm="1">
        <f t="array" ref="AA1009">IF(Z1009&gt;0,INDEX($M$40:$M$61,Z1009,1),AA1008)</f>
        <v>46352</v>
      </c>
      <c r="AB1009" s="1" cm="1">
        <f t="array" ref="AB1009">IF(Z1009&gt;0,INDEX($M$40:$M$61,Z1009+1,1),AB1008)</f>
        <v>46717</v>
      </c>
      <c r="AC1009" s="44">
        <f t="shared" si="153"/>
        <v>365</v>
      </c>
      <c r="AD1009" s="45">
        <f t="shared" si="154"/>
        <v>0.95711360205848117</v>
      </c>
      <c r="AE1009" s="45">
        <f t="shared" si="155"/>
        <v>0.93679475149841429</v>
      </c>
      <c r="AF1009" s="44">
        <f t="shared" si="158"/>
        <v>275</v>
      </c>
      <c r="AG1009" s="45">
        <f t="shared" si="156"/>
        <v>0.94176445362504957</v>
      </c>
      <c r="AH1009">
        <f t="shared" si="157"/>
        <v>2.1492567726663938E-2</v>
      </c>
      <c r="AI1009" s="40">
        <f ca="1"/>
        <v>2.1164559695288077E-2</v>
      </c>
      <c r="AJ1009" s="229">
        <v>-2E-3</v>
      </c>
      <c r="AK1009" s="230">
        <v>1.949256772666394E-2</v>
      </c>
      <c r="AL1009" s="231">
        <v>0.94703734494815162</v>
      </c>
    </row>
    <row r="1010" spans="24:38">
      <c r="X1010" s="46">
        <v>1006</v>
      </c>
      <c r="Y1010" s="1">
        <f t="shared" si="151"/>
        <v>46628</v>
      </c>
      <c r="Z1010" s="44">
        <f t="shared" si="152"/>
        <v>0</v>
      </c>
      <c r="AA1010" s="1" cm="1">
        <f t="array" ref="AA1010">IF(Z1010&gt;0,INDEX($M$40:$M$61,Z1010,1),AA1009)</f>
        <v>46352</v>
      </c>
      <c r="AB1010" s="1" cm="1">
        <f t="array" ref="AB1010">IF(Z1010&gt;0,INDEX($M$40:$M$61,Z1010+1,1),AB1009)</f>
        <v>46717</v>
      </c>
      <c r="AC1010" s="44">
        <f t="shared" si="153"/>
        <v>365</v>
      </c>
      <c r="AD1010" s="45">
        <f t="shared" si="154"/>
        <v>0.95711360205848117</v>
      </c>
      <c r="AE1010" s="45">
        <f t="shared" si="155"/>
        <v>0.93679475149841429</v>
      </c>
      <c r="AF1010" s="44">
        <f t="shared" si="158"/>
        <v>276</v>
      </c>
      <c r="AG1010" s="45">
        <f t="shared" si="156"/>
        <v>0.94170909012990067</v>
      </c>
      <c r="AH1010">
        <f t="shared" si="157"/>
        <v>2.1492241056540705E-2</v>
      </c>
      <c r="AI1010" s="40">
        <f ca="1"/>
        <v>2.1164559695208141E-2</v>
      </c>
      <c r="AJ1010" s="229">
        <v>-2E-3</v>
      </c>
      <c r="AK1010" s="230">
        <v>1.9492241056540703E-2</v>
      </c>
      <c r="AL1010" s="231">
        <v>0.94698693249950638</v>
      </c>
    </row>
    <row r="1011" spans="24:38">
      <c r="X1011" s="46">
        <v>1007</v>
      </c>
      <c r="Y1011" s="1">
        <f t="shared" si="151"/>
        <v>46629</v>
      </c>
      <c r="Z1011" s="44">
        <f t="shared" si="152"/>
        <v>0</v>
      </c>
      <c r="AA1011" s="1" cm="1">
        <f t="array" ref="AA1011">IF(Z1011&gt;0,INDEX($M$40:$M$61,Z1011,1),AA1010)</f>
        <v>46352</v>
      </c>
      <c r="AB1011" s="1" cm="1">
        <f t="array" ref="AB1011">IF(Z1011&gt;0,INDEX($M$40:$M$61,Z1011+1,1),AB1010)</f>
        <v>46717</v>
      </c>
      <c r="AC1011" s="44">
        <f t="shared" si="153"/>
        <v>365</v>
      </c>
      <c r="AD1011" s="45">
        <f t="shared" si="154"/>
        <v>0.95711360205848117</v>
      </c>
      <c r="AE1011" s="45">
        <f t="shared" si="155"/>
        <v>0.93679475149841429</v>
      </c>
      <c r="AF1011" s="44">
        <f t="shared" si="158"/>
        <v>277</v>
      </c>
      <c r="AG1011" s="45">
        <f t="shared" si="156"/>
        <v>0.94165372988940488</v>
      </c>
      <c r="AH1011">
        <f t="shared" si="157"/>
        <v>2.1491915035216129E-2</v>
      </c>
      <c r="AI1011" s="40">
        <f ca="1"/>
        <v>2.1164559695208141E-2</v>
      </c>
      <c r="AJ1011" s="229">
        <v>-2E-3</v>
      </c>
      <c r="AK1011" s="230">
        <v>1.9491915035216127E-2</v>
      </c>
      <c r="AL1011" s="231">
        <v>0.94693652273440365</v>
      </c>
    </row>
    <row r="1012" spans="24:38">
      <c r="X1012" s="46">
        <v>1008</v>
      </c>
      <c r="Y1012" s="1">
        <f t="shared" si="151"/>
        <v>46630</v>
      </c>
      <c r="Z1012" s="44">
        <f t="shared" si="152"/>
        <v>0</v>
      </c>
      <c r="AA1012" s="1" cm="1">
        <f t="array" ref="AA1012">IF(Z1012&gt;0,INDEX($M$40:$M$61,Z1012,1),AA1011)</f>
        <v>46352</v>
      </c>
      <c r="AB1012" s="1" cm="1">
        <f t="array" ref="AB1012">IF(Z1012&gt;0,INDEX($M$40:$M$61,Z1012+1,1),AB1011)</f>
        <v>46717</v>
      </c>
      <c r="AC1012" s="44">
        <f t="shared" si="153"/>
        <v>365</v>
      </c>
      <c r="AD1012" s="45">
        <f t="shared" si="154"/>
        <v>0.95711360205848117</v>
      </c>
      <c r="AE1012" s="45">
        <f t="shared" si="155"/>
        <v>0.93679475149841429</v>
      </c>
      <c r="AF1012" s="44">
        <f t="shared" si="158"/>
        <v>278</v>
      </c>
      <c r="AG1012" s="45">
        <f t="shared" si="156"/>
        <v>0.94159837290337078</v>
      </c>
      <c r="AH1012">
        <f t="shared" si="157"/>
        <v>2.1491589660759283E-2</v>
      </c>
      <c r="AI1012" s="40">
        <f ca="1"/>
        <v>2.1164559695288077E-2</v>
      </c>
      <c r="AJ1012" s="229">
        <v>-2E-3</v>
      </c>
      <c r="AK1012" s="230">
        <v>1.9491589660759284E-2</v>
      </c>
      <c r="AL1012" s="231">
        <v>0.94688611565270064</v>
      </c>
    </row>
    <row r="1013" spans="24:38">
      <c r="X1013" s="46">
        <v>1009</v>
      </c>
      <c r="Y1013" s="1">
        <f t="shared" si="151"/>
        <v>46631</v>
      </c>
      <c r="Z1013" s="44">
        <f t="shared" si="152"/>
        <v>0</v>
      </c>
      <c r="AA1013" s="1" cm="1">
        <f t="array" ref="AA1013">IF(Z1013&gt;0,INDEX($M$40:$M$61,Z1013,1),AA1012)</f>
        <v>46352</v>
      </c>
      <c r="AB1013" s="1" cm="1">
        <f t="array" ref="AB1013">IF(Z1013&gt;0,INDEX($M$40:$M$61,Z1013+1,1),AB1012)</f>
        <v>46717</v>
      </c>
      <c r="AC1013" s="44">
        <f t="shared" si="153"/>
        <v>365</v>
      </c>
      <c r="AD1013" s="45">
        <f t="shared" si="154"/>
        <v>0.95711360205848117</v>
      </c>
      <c r="AE1013" s="45">
        <f t="shared" si="155"/>
        <v>0.93679475149841429</v>
      </c>
      <c r="AF1013" s="44">
        <f t="shared" si="158"/>
        <v>279</v>
      </c>
      <c r="AG1013" s="45">
        <f t="shared" si="156"/>
        <v>0.9415430191716071</v>
      </c>
      <c r="AH1013">
        <f t="shared" si="157"/>
        <v>2.1491264931246867E-2</v>
      </c>
      <c r="AI1013" s="40">
        <f ca="1"/>
        <v>2.1164559695288077E-2</v>
      </c>
      <c r="AJ1013" s="229">
        <v>-2E-3</v>
      </c>
      <c r="AK1013" s="230">
        <v>1.9491264931246866E-2</v>
      </c>
      <c r="AL1013" s="231">
        <v>0.94683571125425436</v>
      </c>
    </row>
    <row r="1014" spans="24:38">
      <c r="X1014" s="46">
        <v>1010</v>
      </c>
      <c r="Y1014" s="1">
        <f t="shared" si="151"/>
        <v>46632</v>
      </c>
      <c r="Z1014" s="44">
        <f t="shared" si="152"/>
        <v>0</v>
      </c>
      <c r="AA1014" s="1" cm="1">
        <f t="array" ref="AA1014">IF(Z1014&gt;0,INDEX($M$40:$M$61,Z1014,1),AA1013)</f>
        <v>46352</v>
      </c>
      <c r="AB1014" s="1" cm="1">
        <f t="array" ref="AB1014">IF(Z1014&gt;0,INDEX($M$40:$M$61,Z1014+1,1),AB1013)</f>
        <v>46717</v>
      </c>
      <c r="AC1014" s="44">
        <f t="shared" si="153"/>
        <v>365</v>
      </c>
      <c r="AD1014" s="45">
        <f t="shared" si="154"/>
        <v>0.95711360205848117</v>
      </c>
      <c r="AE1014" s="45">
        <f t="shared" si="155"/>
        <v>0.93679475149841429</v>
      </c>
      <c r="AF1014" s="44">
        <f t="shared" si="158"/>
        <v>280</v>
      </c>
      <c r="AG1014" s="45">
        <f t="shared" si="156"/>
        <v>0.94148766869392275</v>
      </c>
      <c r="AH1014">
        <f t="shared" si="157"/>
        <v>2.1490940844763114E-2</v>
      </c>
      <c r="AI1014" s="40">
        <f ca="1"/>
        <v>2.1164559695208141E-2</v>
      </c>
      <c r="AJ1014" s="229">
        <v>-2E-3</v>
      </c>
      <c r="AK1014" s="230">
        <v>1.9490940844763112E-2</v>
      </c>
      <c r="AL1014" s="231">
        <v>0.94678530953892226</v>
      </c>
    </row>
    <row r="1015" spans="24:38">
      <c r="X1015" s="46">
        <v>1011</v>
      </c>
      <c r="Y1015" s="1">
        <f t="shared" si="151"/>
        <v>46633</v>
      </c>
      <c r="Z1015" s="44">
        <f t="shared" si="152"/>
        <v>0</v>
      </c>
      <c r="AA1015" s="1" cm="1">
        <f t="array" ref="AA1015">IF(Z1015&gt;0,INDEX($M$40:$M$61,Z1015,1),AA1014)</f>
        <v>46352</v>
      </c>
      <c r="AB1015" s="1" cm="1">
        <f t="array" ref="AB1015">IF(Z1015&gt;0,INDEX($M$40:$M$61,Z1015+1,1),AB1014)</f>
        <v>46717</v>
      </c>
      <c r="AC1015" s="44">
        <f t="shared" si="153"/>
        <v>365</v>
      </c>
      <c r="AD1015" s="45">
        <f t="shared" si="154"/>
        <v>0.95711360205848117</v>
      </c>
      <c r="AE1015" s="45">
        <f t="shared" si="155"/>
        <v>0.93679475149841429</v>
      </c>
      <c r="AF1015" s="44">
        <f t="shared" si="158"/>
        <v>281</v>
      </c>
      <c r="AG1015" s="45">
        <f t="shared" si="156"/>
        <v>0.94143232147012612</v>
      </c>
      <c r="AH1015">
        <f t="shared" si="157"/>
        <v>2.1490617399400044E-2</v>
      </c>
      <c r="AI1015" s="40">
        <f ca="1"/>
        <v>2.1164559695208141E-2</v>
      </c>
      <c r="AJ1015" s="229">
        <v>-2E-3</v>
      </c>
      <c r="AK1015" s="230">
        <v>1.9490617399400043E-2</v>
      </c>
      <c r="AL1015" s="231">
        <v>0.94673491050656122</v>
      </c>
    </row>
    <row r="1016" spans="24:38">
      <c r="X1016" s="46">
        <v>1012</v>
      </c>
      <c r="Y1016" s="1">
        <f t="shared" si="151"/>
        <v>46634</v>
      </c>
      <c r="Z1016" s="44">
        <f t="shared" si="152"/>
        <v>0</v>
      </c>
      <c r="AA1016" s="1" cm="1">
        <f t="array" ref="AA1016">IF(Z1016&gt;0,INDEX($M$40:$M$61,Z1016,1),AA1015)</f>
        <v>46352</v>
      </c>
      <c r="AB1016" s="1" cm="1">
        <f t="array" ref="AB1016">IF(Z1016&gt;0,INDEX($M$40:$M$61,Z1016+1,1),AB1015)</f>
        <v>46717</v>
      </c>
      <c r="AC1016" s="44">
        <f t="shared" si="153"/>
        <v>365</v>
      </c>
      <c r="AD1016" s="45">
        <f t="shared" si="154"/>
        <v>0.95711360205848117</v>
      </c>
      <c r="AE1016" s="45">
        <f t="shared" si="155"/>
        <v>0.93679475149841429</v>
      </c>
      <c r="AF1016" s="44">
        <f t="shared" si="158"/>
        <v>282</v>
      </c>
      <c r="AG1016" s="45">
        <f t="shared" si="156"/>
        <v>0.94137697750002602</v>
      </c>
      <c r="AH1016">
        <f t="shared" si="157"/>
        <v>2.1490294593257065E-2</v>
      </c>
      <c r="AI1016" s="40">
        <f ca="1"/>
        <v>2.1164559695288077E-2</v>
      </c>
      <c r="AJ1016" s="229">
        <v>-2E-3</v>
      </c>
      <c r="AK1016" s="230">
        <v>1.9490294593257067E-2</v>
      </c>
      <c r="AL1016" s="231">
        <v>0.94668451415702848</v>
      </c>
    </row>
    <row r="1017" spans="24:38">
      <c r="X1017" s="46">
        <v>1013</v>
      </c>
      <c r="Y1017" s="1">
        <f t="shared" si="151"/>
        <v>46635</v>
      </c>
      <c r="Z1017" s="44">
        <f t="shared" si="152"/>
        <v>0</v>
      </c>
      <c r="AA1017" s="1" cm="1">
        <f t="array" ref="AA1017">IF(Z1017&gt;0,INDEX($M$40:$M$61,Z1017,1),AA1016)</f>
        <v>46352</v>
      </c>
      <c r="AB1017" s="1" cm="1">
        <f t="array" ref="AB1017">IF(Z1017&gt;0,INDEX($M$40:$M$61,Z1017+1,1),AB1016)</f>
        <v>46717</v>
      </c>
      <c r="AC1017" s="44">
        <f t="shared" si="153"/>
        <v>365</v>
      </c>
      <c r="AD1017" s="45">
        <f t="shared" si="154"/>
        <v>0.95711360205848117</v>
      </c>
      <c r="AE1017" s="45">
        <f t="shared" si="155"/>
        <v>0.93679475149841429</v>
      </c>
      <c r="AF1017" s="44">
        <f t="shared" si="158"/>
        <v>283</v>
      </c>
      <c r="AG1017" s="45">
        <f t="shared" si="156"/>
        <v>0.94132163678343128</v>
      </c>
      <c r="AH1017">
        <f t="shared" si="157"/>
        <v>2.1489972424441096E-2</v>
      </c>
      <c r="AI1017" s="40">
        <f ca="1"/>
        <v>2.1164559695208141E-2</v>
      </c>
      <c r="AJ1017" s="229">
        <v>-2E-3</v>
      </c>
      <c r="AK1017" s="230">
        <v>1.9489972424441095E-2</v>
      </c>
      <c r="AL1017" s="231">
        <v>0.94663412049018136</v>
      </c>
    </row>
    <row r="1018" spans="24:38">
      <c r="X1018" s="46">
        <v>1014</v>
      </c>
      <c r="Y1018" s="1">
        <f t="shared" si="151"/>
        <v>46636</v>
      </c>
      <c r="Z1018" s="44">
        <f t="shared" si="152"/>
        <v>0</v>
      </c>
      <c r="AA1018" s="1" cm="1">
        <f t="array" ref="AA1018">IF(Z1018&gt;0,INDEX($M$40:$M$61,Z1018,1),AA1017)</f>
        <v>46352</v>
      </c>
      <c r="AB1018" s="1" cm="1">
        <f t="array" ref="AB1018">IF(Z1018&gt;0,INDEX($M$40:$M$61,Z1018+1,1),AB1017)</f>
        <v>46717</v>
      </c>
      <c r="AC1018" s="44">
        <f t="shared" si="153"/>
        <v>365</v>
      </c>
      <c r="AD1018" s="45">
        <f t="shared" si="154"/>
        <v>0.95711360205848117</v>
      </c>
      <c r="AE1018" s="45">
        <f t="shared" si="155"/>
        <v>0.93679475149841429</v>
      </c>
      <c r="AF1018" s="44">
        <f t="shared" si="158"/>
        <v>284</v>
      </c>
      <c r="AG1018" s="45">
        <f t="shared" si="156"/>
        <v>0.94126629932015049</v>
      </c>
      <c r="AH1018">
        <f t="shared" si="157"/>
        <v>2.1489650891066598E-2</v>
      </c>
      <c r="AI1018" s="40">
        <f ca="1"/>
        <v>2.1164559695208141E-2</v>
      </c>
      <c r="AJ1018" s="229">
        <v>-2E-3</v>
      </c>
      <c r="AK1018" s="230">
        <v>1.94896508910666E-2</v>
      </c>
      <c r="AL1018" s="231">
        <v>0.94658372950587688</v>
      </c>
    </row>
    <row r="1019" spans="24:38">
      <c r="X1019" s="46">
        <v>1015</v>
      </c>
      <c r="Y1019" s="1">
        <f t="shared" si="151"/>
        <v>46637</v>
      </c>
      <c r="Z1019" s="44">
        <f t="shared" si="152"/>
        <v>0</v>
      </c>
      <c r="AA1019" s="1" cm="1">
        <f t="array" ref="AA1019">IF(Z1019&gt;0,INDEX($M$40:$M$61,Z1019,1),AA1018)</f>
        <v>46352</v>
      </c>
      <c r="AB1019" s="1" cm="1">
        <f t="array" ref="AB1019">IF(Z1019&gt;0,INDEX($M$40:$M$61,Z1019+1,1),AB1018)</f>
        <v>46717</v>
      </c>
      <c r="AC1019" s="44">
        <f t="shared" si="153"/>
        <v>365</v>
      </c>
      <c r="AD1019" s="45">
        <f t="shared" si="154"/>
        <v>0.95711360205848117</v>
      </c>
      <c r="AE1019" s="45">
        <f t="shared" si="155"/>
        <v>0.93679475149841429</v>
      </c>
      <c r="AF1019" s="44">
        <f t="shared" si="158"/>
        <v>285</v>
      </c>
      <c r="AG1019" s="45">
        <f t="shared" si="156"/>
        <v>0.94121096510999236</v>
      </c>
      <c r="AH1019">
        <f t="shared" si="157"/>
        <v>2.148932999125544E-2</v>
      </c>
      <c r="AI1019" s="40">
        <f ca="1"/>
        <v>2.1164559695288077E-2</v>
      </c>
      <c r="AJ1019" s="229">
        <v>-2E-3</v>
      </c>
      <c r="AK1019" s="230">
        <v>1.9489329991255439E-2</v>
      </c>
      <c r="AL1019" s="231">
        <v>0.94653334120397226</v>
      </c>
    </row>
    <row r="1020" spans="24:38">
      <c r="X1020" s="46">
        <v>1016</v>
      </c>
      <c r="Y1020" s="1">
        <f t="shared" si="151"/>
        <v>46638</v>
      </c>
      <c r="Z1020" s="44">
        <f t="shared" si="152"/>
        <v>0</v>
      </c>
      <c r="AA1020" s="1" cm="1">
        <f t="array" ref="AA1020">IF(Z1020&gt;0,INDEX($M$40:$M$61,Z1020,1),AA1019)</f>
        <v>46352</v>
      </c>
      <c r="AB1020" s="1" cm="1">
        <f t="array" ref="AB1020">IF(Z1020&gt;0,INDEX($M$40:$M$61,Z1020+1,1),AB1019)</f>
        <v>46717</v>
      </c>
      <c r="AC1020" s="44">
        <f t="shared" si="153"/>
        <v>365</v>
      </c>
      <c r="AD1020" s="45">
        <f t="shared" si="154"/>
        <v>0.95711360205848117</v>
      </c>
      <c r="AE1020" s="45">
        <f t="shared" si="155"/>
        <v>0.93679475149841429</v>
      </c>
      <c r="AF1020" s="44">
        <f t="shared" si="158"/>
        <v>286</v>
      </c>
      <c r="AG1020" s="45">
        <f t="shared" si="156"/>
        <v>0.94115563415276593</v>
      </c>
      <c r="AH1020">
        <f t="shared" si="157"/>
        <v>2.1489009723136759E-2</v>
      </c>
      <c r="AI1020" s="40">
        <f ca="1"/>
        <v>2.1164559695208141E-2</v>
      </c>
      <c r="AJ1020" s="229">
        <v>-2E-3</v>
      </c>
      <c r="AK1020" s="230">
        <v>1.948900972313676E-2</v>
      </c>
      <c r="AL1020" s="231">
        <v>0.94648295558432483</v>
      </c>
    </row>
    <row r="1021" spans="24:38">
      <c r="X1021" s="46">
        <v>1017</v>
      </c>
      <c r="Y1021" s="1">
        <f t="shared" si="151"/>
        <v>46639</v>
      </c>
      <c r="Z1021" s="44">
        <f t="shared" si="152"/>
        <v>0</v>
      </c>
      <c r="AA1021" s="1" cm="1">
        <f t="array" ref="AA1021">IF(Z1021&gt;0,INDEX($M$40:$M$61,Z1021,1),AA1020)</f>
        <v>46352</v>
      </c>
      <c r="AB1021" s="1" cm="1">
        <f t="array" ref="AB1021">IF(Z1021&gt;0,INDEX($M$40:$M$61,Z1021+1,1),AB1020)</f>
        <v>46717</v>
      </c>
      <c r="AC1021" s="44">
        <f t="shared" si="153"/>
        <v>365</v>
      </c>
      <c r="AD1021" s="45">
        <f t="shared" si="154"/>
        <v>0.95711360205848117</v>
      </c>
      <c r="AE1021" s="45">
        <f t="shared" si="155"/>
        <v>0.93679475149841429</v>
      </c>
      <c r="AF1021" s="44">
        <f t="shared" si="158"/>
        <v>287</v>
      </c>
      <c r="AG1021" s="45">
        <f t="shared" si="156"/>
        <v>0.94110030644827969</v>
      </c>
      <c r="AH1021">
        <f t="shared" si="157"/>
        <v>2.1488690084847252E-2</v>
      </c>
      <c r="AI1021" s="40">
        <f ca="1"/>
        <v>2.1164559695288077E-2</v>
      </c>
      <c r="AJ1021" s="229">
        <v>-2E-3</v>
      </c>
      <c r="AK1021" s="230">
        <v>1.948869008484725E-2</v>
      </c>
      <c r="AL1021" s="231">
        <v>0.94643257264679181</v>
      </c>
    </row>
    <row r="1022" spans="24:38">
      <c r="X1022" s="46">
        <v>1018</v>
      </c>
      <c r="Y1022" s="1">
        <f t="shared" si="151"/>
        <v>46640</v>
      </c>
      <c r="Z1022" s="44">
        <f t="shared" si="152"/>
        <v>0</v>
      </c>
      <c r="AA1022" s="1" cm="1">
        <f t="array" ref="AA1022">IF(Z1022&gt;0,INDEX($M$40:$M$61,Z1022,1),AA1021)</f>
        <v>46352</v>
      </c>
      <c r="AB1022" s="1" cm="1">
        <f t="array" ref="AB1022">IF(Z1022&gt;0,INDEX($M$40:$M$61,Z1022+1,1),AB1021)</f>
        <v>46717</v>
      </c>
      <c r="AC1022" s="44">
        <f t="shared" si="153"/>
        <v>365</v>
      </c>
      <c r="AD1022" s="45">
        <f t="shared" si="154"/>
        <v>0.95711360205848117</v>
      </c>
      <c r="AE1022" s="45">
        <f t="shared" si="155"/>
        <v>0.93679475149841429</v>
      </c>
      <c r="AF1022" s="44">
        <f t="shared" si="158"/>
        <v>288</v>
      </c>
      <c r="AG1022" s="45">
        <f t="shared" si="156"/>
        <v>0.94104498199634257</v>
      </c>
      <c r="AH1022">
        <f t="shared" si="157"/>
        <v>2.1488371074530794E-2</v>
      </c>
      <c r="AI1022" s="40">
        <f ca="1"/>
        <v>2.1164559695208141E-2</v>
      </c>
      <c r="AJ1022" s="229">
        <v>-2E-3</v>
      </c>
      <c r="AK1022" s="230">
        <v>1.9488371074530796E-2</v>
      </c>
      <c r="AL1022" s="231">
        <v>0.94638219239123045</v>
      </c>
    </row>
    <row r="1023" spans="24:38">
      <c r="X1023" s="46">
        <v>1019</v>
      </c>
      <c r="Y1023" s="1">
        <f t="shared" si="151"/>
        <v>46641</v>
      </c>
      <c r="Z1023" s="44">
        <f t="shared" si="152"/>
        <v>0</v>
      </c>
      <c r="AA1023" s="1" cm="1">
        <f t="array" ref="AA1023">IF(Z1023&gt;0,INDEX($M$40:$M$61,Z1023,1),AA1022)</f>
        <v>46352</v>
      </c>
      <c r="AB1023" s="1" cm="1">
        <f t="array" ref="AB1023">IF(Z1023&gt;0,INDEX($M$40:$M$61,Z1023+1,1),AB1022)</f>
        <v>46717</v>
      </c>
      <c r="AC1023" s="44">
        <f t="shared" si="153"/>
        <v>365</v>
      </c>
      <c r="AD1023" s="45">
        <f t="shared" si="154"/>
        <v>0.95711360205848117</v>
      </c>
      <c r="AE1023" s="45">
        <f t="shared" si="155"/>
        <v>0.93679475149841429</v>
      </c>
      <c r="AF1023" s="44">
        <f t="shared" si="158"/>
        <v>289</v>
      </c>
      <c r="AG1023" s="45">
        <f t="shared" si="156"/>
        <v>0.94098966079676327</v>
      </c>
      <c r="AH1023">
        <f t="shared" si="157"/>
        <v>2.148805269033862E-2</v>
      </c>
      <c r="AI1023" s="40">
        <f ca="1"/>
        <v>2.1164559695288077E-2</v>
      </c>
      <c r="AJ1023" s="229">
        <v>-2E-3</v>
      </c>
      <c r="AK1023" s="230">
        <v>1.9488052690338618E-2</v>
      </c>
      <c r="AL1023" s="231">
        <v>0.94633181481749784</v>
      </c>
    </row>
    <row r="1024" spans="24:38">
      <c r="X1024" s="46">
        <v>1020</v>
      </c>
      <c r="Y1024" s="1">
        <f t="shared" si="151"/>
        <v>46642</v>
      </c>
      <c r="Z1024" s="44">
        <f t="shared" si="152"/>
        <v>0</v>
      </c>
      <c r="AA1024" s="1" cm="1">
        <f t="array" ref="AA1024">IF(Z1024&gt;0,INDEX($M$40:$M$61,Z1024,1),AA1023)</f>
        <v>46352</v>
      </c>
      <c r="AB1024" s="1" cm="1">
        <f t="array" ref="AB1024">IF(Z1024&gt;0,INDEX($M$40:$M$61,Z1024+1,1),AB1023)</f>
        <v>46717</v>
      </c>
      <c r="AC1024" s="44">
        <f t="shared" si="153"/>
        <v>365</v>
      </c>
      <c r="AD1024" s="45">
        <f t="shared" si="154"/>
        <v>0.95711360205848117</v>
      </c>
      <c r="AE1024" s="45">
        <f t="shared" si="155"/>
        <v>0.93679475149841429</v>
      </c>
      <c r="AF1024" s="44">
        <f t="shared" si="158"/>
        <v>290</v>
      </c>
      <c r="AG1024" s="45">
        <f t="shared" si="156"/>
        <v>0.94093434284935062</v>
      </c>
      <c r="AH1024">
        <f t="shared" si="157"/>
        <v>2.1487734930429183E-2</v>
      </c>
      <c r="AI1024" s="40">
        <f ca="1"/>
        <v>2.1164559695288077E-2</v>
      </c>
      <c r="AJ1024" s="229">
        <v>-2E-3</v>
      </c>
      <c r="AK1024" s="230">
        <v>1.9487734930429185E-2</v>
      </c>
      <c r="AL1024" s="231">
        <v>0.94628143992545122</v>
      </c>
    </row>
    <row r="1025" spans="24:38">
      <c r="X1025" s="46">
        <v>1021</v>
      </c>
      <c r="Y1025" s="1">
        <f t="shared" si="151"/>
        <v>46643</v>
      </c>
      <c r="Z1025" s="44">
        <f t="shared" si="152"/>
        <v>0</v>
      </c>
      <c r="AA1025" s="1" cm="1">
        <f t="array" ref="AA1025">IF(Z1025&gt;0,INDEX($M$40:$M$61,Z1025,1),AA1024)</f>
        <v>46352</v>
      </c>
      <c r="AB1025" s="1" cm="1">
        <f t="array" ref="AB1025">IF(Z1025&gt;0,INDEX($M$40:$M$61,Z1025+1,1),AB1024)</f>
        <v>46717</v>
      </c>
      <c r="AC1025" s="44">
        <f t="shared" si="153"/>
        <v>365</v>
      </c>
      <c r="AD1025" s="45">
        <f t="shared" si="154"/>
        <v>0.95711360205848117</v>
      </c>
      <c r="AE1025" s="45">
        <f t="shared" si="155"/>
        <v>0.93679475149841429</v>
      </c>
      <c r="AF1025" s="44">
        <f t="shared" si="158"/>
        <v>291</v>
      </c>
      <c r="AG1025" s="45">
        <f t="shared" si="156"/>
        <v>0.94087902815391344</v>
      </c>
      <c r="AH1025">
        <f t="shared" si="157"/>
        <v>2.1487417792968158E-2</v>
      </c>
      <c r="AI1025" s="40">
        <f ca="1"/>
        <v>2.1164559695288077E-2</v>
      </c>
      <c r="AJ1025" s="229">
        <v>-2E-3</v>
      </c>
      <c r="AK1025" s="230">
        <v>1.9487417792968156E-2</v>
      </c>
      <c r="AL1025" s="231">
        <v>0.94623106771494792</v>
      </c>
    </row>
    <row r="1026" spans="24:38">
      <c r="X1026" s="46">
        <v>1022</v>
      </c>
      <c r="Y1026" s="1">
        <f t="shared" si="151"/>
        <v>46644</v>
      </c>
      <c r="Z1026" s="44">
        <f t="shared" si="152"/>
        <v>0</v>
      </c>
      <c r="AA1026" s="1" cm="1">
        <f t="array" ref="AA1026">IF(Z1026&gt;0,INDEX($M$40:$M$61,Z1026,1),AA1025)</f>
        <v>46352</v>
      </c>
      <c r="AB1026" s="1" cm="1">
        <f t="array" ref="AB1026">IF(Z1026&gt;0,INDEX($M$40:$M$61,Z1026+1,1),AB1025)</f>
        <v>46717</v>
      </c>
      <c r="AC1026" s="44">
        <f t="shared" si="153"/>
        <v>365</v>
      </c>
      <c r="AD1026" s="45">
        <f t="shared" si="154"/>
        <v>0.95711360205848117</v>
      </c>
      <c r="AE1026" s="45">
        <f t="shared" si="155"/>
        <v>0.93679475149841429</v>
      </c>
      <c r="AF1026" s="44">
        <f t="shared" si="158"/>
        <v>292</v>
      </c>
      <c r="AG1026" s="45">
        <f t="shared" si="156"/>
        <v>0.94082371671026066</v>
      </c>
      <c r="AH1026">
        <f t="shared" si="157"/>
        <v>2.1487101276128347E-2</v>
      </c>
      <c r="AI1026" s="40">
        <f ca="1"/>
        <v>2.1164559695208141E-2</v>
      </c>
      <c r="AJ1026" s="229">
        <v>-2E-3</v>
      </c>
      <c r="AK1026" s="230">
        <v>1.9487101276128349E-2</v>
      </c>
      <c r="AL1026" s="231">
        <v>0.94618069818584527</v>
      </c>
    </row>
    <row r="1027" spans="24:38">
      <c r="X1027" s="46">
        <v>1023</v>
      </c>
      <c r="Y1027" s="1">
        <f t="shared" si="151"/>
        <v>46645</v>
      </c>
      <c r="Z1027" s="44">
        <f t="shared" si="152"/>
        <v>0</v>
      </c>
      <c r="AA1027" s="1" cm="1">
        <f t="array" ref="AA1027">IF(Z1027&gt;0,INDEX($M$40:$M$61,Z1027,1),AA1026)</f>
        <v>46352</v>
      </c>
      <c r="AB1027" s="1" cm="1">
        <f t="array" ref="AB1027">IF(Z1027&gt;0,INDEX($M$40:$M$61,Z1027+1,1),AB1026)</f>
        <v>46717</v>
      </c>
      <c r="AC1027" s="44">
        <f t="shared" si="153"/>
        <v>365</v>
      </c>
      <c r="AD1027" s="45">
        <f t="shared" si="154"/>
        <v>0.95711360205848117</v>
      </c>
      <c r="AE1027" s="45">
        <f t="shared" si="155"/>
        <v>0.93679475149841429</v>
      </c>
      <c r="AF1027" s="44">
        <f t="shared" si="158"/>
        <v>293</v>
      </c>
      <c r="AG1027" s="45">
        <f t="shared" si="156"/>
        <v>0.94076840851820098</v>
      </c>
      <c r="AH1027">
        <f t="shared" si="157"/>
        <v>2.1486785378089811E-2</v>
      </c>
      <c r="AI1027" s="40">
        <f ca="1"/>
        <v>2.1164559695208141E-2</v>
      </c>
      <c r="AJ1027" s="229">
        <v>-2E-3</v>
      </c>
      <c r="AK1027" s="230">
        <v>1.9486785378089809E-2</v>
      </c>
      <c r="AL1027" s="231">
        <v>0.9461303313380004</v>
      </c>
    </row>
    <row r="1028" spans="24:38">
      <c r="X1028" s="46">
        <v>1024</v>
      </c>
      <c r="Y1028" s="1">
        <f t="shared" si="151"/>
        <v>46646</v>
      </c>
      <c r="Z1028" s="44">
        <f t="shared" si="152"/>
        <v>0</v>
      </c>
      <c r="AA1028" s="1" cm="1">
        <f t="array" ref="AA1028">IF(Z1028&gt;0,INDEX($M$40:$M$61,Z1028,1),AA1027)</f>
        <v>46352</v>
      </c>
      <c r="AB1028" s="1" cm="1">
        <f t="array" ref="AB1028">IF(Z1028&gt;0,INDEX($M$40:$M$61,Z1028+1,1),AB1027)</f>
        <v>46717</v>
      </c>
      <c r="AC1028" s="44">
        <f t="shared" si="153"/>
        <v>365</v>
      </c>
      <c r="AD1028" s="45">
        <f t="shared" si="154"/>
        <v>0.95711360205848117</v>
      </c>
      <c r="AE1028" s="45">
        <f t="shared" si="155"/>
        <v>0.93679475149841429</v>
      </c>
      <c r="AF1028" s="44">
        <f t="shared" si="158"/>
        <v>294</v>
      </c>
      <c r="AG1028" s="45">
        <f t="shared" si="156"/>
        <v>0.94071310357754334</v>
      </c>
      <c r="AH1028">
        <f t="shared" si="157"/>
        <v>2.1486470097039606E-2</v>
      </c>
      <c r="AI1028" s="40">
        <f ca="1"/>
        <v>2.1164559695208141E-2</v>
      </c>
      <c r="AJ1028" s="229">
        <v>-2E-3</v>
      </c>
      <c r="AK1028" s="230">
        <v>1.9486470097039604E-2</v>
      </c>
      <c r="AL1028" s="231">
        <v>0.94607996717127074</v>
      </c>
    </row>
    <row r="1029" spans="24:38">
      <c r="X1029" s="46">
        <v>1025</v>
      </c>
      <c r="Y1029" s="1">
        <f t="shared" si="151"/>
        <v>46647</v>
      </c>
      <c r="Z1029" s="44">
        <f t="shared" si="152"/>
        <v>0</v>
      </c>
      <c r="AA1029" s="1" cm="1">
        <f t="array" ref="AA1029">IF(Z1029&gt;0,INDEX($M$40:$M$61,Z1029,1),AA1028)</f>
        <v>46352</v>
      </c>
      <c r="AB1029" s="1" cm="1">
        <f t="array" ref="AB1029">IF(Z1029&gt;0,INDEX($M$40:$M$61,Z1029+1,1),AB1028)</f>
        <v>46717</v>
      </c>
      <c r="AC1029" s="44">
        <f t="shared" si="153"/>
        <v>365</v>
      </c>
      <c r="AD1029" s="45">
        <f t="shared" si="154"/>
        <v>0.95711360205848117</v>
      </c>
      <c r="AE1029" s="45">
        <f t="shared" si="155"/>
        <v>0.93679475149841429</v>
      </c>
      <c r="AF1029" s="44">
        <f t="shared" si="158"/>
        <v>295</v>
      </c>
      <c r="AG1029" s="45">
        <f t="shared" si="156"/>
        <v>0.94065780188809645</v>
      </c>
      <c r="AH1029">
        <f t="shared" si="157"/>
        <v>2.1486155431171987E-2</v>
      </c>
      <c r="AI1029" s="40">
        <f ca="1"/>
        <v>2.1164559695288077E-2</v>
      </c>
      <c r="AJ1029" s="229">
        <v>-2E-3</v>
      </c>
      <c r="AK1029" s="230">
        <v>1.9486155431171985E-2</v>
      </c>
      <c r="AL1029" s="231">
        <v>0.94602960568551331</v>
      </c>
    </row>
    <row r="1030" spans="24:38">
      <c r="X1030" s="46">
        <v>1026</v>
      </c>
      <c r="Y1030" s="1">
        <f t="shared" ref="Y1030:Y1093" si="159">Y1029+1</f>
        <v>46648</v>
      </c>
      <c r="Z1030" s="44">
        <f t="shared" ref="Z1030:Z1093" si="160">IFERROR(MATCH(Y1030,$M$40:$M$61,0),0)</f>
        <v>0</v>
      </c>
      <c r="AA1030" s="1" cm="1">
        <f t="array" ref="AA1030">IF(Z1030&gt;0,INDEX($M$40:$M$61,Z1030,1),AA1029)</f>
        <v>46352</v>
      </c>
      <c r="AB1030" s="1" cm="1">
        <f t="array" ref="AB1030">IF(Z1030&gt;0,INDEX($M$40:$M$61,Z1030+1,1),AB1029)</f>
        <v>46717</v>
      </c>
      <c r="AC1030" s="44">
        <f t="shared" ref="AC1030:AC1093" si="161">_xlfn.DAYS(AB1030,AA1030)</f>
        <v>365</v>
      </c>
      <c r="AD1030" s="45">
        <f t="shared" ref="AD1030:AD1093" si="162">VLOOKUP(AA1030,$M$40:$P$61,4,FALSE)</f>
        <v>0.95711360205848117</v>
      </c>
      <c r="AE1030" s="45">
        <f t="shared" ref="AE1030:AE1093" si="163">VLOOKUP(AB1030,$M$10:$P$36,4,FALSE)</f>
        <v>0.93679475149841429</v>
      </c>
      <c r="AF1030" s="44">
        <f t="shared" si="158"/>
        <v>296</v>
      </c>
      <c r="AG1030" s="45">
        <f t="shared" ref="AG1030:AG1093" si="164">IF(AF1030=0,AD1030,AD1030*(AE1030/AD1030)^(AF1030/AC1030))</f>
        <v>0.94060250344966934</v>
      </c>
      <c r="AH1030">
        <f t="shared" ref="AH1030:AH1093" si="165">-LN(AG1030)*360/X1030</f>
        <v>2.14858413786881E-2</v>
      </c>
      <c r="AI1030" s="40">
        <f ca="1"/>
        <v>2.1164559695208141E-2</v>
      </c>
      <c r="AJ1030" s="229">
        <v>-2E-3</v>
      </c>
      <c r="AK1030" s="230">
        <v>1.9485841378688099E-2</v>
      </c>
      <c r="AL1030" s="231">
        <v>0.94597924688058566</v>
      </c>
    </row>
    <row r="1031" spans="24:38">
      <c r="X1031" s="46">
        <v>1027</v>
      </c>
      <c r="Y1031" s="1">
        <f t="shared" si="159"/>
        <v>46649</v>
      </c>
      <c r="Z1031" s="44">
        <f t="shared" si="160"/>
        <v>0</v>
      </c>
      <c r="AA1031" s="1" cm="1">
        <f t="array" ref="AA1031">IF(Z1031&gt;0,INDEX($M$40:$M$61,Z1031,1),AA1030)</f>
        <v>46352</v>
      </c>
      <c r="AB1031" s="1" cm="1">
        <f t="array" ref="AB1031">IF(Z1031&gt;0,INDEX($M$40:$M$61,Z1031+1,1),AB1030)</f>
        <v>46717</v>
      </c>
      <c r="AC1031" s="44">
        <f t="shared" si="161"/>
        <v>365</v>
      </c>
      <c r="AD1031" s="45">
        <f t="shared" si="162"/>
        <v>0.95711360205848117</v>
      </c>
      <c r="AE1031" s="45">
        <f t="shared" si="163"/>
        <v>0.93679475149841429</v>
      </c>
      <c r="AF1031" s="44">
        <f t="shared" si="158"/>
        <v>297</v>
      </c>
      <c r="AG1031" s="45">
        <f t="shared" si="164"/>
        <v>0.94054720826207094</v>
      </c>
      <c r="AH1031">
        <f t="shared" si="165"/>
        <v>2.1485527937796154E-2</v>
      </c>
      <c r="AI1031" s="40">
        <f ca="1"/>
        <v>2.1164559695208141E-2</v>
      </c>
      <c r="AJ1031" s="229">
        <v>-2E-3</v>
      </c>
      <c r="AK1031" s="230">
        <v>1.9485527937796156E-2</v>
      </c>
      <c r="AL1031" s="231">
        <v>0.94592889075634501</v>
      </c>
    </row>
    <row r="1032" spans="24:38">
      <c r="X1032" s="46">
        <v>1028</v>
      </c>
      <c r="Y1032" s="1">
        <f t="shared" si="159"/>
        <v>46650</v>
      </c>
      <c r="Z1032" s="44">
        <f t="shared" si="160"/>
        <v>0</v>
      </c>
      <c r="AA1032" s="1" cm="1">
        <f t="array" ref="AA1032">IF(Z1032&gt;0,INDEX($M$40:$M$61,Z1032,1),AA1031)</f>
        <v>46352</v>
      </c>
      <c r="AB1032" s="1" cm="1">
        <f t="array" ref="AB1032">IF(Z1032&gt;0,INDEX($M$40:$M$61,Z1032+1,1),AB1031)</f>
        <v>46717</v>
      </c>
      <c r="AC1032" s="44">
        <f t="shared" si="161"/>
        <v>365</v>
      </c>
      <c r="AD1032" s="45">
        <f t="shared" si="162"/>
        <v>0.95711360205848117</v>
      </c>
      <c r="AE1032" s="45">
        <f t="shared" si="163"/>
        <v>0.93679475149841429</v>
      </c>
      <c r="AF1032" s="44">
        <f t="shared" si="158"/>
        <v>298</v>
      </c>
      <c r="AG1032" s="45">
        <f t="shared" si="164"/>
        <v>0.94049191632510987</v>
      </c>
      <c r="AH1032">
        <f t="shared" si="165"/>
        <v>2.1485215106711461E-2</v>
      </c>
      <c r="AI1032" s="40">
        <f ca="1"/>
        <v>2.1164559695288077E-2</v>
      </c>
      <c r="AJ1032" s="229">
        <v>-2E-3</v>
      </c>
      <c r="AK1032" s="230">
        <v>1.9485215106711459E-2</v>
      </c>
      <c r="AL1032" s="231">
        <v>0.94587853731264848</v>
      </c>
    </row>
    <row r="1033" spans="24:38">
      <c r="X1033" s="46">
        <v>1029</v>
      </c>
      <c r="Y1033" s="1">
        <f t="shared" si="159"/>
        <v>46651</v>
      </c>
      <c r="Z1033" s="44">
        <f t="shared" si="160"/>
        <v>0</v>
      </c>
      <c r="AA1033" s="1" cm="1">
        <f t="array" ref="AA1033">IF(Z1033&gt;0,INDEX($M$40:$M$61,Z1033,1),AA1032)</f>
        <v>46352</v>
      </c>
      <c r="AB1033" s="1" cm="1">
        <f t="array" ref="AB1033">IF(Z1033&gt;0,INDEX($M$40:$M$61,Z1033+1,1),AB1032)</f>
        <v>46717</v>
      </c>
      <c r="AC1033" s="44">
        <f t="shared" si="161"/>
        <v>365</v>
      </c>
      <c r="AD1033" s="45">
        <f t="shared" si="162"/>
        <v>0.95711360205848117</v>
      </c>
      <c r="AE1033" s="45">
        <f t="shared" si="163"/>
        <v>0.93679475149841429</v>
      </c>
      <c r="AF1033" s="44">
        <f t="shared" si="158"/>
        <v>299</v>
      </c>
      <c r="AG1033" s="45">
        <f t="shared" si="164"/>
        <v>0.94043662763859526</v>
      </c>
      <c r="AH1033">
        <f t="shared" si="165"/>
        <v>2.1484902883656069E-2</v>
      </c>
      <c r="AI1033" s="40">
        <f ca="1"/>
        <v>2.1164559695288077E-2</v>
      </c>
      <c r="AJ1033" s="229">
        <v>-2E-3</v>
      </c>
      <c r="AK1033" s="230">
        <v>1.948490288365607E-2</v>
      </c>
      <c r="AL1033" s="231">
        <v>0.94582818654935352</v>
      </c>
    </row>
    <row r="1034" spans="24:38">
      <c r="X1034" s="46">
        <v>1030</v>
      </c>
      <c r="Y1034" s="1">
        <f t="shared" si="159"/>
        <v>46652</v>
      </c>
      <c r="Z1034" s="44">
        <f t="shared" si="160"/>
        <v>0</v>
      </c>
      <c r="AA1034" s="1" cm="1">
        <f t="array" ref="AA1034">IF(Z1034&gt;0,INDEX($M$40:$M$61,Z1034,1),AA1033)</f>
        <v>46352</v>
      </c>
      <c r="AB1034" s="1" cm="1">
        <f t="array" ref="AB1034">IF(Z1034&gt;0,INDEX($M$40:$M$61,Z1034+1,1),AB1033)</f>
        <v>46717</v>
      </c>
      <c r="AC1034" s="44">
        <f t="shared" si="161"/>
        <v>365</v>
      </c>
      <c r="AD1034" s="45">
        <f t="shared" si="162"/>
        <v>0.95711360205848117</v>
      </c>
      <c r="AE1034" s="45">
        <f t="shared" si="163"/>
        <v>0.93679475149841429</v>
      </c>
      <c r="AF1034" s="44">
        <f t="shared" si="158"/>
        <v>300</v>
      </c>
      <c r="AG1034" s="45">
        <f t="shared" si="164"/>
        <v>0.94038134220233605</v>
      </c>
      <c r="AH1034">
        <f t="shared" si="165"/>
        <v>2.1484591266859001E-2</v>
      </c>
      <c r="AI1034" s="40">
        <f ca="1"/>
        <v>2.1164559695208141E-2</v>
      </c>
      <c r="AJ1034" s="229">
        <v>-2E-3</v>
      </c>
      <c r="AK1034" s="230">
        <v>1.9484591266859003E-2</v>
      </c>
      <c r="AL1034" s="231">
        <v>0.94577783846631769</v>
      </c>
    </row>
    <row r="1035" spans="24:38">
      <c r="X1035" s="46">
        <v>1031</v>
      </c>
      <c r="Y1035" s="1">
        <f t="shared" si="159"/>
        <v>46653</v>
      </c>
      <c r="Z1035" s="44">
        <f t="shared" si="160"/>
        <v>0</v>
      </c>
      <c r="AA1035" s="1" cm="1">
        <f t="array" ref="AA1035">IF(Z1035&gt;0,INDEX($M$40:$M$61,Z1035,1),AA1034)</f>
        <v>46352</v>
      </c>
      <c r="AB1035" s="1" cm="1">
        <f t="array" ref="AB1035">IF(Z1035&gt;0,INDEX($M$40:$M$61,Z1035+1,1),AB1034)</f>
        <v>46717</v>
      </c>
      <c r="AC1035" s="44">
        <f t="shared" si="161"/>
        <v>365</v>
      </c>
      <c r="AD1035" s="45">
        <f t="shared" si="162"/>
        <v>0.95711360205848117</v>
      </c>
      <c r="AE1035" s="45">
        <f t="shared" si="163"/>
        <v>0.93679475149841429</v>
      </c>
      <c r="AF1035" s="44">
        <f t="shared" si="158"/>
        <v>301</v>
      </c>
      <c r="AG1035" s="45">
        <f t="shared" si="164"/>
        <v>0.94032606001614094</v>
      </c>
      <c r="AH1035">
        <f t="shared" si="165"/>
        <v>2.1484280254556263E-2</v>
      </c>
      <c r="AI1035" s="40">
        <f ca="1"/>
        <v>2.1164559695288077E-2</v>
      </c>
      <c r="AJ1035" s="229">
        <v>-2E-3</v>
      </c>
      <c r="AK1035" s="230">
        <v>1.9484280254556265E-2</v>
      </c>
      <c r="AL1035" s="231">
        <v>0.94572749306339776</v>
      </c>
    </row>
    <row r="1036" spans="24:38">
      <c r="X1036" s="46">
        <v>1032</v>
      </c>
      <c r="Y1036" s="1">
        <f t="shared" si="159"/>
        <v>46654</v>
      </c>
      <c r="Z1036" s="44">
        <f t="shared" si="160"/>
        <v>0</v>
      </c>
      <c r="AA1036" s="1" cm="1">
        <f t="array" ref="AA1036">IF(Z1036&gt;0,INDEX($M$40:$M$61,Z1036,1),AA1035)</f>
        <v>46352</v>
      </c>
      <c r="AB1036" s="1" cm="1">
        <f t="array" ref="AB1036">IF(Z1036&gt;0,INDEX($M$40:$M$61,Z1036+1,1),AB1035)</f>
        <v>46717</v>
      </c>
      <c r="AC1036" s="44">
        <f t="shared" si="161"/>
        <v>365</v>
      </c>
      <c r="AD1036" s="45">
        <f t="shared" si="162"/>
        <v>0.95711360205848117</v>
      </c>
      <c r="AE1036" s="45">
        <f t="shared" si="163"/>
        <v>0.93679475149841429</v>
      </c>
      <c r="AF1036" s="44">
        <f t="shared" ref="AF1036:AF1099" si="166">IF(Z1036&lt;&gt;0,0,AF1035+1)</f>
        <v>302</v>
      </c>
      <c r="AG1036" s="45">
        <f t="shared" si="164"/>
        <v>0.9402707810798191</v>
      </c>
      <c r="AH1036">
        <f t="shared" si="165"/>
        <v>2.1483969844990517E-2</v>
      </c>
      <c r="AI1036" s="40">
        <f ca="1"/>
        <v>2.1164559695288077E-2</v>
      </c>
      <c r="AJ1036" s="229">
        <v>-2E-3</v>
      </c>
      <c r="AK1036" s="230">
        <v>1.9483969844990519E-2</v>
      </c>
      <c r="AL1036" s="231">
        <v>0.94567715034045163</v>
      </c>
    </row>
    <row r="1037" spans="24:38">
      <c r="X1037" s="46">
        <v>1033</v>
      </c>
      <c r="Y1037" s="1">
        <f t="shared" si="159"/>
        <v>46655</v>
      </c>
      <c r="Z1037" s="44">
        <f t="shared" si="160"/>
        <v>0</v>
      </c>
      <c r="AA1037" s="1" cm="1">
        <f t="array" ref="AA1037">IF(Z1037&gt;0,INDEX($M$40:$M$61,Z1037,1),AA1036)</f>
        <v>46352</v>
      </c>
      <c r="AB1037" s="1" cm="1">
        <f t="array" ref="AB1037">IF(Z1037&gt;0,INDEX($M$40:$M$61,Z1037+1,1),AB1036)</f>
        <v>46717</v>
      </c>
      <c r="AC1037" s="44">
        <f t="shared" si="161"/>
        <v>365</v>
      </c>
      <c r="AD1037" s="45">
        <f t="shared" si="162"/>
        <v>0.95711360205848117</v>
      </c>
      <c r="AE1037" s="45">
        <f t="shared" si="163"/>
        <v>0.93679475149841429</v>
      </c>
      <c r="AF1037" s="44">
        <f t="shared" si="166"/>
        <v>303</v>
      </c>
      <c r="AG1037" s="45">
        <f t="shared" si="164"/>
        <v>0.94021550539317955</v>
      </c>
      <c r="AH1037">
        <f t="shared" si="165"/>
        <v>2.1483660036411285E-2</v>
      </c>
      <c r="AI1037" s="40">
        <f ca="1"/>
        <v>2.1164559695208141E-2</v>
      </c>
      <c r="AJ1037" s="229">
        <v>-2E-3</v>
      </c>
      <c r="AK1037" s="230">
        <v>1.9483660036411284E-2</v>
      </c>
      <c r="AL1037" s="231">
        <v>0.94562681029733642</v>
      </c>
    </row>
    <row r="1038" spans="24:38">
      <c r="X1038" s="46">
        <v>1034</v>
      </c>
      <c r="Y1038" s="1">
        <f t="shared" si="159"/>
        <v>46656</v>
      </c>
      <c r="Z1038" s="44">
        <f t="shared" si="160"/>
        <v>0</v>
      </c>
      <c r="AA1038" s="1" cm="1">
        <f t="array" ref="AA1038">IF(Z1038&gt;0,INDEX($M$40:$M$61,Z1038,1),AA1037)</f>
        <v>46352</v>
      </c>
      <c r="AB1038" s="1" cm="1">
        <f t="array" ref="AB1038">IF(Z1038&gt;0,INDEX($M$40:$M$61,Z1038+1,1),AB1037)</f>
        <v>46717</v>
      </c>
      <c r="AC1038" s="44">
        <f t="shared" si="161"/>
        <v>365</v>
      </c>
      <c r="AD1038" s="45">
        <f t="shared" si="162"/>
        <v>0.95711360205848117</v>
      </c>
      <c r="AE1038" s="45">
        <f t="shared" si="163"/>
        <v>0.93679475149841429</v>
      </c>
      <c r="AF1038" s="44">
        <f t="shared" si="166"/>
        <v>304</v>
      </c>
      <c r="AG1038" s="45">
        <f t="shared" si="164"/>
        <v>0.94016023295603079</v>
      </c>
      <c r="AH1038">
        <f t="shared" si="165"/>
        <v>2.1483350827075073E-2</v>
      </c>
      <c r="AI1038" s="40">
        <f ca="1"/>
        <v>2.1164559695288077E-2</v>
      </c>
      <c r="AJ1038" s="229">
        <v>-2E-3</v>
      </c>
      <c r="AK1038" s="230">
        <v>1.9483350827075072E-2</v>
      </c>
      <c r="AL1038" s="231">
        <v>0.94557647293390923</v>
      </c>
    </row>
    <row r="1039" spans="24:38">
      <c r="X1039" s="46">
        <v>1035</v>
      </c>
      <c r="Y1039" s="1">
        <f t="shared" si="159"/>
        <v>46657</v>
      </c>
      <c r="Z1039" s="44">
        <f t="shared" si="160"/>
        <v>0</v>
      </c>
      <c r="AA1039" s="1" cm="1">
        <f t="array" ref="AA1039">IF(Z1039&gt;0,INDEX($M$40:$M$61,Z1039,1),AA1038)</f>
        <v>46352</v>
      </c>
      <c r="AB1039" s="1" cm="1">
        <f t="array" ref="AB1039">IF(Z1039&gt;0,INDEX($M$40:$M$61,Z1039+1,1),AB1038)</f>
        <v>46717</v>
      </c>
      <c r="AC1039" s="44">
        <f t="shared" si="161"/>
        <v>365</v>
      </c>
      <c r="AD1039" s="45">
        <f t="shared" si="162"/>
        <v>0.95711360205848117</v>
      </c>
      <c r="AE1039" s="45">
        <f t="shared" si="163"/>
        <v>0.93679475149841429</v>
      </c>
      <c r="AF1039" s="44">
        <f t="shared" si="166"/>
        <v>305</v>
      </c>
      <c r="AG1039" s="45">
        <f t="shared" si="164"/>
        <v>0.94010496376818231</v>
      </c>
      <c r="AH1039">
        <f t="shared" si="165"/>
        <v>2.1483042215244743E-2</v>
      </c>
      <c r="AI1039" s="40">
        <f ca="1"/>
        <v>2.1164559695208141E-2</v>
      </c>
      <c r="AJ1039" s="229">
        <v>-2E-3</v>
      </c>
      <c r="AK1039" s="230">
        <v>1.9483042215244745E-2</v>
      </c>
      <c r="AL1039" s="231">
        <v>0.94552613825002774</v>
      </c>
    </row>
    <row r="1040" spans="24:38">
      <c r="X1040" s="46">
        <v>1036</v>
      </c>
      <c r="Y1040" s="1">
        <f t="shared" si="159"/>
        <v>46658</v>
      </c>
      <c r="Z1040" s="44">
        <f t="shared" si="160"/>
        <v>0</v>
      </c>
      <c r="AA1040" s="1" cm="1">
        <f t="array" ref="AA1040">IF(Z1040&gt;0,INDEX($M$40:$M$61,Z1040,1),AA1039)</f>
        <v>46352</v>
      </c>
      <c r="AB1040" s="1" cm="1">
        <f t="array" ref="AB1040">IF(Z1040&gt;0,INDEX($M$40:$M$61,Z1040+1,1),AB1039)</f>
        <v>46717</v>
      </c>
      <c r="AC1040" s="44">
        <f t="shared" si="161"/>
        <v>365</v>
      </c>
      <c r="AD1040" s="45">
        <f t="shared" si="162"/>
        <v>0.95711360205848117</v>
      </c>
      <c r="AE1040" s="45">
        <f t="shared" si="163"/>
        <v>0.93679475149841429</v>
      </c>
      <c r="AF1040" s="44">
        <f t="shared" si="166"/>
        <v>306</v>
      </c>
      <c r="AG1040" s="45">
        <f t="shared" si="164"/>
        <v>0.94004969782944281</v>
      </c>
      <c r="AH1040">
        <f t="shared" si="165"/>
        <v>2.1482734199190178E-2</v>
      </c>
      <c r="AI1040" s="40">
        <f ca="1"/>
        <v>2.1164559695288077E-2</v>
      </c>
      <c r="AJ1040" s="229">
        <v>-2E-3</v>
      </c>
      <c r="AK1040" s="230">
        <v>1.948273419919018E-2</v>
      </c>
      <c r="AL1040" s="231">
        <v>0.94547580624554928</v>
      </c>
    </row>
    <row r="1041" spans="24:38">
      <c r="X1041" s="46">
        <v>1037</v>
      </c>
      <c r="Y1041" s="1">
        <f t="shared" si="159"/>
        <v>46659</v>
      </c>
      <c r="Z1041" s="44">
        <f t="shared" si="160"/>
        <v>0</v>
      </c>
      <c r="AA1041" s="1" cm="1">
        <f t="array" ref="AA1041">IF(Z1041&gt;0,INDEX($M$40:$M$61,Z1041,1),AA1040)</f>
        <v>46352</v>
      </c>
      <c r="AB1041" s="1" cm="1">
        <f t="array" ref="AB1041">IF(Z1041&gt;0,INDEX($M$40:$M$61,Z1041+1,1),AB1040)</f>
        <v>46717</v>
      </c>
      <c r="AC1041" s="44">
        <f t="shared" si="161"/>
        <v>365</v>
      </c>
      <c r="AD1041" s="45">
        <f t="shared" si="162"/>
        <v>0.95711360205848117</v>
      </c>
      <c r="AE1041" s="45">
        <f t="shared" si="163"/>
        <v>0.93679475149841429</v>
      </c>
      <c r="AF1041" s="44">
        <f t="shared" si="166"/>
        <v>307</v>
      </c>
      <c r="AG1041" s="45">
        <f t="shared" si="164"/>
        <v>0.93999443513962155</v>
      </c>
      <c r="AH1041">
        <f t="shared" si="165"/>
        <v>2.1482426777187719E-2</v>
      </c>
      <c r="AI1041" s="40">
        <f ca="1"/>
        <v>2.1164559695208141E-2</v>
      </c>
      <c r="AJ1041" s="229">
        <v>-2E-3</v>
      </c>
      <c r="AK1041" s="230">
        <v>1.9482426777187721E-2</v>
      </c>
      <c r="AL1041" s="231">
        <v>0.94542547692033119</v>
      </c>
    </row>
    <row r="1042" spans="24:38">
      <c r="X1042" s="46">
        <v>1038</v>
      </c>
      <c r="Y1042" s="1">
        <f t="shared" si="159"/>
        <v>46660</v>
      </c>
      <c r="Z1042" s="44">
        <f t="shared" si="160"/>
        <v>0</v>
      </c>
      <c r="AA1042" s="1" cm="1">
        <f t="array" ref="AA1042">IF(Z1042&gt;0,INDEX($M$40:$M$61,Z1042,1),AA1041)</f>
        <v>46352</v>
      </c>
      <c r="AB1042" s="1" cm="1">
        <f t="array" ref="AB1042">IF(Z1042&gt;0,INDEX($M$40:$M$61,Z1042+1,1),AB1041)</f>
        <v>46717</v>
      </c>
      <c r="AC1042" s="44">
        <f t="shared" si="161"/>
        <v>365</v>
      </c>
      <c r="AD1042" s="45">
        <f t="shared" si="162"/>
        <v>0.95711360205848117</v>
      </c>
      <c r="AE1042" s="45">
        <f t="shared" si="163"/>
        <v>0.93679475149841429</v>
      </c>
      <c r="AF1042" s="44">
        <f t="shared" si="166"/>
        <v>308</v>
      </c>
      <c r="AG1042" s="45">
        <f t="shared" si="164"/>
        <v>0.93993917569852714</v>
      </c>
      <c r="AH1042">
        <f t="shared" si="165"/>
        <v>2.1482119947520601E-2</v>
      </c>
      <c r="AI1042" s="40">
        <f ca="1"/>
        <v>2.1164559695288077E-2</v>
      </c>
      <c r="AJ1042" s="229">
        <v>-2E-3</v>
      </c>
      <c r="AK1042" s="230">
        <v>1.9482119947520603E-2</v>
      </c>
      <c r="AL1042" s="231">
        <v>0.94537515027423069</v>
      </c>
    </row>
    <row r="1043" spans="24:38">
      <c r="X1043" s="46">
        <v>1039</v>
      </c>
      <c r="Y1043" s="1">
        <f t="shared" si="159"/>
        <v>46661</v>
      </c>
      <c r="Z1043" s="44">
        <f t="shared" si="160"/>
        <v>0</v>
      </c>
      <c r="AA1043" s="1" cm="1">
        <f t="array" ref="AA1043">IF(Z1043&gt;0,INDEX($M$40:$M$61,Z1043,1),AA1042)</f>
        <v>46352</v>
      </c>
      <c r="AB1043" s="1" cm="1">
        <f t="array" ref="AB1043">IF(Z1043&gt;0,INDEX($M$40:$M$61,Z1043+1,1),AB1042)</f>
        <v>46717</v>
      </c>
      <c r="AC1043" s="44">
        <f t="shared" si="161"/>
        <v>365</v>
      </c>
      <c r="AD1043" s="45">
        <f t="shared" si="162"/>
        <v>0.95711360205848117</v>
      </c>
      <c r="AE1043" s="45">
        <f t="shared" si="163"/>
        <v>0.93679475149841429</v>
      </c>
      <c r="AF1043" s="44">
        <f t="shared" si="166"/>
        <v>309</v>
      </c>
      <c r="AG1043" s="45">
        <f t="shared" si="164"/>
        <v>0.93988391950596883</v>
      </c>
      <c r="AH1043">
        <f t="shared" si="165"/>
        <v>2.1481813708478431E-2</v>
      </c>
      <c r="AI1043" s="40">
        <f ca="1"/>
        <v>2.1164559695288077E-2</v>
      </c>
      <c r="AJ1043" s="229">
        <v>-2E-3</v>
      </c>
      <c r="AK1043" s="230">
        <v>1.9481813708478429E-2</v>
      </c>
      <c r="AL1043" s="231">
        <v>0.94532482630710535</v>
      </c>
    </row>
    <row r="1044" spans="24:38">
      <c r="X1044" s="46">
        <v>1040</v>
      </c>
      <c r="Y1044" s="1">
        <f t="shared" si="159"/>
        <v>46662</v>
      </c>
      <c r="Z1044" s="44">
        <f t="shared" si="160"/>
        <v>0</v>
      </c>
      <c r="AA1044" s="1" cm="1">
        <f t="array" ref="AA1044">IF(Z1044&gt;0,INDEX($M$40:$M$61,Z1044,1),AA1043)</f>
        <v>46352</v>
      </c>
      <c r="AB1044" s="1" cm="1">
        <f t="array" ref="AB1044">IF(Z1044&gt;0,INDEX($M$40:$M$61,Z1044+1,1),AB1043)</f>
        <v>46717</v>
      </c>
      <c r="AC1044" s="44">
        <f t="shared" si="161"/>
        <v>365</v>
      </c>
      <c r="AD1044" s="45">
        <f t="shared" si="162"/>
        <v>0.95711360205848117</v>
      </c>
      <c r="AE1044" s="45">
        <f t="shared" si="163"/>
        <v>0.93679475149841429</v>
      </c>
      <c r="AF1044" s="44">
        <f t="shared" si="166"/>
        <v>310</v>
      </c>
      <c r="AG1044" s="45">
        <f t="shared" si="164"/>
        <v>0.93982866656175557</v>
      </c>
      <c r="AH1044">
        <f t="shared" si="165"/>
        <v>2.1481508058357524E-2</v>
      </c>
      <c r="AI1044" s="40">
        <f ca="1"/>
        <v>2.1164559695288077E-2</v>
      </c>
      <c r="AJ1044" s="229">
        <v>-2E-3</v>
      </c>
      <c r="AK1044" s="230">
        <v>1.9481508058357522E-2</v>
      </c>
      <c r="AL1044" s="231">
        <v>0.94527450501881238</v>
      </c>
    </row>
    <row r="1045" spans="24:38">
      <c r="X1045" s="46">
        <v>1041</v>
      </c>
      <c r="Y1045" s="1">
        <f t="shared" si="159"/>
        <v>46663</v>
      </c>
      <c r="Z1045" s="44">
        <f t="shared" si="160"/>
        <v>0</v>
      </c>
      <c r="AA1045" s="1" cm="1">
        <f t="array" ref="AA1045">IF(Z1045&gt;0,INDEX($M$40:$M$61,Z1045,1),AA1044)</f>
        <v>46352</v>
      </c>
      <c r="AB1045" s="1" cm="1">
        <f t="array" ref="AB1045">IF(Z1045&gt;0,INDEX($M$40:$M$61,Z1045+1,1),AB1044)</f>
        <v>46717</v>
      </c>
      <c r="AC1045" s="44">
        <f t="shared" si="161"/>
        <v>365</v>
      </c>
      <c r="AD1045" s="45">
        <f t="shared" si="162"/>
        <v>0.95711360205848117</v>
      </c>
      <c r="AE1045" s="45">
        <f t="shared" si="163"/>
        <v>0.93679475149841429</v>
      </c>
      <c r="AF1045" s="44">
        <f t="shared" si="166"/>
        <v>311</v>
      </c>
      <c r="AG1045" s="45">
        <f t="shared" si="164"/>
        <v>0.9397734168656966</v>
      </c>
      <c r="AH1045">
        <f t="shared" si="165"/>
        <v>2.1481202995460604E-2</v>
      </c>
      <c r="AI1045" s="40">
        <f ca="1"/>
        <v>2.1164559695208141E-2</v>
      </c>
      <c r="AJ1045" s="229">
        <v>-2E-3</v>
      </c>
      <c r="AK1045" s="230">
        <v>1.9481202995460606E-2</v>
      </c>
      <c r="AL1045" s="231">
        <v>0.94522418640920947</v>
      </c>
    </row>
    <row r="1046" spans="24:38">
      <c r="X1046" s="46">
        <v>1042</v>
      </c>
      <c r="Y1046" s="1">
        <f t="shared" si="159"/>
        <v>46664</v>
      </c>
      <c r="Z1046" s="44">
        <f t="shared" si="160"/>
        <v>0</v>
      </c>
      <c r="AA1046" s="1" cm="1">
        <f t="array" ref="AA1046">IF(Z1046&gt;0,INDEX($M$40:$M$61,Z1046,1),AA1045)</f>
        <v>46352</v>
      </c>
      <c r="AB1046" s="1" cm="1">
        <f t="array" ref="AB1046">IF(Z1046&gt;0,INDEX($M$40:$M$61,Z1046+1,1),AB1045)</f>
        <v>46717</v>
      </c>
      <c r="AC1046" s="44">
        <f t="shared" si="161"/>
        <v>365</v>
      </c>
      <c r="AD1046" s="45">
        <f t="shared" si="162"/>
        <v>0.95711360205848117</v>
      </c>
      <c r="AE1046" s="45">
        <f t="shared" si="163"/>
        <v>0.93679475149841429</v>
      </c>
      <c r="AF1046" s="44">
        <f t="shared" si="166"/>
        <v>312</v>
      </c>
      <c r="AG1046" s="45">
        <f t="shared" si="164"/>
        <v>0.93971817041760064</v>
      </c>
      <c r="AH1046">
        <f t="shared" si="165"/>
        <v>2.148089851809715E-2</v>
      </c>
      <c r="AI1046" s="40">
        <f ca="1"/>
        <v>2.1164559695288077E-2</v>
      </c>
      <c r="AJ1046" s="229">
        <v>-2E-3</v>
      </c>
      <c r="AK1046" s="230">
        <v>1.9480898518097152E-2</v>
      </c>
      <c r="AL1046" s="231">
        <v>0.94517387047815371</v>
      </c>
    </row>
    <row r="1047" spans="24:38">
      <c r="X1047" s="46">
        <v>1043</v>
      </c>
      <c r="Y1047" s="1">
        <f t="shared" si="159"/>
        <v>46665</v>
      </c>
      <c r="Z1047" s="44">
        <f t="shared" si="160"/>
        <v>0</v>
      </c>
      <c r="AA1047" s="1" cm="1">
        <f t="array" ref="AA1047">IF(Z1047&gt;0,INDEX($M$40:$M$61,Z1047,1),AA1046)</f>
        <v>46352</v>
      </c>
      <c r="AB1047" s="1" cm="1">
        <f t="array" ref="AB1047">IF(Z1047&gt;0,INDEX($M$40:$M$61,Z1047+1,1),AB1046)</f>
        <v>46717</v>
      </c>
      <c r="AC1047" s="44">
        <f t="shared" si="161"/>
        <v>365</v>
      </c>
      <c r="AD1047" s="45">
        <f t="shared" si="162"/>
        <v>0.95711360205848117</v>
      </c>
      <c r="AE1047" s="45">
        <f t="shared" si="163"/>
        <v>0.93679475149841429</v>
      </c>
      <c r="AF1047" s="44">
        <f t="shared" si="166"/>
        <v>313</v>
      </c>
      <c r="AG1047" s="45">
        <f t="shared" si="164"/>
        <v>0.93966292721727707</v>
      </c>
      <c r="AH1047">
        <f t="shared" si="165"/>
        <v>2.1480594624582853E-2</v>
      </c>
      <c r="AI1047" s="40">
        <f ca="1"/>
        <v>2.1164559695208141E-2</v>
      </c>
      <c r="AJ1047" s="229">
        <v>-2E-3</v>
      </c>
      <c r="AK1047" s="230">
        <v>1.9480594624582855E-2</v>
      </c>
      <c r="AL1047" s="231">
        <v>0.94512355722550279</v>
      </c>
    </row>
    <row r="1048" spans="24:38">
      <c r="X1048" s="46">
        <v>1044</v>
      </c>
      <c r="Y1048" s="1">
        <f t="shared" si="159"/>
        <v>46666</v>
      </c>
      <c r="Z1048" s="44">
        <f t="shared" si="160"/>
        <v>0</v>
      </c>
      <c r="AA1048" s="1" cm="1">
        <f t="array" ref="AA1048">IF(Z1048&gt;0,INDEX($M$40:$M$61,Z1048,1),AA1047)</f>
        <v>46352</v>
      </c>
      <c r="AB1048" s="1" cm="1">
        <f t="array" ref="AB1048">IF(Z1048&gt;0,INDEX($M$40:$M$61,Z1048+1,1),AB1047)</f>
        <v>46717</v>
      </c>
      <c r="AC1048" s="44">
        <f t="shared" si="161"/>
        <v>365</v>
      </c>
      <c r="AD1048" s="45">
        <f t="shared" si="162"/>
        <v>0.95711360205848117</v>
      </c>
      <c r="AE1048" s="45">
        <f t="shared" si="163"/>
        <v>0.93679475149841429</v>
      </c>
      <c r="AF1048" s="44">
        <f t="shared" si="166"/>
        <v>314</v>
      </c>
      <c r="AG1048" s="45">
        <f t="shared" si="164"/>
        <v>0.93960768726453481</v>
      </c>
      <c r="AH1048">
        <f t="shared" si="165"/>
        <v>2.1480291313240047E-2</v>
      </c>
      <c r="AI1048" s="40">
        <f ca="1"/>
        <v>2.1164559695208141E-2</v>
      </c>
      <c r="AJ1048" s="229">
        <v>-2E-3</v>
      </c>
      <c r="AK1048" s="230">
        <v>1.9480291313240049E-2</v>
      </c>
      <c r="AL1048" s="231">
        <v>0.94507324665111392</v>
      </c>
    </row>
    <row r="1049" spans="24:38">
      <c r="X1049" s="46">
        <v>1045</v>
      </c>
      <c r="Y1049" s="1">
        <f t="shared" si="159"/>
        <v>46667</v>
      </c>
      <c r="Z1049" s="44">
        <f t="shared" si="160"/>
        <v>0</v>
      </c>
      <c r="AA1049" s="1" cm="1">
        <f t="array" ref="AA1049">IF(Z1049&gt;0,INDEX($M$40:$M$61,Z1049,1),AA1048)</f>
        <v>46352</v>
      </c>
      <c r="AB1049" s="1" cm="1">
        <f t="array" ref="AB1049">IF(Z1049&gt;0,INDEX($M$40:$M$61,Z1049+1,1),AB1048)</f>
        <v>46717</v>
      </c>
      <c r="AC1049" s="44">
        <f t="shared" si="161"/>
        <v>365</v>
      </c>
      <c r="AD1049" s="45">
        <f t="shared" si="162"/>
        <v>0.95711360205848117</v>
      </c>
      <c r="AE1049" s="45">
        <f t="shared" si="163"/>
        <v>0.93679475149841429</v>
      </c>
      <c r="AF1049" s="44">
        <f t="shared" si="166"/>
        <v>315</v>
      </c>
      <c r="AG1049" s="45">
        <f t="shared" si="164"/>
        <v>0.93955245055918291</v>
      </c>
      <c r="AH1049">
        <f t="shared" si="165"/>
        <v>2.1479988582397438E-2</v>
      </c>
      <c r="AI1049" s="40">
        <f ca="1"/>
        <v>2.1164559695288077E-2</v>
      </c>
      <c r="AJ1049" s="229">
        <v>-2E-3</v>
      </c>
      <c r="AK1049" s="230">
        <v>1.9479988582397439E-2</v>
      </c>
      <c r="AL1049" s="231">
        <v>0.94502293875484467</v>
      </c>
    </row>
    <row r="1050" spans="24:38">
      <c r="X1050" s="46">
        <v>1046</v>
      </c>
      <c r="Y1050" s="1">
        <f t="shared" si="159"/>
        <v>46668</v>
      </c>
      <c r="Z1050" s="44">
        <f t="shared" si="160"/>
        <v>0</v>
      </c>
      <c r="AA1050" s="1" cm="1">
        <f t="array" ref="AA1050">IF(Z1050&gt;0,INDEX($M$40:$M$61,Z1050,1),AA1049)</f>
        <v>46352</v>
      </c>
      <c r="AB1050" s="1" cm="1">
        <f t="array" ref="AB1050">IF(Z1050&gt;0,INDEX($M$40:$M$61,Z1050+1,1),AB1049)</f>
        <v>46717</v>
      </c>
      <c r="AC1050" s="44">
        <f t="shared" si="161"/>
        <v>365</v>
      </c>
      <c r="AD1050" s="45">
        <f t="shared" si="162"/>
        <v>0.95711360205848117</v>
      </c>
      <c r="AE1050" s="45">
        <f t="shared" si="163"/>
        <v>0.93679475149841429</v>
      </c>
      <c r="AF1050" s="44">
        <f t="shared" si="166"/>
        <v>316</v>
      </c>
      <c r="AG1050" s="45">
        <f t="shared" si="164"/>
        <v>0.93949721710103051</v>
      </c>
      <c r="AH1050">
        <f t="shared" si="165"/>
        <v>2.1479686430390093E-2</v>
      </c>
      <c r="AI1050" s="40">
        <f ca="1"/>
        <v>2.1164559695288077E-2</v>
      </c>
      <c r="AJ1050" s="229">
        <v>-2E-3</v>
      </c>
      <c r="AK1050" s="230">
        <v>1.9479686430390095E-2</v>
      </c>
      <c r="AL1050" s="231">
        <v>0.94497263353655236</v>
      </c>
    </row>
    <row r="1051" spans="24:38">
      <c r="X1051" s="46">
        <v>1047</v>
      </c>
      <c r="Y1051" s="1">
        <f t="shared" si="159"/>
        <v>46669</v>
      </c>
      <c r="Z1051" s="44">
        <f t="shared" si="160"/>
        <v>0</v>
      </c>
      <c r="AA1051" s="1" cm="1">
        <f t="array" ref="AA1051">IF(Z1051&gt;0,INDEX($M$40:$M$61,Z1051,1),AA1050)</f>
        <v>46352</v>
      </c>
      <c r="AB1051" s="1" cm="1">
        <f t="array" ref="AB1051">IF(Z1051&gt;0,INDEX($M$40:$M$61,Z1051+1,1),AB1050)</f>
        <v>46717</v>
      </c>
      <c r="AC1051" s="44">
        <f t="shared" si="161"/>
        <v>365</v>
      </c>
      <c r="AD1051" s="45">
        <f t="shared" si="162"/>
        <v>0.95711360205848117</v>
      </c>
      <c r="AE1051" s="45">
        <f t="shared" si="163"/>
        <v>0.93679475149841429</v>
      </c>
      <c r="AF1051" s="44">
        <f t="shared" si="166"/>
        <v>317</v>
      </c>
      <c r="AG1051" s="45">
        <f t="shared" si="164"/>
        <v>0.93944198688988678</v>
      </c>
      <c r="AH1051">
        <f t="shared" si="165"/>
        <v>2.1479384855559433E-2</v>
      </c>
      <c r="AI1051" s="40">
        <f ca="1"/>
        <v>2.1164559695208141E-2</v>
      </c>
      <c r="AJ1051" s="229">
        <v>-2E-3</v>
      </c>
      <c r="AK1051" s="230">
        <v>1.9479384855559431E-2</v>
      </c>
      <c r="AL1051" s="231">
        <v>0.94492233099609468</v>
      </c>
    </row>
    <row r="1052" spans="24:38">
      <c r="X1052" s="46">
        <v>1048</v>
      </c>
      <c r="Y1052" s="1">
        <f t="shared" si="159"/>
        <v>46670</v>
      </c>
      <c r="Z1052" s="44">
        <f t="shared" si="160"/>
        <v>0</v>
      </c>
      <c r="AA1052" s="1" cm="1">
        <f t="array" ref="AA1052">IF(Z1052&gt;0,INDEX($M$40:$M$61,Z1052,1),AA1051)</f>
        <v>46352</v>
      </c>
      <c r="AB1052" s="1" cm="1">
        <f t="array" ref="AB1052">IF(Z1052&gt;0,INDEX($M$40:$M$61,Z1052+1,1),AB1051)</f>
        <v>46717</v>
      </c>
      <c r="AC1052" s="44">
        <f t="shared" si="161"/>
        <v>365</v>
      </c>
      <c r="AD1052" s="45">
        <f t="shared" si="162"/>
        <v>0.95711360205848117</v>
      </c>
      <c r="AE1052" s="45">
        <f t="shared" si="163"/>
        <v>0.93679475149841429</v>
      </c>
      <c r="AF1052" s="44">
        <f t="shared" si="166"/>
        <v>318</v>
      </c>
      <c r="AG1052" s="45">
        <f t="shared" si="164"/>
        <v>0.93938675992556075</v>
      </c>
      <c r="AH1052">
        <f t="shared" si="165"/>
        <v>2.1479083856253276E-2</v>
      </c>
      <c r="AI1052" s="40">
        <f ca="1"/>
        <v>2.1164559695208141E-2</v>
      </c>
      <c r="AJ1052" s="229">
        <v>-2E-3</v>
      </c>
      <c r="AK1052" s="230">
        <v>1.9479083856253278E-2</v>
      </c>
      <c r="AL1052" s="231">
        <v>0.94487203113332874</v>
      </c>
    </row>
    <row r="1053" spans="24:38">
      <c r="X1053" s="46">
        <v>1049</v>
      </c>
      <c r="Y1053" s="1">
        <f t="shared" si="159"/>
        <v>46671</v>
      </c>
      <c r="Z1053" s="44">
        <f t="shared" si="160"/>
        <v>0</v>
      </c>
      <c r="AA1053" s="1" cm="1">
        <f t="array" ref="AA1053">IF(Z1053&gt;0,INDEX($M$40:$M$61,Z1053,1),AA1052)</f>
        <v>46352</v>
      </c>
      <c r="AB1053" s="1" cm="1">
        <f t="array" ref="AB1053">IF(Z1053&gt;0,INDEX($M$40:$M$61,Z1053+1,1),AB1052)</f>
        <v>46717</v>
      </c>
      <c r="AC1053" s="44">
        <f t="shared" si="161"/>
        <v>365</v>
      </c>
      <c r="AD1053" s="45">
        <f t="shared" si="162"/>
        <v>0.95711360205848117</v>
      </c>
      <c r="AE1053" s="45">
        <f t="shared" si="163"/>
        <v>0.93679475149841429</v>
      </c>
      <c r="AF1053" s="44">
        <f t="shared" si="166"/>
        <v>319</v>
      </c>
      <c r="AG1053" s="45">
        <f t="shared" si="164"/>
        <v>0.93933153620786158</v>
      </c>
      <c r="AH1053">
        <f t="shared" si="165"/>
        <v>2.1478783430825682E-2</v>
      </c>
      <c r="AI1053" s="40">
        <f ca="1"/>
        <v>2.1164559695288077E-2</v>
      </c>
      <c r="AJ1053" s="229">
        <v>-2E-3</v>
      </c>
      <c r="AK1053" s="230">
        <v>1.947878343082568E-2</v>
      </c>
      <c r="AL1053" s="231">
        <v>0.9448217339481122</v>
      </c>
    </row>
    <row r="1054" spans="24:38">
      <c r="X1054" s="46">
        <v>1050</v>
      </c>
      <c r="Y1054" s="1">
        <f t="shared" si="159"/>
        <v>46672</v>
      </c>
      <c r="Z1054" s="44">
        <f t="shared" si="160"/>
        <v>0</v>
      </c>
      <c r="AA1054" s="1" cm="1">
        <f t="array" ref="AA1054">IF(Z1054&gt;0,INDEX($M$40:$M$61,Z1054,1),AA1053)</f>
        <v>46352</v>
      </c>
      <c r="AB1054" s="1" cm="1">
        <f t="array" ref="AB1054">IF(Z1054&gt;0,INDEX($M$40:$M$61,Z1054+1,1),AB1053)</f>
        <v>46717</v>
      </c>
      <c r="AC1054" s="44">
        <f t="shared" si="161"/>
        <v>365</v>
      </c>
      <c r="AD1054" s="45">
        <f t="shared" si="162"/>
        <v>0.95711360205848117</v>
      </c>
      <c r="AE1054" s="45">
        <f t="shared" si="163"/>
        <v>0.93679475149841429</v>
      </c>
      <c r="AF1054" s="44">
        <f t="shared" si="166"/>
        <v>320</v>
      </c>
      <c r="AG1054" s="45">
        <f t="shared" si="164"/>
        <v>0.93927631573659853</v>
      </c>
      <c r="AH1054">
        <f t="shared" si="165"/>
        <v>2.1478483577636948E-2</v>
      </c>
      <c r="AI1054" s="40">
        <f ca="1"/>
        <v>2.1164559695208141E-2</v>
      </c>
      <c r="AJ1054" s="229">
        <v>-2E-3</v>
      </c>
      <c r="AK1054" s="230">
        <v>1.947848357763695E-2</v>
      </c>
      <c r="AL1054" s="231">
        <v>0.94477143944030262</v>
      </c>
    </row>
    <row r="1055" spans="24:38">
      <c r="X1055" s="46">
        <v>1051</v>
      </c>
      <c r="Y1055" s="1">
        <f t="shared" si="159"/>
        <v>46673</v>
      </c>
      <c r="Z1055" s="44">
        <f t="shared" si="160"/>
        <v>0</v>
      </c>
      <c r="AA1055" s="1" cm="1">
        <f t="array" ref="AA1055">IF(Z1055&gt;0,INDEX($M$40:$M$61,Z1055,1),AA1054)</f>
        <v>46352</v>
      </c>
      <c r="AB1055" s="1" cm="1">
        <f t="array" ref="AB1055">IF(Z1055&gt;0,INDEX($M$40:$M$61,Z1055+1,1),AB1054)</f>
        <v>46717</v>
      </c>
      <c r="AC1055" s="44">
        <f t="shared" si="161"/>
        <v>365</v>
      </c>
      <c r="AD1055" s="45">
        <f t="shared" si="162"/>
        <v>0.95711360205848117</v>
      </c>
      <c r="AE1055" s="45">
        <f t="shared" si="163"/>
        <v>0.93679475149841429</v>
      </c>
      <c r="AF1055" s="44">
        <f t="shared" si="166"/>
        <v>321</v>
      </c>
      <c r="AG1055" s="45">
        <f t="shared" si="164"/>
        <v>0.93922109851158053</v>
      </c>
      <c r="AH1055">
        <f t="shared" si="165"/>
        <v>2.1478184295053753E-2</v>
      </c>
      <c r="AI1055" s="40">
        <f ca="1"/>
        <v>2.1164559695208141E-2</v>
      </c>
      <c r="AJ1055" s="229">
        <v>-2E-3</v>
      </c>
      <c r="AK1055" s="230">
        <v>1.9478184295053755E-2</v>
      </c>
      <c r="AL1055" s="231">
        <v>0.94472114760975734</v>
      </c>
    </row>
    <row r="1056" spans="24:38">
      <c r="X1056" s="46">
        <v>1052</v>
      </c>
      <c r="Y1056" s="1">
        <f t="shared" si="159"/>
        <v>46674</v>
      </c>
      <c r="Z1056" s="44">
        <f t="shared" si="160"/>
        <v>0</v>
      </c>
      <c r="AA1056" s="1" cm="1">
        <f t="array" ref="AA1056">IF(Z1056&gt;0,INDEX($M$40:$M$61,Z1056,1),AA1055)</f>
        <v>46352</v>
      </c>
      <c r="AB1056" s="1" cm="1">
        <f t="array" ref="AB1056">IF(Z1056&gt;0,INDEX($M$40:$M$61,Z1056+1,1),AB1055)</f>
        <v>46717</v>
      </c>
      <c r="AC1056" s="44">
        <f t="shared" si="161"/>
        <v>365</v>
      </c>
      <c r="AD1056" s="45">
        <f t="shared" si="162"/>
        <v>0.95711360205848117</v>
      </c>
      <c r="AE1056" s="45">
        <f t="shared" si="163"/>
        <v>0.93679475149841429</v>
      </c>
      <c r="AF1056" s="44">
        <f t="shared" si="166"/>
        <v>322</v>
      </c>
      <c r="AG1056" s="45">
        <f t="shared" si="164"/>
        <v>0.93916588453261673</v>
      </c>
      <c r="AH1056">
        <f t="shared" si="165"/>
        <v>2.1477885581448895E-2</v>
      </c>
      <c r="AI1056" s="40">
        <f ca="1"/>
        <v>2.1164559695288077E-2</v>
      </c>
      <c r="AJ1056" s="229">
        <v>-2E-3</v>
      </c>
      <c r="AK1056" s="230">
        <v>1.9477885581448896E-2</v>
      </c>
      <c r="AL1056" s="231">
        <v>0.9446708584563337</v>
      </c>
    </row>
    <row r="1057" spans="24:38">
      <c r="X1057" s="46">
        <v>1053</v>
      </c>
      <c r="Y1057" s="1">
        <f t="shared" si="159"/>
        <v>46675</v>
      </c>
      <c r="Z1057" s="44">
        <f t="shared" si="160"/>
        <v>0</v>
      </c>
      <c r="AA1057" s="1" cm="1">
        <f t="array" ref="AA1057">IF(Z1057&gt;0,INDEX($M$40:$M$61,Z1057,1),AA1056)</f>
        <v>46352</v>
      </c>
      <c r="AB1057" s="1" cm="1">
        <f t="array" ref="AB1057">IF(Z1057&gt;0,INDEX($M$40:$M$61,Z1057+1,1),AB1056)</f>
        <v>46717</v>
      </c>
      <c r="AC1057" s="44">
        <f t="shared" si="161"/>
        <v>365</v>
      </c>
      <c r="AD1057" s="45">
        <f t="shared" si="162"/>
        <v>0.95711360205848117</v>
      </c>
      <c r="AE1057" s="45">
        <f t="shared" si="163"/>
        <v>0.93679475149841429</v>
      </c>
      <c r="AF1057" s="44">
        <f t="shared" si="166"/>
        <v>323</v>
      </c>
      <c r="AG1057" s="45">
        <f t="shared" si="164"/>
        <v>0.93911067379951663</v>
      </c>
      <c r="AH1057">
        <f t="shared" si="165"/>
        <v>2.1477587435201239E-2</v>
      </c>
      <c r="AI1057" s="40">
        <f ca="1"/>
        <v>2.1164559695208141E-2</v>
      </c>
      <c r="AJ1057" s="229">
        <v>-2E-3</v>
      </c>
      <c r="AK1057" s="230">
        <v>1.9477587435201241E-2</v>
      </c>
      <c r="AL1057" s="231">
        <v>0.94462057197988947</v>
      </c>
    </row>
    <row r="1058" spans="24:38">
      <c r="X1058" s="46">
        <v>1054</v>
      </c>
      <c r="Y1058" s="1">
        <f t="shared" si="159"/>
        <v>46676</v>
      </c>
      <c r="Z1058" s="44">
        <f t="shared" si="160"/>
        <v>0</v>
      </c>
      <c r="AA1058" s="1" cm="1">
        <f t="array" ref="AA1058">IF(Z1058&gt;0,INDEX($M$40:$M$61,Z1058,1),AA1057)</f>
        <v>46352</v>
      </c>
      <c r="AB1058" s="1" cm="1">
        <f t="array" ref="AB1058">IF(Z1058&gt;0,INDEX($M$40:$M$61,Z1058+1,1),AB1057)</f>
        <v>46717</v>
      </c>
      <c r="AC1058" s="44">
        <f t="shared" si="161"/>
        <v>365</v>
      </c>
      <c r="AD1058" s="45">
        <f t="shared" si="162"/>
        <v>0.95711360205848117</v>
      </c>
      <c r="AE1058" s="45">
        <f t="shared" si="163"/>
        <v>0.93679475149841429</v>
      </c>
      <c r="AF1058" s="44">
        <f t="shared" si="166"/>
        <v>324</v>
      </c>
      <c r="AG1058" s="45">
        <f t="shared" si="164"/>
        <v>0.93905546631208903</v>
      </c>
      <c r="AH1058">
        <f t="shared" si="165"/>
        <v>2.147728985469605E-2</v>
      </c>
      <c r="AI1058" s="40">
        <f ca="1"/>
        <v>2.1164559695288077E-2</v>
      </c>
      <c r="AJ1058" s="229">
        <v>-2E-3</v>
      </c>
      <c r="AK1058" s="230">
        <v>1.9477289854696052E-2</v>
      </c>
      <c r="AL1058" s="231">
        <v>0.94457028818028199</v>
      </c>
    </row>
    <row r="1059" spans="24:38">
      <c r="X1059" s="46">
        <v>1055</v>
      </c>
      <c r="Y1059" s="1">
        <f t="shared" si="159"/>
        <v>46677</v>
      </c>
      <c r="Z1059" s="44">
        <f t="shared" si="160"/>
        <v>0</v>
      </c>
      <c r="AA1059" s="1" cm="1">
        <f t="array" ref="AA1059">IF(Z1059&gt;0,INDEX($M$40:$M$61,Z1059,1),AA1058)</f>
        <v>46352</v>
      </c>
      <c r="AB1059" s="1" cm="1">
        <f t="array" ref="AB1059">IF(Z1059&gt;0,INDEX($M$40:$M$61,Z1059+1,1),AB1058)</f>
        <v>46717</v>
      </c>
      <c r="AC1059" s="44">
        <f t="shared" si="161"/>
        <v>365</v>
      </c>
      <c r="AD1059" s="45">
        <f t="shared" si="162"/>
        <v>0.95711360205848117</v>
      </c>
      <c r="AE1059" s="45">
        <f t="shared" si="163"/>
        <v>0.93679475149841429</v>
      </c>
      <c r="AF1059" s="44">
        <f t="shared" si="166"/>
        <v>325</v>
      </c>
      <c r="AG1059" s="45">
        <f t="shared" si="164"/>
        <v>0.93900026207014342</v>
      </c>
      <c r="AH1059">
        <f t="shared" si="165"/>
        <v>2.1476992838324473E-2</v>
      </c>
      <c r="AI1059" s="40">
        <f ca="1"/>
        <v>2.1164559695208141E-2</v>
      </c>
      <c r="AJ1059" s="229">
        <v>-2E-3</v>
      </c>
      <c r="AK1059" s="230">
        <v>1.9476992838324471E-2</v>
      </c>
      <c r="AL1059" s="231">
        <v>0.94452000705736883</v>
      </c>
    </row>
    <row r="1060" spans="24:38">
      <c r="X1060" s="46">
        <v>1056</v>
      </c>
      <c r="Y1060" s="1">
        <f t="shared" si="159"/>
        <v>46678</v>
      </c>
      <c r="Z1060" s="44">
        <f t="shared" si="160"/>
        <v>0</v>
      </c>
      <c r="AA1060" s="1" cm="1">
        <f t="array" ref="AA1060">IF(Z1060&gt;0,INDEX($M$40:$M$61,Z1060,1),AA1059)</f>
        <v>46352</v>
      </c>
      <c r="AB1060" s="1" cm="1">
        <f t="array" ref="AB1060">IF(Z1060&gt;0,INDEX($M$40:$M$61,Z1060+1,1),AB1059)</f>
        <v>46717</v>
      </c>
      <c r="AC1060" s="44">
        <f t="shared" si="161"/>
        <v>365</v>
      </c>
      <c r="AD1060" s="45">
        <f t="shared" si="162"/>
        <v>0.95711360205848117</v>
      </c>
      <c r="AE1060" s="45">
        <f t="shared" si="163"/>
        <v>0.93679475149841429</v>
      </c>
      <c r="AF1060" s="44">
        <f t="shared" si="166"/>
        <v>326</v>
      </c>
      <c r="AG1060" s="45">
        <f t="shared" si="164"/>
        <v>0.93894506107348885</v>
      </c>
      <c r="AH1060">
        <f t="shared" si="165"/>
        <v>2.147669638448392E-2</v>
      </c>
      <c r="AI1060" s="40">
        <f ca="1"/>
        <v>2.1164559695208141E-2</v>
      </c>
      <c r="AJ1060" s="229">
        <v>-2E-3</v>
      </c>
      <c r="AK1060" s="230">
        <v>1.9476696384483919E-2</v>
      </c>
      <c r="AL1060" s="231">
        <v>0.94446972861100753</v>
      </c>
    </row>
    <row r="1061" spans="24:38">
      <c r="X1061" s="46">
        <v>1057</v>
      </c>
      <c r="Y1061" s="1">
        <f t="shared" si="159"/>
        <v>46679</v>
      </c>
      <c r="Z1061" s="44">
        <f t="shared" si="160"/>
        <v>0</v>
      </c>
      <c r="AA1061" s="1" cm="1">
        <f t="array" ref="AA1061">IF(Z1061&gt;0,INDEX($M$40:$M$61,Z1061,1),AA1060)</f>
        <v>46352</v>
      </c>
      <c r="AB1061" s="1" cm="1">
        <f t="array" ref="AB1061">IF(Z1061&gt;0,INDEX($M$40:$M$61,Z1061+1,1),AB1060)</f>
        <v>46717</v>
      </c>
      <c r="AC1061" s="44">
        <f t="shared" si="161"/>
        <v>365</v>
      </c>
      <c r="AD1061" s="45">
        <f t="shared" si="162"/>
        <v>0.95711360205848117</v>
      </c>
      <c r="AE1061" s="45">
        <f t="shared" si="163"/>
        <v>0.93679475149841429</v>
      </c>
      <c r="AF1061" s="44">
        <f t="shared" si="166"/>
        <v>327</v>
      </c>
      <c r="AG1061" s="45">
        <f t="shared" si="164"/>
        <v>0.93888986332193458</v>
      </c>
      <c r="AH1061">
        <f t="shared" si="165"/>
        <v>2.1476400491577789E-2</v>
      </c>
      <c r="AI1061" s="40">
        <f ca="1"/>
        <v>2.1164559695208141E-2</v>
      </c>
      <c r="AJ1061" s="229">
        <v>-2E-3</v>
      </c>
      <c r="AK1061" s="230">
        <v>1.947640049157779E-2</v>
      </c>
      <c r="AL1061" s="231">
        <v>0.94441945284105555</v>
      </c>
    </row>
    <row r="1062" spans="24:38">
      <c r="X1062" s="46">
        <v>1058</v>
      </c>
      <c r="Y1062" s="1">
        <f t="shared" si="159"/>
        <v>46680</v>
      </c>
      <c r="Z1062" s="44">
        <f t="shared" si="160"/>
        <v>0</v>
      </c>
      <c r="AA1062" s="1" cm="1">
        <f t="array" ref="AA1062">IF(Z1062&gt;0,INDEX($M$40:$M$61,Z1062,1),AA1061)</f>
        <v>46352</v>
      </c>
      <c r="AB1062" s="1" cm="1">
        <f t="array" ref="AB1062">IF(Z1062&gt;0,INDEX($M$40:$M$61,Z1062+1,1),AB1061)</f>
        <v>46717</v>
      </c>
      <c r="AC1062" s="44">
        <f t="shared" si="161"/>
        <v>365</v>
      </c>
      <c r="AD1062" s="45">
        <f t="shared" si="162"/>
        <v>0.95711360205848117</v>
      </c>
      <c r="AE1062" s="45">
        <f t="shared" si="163"/>
        <v>0.93679475149841429</v>
      </c>
      <c r="AF1062" s="44">
        <f t="shared" si="166"/>
        <v>328</v>
      </c>
      <c r="AG1062" s="45">
        <f t="shared" si="164"/>
        <v>0.93883466881528976</v>
      </c>
      <c r="AH1062">
        <f t="shared" si="165"/>
        <v>2.1476105158015551E-2</v>
      </c>
      <c r="AI1062" s="40">
        <f ca="1"/>
        <v>2.1164559695288077E-2</v>
      </c>
      <c r="AJ1062" s="229">
        <v>-2E-3</v>
      </c>
      <c r="AK1062" s="230">
        <v>1.9476105158015553E-2</v>
      </c>
      <c r="AL1062" s="231">
        <v>0.94436917974737034</v>
      </c>
    </row>
    <row r="1063" spans="24:38">
      <c r="X1063" s="46">
        <v>1059</v>
      </c>
      <c r="Y1063" s="1">
        <f t="shared" si="159"/>
        <v>46681</v>
      </c>
      <c r="Z1063" s="44">
        <f t="shared" si="160"/>
        <v>0</v>
      </c>
      <c r="AA1063" s="1" cm="1">
        <f t="array" ref="AA1063">IF(Z1063&gt;0,INDEX($M$40:$M$61,Z1063,1),AA1062)</f>
        <v>46352</v>
      </c>
      <c r="AB1063" s="1" cm="1">
        <f t="array" ref="AB1063">IF(Z1063&gt;0,INDEX($M$40:$M$61,Z1063+1,1),AB1062)</f>
        <v>46717</v>
      </c>
      <c r="AC1063" s="44">
        <f t="shared" si="161"/>
        <v>365</v>
      </c>
      <c r="AD1063" s="45">
        <f t="shared" si="162"/>
        <v>0.95711360205848117</v>
      </c>
      <c r="AE1063" s="45">
        <f t="shared" si="163"/>
        <v>0.93679475149841429</v>
      </c>
      <c r="AF1063" s="44">
        <f t="shared" si="166"/>
        <v>329</v>
      </c>
      <c r="AG1063" s="45">
        <f t="shared" si="164"/>
        <v>0.93877947755336388</v>
      </c>
      <c r="AH1063">
        <f t="shared" si="165"/>
        <v>2.1475810382212579E-2</v>
      </c>
      <c r="AI1063" s="40">
        <f ca="1"/>
        <v>2.1164559695208141E-2</v>
      </c>
      <c r="AJ1063" s="229">
        <v>-2E-3</v>
      </c>
      <c r="AK1063" s="230">
        <v>1.9475810382212577E-2</v>
      </c>
      <c r="AL1063" s="231">
        <v>0.94431890932980966</v>
      </c>
    </row>
    <row r="1064" spans="24:38">
      <c r="X1064" s="46">
        <v>1060</v>
      </c>
      <c r="Y1064" s="1">
        <f t="shared" si="159"/>
        <v>46682</v>
      </c>
      <c r="Z1064" s="44">
        <f t="shared" si="160"/>
        <v>0</v>
      </c>
      <c r="AA1064" s="1" cm="1">
        <f t="array" ref="AA1064">IF(Z1064&gt;0,INDEX($M$40:$M$61,Z1064,1),AA1063)</f>
        <v>46352</v>
      </c>
      <c r="AB1064" s="1" cm="1">
        <f t="array" ref="AB1064">IF(Z1064&gt;0,INDEX($M$40:$M$61,Z1064+1,1),AB1063)</f>
        <v>46717</v>
      </c>
      <c r="AC1064" s="44">
        <f t="shared" si="161"/>
        <v>365</v>
      </c>
      <c r="AD1064" s="45">
        <f t="shared" si="162"/>
        <v>0.95711360205848117</v>
      </c>
      <c r="AE1064" s="45">
        <f t="shared" si="163"/>
        <v>0.93679475149841429</v>
      </c>
      <c r="AF1064" s="44">
        <f t="shared" si="166"/>
        <v>330</v>
      </c>
      <c r="AG1064" s="45">
        <f t="shared" si="164"/>
        <v>0.93872428953596587</v>
      </c>
      <c r="AH1064">
        <f t="shared" si="165"/>
        <v>2.1475516162590424E-2</v>
      </c>
      <c r="AI1064" s="40">
        <f ca="1"/>
        <v>2.1164559695288077E-2</v>
      </c>
      <c r="AJ1064" s="229">
        <v>-2E-3</v>
      </c>
      <c r="AK1064" s="230">
        <v>1.9475516162590426E-2</v>
      </c>
      <c r="AL1064" s="231">
        <v>0.94426864158823087</v>
      </c>
    </row>
    <row r="1065" spans="24:38">
      <c r="X1065" s="46">
        <v>1061</v>
      </c>
      <c r="Y1065" s="1">
        <f t="shared" si="159"/>
        <v>46683</v>
      </c>
      <c r="Z1065" s="44">
        <f t="shared" si="160"/>
        <v>0</v>
      </c>
      <c r="AA1065" s="1" cm="1">
        <f t="array" ref="AA1065">IF(Z1065&gt;0,INDEX($M$40:$M$61,Z1065,1),AA1064)</f>
        <v>46352</v>
      </c>
      <c r="AB1065" s="1" cm="1">
        <f t="array" ref="AB1065">IF(Z1065&gt;0,INDEX($M$40:$M$61,Z1065+1,1),AB1064)</f>
        <v>46717</v>
      </c>
      <c r="AC1065" s="44">
        <f t="shared" si="161"/>
        <v>365</v>
      </c>
      <c r="AD1065" s="45">
        <f t="shared" si="162"/>
        <v>0.95711360205848117</v>
      </c>
      <c r="AE1065" s="45">
        <f t="shared" si="163"/>
        <v>0.93679475149841429</v>
      </c>
      <c r="AF1065" s="44">
        <f t="shared" si="166"/>
        <v>331</v>
      </c>
      <c r="AG1065" s="45">
        <f t="shared" si="164"/>
        <v>0.93866910476290522</v>
      </c>
      <c r="AH1065">
        <f t="shared" si="165"/>
        <v>2.1475222497576392E-2</v>
      </c>
      <c r="AI1065" s="40">
        <f ca="1"/>
        <v>2.1164559695208141E-2</v>
      </c>
      <c r="AJ1065" s="229">
        <v>-2E-3</v>
      </c>
      <c r="AK1065" s="230">
        <v>1.947522249757639E-2</v>
      </c>
      <c r="AL1065" s="231">
        <v>0.94421837652249152</v>
      </c>
    </row>
    <row r="1066" spans="24:38">
      <c r="X1066" s="46">
        <v>1062</v>
      </c>
      <c r="Y1066" s="1">
        <f t="shared" si="159"/>
        <v>46684</v>
      </c>
      <c r="Z1066" s="44">
        <f t="shared" si="160"/>
        <v>0</v>
      </c>
      <c r="AA1066" s="1" cm="1">
        <f t="array" ref="AA1066">IF(Z1066&gt;0,INDEX($M$40:$M$61,Z1066,1),AA1065)</f>
        <v>46352</v>
      </c>
      <c r="AB1066" s="1" cm="1">
        <f t="array" ref="AB1066">IF(Z1066&gt;0,INDEX($M$40:$M$61,Z1066+1,1),AB1065)</f>
        <v>46717</v>
      </c>
      <c r="AC1066" s="44">
        <f t="shared" si="161"/>
        <v>365</v>
      </c>
      <c r="AD1066" s="45">
        <f t="shared" si="162"/>
        <v>0.95711360205848117</v>
      </c>
      <c r="AE1066" s="45">
        <f t="shared" si="163"/>
        <v>0.93679475149841429</v>
      </c>
      <c r="AF1066" s="44">
        <f t="shared" si="166"/>
        <v>332</v>
      </c>
      <c r="AG1066" s="45">
        <f t="shared" si="164"/>
        <v>0.93861392323399118</v>
      </c>
      <c r="AH1066">
        <f t="shared" si="165"/>
        <v>2.1474929385603796E-2</v>
      </c>
      <c r="AI1066" s="40">
        <f ca="1"/>
        <v>2.1164559695208141E-2</v>
      </c>
      <c r="AJ1066" s="229">
        <v>-2E-3</v>
      </c>
      <c r="AK1066" s="230">
        <v>1.9474929385603794E-2</v>
      </c>
      <c r="AL1066" s="231">
        <v>0.94416811413244939</v>
      </c>
    </row>
    <row r="1067" spans="24:38">
      <c r="X1067" s="46">
        <v>1063</v>
      </c>
      <c r="Y1067" s="1">
        <f t="shared" si="159"/>
        <v>46685</v>
      </c>
      <c r="Z1067" s="44">
        <f t="shared" si="160"/>
        <v>0</v>
      </c>
      <c r="AA1067" s="1" cm="1">
        <f t="array" ref="AA1067">IF(Z1067&gt;0,INDEX($M$40:$M$61,Z1067,1),AA1066)</f>
        <v>46352</v>
      </c>
      <c r="AB1067" s="1" cm="1">
        <f t="array" ref="AB1067">IF(Z1067&gt;0,INDEX($M$40:$M$61,Z1067+1,1),AB1066)</f>
        <v>46717</v>
      </c>
      <c r="AC1067" s="44">
        <f t="shared" si="161"/>
        <v>365</v>
      </c>
      <c r="AD1067" s="45">
        <f t="shared" si="162"/>
        <v>0.95711360205848117</v>
      </c>
      <c r="AE1067" s="45">
        <f t="shared" si="163"/>
        <v>0.93679475149841429</v>
      </c>
      <c r="AF1067" s="44">
        <f t="shared" si="166"/>
        <v>333</v>
      </c>
      <c r="AG1067" s="45">
        <f t="shared" si="164"/>
        <v>0.9385587449490328</v>
      </c>
      <c r="AH1067">
        <f t="shared" si="165"/>
        <v>2.1474636825111929E-2</v>
      </c>
      <c r="AI1067" s="40">
        <f ca="1"/>
        <v>2.1164559695288077E-2</v>
      </c>
      <c r="AJ1067" s="229">
        <v>-2E-3</v>
      </c>
      <c r="AK1067" s="230">
        <v>1.9474636825111927E-2</v>
      </c>
      <c r="AL1067" s="231">
        <v>0.9441178544179617</v>
      </c>
    </row>
    <row r="1068" spans="24:38">
      <c r="X1068" s="46">
        <v>1064</v>
      </c>
      <c r="Y1068" s="1">
        <f t="shared" si="159"/>
        <v>46686</v>
      </c>
      <c r="Z1068" s="44">
        <f t="shared" si="160"/>
        <v>0</v>
      </c>
      <c r="AA1068" s="1" cm="1">
        <f t="array" ref="AA1068">IF(Z1068&gt;0,INDEX($M$40:$M$61,Z1068,1),AA1067)</f>
        <v>46352</v>
      </c>
      <c r="AB1068" s="1" cm="1">
        <f t="array" ref="AB1068">IF(Z1068&gt;0,INDEX($M$40:$M$61,Z1068+1,1),AB1067)</f>
        <v>46717</v>
      </c>
      <c r="AC1068" s="44">
        <f t="shared" si="161"/>
        <v>365</v>
      </c>
      <c r="AD1068" s="45">
        <f t="shared" si="162"/>
        <v>0.95711360205848117</v>
      </c>
      <c r="AE1068" s="45">
        <f t="shared" si="163"/>
        <v>0.93679475149841429</v>
      </c>
      <c r="AF1068" s="44">
        <f t="shared" si="166"/>
        <v>334</v>
      </c>
      <c r="AG1068" s="45">
        <f t="shared" si="164"/>
        <v>0.93850356990783979</v>
      </c>
      <c r="AH1068">
        <f t="shared" si="165"/>
        <v>2.1474344814545722E-2</v>
      </c>
      <c r="AI1068" s="40">
        <f ca="1"/>
        <v>2.1164559695208141E-2</v>
      </c>
      <c r="AJ1068" s="229">
        <v>-2E-3</v>
      </c>
      <c r="AK1068" s="230">
        <v>1.947434481454572E-2</v>
      </c>
      <c r="AL1068" s="231">
        <v>0.94406759737888646</v>
      </c>
    </row>
    <row r="1069" spans="24:38">
      <c r="X1069" s="46">
        <v>1065</v>
      </c>
      <c r="Y1069" s="1">
        <f t="shared" si="159"/>
        <v>46687</v>
      </c>
      <c r="Z1069" s="44">
        <f t="shared" si="160"/>
        <v>0</v>
      </c>
      <c r="AA1069" s="1" cm="1">
        <f t="array" ref="AA1069">IF(Z1069&gt;0,INDEX($M$40:$M$61,Z1069,1),AA1068)</f>
        <v>46352</v>
      </c>
      <c r="AB1069" s="1" cm="1">
        <f t="array" ref="AB1069">IF(Z1069&gt;0,INDEX($M$40:$M$61,Z1069+1,1),AB1068)</f>
        <v>46717</v>
      </c>
      <c r="AC1069" s="44">
        <f t="shared" si="161"/>
        <v>365</v>
      </c>
      <c r="AD1069" s="45">
        <f t="shared" si="162"/>
        <v>0.95711360205848117</v>
      </c>
      <c r="AE1069" s="45">
        <f t="shared" si="163"/>
        <v>0.93679475149841429</v>
      </c>
      <c r="AF1069" s="44">
        <f t="shared" si="166"/>
        <v>335</v>
      </c>
      <c r="AG1069" s="45">
        <f t="shared" si="164"/>
        <v>0.93844839811022118</v>
      </c>
      <c r="AH1069">
        <f t="shared" si="165"/>
        <v>2.1474053352356186E-2</v>
      </c>
      <c r="AI1069" s="40">
        <f ca="1"/>
        <v>2.1164559695208141E-2</v>
      </c>
      <c r="AJ1069" s="229">
        <v>-2E-3</v>
      </c>
      <c r="AK1069" s="230">
        <v>1.9474053352356184E-2</v>
      </c>
      <c r="AL1069" s="231">
        <v>0.94401734301508089</v>
      </c>
    </row>
    <row r="1070" spans="24:38">
      <c r="X1070" s="46">
        <v>1066</v>
      </c>
      <c r="Y1070" s="1">
        <f t="shared" si="159"/>
        <v>46688</v>
      </c>
      <c r="Z1070" s="44">
        <f t="shared" si="160"/>
        <v>0</v>
      </c>
      <c r="AA1070" s="1" cm="1">
        <f t="array" ref="AA1070">IF(Z1070&gt;0,INDEX($M$40:$M$61,Z1070,1),AA1069)</f>
        <v>46352</v>
      </c>
      <c r="AB1070" s="1" cm="1">
        <f t="array" ref="AB1070">IF(Z1070&gt;0,INDEX($M$40:$M$61,Z1070+1,1),AB1069)</f>
        <v>46717</v>
      </c>
      <c r="AC1070" s="44">
        <f t="shared" si="161"/>
        <v>365</v>
      </c>
      <c r="AD1070" s="45">
        <f t="shared" si="162"/>
        <v>0.95711360205848117</v>
      </c>
      <c r="AE1070" s="45">
        <f t="shared" si="163"/>
        <v>0.93679475149841429</v>
      </c>
      <c r="AF1070" s="44">
        <f t="shared" si="166"/>
        <v>336</v>
      </c>
      <c r="AG1070" s="45">
        <f t="shared" si="164"/>
        <v>0.93839322955598625</v>
      </c>
      <c r="AH1070">
        <f t="shared" si="165"/>
        <v>2.1473762437000058E-2</v>
      </c>
      <c r="AI1070" s="40">
        <f ca="1"/>
        <v>2.1164559695288077E-2</v>
      </c>
      <c r="AJ1070" s="229">
        <v>-2E-3</v>
      </c>
      <c r="AK1070" s="230">
        <v>1.947376243700006E-2</v>
      </c>
      <c r="AL1070" s="231">
        <v>0.94396709132640266</v>
      </c>
    </row>
    <row r="1071" spans="24:38">
      <c r="X1071" s="46">
        <v>1067</v>
      </c>
      <c r="Y1071" s="1">
        <f t="shared" si="159"/>
        <v>46689</v>
      </c>
      <c r="Z1071" s="44">
        <f t="shared" si="160"/>
        <v>0</v>
      </c>
      <c r="AA1071" s="1" cm="1">
        <f t="array" ref="AA1071">IF(Z1071&gt;0,INDEX($M$40:$M$61,Z1071,1),AA1070)</f>
        <v>46352</v>
      </c>
      <c r="AB1071" s="1" cm="1">
        <f t="array" ref="AB1071">IF(Z1071&gt;0,INDEX($M$40:$M$61,Z1071+1,1),AB1070)</f>
        <v>46717</v>
      </c>
      <c r="AC1071" s="44">
        <f t="shared" si="161"/>
        <v>365</v>
      </c>
      <c r="AD1071" s="45">
        <f t="shared" si="162"/>
        <v>0.95711360205848117</v>
      </c>
      <c r="AE1071" s="45">
        <f t="shared" si="163"/>
        <v>0.93679475149841429</v>
      </c>
      <c r="AF1071" s="44">
        <f t="shared" si="166"/>
        <v>337</v>
      </c>
      <c r="AG1071" s="45">
        <f t="shared" si="164"/>
        <v>0.93833806424494448</v>
      </c>
      <c r="AH1071">
        <f t="shared" si="165"/>
        <v>2.1473472066939801E-2</v>
      </c>
      <c r="AI1071" s="40">
        <f ca="1"/>
        <v>2.1164559695288077E-2</v>
      </c>
      <c r="AJ1071" s="229">
        <v>-2E-3</v>
      </c>
      <c r="AK1071" s="230">
        <v>1.94734720669398E-2</v>
      </c>
      <c r="AL1071" s="231">
        <v>0.94391684231270945</v>
      </c>
    </row>
    <row r="1072" spans="24:38">
      <c r="X1072" s="46">
        <v>1068</v>
      </c>
      <c r="Y1072" s="1">
        <f t="shared" si="159"/>
        <v>46690</v>
      </c>
      <c r="Z1072" s="44">
        <f t="shared" si="160"/>
        <v>0</v>
      </c>
      <c r="AA1072" s="1" cm="1">
        <f t="array" ref="AA1072">IF(Z1072&gt;0,INDEX($M$40:$M$61,Z1072,1),AA1071)</f>
        <v>46352</v>
      </c>
      <c r="AB1072" s="1" cm="1">
        <f t="array" ref="AB1072">IF(Z1072&gt;0,INDEX($M$40:$M$61,Z1072+1,1),AB1071)</f>
        <v>46717</v>
      </c>
      <c r="AC1072" s="44">
        <f t="shared" si="161"/>
        <v>365</v>
      </c>
      <c r="AD1072" s="45">
        <f t="shared" si="162"/>
        <v>0.95711360205848117</v>
      </c>
      <c r="AE1072" s="45">
        <f t="shared" si="163"/>
        <v>0.93679475149841429</v>
      </c>
      <c r="AF1072" s="44">
        <f t="shared" si="166"/>
        <v>338</v>
      </c>
      <c r="AG1072" s="45">
        <f t="shared" si="164"/>
        <v>0.93828290217690524</v>
      </c>
      <c r="AH1072">
        <f t="shared" si="165"/>
        <v>2.1473182240643676E-2</v>
      </c>
      <c r="AI1072" s="40">
        <f ca="1"/>
        <v>2.1164559695208141E-2</v>
      </c>
      <c r="AJ1072" s="229">
        <v>-2E-3</v>
      </c>
      <c r="AK1072" s="230">
        <v>1.9473182240643677E-2</v>
      </c>
      <c r="AL1072" s="231">
        <v>0.94386659597385891</v>
      </c>
    </row>
    <row r="1073" spans="24:38">
      <c r="X1073" s="46">
        <v>1069</v>
      </c>
      <c r="Y1073" s="1">
        <f t="shared" si="159"/>
        <v>46691</v>
      </c>
      <c r="Z1073" s="44">
        <f t="shared" si="160"/>
        <v>0</v>
      </c>
      <c r="AA1073" s="1" cm="1">
        <f t="array" ref="AA1073">IF(Z1073&gt;0,INDEX($M$40:$M$61,Z1073,1),AA1072)</f>
        <v>46352</v>
      </c>
      <c r="AB1073" s="1" cm="1">
        <f t="array" ref="AB1073">IF(Z1073&gt;0,INDEX($M$40:$M$61,Z1073+1,1),AB1072)</f>
        <v>46717</v>
      </c>
      <c r="AC1073" s="44">
        <f t="shared" si="161"/>
        <v>365</v>
      </c>
      <c r="AD1073" s="45">
        <f t="shared" si="162"/>
        <v>0.95711360205848117</v>
      </c>
      <c r="AE1073" s="45">
        <f t="shared" si="163"/>
        <v>0.93679475149841429</v>
      </c>
      <c r="AF1073" s="44">
        <f t="shared" si="166"/>
        <v>339</v>
      </c>
      <c r="AG1073" s="45">
        <f t="shared" si="164"/>
        <v>0.93822774335167769</v>
      </c>
      <c r="AH1073">
        <f t="shared" si="165"/>
        <v>2.1472892956585745E-2</v>
      </c>
      <c r="AI1073" s="40">
        <f ca="1"/>
        <v>2.1164559695288077E-2</v>
      </c>
      <c r="AJ1073" s="229">
        <v>-2E-3</v>
      </c>
      <c r="AK1073" s="230">
        <v>1.9472892956585747E-2</v>
      </c>
      <c r="AL1073" s="231">
        <v>0.94381635230970851</v>
      </c>
    </row>
    <row r="1074" spans="24:38">
      <c r="X1074" s="46">
        <v>1070</v>
      </c>
      <c r="Y1074" s="1">
        <f t="shared" si="159"/>
        <v>46692</v>
      </c>
      <c r="Z1074" s="44">
        <f t="shared" si="160"/>
        <v>0</v>
      </c>
      <c r="AA1074" s="1" cm="1">
        <f t="array" ref="AA1074">IF(Z1074&gt;0,INDEX($M$40:$M$61,Z1074,1),AA1073)</f>
        <v>46352</v>
      </c>
      <c r="AB1074" s="1" cm="1">
        <f t="array" ref="AB1074">IF(Z1074&gt;0,INDEX($M$40:$M$61,Z1074+1,1),AB1073)</f>
        <v>46717</v>
      </c>
      <c r="AC1074" s="44">
        <f t="shared" si="161"/>
        <v>365</v>
      </c>
      <c r="AD1074" s="45">
        <f t="shared" si="162"/>
        <v>0.95711360205848117</v>
      </c>
      <c r="AE1074" s="45">
        <f t="shared" si="163"/>
        <v>0.93679475149841429</v>
      </c>
      <c r="AF1074" s="44">
        <f t="shared" si="166"/>
        <v>340</v>
      </c>
      <c r="AG1074" s="45">
        <f t="shared" si="164"/>
        <v>0.93817258776907142</v>
      </c>
      <c r="AH1074">
        <f t="shared" si="165"/>
        <v>2.1472604213245643E-2</v>
      </c>
      <c r="AI1074" s="40">
        <f ca="1"/>
        <v>2.1164559695208141E-2</v>
      </c>
      <c r="AJ1074" s="229">
        <v>-2E-3</v>
      </c>
      <c r="AK1074" s="230">
        <v>1.9472604213245641E-2</v>
      </c>
      <c r="AL1074" s="231">
        <v>0.94376611132011601</v>
      </c>
    </row>
    <row r="1075" spans="24:38">
      <c r="X1075" s="46">
        <v>1071</v>
      </c>
      <c r="Y1075" s="1">
        <f t="shared" si="159"/>
        <v>46693</v>
      </c>
      <c r="Z1075" s="44">
        <f t="shared" si="160"/>
        <v>0</v>
      </c>
      <c r="AA1075" s="1" cm="1">
        <f t="array" ref="AA1075">IF(Z1075&gt;0,INDEX($M$40:$M$61,Z1075,1),AA1074)</f>
        <v>46352</v>
      </c>
      <c r="AB1075" s="1" cm="1">
        <f t="array" ref="AB1075">IF(Z1075&gt;0,INDEX($M$40:$M$61,Z1075+1,1),AB1074)</f>
        <v>46717</v>
      </c>
      <c r="AC1075" s="44">
        <f t="shared" si="161"/>
        <v>365</v>
      </c>
      <c r="AD1075" s="45">
        <f t="shared" si="162"/>
        <v>0.95711360205848117</v>
      </c>
      <c r="AE1075" s="45">
        <f t="shared" si="163"/>
        <v>0.93679475149841429</v>
      </c>
      <c r="AF1075" s="44">
        <f t="shared" si="166"/>
        <v>341</v>
      </c>
      <c r="AG1075" s="45">
        <f t="shared" si="164"/>
        <v>0.93811743542889559</v>
      </c>
      <c r="AH1075">
        <f t="shared" si="165"/>
        <v>2.147231600910883E-2</v>
      </c>
      <c r="AI1075" s="40">
        <f ca="1"/>
        <v>2.1164559695288077E-2</v>
      </c>
      <c r="AJ1075" s="229">
        <v>-2E-3</v>
      </c>
      <c r="AK1075" s="230">
        <v>1.9472316009108828E-2</v>
      </c>
      <c r="AL1075" s="231">
        <v>0.94371587300493875</v>
      </c>
    </row>
    <row r="1076" spans="24:38">
      <c r="X1076" s="46">
        <v>1072</v>
      </c>
      <c r="Y1076" s="1">
        <f t="shared" si="159"/>
        <v>46694</v>
      </c>
      <c r="Z1076" s="44">
        <f t="shared" si="160"/>
        <v>0</v>
      </c>
      <c r="AA1076" s="1" cm="1">
        <f t="array" ref="AA1076">IF(Z1076&gt;0,INDEX($M$40:$M$61,Z1076,1),AA1075)</f>
        <v>46352</v>
      </c>
      <c r="AB1076" s="1" cm="1">
        <f t="array" ref="AB1076">IF(Z1076&gt;0,INDEX($M$40:$M$61,Z1076+1,1),AB1075)</f>
        <v>46717</v>
      </c>
      <c r="AC1076" s="44">
        <f t="shared" si="161"/>
        <v>365</v>
      </c>
      <c r="AD1076" s="45">
        <f t="shared" si="162"/>
        <v>0.95711360205848117</v>
      </c>
      <c r="AE1076" s="45">
        <f t="shared" si="163"/>
        <v>0.93679475149841429</v>
      </c>
      <c r="AF1076" s="44">
        <f t="shared" si="166"/>
        <v>342</v>
      </c>
      <c r="AG1076" s="45">
        <f t="shared" si="164"/>
        <v>0.93806228633095978</v>
      </c>
      <c r="AH1076">
        <f t="shared" si="165"/>
        <v>2.1472028342666264E-2</v>
      </c>
      <c r="AI1076" s="40">
        <f ca="1"/>
        <v>2.1164559695208141E-2</v>
      </c>
      <c r="AJ1076" s="229">
        <v>-2E-3</v>
      </c>
      <c r="AK1076" s="230">
        <v>1.9472028342666266E-2</v>
      </c>
      <c r="AL1076" s="231">
        <v>0.94366563736403475</v>
      </c>
    </row>
    <row r="1077" spans="24:38">
      <c r="X1077" s="46">
        <v>1073</v>
      </c>
      <c r="Y1077" s="1">
        <f t="shared" si="159"/>
        <v>46695</v>
      </c>
      <c r="Z1077" s="44">
        <f t="shared" si="160"/>
        <v>0</v>
      </c>
      <c r="AA1077" s="1" cm="1">
        <f t="array" ref="AA1077">IF(Z1077&gt;0,INDEX($M$40:$M$61,Z1077,1),AA1076)</f>
        <v>46352</v>
      </c>
      <c r="AB1077" s="1" cm="1">
        <f t="array" ref="AB1077">IF(Z1077&gt;0,INDEX($M$40:$M$61,Z1077+1,1),AB1076)</f>
        <v>46717</v>
      </c>
      <c r="AC1077" s="44">
        <f t="shared" si="161"/>
        <v>365</v>
      </c>
      <c r="AD1077" s="45">
        <f t="shared" si="162"/>
        <v>0.95711360205848117</v>
      </c>
      <c r="AE1077" s="45">
        <f t="shared" si="163"/>
        <v>0.93679475149841429</v>
      </c>
      <c r="AF1077" s="44">
        <f t="shared" si="166"/>
        <v>343</v>
      </c>
      <c r="AG1077" s="45">
        <f t="shared" si="164"/>
        <v>0.93800714047507316</v>
      </c>
      <c r="AH1077">
        <f t="shared" si="165"/>
        <v>2.1471741212414696E-2</v>
      </c>
      <c r="AI1077" s="40">
        <f ca="1"/>
        <v>2.1164559695288077E-2</v>
      </c>
      <c r="AJ1077" s="229">
        <v>-2E-3</v>
      </c>
      <c r="AK1077" s="230">
        <v>1.9471741212414698E-2</v>
      </c>
      <c r="AL1077" s="231">
        <v>0.94361540439726144</v>
      </c>
    </row>
    <row r="1078" spans="24:38">
      <c r="X1078" s="46">
        <v>1074</v>
      </c>
      <c r="Y1078" s="1">
        <f t="shared" si="159"/>
        <v>46696</v>
      </c>
      <c r="Z1078" s="44">
        <f t="shared" si="160"/>
        <v>0</v>
      </c>
      <c r="AA1078" s="1" cm="1">
        <f t="array" ref="AA1078">IF(Z1078&gt;0,INDEX($M$40:$M$61,Z1078,1),AA1077)</f>
        <v>46352</v>
      </c>
      <c r="AB1078" s="1" cm="1">
        <f t="array" ref="AB1078">IF(Z1078&gt;0,INDEX($M$40:$M$61,Z1078+1,1),AB1077)</f>
        <v>46717</v>
      </c>
      <c r="AC1078" s="44">
        <f t="shared" si="161"/>
        <v>365</v>
      </c>
      <c r="AD1078" s="45">
        <f t="shared" si="162"/>
        <v>0.95711360205848117</v>
      </c>
      <c r="AE1078" s="45">
        <f t="shared" si="163"/>
        <v>0.93679475149841429</v>
      </c>
      <c r="AF1078" s="44">
        <f t="shared" si="166"/>
        <v>344</v>
      </c>
      <c r="AG1078" s="45">
        <f t="shared" si="164"/>
        <v>0.93795199786104533</v>
      </c>
      <c r="AH1078">
        <f t="shared" si="165"/>
        <v>2.147145461685632E-2</v>
      </c>
      <c r="AI1078" s="40">
        <f ca="1"/>
        <v>2.1164559695288077E-2</v>
      </c>
      <c r="AJ1078" s="229">
        <v>-2E-3</v>
      </c>
      <c r="AK1078" s="230">
        <v>1.9471454616856322E-2</v>
      </c>
      <c r="AL1078" s="231">
        <v>0.94356517410447638</v>
      </c>
    </row>
    <row r="1079" spans="24:38">
      <c r="X1079" s="46">
        <v>1075</v>
      </c>
      <c r="Y1079" s="1">
        <f t="shared" si="159"/>
        <v>46697</v>
      </c>
      <c r="Z1079" s="44">
        <f t="shared" si="160"/>
        <v>0</v>
      </c>
      <c r="AA1079" s="1" cm="1">
        <f t="array" ref="AA1079">IF(Z1079&gt;0,INDEX($M$40:$M$61,Z1079,1),AA1078)</f>
        <v>46352</v>
      </c>
      <c r="AB1079" s="1" cm="1">
        <f t="array" ref="AB1079">IF(Z1079&gt;0,INDEX($M$40:$M$61,Z1079+1,1),AB1078)</f>
        <v>46717</v>
      </c>
      <c r="AC1079" s="44">
        <f t="shared" si="161"/>
        <v>365</v>
      </c>
      <c r="AD1079" s="45">
        <f t="shared" si="162"/>
        <v>0.95711360205848117</v>
      </c>
      <c r="AE1079" s="45">
        <f t="shared" si="163"/>
        <v>0.93679475149841429</v>
      </c>
      <c r="AF1079" s="44">
        <f t="shared" si="166"/>
        <v>345</v>
      </c>
      <c r="AG1079" s="45">
        <f t="shared" si="164"/>
        <v>0.93789685848868576</v>
      </c>
      <c r="AH1079">
        <f t="shared" si="165"/>
        <v>2.1471168554498946E-2</v>
      </c>
      <c r="AI1079" s="40">
        <f ca="1"/>
        <v>2.1164559695208141E-2</v>
      </c>
      <c r="AJ1079" s="229">
        <v>-2E-3</v>
      </c>
      <c r="AK1079" s="230">
        <v>1.9471168554498944E-2</v>
      </c>
      <c r="AL1079" s="231">
        <v>0.94351494648553758</v>
      </c>
    </row>
    <row r="1080" spans="24:38">
      <c r="X1080" s="46">
        <v>1076</v>
      </c>
      <c r="Y1080" s="1">
        <f t="shared" si="159"/>
        <v>46698</v>
      </c>
      <c r="Z1080" s="44">
        <f t="shared" si="160"/>
        <v>0</v>
      </c>
      <c r="AA1080" s="1" cm="1">
        <f t="array" ref="AA1080">IF(Z1080&gt;0,INDEX($M$40:$M$61,Z1080,1),AA1079)</f>
        <v>46352</v>
      </c>
      <c r="AB1080" s="1" cm="1">
        <f t="array" ref="AB1080">IF(Z1080&gt;0,INDEX($M$40:$M$61,Z1080+1,1),AB1079)</f>
        <v>46717</v>
      </c>
      <c r="AC1080" s="44">
        <f t="shared" si="161"/>
        <v>365</v>
      </c>
      <c r="AD1080" s="45">
        <f t="shared" si="162"/>
        <v>0.95711360205848117</v>
      </c>
      <c r="AE1080" s="45">
        <f t="shared" si="163"/>
        <v>0.93679475149841429</v>
      </c>
      <c r="AF1080" s="44">
        <f t="shared" si="166"/>
        <v>346</v>
      </c>
      <c r="AG1080" s="45">
        <f t="shared" si="164"/>
        <v>0.93784172235780372</v>
      </c>
      <c r="AH1080">
        <f t="shared" si="165"/>
        <v>2.1470883023856011E-2</v>
      </c>
      <c r="AI1080" s="40">
        <f ca="1"/>
        <v>2.1164559695208141E-2</v>
      </c>
      <c r="AJ1080" s="229">
        <v>-2E-3</v>
      </c>
      <c r="AK1080" s="230">
        <v>1.9470883023856009E-2</v>
      </c>
      <c r="AL1080" s="231">
        <v>0.94346472154030236</v>
      </c>
    </row>
    <row r="1081" spans="24:38">
      <c r="X1081" s="46">
        <v>1077</v>
      </c>
      <c r="Y1081" s="1">
        <f t="shared" si="159"/>
        <v>46699</v>
      </c>
      <c r="Z1081" s="44">
        <f t="shared" si="160"/>
        <v>0</v>
      </c>
      <c r="AA1081" s="1" cm="1">
        <f t="array" ref="AA1081">IF(Z1081&gt;0,INDEX($M$40:$M$61,Z1081,1),AA1080)</f>
        <v>46352</v>
      </c>
      <c r="AB1081" s="1" cm="1">
        <f t="array" ref="AB1081">IF(Z1081&gt;0,INDEX($M$40:$M$61,Z1081+1,1),AB1080)</f>
        <v>46717</v>
      </c>
      <c r="AC1081" s="44">
        <f t="shared" si="161"/>
        <v>365</v>
      </c>
      <c r="AD1081" s="45">
        <f t="shared" si="162"/>
        <v>0.95711360205848117</v>
      </c>
      <c r="AE1081" s="45">
        <f t="shared" si="163"/>
        <v>0.93679475149841429</v>
      </c>
      <c r="AF1081" s="44">
        <f t="shared" si="166"/>
        <v>347</v>
      </c>
      <c r="AG1081" s="45">
        <f t="shared" si="164"/>
        <v>0.9377865894682087</v>
      </c>
      <c r="AH1081">
        <f t="shared" si="165"/>
        <v>2.1470598023446405E-2</v>
      </c>
      <c r="AI1081" s="40">
        <f ca="1"/>
        <v>2.1164559695288077E-2</v>
      </c>
      <c r="AJ1081" s="229">
        <v>-2E-3</v>
      </c>
      <c r="AK1081" s="230">
        <v>1.9470598023446403E-2</v>
      </c>
      <c r="AL1081" s="231">
        <v>0.94341449926862864</v>
      </c>
    </row>
    <row r="1082" spans="24:38">
      <c r="X1082" s="46">
        <v>1078</v>
      </c>
      <c r="Y1082" s="1">
        <f t="shared" si="159"/>
        <v>46700</v>
      </c>
      <c r="Z1082" s="44">
        <f t="shared" si="160"/>
        <v>0</v>
      </c>
      <c r="AA1082" s="1" cm="1">
        <f t="array" ref="AA1082">IF(Z1082&gt;0,INDEX($M$40:$M$61,Z1082,1),AA1081)</f>
        <v>46352</v>
      </c>
      <c r="AB1082" s="1" cm="1">
        <f t="array" ref="AB1082">IF(Z1082&gt;0,INDEX($M$40:$M$61,Z1082+1,1),AB1081)</f>
        <v>46717</v>
      </c>
      <c r="AC1082" s="44">
        <f t="shared" si="161"/>
        <v>365</v>
      </c>
      <c r="AD1082" s="45">
        <f t="shared" si="162"/>
        <v>0.95711360205848117</v>
      </c>
      <c r="AE1082" s="45">
        <f t="shared" si="163"/>
        <v>0.93679475149841429</v>
      </c>
      <c r="AF1082" s="44">
        <f t="shared" si="166"/>
        <v>348</v>
      </c>
      <c r="AG1082" s="45">
        <f t="shared" si="164"/>
        <v>0.93773145981971029</v>
      </c>
      <c r="AH1082">
        <f t="shared" si="165"/>
        <v>2.1470313551794473E-2</v>
      </c>
      <c r="AI1082" s="40">
        <f ca="1"/>
        <v>2.1164559695208141E-2</v>
      </c>
      <c r="AJ1082" s="229">
        <v>-2E-3</v>
      </c>
      <c r="AK1082" s="230">
        <v>1.9470313551794474E-2</v>
      </c>
      <c r="AL1082" s="231">
        <v>0.94336427967037395</v>
      </c>
    </row>
    <row r="1083" spans="24:38">
      <c r="X1083" s="46">
        <v>1079</v>
      </c>
      <c r="Y1083" s="1">
        <f t="shared" si="159"/>
        <v>46701</v>
      </c>
      <c r="Z1083" s="44">
        <f t="shared" si="160"/>
        <v>0</v>
      </c>
      <c r="AA1083" s="1" cm="1">
        <f t="array" ref="AA1083">IF(Z1083&gt;0,INDEX($M$40:$M$61,Z1083,1),AA1082)</f>
        <v>46352</v>
      </c>
      <c r="AB1083" s="1" cm="1">
        <f t="array" ref="AB1083">IF(Z1083&gt;0,INDEX($M$40:$M$61,Z1083+1,1),AB1082)</f>
        <v>46717</v>
      </c>
      <c r="AC1083" s="44">
        <f t="shared" si="161"/>
        <v>365</v>
      </c>
      <c r="AD1083" s="45">
        <f t="shared" si="162"/>
        <v>0.95711360205848117</v>
      </c>
      <c r="AE1083" s="45">
        <f t="shared" si="163"/>
        <v>0.93679475149841429</v>
      </c>
      <c r="AF1083" s="44">
        <f t="shared" si="166"/>
        <v>349</v>
      </c>
      <c r="AG1083" s="45">
        <f t="shared" si="164"/>
        <v>0.93767633341211765</v>
      </c>
      <c r="AH1083">
        <f t="shared" si="165"/>
        <v>2.1470029607430191E-2</v>
      </c>
      <c r="AI1083" s="40">
        <f ca="1"/>
        <v>2.1164559695288077E-2</v>
      </c>
      <c r="AJ1083" s="229">
        <v>-2E-3</v>
      </c>
      <c r="AK1083" s="230">
        <v>1.9470029607430189E-2</v>
      </c>
      <c r="AL1083" s="231">
        <v>0.94331406274539586</v>
      </c>
    </row>
    <row r="1084" spans="24:38">
      <c r="X1084" s="46">
        <v>1080</v>
      </c>
      <c r="Y1084" s="1">
        <f t="shared" si="159"/>
        <v>46702</v>
      </c>
      <c r="Z1084" s="44">
        <f t="shared" si="160"/>
        <v>0</v>
      </c>
      <c r="AA1084" s="1" cm="1">
        <f t="array" ref="AA1084">IF(Z1084&gt;0,INDEX($M$40:$M$61,Z1084,1),AA1083)</f>
        <v>46352</v>
      </c>
      <c r="AB1084" s="1" cm="1">
        <f t="array" ref="AB1084">IF(Z1084&gt;0,INDEX($M$40:$M$61,Z1084+1,1),AB1083)</f>
        <v>46717</v>
      </c>
      <c r="AC1084" s="44">
        <f t="shared" si="161"/>
        <v>365</v>
      </c>
      <c r="AD1084" s="45">
        <f t="shared" si="162"/>
        <v>0.95711360205848117</v>
      </c>
      <c r="AE1084" s="45">
        <f t="shared" si="163"/>
        <v>0.93679475149841429</v>
      </c>
      <c r="AF1084" s="44">
        <f t="shared" si="166"/>
        <v>350</v>
      </c>
      <c r="AG1084" s="45">
        <f t="shared" si="164"/>
        <v>0.93762121024524048</v>
      </c>
      <c r="AH1084">
        <f t="shared" si="165"/>
        <v>2.1469746188888798E-2</v>
      </c>
      <c r="AI1084" s="40">
        <f ca="1"/>
        <v>2.1164559695288077E-2</v>
      </c>
      <c r="AJ1084" s="229">
        <v>-2E-3</v>
      </c>
      <c r="AK1084" s="230">
        <v>1.9469746188888797E-2</v>
      </c>
      <c r="AL1084" s="231">
        <v>0.94326384849355227</v>
      </c>
    </row>
    <row r="1085" spans="24:38">
      <c r="X1085" s="46">
        <v>1081</v>
      </c>
      <c r="Y1085" s="1">
        <f t="shared" si="159"/>
        <v>46703</v>
      </c>
      <c r="Z1085" s="44">
        <f t="shared" si="160"/>
        <v>0</v>
      </c>
      <c r="AA1085" s="1" cm="1">
        <f t="array" ref="AA1085">IF(Z1085&gt;0,INDEX($M$40:$M$61,Z1085,1),AA1084)</f>
        <v>46352</v>
      </c>
      <c r="AB1085" s="1" cm="1">
        <f t="array" ref="AB1085">IF(Z1085&gt;0,INDEX($M$40:$M$61,Z1085+1,1),AB1084)</f>
        <v>46717</v>
      </c>
      <c r="AC1085" s="44">
        <f t="shared" si="161"/>
        <v>365</v>
      </c>
      <c r="AD1085" s="45">
        <f t="shared" si="162"/>
        <v>0.95711360205848117</v>
      </c>
      <c r="AE1085" s="45">
        <f t="shared" si="163"/>
        <v>0.93679475149841429</v>
      </c>
      <c r="AF1085" s="44">
        <f t="shared" si="166"/>
        <v>351</v>
      </c>
      <c r="AG1085" s="45">
        <f t="shared" si="164"/>
        <v>0.93756609031888827</v>
      </c>
      <c r="AH1085">
        <f t="shared" si="165"/>
        <v>2.146946329471101E-2</v>
      </c>
      <c r="AI1085" s="40">
        <f ca="1"/>
        <v>2.1164559695288077E-2</v>
      </c>
      <c r="AJ1085" s="229">
        <v>-2E-3</v>
      </c>
      <c r="AK1085" s="230">
        <v>1.9469463294711012E-2</v>
      </c>
      <c r="AL1085" s="231">
        <v>0.94321363691470084</v>
      </c>
    </row>
    <row r="1086" spans="24:38">
      <c r="X1086" s="46">
        <v>1082</v>
      </c>
      <c r="Y1086" s="1">
        <f t="shared" si="159"/>
        <v>46704</v>
      </c>
      <c r="Z1086" s="44">
        <f t="shared" si="160"/>
        <v>0</v>
      </c>
      <c r="AA1086" s="1" cm="1">
        <f t="array" ref="AA1086">IF(Z1086&gt;0,INDEX($M$40:$M$61,Z1086,1),AA1085)</f>
        <v>46352</v>
      </c>
      <c r="AB1086" s="1" cm="1">
        <f t="array" ref="AB1086">IF(Z1086&gt;0,INDEX($M$40:$M$61,Z1086+1,1),AB1085)</f>
        <v>46717</v>
      </c>
      <c r="AC1086" s="44">
        <f t="shared" si="161"/>
        <v>365</v>
      </c>
      <c r="AD1086" s="45">
        <f t="shared" si="162"/>
        <v>0.95711360205848117</v>
      </c>
      <c r="AE1086" s="45">
        <f t="shared" si="163"/>
        <v>0.93679475149841429</v>
      </c>
      <c r="AF1086" s="44">
        <f t="shared" si="166"/>
        <v>352</v>
      </c>
      <c r="AG1086" s="45">
        <f t="shared" si="164"/>
        <v>0.9375109736328705</v>
      </c>
      <c r="AH1086">
        <f t="shared" si="165"/>
        <v>2.1469180923442976E-2</v>
      </c>
      <c r="AI1086" s="40">
        <f ca="1"/>
        <v>2.1164559695208141E-2</v>
      </c>
      <c r="AJ1086" s="229">
        <v>-2E-3</v>
      </c>
      <c r="AK1086" s="230">
        <v>1.9469180923442977E-2</v>
      </c>
      <c r="AL1086" s="231">
        <v>0.94316342800869934</v>
      </c>
    </row>
    <row r="1087" spans="24:38">
      <c r="X1087" s="46">
        <v>1083</v>
      </c>
      <c r="Y1087" s="1">
        <f t="shared" si="159"/>
        <v>46705</v>
      </c>
      <c r="Z1087" s="44">
        <f t="shared" si="160"/>
        <v>0</v>
      </c>
      <c r="AA1087" s="1" cm="1">
        <f t="array" ref="AA1087">IF(Z1087&gt;0,INDEX($M$40:$M$61,Z1087,1),AA1086)</f>
        <v>46352</v>
      </c>
      <c r="AB1087" s="1" cm="1">
        <f t="array" ref="AB1087">IF(Z1087&gt;0,INDEX($M$40:$M$61,Z1087+1,1),AB1086)</f>
        <v>46717</v>
      </c>
      <c r="AC1087" s="44">
        <f t="shared" si="161"/>
        <v>365</v>
      </c>
      <c r="AD1087" s="45">
        <f t="shared" si="162"/>
        <v>0.95711360205848117</v>
      </c>
      <c r="AE1087" s="45">
        <f t="shared" si="163"/>
        <v>0.93679475149841429</v>
      </c>
      <c r="AF1087" s="44">
        <f t="shared" si="166"/>
        <v>353</v>
      </c>
      <c r="AG1087" s="45">
        <f t="shared" si="164"/>
        <v>0.93745586018699667</v>
      </c>
      <c r="AH1087">
        <f t="shared" si="165"/>
        <v>2.1468899073636191E-2</v>
      </c>
      <c r="AI1087" s="40">
        <f ca="1"/>
        <v>2.1164559695208141E-2</v>
      </c>
      <c r="AJ1087" s="229">
        <v>-2E-3</v>
      </c>
      <c r="AK1087" s="230">
        <v>1.9468899073636192E-2</v>
      </c>
      <c r="AL1087" s="231">
        <v>0.94311322177540546</v>
      </c>
    </row>
    <row r="1088" spans="24:38">
      <c r="X1088" s="46">
        <v>1084</v>
      </c>
      <c r="Y1088" s="1">
        <f t="shared" si="159"/>
        <v>46706</v>
      </c>
      <c r="Z1088" s="44">
        <f t="shared" si="160"/>
        <v>0</v>
      </c>
      <c r="AA1088" s="1" cm="1">
        <f t="array" ref="AA1088">IF(Z1088&gt;0,INDEX($M$40:$M$61,Z1088,1),AA1087)</f>
        <v>46352</v>
      </c>
      <c r="AB1088" s="1" cm="1">
        <f t="array" ref="AB1088">IF(Z1088&gt;0,INDEX($M$40:$M$61,Z1088+1,1),AB1087)</f>
        <v>46717</v>
      </c>
      <c r="AC1088" s="44">
        <f t="shared" si="161"/>
        <v>365</v>
      </c>
      <c r="AD1088" s="45">
        <f t="shared" si="162"/>
        <v>0.95711360205848117</v>
      </c>
      <c r="AE1088" s="45">
        <f t="shared" si="163"/>
        <v>0.93679475149841429</v>
      </c>
      <c r="AF1088" s="44">
        <f t="shared" si="166"/>
        <v>354</v>
      </c>
      <c r="AG1088" s="45">
        <f t="shared" si="164"/>
        <v>0.93740074998107625</v>
      </c>
      <c r="AH1088">
        <f t="shared" si="165"/>
        <v>2.1468617743847517E-2</v>
      </c>
      <c r="AI1088" s="40">
        <f ca="1"/>
        <v>2.1164559695288077E-2</v>
      </c>
      <c r="AJ1088" s="229">
        <v>-2E-3</v>
      </c>
      <c r="AK1088" s="230">
        <v>1.9468617743847519E-2</v>
      </c>
      <c r="AL1088" s="231">
        <v>0.94306301821467675</v>
      </c>
    </row>
    <row r="1089" spans="24:38">
      <c r="X1089" s="46">
        <v>1085</v>
      </c>
      <c r="Y1089" s="1">
        <f t="shared" si="159"/>
        <v>46707</v>
      </c>
      <c r="Z1089" s="44">
        <f t="shared" si="160"/>
        <v>0</v>
      </c>
      <c r="AA1089" s="1" cm="1">
        <f t="array" ref="AA1089">IF(Z1089&gt;0,INDEX($M$40:$M$61,Z1089,1),AA1088)</f>
        <v>46352</v>
      </c>
      <c r="AB1089" s="1" cm="1">
        <f t="array" ref="AB1089">IF(Z1089&gt;0,INDEX($M$40:$M$61,Z1089+1,1),AB1088)</f>
        <v>46717</v>
      </c>
      <c r="AC1089" s="44">
        <f t="shared" si="161"/>
        <v>365</v>
      </c>
      <c r="AD1089" s="45">
        <f t="shared" si="162"/>
        <v>0.95711360205848117</v>
      </c>
      <c r="AE1089" s="45">
        <f t="shared" si="163"/>
        <v>0.93679475149841429</v>
      </c>
      <c r="AF1089" s="44">
        <f t="shared" si="166"/>
        <v>355</v>
      </c>
      <c r="AG1089" s="45">
        <f t="shared" si="164"/>
        <v>0.93734564301491885</v>
      </c>
      <c r="AH1089">
        <f t="shared" si="165"/>
        <v>2.1468336932639082E-2</v>
      </c>
      <c r="AI1089" s="40">
        <f ca="1"/>
        <v>2.1164559695208141E-2</v>
      </c>
      <c r="AJ1089" s="229">
        <v>-2E-3</v>
      </c>
      <c r="AK1089" s="230">
        <v>1.946833693263908E-2</v>
      </c>
      <c r="AL1089" s="231">
        <v>0.94301281732637121</v>
      </c>
    </row>
    <row r="1090" spans="24:38">
      <c r="X1090" s="46">
        <v>1086</v>
      </c>
      <c r="Y1090" s="1">
        <f t="shared" si="159"/>
        <v>46708</v>
      </c>
      <c r="Z1090" s="44">
        <f t="shared" si="160"/>
        <v>0</v>
      </c>
      <c r="AA1090" s="1" cm="1">
        <f t="array" ref="AA1090">IF(Z1090&gt;0,INDEX($M$40:$M$61,Z1090,1),AA1089)</f>
        <v>46352</v>
      </c>
      <c r="AB1090" s="1" cm="1">
        <f t="array" ref="AB1090">IF(Z1090&gt;0,INDEX($M$40:$M$61,Z1090+1,1),AB1089)</f>
        <v>46717</v>
      </c>
      <c r="AC1090" s="44">
        <f t="shared" si="161"/>
        <v>365</v>
      </c>
      <c r="AD1090" s="45">
        <f t="shared" si="162"/>
        <v>0.95711360205848117</v>
      </c>
      <c r="AE1090" s="45">
        <f t="shared" si="163"/>
        <v>0.93679475149841429</v>
      </c>
      <c r="AF1090" s="44">
        <f t="shared" si="166"/>
        <v>356</v>
      </c>
      <c r="AG1090" s="45">
        <f t="shared" si="164"/>
        <v>0.93729053928833406</v>
      </c>
      <c r="AH1090">
        <f t="shared" si="165"/>
        <v>2.1468056638578335E-2</v>
      </c>
      <c r="AI1090" s="40">
        <f ca="1"/>
        <v>2.1164559695208141E-2</v>
      </c>
      <c r="AJ1090" s="229">
        <v>-2E-3</v>
      </c>
      <c r="AK1090" s="230">
        <v>1.9468056638578334E-2</v>
      </c>
      <c r="AL1090" s="231">
        <v>0.94296261911034651</v>
      </c>
    </row>
    <row r="1091" spans="24:38">
      <c r="X1091" s="46">
        <v>1087</v>
      </c>
      <c r="Y1091" s="1">
        <f t="shared" si="159"/>
        <v>46709</v>
      </c>
      <c r="Z1091" s="44">
        <f t="shared" si="160"/>
        <v>0</v>
      </c>
      <c r="AA1091" s="1" cm="1">
        <f t="array" ref="AA1091">IF(Z1091&gt;0,INDEX($M$40:$M$61,Z1091,1),AA1090)</f>
        <v>46352</v>
      </c>
      <c r="AB1091" s="1" cm="1">
        <f t="array" ref="AB1091">IF(Z1091&gt;0,INDEX($M$40:$M$61,Z1091+1,1),AB1090)</f>
        <v>46717</v>
      </c>
      <c r="AC1091" s="44">
        <f t="shared" si="161"/>
        <v>365</v>
      </c>
      <c r="AD1091" s="45">
        <f t="shared" si="162"/>
        <v>0.95711360205848117</v>
      </c>
      <c r="AE1091" s="45">
        <f t="shared" si="163"/>
        <v>0.93679475149841429</v>
      </c>
      <c r="AF1091" s="44">
        <f t="shared" si="166"/>
        <v>357</v>
      </c>
      <c r="AG1091" s="45">
        <f t="shared" si="164"/>
        <v>0.93723543880113114</v>
      </c>
      <c r="AH1091">
        <f t="shared" si="165"/>
        <v>2.1467776860238107E-2</v>
      </c>
      <c r="AI1091" s="40">
        <f ca="1"/>
        <v>2.1164559695288077E-2</v>
      </c>
      <c r="AJ1091" s="229">
        <v>-2E-3</v>
      </c>
      <c r="AK1091" s="230">
        <v>1.9467776860238109E-2</v>
      </c>
      <c r="AL1091" s="231">
        <v>0.9429124235664601</v>
      </c>
    </row>
    <row r="1092" spans="24:38">
      <c r="X1092" s="46">
        <v>1088</v>
      </c>
      <c r="Y1092" s="1">
        <f t="shared" si="159"/>
        <v>46710</v>
      </c>
      <c r="Z1092" s="44">
        <f t="shared" si="160"/>
        <v>0</v>
      </c>
      <c r="AA1092" s="1" cm="1">
        <f t="array" ref="AA1092">IF(Z1092&gt;0,INDEX($M$40:$M$61,Z1092,1),AA1091)</f>
        <v>46352</v>
      </c>
      <c r="AB1092" s="1" cm="1">
        <f t="array" ref="AB1092">IF(Z1092&gt;0,INDEX($M$40:$M$61,Z1092+1,1),AB1091)</f>
        <v>46717</v>
      </c>
      <c r="AC1092" s="44">
        <f t="shared" si="161"/>
        <v>365</v>
      </c>
      <c r="AD1092" s="45">
        <f t="shared" si="162"/>
        <v>0.95711360205848117</v>
      </c>
      <c r="AE1092" s="45">
        <f t="shared" si="163"/>
        <v>0.93679475149841429</v>
      </c>
      <c r="AF1092" s="44">
        <f t="shared" si="166"/>
        <v>358</v>
      </c>
      <c r="AG1092" s="45">
        <f t="shared" si="164"/>
        <v>0.93718034155312013</v>
      </c>
      <c r="AH1092">
        <f t="shared" si="165"/>
        <v>2.1467497596196202E-2</v>
      </c>
      <c r="AI1092" s="40">
        <f ca="1"/>
        <v>2.1164559695208141E-2</v>
      </c>
      <c r="AJ1092" s="229">
        <v>-2E-3</v>
      </c>
      <c r="AK1092" s="230">
        <v>1.9467497596196204E-2</v>
      </c>
      <c r="AL1092" s="231">
        <v>0.94286223069457031</v>
      </c>
    </row>
    <row r="1093" spans="24:38">
      <c r="X1093" s="46">
        <v>1089</v>
      </c>
      <c r="Y1093" s="1">
        <f t="shared" si="159"/>
        <v>46711</v>
      </c>
      <c r="Z1093" s="44">
        <f t="shared" si="160"/>
        <v>0</v>
      </c>
      <c r="AA1093" s="1" cm="1">
        <f t="array" ref="AA1093">IF(Z1093&gt;0,INDEX($M$40:$M$61,Z1093,1),AA1092)</f>
        <v>46352</v>
      </c>
      <c r="AB1093" s="1" cm="1">
        <f t="array" ref="AB1093">IF(Z1093&gt;0,INDEX($M$40:$M$61,Z1093+1,1),AB1092)</f>
        <v>46717</v>
      </c>
      <c r="AC1093" s="44">
        <f t="shared" si="161"/>
        <v>365</v>
      </c>
      <c r="AD1093" s="45">
        <f t="shared" si="162"/>
        <v>0.95711360205848117</v>
      </c>
      <c r="AE1093" s="45">
        <f t="shared" si="163"/>
        <v>0.93679475149841429</v>
      </c>
      <c r="AF1093" s="44">
        <f t="shared" si="166"/>
        <v>359</v>
      </c>
      <c r="AG1093" s="45">
        <f t="shared" si="164"/>
        <v>0.9371252475441102</v>
      </c>
      <c r="AH1093">
        <f t="shared" si="165"/>
        <v>2.1467218845035975E-2</v>
      </c>
      <c r="AI1093" s="40">
        <f ca="1"/>
        <v>2.1164559695288077E-2</v>
      </c>
      <c r="AJ1093" s="229">
        <v>-2E-3</v>
      </c>
      <c r="AK1093" s="230">
        <v>1.9467218845035973E-2</v>
      </c>
      <c r="AL1093" s="231">
        <v>0.94281204049453449</v>
      </c>
    </row>
    <row r="1094" spans="24:38">
      <c r="X1094" s="46">
        <v>1090</v>
      </c>
      <c r="Y1094" s="1">
        <f t="shared" ref="Y1094:Y1157" si="167">Y1093+1</f>
        <v>46712</v>
      </c>
      <c r="Z1094" s="44">
        <f t="shared" ref="Z1094:Z1157" si="168">IFERROR(MATCH(Y1094,$M$40:$M$61,0),0)</f>
        <v>0</v>
      </c>
      <c r="AA1094" s="1" cm="1">
        <f t="array" ref="AA1094">IF(Z1094&gt;0,INDEX($M$40:$M$61,Z1094,1),AA1093)</f>
        <v>46352</v>
      </c>
      <c r="AB1094" s="1" cm="1">
        <f t="array" ref="AB1094">IF(Z1094&gt;0,INDEX($M$40:$M$61,Z1094+1,1),AB1093)</f>
        <v>46717</v>
      </c>
      <c r="AC1094" s="44">
        <f t="shared" ref="AC1094:AC1157" si="169">_xlfn.DAYS(AB1094,AA1094)</f>
        <v>365</v>
      </c>
      <c r="AD1094" s="45">
        <f t="shared" ref="AD1094:AD1157" si="170">VLOOKUP(AA1094,$M$40:$P$61,4,FALSE)</f>
        <v>0.95711360205848117</v>
      </c>
      <c r="AE1094" s="45">
        <f t="shared" ref="AE1094:AE1157" si="171">VLOOKUP(AB1094,$M$10:$P$36,4,FALSE)</f>
        <v>0.93679475149841429</v>
      </c>
      <c r="AF1094" s="44">
        <f t="shared" si="166"/>
        <v>360</v>
      </c>
      <c r="AG1094" s="45">
        <f t="shared" ref="AG1094:AG1157" si="172">IF(AF1094=0,AD1094,AD1094*(AE1094/AD1094)^(AF1094/AC1094))</f>
        <v>0.93707015677391114</v>
      </c>
      <c r="AH1094">
        <f t="shared" ref="AH1094:AH1157" si="173">-LN(AG1094)*360/X1094</f>
        <v>2.146694060534575E-2</v>
      </c>
      <c r="AI1094" s="40">
        <f ca="1"/>
        <v>2.1164559695208141E-2</v>
      </c>
      <c r="AJ1094" s="229">
        <v>-2E-3</v>
      </c>
      <c r="AK1094" s="230">
        <v>1.9466940605345748E-2</v>
      </c>
      <c r="AL1094" s="231">
        <v>0.9427618529662104</v>
      </c>
    </row>
    <row r="1095" spans="24:38">
      <c r="X1095" s="46">
        <v>1091</v>
      </c>
      <c r="Y1095" s="1">
        <f t="shared" si="167"/>
        <v>46713</v>
      </c>
      <c r="Z1095" s="44">
        <f t="shared" si="168"/>
        <v>0</v>
      </c>
      <c r="AA1095" s="1" cm="1">
        <f t="array" ref="AA1095">IF(Z1095&gt;0,INDEX($M$40:$M$61,Z1095,1),AA1094)</f>
        <v>46352</v>
      </c>
      <c r="AB1095" s="1" cm="1">
        <f t="array" ref="AB1095">IF(Z1095&gt;0,INDEX($M$40:$M$61,Z1095+1,1),AB1094)</f>
        <v>46717</v>
      </c>
      <c r="AC1095" s="44">
        <f t="shared" si="169"/>
        <v>365</v>
      </c>
      <c r="AD1095" s="45">
        <f t="shared" si="170"/>
        <v>0.95711360205848117</v>
      </c>
      <c r="AE1095" s="45">
        <f t="shared" si="171"/>
        <v>0.93679475149841429</v>
      </c>
      <c r="AF1095" s="44">
        <f t="shared" si="166"/>
        <v>361</v>
      </c>
      <c r="AG1095" s="45">
        <f t="shared" si="172"/>
        <v>0.93701506924233247</v>
      </c>
      <c r="AH1095">
        <f t="shared" si="173"/>
        <v>2.1466662875719127E-2</v>
      </c>
      <c r="AI1095" s="40">
        <f ca="1"/>
        <v>2.1164559695208141E-2</v>
      </c>
      <c r="AJ1095" s="229">
        <v>-2E-3</v>
      </c>
      <c r="AK1095" s="230">
        <v>1.9466662875719125E-2</v>
      </c>
      <c r="AL1095" s="231">
        <v>0.94271166810945595</v>
      </c>
    </row>
    <row r="1096" spans="24:38">
      <c r="X1096" s="46">
        <v>1092</v>
      </c>
      <c r="Y1096" s="1">
        <f t="shared" si="167"/>
        <v>46714</v>
      </c>
      <c r="Z1096" s="44">
        <f t="shared" si="168"/>
        <v>0</v>
      </c>
      <c r="AA1096" s="1" cm="1">
        <f t="array" ref="AA1096">IF(Z1096&gt;0,INDEX($M$40:$M$61,Z1096,1),AA1095)</f>
        <v>46352</v>
      </c>
      <c r="AB1096" s="1" cm="1">
        <f t="array" ref="AB1096">IF(Z1096&gt;0,INDEX($M$40:$M$61,Z1096+1,1),AB1095)</f>
        <v>46717</v>
      </c>
      <c r="AC1096" s="44">
        <f t="shared" si="169"/>
        <v>365</v>
      </c>
      <c r="AD1096" s="45">
        <f t="shared" si="170"/>
        <v>0.95711360205848117</v>
      </c>
      <c r="AE1096" s="45">
        <f t="shared" si="171"/>
        <v>0.93679475149841429</v>
      </c>
      <c r="AF1096" s="44">
        <f t="shared" si="166"/>
        <v>362</v>
      </c>
      <c r="AG1096" s="45">
        <f t="shared" si="172"/>
        <v>0.93695998494918376</v>
      </c>
      <c r="AH1096">
        <f t="shared" si="173"/>
        <v>2.1466385654754849E-2</v>
      </c>
      <c r="AI1096" s="40">
        <f ca="1"/>
        <v>2.1164559695288077E-2</v>
      </c>
      <c r="AJ1096" s="229">
        <v>-2E-3</v>
      </c>
      <c r="AK1096" s="230">
        <v>1.946638565475485E-2</v>
      </c>
      <c r="AL1096" s="231">
        <v>0.94266148592412891</v>
      </c>
    </row>
    <row r="1097" spans="24:38">
      <c r="X1097" s="46">
        <v>1093</v>
      </c>
      <c r="Y1097" s="1">
        <f t="shared" si="167"/>
        <v>46715</v>
      </c>
      <c r="Z1097" s="44">
        <f t="shared" si="168"/>
        <v>0</v>
      </c>
      <c r="AA1097" s="1" cm="1">
        <f t="array" ref="AA1097">IF(Z1097&gt;0,INDEX($M$40:$M$61,Z1097,1),AA1096)</f>
        <v>46352</v>
      </c>
      <c r="AB1097" s="1" cm="1">
        <f t="array" ref="AB1097">IF(Z1097&gt;0,INDEX($M$40:$M$61,Z1097+1,1),AB1096)</f>
        <v>46717</v>
      </c>
      <c r="AC1097" s="44">
        <f t="shared" si="169"/>
        <v>365</v>
      </c>
      <c r="AD1097" s="45">
        <f t="shared" si="170"/>
        <v>0.95711360205848117</v>
      </c>
      <c r="AE1097" s="45">
        <f t="shared" si="171"/>
        <v>0.93679475149841429</v>
      </c>
      <c r="AF1097" s="44">
        <f t="shared" si="166"/>
        <v>363</v>
      </c>
      <c r="AG1097" s="45">
        <f t="shared" si="172"/>
        <v>0.93690490389427483</v>
      </c>
      <c r="AH1097">
        <f t="shared" si="173"/>
        <v>2.1466108941056695E-2</v>
      </c>
      <c r="AI1097" s="40">
        <f ca="1"/>
        <v>2.1164559695208141E-2</v>
      </c>
      <c r="AJ1097" s="229">
        <v>-2E-3</v>
      </c>
      <c r="AK1097" s="230">
        <v>1.9466108941056694E-2</v>
      </c>
      <c r="AL1097" s="231">
        <v>0.94261130641008706</v>
      </c>
    </row>
    <row r="1098" spans="24:38">
      <c r="X1098" s="46">
        <v>1094</v>
      </c>
      <c r="Y1098" s="1">
        <f t="shared" si="167"/>
        <v>46716</v>
      </c>
      <c r="Z1098" s="44">
        <f t="shared" si="168"/>
        <v>0</v>
      </c>
      <c r="AA1098" s="1" cm="1">
        <f t="array" ref="AA1098">IF(Z1098&gt;0,INDEX($M$40:$M$61,Z1098,1),AA1097)</f>
        <v>46352</v>
      </c>
      <c r="AB1098" s="1" cm="1">
        <f t="array" ref="AB1098">IF(Z1098&gt;0,INDEX($M$40:$M$61,Z1098+1,1),AB1097)</f>
        <v>46717</v>
      </c>
      <c r="AC1098" s="44">
        <f t="shared" si="169"/>
        <v>365</v>
      </c>
      <c r="AD1098" s="45">
        <f t="shared" si="170"/>
        <v>0.95711360205848117</v>
      </c>
      <c r="AE1098" s="45">
        <f t="shared" si="171"/>
        <v>0.93679475149841429</v>
      </c>
      <c r="AF1098" s="44">
        <f t="shared" si="166"/>
        <v>364</v>
      </c>
      <c r="AG1098" s="45">
        <f t="shared" si="172"/>
        <v>0.93684982607741507</v>
      </c>
      <c r="AH1098">
        <f t="shared" si="173"/>
        <v>2.1465832733233717E-2</v>
      </c>
      <c r="AI1098" s="40">
        <f ca="1"/>
        <v>2.1164559695288077E-2</v>
      </c>
      <c r="AJ1098" s="229">
        <v>-2E-3</v>
      </c>
      <c r="AK1098" s="230">
        <v>1.9465832733233719E-2</v>
      </c>
      <c r="AL1098" s="231">
        <v>0.94256112956718818</v>
      </c>
    </row>
    <row r="1099" spans="24:38">
      <c r="X1099" s="46">
        <v>1095</v>
      </c>
      <c r="Y1099" s="1">
        <f t="shared" si="167"/>
        <v>46717</v>
      </c>
      <c r="Z1099" s="44">
        <f t="shared" si="168"/>
        <v>10</v>
      </c>
      <c r="AA1099" s="1" cm="1">
        <f t="array" ref="AA1099">IF(Z1099&gt;0,INDEX($M$40:$M$61,Z1099,1),AA1098)</f>
        <v>46717</v>
      </c>
      <c r="AB1099" s="1" cm="1">
        <f t="array" ref="AB1099">IF(Z1099&gt;0,INDEX($M$40:$M$61,Z1099+1,1),AB1098)</f>
        <v>47084</v>
      </c>
      <c r="AC1099" s="44">
        <f t="shared" si="169"/>
        <v>367</v>
      </c>
      <c r="AD1099" s="45">
        <f t="shared" si="170"/>
        <v>0.93679475149841429</v>
      </c>
      <c r="AE1099" s="45">
        <f t="shared" si="171"/>
        <v>0.91618540029828199</v>
      </c>
      <c r="AF1099" s="44">
        <f t="shared" si="166"/>
        <v>0</v>
      </c>
      <c r="AG1099" s="45">
        <f t="shared" si="172"/>
        <v>0.93679475149841429</v>
      </c>
      <c r="AH1099">
        <f t="shared" si="173"/>
        <v>2.1465557029899898E-2</v>
      </c>
      <c r="AI1099" s="40">
        <f ca="1"/>
        <v>2.1164559695208141E-2</v>
      </c>
      <c r="AJ1099" s="229">
        <v>-2E-3</v>
      </c>
      <c r="AK1099" s="230">
        <v>1.9465557029899896E-2</v>
      </c>
      <c r="AL1099" s="231">
        <v>0.94251095539529017</v>
      </c>
    </row>
    <row r="1100" spans="24:38">
      <c r="X1100" s="46">
        <v>1096</v>
      </c>
      <c r="Y1100" s="1">
        <f t="shared" si="167"/>
        <v>46718</v>
      </c>
      <c r="Z1100" s="44">
        <f t="shared" si="168"/>
        <v>0</v>
      </c>
      <c r="AA1100" s="1" cm="1">
        <f t="array" ref="AA1100">IF(Z1100&gt;0,INDEX($M$40:$M$61,Z1100,1),AA1099)</f>
        <v>46717</v>
      </c>
      <c r="AB1100" s="1" cm="1">
        <f t="array" ref="AB1100">IF(Z1100&gt;0,INDEX($M$40:$M$61,Z1100+1,1),AB1099)</f>
        <v>47084</v>
      </c>
      <c r="AC1100" s="44">
        <f t="shared" si="169"/>
        <v>367</v>
      </c>
      <c r="AD1100" s="45">
        <f t="shared" si="170"/>
        <v>0.93679475149841429</v>
      </c>
      <c r="AE1100" s="45">
        <f t="shared" si="171"/>
        <v>0.91618540029828199</v>
      </c>
      <c r="AF1100" s="44">
        <f t="shared" ref="AF1100:AF1163" si="174">IF(Z1100&lt;&gt;0,0,AF1099+1)</f>
        <v>1</v>
      </c>
      <c r="AG1100" s="45">
        <f t="shared" si="172"/>
        <v>0.93673797002211434</v>
      </c>
      <c r="AH1100">
        <f t="shared" si="173"/>
        <v>2.1465881487924388E-2</v>
      </c>
      <c r="AI1100" s="40">
        <f ca="1"/>
        <v>2.1821824375809484E-2</v>
      </c>
      <c r="AJ1100" s="229">
        <v>-2E-3</v>
      </c>
      <c r="AK1100" s="230">
        <v>1.9465881487924386E-2</v>
      </c>
      <c r="AL1100" s="231">
        <v>0.94245906331469553</v>
      </c>
    </row>
    <row r="1101" spans="24:38">
      <c r="X1101" s="46">
        <v>1097</v>
      </c>
      <c r="Y1101" s="1">
        <f t="shared" si="167"/>
        <v>46719</v>
      </c>
      <c r="Z1101" s="44">
        <f t="shared" si="168"/>
        <v>0</v>
      </c>
      <c r="AA1101" s="1" cm="1">
        <f t="array" ref="AA1101">IF(Z1101&gt;0,INDEX($M$40:$M$61,Z1101,1),AA1100)</f>
        <v>46717</v>
      </c>
      <c r="AB1101" s="1" cm="1">
        <f t="array" ref="AB1101">IF(Z1101&gt;0,INDEX($M$40:$M$61,Z1101+1,1),AB1100)</f>
        <v>47084</v>
      </c>
      <c r="AC1101" s="44">
        <f t="shared" si="169"/>
        <v>367</v>
      </c>
      <c r="AD1101" s="45">
        <f t="shared" si="170"/>
        <v>0.93679475149841429</v>
      </c>
      <c r="AE1101" s="45">
        <f t="shared" si="171"/>
        <v>0.91618540029828199</v>
      </c>
      <c r="AF1101" s="44">
        <f t="shared" si="174"/>
        <v>2</v>
      </c>
      <c r="AG1101" s="45">
        <f t="shared" si="172"/>
        <v>0.93668119198748179</v>
      </c>
      <c r="AH1101">
        <f t="shared" si="173"/>
        <v>2.1466205354411946E-2</v>
      </c>
      <c r="AI1101" s="40">
        <f ca="1"/>
        <v>2.182182437588942E-2</v>
      </c>
      <c r="AJ1101" s="229">
        <v>-2E-3</v>
      </c>
      <c r="AK1101" s="230">
        <v>1.9466205354411945E-2</v>
      </c>
      <c r="AL1101" s="231">
        <v>0.94240717409113706</v>
      </c>
    </row>
    <row r="1102" spans="24:38">
      <c r="X1102" s="46">
        <v>1098</v>
      </c>
      <c r="Y1102" s="1">
        <f t="shared" si="167"/>
        <v>46720</v>
      </c>
      <c r="Z1102" s="44">
        <f t="shared" si="168"/>
        <v>0</v>
      </c>
      <c r="AA1102" s="1" cm="1">
        <f t="array" ref="AA1102">IF(Z1102&gt;0,INDEX($M$40:$M$61,Z1102,1),AA1101)</f>
        <v>46717</v>
      </c>
      <c r="AB1102" s="1" cm="1">
        <f t="array" ref="AB1102">IF(Z1102&gt;0,INDEX($M$40:$M$61,Z1102+1,1),AB1101)</f>
        <v>47084</v>
      </c>
      <c r="AC1102" s="44">
        <f t="shared" si="169"/>
        <v>367</v>
      </c>
      <c r="AD1102" s="45">
        <f t="shared" si="170"/>
        <v>0.93679475149841429</v>
      </c>
      <c r="AE1102" s="45">
        <f t="shared" si="171"/>
        <v>0.91618540029828199</v>
      </c>
      <c r="AF1102" s="44">
        <f t="shared" si="174"/>
        <v>3</v>
      </c>
      <c r="AG1102" s="45">
        <f t="shared" si="172"/>
        <v>0.93662441739430813</v>
      </c>
      <c r="AH1102">
        <f t="shared" si="173"/>
        <v>2.1466528630978768E-2</v>
      </c>
      <c r="AI1102" s="40">
        <f ca="1"/>
        <v>2.182182437588942E-2</v>
      </c>
      <c r="AJ1102" s="229">
        <v>-2E-3</v>
      </c>
      <c r="AK1102" s="230">
        <v>1.9466528630978766E-2</v>
      </c>
      <c r="AL1102" s="231">
        <v>0.94235528772445765</v>
      </c>
    </row>
    <row r="1103" spans="24:38">
      <c r="X1103" s="46">
        <v>1099</v>
      </c>
      <c r="Y1103" s="1">
        <f t="shared" si="167"/>
        <v>46721</v>
      </c>
      <c r="Z1103" s="44">
        <f t="shared" si="168"/>
        <v>0</v>
      </c>
      <c r="AA1103" s="1" cm="1">
        <f t="array" ref="AA1103">IF(Z1103&gt;0,INDEX($M$40:$M$61,Z1103,1),AA1102)</f>
        <v>46717</v>
      </c>
      <c r="AB1103" s="1" cm="1">
        <f t="array" ref="AB1103">IF(Z1103&gt;0,INDEX($M$40:$M$61,Z1103+1,1),AB1102)</f>
        <v>47084</v>
      </c>
      <c r="AC1103" s="44">
        <f t="shared" si="169"/>
        <v>367</v>
      </c>
      <c r="AD1103" s="45">
        <f t="shared" si="170"/>
        <v>0.93679475149841429</v>
      </c>
      <c r="AE1103" s="45">
        <f t="shared" si="171"/>
        <v>0.91618540029828199</v>
      </c>
      <c r="AF1103" s="44">
        <f t="shared" si="174"/>
        <v>4</v>
      </c>
      <c r="AG1103" s="45">
        <f t="shared" si="172"/>
        <v>0.93656764624238487</v>
      </c>
      <c r="AH1103">
        <f t="shared" si="173"/>
        <v>2.1466851319235144E-2</v>
      </c>
      <c r="AI1103" s="40">
        <f ca="1"/>
        <v>2.1821824375809484E-2</v>
      </c>
      <c r="AJ1103" s="229">
        <v>-2E-3</v>
      </c>
      <c r="AK1103" s="230">
        <v>1.9466851319235146E-2</v>
      </c>
      <c r="AL1103" s="231">
        <v>0.94230340421449998</v>
      </c>
    </row>
    <row r="1104" spans="24:38">
      <c r="X1104" s="46">
        <v>1100</v>
      </c>
      <c r="Y1104" s="1">
        <f t="shared" si="167"/>
        <v>46722</v>
      </c>
      <c r="Z1104" s="44">
        <f t="shared" si="168"/>
        <v>0</v>
      </c>
      <c r="AA1104" s="1" cm="1">
        <f t="array" ref="AA1104">IF(Z1104&gt;0,INDEX($M$40:$M$61,Z1104,1),AA1103)</f>
        <v>46717</v>
      </c>
      <c r="AB1104" s="1" cm="1">
        <f t="array" ref="AB1104">IF(Z1104&gt;0,INDEX($M$40:$M$61,Z1104+1,1),AB1103)</f>
        <v>47084</v>
      </c>
      <c r="AC1104" s="44">
        <f t="shared" si="169"/>
        <v>367</v>
      </c>
      <c r="AD1104" s="45">
        <f t="shared" si="170"/>
        <v>0.93679475149841429</v>
      </c>
      <c r="AE1104" s="45">
        <f t="shared" si="171"/>
        <v>0.91618540029828199</v>
      </c>
      <c r="AF1104" s="44">
        <f t="shared" si="174"/>
        <v>5</v>
      </c>
      <c r="AG1104" s="45">
        <f t="shared" si="172"/>
        <v>0.93651087853150328</v>
      </c>
      <c r="AH1104">
        <f t="shared" si="173"/>
        <v>2.1467173420785614E-2</v>
      </c>
      <c r="AI1104" s="40">
        <f ca="1"/>
        <v>2.1821824375809484E-2</v>
      </c>
      <c r="AJ1104" s="229">
        <v>-2E-3</v>
      </c>
      <c r="AK1104" s="230">
        <v>1.9467173420785612E-2</v>
      </c>
      <c r="AL1104" s="231">
        <v>0.94225152356110686</v>
      </c>
    </row>
    <row r="1105" spans="24:38">
      <c r="X1105" s="46">
        <v>1101</v>
      </c>
      <c r="Y1105" s="1">
        <f t="shared" si="167"/>
        <v>46723</v>
      </c>
      <c r="Z1105" s="44">
        <f t="shared" si="168"/>
        <v>0</v>
      </c>
      <c r="AA1105" s="1" cm="1">
        <f t="array" ref="AA1105">IF(Z1105&gt;0,INDEX($M$40:$M$61,Z1105,1),AA1104)</f>
        <v>46717</v>
      </c>
      <c r="AB1105" s="1" cm="1">
        <f t="array" ref="AB1105">IF(Z1105&gt;0,INDEX($M$40:$M$61,Z1105+1,1),AB1104)</f>
        <v>47084</v>
      </c>
      <c r="AC1105" s="44">
        <f t="shared" si="169"/>
        <v>367</v>
      </c>
      <c r="AD1105" s="45">
        <f t="shared" si="170"/>
        <v>0.93679475149841429</v>
      </c>
      <c r="AE1105" s="45">
        <f t="shared" si="171"/>
        <v>0.91618540029828199</v>
      </c>
      <c r="AF1105" s="44">
        <f t="shared" si="174"/>
        <v>6</v>
      </c>
      <c r="AG1105" s="45">
        <f t="shared" si="172"/>
        <v>0.93645411426145486</v>
      </c>
      <c r="AH1105">
        <f t="shared" si="173"/>
        <v>2.1467494937228812E-2</v>
      </c>
      <c r="AI1105" s="40">
        <f ca="1"/>
        <v>2.1821824375809484E-2</v>
      </c>
      <c r="AJ1105" s="229">
        <v>-2E-3</v>
      </c>
      <c r="AK1105" s="230">
        <v>1.946749493722881E-2</v>
      </c>
      <c r="AL1105" s="231">
        <v>0.94219964576412085</v>
      </c>
    </row>
    <row r="1106" spans="24:38">
      <c r="X1106" s="46">
        <v>1102</v>
      </c>
      <c r="Y1106" s="1">
        <f t="shared" si="167"/>
        <v>46724</v>
      </c>
      <c r="Z1106" s="44">
        <f t="shared" si="168"/>
        <v>0</v>
      </c>
      <c r="AA1106" s="1" cm="1">
        <f t="array" ref="AA1106">IF(Z1106&gt;0,INDEX($M$40:$M$61,Z1106,1),AA1105)</f>
        <v>46717</v>
      </c>
      <c r="AB1106" s="1" cm="1">
        <f t="array" ref="AB1106">IF(Z1106&gt;0,INDEX($M$40:$M$61,Z1106+1,1),AB1105)</f>
        <v>47084</v>
      </c>
      <c r="AC1106" s="44">
        <f t="shared" si="169"/>
        <v>367</v>
      </c>
      <c r="AD1106" s="45">
        <f t="shared" si="170"/>
        <v>0.93679475149841429</v>
      </c>
      <c r="AE1106" s="45">
        <f t="shared" si="171"/>
        <v>0.91618540029828199</v>
      </c>
      <c r="AF1106" s="44">
        <f t="shared" si="174"/>
        <v>7</v>
      </c>
      <c r="AG1106" s="45">
        <f t="shared" si="172"/>
        <v>0.93639735343203101</v>
      </c>
      <c r="AH1106">
        <f t="shared" si="173"/>
        <v>2.14678158701576E-2</v>
      </c>
      <c r="AI1106" s="40">
        <f ca="1"/>
        <v>2.1821824375809484E-2</v>
      </c>
      <c r="AJ1106" s="229">
        <v>-2E-3</v>
      </c>
      <c r="AK1106" s="230">
        <v>1.9467815870157598E-2</v>
      </c>
      <c r="AL1106" s="231">
        <v>0.94214777082338463</v>
      </c>
    </row>
    <row r="1107" spans="24:38">
      <c r="X1107" s="46">
        <v>1103</v>
      </c>
      <c r="Y1107" s="1">
        <f t="shared" si="167"/>
        <v>46725</v>
      </c>
      <c r="Z1107" s="44">
        <f t="shared" si="168"/>
        <v>0</v>
      </c>
      <c r="AA1107" s="1" cm="1">
        <f t="array" ref="AA1107">IF(Z1107&gt;0,INDEX($M$40:$M$61,Z1107,1),AA1106)</f>
        <v>46717</v>
      </c>
      <c r="AB1107" s="1" cm="1">
        <f t="array" ref="AB1107">IF(Z1107&gt;0,INDEX($M$40:$M$61,Z1107+1,1),AB1106)</f>
        <v>47084</v>
      </c>
      <c r="AC1107" s="44">
        <f t="shared" si="169"/>
        <v>367</v>
      </c>
      <c r="AD1107" s="45">
        <f t="shared" si="170"/>
        <v>0.93679475149841429</v>
      </c>
      <c r="AE1107" s="45">
        <f t="shared" si="171"/>
        <v>0.91618540029828199</v>
      </c>
      <c r="AF1107" s="44">
        <f t="shared" si="174"/>
        <v>8</v>
      </c>
      <c r="AG1107" s="45">
        <f t="shared" si="172"/>
        <v>0.93634059604302322</v>
      </c>
      <c r="AH1107">
        <f t="shared" si="173"/>
        <v>2.1468136221159038E-2</v>
      </c>
      <c r="AI1107" s="40">
        <f ca="1"/>
        <v>2.1821824375809484E-2</v>
      </c>
      <c r="AJ1107" s="229">
        <v>-2E-3</v>
      </c>
      <c r="AK1107" s="230">
        <v>1.9468136221159039E-2</v>
      </c>
      <c r="AL1107" s="231">
        <v>0.94209589873874122</v>
      </c>
    </row>
    <row r="1108" spans="24:38">
      <c r="X1108" s="46">
        <v>1104</v>
      </c>
      <c r="Y1108" s="1">
        <f t="shared" si="167"/>
        <v>46726</v>
      </c>
      <c r="Z1108" s="44">
        <f t="shared" si="168"/>
        <v>0</v>
      </c>
      <c r="AA1108" s="1" cm="1">
        <f t="array" ref="AA1108">IF(Z1108&gt;0,INDEX($M$40:$M$61,Z1108,1),AA1107)</f>
        <v>46717</v>
      </c>
      <c r="AB1108" s="1" cm="1">
        <f t="array" ref="AB1108">IF(Z1108&gt;0,INDEX($M$40:$M$61,Z1108+1,1),AB1107)</f>
        <v>47084</v>
      </c>
      <c r="AC1108" s="44">
        <f t="shared" si="169"/>
        <v>367</v>
      </c>
      <c r="AD1108" s="45">
        <f t="shared" si="170"/>
        <v>0.93679475149841429</v>
      </c>
      <c r="AE1108" s="45">
        <f t="shared" si="171"/>
        <v>0.91618540029828199</v>
      </c>
      <c r="AF1108" s="44">
        <f t="shared" si="174"/>
        <v>9</v>
      </c>
      <c r="AG1108" s="45">
        <f t="shared" si="172"/>
        <v>0.93628384209422277</v>
      </c>
      <c r="AH1108">
        <f t="shared" si="173"/>
        <v>2.1468455991814513E-2</v>
      </c>
      <c r="AI1108" s="40">
        <f ca="1"/>
        <v>2.182182437588942E-2</v>
      </c>
      <c r="AJ1108" s="229">
        <v>-2E-3</v>
      </c>
      <c r="AK1108" s="230">
        <v>1.9468455991814515E-2</v>
      </c>
      <c r="AL1108" s="231">
        <v>0.94204402951003297</v>
      </c>
    </row>
    <row r="1109" spans="24:38">
      <c r="X1109" s="46">
        <v>1105</v>
      </c>
      <c r="Y1109" s="1">
        <f t="shared" si="167"/>
        <v>46727</v>
      </c>
      <c r="Z1109" s="44">
        <f t="shared" si="168"/>
        <v>0</v>
      </c>
      <c r="AA1109" s="1" cm="1">
        <f t="array" ref="AA1109">IF(Z1109&gt;0,INDEX($M$40:$M$61,Z1109,1),AA1108)</f>
        <v>46717</v>
      </c>
      <c r="AB1109" s="1" cm="1">
        <f t="array" ref="AB1109">IF(Z1109&gt;0,INDEX($M$40:$M$61,Z1109+1,1),AB1108)</f>
        <v>47084</v>
      </c>
      <c r="AC1109" s="44">
        <f t="shared" si="169"/>
        <v>367</v>
      </c>
      <c r="AD1109" s="45">
        <f t="shared" si="170"/>
        <v>0.93679475149841429</v>
      </c>
      <c r="AE1109" s="45">
        <f t="shared" si="171"/>
        <v>0.91618540029828199</v>
      </c>
      <c r="AF1109" s="44">
        <f t="shared" si="174"/>
        <v>10</v>
      </c>
      <c r="AG1109" s="45">
        <f t="shared" si="172"/>
        <v>0.9362270915854215</v>
      </c>
      <c r="AH1109">
        <f t="shared" si="173"/>
        <v>2.1468775183699513E-2</v>
      </c>
      <c r="AI1109" s="40">
        <f ca="1"/>
        <v>2.1821824375809484E-2</v>
      </c>
      <c r="AJ1109" s="229">
        <v>-2E-3</v>
      </c>
      <c r="AK1109" s="230">
        <v>1.9468775183699515E-2</v>
      </c>
      <c r="AL1109" s="231">
        <v>0.9419921631371031</v>
      </c>
    </row>
    <row r="1110" spans="24:38">
      <c r="X1110" s="46">
        <v>1106</v>
      </c>
      <c r="Y1110" s="1">
        <f t="shared" si="167"/>
        <v>46728</v>
      </c>
      <c r="Z1110" s="44">
        <f t="shared" si="168"/>
        <v>0</v>
      </c>
      <c r="AA1110" s="1" cm="1">
        <f t="array" ref="AA1110">IF(Z1110&gt;0,INDEX($M$40:$M$61,Z1110,1),AA1109)</f>
        <v>46717</v>
      </c>
      <c r="AB1110" s="1" cm="1">
        <f t="array" ref="AB1110">IF(Z1110&gt;0,INDEX($M$40:$M$61,Z1110+1,1),AB1109)</f>
        <v>47084</v>
      </c>
      <c r="AC1110" s="44">
        <f t="shared" si="169"/>
        <v>367</v>
      </c>
      <c r="AD1110" s="45">
        <f t="shared" si="170"/>
        <v>0.93679475149841429</v>
      </c>
      <c r="AE1110" s="45">
        <f t="shared" si="171"/>
        <v>0.91618540029828199</v>
      </c>
      <c r="AF1110" s="44">
        <f t="shared" si="174"/>
        <v>11</v>
      </c>
      <c r="AG1110" s="45">
        <f t="shared" si="172"/>
        <v>0.93617034451641068</v>
      </c>
      <c r="AH1110">
        <f t="shared" si="173"/>
        <v>2.1469093798384006E-2</v>
      </c>
      <c r="AI1110" s="40">
        <f ca="1"/>
        <v>2.1821824375809484E-2</v>
      </c>
      <c r="AJ1110" s="229">
        <v>-2E-3</v>
      </c>
      <c r="AK1110" s="230">
        <v>1.9469093798384005E-2</v>
      </c>
      <c r="AL1110" s="231">
        <v>0.94194029961979409</v>
      </c>
    </row>
    <row r="1111" spans="24:38">
      <c r="X1111" s="46">
        <v>1107</v>
      </c>
      <c r="Y1111" s="1">
        <f t="shared" si="167"/>
        <v>46729</v>
      </c>
      <c r="Z1111" s="44">
        <f t="shared" si="168"/>
        <v>0</v>
      </c>
      <c r="AA1111" s="1" cm="1">
        <f t="array" ref="AA1111">IF(Z1111&gt;0,INDEX($M$40:$M$61,Z1111,1),AA1110)</f>
        <v>46717</v>
      </c>
      <c r="AB1111" s="1" cm="1">
        <f t="array" ref="AB1111">IF(Z1111&gt;0,INDEX($M$40:$M$61,Z1111+1,1),AB1110)</f>
        <v>47084</v>
      </c>
      <c r="AC1111" s="44">
        <f t="shared" si="169"/>
        <v>367</v>
      </c>
      <c r="AD1111" s="45">
        <f t="shared" si="170"/>
        <v>0.93679475149841429</v>
      </c>
      <c r="AE1111" s="45">
        <f t="shared" si="171"/>
        <v>0.91618540029828199</v>
      </c>
      <c r="AF1111" s="44">
        <f t="shared" si="174"/>
        <v>12</v>
      </c>
      <c r="AG1111" s="45">
        <f t="shared" si="172"/>
        <v>0.93611360088698181</v>
      </c>
      <c r="AH1111">
        <f t="shared" si="173"/>
        <v>2.1469411837432225E-2</v>
      </c>
      <c r="AI1111" s="40">
        <f ca="1"/>
        <v>2.1821824375809484E-2</v>
      </c>
      <c r="AJ1111" s="229">
        <v>-2E-3</v>
      </c>
      <c r="AK1111" s="230">
        <v>1.9469411837432227E-2</v>
      </c>
      <c r="AL1111" s="231">
        <v>0.94188843895794871</v>
      </c>
    </row>
    <row r="1112" spans="24:38">
      <c r="X1112" s="46">
        <v>1108</v>
      </c>
      <c r="Y1112" s="1">
        <f t="shared" si="167"/>
        <v>46730</v>
      </c>
      <c r="Z1112" s="44">
        <f t="shared" si="168"/>
        <v>0</v>
      </c>
      <c r="AA1112" s="1" cm="1">
        <f t="array" ref="AA1112">IF(Z1112&gt;0,INDEX($M$40:$M$61,Z1112,1),AA1111)</f>
        <v>46717</v>
      </c>
      <c r="AB1112" s="1" cm="1">
        <f t="array" ref="AB1112">IF(Z1112&gt;0,INDEX($M$40:$M$61,Z1112+1,1),AB1111)</f>
        <v>47084</v>
      </c>
      <c r="AC1112" s="44">
        <f t="shared" si="169"/>
        <v>367</v>
      </c>
      <c r="AD1112" s="45">
        <f t="shared" si="170"/>
        <v>0.93679475149841429</v>
      </c>
      <c r="AE1112" s="45">
        <f t="shared" si="171"/>
        <v>0.91618540029828199</v>
      </c>
      <c r="AF1112" s="44">
        <f t="shared" si="174"/>
        <v>13</v>
      </c>
      <c r="AG1112" s="45">
        <f t="shared" si="172"/>
        <v>0.93605686069692651</v>
      </c>
      <c r="AH1112">
        <f t="shared" si="173"/>
        <v>2.1469729302402724E-2</v>
      </c>
      <c r="AI1112" s="40">
        <f ca="1"/>
        <v>2.1821824375809484E-2</v>
      </c>
      <c r="AJ1112" s="229">
        <v>-2E-3</v>
      </c>
      <c r="AK1112" s="230">
        <v>1.9469729302402726E-2</v>
      </c>
      <c r="AL1112" s="231">
        <v>0.94183658115140989</v>
      </c>
    </row>
    <row r="1113" spans="24:38">
      <c r="X1113" s="46">
        <v>1109</v>
      </c>
      <c r="Y1113" s="1">
        <f t="shared" si="167"/>
        <v>46731</v>
      </c>
      <c r="Z1113" s="44">
        <f t="shared" si="168"/>
        <v>0</v>
      </c>
      <c r="AA1113" s="1" cm="1">
        <f t="array" ref="AA1113">IF(Z1113&gt;0,INDEX($M$40:$M$61,Z1113,1),AA1112)</f>
        <v>46717</v>
      </c>
      <c r="AB1113" s="1" cm="1">
        <f t="array" ref="AB1113">IF(Z1113&gt;0,INDEX($M$40:$M$61,Z1113+1,1),AB1112)</f>
        <v>47084</v>
      </c>
      <c r="AC1113" s="44">
        <f t="shared" si="169"/>
        <v>367</v>
      </c>
      <c r="AD1113" s="45">
        <f t="shared" si="170"/>
        <v>0.93679475149841429</v>
      </c>
      <c r="AE1113" s="45">
        <f t="shared" si="171"/>
        <v>0.91618540029828199</v>
      </c>
      <c r="AF1113" s="44">
        <f t="shared" si="174"/>
        <v>14</v>
      </c>
      <c r="AG1113" s="45">
        <f t="shared" si="172"/>
        <v>0.93600012394603616</v>
      </c>
      <c r="AH1113">
        <f t="shared" si="173"/>
        <v>2.1470046194848505E-2</v>
      </c>
      <c r="AI1113" s="40">
        <f ca="1"/>
        <v>2.182182437588942E-2</v>
      </c>
      <c r="AJ1113" s="229">
        <v>-2E-3</v>
      </c>
      <c r="AK1113" s="230">
        <v>1.9470046194848503E-2</v>
      </c>
      <c r="AL1113" s="231">
        <v>0.94178472620002029</v>
      </c>
    </row>
    <row r="1114" spans="24:38">
      <c r="X1114" s="46">
        <v>1110</v>
      </c>
      <c r="Y1114" s="1">
        <f t="shared" si="167"/>
        <v>46732</v>
      </c>
      <c r="Z1114" s="44">
        <f t="shared" si="168"/>
        <v>0</v>
      </c>
      <c r="AA1114" s="1" cm="1">
        <f t="array" ref="AA1114">IF(Z1114&gt;0,INDEX($M$40:$M$61,Z1114,1),AA1113)</f>
        <v>46717</v>
      </c>
      <c r="AB1114" s="1" cm="1">
        <f t="array" ref="AB1114">IF(Z1114&gt;0,INDEX($M$40:$M$61,Z1114+1,1),AB1113)</f>
        <v>47084</v>
      </c>
      <c r="AC1114" s="44">
        <f t="shared" si="169"/>
        <v>367</v>
      </c>
      <c r="AD1114" s="45">
        <f t="shared" si="170"/>
        <v>0.93679475149841429</v>
      </c>
      <c r="AE1114" s="45">
        <f t="shared" si="171"/>
        <v>0.91618540029828199</v>
      </c>
      <c r="AF1114" s="44">
        <f t="shared" si="174"/>
        <v>15</v>
      </c>
      <c r="AG1114" s="45">
        <f t="shared" si="172"/>
        <v>0.93594339063410248</v>
      </c>
      <c r="AH1114">
        <f t="shared" si="173"/>
        <v>2.1470362516316874E-2</v>
      </c>
      <c r="AI1114" s="40">
        <f ca="1"/>
        <v>2.1821824375809484E-2</v>
      </c>
      <c r="AJ1114" s="229">
        <v>-2E-3</v>
      </c>
      <c r="AK1114" s="230">
        <v>1.9470362516316876E-2</v>
      </c>
      <c r="AL1114" s="231">
        <v>0.94173287410362283</v>
      </c>
    </row>
    <row r="1115" spans="24:38">
      <c r="X1115" s="46">
        <v>1111</v>
      </c>
      <c r="Y1115" s="1">
        <f t="shared" si="167"/>
        <v>46733</v>
      </c>
      <c r="Z1115" s="44">
        <f t="shared" si="168"/>
        <v>0</v>
      </c>
      <c r="AA1115" s="1" cm="1">
        <f t="array" ref="AA1115">IF(Z1115&gt;0,INDEX($M$40:$M$61,Z1115,1),AA1114)</f>
        <v>46717</v>
      </c>
      <c r="AB1115" s="1" cm="1">
        <f t="array" ref="AB1115">IF(Z1115&gt;0,INDEX($M$40:$M$61,Z1115+1,1),AB1114)</f>
        <v>47084</v>
      </c>
      <c r="AC1115" s="44">
        <f t="shared" si="169"/>
        <v>367</v>
      </c>
      <c r="AD1115" s="45">
        <f t="shared" si="170"/>
        <v>0.93679475149841429</v>
      </c>
      <c r="AE1115" s="45">
        <f t="shared" si="171"/>
        <v>0.91618540029828199</v>
      </c>
      <c r="AF1115" s="44">
        <f t="shared" si="174"/>
        <v>16</v>
      </c>
      <c r="AG1115" s="45">
        <f t="shared" si="172"/>
        <v>0.93588666076091687</v>
      </c>
      <c r="AH1115">
        <f t="shared" si="173"/>
        <v>2.1470678268349679E-2</v>
      </c>
      <c r="AI1115" s="40">
        <f ca="1"/>
        <v>2.1821824375809484E-2</v>
      </c>
      <c r="AJ1115" s="229">
        <v>-2E-3</v>
      </c>
      <c r="AK1115" s="230">
        <v>1.9470678268349681E-2</v>
      </c>
      <c r="AL1115" s="231">
        <v>0.94168102486206029</v>
      </c>
    </row>
    <row r="1116" spans="24:38">
      <c r="X1116" s="46">
        <v>1112</v>
      </c>
      <c r="Y1116" s="1">
        <f t="shared" si="167"/>
        <v>46734</v>
      </c>
      <c r="Z1116" s="44">
        <f t="shared" si="168"/>
        <v>0</v>
      </c>
      <c r="AA1116" s="1" cm="1">
        <f t="array" ref="AA1116">IF(Z1116&gt;0,INDEX($M$40:$M$61,Z1116,1),AA1115)</f>
        <v>46717</v>
      </c>
      <c r="AB1116" s="1" cm="1">
        <f t="array" ref="AB1116">IF(Z1116&gt;0,INDEX($M$40:$M$61,Z1116+1,1),AB1115)</f>
        <v>47084</v>
      </c>
      <c r="AC1116" s="44">
        <f t="shared" si="169"/>
        <v>367</v>
      </c>
      <c r="AD1116" s="45">
        <f t="shared" si="170"/>
        <v>0.93679475149841429</v>
      </c>
      <c r="AE1116" s="45">
        <f t="shared" si="171"/>
        <v>0.91618540029828199</v>
      </c>
      <c r="AF1116" s="44">
        <f t="shared" si="174"/>
        <v>17</v>
      </c>
      <c r="AG1116" s="45">
        <f t="shared" si="172"/>
        <v>0.93582993432627104</v>
      </c>
      <c r="AH1116">
        <f t="shared" si="173"/>
        <v>2.1470993452483121E-2</v>
      </c>
      <c r="AI1116" s="40">
        <f ca="1"/>
        <v>2.1821824375809484E-2</v>
      </c>
      <c r="AJ1116" s="229">
        <v>-2E-3</v>
      </c>
      <c r="AK1116" s="230">
        <v>1.9470993452483119E-2</v>
      </c>
      <c r="AL1116" s="231">
        <v>0.94162917847517547</v>
      </c>
    </row>
    <row r="1117" spans="24:38">
      <c r="X1117" s="46">
        <v>1113</v>
      </c>
      <c r="Y1117" s="1">
        <f t="shared" si="167"/>
        <v>46735</v>
      </c>
      <c r="Z1117" s="44">
        <f t="shared" si="168"/>
        <v>0</v>
      </c>
      <c r="AA1117" s="1" cm="1">
        <f t="array" ref="AA1117">IF(Z1117&gt;0,INDEX($M$40:$M$61,Z1117,1),AA1116)</f>
        <v>46717</v>
      </c>
      <c r="AB1117" s="1" cm="1">
        <f t="array" ref="AB1117">IF(Z1117&gt;0,INDEX($M$40:$M$61,Z1117+1,1),AB1116)</f>
        <v>47084</v>
      </c>
      <c r="AC1117" s="44">
        <f t="shared" si="169"/>
        <v>367</v>
      </c>
      <c r="AD1117" s="45">
        <f t="shared" si="170"/>
        <v>0.93679475149841429</v>
      </c>
      <c r="AE1117" s="45">
        <f t="shared" si="171"/>
        <v>0.91618540029828199</v>
      </c>
      <c r="AF1117" s="44">
        <f t="shared" si="174"/>
        <v>18</v>
      </c>
      <c r="AG1117" s="45">
        <f t="shared" si="172"/>
        <v>0.93577321132995639</v>
      </c>
      <c r="AH1117">
        <f t="shared" si="173"/>
        <v>2.1471308070247986E-2</v>
      </c>
      <c r="AI1117" s="40">
        <f ca="1"/>
        <v>2.182182437588942E-2</v>
      </c>
      <c r="AJ1117" s="229">
        <v>-2E-3</v>
      </c>
      <c r="AK1117" s="230">
        <v>1.9471308070247988E-2</v>
      </c>
      <c r="AL1117" s="231">
        <v>0.94157733494281104</v>
      </c>
    </row>
    <row r="1118" spans="24:38">
      <c r="X1118" s="46">
        <v>1114</v>
      </c>
      <c r="Y1118" s="1">
        <f t="shared" si="167"/>
        <v>46736</v>
      </c>
      <c r="Z1118" s="44">
        <f t="shared" si="168"/>
        <v>0</v>
      </c>
      <c r="AA1118" s="1" cm="1">
        <f t="array" ref="AA1118">IF(Z1118&gt;0,INDEX($M$40:$M$61,Z1118,1),AA1117)</f>
        <v>46717</v>
      </c>
      <c r="AB1118" s="1" cm="1">
        <f t="array" ref="AB1118">IF(Z1118&gt;0,INDEX($M$40:$M$61,Z1118+1,1),AB1117)</f>
        <v>47084</v>
      </c>
      <c r="AC1118" s="44">
        <f t="shared" si="169"/>
        <v>367</v>
      </c>
      <c r="AD1118" s="45">
        <f t="shared" si="170"/>
        <v>0.93679475149841429</v>
      </c>
      <c r="AE1118" s="45">
        <f t="shared" si="171"/>
        <v>0.91618540029828199</v>
      </c>
      <c r="AF1118" s="44">
        <f t="shared" si="174"/>
        <v>19</v>
      </c>
      <c r="AG1118" s="45">
        <f t="shared" si="172"/>
        <v>0.93571649177176475</v>
      </c>
      <c r="AH1118">
        <f t="shared" si="173"/>
        <v>2.1471622123169425E-2</v>
      </c>
      <c r="AI1118" s="40">
        <f ca="1"/>
        <v>2.1821824375809484E-2</v>
      </c>
      <c r="AJ1118" s="229">
        <v>-2E-3</v>
      </c>
      <c r="AK1118" s="230">
        <v>1.9471622123169427E-2</v>
      </c>
      <c r="AL1118" s="231">
        <v>0.94152549426481014</v>
      </c>
    </row>
    <row r="1119" spans="24:38">
      <c r="X1119" s="46">
        <v>1115</v>
      </c>
      <c r="Y1119" s="1">
        <f t="shared" si="167"/>
        <v>46737</v>
      </c>
      <c r="Z1119" s="44">
        <f t="shared" si="168"/>
        <v>0</v>
      </c>
      <c r="AA1119" s="1" cm="1">
        <f t="array" ref="AA1119">IF(Z1119&gt;0,INDEX($M$40:$M$61,Z1119,1),AA1118)</f>
        <v>46717</v>
      </c>
      <c r="AB1119" s="1" cm="1">
        <f t="array" ref="AB1119">IF(Z1119&gt;0,INDEX($M$40:$M$61,Z1119+1,1),AB1118)</f>
        <v>47084</v>
      </c>
      <c r="AC1119" s="44">
        <f t="shared" si="169"/>
        <v>367</v>
      </c>
      <c r="AD1119" s="45">
        <f t="shared" si="170"/>
        <v>0.93679475149841429</v>
      </c>
      <c r="AE1119" s="45">
        <f t="shared" si="171"/>
        <v>0.91618540029828199</v>
      </c>
      <c r="AF1119" s="44">
        <f t="shared" si="174"/>
        <v>20</v>
      </c>
      <c r="AG1119" s="45">
        <f t="shared" si="172"/>
        <v>0.9356597756514875</v>
      </c>
      <c r="AH1119">
        <f t="shared" si="173"/>
        <v>2.1471935612767269E-2</v>
      </c>
      <c r="AI1119" s="40">
        <f ca="1"/>
        <v>2.1821824375809484E-2</v>
      </c>
      <c r="AJ1119" s="229">
        <v>-2E-3</v>
      </c>
      <c r="AK1119" s="230">
        <v>1.947193561276727E-2</v>
      </c>
      <c r="AL1119" s="231">
        <v>0.94147365644101544</v>
      </c>
    </row>
    <row r="1120" spans="24:38">
      <c r="X1120" s="46">
        <v>1116</v>
      </c>
      <c r="Y1120" s="1">
        <f t="shared" si="167"/>
        <v>46738</v>
      </c>
      <c r="Z1120" s="44">
        <f t="shared" si="168"/>
        <v>0</v>
      </c>
      <c r="AA1120" s="1" cm="1">
        <f t="array" ref="AA1120">IF(Z1120&gt;0,INDEX($M$40:$M$61,Z1120,1),AA1119)</f>
        <v>46717</v>
      </c>
      <c r="AB1120" s="1" cm="1">
        <f t="array" ref="AB1120">IF(Z1120&gt;0,INDEX($M$40:$M$61,Z1120+1,1),AB1119)</f>
        <v>47084</v>
      </c>
      <c r="AC1120" s="44">
        <f t="shared" si="169"/>
        <v>367</v>
      </c>
      <c r="AD1120" s="45">
        <f t="shared" si="170"/>
        <v>0.93679475149841429</v>
      </c>
      <c r="AE1120" s="45">
        <f t="shared" si="171"/>
        <v>0.91618540029828199</v>
      </c>
      <c r="AF1120" s="44">
        <f t="shared" si="174"/>
        <v>21</v>
      </c>
      <c r="AG1120" s="45">
        <f t="shared" si="172"/>
        <v>0.93560306296891638</v>
      </c>
      <c r="AH1120">
        <f t="shared" si="173"/>
        <v>2.1472248540555794E-2</v>
      </c>
      <c r="AI1120" s="40">
        <f ca="1"/>
        <v>2.1821824375809484E-2</v>
      </c>
      <c r="AJ1120" s="229">
        <v>-2E-3</v>
      </c>
      <c r="AK1120" s="230">
        <v>1.9472248540555792E-2</v>
      </c>
      <c r="AL1120" s="231">
        <v>0.94142182147126985</v>
      </c>
    </row>
    <row r="1121" spans="24:38">
      <c r="X1121" s="46">
        <v>1117</v>
      </c>
      <c r="Y1121" s="1">
        <f t="shared" si="167"/>
        <v>46739</v>
      </c>
      <c r="Z1121" s="44">
        <f t="shared" si="168"/>
        <v>0</v>
      </c>
      <c r="AA1121" s="1" cm="1">
        <f t="array" ref="AA1121">IF(Z1121&gt;0,INDEX($M$40:$M$61,Z1121,1),AA1120)</f>
        <v>46717</v>
      </c>
      <c r="AB1121" s="1" cm="1">
        <f t="array" ref="AB1121">IF(Z1121&gt;0,INDEX($M$40:$M$61,Z1121+1,1),AB1120)</f>
        <v>47084</v>
      </c>
      <c r="AC1121" s="44">
        <f t="shared" si="169"/>
        <v>367</v>
      </c>
      <c r="AD1121" s="45">
        <f t="shared" si="170"/>
        <v>0.93679475149841429</v>
      </c>
      <c r="AE1121" s="45">
        <f t="shared" si="171"/>
        <v>0.91618540029828199</v>
      </c>
      <c r="AF1121" s="44">
        <f t="shared" si="174"/>
        <v>22</v>
      </c>
      <c r="AG1121" s="45">
        <f t="shared" si="172"/>
        <v>0.93554635372384298</v>
      </c>
      <c r="AH1121">
        <f t="shared" si="173"/>
        <v>2.1472560908043892E-2</v>
      </c>
      <c r="AI1121" s="40">
        <f ca="1"/>
        <v>2.1821824375809484E-2</v>
      </c>
      <c r="AJ1121" s="229">
        <v>-2E-3</v>
      </c>
      <c r="AK1121" s="230">
        <v>1.947256090804389E-2</v>
      </c>
      <c r="AL1121" s="231">
        <v>0.94136998935541616</v>
      </c>
    </row>
    <row r="1122" spans="24:38">
      <c r="X1122" s="46">
        <v>1118</v>
      </c>
      <c r="Y1122" s="1">
        <f t="shared" si="167"/>
        <v>46740</v>
      </c>
      <c r="Z1122" s="44">
        <f t="shared" si="168"/>
        <v>0</v>
      </c>
      <c r="AA1122" s="1" cm="1">
        <f t="array" ref="AA1122">IF(Z1122&gt;0,INDEX($M$40:$M$61,Z1122,1),AA1121)</f>
        <v>46717</v>
      </c>
      <c r="AB1122" s="1" cm="1">
        <f t="array" ref="AB1122">IF(Z1122&gt;0,INDEX($M$40:$M$61,Z1122+1,1),AB1121)</f>
        <v>47084</v>
      </c>
      <c r="AC1122" s="44">
        <f t="shared" si="169"/>
        <v>367</v>
      </c>
      <c r="AD1122" s="45">
        <f t="shared" si="170"/>
        <v>0.93679475149841429</v>
      </c>
      <c r="AE1122" s="45">
        <f t="shared" si="171"/>
        <v>0.91618540029828199</v>
      </c>
      <c r="AF1122" s="44">
        <f t="shared" si="174"/>
        <v>23</v>
      </c>
      <c r="AG1122" s="45">
        <f t="shared" si="172"/>
        <v>0.93548964791605904</v>
      </c>
      <c r="AH1122">
        <f t="shared" si="173"/>
        <v>2.1472872716735033E-2</v>
      </c>
      <c r="AI1122" s="40">
        <f ca="1"/>
        <v>2.1821824375809484E-2</v>
      </c>
      <c r="AJ1122" s="229">
        <v>-2E-3</v>
      </c>
      <c r="AK1122" s="230">
        <v>1.9472872716735035E-2</v>
      </c>
      <c r="AL1122" s="231">
        <v>0.94131816009329727</v>
      </c>
    </row>
    <row r="1123" spans="24:38">
      <c r="X1123" s="46">
        <v>1119</v>
      </c>
      <c r="Y1123" s="1">
        <f t="shared" si="167"/>
        <v>46741</v>
      </c>
      <c r="Z1123" s="44">
        <f t="shared" si="168"/>
        <v>0</v>
      </c>
      <c r="AA1123" s="1" cm="1">
        <f t="array" ref="AA1123">IF(Z1123&gt;0,INDEX($M$40:$M$61,Z1123,1),AA1122)</f>
        <v>46717</v>
      </c>
      <c r="AB1123" s="1" cm="1">
        <f t="array" ref="AB1123">IF(Z1123&gt;0,INDEX($M$40:$M$61,Z1123+1,1),AB1122)</f>
        <v>47084</v>
      </c>
      <c r="AC1123" s="44">
        <f t="shared" si="169"/>
        <v>367</v>
      </c>
      <c r="AD1123" s="45">
        <f t="shared" si="170"/>
        <v>0.93679475149841429</v>
      </c>
      <c r="AE1123" s="45">
        <f t="shared" si="171"/>
        <v>0.91618540029828199</v>
      </c>
      <c r="AF1123" s="44">
        <f t="shared" si="174"/>
        <v>24</v>
      </c>
      <c r="AG1123" s="45">
        <f t="shared" si="172"/>
        <v>0.93543294554535616</v>
      </c>
      <c r="AH1123">
        <f t="shared" si="173"/>
        <v>2.1473183968127346E-2</v>
      </c>
      <c r="AI1123" s="40">
        <f ca="1"/>
        <v>2.1821824375809484E-2</v>
      </c>
      <c r="AJ1123" s="229">
        <v>-2E-3</v>
      </c>
      <c r="AK1123" s="230">
        <v>1.9473183968127347E-2</v>
      </c>
      <c r="AL1123" s="231">
        <v>0.94126633368475621</v>
      </c>
    </row>
    <row r="1124" spans="24:38">
      <c r="X1124" s="46">
        <v>1120</v>
      </c>
      <c r="Y1124" s="1">
        <f t="shared" si="167"/>
        <v>46742</v>
      </c>
      <c r="Z1124" s="44">
        <f t="shared" si="168"/>
        <v>0</v>
      </c>
      <c r="AA1124" s="1" cm="1">
        <f t="array" ref="AA1124">IF(Z1124&gt;0,INDEX($M$40:$M$61,Z1124,1),AA1123)</f>
        <v>46717</v>
      </c>
      <c r="AB1124" s="1" cm="1">
        <f t="array" ref="AB1124">IF(Z1124&gt;0,INDEX($M$40:$M$61,Z1124+1,1),AB1123)</f>
        <v>47084</v>
      </c>
      <c r="AC1124" s="44">
        <f t="shared" si="169"/>
        <v>367</v>
      </c>
      <c r="AD1124" s="45">
        <f t="shared" si="170"/>
        <v>0.93679475149841429</v>
      </c>
      <c r="AE1124" s="45">
        <f t="shared" si="171"/>
        <v>0.91618540029828199</v>
      </c>
      <c r="AF1124" s="44">
        <f t="shared" si="174"/>
        <v>25</v>
      </c>
      <c r="AG1124" s="45">
        <f t="shared" si="172"/>
        <v>0.93537624661152585</v>
      </c>
      <c r="AH1124">
        <f t="shared" si="173"/>
        <v>2.1473494663713646E-2</v>
      </c>
      <c r="AI1124" s="40">
        <f ca="1"/>
        <v>2.182182437588942E-2</v>
      </c>
      <c r="AJ1124" s="229">
        <v>-2E-3</v>
      </c>
      <c r="AK1124" s="230">
        <v>1.9473494663713647E-2</v>
      </c>
      <c r="AL1124" s="231">
        <v>0.94121451012963564</v>
      </c>
    </row>
    <row r="1125" spans="24:38">
      <c r="X1125" s="46">
        <v>1121</v>
      </c>
      <c r="Y1125" s="1">
        <f t="shared" si="167"/>
        <v>46743</v>
      </c>
      <c r="Z1125" s="44">
        <f t="shared" si="168"/>
        <v>0</v>
      </c>
      <c r="AA1125" s="1" cm="1">
        <f t="array" ref="AA1125">IF(Z1125&gt;0,INDEX($M$40:$M$61,Z1125,1),AA1124)</f>
        <v>46717</v>
      </c>
      <c r="AB1125" s="1" cm="1">
        <f t="array" ref="AB1125">IF(Z1125&gt;0,INDEX($M$40:$M$61,Z1125+1,1),AB1124)</f>
        <v>47084</v>
      </c>
      <c r="AC1125" s="44">
        <f t="shared" si="169"/>
        <v>367</v>
      </c>
      <c r="AD1125" s="45">
        <f t="shared" si="170"/>
        <v>0.93679475149841429</v>
      </c>
      <c r="AE1125" s="45">
        <f t="shared" si="171"/>
        <v>0.91618540029828199</v>
      </c>
      <c r="AF1125" s="44">
        <f t="shared" si="174"/>
        <v>26</v>
      </c>
      <c r="AG1125" s="45">
        <f t="shared" si="172"/>
        <v>0.93531955111436005</v>
      </c>
      <c r="AH1125">
        <f t="shared" si="173"/>
        <v>2.1473804804981289E-2</v>
      </c>
      <c r="AI1125" s="40">
        <f ca="1"/>
        <v>2.1821824375809484E-2</v>
      </c>
      <c r="AJ1125" s="229">
        <v>-2E-3</v>
      </c>
      <c r="AK1125" s="230">
        <v>1.9473804804981287E-2</v>
      </c>
      <c r="AL1125" s="231">
        <v>0.94116268942777859</v>
      </c>
    </row>
    <row r="1126" spans="24:38">
      <c r="X1126" s="46">
        <v>1122</v>
      </c>
      <c r="Y1126" s="1">
        <f t="shared" si="167"/>
        <v>46744</v>
      </c>
      <c r="Z1126" s="44">
        <f t="shared" si="168"/>
        <v>0</v>
      </c>
      <c r="AA1126" s="1" cm="1">
        <f t="array" ref="AA1126">IF(Z1126&gt;0,INDEX($M$40:$M$61,Z1126,1),AA1125)</f>
        <v>46717</v>
      </c>
      <c r="AB1126" s="1" cm="1">
        <f t="array" ref="AB1126">IF(Z1126&gt;0,INDEX($M$40:$M$61,Z1126+1,1),AB1125)</f>
        <v>47084</v>
      </c>
      <c r="AC1126" s="44">
        <f t="shared" si="169"/>
        <v>367</v>
      </c>
      <c r="AD1126" s="45">
        <f t="shared" si="170"/>
        <v>0.93679475149841429</v>
      </c>
      <c r="AE1126" s="45">
        <f t="shared" si="171"/>
        <v>0.91618540029828199</v>
      </c>
      <c r="AF1126" s="44">
        <f t="shared" si="174"/>
        <v>27</v>
      </c>
      <c r="AG1126" s="45">
        <f t="shared" si="172"/>
        <v>0.93526285905365025</v>
      </c>
      <c r="AH1126">
        <f t="shared" si="173"/>
        <v>2.1474114393412479E-2</v>
      </c>
      <c r="AI1126" s="40">
        <f ca="1"/>
        <v>2.182182437588942E-2</v>
      </c>
      <c r="AJ1126" s="229">
        <v>-2E-3</v>
      </c>
      <c r="AK1126" s="230">
        <v>1.9474114393412477E-2</v>
      </c>
      <c r="AL1126" s="231">
        <v>0.94111087157902784</v>
      </c>
    </row>
    <row r="1127" spans="24:38">
      <c r="X1127" s="46">
        <v>1123</v>
      </c>
      <c r="Y1127" s="1">
        <f t="shared" si="167"/>
        <v>46745</v>
      </c>
      <c r="Z1127" s="44">
        <f t="shared" si="168"/>
        <v>0</v>
      </c>
      <c r="AA1127" s="1" cm="1">
        <f t="array" ref="AA1127">IF(Z1127&gt;0,INDEX($M$40:$M$61,Z1127,1),AA1126)</f>
        <v>46717</v>
      </c>
      <c r="AB1127" s="1" cm="1">
        <f t="array" ref="AB1127">IF(Z1127&gt;0,INDEX($M$40:$M$61,Z1127+1,1),AB1126)</f>
        <v>47084</v>
      </c>
      <c r="AC1127" s="44">
        <f t="shared" si="169"/>
        <v>367</v>
      </c>
      <c r="AD1127" s="45">
        <f t="shared" si="170"/>
        <v>0.93679475149841429</v>
      </c>
      <c r="AE1127" s="45">
        <f t="shared" si="171"/>
        <v>0.91618540029828199</v>
      </c>
      <c r="AF1127" s="44">
        <f t="shared" si="174"/>
        <v>28</v>
      </c>
      <c r="AG1127" s="45">
        <f t="shared" si="172"/>
        <v>0.93520617042918841</v>
      </c>
      <c r="AH1127">
        <f t="shared" si="173"/>
        <v>2.1474423430483981E-2</v>
      </c>
      <c r="AI1127" s="40">
        <f ca="1"/>
        <v>2.1821824375809484E-2</v>
      </c>
      <c r="AJ1127" s="229">
        <v>-2E-3</v>
      </c>
      <c r="AK1127" s="230">
        <v>1.9474423430483979E-2</v>
      </c>
      <c r="AL1127" s="231">
        <v>0.94105905658322664</v>
      </c>
    </row>
    <row r="1128" spans="24:38">
      <c r="X1128" s="46">
        <v>1124</v>
      </c>
      <c r="Y1128" s="1">
        <f t="shared" si="167"/>
        <v>46746</v>
      </c>
      <c r="Z1128" s="44">
        <f t="shared" si="168"/>
        <v>0</v>
      </c>
      <c r="AA1128" s="1" cm="1">
        <f t="array" ref="AA1128">IF(Z1128&gt;0,INDEX($M$40:$M$61,Z1128,1),AA1127)</f>
        <v>46717</v>
      </c>
      <c r="AB1128" s="1" cm="1">
        <f t="array" ref="AB1128">IF(Z1128&gt;0,INDEX($M$40:$M$61,Z1128+1,1),AB1127)</f>
        <v>47084</v>
      </c>
      <c r="AC1128" s="44">
        <f t="shared" si="169"/>
        <v>367</v>
      </c>
      <c r="AD1128" s="45">
        <f t="shared" si="170"/>
        <v>0.93679475149841429</v>
      </c>
      <c r="AE1128" s="45">
        <f t="shared" si="171"/>
        <v>0.91618540029828199</v>
      </c>
      <c r="AF1128" s="44">
        <f t="shared" si="174"/>
        <v>29</v>
      </c>
      <c r="AG1128" s="45">
        <f t="shared" si="172"/>
        <v>0.93514948524076591</v>
      </c>
      <c r="AH1128">
        <f t="shared" si="173"/>
        <v>2.1474731917667522E-2</v>
      </c>
      <c r="AI1128" s="40">
        <f ca="1"/>
        <v>2.182182437588942E-2</v>
      </c>
      <c r="AJ1128" s="229">
        <v>-2E-3</v>
      </c>
      <c r="AK1128" s="230">
        <v>1.947473191766752E-2</v>
      </c>
      <c r="AL1128" s="231">
        <v>0.94100724444021744</v>
      </c>
    </row>
    <row r="1129" spans="24:38">
      <c r="X1129" s="46">
        <v>1125</v>
      </c>
      <c r="Y1129" s="1">
        <f t="shared" si="167"/>
        <v>46747</v>
      </c>
      <c r="Z1129" s="44">
        <f t="shared" si="168"/>
        <v>0</v>
      </c>
      <c r="AA1129" s="1" cm="1">
        <f t="array" ref="AA1129">IF(Z1129&gt;0,INDEX($M$40:$M$61,Z1129,1),AA1128)</f>
        <v>46717</v>
      </c>
      <c r="AB1129" s="1" cm="1">
        <f t="array" ref="AB1129">IF(Z1129&gt;0,INDEX($M$40:$M$61,Z1129+1,1),AB1128)</f>
        <v>47084</v>
      </c>
      <c r="AC1129" s="44">
        <f t="shared" si="169"/>
        <v>367</v>
      </c>
      <c r="AD1129" s="45">
        <f t="shared" si="170"/>
        <v>0.93679475149841429</v>
      </c>
      <c r="AE1129" s="45">
        <f t="shared" si="171"/>
        <v>0.91618540029828199</v>
      </c>
      <c r="AF1129" s="44">
        <f t="shared" si="174"/>
        <v>30</v>
      </c>
      <c r="AG1129" s="45">
        <f t="shared" si="172"/>
        <v>0.9350928034881747</v>
      </c>
      <c r="AH1129">
        <f t="shared" si="173"/>
        <v>2.1475039856429387E-2</v>
      </c>
      <c r="AI1129" s="40">
        <f ca="1"/>
        <v>2.1821824375809484E-2</v>
      </c>
      <c r="AJ1129" s="229">
        <v>-2E-3</v>
      </c>
      <c r="AK1129" s="230">
        <v>1.9475039856429385E-2</v>
      </c>
      <c r="AL1129" s="231">
        <v>0.94095543514984348</v>
      </c>
    </row>
    <row r="1130" spans="24:38">
      <c r="X1130" s="46">
        <v>1126</v>
      </c>
      <c r="Y1130" s="1">
        <f t="shared" si="167"/>
        <v>46748</v>
      </c>
      <c r="Z1130" s="44">
        <f t="shared" si="168"/>
        <v>0</v>
      </c>
      <c r="AA1130" s="1" cm="1">
        <f t="array" ref="AA1130">IF(Z1130&gt;0,INDEX($M$40:$M$61,Z1130,1),AA1129)</f>
        <v>46717</v>
      </c>
      <c r="AB1130" s="1" cm="1">
        <f t="array" ref="AB1130">IF(Z1130&gt;0,INDEX($M$40:$M$61,Z1130+1,1),AB1129)</f>
        <v>47084</v>
      </c>
      <c r="AC1130" s="44">
        <f t="shared" si="169"/>
        <v>367</v>
      </c>
      <c r="AD1130" s="45">
        <f t="shared" si="170"/>
        <v>0.93679475149841429</v>
      </c>
      <c r="AE1130" s="45">
        <f t="shared" si="171"/>
        <v>0.91618540029828199</v>
      </c>
      <c r="AF1130" s="44">
        <f t="shared" si="174"/>
        <v>31</v>
      </c>
      <c r="AG1130" s="45">
        <f t="shared" si="172"/>
        <v>0.93503612517120649</v>
      </c>
      <c r="AH1130">
        <f t="shared" si="173"/>
        <v>2.1475347248230751E-2</v>
      </c>
      <c r="AI1130" s="40">
        <f ca="1"/>
        <v>2.1821824375809484E-2</v>
      </c>
      <c r="AJ1130" s="229">
        <v>-2E-3</v>
      </c>
      <c r="AK1130" s="230">
        <v>1.9475347248230752E-2</v>
      </c>
      <c r="AL1130" s="231">
        <v>0.94090362871194766</v>
      </c>
    </row>
    <row r="1131" spans="24:38">
      <c r="X1131" s="46">
        <v>1127</v>
      </c>
      <c r="Y1131" s="1">
        <f t="shared" si="167"/>
        <v>46749</v>
      </c>
      <c r="Z1131" s="44">
        <f t="shared" si="168"/>
        <v>0</v>
      </c>
      <c r="AA1131" s="1" cm="1">
        <f t="array" ref="AA1131">IF(Z1131&gt;0,INDEX($M$40:$M$61,Z1131,1),AA1130)</f>
        <v>46717</v>
      </c>
      <c r="AB1131" s="1" cm="1">
        <f t="array" ref="AB1131">IF(Z1131&gt;0,INDEX($M$40:$M$61,Z1131+1,1),AB1130)</f>
        <v>47084</v>
      </c>
      <c r="AC1131" s="44">
        <f t="shared" si="169"/>
        <v>367</v>
      </c>
      <c r="AD1131" s="45">
        <f t="shared" si="170"/>
        <v>0.93679475149841429</v>
      </c>
      <c r="AE1131" s="45">
        <f t="shared" si="171"/>
        <v>0.91618540029828199</v>
      </c>
      <c r="AF1131" s="44">
        <f t="shared" si="174"/>
        <v>32</v>
      </c>
      <c r="AG1131" s="45">
        <f t="shared" si="172"/>
        <v>0.93497945028965312</v>
      </c>
      <c r="AH1131">
        <f t="shared" si="173"/>
        <v>2.1475654094527556E-2</v>
      </c>
      <c r="AI1131" s="40">
        <f ca="1"/>
        <v>2.1821824375809484E-2</v>
      </c>
      <c r="AJ1131" s="229">
        <v>-2E-3</v>
      </c>
      <c r="AK1131" s="230">
        <v>1.9475654094527554E-2</v>
      </c>
      <c r="AL1131" s="231">
        <v>0.940851825126373</v>
      </c>
    </row>
    <row r="1132" spans="24:38">
      <c r="X1132" s="46">
        <v>1128</v>
      </c>
      <c r="Y1132" s="1">
        <f t="shared" si="167"/>
        <v>46750</v>
      </c>
      <c r="Z1132" s="44">
        <f t="shared" si="168"/>
        <v>0</v>
      </c>
      <c r="AA1132" s="1" cm="1">
        <f t="array" ref="AA1132">IF(Z1132&gt;0,INDEX($M$40:$M$61,Z1132,1),AA1131)</f>
        <v>46717</v>
      </c>
      <c r="AB1132" s="1" cm="1">
        <f t="array" ref="AB1132">IF(Z1132&gt;0,INDEX($M$40:$M$61,Z1132+1,1),AB1131)</f>
        <v>47084</v>
      </c>
      <c r="AC1132" s="44">
        <f t="shared" si="169"/>
        <v>367</v>
      </c>
      <c r="AD1132" s="45">
        <f t="shared" si="170"/>
        <v>0.93679475149841429</v>
      </c>
      <c r="AE1132" s="45">
        <f t="shared" si="171"/>
        <v>0.91618540029828199</v>
      </c>
      <c r="AF1132" s="44">
        <f t="shared" si="174"/>
        <v>33</v>
      </c>
      <c r="AG1132" s="45">
        <f t="shared" si="172"/>
        <v>0.93492277884330621</v>
      </c>
      <c r="AH1132">
        <f t="shared" si="173"/>
        <v>2.1475960396770667E-2</v>
      </c>
      <c r="AI1132" s="40">
        <f ca="1"/>
        <v>2.1821824375809484E-2</v>
      </c>
      <c r="AJ1132" s="229">
        <v>-2E-3</v>
      </c>
      <c r="AK1132" s="230">
        <v>1.9475960396770665E-2</v>
      </c>
      <c r="AL1132" s="231">
        <v>0.94080002439296218</v>
      </c>
    </row>
    <row r="1133" spans="24:38">
      <c r="X1133" s="46">
        <v>1129</v>
      </c>
      <c r="Y1133" s="1">
        <f t="shared" si="167"/>
        <v>46751</v>
      </c>
      <c r="Z1133" s="44">
        <f t="shared" si="168"/>
        <v>0</v>
      </c>
      <c r="AA1133" s="1" cm="1">
        <f t="array" ref="AA1133">IF(Z1133&gt;0,INDEX($M$40:$M$61,Z1133,1),AA1132)</f>
        <v>46717</v>
      </c>
      <c r="AB1133" s="1" cm="1">
        <f t="array" ref="AB1133">IF(Z1133&gt;0,INDEX($M$40:$M$61,Z1133+1,1),AB1132)</f>
        <v>47084</v>
      </c>
      <c r="AC1133" s="44">
        <f t="shared" si="169"/>
        <v>367</v>
      </c>
      <c r="AD1133" s="45">
        <f t="shared" si="170"/>
        <v>0.93679475149841429</v>
      </c>
      <c r="AE1133" s="45">
        <f t="shared" si="171"/>
        <v>0.91618540029828199</v>
      </c>
      <c r="AF1133" s="44">
        <f t="shared" si="174"/>
        <v>34</v>
      </c>
      <c r="AG1133" s="45">
        <f t="shared" si="172"/>
        <v>0.93486611083195759</v>
      </c>
      <c r="AH1133">
        <f t="shared" si="173"/>
        <v>2.1476266156405743E-2</v>
      </c>
      <c r="AI1133" s="40">
        <f ca="1"/>
        <v>2.1821824375809484E-2</v>
      </c>
      <c r="AJ1133" s="229">
        <v>-2E-3</v>
      </c>
      <c r="AK1133" s="230">
        <v>1.9476266156405742E-2</v>
      </c>
      <c r="AL1133" s="231">
        <v>0.94074822651155843</v>
      </c>
    </row>
    <row r="1134" spans="24:38">
      <c r="X1134" s="46">
        <v>1130</v>
      </c>
      <c r="Y1134" s="1">
        <f t="shared" si="167"/>
        <v>46752</v>
      </c>
      <c r="Z1134" s="44">
        <f t="shared" si="168"/>
        <v>0</v>
      </c>
      <c r="AA1134" s="1" cm="1">
        <f t="array" ref="AA1134">IF(Z1134&gt;0,INDEX($M$40:$M$61,Z1134,1),AA1133)</f>
        <v>46717</v>
      </c>
      <c r="AB1134" s="1" cm="1">
        <f t="array" ref="AB1134">IF(Z1134&gt;0,INDEX($M$40:$M$61,Z1134+1,1),AB1133)</f>
        <v>47084</v>
      </c>
      <c r="AC1134" s="44">
        <f t="shared" si="169"/>
        <v>367</v>
      </c>
      <c r="AD1134" s="45">
        <f t="shared" si="170"/>
        <v>0.93679475149841429</v>
      </c>
      <c r="AE1134" s="45">
        <f t="shared" si="171"/>
        <v>0.91618540029828199</v>
      </c>
      <c r="AF1134" s="44">
        <f t="shared" si="174"/>
        <v>35</v>
      </c>
      <c r="AG1134" s="45">
        <f t="shared" si="172"/>
        <v>0.93480944625539908</v>
      </c>
      <c r="AH1134">
        <f t="shared" si="173"/>
        <v>2.1476571374873313E-2</v>
      </c>
      <c r="AI1134" s="40">
        <f ca="1"/>
        <v>2.1821824375809484E-2</v>
      </c>
      <c r="AJ1134" s="229">
        <v>-2E-3</v>
      </c>
      <c r="AK1134" s="230">
        <v>1.9476571374873311E-2</v>
      </c>
      <c r="AL1134" s="231">
        <v>0.94069643148200466</v>
      </c>
    </row>
    <row r="1135" spans="24:38">
      <c r="X1135" s="46">
        <v>1131</v>
      </c>
      <c r="Y1135" s="1">
        <f t="shared" si="167"/>
        <v>46753</v>
      </c>
      <c r="Z1135" s="44">
        <f t="shared" si="168"/>
        <v>0</v>
      </c>
      <c r="AA1135" s="1" cm="1">
        <f t="array" ref="AA1135">IF(Z1135&gt;0,INDEX($M$40:$M$61,Z1135,1),AA1134)</f>
        <v>46717</v>
      </c>
      <c r="AB1135" s="1" cm="1">
        <f t="array" ref="AB1135">IF(Z1135&gt;0,INDEX($M$40:$M$61,Z1135+1,1),AB1134)</f>
        <v>47084</v>
      </c>
      <c r="AC1135" s="44">
        <f t="shared" si="169"/>
        <v>367</v>
      </c>
      <c r="AD1135" s="45">
        <f t="shared" si="170"/>
        <v>0.93679475149841429</v>
      </c>
      <c r="AE1135" s="45">
        <f t="shared" si="171"/>
        <v>0.91618540029828199</v>
      </c>
      <c r="AF1135" s="44">
        <f t="shared" si="174"/>
        <v>36</v>
      </c>
      <c r="AG1135" s="45">
        <f t="shared" si="172"/>
        <v>0.93475278511342252</v>
      </c>
      <c r="AH1135">
        <f t="shared" si="173"/>
        <v>2.1476876053608832E-2</v>
      </c>
      <c r="AI1135" s="40">
        <f ca="1"/>
        <v>2.1821824375809484E-2</v>
      </c>
      <c r="AJ1135" s="229">
        <v>-2E-3</v>
      </c>
      <c r="AK1135" s="230">
        <v>1.947687605360883E-2</v>
      </c>
      <c r="AL1135" s="231">
        <v>0.94064463930414377</v>
      </c>
    </row>
    <row r="1136" spans="24:38">
      <c r="X1136" s="46">
        <v>1132</v>
      </c>
      <c r="Y1136" s="1">
        <f t="shared" si="167"/>
        <v>46754</v>
      </c>
      <c r="Z1136" s="44">
        <f t="shared" si="168"/>
        <v>0</v>
      </c>
      <c r="AA1136" s="1" cm="1">
        <f t="array" ref="AA1136">IF(Z1136&gt;0,INDEX($M$40:$M$61,Z1136,1),AA1135)</f>
        <v>46717</v>
      </c>
      <c r="AB1136" s="1" cm="1">
        <f t="array" ref="AB1136">IF(Z1136&gt;0,INDEX($M$40:$M$61,Z1136+1,1),AB1135)</f>
        <v>47084</v>
      </c>
      <c r="AC1136" s="44">
        <f t="shared" si="169"/>
        <v>367</v>
      </c>
      <c r="AD1136" s="45">
        <f t="shared" si="170"/>
        <v>0.93679475149841429</v>
      </c>
      <c r="AE1136" s="45">
        <f t="shared" si="171"/>
        <v>0.91618540029828199</v>
      </c>
      <c r="AF1136" s="44">
        <f t="shared" si="174"/>
        <v>37</v>
      </c>
      <c r="AG1136" s="45">
        <f t="shared" si="172"/>
        <v>0.93469612740581975</v>
      </c>
      <c r="AH1136">
        <f t="shared" si="173"/>
        <v>2.1477180194042683E-2</v>
      </c>
      <c r="AI1136" s="40">
        <f ca="1"/>
        <v>2.1821824375809484E-2</v>
      </c>
      <c r="AJ1136" s="229">
        <v>-2E-3</v>
      </c>
      <c r="AK1136" s="230">
        <v>1.9477180194042681E-2</v>
      </c>
      <c r="AL1136" s="231">
        <v>0.940592849977819</v>
      </c>
    </row>
    <row r="1137" spans="24:38">
      <c r="X1137" s="46">
        <v>1133</v>
      </c>
      <c r="Y1137" s="1">
        <f t="shared" si="167"/>
        <v>46755</v>
      </c>
      <c r="Z1137" s="44">
        <f t="shared" si="168"/>
        <v>0</v>
      </c>
      <c r="AA1137" s="1" cm="1">
        <f t="array" ref="AA1137">IF(Z1137&gt;0,INDEX($M$40:$M$61,Z1137,1),AA1136)</f>
        <v>46717</v>
      </c>
      <c r="AB1137" s="1" cm="1">
        <f t="array" ref="AB1137">IF(Z1137&gt;0,INDEX($M$40:$M$61,Z1137+1,1),AB1136)</f>
        <v>47084</v>
      </c>
      <c r="AC1137" s="44">
        <f t="shared" si="169"/>
        <v>367</v>
      </c>
      <c r="AD1137" s="45">
        <f t="shared" si="170"/>
        <v>0.93679475149841429</v>
      </c>
      <c r="AE1137" s="45">
        <f t="shared" si="171"/>
        <v>0.91618540029828199</v>
      </c>
      <c r="AF1137" s="44">
        <f t="shared" si="174"/>
        <v>38</v>
      </c>
      <c r="AG1137" s="45">
        <f t="shared" si="172"/>
        <v>0.93463947313238238</v>
      </c>
      <c r="AH1137">
        <f t="shared" si="173"/>
        <v>2.147748379760028E-2</v>
      </c>
      <c r="AI1137" s="40">
        <f ca="1"/>
        <v>2.182182437588942E-2</v>
      </c>
      <c r="AJ1137" s="229">
        <v>-2E-3</v>
      </c>
      <c r="AK1137" s="230">
        <v>1.9477483797600281E-2</v>
      </c>
      <c r="AL1137" s="231">
        <v>0.94054106350287292</v>
      </c>
    </row>
    <row r="1138" spans="24:38">
      <c r="X1138" s="46">
        <v>1134</v>
      </c>
      <c r="Y1138" s="1">
        <f t="shared" si="167"/>
        <v>46756</v>
      </c>
      <c r="Z1138" s="44">
        <f t="shared" si="168"/>
        <v>0</v>
      </c>
      <c r="AA1138" s="1" cm="1">
        <f t="array" ref="AA1138">IF(Z1138&gt;0,INDEX($M$40:$M$61,Z1138,1),AA1137)</f>
        <v>46717</v>
      </c>
      <c r="AB1138" s="1" cm="1">
        <f t="array" ref="AB1138">IF(Z1138&gt;0,INDEX($M$40:$M$61,Z1138+1,1),AB1137)</f>
        <v>47084</v>
      </c>
      <c r="AC1138" s="44">
        <f t="shared" si="169"/>
        <v>367</v>
      </c>
      <c r="AD1138" s="45">
        <f t="shared" si="170"/>
        <v>0.93679475149841429</v>
      </c>
      <c r="AE1138" s="45">
        <f t="shared" si="171"/>
        <v>0.91618540029828199</v>
      </c>
      <c r="AF1138" s="44">
        <f t="shared" si="174"/>
        <v>39</v>
      </c>
      <c r="AG1138" s="45">
        <f t="shared" si="172"/>
        <v>0.93458282229290257</v>
      </c>
      <c r="AH1138">
        <f t="shared" si="173"/>
        <v>2.1477786865701811E-2</v>
      </c>
      <c r="AI1138" s="40">
        <f ca="1"/>
        <v>2.1821824375809484E-2</v>
      </c>
      <c r="AJ1138" s="229">
        <v>-2E-3</v>
      </c>
      <c r="AK1138" s="230">
        <v>1.9477786865701813E-2</v>
      </c>
      <c r="AL1138" s="231">
        <v>0.94048927987914899</v>
      </c>
    </row>
    <row r="1139" spans="24:38">
      <c r="X1139" s="46">
        <v>1135</v>
      </c>
      <c r="Y1139" s="1">
        <f t="shared" si="167"/>
        <v>46757</v>
      </c>
      <c r="Z1139" s="44">
        <f t="shared" si="168"/>
        <v>0</v>
      </c>
      <c r="AA1139" s="1" cm="1">
        <f t="array" ref="AA1139">IF(Z1139&gt;0,INDEX($M$40:$M$61,Z1139,1),AA1138)</f>
        <v>46717</v>
      </c>
      <c r="AB1139" s="1" cm="1">
        <f t="array" ref="AB1139">IF(Z1139&gt;0,INDEX($M$40:$M$61,Z1139+1,1),AB1138)</f>
        <v>47084</v>
      </c>
      <c r="AC1139" s="44">
        <f t="shared" si="169"/>
        <v>367</v>
      </c>
      <c r="AD1139" s="45">
        <f t="shared" si="170"/>
        <v>0.93679475149841429</v>
      </c>
      <c r="AE1139" s="45">
        <f t="shared" si="171"/>
        <v>0.91618540029828199</v>
      </c>
      <c r="AF1139" s="44">
        <f t="shared" si="174"/>
        <v>40</v>
      </c>
      <c r="AG1139" s="45">
        <f t="shared" si="172"/>
        <v>0.93452617488717193</v>
      </c>
      <c r="AH1139">
        <f t="shared" si="173"/>
        <v>2.147808939976267E-2</v>
      </c>
      <c r="AI1139" s="40">
        <f ca="1"/>
        <v>2.182182437588942E-2</v>
      </c>
      <c r="AJ1139" s="229">
        <v>-2E-3</v>
      </c>
      <c r="AK1139" s="230">
        <v>1.9478089399762671E-2</v>
      </c>
      <c r="AL1139" s="231">
        <v>0.94043749910648988</v>
      </c>
    </row>
    <row r="1140" spans="24:38">
      <c r="X1140" s="46">
        <v>1136</v>
      </c>
      <c r="Y1140" s="1">
        <f t="shared" si="167"/>
        <v>46758</v>
      </c>
      <c r="Z1140" s="44">
        <f t="shared" si="168"/>
        <v>0</v>
      </c>
      <c r="AA1140" s="1" cm="1">
        <f t="array" ref="AA1140">IF(Z1140&gt;0,INDEX($M$40:$M$61,Z1140,1),AA1139)</f>
        <v>46717</v>
      </c>
      <c r="AB1140" s="1" cm="1">
        <f t="array" ref="AB1140">IF(Z1140&gt;0,INDEX($M$40:$M$61,Z1140+1,1),AB1139)</f>
        <v>47084</v>
      </c>
      <c r="AC1140" s="44">
        <f t="shared" si="169"/>
        <v>367</v>
      </c>
      <c r="AD1140" s="45">
        <f t="shared" si="170"/>
        <v>0.93679475149841429</v>
      </c>
      <c r="AE1140" s="45">
        <f t="shared" si="171"/>
        <v>0.91618540029828199</v>
      </c>
      <c r="AF1140" s="44">
        <f t="shared" si="174"/>
        <v>41</v>
      </c>
      <c r="AG1140" s="45">
        <f t="shared" si="172"/>
        <v>0.93446953091498253</v>
      </c>
      <c r="AH1140">
        <f t="shared" si="173"/>
        <v>2.1478391401193113E-2</v>
      </c>
      <c r="AI1140" s="40">
        <f ca="1"/>
        <v>2.1821824375809484E-2</v>
      </c>
      <c r="AJ1140" s="229">
        <v>-2E-3</v>
      </c>
      <c r="AK1140" s="230">
        <v>1.9478391401193111E-2</v>
      </c>
      <c r="AL1140" s="231">
        <v>0.94038572118473895</v>
      </c>
    </row>
    <row r="1141" spans="24:38">
      <c r="X1141" s="46">
        <v>1137</v>
      </c>
      <c r="Y1141" s="1">
        <f t="shared" si="167"/>
        <v>46759</v>
      </c>
      <c r="Z1141" s="44">
        <f t="shared" si="168"/>
        <v>0</v>
      </c>
      <c r="AA1141" s="1" cm="1">
        <f t="array" ref="AA1141">IF(Z1141&gt;0,INDEX($M$40:$M$61,Z1141,1),AA1140)</f>
        <v>46717</v>
      </c>
      <c r="AB1141" s="1" cm="1">
        <f t="array" ref="AB1141">IF(Z1141&gt;0,INDEX($M$40:$M$61,Z1141+1,1),AB1140)</f>
        <v>47084</v>
      </c>
      <c r="AC1141" s="44">
        <f t="shared" si="169"/>
        <v>367</v>
      </c>
      <c r="AD1141" s="45">
        <f t="shared" si="170"/>
        <v>0.93679475149841429</v>
      </c>
      <c r="AE1141" s="45">
        <f t="shared" si="171"/>
        <v>0.91618540029828199</v>
      </c>
      <c r="AF1141" s="44">
        <f t="shared" si="174"/>
        <v>42</v>
      </c>
      <c r="AG1141" s="45">
        <f t="shared" si="172"/>
        <v>0.93441289037612618</v>
      </c>
      <c r="AH1141">
        <f t="shared" si="173"/>
        <v>2.1478692871398516E-2</v>
      </c>
      <c r="AI1141" s="40">
        <f ca="1"/>
        <v>2.1821824375809484E-2</v>
      </c>
      <c r="AJ1141" s="229">
        <v>-2E-3</v>
      </c>
      <c r="AK1141" s="230">
        <v>1.9478692871398515E-2</v>
      </c>
      <c r="AL1141" s="231">
        <v>0.94033394611373911</v>
      </c>
    </row>
    <row r="1142" spans="24:38">
      <c r="X1142" s="46">
        <v>1138</v>
      </c>
      <c r="Y1142" s="1">
        <f t="shared" si="167"/>
        <v>46760</v>
      </c>
      <c r="Z1142" s="44">
        <f t="shared" si="168"/>
        <v>0</v>
      </c>
      <c r="AA1142" s="1" cm="1">
        <f t="array" ref="AA1142">IF(Z1142&gt;0,INDEX($M$40:$M$61,Z1142,1),AA1141)</f>
        <v>46717</v>
      </c>
      <c r="AB1142" s="1" cm="1">
        <f t="array" ref="AB1142">IF(Z1142&gt;0,INDEX($M$40:$M$61,Z1142+1,1),AB1141)</f>
        <v>47084</v>
      </c>
      <c r="AC1142" s="44">
        <f t="shared" si="169"/>
        <v>367</v>
      </c>
      <c r="AD1142" s="45">
        <f t="shared" si="170"/>
        <v>0.93679475149841429</v>
      </c>
      <c r="AE1142" s="45">
        <f t="shared" si="171"/>
        <v>0.91618540029828199</v>
      </c>
      <c r="AF1142" s="44">
        <f t="shared" si="174"/>
        <v>43</v>
      </c>
      <c r="AG1142" s="45">
        <f t="shared" si="172"/>
        <v>0.93435625327039473</v>
      </c>
      <c r="AH1142">
        <f t="shared" si="173"/>
        <v>2.1478993811779319E-2</v>
      </c>
      <c r="AI1142" s="40">
        <f ca="1"/>
        <v>2.1821824375809484E-2</v>
      </c>
      <c r="AJ1142" s="229">
        <v>-2E-3</v>
      </c>
      <c r="AK1142" s="230">
        <v>1.9478993811779317E-2</v>
      </c>
      <c r="AL1142" s="231">
        <v>0.94028217389333324</v>
      </c>
    </row>
    <row r="1143" spans="24:38">
      <c r="X1143" s="46">
        <v>1139</v>
      </c>
      <c r="Y1143" s="1">
        <f t="shared" si="167"/>
        <v>46761</v>
      </c>
      <c r="Z1143" s="44">
        <f t="shared" si="168"/>
        <v>0</v>
      </c>
      <c r="AA1143" s="1" cm="1">
        <f t="array" ref="AA1143">IF(Z1143&gt;0,INDEX($M$40:$M$61,Z1143,1),AA1142)</f>
        <v>46717</v>
      </c>
      <c r="AB1143" s="1" cm="1">
        <f t="array" ref="AB1143">IF(Z1143&gt;0,INDEX($M$40:$M$61,Z1143+1,1),AB1142)</f>
        <v>47084</v>
      </c>
      <c r="AC1143" s="44">
        <f t="shared" si="169"/>
        <v>367</v>
      </c>
      <c r="AD1143" s="45">
        <f t="shared" si="170"/>
        <v>0.93679475149841429</v>
      </c>
      <c r="AE1143" s="45">
        <f t="shared" si="171"/>
        <v>0.91618540029828199</v>
      </c>
      <c r="AF1143" s="44">
        <f t="shared" si="174"/>
        <v>44</v>
      </c>
      <c r="AG1143" s="45">
        <f t="shared" si="172"/>
        <v>0.93429961959758012</v>
      </c>
      <c r="AH1143">
        <f t="shared" si="173"/>
        <v>2.1479294223731002E-2</v>
      </c>
      <c r="AI1143" s="40">
        <f ca="1"/>
        <v>2.1821824375809484E-2</v>
      </c>
      <c r="AJ1143" s="229">
        <v>-2E-3</v>
      </c>
      <c r="AK1143" s="230">
        <v>1.9479294223731E-2</v>
      </c>
      <c r="AL1143" s="231">
        <v>0.94023040452336448</v>
      </c>
    </row>
    <row r="1144" spans="24:38">
      <c r="X1144" s="46">
        <v>1140</v>
      </c>
      <c r="Y1144" s="1">
        <f t="shared" si="167"/>
        <v>46762</v>
      </c>
      <c r="Z1144" s="44">
        <f t="shared" si="168"/>
        <v>0</v>
      </c>
      <c r="AA1144" s="1" cm="1">
        <f t="array" ref="AA1144">IF(Z1144&gt;0,INDEX($M$40:$M$61,Z1144,1),AA1143)</f>
        <v>46717</v>
      </c>
      <c r="AB1144" s="1" cm="1">
        <f t="array" ref="AB1144">IF(Z1144&gt;0,INDEX($M$40:$M$61,Z1144+1,1),AB1143)</f>
        <v>47084</v>
      </c>
      <c r="AC1144" s="44">
        <f t="shared" si="169"/>
        <v>367</v>
      </c>
      <c r="AD1144" s="45">
        <f t="shared" si="170"/>
        <v>0.93679475149841429</v>
      </c>
      <c r="AE1144" s="45">
        <f t="shared" si="171"/>
        <v>0.91618540029828199</v>
      </c>
      <c r="AF1144" s="44">
        <f t="shared" si="174"/>
        <v>45</v>
      </c>
      <c r="AG1144" s="45">
        <f t="shared" si="172"/>
        <v>0.93424298935747419</v>
      </c>
      <c r="AH1144">
        <f t="shared" si="173"/>
        <v>2.1479594108644199E-2</v>
      </c>
      <c r="AI1144" s="40">
        <f ca="1"/>
        <v>2.182182437588942E-2</v>
      </c>
      <c r="AJ1144" s="229">
        <v>-2E-3</v>
      </c>
      <c r="AK1144" s="230">
        <v>1.9479594108644201E-2</v>
      </c>
      <c r="AL1144" s="231">
        <v>0.94017863800367585</v>
      </c>
    </row>
    <row r="1145" spans="24:38">
      <c r="X1145" s="46">
        <v>1141</v>
      </c>
      <c r="Y1145" s="1">
        <f t="shared" si="167"/>
        <v>46763</v>
      </c>
      <c r="Z1145" s="44">
        <f t="shared" si="168"/>
        <v>0</v>
      </c>
      <c r="AA1145" s="1" cm="1">
        <f t="array" ref="AA1145">IF(Z1145&gt;0,INDEX($M$40:$M$61,Z1145,1),AA1144)</f>
        <v>46717</v>
      </c>
      <c r="AB1145" s="1" cm="1">
        <f t="array" ref="AB1145">IF(Z1145&gt;0,INDEX($M$40:$M$61,Z1145+1,1),AB1144)</f>
        <v>47084</v>
      </c>
      <c r="AC1145" s="44">
        <f t="shared" si="169"/>
        <v>367</v>
      </c>
      <c r="AD1145" s="45">
        <f t="shared" si="170"/>
        <v>0.93679475149841429</v>
      </c>
      <c r="AE1145" s="45">
        <f t="shared" si="171"/>
        <v>0.91618540029828199</v>
      </c>
      <c r="AF1145" s="44">
        <f t="shared" si="174"/>
        <v>46</v>
      </c>
      <c r="AG1145" s="45">
        <f t="shared" si="172"/>
        <v>0.93418636254986909</v>
      </c>
      <c r="AH1145">
        <f t="shared" si="173"/>
        <v>2.1479893467904569E-2</v>
      </c>
      <c r="AI1145" s="40">
        <f ca="1"/>
        <v>2.1821824375809484E-2</v>
      </c>
      <c r="AJ1145" s="229">
        <v>-2E-3</v>
      </c>
      <c r="AK1145" s="230">
        <v>1.9479893467904567E-2</v>
      </c>
      <c r="AL1145" s="231">
        <v>0.94012687433411068</v>
      </c>
    </row>
    <row r="1146" spans="24:38">
      <c r="X1146" s="46">
        <v>1142</v>
      </c>
      <c r="Y1146" s="1">
        <f t="shared" si="167"/>
        <v>46764</v>
      </c>
      <c r="Z1146" s="44">
        <f t="shared" si="168"/>
        <v>0</v>
      </c>
      <c r="AA1146" s="1" cm="1">
        <f t="array" ref="AA1146">IF(Z1146&gt;0,INDEX($M$40:$M$61,Z1146,1),AA1145)</f>
        <v>46717</v>
      </c>
      <c r="AB1146" s="1" cm="1">
        <f t="array" ref="AB1146">IF(Z1146&gt;0,INDEX($M$40:$M$61,Z1146+1,1),AB1145)</f>
        <v>47084</v>
      </c>
      <c r="AC1146" s="44">
        <f t="shared" si="169"/>
        <v>367</v>
      </c>
      <c r="AD1146" s="45">
        <f t="shared" si="170"/>
        <v>0.93679475149841429</v>
      </c>
      <c r="AE1146" s="45">
        <f t="shared" si="171"/>
        <v>0.91618540029828199</v>
      </c>
      <c r="AF1146" s="44">
        <f t="shared" si="174"/>
        <v>47</v>
      </c>
      <c r="AG1146" s="45">
        <f t="shared" si="172"/>
        <v>0.93412973917455655</v>
      </c>
      <c r="AH1146">
        <f t="shared" si="173"/>
        <v>2.148019230289306E-2</v>
      </c>
      <c r="AI1146" s="40">
        <f ca="1"/>
        <v>2.1821824375809484E-2</v>
      </c>
      <c r="AJ1146" s="229">
        <v>-2E-3</v>
      </c>
      <c r="AK1146" s="230">
        <v>1.9480192302893058E-2</v>
      </c>
      <c r="AL1146" s="231">
        <v>0.94007511351451178</v>
      </c>
    </row>
    <row r="1147" spans="24:38">
      <c r="X1147" s="46">
        <v>1143</v>
      </c>
      <c r="Y1147" s="1">
        <f t="shared" si="167"/>
        <v>46765</v>
      </c>
      <c r="Z1147" s="44">
        <f t="shared" si="168"/>
        <v>0</v>
      </c>
      <c r="AA1147" s="1" cm="1">
        <f t="array" ref="AA1147">IF(Z1147&gt;0,INDEX($M$40:$M$61,Z1147,1),AA1146)</f>
        <v>46717</v>
      </c>
      <c r="AB1147" s="1" cm="1">
        <f t="array" ref="AB1147">IF(Z1147&gt;0,INDEX($M$40:$M$61,Z1147+1,1),AB1146)</f>
        <v>47084</v>
      </c>
      <c r="AC1147" s="44">
        <f t="shared" si="169"/>
        <v>367</v>
      </c>
      <c r="AD1147" s="45">
        <f t="shared" si="170"/>
        <v>0.93679475149841429</v>
      </c>
      <c r="AE1147" s="45">
        <f t="shared" si="171"/>
        <v>0.91618540029828199</v>
      </c>
      <c r="AF1147" s="44">
        <f t="shared" si="174"/>
        <v>48</v>
      </c>
      <c r="AG1147" s="45">
        <f t="shared" si="172"/>
        <v>0.93407311923132863</v>
      </c>
      <c r="AH1147">
        <f t="shared" si="173"/>
        <v>2.1480490614985675E-2</v>
      </c>
      <c r="AI1147" s="40">
        <f ca="1"/>
        <v>2.1821824375809484E-2</v>
      </c>
      <c r="AJ1147" s="229">
        <v>-2E-3</v>
      </c>
      <c r="AK1147" s="230">
        <v>1.9480490614985677E-2</v>
      </c>
      <c r="AL1147" s="231">
        <v>0.94002335554472238</v>
      </c>
    </row>
    <row r="1148" spans="24:38">
      <c r="X1148" s="46">
        <v>1144</v>
      </c>
      <c r="Y1148" s="1">
        <f t="shared" si="167"/>
        <v>46766</v>
      </c>
      <c r="Z1148" s="44">
        <f t="shared" si="168"/>
        <v>0</v>
      </c>
      <c r="AA1148" s="1" cm="1">
        <f t="array" ref="AA1148">IF(Z1148&gt;0,INDEX($M$40:$M$61,Z1148,1),AA1147)</f>
        <v>46717</v>
      </c>
      <c r="AB1148" s="1" cm="1">
        <f t="array" ref="AB1148">IF(Z1148&gt;0,INDEX($M$40:$M$61,Z1148+1,1),AB1147)</f>
        <v>47084</v>
      </c>
      <c r="AC1148" s="44">
        <f t="shared" si="169"/>
        <v>367</v>
      </c>
      <c r="AD1148" s="45">
        <f t="shared" si="170"/>
        <v>0.93679475149841429</v>
      </c>
      <c r="AE1148" s="45">
        <f t="shared" si="171"/>
        <v>0.91618540029828199</v>
      </c>
      <c r="AF1148" s="44">
        <f t="shared" si="174"/>
        <v>49</v>
      </c>
      <c r="AG1148" s="45">
        <f t="shared" si="172"/>
        <v>0.93401650271997727</v>
      </c>
      <c r="AH1148">
        <f t="shared" si="173"/>
        <v>2.1480788405553661E-2</v>
      </c>
      <c r="AI1148" s="40">
        <f ca="1"/>
        <v>2.1821824375809484E-2</v>
      </c>
      <c r="AJ1148" s="229">
        <v>-2E-3</v>
      </c>
      <c r="AK1148" s="230">
        <v>1.9480788405553659E-2</v>
      </c>
      <c r="AL1148" s="231">
        <v>0.9399716004245855</v>
      </c>
    </row>
    <row r="1149" spans="24:38">
      <c r="X1149" s="46">
        <v>1145</v>
      </c>
      <c r="Y1149" s="1">
        <f t="shared" si="167"/>
        <v>46767</v>
      </c>
      <c r="Z1149" s="44">
        <f t="shared" si="168"/>
        <v>0</v>
      </c>
      <c r="AA1149" s="1" cm="1">
        <f t="array" ref="AA1149">IF(Z1149&gt;0,INDEX($M$40:$M$61,Z1149,1),AA1148)</f>
        <v>46717</v>
      </c>
      <c r="AB1149" s="1" cm="1">
        <f t="array" ref="AB1149">IF(Z1149&gt;0,INDEX($M$40:$M$61,Z1149+1,1),AB1148)</f>
        <v>47084</v>
      </c>
      <c r="AC1149" s="44">
        <f t="shared" si="169"/>
        <v>367</v>
      </c>
      <c r="AD1149" s="45">
        <f t="shared" si="170"/>
        <v>0.93679475149841429</v>
      </c>
      <c r="AE1149" s="45">
        <f t="shared" si="171"/>
        <v>0.91618540029828199</v>
      </c>
      <c r="AF1149" s="44">
        <f t="shared" si="174"/>
        <v>50</v>
      </c>
      <c r="AG1149" s="45">
        <f t="shared" si="172"/>
        <v>0.93395988964029442</v>
      </c>
      <c r="AH1149">
        <f t="shared" si="173"/>
        <v>2.1481085675963466E-2</v>
      </c>
      <c r="AI1149" s="40">
        <f ca="1"/>
        <v>2.182182437588942E-2</v>
      </c>
      <c r="AJ1149" s="229">
        <v>-2E-3</v>
      </c>
      <c r="AK1149" s="230">
        <v>1.9481085675963468E-2</v>
      </c>
      <c r="AL1149" s="231">
        <v>0.93991984815394414</v>
      </c>
    </row>
    <row r="1150" spans="24:38">
      <c r="X1150" s="46">
        <v>1146</v>
      </c>
      <c r="Y1150" s="1">
        <f t="shared" si="167"/>
        <v>46768</v>
      </c>
      <c r="Z1150" s="44">
        <f t="shared" si="168"/>
        <v>0</v>
      </c>
      <c r="AA1150" s="1" cm="1">
        <f t="array" ref="AA1150">IF(Z1150&gt;0,INDEX($M$40:$M$61,Z1150,1),AA1149)</f>
        <v>46717</v>
      </c>
      <c r="AB1150" s="1" cm="1">
        <f t="array" ref="AB1150">IF(Z1150&gt;0,INDEX($M$40:$M$61,Z1150+1,1),AB1149)</f>
        <v>47084</v>
      </c>
      <c r="AC1150" s="44">
        <f t="shared" si="169"/>
        <v>367</v>
      </c>
      <c r="AD1150" s="45">
        <f t="shared" si="170"/>
        <v>0.93679475149841429</v>
      </c>
      <c r="AE1150" s="45">
        <f t="shared" si="171"/>
        <v>0.91618540029828199</v>
      </c>
      <c r="AF1150" s="44">
        <f t="shared" si="174"/>
        <v>51</v>
      </c>
      <c r="AG1150" s="45">
        <f t="shared" si="172"/>
        <v>0.93390327999207223</v>
      </c>
      <c r="AH1150">
        <f t="shared" si="173"/>
        <v>2.1481382427576707E-2</v>
      </c>
      <c r="AI1150" s="40">
        <f ca="1"/>
        <v>2.1821824375809484E-2</v>
      </c>
      <c r="AJ1150" s="229">
        <v>-2E-3</v>
      </c>
      <c r="AK1150" s="230">
        <v>1.9481382427576709E-2</v>
      </c>
      <c r="AL1150" s="231">
        <v>0.93986809873264165</v>
      </c>
    </row>
    <row r="1151" spans="24:38">
      <c r="X1151" s="46">
        <v>1147</v>
      </c>
      <c r="Y1151" s="1">
        <f t="shared" si="167"/>
        <v>46769</v>
      </c>
      <c r="Z1151" s="44">
        <f t="shared" si="168"/>
        <v>0</v>
      </c>
      <c r="AA1151" s="1" cm="1">
        <f t="array" ref="AA1151">IF(Z1151&gt;0,INDEX($M$40:$M$61,Z1151,1),AA1150)</f>
        <v>46717</v>
      </c>
      <c r="AB1151" s="1" cm="1">
        <f t="array" ref="AB1151">IF(Z1151&gt;0,INDEX($M$40:$M$61,Z1151+1,1),AB1150)</f>
        <v>47084</v>
      </c>
      <c r="AC1151" s="44">
        <f t="shared" si="169"/>
        <v>367</v>
      </c>
      <c r="AD1151" s="45">
        <f t="shared" si="170"/>
        <v>0.93679475149841429</v>
      </c>
      <c r="AE1151" s="45">
        <f t="shared" si="171"/>
        <v>0.91618540029828199</v>
      </c>
      <c r="AF1151" s="44">
        <f t="shared" si="174"/>
        <v>52</v>
      </c>
      <c r="AG1151" s="45">
        <f t="shared" si="172"/>
        <v>0.93384667377510255</v>
      </c>
      <c r="AH1151">
        <f t="shared" si="173"/>
        <v>2.1481678661750363E-2</v>
      </c>
      <c r="AI1151" s="40">
        <f ca="1"/>
        <v>2.1821824375809484E-2</v>
      </c>
      <c r="AJ1151" s="229">
        <v>-2E-3</v>
      </c>
      <c r="AK1151" s="230">
        <v>1.9481678661750365E-2</v>
      </c>
      <c r="AL1151" s="231">
        <v>0.93981635216052106</v>
      </c>
    </row>
    <row r="1152" spans="24:38">
      <c r="X1152" s="46">
        <v>1148</v>
      </c>
      <c r="Y1152" s="1">
        <f t="shared" si="167"/>
        <v>46770</v>
      </c>
      <c r="Z1152" s="44">
        <f t="shared" si="168"/>
        <v>0</v>
      </c>
      <c r="AA1152" s="1" cm="1">
        <f t="array" ref="AA1152">IF(Z1152&gt;0,INDEX($M$40:$M$61,Z1152,1),AA1151)</f>
        <v>46717</v>
      </c>
      <c r="AB1152" s="1" cm="1">
        <f t="array" ref="AB1152">IF(Z1152&gt;0,INDEX($M$40:$M$61,Z1152+1,1),AB1151)</f>
        <v>47084</v>
      </c>
      <c r="AC1152" s="44">
        <f t="shared" si="169"/>
        <v>367</v>
      </c>
      <c r="AD1152" s="45">
        <f t="shared" si="170"/>
        <v>0.93679475149841429</v>
      </c>
      <c r="AE1152" s="45">
        <f t="shared" si="171"/>
        <v>0.91618540029828199</v>
      </c>
      <c r="AF1152" s="44">
        <f t="shared" si="174"/>
        <v>53</v>
      </c>
      <c r="AG1152" s="45">
        <f t="shared" si="172"/>
        <v>0.93379007098917743</v>
      </c>
      <c r="AH1152">
        <f t="shared" si="173"/>
        <v>2.1481974379836625E-2</v>
      </c>
      <c r="AI1152" s="40">
        <f ca="1"/>
        <v>2.182182437588942E-2</v>
      </c>
      <c r="AJ1152" s="229">
        <v>-2E-3</v>
      </c>
      <c r="AK1152" s="230">
        <v>1.9481974379836627E-2</v>
      </c>
      <c r="AL1152" s="231">
        <v>0.93976460843742537</v>
      </c>
    </row>
    <row r="1153" spans="24:38">
      <c r="X1153" s="46">
        <v>1149</v>
      </c>
      <c r="Y1153" s="1">
        <f t="shared" si="167"/>
        <v>46771</v>
      </c>
      <c r="Z1153" s="44">
        <f t="shared" si="168"/>
        <v>0</v>
      </c>
      <c r="AA1153" s="1" cm="1">
        <f t="array" ref="AA1153">IF(Z1153&gt;0,INDEX($M$40:$M$61,Z1153,1),AA1152)</f>
        <v>46717</v>
      </c>
      <c r="AB1153" s="1" cm="1">
        <f t="array" ref="AB1153">IF(Z1153&gt;0,INDEX($M$40:$M$61,Z1153+1,1),AB1152)</f>
        <v>47084</v>
      </c>
      <c r="AC1153" s="44">
        <f t="shared" si="169"/>
        <v>367</v>
      </c>
      <c r="AD1153" s="45">
        <f t="shared" si="170"/>
        <v>0.93679475149841429</v>
      </c>
      <c r="AE1153" s="45">
        <f t="shared" si="171"/>
        <v>0.91618540029828199</v>
      </c>
      <c r="AF1153" s="44">
        <f t="shared" si="174"/>
        <v>54</v>
      </c>
      <c r="AG1153" s="45">
        <f t="shared" si="172"/>
        <v>0.93373347163408904</v>
      </c>
      <c r="AH1153">
        <f t="shared" si="173"/>
        <v>2.1482269583182927E-2</v>
      </c>
      <c r="AI1153" s="40">
        <f ca="1"/>
        <v>2.1821824375809484E-2</v>
      </c>
      <c r="AJ1153" s="229">
        <v>-2E-3</v>
      </c>
      <c r="AK1153" s="230">
        <v>1.9482269583182929E-2</v>
      </c>
      <c r="AL1153" s="231">
        <v>0.93971286756319805</v>
      </c>
    </row>
    <row r="1154" spans="24:38">
      <c r="X1154" s="46">
        <v>1150</v>
      </c>
      <c r="Y1154" s="1">
        <f t="shared" si="167"/>
        <v>46772</v>
      </c>
      <c r="Z1154" s="44">
        <f t="shared" si="168"/>
        <v>0</v>
      </c>
      <c r="AA1154" s="1" cm="1">
        <f t="array" ref="AA1154">IF(Z1154&gt;0,INDEX($M$40:$M$61,Z1154,1),AA1153)</f>
        <v>46717</v>
      </c>
      <c r="AB1154" s="1" cm="1">
        <f t="array" ref="AB1154">IF(Z1154&gt;0,INDEX($M$40:$M$61,Z1154+1,1),AB1153)</f>
        <v>47084</v>
      </c>
      <c r="AC1154" s="44">
        <f t="shared" si="169"/>
        <v>367</v>
      </c>
      <c r="AD1154" s="45">
        <f t="shared" si="170"/>
        <v>0.93679475149841429</v>
      </c>
      <c r="AE1154" s="45">
        <f t="shared" si="171"/>
        <v>0.91618540029828199</v>
      </c>
      <c r="AF1154" s="44">
        <f t="shared" si="174"/>
        <v>55</v>
      </c>
      <c r="AG1154" s="45">
        <f t="shared" si="172"/>
        <v>0.93367687570962921</v>
      </c>
      <c r="AH1154">
        <f t="shared" si="173"/>
        <v>2.1482564273132148E-2</v>
      </c>
      <c r="AI1154" s="40">
        <f ca="1"/>
        <v>2.182182437588942E-2</v>
      </c>
      <c r="AJ1154" s="229">
        <v>-2E-3</v>
      </c>
      <c r="AK1154" s="230">
        <v>1.948256427313215E-2</v>
      </c>
      <c r="AL1154" s="231">
        <v>0.93966112953768177</v>
      </c>
    </row>
    <row r="1155" spans="24:38">
      <c r="X1155" s="46">
        <v>1151</v>
      </c>
      <c r="Y1155" s="1">
        <f t="shared" si="167"/>
        <v>46773</v>
      </c>
      <c r="Z1155" s="44">
        <f t="shared" si="168"/>
        <v>0</v>
      </c>
      <c r="AA1155" s="1" cm="1">
        <f t="array" ref="AA1155">IF(Z1155&gt;0,INDEX($M$40:$M$61,Z1155,1),AA1154)</f>
        <v>46717</v>
      </c>
      <c r="AB1155" s="1" cm="1">
        <f t="array" ref="AB1155">IF(Z1155&gt;0,INDEX($M$40:$M$61,Z1155+1,1),AB1154)</f>
        <v>47084</v>
      </c>
      <c r="AC1155" s="44">
        <f t="shared" si="169"/>
        <v>367</v>
      </c>
      <c r="AD1155" s="45">
        <f t="shared" si="170"/>
        <v>0.93679475149841429</v>
      </c>
      <c r="AE1155" s="45">
        <f t="shared" si="171"/>
        <v>0.91618540029828199</v>
      </c>
      <c r="AF1155" s="44">
        <f t="shared" si="174"/>
        <v>56</v>
      </c>
      <c r="AG1155" s="45">
        <f t="shared" si="172"/>
        <v>0.93362028321559032</v>
      </c>
      <c r="AH1155">
        <f t="shared" si="173"/>
        <v>2.1482858451022307E-2</v>
      </c>
      <c r="AI1155" s="40">
        <f ca="1"/>
        <v>2.1821824375809484E-2</v>
      </c>
      <c r="AJ1155" s="229">
        <v>-2E-3</v>
      </c>
      <c r="AK1155" s="230">
        <v>1.9482858451022309E-2</v>
      </c>
      <c r="AL1155" s="231">
        <v>0.93960939436072033</v>
      </c>
    </row>
    <row r="1156" spans="24:38">
      <c r="X1156" s="46">
        <v>1152</v>
      </c>
      <c r="Y1156" s="1">
        <f t="shared" si="167"/>
        <v>46774</v>
      </c>
      <c r="Z1156" s="44">
        <f t="shared" si="168"/>
        <v>0</v>
      </c>
      <c r="AA1156" s="1" cm="1">
        <f t="array" ref="AA1156">IF(Z1156&gt;0,INDEX($M$40:$M$61,Z1156,1),AA1155)</f>
        <v>46717</v>
      </c>
      <c r="AB1156" s="1" cm="1">
        <f t="array" ref="AB1156">IF(Z1156&gt;0,INDEX($M$40:$M$61,Z1156+1,1),AB1155)</f>
        <v>47084</v>
      </c>
      <c r="AC1156" s="44">
        <f t="shared" si="169"/>
        <v>367</v>
      </c>
      <c r="AD1156" s="45">
        <f t="shared" si="170"/>
        <v>0.93679475149841429</v>
      </c>
      <c r="AE1156" s="45">
        <f t="shared" si="171"/>
        <v>0.91618540029828199</v>
      </c>
      <c r="AF1156" s="44">
        <f t="shared" si="174"/>
        <v>57</v>
      </c>
      <c r="AG1156" s="45">
        <f t="shared" si="172"/>
        <v>0.93356369415176399</v>
      </c>
      <c r="AH1156">
        <f t="shared" si="173"/>
        <v>2.1483152118187045E-2</v>
      </c>
      <c r="AI1156" s="40">
        <f ca="1"/>
        <v>2.182182437588942E-2</v>
      </c>
      <c r="AJ1156" s="229">
        <v>-2E-3</v>
      </c>
      <c r="AK1156" s="230">
        <v>1.9483152118187047E-2</v>
      </c>
      <c r="AL1156" s="231">
        <v>0.93955766203215618</v>
      </c>
    </row>
    <row r="1157" spans="24:38">
      <c r="X1157" s="46">
        <v>1153</v>
      </c>
      <c r="Y1157" s="1">
        <f t="shared" si="167"/>
        <v>46775</v>
      </c>
      <c r="Z1157" s="44">
        <f t="shared" si="168"/>
        <v>0</v>
      </c>
      <c r="AA1157" s="1" cm="1">
        <f t="array" ref="AA1157">IF(Z1157&gt;0,INDEX($M$40:$M$61,Z1157,1),AA1156)</f>
        <v>46717</v>
      </c>
      <c r="AB1157" s="1" cm="1">
        <f t="array" ref="AB1157">IF(Z1157&gt;0,INDEX($M$40:$M$61,Z1157+1,1),AB1156)</f>
        <v>47084</v>
      </c>
      <c r="AC1157" s="44">
        <f t="shared" si="169"/>
        <v>367</v>
      </c>
      <c r="AD1157" s="45">
        <f t="shared" si="170"/>
        <v>0.93679475149841429</v>
      </c>
      <c r="AE1157" s="45">
        <f t="shared" si="171"/>
        <v>0.91618540029828199</v>
      </c>
      <c r="AF1157" s="44">
        <f t="shared" si="174"/>
        <v>58</v>
      </c>
      <c r="AG1157" s="45">
        <f t="shared" si="172"/>
        <v>0.93350710851794272</v>
      </c>
      <c r="AH1157">
        <f t="shared" si="173"/>
        <v>2.1483445275955089E-2</v>
      </c>
      <c r="AI1157" s="40">
        <f ca="1"/>
        <v>2.1821824375809484E-2</v>
      </c>
      <c r="AJ1157" s="229">
        <v>-2E-3</v>
      </c>
      <c r="AK1157" s="230">
        <v>1.9483445275955087E-2</v>
      </c>
      <c r="AL1157" s="231">
        <v>0.9395059325518329</v>
      </c>
    </row>
    <row r="1158" spans="24:38">
      <c r="X1158" s="46">
        <v>1154</v>
      </c>
      <c r="Y1158" s="1">
        <f t="shared" ref="Y1158:Y1221" si="175">Y1157+1</f>
        <v>46776</v>
      </c>
      <c r="Z1158" s="44">
        <f t="shared" ref="Z1158:Z1221" si="176">IFERROR(MATCH(Y1158,$M$40:$M$61,0),0)</f>
        <v>0</v>
      </c>
      <c r="AA1158" s="1" cm="1">
        <f t="array" ref="AA1158">IF(Z1158&gt;0,INDEX($M$40:$M$61,Z1158,1),AA1157)</f>
        <v>46717</v>
      </c>
      <c r="AB1158" s="1" cm="1">
        <f t="array" ref="AB1158">IF(Z1158&gt;0,INDEX($M$40:$M$61,Z1158+1,1),AB1157)</f>
        <v>47084</v>
      </c>
      <c r="AC1158" s="44">
        <f t="shared" ref="AC1158:AC1221" si="177">_xlfn.DAYS(AB1158,AA1158)</f>
        <v>367</v>
      </c>
      <c r="AD1158" s="45">
        <f t="shared" ref="AD1158:AD1221" si="178">VLOOKUP(AA1158,$M$40:$P$61,4,FALSE)</f>
        <v>0.93679475149841429</v>
      </c>
      <c r="AE1158" s="45">
        <f t="shared" ref="AE1158:AE1221" si="179">VLOOKUP(AB1158,$M$10:$P$36,4,FALSE)</f>
        <v>0.91618540029828199</v>
      </c>
      <c r="AF1158" s="44">
        <f t="shared" si="174"/>
        <v>59</v>
      </c>
      <c r="AG1158" s="45">
        <f t="shared" ref="AG1158:AG1221" si="180">IF(AF1158=0,AD1158,AD1158*(AE1158/AD1158)^(AF1158/AC1158))</f>
        <v>0.93345052631391834</v>
      </c>
      <c r="AH1158">
        <f t="shared" ref="AH1158:AH1221" si="181">-LN(AG1158)*360/X1158</f>
        <v>2.1483737925650778E-2</v>
      </c>
      <c r="AI1158" s="40">
        <f ca="1"/>
        <v>2.182182437588942E-2</v>
      </c>
      <c r="AJ1158" s="229">
        <v>-2E-3</v>
      </c>
      <c r="AK1158" s="230">
        <v>1.9483737925650779E-2</v>
      </c>
      <c r="AL1158" s="231">
        <v>0.93945420591959361</v>
      </c>
    </row>
    <row r="1159" spans="24:38">
      <c r="X1159" s="46">
        <v>1155</v>
      </c>
      <c r="Y1159" s="1">
        <f t="shared" si="175"/>
        <v>46777</v>
      </c>
      <c r="Z1159" s="44">
        <f t="shared" si="176"/>
        <v>0</v>
      </c>
      <c r="AA1159" s="1" cm="1">
        <f t="array" ref="AA1159">IF(Z1159&gt;0,INDEX($M$40:$M$61,Z1159,1),AA1158)</f>
        <v>46717</v>
      </c>
      <c r="AB1159" s="1" cm="1">
        <f t="array" ref="AB1159">IF(Z1159&gt;0,INDEX($M$40:$M$61,Z1159+1,1),AB1158)</f>
        <v>47084</v>
      </c>
      <c r="AC1159" s="44">
        <f t="shared" si="177"/>
        <v>367</v>
      </c>
      <c r="AD1159" s="45">
        <f t="shared" si="178"/>
        <v>0.93679475149841429</v>
      </c>
      <c r="AE1159" s="45">
        <f t="shared" si="179"/>
        <v>0.91618540029828199</v>
      </c>
      <c r="AF1159" s="44">
        <f t="shared" si="174"/>
        <v>60</v>
      </c>
      <c r="AG1159" s="45">
        <f t="shared" si="180"/>
        <v>0.93339394753948324</v>
      </c>
      <c r="AH1159">
        <f t="shared" si="181"/>
        <v>2.1484030068593691E-2</v>
      </c>
      <c r="AI1159" s="40">
        <f ca="1"/>
        <v>2.1821824375809484E-2</v>
      </c>
      <c r="AJ1159" s="229">
        <v>-2E-3</v>
      </c>
      <c r="AK1159" s="230">
        <v>1.9484030068593693E-2</v>
      </c>
      <c r="AL1159" s="231">
        <v>0.93940248213528166</v>
      </c>
    </row>
    <row r="1160" spans="24:38">
      <c r="X1160" s="46">
        <v>1156</v>
      </c>
      <c r="Y1160" s="1">
        <f t="shared" si="175"/>
        <v>46778</v>
      </c>
      <c r="Z1160" s="44">
        <f t="shared" si="176"/>
        <v>0</v>
      </c>
      <c r="AA1160" s="1" cm="1">
        <f t="array" ref="AA1160">IF(Z1160&gt;0,INDEX($M$40:$M$61,Z1160,1),AA1159)</f>
        <v>46717</v>
      </c>
      <c r="AB1160" s="1" cm="1">
        <f t="array" ref="AB1160">IF(Z1160&gt;0,INDEX($M$40:$M$61,Z1160+1,1),AB1159)</f>
        <v>47084</v>
      </c>
      <c r="AC1160" s="44">
        <f t="shared" si="177"/>
        <v>367</v>
      </c>
      <c r="AD1160" s="45">
        <f t="shared" si="178"/>
        <v>0.93679475149841429</v>
      </c>
      <c r="AE1160" s="45">
        <f t="shared" si="179"/>
        <v>0.91618540029828199</v>
      </c>
      <c r="AF1160" s="44">
        <f t="shared" si="174"/>
        <v>61</v>
      </c>
      <c r="AG1160" s="45">
        <f t="shared" si="180"/>
        <v>0.93333737219442925</v>
      </c>
      <c r="AH1160">
        <f t="shared" si="181"/>
        <v>2.1484321706099031E-2</v>
      </c>
      <c r="AI1160" s="40">
        <f ca="1"/>
        <v>2.1821824375809484E-2</v>
      </c>
      <c r="AJ1160" s="229">
        <v>-2E-3</v>
      </c>
      <c r="AK1160" s="230">
        <v>1.9484321706099032E-2</v>
      </c>
      <c r="AL1160" s="231">
        <v>0.93935076119873995</v>
      </c>
    </row>
    <row r="1161" spans="24:38">
      <c r="X1161" s="46">
        <v>1157</v>
      </c>
      <c r="Y1161" s="1">
        <f t="shared" si="175"/>
        <v>46779</v>
      </c>
      <c r="Z1161" s="44">
        <f t="shared" si="176"/>
        <v>0</v>
      </c>
      <c r="AA1161" s="1" cm="1">
        <f t="array" ref="AA1161">IF(Z1161&gt;0,INDEX($M$40:$M$61,Z1161,1),AA1160)</f>
        <v>46717</v>
      </c>
      <c r="AB1161" s="1" cm="1">
        <f t="array" ref="AB1161">IF(Z1161&gt;0,INDEX($M$40:$M$61,Z1161+1,1),AB1160)</f>
        <v>47084</v>
      </c>
      <c r="AC1161" s="44">
        <f t="shared" si="177"/>
        <v>367</v>
      </c>
      <c r="AD1161" s="45">
        <f t="shared" si="178"/>
        <v>0.93679475149841429</v>
      </c>
      <c r="AE1161" s="45">
        <f t="shared" si="179"/>
        <v>0.91618540029828199</v>
      </c>
      <c r="AF1161" s="44">
        <f t="shared" si="174"/>
        <v>62</v>
      </c>
      <c r="AG1161" s="45">
        <f t="shared" si="180"/>
        <v>0.93328080027854865</v>
      </c>
      <c r="AH1161">
        <f t="shared" si="181"/>
        <v>2.1484612839477293E-2</v>
      </c>
      <c r="AI1161" s="40">
        <f ca="1"/>
        <v>2.1821824375809484E-2</v>
      </c>
      <c r="AJ1161" s="229">
        <v>-2E-3</v>
      </c>
      <c r="AK1161" s="230">
        <v>1.9484612839477292E-2</v>
      </c>
      <c r="AL1161" s="231">
        <v>0.93929904310981194</v>
      </c>
    </row>
    <row r="1162" spans="24:38">
      <c r="X1162" s="46">
        <v>1158</v>
      </c>
      <c r="Y1162" s="1">
        <f t="shared" si="175"/>
        <v>46780</v>
      </c>
      <c r="Z1162" s="44">
        <f t="shared" si="176"/>
        <v>0</v>
      </c>
      <c r="AA1162" s="1" cm="1">
        <f t="array" ref="AA1162">IF(Z1162&gt;0,INDEX($M$40:$M$61,Z1162,1),AA1161)</f>
        <v>46717</v>
      </c>
      <c r="AB1162" s="1" cm="1">
        <f t="array" ref="AB1162">IF(Z1162&gt;0,INDEX($M$40:$M$61,Z1162+1,1),AB1161)</f>
        <v>47084</v>
      </c>
      <c r="AC1162" s="44">
        <f t="shared" si="177"/>
        <v>367</v>
      </c>
      <c r="AD1162" s="45">
        <f t="shared" si="178"/>
        <v>0.93679475149841429</v>
      </c>
      <c r="AE1162" s="45">
        <f t="shared" si="179"/>
        <v>0.91618540029828199</v>
      </c>
      <c r="AF1162" s="44">
        <f t="shared" si="174"/>
        <v>63</v>
      </c>
      <c r="AG1162" s="45">
        <f t="shared" si="180"/>
        <v>0.93322423179163361</v>
      </c>
      <c r="AH1162">
        <f t="shared" si="181"/>
        <v>2.1484903470034518E-2</v>
      </c>
      <c r="AI1162" s="40">
        <f ca="1"/>
        <v>2.1821824375809484E-2</v>
      </c>
      <c r="AJ1162" s="229">
        <v>-2E-3</v>
      </c>
      <c r="AK1162" s="230">
        <v>1.9484903470034516E-2</v>
      </c>
      <c r="AL1162" s="231">
        <v>0.93924732786834064</v>
      </c>
    </row>
    <row r="1163" spans="24:38">
      <c r="X1163" s="46">
        <v>1159</v>
      </c>
      <c r="Y1163" s="1">
        <f t="shared" si="175"/>
        <v>46781</v>
      </c>
      <c r="Z1163" s="44">
        <f t="shared" si="176"/>
        <v>0</v>
      </c>
      <c r="AA1163" s="1" cm="1">
        <f t="array" ref="AA1163">IF(Z1163&gt;0,INDEX($M$40:$M$61,Z1163,1),AA1162)</f>
        <v>46717</v>
      </c>
      <c r="AB1163" s="1" cm="1">
        <f t="array" ref="AB1163">IF(Z1163&gt;0,INDEX($M$40:$M$61,Z1163+1,1),AB1162)</f>
        <v>47084</v>
      </c>
      <c r="AC1163" s="44">
        <f t="shared" si="177"/>
        <v>367</v>
      </c>
      <c r="AD1163" s="45">
        <f t="shared" si="178"/>
        <v>0.93679475149841429</v>
      </c>
      <c r="AE1163" s="45">
        <f t="shared" si="179"/>
        <v>0.91618540029828199</v>
      </c>
      <c r="AF1163" s="44">
        <f t="shared" si="174"/>
        <v>64</v>
      </c>
      <c r="AG1163" s="45">
        <f t="shared" si="180"/>
        <v>0.93316766673347606</v>
      </c>
      <c r="AH1163">
        <f t="shared" si="181"/>
        <v>2.1485193599072288E-2</v>
      </c>
      <c r="AI1163" s="40">
        <f ca="1"/>
        <v>2.182182437588942E-2</v>
      </c>
      <c r="AJ1163" s="229">
        <v>-2E-3</v>
      </c>
      <c r="AK1163" s="230">
        <v>1.948519359907229E-2</v>
      </c>
      <c r="AL1163" s="231">
        <v>0.9391956154741693</v>
      </c>
    </row>
    <row r="1164" spans="24:38">
      <c r="X1164" s="46">
        <v>1160</v>
      </c>
      <c r="Y1164" s="1">
        <f t="shared" si="175"/>
        <v>46782</v>
      </c>
      <c r="Z1164" s="44">
        <f t="shared" si="176"/>
        <v>0</v>
      </c>
      <c r="AA1164" s="1" cm="1">
        <f t="array" ref="AA1164">IF(Z1164&gt;0,INDEX($M$40:$M$61,Z1164,1),AA1163)</f>
        <v>46717</v>
      </c>
      <c r="AB1164" s="1" cm="1">
        <f t="array" ref="AB1164">IF(Z1164&gt;0,INDEX($M$40:$M$61,Z1164+1,1),AB1163)</f>
        <v>47084</v>
      </c>
      <c r="AC1164" s="44">
        <f t="shared" si="177"/>
        <v>367</v>
      </c>
      <c r="AD1164" s="45">
        <f t="shared" si="178"/>
        <v>0.93679475149841429</v>
      </c>
      <c r="AE1164" s="45">
        <f t="shared" si="179"/>
        <v>0.91618540029828199</v>
      </c>
      <c r="AF1164" s="44">
        <f t="shared" ref="AF1164:AF1227" si="182">IF(Z1164&lt;&gt;0,0,AF1163+1)</f>
        <v>65</v>
      </c>
      <c r="AG1164" s="45">
        <f t="shared" si="180"/>
        <v>0.93311110510386863</v>
      </c>
      <c r="AH1164">
        <f t="shared" si="181"/>
        <v>2.148548322788749E-2</v>
      </c>
      <c r="AI1164" s="40">
        <f ca="1"/>
        <v>2.1821824375809484E-2</v>
      </c>
      <c r="AJ1164" s="229">
        <v>-2E-3</v>
      </c>
      <c r="AK1164" s="230">
        <v>1.9485483227887491E-2</v>
      </c>
      <c r="AL1164" s="231">
        <v>0.93914390592714148</v>
      </c>
    </row>
    <row r="1165" spans="24:38">
      <c r="X1165" s="46">
        <v>1161</v>
      </c>
      <c r="Y1165" s="1">
        <f t="shared" si="175"/>
        <v>46783</v>
      </c>
      <c r="Z1165" s="44">
        <f t="shared" si="176"/>
        <v>0</v>
      </c>
      <c r="AA1165" s="1" cm="1">
        <f t="array" ref="AA1165">IF(Z1165&gt;0,INDEX($M$40:$M$61,Z1165,1),AA1164)</f>
        <v>46717</v>
      </c>
      <c r="AB1165" s="1" cm="1">
        <f t="array" ref="AB1165">IF(Z1165&gt;0,INDEX($M$40:$M$61,Z1165+1,1),AB1164)</f>
        <v>47084</v>
      </c>
      <c r="AC1165" s="44">
        <f t="shared" si="177"/>
        <v>367</v>
      </c>
      <c r="AD1165" s="45">
        <f t="shared" si="178"/>
        <v>0.93679475149841429</v>
      </c>
      <c r="AE1165" s="45">
        <f t="shared" si="179"/>
        <v>0.91618540029828199</v>
      </c>
      <c r="AF1165" s="44">
        <f t="shared" si="182"/>
        <v>66</v>
      </c>
      <c r="AG1165" s="45">
        <f t="shared" si="180"/>
        <v>0.93305454690260303</v>
      </c>
      <c r="AH1165">
        <f t="shared" si="181"/>
        <v>2.1485772357772853E-2</v>
      </c>
      <c r="AI1165" s="40">
        <f ca="1"/>
        <v>2.182182437588942E-2</v>
      </c>
      <c r="AJ1165" s="229">
        <v>-2E-3</v>
      </c>
      <c r="AK1165" s="230">
        <v>1.9485772357772851E-2</v>
      </c>
      <c r="AL1165" s="231">
        <v>0.93909219922709997</v>
      </c>
    </row>
    <row r="1166" spans="24:38">
      <c r="X1166" s="46">
        <v>1162</v>
      </c>
      <c r="Y1166" s="1">
        <f t="shared" si="175"/>
        <v>46784</v>
      </c>
      <c r="Z1166" s="44">
        <f t="shared" si="176"/>
        <v>0</v>
      </c>
      <c r="AA1166" s="1" cm="1">
        <f t="array" ref="AA1166">IF(Z1166&gt;0,INDEX($M$40:$M$61,Z1166,1),AA1165)</f>
        <v>46717</v>
      </c>
      <c r="AB1166" s="1" cm="1">
        <f t="array" ref="AB1166">IF(Z1166&gt;0,INDEX($M$40:$M$61,Z1166+1,1),AB1165)</f>
        <v>47084</v>
      </c>
      <c r="AC1166" s="44">
        <f t="shared" si="177"/>
        <v>367</v>
      </c>
      <c r="AD1166" s="45">
        <f t="shared" si="178"/>
        <v>0.93679475149841429</v>
      </c>
      <c r="AE1166" s="45">
        <f t="shared" si="179"/>
        <v>0.91618540029828199</v>
      </c>
      <c r="AF1166" s="44">
        <f t="shared" si="182"/>
        <v>67</v>
      </c>
      <c r="AG1166" s="45">
        <f t="shared" si="180"/>
        <v>0.93299799212947188</v>
      </c>
      <c r="AH1166">
        <f t="shared" si="181"/>
        <v>2.1486060990016348E-2</v>
      </c>
      <c r="AI1166" s="40">
        <f ca="1"/>
        <v>2.1821824375809484E-2</v>
      </c>
      <c r="AJ1166" s="229">
        <v>-2E-3</v>
      </c>
      <c r="AK1166" s="230">
        <v>1.9486060990016346E-2</v>
      </c>
      <c r="AL1166" s="231">
        <v>0.93904049537388834</v>
      </c>
    </row>
    <row r="1167" spans="24:38">
      <c r="X1167" s="46">
        <v>1163</v>
      </c>
      <c r="Y1167" s="1">
        <f t="shared" si="175"/>
        <v>46785</v>
      </c>
      <c r="Z1167" s="44">
        <f t="shared" si="176"/>
        <v>0</v>
      </c>
      <c r="AA1167" s="1" cm="1">
        <f t="array" ref="AA1167">IF(Z1167&gt;0,INDEX($M$40:$M$61,Z1167,1),AA1166)</f>
        <v>46717</v>
      </c>
      <c r="AB1167" s="1" cm="1">
        <f t="array" ref="AB1167">IF(Z1167&gt;0,INDEX($M$40:$M$61,Z1167+1,1),AB1166)</f>
        <v>47084</v>
      </c>
      <c r="AC1167" s="44">
        <f t="shared" si="177"/>
        <v>367</v>
      </c>
      <c r="AD1167" s="45">
        <f t="shared" si="178"/>
        <v>0.93679475149841429</v>
      </c>
      <c r="AE1167" s="45">
        <f t="shared" si="179"/>
        <v>0.91618540029828199</v>
      </c>
      <c r="AF1167" s="44">
        <f t="shared" si="182"/>
        <v>68</v>
      </c>
      <c r="AG1167" s="45">
        <f t="shared" si="180"/>
        <v>0.932941440784267</v>
      </c>
      <c r="AH1167">
        <f t="shared" si="181"/>
        <v>2.1486349125901787E-2</v>
      </c>
      <c r="AI1167" s="40">
        <f ca="1"/>
        <v>2.182182437588942E-2</v>
      </c>
      <c r="AJ1167" s="229">
        <v>-2E-3</v>
      </c>
      <c r="AK1167" s="230">
        <v>1.9486349125901789E-2</v>
      </c>
      <c r="AL1167" s="231">
        <v>0.93898879436734961</v>
      </c>
    </row>
    <row r="1168" spans="24:38">
      <c r="X1168" s="46">
        <v>1164</v>
      </c>
      <c r="Y1168" s="1">
        <f t="shared" si="175"/>
        <v>46786</v>
      </c>
      <c r="Z1168" s="44">
        <f t="shared" si="176"/>
        <v>0</v>
      </c>
      <c r="AA1168" s="1" cm="1">
        <f t="array" ref="AA1168">IF(Z1168&gt;0,INDEX($M$40:$M$61,Z1168,1),AA1167)</f>
        <v>46717</v>
      </c>
      <c r="AB1168" s="1" cm="1">
        <f t="array" ref="AB1168">IF(Z1168&gt;0,INDEX($M$40:$M$61,Z1168+1,1),AB1167)</f>
        <v>47084</v>
      </c>
      <c r="AC1168" s="44">
        <f t="shared" si="177"/>
        <v>367</v>
      </c>
      <c r="AD1168" s="45">
        <f t="shared" si="178"/>
        <v>0.93679475149841429</v>
      </c>
      <c r="AE1168" s="45">
        <f t="shared" si="179"/>
        <v>0.91618540029828199</v>
      </c>
      <c r="AF1168" s="44">
        <f t="shared" si="182"/>
        <v>69</v>
      </c>
      <c r="AG1168" s="45">
        <f t="shared" si="180"/>
        <v>0.93288489286678089</v>
      </c>
      <c r="AH1168">
        <f t="shared" si="181"/>
        <v>2.1486636766708353E-2</v>
      </c>
      <c r="AI1168" s="40">
        <f ca="1"/>
        <v>2.1821824375809484E-2</v>
      </c>
      <c r="AJ1168" s="229">
        <v>-2E-3</v>
      </c>
      <c r="AK1168" s="230">
        <v>1.9486636766708351E-2</v>
      </c>
      <c r="AL1168" s="231">
        <v>0.93893709620732735</v>
      </c>
    </row>
    <row r="1169" spans="24:38">
      <c r="X1169" s="46">
        <v>1165</v>
      </c>
      <c r="Y1169" s="1">
        <f t="shared" si="175"/>
        <v>46787</v>
      </c>
      <c r="Z1169" s="44">
        <f t="shared" si="176"/>
        <v>0</v>
      </c>
      <c r="AA1169" s="1" cm="1">
        <f t="array" ref="AA1169">IF(Z1169&gt;0,INDEX($M$40:$M$61,Z1169,1),AA1168)</f>
        <v>46717</v>
      </c>
      <c r="AB1169" s="1" cm="1">
        <f t="array" ref="AB1169">IF(Z1169&gt;0,INDEX($M$40:$M$61,Z1169+1,1),AB1168)</f>
        <v>47084</v>
      </c>
      <c r="AC1169" s="44">
        <f t="shared" si="177"/>
        <v>367</v>
      </c>
      <c r="AD1169" s="45">
        <f t="shared" si="178"/>
        <v>0.93679475149841429</v>
      </c>
      <c r="AE1169" s="45">
        <f t="shared" si="179"/>
        <v>0.91618540029828199</v>
      </c>
      <c r="AF1169" s="44">
        <f t="shared" si="182"/>
        <v>70</v>
      </c>
      <c r="AG1169" s="45">
        <f t="shared" si="180"/>
        <v>0.93282834837680573</v>
      </c>
      <c r="AH1169">
        <f t="shared" si="181"/>
        <v>2.1486923913710952E-2</v>
      </c>
      <c r="AI1169" s="40">
        <f ca="1"/>
        <v>2.1821824375809484E-2</v>
      </c>
      <c r="AJ1169" s="229">
        <v>-2E-3</v>
      </c>
      <c r="AK1169" s="230">
        <v>1.948692391371095E-2</v>
      </c>
      <c r="AL1169" s="231">
        <v>0.93888540089366468</v>
      </c>
    </row>
    <row r="1170" spans="24:38">
      <c r="X1170" s="46">
        <v>1166</v>
      </c>
      <c r="Y1170" s="1">
        <f t="shared" si="175"/>
        <v>46788</v>
      </c>
      <c r="Z1170" s="44">
        <f t="shared" si="176"/>
        <v>0</v>
      </c>
      <c r="AA1170" s="1" cm="1">
        <f t="array" ref="AA1170">IF(Z1170&gt;0,INDEX($M$40:$M$61,Z1170,1),AA1169)</f>
        <v>46717</v>
      </c>
      <c r="AB1170" s="1" cm="1">
        <f t="array" ref="AB1170">IF(Z1170&gt;0,INDEX($M$40:$M$61,Z1170+1,1),AB1169)</f>
        <v>47084</v>
      </c>
      <c r="AC1170" s="44">
        <f t="shared" si="177"/>
        <v>367</v>
      </c>
      <c r="AD1170" s="45">
        <f t="shared" si="178"/>
        <v>0.93679475149841429</v>
      </c>
      <c r="AE1170" s="45">
        <f t="shared" si="179"/>
        <v>0.91618540029828199</v>
      </c>
      <c r="AF1170" s="44">
        <f t="shared" si="182"/>
        <v>71</v>
      </c>
      <c r="AG1170" s="45">
        <f t="shared" si="180"/>
        <v>0.93277180731413356</v>
      </c>
      <c r="AH1170">
        <f t="shared" si="181"/>
        <v>2.1487210568180152E-2</v>
      </c>
      <c r="AI1170" s="40">
        <f ca="1"/>
        <v>2.182182437588942E-2</v>
      </c>
      <c r="AJ1170" s="229">
        <v>-2E-3</v>
      </c>
      <c r="AK1170" s="230">
        <v>1.9487210568180154E-2</v>
      </c>
      <c r="AL1170" s="231">
        <v>0.93883370842620462</v>
      </c>
    </row>
    <row r="1171" spans="24:38">
      <c r="X1171" s="46">
        <v>1167</v>
      </c>
      <c r="Y1171" s="1">
        <f t="shared" si="175"/>
        <v>46789</v>
      </c>
      <c r="Z1171" s="44">
        <f t="shared" si="176"/>
        <v>0</v>
      </c>
      <c r="AA1171" s="1" cm="1">
        <f t="array" ref="AA1171">IF(Z1171&gt;0,INDEX($M$40:$M$61,Z1171,1),AA1170)</f>
        <v>46717</v>
      </c>
      <c r="AB1171" s="1" cm="1">
        <f t="array" ref="AB1171">IF(Z1171&gt;0,INDEX($M$40:$M$61,Z1171+1,1),AB1170)</f>
        <v>47084</v>
      </c>
      <c r="AC1171" s="44">
        <f t="shared" si="177"/>
        <v>367</v>
      </c>
      <c r="AD1171" s="45">
        <f t="shared" si="178"/>
        <v>0.93679475149841429</v>
      </c>
      <c r="AE1171" s="45">
        <f t="shared" si="179"/>
        <v>0.91618540029828199</v>
      </c>
      <c r="AF1171" s="44">
        <f t="shared" si="182"/>
        <v>72</v>
      </c>
      <c r="AG1171" s="45">
        <f t="shared" si="180"/>
        <v>0.932715269678557</v>
      </c>
      <c r="AH1171">
        <f t="shared" si="181"/>
        <v>2.1487496731381998E-2</v>
      </c>
      <c r="AI1171" s="40">
        <f ca="1"/>
        <v>2.1821824375809484E-2</v>
      </c>
      <c r="AJ1171" s="229">
        <v>-2E-3</v>
      </c>
      <c r="AK1171" s="230">
        <v>1.9487496731381997E-2</v>
      </c>
      <c r="AL1171" s="231">
        <v>0.93878201880479095</v>
      </c>
    </row>
    <row r="1172" spans="24:38">
      <c r="X1172" s="46">
        <v>1168</v>
      </c>
      <c r="Y1172" s="1">
        <f t="shared" si="175"/>
        <v>46790</v>
      </c>
      <c r="Z1172" s="44">
        <f t="shared" si="176"/>
        <v>0</v>
      </c>
      <c r="AA1172" s="1" cm="1">
        <f t="array" ref="AA1172">IF(Z1172&gt;0,INDEX($M$40:$M$61,Z1172,1),AA1171)</f>
        <v>46717</v>
      </c>
      <c r="AB1172" s="1" cm="1">
        <f t="array" ref="AB1172">IF(Z1172&gt;0,INDEX($M$40:$M$61,Z1172+1,1),AB1171)</f>
        <v>47084</v>
      </c>
      <c r="AC1172" s="44">
        <f t="shared" si="177"/>
        <v>367</v>
      </c>
      <c r="AD1172" s="45">
        <f t="shared" si="178"/>
        <v>0.93679475149841429</v>
      </c>
      <c r="AE1172" s="45">
        <f t="shared" si="179"/>
        <v>0.91618540029828199</v>
      </c>
      <c r="AF1172" s="44">
        <f t="shared" si="182"/>
        <v>73</v>
      </c>
      <c r="AG1172" s="45">
        <f t="shared" si="180"/>
        <v>0.93265873546986811</v>
      </c>
      <c r="AH1172">
        <f t="shared" si="181"/>
        <v>2.1487782404578368E-2</v>
      </c>
      <c r="AI1172" s="40">
        <f ca="1"/>
        <v>2.1821824375809484E-2</v>
      </c>
      <c r="AJ1172" s="229">
        <v>-2E-3</v>
      </c>
      <c r="AK1172" s="230">
        <v>1.9487782404578366E-2</v>
      </c>
      <c r="AL1172" s="231">
        <v>0.9387303320292667</v>
      </c>
    </row>
    <row r="1173" spans="24:38">
      <c r="X1173" s="46">
        <v>1169</v>
      </c>
      <c r="Y1173" s="1">
        <f t="shared" si="175"/>
        <v>46791</v>
      </c>
      <c r="Z1173" s="44">
        <f t="shared" si="176"/>
        <v>0</v>
      </c>
      <c r="AA1173" s="1" cm="1">
        <f t="array" ref="AA1173">IF(Z1173&gt;0,INDEX($M$40:$M$61,Z1173,1),AA1172)</f>
        <v>46717</v>
      </c>
      <c r="AB1173" s="1" cm="1">
        <f t="array" ref="AB1173">IF(Z1173&gt;0,INDEX($M$40:$M$61,Z1173+1,1),AB1172)</f>
        <v>47084</v>
      </c>
      <c r="AC1173" s="44">
        <f t="shared" si="177"/>
        <v>367</v>
      </c>
      <c r="AD1173" s="45">
        <f t="shared" si="178"/>
        <v>0.93679475149841429</v>
      </c>
      <c r="AE1173" s="45">
        <f t="shared" si="179"/>
        <v>0.91618540029828199</v>
      </c>
      <c r="AF1173" s="44">
        <f t="shared" si="182"/>
        <v>74</v>
      </c>
      <c r="AG1173" s="45">
        <f t="shared" si="180"/>
        <v>0.93260220468785915</v>
      </c>
      <c r="AH1173">
        <f t="shared" si="181"/>
        <v>2.1488067589026775E-2</v>
      </c>
      <c r="AI1173" s="40">
        <f ca="1"/>
        <v>2.1821824375809484E-2</v>
      </c>
      <c r="AJ1173" s="229">
        <v>-2E-3</v>
      </c>
      <c r="AK1173" s="230">
        <v>1.9488067589026777E-2</v>
      </c>
      <c r="AL1173" s="231">
        <v>0.93867864809947521</v>
      </c>
    </row>
    <row r="1174" spans="24:38">
      <c r="X1174" s="46">
        <v>1170</v>
      </c>
      <c r="Y1174" s="1">
        <f t="shared" si="175"/>
        <v>46792</v>
      </c>
      <c r="Z1174" s="44">
        <f t="shared" si="176"/>
        <v>0</v>
      </c>
      <c r="AA1174" s="1" cm="1">
        <f t="array" ref="AA1174">IF(Z1174&gt;0,INDEX($M$40:$M$61,Z1174,1),AA1173)</f>
        <v>46717</v>
      </c>
      <c r="AB1174" s="1" cm="1">
        <f t="array" ref="AB1174">IF(Z1174&gt;0,INDEX($M$40:$M$61,Z1174+1,1),AB1173)</f>
        <v>47084</v>
      </c>
      <c r="AC1174" s="44">
        <f t="shared" si="177"/>
        <v>367</v>
      </c>
      <c r="AD1174" s="45">
        <f t="shared" si="178"/>
        <v>0.93679475149841429</v>
      </c>
      <c r="AE1174" s="45">
        <f t="shared" si="179"/>
        <v>0.91618540029828199</v>
      </c>
      <c r="AF1174" s="44">
        <f t="shared" si="182"/>
        <v>75</v>
      </c>
      <c r="AG1174" s="45">
        <f t="shared" si="180"/>
        <v>0.93254567733232252</v>
      </c>
      <c r="AH1174">
        <f t="shared" si="181"/>
        <v>2.1488352285980391E-2</v>
      </c>
      <c r="AI1174" s="40">
        <f ca="1"/>
        <v>2.1821824375809484E-2</v>
      </c>
      <c r="AJ1174" s="229">
        <v>-2E-3</v>
      </c>
      <c r="AK1174" s="230">
        <v>1.9488352285980393E-2</v>
      </c>
      <c r="AL1174" s="231">
        <v>0.93862696701525983</v>
      </c>
    </row>
    <row r="1175" spans="24:38">
      <c r="X1175" s="46">
        <v>1171</v>
      </c>
      <c r="Y1175" s="1">
        <f t="shared" si="175"/>
        <v>46793</v>
      </c>
      <c r="Z1175" s="44">
        <f t="shared" si="176"/>
        <v>0</v>
      </c>
      <c r="AA1175" s="1" cm="1">
        <f t="array" ref="AA1175">IF(Z1175&gt;0,INDEX($M$40:$M$61,Z1175,1),AA1174)</f>
        <v>46717</v>
      </c>
      <c r="AB1175" s="1" cm="1">
        <f t="array" ref="AB1175">IF(Z1175&gt;0,INDEX($M$40:$M$61,Z1175+1,1),AB1174)</f>
        <v>47084</v>
      </c>
      <c r="AC1175" s="44">
        <f t="shared" si="177"/>
        <v>367</v>
      </c>
      <c r="AD1175" s="45">
        <f t="shared" si="178"/>
        <v>0.93679475149841429</v>
      </c>
      <c r="AE1175" s="45">
        <f t="shared" si="179"/>
        <v>0.91618540029828199</v>
      </c>
      <c r="AF1175" s="44">
        <f t="shared" si="182"/>
        <v>76</v>
      </c>
      <c r="AG1175" s="45">
        <f t="shared" si="180"/>
        <v>0.9324891534030505</v>
      </c>
      <c r="AH1175">
        <f t="shared" si="181"/>
        <v>2.1488636496688134E-2</v>
      </c>
      <c r="AI1175" s="40">
        <f ca="1"/>
        <v>2.1821824375809484E-2</v>
      </c>
      <c r="AJ1175" s="229">
        <v>-2E-3</v>
      </c>
      <c r="AK1175" s="230">
        <v>1.9488636496688132E-2</v>
      </c>
      <c r="AL1175" s="231">
        <v>0.9385752887764639</v>
      </c>
    </row>
    <row r="1176" spans="24:38">
      <c r="X1176" s="46">
        <v>1172</v>
      </c>
      <c r="Y1176" s="1">
        <f t="shared" si="175"/>
        <v>46794</v>
      </c>
      <c r="Z1176" s="44">
        <f t="shared" si="176"/>
        <v>0</v>
      </c>
      <c r="AA1176" s="1" cm="1">
        <f t="array" ref="AA1176">IF(Z1176&gt;0,INDEX($M$40:$M$61,Z1176,1),AA1175)</f>
        <v>46717</v>
      </c>
      <c r="AB1176" s="1" cm="1">
        <f t="array" ref="AB1176">IF(Z1176&gt;0,INDEX($M$40:$M$61,Z1176+1,1),AB1175)</f>
        <v>47084</v>
      </c>
      <c r="AC1176" s="44">
        <f t="shared" si="177"/>
        <v>367</v>
      </c>
      <c r="AD1176" s="45">
        <f t="shared" si="178"/>
        <v>0.93679475149841429</v>
      </c>
      <c r="AE1176" s="45">
        <f t="shared" si="179"/>
        <v>0.91618540029828199</v>
      </c>
      <c r="AF1176" s="44">
        <f t="shared" si="182"/>
        <v>77</v>
      </c>
      <c r="AG1176" s="45">
        <f t="shared" si="180"/>
        <v>0.93243263289983536</v>
      </c>
      <c r="AH1176">
        <f t="shared" si="181"/>
        <v>2.1488920222394691E-2</v>
      </c>
      <c r="AI1176" s="40">
        <f ca="1"/>
        <v>2.1821824375809484E-2</v>
      </c>
      <c r="AJ1176" s="229">
        <v>-2E-3</v>
      </c>
      <c r="AK1176" s="230">
        <v>1.9488920222394693E-2</v>
      </c>
      <c r="AL1176" s="231">
        <v>0.93852361338293067</v>
      </c>
    </row>
    <row r="1177" spans="24:38">
      <c r="X1177" s="46">
        <v>1173</v>
      </c>
      <c r="Y1177" s="1">
        <f t="shared" si="175"/>
        <v>46795</v>
      </c>
      <c r="Z1177" s="44">
        <f t="shared" si="176"/>
        <v>0</v>
      </c>
      <c r="AA1177" s="1" cm="1">
        <f t="array" ref="AA1177">IF(Z1177&gt;0,INDEX($M$40:$M$61,Z1177,1),AA1176)</f>
        <v>46717</v>
      </c>
      <c r="AB1177" s="1" cm="1">
        <f t="array" ref="AB1177">IF(Z1177&gt;0,INDEX($M$40:$M$61,Z1177+1,1),AB1176)</f>
        <v>47084</v>
      </c>
      <c r="AC1177" s="44">
        <f t="shared" si="177"/>
        <v>367</v>
      </c>
      <c r="AD1177" s="45">
        <f t="shared" si="178"/>
        <v>0.93679475149841429</v>
      </c>
      <c r="AE1177" s="45">
        <f t="shared" si="179"/>
        <v>0.91618540029828199</v>
      </c>
      <c r="AF1177" s="44">
        <f t="shared" si="182"/>
        <v>78</v>
      </c>
      <c r="AG1177" s="45">
        <f t="shared" si="180"/>
        <v>0.93237611582246949</v>
      </c>
      <c r="AH1177">
        <f t="shared" si="181"/>
        <v>2.148920346434045E-2</v>
      </c>
      <c r="AI1177" s="40">
        <f ca="1"/>
        <v>2.1821824375809484E-2</v>
      </c>
      <c r="AJ1177" s="229">
        <v>-2E-3</v>
      </c>
      <c r="AK1177" s="230">
        <v>1.9489203464340452E-2</v>
      </c>
      <c r="AL1177" s="231">
        <v>0.93847194083450358</v>
      </c>
    </row>
    <row r="1178" spans="24:38">
      <c r="X1178" s="46">
        <v>1174</v>
      </c>
      <c r="Y1178" s="1">
        <f t="shared" si="175"/>
        <v>46796</v>
      </c>
      <c r="Z1178" s="44">
        <f t="shared" si="176"/>
        <v>0</v>
      </c>
      <c r="AA1178" s="1" cm="1">
        <f t="array" ref="AA1178">IF(Z1178&gt;0,INDEX($M$40:$M$61,Z1178,1),AA1177)</f>
        <v>46717</v>
      </c>
      <c r="AB1178" s="1" cm="1">
        <f t="array" ref="AB1178">IF(Z1178&gt;0,INDEX($M$40:$M$61,Z1178+1,1),AB1177)</f>
        <v>47084</v>
      </c>
      <c r="AC1178" s="44">
        <f t="shared" si="177"/>
        <v>367</v>
      </c>
      <c r="AD1178" s="45">
        <f t="shared" si="178"/>
        <v>0.93679475149841429</v>
      </c>
      <c r="AE1178" s="45">
        <f t="shared" si="179"/>
        <v>0.91618540029828199</v>
      </c>
      <c r="AF1178" s="44">
        <f t="shared" si="182"/>
        <v>79</v>
      </c>
      <c r="AG1178" s="45">
        <f t="shared" si="180"/>
        <v>0.93231960217074539</v>
      </c>
      <c r="AH1178">
        <f t="shared" si="181"/>
        <v>2.148948622376155E-2</v>
      </c>
      <c r="AI1178" s="40">
        <f ca="1"/>
        <v>2.1821824375809484E-2</v>
      </c>
      <c r="AJ1178" s="229">
        <v>-2E-3</v>
      </c>
      <c r="AK1178" s="230">
        <v>1.9489486223761551E-2</v>
      </c>
      <c r="AL1178" s="231">
        <v>0.93842027113102611</v>
      </c>
    </row>
    <row r="1179" spans="24:38">
      <c r="X1179" s="46">
        <v>1175</v>
      </c>
      <c r="Y1179" s="1">
        <f t="shared" si="175"/>
        <v>46797</v>
      </c>
      <c r="Z1179" s="44">
        <f t="shared" si="176"/>
        <v>0</v>
      </c>
      <c r="AA1179" s="1" cm="1">
        <f t="array" ref="AA1179">IF(Z1179&gt;0,INDEX($M$40:$M$61,Z1179,1),AA1178)</f>
        <v>46717</v>
      </c>
      <c r="AB1179" s="1" cm="1">
        <f t="array" ref="AB1179">IF(Z1179&gt;0,INDEX($M$40:$M$61,Z1179+1,1),AB1178)</f>
        <v>47084</v>
      </c>
      <c r="AC1179" s="44">
        <f t="shared" si="177"/>
        <v>367</v>
      </c>
      <c r="AD1179" s="45">
        <f t="shared" si="178"/>
        <v>0.93679475149841429</v>
      </c>
      <c r="AE1179" s="45">
        <f t="shared" si="179"/>
        <v>0.91618540029828199</v>
      </c>
      <c r="AF1179" s="44">
        <f t="shared" si="182"/>
        <v>80</v>
      </c>
      <c r="AG1179" s="45">
        <f t="shared" si="180"/>
        <v>0.93226309194445511</v>
      </c>
      <c r="AH1179">
        <f t="shared" si="181"/>
        <v>2.1489768501890067E-2</v>
      </c>
      <c r="AI1179" s="40">
        <f ca="1"/>
        <v>2.182182437588942E-2</v>
      </c>
      <c r="AJ1179" s="229">
        <v>-2E-3</v>
      </c>
      <c r="AK1179" s="230">
        <v>1.9489768501890069E-2</v>
      </c>
      <c r="AL1179" s="231">
        <v>0.93836860427234126</v>
      </c>
    </row>
    <row r="1180" spans="24:38">
      <c r="X1180" s="46">
        <v>1176</v>
      </c>
      <c r="Y1180" s="1">
        <f t="shared" si="175"/>
        <v>46798</v>
      </c>
      <c r="Z1180" s="44">
        <f t="shared" si="176"/>
        <v>0</v>
      </c>
      <c r="AA1180" s="1" cm="1">
        <f t="array" ref="AA1180">IF(Z1180&gt;0,INDEX($M$40:$M$61,Z1180,1),AA1179)</f>
        <v>46717</v>
      </c>
      <c r="AB1180" s="1" cm="1">
        <f t="array" ref="AB1180">IF(Z1180&gt;0,INDEX($M$40:$M$61,Z1180+1,1),AB1179)</f>
        <v>47084</v>
      </c>
      <c r="AC1180" s="44">
        <f t="shared" si="177"/>
        <v>367</v>
      </c>
      <c r="AD1180" s="45">
        <f t="shared" si="178"/>
        <v>0.93679475149841429</v>
      </c>
      <c r="AE1180" s="45">
        <f t="shared" si="179"/>
        <v>0.91618540029828199</v>
      </c>
      <c r="AF1180" s="44">
        <f t="shared" si="182"/>
        <v>81</v>
      </c>
      <c r="AG1180" s="45">
        <f t="shared" si="180"/>
        <v>0.93220658514339128</v>
      </c>
      <c r="AH1180">
        <f t="shared" si="181"/>
        <v>2.1490050299953718E-2</v>
      </c>
      <c r="AI1180" s="40">
        <f ca="1"/>
        <v>2.1821824375809484E-2</v>
      </c>
      <c r="AJ1180" s="229">
        <v>-2E-3</v>
      </c>
      <c r="AK1180" s="230">
        <v>1.9490050299953716E-2</v>
      </c>
      <c r="AL1180" s="231">
        <v>0.93831694025829282</v>
      </c>
    </row>
    <row r="1181" spans="24:38">
      <c r="X1181" s="46">
        <v>1177</v>
      </c>
      <c r="Y1181" s="1">
        <f t="shared" si="175"/>
        <v>46799</v>
      </c>
      <c r="Z1181" s="44">
        <f t="shared" si="176"/>
        <v>0</v>
      </c>
      <c r="AA1181" s="1" cm="1">
        <f t="array" ref="AA1181">IF(Z1181&gt;0,INDEX($M$40:$M$61,Z1181,1),AA1180)</f>
        <v>46717</v>
      </c>
      <c r="AB1181" s="1" cm="1">
        <f t="array" ref="AB1181">IF(Z1181&gt;0,INDEX($M$40:$M$61,Z1181+1,1),AB1180)</f>
        <v>47084</v>
      </c>
      <c r="AC1181" s="44">
        <f t="shared" si="177"/>
        <v>367</v>
      </c>
      <c r="AD1181" s="45">
        <f t="shared" si="178"/>
        <v>0.93679475149841429</v>
      </c>
      <c r="AE1181" s="45">
        <f t="shared" si="179"/>
        <v>0.91618540029828199</v>
      </c>
      <c r="AF1181" s="44">
        <f t="shared" si="182"/>
        <v>82</v>
      </c>
      <c r="AG1181" s="45">
        <f t="shared" si="180"/>
        <v>0.93215008176734604</v>
      </c>
      <c r="AH1181">
        <f t="shared" si="181"/>
        <v>2.149033161917618E-2</v>
      </c>
      <c r="AI1181" s="40">
        <f ca="1"/>
        <v>2.182182437588942E-2</v>
      </c>
      <c r="AJ1181" s="229">
        <v>-2E-3</v>
      </c>
      <c r="AK1181" s="230">
        <v>1.9490331619176182E-2</v>
      </c>
      <c r="AL1181" s="231">
        <v>0.9382652790887237</v>
      </c>
    </row>
    <row r="1182" spans="24:38">
      <c r="X1182" s="46">
        <v>1178</v>
      </c>
      <c r="Y1182" s="1">
        <f t="shared" si="175"/>
        <v>46800</v>
      </c>
      <c r="Z1182" s="44">
        <f t="shared" si="176"/>
        <v>0</v>
      </c>
      <c r="AA1182" s="1" cm="1">
        <f t="array" ref="AA1182">IF(Z1182&gt;0,INDEX($M$40:$M$61,Z1182,1),AA1181)</f>
        <v>46717</v>
      </c>
      <c r="AB1182" s="1" cm="1">
        <f t="array" ref="AB1182">IF(Z1182&gt;0,INDEX($M$40:$M$61,Z1182+1,1),AB1181)</f>
        <v>47084</v>
      </c>
      <c r="AC1182" s="44">
        <f t="shared" si="177"/>
        <v>367</v>
      </c>
      <c r="AD1182" s="45">
        <f t="shared" si="178"/>
        <v>0.93679475149841429</v>
      </c>
      <c r="AE1182" s="45">
        <f t="shared" si="179"/>
        <v>0.91618540029828199</v>
      </c>
      <c r="AF1182" s="44">
        <f t="shared" si="182"/>
        <v>83</v>
      </c>
      <c r="AG1182" s="45">
        <f t="shared" si="180"/>
        <v>0.93209358181611213</v>
      </c>
      <c r="AH1182">
        <f t="shared" si="181"/>
        <v>2.1490612460776822E-2</v>
      </c>
      <c r="AI1182" s="40">
        <f ca="1"/>
        <v>2.1821824375809484E-2</v>
      </c>
      <c r="AJ1182" s="229">
        <v>-2E-3</v>
      </c>
      <c r="AK1182" s="230">
        <v>1.9490612460776824E-2</v>
      </c>
      <c r="AL1182" s="231">
        <v>0.93821362076347781</v>
      </c>
    </row>
    <row r="1183" spans="24:38">
      <c r="X1183" s="46">
        <v>1179</v>
      </c>
      <c r="Y1183" s="1">
        <f t="shared" si="175"/>
        <v>46801</v>
      </c>
      <c r="Z1183" s="44">
        <f t="shared" si="176"/>
        <v>0</v>
      </c>
      <c r="AA1183" s="1" cm="1">
        <f t="array" ref="AA1183">IF(Z1183&gt;0,INDEX($M$40:$M$61,Z1183,1),AA1182)</f>
        <v>46717</v>
      </c>
      <c r="AB1183" s="1" cm="1">
        <f t="array" ref="AB1183">IF(Z1183&gt;0,INDEX($M$40:$M$61,Z1183+1,1),AB1182)</f>
        <v>47084</v>
      </c>
      <c r="AC1183" s="44">
        <f t="shared" si="177"/>
        <v>367</v>
      </c>
      <c r="AD1183" s="45">
        <f t="shared" si="178"/>
        <v>0.93679475149841429</v>
      </c>
      <c r="AE1183" s="45">
        <f t="shared" si="179"/>
        <v>0.91618540029828199</v>
      </c>
      <c r="AF1183" s="44">
        <f t="shared" si="182"/>
        <v>84</v>
      </c>
      <c r="AG1183" s="45">
        <f t="shared" si="180"/>
        <v>0.9320370852894817</v>
      </c>
      <c r="AH1183">
        <f t="shared" si="181"/>
        <v>2.1490892825971036E-2</v>
      </c>
      <c r="AI1183" s="40">
        <f ca="1"/>
        <v>2.1821824375809484E-2</v>
      </c>
      <c r="AJ1183" s="229">
        <v>-2E-3</v>
      </c>
      <c r="AK1183" s="230">
        <v>1.9490892825971037E-2</v>
      </c>
      <c r="AL1183" s="231">
        <v>0.93816196528239826</v>
      </c>
    </row>
    <row r="1184" spans="24:38">
      <c r="X1184" s="46">
        <v>1180</v>
      </c>
      <c r="Y1184" s="1">
        <f t="shared" si="175"/>
        <v>46802</v>
      </c>
      <c r="Z1184" s="44">
        <f t="shared" si="176"/>
        <v>0</v>
      </c>
      <c r="AA1184" s="1" cm="1">
        <f t="array" ref="AA1184">IF(Z1184&gt;0,INDEX($M$40:$M$61,Z1184,1),AA1183)</f>
        <v>46717</v>
      </c>
      <c r="AB1184" s="1" cm="1">
        <f t="array" ref="AB1184">IF(Z1184&gt;0,INDEX($M$40:$M$61,Z1184+1,1),AB1183)</f>
        <v>47084</v>
      </c>
      <c r="AC1184" s="44">
        <f t="shared" si="177"/>
        <v>367</v>
      </c>
      <c r="AD1184" s="45">
        <f t="shared" si="178"/>
        <v>0.93679475149841429</v>
      </c>
      <c r="AE1184" s="45">
        <f t="shared" si="179"/>
        <v>0.91618540029828199</v>
      </c>
      <c r="AF1184" s="44">
        <f t="shared" si="182"/>
        <v>85</v>
      </c>
      <c r="AG1184" s="45">
        <f t="shared" si="180"/>
        <v>0.93198059218724727</v>
      </c>
      <c r="AH1184">
        <f t="shared" si="181"/>
        <v>2.1491172715970005E-2</v>
      </c>
      <c r="AI1184" s="40">
        <f ca="1"/>
        <v>2.1821824375809484E-2</v>
      </c>
      <c r="AJ1184" s="229">
        <v>-2E-3</v>
      </c>
      <c r="AK1184" s="230">
        <v>1.9491172715970007E-2</v>
      </c>
      <c r="AL1184" s="231">
        <v>0.93811031264532851</v>
      </c>
    </row>
    <row r="1185" spans="24:38">
      <c r="X1185" s="46">
        <v>1181</v>
      </c>
      <c r="Y1185" s="1">
        <f t="shared" si="175"/>
        <v>46803</v>
      </c>
      <c r="Z1185" s="44">
        <f t="shared" si="176"/>
        <v>0</v>
      </c>
      <c r="AA1185" s="1" cm="1">
        <f t="array" ref="AA1185">IF(Z1185&gt;0,INDEX($M$40:$M$61,Z1185,1),AA1184)</f>
        <v>46717</v>
      </c>
      <c r="AB1185" s="1" cm="1">
        <f t="array" ref="AB1185">IF(Z1185&gt;0,INDEX($M$40:$M$61,Z1185+1,1),AB1184)</f>
        <v>47084</v>
      </c>
      <c r="AC1185" s="44">
        <f t="shared" si="177"/>
        <v>367</v>
      </c>
      <c r="AD1185" s="45">
        <f t="shared" si="178"/>
        <v>0.93679475149841429</v>
      </c>
      <c r="AE1185" s="45">
        <f t="shared" si="179"/>
        <v>0.91618540029828199</v>
      </c>
      <c r="AF1185" s="44">
        <f t="shared" si="182"/>
        <v>86</v>
      </c>
      <c r="AG1185" s="45">
        <f t="shared" si="180"/>
        <v>0.93192410250920121</v>
      </c>
      <c r="AH1185">
        <f t="shared" si="181"/>
        <v>2.1491452131980848E-2</v>
      </c>
      <c r="AI1185" s="40">
        <f ca="1"/>
        <v>2.182182437588942E-2</v>
      </c>
      <c r="AJ1185" s="229">
        <v>-2E-3</v>
      </c>
      <c r="AK1185" s="230">
        <v>1.9491452131980849E-2</v>
      </c>
      <c r="AL1185" s="231">
        <v>0.93805866285211181</v>
      </c>
    </row>
    <row r="1186" spans="24:38">
      <c r="X1186" s="46">
        <v>1182</v>
      </c>
      <c r="Y1186" s="1">
        <f t="shared" si="175"/>
        <v>46804</v>
      </c>
      <c r="Z1186" s="44">
        <f t="shared" si="176"/>
        <v>0</v>
      </c>
      <c r="AA1186" s="1" cm="1">
        <f t="array" ref="AA1186">IF(Z1186&gt;0,INDEX($M$40:$M$61,Z1186,1),AA1185)</f>
        <v>46717</v>
      </c>
      <c r="AB1186" s="1" cm="1">
        <f t="array" ref="AB1186">IF(Z1186&gt;0,INDEX($M$40:$M$61,Z1186+1,1),AB1185)</f>
        <v>47084</v>
      </c>
      <c r="AC1186" s="44">
        <f t="shared" si="177"/>
        <v>367</v>
      </c>
      <c r="AD1186" s="45">
        <f t="shared" si="178"/>
        <v>0.93679475149841429</v>
      </c>
      <c r="AE1186" s="45">
        <f t="shared" si="179"/>
        <v>0.91618540029828199</v>
      </c>
      <c r="AF1186" s="44">
        <f t="shared" si="182"/>
        <v>87</v>
      </c>
      <c r="AG1186" s="45">
        <f t="shared" si="180"/>
        <v>0.93186761625513614</v>
      </c>
      <c r="AH1186">
        <f t="shared" si="181"/>
        <v>2.1491731075206525E-2</v>
      </c>
      <c r="AI1186" s="40">
        <f ca="1"/>
        <v>2.1821824375809484E-2</v>
      </c>
      <c r="AJ1186" s="229">
        <v>-2E-3</v>
      </c>
      <c r="AK1186" s="230">
        <v>1.9491731075206527E-2</v>
      </c>
      <c r="AL1186" s="231">
        <v>0.93800701590259206</v>
      </c>
    </row>
    <row r="1187" spans="24:38">
      <c r="X1187" s="46">
        <v>1183</v>
      </c>
      <c r="Y1187" s="1">
        <f t="shared" si="175"/>
        <v>46805</v>
      </c>
      <c r="Z1187" s="44">
        <f t="shared" si="176"/>
        <v>0</v>
      </c>
      <c r="AA1187" s="1" cm="1">
        <f t="array" ref="AA1187">IF(Z1187&gt;0,INDEX($M$40:$M$61,Z1187,1),AA1186)</f>
        <v>46717</v>
      </c>
      <c r="AB1187" s="1" cm="1">
        <f t="array" ref="AB1187">IF(Z1187&gt;0,INDEX($M$40:$M$61,Z1187+1,1),AB1186)</f>
        <v>47084</v>
      </c>
      <c r="AC1187" s="44">
        <f t="shared" si="177"/>
        <v>367</v>
      </c>
      <c r="AD1187" s="45">
        <f t="shared" si="178"/>
        <v>0.93679475149841429</v>
      </c>
      <c r="AE1187" s="45">
        <f t="shared" si="179"/>
        <v>0.91618540029828199</v>
      </c>
      <c r="AF1187" s="44">
        <f t="shared" si="182"/>
        <v>88</v>
      </c>
      <c r="AG1187" s="45">
        <f t="shared" si="180"/>
        <v>0.93181113342484434</v>
      </c>
      <c r="AH1187">
        <f t="shared" si="181"/>
        <v>2.1492009546846047E-2</v>
      </c>
      <c r="AI1187" s="40">
        <f ca="1"/>
        <v>2.1821824375809484E-2</v>
      </c>
      <c r="AJ1187" s="229">
        <v>-2E-3</v>
      </c>
      <c r="AK1187" s="230">
        <v>1.9492009546846045E-2</v>
      </c>
      <c r="AL1187" s="231">
        <v>0.93795537179661215</v>
      </c>
    </row>
    <row r="1188" spans="24:38">
      <c r="X1188" s="46">
        <v>1184</v>
      </c>
      <c r="Y1188" s="1">
        <f t="shared" si="175"/>
        <v>46806</v>
      </c>
      <c r="Z1188" s="44">
        <f t="shared" si="176"/>
        <v>0</v>
      </c>
      <c r="AA1188" s="1" cm="1">
        <f t="array" ref="AA1188">IF(Z1188&gt;0,INDEX($M$40:$M$61,Z1188,1),AA1187)</f>
        <v>46717</v>
      </c>
      <c r="AB1188" s="1" cm="1">
        <f t="array" ref="AB1188">IF(Z1188&gt;0,INDEX($M$40:$M$61,Z1188+1,1),AB1187)</f>
        <v>47084</v>
      </c>
      <c r="AC1188" s="44">
        <f t="shared" si="177"/>
        <v>367</v>
      </c>
      <c r="AD1188" s="45">
        <f t="shared" si="178"/>
        <v>0.93679475149841429</v>
      </c>
      <c r="AE1188" s="45">
        <f t="shared" si="179"/>
        <v>0.91618540029828199</v>
      </c>
      <c r="AF1188" s="44">
        <f t="shared" si="182"/>
        <v>89</v>
      </c>
      <c r="AG1188" s="45">
        <f t="shared" si="180"/>
        <v>0.9317546540181183</v>
      </c>
      <c r="AH1188">
        <f t="shared" si="181"/>
        <v>2.1492287548094301E-2</v>
      </c>
      <c r="AI1188" s="40">
        <f ca="1"/>
        <v>2.182182437588942E-2</v>
      </c>
      <c r="AJ1188" s="229">
        <v>-2E-3</v>
      </c>
      <c r="AK1188" s="230">
        <v>1.9492287548094303E-2</v>
      </c>
      <c r="AL1188" s="231">
        <v>0.93790373053401566</v>
      </c>
    </row>
    <row r="1189" spans="24:38">
      <c r="X1189" s="46">
        <v>1185</v>
      </c>
      <c r="Y1189" s="1">
        <f t="shared" si="175"/>
        <v>46807</v>
      </c>
      <c r="Z1189" s="44">
        <f t="shared" si="176"/>
        <v>0</v>
      </c>
      <c r="AA1189" s="1" cm="1">
        <f t="array" ref="AA1189">IF(Z1189&gt;0,INDEX($M$40:$M$61,Z1189,1),AA1188)</f>
        <v>46717</v>
      </c>
      <c r="AB1189" s="1" cm="1">
        <f t="array" ref="AB1189">IF(Z1189&gt;0,INDEX($M$40:$M$61,Z1189+1,1),AB1188)</f>
        <v>47084</v>
      </c>
      <c r="AC1189" s="44">
        <f t="shared" si="177"/>
        <v>367</v>
      </c>
      <c r="AD1189" s="45">
        <f t="shared" si="178"/>
        <v>0.93679475149841429</v>
      </c>
      <c r="AE1189" s="45">
        <f t="shared" si="179"/>
        <v>0.91618540029828199</v>
      </c>
      <c r="AF1189" s="44">
        <f t="shared" si="182"/>
        <v>90</v>
      </c>
      <c r="AG1189" s="45">
        <f t="shared" si="180"/>
        <v>0.93169817803475075</v>
      </c>
      <c r="AH1189">
        <f t="shared" si="181"/>
        <v>2.1492565080142086E-2</v>
      </c>
      <c r="AI1189" s="40">
        <f ca="1"/>
        <v>2.1821824375809484E-2</v>
      </c>
      <c r="AJ1189" s="229">
        <v>-2E-3</v>
      </c>
      <c r="AK1189" s="230">
        <v>1.9492565080142084E-2</v>
      </c>
      <c r="AL1189" s="231">
        <v>0.93785209211464649</v>
      </c>
    </row>
    <row r="1190" spans="24:38">
      <c r="X1190" s="46">
        <v>1186</v>
      </c>
      <c r="Y1190" s="1">
        <f t="shared" si="175"/>
        <v>46808</v>
      </c>
      <c r="Z1190" s="44">
        <f t="shared" si="176"/>
        <v>0</v>
      </c>
      <c r="AA1190" s="1" cm="1">
        <f t="array" ref="AA1190">IF(Z1190&gt;0,INDEX($M$40:$M$61,Z1190,1),AA1189)</f>
        <v>46717</v>
      </c>
      <c r="AB1190" s="1" cm="1">
        <f t="array" ref="AB1190">IF(Z1190&gt;0,INDEX($M$40:$M$61,Z1190+1,1),AB1189)</f>
        <v>47084</v>
      </c>
      <c r="AC1190" s="44">
        <f t="shared" si="177"/>
        <v>367</v>
      </c>
      <c r="AD1190" s="45">
        <f t="shared" si="178"/>
        <v>0.93679475149841429</v>
      </c>
      <c r="AE1190" s="45">
        <f t="shared" si="179"/>
        <v>0.91618540029828199</v>
      </c>
      <c r="AF1190" s="44">
        <f t="shared" si="182"/>
        <v>91</v>
      </c>
      <c r="AG1190" s="45">
        <f t="shared" si="180"/>
        <v>0.93164170547453384</v>
      </c>
      <c r="AH1190">
        <f t="shared" si="181"/>
        <v>2.1492842144176346E-2</v>
      </c>
      <c r="AI1190" s="40">
        <f ca="1"/>
        <v>2.182182437588942E-2</v>
      </c>
      <c r="AJ1190" s="229">
        <v>-2E-3</v>
      </c>
      <c r="AK1190" s="230">
        <v>1.9492842144176348E-2</v>
      </c>
      <c r="AL1190" s="231">
        <v>0.93780045653834743</v>
      </c>
    </row>
    <row r="1191" spans="24:38">
      <c r="X1191" s="46">
        <v>1187</v>
      </c>
      <c r="Y1191" s="1">
        <f t="shared" si="175"/>
        <v>46809</v>
      </c>
      <c r="Z1191" s="44">
        <f t="shared" si="176"/>
        <v>0</v>
      </c>
      <c r="AA1191" s="1" cm="1">
        <f t="array" ref="AA1191">IF(Z1191&gt;0,INDEX($M$40:$M$61,Z1191,1),AA1190)</f>
        <v>46717</v>
      </c>
      <c r="AB1191" s="1" cm="1">
        <f t="array" ref="AB1191">IF(Z1191&gt;0,INDEX($M$40:$M$61,Z1191+1,1),AB1190)</f>
        <v>47084</v>
      </c>
      <c r="AC1191" s="44">
        <f t="shared" si="177"/>
        <v>367</v>
      </c>
      <c r="AD1191" s="45">
        <f t="shared" si="178"/>
        <v>0.93679475149841429</v>
      </c>
      <c r="AE1191" s="45">
        <f t="shared" si="179"/>
        <v>0.91618540029828199</v>
      </c>
      <c r="AF1191" s="44">
        <f t="shared" si="182"/>
        <v>92</v>
      </c>
      <c r="AG1191" s="45">
        <f t="shared" si="180"/>
        <v>0.93158523633726031</v>
      </c>
      <c r="AH1191">
        <f t="shared" si="181"/>
        <v>2.1493118741379862E-2</v>
      </c>
      <c r="AI1191" s="40">
        <f ca="1"/>
        <v>2.1821824375809484E-2</v>
      </c>
      <c r="AJ1191" s="229">
        <v>-2E-3</v>
      </c>
      <c r="AK1191" s="230">
        <v>1.9493118741379864E-2</v>
      </c>
      <c r="AL1191" s="231">
        <v>0.93774882380496238</v>
      </c>
    </row>
    <row r="1192" spans="24:38">
      <c r="X1192" s="46">
        <v>1188</v>
      </c>
      <c r="Y1192" s="1">
        <f t="shared" si="175"/>
        <v>46810</v>
      </c>
      <c r="Z1192" s="44">
        <f t="shared" si="176"/>
        <v>0</v>
      </c>
      <c r="AA1192" s="1" cm="1">
        <f t="array" ref="AA1192">IF(Z1192&gt;0,INDEX($M$40:$M$61,Z1192,1),AA1191)</f>
        <v>46717</v>
      </c>
      <c r="AB1192" s="1" cm="1">
        <f t="array" ref="AB1192">IF(Z1192&gt;0,INDEX($M$40:$M$61,Z1192+1,1),AB1191)</f>
        <v>47084</v>
      </c>
      <c r="AC1192" s="44">
        <f t="shared" si="177"/>
        <v>367</v>
      </c>
      <c r="AD1192" s="45">
        <f t="shared" si="178"/>
        <v>0.93679475149841429</v>
      </c>
      <c r="AE1192" s="45">
        <f t="shared" si="179"/>
        <v>0.91618540029828199</v>
      </c>
      <c r="AF1192" s="44">
        <f t="shared" si="182"/>
        <v>93</v>
      </c>
      <c r="AG1192" s="45">
        <f t="shared" si="180"/>
        <v>0.93152877062272266</v>
      </c>
      <c r="AH1192">
        <f t="shared" si="181"/>
        <v>2.1493394872931518E-2</v>
      </c>
      <c r="AI1192" s="40">
        <f ca="1"/>
        <v>2.1821824375809484E-2</v>
      </c>
      <c r="AJ1192" s="229">
        <v>-2E-3</v>
      </c>
      <c r="AK1192" s="230">
        <v>1.9493394872931516E-2</v>
      </c>
      <c r="AL1192" s="231">
        <v>0.9376971939143347</v>
      </c>
    </row>
    <row r="1193" spans="24:38">
      <c r="X1193" s="46">
        <v>1189</v>
      </c>
      <c r="Y1193" s="1">
        <f t="shared" si="175"/>
        <v>46811</v>
      </c>
      <c r="Z1193" s="44">
        <f t="shared" si="176"/>
        <v>0</v>
      </c>
      <c r="AA1193" s="1" cm="1">
        <f t="array" ref="AA1193">IF(Z1193&gt;0,INDEX($M$40:$M$61,Z1193,1),AA1192)</f>
        <v>46717</v>
      </c>
      <c r="AB1193" s="1" cm="1">
        <f t="array" ref="AB1193">IF(Z1193&gt;0,INDEX($M$40:$M$61,Z1193+1,1),AB1192)</f>
        <v>47084</v>
      </c>
      <c r="AC1193" s="44">
        <f t="shared" si="177"/>
        <v>367</v>
      </c>
      <c r="AD1193" s="45">
        <f t="shared" si="178"/>
        <v>0.93679475149841429</v>
      </c>
      <c r="AE1193" s="45">
        <f t="shared" si="179"/>
        <v>0.91618540029828199</v>
      </c>
      <c r="AF1193" s="44">
        <f t="shared" si="182"/>
        <v>94</v>
      </c>
      <c r="AG1193" s="45">
        <f t="shared" si="180"/>
        <v>0.93147230833071337</v>
      </c>
      <c r="AH1193">
        <f t="shared" si="181"/>
        <v>2.1493670540006223E-2</v>
      </c>
      <c r="AI1193" s="40">
        <f ca="1"/>
        <v>2.1821824375809484E-2</v>
      </c>
      <c r="AJ1193" s="229">
        <v>-2E-3</v>
      </c>
      <c r="AK1193" s="230">
        <v>1.9493670540006225E-2</v>
      </c>
      <c r="AL1193" s="231">
        <v>0.93764556686630784</v>
      </c>
    </row>
    <row r="1194" spans="24:38">
      <c r="X1194" s="46">
        <v>1190</v>
      </c>
      <c r="Y1194" s="1">
        <f t="shared" si="175"/>
        <v>46812</v>
      </c>
      <c r="Z1194" s="44">
        <f t="shared" si="176"/>
        <v>0</v>
      </c>
      <c r="AA1194" s="1" cm="1">
        <f t="array" ref="AA1194">IF(Z1194&gt;0,INDEX($M$40:$M$61,Z1194,1),AA1193)</f>
        <v>46717</v>
      </c>
      <c r="AB1194" s="1" cm="1">
        <f t="array" ref="AB1194">IF(Z1194&gt;0,INDEX($M$40:$M$61,Z1194+1,1),AB1193)</f>
        <v>47084</v>
      </c>
      <c r="AC1194" s="44">
        <f t="shared" si="177"/>
        <v>367</v>
      </c>
      <c r="AD1194" s="45">
        <f t="shared" si="178"/>
        <v>0.93679475149841429</v>
      </c>
      <c r="AE1194" s="45">
        <f t="shared" si="179"/>
        <v>0.91618540029828199</v>
      </c>
      <c r="AF1194" s="44">
        <f t="shared" si="182"/>
        <v>95</v>
      </c>
      <c r="AG1194" s="45">
        <f t="shared" si="180"/>
        <v>0.93141584946102496</v>
      </c>
      <c r="AH1194">
        <f t="shared" si="181"/>
        <v>2.1493945743774934E-2</v>
      </c>
      <c r="AI1194" s="40">
        <f ca="1"/>
        <v>2.182182437588942E-2</v>
      </c>
      <c r="AJ1194" s="229">
        <v>-2E-3</v>
      </c>
      <c r="AK1194" s="230">
        <v>1.9493945743774936E-2</v>
      </c>
      <c r="AL1194" s="231">
        <v>0.93759394266072527</v>
      </c>
    </row>
    <row r="1195" spans="24:38">
      <c r="X1195" s="46">
        <v>1191</v>
      </c>
      <c r="Y1195" s="1">
        <f t="shared" si="175"/>
        <v>46813</v>
      </c>
      <c r="Z1195" s="44">
        <f t="shared" si="176"/>
        <v>0</v>
      </c>
      <c r="AA1195" s="1" cm="1">
        <f t="array" ref="AA1195">IF(Z1195&gt;0,INDEX($M$40:$M$61,Z1195,1),AA1194)</f>
        <v>46717</v>
      </c>
      <c r="AB1195" s="1" cm="1">
        <f t="array" ref="AB1195">IF(Z1195&gt;0,INDEX($M$40:$M$61,Z1195+1,1),AB1194)</f>
        <v>47084</v>
      </c>
      <c r="AC1195" s="44">
        <f t="shared" si="177"/>
        <v>367</v>
      </c>
      <c r="AD1195" s="45">
        <f t="shared" si="178"/>
        <v>0.93679475149841429</v>
      </c>
      <c r="AE1195" s="45">
        <f t="shared" si="179"/>
        <v>0.91618540029828199</v>
      </c>
      <c r="AF1195" s="44">
        <f t="shared" si="182"/>
        <v>96</v>
      </c>
      <c r="AG1195" s="45">
        <f t="shared" si="180"/>
        <v>0.93135939401345014</v>
      </c>
      <c r="AH1195">
        <f t="shared" si="181"/>
        <v>2.1494220485404631E-2</v>
      </c>
      <c r="AI1195" s="40">
        <f ca="1"/>
        <v>2.1821824375809484E-2</v>
      </c>
      <c r="AJ1195" s="229">
        <v>-2E-3</v>
      </c>
      <c r="AK1195" s="230">
        <v>1.9494220485404633E-2</v>
      </c>
      <c r="AL1195" s="231">
        <v>0.93754232129743065</v>
      </c>
    </row>
    <row r="1196" spans="24:38">
      <c r="X1196" s="46">
        <v>1192</v>
      </c>
      <c r="Y1196" s="1">
        <f t="shared" si="175"/>
        <v>46814</v>
      </c>
      <c r="Z1196" s="44">
        <f t="shared" si="176"/>
        <v>0</v>
      </c>
      <c r="AA1196" s="1" cm="1">
        <f t="array" ref="AA1196">IF(Z1196&gt;0,INDEX($M$40:$M$61,Z1196,1),AA1195)</f>
        <v>46717</v>
      </c>
      <c r="AB1196" s="1" cm="1">
        <f t="array" ref="AB1196">IF(Z1196&gt;0,INDEX($M$40:$M$61,Z1196+1,1),AB1195)</f>
        <v>47084</v>
      </c>
      <c r="AC1196" s="44">
        <f t="shared" si="177"/>
        <v>367</v>
      </c>
      <c r="AD1196" s="45">
        <f t="shared" si="178"/>
        <v>0.93679475149841429</v>
      </c>
      <c r="AE1196" s="45">
        <f t="shared" si="179"/>
        <v>0.91618540029828199</v>
      </c>
      <c r="AF1196" s="44">
        <f t="shared" si="182"/>
        <v>97</v>
      </c>
      <c r="AG1196" s="45">
        <f t="shared" si="180"/>
        <v>0.93130294198778141</v>
      </c>
      <c r="AH1196">
        <f t="shared" si="181"/>
        <v>2.1494494766058442E-2</v>
      </c>
      <c r="AI1196" s="40">
        <f ca="1"/>
        <v>2.1821824375809484E-2</v>
      </c>
      <c r="AJ1196" s="229">
        <v>-2E-3</v>
      </c>
      <c r="AK1196" s="230">
        <v>1.949449476605844E-2</v>
      </c>
      <c r="AL1196" s="231">
        <v>0.93749070277626734</v>
      </c>
    </row>
    <row r="1197" spans="24:38">
      <c r="X1197" s="46">
        <v>1193</v>
      </c>
      <c r="Y1197" s="1">
        <f t="shared" si="175"/>
        <v>46815</v>
      </c>
      <c r="Z1197" s="44">
        <f t="shared" si="176"/>
        <v>0</v>
      </c>
      <c r="AA1197" s="1" cm="1">
        <f t="array" ref="AA1197">IF(Z1197&gt;0,INDEX($M$40:$M$61,Z1197,1),AA1196)</f>
        <v>46717</v>
      </c>
      <c r="AB1197" s="1" cm="1">
        <f t="array" ref="AB1197">IF(Z1197&gt;0,INDEX($M$40:$M$61,Z1197+1,1),AB1196)</f>
        <v>47084</v>
      </c>
      <c r="AC1197" s="44">
        <f t="shared" si="177"/>
        <v>367</v>
      </c>
      <c r="AD1197" s="45">
        <f t="shared" si="178"/>
        <v>0.93679475149841429</v>
      </c>
      <c r="AE1197" s="45">
        <f t="shared" si="179"/>
        <v>0.91618540029828199</v>
      </c>
      <c r="AF1197" s="44">
        <f t="shared" si="182"/>
        <v>98</v>
      </c>
      <c r="AG1197" s="45">
        <f t="shared" si="180"/>
        <v>0.93124649338381127</v>
      </c>
      <c r="AH1197">
        <f t="shared" si="181"/>
        <v>2.1494768586895589E-2</v>
      </c>
      <c r="AI1197" s="40">
        <f ca="1"/>
        <v>2.182182437588942E-2</v>
      </c>
      <c r="AJ1197" s="229">
        <v>-2E-3</v>
      </c>
      <c r="AK1197" s="230">
        <v>1.949476858689559E-2</v>
      </c>
      <c r="AL1197" s="231">
        <v>0.9374390870970789</v>
      </c>
    </row>
    <row r="1198" spans="24:38">
      <c r="X1198" s="46">
        <v>1194</v>
      </c>
      <c r="Y1198" s="1">
        <f t="shared" si="175"/>
        <v>46816</v>
      </c>
      <c r="Z1198" s="44">
        <f t="shared" si="176"/>
        <v>0</v>
      </c>
      <c r="AA1198" s="1" cm="1">
        <f t="array" ref="AA1198">IF(Z1198&gt;0,INDEX($M$40:$M$61,Z1198,1),AA1197)</f>
        <v>46717</v>
      </c>
      <c r="AB1198" s="1" cm="1">
        <f t="array" ref="AB1198">IF(Z1198&gt;0,INDEX($M$40:$M$61,Z1198+1,1),AB1197)</f>
        <v>47084</v>
      </c>
      <c r="AC1198" s="44">
        <f t="shared" si="177"/>
        <v>367</v>
      </c>
      <c r="AD1198" s="45">
        <f t="shared" si="178"/>
        <v>0.93679475149841429</v>
      </c>
      <c r="AE1198" s="45">
        <f t="shared" si="179"/>
        <v>0.91618540029828199</v>
      </c>
      <c r="AF1198" s="44">
        <f t="shared" si="182"/>
        <v>99</v>
      </c>
      <c r="AG1198" s="45">
        <f t="shared" si="180"/>
        <v>0.93119004820133244</v>
      </c>
      <c r="AH1198">
        <f t="shared" si="181"/>
        <v>2.1495041949071352E-2</v>
      </c>
      <c r="AI1198" s="40">
        <f ca="1"/>
        <v>2.1821824375809484E-2</v>
      </c>
      <c r="AJ1198" s="229">
        <v>-2E-3</v>
      </c>
      <c r="AK1198" s="230">
        <v>1.9495041949071354E-2</v>
      </c>
      <c r="AL1198" s="231">
        <v>0.93738747425970881</v>
      </c>
    </row>
    <row r="1199" spans="24:38">
      <c r="X1199" s="46">
        <v>1195</v>
      </c>
      <c r="Y1199" s="1">
        <f t="shared" si="175"/>
        <v>46817</v>
      </c>
      <c r="Z1199" s="44">
        <f t="shared" si="176"/>
        <v>0</v>
      </c>
      <c r="AA1199" s="1" cm="1">
        <f t="array" ref="AA1199">IF(Z1199&gt;0,INDEX($M$40:$M$61,Z1199,1),AA1198)</f>
        <v>46717</v>
      </c>
      <c r="AB1199" s="1" cm="1">
        <f t="array" ref="AB1199">IF(Z1199&gt;0,INDEX($M$40:$M$61,Z1199+1,1),AB1198)</f>
        <v>47084</v>
      </c>
      <c r="AC1199" s="44">
        <f t="shared" si="177"/>
        <v>367</v>
      </c>
      <c r="AD1199" s="45">
        <f t="shared" si="178"/>
        <v>0.93679475149841429</v>
      </c>
      <c r="AE1199" s="45">
        <f t="shared" si="179"/>
        <v>0.91618540029828199</v>
      </c>
      <c r="AF1199" s="44">
        <f t="shared" si="182"/>
        <v>100</v>
      </c>
      <c r="AG1199" s="45">
        <f t="shared" si="180"/>
        <v>0.93113360644013754</v>
      </c>
      <c r="AH1199">
        <f t="shared" si="181"/>
        <v>2.1495314853737187E-2</v>
      </c>
      <c r="AI1199" s="40">
        <f ca="1"/>
        <v>2.1821824375809484E-2</v>
      </c>
      <c r="AJ1199" s="229">
        <v>-2E-3</v>
      </c>
      <c r="AK1199" s="230">
        <v>1.9495314853737185E-2</v>
      </c>
      <c r="AL1199" s="231">
        <v>0.93733586426400084</v>
      </c>
    </row>
    <row r="1200" spans="24:38">
      <c r="X1200" s="46">
        <v>1196</v>
      </c>
      <c r="Y1200" s="1">
        <f t="shared" si="175"/>
        <v>46818</v>
      </c>
      <c r="Z1200" s="44">
        <f t="shared" si="176"/>
        <v>0</v>
      </c>
      <c r="AA1200" s="1" cm="1">
        <f t="array" ref="AA1200">IF(Z1200&gt;0,INDEX($M$40:$M$61,Z1200,1),AA1199)</f>
        <v>46717</v>
      </c>
      <c r="AB1200" s="1" cm="1">
        <f t="array" ref="AB1200">IF(Z1200&gt;0,INDEX($M$40:$M$61,Z1200+1,1),AB1199)</f>
        <v>47084</v>
      </c>
      <c r="AC1200" s="44">
        <f t="shared" si="177"/>
        <v>367</v>
      </c>
      <c r="AD1200" s="45">
        <f t="shared" si="178"/>
        <v>0.93679475149841429</v>
      </c>
      <c r="AE1200" s="45">
        <f t="shared" si="179"/>
        <v>0.91618540029828199</v>
      </c>
      <c r="AF1200" s="44">
        <f t="shared" si="182"/>
        <v>101</v>
      </c>
      <c r="AG1200" s="45">
        <f t="shared" si="180"/>
        <v>0.93107716810001906</v>
      </c>
      <c r="AH1200">
        <f t="shared" si="181"/>
        <v>2.1495587302040736E-2</v>
      </c>
      <c r="AI1200" s="40">
        <f ca="1"/>
        <v>2.182182437588942E-2</v>
      </c>
      <c r="AJ1200" s="229">
        <v>-2E-3</v>
      </c>
      <c r="AK1200" s="230">
        <v>1.9495587302040734E-2</v>
      </c>
      <c r="AL1200" s="231">
        <v>0.93728425710979824</v>
      </c>
    </row>
    <row r="1201" spans="24:38">
      <c r="X1201" s="46">
        <v>1197</v>
      </c>
      <c r="Y1201" s="1">
        <f t="shared" si="175"/>
        <v>46819</v>
      </c>
      <c r="Z1201" s="44">
        <f t="shared" si="176"/>
        <v>0</v>
      </c>
      <c r="AA1201" s="1" cm="1">
        <f t="array" ref="AA1201">IF(Z1201&gt;0,INDEX($M$40:$M$61,Z1201,1),AA1200)</f>
        <v>46717</v>
      </c>
      <c r="AB1201" s="1" cm="1">
        <f t="array" ref="AB1201">IF(Z1201&gt;0,INDEX($M$40:$M$61,Z1201+1,1),AB1200)</f>
        <v>47084</v>
      </c>
      <c r="AC1201" s="44">
        <f t="shared" si="177"/>
        <v>367</v>
      </c>
      <c r="AD1201" s="45">
        <f t="shared" si="178"/>
        <v>0.93679475149841429</v>
      </c>
      <c r="AE1201" s="45">
        <f t="shared" si="179"/>
        <v>0.91618540029828199</v>
      </c>
      <c r="AF1201" s="44">
        <f t="shared" si="182"/>
        <v>102</v>
      </c>
      <c r="AG1201" s="45">
        <f t="shared" si="180"/>
        <v>0.93102073318076983</v>
      </c>
      <c r="AH1201">
        <f t="shared" si="181"/>
        <v>2.1495859295125704E-2</v>
      </c>
      <c r="AI1201" s="40">
        <f ca="1"/>
        <v>2.1821824375809484E-2</v>
      </c>
      <c r="AJ1201" s="229">
        <v>-2E-3</v>
      </c>
      <c r="AK1201" s="230">
        <v>1.9495859295125706E-2</v>
      </c>
      <c r="AL1201" s="231">
        <v>0.93723265279694468</v>
      </c>
    </row>
    <row r="1202" spans="24:38">
      <c r="X1202" s="46">
        <v>1198</v>
      </c>
      <c r="Y1202" s="1">
        <f t="shared" si="175"/>
        <v>46820</v>
      </c>
      <c r="Z1202" s="44">
        <f t="shared" si="176"/>
        <v>0</v>
      </c>
      <c r="AA1202" s="1" cm="1">
        <f t="array" ref="AA1202">IF(Z1202&gt;0,INDEX($M$40:$M$61,Z1202,1),AA1201)</f>
        <v>46717</v>
      </c>
      <c r="AB1202" s="1" cm="1">
        <f t="array" ref="AB1202">IF(Z1202&gt;0,INDEX($M$40:$M$61,Z1202+1,1),AB1201)</f>
        <v>47084</v>
      </c>
      <c r="AC1202" s="44">
        <f t="shared" si="177"/>
        <v>367</v>
      </c>
      <c r="AD1202" s="45">
        <f t="shared" si="178"/>
        <v>0.93679475149841429</v>
      </c>
      <c r="AE1202" s="45">
        <f t="shared" si="179"/>
        <v>0.91618540029828199</v>
      </c>
      <c r="AF1202" s="44">
        <f t="shared" si="182"/>
        <v>103</v>
      </c>
      <c r="AG1202" s="45">
        <f t="shared" si="180"/>
        <v>0.93096430168218236</v>
      </c>
      <c r="AH1202">
        <f t="shared" si="181"/>
        <v>2.1496130834132085E-2</v>
      </c>
      <c r="AI1202" s="40">
        <f ca="1"/>
        <v>2.1821824375809484E-2</v>
      </c>
      <c r="AJ1202" s="229">
        <v>-2E-3</v>
      </c>
      <c r="AK1202" s="230">
        <v>1.9496130834132083E-2</v>
      </c>
      <c r="AL1202" s="231">
        <v>0.93718105132528373</v>
      </c>
    </row>
    <row r="1203" spans="24:38">
      <c r="X1203" s="46">
        <v>1199</v>
      </c>
      <c r="Y1203" s="1">
        <f t="shared" si="175"/>
        <v>46821</v>
      </c>
      <c r="Z1203" s="44">
        <f t="shared" si="176"/>
        <v>0</v>
      </c>
      <c r="AA1203" s="1" cm="1">
        <f t="array" ref="AA1203">IF(Z1203&gt;0,INDEX($M$40:$M$61,Z1203,1),AA1202)</f>
        <v>46717</v>
      </c>
      <c r="AB1203" s="1" cm="1">
        <f t="array" ref="AB1203">IF(Z1203&gt;0,INDEX($M$40:$M$61,Z1203+1,1),AB1202)</f>
        <v>47084</v>
      </c>
      <c r="AC1203" s="44">
        <f t="shared" si="177"/>
        <v>367</v>
      </c>
      <c r="AD1203" s="45">
        <f t="shared" si="178"/>
        <v>0.93679475149841429</v>
      </c>
      <c r="AE1203" s="45">
        <f t="shared" si="179"/>
        <v>0.91618540029828199</v>
      </c>
      <c r="AF1203" s="44">
        <f t="shared" si="182"/>
        <v>104</v>
      </c>
      <c r="AG1203" s="45">
        <f t="shared" si="180"/>
        <v>0.93090787360404936</v>
      </c>
      <c r="AH1203">
        <f t="shared" si="181"/>
        <v>2.1496401920196001E-2</v>
      </c>
      <c r="AI1203" s="40">
        <f ca="1"/>
        <v>2.1821824375809484E-2</v>
      </c>
      <c r="AJ1203" s="229">
        <v>-2E-3</v>
      </c>
      <c r="AK1203" s="230">
        <v>1.9496401920195999E-2</v>
      </c>
      <c r="AL1203" s="231">
        <v>0.93712945269465897</v>
      </c>
    </row>
    <row r="1204" spans="24:38">
      <c r="X1204" s="46">
        <v>1200</v>
      </c>
      <c r="Y1204" s="1">
        <f t="shared" si="175"/>
        <v>46822</v>
      </c>
      <c r="Z1204" s="44">
        <f t="shared" si="176"/>
        <v>0</v>
      </c>
      <c r="AA1204" s="1" cm="1">
        <f t="array" ref="AA1204">IF(Z1204&gt;0,INDEX($M$40:$M$61,Z1204,1),AA1203)</f>
        <v>46717</v>
      </c>
      <c r="AB1204" s="1" cm="1">
        <f t="array" ref="AB1204">IF(Z1204&gt;0,INDEX($M$40:$M$61,Z1204+1,1),AB1203)</f>
        <v>47084</v>
      </c>
      <c r="AC1204" s="44">
        <f t="shared" si="177"/>
        <v>367</v>
      </c>
      <c r="AD1204" s="45">
        <f t="shared" si="178"/>
        <v>0.93679475149841429</v>
      </c>
      <c r="AE1204" s="45">
        <f t="shared" si="179"/>
        <v>0.91618540029828199</v>
      </c>
      <c r="AF1204" s="44">
        <f t="shared" si="182"/>
        <v>105</v>
      </c>
      <c r="AG1204" s="45">
        <f t="shared" si="180"/>
        <v>0.93085144894616356</v>
      </c>
      <c r="AH1204">
        <f t="shared" si="181"/>
        <v>2.1496672554449796E-2</v>
      </c>
      <c r="AI1204" s="40">
        <f ca="1"/>
        <v>2.1821824375809484E-2</v>
      </c>
      <c r="AJ1204" s="229">
        <v>-2E-3</v>
      </c>
      <c r="AK1204" s="230">
        <v>1.9496672554449798E-2</v>
      </c>
      <c r="AL1204" s="231">
        <v>0.93707785690491396</v>
      </c>
    </row>
    <row r="1205" spans="24:38">
      <c r="X1205" s="46">
        <v>1201</v>
      </c>
      <c r="Y1205" s="1">
        <f t="shared" si="175"/>
        <v>46823</v>
      </c>
      <c r="Z1205" s="44">
        <f t="shared" si="176"/>
        <v>0</v>
      </c>
      <c r="AA1205" s="1" cm="1">
        <f t="array" ref="AA1205">IF(Z1205&gt;0,INDEX($M$40:$M$61,Z1205,1),AA1204)</f>
        <v>46717</v>
      </c>
      <c r="AB1205" s="1" cm="1">
        <f t="array" ref="AB1205">IF(Z1205&gt;0,INDEX($M$40:$M$61,Z1205+1,1),AB1204)</f>
        <v>47084</v>
      </c>
      <c r="AC1205" s="44">
        <f t="shared" si="177"/>
        <v>367</v>
      </c>
      <c r="AD1205" s="45">
        <f t="shared" si="178"/>
        <v>0.93679475149841429</v>
      </c>
      <c r="AE1205" s="45">
        <f t="shared" si="179"/>
        <v>0.91618540029828199</v>
      </c>
      <c r="AF1205" s="44">
        <f t="shared" si="182"/>
        <v>106</v>
      </c>
      <c r="AG1205" s="45">
        <f t="shared" si="180"/>
        <v>0.93079502770831768</v>
      </c>
      <c r="AH1205">
        <f t="shared" si="181"/>
        <v>2.1496942738022041E-2</v>
      </c>
      <c r="AI1205" s="40">
        <f ca="1"/>
        <v>2.1821824375809484E-2</v>
      </c>
      <c r="AJ1205" s="229">
        <v>-2E-3</v>
      </c>
      <c r="AK1205" s="230">
        <v>1.9496942738022043E-2</v>
      </c>
      <c r="AL1205" s="231">
        <v>0.9370262639558925</v>
      </c>
    </row>
    <row r="1206" spans="24:38">
      <c r="X1206" s="46">
        <v>1202</v>
      </c>
      <c r="Y1206" s="1">
        <f t="shared" si="175"/>
        <v>46824</v>
      </c>
      <c r="Z1206" s="44">
        <f t="shared" si="176"/>
        <v>0</v>
      </c>
      <c r="AA1206" s="1" cm="1">
        <f t="array" ref="AA1206">IF(Z1206&gt;0,INDEX($M$40:$M$61,Z1206,1),AA1205)</f>
        <v>46717</v>
      </c>
      <c r="AB1206" s="1" cm="1">
        <f t="array" ref="AB1206">IF(Z1206&gt;0,INDEX($M$40:$M$61,Z1206+1,1),AB1205)</f>
        <v>47084</v>
      </c>
      <c r="AC1206" s="44">
        <f t="shared" si="177"/>
        <v>367</v>
      </c>
      <c r="AD1206" s="45">
        <f t="shared" si="178"/>
        <v>0.93679475149841429</v>
      </c>
      <c r="AE1206" s="45">
        <f t="shared" si="179"/>
        <v>0.91618540029828199</v>
      </c>
      <c r="AF1206" s="44">
        <f t="shared" si="182"/>
        <v>107</v>
      </c>
      <c r="AG1206" s="45">
        <f t="shared" si="180"/>
        <v>0.93073860989030421</v>
      </c>
      <c r="AH1206">
        <f t="shared" si="181"/>
        <v>2.1497212472037636E-2</v>
      </c>
      <c r="AI1206" s="40">
        <f ca="1"/>
        <v>2.1821824375809484E-2</v>
      </c>
      <c r="AJ1206" s="229">
        <v>-2E-3</v>
      </c>
      <c r="AK1206" s="230">
        <v>1.9497212472037638E-2</v>
      </c>
      <c r="AL1206" s="231">
        <v>0.93697467384743782</v>
      </c>
    </row>
    <row r="1207" spans="24:38">
      <c r="X1207" s="46">
        <v>1203</v>
      </c>
      <c r="Y1207" s="1">
        <f t="shared" si="175"/>
        <v>46825</v>
      </c>
      <c r="Z1207" s="44">
        <f t="shared" si="176"/>
        <v>0</v>
      </c>
      <c r="AA1207" s="1" cm="1">
        <f t="array" ref="AA1207">IF(Z1207&gt;0,INDEX($M$40:$M$61,Z1207,1),AA1206)</f>
        <v>46717</v>
      </c>
      <c r="AB1207" s="1" cm="1">
        <f t="array" ref="AB1207">IF(Z1207&gt;0,INDEX($M$40:$M$61,Z1207+1,1),AB1206)</f>
        <v>47084</v>
      </c>
      <c r="AC1207" s="44">
        <f t="shared" si="177"/>
        <v>367</v>
      </c>
      <c r="AD1207" s="45">
        <f t="shared" si="178"/>
        <v>0.93679475149841429</v>
      </c>
      <c r="AE1207" s="45">
        <f t="shared" si="179"/>
        <v>0.91618540029828199</v>
      </c>
      <c r="AF1207" s="44">
        <f t="shared" si="182"/>
        <v>108</v>
      </c>
      <c r="AG1207" s="45">
        <f t="shared" si="180"/>
        <v>0.930682195491916</v>
      </c>
      <c r="AH1207">
        <f t="shared" si="181"/>
        <v>2.1497481757617634E-2</v>
      </c>
      <c r="AI1207" s="40">
        <f ca="1"/>
        <v>2.182182437588942E-2</v>
      </c>
      <c r="AJ1207" s="229">
        <v>-2E-3</v>
      </c>
      <c r="AK1207" s="230">
        <v>1.9497481757617632E-2</v>
      </c>
      <c r="AL1207" s="231">
        <v>0.9369230865793936</v>
      </c>
    </row>
    <row r="1208" spans="24:38">
      <c r="X1208" s="46">
        <v>1204</v>
      </c>
      <c r="Y1208" s="1">
        <f t="shared" si="175"/>
        <v>46826</v>
      </c>
      <c r="Z1208" s="44">
        <f t="shared" si="176"/>
        <v>0</v>
      </c>
      <c r="AA1208" s="1" cm="1">
        <f t="array" ref="AA1208">IF(Z1208&gt;0,INDEX($M$40:$M$61,Z1208,1),AA1207)</f>
        <v>46717</v>
      </c>
      <c r="AB1208" s="1" cm="1">
        <f t="array" ref="AB1208">IF(Z1208&gt;0,INDEX($M$40:$M$61,Z1208+1,1),AB1207)</f>
        <v>47084</v>
      </c>
      <c r="AC1208" s="44">
        <f t="shared" si="177"/>
        <v>367</v>
      </c>
      <c r="AD1208" s="45">
        <f t="shared" si="178"/>
        <v>0.93679475149841429</v>
      </c>
      <c r="AE1208" s="45">
        <f t="shared" si="179"/>
        <v>0.91618540029828199</v>
      </c>
      <c r="AF1208" s="44">
        <f t="shared" si="182"/>
        <v>109</v>
      </c>
      <c r="AG1208" s="45">
        <f t="shared" si="180"/>
        <v>0.93062578451294586</v>
      </c>
      <c r="AH1208">
        <f t="shared" si="181"/>
        <v>2.1497750595879366E-2</v>
      </c>
      <c r="AI1208" s="40">
        <f ca="1"/>
        <v>2.1821824375809484E-2</v>
      </c>
      <c r="AJ1208" s="229">
        <v>-2E-3</v>
      </c>
      <c r="AK1208" s="230">
        <v>1.9497750595879368E-2</v>
      </c>
      <c r="AL1208" s="231">
        <v>0.93687150215160375</v>
      </c>
    </row>
    <row r="1209" spans="24:38">
      <c r="X1209" s="46">
        <v>1205</v>
      </c>
      <c r="Y1209" s="1">
        <f t="shared" si="175"/>
        <v>46827</v>
      </c>
      <c r="Z1209" s="44">
        <f t="shared" si="176"/>
        <v>0</v>
      </c>
      <c r="AA1209" s="1" cm="1">
        <f t="array" ref="AA1209">IF(Z1209&gt;0,INDEX($M$40:$M$61,Z1209,1),AA1208)</f>
        <v>46717</v>
      </c>
      <c r="AB1209" s="1" cm="1">
        <f t="array" ref="AB1209">IF(Z1209&gt;0,INDEX($M$40:$M$61,Z1209+1,1),AB1208)</f>
        <v>47084</v>
      </c>
      <c r="AC1209" s="44">
        <f t="shared" si="177"/>
        <v>367</v>
      </c>
      <c r="AD1209" s="45">
        <f t="shared" si="178"/>
        <v>0.93679475149841429</v>
      </c>
      <c r="AE1209" s="45">
        <f t="shared" si="179"/>
        <v>0.91618540029828199</v>
      </c>
      <c r="AF1209" s="44">
        <f t="shared" si="182"/>
        <v>110</v>
      </c>
      <c r="AG1209" s="45">
        <f t="shared" si="180"/>
        <v>0.93056937695318642</v>
      </c>
      <c r="AH1209">
        <f t="shared" si="181"/>
        <v>2.1498018987936518E-2</v>
      </c>
      <c r="AI1209" s="40">
        <f ca="1"/>
        <v>2.1821824375809484E-2</v>
      </c>
      <c r="AJ1209" s="229">
        <v>-2E-3</v>
      </c>
      <c r="AK1209" s="230">
        <v>1.9498018987936516E-2</v>
      </c>
      <c r="AL1209" s="231">
        <v>0.93681992056391161</v>
      </c>
    </row>
    <row r="1210" spans="24:38">
      <c r="X1210" s="46">
        <v>1206</v>
      </c>
      <c r="Y1210" s="1">
        <f t="shared" si="175"/>
        <v>46828</v>
      </c>
      <c r="Z1210" s="44">
        <f t="shared" si="176"/>
        <v>0</v>
      </c>
      <c r="AA1210" s="1" cm="1">
        <f t="array" ref="AA1210">IF(Z1210&gt;0,INDEX($M$40:$M$61,Z1210,1),AA1209)</f>
        <v>46717</v>
      </c>
      <c r="AB1210" s="1" cm="1">
        <f t="array" ref="AB1210">IF(Z1210&gt;0,INDEX($M$40:$M$61,Z1210+1,1),AB1209)</f>
        <v>47084</v>
      </c>
      <c r="AC1210" s="44">
        <f t="shared" si="177"/>
        <v>367</v>
      </c>
      <c r="AD1210" s="45">
        <f t="shared" si="178"/>
        <v>0.93679475149841429</v>
      </c>
      <c r="AE1210" s="45">
        <f t="shared" si="179"/>
        <v>0.91618540029828199</v>
      </c>
      <c r="AF1210" s="44">
        <f t="shared" si="182"/>
        <v>111</v>
      </c>
      <c r="AG1210" s="45">
        <f t="shared" si="180"/>
        <v>0.93051297281243051</v>
      </c>
      <c r="AH1210">
        <f t="shared" si="181"/>
        <v>2.1498286934899039E-2</v>
      </c>
      <c r="AI1210" s="40">
        <f ca="1"/>
        <v>2.1821824375809484E-2</v>
      </c>
      <c r="AJ1210" s="229">
        <v>-2E-3</v>
      </c>
      <c r="AK1210" s="230">
        <v>1.9498286934899037E-2</v>
      </c>
      <c r="AL1210" s="231">
        <v>0.93676834181616098</v>
      </c>
    </row>
    <row r="1211" spans="24:38">
      <c r="X1211" s="46">
        <v>1207</v>
      </c>
      <c r="Y1211" s="1">
        <f t="shared" si="175"/>
        <v>46829</v>
      </c>
      <c r="Z1211" s="44">
        <f t="shared" si="176"/>
        <v>0</v>
      </c>
      <c r="AA1211" s="1" cm="1">
        <f t="array" ref="AA1211">IF(Z1211&gt;0,INDEX($M$40:$M$61,Z1211,1),AA1210)</f>
        <v>46717</v>
      </c>
      <c r="AB1211" s="1" cm="1">
        <f t="array" ref="AB1211">IF(Z1211&gt;0,INDEX($M$40:$M$61,Z1211+1,1),AB1210)</f>
        <v>47084</v>
      </c>
      <c r="AC1211" s="44">
        <f t="shared" si="177"/>
        <v>367</v>
      </c>
      <c r="AD1211" s="45">
        <f t="shared" si="178"/>
        <v>0.93679475149841429</v>
      </c>
      <c r="AE1211" s="45">
        <f t="shared" si="179"/>
        <v>0.91618540029828199</v>
      </c>
      <c r="AF1211" s="44">
        <f t="shared" si="182"/>
        <v>112</v>
      </c>
      <c r="AG1211" s="45">
        <f t="shared" si="180"/>
        <v>0.93045657209047072</v>
      </c>
      <c r="AH1211">
        <f t="shared" si="181"/>
        <v>2.1498554437873258E-2</v>
      </c>
      <c r="AI1211" s="40">
        <f ca="1"/>
        <v>2.182182437588942E-2</v>
      </c>
      <c r="AJ1211" s="229">
        <v>-2E-3</v>
      </c>
      <c r="AK1211" s="230">
        <v>1.949855443787326E-2</v>
      </c>
      <c r="AL1211" s="231">
        <v>0.93671676590819519</v>
      </c>
    </row>
    <row r="1212" spans="24:38">
      <c r="X1212" s="46">
        <v>1208</v>
      </c>
      <c r="Y1212" s="1">
        <f t="shared" si="175"/>
        <v>46830</v>
      </c>
      <c r="Z1212" s="44">
        <f t="shared" si="176"/>
        <v>0</v>
      </c>
      <c r="AA1212" s="1" cm="1">
        <f t="array" ref="AA1212">IF(Z1212&gt;0,INDEX($M$40:$M$61,Z1212,1),AA1211)</f>
        <v>46717</v>
      </c>
      <c r="AB1212" s="1" cm="1">
        <f t="array" ref="AB1212">IF(Z1212&gt;0,INDEX($M$40:$M$61,Z1212+1,1),AB1211)</f>
        <v>47084</v>
      </c>
      <c r="AC1212" s="44">
        <f t="shared" si="177"/>
        <v>367</v>
      </c>
      <c r="AD1212" s="45">
        <f t="shared" si="178"/>
        <v>0.93679475149841429</v>
      </c>
      <c r="AE1212" s="45">
        <f t="shared" si="179"/>
        <v>0.91618540029828199</v>
      </c>
      <c r="AF1212" s="44">
        <f t="shared" si="182"/>
        <v>113</v>
      </c>
      <c r="AG1212" s="45">
        <f t="shared" si="180"/>
        <v>0.93040017478710002</v>
      </c>
      <c r="AH1212">
        <f t="shared" si="181"/>
        <v>2.1498821497961739E-2</v>
      </c>
      <c r="AI1212" s="40">
        <f ca="1"/>
        <v>2.1821824375809484E-2</v>
      </c>
      <c r="AJ1212" s="229">
        <v>-2E-3</v>
      </c>
      <c r="AK1212" s="230">
        <v>1.9498821497961741E-2</v>
      </c>
      <c r="AL1212" s="231">
        <v>0.93666519283985827</v>
      </c>
    </row>
    <row r="1213" spans="24:38">
      <c r="X1213" s="46">
        <v>1209</v>
      </c>
      <c r="Y1213" s="1">
        <f t="shared" si="175"/>
        <v>46831</v>
      </c>
      <c r="Z1213" s="44">
        <f t="shared" si="176"/>
        <v>0</v>
      </c>
      <c r="AA1213" s="1" cm="1">
        <f t="array" ref="AA1213">IF(Z1213&gt;0,INDEX($M$40:$M$61,Z1213,1),AA1212)</f>
        <v>46717</v>
      </c>
      <c r="AB1213" s="1" cm="1">
        <f t="array" ref="AB1213">IF(Z1213&gt;0,INDEX($M$40:$M$61,Z1213+1,1),AB1212)</f>
        <v>47084</v>
      </c>
      <c r="AC1213" s="44">
        <f t="shared" si="177"/>
        <v>367</v>
      </c>
      <c r="AD1213" s="45">
        <f t="shared" si="178"/>
        <v>0.93679475149841429</v>
      </c>
      <c r="AE1213" s="45">
        <f t="shared" si="179"/>
        <v>0.91618540029828199</v>
      </c>
      <c r="AF1213" s="44">
        <f t="shared" si="182"/>
        <v>114</v>
      </c>
      <c r="AG1213" s="45">
        <f t="shared" si="180"/>
        <v>0.93034378090211123</v>
      </c>
      <c r="AH1213">
        <f t="shared" si="181"/>
        <v>2.1499088116263443E-2</v>
      </c>
      <c r="AI1213" s="40">
        <f ca="1"/>
        <v>2.1821824375809484E-2</v>
      </c>
      <c r="AJ1213" s="229">
        <v>-2E-3</v>
      </c>
      <c r="AK1213" s="230">
        <v>1.9499088116263441E-2</v>
      </c>
      <c r="AL1213" s="231">
        <v>0.93661362261099379</v>
      </c>
    </row>
    <row r="1214" spans="24:38">
      <c r="X1214" s="46">
        <v>1210</v>
      </c>
      <c r="Y1214" s="1">
        <f t="shared" si="175"/>
        <v>46832</v>
      </c>
      <c r="Z1214" s="44">
        <f t="shared" si="176"/>
        <v>0</v>
      </c>
      <c r="AA1214" s="1" cm="1">
        <f t="array" ref="AA1214">IF(Z1214&gt;0,INDEX($M$40:$M$61,Z1214,1),AA1213)</f>
        <v>46717</v>
      </c>
      <c r="AB1214" s="1" cm="1">
        <f t="array" ref="AB1214">IF(Z1214&gt;0,INDEX($M$40:$M$61,Z1214+1,1),AB1213)</f>
        <v>47084</v>
      </c>
      <c r="AC1214" s="44">
        <f t="shared" si="177"/>
        <v>367</v>
      </c>
      <c r="AD1214" s="45">
        <f t="shared" si="178"/>
        <v>0.93679475149841429</v>
      </c>
      <c r="AE1214" s="45">
        <f t="shared" si="179"/>
        <v>0.91618540029828199</v>
      </c>
      <c r="AF1214" s="44">
        <f t="shared" si="182"/>
        <v>115</v>
      </c>
      <c r="AG1214" s="45">
        <f t="shared" si="180"/>
        <v>0.93028739043529696</v>
      </c>
      <c r="AH1214">
        <f t="shared" si="181"/>
        <v>2.1499354293873771E-2</v>
      </c>
      <c r="AI1214" s="40">
        <f ca="1"/>
        <v>2.1821824375809484E-2</v>
      </c>
      <c r="AJ1214" s="229">
        <v>-2E-3</v>
      </c>
      <c r="AK1214" s="230">
        <v>1.9499354293873769E-2</v>
      </c>
      <c r="AL1214" s="231">
        <v>0.9365620552214452</v>
      </c>
    </row>
    <row r="1215" spans="24:38">
      <c r="X1215" s="46">
        <v>1211</v>
      </c>
      <c r="Y1215" s="1">
        <f t="shared" si="175"/>
        <v>46833</v>
      </c>
      <c r="Z1215" s="44">
        <f t="shared" si="176"/>
        <v>0</v>
      </c>
      <c r="AA1215" s="1" cm="1">
        <f t="array" ref="AA1215">IF(Z1215&gt;0,INDEX($M$40:$M$61,Z1215,1),AA1214)</f>
        <v>46717</v>
      </c>
      <c r="AB1215" s="1" cm="1">
        <f t="array" ref="AB1215">IF(Z1215&gt;0,INDEX($M$40:$M$61,Z1215+1,1),AB1214)</f>
        <v>47084</v>
      </c>
      <c r="AC1215" s="44">
        <f t="shared" si="177"/>
        <v>367</v>
      </c>
      <c r="AD1215" s="45">
        <f t="shared" si="178"/>
        <v>0.93679475149841429</v>
      </c>
      <c r="AE1215" s="45">
        <f t="shared" si="179"/>
        <v>0.91618540029828199</v>
      </c>
      <c r="AF1215" s="44">
        <f t="shared" si="182"/>
        <v>116</v>
      </c>
      <c r="AG1215" s="45">
        <f t="shared" si="180"/>
        <v>0.93023100338645004</v>
      </c>
      <c r="AH1215">
        <f t="shared" si="181"/>
        <v>2.1499620031884444E-2</v>
      </c>
      <c r="AI1215" s="40">
        <f ca="1"/>
        <v>2.182182437588942E-2</v>
      </c>
      <c r="AJ1215" s="229">
        <v>-2E-3</v>
      </c>
      <c r="AK1215" s="230">
        <v>1.9499620031884442E-2</v>
      </c>
      <c r="AL1215" s="231">
        <v>0.93651049067105629</v>
      </c>
    </row>
    <row r="1216" spans="24:38">
      <c r="X1216" s="46">
        <v>1212</v>
      </c>
      <c r="Y1216" s="1">
        <f t="shared" si="175"/>
        <v>46834</v>
      </c>
      <c r="Z1216" s="44">
        <f t="shared" si="176"/>
        <v>0</v>
      </c>
      <c r="AA1216" s="1" cm="1">
        <f t="array" ref="AA1216">IF(Z1216&gt;0,INDEX($M$40:$M$61,Z1216,1),AA1215)</f>
        <v>46717</v>
      </c>
      <c r="AB1216" s="1" cm="1">
        <f t="array" ref="AB1216">IF(Z1216&gt;0,INDEX($M$40:$M$61,Z1216+1,1),AB1215)</f>
        <v>47084</v>
      </c>
      <c r="AC1216" s="44">
        <f t="shared" si="177"/>
        <v>367</v>
      </c>
      <c r="AD1216" s="45">
        <f t="shared" si="178"/>
        <v>0.93679475149841429</v>
      </c>
      <c r="AE1216" s="45">
        <f t="shared" si="179"/>
        <v>0.91618540029828199</v>
      </c>
      <c r="AF1216" s="44">
        <f t="shared" si="182"/>
        <v>117</v>
      </c>
      <c r="AG1216" s="45">
        <f t="shared" si="180"/>
        <v>0.93017461975536353</v>
      </c>
      <c r="AH1216">
        <f t="shared" si="181"/>
        <v>2.1499885331383497E-2</v>
      </c>
      <c r="AI1216" s="40">
        <f ca="1"/>
        <v>2.1821824375809484E-2</v>
      </c>
      <c r="AJ1216" s="229">
        <v>-2E-3</v>
      </c>
      <c r="AK1216" s="230">
        <v>1.9499885331383499E-2</v>
      </c>
      <c r="AL1216" s="231">
        <v>0.93645892895967087</v>
      </c>
    </row>
    <row r="1217" spans="24:38">
      <c r="X1217" s="46">
        <v>1213</v>
      </c>
      <c r="Y1217" s="1">
        <f t="shared" si="175"/>
        <v>46835</v>
      </c>
      <c r="Z1217" s="44">
        <f t="shared" si="176"/>
        <v>0</v>
      </c>
      <c r="AA1217" s="1" cm="1">
        <f t="array" ref="AA1217">IF(Z1217&gt;0,INDEX($M$40:$M$61,Z1217,1),AA1216)</f>
        <v>46717</v>
      </c>
      <c r="AB1217" s="1" cm="1">
        <f t="array" ref="AB1217">IF(Z1217&gt;0,INDEX($M$40:$M$61,Z1217+1,1),AB1216)</f>
        <v>47084</v>
      </c>
      <c r="AC1217" s="44">
        <f t="shared" si="177"/>
        <v>367</v>
      </c>
      <c r="AD1217" s="45">
        <f t="shared" si="178"/>
        <v>0.93679475149841429</v>
      </c>
      <c r="AE1217" s="45">
        <f t="shared" si="179"/>
        <v>0.91618540029828199</v>
      </c>
      <c r="AF1217" s="44">
        <f t="shared" si="182"/>
        <v>118</v>
      </c>
      <c r="AG1217" s="45">
        <f t="shared" si="180"/>
        <v>0.93011823954183004</v>
      </c>
      <c r="AH1217">
        <f t="shared" si="181"/>
        <v>2.1500150193455535E-2</v>
      </c>
      <c r="AI1217" s="40">
        <f ca="1"/>
        <v>2.182182437588942E-2</v>
      </c>
      <c r="AJ1217" s="229">
        <v>-2E-3</v>
      </c>
      <c r="AK1217" s="230">
        <v>1.9500150193455537E-2</v>
      </c>
      <c r="AL1217" s="231">
        <v>0.93640737008713248</v>
      </c>
    </row>
    <row r="1218" spans="24:38">
      <c r="X1218" s="46">
        <v>1214</v>
      </c>
      <c r="Y1218" s="1">
        <f t="shared" si="175"/>
        <v>46836</v>
      </c>
      <c r="Z1218" s="44">
        <f t="shared" si="176"/>
        <v>0</v>
      </c>
      <c r="AA1218" s="1" cm="1">
        <f t="array" ref="AA1218">IF(Z1218&gt;0,INDEX($M$40:$M$61,Z1218,1),AA1217)</f>
        <v>46717</v>
      </c>
      <c r="AB1218" s="1" cm="1">
        <f t="array" ref="AB1218">IF(Z1218&gt;0,INDEX($M$40:$M$61,Z1218+1,1),AB1217)</f>
        <v>47084</v>
      </c>
      <c r="AC1218" s="44">
        <f t="shared" si="177"/>
        <v>367</v>
      </c>
      <c r="AD1218" s="45">
        <f t="shared" si="178"/>
        <v>0.93679475149841429</v>
      </c>
      <c r="AE1218" s="45">
        <f t="shared" si="179"/>
        <v>0.91618540029828199</v>
      </c>
      <c r="AF1218" s="44">
        <f t="shared" si="182"/>
        <v>119</v>
      </c>
      <c r="AG1218" s="45">
        <f t="shared" si="180"/>
        <v>0.93006186274564262</v>
      </c>
      <c r="AH1218">
        <f t="shared" si="181"/>
        <v>2.1500414619181462E-2</v>
      </c>
      <c r="AI1218" s="40">
        <f ca="1"/>
        <v>2.1821824375809484E-2</v>
      </c>
      <c r="AJ1218" s="229">
        <v>-2E-3</v>
      </c>
      <c r="AK1218" s="230">
        <v>1.9500414619181464E-2</v>
      </c>
      <c r="AL1218" s="231">
        <v>0.93635581405328505</v>
      </c>
    </row>
    <row r="1219" spans="24:38">
      <c r="X1219" s="46">
        <v>1215</v>
      </c>
      <c r="Y1219" s="1">
        <f t="shared" si="175"/>
        <v>46837</v>
      </c>
      <c r="Z1219" s="44">
        <f t="shared" si="176"/>
        <v>0</v>
      </c>
      <c r="AA1219" s="1" cm="1">
        <f t="array" ref="AA1219">IF(Z1219&gt;0,INDEX($M$40:$M$61,Z1219,1),AA1218)</f>
        <v>46717</v>
      </c>
      <c r="AB1219" s="1" cm="1">
        <f t="array" ref="AB1219">IF(Z1219&gt;0,INDEX($M$40:$M$61,Z1219+1,1),AB1218)</f>
        <v>47084</v>
      </c>
      <c r="AC1219" s="44">
        <f t="shared" si="177"/>
        <v>367</v>
      </c>
      <c r="AD1219" s="45">
        <f t="shared" si="178"/>
        <v>0.93679475149841429</v>
      </c>
      <c r="AE1219" s="45">
        <f t="shared" si="179"/>
        <v>0.91618540029828199</v>
      </c>
      <c r="AF1219" s="44">
        <f t="shared" si="182"/>
        <v>120</v>
      </c>
      <c r="AG1219" s="45">
        <f t="shared" si="180"/>
        <v>0.93000548936659388</v>
      </c>
      <c r="AH1219">
        <f t="shared" si="181"/>
        <v>2.1500678609638744E-2</v>
      </c>
      <c r="AI1219" s="40">
        <f ca="1"/>
        <v>2.182182437588942E-2</v>
      </c>
      <c r="AJ1219" s="229">
        <v>-2E-3</v>
      </c>
      <c r="AK1219" s="230">
        <v>1.9500678609638743E-2</v>
      </c>
      <c r="AL1219" s="231">
        <v>0.93630426085797192</v>
      </c>
    </row>
    <row r="1220" spans="24:38">
      <c r="X1220" s="46">
        <v>1216</v>
      </c>
      <c r="Y1220" s="1">
        <f t="shared" si="175"/>
        <v>46838</v>
      </c>
      <c r="Z1220" s="44">
        <f t="shared" si="176"/>
        <v>0</v>
      </c>
      <c r="AA1220" s="1" cm="1">
        <f t="array" ref="AA1220">IF(Z1220&gt;0,INDEX($M$40:$M$61,Z1220,1),AA1219)</f>
        <v>46717</v>
      </c>
      <c r="AB1220" s="1" cm="1">
        <f t="array" ref="AB1220">IF(Z1220&gt;0,INDEX($M$40:$M$61,Z1220+1,1),AB1219)</f>
        <v>47084</v>
      </c>
      <c r="AC1220" s="44">
        <f t="shared" si="177"/>
        <v>367</v>
      </c>
      <c r="AD1220" s="45">
        <f t="shared" si="178"/>
        <v>0.93679475149841429</v>
      </c>
      <c r="AE1220" s="45">
        <f t="shared" si="179"/>
        <v>0.91618540029828199</v>
      </c>
      <c r="AF1220" s="44">
        <f t="shared" si="182"/>
        <v>121</v>
      </c>
      <c r="AG1220" s="45">
        <f t="shared" si="180"/>
        <v>0.929949119404477</v>
      </c>
      <c r="AH1220">
        <f t="shared" si="181"/>
        <v>2.1500942165901153E-2</v>
      </c>
      <c r="AI1220" s="40">
        <f ca="1"/>
        <v>2.1821824375809484E-2</v>
      </c>
      <c r="AJ1220" s="229">
        <v>-2E-3</v>
      </c>
      <c r="AK1220" s="230">
        <v>1.9500942165901154E-2</v>
      </c>
      <c r="AL1220" s="231">
        <v>0.9362527105010372</v>
      </c>
    </row>
    <row r="1221" spans="24:38">
      <c r="X1221" s="46">
        <v>1217</v>
      </c>
      <c r="Y1221" s="1">
        <f t="shared" si="175"/>
        <v>46839</v>
      </c>
      <c r="Z1221" s="44">
        <f t="shared" si="176"/>
        <v>0</v>
      </c>
      <c r="AA1221" s="1" cm="1">
        <f t="array" ref="AA1221">IF(Z1221&gt;0,INDEX($M$40:$M$61,Z1221,1),AA1220)</f>
        <v>46717</v>
      </c>
      <c r="AB1221" s="1" cm="1">
        <f t="array" ref="AB1221">IF(Z1221&gt;0,INDEX($M$40:$M$61,Z1221+1,1),AB1220)</f>
        <v>47084</v>
      </c>
      <c r="AC1221" s="44">
        <f t="shared" si="177"/>
        <v>367</v>
      </c>
      <c r="AD1221" s="45">
        <f t="shared" si="178"/>
        <v>0.93679475149841429</v>
      </c>
      <c r="AE1221" s="45">
        <f t="shared" si="179"/>
        <v>0.91618540029828199</v>
      </c>
      <c r="AF1221" s="44">
        <f t="shared" si="182"/>
        <v>122</v>
      </c>
      <c r="AG1221" s="45">
        <f t="shared" si="180"/>
        <v>0.92989275285908457</v>
      </c>
      <c r="AH1221">
        <f t="shared" si="181"/>
        <v>2.1501205289039097E-2</v>
      </c>
      <c r="AI1221" s="40">
        <f ca="1"/>
        <v>2.182182437588942E-2</v>
      </c>
      <c r="AJ1221" s="229">
        <v>-2E-3</v>
      </c>
      <c r="AK1221" s="230">
        <v>1.9501205289039099E-2</v>
      </c>
      <c r="AL1221" s="231">
        <v>0.93620116298232425</v>
      </c>
    </row>
    <row r="1222" spans="24:38">
      <c r="X1222" s="46">
        <v>1218</v>
      </c>
      <c r="Y1222" s="1">
        <f t="shared" ref="Y1222:Y1285" si="183">Y1221+1</f>
        <v>46840</v>
      </c>
      <c r="Z1222" s="44">
        <f t="shared" ref="Z1222:Z1285" si="184">IFERROR(MATCH(Y1222,$M$40:$M$61,0),0)</f>
        <v>0</v>
      </c>
      <c r="AA1222" s="1" cm="1">
        <f t="array" ref="AA1222">IF(Z1222&gt;0,INDEX($M$40:$M$61,Z1222,1),AA1221)</f>
        <v>46717</v>
      </c>
      <c r="AB1222" s="1" cm="1">
        <f t="array" ref="AB1222">IF(Z1222&gt;0,INDEX($M$40:$M$61,Z1222+1,1),AB1221)</f>
        <v>47084</v>
      </c>
      <c r="AC1222" s="44">
        <f t="shared" ref="AC1222:AC1285" si="185">_xlfn.DAYS(AB1222,AA1222)</f>
        <v>367</v>
      </c>
      <c r="AD1222" s="45">
        <f t="shared" ref="AD1222:AD1285" si="186">VLOOKUP(AA1222,$M$40:$P$61,4,FALSE)</f>
        <v>0.93679475149841429</v>
      </c>
      <c r="AE1222" s="45">
        <f t="shared" ref="AE1222:AE1285" si="187">VLOOKUP(AB1222,$M$10:$P$36,4,FALSE)</f>
        <v>0.91618540029828199</v>
      </c>
      <c r="AF1222" s="44">
        <f t="shared" si="182"/>
        <v>123</v>
      </c>
      <c r="AG1222" s="45">
        <f t="shared" ref="AG1222:AG1285" si="188">IF(AF1222=0,AD1222,AD1222*(AE1222/AD1222)^(AF1222/AC1222))</f>
        <v>0.92983638973020966</v>
      </c>
      <c r="AH1222">
        <f t="shared" ref="AH1222:AH1285" si="189">-LN(AG1222)*360/X1222</f>
        <v>2.1501467980119343E-2</v>
      </c>
      <c r="AI1222" s="40">
        <f ca="1"/>
        <v>2.182182437588942E-2</v>
      </c>
      <c r="AJ1222" s="229">
        <v>-2E-3</v>
      </c>
      <c r="AK1222" s="230">
        <v>1.9501467980119341E-2</v>
      </c>
      <c r="AL1222" s="231">
        <v>0.93614961830167698</v>
      </c>
    </row>
    <row r="1223" spans="24:38">
      <c r="X1223" s="46">
        <v>1219</v>
      </c>
      <c r="Y1223" s="1">
        <f t="shared" si="183"/>
        <v>46841</v>
      </c>
      <c r="Z1223" s="44">
        <f t="shared" si="184"/>
        <v>0</v>
      </c>
      <c r="AA1223" s="1" cm="1">
        <f t="array" ref="AA1223">IF(Z1223&gt;0,INDEX($M$40:$M$61,Z1223,1),AA1222)</f>
        <v>46717</v>
      </c>
      <c r="AB1223" s="1" cm="1">
        <f t="array" ref="AB1223">IF(Z1223&gt;0,INDEX($M$40:$M$61,Z1223+1,1),AB1222)</f>
        <v>47084</v>
      </c>
      <c r="AC1223" s="44">
        <f t="shared" si="185"/>
        <v>367</v>
      </c>
      <c r="AD1223" s="45">
        <f t="shared" si="186"/>
        <v>0.93679475149841429</v>
      </c>
      <c r="AE1223" s="45">
        <f t="shared" si="187"/>
        <v>0.91618540029828199</v>
      </c>
      <c r="AF1223" s="44">
        <f t="shared" si="182"/>
        <v>124</v>
      </c>
      <c r="AG1223" s="45">
        <f t="shared" si="188"/>
        <v>0.92978003001764531</v>
      </c>
      <c r="AH1223">
        <f t="shared" si="189"/>
        <v>2.1501730240205148E-2</v>
      </c>
      <c r="AI1223" s="40">
        <f ca="1"/>
        <v>2.1821824375809484E-2</v>
      </c>
      <c r="AJ1223" s="229">
        <v>-2E-3</v>
      </c>
      <c r="AK1223" s="230">
        <v>1.9501730240205149E-2</v>
      </c>
      <c r="AL1223" s="231">
        <v>0.93609807645893928</v>
      </c>
    </row>
    <row r="1224" spans="24:38">
      <c r="X1224" s="46">
        <v>1220</v>
      </c>
      <c r="Y1224" s="1">
        <f t="shared" si="183"/>
        <v>46842</v>
      </c>
      <c r="Z1224" s="44">
        <f t="shared" si="184"/>
        <v>0</v>
      </c>
      <c r="AA1224" s="1" cm="1">
        <f t="array" ref="AA1224">IF(Z1224&gt;0,INDEX($M$40:$M$61,Z1224,1),AA1223)</f>
        <v>46717</v>
      </c>
      <c r="AB1224" s="1" cm="1">
        <f t="array" ref="AB1224">IF(Z1224&gt;0,INDEX($M$40:$M$61,Z1224+1,1),AB1223)</f>
        <v>47084</v>
      </c>
      <c r="AC1224" s="44">
        <f t="shared" si="185"/>
        <v>367</v>
      </c>
      <c r="AD1224" s="45">
        <f t="shared" si="186"/>
        <v>0.93679475149841429</v>
      </c>
      <c r="AE1224" s="45">
        <f t="shared" si="187"/>
        <v>0.91618540029828199</v>
      </c>
      <c r="AF1224" s="44">
        <f t="shared" si="182"/>
        <v>125</v>
      </c>
      <c r="AG1224" s="45">
        <f t="shared" si="188"/>
        <v>0.92972367372118414</v>
      </c>
      <c r="AH1224">
        <f t="shared" si="189"/>
        <v>2.1501992070356434E-2</v>
      </c>
      <c r="AI1224" s="40">
        <f ca="1"/>
        <v>2.182182437588942E-2</v>
      </c>
      <c r="AJ1224" s="229">
        <v>-2E-3</v>
      </c>
      <c r="AK1224" s="230">
        <v>1.9501992070356432E-2</v>
      </c>
      <c r="AL1224" s="231">
        <v>0.93604653745395472</v>
      </c>
    </row>
    <row r="1225" spans="24:38">
      <c r="X1225" s="46">
        <v>1221</v>
      </c>
      <c r="Y1225" s="1">
        <f t="shared" si="183"/>
        <v>46843</v>
      </c>
      <c r="Z1225" s="44">
        <f t="shared" si="184"/>
        <v>0</v>
      </c>
      <c r="AA1225" s="1" cm="1">
        <f t="array" ref="AA1225">IF(Z1225&gt;0,INDEX($M$40:$M$61,Z1225,1),AA1224)</f>
        <v>46717</v>
      </c>
      <c r="AB1225" s="1" cm="1">
        <f t="array" ref="AB1225">IF(Z1225&gt;0,INDEX($M$40:$M$61,Z1225+1,1),AB1224)</f>
        <v>47084</v>
      </c>
      <c r="AC1225" s="44">
        <f t="shared" si="185"/>
        <v>367</v>
      </c>
      <c r="AD1225" s="45">
        <f t="shared" si="186"/>
        <v>0.93679475149841429</v>
      </c>
      <c r="AE1225" s="45">
        <f t="shared" si="187"/>
        <v>0.91618540029828199</v>
      </c>
      <c r="AF1225" s="44">
        <f t="shared" si="182"/>
        <v>126</v>
      </c>
      <c r="AG1225" s="45">
        <f t="shared" si="188"/>
        <v>0.92966732084061943</v>
      </c>
      <c r="AH1225">
        <f t="shared" si="189"/>
        <v>2.1502253471629457E-2</v>
      </c>
      <c r="AI1225" s="40">
        <f ca="1"/>
        <v>2.1821824375809484E-2</v>
      </c>
      <c r="AJ1225" s="229">
        <v>-2E-3</v>
      </c>
      <c r="AK1225" s="230">
        <v>1.9502253471629455E-2</v>
      </c>
      <c r="AL1225" s="231">
        <v>0.9359950012865671</v>
      </c>
    </row>
    <row r="1226" spans="24:38">
      <c r="X1226" s="46">
        <v>1222</v>
      </c>
      <c r="Y1226" s="1">
        <f t="shared" si="183"/>
        <v>46844</v>
      </c>
      <c r="Z1226" s="44">
        <f t="shared" si="184"/>
        <v>0</v>
      </c>
      <c r="AA1226" s="1" cm="1">
        <f t="array" ref="AA1226">IF(Z1226&gt;0,INDEX($M$40:$M$61,Z1226,1),AA1225)</f>
        <v>46717</v>
      </c>
      <c r="AB1226" s="1" cm="1">
        <f t="array" ref="AB1226">IF(Z1226&gt;0,INDEX($M$40:$M$61,Z1226+1,1),AB1225)</f>
        <v>47084</v>
      </c>
      <c r="AC1226" s="44">
        <f t="shared" si="185"/>
        <v>367</v>
      </c>
      <c r="AD1226" s="45">
        <f t="shared" si="186"/>
        <v>0.93679475149841429</v>
      </c>
      <c r="AE1226" s="45">
        <f t="shared" si="187"/>
        <v>0.91618540029828199</v>
      </c>
      <c r="AF1226" s="44">
        <f t="shared" si="182"/>
        <v>127</v>
      </c>
      <c r="AG1226" s="45">
        <f t="shared" si="188"/>
        <v>0.92961097137574378</v>
      </c>
      <c r="AH1226">
        <f t="shared" si="189"/>
        <v>2.1502514445077205E-2</v>
      </c>
      <c r="AI1226" s="40">
        <f ca="1"/>
        <v>2.182182437588942E-2</v>
      </c>
      <c r="AJ1226" s="229">
        <v>-2E-3</v>
      </c>
      <c r="AK1226" s="230">
        <v>1.9502514445077203E-2</v>
      </c>
      <c r="AL1226" s="231">
        <v>0.93594346795662009</v>
      </c>
    </row>
    <row r="1227" spans="24:38">
      <c r="X1227" s="46">
        <v>1223</v>
      </c>
      <c r="Y1227" s="1">
        <f t="shared" si="183"/>
        <v>46845</v>
      </c>
      <c r="Z1227" s="44">
        <f t="shared" si="184"/>
        <v>0</v>
      </c>
      <c r="AA1227" s="1" cm="1">
        <f t="array" ref="AA1227">IF(Z1227&gt;0,INDEX($M$40:$M$61,Z1227,1),AA1226)</f>
        <v>46717</v>
      </c>
      <c r="AB1227" s="1" cm="1">
        <f t="array" ref="AB1227">IF(Z1227&gt;0,INDEX($M$40:$M$61,Z1227+1,1),AB1226)</f>
        <v>47084</v>
      </c>
      <c r="AC1227" s="44">
        <f t="shared" si="185"/>
        <v>367</v>
      </c>
      <c r="AD1227" s="45">
        <f t="shared" si="186"/>
        <v>0.93679475149841429</v>
      </c>
      <c r="AE1227" s="45">
        <f t="shared" si="187"/>
        <v>0.91618540029828199</v>
      </c>
      <c r="AF1227" s="44">
        <f t="shared" si="182"/>
        <v>128</v>
      </c>
      <c r="AG1227" s="45">
        <f t="shared" si="188"/>
        <v>0.92955462532635036</v>
      </c>
      <c r="AH1227">
        <f t="shared" si="189"/>
        <v>2.1502774991749074E-2</v>
      </c>
      <c r="AI1227" s="40">
        <f ca="1"/>
        <v>2.182182437588942E-2</v>
      </c>
      <c r="AJ1227" s="229">
        <v>-2E-3</v>
      </c>
      <c r="AK1227" s="230">
        <v>1.9502774991749072E-2</v>
      </c>
      <c r="AL1227" s="231">
        <v>0.9358919374639576</v>
      </c>
    </row>
    <row r="1228" spans="24:38">
      <c r="X1228" s="46">
        <v>1224</v>
      </c>
      <c r="Y1228" s="1">
        <f t="shared" si="183"/>
        <v>46846</v>
      </c>
      <c r="Z1228" s="44">
        <f t="shared" si="184"/>
        <v>0</v>
      </c>
      <c r="AA1228" s="1" cm="1">
        <f t="array" ref="AA1228">IF(Z1228&gt;0,INDEX($M$40:$M$61,Z1228,1),AA1227)</f>
        <v>46717</v>
      </c>
      <c r="AB1228" s="1" cm="1">
        <f t="array" ref="AB1228">IF(Z1228&gt;0,INDEX($M$40:$M$61,Z1228+1,1),AB1227)</f>
        <v>47084</v>
      </c>
      <c r="AC1228" s="44">
        <f t="shared" si="185"/>
        <v>367</v>
      </c>
      <c r="AD1228" s="45">
        <f t="shared" si="186"/>
        <v>0.93679475149841429</v>
      </c>
      <c r="AE1228" s="45">
        <f t="shared" si="187"/>
        <v>0.91618540029828199</v>
      </c>
      <c r="AF1228" s="44">
        <f t="shared" ref="AF1228:AF1291" si="190">IF(Z1228&lt;&gt;0,0,AF1227+1)</f>
        <v>129</v>
      </c>
      <c r="AG1228" s="45">
        <f t="shared" si="188"/>
        <v>0.92949828269223222</v>
      </c>
      <c r="AH1228">
        <f t="shared" si="189"/>
        <v>2.1503035112691051E-2</v>
      </c>
      <c r="AI1228" s="40">
        <f ca="1"/>
        <v>2.1821824375809484E-2</v>
      </c>
      <c r="AJ1228" s="229">
        <v>-2E-3</v>
      </c>
      <c r="AK1228" s="230">
        <v>1.9503035112691053E-2</v>
      </c>
      <c r="AL1228" s="231">
        <v>0.93584040980842342</v>
      </c>
    </row>
    <row r="1229" spans="24:38">
      <c r="X1229" s="46">
        <v>1225</v>
      </c>
      <c r="Y1229" s="1">
        <f t="shared" si="183"/>
        <v>46847</v>
      </c>
      <c r="Z1229" s="44">
        <f t="shared" si="184"/>
        <v>0</v>
      </c>
      <c r="AA1229" s="1" cm="1">
        <f t="array" ref="AA1229">IF(Z1229&gt;0,INDEX($M$40:$M$61,Z1229,1),AA1228)</f>
        <v>46717</v>
      </c>
      <c r="AB1229" s="1" cm="1">
        <f t="array" ref="AB1229">IF(Z1229&gt;0,INDEX($M$40:$M$61,Z1229+1,1),AB1228)</f>
        <v>47084</v>
      </c>
      <c r="AC1229" s="44">
        <f t="shared" si="185"/>
        <v>367</v>
      </c>
      <c r="AD1229" s="45">
        <f t="shared" si="186"/>
        <v>0.93679475149841429</v>
      </c>
      <c r="AE1229" s="45">
        <f t="shared" si="187"/>
        <v>0.91618540029828199</v>
      </c>
      <c r="AF1229" s="44">
        <f t="shared" si="190"/>
        <v>130</v>
      </c>
      <c r="AG1229" s="45">
        <f t="shared" si="188"/>
        <v>0.92944194347318221</v>
      </c>
      <c r="AH1229">
        <f t="shared" si="189"/>
        <v>2.1503294808945798E-2</v>
      </c>
      <c r="AI1229" s="40">
        <f ca="1"/>
        <v>2.1821824375809484E-2</v>
      </c>
      <c r="AJ1229" s="229">
        <v>-2E-3</v>
      </c>
      <c r="AK1229" s="230">
        <v>1.9503294808945797E-2</v>
      </c>
      <c r="AL1229" s="231">
        <v>0.93578888498986135</v>
      </c>
    </row>
    <row r="1230" spans="24:38">
      <c r="X1230" s="46">
        <v>1226</v>
      </c>
      <c r="Y1230" s="1">
        <f t="shared" si="183"/>
        <v>46848</v>
      </c>
      <c r="Z1230" s="44">
        <f t="shared" si="184"/>
        <v>0</v>
      </c>
      <c r="AA1230" s="1" cm="1">
        <f t="array" ref="AA1230">IF(Z1230&gt;0,INDEX($M$40:$M$61,Z1230,1),AA1229)</f>
        <v>46717</v>
      </c>
      <c r="AB1230" s="1" cm="1">
        <f t="array" ref="AB1230">IF(Z1230&gt;0,INDEX($M$40:$M$61,Z1230+1,1),AB1229)</f>
        <v>47084</v>
      </c>
      <c r="AC1230" s="44">
        <f t="shared" si="185"/>
        <v>367</v>
      </c>
      <c r="AD1230" s="45">
        <f t="shared" si="186"/>
        <v>0.93679475149841429</v>
      </c>
      <c r="AE1230" s="45">
        <f t="shared" si="187"/>
        <v>0.91618540029828199</v>
      </c>
      <c r="AF1230" s="44">
        <f t="shared" si="190"/>
        <v>131</v>
      </c>
      <c r="AG1230" s="45">
        <f t="shared" si="188"/>
        <v>0.92938560766899336</v>
      </c>
      <c r="AH1230">
        <f t="shared" si="189"/>
        <v>2.1503554081552499E-2</v>
      </c>
      <c r="AI1230" s="40">
        <f ca="1"/>
        <v>2.1821824375809484E-2</v>
      </c>
      <c r="AJ1230" s="229">
        <v>-2E-3</v>
      </c>
      <c r="AK1230" s="230">
        <v>1.95035540815525E-2</v>
      </c>
      <c r="AL1230" s="231">
        <v>0.93573736300811505</v>
      </c>
    </row>
    <row r="1231" spans="24:38">
      <c r="X1231" s="46">
        <v>1227</v>
      </c>
      <c r="Y1231" s="1">
        <f t="shared" si="183"/>
        <v>46849</v>
      </c>
      <c r="Z1231" s="44">
        <f t="shared" si="184"/>
        <v>0</v>
      </c>
      <c r="AA1231" s="1" cm="1">
        <f t="array" ref="AA1231">IF(Z1231&gt;0,INDEX($M$40:$M$61,Z1231,1),AA1230)</f>
        <v>46717</v>
      </c>
      <c r="AB1231" s="1" cm="1">
        <f t="array" ref="AB1231">IF(Z1231&gt;0,INDEX($M$40:$M$61,Z1231+1,1),AB1230)</f>
        <v>47084</v>
      </c>
      <c r="AC1231" s="44">
        <f t="shared" si="185"/>
        <v>367</v>
      </c>
      <c r="AD1231" s="45">
        <f t="shared" si="186"/>
        <v>0.93679475149841429</v>
      </c>
      <c r="AE1231" s="45">
        <f t="shared" si="187"/>
        <v>0.91618540029828199</v>
      </c>
      <c r="AF1231" s="44">
        <f t="shared" si="190"/>
        <v>132</v>
      </c>
      <c r="AG1231" s="45">
        <f t="shared" si="188"/>
        <v>0.92932927527945863</v>
      </c>
      <c r="AH1231">
        <f t="shared" si="189"/>
        <v>2.1503812931546986E-2</v>
      </c>
      <c r="AI1231" s="40">
        <f ca="1"/>
        <v>2.182182437588942E-2</v>
      </c>
      <c r="AJ1231" s="229">
        <v>-2E-3</v>
      </c>
      <c r="AK1231" s="230">
        <v>1.9503812931546988E-2</v>
      </c>
      <c r="AL1231" s="231">
        <v>0.93568584386302844</v>
      </c>
    </row>
    <row r="1232" spans="24:38">
      <c r="X1232" s="46">
        <v>1228</v>
      </c>
      <c r="Y1232" s="1">
        <f t="shared" si="183"/>
        <v>46850</v>
      </c>
      <c r="Z1232" s="44">
        <f t="shared" si="184"/>
        <v>0</v>
      </c>
      <c r="AA1232" s="1" cm="1">
        <f t="array" ref="AA1232">IF(Z1232&gt;0,INDEX($M$40:$M$61,Z1232,1),AA1231)</f>
        <v>46717</v>
      </c>
      <c r="AB1232" s="1" cm="1">
        <f t="array" ref="AB1232">IF(Z1232&gt;0,INDEX($M$40:$M$61,Z1232+1,1),AB1231)</f>
        <v>47084</v>
      </c>
      <c r="AC1232" s="44">
        <f t="shared" si="185"/>
        <v>367</v>
      </c>
      <c r="AD1232" s="45">
        <f t="shared" si="186"/>
        <v>0.93679475149841429</v>
      </c>
      <c r="AE1232" s="45">
        <f t="shared" si="187"/>
        <v>0.91618540029828199</v>
      </c>
      <c r="AF1232" s="44">
        <f t="shared" si="190"/>
        <v>133</v>
      </c>
      <c r="AG1232" s="45">
        <f t="shared" si="188"/>
        <v>0.92927294630437129</v>
      </c>
      <c r="AH1232">
        <f t="shared" si="189"/>
        <v>2.1504071359961633E-2</v>
      </c>
      <c r="AI1232" s="40">
        <f ca="1"/>
        <v>2.1821824375809484E-2</v>
      </c>
      <c r="AJ1232" s="229">
        <v>-2E-3</v>
      </c>
      <c r="AK1232" s="230">
        <v>1.9504071359961635E-2</v>
      </c>
      <c r="AL1232" s="231">
        <v>0.93563432755444542</v>
      </c>
    </row>
    <row r="1233" spans="24:38">
      <c r="X1233" s="46">
        <v>1229</v>
      </c>
      <c r="Y1233" s="1">
        <f t="shared" si="183"/>
        <v>46851</v>
      </c>
      <c r="Z1233" s="44">
        <f t="shared" si="184"/>
        <v>0</v>
      </c>
      <c r="AA1233" s="1" cm="1">
        <f t="array" ref="AA1233">IF(Z1233&gt;0,INDEX($M$40:$M$61,Z1233,1),AA1232)</f>
        <v>46717</v>
      </c>
      <c r="AB1233" s="1" cm="1">
        <f t="array" ref="AB1233">IF(Z1233&gt;0,INDEX($M$40:$M$61,Z1233+1,1),AB1232)</f>
        <v>47084</v>
      </c>
      <c r="AC1233" s="44">
        <f t="shared" si="185"/>
        <v>367</v>
      </c>
      <c r="AD1233" s="45">
        <f t="shared" si="186"/>
        <v>0.93679475149841429</v>
      </c>
      <c r="AE1233" s="45">
        <f t="shared" si="187"/>
        <v>0.91618540029828199</v>
      </c>
      <c r="AF1233" s="44">
        <f t="shared" si="190"/>
        <v>134</v>
      </c>
      <c r="AG1233" s="45">
        <f t="shared" si="188"/>
        <v>0.92921662074352418</v>
      </c>
      <c r="AH1233">
        <f t="shared" si="189"/>
        <v>2.1504329367825571E-2</v>
      </c>
      <c r="AI1233" s="40">
        <f ca="1"/>
        <v>2.1821824375809484E-2</v>
      </c>
      <c r="AJ1233" s="229">
        <v>-2E-3</v>
      </c>
      <c r="AK1233" s="230">
        <v>1.9504329367825569E-2</v>
      </c>
      <c r="AL1233" s="231">
        <v>0.93558281408220967</v>
      </c>
    </row>
    <row r="1234" spans="24:38">
      <c r="X1234" s="46">
        <v>1230</v>
      </c>
      <c r="Y1234" s="1">
        <f t="shared" si="183"/>
        <v>46852</v>
      </c>
      <c r="Z1234" s="44">
        <f t="shared" si="184"/>
        <v>0</v>
      </c>
      <c r="AA1234" s="1" cm="1">
        <f t="array" ref="AA1234">IF(Z1234&gt;0,INDEX($M$40:$M$61,Z1234,1),AA1233)</f>
        <v>46717</v>
      </c>
      <c r="AB1234" s="1" cm="1">
        <f t="array" ref="AB1234">IF(Z1234&gt;0,INDEX($M$40:$M$61,Z1234+1,1),AB1233)</f>
        <v>47084</v>
      </c>
      <c r="AC1234" s="44">
        <f t="shared" si="185"/>
        <v>367</v>
      </c>
      <c r="AD1234" s="45">
        <f t="shared" si="186"/>
        <v>0.93679475149841429</v>
      </c>
      <c r="AE1234" s="45">
        <f t="shared" si="187"/>
        <v>0.91618540029828199</v>
      </c>
      <c r="AF1234" s="44">
        <f t="shared" si="190"/>
        <v>135</v>
      </c>
      <c r="AG1234" s="45">
        <f t="shared" si="188"/>
        <v>0.92916029859671034</v>
      </c>
      <c r="AH1234">
        <f t="shared" si="189"/>
        <v>2.1504586956164543E-2</v>
      </c>
      <c r="AI1234" s="40">
        <f ca="1"/>
        <v>2.1821824375809484E-2</v>
      </c>
      <c r="AJ1234" s="229">
        <v>-2E-3</v>
      </c>
      <c r="AK1234" s="230">
        <v>1.9504586956164541E-2</v>
      </c>
      <c r="AL1234" s="231">
        <v>0.93553130344616509</v>
      </c>
    </row>
    <row r="1235" spans="24:38">
      <c r="X1235" s="46">
        <v>1231</v>
      </c>
      <c r="Y1235" s="1">
        <f t="shared" si="183"/>
        <v>46853</v>
      </c>
      <c r="Z1235" s="44">
        <f t="shared" si="184"/>
        <v>0</v>
      </c>
      <c r="AA1235" s="1" cm="1">
        <f t="array" ref="AA1235">IF(Z1235&gt;0,INDEX($M$40:$M$61,Z1235,1),AA1234)</f>
        <v>46717</v>
      </c>
      <c r="AB1235" s="1" cm="1">
        <f t="array" ref="AB1235">IF(Z1235&gt;0,INDEX($M$40:$M$61,Z1235+1,1),AB1234)</f>
        <v>47084</v>
      </c>
      <c r="AC1235" s="44">
        <f t="shared" si="185"/>
        <v>367</v>
      </c>
      <c r="AD1235" s="45">
        <f t="shared" si="186"/>
        <v>0.93679475149841429</v>
      </c>
      <c r="AE1235" s="45">
        <f t="shared" si="187"/>
        <v>0.91618540029828199</v>
      </c>
      <c r="AF1235" s="44">
        <f t="shared" si="190"/>
        <v>136</v>
      </c>
      <c r="AG1235" s="45">
        <f t="shared" si="188"/>
        <v>0.92910397986372284</v>
      </c>
      <c r="AH1235">
        <f t="shared" si="189"/>
        <v>2.1504844126000951E-2</v>
      </c>
      <c r="AI1235" s="40">
        <f ca="1"/>
        <v>2.182182437588942E-2</v>
      </c>
      <c r="AJ1235" s="229">
        <v>-2E-3</v>
      </c>
      <c r="AK1235" s="230">
        <v>1.9504844126000953E-2</v>
      </c>
      <c r="AL1235" s="231">
        <v>0.93547979564615547</v>
      </c>
    </row>
    <row r="1236" spans="24:38">
      <c r="X1236" s="46">
        <v>1232</v>
      </c>
      <c r="Y1236" s="1">
        <f t="shared" si="183"/>
        <v>46854</v>
      </c>
      <c r="Z1236" s="44">
        <f t="shared" si="184"/>
        <v>0</v>
      </c>
      <c r="AA1236" s="1" cm="1">
        <f t="array" ref="AA1236">IF(Z1236&gt;0,INDEX($M$40:$M$61,Z1236,1),AA1235)</f>
        <v>46717</v>
      </c>
      <c r="AB1236" s="1" cm="1">
        <f t="array" ref="AB1236">IF(Z1236&gt;0,INDEX($M$40:$M$61,Z1236+1,1),AB1235)</f>
        <v>47084</v>
      </c>
      <c r="AC1236" s="44">
        <f t="shared" si="185"/>
        <v>367</v>
      </c>
      <c r="AD1236" s="45">
        <f t="shared" si="186"/>
        <v>0.93679475149841429</v>
      </c>
      <c r="AE1236" s="45">
        <f t="shared" si="187"/>
        <v>0.91618540029828199</v>
      </c>
      <c r="AF1236" s="44">
        <f t="shared" si="190"/>
        <v>137</v>
      </c>
      <c r="AG1236" s="45">
        <f t="shared" si="188"/>
        <v>0.92904766454435495</v>
      </c>
      <c r="AH1236">
        <f t="shared" si="189"/>
        <v>2.1505100878353816E-2</v>
      </c>
      <c r="AI1236" s="40">
        <f ca="1"/>
        <v>2.1821824375809484E-2</v>
      </c>
      <c r="AJ1236" s="229">
        <v>-2E-3</v>
      </c>
      <c r="AK1236" s="230">
        <v>1.9505100878353818E-2</v>
      </c>
      <c r="AL1236" s="231">
        <v>0.93542829068202493</v>
      </c>
    </row>
    <row r="1237" spans="24:38">
      <c r="X1237" s="46">
        <v>1233</v>
      </c>
      <c r="Y1237" s="1">
        <f t="shared" si="183"/>
        <v>46855</v>
      </c>
      <c r="Z1237" s="44">
        <f t="shared" si="184"/>
        <v>0</v>
      </c>
      <c r="AA1237" s="1" cm="1">
        <f t="array" ref="AA1237">IF(Z1237&gt;0,INDEX($M$40:$M$61,Z1237,1),AA1236)</f>
        <v>46717</v>
      </c>
      <c r="AB1237" s="1" cm="1">
        <f t="array" ref="AB1237">IF(Z1237&gt;0,INDEX($M$40:$M$61,Z1237+1,1),AB1236)</f>
        <v>47084</v>
      </c>
      <c r="AC1237" s="44">
        <f t="shared" si="185"/>
        <v>367</v>
      </c>
      <c r="AD1237" s="45">
        <f t="shared" si="186"/>
        <v>0.93679475149841429</v>
      </c>
      <c r="AE1237" s="45">
        <f t="shared" si="187"/>
        <v>0.91618540029828199</v>
      </c>
      <c r="AF1237" s="44">
        <f t="shared" si="190"/>
        <v>138</v>
      </c>
      <c r="AG1237" s="45">
        <f t="shared" si="188"/>
        <v>0.9289913526383996</v>
      </c>
      <c r="AH1237">
        <f t="shared" si="189"/>
        <v>2.1505357214238959E-2</v>
      </c>
      <c r="AI1237" s="40">
        <f ca="1"/>
        <v>2.1821824375809484E-2</v>
      </c>
      <c r="AJ1237" s="229">
        <v>-2E-3</v>
      </c>
      <c r="AK1237" s="230">
        <v>1.9505357214238961E-2</v>
      </c>
      <c r="AL1237" s="231">
        <v>0.93537678855361706</v>
      </c>
    </row>
    <row r="1238" spans="24:38">
      <c r="X1238" s="46">
        <v>1234</v>
      </c>
      <c r="Y1238" s="1">
        <f t="shared" si="183"/>
        <v>46856</v>
      </c>
      <c r="Z1238" s="44">
        <f t="shared" si="184"/>
        <v>0</v>
      </c>
      <c r="AA1238" s="1" cm="1">
        <f t="array" ref="AA1238">IF(Z1238&gt;0,INDEX($M$40:$M$61,Z1238,1),AA1237)</f>
        <v>46717</v>
      </c>
      <c r="AB1238" s="1" cm="1">
        <f t="array" ref="AB1238">IF(Z1238&gt;0,INDEX($M$40:$M$61,Z1238+1,1),AB1237)</f>
        <v>47084</v>
      </c>
      <c r="AC1238" s="44">
        <f t="shared" si="185"/>
        <v>367</v>
      </c>
      <c r="AD1238" s="45">
        <f t="shared" si="186"/>
        <v>0.93679475149841429</v>
      </c>
      <c r="AE1238" s="45">
        <f t="shared" si="187"/>
        <v>0.91618540029828199</v>
      </c>
      <c r="AF1238" s="44">
        <f t="shared" si="190"/>
        <v>139</v>
      </c>
      <c r="AG1238" s="45">
        <f t="shared" si="188"/>
        <v>0.92893504414564976</v>
      </c>
      <c r="AH1238">
        <f t="shared" si="189"/>
        <v>2.1505613134668908E-2</v>
      </c>
      <c r="AI1238" s="40">
        <f ca="1"/>
        <v>2.182182437588942E-2</v>
      </c>
      <c r="AJ1238" s="229">
        <v>-2E-3</v>
      </c>
      <c r="AK1238" s="230">
        <v>1.9505613134668906E-2</v>
      </c>
      <c r="AL1238" s="231">
        <v>0.93532528926077563</v>
      </c>
    </row>
    <row r="1239" spans="24:38">
      <c r="X1239" s="46">
        <v>1235</v>
      </c>
      <c r="Y1239" s="1">
        <f t="shared" si="183"/>
        <v>46857</v>
      </c>
      <c r="Z1239" s="44">
        <f t="shared" si="184"/>
        <v>0</v>
      </c>
      <c r="AA1239" s="1" cm="1">
        <f t="array" ref="AA1239">IF(Z1239&gt;0,INDEX($M$40:$M$61,Z1239,1),AA1238)</f>
        <v>46717</v>
      </c>
      <c r="AB1239" s="1" cm="1">
        <f t="array" ref="AB1239">IF(Z1239&gt;0,INDEX($M$40:$M$61,Z1239+1,1),AB1238)</f>
        <v>47084</v>
      </c>
      <c r="AC1239" s="44">
        <f t="shared" si="185"/>
        <v>367</v>
      </c>
      <c r="AD1239" s="45">
        <f t="shared" si="186"/>
        <v>0.93679475149841429</v>
      </c>
      <c r="AE1239" s="45">
        <f t="shared" si="187"/>
        <v>0.91618540029828199</v>
      </c>
      <c r="AF1239" s="44">
        <f t="shared" si="190"/>
        <v>140</v>
      </c>
      <c r="AG1239" s="45">
        <f t="shared" si="188"/>
        <v>0.9288787390658988</v>
      </c>
      <c r="AH1239">
        <f t="shared" si="189"/>
        <v>2.1505868640652789E-2</v>
      </c>
      <c r="AI1239" s="40">
        <f ca="1"/>
        <v>2.1821824375809484E-2</v>
      </c>
      <c r="AJ1239" s="229">
        <v>-2E-3</v>
      </c>
      <c r="AK1239" s="230">
        <v>1.950586864065279E-2</v>
      </c>
      <c r="AL1239" s="231">
        <v>0.93527379280334477</v>
      </c>
    </row>
    <row r="1240" spans="24:38">
      <c r="X1240" s="46">
        <v>1236</v>
      </c>
      <c r="Y1240" s="1">
        <f t="shared" si="183"/>
        <v>46858</v>
      </c>
      <c r="Z1240" s="44">
        <f t="shared" si="184"/>
        <v>0</v>
      </c>
      <c r="AA1240" s="1" cm="1">
        <f t="array" ref="AA1240">IF(Z1240&gt;0,INDEX($M$40:$M$61,Z1240,1),AA1239)</f>
        <v>46717</v>
      </c>
      <c r="AB1240" s="1" cm="1">
        <f t="array" ref="AB1240">IF(Z1240&gt;0,INDEX($M$40:$M$61,Z1240+1,1),AB1239)</f>
        <v>47084</v>
      </c>
      <c r="AC1240" s="44">
        <f t="shared" si="185"/>
        <v>367</v>
      </c>
      <c r="AD1240" s="45">
        <f t="shared" si="186"/>
        <v>0.93679475149841429</v>
      </c>
      <c r="AE1240" s="45">
        <f t="shared" si="187"/>
        <v>0.91618540029828199</v>
      </c>
      <c r="AF1240" s="44">
        <f t="shared" si="190"/>
        <v>141</v>
      </c>
      <c r="AG1240" s="45">
        <f t="shared" si="188"/>
        <v>0.92882243739893988</v>
      </c>
      <c r="AH1240">
        <f t="shared" si="189"/>
        <v>2.1506123733196526E-2</v>
      </c>
      <c r="AI1240" s="40">
        <f ca="1"/>
        <v>2.1821824375809484E-2</v>
      </c>
      <c r="AJ1240" s="229">
        <v>-2E-3</v>
      </c>
      <c r="AK1240" s="230">
        <v>1.9506123733196525E-2</v>
      </c>
      <c r="AL1240" s="231">
        <v>0.9352222991811685</v>
      </c>
    </row>
    <row r="1241" spans="24:38">
      <c r="X1241" s="46">
        <v>1237</v>
      </c>
      <c r="Y1241" s="1">
        <f t="shared" si="183"/>
        <v>46859</v>
      </c>
      <c r="Z1241" s="44">
        <f t="shared" si="184"/>
        <v>0</v>
      </c>
      <c r="AA1241" s="1" cm="1">
        <f t="array" ref="AA1241">IF(Z1241&gt;0,INDEX($M$40:$M$61,Z1241,1),AA1240)</f>
        <v>46717</v>
      </c>
      <c r="AB1241" s="1" cm="1">
        <f t="array" ref="AB1241">IF(Z1241&gt;0,INDEX($M$40:$M$61,Z1241+1,1),AB1240)</f>
        <v>47084</v>
      </c>
      <c r="AC1241" s="44">
        <f t="shared" si="185"/>
        <v>367</v>
      </c>
      <c r="AD1241" s="45">
        <f t="shared" si="186"/>
        <v>0.93679475149841429</v>
      </c>
      <c r="AE1241" s="45">
        <f t="shared" si="187"/>
        <v>0.91618540029828199</v>
      </c>
      <c r="AF1241" s="44">
        <f t="shared" si="190"/>
        <v>142</v>
      </c>
      <c r="AG1241" s="45">
        <f t="shared" si="188"/>
        <v>0.92876613914456585</v>
      </c>
      <c r="AH1241">
        <f t="shared" si="189"/>
        <v>2.1506378413302888E-2</v>
      </c>
      <c r="AI1241" s="40">
        <f ca="1"/>
        <v>2.182182437588942E-2</v>
      </c>
      <c r="AJ1241" s="229">
        <v>-2E-3</v>
      </c>
      <c r="AK1241" s="230">
        <v>1.950637841330289E-2</v>
      </c>
      <c r="AL1241" s="231">
        <v>0.93517080839409028</v>
      </c>
    </row>
    <row r="1242" spans="24:38">
      <c r="X1242" s="46">
        <v>1238</v>
      </c>
      <c r="Y1242" s="1">
        <f t="shared" si="183"/>
        <v>46860</v>
      </c>
      <c r="Z1242" s="44">
        <f t="shared" si="184"/>
        <v>0</v>
      </c>
      <c r="AA1242" s="1" cm="1">
        <f t="array" ref="AA1242">IF(Z1242&gt;0,INDEX($M$40:$M$61,Z1242,1),AA1241)</f>
        <v>46717</v>
      </c>
      <c r="AB1242" s="1" cm="1">
        <f t="array" ref="AB1242">IF(Z1242&gt;0,INDEX($M$40:$M$61,Z1242+1,1),AB1241)</f>
        <v>47084</v>
      </c>
      <c r="AC1242" s="44">
        <f t="shared" si="185"/>
        <v>367</v>
      </c>
      <c r="AD1242" s="45">
        <f t="shared" si="186"/>
        <v>0.93679475149841429</v>
      </c>
      <c r="AE1242" s="45">
        <f t="shared" si="187"/>
        <v>0.91618540029828199</v>
      </c>
      <c r="AF1242" s="44">
        <f t="shared" si="190"/>
        <v>143</v>
      </c>
      <c r="AG1242" s="45">
        <f t="shared" si="188"/>
        <v>0.92870984430256998</v>
      </c>
      <c r="AH1242">
        <f t="shared" si="189"/>
        <v>2.15066326819713E-2</v>
      </c>
      <c r="AI1242" s="40">
        <f ca="1"/>
        <v>2.182182437588942E-2</v>
      </c>
      <c r="AJ1242" s="229">
        <v>-2E-3</v>
      </c>
      <c r="AK1242" s="230">
        <v>1.9506632681971302E-2</v>
      </c>
      <c r="AL1242" s="231">
        <v>0.93511932044195423</v>
      </c>
    </row>
    <row r="1243" spans="24:38">
      <c r="X1243" s="46">
        <v>1239</v>
      </c>
      <c r="Y1243" s="1">
        <f t="shared" si="183"/>
        <v>46861</v>
      </c>
      <c r="Z1243" s="44">
        <f t="shared" si="184"/>
        <v>0</v>
      </c>
      <c r="AA1243" s="1" cm="1">
        <f t="array" ref="AA1243">IF(Z1243&gt;0,INDEX($M$40:$M$61,Z1243,1),AA1242)</f>
        <v>46717</v>
      </c>
      <c r="AB1243" s="1" cm="1">
        <f t="array" ref="AB1243">IF(Z1243&gt;0,INDEX($M$40:$M$61,Z1243+1,1),AB1242)</f>
        <v>47084</v>
      </c>
      <c r="AC1243" s="44">
        <f t="shared" si="185"/>
        <v>367</v>
      </c>
      <c r="AD1243" s="45">
        <f t="shared" si="186"/>
        <v>0.93679475149841429</v>
      </c>
      <c r="AE1243" s="45">
        <f t="shared" si="187"/>
        <v>0.91618540029828199</v>
      </c>
      <c r="AF1243" s="44">
        <f t="shared" si="190"/>
        <v>144</v>
      </c>
      <c r="AG1243" s="45">
        <f t="shared" si="188"/>
        <v>0.92865355287274565</v>
      </c>
      <c r="AH1243">
        <f t="shared" si="189"/>
        <v>2.1506886540197903E-2</v>
      </c>
      <c r="AI1243" s="40">
        <f ca="1"/>
        <v>2.1821824375809484E-2</v>
      </c>
      <c r="AJ1243" s="229">
        <v>-2E-3</v>
      </c>
      <c r="AK1243" s="230">
        <v>1.9506886540197901E-2</v>
      </c>
      <c r="AL1243" s="231">
        <v>0.93506783532460447</v>
      </c>
    </row>
    <row r="1244" spans="24:38">
      <c r="X1244" s="46">
        <v>1240</v>
      </c>
      <c r="Y1244" s="1">
        <f t="shared" si="183"/>
        <v>46862</v>
      </c>
      <c r="Z1244" s="44">
        <f t="shared" si="184"/>
        <v>0</v>
      </c>
      <c r="AA1244" s="1" cm="1">
        <f t="array" ref="AA1244">IF(Z1244&gt;0,INDEX($M$40:$M$61,Z1244,1),AA1243)</f>
        <v>46717</v>
      </c>
      <c r="AB1244" s="1" cm="1">
        <f t="array" ref="AB1244">IF(Z1244&gt;0,INDEX($M$40:$M$61,Z1244+1,1),AB1243)</f>
        <v>47084</v>
      </c>
      <c r="AC1244" s="44">
        <f t="shared" si="185"/>
        <v>367</v>
      </c>
      <c r="AD1244" s="45">
        <f t="shared" si="186"/>
        <v>0.93679475149841429</v>
      </c>
      <c r="AE1244" s="45">
        <f t="shared" si="187"/>
        <v>0.91618540029828199</v>
      </c>
      <c r="AF1244" s="44">
        <f t="shared" si="190"/>
        <v>145</v>
      </c>
      <c r="AG1244" s="45">
        <f t="shared" si="188"/>
        <v>0.92859726485488581</v>
      </c>
      <c r="AH1244">
        <f t="shared" si="189"/>
        <v>2.1507139988975767E-2</v>
      </c>
      <c r="AI1244" s="40">
        <f ca="1"/>
        <v>2.1821824375809484E-2</v>
      </c>
      <c r="AJ1244" s="229">
        <v>-2E-3</v>
      </c>
      <c r="AK1244" s="230">
        <v>1.9507139988975769E-2</v>
      </c>
      <c r="AL1244" s="231">
        <v>0.93501635304188468</v>
      </c>
    </row>
    <row r="1245" spans="24:38">
      <c r="X1245" s="46">
        <v>1241</v>
      </c>
      <c r="Y1245" s="1">
        <f t="shared" si="183"/>
        <v>46863</v>
      </c>
      <c r="Z1245" s="44">
        <f t="shared" si="184"/>
        <v>0</v>
      </c>
      <c r="AA1245" s="1" cm="1">
        <f t="array" ref="AA1245">IF(Z1245&gt;0,INDEX($M$40:$M$61,Z1245,1),AA1244)</f>
        <v>46717</v>
      </c>
      <c r="AB1245" s="1" cm="1">
        <f t="array" ref="AB1245">IF(Z1245&gt;0,INDEX($M$40:$M$61,Z1245+1,1),AB1244)</f>
        <v>47084</v>
      </c>
      <c r="AC1245" s="44">
        <f t="shared" si="185"/>
        <v>367</v>
      </c>
      <c r="AD1245" s="45">
        <f t="shared" si="186"/>
        <v>0.93679475149841429</v>
      </c>
      <c r="AE1245" s="45">
        <f t="shared" si="187"/>
        <v>0.91618540029828199</v>
      </c>
      <c r="AF1245" s="44">
        <f t="shared" si="190"/>
        <v>146</v>
      </c>
      <c r="AG1245" s="45">
        <f t="shared" si="188"/>
        <v>0.92854098024878373</v>
      </c>
      <c r="AH1245">
        <f t="shared" si="189"/>
        <v>2.1507393029294684E-2</v>
      </c>
      <c r="AI1245" s="40">
        <f ca="1"/>
        <v>2.1821824375809484E-2</v>
      </c>
      <c r="AJ1245" s="229">
        <v>-2E-3</v>
      </c>
      <c r="AK1245" s="230">
        <v>1.9507393029294683E-2</v>
      </c>
      <c r="AL1245" s="231">
        <v>0.93496487359363889</v>
      </c>
    </row>
    <row r="1246" spans="24:38">
      <c r="X1246" s="46">
        <v>1242</v>
      </c>
      <c r="Y1246" s="1">
        <f t="shared" si="183"/>
        <v>46864</v>
      </c>
      <c r="Z1246" s="44">
        <f t="shared" si="184"/>
        <v>0</v>
      </c>
      <c r="AA1246" s="1" cm="1">
        <f t="array" ref="AA1246">IF(Z1246&gt;0,INDEX($M$40:$M$61,Z1246,1),AA1245)</f>
        <v>46717</v>
      </c>
      <c r="AB1246" s="1" cm="1">
        <f t="array" ref="AB1246">IF(Z1246&gt;0,INDEX($M$40:$M$61,Z1246+1,1),AB1245)</f>
        <v>47084</v>
      </c>
      <c r="AC1246" s="44">
        <f t="shared" si="185"/>
        <v>367</v>
      </c>
      <c r="AD1246" s="45">
        <f t="shared" si="186"/>
        <v>0.93679475149841429</v>
      </c>
      <c r="AE1246" s="45">
        <f t="shared" si="187"/>
        <v>0.91618540029828199</v>
      </c>
      <c r="AF1246" s="44">
        <f t="shared" si="190"/>
        <v>147</v>
      </c>
      <c r="AG1246" s="45">
        <f t="shared" si="188"/>
        <v>0.92848469905423248</v>
      </c>
      <c r="AH1246">
        <f t="shared" si="189"/>
        <v>2.1507645662141306E-2</v>
      </c>
      <c r="AI1246" s="40">
        <f ca="1"/>
        <v>2.182182437588942E-2</v>
      </c>
      <c r="AJ1246" s="229">
        <v>-2E-3</v>
      </c>
      <c r="AK1246" s="230">
        <v>1.9507645662141304E-2</v>
      </c>
      <c r="AL1246" s="231">
        <v>0.93491339697971076</v>
      </c>
    </row>
    <row r="1247" spans="24:38">
      <c r="X1247" s="46">
        <v>1243</v>
      </c>
      <c r="Y1247" s="1">
        <f t="shared" si="183"/>
        <v>46865</v>
      </c>
      <c r="Z1247" s="44">
        <f t="shared" si="184"/>
        <v>0</v>
      </c>
      <c r="AA1247" s="1" cm="1">
        <f t="array" ref="AA1247">IF(Z1247&gt;0,INDEX($M$40:$M$61,Z1247,1),AA1246)</f>
        <v>46717</v>
      </c>
      <c r="AB1247" s="1" cm="1">
        <f t="array" ref="AB1247">IF(Z1247&gt;0,INDEX($M$40:$M$61,Z1247+1,1),AB1246)</f>
        <v>47084</v>
      </c>
      <c r="AC1247" s="44">
        <f t="shared" si="185"/>
        <v>367</v>
      </c>
      <c r="AD1247" s="45">
        <f t="shared" si="186"/>
        <v>0.93679475149841429</v>
      </c>
      <c r="AE1247" s="45">
        <f t="shared" si="187"/>
        <v>0.91618540029828199</v>
      </c>
      <c r="AF1247" s="44">
        <f t="shared" si="190"/>
        <v>148</v>
      </c>
      <c r="AG1247" s="45">
        <f t="shared" si="188"/>
        <v>0.92842842127102554</v>
      </c>
      <c r="AH1247">
        <f t="shared" si="189"/>
        <v>2.1507897888498988E-2</v>
      </c>
      <c r="AI1247" s="40">
        <f ca="1"/>
        <v>2.1821824375809484E-2</v>
      </c>
      <c r="AJ1247" s="229">
        <v>-2E-3</v>
      </c>
      <c r="AK1247" s="230">
        <v>1.9507897888498986E-2</v>
      </c>
      <c r="AL1247" s="231">
        <v>0.93486192319994477</v>
      </c>
    </row>
    <row r="1248" spans="24:38">
      <c r="X1248" s="46">
        <v>1244</v>
      </c>
      <c r="Y1248" s="1">
        <f t="shared" si="183"/>
        <v>46866</v>
      </c>
      <c r="Z1248" s="44">
        <f t="shared" si="184"/>
        <v>0</v>
      </c>
      <c r="AA1248" s="1" cm="1">
        <f t="array" ref="AA1248">IF(Z1248&gt;0,INDEX($M$40:$M$61,Z1248,1),AA1247)</f>
        <v>46717</v>
      </c>
      <c r="AB1248" s="1" cm="1">
        <f t="array" ref="AB1248">IF(Z1248&gt;0,INDEX($M$40:$M$61,Z1248+1,1),AB1247)</f>
        <v>47084</v>
      </c>
      <c r="AC1248" s="44">
        <f t="shared" si="185"/>
        <v>367</v>
      </c>
      <c r="AD1248" s="45">
        <f t="shared" si="186"/>
        <v>0.93679475149841429</v>
      </c>
      <c r="AE1248" s="45">
        <f t="shared" si="187"/>
        <v>0.91618540029828199</v>
      </c>
      <c r="AF1248" s="44">
        <f t="shared" si="190"/>
        <v>149</v>
      </c>
      <c r="AG1248" s="45">
        <f t="shared" si="188"/>
        <v>0.92837214689895609</v>
      </c>
      <c r="AH1248">
        <f t="shared" si="189"/>
        <v>2.1508149709348032E-2</v>
      </c>
      <c r="AI1248" s="40">
        <f ca="1"/>
        <v>2.1821824375809484E-2</v>
      </c>
      <c r="AJ1248" s="229">
        <v>-2E-3</v>
      </c>
      <c r="AK1248" s="230">
        <v>1.9508149709348034E-2</v>
      </c>
      <c r="AL1248" s="231">
        <v>0.93481045225418458</v>
      </c>
    </row>
    <row r="1249" spans="24:38">
      <c r="X1249" s="46">
        <v>1245</v>
      </c>
      <c r="Y1249" s="1">
        <f t="shared" si="183"/>
        <v>46867</v>
      </c>
      <c r="Z1249" s="44">
        <f t="shared" si="184"/>
        <v>0</v>
      </c>
      <c r="AA1249" s="1" cm="1">
        <f t="array" ref="AA1249">IF(Z1249&gt;0,INDEX($M$40:$M$61,Z1249,1),AA1248)</f>
        <v>46717</v>
      </c>
      <c r="AB1249" s="1" cm="1">
        <f t="array" ref="AB1249">IF(Z1249&gt;0,INDEX($M$40:$M$61,Z1249+1,1),AB1248)</f>
        <v>47084</v>
      </c>
      <c r="AC1249" s="44">
        <f t="shared" si="185"/>
        <v>367</v>
      </c>
      <c r="AD1249" s="45">
        <f t="shared" si="186"/>
        <v>0.93679475149841429</v>
      </c>
      <c r="AE1249" s="45">
        <f t="shared" si="187"/>
        <v>0.91618540029828199</v>
      </c>
      <c r="AF1249" s="44">
        <f t="shared" si="190"/>
        <v>150</v>
      </c>
      <c r="AG1249" s="45">
        <f t="shared" si="188"/>
        <v>0.92831587593781717</v>
      </c>
      <c r="AH1249">
        <f t="shared" si="189"/>
        <v>2.1508401125665624E-2</v>
      </c>
      <c r="AI1249" s="40">
        <f ca="1"/>
        <v>2.1821824375809484E-2</v>
      </c>
      <c r="AJ1249" s="229">
        <v>-2E-3</v>
      </c>
      <c r="AK1249" s="230">
        <v>1.9508401125665625E-2</v>
      </c>
      <c r="AL1249" s="231">
        <v>0.9347589841422741</v>
      </c>
    </row>
    <row r="1250" spans="24:38">
      <c r="X1250" s="46">
        <v>1246</v>
      </c>
      <c r="Y1250" s="1">
        <f t="shared" si="183"/>
        <v>46868</v>
      </c>
      <c r="Z1250" s="44">
        <f t="shared" si="184"/>
        <v>0</v>
      </c>
      <c r="AA1250" s="1" cm="1">
        <f t="array" ref="AA1250">IF(Z1250&gt;0,INDEX($M$40:$M$61,Z1250,1),AA1249)</f>
        <v>46717</v>
      </c>
      <c r="AB1250" s="1" cm="1">
        <f t="array" ref="AB1250">IF(Z1250&gt;0,INDEX($M$40:$M$61,Z1250+1,1),AB1249)</f>
        <v>47084</v>
      </c>
      <c r="AC1250" s="44">
        <f t="shared" si="185"/>
        <v>367</v>
      </c>
      <c r="AD1250" s="45">
        <f t="shared" si="186"/>
        <v>0.93679475149841429</v>
      </c>
      <c r="AE1250" s="45">
        <f t="shared" si="187"/>
        <v>0.91618540029828199</v>
      </c>
      <c r="AF1250" s="44">
        <f t="shared" si="190"/>
        <v>151</v>
      </c>
      <c r="AG1250" s="45">
        <f t="shared" si="188"/>
        <v>0.92825960838740207</v>
      </c>
      <c r="AH1250">
        <f t="shared" si="189"/>
        <v>2.1508652138425753E-2</v>
      </c>
      <c r="AI1250" s="40">
        <f ca="1"/>
        <v>2.182182437588942E-2</v>
      </c>
      <c r="AJ1250" s="229">
        <v>-2E-3</v>
      </c>
      <c r="AK1250" s="230">
        <v>1.9508652138425751E-2</v>
      </c>
      <c r="AL1250" s="231">
        <v>0.93470751886405734</v>
      </c>
    </row>
    <row r="1251" spans="24:38">
      <c r="X1251" s="46">
        <v>1247</v>
      </c>
      <c r="Y1251" s="1">
        <f t="shared" si="183"/>
        <v>46869</v>
      </c>
      <c r="Z1251" s="44">
        <f t="shared" si="184"/>
        <v>0</v>
      </c>
      <c r="AA1251" s="1" cm="1">
        <f t="array" ref="AA1251">IF(Z1251&gt;0,INDEX($M$40:$M$61,Z1251,1),AA1250)</f>
        <v>46717</v>
      </c>
      <c r="AB1251" s="1" cm="1">
        <f t="array" ref="AB1251">IF(Z1251&gt;0,INDEX($M$40:$M$61,Z1251+1,1),AB1250)</f>
        <v>47084</v>
      </c>
      <c r="AC1251" s="44">
        <f t="shared" si="185"/>
        <v>367</v>
      </c>
      <c r="AD1251" s="45">
        <f t="shared" si="186"/>
        <v>0.93679475149841429</v>
      </c>
      <c r="AE1251" s="45">
        <f t="shared" si="187"/>
        <v>0.91618540029828199</v>
      </c>
      <c r="AF1251" s="44">
        <f t="shared" si="190"/>
        <v>152</v>
      </c>
      <c r="AG1251" s="45">
        <f t="shared" si="188"/>
        <v>0.92820334424750428</v>
      </c>
      <c r="AH1251">
        <f t="shared" si="189"/>
        <v>2.150890274859921E-2</v>
      </c>
      <c r="AI1251" s="40">
        <f ca="1"/>
        <v>2.1821824375809484E-2</v>
      </c>
      <c r="AJ1251" s="229">
        <v>-2E-3</v>
      </c>
      <c r="AK1251" s="230">
        <v>1.9508902748599212E-2</v>
      </c>
      <c r="AL1251" s="231">
        <v>0.93465605641937843</v>
      </c>
    </row>
    <row r="1252" spans="24:38">
      <c r="X1252" s="46">
        <v>1248</v>
      </c>
      <c r="Y1252" s="1">
        <f t="shared" si="183"/>
        <v>46870</v>
      </c>
      <c r="Z1252" s="44">
        <f t="shared" si="184"/>
        <v>0</v>
      </c>
      <c r="AA1252" s="1" cm="1">
        <f t="array" ref="AA1252">IF(Z1252&gt;0,INDEX($M$40:$M$61,Z1252,1),AA1251)</f>
        <v>46717</v>
      </c>
      <c r="AB1252" s="1" cm="1">
        <f t="array" ref="AB1252">IF(Z1252&gt;0,INDEX($M$40:$M$61,Z1252+1,1),AB1251)</f>
        <v>47084</v>
      </c>
      <c r="AC1252" s="44">
        <f t="shared" si="185"/>
        <v>367</v>
      </c>
      <c r="AD1252" s="45">
        <f t="shared" si="186"/>
        <v>0.93679475149841429</v>
      </c>
      <c r="AE1252" s="45">
        <f t="shared" si="187"/>
        <v>0.91618540029828199</v>
      </c>
      <c r="AF1252" s="44">
        <f t="shared" si="190"/>
        <v>153</v>
      </c>
      <c r="AG1252" s="45">
        <f t="shared" si="188"/>
        <v>0.92814708351791686</v>
      </c>
      <c r="AH1252">
        <f t="shared" si="189"/>
        <v>2.1509152957153825E-2</v>
      </c>
      <c r="AI1252" s="40">
        <f ca="1"/>
        <v>2.1821824375809484E-2</v>
      </c>
      <c r="AJ1252" s="229">
        <v>-2E-3</v>
      </c>
      <c r="AK1252" s="230">
        <v>1.9509152957153823E-2</v>
      </c>
      <c r="AL1252" s="231">
        <v>0.93460459680808117</v>
      </c>
    </row>
    <row r="1253" spans="24:38">
      <c r="X1253" s="46">
        <v>1249</v>
      </c>
      <c r="Y1253" s="1">
        <f t="shared" si="183"/>
        <v>46871</v>
      </c>
      <c r="Z1253" s="44">
        <f t="shared" si="184"/>
        <v>0</v>
      </c>
      <c r="AA1253" s="1" cm="1">
        <f t="array" ref="AA1253">IF(Z1253&gt;0,INDEX($M$40:$M$61,Z1253,1),AA1252)</f>
        <v>46717</v>
      </c>
      <c r="AB1253" s="1" cm="1">
        <f t="array" ref="AB1253">IF(Z1253&gt;0,INDEX($M$40:$M$61,Z1253+1,1),AB1252)</f>
        <v>47084</v>
      </c>
      <c r="AC1253" s="44">
        <f t="shared" si="185"/>
        <v>367</v>
      </c>
      <c r="AD1253" s="45">
        <f t="shared" si="186"/>
        <v>0.93679475149841429</v>
      </c>
      <c r="AE1253" s="45">
        <f t="shared" si="187"/>
        <v>0.91618540029828199</v>
      </c>
      <c r="AF1253" s="44">
        <f t="shared" si="190"/>
        <v>154</v>
      </c>
      <c r="AG1253" s="45">
        <f t="shared" si="188"/>
        <v>0.92809082619843319</v>
      </c>
      <c r="AH1253">
        <f t="shared" si="189"/>
        <v>2.1509402765054222E-2</v>
      </c>
      <c r="AI1253" s="40">
        <f ca="1"/>
        <v>2.1821824375809484E-2</v>
      </c>
      <c r="AJ1253" s="229">
        <v>-2E-3</v>
      </c>
      <c r="AK1253" s="230">
        <v>1.9509402765054223E-2</v>
      </c>
      <c r="AL1253" s="231">
        <v>0.93455314003000967</v>
      </c>
    </row>
    <row r="1254" spans="24:38">
      <c r="X1254" s="46">
        <v>1250</v>
      </c>
      <c r="Y1254" s="1">
        <f t="shared" si="183"/>
        <v>46872</v>
      </c>
      <c r="Z1254" s="44">
        <f t="shared" si="184"/>
        <v>0</v>
      </c>
      <c r="AA1254" s="1" cm="1">
        <f t="array" ref="AA1254">IF(Z1254&gt;0,INDEX($M$40:$M$61,Z1254,1),AA1253)</f>
        <v>46717</v>
      </c>
      <c r="AB1254" s="1" cm="1">
        <f t="array" ref="AB1254">IF(Z1254&gt;0,INDEX($M$40:$M$61,Z1254+1,1),AB1253)</f>
        <v>47084</v>
      </c>
      <c r="AC1254" s="44">
        <f t="shared" si="185"/>
        <v>367</v>
      </c>
      <c r="AD1254" s="45">
        <f t="shared" si="186"/>
        <v>0.93679475149841429</v>
      </c>
      <c r="AE1254" s="45">
        <f t="shared" si="187"/>
        <v>0.91618540029828199</v>
      </c>
      <c r="AF1254" s="44">
        <f t="shared" si="190"/>
        <v>155</v>
      </c>
      <c r="AG1254" s="45">
        <f t="shared" si="188"/>
        <v>0.92803457228884645</v>
      </c>
      <c r="AH1254">
        <f t="shared" si="189"/>
        <v>2.1509652173262013E-2</v>
      </c>
      <c r="AI1254" s="40">
        <f ca="1"/>
        <v>2.182182437588942E-2</v>
      </c>
      <c r="AJ1254" s="229">
        <v>-2E-3</v>
      </c>
      <c r="AK1254" s="230">
        <v>1.9509652173262011E-2</v>
      </c>
      <c r="AL1254" s="231">
        <v>0.93450168608500772</v>
      </c>
    </row>
    <row r="1255" spans="24:38">
      <c r="X1255" s="46">
        <v>1251</v>
      </c>
      <c r="Y1255" s="1">
        <f t="shared" si="183"/>
        <v>46873</v>
      </c>
      <c r="Z1255" s="44">
        <f t="shared" si="184"/>
        <v>0</v>
      </c>
      <c r="AA1255" s="1" cm="1">
        <f t="array" ref="AA1255">IF(Z1255&gt;0,INDEX($M$40:$M$61,Z1255,1),AA1254)</f>
        <v>46717</v>
      </c>
      <c r="AB1255" s="1" cm="1">
        <f t="array" ref="AB1255">IF(Z1255&gt;0,INDEX($M$40:$M$61,Z1255+1,1),AB1254)</f>
        <v>47084</v>
      </c>
      <c r="AC1255" s="44">
        <f t="shared" si="185"/>
        <v>367</v>
      </c>
      <c r="AD1255" s="45">
        <f t="shared" si="186"/>
        <v>0.93679475149841429</v>
      </c>
      <c r="AE1255" s="45">
        <f t="shared" si="187"/>
        <v>0.91618540029828199</v>
      </c>
      <c r="AF1255" s="44">
        <f t="shared" si="190"/>
        <v>156</v>
      </c>
      <c r="AG1255" s="45">
        <f t="shared" si="188"/>
        <v>0.92797832178895023</v>
      </c>
      <c r="AH1255">
        <f t="shared" si="189"/>
        <v>2.1509901182735609E-2</v>
      </c>
      <c r="AI1255" s="40">
        <f ca="1"/>
        <v>2.1821824375809484E-2</v>
      </c>
      <c r="AJ1255" s="229">
        <v>-2E-3</v>
      </c>
      <c r="AK1255" s="230">
        <v>1.9509901182735608E-2</v>
      </c>
      <c r="AL1255" s="231">
        <v>0.93445023497291979</v>
      </c>
    </row>
    <row r="1256" spans="24:38">
      <c r="X1256" s="46">
        <v>1252</v>
      </c>
      <c r="Y1256" s="1">
        <f t="shared" si="183"/>
        <v>46874</v>
      </c>
      <c r="Z1256" s="44">
        <f t="shared" si="184"/>
        <v>0</v>
      </c>
      <c r="AA1256" s="1" cm="1">
        <f t="array" ref="AA1256">IF(Z1256&gt;0,INDEX($M$40:$M$61,Z1256,1),AA1255)</f>
        <v>46717</v>
      </c>
      <c r="AB1256" s="1" cm="1">
        <f t="array" ref="AB1256">IF(Z1256&gt;0,INDEX($M$40:$M$61,Z1256+1,1),AB1255)</f>
        <v>47084</v>
      </c>
      <c r="AC1256" s="44">
        <f t="shared" si="185"/>
        <v>367</v>
      </c>
      <c r="AD1256" s="45">
        <f t="shared" si="186"/>
        <v>0.93679475149841429</v>
      </c>
      <c r="AE1256" s="45">
        <f t="shared" si="187"/>
        <v>0.91618540029828199</v>
      </c>
      <c r="AF1256" s="44">
        <f t="shared" si="190"/>
        <v>157</v>
      </c>
      <c r="AG1256" s="45">
        <f t="shared" si="188"/>
        <v>0.9279220746985376</v>
      </c>
      <c r="AH1256">
        <f t="shared" si="189"/>
        <v>2.1510149794430528E-2</v>
      </c>
      <c r="AI1256" s="40">
        <f ca="1"/>
        <v>2.182182437588942E-2</v>
      </c>
      <c r="AJ1256" s="229">
        <v>-2E-3</v>
      </c>
      <c r="AK1256" s="230">
        <v>1.9510149794430526E-2</v>
      </c>
      <c r="AL1256" s="231">
        <v>0.93439878669358956</v>
      </c>
    </row>
    <row r="1257" spans="24:38">
      <c r="X1257" s="46">
        <v>1253</v>
      </c>
      <c r="Y1257" s="1">
        <f t="shared" si="183"/>
        <v>46875</v>
      </c>
      <c r="Z1257" s="44">
        <f t="shared" si="184"/>
        <v>0</v>
      </c>
      <c r="AA1257" s="1" cm="1">
        <f t="array" ref="AA1257">IF(Z1257&gt;0,INDEX($M$40:$M$61,Z1257,1),AA1256)</f>
        <v>46717</v>
      </c>
      <c r="AB1257" s="1" cm="1">
        <f t="array" ref="AB1257">IF(Z1257&gt;0,INDEX($M$40:$M$61,Z1257+1,1),AB1256)</f>
        <v>47084</v>
      </c>
      <c r="AC1257" s="44">
        <f t="shared" si="185"/>
        <v>367</v>
      </c>
      <c r="AD1257" s="45">
        <f t="shared" si="186"/>
        <v>0.93679475149841429</v>
      </c>
      <c r="AE1257" s="45">
        <f t="shared" si="187"/>
        <v>0.91618540029828199</v>
      </c>
      <c r="AF1257" s="44">
        <f t="shared" si="190"/>
        <v>158</v>
      </c>
      <c r="AG1257" s="45">
        <f t="shared" si="188"/>
        <v>0.92786583101740205</v>
      </c>
      <c r="AH1257">
        <f t="shared" si="189"/>
        <v>2.15103980092991E-2</v>
      </c>
      <c r="AI1257" s="40">
        <f ca="1"/>
        <v>2.1821824375809484E-2</v>
      </c>
      <c r="AJ1257" s="229">
        <v>-2E-3</v>
      </c>
      <c r="AK1257" s="230">
        <v>1.9510398009299101E-2</v>
      </c>
      <c r="AL1257" s="231">
        <v>0.93434734124686125</v>
      </c>
    </row>
    <row r="1258" spans="24:38">
      <c r="X1258" s="46">
        <v>1254</v>
      </c>
      <c r="Y1258" s="1">
        <f t="shared" si="183"/>
        <v>46876</v>
      </c>
      <c r="Z1258" s="44">
        <f t="shared" si="184"/>
        <v>0</v>
      </c>
      <c r="AA1258" s="1" cm="1">
        <f t="array" ref="AA1258">IF(Z1258&gt;0,INDEX($M$40:$M$61,Z1258,1),AA1257)</f>
        <v>46717</v>
      </c>
      <c r="AB1258" s="1" cm="1">
        <f t="array" ref="AB1258">IF(Z1258&gt;0,INDEX($M$40:$M$61,Z1258+1,1),AB1257)</f>
        <v>47084</v>
      </c>
      <c r="AC1258" s="44">
        <f t="shared" si="185"/>
        <v>367</v>
      </c>
      <c r="AD1258" s="45">
        <f t="shared" si="186"/>
        <v>0.93679475149841429</v>
      </c>
      <c r="AE1258" s="45">
        <f t="shared" si="187"/>
        <v>0.91618540029828199</v>
      </c>
      <c r="AF1258" s="44">
        <f t="shared" si="190"/>
        <v>159</v>
      </c>
      <c r="AG1258" s="45">
        <f t="shared" si="188"/>
        <v>0.92780959074533698</v>
      </c>
      <c r="AH1258">
        <f t="shared" si="189"/>
        <v>2.1510645828290667E-2</v>
      </c>
      <c r="AI1258" s="40">
        <f ca="1"/>
        <v>2.1821824375809484E-2</v>
      </c>
      <c r="AJ1258" s="229">
        <v>-2E-3</v>
      </c>
      <c r="AK1258" s="230">
        <v>1.9510645828290665E-2</v>
      </c>
      <c r="AL1258" s="231">
        <v>0.93429589863257878</v>
      </c>
    </row>
    <row r="1259" spans="24:38">
      <c r="X1259" s="46">
        <v>1255</v>
      </c>
      <c r="Y1259" s="1">
        <f t="shared" si="183"/>
        <v>46877</v>
      </c>
      <c r="Z1259" s="44">
        <f t="shared" si="184"/>
        <v>0</v>
      </c>
      <c r="AA1259" s="1" cm="1">
        <f t="array" ref="AA1259">IF(Z1259&gt;0,INDEX($M$40:$M$61,Z1259,1),AA1258)</f>
        <v>46717</v>
      </c>
      <c r="AB1259" s="1" cm="1">
        <f t="array" ref="AB1259">IF(Z1259&gt;0,INDEX($M$40:$M$61,Z1259+1,1),AB1258)</f>
        <v>47084</v>
      </c>
      <c r="AC1259" s="44">
        <f t="shared" si="185"/>
        <v>367</v>
      </c>
      <c r="AD1259" s="45">
        <f t="shared" si="186"/>
        <v>0.93679475149841429</v>
      </c>
      <c r="AE1259" s="45">
        <f t="shared" si="187"/>
        <v>0.91618540029828199</v>
      </c>
      <c r="AF1259" s="44">
        <f t="shared" si="190"/>
        <v>160</v>
      </c>
      <c r="AG1259" s="45">
        <f t="shared" si="188"/>
        <v>0.92775335388213553</v>
      </c>
      <c r="AH1259">
        <f t="shared" si="189"/>
        <v>2.1510893252351608E-2</v>
      </c>
      <c r="AI1259" s="40">
        <f ca="1"/>
        <v>2.1821824375809484E-2</v>
      </c>
      <c r="AJ1259" s="229">
        <v>-2E-3</v>
      </c>
      <c r="AK1259" s="230">
        <v>1.9510893252351606E-2</v>
      </c>
      <c r="AL1259" s="231">
        <v>0.93424445885058616</v>
      </c>
    </row>
    <row r="1260" spans="24:38">
      <c r="X1260" s="46">
        <v>1256</v>
      </c>
      <c r="Y1260" s="1">
        <f t="shared" si="183"/>
        <v>46878</v>
      </c>
      <c r="Z1260" s="44">
        <f t="shared" si="184"/>
        <v>0</v>
      </c>
      <c r="AA1260" s="1" cm="1">
        <f t="array" ref="AA1260">IF(Z1260&gt;0,INDEX($M$40:$M$61,Z1260,1),AA1259)</f>
        <v>46717</v>
      </c>
      <c r="AB1260" s="1" cm="1">
        <f t="array" ref="AB1260">IF(Z1260&gt;0,INDEX($M$40:$M$61,Z1260+1,1),AB1259)</f>
        <v>47084</v>
      </c>
      <c r="AC1260" s="44">
        <f t="shared" si="185"/>
        <v>367</v>
      </c>
      <c r="AD1260" s="45">
        <f t="shared" si="186"/>
        <v>0.93679475149841429</v>
      </c>
      <c r="AE1260" s="45">
        <f t="shared" si="187"/>
        <v>0.91618540029828199</v>
      </c>
      <c r="AF1260" s="44">
        <f t="shared" si="190"/>
        <v>161</v>
      </c>
      <c r="AG1260" s="45">
        <f t="shared" si="188"/>
        <v>0.92769712042759123</v>
      </c>
      <c r="AH1260">
        <f t="shared" si="189"/>
        <v>2.1511140282425185E-2</v>
      </c>
      <c r="AI1260" s="40">
        <f ca="1"/>
        <v>2.1821824375809484E-2</v>
      </c>
      <c r="AJ1260" s="229">
        <v>-2E-3</v>
      </c>
      <c r="AK1260" s="230">
        <v>1.9511140282425184E-2</v>
      </c>
      <c r="AL1260" s="231">
        <v>0.93419302190072762</v>
      </c>
    </row>
    <row r="1261" spans="24:38">
      <c r="X1261" s="46">
        <v>1257</v>
      </c>
      <c r="Y1261" s="1">
        <f t="shared" si="183"/>
        <v>46879</v>
      </c>
      <c r="Z1261" s="44">
        <f t="shared" si="184"/>
        <v>0</v>
      </c>
      <c r="AA1261" s="1" cm="1">
        <f t="array" ref="AA1261">IF(Z1261&gt;0,INDEX($M$40:$M$61,Z1261,1),AA1260)</f>
        <v>46717</v>
      </c>
      <c r="AB1261" s="1" cm="1">
        <f t="array" ref="AB1261">IF(Z1261&gt;0,INDEX($M$40:$M$61,Z1261+1,1),AB1260)</f>
        <v>47084</v>
      </c>
      <c r="AC1261" s="44">
        <f t="shared" si="185"/>
        <v>367</v>
      </c>
      <c r="AD1261" s="45">
        <f t="shared" si="186"/>
        <v>0.93679475149841429</v>
      </c>
      <c r="AE1261" s="45">
        <f t="shared" si="187"/>
        <v>0.91618540029828199</v>
      </c>
      <c r="AF1261" s="44">
        <f t="shared" si="190"/>
        <v>162</v>
      </c>
      <c r="AG1261" s="45">
        <f t="shared" si="188"/>
        <v>0.92764089038149755</v>
      </c>
      <c r="AH1261">
        <f t="shared" si="189"/>
        <v>2.1511386919451685E-2</v>
      </c>
      <c r="AI1261" s="40">
        <f ca="1"/>
        <v>2.1821824375809484E-2</v>
      </c>
      <c r="AJ1261" s="229">
        <v>-2E-3</v>
      </c>
      <c r="AK1261" s="230">
        <v>1.9511386919451687E-2</v>
      </c>
      <c r="AL1261" s="231">
        <v>0.93414158778284706</v>
      </c>
    </row>
    <row r="1262" spans="24:38">
      <c r="X1262" s="46">
        <v>1258</v>
      </c>
      <c r="Y1262" s="1">
        <f t="shared" si="183"/>
        <v>46880</v>
      </c>
      <c r="Z1262" s="44">
        <f t="shared" si="184"/>
        <v>0</v>
      </c>
      <c r="AA1262" s="1" cm="1">
        <f t="array" ref="AA1262">IF(Z1262&gt;0,INDEX($M$40:$M$61,Z1262,1),AA1261)</f>
        <v>46717</v>
      </c>
      <c r="AB1262" s="1" cm="1">
        <f t="array" ref="AB1262">IF(Z1262&gt;0,INDEX($M$40:$M$61,Z1262+1,1),AB1261)</f>
        <v>47084</v>
      </c>
      <c r="AC1262" s="44">
        <f t="shared" si="185"/>
        <v>367</v>
      </c>
      <c r="AD1262" s="45">
        <f t="shared" si="186"/>
        <v>0.93679475149841429</v>
      </c>
      <c r="AE1262" s="45">
        <f t="shared" si="187"/>
        <v>0.91618540029828199</v>
      </c>
      <c r="AF1262" s="44">
        <f t="shared" si="190"/>
        <v>163</v>
      </c>
      <c r="AG1262" s="45">
        <f t="shared" si="188"/>
        <v>0.92758466374364756</v>
      </c>
      <c r="AH1262">
        <f t="shared" si="189"/>
        <v>2.1511633164368514E-2</v>
      </c>
      <c r="AI1262" s="40">
        <f ca="1"/>
        <v>2.182182437588942E-2</v>
      </c>
      <c r="AJ1262" s="229">
        <v>-2E-3</v>
      </c>
      <c r="AK1262" s="230">
        <v>1.9511633164368512E-2</v>
      </c>
      <c r="AL1262" s="231">
        <v>0.9340901564967885</v>
      </c>
    </row>
    <row r="1263" spans="24:38">
      <c r="X1263" s="46">
        <v>1259</v>
      </c>
      <c r="Y1263" s="1">
        <f t="shared" si="183"/>
        <v>46881</v>
      </c>
      <c r="Z1263" s="44">
        <f t="shared" si="184"/>
        <v>0</v>
      </c>
      <c r="AA1263" s="1" cm="1">
        <f t="array" ref="AA1263">IF(Z1263&gt;0,INDEX($M$40:$M$61,Z1263,1),AA1262)</f>
        <v>46717</v>
      </c>
      <c r="AB1263" s="1" cm="1">
        <f t="array" ref="AB1263">IF(Z1263&gt;0,INDEX($M$40:$M$61,Z1263+1,1),AB1262)</f>
        <v>47084</v>
      </c>
      <c r="AC1263" s="44">
        <f t="shared" si="185"/>
        <v>367</v>
      </c>
      <c r="AD1263" s="45">
        <f t="shared" si="186"/>
        <v>0.93679475149841429</v>
      </c>
      <c r="AE1263" s="45">
        <f t="shared" si="187"/>
        <v>0.91618540029828199</v>
      </c>
      <c r="AF1263" s="44">
        <f t="shared" si="190"/>
        <v>164</v>
      </c>
      <c r="AG1263" s="45">
        <f t="shared" si="188"/>
        <v>0.92752844051383521</v>
      </c>
      <c r="AH1263">
        <f t="shared" si="189"/>
        <v>2.1511879018109855E-2</v>
      </c>
      <c r="AI1263" s="40">
        <f ca="1"/>
        <v>2.1821824375809484E-2</v>
      </c>
      <c r="AJ1263" s="229">
        <v>-2E-3</v>
      </c>
      <c r="AK1263" s="230">
        <v>1.9511879018109857E-2</v>
      </c>
      <c r="AL1263" s="231">
        <v>0.93403872804239652</v>
      </c>
    </row>
    <row r="1264" spans="24:38">
      <c r="X1264" s="46">
        <v>1260</v>
      </c>
      <c r="Y1264" s="1">
        <f t="shared" si="183"/>
        <v>46882</v>
      </c>
      <c r="Z1264" s="44">
        <f t="shared" si="184"/>
        <v>0</v>
      </c>
      <c r="AA1264" s="1" cm="1">
        <f t="array" ref="AA1264">IF(Z1264&gt;0,INDEX($M$40:$M$61,Z1264,1),AA1263)</f>
        <v>46717</v>
      </c>
      <c r="AB1264" s="1" cm="1">
        <f t="array" ref="AB1264">IF(Z1264&gt;0,INDEX($M$40:$M$61,Z1264+1,1),AB1263)</f>
        <v>47084</v>
      </c>
      <c r="AC1264" s="44">
        <f t="shared" si="185"/>
        <v>367</v>
      </c>
      <c r="AD1264" s="45">
        <f t="shared" si="186"/>
        <v>0.93679475149841429</v>
      </c>
      <c r="AE1264" s="45">
        <f t="shared" si="187"/>
        <v>0.91618540029828199</v>
      </c>
      <c r="AF1264" s="44">
        <f t="shared" si="190"/>
        <v>165</v>
      </c>
      <c r="AG1264" s="45">
        <f t="shared" si="188"/>
        <v>0.92747222069185353</v>
      </c>
      <c r="AH1264">
        <f t="shared" si="189"/>
        <v>2.1512124481607192E-2</v>
      </c>
      <c r="AI1264" s="40">
        <f ca="1"/>
        <v>2.1821824375809484E-2</v>
      </c>
      <c r="AJ1264" s="229">
        <v>-2E-3</v>
      </c>
      <c r="AK1264" s="230">
        <v>1.951212448160719E-2</v>
      </c>
      <c r="AL1264" s="231">
        <v>0.93398730241951466</v>
      </c>
    </row>
    <row r="1265" spans="24:38">
      <c r="X1265" s="46">
        <v>1261</v>
      </c>
      <c r="Y1265" s="1">
        <f t="shared" si="183"/>
        <v>46883</v>
      </c>
      <c r="Z1265" s="44">
        <f t="shared" si="184"/>
        <v>0</v>
      </c>
      <c r="AA1265" s="1" cm="1">
        <f t="array" ref="AA1265">IF(Z1265&gt;0,INDEX($M$40:$M$61,Z1265,1),AA1264)</f>
        <v>46717</v>
      </c>
      <c r="AB1265" s="1" cm="1">
        <f t="array" ref="AB1265">IF(Z1265&gt;0,INDEX($M$40:$M$61,Z1265+1,1),AB1264)</f>
        <v>47084</v>
      </c>
      <c r="AC1265" s="44">
        <f t="shared" si="185"/>
        <v>367</v>
      </c>
      <c r="AD1265" s="45">
        <f t="shared" si="186"/>
        <v>0.93679475149841429</v>
      </c>
      <c r="AE1265" s="45">
        <f t="shared" si="187"/>
        <v>0.91618540029828199</v>
      </c>
      <c r="AF1265" s="44">
        <f t="shared" si="190"/>
        <v>166</v>
      </c>
      <c r="AG1265" s="45">
        <f t="shared" si="188"/>
        <v>0.92741600427749604</v>
      </c>
      <c r="AH1265">
        <f t="shared" si="189"/>
        <v>2.1512369555788922E-2</v>
      </c>
      <c r="AI1265" s="40">
        <f ca="1"/>
        <v>2.182182437588942E-2</v>
      </c>
      <c r="AJ1265" s="229">
        <v>-2E-3</v>
      </c>
      <c r="AK1265" s="230">
        <v>1.9512369555788923E-2</v>
      </c>
      <c r="AL1265" s="231">
        <v>0.93393587962798719</v>
      </c>
    </row>
    <row r="1266" spans="24:38">
      <c r="X1266" s="46">
        <v>1262</v>
      </c>
      <c r="Y1266" s="1">
        <f t="shared" si="183"/>
        <v>46884</v>
      </c>
      <c r="Z1266" s="44">
        <f t="shared" si="184"/>
        <v>0</v>
      </c>
      <c r="AA1266" s="1" cm="1">
        <f t="array" ref="AA1266">IF(Z1266&gt;0,INDEX($M$40:$M$61,Z1266,1),AA1265)</f>
        <v>46717</v>
      </c>
      <c r="AB1266" s="1" cm="1">
        <f t="array" ref="AB1266">IF(Z1266&gt;0,INDEX($M$40:$M$61,Z1266+1,1),AB1265)</f>
        <v>47084</v>
      </c>
      <c r="AC1266" s="44">
        <f t="shared" si="185"/>
        <v>367</v>
      </c>
      <c r="AD1266" s="45">
        <f t="shared" si="186"/>
        <v>0.93679475149841429</v>
      </c>
      <c r="AE1266" s="45">
        <f t="shared" si="187"/>
        <v>0.91618540029828199</v>
      </c>
      <c r="AF1266" s="44">
        <f t="shared" si="190"/>
        <v>167</v>
      </c>
      <c r="AG1266" s="45">
        <f t="shared" si="188"/>
        <v>0.92735979127055634</v>
      </c>
      <c r="AH1266">
        <f t="shared" si="189"/>
        <v>2.1512614241580477E-2</v>
      </c>
      <c r="AI1266" s="40">
        <f ca="1"/>
        <v>2.1821824375809484E-2</v>
      </c>
      <c r="AJ1266" s="229">
        <v>-2E-3</v>
      </c>
      <c r="AK1266" s="230">
        <v>1.9512614241580475E-2</v>
      </c>
      <c r="AL1266" s="231">
        <v>0.93388445966765843</v>
      </c>
    </row>
    <row r="1267" spans="24:38">
      <c r="X1267" s="46">
        <v>1263</v>
      </c>
      <c r="Y1267" s="1">
        <f t="shared" si="183"/>
        <v>46885</v>
      </c>
      <c r="Z1267" s="44">
        <f t="shared" si="184"/>
        <v>0</v>
      </c>
      <c r="AA1267" s="1" cm="1">
        <f t="array" ref="AA1267">IF(Z1267&gt;0,INDEX($M$40:$M$61,Z1267,1),AA1266)</f>
        <v>46717</v>
      </c>
      <c r="AB1267" s="1" cm="1">
        <f t="array" ref="AB1267">IF(Z1267&gt;0,INDEX($M$40:$M$61,Z1267+1,1),AB1266)</f>
        <v>47084</v>
      </c>
      <c r="AC1267" s="44">
        <f t="shared" si="185"/>
        <v>367</v>
      </c>
      <c r="AD1267" s="45">
        <f t="shared" si="186"/>
        <v>0.93679475149841429</v>
      </c>
      <c r="AE1267" s="45">
        <f t="shared" si="187"/>
        <v>0.91618540029828199</v>
      </c>
      <c r="AF1267" s="44">
        <f t="shared" si="190"/>
        <v>168</v>
      </c>
      <c r="AG1267" s="45">
        <f t="shared" si="188"/>
        <v>0.92730358167082771</v>
      </c>
      <c r="AH1267">
        <f t="shared" si="189"/>
        <v>2.1512858539904447E-2</v>
      </c>
      <c r="AI1267" s="40">
        <f ca="1"/>
        <v>2.1821824375809484E-2</v>
      </c>
      <c r="AJ1267" s="229">
        <v>-2E-3</v>
      </c>
      <c r="AK1267" s="230">
        <v>1.9512858539904449E-2</v>
      </c>
      <c r="AL1267" s="231">
        <v>0.93383304253837218</v>
      </c>
    </row>
    <row r="1268" spans="24:38">
      <c r="X1268" s="46">
        <v>1264</v>
      </c>
      <c r="Y1268" s="1">
        <f t="shared" si="183"/>
        <v>46886</v>
      </c>
      <c r="Z1268" s="44">
        <f t="shared" si="184"/>
        <v>0</v>
      </c>
      <c r="AA1268" s="1" cm="1">
        <f t="array" ref="AA1268">IF(Z1268&gt;0,INDEX($M$40:$M$61,Z1268,1),AA1267)</f>
        <v>46717</v>
      </c>
      <c r="AB1268" s="1" cm="1">
        <f t="array" ref="AB1268">IF(Z1268&gt;0,INDEX($M$40:$M$61,Z1268+1,1),AB1267)</f>
        <v>47084</v>
      </c>
      <c r="AC1268" s="44">
        <f t="shared" si="185"/>
        <v>367</v>
      </c>
      <c r="AD1268" s="45">
        <f t="shared" si="186"/>
        <v>0.93679475149841429</v>
      </c>
      <c r="AE1268" s="45">
        <f t="shared" si="187"/>
        <v>0.91618540029828199</v>
      </c>
      <c r="AF1268" s="44">
        <f t="shared" si="190"/>
        <v>169</v>
      </c>
      <c r="AG1268" s="45">
        <f t="shared" si="188"/>
        <v>0.92724737547810376</v>
      </c>
      <c r="AH1268">
        <f t="shared" si="189"/>
        <v>2.1513102451680428E-2</v>
      </c>
      <c r="AI1268" s="40">
        <f ca="1"/>
        <v>2.1821824375809484E-2</v>
      </c>
      <c r="AJ1268" s="229">
        <v>-2E-3</v>
      </c>
      <c r="AK1268" s="230">
        <v>1.9513102451680427E-2</v>
      </c>
      <c r="AL1268" s="231">
        <v>0.93378162823997291</v>
      </c>
    </row>
    <row r="1269" spans="24:38">
      <c r="X1269" s="46">
        <v>1265</v>
      </c>
      <c r="Y1269" s="1">
        <f t="shared" si="183"/>
        <v>46887</v>
      </c>
      <c r="Z1269" s="44">
        <f t="shared" si="184"/>
        <v>0</v>
      </c>
      <c r="AA1269" s="1" cm="1">
        <f t="array" ref="AA1269">IF(Z1269&gt;0,INDEX($M$40:$M$61,Z1269,1),AA1268)</f>
        <v>46717</v>
      </c>
      <c r="AB1269" s="1" cm="1">
        <f t="array" ref="AB1269">IF(Z1269&gt;0,INDEX($M$40:$M$61,Z1269+1,1),AB1268)</f>
        <v>47084</v>
      </c>
      <c r="AC1269" s="44">
        <f t="shared" si="185"/>
        <v>367</v>
      </c>
      <c r="AD1269" s="45">
        <f t="shared" si="186"/>
        <v>0.93679475149841429</v>
      </c>
      <c r="AE1269" s="45">
        <f t="shared" si="187"/>
        <v>0.91618540029828199</v>
      </c>
      <c r="AF1269" s="44">
        <f t="shared" si="190"/>
        <v>170</v>
      </c>
      <c r="AG1269" s="45">
        <f t="shared" si="188"/>
        <v>0.92719117269217777</v>
      </c>
      <c r="AH1269">
        <f t="shared" si="189"/>
        <v>2.1513345977825189E-2</v>
      </c>
      <c r="AI1269" s="40">
        <f ca="1"/>
        <v>2.182182437588942E-2</v>
      </c>
      <c r="AJ1269" s="229">
        <v>-2E-3</v>
      </c>
      <c r="AK1269" s="230">
        <v>1.951334597782519E-2</v>
      </c>
      <c r="AL1269" s="231">
        <v>0.93373021677230428</v>
      </c>
    </row>
    <row r="1270" spans="24:38">
      <c r="X1270" s="46">
        <v>1266</v>
      </c>
      <c r="Y1270" s="1">
        <f t="shared" si="183"/>
        <v>46888</v>
      </c>
      <c r="Z1270" s="44">
        <f t="shared" si="184"/>
        <v>0</v>
      </c>
      <c r="AA1270" s="1" cm="1">
        <f t="array" ref="AA1270">IF(Z1270&gt;0,INDEX($M$40:$M$61,Z1270,1),AA1269)</f>
        <v>46717</v>
      </c>
      <c r="AB1270" s="1" cm="1">
        <f t="array" ref="AB1270">IF(Z1270&gt;0,INDEX($M$40:$M$61,Z1270+1,1),AB1269)</f>
        <v>47084</v>
      </c>
      <c r="AC1270" s="44">
        <f t="shared" si="185"/>
        <v>367</v>
      </c>
      <c r="AD1270" s="45">
        <f t="shared" si="186"/>
        <v>0.93679475149841429</v>
      </c>
      <c r="AE1270" s="45">
        <f t="shared" si="187"/>
        <v>0.91618540029828199</v>
      </c>
      <c r="AF1270" s="44">
        <f t="shared" si="190"/>
        <v>171</v>
      </c>
      <c r="AG1270" s="45">
        <f t="shared" si="188"/>
        <v>0.92713497331284356</v>
      </c>
      <c r="AH1270">
        <f t="shared" si="189"/>
        <v>2.1513589119252458E-2</v>
      </c>
      <c r="AI1270" s="40">
        <f ca="1"/>
        <v>2.1821824375809484E-2</v>
      </c>
      <c r="AJ1270" s="229">
        <v>-2E-3</v>
      </c>
      <c r="AK1270" s="230">
        <v>1.951358911925246E-2</v>
      </c>
      <c r="AL1270" s="231">
        <v>0.93367880813521087</v>
      </c>
    </row>
    <row r="1271" spans="24:38">
      <c r="X1271" s="46">
        <v>1267</v>
      </c>
      <c r="Y1271" s="1">
        <f t="shared" si="183"/>
        <v>46889</v>
      </c>
      <c r="Z1271" s="44">
        <f t="shared" si="184"/>
        <v>0</v>
      </c>
      <c r="AA1271" s="1" cm="1">
        <f t="array" ref="AA1271">IF(Z1271&gt;0,INDEX($M$40:$M$61,Z1271,1),AA1270)</f>
        <v>46717</v>
      </c>
      <c r="AB1271" s="1" cm="1">
        <f t="array" ref="AB1271">IF(Z1271&gt;0,INDEX($M$40:$M$61,Z1271+1,1),AB1270)</f>
        <v>47084</v>
      </c>
      <c r="AC1271" s="44">
        <f t="shared" si="185"/>
        <v>367</v>
      </c>
      <c r="AD1271" s="45">
        <f t="shared" si="186"/>
        <v>0.93679475149841429</v>
      </c>
      <c r="AE1271" s="45">
        <f t="shared" si="187"/>
        <v>0.91618540029828199</v>
      </c>
      <c r="AF1271" s="44">
        <f t="shared" si="190"/>
        <v>172</v>
      </c>
      <c r="AG1271" s="45">
        <f t="shared" si="188"/>
        <v>0.92707877733989452</v>
      </c>
      <c r="AH1271">
        <f t="shared" si="189"/>
        <v>2.1513831876873196E-2</v>
      </c>
      <c r="AI1271" s="40">
        <f ca="1"/>
        <v>2.1821824375809484E-2</v>
      </c>
      <c r="AJ1271" s="229">
        <v>-2E-3</v>
      </c>
      <c r="AK1271" s="230">
        <v>1.9513831876873194E-2</v>
      </c>
      <c r="AL1271" s="231">
        <v>0.9336274023285368</v>
      </c>
    </row>
    <row r="1272" spans="24:38">
      <c r="X1272" s="46">
        <v>1268</v>
      </c>
      <c r="Y1272" s="1">
        <f t="shared" si="183"/>
        <v>46890</v>
      </c>
      <c r="Z1272" s="44">
        <f t="shared" si="184"/>
        <v>0</v>
      </c>
      <c r="AA1272" s="1" cm="1">
        <f t="array" ref="AA1272">IF(Z1272&gt;0,INDEX($M$40:$M$61,Z1272,1),AA1271)</f>
        <v>46717</v>
      </c>
      <c r="AB1272" s="1" cm="1">
        <f t="array" ref="AB1272">IF(Z1272&gt;0,INDEX($M$40:$M$61,Z1272+1,1),AB1271)</f>
        <v>47084</v>
      </c>
      <c r="AC1272" s="44">
        <f t="shared" si="185"/>
        <v>367</v>
      </c>
      <c r="AD1272" s="45">
        <f t="shared" si="186"/>
        <v>0.93679475149841429</v>
      </c>
      <c r="AE1272" s="45">
        <f t="shared" si="187"/>
        <v>0.91618540029828199</v>
      </c>
      <c r="AF1272" s="44">
        <f t="shared" si="190"/>
        <v>173</v>
      </c>
      <c r="AG1272" s="45">
        <f t="shared" si="188"/>
        <v>0.92702258477312405</v>
      </c>
      <c r="AH1272">
        <f t="shared" si="189"/>
        <v>2.1514074251595523E-2</v>
      </c>
      <c r="AI1272" s="40">
        <f ca="1"/>
        <v>2.182182437588942E-2</v>
      </c>
      <c r="AJ1272" s="229">
        <v>-2E-3</v>
      </c>
      <c r="AK1272" s="230">
        <v>1.9514074251595522E-2</v>
      </c>
      <c r="AL1272" s="231">
        <v>0.93357599935212598</v>
      </c>
    </row>
    <row r="1273" spans="24:38">
      <c r="X1273" s="46">
        <v>1269</v>
      </c>
      <c r="Y1273" s="1">
        <f t="shared" si="183"/>
        <v>46891</v>
      </c>
      <c r="Z1273" s="44">
        <f t="shared" si="184"/>
        <v>0</v>
      </c>
      <c r="AA1273" s="1" cm="1">
        <f t="array" ref="AA1273">IF(Z1273&gt;0,INDEX($M$40:$M$61,Z1273,1),AA1272)</f>
        <v>46717</v>
      </c>
      <c r="AB1273" s="1" cm="1">
        <f t="array" ref="AB1273">IF(Z1273&gt;0,INDEX($M$40:$M$61,Z1273+1,1),AB1272)</f>
        <v>47084</v>
      </c>
      <c r="AC1273" s="44">
        <f t="shared" si="185"/>
        <v>367</v>
      </c>
      <c r="AD1273" s="45">
        <f t="shared" si="186"/>
        <v>0.93679475149841429</v>
      </c>
      <c r="AE1273" s="45">
        <f t="shared" si="187"/>
        <v>0.91618540029828199</v>
      </c>
      <c r="AF1273" s="44">
        <f t="shared" si="190"/>
        <v>174</v>
      </c>
      <c r="AG1273" s="45">
        <f t="shared" si="188"/>
        <v>0.92696639561232586</v>
      </c>
      <c r="AH1273">
        <f t="shared" si="189"/>
        <v>2.1514316244324566E-2</v>
      </c>
      <c r="AI1273" s="40">
        <f ca="1"/>
        <v>2.1821824375809484E-2</v>
      </c>
      <c r="AJ1273" s="229">
        <v>-2E-3</v>
      </c>
      <c r="AK1273" s="230">
        <v>1.9514316244324564E-2</v>
      </c>
      <c r="AL1273" s="231">
        <v>0.93352459920582287</v>
      </c>
    </row>
    <row r="1274" spans="24:38">
      <c r="X1274" s="46">
        <v>1270</v>
      </c>
      <c r="Y1274" s="1">
        <f t="shared" si="183"/>
        <v>46892</v>
      </c>
      <c r="Z1274" s="44">
        <f t="shared" si="184"/>
        <v>0</v>
      </c>
      <c r="AA1274" s="1" cm="1">
        <f t="array" ref="AA1274">IF(Z1274&gt;0,INDEX($M$40:$M$61,Z1274,1),AA1273)</f>
        <v>46717</v>
      </c>
      <c r="AB1274" s="1" cm="1">
        <f t="array" ref="AB1274">IF(Z1274&gt;0,INDEX($M$40:$M$61,Z1274+1,1),AB1273)</f>
        <v>47084</v>
      </c>
      <c r="AC1274" s="44">
        <f t="shared" si="185"/>
        <v>367</v>
      </c>
      <c r="AD1274" s="45">
        <f t="shared" si="186"/>
        <v>0.93679475149841429</v>
      </c>
      <c r="AE1274" s="45">
        <f t="shared" si="187"/>
        <v>0.91618540029828199</v>
      </c>
      <c r="AF1274" s="44">
        <f t="shared" si="190"/>
        <v>175</v>
      </c>
      <c r="AG1274" s="45">
        <f t="shared" si="188"/>
        <v>0.92691020985729344</v>
      </c>
      <c r="AH1274">
        <f t="shared" si="189"/>
        <v>2.1514557855962693E-2</v>
      </c>
      <c r="AI1274" s="40">
        <f ca="1"/>
        <v>2.1821824375809484E-2</v>
      </c>
      <c r="AJ1274" s="229">
        <v>-2E-3</v>
      </c>
      <c r="AK1274" s="230">
        <v>1.9514557855962691E-2</v>
      </c>
      <c r="AL1274" s="231">
        <v>0.93347320188947147</v>
      </c>
    </row>
    <row r="1275" spans="24:38">
      <c r="X1275" s="46">
        <v>1271</v>
      </c>
      <c r="Y1275" s="1">
        <f t="shared" si="183"/>
        <v>46893</v>
      </c>
      <c r="Z1275" s="44">
        <f t="shared" si="184"/>
        <v>0</v>
      </c>
      <c r="AA1275" s="1" cm="1">
        <f t="array" ref="AA1275">IF(Z1275&gt;0,INDEX($M$40:$M$61,Z1275,1),AA1274)</f>
        <v>46717</v>
      </c>
      <c r="AB1275" s="1" cm="1">
        <f t="array" ref="AB1275">IF(Z1275&gt;0,INDEX($M$40:$M$61,Z1275+1,1),AB1274)</f>
        <v>47084</v>
      </c>
      <c r="AC1275" s="44">
        <f t="shared" si="185"/>
        <v>367</v>
      </c>
      <c r="AD1275" s="45">
        <f t="shared" si="186"/>
        <v>0.93679475149841429</v>
      </c>
      <c r="AE1275" s="45">
        <f t="shared" si="187"/>
        <v>0.91618540029828199</v>
      </c>
      <c r="AF1275" s="44">
        <f t="shared" si="190"/>
        <v>176</v>
      </c>
      <c r="AG1275" s="45">
        <f t="shared" si="188"/>
        <v>0.92685402750782031</v>
      </c>
      <c r="AH1275">
        <f t="shared" si="189"/>
        <v>2.1514799087409438E-2</v>
      </c>
      <c r="AI1275" s="40">
        <f ca="1"/>
        <v>2.182182437588942E-2</v>
      </c>
      <c r="AJ1275" s="229">
        <v>-2E-3</v>
      </c>
      <c r="AK1275" s="230">
        <v>1.951479908740944E-2</v>
      </c>
      <c r="AL1275" s="231">
        <v>0.93342180740291592</v>
      </c>
    </row>
    <row r="1276" spans="24:38">
      <c r="X1276" s="46">
        <v>1272</v>
      </c>
      <c r="Y1276" s="1">
        <f t="shared" si="183"/>
        <v>46894</v>
      </c>
      <c r="Z1276" s="44">
        <f t="shared" si="184"/>
        <v>0</v>
      </c>
      <c r="AA1276" s="1" cm="1">
        <f t="array" ref="AA1276">IF(Z1276&gt;0,INDEX($M$40:$M$61,Z1276,1),AA1275)</f>
        <v>46717</v>
      </c>
      <c r="AB1276" s="1" cm="1">
        <f t="array" ref="AB1276">IF(Z1276&gt;0,INDEX($M$40:$M$61,Z1276+1,1),AB1275)</f>
        <v>47084</v>
      </c>
      <c r="AC1276" s="44">
        <f t="shared" si="185"/>
        <v>367</v>
      </c>
      <c r="AD1276" s="45">
        <f t="shared" si="186"/>
        <v>0.93679475149841429</v>
      </c>
      <c r="AE1276" s="45">
        <f t="shared" si="187"/>
        <v>0.91618540029828199</v>
      </c>
      <c r="AF1276" s="44">
        <f t="shared" si="190"/>
        <v>177</v>
      </c>
      <c r="AG1276" s="45">
        <f t="shared" si="188"/>
        <v>0.92679784856370029</v>
      </c>
      <c r="AH1276">
        <f t="shared" si="189"/>
        <v>2.1515039939561397E-2</v>
      </c>
      <c r="AI1276" s="40">
        <f ca="1"/>
        <v>2.1821824375809484E-2</v>
      </c>
      <c r="AJ1276" s="229">
        <v>-2E-3</v>
      </c>
      <c r="AK1276" s="230">
        <v>1.9515039939561399E-2</v>
      </c>
      <c r="AL1276" s="231">
        <v>0.93337041574600066</v>
      </c>
    </row>
    <row r="1277" spans="24:38">
      <c r="X1277" s="46">
        <v>1273</v>
      </c>
      <c r="Y1277" s="1">
        <f t="shared" si="183"/>
        <v>46895</v>
      </c>
      <c r="Z1277" s="44">
        <f t="shared" si="184"/>
        <v>0</v>
      </c>
      <c r="AA1277" s="1" cm="1">
        <f t="array" ref="AA1277">IF(Z1277&gt;0,INDEX($M$40:$M$61,Z1277,1),AA1276)</f>
        <v>46717</v>
      </c>
      <c r="AB1277" s="1" cm="1">
        <f t="array" ref="AB1277">IF(Z1277&gt;0,INDEX($M$40:$M$61,Z1277+1,1),AB1276)</f>
        <v>47084</v>
      </c>
      <c r="AC1277" s="44">
        <f t="shared" si="185"/>
        <v>367</v>
      </c>
      <c r="AD1277" s="45">
        <f t="shared" si="186"/>
        <v>0.93679475149841429</v>
      </c>
      <c r="AE1277" s="45">
        <f t="shared" si="187"/>
        <v>0.91618540029828199</v>
      </c>
      <c r="AF1277" s="44">
        <f t="shared" si="190"/>
        <v>178</v>
      </c>
      <c r="AG1277" s="45">
        <f t="shared" si="188"/>
        <v>0.92674167302472665</v>
      </c>
      <c r="AH1277">
        <f t="shared" si="189"/>
        <v>2.1515280413312528E-2</v>
      </c>
      <c r="AI1277" s="40">
        <f ca="1"/>
        <v>2.1821824375809484E-2</v>
      </c>
      <c r="AJ1277" s="229">
        <v>-2E-3</v>
      </c>
      <c r="AK1277" s="230">
        <v>1.9515280413312526E-2</v>
      </c>
      <c r="AL1277" s="231">
        <v>0.93331902691856972</v>
      </c>
    </row>
    <row r="1278" spans="24:38">
      <c r="X1278" s="46">
        <v>1274</v>
      </c>
      <c r="Y1278" s="1">
        <f t="shared" si="183"/>
        <v>46896</v>
      </c>
      <c r="Z1278" s="44">
        <f t="shared" si="184"/>
        <v>0</v>
      </c>
      <c r="AA1278" s="1" cm="1">
        <f t="array" ref="AA1278">IF(Z1278&gt;0,INDEX($M$40:$M$61,Z1278,1),AA1277)</f>
        <v>46717</v>
      </c>
      <c r="AB1278" s="1" cm="1">
        <f t="array" ref="AB1278">IF(Z1278&gt;0,INDEX($M$40:$M$61,Z1278+1,1),AB1277)</f>
        <v>47084</v>
      </c>
      <c r="AC1278" s="44">
        <f t="shared" si="185"/>
        <v>367</v>
      </c>
      <c r="AD1278" s="45">
        <f t="shared" si="186"/>
        <v>0.93679475149841429</v>
      </c>
      <c r="AE1278" s="45">
        <f t="shared" si="187"/>
        <v>0.91618540029828199</v>
      </c>
      <c r="AF1278" s="44">
        <f t="shared" si="190"/>
        <v>179</v>
      </c>
      <c r="AG1278" s="45">
        <f t="shared" si="188"/>
        <v>0.92668550089069313</v>
      </c>
      <c r="AH1278">
        <f t="shared" si="189"/>
        <v>2.151552050955385E-2</v>
      </c>
      <c r="AI1278" s="40">
        <f ca="1"/>
        <v>2.1821824375809484E-2</v>
      </c>
      <c r="AJ1278" s="229">
        <v>-2E-3</v>
      </c>
      <c r="AK1278" s="230">
        <v>1.9515520509553852E-2</v>
      </c>
      <c r="AL1278" s="231">
        <v>0.93326764092046732</v>
      </c>
    </row>
    <row r="1279" spans="24:38">
      <c r="X1279" s="46">
        <v>1275</v>
      </c>
      <c r="Y1279" s="1">
        <f t="shared" si="183"/>
        <v>46897</v>
      </c>
      <c r="Z1279" s="44">
        <f t="shared" si="184"/>
        <v>0</v>
      </c>
      <c r="AA1279" s="1" cm="1">
        <f t="array" ref="AA1279">IF(Z1279&gt;0,INDEX($M$40:$M$61,Z1279,1),AA1278)</f>
        <v>46717</v>
      </c>
      <c r="AB1279" s="1" cm="1">
        <f t="array" ref="AB1279">IF(Z1279&gt;0,INDEX($M$40:$M$61,Z1279+1,1),AB1278)</f>
        <v>47084</v>
      </c>
      <c r="AC1279" s="44">
        <f t="shared" si="185"/>
        <v>367</v>
      </c>
      <c r="AD1279" s="45">
        <f t="shared" si="186"/>
        <v>0.93679475149841429</v>
      </c>
      <c r="AE1279" s="45">
        <f t="shared" si="187"/>
        <v>0.91618540029828199</v>
      </c>
      <c r="AF1279" s="44">
        <f t="shared" si="190"/>
        <v>180</v>
      </c>
      <c r="AG1279" s="45">
        <f t="shared" si="188"/>
        <v>0.92662933216139332</v>
      </c>
      <c r="AH1279">
        <f t="shared" si="189"/>
        <v>2.1515760229173623E-2</v>
      </c>
      <c r="AI1279" s="40">
        <f ca="1"/>
        <v>2.1821824375809484E-2</v>
      </c>
      <c r="AJ1279" s="229">
        <v>-2E-3</v>
      </c>
      <c r="AK1279" s="230">
        <v>1.9515760229173625E-2</v>
      </c>
      <c r="AL1279" s="231">
        <v>0.93321625775153771</v>
      </c>
    </row>
    <row r="1280" spans="24:38">
      <c r="X1280" s="46">
        <v>1276</v>
      </c>
      <c r="Y1280" s="1">
        <f t="shared" si="183"/>
        <v>46898</v>
      </c>
      <c r="Z1280" s="44">
        <f t="shared" si="184"/>
        <v>0</v>
      </c>
      <c r="AA1280" s="1" cm="1">
        <f t="array" ref="AA1280">IF(Z1280&gt;0,INDEX($M$40:$M$61,Z1280,1),AA1279)</f>
        <v>46717</v>
      </c>
      <c r="AB1280" s="1" cm="1">
        <f t="array" ref="AB1280">IF(Z1280&gt;0,INDEX($M$40:$M$61,Z1280+1,1),AB1279)</f>
        <v>47084</v>
      </c>
      <c r="AC1280" s="44">
        <f t="shared" si="185"/>
        <v>367</v>
      </c>
      <c r="AD1280" s="45">
        <f t="shared" si="186"/>
        <v>0.93679475149841429</v>
      </c>
      <c r="AE1280" s="45">
        <f t="shared" si="187"/>
        <v>0.91618540029828199</v>
      </c>
      <c r="AF1280" s="44">
        <f t="shared" si="190"/>
        <v>181</v>
      </c>
      <c r="AG1280" s="45">
        <f t="shared" si="188"/>
        <v>0.92657316683662083</v>
      </c>
      <c r="AH1280">
        <f t="shared" si="189"/>
        <v>2.1515999573057332E-2</v>
      </c>
      <c r="AI1280" s="40">
        <f ca="1"/>
        <v>2.182182437588942E-2</v>
      </c>
      <c r="AJ1280" s="229">
        <v>-2E-3</v>
      </c>
      <c r="AK1280" s="230">
        <v>1.951599957305733E-2</v>
      </c>
      <c r="AL1280" s="231">
        <v>0.93316487741162513</v>
      </c>
    </row>
    <row r="1281" spans="24:38">
      <c r="X1281" s="46">
        <v>1277</v>
      </c>
      <c r="Y1281" s="1">
        <f t="shared" si="183"/>
        <v>46899</v>
      </c>
      <c r="Z1281" s="44">
        <f t="shared" si="184"/>
        <v>0</v>
      </c>
      <c r="AA1281" s="1" cm="1">
        <f t="array" ref="AA1281">IF(Z1281&gt;0,INDEX($M$40:$M$61,Z1281,1),AA1280)</f>
        <v>46717</v>
      </c>
      <c r="AB1281" s="1" cm="1">
        <f t="array" ref="AB1281">IF(Z1281&gt;0,INDEX($M$40:$M$61,Z1281+1,1),AB1280)</f>
        <v>47084</v>
      </c>
      <c r="AC1281" s="44">
        <f t="shared" si="185"/>
        <v>367</v>
      </c>
      <c r="AD1281" s="45">
        <f t="shared" si="186"/>
        <v>0.93679475149841429</v>
      </c>
      <c r="AE1281" s="45">
        <f t="shared" si="187"/>
        <v>0.91618540029828199</v>
      </c>
      <c r="AF1281" s="44">
        <f t="shared" si="190"/>
        <v>182</v>
      </c>
      <c r="AG1281" s="45">
        <f t="shared" si="188"/>
        <v>0.9265170049161694</v>
      </c>
      <c r="AH1281">
        <f t="shared" si="189"/>
        <v>2.1516238542087642E-2</v>
      </c>
      <c r="AI1281" s="40">
        <f ca="1"/>
        <v>2.1821824375809484E-2</v>
      </c>
      <c r="AJ1281" s="229">
        <v>-2E-3</v>
      </c>
      <c r="AK1281" s="230">
        <v>1.9516238542087644E-2</v>
      </c>
      <c r="AL1281" s="231">
        <v>0.9331134999005738</v>
      </c>
    </row>
    <row r="1282" spans="24:38">
      <c r="X1282" s="46">
        <v>1278</v>
      </c>
      <c r="Y1282" s="1">
        <f t="shared" si="183"/>
        <v>46900</v>
      </c>
      <c r="Z1282" s="44">
        <f t="shared" si="184"/>
        <v>0</v>
      </c>
      <c r="AA1282" s="1" cm="1">
        <f t="array" ref="AA1282">IF(Z1282&gt;0,INDEX($M$40:$M$61,Z1282,1),AA1281)</f>
        <v>46717</v>
      </c>
      <c r="AB1282" s="1" cm="1">
        <f t="array" ref="AB1282">IF(Z1282&gt;0,INDEX($M$40:$M$61,Z1282+1,1),AB1281)</f>
        <v>47084</v>
      </c>
      <c r="AC1282" s="44">
        <f t="shared" si="185"/>
        <v>367</v>
      </c>
      <c r="AD1282" s="45">
        <f t="shared" si="186"/>
        <v>0.93679475149841429</v>
      </c>
      <c r="AE1282" s="45">
        <f t="shared" si="187"/>
        <v>0.91618540029828199</v>
      </c>
      <c r="AF1282" s="44">
        <f t="shared" si="190"/>
        <v>183</v>
      </c>
      <c r="AG1282" s="45">
        <f t="shared" si="188"/>
        <v>0.92646084639983273</v>
      </c>
      <c r="AH1282">
        <f t="shared" si="189"/>
        <v>2.1516477137144486E-2</v>
      </c>
      <c r="AI1282" s="40">
        <f ca="1"/>
        <v>2.1821824375809484E-2</v>
      </c>
      <c r="AJ1282" s="229">
        <v>-2E-3</v>
      </c>
      <c r="AK1282" s="230">
        <v>1.9516477137144488E-2</v>
      </c>
      <c r="AL1282" s="231">
        <v>0.93306212521822807</v>
      </c>
    </row>
    <row r="1283" spans="24:38">
      <c r="X1283" s="46">
        <v>1279</v>
      </c>
      <c r="Y1283" s="1">
        <f t="shared" si="183"/>
        <v>46901</v>
      </c>
      <c r="Z1283" s="44">
        <f t="shared" si="184"/>
        <v>0</v>
      </c>
      <c r="AA1283" s="1" cm="1">
        <f t="array" ref="AA1283">IF(Z1283&gt;0,INDEX($M$40:$M$61,Z1283,1),AA1282)</f>
        <v>46717</v>
      </c>
      <c r="AB1283" s="1" cm="1">
        <f t="array" ref="AB1283">IF(Z1283&gt;0,INDEX($M$40:$M$61,Z1283+1,1),AB1282)</f>
        <v>47084</v>
      </c>
      <c r="AC1283" s="44">
        <f t="shared" si="185"/>
        <v>367</v>
      </c>
      <c r="AD1283" s="45">
        <f t="shared" si="186"/>
        <v>0.93679475149841429</v>
      </c>
      <c r="AE1283" s="45">
        <f t="shared" si="187"/>
        <v>0.91618540029828199</v>
      </c>
      <c r="AF1283" s="44">
        <f t="shared" si="190"/>
        <v>184</v>
      </c>
      <c r="AG1283" s="45">
        <f t="shared" si="188"/>
        <v>0.92640469128740432</v>
      </c>
      <c r="AH1283">
        <f t="shared" si="189"/>
        <v>2.1516715359105092E-2</v>
      </c>
      <c r="AI1283" s="40">
        <f ca="1"/>
        <v>2.1821824375809484E-2</v>
      </c>
      <c r="AJ1283" s="229">
        <v>-2E-3</v>
      </c>
      <c r="AK1283" s="230">
        <v>1.951671535910509E-2</v>
      </c>
      <c r="AL1283" s="231">
        <v>0.93301075336443207</v>
      </c>
    </row>
    <row r="1284" spans="24:38">
      <c r="X1284" s="46">
        <v>1280</v>
      </c>
      <c r="Y1284" s="1">
        <f t="shared" si="183"/>
        <v>46902</v>
      </c>
      <c r="Z1284" s="44">
        <f t="shared" si="184"/>
        <v>0</v>
      </c>
      <c r="AA1284" s="1" cm="1">
        <f t="array" ref="AA1284">IF(Z1284&gt;0,INDEX($M$40:$M$61,Z1284,1),AA1283)</f>
        <v>46717</v>
      </c>
      <c r="AB1284" s="1" cm="1">
        <f t="array" ref="AB1284">IF(Z1284&gt;0,INDEX($M$40:$M$61,Z1284+1,1),AB1283)</f>
        <v>47084</v>
      </c>
      <c r="AC1284" s="44">
        <f t="shared" si="185"/>
        <v>367</v>
      </c>
      <c r="AD1284" s="45">
        <f t="shared" si="186"/>
        <v>0.93679475149841429</v>
      </c>
      <c r="AE1284" s="45">
        <f t="shared" si="187"/>
        <v>0.91618540029828199</v>
      </c>
      <c r="AF1284" s="44">
        <f t="shared" si="190"/>
        <v>185</v>
      </c>
      <c r="AG1284" s="45">
        <f t="shared" si="188"/>
        <v>0.92634853957867791</v>
      </c>
      <c r="AH1284">
        <f t="shared" si="189"/>
        <v>2.1516953208843888E-2</v>
      </c>
      <c r="AI1284" s="40">
        <f ca="1"/>
        <v>2.1821824375809484E-2</v>
      </c>
      <c r="AJ1284" s="229">
        <v>-2E-3</v>
      </c>
      <c r="AK1284" s="230">
        <v>1.951695320884389E-2</v>
      </c>
      <c r="AL1284" s="231">
        <v>0.93295938433903003</v>
      </c>
    </row>
    <row r="1285" spans="24:38">
      <c r="X1285" s="46">
        <v>1281</v>
      </c>
      <c r="Y1285" s="1">
        <f t="shared" si="183"/>
        <v>46903</v>
      </c>
      <c r="Z1285" s="44">
        <f t="shared" si="184"/>
        <v>0</v>
      </c>
      <c r="AA1285" s="1" cm="1">
        <f t="array" ref="AA1285">IF(Z1285&gt;0,INDEX($M$40:$M$61,Z1285,1),AA1284)</f>
        <v>46717</v>
      </c>
      <c r="AB1285" s="1" cm="1">
        <f t="array" ref="AB1285">IF(Z1285&gt;0,INDEX($M$40:$M$61,Z1285+1,1),AB1284)</f>
        <v>47084</v>
      </c>
      <c r="AC1285" s="44">
        <f t="shared" si="185"/>
        <v>367</v>
      </c>
      <c r="AD1285" s="45">
        <f t="shared" si="186"/>
        <v>0.93679475149841429</v>
      </c>
      <c r="AE1285" s="45">
        <f t="shared" si="187"/>
        <v>0.91618540029828199</v>
      </c>
      <c r="AF1285" s="44">
        <f t="shared" si="190"/>
        <v>186</v>
      </c>
      <c r="AG1285" s="45">
        <f t="shared" si="188"/>
        <v>0.9262923912734472</v>
      </c>
      <c r="AH1285">
        <f t="shared" si="189"/>
        <v>2.1517190687232592E-2</v>
      </c>
      <c r="AI1285" s="40">
        <f ca="1"/>
        <v>2.1821824375809484E-2</v>
      </c>
      <c r="AJ1285" s="229">
        <v>-2E-3</v>
      </c>
      <c r="AK1285" s="230">
        <v>1.9517190687232594E-2</v>
      </c>
      <c r="AL1285" s="231">
        <v>0.93290801814186641</v>
      </c>
    </row>
    <row r="1286" spans="24:38">
      <c r="X1286" s="46">
        <v>1282</v>
      </c>
      <c r="Y1286" s="1">
        <f t="shared" ref="Y1286:Y1349" si="191">Y1285+1</f>
        <v>46904</v>
      </c>
      <c r="Z1286" s="44">
        <f t="shared" ref="Z1286:Z1349" si="192">IFERROR(MATCH(Y1286,$M$40:$M$61,0),0)</f>
        <v>0</v>
      </c>
      <c r="AA1286" s="1" cm="1">
        <f t="array" ref="AA1286">IF(Z1286&gt;0,INDEX($M$40:$M$61,Z1286,1),AA1285)</f>
        <v>46717</v>
      </c>
      <c r="AB1286" s="1" cm="1">
        <f t="array" ref="AB1286">IF(Z1286&gt;0,INDEX($M$40:$M$61,Z1286+1,1),AB1285)</f>
        <v>47084</v>
      </c>
      <c r="AC1286" s="44">
        <f t="shared" ref="AC1286:AC1349" si="193">_xlfn.DAYS(AB1286,AA1286)</f>
        <v>367</v>
      </c>
      <c r="AD1286" s="45">
        <f t="shared" ref="AD1286:AD1349" si="194">VLOOKUP(AA1286,$M$40:$P$61,4,FALSE)</f>
        <v>0.93679475149841429</v>
      </c>
      <c r="AE1286" s="45">
        <f t="shared" ref="AE1286:AE1349" si="195">VLOOKUP(AB1286,$M$10:$P$36,4,FALSE)</f>
        <v>0.91618540029828199</v>
      </c>
      <c r="AF1286" s="44">
        <f t="shared" si="190"/>
        <v>187</v>
      </c>
      <c r="AG1286" s="45">
        <f t="shared" ref="AG1286:AG1349" si="196">IF(AF1286=0,AD1286,AD1286*(AE1286/AD1286)^(AF1286/AC1286))</f>
        <v>0.92623624637150603</v>
      </c>
      <c r="AH1286">
        <f t="shared" ref="AH1286:AH1349" si="197">-LN(AG1286)*360/X1286</f>
        <v>2.1517427795140154E-2</v>
      </c>
      <c r="AI1286" s="40">
        <f ca="1"/>
        <v>2.1821824375809484E-2</v>
      </c>
      <c r="AJ1286" s="229">
        <v>-2E-3</v>
      </c>
      <c r="AK1286" s="230">
        <v>1.9517427795140152E-2</v>
      </c>
      <c r="AL1286" s="231">
        <v>0.93285665477278545</v>
      </c>
    </row>
    <row r="1287" spans="24:38">
      <c r="X1287" s="46">
        <v>1283</v>
      </c>
      <c r="Y1287" s="1">
        <f t="shared" si="191"/>
        <v>46905</v>
      </c>
      <c r="Z1287" s="44">
        <f t="shared" si="192"/>
        <v>0</v>
      </c>
      <c r="AA1287" s="1" cm="1">
        <f t="array" ref="AA1287">IF(Z1287&gt;0,INDEX($M$40:$M$61,Z1287,1),AA1286)</f>
        <v>46717</v>
      </c>
      <c r="AB1287" s="1" cm="1">
        <f t="array" ref="AB1287">IF(Z1287&gt;0,INDEX($M$40:$M$61,Z1287+1,1),AB1286)</f>
        <v>47084</v>
      </c>
      <c r="AC1287" s="44">
        <f t="shared" si="193"/>
        <v>367</v>
      </c>
      <c r="AD1287" s="45">
        <f t="shared" si="194"/>
        <v>0.93679475149841429</v>
      </c>
      <c r="AE1287" s="45">
        <f t="shared" si="195"/>
        <v>0.91618540029828199</v>
      </c>
      <c r="AF1287" s="44">
        <f t="shared" si="190"/>
        <v>188</v>
      </c>
      <c r="AG1287" s="45">
        <f t="shared" si="196"/>
        <v>0.9261801048726479</v>
      </c>
      <c r="AH1287">
        <f t="shared" si="197"/>
        <v>2.1517664533432918E-2</v>
      </c>
      <c r="AI1287" s="40">
        <f ca="1"/>
        <v>2.1821824375809484E-2</v>
      </c>
      <c r="AJ1287" s="229">
        <v>-2E-3</v>
      </c>
      <c r="AK1287" s="230">
        <v>1.951766453343292E-2</v>
      </c>
      <c r="AL1287" s="231">
        <v>0.93280529423163139</v>
      </c>
    </row>
    <row r="1288" spans="24:38">
      <c r="X1288" s="46">
        <v>1284</v>
      </c>
      <c r="Y1288" s="1">
        <f t="shared" si="191"/>
        <v>46906</v>
      </c>
      <c r="Z1288" s="44">
        <f t="shared" si="192"/>
        <v>0</v>
      </c>
      <c r="AA1288" s="1" cm="1">
        <f t="array" ref="AA1288">IF(Z1288&gt;0,INDEX($M$40:$M$61,Z1288,1),AA1287)</f>
        <v>46717</v>
      </c>
      <c r="AB1288" s="1" cm="1">
        <f t="array" ref="AB1288">IF(Z1288&gt;0,INDEX($M$40:$M$61,Z1288+1,1),AB1287)</f>
        <v>47084</v>
      </c>
      <c r="AC1288" s="44">
        <f t="shared" si="193"/>
        <v>367</v>
      </c>
      <c r="AD1288" s="45">
        <f t="shared" si="194"/>
        <v>0.93679475149841429</v>
      </c>
      <c r="AE1288" s="45">
        <f t="shared" si="195"/>
        <v>0.91618540029828199</v>
      </c>
      <c r="AF1288" s="44">
        <f t="shared" si="190"/>
        <v>189</v>
      </c>
      <c r="AG1288" s="45">
        <f t="shared" si="196"/>
        <v>0.92612396677666664</v>
      </c>
      <c r="AH1288">
        <f t="shared" si="197"/>
        <v>2.1517900902974448E-2</v>
      </c>
      <c r="AI1288" s="40">
        <f ca="1"/>
        <v>2.1821824375809484E-2</v>
      </c>
      <c r="AJ1288" s="229">
        <v>-2E-3</v>
      </c>
      <c r="AK1288" s="230">
        <v>1.951790090297445E-2</v>
      </c>
      <c r="AL1288" s="231">
        <v>0.93275393651824845</v>
      </c>
    </row>
    <row r="1289" spans="24:38">
      <c r="X1289" s="46">
        <v>1285</v>
      </c>
      <c r="Y1289" s="1">
        <f t="shared" si="191"/>
        <v>46907</v>
      </c>
      <c r="Z1289" s="44">
        <f t="shared" si="192"/>
        <v>0</v>
      </c>
      <c r="AA1289" s="1" cm="1">
        <f t="array" ref="AA1289">IF(Z1289&gt;0,INDEX($M$40:$M$61,Z1289,1),AA1288)</f>
        <v>46717</v>
      </c>
      <c r="AB1289" s="1" cm="1">
        <f t="array" ref="AB1289">IF(Z1289&gt;0,INDEX($M$40:$M$61,Z1289+1,1),AB1288)</f>
        <v>47084</v>
      </c>
      <c r="AC1289" s="44">
        <f t="shared" si="193"/>
        <v>367</v>
      </c>
      <c r="AD1289" s="45">
        <f t="shared" si="194"/>
        <v>0.93679475149841429</v>
      </c>
      <c r="AE1289" s="45">
        <f t="shared" si="195"/>
        <v>0.91618540029828199</v>
      </c>
      <c r="AF1289" s="44">
        <f t="shared" si="190"/>
        <v>190</v>
      </c>
      <c r="AG1289" s="45">
        <f t="shared" si="196"/>
        <v>0.92606783208335597</v>
      </c>
      <c r="AH1289">
        <f t="shared" si="197"/>
        <v>2.1518136904625652E-2</v>
      </c>
      <c r="AI1289" s="40">
        <f ca="1"/>
        <v>2.1821824375809484E-2</v>
      </c>
      <c r="AJ1289" s="229">
        <v>-2E-3</v>
      </c>
      <c r="AK1289" s="230">
        <v>1.9518136904625651E-2</v>
      </c>
      <c r="AL1289" s="231">
        <v>0.93270258163248099</v>
      </c>
    </row>
    <row r="1290" spans="24:38">
      <c r="X1290" s="46">
        <v>1286</v>
      </c>
      <c r="Y1290" s="1">
        <f t="shared" si="191"/>
        <v>46908</v>
      </c>
      <c r="Z1290" s="44">
        <f t="shared" si="192"/>
        <v>0</v>
      </c>
      <c r="AA1290" s="1" cm="1">
        <f t="array" ref="AA1290">IF(Z1290&gt;0,INDEX($M$40:$M$61,Z1290,1),AA1289)</f>
        <v>46717</v>
      </c>
      <c r="AB1290" s="1" cm="1">
        <f t="array" ref="AB1290">IF(Z1290&gt;0,INDEX($M$40:$M$61,Z1290+1,1),AB1289)</f>
        <v>47084</v>
      </c>
      <c r="AC1290" s="44">
        <f t="shared" si="193"/>
        <v>367</v>
      </c>
      <c r="AD1290" s="45">
        <f t="shared" si="194"/>
        <v>0.93679475149841429</v>
      </c>
      <c r="AE1290" s="45">
        <f t="shared" si="195"/>
        <v>0.91618540029828199</v>
      </c>
      <c r="AF1290" s="44">
        <f t="shared" si="190"/>
        <v>191</v>
      </c>
      <c r="AG1290" s="45">
        <f t="shared" si="196"/>
        <v>0.92601170079250972</v>
      </c>
      <c r="AH1290">
        <f t="shared" si="197"/>
        <v>2.1518372539244712E-2</v>
      </c>
      <c r="AI1290" s="40">
        <f ca="1"/>
        <v>2.1821824375809484E-2</v>
      </c>
      <c r="AJ1290" s="229">
        <v>-2E-3</v>
      </c>
      <c r="AK1290" s="230">
        <v>1.951837253924471E-2</v>
      </c>
      <c r="AL1290" s="231">
        <v>0.93265122957417346</v>
      </c>
    </row>
    <row r="1291" spans="24:38">
      <c r="X1291" s="46">
        <v>1287</v>
      </c>
      <c r="Y1291" s="1">
        <f t="shared" si="191"/>
        <v>46909</v>
      </c>
      <c r="Z1291" s="44">
        <f t="shared" si="192"/>
        <v>0</v>
      </c>
      <c r="AA1291" s="1" cm="1">
        <f t="array" ref="AA1291">IF(Z1291&gt;0,INDEX($M$40:$M$61,Z1291,1),AA1290)</f>
        <v>46717</v>
      </c>
      <c r="AB1291" s="1" cm="1">
        <f t="array" ref="AB1291">IF(Z1291&gt;0,INDEX($M$40:$M$61,Z1291+1,1),AB1290)</f>
        <v>47084</v>
      </c>
      <c r="AC1291" s="44">
        <f t="shared" si="193"/>
        <v>367</v>
      </c>
      <c r="AD1291" s="45">
        <f t="shared" si="194"/>
        <v>0.93679475149841429</v>
      </c>
      <c r="AE1291" s="45">
        <f t="shared" si="195"/>
        <v>0.91618540029828199</v>
      </c>
      <c r="AF1291" s="44">
        <f t="shared" si="190"/>
        <v>192</v>
      </c>
      <c r="AG1291" s="45">
        <f t="shared" si="196"/>
        <v>0.92595557290392161</v>
      </c>
      <c r="AH1291">
        <f t="shared" si="197"/>
        <v>2.1518607807687214E-2</v>
      </c>
      <c r="AI1291" s="40">
        <f ca="1"/>
        <v>2.1821824375809484E-2</v>
      </c>
      <c r="AJ1291" s="229">
        <v>-2E-3</v>
      </c>
      <c r="AK1291" s="230">
        <v>1.9518607807687216E-2</v>
      </c>
      <c r="AL1291" s="231">
        <v>0.9325998803431701</v>
      </c>
    </row>
    <row r="1292" spans="24:38">
      <c r="X1292" s="46">
        <v>1288</v>
      </c>
      <c r="Y1292" s="1">
        <f t="shared" si="191"/>
        <v>46910</v>
      </c>
      <c r="Z1292" s="44">
        <f t="shared" si="192"/>
        <v>0</v>
      </c>
      <c r="AA1292" s="1" cm="1">
        <f t="array" ref="AA1292">IF(Z1292&gt;0,INDEX($M$40:$M$61,Z1292,1),AA1291)</f>
        <v>46717</v>
      </c>
      <c r="AB1292" s="1" cm="1">
        <f t="array" ref="AB1292">IF(Z1292&gt;0,INDEX($M$40:$M$61,Z1292+1,1),AB1291)</f>
        <v>47084</v>
      </c>
      <c r="AC1292" s="44">
        <f t="shared" si="193"/>
        <v>367</v>
      </c>
      <c r="AD1292" s="45">
        <f t="shared" si="194"/>
        <v>0.93679475149841429</v>
      </c>
      <c r="AE1292" s="45">
        <f t="shared" si="195"/>
        <v>0.91618540029828199</v>
      </c>
      <c r="AF1292" s="44">
        <f t="shared" ref="AF1292:AF1355" si="198">IF(Z1292&lt;&gt;0,0,AF1291+1)</f>
        <v>193</v>
      </c>
      <c r="AG1292" s="45">
        <f t="shared" si="196"/>
        <v>0.92589944841738536</v>
      </c>
      <c r="AH1292">
        <f t="shared" si="197"/>
        <v>2.1518842710806053E-2</v>
      </c>
      <c r="AI1292" s="40">
        <f ca="1"/>
        <v>2.1821824375809484E-2</v>
      </c>
      <c r="AJ1292" s="229">
        <v>-2E-3</v>
      </c>
      <c r="AK1292" s="230">
        <v>1.9518842710806054E-2</v>
      </c>
      <c r="AL1292" s="231">
        <v>0.93254853393931525</v>
      </c>
    </row>
    <row r="1293" spans="24:38">
      <c r="X1293" s="46">
        <v>1289</v>
      </c>
      <c r="Y1293" s="1">
        <f t="shared" si="191"/>
        <v>46911</v>
      </c>
      <c r="Z1293" s="44">
        <f t="shared" si="192"/>
        <v>0</v>
      </c>
      <c r="AA1293" s="1" cm="1">
        <f t="array" ref="AA1293">IF(Z1293&gt;0,INDEX($M$40:$M$61,Z1293,1),AA1292)</f>
        <v>46717</v>
      </c>
      <c r="AB1293" s="1" cm="1">
        <f t="array" ref="AB1293">IF(Z1293&gt;0,INDEX($M$40:$M$61,Z1293+1,1),AB1292)</f>
        <v>47084</v>
      </c>
      <c r="AC1293" s="44">
        <f t="shared" si="193"/>
        <v>367</v>
      </c>
      <c r="AD1293" s="45">
        <f t="shared" si="194"/>
        <v>0.93679475149841429</v>
      </c>
      <c r="AE1293" s="45">
        <f t="shared" si="195"/>
        <v>0.91618540029828199</v>
      </c>
      <c r="AF1293" s="44">
        <f t="shared" si="198"/>
        <v>194</v>
      </c>
      <c r="AG1293" s="45">
        <f t="shared" si="196"/>
        <v>0.92584332733269481</v>
      </c>
      <c r="AH1293">
        <f t="shared" si="197"/>
        <v>2.1519077249451485E-2</v>
      </c>
      <c r="AI1293" s="40">
        <f ca="1"/>
        <v>2.1821824375809484E-2</v>
      </c>
      <c r="AJ1293" s="229">
        <v>-2E-3</v>
      </c>
      <c r="AK1293" s="230">
        <v>1.9519077249451483E-2</v>
      </c>
      <c r="AL1293" s="231">
        <v>0.93249719036245315</v>
      </c>
    </row>
    <row r="1294" spans="24:38">
      <c r="X1294" s="46">
        <v>1290</v>
      </c>
      <c r="Y1294" s="1">
        <f t="shared" si="191"/>
        <v>46912</v>
      </c>
      <c r="Z1294" s="44">
        <f t="shared" si="192"/>
        <v>0</v>
      </c>
      <c r="AA1294" s="1" cm="1">
        <f t="array" ref="AA1294">IF(Z1294&gt;0,INDEX($M$40:$M$61,Z1294,1),AA1293)</f>
        <v>46717</v>
      </c>
      <c r="AB1294" s="1" cm="1">
        <f t="array" ref="AB1294">IF(Z1294&gt;0,INDEX($M$40:$M$61,Z1294+1,1),AB1293)</f>
        <v>47084</v>
      </c>
      <c r="AC1294" s="44">
        <f t="shared" si="193"/>
        <v>367</v>
      </c>
      <c r="AD1294" s="45">
        <f t="shared" si="194"/>
        <v>0.93679475149841429</v>
      </c>
      <c r="AE1294" s="45">
        <f t="shared" si="195"/>
        <v>0.91618540029828199</v>
      </c>
      <c r="AF1294" s="44">
        <f t="shared" si="198"/>
        <v>195</v>
      </c>
      <c r="AG1294" s="45">
        <f t="shared" si="196"/>
        <v>0.92578720964964378</v>
      </c>
      <c r="AH1294">
        <f t="shared" si="197"/>
        <v>2.15193114244711E-2</v>
      </c>
      <c r="AI1294" s="40">
        <f ca="1"/>
        <v>2.1821824375809484E-2</v>
      </c>
      <c r="AJ1294" s="229">
        <v>-2E-3</v>
      </c>
      <c r="AK1294" s="230">
        <v>1.9519311424471102E-2</v>
      </c>
      <c r="AL1294" s="231">
        <v>0.93244584961242838</v>
      </c>
    </row>
    <row r="1295" spans="24:38">
      <c r="X1295" s="46">
        <v>1291</v>
      </c>
      <c r="Y1295" s="1">
        <f t="shared" si="191"/>
        <v>46913</v>
      </c>
      <c r="Z1295" s="44">
        <f t="shared" si="192"/>
        <v>0</v>
      </c>
      <c r="AA1295" s="1" cm="1">
        <f t="array" ref="AA1295">IF(Z1295&gt;0,INDEX($M$40:$M$61,Z1295,1),AA1294)</f>
        <v>46717</v>
      </c>
      <c r="AB1295" s="1" cm="1">
        <f t="array" ref="AB1295">IF(Z1295&gt;0,INDEX($M$40:$M$61,Z1295+1,1),AB1294)</f>
        <v>47084</v>
      </c>
      <c r="AC1295" s="44">
        <f t="shared" si="193"/>
        <v>367</v>
      </c>
      <c r="AD1295" s="45">
        <f t="shared" si="194"/>
        <v>0.93679475149841429</v>
      </c>
      <c r="AE1295" s="45">
        <f t="shared" si="195"/>
        <v>0.91618540029828199</v>
      </c>
      <c r="AF1295" s="44">
        <f t="shared" si="198"/>
        <v>196</v>
      </c>
      <c r="AG1295" s="45">
        <f t="shared" si="196"/>
        <v>0.92573109536802611</v>
      </c>
      <c r="AH1295">
        <f t="shared" si="197"/>
        <v>2.1519545236709889E-2</v>
      </c>
      <c r="AI1295" s="40">
        <f ca="1"/>
        <v>2.1821824375809484E-2</v>
      </c>
      <c r="AJ1295" s="229">
        <v>-2E-3</v>
      </c>
      <c r="AK1295" s="230">
        <v>1.9519545236709887E-2</v>
      </c>
      <c r="AL1295" s="231">
        <v>0.93239451168908505</v>
      </c>
    </row>
    <row r="1296" spans="24:38">
      <c r="X1296" s="46">
        <v>1292</v>
      </c>
      <c r="Y1296" s="1">
        <f t="shared" si="191"/>
        <v>46914</v>
      </c>
      <c r="Z1296" s="44">
        <f t="shared" si="192"/>
        <v>0</v>
      </c>
      <c r="AA1296" s="1" cm="1">
        <f t="array" ref="AA1296">IF(Z1296&gt;0,INDEX($M$40:$M$61,Z1296,1),AA1295)</f>
        <v>46717</v>
      </c>
      <c r="AB1296" s="1" cm="1">
        <f t="array" ref="AB1296">IF(Z1296&gt;0,INDEX($M$40:$M$61,Z1296+1,1),AB1295)</f>
        <v>47084</v>
      </c>
      <c r="AC1296" s="44">
        <f t="shared" si="193"/>
        <v>367</v>
      </c>
      <c r="AD1296" s="45">
        <f t="shared" si="194"/>
        <v>0.93679475149841429</v>
      </c>
      <c r="AE1296" s="45">
        <f t="shared" si="195"/>
        <v>0.91618540029828199</v>
      </c>
      <c r="AF1296" s="44">
        <f t="shared" si="198"/>
        <v>197</v>
      </c>
      <c r="AG1296" s="45">
        <f t="shared" si="196"/>
        <v>0.92567498448763552</v>
      </c>
      <c r="AH1296">
        <f t="shared" si="197"/>
        <v>2.1519778687010251E-2</v>
      </c>
      <c r="AI1296" s="40">
        <f ca="1"/>
        <v>2.182182437588942E-2</v>
      </c>
      <c r="AJ1296" s="229">
        <v>-2E-3</v>
      </c>
      <c r="AK1296" s="230">
        <v>1.9519778687010249E-2</v>
      </c>
      <c r="AL1296" s="231">
        <v>0.93234317659226773</v>
      </c>
    </row>
    <row r="1297" spans="24:38">
      <c r="X1297" s="46">
        <v>1293</v>
      </c>
      <c r="Y1297" s="1">
        <f t="shared" si="191"/>
        <v>46915</v>
      </c>
      <c r="Z1297" s="44">
        <f t="shared" si="192"/>
        <v>0</v>
      </c>
      <c r="AA1297" s="1" cm="1">
        <f t="array" ref="AA1297">IF(Z1297&gt;0,INDEX($M$40:$M$61,Z1297,1),AA1296)</f>
        <v>46717</v>
      </c>
      <c r="AB1297" s="1" cm="1">
        <f t="array" ref="AB1297">IF(Z1297&gt;0,INDEX($M$40:$M$61,Z1297+1,1),AB1296)</f>
        <v>47084</v>
      </c>
      <c r="AC1297" s="44">
        <f t="shared" si="193"/>
        <v>367</v>
      </c>
      <c r="AD1297" s="45">
        <f t="shared" si="194"/>
        <v>0.93679475149841429</v>
      </c>
      <c r="AE1297" s="45">
        <f t="shared" si="195"/>
        <v>0.91618540029828199</v>
      </c>
      <c r="AF1297" s="44">
        <f t="shared" si="198"/>
        <v>198</v>
      </c>
      <c r="AG1297" s="45">
        <f t="shared" si="196"/>
        <v>0.92561887700826595</v>
      </c>
      <c r="AH1297">
        <f t="shared" si="197"/>
        <v>2.1520011776211923E-2</v>
      </c>
      <c r="AI1297" s="40">
        <f ca="1"/>
        <v>2.182182437588942E-2</v>
      </c>
      <c r="AJ1297" s="229">
        <v>-2E-3</v>
      </c>
      <c r="AK1297" s="230">
        <v>1.9520011776211925E-2</v>
      </c>
      <c r="AL1297" s="231">
        <v>0.93229184432182055</v>
      </c>
    </row>
    <row r="1298" spans="24:38">
      <c r="X1298" s="46">
        <v>1294</v>
      </c>
      <c r="Y1298" s="1">
        <f t="shared" si="191"/>
        <v>46916</v>
      </c>
      <c r="Z1298" s="44">
        <f t="shared" si="192"/>
        <v>0</v>
      </c>
      <c r="AA1298" s="1" cm="1">
        <f t="array" ref="AA1298">IF(Z1298&gt;0,INDEX($M$40:$M$61,Z1298,1),AA1297)</f>
        <v>46717</v>
      </c>
      <c r="AB1298" s="1" cm="1">
        <f t="array" ref="AB1298">IF(Z1298&gt;0,INDEX($M$40:$M$61,Z1298+1,1),AB1297)</f>
        <v>47084</v>
      </c>
      <c r="AC1298" s="44">
        <f t="shared" si="193"/>
        <v>367</v>
      </c>
      <c r="AD1298" s="45">
        <f t="shared" si="194"/>
        <v>0.93679475149841429</v>
      </c>
      <c r="AE1298" s="45">
        <f t="shared" si="195"/>
        <v>0.91618540029828199</v>
      </c>
      <c r="AF1298" s="44">
        <f t="shared" si="198"/>
        <v>199</v>
      </c>
      <c r="AG1298" s="45">
        <f t="shared" si="196"/>
        <v>0.92556277292971134</v>
      </c>
      <c r="AH1298">
        <f t="shared" si="197"/>
        <v>2.1520244505152046E-2</v>
      </c>
      <c r="AI1298" s="40">
        <f ca="1"/>
        <v>2.1821824375809484E-2</v>
      </c>
      <c r="AJ1298" s="229">
        <v>-2E-3</v>
      </c>
      <c r="AK1298" s="230">
        <v>1.9520244505152044E-2</v>
      </c>
      <c r="AL1298" s="231">
        <v>0.9322405148775883</v>
      </c>
    </row>
    <row r="1299" spans="24:38">
      <c r="X1299" s="46">
        <v>1295</v>
      </c>
      <c r="Y1299" s="1">
        <f t="shared" si="191"/>
        <v>46917</v>
      </c>
      <c r="Z1299" s="44">
        <f t="shared" si="192"/>
        <v>0</v>
      </c>
      <c r="AA1299" s="1" cm="1">
        <f t="array" ref="AA1299">IF(Z1299&gt;0,INDEX($M$40:$M$61,Z1299,1),AA1298)</f>
        <v>46717</v>
      </c>
      <c r="AB1299" s="1" cm="1">
        <f t="array" ref="AB1299">IF(Z1299&gt;0,INDEX($M$40:$M$61,Z1299+1,1),AB1298)</f>
        <v>47084</v>
      </c>
      <c r="AC1299" s="44">
        <f t="shared" si="193"/>
        <v>367</v>
      </c>
      <c r="AD1299" s="45">
        <f t="shared" si="194"/>
        <v>0.93679475149841429</v>
      </c>
      <c r="AE1299" s="45">
        <f t="shared" si="195"/>
        <v>0.91618540029828199</v>
      </c>
      <c r="AF1299" s="44">
        <f t="shared" si="198"/>
        <v>200</v>
      </c>
      <c r="AG1299" s="45">
        <f t="shared" si="196"/>
        <v>0.92550667225176542</v>
      </c>
      <c r="AH1299">
        <f t="shared" si="197"/>
        <v>2.1520476874665243E-2</v>
      </c>
      <c r="AI1299" s="40">
        <f ca="1"/>
        <v>2.1821824375809484E-2</v>
      </c>
      <c r="AJ1299" s="229">
        <v>-2E-3</v>
      </c>
      <c r="AK1299" s="230">
        <v>1.9520476874665245E-2</v>
      </c>
      <c r="AL1299" s="231">
        <v>0.9321891882594151</v>
      </c>
    </row>
    <row r="1300" spans="24:38">
      <c r="X1300" s="46">
        <v>1296</v>
      </c>
      <c r="Y1300" s="1">
        <f t="shared" si="191"/>
        <v>46918</v>
      </c>
      <c r="Z1300" s="44">
        <f t="shared" si="192"/>
        <v>0</v>
      </c>
      <c r="AA1300" s="1" cm="1">
        <f t="array" ref="AA1300">IF(Z1300&gt;0,INDEX($M$40:$M$61,Z1300,1),AA1299)</f>
        <v>46717</v>
      </c>
      <c r="AB1300" s="1" cm="1">
        <f t="array" ref="AB1300">IF(Z1300&gt;0,INDEX($M$40:$M$61,Z1300+1,1),AB1299)</f>
        <v>47084</v>
      </c>
      <c r="AC1300" s="44">
        <f t="shared" si="193"/>
        <v>367</v>
      </c>
      <c r="AD1300" s="45">
        <f t="shared" si="194"/>
        <v>0.93679475149841429</v>
      </c>
      <c r="AE1300" s="45">
        <f t="shared" si="195"/>
        <v>0.91618540029828199</v>
      </c>
      <c r="AF1300" s="44">
        <f t="shared" si="198"/>
        <v>201</v>
      </c>
      <c r="AG1300" s="45">
        <f t="shared" si="196"/>
        <v>0.92545057497422201</v>
      </c>
      <c r="AH1300">
        <f t="shared" si="197"/>
        <v>2.1520708885583547E-2</v>
      </c>
      <c r="AI1300" s="40">
        <f ca="1"/>
        <v>2.182182437588942E-2</v>
      </c>
      <c r="AJ1300" s="229">
        <v>-2E-3</v>
      </c>
      <c r="AK1300" s="230">
        <v>1.9520708885583549E-2</v>
      </c>
      <c r="AL1300" s="231">
        <v>0.93213786446714531</v>
      </c>
    </row>
    <row r="1301" spans="24:38">
      <c r="X1301" s="46">
        <v>1297</v>
      </c>
      <c r="Y1301" s="1">
        <f t="shared" si="191"/>
        <v>46919</v>
      </c>
      <c r="Z1301" s="44">
        <f t="shared" si="192"/>
        <v>0</v>
      </c>
      <c r="AA1301" s="1" cm="1">
        <f t="array" ref="AA1301">IF(Z1301&gt;0,INDEX($M$40:$M$61,Z1301,1),AA1300)</f>
        <v>46717</v>
      </c>
      <c r="AB1301" s="1" cm="1">
        <f t="array" ref="AB1301">IF(Z1301&gt;0,INDEX($M$40:$M$61,Z1301+1,1),AB1300)</f>
        <v>47084</v>
      </c>
      <c r="AC1301" s="44">
        <f t="shared" si="193"/>
        <v>367</v>
      </c>
      <c r="AD1301" s="45">
        <f t="shared" si="194"/>
        <v>0.93679475149841429</v>
      </c>
      <c r="AE1301" s="45">
        <f t="shared" si="195"/>
        <v>0.91618540029828199</v>
      </c>
      <c r="AF1301" s="44">
        <f t="shared" si="198"/>
        <v>202</v>
      </c>
      <c r="AG1301" s="45">
        <f t="shared" si="196"/>
        <v>0.92539448109687517</v>
      </c>
      <c r="AH1301">
        <f t="shared" si="197"/>
        <v>2.1520940538736339E-2</v>
      </c>
      <c r="AI1301" s="40">
        <f ca="1"/>
        <v>2.1821824375809484E-2</v>
      </c>
      <c r="AJ1301" s="229">
        <v>-2E-3</v>
      </c>
      <c r="AK1301" s="230">
        <v>1.9520940538736341E-2</v>
      </c>
      <c r="AL1301" s="231">
        <v>0.93208654350062348</v>
      </c>
    </row>
    <row r="1302" spans="24:38">
      <c r="X1302" s="46">
        <v>1298</v>
      </c>
      <c r="Y1302" s="1">
        <f t="shared" si="191"/>
        <v>46920</v>
      </c>
      <c r="Z1302" s="44">
        <f t="shared" si="192"/>
        <v>0</v>
      </c>
      <c r="AA1302" s="1" cm="1">
        <f t="array" ref="AA1302">IF(Z1302&gt;0,INDEX($M$40:$M$61,Z1302,1),AA1301)</f>
        <v>46717</v>
      </c>
      <c r="AB1302" s="1" cm="1">
        <f t="array" ref="AB1302">IF(Z1302&gt;0,INDEX($M$40:$M$61,Z1302+1,1),AB1301)</f>
        <v>47084</v>
      </c>
      <c r="AC1302" s="44">
        <f t="shared" si="193"/>
        <v>367</v>
      </c>
      <c r="AD1302" s="45">
        <f t="shared" si="194"/>
        <v>0.93679475149841429</v>
      </c>
      <c r="AE1302" s="45">
        <f t="shared" si="195"/>
        <v>0.91618540029828199</v>
      </c>
      <c r="AF1302" s="44">
        <f t="shared" si="198"/>
        <v>203</v>
      </c>
      <c r="AG1302" s="45">
        <f t="shared" si="196"/>
        <v>0.92533839061951884</v>
      </c>
      <c r="AH1302">
        <f t="shared" si="197"/>
        <v>2.15211718349505E-2</v>
      </c>
      <c r="AI1302" s="40">
        <f ca="1"/>
        <v>2.1821824375809484E-2</v>
      </c>
      <c r="AJ1302" s="229">
        <v>-2E-3</v>
      </c>
      <c r="AK1302" s="230">
        <v>1.9521171834950501E-2</v>
      </c>
      <c r="AL1302" s="231">
        <v>0.93203522535969408</v>
      </c>
    </row>
    <row r="1303" spans="24:38">
      <c r="X1303" s="46">
        <v>1299</v>
      </c>
      <c r="Y1303" s="1">
        <f t="shared" si="191"/>
        <v>46921</v>
      </c>
      <c r="Z1303" s="44">
        <f t="shared" si="192"/>
        <v>0</v>
      </c>
      <c r="AA1303" s="1" cm="1">
        <f t="array" ref="AA1303">IF(Z1303&gt;0,INDEX($M$40:$M$61,Z1303,1),AA1302)</f>
        <v>46717</v>
      </c>
      <c r="AB1303" s="1" cm="1">
        <f t="array" ref="AB1303">IF(Z1303&gt;0,INDEX($M$40:$M$61,Z1303+1,1),AB1302)</f>
        <v>47084</v>
      </c>
      <c r="AC1303" s="44">
        <f t="shared" si="193"/>
        <v>367</v>
      </c>
      <c r="AD1303" s="45">
        <f t="shared" si="194"/>
        <v>0.93679475149841429</v>
      </c>
      <c r="AE1303" s="45">
        <f t="shared" si="195"/>
        <v>0.91618540029828199</v>
      </c>
      <c r="AF1303" s="44">
        <f t="shared" si="198"/>
        <v>204</v>
      </c>
      <c r="AG1303" s="45">
        <f t="shared" si="196"/>
        <v>0.92528230354194663</v>
      </c>
      <c r="AH1303">
        <f t="shared" si="197"/>
        <v>2.1521402775050453E-2</v>
      </c>
      <c r="AI1303" s="40">
        <f ca="1"/>
        <v>2.182182437588942E-2</v>
      </c>
      <c r="AJ1303" s="229">
        <v>-2E-3</v>
      </c>
      <c r="AK1303" s="230">
        <v>1.9521402775050455E-2</v>
      </c>
      <c r="AL1303" s="231">
        <v>0.93198391004420122</v>
      </c>
    </row>
    <row r="1304" spans="24:38">
      <c r="X1304" s="46">
        <v>1300</v>
      </c>
      <c r="Y1304" s="1">
        <f t="shared" si="191"/>
        <v>46922</v>
      </c>
      <c r="Z1304" s="44">
        <f t="shared" si="192"/>
        <v>0</v>
      </c>
      <c r="AA1304" s="1" cm="1">
        <f t="array" ref="AA1304">IF(Z1304&gt;0,INDEX($M$40:$M$61,Z1304,1),AA1303)</f>
        <v>46717</v>
      </c>
      <c r="AB1304" s="1" cm="1">
        <f t="array" ref="AB1304">IF(Z1304&gt;0,INDEX($M$40:$M$61,Z1304+1,1),AB1303)</f>
        <v>47084</v>
      </c>
      <c r="AC1304" s="44">
        <f t="shared" si="193"/>
        <v>367</v>
      </c>
      <c r="AD1304" s="45">
        <f t="shared" si="194"/>
        <v>0.93679475149841429</v>
      </c>
      <c r="AE1304" s="45">
        <f t="shared" si="195"/>
        <v>0.91618540029828199</v>
      </c>
      <c r="AF1304" s="44">
        <f t="shared" si="198"/>
        <v>205</v>
      </c>
      <c r="AG1304" s="45">
        <f t="shared" si="196"/>
        <v>0.92522621986395281</v>
      </c>
      <c r="AH1304">
        <f t="shared" si="197"/>
        <v>2.1521633359857906E-2</v>
      </c>
      <c r="AI1304" s="40">
        <f ca="1"/>
        <v>2.1821824375809484E-2</v>
      </c>
      <c r="AJ1304" s="229">
        <v>-2E-3</v>
      </c>
      <c r="AK1304" s="230">
        <v>1.9521633359857904E-2</v>
      </c>
      <c r="AL1304" s="231">
        <v>0.93193259755398972</v>
      </c>
    </row>
    <row r="1305" spans="24:38">
      <c r="X1305" s="46">
        <v>1301</v>
      </c>
      <c r="Y1305" s="1">
        <f t="shared" si="191"/>
        <v>46923</v>
      </c>
      <c r="Z1305" s="44">
        <f t="shared" si="192"/>
        <v>0</v>
      </c>
      <c r="AA1305" s="1" cm="1">
        <f t="array" ref="AA1305">IF(Z1305&gt;0,INDEX($M$40:$M$61,Z1305,1),AA1304)</f>
        <v>46717</v>
      </c>
      <c r="AB1305" s="1" cm="1">
        <f t="array" ref="AB1305">IF(Z1305&gt;0,INDEX($M$40:$M$61,Z1305+1,1),AB1304)</f>
        <v>47084</v>
      </c>
      <c r="AC1305" s="44">
        <f t="shared" si="193"/>
        <v>367</v>
      </c>
      <c r="AD1305" s="45">
        <f t="shared" si="194"/>
        <v>0.93679475149841429</v>
      </c>
      <c r="AE1305" s="45">
        <f t="shared" si="195"/>
        <v>0.91618540029828199</v>
      </c>
      <c r="AF1305" s="44">
        <f t="shared" si="198"/>
        <v>206</v>
      </c>
      <c r="AG1305" s="45">
        <f t="shared" si="196"/>
        <v>0.92517013958533112</v>
      </c>
      <c r="AH1305">
        <f t="shared" si="197"/>
        <v>2.1521863590192199E-2</v>
      </c>
      <c r="AI1305" s="40">
        <f ca="1"/>
        <v>2.1821824375809484E-2</v>
      </c>
      <c r="AJ1305" s="229">
        <v>-2E-3</v>
      </c>
      <c r="AK1305" s="230">
        <v>1.9521863590192201E-2</v>
      </c>
      <c r="AL1305" s="231">
        <v>0.93188128788890379</v>
      </c>
    </row>
    <row r="1306" spans="24:38">
      <c r="X1306" s="46">
        <v>1302</v>
      </c>
      <c r="Y1306" s="1">
        <f t="shared" si="191"/>
        <v>46924</v>
      </c>
      <c r="Z1306" s="44">
        <f t="shared" si="192"/>
        <v>0</v>
      </c>
      <c r="AA1306" s="1" cm="1">
        <f t="array" ref="AA1306">IF(Z1306&gt;0,INDEX($M$40:$M$61,Z1306,1),AA1305)</f>
        <v>46717</v>
      </c>
      <c r="AB1306" s="1" cm="1">
        <f t="array" ref="AB1306">IF(Z1306&gt;0,INDEX($M$40:$M$61,Z1306+1,1),AB1305)</f>
        <v>47084</v>
      </c>
      <c r="AC1306" s="44">
        <f t="shared" si="193"/>
        <v>367</v>
      </c>
      <c r="AD1306" s="45">
        <f t="shared" si="194"/>
        <v>0.93679475149841429</v>
      </c>
      <c r="AE1306" s="45">
        <f t="shared" si="195"/>
        <v>0.91618540029828199</v>
      </c>
      <c r="AF1306" s="44">
        <f t="shared" si="198"/>
        <v>207</v>
      </c>
      <c r="AG1306" s="45">
        <f t="shared" si="196"/>
        <v>0.92511406270587559</v>
      </c>
      <c r="AH1306">
        <f t="shared" si="197"/>
        <v>2.1522093466870056E-2</v>
      </c>
      <c r="AI1306" s="40">
        <f ca="1"/>
        <v>2.1821824375809484E-2</v>
      </c>
      <c r="AJ1306" s="229">
        <v>-2E-3</v>
      </c>
      <c r="AK1306" s="230">
        <v>1.9522093466870054E-2</v>
      </c>
      <c r="AL1306" s="231">
        <v>0.931829981048788</v>
      </c>
    </row>
    <row r="1307" spans="24:38">
      <c r="X1307" s="46">
        <v>1303</v>
      </c>
      <c r="Y1307" s="1">
        <f t="shared" si="191"/>
        <v>46925</v>
      </c>
      <c r="Z1307" s="44">
        <f t="shared" si="192"/>
        <v>0</v>
      </c>
      <c r="AA1307" s="1" cm="1">
        <f t="array" ref="AA1307">IF(Z1307&gt;0,INDEX($M$40:$M$61,Z1307,1),AA1306)</f>
        <v>46717</v>
      </c>
      <c r="AB1307" s="1" cm="1">
        <f t="array" ref="AB1307">IF(Z1307&gt;0,INDEX($M$40:$M$61,Z1307+1,1),AB1306)</f>
        <v>47084</v>
      </c>
      <c r="AC1307" s="44">
        <f t="shared" si="193"/>
        <v>367</v>
      </c>
      <c r="AD1307" s="45">
        <f t="shared" si="194"/>
        <v>0.93679475149841429</v>
      </c>
      <c r="AE1307" s="45">
        <f t="shared" si="195"/>
        <v>0.91618540029828199</v>
      </c>
      <c r="AF1307" s="44">
        <f t="shared" si="198"/>
        <v>208</v>
      </c>
      <c r="AG1307" s="45">
        <f t="shared" si="196"/>
        <v>0.92505798922538029</v>
      </c>
      <c r="AH1307">
        <f t="shared" si="197"/>
        <v>2.1522322990705705E-2</v>
      </c>
      <c r="AI1307" s="40">
        <f ca="1"/>
        <v>2.1821824375809484E-2</v>
      </c>
      <c r="AJ1307" s="229">
        <v>-2E-3</v>
      </c>
      <c r="AK1307" s="230">
        <v>1.9522322990705707E-2</v>
      </c>
      <c r="AL1307" s="231">
        <v>0.93177867703348694</v>
      </c>
    </row>
    <row r="1308" spans="24:38">
      <c r="X1308" s="46">
        <v>1304</v>
      </c>
      <c r="Y1308" s="1">
        <f t="shared" si="191"/>
        <v>46926</v>
      </c>
      <c r="Z1308" s="44">
        <f t="shared" si="192"/>
        <v>0</v>
      </c>
      <c r="AA1308" s="1" cm="1">
        <f t="array" ref="AA1308">IF(Z1308&gt;0,INDEX($M$40:$M$61,Z1308,1),AA1307)</f>
        <v>46717</v>
      </c>
      <c r="AB1308" s="1" cm="1">
        <f t="array" ref="AB1308">IF(Z1308&gt;0,INDEX($M$40:$M$61,Z1308+1,1),AB1307)</f>
        <v>47084</v>
      </c>
      <c r="AC1308" s="44">
        <f t="shared" si="193"/>
        <v>367</v>
      </c>
      <c r="AD1308" s="45">
        <f t="shared" si="194"/>
        <v>0.93679475149841429</v>
      </c>
      <c r="AE1308" s="45">
        <f t="shared" si="195"/>
        <v>0.91618540029828199</v>
      </c>
      <c r="AF1308" s="44">
        <f t="shared" si="198"/>
        <v>209</v>
      </c>
      <c r="AG1308" s="45">
        <f t="shared" si="196"/>
        <v>0.92500191914363894</v>
      </c>
      <c r="AH1308">
        <f t="shared" si="197"/>
        <v>2.1522552162510977E-2</v>
      </c>
      <c r="AI1308" s="40">
        <f ca="1"/>
        <v>2.182182437588942E-2</v>
      </c>
      <c r="AJ1308" s="229">
        <v>-2E-3</v>
      </c>
      <c r="AK1308" s="230">
        <v>1.9522552162510975E-2</v>
      </c>
      <c r="AL1308" s="231">
        <v>0.93172737584284471</v>
      </c>
    </row>
    <row r="1309" spans="24:38">
      <c r="X1309" s="46">
        <v>1305</v>
      </c>
      <c r="Y1309" s="1">
        <f t="shared" si="191"/>
        <v>46927</v>
      </c>
      <c r="Z1309" s="44">
        <f t="shared" si="192"/>
        <v>0</v>
      </c>
      <c r="AA1309" s="1" cm="1">
        <f t="array" ref="AA1309">IF(Z1309&gt;0,INDEX($M$40:$M$61,Z1309,1),AA1308)</f>
        <v>46717</v>
      </c>
      <c r="AB1309" s="1" cm="1">
        <f t="array" ref="AB1309">IF(Z1309&gt;0,INDEX($M$40:$M$61,Z1309+1,1),AB1308)</f>
        <v>47084</v>
      </c>
      <c r="AC1309" s="44">
        <f t="shared" si="193"/>
        <v>367</v>
      </c>
      <c r="AD1309" s="45">
        <f t="shared" si="194"/>
        <v>0.93679475149841429</v>
      </c>
      <c r="AE1309" s="45">
        <f t="shared" si="195"/>
        <v>0.91618540029828199</v>
      </c>
      <c r="AF1309" s="44">
        <f t="shared" si="198"/>
        <v>210</v>
      </c>
      <c r="AG1309" s="45">
        <f t="shared" si="196"/>
        <v>0.92494585246044581</v>
      </c>
      <c r="AH1309">
        <f t="shared" si="197"/>
        <v>2.1522780983095059E-2</v>
      </c>
      <c r="AI1309" s="40">
        <f ca="1"/>
        <v>2.1821824375809484E-2</v>
      </c>
      <c r="AJ1309" s="229">
        <v>-2E-3</v>
      </c>
      <c r="AK1309" s="230">
        <v>1.952278098309506E-2</v>
      </c>
      <c r="AL1309" s="231">
        <v>0.93167607747670611</v>
      </c>
    </row>
    <row r="1310" spans="24:38">
      <c r="X1310" s="46">
        <v>1306</v>
      </c>
      <c r="Y1310" s="1">
        <f t="shared" si="191"/>
        <v>46928</v>
      </c>
      <c r="Z1310" s="44">
        <f t="shared" si="192"/>
        <v>0</v>
      </c>
      <c r="AA1310" s="1" cm="1">
        <f t="array" ref="AA1310">IF(Z1310&gt;0,INDEX($M$40:$M$61,Z1310,1),AA1309)</f>
        <v>46717</v>
      </c>
      <c r="AB1310" s="1" cm="1">
        <f t="array" ref="AB1310">IF(Z1310&gt;0,INDEX($M$40:$M$61,Z1310+1,1),AB1309)</f>
        <v>47084</v>
      </c>
      <c r="AC1310" s="44">
        <f t="shared" si="193"/>
        <v>367</v>
      </c>
      <c r="AD1310" s="45">
        <f t="shared" si="194"/>
        <v>0.93679475149841429</v>
      </c>
      <c r="AE1310" s="45">
        <f t="shared" si="195"/>
        <v>0.91618540029828199</v>
      </c>
      <c r="AF1310" s="44">
        <f t="shared" si="198"/>
        <v>211</v>
      </c>
      <c r="AG1310" s="45">
        <f t="shared" si="196"/>
        <v>0.92488978917559472</v>
      </c>
      <c r="AH1310">
        <f t="shared" si="197"/>
        <v>2.1523009453264779E-2</v>
      </c>
      <c r="AI1310" s="40">
        <f ca="1"/>
        <v>2.1821824375809484E-2</v>
      </c>
      <c r="AJ1310" s="229">
        <v>-2E-3</v>
      </c>
      <c r="AK1310" s="230">
        <v>1.9523009453264781E-2</v>
      </c>
      <c r="AL1310" s="231">
        <v>0.93162478193491549</v>
      </c>
    </row>
    <row r="1311" spans="24:38">
      <c r="X1311" s="46">
        <v>1307</v>
      </c>
      <c r="Y1311" s="1">
        <f t="shared" si="191"/>
        <v>46929</v>
      </c>
      <c r="Z1311" s="44">
        <f t="shared" si="192"/>
        <v>0</v>
      </c>
      <c r="AA1311" s="1" cm="1">
        <f t="array" ref="AA1311">IF(Z1311&gt;0,INDEX($M$40:$M$61,Z1311,1),AA1310)</f>
        <v>46717</v>
      </c>
      <c r="AB1311" s="1" cm="1">
        <f t="array" ref="AB1311">IF(Z1311&gt;0,INDEX($M$40:$M$61,Z1311+1,1),AB1310)</f>
        <v>47084</v>
      </c>
      <c r="AC1311" s="44">
        <f t="shared" si="193"/>
        <v>367</v>
      </c>
      <c r="AD1311" s="45">
        <f t="shared" si="194"/>
        <v>0.93679475149841429</v>
      </c>
      <c r="AE1311" s="45">
        <f t="shared" si="195"/>
        <v>0.91618540029828199</v>
      </c>
      <c r="AF1311" s="44">
        <f t="shared" si="198"/>
        <v>212</v>
      </c>
      <c r="AG1311" s="45">
        <f t="shared" si="196"/>
        <v>0.92483372928887975</v>
      </c>
      <c r="AH1311">
        <f t="shared" si="197"/>
        <v>2.1523237573824454E-2</v>
      </c>
      <c r="AI1311" s="40">
        <f ca="1"/>
        <v>2.1821824375809484E-2</v>
      </c>
      <c r="AJ1311" s="229">
        <v>-2E-3</v>
      </c>
      <c r="AK1311" s="230">
        <v>1.9523237573824452E-2</v>
      </c>
      <c r="AL1311" s="231">
        <v>0.93157348921731742</v>
      </c>
    </row>
    <row r="1312" spans="24:38">
      <c r="X1312" s="46">
        <v>1308</v>
      </c>
      <c r="Y1312" s="1">
        <f t="shared" si="191"/>
        <v>46930</v>
      </c>
      <c r="Z1312" s="44">
        <f t="shared" si="192"/>
        <v>0</v>
      </c>
      <c r="AA1312" s="1" cm="1">
        <f t="array" ref="AA1312">IF(Z1312&gt;0,INDEX($M$40:$M$61,Z1312,1),AA1311)</f>
        <v>46717</v>
      </c>
      <c r="AB1312" s="1" cm="1">
        <f t="array" ref="AB1312">IF(Z1312&gt;0,INDEX($M$40:$M$61,Z1312+1,1),AB1311)</f>
        <v>47084</v>
      </c>
      <c r="AC1312" s="44">
        <f t="shared" si="193"/>
        <v>367</v>
      </c>
      <c r="AD1312" s="45">
        <f t="shared" si="194"/>
        <v>0.93679475149841429</v>
      </c>
      <c r="AE1312" s="45">
        <f t="shared" si="195"/>
        <v>0.91618540029828199</v>
      </c>
      <c r="AF1312" s="44">
        <f t="shared" si="198"/>
        <v>213</v>
      </c>
      <c r="AG1312" s="45">
        <f t="shared" si="196"/>
        <v>0.92477767280009493</v>
      </c>
      <c r="AH1312">
        <f t="shared" si="197"/>
        <v>2.1523465345575928E-2</v>
      </c>
      <c r="AI1312" s="40">
        <f ca="1"/>
        <v>2.1821824375809484E-2</v>
      </c>
      <c r="AJ1312" s="229">
        <v>-2E-3</v>
      </c>
      <c r="AK1312" s="230">
        <v>1.9523465345575926E-2</v>
      </c>
      <c r="AL1312" s="231">
        <v>0.93152219932375635</v>
      </c>
    </row>
    <row r="1313" spans="24:38">
      <c r="X1313" s="46">
        <v>1309</v>
      </c>
      <c r="Y1313" s="1">
        <f t="shared" si="191"/>
        <v>46931</v>
      </c>
      <c r="Z1313" s="44">
        <f t="shared" si="192"/>
        <v>0</v>
      </c>
      <c r="AA1313" s="1" cm="1">
        <f t="array" ref="AA1313">IF(Z1313&gt;0,INDEX($M$40:$M$61,Z1313,1),AA1312)</f>
        <v>46717</v>
      </c>
      <c r="AB1313" s="1" cm="1">
        <f t="array" ref="AB1313">IF(Z1313&gt;0,INDEX($M$40:$M$61,Z1313+1,1),AB1312)</f>
        <v>47084</v>
      </c>
      <c r="AC1313" s="44">
        <f t="shared" si="193"/>
        <v>367</v>
      </c>
      <c r="AD1313" s="45">
        <f t="shared" si="194"/>
        <v>0.93679475149841429</v>
      </c>
      <c r="AE1313" s="45">
        <f t="shared" si="195"/>
        <v>0.91618540029828199</v>
      </c>
      <c r="AF1313" s="44">
        <f t="shared" si="198"/>
        <v>214</v>
      </c>
      <c r="AG1313" s="45">
        <f t="shared" si="196"/>
        <v>0.92472161970903421</v>
      </c>
      <c r="AH1313">
        <f t="shared" si="197"/>
        <v>2.1523692769318644E-2</v>
      </c>
      <c r="AI1313" s="40">
        <f ca="1"/>
        <v>2.182182437588942E-2</v>
      </c>
      <c r="AJ1313" s="229">
        <v>-2E-3</v>
      </c>
      <c r="AK1313" s="230">
        <v>1.9523692769318646E-2</v>
      </c>
      <c r="AL1313" s="231">
        <v>0.93147091225407674</v>
      </c>
    </row>
    <row r="1314" spans="24:38">
      <c r="X1314" s="46">
        <v>1310</v>
      </c>
      <c r="Y1314" s="1">
        <f t="shared" si="191"/>
        <v>46932</v>
      </c>
      <c r="Z1314" s="44">
        <f t="shared" si="192"/>
        <v>0</v>
      </c>
      <c r="AA1314" s="1" cm="1">
        <f t="array" ref="AA1314">IF(Z1314&gt;0,INDEX($M$40:$M$61,Z1314,1),AA1313)</f>
        <v>46717</v>
      </c>
      <c r="AB1314" s="1" cm="1">
        <f t="array" ref="AB1314">IF(Z1314&gt;0,INDEX($M$40:$M$61,Z1314+1,1),AB1313)</f>
        <v>47084</v>
      </c>
      <c r="AC1314" s="44">
        <f t="shared" si="193"/>
        <v>367</v>
      </c>
      <c r="AD1314" s="45">
        <f t="shared" si="194"/>
        <v>0.93679475149841429</v>
      </c>
      <c r="AE1314" s="45">
        <f t="shared" si="195"/>
        <v>0.91618540029828199</v>
      </c>
      <c r="AF1314" s="44">
        <f t="shared" si="198"/>
        <v>215</v>
      </c>
      <c r="AG1314" s="45">
        <f t="shared" si="196"/>
        <v>0.92466557001549188</v>
      </c>
      <c r="AH1314">
        <f t="shared" si="197"/>
        <v>2.1523919845849497E-2</v>
      </c>
      <c r="AI1314" s="40">
        <f ca="1"/>
        <v>2.1821824375809484E-2</v>
      </c>
      <c r="AJ1314" s="229">
        <v>-2E-3</v>
      </c>
      <c r="AK1314" s="230">
        <v>1.9523919845849495E-2</v>
      </c>
      <c r="AL1314" s="231">
        <v>0.93141962800812339</v>
      </c>
    </row>
    <row r="1315" spans="24:38">
      <c r="X1315" s="46">
        <v>1311</v>
      </c>
      <c r="Y1315" s="1">
        <f t="shared" si="191"/>
        <v>46933</v>
      </c>
      <c r="Z1315" s="44">
        <f t="shared" si="192"/>
        <v>0</v>
      </c>
      <c r="AA1315" s="1" cm="1">
        <f t="array" ref="AA1315">IF(Z1315&gt;0,INDEX($M$40:$M$61,Z1315,1),AA1314)</f>
        <v>46717</v>
      </c>
      <c r="AB1315" s="1" cm="1">
        <f t="array" ref="AB1315">IF(Z1315&gt;0,INDEX($M$40:$M$61,Z1315+1,1),AB1314)</f>
        <v>47084</v>
      </c>
      <c r="AC1315" s="44">
        <f t="shared" si="193"/>
        <v>367</v>
      </c>
      <c r="AD1315" s="45">
        <f t="shared" si="194"/>
        <v>0.93679475149841429</v>
      </c>
      <c r="AE1315" s="45">
        <f t="shared" si="195"/>
        <v>0.91618540029828199</v>
      </c>
      <c r="AF1315" s="44">
        <f t="shared" si="198"/>
        <v>216</v>
      </c>
      <c r="AG1315" s="45">
        <f t="shared" si="196"/>
        <v>0.92460952371926175</v>
      </c>
      <c r="AH1315">
        <f t="shared" si="197"/>
        <v>2.1524146575963094E-2</v>
      </c>
      <c r="AI1315" s="40">
        <f ca="1"/>
        <v>2.182182437588942E-2</v>
      </c>
      <c r="AJ1315" s="229">
        <v>-2E-3</v>
      </c>
      <c r="AK1315" s="230">
        <v>1.9524146575963096E-2</v>
      </c>
      <c r="AL1315" s="231">
        <v>0.93136834658574041</v>
      </c>
    </row>
    <row r="1316" spans="24:38">
      <c r="X1316" s="46">
        <v>1312</v>
      </c>
      <c r="Y1316" s="1">
        <f t="shared" si="191"/>
        <v>46934</v>
      </c>
      <c r="Z1316" s="44">
        <f t="shared" si="192"/>
        <v>0</v>
      </c>
      <c r="AA1316" s="1" cm="1">
        <f t="array" ref="AA1316">IF(Z1316&gt;0,INDEX($M$40:$M$61,Z1316,1),AA1315)</f>
        <v>46717</v>
      </c>
      <c r="AB1316" s="1" cm="1">
        <f t="array" ref="AB1316">IF(Z1316&gt;0,INDEX($M$40:$M$61,Z1316+1,1),AB1315)</f>
        <v>47084</v>
      </c>
      <c r="AC1316" s="44">
        <f t="shared" si="193"/>
        <v>367</v>
      </c>
      <c r="AD1316" s="45">
        <f t="shared" si="194"/>
        <v>0.93679475149841429</v>
      </c>
      <c r="AE1316" s="45">
        <f t="shared" si="195"/>
        <v>0.91618540029828199</v>
      </c>
      <c r="AF1316" s="44">
        <f t="shared" si="198"/>
        <v>217</v>
      </c>
      <c r="AG1316" s="45">
        <f t="shared" si="196"/>
        <v>0.92455348082013822</v>
      </c>
      <c r="AH1316">
        <f t="shared" si="197"/>
        <v>2.1524372960451461E-2</v>
      </c>
      <c r="AI1316" s="40">
        <f ca="1"/>
        <v>2.1821824375809484E-2</v>
      </c>
      <c r="AJ1316" s="229">
        <v>-2E-3</v>
      </c>
      <c r="AK1316" s="230">
        <v>1.952437296045146E-2</v>
      </c>
      <c r="AL1316" s="231">
        <v>0.93131706798677294</v>
      </c>
    </row>
    <row r="1317" spans="24:38">
      <c r="X1317" s="46">
        <v>1313</v>
      </c>
      <c r="Y1317" s="1">
        <f t="shared" si="191"/>
        <v>46935</v>
      </c>
      <c r="Z1317" s="44">
        <f t="shared" si="192"/>
        <v>0</v>
      </c>
      <c r="AA1317" s="1" cm="1">
        <f t="array" ref="AA1317">IF(Z1317&gt;0,INDEX($M$40:$M$61,Z1317,1),AA1316)</f>
        <v>46717</v>
      </c>
      <c r="AB1317" s="1" cm="1">
        <f t="array" ref="AB1317">IF(Z1317&gt;0,INDEX($M$40:$M$61,Z1317+1,1),AB1316)</f>
        <v>47084</v>
      </c>
      <c r="AC1317" s="44">
        <f t="shared" si="193"/>
        <v>367</v>
      </c>
      <c r="AD1317" s="45">
        <f t="shared" si="194"/>
        <v>0.93679475149841429</v>
      </c>
      <c r="AE1317" s="45">
        <f t="shared" si="195"/>
        <v>0.91618540029828199</v>
      </c>
      <c r="AF1317" s="44">
        <f t="shared" si="198"/>
        <v>218</v>
      </c>
      <c r="AG1317" s="45">
        <f t="shared" si="196"/>
        <v>0.924497441317915</v>
      </c>
      <c r="AH1317">
        <f t="shared" si="197"/>
        <v>2.1524599000104404E-2</v>
      </c>
      <c r="AI1317" s="40">
        <f ca="1"/>
        <v>2.1821824375809484E-2</v>
      </c>
      <c r="AJ1317" s="229">
        <v>-2E-3</v>
      </c>
      <c r="AK1317" s="230">
        <v>1.9524599000104406E-2</v>
      </c>
      <c r="AL1317" s="231">
        <v>0.93126579221106487</v>
      </c>
    </row>
    <row r="1318" spans="24:38">
      <c r="X1318" s="46">
        <v>1314</v>
      </c>
      <c r="Y1318" s="1">
        <f t="shared" si="191"/>
        <v>46936</v>
      </c>
      <c r="Z1318" s="44">
        <f t="shared" si="192"/>
        <v>0</v>
      </c>
      <c r="AA1318" s="1" cm="1">
        <f t="array" ref="AA1318">IF(Z1318&gt;0,INDEX($M$40:$M$61,Z1318,1),AA1317)</f>
        <v>46717</v>
      </c>
      <c r="AB1318" s="1" cm="1">
        <f t="array" ref="AB1318">IF(Z1318&gt;0,INDEX($M$40:$M$61,Z1318+1,1),AB1317)</f>
        <v>47084</v>
      </c>
      <c r="AC1318" s="44">
        <f t="shared" si="193"/>
        <v>367</v>
      </c>
      <c r="AD1318" s="45">
        <f t="shared" si="194"/>
        <v>0.93679475149841429</v>
      </c>
      <c r="AE1318" s="45">
        <f t="shared" si="195"/>
        <v>0.91618540029828199</v>
      </c>
      <c r="AF1318" s="44">
        <f t="shared" si="198"/>
        <v>219</v>
      </c>
      <c r="AG1318" s="45">
        <f t="shared" si="196"/>
        <v>0.92444140521238638</v>
      </c>
      <c r="AH1318">
        <f t="shared" si="197"/>
        <v>2.1524824695709169E-2</v>
      </c>
      <c r="AI1318" s="40">
        <f ca="1"/>
        <v>2.1821824375809484E-2</v>
      </c>
      <c r="AJ1318" s="229">
        <v>-2E-3</v>
      </c>
      <c r="AK1318" s="230">
        <v>1.9524824695709167E-2</v>
      </c>
      <c r="AL1318" s="231">
        <v>0.9312145192584611</v>
      </c>
    </row>
    <row r="1319" spans="24:38">
      <c r="X1319" s="46">
        <v>1315</v>
      </c>
      <c r="Y1319" s="1">
        <f t="shared" si="191"/>
        <v>46937</v>
      </c>
      <c r="Z1319" s="44">
        <f t="shared" si="192"/>
        <v>0</v>
      </c>
      <c r="AA1319" s="1" cm="1">
        <f t="array" ref="AA1319">IF(Z1319&gt;0,INDEX($M$40:$M$61,Z1319,1),AA1318)</f>
        <v>46717</v>
      </c>
      <c r="AB1319" s="1" cm="1">
        <f t="array" ref="AB1319">IF(Z1319&gt;0,INDEX($M$40:$M$61,Z1319+1,1),AB1318)</f>
        <v>47084</v>
      </c>
      <c r="AC1319" s="44">
        <f t="shared" si="193"/>
        <v>367</v>
      </c>
      <c r="AD1319" s="45">
        <f t="shared" si="194"/>
        <v>0.93679475149841429</v>
      </c>
      <c r="AE1319" s="45">
        <f t="shared" si="195"/>
        <v>0.91618540029828199</v>
      </c>
      <c r="AF1319" s="44">
        <f t="shared" si="198"/>
        <v>220</v>
      </c>
      <c r="AG1319" s="45">
        <f t="shared" si="196"/>
        <v>0.92438537250334651</v>
      </c>
      <c r="AH1319">
        <f t="shared" si="197"/>
        <v>2.1525050048050647E-2</v>
      </c>
      <c r="AI1319" s="40">
        <f ca="1"/>
        <v>2.1821824375809484E-2</v>
      </c>
      <c r="AJ1319" s="229">
        <v>-2E-3</v>
      </c>
      <c r="AK1319" s="230">
        <v>1.9525050048050649E-2</v>
      </c>
      <c r="AL1319" s="231">
        <v>0.9311632491288061</v>
      </c>
    </row>
    <row r="1320" spans="24:38">
      <c r="X1320" s="46">
        <v>1316</v>
      </c>
      <c r="Y1320" s="1">
        <f t="shared" si="191"/>
        <v>46938</v>
      </c>
      <c r="Z1320" s="44">
        <f t="shared" si="192"/>
        <v>0</v>
      </c>
      <c r="AA1320" s="1" cm="1">
        <f t="array" ref="AA1320">IF(Z1320&gt;0,INDEX($M$40:$M$61,Z1320,1),AA1319)</f>
        <v>46717</v>
      </c>
      <c r="AB1320" s="1" cm="1">
        <f t="array" ref="AB1320">IF(Z1320&gt;0,INDEX($M$40:$M$61,Z1320+1,1),AB1319)</f>
        <v>47084</v>
      </c>
      <c r="AC1320" s="44">
        <f t="shared" si="193"/>
        <v>367</v>
      </c>
      <c r="AD1320" s="45">
        <f t="shared" si="194"/>
        <v>0.93679475149841429</v>
      </c>
      <c r="AE1320" s="45">
        <f t="shared" si="195"/>
        <v>0.91618540029828199</v>
      </c>
      <c r="AF1320" s="44">
        <f t="shared" si="198"/>
        <v>221</v>
      </c>
      <c r="AG1320" s="45">
        <f t="shared" si="196"/>
        <v>0.92432934319058946</v>
      </c>
      <c r="AH1320">
        <f t="shared" si="197"/>
        <v>2.1525275057911367E-2</v>
      </c>
      <c r="AI1320" s="40">
        <f ca="1"/>
        <v>2.1821824375809484E-2</v>
      </c>
      <c r="AJ1320" s="229">
        <v>-2E-3</v>
      </c>
      <c r="AK1320" s="230">
        <v>1.9525275057911365E-2</v>
      </c>
      <c r="AL1320" s="231">
        <v>0.93111198182194455</v>
      </c>
    </row>
    <row r="1321" spans="24:38">
      <c r="X1321" s="46">
        <v>1317</v>
      </c>
      <c r="Y1321" s="1">
        <f t="shared" si="191"/>
        <v>46939</v>
      </c>
      <c r="Z1321" s="44">
        <f t="shared" si="192"/>
        <v>0</v>
      </c>
      <c r="AA1321" s="1" cm="1">
        <f t="array" ref="AA1321">IF(Z1321&gt;0,INDEX($M$40:$M$61,Z1321,1),AA1320)</f>
        <v>46717</v>
      </c>
      <c r="AB1321" s="1" cm="1">
        <f t="array" ref="AB1321">IF(Z1321&gt;0,INDEX($M$40:$M$61,Z1321+1,1),AB1320)</f>
        <v>47084</v>
      </c>
      <c r="AC1321" s="44">
        <f t="shared" si="193"/>
        <v>367</v>
      </c>
      <c r="AD1321" s="45">
        <f t="shared" si="194"/>
        <v>0.93679475149841429</v>
      </c>
      <c r="AE1321" s="45">
        <f t="shared" si="195"/>
        <v>0.91618540029828199</v>
      </c>
      <c r="AF1321" s="44">
        <f t="shared" si="198"/>
        <v>222</v>
      </c>
      <c r="AG1321" s="45">
        <f t="shared" si="196"/>
        <v>0.92427331727390938</v>
      </c>
      <c r="AH1321">
        <f t="shared" si="197"/>
        <v>2.152549972607147E-2</v>
      </c>
      <c r="AI1321" s="40">
        <f ca="1"/>
        <v>2.1821824375809484E-2</v>
      </c>
      <c r="AJ1321" s="229">
        <v>-2E-3</v>
      </c>
      <c r="AK1321" s="230">
        <v>1.9525499726071469E-2</v>
      </c>
      <c r="AL1321" s="231">
        <v>0.931060717337721</v>
      </c>
    </row>
    <row r="1322" spans="24:38">
      <c r="X1322" s="46">
        <v>1318</v>
      </c>
      <c r="Y1322" s="1">
        <f t="shared" si="191"/>
        <v>46940</v>
      </c>
      <c r="Z1322" s="44">
        <f t="shared" si="192"/>
        <v>0</v>
      </c>
      <c r="AA1322" s="1" cm="1">
        <f t="array" ref="AA1322">IF(Z1322&gt;0,INDEX($M$40:$M$61,Z1322,1),AA1321)</f>
        <v>46717</v>
      </c>
      <c r="AB1322" s="1" cm="1">
        <f t="array" ref="AB1322">IF(Z1322&gt;0,INDEX($M$40:$M$61,Z1322+1,1),AB1321)</f>
        <v>47084</v>
      </c>
      <c r="AC1322" s="44">
        <f t="shared" si="193"/>
        <v>367</v>
      </c>
      <c r="AD1322" s="45">
        <f t="shared" si="194"/>
        <v>0.93679475149841429</v>
      </c>
      <c r="AE1322" s="45">
        <f t="shared" si="195"/>
        <v>0.91618540029828199</v>
      </c>
      <c r="AF1322" s="44">
        <f t="shared" si="198"/>
        <v>223</v>
      </c>
      <c r="AG1322" s="45">
        <f t="shared" si="196"/>
        <v>0.92421729475310044</v>
      </c>
      <c r="AH1322">
        <f t="shared" si="197"/>
        <v>2.1525724053308715E-2</v>
      </c>
      <c r="AI1322" s="40">
        <f ca="1"/>
        <v>2.1821824375809484E-2</v>
      </c>
      <c r="AJ1322" s="229">
        <v>-2E-3</v>
      </c>
      <c r="AK1322" s="230">
        <v>1.9525724053308713E-2</v>
      </c>
      <c r="AL1322" s="231">
        <v>0.93100945567598004</v>
      </c>
    </row>
    <row r="1323" spans="24:38">
      <c r="X1323" s="46">
        <v>1319</v>
      </c>
      <c r="Y1323" s="1">
        <f t="shared" si="191"/>
        <v>46941</v>
      </c>
      <c r="Z1323" s="44">
        <f t="shared" si="192"/>
        <v>0</v>
      </c>
      <c r="AA1323" s="1" cm="1">
        <f t="array" ref="AA1323">IF(Z1323&gt;0,INDEX($M$40:$M$61,Z1323,1),AA1322)</f>
        <v>46717</v>
      </c>
      <c r="AB1323" s="1" cm="1">
        <f t="array" ref="AB1323">IF(Z1323&gt;0,INDEX($M$40:$M$61,Z1323+1,1),AB1322)</f>
        <v>47084</v>
      </c>
      <c r="AC1323" s="44">
        <f t="shared" si="193"/>
        <v>367</v>
      </c>
      <c r="AD1323" s="45">
        <f t="shared" si="194"/>
        <v>0.93679475149841429</v>
      </c>
      <c r="AE1323" s="45">
        <f t="shared" si="195"/>
        <v>0.91618540029828199</v>
      </c>
      <c r="AF1323" s="44">
        <f t="shared" si="198"/>
        <v>224</v>
      </c>
      <c r="AG1323" s="45">
        <f t="shared" si="196"/>
        <v>0.9241612756279568</v>
      </c>
      <c r="AH1323">
        <f t="shared" si="197"/>
        <v>2.1525948040398521E-2</v>
      </c>
      <c r="AI1323" s="40">
        <f ca="1"/>
        <v>2.1821824375809484E-2</v>
      </c>
      <c r="AJ1323" s="229">
        <v>-2E-3</v>
      </c>
      <c r="AK1323" s="230">
        <v>1.9525948040398519E-2</v>
      </c>
      <c r="AL1323" s="231">
        <v>0.93095819683656611</v>
      </c>
    </row>
    <row r="1324" spans="24:38">
      <c r="X1324" s="46">
        <v>1320</v>
      </c>
      <c r="Y1324" s="1">
        <f t="shared" si="191"/>
        <v>46942</v>
      </c>
      <c r="Z1324" s="44">
        <f t="shared" si="192"/>
        <v>0</v>
      </c>
      <c r="AA1324" s="1" cm="1">
        <f t="array" ref="AA1324">IF(Z1324&gt;0,INDEX($M$40:$M$61,Z1324,1),AA1323)</f>
        <v>46717</v>
      </c>
      <c r="AB1324" s="1" cm="1">
        <f t="array" ref="AB1324">IF(Z1324&gt;0,INDEX($M$40:$M$61,Z1324+1,1),AB1323)</f>
        <v>47084</v>
      </c>
      <c r="AC1324" s="44">
        <f t="shared" si="193"/>
        <v>367</v>
      </c>
      <c r="AD1324" s="45">
        <f t="shared" si="194"/>
        <v>0.93679475149841429</v>
      </c>
      <c r="AE1324" s="45">
        <f t="shared" si="195"/>
        <v>0.91618540029828199</v>
      </c>
      <c r="AF1324" s="44">
        <f t="shared" si="198"/>
        <v>225</v>
      </c>
      <c r="AG1324" s="45">
        <f t="shared" si="196"/>
        <v>0.92410525989827275</v>
      </c>
      <c r="AH1324">
        <f t="shared" si="197"/>
        <v>2.1526171688113924E-2</v>
      </c>
      <c r="AI1324" s="40">
        <f ca="1"/>
        <v>2.1821824375809484E-2</v>
      </c>
      <c r="AJ1324" s="229">
        <v>-2E-3</v>
      </c>
      <c r="AK1324" s="230">
        <v>1.9526171688113922E-2</v>
      </c>
      <c r="AL1324" s="231">
        <v>0.93090694081932412</v>
      </c>
    </row>
    <row r="1325" spans="24:38">
      <c r="X1325" s="46">
        <v>1321</v>
      </c>
      <c r="Y1325" s="1">
        <f t="shared" si="191"/>
        <v>46943</v>
      </c>
      <c r="Z1325" s="44">
        <f t="shared" si="192"/>
        <v>0</v>
      </c>
      <c r="AA1325" s="1" cm="1">
        <f t="array" ref="AA1325">IF(Z1325&gt;0,INDEX($M$40:$M$61,Z1325,1),AA1324)</f>
        <v>46717</v>
      </c>
      <c r="AB1325" s="1" cm="1">
        <f t="array" ref="AB1325">IF(Z1325&gt;0,INDEX($M$40:$M$61,Z1325+1,1),AB1324)</f>
        <v>47084</v>
      </c>
      <c r="AC1325" s="44">
        <f t="shared" si="193"/>
        <v>367</v>
      </c>
      <c r="AD1325" s="45">
        <f t="shared" si="194"/>
        <v>0.93679475149841429</v>
      </c>
      <c r="AE1325" s="45">
        <f t="shared" si="195"/>
        <v>0.91618540029828199</v>
      </c>
      <c r="AF1325" s="44">
        <f t="shared" si="198"/>
        <v>226</v>
      </c>
      <c r="AG1325" s="45">
        <f t="shared" si="196"/>
        <v>0.92404924756384232</v>
      </c>
      <c r="AH1325">
        <f t="shared" si="197"/>
        <v>2.1526394997225681E-2</v>
      </c>
      <c r="AI1325" s="40">
        <f ca="1"/>
        <v>2.1821824375809484E-2</v>
      </c>
      <c r="AJ1325" s="229">
        <v>-2E-3</v>
      </c>
      <c r="AK1325" s="230">
        <v>1.952639499722568E-2</v>
      </c>
      <c r="AL1325" s="231">
        <v>0.93085568762409854</v>
      </c>
    </row>
    <row r="1326" spans="24:38">
      <c r="X1326" s="46">
        <v>1322</v>
      </c>
      <c r="Y1326" s="1">
        <f t="shared" si="191"/>
        <v>46944</v>
      </c>
      <c r="Z1326" s="44">
        <f t="shared" si="192"/>
        <v>0</v>
      </c>
      <c r="AA1326" s="1" cm="1">
        <f t="array" ref="AA1326">IF(Z1326&gt;0,INDEX($M$40:$M$61,Z1326,1),AA1325)</f>
        <v>46717</v>
      </c>
      <c r="AB1326" s="1" cm="1">
        <f t="array" ref="AB1326">IF(Z1326&gt;0,INDEX($M$40:$M$61,Z1326+1,1),AB1325)</f>
        <v>47084</v>
      </c>
      <c r="AC1326" s="44">
        <f t="shared" si="193"/>
        <v>367</v>
      </c>
      <c r="AD1326" s="45">
        <f t="shared" si="194"/>
        <v>0.93679475149841429</v>
      </c>
      <c r="AE1326" s="45">
        <f t="shared" si="195"/>
        <v>0.91618540029828199</v>
      </c>
      <c r="AF1326" s="44">
        <f t="shared" si="198"/>
        <v>227</v>
      </c>
      <c r="AG1326" s="45">
        <f t="shared" si="196"/>
        <v>0.9239932386244597</v>
      </c>
      <c r="AH1326">
        <f t="shared" si="197"/>
        <v>2.15266179685022E-2</v>
      </c>
      <c r="AI1326" s="40">
        <f ca="1"/>
        <v>2.182182437588942E-2</v>
      </c>
      <c r="AJ1326" s="229">
        <v>-2E-3</v>
      </c>
      <c r="AK1326" s="230">
        <v>1.9526617968502198E-2</v>
      </c>
      <c r="AL1326" s="231">
        <v>0.93080443725073392</v>
      </c>
    </row>
    <row r="1327" spans="24:38">
      <c r="X1327" s="46">
        <v>1323</v>
      </c>
      <c r="Y1327" s="1">
        <f t="shared" si="191"/>
        <v>46945</v>
      </c>
      <c r="Z1327" s="44">
        <f t="shared" si="192"/>
        <v>0</v>
      </c>
      <c r="AA1327" s="1" cm="1">
        <f t="array" ref="AA1327">IF(Z1327&gt;0,INDEX($M$40:$M$61,Z1327,1),AA1326)</f>
        <v>46717</v>
      </c>
      <c r="AB1327" s="1" cm="1">
        <f t="array" ref="AB1327">IF(Z1327&gt;0,INDEX($M$40:$M$61,Z1327+1,1),AB1326)</f>
        <v>47084</v>
      </c>
      <c r="AC1327" s="44">
        <f t="shared" si="193"/>
        <v>367</v>
      </c>
      <c r="AD1327" s="45">
        <f t="shared" si="194"/>
        <v>0.93679475149841429</v>
      </c>
      <c r="AE1327" s="45">
        <f t="shared" si="195"/>
        <v>0.91618540029828199</v>
      </c>
      <c r="AF1327" s="44">
        <f t="shared" si="198"/>
        <v>228</v>
      </c>
      <c r="AG1327" s="45">
        <f t="shared" si="196"/>
        <v>0.92393723307991926</v>
      </c>
      <c r="AH1327">
        <f t="shared" si="197"/>
        <v>2.1526840602709492E-2</v>
      </c>
      <c r="AI1327" s="40">
        <f ca="1"/>
        <v>2.1821824375809484E-2</v>
      </c>
      <c r="AJ1327" s="229">
        <v>-2E-3</v>
      </c>
      <c r="AK1327" s="230">
        <v>1.952684060270949E-2</v>
      </c>
      <c r="AL1327" s="231">
        <v>0.93075318969907495</v>
      </c>
    </row>
    <row r="1328" spans="24:38">
      <c r="X1328" s="46">
        <v>1324</v>
      </c>
      <c r="Y1328" s="1">
        <f t="shared" si="191"/>
        <v>46946</v>
      </c>
      <c r="Z1328" s="44">
        <f t="shared" si="192"/>
        <v>0</v>
      </c>
      <c r="AA1328" s="1" cm="1">
        <f t="array" ref="AA1328">IF(Z1328&gt;0,INDEX($M$40:$M$61,Z1328,1),AA1327)</f>
        <v>46717</v>
      </c>
      <c r="AB1328" s="1" cm="1">
        <f t="array" ref="AB1328">IF(Z1328&gt;0,INDEX($M$40:$M$61,Z1328+1,1),AB1327)</f>
        <v>47084</v>
      </c>
      <c r="AC1328" s="44">
        <f t="shared" si="193"/>
        <v>367</v>
      </c>
      <c r="AD1328" s="45">
        <f t="shared" si="194"/>
        <v>0.93679475149841429</v>
      </c>
      <c r="AE1328" s="45">
        <f t="shared" si="195"/>
        <v>0.91618540029828199</v>
      </c>
      <c r="AF1328" s="44">
        <f t="shared" si="198"/>
        <v>229</v>
      </c>
      <c r="AG1328" s="45">
        <f t="shared" si="196"/>
        <v>0.92388123093001506</v>
      </c>
      <c r="AH1328">
        <f t="shared" si="197"/>
        <v>2.1527062900611363E-2</v>
      </c>
      <c r="AI1328" s="40">
        <f ca="1"/>
        <v>2.182182437588942E-2</v>
      </c>
      <c r="AJ1328" s="229">
        <v>-2E-3</v>
      </c>
      <c r="AK1328" s="230">
        <v>1.9527062900611361E-2</v>
      </c>
      <c r="AL1328" s="231">
        <v>0.9307019449689663</v>
      </c>
    </row>
    <row r="1329" spans="24:38">
      <c r="X1329" s="46">
        <v>1325</v>
      </c>
      <c r="Y1329" s="1">
        <f t="shared" si="191"/>
        <v>46947</v>
      </c>
      <c r="Z1329" s="44">
        <f t="shared" si="192"/>
        <v>0</v>
      </c>
      <c r="AA1329" s="1" cm="1">
        <f t="array" ref="AA1329">IF(Z1329&gt;0,INDEX($M$40:$M$61,Z1329,1),AA1328)</f>
        <v>46717</v>
      </c>
      <c r="AB1329" s="1" cm="1">
        <f t="array" ref="AB1329">IF(Z1329&gt;0,INDEX($M$40:$M$61,Z1329+1,1),AB1328)</f>
        <v>47084</v>
      </c>
      <c r="AC1329" s="44">
        <f t="shared" si="193"/>
        <v>367</v>
      </c>
      <c r="AD1329" s="45">
        <f t="shared" si="194"/>
        <v>0.93679475149841429</v>
      </c>
      <c r="AE1329" s="45">
        <f t="shared" si="195"/>
        <v>0.91618540029828199</v>
      </c>
      <c r="AF1329" s="44">
        <f t="shared" si="198"/>
        <v>230</v>
      </c>
      <c r="AG1329" s="45">
        <f t="shared" si="196"/>
        <v>0.9238252321745416</v>
      </c>
      <c r="AH1329">
        <f t="shared" si="197"/>
        <v>2.1527284862969179E-2</v>
      </c>
      <c r="AI1329" s="40">
        <f ca="1"/>
        <v>2.1821824375809484E-2</v>
      </c>
      <c r="AJ1329" s="229">
        <v>-2E-3</v>
      </c>
      <c r="AK1329" s="230">
        <v>1.9527284862969181E-2</v>
      </c>
      <c r="AL1329" s="231">
        <v>0.93065070306025277</v>
      </c>
    </row>
    <row r="1330" spans="24:38">
      <c r="X1330" s="46">
        <v>1326</v>
      </c>
      <c r="Y1330" s="1">
        <f t="shared" si="191"/>
        <v>46948</v>
      </c>
      <c r="Z1330" s="44">
        <f t="shared" si="192"/>
        <v>0</v>
      </c>
      <c r="AA1330" s="1" cm="1">
        <f t="array" ref="AA1330">IF(Z1330&gt;0,INDEX($M$40:$M$61,Z1330,1),AA1329)</f>
        <v>46717</v>
      </c>
      <c r="AB1330" s="1" cm="1">
        <f t="array" ref="AB1330">IF(Z1330&gt;0,INDEX($M$40:$M$61,Z1330+1,1),AB1329)</f>
        <v>47084</v>
      </c>
      <c r="AC1330" s="44">
        <f t="shared" si="193"/>
        <v>367</v>
      </c>
      <c r="AD1330" s="45">
        <f t="shared" si="194"/>
        <v>0.93679475149841429</v>
      </c>
      <c r="AE1330" s="45">
        <f t="shared" si="195"/>
        <v>0.91618540029828199</v>
      </c>
      <c r="AF1330" s="44">
        <f t="shared" si="198"/>
        <v>231</v>
      </c>
      <c r="AG1330" s="45">
        <f t="shared" si="196"/>
        <v>0.92376923681329282</v>
      </c>
      <c r="AH1330">
        <f t="shared" si="197"/>
        <v>2.1527506490542192E-2</v>
      </c>
      <c r="AI1330" s="40">
        <f ca="1"/>
        <v>2.182182437588942E-2</v>
      </c>
      <c r="AJ1330" s="229">
        <v>-2E-3</v>
      </c>
      <c r="AK1330" s="230">
        <v>1.952750649054219E-2</v>
      </c>
      <c r="AL1330" s="231">
        <v>0.93059946397277871</v>
      </c>
    </row>
    <row r="1331" spans="24:38">
      <c r="X1331" s="46">
        <v>1327</v>
      </c>
      <c r="Y1331" s="1">
        <f t="shared" si="191"/>
        <v>46949</v>
      </c>
      <c r="Z1331" s="44">
        <f t="shared" si="192"/>
        <v>0</v>
      </c>
      <c r="AA1331" s="1" cm="1">
        <f t="array" ref="AA1331">IF(Z1331&gt;0,INDEX($M$40:$M$61,Z1331,1),AA1330)</f>
        <v>46717</v>
      </c>
      <c r="AB1331" s="1" cm="1">
        <f t="array" ref="AB1331">IF(Z1331&gt;0,INDEX($M$40:$M$61,Z1331+1,1),AB1330)</f>
        <v>47084</v>
      </c>
      <c r="AC1331" s="44">
        <f t="shared" si="193"/>
        <v>367</v>
      </c>
      <c r="AD1331" s="45">
        <f t="shared" si="194"/>
        <v>0.93679475149841429</v>
      </c>
      <c r="AE1331" s="45">
        <f t="shared" si="195"/>
        <v>0.91618540029828199</v>
      </c>
      <c r="AF1331" s="44">
        <f t="shared" si="198"/>
        <v>232</v>
      </c>
      <c r="AG1331" s="45">
        <f t="shared" si="196"/>
        <v>0.92371324484606321</v>
      </c>
      <c r="AH1331">
        <f t="shared" si="197"/>
        <v>2.1527727784087184E-2</v>
      </c>
      <c r="AI1331" s="40">
        <f ca="1"/>
        <v>2.1821824375809484E-2</v>
      </c>
      <c r="AJ1331" s="229">
        <v>-2E-3</v>
      </c>
      <c r="AK1331" s="230">
        <v>1.9527727784087186E-2</v>
      </c>
      <c r="AL1331" s="231">
        <v>0.9305482277063889</v>
      </c>
    </row>
    <row r="1332" spans="24:38">
      <c r="X1332" s="46">
        <v>1328</v>
      </c>
      <c r="Y1332" s="1">
        <f t="shared" si="191"/>
        <v>46950</v>
      </c>
      <c r="Z1332" s="44">
        <f t="shared" si="192"/>
        <v>0</v>
      </c>
      <c r="AA1332" s="1" cm="1">
        <f t="array" ref="AA1332">IF(Z1332&gt;0,INDEX($M$40:$M$61,Z1332,1),AA1331)</f>
        <v>46717</v>
      </c>
      <c r="AB1332" s="1" cm="1">
        <f t="array" ref="AB1332">IF(Z1332&gt;0,INDEX($M$40:$M$61,Z1332+1,1),AB1331)</f>
        <v>47084</v>
      </c>
      <c r="AC1332" s="44">
        <f t="shared" si="193"/>
        <v>367</v>
      </c>
      <c r="AD1332" s="45">
        <f t="shared" si="194"/>
        <v>0.93679475149841429</v>
      </c>
      <c r="AE1332" s="45">
        <f t="shared" si="195"/>
        <v>0.91618540029828199</v>
      </c>
      <c r="AF1332" s="44">
        <f t="shared" si="198"/>
        <v>233</v>
      </c>
      <c r="AG1332" s="45">
        <f t="shared" si="196"/>
        <v>0.92365725627264705</v>
      </c>
      <c r="AH1332">
        <f t="shared" si="197"/>
        <v>2.152794874435875E-2</v>
      </c>
      <c r="AI1332" s="40">
        <f ca="1"/>
        <v>2.1821824375809484E-2</v>
      </c>
      <c r="AJ1332" s="229">
        <v>-2E-3</v>
      </c>
      <c r="AK1332" s="230">
        <v>1.9527948744358752E-2</v>
      </c>
      <c r="AL1332" s="231">
        <v>0.93049699426092825</v>
      </c>
    </row>
    <row r="1333" spans="24:38">
      <c r="X1333" s="46">
        <v>1329</v>
      </c>
      <c r="Y1333" s="1">
        <f t="shared" si="191"/>
        <v>46951</v>
      </c>
      <c r="Z1333" s="44">
        <f t="shared" si="192"/>
        <v>0</v>
      </c>
      <c r="AA1333" s="1" cm="1">
        <f t="array" ref="AA1333">IF(Z1333&gt;0,INDEX($M$40:$M$61,Z1333,1),AA1332)</f>
        <v>46717</v>
      </c>
      <c r="AB1333" s="1" cm="1">
        <f t="array" ref="AB1333">IF(Z1333&gt;0,INDEX($M$40:$M$61,Z1333+1,1),AB1332)</f>
        <v>47084</v>
      </c>
      <c r="AC1333" s="44">
        <f t="shared" si="193"/>
        <v>367</v>
      </c>
      <c r="AD1333" s="45">
        <f t="shared" si="194"/>
        <v>0.93679475149841429</v>
      </c>
      <c r="AE1333" s="45">
        <f t="shared" si="195"/>
        <v>0.91618540029828199</v>
      </c>
      <c r="AF1333" s="44">
        <f t="shared" si="198"/>
        <v>234</v>
      </c>
      <c r="AG1333" s="45">
        <f t="shared" si="196"/>
        <v>0.92360127109283841</v>
      </c>
      <c r="AH1333">
        <f t="shared" si="197"/>
        <v>2.152816937210926E-2</v>
      </c>
      <c r="AI1333" s="40">
        <f ca="1"/>
        <v>2.182182437588942E-2</v>
      </c>
      <c r="AJ1333" s="229">
        <v>-2E-3</v>
      </c>
      <c r="AK1333" s="230">
        <v>1.9528169372109258E-2</v>
      </c>
      <c r="AL1333" s="231">
        <v>0.9304457636362411</v>
      </c>
    </row>
    <row r="1334" spans="24:38">
      <c r="X1334" s="46">
        <v>1330</v>
      </c>
      <c r="Y1334" s="1">
        <f t="shared" si="191"/>
        <v>46952</v>
      </c>
      <c r="Z1334" s="44">
        <f t="shared" si="192"/>
        <v>0</v>
      </c>
      <c r="AA1334" s="1" cm="1">
        <f t="array" ref="AA1334">IF(Z1334&gt;0,INDEX($M$40:$M$61,Z1334,1),AA1333)</f>
        <v>46717</v>
      </c>
      <c r="AB1334" s="1" cm="1">
        <f t="array" ref="AB1334">IF(Z1334&gt;0,INDEX($M$40:$M$61,Z1334+1,1),AB1333)</f>
        <v>47084</v>
      </c>
      <c r="AC1334" s="44">
        <f t="shared" si="193"/>
        <v>367</v>
      </c>
      <c r="AD1334" s="45">
        <f t="shared" si="194"/>
        <v>0.93679475149841429</v>
      </c>
      <c r="AE1334" s="45">
        <f t="shared" si="195"/>
        <v>0.91618540029828199</v>
      </c>
      <c r="AF1334" s="44">
        <f t="shared" si="198"/>
        <v>235</v>
      </c>
      <c r="AG1334" s="45">
        <f t="shared" si="196"/>
        <v>0.92354528930643187</v>
      </c>
      <c r="AH1334">
        <f t="shared" si="197"/>
        <v>2.1528389668088673E-2</v>
      </c>
      <c r="AI1334" s="40">
        <f ca="1"/>
        <v>2.1821824375809484E-2</v>
      </c>
      <c r="AJ1334" s="229">
        <v>-2E-3</v>
      </c>
      <c r="AK1334" s="230">
        <v>1.9528389668088675E-2</v>
      </c>
      <c r="AL1334" s="231">
        <v>0.93039453583217246</v>
      </c>
    </row>
    <row r="1335" spans="24:38">
      <c r="X1335" s="46">
        <v>1331</v>
      </c>
      <c r="Y1335" s="1">
        <f t="shared" si="191"/>
        <v>46953</v>
      </c>
      <c r="Z1335" s="44">
        <f t="shared" si="192"/>
        <v>0</v>
      </c>
      <c r="AA1335" s="1" cm="1">
        <f t="array" ref="AA1335">IF(Z1335&gt;0,INDEX($M$40:$M$61,Z1335,1),AA1334)</f>
        <v>46717</v>
      </c>
      <c r="AB1335" s="1" cm="1">
        <f t="array" ref="AB1335">IF(Z1335&gt;0,INDEX($M$40:$M$61,Z1335+1,1),AB1334)</f>
        <v>47084</v>
      </c>
      <c r="AC1335" s="44">
        <f t="shared" si="193"/>
        <v>367</v>
      </c>
      <c r="AD1335" s="45">
        <f t="shared" si="194"/>
        <v>0.93679475149841429</v>
      </c>
      <c r="AE1335" s="45">
        <f t="shared" si="195"/>
        <v>0.91618540029828199</v>
      </c>
      <c r="AF1335" s="44">
        <f t="shared" si="198"/>
        <v>236</v>
      </c>
      <c r="AG1335" s="45">
        <f t="shared" si="196"/>
        <v>0.92348931091322151</v>
      </c>
      <c r="AH1335">
        <f t="shared" si="197"/>
        <v>2.1528609633044867E-2</v>
      </c>
      <c r="AI1335" s="40">
        <f ca="1"/>
        <v>2.182182437588942E-2</v>
      </c>
      <c r="AJ1335" s="229">
        <v>-2E-3</v>
      </c>
      <c r="AK1335" s="230">
        <v>1.9528609633044869E-2</v>
      </c>
      <c r="AL1335" s="231">
        <v>0.9303433108485667</v>
      </c>
    </row>
    <row r="1336" spans="24:38">
      <c r="X1336" s="46">
        <v>1332</v>
      </c>
      <c r="Y1336" s="1">
        <f t="shared" si="191"/>
        <v>46954</v>
      </c>
      <c r="Z1336" s="44">
        <f t="shared" si="192"/>
        <v>0</v>
      </c>
      <c r="AA1336" s="1" cm="1">
        <f t="array" ref="AA1336">IF(Z1336&gt;0,INDEX($M$40:$M$61,Z1336,1),AA1335)</f>
        <v>46717</v>
      </c>
      <c r="AB1336" s="1" cm="1">
        <f t="array" ref="AB1336">IF(Z1336&gt;0,INDEX($M$40:$M$61,Z1336+1,1),AB1335)</f>
        <v>47084</v>
      </c>
      <c r="AC1336" s="44">
        <f t="shared" si="193"/>
        <v>367</v>
      </c>
      <c r="AD1336" s="45">
        <f t="shared" si="194"/>
        <v>0.93679475149841429</v>
      </c>
      <c r="AE1336" s="45">
        <f t="shared" si="195"/>
        <v>0.91618540029828199</v>
      </c>
      <c r="AF1336" s="44">
        <f t="shared" si="198"/>
        <v>237</v>
      </c>
      <c r="AG1336" s="45">
        <f t="shared" si="196"/>
        <v>0.92343333591300192</v>
      </c>
      <c r="AH1336">
        <f t="shared" si="197"/>
        <v>2.1528829267723301E-2</v>
      </c>
      <c r="AI1336" s="40">
        <f ca="1"/>
        <v>2.1821824375809484E-2</v>
      </c>
      <c r="AJ1336" s="229">
        <v>-2E-3</v>
      </c>
      <c r="AK1336" s="230">
        <v>1.9528829267723299E-2</v>
      </c>
      <c r="AL1336" s="231">
        <v>0.93029208868526891</v>
      </c>
    </row>
    <row r="1337" spans="24:38">
      <c r="X1337" s="46">
        <v>1333</v>
      </c>
      <c r="Y1337" s="1">
        <f t="shared" si="191"/>
        <v>46955</v>
      </c>
      <c r="Z1337" s="44">
        <f t="shared" si="192"/>
        <v>0</v>
      </c>
      <c r="AA1337" s="1" cm="1">
        <f t="array" ref="AA1337">IF(Z1337&gt;0,INDEX($M$40:$M$61,Z1337,1),AA1336)</f>
        <v>46717</v>
      </c>
      <c r="AB1337" s="1" cm="1">
        <f t="array" ref="AB1337">IF(Z1337&gt;0,INDEX($M$40:$M$61,Z1337+1,1),AB1336)</f>
        <v>47084</v>
      </c>
      <c r="AC1337" s="44">
        <f t="shared" si="193"/>
        <v>367</v>
      </c>
      <c r="AD1337" s="45">
        <f t="shared" si="194"/>
        <v>0.93679475149841429</v>
      </c>
      <c r="AE1337" s="45">
        <f t="shared" si="195"/>
        <v>0.91618540029828199</v>
      </c>
      <c r="AF1337" s="44">
        <f t="shared" si="198"/>
        <v>238</v>
      </c>
      <c r="AG1337" s="45">
        <f t="shared" si="196"/>
        <v>0.92337736430556716</v>
      </c>
      <c r="AH1337">
        <f t="shared" si="197"/>
        <v>2.1529048572867374E-2</v>
      </c>
      <c r="AI1337" s="40">
        <f ca="1"/>
        <v>2.182182437588942E-2</v>
      </c>
      <c r="AJ1337" s="229">
        <v>-2E-3</v>
      </c>
      <c r="AK1337" s="230">
        <v>1.9529048572867372E-2</v>
      </c>
      <c r="AL1337" s="231">
        <v>0.93024086934212347</v>
      </c>
    </row>
    <row r="1338" spans="24:38">
      <c r="X1338" s="46">
        <v>1334</v>
      </c>
      <c r="Y1338" s="1">
        <f t="shared" si="191"/>
        <v>46956</v>
      </c>
      <c r="Z1338" s="44">
        <f t="shared" si="192"/>
        <v>0</v>
      </c>
      <c r="AA1338" s="1" cm="1">
        <f t="array" ref="AA1338">IF(Z1338&gt;0,INDEX($M$40:$M$61,Z1338,1),AA1337)</f>
        <v>46717</v>
      </c>
      <c r="AB1338" s="1" cm="1">
        <f t="array" ref="AB1338">IF(Z1338&gt;0,INDEX($M$40:$M$61,Z1338+1,1),AB1337)</f>
        <v>47084</v>
      </c>
      <c r="AC1338" s="44">
        <f t="shared" si="193"/>
        <v>367</v>
      </c>
      <c r="AD1338" s="45">
        <f t="shared" si="194"/>
        <v>0.93679475149841429</v>
      </c>
      <c r="AE1338" s="45">
        <f t="shared" si="195"/>
        <v>0.91618540029828199</v>
      </c>
      <c r="AF1338" s="44">
        <f t="shared" si="198"/>
        <v>239</v>
      </c>
      <c r="AG1338" s="45">
        <f t="shared" si="196"/>
        <v>0.92332139609071173</v>
      </c>
      <c r="AH1338">
        <f t="shared" si="197"/>
        <v>2.1529267549218124E-2</v>
      </c>
      <c r="AI1338" s="40">
        <f ca="1"/>
        <v>2.1821824375809484E-2</v>
      </c>
      <c r="AJ1338" s="229">
        <v>-2E-3</v>
      </c>
      <c r="AK1338" s="230">
        <v>1.9529267549218125E-2</v>
      </c>
      <c r="AL1338" s="231">
        <v>0.93018965281897537</v>
      </c>
    </row>
    <row r="1339" spans="24:38">
      <c r="X1339" s="46">
        <v>1335</v>
      </c>
      <c r="Y1339" s="1">
        <f t="shared" si="191"/>
        <v>46957</v>
      </c>
      <c r="Z1339" s="44">
        <f t="shared" si="192"/>
        <v>0</v>
      </c>
      <c r="AA1339" s="1" cm="1">
        <f t="array" ref="AA1339">IF(Z1339&gt;0,INDEX($M$40:$M$61,Z1339,1),AA1338)</f>
        <v>46717</v>
      </c>
      <c r="AB1339" s="1" cm="1">
        <f t="array" ref="AB1339">IF(Z1339&gt;0,INDEX($M$40:$M$61,Z1339+1,1),AB1338)</f>
        <v>47084</v>
      </c>
      <c r="AC1339" s="44">
        <f t="shared" si="193"/>
        <v>367</v>
      </c>
      <c r="AD1339" s="45">
        <f t="shared" si="194"/>
        <v>0.93679475149841429</v>
      </c>
      <c r="AE1339" s="45">
        <f t="shared" si="195"/>
        <v>0.91618540029828199</v>
      </c>
      <c r="AF1339" s="44">
        <f t="shared" si="198"/>
        <v>240</v>
      </c>
      <c r="AG1339" s="45">
        <f t="shared" si="196"/>
        <v>0.92326543126823002</v>
      </c>
      <c r="AH1339">
        <f t="shared" si="197"/>
        <v>2.1529486197514412E-2</v>
      </c>
      <c r="AI1339" s="40">
        <f ca="1"/>
        <v>2.1821824375809484E-2</v>
      </c>
      <c r="AJ1339" s="229">
        <v>-2E-3</v>
      </c>
      <c r="AK1339" s="230">
        <v>1.9529486197514413E-2</v>
      </c>
      <c r="AL1339" s="231">
        <v>0.93013843911566907</v>
      </c>
    </row>
    <row r="1340" spans="24:38">
      <c r="X1340" s="46">
        <v>1336</v>
      </c>
      <c r="Y1340" s="1">
        <f t="shared" si="191"/>
        <v>46958</v>
      </c>
      <c r="Z1340" s="44">
        <f t="shared" si="192"/>
        <v>0</v>
      </c>
      <c r="AA1340" s="1" cm="1">
        <f t="array" ref="AA1340">IF(Z1340&gt;0,INDEX($M$40:$M$61,Z1340,1),AA1339)</f>
        <v>46717</v>
      </c>
      <c r="AB1340" s="1" cm="1">
        <f t="array" ref="AB1340">IF(Z1340&gt;0,INDEX($M$40:$M$61,Z1340+1,1),AB1339)</f>
        <v>47084</v>
      </c>
      <c r="AC1340" s="44">
        <f t="shared" si="193"/>
        <v>367</v>
      </c>
      <c r="AD1340" s="45">
        <f t="shared" si="194"/>
        <v>0.93679475149841429</v>
      </c>
      <c r="AE1340" s="45">
        <f t="shared" si="195"/>
        <v>0.91618540029828199</v>
      </c>
      <c r="AF1340" s="44">
        <f t="shared" si="198"/>
        <v>241</v>
      </c>
      <c r="AG1340" s="45">
        <f t="shared" si="196"/>
        <v>0.92320946983791641</v>
      </c>
      <c r="AH1340">
        <f t="shared" si="197"/>
        <v>2.1529704518492874E-2</v>
      </c>
      <c r="AI1340" s="40">
        <f ca="1"/>
        <v>2.1821824375809484E-2</v>
      </c>
      <c r="AJ1340" s="229">
        <v>-2E-3</v>
      </c>
      <c r="AK1340" s="230">
        <v>1.9529704518492876E-2</v>
      </c>
      <c r="AL1340" s="231">
        <v>0.9300872282320497</v>
      </c>
    </row>
    <row r="1341" spans="24:38">
      <c r="X1341" s="46">
        <v>1337</v>
      </c>
      <c r="Y1341" s="1">
        <f t="shared" si="191"/>
        <v>46959</v>
      </c>
      <c r="Z1341" s="44">
        <f t="shared" si="192"/>
        <v>0</v>
      </c>
      <c r="AA1341" s="1" cm="1">
        <f t="array" ref="AA1341">IF(Z1341&gt;0,INDEX($M$40:$M$61,Z1341,1),AA1340)</f>
        <v>46717</v>
      </c>
      <c r="AB1341" s="1" cm="1">
        <f t="array" ref="AB1341">IF(Z1341&gt;0,INDEX($M$40:$M$61,Z1341+1,1),AB1340)</f>
        <v>47084</v>
      </c>
      <c r="AC1341" s="44">
        <f t="shared" si="193"/>
        <v>367</v>
      </c>
      <c r="AD1341" s="45">
        <f t="shared" si="194"/>
        <v>0.93679475149841429</v>
      </c>
      <c r="AE1341" s="45">
        <f t="shared" si="195"/>
        <v>0.91618540029828199</v>
      </c>
      <c r="AF1341" s="44">
        <f t="shared" si="198"/>
        <v>242</v>
      </c>
      <c r="AG1341" s="45">
        <f t="shared" si="196"/>
        <v>0.92315351179956529</v>
      </c>
      <c r="AH1341">
        <f t="shared" si="197"/>
        <v>2.1529922512887968E-2</v>
      </c>
      <c r="AI1341" s="40">
        <f ca="1"/>
        <v>2.1821824375809484E-2</v>
      </c>
      <c r="AJ1341" s="229">
        <v>-2E-3</v>
      </c>
      <c r="AK1341" s="230">
        <v>1.9529922512887966E-2</v>
      </c>
      <c r="AL1341" s="231">
        <v>0.93003602016796172</v>
      </c>
    </row>
    <row r="1342" spans="24:38">
      <c r="X1342" s="46">
        <v>1338</v>
      </c>
      <c r="Y1342" s="1">
        <f t="shared" si="191"/>
        <v>46960</v>
      </c>
      <c r="Z1342" s="44">
        <f t="shared" si="192"/>
        <v>0</v>
      </c>
      <c r="AA1342" s="1" cm="1">
        <f t="array" ref="AA1342">IF(Z1342&gt;0,INDEX($M$40:$M$61,Z1342,1),AA1341)</f>
        <v>46717</v>
      </c>
      <c r="AB1342" s="1" cm="1">
        <f t="array" ref="AB1342">IF(Z1342&gt;0,INDEX($M$40:$M$61,Z1342+1,1),AB1341)</f>
        <v>47084</v>
      </c>
      <c r="AC1342" s="44">
        <f t="shared" si="193"/>
        <v>367</v>
      </c>
      <c r="AD1342" s="45">
        <f t="shared" si="194"/>
        <v>0.93679475149841429</v>
      </c>
      <c r="AE1342" s="45">
        <f t="shared" si="195"/>
        <v>0.91618540029828199</v>
      </c>
      <c r="AF1342" s="44">
        <f t="shared" si="198"/>
        <v>243</v>
      </c>
      <c r="AG1342" s="45">
        <f t="shared" si="196"/>
        <v>0.92309755715297093</v>
      </c>
      <c r="AH1342">
        <f t="shared" si="197"/>
        <v>2.1530140181431977E-2</v>
      </c>
      <c r="AI1342" s="40">
        <f ca="1"/>
        <v>2.182182437588942E-2</v>
      </c>
      <c r="AJ1342" s="229">
        <v>-2E-3</v>
      </c>
      <c r="AK1342" s="230">
        <v>1.9530140181431975E-2</v>
      </c>
      <c r="AL1342" s="231">
        <v>0.92998481492324991</v>
      </c>
    </row>
    <row r="1343" spans="24:38">
      <c r="X1343" s="46">
        <v>1339</v>
      </c>
      <c r="Y1343" s="1">
        <f t="shared" si="191"/>
        <v>46961</v>
      </c>
      <c r="Z1343" s="44">
        <f t="shared" si="192"/>
        <v>0</v>
      </c>
      <c r="AA1343" s="1" cm="1">
        <f t="array" ref="AA1343">IF(Z1343&gt;0,INDEX($M$40:$M$61,Z1343,1),AA1342)</f>
        <v>46717</v>
      </c>
      <c r="AB1343" s="1" cm="1">
        <f t="array" ref="AB1343">IF(Z1343&gt;0,INDEX($M$40:$M$61,Z1343+1,1),AB1342)</f>
        <v>47084</v>
      </c>
      <c r="AC1343" s="44">
        <f t="shared" si="193"/>
        <v>367</v>
      </c>
      <c r="AD1343" s="45">
        <f t="shared" si="194"/>
        <v>0.93679475149841429</v>
      </c>
      <c r="AE1343" s="45">
        <f t="shared" si="195"/>
        <v>0.91618540029828199</v>
      </c>
      <c r="AF1343" s="44">
        <f t="shared" si="198"/>
        <v>244</v>
      </c>
      <c r="AG1343" s="45">
        <f t="shared" si="196"/>
        <v>0.92304160589792783</v>
      </c>
      <c r="AH1343">
        <f t="shared" si="197"/>
        <v>2.1530357524854941E-2</v>
      </c>
      <c r="AI1343" s="40">
        <f ca="1"/>
        <v>2.182182437588942E-2</v>
      </c>
      <c r="AJ1343" s="229">
        <v>-2E-3</v>
      </c>
      <c r="AK1343" s="230">
        <v>1.9530357524854942E-2</v>
      </c>
      <c r="AL1343" s="231">
        <v>0.92993361249775908</v>
      </c>
    </row>
    <row r="1344" spans="24:38">
      <c r="X1344" s="46">
        <v>1340</v>
      </c>
      <c r="Y1344" s="1">
        <f t="shared" si="191"/>
        <v>46962</v>
      </c>
      <c r="Z1344" s="44">
        <f t="shared" si="192"/>
        <v>0</v>
      </c>
      <c r="AA1344" s="1" cm="1">
        <f t="array" ref="AA1344">IF(Z1344&gt;0,INDEX($M$40:$M$61,Z1344,1),AA1343)</f>
        <v>46717</v>
      </c>
      <c r="AB1344" s="1" cm="1">
        <f t="array" ref="AB1344">IF(Z1344&gt;0,INDEX($M$40:$M$61,Z1344+1,1),AB1343)</f>
        <v>47084</v>
      </c>
      <c r="AC1344" s="44">
        <f t="shared" si="193"/>
        <v>367</v>
      </c>
      <c r="AD1344" s="45">
        <f t="shared" si="194"/>
        <v>0.93679475149841429</v>
      </c>
      <c r="AE1344" s="45">
        <f t="shared" si="195"/>
        <v>0.91618540029828199</v>
      </c>
      <c r="AF1344" s="44">
        <f t="shared" si="198"/>
        <v>245</v>
      </c>
      <c r="AG1344" s="45">
        <f t="shared" si="196"/>
        <v>0.9229856580342306</v>
      </c>
      <c r="AH1344">
        <f t="shared" si="197"/>
        <v>2.1530574543884688E-2</v>
      </c>
      <c r="AI1344" s="40">
        <f ca="1"/>
        <v>2.1821824375809484E-2</v>
      </c>
      <c r="AJ1344" s="229">
        <v>-2E-3</v>
      </c>
      <c r="AK1344" s="230">
        <v>1.9530574543884689E-2</v>
      </c>
      <c r="AL1344" s="231">
        <v>0.92988241289133422</v>
      </c>
    </row>
    <row r="1345" spans="24:38">
      <c r="X1345" s="46">
        <v>1341</v>
      </c>
      <c r="Y1345" s="1">
        <f t="shared" si="191"/>
        <v>46963</v>
      </c>
      <c r="Z1345" s="44">
        <f t="shared" si="192"/>
        <v>0</v>
      </c>
      <c r="AA1345" s="1" cm="1">
        <f t="array" ref="AA1345">IF(Z1345&gt;0,INDEX($M$40:$M$61,Z1345,1),AA1344)</f>
        <v>46717</v>
      </c>
      <c r="AB1345" s="1" cm="1">
        <f t="array" ref="AB1345">IF(Z1345&gt;0,INDEX($M$40:$M$61,Z1345+1,1),AB1344)</f>
        <v>47084</v>
      </c>
      <c r="AC1345" s="44">
        <f t="shared" si="193"/>
        <v>367</v>
      </c>
      <c r="AD1345" s="45">
        <f t="shared" si="194"/>
        <v>0.93679475149841429</v>
      </c>
      <c r="AE1345" s="45">
        <f t="shared" si="195"/>
        <v>0.91618540029828199</v>
      </c>
      <c r="AF1345" s="44">
        <f t="shared" si="198"/>
        <v>246</v>
      </c>
      <c r="AG1345" s="45">
        <f t="shared" si="196"/>
        <v>0.92292971356167341</v>
      </c>
      <c r="AH1345">
        <f t="shared" si="197"/>
        <v>2.1530791239247015E-2</v>
      </c>
      <c r="AI1345" s="40">
        <f ca="1"/>
        <v>2.1821824375809484E-2</v>
      </c>
      <c r="AJ1345" s="229">
        <v>-2E-3</v>
      </c>
      <c r="AK1345" s="230">
        <v>1.9530791239247017E-2</v>
      </c>
      <c r="AL1345" s="231">
        <v>0.9298312161038198</v>
      </c>
    </row>
    <row r="1346" spans="24:38">
      <c r="X1346" s="46">
        <v>1342</v>
      </c>
      <c r="Y1346" s="1">
        <f t="shared" si="191"/>
        <v>46964</v>
      </c>
      <c r="Z1346" s="44">
        <f t="shared" si="192"/>
        <v>0</v>
      </c>
      <c r="AA1346" s="1" cm="1">
        <f t="array" ref="AA1346">IF(Z1346&gt;0,INDEX($M$40:$M$61,Z1346,1),AA1345)</f>
        <v>46717</v>
      </c>
      <c r="AB1346" s="1" cm="1">
        <f t="array" ref="AB1346">IF(Z1346&gt;0,INDEX($M$40:$M$61,Z1346+1,1),AB1345)</f>
        <v>47084</v>
      </c>
      <c r="AC1346" s="44">
        <f t="shared" si="193"/>
        <v>367</v>
      </c>
      <c r="AD1346" s="45">
        <f t="shared" si="194"/>
        <v>0.93679475149841429</v>
      </c>
      <c r="AE1346" s="45">
        <f t="shared" si="195"/>
        <v>0.91618540029828199</v>
      </c>
      <c r="AF1346" s="44">
        <f t="shared" si="198"/>
        <v>247</v>
      </c>
      <c r="AG1346" s="45">
        <f t="shared" si="196"/>
        <v>0.92287377248005087</v>
      </c>
      <c r="AH1346">
        <f t="shared" si="197"/>
        <v>2.1531007611665421E-2</v>
      </c>
      <c r="AI1346" s="40">
        <f ca="1"/>
        <v>2.1821824375809484E-2</v>
      </c>
      <c r="AJ1346" s="229">
        <v>-2E-3</v>
      </c>
      <c r="AK1346" s="230">
        <v>1.9531007611665423E-2</v>
      </c>
      <c r="AL1346" s="231">
        <v>0.92978002213506084</v>
      </c>
    </row>
    <row r="1347" spans="24:38">
      <c r="X1347" s="46">
        <v>1343</v>
      </c>
      <c r="Y1347" s="1">
        <f t="shared" si="191"/>
        <v>46965</v>
      </c>
      <c r="Z1347" s="44">
        <f t="shared" si="192"/>
        <v>0</v>
      </c>
      <c r="AA1347" s="1" cm="1">
        <f t="array" ref="AA1347">IF(Z1347&gt;0,INDEX($M$40:$M$61,Z1347,1),AA1346)</f>
        <v>46717</v>
      </c>
      <c r="AB1347" s="1" cm="1">
        <f t="array" ref="AB1347">IF(Z1347&gt;0,INDEX($M$40:$M$61,Z1347+1,1),AB1346)</f>
        <v>47084</v>
      </c>
      <c r="AC1347" s="44">
        <f t="shared" si="193"/>
        <v>367</v>
      </c>
      <c r="AD1347" s="45">
        <f t="shared" si="194"/>
        <v>0.93679475149841429</v>
      </c>
      <c r="AE1347" s="45">
        <f t="shared" si="195"/>
        <v>0.91618540029828199</v>
      </c>
      <c r="AF1347" s="44">
        <f t="shared" si="198"/>
        <v>248</v>
      </c>
      <c r="AG1347" s="45">
        <f t="shared" si="196"/>
        <v>0.92281783478915735</v>
      </c>
      <c r="AH1347">
        <f t="shared" si="197"/>
        <v>2.1531223661861325E-2</v>
      </c>
      <c r="AI1347" s="40">
        <f ca="1"/>
        <v>2.1821824375809484E-2</v>
      </c>
      <c r="AJ1347" s="229">
        <v>-2E-3</v>
      </c>
      <c r="AK1347" s="230">
        <v>1.9531223661861323E-2</v>
      </c>
      <c r="AL1347" s="231">
        <v>0.929728830984902</v>
      </c>
    </row>
    <row r="1348" spans="24:38">
      <c r="X1348" s="46">
        <v>1344</v>
      </c>
      <c r="Y1348" s="1">
        <f t="shared" si="191"/>
        <v>46966</v>
      </c>
      <c r="Z1348" s="44">
        <f t="shared" si="192"/>
        <v>0</v>
      </c>
      <c r="AA1348" s="1" cm="1">
        <f t="array" ref="AA1348">IF(Z1348&gt;0,INDEX($M$40:$M$61,Z1348,1),AA1347)</f>
        <v>46717</v>
      </c>
      <c r="AB1348" s="1" cm="1">
        <f t="array" ref="AB1348">IF(Z1348&gt;0,INDEX($M$40:$M$61,Z1348+1,1),AB1347)</f>
        <v>47084</v>
      </c>
      <c r="AC1348" s="44">
        <f t="shared" si="193"/>
        <v>367</v>
      </c>
      <c r="AD1348" s="45">
        <f t="shared" si="194"/>
        <v>0.93679475149841429</v>
      </c>
      <c r="AE1348" s="45">
        <f t="shared" si="195"/>
        <v>0.91618540029828199</v>
      </c>
      <c r="AF1348" s="44">
        <f t="shared" si="198"/>
        <v>249</v>
      </c>
      <c r="AG1348" s="45">
        <f t="shared" si="196"/>
        <v>0.92276190048878748</v>
      </c>
      <c r="AH1348">
        <f t="shared" si="197"/>
        <v>2.1531439390553936E-2</v>
      </c>
      <c r="AI1348" s="40">
        <f ca="1"/>
        <v>2.1821824375809484E-2</v>
      </c>
      <c r="AJ1348" s="229">
        <v>-2E-3</v>
      </c>
      <c r="AK1348" s="230">
        <v>1.9531439390553934E-2</v>
      </c>
      <c r="AL1348" s="231">
        <v>0.9296776426531882</v>
      </c>
    </row>
    <row r="1349" spans="24:38">
      <c r="X1349" s="46">
        <v>1345</v>
      </c>
      <c r="Y1349" s="1">
        <f t="shared" si="191"/>
        <v>46967</v>
      </c>
      <c r="Z1349" s="44">
        <f t="shared" si="192"/>
        <v>0</v>
      </c>
      <c r="AA1349" s="1" cm="1">
        <f t="array" ref="AA1349">IF(Z1349&gt;0,INDEX($M$40:$M$61,Z1349,1),AA1348)</f>
        <v>46717</v>
      </c>
      <c r="AB1349" s="1" cm="1">
        <f t="array" ref="AB1349">IF(Z1349&gt;0,INDEX($M$40:$M$61,Z1349+1,1),AB1348)</f>
        <v>47084</v>
      </c>
      <c r="AC1349" s="44">
        <f t="shared" si="193"/>
        <v>367</v>
      </c>
      <c r="AD1349" s="45">
        <f t="shared" si="194"/>
        <v>0.93679475149841429</v>
      </c>
      <c r="AE1349" s="45">
        <f t="shared" si="195"/>
        <v>0.91618540029828199</v>
      </c>
      <c r="AF1349" s="44">
        <f t="shared" si="198"/>
        <v>250</v>
      </c>
      <c r="AG1349" s="45">
        <f t="shared" si="196"/>
        <v>0.92270596957873552</v>
      </c>
      <c r="AH1349">
        <f t="shared" si="197"/>
        <v>2.1531654798460427E-2</v>
      </c>
      <c r="AI1349" s="40">
        <f ca="1"/>
        <v>2.182182437588942E-2</v>
      </c>
      <c r="AJ1349" s="229">
        <v>-2E-3</v>
      </c>
      <c r="AK1349" s="230">
        <v>1.9531654798460425E-2</v>
      </c>
      <c r="AL1349" s="231">
        <v>0.92962645713976411</v>
      </c>
    </row>
    <row r="1350" spans="24:38">
      <c r="X1350" s="46">
        <v>1346</v>
      </c>
      <c r="Y1350" s="1">
        <f t="shared" ref="Y1350:Y1413" si="199">Y1349+1</f>
        <v>46968</v>
      </c>
      <c r="Z1350" s="44">
        <f t="shared" ref="Z1350:Z1413" si="200">IFERROR(MATCH(Y1350,$M$40:$M$61,0),0)</f>
        <v>0</v>
      </c>
      <c r="AA1350" s="1" cm="1">
        <f t="array" ref="AA1350">IF(Z1350&gt;0,INDEX($M$40:$M$61,Z1350,1),AA1349)</f>
        <v>46717</v>
      </c>
      <c r="AB1350" s="1" cm="1">
        <f t="array" ref="AB1350">IF(Z1350&gt;0,INDEX($M$40:$M$61,Z1350+1,1),AB1349)</f>
        <v>47084</v>
      </c>
      <c r="AC1350" s="44">
        <f t="shared" ref="AC1350:AC1413" si="201">_xlfn.DAYS(AB1350,AA1350)</f>
        <v>367</v>
      </c>
      <c r="AD1350" s="45">
        <f t="shared" ref="AD1350:AD1413" si="202">VLOOKUP(AA1350,$M$40:$P$61,4,FALSE)</f>
        <v>0.93679475149841429</v>
      </c>
      <c r="AE1350" s="45">
        <f t="shared" ref="AE1350:AE1413" si="203">VLOOKUP(AB1350,$M$10:$P$36,4,FALSE)</f>
        <v>0.91618540029828199</v>
      </c>
      <c r="AF1350" s="44">
        <f t="shared" si="198"/>
        <v>251</v>
      </c>
      <c r="AG1350" s="45">
        <f t="shared" ref="AG1350:AG1413" si="204">IF(AF1350=0,AD1350,AD1350*(AE1350/AD1350)^(AF1350/AC1350))</f>
        <v>0.92265004205879608</v>
      </c>
      <c r="AH1350">
        <f t="shared" ref="AH1350:AH1413" si="205">-LN(AG1350)*360/X1350</f>
        <v>2.153186988629574E-2</v>
      </c>
      <c r="AI1350" s="40">
        <f ca="1"/>
        <v>2.182182437588942E-2</v>
      </c>
      <c r="AJ1350" s="229">
        <v>-2E-3</v>
      </c>
      <c r="AK1350" s="230">
        <v>1.9531869886295739E-2</v>
      </c>
      <c r="AL1350" s="231">
        <v>0.92957527444447474</v>
      </c>
    </row>
    <row r="1351" spans="24:38">
      <c r="X1351" s="46">
        <v>1347</v>
      </c>
      <c r="Y1351" s="1">
        <f t="shared" si="199"/>
        <v>46969</v>
      </c>
      <c r="Z1351" s="44">
        <f t="shared" si="200"/>
        <v>0</v>
      </c>
      <c r="AA1351" s="1" cm="1">
        <f t="array" ref="AA1351">IF(Z1351&gt;0,INDEX($M$40:$M$61,Z1351,1),AA1350)</f>
        <v>46717</v>
      </c>
      <c r="AB1351" s="1" cm="1">
        <f t="array" ref="AB1351">IF(Z1351&gt;0,INDEX($M$40:$M$61,Z1351+1,1),AB1350)</f>
        <v>47084</v>
      </c>
      <c r="AC1351" s="44">
        <f t="shared" si="201"/>
        <v>367</v>
      </c>
      <c r="AD1351" s="45">
        <f t="shared" si="202"/>
        <v>0.93679475149841429</v>
      </c>
      <c r="AE1351" s="45">
        <f t="shared" si="203"/>
        <v>0.91618540029828199</v>
      </c>
      <c r="AF1351" s="44">
        <f t="shared" si="198"/>
        <v>252</v>
      </c>
      <c r="AG1351" s="45">
        <f t="shared" si="204"/>
        <v>0.92259411792876389</v>
      </c>
      <c r="AH1351">
        <f t="shared" si="205"/>
        <v>2.1532084654772674E-2</v>
      </c>
      <c r="AI1351" s="40">
        <f ca="1"/>
        <v>2.1821824375809484E-2</v>
      </c>
      <c r="AJ1351" s="229">
        <v>-2E-3</v>
      </c>
      <c r="AK1351" s="230">
        <v>1.9532084654772672E-2</v>
      </c>
      <c r="AL1351" s="231">
        <v>0.92952409456716489</v>
      </c>
    </row>
    <row r="1352" spans="24:38">
      <c r="X1352" s="46">
        <v>1348</v>
      </c>
      <c r="Y1352" s="1">
        <f t="shared" si="199"/>
        <v>46970</v>
      </c>
      <c r="Z1352" s="44">
        <f t="shared" si="200"/>
        <v>0</v>
      </c>
      <c r="AA1352" s="1" cm="1">
        <f t="array" ref="AA1352">IF(Z1352&gt;0,INDEX($M$40:$M$61,Z1352,1),AA1351)</f>
        <v>46717</v>
      </c>
      <c r="AB1352" s="1" cm="1">
        <f t="array" ref="AB1352">IF(Z1352&gt;0,INDEX($M$40:$M$61,Z1352+1,1),AB1351)</f>
        <v>47084</v>
      </c>
      <c r="AC1352" s="44">
        <f t="shared" si="201"/>
        <v>367</v>
      </c>
      <c r="AD1352" s="45">
        <f t="shared" si="202"/>
        <v>0.93679475149841429</v>
      </c>
      <c r="AE1352" s="45">
        <f t="shared" si="203"/>
        <v>0.91618540029828199</v>
      </c>
      <c r="AF1352" s="44">
        <f t="shared" si="198"/>
        <v>253</v>
      </c>
      <c r="AG1352" s="45">
        <f t="shared" si="204"/>
        <v>0.92253819718843322</v>
      </c>
      <c r="AH1352">
        <f t="shared" si="205"/>
        <v>2.1532299104602033E-2</v>
      </c>
      <c r="AI1352" s="40">
        <f ca="1"/>
        <v>2.1821824375809484E-2</v>
      </c>
      <c r="AJ1352" s="229">
        <v>-2E-3</v>
      </c>
      <c r="AK1352" s="230">
        <v>1.9532299104602031E-2</v>
      </c>
      <c r="AL1352" s="231">
        <v>0.92947291750767946</v>
      </c>
    </row>
    <row r="1353" spans="24:38">
      <c r="X1353" s="46">
        <v>1349</v>
      </c>
      <c r="Y1353" s="1">
        <f t="shared" si="199"/>
        <v>46971</v>
      </c>
      <c r="Z1353" s="44">
        <f t="shared" si="200"/>
        <v>0</v>
      </c>
      <c r="AA1353" s="1" cm="1">
        <f t="array" ref="AA1353">IF(Z1353&gt;0,INDEX($M$40:$M$61,Z1353,1),AA1352)</f>
        <v>46717</v>
      </c>
      <c r="AB1353" s="1" cm="1">
        <f t="array" ref="AB1353">IF(Z1353&gt;0,INDEX($M$40:$M$61,Z1353+1,1),AB1352)</f>
        <v>47084</v>
      </c>
      <c r="AC1353" s="44">
        <f t="shared" si="201"/>
        <v>367</v>
      </c>
      <c r="AD1353" s="45">
        <f t="shared" si="202"/>
        <v>0.93679475149841429</v>
      </c>
      <c r="AE1353" s="45">
        <f t="shared" si="203"/>
        <v>0.91618540029828199</v>
      </c>
      <c r="AF1353" s="44">
        <f t="shared" si="198"/>
        <v>254</v>
      </c>
      <c r="AG1353" s="45">
        <f t="shared" si="204"/>
        <v>0.92248227983759867</v>
      </c>
      <c r="AH1353">
        <f t="shared" si="205"/>
        <v>2.1532513236492436E-2</v>
      </c>
      <c r="AI1353" s="40">
        <f ca="1"/>
        <v>2.1821824375809484E-2</v>
      </c>
      <c r="AJ1353" s="229">
        <v>-2E-3</v>
      </c>
      <c r="AK1353" s="230">
        <v>1.9532513236492438E-2</v>
      </c>
      <c r="AL1353" s="231">
        <v>0.92942174326586313</v>
      </c>
    </row>
    <row r="1354" spans="24:38">
      <c r="X1354" s="46">
        <v>1350</v>
      </c>
      <c r="Y1354" s="1">
        <f t="shared" si="199"/>
        <v>46972</v>
      </c>
      <c r="Z1354" s="44">
        <f t="shared" si="200"/>
        <v>0</v>
      </c>
      <c r="AA1354" s="1" cm="1">
        <f t="array" ref="AA1354">IF(Z1354&gt;0,INDEX($M$40:$M$61,Z1354,1),AA1353)</f>
        <v>46717</v>
      </c>
      <c r="AB1354" s="1" cm="1">
        <f t="array" ref="AB1354">IF(Z1354&gt;0,INDEX($M$40:$M$61,Z1354+1,1),AB1353)</f>
        <v>47084</v>
      </c>
      <c r="AC1354" s="44">
        <f t="shared" si="201"/>
        <v>367</v>
      </c>
      <c r="AD1354" s="45">
        <f t="shared" si="202"/>
        <v>0.93679475149841429</v>
      </c>
      <c r="AE1354" s="45">
        <f t="shared" si="203"/>
        <v>0.91618540029828199</v>
      </c>
      <c r="AF1354" s="44">
        <f t="shared" si="198"/>
        <v>255</v>
      </c>
      <c r="AG1354" s="45">
        <f t="shared" si="204"/>
        <v>0.92242636587605487</v>
      </c>
      <c r="AH1354">
        <f t="shared" si="205"/>
        <v>2.1532727051150398E-2</v>
      </c>
      <c r="AI1354" s="40">
        <f ca="1"/>
        <v>2.1821824375809484E-2</v>
      </c>
      <c r="AJ1354" s="229">
        <v>-2E-3</v>
      </c>
      <c r="AK1354" s="230">
        <v>1.9532727051150396E-2</v>
      </c>
      <c r="AL1354" s="231">
        <v>0.92937057184156102</v>
      </c>
    </row>
    <row r="1355" spans="24:38">
      <c r="X1355" s="46">
        <v>1351</v>
      </c>
      <c r="Y1355" s="1">
        <f t="shared" si="199"/>
        <v>46973</v>
      </c>
      <c r="Z1355" s="44">
        <f t="shared" si="200"/>
        <v>0</v>
      </c>
      <c r="AA1355" s="1" cm="1">
        <f t="array" ref="AA1355">IF(Z1355&gt;0,INDEX($M$40:$M$61,Z1355,1),AA1354)</f>
        <v>46717</v>
      </c>
      <c r="AB1355" s="1" cm="1">
        <f t="array" ref="AB1355">IF(Z1355&gt;0,INDEX($M$40:$M$61,Z1355+1,1),AB1354)</f>
        <v>47084</v>
      </c>
      <c r="AC1355" s="44">
        <f t="shared" si="201"/>
        <v>367</v>
      </c>
      <c r="AD1355" s="45">
        <f t="shared" si="202"/>
        <v>0.93679475149841429</v>
      </c>
      <c r="AE1355" s="45">
        <f t="shared" si="203"/>
        <v>0.91618540029828199</v>
      </c>
      <c r="AF1355" s="44">
        <f t="shared" si="198"/>
        <v>256</v>
      </c>
      <c r="AG1355" s="45">
        <f t="shared" si="204"/>
        <v>0.92237045530359618</v>
      </c>
      <c r="AH1355">
        <f t="shared" si="205"/>
        <v>2.1532940549280406E-2</v>
      </c>
      <c r="AI1355" s="40">
        <f ca="1"/>
        <v>2.182182437588942E-2</v>
      </c>
      <c r="AJ1355" s="229">
        <v>-2E-3</v>
      </c>
      <c r="AK1355" s="230">
        <v>1.9532940549280405E-2</v>
      </c>
      <c r="AL1355" s="231">
        <v>0.92931940323461759</v>
      </c>
    </row>
    <row r="1356" spans="24:38">
      <c r="X1356" s="46">
        <v>1352</v>
      </c>
      <c r="Y1356" s="1">
        <f t="shared" si="199"/>
        <v>46974</v>
      </c>
      <c r="Z1356" s="44">
        <f t="shared" si="200"/>
        <v>0</v>
      </c>
      <c r="AA1356" s="1" cm="1">
        <f t="array" ref="AA1356">IF(Z1356&gt;0,INDEX($M$40:$M$61,Z1356,1),AA1355)</f>
        <v>46717</v>
      </c>
      <c r="AB1356" s="1" cm="1">
        <f t="array" ref="AB1356">IF(Z1356&gt;0,INDEX($M$40:$M$61,Z1356+1,1),AB1355)</f>
        <v>47084</v>
      </c>
      <c r="AC1356" s="44">
        <f t="shared" si="201"/>
        <v>367</v>
      </c>
      <c r="AD1356" s="45">
        <f t="shared" si="202"/>
        <v>0.93679475149841429</v>
      </c>
      <c r="AE1356" s="45">
        <f t="shared" si="203"/>
        <v>0.91618540029828199</v>
      </c>
      <c r="AF1356" s="44">
        <f t="shared" ref="AF1356:AF1419" si="206">IF(Z1356&lt;&gt;0,0,AF1355+1)</f>
        <v>257</v>
      </c>
      <c r="AG1356" s="45">
        <f t="shared" si="204"/>
        <v>0.92231454812001745</v>
      </c>
      <c r="AH1356">
        <f t="shared" si="205"/>
        <v>2.1533153731584743E-2</v>
      </c>
      <c r="AI1356" s="40">
        <f ca="1"/>
        <v>2.1821824375809484E-2</v>
      </c>
      <c r="AJ1356" s="229">
        <v>-2E-3</v>
      </c>
      <c r="AK1356" s="230">
        <v>1.9533153731584742E-2</v>
      </c>
      <c r="AL1356" s="231">
        <v>0.92926823744487819</v>
      </c>
    </row>
    <row r="1357" spans="24:38">
      <c r="X1357" s="46">
        <v>1353</v>
      </c>
      <c r="Y1357" s="1">
        <f t="shared" si="199"/>
        <v>46975</v>
      </c>
      <c r="Z1357" s="44">
        <f t="shared" si="200"/>
        <v>0</v>
      </c>
      <c r="AA1357" s="1" cm="1">
        <f t="array" ref="AA1357">IF(Z1357&gt;0,INDEX($M$40:$M$61,Z1357,1),AA1356)</f>
        <v>46717</v>
      </c>
      <c r="AB1357" s="1" cm="1">
        <f t="array" ref="AB1357">IF(Z1357&gt;0,INDEX($M$40:$M$61,Z1357+1,1),AB1356)</f>
        <v>47084</v>
      </c>
      <c r="AC1357" s="44">
        <f t="shared" si="201"/>
        <v>367</v>
      </c>
      <c r="AD1357" s="45">
        <f t="shared" si="202"/>
        <v>0.93679475149841429</v>
      </c>
      <c r="AE1357" s="45">
        <f t="shared" si="203"/>
        <v>0.91618540029828199</v>
      </c>
      <c r="AF1357" s="44">
        <f t="shared" si="206"/>
        <v>258</v>
      </c>
      <c r="AG1357" s="45">
        <f t="shared" si="204"/>
        <v>0.92225864432511306</v>
      </c>
      <c r="AH1357">
        <f t="shared" si="205"/>
        <v>2.1533366598763749E-2</v>
      </c>
      <c r="AI1357" s="40">
        <f ca="1"/>
        <v>2.182182437588942E-2</v>
      </c>
      <c r="AJ1357" s="229">
        <v>-2E-3</v>
      </c>
      <c r="AK1357" s="230">
        <v>1.953336659876375E-2</v>
      </c>
      <c r="AL1357" s="231">
        <v>0.92921707447218738</v>
      </c>
    </row>
    <row r="1358" spans="24:38">
      <c r="X1358" s="46">
        <v>1354</v>
      </c>
      <c r="Y1358" s="1">
        <f t="shared" si="199"/>
        <v>46976</v>
      </c>
      <c r="Z1358" s="44">
        <f t="shared" si="200"/>
        <v>0</v>
      </c>
      <c r="AA1358" s="1" cm="1">
        <f t="array" ref="AA1358">IF(Z1358&gt;0,INDEX($M$40:$M$61,Z1358,1),AA1357)</f>
        <v>46717</v>
      </c>
      <c r="AB1358" s="1" cm="1">
        <f t="array" ref="AB1358">IF(Z1358&gt;0,INDEX($M$40:$M$61,Z1358+1,1),AB1357)</f>
        <v>47084</v>
      </c>
      <c r="AC1358" s="44">
        <f t="shared" si="201"/>
        <v>367</v>
      </c>
      <c r="AD1358" s="45">
        <f t="shared" si="202"/>
        <v>0.93679475149841429</v>
      </c>
      <c r="AE1358" s="45">
        <f t="shared" si="203"/>
        <v>0.91618540029828199</v>
      </c>
      <c r="AF1358" s="44">
        <f t="shared" si="206"/>
        <v>259</v>
      </c>
      <c r="AG1358" s="45">
        <f t="shared" si="204"/>
        <v>0.92220274391867785</v>
      </c>
      <c r="AH1358">
        <f t="shared" si="205"/>
        <v>2.1533579151515568E-2</v>
      </c>
      <c r="AI1358" s="40">
        <f ca="1"/>
        <v>2.1821824375809484E-2</v>
      </c>
      <c r="AJ1358" s="229">
        <v>-2E-3</v>
      </c>
      <c r="AK1358" s="230">
        <v>1.9533579151515566E-2</v>
      </c>
      <c r="AL1358" s="231">
        <v>0.9291659143163904</v>
      </c>
    </row>
    <row r="1359" spans="24:38">
      <c r="X1359" s="46">
        <v>1355</v>
      </c>
      <c r="Y1359" s="1">
        <f t="shared" si="199"/>
        <v>46977</v>
      </c>
      <c r="Z1359" s="44">
        <f t="shared" si="200"/>
        <v>0</v>
      </c>
      <c r="AA1359" s="1" cm="1">
        <f t="array" ref="AA1359">IF(Z1359&gt;0,INDEX($M$40:$M$61,Z1359,1),AA1358)</f>
        <v>46717</v>
      </c>
      <c r="AB1359" s="1" cm="1">
        <f t="array" ref="AB1359">IF(Z1359&gt;0,INDEX($M$40:$M$61,Z1359+1,1),AB1358)</f>
        <v>47084</v>
      </c>
      <c r="AC1359" s="44">
        <f t="shared" si="201"/>
        <v>367</v>
      </c>
      <c r="AD1359" s="45">
        <f t="shared" si="202"/>
        <v>0.93679475149841429</v>
      </c>
      <c r="AE1359" s="45">
        <f t="shared" si="203"/>
        <v>0.91618540029828199</v>
      </c>
      <c r="AF1359" s="44">
        <f t="shared" si="206"/>
        <v>260</v>
      </c>
      <c r="AG1359" s="45">
        <f t="shared" si="204"/>
        <v>0.92214684690050619</v>
      </c>
      <c r="AH1359">
        <f t="shared" si="205"/>
        <v>2.1533791390536412E-2</v>
      </c>
      <c r="AI1359" s="40">
        <f ca="1"/>
        <v>2.1821824375809484E-2</v>
      </c>
      <c r="AJ1359" s="229">
        <v>-2E-3</v>
      </c>
      <c r="AK1359" s="230">
        <v>1.9533791390536411E-2</v>
      </c>
      <c r="AL1359" s="231">
        <v>0.92911475697733181</v>
      </c>
    </row>
    <row r="1360" spans="24:38">
      <c r="X1360" s="46">
        <v>1356</v>
      </c>
      <c r="Y1360" s="1">
        <f t="shared" si="199"/>
        <v>46978</v>
      </c>
      <c r="Z1360" s="44">
        <f t="shared" si="200"/>
        <v>0</v>
      </c>
      <c r="AA1360" s="1" cm="1">
        <f t="array" ref="AA1360">IF(Z1360&gt;0,INDEX($M$40:$M$61,Z1360,1),AA1359)</f>
        <v>46717</v>
      </c>
      <c r="AB1360" s="1" cm="1">
        <f t="array" ref="AB1360">IF(Z1360&gt;0,INDEX($M$40:$M$61,Z1360+1,1),AB1359)</f>
        <v>47084</v>
      </c>
      <c r="AC1360" s="44">
        <f t="shared" si="201"/>
        <v>367</v>
      </c>
      <c r="AD1360" s="45">
        <f t="shared" si="202"/>
        <v>0.93679475149841429</v>
      </c>
      <c r="AE1360" s="45">
        <f t="shared" si="203"/>
        <v>0.91618540029828199</v>
      </c>
      <c r="AF1360" s="44">
        <f t="shared" si="206"/>
        <v>261</v>
      </c>
      <c r="AG1360" s="45">
        <f t="shared" si="204"/>
        <v>0.92209095327039292</v>
      </c>
      <c r="AH1360">
        <f t="shared" si="205"/>
        <v>2.153400331652032E-2</v>
      </c>
      <c r="AI1360" s="40">
        <f ca="1"/>
        <v>2.1821824375809484E-2</v>
      </c>
      <c r="AJ1360" s="229">
        <v>-2E-3</v>
      </c>
      <c r="AK1360" s="230">
        <v>1.9534003316520318E-2</v>
      </c>
      <c r="AL1360" s="231">
        <v>0.92906360245485686</v>
      </c>
    </row>
    <row r="1361" spans="24:38">
      <c r="X1361" s="46">
        <v>1357</v>
      </c>
      <c r="Y1361" s="1">
        <f t="shared" si="199"/>
        <v>46979</v>
      </c>
      <c r="Z1361" s="44">
        <f t="shared" si="200"/>
        <v>0</v>
      </c>
      <c r="AA1361" s="1" cm="1">
        <f t="array" ref="AA1361">IF(Z1361&gt;0,INDEX($M$40:$M$61,Z1361,1),AA1360)</f>
        <v>46717</v>
      </c>
      <c r="AB1361" s="1" cm="1">
        <f t="array" ref="AB1361">IF(Z1361&gt;0,INDEX($M$40:$M$61,Z1361+1,1),AB1360)</f>
        <v>47084</v>
      </c>
      <c r="AC1361" s="44">
        <f t="shared" si="201"/>
        <v>367</v>
      </c>
      <c r="AD1361" s="45">
        <f t="shared" si="202"/>
        <v>0.93679475149841429</v>
      </c>
      <c r="AE1361" s="45">
        <f t="shared" si="203"/>
        <v>0.91618540029828199</v>
      </c>
      <c r="AF1361" s="44">
        <f t="shared" si="206"/>
        <v>262</v>
      </c>
      <c r="AG1361" s="45">
        <f t="shared" si="204"/>
        <v>0.92203506302813243</v>
      </c>
      <c r="AH1361">
        <f t="shared" si="205"/>
        <v>2.1534214930159414E-2</v>
      </c>
      <c r="AI1361" s="40">
        <f ca="1"/>
        <v>2.182182437588942E-2</v>
      </c>
      <c r="AJ1361" s="229">
        <v>-2E-3</v>
      </c>
      <c r="AK1361" s="230">
        <v>1.9534214930159416E-2</v>
      </c>
      <c r="AL1361" s="231">
        <v>0.92901245074881011</v>
      </c>
    </row>
    <row r="1362" spans="24:38">
      <c r="X1362" s="46">
        <v>1358</v>
      </c>
      <c r="Y1362" s="1">
        <f t="shared" si="199"/>
        <v>46980</v>
      </c>
      <c r="Z1362" s="44">
        <f t="shared" si="200"/>
        <v>0</v>
      </c>
      <c r="AA1362" s="1" cm="1">
        <f t="array" ref="AA1362">IF(Z1362&gt;0,INDEX($M$40:$M$61,Z1362,1),AA1361)</f>
        <v>46717</v>
      </c>
      <c r="AB1362" s="1" cm="1">
        <f t="array" ref="AB1362">IF(Z1362&gt;0,INDEX($M$40:$M$61,Z1362+1,1),AB1361)</f>
        <v>47084</v>
      </c>
      <c r="AC1362" s="44">
        <f t="shared" si="201"/>
        <v>367</v>
      </c>
      <c r="AD1362" s="45">
        <f t="shared" si="202"/>
        <v>0.93679475149841429</v>
      </c>
      <c r="AE1362" s="45">
        <f t="shared" si="203"/>
        <v>0.91618540029828199</v>
      </c>
      <c r="AF1362" s="44">
        <f t="shared" si="206"/>
        <v>263</v>
      </c>
      <c r="AG1362" s="45">
        <f t="shared" si="204"/>
        <v>0.92197917617351943</v>
      </c>
      <c r="AH1362">
        <f t="shared" si="205"/>
        <v>2.1534426232143692E-2</v>
      </c>
      <c r="AI1362" s="40">
        <f ca="1"/>
        <v>2.182182437588942E-2</v>
      </c>
      <c r="AJ1362" s="229">
        <v>-2E-3</v>
      </c>
      <c r="AK1362" s="230">
        <v>1.9534426232143694E-2</v>
      </c>
      <c r="AL1362" s="231">
        <v>0.92896130185903658</v>
      </c>
    </row>
    <row r="1363" spans="24:38">
      <c r="X1363" s="46">
        <v>1359</v>
      </c>
      <c r="Y1363" s="1">
        <f t="shared" si="199"/>
        <v>46981</v>
      </c>
      <c r="Z1363" s="44">
        <f t="shared" si="200"/>
        <v>0</v>
      </c>
      <c r="AA1363" s="1" cm="1">
        <f t="array" ref="AA1363">IF(Z1363&gt;0,INDEX($M$40:$M$61,Z1363,1),AA1362)</f>
        <v>46717</v>
      </c>
      <c r="AB1363" s="1" cm="1">
        <f t="array" ref="AB1363">IF(Z1363&gt;0,INDEX($M$40:$M$61,Z1363+1,1),AB1362)</f>
        <v>47084</v>
      </c>
      <c r="AC1363" s="44">
        <f t="shared" si="201"/>
        <v>367</v>
      </c>
      <c r="AD1363" s="45">
        <f t="shared" si="202"/>
        <v>0.93679475149841429</v>
      </c>
      <c r="AE1363" s="45">
        <f t="shared" si="203"/>
        <v>0.91618540029828199</v>
      </c>
      <c r="AF1363" s="44">
        <f t="shared" si="206"/>
        <v>264</v>
      </c>
      <c r="AG1363" s="45">
        <f t="shared" si="204"/>
        <v>0.92192329270634887</v>
      </c>
      <c r="AH1363">
        <f t="shared" si="205"/>
        <v>2.1534637223161044E-2</v>
      </c>
      <c r="AI1363" s="40">
        <f ca="1"/>
        <v>2.1821824375809484E-2</v>
      </c>
      <c r="AJ1363" s="229">
        <v>-2E-3</v>
      </c>
      <c r="AK1363" s="230">
        <v>1.9534637223161046E-2</v>
      </c>
      <c r="AL1363" s="231">
        <v>0.9289101557853815</v>
      </c>
    </row>
    <row r="1364" spans="24:38">
      <c r="X1364" s="46">
        <v>1360</v>
      </c>
      <c r="Y1364" s="1">
        <f t="shared" si="199"/>
        <v>46982</v>
      </c>
      <c r="Z1364" s="44">
        <f t="shared" si="200"/>
        <v>0</v>
      </c>
      <c r="AA1364" s="1" cm="1">
        <f t="array" ref="AA1364">IF(Z1364&gt;0,INDEX($M$40:$M$61,Z1364,1),AA1363)</f>
        <v>46717</v>
      </c>
      <c r="AB1364" s="1" cm="1">
        <f t="array" ref="AB1364">IF(Z1364&gt;0,INDEX($M$40:$M$61,Z1364+1,1),AB1363)</f>
        <v>47084</v>
      </c>
      <c r="AC1364" s="44">
        <f t="shared" si="201"/>
        <v>367</v>
      </c>
      <c r="AD1364" s="45">
        <f t="shared" si="202"/>
        <v>0.93679475149841429</v>
      </c>
      <c r="AE1364" s="45">
        <f t="shared" si="203"/>
        <v>0.91618540029828199</v>
      </c>
      <c r="AF1364" s="44">
        <f t="shared" si="206"/>
        <v>265</v>
      </c>
      <c r="AG1364" s="45">
        <f t="shared" si="204"/>
        <v>0.92186741262641514</v>
      </c>
      <c r="AH1364">
        <f t="shared" si="205"/>
        <v>2.1534847903897515E-2</v>
      </c>
      <c r="AI1364" s="40">
        <f ca="1"/>
        <v>2.1821824375809484E-2</v>
      </c>
      <c r="AJ1364" s="229">
        <v>-2E-3</v>
      </c>
      <c r="AK1364" s="230">
        <v>1.9534847903897513E-2</v>
      </c>
      <c r="AL1364" s="231">
        <v>0.92885901252768954</v>
      </c>
    </row>
    <row r="1365" spans="24:38">
      <c r="X1365" s="46">
        <v>1361</v>
      </c>
      <c r="Y1365" s="1">
        <f t="shared" si="199"/>
        <v>46983</v>
      </c>
      <c r="Z1365" s="44">
        <f t="shared" si="200"/>
        <v>0</v>
      </c>
      <c r="AA1365" s="1" cm="1">
        <f t="array" ref="AA1365">IF(Z1365&gt;0,INDEX($M$40:$M$61,Z1365,1),AA1364)</f>
        <v>46717</v>
      </c>
      <c r="AB1365" s="1" cm="1">
        <f t="array" ref="AB1365">IF(Z1365&gt;0,INDEX($M$40:$M$61,Z1365+1,1),AB1364)</f>
        <v>47084</v>
      </c>
      <c r="AC1365" s="44">
        <f t="shared" si="201"/>
        <v>367</v>
      </c>
      <c r="AD1365" s="45">
        <f t="shared" si="202"/>
        <v>0.93679475149841429</v>
      </c>
      <c r="AE1365" s="45">
        <f t="shared" si="203"/>
        <v>0.91618540029828199</v>
      </c>
      <c r="AF1365" s="44">
        <f t="shared" si="206"/>
        <v>266</v>
      </c>
      <c r="AG1365" s="45">
        <f t="shared" si="204"/>
        <v>0.92181153593351306</v>
      </c>
      <c r="AH1365">
        <f t="shared" si="205"/>
        <v>2.1535058275037003E-2</v>
      </c>
      <c r="AI1365" s="40">
        <f ca="1"/>
        <v>2.1821824375809484E-2</v>
      </c>
      <c r="AJ1365" s="229">
        <v>-2E-3</v>
      </c>
      <c r="AK1365" s="230">
        <v>1.9535058275037001E-2</v>
      </c>
      <c r="AL1365" s="231">
        <v>0.92880787208580584</v>
      </c>
    </row>
    <row r="1366" spans="24:38">
      <c r="X1366" s="46">
        <v>1362</v>
      </c>
      <c r="Y1366" s="1">
        <f t="shared" si="199"/>
        <v>46984</v>
      </c>
      <c r="Z1366" s="44">
        <f t="shared" si="200"/>
        <v>0</v>
      </c>
      <c r="AA1366" s="1" cm="1">
        <f t="array" ref="AA1366">IF(Z1366&gt;0,INDEX($M$40:$M$61,Z1366,1),AA1365)</f>
        <v>46717</v>
      </c>
      <c r="AB1366" s="1" cm="1">
        <f t="array" ref="AB1366">IF(Z1366&gt;0,INDEX($M$40:$M$61,Z1366+1,1),AB1365)</f>
        <v>47084</v>
      </c>
      <c r="AC1366" s="44">
        <f t="shared" si="201"/>
        <v>367</v>
      </c>
      <c r="AD1366" s="45">
        <f t="shared" si="202"/>
        <v>0.93679475149841429</v>
      </c>
      <c r="AE1366" s="45">
        <f t="shared" si="203"/>
        <v>0.91618540029828199</v>
      </c>
      <c r="AF1366" s="44">
        <f t="shared" si="206"/>
        <v>267</v>
      </c>
      <c r="AG1366" s="45">
        <f t="shared" si="204"/>
        <v>0.92175566262743724</v>
      </c>
      <c r="AH1366">
        <f t="shared" si="205"/>
        <v>2.1535268337261472E-2</v>
      </c>
      <c r="AI1366" s="40">
        <f ca="1"/>
        <v>2.1821824375809484E-2</v>
      </c>
      <c r="AJ1366" s="229">
        <v>-2E-3</v>
      </c>
      <c r="AK1366" s="230">
        <v>1.953526833726147E-2</v>
      </c>
      <c r="AL1366" s="231">
        <v>0.92875673445957518</v>
      </c>
    </row>
    <row r="1367" spans="24:38">
      <c r="X1367" s="46">
        <v>1363</v>
      </c>
      <c r="Y1367" s="1">
        <f t="shared" si="199"/>
        <v>46985</v>
      </c>
      <c r="Z1367" s="44">
        <f t="shared" si="200"/>
        <v>0</v>
      </c>
      <c r="AA1367" s="1" cm="1">
        <f t="array" ref="AA1367">IF(Z1367&gt;0,INDEX($M$40:$M$61,Z1367,1),AA1366)</f>
        <v>46717</v>
      </c>
      <c r="AB1367" s="1" cm="1">
        <f t="array" ref="AB1367">IF(Z1367&gt;0,INDEX($M$40:$M$61,Z1367+1,1),AB1366)</f>
        <v>47084</v>
      </c>
      <c r="AC1367" s="44">
        <f t="shared" si="201"/>
        <v>367</v>
      </c>
      <c r="AD1367" s="45">
        <f t="shared" si="202"/>
        <v>0.93679475149841429</v>
      </c>
      <c r="AE1367" s="45">
        <f t="shared" si="203"/>
        <v>0.91618540029828199</v>
      </c>
      <c r="AF1367" s="44">
        <f t="shared" si="206"/>
        <v>268</v>
      </c>
      <c r="AG1367" s="45">
        <f t="shared" si="204"/>
        <v>0.92169979270798252</v>
      </c>
      <c r="AH1367">
        <f t="shared" si="205"/>
        <v>2.153547809125082E-2</v>
      </c>
      <c r="AI1367" s="40">
        <f ca="1"/>
        <v>2.1821824375809484E-2</v>
      </c>
      <c r="AJ1367" s="229">
        <v>-2E-3</v>
      </c>
      <c r="AK1367" s="230">
        <v>1.9535478091250821E-2</v>
      </c>
      <c r="AL1367" s="231">
        <v>0.92870559964884269</v>
      </c>
    </row>
    <row r="1368" spans="24:38">
      <c r="X1368" s="46">
        <v>1364</v>
      </c>
      <c r="Y1368" s="1">
        <f t="shared" si="199"/>
        <v>46986</v>
      </c>
      <c r="Z1368" s="44">
        <f t="shared" si="200"/>
        <v>0</v>
      </c>
      <c r="AA1368" s="1" cm="1">
        <f t="array" ref="AA1368">IF(Z1368&gt;0,INDEX($M$40:$M$61,Z1368,1),AA1367)</f>
        <v>46717</v>
      </c>
      <c r="AB1368" s="1" cm="1">
        <f t="array" ref="AB1368">IF(Z1368&gt;0,INDEX($M$40:$M$61,Z1368+1,1),AB1367)</f>
        <v>47084</v>
      </c>
      <c r="AC1368" s="44">
        <f t="shared" si="201"/>
        <v>367</v>
      </c>
      <c r="AD1368" s="45">
        <f t="shared" si="202"/>
        <v>0.93679475149841429</v>
      </c>
      <c r="AE1368" s="45">
        <f t="shared" si="203"/>
        <v>0.91618540029828199</v>
      </c>
      <c r="AF1368" s="44">
        <f t="shared" si="206"/>
        <v>269</v>
      </c>
      <c r="AG1368" s="45">
        <f t="shared" si="204"/>
        <v>0.9216439261749434</v>
      </c>
      <c r="AH1368">
        <f t="shared" si="205"/>
        <v>2.1535687537683042E-2</v>
      </c>
      <c r="AI1368" s="40">
        <f ca="1"/>
        <v>2.182182437588942E-2</v>
      </c>
      <c r="AJ1368" s="229">
        <v>-2E-3</v>
      </c>
      <c r="AK1368" s="230">
        <v>1.953568753768304E-2</v>
      </c>
      <c r="AL1368" s="231">
        <v>0.92865446765345316</v>
      </c>
    </row>
    <row r="1369" spans="24:38">
      <c r="X1369" s="46">
        <v>1365</v>
      </c>
      <c r="Y1369" s="1">
        <f t="shared" si="199"/>
        <v>46987</v>
      </c>
      <c r="Z1369" s="44">
        <f t="shared" si="200"/>
        <v>0</v>
      </c>
      <c r="AA1369" s="1" cm="1">
        <f t="array" ref="AA1369">IF(Z1369&gt;0,INDEX($M$40:$M$61,Z1369,1),AA1368)</f>
        <v>46717</v>
      </c>
      <c r="AB1369" s="1" cm="1">
        <f t="array" ref="AB1369">IF(Z1369&gt;0,INDEX($M$40:$M$61,Z1369+1,1),AB1368)</f>
        <v>47084</v>
      </c>
      <c r="AC1369" s="44">
        <f t="shared" si="201"/>
        <v>367</v>
      </c>
      <c r="AD1369" s="45">
        <f t="shared" si="202"/>
        <v>0.93679475149841429</v>
      </c>
      <c r="AE1369" s="45">
        <f t="shared" si="203"/>
        <v>0.91618540029828199</v>
      </c>
      <c r="AF1369" s="44">
        <f t="shared" si="206"/>
        <v>270</v>
      </c>
      <c r="AG1369" s="45">
        <f t="shared" si="204"/>
        <v>0.92158806302811502</v>
      </c>
      <c r="AH1369">
        <f t="shared" si="205"/>
        <v>2.1535896677233969E-2</v>
      </c>
      <c r="AI1369" s="40">
        <f ca="1"/>
        <v>2.1821824375809484E-2</v>
      </c>
      <c r="AJ1369" s="229">
        <v>-2E-3</v>
      </c>
      <c r="AK1369" s="230">
        <v>1.9535896677233967E-2</v>
      </c>
      <c r="AL1369" s="231">
        <v>0.92860333847325194</v>
      </c>
    </row>
    <row r="1370" spans="24:38">
      <c r="X1370" s="46">
        <v>1366</v>
      </c>
      <c r="Y1370" s="1">
        <f t="shared" si="199"/>
        <v>46988</v>
      </c>
      <c r="Z1370" s="44">
        <f t="shared" si="200"/>
        <v>0</v>
      </c>
      <c r="AA1370" s="1" cm="1">
        <f t="array" ref="AA1370">IF(Z1370&gt;0,INDEX($M$40:$M$61,Z1370,1),AA1369)</f>
        <v>46717</v>
      </c>
      <c r="AB1370" s="1" cm="1">
        <f t="array" ref="AB1370">IF(Z1370&gt;0,INDEX($M$40:$M$61,Z1370+1,1),AB1369)</f>
        <v>47084</v>
      </c>
      <c r="AC1370" s="44">
        <f t="shared" si="201"/>
        <v>367</v>
      </c>
      <c r="AD1370" s="45">
        <f t="shared" si="202"/>
        <v>0.93679475149841429</v>
      </c>
      <c r="AE1370" s="45">
        <f t="shared" si="203"/>
        <v>0.91618540029828199</v>
      </c>
      <c r="AF1370" s="44">
        <f t="shared" si="206"/>
        <v>271</v>
      </c>
      <c r="AG1370" s="45">
        <f t="shared" si="204"/>
        <v>0.92153220326729168</v>
      </c>
      <c r="AH1370">
        <f t="shared" si="205"/>
        <v>2.1536105510577712E-2</v>
      </c>
      <c r="AI1370" s="40">
        <f ca="1"/>
        <v>2.182182437588942E-2</v>
      </c>
      <c r="AJ1370" s="229">
        <v>-2E-3</v>
      </c>
      <c r="AK1370" s="230">
        <v>1.953610551057771E-2</v>
      </c>
      <c r="AL1370" s="231">
        <v>0.9285522121080837</v>
      </c>
    </row>
    <row r="1371" spans="24:38">
      <c r="X1371" s="46">
        <v>1367</v>
      </c>
      <c r="Y1371" s="1">
        <f t="shared" si="199"/>
        <v>46989</v>
      </c>
      <c r="Z1371" s="44">
        <f t="shared" si="200"/>
        <v>0</v>
      </c>
      <c r="AA1371" s="1" cm="1">
        <f t="array" ref="AA1371">IF(Z1371&gt;0,INDEX($M$40:$M$61,Z1371,1),AA1370)</f>
        <v>46717</v>
      </c>
      <c r="AB1371" s="1" cm="1">
        <f t="array" ref="AB1371">IF(Z1371&gt;0,INDEX($M$40:$M$61,Z1371+1,1),AB1370)</f>
        <v>47084</v>
      </c>
      <c r="AC1371" s="44">
        <f t="shared" si="201"/>
        <v>367</v>
      </c>
      <c r="AD1371" s="45">
        <f t="shared" si="202"/>
        <v>0.93679475149841429</v>
      </c>
      <c r="AE1371" s="45">
        <f t="shared" si="203"/>
        <v>0.91618540029828199</v>
      </c>
      <c r="AF1371" s="44">
        <f t="shared" si="206"/>
        <v>272</v>
      </c>
      <c r="AG1371" s="45">
        <f t="shared" si="204"/>
        <v>0.92147634689226843</v>
      </c>
      <c r="AH1371">
        <f t="shared" si="205"/>
        <v>2.1536314038386184E-2</v>
      </c>
      <c r="AI1371" s="40">
        <f ca="1"/>
        <v>2.1821824375809484E-2</v>
      </c>
      <c r="AJ1371" s="229">
        <v>-2E-3</v>
      </c>
      <c r="AK1371" s="230">
        <v>1.9536314038386182E-2</v>
      </c>
      <c r="AL1371" s="231">
        <v>0.92850108855779356</v>
      </c>
    </row>
    <row r="1372" spans="24:38">
      <c r="X1372" s="46">
        <v>1368</v>
      </c>
      <c r="Y1372" s="1">
        <f t="shared" si="199"/>
        <v>46990</v>
      </c>
      <c r="Z1372" s="44">
        <f t="shared" si="200"/>
        <v>0</v>
      </c>
      <c r="AA1372" s="1" cm="1">
        <f t="array" ref="AA1372">IF(Z1372&gt;0,INDEX($M$40:$M$61,Z1372,1),AA1371)</f>
        <v>46717</v>
      </c>
      <c r="AB1372" s="1" cm="1">
        <f t="array" ref="AB1372">IF(Z1372&gt;0,INDEX($M$40:$M$61,Z1372+1,1),AB1371)</f>
        <v>47084</v>
      </c>
      <c r="AC1372" s="44">
        <f t="shared" si="201"/>
        <v>367</v>
      </c>
      <c r="AD1372" s="45">
        <f t="shared" si="202"/>
        <v>0.93679475149841429</v>
      </c>
      <c r="AE1372" s="45">
        <f t="shared" si="203"/>
        <v>0.91618540029828199</v>
      </c>
      <c r="AF1372" s="44">
        <f t="shared" si="206"/>
        <v>273</v>
      </c>
      <c r="AG1372" s="45">
        <f t="shared" si="204"/>
        <v>0.92142049390283998</v>
      </c>
      <c r="AH1372">
        <f t="shared" si="205"/>
        <v>2.1536522261329436E-2</v>
      </c>
      <c r="AI1372" s="40">
        <f ca="1"/>
        <v>2.1821824375809484E-2</v>
      </c>
      <c r="AJ1372" s="229">
        <v>-2E-3</v>
      </c>
      <c r="AK1372" s="230">
        <v>1.9536522261329438E-2</v>
      </c>
      <c r="AL1372" s="231">
        <v>0.92844996782222666</v>
      </c>
    </row>
    <row r="1373" spans="24:38">
      <c r="X1373" s="46">
        <v>1369</v>
      </c>
      <c r="Y1373" s="1">
        <f t="shared" si="199"/>
        <v>46991</v>
      </c>
      <c r="Z1373" s="44">
        <f t="shared" si="200"/>
        <v>0</v>
      </c>
      <c r="AA1373" s="1" cm="1">
        <f t="array" ref="AA1373">IF(Z1373&gt;0,INDEX($M$40:$M$61,Z1373,1),AA1372)</f>
        <v>46717</v>
      </c>
      <c r="AB1373" s="1" cm="1">
        <f t="array" ref="AB1373">IF(Z1373&gt;0,INDEX($M$40:$M$61,Z1373+1,1),AB1372)</f>
        <v>47084</v>
      </c>
      <c r="AC1373" s="44">
        <f t="shared" si="201"/>
        <v>367</v>
      </c>
      <c r="AD1373" s="45">
        <f t="shared" si="202"/>
        <v>0.93679475149841429</v>
      </c>
      <c r="AE1373" s="45">
        <f t="shared" si="203"/>
        <v>0.91618540029828199</v>
      </c>
      <c r="AF1373" s="44">
        <f t="shared" si="206"/>
        <v>274</v>
      </c>
      <c r="AG1373" s="45">
        <f t="shared" si="204"/>
        <v>0.92136464429880116</v>
      </c>
      <c r="AH1373">
        <f t="shared" si="205"/>
        <v>2.1536730180075531E-2</v>
      </c>
      <c r="AI1373" s="40">
        <f ca="1"/>
        <v>2.1821824375809484E-2</v>
      </c>
      <c r="AJ1373" s="229">
        <v>-2E-3</v>
      </c>
      <c r="AK1373" s="230">
        <v>1.9536730180075533E-2</v>
      </c>
      <c r="AL1373" s="231">
        <v>0.9283988499012279</v>
      </c>
    </row>
    <row r="1374" spans="24:38">
      <c r="X1374" s="46">
        <v>1370</v>
      </c>
      <c r="Y1374" s="1">
        <f t="shared" si="199"/>
        <v>46992</v>
      </c>
      <c r="Z1374" s="44">
        <f t="shared" si="200"/>
        <v>0</v>
      </c>
      <c r="AA1374" s="1" cm="1">
        <f t="array" ref="AA1374">IF(Z1374&gt;0,INDEX($M$40:$M$61,Z1374,1),AA1373)</f>
        <v>46717</v>
      </c>
      <c r="AB1374" s="1" cm="1">
        <f t="array" ref="AB1374">IF(Z1374&gt;0,INDEX($M$40:$M$61,Z1374+1,1),AB1373)</f>
        <v>47084</v>
      </c>
      <c r="AC1374" s="44">
        <f t="shared" si="201"/>
        <v>367</v>
      </c>
      <c r="AD1374" s="45">
        <f t="shared" si="202"/>
        <v>0.93679475149841429</v>
      </c>
      <c r="AE1374" s="45">
        <f t="shared" si="203"/>
        <v>0.91618540029828199</v>
      </c>
      <c r="AF1374" s="44">
        <f t="shared" si="206"/>
        <v>275</v>
      </c>
      <c r="AG1374" s="45">
        <f t="shared" si="204"/>
        <v>0.9213087980799467</v>
      </c>
      <c r="AH1374">
        <f t="shared" si="205"/>
        <v>2.1536937795290624E-2</v>
      </c>
      <c r="AI1374" s="40">
        <f ca="1"/>
        <v>2.1821824375809484E-2</v>
      </c>
      <c r="AJ1374" s="229">
        <v>-2E-3</v>
      </c>
      <c r="AK1374" s="230">
        <v>1.9536937795290622E-2</v>
      </c>
      <c r="AL1374" s="231">
        <v>0.92834773479464239</v>
      </c>
    </row>
    <row r="1375" spans="24:38">
      <c r="X1375" s="46">
        <v>1371</v>
      </c>
      <c r="Y1375" s="1">
        <f t="shared" si="199"/>
        <v>46993</v>
      </c>
      <c r="Z1375" s="44">
        <f t="shared" si="200"/>
        <v>0</v>
      </c>
      <c r="AA1375" s="1" cm="1">
        <f t="array" ref="AA1375">IF(Z1375&gt;0,INDEX($M$40:$M$61,Z1375,1),AA1374)</f>
        <v>46717</v>
      </c>
      <c r="AB1375" s="1" cm="1">
        <f t="array" ref="AB1375">IF(Z1375&gt;0,INDEX($M$40:$M$61,Z1375+1,1),AB1374)</f>
        <v>47084</v>
      </c>
      <c r="AC1375" s="44">
        <f t="shared" si="201"/>
        <v>367</v>
      </c>
      <c r="AD1375" s="45">
        <f t="shared" si="202"/>
        <v>0.93679475149841429</v>
      </c>
      <c r="AE1375" s="45">
        <f t="shared" si="203"/>
        <v>0.91618540029828199</v>
      </c>
      <c r="AF1375" s="44">
        <f t="shared" si="206"/>
        <v>276</v>
      </c>
      <c r="AG1375" s="45">
        <f t="shared" si="204"/>
        <v>0.92125295524607143</v>
      </c>
      <c r="AH1375">
        <f t="shared" si="205"/>
        <v>2.1537145107638885E-2</v>
      </c>
      <c r="AI1375" s="40">
        <f ca="1"/>
        <v>2.1821824375809484E-2</v>
      </c>
      <c r="AJ1375" s="229">
        <v>-2E-3</v>
      </c>
      <c r="AK1375" s="230">
        <v>1.9537145107638883E-2</v>
      </c>
      <c r="AL1375" s="231">
        <v>0.92829662250231504</v>
      </c>
    </row>
    <row r="1376" spans="24:38">
      <c r="X1376" s="46">
        <v>1372</v>
      </c>
      <c r="Y1376" s="1">
        <f t="shared" si="199"/>
        <v>46994</v>
      </c>
      <c r="Z1376" s="44">
        <f t="shared" si="200"/>
        <v>0</v>
      </c>
      <c r="AA1376" s="1" cm="1">
        <f t="array" ref="AA1376">IF(Z1376&gt;0,INDEX($M$40:$M$61,Z1376,1),AA1375)</f>
        <v>46717</v>
      </c>
      <c r="AB1376" s="1" cm="1">
        <f t="array" ref="AB1376">IF(Z1376&gt;0,INDEX($M$40:$M$61,Z1376+1,1),AB1375)</f>
        <v>47084</v>
      </c>
      <c r="AC1376" s="44">
        <f t="shared" si="201"/>
        <v>367</v>
      </c>
      <c r="AD1376" s="45">
        <f t="shared" si="202"/>
        <v>0.93679475149841429</v>
      </c>
      <c r="AE1376" s="45">
        <f t="shared" si="203"/>
        <v>0.91618540029828199</v>
      </c>
      <c r="AF1376" s="44">
        <f t="shared" si="206"/>
        <v>277</v>
      </c>
      <c r="AG1376" s="45">
        <f t="shared" si="204"/>
        <v>0.92119711579697006</v>
      </c>
      <c r="AH1376">
        <f t="shared" si="205"/>
        <v>2.1537352117782592E-2</v>
      </c>
      <c r="AI1376" s="40">
        <f ca="1"/>
        <v>2.182182437588942E-2</v>
      </c>
      <c r="AJ1376" s="229">
        <v>-2E-3</v>
      </c>
      <c r="AK1376" s="230">
        <v>1.953735211778259E-2</v>
      </c>
      <c r="AL1376" s="231">
        <v>0.92824551302409086</v>
      </c>
    </row>
    <row r="1377" spans="24:38">
      <c r="X1377" s="46">
        <v>1373</v>
      </c>
      <c r="Y1377" s="1">
        <f t="shared" si="199"/>
        <v>46995</v>
      </c>
      <c r="Z1377" s="44">
        <f t="shared" si="200"/>
        <v>0</v>
      </c>
      <c r="AA1377" s="1" cm="1">
        <f t="array" ref="AA1377">IF(Z1377&gt;0,INDEX($M$40:$M$61,Z1377,1),AA1376)</f>
        <v>46717</v>
      </c>
      <c r="AB1377" s="1" cm="1">
        <f t="array" ref="AB1377">IF(Z1377&gt;0,INDEX($M$40:$M$61,Z1377+1,1),AB1376)</f>
        <v>47084</v>
      </c>
      <c r="AC1377" s="44">
        <f t="shared" si="201"/>
        <v>367</v>
      </c>
      <c r="AD1377" s="45">
        <f t="shared" si="202"/>
        <v>0.93679475149841429</v>
      </c>
      <c r="AE1377" s="45">
        <f t="shared" si="203"/>
        <v>0.91618540029828199</v>
      </c>
      <c r="AF1377" s="44">
        <f t="shared" si="206"/>
        <v>278</v>
      </c>
      <c r="AG1377" s="45">
        <f t="shared" si="204"/>
        <v>0.92114127973243776</v>
      </c>
      <c r="AH1377">
        <f t="shared" si="205"/>
        <v>2.1537558826381972E-2</v>
      </c>
      <c r="AI1377" s="40">
        <f ca="1"/>
        <v>2.1821824375809484E-2</v>
      </c>
      <c r="AJ1377" s="229">
        <v>-2E-3</v>
      </c>
      <c r="AK1377" s="230">
        <v>1.9537558826381973E-2</v>
      </c>
      <c r="AL1377" s="231">
        <v>0.92819440635981532</v>
      </c>
    </row>
    <row r="1378" spans="24:38">
      <c r="X1378" s="46">
        <v>1374</v>
      </c>
      <c r="Y1378" s="1">
        <f t="shared" si="199"/>
        <v>46996</v>
      </c>
      <c r="Z1378" s="44">
        <f t="shared" si="200"/>
        <v>0</v>
      </c>
      <c r="AA1378" s="1" cm="1">
        <f t="array" ref="AA1378">IF(Z1378&gt;0,INDEX($M$40:$M$61,Z1378,1),AA1377)</f>
        <v>46717</v>
      </c>
      <c r="AB1378" s="1" cm="1">
        <f t="array" ref="AB1378">IF(Z1378&gt;0,INDEX($M$40:$M$61,Z1378+1,1),AB1377)</f>
        <v>47084</v>
      </c>
      <c r="AC1378" s="44">
        <f t="shared" si="201"/>
        <v>367</v>
      </c>
      <c r="AD1378" s="45">
        <f t="shared" si="202"/>
        <v>0.93679475149841429</v>
      </c>
      <c r="AE1378" s="45">
        <f t="shared" si="203"/>
        <v>0.91618540029828199</v>
      </c>
      <c r="AF1378" s="44">
        <f t="shared" si="206"/>
        <v>279</v>
      </c>
      <c r="AG1378" s="45">
        <f t="shared" si="204"/>
        <v>0.92108544705226914</v>
      </c>
      <c r="AH1378">
        <f t="shared" si="205"/>
        <v>2.1537765234095479E-2</v>
      </c>
      <c r="AI1378" s="40">
        <f ca="1"/>
        <v>2.1821824375809484E-2</v>
      </c>
      <c r="AJ1378" s="229">
        <v>-2E-3</v>
      </c>
      <c r="AK1378" s="230">
        <v>1.9537765234095478E-2</v>
      </c>
      <c r="AL1378" s="231">
        <v>0.92814330250933308</v>
      </c>
    </row>
    <row r="1379" spans="24:38">
      <c r="X1379" s="46">
        <v>1375</v>
      </c>
      <c r="Y1379" s="1">
        <f t="shared" si="199"/>
        <v>46997</v>
      </c>
      <c r="Z1379" s="44">
        <f t="shared" si="200"/>
        <v>0</v>
      </c>
      <c r="AA1379" s="1" cm="1">
        <f t="array" ref="AA1379">IF(Z1379&gt;0,INDEX($M$40:$M$61,Z1379,1),AA1378)</f>
        <v>46717</v>
      </c>
      <c r="AB1379" s="1" cm="1">
        <f t="array" ref="AB1379">IF(Z1379&gt;0,INDEX($M$40:$M$61,Z1379+1,1),AB1378)</f>
        <v>47084</v>
      </c>
      <c r="AC1379" s="44">
        <f t="shared" si="201"/>
        <v>367</v>
      </c>
      <c r="AD1379" s="45">
        <f t="shared" si="202"/>
        <v>0.93679475149841429</v>
      </c>
      <c r="AE1379" s="45">
        <f t="shared" si="203"/>
        <v>0.91618540029828199</v>
      </c>
      <c r="AF1379" s="44">
        <f t="shared" si="206"/>
        <v>280</v>
      </c>
      <c r="AG1379" s="45">
        <f t="shared" si="204"/>
        <v>0.92102961775625913</v>
      </c>
      <c r="AH1379">
        <f t="shared" si="205"/>
        <v>2.1537971341579584E-2</v>
      </c>
      <c r="AI1379" s="40">
        <f ca="1"/>
        <v>2.1821824375809484E-2</v>
      </c>
      <c r="AJ1379" s="229">
        <v>-2E-3</v>
      </c>
      <c r="AK1379" s="230">
        <v>1.9537971341579585E-2</v>
      </c>
      <c r="AL1379" s="231">
        <v>0.92809220147248939</v>
      </c>
    </row>
    <row r="1380" spans="24:38">
      <c r="X1380" s="46">
        <v>1376</v>
      </c>
      <c r="Y1380" s="1">
        <f t="shared" si="199"/>
        <v>46998</v>
      </c>
      <c r="Z1380" s="44">
        <f t="shared" si="200"/>
        <v>0</v>
      </c>
      <c r="AA1380" s="1" cm="1">
        <f t="array" ref="AA1380">IF(Z1380&gt;0,INDEX($M$40:$M$61,Z1380,1),AA1379)</f>
        <v>46717</v>
      </c>
      <c r="AB1380" s="1" cm="1">
        <f t="array" ref="AB1380">IF(Z1380&gt;0,INDEX($M$40:$M$61,Z1380+1,1),AB1379)</f>
        <v>47084</v>
      </c>
      <c r="AC1380" s="44">
        <f t="shared" si="201"/>
        <v>367</v>
      </c>
      <c r="AD1380" s="45">
        <f t="shared" si="202"/>
        <v>0.93679475149841429</v>
      </c>
      <c r="AE1380" s="45">
        <f t="shared" si="203"/>
        <v>0.91618540029828199</v>
      </c>
      <c r="AF1380" s="44">
        <f t="shared" si="206"/>
        <v>281</v>
      </c>
      <c r="AG1380" s="45">
        <f t="shared" si="204"/>
        <v>0.92097379184420247</v>
      </c>
      <c r="AH1380">
        <f t="shared" si="205"/>
        <v>2.1538177149488889E-2</v>
      </c>
      <c r="AI1380" s="40">
        <f ca="1"/>
        <v>2.182182437588942E-2</v>
      </c>
      <c r="AJ1380" s="229">
        <v>-2E-3</v>
      </c>
      <c r="AK1380" s="230">
        <v>1.953817714948889E-2</v>
      </c>
      <c r="AL1380" s="231">
        <v>0.92804110324912925</v>
      </c>
    </row>
    <row r="1381" spans="24:38">
      <c r="X1381" s="46">
        <v>1377</v>
      </c>
      <c r="Y1381" s="1">
        <f t="shared" si="199"/>
        <v>46999</v>
      </c>
      <c r="Z1381" s="44">
        <f t="shared" si="200"/>
        <v>0</v>
      </c>
      <c r="AA1381" s="1" cm="1">
        <f t="array" ref="AA1381">IF(Z1381&gt;0,INDEX($M$40:$M$61,Z1381,1),AA1380)</f>
        <v>46717</v>
      </c>
      <c r="AB1381" s="1" cm="1">
        <f t="array" ref="AB1381">IF(Z1381&gt;0,INDEX($M$40:$M$61,Z1381+1,1),AB1380)</f>
        <v>47084</v>
      </c>
      <c r="AC1381" s="44">
        <f t="shared" si="201"/>
        <v>367</v>
      </c>
      <c r="AD1381" s="45">
        <f t="shared" si="202"/>
        <v>0.93679475149841429</v>
      </c>
      <c r="AE1381" s="45">
        <f t="shared" si="203"/>
        <v>0.91618540029828199</v>
      </c>
      <c r="AF1381" s="44">
        <f t="shared" si="206"/>
        <v>282</v>
      </c>
      <c r="AG1381" s="45">
        <f t="shared" si="204"/>
        <v>0.92091796931589431</v>
      </c>
      <c r="AH1381">
        <f t="shared" si="205"/>
        <v>2.1538382658475994E-2</v>
      </c>
      <c r="AI1381" s="40">
        <f ca="1"/>
        <v>2.1821824375809484E-2</v>
      </c>
      <c r="AJ1381" s="229">
        <v>-2E-3</v>
      </c>
      <c r="AK1381" s="230">
        <v>1.9538382658475996E-2</v>
      </c>
      <c r="AL1381" s="231">
        <v>0.92799000783909791</v>
      </c>
    </row>
    <row r="1382" spans="24:38">
      <c r="X1382" s="46">
        <v>1378</v>
      </c>
      <c r="Y1382" s="1">
        <f t="shared" si="199"/>
        <v>47000</v>
      </c>
      <c r="Z1382" s="44">
        <f t="shared" si="200"/>
        <v>0</v>
      </c>
      <c r="AA1382" s="1" cm="1">
        <f t="array" ref="AA1382">IF(Z1382&gt;0,INDEX($M$40:$M$61,Z1382,1),AA1381)</f>
        <v>46717</v>
      </c>
      <c r="AB1382" s="1" cm="1">
        <f t="array" ref="AB1382">IF(Z1382&gt;0,INDEX($M$40:$M$61,Z1382+1,1),AB1381)</f>
        <v>47084</v>
      </c>
      <c r="AC1382" s="44">
        <f t="shared" si="201"/>
        <v>367</v>
      </c>
      <c r="AD1382" s="45">
        <f t="shared" si="202"/>
        <v>0.93679475149841429</v>
      </c>
      <c r="AE1382" s="45">
        <f t="shared" si="203"/>
        <v>0.91618540029828199</v>
      </c>
      <c r="AF1382" s="44">
        <f t="shared" si="206"/>
        <v>283</v>
      </c>
      <c r="AG1382" s="45">
        <f t="shared" si="204"/>
        <v>0.92086215017112927</v>
      </c>
      <c r="AH1382">
        <f t="shared" si="205"/>
        <v>2.1538587869191748E-2</v>
      </c>
      <c r="AI1382" s="40">
        <f ca="1"/>
        <v>2.182182437588942E-2</v>
      </c>
      <c r="AJ1382" s="229">
        <v>-2E-3</v>
      </c>
      <c r="AK1382" s="230">
        <v>1.9538587869191749E-2</v>
      </c>
      <c r="AL1382" s="231">
        <v>0.92793891524224026</v>
      </c>
    </row>
    <row r="1383" spans="24:38">
      <c r="X1383" s="46">
        <v>1379</v>
      </c>
      <c r="Y1383" s="1">
        <f t="shared" si="199"/>
        <v>47001</v>
      </c>
      <c r="Z1383" s="44">
        <f t="shared" si="200"/>
        <v>0</v>
      </c>
      <c r="AA1383" s="1" cm="1">
        <f t="array" ref="AA1383">IF(Z1383&gt;0,INDEX($M$40:$M$61,Z1383,1),AA1382)</f>
        <v>46717</v>
      </c>
      <c r="AB1383" s="1" cm="1">
        <f t="array" ref="AB1383">IF(Z1383&gt;0,INDEX($M$40:$M$61,Z1383+1,1),AB1382)</f>
        <v>47084</v>
      </c>
      <c r="AC1383" s="44">
        <f t="shared" si="201"/>
        <v>367</v>
      </c>
      <c r="AD1383" s="45">
        <f t="shared" si="202"/>
        <v>0.93679475149841429</v>
      </c>
      <c r="AE1383" s="45">
        <f t="shared" si="203"/>
        <v>0.91618540029828199</v>
      </c>
      <c r="AF1383" s="44">
        <f t="shared" si="206"/>
        <v>284</v>
      </c>
      <c r="AG1383" s="45">
        <f t="shared" si="204"/>
        <v>0.9208063344097025</v>
      </c>
      <c r="AH1383">
        <f t="shared" si="205"/>
        <v>2.153879278228497E-2</v>
      </c>
      <c r="AI1383" s="40">
        <f ca="1"/>
        <v>2.1821824375809484E-2</v>
      </c>
      <c r="AJ1383" s="229">
        <v>-2E-3</v>
      </c>
      <c r="AK1383" s="230">
        <v>1.9538792782284972E-2</v>
      </c>
      <c r="AL1383" s="231">
        <v>0.92788782545840165</v>
      </c>
    </row>
    <row r="1384" spans="24:38">
      <c r="X1384" s="46">
        <v>1380</v>
      </c>
      <c r="Y1384" s="1">
        <f t="shared" si="199"/>
        <v>47002</v>
      </c>
      <c r="Z1384" s="44">
        <f t="shared" si="200"/>
        <v>0</v>
      </c>
      <c r="AA1384" s="1" cm="1">
        <f t="array" ref="AA1384">IF(Z1384&gt;0,INDEX($M$40:$M$61,Z1384,1),AA1383)</f>
        <v>46717</v>
      </c>
      <c r="AB1384" s="1" cm="1">
        <f t="array" ref="AB1384">IF(Z1384&gt;0,INDEX($M$40:$M$61,Z1384+1,1),AB1383)</f>
        <v>47084</v>
      </c>
      <c r="AC1384" s="44">
        <f t="shared" si="201"/>
        <v>367</v>
      </c>
      <c r="AD1384" s="45">
        <f t="shared" si="202"/>
        <v>0.93679475149841429</v>
      </c>
      <c r="AE1384" s="45">
        <f t="shared" si="203"/>
        <v>0.91618540029828199</v>
      </c>
      <c r="AF1384" s="44">
        <f t="shared" si="206"/>
        <v>285</v>
      </c>
      <c r="AG1384" s="45">
        <f t="shared" si="204"/>
        <v>0.92075052203140884</v>
      </c>
      <c r="AH1384">
        <f t="shared" si="205"/>
        <v>2.1538997398402697E-2</v>
      </c>
      <c r="AI1384" s="40">
        <f ca="1"/>
        <v>2.1821824375809484E-2</v>
      </c>
      <c r="AJ1384" s="229">
        <v>-2E-3</v>
      </c>
      <c r="AK1384" s="230">
        <v>1.9538997398402695E-2</v>
      </c>
      <c r="AL1384" s="231">
        <v>0.92783673848742709</v>
      </c>
    </row>
    <row r="1385" spans="24:38">
      <c r="X1385" s="46">
        <v>1381</v>
      </c>
      <c r="Y1385" s="1">
        <f t="shared" si="199"/>
        <v>47003</v>
      </c>
      <c r="Z1385" s="44">
        <f t="shared" si="200"/>
        <v>0</v>
      </c>
      <c r="AA1385" s="1" cm="1">
        <f t="array" ref="AA1385">IF(Z1385&gt;0,INDEX($M$40:$M$61,Z1385,1),AA1384)</f>
        <v>46717</v>
      </c>
      <c r="AB1385" s="1" cm="1">
        <f t="array" ref="AB1385">IF(Z1385&gt;0,INDEX($M$40:$M$61,Z1385+1,1),AB1384)</f>
        <v>47084</v>
      </c>
      <c r="AC1385" s="44">
        <f t="shared" si="201"/>
        <v>367</v>
      </c>
      <c r="AD1385" s="45">
        <f t="shared" si="202"/>
        <v>0.93679475149841429</v>
      </c>
      <c r="AE1385" s="45">
        <f t="shared" si="203"/>
        <v>0.91618540029828199</v>
      </c>
      <c r="AF1385" s="44">
        <f t="shared" si="206"/>
        <v>286</v>
      </c>
      <c r="AG1385" s="45">
        <f t="shared" si="204"/>
        <v>0.92069471303604322</v>
      </c>
      <c r="AH1385">
        <f t="shared" si="205"/>
        <v>2.1539201718190057E-2</v>
      </c>
      <c r="AI1385" s="40">
        <f ca="1"/>
        <v>2.1821824375809484E-2</v>
      </c>
      <c r="AJ1385" s="229">
        <v>-2E-3</v>
      </c>
      <c r="AK1385" s="230">
        <v>1.9539201718190055E-2</v>
      </c>
      <c r="AL1385" s="231">
        <v>0.9277856543291616</v>
      </c>
    </row>
    <row r="1386" spans="24:38">
      <c r="X1386" s="46">
        <v>1382</v>
      </c>
      <c r="Y1386" s="1">
        <f t="shared" si="199"/>
        <v>47004</v>
      </c>
      <c r="Z1386" s="44">
        <f t="shared" si="200"/>
        <v>0</v>
      </c>
      <c r="AA1386" s="1" cm="1">
        <f t="array" ref="AA1386">IF(Z1386&gt;0,INDEX($M$40:$M$61,Z1386,1),AA1385)</f>
        <v>46717</v>
      </c>
      <c r="AB1386" s="1" cm="1">
        <f t="array" ref="AB1386">IF(Z1386&gt;0,INDEX($M$40:$M$61,Z1386+1,1),AB1385)</f>
        <v>47084</v>
      </c>
      <c r="AC1386" s="44">
        <f t="shared" si="201"/>
        <v>367</v>
      </c>
      <c r="AD1386" s="45">
        <f t="shared" si="202"/>
        <v>0.93679475149841429</v>
      </c>
      <c r="AE1386" s="45">
        <f t="shared" si="203"/>
        <v>0.91618540029828199</v>
      </c>
      <c r="AF1386" s="44">
        <f t="shared" si="206"/>
        <v>287</v>
      </c>
      <c r="AG1386" s="45">
        <f t="shared" si="204"/>
        <v>0.92063890742340049</v>
      </c>
      <c r="AH1386">
        <f t="shared" si="205"/>
        <v>2.1539405742290345E-2</v>
      </c>
      <c r="AI1386" s="40">
        <f ca="1"/>
        <v>2.182182437588942E-2</v>
      </c>
      <c r="AJ1386" s="229">
        <v>-2E-3</v>
      </c>
      <c r="AK1386" s="230">
        <v>1.9539405742290343E-2</v>
      </c>
      <c r="AL1386" s="231">
        <v>0.92773457298345041</v>
      </c>
    </row>
    <row r="1387" spans="24:38">
      <c r="X1387" s="46">
        <v>1383</v>
      </c>
      <c r="Y1387" s="1">
        <f t="shared" si="199"/>
        <v>47005</v>
      </c>
      <c r="Z1387" s="44">
        <f t="shared" si="200"/>
        <v>0</v>
      </c>
      <c r="AA1387" s="1" cm="1">
        <f t="array" ref="AA1387">IF(Z1387&gt;0,INDEX($M$40:$M$61,Z1387,1),AA1386)</f>
        <v>46717</v>
      </c>
      <c r="AB1387" s="1" cm="1">
        <f t="array" ref="AB1387">IF(Z1387&gt;0,INDEX($M$40:$M$61,Z1387+1,1),AB1386)</f>
        <v>47084</v>
      </c>
      <c r="AC1387" s="44">
        <f t="shared" si="201"/>
        <v>367</v>
      </c>
      <c r="AD1387" s="45">
        <f t="shared" si="202"/>
        <v>0.93679475149841429</v>
      </c>
      <c r="AE1387" s="45">
        <f t="shared" si="203"/>
        <v>0.91618540029828199</v>
      </c>
      <c r="AF1387" s="44">
        <f t="shared" si="206"/>
        <v>288</v>
      </c>
      <c r="AG1387" s="45">
        <f t="shared" si="204"/>
        <v>0.9205831051932758</v>
      </c>
      <c r="AH1387">
        <f t="shared" si="205"/>
        <v>2.1539609471344909E-2</v>
      </c>
      <c r="AI1387" s="40">
        <f ca="1"/>
        <v>2.1821824375809484E-2</v>
      </c>
      <c r="AJ1387" s="229">
        <v>-2E-3</v>
      </c>
      <c r="AK1387" s="230">
        <v>1.9539609471344907E-2</v>
      </c>
      <c r="AL1387" s="231">
        <v>0.92768349445013876</v>
      </c>
    </row>
    <row r="1388" spans="24:38">
      <c r="X1388" s="46">
        <v>1384</v>
      </c>
      <c r="Y1388" s="1">
        <f t="shared" si="199"/>
        <v>47006</v>
      </c>
      <c r="Z1388" s="44">
        <f t="shared" si="200"/>
        <v>0</v>
      </c>
      <c r="AA1388" s="1" cm="1">
        <f t="array" ref="AA1388">IF(Z1388&gt;0,INDEX($M$40:$M$61,Z1388,1),AA1387)</f>
        <v>46717</v>
      </c>
      <c r="AB1388" s="1" cm="1">
        <f t="array" ref="AB1388">IF(Z1388&gt;0,INDEX($M$40:$M$61,Z1388+1,1),AB1387)</f>
        <v>47084</v>
      </c>
      <c r="AC1388" s="44">
        <f t="shared" si="201"/>
        <v>367</v>
      </c>
      <c r="AD1388" s="45">
        <f t="shared" si="202"/>
        <v>0.93679475149841429</v>
      </c>
      <c r="AE1388" s="45">
        <f t="shared" si="203"/>
        <v>0.91618540029828199</v>
      </c>
      <c r="AF1388" s="44">
        <f t="shared" si="206"/>
        <v>289</v>
      </c>
      <c r="AG1388" s="45">
        <f t="shared" si="204"/>
        <v>0.92052730634546409</v>
      </c>
      <c r="AH1388">
        <f t="shared" si="205"/>
        <v>2.1539812905993314E-2</v>
      </c>
      <c r="AI1388" s="40">
        <f ca="1"/>
        <v>2.1821824375809484E-2</v>
      </c>
      <c r="AJ1388" s="229">
        <v>-2E-3</v>
      </c>
      <c r="AK1388" s="230">
        <v>1.9539812905993312E-2</v>
      </c>
      <c r="AL1388" s="231">
        <v>0.92763241872907176</v>
      </c>
    </row>
    <row r="1389" spans="24:38">
      <c r="X1389" s="46">
        <v>1385</v>
      </c>
      <c r="Y1389" s="1">
        <f t="shared" si="199"/>
        <v>47007</v>
      </c>
      <c r="Z1389" s="44">
        <f t="shared" si="200"/>
        <v>0</v>
      </c>
      <c r="AA1389" s="1" cm="1">
        <f t="array" ref="AA1389">IF(Z1389&gt;0,INDEX($M$40:$M$61,Z1389,1),AA1388)</f>
        <v>46717</v>
      </c>
      <c r="AB1389" s="1" cm="1">
        <f t="array" ref="AB1389">IF(Z1389&gt;0,INDEX($M$40:$M$61,Z1389+1,1),AB1388)</f>
        <v>47084</v>
      </c>
      <c r="AC1389" s="44">
        <f t="shared" si="201"/>
        <v>367</v>
      </c>
      <c r="AD1389" s="45">
        <f t="shared" si="202"/>
        <v>0.93679475149841429</v>
      </c>
      <c r="AE1389" s="45">
        <f t="shared" si="203"/>
        <v>0.91618540029828199</v>
      </c>
      <c r="AF1389" s="44">
        <f t="shared" si="206"/>
        <v>290</v>
      </c>
      <c r="AG1389" s="45">
        <f t="shared" si="204"/>
        <v>0.9204715108797602</v>
      </c>
      <c r="AH1389">
        <f t="shared" si="205"/>
        <v>2.1540016046873309E-2</v>
      </c>
      <c r="AI1389" s="40">
        <f ca="1"/>
        <v>2.182182437588942E-2</v>
      </c>
      <c r="AJ1389" s="229">
        <v>-2E-3</v>
      </c>
      <c r="AK1389" s="230">
        <v>1.9540016046873311E-2</v>
      </c>
      <c r="AL1389" s="231">
        <v>0.92758134582009444</v>
      </c>
    </row>
    <row r="1390" spans="24:38">
      <c r="X1390" s="46">
        <v>1386</v>
      </c>
      <c r="Y1390" s="1">
        <f t="shared" si="199"/>
        <v>47008</v>
      </c>
      <c r="Z1390" s="44">
        <f t="shared" si="200"/>
        <v>0</v>
      </c>
      <c r="AA1390" s="1" cm="1">
        <f t="array" ref="AA1390">IF(Z1390&gt;0,INDEX($M$40:$M$61,Z1390,1),AA1389)</f>
        <v>46717</v>
      </c>
      <c r="AB1390" s="1" cm="1">
        <f t="array" ref="AB1390">IF(Z1390&gt;0,INDEX($M$40:$M$61,Z1390+1,1),AB1389)</f>
        <v>47084</v>
      </c>
      <c r="AC1390" s="44">
        <f t="shared" si="201"/>
        <v>367</v>
      </c>
      <c r="AD1390" s="45">
        <f t="shared" si="202"/>
        <v>0.93679475149841429</v>
      </c>
      <c r="AE1390" s="45">
        <f t="shared" si="203"/>
        <v>0.91618540029828199</v>
      </c>
      <c r="AF1390" s="44">
        <f t="shared" si="206"/>
        <v>291</v>
      </c>
      <c r="AG1390" s="45">
        <f t="shared" si="204"/>
        <v>0.92041571879595929</v>
      </c>
      <c r="AH1390">
        <f t="shared" si="205"/>
        <v>2.15402188946207E-2</v>
      </c>
      <c r="AI1390" s="40">
        <f ca="1"/>
        <v>2.1821824375809484E-2</v>
      </c>
      <c r="AJ1390" s="229">
        <v>-2E-3</v>
      </c>
      <c r="AK1390" s="230">
        <v>1.9540218894620702E-2</v>
      </c>
      <c r="AL1390" s="231">
        <v>0.92753027572305224</v>
      </c>
    </row>
    <row r="1391" spans="24:38">
      <c r="X1391" s="46">
        <v>1387</v>
      </c>
      <c r="Y1391" s="1">
        <f t="shared" si="199"/>
        <v>47009</v>
      </c>
      <c r="Z1391" s="44">
        <f t="shared" si="200"/>
        <v>0</v>
      </c>
      <c r="AA1391" s="1" cm="1">
        <f t="array" ref="AA1391">IF(Z1391&gt;0,INDEX($M$40:$M$61,Z1391,1),AA1390)</f>
        <v>46717</v>
      </c>
      <c r="AB1391" s="1" cm="1">
        <f t="array" ref="AB1391">IF(Z1391&gt;0,INDEX($M$40:$M$61,Z1391+1,1),AB1390)</f>
        <v>47084</v>
      </c>
      <c r="AC1391" s="44">
        <f t="shared" si="201"/>
        <v>367</v>
      </c>
      <c r="AD1391" s="45">
        <f t="shared" si="202"/>
        <v>0.93679475149841429</v>
      </c>
      <c r="AE1391" s="45">
        <f t="shared" si="203"/>
        <v>0.91618540029828199</v>
      </c>
      <c r="AF1391" s="44">
        <f t="shared" si="206"/>
        <v>292</v>
      </c>
      <c r="AG1391" s="45">
        <f t="shared" si="204"/>
        <v>0.92035993009385642</v>
      </c>
      <c r="AH1391">
        <f t="shared" si="205"/>
        <v>2.1540421449869517E-2</v>
      </c>
      <c r="AI1391" s="40">
        <f ca="1"/>
        <v>2.1821824375809484E-2</v>
      </c>
      <c r="AJ1391" s="229">
        <v>-2E-3</v>
      </c>
      <c r="AK1391" s="230">
        <v>1.9540421449869519E-2</v>
      </c>
      <c r="AL1391" s="231">
        <v>0.92747920843779008</v>
      </c>
    </row>
    <row r="1392" spans="24:38">
      <c r="X1392" s="46">
        <v>1388</v>
      </c>
      <c r="Y1392" s="1">
        <f t="shared" si="199"/>
        <v>47010</v>
      </c>
      <c r="Z1392" s="44">
        <f t="shared" si="200"/>
        <v>0</v>
      </c>
      <c r="AA1392" s="1" cm="1">
        <f t="array" ref="AA1392">IF(Z1392&gt;0,INDEX($M$40:$M$61,Z1392,1),AA1391)</f>
        <v>46717</v>
      </c>
      <c r="AB1392" s="1" cm="1">
        <f t="array" ref="AB1392">IF(Z1392&gt;0,INDEX($M$40:$M$61,Z1392+1,1),AB1391)</f>
        <v>47084</v>
      </c>
      <c r="AC1392" s="44">
        <f t="shared" si="201"/>
        <v>367</v>
      </c>
      <c r="AD1392" s="45">
        <f t="shared" si="202"/>
        <v>0.93679475149841429</v>
      </c>
      <c r="AE1392" s="45">
        <f t="shared" si="203"/>
        <v>0.91618540029828199</v>
      </c>
      <c r="AF1392" s="44">
        <f t="shared" si="206"/>
        <v>293</v>
      </c>
      <c r="AG1392" s="45">
        <f t="shared" si="204"/>
        <v>0.9203041447732464</v>
      </c>
      <c r="AH1392">
        <f t="shared" si="205"/>
        <v>2.1540623713252004E-2</v>
      </c>
      <c r="AI1392" s="40">
        <f ca="1"/>
        <v>2.1821824375809484E-2</v>
      </c>
      <c r="AJ1392" s="229">
        <v>-2E-3</v>
      </c>
      <c r="AK1392" s="230">
        <v>1.9540623713252006E-2</v>
      </c>
      <c r="AL1392" s="231">
        <v>0.9274281439641533</v>
      </c>
    </row>
    <row r="1393" spans="24:38">
      <c r="X1393" s="46">
        <v>1389</v>
      </c>
      <c r="Y1393" s="1">
        <f t="shared" si="199"/>
        <v>47011</v>
      </c>
      <c r="Z1393" s="44">
        <f t="shared" si="200"/>
        <v>0</v>
      </c>
      <c r="AA1393" s="1" cm="1">
        <f t="array" ref="AA1393">IF(Z1393&gt;0,INDEX($M$40:$M$61,Z1393,1),AA1392)</f>
        <v>46717</v>
      </c>
      <c r="AB1393" s="1" cm="1">
        <f t="array" ref="AB1393">IF(Z1393&gt;0,INDEX($M$40:$M$61,Z1393+1,1),AB1392)</f>
        <v>47084</v>
      </c>
      <c r="AC1393" s="44">
        <f t="shared" si="201"/>
        <v>367</v>
      </c>
      <c r="AD1393" s="45">
        <f t="shared" si="202"/>
        <v>0.93679475149841429</v>
      </c>
      <c r="AE1393" s="45">
        <f t="shared" si="203"/>
        <v>0.91618540029828199</v>
      </c>
      <c r="AF1393" s="44">
        <f t="shared" si="206"/>
        <v>294</v>
      </c>
      <c r="AG1393" s="45">
        <f t="shared" si="204"/>
        <v>0.92024836283392453</v>
      </c>
      <c r="AH1393">
        <f t="shared" si="205"/>
        <v>2.1540825685398488E-2</v>
      </c>
      <c r="AI1393" s="40">
        <f ca="1"/>
        <v>2.1821824375809484E-2</v>
      </c>
      <c r="AJ1393" s="229">
        <v>-2E-3</v>
      </c>
      <c r="AK1393" s="230">
        <v>1.9540825685398486E-2</v>
      </c>
      <c r="AL1393" s="231">
        <v>0.92737708230198723</v>
      </c>
    </row>
    <row r="1394" spans="24:38">
      <c r="X1394" s="46">
        <v>1390</v>
      </c>
      <c r="Y1394" s="1">
        <f t="shared" si="199"/>
        <v>47012</v>
      </c>
      <c r="Z1394" s="44">
        <f t="shared" si="200"/>
        <v>0</v>
      </c>
      <c r="AA1394" s="1" cm="1">
        <f t="array" ref="AA1394">IF(Z1394&gt;0,INDEX($M$40:$M$61,Z1394,1),AA1393)</f>
        <v>46717</v>
      </c>
      <c r="AB1394" s="1" cm="1">
        <f t="array" ref="AB1394">IF(Z1394&gt;0,INDEX($M$40:$M$61,Z1394+1,1),AB1393)</f>
        <v>47084</v>
      </c>
      <c r="AC1394" s="44">
        <f t="shared" si="201"/>
        <v>367</v>
      </c>
      <c r="AD1394" s="45">
        <f t="shared" si="202"/>
        <v>0.93679475149841429</v>
      </c>
      <c r="AE1394" s="45">
        <f t="shared" si="203"/>
        <v>0.91618540029828199</v>
      </c>
      <c r="AF1394" s="44">
        <f t="shared" si="206"/>
        <v>295</v>
      </c>
      <c r="AG1394" s="45">
        <f t="shared" si="204"/>
        <v>0.92019258427568551</v>
      </c>
      <c r="AH1394">
        <f t="shared" si="205"/>
        <v>2.154102736693762E-2</v>
      </c>
      <c r="AI1394" s="40">
        <f ca="1"/>
        <v>2.182182437588942E-2</v>
      </c>
      <c r="AJ1394" s="229">
        <v>-2E-3</v>
      </c>
      <c r="AK1394" s="230">
        <v>1.9541027366937622E-2</v>
      </c>
      <c r="AL1394" s="231">
        <v>0.92732602345113657</v>
      </c>
    </row>
    <row r="1395" spans="24:38">
      <c r="X1395" s="46">
        <v>1391</v>
      </c>
      <c r="Y1395" s="1">
        <f t="shared" si="199"/>
        <v>47013</v>
      </c>
      <c r="Z1395" s="44">
        <f t="shared" si="200"/>
        <v>0</v>
      </c>
      <c r="AA1395" s="1" cm="1">
        <f t="array" ref="AA1395">IF(Z1395&gt;0,INDEX($M$40:$M$61,Z1395,1),AA1394)</f>
        <v>46717</v>
      </c>
      <c r="AB1395" s="1" cm="1">
        <f t="array" ref="AB1395">IF(Z1395&gt;0,INDEX($M$40:$M$61,Z1395+1,1),AB1394)</f>
        <v>47084</v>
      </c>
      <c r="AC1395" s="44">
        <f t="shared" si="201"/>
        <v>367</v>
      </c>
      <c r="AD1395" s="45">
        <f t="shared" si="202"/>
        <v>0.93679475149841429</v>
      </c>
      <c r="AE1395" s="45">
        <f t="shared" si="203"/>
        <v>0.91618540029828199</v>
      </c>
      <c r="AF1395" s="44">
        <f t="shared" si="206"/>
        <v>296</v>
      </c>
      <c r="AG1395" s="45">
        <f t="shared" si="204"/>
        <v>0.92013680909832474</v>
      </c>
      <c r="AH1395">
        <f t="shared" si="205"/>
        <v>2.1541228758496081E-2</v>
      </c>
      <c r="AI1395" s="40">
        <f ca="1"/>
        <v>2.1821824375809484E-2</v>
      </c>
      <c r="AJ1395" s="229">
        <v>-2E-3</v>
      </c>
      <c r="AK1395" s="230">
        <v>1.9541228758496079E-2</v>
      </c>
      <c r="AL1395" s="231">
        <v>0.92727496741144699</v>
      </c>
    </row>
    <row r="1396" spans="24:38">
      <c r="X1396" s="46">
        <v>1392</v>
      </c>
      <c r="Y1396" s="1">
        <f t="shared" si="199"/>
        <v>47014</v>
      </c>
      <c r="Z1396" s="44">
        <f t="shared" si="200"/>
        <v>0</v>
      </c>
      <c r="AA1396" s="1" cm="1">
        <f t="array" ref="AA1396">IF(Z1396&gt;0,INDEX($M$40:$M$61,Z1396,1),AA1395)</f>
        <v>46717</v>
      </c>
      <c r="AB1396" s="1" cm="1">
        <f t="array" ref="AB1396">IF(Z1396&gt;0,INDEX($M$40:$M$61,Z1396+1,1),AB1395)</f>
        <v>47084</v>
      </c>
      <c r="AC1396" s="44">
        <f t="shared" si="201"/>
        <v>367</v>
      </c>
      <c r="AD1396" s="45">
        <f t="shared" si="202"/>
        <v>0.93679475149841429</v>
      </c>
      <c r="AE1396" s="45">
        <f t="shared" si="203"/>
        <v>0.91618540029828199</v>
      </c>
      <c r="AF1396" s="44">
        <f t="shared" si="206"/>
        <v>297</v>
      </c>
      <c r="AG1396" s="45">
        <f t="shared" si="204"/>
        <v>0.92008103730163715</v>
      </c>
      <c r="AH1396">
        <f t="shared" si="205"/>
        <v>2.154142986069885E-2</v>
      </c>
      <c r="AI1396" s="40">
        <f ca="1"/>
        <v>2.1821824375809484E-2</v>
      </c>
      <c r="AJ1396" s="229">
        <v>-2E-3</v>
      </c>
      <c r="AK1396" s="230">
        <v>1.9541429860698852E-2</v>
      </c>
      <c r="AL1396" s="231">
        <v>0.92722391418276362</v>
      </c>
    </row>
    <row r="1397" spans="24:38">
      <c r="X1397" s="46">
        <v>1393</v>
      </c>
      <c r="Y1397" s="1">
        <f t="shared" si="199"/>
        <v>47015</v>
      </c>
      <c r="Z1397" s="44">
        <f t="shared" si="200"/>
        <v>0</v>
      </c>
      <c r="AA1397" s="1" cm="1">
        <f t="array" ref="AA1397">IF(Z1397&gt;0,INDEX($M$40:$M$61,Z1397,1),AA1396)</f>
        <v>46717</v>
      </c>
      <c r="AB1397" s="1" cm="1">
        <f t="array" ref="AB1397">IF(Z1397&gt;0,INDEX($M$40:$M$61,Z1397+1,1),AB1396)</f>
        <v>47084</v>
      </c>
      <c r="AC1397" s="44">
        <f t="shared" si="201"/>
        <v>367</v>
      </c>
      <c r="AD1397" s="45">
        <f t="shared" si="202"/>
        <v>0.93679475149841429</v>
      </c>
      <c r="AE1397" s="45">
        <f t="shared" si="203"/>
        <v>0.91618540029828199</v>
      </c>
      <c r="AF1397" s="44">
        <f t="shared" si="206"/>
        <v>298</v>
      </c>
      <c r="AG1397" s="45">
        <f t="shared" si="204"/>
        <v>0.9200252688854178</v>
      </c>
      <c r="AH1397">
        <f t="shared" si="205"/>
        <v>2.1541630674169115E-2</v>
      </c>
      <c r="AI1397" s="40">
        <f ca="1"/>
        <v>2.182182437588942E-2</v>
      </c>
      <c r="AJ1397" s="229">
        <v>-2E-3</v>
      </c>
      <c r="AK1397" s="230">
        <v>1.9541630674169114E-2</v>
      </c>
      <c r="AL1397" s="231">
        <v>0.92717286376493169</v>
      </c>
    </row>
    <row r="1398" spans="24:38">
      <c r="X1398" s="46">
        <v>1394</v>
      </c>
      <c r="Y1398" s="1">
        <f t="shared" si="199"/>
        <v>47016</v>
      </c>
      <c r="Z1398" s="44">
        <f t="shared" si="200"/>
        <v>0</v>
      </c>
      <c r="AA1398" s="1" cm="1">
        <f t="array" ref="AA1398">IF(Z1398&gt;0,INDEX($M$40:$M$61,Z1398,1),AA1397)</f>
        <v>46717</v>
      </c>
      <c r="AB1398" s="1" cm="1">
        <f t="array" ref="AB1398">IF(Z1398&gt;0,INDEX($M$40:$M$61,Z1398+1,1),AB1397)</f>
        <v>47084</v>
      </c>
      <c r="AC1398" s="44">
        <f t="shared" si="201"/>
        <v>367</v>
      </c>
      <c r="AD1398" s="45">
        <f t="shared" si="202"/>
        <v>0.93679475149841429</v>
      </c>
      <c r="AE1398" s="45">
        <f t="shared" si="203"/>
        <v>0.91618540029828199</v>
      </c>
      <c r="AF1398" s="44">
        <f t="shared" si="206"/>
        <v>299</v>
      </c>
      <c r="AG1398" s="45">
        <f t="shared" si="204"/>
        <v>0.91996950384946197</v>
      </c>
      <c r="AH1398">
        <f t="shared" si="205"/>
        <v>2.1541831199528193E-2</v>
      </c>
      <c r="AI1398" s="40">
        <f ca="1"/>
        <v>2.1821824375809484E-2</v>
      </c>
      <c r="AJ1398" s="229">
        <v>-2E-3</v>
      </c>
      <c r="AK1398" s="230">
        <v>1.9541831199528195E-2</v>
      </c>
      <c r="AL1398" s="231">
        <v>0.92712181615779643</v>
      </c>
    </row>
    <row r="1399" spans="24:38">
      <c r="X1399" s="46">
        <v>1395</v>
      </c>
      <c r="Y1399" s="1">
        <f t="shared" si="199"/>
        <v>47017</v>
      </c>
      <c r="Z1399" s="44">
        <f t="shared" si="200"/>
        <v>0</v>
      </c>
      <c r="AA1399" s="1" cm="1">
        <f t="array" ref="AA1399">IF(Z1399&gt;0,INDEX($M$40:$M$61,Z1399,1),AA1398)</f>
        <v>46717</v>
      </c>
      <c r="AB1399" s="1" cm="1">
        <f t="array" ref="AB1399">IF(Z1399&gt;0,INDEX($M$40:$M$61,Z1399+1,1),AB1398)</f>
        <v>47084</v>
      </c>
      <c r="AC1399" s="44">
        <f t="shared" si="201"/>
        <v>367</v>
      </c>
      <c r="AD1399" s="45">
        <f t="shared" si="202"/>
        <v>0.93679475149841429</v>
      </c>
      <c r="AE1399" s="45">
        <f t="shared" si="203"/>
        <v>0.91618540029828199</v>
      </c>
      <c r="AF1399" s="44">
        <f t="shared" si="206"/>
        <v>300</v>
      </c>
      <c r="AG1399" s="45">
        <f t="shared" si="204"/>
        <v>0.91991374219356459</v>
      </c>
      <c r="AH1399">
        <f t="shared" si="205"/>
        <v>2.1542031437395734E-2</v>
      </c>
      <c r="AI1399" s="40">
        <f ca="1"/>
        <v>2.1821824375809484E-2</v>
      </c>
      <c r="AJ1399" s="229">
        <v>-2E-3</v>
      </c>
      <c r="AK1399" s="230">
        <v>1.9542031437395732E-2</v>
      </c>
      <c r="AL1399" s="231">
        <v>0.92707077136120319</v>
      </c>
    </row>
    <row r="1400" spans="24:38">
      <c r="X1400" s="46">
        <v>1396</v>
      </c>
      <c r="Y1400" s="1">
        <f t="shared" si="199"/>
        <v>47018</v>
      </c>
      <c r="Z1400" s="44">
        <f t="shared" si="200"/>
        <v>0</v>
      </c>
      <c r="AA1400" s="1" cm="1">
        <f t="array" ref="AA1400">IF(Z1400&gt;0,INDEX($M$40:$M$61,Z1400,1),AA1399)</f>
        <v>46717</v>
      </c>
      <c r="AB1400" s="1" cm="1">
        <f t="array" ref="AB1400">IF(Z1400&gt;0,INDEX($M$40:$M$61,Z1400+1,1),AB1399)</f>
        <v>47084</v>
      </c>
      <c r="AC1400" s="44">
        <f t="shared" si="201"/>
        <v>367</v>
      </c>
      <c r="AD1400" s="45">
        <f t="shared" si="202"/>
        <v>0.93679475149841429</v>
      </c>
      <c r="AE1400" s="45">
        <f t="shared" si="203"/>
        <v>0.91618540029828199</v>
      </c>
      <c r="AF1400" s="44">
        <f t="shared" si="206"/>
        <v>301</v>
      </c>
      <c r="AG1400" s="45">
        <f t="shared" si="204"/>
        <v>0.91985798391752072</v>
      </c>
      <c r="AH1400">
        <f t="shared" si="205"/>
        <v>2.1542231388389572E-2</v>
      </c>
      <c r="AI1400" s="40">
        <f ca="1"/>
        <v>2.182182437588942E-2</v>
      </c>
      <c r="AJ1400" s="229">
        <v>-2E-3</v>
      </c>
      <c r="AK1400" s="230">
        <v>1.9542231388389571E-2</v>
      </c>
      <c r="AL1400" s="231">
        <v>0.92701972937499688</v>
      </c>
    </row>
    <row r="1401" spans="24:38">
      <c r="X1401" s="46">
        <v>1397</v>
      </c>
      <c r="Y1401" s="1">
        <f t="shared" si="199"/>
        <v>47019</v>
      </c>
      <c r="Z1401" s="44">
        <f t="shared" si="200"/>
        <v>0</v>
      </c>
      <c r="AA1401" s="1" cm="1">
        <f t="array" ref="AA1401">IF(Z1401&gt;0,INDEX($M$40:$M$61,Z1401,1),AA1400)</f>
        <v>46717</v>
      </c>
      <c r="AB1401" s="1" cm="1">
        <f t="array" ref="AB1401">IF(Z1401&gt;0,INDEX($M$40:$M$61,Z1401+1,1),AB1400)</f>
        <v>47084</v>
      </c>
      <c r="AC1401" s="44">
        <f t="shared" si="201"/>
        <v>367</v>
      </c>
      <c r="AD1401" s="45">
        <f t="shared" si="202"/>
        <v>0.93679475149841429</v>
      </c>
      <c r="AE1401" s="45">
        <f t="shared" si="203"/>
        <v>0.91618540029828199</v>
      </c>
      <c r="AF1401" s="44">
        <f t="shared" si="206"/>
        <v>302</v>
      </c>
      <c r="AG1401" s="45">
        <f t="shared" si="204"/>
        <v>0.91980222902112585</v>
      </c>
      <c r="AH1401">
        <f t="shared" si="205"/>
        <v>2.1542431053125661E-2</v>
      </c>
      <c r="AI1401" s="40">
        <f ca="1"/>
        <v>2.1821824375809484E-2</v>
      </c>
      <c r="AJ1401" s="229">
        <v>-2E-3</v>
      </c>
      <c r="AK1401" s="230">
        <v>1.9542431053125663E-2</v>
      </c>
      <c r="AL1401" s="231">
        <v>0.92696869019902317</v>
      </c>
    </row>
    <row r="1402" spans="24:38">
      <c r="X1402" s="46">
        <v>1398</v>
      </c>
      <c r="Y1402" s="1">
        <f t="shared" si="199"/>
        <v>47020</v>
      </c>
      <c r="Z1402" s="44">
        <f t="shared" si="200"/>
        <v>0</v>
      </c>
      <c r="AA1402" s="1" cm="1">
        <f t="array" ref="AA1402">IF(Z1402&gt;0,INDEX($M$40:$M$61,Z1402,1),AA1401)</f>
        <v>46717</v>
      </c>
      <c r="AB1402" s="1" cm="1">
        <f t="array" ref="AB1402">IF(Z1402&gt;0,INDEX($M$40:$M$61,Z1402+1,1),AB1401)</f>
        <v>47084</v>
      </c>
      <c r="AC1402" s="44">
        <f t="shared" si="201"/>
        <v>367</v>
      </c>
      <c r="AD1402" s="45">
        <f t="shared" si="202"/>
        <v>0.93679475149841429</v>
      </c>
      <c r="AE1402" s="45">
        <f t="shared" si="203"/>
        <v>0.91618540029828199</v>
      </c>
      <c r="AF1402" s="44">
        <f t="shared" si="206"/>
        <v>303</v>
      </c>
      <c r="AG1402" s="45">
        <f t="shared" si="204"/>
        <v>0.91974647750417471</v>
      </c>
      <c r="AH1402">
        <f t="shared" si="205"/>
        <v>2.1542630432218407E-2</v>
      </c>
      <c r="AI1402" s="40">
        <f ca="1"/>
        <v>2.182182437588942E-2</v>
      </c>
      <c r="AJ1402" s="229">
        <v>-2E-3</v>
      </c>
      <c r="AK1402" s="230">
        <v>1.9542630432218405E-2</v>
      </c>
      <c r="AL1402" s="231">
        <v>0.92691765383312708</v>
      </c>
    </row>
    <row r="1403" spans="24:38">
      <c r="X1403" s="46">
        <v>1399</v>
      </c>
      <c r="Y1403" s="1">
        <f t="shared" si="199"/>
        <v>47021</v>
      </c>
      <c r="Z1403" s="44">
        <f t="shared" si="200"/>
        <v>0</v>
      </c>
      <c r="AA1403" s="1" cm="1">
        <f t="array" ref="AA1403">IF(Z1403&gt;0,INDEX($M$40:$M$61,Z1403,1),AA1402)</f>
        <v>46717</v>
      </c>
      <c r="AB1403" s="1" cm="1">
        <f t="array" ref="AB1403">IF(Z1403&gt;0,INDEX($M$40:$M$61,Z1403+1,1),AB1402)</f>
        <v>47084</v>
      </c>
      <c r="AC1403" s="44">
        <f t="shared" si="201"/>
        <v>367</v>
      </c>
      <c r="AD1403" s="45">
        <f t="shared" si="202"/>
        <v>0.93679475149841429</v>
      </c>
      <c r="AE1403" s="45">
        <f t="shared" si="203"/>
        <v>0.91618540029828199</v>
      </c>
      <c r="AF1403" s="44">
        <f t="shared" si="206"/>
        <v>304</v>
      </c>
      <c r="AG1403" s="45">
        <f t="shared" si="204"/>
        <v>0.91969072936646268</v>
      </c>
      <c r="AH1403">
        <f t="shared" si="205"/>
        <v>2.1542829526280272E-2</v>
      </c>
      <c r="AI1403" s="40">
        <f ca="1"/>
        <v>2.1821824375809484E-2</v>
      </c>
      <c r="AJ1403" s="229">
        <v>-2E-3</v>
      </c>
      <c r="AK1403" s="230">
        <v>1.9542829526280274E-2</v>
      </c>
      <c r="AL1403" s="231">
        <v>0.92686662027715405</v>
      </c>
    </row>
    <row r="1404" spans="24:38">
      <c r="X1404" s="46">
        <v>1400</v>
      </c>
      <c r="Y1404" s="1">
        <f t="shared" si="199"/>
        <v>47022</v>
      </c>
      <c r="Z1404" s="44">
        <f t="shared" si="200"/>
        <v>0</v>
      </c>
      <c r="AA1404" s="1" cm="1">
        <f t="array" ref="AA1404">IF(Z1404&gt;0,INDEX($M$40:$M$61,Z1404,1),AA1403)</f>
        <v>46717</v>
      </c>
      <c r="AB1404" s="1" cm="1">
        <f t="array" ref="AB1404">IF(Z1404&gt;0,INDEX($M$40:$M$61,Z1404+1,1),AB1403)</f>
        <v>47084</v>
      </c>
      <c r="AC1404" s="44">
        <f t="shared" si="201"/>
        <v>367</v>
      </c>
      <c r="AD1404" s="45">
        <f t="shared" si="202"/>
        <v>0.93679475149841429</v>
      </c>
      <c r="AE1404" s="45">
        <f t="shared" si="203"/>
        <v>0.91618540029828199</v>
      </c>
      <c r="AF1404" s="44">
        <f t="shared" si="206"/>
        <v>305</v>
      </c>
      <c r="AG1404" s="45">
        <f t="shared" si="204"/>
        <v>0.91963498460778503</v>
      </c>
      <c r="AH1404">
        <f t="shared" si="205"/>
        <v>2.1543028335922015E-2</v>
      </c>
      <c r="AI1404" s="40">
        <f ca="1"/>
        <v>2.1821824375809484E-2</v>
      </c>
      <c r="AJ1404" s="229">
        <v>-2E-3</v>
      </c>
      <c r="AK1404" s="230">
        <v>1.9543028335922016E-2</v>
      </c>
      <c r="AL1404" s="231">
        <v>0.92681558953094945</v>
      </c>
    </row>
    <row r="1405" spans="24:38">
      <c r="X1405" s="46">
        <v>1401</v>
      </c>
      <c r="Y1405" s="1">
        <f t="shared" si="199"/>
        <v>47023</v>
      </c>
      <c r="Z1405" s="44">
        <f t="shared" si="200"/>
        <v>0</v>
      </c>
      <c r="AA1405" s="1" cm="1">
        <f t="array" ref="AA1405">IF(Z1405&gt;0,INDEX($M$40:$M$61,Z1405,1),AA1404)</f>
        <v>46717</v>
      </c>
      <c r="AB1405" s="1" cm="1">
        <f t="array" ref="AB1405">IF(Z1405&gt;0,INDEX($M$40:$M$61,Z1405+1,1),AB1404)</f>
        <v>47084</v>
      </c>
      <c r="AC1405" s="44">
        <f t="shared" si="201"/>
        <v>367</v>
      </c>
      <c r="AD1405" s="45">
        <f t="shared" si="202"/>
        <v>0.93679475149841429</v>
      </c>
      <c r="AE1405" s="45">
        <f t="shared" si="203"/>
        <v>0.91618540029828199</v>
      </c>
      <c r="AF1405" s="44">
        <f t="shared" si="206"/>
        <v>306</v>
      </c>
      <c r="AG1405" s="45">
        <f t="shared" si="204"/>
        <v>0.91957924322793672</v>
      </c>
      <c r="AH1405">
        <f t="shared" si="205"/>
        <v>2.1543226861752737E-2</v>
      </c>
      <c r="AI1405" s="40">
        <f ca="1"/>
        <v>2.1821824375809484E-2</v>
      </c>
      <c r="AJ1405" s="229">
        <v>-2E-3</v>
      </c>
      <c r="AK1405" s="230">
        <v>1.9543226861752735E-2</v>
      </c>
      <c r="AL1405" s="231">
        <v>0.92676456159435827</v>
      </c>
    </row>
    <row r="1406" spans="24:38">
      <c r="X1406" s="46">
        <v>1402</v>
      </c>
      <c r="Y1406" s="1">
        <f t="shared" si="199"/>
        <v>47024</v>
      </c>
      <c r="Z1406" s="44">
        <f t="shared" si="200"/>
        <v>0</v>
      </c>
      <c r="AA1406" s="1" cm="1">
        <f t="array" ref="AA1406">IF(Z1406&gt;0,INDEX($M$40:$M$61,Z1406,1),AA1405)</f>
        <v>46717</v>
      </c>
      <c r="AB1406" s="1" cm="1">
        <f t="array" ref="AB1406">IF(Z1406&gt;0,INDEX($M$40:$M$61,Z1406+1,1),AB1405)</f>
        <v>47084</v>
      </c>
      <c r="AC1406" s="44">
        <f t="shared" si="201"/>
        <v>367</v>
      </c>
      <c r="AD1406" s="45">
        <f t="shared" si="202"/>
        <v>0.93679475149841429</v>
      </c>
      <c r="AE1406" s="45">
        <f t="shared" si="203"/>
        <v>0.91618540029828199</v>
      </c>
      <c r="AF1406" s="44">
        <f t="shared" si="206"/>
        <v>307</v>
      </c>
      <c r="AG1406" s="45">
        <f t="shared" si="204"/>
        <v>0.91952350522671311</v>
      </c>
      <c r="AH1406">
        <f t="shared" si="205"/>
        <v>2.1543425104379694E-2</v>
      </c>
      <c r="AI1406" s="40">
        <f ca="1"/>
        <v>2.1821824375809484E-2</v>
      </c>
      <c r="AJ1406" s="229">
        <v>-2E-3</v>
      </c>
      <c r="AK1406" s="230">
        <v>1.9543425104379696E-2</v>
      </c>
      <c r="AL1406" s="231">
        <v>0.92671353646722598</v>
      </c>
    </row>
    <row r="1407" spans="24:38">
      <c r="X1407" s="46">
        <v>1403</v>
      </c>
      <c r="Y1407" s="1">
        <f t="shared" si="199"/>
        <v>47025</v>
      </c>
      <c r="Z1407" s="44">
        <f t="shared" si="200"/>
        <v>0</v>
      </c>
      <c r="AA1407" s="1" cm="1">
        <f t="array" ref="AA1407">IF(Z1407&gt;0,INDEX($M$40:$M$61,Z1407,1),AA1406)</f>
        <v>46717</v>
      </c>
      <c r="AB1407" s="1" cm="1">
        <f t="array" ref="AB1407">IF(Z1407&gt;0,INDEX($M$40:$M$61,Z1407+1,1),AB1406)</f>
        <v>47084</v>
      </c>
      <c r="AC1407" s="44">
        <f t="shared" si="201"/>
        <v>367</v>
      </c>
      <c r="AD1407" s="45">
        <f t="shared" si="202"/>
        <v>0.93679475149841429</v>
      </c>
      <c r="AE1407" s="45">
        <f t="shared" si="203"/>
        <v>0.91618540029828199</v>
      </c>
      <c r="AF1407" s="44">
        <f t="shared" si="206"/>
        <v>308</v>
      </c>
      <c r="AG1407" s="45">
        <f t="shared" si="204"/>
        <v>0.91946777060390927</v>
      </c>
      <c r="AH1407">
        <f t="shared" si="205"/>
        <v>2.154362306440849E-2</v>
      </c>
      <c r="AI1407" s="40">
        <f ca="1"/>
        <v>2.182182437588942E-2</v>
      </c>
      <c r="AJ1407" s="229">
        <v>-2E-3</v>
      </c>
      <c r="AK1407" s="230">
        <v>1.9543623064408489E-2</v>
      </c>
      <c r="AL1407" s="231">
        <v>0.92666251414939793</v>
      </c>
    </row>
    <row r="1408" spans="24:38">
      <c r="X1408" s="46">
        <v>1404</v>
      </c>
      <c r="Y1408" s="1">
        <f t="shared" si="199"/>
        <v>47026</v>
      </c>
      <c r="Z1408" s="44">
        <f t="shared" si="200"/>
        <v>0</v>
      </c>
      <c r="AA1408" s="1" cm="1">
        <f t="array" ref="AA1408">IF(Z1408&gt;0,INDEX($M$40:$M$61,Z1408,1),AA1407)</f>
        <v>46717</v>
      </c>
      <c r="AB1408" s="1" cm="1">
        <f t="array" ref="AB1408">IF(Z1408&gt;0,INDEX($M$40:$M$61,Z1408+1,1),AB1407)</f>
        <v>47084</v>
      </c>
      <c r="AC1408" s="44">
        <f t="shared" si="201"/>
        <v>367</v>
      </c>
      <c r="AD1408" s="45">
        <f t="shared" si="202"/>
        <v>0.93679475149841429</v>
      </c>
      <c r="AE1408" s="45">
        <f t="shared" si="203"/>
        <v>0.91618540029828199</v>
      </c>
      <c r="AF1408" s="44">
        <f t="shared" si="206"/>
        <v>309</v>
      </c>
      <c r="AG1408" s="45">
        <f t="shared" si="204"/>
        <v>0.91941203935932059</v>
      </c>
      <c r="AH1408">
        <f t="shared" si="205"/>
        <v>2.1543820742442925E-2</v>
      </c>
      <c r="AI1408" s="40">
        <f ca="1"/>
        <v>2.1821824375809484E-2</v>
      </c>
      <c r="AJ1408" s="229">
        <v>-2E-3</v>
      </c>
      <c r="AK1408" s="230">
        <v>1.9543820742442923E-2</v>
      </c>
      <c r="AL1408" s="231">
        <v>0.92661149464071946</v>
      </c>
    </row>
    <row r="1409" spans="24:38">
      <c r="X1409" s="46">
        <v>1405</v>
      </c>
      <c r="Y1409" s="1">
        <f t="shared" si="199"/>
        <v>47027</v>
      </c>
      <c r="Z1409" s="44">
        <f t="shared" si="200"/>
        <v>0</v>
      </c>
      <c r="AA1409" s="1" cm="1">
        <f t="array" ref="AA1409">IF(Z1409&gt;0,INDEX($M$40:$M$61,Z1409,1),AA1408)</f>
        <v>46717</v>
      </c>
      <c r="AB1409" s="1" cm="1">
        <f t="array" ref="AB1409">IF(Z1409&gt;0,INDEX($M$40:$M$61,Z1409+1,1),AB1408)</f>
        <v>47084</v>
      </c>
      <c r="AC1409" s="44">
        <f t="shared" si="201"/>
        <v>367</v>
      </c>
      <c r="AD1409" s="45">
        <f t="shared" si="202"/>
        <v>0.93679475149841429</v>
      </c>
      <c r="AE1409" s="45">
        <f t="shared" si="203"/>
        <v>0.91618540029828199</v>
      </c>
      <c r="AF1409" s="44">
        <f t="shared" si="206"/>
        <v>310</v>
      </c>
      <c r="AG1409" s="45">
        <f t="shared" si="204"/>
        <v>0.91935631149274233</v>
      </c>
      <c r="AH1409">
        <f t="shared" si="205"/>
        <v>2.1544018139085113E-2</v>
      </c>
      <c r="AI1409" s="40">
        <f ca="1"/>
        <v>2.1821824375809484E-2</v>
      </c>
      <c r="AJ1409" s="229">
        <v>-2E-3</v>
      </c>
      <c r="AK1409" s="230">
        <v>1.9544018139085115E-2</v>
      </c>
      <c r="AL1409" s="231">
        <v>0.92656047794103602</v>
      </c>
    </row>
    <row r="1410" spans="24:38">
      <c r="X1410" s="46">
        <v>1406</v>
      </c>
      <c r="Y1410" s="1">
        <f t="shared" si="199"/>
        <v>47028</v>
      </c>
      <c r="Z1410" s="44">
        <f t="shared" si="200"/>
        <v>0</v>
      </c>
      <c r="AA1410" s="1" cm="1">
        <f t="array" ref="AA1410">IF(Z1410&gt;0,INDEX($M$40:$M$61,Z1410,1),AA1409)</f>
        <v>46717</v>
      </c>
      <c r="AB1410" s="1" cm="1">
        <f t="array" ref="AB1410">IF(Z1410&gt;0,INDEX($M$40:$M$61,Z1410+1,1),AB1409)</f>
        <v>47084</v>
      </c>
      <c r="AC1410" s="44">
        <f t="shared" si="201"/>
        <v>367</v>
      </c>
      <c r="AD1410" s="45">
        <f t="shared" si="202"/>
        <v>0.93679475149841429</v>
      </c>
      <c r="AE1410" s="45">
        <f t="shared" si="203"/>
        <v>0.91618540029828199</v>
      </c>
      <c r="AF1410" s="44">
        <f t="shared" si="206"/>
        <v>311</v>
      </c>
      <c r="AG1410" s="45">
        <f t="shared" si="204"/>
        <v>0.91930058700396944</v>
      </c>
      <c r="AH1410">
        <f t="shared" si="205"/>
        <v>2.1544215254935547E-2</v>
      </c>
      <c r="AI1410" s="40">
        <f ca="1"/>
        <v>2.182182437588942E-2</v>
      </c>
      <c r="AJ1410" s="229">
        <v>-2E-3</v>
      </c>
      <c r="AK1410" s="230">
        <v>1.9544215254935549E-2</v>
      </c>
      <c r="AL1410" s="231">
        <v>0.92650946405019252</v>
      </c>
    </row>
    <row r="1411" spans="24:38">
      <c r="X1411" s="46">
        <v>1407</v>
      </c>
      <c r="Y1411" s="1">
        <f t="shared" si="199"/>
        <v>47029</v>
      </c>
      <c r="Z1411" s="44">
        <f t="shared" si="200"/>
        <v>0</v>
      </c>
      <c r="AA1411" s="1" cm="1">
        <f t="array" ref="AA1411">IF(Z1411&gt;0,INDEX($M$40:$M$61,Z1411,1),AA1410)</f>
        <v>46717</v>
      </c>
      <c r="AB1411" s="1" cm="1">
        <f t="array" ref="AB1411">IF(Z1411&gt;0,INDEX($M$40:$M$61,Z1411+1,1),AB1410)</f>
        <v>47084</v>
      </c>
      <c r="AC1411" s="44">
        <f t="shared" si="201"/>
        <v>367</v>
      </c>
      <c r="AD1411" s="45">
        <f t="shared" si="202"/>
        <v>0.93679475149841429</v>
      </c>
      <c r="AE1411" s="45">
        <f t="shared" si="203"/>
        <v>0.91618540029828199</v>
      </c>
      <c r="AF1411" s="44">
        <f t="shared" si="206"/>
        <v>312</v>
      </c>
      <c r="AG1411" s="45">
        <f t="shared" si="204"/>
        <v>0.91924486589279752</v>
      </c>
      <c r="AH1411">
        <f t="shared" si="205"/>
        <v>2.1544412090592841E-2</v>
      </c>
      <c r="AI1411" s="40">
        <f ca="1"/>
        <v>2.1821824375809484E-2</v>
      </c>
      <c r="AJ1411" s="229">
        <v>-2E-3</v>
      </c>
      <c r="AK1411" s="230">
        <v>1.9544412090592843E-2</v>
      </c>
      <c r="AL1411" s="231">
        <v>0.92645845296803486</v>
      </c>
    </row>
    <row r="1412" spans="24:38">
      <c r="X1412" s="46">
        <v>1408</v>
      </c>
      <c r="Y1412" s="1">
        <f t="shared" si="199"/>
        <v>47030</v>
      </c>
      <c r="Z1412" s="44">
        <f t="shared" si="200"/>
        <v>0</v>
      </c>
      <c r="AA1412" s="1" cm="1">
        <f t="array" ref="AA1412">IF(Z1412&gt;0,INDEX($M$40:$M$61,Z1412,1),AA1411)</f>
        <v>46717</v>
      </c>
      <c r="AB1412" s="1" cm="1">
        <f t="array" ref="AB1412">IF(Z1412&gt;0,INDEX($M$40:$M$61,Z1412+1,1),AB1411)</f>
        <v>47084</v>
      </c>
      <c r="AC1412" s="44">
        <f t="shared" si="201"/>
        <v>367</v>
      </c>
      <c r="AD1412" s="45">
        <f t="shared" si="202"/>
        <v>0.93679475149841429</v>
      </c>
      <c r="AE1412" s="45">
        <f t="shared" si="203"/>
        <v>0.91618540029828199</v>
      </c>
      <c r="AF1412" s="44">
        <f t="shared" si="206"/>
        <v>313</v>
      </c>
      <c r="AG1412" s="45">
        <f t="shared" si="204"/>
        <v>0.91918914815902175</v>
      </c>
      <c r="AH1412">
        <f t="shared" si="205"/>
        <v>2.1544608646654015E-2</v>
      </c>
      <c r="AI1412" s="40">
        <f ca="1"/>
        <v>2.1821824375809484E-2</v>
      </c>
      <c r="AJ1412" s="229">
        <v>-2E-3</v>
      </c>
      <c r="AK1412" s="230">
        <v>1.9544608646654013E-2</v>
      </c>
      <c r="AL1412" s="231">
        <v>0.92640744469440817</v>
      </c>
    </row>
    <row r="1413" spans="24:38">
      <c r="X1413" s="46">
        <v>1409</v>
      </c>
      <c r="Y1413" s="1">
        <f t="shared" si="199"/>
        <v>47031</v>
      </c>
      <c r="Z1413" s="44">
        <f t="shared" si="200"/>
        <v>0</v>
      </c>
      <c r="AA1413" s="1" cm="1">
        <f t="array" ref="AA1413">IF(Z1413&gt;0,INDEX($M$40:$M$61,Z1413,1),AA1412)</f>
        <v>46717</v>
      </c>
      <c r="AB1413" s="1" cm="1">
        <f t="array" ref="AB1413">IF(Z1413&gt;0,INDEX($M$40:$M$61,Z1413+1,1),AB1412)</f>
        <v>47084</v>
      </c>
      <c r="AC1413" s="44">
        <f t="shared" si="201"/>
        <v>367</v>
      </c>
      <c r="AD1413" s="45">
        <f t="shared" si="202"/>
        <v>0.93679475149841429</v>
      </c>
      <c r="AE1413" s="45">
        <f t="shared" si="203"/>
        <v>0.91618540029828199</v>
      </c>
      <c r="AF1413" s="44">
        <f t="shared" si="206"/>
        <v>314</v>
      </c>
      <c r="AG1413" s="45">
        <f t="shared" si="204"/>
        <v>0.91913343380243728</v>
      </c>
      <c r="AH1413">
        <f t="shared" si="205"/>
        <v>2.1544804923714429E-2</v>
      </c>
      <c r="AI1413" s="40">
        <f ca="1"/>
        <v>2.182182437588942E-2</v>
      </c>
      <c r="AJ1413" s="229">
        <v>-2E-3</v>
      </c>
      <c r="AK1413" s="230">
        <v>1.954480492371443E-2</v>
      </c>
      <c r="AL1413" s="231">
        <v>0.92635643922915756</v>
      </c>
    </row>
    <row r="1414" spans="24:38">
      <c r="X1414" s="46">
        <v>1410</v>
      </c>
      <c r="Y1414" s="1">
        <f t="shared" ref="Y1414:Y1477" si="207">Y1413+1</f>
        <v>47032</v>
      </c>
      <c r="Z1414" s="44">
        <f t="shared" ref="Z1414:Z1477" si="208">IFERROR(MATCH(Y1414,$M$40:$M$61,0),0)</f>
        <v>0</v>
      </c>
      <c r="AA1414" s="1" cm="1">
        <f t="array" ref="AA1414">IF(Z1414&gt;0,INDEX($M$40:$M$61,Z1414,1),AA1413)</f>
        <v>46717</v>
      </c>
      <c r="AB1414" s="1" cm="1">
        <f t="array" ref="AB1414">IF(Z1414&gt;0,INDEX($M$40:$M$61,Z1414+1,1),AB1413)</f>
        <v>47084</v>
      </c>
      <c r="AC1414" s="44">
        <f t="shared" ref="AC1414:AC1477" si="209">_xlfn.DAYS(AB1414,AA1414)</f>
        <v>367</v>
      </c>
      <c r="AD1414" s="45">
        <f t="shared" ref="AD1414:AD1477" si="210">VLOOKUP(AA1414,$M$40:$P$61,4,FALSE)</f>
        <v>0.93679475149841429</v>
      </c>
      <c r="AE1414" s="45">
        <f t="shared" ref="AE1414:AE1477" si="211">VLOOKUP(AB1414,$M$10:$P$36,4,FALSE)</f>
        <v>0.91618540029828199</v>
      </c>
      <c r="AF1414" s="44">
        <f t="shared" si="206"/>
        <v>315</v>
      </c>
      <c r="AG1414" s="45">
        <f t="shared" ref="AG1414:AG1477" si="212">IF(AF1414=0,AD1414,AD1414*(AE1414/AD1414)^(AF1414/AC1414))</f>
        <v>0.9190777228228395</v>
      </c>
      <c r="AH1414">
        <f t="shared" ref="AH1414:AH1477" si="213">-LN(AG1414)*360/X1414</f>
        <v>2.1545000922367663E-2</v>
      </c>
      <c r="AI1414" s="40">
        <f ca="1"/>
        <v>2.182182437588942E-2</v>
      </c>
      <c r="AJ1414" s="229">
        <v>-2E-3</v>
      </c>
      <c r="AK1414" s="230">
        <v>1.9545000922367661E-2</v>
      </c>
      <c r="AL1414" s="231">
        <v>0.92630543657212872</v>
      </c>
    </row>
    <row r="1415" spans="24:38">
      <c r="X1415" s="46">
        <v>1411</v>
      </c>
      <c r="Y1415" s="1">
        <f t="shared" si="207"/>
        <v>47033</v>
      </c>
      <c r="Z1415" s="44">
        <f t="shared" si="208"/>
        <v>0</v>
      </c>
      <c r="AA1415" s="1" cm="1">
        <f t="array" ref="AA1415">IF(Z1415&gt;0,INDEX($M$40:$M$61,Z1415,1),AA1414)</f>
        <v>46717</v>
      </c>
      <c r="AB1415" s="1" cm="1">
        <f t="array" ref="AB1415">IF(Z1415&gt;0,INDEX($M$40:$M$61,Z1415+1,1),AB1414)</f>
        <v>47084</v>
      </c>
      <c r="AC1415" s="44">
        <f t="shared" si="209"/>
        <v>367</v>
      </c>
      <c r="AD1415" s="45">
        <f t="shared" si="210"/>
        <v>0.93679475149841429</v>
      </c>
      <c r="AE1415" s="45">
        <f t="shared" si="211"/>
        <v>0.91618540029828199</v>
      </c>
      <c r="AF1415" s="44">
        <f t="shared" si="206"/>
        <v>316</v>
      </c>
      <c r="AG1415" s="45">
        <f t="shared" si="212"/>
        <v>0.91902201522002391</v>
      </c>
      <c r="AH1415">
        <f t="shared" si="213"/>
        <v>2.1545196643205609E-2</v>
      </c>
      <c r="AI1415" s="40">
        <f ca="1"/>
        <v>2.1821824375809484E-2</v>
      </c>
      <c r="AJ1415" s="229">
        <v>-2E-3</v>
      </c>
      <c r="AK1415" s="230">
        <v>1.9545196643205608E-2</v>
      </c>
      <c r="AL1415" s="231">
        <v>0.9262544367231671</v>
      </c>
    </row>
    <row r="1416" spans="24:38">
      <c r="X1416" s="46">
        <v>1412</v>
      </c>
      <c r="Y1416" s="1">
        <f t="shared" si="207"/>
        <v>47034</v>
      </c>
      <c r="Z1416" s="44">
        <f t="shared" si="208"/>
        <v>0</v>
      </c>
      <c r="AA1416" s="1" cm="1">
        <f t="array" ref="AA1416">IF(Z1416&gt;0,INDEX($M$40:$M$61,Z1416,1),AA1415)</f>
        <v>46717</v>
      </c>
      <c r="AB1416" s="1" cm="1">
        <f t="array" ref="AB1416">IF(Z1416&gt;0,INDEX($M$40:$M$61,Z1416+1,1),AB1415)</f>
        <v>47084</v>
      </c>
      <c r="AC1416" s="44">
        <f t="shared" si="209"/>
        <v>367</v>
      </c>
      <c r="AD1416" s="45">
        <f t="shared" si="210"/>
        <v>0.93679475149841429</v>
      </c>
      <c r="AE1416" s="45">
        <f t="shared" si="211"/>
        <v>0.91618540029828199</v>
      </c>
      <c r="AF1416" s="44">
        <f t="shared" si="206"/>
        <v>317</v>
      </c>
      <c r="AG1416" s="45">
        <f t="shared" si="212"/>
        <v>0.91896631099378545</v>
      </c>
      <c r="AH1416">
        <f t="shared" si="213"/>
        <v>2.1545392086818629E-2</v>
      </c>
      <c r="AI1416" s="40">
        <f ca="1"/>
        <v>2.182182437588942E-2</v>
      </c>
      <c r="AJ1416" s="229">
        <v>-2E-3</v>
      </c>
      <c r="AK1416" s="230">
        <v>1.954539208681863E-2</v>
      </c>
      <c r="AL1416" s="231">
        <v>0.92620343968211782</v>
      </c>
    </row>
    <row r="1417" spans="24:38">
      <c r="X1417" s="46">
        <v>1413</v>
      </c>
      <c r="Y1417" s="1">
        <f t="shared" si="207"/>
        <v>47035</v>
      </c>
      <c r="Z1417" s="44">
        <f t="shared" si="208"/>
        <v>0</v>
      </c>
      <c r="AA1417" s="1" cm="1">
        <f t="array" ref="AA1417">IF(Z1417&gt;0,INDEX($M$40:$M$61,Z1417,1),AA1416)</f>
        <v>46717</v>
      </c>
      <c r="AB1417" s="1" cm="1">
        <f t="array" ref="AB1417">IF(Z1417&gt;0,INDEX($M$40:$M$61,Z1417+1,1),AB1416)</f>
        <v>47084</v>
      </c>
      <c r="AC1417" s="44">
        <f t="shared" si="209"/>
        <v>367</v>
      </c>
      <c r="AD1417" s="45">
        <f t="shared" si="210"/>
        <v>0.93679475149841429</v>
      </c>
      <c r="AE1417" s="45">
        <f t="shared" si="211"/>
        <v>0.91618540029828199</v>
      </c>
      <c r="AF1417" s="44">
        <f t="shared" si="206"/>
        <v>318</v>
      </c>
      <c r="AG1417" s="45">
        <f t="shared" si="212"/>
        <v>0.91891061014391973</v>
      </c>
      <c r="AH1417">
        <f t="shared" si="213"/>
        <v>2.1545587253795236E-2</v>
      </c>
      <c r="AI1417" s="40">
        <f ca="1"/>
        <v>2.1821824375809484E-2</v>
      </c>
      <c r="AJ1417" s="229">
        <v>-2E-3</v>
      </c>
      <c r="AK1417" s="230">
        <v>1.9545587253795238E-2</v>
      </c>
      <c r="AL1417" s="231">
        <v>0.92615244544882647</v>
      </c>
    </row>
    <row r="1418" spans="24:38">
      <c r="X1418" s="46">
        <v>1414</v>
      </c>
      <c r="Y1418" s="1">
        <f t="shared" si="207"/>
        <v>47036</v>
      </c>
      <c r="Z1418" s="44">
        <f t="shared" si="208"/>
        <v>0</v>
      </c>
      <c r="AA1418" s="1" cm="1">
        <f t="array" ref="AA1418">IF(Z1418&gt;0,INDEX($M$40:$M$61,Z1418,1),AA1417)</f>
        <v>46717</v>
      </c>
      <c r="AB1418" s="1" cm="1">
        <f t="array" ref="AB1418">IF(Z1418&gt;0,INDEX($M$40:$M$61,Z1418+1,1),AB1417)</f>
        <v>47084</v>
      </c>
      <c r="AC1418" s="44">
        <f t="shared" si="209"/>
        <v>367</v>
      </c>
      <c r="AD1418" s="45">
        <f t="shared" si="210"/>
        <v>0.93679475149841429</v>
      </c>
      <c r="AE1418" s="45">
        <f t="shared" si="211"/>
        <v>0.91618540029828199</v>
      </c>
      <c r="AF1418" s="44">
        <f t="shared" si="206"/>
        <v>319</v>
      </c>
      <c r="AG1418" s="45">
        <f t="shared" si="212"/>
        <v>0.91885491267022201</v>
      </c>
      <c r="AH1418">
        <f t="shared" si="213"/>
        <v>2.1545782144722376E-2</v>
      </c>
      <c r="AI1418" s="40">
        <f ca="1"/>
        <v>2.182182437588942E-2</v>
      </c>
      <c r="AJ1418" s="229">
        <v>-2E-3</v>
      </c>
      <c r="AK1418" s="230">
        <v>1.9545782144722378E-2</v>
      </c>
      <c r="AL1418" s="231">
        <v>0.92610145402313837</v>
      </c>
    </row>
    <row r="1419" spans="24:38">
      <c r="X1419" s="46">
        <v>1415</v>
      </c>
      <c r="Y1419" s="1">
        <f t="shared" si="207"/>
        <v>47037</v>
      </c>
      <c r="Z1419" s="44">
        <f t="shared" si="208"/>
        <v>0</v>
      </c>
      <c r="AA1419" s="1" cm="1">
        <f t="array" ref="AA1419">IF(Z1419&gt;0,INDEX($M$40:$M$61,Z1419,1),AA1418)</f>
        <v>46717</v>
      </c>
      <c r="AB1419" s="1" cm="1">
        <f t="array" ref="AB1419">IF(Z1419&gt;0,INDEX($M$40:$M$61,Z1419+1,1),AB1418)</f>
        <v>47084</v>
      </c>
      <c r="AC1419" s="44">
        <f t="shared" si="209"/>
        <v>367</v>
      </c>
      <c r="AD1419" s="45">
        <f t="shared" si="210"/>
        <v>0.93679475149841429</v>
      </c>
      <c r="AE1419" s="45">
        <f t="shared" si="211"/>
        <v>0.91618540029828199</v>
      </c>
      <c r="AF1419" s="44">
        <f t="shared" si="206"/>
        <v>320</v>
      </c>
      <c r="AG1419" s="45">
        <f t="shared" si="212"/>
        <v>0.9187992185724877</v>
      </c>
      <c r="AH1419">
        <f t="shared" si="213"/>
        <v>2.1545976760185308E-2</v>
      </c>
      <c r="AI1419" s="40">
        <f ca="1"/>
        <v>2.1821824375809484E-2</v>
      </c>
      <c r="AJ1419" s="229">
        <v>-2E-3</v>
      </c>
      <c r="AK1419" s="230">
        <v>1.954597676018531E-2</v>
      </c>
      <c r="AL1419" s="231">
        <v>0.92605046540489899</v>
      </c>
    </row>
    <row r="1420" spans="24:38">
      <c r="X1420" s="46">
        <v>1416</v>
      </c>
      <c r="Y1420" s="1">
        <f t="shared" si="207"/>
        <v>47038</v>
      </c>
      <c r="Z1420" s="44">
        <f t="shared" si="208"/>
        <v>0</v>
      </c>
      <c r="AA1420" s="1" cm="1">
        <f t="array" ref="AA1420">IF(Z1420&gt;0,INDEX($M$40:$M$61,Z1420,1),AA1419)</f>
        <v>46717</v>
      </c>
      <c r="AB1420" s="1" cm="1">
        <f t="array" ref="AB1420">IF(Z1420&gt;0,INDEX($M$40:$M$61,Z1420+1,1),AB1419)</f>
        <v>47084</v>
      </c>
      <c r="AC1420" s="44">
        <f t="shared" si="209"/>
        <v>367</v>
      </c>
      <c r="AD1420" s="45">
        <f t="shared" si="210"/>
        <v>0.93679475149841429</v>
      </c>
      <c r="AE1420" s="45">
        <f t="shared" si="211"/>
        <v>0.91618540029828199</v>
      </c>
      <c r="AF1420" s="44">
        <f t="shared" ref="AF1420:AF1483" si="214">IF(Z1420&lt;&gt;0,0,AF1419+1)</f>
        <v>321</v>
      </c>
      <c r="AG1420" s="45">
        <f t="shared" si="212"/>
        <v>0.91874352785051228</v>
      </c>
      <c r="AH1420">
        <f t="shared" si="213"/>
        <v>2.1546171100767602E-2</v>
      </c>
      <c r="AI1420" s="40">
        <f ca="1"/>
        <v>2.1821824375809484E-2</v>
      </c>
      <c r="AJ1420" s="229">
        <v>-2E-3</v>
      </c>
      <c r="AK1420" s="230">
        <v>1.9546171100767604E-2</v>
      </c>
      <c r="AL1420" s="231">
        <v>0.9259994795939539</v>
      </c>
    </row>
    <row r="1421" spans="24:38">
      <c r="X1421" s="46">
        <v>1417</v>
      </c>
      <c r="Y1421" s="1">
        <f t="shared" si="207"/>
        <v>47039</v>
      </c>
      <c r="Z1421" s="44">
        <f t="shared" si="208"/>
        <v>0</v>
      </c>
      <c r="AA1421" s="1" cm="1">
        <f t="array" ref="AA1421">IF(Z1421&gt;0,INDEX($M$40:$M$61,Z1421,1),AA1420)</f>
        <v>46717</v>
      </c>
      <c r="AB1421" s="1" cm="1">
        <f t="array" ref="AB1421">IF(Z1421&gt;0,INDEX($M$40:$M$61,Z1421+1,1),AB1420)</f>
        <v>47084</v>
      </c>
      <c r="AC1421" s="44">
        <f t="shared" si="209"/>
        <v>367</v>
      </c>
      <c r="AD1421" s="45">
        <f t="shared" si="210"/>
        <v>0.93679475149841429</v>
      </c>
      <c r="AE1421" s="45">
        <f t="shared" si="211"/>
        <v>0.91618540029828199</v>
      </c>
      <c r="AF1421" s="44">
        <f t="shared" si="214"/>
        <v>322</v>
      </c>
      <c r="AG1421" s="45">
        <f t="shared" si="212"/>
        <v>0.9186878405040908</v>
      </c>
      <c r="AH1421">
        <f t="shared" si="213"/>
        <v>2.1546365167051319E-2</v>
      </c>
      <c r="AI1421" s="40">
        <f ca="1"/>
        <v>2.182182437588942E-2</v>
      </c>
      <c r="AJ1421" s="229">
        <v>-2E-3</v>
      </c>
      <c r="AK1421" s="230">
        <v>1.954636516705132E-2</v>
      </c>
      <c r="AL1421" s="231">
        <v>0.92594849659014822</v>
      </c>
    </row>
    <row r="1422" spans="24:38">
      <c r="X1422" s="46">
        <v>1418</v>
      </c>
      <c r="Y1422" s="1">
        <f t="shared" si="207"/>
        <v>47040</v>
      </c>
      <c r="Z1422" s="44">
        <f t="shared" si="208"/>
        <v>0</v>
      </c>
      <c r="AA1422" s="1" cm="1">
        <f t="array" ref="AA1422">IF(Z1422&gt;0,INDEX($M$40:$M$61,Z1422,1),AA1421)</f>
        <v>46717</v>
      </c>
      <c r="AB1422" s="1" cm="1">
        <f t="array" ref="AB1422">IF(Z1422&gt;0,INDEX($M$40:$M$61,Z1422+1,1),AB1421)</f>
        <v>47084</v>
      </c>
      <c r="AC1422" s="44">
        <f t="shared" si="209"/>
        <v>367</v>
      </c>
      <c r="AD1422" s="45">
        <f t="shared" si="210"/>
        <v>0.93679475149841429</v>
      </c>
      <c r="AE1422" s="45">
        <f t="shared" si="211"/>
        <v>0.91618540029828199</v>
      </c>
      <c r="AF1422" s="44">
        <f t="shared" si="214"/>
        <v>323</v>
      </c>
      <c r="AG1422" s="45">
        <f t="shared" si="212"/>
        <v>0.91863215653301911</v>
      </c>
      <c r="AH1422">
        <f t="shared" si="213"/>
        <v>2.1546558959616657E-2</v>
      </c>
      <c r="AI1422" s="40">
        <f ca="1"/>
        <v>2.1821824375809484E-2</v>
      </c>
      <c r="AJ1422" s="229">
        <v>-2E-3</v>
      </c>
      <c r="AK1422" s="230">
        <v>1.9546558959616656E-2</v>
      </c>
      <c r="AL1422" s="231">
        <v>0.92589751639332774</v>
      </c>
    </row>
    <row r="1423" spans="24:38">
      <c r="X1423" s="46">
        <v>1419</v>
      </c>
      <c r="Y1423" s="1">
        <f t="shared" si="207"/>
        <v>47041</v>
      </c>
      <c r="Z1423" s="44">
        <f t="shared" si="208"/>
        <v>0</v>
      </c>
      <c r="AA1423" s="1" cm="1">
        <f t="array" ref="AA1423">IF(Z1423&gt;0,INDEX($M$40:$M$61,Z1423,1),AA1422)</f>
        <v>46717</v>
      </c>
      <c r="AB1423" s="1" cm="1">
        <f t="array" ref="AB1423">IF(Z1423&gt;0,INDEX($M$40:$M$61,Z1423+1,1),AB1422)</f>
        <v>47084</v>
      </c>
      <c r="AC1423" s="44">
        <f t="shared" si="209"/>
        <v>367</v>
      </c>
      <c r="AD1423" s="45">
        <f t="shared" si="210"/>
        <v>0.93679475149841429</v>
      </c>
      <c r="AE1423" s="45">
        <f t="shared" si="211"/>
        <v>0.91618540029828199</v>
      </c>
      <c r="AF1423" s="44">
        <f t="shared" si="214"/>
        <v>324</v>
      </c>
      <c r="AG1423" s="45">
        <f t="shared" si="212"/>
        <v>0.91857647593709213</v>
      </c>
      <c r="AH1423">
        <f t="shared" si="213"/>
        <v>2.154675247904244E-2</v>
      </c>
      <c r="AI1423" s="40">
        <f ca="1"/>
        <v>2.182182437588942E-2</v>
      </c>
      <c r="AJ1423" s="229">
        <v>-2E-3</v>
      </c>
      <c r="AK1423" s="230">
        <v>1.9546752479042438E-2</v>
      </c>
      <c r="AL1423" s="231">
        <v>0.92584653900333758</v>
      </c>
    </row>
    <row r="1424" spans="24:38">
      <c r="X1424" s="46">
        <v>1420</v>
      </c>
      <c r="Y1424" s="1">
        <f t="shared" si="207"/>
        <v>47042</v>
      </c>
      <c r="Z1424" s="44">
        <f t="shared" si="208"/>
        <v>0</v>
      </c>
      <c r="AA1424" s="1" cm="1">
        <f t="array" ref="AA1424">IF(Z1424&gt;0,INDEX($M$40:$M$61,Z1424,1),AA1423)</f>
        <v>46717</v>
      </c>
      <c r="AB1424" s="1" cm="1">
        <f t="array" ref="AB1424">IF(Z1424&gt;0,INDEX($M$40:$M$61,Z1424+1,1),AB1423)</f>
        <v>47084</v>
      </c>
      <c r="AC1424" s="44">
        <f t="shared" si="209"/>
        <v>367</v>
      </c>
      <c r="AD1424" s="45">
        <f t="shared" si="210"/>
        <v>0.93679475149841429</v>
      </c>
      <c r="AE1424" s="45">
        <f t="shared" si="211"/>
        <v>0.91618540029828199</v>
      </c>
      <c r="AF1424" s="44">
        <f t="shared" si="214"/>
        <v>325</v>
      </c>
      <c r="AG1424" s="45">
        <f t="shared" si="212"/>
        <v>0.9185207987161057</v>
      </c>
      <c r="AH1424">
        <f t="shared" si="213"/>
        <v>2.1546945725905604E-2</v>
      </c>
      <c r="AI1424" s="40">
        <f ca="1"/>
        <v>2.1821824375809484E-2</v>
      </c>
      <c r="AJ1424" s="229">
        <v>-2E-3</v>
      </c>
      <c r="AK1424" s="230">
        <v>1.9546945725905603E-2</v>
      </c>
      <c r="AL1424" s="231">
        <v>0.92579556442002342</v>
      </c>
    </row>
    <row r="1425" spans="24:38">
      <c r="X1425" s="46">
        <v>1421</v>
      </c>
      <c r="Y1425" s="1">
        <f t="shared" si="207"/>
        <v>47043</v>
      </c>
      <c r="Z1425" s="44">
        <f t="shared" si="208"/>
        <v>0</v>
      </c>
      <c r="AA1425" s="1" cm="1">
        <f t="array" ref="AA1425">IF(Z1425&gt;0,INDEX($M$40:$M$61,Z1425,1),AA1424)</f>
        <v>46717</v>
      </c>
      <c r="AB1425" s="1" cm="1">
        <f t="array" ref="AB1425">IF(Z1425&gt;0,INDEX($M$40:$M$61,Z1425+1,1),AB1424)</f>
        <v>47084</v>
      </c>
      <c r="AC1425" s="44">
        <f t="shared" si="209"/>
        <v>367</v>
      </c>
      <c r="AD1425" s="45">
        <f t="shared" si="210"/>
        <v>0.93679475149841429</v>
      </c>
      <c r="AE1425" s="45">
        <f t="shared" si="211"/>
        <v>0.91618540029828199</v>
      </c>
      <c r="AF1425" s="44">
        <f t="shared" si="214"/>
        <v>326</v>
      </c>
      <c r="AG1425" s="45">
        <f t="shared" si="212"/>
        <v>0.9184651248698551</v>
      </c>
      <c r="AH1425">
        <f t="shared" si="213"/>
        <v>2.1547138700781624E-2</v>
      </c>
      <c r="AI1425" s="40">
        <f ca="1"/>
        <v>2.1821824375809484E-2</v>
      </c>
      <c r="AJ1425" s="229">
        <v>-2E-3</v>
      </c>
      <c r="AK1425" s="230">
        <v>1.9547138700781626E-2</v>
      </c>
      <c r="AL1425" s="231">
        <v>0.92574459264323072</v>
      </c>
    </row>
    <row r="1426" spans="24:38">
      <c r="X1426" s="46">
        <v>1422</v>
      </c>
      <c r="Y1426" s="1">
        <f t="shared" si="207"/>
        <v>47044</v>
      </c>
      <c r="Z1426" s="44">
        <f t="shared" si="208"/>
        <v>0</v>
      </c>
      <c r="AA1426" s="1" cm="1">
        <f t="array" ref="AA1426">IF(Z1426&gt;0,INDEX($M$40:$M$61,Z1426,1),AA1425)</f>
        <v>46717</v>
      </c>
      <c r="AB1426" s="1" cm="1">
        <f t="array" ref="AB1426">IF(Z1426&gt;0,INDEX($M$40:$M$61,Z1426+1,1),AB1425)</f>
        <v>47084</v>
      </c>
      <c r="AC1426" s="44">
        <f t="shared" si="209"/>
        <v>367</v>
      </c>
      <c r="AD1426" s="45">
        <f t="shared" si="210"/>
        <v>0.93679475149841429</v>
      </c>
      <c r="AE1426" s="45">
        <f t="shared" si="211"/>
        <v>0.91618540029828199</v>
      </c>
      <c r="AF1426" s="44">
        <f t="shared" si="214"/>
        <v>327</v>
      </c>
      <c r="AG1426" s="45">
        <f t="shared" si="212"/>
        <v>0.91840945439813559</v>
      </c>
      <c r="AH1426">
        <f t="shared" si="213"/>
        <v>2.1547331404244367E-2</v>
      </c>
      <c r="AI1426" s="40">
        <f ca="1"/>
        <v>2.182182437588942E-2</v>
      </c>
      <c r="AJ1426" s="229">
        <v>-2E-3</v>
      </c>
      <c r="AK1426" s="230">
        <v>1.9547331404244368E-2</v>
      </c>
      <c r="AL1426" s="231">
        <v>0.92569362367280483</v>
      </c>
    </row>
    <row r="1427" spans="24:38">
      <c r="X1427" s="46">
        <v>1423</v>
      </c>
      <c r="Y1427" s="1">
        <f t="shared" si="207"/>
        <v>47045</v>
      </c>
      <c r="Z1427" s="44">
        <f t="shared" si="208"/>
        <v>0</v>
      </c>
      <c r="AA1427" s="1" cm="1">
        <f t="array" ref="AA1427">IF(Z1427&gt;0,INDEX($M$40:$M$61,Z1427,1),AA1426)</f>
        <v>46717</v>
      </c>
      <c r="AB1427" s="1" cm="1">
        <f t="array" ref="AB1427">IF(Z1427&gt;0,INDEX($M$40:$M$61,Z1427+1,1),AB1426)</f>
        <v>47084</v>
      </c>
      <c r="AC1427" s="44">
        <f t="shared" si="209"/>
        <v>367</v>
      </c>
      <c r="AD1427" s="45">
        <f t="shared" si="210"/>
        <v>0.93679475149841429</v>
      </c>
      <c r="AE1427" s="45">
        <f t="shared" si="211"/>
        <v>0.91618540029828199</v>
      </c>
      <c r="AF1427" s="44">
        <f t="shared" si="214"/>
        <v>328</v>
      </c>
      <c r="AG1427" s="45">
        <f t="shared" si="212"/>
        <v>0.91835378730074302</v>
      </c>
      <c r="AH1427">
        <f t="shared" si="213"/>
        <v>2.1547523836865923E-2</v>
      </c>
      <c r="AI1427" s="40">
        <f ca="1"/>
        <v>2.1821824375809484E-2</v>
      </c>
      <c r="AJ1427" s="229">
        <v>-2E-3</v>
      </c>
      <c r="AK1427" s="230">
        <v>1.9547523836865921E-2</v>
      </c>
      <c r="AL1427" s="231">
        <v>0.92564265750859154</v>
      </c>
    </row>
    <row r="1428" spans="24:38">
      <c r="X1428" s="46">
        <v>1424</v>
      </c>
      <c r="Y1428" s="1">
        <f t="shared" si="207"/>
        <v>47046</v>
      </c>
      <c r="Z1428" s="44">
        <f t="shared" si="208"/>
        <v>0</v>
      </c>
      <c r="AA1428" s="1" cm="1">
        <f t="array" ref="AA1428">IF(Z1428&gt;0,INDEX($M$40:$M$61,Z1428,1),AA1427)</f>
        <v>46717</v>
      </c>
      <c r="AB1428" s="1" cm="1">
        <f t="array" ref="AB1428">IF(Z1428&gt;0,INDEX($M$40:$M$61,Z1428+1,1),AB1427)</f>
        <v>47084</v>
      </c>
      <c r="AC1428" s="44">
        <f t="shared" si="209"/>
        <v>367</v>
      </c>
      <c r="AD1428" s="45">
        <f t="shared" si="210"/>
        <v>0.93679475149841429</v>
      </c>
      <c r="AE1428" s="45">
        <f t="shared" si="211"/>
        <v>0.91618540029828199</v>
      </c>
      <c r="AF1428" s="44">
        <f t="shared" si="214"/>
        <v>329</v>
      </c>
      <c r="AG1428" s="45">
        <f t="shared" si="212"/>
        <v>0.91829812357747254</v>
      </c>
      <c r="AH1428">
        <f t="shared" si="213"/>
        <v>2.1547715999216972E-2</v>
      </c>
      <c r="AI1428" s="40">
        <f ca="1"/>
        <v>2.1821824375809484E-2</v>
      </c>
      <c r="AJ1428" s="229">
        <v>-2E-3</v>
      </c>
      <c r="AK1428" s="230">
        <v>1.9547715999216973E-2</v>
      </c>
      <c r="AL1428" s="231">
        <v>0.92559169415043596</v>
      </c>
    </row>
    <row r="1429" spans="24:38">
      <c r="X1429" s="46">
        <v>1425</v>
      </c>
      <c r="Y1429" s="1">
        <f t="shared" si="207"/>
        <v>47047</v>
      </c>
      <c r="Z1429" s="44">
        <f t="shared" si="208"/>
        <v>0</v>
      </c>
      <c r="AA1429" s="1" cm="1">
        <f t="array" ref="AA1429">IF(Z1429&gt;0,INDEX($M$40:$M$61,Z1429,1),AA1428)</f>
        <v>46717</v>
      </c>
      <c r="AB1429" s="1" cm="1">
        <f t="array" ref="AB1429">IF(Z1429&gt;0,INDEX($M$40:$M$61,Z1429+1,1),AB1428)</f>
        <v>47084</v>
      </c>
      <c r="AC1429" s="44">
        <f t="shared" si="209"/>
        <v>367</v>
      </c>
      <c r="AD1429" s="45">
        <f t="shared" si="210"/>
        <v>0.93679475149841429</v>
      </c>
      <c r="AE1429" s="45">
        <f t="shared" si="211"/>
        <v>0.91618540029828199</v>
      </c>
      <c r="AF1429" s="44">
        <f t="shared" si="214"/>
        <v>330</v>
      </c>
      <c r="AG1429" s="45">
        <f t="shared" si="212"/>
        <v>0.91824246322811975</v>
      </c>
      <c r="AH1429">
        <f t="shared" si="213"/>
        <v>2.1547907891866478E-2</v>
      </c>
      <c r="AI1429" s="40">
        <f ca="1"/>
        <v>2.1821824375809484E-2</v>
      </c>
      <c r="AJ1429" s="229">
        <v>-2E-3</v>
      </c>
      <c r="AK1429" s="230">
        <v>1.954790789186648E-2</v>
      </c>
      <c r="AL1429" s="231">
        <v>0.92554073359818378</v>
      </c>
    </row>
    <row r="1430" spans="24:38">
      <c r="X1430" s="46">
        <v>1426</v>
      </c>
      <c r="Y1430" s="1">
        <f t="shared" si="207"/>
        <v>47048</v>
      </c>
      <c r="Z1430" s="44">
        <f t="shared" si="208"/>
        <v>0</v>
      </c>
      <c r="AA1430" s="1" cm="1">
        <f t="array" ref="AA1430">IF(Z1430&gt;0,INDEX($M$40:$M$61,Z1430,1),AA1429)</f>
        <v>46717</v>
      </c>
      <c r="AB1430" s="1" cm="1">
        <f t="array" ref="AB1430">IF(Z1430&gt;0,INDEX($M$40:$M$61,Z1430+1,1),AB1429)</f>
        <v>47084</v>
      </c>
      <c r="AC1430" s="44">
        <f t="shared" si="209"/>
        <v>367</v>
      </c>
      <c r="AD1430" s="45">
        <f t="shared" si="210"/>
        <v>0.93679475149841429</v>
      </c>
      <c r="AE1430" s="45">
        <f t="shared" si="211"/>
        <v>0.91618540029828199</v>
      </c>
      <c r="AF1430" s="44">
        <f t="shared" si="214"/>
        <v>331</v>
      </c>
      <c r="AG1430" s="45">
        <f t="shared" si="212"/>
        <v>0.91818680625248017</v>
      </c>
      <c r="AH1430">
        <f t="shared" si="213"/>
        <v>2.1548099515381829E-2</v>
      </c>
      <c r="AI1430" s="40">
        <f ca="1"/>
        <v>2.1821824375809484E-2</v>
      </c>
      <c r="AJ1430" s="229">
        <v>-2E-3</v>
      </c>
      <c r="AK1430" s="230">
        <v>1.9548099515381827E-2</v>
      </c>
      <c r="AL1430" s="231">
        <v>0.92548977585168057</v>
      </c>
    </row>
    <row r="1431" spans="24:38">
      <c r="X1431" s="46">
        <v>1427</v>
      </c>
      <c r="Y1431" s="1">
        <f t="shared" si="207"/>
        <v>47049</v>
      </c>
      <c r="Z1431" s="44">
        <f t="shared" si="208"/>
        <v>0</v>
      </c>
      <c r="AA1431" s="1" cm="1">
        <f t="array" ref="AA1431">IF(Z1431&gt;0,INDEX($M$40:$M$61,Z1431,1),AA1430)</f>
        <v>46717</v>
      </c>
      <c r="AB1431" s="1" cm="1">
        <f t="array" ref="AB1431">IF(Z1431&gt;0,INDEX($M$40:$M$61,Z1431+1,1),AB1430)</f>
        <v>47084</v>
      </c>
      <c r="AC1431" s="44">
        <f t="shared" si="209"/>
        <v>367</v>
      </c>
      <c r="AD1431" s="45">
        <f t="shared" si="210"/>
        <v>0.93679475149841429</v>
      </c>
      <c r="AE1431" s="45">
        <f t="shared" si="211"/>
        <v>0.91618540029828199</v>
      </c>
      <c r="AF1431" s="44">
        <f t="shared" si="214"/>
        <v>332</v>
      </c>
      <c r="AG1431" s="45">
        <f t="shared" si="212"/>
        <v>0.91813115265034928</v>
      </c>
      <c r="AH1431">
        <f t="shared" si="213"/>
        <v>2.1548290870328835E-2</v>
      </c>
      <c r="AI1431" s="40">
        <f ca="1"/>
        <v>2.1821824375809484E-2</v>
      </c>
      <c r="AJ1431" s="229">
        <v>-2E-3</v>
      </c>
      <c r="AK1431" s="230">
        <v>1.9548290870328833E-2</v>
      </c>
      <c r="AL1431" s="231">
        <v>0.92543882091077168</v>
      </c>
    </row>
    <row r="1432" spans="24:38">
      <c r="X1432" s="46">
        <v>1428</v>
      </c>
      <c r="Y1432" s="1">
        <f t="shared" si="207"/>
        <v>47050</v>
      </c>
      <c r="Z1432" s="44">
        <f t="shared" si="208"/>
        <v>0</v>
      </c>
      <c r="AA1432" s="1" cm="1">
        <f t="array" ref="AA1432">IF(Z1432&gt;0,INDEX($M$40:$M$61,Z1432,1),AA1431)</f>
        <v>46717</v>
      </c>
      <c r="AB1432" s="1" cm="1">
        <f t="array" ref="AB1432">IF(Z1432&gt;0,INDEX($M$40:$M$61,Z1432+1,1),AB1431)</f>
        <v>47084</v>
      </c>
      <c r="AC1432" s="44">
        <f t="shared" si="209"/>
        <v>367</v>
      </c>
      <c r="AD1432" s="45">
        <f t="shared" si="210"/>
        <v>0.93679475149841429</v>
      </c>
      <c r="AE1432" s="45">
        <f t="shared" si="211"/>
        <v>0.91618540029828199</v>
      </c>
      <c r="AF1432" s="44">
        <f t="shared" si="214"/>
        <v>333</v>
      </c>
      <c r="AG1432" s="45">
        <f t="shared" si="212"/>
        <v>0.91807550242152258</v>
      </c>
      <c r="AH1432">
        <f t="shared" si="213"/>
        <v>2.1548481957271718E-2</v>
      </c>
      <c r="AI1432" s="40">
        <f ca="1"/>
        <v>2.1821824375809484E-2</v>
      </c>
      <c r="AJ1432" s="229">
        <v>-2E-3</v>
      </c>
      <c r="AK1432" s="230">
        <v>1.954848195727172E-2</v>
      </c>
      <c r="AL1432" s="231">
        <v>0.92538786877530288</v>
      </c>
    </row>
    <row r="1433" spans="24:38">
      <c r="X1433" s="46">
        <v>1429</v>
      </c>
      <c r="Y1433" s="1">
        <f t="shared" si="207"/>
        <v>47051</v>
      </c>
      <c r="Z1433" s="44">
        <f t="shared" si="208"/>
        <v>0</v>
      </c>
      <c r="AA1433" s="1" cm="1">
        <f t="array" ref="AA1433">IF(Z1433&gt;0,INDEX($M$40:$M$61,Z1433,1),AA1432)</f>
        <v>46717</v>
      </c>
      <c r="AB1433" s="1" cm="1">
        <f t="array" ref="AB1433">IF(Z1433&gt;0,INDEX($M$40:$M$61,Z1433+1,1),AB1432)</f>
        <v>47084</v>
      </c>
      <c r="AC1433" s="44">
        <f t="shared" si="209"/>
        <v>367</v>
      </c>
      <c r="AD1433" s="45">
        <f t="shared" si="210"/>
        <v>0.93679475149841429</v>
      </c>
      <c r="AE1433" s="45">
        <f t="shared" si="211"/>
        <v>0.91618540029828199</v>
      </c>
      <c r="AF1433" s="44">
        <f t="shared" si="214"/>
        <v>334</v>
      </c>
      <c r="AG1433" s="45">
        <f t="shared" si="212"/>
        <v>0.91801985556579568</v>
      </c>
      <c r="AH1433">
        <f t="shared" si="213"/>
        <v>2.1548672776773106E-2</v>
      </c>
      <c r="AI1433" s="40">
        <f ca="1"/>
        <v>2.1821824375809484E-2</v>
      </c>
      <c r="AJ1433" s="229">
        <v>-2E-3</v>
      </c>
      <c r="AK1433" s="230">
        <v>1.9548672776773107E-2</v>
      </c>
      <c r="AL1433" s="231">
        <v>0.92533691944511953</v>
      </c>
    </row>
    <row r="1434" spans="24:38">
      <c r="X1434" s="46">
        <v>1430</v>
      </c>
      <c r="Y1434" s="1">
        <f t="shared" si="207"/>
        <v>47052</v>
      </c>
      <c r="Z1434" s="44">
        <f t="shared" si="208"/>
        <v>0</v>
      </c>
      <c r="AA1434" s="1" cm="1">
        <f t="array" ref="AA1434">IF(Z1434&gt;0,INDEX($M$40:$M$61,Z1434,1),AA1433)</f>
        <v>46717</v>
      </c>
      <c r="AB1434" s="1" cm="1">
        <f t="array" ref="AB1434">IF(Z1434&gt;0,INDEX($M$40:$M$61,Z1434+1,1),AB1433)</f>
        <v>47084</v>
      </c>
      <c r="AC1434" s="44">
        <f t="shared" si="209"/>
        <v>367</v>
      </c>
      <c r="AD1434" s="45">
        <f t="shared" si="210"/>
        <v>0.93679475149841429</v>
      </c>
      <c r="AE1434" s="45">
        <f t="shared" si="211"/>
        <v>0.91618540029828199</v>
      </c>
      <c r="AF1434" s="44">
        <f t="shared" si="214"/>
        <v>335</v>
      </c>
      <c r="AG1434" s="45">
        <f t="shared" si="212"/>
        <v>0.91796421208296408</v>
      </c>
      <c r="AH1434">
        <f t="shared" si="213"/>
        <v>2.1548863329394072E-2</v>
      </c>
      <c r="AI1434" s="40">
        <f ca="1"/>
        <v>2.1821824375809484E-2</v>
      </c>
      <c r="AJ1434" s="229">
        <v>-2E-3</v>
      </c>
      <c r="AK1434" s="230">
        <v>1.9548863329394074E-2</v>
      </c>
      <c r="AL1434" s="231">
        <v>0.9252859729200672</v>
      </c>
    </row>
    <row r="1435" spans="24:38">
      <c r="X1435" s="46">
        <v>1431</v>
      </c>
      <c r="Y1435" s="1">
        <f t="shared" si="207"/>
        <v>47053</v>
      </c>
      <c r="Z1435" s="44">
        <f t="shared" si="208"/>
        <v>0</v>
      </c>
      <c r="AA1435" s="1" cm="1">
        <f t="array" ref="AA1435">IF(Z1435&gt;0,INDEX($M$40:$M$61,Z1435,1),AA1434)</f>
        <v>46717</v>
      </c>
      <c r="AB1435" s="1" cm="1">
        <f t="array" ref="AB1435">IF(Z1435&gt;0,INDEX($M$40:$M$61,Z1435+1,1),AB1434)</f>
        <v>47084</v>
      </c>
      <c r="AC1435" s="44">
        <f t="shared" si="209"/>
        <v>367</v>
      </c>
      <c r="AD1435" s="45">
        <f t="shared" si="210"/>
        <v>0.93679475149841429</v>
      </c>
      <c r="AE1435" s="45">
        <f t="shared" si="211"/>
        <v>0.91618540029828199</v>
      </c>
      <c r="AF1435" s="44">
        <f t="shared" si="214"/>
        <v>336</v>
      </c>
      <c r="AG1435" s="45">
        <f t="shared" si="212"/>
        <v>0.91790857197282338</v>
      </c>
      <c r="AH1435">
        <f t="shared" si="213"/>
        <v>2.1549053615694109E-2</v>
      </c>
      <c r="AI1435" s="40">
        <f ca="1"/>
        <v>2.1821824375809484E-2</v>
      </c>
      <c r="AJ1435" s="229">
        <v>-2E-3</v>
      </c>
      <c r="AK1435" s="230">
        <v>1.9549053615694111E-2</v>
      </c>
      <c r="AL1435" s="231">
        <v>0.92523502919999157</v>
      </c>
    </row>
    <row r="1436" spans="24:38">
      <c r="X1436" s="46">
        <v>1432</v>
      </c>
      <c r="Y1436" s="1">
        <f t="shared" si="207"/>
        <v>47054</v>
      </c>
      <c r="Z1436" s="44">
        <f t="shared" si="208"/>
        <v>0</v>
      </c>
      <c r="AA1436" s="1" cm="1">
        <f t="array" ref="AA1436">IF(Z1436&gt;0,INDEX($M$40:$M$61,Z1436,1),AA1435)</f>
        <v>46717</v>
      </c>
      <c r="AB1436" s="1" cm="1">
        <f t="array" ref="AB1436">IF(Z1436&gt;0,INDEX($M$40:$M$61,Z1436+1,1),AB1435)</f>
        <v>47084</v>
      </c>
      <c r="AC1436" s="44">
        <f t="shared" si="209"/>
        <v>367</v>
      </c>
      <c r="AD1436" s="45">
        <f t="shared" si="210"/>
        <v>0.93679475149841429</v>
      </c>
      <c r="AE1436" s="45">
        <f t="shared" si="211"/>
        <v>0.91618540029828199</v>
      </c>
      <c r="AF1436" s="44">
        <f t="shared" si="214"/>
        <v>337</v>
      </c>
      <c r="AG1436" s="45">
        <f t="shared" si="212"/>
        <v>0.9178529352351692</v>
      </c>
      <c r="AH1436">
        <f t="shared" si="213"/>
        <v>2.1549243636231129E-2</v>
      </c>
      <c r="AI1436" s="40">
        <f ca="1"/>
        <v>2.1821824375809484E-2</v>
      </c>
      <c r="AJ1436" s="229">
        <v>-2E-3</v>
      </c>
      <c r="AK1436" s="230">
        <v>1.9549243636231131E-2</v>
      </c>
      <c r="AL1436" s="231">
        <v>0.92518408828473819</v>
      </c>
    </row>
    <row r="1437" spans="24:38">
      <c r="X1437" s="46">
        <v>1433</v>
      </c>
      <c r="Y1437" s="1">
        <f t="shared" si="207"/>
        <v>47055</v>
      </c>
      <c r="Z1437" s="44">
        <f t="shared" si="208"/>
        <v>0</v>
      </c>
      <c r="AA1437" s="1" cm="1">
        <f t="array" ref="AA1437">IF(Z1437&gt;0,INDEX($M$40:$M$61,Z1437,1),AA1436)</f>
        <v>46717</v>
      </c>
      <c r="AB1437" s="1" cm="1">
        <f t="array" ref="AB1437">IF(Z1437&gt;0,INDEX($M$40:$M$61,Z1437+1,1),AB1436)</f>
        <v>47084</v>
      </c>
      <c r="AC1437" s="44">
        <f t="shared" si="209"/>
        <v>367</v>
      </c>
      <c r="AD1437" s="45">
        <f t="shared" si="210"/>
        <v>0.93679475149841429</v>
      </c>
      <c r="AE1437" s="45">
        <f t="shared" si="211"/>
        <v>0.91618540029828199</v>
      </c>
      <c r="AF1437" s="44">
        <f t="shared" si="214"/>
        <v>338</v>
      </c>
      <c r="AG1437" s="45">
        <f t="shared" si="212"/>
        <v>0.9177973018697968</v>
      </c>
      <c r="AH1437">
        <f t="shared" si="213"/>
        <v>2.1549433391561609E-2</v>
      </c>
      <c r="AI1437" s="40">
        <f ca="1"/>
        <v>2.182182437588942E-2</v>
      </c>
      <c r="AJ1437" s="229">
        <v>-2E-3</v>
      </c>
      <c r="AK1437" s="230">
        <v>1.9549433391561608E-2</v>
      </c>
      <c r="AL1437" s="231">
        <v>0.92513315017415232</v>
      </c>
    </row>
    <row r="1438" spans="24:38">
      <c r="X1438" s="46">
        <v>1434</v>
      </c>
      <c r="Y1438" s="1">
        <f t="shared" si="207"/>
        <v>47056</v>
      </c>
      <c r="Z1438" s="44">
        <f t="shared" si="208"/>
        <v>0</v>
      </c>
      <c r="AA1438" s="1" cm="1">
        <f t="array" ref="AA1438">IF(Z1438&gt;0,INDEX($M$40:$M$61,Z1438,1),AA1437)</f>
        <v>46717</v>
      </c>
      <c r="AB1438" s="1" cm="1">
        <f t="array" ref="AB1438">IF(Z1438&gt;0,INDEX($M$40:$M$61,Z1438+1,1),AB1437)</f>
        <v>47084</v>
      </c>
      <c r="AC1438" s="44">
        <f t="shared" si="209"/>
        <v>367</v>
      </c>
      <c r="AD1438" s="45">
        <f t="shared" si="210"/>
        <v>0.93679475149841429</v>
      </c>
      <c r="AE1438" s="45">
        <f t="shared" si="211"/>
        <v>0.91618540029828199</v>
      </c>
      <c r="AF1438" s="44">
        <f t="shared" si="214"/>
        <v>339</v>
      </c>
      <c r="AG1438" s="45">
        <f t="shared" si="212"/>
        <v>0.91774167187650213</v>
      </c>
      <c r="AH1438">
        <f t="shared" si="213"/>
        <v>2.1549622882240271E-2</v>
      </c>
      <c r="AI1438" s="40">
        <f ca="1"/>
        <v>2.1821824375809484E-2</v>
      </c>
      <c r="AJ1438" s="229">
        <v>-2E-3</v>
      </c>
      <c r="AK1438" s="230">
        <v>1.954962288224027E-2</v>
      </c>
      <c r="AL1438" s="231">
        <v>0.92508221486807984</v>
      </c>
    </row>
    <row r="1439" spans="24:38">
      <c r="X1439" s="46">
        <v>1435</v>
      </c>
      <c r="Y1439" s="1">
        <f t="shared" si="207"/>
        <v>47057</v>
      </c>
      <c r="Z1439" s="44">
        <f t="shared" si="208"/>
        <v>0</v>
      </c>
      <c r="AA1439" s="1" cm="1">
        <f t="array" ref="AA1439">IF(Z1439&gt;0,INDEX($M$40:$M$61,Z1439,1),AA1438)</f>
        <v>46717</v>
      </c>
      <c r="AB1439" s="1" cm="1">
        <f t="array" ref="AB1439">IF(Z1439&gt;0,INDEX($M$40:$M$61,Z1439+1,1),AB1438)</f>
        <v>47084</v>
      </c>
      <c r="AC1439" s="44">
        <f t="shared" si="209"/>
        <v>367</v>
      </c>
      <c r="AD1439" s="45">
        <f t="shared" si="210"/>
        <v>0.93679475149841429</v>
      </c>
      <c r="AE1439" s="45">
        <f t="shared" si="211"/>
        <v>0.91618540029828199</v>
      </c>
      <c r="AF1439" s="44">
        <f t="shared" si="214"/>
        <v>340</v>
      </c>
      <c r="AG1439" s="45">
        <f t="shared" si="212"/>
        <v>0.9176860452550808</v>
      </c>
      <c r="AH1439">
        <f t="shared" si="213"/>
        <v>2.1549812108820399E-2</v>
      </c>
      <c r="AI1439" s="40">
        <f ca="1"/>
        <v>2.1821824375809484E-2</v>
      </c>
      <c r="AJ1439" s="229">
        <v>-2E-3</v>
      </c>
      <c r="AK1439" s="230">
        <v>1.9549812108820397E-2</v>
      </c>
      <c r="AL1439" s="231">
        <v>0.92503128236636645</v>
      </c>
    </row>
    <row r="1440" spans="24:38">
      <c r="X1440" s="46">
        <v>1436</v>
      </c>
      <c r="Y1440" s="1">
        <f t="shared" si="207"/>
        <v>47058</v>
      </c>
      <c r="Z1440" s="44">
        <f t="shared" si="208"/>
        <v>0</v>
      </c>
      <c r="AA1440" s="1" cm="1">
        <f t="array" ref="AA1440">IF(Z1440&gt;0,INDEX($M$40:$M$61,Z1440,1),AA1439)</f>
        <v>46717</v>
      </c>
      <c r="AB1440" s="1" cm="1">
        <f t="array" ref="AB1440">IF(Z1440&gt;0,INDEX($M$40:$M$61,Z1440+1,1),AB1439)</f>
        <v>47084</v>
      </c>
      <c r="AC1440" s="44">
        <f t="shared" si="209"/>
        <v>367</v>
      </c>
      <c r="AD1440" s="45">
        <f t="shared" si="210"/>
        <v>0.93679475149841429</v>
      </c>
      <c r="AE1440" s="45">
        <f t="shared" si="211"/>
        <v>0.91618540029828199</v>
      </c>
      <c r="AF1440" s="44">
        <f t="shared" si="214"/>
        <v>341</v>
      </c>
      <c r="AG1440" s="45">
        <f t="shared" si="212"/>
        <v>0.91763042200532818</v>
      </c>
      <c r="AH1440">
        <f t="shared" si="213"/>
        <v>2.1550001071853793E-2</v>
      </c>
      <c r="AI1440" s="40">
        <f ca="1"/>
        <v>2.182182437588942E-2</v>
      </c>
      <c r="AJ1440" s="229">
        <v>-2E-3</v>
      </c>
      <c r="AK1440" s="230">
        <v>1.9550001071853791E-2</v>
      </c>
      <c r="AL1440" s="231">
        <v>0.92498035266885736</v>
      </c>
    </row>
    <row r="1441" spans="24:38">
      <c r="X1441" s="46">
        <v>1437</v>
      </c>
      <c r="Y1441" s="1">
        <f t="shared" si="207"/>
        <v>47059</v>
      </c>
      <c r="Z1441" s="44">
        <f t="shared" si="208"/>
        <v>0</v>
      </c>
      <c r="AA1441" s="1" cm="1">
        <f t="array" ref="AA1441">IF(Z1441&gt;0,INDEX($M$40:$M$61,Z1441,1),AA1440)</f>
        <v>46717</v>
      </c>
      <c r="AB1441" s="1" cm="1">
        <f t="array" ref="AB1441">IF(Z1441&gt;0,INDEX($M$40:$M$61,Z1441+1,1),AB1440)</f>
        <v>47084</v>
      </c>
      <c r="AC1441" s="44">
        <f t="shared" si="209"/>
        <v>367</v>
      </c>
      <c r="AD1441" s="45">
        <f t="shared" si="210"/>
        <v>0.93679475149841429</v>
      </c>
      <c r="AE1441" s="45">
        <f t="shared" si="211"/>
        <v>0.91618540029828199</v>
      </c>
      <c r="AF1441" s="44">
        <f t="shared" si="214"/>
        <v>342</v>
      </c>
      <c r="AG1441" s="45">
        <f t="shared" si="212"/>
        <v>0.91757480212704012</v>
      </c>
      <c r="AH1441">
        <f t="shared" si="213"/>
        <v>2.1550189771890604E-2</v>
      </c>
      <c r="AI1441" s="40">
        <f ca="1"/>
        <v>2.1821824375809484E-2</v>
      </c>
      <c r="AJ1441" s="229">
        <v>-2E-3</v>
      </c>
      <c r="AK1441" s="230">
        <v>1.9550189771890603E-2</v>
      </c>
      <c r="AL1441" s="231">
        <v>0.92492942577539861</v>
      </c>
    </row>
    <row r="1442" spans="24:38">
      <c r="X1442" s="46">
        <v>1438</v>
      </c>
      <c r="Y1442" s="1">
        <f t="shared" si="207"/>
        <v>47060</v>
      </c>
      <c r="Z1442" s="44">
        <f t="shared" si="208"/>
        <v>0</v>
      </c>
      <c r="AA1442" s="1" cm="1">
        <f t="array" ref="AA1442">IF(Z1442&gt;0,INDEX($M$40:$M$61,Z1442,1),AA1441)</f>
        <v>46717</v>
      </c>
      <c r="AB1442" s="1" cm="1">
        <f t="array" ref="AB1442">IF(Z1442&gt;0,INDEX($M$40:$M$61,Z1442+1,1),AB1441)</f>
        <v>47084</v>
      </c>
      <c r="AC1442" s="44">
        <f t="shared" si="209"/>
        <v>367</v>
      </c>
      <c r="AD1442" s="45">
        <f t="shared" si="210"/>
        <v>0.93679475149841429</v>
      </c>
      <c r="AE1442" s="45">
        <f t="shared" si="211"/>
        <v>0.91618540029828199</v>
      </c>
      <c r="AF1442" s="44">
        <f t="shared" si="214"/>
        <v>343</v>
      </c>
      <c r="AG1442" s="45">
        <f t="shared" si="212"/>
        <v>0.91751918562001222</v>
      </c>
      <c r="AH1442">
        <f t="shared" si="213"/>
        <v>2.1550378209479509E-2</v>
      </c>
      <c r="AI1442" s="40">
        <f ca="1"/>
        <v>2.1821824375809484E-2</v>
      </c>
      <c r="AJ1442" s="229">
        <v>-2E-3</v>
      </c>
      <c r="AK1442" s="230">
        <v>1.955037820947951E-2</v>
      </c>
      <c r="AL1442" s="231">
        <v>0.92487850168583552</v>
      </c>
    </row>
    <row r="1443" spans="24:38">
      <c r="X1443" s="46">
        <v>1439</v>
      </c>
      <c r="Y1443" s="1">
        <f t="shared" si="207"/>
        <v>47061</v>
      </c>
      <c r="Z1443" s="44">
        <f t="shared" si="208"/>
        <v>0</v>
      </c>
      <c r="AA1443" s="1" cm="1">
        <f t="array" ref="AA1443">IF(Z1443&gt;0,INDEX($M$40:$M$61,Z1443,1),AA1442)</f>
        <v>46717</v>
      </c>
      <c r="AB1443" s="1" cm="1">
        <f t="array" ref="AB1443">IF(Z1443&gt;0,INDEX($M$40:$M$61,Z1443+1,1),AB1442)</f>
        <v>47084</v>
      </c>
      <c r="AC1443" s="44">
        <f t="shared" si="209"/>
        <v>367</v>
      </c>
      <c r="AD1443" s="45">
        <f t="shared" si="210"/>
        <v>0.93679475149841429</v>
      </c>
      <c r="AE1443" s="45">
        <f t="shared" si="211"/>
        <v>0.91618540029828199</v>
      </c>
      <c r="AF1443" s="44">
        <f t="shared" si="214"/>
        <v>344</v>
      </c>
      <c r="AG1443" s="45">
        <f t="shared" si="212"/>
        <v>0.91746357248403998</v>
      </c>
      <c r="AH1443">
        <f t="shared" si="213"/>
        <v>2.1550566385167707E-2</v>
      </c>
      <c r="AI1443" s="40">
        <f ca="1"/>
        <v>2.182182437588942E-2</v>
      </c>
      <c r="AJ1443" s="229">
        <v>-2E-3</v>
      </c>
      <c r="AK1443" s="230">
        <v>1.9550566385167709E-2</v>
      </c>
      <c r="AL1443" s="231">
        <v>0.92482758040001367</v>
      </c>
    </row>
    <row r="1444" spans="24:38">
      <c r="X1444" s="46">
        <v>1440</v>
      </c>
      <c r="Y1444" s="1">
        <f t="shared" si="207"/>
        <v>47062</v>
      </c>
      <c r="Z1444" s="44">
        <f t="shared" si="208"/>
        <v>0</v>
      </c>
      <c r="AA1444" s="1" cm="1">
        <f t="array" ref="AA1444">IF(Z1444&gt;0,INDEX($M$40:$M$61,Z1444,1),AA1443)</f>
        <v>46717</v>
      </c>
      <c r="AB1444" s="1" cm="1">
        <f t="array" ref="AB1444">IF(Z1444&gt;0,INDEX($M$40:$M$61,Z1444+1,1),AB1443)</f>
        <v>47084</v>
      </c>
      <c r="AC1444" s="44">
        <f t="shared" si="209"/>
        <v>367</v>
      </c>
      <c r="AD1444" s="45">
        <f t="shared" si="210"/>
        <v>0.93679475149841429</v>
      </c>
      <c r="AE1444" s="45">
        <f t="shared" si="211"/>
        <v>0.91618540029828199</v>
      </c>
      <c r="AF1444" s="44">
        <f t="shared" si="214"/>
        <v>345</v>
      </c>
      <c r="AG1444" s="45">
        <f t="shared" si="212"/>
        <v>0.91740796271891933</v>
      </c>
      <c r="AH1444">
        <f t="shared" si="213"/>
        <v>2.1550754299500745E-2</v>
      </c>
      <c r="AI1444" s="40">
        <f ca="1"/>
        <v>2.1821824375809484E-2</v>
      </c>
      <c r="AJ1444" s="229">
        <v>-2E-3</v>
      </c>
      <c r="AK1444" s="230">
        <v>1.9550754299500747E-2</v>
      </c>
      <c r="AL1444" s="231">
        <v>0.92477666191777896</v>
      </c>
    </row>
    <row r="1445" spans="24:38">
      <c r="X1445" s="46">
        <v>1441</v>
      </c>
      <c r="Y1445" s="1">
        <f t="shared" si="207"/>
        <v>47063</v>
      </c>
      <c r="Z1445" s="44">
        <f t="shared" si="208"/>
        <v>0</v>
      </c>
      <c r="AA1445" s="1" cm="1">
        <f t="array" ref="AA1445">IF(Z1445&gt;0,INDEX($M$40:$M$61,Z1445,1),AA1444)</f>
        <v>46717</v>
      </c>
      <c r="AB1445" s="1" cm="1">
        <f t="array" ref="AB1445">IF(Z1445&gt;0,INDEX($M$40:$M$61,Z1445+1,1),AB1444)</f>
        <v>47084</v>
      </c>
      <c r="AC1445" s="44">
        <f t="shared" si="209"/>
        <v>367</v>
      </c>
      <c r="AD1445" s="45">
        <f t="shared" si="210"/>
        <v>0.93679475149841429</v>
      </c>
      <c r="AE1445" s="45">
        <f t="shared" si="211"/>
        <v>0.91618540029828199</v>
      </c>
      <c r="AF1445" s="44">
        <f t="shared" si="214"/>
        <v>346</v>
      </c>
      <c r="AG1445" s="45">
        <f t="shared" si="212"/>
        <v>0.91735235632444578</v>
      </c>
      <c r="AH1445">
        <f t="shared" si="213"/>
        <v>2.155094195302279E-2</v>
      </c>
      <c r="AI1445" s="40">
        <f ca="1"/>
        <v>2.1821824375809484E-2</v>
      </c>
      <c r="AJ1445" s="229">
        <v>-2E-3</v>
      </c>
      <c r="AK1445" s="230">
        <v>1.9550941953022788E-2</v>
      </c>
      <c r="AL1445" s="231">
        <v>0.92472574623897685</v>
      </c>
    </row>
    <row r="1446" spans="24:38">
      <c r="X1446" s="46">
        <v>1442</v>
      </c>
      <c r="Y1446" s="1">
        <f t="shared" si="207"/>
        <v>47064</v>
      </c>
      <c r="Z1446" s="44">
        <f t="shared" si="208"/>
        <v>0</v>
      </c>
      <c r="AA1446" s="1" cm="1">
        <f t="array" ref="AA1446">IF(Z1446&gt;0,INDEX($M$40:$M$61,Z1446,1),AA1445)</f>
        <v>46717</v>
      </c>
      <c r="AB1446" s="1" cm="1">
        <f t="array" ref="AB1446">IF(Z1446&gt;0,INDEX($M$40:$M$61,Z1446+1,1),AB1445)</f>
        <v>47084</v>
      </c>
      <c r="AC1446" s="44">
        <f t="shared" si="209"/>
        <v>367</v>
      </c>
      <c r="AD1446" s="45">
        <f t="shared" si="210"/>
        <v>0.93679475149841429</v>
      </c>
      <c r="AE1446" s="45">
        <f t="shared" si="211"/>
        <v>0.91618540029828199</v>
      </c>
      <c r="AF1446" s="44">
        <f t="shared" si="214"/>
        <v>347</v>
      </c>
      <c r="AG1446" s="45">
        <f t="shared" si="212"/>
        <v>0.91729675330041516</v>
      </c>
      <c r="AH1446">
        <f t="shared" si="213"/>
        <v>2.1551129346276406E-2</v>
      </c>
      <c r="AI1446" s="40">
        <f ca="1"/>
        <v>2.1821824375809484E-2</v>
      </c>
      <c r="AJ1446" s="229">
        <v>-2E-3</v>
      </c>
      <c r="AK1446" s="230">
        <v>1.9551129346276404E-2</v>
      </c>
      <c r="AL1446" s="231">
        <v>0.92467483336345313</v>
      </c>
    </row>
    <row r="1447" spans="24:38">
      <c r="X1447" s="46">
        <v>1443</v>
      </c>
      <c r="Y1447" s="1">
        <f t="shared" si="207"/>
        <v>47065</v>
      </c>
      <c r="Z1447" s="44">
        <f t="shared" si="208"/>
        <v>0</v>
      </c>
      <c r="AA1447" s="1" cm="1">
        <f t="array" ref="AA1447">IF(Z1447&gt;0,INDEX($M$40:$M$61,Z1447,1),AA1446)</f>
        <v>46717</v>
      </c>
      <c r="AB1447" s="1" cm="1">
        <f t="array" ref="AB1447">IF(Z1447&gt;0,INDEX($M$40:$M$61,Z1447+1,1),AB1446)</f>
        <v>47084</v>
      </c>
      <c r="AC1447" s="44">
        <f t="shared" si="209"/>
        <v>367</v>
      </c>
      <c r="AD1447" s="45">
        <f t="shared" si="210"/>
        <v>0.93679475149841429</v>
      </c>
      <c r="AE1447" s="45">
        <f t="shared" si="211"/>
        <v>0.91618540029828199</v>
      </c>
      <c r="AF1447" s="44">
        <f t="shared" si="214"/>
        <v>348</v>
      </c>
      <c r="AG1447" s="45">
        <f t="shared" si="212"/>
        <v>0.91724115364662295</v>
      </c>
      <c r="AH1447">
        <f t="shared" si="213"/>
        <v>2.1551316479802747E-2</v>
      </c>
      <c r="AI1447" s="40">
        <f ca="1"/>
        <v>2.182182437588942E-2</v>
      </c>
      <c r="AJ1447" s="229">
        <v>-2E-3</v>
      </c>
      <c r="AK1447" s="230">
        <v>1.9551316479802745E-2</v>
      </c>
      <c r="AL1447" s="231">
        <v>0.92462392329105325</v>
      </c>
    </row>
    <row r="1448" spans="24:38">
      <c r="X1448" s="46">
        <v>1444</v>
      </c>
      <c r="Y1448" s="1">
        <f t="shared" si="207"/>
        <v>47066</v>
      </c>
      <c r="Z1448" s="44">
        <f t="shared" si="208"/>
        <v>0</v>
      </c>
      <c r="AA1448" s="1" cm="1">
        <f t="array" ref="AA1448">IF(Z1448&gt;0,INDEX($M$40:$M$61,Z1448,1),AA1447)</f>
        <v>46717</v>
      </c>
      <c r="AB1448" s="1" cm="1">
        <f t="array" ref="AB1448">IF(Z1448&gt;0,INDEX($M$40:$M$61,Z1448+1,1),AB1447)</f>
        <v>47084</v>
      </c>
      <c r="AC1448" s="44">
        <f t="shared" si="209"/>
        <v>367</v>
      </c>
      <c r="AD1448" s="45">
        <f t="shared" si="210"/>
        <v>0.93679475149841429</v>
      </c>
      <c r="AE1448" s="45">
        <f t="shared" si="211"/>
        <v>0.91618540029828199</v>
      </c>
      <c r="AF1448" s="44">
        <f t="shared" si="214"/>
        <v>349</v>
      </c>
      <c r="AG1448" s="45">
        <f t="shared" si="212"/>
        <v>0.91718555736286522</v>
      </c>
      <c r="AH1448">
        <f t="shared" si="213"/>
        <v>2.1551503354141324E-2</v>
      </c>
      <c r="AI1448" s="40">
        <f ca="1"/>
        <v>2.1821824375809484E-2</v>
      </c>
      <c r="AJ1448" s="229">
        <v>-2E-3</v>
      </c>
      <c r="AK1448" s="230">
        <v>1.9551503354141325E-2</v>
      </c>
      <c r="AL1448" s="231">
        <v>0.92457301602162323</v>
      </c>
    </row>
    <row r="1449" spans="24:38">
      <c r="X1449" s="46">
        <v>1445</v>
      </c>
      <c r="Y1449" s="1">
        <f t="shared" si="207"/>
        <v>47067</v>
      </c>
      <c r="Z1449" s="44">
        <f t="shared" si="208"/>
        <v>0</v>
      </c>
      <c r="AA1449" s="1" cm="1">
        <f t="array" ref="AA1449">IF(Z1449&gt;0,INDEX($M$40:$M$61,Z1449,1),AA1448)</f>
        <v>46717</v>
      </c>
      <c r="AB1449" s="1" cm="1">
        <f t="array" ref="AB1449">IF(Z1449&gt;0,INDEX($M$40:$M$61,Z1449+1,1),AB1448)</f>
        <v>47084</v>
      </c>
      <c r="AC1449" s="44">
        <f t="shared" si="209"/>
        <v>367</v>
      </c>
      <c r="AD1449" s="45">
        <f t="shared" si="210"/>
        <v>0.93679475149841429</v>
      </c>
      <c r="AE1449" s="45">
        <f t="shared" si="211"/>
        <v>0.91618540029828199</v>
      </c>
      <c r="AF1449" s="44">
        <f t="shared" si="214"/>
        <v>350</v>
      </c>
      <c r="AG1449" s="45">
        <f t="shared" si="212"/>
        <v>0.91712996444893735</v>
      </c>
      <c r="AH1449">
        <f t="shared" si="213"/>
        <v>2.155168996983034E-2</v>
      </c>
      <c r="AI1449" s="40">
        <f ca="1"/>
        <v>2.1821824375809484E-2</v>
      </c>
      <c r="AJ1449" s="229">
        <v>-2E-3</v>
      </c>
      <c r="AK1449" s="230">
        <v>1.9551689969830338E-2</v>
      </c>
      <c r="AL1449" s="231">
        <v>0.9245221115550083</v>
      </c>
    </row>
    <row r="1450" spans="24:38">
      <c r="X1450" s="46">
        <v>1446</v>
      </c>
      <c r="Y1450" s="1">
        <f t="shared" si="207"/>
        <v>47068</v>
      </c>
      <c r="Z1450" s="44">
        <f t="shared" si="208"/>
        <v>0</v>
      </c>
      <c r="AA1450" s="1" cm="1">
        <f t="array" ref="AA1450">IF(Z1450&gt;0,INDEX($M$40:$M$61,Z1450,1),AA1449)</f>
        <v>46717</v>
      </c>
      <c r="AB1450" s="1" cm="1">
        <f t="array" ref="AB1450">IF(Z1450&gt;0,INDEX($M$40:$M$61,Z1450+1,1),AB1449)</f>
        <v>47084</v>
      </c>
      <c r="AC1450" s="44">
        <f t="shared" si="209"/>
        <v>367</v>
      </c>
      <c r="AD1450" s="45">
        <f t="shared" si="210"/>
        <v>0.93679475149841429</v>
      </c>
      <c r="AE1450" s="45">
        <f t="shared" si="211"/>
        <v>0.91618540029828199</v>
      </c>
      <c r="AF1450" s="44">
        <f t="shared" si="214"/>
        <v>351</v>
      </c>
      <c r="AG1450" s="45">
        <f t="shared" si="212"/>
        <v>0.91707437490463528</v>
      </c>
      <c r="AH1450">
        <f t="shared" si="213"/>
        <v>2.155187632740636E-2</v>
      </c>
      <c r="AI1450" s="40">
        <f ca="1"/>
        <v>2.1821824375809484E-2</v>
      </c>
      <c r="AJ1450" s="229">
        <v>-2E-3</v>
      </c>
      <c r="AK1450" s="230">
        <v>1.9551876327406362E-2</v>
      </c>
      <c r="AL1450" s="231">
        <v>0.92447120989105436</v>
      </c>
    </row>
    <row r="1451" spans="24:38">
      <c r="X1451" s="46">
        <v>1447</v>
      </c>
      <c r="Y1451" s="1">
        <f t="shared" si="207"/>
        <v>47069</v>
      </c>
      <c r="Z1451" s="44">
        <f t="shared" si="208"/>
        <v>0</v>
      </c>
      <c r="AA1451" s="1" cm="1">
        <f t="array" ref="AA1451">IF(Z1451&gt;0,INDEX($M$40:$M$61,Z1451,1),AA1450)</f>
        <v>46717</v>
      </c>
      <c r="AB1451" s="1" cm="1">
        <f t="array" ref="AB1451">IF(Z1451&gt;0,INDEX($M$40:$M$61,Z1451+1,1),AB1450)</f>
        <v>47084</v>
      </c>
      <c r="AC1451" s="44">
        <f t="shared" si="209"/>
        <v>367</v>
      </c>
      <c r="AD1451" s="45">
        <f t="shared" si="210"/>
        <v>0.93679475149841429</v>
      </c>
      <c r="AE1451" s="45">
        <f t="shared" si="211"/>
        <v>0.91618540029828199</v>
      </c>
      <c r="AF1451" s="44">
        <f t="shared" si="214"/>
        <v>352</v>
      </c>
      <c r="AG1451" s="45">
        <f t="shared" si="212"/>
        <v>0.91701878872975473</v>
      </c>
      <c r="AH1451">
        <f t="shared" si="213"/>
        <v>2.1552062427404525E-2</v>
      </c>
      <c r="AI1451" s="40">
        <f ca="1"/>
        <v>2.1821824375809484E-2</v>
      </c>
      <c r="AJ1451" s="229">
        <v>-2E-3</v>
      </c>
      <c r="AK1451" s="230">
        <v>1.9552062427404523E-2</v>
      </c>
      <c r="AL1451" s="231">
        <v>0.9244203110296072</v>
      </c>
    </row>
    <row r="1452" spans="24:38">
      <c r="X1452" s="46">
        <v>1448</v>
      </c>
      <c r="Y1452" s="1">
        <f t="shared" si="207"/>
        <v>47070</v>
      </c>
      <c r="Z1452" s="44">
        <f t="shared" si="208"/>
        <v>0</v>
      </c>
      <c r="AA1452" s="1" cm="1">
        <f t="array" ref="AA1452">IF(Z1452&gt;0,INDEX($M$40:$M$61,Z1452,1),AA1451)</f>
        <v>46717</v>
      </c>
      <c r="AB1452" s="1" cm="1">
        <f t="array" ref="AB1452">IF(Z1452&gt;0,INDEX($M$40:$M$61,Z1452+1,1),AB1451)</f>
        <v>47084</v>
      </c>
      <c r="AC1452" s="44">
        <f t="shared" si="209"/>
        <v>367</v>
      </c>
      <c r="AD1452" s="45">
        <f t="shared" si="210"/>
        <v>0.93679475149841429</v>
      </c>
      <c r="AE1452" s="45">
        <f t="shared" si="211"/>
        <v>0.91618540029828199</v>
      </c>
      <c r="AF1452" s="44">
        <f t="shared" si="214"/>
        <v>353</v>
      </c>
      <c r="AG1452" s="45">
        <f t="shared" si="212"/>
        <v>0.91696320592409142</v>
      </c>
      <c r="AH1452">
        <f t="shared" si="213"/>
        <v>2.1552248270358506E-2</v>
      </c>
      <c r="AI1452" s="40">
        <f ca="1"/>
        <v>2.182182437588942E-2</v>
      </c>
      <c r="AJ1452" s="229">
        <v>-2E-3</v>
      </c>
      <c r="AK1452" s="230">
        <v>1.9552248270358508E-2</v>
      </c>
      <c r="AL1452" s="231">
        <v>0.92436941497051228</v>
      </c>
    </row>
    <row r="1453" spans="24:38">
      <c r="X1453" s="46">
        <v>1449</v>
      </c>
      <c r="Y1453" s="1">
        <f t="shared" si="207"/>
        <v>47071</v>
      </c>
      <c r="Z1453" s="44">
        <f t="shared" si="208"/>
        <v>0</v>
      </c>
      <c r="AA1453" s="1" cm="1">
        <f t="array" ref="AA1453">IF(Z1453&gt;0,INDEX($M$40:$M$61,Z1453,1),AA1452)</f>
        <v>46717</v>
      </c>
      <c r="AB1453" s="1" cm="1">
        <f t="array" ref="AB1453">IF(Z1453&gt;0,INDEX($M$40:$M$61,Z1453+1,1),AB1452)</f>
        <v>47084</v>
      </c>
      <c r="AC1453" s="44">
        <f t="shared" si="209"/>
        <v>367</v>
      </c>
      <c r="AD1453" s="45">
        <f t="shared" si="210"/>
        <v>0.93679475149841429</v>
      </c>
      <c r="AE1453" s="45">
        <f t="shared" si="211"/>
        <v>0.91618540029828199</v>
      </c>
      <c r="AF1453" s="44">
        <f t="shared" si="214"/>
        <v>354</v>
      </c>
      <c r="AG1453" s="45">
        <f t="shared" si="212"/>
        <v>0.91690762648744129</v>
      </c>
      <c r="AH1453">
        <f t="shared" si="213"/>
        <v>2.1552433856800449E-2</v>
      </c>
      <c r="AI1453" s="40">
        <f ca="1"/>
        <v>2.1821824375809484E-2</v>
      </c>
      <c r="AJ1453" s="229">
        <v>-2E-3</v>
      </c>
      <c r="AK1453" s="230">
        <v>1.9552433856800451E-2</v>
      </c>
      <c r="AL1453" s="231">
        <v>0.92431852171361562</v>
      </c>
    </row>
    <row r="1454" spans="24:38">
      <c r="X1454" s="46">
        <v>1450</v>
      </c>
      <c r="Y1454" s="1">
        <f t="shared" si="207"/>
        <v>47072</v>
      </c>
      <c r="Z1454" s="44">
        <f t="shared" si="208"/>
        <v>0</v>
      </c>
      <c r="AA1454" s="1" cm="1">
        <f t="array" ref="AA1454">IF(Z1454&gt;0,INDEX($M$40:$M$61,Z1454,1),AA1453)</f>
        <v>46717</v>
      </c>
      <c r="AB1454" s="1" cm="1">
        <f t="array" ref="AB1454">IF(Z1454&gt;0,INDEX($M$40:$M$61,Z1454+1,1),AB1453)</f>
        <v>47084</v>
      </c>
      <c r="AC1454" s="44">
        <f t="shared" si="209"/>
        <v>367</v>
      </c>
      <c r="AD1454" s="45">
        <f t="shared" si="210"/>
        <v>0.93679475149841429</v>
      </c>
      <c r="AE1454" s="45">
        <f t="shared" si="211"/>
        <v>0.91618540029828199</v>
      </c>
      <c r="AF1454" s="44">
        <f t="shared" si="214"/>
        <v>355</v>
      </c>
      <c r="AG1454" s="45">
        <f t="shared" si="212"/>
        <v>0.91685205041959994</v>
      </c>
      <c r="AH1454">
        <f t="shared" si="213"/>
        <v>2.1552619187261111E-2</v>
      </c>
      <c r="AI1454" s="40">
        <f ca="1"/>
        <v>2.1821824375809484E-2</v>
      </c>
      <c r="AJ1454" s="229">
        <v>-2E-3</v>
      </c>
      <c r="AK1454" s="230">
        <v>1.955261918726111E-2</v>
      </c>
      <c r="AL1454" s="231">
        <v>0.92426763125876266</v>
      </c>
    </row>
    <row r="1455" spans="24:38">
      <c r="X1455" s="46">
        <v>1451</v>
      </c>
      <c r="Y1455" s="1">
        <f t="shared" si="207"/>
        <v>47073</v>
      </c>
      <c r="Z1455" s="44">
        <f t="shared" si="208"/>
        <v>0</v>
      </c>
      <c r="AA1455" s="1" cm="1">
        <f t="array" ref="AA1455">IF(Z1455&gt;0,INDEX($M$40:$M$61,Z1455,1),AA1454)</f>
        <v>46717</v>
      </c>
      <c r="AB1455" s="1" cm="1">
        <f t="array" ref="AB1455">IF(Z1455&gt;0,INDEX($M$40:$M$61,Z1455+1,1),AB1454)</f>
        <v>47084</v>
      </c>
      <c r="AC1455" s="44">
        <f t="shared" si="209"/>
        <v>367</v>
      </c>
      <c r="AD1455" s="45">
        <f t="shared" si="210"/>
        <v>0.93679475149841429</v>
      </c>
      <c r="AE1455" s="45">
        <f t="shared" si="211"/>
        <v>0.91618540029828199</v>
      </c>
      <c r="AF1455" s="44">
        <f t="shared" si="214"/>
        <v>356</v>
      </c>
      <c r="AG1455" s="45">
        <f t="shared" si="212"/>
        <v>0.91679647772036321</v>
      </c>
      <c r="AH1455">
        <f t="shared" si="213"/>
        <v>2.1552804262269742E-2</v>
      </c>
      <c r="AI1455" s="40">
        <f ca="1"/>
        <v>2.182182437588942E-2</v>
      </c>
      <c r="AJ1455" s="229">
        <v>-2E-3</v>
      </c>
      <c r="AK1455" s="230">
        <v>1.9552804262269741E-2</v>
      </c>
      <c r="AL1455" s="231">
        <v>0.9242167436057992</v>
      </c>
    </row>
    <row r="1456" spans="24:38">
      <c r="X1456" s="46">
        <v>1452</v>
      </c>
      <c r="Y1456" s="1">
        <f t="shared" si="207"/>
        <v>47074</v>
      </c>
      <c r="Z1456" s="44">
        <f t="shared" si="208"/>
        <v>0</v>
      </c>
      <c r="AA1456" s="1" cm="1">
        <f t="array" ref="AA1456">IF(Z1456&gt;0,INDEX($M$40:$M$61,Z1456,1),AA1455)</f>
        <v>46717</v>
      </c>
      <c r="AB1456" s="1" cm="1">
        <f t="array" ref="AB1456">IF(Z1456&gt;0,INDEX($M$40:$M$61,Z1456+1,1),AB1455)</f>
        <v>47084</v>
      </c>
      <c r="AC1456" s="44">
        <f t="shared" si="209"/>
        <v>367</v>
      </c>
      <c r="AD1456" s="45">
        <f t="shared" si="210"/>
        <v>0.93679475149841429</v>
      </c>
      <c r="AE1456" s="45">
        <f t="shared" si="211"/>
        <v>0.91618540029828199</v>
      </c>
      <c r="AF1456" s="44">
        <f t="shared" si="214"/>
        <v>357</v>
      </c>
      <c r="AG1456" s="45">
        <f t="shared" si="212"/>
        <v>0.91674090838952704</v>
      </c>
      <c r="AH1456">
        <f t="shared" si="213"/>
        <v>2.1552989082354097E-2</v>
      </c>
      <c r="AI1456" s="40">
        <f ca="1"/>
        <v>2.1821824375809484E-2</v>
      </c>
      <c r="AJ1456" s="229">
        <v>-2E-3</v>
      </c>
      <c r="AK1456" s="230">
        <v>1.9552989082354096E-2</v>
      </c>
      <c r="AL1456" s="231">
        <v>0.92416585875457102</v>
      </c>
    </row>
    <row r="1457" spans="24:38">
      <c r="X1457" s="46">
        <v>1453</v>
      </c>
      <c r="Y1457" s="1">
        <f t="shared" si="207"/>
        <v>47075</v>
      </c>
      <c r="Z1457" s="44">
        <f t="shared" si="208"/>
        <v>0</v>
      </c>
      <c r="AA1457" s="1" cm="1">
        <f t="array" ref="AA1457">IF(Z1457&gt;0,INDEX($M$40:$M$61,Z1457,1),AA1456)</f>
        <v>46717</v>
      </c>
      <c r="AB1457" s="1" cm="1">
        <f t="array" ref="AB1457">IF(Z1457&gt;0,INDEX($M$40:$M$61,Z1457+1,1),AB1456)</f>
        <v>47084</v>
      </c>
      <c r="AC1457" s="44">
        <f t="shared" si="209"/>
        <v>367</v>
      </c>
      <c r="AD1457" s="45">
        <f t="shared" si="210"/>
        <v>0.93679475149841429</v>
      </c>
      <c r="AE1457" s="45">
        <f t="shared" si="211"/>
        <v>0.91618540029828199</v>
      </c>
      <c r="AF1457" s="44">
        <f t="shared" si="214"/>
        <v>358</v>
      </c>
      <c r="AG1457" s="45">
        <f t="shared" si="212"/>
        <v>0.91668534242688726</v>
      </c>
      <c r="AH1457">
        <f t="shared" si="213"/>
        <v>2.1553173648040526E-2</v>
      </c>
      <c r="AI1457" s="40">
        <f ca="1"/>
        <v>2.1821824375809484E-2</v>
      </c>
      <c r="AJ1457" s="229">
        <v>-2E-3</v>
      </c>
      <c r="AK1457" s="230">
        <v>1.9553173648040524E-2</v>
      </c>
      <c r="AL1457" s="231">
        <v>0.92411497670492404</v>
      </c>
    </row>
    <row r="1458" spans="24:38">
      <c r="X1458" s="46">
        <v>1454</v>
      </c>
      <c r="Y1458" s="1">
        <f t="shared" si="207"/>
        <v>47076</v>
      </c>
      <c r="Z1458" s="44">
        <f t="shared" si="208"/>
        <v>0</v>
      </c>
      <c r="AA1458" s="1" cm="1">
        <f t="array" ref="AA1458">IF(Z1458&gt;0,INDEX($M$40:$M$61,Z1458,1),AA1457)</f>
        <v>46717</v>
      </c>
      <c r="AB1458" s="1" cm="1">
        <f t="array" ref="AB1458">IF(Z1458&gt;0,INDEX($M$40:$M$61,Z1458+1,1),AB1457)</f>
        <v>47084</v>
      </c>
      <c r="AC1458" s="44">
        <f t="shared" si="209"/>
        <v>367</v>
      </c>
      <c r="AD1458" s="45">
        <f t="shared" si="210"/>
        <v>0.93679475149841429</v>
      </c>
      <c r="AE1458" s="45">
        <f t="shared" si="211"/>
        <v>0.91618540029828199</v>
      </c>
      <c r="AF1458" s="44">
        <f t="shared" si="214"/>
        <v>359</v>
      </c>
      <c r="AG1458" s="45">
        <f t="shared" si="212"/>
        <v>0.91662977983223959</v>
      </c>
      <c r="AH1458">
        <f t="shared" si="213"/>
        <v>2.1553357959853948E-2</v>
      </c>
      <c r="AI1458" s="40">
        <f ca="1"/>
        <v>2.1821824375809484E-2</v>
      </c>
      <c r="AJ1458" s="229">
        <v>-2E-3</v>
      </c>
      <c r="AK1458" s="230">
        <v>1.9553357959853947E-2</v>
      </c>
      <c r="AL1458" s="231">
        <v>0.9240640974567037</v>
      </c>
    </row>
    <row r="1459" spans="24:38">
      <c r="X1459" s="46">
        <v>1455</v>
      </c>
      <c r="Y1459" s="1">
        <f t="shared" si="207"/>
        <v>47077</v>
      </c>
      <c r="Z1459" s="44">
        <f t="shared" si="208"/>
        <v>0</v>
      </c>
      <c r="AA1459" s="1" cm="1">
        <f t="array" ref="AA1459">IF(Z1459&gt;0,INDEX($M$40:$M$61,Z1459,1),AA1458)</f>
        <v>46717</v>
      </c>
      <c r="AB1459" s="1" cm="1">
        <f t="array" ref="AB1459">IF(Z1459&gt;0,INDEX($M$40:$M$61,Z1459+1,1),AB1458)</f>
        <v>47084</v>
      </c>
      <c r="AC1459" s="44">
        <f t="shared" si="209"/>
        <v>367</v>
      </c>
      <c r="AD1459" s="45">
        <f t="shared" si="210"/>
        <v>0.93679475149841429</v>
      </c>
      <c r="AE1459" s="45">
        <f t="shared" si="211"/>
        <v>0.91618540029828199</v>
      </c>
      <c r="AF1459" s="44">
        <f t="shared" si="214"/>
        <v>360</v>
      </c>
      <c r="AG1459" s="45">
        <f t="shared" si="212"/>
        <v>0.91657422060537996</v>
      </c>
      <c r="AH1459">
        <f t="shared" si="213"/>
        <v>2.1553542018317797E-2</v>
      </c>
      <c r="AI1459" s="40">
        <f ca="1"/>
        <v>2.1821824375809484E-2</v>
      </c>
      <c r="AJ1459" s="229">
        <v>-2E-3</v>
      </c>
      <c r="AK1459" s="230">
        <v>1.9553542018317799E-2</v>
      </c>
      <c r="AL1459" s="231">
        <v>0.9240132210097558</v>
      </c>
    </row>
    <row r="1460" spans="24:38">
      <c r="X1460" s="46">
        <v>1456</v>
      </c>
      <c r="Y1460" s="1">
        <f t="shared" si="207"/>
        <v>47078</v>
      </c>
      <c r="Z1460" s="44">
        <f t="shared" si="208"/>
        <v>0</v>
      </c>
      <c r="AA1460" s="1" cm="1">
        <f t="array" ref="AA1460">IF(Z1460&gt;0,INDEX($M$40:$M$61,Z1460,1),AA1459)</f>
        <v>46717</v>
      </c>
      <c r="AB1460" s="1" cm="1">
        <f t="array" ref="AB1460">IF(Z1460&gt;0,INDEX($M$40:$M$61,Z1460+1,1),AB1459)</f>
        <v>47084</v>
      </c>
      <c r="AC1460" s="44">
        <f t="shared" si="209"/>
        <v>367</v>
      </c>
      <c r="AD1460" s="45">
        <f t="shared" si="210"/>
        <v>0.93679475149841429</v>
      </c>
      <c r="AE1460" s="45">
        <f t="shared" si="211"/>
        <v>0.91618540029828199</v>
      </c>
      <c r="AF1460" s="44">
        <f t="shared" si="214"/>
        <v>361</v>
      </c>
      <c r="AG1460" s="45">
        <f t="shared" si="212"/>
        <v>0.91651866474610422</v>
      </c>
      <c r="AH1460">
        <f t="shared" si="213"/>
        <v>2.1553725823954092E-2</v>
      </c>
      <c r="AI1460" s="40">
        <f ca="1"/>
        <v>2.1821824375809484E-2</v>
      </c>
      <c r="AJ1460" s="229">
        <v>-2E-3</v>
      </c>
      <c r="AK1460" s="230">
        <v>1.9553725823954093E-2</v>
      </c>
      <c r="AL1460" s="231">
        <v>0.92396234736392635</v>
      </c>
    </row>
    <row r="1461" spans="24:38">
      <c r="X1461" s="46">
        <v>1457</v>
      </c>
      <c r="Y1461" s="1">
        <f t="shared" si="207"/>
        <v>47079</v>
      </c>
      <c r="Z1461" s="44">
        <f t="shared" si="208"/>
        <v>0</v>
      </c>
      <c r="AA1461" s="1" cm="1">
        <f t="array" ref="AA1461">IF(Z1461&gt;0,INDEX($M$40:$M$61,Z1461,1),AA1460)</f>
        <v>46717</v>
      </c>
      <c r="AB1461" s="1" cm="1">
        <f t="array" ref="AB1461">IF(Z1461&gt;0,INDEX($M$40:$M$61,Z1461+1,1),AB1460)</f>
        <v>47084</v>
      </c>
      <c r="AC1461" s="44">
        <f t="shared" si="209"/>
        <v>367</v>
      </c>
      <c r="AD1461" s="45">
        <f t="shared" si="210"/>
        <v>0.93679475149841429</v>
      </c>
      <c r="AE1461" s="45">
        <f t="shared" si="211"/>
        <v>0.91618540029828199</v>
      </c>
      <c r="AF1461" s="44">
        <f t="shared" si="214"/>
        <v>362</v>
      </c>
      <c r="AG1461" s="45">
        <f t="shared" si="212"/>
        <v>0.91646311225420829</v>
      </c>
      <c r="AH1461">
        <f t="shared" si="213"/>
        <v>2.1553909377283392E-2</v>
      </c>
      <c r="AI1461" s="40">
        <f ca="1"/>
        <v>2.1821824375809484E-2</v>
      </c>
      <c r="AJ1461" s="229">
        <v>-2E-3</v>
      </c>
      <c r="AK1461" s="230">
        <v>1.9553909377283393E-2</v>
      </c>
      <c r="AL1461" s="231">
        <v>0.92391147651906091</v>
      </c>
    </row>
    <row r="1462" spans="24:38">
      <c r="X1462" s="46">
        <v>1458</v>
      </c>
      <c r="Y1462" s="1">
        <f t="shared" si="207"/>
        <v>47080</v>
      </c>
      <c r="Z1462" s="44">
        <f t="shared" si="208"/>
        <v>0</v>
      </c>
      <c r="AA1462" s="1" cm="1">
        <f t="array" ref="AA1462">IF(Z1462&gt;0,INDEX($M$40:$M$61,Z1462,1),AA1461)</f>
        <v>46717</v>
      </c>
      <c r="AB1462" s="1" cm="1">
        <f t="array" ref="AB1462">IF(Z1462&gt;0,INDEX($M$40:$M$61,Z1462+1,1),AB1461)</f>
        <v>47084</v>
      </c>
      <c r="AC1462" s="44">
        <f t="shared" si="209"/>
        <v>367</v>
      </c>
      <c r="AD1462" s="45">
        <f t="shared" si="210"/>
        <v>0.93679475149841429</v>
      </c>
      <c r="AE1462" s="45">
        <f t="shared" si="211"/>
        <v>0.91618540029828199</v>
      </c>
      <c r="AF1462" s="44">
        <f t="shared" si="214"/>
        <v>363</v>
      </c>
      <c r="AG1462" s="45">
        <f t="shared" si="212"/>
        <v>0.91640756312948801</v>
      </c>
      <c r="AH1462">
        <f t="shared" si="213"/>
        <v>2.1554092678824872E-2</v>
      </c>
      <c r="AI1462" s="40">
        <f ca="1"/>
        <v>2.1821824375809484E-2</v>
      </c>
      <c r="AJ1462" s="229">
        <v>-2E-3</v>
      </c>
      <c r="AK1462" s="230">
        <v>1.9554092678824873E-2</v>
      </c>
      <c r="AL1462" s="231">
        <v>0.92386060847500528</v>
      </c>
    </row>
    <row r="1463" spans="24:38">
      <c r="X1463" s="46">
        <v>1459</v>
      </c>
      <c r="Y1463" s="1">
        <f t="shared" si="207"/>
        <v>47081</v>
      </c>
      <c r="Z1463" s="44">
        <f t="shared" si="208"/>
        <v>0</v>
      </c>
      <c r="AA1463" s="1" cm="1">
        <f t="array" ref="AA1463">IF(Z1463&gt;0,INDEX($M$40:$M$61,Z1463,1),AA1462)</f>
        <v>46717</v>
      </c>
      <c r="AB1463" s="1" cm="1">
        <f t="array" ref="AB1463">IF(Z1463&gt;0,INDEX($M$40:$M$61,Z1463+1,1),AB1462)</f>
        <v>47084</v>
      </c>
      <c r="AC1463" s="44">
        <f t="shared" si="209"/>
        <v>367</v>
      </c>
      <c r="AD1463" s="45">
        <f t="shared" si="210"/>
        <v>0.93679475149841429</v>
      </c>
      <c r="AE1463" s="45">
        <f t="shared" si="211"/>
        <v>0.91618540029828199</v>
      </c>
      <c r="AF1463" s="44">
        <f t="shared" si="214"/>
        <v>364</v>
      </c>
      <c r="AG1463" s="45">
        <f t="shared" si="212"/>
        <v>0.91635201737173932</v>
      </c>
      <c r="AH1463">
        <f t="shared" si="213"/>
        <v>2.1554275729096243E-2</v>
      </c>
      <c r="AI1463" s="40">
        <f ca="1"/>
        <v>2.1821824375809484E-2</v>
      </c>
      <c r="AJ1463" s="229">
        <v>-2E-3</v>
      </c>
      <c r="AK1463" s="230">
        <v>1.9554275729096245E-2</v>
      </c>
      <c r="AL1463" s="231">
        <v>0.92380974323160547</v>
      </c>
    </row>
    <row r="1464" spans="24:38">
      <c r="X1464" s="46">
        <v>1460</v>
      </c>
      <c r="Y1464" s="1">
        <f t="shared" si="207"/>
        <v>47082</v>
      </c>
      <c r="Z1464" s="44">
        <f t="shared" si="208"/>
        <v>0</v>
      </c>
      <c r="AA1464" s="1" cm="1">
        <f t="array" ref="AA1464">IF(Z1464&gt;0,INDEX($M$40:$M$61,Z1464,1),AA1463)</f>
        <v>46717</v>
      </c>
      <c r="AB1464" s="1" cm="1">
        <f t="array" ref="AB1464">IF(Z1464&gt;0,INDEX($M$40:$M$61,Z1464+1,1),AB1463)</f>
        <v>47084</v>
      </c>
      <c r="AC1464" s="44">
        <f t="shared" si="209"/>
        <v>367</v>
      </c>
      <c r="AD1464" s="45">
        <f t="shared" si="210"/>
        <v>0.93679475149841429</v>
      </c>
      <c r="AE1464" s="45">
        <f t="shared" si="211"/>
        <v>0.91618540029828199</v>
      </c>
      <c r="AF1464" s="44">
        <f t="shared" si="214"/>
        <v>365</v>
      </c>
      <c r="AG1464" s="45">
        <f t="shared" si="212"/>
        <v>0.91629647498075817</v>
      </c>
      <c r="AH1464">
        <f t="shared" si="213"/>
        <v>2.1554458528613808E-2</v>
      </c>
      <c r="AI1464" s="40">
        <f ca="1"/>
        <v>2.1821824375809484E-2</v>
      </c>
      <c r="AJ1464" s="229">
        <v>-2E-3</v>
      </c>
      <c r="AK1464" s="230">
        <v>1.9554458528613809E-2</v>
      </c>
      <c r="AL1464" s="231">
        <v>0.92375888078870705</v>
      </c>
    </row>
    <row r="1465" spans="24:38">
      <c r="X1465" s="46">
        <v>1461</v>
      </c>
      <c r="Y1465" s="1">
        <f t="shared" si="207"/>
        <v>47083</v>
      </c>
      <c r="Z1465" s="44">
        <f t="shared" si="208"/>
        <v>0</v>
      </c>
      <c r="AA1465" s="1" cm="1">
        <f t="array" ref="AA1465">IF(Z1465&gt;0,INDEX($M$40:$M$61,Z1465,1),AA1464)</f>
        <v>46717</v>
      </c>
      <c r="AB1465" s="1" cm="1">
        <f t="array" ref="AB1465">IF(Z1465&gt;0,INDEX($M$40:$M$61,Z1465+1,1),AB1464)</f>
        <v>47084</v>
      </c>
      <c r="AC1465" s="44">
        <f t="shared" si="209"/>
        <v>367</v>
      </c>
      <c r="AD1465" s="45">
        <f t="shared" si="210"/>
        <v>0.93679475149841429</v>
      </c>
      <c r="AE1465" s="45">
        <f t="shared" si="211"/>
        <v>0.91618540029828199</v>
      </c>
      <c r="AF1465" s="44">
        <f t="shared" si="214"/>
        <v>366</v>
      </c>
      <c r="AG1465" s="45">
        <f t="shared" si="212"/>
        <v>0.91624093595634037</v>
      </c>
      <c r="AH1465">
        <f t="shared" si="213"/>
        <v>2.1554641077892497E-2</v>
      </c>
      <c r="AI1465" s="40">
        <f ca="1"/>
        <v>2.182182437588942E-2</v>
      </c>
      <c r="AJ1465" s="229">
        <v>-2E-3</v>
      </c>
      <c r="AK1465" s="230">
        <v>1.9554641077892496E-2</v>
      </c>
      <c r="AL1465" s="231">
        <v>0.9237080211461558</v>
      </c>
    </row>
    <row r="1466" spans="24:38">
      <c r="X1466" s="46">
        <v>1462</v>
      </c>
      <c r="Y1466" s="1">
        <f t="shared" si="207"/>
        <v>47084</v>
      </c>
      <c r="Z1466" s="44">
        <f t="shared" si="208"/>
        <v>11</v>
      </c>
      <c r="AA1466" s="1" cm="1">
        <f t="array" ref="AA1466">IF(Z1466&gt;0,INDEX($M$40:$M$61,Z1466,1),AA1465)</f>
        <v>47084</v>
      </c>
      <c r="AB1466" s="1" cm="1">
        <f t="array" ref="AB1466">IF(Z1466&gt;0,INDEX($M$40:$M$61,Z1466+1,1),AB1465)</f>
        <v>47448</v>
      </c>
      <c r="AC1466" s="44">
        <f t="shared" si="209"/>
        <v>364</v>
      </c>
      <c r="AD1466" s="45">
        <f t="shared" si="210"/>
        <v>0.91618540029828199</v>
      </c>
      <c r="AE1466" s="45">
        <f t="shared" si="211"/>
        <v>0.89572465963307901</v>
      </c>
      <c r="AF1466" s="44">
        <f t="shared" si="214"/>
        <v>0</v>
      </c>
      <c r="AG1466" s="45">
        <f t="shared" si="212"/>
        <v>0.91618540029828199</v>
      </c>
      <c r="AH1466">
        <f t="shared" si="213"/>
        <v>2.1554823377445756E-2</v>
      </c>
      <c r="AI1466" s="40">
        <f ca="1"/>
        <v>2.1821824375809484E-2</v>
      </c>
      <c r="AJ1466" s="229">
        <v>-2E-3</v>
      </c>
      <c r="AK1466" s="230">
        <v>1.9554823377445754E-2</v>
      </c>
      <c r="AL1466" s="231">
        <v>0.92365716430379774</v>
      </c>
    </row>
    <row r="1467" spans="24:38">
      <c r="X1467" s="46">
        <v>1463</v>
      </c>
      <c r="Y1467" s="1">
        <f t="shared" si="207"/>
        <v>47085</v>
      </c>
      <c r="Z1467" s="44">
        <f t="shared" si="208"/>
        <v>0</v>
      </c>
      <c r="AA1467" s="1" cm="1">
        <f t="array" ref="AA1467">IF(Z1467&gt;0,INDEX($M$40:$M$61,Z1467,1),AA1466)</f>
        <v>47084</v>
      </c>
      <c r="AB1467" s="1" cm="1">
        <f t="array" ref="AB1467">IF(Z1467&gt;0,INDEX($M$40:$M$61,Z1467+1,1),AB1466)</f>
        <v>47448</v>
      </c>
      <c r="AC1467" s="44">
        <f t="shared" si="209"/>
        <v>364</v>
      </c>
      <c r="AD1467" s="45">
        <f t="shared" si="210"/>
        <v>0.91618540029828199</v>
      </c>
      <c r="AE1467" s="45">
        <f t="shared" si="211"/>
        <v>0.89572465963307901</v>
      </c>
      <c r="AF1467" s="44">
        <f t="shared" si="214"/>
        <v>1</v>
      </c>
      <c r="AG1467" s="45">
        <f t="shared" si="212"/>
        <v>0.91612855406657656</v>
      </c>
      <c r="AH1467">
        <f t="shared" si="213"/>
        <v>2.1555358348307213E-2</v>
      </c>
      <c r="AI1467" s="40">
        <f ca="1"/>
        <v>2.2338178766654337E-2</v>
      </c>
      <c r="AJ1467" s="229">
        <v>-2E-3</v>
      </c>
      <c r="AK1467" s="230">
        <v>1.9555358348307211E-2</v>
      </c>
      <c r="AL1467" s="231">
        <v>0.92360498559874771</v>
      </c>
    </row>
    <row r="1468" spans="24:38">
      <c r="X1468" s="46">
        <v>1464</v>
      </c>
      <c r="Y1468" s="1">
        <f t="shared" si="207"/>
        <v>47086</v>
      </c>
      <c r="Z1468" s="44">
        <f t="shared" si="208"/>
        <v>0</v>
      </c>
      <c r="AA1468" s="1" cm="1">
        <f t="array" ref="AA1468">IF(Z1468&gt;0,INDEX($M$40:$M$61,Z1468,1),AA1467)</f>
        <v>47084</v>
      </c>
      <c r="AB1468" s="1" cm="1">
        <f t="array" ref="AB1468">IF(Z1468&gt;0,INDEX($M$40:$M$61,Z1468+1,1),AB1467)</f>
        <v>47448</v>
      </c>
      <c r="AC1468" s="44">
        <f t="shared" si="209"/>
        <v>364</v>
      </c>
      <c r="AD1468" s="45">
        <f t="shared" si="210"/>
        <v>0.91618540029828199</v>
      </c>
      <c r="AE1468" s="45">
        <f t="shared" si="211"/>
        <v>0.89572465963307901</v>
      </c>
      <c r="AF1468" s="44">
        <f t="shared" si="214"/>
        <v>2</v>
      </c>
      <c r="AG1468" s="45">
        <f t="shared" si="212"/>
        <v>0.91607171136198917</v>
      </c>
      <c r="AH1468">
        <f t="shared" si="213"/>
        <v>2.1555892588334163E-2</v>
      </c>
      <c r="AI1468" s="40">
        <f ca="1"/>
        <v>2.2338178766654337E-2</v>
      </c>
      <c r="AJ1468" s="229">
        <v>-2E-3</v>
      </c>
      <c r="AK1468" s="230">
        <v>1.9555892588334164E-2</v>
      </c>
      <c r="AL1468" s="231">
        <v>0.9235528098413468</v>
      </c>
    </row>
    <row r="1469" spans="24:38">
      <c r="X1469" s="46">
        <v>1465</v>
      </c>
      <c r="Y1469" s="1">
        <f t="shared" si="207"/>
        <v>47087</v>
      </c>
      <c r="Z1469" s="44">
        <f t="shared" si="208"/>
        <v>0</v>
      </c>
      <c r="AA1469" s="1" cm="1">
        <f t="array" ref="AA1469">IF(Z1469&gt;0,INDEX($M$40:$M$61,Z1469,1),AA1468)</f>
        <v>47084</v>
      </c>
      <c r="AB1469" s="1" cm="1">
        <f t="array" ref="AB1469">IF(Z1469&gt;0,INDEX($M$40:$M$61,Z1469+1,1),AB1468)</f>
        <v>47448</v>
      </c>
      <c r="AC1469" s="44">
        <f t="shared" si="209"/>
        <v>364</v>
      </c>
      <c r="AD1469" s="45">
        <f t="shared" si="210"/>
        <v>0.91618540029828199</v>
      </c>
      <c r="AE1469" s="45">
        <f t="shared" si="211"/>
        <v>0.89572465963307901</v>
      </c>
      <c r="AF1469" s="44">
        <f t="shared" si="214"/>
        <v>3</v>
      </c>
      <c r="AG1469" s="45">
        <f t="shared" si="212"/>
        <v>0.916014872184301</v>
      </c>
      <c r="AH1469">
        <f t="shared" si="213"/>
        <v>2.1556426099023186E-2</v>
      </c>
      <c r="AI1469" s="40">
        <f ca="1"/>
        <v>2.2338178766654337E-2</v>
      </c>
      <c r="AJ1469" s="229">
        <v>-2E-3</v>
      </c>
      <c r="AK1469" s="230">
        <v>1.9556426099023187E-2</v>
      </c>
      <c r="AL1469" s="231">
        <v>0.9235006370314286</v>
      </c>
    </row>
    <row r="1470" spans="24:38">
      <c r="X1470" s="46">
        <v>1466</v>
      </c>
      <c r="Y1470" s="1">
        <f t="shared" si="207"/>
        <v>47088</v>
      </c>
      <c r="Z1470" s="44">
        <f t="shared" si="208"/>
        <v>0</v>
      </c>
      <c r="AA1470" s="1" cm="1">
        <f t="array" ref="AA1470">IF(Z1470&gt;0,INDEX($M$40:$M$61,Z1470,1),AA1469)</f>
        <v>47084</v>
      </c>
      <c r="AB1470" s="1" cm="1">
        <f t="array" ref="AB1470">IF(Z1470&gt;0,INDEX($M$40:$M$61,Z1470+1,1),AB1469)</f>
        <v>47448</v>
      </c>
      <c r="AC1470" s="44">
        <f t="shared" si="209"/>
        <v>364</v>
      </c>
      <c r="AD1470" s="45">
        <f t="shared" si="210"/>
        <v>0.91618540029828199</v>
      </c>
      <c r="AE1470" s="45">
        <f t="shared" si="211"/>
        <v>0.89572465963307901</v>
      </c>
      <c r="AF1470" s="44">
        <f t="shared" si="214"/>
        <v>4</v>
      </c>
      <c r="AG1470" s="45">
        <f t="shared" si="212"/>
        <v>0.91595803653329311</v>
      </c>
      <c r="AH1470">
        <f t="shared" si="213"/>
        <v>2.1556958881866817E-2</v>
      </c>
      <c r="AI1470" s="40">
        <f ca="1"/>
        <v>2.2338178766654337E-2</v>
      </c>
      <c r="AJ1470" s="229">
        <v>-2E-3</v>
      </c>
      <c r="AK1470" s="230">
        <v>1.9556958881866815E-2</v>
      </c>
      <c r="AL1470" s="231">
        <v>0.92344846716882645</v>
      </c>
    </row>
    <row r="1471" spans="24:38">
      <c r="X1471" s="46">
        <v>1467</v>
      </c>
      <c r="Y1471" s="1">
        <f t="shared" si="207"/>
        <v>47089</v>
      </c>
      <c r="Z1471" s="44">
        <f t="shared" si="208"/>
        <v>0</v>
      </c>
      <c r="AA1471" s="1" cm="1">
        <f t="array" ref="AA1471">IF(Z1471&gt;0,INDEX($M$40:$M$61,Z1471,1),AA1470)</f>
        <v>47084</v>
      </c>
      <c r="AB1471" s="1" cm="1">
        <f t="array" ref="AB1471">IF(Z1471&gt;0,INDEX($M$40:$M$61,Z1471+1,1),AB1470)</f>
        <v>47448</v>
      </c>
      <c r="AC1471" s="44">
        <f t="shared" si="209"/>
        <v>364</v>
      </c>
      <c r="AD1471" s="45">
        <f t="shared" si="210"/>
        <v>0.91618540029828199</v>
      </c>
      <c r="AE1471" s="45">
        <f t="shared" si="211"/>
        <v>0.89572465963307901</v>
      </c>
      <c r="AF1471" s="44">
        <f t="shared" si="214"/>
        <v>5</v>
      </c>
      <c r="AG1471" s="45">
        <f t="shared" si="212"/>
        <v>0.91590120440874689</v>
      </c>
      <c r="AH1471">
        <f t="shared" si="213"/>
        <v>2.1557490938353435E-2</v>
      </c>
      <c r="AI1471" s="40">
        <f ca="1"/>
        <v>2.2338178766574401E-2</v>
      </c>
      <c r="AJ1471" s="229">
        <v>-2E-3</v>
      </c>
      <c r="AK1471" s="230">
        <v>1.9557490938353433E-2</v>
      </c>
      <c r="AL1471" s="231">
        <v>0.92339630025337405</v>
      </c>
    </row>
    <row r="1472" spans="24:38">
      <c r="X1472" s="46">
        <v>1468</v>
      </c>
      <c r="Y1472" s="1">
        <f t="shared" si="207"/>
        <v>47090</v>
      </c>
      <c r="Z1472" s="44">
        <f t="shared" si="208"/>
        <v>0</v>
      </c>
      <c r="AA1472" s="1" cm="1">
        <f t="array" ref="AA1472">IF(Z1472&gt;0,INDEX($M$40:$M$61,Z1472,1),AA1471)</f>
        <v>47084</v>
      </c>
      <c r="AB1472" s="1" cm="1">
        <f t="array" ref="AB1472">IF(Z1472&gt;0,INDEX($M$40:$M$61,Z1472+1,1),AB1471)</f>
        <v>47448</v>
      </c>
      <c r="AC1472" s="44">
        <f t="shared" si="209"/>
        <v>364</v>
      </c>
      <c r="AD1472" s="45">
        <f t="shared" si="210"/>
        <v>0.91618540029828199</v>
      </c>
      <c r="AE1472" s="45">
        <f t="shared" si="211"/>
        <v>0.89572465963307901</v>
      </c>
      <c r="AF1472" s="44">
        <f t="shared" si="214"/>
        <v>6</v>
      </c>
      <c r="AG1472" s="45">
        <f t="shared" si="212"/>
        <v>0.91584437581044331</v>
      </c>
      <c r="AH1472">
        <f t="shared" si="213"/>
        <v>2.1558022269967485E-2</v>
      </c>
      <c r="AI1472" s="40">
        <f ca="1"/>
        <v>2.2338178766654337E-2</v>
      </c>
      <c r="AJ1472" s="229">
        <v>-2E-3</v>
      </c>
      <c r="AK1472" s="230">
        <v>1.9558022269967487E-2</v>
      </c>
      <c r="AL1472" s="231">
        <v>0.92334413628490464</v>
      </c>
    </row>
    <row r="1473" spans="24:38">
      <c r="X1473" s="46">
        <v>1469</v>
      </c>
      <c r="Y1473" s="1">
        <f t="shared" si="207"/>
        <v>47091</v>
      </c>
      <c r="Z1473" s="44">
        <f t="shared" si="208"/>
        <v>0</v>
      </c>
      <c r="AA1473" s="1" cm="1">
        <f t="array" ref="AA1473">IF(Z1473&gt;0,INDEX($M$40:$M$61,Z1473,1),AA1472)</f>
        <v>47084</v>
      </c>
      <c r="AB1473" s="1" cm="1">
        <f t="array" ref="AB1473">IF(Z1473&gt;0,INDEX($M$40:$M$61,Z1473+1,1),AB1472)</f>
        <v>47448</v>
      </c>
      <c r="AC1473" s="44">
        <f t="shared" si="209"/>
        <v>364</v>
      </c>
      <c r="AD1473" s="45">
        <f t="shared" si="210"/>
        <v>0.91618540029828199</v>
      </c>
      <c r="AE1473" s="45">
        <f t="shared" si="211"/>
        <v>0.89572465963307901</v>
      </c>
      <c r="AF1473" s="44">
        <f t="shared" si="214"/>
        <v>7</v>
      </c>
      <c r="AG1473" s="45">
        <f t="shared" si="212"/>
        <v>0.91578755073816365</v>
      </c>
      <c r="AH1473">
        <f t="shared" si="213"/>
        <v>2.155855287818929E-2</v>
      </c>
      <c r="AI1473" s="40">
        <f ca="1"/>
        <v>2.2338178766654337E-2</v>
      </c>
      <c r="AJ1473" s="229">
        <v>-2E-3</v>
      </c>
      <c r="AK1473" s="230">
        <v>1.9558552878189292E-2</v>
      </c>
      <c r="AL1473" s="231">
        <v>0.9232919752632518</v>
      </c>
    </row>
    <row r="1474" spans="24:38">
      <c r="X1474" s="46">
        <v>1470</v>
      </c>
      <c r="Y1474" s="1">
        <f t="shared" si="207"/>
        <v>47092</v>
      </c>
      <c r="Z1474" s="44">
        <f t="shared" si="208"/>
        <v>0</v>
      </c>
      <c r="AA1474" s="1" cm="1">
        <f t="array" ref="AA1474">IF(Z1474&gt;0,INDEX($M$40:$M$61,Z1474,1),AA1473)</f>
        <v>47084</v>
      </c>
      <c r="AB1474" s="1" cm="1">
        <f t="array" ref="AB1474">IF(Z1474&gt;0,INDEX($M$40:$M$61,Z1474+1,1),AB1473)</f>
        <v>47448</v>
      </c>
      <c r="AC1474" s="44">
        <f t="shared" si="209"/>
        <v>364</v>
      </c>
      <c r="AD1474" s="45">
        <f t="shared" si="210"/>
        <v>0.91618540029828199</v>
      </c>
      <c r="AE1474" s="45">
        <f t="shared" si="211"/>
        <v>0.89572465963307901</v>
      </c>
      <c r="AF1474" s="44">
        <f t="shared" si="214"/>
        <v>8</v>
      </c>
      <c r="AG1474" s="45">
        <f t="shared" si="212"/>
        <v>0.9157307291916893</v>
      </c>
      <c r="AH1474">
        <f t="shared" si="213"/>
        <v>2.1559082764495103E-2</v>
      </c>
      <c r="AI1474" s="40">
        <f ca="1"/>
        <v>2.2338178766654337E-2</v>
      </c>
      <c r="AJ1474" s="229">
        <v>-2E-3</v>
      </c>
      <c r="AK1474" s="230">
        <v>1.9559082764495105E-2</v>
      </c>
      <c r="AL1474" s="231">
        <v>0.92323981718824943</v>
      </c>
    </row>
    <row r="1475" spans="24:38">
      <c r="X1475" s="46">
        <v>1471</v>
      </c>
      <c r="Y1475" s="1">
        <f t="shared" si="207"/>
        <v>47093</v>
      </c>
      <c r="Z1475" s="44">
        <f t="shared" si="208"/>
        <v>0</v>
      </c>
      <c r="AA1475" s="1" cm="1">
        <f t="array" ref="AA1475">IF(Z1475&gt;0,INDEX($M$40:$M$61,Z1475,1),AA1474)</f>
        <v>47084</v>
      </c>
      <c r="AB1475" s="1" cm="1">
        <f t="array" ref="AB1475">IF(Z1475&gt;0,INDEX($M$40:$M$61,Z1475+1,1),AB1474)</f>
        <v>47448</v>
      </c>
      <c r="AC1475" s="44">
        <f t="shared" si="209"/>
        <v>364</v>
      </c>
      <c r="AD1475" s="45">
        <f t="shared" si="210"/>
        <v>0.91618540029828199</v>
      </c>
      <c r="AE1475" s="45">
        <f t="shared" si="211"/>
        <v>0.89572465963307901</v>
      </c>
      <c r="AF1475" s="44">
        <f t="shared" si="214"/>
        <v>9</v>
      </c>
      <c r="AG1475" s="45">
        <f t="shared" si="212"/>
        <v>0.91567391117080132</v>
      </c>
      <c r="AH1475">
        <f t="shared" si="213"/>
        <v>2.155961193035728E-2</v>
      </c>
      <c r="AI1475" s="40">
        <f ca="1"/>
        <v>2.2338178766654337E-2</v>
      </c>
      <c r="AJ1475" s="229">
        <v>-2E-3</v>
      </c>
      <c r="AK1475" s="230">
        <v>1.9559611930357282E-2</v>
      </c>
      <c r="AL1475" s="231">
        <v>0.92318766205973068</v>
      </c>
    </row>
    <row r="1476" spans="24:38">
      <c r="X1476" s="46">
        <v>1472</v>
      </c>
      <c r="Y1476" s="1">
        <f t="shared" si="207"/>
        <v>47094</v>
      </c>
      <c r="Z1476" s="44">
        <f t="shared" si="208"/>
        <v>0</v>
      </c>
      <c r="AA1476" s="1" cm="1">
        <f t="array" ref="AA1476">IF(Z1476&gt;0,INDEX($M$40:$M$61,Z1476,1),AA1475)</f>
        <v>47084</v>
      </c>
      <c r="AB1476" s="1" cm="1">
        <f t="array" ref="AB1476">IF(Z1476&gt;0,INDEX($M$40:$M$61,Z1476+1,1),AB1475)</f>
        <v>47448</v>
      </c>
      <c r="AC1476" s="44">
        <f t="shared" si="209"/>
        <v>364</v>
      </c>
      <c r="AD1476" s="45">
        <f t="shared" si="210"/>
        <v>0.91618540029828199</v>
      </c>
      <c r="AE1476" s="45">
        <f t="shared" si="211"/>
        <v>0.89572465963307901</v>
      </c>
      <c r="AF1476" s="44">
        <f t="shared" si="214"/>
        <v>10</v>
      </c>
      <c r="AG1476" s="45">
        <f t="shared" si="212"/>
        <v>0.91561709667528102</v>
      </c>
      <c r="AH1476">
        <f t="shared" si="213"/>
        <v>2.1560140377244096E-2</v>
      </c>
      <c r="AI1476" s="40">
        <f ca="1"/>
        <v>2.2338178766654337E-2</v>
      </c>
      <c r="AJ1476" s="229">
        <v>-2E-3</v>
      </c>
      <c r="AK1476" s="230">
        <v>1.9560140377244094E-2</v>
      </c>
      <c r="AL1476" s="231">
        <v>0.92313550987752924</v>
      </c>
    </row>
    <row r="1477" spans="24:38">
      <c r="X1477" s="46">
        <v>1473</v>
      </c>
      <c r="Y1477" s="1">
        <f t="shared" si="207"/>
        <v>47095</v>
      </c>
      <c r="Z1477" s="44">
        <f t="shared" si="208"/>
        <v>0</v>
      </c>
      <c r="AA1477" s="1" cm="1">
        <f t="array" ref="AA1477">IF(Z1477&gt;0,INDEX($M$40:$M$61,Z1477,1),AA1476)</f>
        <v>47084</v>
      </c>
      <c r="AB1477" s="1" cm="1">
        <f t="array" ref="AB1477">IF(Z1477&gt;0,INDEX($M$40:$M$61,Z1477+1,1),AB1476)</f>
        <v>47448</v>
      </c>
      <c r="AC1477" s="44">
        <f t="shared" si="209"/>
        <v>364</v>
      </c>
      <c r="AD1477" s="45">
        <f t="shared" si="210"/>
        <v>0.91618540029828199</v>
      </c>
      <c r="AE1477" s="45">
        <f t="shared" si="211"/>
        <v>0.89572465963307901</v>
      </c>
      <c r="AF1477" s="44">
        <f t="shared" si="214"/>
        <v>11</v>
      </c>
      <c r="AG1477" s="45">
        <f t="shared" si="212"/>
        <v>0.91556028570490966</v>
      </c>
      <c r="AH1477">
        <f t="shared" si="213"/>
        <v>2.1560668106619857E-2</v>
      </c>
      <c r="AI1477" s="40">
        <f ca="1"/>
        <v>2.2338178766574401E-2</v>
      </c>
      <c r="AJ1477" s="229">
        <v>-2E-3</v>
      </c>
      <c r="AK1477" s="230">
        <v>1.9560668106619855E-2</v>
      </c>
      <c r="AL1477" s="231">
        <v>0.92308336064147867</v>
      </c>
    </row>
    <row r="1478" spans="24:38">
      <c r="X1478" s="46">
        <v>1474</v>
      </c>
      <c r="Y1478" s="1">
        <f t="shared" ref="Y1478:Y1541" si="215">Y1477+1</f>
        <v>47096</v>
      </c>
      <c r="Z1478" s="44">
        <f t="shared" ref="Z1478:Z1541" si="216">IFERROR(MATCH(Y1478,$M$40:$M$61,0),0)</f>
        <v>0</v>
      </c>
      <c r="AA1478" s="1" cm="1">
        <f t="array" ref="AA1478">IF(Z1478&gt;0,INDEX($M$40:$M$61,Z1478,1),AA1477)</f>
        <v>47084</v>
      </c>
      <c r="AB1478" s="1" cm="1">
        <f t="array" ref="AB1478">IF(Z1478&gt;0,INDEX($M$40:$M$61,Z1478+1,1),AB1477)</f>
        <v>47448</v>
      </c>
      <c r="AC1478" s="44">
        <f t="shared" ref="AC1478:AC1541" si="217">_xlfn.DAYS(AB1478,AA1478)</f>
        <v>364</v>
      </c>
      <c r="AD1478" s="45">
        <f t="shared" ref="AD1478:AD1541" si="218">VLOOKUP(AA1478,$M$40:$P$61,4,FALSE)</f>
        <v>0.91618540029828199</v>
      </c>
      <c r="AE1478" s="45">
        <f t="shared" ref="AE1478:AE1541" si="219">VLOOKUP(AB1478,$M$10:$P$36,4,FALSE)</f>
        <v>0.89572465963307901</v>
      </c>
      <c r="AF1478" s="44">
        <f t="shared" si="214"/>
        <v>12</v>
      </c>
      <c r="AG1478" s="45">
        <f t="shared" ref="AG1478:AG1541" si="220">IF(AF1478=0,AD1478,AD1478*(AE1478/AD1478)^(AF1478/AC1478))</f>
        <v>0.91550347825946832</v>
      </c>
      <c r="AH1478">
        <f t="shared" ref="AH1478:AH1541" si="221">-LN(AG1478)*360/X1478</f>
        <v>2.1561195119944952E-2</v>
      </c>
      <c r="AI1478" s="40">
        <f ca="1"/>
        <v>2.2338178766654337E-2</v>
      </c>
      <c r="AJ1478" s="229">
        <v>-2E-3</v>
      </c>
      <c r="AK1478" s="230">
        <v>1.9561195119944953E-2</v>
      </c>
      <c r="AL1478" s="231">
        <v>0.92303121435141233</v>
      </c>
    </row>
    <row r="1479" spans="24:38">
      <c r="X1479" s="46">
        <v>1475</v>
      </c>
      <c r="Y1479" s="1">
        <f t="shared" si="215"/>
        <v>47097</v>
      </c>
      <c r="Z1479" s="44">
        <f t="shared" si="216"/>
        <v>0</v>
      </c>
      <c r="AA1479" s="1" cm="1">
        <f t="array" ref="AA1479">IF(Z1479&gt;0,INDEX($M$40:$M$61,Z1479,1),AA1478)</f>
        <v>47084</v>
      </c>
      <c r="AB1479" s="1" cm="1">
        <f t="array" ref="AB1479">IF(Z1479&gt;0,INDEX($M$40:$M$61,Z1479+1,1),AB1478)</f>
        <v>47448</v>
      </c>
      <c r="AC1479" s="44">
        <f t="shared" si="217"/>
        <v>364</v>
      </c>
      <c r="AD1479" s="45">
        <f t="shared" si="218"/>
        <v>0.91618540029828199</v>
      </c>
      <c r="AE1479" s="45">
        <f t="shared" si="219"/>
        <v>0.89572465963307901</v>
      </c>
      <c r="AF1479" s="44">
        <f t="shared" si="214"/>
        <v>13</v>
      </c>
      <c r="AG1479" s="45">
        <f t="shared" si="220"/>
        <v>0.91544667433873861</v>
      </c>
      <c r="AH1479">
        <f t="shared" si="221"/>
        <v>2.1561721418675669E-2</v>
      </c>
      <c r="AI1479" s="40">
        <f ca="1"/>
        <v>2.2338178766654337E-2</v>
      </c>
      <c r="AJ1479" s="229">
        <v>-2E-3</v>
      </c>
      <c r="AK1479" s="230">
        <v>1.9561721418675668E-2</v>
      </c>
      <c r="AL1479" s="231">
        <v>0.92297907100716425</v>
      </c>
    </row>
    <row r="1480" spans="24:38">
      <c r="X1480" s="46">
        <v>1476</v>
      </c>
      <c r="Y1480" s="1">
        <f t="shared" si="215"/>
        <v>47098</v>
      </c>
      <c r="Z1480" s="44">
        <f t="shared" si="216"/>
        <v>0</v>
      </c>
      <c r="AA1480" s="1" cm="1">
        <f t="array" ref="AA1480">IF(Z1480&gt;0,INDEX($M$40:$M$61,Z1480,1),AA1479)</f>
        <v>47084</v>
      </c>
      <c r="AB1480" s="1" cm="1">
        <f t="array" ref="AB1480">IF(Z1480&gt;0,INDEX($M$40:$M$61,Z1480+1,1),AB1479)</f>
        <v>47448</v>
      </c>
      <c r="AC1480" s="44">
        <f t="shared" si="217"/>
        <v>364</v>
      </c>
      <c r="AD1480" s="45">
        <f t="shared" si="218"/>
        <v>0.91618540029828199</v>
      </c>
      <c r="AE1480" s="45">
        <f t="shared" si="219"/>
        <v>0.89572465963307901</v>
      </c>
      <c r="AF1480" s="44">
        <f t="shared" si="214"/>
        <v>14</v>
      </c>
      <c r="AG1480" s="45">
        <f t="shared" si="220"/>
        <v>0.91538987394250171</v>
      </c>
      <c r="AH1480">
        <f t="shared" si="221"/>
        <v>2.1562247004264477E-2</v>
      </c>
      <c r="AI1480" s="40">
        <f ca="1"/>
        <v>2.2338178766654337E-2</v>
      </c>
      <c r="AJ1480" s="229">
        <v>-2E-3</v>
      </c>
      <c r="AK1480" s="230">
        <v>1.9562247004264476E-2</v>
      </c>
      <c r="AL1480" s="231">
        <v>0.92292693060856756</v>
      </c>
    </row>
    <row r="1481" spans="24:38">
      <c r="X1481" s="46">
        <v>1477</v>
      </c>
      <c r="Y1481" s="1">
        <f t="shared" si="215"/>
        <v>47099</v>
      </c>
      <c r="Z1481" s="44">
        <f t="shared" si="216"/>
        <v>0</v>
      </c>
      <c r="AA1481" s="1" cm="1">
        <f t="array" ref="AA1481">IF(Z1481&gt;0,INDEX($M$40:$M$61,Z1481,1),AA1480)</f>
        <v>47084</v>
      </c>
      <c r="AB1481" s="1" cm="1">
        <f t="array" ref="AB1481">IF(Z1481&gt;0,INDEX($M$40:$M$61,Z1481+1,1),AB1480)</f>
        <v>47448</v>
      </c>
      <c r="AC1481" s="44">
        <f t="shared" si="217"/>
        <v>364</v>
      </c>
      <c r="AD1481" s="45">
        <f t="shared" si="218"/>
        <v>0.91618540029828199</v>
      </c>
      <c r="AE1481" s="45">
        <f t="shared" si="219"/>
        <v>0.89572465963307901</v>
      </c>
      <c r="AF1481" s="44">
        <f t="shared" si="214"/>
        <v>15</v>
      </c>
      <c r="AG1481" s="45">
        <f t="shared" si="220"/>
        <v>0.91533307707053879</v>
      </c>
      <c r="AH1481">
        <f t="shared" si="221"/>
        <v>2.1562771878159893E-2</v>
      </c>
      <c r="AI1481" s="40">
        <f ca="1"/>
        <v>2.2338178766654337E-2</v>
      </c>
      <c r="AJ1481" s="229">
        <v>-2E-3</v>
      </c>
      <c r="AK1481" s="230">
        <v>1.9562771878159892E-2</v>
      </c>
      <c r="AL1481" s="231">
        <v>0.92287479315545595</v>
      </c>
    </row>
    <row r="1482" spans="24:38">
      <c r="X1482" s="46">
        <v>1478</v>
      </c>
      <c r="Y1482" s="1">
        <f t="shared" si="215"/>
        <v>47100</v>
      </c>
      <c r="Z1482" s="44">
        <f t="shared" si="216"/>
        <v>0</v>
      </c>
      <c r="AA1482" s="1" cm="1">
        <f t="array" ref="AA1482">IF(Z1482&gt;0,INDEX($M$40:$M$61,Z1482,1),AA1481)</f>
        <v>47084</v>
      </c>
      <c r="AB1482" s="1" cm="1">
        <f t="array" ref="AB1482">IF(Z1482&gt;0,INDEX($M$40:$M$61,Z1482+1,1),AB1481)</f>
        <v>47448</v>
      </c>
      <c r="AC1482" s="44">
        <f t="shared" si="217"/>
        <v>364</v>
      </c>
      <c r="AD1482" s="45">
        <f t="shared" si="218"/>
        <v>0.91618540029828199</v>
      </c>
      <c r="AE1482" s="45">
        <f t="shared" si="219"/>
        <v>0.89572465963307901</v>
      </c>
      <c r="AF1482" s="44">
        <f t="shared" si="214"/>
        <v>16</v>
      </c>
      <c r="AG1482" s="45">
        <f t="shared" si="220"/>
        <v>0.91527628372263148</v>
      </c>
      <c r="AH1482">
        <f t="shared" si="221"/>
        <v>2.1563296041806422E-2</v>
      </c>
      <c r="AI1482" s="40">
        <f ca="1"/>
        <v>2.2338178766574401E-2</v>
      </c>
      <c r="AJ1482" s="229">
        <v>-2E-3</v>
      </c>
      <c r="AK1482" s="230">
        <v>1.956329604180642E-2</v>
      </c>
      <c r="AL1482" s="231">
        <v>0.92282265864766344</v>
      </c>
    </row>
    <row r="1483" spans="24:38">
      <c r="X1483" s="46">
        <v>1479</v>
      </c>
      <c r="Y1483" s="1">
        <f t="shared" si="215"/>
        <v>47101</v>
      </c>
      <c r="Z1483" s="44">
        <f t="shared" si="216"/>
        <v>0</v>
      </c>
      <c r="AA1483" s="1" cm="1">
        <f t="array" ref="AA1483">IF(Z1483&gt;0,INDEX($M$40:$M$61,Z1483,1),AA1482)</f>
        <v>47084</v>
      </c>
      <c r="AB1483" s="1" cm="1">
        <f t="array" ref="AB1483">IF(Z1483&gt;0,INDEX($M$40:$M$61,Z1483+1,1),AB1482)</f>
        <v>47448</v>
      </c>
      <c r="AC1483" s="44">
        <f t="shared" si="217"/>
        <v>364</v>
      </c>
      <c r="AD1483" s="45">
        <f t="shared" si="218"/>
        <v>0.91618540029828199</v>
      </c>
      <c r="AE1483" s="45">
        <f t="shared" si="219"/>
        <v>0.89572465963307901</v>
      </c>
      <c r="AF1483" s="44">
        <f t="shared" si="214"/>
        <v>17</v>
      </c>
      <c r="AG1483" s="45">
        <f t="shared" si="220"/>
        <v>0.91521949389856094</v>
      </c>
      <c r="AH1483">
        <f t="shared" si="221"/>
        <v>2.1563819496644782E-2</v>
      </c>
      <c r="AI1483" s="40">
        <f ca="1"/>
        <v>2.2338178766574401E-2</v>
      </c>
      <c r="AJ1483" s="229">
        <v>-2E-3</v>
      </c>
      <c r="AK1483" s="230">
        <v>1.9563819496644784E-2</v>
      </c>
      <c r="AL1483" s="231">
        <v>0.92277052708502316</v>
      </c>
    </row>
    <row r="1484" spans="24:38">
      <c r="X1484" s="46">
        <v>1480</v>
      </c>
      <c r="Y1484" s="1">
        <f t="shared" si="215"/>
        <v>47102</v>
      </c>
      <c r="Z1484" s="44">
        <f t="shared" si="216"/>
        <v>0</v>
      </c>
      <c r="AA1484" s="1" cm="1">
        <f t="array" ref="AA1484">IF(Z1484&gt;0,INDEX($M$40:$M$61,Z1484,1),AA1483)</f>
        <v>47084</v>
      </c>
      <c r="AB1484" s="1" cm="1">
        <f t="array" ref="AB1484">IF(Z1484&gt;0,INDEX($M$40:$M$61,Z1484+1,1),AB1483)</f>
        <v>47448</v>
      </c>
      <c r="AC1484" s="44">
        <f t="shared" si="217"/>
        <v>364</v>
      </c>
      <c r="AD1484" s="45">
        <f t="shared" si="218"/>
        <v>0.91618540029828199</v>
      </c>
      <c r="AE1484" s="45">
        <f t="shared" si="219"/>
        <v>0.89572465963307901</v>
      </c>
      <c r="AF1484" s="44">
        <f t="shared" ref="AF1484:AF1547" si="222">IF(Z1484&lt;&gt;0,0,AF1483+1)</f>
        <v>18</v>
      </c>
      <c r="AG1484" s="45">
        <f t="shared" si="220"/>
        <v>0.91516270759810836</v>
      </c>
      <c r="AH1484">
        <f t="shared" si="221"/>
        <v>2.1564342244111783E-2</v>
      </c>
      <c r="AI1484" s="40">
        <f ca="1"/>
        <v>2.2338178766654337E-2</v>
      </c>
      <c r="AJ1484" s="229">
        <v>-2E-3</v>
      </c>
      <c r="AK1484" s="230">
        <v>1.9564342244111785E-2</v>
      </c>
      <c r="AL1484" s="231">
        <v>0.92271839846736869</v>
      </c>
    </row>
    <row r="1485" spans="24:38">
      <c r="X1485" s="46">
        <v>1481</v>
      </c>
      <c r="Y1485" s="1">
        <f t="shared" si="215"/>
        <v>47103</v>
      </c>
      <c r="Z1485" s="44">
        <f t="shared" si="216"/>
        <v>0</v>
      </c>
      <c r="AA1485" s="1" cm="1">
        <f t="array" ref="AA1485">IF(Z1485&gt;0,INDEX($M$40:$M$61,Z1485,1),AA1484)</f>
        <v>47084</v>
      </c>
      <c r="AB1485" s="1" cm="1">
        <f t="array" ref="AB1485">IF(Z1485&gt;0,INDEX($M$40:$M$61,Z1485+1,1),AB1484)</f>
        <v>47448</v>
      </c>
      <c r="AC1485" s="44">
        <f t="shared" si="217"/>
        <v>364</v>
      </c>
      <c r="AD1485" s="45">
        <f t="shared" si="218"/>
        <v>0.91618540029828199</v>
      </c>
      <c r="AE1485" s="45">
        <f t="shared" si="219"/>
        <v>0.89572465963307901</v>
      </c>
      <c r="AF1485" s="44">
        <f t="shared" si="222"/>
        <v>19</v>
      </c>
      <c r="AG1485" s="45">
        <f t="shared" si="220"/>
        <v>0.91510592482105546</v>
      </c>
      <c r="AH1485">
        <f t="shared" si="221"/>
        <v>2.1564864285640233E-2</v>
      </c>
      <c r="AI1485" s="40">
        <f ca="1"/>
        <v>2.2338178766654337E-2</v>
      </c>
      <c r="AJ1485" s="229">
        <v>-2E-3</v>
      </c>
      <c r="AK1485" s="230">
        <v>1.9564864285640235E-2</v>
      </c>
      <c r="AL1485" s="231">
        <v>0.92266627279453406</v>
      </c>
    </row>
    <row r="1486" spans="24:38">
      <c r="X1486" s="46">
        <v>1482</v>
      </c>
      <c r="Y1486" s="1">
        <f t="shared" si="215"/>
        <v>47104</v>
      </c>
      <c r="Z1486" s="44">
        <f t="shared" si="216"/>
        <v>0</v>
      </c>
      <c r="AA1486" s="1" cm="1">
        <f t="array" ref="AA1486">IF(Z1486&gt;0,INDEX($M$40:$M$61,Z1486,1),AA1485)</f>
        <v>47084</v>
      </c>
      <c r="AB1486" s="1" cm="1">
        <f t="array" ref="AB1486">IF(Z1486&gt;0,INDEX($M$40:$M$61,Z1486+1,1),AB1485)</f>
        <v>47448</v>
      </c>
      <c r="AC1486" s="44">
        <f t="shared" si="217"/>
        <v>364</v>
      </c>
      <c r="AD1486" s="45">
        <f t="shared" si="218"/>
        <v>0.91618540029828199</v>
      </c>
      <c r="AE1486" s="45">
        <f t="shared" si="219"/>
        <v>0.89572465963307901</v>
      </c>
      <c r="AF1486" s="44">
        <f t="shared" si="222"/>
        <v>20</v>
      </c>
      <c r="AG1486" s="45">
        <f t="shared" si="220"/>
        <v>0.91504914556718342</v>
      </c>
      <c r="AH1486">
        <f t="shared" si="221"/>
        <v>2.1565385622659205E-2</v>
      </c>
      <c r="AI1486" s="40">
        <f ca="1"/>
        <v>2.2338178766654337E-2</v>
      </c>
      <c r="AJ1486" s="229">
        <v>-2E-3</v>
      </c>
      <c r="AK1486" s="230">
        <v>1.9565385622659207E-2</v>
      </c>
      <c r="AL1486" s="231">
        <v>0.92261415006635272</v>
      </c>
    </row>
    <row r="1487" spans="24:38">
      <c r="X1487" s="46">
        <v>1483</v>
      </c>
      <c r="Y1487" s="1">
        <f t="shared" si="215"/>
        <v>47105</v>
      </c>
      <c r="Z1487" s="44">
        <f t="shared" si="216"/>
        <v>0</v>
      </c>
      <c r="AA1487" s="1" cm="1">
        <f t="array" ref="AA1487">IF(Z1487&gt;0,INDEX($M$40:$M$61,Z1487,1),AA1486)</f>
        <v>47084</v>
      </c>
      <c r="AB1487" s="1" cm="1">
        <f t="array" ref="AB1487">IF(Z1487&gt;0,INDEX($M$40:$M$61,Z1487+1,1),AB1486)</f>
        <v>47448</v>
      </c>
      <c r="AC1487" s="44">
        <f t="shared" si="217"/>
        <v>364</v>
      </c>
      <c r="AD1487" s="45">
        <f t="shared" si="218"/>
        <v>0.91618540029828199</v>
      </c>
      <c r="AE1487" s="45">
        <f t="shared" si="219"/>
        <v>0.89572465963307901</v>
      </c>
      <c r="AF1487" s="44">
        <f t="shared" si="222"/>
        <v>21</v>
      </c>
      <c r="AG1487" s="45">
        <f t="shared" si="220"/>
        <v>0.91499236983627374</v>
      </c>
      <c r="AH1487">
        <f t="shared" si="221"/>
        <v>2.1565906256593846E-2</v>
      </c>
      <c r="AI1487" s="40">
        <f ca="1"/>
        <v>2.2338178766574401E-2</v>
      </c>
      <c r="AJ1487" s="229">
        <v>-2E-3</v>
      </c>
      <c r="AK1487" s="230">
        <v>1.9565906256593844E-2</v>
      </c>
      <c r="AL1487" s="231">
        <v>0.92256203028265849</v>
      </c>
    </row>
    <row r="1488" spans="24:38">
      <c r="X1488" s="46">
        <v>1484</v>
      </c>
      <c r="Y1488" s="1">
        <f t="shared" si="215"/>
        <v>47106</v>
      </c>
      <c r="Z1488" s="44">
        <f t="shared" si="216"/>
        <v>0</v>
      </c>
      <c r="AA1488" s="1" cm="1">
        <f t="array" ref="AA1488">IF(Z1488&gt;0,INDEX($M$40:$M$61,Z1488,1),AA1487)</f>
        <v>47084</v>
      </c>
      <c r="AB1488" s="1" cm="1">
        <f t="array" ref="AB1488">IF(Z1488&gt;0,INDEX($M$40:$M$61,Z1488+1,1),AB1487)</f>
        <v>47448</v>
      </c>
      <c r="AC1488" s="44">
        <f t="shared" si="217"/>
        <v>364</v>
      </c>
      <c r="AD1488" s="45">
        <f t="shared" si="218"/>
        <v>0.91618540029828199</v>
      </c>
      <c r="AE1488" s="45">
        <f t="shared" si="219"/>
        <v>0.89572465963307901</v>
      </c>
      <c r="AF1488" s="44">
        <f t="shared" si="222"/>
        <v>22</v>
      </c>
      <c r="AG1488" s="45">
        <f t="shared" si="220"/>
        <v>0.91493559762810761</v>
      </c>
      <c r="AH1488">
        <f t="shared" si="221"/>
        <v>2.1566426188865544E-2</v>
      </c>
      <c r="AI1488" s="40">
        <f ca="1"/>
        <v>2.2338178766654337E-2</v>
      </c>
      <c r="AJ1488" s="229">
        <v>-2E-3</v>
      </c>
      <c r="AK1488" s="230">
        <v>1.9566426188865546E-2</v>
      </c>
      <c r="AL1488" s="231">
        <v>0.92250991344328448</v>
      </c>
    </row>
    <row r="1489" spans="24:38">
      <c r="X1489" s="46">
        <v>1485</v>
      </c>
      <c r="Y1489" s="1">
        <f t="shared" si="215"/>
        <v>47107</v>
      </c>
      <c r="Z1489" s="44">
        <f t="shared" si="216"/>
        <v>0</v>
      </c>
      <c r="AA1489" s="1" cm="1">
        <f t="array" ref="AA1489">IF(Z1489&gt;0,INDEX($M$40:$M$61,Z1489,1),AA1488)</f>
        <v>47084</v>
      </c>
      <c r="AB1489" s="1" cm="1">
        <f t="array" ref="AB1489">IF(Z1489&gt;0,INDEX($M$40:$M$61,Z1489+1,1),AB1488)</f>
        <v>47448</v>
      </c>
      <c r="AC1489" s="44">
        <f t="shared" si="217"/>
        <v>364</v>
      </c>
      <c r="AD1489" s="45">
        <f t="shared" si="218"/>
        <v>0.91618540029828199</v>
      </c>
      <c r="AE1489" s="45">
        <f t="shared" si="219"/>
        <v>0.89572465963307901</v>
      </c>
      <c r="AF1489" s="44">
        <f t="shared" si="222"/>
        <v>23</v>
      </c>
      <c r="AG1489" s="45">
        <f t="shared" si="220"/>
        <v>0.91487882894246675</v>
      </c>
      <c r="AH1489">
        <f t="shared" si="221"/>
        <v>2.1566945420891728E-2</v>
      </c>
      <c r="AI1489" s="40">
        <f ca="1"/>
        <v>2.2338178766654337E-2</v>
      </c>
      <c r="AJ1489" s="229">
        <v>-2E-3</v>
      </c>
      <c r="AK1489" s="230">
        <v>1.9566945420891727E-2</v>
      </c>
      <c r="AL1489" s="231">
        <v>0.92245779954806506</v>
      </c>
    </row>
    <row r="1490" spans="24:38">
      <c r="X1490" s="46">
        <v>1486</v>
      </c>
      <c r="Y1490" s="1">
        <f t="shared" si="215"/>
        <v>47108</v>
      </c>
      <c r="Z1490" s="44">
        <f t="shared" si="216"/>
        <v>0</v>
      </c>
      <c r="AA1490" s="1" cm="1">
        <f t="array" ref="AA1490">IF(Z1490&gt;0,INDEX($M$40:$M$61,Z1490,1),AA1489)</f>
        <v>47084</v>
      </c>
      <c r="AB1490" s="1" cm="1">
        <f t="array" ref="AB1490">IF(Z1490&gt;0,INDEX($M$40:$M$61,Z1490+1,1),AB1489)</f>
        <v>47448</v>
      </c>
      <c r="AC1490" s="44">
        <f t="shared" si="217"/>
        <v>364</v>
      </c>
      <c r="AD1490" s="45">
        <f t="shared" si="218"/>
        <v>0.91618540029828199</v>
      </c>
      <c r="AE1490" s="45">
        <f t="shared" si="219"/>
        <v>0.89572465963307901</v>
      </c>
      <c r="AF1490" s="44">
        <f t="shared" si="222"/>
        <v>24</v>
      </c>
      <c r="AG1490" s="45">
        <f t="shared" si="220"/>
        <v>0.91482206377913244</v>
      </c>
      <c r="AH1490">
        <f t="shared" si="221"/>
        <v>2.1567463954086107E-2</v>
      </c>
      <c r="AI1490" s="40">
        <f ca="1"/>
        <v>2.2338178766654337E-2</v>
      </c>
      <c r="AJ1490" s="229">
        <v>-2E-3</v>
      </c>
      <c r="AK1490" s="230">
        <v>1.9567463954086109E-2</v>
      </c>
      <c r="AL1490" s="231">
        <v>0.92240568859683347</v>
      </c>
    </row>
    <row r="1491" spans="24:38">
      <c r="X1491" s="46">
        <v>1487</v>
      </c>
      <c r="Y1491" s="1">
        <f t="shared" si="215"/>
        <v>47109</v>
      </c>
      <c r="Z1491" s="44">
        <f t="shared" si="216"/>
        <v>0</v>
      </c>
      <c r="AA1491" s="1" cm="1">
        <f t="array" ref="AA1491">IF(Z1491&gt;0,INDEX($M$40:$M$61,Z1491,1),AA1490)</f>
        <v>47084</v>
      </c>
      <c r="AB1491" s="1" cm="1">
        <f t="array" ref="AB1491">IF(Z1491&gt;0,INDEX($M$40:$M$61,Z1491+1,1),AB1490)</f>
        <v>47448</v>
      </c>
      <c r="AC1491" s="44">
        <f t="shared" si="217"/>
        <v>364</v>
      </c>
      <c r="AD1491" s="45">
        <f t="shared" si="218"/>
        <v>0.91618540029828199</v>
      </c>
      <c r="AE1491" s="45">
        <f t="shared" si="219"/>
        <v>0.89572465963307901</v>
      </c>
      <c r="AF1491" s="44">
        <f t="shared" si="222"/>
        <v>25</v>
      </c>
      <c r="AG1491" s="45">
        <f t="shared" si="220"/>
        <v>0.91476530213788598</v>
      </c>
      <c r="AH1491">
        <f t="shared" si="221"/>
        <v>2.156798178985863E-2</v>
      </c>
      <c r="AI1491" s="40">
        <f ca="1"/>
        <v>2.2338178766734273E-2</v>
      </c>
      <c r="AJ1491" s="229">
        <v>-2E-3</v>
      </c>
      <c r="AK1491" s="230">
        <v>1.9567981789858628E-2</v>
      </c>
      <c r="AL1491" s="231">
        <v>0.92235358058942341</v>
      </c>
    </row>
    <row r="1492" spans="24:38">
      <c r="X1492" s="46">
        <v>1488</v>
      </c>
      <c r="Y1492" s="1">
        <f t="shared" si="215"/>
        <v>47110</v>
      </c>
      <c r="Z1492" s="44">
        <f t="shared" si="216"/>
        <v>0</v>
      </c>
      <c r="AA1492" s="1" cm="1">
        <f t="array" ref="AA1492">IF(Z1492&gt;0,INDEX($M$40:$M$61,Z1492,1),AA1491)</f>
        <v>47084</v>
      </c>
      <c r="AB1492" s="1" cm="1">
        <f t="array" ref="AB1492">IF(Z1492&gt;0,INDEX($M$40:$M$61,Z1492+1,1),AB1491)</f>
        <v>47448</v>
      </c>
      <c r="AC1492" s="44">
        <f t="shared" si="217"/>
        <v>364</v>
      </c>
      <c r="AD1492" s="45">
        <f t="shared" si="218"/>
        <v>0.91618540029828199</v>
      </c>
      <c r="AE1492" s="45">
        <f t="shared" si="219"/>
        <v>0.89572465963307901</v>
      </c>
      <c r="AF1492" s="44">
        <f t="shared" si="222"/>
        <v>26</v>
      </c>
      <c r="AG1492" s="45">
        <f t="shared" si="220"/>
        <v>0.91470854401850921</v>
      </c>
      <c r="AH1492">
        <f t="shared" si="221"/>
        <v>2.1568498929615276E-2</v>
      </c>
      <c r="AI1492" s="40">
        <f ca="1"/>
        <v>2.2338178766654337E-2</v>
      </c>
      <c r="AJ1492" s="229">
        <v>-2E-3</v>
      </c>
      <c r="AK1492" s="230">
        <v>1.9568498929615277E-2</v>
      </c>
      <c r="AL1492" s="231">
        <v>0.92230147552566888</v>
      </c>
    </row>
    <row r="1493" spans="24:38">
      <c r="X1493" s="46">
        <v>1489</v>
      </c>
      <c r="Y1493" s="1">
        <f t="shared" si="215"/>
        <v>47111</v>
      </c>
      <c r="Z1493" s="44">
        <f t="shared" si="216"/>
        <v>0</v>
      </c>
      <c r="AA1493" s="1" cm="1">
        <f t="array" ref="AA1493">IF(Z1493&gt;0,INDEX($M$40:$M$61,Z1493,1),AA1492)</f>
        <v>47084</v>
      </c>
      <c r="AB1493" s="1" cm="1">
        <f t="array" ref="AB1493">IF(Z1493&gt;0,INDEX($M$40:$M$61,Z1493+1,1),AB1492)</f>
        <v>47448</v>
      </c>
      <c r="AC1493" s="44">
        <f t="shared" si="217"/>
        <v>364</v>
      </c>
      <c r="AD1493" s="45">
        <f t="shared" si="218"/>
        <v>0.91618540029828199</v>
      </c>
      <c r="AE1493" s="45">
        <f t="shared" si="219"/>
        <v>0.89572465963307901</v>
      </c>
      <c r="AF1493" s="44">
        <f t="shared" si="222"/>
        <v>27</v>
      </c>
      <c r="AG1493" s="45">
        <f t="shared" si="220"/>
        <v>0.9146517894207834</v>
      </c>
      <c r="AH1493">
        <f t="shared" si="221"/>
        <v>2.1569015374758409E-2</v>
      </c>
      <c r="AI1493" s="40">
        <f ca="1"/>
        <v>2.2338178766654337E-2</v>
      </c>
      <c r="AJ1493" s="229">
        <v>-2E-3</v>
      </c>
      <c r="AK1493" s="230">
        <v>1.9569015374758407E-2</v>
      </c>
      <c r="AL1493" s="231">
        <v>0.92224937340540347</v>
      </c>
    </row>
    <row r="1494" spans="24:38">
      <c r="X1494" s="46">
        <v>1490</v>
      </c>
      <c r="Y1494" s="1">
        <f t="shared" si="215"/>
        <v>47112</v>
      </c>
      <c r="Z1494" s="44">
        <f t="shared" si="216"/>
        <v>0</v>
      </c>
      <c r="AA1494" s="1" cm="1">
        <f t="array" ref="AA1494">IF(Z1494&gt;0,INDEX($M$40:$M$61,Z1494,1),AA1493)</f>
        <v>47084</v>
      </c>
      <c r="AB1494" s="1" cm="1">
        <f t="array" ref="AB1494">IF(Z1494&gt;0,INDEX($M$40:$M$61,Z1494+1,1),AB1493)</f>
        <v>47448</v>
      </c>
      <c r="AC1494" s="44">
        <f t="shared" si="217"/>
        <v>364</v>
      </c>
      <c r="AD1494" s="45">
        <f t="shared" si="218"/>
        <v>0.91618540029828199</v>
      </c>
      <c r="AE1494" s="45">
        <f t="shared" si="219"/>
        <v>0.89572465963307901</v>
      </c>
      <c r="AF1494" s="44">
        <f t="shared" si="222"/>
        <v>28</v>
      </c>
      <c r="AG1494" s="45">
        <f t="shared" si="220"/>
        <v>0.91459503834448996</v>
      </c>
      <c r="AH1494">
        <f t="shared" si="221"/>
        <v>2.1569531126686615E-2</v>
      </c>
      <c r="AI1494" s="40">
        <f ca="1"/>
        <v>2.2338178766654337E-2</v>
      </c>
      <c r="AJ1494" s="229">
        <v>-2E-3</v>
      </c>
      <c r="AK1494" s="230">
        <v>1.9569531126686614E-2</v>
      </c>
      <c r="AL1494" s="231">
        <v>0.92219727422846054</v>
      </c>
    </row>
    <row r="1495" spans="24:38">
      <c r="X1495" s="46">
        <v>1491</v>
      </c>
      <c r="Y1495" s="1">
        <f t="shared" si="215"/>
        <v>47113</v>
      </c>
      <c r="Z1495" s="44">
        <f t="shared" si="216"/>
        <v>0</v>
      </c>
      <c r="AA1495" s="1" cm="1">
        <f t="array" ref="AA1495">IF(Z1495&gt;0,INDEX($M$40:$M$61,Z1495,1),AA1494)</f>
        <v>47084</v>
      </c>
      <c r="AB1495" s="1" cm="1">
        <f t="array" ref="AB1495">IF(Z1495&gt;0,INDEX($M$40:$M$61,Z1495+1,1),AB1494)</f>
        <v>47448</v>
      </c>
      <c r="AC1495" s="44">
        <f t="shared" si="217"/>
        <v>364</v>
      </c>
      <c r="AD1495" s="45">
        <f t="shared" si="218"/>
        <v>0.91618540029828199</v>
      </c>
      <c r="AE1495" s="45">
        <f t="shared" si="219"/>
        <v>0.89572465963307901</v>
      </c>
      <c r="AF1495" s="44">
        <f t="shared" si="222"/>
        <v>29</v>
      </c>
      <c r="AG1495" s="45">
        <f t="shared" si="220"/>
        <v>0.91453829078941051</v>
      </c>
      <c r="AH1495">
        <f t="shared" si="221"/>
        <v>2.1570046186794655E-2</v>
      </c>
      <c r="AI1495" s="40">
        <f ca="1"/>
        <v>2.2338178766654337E-2</v>
      </c>
      <c r="AJ1495" s="229">
        <v>-2E-3</v>
      </c>
      <c r="AK1495" s="230">
        <v>1.9570046186794657E-2</v>
      </c>
      <c r="AL1495" s="231">
        <v>0.92214517799467433</v>
      </c>
    </row>
    <row r="1496" spans="24:38">
      <c r="X1496" s="46">
        <v>1492</v>
      </c>
      <c r="Y1496" s="1">
        <f t="shared" si="215"/>
        <v>47114</v>
      </c>
      <c r="Z1496" s="44">
        <f t="shared" si="216"/>
        <v>0</v>
      </c>
      <c r="AA1496" s="1" cm="1">
        <f t="array" ref="AA1496">IF(Z1496&gt;0,INDEX($M$40:$M$61,Z1496,1),AA1495)</f>
        <v>47084</v>
      </c>
      <c r="AB1496" s="1" cm="1">
        <f t="array" ref="AB1496">IF(Z1496&gt;0,INDEX($M$40:$M$61,Z1496+1,1),AB1495)</f>
        <v>47448</v>
      </c>
      <c r="AC1496" s="44">
        <f t="shared" si="217"/>
        <v>364</v>
      </c>
      <c r="AD1496" s="45">
        <f t="shared" si="218"/>
        <v>0.91618540029828199</v>
      </c>
      <c r="AE1496" s="45">
        <f t="shared" si="219"/>
        <v>0.89572465963307901</v>
      </c>
      <c r="AF1496" s="44">
        <f t="shared" si="222"/>
        <v>30</v>
      </c>
      <c r="AG1496" s="45">
        <f t="shared" si="220"/>
        <v>0.91448154675532667</v>
      </c>
      <c r="AH1496">
        <f t="shared" si="221"/>
        <v>2.1570560556473571E-2</v>
      </c>
      <c r="AI1496" s="40">
        <f ca="1"/>
        <v>2.2338178766574401E-2</v>
      </c>
      <c r="AJ1496" s="229">
        <v>-2E-3</v>
      </c>
      <c r="AK1496" s="230">
        <v>1.9570560556473569E-2</v>
      </c>
      <c r="AL1496" s="231">
        <v>0.92209308470387841</v>
      </c>
    </row>
    <row r="1497" spans="24:38">
      <c r="X1497" s="46">
        <v>1493</v>
      </c>
      <c r="Y1497" s="1">
        <f t="shared" si="215"/>
        <v>47115</v>
      </c>
      <c r="Z1497" s="44">
        <f t="shared" si="216"/>
        <v>0</v>
      </c>
      <c r="AA1497" s="1" cm="1">
        <f t="array" ref="AA1497">IF(Z1497&gt;0,INDEX($M$40:$M$61,Z1497,1),AA1496)</f>
        <v>47084</v>
      </c>
      <c r="AB1497" s="1" cm="1">
        <f t="array" ref="AB1497">IF(Z1497&gt;0,INDEX($M$40:$M$61,Z1497+1,1),AB1496)</f>
        <v>47448</v>
      </c>
      <c r="AC1497" s="44">
        <f t="shared" si="217"/>
        <v>364</v>
      </c>
      <c r="AD1497" s="45">
        <f t="shared" si="218"/>
        <v>0.91618540029828199</v>
      </c>
      <c r="AE1497" s="45">
        <f t="shared" si="219"/>
        <v>0.89572465963307901</v>
      </c>
      <c r="AF1497" s="44">
        <f t="shared" si="222"/>
        <v>31</v>
      </c>
      <c r="AG1497" s="45">
        <f t="shared" si="220"/>
        <v>0.91442480624201972</v>
      </c>
      <c r="AH1497">
        <f t="shared" si="221"/>
        <v>2.157107423711075E-2</v>
      </c>
      <c r="AI1497" s="40">
        <f ca="1"/>
        <v>2.2338178766654337E-2</v>
      </c>
      <c r="AJ1497" s="229">
        <v>-2E-3</v>
      </c>
      <c r="AK1497" s="230">
        <v>1.9571074237110749E-2</v>
      </c>
      <c r="AL1497" s="231">
        <v>0.92204099435590625</v>
      </c>
    </row>
    <row r="1498" spans="24:38">
      <c r="X1498" s="46">
        <v>1494</v>
      </c>
      <c r="Y1498" s="1">
        <f t="shared" si="215"/>
        <v>47116</v>
      </c>
      <c r="Z1498" s="44">
        <f t="shared" si="216"/>
        <v>0</v>
      </c>
      <c r="AA1498" s="1" cm="1">
        <f t="array" ref="AA1498">IF(Z1498&gt;0,INDEX($M$40:$M$61,Z1498,1),AA1497)</f>
        <v>47084</v>
      </c>
      <c r="AB1498" s="1" cm="1">
        <f t="array" ref="AB1498">IF(Z1498&gt;0,INDEX($M$40:$M$61,Z1498+1,1),AB1497)</f>
        <v>47448</v>
      </c>
      <c r="AC1498" s="44">
        <f t="shared" si="217"/>
        <v>364</v>
      </c>
      <c r="AD1498" s="45">
        <f t="shared" si="218"/>
        <v>0.91618540029828199</v>
      </c>
      <c r="AE1498" s="45">
        <f t="shared" si="219"/>
        <v>0.89572465963307901</v>
      </c>
      <c r="AF1498" s="44">
        <f t="shared" si="222"/>
        <v>32</v>
      </c>
      <c r="AG1498" s="45">
        <f t="shared" si="220"/>
        <v>0.91436806924927139</v>
      </c>
      <c r="AH1498">
        <f t="shared" si="221"/>
        <v>2.1571587230089773E-2</v>
      </c>
      <c r="AI1498" s="40">
        <f ca="1"/>
        <v>2.2338178766654337E-2</v>
      </c>
      <c r="AJ1498" s="229">
        <v>-2E-3</v>
      </c>
      <c r="AK1498" s="230">
        <v>1.9571587230089775E-2</v>
      </c>
      <c r="AL1498" s="231">
        <v>0.92198890695059199</v>
      </c>
    </row>
    <row r="1499" spans="24:38">
      <c r="X1499" s="46">
        <v>1495</v>
      </c>
      <c r="Y1499" s="1">
        <f t="shared" si="215"/>
        <v>47117</v>
      </c>
      <c r="Z1499" s="44">
        <f t="shared" si="216"/>
        <v>0</v>
      </c>
      <c r="AA1499" s="1" cm="1">
        <f t="array" ref="AA1499">IF(Z1499&gt;0,INDEX($M$40:$M$61,Z1499,1),AA1498)</f>
        <v>47084</v>
      </c>
      <c r="AB1499" s="1" cm="1">
        <f t="array" ref="AB1499">IF(Z1499&gt;0,INDEX($M$40:$M$61,Z1499+1,1),AB1498)</f>
        <v>47448</v>
      </c>
      <c r="AC1499" s="44">
        <f t="shared" si="217"/>
        <v>364</v>
      </c>
      <c r="AD1499" s="45">
        <f t="shared" si="218"/>
        <v>0.91618540029828199</v>
      </c>
      <c r="AE1499" s="45">
        <f t="shared" si="219"/>
        <v>0.89572465963307901</v>
      </c>
      <c r="AF1499" s="44">
        <f t="shared" si="222"/>
        <v>33</v>
      </c>
      <c r="AG1499" s="45">
        <f t="shared" si="220"/>
        <v>0.9143113357768633</v>
      </c>
      <c r="AH1499">
        <f t="shared" si="221"/>
        <v>2.1572099536790533E-2</v>
      </c>
      <c r="AI1499" s="40">
        <f ca="1"/>
        <v>2.2338178766574401E-2</v>
      </c>
      <c r="AJ1499" s="229">
        <v>-2E-3</v>
      </c>
      <c r="AK1499" s="230">
        <v>1.9572099536790531E-2</v>
      </c>
      <c r="AL1499" s="231">
        <v>0.9219368224877692</v>
      </c>
    </row>
    <row r="1500" spans="24:38">
      <c r="X1500" s="46">
        <v>1496</v>
      </c>
      <c r="Y1500" s="1">
        <f t="shared" si="215"/>
        <v>47118</v>
      </c>
      <c r="Z1500" s="44">
        <f t="shared" si="216"/>
        <v>0</v>
      </c>
      <c r="AA1500" s="1" cm="1">
        <f t="array" ref="AA1500">IF(Z1500&gt;0,INDEX($M$40:$M$61,Z1500,1),AA1499)</f>
        <v>47084</v>
      </c>
      <c r="AB1500" s="1" cm="1">
        <f t="array" ref="AB1500">IF(Z1500&gt;0,INDEX($M$40:$M$61,Z1500+1,1),AB1499)</f>
        <v>47448</v>
      </c>
      <c r="AC1500" s="44">
        <f t="shared" si="217"/>
        <v>364</v>
      </c>
      <c r="AD1500" s="45">
        <f t="shared" si="218"/>
        <v>0.91618540029828199</v>
      </c>
      <c r="AE1500" s="45">
        <f t="shared" si="219"/>
        <v>0.89572465963307901</v>
      </c>
      <c r="AF1500" s="44">
        <f t="shared" si="222"/>
        <v>34</v>
      </c>
      <c r="AG1500" s="45">
        <f t="shared" si="220"/>
        <v>0.91425460582457685</v>
      </c>
      <c r="AH1500">
        <f t="shared" si="221"/>
        <v>2.15726111585893E-2</v>
      </c>
      <c r="AI1500" s="40">
        <f ca="1"/>
        <v>2.2338178766654337E-2</v>
      </c>
      <c r="AJ1500" s="229">
        <v>-2E-3</v>
      </c>
      <c r="AK1500" s="230">
        <v>1.9572611158589298E-2</v>
      </c>
      <c r="AL1500" s="231">
        <v>0.9218847409672718</v>
      </c>
    </row>
    <row r="1501" spans="24:38">
      <c r="X1501" s="46">
        <v>1497</v>
      </c>
      <c r="Y1501" s="1">
        <f t="shared" si="215"/>
        <v>47119</v>
      </c>
      <c r="Z1501" s="44">
        <f t="shared" si="216"/>
        <v>0</v>
      </c>
      <c r="AA1501" s="1" cm="1">
        <f t="array" ref="AA1501">IF(Z1501&gt;0,INDEX($M$40:$M$61,Z1501,1),AA1500)</f>
        <v>47084</v>
      </c>
      <c r="AB1501" s="1" cm="1">
        <f t="array" ref="AB1501">IF(Z1501&gt;0,INDEX($M$40:$M$61,Z1501+1,1),AB1500)</f>
        <v>47448</v>
      </c>
      <c r="AC1501" s="44">
        <f t="shared" si="217"/>
        <v>364</v>
      </c>
      <c r="AD1501" s="45">
        <f t="shared" si="218"/>
        <v>0.91618540029828199</v>
      </c>
      <c r="AE1501" s="45">
        <f t="shared" si="219"/>
        <v>0.89572465963307901</v>
      </c>
      <c r="AF1501" s="44">
        <f t="shared" si="222"/>
        <v>35</v>
      </c>
      <c r="AG1501" s="45">
        <f t="shared" si="220"/>
        <v>0.91419787939219366</v>
      </c>
      <c r="AH1501">
        <f t="shared" si="221"/>
        <v>2.1573122096858625E-2</v>
      </c>
      <c r="AI1501" s="40">
        <f ca="1"/>
        <v>2.2338178766654337E-2</v>
      </c>
      <c r="AJ1501" s="229">
        <v>-2E-3</v>
      </c>
      <c r="AK1501" s="230">
        <v>1.9573122096858624E-2</v>
      </c>
      <c r="AL1501" s="231">
        <v>0.92183266238893335</v>
      </c>
    </row>
    <row r="1502" spans="24:38">
      <c r="X1502" s="46">
        <v>1498</v>
      </c>
      <c r="Y1502" s="1">
        <f t="shared" si="215"/>
        <v>47120</v>
      </c>
      <c r="Z1502" s="44">
        <f t="shared" si="216"/>
        <v>0</v>
      </c>
      <c r="AA1502" s="1" cm="1">
        <f t="array" ref="AA1502">IF(Z1502&gt;0,INDEX($M$40:$M$61,Z1502,1),AA1501)</f>
        <v>47084</v>
      </c>
      <c r="AB1502" s="1" cm="1">
        <f t="array" ref="AB1502">IF(Z1502&gt;0,INDEX($M$40:$M$61,Z1502+1,1),AB1501)</f>
        <v>47448</v>
      </c>
      <c r="AC1502" s="44">
        <f t="shared" si="217"/>
        <v>364</v>
      </c>
      <c r="AD1502" s="45">
        <f t="shared" si="218"/>
        <v>0.91618540029828199</v>
      </c>
      <c r="AE1502" s="45">
        <f t="shared" si="219"/>
        <v>0.89572465963307901</v>
      </c>
      <c r="AF1502" s="44">
        <f t="shared" si="222"/>
        <v>36</v>
      </c>
      <c r="AG1502" s="45">
        <f t="shared" si="220"/>
        <v>0.91414115647949534</v>
      </c>
      <c r="AH1502">
        <f t="shared" si="221"/>
        <v>2.1573632352967383E-2</v>
      </c>
      <c r="AI1502" s="40">
        <f ca="1"/>
        <v>2.2338178766654337E-2</v>
      </c>
      <c r="AJ1502" s="229">
        <v>-2E-3</v>
      </c>
      <c r="AK1502" s="230">
        <v>1.9573632352967385E-2</v>
      </c>
      <c r="AL1502" s="231">
        <v>0.92178058675258767</v>
      </c>
    </row>
    <row r="1503" spans="24:38">
      <c r="X1503" s="46">
        <v>1499</v>
      </c>
      <c r="Y1503" s="1">
        <f t="shared" si="215"/>
        <v>47121</v>
      </c>
      <c r="Z1503" s="44">
        <f t="shared" si="216"/>
        <v>0</v>
      </c>
      <c r="AA1503" s="1" cm="1">
        <f t="array" ref="AA1503">IF(Z1503&gt;0,INDEX($M$40:$M$61,Z1503,1),AA1502)</f>
        <v>47084</v>
      </c>
      <c r="AB1503" s="1" cm="1">
        <f t="array" ref="AB1503">IF(Z1503&gt;0,INDEX($M$40:$M$61,Z1503+1,1),AB1502)</f>
        <v>47448</v>
      </c>
      <c r="AC1503" s="44">
        <f t="shared" si="217"/>
        <v>364</v>
      </c>
      <c r="AD1503" s="45">
        <f t="shared" si="218"/>
        <v>0.91618540029828199</v>
      </c>
      <c r="AE1503" s="45">
        <f t="shared" si="219"/>
        <v>0.89572465963307901</v>
      </c>
      <c r="AF1503" s="44">
        <f t="shared" si="222"/>
        <v>37</v>
      </c>
      <c r="AG1503" s="45">
        <f t="shared" si="220"/>
        <v>0.91408443708626363</v>
      </c>
      <c r="AH1503">
        <f t="shared" si="221"/>
        <v>2.1574141928280773E-2</v>
      </c>
      <c r="AI1503" s="40">
        <f ca="1"/>
        <v>2.2338178766654337E-2</v>
      </c>
      <c r="AJ1503" s="229">
        <v>-2E-3</v>
      </c>
      <c r="AK1503" s="230">
        <v>1.9574141928280775E-2</v>
      </c>
      <c r="AL1503" s="231">
        <v>0.92172851405806877</v>
      </c>
    </row>
    <row r="1504" spans="24:38">
      <c r="X1504" s="46">
        <v>1500</v>
      </c>
      <c r="Y1504" s="1">
        <f t="shared" si="215"/>
        <v>47122</v>
      </c>
      <c r="Z1504" s="44">
        <f t="shared" si="216"/>
        <v>0</v>
      </c>
      <c r="AA1504" s="1" cm="1">
        <f t="array" ref="AA1504">IF(Z1504&gt;0,INDEX($M$40:$M$61,Z1504,1),AA1503)</f>
        <v>47084</v>
      </c>
      <c r="AB1504" s="1" cm="1">
        <f t="array" ref="AB1504">IF(Z1504&gt;0,INDEX($M$40:$M$61,Z1504+1,1),AB1503)</f>
        <v>47448</v>
      </c>
      <c r="AC1504" s="44">
        <f t="shared" si="217"/>
        <v>364</v>
      </c>
      <c r="AD1504" s="45">
        <f t="shared" si="218"/>
        <v>0.91618540029828199</v>
      </c>
      <c r="AE1504" s="45">
        <f t="shared" si="219"/>
        <v>0.89572465963307901</v>
      </c>
      <c r="AF1504" s="44">
        <f t="shared" si="222"/>
        <v>38</v>
      </c>
      <c r="AG1504" s="45">
        <f t="shared" si="220"/>
        <v>0.91402772121227993</v>
      </c>
      <c r="AH1504">
        <f t="shared" si="221"/>
        <v>2.1574650824160452E-2</v>
      </c>
      <c r="AI1504" s="40">
        <f ca="1"/>
        <v>2.2338178766654337E-2</v>
      </c>
      <c r="AJ1504" s="229">
        <v>-2E-3</v>
      </c>
      <c r="AK1504" s="230">
        <v>1.9574650824160454E-2</v>
      </c>
      <c r="AL1504" s="231">
        <v>0.92167644430521023</v>
      </c>
    </row>
    <row r="1505" spans="24:38">
      <c r="X1505" s="46">
        <v>1501</v>
      </c>
      <c r="Y1505" s="1">
        <f t="shared" si="215"/>
        <v>47123</v>
      </c>
      <c r="Z1505" s="44">
        <f t="shared" si="216"/>
        <v>0</v>
      </c>
      <c r="AA1505" s="1" cm="1">
        <f t="array" ref="AA1505">IF(Z1505&gt;0,INDEX($M$40:$M$61,Z1505,1),AA1504)</f>
        <v>47084</v>
      </c>
      <c r="AB1505" s="1" cm="1">
        <f t="array" ref="AB1505">IF(Z1505&gt;0,INDEX($M$40:$M$61,Z1505+1,1),AB1504)</f>
        <v>47448</v>
      </c>
      <c r="AC1505" s="44">
        <f t="shared" si="217"/>
        <v>364</v>
      </c>
      <c r="AD1505" s="45">
        <f t="shared" si="218"/>
        <v>0.91618540029828199</v>
      </c>
      <c r="AE1505" s="45">
        <f t="shared" si="219"/>
        <v>0.89572465963307901</v>
      </c>
      <c r="AF1505" s="44">
        <f t="shared" si="222"/>
        <v>39</v>
      </c>
      <c r="AG1505" s="45">
        <f t="shared" si="220"/>
        <v>0.91397100885732618</v>
      </c>
      <c r="AH1505">
        <f t="shared" si="221"/>
        <v>2.15751590419643E-2</v>
      </c>
      <c r="AI1505" s="40">
        <f ca="1"/>
        <v>2.2338178766574401E-2</v>
      </c>
      <c r="AJ1505" s="229">
        <v>-2E-3</v>
      </c>
      <c r="AK1505" s="230">
        <v>1.9575159041964302E-2</v>
      </c>
      <c r="AL1505" s="231">
        <v>0.92162437749384607</v>
      </c>
    </row>
    <row r="1506" spans="24:38">
      <c r="X1506" s="46">
        <v>1502</v>
      </c>
      <c r="Y1506" s="1">
        <f t="shared" si="215"/>
        <v>47124</v>
      </c>
      <c r="Z1506" s="44">
        <f t="shared" si="216"/>
        <v>0</v>
      </c>
      <c r="AA1506" s="1" cm="1">
        <f t="array" ref="AA1506">IF(Z1506&gt;0,INDEX($M$40:$M$61,Z1506,1),AA1505)</f>
        <v>47084</v>
      </c>
      <c r="AB1506" s="1" cm="1">
        <f t="array" ref="AB1506">IF(Z1506&gt;0,INDEX($M$40:$M$61,Z1506+1,1),AB1505)</f>
        <v>47448</v>
      </c>
      <c r="AC1506" s="44">
        <f t="shared" si="217"/>
        <v>364</v>
      </c>
      <c r="AD1506" s="45">
        <f t="shared" si="218"/>
        <v>0.91618540029828199</v>
      </c>
      <c r="AE1506" s="45">
        <f t="shared" si="219"/>
        <v>0.89572465963307901</v>
      </c>
      <c r="AF1506" s="44">
        <f t="shared" si="222"/>
        <v>40</v>
      </c>
      <c r="AG1506" s="45">
        <f t="shared" si="220"/>
        <v>0.91391430002118368</v>
      </c>
      <c r="AH1506">
        <f t="shared" si="221"/>
        <v>2.157566658304675E-2</v>
      </c>
      <c r="AI1506" s="40">
        <f ca="1"/>
        <v>2.2338178766654337E-2</v>
      </c>
      <c r="AJ1506" s="229">
        <v>-2E-3</v>
      </c>
      <c r="AK1506" s="230">
        <v>1.9575666583046748E-2</v>
      </c>
      <c r="AL1506" s="231">
        <v>0.92157231362380998</v>
      </c>
    </row>
    <row r="1507" spans="24:38">
      <c r="X1507" s="46">
        <v>1503</v>
      </c>
      <c r="Y1507" s="1">
        <f t="shared" si="215"/>
        <v>47125</v>
      </c>
      <c r="Z1507" s="44">
        <f t="shared" si="216"/>
        <v>0</v>
      </c>
      <c r="AA1507" s="1" cm="1">
        <f t="array" ref="AA1507">IF(Z1507&gt;0,INDEX($M$40:$M$61,Z1507,1),AA1506)</f>
        <v>47084</v>
      </c>
      <c r="AB1507" s="1" cm="1">
        <f t="array" ref="AB1507">IF(Z1507&gt;0,INDEX($M$40:$M$61,Z1507+1,1),AB1506)</f>
        <v>47448</v>
      </c>
      <c r="AC1507" s="44">
        <f t="shared" si="217"/>
        <v>364</v>
      </c>
      <c r="AD1507" s="45">
        <f t="shared" si="218"/>
        <v>0.91618540029828199</v>
      </c>
      <c r="AE1507" s="45">
        <f t="shared" si="219"/>
        <v>0.89572465963307901</v>
      </c>
      <c r="AF1507" s="44">
        <f t="shared" si="222"/>
        <v>41</v>
      </c>
      <c r="AG1507" s="45">
        <f t="shared" si="220"/>
        <v>0.91385759470363448</v>
      </c>
      <c r="AH1507">
        <f t="shared" si="221"/>
        <v>2.1576173448758451E-2</v>
      </c>
      <c r="AI1507" s="40">
        <f ca="1"/>
        <v>2.2338178766574401E-2</v>
      </c>
      <c r="AJ1507" s="229">
        <v>-2E-3</v>
      </c>
      <c r="AK1507" s="230">
        <v>1.9576173448758449E-2</v>
      </c>
      <c r="AL1507" s="231">
        <v>0.92152025269493598</v>
      </c>
    </row>
    <row r="1508" spans="24:38">
      <c r="X1508" s="46">
        <v>1504</v>
      </c>
      <c r="Y1508" s="1">
        <f t="shared" si="215"/>
        <v>47126</v>
      </c>
      <c r="Z1508" s="44">
        <f t="shared" si="216"/>
        <v>0</v>
      </c>
      <c r="AA1508" s="1" cm="1">
        <f t="array" ref="AA1508">IF(Z1508&gt;0,INDEX($M$40:$M$61,Z1508,1),AA1507)</f>
        <v>47084</v>
      </c>
      <c r="AB1508" s="1" cm="1">
        <f t="array" ref="AB1508">IF(Z1508&gt;0,INDEX($M$40:$M$61,Z1508+1,1),AB1507)</f>
        <v>47448</v>
      </c>
      <c r="AC1508" s="44">
        <f t="shared" si="217"/>
        <v>364</v>
      </c>
      <c r="AD1508" s="45">
        <f t="shared" si="218"/>
        <v>0.91618540029828199</v>
      </c>
      <c r="AE1508" s="45">
        <f t="shared" si="219"/>
        <v>0.89572465963307901</v>
      </c>
      <c r="AF1508" s="44">
        <f t="shared" si="222"/>
        <v>42</v>
      </c>
      <c r="AG1508" s="45">
        <f t="shared" si="220"/>
        <v>0.91380089290445998</v>
      </c>
      <c r="AH1508">
        <f t="shared" si="221"/>
        <v>2.1576679640446624E-2</v>
      </c>
      <c r="AI1508" s="40">
        <f ca="1"/>
        <v>2.2338178766654337E-2</v>
      </c>
      <c r="AJ1508" s="229">
        <v>-2E-3</v>
      </c>
      <c r="AK1508" s="230">
        <v>1.9576679640446626E-2</v>
      </c>
      <c r="AL1508" s="231">
        <v>0.92146819470705765</v>
      </c>
    </row>
    <row r="1509" spans="24:38">
      <c r="X1509" s="46">
        <v>1505</v>
      </c>
      <c r="Y1509" s="1">
        <f t="shared" si="215"/>
        <v>47127</v>
      </c>
      <c r="Z1509" s="44">
        <f t="shared" si="216"/>
        <v>0</v>
      </c>
      <c r="AA1509" s="1" cm="1">
        <f t="array" ref="AA1509">IF(Z1509&gt;0,INDEX($M$40:$M$61,Z1509,1),AA1508)</f>
        <v>47084</v>
      </c>
      <c r="AB1509" s="1" cm="1">
        <f t="array" ref="AB1509">IF(Z1509&gt;0,INDEX($M$40:$M$61,Z1509+1,1),AB1508)</f>
        <v>47448</v>
      </c>
      <c r="AC1509" s="44">
        <f t="shared" si="217"/>
        <v>364</v>
      </c>
      <c r="AD1509" s="45">
        <f t="shared" si="218"/>
        <v>0.91618540029828199</v>
      </c>
      <c r="AE1509" s="45">
        <f t="shared" si="219"/>
        <v>0.89572465963307901</v>
      </c>
      <c r="AF1509" s="44">
        <f t="shared" si="222"/>
        <v>43</v>
      </c>
      <c r="AG1509" s="45">
        <f t="shared" si="220"/>
        <v>0.91374419462344203</v>
      </c>
      <c r="AH1509">
        <f t="shared" si="221"/>
        <v>2.1577185159454795E-2</v>
      </c>
      <c r="AI1509" s="40">
        <f ca="1"/>
        <v>2.2338178766654337E-2</v>
      </c>
      <c r="AJ1509" s="229">
        <v>-2E-3</v>
      </c>
      <c r="AK1509" s="230">
        <v>1.9577185159454794E-2</v>
      </c>
      <c r="AL1509" s="231">
        <v>0.92141613966000913</v>
      </c>
    </row>
    <row r="1510" spans="24:38">
      <c r="X1510" s="46">
        <v>1506</v>
      </c>
      <c r="Y1510" s="1">
        <f t="shared" si="215"/>
        <v>47128</v>
      </c>
      <c r="Z1510" s="44">
        <f t="shared" si="216"/>
        <v>0</v>
      </c>
      <c r="AA1510" s="1" cm="1">
        <f t="array" ref="AA1510">IF(Z1510&gt;0,INDEX($M$40:$M$61,Z1510,1),AA1509)</f>
        <v>47084</v>
      </c>
      <c r="AB1510" s="1" cm="1">
        <f t="array" ref="AB1510">IF(Z1510&gt;0,INDEX($M$40:$M$61,Z1510+1,1),AB1509)</f>
        <v>47448</v>
      </c>
      <c r="AC1510" s="44">
        <f t="shared" si="217"/>
        <v>364</v>
      </c>
      <c r="AD1510" s="45">
        <f t="shared" si="218"/>
        <v>0.91618540029828199</v>
      </c>
      <c r="AE1510" s="45">
        <f t="shared" si="219"/>
        <v>0.89572465963307901</v>
      </c>
      <c r="AF1510" s="44">
        <f t="shared" si="222"/>
        <v>44</v>
      </c>
      <c r="AG1510" s="45">
        <f t="shared" si="220"/>
        <v>0.91368749986036224</v>
      </c>
      <c r="AH1510">
        <f t="shared" si="221"/>
        <v>2.1577690007123E-2</v>
      </c>
      <c r="AI1510" s="40">
        <f ca="1"/>
        <v>2.2338178766654337E-2</v>
      </c>
      <c r="AJ1510" s="229">
        <v>-2E-3</v>
      </c>
      <c r="AK1510" s="230">
        <v>1.9577690007122998E-2</v>
      </c>
      <c r="AL1510" s="231">
        <v>0.92136408755362398</v>
      </c>
    </row>
    <row r="1511" spans="24:38">
      <c r="X1511" s="46">
        <v>1507</v>
      </c>
      <c r="Y1511" s="1">
        <f t="shared" si="215"/>
        <v>47129</v>
      </c>
      <c r="Z1511" s="44">
        <f t="shared" si="216"/>
        <v>0</v>
      </c>
      <c r="AA1511" s="1" cm="1">
        <f t="array" ref="AA1511">IF(Z1511&gt;0,INDEX($M$40:$M$61,Z1511,1),AA1510)</f>
        <v>47084</v>
      </c>
      <c r="AB1511" s="1" cm="1">
        <f t="array" ref="AB1511">IF(Z1511&gt;0,INDEX($M$40:$M$61,Z1511+1,1),AB1510)</f>
        <v>47448</v>
      </c>
      <c r="AC1511" s="44">
        <f t="shared" si="217"/>
        <v>364</v>
      </c>
      <c r="AD1511" s="45">
        <f t="shared" si="218"/>
        <v>0.91618540029828199</v>
      </c>
      <c r="AE1511" s="45">
        <f t="shared" si="219"/>
        <v>0.89572465963307901</v>
      </c>
      <c r="AF1511" s="44">
        <f t="shared" si="222"/>
        <v>45</v>
      </c>
      <c r="AG1511" s="45">
        <f t="shared" si="220"/>
        <v>0.91363080861500234</v>
      </c>
      <c r="AH1511">
        <f t="shared" si="221"/>
        <v>2.1578194184787666E-2</v>
      </c>
      <c r="AI1511" s="40">
        <f ca="1"/>
        <v>2.2338178766654337E-2</v>
      </c>
      <c r="AJ1511" s="229">
        <v>-2E-3</v>
      </c>
      <c r="AK1511" s="230">
        <v>1.9578194184787664E-2</v>
      </c>
      <c r="AL1511" s="231">
        <v>0.92131203838773634</v>
      </c>
    </row>
    <row r="1512" spans="24:38">
      <c r="X1512" s="46">
        <v>1508</v>
      </c>
      <c r="Y1512" s="1">
        <f t="shared" si="215"/>
        <v>47130</v>
      </c>
      <c r="Z1512" s="44">
        <f t="shared" si="216"/>
        <v>0</v>
      </c>
      <c r="AA1512" s="1" cm="1">
        <f t="array" ref="AA1512">IF(Z1512&gt;0,INDEX($M$40:$M$61,Z1512,1),AA1511)</f>
        <v>47084</v>
      </c>
      <c r="AB1512" s="1" cm="1">
        <f t="array" ref="AB1512">IF(Z1512&gt;0,INDEX($M$40:$M$61,Z1512+1,1),AB1511)</f>
        <v>47448</v>
      </c>
      <c r="AC1512" s="44">
        <f t="shared" si="217"/>
        <v>364</v>
      </c>
      <c r="AD1512" s="45">
        <f t="shared" si="218"/>
        <v>0.91618540029828199</v>
      </c>
      <c r="AE1512" s="45">
        <f t="shared" si="219"/>
        <v>0.89572465963307901</v>
      </c>
      <c r="AF1512" s="44">
        <f t="shared" si="222"/>
        <v>46</v>
      </c>
      <c r="AG1512" s="45">
        <f t="shared" si="220"/>
        <v>0.91357412088714418</v>
      </c>
      <c r="AH1512">
        <f t="shared" si="221"/>
        <v>2.1578697693781672E-2</v>
      </c>
      <c r="AI1512" s="40">
        <f ca="1"/>
        <v>2.2338178766654337E-2</v>
      </c>
      <c r="AJ1512" s="229">
        <v>-2E-3</v>
      </c>
      <c r="AK1512" s="230">
        <v>1.957869769378167E-2</v>
      </c>
      <c r="AL1512" s="231">
        <v>0.92125999216218002</v>
      </c>
    </row>
    <row r="1513" spans="24:38">
      <c r="X1513" s="46">
        <v>1509</v>
      </c>
      <c r="Y1513" s="1">
        <f t="shared" si="215"/>
        <v>47131</v>
      </c>
      <c r="Z1513" s="44">
        <f t="shared" si="216"/>
        <v>0</v>
      </c>
      <c r="AA1513" s="1" cm="1">
        <f t="array" ref="AA1513">IF(Z1513&gt;0,INDEX($M$40:$M$61,Z1513,1),AA1512)</f>
        <v>47084</v>
      </c>
      <c r="AB1513" s="1" cm="1">
        <f t="array" ref="AB1513">IF(Z1513&gt;0,INDEX($M$40:$M$61,Z1513+1,1),AB1512)</f>
        <v>47448</v>
      </c>
      <c r="AC1513" s="44">
        <f t="shared" si="217"/>
        <v>364</v>
      </c>
      <c r="AD1513" s="45">
        <f t="shared" si="218"/>
        <v>0.91618540029828199</v>
      </c>
      <c r="AE1513" s="45">
        <f t="shared" si="219"/>
        <v>0.89572465963307901</v>
      </c>
      <c r="AF1513" s="44">
        <f t="shared" si="222"/>
        <v>47</v>
      </c>
      <c r="AG1513" s="45">
        <f t="shared" si="220"/>
        <v>0.91351743667656937</v>
      </c>
      <c r="AH1513">
        <f t="shared" si="221"/>
        <v>2.1579200535434419E-2</v>
      </c>
      <c r="AI1513" s="40">
        <f ca="1"/>
        <v>2.2338178766654337E-2</v>
      </c>
      <c r="AJ1513" s="229">
        <v>-2E-3</v>
      </c>
      <c r="AK1513" s="230">
        <v>1.9579200535434417E-2</v>
      </c>
      <c r="AL1513" s="231">
        <v>0.92120794887678881</v>
      </c>
    </row>
    <row r="1514" spans="24:38">
      <c r="X1514" s="46">
        <v>1510</v>
      </c>
      <c r="Y1514" s="1">
        <f t="shared" si="215"/>
        <v>47132</v>
      </c>
      <c r="Z1514" s="44">
        <f t="shared" si="216"/>
        <v>0</v>
      </c>
      <c r="AA1514" s="1" cm="1">
        <f t="array" ref="AA1514">IF(Z1514&gt;0,INDEX($M$40:$M$61,Z1514,1),AA1513)</f>
        <v>47084</v>
      </c>
      <c r="AB1514" s="1" cm="1">
        <f t="array" ref="AB1514">IF(Z1514&gt;0,INDEX($M$40:$M$61,Z1514+1,1),AB1513)</f>
        <v>47448</v>
      </c>
      <c r="AC1514" s="44">
        <f t="shared" si="217"/>
        <v>364</v>
      </c>
      <c r="AD1514" s="45">
        <f t="shared" si="218"/>
        <v>0.91618540029828199</v>
      </c>
      <c r="AE1514" s="45">
        <f t="shared" si="219"/>
        <v>0.89572465963307901</v>
      </c>
      <c r="AF1514" s="44">
        <f t="shared" si="222"/>
        <v>48</v>
      </c>
      <c r="AG1514" s="45">
        <f t="shared" si="220"/>
        <v>0.91346075598305976</v>
      </c>
      <c r="AH1514">
        <f t="shared" si="221"/>
        <v>2.1579702711071722E-2</v>
      </c>
      <c r="AI1514" s="40">
        <f ca="1"/>
        <v>2.2338178766654337E-2</v>
      </c>
      <c r="AJ1514" s="229">
        <v>-2E-3</v>
      </c>
      <c r="AK1514" s="230">
        <v>1.957970271107172E-2</v>
      </c>
      <c r="AL1514" s="231">
        <v>0.92115590853139673</v>
      </c>
    </row>
    <row r="1515" spans="24:38">
      <c r="X1515" s="46">
        <v>1511</v>
      </c>
      <c r="Y1515" s="1">
        <f t="shared" si="215"/>
        <v>47133</v>
      </c>
      <c r="Z1515" s="44">
        <f t="shared" si="216"/>
        <v>0</v>
      </c>
      <c r="AA1515" s="1" cm="1">
        <f t="array" ref="AA1515">IF(Z1515&gt;0,INDEX($M$40:$M$61,Z1515,1),AA1514)</f>
        <v>47084</v>
      </c>
      <c r="AB1515" s="1" cm="1">
        <f t="array" ref="AB1515">IF(Z1515&gt;0,INDEX($M$40:$M$61,Z1515+1,1),AB1514)</f>
        <v>47448</v>
      </c>
      <c r="AC1515" s="44">
        <f t="shared" si="217"/>
        <v>364</v>
      </c>
      <c r="AD1515" s="45">
        <f t="shared" si="218"/>
        <v>0.91618540029828199</v>
      </c>
      <c r="AE1515" s="45">
        <f t="shared" si="219"/>
        <v>0.89572465963307901</v>
      </c>
      <c r="AF1515" s="44">
        <f t="shared" si="222"/>
        <v>49</v>
      </c>
      <c r="AG1515" s="45">
        <f t="shared" si="220"/>
        <v>0.91340407880639718</v>
      </c>
      <c r="AH1515">
        <f t="shared" si="221"/>
        <v>2.1580204222015908E-2</v>
      </c>
      <c r="AI1515" s="40">
        <f ca="1"/>
        <v>2.2338178766574401E-2</v>
      </c>
      <c r="AJ1515" s="229">
        <v>-2E-3</v>
      </c>
      <c r="AK1515" s="230">
        <v>1.9580204222015909E-2</v>
      </c>
      <c r="AL1515" s="231">
        <v>0.9211038711258378</v>
      </c>
    </row>
    <row r="1516" spans="24:38">
      <c r="X1516" s="46">
        <v>1512</v>
      </c>
      <c r="Y1516" s="1">
        <f t="shared" si="215"/>
        <v>47134</v>
      </c>
      <c r="Z1516" s="44">
        <f t="shared" si="216"/>
        <v>0</v>
      </c>
      <c r="AA1516" s="1" cm="1">
        <f t="array" ref="AA1516">IF(Z1516&gt;0,INDEX($M$40:$M$61,Z1516,1),AA1515)</f>
        <v>47084</v>
      </c>
      <c r="AB1516" s="1" cm="1">
        <f t="array" ref="AB1516">IF(Z1516&gt;0,INDEX($M$40:$M$61,Z1516+1,1),AB1515)</f>
        <v>47448</v>
      </c>
      <c r="AC1516" s="44">
        <f t="shared" si="217"/>
        <v>364</v>
      </c>
      <c r="AD1516" s="45">
        <f t="shared" si="218"/>
        <v>0.91618540029828199</v>
      </c>
      <c r="AE1516" s="45">
        <f t="shared" si="219"/>
        <v>0.89572465963307901</v>
      </c>
      <c r="AF1516" s="44">
        <f t="shared" si="222"/>
        <v>50</v>
      </c>
      <c r="AG1516" s="45">
        <f t="shared" si="220"/>
        <v>0.91334740514636326</v>
      </c>
      <c r="AH1516">
        <f t="shared" si="221"/>
        <v>2.1580705069585853E-2</v>
      </c>
      <c r="AI1516" s="40">
        <f ca="1"/>
        <v>2.2338178766654337E-2</v>
      </c>
      <c r="AJ1516" s="229">
        <v>-2E-3</v>
      </c>
      <c r="AK1516" s="230">
        <v>1.9580705069585855E-2</v>
      </c>
      <c r="AL1516" s="231">
        <v>0.92105183665994572</v>
      </c>
    </row>
    <row r="1517" spans="24:38">
      <c r="X1517" s="46">
        <v>1513</v>
      </c>
      <c r="Y1517" s="1">
        <f t="shared" si="215"/>
        <v>47135</v>
      </c>
      <c r="Z1517" s="44">
        <f t="shared" si="216"/>
        <v>0</v>
      </c>
      <c r="AA1517" s="1" cm="1">
        <f t="array" ref="AA1517">IF(Z1517&gt;0,INDEX($M$40:$M$61,Z1517,1),AA1516)</f>
        <v>47084</v>
      </c>
      <c r="AB1517" s="1" cm="1">
        <f t="array" ref="AB1517">IF(Z1517&gt;0,INDEX($M$40:$M$61,Z1517+1,1),AB1516)</f>
        <v>47448</v>
      </c>
      <c r="AC1517" s="44">
        <f t="shared" si="217"/>
        <v>364</v>
      </c>
      <c r="AD1517" s="45">
        <f t="shared" si="218"/>
        <v>0.91618540029828199</v>
      </c>
      <c r="AE1517" s="45">
        <f t="shared" si="219"/>
        <v>0.89572465963307901</v>
      </c>
      <c r="AF1517" s="44">
        <f t="shared" si="222"/>
        <v>51</v>
      </c>
      <c r="AG1517" s="45">
        <f t="shared" si="220"/>
        <v>0.91329073500273994</v>
      </c>
      <c r="AH1517">
        <f t="shared" si="221"/>
        <v>2.1581205255096866E-2</v>
      </c>
      <c r="AI1517" s="40">
        <f ca="1"/>
        <v>2.2338178766654337E-2</v>
      </c>
      <c r="AJ1517" s="229">
        <v>-2E-3</v>
      </c>
      <c r="AK1517" s="230">
        <v>1.9581205255096865E-2</v>
      </c>
      <c r="AL1517" s="231">
        <v>0.92099980513355462</v>
      </c>
    </row>
    <row r="1518" spans="24:38">
      <c r="X1518" s="46">
        <v>1514</v>
      </c>
      <c r="Y1518" s="1">
        <f t="shared" si="215"/>
        <v>47136</v>
      </c>
      <c r="Z1518" s="44">
        <f t="shared" si="216"/>
        <v>0</v>
      </c>
      <c r="AA1518" s="1" cm="1">
        <f t="array" ref="AA1518">IF(Z1518&gt;0,INDEX($M$40:$M$61,Z1518,1),AA1517)</f>
        <v>47084</v>
      </c>
      <c r="AB1518" s="1" cm="1">
        <f t="array" ref="AB1518">IF(Z1518&gt;0,INDEX($M$40:$M$61,Z1518+1,1),AB1517)</f>
        <v>47448</v>
      </c>
      <c r="AC1518" s="44">
        <f t="shared" si="217"/>
        <v>364</v>
      </c>
      <c r="AD1518" s="45">
        <f t="shared" si="218"/>
        <v>0.91618540029828199</v>
      </c>
      <c r="AE1518" s="45">
        <f t="shared" si="219"/>
        <v>0.89572465963307901</v>
      </c>
      <c r="AF1518" s="44">
        <f t="shared" si="222"/>
        <v>52</v>
      </c>
      <c r="AG1518" s="45">
        <f t="shared" si="220"/>
        <v>0.91323406837530896</v>
      </c>
      <c r="AH1518">
        <f t="shared" si="221"/>
        <v>2.1581704779860853E-2</v>
      </c>
      <c r="AI1518" s="40">
        <f ca="1"/>
        <v>2.2338178766654337E-2</v>
      </c>
      <c r="AJ1518" s="229">
        <v>-2E-3</v>
      </c>
      <c r="AK1518" s="230">
        <v>1.9581704779860855E-2</v>
      </c>
      <c r="AL1518" s="231">
        <v>0.92094777654649818</v>
      </c>
    </row>
    <row r="1519" spans="24:38">
      <c r="X1519" s="46">
        <v>1515</v>
      </c>
      <c r="Y1519" s="1">
        <f t="shared" si="215"/>
        <v>47137</v>
      </c>
      <c r="Z1519" s="44">
        <f t="shared" si="216"/>
        <v>0</v>
      </c>
      <c r="AA1519" s="1" cm="1">
        <f t="array" ref="AA1519">IF(Z1519&gt;0,INDEX($M$40:$M$61,Z1519,1),AA1518)</f>
        <v>47084</v>
      </c>
      <c r="AB1519" s="1" cm="1">
        <f t="array" ref="AB1519">IF(Z1519&gt;0,INDEX($M$40:$M$61,Z1519+1,1),AB1518)</f>
        <v>47448</v>
      </c>
      <c r="AC1519" s="44">
        <f t="shared" si="217"/>
        <v>364</v>
      </c>
      <c r="AD1519" s="45">
        <f t="shared" si="218"/>
        <v>0.91618540029828199</v>
      </c>
      <c r="AE1519" s="45">
        <f t="shared" si="219"/>
        <v>0.89572465963307901</v>
      </c>
      <c r="AF1519" s="44">
        <f t="shared" si="222"/>
        <v>53</v>
      </c>
      <c r="AG1519" s="45">
        <f t="shared" si="220"/>
        <v>0.91317740526385216</v>
      </c>
      <c r="AH1519">
        <f t="shared" si="221"/>
        <v>2.1582203645186204E-2</v>
      </c>
      <c r="AI1519" s="40">
        <f ca="1"/>
        <v>2.2338178766654337E-2</v>
      </c>
      <c r="AJ1519" s="229">
        <v>-2E-3</v>
      </c>
      <c r="AK1519" s="230">
        <v>1.9582203645186202E-2</v>
      </c>
      <c r="AL1519" s="231">
        <v>0.92089575089861064</v>
      </c>
    </row>
    <row r="1520" spans="24:38">
      <c r="X1520" s="46">
        <v>1516</v>
      </c>
      <c r="Y1520" s="1">
        <f t="shared" si="215"/>
        <v>47138</v>
      </c>
      <c r="Z1520" s="44">
        <f t="shared" si="216"/>
        <v>0</v>
      </c>
      <c r="AA1520" s="1" cm="1">
        <f t="array" ref="AA1520">IF(Z1520&gt;0,INDEX($M$40:$M$61,Z1520,1),AA1519)</f>
        <v>47084</v>
      </c>
      <c r="AB1520" s="1" cm="1">
        <f t="array" ref="AB1520">IF(Z1520&gt;0,INDEX($M$40:$M$61,Z1520+1,1),AB1519)</f>
        <v>47448</v>
      </c>
      <c r="AC1520" s="44">
        <f t="shared" si="217"/>
        <v>364</v>
      </c>
      <c r="AD1520" s="45">
        <f t="shared" si="218"/>
        <v>0.91618540029828199</v>
      </c>
      <c r="AE1520" s="45">
        <f t="shared" si="219"/>
        <v>0.89572465963307901</v>
      </c>
      <c r="AF1520" s="44">
        <f t="shared" si="222"/>
        <v>54</v>
      </c>
      <c r="AG1520" s="45">
        <f t="shared" si="220"/>
        <v>0.91312074566815138</v>
      </c>
      <c r="AH1520">
        <f t="shared" si="221"/>
        <v>2.1582701852377897E-2</v>
      </c>
      <c r="AI1520" s="40">
        <f ca="1"/>
        <v>2.2338178766654337E-2</v>
      </c>
      <c r="AJ1520" s="229">
        <v>-2E-3</v>
      </c>
      <c r="AK1520" s="230">
        <v>1.9582701852377898E-2</v>
      </c>
      <c r="AL1520" s="231">
        <v>0.92084372818972571</v>
      </c>
    </row>
    <row r="1521" spans="24:38">
      <c r="X1521" s="46">
        <v>1517</v>
      </c>
      <c r="Y1521" s="1">
        <f t="shared" si="215"/>
        <v>47139</v>
      </c>
      <c r="Z1521" s="44">
        <f t="shared" si="216"/>
        <v>0</v>
      </c>
      <c r="AA1521" s="1" cm="1">
        <f t="array" ref="AA1521">IF(Z1521&gt;0,INDEX($M$40:$M$61,Z1521,1),AA1520)</f>
        <v>47084</v>
      </c>
      <c r="AB1521" s="1" cm="1">
        <f t="array" ref="AB1521">IF(Z1521&gt;0,INDEX($M$40:$M$61,Z1521+1,1),AB1520)</f>
        <v>47448</v>
      </c>
      <c r="AC1521" s="44">
        <f t="shared" si="217"/>
        <v>364</v>
      </c>
      <c r="AD1521" s="45">
        <f t="shared" si="218"/>
        <v>0.91618540029828199</v>
      </c>
      <c r="AE1521" s="45">
        <f t="shared" si="219"/>
        <v>0.89572465963307901</v>
      </c>
      <c r="AF1521" s="44">
        <f t="shared" si="222"/>
        <v>55</v>
      </c>
      <c r="AG1521" s="45">
        <f t="shared" si="220"/>
        <v>0.91306408958798857</v>
      </c>
      <c r="AH1521">
        <f t="shared" si="221"/>
        <v>2.1583199402737407E-2</v>
      </c>
      <c r="AI1521" s="40">
        <f ca="1"/>
        <v>2.2338178766654337E-2</v>
      </c>
      <c r="AJ1521" s="229">
        <v>-2E-3</v>
      </c>
      <c r="AK1521" s="230">
        <v>1.9583199402737408E-2</v>
      </c>
      <c r="AL1521" s="231">
        <v>0.9207917084196775</v>
      </c>
    </row>
    <row r="1522" spans="24:38">
      <c r="X1522" s="46">
        <v>1518</v>
      </c>
      <c r="Y1522" s="1">
        <f t="shared" si="215"/>
        <v>47140</v>
      </c>
      <c r="Z1522" s="44">
        <f t="shared" si="216"/>
        <v>0</v>
      </c>
      <c r="AA1522" s="1" cm="1">
        <f t="array" ref="AA1522">IF(Z1522&gt;0,INDEX($M$40:$M$61,Z1522,1),AA1521)</f>
        <v>47084</v>
      </c>
      <c r="AB1522" s="1" cm="1">
        <f t="array" ref="AB1522">IF(Z1522&gt;0,INDEX($M$40:$M$61,Z1522+1,1),AB1521)</f>
        <v>47448</v>
      </c>
      <c r="AC1522" s="44">
        <f t="shared" si="217"/>
        <v>364</v>
      </c>
      <c r="AD1522" s="45">
        <f t="shared" si="218"/>
        <v>0.91618540029828199</v>
      </c>
      <c r="AE1522" s="45">
        <f t="shared" si="219"/>
        <v>0.89572465963307901</v>
      </c>
      <c r="AF1522" s="44">
        <f t="shared" si="222"/>
        <v>56</v>
      </c>
      <c r="AG1522" s="45">
        <f t="shared" si="220"/>
        <v>0.91300743702314557</v>
      </c>
      <c r="AH1522">
        <f t="shared" si="221"/>
        <v>2.1583696297562845E-2</v>
      </c>
      <c r="AI1522" s="40">
        <f ca="1"/>
        <v>2.2338178766654337E-2</v>
      </c>
      <c r="AJ1522" s="229">
        <v>-2E-3</v>
      </c>
      <c r="AK1522" s="230">
        <v>1.9583696297562847E-2</v>
      </c>
      <c r="AL1522" s="231">
        <v>0.92073969158830016</v>
      </c>
    </row>
    <row r="1523" spans="24:38">
      <c r="X1523" s="46">
        <v>1519</v>
      </c>
      <c r="Y1523" s="1">
        <f t="shared" si="215"/>
        <v>47141</v>
      </c>
      <c r="Z1523" s="44">
        <f t="shared" si="216"/>
        <v>0</v>
      </c>
      <c r="AA1523" s="1" cm="1">
        <f t="array" ref="AA1523">IF(Z1523&gt;0,INDEX($M$40:$M$61,Z1523,1),AA1522)</f>
        <v>47084</v>
      </c>
      <c r="AB1523" s="1" cm="1">
        <f t="array" ref="AB1523">IF(Z1523&gt;0,INDEX($M$40:$M$61,Z1523+1,1),AB1522)</f>
        <v>47448</v>
      </c>
      <c r="AC1523" s="44">
        <f t="shared" si="217"/>
        <v>364</v>
      </c>
      <c r="AD1523" s="45">
        <f t="shared" si="218"/>
        <v>0.91618540029828199</v>
      </c>
      <c r="AE1523" s="45">
        <f t="shared" si="219"/>
        <v>0.89572465963307901</v>
      </c>
      <c r="AF1523" s="44">
        <f t="shared" si="222"/>
        <v>57</v>
      </c>
      <c r="AG1523" s="45">
        <f t="shared" si="220"/>
        <v>0.91295078797340412</v>
      </c>
      <c r="AH1523">
        <f t="shared" si="221"/>
        <v>2.1584192538148906E-2</v>
      </c>
      <c r="AI1523" s="40">
        <f ca="1"/>
        <v>2.2338178766654337E-2</v>
      </c>
      <c r="AJ1523" s="229">
        <v>-2E-3</v>
      </c>
      <c r="AK1523" s="230">
        <v>1.9584192538148908E-2</v>
      </c>
      <c r="AL1523" s="231">
        <v>0.92068767769542725</v>
      </c>
    </row>
    <row r="1524" spans="24:38">
      <c r="X1524" s="46">
        <v>1520</v>
      </c>
      <c r="Y1524" s="1">
        <f t="shared" si="215"/>
        <v>47142</v>
      </c>
      <c r="Z1524" s="44">
        <f t="shared" si="216"/>
        <v>0</v>
      </c>
      <c r="AA1524" s="1" cm="1">
        <f t="array" ref="AA1524">IF(Z1524&gt;0,INDEX($M$40:$M$61,Z1524,1),AA1523)</f>
        <v>47084</v>
      </c>
      <c r="AB1524" s="1" cm="1">
        <f t="array" ref="AB1524">IF(Z1524&gt;0,INDEX($M$40:$M$61,Z1524+1,1),AB1523)</f>
        <v>47448</v>
      </c>
      <c r="AC1524" s="44">
        <f t="shared" si="217"/>
        <v>364</v>
      </c>
      <c r="AD1524" s="45">
        <f t="shared" si="218"/>
        <v>0.91618540029828199</v>
      </c>
      <c r="AE1524" s="45">
        <f t="shared" si="219"/>
        <v>0.89572465963307901</v>
      </c>
      <c r="AF1524" s="44">
        <f t="shared" si="222"/>
        <v>58</v>
      </c>
      <c r="AG1524" s="45">
        <f t="shared" si="220"/>
        <v>0.91289414243854639</v>
      </c>
      <c r="AH1524">
        <f t="shared" si="221"/>
        <v>2.1584688125786792E-2</v>
      </c>
      <c r="AI1524" s="40">
        <f ca="1"/>
        <v>2.2338178766574401E-2</v>
      </c>
      <c r="AJ1524" s="229">
        <v>-2E-3</v>
      </c>
      <c r="AK1524" s="230">
        <v>1.9584688125786794E-2</v>
      </c>
      <c r="AL1524" s="231">
        <v>0.92063566674089325</v>
      </c>
    </row>
    <row r="1525" spans="24:38">
      <c r="X1525" s="46">
        <v>1521</v>
      </c>
      <c r="Y1525" s="1">
        <f t="shared" si="215"/>
        <v>47143</v>
      </c>
      <c r="Z1525" s="44">
        <f t="shared" si="216"/>
        <v>0</v>
      </c>
      <c r="AA1525" s="1" cm="1">
        <f t="array" ref="AA1525">IF(Z1525&gt;0,INDEX($M$40:$M$61,Z1525,1),AA1524)</f>
        <v>47084</v>
      </c>
      <c r="AB1525" s="1" cm="1">
        <f t="array" ref="AB1525">IF(Z1525&gt;0,INDEX($M$40:$M$61,Z1525+1,1),AB1524)</f>
        <v>47448</v>
      </c>
      <c r="AC1525" s="44">
        <f t="shared" si="217"/>
        <v>364</v>
      </c>
      <c r="AD1525" s="45">
        <f t="shared" si="218"/>
        <v>0.91618540029828199</v>
      </c>
      <c r="AE1525" s="45">
        <f t="shared" si="219"/>
        <v>0.89572465963307901</v>
      </c>
      <c r="AF1525" s="44">
        <f t="shared" si="222"/>
        <v>59</v>
      </c>
      <c r="AG1525" s="45">
        <f t="shared" si="220"/>
        <v>0.9128375004183541</v>
      </c>
      <c r="AH1525">
        <f t="shared" si="221"/>
        <v>2.1585183061764417E-2</v>
      </c>
      <c r="AI1525" s="40">
        <f ca="1"/>
        <v>2.2338178766654337E-2</v>
      </c>
      <c r="AJ1525" s="229">
        <v>-2E-3</v>
      </c>
      <c r="AK1525" s="230">
        <v>1.9585183061764419E-2</v>
      </c>
      <c r="AL1525" s="231">
        <v>0.92058365872453196</v>
      </c>
    </row>
    <row r="1526" spans="24:38">
      <c r="X1526" s="46">
        <v>1522</v>
      </c>
      <c r="Y1526" s="1">
        <f t="shared" si="215"/>
        <v>47144</v>
      </c>
      <c r="Z1526" s="44">
        <f t="shared" si="216"/>
        <v>0</v>
      </c>
      <c r="AA1526" s="1" cm="1">
        <f t="array" ref="AA1526">IF(Z1526&gt;0,INDEX($M$40:$M$61,Z1526,1),AA1525)</f>
        <v>47084</v>
      </c>
      <c r="AB1526" s="1" cm="1">
        <f t="array" ref="AB1526">IF(Z1526&gt;0,INDEX($M$40:$M$61,Z1526+1,1),AB1525)</f>
        <v>47448</v>
      </c>
      <c r="AC1526" s="44">
        <f t="shared" si="217"/>
        <v>364</v>
      </c>
      <c r="AD1526" s="45">
        <f t="shared" si="218"/>
        <v>0.91618540029828199</v>
      </c>
      <c r="AE1526" s="45">
        <f t="shared" si="219"/>
        <v>0.89572465963307901</v>
      </c>
      <c r="AF1526" s="44">
        <f t="shared" si="222"/>
        <v>60</v>
      </c>
      <c r="AG1526" s="45">
        <f t="shared" si="220"/>
        <v>0.91278086191260921</v>
      </c>
      <c r="AH1526">
        <f t="shared" si="221"/>
        <v>2.1585677347366248E-2</v>
      </c>
      <c r="AI1526" s="40">
        <f ca="1"/>
        <v>2.2338178766654337E-2</v>
      </c>
      <c r="AJ1526" s="229">
        <v>-2E-3</v>
      </c>
      <c r="AK1526" s="230">
        <v>1.958567734736625E-2</v>
      </c>
      <c r="AL1526" s="231">
        <v>0.92053165364617728</v>
      </c>
    </row>
    <row r="1527" spans="24:38">
      <c r="X1527" s="46">
        <v>1523</v>
      </c>
      <c r="Y1527" s="1">
        <f t="shared" si="215"/>
        <v>47145</v>
      </c>
      <c r="Z1527" s="44">
        <f t="shared" si="216"/>
        <v>0</v>
      </c>
      <c r="AA1527" s="1" cm="1">
        <f t="array" ref="AA1527">IF(Z1527&gt;0,INDEX($M$40:$M$61,Z1527,1),AA1526)</f>
        <v>47084</v>
      </c>
      <c r="AB1527" s="1" cm="1">
        <f t="array" ref="AB1527">IF(Z1527&gt;0,INDEX($M$40:$M$61,Z1527+1,1),AB1526)</f>
        <v>47448</v>
      </c>
      <c r="AC1527" s="44">
        <f t="shared" si="217"/>
        <v>364</v>
      </c>
      <c r="AD1527" s="45">
        <f t="shared" si="218"/>
        <v>0.91618540029828199</v>
      </c>
      <c r="AE1527" s="45">
        <f t="shared" si="219"/>
        <v>0.89572465963307901</v>
      </c>
      <c r="AF1527" s="44">
        <f t="shared" si="222"/>
        <v>61</v>
      </c>
      <c r="AG1527" s="45">
        <f t="shared" si="220"/>
        <v>0.91272422692109367</v>
      </c>
      <c r="AH1527">
        <f t="shared" si="221"/>
        <v>2.1586170983873398E-2</v>
      </c>
      <c r="AI1527" s="40">
        <f ca="1"/>
        <v>2.2338178766654337E-2</v>
      </c>
      <c r="AJ1527" s="229">
        <v>-2E-3</v>
      </c>
      <c r="AK1527" s="230">
        <v>1.9586170983873399E-2</v>
      </c>
      <c r="AL1527" s="231">
        <v>0.92047965150566335</v>
      </c>
    </row>
    <row r="1528" spans="24:38">
      <c r="X1528" s="46">
        <v>1524</v>
      </c>
      <c r="Y1528" s="1">
        <f t="shared" si="215"/>
        <v>47146</v>
      </c>
      <c r="Z1528" s="44">
        <f t="shared" si="216"/>
        <v>0</v>
      </c>
      <c r="AA1528" s="1" cm="1">
        <f t="array" ref="AA1528">IF(Z1528&gt;0,INDEX($M$40:$M$61,Z1528,1),AA1527)</f>
        <v>47084</v>
      </c>
      <c r="AB1528" s="1" cm="1">
        <f t="array" ref="AB1528">IF(Z1528&gt;0,INDEX($M$40:$M$61,Z1528+1,1),AB1527)</f>
        <v>47448</v>
      </c>
      <c r="AC1528" s="44">
        <f t="shared" si="217"/>
        <v>364</v>
      </c>
      <c r="AD1528" s="45">
        <f t="shared" si="218"/>
        <v>0.91618540029828199</v>
      </c>
      <c r="AE1528" s="45">
        <f t="shared" si="219"/>
        <v>0.89572465963307901</v>
      </c>
      <c r="AF1528" s="44">
        <f t="shared" si="222"/>
        <v>62</v>
      </c>
      <c r="AG1528" s="45">
        <f t="shared" si="220"/>
        <v>0.91266759544358933</v>
      </c>
      <c r="AH1528">
        <f t="shared" si="221"/>
        <v>2.1586663972563633E-2</v>
      </c>
      <c r="AI1528" s="40">
        <f ca="1"/>
        <v>2.2338178766654337E-2</v>
      </c>
      <c r="AJ1528" s="229">
        <v>-2E-3</v>
      </c>
      <c r="AK1528" s="230">
        <v>1.9586663972563631E-2</v>
      </c>
      <c r="AL1528" s="231">
        <v>0.92042765230282408</v>
      </c>
    </row>
    <row r="1529" spans="24:38">
      <c r="X1529" s="46">
        <v>1525</v>
      </c>
      <c r="Y1529" s="1">
        <f t="shared" si="215"/>
        <v>47147</v>
      </c>
      <c r="Z1529" s="44">
        <f t="shared" si="216"/>
        <v>0</v>
      </c>
      <c r="AA1529" s="1" cm="1">
        <f t="array" ref="AA1529">IF(Z1529&gt;0,INDEX($M$40:$M$61,Z1529,1),AA1528)</f>
        <v>47084</v>
      </c>
      <c r="AB1529" s="1" cm="1">
        <f t="array" ref="AB1529">IF(Z1529&gt;0,INDEX($M$40:$M$61,Z1529+1,1),AB1528)</f>
        <v>47448</v>
      </c>
      <c r="AC1529" s="44">
        <f t="shared" si="217"/>
        <v>364</v>
      </c>
      <c r="AD1529" s="45">
        <f t="shared" si="218"/>
        <v>0.91618540029828199</v>
      </c>
      <c r="AE1529" s="45">
        <f t="shared" si="219"/>
        <v>0.89572465963307901</v>
      </c>
      <c r="AF1529" s="44">
        <f t="shared" si="222"/>
        <v>63</v>
      </c>
      <c r="AG1529" s="45">
        <f t="shared" si="220"/>
        <v>0.91261096747987835</v>
      </c>
      <c r="AH1529">
        <f t="shared" si="221"/>
        <v>2.1587156314711298E-2</v>
      </c>
      <c r="AI1529" s="40">
        <f ca="1"/>
        <v>2.2338178766654337E-2</v>
      </c>
      <c r="AJ1529" s="229">
        <v>-2E-3</v>
      </c>
      <c r="AK1529" s="230">
        <v>1.95871563147113E-2</v>
      </c>
      <c r="AL1529" s="231">
        <v>0.92037565603749383</v>
      </c>
    </row>
    <row r="1530" spans="24:38">
      <c r="X1530" s="46">
        <v>1526</v>
      </c>
      <c r="Y1530" s="1">
        <f t="shared" si="215"/>
        <v>47148</v>
      </c>
      <c r="Z1530" s="44">
        <f t="shared" si="216"/>
        <v>0</v>
      </c>
      <c r="AA1530" s="1" cm="1">
        <f t="array" ref="AA1530">IF(Z1530&gt;0,INDEX($M$40:$M$61,Z1530,1),AA1529)</f>
        <v>47084</v>
      </c>
      <c r="AB1530" s="1" cm="1">
        <f t="array" ref="AB1530">IF(Z1530&gt;0,INDEX($M$40:$M$61,Z1530+1,1),AB1529)</f>
        <v>47448</v>
      </c>
      <c r="AC1530" s="44">
        <f t="shared" si="217"/>
        <v>364</v>
      </c>
      <c r="AD1530" s="45">
        <f t="shared" si="218"/>
        <v>0.91618540029828199</v>
      </c>
      <c r="AE1530" s="45">
        <f t="shared" si="219"/>
        <v>0.89572465963307901</v>
      </c>
      <c r="AF1530" s="44">
        <f t="shared" si="222"/>
        <v>64</v>
      </c>
      <c r="AG1530" s="45">
        <f t="shared" si="220"/>
        <v>0.91255434302974259</v>
      </c>
      <c r="AH1530">
        <f t="shared" si="221"/>
        <v>2.1587648011587482E-2</v>
      </c>
      <c r="AI1530" s="40">
        <f ca="1"/>
        <v>2.2338178766654337E-2</v>
      </c>
      <c r="AJ1530" s="229">
        <v>-2E-3</v>
      </c>
      <c r="AK1530" s="230">
        <v>1.958764801158748E-2</v>
      </c>
      <c r="AL1530" s="231">
        <v>0.92032366270950638</v>
      </c>
    </row>
    <row r="1531" spans="24:38">
      <c r="X1531" s="46">
        <v>1527</v>
      </c>
      <c r="Y1531" s="1">
        <f t="shared" si="215"/>
        <v>47149</v>
      </c>
      <c r="Z1531" s="44">
        <f t="shared" si="216"/>
        <v>0</v>
      </c>
      <c r="AA1531" s="1" cm="1">
        <f t="array" ref="AA1531">IF(Z1531&gt;0,INDEX($M$40:$M$61,Z1531,1),AA1530)</f>
        <v>47084</v>
      </c>
      <c r="AB1531" s="1" cm="1">
        <f t="array" ref="AB1531">IF(Z1531&gt;0,INDEX($M$40:$M$61,Z1531+1,1),AB1530)</f>
        <v>47448</v>
      </c>
      <c r="AC1531" s="44">
        <f t="shared" si="217"/>
        <v>364</v>
      </c>
      <c r="AD1531" s="45">
        <f t="shared" si="218"/>
        <v>0.91618540029828199</v>
      </c>
      <c r="AE1531" s="45">
        <f t="shared" si="219"/>
        <v>0.89572465963307901</v>
      </c>
      <c r="AF1531" s="44">
        <f t="shared" si="222"/>
        <v>65</v>
      </c>
      <c r="AG1531" s="45">
        <f t="shared" si="220"/>
        <v>0.91249772209296409</v>
      </c>
      <c r="AH1531">
        <f t="shared" si="221"/>
        <v>2.1588139064459892E-2</v>
      </c>
      <c r="AI1531" s="40">
        <f ca="1"/>
        <v>2.2338178766654337E-2</v>
      </c>
      <c r="AJ1531" s="229">
        <v>-2E-3</v>
      </c>
      <c r="AK1531" s="230">
        <v>1.9588139064459893E-2</v>
      </c>
      <c r="AL1531" s="231">
        <v>0.92027167231869578</v>
      </c>
    </row>
    <row r="1532" spans="24:38">
      <c r="X1532" s="46">
        <v>1528</v>
      </c>
      <c r="Y1532" s="1">
        <f t="shared" si="215"/>
        <v>47150</v>
      </c>
      <c r="Z1532" s="44">
        <f t="shared" si="216"/>
        <v>0</v>
      </c>
      <c r="AA1532" s="1" cm="1">
        <f t="array" ref="AA1532">IF(Z1532&gt;0,INDEX($M$40:$M$61,Z1532,1),AA1531)</f>
        <v>47084</v>
      </c>
      <c r="AB1532" s="1" cm="1">
        <f t="array" ref="AB1532">IF(Z1532&gt;0,INDEX($M$40:$M$61,Z1532+1,1),AB1531)</f>
        <v>47448</v>
      </c>
      <c r="AC1532" s="44">
        <f t="shared" si="217"/>
        <v>364</v>
      </c>
      <c r="AD1532" s="45">
        <f t="shared" si="218"/>
        <v>0.91618540029828199</v>
      </c>
      <c r="AE1532" s="45">
        <f t="shared" si="219"/>
        <v>0.89572465963307901</v>
      </c>
      <c r="AF1532" s="44">
        <f t="shared" si="222"/>
        <v>66</v>
      </c>
      <c r="AG1532" s="45">
        <f t="shared" si="220"/>
        <v>0.91244110466932493</v>
      </c>
      <c r="AH1532">
        <f t="shared" si="221"/>
        <v>2.1588629474592919E-2</v>
      </c>
      <c r="AI1532" s="40">
        <f ca="1"/>
        <v>2.2338178766574401E-2</v>
      </c>
      <c r="AJ1532" s="229">
        <v>-2E-3</v>
      </c>
      <c r="AK1532" s="230">
        <v>1.9588629474592917E-2</v>
      </c>
      <c r="AL1532" s="231">
        <v>0.92021968486489636</v>
      </c>
    </row>
    <row r="1533" spans="24:38">
      <c r="X1533" s="46">
        <v>1529</v>
      </c>
      <c r="Y1533" s="1">
        <f t="shared" si="215"/>
        <v>47151</v>
      </c>
      <c r="Z1533" s="44">
        <f t="shared" si="216"/>
        <v>0</v>
      </c>
      <c r="AA1533" s="1" cm="1">
        <f t="array" ref="AA1533">IF(Z1533&gt;0,INDEX($M$40:$M$61,Z1533,1),AA1532)</f>
        <v>47084</v>
      </c>
      <c r="AB1533" s="1" cm="1">
        <f t="array" ref="AB1533">IF(Z1533&gt;0,INDEX($M$40:$M$61,Z1533+1,1),AB1532)</f>
        <v>47448</v>
      </c>
      <c r="AC1533" s="44">
        <f t="shared" si="217"/>
        <v>364</v>
      </c>
      <c r="AD1533" s="45">
        <f t="shared" si="218"/>
        <v>0.91618540029828199</v>
      </c>
      <c r="AE1533" s="45">
        <f t="shared" si="219"/>
        <v>0.89572465963307901</v>
      </c>
      <c r="AF1533" s="44">
        <f t="shared" si="222"/>
        <v>67</v>
      </c>
      <c r="AG1533" s="45">
        <f t="shared" si="220"/>
        <v>0.91238449075860684</v>
      </c>
      <c r="AH1533">
        <f t="shared" si="221"/>
        <v>2.1589119243247738E-2</v>
      </c>
      <c r="AI1533" s="40">
        <f ca="1"/>
        <v>2.2338178766654337E-2</v>
      </c>
      <c r="AJ1533" s="229">
        <v>-2E-3</v>
      </c>
      <c r="AK1533" s="230">
        <v>1.9589119243247737E-2</v>
      </c>
      <c r="AL1533" s="231">
        <v>0.92016770034794182</v>
      </c>
    </row>
    <row r="1534" spans="24:38">
      <c r="X1534" s="46">
        <v>1530</v>
      </c>
      <c r="Y1534" s="1">
        <f t="shared" si="215"/>
        <v>47152</v>
      </c>
      <c r="Z1534" s="44">
        <f t="shared" si="216"/>
        <v>0</v>
      </c>
      <c r="AA1534" s="1" cm="1">
        <f t="array" ref="AA1534">IF(Z1534&gt;0,INDEX($M$40:$M$61,Z1534,1),AA1533)</f>
        <v>47084</v>
      </c>
      <c r="AB1534" s="1" cm="1">
        <f t="array" ref="AB1534">IF(Z1534&gt;0,INDEX($M$40:$M$61,Z1534+1,1),AB1533)</f>
        <v>47448</v>
      </c>
      <c r="AC1534" s="44">
        <f t="shared" si="217"/>
        <v>364</v>
      </c>
      <c r="AD1534" s="45">
        <f t="shared" si="218"/>
        <v>0.91618540029828199</v>
      </c>
      <c r="AE1534" s="45">
        <f t="shared" si="219"/>
        <v>0.89572465963307901</v>
      </c>
      <c r="AF1534" s="44">
        <f t="shared" si="222"/>
        <v>68</v>
      </c>
      <c r="AG1534" s="45">
        <f t="shared" si="220"/>
        <v>0.91232788036059209</v>
      </c>
      <c r="AH1534">
        <f t="shared" si="221"/>
        <v>2.1589608371682081E-2</v>
      </c>
      <c r="AI1534" s="40">
        <f ca="1"/>
        <v>2.2338178766654337E-2</v>
      </c>
      <c r="AJ1534" s="229">
        <v>-2E-3</v>
      </c>
      <c r="AK1534" s="230">
        <v>1.9589608371682082E-2</v>
      </c>
      <c r="AL1534" s="231">
        <v>0.92011571876766662</v>
      </c>
    </row>
    <row r="1535" spans="24:38">
      <c r="X1535" s="46">
        <v>1531</v>
      </c>
      <c r="Y1535" s="1">
        <f t="shared" si="215"/>
        <v>47153</v>
      </c>
      <c r="Z1535" s="44">
        <f t="shared" si="216"/>
        <v>0</v>
      </c>
      <c r="AA1535" s="1" cm="1">
        <f t="array" ref="AA1535">IF(Z1535&gt;0,INDEX($M$40:$M$61,Z1535,1),AA1534)</f>
        <v>47084</v>
      </c>
      <c r="AB1535" s="1" cm="1">
        <f t="array" ref="AB1535">IF(Z1535&gt;0,INDEX($M$40:$M$61,Z1535+1,1),AB1534)</f>
        <v>47448</v>
      </c>
      <c r="AC1535" s="44">
        <f t="shared" si="217"/>
        <v>364</v>
      </c>
      <c r="AD1535" s="45">
        <f t="shared" si="218"/>
        <v>0.91618540029828199</v>
      </c>
      <c r="AE1535" s="45">
        <f t="shared" si="219"/>
        <v>0.89572465963307901</v>
      </c>
      <c r="AF1535" s="44">
        <f t="shared" si="222"/>
        <v>69</v>
      </c>
      <c r="AG1535" s="45">
        <f t="shared" si="220"/>
        <v>0.91227127347506287</v>
      </c>
      <c r="AH1535">
        <f t="shared" si="221"/>
        <v>2.1590096861150425E-2</v>
      </c>
      <c r="AI1535" s="40">
        <f ca="1"/>
        <v>2.2338178766574401E-2</v>
      </c>
      <c r="AJ1535" s="229">
        <v>-2E-3</v>
      </c>
      <c r="AK1535" s="230">
        <v>1.9590096861150423E-2</v>
      </c>
      <c r="AL1535" s="231">
        <v>0.92006374012390479</v>
      </c>
    </row>
    <row r="1536" spans="24:38">
      <c r="X1536" s="46">
        <v>1532</v>
      </c>
      <c r="Y1536" s="1">
        <f t="shared" si="215"/>
        <v>47154</v>
      </c>
      <c r="Z1536" s="44">
        <f t="shared" si="216"/>
        <v>0</v>
      </c>
      <c r="AA1536" s="1" cm="1">
        <f t="array" ref="AA1536">IF(Z1536&gt;0,INDEX($M$40:$M$61,Z1536,1),AA1535)</f>
        <v>47084</v>
      </c>
      <c r="AB1536" s="1" cm="1">
        <f t="array" ref="AB1536">IF(Z1536&gt;0,INDEX($M$40:$M$61,Z1536+1,1),AB1535)</f>
        <v>47448</v>
      </c>
      <c r="AC1536" s="44">
        <f t="shared" si="217"/>
        <v>364</v>
      </c>
      <c r="AD1536" s="45">
        <f t="shared" si="218"/>
        <v>0.91618540029828199</v>
      </c>
      <c r="AE1536" s="45">
        <f t="shared" si="219"/>
        <v>0.89572465963307901</v>
      </c>
      <c r="AF1536" s="44">
        <f t="shared" si="222"/>
        <v>70</v>
      </c>
      <c r="AG1536" s="45">
        <f t="shared" si="220"/>
        <v>0.91221467010180102</v>
      </c>
      <c r="AH1536">
        <f t="shared" si="221"/>
        <v>2.1590584712904079E-2</v>
      </c>
      <c r="AI1536" s="40">
        <f ca="1"/>
        <v>2.2338178766654337E-2</v>
      </c>
      <c r="AJ1536" s="229">
        <v>-2E-3</v>
      </c>
      <c r="AK1536" s="230">
        <v>1.9590584712904077E-2</v>
      </c>
      <c r="AL1536" s="231">
        <v>0.92001176441649035</v>
      </c>
    </row>
    <row r="1537" spans="24:38">
      <c r="X1537" s="46">
        <v>1533</v>
      </c>
      <c r="Y1537" s="1">
        <f t="shared" si="215"/>
        <v>47155</v>
      </c>
      <c r="Z1537" s="44">
        <f t="shared" si="216"/>
        <v>0</v>
      </c>
      <c r="AA1537" s="1" cm="1">
        <f t="array" ref="AA1537">IF(Z1537&gt;0,INDEX($M$40:$M$61,Z1537,1),AA1536)</f>
        <v>47084</v>
      </c>
      <c r="AB1537" s="1" cm="1">
        <f t="array" ref="AB1537">IF(Z1537&gt;0,INDEX($M$40:$M$61,Z1537+1,1),AB1536)</f>
        <v>47448</v>
      </c>
      <c r="AC1537" s="44">
        <f t="shared" si="217"/>
        <v>364</v>
      </c>
      <c r="AD1537" s="45">
        <f t="shared" si="218"/>
        <v>0.91618540029828199</v>
      </c>
      <c r="AE1537" s="45">
        <f t="shared" si="219"/>
        <v>0.89572465963307901</v>
      </c>
      <c r="AF1537" s="44">
        <f t="shared" si="222"/>
        <v>71</v>
      </c>
      <c r="AG1537" s="45">
        <f t="shared" si="220"/>
        <v>0.91215807024058848</v>
      </c>
      <c r="AH1537">
        <f t="shared" si="221"/>
        <v>2.1591071928191045E-2</v>
      </c>
      <c r="AI1537" s="40">
        <f ca="1"/>
        <v>2.2338178766654337E-2</v>
      </c>
      <c r="AJ1537" s="229">
        <v>-2E-3</v>
      </c>
      <c r="AK1537" s="230">
        <v>1.9591071928191046E-2</v>
      </c>
      <c r="AL1537" s="231">
        <v>0.91995979164525721</v>
      </c>
    </row>
    <row r="1538" spans="24:38">
      <c r="X1538" s="46">
        <v>1534</v>
      </c>
      <c r="Y1538" s="1">
        <f t="shared" si="215"/>
        <v>47156</v>
      </c>
      <c r="Z1538" s="44">
        <f t="shared" si="216"/>
        <v>0</v>
      </c>
      <c r="AA1538" s="1" cm="1">
        <f t="array" ref="AA1538">IF(Z1538&gt;0,INDEX($M$40:$M$61,Z1538,1),AA1537)</f>
        <v>47084</v>
      </c>
      <c r="AB1538" s="1" cm="1">
        <f t="array" ref="AB1538">IF(Z1538&gt;0,INDEX($M$40:$M$61,Z1538+1,1),AB1537)</f>
        <v>47448</v>
      </c>
      <c r="AC1538" s="44">
        <f t="shared" si="217"/>
        <v>364</v>
      </c>
      <c r="AD1538" s="45">
        <f t="shared" si="218"/>
        <v>0.91618540029828199</v>
      </c>
      <c r="AE1538" s="45">
        <f t="shared" si="219"/>
        <v>0.89572465963307901</v>
      </c>
      <c r="AF1538" s="44">
        <f t="shared" si="222"/>
        <v>72</v>
      </c>
      <c r="AG1538" s="45">
        <f t="shared" si="220"/>
        <v>0.91210147389120777</v>
      </c>
      <c r="AH1538">
        <f t="shared" si="221"/>
        <v>2.159155850825592E-2</v>
      </c>
      <c r="AI1538" s="40">
        <f ca="1"/>
        <v>2.2338178766574401E-2</v>
      </c>
      <c r="AJ1538" s="229">
        <v>-2E-3</v>
      </c>
      <c r="AK1538" s="230">
        <v>1.9591558508255918E-2</v>
      </c>
      <c r="AL1538" s="231">
        <v>0.91990782181004005</v>
      </c>
    </row>
    <row r="1539" spans="24:38">
      <c r="X1539" s="46">
        <v>1535</v>
      </c>
      <c r="Y1539" s="1">
        <f t="shared" si="215"/>
        <v>47157</v>
      </c>
      <c r="Z1539" s="44">
        <f t="shared" si="216"/>
        <v>0</v>
      </c>
      <c r="AA1539" s="1" cm="1">
        <f t="array" ref="AA1539">IF(Z1539&gt;0,INDEX($M$40:$M$61,Z1539,1),AA1538)</f>
        <v>47084</v>
      </c>
      <c r="AB1539" s="1" cm="1">
        <f t="array" ref="AB1539">IF(Z1539&gt;0,INDEX($M$40:$M$61,Z1539+1,1),AB1538)</f>
        <v>47448</v>
      </c>
      <c r="AC1539" s="44">
        <f t="shared" si="217"/>
        <v>364</v>
      </c>
      <c r="AD1539" s="45">
        <f t="shared" si="218"/>
        <v>0.91618540029828199</v>
      </c>
      <c r="AE1539" s="45">
        <f t="shared" si="219"/>
        <v>0.89572465963307901</v>
      </c>
      <c r="AF1539" s="44">
        <f t="shared" si="222"/>
        <v>73</v>
      </c>
      <c r="AG1539" s="45">
        <f t="shared" si="220"/>
        <v>0.91204488105344061</v>
      </c>
      <c r="AH1539">
        <f t="shared" si="221"/>
        <v>2.1592044454340299E-2</v>
      </c>
      <c r="AI1539" s="40">
        <f ca="1"/>
        <v>2.2338178766654337E-2</v>
      </c>
      <c r="AJ1539" s="229">
        <v>-2E-3</v>
      </c>
      <c r="AK1539" s="230">
        <v>1.9592044454340297E-2</v>
      </c>
      <c r="AL1539" s="231">
        <v>0.91985585491067245</v>
      </c>
    </row>
    <row r="1540" spans="24:38">
      <c r="X1540" s="46">
        <v>1536</v>
      </c>
      <c r="Y1540" s="1">
        <f t="shared" si="215"/>
        <v>47158</v>
      </c>
      <c r="Z1540" s="44">
        <f t="shared" si="216"/>
        <v>0</v>
      </c>
      <c r="AA1540" s="1" cm="1">
        <f t="array" ref="AA1540">IF(Z1540&gt;0,INDEX($M$40:$M$61,Z1540,1),AA1539)</f>
        <v>47084</v>
      </c>
      <c r="AB1540" s="1" cm="1">
        <f t="array" ref="AB1540">IF(Z1540&gt;0,INDEX($M$40:$M$61,Z1540+1,1),AB1539)</f>
        <v>47448</v>
      </c>
      <c r="AC1540" s="44">
        <f t="shared" si="217"/>
        <v>364</v>
      </c>
      <c r="AD1540" s="45">
        <f t="shared" si="218"/>
        <v>0.91618540029828199</v>
      </c>
      <c r="AE1540" s="45">
        <f t="shared" si="219"/>
        <v>0.89572465963307901</v>
      </c>
      <c r="AF1540" s="44">
        <f t="shared" si="222"/>
        <v>74</v>
      </c>
      <c r="AG1540" s="45">
        <f t="shared" si="220"/>
        <v>0.9119882917270693</v>
      </c>
      <c r="AH1540">
        <f t="shared" si="221"/>
        <v>2.1592529767682365E-2</v>
      </c>
      <c r="AI1540" s="40">
        <f ca="1"/>
        <v>2.2338178766654337E-2</v>
      </c>
      <c r="AJ1540" s="229">
        <v>-2E-3</v>
      </c>
      <c r="AK1540" s="230">
        <v>1.9592529767682366E-2</v>
      </c>
      <c r="AL1540" s="231">
        <v>0.91980389094698889</v>
      </c>
    </row>
    <row r="1541" spans="24:38">
      <c r="X1541" s="46">
        <v>1537</v>
      </c>
      <c r="Y1541" s="1">
        <f t="shared" si="215"/>
        <v>47159</v>
      </c>
      <c r="Z1541" s="44">
        <f t="shared" si="216"/>
        <v>0</v>
      </c>
      <c r="AA1541" s="1" cm="1">
        <f t="array" ref="AA1541">IF(Z1541&gt;0,INDEX($M$40:$M$61,Z1541,1),AA1540)</f>
        <v>47084</v>
      </c>
      <c r="AB1541" s="1" cm="1">
        <f t="array" ref="AB1541">IF(Z1541&gt;0,INDEX($M$40:$M$61,Z1541+1,1),AB1540)</f>
        <v>47448</v>
      </c>
      <c r="AC1541" s="44">
        <f t="shared" si="217"/>
        <v>364</v>
      </c>
      <c r="AD1541" s="45">
        <f t="shared" si="218"/>
        <v>0.91618540029828199</v>
      </c>
      <c r="AE1541" s="45">
        <f t="shared" si="219"/>
        <v>0.89572465963307901</v>
      </c>
      <c r="AF1541" s="44">
        <f t="shared" si="222"/>
        <v>75</v>
      </c>
      <c r="AG1541" s="45">
        <f t="shared" si="220"/>
        <v>0.91193170591187589</v>
      </c>
      <c r="AH1541">
        <f t="shared" si="221"/>
        <v>2.1593014449517167E-2</v>
      </c>
      <c r="AI1541" s="40">
        <f ca="1"/>
        <v>2.2338178766654337E-2</v>
      </c>
      <c r="AJ1541" s="229">
        <v>-2E-3</v>
      </c>
      <c r="AK1541" s="230">
        <v>1.9593014449517165E-2</v>
      </c>
      <c r="AL1541" s="231">
        <v>0.91975192991882349</v>
      </c>
    </row>
    <row r="1542" spans="24:38">
      <c r="X1542" s="46">
        <v>1538</v>
      </c>
      <c r="Y1542" s="1">
        <f t="shared" ref="Y1542:Y1605" si="223">Y1541+1</f>
        <v>47160</v>
      </c>
      <c r="Z1542" s="44">
        <f t="shared" ref="Z1542:Z1605" si="224">IFERROR(MATCH(Y1542,$M$40:$M$61,0),0)</f>
        <v>0</v>
      </c>
      <c r="AA1542" s="1" cm="1">
        <f t="array" ref="AA1542">IF(Z1542&gt;0,INDEX($M$40:$M$61,Z1542,1),AA1541)</f>
        <v>47084</v>
      </c>
      <c r="AB1542" s="1" cm="1">
        <f t="array" ref="AB1542">IF(Z1542&gt;0,INDEX($M$40:$M$61,Z1542+1,1),AB1541)</f>
        <v>47448</v>
      </c>
      <c r="AC1542" s="44">
        <f t="shared" ref="AC1542:AC1605" si="225">_xlfn.DAYS(AB1542,AA1542)</f>
        <v>364</v>
      </c>
      <c r="AD1542" s="45">
        <f t="shared" ref="AD1542:AD1605" si="226">VLOOKUP(AA1542,$M$40:$P$61,4,FALSE)</f>
        <v>0.91618540029828199</v>
      </c>
      <c r="AE1542" s="45">
        <f t="shared" ref="AE1542:AE1605" si="227">VLOOKUP(AB1542,$M$10:$P$36,4,FALSE)</f>
        <v>0.89572465963307901</v>
      </c>
      <c r="AF1542" s="44">
        <f t="shared" si="222"/>
        <v>76</v>
      </c>
      <c r="AG1542" s="45">
        <f t="shared" ref="AG1542:AG1605" si="228">IF(AF1542=0,AD1542,AD1542*(AE1542/AD1542)^(AF1542/AC1542))</f>
        <v>0.91187512360764256</v>
      </c>
      <c r="AH1542">
        <f t="shared" ref="AH1542:AH1605" si="229">-LN(AG1542)*360/X1542</f>
        <v>2.1593498501076492E-2</v>
      </c>
      <c r="AI1542" s="40">
        <f ca="1"/>
        <v>2.2338178766654337E-2</v>
      </c>
      <c r="AJ1542" s="229">
        <v>-2E-3</v>
      </c>
      <c r="AK1542" s="230">
        <v>1.9593498501076494E-2</v>
      </c>
      <c r="AL1542" s="231">
        <v>0.91969997182601027</v>
      </c>
    </row>
    <row r="1543" spans="24:38">
      <c r="X1543" s="46">
        <v>1539</v>
      </c>
      <c r="Y1543" s="1">
        <f t="shared" si="223"/>
        <v>47161</v>
      </c>
      <c r="Z1543" s="44">
        <f t="shared" si="224"/>
        <v>0</v>
      </c>
      <c r="AA1543" s="1" cm="1">
        <f t="array" ref="AA1543">IF(Z1543&gt;0,INDEX($M$40:$M$61,Z1543,1),AA1542)</f>
        <v>47084</v>
      </c>
      <c r="AB1543" s="1" cm="1">
        <f t="array" ref="AB1543">IF(Z1543&gt;0,INDEX($M$40:$M$61,Z1543+1,1),AB1542)</f>
        <v>47448</v>
      </c>
      <c r="AC1543" s="44">
        <f t="shared" si="225"/>
        <v>364</v>
      </c>
      <c r="AD1543" s="45">
        <f t="shared" si="226"/>
        <v>0.91618540029828199</v>
      </c>
      <c r="AE1543" s="45">
        <f t="shared" si="227"/>
        <v>0.89572465963307901</v>
      </c>
      <c r="AF1543" s="44">
        <f t="shared" si="222"/>
        <v>77</v>
      </c>
      <c r="AG1543" s="45">
        <f t="shared" si="228"/>
        <v>0.91181854481415148</v>
      </c>
      <c r="AH1543">
        <f t="shared" si="229"/>
        <v>2.159398192358896E-2</v>
      </c>
      <c r="AI1543" s="40">
        <f ca="1"/>
        <v>2.2338178766654337E-2</v>
      </c>
      <c r="AJ1543" s="229">
        <v>-2E-3</v>
      </c>
      <c r="AK1543" s="230">
        <v>1.9593981923588959E-2</v>
      </c>
      <c r="AL1543" s="231">
        <v>0.91964801666838358</v>
      </c>
    </row>
    <row r="1544" spans="24:38">
      <c r="X1544" s="46">
        <v>1540</v>
      </c>
      <c r="Y1544" s="1">
        <f t="shared" si="223"/>
        <v>47162</v>
      </c>
      <c r="Z1544" s="44">
        <f t="shared" si="224"/>
        <v>0</v>
      </c>
      <c r="AA1544" s="1" cm="1">
        <f t="array" ref="AA1544">IF(Z1544&gt;0,INDEX($M$40:$M$61,Z1544,1),AA1543)</f>
        <v>47084</v>
      </c>
      <c r="AB1544" s="1" cm="1">
        <f t="array" ref="AB1544">IF(Z1544&gt;0,INDEX($M$40:$M$61,Z1544+1,1),AB1543)</f>
        <v>47448</v>
      </c>
      <c r="AC1544" s="44">
        <f t="shared" si="225"/>
        <v>364</v>
      </c>
      <c r="AD1544" s="45">
        <f t="shared" si="226"/>
        <v>0.91618540029828199</v>
      </c>
      <c r="AE1544" s="45">
        <f t="shared" si="227"/>
        <v>0.89572465963307901</v>
      </c>
      <c r="AF1544" s="44">
        <f t="shared" si="222"/>
        <v>78</v>
      </c>
      <c r="AG1544" s="45">
        <f t="shared" si="228"/>
        <v>0.91176196953118482</v>
      </c>
      <c r="AH1544">
        <f t="shared" si="229"/>
        <v>2.1594464718279967E-2</v>
      </c>
      <c r="AI1544" s="40">
        <f ca="1"/>
        <v>2.2338178766654337E-2</v>
      </c>
      <c r="AJ1544" s="229">
        <v>-2E-3</v>
      </c>
      <c r="AK1544" s="230">
        <v>1.9594464718279969E-2</v>
      </c>
      <c r="AL1544" s="231">
        <v>0.91959606444577757</v>
      </c>
    </row>
    <row r="1545" spans="24:38">
      <c r="X1545" s="46">
        <v>1541</v>
      </c>
      <c r="Y1545" s="1">
        <f t="shared" si="223"/>
        <v>47163</v>
      </c>
      <c r="Z1545" s="44">
        <f t="shared" si="224"/>
        <v>0</v>
      </c>
      <c r="AA1545" s="1" cm="1">
        <f t="array" ref="AA1545">IF(Z1545&gt;0,INDEX($M$40:$M$61,Z1545,1),AA1544)</f>
        <v>47084</v>
      </c>
      <c r="AB1545" s="1" cm="1">
        <f t="array" ref="AB1545">IF(Z1545&gt;0,INDEX($M$40:$M$61,Z1545+1,1),AB1544)</f>
        <v>47448</v>
      </c>
      <c r="AC1545" s="44">
        <f t="shared" si="225"/>
        <v>364</v>
      </c>
      <c r="AD1545" s="45">
        <f t="shared" si="226"/>
        <v>0.91618540029828199</v>
      </c>
      <c r="AE1545" s="45">
        <f t="shared" si="227"/>
        <v>0.89572465963307901</v>
      </c>
      <c r="AF1545" s="44">
        <f t="shared" si="222"/>
        <v>79</v>
      </c>
      <c r="AG1545" s="45">
        <f t="shared" si="228"/>
        <v>0.91170539775852466</v>
      </c>
      <c r="AH1545">
        <f t="shared" si="229"/>
        <v>2.1594946886371796E-2</v>
      </c>
      <c r="AI1545" s="40">
        <f ca="1"/>
        <v>2.2338178766654337E-2</v>
      </c>
      <c r="AJ1545" s="229">
        <v>-2E-3</v>
      </c>
      <c r="AK1545" s="230">
        <v>1.9594946886371797E-2</v>
      </c>
      <c r="AL1545" s="231">
        <v>0.91954411515802625</v>
      </c>
    </row>
    <row r="1546" spans="24:38">
      <c r="X1546" s="46">
        <v>1542</v>
      </c>
      <c r="Y1546" s="1">
        <f t="shared" si="223"/>
        <v>47164</v>
      </c>
      <c r="Z1546" s="44">
        <f t="shared" si="224"/>
        <v>0</v>
      </c>
      <c r="AA1546" s="1" cm="1">
        <f t="array" ref="AA1546">IF(Z1546&gt;0,INDEX($M$40:$M$61,Z1546,1),AA1545)</f>
        <v>47084</v>
      </c>
      <c r="AB1546" s="1" cm="1">
        <f t="array" ref="AB1546">IF(Z1546&gt;0,INDEX($M$40:$M$61,Z1546+1,1),AB1545)</f>
        <v>47448</v>
      </c>
      <c r="AC1546" s="44">
        <f t="shared" si="225"/>
        <v>364</v>
      </c>
      <c r="AD1546" s="45">
        <f t="shared" si="226"/>
        <v>0.91618540029828199</v>
      </c>
      <c r="AE1546" s="45">
        <f t="shared" si="227"/>
        <v>0.89572465963307901</v>
      </c>
      <c r="AF1546" s="44">
        <f t="shared" si="222"/>
        <v>80</v>
      </c>
      <c r="AG1546" s="45">
        <f t="shared" si="228"/>
        <v>0.91164882949595338</v>
      </c>
      <c r="AH1546">
        <f t="shared" si="229"/>
        <v>2.1595428429083449E-2</v>
      </c>
      <c r="AI1546" s="40">
        <f ca="1"/>
        <v>2.2338178766654337E-2</v>
      </c>
      <c r="AJ1546" s="229">
        <v>-2E-3</v>
      </c>
      <c r="AK1546" s="230">
        <v>1.9595428429083447E-2</v>
      </c>
      <c r="AL1546" s="231">
        <v>0.91949216880496409</v>
      </c>
    </row>
    <row r="1547" spans="24:38">
      <c r="X1547" s="46">
        <v>1543</v>
      </c>
      <c r="Y1547" s="1">
        <f t="shared" si="223"/>
        <v>47165</v>
      </c>
      <c r="Z1547" s="44">
        <f t="shared" si="224"/>
        <v>0</v>
      </c>
      <c r="AA1547" s="1" cm="1">
        <f t="array" ref="AA1547">IF(Z1547&gt;0,INDEX($M$40:$M$61,Z1547,1),AA1546)</f>
        <v>47084</v>
      </c>
      <c r="AB1547" s="1" cm="1">
        <f t="array" ref="AB1547">IF(Z1547&gt;0,INDEX($M$40:$M$61,Z1547+1,1),AB1546)</f>
        <v>47448</v>
      </c>
      <c r="AC1547" s="44">
        <f t="shared" si="225"/>
        <v>364</v>
      </c>
      <c r="AD1547" s="45">
        <f t="shared" si="226"/>
        <v>0.91618540029828199</v>
      </c>
      <c r="AE1547" s="45">
        <f t="shared" si="227"/>
        <v>0.89572465963307901</v>
      </c>
      <c r="AF1547" s="44">
        <f t="shared" si="222"/>
        <v>81</v>
      </c>
      <c r="AG1547" s="45">
        <f t="shared" si="228"/>
        <v>0.91159226474325306</v>
      </c>
      <c r="AH1547">
        <f t="shared" si="229"/>
        <v>2.1595909347630875E-2</v>
      </c>
      <c r="AI1547" s="40">
        <f ca="1"/>
        <v>2.2338178766654337E-2</v>
      </c>
      <c r="AJ1547" s="229">
        <v>-2E-3</v>
      </c>
      <c r="AK1547" s="230">
        <v>1.9595909347630877E-2</v>
      </c>
      <c r="AL1547" s="231">
        <v>0.91944022538642523</v>
      </c>
    </row>
    <row r="1548" spans="24:38">
      <c r="X1548" s="46">
        <v>1544</v>
      </c>
      <c r="Y1548" s="1">
        <f t="shared" si="223"/>
        <v>47166</v>
      </c>
      <c r="Z1548" s="44">
        <f t="shared" si="224"/>
        <v>0</v>
      </c>
      <c r="AA1548" s="1" cm="1">
        <f t="array" ref="AA1548">IF(Z1548&gt;0,INDEX($M$40:$M$61,Z1548,1),AA1547)</f>
        <v>47084</v>
      </c>
      <c r="AB1548" s="1" cm="1">
        <f t="array" ref="AB1548">IF(Z1548&gt;0,INDEX($M$40:$M$61,Z1548+1,1),AB1547)</f>
        <v>47448</v>
      </c>
      <c r="AC1548" s="44">
        <f t="shared" si="225"/>
        <v>364</v>
      </c>
      <c r="AD1548" s="45">
        <f t="shared" si="226"/>
        <v>0.91618540029828199</v>
      </c>
      <c r="AE1548" s="45">
        <f t="shared" si="227"/>
        <v>0.89572465963307901</v>
      </c>
      <c r="AF1548" s="44">
        <f t="shared" ref="AF1548:AF1611" si="230">IF(Z1548&lt;&gt;0,0,AF1547+1)</f>
        <v>82</v>
      </c>
      <c r="AG1548" s="45">
        <f t="shared" si="228"/>
        <v>0.91153570350020596</v>
      </c>
      <c r="AH1548">
        <f t="shared" si="229"/>
        <v>2.1596389643226813E-2</v>
      </c>
      <c r="AI1548" s="40">
        <f ca="1"/>
        <v>2.2338178766654337E-2</v>
      </c>
      <c r="AJ1548" s="229">
        <v>-2E-3</v>
      </c>
      <c r="AK1548" s="230">
        <v>1.9596389643226811E-2</v>
      </c>
      <c r="AL1548" s="231">
        <v>0.91938828490224378</v>
      </c>
    </row>
    <row r="1549" spans="24:38">
      <c r="X1549" s="46">
        <v>1545</v>
      </c>
      <c r="Y1549" s="1">
        <f t="shared" si="223"/>
        <v>47167</v>
      </c>
      <c r="Z1549" s="44">
        <f t="shared" si="224"/>
        <v>0</v>
      </c>
      <c r="AA1549" s="1" cm="1">
        <f t="array" ref="AA1549">IF(Z1549&gt;0,INDEX($M$40:$M$61,Z1549,1),AA1548)</f>
        <v>47084</v>
      </c>
      <c r="AB1549" s="1" cm="1">
        <f t="array" ref="AB1549">IF(Z1549&gt;0,INDEX($M$40:$M$61,Z1549+1,1),AB1548)</f>
        <v>47448</v>
      </c>
      <c r="AC1549" s="44">
        <f t="shared" si="225"/>
        <v>364</v>
      </c>
      <c r="AD1549" s="45">
        <f t="shared" si="226"/>
        <v>0.91618540029828199</v>
      </c>
      <c r="AE1549" s="45">
        <f t="shared" si="227"/>
        <v>0.89572465963307901</v>
      </c>
      <c r="AF1549" s="44">
        <f t="shared" si="230"/>
        <v>83</v>
      </c>
      <c r="AG1549" s="45">
        <f t="shared" si="228"/>
        <v>0.91147914576659428</v>
      </c>
      <c r="AH1549">
        <f t="shared" si="229"/>
        <v>2.159686931708089E-2</v>
      </c>
      <c r="AI1549" s="40">
        <f ca="1"/>
        <v>2.2338178766654337E-2</v>
      </c>
      <c r="AJ1549" s="229">
        <v>-2E-3</v>
      </c>
      <c r="AK1549" s="230">
        <v>1.9596869317080892E-2</v>
      </c>
      <c r="AL1549" s="231">
        <v>0.919336347352254</v>
      </c>
    </row>
    <row r="1550" spans="24:38">
      <c r="X1550" s="46">
        <v>1546</v>
      </c>
      <c r="Y1550" s="1">
        <f t="shared" si="223"/>
        <v>47168</v>
      </c>
      <c r="Z1550" s="44">
        <f t="shared" si="224"/>
        <v>0</v>
      </c>
      <c r="AA1550" s="1" cm="1">
        <f t="array" ref="AA1550">IF(Z1550&gt;0,INDEX($M$40:$M$61,Z1550,1),AA1549)</f>
        <v>47084</v>
      </c>
      <c r="AB1550" s="1" cm="1">
        <f t="array" ref="AB1550">IF(Z1550&gt;0,INDEX($M$40:$M$61,Z1550+1,1),AB1549)</f>
        <v>47448</v>
      </c>
      <c r="AC1550" s="44">
        <f t="shared" si="225"/>
        <v>364</v>
      </c>
      <c r="AD1550" s="45">
        <f t="shared" si="226"/>
        <v>0.91618540029828199</v>
      </c>
      <c r="AE1550" s="45">
        <f t="shared" si="227"/>
        <v>0.89572465963307901</v>
      </c>
      <c r="AF1550" s="44">
        <f t="shared" si="230"/>
        <v>84</v>
      </c>
      <c r="AG1550" s="45">
        <f t="shared" si="228"/>
        <v>0.91142259154220029</v>
      </c>
      <c r="AH1550">
        <f t="shared" si="229"/>
        <v>2.1597348370399581E-2</v>
      </c>
      <c r="AI1550" s="40">
        <f ca="1"/>
        <v>2.2338178766654337E-2</v>
      </c>
      <c r="AJ1550" s="229">
        <v>-2E-3</v>
      </c>
      <c r="AK1550" s="230">
        <v>1.959734837039958E-2</v>
      </c>
      <c r="AL1550" s="231">
        <v>0.91928441273629025</v>
      </c>
    </row>
    <row r="1551" spans="24:38">
      <c r="X1551" s="46">
        <v>1547</v>
      </c>
      <c r="Y1551" s="1">
        <f t="shared" si="223"/>
        <v>47169</v>
      </c>
      <c r="Z1551" s="44">
        <f t="shared" si="224"/>
        <v>0</v>
      </c>
      <c r="AA1551" s="1" cm="1">
        <f t="array" ref="AA1551">IF(Z1551&gt;0,INDEX($M$40:$M$61,Z1551,1),AA1550)</f>
        <v>47084</v>
      </c>
      <c r="AB1551" s="1" cm="1">
        <f t="array" ref="AB1551">IF(Z1551&gt;0,INDEX($M$40:$M$61,Z1551+1,1),AB1550)</f>
        <v>47448</v>
      </c>
      <c r="AC1551" s="44">
        <f t="shared" si="225"/>
        <v>364</v>
      </c>
      <c r="AD1551" s="45">
        <f t="shared" si="226"/>
        <v>0.91618540029828199</v>
      </c>
      <c r="AE1551" s="45">
        <f t="shared" si="227"/>
        <v>0.89572465963307901</v>
      </c>
      <c r="AF1551" s="44">
        <f t="shared" si="230"/>
        <v>85</v>
      </c>
      <c r="AG1551" s="45">
        <f t="shared" si="228"/>
        <v>0.91136604082680639</v>
      </c>
      <c r="AH1551">
        <f t="shared" si="229"/>
        <v>2.1597826804386221E-2</v>
      </c>
      <c r="AI1551" s="40">
        <f ca="1"/>
        <v>2.2338178766574401E-2</v>
      </c>
      <c r="AJ1551" s="229">
        <v>-2E-3</v>
      </c>
      <c r="AK1551" s="230">
        <v>1.9597826804386223E-2</v>
      </c>
      <c r="AL1551" s="231">
        <v>0.91923248105418687</v>
      </c>
    </row>
    <row r="1552" spans="24:38">
      <c r="X1552" s="46">
        <v>1548</v>
      </c>
      <c r="Y1552" s="1">
        <f t="shared" si="223"/>
        <v>47170</v>
      </c>
      <c r="Z1552" s="44">
        <f t="shared" si="224"/>
        <v>0</v>
      </c>
      <c r="AA1552" s="1" cm="1">
        <f t="array" ref="AA1552">IF(Z1552&gt;0,INDEX($M$40:$M$61,Z1552,1),AA1551)</f>
        <v>47084</v>
      </c>
      <c r="AB1552" s="1" cm="1">
        <f t="array" ref="AB1552">IF(Z1552&gt;0,INDEX($M$40:$M$61,Z1552+1,1),AB1551)</f>
        <v>47448</v>
      </c>
      <c r="AC1552" s="44">
        <f t="shared" si="225"/>
        <v>364</v>
      </c>
      <c r="AD1552" s="45">
        <f t="shared" si="226"/>
        <v>0.91618540029828199</v>
      </c>
      <c r="AE1552" s="45">
        <f t="shared" si="227"/>
        <v>0.89572465963307901</v>
      </c>
      <c r="AF1552" s="44">
        <f t="shared" si="230"/>
        <v>86</v>
      </c>
      <c r="AG1552" s="45">
        <f t="shared" si="228"/>
        <v>0.91130949362019464</v>
      </c>
      <c r="AH1552">
        <f t="shared" si="229"/>
        <v>2.1598304620241121E-2</v>
      </c>
      <c r="AI1552" s="40">
        <f ca="1"/>
        <v>2.2338178766654337E-2</v>
      </c>
      <c r="AJ1552" s="229">
        <v>-2E-3</v>
      </c>
      <c r="AK1552" s="230">
        <v>1.9598304620241119E-2</v>
      </c>
      <c r="AL1552" s="231">
        <v>0.91918055230577778</v>
      </c>
    </row>
    <row r="1553" spans="24:38">
      <c r="X1553" s="46">
        <v>1549</v>
      </c>
      <c r="Y1553" s="1">
        <f t="shared" si="223"/>
        <v>47171</v>
      </c>
      <c r="Z1553" s="44">
        <f t="shared" si="224"/>
        <v>0</v>
      </c>
      <c r="AA1553" s="1" cm="1">
        <f t="array" ref="AA1553">IF(Z1553&gt;0,INDEX($M$40:$M$61,Z1553,1),AA1552)</f>
        <v>47084</v>
      </c>
      <c r="AB1553" s="1" cm="1">
        <f t="array" ref="AB1553">IF(Z1553&gt;0,INDEX($M$40:$M$61,Z1553+1,1),AB1552)</f>
        <v>47448</v>
      </c>
      <c r="AC1553" s="44">
        <f t="shared" si="225"/>
        <v>364</v>
      </c>
      <c r="AD1553" s="45">
        <f t="shared" si="226"/>
        <v>0.91618540029828199</v>
      </c>
      <c r="AE1553" s="45">
        <f t="shared" si="227"/>
        <v>0.89572465963307901</v>
      </c>
      <c r="AF1553" s="44">
        <f t="shared" si="230"/>
        <v>87</v>
      </c>
      <c r="AG1553" s="45">
        <f t="shared" si="228"/>
        <v>0.91125294992214745</v>
      </c>
      <c r="AH1553">
        <f t="shared" si="229"/>
        <v>2.159878181916141E-2</v>
      </c>
      <c r="AI1553" s="40">
        <f ca="1"/>
        <v>2.2338178766654337E-2</v>
      </c>
      <c r="AJ1553" s="229">
        <v>-2E-3</v>
      </c>
      <c r="AK1553" s="230">
        <v>1.9598781819161408E-2</v>
      </c>
      <c r="AL1553" s="231">
        <v>0.91912862649089744</v>
      </c>
    </row>
    <row r="1554" spans="24:38">
      <c r="X1554" s="46">
        <v>1550</v>
      </c>
      <c r="Y1554" s="1">
        <f t="shared" si="223"/>
        <v>47172</v>
      </c>
      <c r="Z1554" s="44">
        <f t="shared" si="224"/>
        <v>0</v>
      </c>
      <c r="AA1554" s="1" cm="1">
        <f t="array" ref="AA1554">IF(Z1554&gt;0,INDEX($M$40:$M$61,Z1554,1),AA1553)</f>
        <v>47084</v>
      </c>
      <c r="AB1554" s="1" cm="1">
        <f t="array" ref="AB1554">IF(Z1554&gt;0,INDEX($M$40:$M$61,Z1554+1,1),AB1553)</f>
        <v>47448</v>
      </c>
      <c r="AC1554" s="44">
        <f t="shared" si="225"/>
        <v>364</v>
      </c>
      <c r="AD1554" s="45">
        <f t="shared" si="226"/>
        <v>0.91618540029828199</v>
      </c>
      <c r="AE1554" s="45">
        <f t="shared" si="227"/>
        <v>0.89572465963307901</v>
      </c>
      <c r="AF1554" s="44">
        <f t="shared" si="230"/>
        <v>88</v>
      </c>
      <c r="AG1554" s="45">
        <f t="shared" si="228"/>
        <v>0.91119640973244709</v>
      </c>
      <c r="AH1554">
        <f t="shared" si="229"/>
        <v>2.1599258402341157E-2</v>
      </c>
      <c r="AI1554" s="40">
        <f ca="1"/>
        <v>2.2338178766654337E-2</v>
      </c>
      <c r="AJ1554" s="229">
        <v>-2E-3</v>
      </c>
      <c r="AK1554" s="230">
        <v>1.9599258402341155E-2</v>
      </c>
      <c r="AL1554" s="231">
        <v>0.91907670360938021</v>
      </c>
    </row>
    <row r="1555" spans="24:38">
      <c r="X1555" s="46">
        <v>1551</v>
      </c>
      <c r="Y1555" s="1">
        <f t="shared" si="223"/>
        <v>47173</v>
      </c>
      <c r="Z1555" s="44">
        <f t="shared" si="224"/>
        <v>0</v>
      </c>
      <c r="AA1555" s="1" cm="1">
        <f t="array" ref="AA1555">IF(Z1555&gt;0,INDEX($M$40:$M$61,Z1555,1),AA1554)</f>
        <v>47084</v>
      </c>
      <c r="AB1555" s="1" cm="1">
        <f t="array" ref="AB1555">IF(Z1555&gt;0,INDEX($M$40:$M$61,Z1555+1,1),AB1554)</f>
        <v>47448</v>
      </c>
      <c r="AC1555" s="44">
        <f t="shared" si="225"/>
        <v>364</v>
      </c>
      <c r="AD1555" s="45">
        <f t="shared" si="226"/>
        <v>0.91618540029828199</v>
      </c>
      <c r="AE1555" s="45">
        <f t="shared" si="227"/>
        <v>0.89572465963307901</v>
      </c>
      <c r="AF1555" s="44">
        <f t="shared" si="230"/>
        <v>89</v>
      </c>
      <c r="AG1555" s="45">
        <f t="shared" si="228"/>
        <v>0.91113987305087596</v>
      </c>
      <c r="AH1555">
        <f t="shared" si="229"/>
        <v>2.1599734370971336E-2</v>
      </c>
      <c r="AI1555" s="40">
        <f ca="1"/>
        <v>2.2338178766654337E-2</v>
      </c>
      <c r="AJ1555" s="229">
        <v>-2E-3</v>
      </c>
      <c r="AK1555" s="230">
        <v>1.9599734370971338E-2</v>
      </c>
      <c r="AL1555" s="231">
        <v>0.91902478366106022</v>
      </c>
    </row>
    <row r="1556" spans="24:38">
      <c r="X1556" s="46">
        <v>1552</v>
      </c>
      <c r="Y1556" s="1">
        <f t="shared" si="223"/>
        <v>47174</v>
      </c>
      <c r="Z1556" s="44">
        <f t="shared" si="224"/>
        <v>0</v>
      </c>
      <c r="AA1556" s="1" cm="1">
        <f t="array" ref="AA1556">IF(Z1556&gt;0,INDEX($M$40:$M$61,Z1556,1),AA1555)</f>
        <v>47084</v>
      </c>
      <c r="AB1556" s="1" cm="1">
        <f t="array" ref="AB1556">IF(Z1556&gt;0,INDEX($M$40:$M$61,Z1556+1,1),AB1555)</f>
        <v>47448</v>
      </c>
      <c r="AC1556" s="44">
        <f t="shared" si="225"/>
        <v>364</v>
      </c>
      <c r="AD1556" s="45">
        <f t="shared" si="226"/>
        <v>0.91618540029828199</v>
      </c>
      <c r="AE1556" s="45">
        <f t="shared" si="227"/>
        <v>0.89572465963307901</v>
      </c>
      <c r="AF1556" s="44">
        <f t="shared" si="230"/>
        <v>90</v>
      </c>
      <c r="AG1556" s="45">
        <f t="shared" si="228"/>
        <v>0.91108333987721624</v>
      </c>
      <c r="AH1556">
        <f t="shared" si="229"/>
        <v>2.16002097262399E-2</v>
      </c>
      <c r="AI1556" s="40">
        <f ca="1"/>
        <v>2.2338178766654337E-2</v>
      </c>
      <c r="AJ1556" s="229">
        <v>-2E-3</v>
      </c>
      <c r="AK1556" s="230">
        <v>1.9600209726239902E-2</v>
      </c>
      <c r="AL1556" s="231">
        <v>0.91897286664577182</v>
      </c>
    </row>
    <row r="1557" spans="24:38">
      <c r="X1557" s="46">
        <v>1553</v>
      </c>
      <c r="Y1557" s="1">
        <f t="shared" si="223"/>
        <v>47175</v>
      </c>
      <c r="Z1557" s="44">
        <f t="shared" si="224"/>
        <v>0</v>
      </c>
      <c r="AA1557" s="1" cm="1">
        <f t="array" ref="AA1557">IF(Z1557&gt;0,INDEX($M$40:$M$61,Z1557,1),AA1556)</f>
        <v>47084</v>
      </c>
      <c r="AB1557" s="1" cm="1">
        <f t="array" ref="AB1557">IF(Z1557&gt;0,INDEX($M$40:$M$61,Z1557+1,1),AB1556)</f>
        <v>47448</v>
      </c>
      <c r="AC1557" s="44">
        <f t="shared" si="225"/>
        <v>364</v>
      </c>
      <c r="AD1557" s="45">
        <f t="shared" si="226"/>
        <v>0.91618540029828199</v>
      </c>
      <c r="AE1557" s="45">
        <f t="shared" si="227"/>
        <v>0.89572465963307901</v>
      </c>
      <c r="AF1557" s="44">
        <f t="shared" si="230"/>
        <v>91</v>
      </c>
      <c r="AG1557" s="45">
        <f t="shared" si="228"/>
        <v>0.91102681021125043</v>
      </c>
      <c r="AH1557">
        <f t="shared" si="229"/>
        <v>2.1600684469331669E-2</v>
      </c>
      <c r="AI1557" s="40">
        <f ca="1"/>
        <v>2.2338178766654337E-2</v>
      </c>
      <c r="AJ1557" s="229">
        <v>-2E-3</v>
      </c>
      <c r="AK1557" s="230">
        <v>1.9600684469331671E-2</v>
      </c>
      <c r="AL1557" s="231">
        <v>0.91892095256334949</v>
      </c>
    </row>
    <row r="1558" spans="24:38">
      <c r="X1558" s="46">
        <v>1554</v>
      </c>
      <c r="Y1558" s="1">
        <f t="shared" si="223"/>
        <v>47176</v>
      </c>
      <c r="Z1558" s="44">
        <f t="shared" si="224"/>
        <v>0</v>
      </c>
      <c r="AA1558" s="1" cm="1">
        <f t="array" ref="AA1558">IF(Z1558&gt;0,INDEX($M$40:$M$61,Z1558,1),AA1557)</f>
        <v>47084</v>
      </c>
      <c r="AB1558" s="1" cm="1">
        <f t="array" ref="AB1558">IF(Z1558&gt;0,INDEX($M$40:$M$61,Z1558+1,1),AB1557)</f>
        <v>47448</v>
      </c>
      <c r="AC1558" s="44">
        <f t="shared" si="225"/>
        <v>364</v>
      </c>
      <c r="AD1558" s="45">
        <f t="shared" si="226"/>
        <v>0.91618540029828199</v>
      </c>
      <c r="AE1558" s="45">
        <f t="shared" si="227"/>
        <v>0.89572465963307901</v>
      </c>
      <c r="AF1558" s="44">
        <f t="shared" si="230"/>
        <v>92</v>
      </c>
      <c r="AG1558" s="45">
        <f t="shared" si="228"/>
        <v>0.91097028405276081</v>
      </c>
      <c r="AH1558">
        <f t="shared" si="229"/>
        <v>2.1601158601428465E-2</v>
      </c>
      <c r="AI1558" s="40">
        <f ca="1"/>
        <v>2.2338178766654337E-2</v>
      </c>
      <c r="AJ1558" s="229">
        <v>-2E-3</v>
      </c>
      <c r="AK1558" s="230">
        <v>1.9601158601428463E-2</v>
      </c>
      <c r="AL1558" s="231">
        <v>0.91886904141362735</v>
      </c>
    </row>
    <row r="1559" spans="24:38">
      <c r="X1559" s="46">
        <v>1555</v>
      </c>
      <c r="Y1559" s="1">
        <f t="shared" si="223"/>
        <v>47177</v>
      </c>
      <c r="Z1559" s="44">
        <f t="shared" si="224"/>
        <v>0</v>
      </c>
      <c r="AA1559" s="1" cm="1">
        <f t="array" ref="AA1559">IF(Z1559&gt;0,INDEX($M$40:$M$61,Z1559,1),AA1558)</f>
        <v>47084</v>
      </c>
      <c r="AB1559" s="1" cm="1">
        <f t="array" ref="AB1559">IF(Z1559&gt;0,INDEX($M$40:$M$61,Z1559+1,1),AB1558)</f>
        <v>47448</v>
      </c>
      <c r="AC1559" s="44">
        <f t="shared" si="225"/>
        <v>364</v>
      </c>
      <c r="AD1559" s="45">
        <f t="shared" si="226"/>
        <v>0.91618540029828199</v>
      </c>
      <c r="AE1559" s="45">
        <f t="shared" si="227"/>
        <v>0.89572465963307901</v>
      </c>
      <c r="AF1559" s="44">
        <f t="shared" si="230"/>
        <v>93</v>
      </c>
      <c r="AG1559" s="45">
        <f t="shared" si="228"/>
        <v>0.9109137614015298</v>
      </c>
      <c r="AH1559">
        <f t="shared" si="229"/>
        <v>2.1601632123709056E-2</v>
      </c>
      <c r="AI1559" s="40">
        <f ca="1"/>
        <v>2.2338178766654337E-2</v>
      </c>
      <c r="AJ1559" s="229">
        <v>-2E-3</v>
      </c>
      <c r="AK1559" s="230">
        <v>1.9601632123709058E-2</v>
      </c>
      <c r="AL1559" s="231">
        <v>0.91881713319643987</v>
      </c>
    </row>
    <row r="1560" spans="24:38">
      <c r="X1560" s="46">
        <v>1556</v>
      </c>
      <c r="Y1560" s="1">
        <f t="shared" si="223"/>
        <v>47178</v>
      </c>
      <c r="Z1560" s="44">
        <f t="shared" si="224"/>
        <v>0</v>
      </c>
      <c r="AA1560" s="1" cm="1">
        <f t="array" ref="AA1560">IF(Z1560&gt;0,INDEX($M$40:$M$61,Z1560,1),AA1559)</f>
        <v>47084</v>
      </c>
      <c r="AB1560" s="1" cm="1">
        <f t="array" ref="AB1560">IF(Z1560&gt;0,INDEX($M$40:$M$61,Z1560+1,1),AB1559)</f>
        <v>47448</v>
      </c>
      <c r="AC1560" s="44">
        <f t="shared" si="225"/>
        <v>364</v>
      </c>
      <c r="AD1560" s="45">
        <f t="shared" si="226"/>
        <v>0.91618540029828199</v>
      </c>
      <c r="AE1560" s="45">
        <f t="shared" si="227"/>
        <v>0.89572465963307901</v>
      </c>
      <c r="AF1560" s="44">
        <f t="shared" si="230"/>
        <v>94</v>
      </c>
      <c r="AG1560" s="45">
        <f t="shared" si="228"/>
        <v>0.91085724225733966</v>
      </c>
      <c r="AH1560">
        <f t="shared" si="229"/>
        <v>2.1602105037349207E-2</v>
      </c>
      <c r="AI1560" s="40">
        <f ca="1"/>
        <v>2.2338178766654337E-2</v>
      </c>
      <c r="AJ1560" s="229">
        <v>-2E-3</v>
      </c>
      <c r="AK1560" s="230">
        <v>1.9602105037349209E-2</v>
      </c>
      <c r="AL1560" s="231">
        <v>0.91876522791162107</v>
      </c>
    </row>
    <row r="1561" spans="24:38">
      <c r="X1561" s="46">
        <v>1557</v>
      </c>
      <c r="Y1561" s="1">
        <f t="shared" si="223"/>
        <v>47179</v>
      </c>
      <c r="Z1561" s="44">
        <f t="shared" si="224"/>
        <v>0</v>
      </c>
      <c r="AA1561" s="1" cm="1">
        <f t="array" ref="AA1561">IF(Z1561&gt;0,INDEX($M$40:$M$61,Z1561,1),AA1560)</f>
        <v>47084</v>
      </c>
      <c r="AB1561" s="1" cm="1">
        <f t="array" ref="AB1561">IF(Z1561&gt;0,INDEX($M$40:$M$61,Z1561+1,1),AB1560)</f>
        <v>47448</v>
      </c>
      <c r="AC1561" s="44">
        <f t="shared" si="225"/>
        <v>364</v>
      </c>
      <c r="AD1561" s="45">
        <f t="shared" si="226"/>
        <v>0.91618540029828199</v>
      </c>
      <c r="AE1561" s="45">
        <f t="shared" si="227"/>
        <v>0.89572465963307901</v>
      </c>
      <c r="AF1561" s="44">
        <f t="shared" si="230"/>
        <v>95</v>
      </c>
      <c r="AG1561" s="45">
        <f t="shared" si="228"/>
        <v>0.91080072661997291</v>
      </c>
      <c r="AH1561">
        <f t="shared" si="229"/>
        <v>2.1602577343521608E-2</v>
      </c>
      <c r="AI1561" s="40">
        <f ca="1"/>
        <v>2.2338178766654337E-2</v>
      </c>
      <c r="AJ1561" s="229">
        <v>-2E-3</v>
      </c>
      <c r="AK1561" s="230">
        <v>1.960257734352161E-2</v>
      </c>
      <c r="AL1561" s="231">
        <v>0.91871332555900564</v>
      </c>
    </row>
    <row r="1562" spans="24:38">
      <c r="X1562" s="46">
        <v>1558</v>
      </c>
      <c r="Y1562" s="1">
        <f t="shared" si="223"/>
        <v>47180</v>
      </c>
      <c r="Z1562" s="44">
        <f t="shared" si="224"/>
        <v>0</v>
      </c>
      <c r="AA1562" s="1" cm="1">
        <f t="array" ref="AA1562">IF(Z1562&gt;0,INDEX($M$40:$M$61,Z1562,1),AA1561)</f>
        <v>47084</v>
      </c>
      <c r="AB1562" s="1" cm="1">
        <f t="array" ref="AB1562">IF(Z1562&gt;0,INDEX($M$40:$M$61,Z1562+1,1),AB1561)</f>
        <v>47448</v>
      </c>
      <c r="AC1562" s="44">
        <f t="shared" si="225"/>
        <v>364</v>
      </c>
      <c r="AD1562" s="45">
        <f t="shared" si="226"/>
        <v>0.91618540029828199</v>
      </c>
      <c r="AE1562" s="45">
        <f t="shared" si="227"/>
        <v>0.89572465963307901</v>
      </c>
      <c r="AF1562" s="44">
        <f t="shared" si="230"/>
        <v>96</v>
      </c>
      <c r="AG1562" s="45">
        <f t="shared" si="228"/>
        <v>0.91074421448921195</v>
      </c>
      <c r="AH1562">
        <f t="shared" si="229"/>
        <v>2.1603049043395963E-2</v>
      </c>
      <c r="AI1562" s="40">
        <f ca="1"/>
        <v>2.2338178766654337E-2</v>
      </c>
      <c r="AJ1562" s="229">
        <v>-2E-3</v>
      </c>
      <c r="AK1562" s="230">
        <v>1.9603049043395965E-2</v>
      </c>
      <c r="AL1562" s="231">
        <v>0.91866142613842783</v>
      </c>
    </row>
    <row r="1563" spans="24:38">
      <c r="X1563" s="46">
        <v>1559</v>
      </c>
      <c r="Y1563" s="1">
        <f t="shared" si="223"/>
        <v>47181</v>
      </c>
      <c r="Z1563" s="44">
        <f t="shared" si="224"/>
        <v>0</v>
      </c>
      <c r="AA1563" s="1" cm="1">
        <f t="array" ref="AA1563">IF(Z1563&gt;0,INDEX($M$40:$M$61,Z1563,1),AA1562)</f>
        <v>47084</v>
      </c>
      <c r="AB1563" s="1" cm="1">
        <f t="array" ref="AB1563">IF(Z1563&gt;0,INDEX($M$40:$M$61,Z1563+1,1),AB1562)</f>
        <v>47448</v>
      </c>
      <c r="AC1563" s="44">
        <f t="shared" si="225"/>
        <v>364</v>
      </c>
      <c r="AD1563" s="45">
        <f t="shared" si="226"/>
        <v>0.91618540029828199</v>
      </c>
      <c r="AE1563" s="45">
        <f t="shared" si="227"/>
        <v>0.89572465963307901</v>
      </c>
      <c r="AF1563" s="44">
        <f t="shared" si="230"/>
        <v>97</v>
      </c>
      <c r="AG1563" s="45">
        <f t="shared" si="228"/>
        <v>0.91068770586483927</v>
      </c>
      <c r="AH1563">
        <f t="shared" si="229"/>
        <v>2.1603520138138967E-2</v>
      </c>
      <c r="AI1563" s="40">
        <f ca="1"/>
        <v>2.2338178766574401E-2</v>
      </c>
      <c r="AJ1563" s="229">
        <v>-2E-3</v>
      </c>
      <c r="AK1563" s="230">
        <v>1.9603520138138965E-2</v>
      </c>
      <c r="AL1563" s="231">
        <v>0.91860952964972209</v>
      </c>
    </row>
    <row r="1564" spans="24:38">
      <c r="X1564" s="46">
        <v>1560</v>
      </c>
      <c r="Y1564" s="1">
        <f t="shared" si="223"/>
        <v>47182</v>
      </c>
      <c r="Z1564" s="44">
        <f t="shared" si="224"/>
        <v>0</v>
      </c>
      <c r="AA1564" s="1" cm="1">
        <f t="array" ref="AA1564">IF(Z1564&gt;0,INDEX($M$40:$M$61,Z1564,1),AA1563)</f>
        <v>47084</v>
      </c>
      <c r="AB1564" s="1" cm="1">
        <f t="array" ref="AB1564">IF(Z1564&gt;0,INDEX($M$40:$M$61,Z1564+1,1),AB1563)</f>
        <v>47448</v>
      </c>
      <c r="AC1564" s="44">
        <f t="shared" si="225"/>
        <v>364</v>
      </c>
      <c r="AD1564" s="45">
        <f t="shared" si="226"/>
        <v>0.91618540029828199</v>
      </c>
      <c r="AE1564" s="45">
        <f t="shared" si="227"/>
        <v>0.89572465963307901</v>
      </c>
      <c r="AF1564" s="44">
        <f t="shared" si="230"/>
        <v>98</v>
      </c>
      <c r="AG1564" s="45">
        <f t="shared" si="228"/>
        <v>0.91063120074663717</v>
      </c>
      <c r="AH1564">
        <f t="shared" si="229"/>
        <v>2.1603990628914365E-2</v>
      </c>
      <c r="AI1564" s="40">
        <f ca="1"/>
        <v>2.2338178766654337E-2</v>
      </c>
      <c r="AJ1564" s="229">
        <v>-2E-3</v>
      </c>
      <c r="AK1564" s="230">
        <v>1.9603990628914367E-2</v>
      </c>
      <c r="AL1564" s="231">
        <v>0.91855763609272267</v>
      </c>
    </row>
    <row r="1565" spans="24:38">
      <c r="X1565" s="46">
        <v>1561</v>
      </c>
      <c r="Y1565" s="1">
        <f t="shared" si="223"/>
        <v>47183</v>
      </c>
      <c r="Z1565" s="44">
        <f t="shared" si="224"/>
        <v>0</v>
      </c>
      <c r="AA1565" s="1" cm="1">
        <f t="array" ref="AA1565">IF(Z1565&gt;0,INDEX($M$40:$M$61,Z1565,1),AA1564)</f>
        <v>47084</v>
      </c>
      <c r="AB1565" s="1" cm="1">
        <f t="array" ref="AB1565">IF(Z1565&gt;0,INDEX($M$40:$M$61,Z1565+1,1),AB1564)</f>
        <v>47448</v>
      </c>
      <c r="AC1565" s="44">
        <f t="shared" si="225"/>
        <v>364</v>
      </c>
      <c r="AD1565" s="45">
        <f t="shared" si="226"/>
        <v>0.91618540029828199</v>
      </c>
      <c r="AE1565" s="45">
        <f t="shared" si="227"/>
        <v>0.89572465963307901</v>
      </c>
      <c r="AF1565" s="44">
        <f t="shared" si="230"/>
        <v>99</v>
      </c>
      <c r="AG1565" s="45">
        <f t="shared" si="228"/>
        <v>0.91057469913438815</v>
      </c>
      <c r="AH1565">
        <f t="shared" si="229"/>
        <v>2.1604460516882883E-2</v>
      </c>
      <c r="AI1565" s="40">
        <f ca="1"/>
        <v>2.2338178766654337E-2</v>
      </c>
      <c r="AJ1565" s="229">
        <v>-2E-3</v>
      </c>
      <c r="AK1565" s="230">
        <v>1.9604460516882881E-2</v>
      </c>
      <c r="AL1565" s="231">
        <v>0.91850574546726393</v>
      </c>
    </row>
    <row r="1566" spans="24:38">
      <c r="X1566" s="46">
        <v>1562</v>
      </c>
      <c r="Y1566" s="1">
        <f t="shared" si="223"/>
        <v>47184</v>
      </c>
      <c r="Z1566" s="44">
        <f t="shared" si="224"/>
        <v>0</v>
      </c>
      <c r="AA1566" s="1" cm="1">
        <f t="array" ref="AA1566">IF(Z1566&gt;0,INDEX($M$40:$M$61,Z1566,1),AA1565)</f>
        <v>47084</v>
      </c>
      <c r="AB1566" s="1" cm="1">
        <f t="array" ref="AB1566">IF(Z1566&gt;0,INDEX($M$40:$M$61,Z1566+1,1),AB1565)</f>
        <v>47448</v>
      </c>
      <c r="AC1566" s="44">
        <f t="shared" si="225"/>
        <v>364</v>
      </c>
      <c r="AD1566" s="45">
        <f t="shared" si="226"/>
        <v>0.91618540029828199</v>
      </c>
      <c r="AE1566" s="45">
        <f t="shared" si="227"/>
        <v>0.89572465963307901</v>
      </c>
      <c r="AF1566" s="44">
        <f t="shared" si="230"/>
        <v>100</v>
      </c>
      <c r="AG1566" s="45">
        <f t="shared" si="228"/>
        <v>0.91051820102787473</v>
      </c>
      <c r="AH1566">
        <f t="shared" si="229"/>
        <v>2.1604929803202267E-2</v>
      </c>
      <c r="AI1566" s="40">
        <f ca="1"/>
        <v>2.2338178766654337E-2</v>
      </c>
      <c r="AJ1566" s="229">
        <v>-2E-3</v>
      </c>
      <c r="AK1566" s="230">
        <v>1.9604929803202269E-2</v>
      </c>
      <c r="AL1566" s="231">
        <v>0.91845385777318034</v>
      </c>
    </row>
    <row r="1567" spans="24:38">
      <c r="X1567" s="46">
        <v>1563</v>
      </c>
      <c r="Y1567" s="1">
        <f t="shared" si="223"/>
        <v>47185</v>
      </c>
      <c r="Z1567" s="44">
        <f t="shared" si="224"/>
        <v>0</v>
      </c>
      <c r="AA1567" s="1" cm="1">
        <f t="array" ref="AA1567">IF(Z1567&gt;0,INDEX($M$40:$M$61,Z1567,1),AA1566)</f>
        <v>47084</v>
      </c>
      <c r="AB1567" s="1" cm="1">
        <f t="array" ref="AB1567">IF(Z1567&gt;0,INDEX($M$40:$M$61,Z1567+1,1),AB1566)</f>
        <v>47448</v>
      </c>
      <c r="AC1567" s="44">
        <f t="shared" si="225"/>
        <v>364</v>
      </c>
      <c r="AD1567" s="45">
        <f t="shared" si="226"/>
        <v>0.91618540029828199</v>
      </c>
      <c r="AE1567" s="45">
        <f t="shared" si="227"/>
        <v>0.89572465963307901</v>
      </c>
      <c r="AF1567" s="44">
        <f t="shared" si="230"/>
        <v>101</v>
      </c>
      <c r="AG1567" s="45">
        <f t="shared" si="228"/>
        <v>0.91046170642687929</v>
      </c>
      <c r="AH1567">
        <f t="shared" si="229"/>
        <v>2.160539848902733E-2</v>
      </c>
      <c r="AI1567" s="40">
        <f ca="1"/>
        <v>2.2338178766654337E-2</v>
      </c>
      <c r="AJ1567" s="229">
        <v>-2E-3</v>
      </c>
      <c r="AK1567" s="230">
        <v>1.9605398489027329E-2</v>
      </c>
      <c r="AL1567" s="231">
        <v>0.91840197301030624</v>
      </c>
    </row>
    <row r="1568" spans="24:38">
      <c r="X1568" s="46">
        <v>1564</v>
      </c>
      <c r="Y1568" s="1">
        <f t="shared" si="223"/>
        <v>47186</v>
      </c>
      <c r="Z1568" s="44">
        <f t="shared" si="224"/>
        <v>0</v>
      </c>
      <c r="AA1568" s="1" cm="1">
        <f t="array" ref="AA1568">IF(Z1568&gt;0,INDEX($M$40:$M$61,Z1568,1),AA1567)</f>
        <v>47084</v>
      </c>
      <c r="AB1568" s="1" cm="1">
        <f t="array" ref="AB1568">IF(Z1568&gt;0,INDEX($M$40:$M$61,Z1568+1,1),AB1567)</f>
        <v>47448</v>
      </c>
      <c r="AC1568" s="44">
        <f t="shared" si="225"/>
        <v>364</v>
      </c>
      <c r="AD1568" s="45">
        <f t="shared" si="226"/>
        <v>0.91618540029828199</v>
      </c>
      <c r="AE1568" s="45">
        <f t="shared" si="227"/>
        <v>0.89572465963307901</v>
      </c>
      <c r="AF1568" s="44">
        <f t="shared" si="230"/>
        <v>102</v>
      </c>
      <c r="AG1568" s="45">
        <f t="shared" si="228"/>
        <v>0.91040521533118446</v>
      </c>
      <c r="AH1568">
        <f t="shared" si="229"/>
        <v>2.1605866575509891E-2</v>
      </c>
      <c r="AI1568" s="40">
        <f ca="1"/>
        <v>2.2338178766654337E-2</v>
      </c>
      <c r="AJ1568" s="229">
        <v>-2E-3</v>
      </c>
      <c r="AK1568" s="230">
        <v>1.9605866575509889E-2</v>
      </c>
      <c r="AL1568" s="231">
        <v>0.91835009117847621</v>
      </c>
    </row>
    <row r="1569" spans="24:38">
      <c r="X1569" s="46">
        <v>1565</v>
      </c>
      <c r="Y1569" s="1">
        <f t="shared" si="223"/>
        <v>47187</v>
      </c>
      <c r="Z1569" s="44">
        <f t="shared" si="224"/>
        <v>0</v>
      </c>
      <c r="AA1569" s="1" cm="1">
        <f t="array" ref="AA1569">IF(Z1569&gt;0,INDEX($M$40:$M$61,Z1569,1),AA1568)</f>
        <v>47084</v>
      </c>
      <c r="AB1569" s="1" cm="1">
        <f t="array" ref="AB1569">IF(Z1569&gt;0,INDEX($M$40:$M$61,Z1569+1,1),AB1568)</f>
        <v>47448</v>
      </c>
      <c r="AC1569" s="44">
        <f t="shared" si="225"/>
        <v>364</v>
      </c>
      <c r="AD1569" s="45">
        <f t="shared" si="226"/>
        <v>0.91618540029828199</v>
      </c>
      <c r="AE1569" s="45">
        <f t="shared" si="227"/>
        <v>0.89572465963307901</v>
      </c>
      <c r="AF1569" s="44">
        <f t="shared" si="230"/>
        <v>103</v>
      </c>
      <c r="AG1569" s="45">
        <f t="shared" si="228"/>
        <v>0.91034872774057263</v>
      </c>
      <c r="AH1569">
        <f t="shared" si="229"/>
        <v>2.1606334063798877E-2</v>
      </c>
      <c r="AI1569" s="40">
        <f ca="1"/>
        <v>2.2338178766654337E-2</v>
      </c>
      <c r="AJ1569" s="229">
        <v>-2E-3</v>
      </c>
      <c r="AK1569" s="230">
        <v>1.9606334063798879E-2</v>
      </c>
      <c r="AL1569" s="231">
        <v>0.91829821227752439</v>
      </c>
    </row>
    <row r="1570" spans="24:38">
      <c r="X1570" s="46">
        <v>1566</v>
      </c>
      <c r="Y1570" s="1">
        <f t="shared" si="223"/>
        <v>47188</v>
      </c>
      <c r="Z1570" s="44">
        <f t="shared" si="224"/>
        <v>0</v>
      </c>
      <c r="AA1570" s="1" cm="1">
        <f t="array" ref="AA1570">IF(Z1570&gt;0,INDEX($M$40:$M$61,Z1570,1),AA1569)</f>
        <v>47084</v>
      </c>
      <c r="AB1570" s="1" cm="1">
        <f t="array" ref="AB1570">IF(Z1570&gt;0,INDEX($M$40:$M$61,Z1570+1,1),AB1569)</f>
        <v>47448</v>
      </c>
      <c r="AC1570" s="44">
        <f t="shared" si="225"/>
        <v>364</v>
      </c>
      <c r="AD1570" s="45">
        <f t="shared" si="226"/>
        <v>0.91618540029828199</v>
      </c>
      <c r="AE1570" s="45">
        <f t="shared" si="227"/>
        <v>0.89572465963307901</v>
      </c>
      <c r="AF1570" s="44">
        <f t="shared" si="230"/>
        <v>104</v>
      </c>
      <c r="AG1570" s="45">
        <f t="shared" si="228"/>
        <v>0.91029224365482642</v>
      </c>
      <c r="AH1570">
        <f t="shared" si="229"/>
        <v>2.1606800955040226E-2</v>
      </c>
      <c r="AI1570" s="40">
        <f ca="1"/>
        <v>2.2338178766654337E-2</v>
      </c>
      <c r="AJ1570" s="229">
        <v>-2E-3</v>
      </c>
      <c r="AK1570" s="230">
        <v>1.9606800955040228E-2</v>
      </c>
      <c r="AL1570" s="231">
        <v>0.91824633630728547</v>
      </c>
    </row>
    <row r="1571" spans="24:38">
      <c r="X1571" s="46">
        <v>1567</v>
      </c>
      <c r="Y1571" s="1">
        <f t="shared" si="223"/>
        <v>47189</v>
      </c>
      <c r="Z1571" s="44">
        <f t="shared" si="224"/>
        <v>0</v>
      </c>
      <c r="AA1571" s="1" cm="1">
        <f t="array" ref="AA1571">IF(Z1571&gt;0,INDEX($M$40:$M$61,Z1571,1),AA1570)</f>
        <v>47084</v>
      </c>
      <c r="AB1571" s="1" cm="1">
        <f t="array" ref="AB1571">IF(Z1571&gt;0,INDEX($M$40:$M$61,Z1571+1,1),AB1570)</f>
        <v>47448</v>
      </c>
      <c r="AC1571" s="44">
        <f t="shared" si="225"/>
        <v>364</v>
      </c>
      <c r="AD1571" s="45">
        <f t="shared" si="226"/>
        <v>0.91618540029828199</v>
      </c>
      <c r="AE1571" s="45">
        <f t="shared" si="227"/>
        <v>0.89572465963307901</v>
      </c>
      <c r="AF1571" s="44">
        <f t="shared" si="230"/>
        <v>105</v>
      </c>
      <c r="AG1571" s="45">
        <f t="shared" si="228"/>
        <v>0.91023576307372822</v>
      </c>
      <c r="AH1571">
        <f t="shared" si="229"/>
        <v>2.1607267250377017E-2</v>
      </c>
      <c r="AI1571" s="40">
        <f ca="1"/>
        <v>2.2338178766654337E-2</v>
      </c>
      <c r="AJ1571" s="229">
        <v>-2E-3</v>
      </c>
      <c r="AK1571" s="230">
        <v>1.9607267250377015E-2</v>
      </c>
      <c r="AL1571" s="231">
        <v>0.91819446326759369</v>
      </c>
    </row>
    <row r="1572" spans="24:38">
      <c r="X1572" s="46">
        <v>1568</v>
      </c>
      <c r="Y1572" s="1">
        <f t="shared" si="223"/>
        <v>47190</v>
      </c>
      <c r="Z1572" s="44">
        <f t="shared" si="224"/>
        <v>0</v>
      </c>
      <c r="AA1572" s="1" cm="1">
        <f t="array" ref="AA1572">IF(Z1572&gt;0,INDEX($M$40:$M$61,Z1572,1),AA1571)</f>
        <v>47084</v>
      </c>
      <c r="AB1572" s="1" cm="1">
        <f t="array" ref="AB1572">IF(Z1572&gt;0,INDEX($M$40:$M$61,Z1572+1,1),AB1571)</f>
        <v>47448</v>
      </c>
      <c r="AC1572" s="44">
        <f t="shared" si="225"/>
        <v>364</v>
      </c>
      <c r="AD1572" s="45">
        <f t="shared" si="226"/>
        <v>0.91618540029828199</v>
      </c>
      <c r="AE1572" s="45">
        <f t="shared" si="227"/>
        <v>0.89572465963307901</v>
      </c>
      <c r="AF1572" s="44">
        <f t="shared" si="230"/>
        <v>106</v>
      </c>
      <c r="AG1572" s="45">
        <f t="shared" si="228"/>
        <v>0.91017928599706088</v>
      </c>
      <c r="AH1572">
        <f t="shared" si="229"/>
        <v>2.1607732950949293E-2</v>
      </c>
      <c r="AI1572" s="40">
        <f ca="1"/>
        <v>2.2338178766574401E-2</v>
      </c>
      <c r="AJ1572" s="229">
        <v>-2E-3</v>
      </c>
      <c r="AK1572" s="230">
        <v>1.9607732950949294E-2</v>
      </c>
      <c r="AL1572" s="231">
        <v>0.91814259315828384</v>
      </c>
    </row>
    <row r="1573" spans="24:38">
      <c r="X1573" s="46">
        <v>1569</v>
      </c>
      <c r="Y1573" s="1">
        <f t="shared" si="223"/>
        <v>47191</v>
      </c>
      <c r="Z1573" s="44">
        <f t="shared" si="224"/>
        <v>0</v>
      </c>
      <c r="AA1573" s="1" cm="1">
        <f t="array" ref="AA1573">IF(Z1573&gt;0,INDEX($M$40:$M$61,Z1573,1),AA1572)</f>
        <v>47084</v>
      </c>
      <c r="AB1573" s="1" cm="1">
        <f t="array" ref="AB1573">IF(Z1573&gt;0,INDEX($M$40:$M$61,Z1573+1,1),AB1572)</f>
        <v>47448</v>
      </c>
      <c r="AC1573" s="44">
        <f t="shared" si="225"/>
        <v>364</v>
      </c>
      <c r="AD1573" s="45">
        <f t="shared" si="226"/>
        <v>0.91618540029828199</v>
      </c>
      <c r="AE1573" s="45">
        <f t="shared" si="227"/>
        <v>0.89572465963307901</v>
      </c>
      <c r="AF1573" s="44">
        <f t="shared" si="230"/>
        <v>107</v>
      </c>
      <c r="AG1573" s="45">
        <f t="shared" si="228"/>
        <v>0.91012281242460658</v>
      </c>
      <c r="AH1573">
        <f t="shared" si="229"/>
        <v>2.1608198057894372E-2</v>
      </c>
      <c r="AI1573" s="40">
        <f ca="1"/>
        <v>2.2338178766654337E-2</v>
      </c>
      <c r="AJ1573" s="229">
        <v>-2E-3</v>
      </c>
      <c r="AK1573" s="230">
        <v>1.960819805789437E-2</v>
      </c>
      <c r="AL1573" s="231">
        <v>0.91809072597918995</v>
      </c>
    </row>
    <row r="1574" spans="24:38">
      <c r="X1574" s="46">
        <v>1570</v>
      </c>
      <c r="Y1574" s="1">
        <f t="shared" si="223"/>
        <v>47192</v>
      </c>
      <c r="Z1574" s="44">
        <f t="shared" si="224"/>
        <v>0</v>
      </c>
      <c r="AA1574" s="1" cm="1">
        <f t="array" ref="AA1574">IF(Z1574&gt;0,INDEX($M$40:$M$61,Z1574,1),AA1573)</f>
        <v>47084</v>
      </c>
      <c r="AB1574" s="1" cm="1">
        <f t="array" ref="AB1574">IF(Z1574&gt;0,INDEX($M$40:$M$61,Z1574+1,1),AB1573)</f>
        <v>47448</v>
      </c>
      <c r="AC1574" s="44">
        <f t="shared" si="225"/>
        <v>364</v>
      </c>
      <c r="AD1574" s="45">
        <f t="shared" si="226"/>
        <v>0.91618540029828199</v>
      </c>
      <c r="AE1574" s="45">
        <f t="shared" si="227"/>
        <v>0.89572465963307901</v>
      </c>
      <c r="AF1574" s="44">
        <f t="shared" si="230"/>
        <v>108</v>
      </c>
      <c r="AG1574" s="45">
        <f t="shared" si="228"/>
        <v>0.91006634235614814</v>
      </c>
      <c r="AH1574">
        <f t="shared" si="229"/>
        <v>2.1608662572346508E-2</v>
      </c>
      <c r="AI1574" s="40">
        <f ca="1"/>
        <v>2.2338178766654337E-2</v>
      </c>
      <c r="AJ1574" s="229">
        <v>-2E-3</v>
      </c>
      <c r="AK1574" s="230">
        <v>1.9608662572346509E-2</v>
      </c>
      <c r="AL1574" s="231">
        <v>0.9180388617301467</v>
      </c>
    </row>
    <row r="1575" spans="24:38">
      <c r="X1575" s="46">
        <v>1571</v>
      </c>
      <c r="Y1575" s="1">
        <f t="shared" si="223"/>
        <v>47193</v>
      </c>
      <c r="Z1575" s="44">
        <f t="shared" si="224"/>
        <v>0</v>
      </c>
      <c r="AA1575" s="1" cm="1">
        <f t="array" ref="AA1575">IF(Z1575&gt;0,INDEX($M$40:$M$61,Z1575,1),AA1574)</f>
        <v>47084</v>
      </c>
      <c r="AB1575" s="1" cm="1">
        <f t="array" ref="AB1575">IF(Z1575&gt;0,INDEX($M$40:$M$61,Z1575+1,1),AB1574)</f>
        <v>47448</v>
      </c>
      <c r="AC1575" s="44">
        <f t="shared" si="225"/>
        <v>364</v>
      </c>
      <c r="AD1575" s="45">
        <f t="shared" si="226"/>
        <v>0.91618540029828199</v>
      </c>
      <c r="AE1575" s="45">
        <f t="shared" si="227"/>
        <v>0.89572465963307901</v>
      </c>
      <c r="AF1575" s="44">
        <f t="shared" si="230"/>
        <v>109</v>
      </c>
      <c r="AG1575" s="45">
        <f t="shared" si="228"/>
        <v>0.91000987579146797</v>
      </c>
      <c r="AH1575">
        <f t="shared" si="229"/>
        <v>2.160912649543718E-2</v>
      </c>
      <c r="AI1575" s="40">
        <f ca="1"/>
        <v>2.2338178766654337E-2</v>
      </c>
      <c r="AJ1575" s="229">
        <v>-2E-3</v>
      </c>
      <c r="AK1575" s="230">
        <v>1.9609126495437182E-2</v>
      </c>
      <c r="AL1575" s="231">
        <v>0.91798700041098846</v>
      </c>
    </row>
    <row r="1576" spans="24:38">
      <c r="X1576" s="46">
        <v>1572</v>
      </c>
      <c r="Y1576" s="1">
        <f t="shared" si="223"/>
        <v>47194</v>
      </c>
      <c r="Z1576" s="44">
        <f t="shared" si="224"/>
        <v>0</v>
      </c>
      <c r="AA1576" s="1" cm="1">
        <f t="array" ref="AA1576">IF(Z1576&gt;0,INDEX($M$40:$M$61,Z1576,1),AA1575)</f>
        <v>47084</v>
      </c>
      <c r="AB1576" s="1" cm="1">
        <f t="array" ref="AB1576">IF(Z1576&gt;0,INDEX($M$40:$M$61,Z1576+1,1),AB1575)</f>
        <v>47448</v>
      </c>
      <c r="AC1576" s="44">
        <f t="shared" si="225"/>
        <v>364</v>
      </c>
      <c r="AD1576" s="45">
        <f t="shared" si="226"/>
        <v>0.91618540029828199</v>
      </c>
      <c r="AE1576" s="45">
        <f t="shared" si="227"/>
        <v>0.89572465963307901</v>
      </c>
      <c r="AF1576" s="44">
        <f t="shared" si="230"/>
        <v>110</v>
      </c>
      <c r="AG1576" s="45">
        <f t="shared" si="228"/>
        <v>0.90995341273034891</v>
      </c>
      <c r="AH1576">
        <f t="shared" si="229"/>
        <v>2.1609589828294879E-2</v>
      </c>
      <c r="AI1576" s="40">
        <f ca="1"/>
        <v>2.2338178766654337E-2</v>
      </c>
      <c r="AJ1576" s="229">
        <v>-2E-3</v>
      </c>
      <c r="AK1576" s="230">
        <v>1.9609589828294881E-2</v>
      </c>
      <c r="AL1576" s="231">
        <v>0.91793514202154991</v>
      </c>
    </row>
    <row r="1577" spans="24:38">
      <c r="X1577" s="46">
        <v>1573</v>
      </c>
      <c r="Y1577" s="1">
        <f t="shared" si="223"/>
        <v>47195</v>
      </c>
      <c r="Z1577" s="44">
        <f t="shared" si="224"/>
        <v>0</v>
      </c>
      <c r="AA1577" s="1" cm="1">
        <f t="array" ref="AA1577">IF(Z1577&gt;0,INDEX($M$40:$M$61,Z1577,1),AA1576)</f>
        <v>47084</v>
      </c>
      <c r="AB1577" s="1" cm="1">
        <f t="array" ref="AB1577">IF(Z1577&gt;0,INDEX($M$40:$M$61,Z1577+1,1),AB1576)</f>
        <v>47448</v>
      </c>
      <c r="AC1577" s="44">
        <f t="shared" si="225"/>
        <v>364</v>
      </c>
      <c r="AD1577" s="45">
        <f t="shared" si="226"/>
        <v>0.91618540029828199</v>
      </c>
      <c r="AE1577" s="45">
        <f t="shared" si="227"/>
        <v>0.89572465963307901</v>
      </c>
      <c r="AF1577" s="44">
        <f t="shared" si="230"/>
        <v>111</v>
      </c>
      <c r="AG1577" s="45">
        <f t="shared" si="228"/>
        <v>0.90989695317257335</v>
      </c>
      <c r="AH1577">
        <f t="shared" si="229"/>
        <v>2.1610052572045343E-2</v>
      </c>
      <c r="AI1577" s="40">
        <f ca="1"/>
        <v>2.2338178766654337E-2</v>
      </c>
      <c r="AJ1577" s="229">
        <v>-2E-3</v>
      </c>
      <c r="AK1577" s="230">
        <v>1.9610052572045344E-2</v>
      </c>
      <c r="AL1577" s="231">
        <v>0.91788328656166529</v>
      </c>
    </row>
    <row r="1578" spans="24:38">
      <c r="X1578" s="46">
        <v>1574</v>
      </c>
      <c r="Y1578" s="1">
        <f t="shared" si="223"/>
        <v>47196</v>
      </c>
      <c r="Z1578" s="44">
        <f t="shared" si="224"/>
        <v>0</v>
      </c>
      <c r="AA1578" s="1" cm="1">
        <f t="array" ref="AA1578">IF(Z1578&gt;0,INDEX($M$40:$M$61,Z1578,1),AA1577)</f>
        <v>47084</v>
      </c>
      <c r="AB1578" s="1" cm="1">
        <f t="array" ref="AB1578">IF(Z1578&gt;0,INDEX($M$40:$M$61,Z1578+1,1),AB1577)</f>
        <v>47448</v>
      </c>
      <c r="AC1578" s="44">
        <f t="shared" si="225"/>
        <v>364</v>
      </c>
      <c r="AD1578" s="45">
        <f t="shared" si="226"/>
        <v>0.91618540029828199</v>
      </c>
      <c r="AE1578" s="45">
        <f t="shared" si="227"/>
        <v>0.89572465963307901</v>
      </c>
      <c r="AF1578" s="44">
        <f t="shared" si="230"/>
        <v>112</v>
      </c>
      <c r="AG1578" s="45">
        <f t="shared" si="228"/>
        <v>0.90984049711792403</v>
      </c>
      <c r="AH1578">
        <f t="shared" si="229"/>
        <v>2.1610514727811374E-2</v>
      </c>
      <c r="AI1578" s="40">
        <f ca="1"/>
        <v>2.2338178766654337E-2</v>
      </c>
      <c r="AJ1578" s="229">
        <v>-2E-3</v>
      </c>
      <c r="AK1578" s="230">
        <v>1.9610514727811376E-2</v>
      </c>
      <c r="AL1578" s="231">
        <v>0.91783143403116929</v>
      </c>
    </row>
    <row r="1579" spans="24:38">
      <c r="X1579" s="46">
        <v>1575</v>
      </c>
      <c r="Y1579" s="1">
        <f t="shared" si="223"/>
        <v>47197</v>
      </c>
      <c r="Z1579" s="44">
        <f t="shared" si="224"/>
        <v>0</v>
      </c>
      <c r="AA1579" s="1" cm="1">
        <f t="array" ref="AA1579">IF(Z1579&gt;0,INDEX($M$40:$M$61,Z1579,1),AA1578)</f>
        <v>47084</v>
      </c>
      <c r="AB1579" s="1" cm="1">
        <f t="array" ref="AB1579">IF(Z1579&gt;0,INDEX($M$40:$M$61,Z1579+1,1),AB1578)</f>
        <v>47448</v>
      </c>
      <c r="AC1579" s="44">
        <f t="shared" si="225"/>
        <v>364</v>
      </c>
      <c r="AD1579" s="45">
        <f t="shared" si="226"/>
        <v>0.91618540029828199</v>
      </c>
      <c r="AE1579" s="45">
        <f t="shared" si="227"/>
        <v>0.89572465963307901</v>
      </c>
      <c r="AF1579" s="44">
        <f t="shared" si="230"/>
        <v>113</v>
      </c>
      <c r="AG1579" s="45">
        <f t="shared" si="228"/>
        <v>0.90978404456618356</v>
      </c>
      <c r="AH1579">
        <f t="shared" si="229"/>
        <v>2.1610976296712939E-2</v>
      </c>
      <c r="AI1579" s="40">
        <f ca="1"/>
        <v>2.2338178766654337E-2</v>
      </c>
      <c r="AJ1579" s="229">
        <v>-2E-3</v>
      </c>
      <c r="AK1579" s="230">
        <v>1.9610976296712941E-2</v>
      </c>
      <c r="AL1579" s="231">
        <v>0.91777958442989649</v>
      </c>
    </row>
    <row r="1580" spans="24:38">
      <c r="X1580" s="46">
        <v>1576</v>
      </c>
      <c r="Y1580" s="1">
        <f t="shared" si="223"/>
        <v>47198</v>
      </c>
      <c r="Z1580" s="44">
        <f t="shared" si="224"/>
        <v>0</v>
      </c>
      <c r="AA1580" s="1" cm="1">
        <f t="array" ref="AA1580">IF(Z1580&gt;0,INDEX($M$40:$M$61,Z1580,1),AA1579)</f>
        <v>47084</v>
      </c>
      <c r="AB1580" s="1" cm="1">
        <f t="array" ref="AB1580">IF(Z1580&gt;0,INDEX($M$40:$M$61,Z1580+1,1),AB1579)</f>
        <v>47448</v>
      </c>
      <c r="AC1580" s="44">
        <f t="shared" si="225"/>
        <v>364</v>
      </c>
      <c r="AD1580" s="45">
        <f t="shared" si="226"/>
        <v>0.91618540029828199</v>
      </c>
      <c r="AE1580" s="45">
        <f t="shared" si="227"/>
        <v>0.89572465963307901</v>
      </c>
      <c r="AF1580" s="44">
        <f t="shared" si="230"/>
        <v>114</v>
      </c>
      <c r="AG1580" s="45">
        <f t="shared" si="228"/>
        <v>0.90972759551713467</v>
      </c>
      <c r="AH1580">
        <f t="shared" si="229"/>
        <v>2.1611437279867158E-2</v>
      </c>
      <c r="AI1580" s="40">
        <f ca="1"/>
        <v>2.2338178766654337E-2</v>
      </c>
      <c r="AJ1580" s="229">
        <v>-2E-3</v>
      </c>
      <c r="AK1580" s="230">
        <v>1.961143727986716E-2</v>
      </c>
      <c r="AL1580" s="231">
        <v>0.91772773775768124</v>
      </c>
    </row>
    <row r="1581" spans="24:38">
      <c r="X1581" s="46">
        <v>1577</v>
      </c>
      <c r="Y1581" s="1">
        <f t="shared" si="223"/>
        <v>47199</v>
      </c>
      <c r="Z1581" s="44">
        <f t="shared" si="224"/>
        <v>0</v>
      </c>
      <c r="AA1581" s="1" cm="1">
        <f t="array" ref="AA1581">IF(Z1581&gt;0,INDEX($M$40:$M$61,Z1581,1),AA1580)</f>
        <v>47084</v>
      </c>
      <c r="AB1581" s="1" cm="1">
        <f t="array" ref="AB1581">IF(Z1581&gt;0,INDEX($M$40:$M$61,Z1581+1,1),AB1580)</f>
        <v>47448</v>
      </c>
      <c r="AC1581" s="44">
        <f t="shared" si="225"/>
        <v>364</v>
      </c>
      <c r="AD1581" s="45">
        <f t="shared" si="226"/>
        <v>0.91618540029828199</v>
      </c>
      <c r="AE1581" s="45">
        <f t="shared" si="227"/>
        <v>0.89572465963307901</v>
      </c>
      <c r="AF1581" s="44">
        <f t="shared" si="230"/>
        <v>115</v>
      </c>
      <c r="AG1581" s="45">
        <f t="shared" si="228"/>
        <v>0.90967114997055998</v>
      </c>
      <c r="AH1581">
        <f t="shared" si="229"/>
        <v>2.161189767838833E-2</v>
      </c>
      <c r="AI1581" s="40">
        <f ca="1"/>
        <v>2.2338178766654337E-2</v>
      </c>
      <c r="AJ1581" s="229">
        <v>-2E-3</v>
      </c>
      <c r="AK1581" s="230">
        <v>1.9611897678388328E-2</v>
      </c>
      <c r="AL1581" s="231">
        <v>0.91767589401435812</v>
      </c>
    </row>
    <row r="1582" spans="24:38">
      <c r="X1582" s="46">
        <v>1578</v>
      </c>
      <c r="Y1582" s="1">
        <f t="shared" si="223"/>
        <v>47200</v>
      </c>
      <c r="Z1582" s="44">
        <f t="shared" si="224"/>
        <v>0</v>
      </c>
      <c r="AA1582" s="1" cm="1">
        <f t="array" ref="AA1582">IF(Z1582&gt;0,INDEX($M$40:$M$61,Z1582,1),AA1581)</f>
        <v>47084</v>
      </c>
      <c r="AB1582" s="1" cm="1">
        <f t="array" ref="AB1582">IF(Z1582&gt;0,INDEX($M$40:$M$61,Z1582+1,1),AB1581)</f>
        <v>47448</v>
      </c>
      <c r="AC1582" s="44">
        <f t="shared" si="225"/>
        <v>364</v>
      </c>
      <c r="AD1582" s="45">
        <f t="shared" si="226"/>
        <v>0.91618540029828199</v>
      </c>
      <c r="AE1582" s="45">
        <f t="shared" si="227"/>
        <v>0.89572465963307901</v>
      </c>
      <c r="AF1582" s="44">
        <f t="shared" si="230"/>
        <v>116</v>
      </c>
      <c r="AG1582" s="45">
        <f t="shared" si="228"/>
        <v>0.90961470792624222</v>
      </c>
      <c r="AH1582">
        <f t="shared" si="229"/>
        <v>2.1612357493387916E-2</v>
      </c>
      <c r="AI1582" s="40">
        <f ca="1"/>
        <v>2.2338178766574401E-2</v>
      </c>
      <c r="AJ1582" s="229">
        <v>-2E-3</v>
      </c>
      <c r="AK1582" s="230">
        <v>1.9612357493387918E-2</v>
      </c>
      <c r="AL1582" s="231">
        <v>0.91762405319976181</v>
      </c>
    </row>
    <row r="1583" spans="24:38">
      <c r="X1583" s="46">
        <v>1579</v>
      </c>
      <c r="Y1583" s="1">
        <f t="shared" si="223"/>
        <v>47201</v>
      </c>
      <c r="Z1583" s="44">
        <f t="shared" si="224"/>
        <v>0</v>
      </c>
      <c r="AA1583" s="1" cm="1">
        <f t="array" ref="AA1583">IF(Z1583&gt;0,INDEX($M$40:$M$61,Z1583,1),AA1582)</f>
        <v>47084</v>
      </c>
      <c r="AB1583" s="1" cm="1">
        <f t="array" ref="AB1583">IF(Z1583&gt;0,INDEX($M$40:$M$61,Z1583+1,1),AB1582)</f>
        <v>47448</v>
      </c>
      <c r="AC1583" s="44">
        <f t="shared" si="225"/>
        <v>364</v>
      </c>
      <c r="AD1583" s="45">
        <f t="shared" si="226"/>
        <v>0.91618540029828199</v>
      </c>
      <c r="AE1583" s="45">
        <f t="shared" si="227"/>
        <v>0.89572465963307901</v>
      </c>
      <c r="AF1583" s="44">
        <f t="shared" si="230"/>
        <v>117</v>
      </c>
      <c r="AG1583" s="45">
        <f t="shared" si="228"/>
        <v>0.90955826938396389</v>
      </c>
      <c r="AH1583">
        <f t="shared" si="229"/>
        <v>2.1612816725974617E-2</v>
      </c>
      <c r="AI1583" s="40">
        <f ca="1"/>
        <v>2.2338178766654337E-2</v>
      </c>
      <c r="AJ1583" s="229">
        <v>-2E-3</v>
      </c>
      <c r="AK1583" s="230">
        <v>1.9612816725974619E-2</v>
      </c>
      <c r="AL1583" s="231">
        <v>0.91757221531372657</v>
      </c>
    </row>
    <row r="1584" spans="24:38">
      <c r="X1584" s="46">
        <v>1580</v>
      </c>
      <c r="Y1584" s="1">
        <f t="shared" si="223"/>
        <v>47202</v>
      </c>
      <c r="Z1584" s="44">
        <f t="shared" si="224"/>
        <v>0</v>
      </c>
      <c r="AA1584" s="1" cm="1">
        <f t="array" ref="AA1584">IF(Z1584&gt;0,INDEX($M$40:$M$61,Z1584,1),AA1583)</f>
        <v>47084</v>
      </c>
      <c r="AB1584" s="1" cm="1">
        <f t="array" ref="AB1584">IF(Z1584&gt;0,INDEX($M$40:$M$61,Z1584+1,1),AB1583)</f>
        <v>47448</v>
      </c>
      <c r="AC1584" s="44">
        <f t="shared" si="225"/>
        <v>364</v>
      </c>
      <c r="AD1584" s="45">
        <f t="shared" si="226"/>
        <v>0.91618540029828199</v>
      </c>
      <c r="AE1584" s="45">
        <f t="shared" si="227"/>
        <v>0.89572465963307901</v>
      </c>
      <c r="AF1584" s="44">
        <f t="shared" si="230"/>
        <v>118</v>
      </c>
      <c r="AG1584" s="45">
        <f t="shared" si="228"/>
        <v>0.90950183434350795</v>
      </c>
      <c r="AH1584">
        <f t="shared" si="229"/>
        <v>2.1613275377254222E-2</v>
      </c>
      <c r="AI1584" s="40">
        <f ca="1"/>
        <v>2.2338178766654337E-2</v>
      </c>
      <c r="AJ1584" s="229">
        <v>-2E-3</v>
      </c>
      <c r="AK1584" s="230">
        <v>1.961327537725422E-2</v>
      </c>
      <c r="AL1584" s="231">
        <v>0.9175203803560873</v>
      </c>
    </row>
    <row r="1585" spans="24:38">
      <c r="X1585" s="46">
        <v>1581</v>
      </c>
      <c r="Y1585" s="1">
        <f t="shared" si="223"/>
        <v>47203</v>
      </c>
      <c r="Z1585" s="44">
        <f t="shared" si="224"/>
        <v>0</v>
      </c>
      <c r="AA1585" s="1" cm="1">
        <f t="array" ref="AA1585">IF(Z1585&gt;0,INDEX($M$40:$M$61,Z1585,1),AA1584)</f>
        <v>47084</v>
      </c>
      <c r="AB1585" s="1" cm="1">
        <f t="array" ref="AB1585">IF(Z1585&gt;0,INDEX($M$40:$M$61,Z1585+1,1),AB1584)</f>
        <v>47448</v>
      </c>
      <c r="AC1585" s="44">
        <f t="shared" si="225"/>
        <v>364</v>
      </c>
      <c r="AD1585" s="45">
        <f t="shared" si="226"/>
        <v>0.91618540029828199</v>
      </c>
      <c r="AE1585" s="45">
        <f t="shared" si="227"/>
        <v>0.89572465963307901</v>
      </c>
      <c r="AF1585" s="44">
        <f t="shared" si="230"/>
        <v>119</v>
      </c>
      <c r="AG1585" s="45">
        <f t="shared" si="228"/>
        <v>0.90944540280465702</v>
      </c>
      <c r="AH1585">
        <f t="shared" si="229"/>
        <v>2.1613733448329807E-2</v>
      </c>
      <c r="AI1585" s="40">
        <f ca="1"/>
        <v>2.2338178766654337E-2</v>
      </c>
      <c r="AJ1585" s="229">
        <v>-2E-3</v>
      </c>
      <c r="AK1585" s="230">
        <v>1.9613733448329805E-2</v>
      </c>
      <c r="AL1585" s="231">
        <v>0.91746854832667835</v>
      </c>
    </row>
    <row r="1586" spans="24:38">
      <c r="X1586" s="46">
        <v>1582</v>
      </c>
      <c r="Y1586" s="1">
        <f t="shared" si="223"/>
        <v>47204</v>
      </c>
      <c r="Z1586" s="44">
        <f t="shared" si="224"/>
        <v>0</v>
      </c>
      <c r="AA1586" s="1" cm="1">
        <f t="array" ref="AA1586">IF(Z1586&gt;0,INDEX($M$40:$M$61,Z1586,1),AA1585)</f>
        <v>47084</v>
      </c>
      <c r="AB1586" s="1" cm="1">
        <f t="array" ref="AB1586">IF(Z1586&gt;0,INDEX($M$40:$M$61,Z1586+1,1),AB1585)</f>
        <v>47448</v>
      </c>
      <c r="AC1586" s="44">
        <f t="shared" si="225"/>
        <v>364</v>
      </c>
      <c r="AD1586" s="45">
        <f t="shared" si="226"/>
        <v>0.91618540029828199</v>
      </c>
      <c r="AE1586" s="45">
        <f t="shared" si="227"/>
        <v>0.89572465963307901</v>
      </c>
      <c r="AF1586" s="44">
        <f t="shared" si="230"/>
        <v>120</v>
      </c>
      <c r="AG1586" s="45">
        <f t="shared" si="228"/>
        <v>0.90938897476719371</v>
      </c>
      <c r="AH1586">
        <f t="shared" si="229"/>
        <v>2.1614190940301658E-2</v>
      </c>
      <c r="AI1586" s="40">
        <f ca="1"/>
        <v>2.2338178766654337E-2</v>
      </c>
      <c r="AJ1586" s="229">
        <v>-2E-3</v>
      </c>
      <c r="AK1586" s="230">
        <v>1.961419094030166E-2</v>
      </c>
      <c r="AL1586" s="231">
        <v>0.91741671922533419</v>
      </c>
    </row>
    <row r="1587" spans="24:38">
      <c r="X1587" s="46">
        <v>1583</v>
      </c>
      <c r="Y1587" s="1">
        <f t="shared" si="223"/>
        <v>47205</v>
      </c>
      <c r="Z1587" s="44">
        <f t="shared" si="224"/>
        <v>0</v>
      </c>
      <c r="AA1587" s="1" cm="1">
        <f t="array" ref="AA1587">IF(Z1587&gt;0,INDEX($M$40:$M$61,Z1587,1),AA1586)</f>
        <v>47084</v>
      </c>
      <c r="AB1587" s="1" cm="1">
        <f t="array" ref="AB1587">IF(Z1587&gt;0,INDEX($M$40:$M$61,Z1587+1,1),AB1586)</f>
        <v>47448</v>
      </c>
      <c r="AC1587" s="44">
        <f t="shared" si="225"/>
        <v>364</v>
      </c>
      <c r="AD1587" s="45">
        <f t="shared" si="226"/>
        <v>0.91618540029828199</v>
      </c>
      <c r="AE1587" s="45">
        <f t="shared" si="227"/>
        <v>0.89572465963307901</v>
      </c>
      <c r="AF1587" s="44">
        <f t="shared" si="230"/>
        <v>121</v>
      </c>
      <c r="AG1587" s="45">
        <f t="shared" si="228"/>
        <v>0.90933255023090109</v>
      </c>
      <c r="AH1587">
        <f t="shared" si="229"/>
        <v>2.1614647854267179E-2</v>
      </c>
      <c r="AI1587" s="40">
        <f ca="1"/>
        <v>2.2338178766574401E-2</v>
      </c>
      <c r="AJ1587" s="229">
        <v>-2E-3</v>
      </c>
      <c r="AK1587" s="230">
        <v>1.9614647854267177E-2</v>
      </c>
      <c r="AL1587" s="231">
        <v>0.91736489305188984</v>
      </c>
    </row>
    <row r="1588" spans="24:38">
      <c r="X1588" s="46">
        <v>1584</v>
      </c>
      <c r="Y1588" s="1">
        <f t="shared" si="223"/>
        <v>47206</v>
      </c>
      <c r="Z1588" s="44">
        <f t="shared" si="224"/>
        <v>0</v>
      </c>
      <c r="AA1588" s="1" cm="1">
        <f t="array" ref="AA1588">IF(Z1588&gt;0,INDEX($M$40:$M$61,Z1588,1),AA1587)</f>
        <v>47084</v>
      </c>
      <c r="AB1588" s="1" cm="1">
        <f t="array" ref="AB1588">IF(Z1588&gt;0,INDEX($M$40:$M$61,Z1588+1,1),AB1587)</f>
        <v>47448</v>
      </c>
      <c r="AC1588" s="44">
        <f t="shared" si="225"/>
        <v>364</v>
      </c>
      <c r="AD1588" s="45">
        <f t="shared" si="226"/>
        <v>0.91618540029828199</v>
      </c>
      <c r="AE1588" s="45">
        <f t="shared" si="227"/>
        <v>0.89572465963307901</v>
      </c>
      <c r="AF1588" s="44">
        <f t="shared" si="230"/>
        <v>122</v>
      </c>
      <c r="AG1588" s="45">
        <f t="shared" si="228"/>
        <v>0.90927612919556167</v>
      </c>
      <c r="AH1588">
        <f t="shared" si="229"/>
        <v>2.1615104191321143E-2</v>
      </c>
      <c r="AI1588" s="40">
        <f ca="1"/>
        <v>2.2338178766654337E-2</v>
      </c>
      <c r="AJ1588" s="229">
        <v>-2E-3</v>
      </c>
      <c r="AK1588" s="230">
        <v>1.9615104191321141E-2</v>
      </c>
      <c r="AL1588" s="231">
        <v>0.91731306980617955</v>
      </c>
    </row>
    <row r="1589" spans="24:38">
      <c r="X1589" s="46">
        <v>1585</v>
      </c>
      <c r="Y1589" s="1">
        <f t="shared" si="223"/>
        <v>47207</v>
      </c>
      <c r="Z1589" s="44">
        <f t="shared" si="224"/>
        <v>0</v>
      </c>
      <c r="AA1589" s="1" cm="1">
        <f t="array" ref="AA1589">IF(Z1589&gt;0,INDEX($M$40:$M$61,Z1589,1),AA1588)</f>
        <v>47084</v>
      </c>
      <c r="AB1589" s="1" cm="1">
        <f t="array" ref="AB1589">IF(Z1589&gt;0,INDEX($M$40:$M$61,Z1589+1,1),AB1588)</f>
        <v>47448</v>
      </c>
      <c r="AC1589" s="44">
        <f t="shared" si="225"/>
        <v>364</v>
      </c>
      <c r="AD1589" s="45">
        <f t="shared" si="226"/>
        <v>0.91618540029828199</v>
      </c>
      <c r="AE1589" s="45">
        <f t="shared" si="227"/>
        <v>0.89572465963307901</v>
      </c>
      <c r="AF1589" s="44">
        <f t="shared" si="230"/>
        <v>123</v>
      </c>
      <c r="AG1589" s="45">
        <f t="shared" si="228"/>
        <v>0.90921971166095816</v>
      </c>
      <c r="AH1589">
        <f t="shared" si="229"/>
        <v>2.1615559952555513E-2</v>
      </c>
      <c r="AI1589" s="40">
        <f ca="1"/>
        <v>2.2338178766654337E-2</v>
      </c>
      <c r="AJ1589" s="229">
        <v>-2E-3</v>
      </c>
      <c r="AK1589" s="230">
        <v>1.9615559952555511E-2</v>
      </c>
      <c r="AL1589" s="231">
        <v>0.91726124948803789</v>
      </c>
    </row>
    <row r="1590" spans="24:38">
      <c r="X1590" s="46">
        <v>1586</v>
      </c>
      <c r="Y1590" s="1">
        <f t="shared" si="223"/>
        <v>47208</v>
      </c>
      <c r="Z1590" s="44">
        <f t="shared" si="224"/>
        <v>0</v>
      </c>
      <c r="AA1590" s="1" cm="1">
        <f t="array" ref="AA1590">IF(Z1590&gt;0,INDEX($M$40:$M$61,Z1590,1),AA1589)</f>
        <v>47084</v>
      </c>
      <c r="AB1590" s="1" cm="1">
        <f t="array" ref="AB1590">IF(Z1590&gt;0,INDEX($M$40:$M$61,Z1590+1,1),AB1589)</f>
        <v>47448</v>
      </c>
      <c r="AC1590" s="44">
        <f t="shared" si="225"/>
        <v>364</v>
      </c>
      <c r="AD1590" s="45">
        <f t="shared" si="226"/>
        <v>0.91618540029828199</v>
      </c>
      <c r="AE1590" s="45">
        <f t="shared" si="227"/>
        <v>0.89572465963307901</v>
      </c>
      <c r="AF1590" s="44">
        <f t="shared" si="230"/>
        <v>124</v>
      </c>
      <c r="AG1590" s="45">
        <f t="shared" si="228"/>
        <v>0.90916329762687353</v>
      </c>
      <c r="AH1590">
        <f t="shared" si="229"/>
        <v>2.1616015139059429E-2</v>
      </c>
      <c r="AI1590" s="40">
        <f ca="1"/>
        <v>2.2338178766654337E-2</v>
      </c>
      <c r="AJ1590" s="229">
        <v>-2E-3</v>
      </c>
      <c r="AK1590" s="230">
        <v>1.9616015139059431E-2</v>
      </c>
      <c r="AL1590" s="231">
        <v>0.91720943209729966</v>
      </c>
    </row>
    <row r="1591" spans="24:38">
      <c r="X1591" s="46">
        <v>1587</v>
      </c>
      <c r="Y1591" s="1">
        <f t="shared" si="223"/>
        <v>47209</v>
      </c>
      <c r="Z1591" s="44">
        <f t="shared" si="224"/>
        <v>0</v>
      </c>
      <c r="AA1591" s="1" cm="1">
        <f t="array" ref="AA1591">IF(Z1591&gt;0,INDEX($M$40:$M$61,Z1591,1),AA1590)</f>
        <v>47084</v>
      </c>
      <c r="AB1591" s="1" cm="1">
        <f t="array" ref="AB1591">IF(Z1591&gt;0,INDEX($M$40:$M$61,Z1591+1,1),AB1590)</f>
        <v>47448</v>
      </c>
      <c r="AC1591" s="44">
        <f t="shared" si="225"/>
        <v>364</v>
      </c>
      <c r="AD1591" s="45">
        <f t="shared" si="226"/>
        <v>0.91618540029828199</v>
      </c>
      <c r="AE1591" s="45">
        <f t="shared" si="227"/>
        <v>0.89572465963307901</v>
      </c>
      <c r="AF1591" s="44">
        <f t="shared" si="230"/>
        <v>125</v>
      </c>
      <c r="AG1591" s="45">
        <f t="shared" si="228"/>
        <v>0.90910688709309062</v>
      </c>
      <c r="AH1591">
        <f t="shared" si="229"/>
        <v>2.1616469751919349E-2</v>
      </c>
      <c r="AI1591" s="40">
        <f ca="1"/>
        <v>2.2338178766654337E-2</v>
      </c>
      <c r="AJ1591" s="229">
        <v>-2E-3</v>
      </c>
      <c r="AK1591" s="230">
        <v>1.9616469751919351E-2</v>
      </c>
      <c r="AL1591" s="231">
        <v>0.91715761763379944</v>
      </c>
    </row>
    <row r="1592" spans="24:38">
      <c r="X1592" s="46">
        <v>1588</v>
      </c>
      <c r="Y1592" s="1">
        <f t="shared" si="223"/>
        <v>47210</v>
      </c>
      <c r="Z1592" s="44">
        <f t="shared" si="224"/>
        <v>0</v>
      </c>
      <c r="AA1592" s="1" cm="1">
        <f t="array" ref="AA1592">IF(Z1592&gt;0,INDEX($M$40:$M$61,Z1592,1),AA1591)</f>
        <v>47084</v>
      </c>
      <c r="AB1592" s="1" cm="1">
        <f t="array" ref="AB1592">IF(Z1592&gt;0,INDEX($M$40:$M$61,Z1592+1,1),AB1591)</f>
        <v>47448</v>
      </c>
      <c r="AC1592" s="44">
        <f t="shared" si="225"/>
        <v>364</v>
      </c>
      <c r="AD1592" s="45">
        <f t="shared" si="226"/>
        <v>0.91618540029828199</v>
      </c>
      <c r="AE1592" s="45">
        <f t="shared" si="227"/>
        <v>0.89572465963307901</v>
      </c>
      <c r="AF1592" s="44">
        <f t="shared" si="230"/>
        <v>126</v>
      </c>
      <c r="AG1592" s="45">
        <f t="shared" si="228"/>
        <v>0.90905048005939215</v>
      </c>
      <c r="AH1592">
        <f t="shared" si="229"/>
        <v>2.1616923792218985E-2</v>
      </c>
      <c r="AI1592" s="40">
        <f ca="1"/>
        <v>2.2338178766654337E-2</v>
      </c>
      <c r="AJ1592" s="229">
        <v>-2E-3</v>
      </c>
      <c r="AK1592" s="230">
        <v>1.9616923792218986E-2</v>
      </c>
      <c r="AL1592" s="231">
        <v>0.91710580609737191</v>
      </c>
    </row>
    <row r="1593" spans="24:38">
      <c r="X1593" s="46">
        <v>1589</v>
      </c>
      <c r="Y1593" s="1">
        <f t="shared" si="223"/>
        <v>47211</v>
      </c>
      <c r="Z1593" s="44">
        <f t="shared" si="224"/>
        <v>0</v>
      </c>
      <c r="AA1593" s="1" cm="1">
        <f t="array" ref="AA1593">IF(Z1593&gt;0,INDEX($M$40:$M$61,Z1593,1),AA1592)</f>
        <v>47084</v>
      </c>
      <c r="AB1593" s="1" cm="1">
        <f t="array" ref="AB1593">IF(Z1593&gt;0,INDEX($M$40:$M$61,Z1593+1,1),AB1592)</f>
        <v>47448</v>
      </c>
      <c r="AC1593" s="44">
        <f t="shared" si="225"/>
        <v>364</v>
      </c>
      <c r="AD1593" s="45">
        <f t="shared" si="226"/>
        <v>0.91618540029828199</v>
      </c>
      <c r="AE1593" s="45">
        <f t="shared" si="227"/>
        <v>0.89572465963307901</v>
      </c>
      <c r="AF1593" s="44">
        <f t="shared" si="230"/>
        <v>127</v>
      </c>
      <c r="AG1593" s="45">
        <f t="shared" si="228"/>
        <v>0.90899407652556086</v>
      </c>
      <c r="AH1593">
        <f t="shared" si="229"/>
        <v>2.1617377261039357E-2</v>
      </c>
      <c r="AI1593" s="40">
        <f ca="1"/>
        <v>2.2338178766654337E-2</v>
      </c>
      <c r="AJ1593" s="229">
        <v>-2E-3</v>
      </c>
      <c r="AK1593" s="230">
        <v>1.9617377261039355E-2</v>
      </c>
      <c r="AL1593" s="231">
        <v>0.91705399748785155</v>
      </c>
    </row>
    <row r="1594" spans="24:38">
      <c r="X1594" s="46">
        <v>1590</v>
      </c>
      <c r="Y1594" s="1">
        <f t="shared" si="223"/>
        <v>47212</v>
      </c>
      <c r="Z1594" s="44">
        <f t="shared" si="224"/>
        <v>0</v>
      </c>
      <c r="AA1594" s="1" cm="1">
        <f t="array" ref="AA1594">IF(Z1594&gt;0,INDEX($M$40:$M$61,Z1594,1),AA1593)</f>
        <v>47084</v>
      </c>
      <c r="AB1594" s="1" cm="1">
        <f t="array" ref="AB1594">IF(Z1594&gt;0,INDEX($M$40:$M$61,Z1594+1,1),AB1593)</f>
        <v>47448</v>
      </c>
      <c r="AC1594" s="44">
        <f t="shared" si="225"/>
        <v>364</v>
      </c>
      <c r="AD1594" s="45">
        <f t="shared" si="226"/>
        <v>0.91618540029828199</v>
      </c>
      <c r="AE1594" s="45">
        <f t="shared" si="227"/>
        <v>0.89572465963307901</v>
      </c>
      <c r="AF1594" s="44">
        <f t="shared" si="230"/>
        <v>128</v>
      </c>
      <c r="AG1594" s="45">
        <f t="shared" si="228"/>
        <v>0.9089376764913798</v>
      </c>
      <c r="AH1594">
        <f t="shared" si="229"/>
        <v>2.1617830159458666E-2</v>
      </c>
      <c r="AI1594" s="40">
        <f ca="1"/>
        <v>2.2338178766654337E-2</v>
      </c>
      <c r="AJ1594" s="229">
        <v>-2E-3</v>
      </c>
      <c r="AK1594" s="230">
        <v>1.9617830159458664E-2</v>
      </c>
      <c r="AL1594" s="231">
        <v>0.91700219180507325</v>
      </c>
    </row>
    <row r="1595" spans="24:38">
      <c r="X1595" s="46">
        <v>1591</v>
      </c>
      <c r="Y1595" s="1">
        <f t="shared" si="223"/>
        <v>47213</v>
      </c>
      <c r="Z1595" s="44">
        <f t="shared" si="224"/>
        <v>0</v>
      </c>
      <c r="AA1595" s="1" cm="1">
        <f t="array" ref="AA1595">IF(Z1595&gt;0,INDEX($M$40:$M$61,Z1595,1),AA1594)</f>
        <v>47084</v>
      </c>
      <c r="AB1595" s="1" cm="1">
        <f t="array" ref="AB1595">IF(Z1595&gt;0,INDEX($M$40:$M$61,Z1595+1,1),AB1594)</f>
        <v>47448</v>
      </c>
      <c r="AC1595" s="44">
        <f t="shared" si="225"/>
        <v>364</v>
      </c>
      <c r="AD1595" s="45">
        <f t="shared" si="226"/>
        <v>0.91618540029828199</v>
      </c>
      <c r="AE1595" s="45">
        <f t="shared" si="227"/>
        <v>0.89572465963307901</v>
      </c>
      <c r="AF1595" s="44">
        <f t="shared" si="230"/>
        <v>129</v>
      </c>
      <c r="AG1595" s="45">
        <f t="shared" si="228"/>
        <v>0.9088812799566317</v>
      </c>
      <c r="AH1595">
        <f t="shared" si="229"/>
        <v>2.1618282488552507E-2</v>
      </c>
      <c r="AI1595" s="40">
        <f ca="1"/>
        <v>2.2338178766654337E-2</v>
      </c>
      <c r="AJ1595" s="229">
        <v>-2E-3</v>
      </c>
      <c r="AK1595" s="230">
        <v>1.9618282488552505E-2</v>
      </c>
      <c r="AL1595" s="231">
        <v>0.91695038904887149</v>
      </c>
    </row>
    <row r="1596" spans="24:38">
      <c r="X1596" s="46">
        <v>1592</v>
      </c>
      <c r="Y1596" s="1">
        <f t="shared" si="223"/>
        <v>47214</v>
      </c>
      <c r="Z1596" s="44">
        <f t="shared" si="224"/>
        <v>0</v>
      </c>
      <c r="AA1596" s="1" cm="1">
        <f t="array" ref="AA1596">IF(Z1596&gt;0,INDEX($M$40:$M$61,Z1596,1),AA1595)</f>
        <v>47084</v>
      </c>
      <c r="AB1596" s="1" cm="1">
        <f t="array" ref="AB1596">IF(Z1596&gt;0,INDEX($M$40:$M$61,Z1596+1,1),AB1595)</f>
        <v>47448</v>
      </c>
      <c r="AC1596" s="44">
        <f t="shared" si="225"/>
        <v>364</v>
      </c>
      <c r="AD1596" s="45">
        <f t="shared" si="226"/>
        <v>0.91618540029828199</v>
      </c>
      <c r="AE1596" s="45">
        <f t="shared" si="227"/>
        <v>0.89572465963307901</v>
      </c>
      <c r="AF1596" s="44">
        <f t="shared" si="230"/>
        <v>130</v>
      </c>
      <c r="AG1596" s="45">
        <f t="shared" si="228"/>
        <v>0.90882488692109942</v>
      </c>
      <c r="AH1596">
        <f t="shared" si="229"/>
        <v>2.1618734249393725E-2</v>
      </c>
      <c r="AI1596" s="40">
        <f ca="1"/>
        <v>2.2338178766654337E-2</v>
      </c>
      <c r="AJ1596" s="229">
        <v>-2E-3</v>
      </c>
      <c r="AK1596" s="230">
        <v>1.9618734249393727E-2</v>
      </c>
      <c r="AL1596" s="231">
        <v>0.91689858921908096</v>
      </c>
    </row>
    <row r="1597" spans="24:38">
      <c r="X1597" s="46">
        <v>1593</v>
      </c>
      <c r="Y1597" s="1">
        <f t="shared" si="223"/>
        <v>47215</v>
      </c>
      <c r="Z1597" s="44">
        <f t="shared" si="224"/>
        <v>0</v>
      </c>
      <c r="AA1597" s="1" cm="1">
        <f t="array" ref="AA1597">IF(Z1597&gt;0,INDEX($M$40:$M$61,Z1597,1),AA1596)</f>
        <v>47084</v>
      </c>
      <c r="AB1597" s="1" cm="1">
        <f t="array" ref="AB1597">IF(Z1597&gt;0,INDEX($M$40:$M$61,Z1597+1,1),AB1596)</f>
        <v>47448</v>
      </c>
      <c r="AC1597" s="44">
        <f t="shared" si="225"/>
        <v>364</v>
      </c>
      <c r="AD1597" s="45">
        <f t="shared" si="226"/>
        <v>0.91618540029828199</v>
      </c>
      <c r="AE1597" s="45">
        <f t="shared" si="227"/>
        <v>0.89572465963307901</v>
      </c>
      <c r="AF1597" s="44">
        <f t="shared" si="230"/>
        <v>131</v>
      </c>
      <c r="AG1597" s="45">
        <f t="shared" si="228"/>
        <v>0.90876849738456589</v>
      </c>
      <c r="AH1597">
        <f t="shared" si="229"/>
        <v>2.1619185443052465E-2</v>
      </c>
      <c r="AI1597" s="40">
        <f ca="1"/>
        <v>2.2338178766654337E-2</v>
      </c>
      <c r="AJ1597" s="229">
        <v>-2E-3</v>
      </c>
      <c r="AK1597" s="230">
        <v>1.9619185443052467E-2</v>
      </c>
      <c r="AL1597" s="231">
        <v>0.91684679231553645</v>
      </c>
    </row>
    <row r="1598" spans="24:38">
      <c r="X1598" s="46">
        <v>1594</v>
      </c>
      <c r="Y1598" s="1">
        <f t="shared" si="223"/>
        <v>47216</v>
      </c>
      <c r="Z1598" s="44">
        <f t="shared" si="224"/>
        <v>0</v>
      </c>
      <c r="AA1598" s="1" cm="1">
        <f t="array" ref="AA1598">IF(Z1598&gt;0,INDEX($M$40:$M$61,Z1598,1),AA1597)</f>
        <v>47084</v>
      </c>
      <c r="AB1598" s="1" cm="1">
        <f t="array" ref="AB1598">IF(Z1598&gt;0,INDEX($M$40:$M$61,Z1598+1,1),AB1597)</f>
        <v>47448</v>
      </c>
      <c r="AC1598" s="44">
        <f t="shared" si="225"/>
        <v>364</v>
      </c>
      <c r="AD1598" s="45">
        <f t="shared" si="226"/>
        <v>0.91618540029828199</v>
      </c>
      <c r="AE1598" s="45">
        <f t="shared" si="227"/>
        <v>0.89572465963307901</v>
      </c>
      <c r="AF1598" s="44">
        <f t="shared" si="230"/>
        <v>132</v>
      </c>
      <c r="AG1598" s="45">
        <f t="shared" si="228"/>
        <v>0.90871211134681407</v>
      </c>
      <c r="AH1598">
        <f t="shared" si="229"/>
        <v>2.161963607059619E-2</v>
      </c>
      <c r="AI1598" s="40">
        <f ca="1"/>
        <v>2.2338178766654337E-2</v>
      </c>
      <c r="AJ1598" s="229">
        <v>-2E-3</v>
      </c>
      <c r="AK1598" s="230">
        <v>1.9619636070596191E-2</v>
      </c>
      <c r="AL1598" s="231">
        <v>0.91679499833807254</v>
      </c>
    </row>
    <row r="1599" spans="24:38">
      <c r="X1599" s="46">
        <v>1595</v>
      </c>
      <c r="Y1599" s="1">
        <f t="shared" si="223"/>
        <v>47217</v>
      </c>
      <c r="Z1599" s="44">
        <f t="shared" si="224"/>
        <v>0</v>
      </c>
      <c r="AA1599" s="1" cm="1">
        <f t="array" ref="AA1599">IF(Z1599&gt;0,INDEX($M$40:$M$61,Z1599,1),AA1598)</f>
        <v>47084</v>
      </c>
      <c r="AB1599" s="1" cm="1">
        <f t="array" ref="AB1599">IF(Z1599&gt;0,INDEX($M$40:$M$61,Z1599+1,1),AB1598)</f>
        <v>47448</v>
      </c>
      <c r="AC1599" s="44">
        <f t="shared" si="225"/>
        <v>364</v>
      </c>
      <c r="AD1599" s="45">
        <f t="shared" si="226"/>
        <v>0.91618540029828199</v>
      </c>
      <c r="AE1599" s="45">
        <f t="shared" si="227"/>
        <v>0.89572465963307901</v>
      </c>
      <c r="AF1599" s="44">
        <f t="shared" si="230"/>
        <v>133</v>
      </c>
      <c r="AG1599" s="45">
        <f t="shared" si="228"/>
        <v>0.90865572880762668</v>
      </c>
      <c r="AH1599">
        <f t="shared" si="229"/>
        <v>2.162008613308973E-2</v>
      </c>
      <c r="AI1599" s="40">
        <f ca="1"/>
        <v>2.2338178766654337E-2</v>
      </c>
      <c r="AJ1599" s="229">
        <v>-2E-3</v>
      </c>
      <c r="AK1599" s="230">
        <v>1.9620086133089729E-2</v>
      </c>
      <c r="AL1599" s="231">
        <v>0.91674320728652403</v>
      </c>
    </row>
    <row r="1600" spans="24:38">
      <c r="X1600" s="46">
        <v>1596</v>
      </c>
      <c r="Y1600" s="1">
        <f t="shared" si="223"/>
        <v>47218</v>
      </c>
      <c r="Z1600" s="44">
        <f t="shared" si="224"/>
        <v>0</v>
      </c>
      <c r="AA1600" s="1" cm="1">
        <f t="array" ref="AA1600">IF(Z1600&gt;0,INDEX($M$40:$M$61,Z1600,1),AA1599)</f>
        <v>47084</v>
      </c>
      <c r="AB1600" s="1" cm="1">
        <f t="array" ref="AB1600">IF(Z1600&gt;0,INDEX($M$40:$M$61,Z1600+1,1),AB1599)</f>
        <v>47448</v>
      </c>
      <c r="AC1600" s="44">
        <f t="shared" si="225"/>
        <v>364</v>
      </c>
      <c r="AD1600" s="45">
        <f t="shared" si="226"/>
        <v>0.91618540029828199</v>
      </c>
      <c r="AE1600" s="45">
        <f t="shared" si="227"/>
        <v>0.89572465963307901</v>
      </c>
      <c r="AF1600" s="44">
        <f t="shared" si="230"/>
        <v>134</v>
      </c>
      <c r="AG1600" s="45">
        <f t="shared" si="228"/>
        <v>0.90859934976678691</v>
      </c>
      <c r="AH1600">
        <f t="shared" si="229"/>
        <v>2.1620535631595144E-2</v>
      </c>
      <c r="AI1600" s="40">
        <f ca="1"/>
        <v>2.2338178766574401E-2</v>
      </c>
      <c r="AJ1600" s="229">
        <v>-2E-3</v>
      </c>
      <c r="AK1600" s="230">
        <v>1.9620535631595146E-2</v>
      </c>
      <c r="AL1600" s="231">
        <v>0.91669141916072561</v>
      </c>
    </row>
    <row r="1601" spans="24:38">
      <c r="X1601" s="46">
        <v>1597</v>
      </c>
      <c r="Y1601" s="1">
        <f t="shared" si="223"/>
        <v>47219</v>
      </c>
      <c r="Z1601" s="44">
        <f t="shared" si="224"/>
        <v>0</v>
      </c>
      <c r="AA1601" s="1" cm="1">
        <f t="array" ref="AA1601">IF(Z1601&gt;0,INDEX($M$40:$M$61,Z1601,1),AA1600)</f>
        <v>47084</v>
      </c>
      <c r="AB1601" s="1" cm="1">
        <f t="array" ref="AB1601">IF(Z1601&gt;0,INDEX($M$40:$M$61,Z1601+1,1),AB1600)</f>
        <v>47448</v>
      </c>
      <c r="AC1601" s="44">
        <f t="shared" si="225"/>
        <v>364</v>
      </c>
      <c r="AD1601" s="45">
        <f t="shared" si="226"/>
        <v>0.91618540029828199</v>
      </c>
      <c r="AE1601" s="45">
        <f t="shared" si="227"/>
        <v>0.89572465963307901</v>
      </c>
      <c r="AF1601" s="44">
        <f t="shared" si="230"/>
        <v>135</v>
      </c>
      <c r="AG1601" s="45">
        <f t="shared" si="228"/>
        <v>0.90854297422407737</v>
      </c>
      <c r="AH1601">
        <f t="shared" si="229"/>
        <v>2.1620984567171986E-2</v>
      </c>
      <c r="AI1601" s="40">
        <f ca="1"/>
        <v>2.2338178766654337E-2</v>
      </c>
      <c r="AJ1601" s="229">
        <v>-2E-3</v>
      </c>
      <c r="AK1601" s="230">
        <v>1.9620984567171984E-2</v>
      </c>
      <c r="AL1601" s="231">
        <v>0.91663963396051173</v>
      </c>
    </row>
    <row r="1602" spans="24:38">
      <c r="X1602" s="46">
        <v>1598</v>
      </c>
      <c r="Y1602" s="1">
        <f t="shared" si="223"/>
        <v>47220</v>
      </c>
      <c r="Z1602" s="44">
        <f t="shared" si="224"/>
        <v>0</v>
      </c>
      <c r="AA1602" s="1" cm="1">
        <f t="array" ref="AA1602">IF(Z1602&gt;0,INDEX($M$40:$M$61,Z1602,1),AA1601)</f>
        <v>47084</v>
      </c>
      <c r="AB1602" s="1" cm="1">
        <f t="array" ref="AB1602">IF(Z1602&gt;0,INDEX($M$40:$M$61,Z1602+1,1),AB1601)</f>
        <v>47448</v>
      </c>
      <c r="AC1602" s="44">
        <f t="shared" si="225"/>
        <v>364</v>
      </c>
      <c r="AD1602" s="45">
        <f t="shared" si="226"/>
        <v>0.91618540029828199</v>
      </c>
      <c r="AE1602" s="45">
        <f t="shared" si="227"/>
        <v>0.89572465963307901</v>
      </c>
      <c r="AF1602" s="44">
        <f t="shared" si="230"/>
        <v>136</v>
      </c>
      <c r="AG1602" s="45">
        <f t="shared" si="228"/>
        <v>0.90848660217928145</v>
      </c>
      <c r="AH1602">
        <f t="shared" si="229"/>
        <v>2.1621432940876956E-2</v>
      </c>
      <c r="AI1602" s="40">
        <f ca="1"/>
        <v>2.2338178766574401E-2</v>
      </c>
      <c r="AJ1602" s="229">
        <v>-2E-3</v>
      </c>
      <c r="AK1602" s="230">
        <v>1.9621432940876954E-2</v>
      </c>
      <c r="AL1602" s="231">
        <v>0.91658785168571766</v>
      </c>
    </row>
    <row r="1603" spans="24:38">
      <c r="X1603" s="46">
        <v>1599</v>
      </c>
      <c r="Y1603" s="1">
        <f t="shared" si="223"/>
        <v>47221</v>
      </c>
      <c r="Z1603" s="44">
        <f t="shared" si="224"/>
        <v>0</v>
      </c>
      <c r="AA1603" s="1" cm="1">
        <f t="array" ref="AA1603">IF(Z1603&gt;0,INDEX($M$40:$M$61,Z1603,1),AA1602)</f>
        <v>47084</v>
      </c>
      <c r="AB1603" s="1" cm="1">
        <f t="array" ref="AB1603">IF(Z1603&gt;0,INDEX($M$40:$M$61,Z1603+1,1),AB1602)</f>
        <v>47448</v>
      </c>
      <c r="AC1603" s="44">
        <f t="shared" si="225"/>
        <v>364</v>
      </c>
      <c r="AD1603" s="45">
        <f t="shared" si="226"/>
        <v>0.91618540029828199</v>
      </c>
      <c r="AE1603" s="45">
        <f t="shared" si="227"/>
        <v>0.89572465963307901</v>
      </c>
      <c r="AF1603" s="44">
        <f t="shared" si="230"/>
        <v>137</v>
      </c>
      <c r="AG1603" s="45">
        <f t="shared" si="228"/>
        <v>0.90843023363218178</v>
      </c>
      <c r="AH1603">
        <f t="shared" si="229"/>
        <v>2.1621880753764304E-2</v>
      </c>
      <c r="AI1603" s="40">
        <f ca="1"/>
        <v>2.2338178766654337E-2</v>
      </c>
      <c r="AJ1603" s="229">
        <v>-2E-3</v>
      </c>
      <c r="AK1603" s="230">
        <v>1.9621880753764302E-2</v>
      </c>
      <c r="AL1603" s="231">
        <v>0.91653607233617773</v>
      </c>
    </row>
    <row r="1604" spans="24:38">
      <c r="X1604" s="46">
        <v>1600</v>
      </c>
      <c r="Y1604" s="1">
        <f t="shared" si="223"/>
        <v>47222</v>
      </c>
      <c r="Z1604" s="44">
        <f t="shared" si="224"/>
        <v>0</v>
      </c>
      <c r="AA1604" s="1" cm="1">
        <f t="array" ref="AA1604">IF(Z1604&gt;0,INDEX($M$40:$M$61,Z1604,1),AA1603)</f>
        <v>47084</v>
      </c>
      <c r="AB1604" s="1" cm="1">
        <f t="array" ref="AB1604">IF(Z1604&gt;0,INDEX($M$40:$M$61,Z1604+1,1),AB1603)</f>
        <v>47448</v>
      </c>
      <c r="AC1604" s="44">
        <f t="shared" si="225"/>
        <v>364</v>
      </c>
      <c r="AD1604" s="45">
        <f t="shared" si="226"/>
        <v>0.91618540029828199</v>
      </c>
      <c r="AE1604" s="45">
        <f t="shared" si="227"/>
        <v>0.89572465963307901</v>
      </c>
      <c r="AF1604" s="44">
        <f t="shared" si="230"/>
        <v>138</v>
      </c>
      <c r="AG1604" s="45">
        <f t="shared" si="228"/>
        <v>0.90837386858256131</v>
      </c>
      <c r="AH1604">
        <f t="shared" si="229"/>
        <v>2.1622328006885575E-2</v>
      </c>
      <c r="AI1604" s="40">
        <f ca="1"/>
        <v>2.2338178766654337E-2</v>
      </c>
      <c r="AJ1604" s="229">
        <v>-2E-3</v>
      </c>
      <c r="AK1604" s="230">
        <v>1.9622328006885577E-2</v>
      </c>
      <c r="AL1604" s="231">
        <v>0.91648429591172675</v>
      </c>
    </row>
    <row r="1605" spans="24:38">
      <c r="X1605" s="46">
        <v>1601</v>
      </c>
      <c r="Y1605" s="1">
        <f t="shared" si="223"/>
        <v>47223</v>
      </c>
      <c r="Z1605" s="44">
        <f t="shared" si="224"/>
        <v>0</v>
      </c>
      <c r="AA1605" s="1" cm="1">
        <f t="array" ref="AA1605">IF(Z1605&gt;0,INDEX($M$40:$M$61,Z1605,1),AA1604)</f>
        <v>47084</v>
      </c>
      <c r="AB1605" s="1" cm="1">
        <f t="array" ref="AB1605">IF(Z1605&gt;0,INDEX($M$40:$M$61,Z1605+1,1),AB1604)</f>
        <v>47448</v>
      </c>
      <c r="AC1605" s="44">
        <f t="shared" si="225"/>
        <v>364</v>
      </c>
      <c r="AD1605" s="45">
        <f t="shared" si="226"/>
        <v>0.91618540029828199</v>
      </c>
      <c r="AE1605" s="45">
        <f t="shared" si="227"/>
        <v>0.89572465963307901</v>
      </c>
      <c r="AF1605" s="44">
        <f t="shared" si="230"/>
        <v>139</v>
      </c>
      <c r="AG1605" s="45">
        <f t="shared" si="228"/>
        <v>0.9083175070302032</v>
      </c>
      <c r="AH1605">
        <f t="shared" si="229"/>
        <v>2.1622774701289631E-2</v>
      </c>
      <c r="AI1605" s="40">
        <f ca="1"/>
        <v>2.2338178766654337E-2</v>
      </c>
      <c r="AJ1605" s="229">
        <v>-2E-3</v>
      </c>
      <c r="AK1605" s="230">
        <v>1.9622774701289633E-2</v>
      </c>
      <c r="AL1605" s="231">
        <v>0.91643252241219941</v>
      </c>
    </row>
    <row r="1606" spans="24:38">
      <c r="X1606" s="46">
        <v>1602</v>
      </c>
      <c r="Y1606" s="1">
        <f t="shared" ref="Y1606:Y1669" si="231">Y1605+1</f>
        <v>47224</v>
      </c>
      <c r="Z1606" s="44">
        <f t="shared" ref="Z1606:Z1669" si="232">IFERROR(MATCH(Y1606,$M$40:$M$61,0),0)</f>
        <v>0</v>
      </c>
      <c r="AA1606" s="1" cm="1">
        <f t="array" ref="AA1606">IF(Z1606&gt;0,INDEX($M$40:$M$61,Z1606,1),AA1605)</f>
        <v>47084</v>
      </c>
      <c r="AB1606" s="1" cm="1">
        <f t="array" ref="AB1606">IF(Z1606&gt;0,INDEX($M$40:$M$61,Z1606+1,1),AB1605)</f>
        <v>47448</v>
      </c>
      <c r="AC1606" s="44">
        <f t="shared" ref="AC1606:AC1669" si="233">_xlfn.DAYS(AB1606,AA1606)</f>
        <v>364</v>
      </c>
      <c r="AD1606" s="45">
        <f t="shared" ref="AD1606:AD1669" si="234">VLOOKUP(AA1606,$M$40:$P$61,4,FALSE)</f>
        <v>0.91618540029828199</v>
      </c>
      <c r="AE1606" s="45">
        <f t="shared" ref="AE1606:AE1669" si="235">VLOOKUP(AB1606,$M$10:$P$36,4,FALSE)</f>
        <v>0.89572465963307901</v>
      </c>
      <c r="AF1606" s="44">
        <f t="shared" si="230"/>
        <v>140</v>
      </c>
      <c r="AG1606" s="45">
        <f t="shared" ref="AG1606:AG1669" si="236">IF(AF1606=0,AD1606,AD1606*(AE1606/AD1606)^(AF1606/AC1606))</f>
        <v>0.90826114897489041</v>
      </c>
      <c r="AH1606">
        <f t="shared" ref="AH1606:AH1669" si="237">-LN(AG1606)*360/X1606</f>
        <v>2.1623220838022768E-2</v>
      </c>
      <c r="AI1606" s="40">
        <f ca="1"/>
        <v>2.2338178766654337E-2</v>
      </c>
      <c r="AJ1606" s="229">
        <v>-2E-3</v>
      </c>
      <c r="AK1606" s="230">
        <v>1.9623220838022766E-2</v>
      </c>
      <c r="AL1606" s="231">
        <v>0.91638075183743073</v>
      </c>
    </row>
    <row r="1607" spans="24:38">
      <c r="X1607" s="46">
        <v>1603</v>
      </c>
      <c r="Y1607" s="1">
        <f t="shared" si="231"/>
        <v>47225</v>
      </c>
      <c r="Z1607" s="44">
        <f t="shared" si="232"/>
        <v>0</v>
      </c>
      <c r="AA1607" s="1" cm="1">
        <f t="array" ref="AA1607">IF(Z1607&gt;0,INDEX($M$40:$M$61,Z1607,1),AA1606)</f>
        <v>47084</v>
      </c>
      <c r="AB1607" s="1" cm="1">
        <f t="array" ref="AB1607">IF(Z1607&gt;0,INDEX($M$40:$M$61,Z1607+1,1),AB1606)</f>
        <v>47448</v>
      </c>
      <c r="AC1607" s="44">
        <f t="shared" si="233"/>
        <v>364</v>
      </c>
      <c r="AD1607" s="45">
        <f t="shared" si="234"/>
        <v>0.91618540029828199</v>
      </c>
      <c r="AE1607" s="45">
        <f t="shared" si="235"/>
        <v>0.89572465963307901</v>
      </c>
      <c r="AF1607" s="44">
        <f t="shared" si="230"/>
        <v>141</v>
      </c>
      <c r="AG1607" s="45">
        <f t="shared" si="236"/>
        <v>0.90820479441640611</v>
      </c>
      <c r="AH1607">
        <f t="shared" si="237"/>
        <v>2.1623666418128625E-2</v>
      </c>
      <c r="AI1607" s="40">
        <f ca="1"/>
        <v>2.2338178766574401E-2</v>
      </c>
      <c r="AJ1607" s="229">
        <v>-2E-3</v>
      </c>
      <c r="AK1607" s="230">
        <v>1.9623666418128627E-2</v>
      </c>
      <c r="AL1607" s="231">
        <v>0.9163289841872555</v>
      </c>
    </row>
    <row r="1608" spans="24:38">
      <c r="X1608" s="46">
        <v>1604</v>
      </c>
      <c r="Y1608" s="1">
        <f t="shared" si="231"/>
        <v>47226</v>
      </c>
      <c r="Z1608" s="44">
        <f t="shared" si="232"/>
        <v>0</v>
      </c>
      <c r="AA1608" s="1" cm="1">
        <f t="array" ref="AA1608">IF(Z1608&gt;0,INDEX($M$40:$M$61,Z1608,1),AA1607)</f>
        <v>47084</v>
      </c>
      <c r="AB1608" s="1" cm="1">
        <f t="array" ref="AB1608">IF(Z1608&gt;0,INDEX($M$40:$M$61,Z1608+1,1),AB1607)</f>
        <v>47448</v>
      </c>
      <c r="AC1608" s="44">
        <f t="shared" si="233"/>
        <v>364</v>
      </c>
      <c r="AD1608" s="45">
        <f t="shared" si="234"/>
        <v>0.91618540029828199</v>
      </c>
      <c r="AE1608" s="45">
        <f t="shared" si="235"/>
        <v>0.89572465963307901</v>
      </c>
      <c r="AF1608" s="44">
        <f t="shared" si="230"/>
        <v>142</v>
      </c>
      <c r="AG1608" s="45">
        <f t="shared" si="236"/>
        <v>0.90814844335453304</v>
      </c>
      <c r="AH1608">
        <f t="shared" si="237"/>
        <v>2.1624111442648353E-2</v>
      </c>
      <c r="AI1608" s="40">
        <f ca="1"/>
        <v>2.2338178766654337E-2</v>
      </c>
      <c r="AJ1608" s="229">
        <v>-2E-3</v>
      </c>
      <c r="AK1608" s="230">
        <v>1.9624111442648355E-2</v>
      </c>
      <c r="AL1608" s="231">
        <v>0.9162772194615082</v>
      </c>
    </row>
    <row r="1609" spans="24:38">
      <c r="X1609" s="46">
        <v>1605</v>
      </c>
      <c r="Y1609" s="1">
        <f t="shared" si="231"/>
        <v>47227</v>
      </c>
      <c r="Z1609" s="44">
        <f t="shared" si="232"/>
        <v>0</v>
      </c>
      <c r="AA1609" s="1" cm="1">
        <f t="array" ref="AA1609">IF(Z1609&gt;0,INDEX($M$40:$M$61,Z1609,1),AA1608)</f>
        <v>47084</v>
      </c>
      <c r="AB1609" s="1" cm="1">
        <f t="array" ref="AB1609">IF(Z1609&gt;0,INDEX($M$40:$M$61,Z1609+1,1),AB1608)</f>
        <v>47448</v>
      </c>
      <c r="AC1609" s="44">
        <f t="shared" si="233"/>
        <v>364</v>
      </c>
      <c r="AD1609" s="45">
        <f t="shared" si="234"/>
        <v>0.91618540029828199</v>
      </c>
      <c r="AE1609" s="45">
        <f t="shared" si="235"/>
        <v>0.89572465963307901</v>
      </c>
      <c r="AF1609" s="44">
        <f t="shared" si="230"/>
        <v>143</v>
      </c>
      <c r="AG1609" s="45">
        <f t="shared" si="236"/>
        <v>0.90809209578905448</v>
      </c>
      <c r="AH1609">
        <f t="shared" si="237"/>
        <v>2.1624555912620372E-2</v>
      </c>
      <c r="AI1609" s="40">
        <f ca="1"/>
        <v>2.2338178766574401E-2</v>
      </c>
      <c r="AJ1609" s="229">
        <v>-2E-3</v>
      </c>
      <c r="AK1609" s="230">
        <v>1.962455591262037E-2</v>
      </c>
      <c r="AL1609" s="231">
        <v>0.91622545766002383</v>
      </c>
    </row>
    <row r="1610" spans="24:38">
      <c r="X1610" s="46">
        <v>1606</v>
      </c>
      <c r="Y1610" s="1">
        <f t="shared" si="231"/>
        <v>47228</v>
      </c>
      <c r="Z1610" s="44">
        <f t="shared" si="232"/>
        <v>0</v>
      </c>
      <c r="AA1610" s="1" cm="1">
        <f t="array" ref="AA1610">IF(Z1610&gt;0,INDEX($M$40:$M$61,Z1610,1),AA1609)</f>
        <v>47084</v>
      </c>
      <c r="AB1610" s="1" cm="1">
        <f t="array" ref="AB1610">IF(Z1610&gt;0,INDEX($M$40:$M$61,Z1610+1,1),AB1609)</f>
        <v>47448</v>
      </c>
      <c r="AC1610" s="44">
        <f t="shared" si="233"/>
        <v>364</v>
      </c>
      <c r="AD1610" s="45">
        <f t="shared" si="234"/>
        <v>0.91618540029828199</v>
      </c>
      <c r="AE1610" s="45">
        <f t="shared" si="235"/>
        <v>0.89572465963307901</v>
      </c>
      <c r="AF1610" s="44">
        <f t="shared" si="230"/>
        <v>144</v>
      </c>
      <c r="AG1610" s="45">
        <f t="shared" si="236"/>
        <v>0.90803575171975326</v>
      </c>
      <c r="AH1610">
        <f t="shared" si="237"/>
        <v>2.1624999829080629E-2</v>
      </c>
      <c r="AI1610" s="40">
        <f ca="1"/>
        <v>2.2338178766654337E-2</v>
      </c>
      <c r="AJ1610" s="229">
        <v>-2E-3</v>
      </c>
      <c r="AK1610" s="230">
        <v>1.9624999829080628E-2</v>
      </c>
      <c r="AL1610" s="231">
        <v>0.91617369878263699</v>
      </c>
    </row>
    <row r="1611" spans="24:38">
      <c r="X1611" s="46">
        <v>1607</v>
      </c>
      <c r="Y1611" s="1">
        <f t="shared" si="231"/>
        <v>47229</v>
      </c>
      <c r="Z1611" s="44">
        <f t="shared" si="232"/>
        <v>0</v>
      </c>
      <c r="AA1611" s="1" cm="1">
        <f t="array" ref="AA1611">IF(Z1611&gt;0,INDEX($M$40:$M$61,Z1611,1),AA1610)</f>
        <v>47084</v>
      </c>
      <c r="AB1611" s="1" cm="1">
        <f t="array" ref="AB1611">IF(Z1611&gt;0,INDEX($M$40:$M$61,Z1611+1,1),AB1610)</f>
        <v>47448</v>
      </c>
      <c r="AC1611" s="44">
        <f t="shared" si="233"/>
        <v>364</v>
      </c>
      <c r="AD1611" s="45">
        <f t="shared" si="234"/>
        <v>0.91618540029828199</v>
      </c>
      <c r="AE1611" s="45">
        <f t="shared" si="235"/>
        <v>0.89572465963307901</v>
      </c>
      <c r="AF1611" s="44">
        <f t="shared" si="230"/>
        <v>145</v>
      </c>
      <c r="AG1611" s="45">
        <f t="shared" si="236"/>
        <v>0.90797941114641267</v>
      </c>
      <c r="AH1611">
        <f t="shared" si="237"/>
        <v>2.162544319306238E-2</v>
      </c>
      <c r="AI1611" s="40">
        <f ca="1"/>
        <v>2.2338178766654337E-2</v>
      </c>
      <c r="AJ1611" s="229">
        <v>-2E-3</v>
      </c>
      <c r="AK1611" s="230">
        <v>1.9625443193062378E-2</v>
      </c>
      <c r="AL1611" s="231">
        <v>0.9161219428291828</v>
      </c>
    </row>
    <row r="1612" spans="24:38">
      <c r="X1612" s="46">
        <v>1608</v>
      </c>
      <c r="Y1612" s="1">
        <f t="shared" si="231"/>
        <v>47230</v>
      </c>
      <c r="Z1612" s="44">
        <f t="shared" si="232"/>
        <v>0</v>
      </c>
      <c r="AA1612" s="1" cm="1">
        <f t="array" ref="AA1612">IF(Z1612&gt;0,INDEX($M$40:$M$61,Z1612,1),AA1611)</f>
        <v>47084</v>
      </c>
      <c r="AB1612" s="1" cm="1">
        <f t="array" ref="AB1612">IF(Z1612&gt;0,INDEX($M$40:$M$61,Z1612+1,1),AB1611)</f>
        <v>47448</v>
      </c>
      <c r="AC1612" s="44">
        <f t="shared" si="233"/>
        <v>364</v>
      </c>
      <c r="AD1612" s="45">
        <f t="shared" si="234"/>
        <v>0.91618540029828199</v>
      </c>
      <c r="AE1612" s="45">
        <f t="shared" si="235"/>
        <v>0.89572465963307901</v>
      </c>
      <c r="AF1612" s="44">
        <f t="shared" ref="AF1612:AF1675" si="238">IF(Z1612&lt;&gt;0,0,AF1611+1)</f>
        <v>146</v>
      </c>
      <c r="AG1612" s="45">
        <f t="shared" si="236"/>
        <v>0.90792307406881567</v>
      </c>
      <c r="AH1612">
        <f t="shared" si="237"/>
        <v>2.1625886005596409E-2</v>
      </c>
      <c r="AI1612" s="40">
        <f ca="1"/>
        <v>2.2338178766654337E-2</v>
      </c>
      <c r="AJ1612" s="229">
        <v>-2E-3</v>
      </c>
      <c r="AK1612" s="230">
        <v>1.9625886005596407E-2</v>
      </c>
      <c r="AL1612" s="231">
        <v>0.91607018979949584</v>
      </c>
    </row>
    <row r="1613" spans="24:38">
      <c r="X1613" s="46">
        <v>1609</v>
      </c>
      <c r="Y1613" s="1">
        <f t="shared" si="231"/>
        <v>47231</v>
      </c>
      <c r="Z1613" s="44">
        <f t="shared" si="232"/>
        <v>0</v>
      </c>
      <c r="AA1613" s="1" cm="1">
        <f t="array" ref="AA1613">IF(Z1613&gt;0,INDEX($M$40:$M$61,Z1613,1),AA1612)</f>
        <v>47084</v>
      </c>
      <c r="AB1613" s="1" cm="1">
        <f t="array" ref="AB1613">IF(Z1613&gt;0,INDEX($M$40:$M$61,Z1613+1,1),AB1612)</f>
        <v>47448</v>
      </c>
      <c r="AC1613" s="44">
        <f t="shared" si="233"/>
        <v>364</v>
      </c>
      <c r="AD1613" s="45">
        <f t="shared" si="234"/>
        <v>0.91618540029828199</v>
      </c>
      <c r="AE1613" s="45">
        <f t="shared" si="235"/>
        <v>0.89572465963307901</v>
      </c>
      <c r="AF1613" s="44">
        <f t="shared" si="238"/>
        <v>147</v>
      </c>
      <c r="AG1613" s="45">
        <f t="shared" si="236"/>
        <v>0.90786674048674543</v>
      </c>
      <c r="AH1613">
        <f t="shared" si="237"/>
        <v>2.1626328267710878E-2</v>
      </c>
      <c r="AI1613" s="40">
        <f ca="1"/>
        <v>2.2338178766654337E-2</v>
      </c>
      <c r="AJ1613" s="229">
        <v>-2E-3</v>
      </c>
      <c r="AK1613" s="230">
        <v>1.962632826771088E-2</v>
      </c>
      <c r="AL1613" s="231">
        <v>0.91601843969341101</v>
      </c>
    </row>
    <row r="1614" spans="24:38">
      <c r="X1614" s="46">
        <v>1610</v>
      </c>
      <c r="Y1614" s="1">
        <f t="shared" si="231"/>
        <v>47232</v>
      </c>
      <c r="Z1614" s="44">
        <f t="shared" si="232"/>
        <v>0</v>
      </c>
      <c r="AA1614" s="1" cm="1">
        <f t="array" ref="AA1614">IF(Z1614&gt;0,INDEX($M$40:$M$61,Z1614,1),AA1613)</f>
        <v>47084</v>
      </c>
      <c r="AB1614" s="1" cm="1">
        <f t="array" ref="AB1614">IF(Z1614&gt;0,INDEX($M$40:$M$61,Z1614+1,1),AB1613)</f>
        <v>47448</v>
      </c>
      <c r="AC1614" s="44">
        <f t="shared" si="233"/>
        <v>364</v>
      </c>
      <c r="AD1614" s="45">
        <f t="shared" si="234"/>
        <v>0.91618540029828199</v>
      </c>
      <c r="AE1614" s="45">
        <f t="shared" si="235"/>
        <v>0.89572465963307901</v>
      </c>
      <c r="AF1614" s="44">
        <f t="shared" si="238"/>
        <v>148</v>
      </c>
      <c r="AG1614" s="45">
        <f t="shared" si="236"/>
        <v>0.90781041039998511</v>
      </c>
      <c r="AH1614">
        <f t="shared" si="237"/>
        <v>2.1626769980431393E-2</v>
      </c>
      <c r="AI1614" s="40">
        <f ca="1"/>
        <v>2.2338178766654337E-2</v>
      </c>
      <c r="AJ1614" s="229">
        <v>-2E-3</v>
      </c>
      <c r="AK1614" s="230">
        <v>1.9626769980431391E-2</v>
      </c>
      <c r="AL1614" s="231">
        <v>0.91596669251076324</v>
      </c>
    </row>
    <row r="1615" spans="24:38">
      <c r="X1615" s="46">
        <v>1611</v>
      </c>
      <c r="Y1615" s="1">
        <f t="shared" si="231"/>
        <v>47233</v>
      </c>
      <c r="Z1615" s="44">
        <f t="shared" si="232"/>
        <v>0</v>
      </c>
      <c r="AA1615" s="1" cm="1">
        <f t="array" ref="AA1615">IF(Z1615&gt;0,INDEX($M$40:$M$61,Z1615,1),AA1614)</f>
        <v>47084</v>
      </c>
      <c r="AB1615" s="1" cm="1">
        <f t="array" ref="AB1615">IF(Z1615&gt;0,INDEX($M$40:$M$61,Z1615+1,1),AB1614)</f>
        <v>47448</v>
      </c>
      <c r="AC1615" s="44">
        <f t="shared" si="233"/>
        <v>364</v>
      </c>
      <c r="AD1615" s="45">
        <f t="shared" si="234"/>
        <v>0.91618540029828199</v>
      </c>
      <c r="AE1615" s="45">
        <f t="shared" si="235"/>
        <v>0.89572465963307901</v>
      </c>
      <c r="AF1615" s="44">
        <f t="shared" si="238"/>
        <v>149</v>
      </c>
      <c r="AG1615" s="45">
        <f t="shared" si="236"/>
        <v>0.90775408380831768</v>
      </c>
      <c r="AH1615">
        <f t="shared" si="237"/>
        <v>2.162721114478109E-2</v>
      </c>
      <c r="AI1615" s="40">
        <f ca="1"/>
        <v>2.2338178766654337E-2</v>
      </c>
      <c r="AJ1615" s="229">
        <v>-2E-3</v>
      </c>
      <c r="AK1615" s="230">
        <v>1.9627211144781088E-2</v>
      </c>
      <c r="AL1615" s="231">
        <v>0.9159149482513872</v>
      </c>
    </row>
    <row r="1616" spans="24:38">
      <c r="X1616" s="46">
        <v>1612</v>
      </c>
      <c r="Y1616" s="1">
        <f t="shared" si="231"/>
        <v>47234</v>
      </c>
      <c r="Z1616" s="44">
        <f t="shared" si="232"/>
        <v>0</v>
      </c>
      <c r="AA1616" s="1" cm="1">
        <f t="array" ref="AA1616">IF(Z1616&gt;0,INDEX($M$40:$M$61,Z1616,1),AA1615)</f>
        <v>47084</v>
      </c>
      <c r="AB1616" s="1" cm="1">
        <f t="array" ref="AB1616">IF(Z1616&gt;0,INDEX($M$40:$M$61,Z1616+1,1),AB1615)</f>
        <v>47448</v>
      </c>
      <c r="AC1616" s="44">
        <f t="shared" si="233"/>
        <v>364</v>
      </c>
      <c r="AD1616" s="45">
        <f t="shared" si="234"/>
        <v>0.91618540029828199</v>
      </c>
      <c r="AE1616" s="45">
        <f t="shared" si="235"/>
        <v>0.89572465963307901</v>
      </c>
      <c r="AF1616" s="44">
        <f t="shared" si="238"/>
        <v>150</v>
      </c>
      <c r="AG1616" s="45">
        <f t="shared" si="236"/>
        <v>0.90769776071152652</v>
      </c>
      <c r="AH1616">
        <f t="shared" si="237"/>
        <v>2.1627651761780432E-2</v>
      </c>
      <c r="AI1616" s="40">
        <f ca="1"/>
        <v>2.2338178766574401E-2</v>
      </c>
      <c r="AJ1616" s="229">
        <v>-2E-3</v>
      </c>
      <c r="AK1616" s="230">
        <v>1.9627651761780433E-2</v>
      </c>
      <c r="AL1616" s="231">
        <v>0.91586320691511813</v>
      </c>
    </row>
    <row r="1617" spans="24:38">
      <c r="X1617" s="46">
        <v>1613</v>
      </c>
      <c r="Y1617" s="1">
        <f t="shared" si="231"/>
        <v>47235</v>
      </c>
      <c r="Z1617" s="44">
        <f t="shared" si="232"/>
        <v>0</v>
      </c>
      <c r="AA1617" s="1" cm="1">
        <f t="array" ref="AA1617">IF(Z1617&gt;0,INDEX($M$40:$M$61,Z1617,1),AA1616)</f>
        <v>47084</v>
      </c>
      <c r="AB1617" s="1" cm="1">
        <f t="array" ref="AB1617">IF(Z1617&gt;0,INDEX($M$40:$M$61,Z1617+1,1),AB1616)</f>
        <v>47448</v>
      </c>
      <c r="AC1617" s="44">
        <f t="shared" si="233"/>
        <v>364</v>
      </c>
      <c r="AD1617" s="45">
        <f t="shared" si="234"/>
        <v>0.91618540029828199</v>
      </c>
      <c r="AE1617" s="45">
        <f t="shared" si="235"/>
        <v>0.89572465963307901</v>
      </c>
      <c r="AF1617" s="44">
        <f t="shared" si="238"/>
        <v>151</v>
      </c>
      <c r="AG1617" s="45">
        <f t="shared" si="236"/>
        <v>0.9076414411093946</v>
      </c>
      <c r="AH1617">
        <f t="shared" si="237"/>
        <v>2.1628091832447491E-2</v>
      </c>
      <c r="AI1617" s="40">
        <f ca="1"/>
        <v>2.2338178766654337E-2</v>
      </c>
      <c r="AJ1617" s="229">
        <v>-2E-3</v>
      </c>
      <c r="AK1617" s="230">
        <v>1.9628091832447493E-2</v>
      </c>
      <c r="AL1617" s="231">
        <v>0.91581146850179052</v>
      </c>
    </row>
    <row r="1618" spans="24:38">
      <c r="X1618" s="46">
        <v>1614</v>
      </c>
      <c r="Y1618" s="1">
        <f t="shared" si="231"/>
        <v>47236</v>
      </c>
      <c r="Z1618" s="44">
        <f t="shared" si="232"/>
        <v>0</v>
      </c>
      <c r="AA1618" s="1" cm="1">
        <f t="array" ref="AA1618">IF(Z1618&gt;0,INDEX($M$40:$M$61,Z1618,1),AA1617)</f>
        <v>47084</v>
      </c>
      <c r="AB1618" s="1" cm="1">
        <f t="array" ref="AB1618">IF(Z1618&gt;0,INDEX($M$40:$M$61,Z1618+1,1),AB1617)</f>
        <v>47448</v>
      </c>
      <c r="AC1618" s="44">
        <f t="shared" si="233"/>
        <v>364</v>
      </c>
      <c r="AD1618" s="45">
        <f t="shared" si="234"/>
        <v>0.91618540029828199</v>
      </c>
      <c r="AE1618" s="45">
        <f t="shared" si="235"/>
        <v>0.89572465963307901</v>
      </c>
      <c r="AF1618" s="44">
        <f t="shared" si="238"/>
        <v>152</v>
      </c>
      <c r="AG1618" s="45">
        <f t="shared" si="236"/>
        <v>0.90758512500170507</v>
      </c>
      <c r="AH1618">
        <f t="shared" si="237"/>
        <v>2.1628531357797749E-2</v>
      </c>
      <c r="AI1618" s="40">
        <f ca="1"/>
        <v>2.2338178766654337E-2</v>
      </c>
      <c r="AJ1618" s="229">
        <v>-2E-3</v>
      </c>
      <c r="AK1618" s="230">
        <v>1.9628531357797747E-2</v>
      </c>
      <c r="AL1618" s="231">
        <v>0.91575973301123925</v>
      </c>
    </row>
    <row r="1619" spans="24:38">
      <c r="X1619" s="46">
        <v>1615</v>
      </c>
      <c r="Y1619" s="1">
        <f t="shared" si="231"/>
        <v>47237</v>
      </c>
      <c r="Z1619" s="44">
        <f t="shared" si="232"/>
        <v>0</v>
      </c>
      <c r="AA1619" s="1" cm="1">
        <f t="array" ref="AA1619">IF(Z1619&gt;0,INDEX($M$40:$M$61,Z1619,1),AA1618)</f>
        <v>47084</v>
      </c>
      <c r="AB1619" s="1" cm="1">
        <f t="array" ref="AB1619">IF(Z1619&gt;0,INDEX($M$40:$M$61,Z1619+1,1),AB1618)</f>
        <v>47448</v>
      </c>
      <c r="AC1619" s="44">
        <f t="shared" si="233"/>
        <v>364</v>
      </c>
      <c r="AD1619" s="45">
        <f t="shared" si="234"/>
        <v>0.91618540029828199</v>
      </c>
      <c r="AE1619" s="45">
        <f t="shared" si="235"/>
        <v>0.89572465963307901</v>
      </c>
      <c r="AF1619" s="44">
        <f t="shared" si="238"/>
        <v>153</v>
      </c>
      <c r="AG1619" s="45">
        <f t="shared" si="236"/>
        <v>0.90752881238824112</v>
      </c>
      <c r="AH1619">
        <f t="shared" si="237"/>
        <v>2.1628970338844179E-2</v>
      </c>
      <c r="AI1619" s="40">
        <f ca="1"/>
        <v>2.2338178766654337E-2</v>
      </c>
      <c r="AJ1619" s="229">
        <v>-2E-3</v>
      </c>
      <c r="AK1619" s="230">
        <v>1.9628970338844177E-2</v>
      </c>
      <c r="AL1619" s="231">
        <v>0.91570800044329936</v>
      </c>
    </row>
    <row r="1620" spans="24:38">
      <c r="X1620" s="46">
        <v>1616</v>
      </c>
      <c r="Y1620" s="1">
        <f t="shared" si="231"/>
        <v>47238</v>
      </c>
      <c r="Z1620" s="44">
        <f t="shared" si="232"/>
        <v>0</v>
      </c>
      <c r="AA1620" s="1" cm="1">
        <f t="array" ref="AA1620">IF(Z1620&gt;0,INDEX($M$40:$M$61,Z1620,1),AA1619)</f>
        <v>47084</v>
      </c>
      <c r="AB1620" s="1" cm="1">
        <f t="array" ref="AB1620">IF(Z1620&gt;0,INDEX($M$40:$M$61,Z1620+1,1),AB1619)</f>
        <v>47448</v>
      </c>
      <c r="AC1620" s="44">
        <f t="shared" si="233"/>
        <v>364</v>
      </c>
      <c r="AD1620" s="45">
        <f t="shared" si="234"/>
        <v>0.91618540029828199</v>
      </c>
      <c r="AE1620" s="45">
        <f t="shared" si="235"/>
        <v>0.89572465963307901</v>
      </c>
      <c r="AF1620" s="44">
        <f t="shared" si="238"/>
        <v>154</v>
      </c>
      <c r="AG1620" s="45">
        <f t="shared" si="236"/>
        <v>0.90747250326878603</v>
      </c>
      <c r="AH1620">
        <f t="shared" si="237"/>
        <v>2.1629408776597227E-2</v>
      </c>
      <c r="AI1620" s="40">
        <f ca="1"/>
        <v>2.2338178766654337E-2</v>
      </c>
      <c r="AJ1620" s="229">
        <v>-2E-3</v>
      </c>
      <c r="AK1620" s="230">
        <v>1.9629408776597225E-2</v>
      </c>
      <c r="AL1620" s="231">
        <v>0.91565627079780565</v>
      </c>
    </row>
    <row r="1621" spans="24:38">
      <c r="X1621" s="46">
        <v>1617</v>
      </c>
      <c r="Y1621" s="1">
        <f t="shared" si="231"/>
        <v>47239</v>
      </c>
      <c r="Z1621" s="44">
        <f t="shared" si="232"/>
        <v>0</v>
      </c>
      <c r="AA1621" s="1" cm="1">
        <f t="array" ref="AA1621">IF(Z1621&gt;0,INDEX($M$40:$M$61,Z1621,1),AA1620)</f>
        <v>47084</v>
      </c>
      <c r="AB1621" s="1" cm="1">
        <f t="array" ref="AB1621">IF(Z1621&gt;0,INDEX($M$40:$M$61,Z1621+1,1),AB1620)</f>
        <v>47448</v>
      </c>
      <c r="AC1621" s="44">
        <f t="shared" si="233"/>
        <v>364</v>
      </c>
      <c r="AD1621" s="45">
        <f t="shared" si="234"/>
        <v>0.91618540029828199</v>
      </c>
      <c r="AE1621" s="45">
        <f t="shared" si="235"/>
        <v>0.89572465963307901</v>
      </c>
      <c r="AF1621" s="44">
        <f t="shared" si="238"/>
        <v>155</v>
      </c>
      <c r="AG1621" s="45">
        <f t="shared" si="236"/>
        <v>0.90741619764312298</v>
      </c>
      <c r="AH1621">
        <f t="shared" si="237"/>
        <v>2.1629846672064867E-2</v>
      </c>
      <c r="AI1621" s="40">
        <f ca="1"/>
        <v>2.2338178766654337E-2</v>
      </c>
      <c r="AJ1621" s="229">
        <v>-2E-3</v>
      </c>
      <c r="AK1621" s="230">
        <v>1.9629846672064868E-2</v>
      </c>
      <c r="AL1621" s="231">
        <v>0.91560454407459313</v>
      </c>
    </row>
    <row r="1622" spans="24:38">
      <c r="X1622" s="46">
        <v>1618</v>
      </c>
      <c r="Y1622" s="1">
        <f t="shared" si="231"/>
        <v>47240</v>
      </c>
      <c r="Z1622" s="44">
        <f t="shared" si="232"/>
        <v>0</v>
      </c>
      <c r="AA1622" s="1" cm="1">
        <f t="array" ref="AA1622">IF(Z1622&gt;0,INDEX($M$40:$M$61,Z1622,1),AA1621)</f>
        <v>47084</v>
      </c>
      <c r="AB1622" s="1" cm="1">
        <f t="array" ref="AB1622">IF(Z1622&gt;0,INDEX($M$40:$M$61,Z1622+1,1),AB1621)</f>
        <v>47448</v>
      </c>
      <c r="AC1622" s="44">
        <f t="shared" si="233"/>
        <v>364</v>
      </c>
      <c r="AD1622" s="45">
        <f t="shared" si="234"/>
        <v>0.91618540029828199</v>
      </c>
      <c r="AE1622" s="45">
        <f t="shared" si="235"/>
        <v>0.89572465963307901</v>
      </c>
      <c r="AF1622" s="44">
        <f t="shared" si="238"/>
        <v>156</v>
      </c>
      <c r="AG1622" s="45">
        <f t="shared" si="236"/>
        <v>0.90735989551103524</v>
      </c>
      <c r="AH1622">
        <f t="shared" si="237"/>
        <v>2.1630284026252555E-2</v>
      </c>
      <c r="AI1622" s="40">
        <f ca="1"/>
        <v>2.2338178766654337E-2</v>
      </c>
      <c r="AJ1622" s="229">
        <v>-2E-3</v>
      </c>
      <c r="AK1622" s="230">
        <v>1.9630284026252554E-2</v>
      </c>
      <c r="AL1622" s="231">
        <v>0.91555282027349671</v>
      </c>
    </row>
    <row r="1623" spans="24:38">
      <c r="X1623" s="46">
        <v>1619</v>
      </c>
      <c r="Y1623" s="1">
        <f t="shared" si="231"/>
        <v>47241</v>
      </c>
      <c r="Z1623" s="44">
        <f t="shared" si="232"/>
        <v>0</v>
      </c>
      <c r="AA1623" s="1" cm="1">
        <f t="array" ref="AA1623">IF(Z1623&gt;0,INDEX($M$40:$M$61,Z1623,1),AA1622)</f>
        <v>47084</v>
      </c>
      <c r="AB1623" s="1" cm="1">
        <f t="array" ref="AB1623">IF(Z1623&gt;0,INDEX($M$40:$M$61,Z1623+1,1),AB1622)</f>
        <v>47448</v>
      </c>
      <c r="AC1623" s="44">
        <f t="shared" si="233"/>
        <v>364</v>
      </c>
      <c r="AD1623" s="45">
        <f t="shared" si="234"/>
        <v>0.91618540029828199</v>
      </c>
      <c r="AE1623" s="45">
        <f t="shared" si="235"/>
        <v>0.89572465963307901</v>
      </c>
      <c r="AF1623" s="44">
        <f t="shared" si="238"/>
        <v>157</v>
      </c>
      <c r="AG1623" s="45">
        <f t="shared" si="236"/>
        <v>0.90730359687230588</v>
      </c>
      <c r="AH1623">
        <f t="shared" si="237"/>
        <v>2.1630720840163323E-2</v>
      </c>
      <c r="AI1623" s="40">
        <f ca="1"/>
        <v>2.2338178766654337E-2</v>
      </c>
      <c r="AJ1623" s="229">
        <v>-2E-3</v>
      </c>
      <c r="AK1623" s="230">
        <v>1.9630720840163325E-2</v>
      </c>
      <c r="AL1623" s="231">
        <v>0.9155010993943512</v>
      </c>
    </row>
    <row r="1624" spans="24:38">
      <c r="X1624" s="46">
        <v>1620</v>
      </c>
      <c r="Y1624" s="1">
        <f t="shared" si="231"/>
        <v>47242</v>
      </c>
      <c r="Z1624" s="44">
        <f t="shared" si="232"/>
        <v>0</v>
      </c>
      <c r="AA1624" s="1" cm="1">
        <f t="array" ref="AA1624">IF(Z1624&gt;0,INDEX($M$40:$M$61,Z1624,1),AA1623)</f>
        <v>47084</v>
      </c>
      <c r="AB1624" s="1" cm="1">
        <f t="array" ref="AB1624">IF(Z1624&gt;0,INDEX($M$40:$M$61,Z1624+1,1),AB1623)</f>
        <v>47448</v>
      </c>
      <c r="AC1624" s="44">
        <f t="shared" si="233"/>
        <v>364</v>
      </c>
      <c r="AD1624" s="45">
        <f t="shared" si="234"/>
        <v>0.91618540029828199</v>
      </c>
      <c r="AE1624" s="45">
        <f t="shared" si="235"/>
        <v>0.89572465963307901</v>
      </c>
      <c r="AF1624" s="44">
        <f t="shared" si="238"/>
        <v>158</v>
      </c>
      <c r="AG1624" s="45">
        <f t="shared" si="236"/>
        <v>0.90724730172671841</v>
      </c>
      <c r="AH1624">
        <f t="shared" si="237"/>
        <v>2.1631157114797621E-2</v>
      </c>
      <c r="AI1624" s="40">
        <f ca="1"/>
        <v>2.2338178766574401E-2</v>
      </c>
      <c r="AJ1624" s="229">
        <v>-2E-3</v>
      </c>
      <c r="AK1624" s="230">
        <v>1.9631157114797619E-2</v>
      </c>
      <c r="AL1624" s="231">
        <v>0.91544938143699184</v>
      </c>
    </row>
    <row r="1625" spans="24:38">
      <c r="X1625" s="46">
        <v>1621</v>
      </c>
      <c r="Y1625" s="1">
        <f t="shared" si="231"/>
        <v>47243</v>
      </c>
      <c r="Z1625" s="44">
        <f t="shared" si="232"/>
        <v>0</v>
      </c>
      <c r="AA1625" s="1" cm="1">
        <f t="array" ref="AA1625">IF(Z1625&gt;0,INDEX($M$40:$M$61,Z1625,1),AA1624)</f>
        <v>47084</v>
      </c>
      <c r="AB1625" s="1" cm="1">
        <f t="array" ref="AB1625">IF(Z1625&gt;0,INDEX($M$40:$M$61,Z1625+1,1),AB1624)</f>
        <v>47448</v>
      </c>
      <c r="AC1625" s="44">
        <f t="shared" si="233"/>
        <v>364</v>
      </c>
      <c r="AD1625" s="45">
        <f t="shared" si="234"/>
        <v>0.91618540029828199</v>
      </c>
      <c r="AE1625" s="45">
        <f t="shared" si="235"/>
        <v>0.89572465963307901</v>
      </c>
      <c r="AF1625" s="44">
        <f t="shared" si="238"/>
        <v>159</v>
      </c>
      <c r="AG1625" s="45">
        <f t="shared" si="236"/>
        <v>0.90719101007405578</v>
      </c>
      <c r="AH1625">
        <f t="shared" si="237"/>
        <v>2.1631592851153569E-2</v>
      </c>
      <c r="AI1625" s="40">
        <f ca="1"/>
        <v>2.2338178766654337E-2</v>
      </c>
      <c r="AJ1625" s="229">
        <v>-2E-3</v>
      </c>
      <c r="AK1625" s="230">
        <v>1.9631592851153568E-2</v>
      </c>
      <c r="AL1625" s="231">
        <v>0.91539766640125309</v>
      </c>
    </row>
    <row r="1626" spans="24:38">
      <c r="X1626" s="46">
        <v>1622</v>
      </c>
      <c r="Y1626" s="1">
        <f t="shared" si="231"/>
        <v>47244</v>
      </c>
      <c r="Z1626" s="44">
        <f t="shared" si="232"/>
        <v>0</v>
      </c>
      <c r="AA1626" s="1" cm="1">
        <f t="array" ref="AA1626">IF(Z1626&gt;0,INDEX($M$40:$M$61,Z1626,1),AA1625)</f>
        <v>47084</v>
      </c>
      <c r="AB1626" s="1" cm="1">
        <f t="array" ref="AB1626">IF(Z1626&gt;0,INDEX($M$40:$M$61,Z1626+1,1),AB1625)</f>
        <v>47448</v>
      </c>
      <c r="AC1626" s="44">
        <f t="shared" si="233"/>
        <v>364</v>
      </c>
      <c r="AD1626" s="45">
        <f t="shared" si="234"/>
        <v>0.91618540029828199</v>
      </c>
      <c r="AE1626" s="45">
        <f t="shared" si="235"/>
        <v>0.89572465963307901</v>
      </c>
      <c r="AF1626" s="44">
        <f t="shared" si="238"/>
        <v>160</v>
      </c>
      <c r="AG1626" s="45">
        <f t="shared" si="236"/>
        <v>0.90713472191410149</v>
      </c>
      <c r="AH1626">
        <f t="shared" si="237"/>
        <v>2.1632028050226699E-2</v>
      </c>
      <c r="AI1626" s="40">
        <f ca="1"/>
        <v>2.2338178766654337E-2</v>
      </c>
      <c r="AJ1626" s="229">
        <v>-2E-3</v>
      </c>
      <c r="AK1626" s="230">
        <v>1.9632028050226701E-2</v>
      </c>
      <c r="AL1626" s="231">
        <v>0.91534595428697019</v>
      </c>
    </row>
    <row r="1627" spans="24:38">
      <c r="X1627" s="46">
        <v>1623</v>
      </c>
      <c r="Y1627" s="1">
        <f t="shared" si="231"/>
        <v>47245</v>
      </c>
      <c r="Z1627" s="44">
        <f t="shared" si="232"/>
        <v>0</v>
      </c>
      <c r="AA1627" s="1" cm="1">
        <f t="array" ref="AA1627">IF(Z1627&gt;0,INDEX($M$40:$M$61,Z1627,1),AA1626)</f>
        <v>47084</v>
      </c>
      <c r="AB1627" s="1" cm="1">
        <f t="array" ref="AB1627">IF(Z1627&gt;0,INDEX($M$40:$M$61,Z1627+1,1),AB1626)</f>
        <v>47448</v>
      </c>
      <c r="AC1627" s="44">
        <f t="shared" si="233"/>
        <v>364</v>
      </c>
      <c r="AD1627" s="45">
        <f t="shared" si="234"/>
        <v>0.91618540029828199</v>
      </c>
      <c r="AE1627" s="45">
        <f t="shared" si="235"/>
        <v>0.89572465963307901</v>
      </c>
      <c r="AF1627" s="44">
        <f t="shared" si="238"/>
        <v>161</v>
      </c>
      <c r="AG1627" s="45">
        <f t="shared" si="236"/>
        <v>0.90707843724663884</v>
      </c>
      <c r="AH1627">
        <f t="shared" si="237"/>
        <v>2.1632462713010128E-2</v>
      </c>
      <c r="AI1627" s="40">
        <f ca="1"/>
        <v>2.2338178766654337E-2</v>
      </c>
      <c r="AJ1627" s="229">
        <v>-2E-3</v>
      </c>
      <c r="AK1627" s="230">
        <v>1.9632462713010126E-2</v>
      </c>
      <c r="AL1627" s="231">
        <v>0.91529424509397816</v>
      </c>
    </row>
    <row r="1628" spans="24:38">
      <c r="X1628" s="46">
        <v>1624</v>
      </c>
      <c r="Y1628" s="1">
        <f t="shared" si="231"/>
        <v>47246</v>
      </c>
      <c r="Z1628" s="44">
        <f t="shared" si="232"/>
        <v>0</v>
      </c>
      <c r="AA1628" s="1" cm="1">
        <f t="array" ref="AA1628">IF(Z1628&gt;0,INDEX($M$40:$M$61,Z1628,1),AA1627)</f>
        <v>47084</v>
      </c>
      <c r="AB1628" s="1" cm="1">
        <f t="array" ref="AB1628">IF(Z1628&gt;0,INDEX($M$40:$M$61,Z1628+1,1),AB1627)</f>
        <v>47448</v>
      </c>
      <c r="AC1628" s="44">
        <f t="shared" si="233"/>
        <v>364</v>
      </c>
      <c r="AD1628" s="45">
        <f t="shared" si="234"/>
        <v>0.91618540029828199</v>
      </c>
      <c r="AE1628" s="45">
        <f t="shared" si="235"/>
        <v>0.89572465963307901</v>
      </c>
      <c r="AF1628" s="44">
        <f t="shared" si="238"/>
        <v>162</v>
      </c>
      <c r="AG1628" s="45">
        <f t="shared" si="236"/>
        <v>0.90702215607145098</v>
      </c>
      <c r="AH1628">
        <f t="shared" si="237"/>
        <v>2.1632896840494586E-2</v>
      </c>
      <c r="AI1628" s="40">
        <f ca="1"/>
        <v>2.2338178766654337E-2</v>
      </c>
      <c r="AJ1628" s="229">
        <v>-2E-3</v>
      </c>
      <c r="AK1628" s="230">
        <v>1.9632896840494587E-2</v>
      </c>
      <c r="AL1628" s="231">
        <v>0.91524253882211182</v>
      </c>
    </row>
    <row r="1629" spans="24:38">
      <c r="X1629" s="46">
        <v>1625</v>
      </c>
      <c r="Y1629" s="1">
        <f t="shared" si="231"/>
        <v>47247</v>
      </c>
      <c r="Z1629" s="44">
        <f t="shared" si="232"/>
        <v>0</v>
      </c>
      <c r="AA1629" s="1" cm="1">
        <f t="array" ref="AA1629">IF(Z1629&gt;0,INDEX($M$40:$M$61,Z1629,1),AA1628)</f>
        <v>47084</v>
      </c>
      <c r="AB1629" s="1" cm="1">
        <f t="array" ref="AB1629">IF(Z1629&gt;0,INDEX($M$40:$M$61,Z1629+1,1),AB1628)</f>
        <v>47448</v>
      </c>
      <c r="AC1629" s="44">
        <f t="shared" si="233"/>
        <v>364</v>
      </c>
      <c r="AD1629" s="45">
        <f t="shared" si="234"/>
        <v>0.91618540029828199</v>
      </c>
      <c r="AE1629" s="45">
        <f t="shared" si="235"/>
        <v>0.89572465963307901</v>
      </c>
      <c r="AF1629" s="44">
        <f t="shared" si="238"/>
        <v>163</v>
      </c>
      <c r="AG1629" s="45">
        <f t="shared" si="236"/>
        <v>0.90696587838832132</v>
      </c>
      <c r="AH1629">
        <f t="shared" si="237"/>
        <v>2.1633330433668291E-2</v>
      </c>
      <c r="AI1629" s="40">
        <f ca="1"/>
        <v>2.2338178766654337E-2</v>
      </c>
      <c r="AJ1629" s="229">
        <v>-2E-3</v>
      </c>
      <c r="AK1629" s="230">
        <v>1.9633330433668293E-2</v>
      </c>
      <c r="AL1629" s="231">
        <v>0.91519083547120628</v>
      </c>
    </row>
    <row r="1630" spans="24:38">
      <c r="X1630" s="46">
        <v>1626</v>
      </c>
      <c r="Y1630" s="1">
        <f t="shared" si="231"/>
        <v>47248</v>
      </c>
      <c r="Z1630" s="44">
        <f t="shared" si="232"/>
        <v>0</v>
      </c>
      <c r="AA1630" s="1" cm="1">
        <f t="array" ref="AA1630">IF(Z1630&gt;0,INDEX($M$40:$M$61,Z1630,1),AA1629)</f>
        <v>47084</v>
      </c>
      <c r="AB1630" s="1" cm="1">
        <f t="array" ref="AB1630">IF(Z1630&gt;0,INDEX($M$40:$M$61,Z1630+1,1),AB1629)</f>
        <v>47448</v>
      </c>
      <c r="AC1630" s="44">
        <f t="shared" si="233"/>
        <v>364</v>
      </c>
      <c r="AD1630" s="45">
        <f t="shared" si="234"/>
        <v>0.91618540029828199</v>
      </c>
      <c r="AE1630" s="45">
        <f t="shared" si="235"/>
        <v>0.89572465963307901</v>
      </c>
      <c r="AF1630" s="44">
        <f t="shared" si="238"/>
        <v>164</v>
      </c>
      <c r="AG1630" s="45">
        <f t="shared" si="236"/>
        <v>0.90690960419703315</v>
      </c>
      <c r="AH1630">
        <f t="shared" si="237"/>
        <v>2.1633763493517061E-2</v>
      </c>
      <c r="AI1630" s="40">
        <f ca="1"/>
        <v>2.2338178766654337E-2</v>
      </c>
      <c r="AJ1630" s="229">
        <v>-2E-3</v>
      </c>
      <c r="AK1630" s="230">
        <v>1.9633763493517059E-2</v>
      </c>
      <c r="AL1630" s="231">
        <v>0.91513913504109645</v>
      </c>
    </row>
    <row r="1631" spans="24:38">
      <c r="X1631" s="46">
        <v>1627</v>
      </c>
      <c r="Y1631" s="1">
        <f t="shared" si="231"/>
        <v>47249</v>
      </c>
      <c r="Z1631" s="44">
        <f t="shared" si="232"/>
        <v>0</v>
      </c>
      <c r="AA1631" s="1" cm="1">
        <f t="array" ref="AA1631">IF(Z1631&gt;0,INDEX($M$40:$M$61,Z1631,1),AA1630)</f>
        <v>47084</v>
      </c>
      <c r="AB1631" s="1" cm="1">
        <f t="array" ref="AB1631">IF(Z1631&gt;0,INDEX($M$40:$M$61,Z1631+1,1),AB1630)</f>
        <v>47448</v>
      </c>
      <c r="AC1631" s="44">
        <f t="shared" si="233"/>
        <v>364</v>
      </c>
      <c r="AD1631" s="45">
        <f t="shared" si="234"/>
        <v>0.91618540029828199</v>
      </c>
      <c r="AE1631" s="45">
        <f t="shared" si="235"/>
        <v>0.89572465963307901</v>
      </c>
      <c r="AF1631" s="44">
        <f t="shared" si="238"/>
        <v>165</v>
      </c>
      <c r="AG1631" s="45">
        <f t="shared" si="236"/>
        <v>0.90685333349736985</v>
      </c>
      <c r="AH1631">
        <f t="shared" si="237"/>
        <v>2.1634196021024281E-2</v>
      </c>
      <c r="AI1631" s="40">
        <f ca="1"/>
        <v>2.2338178766654337E-2</v>
      </c>
      <c r="AJ1631" s="229">
        <v>-2E-3</v>
      </c>
      <c r="AK1631" s="230">
        <v>1.9634196021024279E-2</v>
      </c>
      <c r="AL1631" s="231">
        <v>0.91508743753161725</v>
      </c>
    </row>
    <row r="1632" spans="24:38">
      <c r="X1632" s="46">
        <v>1628</v>
      </c>
      <c r="Y1632" s="1">
        <f t="shared" si="231"/>
        <v>47250</v>
      </c>
      <c r="Z1632" s="44">
        <f t="shared" si="232"/>
        <v>0</v>
      </c>
      <c r="AA1632" s="1" cm="1">
        <f t="array" ref="AA1632">IF(Z1632&gt;0,INDEX($M$40:$M$61,Z1632,1),AA1631)</f>
        <v>47084</v>
      </c>
      <c r="AB1632" s="1" cm="1">
        <f t="array" ref="AB1632">IF(Z1632&gt;0,INDEX($M$40:$M$61,Z1632+1,1),AB1631)</f>
        <v>47448</v>
      </c>
      <c r="AC1632" s="44">
        <f t="shared" si="233"/>
        <v>364</v>
      </c>
      <c r="AD1632" s="45">
        <f t="shared" si="234"/>
        <v>0.91618540029828199</v>
      </c>
      <c r="AE1632" s="45">
        <f t="shared" si="235"/>
        <v>0.89572465963307901</v>
      </c>
      <c r="AF1632" s="44">
        <f t="shared" si="238"/>
        <v>166</v>
      </c>
      <c r="AG1632" s="45">
        <f t="shared" si="236"/>
        <v>0.90679706628911483</v>
      </c>
      <c r="AH1632">
        <f t="shared" si="237"/>
        <v>2.1634628017170917E-2</v>
      </c>
      <c r="AI1632" s="40">
        <f ca="1"/>
        <v>2.2338178766654337E-2</v>
      </c>
      <c r="AJ1632" s="229">
        <v>-2E-3</v>
      </c>
      <c r="AK1632" s="230">
        <v>1.9634628017170919E-2</v>
      </c>
      <c r="AL1632" s="231">
        <v>0.91503574294260392</v>
      </c>
    </row>
    <row r="1633" spans="24:38">
      <c r="X1633" s="46">
        <v>1629</v>
      </c>
      <c r="Y1633" s="1">
        <f t="shared" si="231"/>
        <v>47251</v>
      </c>
      <c r="Z1633" s="44">
        <f t="shared" si="232"/>
        <v>0</v>
      </c>
      <c r="AA1633" s="1" cm="1">
        <f t="array" ref="AA1633">IF(Z1633&gt;0,INDEX($M$40:$M$61,Z1633,1),AA1632)</f>
        <v>47084</v>
      </c>
      <c r="AB1633" s="1" cm="1">
        <f t="array" ref="AB1633">IF(Z1633&gt;0,INDEX($M$40:$M$61,Z1633+1,1),AB1632)</f>
        <v>47448</v>
      </c>
      <c r="AC1633" s="44">
        <f t="shared" si="233"/>
        <v>364</v>
      </c>
      <c r="AD1633" s="45">
        <f t="shared" si="234"/>
        <v>0.91618540029828199</v>
      </c>
      <c r="AE1633" s="45">
        <f t="shared" si="235"/>
        <v>0.89572465963307901</v>
      </c>
      <c r="AF1633" s="44">
        <f t="shared" si="238"/>
        <v>167</v>
      </c>
      <c r="AG1633" s="45">
        <f t="shared" si="236"/>
        <v>0.90674080257205136</v>
      </c>
      <c r="AH1633">
        <f t="shared" si="237"/>
        <v>2.1635059482935544E-2</v>
      </c>
      <c r="AI1633" s="40">
        <f ca="1"/>
        <v>2.2338178766654337E-2</v>
      </c>
      <c r="AJ1633" s="229">
        <v>-2E-3</v>
      </c>
      <c r="AK1633" s="230">
        <v>1.9635059482935542E-2</v>
      </c>
      <c r="AL1633" s="231">
        <v>0.91498405127389137</v>
      </c>
    </row>
    <row r="1634" spans="24:38">
      <c r="X1634" s="46">
        <v>1630</v>
      </c>
      <c r="Y1634" s="1">
        <f t="shared" si="231"/>
        <v>47252</v>
      </c>
      <c r="Z1634" s="44">
        <f t="shared" si="232"/>
        <v>0</v>
      </c>
      <c r="AA1634" s="1" cm="1">
        <f t="array" ref="AA1634">IF(Z1634&gt;0,INDEX($M$40:$M$61,Z1634,1),AA1633)</f>
        <v>47084</v>
      </c>
      <c r="AB1634" s="1" cm="1">
        <f t="array" ref="AB1634">IF(Z1634&gt;0,INDEX($M$40:$M$61,Z1634+1,1),AB1633)</f>
        <v>47448</v>
      </c>
      <c r="AC1634" s="44">
        <f t="shared" si="233"/>
        <v>364</v>
      </c>
      <c r="AD1634" s="45">
        <f t="shared" si="234"/>
        <v>0.91618540029828199</v>
      </c>
      <c r="AE1634" s="45">
        <f t="shared" si="235"/>
        <v>0.89572465963307901</v>
      </c>
      <c r="AF1634" s="44">
        <f t="shared" si="238"/>
        <v>168</v>
      </c>
      <c r="AG1634" s="45">
        <f t="shared" si="236"/>
        <v>0.90668454234596274</v>
      </c>
      <c r="AH1634">
        <f t="shared" si="237"/>
        <v>2.1635490419294353E-2</v>
      </c>
      <c r="AI1634" s="40">
        <f ca="1"/>
        <v>2.2338178766654337E-2</v>
      </c>
      <c r="AJ1634" s="229">
        <v>-2E-3</v>
      </c>
      <c r="AK1634" s="230">
        <v>1.9635490419294355E-2</v>
      </c>
      <c r="AL1634" s="231">
        <v>0.9149323625253144</v>
      </c>
    </row>
    <row r="1635" spans="24:38">
      <c r="X1635" s="46">
        <v>1631</v>
      </c>
      <c r="Y1635" s="1">
        <f t="shared" si="231"/>
        <v>47253</v>
      </c>
      <c r="Z1635" s="44">
        <f t="shared" si="232"/>
        <v>0</v>
      </c>
      <c r="AA1635" s="1" cm="1">
        <f t="array" ref="AA1635">IF(Z1635&gt;0,INDEX($M$40:$M$61,Z1635,1),AA1634)</f>
        <v>47084</v>
      </c>
      <c r="AB1635" s="1" cm="1">
        <f t="array" ref="AB1635">IF(Z1635&gt;0,INDEX($M$40:$M$61,Z1635+1,1),AB1634)</f>
        <v>47448</v>
      </c>
      <c r="AC1635" s="44">
        <f t="shared" si="233"/>
        <v>364</v>
      </c>
      <c r="AD1635" s="45">
        <f t="shared" si="234"/>
        <v>0.91618540029828199</v>
      </c>
      <c r="AE1635" s="45">
        <f t="shared" si="235"/>
        <v>0.89572465963307901</v>
      </c>
      <c r="AF1635" s="44">
        <f t="shared" si="238"/>
        <v>169</v>
      </c>
      <c r="AG1635" s="45">
        <f t="shared" si="236"/>
        <v>0.90662828561063258</v>
      </c>
      <c r="AH1635">
        <f t="shared" si="237"/>
        <v>2.1635920827221065E-2</v>
      </c>
      <c r="AI1635" s="40">
        <f ca="1"/>
        <v>2.2338178766654337E-2</v>
      </c>
      <c r="AJ1635" s="229">
        <v>-2E-3</v>
      </c>
      <c r="AK1635" s="230">
        <v>1.9635920827221064E-2</v>
      </c>
      <c r="AL1635" s="231">
        <v>0.91488067669670836</v>
      </c>
    </row>
    <row r="1636" spans="24:38">
      <c r="X1636" s="46">
        <v>1632</v>
      </c>
      <c r="Y1636" s="1">
        <f t="shared" si="231"/>
        <v>47254</v>
      </c>
      <c r="Z1636" s="44">
        <f t="shared" si="232"/>
        <v>0</v>
      </c>
      <c r="AA1636" s="1" cm="1">
        <f t="array" ref="AA1636">IF(Z1636&gt;0,INDEX($M$40:$M$61,Z1636,1),AA1635)</f>
        <v>47084</v>
      </c>
      <c r="AB1636" s="1" cm="1">
        <f t="array" ref="AB1636">IF(Z1636&gt;0,INDEX($M$40:$M$61,Z1636+1,1),AB1635)</f>
        <v>47448</v>
      </c>
      <c r="AC1636" s="44">
        <f t="shared" si="233"/>
        <v>364</v>
      </c>
      <c r="AD1636" s="45">
        <f t="shared" si="234"/>
        <v>0.91618540029828199</v>
      </c>
      <c r="AE1636" s="45">
        <f t="shared" si="235"/>
        <v>0.89572465963307901</v>
      </c>
      <c r="AF1636" s="44">
        <f t="shared" si="238"/>
        <v>170</v>
      </c>
      <c r="AG1636" s="45">
        <f t="shared" si="236"/>
        <v>0.90657203236584416</v>
      </c>
      <c r="AH1636">
        <f t="shared" si="237"/>
        <v>2.1636350707687088E-2</v>
      </c>
      <c r="AI1636" s="40">
        <f ca="1"/>
        <v>2.2338178766654337E-2</v>
      </c>
      <c r="AJ1636" s="229">
        <v>-2E-3</v>
      </c>
      <c r="AK1636" s="230">
        <v>1.9636350707687086E-2</v>
      </c>
      <c r="AL1636" s="231">
        <v>0.91482899378790816</v>
      </c>
    </row>
    <row r="1637" spans="24:38">
      <c r="X1637" s="46">
        <v>1633</v>
      </c>
      <c r="Y1637" s="1">
        <f t="shared" si="231"/>
        <v>47255</v>
      </c>
      <c r="Z1637" s="44">
        <f t="shared" si="232"/>
        <v>0</v>
      </c>
      <c r="AA1637" s="1" cm="1">
        <f t="array" ref="AA1637">IF(Z1637&gt;0,INDEX($M$40:$M$61,Z1637,1),AA1636)</f>
        <v>47084</v>
      </c>
      <c r="AB1637" s="1" cm="1">
        <f t="array" ref="AB1637">IF(Z1637&gt;0,INDEX($M$40:$M$61,Z1637+1,1),AB1636)</f>
        <v>47448</v>
      </c>
      <c r="AC1637" s="44">
        <f t="shared" si="233"/>
        <v>364</v>
      </c>
      <c r="AD1637" s="45">
        <f t="shared" si="234"/>
        <v>0.91618540029828199</v>
      </c>
      <c r="AE1637" s="45">
        <f t="shared" si="235"/>
        <v>0.89572465963307901</v>
      </c>
      <c r="AF1637" s="44">
        <f t="shared" si="238"/>
        <v>171</v>
      </c>
      <c r="AG1637" s="45">
        <f t="shared" si="236"/>
        <v>0.90651578261138099</v>
      </c>
      <c r="AH1637">
        <f t="shared" si="237"/>
        <v>2.163678006166141E-2</v>
      </c>
      <c r="AI1637" s="40">
        <f ca="1"/>
        <v>2.2338178766654337E-2</v>
      </c>
      <c r="AJ1637" s="229">
        <v>-2E-3</v>
      </c>
      <c r="AK1637" s="230">
        <v>1.9636780061661412E-2</v>
      </c>
      <c r="AL1637" s="231">
        <v>0.91477731379874894</v>
      </c>
    </row>
    <row r="1638" spans="24:38">
      <c r="X1638" s="46">
        <v>1634</v>
      </c>
      <c r="Y1638" s="1">
        <f t="shared" si="231"/>
        <v>47256</v>
      </c>
      <c r="Z1638" s="44">
        <f t="shared" si="232"/>
        <v>0</v>
      </c>
      <c r="AA1638" s="1" cm="1">
        <f t="array" ref="AA1638">IF(Z1638&gt;0,INDEX($M$40:$M$61,Z1638,1),AA1637)</f>
        <v>47084</v>
      </c>
      <c r="AB1638" s="1" cm="1">
        <f t="array" ref="AB1638">IF(Z1638&gt;0,INDEX($M$40:$M$61,Z1638+1,1),AB1637)</f>
        <v>47448</v>
      </c>
      <c r="AC1638" s="44">
        <f t="shared" si="233"/>
        <v>364</v>
      </c>
      <c r="AD1638" s="45">
        <f t="shared" si="234"/>
        <v>0.91618540029828199</v>
      </c>
      <c r="AE1638" s="45">
        <f t="shared" si="235"/>
        <v>0.89572465963307901</v>
      </c>
      <c r="AF1638" s="44">
        <f t="shared" si="238"/>
        <v>172</v>
      </c>
      <c r="AG1638" s="45">
        <f t="shared" si="236"/>
        <v>0.90645953634702647</v>
      </c>
      <c r="AH1638">
        <f t="shared" si="237"/>
        <v>2.1637208890110664E-2</v>
      </c>
      <c r="AI1638" s="40">
        <f ca="1"/>
        <v>2.2338178766654337E-2</v>
      </c>
      <c r="AJ1638" s="229">
        <v>-2E-3</v>
      </c>
      <c r="AK1638" s="230">
        <v>1.9637208890110662E-2</v>
      </c>
      <c r="AL1638" s="231">
        <v>0.91472563672906571</v>
      </c>
    </row>
    <row r="1639" spans="24:38">
      <c r="X1639" s="46">
        <v>1635</v>
      </c>
      <c r="Y1639" s="1">
        <f t="shared" si="231"/>
        <v>47257</v>
      </c>
      <c r="Z1639" s="44">
        <f t="shared" si="232"/>
        <v>0</v>
      </c>
      <c r="AA1639" s="1" cm="1">
        <f t="array" ref="AA1639">IF(Z1639&gt;0,INDEX($M$40:$M$61,Z1639,1),AA1638)</f>
        <v>47084</v>
      </c>
      <c r="AB1639" s="1" cm="1">
        <f t="array" ref="AB1639">IF(Z1639&gt;0,INDEX($M$40:$M$61,Z1639+1,1),AB1638)</f>
        <v>47448</v>
      </c>
      <c r="AC1639" s="44">
        <f t="shared" si="233"/>
        <v>364</v>
      </c>
      <c r="AD1639" s="45">
        <f t="shared" si="234"/>
        <v>0.91618540029828199</v>
      </c>
      <c r="AE1639" s="45">
        <f t="shared" si="235"/>
        <v>0.89572465963307901</v>
      </c>
      <c r="AF1639" s="44">
        <f t="shared" si="238"/>
        <v>173</v>
      </c>
      <c r="AG1639" s="45">
        <f t="shared" si="236"/>
        <v>0.90640329357256388</v>
      </c>
      <c r="AH1639">
        <f t="shared" si="237"/>
        <v>2.1637637193999162E-2</v>
      </c>
      <c r="AI1639" s="40">
        <f ca="1"/>
        <v>2.2338178766654337E-2</v>
      </c>
      <c r="AJ1639" s="229">
        <v>-2E-3</v>
      </c>
      <c r="AK1639" s="230">
        <v>1.9637637193999163E-2</v>
      </c>
      <c r="AL1639" s="231">
        <v>0.91467396257869338</v>
      </c>
    </row>
    <row r="1640" spans="24:38">
      <c r="X1640" s="46">
        <v>1636</v>
      </c>
      <c r="Y1640" s="1">
        <f t="shared" si="231"/>
        <v>47258</v>
      </c>
      <c r="Z1640" s="44">
        <f t="shared" si="232"/>
        <v>0</v>
      </c>
      <c r="AA1640" s="1" cm="1">
        <f t="array" ref="AA1640">IF(Z1640&gt;0,INDEX($M$40:$M$61,Z1640,1),AA1639)</f>
        <v>47084</v>
      </c>
      <c r="AB1640" s="1" cm="1">
        <f t="array" ref="AB1640">IF(Z1640&gt;0,INDEX($M$40:$M$61,Z1640+1,1),AB1639)</f>
        <v>47448</v>
      </c>
      <c r="AC1640" s="44">
        <f t="shared" si="233"/>
        <v>364</v>
      </c>
      <c r="AD1640" s="45">
        <f t="shared" si="234"/>
        <v>0.91618540029828199</v>
      </c>
      <c r="AE1640" s="45">
        <f t="shared" si="235"/>
        <v>0.89572465963307901</v>
      </c>
      <c r="AF1640" s="44">
        <f t="shared" si="238"/>
        <v>174</v>
      </c>
      <c r="AG1640" s="45">
        <f t="shared" si="236"/>
        <v>0.90634705428777707</v>
      </c>
      <c r="AH1640">
        <f t="shared" si="237"/>
        <v>2.1638064974288721E-2</v>
      </c>
      <c r="AI1640" s="40">
        <f ca="1"/>
        <v>2.2338178766574401E-2</v>
      </c>
      <c r="AJ1640" s="229">
        <v>-2E-3</v>
      </c>
      <c r="AK1640" s="230">
        <v>1.9638064974288723E-2</v>
      </c>
      <c r="AL1640" s="231">
        <v>0.91462229134746742</v>
      </c>
    </row>
    <row r="1641" spans="24:38">
      <c r="X1641" s="46">
        <v>1637</v>
      </c>
      <c r="Y1641" s="1">
        <f t="shared" si="231"/>
        <v>47259</v>
      </c>
      <c r="Z1641" s="44">
        <f t="shared" si="232"/>
        <v>0</v>
      </c>
      <c r="AA1641" s="1" cm="1">
        <f t="array" ref="AA1641">IF(Z1641&gt;0,INDEX($M$40:$M$61,Z1641,1),AA1640)</f>
        <v>47084</v>
      </c>
      <c r="AB1641" s="1" cm="1">
        <f t="array" ref="AB1641">IF(Z1641&gt;0,INDEX($M$40:$M$61,Z1641+1,1),AB1640)</f>
        <v>47448</v>
      </c>
      <c r="AC1641" s="44">
        <f t="shared" si="233"/>
        <v>364</v>
      </c>
      <c r="AD1641" s="45">
        <f t="shared" si="234"/>
        <v>0.91618540029828199</v>
      </c>
      <c r="AE1641" s="45">
        <f t="shared" si="235"/>
        <v>0.89572465963307901</v>
      </c>
      <c r="AF1641" s="44">
        <f t="shared" si="238"/>
        <v>175</v>
      </c>
      <c r="AG1641" s="45">
        <f t="shared" si="236"/>
        <v>0.90629081849244908</v>
      </c>
      <c r="AH1641">
        <f t="shared" si="237"/>
        <v>2.1638492231939001E-2</v>
      </c>
      <c r="AI1641" s="40">
        <f ca="1"/>
        <v>2.2338178766654337E-2</v>
      </c>
      <c r="AJ1641" s="229">
        <v>-2E-3</v>
      </c>
      <c r="AK1641" s="230">
        <v>1.9638492231939003E-2</v>
      </c>
      <c r="AL1641" s="231">
        <v>0.91457062303522252</v>
      </c>
    </row>
    <row r="1642" spans="24:38">
      <c r="X1642" s="46">
        <v>1638</v>
      </c>
      <c r="Y1642" s="1">
        <f t="shared" si="231"/>
        <v>47260</v>
      </c>
      <c r="Z1642" s="44">
        <f t="shared" si="232"/>
        <v>0</v>
      </c>
      <c r="AA1642" s="1" cm="1">
        <f t="array" ref="AA1642">IF(Z1642&gt;0,INDEX($M$40:$M$61,Z1642,1),AA1641)</f>
        <v>47084</v>
      </c>
      <c r="AB1642" s="1" cm="1">
        <f t="array" ref="AB1642">IF(Z1642&gt;0,INDEX($M$40:$M$61,Z1642+1,1),AB1641)</f>
        <v>47448</v>
      </c>
      <c r="AC1642" s="44">
        <f t="shared" si="233"/>
        <v>364</v>
      </c>
      <c r="AD1642" s="45">
        <f t="shared" si="234"/>
        <v>0.91618540029828199</v>
      </c>
      <c r="AE1642" s="45">
        <f t="shared" si="235"/>
        <v>0.89572465963307901</v>
      </c>
      <c r="AF1642" s="44">
        <f t="shared" si="238"/>
        <v>176</v>
      </c>
      <c r="AG1642" s="45">
        <f t="shared" si="236"/>
        <v>0.90623458618636377</v>
      </c>
      <c r="AH1642">
        <f t="shared" si="237"/>
        <v>2.1638918967907133E-2</v>
      </c>
      <c r="AI1642" s="40">
        <f ca="1"/>
        <v>2.2338178766574401E-2</v>
      </c>
      <c r="AJ1642" s="229">
        <v>-2E-3</v>
      </c>
      <c r="AK1642" s="230">
        <v>1.9638918967907135E-2</v>
      </c>
      <c r="AL1642" s="231">
        <v>0.91451895764179414</v>
      </c>
    </row>
    <row r="1643" spans="24:38">
      <c r="X1643" s="46">
        <v>1639</v>
      </c>
      <c r="Y1643" s="1">
        <f t="shared" si="231"/>
        <v>47261</v>
      </c>
      <c r="Z1643" s="44">
        <f t="shared" si="232"/>
        <v>0</v>
      </c>
      <c r="AA1643" s="1" cm="1">
        <f t="array" ref="AA1643">IF(Z1643&gt;0,INDEX($M$40:$M$61,Z1643,1),AA1642)</f>
        <v>47084</v>
      </c>
      <c r="AB1643" s="1" cm="1">
        <f t="array" ref="AB1643">IF(Z1643&gt;0,INDEX($M$40:$M$61,Z1643+1,1),AB1642)</f>
        <v>47448</v>
      </c>
      <c r="AC1643" s="44">
        <f t="shared" si="233"/>
        <v>364</v>
      </c>
      <c r="AD1643" s="45">
        <f t="shared" si="234"/>
        <v>0.91618540029828199</v>
      </c>
      <c r="AE1643" s="45">
        <f t="shared" si="235"/>
        <v>0.89572465963307901</v>
      </c>
      <c r="AF1643" s="44">
        <f t="shared" si="238"/>
        <v>177</v>
      </c>
      <c r="AG1643" s="45">
        <f t="shared" si="236"/>
        <v>0.9061783573693043</v>
      </c>
      <c r="AH1643">
        <f t="shared" si="237"/>
        <v>2.1639345183148067E-2</v>
      </c>
      <c r="AI1643" s="40">
        <f ca="1"/>
        <v>2.2338178766654337E-2</v>
      </c>
      <c r="AJ1643" s="229">
        <v>-2E-3</v>
      </c>
      <c r="AK1643" s="230">
        <v>1.9639345183148069E-2</v>
      </c>
      <c r="AL1643" s="231">
        <v>0.91446729516701697</v>
      </c>
    </row>
    <row r="1644" spans="24:38">
      <c r="X1644" s="46">
        <v>1640</v>
      </c>
      <c r="Y1644" s="1">
        <f t="shared" si="231"/>
        <v>47262</v>
      </c>
      <c r="Z1644" s="44">
        <f t="shared" si="232"/>
        <v>0</v>
      </c>
      <c r="AA1644" s="1" cm="1">
        <f t="array" ref="AA1644">IF(Z1644&gt;0,INDEX($M$40:$M$61,Z1644,1),AA1643)</f>
        <v>47084</v>
      </c>
      <c r="AB1644" s="1" cm="1">
        <f t="array" ref="AB1644">IF(Z1644&gt;0,INDEX($M$40:$M$61,Z1644+1,1),AB1643)</f>
        <v>47448</v>
      </c>
      <c r="AC1644" s="44">
        <f t="shared" si="233"/>
        <v>364</v>
      </c>
      <c r="AD1644" s="45">
        <f t="shared" si="234"/>
        <v>0.91618540029828199</v>
      </c>
      <c r="AE1644" s="45">
        <f t="shared" si="235"/>
        <v>0.89572465963307901</v>
      </c>
      <c r="AF1644" s="44">
        <f t="shared" si="238"/>
        <v>178</v>
      </c>
      <c r="AG1644" s="45">
        <f t="shared" si="236"/>
        <v>0.90612213204105452</v>
      </c>
      <c r="AH1644">
        <f t="shared" si="237"/>
        <v>2.1639770878614281E-2</v>
      </c>
      <c r="AI1644" s="40">
        <f ca="1"/>
        <v>2.2338178766654337E-2</v>
      </c>
      <c r="AJ1644" s="229">
        <v>-2E-3</v>
      </c>
      <c r="AK1644" s="230">
        <v>1.9639770878614279E-2</v>
      </c>
      <c r="AL1644" s="231">
        <v>0.91441563561072658</v>
      </c>
    </row>
    <row r="1645" spans="24:38">
      <c r="X1645" s="46">
        <v>1641</v>
      </c>
      <c r="Y1645" s="1">
        <f t="shared" si="231"/>
        <v>47263</v>
      </c>
      <c r="Z1645" s="44">
        <f t="shared" si="232"/>
        <v>0</v>
      </c>
      <c r="AA1645" s="1" cm="1">
        <f t="array" ref="AA1645">IF(Z1645&gt;0,INDEX($M$40:$M$61,Z1645,1),AA1644)</f>
        <v>47084</v>
      </c>
      <c r="AB1645" s="1" cm="1">
        <f t="array" ref="AB1645">IF(Z1645&gt;0,INDEX($M$40:$M$61,Z1645+1,1),AB1644)</f>
        <v>47448</v>
      </c>
      <c r="AC1645" s="44">
        <f t="shared" si="233"/>
        <v>364</v>
      </c>
      <c r="AD1645" s="45">
        <f t="shared" si="234"/>
        <v>0.91618540029828199</v>
      </c>
      <c r="AE1645" s="45">
        <f t="shared" si="235"/>
        <v>0.89572465963307901</v>
      </c>
      <c r="AF1645" s="44">
        <f t="shared" si="238"/>
        <v>179</v>
      </c>
      <c r="AG1645" s="45">
        <f t="shared" si="236"/>
        <v>0.90606591020139782</v>
      </c>
      <c r="AH1645">
        <f t="shared" si="237"/>
        <v>2.164019605525604E-2</v>
      </c>
      <c r="AI1645" s="40">
        <f ca="1"/>
        <v>2.2338178766574401E-2</v>
      </c>
      <c r="AJ1645" s="229">
        <v>-2E-3</v>
      </c>
      <c r="AK1645" s="230">
        <v>1.9640196055256041E-2</v>
      </c>
      <c r="AL1645" s="231">
        <v>0.9143639789727579</v>
      </c>
    </row>
    <row r="1646" spans="24:38">
      <c r="X1646" s="46">
        <v>1642</v>
      </c>
      <c r="Y1646" s="1">
        <f t="shared" si="231"/>
        <v>47264</v>
      </c>
      <c r="Z1646" s="44">
        <f t="shared" si="232"/>
        <v>0</v>
      </c>
      <c r="AA1646" s="1" cm="1">
        <f t="array" ref="AA1646">IF(Z1646&gt;0,INDEX($M$40:$M$61,Z1646,1),AA1645)</f>
        <v>47084</v>
      </c>
      <c r="AB1646" s="1" cm="1">
        <f t="array" ref="AB1646">IF(Z1646&gt;0,INDEX($M$40:$M$61,Z1646+1,1),AB1645)</f>
        <v>47448</v>
      </c>
      <c r="AC1646" s="44">
        <f t="shared" si="233"/>
        <v>364</v>
      </c>
      <c r="AD1646" s="45">
        <f t="shared" si="234"/>
        <v>0.91618540029828199</v>
      </c>
      <c r="AE1646" s="45">
        <f t="shared" si="235"/>
        <v>0.89572465963307901</v>
      </c>
      <c r="AF1646" s="44">
        <f t="shared" si="238"/>
        <v>180</v>
      </c>
      <c r="AG1646" s="45">
        <f t="shared" si="236"/>
        <v>0.90600969185011759</v>
      </c>
      <c r="AH1646">
        <f t="shared" si="237"/>
        <v>2.1640620714021286E-2</v>
      </c>
      <c r="AI1646" s="40">
        <f ca="1"/>
        <v>2.2338178766654337E-2</v>
      </c>
      <c r="AJ1646" s="229">
        <v>-2E-3</v>
      </c>
      <c r="AK1646" s="230">
        <v>1.9640620714021284E-2</v>
      </c>
      <c r="AL1646" s="231">
        <v>0.91431232525294592</v>
      </c>
    </row>
    <row r="1647" spans="24:38">
      <c r="X1647" s="46">
        <v>1643</v>
      </c>
      <c r="Y1647" s="1">
        <f t="shared" si="231"/>
        <v>47265</v>
      </c>
      <c r="Z1647" s="44">
        <f t="shared" si="232"/>
        <v>0</v>
      </c>
      <c r="AA1647" s="1" cm="1">
        <f t="array" ref="AA1647">IF(Z1647&gt;0,INDEX($M$40:$M$61,Z1647,1),AA1646)</f>
        <v>47084</v>
      </c>
      <c r="AB1647" s="1" cm="1">
        <f t="array" ref="AB1647">IF(Z1647&gt;0,INDEX($M$40:$M$61,Z1647+1,1),AB1646)</f>
        <v>47448</v>
      </c>
      <c r="AC1647" s="44">
        <f t="shared" si="233"/>
        <v>364</v>
      </c>
      <c r="AD1647" s="45">
        <f t="shared" si="234"/>
        <v>0.91618540029828199</v>
      </c>
      <c r="AE1647" s="45">
        <f t="shared" si="235"/>
        <v>0.89572465963307901</v>
      </c>
      <c r="AF1647" s="44">
        <f t="shared" si="238"/>
        <v>181</v>
      </c>
      <c r="AG1647" s="45">
        <f t="shared" si="236"/>
        <v>0.90595347698699757</v>
      </c>
      <c r="AH1647">
        <f t="shared" si="237"/>
        <v>2.1641044855855586E-2</v>
      </c>
      <c r="AI1647" s="40">
        <f ca="1"/>
        <v>2.2338178766654337E-2</v>
      </c>
      <c r="AJ1647" s="229">
        <v>-2E-3</v>
      </c>
      <c r="AK1647" s="230">
        <v>1.9641044855855584E-2</v>
      </c>
      <c r="AL1647" s="231">
        <v>0.91426067445112602</v>
      </c>
    </row>
    <row r="1648" spans="24:38">
      <c r="X1648" s="46">
        <v>1644</v>
      </c>
      <c r="Y1648" s="1">
        <f t="shared" si="231"/>
        <v>47266</v>
      </c>
      <c r="Z1648" s="44">
        <f t="shared" si="232"/>
        <v>0</v>
      </c>
      <c r="AA1648" s="1" cm="1">
        <f t="array" ref="AA1648">IF(Z1648&gt;0,INDEX($M$40:$M$61,Z1648,1),AA1647)</f>
        <v>47084</v>
      </c>
      <c r="AB1648" s="1" cm="1">
        <f t="array" ref="AB1648">IF(Z1648&gt;0,INDEX($M$40:$M$61,Z1648+1,1),AB1647)</f>
        <v>47448</v>
      </c>
      <c r="AC1648" s="44">
        <f t="shared" si="233"/>
        <v>364</v>
      </c>
      <c r="AD1648" s="45">
        <f t="shared" si="234"/>
        <v>0.91618540029828199</v>
      </c>
      <c r="AE1648" s="45">
        <f t="shared" si="235"/>
        <v>0.89572465963307901</v>
      </c>
      <c r="AF1648" s="44">
        <f t="shared" si="238"/>
        <v>182</v>
      </c>
      <c r="AG1648" s="45">
        <f t="shared" si="236"/>
        <v>0.90589726561182138</v>
      </c>
      <c r="AH1648">
        <f t="shared" si="237"/>
        <v>2.1641468481702238E-2</v>
      </c>
      <c r="AI1648" s="40">
        <f ca="1"/>
        <v>2.2338178766654337E-2</v>
      </c>
      <c r="AJ1648" s="229">
        <v>-2E-3</v>
      </c>
      <c r="AK1648" s="230">
        <v>1.9641468481702236E-2</v>
      </c>
      <c r="AL1648" s="231">
        <v>0.91420902656713321</v>
      </c>
    </row>
    <row r="1649" spans="24:38">
      <c r="X1649" s="46">
        <v>1645</v>
      </c>
      <c r="Y1649" s="1">
        <f t="shared" si="231"/>
        <v>47267</v>
      </c>
      <c r="Z1649" s="44">
        <f t="shared" si="232"/>
        <v>0</v>
      </c>
      <c r="AA1649" s="1" cm="1">
        <f t="array" ref="AA1649">IF(Z1649&gt;0,INDEX($M$40:$M$61,Z1649,1),AA1648)</f>
        <v>47084</v>
      </c>
      <c r="AB1649" s="1" cm="1">
        <f t="array" ref="AB1649">IF(Z1649&gt;0,INDEX($M$40:$M$61,Z1649+1,1),AB1648)</f>
        <v>47448</v>
      </c>
      <c r="AC1649" s="44">
        <f t="shared" si="233"/>
        <v>364</v>
      </c>
      <c r="AD1649" s="45">
        <f t="shared" si="234"/>
        <v>0.91618540029828199</v>
      </c>
      <c r="AE1649" s="45">
        <f t="shared" si="235"/>
        <v>0.89572465963307901</v>
      </c>
      <c r="AF1649" s="44">
        <f t="shared" si="238"/>
        <v>183</v>
      </c>
      <c r="AG1649" s="45">
        <f t="shared" si="236"/>
        <v>0.90584105772437251</v>
      </c>
      <c r="AH1649">
        <f t="shared" si="237"/>
        <v>2.1641891592502266E-2</v>
      </c>
      <c r="AI1649" s="40">
        <f ca="1"/>
        <v>2.2338178766654337E-2</v>
      </c>
      <c r="AJ1649" s="229">
        <v>-2E-3</v>
      </c>
      <c r="AK1649" s="230">
        <v>1.9641891592502264E-2</v>
      </c>
      <c r="AL1649" s="231">
        <v>0.91415738160080284</v>
      </c>
    </row>
    <row r="1650" spans="24:38">
      <c r="X1650" s="46">
        <v>1646</v>
      </c>
      <c r="Y1650" s="1">
        <f t="shared" si="231"/>
        <v>47268</v>
      </c>
      <c r="Z1650" s="44">
        <f t="shared" si="232"/>
        <v>0</v>
      </c>
      <c r="AA1650" s="1" cm="1">
        <f t="array" ref="AA1650">IF(Z1650&gt;0,INDEX($M$40:$M$61,Z1650,1),AA1649)</f>
        <v>47084</v>
      </c>
      <c r="AB1650" s="1" cm="1">
        <f t="array" ref="AB1650">IF(Z1650&gt;0,INDEX($M$40:$M$61,Z1650+1,1),AB1649)</f>
        <v>47448</v>
      </c>
      <c r="AC1650" s="44">
        <f t="shared" si="233"/>
        <v>364</v>
      </c>
      <c r="AD1650" s="45">
        <f t="shared" si="234"/>
        <v>0.91618540029828199</v>
      </c>
      <c r="AE1650" s="45">
        <f t="shared" si="235"/>
        <v>0.89572465963307901</v>
      </c>
      <c r="AF1650" s="44">
        <f t="shared" si="238"/>
        <v>184</v>
      </c>
      <c r="AG1650" s="45">
        <f t="shared" si="236"/>
        <v>0.90578485332443448</v>
      </c>
      <c r="AH1650">
        <f t="shared" si="237"/>
        <v>2.1642314189194416E-2</v>
      </c>
      <c r="AI1650" s="40">
        <f ca="1"/>
        <v>2.2338178766654337E-2</v>
      </c>
      <c r="AJ1650" s="229">
        <v>-2E-3</v>
      </c>
      <c r="AK1650" s="230">
        <v>1.9642314189194418E-2</v>
      </c>
      <c r="AL1650" s="231">
        <v>0.91410573955196983</v>
      </c>
    </row>
    <row r="1651" spans="24:38">
      <c r="X1651" s="46">
        <v>1647</v>
      </c>
      <c r="Y1651" s="1">
        <f t="shared" si="231"/>
        <v>47269</v>
      </c>
      <c r="Z1651" s="44">
        <f t="shared" si="232"/>
        <v>0</v>
      </c>
      <c r="AA1651" s="1" cm="1">
        <f t="array" ref="AA1651">IF(Z1651&gt;0,INDEX($M$40:$M$61,Z1651,1),AA1650)</f>
        <v>47084</v>
      </c>
      <c r="AB1651" s="1" cm="1">
        <f t="array" ref="AB1651">IF(Z1651&gt;0,INDEX($M$40:$M$61,Z1651+1,1),AB1650)</f>
        <v>47448</v>
      </c>
      <c r="AC1651" s="44">
        <f t="shared" si="233"/>
        <v>364</v>
      </c>
      <c r="AD1651" s="45">
        <f t="shared" si="234"/>
        <v>0.91618540029828199</v>
      </c>
      <c r="AE1651" s="45">
        <f t="shared" si="235"/>
        <v>0.89572465963307901</v>
      </c>
      <c r="AF1651" s="44">
        <f t="shared" si="238"/>
        <v>185</v>
      </c>
      <c r="AG1651" s="45">
        <f t="shared" si="236"/>
        <v>0.90572865241179112</v>
      </c>
      <c r="AH1651">
        <f t="shared" si="237"/>
        <v>2.1642736272715079E-2</v>
      </c>
      <c r="AI1651" s="40">
        <f ca="1"/>
        <v>2.2338178766574401E-2</v>
      </c>
      <c r="AJ1651" s="229">
        <v>-2E-3</v>
      </c>
      <c r="AK1651" s="230">
        <v>1.9642736272715081E-2</v>
      </c>
      <c r="AL1651" s="231">
        <v>0.91405410042046964</v>
      </c>
    </row>
    <row r="1652" spans="24:38">
      <c r="X1652" s="46">
        <v>1648</v>
      </c>
      <c r="Y1652" s="1">
        <f t="shared" si="231"/>
        <v>47270</v>
      </c>
      <c r="Z1652" s="44">
        <f t="shared" si="232"/>
        <v>0</v>
      </c>
      <c r="AA1652" s="1" cm="1">
        <f t="array" ref="AA1652">IF(Z1652&gt;0,INDEX($M$40:$M$61,Z1652,1),AA1651)</f>
        <v>47084</v>
      </c>
      <c r="AB1652" s="1" cm="1">
        <f t="array" ref="AB1652">IF(Z1652&gt;0,INDEX($M$40:$M$61,Z1652+1,1),AB1651)</f>
        <v>47448</v>
      </c>
      <c r="AC1652" s="44">
        <f t="shared" si="233"/>
        <v>364</v>
      </c>
      <c r="AD1652" s="45">
        <f t="shared" si="234"/>
        <v>0.91618540029828199</v>
      </c>
      <c r="AE1652" s="45">
        <f t="shared" si="235"/>
        <v>0.89572465963307901</v>
      </c>
      <c r="AF1652" s="44">
        <f t="shared" si="238"/>
        <v>186</v>
      </c>
      <c r="AG1652" s="45">
        <f t="shared" si="236"/>
        <v>0.90567245498622573</v>
      </c>
      <c r="AH1652">
        <f t="shared" si="237"/>
        <v>2.1643157843998513E-2</v>
      </c>
      <c r="AI1652" s="40">
        <f ca="1"/>
        <v>2.2338178766654337E-2</v>
      </c>
      <c r="AJ1652" s="229">
        <v>-2E-3</v>
      </c>
      <c r="AK1652" s="230">
        <v>1.9643157843998511E-2</v>
      </c>
      <c r="AL1652" s="231">
        <v>0.91400246420613718</v>
      </c>
    </row>
    <row r="1653" spans="24:38">
      <c r="X1653" s="46">
        <v>1649</v>
      </c>
      <c r="Y1653" s="1">
        <f t="shared" si="231"/>
        <v>47271</v>
      </c>
      <c r="Z1653" s="44">
        <f t="shared" si="232"/>
        <v>0</v>
      </c>
      <c r="AA1653" s="1" cm="1">
        <f t="array" ref="AA1653">IF(Z1653&gt;0,INDEX($M$40:$M$61,Z1653,1),AA1652)</f>
        <v>47084</v>
      </c>
      <c r="AB1653" s="1" cm="1">
        <f t="array" ref="AB1653">IF(Z1653&gt;0,INDEX($M$40:$M$61,Z1653+1,1),AB1652)</f>
        <v>47448</v>
      </c>
      <c r="AC1653" s="44">
        <f t="shared" si="233"/>
        <v>364</v>
      </c>
      <c r="AD1653" s="45">
        <f t="shared" si="234"/>
        <v>0.91618540029828199</v>
      </c>
      <c r="AE1653" s="45">
        <f t="shared" si="235"/>
        <v>0.89572465963307901</v>
      </c>
      <c r="AF1653" s="44">
        <f t="shared" si="238"/>
        <v>187</v>
      </c>
      <c r="AG1653" s="45">
        <f t="shared" si="236"/>
        <v>0.90561626104752224</v>
      </c>
      <c r="AH1653">
        <f t="shared" si="237"/>
        <v>2.1643578903976536E-2</v>
      </c>
      <c r="AI1653" s="40">
        <f ca="1"/>
        <v>2.2338178766654337E-2</v>
      </c>
      <c r="AJ1653" s="229">
        <v>-2E-3</v>
      </c>
      <c r="AK1653" s="230">
        <v>1.9643578903976534E-2</v>
      </c>
      <c r="AL1653" s="231">
        <v>0.91395083090880791</v>
      </c>
    </row>
    <row r="1654" spans="24:38">
      <c r="X1654" s="46">
        <v>1650</v>
      </c>
      <c r="Y1654" s="1">
        <f t="shared" si="231"/>
        <v>47272</v>
      </c>
      <c r="Z1654" s="44">
        <f t="shared" si="232"/>
        <v>0</v>
      </c>
      <c r="AA1654" s="1" cm="1">
        <f t="array" ref="AA1654">IF(Z1654&gt;0,INDEX($M$40:$M$61,Z1654,1),AA1653)</f>
        <v>47084</v>
      </c>
      <c r="AB1654" s="1" cm="1">
        <f t="array" ref="AB1654">IF(Z1654&gt;0,INDEX($M$40:$M$61,Z1654+1,1),AB1653)</f>
        <v>47448</v>
      </c>
      <c r="AC1654" s="44">
        <f t="shared" si="233"/>
        <v>364</v>
      </c>
      <c r="AD1654" s="45">
        <f t="shared" si="234"/>
        <v>0.91618540029828199</v>
      </c>
      <c r="AE1654" s="45">
        <f t="shared" si="235"/>
        <v>0.89572465963307901</v>
      </c>
      <c r="AF1654" s="44">
        <f t="shared" si="238"/>
        <v>188</v>
      </c>
      <c r="AG1654" s="45">
        <f t="shared" si="236"/>
        <v>0.90556007059546428</v>
      </c>
      <c r="AH1654">
        <f t="shared" si="237"/>
        <v>2.1643999453578814E-2</v>
      </c>
      <c r="AI1654" s="40">
        <f ca="1"/>
        <v>2.2338178766574401E-2</v>
      </c>
      <c r="AJ1654" s="229">
        <v>-2E-3</v>
      </c>
      <c r="AK1654" s="230">
        <v>1.9643999453578816E-2</v>
      </c>
      <c r="AL1654" s="231">
        <v>0.91389920052831697</v>
      </c>
    </row>
    <row r="1655" spans="24:38">
      <c r="X1655" s="46">
        <v>1651</v>
      </c>
      <c r="Y1655" s="1">
        <f t="shared" si="231"/>
        <v>47273</v>
      </c>
      <c r="Z1655" s="44">
        <f t="shared" si="232"/>
        <v>0</v>
      </c>
      <c r="AA1655" s="1" cm="1">
        <f t="array" ref="AA1655">IF(Z1655&gt;0,INDEX($M$40:$M$61,Z1655,1),AA1654)</f>
        <v>47084</v>
      </c>
      <c r="AB1655" s="1" cm="1">
        <f t="array" ref="AB1655">IF(Z1655&gt;0,INDEX($M$40:$M$61,Z1655+1,1),AB1654)</f>
        <v>47448</v>
      </c>
      <c r="AC1655" s="44">
        <f t="shared" si="233"/>
        <v>364</v>
      </c>
      <c r="AD1655" s="45">
        <f t="shared" si="234"/>
        <v>0.91618540029828199</v>
      </c>
      <c r="AE1655" s="45">
        <f t="shared" si="235"/>
        <v>0.89572465963307901</v>
      </c>
      <c r="AF1655" s="44">
        <f t="shared" si="238"/>
        <v>189</v>
      </c>
      <c r="AG1655" s="45">
        <f t="shared" si="236"/>
        <v>0.90550388362983536</v>
      </c>
      <c r="AH1655">
        <f t="shared" si="237"/>
        <v>2.1644419493732775E-2</v>
      </c>
      <c r="AI1655" s="40">
        <f ca="1"/>
        <v>2.2338178766654337E-2</v>
      </c>
      <c r="AJ1655" s="229">
        <v>-2E-3</v>
      </c>
      <c r="AK1655" s="230">
        <v>1.9644419493732773E-2</v>
      </c>
      <c r="AL1655" s="231">
        <v>0.91384757306449949</v>
      </c>
    </row>
    <row r="1656" spans="24:38">
      <c r="X1656" s="46">
        <v>1652</v>
      </c>
      <c r="Y1656" s="1">
        <f t="shared" si="231"/>
        <v>47274</v>
      </c>
      <c r="Z1656" s="44">
        <f t="shared" si="232"/>
        <v>0</v>
      </c>
      <c r="AA1656" s="1" cm="1">
        <f t="array" ref="AA1656">IF(Z1656&gt;0,INDEX($M$40:$M$61,Z1656,1),AA1655)</f>
        <v>47084</v>
      </c>
      <c r="AB1656" s="1" cm="1">
        <f t="array" ref="AB1656">IF(Z1656&gt;0,INDEX($M$40:$M$61,Z1656+1,1),AB1655)</f>
        <v>47448</v>
      </c>
      <c r="AC1656" s="44">
        <f t="shared" si="233"/>
        <v>364</v>
      </c>
      <c r="AD1656" s="45">
        <f t="shared" si="234"/>
        <v>0.91618540029828199</v>
      </c>
      <c r="AE1656" s="45">
        <f t="shared" si="235"/>
        <v>0.89572465963307901</v>
      </c>
      <c r="AF1656" s="44">
        <f t="shared" si="238"/>
        <v>190</v>
      </c>
      <c r="AG1656" s="45">
        <f t="shared" si="236"/>
        <v>0.90544770015041931</v>
      </c>
      <c r="AH1656">
        <f t="shared" si="237"/>
        <v>2.1644839025363526E-2</v>
      </c>
      <c r="AI1656" s="40">
        <f ca="1"/>
        <v>2.2338178766574401E-2</v>
      </c>
      <c r="AJ1656" s="229">
        <v>-2E-3</v>
      </c>
      <c r="AK1656" s="230">
        <v>1.9644839025363528E-2</v>
      </c>
      <c r="AL1656" s="231">
        <v>0.91379594851719081</v>
      </c>
    </row>
    <row r="1657" spans="24:38">
      <c r="X1657" s="46">
        <v>1653</v>
      </c>
      <c r="Y1657" s="1">
        <f t="shared" si="231"/>
        <v>47275</v>
      </c>
      <c r="Z1657" s="44">
        <f t="shared" si="232"/>
        <v>0</v>
      </c>
      <c r="AA1657" s="1" cm="1">
        <f t="array" ref="AA1657">IF(Z1657&gt;0,INDEX($M$40:$M$61,Z1657,1),AA1656)</f>
        <v>47084</v>
      </c>
      <c r="AB1657" s="1" cm="1">
        <f t="array" ref="AB1657">IF(Z1657&gt;0,INDEX($M$40:$M$61,Z1657+1,1),AB1656)</f>
        <v>47448</v>
      </c>
      <c r="AC1657" s="44">
        <f t="shared" si="233"/>
        <v>364</v>
      </c>
      <c r="AD1657" s="45">
        <f t="shared" si="234"/>
        <v>0.91618540029828199</v>
      </c>
      <c r="AE1657" s="45">
        <f t="shared" si="235"/>
        <v>0.89572465963307901</v>
      </c>
      <c r="AF1657" s="44">
        <f t="shared" si="238"/>
        <v>191</v>
      </c>
      <c r="AG1657" s="45">
        <f t="shared" si="236"/>
        <v>0.90539152015699964</v>
      </c>
      <c r="AH1657">
        <f t="shared" si="237"/>
        <v>2.1645258049394028E-2</v>
      </c>
      <c r="AI1657" s="40">
        <f ca="1"/>
        <v>2.2338178766654337E-2</v>
      </c>
      <c r="AJ1657" s="229">
        <v>-2E-3</v>
      </c>
      <c r="AK1657" s="230">
        <v>1.9645258049394029E-2</v>
      </c>
      <c r="AL1657" s="231">
        <v>0.91374432688622609</v>
      </c>
    </row>
    <row r="1658" spans="24:38">
      <c r="X1658" s="46">
        <v>1654</v>
      </c>
      <c r="Y1658" s="1">
        <f t="shared" si="231"/>
        <v>47276</v>
      </c>
      <c r="Z1658" s="44">
        <f t="shared" si="232"/>
        <v>0</v>
      </c>
      <c r="AA1658" s="1" cm="1">
        <f t="array" ref="AA1658">IF(Z1658&gt;0,INDEX($M$40:$M$61,Z1658,1),AA1657)</f>
        <v>47084</v>
      </c>
      <c r="AB1658" s="1" cm="1">
        <f t="array" ref="AB1658">IF(Z1658&gt;0,INDEX($M$40:$M$61,Z1658+1,1),AB1657)</f>
        <v>47448</v>
      </c>
      <c r="AC1658" s="44">
        <f t="shared" si="233"/>
        <v>364</v>
      </c>
      <c r="AD1658" s="45">
        <f t="shared" si="234"/>
        <v>0.91618540029828199</v>
      </c>
      <c r="AE1658" s="45">
        <f t="shared" si="235"/>
        <v>0.89572465963307901</v>
      </c>
      <c r="AF1658" s="44">
        <f t="shared" si="238"/>
        <v>192</v>
      </c>
      <c r="AG1658" s="45">
        <f t="shared" si="236"/>
        <v>0.9053353436493603</v>
      </c>
      <c r="AH1658">
        <f t="shared" si="237"/>
        <v>2.1645676566744897E-2</v>
      </c>
      <c r="AI1658" s="40">
        <f ca="1"/>
        <v>2.2338178766574401E-2</v>
      </c>
      <c r="AJ1658" s="229">
        <v>-2E-3</v>
      </c>
      <c r="AK1658" s="230">
        <v>1.9645676566744895E-2</v>
      </c>
      <c r="AL1658" s="231">
        <v>0.91369270817144066</v>
      </c>
    </row>
    <row r="1659" spans="24:38">
      <c r="X1659" s="46">
        <v>1655</v>
      </c>
      <c r="Y1659" s="1">
        <f t="shared" si="231"/>
        <v>47277</v>
      </c>
      <c r="Z1659" s="44">
        <f t="shared" si="232"/>
        <v>0</v>
      </c>
      <c r="AA1659" s="1" cm="1">
        <f t="array" ref="AA1659">IF(Z1659&gt;0,INDEX($M$40:$M$61,Z1659,1),AA1658)</f>
        <v>47084</v>
      </c>
      <c r="AB1659" s="1" cm="1">
        <f t="array" ref="AB1659">IF(Z1659&gt;0,INDEX($M$40:$M$61,Z1659+1,1),AB1658)</f>
        <v>47448</v>
      </c>
      <c r="AC1659" s="44">
        <f t="shared" si="233"/>
        <v>364</v>
      </c>
      <c r="AD1659" s="45">
        <f t="shared" si="234"/>
        <v>0.91618540029828199</v>
      </c>
      <c r="AE1659" s="45">
        <f t="shared" si="235"/>
        <v>0.89572465963307901</v>
      </c>
      <c r="AF1659" s="44">
        <f t="shared" si="238"/>
        <v>193</v>
      </c>
      <c r="AG1659" s="45">
        <f t="shared" si="236"/>
        <v>0.90527917062728469</v>
      </c>
      <c r="AH1659">
        <f t="shared" si="237"/>
        <v>2.1646094578334656E-2</v>
      </c>
      <c r="AI1659" s="40">
        <f ca="1"/>
        <v>2.2338178766654337E-2</v>
      </c>
      <c r="AJ1659" s="229">
        <v>-2E-3</v>
      </c>
      <c r="AK1659" s="230">
        <v>1.9646094578334654E-2</v>
      </c>
      <c r="AL1659" s="231">
        <v>0.91364109237266966</v>
      </c>
    </row>
    <row r="1660" spans="24:38">
      <c r="X1660" s="46">
        <v>1656</v>
      </c>
      <c r="Y1660" s="1">
        <f t="shared" si="231"/>
        <v>47278</v>
      </c>
      <c r="Z1660" s="44">
        <f t="shared" si="232"/>
        <v>0</v>
      </c>
      <c r="AA1660" s="1" cm="1">
        <f t="array" ref="AA1660">IF(Z1660&gt;0,INDEX($M$40:$M$61,Z1660,1),AA1659)</f>
        <v>47084</v>
      </c>
      <c r="AB1660" s="1" cm="1">
        <f t="array" ref="AB1660">IF(Z1660&gt;0,INDEX($M$40:$M$61,Z1660+1,1),AB1659)</f>
        <v>47448</v>
      </c>
      <c r="AC1660" s="44">
        <f t="shared" si="233"/>
        <v>364</v>
      </c>
      <c r="AD1660" s="45">
        <f t="shared" si="234"/>
        <v>0.91618540029828199</v>
      </c>
      <c r="AE1660" s="45">
        <f t="shared" si="235"/>
        <v>0.89572465963307901</v>
      </c>
      <c r="AF1660" s="44">
        <f t="shared" si="238"/>
        <v>194</v>
      </c>
      <c r="AG1660" s="45">
        <f t="shared" si="236"/>
        <v>0.90522300109055687</v>
      </c>
      <c r="AH1660">
        <f t="shared" si="237"/>
        <v>2.1646512085079471E-2</v>
      </c>
      <c r="AI1660" s="40">
        <f ca="1"/>
        <v>2.2338178766654337E-2</v>
      </c>
      <c r="AJ1660" s="229">
        <v>-2E-3</v>
      </c>
      <c r="AK1660" s="230">
        <v>1.9646512085079469E-2</v>
      </c>
      <c r="AL1660" s="231">
        <v>0.91358947948974856</v>
      </c>
    </row>
    <row r="1661" spans="24:38">
      <c r="X1661" s="46">
        <v>1657</v>
      </c>
      <c r="Y1661" s="1">
        <f t="shared" si="231"/>
        <v>47279</v>
      </c>
      <c r="Z1661" s="44">
        <f t="shared" si="232"/>
        <v>0</v>
      </c>
      <c r="AA1661" s="1" cm="1">
        <f t="array" ref="AA1661">IF(Z1661&gt;0,INDEX($M$40:$M$61,Z1661,1),AA1660)</f>
        <v>47084</v>
      </c>
      <c r="AB1661" s="1" cm="1">
        <f t="array" ref="AB1661">IF(Z1661&gt;0,INDEX($M$40:$M$61,Z1661+1,1),AB1660)</f>
        <v>47448</v>
      </c>
      <c r="AC1661" s="44">
        <f t="shared" si="233"/>
        <v>364</v>
      </c>
      <c r="AD1661" s="45">
        <f t="shared" si="234"/>
        <v>0.91618540029828199</v>
      </c>
      <c r="AE1661" s="45">
        <f t="shared" si="235"/>
        <v>0.89572465963307901</v>
      </c>
      <c r="AF1661" s="44">
        <f t="shared" si="238"/>
        <v>195</v>
      </c>
      <c r="AG1661" s="45">
        <f t="shared" si="236"/>
        <v>0.90516683503896034</v>
      </c>
      <c r="AH1661">
        <f t="shared" si="237"/>
        <v>2.1646929087893414E-2</v>
      </c>
      <c r="AI1661" s="40">
        <f ca="1"/>
        <v>2.2338178766654337E-2</v>
      </c>
      <c r="AJ1661" s="229">
        <v>-2E-3</v>
      </c>
      <c r="AK1661" s="230">
        <v>1.9646929087893415E-2</v>
      </c>
      <c r="AL1661" s="231">
        <v>0.91353786952251237</v>
      </c>
    </row>
    <row r="1662" spans="24:38">
      <c r="X1662" s="46">
        <v>1658</v>
      </c>
      <c r="Y1662" s="1">
        <f t="shared" si="231"/>
        <v>47280</v>
      </c>
      <c r="Z1662" s="44">
        <f t="shared" si="232"/>
        <v>0</v>
      </c>
      <c r="AA1662" s="1" cm="1">
        <f t="array" ref="AA1662">IF(Z1662&gt;0,INDEX($M$40:$M$61,Z1662,1),AA1661)</f>
        <v>47084</v>
      </c>
      <c r="AB1662" s="1" cm="1">
        <f t="array" ref="AB1662">IF(Z1662&gt;0,INDEX($M$40:$M$61,Z1662+1,1),AB1661)</f>
        <v>47448</v>
      </c>
      <c r="AC1662" s="44">
        <f t="shared" si="233"/>
        <v>364</v>
      </c>
      <c r="AD1662" s="45">
        <f t="shared" si="234"/>
        <v>0.91618540029828199</v>
      </c>
      <c r="AE1662" s="45">
        <f t="shared" si="235"/>
        <v>0.89572465963307901</v>
      </c>
      <c r="AF1662" s="44">
        <f t="shared" si="238"/>
        <v>196</v>
      </c>
      <c r="AG1662" s="45">
        <f t="shared" si="236"/>
        <v>0.90511067247227905</v>
      </c>
      <c r="AH1662">
        <f t="shared" si="237"/>
        <v>2.1647345587688254E-2</v>
      </c>
      <c r="AI1662" s="40">
        <f ca="1"/>
        <v>2.2338178766654337E-2</v>
      </c>
      <c r="AJ1662" s="229">
        <v>-2E-3</v>
      </c>
      <c r="AK1662" s="230">
        <v>1.9647345587688256E-2</v>
      </c>
      <c r="AL1662" s="231">
        <v>0.91348626247079667</v>
      </c>
    </row>
    <row r="1663" spans="24:38">
      <c r="X1663" s="46">
        <v>1659</v>
      </c>
      <c r="Y1663" s="1">
        <f t="shared" si="231"/>
        <v>47281</v>
      </c>
      <c r="Z1663" s="44">
        <f t="shared" si="232"/>
        <v>0</v>
      </c>
      <c r="AA1663" s="1" cm="1">
        <f t="array" ref="AA1663">IF(Z1663&gt;0,INDEX($M$40:$M$61,Z1663,1),AA1662)</f>
        <v>47084</v>
      </c>
      <c r="AB1663" s="1" cm="1">
        <f t="array" ref="AB1663">IF(Z1663&gt;0,INDEX($M$40:$M$61,Z1663+1,1),AB1662)</f>
        <v>47448</v>
      </c>
      <c r="AC1663" s="44">
        <f t="shared" si="233"/>
        <v>364</v>
      </c>
      <c r="AD1663" s="45">
        <f t="shared" si="234"/>
        <v>0.91618540029828199</v>
      </c>
      <c r="AE1663" s="45">
        <f t="shared" si="235"/>
        <v>0.89572465963307901</v>
      </c>
      <c r="AF1663" s="44">
        <f t="shared" si="238"/>
        <v>197</v>
      </c>
      <c r="AG1663" s="45">
        <f t="shared" si="236"/>
        <v>0.90505451339029663</v>
      </c>
      <c r="AH1663">
        <f t="shared" si="237"/>
        <v>2.1647761585373661E-2</v>
      </c>
      <c r="AI1663" s="40">
        <f ca="1"/>
        <v>2.2338178766654337E-2</v>
      </c>
      <c r="AJ1663" s="229">
        <v>-2E-3</v>
      </c>
      <c r="AK1663" s="230">
        <v>1.9647761585373659E-2</v>
      </c>
      <c r="AL1663" s="231">
        <v>0.91343465833443649</v>
      </c>
    </row>
    <row r="1664" spans="24:38">
      <c r="X1664" s="46">
        <v>1660</v>
      </c>
      <c r="Y1664" s="1">
        <f t="shared" si="231"/>
        <v>47282</v>
      </c>
      <c r="Z1664" s="44">
        <f t="shared" si="232"/>
        <v>0</v>
      </c>
      <c r="AA1664" s="1" cm="1">
        <f t="array" ref="AA1664">IF(Z1664&gt;0,INDEX($M$40:$M$61,Z1664,1),AA1663)</f>
        <v>47084</v>
      </c>
      <c r="AB1664" s="1" cm="1">
        <f t="array" ref="AB1664">IF(Z1664&gt;0,INDEX($M$40:$M$61,Z1664+1,1),AB1663)</f>
        <v>47448</v>
      </c>
      <c r="AC1664" s="44">
        <f t="shared" si="233"/>
        <v>364</v>
      </c>
      <c r="AD1664" s="45">
        <f t="shared" si="234"/>
        <v>0.91618540029828199</v>
      </c>
      <c r="AE1664" s="45">
        <f t="shared" si="235"/>
        <v>0.89572465963307901</v>
      </c>
      <c r="AF1664" s="44">
        <f t="shared" si="238"/>
        <v>198</v>
      </c>
      <c r="AG1664" s="45">
        <f t="shared" si="236"/>
        <v>0.90499835779279703</v>
      </c>
      <c r="AH1664">
        <f t="shared" si="237"/>
        <v>2.1648177081857005E-2</v>
      </c>
      <c r="AI1664" s="40">
        <f ca="1"/>
        <v>2.2338178766574401E-2</v>
      </c>
      <c r="AJ1664" s="229">
        <v>-2E-3</v>
      </c>
      <c r="AK1664" s="230">
        <v>1.9648177081857003E-2</v>
      </c>
      <c r="AL1664" s="231">
        <v>0.9133830571132675</v>
      </c>
    </row>
    <row r="1665" spans="24:38">
      <c r="X1665" s="46">
        <v>1661</v>
      </c>
      <c r="Y1665" s="1">
        <f t="shared" si="231"/>
        <v>47283</v>
      </c>
      <c r="Z1665" s="44">
        <f t="shared" si="232"/>
        <v>0</v>
      </c>
      <c r="AA1665" s="1" cm="1">
        <f t="array" ref="AA1665">IF(Z1665&gt;0,INDEX($M$40:$M$61,Z1665,1),AA1664)</f>
        <v>47084</v>
      </c>
      <c r="AB1665" s="1" cm="1">
        <f t="array" ref="AB1665">IF(Z1665&gt;0,INDEX($M$40:$M$61,Z1665+1,1),AB1664)</f>
        <v>47448</v>
      </c>
      <c r="AC1665" s="44">
        <f t="shared" si="233"/>
        <v>364</v>
      </c>
      <c r="AD1665" s="45">
        <f t="shared" si="234"/>
        <v>0.91618540029828199</v>
      </c>
      <c r="AE1665" s="45">
        <f t="shared" si="235"/>
        <v>0.89572465963307901</v>
      </c>
      <c r="AF1665" s="44">
        <f t="shared" si="238"/>
        <v>199</v>
      </c>
      <c r="AG1665" s="45">
        <f t="shared" si="236"/>
        <v>0.90494220567956374</v>
      </c>
      <c r="AH1665">
        <f t="shared" si="237"/>
        <v>2.1648592078043611E-2</v>
      </c>
      <c r="AI1665" s="40">
        <f ca="1"/>
        <v>2.2338178766654337E-2</v>
      </c>
      <c r="AJ1665" s="229">
        <v>-2E-3</v>
      </c>
      <c r="AK1665" s="230">
        <v>1.9648592078043613E-2</v>
      </c>
      <c r="AL1665" s="231">
        <v>0.91333145880712441</v>
      </c>
    </row>
    <row r="1666" spans="24:38">
      <c r="X1666" s="46">
        <v>1662</v>
      </c>
      <c r="Y1666" s="1">
        <f t="shared" si="231"/>
        <v>47284</v>
      </c>
      <c r="Z1666" s="44">
        <f t="shared" si="232"/>
        <v>0</v>
      </c>
      <c r="AA1666" s="1" cm="1">
        <f t="array" ref="AA1666">IF(Z1666&gt;0,INDEX($M$40:$M$61,Z1666,1),AA1665)</f>
        <v>47084</v>
      </c>
      <c r="AB1666" s="1" cm="1">
        <f t="array" ref="AB1666">IF(Z1666&gt;0,INDEX($M$40:$M$61,Z1666+1,1),AB1665)</f>
        <v>47448</v>
      </c>
      <c r="AC1666" s="44">
        <f t="shared" si="233"/>
        <v>364</v>
      </c>
      <c r="AD1666" s="45">
        <f t="shared" si="234"/>
        <v>0.91618540029828199</v>
      </c>
      <c r="AE1666" s="45">
        <f t="shared" si="235"/>
        <v>0.89572465963307901</v>
      </c>
      <c r="AF1666" s="44">
        <f t="shared" si="238"/>
        <v>200</v>
      </c>
      <c r="AG1666" s="45">
        <f t="shared" si="236"/>
        <v>0.90488605705038083</v>
      </c>
      <c r="AH1666">
        <f t="shared" si="237"/>
        <v>2.1649006574836472E-2</v>
      </c>
      <c r="AI1666" s="40">
        <f ca="1"/>
        <v>2.2338178766654337E-2</v>
      </c>
      <c r="AJ1666" s="229">
        <v>-2E-3</v>
      </c>
      <c r="AK1666" s="230">
        <v>1.9649006574836474E-2</v>
      </c>
      <c r="AL1666" s="231">
        <v>0.91327986341584311</v>
      </c>
    </row>
    <row r="1667" spans="24:38">
      <c r="X1667" s="46">
        <v>1663</v>
      </c>
      <c r="Y1667" s="1">
        <f t="shared" si="231"/>
        <v>47285</v>
      </c>
      <c r="Z1667" s="44">
        <f t="shared" si="232"/>
        <v>0</v>
      </c>
      <c r="AA1667" s="1" cm="1">
        <f t="array" ref="AA1667">IF(Z1667&gt;0,INDEX($M$40:$M$61,Z1667,1),AA1666)</f>
        <v>47084</v>
      </c>
      <c r="AB1667" s="1" cm="1">
        <f t="array" ref="AB1667">IF(Z1667&gt;0,INDEX($M$40:$M$61,Z1667+1,1),AB1666)</f>
        <v>47448</v>
      </c>
      <c r="AC1667" s="44">
        <f t="shared" si="233"/>
        <v>364</v>
      </c>
      <c r="AD1667" s="45">
        <f t="shared" si="234"/>
        <v>0.91618540029828199</v>
      </c>
      <c r="AE1667" s="45">
        <f t="shared" si="235"/>
        <v>0.89572465963307901</v>
      </c>
      <c r="AF1667" s="44">
        <f t="shared" si="238"/>
        <v>201</v>
      </c>
      <c r="AG1667" s="45">
        <f t="shared" si="236"/>
        <v>0.90482991190503226</v>
      </c>
      <c r="AH1667">
        <f t="shared" si="237"/>
        <v>2.1649420573136454E-2</v>
      </c>
      <c r="AI1667" s="40">
        <f ca="1"/>
        <v>2.2338178766574401E-2</v>
      </c>
      <c r="AJ1667" s="229">
        <v>-2E-3</v>
      </c>
      <c r="AK1667" s="230">
        <v>1.9649420573136456E-2</v>
      </c>
      <c r="AL1667" s="231">
        <v>0.91322827093925885</v>
      </c>
    </row>
    <row r="1668" spans="24:38">
      <c r="X1668" s="46">
        <v>1664</v>
      </c>
      <c r="Y1668" s="1">
        <f t="shared" si="231"/>
        <v>47286</v>
      </c>
      <c r="Z1668" s="44">
        <f t="shared" si="232"/>
        <v>0</v>
      </c>
      <c r="AA1668" s="1" cm="1">
        <f t="array" ref="AA1668">IF(Z1668&gt;0,INDEX($M$40:$M$61,Z1668,1),AA1667)</f>
        <v>47084</v>
      </c>
      <c r="AB1668" s="1" cm="1">
        <f t="array" ref="AB1668">IF(Z1668&gt;0,INDEX($M$40:$M$61,Z1668+1,1),AB1667)</f>
        <v>47448</v>
      </c>
      <c r="AC1668" s="44">
        <f t="shared" si="233"/>
        <v>364</v>
      </c>
      <c r="AD1668" s="45">
        <f t="shared" si="234"/>
        <v>0.91618540029828199</v>
      </c>
      <c r="AE1668" s="45">
        <f t="shared" si="235"/>
        <v>0.89572465963307901</v>
      </c>
      <c r="AF1668" s="44">
        <f t="shared" si="238"/>
        <v>202</v>
      </c>
      <c r="AG1668" s="45">
        <f t="shared" si="236"/>
        <v>0.90477377024330152</v>
      </c>
      <c r="AH1668">
        <f t="shared" si="237"/>
        <v>2.1649834073842369E-2</v>
      </c>
      <c r="AI1668" s="40">
        <f ca="1"/>
        <v>2.2338178766654337E-2</v>
      </c>
      <c r="AJ1668" s="229">
        <v>-2E-3</v>
      </c>
      <c r="AK1668" s="230">
        <v>1.9649834073842368E-2</v>
      </c>
      <c r="AL1668" s="231">
        <v>0.91317668137720676</v>
      </c>
    </row>
    <row r="1669" spans="24:38">
      <c r="X1669" s="46">
        <v>1665</v>
      </c>
      <c r="Y1669" s="1">
        <f t="shared" si="231"/>
        <v>47287</v>
      </c>
      <c r="Z1669" s="44">
        <f t="shared" si="232"/>
        <v>0</v>
      </c>
      <c r="AA1669" s="1" cm="1">
        <f t="array" ref="AA1669">IF(Z1669&gt;0,INDEX($M$40:$M$61,Z1669,1),AA1668)</f>
        <v>47084</v>
      </c>
      <c r="AB1669" s="1" cm="1">
        <f t="array" ref="AB1669">IF(Z1669&gt;0,INDEX($M$40:$M$61,Z1669+1,1),AB1668)</f>
        <v>47448</v>
      </c>
      <c r="AC1669" s="44">
        <f t="shared" si="233"/>
        <v>364</v>
      </c>
      <c r="AD1669" s="45">
        <f t="shared" si="234"/>
        <v>0.91618540029828199</v>
      </c>
      <c r="AE1669" s="45">
        <f t="shared" si="235"/>
        <v>0.89572465963307901</v>
      </c>
      <c r="AF1669" s="44">
        <f t="shared" si="238"/>
        <v>203</v>
      </c>
      <c r="AG1669" s="45">
        <f t="shared" si="236"/>
        <v>0.90471763206497258</v>
      </c>
      <c r="AH1669">
        <f t="shared" si="237"/>
        <v>2.1650247077850741E-2</v>
      </c>
      <c r="AI1669" s="40">
        <f ca="1"/>
        <v>2.2338178766654337E-2</v>
      </c>
      <c r="AJ1669" s="229">
        <v>-2E-3</v>
      </c>
      <c r="AK1669" s="230">
        <v>1.9650247077850742E-2</v>
      </c>
      <c r="AL1669" s="231">
        <v>0.91312509472952219</v>
      </c>
    </row>
    <row r="1670" spans="24:38">
      <c r="X1670" s="46">
        <v>1666</v>
      </c>
      <c r="Y1670" s="1">
        <f t="shared" ref="Y1670:Y1733" si="239">Y1669+1</f>
        <v>47288</v>
      </c>
      <c r="Z1670" s="44">
        <f t="shared" ref="Z1670:Z1733" si="240">IFERROR(MATCH(Y1670,$M$40:$M$61,0),0)</f>
        <v>0</v>
      </c>
      <c r="AA1670" s="1" cm="1">
        <f t="array" ref="AA1670">IF(Z1670&gt;0,INDEX($M$40:$M$61,Z1670,1),AA1669)</f>
        <v>47084</v>
      </c>
      <c r="AB1670" s="1" cm="1">
        <f t="array" ref="AB1670">IF(Z1670&gt;0,INDEX($M$40:$M$61,Z1670+1,1),AB1669)</f>
        <v>47448</v>
      </c>
      <c r="AC1670" s="44">
        <f t="shared" ref="AC1670:AC1733" si="241">_xlfn.DAYS(AB1670,AA1670)</f>
        <v>364</v>
      </c>
      <c r="AD1670" s="45">
        <f t="shared" ref="AD1670:AD1733" si="242">VLOOKUP(AA1670,$M$40:$P$61,4,FALSE)</f>
        <v>0.91618540029828199</v>
      </c>
      <c r="AE1670" s="45">
        <f t="shared" ref="AE1670:AE1733" si="243">VLOOKUP(AB1670,$M$10:$P$36,4,FALSE)</f>
        <v>0.89572465963307901</v>
      </c>
      <c r="AF1670" s="44">
        <f t="shared" si="238"/>
        <v>204</v>
      </c>
      <c r="AG1670" s="45">
        <f t="shared" ref="AG1670:AG1733" si="244">IF(AF1670=0,AD1670,AD1670*(AE1670/AD1670)^(AF1670/AC1670))</f>
        <v>0.90466149736982948</v>
      </c>
      <c r="AH1670">
        <f t="shared" ref="AH1670:AH1733" si="245">-LN(AG1670)*360/X1670</f>
        <v>2.1650659586055953E-2</v>
      </c>
      <c r="AI1670" s="40">
        <f ca="1"/>
        <v>2.2338178766574401E-2</v>
      </c>
      <c r="AJ1670" s="229">
        <v>-2E-3</v>
      </c>
      <c r="AK1670" s="230">
        <v>1.9650659586055955E-2</v>
      </c>
      <c r="AL1670" s="231">
        <v>0.91307351099604084</v>
      </c>
    </row>
    <row r="1671" spans="24:38">
      <c r="X1671" s="46">
        <v>1667</v>
      </c>
      <c r="Y1671" s="1">
        <f t="shared" si="239"/>
        <v>47289</v>
      </c>
      <c r="Z1671" s="44">
        <f t="shared" si="240"/>
        <v>0</v>
      </c>
      <c r="AA1671" s="1" cm="1">
        <f t="array" ref="AA1671">IF(Z1671&gt;0,INDEX($M$40:$M$61,Z1671,1),AA1670)</f>
        <v>47084</v>
      </c>
      <c r="AB1671" s="1" cm="1">
        <f t="array" ref="AB1671">IF(Z1671&gt;0,INDEX($M$40:$M$61,Z1671+1,1),AB1670)</f>
        <v>47448</v>
      </c>
      <c r="AC1671" s="44">
        <f t="shared" si="241"/>
        <v>364</v>
      </c>
      <c r="AD1671" s="45">
        <f t="shared" si="242"/>
        <v>0.91618540029828199</v>
      </c>
      <c r="AE1671" s="45">
        <f t="shared" si="243"/>
        <v>0.89572465963307901</v>
      </c>
      <c r="AF1671" s="44">
        <f t="shared" si="238"/>
        <v>205</v>
      </c>
      <c r="AG1671" s="45">
        <f t="shared" si="244"/>
        <v>0.90460536615765585</v>
      </c>
      <c r="AH1671">
        <f t="shared" si="245"/>
        <v>2.1651071599350331E-2</v>
      </c>
      <c r="AI1671" s="40">
        <f ca="1"/>
        <v>2.2338178766654337E-2</v>
      </c>
      <c r="AJ1671" s="229">
        <v>-2E-3</v>
      </c>
      <c r="AK1671" s="230">
        <v>1.9651071599350332E-2</v>
      </c>
      <c r="AL1671" s="231">
        <v>0.91302193017659772</v>
      </c>
    </row>
    <row r="1672" spans="24:38">
      <c r="X1672" s="46">
        <v>1668</v>
      </c>
      <c r="Y1672" s="1">
        <f t="shared" si="239"/>
        <v>47290</v>
      </c>
      <c r="Z1672" s="44">
        <f t="shared" si="240"/>
        <v>0</v>
      </c>
      <c r="AA1672" s="1" cm="1">
        <f t="array" ref="AA1672">IF(Z1672&gt;0,INDEX($M$40:$M$61,Z1672,1),AA1671)</f>
        <v>47084</v>
      </c>
      <c r="AB1672" s="1" cm="1">
        <f t="array" ref="AB1672">IF(Z1672&gt;0,INDEX($M$40:$M$61,Z1672+1,1),AB1671)</f>
        <v>47448</v>
      </c>
      <c r="AC1672" s="44">
        <f t="shared" si="241"/>
        <v>364</v>
      </c>
      <c r="AD1672" s="45">
        <f t="shared" si="242"/>
        <v>0.91618540029828199</v>
      </c>
      <c r="AE1672" s="45">
        <f t="shared" si="243"/>
        <v>0.89572465963307901</v>
      </c>
      <c r="AF1672" s="44">
        <f t="shared" si="238"/>
        <v>206</v>
      </c>
      <c r="AG1672" s="45">
        <f t="shared" si="244"/>
        <v>0.90454923842823576</v>
      </c>
      <c r="AH1672">
        <f t="shared" si="245"/>
        <v>2.165148311862396E-2</v>
      </c>
      <c r="AI1672" s="40">
        <f ca="1"/>
        <v>2.2338178766654337E-2</v>
      </c>
      <c r="AJ1672" s="229">
        <v>-2E-3</v>
      </c>
      <c r="AK1672" s="230">
        <v>1.9651483118623962E-2</v>
      </c>
      <c r="AL1672" s="231">
        <v>0.91297035227102841</v>
      </c>
    </row>
    <row r="1673" spans="24:38">
      <c r="X1673" s="46">
        <v>1669</v>
      </c>
      <c r="Y1673" s="1">
        <f t="shared" si="239"/>
        <v>47291</v>
      </c>
      <c r="Z1673" s="44">
        <f t="shared" si="240"/>
        <v>0</v>
      </c>
      <c r="AA1673" s="1" cm="1">
        <f t="array" ref="AA1673">IF(Z1673&gt;0,INDEX($M$40:$M$61,Z1673,1),AA1672)</f>
        <v>47084</v>
      </c>
      <c r="AB1673" s="1" cm="1">
        <f t="array" ref="AB1673">IF(Z1673&gt;0,INDEX($M$40:$M$61,Z1673+1,1),AB1672)</f>
        <v>47448</v>
      </c>
      <c r="AC1673" s="44">
        <f t="shared" si="241"/>
        <v>364</v>
      </c>
      <c r="AD1673" s="45">
        <f t="shared" si="242"/>
        <v>0.91618540029828199</v>
      </c>
      <c r="AE1673" s="45">
        <f t="shared" si="243"/>
        <v>0.89572465963307901</v>
      </c>
      <c r="AF1673" s="44">
        <f t="shared" si="238"/>
        <v>207</v>
      </c>
      <c r="AG1673" s="45">
        <f t="shared" si="244"/>
        <v>0.90449311418135303</v>
      </c>
      <c r="AH1673">
        <f t="shared" si="245"/>
        <v>2.1651894144764851E-2</v>
      </c>
      <c r="AI1673" s="40">
        <f ca="1"/>
        <v>2.2338178766654337E-2</v>
      </c>
      <c r="AJ1673" s="229">
        <v>-2E-3</v>
      </c>
      <c r="AK1673" s="230">
        <v>1.9651894144764849E-2</v>
      </c>
      <c r="AL1673" s="231">
        <v>0.91291877727916815</v>
      </c>
    </row>
    <row r="1674" spans="24:38">
      <c r="X1674" s="46">
        <v>1670</v>
      </c>
      <c r="Y1674" s="1">
        <f t="shared" si="239"/>
        <v>47292</v>
      </c>
      <c r="Z1674" s="44">
        <f t="shared" si="240"/>
        <v>0</v>
      </c>
      <c r="AA1674" s="1" cm="1">
        <f t="array" ref="AA1674">IF(Z1674&gt;0,INDEX($M$40:$M$61,Z1674,1),AA1673)</f>
        <v>47084</v>
      </c>
      <c r="AB1674" s="1" cm="1">
        <f t="array" ref="AB1674">IF(Z1674&gt;0,INDEX($M$40:$M$61,Z1674+1,1),AB1673)</f>
        <v>47448</v>
      </c>
      <c r="AC1674" s="44">
        <f t="shared" si="241"/>
        <v>364</v>
      </c>
      <c r="AD1674" s="45">
        <f t="shared" si="242"/>
        <v>0.91618540029828199</v>
      </c>
      <c r="AE1674" s="45">
        <f t="shared" si="243"/>
        <v>0.89572465963307901</v>
      </c>
      <c r="AF1674" s="44">
        <f t="shared" si="238"/>
        <v>208</v>
      </c>
      <c r="AG1674" s="45">
        <f t="shared" si="244"/>
        <v>0.90443699341679162</v>
      </c>
      <c r="AH1674">
        <f t="shared" si="245"/>
        <v>2.1652304678658859E-2</v>
      </c>
      <c r="AI1674" s="40">
        <f ca="1"/>
        <v>2.2338178766654337E-2</v>
      </c>
      <c r="AJ1674" s="229">
        <v>-2E-3</v>
      </c>
      <c r="AK1674" s="230">
        <v>1.9652304678658861E-2</v>
      </c>
      <c r="AL1674" s="231">
        <v>0.91286720520085252</v>
      </c>
    </row>
    <row r="1675" spans="24:38">
      <c r="X1675" s="46">
        <v>1671</v>
      </c>
      <c r="Y1675" s="1">
        <f t="shared" si="239"/>
        <v>47293</v>
      </c>
      <c r="Z1675" s="44">
        <f t="shared" si="240"/>
        <v>0</v>
      </c>
      <c r="AA1675" s="1" cm="1">
        <f t="array" ref="AA1675">IF(Z1675&gt;0,INDEX($M$40:$M$61,Z1675,1),AA1674)</f>
        <v>47084</v>
      </c>
      <c r="AB1675" s="1" cm="1">
        <f t="array" ref="AB1675">IF(Z1675&gt;0,INDEX($M$40:$M$61,Z1675+1,1),AB1674)</f>
        <v>47448</v>
      </c>
      <c r="AC1675" s="44">
        <f t="shared" si="241"/>
        <v>364</v>
      </c>
      <c r="AD1675" s="45">
        <f t="shared" si="242"/>
        <v>0.91618540029828199</v>
      </c>
      <c r="AE1675" s="45">
        <f t="shared" si="243"/>
        <v>0.89572465963307901</v>
      </c>
      <c r="AF1675" s="44">
        <f t="shared" si="238"/>
        <v>209</v>
      </c>
      <c r="AG1675" s="45">
        <f t="shared" si="244"/>
        <v>0.90438087613433549</v>
      </c>
      <c r="AH1675">
        <f t="shared" si="245"/>
        <v>2.1652714721189736E-2</v>
      </c>
      <c r="AI1675" s="40">
        <f ca="1"/>
        <v>2.2338178766654337E-2</v>
      </c>
      <c r="AJ1675" s="229">
        <v>-2E-3</v>
      </c>
      <c r="AK1675" s="230">
        <v>1.9652714721189735E-2</v>
      </c>
      <c r="AL1675" s="231">
        <v>0.91281563603591687</v>
      </c>
    </row>
    <row r="1676" spans="24:38">
      <c r="X1676" s="46">
        <v>1672</v>
      </c>
      <c r="Y1676" s="1">
        <f t="shared" si="239"/>
        <v>47294</v>
      </c>
      <c r="Z1676" s="44">
        <f t="shared" si="240"/>
        <v>0</v>
      </c>
      <c r="AA1676" s="1" cm="1">
        <f t="array" ref="AA1676">IF(Z1676&gt;0,INDEX($M$40:$M$61,Z1676,1),AA1675)</f>
        <v>47084</v>
      </c>
      <c r="AB1676" s="1" cm="1">
        <f t="array" ref="AB1676">IF(Z1676&gt;0,INDEX($M$40:$M$61,Z1676+1,1),AB1675)</f>
        <v>47448</v>
      </c>
      <c r="AC1676" s="44">
        <f t="shared" si="241"/>
        <v>364</v>
      </c>
      <c r="AD1676" s="45">
        <f t="shared" si="242"/>
        <v>0.91618540029828199</v>
      </c>
      <c r="AE1676" s="45">
        <f t="shared" si="243"/>
        <v>0.89572465963307901</v>
      </c>
      <c r="AF1676" s="44">
        <f t="shared" ref="AF1676:AF1739" si="246">IF(Z1676&lt;&gt;0,0,AF1675+1)</f>
        <v>210</v>
      </c>
      <c r="AG1676" s="45">
        <f t="shared" si="244"/>
        <v>0.90432476233376857</v>
      </c>
      <c r="AH1676">
        <f t="shared" si="245"/>
        <v>2.1653124273239111E-2</v>
      </c>
      <c r="AI1676" s="40">
        <f ca="1"/>
        <v>2.2338178766654337E-2</v>
      </c>
      <c r="AJ1676" s="229">
        <v>-2E-3</v>
      </c>
      <c r="AK1676" s="230">
        <v>1.9653124273239113E-2</v>
      </c>
      <c r="AL1676" s="231">
        <v>0.91276406978419655</v>
      </c>
    </row>
    <row r="1677" spans="24:38">
      <c r="X1677" s="46">
        <v>1673</v>
      </c>
      <c r="Y1677" s="1">
        <f t="shared" si="239"/>
        <v>47295</v>
      </c>
      <c r="Z1677" s="44">
        <f t="shared" si="240"/>
        <v>0</v>
      </c>
      <c r="AA1677" s="1" cm="1">
        <f t="array" ref="AA1677">IF(Z1677&gt;0,INDEX($M$40:$M$61,Z1677,1),AA1676)</f>
        <v>47084</v>
      </c>
      <c r="AB1677" s="1" cm="1">
        <f t="array" ref="AB1677">IF(Z1677&gt;0,INDEX($M$40:$M$61,Z1677+1,1),AB1676)</f>
        <v>47448</v>
      </c>
      <c r="AC1677" s="44">
        <f t="shared" si="241"/>
        <v>364</v>
      </c>
      <c r="AD1677" s="45">
        <f t="shared" si="242"/>
        <v>0.91618540029828199</v>
      </c>
      <c r="AE1677" s="45">
        <f t="shared" si="243"/>
        <v>0.89572465963307901</v>
      </c>
      <c r="AF1677" s="44">
        <f t="shared" si="246"/>
        <v>211</v>
      </c>
      <c r="AG1677" s="45">
        <f t="shared" si="244"/>
        <v>0.90426865201487472</v>
      </c>
      <c r="AH1677">
        <f t="shared" si="245"/>
        <v>2.1653533335686533E-2</v>
      </c>
      <c r="AI1677" s="40">
        <f ca="1"/>
        <v>2.2338178766654337E-2</v>
      </c>
      <c r="AJ1677" s="229">
        <v>-2E-3</v>
      </c>
      <c r="AK1677" s="230">
        <v>1.9653533335686535E-2</v>
      </c>
      <c r="AL1677" s="231">
        <v>0.91271250644552693</v>
      </c>
    </row>
    <row r="1678" spans="24:38">
      <c r="X1678" s="46">
        <v>1674</v>
      </c>
      <c r="Y1678" s="1">
        <f t="shared" si="239"/>
        <v>47296</v>
      </c>
      <c r="Z1678" s="44">
        <f t="shared" si="240"/>
        <v>0</v>
      </c>
      <c r="AA1678" s="1" cm="1">
        <f t="array" ref="AA1678">IF(Z1678&gt;0,INDEX($M$40:$M$61,Z1678,1),AA1677)</f>
        <v>47084</v>
      </c>
      <c r="AB1678" s="1" cm="1">
        <f t="array" ref="AB1678">IF(Z1678&gt;0,INDEX($M$40:$M$61,Z1678+1,1),AB1677)</f>
        <v>47448</v>
      </c>
      <c r="AC1678" s="44">
        <f t="shared" si="241"/>
        <v>364</v>
      </c>
      <c r="AD1678" s="45">
        <f t="shared" si="242"/>
        <v>0.91618540029828199</v>
      </c>
      <c r="AE1678" s="45">
        <f t="shared" si="243"/>
        <v>0.89572465963307901</v>
      </c>
      <c r="AF1678" s="44">
        <f t="shared" si="246"/>
        <v>212</v>
      </c>
      <c r="AG1678" s="45">
        <f t="shared" si="244"/>
        <v>0.90421254517743799</v>
      </c>
      <c r="AH1678">
        <f t="shared" si="245"/>
        <v>2.1653941909409405E-2</v>
      </c>
      <c r="AI1678" s="40">
        <f ca="1"/>
        <v>2.2338178766654337E-2</v>
      </c>
      <c r="AJ1678" s="229">
        <v>-2E-3</v>
      </c>
      <c r="AK1678" s="230">
        <v>1.9653941909409403E-2</v>
      </c>
      <c r="AL1678" s="231">
        <v>0.91266094601974357</v>
      </c>
    </row>
    <row r="1679" spans="24:38">
      <c r="X1679" s="46">
        <v>1675</v>
      </c>
      <c r="Y1679" s="1">
        <f t="shared" si="239"/>
        <v>47297</v>
      </c>
      <c r="Z1679" s="44">
        <f t="shared" si="240"/>
        <v>0</v>
      </c>
      <c r="AA1679" s="1" cm="1">
        <f t="array" ref="AA1679">IF(Z1679&gt;0,INDEX($M$40:$M$61,Z1679,1),AA1678)</f>
        <v>47084</v>
      </c>
      <c r="AB1679" s="1" cm="1">
        <f t="array" ref="AB1679">IF(Z1679&gt;0,INDEX($M$40:$M$61,Z1679+1,1),AB1678)</f>
        <v>47448</v>
      </c>
      <c r="AC1679" s="44">
        <f t="shared" si="241"/>
        <v>364</v>
      </c>
      <c r="AD1679" s="45">
        <f t="shared" si="242"/>
        <v>0.91618540029828199</v>
      </c>
      <c r="AE1679" s="45">
        <f t="shared" si="243"/>
        <v>0.89572465963307901</v>
      </c>
      <c r="AF1679" s="44">
        <f t="shared" si="246"/>
        <v>213</v>
      </c>
      <c r="AG1679" s="45">
        <f t="shared" si="244"/>
        <v>0.90415644182124244</v>
      </c>
      <c r="AH1679">
        <f t="shared" si="245"/>
        <v>2.165434999528304E-2</v>
      </c>
      <c r="AI1679" s="40">
        <f ca="1"/>
        <v>2.2338178766654337E-2</v>
      </c>
      <c r="AJ1679" s="229">
        <v>-2E-3</v>
      </c>
      <c r="AK1679" s="230">
        <v>1.9654349995283038E-2</v>
      </c>
      <c r="AL1679" s="231">
        <v>0.91260938850668205</v>
      </c>
    </row>
    <row r="1680" spans="24:38">
      <c r="X1680" s="46">
        <v>1676</v>
      </c>
      <c r="Y1680" s="1">
        <f t="shared" si="239"/>
        <v>47298</v>
      </c>
      <c r="Z1680" s="44">
        <f t="shared" si="240"/>
        <v>0</v>
      </c>
      <c r="AA1680" s="1" cm="1">
        <f t="array" ref="AA1680">IF(Z1680&gt;0,INDEX($M$40:$M$61,Z1680,1),AA1679)</f>
        <v>47084</v>
      </c>
      <c r="AB1680" s="1" cm="1">
        <f t="array" ref="AB1680">IF(Z1680&gt;0,INDEX($M$40:$M$61,Z1680+1,1),AB1679)</f>
        <v>47448</v>
      </c>
      <c r="AC1680" s="44">
        <f t="shared" si="241"/>
        <v>364</v>
      </c>
      <c r="AD1680" s="45">
        <f t="shared" si="242"/>
        <v>0.91618540029828199</v>
      </c>
      <c r="AE1680" s="45">
        <f t="shared" si="243"/>
        <v>0.89572465963307901</v>
      </c>
      <c r="AF1680" s="44">
        <f t="shared" si="246"/>
        <v>214</v>
      </c>
      <c r="AG1680" s="45">
        <f t="shared" si="244"/>
        <v>0.90410034194607192</v>
      </c>
      <c r="AH1680">
        <f t="shared" si="245"/>
        <v>2.1654757594180719E-2</v>
      </c>
      <c r="AI1680" s="40">
        <f ca="1"/>
        <v>2.2338178766654337E-2</v>
      </c>
      <c r="AJ1680" s="229">
        <v>-2E-3</v>
      </c>
      <c r="AK1680" s="230">
        <v>1.965475759418072E-2</v>
      </c>
      <c r="AL1680" s="231">
        <v>0.9125578339061774</v>
      </c>
    </row>
    <row r="1681" spans="24:38">
      <c r="X1681" s="46">
        <v>1677</v>
      </c>
      <c r="Y1681" s="1">
        <f t="shared" si="239"/>
        <v>47299</v>
      </c>
      <c r="Z1681" s="44">
        <f t="shared" si="240"/>
        <v>0</v>
      </c>
      <c r="AA1681" s="1" cm="1">
        <f t="array" ref="AA1681">IF(Z1681&gt;0,INDEX($M$40:$M$61,Z1681,1),AA1680)</f>
        <v>47084</v>
      </c>
      <c r="AB1681" s="1" cm="1">
        <f t="array" ref="AB1681">IF(Z1681&gt;0,INDEX($M$40:$M$61,Z1681+1,1),AB1680)</f>
        <v>47448</v>
      </c>
      <c r="AC1681" s="44">
        <f t="shared" si="241"/>
        <v>364</v>
      </c>
      <c r="AD1681" s="45">
        <f t="shared" si="242"/>
        <v>0.91618540029828199</v>
      </c>
      <c r="AE1681" s="45">
        <f t="shared" si="243"/>
        <v>0.89572465963307901</v>
      </c>
      <c r="AF1681" s="44">
        <f t="shared" si="246"/>
        <v>215</v>
      </c>
      <c r="AG1681" s="45">
        <f t="shared" si="244"/>
        <v>0.90404424555171059</v>
      </c>
      <c r="AH1681">
        <f t="shared" si="245"/>
        <v>2.1655164706973543E-2</v>
      </c>
      <c r="AI1681" s="40">
        <f ca="1"/>
        <v>2.2338178766654337E-2</v>
      </c>
      <c r="AJ1681" s="229">
        <v>-2E-3</v>
      </c>
      <c r="AK1681" s="230">
        <v>1.9655164706973545E-2</v>
      </c>
      <c r="AL1681" s="231">
        <v>0.91250628221806562</v>
      </c>
    </row>
    <row r="1682" spans="24:38">
      <c r="X1682" s="46">
        <v>1678</v>
      </c>
      <c r="Y1682" s="1">
        <f t="shared" si="239"/>
        <v>47300</v>
      </c>
      <c r="Z1682" s="44">
        <f t="shared" si="240"/>
        <v>0</v>
      </c>
      <c r="AA1682" s="1" cm="1">
        <f t="array" ref="AA1682">IF(Z1682&gt;0,INDEX($M$40:$M$61,Z1682,1),AA1681)</f>
        <v>47084</v>
      </c>
      <c r="AB1682" s="1" cm="1">
        <f t="array" ref="AB1682">IF(Z1682&gt;0,INDEX($M$40:$M$61,Z1682+1,1),AB1681)</f>
        <v>47448</v>
      </c>
      <c r="AC1682" s="44">
        <f t="shared" si="241"/>
        <v>364</v>
      </c>
      <c r="AD1682" s="45">
        <f t="shared" si="242"/>
        <v>0.91618540029828199</v>
      </c>
      <c r="AE1682" s="45">
        <f t="shared" si="243"/>
        <v>0.89572465963307901</v>
      </c>
      <c r="AF1682" s="44">
        <f t="shared" si="246"/>
        <v>216</v>
      </c>
      <c r="AG1682" s="45">
        <f t="shared" si="244"/>
        <v>0.90398815263794241</v>
      </c>
      <c r="AH1682">
        <f t="shared" si="245"/>
        <v>2.1655571334530627E-2</v>
      </c>
      <c r="AI1682" s="40">
        <f ca="1"/>
        <v>2.2338178766654337E-2</v>
      </c>
      <c r="AJ1682" s="229">
        <v>-2E-3</v>
      </c>
      <c r="AK1682" s="230">
        <v>1.9655571334530629E-2</v>
      </c>
      <c r="AL1682" s="231">
        <v>0.91245473344218175</v>
      </c>
    </row>
    <row r="1683" spans="24:38">
      <c r="X1683" s="46">
        <v>1679</v>
      </c>
      <c r="Y1683" s="1">
        <f t="shared" si="239"/>
        <v>47301</v>
      </c>
      <c r="Z1683" s="44">
        <f t="shared" si="240"/>
        <v>0</v>
      </c>
      <c r="AA1683" s="1" cm="1">
        <f t="array" ref="AA1683">IF(Z1683&gt;0,INDEX($M$40:$M$61,Z1683,1),AA1682)</f>
        <v>47084</v>
      </c>
      <c r="AB1683" s="1" cm="1">
        <f t="array" ref="AB1683">IF(Z1683&gt;0,INDEX($M$40:$M$61,Z1683+1,1),AB1682)</f>
        <v>47448</v>
      </c>
      <c r="AC1683" s="44">
        <f t="shared" si="241"/>
        <v>364</v>
      </c>
      <c r="AD1683" s="45">
        <f t="shared" si="242"/>
        <v>0.91618540029828199</v>
      </c>
      <c r="AE1683" s="45">
        <f t="shared" si="243"/>
        <v>0.89572465963307901</v>
      </c>
      <c r="AF1683" s="44">
        <f t="shared" si="246"/>
        <v>217</v>
      </c>
      <c r="AG1683" s="45">
        <f t="shared" si="244"/>
        <v>0.90393206320455144</v>
      </c>
      <c r="AH1683">
        <f t="shared" si="245"/>
        <v>2.1655977477718968E-2</v>
      </c>
      <c r="AI1683" s="40">
        <f ca="1"/>
        <v>2.2338178766654337E-2</v>
      </c>
      <c r="AJ1683" s="229">
        <v>-2E-3</v>
      </c>
      <c r="AK1683" s="230">
        <v>1.9655977477718967E-2</v>
      </c>
      <c r="AL1683" s="231">
        <v>0.91240318757836159</v>
      </c>
    </row>
    <row r="1684" spans="24:38">
      <c r="X1684" s="46">
        <v>1680</v>
      </c>
      <c r="Y1684" s="1">
        <f t="shared" si="239"/>
        <v>47302</v>
      </c>
      <c r="Z1684" s="44">
        <f t="shared" si="240"/>
        <v>0</v>
      </c>
      <c r="AA1684" s="1" cm="1">
        <f t="array" ref="AA1684">IF(Z1684&gt;0,INDEX($M$40:$M$61,Z1684,1),AA1683)</f>
        <v>47084</v>
      </c>
      <c r="AB1684" s="1" cm="1">
        <f t="array" ref="AB1684">IF(Z1684&gt;0,INDEX($M$40:$M$61,Z1684+1,1),AB1683)</f>
        <v>47448</v>
      </c>
      <c r="AC1684" s="44">
        <f t="shared" si="241"/>
        <v>364</v>
      </c>
      <c r="AD1684" s="45">
        <f t="shared" si="242"/>
        <v>0.91618540029828199</v>
      </c>
      <c r="AE1684" s="45">
        <f t="shared" si="243"/>
        <v>0.89572465963307901</v>
      </c>
      <c r="AF1684" s="44">
        <f t="shared" si="246"/>
        <v>218</v>
      </c>
      <c r="AG1684" s="45">
        <f t="shared" si="244"/>
        <v>0.90387597725132163</v>
      </c>
      <c r="AH1684">
        <f t="shared" si="245"/>
        <v>2.1656383137403531E-2</v>
      </c>
      <c r="AI1684" s="40">
        <f ca="1"/>
        <v>2.2338178766654337E-2</v>
      </c>
      <c r="AJ1684" s="229">
        <v>-2E-3</v>
      </c>
      <c r="AK1684" s="230">
        <v>1.9656383137403532E-2</v>
      </c>
      <c r="AL1684" s="231">
        <v>0.91235164462644036</v>
      </c>
    </row>
    <row r="1685" spans="24:38">
      <c r="X1685" s="46">
        <v>1681</v>
      </c>
      <c r="Y1685" s="1">
        <f t="shared" si="239"/>
        <v>47303</v>
      </c>
      <c r="Z1685" s="44">
        <f t="shared" si="240"/>
        <v>0</v>
      </c>
      <c r="AA1685" s="1" cm="1">
        <f t="array" ref="AA1685">IF(Z1685&gt;0,INDEX($M$40:$M$61,Z1685,1),AA1684)</f>
        <v>47084</v>
      </c>
      <c r="AB1685" s="1" cm="1">
        <f t="array" ref="AB1685">IF(Z1685&gt;0,INDEX($M$40:$M$61,Z1685+1,1),AB1684)</f>
        <v>47448</v>
      </c>
      <c r="AC1685" s="44">
        <f t="shared" si="241"/>
        <v>364</v>
      </c>
      <c r="AD1685" s="45">
        <f t="shared" si="242"/>
        <v>0.91618540029828199</v>
      </c>
      <c r="AE1685" s="45">
        <f t="shared" si="243"/>
        <v>0.89572465963307901</v>
      </c>
      <c r="AF1685" s="44">
        <f t="shared" si="246"/>
        <v>219</v>
      </c>
      <c r="AG1685" s="45">
        <f t="shared" si="244"/>
        <v>0.90381989477803726</v>
      </c>
      <c r="AH1685">
        <f t="shared" si="245"/>
        <v>2.1656788314447159E-2</v>
      </c>
      <c r="AI1685" s="40">
        <f ca="1"/>
        <v>2.2338178766574401E-2</v>
      </c>
      <c r="AJ1685" s="229">
        <v>-2E-3</v>
      </c>
      <c r="AK1685" s="230">
        <v>1.9656788314447157E-2</v>
      </c>
      <c r="AL1685" s="231">
        <v>0.91230010458625377</v>
      </c>
    </row>
    <row r="1686" spans="24:38">
      <c r="X1686" s="46">
        <v>1682</v>
      </c>
      <c r="Y1686" s="1">
        <f t="shared" si="239"/>
        <v>47304</v>
      </c>
      <c r="Z1686" s="44">
        <f t="shared" si="240"/>
        <v>0</v>
      </c>
      <c r="AA1686" s="1" cm="1">
        <f t="array" ref="AA1686">IF(Z1686&gt;0,INDEX($M$40:$M$61,Z1686,1),AA1685)</f>
        <v>47084</v>
      </c>
      <c r="AB1686" s="1" cm="1">
        <f t="array" ref="AB1686">IF(Z1686&gt;0,INDEX($M$40:$M$61,Z1686+1,1),AB1685)</f>
        <v>47448</v>
      </c>
      <c r="AC1686" s="44">
        <f t="shared" si="241"/>
        <v>364</v>
      </c>
      <c r="AD1686" s="45">
        <f t="shared" si="242"/>
        <v>0.91618540029828199</v>
      </c>
      <c r="AE1686" s="45">
        <f t="shared" si="243"/>
        <v>0.89572465963307901</v>
      </c>
      <c r="AF1686" s="44">
        <f t="shared" si="246"/>
        <v>220</v>
      </c>
      <c r="AG1686" s="45">
        <f t="shared" si="244"/>
        <v>0.90376381578448217</v>
      </c>
      <c r="AH1686">
        <f t="shared" si="245"/>
        <v>2.1657193009710737E-2</v>
      </c>
      <c r="AI1686" s="40">
        <f ca="1"/>
        <v>2.2338178766654337E-2</v>
      </c>
      <c r="AJ1686" s="229">
        <v>-2E-3</v>
      </c>
      <c r="AK1686" s="230">
        <v>1.9657193009710736E-2</v>
      </c>
      <c r="AL1686" s="231">
        <v>0.91224856745763716</v>
      </c>
    </row>
    <row r="1687" spans="24:38">
      <c r="X1687" s="46">
        <v>1683</v>
      </c>
      <c r="Y1687" s="1">
        <f t="shared" si="239"/>
        <v>47305</v>
      </c>
      <c r="Z1687" s="44">
        <f t="shared" si="240"/>
        <v>0</v>
      </c>
      <c r="AA1687" s="1" cm="1">
        <f t="array" ref="AA1687">IF(Z1687&gt;0,INDEX($M$40:$M$61,Z1687,1),AA1686)</f>
        <v>47084</v>
      </c>
      <c r="AB1687" s="1" cm="1">
        <f t="array" ref="AB1687">IF(Z1687&gt;0,INDEX($M$40:$M$61,Z1687+1,1),AB1686)</f>
        <v>47448</v>
      </c>
      <c r="AC1687" s="44">
        <f t="shared" si="241"/>
        <v>364</v>
      </c>
      <c r="AD1687" s="45">
        <f t="shared" si="242"/>
        <v>0.91618540029828199</v>
      </c>
      <c r="AE1687" s="45">
        <f t="shared" si="243"/>
        <v>0.89572465963307901</v>
      </c>
      <c r="AF1687" s="44">
        <f t="shared" si="246"/>
        <v>221</v>
      </c>
      <c r="AG1687" s="45">
        <f t="shared" si="244"/>
        <v>0.90370774027044065</v>
      </c>
      <c r="AH1687">
        <f t="shared" si="245"/>
        <v>2.1657597224053009E-2</v>
      </c>
      <c r="AI1687" s="40">
        <f ca="1"/>
        <v>2.2338178766654337E-2</v>
      </c>
      <c r="AJ1687" s="229">
        <v>-2E-3</v>
      </c>
      <c r="AK1687" s="230">
        <v>1.9657597224053011E-2</v>
      </c>
      <c r="AL1687" s="231">
        <v>0.91219703324042611</v>
      </c>
    </row>
    <row r="1688" spans="24:38">
      <c r="X1688" s="46">
        <v>1684</v>
      </c>
      <c r="Y1688" s="1">
        <f t="shared" si="239"/>
        <v>47306</v>
      </c>
      <c r="Z1688" s="44">
        <f t="shared" si="240"/>
        <v>0</v>
      </c>
      <c r="AA1688" s="1" cm="1">
        <f t="array" ref="AA1688">IF(Z1688&gt;0,INDEX($M$40:$M$61,Z1688,1),AA1687)</f>
        <v>47084</v>
      </c>
      <c r="AB1688" s="1" cm="1">
        <f t="array" ref="AB1688">IF(Z1688&gt;0,INDEX($M$40:$M$61,Z1688+1,1),AB1687)</f>
        <v>47448</v>
      </c>
      <c r="AC1688" s="44">
        <f t="shared" si="241"/>
        <v>364</v>
      </c>
      <c r="AD1688" s="45">
        <f t="shared" si="242"/>
        <v>0.91618540029828199</v>
      </c>
      <c r="AE1688" s="45">
        <f t="shared" si="243"/>
        <v>0.89572465963307901</v>
      </c>
      <c r="AF1688" s="44">
        <f t="shared" si="246"/>
        <v>222</v>
      </c>
      <c r="AG1688" s="45">
        <f t="shared" si="244"/>
        <v>0.90365166823569676</v>
      </c>
      <c r="AH1688">
        <f t="shared" si="245"/>
        <v>2.1658000958330734E-2</v>
      </c>
      <c r="AI1688" s="40">
        <f ca="1"/>
        <v>2.2338178766654337E-2</v>
      </c>
      <c r="AJ1688" s="229">
        <v>-2E-3</v>
      </c>
      <c r="AK1688" s="230">
        <v>1.9658000958330736E-2</v>
      </c>
      <c r="AL1688" s="231">
        <v>0.91214550193445643</v>
      </c>
    </row>
    <row r="1689" spans="24:38">
      <c r="X1689" s="46">
        <v>1685</v>
      </c>
      <c r="Y1689" s="1">
        <f t="shared" si="239"/>
        <v>47307</v>
      </c>
      <c r="Z1689" s="44">
        <f t="shared" si="240"/>
        <v>0</v>
      </c>
      <c r="AA1689" s="1" cm="1">
        <f t="array" ref="AA1689">IF(Z1689&gt;0,INDEX($M$40:$M$61,Z1689,1),AA1688)</f>
        <v>47084</v>
      </c>
      <c r="AB1689" s="1" cm="1">
        <f t="array" ref="AB1689">IF(Z1689&gt;0,INDEX($M$40:$M$61,Z1689+1,1),AB1688)</f>
        <v>47448</v>
      </c>
      <c r="AC1689" s="44">
        <f t="shared" si="241"/>
        <v>364</v>
      </c>
      <c r="AD1689" s="45">
        <f t="shared" si="242"/>
        <v>0.91618540029828199</v>
      </c>
      <c r="AE1689" s="45">
        <f t="shared" si="243"/>
        <v>0.89572465963307901</v>
      </c>
      <c r="AF1689" s="44">
        <f t="shared" si="246"/>
        <v>223</v>
      </c>
      <c r="AG1689" s="45">
        <f t="shared" si="244"/>
        <v>0.90359559968003444</v>
      </c>
      <c r="AH1689">
        <f t="shared" si="245"/>
        <v>2.1658404213398669E-2</v>
      </c>
      <c r="AI1689" s="40">
        <f ca="1"/>
        <v>2.2338178766654337E-2</v>
      </c>
      <c r="AJ1689" s="229">
        <v>-2E-3</v>
      </c>
      <c r="AK1689" s="230">
        <v>1.9658404213398671E-2</v>
      </c>
      <c r="AL1689" s="231">
        <v>0.91209397353956312</v>
      </c>
    </row>
    <row r="1690" spans="24:38">
      <c r="X1690" s="46">
        <v>1686</v>
      </c>
      <c r="Y1690" s="1">
        <f t="shared" si="239"/>
        <v>47308</v>
      </c>
      <c r="Z1690" s="44">
        <f t="shared" si="240"/>
        <v>0</v>
      </c>
      <c r="AA1690" s="1" cm="1">
        <f t="array" ref="AA1690">IF(Z1690&gt;0,INDEX($M$40:$M$61,Z1690,1),AA1689)</f>
        <v>47084</v>
      </c>
      <c r="AB1690" s="1" cm="1">
        <f t="array" ref="AB1690">IF(Z1690&gt;0,INDEX($M$40:$M$61,Z1690+1,1),AB1689)</f>
        <v>47448</v>
      </c>
      <c r="AC1690" s="44">
        <f t="shared" si="241"/>
        <v>364</v>
      </c>
      <c r="AD1690" s="45">
        <f t="shared" si="242"/>
        <v>0.91618540029828199</v>
      </c>
      <c r="AE1690" s="45">
        <f t="shared" si="243"/>
        <v>0.89572465963307901</v>
      </c>
      <c r="AF1690" s="44">
        <f t="shared" si="246"/>
        <v>224</v>
      </c>
      <c r="AG1690" s="45">
        <f t="shared" si="244"/>
        <v>0.90353953460323821</v>
      </c>
      <c r="AH1690">
        <f t="shared" si="245"/>
        <v>2.165880699010941E-2</v>
      </c>
      <c r="AI1690" s="40">
        <f ca="1"/>
        <v>2.2338178766574401E-2</v>
      </c>
      <c r="AJ1690" s="229">
        <v>-2E-3</v>
      </c>
      <c r="AK1690" s="230">
        <v>1.9658806990109412E-2</v>
      </c>
      <c r="AL1690" s="231">
        <v>0.91204244805558221</v>
      </c>
    </row>
    <row r="1691" spans="24:38">
      <c r="X1691" s="46">
        <v>1687</v>
      </c>
      <c r="Y1691" s="1">
        <f t="shared" si="239"/>
        <v>47309</v>
      </c>
      <c r="Z1691" s="44">
        <f t="shared" si="240"/>
        <v>0</v>
      </c>
      <c r="AA1691" s="1" cm="1">
        <f t="array" ref="AA1691">IF(Z1691&gt;0,INDEX($M$40:$M$61,Z1691,1),AA1690)</f>
        <v>47084</v>
      </c>
      <c r="AB1691" s="1" cm="1">
        <f t="array" ref="AB1691">IF(Z1691&gt;0,INDEX($M$40:$M$61,Z1691+1,1),AB1690)</f>
        <v>47448</v>
      </c>
      <c r="AC1691" s="44">
        <f t="shared" si="241"/>
        <v>364</v>
      </c>
      <c r="AD1691" s="45">
        <f t="shared" si="242"/>
        <v>0.91618540029828199</v>
      </c>
      <c r="AE1691" s="45">
        <f t="shared" si="243"/>
        <v>0.89572465963307901</v>
      </c>
      <c r="AF1691" s="44">
        <f t="shared" si="246"/>
        <v>225</v>
      </c>
      <c r="AG1691" s="45">
        <f t="shared" si="244"/>
        <v>0.9034834730050918</v>
      </c>
      <c r="AH1691">
        <f t="shared" si="245"/>
        <v>2.1659209289313721E-2</v>
      </c>
      <c r="AI1691" s="40">
        <f ca="1"/>
        <v>2.2338178766654337E-2</v>
      </c>
      <c r="AJ1691" s="229">
        <v>-2E-3</v>
      </c>
      <c r="AK1691" s="230">
        <v>1.9659209289313723E-2</v>
      </c>
      <c r="AL1691" s="231">
        <v>0.91199092548234895</v>
      </c>
    </row>
    <row r="1692" spans="24:38">
      <c r="X1692" s="46">
        <v>1688</v>
      </c>
      <c r="Y1692" s="1">
        <f t="shared" si="239"/>
        <v>47310</v>
      </c>
      <c r="Z1692" s="44">
        <f t="shared" si="240"/>
        <v>0</v>
      </c>
      <c r="AA1692" s="1" cm="1">
        <f t="array" ref="AA1692">IF(Z1692&gt;0,INDEX($M$40:$M$61,Z1692,1),AA1691)</f>
        <v>47084</v>
      </c>
      <c r="AB1692" s="1" cm="1">
        <f t="array" ref="AB1692">IF(Z1692&gt;0,INDEX($M$40:$M$61,Z1692+1,1),AB1691)</f>
        <v>47448</v>
      </c>
      <c r="AC1692" s="44">
        <f t="shared" si="241"/>
        <v>364</v>
      </c>
      <c r="AD1692" s="45">
        <f t="shared" si="242"/>
        <v>0.91618540029828199</v>
      </c>
      <c r="AE1692" s="45">
        <f t="shared" si="243"/>
        <v>0.89572465963307901</v>
      </c>
      <c r="AF1692" s="44">
        <f t="shared" si="246"/>
        <v>226</v>
      </c>
      <c r="AG1692" s="45">
        <f t="shared" si="244"/>
        <v>0.90342741488537959</v>
      </c>
      <c r="AH1692">
        <f t="shared" si="245"/>
        <v>2.16596111118602E-2</v>
      </c>
      <c r="AI1692" s="40">
        <f ca="1"/>
        <v>2.2338178766654337E-2</v>
      </c>
      <c r="AJ1692" s="229">
        <v>-2E-3</v>
      </c>
      <c r="AK1692" s="230">
        <v>1.9659611111860202E-2</v>
      </c>
      <c r="AL1692" s="231">
        <v>0.91193940581969912</v>
      </c>
    </row>
    <row r="1693" spans="24:38">
      <c r="X1693" s="46">
        <v>1689</v>
      </c>
      <c r="Y1693" s="1">
        <f t="shared" si="239"/>
        <v>47311</v>
      </c>
      <c r="Z1693" s="44">
        <f t="shared" si="240"/>
        <v>0</v>
      </c>
      <c r="AA1693" s="1" cm="1">
        <f t="array" ref="AA1693">IF(Z1693&gt;0,INDEX($M$40:$M$61,Z1693,1),AA1692)</f>
        <v>47084</v>
      </c>
      <c r="AB1693" s="1" cm="1">
        <f t="array" ref="AB1693">IF(Z1693&gt;0,INDEX($M$40:$M$61,Z1693+1,1),AB1692)</f>
        <v>47448</v>
      </c>
      <c r="AC1693" s="44">
        <f t="shared" si="241"/>
        <v>364</v>
      </c>
      <c r="AD1693" s="45">
        <f t="shared" si="242"/>
        <v>0.91618540029828199</v>
      </c>
      <c r="AE1693" s="45">
        <f t="shared" si="243"/>
        <v>0.89572465963307901</v>
      </c>
      <c r="AF1693" s="44">
        <f t="shared" si="246"/>
        <v>227</v>
      </c>
      <c r="AG1693" s="45">
        <f t="shared" si="244"/>
        <v>0.90337136024388576</v>
      </c>
      <c r="AH1693">
        <f t="shared" si="245"/>
        <v>2.1660012458595484E-2</v>
      </c>
      <c r="AI1693" s="40">
        <f ca="1"/>
        <v>2.2338178766654337E-2</v>
      </c>
      <c r="AJ1693" s="229">
        <v>-2E-3</v>
      </c>
      <c r="AK1693" s="230">
        <v>1.9660012458595486E-2</v>
      </c>
      <c r="AL1693" s="231">
        <v>0.9118878890674682</v>
      </c>
    </row>
    <row r="1694" spans="24:38">
      <c r="X1694" s="46">
        <v>1690</v>
      </c>
      <c r="Y1694" s="1">
        <f t="shared" si="239"/>
        <v>47312</v>
      </c>
      <c r="Z1694" s="44">
        <f t="shared" si="240"/>
        <v>0</v>
      </c>
      <c r="AA1694" s="1" cm="1">
        <f t="array" ref="AA1694">IF(Z1694&gt;0,INDEX($M$40:$M$61,Z1694,1),AA1693)</f>
        <v>47084</v>
      </c>
      <c r="AB1694" s="1" cm="1">
        <f t="array" ref="AB1694">IF(Z1694&gt;0,INDEX($M$40:$M$61,Z1694+1,1),AB1693)</f>
        <v>47448</v>
      </c>
      <c r="AC1694" s="44">
        <f t="shared" si="241"/>
        <v>364</v>
      </c>
      <c r="AD1694" s="45">
        <f t="shared" si="242"/>
        <v>0.91618540029828199</v>
      </c>
      <c r="AE1694" s="45">
        <f t="shared" si="243"/>
        <v>0.89572465963307901</v>
      </c>
      <c r="AF1694" s="44">
        <f t="shared" si="246"/>
        <v>228</v>
      </c>
      <c r="AG1694" s="45">
        <f t="shared" si="244"/>
        <v>0.90331530908039437</v>
      </c>
      <c r="AH1694">
        <f t="shared" si="245"/>
        <v>2.1660413330364236E-2</v>
      </c>
      <c r="AI1694" s="40">
        <f ca="1"/>
        <v>2.2338178766654337E-2</v>
      </c>
      <c r="AJ1694" s="229">
        <v>-2E-3</v>
      </c>
      <c r="AK1694" s="230">
        <v>1.9660413330364238E-2</v>
      </c>
      <c r="AL1694" s="231">
        <v>0.91183637522549166</v>
      </c>
    </row>
    <row r="1695" spans="24:38">
      <c r="X1695" s="46">
        <v>1691</v>
      </c>
      <c r="Y1695" s="1">
        <f t="shared" si="239"/>
        <v>47313</v>
      </c>
      <c r="Z1695" s="44">
        <f t="shared" si="240"/>
        <v>0</v>
      </c>
      <c r="AA1695" s="1" cm="1">
        <f t="array" ref="AA1695">IF(Z1695&gt;0,INDEX($M$40:$M$61,Z1695,1),AA1694)</f>
        <v>47084</v>
      </c>
      <c r="AB1695" s="1" cm="1">
        <f t="array" ref="AB1695">IF(Z1695&gt;0,INDEX($M$40:$M$61,Z1695+1,1),AB1694)</f>
        <v>47448</v>
      </c>
      <c r="AC1695" s="44">
        <f t="shared" si="241"/>
        <v>364</v>
      </c>
      <c r="AD1695" s="45">
        <f t="shared" si="242"/>
        <v>0.91618540029828199</v>
      </c>
      <c r="AE1695" s="45">
        <f t="shared" si="243"/>
        <v>0.89572465963307901</v>
      </c>
      <c r="AF1695" s="44">
        <f t="shared" si="246"/>
        <v>229</v>
      </c>
      <c r="AG1695" s="45">
        <f t="shared" si="244"/>
        <v>0.90325926139468982</v>
      </c>
      <c r="AH1695">
        <f t="shared" si="245"/>
        <v>2.166081372800905E-2</v>
      </c>
      <c r="AI1695" s="40">
        <f ca="1"/>
        <v>2.2338178766654337E-2</v>
      </c>
      <c r="AJ1695" s="229">
        <v>-2E-3</v>
      </c>
      <c r="AK1695" s="230">
        <v>1.9660813728009048E-2</v>
      </c>
      <c r="AL1695" s="231">
        <v>0.91178486429360539</v>
      </c>
    </row>
    <row r="1696" spans="24:38">
      <c r="X1696" s="46">
        <v>1692</v>
      </c>
      <c r="Y1696" s="1">
        <f t="shared" si="239"/>
        <v>47314</v>
      </c>
      <c r="Z1696" s="44">
        <f t="shared" si="240"/>
        <v>0</v>
      </c>
      <c r="AA1696" s="1" cm="1">
        <f t="array" ref="AA1696">IF(Z1696&gt;0,INDEX($M$40:$M$61,Z1696,1),AA1695)</f>
        <v>47084</v>
      </c>
      <c r="AB1696" s="1" cm="1">
        <f t="array" ref="AB1696">IF(Z1696&gt;0,INDEX($M$40:$M$61,Z1696+1,1),AB1695)</f>
        <v>47448</v>
      </c>
      <c r="AC1696" s="44">
        <f t="shared" si="241"/>
        <v>364</v>
      </c>
      <c r="AD1696" s="45">
        <f t="shared" si="242"/>
        <v>0.91618540029828199</v>
      </c>
      <c r="AE1696" s="45">
        <f t="shared" si="243"/>
        <v>0.89572465963307901</v>
      </c>
      <c r="AF1696" s="44">
        <f t="shared" si="246"/>
        <v>230</v>
      </c>
      <c r="AG1696" s="45">
        <f t="shared" si="244"/>
        <v>0.90320321718655616</v>
      </c>
      <c r="AH1696">
        <f t="shared" si="245"/>
        <v>2.1661213652370608E-2</v>
      </c>
      <c r="AI1696" s="40">
        <f ca="1"/>
        <v>2.2338178766654337E-2</v>
      </c>
      <c r="AJ1696" s="229">
        <v>-2E-3</v>
      </c>
      <c r="AK1696" s="230">
        <v>1.9661213652370606E-2</v>
      </c>
      <c r="AL1696" s="231">
        <v>0.91173335627164476</v>
      </c>
    </row>
    <row r="1697" spans="24:38">
      <c r="X1697" s="46">
        <v>1693</v>
      </c>
      <c r="Y1697" s="1">
        <f t="shared" si="239"/>
        <v>47315</v>
      </c>
      <c r="Z1697" s="44">
        <f t="shared" si="240"/>
        <v>0</v>
      </c>
      <c r="AA1697" s="1" cm="1">
        <f t="array" ref="AA1697">IF(Z1697&gt;0,INDEX($M$40:$M$61,Z1697,1),AA1696)</f>
        <v>47084</v>
      </c>
      <c r="AB1697" s="1" cm="1">
        <f t="array" ref="AB1697">IF(Z1697&gt;0,INDEX($M$40:$M$61,Z1697+1,1),AB1696)</f>
        <v>47448</v>
      </c>
      <c r="AC1697" s="44">
        <f t="shared" si="241"/>
        <v>364</v>
      </c>
      <c r="AD1697" s="45">
        <f t="shared" si="242"/>
        <v>0.91618540029828199</v>
      </c>
      <c r="AE1697" s="45">
        <f t="shared" si="243"/>
        <v>0.89572465963307901</v>
      </c>
      <c r="AF1697" s="44">
        <f t="shared" si="246"/>
        <v>231</v>
      </c>
      <c r="AG1697" s="45">
        <f t="shared" si="244"/>
        <v>0.90314717645577769</v>
      </c>
      <c r="AH1697">
        <f t="shared" si="245"/>
        <v>2.1661613104287551E-2</v>
      </c>
      <c r="AI1697" s="40">
        <f ca="1"/>
        <v>2.2338178766654337E-2</v>
      </c>
      <c r="AJ1697" s="229">
        <v>-2E-3</v>
      </c>
      <c r="AK1697" s="230">
        <v>1.9661613104287552E-2</v>
      </c>
      <c r="AL1697" s="231">
        <v>0.91168185115944544</v>
      </c>
    </row>
    <row r="1698" spans="24:38">
      <c r="X1698" s="46">
        <v>1694</v>
      </c>
      <c r="Y1698" s="1">
        <f t="shared" si="239"/>
        <v>47316</v>
      </c>
      <c r="Z1698" s="44">
        <f t="shared" si="240"/>
        <v>0</v>
      </c>
      <c r="AA1698" s="1" cm="1">
        <f t="array" ref="AA1698">IF(Z1698&gt;0,INDEX($M$40:$M$61,Z1698,1),AA1697)</f>
        <v>47084</v>
      </c>
      <c r="AB1698" s="1" cm="1">
        <f t="array" ref="AB1698">IF(Z1698&gt;0,INDEX($M$40:$M$61,Z1698+1,1),AB1697)</f>
        <v>47448</v>
      </c>
      <c r="AC1698" s="44">
        <f t="shared" si="241"/>
        <v>364</v>
      </c>
      <c r="AD1698" s="45">
        <f t="shared" si="242"/>
        <v>0.91618540029828199</v>
      </c>
      <c r="AE1698" s="45">
        <f t="shared" si="243"/>
        <v>0.89572465963307901</v>
      </c>
      <c r="AF1698" s="44">
        <f t="shared" si="246"/>
        <v>232</v>
      </c>
      <c r="AG1698" s="45">
        <f t="shared" si="244"/>
        <v>0.90309113920213868</v>
      </c>
      <c r="AH1698">
        <f t="shared" si="245"/>
        <v>2.1662012084596553E-2</v>
      </c>
      <c r="AI1698" s="40">
        <f ca="1"/>
        <v>2.2338178766574401E-2</v>
      </c>
      <c r="AJ1698" s="229">
        <v>-2E-3</v>
      </c>
      <c r="AK1698" s="230">
        <v>1.9662012084596552E-2</v>
      </c>
      <c r="AL1698" s="231">
        <v>0.91163034895684314</v>
      </c>
    </row>
    <row r="1699" spans="24:38">
      <c r="X1699" s="46">
        <v>1695</v>
      </c>
      <c r="Y1699" s="1">
        <f t="shared" si="239"/>
        <v>47317</v>
      </c>
      <c r="Z1699" s="44">
        <f t="shared" si="240"/>
        <v>0</v>
      </c>
      <c r="AA1699" s="1" cm="1">
        <f t="array" ref="AA1699">IF(Z1699&gt;0,INDEX($M$40:$M$61,Z1699,1),AA1698)</f>
        <v>47084</v>
      </c>
      <c r="AB1699" s="1" cm="1">
        <f t="array" ref="AB1699">IF(Z1699&gt;0,INDEX($M$40:$M$61,Z1699+1,1),AB1698)</f>
        <v>47448</v>
      </c>
      <c r="AC1699" s="44">
        <f t="shared" si="241"/>
        <v>364</v>
      </c>
      <c r="AD1699" s="45">
        <f t="shared" si="242"/>
        <v>0.91618540029828199</v>
      </c>
      <c r="AE1699" s="45">
        <f t="shared" si="243"/>
        <v>0.89572465963307901</v>
      </c>
      <c r="AF1699" s="44">
        <f t="shared" si="246"/>
        <v>233</v>
      </c>
      <c r="AG1699" s="45">
        <f t="shared" si="244"/>
        <v>0.9030351054254232</v>
      </c>
      <c r="AH1699">
        <f t="shared" si="245"/>
        <v>2.1662410594132365E-2</v>
      </c>
      <c r="AI1699" s="40">
        <f ca="1"/>
        <v>2.2338178766654337E-2</v>
      </c>
      <c r="AJ1699" s="229">
        <v>-2E-3</v>
      </c>
      <c r="AK1699" s="230">
        <v>1.9662410594132367E-2</v>
      </c>
      <c r="AL1699" s="231">
        <v>0.9115788496636732</v>
      </c>
    </row>
    <row r="1700" spans="24:38">
      <c r="X1700" s="46">
        <v>1696</v>
      </c>
      <c r="Y1700" s="1">
        <f t="shared" si="239"/>
        <v>47318</v>
      </c>
      <c r="Z1700" s="44">
        <f t="shared" si="240"/>
        <v>0</v>
      </c>
      <c r="AA1700" s="1" cm="1">
        <f t="array" ref="AA1700">IF(Z1700&gt;0,INDEX($M$40:$M$61,Z1700,1),AA1699)</f>
        <v>47084</v>
      </c>
      <c r="AB1700" s="1" cm="1">
        <f t="array" ref="AB1700">IF(Z1700&gt;0,INDEX($M$40:$M$61,Z1700+1,1),AB1699)</f>
        <v>47448</v>
      </c>
      <c r="AC1700" s="44">
        <f t="shared" si="241"/>
        <v>364</v>
      </c>
      <c r="AD1700" s="45">
        <f t="shared" si="242"/>
        <v>0.91618540029828199</v>
      </c>
      <c r="AE1700" s="45">
        <f t="shared" si="243"/>
        <v>0.89572465963307901</v>
      </c>
      <c r="AF1700" s="44">
        <f t="shared" si="246"/>
        <v>234</v>
      </c>
      <c r="AG1700" s="45">
        <f t="shared" si="244"/>
        <v>0.90297907512541575</v>
      </c>
      <c r="AH1700">
        <f t="shared" si="245"/>
        <v>2.1662808633727663E-2</v>
      </c>
      <c r="AI1700" s="40">
        <f ca="1"/>
        <v>2.2338178766654337E-2</v>
      </c>
      <c r="AJ1700" s="229">
        <v>-2E-3</v>
      </c>
      <c r="AK1700" s="230">
        <v>1.9662808633727664E-2</v>
      </c>
      <c r="AL1700" s="231">
        <v>0.91152735327977152</v>
      </c>
    </row>
    <row r="1701" spans="24:38">
      <c r="X1701" s="46">
        <v>1697</v>
      </c>
      <c r="Y1701" s="1">
        <f t="shared" si="239"/>
        <v>47319</v>
      </c>
      <c r="Z1701" s="44">
        <f t="shared" si="240"/>
        <v>0</v>
      </c>
      <c r="AA1701" s="1" cm="1">
        <f t="array" ref="AA1701">IF(Z1701&gt;0,INDEX($M$40:$M$61,Z1701,1),AA1700)</f>
        <v>47084</v>
      </c>
      <c r="AB1701" s="1" cm="1">
        <f t="array" ref="AB1701">IF(Z1701&gt;0,INDEX($M$40:$M$61,Z1701+1,1),AB1700)</f>
        <v>47448</v>
      </c>
      <c r="AC1701" s="44">
        <f t="shared" si="241"/>
        <v>364</v>
      </c>
      <c r="AD1701" s="45">
        <f t="shared" si="242"/>
        <v>0.91618540029828199</v>
      </c>
      <c r="AE1701" s="45">
        <f t="shared" si="243"/>
        <v>0.89572465963307901</v>
      </c>
      <c r="AF1701" s="44">
        <f t="shared" si="246"/>
        <v>235</v>
      </c>
      <c r="AG1701" s="45">
        <f t="shared" si="244"/>
        <v>0.90292304830190051</v>
      </c>
      <c r="AH1701">
        <f t="shared" si="245"/>
        <v>2.1663206204213251E-2</v>
      </c>
      <c r="AI1701" s="40">
        <f ca="1"/>
        <v>2.2338178766654337E-2</v>
      </c>
      <c r="AJ1701" s="229">
        <v>-2E-3</v>
      </c>
      <c r="AK1701" s="230">
        <v>1.9663206204213253E-2</v>
      </c>
      <c r="AL1701" s="231">
        <v>0.91147585980497381</v>
      </c>
    </row>
    <row r="1702" spans="24:38">
      <c r="X1702" s="46">
        <v>1698</v>
      </c>
      <c r="Y1702" s="1">
        <f t="shared" si="239"/>
        <v>47320</v>
      </c>
      <c r="Z1702" s="44">
        <f t="shared" si="240"/>
        <v>0</v>
      </c>
      <c r="AA1702" s="1" cm="1">
        <f t="array" ref="AA1702">IF(Z1702&gt;0,INDEX($M$40:$M$61,Z1702,1),AA1701)</f>
        <v>47084</v>
      </c>
      <c r="AB1702" s="1" cm="1">
        <f t="array" ref="AB1702">IF(Z1702&gt;0,INDEX($M$40:$M$61,Z1702+1,1),AB1701)</f>
        <v>47448</v>
      </c>
      <c r="AC1702" s="44">
        <f t="shared" si="241"/>
        <v>364</v>
      </c>
      <c r="AD1702" s="45">
        <f t="shared" si="242"/>
        <v>0.91618540029828199</v>
      </c>
      <c r="AE1702" s="45">
        <f t="shared" si="243"/>
        <v>0.89572465963307901</v>
      </c>
      <c r="AF1702" s="44">
        <f t="shared" si="246"/>
        <v>236</v>
      </c>
      <c r="AG1702" s="45">
        <f t="shared" si="244"/>
        <v>0.90286702495466176</v>
      </c>
      <c r="AH1702">
        <f t="shared" si="245"/>
        <v>2.166360330641794E-2</v>
      </c>
      <c r="AI1702" s="40">
        <f ca="1"/>
        <v>2.2338178766654337E-2</v>
      </c>
      <c r="AJ1702" s="229">
        <v>-2E-3</v>
      </c>
      <c r="AK1702" s="230">
        <v>1.9663603306417941E-2</v>
      </c>
      <c r="AL1702" s="231">
        <v>0.91142436923911552</v>
      </c>
    </row>
    <row r="1703" spans="24:38">
      <c r="X1703" s="46">
        <v>1699</v>
      </c>
      <c r="Y1703" s="1">
        <f t="shared" si="239"/>
        <v>47321</v>
      </c>
      <c r="Z1703" s="44">
        <f t="shared" si="240"/>
        <v>0</v>
      </c>
      <c r="AA1703" s="1" cm="1">
        <f t="array" ref="AA1703">IF(Z1703&gt;0,INDEX($M$40:$M$61,Z1703,1),AA1702)</f>
        <v>47084</v>
      </c>
      <c r="AB1703" s="1" cm="1">
        <f t="array" ref="AB1703">IF(Z1703&gt;0,INDEX($M$40:$M$61,Z1703+1,1),AB1702)</f>
        <v>47448</v>
      </c>
      <c r="AC1703" s="44">
        <f t="shared" si="241"/>
        <v>364</v>
      </c>
      <c r="AD1703" s="45">
        <f t="shared" si="242"/>
        <v>0.91618540029828199</v>
      </c>
      <c r="AE1703" s="45">
        <f t="shared" si="243"/>
        <v>0.89572465963307901</v>
      </c>
      <c r="AF1703" s="44">
        <f t="shared" si="246"/>
        <v>237</v>
      </c>
      <c r="AG1703" s="45">
        <f t="shared" si="244"/>
        <v>0.90281100508348389</v>
      </c>
      <c r="AH1703">
        <f t="shared" si="245"/>
        <v>2.166399994116858E-2</v>
      </c>
      <c r="AI1703" s="40">
        <f ca="1"/>
        <v>2.2338178766654337E-2</v>
      </c>
      <c r="AJ1703" s="229">
        <v>-2E-3</v>
      </c>
      <c r="AK1703" s="230">
        <v>1.9663999941168582E-2</v>
      </c>
      <c r="AL1703" s="231">
        <v>0.91137288158203256</v>
      </c>
    </row>
    <row r="1704" spans="24:38">
      <c r="X1704" s="46">
        <v>1700</v>
      </c>
      <c r="Y1704" s="1">
        <f t="shared" si="239"/>
        <v>47322</v>
      </c>
      <c r="Z1704" s="44">
        <f t="shared" si="240"/>
        <v>0</v>
      </c>
      <c r="AA1704" s="1" cm="1">
        <f t="array" ref="AA1704">IF(Z1704&gt;0,INDEX($M$40:$M$61,Z1704,1),AA1703)</f>
        <v>47084</v>
      </c>
      <c r="AB1704" s="1" cm="1">
        <f t="array" ref="AB1704">IF(Z1704&gt;0,INDEX($M$40:$M$61,Z1704+1,1),AB1703)</f>
        <v>47448</v>
      </c>
      <c r="AC1704" s="44">
        <f t="shared" si="241"/>
        <v>364</v>
      </c>
      <c r="AD1704" s="45">
        <f t="shared" si="242"/>
        <v>0.91618540029828199</v>
      </c>
      <c r="AE1704" s="45">
        <f t="shared" si="243"/>
        <v>0.89572465963307901</v>
      </c>
      <c r="AF1704" s="44">
        <f t="shared" si="246"/>
        <v>238</v>
      </c>
      <c r="AG1704" s="45">
        <f t="shared" si="244"/>
        <v>0.90275498868815118</v>
      </c>
      <c r="AH1704">
        <f t="shared" si="245"/>
        <v>2.1664396109290093E-2</v>
      </c>
      <c r="AI1704" s="40">
        <f ca="1"/>
        <v>2.2338178766654337E-2</v>
      </c>
      <c r="AJ1704" s="229">
        <v>-2E-3</v>
      </c>
      <c r="AK1704" s="230">
        <v>1.9664396109290092E-2</v>
      </c>
      <c r="AL1704" s="231">
        <v>0.9113213968335605</v>
      </c>
    </row>
    <row r="1705" spans="24:38">
      <c r="X1705" s="46">
        <v>1701</v>
      </c>
      <c r="Y1705" s="1">
        <f t="shared" si="239"/>
        <v>47323</v>
      </c>
      <c r="Z1705" s="44">
        <f t="shared" si="240"/>
        <v>0</v>
      </c>
      <c r="AA1705" s="1" cm="1">
        <f t="array" ref="AA1705">IF(Z1705&gt;0,INDEX($M$40:$M$61,Z1705,1),AA1704)</f>
        <v>47084</v>
      </c>
      <c r="AB1705" s="1" cm="1">
        <f t="array" ref="AB1705">IF(Z1705&gt;0,INDEX($M$40:$M$61,Z1705+1,1),AB1704)</f>
        <v>47448</v>
      </c>
      <c r="AC1705" s="44">
        <f t="shared" si="241"/>
        <v>364</v>
      </c>
      <c r="AD1705" s="45">
        <f t="shared" si="242"/>
        <v>0.91618540029828199</v>
      </c>
      <c r="AE1705" s="45">
        <f t="shared" si="243"/>
        <v>0.89572465963307901</v>
      </c>
      <c r="AF1705" s="44">
        <f t="shared" si="246"/>
        <v>239</v>
      </c>
      <c r="AG1705" s="45">
        <f t="shared" si="244"/>
        <v>0.90269897576844793</v>
      </c>
      <c r="AH1705">
        <f t="shared" si="245"/>
        <v>2.1664791811605476E-2</v>
      </c>
      <c r="AI1705" s="40">
        <f ca="1"/>
        <v>2.2338178766654337E-2</v>
      </c>
      <c r="AJ1705" s="229">
        <v>-2E-3</v>
      </c>
      <c r="AK1705" s="230">
        <v>1.9664791811605478E-2</v>
      </c>
      <c r="AL1705" s="231">
        <v>0.91126991499353494</v>
      </c>
    </row>
    <row r="1706" spans="24:38">
      <c r="X1706" s="46">
        <v>1702</v>
      </c>
      <c r="Y1706" s="1">
        <f t="shared" si="239"/>
        <v>47324</v>
      </c>
      <c r="Z1706" s="44">
        <f t="shared" si="240"/>
        <v>0</v>
      </c>
      <c r="AA1706" s="1" cm="1">
        <f t="array" ref="AA1706">IF(Z1706&gt;0,INDEX($M$40:$M$61,Z1706,1),AA1705)</f>
        <v>47084</v>
      </c>
      <c r="AB1706" s="1" cm="1">
        <f t="array" ref="AB1706">IF(Z1706&gt;0,INDEX($M$40:$M$61,Z1706+1,1),AB1705)</f>
        <v>47448</v>
      </c>
      <c r="AC1706" s="44">
        <f t="shared" si="241"/>
        <v>364</v>
      </c>
      <c r="AD1706" s="45">
        <f t="shared" si="242"/>
        <v>0.91618540029828199</v>
      </c>
      <c r="AE1706" s="45">
        <f t="shared" si="243"/>
        <v>0.89572465963307901</v>
      </c>
      <c r="AF1706" s="44">
        <f t="shared" si="246"/>
        <v>240</v>
      </c>
      <c r="AG1706" s="45">
        <f t="shared" si="244"/>
        <v>0.90264296632415852</v>
      </c>
      <c r="AH1706">
        <f t="shared" si="245"/>
        <v>2.1665187048935764E-2</v>
      </c>
      <c r="AI1706" s="40">
        <f ca="1"/>
        <v>2.2338178766654337E-2</v>
      </c>
      <c r="AJ1706" s="229">
        <v>-2E-3</v>
      </c>
      <c r="AK1706" s="230">
        <v>1.9665187048935766E-2</v>
      </c>
      <c r="AL1706" s="231">
        <v>0.91121843606179154</v>
      </c>
    </row>
    <row r="1707" spans="24:38">
      <c r="X1707" s="46">
        <v>1703</v>
      </c>
      <c r="Y1707" s="1">
        <f t="shared" si="239"/>
        <v>47325</v>
      </c>
      <c r="Z1707" s="44">
        <f t="shared" si="240"/>
        <v>0</v>
      </c>
      <c r="AA1707" s="1" cm="1">
        <f t="array" ref="AA1707">IF(Z1707&gt;0,INDEX($M$40:$M$61,Z1707,1),AA1706)</f>
        <v>47084</v>
      </c>
      <c r="AB1707" s="1" cm="1">
        <f t="array" ref="AB1707">IF(Z1707&gt;0,INDEX($M$40:$M$61,Z1707+1,1),AB1706)</f>
        <v>47448</v>
      </c>
      <c r="AC1707" s="44">
        <f t="shared" si="241"/>
        <v>364</v>
      </c>
      <c r="AD1707" s="45">
        <f t="shared" si="242"/>
        <v>0.91618540029828199</v>
      </c>
      <c r="AE1707" s="45">
        <f t="shared" si="243"/>
        <v>0.89572465963307901</v>
      </c>
      <c r="AF1707" s="44">
        <f t="shared" si="246"/>
        <v>241</v>
      </c>
      <c r="AG1707" s="45">
        <f t="shared" si="244"/>
        <v>0.90258696035506725</v>
      </c>
      <c r="AH1707">
        <f t="shared" si="245"/>
        <v>2.1665581822100086E-2</v>
      </c>
      <c r="AI1707" s="40">
        <f ca="1"/>
        <v>2.2338178766654337E-2</v>
      </c>
      <c r="AJ1707" s="229">
        <v>-2E-3</v>
      </c>
      <c r="AK1707" s="230">
        <v>1.9665581822100084E-2</v>
      </c>
      <c r="AL1707" s="231">
        <v>0.91116696003816622</v>
      </c>
    </row>
    <row r="1708" spans="24:38">
      <c r="X1708" s="46">
        <v>1704</v>
      </c>
      <c r="Y1708" s="1">
        <f t="shared" si="239"/>
        <v>47326</v>
      </c>
      <c r="Z1708" s="44">
        <f t="shared" si="240"/>
        <v>0</v>
      </c>
      <c r="AA1708" s="1" cm="1">
        <f t="array" ref="AA1708">IF(Z1708&gt;0,INDEX($M$40:$M$61,Z1708,1),AA1707)</f>
        <v>47084</v>
      </c>
      <c r="AB1708" s="1" cm="1">
        <f t="array" ref="AB1708">IF(Z1708&gt;0,INDEX($M$40:$M$61,Z1708+1,1),AB1707)</f>
        <v>47448</v>
      </c>
      <c r="AC1708" s="44">
        <f t="shared" si="241"/>
        <v>364</v>
      </c>
      <c r="AD1708" s="45">
        <f t="shared" si="242"/>
        <v>0.91618540029828199</v>
      </c>
      <c r="AE1708" s="45">
        <f t="shared" si="243"/>
        <v>0.89572465963307901</v>
      </c>
      <c r="AF1708" s="44">
        <f t="shared" si="246"/>
        <v>242</v>
      </c>
      <c r="AG1708" s="45">
        <f t="shared" si="244"/>
        <v>0.9025309578609586</v>
      </c>
      <c r="AH1708">
        <f t="shared" si="245"/>
        <v>2.1665976131915607E-2</v>
      </c>
      <c r="AI1708" s="40">
        <f ca="1"/>
        <v>2.2338178766654337E-2</v>
      </c>
      <c r="AJ1708" s="229">
        <v>-2E-3</v>
      </c>
      <c r="AK1708" s="230">
        <v>1.9665976131915605E-2</v>
      </c>
      <c r="AL1708" s="231">
        <v>0.91111548692249456</v>
      </c>
    </row>
    <row r="1709" spans="24:38">
      <c r="X1709" s="46">
        <v>1705</v>
      </c>
      <c r="Y1709" s="1">
        <f t="shared" si="239"/>
        <v>47327</v>
      </c>
      <c r="Z1709" s="44">
        <f t="shared" si="240"/>
        <v>0</v>
      </c>
      <c r="AA1709" s="1" cm="1">
        <f t="array" ref="AA1709">IF(Z1709&gt;0,INDEX($M$40:$M$61,Z1709,1),AA1708)</f>
        <v>47084</v>
      </c>
      <c r="AB1709" s="1" cm="1">
        <f t="array" ref="AB1709">IF(Z1709&gt;0,INDEX($M$40:$M$61,Z1709+1,1),AB1708)</f>
        <v>47448</v>
      </c>
      <c r="AC1709" s="44">
        <f t="shared" si="241"/>
        <v>364</v>
      </c>
      <c r="AD1709" s="45">
        <f t="shared" si="242"/>
        <v>0.91618540029828199</v>
      </c>
      <c r="AE1709" s="45">
        <f t="shared" si="243"/>
        <v>0.89572465963307901</v>
      </c>
      <c r="AF1709" s="44">
        <f t="shared" si="246"/>
        <v>243</v>
      </c>
      <c r="AG1709" s="45">
        <f t="shared" si="244"/>
        <v>0.90247495884161688</v>
      </c>
      <c r="AH1709">
        <f t="shared" si="245"/>
        <v>2.1666369979197631E-2</v>
      </c>
      <c r="AI1709" s="40">
        <f ca="1"/>
        <v>2.2338178766654337E-2</v>
      </c>
      <c r="AJ1709" s="229">
        <v>-2E-3</v>
      </c>
      <c r="AK1709" s="230">
        <v>1.9666369979197629E-2</v>
      </c>
      <c r="AL1709" s="231">
        <v>0.91106401671461223</v>
      </c>
    </row>
    <row r="1710" spans="24:38">
      <c r="X1710" s="46">
        <v>1706</v>
      </c>
      <c r="Y1710" s="1">
        <f t="shared" si="239"/>
        <v>47328</v>
      </c>
      <c r="Z1710" s="44">
        <f t="shared" si="240"/>
        <v>0</v>
      </c>
      <c r="AA1710" s="1" cm="1">
        <f t="array" ref="AA1710">IF(Z1710&gt;0,INDEX($M$40:$M$61,Z1710,1),AA1709)</f>
        <v>47084</v>
      </c>
      <c r="AB1710" s="1" cm="1">
        <f t="array" ref="AB1710">IF(Z1710&gt;0,INDEX($M$40:$M$61,Z1710+1,1),AB1709)</f>
        <v>47448</v>
      </c>
      <c r="AC1710" s="44">
        <f t="shared" si="241"/>
        <v>364</v>
      </c>
      <c r="AD1710" s="45">
        <f t="shared" si="242"/>
        <v>0.91618540029828199</v>
      </c>
      <c r="AE1710" s="45">
        <f t="shared" si="243"/>
        <v>0.89572465963307901</v>
      </c>
      <c r="AF1710" s="44">
        <f t="shared" si="246"/>
        <v>244</v>
      </c>
      <c r="AG1710" s="45">
        <f t="shared" si="244"/>
        <v>0.90241896329682647</v>
      </c>
      <c r="AH1710">
        <f t="shared" si="245"/>
        <v>2.1666763364759523E-2</v>
      </c>
      <c r="AI1710" s="40">
        <f ca="1"/>
        <v>2.2338178766654337E-2</v>
      </c>
      <c r="AJ1710" s="229">
        <v>-2E-3</v>
      </c>
      <c r="AK1710" s="230">
        <v>1.9666763364759525E-2</v>
      </c>
      <c r="AL1710" s="231">
        <v>0.91101254941435517</v>
      </c>
    </row>
    <row r="1711" spans="24:38">
      <c r="X1711" s="46">
        <v>1707</v>
      </c>
      <c r="Y1711" s="1">
        <f t="shared" si="239"/>
        <v>47329</v>
      </c>
      <c r="Z1711" s="44">
        <f t="shared" si="240"/>
        <v>0</v>
      </c>
      <c r="AA1711" s="1" cm="1">
        <f t="array" ref="AA1711">IF(Z1711&gt;0,INDEX($M$40:$M$61,Z1711,1),AA1710)</f>
        <v>47084</v>
      </c>
      <c r="AB1711" s="1" cm="1">
        <f t="array" ref="AB1711">IF(Z1711&gt;0,INDEX($M$40:$M$61,Z1711+1,1),AB1710)</f>
        <v>47448</v>
      </c>
      <c r="AC1711" s="44">
        <f t="shared" si="241"/>
        <v>364</v>
      </c>
      <c r="AD1711" s="45">
        <f t="shared" si="242"/>
        <v>0.91618540029828199</v>
      </c>
      <c r="AE1711" s="45">
        <f t="shared" si="243"/>
        <v>0.89572465963307901</v>
      </c>
      <c r="AF1711" s="44">
        <f t="shared" si="246"/>
        <v>245</v>
      </c>
      <c r="AG1711" s="45">
        <f t="shared" si="244"/>
        <v>0.90236297122637188</v>
      </c>
      <c r="AH1711">
        <f t="shared" si="245"/>
        <v>2.1667156289412719E-2</v>
      </c>
      <c r="AI1711" s="40">
        <f ca="1"/>
        <v>2.2338178766654337E-2</v>
      </c>
      <c r="AJ1711" s="229">
        <v>-2E-3</v>
      </c>
      <c r="AK1711" s="230">
        <v>1.9667156289412721E-2</v>
      </c>
      <c r="AL1711" s="231">
        <v>0.91096108502155893</v>
      </c>
    </row>
    <row r="1712" spans="24:38">
      <c r="X1712" s="46">
        <v>1708</v>
      </c>
      <c r="Y1712" s="1">
        <f t="shared" si="239"/>
        <v>47330</v>
      </c>
      <c r="Z1712" s="44">
        <f t="shared" si="240"/>
        <v>0</v>
      </c>
      <c r="AA1712" s="1" cm="1">
        <f t="array" ref="AA1712">IF(Z1712&gt;0,INDEX($M$40:$M$61,Z1712,1),AA1711)</f>
        <v>47084</v>
      </c>
      <c r="AB1712" s="1" cm="1">
        <f t="array" ref="AB1712">IF(Z1712&gt;0,INDEX($M$40:$M$61,Z1712+1,1),AB1711)</f>
        <v>47448</v>
      </c>
      <c r="AC1712" s="44">
        <f t="shared" si="241"/>
        <v>364</v>
      </c>
      <c r="AD1712" s="45">
        <f t="shared" si="242"/>
        <v>0.91618540029828199</v>
      </c>
      <c r="AE1712" s="45">
        <f t="shared" si="243"/>
        <v>0.89572465963307901</v>
      </c>
      <c r="AF1712" s="44">
        <f t="shared" si="246"/>
        <v>246</v>
      </c>
      <c r="AG1712" s="45">
        <f t="shared" si="244"/>
        <v>0.9023069826300375</v>
      </c>
      <c r="AH1712">
        <f t="shared" si="245"/>
        <v>2.166754875396679E-2</v>
      </c>
      <c r="AI1712" s="40">
        <f ca="1"/>
        <v>2.2338178766654337E-2</v>
      </c>
      <c r="AJ1712" s="229">
        <v>-2E-3</v>
      </c>
      <c r="AK1712" s="230">
        <v>1.9667548753966792E-2</v>
      </c>
      <c r="AL1712" s="231">
        <v>0.91090962353605931</v>
      </c>
    </row>
    <row r="1713" spans="24:38">
      <c r="X1713" s="46">
        <v>1709</v>
      </c>
      <c r="Y1713" s="1">
        <f t="shared" si="239"/>
        <v>47331</v>
      </c>
      <c r="Z1713" s="44">
        <f t="shared" si="240"/>
        <v>0</v>
      </c>
      <c r="AA1713" s="1" cm="1">
        <f t="array" ref="AA1713">IF(Z1713&gt;0,INDEX($M$40:$M$61,Z1713,1),AA1712)</f>
        <v>47084</v>
      </c>
      <c r="AB1713" s="1" cm="1">
        <f t="array" ref="AB1713">IF(Z1713&gt;0,INDEX($M$40:$M$61,Z1713+1,1),AB1712)</f>
        <v>47448</v>
      </c>
      <c r="AC1713" s="44">
        <f t="shared" si="241"/>
        <v>364</v>
      </c>
      <c r="AD1713" s="45">
        <f t="shared" si="242"/>
        <v>0.91618540029828199</v>
      </c>
      <c r="AE1713" s="45">
        <f t="shared" si="243"/>
        <v>0.89572465963307901</v>
      </c>
      <c r="AF1713" s="44">
        <f t="shared" si="246"/>
        <v>247</v>
      </c>
      <c r="AG1713" s="45">
        <f t="shared" si="244"/>
        <v>0.90225099750760784</v>
      </c>
      <c r="AH1713">
        <f t="shared" si="245"/>
        <v>2.1667940759229381E-2</v>
      </c>
      <c r="AI1713" s="40">
        <f ca="1"/>
        <v>2.2338178766574401E-2</v>
      </c>
      <c r="AJ1713" s="229">
        <v>-2E-3</v>
      </c>
      <c r="AK1713" s="230">
        <v>1.9667940759229383E-2</v>
      </c>
      <c r="AL1713" s="231">
        <v>0.91085816495769212</v>
      </c>
    </row>
    <row r="1714" spans="24:38">
      <c r="X1714" s="46">
        <v>1710</v>
      </c>
      <c r="Y1714" s="1">
        <f t="shared" si="239"/>
        <v>47332</v>
      </c>
      <c r="Z1714" s="44">
        <f t="shared" si="240"/>
        <v>0</v>
      </c>
      <c r="AA1714" s="1" cm="1">
        <f t="array" ref="AA1714">IF(Z1714&gt;0,INDEX($M$40:$M$61,Z1714,1),AA1713)</f>
        <v>47084</v>
      </c>
      <c r="AB1714" s="1" cm="1">
        <f t="array" ref="AB1714">IF(Z1714&gt;0,INDEX($M$40:$M$61,Z1714+1,1),AB1713)</f>
        <v>47448</v>
      </c>
      <c r="AC1714" s="44">
        <f t="shared" si="241"/>
        <v>364</v>
      </c>
      <c r="AD1714" s="45">
        <f t="shared" si="242"/>
        <v>0.91618540029828199</v>
      </c>
      <c r="AE1714" s="45">
        <f t="shared" si="243"/>
        <v>0.89572465963307901</v>
      </c>
      <c r="AF1714" s="44">
        <f t="shared" si="246"/>
        <v>248</v>
      </c>
      <c r="AG1714" s="45">
        <f t="shared" si="244"/>
        <v>0.90219501585886719</v>
      </c>
      <c r="AH1714">
        <f t="shared" si="245"/>
        <v>2.1668332306006309E-2</v>
      </c>
      <c r="AI1714" s="40">
        <f ca="1"/>
        <v>2.2338178766654337E-2</v>
      </c>
      <c r="AJ1714" s="229">
        <v>-2E-3</v>
      </c>
      <c r="AK1714" s="230">
        <v>1.9668332306006307E-2</v>
      </c>
      <c r="AL1714" s="231">
        <v>0.91080670928629315</v>
      </c>
    </row>
    <row r="1715" spans="24:38">
      <c r="X1715" s="46">
        <v>1711</v>
      </c>
      <c r="Y1715" s="1">
        <f t="shared" si="239"/>
        <v>47333</v>
      </c>
      <c r="Z1715" s="44">
        <f t="shared" si="240"/>
        <v>0</v>
      </c>
      <c r="AA1715" s="1" cm="1">
        <f t="array" ref="AA1715">IF(Z1715&gt;0,INDEX($M$40:$M$61,Z1715,1),AA1714)</f>
        <v>47084</v>
      </c>
      <c r="AB1715" s="1" cm="1">
        <f t="array" ref="AB1715">IF(Z1715&gt;0,INDEX($M$40:$M$61,Z1715+1,1),AB1714)</f>
        <v>47448</v>
      </c>
      <c r="AC1715" s="44">
        <f t="shared" si="241"/>
        <v>364</v>
      </c>
      <c r="AD1715" s="45">
        <f t="shared" si="242"/>
        <v>0.91618540029828199</v>
      </c>
      <c r="AE1715" s="45">
        <f t="shared" si="243"/>
        <v>0.89572465963307901</v>
      </c>
      <c r="AF1715" s="44">
        <f t="shared" si="246"/>
        <v>249</v>
      </c>
      <c r="AG1715" s="45">
        <f t="shared" si="244"/>
        <v>0.90213903768360015</v>
      </c>
      <c r="AH1715">
        <f t="shared" si="245"/>
        <v>2.1668723395101428E-2</v>
      </c>
      <c r="AI1715" s="40">
        <f ca="1"/>
        <v>2.2338178766654337E-2</v>
      </c>
      <c r="AJ1715" s="229">
        <v>-2E-3</v>
      </c>
      <c r="AK1715" s="230">
        <v>1.966872339510143E-2</v>
      </c>
      <c r="AL1715" s="231">
        <v>0.91075525652169809</v>
      </c>
    </row>
    <row r="1716" spans="24:38">
      <c r="X1716" s="46">
        <v>1712</v>
      </c>
      <c r="Y1716" s="1">
        <f t="shared" si="239"/>
        <v>47334</v>
      </c>
      <c r="Z1716" s="44">
        <f t="shared" si="240"/>
        <v>0</v>
      </c>
      <c r="AA1716" s="1" cm="1">
        <f t="array" ref="AA1716">IF(Z1716&gt;0,INDEX($M$40:$M$61,Z1716,1),AA1715)</f>
        <v>47084</v>
      </c>
      <c r="AB1716" s="1" cm="1">
        <f t="array" ref="AB1716">IF(Z1716&gt;0,INDEX($M$40:$M$61,Z1716+1,1),AB1715)</f>
        <v>47448</v>
      </c>
      <c r="AC1716" s="44">
        <f t="shared" si="241"/>
        <v>364</v>
      </c>
      <c r="AD1716" s="45">
        <f t="shared" si="242"/>
        <v>0.91618540029828199</v>
      </c>
      <c r="AE1716" s="45">
        <f t="shared" si="243"/>
        <v>0.89572465963307901</v>
      </c>
      <c r="AF1716" s="44">
        <f t="shared" si="246"/>
        <v>250</v>
      </c>
      <c r="AG1716" s="45">
        <f t="shared" si="244"/>
        <v>0.90208306298159113</v>
      </c>
      <c r="AH1716">
        <f t="shared" si="245"/>
        <v>2.1669114027316774E-2</v>
      </c>
      <c r="AI1716" s="40">
        <f ca="1"/>
        <v>2.2338178766654337E-2</v>
      </c>
      <c r="AJ1716" s="229">
        <v>-2E-3</v>
      </c>
      <c r="AK1716" s="230">
        <v>1.9669114027316775E-2</v>
      </c>
      <c r="AL1716" s="231">
        <v>0.91070380666374273</v>
      </c>
    </row>
    <row r="1717" spans="24:38">
      <c r="X1717" s="46">
        <v>1713</v>
      </c>
      <c r="Y1717" s="1">
        <f t="shared" si="239"/>
        <v>47335</v>
      </c>
      <c r="Z1717" s="44">
        <f t="shared" si="240"/>
        <v>0</v>
      </c>
      <c r="AA1717" s="1" cm="1">
        <f t="array" ref="AA1717">IF(Z1717&gt;0,INDEX($M$40:$M$61,Z1717,1),AA1716)</f>
        <v>47084</v>
      </c>
      <c r="AB1717" s="1" cm="1">
        <f t="array" ref="AB1717">IF(Z1717&gt;0,INDEX($M$40:$M$61,Z1717+1,1),AB1716)</f>
        <v>47448</v>
      </c>
      <c r="AC1717" s="44">
        <f t="shared" si="241"/>
        <v>364</v>
      </c>
      <c r="AD1717" s="45">
        <f t="shared" si="242"/>
        <v>0.91618540029828199</v>
      </c>
      <c r="AE1717" s="45">
        <f t="shared" si="243"/>
        <v>0.89572465963307901</v>
      </c>
      <c r="AF1717" s="44">
        <f t="shared" si="246"/>
        <v>251</v>
      </c>
      <c r="AG1717" s="45">
        <f t="shared" si="244"/>
        <v>0.90202709175262463</v>
      </c>
      <c r="AH1717">
        <f t="shared" si="245"/>
        <v>2.166950420345248E-2</v>
      </c>
      <c r="AI1717" s="40">
        <f ca="1"/>
        <v>2.2338178766654337E-2</v>
      </c>
      <c r="AJ1717" s="229">
        <v>-2E-3</v>
      </c>
      <c r="AK1717" s="230">
        <v>1.9669504203452481E-2</v>
      </c>
      <c r="AL1717" s="231">
        <v>0.91065235971226299</v>
      </c>
    </row>
    <row r="1718" spans="24:38">
      <c r="X1718" s="46">
        <v>1714</v>
      </c>
      <c r="Y1718" s="1">
        <f t="shared" si="239"/>
        <v>47336</v>
      </c>
      <c r="Z1718" s="44">
        <f t="shared" si="240"/>
        <v>0</v>
      </c>
      <c r="AA1718" s="1" cm="1">
        <f t="array" ref="AA1718">IF(Z1718&gt;0,INDEX($M$40:$M$61,Z1718,1),AA1717)</f>
        <v>47084</v>
      </c>
      <c r="AB1718" s="1" cm="1">
        <f t="array" ref="AB1718">IF(Z1718&gt;0,INDEX($M$40:$M$61,Z1718+1,1),AB1717)</f>
        <v>47448</v>
      </c>
      <c r="AC1718" s="44">
        <f t="shared" si="241"/>
        <v>364</v>
      </c>
      <c r="AD1718" s="45">
        <f t="shared" si="242"/>
        <v>0.91618540029828199</v>
      </c>
      <c r="AE1718" s="45">
        <f t="shared" si="243"/>
        <v>0.89572465963307901</v>
      </c>
      <c r="AF1718" s="44">
        <f t="shared" si="246"/>
        <v>252</v>
      </c>
      <c r="AG1718" s="45">
        <f t="shared" si="244"/>
        <v>0.90197112399648538</v>
      </c>
      <c r="AH1718">
        <f t="shared" si="245"/>
        <v>2.1669893924306773E-2</v>
      </c>
      <c r="AI1718" s="40">
        <f ca="1"/>
        <v>2.2338178766574401E-2</v>
      </c>
      <c r="AJ1718" s="229">
        <v>-2E-3</v>
      </c>
      <c r="AK1718" s="230">
        <v>1.9669893924306771E-2</v>
      </c>
      <c r="AL1718" s="231">
        <v>0.91060091566709478</v>
      </c>
    </row>
    <row r="1719" spans="24:38">
      <c r="X1719" s="46">
        <v>1715</v>
      </c>
      <c r="Y1719" s="1">
        <f t="shared" si="239"/>
        <v>47337</v>
      </c>
      <c r="Z1719" s="44">
        <f t="shared" si="240"/>
        <v>0</v>
      </c>
      <c r="AA1719" s="1" cm="1">
        <f t="array" ref="AA1719">IF(Z1719&gt;0,INDEX($M$40:$M$61,Z1719,1),AA1718)</f>
        <v>47084</v>
      </c>
      <c r="AB1719" s="1" cm="1">
        <f t="array" ref="AB1719">IF(Z1719&gt;0,INDEX($M$40:$M$61,Z1719+1,1),AB1718)</f>
        <v>47448</v>
      </c>
      <c r="AC1719" s="44">
        <f t="shared" si="241"/>
        <v>364</v>
      </c>
      <c r="AD1719" s="45">
        <f t="shared" si="242"/>
        <v>0.91618540029828199</v>
      </c>
      <c r="AE1719" s="45">
        <f t="shared" si="243"/>
        <v>0.89572465963307901</v>
      </c>
      <c r="AF1719" s="44">
        <f t="shared" si="246"/>
        <v>253</v>
      </c>
      <c r="AG1719" s="45">
        <f t="shared" si="244"/>
        <v>0.90191515971295755</v>
      </c>
      <c r="AH1719">
        <f t="shared" si="245"/>
        <v>2.1670283190676144E-2</v>
      </c>
      <c r="AI1719" s="40">
        <f ca="1"/>
        <v>2.2338178766654337E-2</v>
      </c>
      <c r="AJ1719" s="229">
        <v>-2E-3</v>
      </c>
      <c r="AK1719" s="230">
        <v>1.9670283190676145E-2</v>
      </c>
      <c r="AL1719" s="231">
        <v>0.91054947452807344</v>
      </c>
    </row>
    <row r="1720" spans="24:38">
      <c r="X1720" s="46">
        <v>1716</v>
      </c>
      <c r="Y1720" s="1">
        <f t="shared" si="239"/>
        <v>47338</v>
      </c>
      <c r="Z1720" s="44">
        <f t="shared" si="240"/>
        <v>0</v>
      </c>
      <c r="AA1720" s="1" cm="1">
        <f t="array" ref="AA1720">IF(Z1720&gt;0,INDEX($M$40:$M$61,Z1720,1),AA1719)</f>
        <v>47084</v>
      </c>
      <c r="AB1720" s="1" cm="1">
        <f t="array" ref="AB1720">IF(Z1720&gt;0,INDEX($M$40:$M$61,Z1720+1,1),AB1719)</f>
        <v>47448</v>
      </c>
      <c r="AC1720" s="44">
        <f t="shared" si="241"/>
        <v>364</v>
      </c>
      <c r="AD1720" s="45">
        <f t="shared" si="242"/>
        <v>0.91618540029828199</v>
      </c>
      <c r="AE1720" s="45">
        <f t="shared" si="243"/>
        <v>0.89572465963307901</v>
      </c>
      <c r="AF1720" s="44">
        <f t="shared" si="246"/>
        <v>254</v>
      </c>
      <c r="AG1720" s="45">
        <f t="shared" si="244"/>
        <v>0.90185919890182586</v>
      </c>
      <c r="AH1720">
        <f t="shared" si="245"/>
        <v>2.1670672003355096E-2</v>
      </c>
      <c r="AI1720" s="40">
        <f ca="1"/>
        <v>2.2338178766654337E-2</v>
      </c>
      <c r="AJ1720" s="229">
        <v>-2E-3</v>
      </c>
      <c r="AK1720" s="230">
        <v>1.9670672003355094E-2</v>
      </c>
      <c r="AL1720" s="231">
        <v>0.91049803629503523</v>
      </c>
    </row>
    <row r="1721" spans="24:38">
      <c r="X1721" s="46">
        <v>1717</v>
      </c>
      <c r="Y1721" s="1">
        <f t="shared" si="239"/>
        <v>47339</v>
      </c>
      <c r="Z1721" s="44">
        <f t="shared" si="240"/>
        <v>0</v>
      </c>
      <c r="AA1721" s="1" cm="1">
        <f t="array" ref="AA1721">IF(Z1721&gt;0,INDEX($M$40:$M$61,Z1721,1),AA1720)</f>
        <v>47084</v>
      </c>
      <c r="AB1721" s="1" cm="1">
        <f t="array" ref="AB1721">IF(Z1721&gt;0,INDEX($M$40:$M$61,Z1721+1,1),AB1720)</f>
        <v>47448</v>
      </c>
      <c r="AC1721" s="44">
        <f t="shared" si="241"/>
        <v>364</v>
      </c>
      <c r="AD1721" s="45">
        <f t="shared" si="242"/>
        <v>0.91618540029828199</v>
      </c>
      <c r="AE1721" s="45">
        <f t="shared" si="243"/>
        <v>0.89572465963307901</v>
      </c>
      <c r="AF1721" s="44">
        <f t="shared" si="246"/>
        <v>255</v>
      </c>
      <c r="AG1721" s="45">
        <f t="shared" si="244"/>
        <v>0.90180324156287484</v>
      </c>
      <c r="AH1721">
        <f t="shared" si="245"/>
        <v>2.1671060363136353E-2</v>
      </c>
      <c r="AI1721" s="40">
        <f ca="1"/>
        <v>2.2338178766654337E-2</v>
      </c>
      <c r="AJ1721" s="229">
        <v>-2E-3</v>
      </c>
      <c r="AK1721" s="230">
        <v>1.9671060363136351E-2</v>
      </c>
      <c r="AL1721" s="231">
        <v>0.91044660096781582</v>
      </c>
    </row>
    <row r="1722" spans="24:38">
      <c r="X1722" s="46">
        <v>1718</v>
      </c>
      <c r="Y1722" s="1">
        <f t="shared" si="239"/>
        <v>47340</v>
      </c>
      <c r="Z1722" s="44">
        <f t="shared" si="240"/>
        <v>0</v>
      </c>
      <c r="AA1722" s="1" cm="1">
        <f t="array" ref="AA1722">IF(Z1722&gt;0,INDEX($M$40:$M$61,Z1722,1),AA1721)</f>
        <v>47084</v>
      </c>
      <c r="AB1722" s="1" cm="1">
        <f t="array" ref="AB1722">IF(Z1722&gt;0,INDEX($M$40:$M$61,Z1722+1,1),AB1721)</f>
        <v>47448</v>
      </c>
      <c r="AC1722" s="44">
        <f t="shared" si="241"/>
        <v>364</v>
      </c>
      <c r="AD1722" s="45">
        <f t="shared" si="242"/>
        <v>0.91618540029828199</v>
      </c>
      <c r="AE1722" s="45">
        <f t="shared" si="243"/>
        <v>0.89572465963307901</v>
      </c>
      <c r="AF1722" s="44">
        <f t="shared" si="246"/>
        <v>256</v>
      </c>
      <c r="AG1722" s="45">
        <f t="shared" si="244"/>
        <v>0.90174728769588897</v>
      </c>
      <c r="AH1722">
        <f t="shared" si="245"/>
        <v>2.1671448270810779E-2</v>
      </c>
      <c r="AI1722" s="40">
        <f ca="1"/>
        <v>2.2338178766654337E-2</v>
      </c>
      <c r="AJ1722" s="229">
        <v>-2E-3</v>
      </c>
      <c r="AK1722" s="230">
        <v>1.9671448270810778E-2</v>
      </c>
      <c r="AL1722" s="231">
        <v>0.91039516854625113</v>
      </c>
    </row>
    <row r="1723" spans="24:38">
      <c r="X1723" s="46">
        <v>1719</v>
      </c>
      <c r="Y1723" s="1">
        <f t="shared" si="239"/>
        <v>47341</v>
      </c>
      <c r="Z1723" s="44">
        <f t="shared" si="240"/>
        <v>0</v>
      </c>
      <c r="AA1723" s="1" cm="1">
        <f t="array" ref="AA1723">IF(Z1723&gt;0,INDEX($M$40:$M$61,Z1723,1),AA1722)</f>
        <v>47084</v>
      </c>
      <c r="AB1723" s="1" cm="1">
        <f t="array" ref="AB1723">IF(Z1723&gt;0,INDEX($M$40:$M$61,Z1723+1,1),AB1722)</f>
        <v>47448</v>
      </c>
      <c r="AC1723" s="44">
        <f t="shared" si="241"/>
        <v>364</v>
      </c>
      <c r="AD1723" s="45">
        <f t="shared" si="242"/>
        <v>0.91618540029828199</v>
      </c>
      <c r="AE1723" s="45">
        <f t="shared" si="243"/>
        <v>0.89572465963307901</v>
      </c>
      <c r="AF1723" s="44">
        <f t="shared" si="246"/>
        <v>257</v>
      </c>
      <c r="AG1723" s="45">
        <f t="shared" si="244"/>
        <v>0.9016913373006531</v>
      </c>
      <c r="AH1723">
        <f t="shared" si="245"/>
        <v>2.167183572716733E-2</v>
      </c>
      <c r="AI1723" s="40">
        <f ca="1"/>
        <v>2.2338178766574401E-2</v>
      </c>
      <c r="AJ1723" s="229">
        <v>-2E-3</v>
      </c>
      <c r="AK1723" s="230">
        <v>1.9671835727167332E-2</v>
      </c>
      <c r="AL1723" s="231">
        <v>0.91034373903017707</v>
      </c>
    </row>
    <row r="1724" spans="24:38">
      <c r="X1724" s="46">
        <v>1720</v>
      </c>
      <c r="Y1724" s="1">
        <f t="shared" si="239"/>
        <v>47342</v>
      </c>
      <c r="Z1724" s="44">
        <f t="shared" si="240"/>
        <v>0</v>
      </c>
      <c r="AA1724" s="1" cm="1">
        <f t="array" ref="AA1724">IF(Z1724&gt;0,INDEX($M$40:$M$61,Z1724,1),AA1723)</f>
        <v>47084</v>
      </c>
      <c r="AB1724" s="1" cm="1">
        <f t="array" ref="AB1724">IF(Z1724&gt;0,INDEX($M$40:$M$61,Z1724+1,1),AB1723)</f>
        <v>47448</v>
      </c>
      <c r="AC1724" s="44">
        <f t="shared" si="241"/>
        <v>364</v>
      </c>
      <c r="AD1724" s="45">
        <f t="shared" si="242"/>
        <v>0.91618540029828199</v>
      </c>
      <c r="AE1724" s="45">
        <f t="shared" si="243"/>
        <v>0.89572465963307901</v>
      </c>
      <c r="AF1724" s="44">
        <f t="shared" si="246"/>
        <v>258</v>
      </c>
      <c r="AG1724" s="45">
        <f t="shared" si="244"/>
        <v>0.90163539037695151</v>
      </c>
      <c r="AH1724">
        <f t="shared" si="245"/>
        <v>2.1672222732993261E-2</v>
      </c>
      <c r="AI1724" s="40">
        <f ca="1"/>
        <v>2.2338178766654337E-2</v>
      </c>
      <c r="AJ1724" s="229">
        <v>-2E-3</v>
      </c>
      <c r="AK1724" s="230">
        <v>1.9672222732993259E-2</v>
      </c>
      <c r="AL1724" s="231">
        <v>0.91029231241942932</v>
      </c>
    </row>
    <row r="1725" spans="24:38">
      <c r="X1725" s="46">
        <v>1721</v>
      </c>
      <c r="Y1725" s="1">
        <f t="shared" si="239"/>
        <v>47343</v>
      </c>
      <c r="Z1725" s="44">
        <f t="shared" si="240"/>
        <v>0</v>
      </c>
      <c r="AA1725" s="1" cm="1">
        <f t="array" ref="AA1725">IF(Z1725&gt;0,INDEX($M$40:$M$61,Z1725,1),AA1724)</f>
        <v>47084</v>
      </c>
      <c r="AB1725" s="1" cm="1">
        <f t="array" ref="AB1725">IF(Z1725&gt;0,INDEX($M$40:$M$61,Z1725+1,1),AB1724)</f>
        <v>47448</v>
      </c>
      <c r="AC1725" s="44">
        <f t="shared" si="241"/>
        <v>364</v>
      </c>
      <c r="AD1725" s="45">
        <f t="shared" si="242"/>
        <v>0.91618540029828199</v>
      </c>
      <c r="AE1725" s="45">
        <f t="shared" si="243"/>
        <v>0.89572465963307901</v>
      </c>
      <c r="AF1725" s="44">
        <f t="shared" si="246"/>
        <v>259</v>
      </c>
      <c r="AG1725" s="45">
        <f t="shared" si="244"/>
        <v>0.90157944692456893</v>
      </c>
      <c r="AH1725">
        <f t="shared" si="245"/>
        <v>2.1672609289073896E-2</v>
      </c>
      <c r="AI1725" s="40">
        <f ca="1"/>
        <v>2.2338178766654337E-2</v>
      </c>
      <c r="AJ1725" s="229">
        <v>-2E-3</v>
      </c>
      <c r="AK1725" s="230">
        <v>1.9672609289073897E-2</v>
      </c>
      <c r="AL1725" s="231">
        <v>0.91024088871384379</v>
      </c>
    </row>
    <row r="1726" spans="24:38">
      <c r="X1726" s="46">
        <v>1722</v>
      </c>
      <c r="Y1726" s="1">
        <f t="shared" si="239"/>
        <v>47344</v>
      </c>
      <c r="Z1726" s="44">
        <f t="shared" si="240"/>
        <v>0</v>
      </c>
      <c r="AA1726" s="1" cm="1">
        <f t="array" ref="AA1726">IF(Z1726&gt;0,INDEX($M$40:$M$61,Z1726,1),AA1725)</f>
        <v>47084</v>
      </c>
      <c r="AB1726" s="1" cm="1">
        <f t="array" ref="AB1726">IF(Z1726&gt;0,INDEX($M$40:$M$61,Z1726+1,1),AB1725)</f>
        <v>47448</v>
      </c>
      <c r="AC1726" s="44">
        <f t="shared" si="241"/>
        <v>364</v>
      </c>
      <c r="AD1726" s="45">
        <f t="shared" si="242"/>
        <v>0.91618540029828199</v>
      </c>
      <c r="AE1726" s="45">
        <f t="shared" si="243"/>
        <v>0.89572465963307901</v>
      </c>
      <c r="AF1726" s="44">
        <f t="shared" si="246"/>
        <v>260</v>
      </c>
      <c r="AG1726" s="45">
        <f t="shared" si="244"/>
        <v>0.90152350694328987</v>
      </c>
      <c r="AH1726">
        <f t="shared" si="245"/>
        <v>2.1672995396192787E-2</v>
      </c>
      <c r="AI1726" s="40">
        <f ca="1"/>
        <v>2.2338178766654337E-2</v>
      </c>
      <c r="AJ1726" s="229">
        <v>-2E-3</v>
      </c>
      <c r="AK1726" s="230">
        <v>1.9672995396192786E-2</v>
      </c>
      <c r="AL1726" s="231">
        <v>0.91018946791325639</v>
      </c>
    </row>
    <row r="1727" spans="24:38">
      <c r="X1727" s="46">
        <v>1723</v>
      </c>
      <c r="Y1727" s="1">
        <f t="shared" si="239"/>
        <v>47345</v>
      </c>
      <c r="Z1727" s="44">
        <f t="shared" si="240"/>
        <v>0</v>
      </c>
      <c r="AA1727" s="1" cm="1">
        <f t="array" ref="AA1727">IF(Z1727&gt;0,INDEX($M$40:$M$61,Z1727,1),AA1726)</f>
        <v>47084</v>
      </c>
      <c r="AB1727" s="1" cm="1">
        <f t="array" ref="AB1727">IF(Z1727&gt;0,INDEX($M$40:$M$61,Z1727+1,1),AB1726)</f>
        <v>47448</v>
      </c>
      <c r="AC1727" s="44">
        <f t="shared" si="241"/>
        <v>364</v>
      </c>
      <c r="AD1727" s="45">
        <f t="shared" si="242"/>
        <v>0.91618540029828199</v>
      </c>
      <c r="AE1727" s="45">
        <f t="shared" si="243"/>
        <v>0.89572465963307901</v>
      </c>
      <c r="AF1727" s="44">
        <f t="shared" si="246"/>
        <v>261</v>
      </c>
      <c r="AG1727" s="45">
        <f t="shared" si="244"/>
        <v>0.90146757043289927</v>
      </c>
      <c r="AH1727">
        <f t="shared" si="245"/>
        <v>2.1673381055131571E-2</v>
      </c>
      <c r="AI1727" s="40">
        <f ca="1"/>
        <v>2.2338178766574401E-2</v>
      </c>
      <c r="AJ1727" s="229">
        <v>-2E-3</v>
      </c>
      <c r="AK1727" s="230">
        <v>1.967338105513157E-2</v>
      </c>
      <c r="AL1727" s="231">
        <v>0.91013805001750325</v>
      </c>
    </row>
    <row r="1728" spans="24:38">
      <c r="X1728" s="46">
        <v>1724</v>
      </c>
      <c r="Y1728" s="1">
        <f t="shared" si="239"/>
        <v>47346</v>
      </c>
      <c r="Z1728" s="44">
        <f t="shared" si="240"/>
        <v>0</v>
      </c>
      <c r="AA1728" s="1" cm="1">
        <f t="array" ref="AA1728">IF(Z1728&gt;0,INDEX($M$40:$M$61,Z1728,1),AA1727)</f>
        <v>47084</v>
      </c>
      <c r="AB1728" s="1" cm="1">
        <f t="array" ref="AB1728">IF(Z1728&gt;0,INDEX($M$40:$M$61,Z1728+1,1),AB1727)</f>
        <v>47448</v>
      </c>
      <c r="AC1728" s="44">
        <f t="shared" si="241"/>
        <v>364</v>
      </c>
      <c r="AD1728" s="45">
        <f t="shared" si="242"/>
        <v>0.91618540029828199</v>
      </c>
      <c r="AE1728" s="45">
        <f t="shared" si="243"/>
        <v>0.89572465963307901</v>
      </c>
      <c r="AF1728" s="44">
        <f t="shared" si="246"/>
        <v>262</v>
      </c>
      <c r="AG1728" s="45">
        <f t="shared" si="244"/>
        <v>0.90141163739318142</v>
      </c>
      <c r="AH1728">
        <f t="shared" si="245"/>
        <v>2.1673766266670225E-2</v>
      </c>
      <c r="AI1728" s="40">
        <f ca="1"/>
        <v>2.2338178766654337E-2</v>
      </c>
      <c r="AJ1728" s="229">
        <v>-2E-3</v>
      </c>
      <c r="AK1728" s="230">
        <v>1.9673766266670223E-2</v>
      </c>
      <c r="AL1728" s="231">
        <v>0.91008663502641995</v>
      </c>
    </row>
    <row r="1729" spans="24:38">
      <c r="X1729" s="46">
        <v>1725</v>
      </c>
      <c r="Y1729" s="1">
        <f t="shared" si="239"/>
        <v>47347</v>
      </c>
      <c r="Z1729" s="44">
        <f t="shared" si="240"/>
        <v>0</v>
      </c>
      <c r="AA1729" s="1" cm="1">
        <f t="array" ref="AA1729">IF(Z1729&gt;0,INDEX($M$40:$M$61,Z1729,1),AA1728)</f>
        <v>47084</v>
      </c>
      <c r="AB1729" s="1" cm="1">
        <f t="array" ref="AB1729">IF(Z1729&gt;0,INDEX($M$40:$M$61,Z1729+1,1),AB1728)</f>
        <v>47448</v>
      </c>
      <c r="AC1729" s="44">
        <f t="shared" si="241"/>
        <v>364</v>
      </c>
      <c r="AD1729" s="45">
        <f t="shared" si="242"/>
        <v>0.91618540029828199</v>
      </c>
      <c r="AE1729" s="45">
        <f t="shared" si="243"/>
        <v>0.89572465963307901</v>
      </c>
      <c r="AF1729" s="44">
        <f t="shared" si="246"/>
        <v>263</v>
      </c>
      <c r="AG1729" s="45">
        <f t="shared" si="244"/>
        <v>0.90135570782392116</v>
      </c>
      <c r="AH1729">
        <f t="shared" si="245"/>
        <v>2.1674151031586795E-2</v>
      </c>
      <c r="AI1729" s="40">
        <f ca="1"/>
        <v>2.2338178766654337E-2</v>
      </c>
      <c r="AJ1729" s="229">
        <v>-2E-3</v>
      </c>
      <c r="AK1729" s="230">
        <v>1.9674151031586797E-2</v>
      </c>
      <c r="AL1729" s="231">
        <v>0.91003522293984263</v>
      </c>
    </row>
    <row r="1730" spans="24:38">
      <c r="X1730" s="46">
        <v>1726</v>
      </c>
      <c r="Y1730" s="1">
        <f t="shared" si="239"/>
        <v>47348</v>
      </c>
      <c r="Z1730" s="44">
        <f t="shared" si="240"/>
        <v>0</v>
      </c>
      <c r="AA1730" s="1" cm="1">
        <f t="array" ref="AA1730">IF(Z1730&gt;0,INDEX($M$40:$M$61,Z1730,1),AA1729)</f>
        <v>47084</v>
      </c>
      <c r="AB1730" s="1" cm="1">
        <f t="array" ref="AB1730">IF(Z1730&gt;0,INDEX($M$40:$M$61,Z1730+1,1),AB1729)</f>
        <v>47448</v>
      </c>
      <c r="AC1730" s="44">
        <f t="shared" si="241"/>
        <v>364</v>
      </c>
      <c r="AD1730" s="45">
        <f t="shared" si="242"/>
        <v>0.91618540029828199</v>
      </c>
      <c r="AE1730" s="45">
        <f t="shared" si="243"/>
        <v>0.89572465963307901</v>
      </c>
      <c r="AF1730" s="44">
        <f t="shared" si="246"/>
        <v>264</v>
      </c>
      <c r="AG1730" s="45">
        <f t="shared" si="244"/>
        <v>0.9012997817249031</v>
      </c>
      <c r="AH1730">
        <f t="shared" si="245"/>
        <v>2.1674535350657581E-2</v>
      </c>
      <c r="AI1730" s="40">
        <f ca="1"/>
        <v>2.2338178766654337E-2</v>
      </c>
      <c r="AJ1730" s="229">
        <v>-2E-3</v>
      </c>
      <c r="AK1730" s="230">
        <v>1.9674535350657579E-2</v>
      </c>
      <c r="AL1730" s="231">
        <v>0.90998381375760695</v>
      </c>
    </row>
    <row r="1731" spans="24:38">
      <c r="X1731" s="46">
        <v>1727</v>
      </c>
      <c r="Y1731" s="1">
        <f t="shared" si="239"/>
        <v>47349</v>
      </c>
      <c r="Z1731" s="44">
        <f t="shared" si="240"/>
        <v>0</v>
      </c>
      <c r="AA1731" s="1" cm="1">
        <f t="array" ref="AA1731">IF(Z1731&gt;0,INDEX($M$40:$M$61,Z1731,1),AA1730)</f>
        <v>47084</v>
      </c>
      <c r="AB1731" s="1" cm="1">
        <f t="array" ref="AB1731">IF(Z1731&gt;0,INDEX($M$40:$M$61,Z1731+1,1),AB1730)</f>
        <v>47448</v>
      </c>
      <c r="AC1731" s="44">
        <f t="shared" si="241"/>
        <v>364</v>
      </c>
      <c r="AD1731" s="45">
        <f t="shared" si="242"/>
        <v>0.91618540029828199</v>
      </c>
      <c r="AE1731" s="45">
        <f t="shared" si="243"/>
        <v>0.89572465963307901</v>
      </c>
      <c r="AF1731" s="44">
        <f t="shared" si="246"/>
        <v>265</v>
      </c>
      <c r="AG1731" s="45">
        <f t="shared" si="244"/>
        <v>0.90124385909591187</v>
      </c>
      <c r="AH1731">
        <f t="shared" si="245"/>
        <v>2.1674919224657078E-2</v>
      </c>
      <c r="AI1731" s="40">
        <f ca="1"/>
        <v>2.2338178766654337E-2</v>
      </c>
      <c r="AJ1731" s="229">
        <v>-2E-3</v>
      </c>
      <c r="AK1731" s="230">
        <v>1.9674919224657077E-2</v>
      </c>
      <c r="AL1731" s="231">
        <v>0.90993240747954907</v>
      </c>
    </row>
    <row r="1732" spans="24:38">
      <c r="X1732" s="46">
        <v>1728</v>
      </c>
      <c r="Y1732" s="1">
        <f t="shared" si="239"/>
        <v>47350</v>
      </c>
      <c r="Z1732" s="44">
        <f t="shared" si="240"/>
        <v>0</v>
      </c>
      <c r="AA1732" s="1" cm="1">
        <f t="array" ref="AA1732">IF(Z1732&gt;0,INDEX($M$40:$M$61,Z1732,1),AA1731)</f>
        <v>47084</v>
      </c>
      <c r="AB1732" s="1" cm="1">
        <f t="array" ref="AB1732">IF(Z1732&gt;0,INDEX($M$40:$M$61,Z1732+1,1),AB1731)</f>
        <v>47448</v>
      </c>
      <c r="AC1732" s="44">
        <f t="shared" si="241"/>
        <v>364</v>
      </c>
      <c r="AD1732" s="45">
        <f t="shared" si="242"/>
        <v>0.91618540029828199</v>
      </c>
      <c r="AE1732" s="45">
        <f t="shared" si="243"/>
        <v>0.89572465963307901</v>
      </c>
      <c r="AF1732" s="44">
        <f t="shared" si="246"/>
        <v>266</v>
      </c>
      <c r="AG1732" s="45">
        <f t="shared" si="244"/>
        <v>0.9011879399367323</v>
      </c>
      <c r="AH1732">
        <f t="shared" si="245"/>
        <v>2.167530265435795E-2</v>
      </c>
      <c r="AI1732" s="40">
        <f ca="1"/>
        <v>2.2338178766654337E-2</v>
      </c>
      <c r="AJ1732" s="229">
        <v>-2E-3</v>
      </c>
      <c r="AK1732" s="230">
        <v>1.9675302654357948E-2</v>
      </c>
      <c r="AL1732" s="231">
        <v>0.90988100410550476</v>
      </c>
    </row>
    <row r="1733" spans="24:38">
      <c r="X1733" s="46">
        <v>1729</v>
      </c>
      <c r="Y1733" s="1">
        <f t="shared" si="239"/>
        <v>47351</v>
      </c>
      <c r="Z1733" s="44">
        <f t="shared" si="240"/>
        <v>0</v>
      </c>
      <c r="AA1733" s="1" cm="1">
        <f t="array" ref="AA1733">IF(Z1733&gt;0,INDEX($M$40:$M$61,Z1733,1),AA1732)</f>
        <v>47084</v>
      </c>
      <c r="AB1733" s="1" cm="1">
        <f t="array" ref="AB1733">IF(Z1733&gt;0,INDEX($M$40:$M$61,Z1733+1,1),AB1732)</f>
        <v>47448</v>
      </c>
      <c r="AC1733" s="44">
        <f t="shared" si="241"/>
        <v>364</v>
      </c>
      <c r="AD1733" s="45">
        <f t="shared" si="242"/>
        <v>0.91618540029828199</v>
      </c>
      <c r="AE1733" s="45">
        <f t="shared" si="243"/>
        <v>0.89572465963307901</v>
      </c>
      <c r="AF1733" s="44">
        <f t="shared" si="246"/>
        <v>267</v>
      </c>
      <c r="AG1733" s="45">
        <f t="shared" si="244"/>
        <v>0.90113202424714911</v>
      </c>
      <c r="AH1733">
        <f t="shared" si="245"/>
        <v>2.16756856405311E-2</v>
      </c>
      <c r="AI1733" s="40">
        <f ca="1"/>
        <v>2.2338178766574401E-2</v>
      </c>
      <c r="AJ1733" s="229">
        <v>-2E-3</v>
      </c>
      <c r="AK1733" s="230">
        <v>1.9675685640531099E-2</v>
      </c>
      <c r="AL1733" s="231">
        <v>0.90982960363531018</v>
      </c>
    </row>
    <row r="1734" spans="24:38">
      <c r="X1734" s="46">
        <v>1730</v>
      </c>
      <c r="Y1734" s="1">
        <f t="shared" ref="Y1734:Y1797" si="247">Y1733+1</f>
        <v>47352</v>
      </c>
      <c r="Z1734" s="44">
        <f t="shared" ref="Z1734:Z1797" si="248">IFERROR(MATCH(Y1734,$M$40:$M$61,0),0)</f>
        <v>0</v>
      </c>
      <c r="AA1734" s="1" cm="1">
        <f t="array" ref="AA1734">IF(Z1734&gt;0,INDEX($M$40:$M$61,Z1734,1),AA1733)</f>
        <v>47084</v>
      </c>
      <c r="AB1734" s="1" cm="1">
        <f t="array" ref="AB1734">IF(Z1734&gt;0,INDEX($M$40:$M$61,Z1734+1,1),AB1733)</f>
        <v>47448</v>
      </c>
      <c r="AC1734" s="44">
        <f t="shared" ref="AC1734:AC1797" si="249">_xlfn.DAYS(AB1734,AA1734)</f>
        <v>364</v>
      </c>
      <c r="AD1734" s="45">
        <f t="shared" ref="AD1734:AD1797" si="250">VLOOKUP(AA1734,$M$40:$P$61,4,FALSE)</f>
        <v>0.91618540029828199</v>
      </c>
      <c r="AE1734" s="45">
        <f t="shared" ref="AE1734:AE1797" si="251">VLOOKUP(AB1734,$M$10:$P$36,4,FALSE)</f>
        <v>0.89572465963307901</v>
      </c>
      <c r="AF1734" s="44">
        <f t="shared" si="246"/>
        <v>268</v>
      </c>
      <c r="AG1734" s="45">
        <f t="shared" ref="AG1734:AG1797" si="252">IF(AF1734=0,AD1734,AD1734*(AE1734/AD1734)^(AF1734/AC1734))</f>
        <v>0.90107611202694682</v>
      </c>
      <c r="AH1734">
        <f t="shared" ref="AH1734:AH1797" si="253">-LN(AG1734)*360/X1734</f>
        <v>2.1676068183945695E-2</v>
      </c>
      <c r="AI1734" s="40">
        <f ca="1"/>
        <v>2.2338178766654337E-2</v>
      </c>
      <c r="AJ1734" s="229">
        <v>-2E-3</v>
      </c>
      <c r="AK1734" s="230">
        <v>1.9676068183945697E-2</v>
      </c>
      <c r="AL1734" s="231">
        <v>0.90977820606880111</v>
      </c>
    </row>
    <row r="1735" spans="24:38">
      <c r="X1735" s="46">
        <v>1731</v>
      </c>
      <c r="Y1735" s="1">
        <f t="shared" si="247"/>
        <v>47353</v>
      </c>
      <c r="Z1735" s="44">
        <f t="shared" si="248"/>
        <v>0</v>
      </c>
      <c r="AA1735" s="1" cm="1">
        <f t="array" ref="AA1735">IF(Z1735&gt;0,INDEX($M$40:$M$61,Z1735,1),AA1734)</f>
        <v>47084</v>
      </c>
      <c r="AB1735" s="1" cm="1">
        <f t="array" ref="AB1735">IF(Z1735&gt;0,INDEX($M$40:$M$61,Z1735+1,1),AB1734)</f>
        <v>47448</v>
      </c>
      <c r="AC1735" s="44">
        <f t="shared" si="249"/>
        <v>364</v>
      </c>
      <c r="AD1735" s="45">
        <f t="shared" si="250"/>
        <v>0.91618540029828199</v>
      </c>
      <c r="AE1735" s="45">
        <f t="shared" si="251"/>
        <v>0.89572465963307901</v>
      </c>
      <c r="AF1735" s="44">
        <f t="shared" si="246"/>
        <v>269</v>
      </c>
      <c r="AG1735" s="45">
        <f t="shared" si="252"/>
        <v>0.90102020327591048</v>
      </c>
      <c r="AH1735">
        <f t="shared" si="253"/>
        <v>2.1676450285369016E-2</v>
      </c>
      <c r="AI1735" s="40">
        <f ca="1"/>
        <v>2.2338178766574401E-2</v>
      </c>
      <c r="AJ1735" s="229">
        <v>-2E-3</v>
      </c>
      <c r="AK1735" s="230">
        <v>1.9676450285369018E-2</v>
      </c>
      <c r="AL1735" s="231">
        <v>0.90972681140581368</v>
      </c>
    </row>
    <row r="1736" spans="24:38">
      <c r="X1736" s="46">
        <v>1732</v>
      </c>
      <c r="Y1736" s="1">
        <f t="shared" si="247"/>
        <v>47354</v>
      </c>
      <c r="Z1736" s="44">
        <f t="shared" si="248"/>
        <v>0</v>
      </c>
      <c r="AA1736" s="1" cm="1">
        <f t="array" ref="AA1736">IF(Z1736&gt;0,INDEX($M$40:$M$61,Z1736,1),AA1735)</f>
        <v>47084</v>
      </c>
      <c r="AB1736" s="1" cm="1">
        <f t="array" ref="AB1736">IF(Z1736&gt;0,INDEX($M$40:$M$61,Z1736+1,1),AB1735)</f>
        <v>47448</v>
      </c>
      <c r="AC1736" s="44">
        <f t="shared" si="249"/>
        <v>364</v>
      </c>
      <c r="AD1736" s="45">
        <f t="shared" si="250"/>
        <v>0.91618540029828199</v>
      </c>
      <c r="AE1736" s="45">
        <f t="shared" si="251"/>
        <v>0.89572465963307901</v>
      </c>
      <c r="AF1736" s="44">
        <f t="shared" si="246"/>
        <v>270</v>
      </c>
      <c r="AG1736" s="45">
        <f t="shared" si="252"/>
        <v>0.90096429799382438</v>
      </c>
      <c r="AH1736">
        <f t="shared" si="253"/>
        <v>2.1676831945566737E-2</v>
      </c>
      <c r="AI1736" s="40">
        <f ca="1"/>
        <v>2.2338178766734273E-2</v>
      </c>
      <c r="AJ1736" s="229">
        <v>-2E-3</v>
      </c>
      <c r="AK1736" s="230">
        <v>1.9676831945566735E-2</v>
      </c>
      <c r="AL1736" s="231">
        <v>0.90967541964618348</v>
      </c>
    </row>
    <row r="1737" spans="24:38">
      <c r="X1737" s="46">
        <v>1733</v>
      </c>
      <c r="Y1737" s="1">
        <f t="shared" si="247"/>
        <v>47355</v>
      </c>
      <c r="Z1737" s="44">
        <f t="shared" si="248"/>
        <v>0</v>
      </c>
      <c r="AA1737" s="1" cm="1">
        <f t="array" ref="AA1737">IF(Z1737&gt;0,INDEX($M$40:$M$61,Z1737,1),AA1736)</f>
        <v>47084</v>
      </c>
      <c r="AB1737" s="1" cm="1">
        <f t="array" ref="AB1737">IF(Z1737&gt;0,INDEX($M$40:$M$61,Z1737+1,1),AB1736)</f>
        <v>47448</v>
      </c>
      <c r="AC1737" s="44">
        <f t="shared" si="249"/>
        <v>364</v>
      </c>
      <c r="AD1737" s="45">
        <f t="shared" si="250"/>
        <v>0.91618540029828199</v>
      </c>
      <c r="AE1737" s="45">
        <f t="shared" si="251"/>
        <v>0.89572465963307901</v>
      </c>
      <c r="AF1737" s="44">
        <f t="shared" si="246"/>
        <v>271</v>
      </c>
      <c r="AG1737" s="45">
        <f t="shared" si="252"/>
        <v>0.9009083961804738</v>
      </c>
      <c r="AH1737">
        <f t="shared" si="253"/>
        <v>2.1677213165302547E-2</v>
      </c>
      <c r="AI1737" s="40">
        <f ca="1"/>
        <v>2.2338178766574401E-2</v>
      </c>
      <c r="AJ1737" s="229">
        <v>-2E-3</v>
      </c>
      <c r="AK1737" s="230">
        <v>1.9677213165302548E-2</v>
      </c>
      <c r="AL1737" s="231">
        <v>0.90962403078974696</v>
      </c>
    </row>
    <row r="1738" spans="24:38">
      <c r="X1738" s="46">
        <v>1734</v>
      </c>
      <c r="Y1738" s="1">
        <f t="shared" si="247"/>
        <v>47356</v>
      </c>
      <c r="Z1738" s="44">
        <f t="shared" si="248"/>
        <v>0</v>
      </c>
      <c r="AA1738" s="1" cm="1">
        <f t="array" ref="AA1738">IF(Z1738&gt;0,INDEX($M$40:$M$61,Z1738,1),AA1737)</f>
        <v>47084</v>
      </c>
      <c r="AB1738" s="1" cm="1">
        <f t="array" ref="AB1738">IF(Z1738&gt;0,INDEX($M$40:$M$61,Z1738+1,1),AB1737)</f>
        <v>47448</v>
      </c>
      <c r="AC1738" s="44">
        <f t="shared" si="249"/>
        <v>364</v>
      </c>
      <c r="AD1738" s="45">
        <f t="shared" si="250"/>
        <v>0.91618540029828199</v>
      </c>
      <c r="AE1738" s="45">
        <f t="shared" si="251"/>
        <v>0.89572465963307901</v>
      </c>
      <c r="AF1738" s="44">
        <f t="shared" si="246"/>
        <v>272</v>
      </c>
      <c r="AG1738" s="45">
        <f t="shared" si="252"/>
        <v>0.90085249783564314</v>
      </c>
      <c r="AH1738">
        <f t="shared" si="253"/>
        <v>2.1677593945338577E-2</v>
      </c>
      <c r="AI1738" s="40">
        <f ca="1"/>
        <v>2.2338178766654337E-2</v>
      </c>
      <c r="AJ1738" s="229">
        <v>-2E-3</v>
      </c>
      <c r="AK1738" s="230">
        <v>1.9677593945338578E-2</v>
      </c>
      <c r="AL1738" s="231">
        <v>0.90957264483633993</v>
      </c>
    </row>
    <row r="1739" spans="24:38">
      <c r="X1739" s="46">
        <v>1735</v>
      </c>
      <c r="Y1739" s="1">
        <f t="shared" si="247"/>
        <v>47357</v>
      </c>
      <c r="Z1739" s="44">
        <f t="shared" si="248"/>
        <v>0</v>
      </c>
      <c r="AA1739" s="1" cm="1">
        <f t="array" ref="AA1739">IF(Z1739&gt;0,INDEX($M$40:$M$61,Z1739,1),AA1738)</f>
        <v>47084</v>
      </c>
      <c r="AB1739" s="1" cm="1">
        <f t="array" ref="AB1739">IF(Z1739&gt;0,INDEX($M$40:$M$61,Z1739+1,1),AB1738)</f>
        <v>47448</v>
      </c>
      <c r="AC1739" s="44">
        <f t="shared" si="249"/>
        <v>364</v>
      </c>
      <c r="AD1739" s="45">
        <f t="shared" si="250"/>
        <v>0.91618540029828199</v>
      </c>
      <c r="AE1739" s="45">
        <f t="shared" si="251"/>
        <v>0.89572465963307901</v>
      </c>
      <c r="AF1739" s="44">
        <f t="shared" si="246"/>
        <v>273</v>
      </c>
      <c r="AG1739" s="45">
        <f t="shared" si="252"/>
        <v>0.90079660295911745</v>
      </c>
      <c r="AH1739">
        <f t="shared" si="253"/>
        <v>2.1677974286435052E-2</v>
      </c>
      <c r="AI1739" s="40">
        <f ca="1"/>
        <v>2.2338178766574401E-2</v>
      </c>
      <c r="AJ1739" s="229">
        <v>-2E-3</v>
      </c>
      <c r="AK1739" s="230">
        <v>1.967797428643505E-2</v>
      </c>
      <c r="AL1739" s="231">
        <v>0.90952126178579851</v>
      </c>
    </row>
    <row r="1740" spans="24:38">
      <c r="X1740" s="46">
        <v>1736</v>
      </c>
      <c r="Y1740" s="1">
        <f t="shared" si="247"/>
        <v>47358</v>
      </c>
      <c r="Z1740" s="44">
        <f t="shared" si="248"/>
        <v>0</v>
      </c>
      <c r="AA1740" s="1" cm="1">
        <f t="array" ref="AA1740">IF(Z1740&gt;0,INDEX($M$40:$M$61,Z1740,1),AA1739)</f>
        <v>47084</v>
      </c>
      <c r="AB1740" s="1" cm="1">
        <f t="array" ref="AB1740">IF(Z1740&gt;0,INDEX($M$40:$M$61,Z1740+1,1),AB1739)</f>
        <v>47448</v>
      </c>
      <c r="AC1740" s="44">
        <f t="shared" si="249"/>
        <v>364</v>
      </c>
      <c r="AD1740" s="45">
        <f t="shared" si="250"/>
        <v>0.91618540029828199</v>
      </c>
      <c r="AE1740" s="45">
        <f t="shared" si="251"/>
        <v>0.89572465963307901</v>
      </c>
      <c r="AF1740" s="44">
        <f t="shared" ref="AF1740:AF1803" si="254">IF(Z1740&lt;&gt;0,0,AF1739+1)</f>
        <v>274</v>
      </c>
      <c r="AG1740" s="45">
        <f t="shared" si="252"/>
        <v>0.90074071155068125</v>
      </c>
      <c r="AH1740">
        <f t="shared" si="253"/>
        <v>2.1678354189350581E-2</v>
      </c>
      <c r="AI1740" s="40">
        <f ca="1"/>
        <v>2.2338178766654337E-2</v>
      </c>
      <c r="AJ1740" s="229">
        <v>-2E-3</v>
      </c>
      <c r="AK1740" s="230">
        <v>1.9678354189350579E-2</v>
      </c>
      <c r="AL1740" s="231">
        <v>0.90946988163795828</v>
      </c>
    </row>
    <row r="1741" spans="24:38">
      <c r="X1741" s="46">
        <v>1737</v>
      </c>
      <c r="Y1741" s="1">
        <f t="shared" si="247"/>
        <v>47359</v>
      </c>
      <c r="Z1741" s="44">
        <f t="shared" si="248"/>
        <v>0</v>
      </c>
      <c r="AA1741" s="1" cm="1">
        <f t="array" ref="AA1741">IF(Z1741&gt;0,INDEX($M$40:$M$61,Z1741,1),AA1740)</f>
        <v>47084</v>
      </c>
      <c r="AB1741" s="1" cm="1">
        <f t="array" ref="AB1741">IF(Z1741&gt;0,INDEX($M$40:$M$61,Z1741+1,1),AB1740)</f>
        <v>47448</v>
      </c>
      <c r="AC1741" s="44">
        <f t="shared" si="249"/>
        <v>364</v>
      </c>
      <c r="AD1741" s="45">
        <f t="shared" si="250"/>
        <v>0.91618540029828199</v>
      </c>
      <c r="AE1741" s="45">
        <f t="shared" si="251"/>
        <v>0.89572465963307901</v>
      </c>
      <c r="AF1741" s="44">
        <f t="shared" si="254"/>
        <v>275</v>
      </c>
      <c r="AG1741" s="45">
        <f t="shared" si="252"/>
        <v>0.90068482361011959</v>
      </c>
      <c r="AH1741">
        <f t="shared" si="253"/>
        <v>2.1678733654841895E-2</v>
      </c>
      <c r="AI1741" s="40">
        <f ca="1"/>
        <v>2.2338178766654337E-2</v>
      </c>
      <c r="AJ1741" s="229">
        <v>-2E-3</v>
      </c>
      <c r="AK1741" s="230">
        <v>1.9678733654841893E-2</v>
      </c>
      <c r="AL1741" s="231">
        <v>0.90941850439265581</v>
      </c>
    </row>
    <row r="1742" spans="24:38">
      <c r="X1742" s="46">
        <v>1738</v>
      </c>
      <c r="Y1742" s="1">
        <f t="shared" si="247"/>
        <v>47360</v>
      </c>
      <c r="Z1742" s="44">
        <f t="shared" si="248"/>
        <v>0</v>
      </c>
      <c r="AA1742" s="1" cm="1">
        <f t="array" ref="AA1742">IF(Z1742&gt;0,INDEX($M$40:$M$61,Z1742,1),AA1741)</f>
        <v>47084</v>
      </c>
      <c r="AB1742" s="1" cm="1">
        <f t="array" ref="AB1742">IF(Z1742&gt;0,INDEX($M$40:$M$61,Z1742+1,1),AB1741)</f>
        <v>47448</v>
      </c>
      <c r="AC1742" s="44">
        <f t="shared" si="249"/>
        <v>364</v>
      </c>
      <c r="AD1742" s="45">
        <f t="shared" si="250"/>
        <v>0.91618540029828199</v>
      </c>
      <c r="AE1742" s="45">
        <f t="shared" si="251"/>
        <v>0.89572465963307901</v>
      </c>
      <c r="AF1742" s="44">
        <f t="shared" si="254"/>
        <v>276</v>
      </c>
      <c r="AG1742" s="45">
        <f t="shared" si="252"/>
        <v>0.9006289391372172</v>
      </c>
      <c r="AH1742">
        <f t="shared" si="253"/>
        <v>2.167911268366406E-2</v>
      </c>
      <c r="AI1742" s="40">
        <f ca="1"/>
        <v>2.2338178766654337E-2</v>
      </c>
      <c r="AJ1742" s="229">
        <v>-2E-3</v>
      </c>
      <c r="AK1742" s="230">
        <v>1.9679112683664061E-2</v>
      </c>
      <c r="AL1742" s="231">
        <v>0.9093671300497268</v>
      </c>
    </row>
    <row r="1743" spans="24:38">
      <c r="X1743" s="46">
        <v>1739</v>
      </c>
      <c r="Y1743" s="1">
        <f t="shared" si="247"/>
        <v>47361</v>
      </c>
      <c r="Z1743" s="44">
        <f t="shared" si="248"/>
        <v>0</v>
      </c>
      <c r="AA1743" s="1" cm="1">
        <f t="array" ref="AA1743">IF(Z1743&gt;0,INDEX($M$40:$M$61,Z1743,1),AA1742)</f>
        <v>47084</v>
      </c>
      <c r="AB1743" s="1" cm="1">
        <f t="array" ref="AB1743">IF(Z1743&gt;0,INDEX($M$40:$M$61,Z1743+1,1),AB1742)</f>
        <v>47448</v>
      </c>
      <c r="AC1743" s="44">
        <f t="shared" si="249"/>
        <v>364</v>
      </c>
      <c r="AD1743" s="45">
        <f t="shared" si="250"/>
        <v>0.91618540029828199</v>
      </c>
      <c r="AE1743" s="45">
        <f t="shared" si="251"/>
        <v>0.89572465963307901</v>
      </c>
      <c r="AF1743" s="44">
        <f t="shared" si="254"/>
        <v>277</v>
      </c>
      <c r="AG1743" s="45">
        <f t="shared" si="252"/>
        <v>0.90057305813175903</v>
      </c>
      <c r="AH1743">
        <f t="shared" si="253"/>
        <v>2.1679491276570369E-2</v>
      </c>
      <c r="AI1743" s="40">
        <f ca="1"/>
        <v>2.2338178766574401E-2</v>
      </c>
      <c r="AJ1743" s="229">
        <v>-2E-3</v>
      </c>
      <c r="AK1743" s="230">
        <v>1.9679491276570371E-2</v>
      </c>
      <c r="AL1743" s="231">
        <v>0.90931575860900749</v>
      </c>
    </row>
    <row r="1744" spans="24:38">
      <c r="X1744" s="46">
        <v>1740</v>
      </c>
      <c r="Y1744" s="1">
        <f t="shared" si="247"/>
        <v>47362</v>
      </c>
      <c r="Z1744" s="44">
        <f t="shared" si="248"/>
        <v>0</v>
      </c>
      <c r="AA1744" s="1" cm="1">
        <f t="array" ref="AA1744">IF(Z1744&gt;0,INDEX($M$40:$M$61,Z1744,1),AA1743)</f>
        <v>47084</v>
      </c>
      <c r="AB1744" s="1" cm="1">
        <f t="array" ref="AB1744">IF(Z1744&gt;0,INDEX($M$40:$M$61,Z1744+1,1),AB1743)</f>
        <v>47448</v>
      </c>
      <c r="AC1744" s="44">
        <f t="shared" si="249"/>
        <v>364</v>
      </c>
      <c r="AD1744" s="45">
        <f t="shared" si="250"/>
        <v>0.91618540029828199</v>
      </c>
      <c r="AE1744" s="45">
        <f t="shared" si="251"/>
        <v>0.89572465963307901</v>
      </c>
      <c r="AF1744" s="44">
        <f t="shared" si="254"/>
        <v>278</v>
      </c>
      <c r="AG1744" s="45">
        <f t="shared" si="252"/>
        <v>0.9005171805935297</v>
      </c>
      <c r="AH1744">
        <f t="shared" si="253"/>
        <v>2.1679869434312455E-2</v>
      </c>
      <c r="AI1744" s="40">
        <f ca="1"/>
        <v>2.2338178766654337E-2</v>
      </c>
      <c r="AJ1744" s="229">
        <v>-2E-3</v>
      </c>
      <c r="AK1744" s="230">
        <v>1.9679869434312457E-2</v>
      </c>
      <c r="AL1744" s="231">
        <v>0.90926439007033366</v>
      </c>
    </row>
    <row r="1745" spans="24:38">
      <c r="X1745" s="46">
        <v>1741</v>
      </c>
      <c r="Y1745" s="1">
        <f t="shared" si="247"/>
        <v>47363</v>
      </c>
      <c r="Z1745" s="44">
        <f t="shared" si="248"/>
        <v>0</v>
      </c>
      <c r="AA1745" s="1" cm="1">
        <f t="array" ref="AA1745">IF(Z1745&gt;0,INDEX($M$40:$M$61,Z1745,1),AA1744)</f>
        <v>47084</v>
      </c>
      <c r="AB1745" s="1" cm="1">
        <f t="array" ref="AB1745">IF(Z1745&gt;0,INDEX($M$40:$M$61,Z1745+1,1),AB1744)</f>
        <v>47448</v>
      </c>
      <c r="AC1745" s="44">
        <f t="shared" si="249"/>
        <v>364</v>
      </c>
      <c r="AD1745" s="45">
        <f t="shared" si="250"/>
        <v>0.91618540029828199</v>
      </c>
      <c r="AE1745" s="45">
        <f t="shared" si="251"/>
        <v>0.89572465963307901</v>
      </c>
      <c r="AF1745" s="44">
        <f t="shared" si="254"/>
        <v>279</v>
      </c>
      <c r="AG1745" s="45">
        <f t="shared" si="252"/>
        <v>0.90046130652231438</v>
      </c>
      <c r="AH1745">
        <f t="shared" si="253"/>
        <v>2.1680247157640099E-2</v>
      </c>
      <c r="AI1745" s="40">
        <f ca="1"/>
        <v>2.2338178766654337E-2</v>
      </c>
      <c r="AJ1745" s="229">
        <v>-2E-3</v>
      </c>
      <c r="AK1745" s="230">
        <v>1.96802471576401E-2</v>
      </c>
      <c r="AL1745" s="231">
        <v>0.90921302443354168</v>
      </c>
    </row>
    <row r="1746" spans="24:38">
      <c r="X1746" s="46">
        <v>1742</v>
      </c>
      <c r="Y1746" s="1">
        <f t="shared" si="247"/>
        <v>47364</v>
      </c>
      <c r="Z1746" s="44">
        <f t="shared" si="248"/>
        <v>0</v>
      </c>
      <c r="AA1746" s="1" cm="1">
        <f t="array" ref="AA1746">IF(Z1746&gt;0,INDEX($M$40:$M$61,Z1746,1),AA1745)</f>
        <v>47084</v>
      </c>
      <c r="AB1746" s="1" cm="1">
        <f t="array" ref="AB1746">IF(Z1746&gt;0,INDEX($M$40:$M$61,Z1746+1,1),AB1745)</f>
        <v>47448</v>
      </c>
      <c r="AC1746" s="44">
        <f t="shared" si="249"/>
        <v>364</v>
      </c>
      <c r="AD1746" s="45">
        <f t="shared" si="250"/>
        <v>0.91618540029828199</v>
      </c>
      <c r="AE1746" s="45">
        <f t="shared" si="251"/>
        <v>0.89572465963307901</v>
      </c>
      <c r="AF1746" s="44">
        <f t="shared" si="254"/>
        <v>280</v>
      </c>
      <c r="AG1746" s="45">
        <f t="shared" si="252"/>
        <v>0.90040543591789768</v>
      </c>
      <c r="AH1746">
        <f t="shared" si="253"/>
        <v>2.1680624447301493E-2</v>
      </c>
      <c r="AI1746" s="40">
        <f ca="1"/>
        <v>2.2338178766654337E-2</v>
      </c>
      <c r="AJ1746" s="229">
        <v>-2E-3</v>
      </c>
      <c r="AK1746" s="230">
        <v>1.9680624447301495E-2</v>
      </c>
      <c r="AL1746" s="231">
        <v>0.90916166169846735</v>
      </c>
    </row>
    <row r="1747" spans="24:38">
      <c r="X1747" s="46">
        <v>1743</v>
      </c>
      <c r="Y1747" s="1">
        <f t="shared" si="247"/>
        <v>47365</v>
      </c>
      <c r="Z1747" s="44">
        <f t="shared" si="248"/>
        <v>0</v>
      </c>
      <c r="AA1747" s="1" cm="1">
        <f t="array" ref="AA1747">IF(Z1747&gt;0,INDEX($M$40:$M$61,Z1747,1),AA1746)</f>
        <v>47084</v>
      </c>
      <c r="AB1747" s="1" cm="1">
        <f t="array" ref="AB1747">IF(Z1747&gt;0,INDEX($M$40:$M$61,Z1747+1,1),AB1746)</f>
        <v>47448</v>
      </c>
      <c r="AC1747" s="44">
        <f t="shared" si="249"/>
        <v>364</v>
      </c>
      <c r="AD1747" s="45">
        <f t="shared" si="250"/>
        <v>0.91618540029828199</v>
      </c>
      <c r="AE1747" s="45">
        <f t="shared" si="251"/>
        <v>0.89572465963307901</v>
      </c>
      <c r="AF1747" s="44">
        <f t="shared" si="254"/>
        <v>281</v>
      </c>
      <c r="AG1747" s="45">
        <f t="shared" si="252"/>
        <v>0.90034956878006478</v>
      </c>
      <c r="AH1747">
        <f t="shared" si="253"/>
        <v>2.1681001304042987E-2</v>
      </c>
      <c r="AI1747" s="40">
        <f ca="1"/>
        <v>2.2338178766574401E-2</v>
      </c>
      <c r="AJ1747" s="229">
        <v>-2E-3</v>
      </c>
      <c r="AK1747" s="230">
        <v>1.9681001304042989E-2</v>
      </c>
      <c r="AL1747" s="231">
        <v>0.90911030186494701</v>
      </c>
    </row>
    <row r="1748" spans="24:38">
      <c r="X1748" s="46">
        <v>1744</v>
      </c>
      <c r="Y1748" s="1">
        <f t="shared" si="247"/>
        <v>47366</v>
      </c>
      <c r="Z1748" s="44">
        <f t="shared" si="248"/>
        <v>0</v>
      </c>
      <c r="AA1748" s="1" cm="1">
        <f t="array" ref="AA1748">IF(Z1748&gt;0,INDEX($M$40:$M$61,Z1748,1),AA1747)</f>
        <v>47084</v>
      </c>
      <c r="AB1748" s="1" cm="1">
        <f t="array" ref="AB1748">IF(Z1748&gt;0,INDEX($M$40:$M$61,Z1748+1,1),AB1747)</f>
        <v>47448</v>
      </c>
      <c r="AC1748" s="44">
        <f t="shared" si="249"/>
        <v>364</v>
      </c>
      <c r="AD1748" s="45">
        <f t="shared" si="250"/>
        <v>0.91618540029828199</v>
      </c>
      <c r="AE1748" s="45">
        <f t="shared" si="251"/>
        <v>0.89572465963307901</v>
      </c>
      <c r="AF1748" s="44">
        <f t="shared" si="254"/>
        <v>282</v>
      </c>
      <c r="AG1748" s="45">
        <f t="shared" si="252"/>
        <v>0.9002937051086003</v>
      </c>
      <c r="AH1748">
        <f t="shared" si="253"/>
        <v>2.1681377728609359E-2</v>
      </c>
      <c r="AI1748" s="40">
        <f ca="1"/>
        <v>2.2338178766654337E-2</v>
      </c>
      <c r="AJ1748" s="229">
        <v>-2E-3</v>
      </c>
      <c r="AK1748" s="230">
        <v>1.968137772860936E-2</v>
      </c>
      <c r="AL1748" s="231">
        <v>0.90905894493281647</v>
      </c>
    </row>
    <row r="1749" spans="24:38">
      <c r="X1749" s="46">
        <v>1745</v>
      </c>
      <c r="Y1749" s="1">
        <f t="shared" si="247"/>
        <v>47367</v>
      </c>
      <c r="Z1749" s="44">
        <f t="shared" si="248"/>
        <v>0</v>
      </c>
      <c r="AA1749" s="1" cm="1">
        <f t="array" ref="AA1749">IF(Z1749&gt;0,INDEX($M$40:$M$61,Z1749,1),AA1748)</f>
        <v>47084</v>
      </c>
      <c r="AB1749" s="1" cm="1">
        <f t="array" ref="AB1749">IF(Z1749&gt;0,INDEX($M$40:$M$61,Z1749+1,1),AB1748)</f>
        <v>47448</v>
      </c>
      <c r="AC1749" s="44">
        <f t="shared" si="249"/>
        <v>364</v>
      </c>
      <c r="AD1749" s="45">
        <f t="shared" si="250"/>
        <v>0.91618540029828199</v>
      </c>
      <c r="AE1749" s="45">
        <f t="shared" si="251"/>
        <v>0.89572465963307901</v>
      </c>
      <c r="AF1749" s="44">
        <f t="shared" si="254"/>
        <v>283</v>
      </c>
      <c r="AG1749" s="45">
        <f t="shared" si="252"/>
        <v>0.9002378449032894</v>
      </c>
      <c r="AH1749">
        <f t="shared" si="253"/>
        <v>2.1681753721743531E-2</v>
      </c>
      <c r="AI1749" s="40">
        <f ca="1"/>
        <v>2.2338178766654337E-2</v>
      </c>
      <c r="AJ1749" s="229">
        <v>-2E-3</v>
      </c>
      <c r="AK1749" s="230">
        <v>1.9681753721743529E-2</v>
      </c>
      <c r="AL1749" s="231">
        <v>0.90900759090191208</v>
      </c>
    </row>
    <row r="1750" spans="24:38">
      <c r="X1750" s="46">
        <v>1746</v>
      </c>
      <c r="Y1750" s="1">
        <f t="shared" si="247"/>
        <v>47368</v>
      </c>
      <c r="Z1750" s="44">
        <f t="shared" si="248"/>
        <v>0</v>
      </c>
      <c r="AA1750" s="1" cm="1">
        <f t="array" ref="AA1750">IF(Z1750&gt;0,INDEX($M$40:$M$61,Z1750,1),AA1749)</f>
        <v>47084</v>
      </c>
      <c r="AB1750" s="1" cm="1">
        <f t="array" ref="AB1750">IF(Z1750&gt;0,INDEX($M$40:$M$61,Z1750+1,1),AB1749)</f>
        <v>47448</v>
      </c>
      <c r="AC1750" s="44">
        <f t="shared" si="249"/>
        <v>364</v>
      </c>
      <c r="AD1750" s="45">
        <f t="shared" si="250"/>
        <v>0.91618540029828199</v>
      </c>
      <c r="AE1750" s="45">
        <f t="shared" si="251"/>
        <v>0.89572465963307901</v>
      </c>
      <c r="AF1750" s="44">
        <f t="shared" si="254"/>
        <v>284</v>
      </c>
      <c r="AG1750" s="45">
        <f t="shared" si="252"/>
        <v>0.90018198816391681</v>
      </c>
      <c r="AH1750">
        <f t="shared" si="253"/>
        <v>2.1682129284186853E-2</v>
      </c>
      <c r="AI1750" s="40">
        <f ca="1"/>
        <v>2.2338178766654337E-2</v>
      </c>
      <c r="AJ1750" s="229">
        <v>-2E-3</v>
      </c>
      <c r="AK1750" s="230">
        <v>1.9682129284186854E-2</v>
      </c>
      <c r="AL1750" s="231">
        <v>0.90895623977206974</v>
      </c>
    </row>
    <row r="1751" spans="24:38">
      <c r="X1751" s="46">
        <v>1747</v>
      </c>
      <c r="Y1751" s="1">
        <f t="shared" si="247"/>
        <v>47369</v>
      </c>
      <c r="Z1751" s="44">
        <f t="shared" si="248"/>
        <v>0</v>
      </c>
      <c r="AA1751" s="1" cm="1">
        <f t="array" ref="AA1751">IF(Z1751&gt;0,INDEX($M$40:$M$61,Z1751,1),AA1750)</f>
        <v>47084</v>
      </c>
      <c r="AB1751" s="1" cm="1">
        <f t="array" ref="AB1751">IF(Z1751&gt;0,INDEX($M$40:$M$61,Z1751+1,1),AB1750)</f>
        <v>47448</v>
      </c>
      <c r="AC1751" s="44">
        <f t="shared" si="249"/>
        <v>364</v>
      </c>
      <c r="AD1751" s="45">
        <f t="shared" si="250"/>
        <v>0.91618540029828199</v>
      </c>
      <c r="AE1751" s="45">
        <f t="shared" si="251"/>
        <v>0.89572465963307901</v>
      </c>
      <c r="AF1751" s="44">
        <f t="shared" si="254"/>
        <v>285</v>
      </c>
      <c r="AG1751" s="45">
        <f t="shared" si="252"/>
        <v>0.90012613489026772</v>
      </c>
      <c r="AH1751">
        <f t="shared" si="253"/>
        <v>2.1682504416678867E-2</v>
      </c>
      <c r="AI1751" s="40">
        <f ca="1"/>
        <v>2.2338178766574401E-2</v>
      </c>
      <c r="AJ1751" s="229">
        <v>-2E-3</v>
      </c>
      <c r="AK1751" s="230">
        <v>1.9682504416678868E-2</v>
      </c>
      <c r="AL1751" s="231">
        <v>0.90890489154312581</v>
      </c>
    </row>
    <row r="1752" spans="24:38">
      <c r="X1752" s="46">
        <v>1748</v>
      </c>
      <c r="Y1752" s="1">
        <f t="shared" si="247"/>
        <v>47370</v>
      </c>
      <c r="Z1752" s="44">
        <f t="shared" si="248"/>
        <v>0</v>
      </c>
      <c r="AA1752" s="1" cm="1">
        <f t="array" ref="AA1752">IF(Z1752&gt;0,INDEX($M$40:$M$61,Z1752,1),AA1751)</f>
        <v>47084</v>
      </c>
      <c r="AB1752" s="1" cm="1">
        <f t="array" ref="AB1752">IF(Z1752&gt;0,INDEX($M$40:$M$61,Z1752+1,1),AB1751)</f>
        <v>47448</v>
      </c>
      <c r="AC1752" s="44">
        <f t="shared" si="249"/>
        <v>364</v>
      </c>
      <c r="AD1752" s="45">
        <f t="shared" si="250"/>
        <v>0.91618540029828199</v>
      </c>
      <c r="AE1752" s="45">
        <f t="shared" si="251"/>
        <v>0.89572465963307901</v>
      </c>
      <c r="AF1752" s="44">
        <f t="shared" si="254"/>
        <v>286</v>
      </c>
      <c r="AG1752" s="45">
        <f t="shared" si="252"/>
        <v>0.90007028508212683</v>
      </c>
      <c r="AH1752">
        <f t="shared" si="253"/>
        <v>2.1682879119957525E-2</v>
      </c>
      <c r="AI1752" s="40">
        <f ca="1"/>
        <v>2.2338178766654337E-2</v>
      </c>
      <c r="AJ1752" s="229">
        <v>-2E-3</v>
      </c>
      <c r="AK1752" s="230">
        <v>1.9682879119957523E-2</v>
      </c>
      <c r="AL1752" s="231">
        <v>0.9088535462149161</v>
      </c>
    </row>
    <row r="1753" spans="24:38">
      <c r="X1753" s="46">
        <v>1749</v>
      </c>
      <c r="Y1753" s="1">
        <f t="shared" si="247"/>
        <v>47371</v>
      </c>
      <c r="Z1753" s="44">
        <f t="shared" si="248"/>
        <v>0</v>
      </c>
      <c r="AA1753" s="1" cm="1">
        <f t="array" ref="AA1753">IF(Z1753&gt;0,INDEX($M$40:$M$61,Z1753,1),AA1752)</f>
        <v>47084</v>
      </c>
      <c r="AB1753" s="1" cm="1">
        <f t="array" ref="AB1753">IF(Z1753&gt;0,INDEX($M$40:$M$61,Z1753+1,1),AB1752)</f>
        <v>47448</v>
      </c>
      <c r="AC1753" s="44">
        <f t="shared" si="249"/>
        <v>364</v>
      </c>
      <c r="AD1753" s="45">
        <f t="shared" si="250"/>
        <v>0.91618540029828199</v>
      </c>
      <c r="AE1753" s="45">
        <f t="shared" si="251"/>
        <v>0.89572465963307901</v>
      </c>
      <c r="AF1753" s="44">
        <f t="shared" si="254"/>
        <v>287</v>
      </c>
      <c r="AG1753" s="45">
        <f t="shared" si="252"/>
        <v>0.90001443873927933</v>
      </c>
      <c r="AH1753">
        <f t="shared" si="253"/>
        <v>2.1683253394759006E-2</v>
      </c>
      <c r="AI1753" s="40">
        <f ca="1"/>
        <v>2.2338178766654337E-2</v>
      </c>
      <c r="AJ1753" s="229">
        <v>-2E-3</v>
      </c>
      <c r="AK1753" s="230">
        <v>1.9683253394759008E-2</v>
      </c>
      <c r="AL1753" s="231">
        <v>0.90880220378727705</v>
      </c>
    </row>
    <row r="1754" spans="24:38">
      <c r="X1754" s="46">
        <v>1750</v>
      </c>
      <c r="Y1754" s="1">
        <f t="shared" si="247"/>
        <v>47372</v>
      </c>
      <c r="Z1754" s="44">
        <f t="shared" si="248"/>
        <v>0</v>
      </c>
      <c r="AA1754" s="1" cm="1">
        <f t="array" ref="AA1754">IF(Z1754&gt;0,INDEX($M$40:$M$61,Z1754,1),AA1753)</f>
        <v>47084</v>
      </c>
      <c r="AB1754" s="1" cm="1">
        <f t="array" ref="AB1754">IF(Z1754&gt;0,INDEX($M$40:$M$61,Z1754+1,1),AB1753)</f>
        <v>47448</v>
      </c>
      <c r="AC1754" s="44">
        <f t="shared" si="249"/>
        <v>364</v>
      </c>
      <c r="AD1754" s="45">
        <f t="shared" si="250"/>
        <v>0.91618540029828199</v>
      </c>
      <c r="AE1754" s="45">
        <f t="shared" si="251"/>
        <v>0.89572465963307901</v>
      </c>
      <c r="AF1754" s="44">
        <f t="shared" si="254"/>
        <v>288</v>
      </c>
      <c r="AG1754" s="45">
        <f t="shared" si="252"/>
        <v>0.89995859586151006</v>
      </c>
      <c r="AH1754">
        <f t="shared" si="253"/>
        <v>2.1683627241817875E-2</v>
      </c>
      <c r="AI1754" s="40">
        <f ca="1"/>
        <v>2.2338178766654337E-2</v>
      </c>
      <c r="AJ1754" s="229">
        <v>-2E-3</v>
      </c>
      <c r="AK1754" s="230">
        <v>1.9683627241817873E-2</v>
      </c>
      <c r="AL1754" s="231">
        <v>0.90875086426004448</v>
      </c>
    </row>
    <row r="1755" spans="24:38">
      <c r="X1755" s="46">
        <v>1751</v>
      </c>
      <c r="Y1755" s="1">
        <f t="shared" si="247"/>
        <v>47373</v>
      </c>
      <c r="Z1755" s="44">
        <f t="shared" si="248"/>
        <v>0</v>
      </c>
      <c r="AA1755" s="1" cm="1">
        <f t="array" ref="AA1755">IF(Z1755&gt;0,INDEX($M$40:$M$61,Z1755,1),AA1754)</f>
        <v>47084</v>
      </c>
      <c r="AB1755" s="1" cm="1">
        <f t="array" ref="AB1755">IF(Z1755&gt;0,INDEX($M$40:$M$61,Z1755+1,1),AB1754)</f>
        <v>47448</v>
      </c>
      <c r="AC1755" s="44">
        <f t="shared" si="249"/>
        <v>364</v>
      </c>
      <c r="AD1755" s="45">
        <f t="shared" si="250"/>
        <v>0.91618540029828199</v>
      </c>
      <c r="AE1755" s="45">
        <f t="shared" si="251"/>
        <v>0.89572465963307901</v>
      </c>
      <c r="AF1755" s="44">
        <f t="shared" si="254"/>
        <v>289</v>
      </c>
      <c r="AG1755" s="45">
        <f t="shared" si="252"/>
        <v>0.89990275644860407</v>
      </c>
      <c r="AH1755">
        <f t="shared" si="253"/>
        <v>2.1684000661866969E-2</v>
      </c>
      <c r="AI1755" s="40">
        <f ca="1"/>
        <v>2.2338178766654337E-2</v>
      </c>
      <c r="AJ1755" s="229">
        <v>-2E-3</v>
      </c>
      <c r="AK1755" s="230">
        <v>1.9684000661866971E-2</v>
      </c>
      <c r="AL1755" s="231">
        <v>0.90869952763305473</v>
      </c>
    </row>
    <row r="1756" spans="24:38">
      <c r="X1756" s="46">
        <v>1752</v>
      </c>
      <c r="Y1756" s="1">
        <f t="shared" si="247"/>
        <v>47374</v>
      </c>
      <c r="Z1756" s="44">
        <f t="shared" si="248"/>
        <v>0</v>
      </c>
      <c r="AA1756" s="1" cm="1">
        <f t="array" ref="AA1756">IF(Z1756&gt;0,INDEX($M$40:$M$61,Z1756,1),AA1755)</f>
        <v>47084</v>
      </c>
      <c r="AB1756" s="1" cm="1">
        <f t="array" ref="AB1756">IF(Z1756&gt;0,INDEX($M$40:$M$61,Z1756+1,1),AB1755)</f>
        <v>47448</v>
      </c>
      <c r="AC1756" s="44">
        <f t="shared" si="249"/>
        <v>364</v>
      </c>
      <c r="AD1756" s="45">
        <f t="shared" si="250"/>
        <v>0.91618540029828199</v>
      </c>
      <c r="AE1756" s="45">
        <f t="shared" si="251"/>
        <v>0.89572465963307901</v>
      </c>
      <c r="AF1756" s="44">
        <f t="shared" si="254"/>
        <v>290</v>
      </c>
      <c r="AG1756" s="45">
        <f t="shared" si="252"/>
        <v>0.89984692050034643</v>
      </c>
      <c r="AH1756">
        <f t="shared" si="253"/>
        <v>2.1684373655637461E-2</v>
      </c>
      <c r="AI1756" s="40">
        <f ca="1"/>
        <v>2.2338178766654337E-2</v>
      </c>
      <c r="AJ1756" s="229">
        <v>-2E-3</v>
      </c>
      <c r="AK1756" s="230">
        <v>1.9684373655637459E-2</v>
      </c>
      <c r="AL1756" s="231">
        <v>0.90864819390614404</v>
      </c>
    </row>
    <row r="1757" spans="24:38">
      <c r="X1757" s="46">
        <v>1753</v>
      </c>
      <c r="Y1757" s="1">
        <f t="shared" si="247"/>
        <v>47375</v>
      </c>
      <c r="Z1757" s="44">
        <f t="shared" si="248"/>
        <v>0</v>
      </c>
      <c r="AA1757" s="1" cm="1">
        <f t="array" ref="AA1757">IF(Z1757&gt;0,INDEX($M$40:$M$61,Z1757,1),AA1756)</f>
        <v>47084</v>
      </c>
      <c r="AB1757" s="1" cm="1">
        <f t="array" ref="AB1757">IF(Z1757&gt;0,INDEX($M$40:$M$61,Z1757+1,1),AB1756)</f>
        <v>47448</v>
      </c>
      <c r="AC1757" s="44">
        <f t="shared" si="249"/>
        <v>364</v>
      </c>
      <c r="AD1757" s="45">
        <f t="shared" si="250"/>
        <v>0.91618540029828199</v>
      </c>
      <c r="AE1757" s="45">
        <f t="shared" si="251"/>
        <v>0.89572465963307901</v>
      </c>
      <c r="AF1757" s="44">
        <f t="shared" si="254"/>
        <v>291</v>
      </c>
      <c r="AG1757" s="45">
        <f t="shared" si="252"/>
        <v>0.89979108801652219</v>
      </c>
      <c r="AH1757">
        <f t="shared" si="253"/>
        <v>2.168474622385886E-2</v>
      </c>
      <c r="AI1757" s="40">
        <f ca="1"/>
        <v>2.2338178766654337E-2</v>
      </c>
      <c r="AJ1757" s="229">
        <v>-2E-3</v>
      </c>
      <c r="AK1757" s="230">
        <v>1.9684746223858858E-2</v>
      </c>
      <c r="AL1757" s="231">
        <v>0.90859686307914855</v>
      </c>
    </row>
    <row r="1758" spans="24:38">
      <c r="X1758" s="46">
        <v>1754</v>
      </c>
      <c r="Y1758" s="1">
        <f t="shared" si="247"/>
        <v>47376</v>
      </c>
      <c r="Z1758" s="44">
        <f t="shared" si="248"/>
        <v>0</v>
      </c>
      <c r="AA1758" s="1" cm="1">
        <f t="array" ref="AA1758">IF(Z1758&gt;0,INDEX($M$40:$M$61,Z1758,1),AA1757)</f>
        <v>47084</v>
      </c>
      <c r="AB1758" s="1" cm="1">
        <f t="array" ref="AB1758">IF(Z1758&gt;0,INDEX($M$40:$M$61,Z1758+1,1),AB1757)</f>
        <v>47448</v>
      </c>
      <c r="AC1758" s="44">
        <f t="shared" si="249"/>
        <v>364</v>
      </c>
      <c r="AD1758" s="45">
        <f t="shared" si="250"/>
        <v>0.91618540029828199</v>
      </c>
      <c r="AE1758" s="45">
        <f t="shared" si="251"/>
        <v>0.89572465963307901</v>
      </c>
      <c r="AF1758" s="44">
        <f t="shared" si="254"/>
        <v>292</v>
      </c>
      <c r="AG1758" s="45">
        <f t="shared" si="252"/>
        <v>0.89973525899691631</v>
      </c>
      <c r="AH1758">
        <f t="shared" si="253"/>
        <v>2.1685118367259028E-2</v>
      </c>
      <c r="AI1758" s="40">
        <f ca="1"/>
        <v>2.2338178766654337E-2</v>
      </c>
      <c r="AJ1758" s="229">
        <v>-2E-3</v>
      </c>
      <c r="AK1758" s="230">
        <v>1.968511836725903E-2</v>
      </c>
      <c r="AL1758" s="231">
        <v>0.90854553515190428</v>
      </c>
    </row>
    <row r="1759" spans="24:38">
      <c r="X1759" s="46">
        <v>1755</v>
      </c>
      <c r="Y1759" s="1">
        <f t="shared" si="247"/>
        <v>47377</v>
      </c>
      <c r="Z1759" s="44">
        <f t="shared" si="248"/>
        <v>0</v>
      </c>
      <c r="AA1759" s="1" cm="1">
        <f t="array" ref="AA1759">IF(Z1759&gt;0,INDEX($M$40:$M$61,Z1759,1),AA1758)</f>
        <v>47084</v>
      </c>
      <c r="AB1759" s="1" cm="1">
        <f t="array" ref="AB1759">IF(Z1759&gt;0,INDEX($M$40:$M$61,Z1759+1,1),AB1758)</f>
        <v>47448</v>
      </c>
      <c r="AC1759" s="44">
        <f t="shared" si="249"/>
        <v>364</v>
      </c>
      <c r="AD1759" s="45">
        <f t="shared" si="250"/>
        <v>0.91618540029828199</v>
      </c>
      <c r="AE1759" s="45">
        <f t="shared" si="251"/>
        <v>0.89572465963307901</v>
      </c>
      <c r="AF1759" s="44">
        <f t="shared" si="254"/>
        <v>293</v>
      </c>
      <c r="AG1759" s="45">
        <f t="shared" si="252"/>
        <v>0.89967943344131396</v>
      </c>
      <c r="AH1759">
        <f t="shared" si="253"/>
        <v>2.1685490086564143E-2</v>
      </c>
      <c r="AI1759" s="40">
        <f ca="1"/>
        <v>2.2338178766574401E-2</v>
      </c>
      <c r="AJ1759" s="229">
        <v>-2E-3</v>
      </c>
      <c r="AK1759" s="230">
        <v>1.9685490086564145E-2</v>
      </c>
      <c r="AL1759" s="231">
        <v>0.90849421012424769</v>
      </c>
    </row>
    <row r="1760" spans="24:38">
      <c r="X1760" s="46">
        <v>1756</v>
      </c>
      <c r="Y1760" s="1">
        <f t="shared" si="247"/>
        <v>47378</v>
      </c>
      <c r="Z1760" s="44">
        <f t="shared" si="248"/>
        <v>0</v>
      </c>
      <c r="AA1760" s="1" cm="1">
        <f t="array" ref="AA1760">IF(Z1760&gt;0,INDEX($M$40:$M$61,Z1760,1),AA1759)</f>
        <v>47084</v>
      </c>
      <c r="AB1760" s="1" cm="1">
        <f t="array" ref="AB1760">IF(Z1760&gt;0,INDEX($M$40:$M$61,Z1760+1,1),AB1759)</f>
        <v>47448</v>
      </c>
      <c r="AC1760" s="44">
        <f t="shared" si="249"/>
        <v>364</v>
      </c>
      <c r="AD1760" s="45">
        <f t="shared" si="250"/>
        <v>0.91618540029828199</v>
      </c>
      <c r="AE1760" s="45">
        <f t="shared" si="251"/>
        <v>0.89572465963307901</v>
      </c>
      <c r="AF1760" s="44">
        <f t="shared" si="254"/>
        <v>294</v>
      </c>
      <c r="AG1760" s="45">
        <f t="shared" si="252"/>
        <v>0.89962361134949997</v>
      </c>
      <c r="AH1760">
        <f t="shared" si="253"/>
        <v>2.1685861382498776E-2</v>
      </c>
      <c r="AI1760" s="40">
        <f ca="1"/>
        <v>2.2338178766654337E-2</v>
      </c>
      <c r="AJ1760" s="229">
        <v>-2E-3</v>
      </c>
      <c r="AK1760" s="230">
        <v>1.9685861382498775E-2</v>
      </c>
      <c r="AL1760" s="231">
        <v>0.90844288799601458</v>
      </c>
    </row>
    <row r="1761" spans="24:38">
      <c r="X1761" s="46">
        <v>1757</v>
      </c>
      <c r="Y1761" s="1">
        <f t="shared" si="247"/>
        <v>47379</v>
      </c>
      <c r="Z1761" s="44">
        <f t="shared" si="248"/>
        <v>0</v>
      </c>
      <c r="AA1761" s="1" cm="1">
        <f t="array" ref="AA1761">IF(Z1761&gt;0,INDEX($M$40:$M$61,Z1761,1),AA1760)</f>
        <v>47084</v>
      </c>
      <c r="AB1761" s="1" cm="1">
        <f t="array" ref="AB1761">IF(Z1761&gt;0,INDEX($M$40:$M$61,Z1761+1,1),AB1760)</f>
        <v>47448</v>
      </c>
      <c r="AC1761" s="44">
        <f t="shared" si="249"/>
        <v>364</v>
      </c>
      <c r="AD1761" s="45">
        <f t="shared" si="250"/>
        <v>0.91618540029828199</v>
      </c>
      <c r="AE1761" s="45">
        <f t="shared" si="251"/>
        <v>0.89572465963307901</v>
      </c>
      <c r="AF1761" s="44">
        <f t="shared" si="254"/>
        <v>295</v>
      </c>
      <c r="AG1761" s="45">
        <f t="shared" si="252"/>
        <v>0.89956779272125953</v>
      </c>
      <c r="AH1761">
        <f t="shared" si="253"/>
        <v>2.1686232255785809E-2</v>
      </c>
      <c r="AI1761" s="40">
        <f ca="1"/>
        <v>2.2338178766654337E-2</v>
      </c>
      <c r="AJ1761" s="229">
        <v>-2E-3</v>
      </c>
      <c r="AK1761" s="230">
        <v>1.9686232255785807E-2</v>
      </c>
      <c r="AL1761" s="231">
        <v>0.90839156876704141</v>
      </c>
    </row>
    <row r="1762" spans="24:38">
      <c r="X1762" s="46">
        <v>1758</v>
      </c>
      <c r="Y1762" s="1">
        <f t="shared" si="247"/>
        <v>47380</v>
      </c>
      <c r="Z1762" s="44">
        <f t="shared" si="248"/>
        <v>0</v>
      </c>
      <c r="AA1762" s="1" cm="1">
        <f t="array" ref="AA1762">IF(Z1762&gt;0,INDEX($M$40:$M$61,Z1762,1),AA1761)</f>
        <v>47084</v>
      </c>
      <c r="AB1762" s="1" cm="1">
        <f t="array" ref="AB1762">IF(Z1762&gt;0,INDEX($M$40:$M$61,Z1762+1,1),AB1761)</f>
        <v>47448</v>
      </c>
      <c r="AC1762" s="44">
        <f t="shared" si="249"/>
        <v>364</v>
      </c>
      <c r="AD1762" s="45">
        <f t="shared" si="250"/>
        <v>0.91618540029828199</v>
      </c>
      <c r="AE1762" s="45">
        <f t="shared" si="251"/>
        <v>0.89572465963307901</v>
      </c>
      <c r="AF1762" s="44">
        <f t="shared" si="254"/>
        <v>296</v>
      </c>
      <c r="AG1762" s="45">
        <f t="shared" si="252"/>
        <v>0.89951197755637802</v>
      </c>
      <c r="AH1762">
        <f t="shared" si="253"/>
        <v>2.1686602707146407E-2</v>
      </c>
      <c r="AI1762" s="40">
        <f ca="1"/>
        <v>2.2338178766574401E-2</v>
      </c>
      <c r="AJ1762" s="229">
        <v>-2E-3</v>
      </c>
      <c r="AK1762" s="230">
        <v>1.9686602707146408E-2</v>
      </c>
      <c r="AL1762" s="231">
        <v>0.90834025243716454</v>
      </c>
    </row>
    <row r="1763" spans="24:38">
      <c r="X1763" s="46">
        <v>1759</v>
      </c>
      <c r="Y1763" s="1">
        <f t="shared" si="247"/>
        <v>47381</v>
      </c>
      <c r="Z1763" s="44">
        <f t="shared" si="248"/>
        <v>0</v>
      </c>
      <c r="AA1763" s="1" cm="1">
        <f t="array" ref="AA1763">IF(Z1763&gt;0,INDEX($M$40:$M$61,Z1763,1),AA1762)</f>
        <v>47084</v>
      </c>
      <c r="AB1763" s="1" cm="1">
        <f t="array" ref="AB1763">IF(Z1763&gt;0,INDEX($M$40:$M$61,Z1763+1,1),AB1762)</f>
        <v>47448</v>
      </c>
      <c r="AC1763" s="44">
        <f t="shared" si="249"/>
        <v>364</v>
      </c>
      <c r="AD1763" s="45">
        <f t="shared" si="250"/>
        <v>0.91618540029828199</v>
      </c>
      <c r="AE1763" s="45">
        <f t="shared" si="251"/>
        <v>0.89572465963307901</v>
      </c>
      <c r="AF1763" s="44">
        <f t="shared" si="254"/>
        <v>297</v>
      </c>
      <c r="AG1763" s="45">
        <f t="shared" si="252"/>
        <v>0.89945616585464017</v>
      </c>
      <c r="AH1763">
        <f t="shared" si="253"/>
        <v>2.1686972737300258E-2</v>
      </c>
      <c r="AI1763" s="40">
        <f ca="1"/>
        <v>2.2338178766654337E-2</v>
      </c>
      <c r="AJ1763" s="229">
        <v>-2E-3</v>
      </c>
      <c r="AK1763" s="230">
        <v>1.968697273730026E-2</v>
      </c>
      <c r="AL1763" s="231">
        <v>0.90828893900621988</v>
      </c>
    </row>
    <row r="1764" spans="24:38">
      <c r="X1764" s="46">
        <v>1760</v>
      </c>
      <c r="Y1764" s="1">
        <f t="shared" si="247"/>
        <v>47382</v>
      </c>
      <c r="Z1764" s="44">
        <f t="shared" si="248"/>
        <v>0</v>
      </c>
      <c r="AA1764" s="1" cm="1">
        <f t="array" ref="AA1764">IF(Z1764&gt;0,INDEX($M$40:$M$61,Z1764,1),AA1763)</f>
        <v>47084</v>
      </c>
      <c r="AB1764" s="1" cm="1">
        <f t="array" ref="AB1764">IF(Z1764&gt;0,INDEX($M$40:$M$61,Z1764+1,1),AB1763)</f>
        <v>47448</v>
      </c>
      <c r="AC1764" s="44">
        <f t="shared" si="249"/>
        <v>364</v>
      </c>
      <c r="AD1764" s="45">
        <f t="shared" si="250"/>
        <v>0.91618540029828199</v>
      </c>
      <c r="AE1764" s="45">
        <f t="shared" si="251"/>
        <v>0.89572465963307901</v>
      </c>
      <c r="AF1764" s="44">
        <f t="shared" si="254"/>
        <v>298</v>
      </c>
      <c r="AG1764" s="45">
        <f t="shared" si="252"/>
        <v>0.89940035761583137</v>
      </c>
      <c r="AH1764">
        <f t="shared" si="253"/>
        <v>2.1687342346965274E-2</v>
      </c>
      <c r="AI1764" s="40">
        <f ca="1"/>
        <v>2.2338178766574401E-2</v>
      </c>
      <c r="AJ1764" s="229">
        <v>-2E-3</v>
      </c>
      <c r="AK1764" s="230">
        <v>1.9687342346965273E-2</v>
      </c>
      <c r="AL1764" s="231">
        <v>0.90823762847404399</v>
      </c>
    </row>
    <row r="1765" spans="24:38">
      <c r="X1765" s="46">
        <v>1761</v>
      </c>
      <c r="Y1765" s="1">
        <f t="shared" si="247"/>
        <v>47383</v>
      </c>
      <c r="Z1765" s="44">
        <f t="shared" si="248"/>
        <v>0</v>
      </c>
      <c r="AA1765" s="1" cm="1">
        <f t="array" ref="AA1765">IF(Z1765&gt;0,INDEX($M$40:$M$61,Z1765,1),AA1764)</f>
        <v>47084</v>
      </c>
      <c r="AB1765" s="1" cm="1">
        <f t="array" ref="AB1765">IF(Z1765&gt;0,INDEX($M$40:$M$61,Z1765+1,1),AB1764)</f>
        <v>47448</v>
      </c>
      <c r="AC1765" s="44">
        <f t="shared" si="249"/>
        <v>364</v>
      </c>
      <c r="AD1765" s="45">
        <f t="shared" si="250"/>
        <v>0.91618540029828199</v>
      </c>
      <c r="AE1765" s="45">
        <f t="shared" si="251"/>
        <v>0.89572465963307901</v>
      </c>
      <c r="AF1765" s="44">
        <f t="shared" si="254"/>
        <v>299</v>
      </c>
      <c r="AG1765" s="45">
        <f t="shared" si="252"/>
        <v>0.89934455283973647</v>
      </c>
      <c r="AH1765">
        <f t="shared" si="253"/>
        <v>2.1687711536857852E-2</v>
      </c>
      <c r="AI1765" s="40">
        <f ca="1"/>
        <v>2.2338178766654337E-2</v>
      </c>
      <c r="AJ1765" s="229">
        <v>-2E-3</v>
      </c>
      <c r="AK1765" s="230">
        <v>1.9687711536857853E-2</v>
      </c>
      <c r="AL1765" s="231">
        <v>0.90818632084047268</v>
      </c>
    </row>
    <row r="1766" spans="24:38">
      <c r="X1766" s="46">
        <v>1762</v>
      </c>
      <c r="Y1766" s="1">
        <f t="shared" si="247"/>
        <v>47384</v>
      </c>
      <c r="Z1766" s="44">
        <f t="shared" si="248"/>
        <v>0</v>
      </c>
      <c r="AA1766" s="1" cm="1">
        <f t="array" ref="AA1766">IF(Z1766&gt;0,INDEX($M$40:$M$61,Z1766,1),AA1765)</f>
        <v>47084</v>
      </c>
      <c r="AB1766" s="1" cm="1">
        <f t="array" ref="AB1766">IF(Z1766&gt;0,INDEX($M$40:$M$61,Z1766+1,1),AB1765)</f>
        <v>47448</v>
      </c>
      <c r="AC1766" s="44">
        <f t="shared" si="249"/>
        <v>364</v>
      </c>
      <c r="AD1766" s="45">
        <f t="shared" si="250"/>
        <v>0.91618540029828199</v>
      </c>
      <c r="AE1766" s="45">
        <f t="shared" si="251"/>
        <v>0.89572465963307901</v>
      </c>
      <c r="AF1766" s="44">
        <f t="shared" si="254"/>
        <v>300</v>
      </c>
      <c r="AG1766" s="45">
        <f t="shared" si="252"/>
        <v>0.89928875152614085</v>
      </c>
      <c r="AH1766">
        <f t="shared" si="253"/>
        <v>2.1688080307692648E-2</v>
      </c>
      <c r="AI1766" s="40">
        <f ca="1"/>
        <v>2.2338178766654337E-2</v>
      </c>
      <c r="AJ1766" s="229">
        <v>-2E-3</v>
      </c>
      <c r="AK1766" s="230">
        <v>1.9688080307692646E-2</v>
      </c>
      <c r="AL1766" s="231">
        <v>0.90813501610534253</v>
      </c>
    </row>
    <row r="1767" spans="24:38">
      <c r="X1767" s="46">
        <v>1763</v>
      </c>
      <c r="Y1767" s="1">
        <f t="shared" si="247"/>
        <v>47385</v>
      </c>
      <c r="Z1767" s="44">
        <f t="shared" si="248"/>
        <v>0</v>
      </c>
      <c r="AA1767" s="1" cm="1">
        <f t="array" ref="AA1767">IF(Z1767&gt;0,INDEX($M$40:$M$61,Z1767,1),AA1766)</f>
        <v>47084</v>
      </c>
      <c r="AB1767" s="1" cm="1">
        <f t="array" ref="AB1767">IF(Z1767&gt;0,INDEX($M$40:$M$61,Z1767+1,1),AB1766)</f>
        <v>47448</v>
      </c>
      <c r="AC1767" s="44">
        <f t="shared" si="249"/>
        <v>364</v>
      </c>
      <c r="AD1767" s="45">
        <f t="shared" si="250"/>
        <v>0.91618540029828199</v>
      </c>
      <c r="AE1767" s="45">
        <f t="shared" si="251"/>
        <v>0.89572465963307901</v>
      </c>
      <c r="AF1767" s="44">
        <f t="shared" si="254"/>
        <v>301</v>
      </c>
      <c r="AG1767" s="45">
        <f t="shared" si="252"/>
        <v>0.89923295367482969</v>
      </c>
      <c r="AH1767">
        <f t="shared" si="253"/>
        <v>2.1688448660182748E-2</v>
      </c>
      <c r="AI1767" s="40">
        <f ca="1"/>
        <v>2.2338178766574401E-2</v>
      </c>
      <c r="AJ1767" s="229">
        <v>-2E-3</v>
      </c>
      <c r="AK1767" s="230">
        <v>1.9688448660182746E-2</v>
      </c>
      <c r="AL1767" s="231">
        <v>0.90808371426848988</v>
      </c>
    </row>
    <row r="1768" spans="24:38">
      <c r="X1768" s="46">
        <v>1764</v>
      </c>
      <c r="Y1768" s="1">
        <f t="shared" si="247"/>
        <v>47386</v>
      </c>
      <c r="Z1768" s="44">
        <f t="shared" si="248"/>
        <v>0</v>
      </c>
      <c r="AA1768" s="1" cm="1">
        <f t="array" ref="AA1768">IF(Z1768&gt;0,INDEX($M$40:$M$61,Z1768,1),AA1767)</f>
        <v>47084</v>
      </c>
      <c r="AB1768" s="1" cm="1">
        <f t="array" ref="AB1768">IF(Z1768&gt;0,INDEX($M$40:$M$61,Z1768+1,1),AB1767)</f>
        <v>47448</v>
      </c>
      <c r="AC1768" s="44">
        <f t="shared" si="249"/>
        <v>364</v>
      </c>
      <c r="AD1768" s="45">
        <f t="shared" si="250"/>
        <v>0.91618540029828199</v>
      </c>
      <c r="AE1768" s="45">
        <f t="shared" si="251"/>
        <v>0.89572465963307901</v>
      </c>
      <c r="AF1768" s="44">
        <f t="shared" si="254"/>
        <v>302</v>
      </c>
      <c r="AG1768" s="45">
        <f t="shared" si="252"/>
        <v>0.89917715928558795</v>
      </c>
      <c r="AH1768">
        <f t="shared" si="253"/>
        <v>2.168881659503967E-2</v>
      </c>
      <c r="AI1768" s="40">
        <f ca="1"/>
        <v>2.2338178766654337E-2</v>
      </c>
      <c r="AJ1768" s="229">
        <v>-2E-3</v>
      </c>
      <c r="AK1768" s="230">
        <v>1.9688816595039668E-2</v>
      </c>
      <c r="AL1768" s="231">
        <v>0.90803241532975065</v>
      </c>
    </row>
    <row r="1769" spans="24:38">
      <c r="X1769" s="46">
        <v>1765</v>
      </c>
      <c r="Y1769" s="1">
        <f t="shared" si="247"/>
        <v>47387</v>
      </c>
      <c r="Z1769" s="44">
        <f t="shared" si="248"/>
        <v>0</v>
      </c>
      <c r="AA1769" s="1" cm="1">
        <f t="array" ref="AA1769">IF(Z1769&gt;0,INDEX($M$40:$M$61,Z1769,1),AA1768)</f>
        <v>47084</v>
      </c>
      <c r="AB1769" s="1" cm="1">
        <f t="array" ref="AB1769">IF(Z1769&gt;0,INDEX($M$40:$M$61,Z1769+1,1),AB1768)</f>
        <v>47448</v>
      </c>
      <c r="AC1769" s="44">
        <f t="shared" si="249"/>
        <v>364</v>
      </c>
      <c r="AD1769" s="45">
        <f t="shared" si="250"/>
        <v>0.91618540029828199</v>
      </c>
      <c r="AE1769" s="45">
        <f t="shared" si="251"/>
        <v>0.89572465963307901</v>
      </c>
      <c r="AF1769" s="44">
        <f t="shared" si="254"/>
        <v>303</v>
      </c>
      <c r="AG1769" s="45">
        <f t="shared" si="252"/>
        <v>0.89912136835820111</v>
      </c>
      <c r="AH1769">
        <f t="shared" si="253"/>
        <v>2.1689184112973207E-2</v>
      </c>
      <c r="AI1769" s="40">
        <f ca="1"/>
        <v>2.2338178766574401E-2</v>
      </c>
      <c r="AJ1769" s="229">
        <v>-2E-3</v>
      </c>
      <c r="AK1769" s="230">
        <v>1.9689184112973206E-2</v>
      </c>
      <c r="AL1769" s="231">
        <v>0.90798111928896152</v>
      </c>
    </row>
    <row r="1770" spans="24:38">
      <c r="X1770" s="46">
        <v>1766</v>
      </c>
      <c r="Y1770" s="1">
        <f t="shared" si="247"/>
        <v>47388</v>
      </c>
      <c r="Z1770" s="44">
        <f t="shared" si="248"/>
        <v>0</v>
      </c>
      <c r="AA1770" s="1" cm="1">
        <f t="array" ref="AA1770">IF(Z1770&gt;0,INDEX($M$40:$M$61,Z1770,1),AA1769)</f>
        <v>47084</v>
      </c>
      <c r="AB1770" s="1" cm="1">
        <f t="array" ref="AB1770">IF(Z1770&gt;0,INDEX($M$40:$M$61,Z1770+1,1),AB1769)</f>
        <v>47448</v>
      </c>
      <c r="AC1770" s="44">
        <f t="shared" si="249"/>
        <v>364</v>
      </c>
      <c r="AD1770" s="45">
        <f t="shared" si="250"/>
        <v>0.91618540029828199</v>
      </c>
      <c r="AE1770" s="45">
        <f t="shared" si="251"/>
        <v>0.89572465963307901</v>
      </c>
      <c r="AF1770" s="44">
        <f t="shared" si="254"/>
        <v>304</v>
      </c>
      <c r="AG1770" s="45">
        <f t="shared" si="252"/>
        <v>0.89906558089245403</v>
      </c>
      <c r="AH1770">
        <f t="shared" si="253"/>
        <v>2.1689551214691686E-2</v>
      </c>
      <c r="AI1770" s="40">
        <f ca="1"/>
        <v>2.2338178766654337E-2</v>
      </c>
      <c r="AJ1770" s="229">
        <v>-2E-3</v>
      </c>
      <c r="AK1770" s="230">
        <v>1.9689551214691688E-2</v>
      </c>
      <c r="AL1770" s="231">
        <v>0.90792982614595841</v>
      </c>
    </row>
    <row r="1771" spans="24:38">
      <c r="X1771" s="46">
        <v>1767</v>
      </c>
      <c r="Y1771" s="1">
        <f t="shared" si="247"/>
        <v>47389</v>
      </c>
      <c r="Z1771" s="44">
        <f t="shared" si="248"/>
        <v>0</v>
      </c>
      <c r="AA1771" s="1" cm="1">
        <f t="array" ref="AA1771">IF(Z1771&gt;0,INDEX($M$40:$M$61,Z1771,1),AA1770)</f>
        <v>47084</v>
      </c>
      <c r="AB1771" s="1" cm="1">
        <f t="array" ref="AB1771">IF(Z1771&gt;0,INDEX($M$40:$M$61,Z1771+1,1),AB1770)</f>
        <v>47448</v>
      </c>
      <c r="AC1771" s="44">
        <f t="shared" si="249"/>
        <v>364</v>
      </c>
      <c r="AD1771" s="45">
        <f t="shared" si="250"/>
        <v>0.91618540029828199</v>
      </c>
      <c r="AE1771" s="45">
        <f t="shared" si="251"/>
        <v>0.89572465963307901</v>
      </c>
      <c r="AF1771" s="44">
        <f t="shared" si="254"/>
        <v>305</v>
      </c>
      <c r="AG1771" s="45">
        <f t="shared" si="252"/>
        <v>0.89900979688813232</v>
      </c>
      <c r="AH1771">
        <f t="shared" si="253"/>
        <v>2.1689917900901672E-2</v>
      </c>
      <c r="AI1771" s="40">
        <f ca="1"/>
        <v>2.2338178766574401E-2</v>
      </c>
      <c r="AJ1771" s="229">
        <v>-2E-3</v>
      </c>
      <c r="AK1771" s="230">
        <v>1.9689917900901674E-2</v>
      </c>
      <c r="AL1771" s="231">
        <v>0.90787853590057799</v>
      </c>
    </row>
    <row r="1772" spans="24:38">
      <c r="X1772" s="46">
        <v>1768</v>
      </c>
      <c r="Y1772" s="1">
        <f t="shared" si="247"/>
        <v>47390</v>
      </c>
      <c r="Z1772" s="44">
        <f t="shared" si="248"/>
        <v>0</v>
      </c>
      <c r="AA1772" s="1" cm="1">
        <f t="array" ref="AA1772">IF(Z1772&gt;0,INDEX($M$40:$M$61,Z1772,1),AA1771)</f>
        <v>47084</v>
      </c>
      <c r="AB1772" s="1" cm="1">
        <f t="array" ref="AB1772">IF(Z1772&gt;0,INDEX($M$40:$M$61,Z1772+1,1),AB1771)</f>
        <v>47448</v>
      </c>
      <c r="AC1772" s="44">
        <f t="shared" si="249"/>
        <v>364</v>
      </c>
      <c r="AD1772" s="45">
        <f t="shared" si="250"/>
        <v>0.91618540029828199</v>
      </c>
      <c r="AE1772" s="45">
        <f t="shared" si="251"/>
        <v>0.89572465963307901</v>
      </c>
      <c r="AF1772" s="44">
        <f t="shared" si="254"/>
        <v>306</v>
      </c>
      <c r="AG1772" s="45">
        <f t="shared" si="252"/>
        <v>0.89895401634502092</v>
      </c>
      <c r="AH1772">
        <f t="shared" si="253"/>
        <v>2.1690284172308266E-2</v>
      </c>
      <c r="AI1772" s="40">
        <f ca="1"/>
        <v>2.2338178766654337E-2</v>
      </c>
      <c r="AJ1772" s="229">
        <v>-2E-3</v>
      </c>
      <c r="AK1772" s="230">
        <v>1.9690284172308267E-2</v>
      </c>
      <c r="AL1772" s="231">
        <v>0.90782724855265629</v>
      </c>
    </row>
    <row r="1773" spans="24:38">
      <c r="X1773" s="46">
        <v>1769</v>
      </c>
      <c r="Y1773" s="1">
        <f t="shared" si="247"/>
        <v>47391</v>
      </c>
      <c r="Z1773" s="44">
        <f t="shared" si="248"/>
        <v>0</v>
      </c>
      <c r="AA1773" s="1" cm="1">
        <f t="array" ref="AA1773">IF(Z1773&gt;0,INDEX($M$40:$M$61,Z1773,1),AA1772)</f>
        <v>47084</v>
      </c>
      <c r="AB1773" s="1" cm="1">
        <f t="array" ref="AB1773">IF(Z1773&gt;0,INDEX($M$40:$M$61,Z1773+1,1),AB1772)</f>
        <v>47448</v>
      </c>
      <c r="AC1773" s="44">
        <f t="shared" si="249"/>
        <v>364</v>
      </c>
      <c r="AD1773" s="45">
        <f t="shared" si="250"/>
        <v>0.91618540029828199</v>
      </c>
      <c r="AE1773" s="45">
        <f t="shared" si="251"/>
        <v>0.89572465963307901</v>
      </c>
      <c r="AF1773" s="44">
        <f t="shared" si="254"/>
        <v>307</v>
      </c>
      <c r="AG1773" s="45">
        <f t="shared" si="252"/>
        <v>0.89889823926290513</v>
      </c>
      <c r="AH1773">
        <f t="shared" si="253"/>
        <v>2.1690650029614924E-2</v>
      </c>
      <c r="AI1773" s="40">
        <f ca="1"/>
        <v>2.2338178766654337E-2</v>
      </c>
      <c r="AJ1773" s="229">
        <v>-2E-3</v>
      </c>
      <c r="AK1773" s="230">
        <v>1.9690650029614926E-2</v>
      </c>
      <c r="AL1773" s="231">
        <v>0.90777596410202965</v>
      </c>
    </row>
    <row r="1774" spans="24:38">
      <c r="X1774" s="46">
        <v>1770</v>
      </c>
      <c r="Y1774" s="1">
        <f t="shared" si="247"/>
        <v>47392</v>
      </c>
      <c r="Z1774" s="44">
        <f t="shared" si="248"/>
        <v>0</v>
      </c>
      <c r="AA1774" s="1" cm="1">
        <f t="array" ref="AA1774">IF(Z1774&gt;0,INDEX($M$40:$M$61,Z1774,1),AA1773)</f>
        <v>47084</v>
      </c>
      <c r="AB1774" s="1" cm="1">
        <f t="array" ref="AB1774">IF(Z1774&gt;0,INDEX($M$40:$M$61,Z1774+1,1),AB1773)</f>
        <v>47448</v>
      </c>
      <c r="AC1774" s="44">
        <f t="shared" si="249"/>
        <v>364</v>
      </c>
      <c r="AD1774" s="45">
        <f t="shared" si="250"/>
        <v>0.91618540029828199</v>
      </c>
      <c r="AE1774" s="45">
        <f t="shared" si="251"/>
        <v>0.89572465963307901</v>
      </c>
      <c r="AF1774" s="44">
        <f t="shared" si="254"/>
        <v>308</v>
      </c>
      <c r="AG1774" s="45">
        <f t="shared" si="252"/>
        <v>0.89884246564157033</v>
      </c>
      <c r="AH1774">
        <f t="shared" si="253"/>
        <v>2.1691015473523468E-2</v>
      </c>
      <c r="AI1774" s="40">
        <f ca="1"/>
        <v>2.2338178766654337E-2</v>
      </c>
      <c r="AJ1774" s="229">
        <v>-2E-3</v>
      </c>
      <c r="AK1774" s="230">
        <v>1.969101547352347E-2</v>
      </c>
      <c r="AL1774" s="231">
        <v>0.90772468254853456</v>
      </c>
    </row>
    <row r="1775" spans="24:38">
      <c r="X1775" s="46">
        <v>1771</v>
      </c>
      <c r="Y1775" s="1">
        <f t="shared" si="247"/>
        <v>47393</v>
      </c>
      <c r="Z1775" s="44">
        <f t="shared" si="248"/>
        <v>0</v>
      </c>
      <c r="AA1775" s="1" cm="1">
        <f t="array" ref="AA1775">IF(Z1775&gt;0,INDEX($M$40:$M$61,Z1775,1),AA1774)</f>
        <v>47084</v>
      </c>
      <c r="AB1775" s="1" cm="1">
        <f t="array" ref="AB1775">IF(Z1775&gt;0,INDEX($M$40:$M$61,Z1775+1,1),AB1774)</f>
        <v>47448</v>
      </c>
      <c r="AC1775" s="44">
        <f t="shared" si="249"/>
        <v>364</v>
      </c>
      <c r="AD1775" s="45">
        <f t="shared" si="250"/>
        <v>0.91618540029828199</v>
      </c>
      <c r="AE1775" s="45">
        <f t="shared" si="251"/>
        <v>0.89572465963307901</v>
      </c>
      <c r="AF1775" s="44">
        <f t="shared" si="254"/>
        <v>309</v>
      </c>
      <c r="AG1775" s="45">
        <f t="shared" si="252"/>
        <v>0.8987866954808017</v>
      </c>
      <c r="AH1775">
        <f t="shared" si="253"/>
        <v>2.1691380504734206E-2</v>
      </c>
      <c r="AI1775" s="40">
        <f ca="1"/>
        <v>2.2338178766654337E-2</v>
      </c>
      <c r="AJ1775" s="229">
        <v>-2E-3</v>
      </c>
      <c r="AK1775" s="230">
        <v>1.9691380504734207E-2</v>
      </c>
      <c r="AL1775" s="231">
        <v>0.90767340389200735</v>
      </c>
    </row>
    <row r="1776" spans="24:38">
      <c r="X1776" s="46">
        <v>1772</v>
      </c>
      <c r="Y1776" s="1">
        <f t="shared" si="247"/>
        <v>47394</v>
      </c>
      <c r="Z1776" s="44">
        <f t="shared" si="248"/>
        <v>0</v>
      </c>
      <c r="AA1776" s="1" cm="1">
        <f t="array" ref="AA1776">IF(Z1776&gt;0,INDEX($M$40:$M$61,Z1776,1),AA1775)</f>
        <v>47084</v>
      </c>
      <c r="AB1776" s="1" cm="1">
        <f t="array" ref="AB1776">IF(Z1776&gt;0,INDEX($M$40:$M$61,Z1776+1,1),AB1775)</f>
        <v>47448</v>
      </c>
      <c r="AC1776" s="44">
        <f t="shared" si="249"/>
        <v>364</v>
      </c>
      <c r="AD1776" s="45">
        <f t="shared" si="250"/>
        <v>0.91618540029828199</v>
      </c>
      <c r="AE1776" s="45">
        <f t="shared" si="251"/>
        <v>0.89572465963307901</v>
      </c>
      <c r="AF1776" s="44">
        <f t="shared" si="254"/>
        <v>310</v>
      </c>
      <c r="AG1776" s="45">
        <f t="shared" si="252"/>
        <v>0.89873092878038441</v>
      </c>
      <c r="AH1776">
        <f t="shared" si="253"/>
        <v>2.1691745123945859E-2</v>
      </c>
      <c r="AI1776" s="40">
        <f ca="1"/>
        <v>2.2338178766654337E-2</v>
      </c>
      <c r="AJ1776" s="229">
        <v>-2E-3</v>
      </c>
      <c r="AK1776" s="230">
        <v>1.9691745123945857E-2</v>
      </c>
      <c r="AL1776" s="231">
        <v>0.90762212813228405</v>
      </c>
    </row>
    <row r="1777" spans="24:38">
      <c r="X1777" s="46">
        <v>1773</v>
      </c>
      <c r="Y1777" s="1">
        <f t="shared" si="247"/>
        <v>47395</v>
      </c>
      <c r="Z1777" s="44">
        <f t="shared" si="248"/>
        <v>0</v>
      </c>
      <c r="AA1777" s="1" cm="1">
        <f t="array" ref="AA1777">IF(Z1777&gt;0,INDEX($M$40:$M$61,Z1777,1),AA1776)</f>
        <v>47084</v>
      </c>
      <c r="AB1777" s="1" cm="1">
        <f t="array" ref="AB1777">IF(Z1777&gt;0,INDEX($M$40:$M$61,Z1777+1,1),AB1776)</f>
        <v>47448</v>
      </c>
      <c r="AC1777" s="44">
        <f t="shared" si="249"/>
        <v>364</v>
      </c>
      <c r="AD1777" s="45">
        <f t="shared" si="250"/>
        <v>0.91618540029828199</v>
      </c>
      <c r="AE1777" s="45">
        <f t="shared" si="251"/>
        <v>0.89572465963307901</v>
      </c>
      <c r="AF1777" s="44">
        <f t="shared" si="254"/>
        <v>311</v>
      </c>
      <c r="AG1777" s="45">
        <f t="shared" si="252"/>
        <v>0.89867516554010396</v>
      </c>
      <c r="AH1777">
        <f t="shared" si="253"/>
        <v>2.1692109331855509E-2</v>
      </c>
      <c r="AI1777" s="40">
        <f ca="1"/>
        <v>2.2338178766654337E-2</v>
      </c>
      <c r="AJ1777" s="229">
        <v>-2E-3</v>
      </c>
      <c r="AK1777" s="230">
        <v>1.9692109331855508E-2</v>
      </c>
      <c r="AL1777" s="231">
        <v>0.90757085526920134</v>
      </c>
    </row>
    <row r="1778" spans="24:38">
      <c r="X1778" s="46">
        <v>1774</v>
      </c>
      <c r="Y1778" s="1">
        <f t="shared" si="247"/>
        <v>47396</v>
      </c>
      <c r="Z1778" s="44">
        <f t="shared" si="248"/>
        <v>0</v>
      </c>
      <c r="AA1778" s="1" cm="1">
        <f t="array" ref="AA1778">IF(Z1778&gt;0,INDEX($M$40:$M$61,Z1778,1),AA1777)</f>
        <v>47084</v>
      </c>
      <c r="AB1778" s="1" cm="1">
        <f t="array" ref="AB1778">IF(Z1778&gt;0,INDEX($M$40:$M$61,Z1778+1,1),AB1777)</f>
        <v>47448</v>
      </c>
      <c r="AC1778" s="44">
        <f t="shared" si="249"/>
        <v>364</v>
      </c>
      <c r="AD1778" s="45">
        <f t="shared" si="250"/>
        <v>0.91618540029828199</v>
      </c>
      <c r="AE1778" s="45">
        <f t="shared" si="251"/>
        <v>0.89572465963307901</v>
      </c>
      <c r="AF1778" s="44">
        <f t="shared" si="254"/>
        <v>312</v>
      </c>
      <c r="AG1778" s="45">
        <f t="shared" si="252"/>
        <v>0.89861940575974553</v>
      </c>
      <c r="AH1778">
        <f t="shared" si="253"/>
        <v>2.1692473129158729E-2</v>
      </c>
      <c r="AI1778" s="40">
        <f ca="1"/>
        <v>2.2338178766654337E-2</v>
      </c>
      <c r="AJ1778" s="229">
        <v>-2E-3</v>
      </c>
      <c r="AK1778" s="230">
        <v>1.9692473129158727E-2</v>
      </c>
      <c r="AL1778" s="231">
        <v>0.90751958530259547</v>
      </c>
    </row>
    <row r="1779" spans="24:38">
      <c r="X1779" s="46">
        <v>1775</v>
      </c>
      <c r="Y1779" s="1">
        <f t="shared" si="247"/>
        <v>47397</v>
      </c>
      <c r="Z1779" s="44">
        <f t="shared" si="248"/>
        <v>0</v>
      </c>
      <c r="AA1779" s="1" cm="1">
        <f t="array" ref="AA1779">IF(Z1779&gt;0,INDEX($M$40:$M$61,Z1779,1),AA1778)</f>
        <v>47084</v>
      </c>
      <c r="AB1779" s="1" cm="1">
        <f t="array" ref="AB1779">IF(Z1779&gt;0,INDEX($M$40:$M$61,Z1779+1,1),AB1778)</f>
        <v>47448</v>
      </c>
      <c r="AC1779" s="44">
        <f t="shared" si="249"/>
        <v>364</v>
      </c>
      <c r="AD1779" s="45">
        <f t="shared" si="250"/>
        <v>0.91618540029828199</v>
      </c>
      <c r="AE1779" s="45">
        <f t="shared" si="251"/>
        <v>0.89572465963307901</v>
      </c>
      <c r="AF1779" s="44">
        <f t="shared" si="254"/>
        <v>313</v>
      </c>
      <c r="AG1779" s="45">
        <f t="shared" si="252"/>
        <v>0.8985636494390945</v>
      </c>
      <c r="AH1779">
        <f t="shared" si="253"/>
        <v>2.1692836516549491E-2</v>
      </c>
      <c r="AI1779" s="40">
        <f ca="1"/>
        <v>2.2338178766654337E-2</v>
      </c>
      <c r="AJ1779" s="229">
        <v>-2E-3</v>
      </c>
      <c r="AK1779" s="230">
        <v>1.9692836516549489E-2</v>
      </c>
      <c r="AL1779" s="231">
        <v>0.9074683182323029</v>
      </c>
    </row>
    <row r="1780" spans="24:38">
      <c r="X1780" s="46">
        <v>1776</v>
      </c>
      <c r="Y1780" s="1">
        <f t="shared" si="247"/>
        <v>47398</v>
      </c>
      <c r="Z1780" s="44">
        <f t="shared" si="248"/>
        <v>0</v>
      </c>
      <c r="AA1780" s="1" cm="1">
        <f t="array" ref="AA1780">IF(Z1780&gt;0,INDEX($M$40:$M$61,Z1780,1),AA1779)</f>
        <v>47084</v>
      </c>
      <c r="AB1780" s="1" cm="1">
        <f t="array" ref="AB1780">IF(Z1780&gt;0,INDEX($M$40:$M$61,Z1780+1,1),AB1779)</f>
        <v>47448</v>
      </c>
      <c r="AC1780" s="44">
        <f t="shared" si="249"/>
        <v>364</v>
      </c>
      <c r="AD1780" s="45">
        <f t="shared" si="250"/>
        <v>0.91618540029828199</v>
      </c>
      <c r="AE1780" s="45">
        <f t="shared" si="251"/>
        <v>0.89572465963307901</v>
      </c>
      <c r="AF1780" s="44">
        <f t="shared" si="254"/>
        <v>314</v>
      </c>
      <c r="AG1780" s="45">
        <f t="shared" si="252"/>
        <v>0.89850789657793617</v>
      </c>
      <c r="AH1780">
        <f t="shared" si="253"/>
        <v>2.1693199494720219E-2</v>
      </c>
      <c r="AI1780" s="40">
        <f ca="1"/>
        <v>2.2338178766654337E-2</v>
      </c>
      <c r="AJ1780" s="229">
        <v>-2E-3</v>
      </c>
      <c r="AK1780" s="230">
        <v>1.9693199494720218E-2</v>
      </c>
      <c r="AL1780" s="231">
        <v>0.90741705405815987</v>
      </c>
    </row>
    <row r="1781" spans="24:38">
      <c r="X1781" s="46">
        <v>1777</v>
      </c>
      <c r="Y1781" s="1">
        <f t="shared" si="247"/>
        <v>47399</v>
      </c>
      <c r="Z1781" s="44">
        <f t="shared" si="248"/>
        <v>0</v>
      </c>
      <c r="AA1781" s="1" cm="1">
        <f t="array" ref="AA1781">IF(Z1781&gt;0,INDEX($M$40:$M$61,Z1781,1),AA1780)</f>
        <v>47084</v>
      </c>
      <c r="AB1781" s="1" cm="1">
        <f t="array" ref="AB1781">IF(Z1781&gt;0,INDEX($M$40:$M$61,Z1781+1,1),AB1780)</f>
        <v>47448</v>
      </c>
      <c r="AC1781" s="44">
        <f t="shared" si="249"/>
        <v>364</v>
      </c>
      <c r="AD1781" s="45">
        <f t="shared" si="250"/>
        <v>0.91618540029828199</v>
      </c>
      <c r="AE1781" s="45">
        <f t="shared" si="251"/>
        <v>0.89572465963307901</v>
      </c>
      <c r="AF1781" s="44">
        <f t="shared" si="254"/>
        <v>315</v>
      </c>
      <c r="AG1781" s="45">
        <f t="shared" si="252"/>
        <v>0.89845214717605593</v>
      </c>
      <c r="AH1781">
        <f t="shared" si="253"/>
        <v>2.1693562064361776E-2</v>
      </c>
      <c r="AI1781" s="40">
        <f ca="1"/>
        <v>2.2338178766654337E-2</v>
      </c>
      <c r="AJ1781" s="229">
        <v>-2E-3</v>
      </c>
      <c r="AK1781" s="230">
        <v>1.9693562064361778E-2</v>
      </c>
      <c r="AL1781" s="231">
        <v>0.90736579278000284</v>
      </c>
    </row>
    <row r="1782" spans="24:38">
      <c r="X1782" s="46">
        <v>1778</v>
      </c>
      <c r="Y1782" s="1">
        <f t="shared" si="247"/>
        <v>47400</v>
      </c>
      <c r="Z1782" s="44">
        <f t="shared" si="248"/>
        <v>0</v>
      </c>
      <c r="AA1782" s="1" cm="1">
        <f t="array" ref="AA1782">IF(Z1782&gt;0,INDEX($M$40:$M$61,Z1782,1),AA1781)</f>
        <v>47084</v>
      </c>
      <c r="AB1782" s="1" cm="1">
        <f t="array" ref="AB1782">IF(Z1782&gt;0,INDEX($M$40:$M$61,Z1782+1,1),AB1781)</f>
        <v>47448</v>
      </c>
      <c r="AC1782" s="44">
        <f t="shared" si="249"/>
        <v>364</v>
      </c>
      <c r="AD1782" s="45">
        <f t="shared" si="250"/>
        <v>0.91618540029828199</v>
      </c>
      <c r="AE1782" s="45">
        <f t="shared" si="251"/>
        <v>0.89572465963307901</v>
      </c>
      <c r="AF1782" s="44">
        <f t="shared" si="254"/>
        <v>316</v>
      </c>
      <c r="AG1782" s="45">
        <f t="shared" si="252"/>
        <v>0.89839640123323916</v>
      </c>
      <c r="AH1782">
        <f t="shared" si="253"/>
        <v>2.1693924226163456E-2</v>
      </c>
      <c r="AI1782" s="40">
        <f ca="1"/>
        <v>2.2338178766654337E-2</v>
      </c>
      <c r="AJ1782" s="229">
        <v>-2E-3</v>
      </c>
      <c r="AK1782" s="230">
        <v>1.9693924226163458E-2</v>
      </c>
      <c r="AL1782" s="231">
        <v>0.90731453439766829</v>
      </c>
    </row>
    <row r="1783" spans="24:38">
      <c r="X1783" s="46">
        <v>1779</v>
      </c>
      <c r="Y1783" s="1">
        <f t="shared" si="247"/>
        <v>47401</v>
      </c>
      <c r="Z1783" s="44">
        <f t="shared" si="248"/>
        <v>0</v>
      </c>
      <c r="AA1783" s="1" cm="1">
        <f t="array" ref="AA1783">IF(Z1783&gt;0,INDEX($M$40:$M$61,Z1783,1),AA1782)</f>
        <v>47084</v>
      </c>
      <c r="AB1783" s="1" cm="1">
        <f t="array" ref="AB1783">IF(Z1783&gt;0,INDEX($M$40:$M$61,Z1783+1,1),AB1782)</f>
        <v>47448</v>
      </c>
      <c r="AC1783" s="44">
        <f t="shared" si="249"/>
        <v>364</v>
      </c>
      <c r="AD1783" s="45">
        <f t="shared" si="250"/>
        <v>0.91618540029828199</v>
      </c>
      <c r="AE1783" s="45">
        <f t="shared" si="251"/>
        <v>0.89572465963307901</v>
      </c>
      <c r="AF1783" s="44">
        <f t="shared" si="254"/>
        <v>317</v>
      </c>
      <c r="AG1783" s="45">
        <f t="shared" si="252"/>
        <v>0.89834065874927105</v>
      </c>
      <c r="AH1783">
        <f t="shared" si="253"/>
        <v>2.1694285980813056E-2</v>
      </c>
      <c r="AI1783" s="40">
        <f ca="1"/>
        <v>2.2338178766654337E-2</v>
      </c>
      <c r="AJ1783" s="229">
        <v>-2E-3</v>
      </c>
      <c r="AK1783" s="230">
        <v>1.9694285980813055E-2</v>
      </c>
      <c r="AL1783" s="231">
        <v>0.90726327891099245</v>
      </c>
    </row>
    <row r="1784" spans="24:38">
      <c r="X1784" s="46">
        <v>1780</v>
      </c>
      <c r="Y1784" s="1">
        <f t="shared" si="247"/>
        <v>47402</v>
      </c>
      <c r="Z1784" s="44">
        <f t="shared" si="248"/>
        <v>0</v>
      </c>
      <c r="AA1784" s="1" cm="1">
        <f t="array" ref="AA1784">IF(Z1784&gt;0,INDEX($M$40:$M$61,Z1784,1),AA1783)</f>
        <v>47084</v>
      </c>
      <c r="AB1784" s="1" cm="1">
        <f t="array" ref="AB1784">IF(Z1784&gt;0,INDEX($M$40:$M$61,Z1784+1,1),AB1783)</f>
        <v>47448</v>
      </c>
      <c r="AC1784" s="44">
        <f t="shared" si="249"/>
        <v>364</v>
      </c>
      <c r="AD1784" s="45">
        <f t="shared" si="250"/>
        <v>0.91618540029828199</v>
      </c>
      <c r="AE1784" s="45">
        <f t="shared" si="251"/>
        <v>0.89572465963307901</v>
      </c>
      <c r="AF1784" s="44">
        <f t="shared" si="254"/>
        <v>318</v>
      </c>
      <c r="AG1784" s="45">
        <f t="shared" si="252"/>
        <v>0.89828491972393731</v>
      </c>
      <c r="AH1784">
        <f t="shared" si="253"/>
        <v>2.1694647328996723E-2</v>
      </c>
      <c r="AI1784" s="40">
        <f ca="1"/>
        <v>2.2338178766574401E-2</v>
      </c>
      <c r="AJ1784" s="229">
        <v>-2E-3</v>
      </c>
      <c r="AK1784" s="230">
        <v>1.9694647328996721E-2</v>
      </c>
      <c r="AL1784" s="231">
        <v>0.90721202631981201</v>
      </c>
    </row>
    <row r="1785" spans="24:38">
      <c r="X1785" s="46">
        <v>1781</v>
      </c>
      <c r="Y1785" s="1">
        <f t="shared" si="247"/>
        <v>47403</v>
      </c>
      <c r="Z1785" s="44">
        <f t="shared" si="248"/>
        <v>0</v>
      </c>
      <c r="AA1785" s="1" cm="1">
        <f t="array" ref="AA1785">IF(Z1785&gt;0,INDEX($M$40:$M$61,Z1785,1),AA1784)</f>
        <v>47084</v>
      </c>
      <c r="AB1785" s="1" cm="1">
        <f t="array" ref="AB1785">IF(Z1785&gt;0,INDEX($M$40:$M$61,Z1785+1,1),AB1784)</f>
        <v>47448</v>
      </c>
      <c r="AC1785" s="44">
        <f t="shared" si="249"/>
        <v>364</v>
      </c>
      <c r="AD1785" s="45">
        <f t="shared" si="250"/>
        <v>0.91618540029828199</v>
      </c>
      <c r="AE1785" s="45">
        <f t="shared" si="251"/>
        <v>0.89572465963307901</v>
      </c>
      <c r="AF1785" s="44">
        <f t="shared" si="254"/>
        <v>319</v>
      </c>
      <c r="AG1785" s="45">
        <f t="shared" si="252"/>
        <v>0.89822918415702313</v>
      </c>
      <c r="AH1785">
        <f t="shared" si="253"/>
        <v>2.1695008271399172E-2</v>
      </c>
      <c r="AI1785" s="40">
        <f ca="1"/>
        <v>2.2338178766654337E-2</v>
      </c>
      <c r="AJ1785" s="229">
        <v>-2E-3</v>
      </c>
      <c r="AK1785" s="230">
        <v>1.9695008271399174E-2</v>
      </c>
      <c r="AL1785" s="231">
        <v>0.90716077662396311</v>
      </c>
    </row>
    <row r="1786" spans="24:38">
      <c r="X1786" s="46">
        <v>1782</v>
      </c>
      <c r="Y1786" s="1">
        <f t="shared" si="247"/>
        <v>47404</v>
      </c>
      <c r="Z1786" s="44">
        <f t="shared" si="248"/>
        <v>0</v>
      </c>
      <c r="AA1786" s="1" cm="1">
        <f t="array" ref="AA1786">IF(Z1786&gt;0,INDEX($M$40:$M$61,Z1786,1),AA1785)</f>
        <v>47084</v>
      </c>
      <c r="AB1786" s="1" cm="1">
        <f t="array" ref="AB1786">IF(Z1786&gt;0,INDEX($M$40:$M$61,Z1786+1,1),AB1785)</f>
        <v>47448</v>
      </c>
      <c r="AC1786" s="44">
        <f t="shared" si="249"/>
        <v>364</v>
      </c>
      <c r="AD1786" s="45">
        <f t="shared" si="250"/>
        <v>0.91618540029828199</v>
      </c>
      <c r="AE1786" s="45">
        <f t="shared" si="251"/>
        <v>0.89572465963307901</v>
      </c>
      <c r="AF1786" s="44">
        <f t="shared" si="254"/>
        <v>320</v>
      </c>
      <c r="AG1786" s="45">
        <f t="shared" si="252"/>
        <v>0.89817345204831389</v>
      </c>
      <c r="AH1786">
        <f t="shared" si="253"/>
        <v>2.1695368808703545E-2</v>
      </c>
      <c r="AI1786" s="40">
        <f ca="1"/>
        <v>2.2338178766654337E-2</v>
      </c>
      <c r="AJ1786" s="229">
        <v>-2E-3</v>
      </c>
      <c r="AK1786" s="230">
        <v>1.9695368808703546E-2</v>
      </c>
      <c r="AL1786" s="231">
        <v>0.9071095298232823</v>
      </c>
    </row>
    <row r="1787" spans="24:38">
      <c r="X1787" s="46">
        <v>1783</v>
      </c>
      <c r="Y1787" s="1">
        <f t="shared" si="247"/>
        <v>47405</v>
      </c>
      <c r="Z1787" s="44">
        <f t="shared" si="248"/>
        <v>0</v>
      </c>
      <c r="AA1787" s="1" cm="1">
        <f t="array" ref="AA1787">IF(Z1787&gt;0,INDEX($M$40:$M$61,Z1787,1),AA1786)</f>
        <v>47084</v>
      </c>
      <c r="AB1787" s="1" cm="1">
        <f t="array" ref="AB1787">IF(Z1787&gt;0,INDEX($M$40:$M$61,Z1787+1,1),AB1786)</f>
        <v>47448</v>
      </c>
      <c r="AC1787" s="44">
        <f t="shared" si="249"/>
        <v>364</v>
      </c>
      <c r="AD1787" s="45">
        <f t="shared" si="250"/>
        <v>0.91618540029828199</v>
      </c>
      <c r="AE1787" s="45">
        <f t="shared" si="251"/>
        <v>0.89572465963307901</v>
      </c>
      <c r="AF1787" s="44">
        <f t="shared" si="254"/>
        <v>321</v>
      </c>
      <c r="AG1787" s="45">
        <f t="shared" si="252"/>
        <v>0.89811772339759521</v>
      </c>
      <c r="AH1787">
        <f t="shared" si="253"/>
        <v>2.1695728941591393E-2</v>
      </c>
      <c r="AI1787" s="40">
        <f ca="1"/>
        <v>2.2338178766654337E-2</v>
      </c>
      <c r="AJ1787" s="229">
        <v>-2E-3</v>
      </c>
      <c r="AK1787" s="230">
        <v>1.9695728941591391E-2</v>
      </c>
      <c r="AL1787" s="231">
        <v>0.90705828591760618</v>
      </c>
    </row>
    <row r="1788" spans="24:38">
      <c r="X1788" s="46">
        <v>1784</v>
      </c>
      <c r="Y1788" s="1">
        <f t="shared" si="247"/>
        <v>47406</v>
      </c>
      <c r="Z1788" s="44">
        <f t="shared" si="248"/>
        <v>0</v>
      </c>
      <c r="AA1788" s="1" cm="1">
        <f t="array" ref="AA1788">IF(Z1788&gt;0,INDEX($M$40:$M$61,Z1788,1),AA1787)</f>
        <v>47084</v>
      </c>
      <c r="AB1788" s="1" cm="1">
        <f t="array" ref="AB1788">IF(Z1788&gt;0,INDEX($M$40:$M$61,Z1788+1,1),AB1787)</f>
        <v>47448</v>
      </c>
      <c r="AC1788" s="44">
        <f t="shared" si="249"/>
        <v>364</v>
      </c>
      <c r="AD1788" s="45">
        <f t="shared" si="250"/>
        <v>0.91618540029828199</v>
      </c>
      <c r="AE1788" s="45">
        <f t="shared" si="251"/>
        <v>0.89572465963307901</v>
      </c>
      <c r="AF1788" s="44">
        <f t="shared" si="254"/>
        <v>322</v>
      </c>
      <c r="AG1788" s="45">
        <f t="shared" si="252"/>
        <v>0.89806199820465238</v>
      </c>
      <c r="AH1788">
        <f t="shared" si="253"/>
        <v>2.1696088670742835E-2</v>
      </c>
      <c r="AI1788" s="40">
        <f ca="1"/>
        <v>2.2338178766654337E-2</v>
      </c>
      <c r="AJ1788" s="229">
        <v>-2E-3</v>
      </c>
      <c r="AK1788" s="230">
        <v>1.9696088670742837E-2</v>
      </c>
      <c r="AL1788" s="231">
        <v>0.90700704490677098</v>
      </c>
    </row>
    <row r="1789" spans="24:38">
      <c r="X1789" s="46">
        <v>1785</v>
      </c>
      <c r="Y1789" s="1">
        <f t="shared" si="247"/>
        <v>47407</v>
      </c>
      <c r="Z1789" s="44">
        <f t="shared" si="248"/>
        <v>0</v>
      </c>
      <c r="AA1789" s="1" cm="1">
        <f t="array" ref="AA1789">IF(Z1789&gt;0,INDEX($M$40:$M$61,Z1789,1),AA1788)</f>
        <v>47084</v>
      </c>
      <c r="AB1789" s="1" cm="1">
        <f t="array" ref="AB1789">IF(Z1789&gt;0,INDEX($M$40:$M$61,Z1789+1,1),AB1788)</f>
        <v>47448</v>
      </c>
      <c r="AC1789" s="44">
        <f t="shared" si="249"/>
        <v>364</v>
      </c>
      <c r="AD1789" s="45">
        <f t="shared" si="250"/>
        <v>0.91618540029828199</v>
      </c>
      <c r="AE1789" s="45">
        <f t="shared" si="251"/>
        <v>0.89572465963307901</v>
      </c>
      <c r="AF1789" s="44">
        <f t="shared" si="254"/>
        <v>323</v>
      </c>
      <c r="AG1789" s="45">
        <f t="shared" si="252"/>
        <v>0.89800627646927089</v>
      </c>
      <c r="AH1789">
        <f t="shared" si="253"/>
        <v>2.1696447996836409E-2</v>
      </c>
      <c r="AI1789" s="40">
        <f ca="1"/>
        <v>2.2338178766654337E-2</v>
      </c>
      <c r="AJ1789" s="229">
        <v>-2E-3</v>
      </c>
      <c r="AK1789" s="230">
        <v>1.9696447996836411E-2</v>
      </c>
      <c r="AL1789" s="231">
        <v>0.90695580679061316</v>
      </c>
    </row>
    <row r="1790" spans="24:38">
      <c r="X1790" s="46">
        <v>1786</v>
      </c>
      <c r="Y1790" s="1">
        <f t="shared" si="247"/>
        <v>47408</v>
      </c>
      <c r="Z1790" s="44">
        <f t="shared" si="248"/>
        <v>0</v>
      </c>
      <c r="AA1790" s="1" cm="1">
        <f t="array" ref="AA1790">IF(Z1790&gt;0,INDEX($M$40:$M$61,Z1790,1),AA1789)</f>
        <v>47084</v>
      </c>
      <c r="AB1790" s="1" cm="1">
        <f t="array" ref="AB1790">IF(Z1790&gt;0,INDEX($M$40:$M$61,Z1790+1,1),AB1789)</f>
        <v>47448</v>
      </c>
      <c r="AC1790" s="44">
        <f t="shared" si="249"/>
        <v>364</v>
      </c>
      <c r="AD1790" s="45">
        <f t="shared" si="250"/>
        <v>0.91618540029828199</v>
      </c>
      <c r="AE1790" s="45">
        <f t="shared" si="251"/>
        <v>0.89572465963307901</v>
      </c>
      <c r="AF1790" s="44">
        <f t="shared" si="254"/>
        <v>324</v>
      </c>
      <c r="AG1790" s="45">
        <f t="shared" si="252"/>
        <v>0.89795055819123626</v>
      </c>
      <c r="AH1790">
        <f t="shared" si="253"/>
        <v>2.1696806920549129E-2</v>
      </c>
      <c r="AI1790" s="40">
        <f ca="1"/>
        <v>2.2338178766654337E-2</v>
      </c>
      <c r="AJ1790" s="229">
        <v>-2E-3</v>
      </c>
      <c r="AK1790" s="230">
        <v>1.9696806920549127E-2</v>
      </c>
      <c r="AL1790" s="231">
        <v>0.90690457156896942</v>
      </c>
    </row>
    <row r="1791" spans="24:38">
      <c r="X1791" s="46">
        <v>1787</v>
      </c>
      <c r="Y1791" s="1">
        <f t="shared" si="247"/>
        <v>47409</v>
      </c>
      <c r="Z1791" s="44">
        <f t="shared" si="248"/>
        <v>0</v>
      </c>
      <c r="AA1791" s="1" cm="1">
        <f t="array" ref="AA1791">IF(Z1791&gt;0,INDEX($M$40:$M$61,Z1791,1),AA1790)</f>
        <v>47084</v>
      </c>
      <c r="AB1791" s="1" cm="1">
        <f t="array" ref="AB1791">IF(Z1791&gt;0,INDEX($M$40:$M$61,Z1791+1,1),AB1790)</f>
        <v>47448</v>
      </c>
      <c r="AC1791" s="44">
        <f t="shared" si="249"/>
        <v>364</v>
      </c>
      <c r="AD1791" s="45">
        <f t="shared" si="250"/>
        <v>0.91618540029828199</v>
      </c>
      <c r="AE1791" s="45">
        <f t="shared" si="251"/>
        <v>0.89572465963307901</v>
      </c>
      <c r="AF1791" s="44">
        <f t="shared" si="254"/>
        <v>325</v>
      </c>
      <c r="AG1791" s="45">
        <f t="shared" si="252"/>
        <v>0.89789484337033398</v>
      </c>
      <c r="AH1791">
        <f t="shared" si="253"/>
        <v>2.1697165442556503E-2</v>
      </c>
      <c r="AI1791" s="40">
        <f ca="1"/>
        <v>2.2338178766574401E-2</v>
      </c>
      <c r="AJ1791" s="229">
        <v>-2E-3</v>
      </c>
      <c r="AK1791" s="230">
        <v>1.9697165442556501E-2</v>
      </c>
      <c r="AL1791" s="231">
        <v>0.90685333924167622</v>
      </c>
    </row>
    <row r="1792" spans="24:38">
      <c r="X1792" s="46">
        <v>1788</v>
      </c>
      <c r="Y1792" s="1">
        <f t="shared" si="247"/>
        <v>47410</v>
      </c>
      <c r="Z1792" s="44">
        <f t="shared" si="248"/>
        <v>0</v>
      </c>
      <c r="AA1792" s="1" cm="1">
        <f t="array" ref="AA1792">IF(Z1792&gt;0,INDEX($M$40:$M$61,Z1792,1),AA1791)</f>
        <v>47084</v>
      </c>
      <c r="AB1792" s="1" cm="1">
        <f t="array" ref="AB1792">IF(Z1792&gt;0,INDEX($M$40:$M$61,Z1792+1,1),AB1791)</f>
        <v>47448</v>
      </c>
      <c r="AC1792" s="44">
        <f t="shared" si="249"/>
        <v>364</v>
      </c>
      <c r="AD1792" s="45">
        <f t="shared" si="250"/>
        <v>0.91618540029828199</v>
      </c>
      <c r="AE1792" s="45">
        <f t="shared" si="251"/>
        <v>0.89572465963307901</v>
      </c>
      <c r="AF1792" s="44">
        <f t="shared" si="254"/>
        <v>326</v>
      </c>
      <c r="AG1792" s="45">
        <f t="shared" si="252"/>
        <v>0.89783913200634935</v>
      </c>
      <c r="AH1792">
        <f t="shared" si="253"/>
        <v>2.1697523563532588E-2</v>
      </c>
      <c r="AI1792" s="40">
        <f ca="1"/>
        <v>2.2338178766654337E-2</v>
      </c>
      <c r="AJ1792" s="229">
        <v>-2E-3</v>
      </c>
      <c r="AK1792" s="230">
        <v>1.969752356353259E-2</v>
      </c>
      <c r="AL1792" s="231">
        <v>0.90680210980856979</v>
      </c>
    </row>
    <row r="1793" spans="24:38">
      <c r="X1793" s="46">
        <v>1789</v>
      </c>
      <c r="Y1793" s="1">
        <f t="shared" si="247"/>
        <v>47411</v>
      </c>
      <c r="Z1793" s="44">
        <f t="shared" si="248"/>
        <v>0</v>
      </c>
      <c r="AA1793" s="1" cm="1">
        <f t="array" ref="AA1793">IF(Z1793&gt;0,INDEX($M$40:$M$61,Z1793,1),AA1792)</f>
        <v>47084</v>
      </c>
      <c r="AB1793" s="1" cm="1">
        <f t="array" ref="AB1793">IF(Z1793&gt;0,INDEX($M$40:$M$61,Z1793+1,1),AB1792)</f>
        <v>47448</v>
      </c>
      <c r="AC1793" s="44">
        <f t="shared" si="249"/>
        <v>364</v>
      </c>
      <c r="AD1793" s="45">
        <f t="shared" si="250"/>
        <v>0.91618540029828199</v>
      </c>
      <c r="AE1793" s="45">
        <f t="shared" si="251"/>
        <v>0.89572465963307901</v>
      </c>
      <c r="AF1793" s="44">
        <f t="shared" si="254"/>
        <v>327</v>
      </c>
      <c r="AG1793" s="45">
        <f t="shared" si="252"/>
        <v>0.89778342409906808</v>
      </c>
      <c r="AH1793">
        <f t="shared" si="253"/>
        <v>2.169788128414982E-2</v>
      </c>
      <c r="AI1793" s="40">
        <f ca="1"/>
        <v>2.2338178766654337E-2</v>
      </c>
      <c r="AJ1793" s="229">
        <v>-2E-3</v>
      </c>
      <c r="AK1793" s="230">
        <v>1.9697881284149822E-2</v>
      </c>
      <c r="AL1793" s="231">
        <v>0.90675088326948683</v>
      </c>
    </row>
    <row r="1794" spans="24:38">
      <c r="X1794" s="46">
        <v>1790</v>
      </c>
      <c r="Y1794" s="1">
        <f t="shared" si="247"/>
        <v>47412</v>
      </c>
      <c r="Z1794" s="44">
        <f t="shared" si="248"/>
        <v>0</v>
      </c>
      <c r="AA1794" s="1" cm="1">
        <f t="array" ref="AA1794">IF(Z1794&gt;0,INDEX($M$40:$M$61,Z1794,1),AA1793)</f>
        <v>47084</v>
      </c>
      <c r="AB1794" s="1" cm="1">
        <f t="array" ref="AB1794">IF(Z1794&gt;0,INDEX($M$40:$M$61,Z1794+1,1),AB1793)</f>
        <v>47448</v>
      </c>
      <c r="AC1794" s="44">
        <f t="shared" si="249"/>
        <v>364</v>
      </c>
      <c r="AD1794" s="45">
        <f t="shared" si="250"/>
        <v>0.91618540029828199</v>
      </c>
      <c r="AE1794" s="45">
        <f t="shared" si="251"/>
        <v>0.89572465963307901</v>
      </c>
      <c r="AF1794" s="44">
        <f t="shared" si="254"/>
        <v>328</v>
      </c>
      <c r="AG1794" s="45">
        <f t="shared" si="252"/>
        <v>0.89772771964827569</v>
      </c>
      <c r="AH1794">
        <f t="shared" si="253"/>
        <v>2.1698238605079211E-2</v>
      </c>
      <c r="AI1794" s="40">
        <f ca="1"/>
        <v>2.2338178766654337E-2</v>
      </c>
      <c r="AJ1794" s="229">
        <v>-2E-3</v>
      </c>
      <c r="AK1794" s="230">
        <v>1.9698238605079209E-2</v>
      </c>
      <c r="AL1794" s="231">
        <v>0.9066996596242638</v>
      </c>
    </row>
    <row r="1795" spans="24:38">
      <c r="X1795" s="46">
        <v>1791</v>
      </c>
      <c r="Y1795" s="1">
        <f t="shared" si="247"/>
        <v>47413</v>
      </c>
      <c r="Z1795" s="44">
        <f t="shared" si="248"/>
        <v>0</v>
      </c>
      <c r="AA1795" s="1" cm="1">
        <f t="array" ref="AA1795">IF(Z1795&gt;0,INDEX($M$40:$M$61,Z1795,1),AA1794)</f>
        <v>47084</v>
      </c>
      <c r="AB1795" s="1" cm="1">
        <f t="array" ref="AB1795">IF(Z1795&gt;0,INDEX($M$40:$M$61,Z1795+1,1),AB1794)</f>
        <v>47448</v>
      </c>
      <c r="AC1795" s="44">
        <f t="shared" si="249"/>
        <v>364</v>
      </c>
      <c r="AD1795" s="45">
        <f t="shared" si="250"/>
        <v>0.91618540029828199</v>
      </c>
      <c r="AE1795" s="45">
        <f t="shared" si="251"/>
        <v>0.89572465963307901</v>
      </c>
      <c r="AF1795" s="44">
        <f t="shared" si="254"/>
        <v>329</v>
      </c>
      <c r="AG1795" s="45">
        <f t="shared" si="252"/>
        <v>0.89767201865375768</v>
      </c>
      <c r="AH1795">
        <f t="shared" si="253"/>
        <v>2.1698595526990251E-2</v>
      </c>
      <c r="AI1795" s="40">
        <f ca="1"/>
        <v>2.2338178766654337E-2</v>
      </c>
      <c r="AJ1795" s="229">
        <v>-2E-3</v>
      </c>
      <c r="AK1795" s="230">
        <v>1.9698595526990249E-2</v>
      </c>
      <c r="AL1795" s="231">
        <v>0.90664843887273727</v>
      </c>
    </row>
    <row r="1796" spans="24:38">
      <c r="X1796" s="46">
        <v>1792</v>
      </c>
      <c r="Y1796" s="1">
        <f t="shared" si="247"/>
        <v>47414</v>
      </c>
      <c r="Z1796" s="44">
        <f t="shared" si="248"/>
        <v>0</v>
      </c>
      <c r="AA1796" s="1" cm="1">
        <f t="array" ref="AA1796">IF(Z1796&gt;0,INDEX($M$40:$M$61,Z1796,1),AA1795)</f>
        <v>47084</v>
      </c>
      <c r="AB1796" s="1" cm="1">
        <f t="array" ref="AB1796">IF(Z1796&gt;0,INDEX($M$40:$M$61,Z1796+1,1),AB1795)</f>
        <v>47448</v>
      </c>
      <c r="AC1796" s="44">
        <f t="shared" si="249"/>
        <v>364</v>
      </c>
      <c r="AD1796" s="45">
        <f t="shared" si="250"/>
        <v>0.91618540029828199</v>
      </c>
      <c r="AE1796" s="45">
        <f t="shared" si="251"/>
        <v>0.89572465963307901</v>
      </c>
      <c r="AF1796" s="44">
        <f t="shared" si="254"/>
        <v>330</v>
      </c>
      <c r="AG1796" s="45">
        <f t="shared" si="252"/>
        <v>0.89761632111529954</v>
      </c>
      <c r="AH1796">
        <f t="shared" si="253"/>
        <v>2.1698952050550949E-2</v>
      </c>
      <c r="AI1796" s="40">
        <f ca="1"/>
        <v>2.2338178766654337E-2</v>
      </c>
      <c r="AJ1796" s="229">
        <v>-2E-3</v>
      </c>
      <c r="AK1796" s="230">
        <v>1.9698952050550951E-2</v>
      </c>
      <c r="AL1796" s="231">
        <v>0.90659722101474371</v>
      </c>
    </row>
    <row r="1797" spans="24:38">
      <c r="X1797" s="46">
        <v>1793</v>
      </c>
      <c r="Y1797" s="1">
        <f t="shared" si="247"/>
        <v>47415</v>
      </c>
      <c r="Z1797" s="44">
        <f t="shared" si="248"/>
        <v>0</v>
      </c>
      <c r="AA1797" s="1" cm="1">
        <f t="array" ref="AA1797">IF(Z1797&gt;0,INDEX($M$40:$M$61,Z1797,1),AA1796)</f>
        <v>47084</v>
      </c>
      <c r="AB1797" s="1" cm="1">
        <f t="array" ref="AB1797">IF(Z1797&gt;0,INDEX($M$40:$M$61,Z1797+1,1),AB1796)</f>
        <v>47448</v>
      </c>
      <c r="AC1797" s="44">
        <f t="shared" si="249"/>
        <v>364</v>
      </c>
      <c r="AD1797" s="45">
        <f t="shared" si="250"/>
        <v>0.91618540029828199</v>
      </c>
      <c r="AE1797" s="45">
        <f t="shared" si="251"/>
        <v>0.89572465963307901</v>
      </c>
      <c r="AF1797" s="44">
        <f t="shared" si="254"/>
        <v>331</v>
      </c>
      <c r="AG1797" s="45">
        <f t="shared" si="252"/>
        <v>0.89756062703268691</v>
      </c>
      <c r="AH1797">
        <f t="shared" si="253"/>
        <v>2.169930817642781E-2</v>
      </c>
      <c r="AI1797" s="40">
        <f ca="1"/>
        <v>2.2338178766654337E-2</v>
      </c>
      <c r="AJ1797" s="229">
        <v>-2E-3</v>
      </c>
      <c r="AK1797" s="230">
        <v>1.9699308176427809E-2</v>
      </c>
      <c r="AL1797" s="231">
        <v>0.90654600605011981</v>
      </c>
    </row>
    <row r="1798" spans="24:38">
      <c r="X1798" s="46">
        <v>1794</v>
      </c>
      <c r="Y1798" s="1">
        <f t="shared" ref="Y1798:Y1861" si="255">Y1797+1</f>
        <v>47416</v>
      </c>
      <c r="Z1798" s="44">
        <f t="shared" ref="Z1798:Z1861" si="256">IFERROR(MATCH(Y1798,$M$40:$M$61,0),0)</f>
        <v>0</v>
      </c>
      <c r="AA1798" s="1" cm="1">
        <f t="array" ref="AA1798">IF(Z1798&gt;0,INDEX($M$40:$M$61,Z1798,1),AA1797)</f>
        <v>47084</v>
      </c>
      <c r="AB1798" s="1" cm="1">
        <f t="array" ref="AB1798">IF(Z1798&gt;0,INDEX($M$40:$M$61,Z1798+1,1),AB1797)</f>
        <v>47448</v>
      </c>
      <c r="AC1798" s="44">
        <f t="shared" ref="AC1798:AC1861" si="257">_xlfn.DAYS(AB1798,AA1798)</f>
        <v>364</v>
      </c>
      <c r="AD1798" s="45">
        <f t="shared" ref="AD1798:AD1861" si="258">VLOOKUP(AA1798,$M$40:$P$61,4,FALSE)</f>
        <v>0.91618540029828199</v>
      </c>
      <c r="AE1798" s="45">
        <f t="shared" ref="AE1798:AE1861" si="259">VLOOKUP(AB1798,$M$10:$P$36,4,FALSE)</f>
        <v>0.89572465963307901</v>
      </c>
      <c r="AF1798" s="44">
        <f t="shared" si="254"/>
        <v>332</v>
      </c>
      <c r="AG1798" s="45">
        <f t="shared" ref="AG1798:AG1861" si="260">IF(AF1798=0,AD1798,AD1798*(AE1798/AD1798)^(AF1798/AC1798))</f>
        <v>0.89750493640570528</v>
      </c>
      <c r="AH1798">
        <f t="shared" ref="AH1798:AH1861" si="261">-LN(AG1798)*360/X1798</f>
        <v>2.1699663905285868E-2</v>
      </c>
      <c r="AI1798" s="40">
        <f ca="1"/>
        <v>2.2338178766654337E-2</v>
      </c>
      <c r="AJ1798" s="229">
        <v>-2E-3</v>
      </c>
      <c r="AK1798" s="230">
        <v>1.9699663905285866E-2</v>
      </c>
      <c r="AL1798" s="231">
        <v>0.90649479397870181</v>
      </c>
    </row>
    <row r="1799" spans="24:38">
      <c r="X1799" s="46">
        <v>1795</v>
      </c>
      <c r="Y1799" s="1">
        <f t="shared" si="255"/>
        <v>47417</v>
      </c>
      <c r="Z1799" s="44">
        <f t="shared" si="256"/>
        <v>0</v>
      </c>
      <c r="AA1799" s="1" cm="1">
        <f t="array" ref="AA1799">IF(Z1799&gt;0,INDEX($M$40:$M$61,Z1799,1),AA1798)</f>
        <v>47084</v>
      </c>
      <c r="AB1799" s="1" cm="1">
        <f t="array" ref="AB1799">IF(Z1799&gt;0,INDEX($M$40:$M$61,Z1799+1,1),AB1798)</f>
        <v>47448</v>
      </c>
      <c r="AC1799" s="44">
        <f t="shared" si="257"/>
        <v>364</v>
      </c>
      <c r="AD1799" s="45">
        <f t="shared" si="258"/>
        <v>0.91618540029828199</v>
      </c>
      <c r="AE1799" s="45">
        <f t="shared" si="259"/>
        <v>0.89572465963307901</v>
      </c>
      <c r="AF1799" s="44">
        <f t="shared" si="254"/>
        <v>333</v>
      </c>
      <c r="AG1799" s="45">
        <f t="shared" si="260"/>
        <v>0.89744924923414038</v>
      </c>
      <c r="AH1799">
        <f t="shared" si="261"/>
        <v>2.1700019237788633E-2</v>
      </c>
      <c r="AI1799" s="40">
        <f ca="1"/>
        <v>2.2338178766654337E-2</v>
      </c>
      <c r="AJ1799" s="229">
        <v>-2E-3</v>
      </c>
      <c r="AK1799" s="230">
        <v>1.9700019237788635E-2</v>
      </c>
      <c r="AL1799" s="231">
        <v>0.90644358480032661</v>
      </c>
    </row>
    <row r="1800" spans="24:38">
      <c r="X1800" s="46">
        <v>1796</v>
      </c>
      <c r="Y1800" s="1">
        <f t="shared" si="255"/>
        <v>47418</v>
      </c>
      <c r="Z1800" s="44">
        <f t="shared" si="256"/>
        <v>0</v>
      </c>
      <c r="AA1800" s="1" cm="1">
        <f t="array" ref="AA1800">IF(Z1800&gt;0,INDEX($M$40:$M$61,Z1800,1),AA1799)</f>
        <v>47084</v>
      </c>
      <c r="AB1800" s="1" cm="1">
        <f t="array" ref="AB1800">IF(Z1800&gt;0,INDEX($M$40:$M$61,Z1800+1,1),AB1799)</f>
        <v>47448</v>
      </c>
      <c r="AC1800" s="44">
        <f t="shared" si="257"/>
        <v>364</v>
      </c>
      <c r="AD1800" s="45">
        <f t="shared" si="258"/>
        <v>0.91618540029828199</v>
      </c>
      <c r="AE1800" s="45">
        <f t="shared" si="259"/>
        <v>0.89572465963307901</v>
      </c>
      <c r="AF1800" s="44">
        <f t="shared" si="254"/>
        <v>334</v>
      </c>
      <c r="AG1800" s="45">
        <f t="shared" si="260"/>
        <v>0.8973935655177776</v>
      </c>
      <c r="AH1800">
        <f t="shared" si="261"/>
        <v>2.1700374174598216E-2</v>
      </c>
      <c r="AI1800" s="40">
        <f ca="1"/>
        <v>2.2338178766654337E-2</v>
      </c>
      <c r="AJ1800" s="229">
        <v>-2E-3</v>
      </c>
      <c r="AK1800" s="230">
        <v>1.9700374174598217E-2</v>
      </c>
      <c r="AL1800" s="231">
        <v>0.90639237851483045</v>
      </c>
    </row>
    <row r="1801" spans="24:38">
      <c r="X1801" s="46">
        <v>1797</v>
      </c>
      <c r="Y1801" s="1">
        <f t="shared" si="255"/>
        <v>47419</v>
      </c>
      <c r="Z1801" s="44">
        <f t="shared" si="256"/>
        <v>0</v>
      </c>
      <c r="AA1801" s="1" cm="1">
        <f t="array" ref="AA1801">IF(Z1801&gt;0,INDEX($M$40:$M$61,Z1801,1),AA1800)</f>
        <v>47084</v>
      </c>
      <c r="AB1801" s="1" cm="1">
        <f t="array" ref="AB1801">IF(Z1801&gt;0,INDEX($M$40:$M$61,Z1801+1,1),AB1800)</f>
        <v>47448</v>
      </c>
      <c r="AC1801" s="44">
        <f t="shared" si="257"/>
        <v>364</v>
      </c>
      <c r="AD1801" s="45">
        <f t="shared" si="258"/>
        <v>0.91618540029828199</v>
      </c>
      <c r="AE1801" s="45">
        <f t="shared" si="259"/>
        <v>0.89572465963307901</v>
      </c>
      <c r="AF1801" s="44">
        <f t="shared" si="254"/>
        <v>335</v>
      </c>
      <c r="AG1801" s="45">
        <f t="shared" si="260"/>
        <v>0.8973378852564029</v>
      </c>
      <c r="AH1801">
        <f t="shared" si="261"/>
        <v>2.1700728716375132E-2</v>
      </c>
      <c r="AI1801" s="40">
        <f ca="1"/>
        <v>2.2338178766574401E-2</v>
      </c>
      <c r="AJ1801" s="229">
        <v>-2E-3</v>
      </c>
      <c r="AK1801" s="230">
        <v>1.9700728716375134E-2</v>
      </c>
      <c r="AL1801" s="231">
        <v>0.90634117512205037</v>
      </c>
    </row>
    <row r="1802" spans="24:38">
      <c r="X1802" s="46">
        <v>1798</v>
      </c>
      <c r="Y1802" s="1">
        <f t="shared" si="255"/>
        <v>47420</v>
      </c>
      <c r="Z1802" s="44">
        <f t="shared" si="256"/>
        <v>0</v>
      </c>
      <c r="AA1802" s="1" cm="1">
        <f t="array" ref="AA1802">IF(Z1802&gt;0,INDEX($M$40:$M$61,Z1802,1),AA1801)</f>
        <v>47084</v>
      </c>
      <c r="AB1802" s="1" cm="1">
        <f t="array" ref="AB1802">IF(Z1802&gt;0,INDEX($M$40:$M$61,Z1802+1,1),AB1801)</f>
        <v>47448</v>
      </c>
      <c r="AC1802" s="44">
        <f t="shared" si="257"/>
        <v>364</v>
      </c>
      <c r="AD1802" s="45">
        <f t="shared" si="258"/>
        <v>0.91618540029828199</v>
      </c>
      <c r="AE1802" s="45">
        <f t="shared" si="259"/>
        <v>0.89572465963307901</v>
      </c>
      <c r="AF1802" s="44">
        <f t="shared" si="254"/>
        <v>336</v>
      </c>
      <c r="AG1802" s="45">
        <f t="shared" si="260"/>
        <v>0.89728220844980155</v>
      </c>
      <c r="AH1802">
        <f t="shared" si="261"/>
        <v>2.1701082863778576E-2</v>
      </c>
      <c r="AI1802" s="40">
        <f ca="1"/>
        <v>2.2338178766654337E-2</v>
      </c>
      <c r="AJ1802" s="229">
        <v>-2E-3</v>
      </c>
      <c r="AK1802" s="230">
        <v>1.9701082863778578E-2</v>
      </c>
      <c r="AL1802" s="231">
        <v>0.90628997462182237</v>
      </c>
    </row>
    <row r="1803" spans="24:38">
      <c r="X1803" s="46">
        <v>1799</v>
      </c>
      <c r="Y1803" s="1">
        <f t="shared" si="255"/>
        <v>47421</v>
      </c>
      <c r="Z1803" s="44">
        <f t="shared" si="256"/>
        <v>0</v>
      </c>
      <c r="AA1803" s="1" cm="1">
        <f t="array" ref="AA1803">IF(Z1803&gt;0,INDEX($M$40:$M$61,Z1803,1),AA1802)</f>
        <v>47084</v>
      </c>
      <c r="AB1803" s="1" cm="1">
        <f t="array" ref="AB1803">IF(Z1803&gt;0,INDEX($M$40:$M$61,Z1803+1,1),AB1802)</f>
        <v>47448</v>
      </c>
      <c r="AC1803" s="44">
        <f t="shared" si="257"/>
        <v>364</v>
      </c>
      <c r="AD1803" s="45">
        <f t="shared" si="258"/>
        <v>0.91618540029828199</v>
      </c>
      <c r="AE1803" s="45">
        <f t="shared" si="259"/>
        <v>0.89572465963307901</v>
      </c>
      <c r="AF1803" s="44">
        <f t="shared" si="254"/>
        <v>337</v>
      </c>
      <c r="AG1803" s="45">
        <f t="shared" si="260"/>
        <v>0.8972265350977594</v>
      </c>
      <c r="AH1803">
        <f t="shared" si="261"/>
        <v>2.170143661746617E-2</v>
      </c>
      <c r="AI1803" s="40">
        <f ca="1"/>
        <v>2.2338178766654337E-2</v>
      </c>
      <c r="AJ1803" s="229">
        <v>-2E-3</v>
      </c>
      <c r="AK1803" s="230">
        <v>1.9701436617466171E-2</v>
      </c>
      <c r="AL1803" s="231">
        <v>0.90623877701398359</v>
      </c>
    </row>
    <row r="1804" spans="24:38">
      <c r="X1804" s="46">
        <v>1800</v>
      </c>
      <c r="Y1804" s="1">
        <f t="shared" si="255"/>
        <v>47422</v>
      </c>
      <c r="Z1804" s="44">
        <f t="shared" si="256"/>
        <v>0</v>
      </c>
      <c r="AA1804" s="1" cm="1">
        <f t="array" ref="AA1804">IF(Z1804&gt;0,INDEX($M$40:$M$61,Z1804,1),AA1803)</f>
        <v>47084</v>
      </c>
      <c r="AB1804" s="1" cm="1">
        <f t="array" ref="AB1804">IF(Z1804&gt;0,INDEX($M$40:$M$61,Z1804+1,1),AB1803)</f>
        <v>47448</v>
      </c>
      <c r="AC1804" s="44">
        <f t="shared" si="257"/>
        <v>364</v>
      </c>
      <c r="AD1804" s="45">
        <f t="shared" si="258"/>
        <v>0.91618540029828199</v>
      </c>
      <c r="AE1804" s="45">
        <f t="shared" si="259"/>
        <v>0.89572465963307901</v>
      </c>
      <c r="AF1804" s="44">
        <f t="shared" ref="AF1804:AF1867" si="262">IF(Z1804&lt;&gt;0,0,AF1803+1)</f>
        <v>338</v>
      </c>
      <c r="AG1804" s="45">
        <f t="shared" si="260"/>
        <v>0.89717086520006206</v>
      </c>
      <c r="AH1804">
        <f t="shared" si="261"/>
        <v>2.1701789978094105E-2</v>
      </c>
      <c r="AI1804" s="40">
        <f ca="1"/>
        <v>2.2338178766654337E-2</v>
      </c>
      <c r="AJ1804" s="229">
        <v>-2E-3</v>
      </c>
      <c r="AK1804" s="230">
        <v>1.9701789978094103E-2</v>
      </c>
      <c r="AL1804" s="231">
        <v>0.90618758229837026</v>
      </c>
    </row>
    <row r="1805" spans="24:38">
      <c r="X1805" s="46">
        <v>1801</v>
      </c>
      <c r="Y1805" s="1">
        <f t="shared" si="255"/>
        <v>47423</v>
      </c>
      <c r="Z1805" s="44">
        <f t="shared" si="256"/>
        <v>0</v>
      </c>
      <c r="AA1805" s="1" cm="1">
        <f t="array" ref="AA1805">IF(Z1805&gt;0,INDEX($M$40:$M$61,Z1805,1),AA1804)</f>
        <v>47084</v>
      </c>
      <c r="AB1805" s="1" cm="1">
        <f t="array" ref="AB1805">IF(Z1805&gt;0,INDEX($M$40:$M$61,Z1805+1,1),AB1804)</f>
        <v>47448</v>
      </c>
      <c r="AC1805" s="44">
        <f t="shared" si="257"/>
        <v>364</v>
      </c>
      <c r="AD1805" s="45">
        <f t="shared" si="258"/>
        <v>0.91618540029828199</v>
      </c>
      <c r="AE1805" s="45">
        <f t="shared" si="259"/>
        <v>0.89572465963307901</v>
      </c>
      <c r="AF1805" s="44">
        <f t="shared" si="262"/>
        <v>339</v>
      </c>
      <c r="AG1805" s="45">
        <f t="shared" si="260"/>
        <v>0.89711519875649504</v>
      </c>
      <c r="AH1805">
        <f t="shared" si="261"/>
        <v>2.1702142946317154E-2</v>
      </c>
      <c r="AI1805" s="40">
        <f ca="1"/>
        <v>2.2338178766654337E-2</v>
      </c>
      <c r="AJ1805" s="229">
        <v>-2E-3</v>
      </c>
      <c r="AK1805" s="230">
        <v>1.9702142946317155E-2</v>
      </c>
      <c r="AL1805" s="231">
        <v>0.90613639047481909</v>
      </c>
    </row>
    <row r="1806" spans="24:38">
      <c r="X1806" s="46">
        <v>1802</v>
      </c>
      <c r="Y1806" s="1">
        <f t="shared" si="255"/>
        <v>47424</v>
      </c>
      <c r="Z1806" s="44">
        <f t="shared" si="256"/>
        <v>0</v>
      </c>
      <c r="AA1806" s="1" cm="1">
        <f t="array" ref="AA1806">IF(Z1806&gt;0,INDEX($M$40:$M$61,Z1806,1),AA1805)</f>
        <v>47084</v>
      </c>
      <c r="AB1806" s="1" cm="1">
        <f t="array" ref="AB1806">IF(Z1806&gt;0,INDEX($M$40:$M$61,Z1806+1,1),AB1805)</f>
        <v>47448</v>
      </c>
      <c r="AC1806" s="44">
        <f t="shared" si="257"/>
        <v>364</v>
      </c>
      <c r="AD1806" s="45">
        <f t="shared" si="258"/>
        <v>0.91618540029828199</v>
      </c>
      <c r="AE1806" s="45">
        <f t="shared" si="259"/>
        <v>0.89572465963307901</v>
      </c>
      <c r="AF1806" s="44">
        <f t="shared" si="262"/>
        <v>340</v>
      </c>
      <c r="AG1806" s="45">
        <f t="shared" si="260"/>
        <v>0.89705953576684427</v>
      </c>
      <c r="AH1806">
        <f t="shared" si="261"/>
        <v>2.1702495522788537E-2</v>
      </c>
      <c r="AI1806" s="40">
        <f ca="1"/>
        <v>2.2338178766654337E-2</v>
      </c>
      <c r="AJ1806" s="229">
        <v>-2E-3</v>
      </c>
      <c r="AK1806" s="230">
        <v>1.9702495522788535E-2</v>
      </c>
      <c r="AL1806" s="231">
        <v>0.90608520154316685</v>
      </c>
    </row>
    <row r="1807" spans="24:38">
      <c r="X1807" s="46">
        <v>1803</v>
      </c>
      <c r="Y1807" s="1">
        <f t="shared" si="255"/>
        <v>47425</v>
      </c>
      <c r="Z1807" s="44">
        <f t="shared" si="256"/>
        <v>0</v>
      </c>
      <c r="AA1807" s="1" cm="1">
        <f t="array" ref="AA1807">IF(Z1807&gt;0,INDEX($M$40:$M$61,Z1807,1),AA1806)</f>
        <v>47084</v>
      </c>
      <c r="AB1807" s="1" cm="1">
        <f t="array" ref="AB1807">IF(Z1807&gt;0,INDEX($M$40:$M$61,Z1807+1,1),AB1806)</f>
        <v>47448</v>
      </c>
      <c r="AC1807" s="44">
        <f t="shared" si="257"/>
        <v>364</v>
      </c>
      <c r="AD1807" s="45">
        <f t="shared" si="258"/>
        <v>0.91618540029828199</v>
      </c>
      <c r="AE1807" s="45">
        <f t="shared" si="259"/>
        <v>0.89572465963307901</v>
      </c>
      <c r="AF1807" s="44">
        <f t="shared" si="262"/>
        <v>341</v>
      </c>
      <c r="AG1807" s="45">
        <f t="shared" si="260"/>
        <v>0.89700387623089539</v>
      </c>
      <c r="AH1807">
        <f t="shared" si="261"/>
        <v>2.1702847708160118E-2</v>
      </c>
      <c r="AI1807" s="40">
        <f ca="1"/>
        <v>2.2338178766654337E-2</v>
      </c>
      <c r="AJ1807" s="229">
        <v>-2E-3</v>
      </c>
      <c r="AK1807" s="230">
        <v>1.9702847708160116E-2</v>
      </c>
      <c r="AL1807" s="231">
        <v>0.90603401550325002</v>
      </c>
    </row>
    <row r="1808" spans="24:38">
      <c r="X1808" s="46">
        <v>1804</v>
      </c>
      <c r="Y1808" s="1">
        <f t="shared" si="255"/>
        <v>47426</v>
      </c>
      <c r="Z1808" s="44">
        <f t="shared" si="256"/>
        <v>0</v>
      </c>
      <c r="AA1808" s="1" cm="1">
        <f t="array" ref="AA1808">IF(Z1808&gt;0,INDEX($M$40:$M$61,Z1808,1),AA1807)</f>
        <v>47084</v>
      </c>
      <c r="AB1808" s="1" cm="1">
        <f t="array" ref="AB1808">IF(Z1808&gt;0,INDEX($M$40:$M$61,Z1808+1,1),AB1807)</f>
        <v>47448</v>
      </c>
      <c r="AC1808" s="44">
        <f t="shared" si="257"/>
        <v>364</v>
      </c>
      <c r="AD1808" s="45">
        <f t="shared" si="258"/>
        <v>0.91618540029828199</v>
      </c>
      <c r="AE1808" s="45">
        <f t="shared" si="259"/>
        <v>0.89572465963307901</v>
      </c>
      <c r="AF1808" s="44">
        <f t="shared" si="262"/>
        <v>342</v>
      </c>
      <c r="AG1808" s="45">
        <f t="shared" si="260"/>
        <v>0.89694822014843401</v>
      </c>
      <c r="AH1808">
        <f t="shared" si="261"/>
        <v>2.1703199503082297E-2</v>
      </c>
      <c r="AI1808" s="40">
        <f ca="1"/>
        <v>2.2338178766654337E-2</v>
      </c>
      <c r="AJ1808" s="229">
        <v>-2E-3</v>
      </c>
      <c r="AK1808" s="230">
        <v>1.9703199503082296E-2</v>
      </c>
      <c r="AL1808" s="231">
        <v>0.90598283235490529</v>
      </c>
    </row>
    <row r="1809" spans="24:38">
      <c r="X1809" s="46">
        <v>1805</v>
      </c>
      <c r="Y1809" s="1">
        <f t="shared" si="255"/>
        <v>47427</v>
      </c>
      <c r="Z1809" s="44">
        <f t="shared" si="256"/>
        <v>0</v>
      </c>
      <c r="AA1809" s="1" cm="1">
        <f t="array" ref="AA1809">IF(Z1809&gt;0,INDEX($M$40:$M$61,Z1809,1),AA1808)</f>
        <v>47084</v>
      </c>
      <c r="AB1809" s="1" cm="1">
        <f t="array" ref="AB1809">IF(Z1809&gt;0,INDEX($M$40:$M$61,Z1809+1,1),AB1808)</f>
        <v>47448</v>
      </c>
      <c r="AC1809" s="44">
        <f t="shared" si="257"/>
        <v>364</v>
      </c>
      <c r="AD1809" s="45">
        <f t="shared" si="258"/>
        <v>0.91618540029828199</v>
      </c>
      <c r="AE1809" s="45">
        <f t="shared" si="259"/>
        <v>0.89572465963307901</v>
      </c>
      <c r="AF1809" s="44">
        <f t="shared" si="262"/>
        <v>343</v>
      </c>
      <c r="AG1809" s="45">
        <f t="shared" si="260"/>
        <v>0.89689256751924584</v>
      </c>
      <c r="AH1809">
        <f t="shared" si="261"/>
        <v>2.1703550908204024E-2</v>
      </c>
      <c r="AI1809" s="40">
        <f ca="1"/>
        <v>2.2338178766654337E-2</v>
      </c>
      <c r="AJ1809" s="229">
        <v>-2E-3</v>
      </c>
      <c r="AK1809" s="230">
        <v>1.9703550908204026E-2</v>
      </c>
      <c r="AL1809" s="231">
        <v>0.90593165209796911</v>
      </c>
    </row>
    <row r="1810" spans="24:38">
      <c r="X1810" s="46">
        <v>1806</v>
      </c>
      <c r="Y1810" s="1">
        <f t="shared" si="255"/>
        <v>47428</v>
      </c>
      <c r="Z1810" s="44">
        <f t="shared" si="256"/>
        <v>0</v>
      </c>
      <c r="AA1810" s="1" cm="1">
        <f t="array" ref="AA1810">IF(Z1810&gt;0,INDEX($M$40:$M$61,Z1810,1),AA1809)</f>
        <v>47084</v>
      </c>
      <c r="AB1810" s="1" cm="1">
        <f t="array" ref="AB1810">IF(Z1810&gt;0,INDEX($M$40:$M$61,Z1810+1,1),AB1809)</f>
        <v>47448</v>
      </c>
      <c r="AC1810" s="44">
        <f t="shared" si="257"/>
        <v>364</v>
      </c>
      <c r="AD1810" s="45">
        <f t="shared" si="258"/>
        <v>0.91618540029828199</v>
      </c>
      <c r="AE1810" s="45">
        <f t="shared" si="259"/>
        <v>0.89572465963307901</v>
      </c>
      <c r="AF1810" s="44">
        <f t="shared" si="262"/>
        <v>344</v>
      </c>
      <c r="AG1810" s="45">
        <f t="shared" si="260"/>
        <v>0.89683691834311685</v>
      </c>
      <c r="AH1810">
        <f t="shared" si="261"/>
        <v>2.170390192417275E-2</v>
      </c>
      <c r="AI1810" s="40">
        <f ca="1"/>
        <v>2.2338178766574401E-2</v>
      </c>
      <c r="AJ1810" s="229">
        <v>-2E-3</v>
      </c>
      <c r="AK1810" s="230">
        <v>1.9703901924172748E-2</v>
      </c>
      <c r="AL1810" s="231">
        <v>0.90588047473227862</v>
      </c>
    </row>
    <row r="1811" spans="24:38">
      <c r="X1811" s="46">
        <v>1807</v>
      </c>
      <c r="Y1811" s="1">
        <f t="shared" si="255"/>
        <v>47429</v>
      </c>
      <c r="Z1811" s="44">
        <f t="shared" si="256"/>
        <v>0</v>
      </c>
      <c r="AA1811" s="1" cm="1">
        <f t="array" ref="AA1811">IF(Z1811&gt;0,INDEX($M$40:$M$61,Z1811,1),AA1810)</f>
        <v>47084</v>
      </c>
      <c r="AB1811" s="1" cm="1">
        <f t="array" ref="AB1811">IF(Z1811&gt;0,INDEX($M$40:$M$61,Z1811+1,1),AB1810)</f>
        <v>47448</v>
      </c>
      <c r="AC1811" s="44">
        <f t="shared" si="257"/>
        <v>364</v>
      </c>
      <c r="AD1811" s="45">
        <f t="shared" si="258"/>
        <v>0.91618540029828199</v>
      </c>
      <c r="AE1811" s="45">
        <f t="shared" si="259"/>
        <v>0.89572465963307901</v>
      </c>
      <c r="AF1811" s="44">
        <f t="shared" si="262"/>
        <v>345</v>
      </c>
      <c r="AG1811" s="45">
        <f t="shared" si="260"/>
        <v>0.89678127261983254</v>
      </c>
      <c r="AH1811">
        <f t="shared" si="261"/>
        <v>2.1704252551634613E-2</v>
      </c>
      <c r="AI1811" s="40">
        <f ca="1"/>
        <v>2.2338178766654337E-2</v>
      </c>
      <c r="AJ1811" s="229">
        <v>-2E-3</v>
      </c>
      <c r="AK1811" s="230">
        <v>1.9704252551634611E-2</v>
      </c>
      <c r="AL1811" s="231">
        <v>0.90582930025767006</v>
      </c>
    </row>
    <row r="1812" spans="24:38">
      <c r="X1812" s="46">
        <v>1808</v>
      </c>
      <c r="Y1812" s="1">
        <f t="shared" si="255"/>
        <v>47430</v>
      </c>
      <c r="Z1812" s="44">
        <f t="shared" si="256"/>
        <v>0</v>
      </c>
      <c r="AA1812" s="1" cm="1">
        <f t="array" ref="AA1812">IF(Z1812&gt;0,INDEX($M$40:$M$61,Z1812,1),AA1811)</f>
        <v>47084</v>
      </c>
      <c r="AB1812" s="1" cm="1">
        <f t="array" ref="AB1812">IF(Z1812&gt;0,INDEX($M$40:$M$61,Z1812+1,1),AB1811)</f>
        <v>47448</v>
      </c>
      <c r="AC1812" s="44">
        <f t="shared" si="257"/>
        <v>364</v>
      </c>
      <c r="AD1812" s="45">
        <f t="shared" si="258"/>
        <v>0.91618540029828199</v>
      </c>
      <c r="AE1812" s="45">
        <f t="shared" si="259"/>
        <v>0.89572465963307901</v>
      </c>
      <c r="AF1812" s="44">
        <f t="shared" si="262"/>
        <v>346</v>
      </c>
      <c r="AG1812" s="45">
        <f t="shared" si="260"/>
        <v>0.89672563034917874</v>
      </c>
      <c r="AH1812">
        <f t="shared" si="261"/>
        <v>2.1704602791234245E-2</v>
      </c>
      <c r="AI1812" s="40">
        <f ca="1"/>
        <v>2.2338178766654337E-2</v>
      </c>
      <c r="AJ1812" s="229">
        <v>-2E-3</v>
      </c>
      <c r="AK1812" s="230">
        <v>1.9704602791234246E-2</v>
      </c>
      <c r="AL1812" s="231">
        <v>0.90577812867398033</v>
      </c>
    </row>
    <row r="1813" spans="24:38">
      <c r="X1813" s="46">
        <v>1809</v>
      </c>
      <c r="Y1813" s="1">
        <f t="shared" si="255"/>
        <v>47431</v>
      </c>
      <c r="Z1813" s="44">
        <f t="shared" si="256"/>
        <v>0</v>
      </c>
      <c r="AA1813" s="1" cm="1">
        <f t="array" ref="AA1813">IF(Z1813&gt;0,INDEX($M$40:$M$61,Z1813,1),AA1812)</f>
        <v>47084</v>
      </c>
      <c r="AB1813" s="1" cm="1">
        <f t="array" ref="AB1813">IF(Z1813&gt;0,INDEX($M$40:$M$61,Z1813+1,1),AB1812)</f>
        <v>47448</v>
      </c>
      <c r="AC1813" s="44">
        <f t="shared" si="257"/>
        <v>364</v>
      </c>
      <c r="AD1813" s="45">
        <f t="shared" si="258"/>
        <v>0.91618540029828199</v>
      </c>
      <c r="AE1813" s="45">
        <f t="shared" si="259"/>
        <v>0.89572465963307901</v>
      </c>
      <c r="AF1813" s="44">
        <f t="shared" si="262"/>
        <v>347</v>
      </c>
      <c r="AG1813" s="45">
        <f t="shared" si="260"/>
        <v>0.89666999153094118</v>
      </c>
      <c r="AH1813">
        <f t="shared" si="261"/>
        <v>2.1704952643614869E-2</v>
      </c>
      <c r="AI1813" s="40">
        <f ca="1"/>
        <v>2.2338178766654337E-2</v>
      </c>
      <c r="AJ1813" s="229">
        <v>-2E-3</v>
      </c>
      <c r="AK1813" s="230">
        <v>1.9704952643614868E-2</v>
      </c>
      <c r="AL1813" s="231">
        <v>0.90572695998104591</v>
      </c>
    </row>
    <row r="1814" spans="24:38">
      <c r="X1814" s="46">
        <v>1810</v>
      </c>
      <c r="Y1814" s="1">
        <f t="shared" si="255"/>
        <v>47432</v>
      </c>
      <c r="Z1814" s="44">
        <f t="shared" si="256"/>
        <v>0</v>
      </c>
      <c r="AA1814" s="1" cm="1">
        <f t="array" ref="AA1814">IF(Z1814&gt;0,INDEX($M$40:$M$61,Z1814,1),AA1813)</f>
        <v>47084</v>
      </c>
      <c r="AB1814" s="1" cm="1">
        <f t="array" ref="AB1814">IF(Z1814&gt;0,INDEX($M$40:$M$61,Z1814+1,1),AB1813)</f>
        <v>47448</v>
      </c>
      <c r="AC1814" s="44">
        <f t="shared" si="257"/>
        <v>364</v>
      </c>
      <c r="AD1814" s="45">
        <f t="shared" si="258"/>
        <v>0.91618540029828199</v>
      </c>
      <c r="AE1814" s="45">
        <f t="shared" si="259"/>
        <v>0.89572465963307901</v>
      </c>
      <c r="AF1814" s="44">
        <f t="shared" si="262"/>
        <v>348</v>
      </c>
      <c r="AG1814" s="45">
        <f t="shared" si="260"/>
        <v>0.89661435616490592</v>
      </c>
      <c r="AH1814">
        <f t="shared" si="261"/>
        <v>2.1705302109418234E-2</v>
      </c>
      <c r="AI1814" s="40">
        <f ca="1"/>
        <v>2.2338178766574401E-2</v>
      </c>
      <c r="AJ1814" s="229">
        <v>-2E-3</v>
      </c>
      <c r="AK1814" s="230">
        <v>1.9705302109418232E-2</v>
      </c>
      <c r="AL1814" s="231">
        <v>0.90567579417870392</v>
      </c>
    </row>
    <row r="1815" spans="24:38">
      <c r="X1815" s="46">
        <v>1811</v>
      </c>
      <c r="Y1815" s="1">
        <f t="shared" si="255"/>
        <v>47433</v>
      </c>
      <c r="Z1815" s="44">
        <f t="shared" si="256"/>
        <v>0</v>
      </c>
      <c r="AA1815" s="1" cm="1">
        <f t="array" ref="AA1815">IF(Z1815&gt;0,INDEX($M$40:$M$61,Z1815,1),AA1814)</f>
        <v>47084</v>
      </c>
      <c r="AB1815" s="1" cm="1">
        <f t="array" ref="AB1815">IF(Z1815&gt;0,INDEX($M$40:$M$61,Z1815+1,1),AB1814)</f>
        <v>47448</v>
      </c>
      <c r="AC1815" s="44">
        <f t="shared" si="257"/>
        <v>364</v>
      </c>
      <c r="AD1815" s="45">
        <f t="shared" si="258"/>
        <v>0.91618540029828199</v>
      </c>
      <c r="AE1815" s="45">
        <f t="shared" si="259"/>
        <v>0.89572465963307901</v>
      </c>
      <c r="AF1815" s="44">
        <f t="shared" si="262"/>
        <v>349</v>
      </c>
      <c r="AG1815" s="45">
        <f t="shared" si="260"/>
        <v>0.89655872425085836</v>
      </c>
      <c r="AH1815">
        <f t="shared" si="261"/>
        <v>2.1705651189284806E-2</v>
      </c>
      <c r="AI1815" s="40">
        <f ca="1"/>
        <v>2.2338178766654337E-2</v>
      </c>
      <c r="AJ1815" s="229">
        <v>-2E-3</v>
      </c>
      <c r="AK1815" s="230">
        <v>1.9705651189284808E-2</v>
      </c>
      <c r="AL1815" s="231">
        <v>0.90562463126679049</v>
      </c>
    </row>
    <row r="1816" spans="24:38">
      <c r="X1816" s="46">
        <v>1812</v>
      </c>
      <c r="Y1816" s="1">
        <f t="shared" si="255"/>
        <v>47434</v>
      </c>
      <c r="Z1816" s="44">
        <f t="shared" si="256"/>
        <v>0</v>
      </c>
      <c r="AA1816" s="1" cm="1">
        <f t="array" ref="AA1816">IF(Z1816&gt;0,INDEX($M$40:$M$61,Z1816,1),AA1815)</f>
        <v>47084</v>
      </c>
      <c r="AB1816" s="1" cm="1">
        <f t="array" ref="AB1816">IF(Z1816&gt;0,INDEX($M$40:$M$61,Z1816+1,1),AB1815)</f>
        <v>47448</v>
      </c>
      <c r="AC1816" s="44">
        <f t="shared" si="257"/>
        <v>364</v>
      </c>
      <c r="AD1816" s="45">
        <f t="shared" si="258"/>
        <v>0.91618540029828199</v>
      </c>
      <c r="AE1816" s="45">
        <f t="shared" si="259"/>
        <v>0.89572465963307901</v>
      </c>
      <c r="AF1816" s="44">
        <f t="shared" si="262"/>
        <v>350</v>
      </c>
      <c r="AG1816" s="45">
        <f t="shared" si="260"/>
        <v>0.89650309578858445</v>
      </c>
      <c r="AH1816">
        <f t="shared" si="261"/>
        <v>2.1705999883853525E-2</v>
      </c>
      <c r="AI1816" s="40">
        <f ca="1"/>
        <v>2.2338178766654337E-2</v>
      </c>
      <c r="AJ1816" s="229">
        <v>-2E-3</v>
      </c>
      <c r="AK1816" s="230">
        <v>1.9705999883853527E-2</v>
      </c>
      <c r="AL1816" s="231">
        <v>0.90557347124514254</v>
      </c>
    </row>
    <row r="1817" spans="24:38">
      <c r="X1817" s="46">
        <v>1813</v>
      </c>
      <c r="Y1817" s="1">
        <f t="shared" si="255"/>
        <v>47435</v>
      </c>
      <c r="Z1817" s="44">
        <f t="shared" si="256"/>
        <v>0</v>
      </c>
      <c r="AA1817" s="1" cm="1">
        <f t="array" ref="AA1817">IF(Z1817&gt;0,INDEX($M$40:$M$61,Z1817,1),AA1816)</f>
        <v>47084</v>
      </c>
      <c r="AB1817" s="1" cm="1">
        <f t="array" ref="AB1817">IF(Z1817&gt;0,INDEX($M$40:$M$61,Z1817+1,1),AB1816)</f>
        <v>47448</v>
      </c>
      <c r="AC1817" s="44">
        <f t="shared" si="257"/>
        <v>364</v>
      </c>
      <c r="AD1817" s="45">
        <f t="shared" si="258"/>
        <v>0.91618540029828199</v>
      </c>
      <c r="AE1817" s="45">
        <f t="shared" si="259"/>
        <v>0.89572465963307901</v>
      </c>
      <c r="AF1817" s="44">
        <f t="shared" si="262"/>
        <v>351</v>
      </c>
      <c r="AG1817" s="45">
        <f t="shared" si="260"/>
        <v>0.89644747077787024</v>
      </c>
      <c r="AH1817">
        <f t="shared" si="261"/>
        <v>2.1706348193761906E-2</v>
      </c>
      <c r="AI1817" s="40">
        <f ca="1"/>
        <v>2.2338178766654337E-2</v>
      </c>
      <c r="AJ1817" s="229">
        <v>-2E-3</v>
      </c>
      <c r="AK1817" s="230">
        <v>1.9706348193761908E-2</v>
      </c>
      <c r="AL1817" s="231">
        <v>0.90552231411359707</v>
      </c>
    </row>
    <row r="1818" spans="24:38">
      <c r="X1818" s="46">
        <v>1814</v>
      </c>
      <c r="Y1818" s="1">
        <f t="shared" si="255"/>
        <v>47436</v>
      </c>
      <c r="Z1818" s="44">
        <f t="shared" si="256"/>
        <v>0</v>
      </c>
      <c r="AA1818" s="1" cm="1">
        <f t="array" ref="AA1818">IF(Z1818&gt;0,INDEX($M$40:$M$61,Z1818,1),AA1817)</f>
        <v>47084</v>
      </c>
      <c r="AB1818" s="1" cm="1">
        <f t="array" ref="AB1818">IF(Z1818&gt;0,INDEX($M$40:$M$61,Z1818+1,1),AB1817)</f>
        <v>47448</v>
      </c>
      <c r="AC1818" s="44">
        <f t="shared" si="257"/>
        <v>364</v>
      </c>
      <c r="AD1818" s="45">
        <f t="shared" si="258"/>
        <v>0.91618540029828199</v>
      </c>
      <c r="AE1818" s="45">
        <f t="shared" si="259"/>
        <v>0.89572465963307901</v>
      </c>
      <c r="AF1818" s="44">
        <f t="shared" si="262"/>
        <v>352</v>
      </c>
      <c r="AG1818" s="45">
        <f t="shared" si="260"/>
        <v>0.89639184921850135</v>
      </c>
      <c r="AH1818">
        <f t="shared" si="261"/>
        <v>2.1706696119646141E-2</v>
      </c>
      <c r="AI1818" s="40">
        <f ca="1"/>
        <v>2.2338178766654337E-2</v>
      </c>
      <c r="AJ1818" s="229">
        <v>-2E-3</v>
      </c>
      <c r="AK1818" s="230">
        <v>1.9706696119646143E-2</v>
      </c>
      <c r="AL1818" s="231">
        <v>0.90547115987199056</v>
      </c>
    </row>
    <row r="1819" spans="24:38">
      <c r="X1819" s="46">
        <v>1815</v>
      </c>
      <c r="Y1819" s="1">
        <f t="shared" si="255"/>
        <v>47437</v>
      </c>
      <c r="Z1819" s="44">
        <f t="shared" si="256"/>
        <v>0</v>
      </c>
      <c r="AA1819" s="1" cm="1">
        <f t="array" ref="AA1819">IF(Z1819&gt;0,INDEX($M$40:$M$61,Z1819,1),AA1818)</f>
        <v>47084</v>
      </c>
      <c r="AB1819" s="1" cm="1">
        <f t="array" ref="AB1819">IF(Z1819&gt;0,INDEX($M$40:$M$61,Z1819+1,1),AB1818)</f>
        <v>47448</v>
      </c>
      <c r="AC1819" s="44">
        <f t="shared" si="257"/>
        <v>364</v>
      </c>
      <c r="AD1819" s="45">
        <f t="shared" si="258"/>
        <v>0.91618540029828199</v>
      </c>
      <c r="AE1819" s="45">
        <f t="shared" si="259"/>
        <v>0.89572465963307901</v>
      </c>
      <c r="AF1819" s="44">
        <f t="shared" si="262"/>
        <v>353</v>
      </c>
      <c r="AG1819" s="45">
        <f t="shared" si="260"/>
        <v>0.89633623111026373</v>
      </c>
      <c r="AH1819">
        <f t="shared" si="261"/>
        <v>2.1707043662140962E-2</v>
      </c>
      <c r="AI1819" s="40">
        <f ca="1"/>
        <v>2.2338178766654337E-2</v>
      </c>
      <c r="AJ1819" s="229">
        <v>-2E-3</v>
      </c>
      <c r="AK1819" s="230">
        <v>1.9707043662140961E-2</v>
      </c>
      <c r="AL1819" s="231">
        <v>0.90542000852015991</v>
      </c>
    </row>
    <row r="1820" spans="24:38">
      <c r="X1820" s="46">
        <v>1816</v>
      </c>
      <c r="Y1820" s="1">
        <f t="shared" si="255"/>
        <v>47438</v>
      </c>
      <c r="Z1820" s="44">
        <f t="shared" si="256"/>
        <v>0</v>
      </c>
      <c r="AA1820" s="1" cm="1">
        <f t="array" ref="AA1820">IF(Z1820&gt;0,INDEX($M$40:$M$61,Z1820,1),AA1819)</f>
        <v>47084</v>
      </c>
      <c r="AB1820" s="1" cm="1">
        <f t="array" ref="AB1820">IF(Z1820&gt;0,INDEX($M$40:$M$61,Z1820+1,1),AB1819)</f>
        <v>47448</v>
      </c>
      <c r="AC1820" s="44">
        <f t="shared" si="257"/>
        <v>364</v>
      </c>
      <c r="AD1820" s="45">
        <f t="shared" si="258"/>
        <v>0.91618540029828199</v>
      </c>
      <c r="AE1820" s="45">
        <f t="shared" si="259"/>
        <v>0.89572465963307901</v>
      </c>
      <c r="AF1820" s="44">
        <f t="shared" si="262"/>
        <v>354</v>
      </c>
      <c r="AG1820" s="45">
        <f t="shared" si="260"/>
        <v>0.8962806164529431</v>
      </c>
      <c r="AH1820">
        <f t="shared" si="261"/>
        <v>2.1707390821879759E-2</v>
      </c>
      <c r="AI1820" s="40">
        <f ca="1"/>
        <v>2.2338178766654337E-2</v>
      </c>
      <c r="AJ1820" s="229">
        <v>-2E-3</v>
      </c>
      <c r="AK1820" s="230">
        <v>1.9707390821879757E-2</v>
      </c>
      <c r="AL1820" s="231">
        <v>0.90536886005794159</v>
      </c>
    </row>
    <row r="1821" spans="24:38">
      <c r="X1821" s="46">
        <v>1817</v>
      </c>
      <c r="Y1821" s="1">
        <f t="shared" si="255"/>
        <v>47439</v>
      </c>
      <c r="Z1821" s="44">
        <f t="shared" si="256"/>
        <v>0</v>
      </c>
      <c r="AA1821" s="1" cm="1">
        <f t="array" ref="AA1821">IF(Z1821&gt;0,INDEX($M$40:$M$61,Z1821,1),AA1820)</f>
        <v>47084</v>
      </c>
      <c r="AB1821" s="1" cm="1">
        <f t="array" ref="AB1821">IF(Z1821&gt;0,INDEX($M$40:$M$61,Z1821+1,1),AB1820)</f>
        <v>47448</v>
      </c>
      <c r="AC1821" s="44">
        <f t="shared" si="257"/>
        <v>364</v>
      </c>
      <c r="AD1821" s="45">
        <f t="shared" si="258"/>
        <v>0.91618540029828199</v>
      </c>
      <c r="AE1821" s="45">
        <f t="shared" si="259"/>
        <v>0.89572465963307901</v>
      </c>
      <c r="AF1821" s="44">
        <f t="shared" si="262"/>
        <v>355</v>
      </c>
      <c r="AG1821" s="45">
        <f t="shared" si="260"/>
        <v>0.89622500524632553</v>
      </c>
      <c r="AH1821">
        <f t="shared" si="261"/>
        <v>2.1707737599494441E-2</v>
      </c>
      <c r="AI1821" s="40">
        <f ca="1"/>
        <v>2.2338178766654337E-2</v>
      </c>
      <c r="AJ1821" s="229">
        <v>-2E-3</v>
      </c>
      <c r="AK1821" s="230">
        <v>1.9707737599494443E-2</v>
      </c>
      <c r="AL1821" s="231">
        <v>0.90531771448517262</v>
      </c>
    </row>
    <row r="1822" spans="24:38">
      <c r="X1822" s="46">
        <v>1818</v>
      </c>
      <c r="Y1822" s="1">
        <f t="shared" si="255"/>
        <v>47440</v>
      </c>
      <c r="Z1822" s="44">
        <f t="shared" si="256"/>
        <v>0</v>
      </c>
      <c r="AA1822" s="1" cm="1">
        <f t="array" ref="AA1822">IF(Z1822&gt;0,INDEX($M$40:$M$61,Z1822,1),AA1821)</f>
        <v>47084</v>
      </c>
      <c r="AB1822" s="1" cm="1">
        <f t="array" ref="AB1822">IF(Z1822&gt;0,INDEX($M$40:$M$61,Z1822+1,1),AB1821)</f>
        <v>47448</v>
      </c>
      <c r="AC1822" s="44">
        <f t="shared" si="257"/>
        <v>364</v>
      </c>
      <c r="AD1822" s="45">
        <f t="shared" si="258"/>
        <v>0.91618540029828199</v>
      </c>
      <c r="AE1822" s="45">
        <f t="shared" si="259"/>
        <v>0.89572465963307901</v>
      </c>
      <c r="AF1822" s="44">
        <f t="shared" si="262"/>
        <v>356</v>
      </c>
      <c r="AG1822" s="45">
        <f t="shared" si="260"/>
        <v>0.89616939749019697</v>
      </c>
      <c r="AH1822">
        <f t="shared" si="261"/>
        <v>2.1708083995615579E-2</v>
      </c>
      <c r="AI1822" s="40">
        <f ca="1"/>
        <v>2.2338178766574401E-2</v>
      </c>
      <c r="AJ1822" s="229">
        <v>-2E-3</v>
      </c>
      <c r="AK1822" s="230">
        <v>1.9708083995615577E-2</v>
      </c>
      <c r="AL1822" s="231">
        <v>0.9052665718016899</v>
      </c>
    </row>
    <row r="1823" spans="24:38">
      <c r="X1823" s="46">
        <v>1819</v>
      </c>
      <c r="Y1823" s="1">
        <f t="shared" si="255"/>
        <v>47441</v>
      </c>
      <c r="Z1823" s="44">
        <f t="shared" si="256"/>
        <v>0</v>
      </c>
      <c r="AA1823" s="1" cm="1">
        <f t="array" ref="AA1823">IF(Z1823&gt;0,INDEX($M$40:$M$61,Z1823,1),AA1822)</f>
        <v>47084</v>
      </c>
      <c r="AB1823" s="1" cm="1">
        <f t="array" ref="AB1823">IF(Z1823&gt;0,INDEX($M$40:$M$61,Z1823+1,1),AB1822)</f>
        <v>47448</v>
      </c>
      <c r="AC1823" s="44">
        <f t="shared" si="257"/>
        <v>364</v>
      </c>
      <c r="AD1823" s="45">
        <f t="shared" si="258"/>
        <v>0.91618540029828199</v>
      </c>
      <c r="AE1823" s="45">
        <f t="shared" si="259"/>
        <v>0.89572465963307901</v>
      </c>
      <c r="AF1823" s="44">
        <f t="shared" si="262"/>
        <v>357</v>
      </c>
      <c r="AG1823" s="45">
        <f t="shared" si="260"/>
        <v>0.89611379318434303</v>
      </c>
      <c r="AH1823">
        <f t="shared" si="261"/>
        <v>2.1708430010872404E-2</v>
      </c>
      <c r="AI1823" s="40">
        <f ca="1"/>
        <v>2.2338178766654337E-2</v>
      </c>
      <c r="AJ1823" s="229">
        <v>-2E-3</v>
      </c>
      <c r="AK1823" s="230">
        <v>1.9708430010872406E-2</v>
      </c>
      <c r="AL1823" s="231">
        <v>0.90521543200732968</v>
      </c>
    </row>
    <row r="1824" spans="24:38">
      <c r="X1824" s="46">
        <v>1820</v>
      </c>
      <c r="Y1824" s="1">
        <f t="shared" si="255"/>
        <v>47442</v>
      </c>
      <c r="Z1824" s="44">
        <f t="shared" si="256"/>
        <v>0</v>
      </c>
      <c r="AA1824" s="1" cm="1">
        <f t="array" ref="AA1824">IF(Z1824&gt;0,INDEX($M$40:$M$61,Z1824,1),AA1823)</f>
        <v>47084</v>
      </c>
      <c r="AB1824" s="1" cm="1">
        <f t="array" ref="AB1824">IF(Z1824&gt;0,INDEX($M$40:$M$61,Z1824+1,1),AB1823)</f>
        <v>47448</v>
      </c>
      <c r="AC1824" s="44">
        <f t="shared" si="257"/>
        <v>364</v>
      </c>
      <c r="AD1824" s="45">
        <f t="shared" si="258"/>
        <v>0.91618540029828199</v>
      </c>
      <c r="AE1824" s="45">
        <f t="shared" si="259"/>
        <v>0.89572465963307901</v>
      </c>
      <c r="AF1824" s="44">
        <f t="shared" si="262"/>
        <v>358</v>
      </c>
      <c r="AG1824" s="45">
        <f t="shared" si="260"/>
        <v>0.89605819232854989</v>
      </c>
      <c r="AH1824">
        <f t="shared" si="261"/>
        <v>2.1708775645892665E-2</v>
      </c>
      <c r="AI1824" s="40">
        <f ca="1"/>
        <v>2.2338178766654337E-2</v>
      </c>
      <c r="AJ1824" s="229">
        <v>-2E-3</v>
      </c>
      <c r="AK1824" s="230">
        <v>1.9708775645892664E-2</v>
      </c>
      <c r="AL1824" s="231">
        <v>0.90516429510192931</v>
      </c>
    </row>
    <row r="1825" spans="24:38">
      <c r="X1825" s="46">
        <v>1821</v>
      </c>
      <c r="Y1825" s="1">
        <f t="shared" si="255"/>
        <v>47443</v>
      </c>
      <c r="Z1825" s="44">
        <f t="shared" si="256"/>
        <v>0</v>
      </c>
      <c r="AA1825" s="1" cm="1">
        <f t="array" ref="AA1825">IF(Z1825&gt;0,INDEX($M$40:$M$61,Z1825,1),AA1824)</f>
        <v>47084</v>
      </c>
      <c r="AB1825" s="1" cm="1">
        <f t="array" ref="AB1825">IF(Z1825&gt;0,INDEX($M$40:$M$61,Z1825+1,1),AB1824)</f>
        <v>47448</v>
      </c>
      <c r="AC1825" s="44">
        <f t="shared" si="257"/>
        <v>364</v>
      </c>
      <c r="AD1825" s="45">
        <f t="shared" si="258"/>
        <v>0.91618540029828199</v>
      </c>
      <c r="AE1825" s="45">
        <f t="shared" si="259"/>
        <v>0.89572465963307901</v>
      </c>
      <c r="AF1825" s="44">
        <f t="shared" si="262"/>
        <v>359</v>
      </c>
      <c r="AG1825" s="45">
        <f t="shared" si="260"/>
        <v>0.89600259492260337</v>
      </c>
      <c r="AH1825">
        <f t="shared" si="261"/>
        <v>2.1709120901302805E-2</v>
      </c>
      <c r="AI1825" s="40">
        <f ca="1"/>
        <v>2.2338178766654337E-2</v>
      </c>
      <c r="AJ1825" s="229">
        <v>-2E-3</v>
      </c>
      <c r="AK1825" s="230">
        <v>1.9709120901302807E-2</v>
      </c>
      <c r="AL1825" s="231">
        <v>0.90511316108532525</v>
      </c>
    </row>
    <row r="1826" spans="24:38">
      <c r="X1826" s="46">
        <v>1822</v>
      </c>
      <c r="Y1826" s="1">
        <f t="shared" si="255"/>
        <v>47444</v>
      </c>
      <c r="Z1826" s="44">
        <f t="shared" si="256"/>
        <v>0</v>
      </c>
      <c r="AA1826" s="1" cm="1">
        <f t="array" ref="AA1826">IF(Z1826&gt;0,INDEX($M$40:$M$61,Z1826,1),AA1825)</f>
        <v>47084</v>
      </c>
      <c r="AB1826" s="1" cm="1">
        <f t="array" ref="AB1826">IF(Z1826&gt;0,INDEX($M$40:$M$61,Z1826+1,1),AB1825)</f>
        <v>47448</v>
      </c>
      <c r="AC1826" s="44">
        <f t="shared" si="257"/>
        <v>364</v>
      </c>
      <c r="AD1826" s="45">
        <f t="shared" si="258"/>
        <v>0.91618540029828199</v>
      </c>
      <c r="AE1826" s="45">
        <f t="shared" si="259"/>
        <v>0.89572465963307901</v>
      </c>
      <c r="AF1826" s="44">
        <f t="shared" si="262"/>
        <v>360</v>
      </c>
      <c r="AG1826" s="45">
        <f t="shared" si="260"/>
        <v>0.89594700096628943</v>
      </c>
      <c r="AH1826">
        <f t="shared" si="261"/>
        <v>2.1709465777727865E-2</v>
      </c>
      <c r="AI1826" s="40">
        <f ca="1"/>
        <v>2.2338178766654337E-2</v>
      </c>
      <c r="AJ1826" s="229">
        <v>-2E-3</v>
      </c>
      <c r="AK1826" s="230">
        <v>1.9709465777727864E-2</v>
      </c>
      <c r="AL1826" s="231">
        <v>0.90506202995735441</v>
      </c>
    </row>
    <row r="1827" spans="24:38">
      <c r="X1827" s="46">
        <v>1823</v>
      </c>
      <c r="Y1827" s="1">
        <f t="shared" si="255"/>
        <v>47445</v>
      </c>
      <c r="Z1827" s="44">
        <f t="shared" si="256"/>
        <v>0</v>
      </c>
      <c r="AA1827" s="1" cm="1">
        <f t="array" ref="AA1827">IF(Z1827&gt;0,INDEX($M$40:$M$61,Z1827,1),AA1826)</f>
        <v>47084</v>
      </c>
      <c r="AB1827" s="1" cm="1">
        <f t="array" ref="AB1827">IF(Z1827&gt;0,INDEX($M$40:$M$61,Z1827+1,1),AB1826)</f>
        <v>47448</v>
      </c>
      <c r="AC1827" s="44">
        <f t="shared" si="257"/>
        <v>364</v>
      </c>
      <c r="AD1827" s="45">
        <f t="shared" si="258"/>
        <v>0.91618540029828199</v>
      </c>
      <c r="AE1827" s="45">
        <f t="shared" si="259"/>
        <v>0.89572465963307901</v>
      </c>
      <c r="AF1827" s="44">
        <f t="shared" si="262"/>
        <v>361</v>
      </c>
      <c r="AG1827" s="45">
        <f t="shared" si="260"/>
        <v>0.89589141045939402</v>
      </c>
      <c r="AH1827">
        <f t="shared" si="261"/>
        <v>2.1709810275791525E-2</v>
      </c>
      <c r="AI1827" s="40">
        <f ca="1"/>
        <v>2.2338178766654337E-2</v>
      </c>
      <c r="AJ1827" s="229">
        <v>-2E-3</v>
      </c>
      <c r="AK1827" s="230">
        <v>1.9709810275791523E-2</v>
      </c>
      <c r="AL1827" s="231">
        <v>0.90501090171785359</v>
      </c>
    </row>
    <row r="1828" spans="24:38">
      <c r="X1828" s="46">
        <v>1824</v>
      </c>
      <c r="Y1828" s="1">
        <f t="shared" si="255"/>
        <v>47446</v>
      </c>
      <c r="Z1828" s="44">
        <f t="shared" si="256"/>
        <v>0</v>
      </c>
      <c r="AA1828" s="1" cm="1">
        <f t="array" ref="AA1828">IF(Z1828&gt;0,INDEX($M$40:$M$61,Z1828,1),AA1827)</f>
        <v>47084</v>
      </c>
      <c r="AB1828" s="1" cm="1">
        <f t="array" ref="AB1828">IF(Z1828&gt;0,INDEX($M$40:$M$61,Z1828+1,1),AB1827)</f>
        <v>47448</v>
      </c>
      <c r="AC1828" s="44">
        <f t="shared" si="257"/>
        <v>364</v>
      </c>
      <c r="AD1828" s="45">
        <f t="shared" si="258"/>
        <v>0.91618540029828199</v>
      </c>
      <c r="AE1828" s="45">
        <f t="shared" si="259"/>
        <v>0.89572465963307901</v>
      </c>
      <c r="AF1828" s="44">
        <f t="shared" si="262"/>
        <v>362</v>
      </c>
      <c r="AG1828" s="45">
        <f t="shared" si="260"/>
        <v>0.8958358234017032</v>
      </c>
      <c r="AH1828">
        <f t="shared" si="261"/>
        <v>2.1710154396116062E-2</v>
      </c>
      <c r="AI1828" s="40">
        <f ca="1"/>
        <v>2.2338178766654337E-2</v>
      </c>
      <c r="AJ1828" s="229">
        <v>-2E-3</v>
      </c>
      <c r="AK1828" s="230">
        <v>1.9710154396116064E-2</v>
      </c>
      <c r="AL1828" s="231">
        <v>0.9049597763666597</v>
      </c>
    </row>
    <row r="1829" spans="24:38">
      <c r="X1829" s="46">
        <v>1825</v>
      </c>
      <c r="Y1829" s="1">
        <f t="shared" si="255"/>
        <v>47447</v>
      </c>
      <c r="Z1829" s="44">
        <f t="shared" si="256"/>
        <v>0</v>
      </c>
      <c r="AA1829" s="1" cm="1">
        <f t="array" ref="AA1829">IF(Z1829&gt;0,INDEX($M$40:$M$61,Z1829,1),AA1828)</f>
        <v>47084</v>
      </c>
      <c r="AB1829" s="1" cm="1">
        <f t="array" ref="AB1829">IF(Z1829&gt;0,INDEX($M$40:$M$61,Z1829+1,1),AB1828)</f>
        <v>47448</v>
      </c>
      <c r="AC1829" s="44">
        <f t="shared" si="257"/>
        <v>364</v>
      </c>
      <c r="AD1829" s="45">
        <f t="shared" si="258"/>
        <v>0.91618540029828199</v>
      </c>
      <c r="AE1829" s="45">
        <f t="shared" si="259"/>
        <v>0.89572465963307901</v>
      </c>
      <c r="AF1829" s="44">
        <f t="shared" si="262"/>
        <v>363</v>
      </c>
      <c r="AG1829" s="45">
        <f t="shared" si="260"/>
        <v>0.89578023979300281</v>
      </c>
      <c r="AH1829">
        <f t="shared" si="261"/>
        <v>2.1710498139322458E-2</v>
      </c>
      <c r="AI1829" s="40">
        <f ca="1"/>
        <v>2.2338178766654337E-2</v>
      </c>
      <c r="AJ1829" s="229">
        <v>-2E-3</v>
      </c>
      <c r="AK1829" s="230">
        <v>1.9710498139322456E-2</v>
      </c>
      <c r="AL1829" s="231">
        <v>0.90490865390360953</v>
      </c>
    </row>
    <row r="1830" spans="24:38">
      <c r="X1830" s="46">
        <v>1826</v>
      </c>
      <c r="Y1830" s="1">
        <f t="shared" si="255"/>
        <v>47448</v>
      </c>
      <c r="Z1830" s="44">
        <f t="shared" si="256"/>
        <v>12</v>
      </c>
      <c r="AA1830" s="1" cm="1">
        <f t="array" ref="AA1830">IF(Z1830&gt;0,INDEX($M$40:$M$61,Z1830,1),AA1829)</f>
        <v>47448</v>
      </c>
      <c r="AB1830" s="1" cm="1">
        <f t="array" ref="AB1830">IF(Z1830&gt;0,INDEX($M$40:$M$61,Z1830+1,1),AB1829)</f>
        <v>47813</v>
      </c>
      <c r="AC1830" s="44">
        <f t="shared" si="257"/>
        <v>365</v>
      </c>
      <c r="AD1830" s="45">
        <f t="shared" si="258"/>
        <v>0.89572465963307901</v>
      </c>
      <c r="AE1830" s="45">
        <f t="shared" si="259"/>
        <v>0.87523286364637121</v>
      </c>
      <c r="AF1830" s="44">
        <f t="shared" si="262"/>
        <v>0</v>
      </c>
      <c r="AG1830" s="45">
        <f t="shared" si="260"/>
        <v>0.89572465963307901</v>
      </c>
      <c r="AH1830">
        <f t="shared" si="261"/>
        <v>2.1710841506030257E-2</v>
      </c>
      <c r="AI1830" s="40">
        <f ca="1"/>
        <v>2.2338178766654337E-2</v>
      </c>
      <c r="AJ1830" s="229">
        <v>-2E-3</v>
      </c>
      <c r="AK1830" s="230">
        <v>1.9710841506030259E-2</v>
      </c>
      <c r="AL1830" s="231">
        <v>0.90485753432853977</v>
      </c>
    </row>
    <row r="1831" spans="24:38">
      <c r="X1831" s="46">
        <v>1827</v>
      </c>
      <c r="Y1831" s="1">
        <f t="shared" si="255"/>
        <v>47449</v>
      </c>
      <c r="Z1831" s="44">
        <f t="shared" si="256"/>
        <v>0</v>
      </c>
      <c r="AA1831" s="1" cm="1">
        <f t="array" ref="AA1831">IF(Z1831&gt;0,INDEX($M$40:$M$61,Z1831,1),AA1830)</f>
        <v>47448</v>
      </c>
      <c r="AB1831" s="1" cm="1">
        <f t="array" ref="AB1831">IF(Z1831&gt;0,INDEX($M$40:$M$61,Z1831+1,1),AB1830)</f>
        <v>47813</v>
      </c>
      <c r="AC1831" s="44">
        <f t="shared" si="257"/>
        <v>365</v>
      </c>
      <c r="AD1831" s="45">
        <f t="shared" si="258"/>
        <v>0.89572465963307901</v>
      </c>
      <c r="AE1831" s="45">
        <f t="shared" si="259"/>
        <v>0.87523286364637121</v>
      </c>
      <c r="AF1831" s="44">
        <f t="shared" si="262"/>
        <v>1</v>
      </c>
      <c r="AG1831" s="45">
        <f t="shared" si="260"/>
        <v>0.89566786737250081</v>
      </c>
      <c r="AH1831">
        <f t="shared" si="261"/>
        <v>2.1711451913981022E-2</v>
      </c>
      <c r="AI1831" s="40">
        <f ca="1"/>
        <v>2.2826780498608201E-2</v>
      </c>
      <c r="AJ1831" s="229">
        <v>-2E-3</v>
      </c>
      <c r="AK1831" s="230">
        <v>1.9711451913981021E-2</v>
      </c>
      <c r="AL1831" s="231">
        <v>0.90480518969141921</v>
      </c>
    </row>
    <row r="1832" spans="24:38">
      <c r="X1832" s="46">
        <v>1828</v>
      </c>
      <c r="Y1832" s="1">
        <f t="shared" si="255"/>
        <v>47450</v>
      </c>
      <c r="Z1832" s="44">
        <f t="shared" si="256"/>
        <v>0</v>
      </c>
      <c r="AA1832" s="1" cm="1">
        <f t="array" ref="AA1832">IF(Z1832&gt;0,INDEX($M$40:$M$61,Z1832,1),AA1831)</f>
        <v>47448</v>
      </c>
      <c r="AB1832" s="1" cm="1">
        <f t="array" ref="AB1832">IF(Z1832&gt;0,INDEX($M$40:$M$61,Z1832+1,1),AB1831)</f>
        <v>47813</v>
      </c>
      <c r="AC1832" s="44">
        <f t="shared" si="257"/>
        <v>365</v>
      </c>
      <c r="AD1832" s="45">
        <f t="shared" si="258"/>
        <v>0.89572465963307901</v>
      </c>
      <c r="AE1832" s="45">
        <f t="shared" si="259"/>
        <v>0.87523286364637121</v>
      </c>
      <c r="AF1832" s="44">
        <f t="shared" si="262"/>
        <v>2</v>
      </c>
      <c r="AG1832" s="45">
        <f t="shared" si="260"/>
        <v>0.89561107871276224</v>
      </c>
      <c r="AH1832">
        <f t="shared" si="261"/>
        <v>2.1712061654089402E-2</v>
      </c>
      <c r="AI1832" s="40">
        <f ca="1"/>
        <v>2.2826780498608201E-2</v>
      </c>
      <c r="AJ1832" s="229">
        <v>-2E-3</v>
      </c>
      <c r="AK1832" s="230">
        <v>1.9712061654089404E-2</v>
      </c>
      <c r="AL1832" s="231">
        <v>0.90475284808235645</v>
      </c>
    </row>
    <row r="1833" spans="24:38">
      <c r="X1833" s="46">
        <v>1829</v>
      </c>
      <c r="Y1833" s="1">
        <f t="shared" si="255"/>
        <v>47451</v>
      </c>
      <c r="Z1833" s="44">
        <f t="shared" si="256"/>
        <v>0</v>
      </c>
      <c r="AA1833" s="1" cm="1">
        <f t="array" ref="AA1833">IF(Z1833&gt;0,INDEX($M$40:$M$61,Z1833,1),AA1832)</f>
        <v>47448</v>
      </c>
      <c r="AB1833" s="1" cm="1">
        <f t="array" ref="AB1833">IF(Z1833&gt;0,INDEX($M$40:$M$61,Z1833+1,1),AB1832)</f>
        <v>47813</v>
      </c>
      <c r="AC1833" s="44">
        <f t="shared" si="257"/>
        <v>365</v>
      </c>
      <c r="AD1833" s="45">
        <f t="shared" si="258"/>
        <v>0.89572465963307901</v>
      </c>
      <c r="AE1833" s="45">
        <f t="shared" si="259"/>
        <v>0.87523286364637121</v>
      </c>
      <c r="AF1833" s="44">
        <f t="shared" si="262"/>
        <v>3</v>
      </c>
      <c r="AG1833" s="45">
        <f t="shared" si="260"/>
        <v>0.89555429365363504</v>
      </c>
      <c r="AH1833">
        <f t="shared" si="261"/>
        <v>2.1712670727450794E-2</v>
      </c>
      <c r="AI1833" s="40">
        <f ca="1"/>
        <v>2.2826780498608201E-2</v>
      </c>
      <c r="AJ1833" s="229">
        <v>-2E-3</v>
      </c>
      <c r="AK1833" s="230">
        <v>1.9712670727450796E-2</v>
      </c>
      <c r="AL1833" s="231">
        <v>0.90470050950117664</v>
      </c>
    </row>
    <row r="1834" spans="24:38">
      <c r="X1834" s="46">
        <v>1830</v>
      </c>
      <c r="Y1834" s="1">
        <f t="shared" si="255"/>
        <v>47452</v>
      </c>
      <c r="Z1834" s="44">
        <f t="shared" si="256"/>
        <v>0</v>
      </c>
      <c r="AA1834" s="1" cm="1">
        <f t="array" ref="AA1834">IF(Z1834&gt;0,INDEX($M$40:$M$61,Z1834,1),AA1833)</f>
        <v>47448</v>
      </c>
      <c r="AB1834" s="1" cm="1">
        <f t="array" ref="AB1834">IF(Z1834&gt;0,INDEX($M$40:$M$61,Z1834+1,1),AB1833)</f>
        <v>47813</v>
      </c>
      <c r="AC1834" s="44">
        <f t="shared" si="257"/>
        <v>365</v>
      </c>
      <c r="AD1834" s="45">
        <f t="shared" si="258"/>
        <v>0.89572465963307901</v>
      </c>
      <c r="AE1834" s="45">
        <f t="shared" si="259"/>
        <v>0.87523286364637121</v>
      </c>
      <c r="AF1834" s="44">
        <f t="shared" si="262"/>
        <v>4</v>
      </c>
      <c r="AG1834" s="45">
        <f t="shared" si="260"/>
        <v>0.89549751219489082</v>
      </c>
      <c r="AH1834">
        <f t="shared" si="261"/>
        <v>2.1713279135158251E-2</v>
      </c>
      <c r="AI1834" s="40">
        <f ca="1"/>
        <v>2.2826780498608201E-2</v>
      </c>
      <c r="AJ1834" s="229">
        <v>-2E-3</v>
      </c>
      <c r="AK1834" s="230">
        <v>1.9713279135158253E-2</v>
      </c>
      <c r="AL1834" s="231">
        <v>0.90464817394770425</v>
      </c>
    </row>
    <row r="1835" spans="24:38">
      <c r="X1835" s="46">
        <v>1831</v>
      </c>
      <c r="Y1835" s="1">
        <f t="shared" si="255"/>
        <v>47453</v>
      </c>
      <c r="Z1835" s="44">
        <f t="shared" si="256"/>
        <v>0</v>
      </c>
      <c r="AA1835" s="1" cm="1">
        <f t="array" ref="AA1835">IF(Z1835&gt;0,INDEX($M$40:$M$61,Z1835,1),AA1834)</f>
        <v>47448</v>
      </c>
      <c r="AB1835" s="1" cm="1">
        <f t="array" ref="AB1835">IF(Z1835&gt;0,INDEX($M$40:$M$61,Z1835+1,1),AB1834)</f>
        <v>47813</v>
      </c>
      <c r="AC1835" s="44">
        <f t="shared" si="257"/>
        <v>365</v>
      </c>
      <c r="AD1835" s="45">
        <f t="shared" si="258"/>
        <v>0.89572465963307901</v>
      </c>
      <c r="AE1835" s="45">
        <f t="shared" si="259"/>
        <v>0.87523286364637121</v>
      </c>
      <c r="AF1835" s="44">
        <f t="shared" si="262"/>
        <v>5</v>
      </c>
      <c r="AG1835" s="45">
        <f t="shared" si="260"/>
        <v>0.89544073433630134</v>
      </c>
      <c r="AH1835">
        <f t="shared" si="261"/>
        <v>2.1713886878302408E-2</v>
      </c>
      <c r="AI1835" s="40">
        <f ca="1"/>
        <v>2.2826780498608201E-2</v>
      </c>
      <c r="AJ1835" s="229">
        <v>-2E-3</v>
      </c>
      <c r="AK1835" s="230">
        <v>1.971388687830241E-2</v>
      </c>
      <c r="AL1835" s="231">
        <v>0.90459584142176441</v>
      </c>
    </row>
    <row r="1836" spans="24:38">
      <c r="X1836" s="46">
        <v>1832</v>
      </c>
      <c r="Y1836" s="1">
        <f t="shared" si="255"/>
        <v>47454</v>
      </c>
      <c r="Z1836" s="44">
        <f t="shared" si="256"/>
        <v>0</v>
      </c>
      <c r="AA1836" s="1" cm="1">
        <f t="array" ref="AA1836">IF(Z1836&gt;0,INDEX($M$40:$M$61,Z1836,1),AA1835)</f>
        <v>47448</v>
      </c>
      <c r="AB1836" s="1" cm="1">
        <f t="array" ref="AB1836">IF(Z1836&gt;0,INDEX($M$40:$M$61,Z1836+1,1),AB1835)</f>
        <v>47813</v>
      </c>
      <c r="AC1836" s="44">
        <f t="shared" si="257"/>
        <v>365</v>
      </c>
      <c r="AD1836" s="45">
        <f t="shared" si="258"/>
        <v>0.89572465963307901</v>
      </c>
      <c r="AE1836" s="45">
        <f t="shared" si="259"/>
        <v>0.87523286364637121</v>
      </c>
      <c r="AF1836" s="44">
        <f t="shared" si="262"/>
        <v>6</v>
      </c>
      <c r="AG1836" s="45">
        <f t="shared" si="260"/>
        <v>0.89538396007763843</v>
      </c>
      <c r="AH1836">
        <f t="shared" si="261"/>
        <v>2.1714493957971502E-2</v>
      </c>
      <c r="AI1836" s="40">
        <f ca="1"/>
        <v>2.2826780498608201E-2</v>
      </c>
      <c r="AJ1836" s="229">
        <v>-2E-3</v>
      </c>
      <c r="AK1836" s="230">
        <v>1.97144939579715E-2</v>
      </c>
      <c r="AL1836" s="231">
        <v>0.90454351192318183</v>
      </c>
    </row>
    <row r="1837" spans="24:38">
      <c r="X1837" s="46">
        <v>1833</v>
      </c>
      <c r="Y1837" s="1">
        <f t="shared" si="255"/>
        <v>47455</v>
      </c>
      <c r="Z1837" s="44">
        <f t="shared" si="256"/>
        <v>0</v>
      </c>
      <c r="AA1837" s="1" cm="1">
        <f t="array" ref="AA1837">IF(Z1837&gt;0,INDEX($M$40:$M$61,Z1837,1),AA1836)</f>
        <v>47448</v>
      </c>
      <c r="AB1837" s="1" cm="1">
        <f t="array" ref="AB1837">IF(Z1837&gt;0,INDEX($M$40:$M$61,Z1837+1,1),AB1836)</f>
        <v>47813</v>
      </c>
      <c r="AC1837" s="44">
        <f t="shared" si="257"/>
        <v>365</v>
      </c>
      <c r="AD1837" s="45">
        <f t="shared" si="258"/>
        <v>0.89572465963307901</v>
      </c>
      <c r="AE1837" s="45">
        <f t="shared" si="259"/>
        <v>0.87523286364637121</v>
      </c>
      <c r="AF1837" s="44">
        <f t="shared" si="262"/>
        <v>7</v>
      </c>
      <c r="AG1837" s="45">
        <f t="shared" si="260"/>
        <v>0.89532718941867384</v>
      </c>
      <c r="AH1837">
        <f t="shared" si="261"/>
        <v>2.1715100375251418E-2</v>
      </c>
      <c r="AI1837" s="40">
        <f ca="1"/>
        <v>2.2826780498528265E-2</v>
      </c>
      <c r="AJ1837" s="229">
        <v>-2E-3</v>
      </c>
      <c r="AK1837" s="230">
        <v>1.971510037525142E-2</v>
      </c>
      <c r="AL1837" s="231">
        <v>0.90449118545178164</v>
      </c>
    </row>
    <row r="1838" spans="24:38">
      <c r="X1838" s="46">
        <v>1834</v>
      </c>
      <c r="Y1838" s="1">
        <f t="shared" si="255"/>
        <v>47456</v>
      </c>
      <c r="Z1838" s="44">
        <f t="shared" si="256"/>
        <v>0</v>
      </c>
      <c r="AA1838" s="1" cm="1">
        <f t="array" ref="AA1838">IF(Z1838&gt;0,INDEX($M$40:$M$61,Z1838,1),AA1837)</f>
        <v>47448</v>
      </c>
      <c r="AB1838" s="1" cm="1">
        <f t="array" ref="AB1838">IF(Z1838&gt;0,INDEX($M$40:$M$61,Z1838+1,1),AB1837)</f>
        <v>47813</v>
      </c>
      <c r="AC1838" s="44">
        <f t="shared" si="257"/>
        <v>365</v>
      </c>
      <c r="AD1838" s="45">
        <f t="shared" si="258"/>
        <v>0.89572465963307901</v>
      </c>
      <c r="AE1838" s="45">
        <f t="shared" si="259"/>
        <v>0.87523286364637121</v>
      </c>
      <c r="AF1838" s="44">
        <f t="shared" si="262"/>
        <v>8</v>
      </c>
      <c r="AG1838" s="45">
        <f t="shared" si="260"/>
        <v>0.8952704223591792</v>
      </c>
      <c r="AH1838">
        <f t="shared" si="261"/>
        <v>2.1715706131225702E-2</v>
      </c>
      <c r="AI1838" s="40">
        <f ca="1"/>
        <v>2.2826780498608201E-2</v>
      </c>
      <c r="AJ1838" s="229">
        <v>-2E-3</v>
      </c>
      <c r="AK1838" s="230">
        <v>1.9715706131225703E-2</v>
      </c>
      <c r="AL1838" s="231">
        <v>0.90443886200738832</v>
      </c>
    </row>
    <row r="1839" spans="24:38">
      <c r="X1839" s="46">
        <v>1835</v>
      </c>
      <c r="Y1839" s="1">
        <f t="shared" si="255"/>
        <v>47457</v>
      </c>
      <c r="Z1839" s="44">
        <f t="shared" si="256"/>
        <v>0</v>
      </c>
      <c r="AA1839" s="1" cm="1">
        <f t="array" ref="AA1839">IF(Z1839&gt;0,INDEX($M$40:$M$61,Z1839,1),AA1838)</f>
        <v>47448</v>
      </c>
      <c r="AB1839" s="1" cm="1">
        <f t="array" ref="AB1839">IF(Z1839&gt;0,INDEX($M$40:$M$61,Z1839+1,1),AB1838)</f>
        <v>47813</v>
      </c>
      <c r="AC1839" s="44">
        <f t="shared" si="257"/>
        <v>365</v>
      </c>
      <c r="AD1839" s="45">
        <f t="shared" si="258"/>
        <v>0.89572465963307901</v>
      </c>
      <c r="AE1839" s="45">
        <f t="shared" si="259"/>
        <v>0.87523286364637121</v>
      </c>
      <c r="AF1839" s="44">
        <f t="shared" si="262"/>
        <v>9</v>
      </c>
      <c r="AG1839" s="45">
        <f t="shared" si="260"/>
        <v>0.89521365889892623</v>
      </c>
      <c r="AH1839">
        <f t="shared" si="261"/>
        <v>2.1716311226975513E-2</v>
      </c>
      <c r="AI1839" s="40">
        <f ca="1"/>
        <v>2.2826780498608201E-2</v>
      </c>
      <c r="AJ1839" s="229">
        <v>-2E-3</v>
      </c>
      <c r="AK1839" s="230">
        <v>1.9716311226975515E-2</v>
      </c>
      <c r="AL1839" s="231">
        <v>0.9043865415898269</v>
      </c>
    </row>
    <row r="1840" spans="24:38">
      <c r="X1840" s="46">
        <v>1836</v>
      </c>
      <c r="Y1840" s="1">
        <f t="shared" si="255"/>
        <v>47458</v>
      </c>
      <c r="Z1840" s="44">
        <f t="shared" si="256"/>
        <v>0</v>
      </c>
      <c r="AA1840" s="1" cm="1">
        <f t="array" ref="AA1840">IF(Z1840&gt;0,INDEX($M$40:$M$61,Z1840,1),AA1839)</f>
        <v>47448</v>
      </c>
      <c r="AB1840" s="1" cm="1">
        <f t="array" ref="AB1840">IF(Z1840&gt;0,INDEX($M$40:$M$61,Z1840+1,1),AB1839)</f>
        <v>47813</v>
      </c>
      <c r="AC1840" s="44">
        <f t="shared" si="257"/>
        <v>365</v>
      </c>
      <c r="AD1840" s="45">
        <f t="shared" si="258"/>
        <v>0.89572465963307901</v>
      </c>
      <c r="AE1840" s="45">
        <f t="shared" si="259"/>
        <v>0.87523286364637121</v>
      </c>
      <c r="AF1840" s="44">
        <f t="shared" si="262"/>
        <v>10</v>
      </c>
      <c r="AG1840" s="45">
        <f t="shared" si="260"/>
        <v>0.89515689903768703</v>
      </c>
      <c r="AH1840">
        <f t="shared" si="261"/>
        <v>2.1716915663579594E-2</v>
      </c>
      <c r="AI1840" s="40">
        <f ca="1"/>
        <v>2.2826780498608201E-2</v>
      </c>
      <c r="AJ1840" s="229">
        <v>-2E-3</v>
      </c>
      <c r="AK1840" s="230">
        <v>1.9716915663579596E-2</v>
      </c>
      <c r="AL1840" s="231">
        <v>0.90433422419892251</v>
      </c>
    </row>
    <row r="1841" spans="24:38">
      <c r="X1841" s="46">
        <v>1837</v>
      </c>
      <c r="Y1841" s="1">
        <f t="shared" si="255"/>
        <v>47459</v>
      </c>
      <c r="Z1841" s="44">
        <f t="shared" si="256"/>
        <v>0</v>
      </c>
      <c r="AA1841" s="1" cm="1">
        <f t="array" ref="AA1841">IF(Z1841&gt;0,INDEX($M$40:$M$61,Z1841,1),AA1840)</f>
        <v>47448</v>
      </c>
      <c r="AB1841" s="1" cm="1">
        <f t="array" ref="AB1841">IF(Z1841&gt;0,INDEX($M$40:$M$61,Z1841+1,1),AB1840)</f>
        <v>47813</v>
      </c>
      <c r="AC1841" s="44">
        <f t="shared" si="257"/>
        <v>365</v>
      </c>
      <c r="AD1841" s="45">
        <f t="shared" si="258"/>
        <v>0.89572465963307901</v>
      </c>
      <c r="AE1841" s="45">
        <f t="shared" si="259"/>
        <v>0.87523286364637121</v>
      </c>
      <c r="AF1841" s="44">
        <f t="shared" si="262"/>
        <v>11</v>
      </c>
      <c r="AG1841" s="45">
        <f t="shared" si="260"/>
        <v>0.8951001427752332</v>
      </c>
      <c r="AH1841">
        <f t="shared" si="261"/>
        <v>2.171751944211443E-2</v>
      </c>
      <c r="AI1841" s="40">
        <f ca="1"/>
        <v>2.2826780498608201E-2</v>
      </c>
      <c r="AJ1841" s="229">
        <v>-2E-3</v>
      </c>
      <c r="AK1841" s="230">
        <v>1.9717519442114431E-2</v>
      </c>
      <c r="AL1841" s="231">
        <v>0.90428190983449996</v>
      </c>
    </row>
    <row r="1842" spans="24:38">
      <c r="X1842" s="46">
        <v>1838</v>
      </c>
      <c r="Y1842" s="1">
        <f t="shared" si="255"/>
        <v>47460</v>
      </c>
      <c r="Z1842" s="44">
        <f t="shared" si="256"/>
        <v>0</v>
      </c>
      <c r="AA1842" s="1" cm="1">
        <f t="array" ref="AA1842">IF(Z1842&gt;0,INDEX($M$40:$M$61,Z1842,1),AA1841)</f>
        <v>47448</v>
      </c>
      <c r="AB1842" s="1" cm="1">
        <f t="array" ref="AB1842">IF(Z1842&gt;0,INDEX($M$40:$M$61,Z1842+1,1),AB1841)</f>
        <v>47813</v>
      </c>
      <c r="AC1842" s="44">
        <f t="shared" si="257"/>
        <v>365</v>
      </c>
      <c r="AD1842" s="45">
        <f t="shared" si="258"/>
        <v>0.89572465963307901</v>
      </c>
      <c r="AE1842" s="45">
        <f t="shared" si="259"/>
        <v>0.87523286364637121</v>
      </c>
      <c r="AF1842" s="44">
        <f t="shared" si="262"/>
        <v>12</v>
      </c>
      <c r="AG1842" s="45">
        <f t="shared" si="260"/>
        <v>0.8950433901113366</v>
      </c>
      <c r="AH1842">
        <f t="shared" si="261"/>
        <v>2.1718122563654126E-2</v>
      </c>
      <c r="AI1842" s="40">
        <f ca="1"/>
        <v>2.2826780498608201E-2</v>
      </c>
      <c r="AJ1842" s="229">
        <v>-2E-3</v>
      </c>
      <c r="AK1842" s="230">
        <v>1.9718122563654128E-2</v>
      </c>
      <c r="AL1842" s="231">
        <v>0.90422959849638407</v>
      </c>
    </row>
    <row r="1843" spans="24:38">
      <c r="X1843" s="46">
        <v>1839</v>
      </c>
      <c r="Y1843" s="1">
        <f t="shared" si="255"/>
        <v>47461</v>
      </c>
      <c r="Z1843" s="44">
        <f t="shared" si="256"/>
        <v>0</v>
      </c>
      <c r="AA1843" s="1" cm="1">
        <f t="array" ref="AA1843">IF(Z1843&gt;0,INDEX($M$40:$M$61,Z1843,1),AA1842)</f>
        <v>47448</v>
      </c>
      <c r="AB1843" s="1" cm="1">
        <f t="array" ref="AB1843">IF(Z1843&gt;0,INDEX($M$40:$M$61,Z1843+1,1),AB1842)</f>
        <v>47813</v>
      </c>
      <c r="AC1843" s="44">
        <f t="shared" si="257"/>
        <v>365</v>
      </c>
      <c r="AD1843" s="45">
        <f t="shared" si="258"/>
        <v>0.89572465963307901</v>
      </c>
      <c r="AE1843" s="45">
        <f t="shared" si="259"/>
        <v>0.87523286364637121</v>
      </c>
      <c r="AF1843" s="44">
        <f t="shared" si="262"/>
        <v>13</v>
      </c>
      <c r="AG1843" s="45">
        <f t="shared" si="260"/>
        <v>0.89498664104576908</v>
      </c>
      <c r="AH1843">
        <f t="shared" si="261"/>
        <v>2.1718725029270448E-2</v>
      </c>
      <c r="AI1843" s="40">
        <f ca="1"/>
        <v>2.2826780498608201E-2</v>
      </c>
      <c r="AJ1843" s="229">
        <v>-2E-3</v>
      </c>
      <c r="AK1843" s="230">
        <v>1.9718725029270447E-2</v>
      </c>
      <c r="AL1843" s="231">
        <v>0.90417729018439974</v>
      </c>
    </row>
    <row r="1844" spans="24:38">
      <c r="X1844" s="46">
        <v>1840</v>
      </c>
      <c r="Y1844" s="1">
        <f t="shared" si="255"/>
        <v>47462</v>
      </c>
      <c r="Z1844" s="44">
        <f t="shared" si="256"/>
        <v>0</v>
      </c>
      <c r="AA1844" s="1" cm="1">
        <f t="array" ref="AA1844">IF(Z1844&gt;0,INDEX($M$40:$M$61,Z1844,1),AA1843)</f>
        <v>47448</v>
      </c>
      <c r="AB1844" s="1" cm="1">
        <f t="array" ref="AB1844">IF(Z1844&gt;0,INDEX($M$40:$M$61,Z1844+1,1),AB1843)</f>
        <v>47813</v>
      </c>
      <c r="AC1844" s="44">
        <f t="shared" si="257"/>
        <v>365</v>
      </c>
      <c r="AD1844" s="45">
        <f t="shared" si="258"/>
        <v>0.89572465963307901</v>
      </c>
      <c r="AE1844" s="45">
        <f t="shared" si="259"/>
        <v>0.87523286364637121</v>
      </c>
      <c r="AF1844" s="44">
        <f t="shared" si="262"/>
        <v>14</v>
      </c>
      <c r="AG1844" s="45">
        <f t="shared" si="260"/>
        <v>0.89492989557830238</v>
      </c>
      <c r="AH1844">
        <f t="shared" si="261"/>
        <v>2.171932684003286E-2</v>
      </c>
      <c r="AI1844" s="40">
        <f ca="1"/>
        <v>2.2826780498608201E-2</v>
      </c>
      <c r="AJ1844" s="229">
        <v>-2E-3</v>
      </c>
      <c r="AK1844" s="230">
        <v>1.9719326840032858E-2</v>
      </c>
      <c r="AL1844" s="231">
        <v>0.90412498489837201</v>
      </c>
    </row>
    <row r="1845" spans="24:38">
      <c r="X1845" s="46">
        <v>1841</v>
      </c>
      <c r="Y1845" s="1">
        <f t="shared" si="255"/>
        <v>47463</v>
      </c>
      <c r="Z1845" s="44">
        <f t="shared" si="256"/>
        <v>0</v>
      </c>
      <c r="AA1845" s="1" cm="1">
        <f t="array" ref="AA1845">IF(Z1845&gt;0,INDEX($M$40:$M$61,Z1845,1),AA1844)</f>
        <v>47448</v>
      </c>
      <c r="AB1845" s="1" cm="1">
        <f t="array" ref="AB1845">IF(Z1845&gt;0,INDEX($M$40:$M$61,Z1845+1,1),AB1844)</f>
        <v>47813</v>
      </c>
      <c r="AC1845" s="44">
        <f t="shared" si="257"/>
        <v>365</v>
      </c>
      <c r="AD1845" s="45">
        <f t="shared" si="258"/>
        <v>0.89572465963307901</v>
      </c>
      <c r="AE1845" s="45">
        <f t="shared" si="259"/>
        <v>0.87523286364637121</v>
      </c>
      <c r="AF1845" s="44">
        <f t="shared" si="262"/>
        <v>15</v>
      </c>
      <c r="AG1845" s="45">
        <f t="shared" si="260"/>
        <v>0.89487315370870846</v>
      </c>
      <c r="AH1845">
        <f t="shared" si="261"/>
        <v>2.1719927997008458E-2</v>
      </c>
      <c r="AI1845" s="40">
        <f ca="1"/>
        <v>2.2826780498608201E-2</v>
      </c>
      <c r="AJ1845" s="229">
        <v>-2E-3</v>
      </c>
      <c r="AK1845" s="230">
        <v>1.971992799700846E-2</v>
      </c>
      <c r="AL1845" s="231">
        <v>0.90407268263812568</v>
      </c>
    </row>
    <row r="1846" spans="24:38">
      <c r="X1846" s="46">
        <v>1842</v>
      </c>
      <c r="Y1846" s="1">
        <f t="shared" si="255"/>
        <v>47464</v>
      </c>
      <c r="Z1846" s="44">
        <f t="shared" si="256"/>
        <v>0</v>
      </c>
      <c r="AA1846" s="1" cm="1">
        <f t="array" ref="AA1846">IF(Z1846&gt;0,INDEX($M$40:$M$61,Z1846,1),AA1845)</f>
        <v>47448</v>
      </c>
      <c r="AB1846" s="1" cm="1">
        <f t="array" ref="AB1846">IF(Z1846&gt;0,INDEX($M$40:$M$61,Z1846+1,1),AB1845)</f>
        <v>47813</v>
      </c>
      <c r="AC1846" s="44">
        <f t="shared" si="257"/>
        <v>365</v>
      </c>
      <c r="AD1846" s="45">
        <f t="shared" si="258"/>
        <v>0.89572465963307901</v>
      </c>
      <c r="AE1846" s="45">
        <f t="shared" si="259"/>
        <v>0.87523286364637121</v>
      </c>
      <c r="AF1846" s="44">
        <f t="shared" si="262"/>
        <v>16</v>
      </c>
      <c r="AG1846" s="45">
        <f t="shared" si="260"/>
        <v>0.89481641543675927</v>
      </c>
      <c r="AH1846">
        <f t="shared" si="261"/>
        <v>2.1720528501262031E-2</v>
      </c>
      <c r="AI1846" s="40">
        <f ca="1"/>
        <v>2.2826780498608201E-2</v>
      </c>
      <c r="AJ1846" s="229">
        <v>-2E-3</v>
      </c>
      <c r="AK1846" s="230">
        <v>1.9720528501262033E-2</v>
      </c>
      <c r="AL1846" s="231">
        <v>0.90402038340348601</v>
      </c>
    </row>
    <row r="1847" spans="24:38">
      <c r="X1847" s="46">
        <v>1843</v>
      </c>
      <c r="Y1847" s="1">
        <f t="shared" si="255"/>
        <v>47465</v>
      </c>
      <c r="Z1847" s="44">
        <f t="shared" si="256"/>
        <v>0</v>
      </c>
      <c r="AA1847" s="1" cm="1">
        <f t="array" ref="AA1847">IF(Z1847&gt;0,INDEX($M$40:$M$61,Z1847,1),AA1846)</f>
        <v>47448</v>
      </c>
      <c r="AB1847" s="1" cm="1">
        <f t="array" ref="AB1847">IF(Z1847&gt;0,INDEX($M$40:$M$61,Z1847+1,1),AB1846)</f>
        <v>47813</v>
      </c>
      <c r="AC1847" s="44">
        <f t="shared" si="257"/>
        <v>365</v>
      </c>
      <c r="AD1847" s="45">
        <f t="shared" si="258"/>
        <v>0.89572465963307901</v>
      </c>
      <c r="AE1847" s="45">
        <f t="shared" si="259"/>
        <v>0.87523286364637121</v>
      </c>
      <c r="AF1847" s="44">
        <f t="shared" si="262"/>
        <v>17</v>
      </c>
      <c r="AG1847" s="45">
        <f t="shared" si="260"/>
        <v>0.89475968076222667</v>
      </c>
      <c r="AH1847">
        <f t="shared" si="261"/>
        <v>2.1721128353856065E-2</v>
      </c>
      <c r="AI1847" s="40">
        <f ca="1"/>
        <v>2.2826780498608201E-2</v>
      </c>
      <c r="AJ1847" s="229">
        <v>-2E-3</v>
      </c>
      <c r="AK1847" s="230">
        <v>1.9721128353856067E-2</v>
      </c>
      <c r="AL1847" s="231">
        <v>0.90396808719427779</v>
      </c>
    </row>
    <row r="1848" spans="24:38">
      <c r="X1848" s="46">
        <v>1844</v>
      </c>
      <c r="Y1848" s="1">
        <f t="shared" si="255"/>
        <v>47466</v>
      </c>
      <c r="Z1848" s="44">
        <f t="shared" si="256"/>
        <v>0</v>
      </c>
      <c r="AA1848" s="1" cm="1">
        <f t="array" ref="AA1848">IF(Z1848&gt;0,INDEX($M$40:$M$61,Z1848,1),AA1847)</f>
        <v>47448</v>
      </c>
      <c r="AB1848" s="1" cm="1">
        <f t="array" ref="AB1848">IF(Z1848&gt;0,INDEX($M$40:$M$61,Z1848+1,1),AB1847)</f>
        <v>47813</v>
      </c>
      <c r="AC1848" s="44">
        <f t="shared" si="257"/>
        <v>365</v>
      </c>
      <c r="AD1848" s="45">
        <f t="shared" si="258"/>
        <v>0.89572465963307901</v>
      </c>
      <c r="AE1848" s="45">
        <f t="shared" si="259"/>
        <v>0.87523286364637121</v>
      </c>
      <c r="AF1848" s="44">
        <f t="shared" si="262"/>
        <v>18</v>
      </c>
      <c r="AG1848" s="45">
        <f t="shared" si="260"/>
        <v>0.89470294968488251</v>
      </c>
      <c r="AH1848">
        <f t="shared" si="261"/>
        <v>2.1721727555850768E-2</v>
      </c>
      <c r="AI1848" s="40">
        <f ca="1"/>
        <v>2.2826780498608201E-2</v>
      </c>
      <c r="AJ1848" s="229">
        <v>-2E-3</v>
      </c>
      <c r="AK1848" s="230">
        <v>1.972172755585077E-2</v>
      </c>
      <c r="AL1848" s="231">
        <v>0.90391579401032607</v>
      </c>
    </row>
    <row r="1849" spans="24:38">
      <c r="X1849" s="46">
        <v>1845</v>
      </c>
      <c r="Y1849" s="1">
        <f t="shared" si="255"/>
        <v>47467</v>
      </c>
      <c r="Z1849" s="44">
        <f t="shared" si="256"/>
        <v>0</v>
      </c>
      <c r="AA1849" s="1" cm="1">
        <f t="array" ref="AA1849">IF(Z1849&gt;0,INDEX($M$40:$M$61,Z1849,1),AA1848)</f>
        <v>47448</v>
      </c>
      <c r="AB1849" s="1" cm="1">
        <f t="array" ref="AB1849">IF(Z1849&gt;0,INDEX($M$40:$M$61,Z1849+1,1),AB1848)</f>
        <v>47813</v>
      </c>
      <c r="AC1849" s="44">
        <f t="shared" si="257"/>
        <v>365</v>
      </c>
      <c r="AD1849" s="45">
        <f t="shared" si="258"/>
        <v>0.89572465963307901</v>
      </c>
      <c r="AE1849" s="45">
        <f t="shared" si="259"/>
        <v>0.87523286364637121</v>
      </c>
      <c r="AF1849" s="44">
        <f t="shared" si="262"/>
        <v>19</v>
      </c>
      <c r="AG1849" s="45">
        <f t="shared" si="260"/>
        <v>0.89464622220449874</v>
      </c>
      <c r="AH1849">
        <f t="shared" si="261"/>
        <v>2.1722326108304015E-2</v>
      </c>
      <c r="AI1849" s="40">
        <f ca="1"/>
        <v>2.2826780498608201E-2</v>
      </c>
      <c r="AJ1849" s="229">
        <v>-2E-3</v>
      </c>
      <c r="AK1849" s="230">
        <v>1.9722326108304017E-2</v>
      </c>
      <c r="AL1849" s="231">
        <v>0.90386350385145575</v>
      </c>
    </row>
    <row r="1850" spans="24:38">
      <c r="X1850" s="46">
        <v>1846</v>
      </c>
      <c r="Y1850" s="1">
        <f t="shared" si="255"/>
        <v>47468</v>
      </c>
      <c r="Z1850" s="44">
        <f t="shared" si="256"/>
        <v>0</v>
      </c>
      <c r="AA1850" s="1" cm="1">
        <f t="array" ref="AA1850">IF(Z1850&gt;0,INDEX($M$40:$M$61,Z1850,1),AA1849)</f>
        <v>47448</v>
      </c>
      <c r="AB1850" s="1" cm="1">
        <f t="array" ref="AB1850">IF(Z1850&gt;0,INDEX($M$40:$M$61,Z1850+1,1),AB1849)</f>
        <v>47813</v>
      </c>
      <c r="AC1850" s="44">
        <f t="shared" si="257"/>
        <v>365</v>
      </c>
      <c r="AD1850" s="45">
        <f t="shared" si="258"/>
        <v>0.89572465963307901</v>
      </c>
      <c r="AE1850" s="45">
        <f t="shared" si="259"/>
        <v>0.87523286364637121</v>
      </c>
      <c r="AF1850" s="44">
        <f t="shared" si="262"/>
        <v>20</v>
      </c>
      <c r="AG1850" s="45">
        <f t="shared" si="260"/>
        <v>0.89458949832084733</v>
      </c>
      <c r="AH1850">
        <f t="shared" si="261"/>
        <v>2.1722924012271386E-2</v>
      </c>
      <c r="AI1850" s="40">
        <f ca="1"/>
        <v>2.2826780498608201E-2</v>
      </c>
      <c r="AJ1850" s="229">
        <v>-2E-3</v>
      </c>
      <c r="AK1850" s="230">
        <v>1.9722924012271388E-2</v>
      </c>
      <c r="AL1850" s="231">
        <v>0.90381121671749187</v>
      </c>
    </row>
    <row r="1851" spans="24:38">
      <c r="X1851" s="46">
        <v>1847</v>
      </c>
      <c r="Y1851" s="1">
        <f t="shared" si="255"/>
        <v>47469</v>
      </c>
      <c r="Z1851" s="44">
        <f t="shared" si="256"/>
        <v>0</v>
      </c>
      <c r="AA1851" s="1" cm="1">
        <f t="array" ref="AA1851">IF(Z1851&gt;0,INDEX($M$40:$M$61,Z1851,1),AA1850)</f>
        <v>47448</v>
      </c>
      <c r="AB1851" s="1" cm="1">
        <f t="array" ref="AB1851">IF(Z1851&gt;0,INDEX($M$40:$M$61,Z1851+1,1),AB1850)</f>
        <v>47813</v>
      </c>
      <c r="AC1851" s="44">
        <f t="shared" si="257"/>
        <v>365</v>
      </c>
      <c r="AD1851" s="45">
        <f t="shared" si="258"/>
        <v>0.89572465963307901</v>
      </c>
      <c r="AE1851" s="45">
        <f t="shared" si="259"/>
        <v>0.87523286364637121</v>
      </c>
      <c r="AF1851" s="44">
        <f t="shared" si="262"/>
        <v>21</v>
      </c>
      <c r="AG1851" s="45">
        <f t="shared" si="260"/>
        <v>0.89453277803370024</v>
      </c>
      <c r="AH1851">
        <f t="shared" si="261"/>
        <v>2.1723521268806202E-2</v>
      </c>
      <c r="AI1851" s="40">
        <f ca="1"/>
        <v>2.2826780498608201E-2</v>
      </c>
      <c r="AJ1851" s="229">
        <v>-2E-3</v>
      </c>
      <c r="AK1851" s="230">
        <v>1.97235212688062E-2</v>
      </c>
      <c r="AL1851" s="231">
        <v>0.90375893260825946</v>
      </c>
    </row>
    <row r="1852" spans="24:38">
      <c r="X1852" s="46">
        <v>1848</v>
      </c>
      <c r="Y1852" s="1">
        <f t="shared" si="255"/>
        <v>47470</v>
      </c>
      <c r="Z1852" s="44">
        <f t="shared" si="256"/>
        <v>0</v>
      </c>
      <c r="AA1852" s="1" cm="1">
        <f t="array" ref="AA1852">IF(Z1852&gt;0,INDEX($M$40:$M$61,Z1852,1),AA1851)</f>
        <v>47448</v>
      </c>
      <c r="AB1852" s="1" cm="1">
        <f t="array" ref="AB1852">IF(Z1852&gt;0,INDEX($M$40:$M$61,Z1852+1,1),AB1851)</f>
        <v>47813</v>
      </c>
      <c r="AC1852" s="44">
        <f t="shared" si="257"/>
        <v>365</v>
      </c>
      <c r="AD1852" s="45">
        <f t="shared" si="258"/>
        <v>0.89572465963307901</v>
      </c>
      <c r="AE1852" s="45">
        <f t="shared" si="259"/>
        <v>0.87523286364637121</v>
      </c>
      <c r="AF1852" s="44">
        <f t="shared" si="262"/>
        <v>22</v>
      </c>
      <c r="AG1852" s="45">
        <f t="shared" si="260"/>
        <v>0.89447606134282931</v>
      </c>
      <c r="AH1852">
        <f t="shared" si="261"/>
        <v>2.17241178789595E-2</v>
      </c>
      <c r="AI1852" s="40">
        <f ca="1"/>
        <v>2.2826780498608201E-2</v>
      </c>
      <c r="AJ1852" s="229">
        <v>-2E-3</v>
      </c>
      <c r="AK1852" s="230">
        <v>1.9724117878959502E-2</v>
      </c>
      <c r="AL1852" s="231">
        <v>0.90370665152358354</v>
      </c>
    </row>
    <row r="1853" spans="24:38">
      <c r="X1853" s="46">
        <v>1849</v>
      </c>
      <c r="Y1853" s="1">
        <f t="shared" si="255"/>
        <v>47471</v>
      </c>
      <c r="Z1853" s="44">
        <f t="shared" si="256"/>
        <v>0</v>
      </c>
      <c r="AA1853" s="1" cm="1">
        <f t="array" ref="AA1853">IF(Z1853&gt;0,INDEX($M$40:$M$61,Z1853,1),AA1852)</f>
        <v>47448</v>
      </c>
      <c r="AB1853" s="1" cm="1">
        <f t="array" ref="AB1853">IF(Z1853&gt;0,INDEX($M$40:$M$61,Z1853+1,1),AB1852)</f>
        <v>47813</v>
      </c>
      <c r="AC1853" s="44">
        <f t="shared" si="257"/>
        <v>365</v>
      </c>
      <c r="AD1853" s="45">
        <f t="shared" si="258"/>
        <v>0.89572465963307901</v>
      </c>
      <c r="AE1853" s="45">
        <f t="shared" si="259"/>
        <v>0.87523286364637121</v>
      </c>
      <c r="AF1853" s="44">
        <f t="shared" si="262"/>
        <v>23</v>
      </c>
      <c r="AG1853" s="45">
        <f t="shared" si="260"/>
        <v>0.89441934824800662</v>
      </c>
      <c r="AH1853">
        <f t="shared" si="261"/>
        <v>2.1724713843780025E-2</v>
      </c>
      <c r="AI1853" s="40">
        <f ca="1"/>
        <v>2.2826780498608201E-2</v>
      </c>
      <c r="AJ1853" s="229">
        <v>-2E-3</v>
      </c>
      <c r="AK1853" s="230">
        <v>1.9724713843780023E-2</v>
      </c>
      <c r="AL1853" s="231">
        <v>0.90365437346328903</v>
      </c>
    </row>
    <row r="1854" spans="24:38">
      <c r="X1854" s="46">
        <v>1850</v>
      </c>
      <c r="Y1854" s="1">
        <f t="shared" si="255"/>
        <v>47472</v>
      </c>
      <c r="Z1854" s="44">
        <f t="shared" si="256"/>
        <v>0</v>
      </c>
      <c r="AA1854" s="1" cm="1">
        <f t="array" ref="AA1854">IF(Z1854&gt;0,INDEX($M$40:$M$61,Z1854,1),AA1853)</f>
        <v>47448</v>
      </c>
      <c r="AB1854" s="1" cm="1">
        <f t="array" ref="AB1854">IF(Z1854&gt;0,INDEX($M$40:$M$61,Z1854+1,1),AB1853)</f>
        <v>47813</v>
      </c>
      <c r="AC1854" s="44">
        <f t="shared" si="257"/>
        <v>365</v>
      </c>
      <c r="AD1854" s="45">
        <f t="shared" si="258"/>
        <v>0.89572465963307901</v>
      </c>
      <c r="AE1854" s="45">
        <f t="shared" si="259"/>
        <v>0.87523286364637121</v>
      </c>
      <c r="AF1854" s="44">
        <f t="shared" si="262"/>
        <v>24</v>
      </c>
      <c r="AG1854" s="45">
        <f t="shared" si="260"/>
        <v>0.89436263874900424</v>
      </c>
      <c r="AH1854">
        <f t="shared" si="261"/>
        <v>2.1725309164314241E-2</v>
      </c>
      <c r="AI1854" s="40">
        <f ca="1"/>
        <v>2.2826780498608201E-2</v>
      </c>
      <c r="AJ1854" s="229">
        <v>-2E-3</v>
      </c>
      <c r="AK1854" s="230">
        <v>1.9725309164314239E-2</v>
      </c>
      <c r="AL1854" s="231">
        <v>0.90360209842720118</v>
      </c>
    </row>
    <row r="1855" spans="24:38">
      <c r="X1855" s="46">
        <v>1851</v>
      </c>
      <c r="Y1855" s="1">
        <f t="shared" si="255"/>
        <v>47473</v>
      </c>
      <c r="Z1855" s="44">
        <f t="shared" si="256"/>
        <v>0</v>
      </c>
      <c r="AA1855" s="1" cm="1">
        <f t="array" ref="AA1855">IF(Z1855&gt;0,INDEX($M$40:$M$61,Z1855,1),AA1854)</f>
        <v>47448</v>
      </c>
      <c r="AB1855" s="1" cm="1">
        <f t="array" ref="AB1855">IF(Z1855&gt;0,INDEX($M$40:$M$61,Z1855+1,1),AB1854)</f>
        <v>47813</v>
      </c>
      <c r="AC1855" s="44">
        <f t="shared" si="257"/>
        <v>365</v>
      </c>
      <c r="AD1855" s="45">
        <f t="shared" si="258"/>
        <v>0.89572465963307901</v>
      </c>
      <c r="AE1855" s="45">
        <f t="shared" si="259"/>
        <v>0.87523286364637121</v>
      </c>
      <c r="AF1855" s="44">
        <f t="shared" si="262"/>
        <v>25</v>
      </c>
      <c r="AG1855" s="45">
        <f t="shared" si="260"/>
        <v>0.89430593284559412</v>
      </c>
      <c r="AH1855">
        <f t="shared" si="261"/>
        <v>2.1725903841606387E-2</v>
      </c>
      <c r="AI1855" s="40">
        <f ca="1"/>
        <v>2.2826780498608201E-2</v>
      </c>
      <c r="AJ1855" s="229">
        <v>-2E-3</v>
      </c>
      <c r="AK1855" s="230">
        <v>1.9725903841606385E-2</v>
      </c>
      <c r="AL1855" s="231">
        <v>0.90354982641514503</v>
      </c>
    </row>
    <row r="1856" spans="24:38">
      <c r="X1856" s="46">
        <v>1852</v>
      </c>
      <c r="Y1856" s="1">
        <f t="shared" si="255"/>
        <v>47474</v>
      </c>
      <c r="Z1856" s="44">
        <f t="shared" si="256"/>
        <v>0</v>
      </c>
      <c r="AA1856" s="1" cm="1">
        <f t="array" ref="AA1856">IF(Z1856&gt;0,INDEX($M$40:$M$61,Z1856,1),AA1855)</f>
        <v>47448</v>
      </c>
      <c r="AB1856" s="1" cm="1">
        <f t="array" ref="AB1856">IF(Z1856&gt;0,INDEX($M$40:$M$61,Z1856+1,1),AB1855)</f>
        <v>47813</v>
      </c>
      <c r="AC1856" s="44">
        <f t="shared" si="257"/>
        <v>365</v>
      </c>
      <c r="AD1856" s="45">
        <f t="shared" si="258"/>
        <v>0.89572465963307901</v>
      </c>
      <c r="AE1856" s="45">
        <f t="shared" si="259"/>
        <v>0.87523286364637121</v>
      </c>
      <c r="AF1856" s="44">
        <f t="shared" si="262"/>
        <v>26</v>
      </c>
      <c r="AG1856" s="45">
        <f t="shared" si="260"/>
        <v>0.89424923053754823</v>
      </c>
      <c r="AH1856">
        <f t="shared" si="261"/>
        <v>2.1726497876698437E-2</v>
      </c>
      <c r="AI1856" s="40">
        <f ca="1"/>
        <v>2.2826780498608201E-2</v>
      </c>
      <c r="AJ1856" s="229">
        <v>-2E-3</v>
      </c>
      <c r="AK1856" s="230">
        <v>1.9726497876698439E-2</v>
      </c>
      <c r="AL1856" s="231">
        <v>0.90349755742694549</v>
      </c>
    </row>
    <row r="1857" spans="24:38">
      <c r="X1857" s="46">
        <v>1853</v>
      </c>
      <c r="Y1857" s="1">
        <f t="shared" si="255"/>
        <v>47475</v>
      </c>
      <c r="Z1857" s="44">
        <f t="shared" si="256"/>
        <v>0</v>
      </c>
      <c r="AA1857" s="1" cm="1">
        <f t="array" ref="AA1857">IF(Z1857&gt;0,INDEX($M$40:$M$61,Z1857,1),AA1856)</f>
        <v>47448</v>
      </c>
      <c r="AB1857" s="1" cm="1">
        <f t="array" ref="AB1857">IF(Z1857&gt;0,INDEX($M$40:$M$61,Z1857+1,1),AB1856)</f>
        <v>47813</v>
      </c>
      <c r="AC1857" s="44">
        <f t="shared" si="257"/>
        <v>365</v>
      </c>
      <c r="AD1857" s="45">
        <f t="shared" si="258"/>
        <v>0.89572465963307901</v>
      </c>
      <c r="AE1857" s="45">
        <f t="shared" si="259"/>
        <v>0.87523286364637121</v>
      </c>
      <c r="AF1857" s="44">
        <f t="shared" si="262"/>
        <v>27</v>
      </c>
      <c r="AG1857" s="45">
        <f t="shared" si="260"/>
        <v>0.89419253182463876</v>
      </c>
      <c r="AH1857">
        <f t="shared" si="261"/>
        <v>2.1727091270630095E-2</v>
      </c>
      <c r="AI1857" s="40">
        <f ca="1"/>
        <v>2.2826780498528265E-2</v>
      </c>
      <c r="AJ1857" s="229">
        <v>-2E-3</v>
      </c>
      <c r="AK1857" s="230">
        <v>1.9727091270630097E-2</v>
      </c>
      <c r="AL1857" s="231">
        <v>0.90344529146242769</v>
      </c>
    </row>
    <row r="1858" spans="24:38">
      <c r="X1858" s="46">
        <v>1854</v>
      </c>
      <c r="Y1858" s="1">
        <f t="shared" si="255"/>
        <v>47476</v>
      </c>
      <c r="Z1858" s="44">
        <f t="shared" si="256"/>
        <v>0</v>
      </c>
      <c r="AA1858" s="1" cm="1">
        <f t="array" ref="AA1858">IF(Z1858&gt;0,INDEX($M$40:$M$61,Z1858,1),AA1857)</f>
        <v>47448</v>
      </c>
      <c r="AB1858" s="1" cm="1">
        <f t="array" ref="AB1858">IF(Z1858&gt;0,INDEX($M$40:$M$61,Z1858+1,1),AB1857)</f>
        <v>47813</v>
      </c>
      <c r="AC1858" s="44">
        <f t="shared" si="257"/>
        <v>365</v>
      </c>
      <c r="AD1858" s="45">
        <f t="shared" si="258"/>
        <v>0.89572465963307901</v>
      </c>
      <c r="AE1858" s="45">
        <f t="shared" si="259"/>
        <v>0.87523286364637121</v>
      </c>
      <c r="AF1858" s="44">
        <f t="shared" si="262"/>
        <v>28</v>
      </c>
      <c r="AG1858" s="45">
        <f t="shared" si="260"/>
        <v>0.89413583670663754</v>
      </c>
      <c r="AH1858">
        <f t="shared" si="261"/>
        <v>2.1727684024438868E-2</v>
      </c>
      <c r="AI1858" s="40">
        <f ca="1"/>
        <v>2.2826780498608201E-2</v>
      </c>
      <c r="AJ1858" s="229">
        <v>-2E-3</v>
      </c>
      <c r="AK1858" s="230">
        <v>1.972768402443887E-2</v>
      </c>
      <c r="AL1858" s="231">
        <v>0.90339302852141679</v>
      </c>
    </row>
    <row r="1859" spans="24:38">
      <c r="X1859" s="46">
        <v>1855</v>
      </c>
      <c r="Y1859" s="1">
        <f t="shared" si="255"/>
        <v>47477</v>
      </c>
      <c r="Z1859" s="44">
        <f t="shared" si="256"/>
        <v>0</v>
      </c>
      <c r="AA1859" s="1" cm="1">
        <f t="array" ref="AA1859">IF(Z1859&gt;0,INDEX($M$40:$M$61,Z1859,1),AA1858)</f>
        <v>47448</v>
      </c>
      <c r="AB1859" s="1" cm="1">
        <f t="array" ref="AB1859">IF(Z1859&gt;0,INDEX($M$40:$M$61,Z1859+1,1),AB1858)</f>
        <v>47813</v>
      </c>
      <c r="AC1859" s="44">
        <f t="shared" si="257"/>
        <v>365</v>
      </c>
      <c r="AD1859" s="45">
        <f t="shared" si="258"/>
        <v>0.89572465963307901</v>
      </c>
      <c r="AE1859" s="45">
        <f t="shared" si="259"/>
        <v>0.87523286364637121</v>
      </c>
      <c r="AF1859" s="44">
        <f t="shared" si="262"/>
        <v>29</v>
      </c>
      <c r="AG1859" s="45">
        <f t="shared" si="260"/>
        <v>0.89407914518331677</v>
      </c>
      <c r="AH1859">
        <f t="shared" si="261"/>
        <v>2.172827613915998E-2</v>
      </c>
      <c r="AI1859" s="40">
        <f ca="1"/>
        <v>2.2826780498608201E-2</v>
      </c>
      <c r="AJ1859" s="229">
        <v>-2E-3</v>
      </c>
      <c r="AK1859" s="230">
        <v>1.9728276139159978E-2</v>
      </c>
      <c r="AL1859" s="231">
        <v>0.90334076860373769</v>
      </c>
    </row>
    <row r="1860" spans="24:38">
      <c r="X1860" s="46">
        <v>1856</v>
      </c>
      <c r="Y1860" s="1">
        <f t="shared" si="255"/>
        <v>47478</v>
      </c>
      <c r="Z1860" s="44">
        <f t="shared" si="256"/>
        <v>0</v>
      </c>
      <c r="AA1860" s="1" cm="1">
        <f t="array" ref="AA1860">IF(Z1860&gt;0,INDEX($M$40:$M$61,Z1860,1),AA1859)</f>
        <v>47448</v>
      </c>
      <c r="AB1860" s="1" cm="1">
        <f t="array" ref="AB1860">IF(Z1860&gt;0,INDEX($M$40:$M$61,Z1860+1,1),AB1859)</f>
        <v>47813</v>
      </c>
      <c r="AC1860" s="44">
        <f t="shared" si="257"/>
        <v>365</v>
      </c>
      <c r="AD1860" s="45">
        <f t="shared" si="258"/>
        <v>0.89572465963307901</v>
      </c>
      <c r="AE1860" s="45">
        <f t="shared" si="259"/>
        <v>0.87523286364637121</v>
      </c>
      <c r="AF1860" s="44">
        <f t="shared" si="262"/>
        <v>30</v>
      </c>
      <c r="AG1860" s="45">
        <f t="shared" si="260"/>
        <v>0.89402245725444851</v>
      </c>
      <c r="AH1860">
        <f t="shared" si="261"/>
        <v>2.1728867615826437E-2</v>
      </c>
      <c r="AI1860" s="40">
        <f ca="1"/>
        <v>2.2826780498608201E-2</v>
      </c>
      <c r="AJ1860" s="229">
        <v>-2E-3</v>
      </c>
      <c r="AK1860" s="230">
        <v>1.9728867615826436E-2</v>
      </c>
      <c r="AL1860" s="231">
        <v>0.90328851170921576</v>
      </c>
    </row>
    <row r="1861" spans="24:38">
      <c r="X1861" s="46">
        <v>1857</v>
      </c>
      <c r="Y1861" s="1">
        <f t="shared" si="255"/>
        <v>47479</v>
      </c>
      <c r="Z1861" s="44">
        <f t="shared" si="256"/>
        <v>0</v>
      </c>
      <c r="AA1861" s="1" cm="1">
        <f t="array" ref="AA1861">IF(Z1861&gt;0,INDEX($M$40:$M$61,Z1861,1),AA1860)</f>
        <v>47448</v>
      </c>
      <c r="AB1861" s="1" cm="1">
        <f t="array" ref="AB1861">IF(Z1861&gt;0,INDEX($M$40:$M$61,Z1861+1,1),AB1860)</f>
        <v>47813</v>
      </c>
      <c r="AC1861" s="44">
        <f t="shared" si="257"/>
        <v>365</v>
      </c>
      <c r="AD1861" s="45">
        <f t="shared" si="258"/>
        <v>0.89572465963307901</v>
      </c>
      <c r="AE1861" s="45">
        <f t="shared" si="259"/>
        <v>0.87523286364637121</v>
      </c>
      <c r="AF1861" s="44">
        <f t="shared" si="262"/>
        <v>31</v>
      </c>
      <c r="AG1861" s="45">
        <f t="shared" si="260"/>
        <v>0.89396577291980495</v>
      </c>
      <c r="AH1861">
        <f t="shared" si="261"/>
        <v>2.1729458455469006E-2</v>
      </c>
      <c r="AI1861" s="40">
        <f ca="1"/>
        <v>2.2826780498608201E-2</v>
      </c>
      <c r="AJ1861" s="229">
        <v>-2E-3</v>
      </c>
      <c r="AK1861" s="230">
        <v>1.9729458455469008E-2</v>
      </c>
      <c r="AL1861" s="231">
        <v>0.90323625783767592</v>
      </c>
    </row>
    <row r="1862" spans="24:38">
      <c r="X1862" s="46">
        <v>1858</v>
      </c>
      <c r="Y1862" s="1">
        <f t="shared" ref="Y1862:Y1925" si="263">Y1861+1</f>
        <v>47480</v>
      </c>
      <c r="Z1862" s="44">
        <f t="shared" ref="Z1862:Z1925" si="264">IFERROR(MATCH(Y1862,$M$40:$M$61,0),0)</f>
        <v>0</v>
      </c>
      <c r="AA1862" s="1" cm="1">
        <f t="array" ref="AA1862">IF(Z1862&gt;0,INDEX($M$40:$M$61,Z1862,1),AA1861)</f>
        <v>47448</v>
      </c>
      <c r="AB1862" s="1" cm="1">
        <f t="array" ref="AB1862">IF(Z1862&gt;0,INDEX($M$40:$M$61,Z1862+1,1),AB1861)</f>
        <v>47813</v>
      </c>
      <c r="AC1862" s="44">
        <f t="shared" ref="AC1862:AC1925" si="265">_xlfn.DAYS(AB1862,AA1862)</f>
        <v>365</v>
      </c>
      <c r="AD1862" s="45">
        <f t="shared" ref="AD1862:AD1925" si="266">VLOOKUP(AA1862,$M$40:$P$61,4,FALSE)</f>
        <v>0.89572465963307901</v>
      </c>
      <c r="AE1862" s="45">
        <f t="shared" ref="AE1862:AE1925" si="267">VLOOKUP(AB1862,$M$10:$P$36,4,FALSE)</f>
        <v>0.87523286364637121</v>
      </c>
      <c r="AF1862" s="44">
        <f t="shared" si="262"/>
        <v>32</v>
      </c>
      <c r="AG1862" s="45">
        <f t="shared" ref="AG1862:AG1925" si="268">IF(AF1862=0,AD1862,AD1862*(AE1862/AD1862)^(AF1862/AC1862))</f>
        <v>0.89390909217915804</v>
      </c>
      <c r="AH1862">
        <f t="shared" ref="AH1862:AH1925" si="269">-LN(AG1862)*360/X1862</f>
        <v>2.1730048659116284E-2</v>
      </c>
      <c r="AI1862" s="40">
        <f ca="1"/>
        <v>2.2826780498608201E-2</v>
      </c>
      <c r="AJ1862" s="229">
        <v>-2E-3</v>
      </c>
      <c r="AK1862" s="230">
        <v>1.9730048659116282E-2</v>
      </c>
      <c r="AL1862" s="231">
        <v>0.9031840069889433</v>
      </c>
    </row>
    <row r="1863" spans="24:38">
      <c r="X1863" s="46">
        <v>1859</v>
      </c>
      <c r="Y1863" s="1">
        <f t="shared" si="263"/>
        <v>47481</v>
      </c>
      <c r="Z1863" s="44">
        <f t="shared" si="264"/>
        <v>0</v>
      </c>
      <c r="AA1863" s="1" cm="1">
        <f t="array" ref="AA1863">IF(Z1863&gt;0,INDEX($M$40:$M$61,Z1863,1),AA1862)</f>
        <v>47448</v>
      </c>
      <c r="AB1863" s="1" cm="1">
        <f t="array" ref="AB1863">IF(Z1863&gt;0,INDEX($M$40:$M$61,Z1863+1,1),AB1862)</f>
        <v>47813</v>
      </c>
      <c r="AC1863" s="44">
        <f t="shared" si="265"/>
        <v>365</v>
      </c>
      <c r="AD1863" s="45">
        <f t="shared" si="266"/>
        <v>0.89572465963307901</v>
      </c>
      <c r="AE1863" s="45">
        <f t="shared" si="267"/>
        <v>0.87523286364637121</v>
      </c>
      <c r="AF1863" s="44">
        <f t="shared" si="262"/>
        <v>33</v>
      </c>
      <c r="AG1863" s="45">
        <f t="shared" si="268"/>
        <v>0.89385241503228008</v>
      </c>
      <c r="AH1863">
        <f t="shared" si="269"/>
        <v>2.1730638227794582E-2</v>
      </c>
      <c r="AI1863" s="40">
        <f ca="1"/>
        <v>2.2826780498608201E-2</v>
      </c>
      <c r="AJ1863" s="229">
        <v>-2E-3</v>
      </c>
      <c r="AK1863" s="230">
        <v>1.9730638227794584E-2</v>
      </c>
      <c r="AL1863" s="231">
        <v>0.90313175916284327</v>
      </c>
    </row>
    <row r="1864" spans="24:38">
      <c r="X1864" s="46">
        <v>1860</v>
      </c>
      <c r="Y1864" s="1">
        <f t="shared" si="263"/>
        <v>47482</v>
      </c>
      <c r="Z1864" s="44">
        <f t="shared" si="264"/>
        <v>0</v>
      </c>
      <c r="AA1864" s="1" cm="1">
        <f t="array" ref="AA1864">IF(Z1864&gt;0,INDEX($M$40:$M$61,Z1864,1),AA1863)</f>
        <v>47448</v>
      </c>
      <c r="AB1864" s="1" cm="1">
        <f t="array" ref="AB1864">IF(Z1864&gt;0,INDEX($M$40:$M$61,Z1864+1,1),AB1863)</f>
        <v>47813</v>
      </c>
      <c r="AC1864" s="44">
        <f t="shared" si="265"/>
        <v>365</v>
      </c>
      <c r="AD1864" s="45">
        <f t="shared" si="266"/>
        <v>0.89572465963307901</v>
      </c>
      <c r="AE1864" s="45">
        <f t="shared" si="267"/>
        <v>0.87523286364637121</v>
      </c>
      <c r="AF1864" s="44">
        <f t="shared" si="262"/>
        <v>34</v>
      </c>
      <c r="AG1864" s="45">
        <f t="shared" si="268"/>
        <v>0.89379574147894314</v>
      </c>
      <c r="AH1864">
        <f t="shared" si="269"/>
        <v>2.1731227162528063E-2</v>
      </c>
      <c r="AI1864" s="40">
        <f ca="1"/>
        <v>2.2826780498608201E-2</v>
      </c>
      <c r="AJ1864" s="229">
        <v>-2E-3</v>
      </c>
      <c r="AK1864" s="230">
        <v>1.9731227162528064E-2</v>
      </c>
      <c r="AL1864" s="231">
        <v>0.90307951435920075</v>
      </c>
    </row>
    <row r="1865" spans="24:38">
      <c r="X1865" s="46">
        <v>1861</v>
      </c>
      <c r="Y1865" s="1">
        <f t="shared" si="263"/>
        <v>47483</v>
      </c>
      <c r="Z1865" s="44">
        <f t="shared" si="264"/>
        <v>0</v>
      </c>
      <c r="AA1865" s="1" cm="1">
        <f t="array" ref="AA1865">IF(Z1865&gt;0,INDEX($M$40:$M$61,Z1865,1),AA1864)</f>
        <v>47448</v>
      </c>
      <c r="AB1865" s="1" cm="1">
        <f t="array" ref="AB1865">IF(Z1865&gt;0,INDEX($M$40:$M$61,Z1865+1,1),AB1864)</f>
        <v>47813</v>
      </c>
      <c r="AC1865" s="44">
        <f t="shared" si="265"/>
        <v>365</v>
      </c>
      <c r="AD1865" s="45">
        <f t="shared" si="266"/>
        <v>0.89572465963307901</v>
      </c>
      <c r="AE1865" s="45">
        <f t="shared" si="267"/>
        <v>0.87523286364637121</v>
      </c>
      <c r="AF1865" s="44">
        <f t="shared" si="262"/>
        <v>35</v>
      </c>
      <c r="AG1865" s="45">
        <f t="shared" si="268"/>
        <v>0.89373907151891929</v>
      </c>
      <c r="AH1865">
        <f t="shared" si="269"/>
        <v>2.1731815464338684E-2</v>
      </c>
      <c r="AI1865" s="40">
        <f ca="1"/>
        <v>2.2826780498608201E-2</v>
      </c>
      <c r="AJ1865" s="229">
        <v>-2E-3</v>
      </c>
      <c r="AK1865" s="230">
        <v>1.9731815464338685E-2</v>
      </c>
      <c r="AL1865" s="231">
        <v>0.90302727257784088</v>
      </c>
    </row>
    <row r="1866" spans="24:38">
      <c r="X1866" s="46">
        <v>1862</v>
      </c>
      <c r="Y1866" s="1">
        <f t="shared" si="263"/>
        <v>47484</v>
      </c>
      <c r="Z1866" s="44">
        <f t="shared" si="264"/>
        <v>0</v>
      </c>
      <c r="AA1866" s="1" cm="1">
        <f t="array" ref="AA1866">IF(Z1866&gt;0,INDEX($M$40:$M$61,Z1866,1),AA1865)</f>
        <v>47448</v>
      </c>
      <c r="AB1866" s="1" cm="1">
        <f t="array" ref="AB1866">IF(Z1866&gt;0,INDEX($M$40:$M$61,Z1866+1,1),AB1865)</f>
        <v>47813</v>
      </c>
      <c r="AC1866" s="44">
        <f t="shared" si="265"/>
        <v>365</v>
      </c>
      <c r="AD1866" s="45">
        <f t="shared" si="266"/>
        <v>0.89572465963307901</v>
      </c>
      <c r="AE1866" s="45">
        <f t="shared" si="267"/>
        <v>0.87523286364637121</v>
      </c>
      <c r="AF1866" s="44">
        <f t="shared" si="262"/>
        <v>36</v>
      </c>
      <c r="AG1866" s="45">
        <f t="shared" si="268"/>
        <v>0.89368240515198083</v>
      </c>
      <c r="AH1866">
        <f t="shared" si="269"/>
        <v>2.1732403134246167E-2</v>
      </c>
      <c r="AI1866" s="40">
        <f ca="1"/>
        <v>2.2826780498608201E-2</v>
      </c>
      <c r="AJ1866" s="229">
        <v>-2E-3</v>
      </c>
      <c r="AK1866" s="230">
        <v>1.9732403134246165E-2</v>
      </c>
      <c r="AL1866" s="231">
        <v>0.90297503381858901</v>
      </c>
    </row>
    <row r="1867" spans="24:38">
      <c r="X1867" s="46">
        <v>1863</v>
      </c>
      <c r="Y1867" s="1">
        <f t="shared" si="263"/>
        <v>47485</v>
      </c>
      <c r="Z1867" s="44">
        <f t="shared" si="264"/>
        <v>0</v>
      </c>
      <c r="AA1867" s="1" cm="1">
        <f t="array" ref="AA1867">IF(Z1867&gt;0,INDEX($M$40:$M$61,Z1867,1),AA1866)</f>
        <v>47448</v>
      </c>
      <c r="AB1867" s="1" cm="1">
        <f t="array" ref="AB1867">IF(Z1867&gt;0,INDEX($M$40:$M$61,Z1867+1,1),AB1866)</f>
        <v>47813</v>
      </c>
      <c r="AC1867" s="44">
        <f t="shared" si="265"/>
        <v>365</v>
      </c>
      <c r="AD1867" s="45">
        <f t="shared" si="266"/>
        <v>0.89572465963307901</v>
      </c>
      <c r="AE1867" s="45">
        <f t="shared" si="267"/>
        <v>0.87523286364637121</v>
      </c>
      <c r="AF1867" s="44">
        <f t="shared" si="262"/>
        <v>37</v>
      </c>
      <c r="AG1867" s="45">
        <f t="shared" si="268"/>
        <v>0.89362574237789982</v>
      </c>
      <c r="AH1867">
        <f t="shared" si="269"/>
        <v>2.1732990173268098E-2</v>
      </c>
      <c r="AI1867" s="40">
        <f ca="1"/>
        <v>2.2826780498608201E-2</v>
      </c>
      <c r="AJ1867" s="229">
        <v>-2E-3</v>
      </c>
      <c r="AK1867" s="230">
        <v>1.97329901732681E-2</v>
      </c>
      <c r="AL1867" s="231">
        <v>0.90292279808127007</v>
      </c>
    </row>
    <row r="1868" spans="24:38">
      <c r="X1868" s="46">
        <v>1864</v>
      </c>
      <c r="Y1868" s="1">
        <f t="shared" si="263"/>
        <v>47486</v>
      </c>
      <c r="Z1868" s="44">
        <f t="shared" si="264"/>
        <v>0</v>
      </c>
      <c r="AA1868" s="1" cm="1">
        <f t="array" ref="AA1868">IF(Z1868&gt;0,INDEX($M$40:$M$61,Z1868,1),AA1867)</f>
        <v>47448</v>
      </c>
      <c r="AB1868" s="1" cm="1">
        <f t="array" ref="AB1868">IF(Z1868&gt;0,INDEX($M$40:$M$61,Z1868+1,1),AB1867)</f>
        <v>47813</v>
      </c>
      <c r="AC1868" s="44">
        <f t="shared" si="265"/>
        <v>365</v>
      </c>
      <c r="AD1868" s="45">
        <f t="shared" si="266"/>
        <v>0.89572465963307901</v>
      </c>
      <c r="AE1868" s="45">
        <f t="shared" si="267"/>
        <v>0.87523286364637121</v>
      </c>
      <c r="AF1868" s="44">
        <f t="shared" ref="AF1868:AF1931" si="270">IF(Z1868&lt;&gt;0,0,AF1867+1)</f>
        <v>38</v>
      </c>
      <c r="AG1868" s="45">
        <f t="shared" si="268"/>
        <v>0.89356908319644857</v>
      </c>
      <c r="AH1868">
        <f t="shared" si="269"/>
        <v>2.1733576582419825E-2</v>
      </c>
      <c r="AI1868" s="40">
        <f ca="1"/>
        <v>2.2826780498608201E-2</v>
      </c>
      <c r="AJ1868" s="229">
        <v>-2E-3</v>
      </c>
      <c r="AK1868" s="230">
        <v>1.9733576582419823E-2</v>
      </c>
      <c r="AL1868" s="231">
        <v>0.90287056536570942</v>
      </c>
    </row>
    <row r="1869" spans="24:38">
      <c r="X1869" s="46">
        <v>1865</v>
      </c>
      <c r="Y1869" s="1">
        <f t="shared" si="263"/>
        <v>47487</v>
      </c>
      <c r="Z1869" s="44">
        <f t="shared" si="264"/>
        <v>0</v>
      </c>
      <c r="AA1869" s="1" cm="1">
        <f t="array" ref="AA1869">IF(Z1869&gt;0,INDEX($M$40:$M$61,Z1869,1),AA1868)</f>
        <v>47448</v>
      </c>
      <c r="AB1869" s="1" cm="1">
        <f t="array" ref="AB1869">IF(Z1869&gt;0,INDEX($M$40:$M$61,Z1869+1,1),AB1868)</f>
        <v>47813</v>
      </c>
      <c r="AC1869" s="44">
        <f t="shared" si="265"/>
        <v>365</v>
      </c>
      <c r="AD1869" s="45">
        <f t="shared" si="266"/>
        <v>0.89572465963307901</v>
      </c>
      <c r="AE1869" s="45">
        <f t="shared" si="267"/>
        <v>0.87523286364637121</v>
      </c>
      <c r="AF1869" s="44">
        <f t="shared" si="270"/>
        <v>39</v>
      </c>
      <c r="AG1869" s="45">
        <f t="shared" si="268"/>
        <v>0.89351242760739924</v>
      </c>
      <c r="AH1869">
        <f t="shared" si="269"/>
        <v>2.1734162362714554E-2</v>
      </c>
      <c r="AI1869" s="40">
        <f ca="1"/>
        <v>2.2826780498608201E-2</v>
      </c>
      <c r="AJ1869" s="229">
        <v>-2E-3</v>
      </c>
      <c r="AK1869" s="230">
        <v>1.9734162362714552E-2</v>
      </c>
      <c r="AL1869" s="231">
        <v>0.9028183356717322</v>
      </c>
    </row>
    <row r="1870" spans="24:38">
      <c r="X1870" s="46">
        <v>1866</v>
      </c>
      <c r="Y1870" s="1">
        <f t="shared" si="263"/>
        <v>47488</v>
      </c>
      <c r="Z1870" s="44">
        <f t="shared" si="264"/>
        <v>0</v>
      </c>
      <c r="AA1870" s="1" cm="1">
        <f t="array" ref="AA1870">IF(Z1870&gt;0,INDEX($M$40:$M$61,Z1870,1),AA1869)</f>
        <v>47448</v>
      </c>
      <c r="AB1870" s="1" cm="1">
        <f t="array" ref="AB1870">IF(Z1870&gt;0,INDEX($M$40:$M$61,Z1870+1,1),AB1869)</f>
        <v>47813</v>
      </c>
      <c r="AC1870" s="44">
        <f t="shared" si="265"/>
        <v>365</v>
      </c>
      <c r="AD1870" s="45">
        <f t="shared" si="266"/>
        <v>0.89572465963307901</v>
      </c>
      <c r="AE1870" s="45">
        <f t="shared" si="267"/>
        <v>0.87523286364637121</v>
      </c>
      <c r="AF1870" s="44">
        <f t="shared" si="270"/>
        <v>40</v>
      </c>
      <c r="AG1870" s="45">
        <f t="shared" si="268"/>
        <v>0.89345577561052403</v>
      </c>
      <c r="AH1870">
        <f t="shared" si="269"/>
        <v>2.1734747515163317E-2</v>
      </c>
      <c r="AI1870" s="40">
        <f ca="1"/>
        <v>2.2826780498608201E-2</v>
      </c>
      <c r="AJ1870" s="229">
        <v>-2E-3</v>
      </c>
      <c r="AK1870" s="230">
        <v>1.9734747515163319E-2</v>
      </c>
      <c r="AL1870" s="231">
        <v>0.90276610899916365</v>
      </c>
    </row>
    <row r="1871" spans="24:38">
      <c r="X1871" s="46">
        <v>1867</v>
      </c>
      <c r="Y1871" s="1">
        <f t="shared" si="263"/>
        <v>47489</v>
      </c>
      <c r="Z1871" s="44">
        <f t="shared" si="264"/>
        <v>0</v>
      </c>
      <c r="AA1871" s="1" cm="1">
        <f t="array" ref="AA1871">IF(Z1871&gt;0,INDEX($M$40:$M$61,Z1871,1),AA1870)</f>
        <v>47448</v>
      </c>
      <c r="AB1871" s="1" cm="1">
        <f t="array" ref="AB1871">IF(Z1871&gt;0,INDEX($M$40:$M$61,Z1871+1,1),AB1870)</f>
        <v>47813</v>
      </c>
      <c r="AC1871" s="44">
        <f t="shared" si="265"/>
        <v>365</v>
      </c>
      <c r="AD1871" s="45">
        <f t="shared" si="266"/>
        <v>0.89572465963307901</v>
      </c>
      <c r="AE1871" s="45">
        <f t="shared" si="267"/>
        <v>0.87523286364637121</v>
      </c>
      <c r="AF1871" s="44">
        <f t="shared" si="270"/>
        <v>41</v>
      </c>
      <c r="AG1871" s="45">
        <f t="shared" si="268"/>
        <v>0.89339912720559522</v>
      </c>
      <c r="AH1871">
        <f t="shared" si="269"/>
        <v>2.1735332040774959E-2</v>
      </c>
      <c r="AI1871" s="40">
        <f ca="1"/>
        <v>2.2826780498608201E-2</v>
      </c>
      <c r="AJ1871" s="229">
        <v>-2E-3</v>
      </c>
      <c r="AK1871" s="230">
        <v>1.9735332040774961E-2</v>
      </c>
      <c r="AL1871" s="231">
        <v>0.90271388534782893</v>
      </c>
    </row>
    <row r="1872" spans="24:38">
      <c r="X1872" s="46">
        <v>1868</v>
      </c>
      <c r="Y1872" s="1">
        <f t="shared" si="263"/>
        <v>47490</v>
      </c>
      <c r="Z1872" s="44">
        <f t="shared" si="264"/>
        <v>0</v>
      </c>
      <c r="AA1872" s="1" cm="1">
        <f t="array" ref="AA1872">IF(Z1872&gt;0,INDEX($M$40:$M$61,Z1872,1),AA1871)</f>
        <v>47448</v>
      </c>
      <c r="AB1872" s="1" cm="1">
        <f t="array" ref="AB1872">IF(Z1872&gt;0,INDEX($M$40:$M$61,Z1872+1,1),AB1871)</f>
        <v>47813</v>
      </c>
      <c r="AC1872" s="44">
        <f t="shared" si="265"/>
        <v>365</v>
      </c>
      <c r="AD1872" s="45">
        <f t="shared" si="266"/>
        <v>0.89572465963307901</v>
      </c>
      <c r="AE1872" s="45">
        <f t="shared" si="267"/>
        <v>0.87523286364637121</v>
      </c>
      <c r="AF1872" s="44">
        <f t="shared" si="270"/>
        <v>42</v>
      </c>
      <c r="AG1872" s="45">
        <f t="shared" si="268"/>
        <v>0.89334248239238523</v>
      </c>
      <c r="AH1872">
        <f t="shared" si="269"/>
        <v>2.1735915940556155E-2</v>
      </c>
      <c r="AI1872" s="40">
        <f ca="1"/>
        <v>2.2826780498528265E-2</v>
      </c>
      <c r="AJ1872" s="229">
        <v>-2E-3</v>
      </c>
      <c r="AK1872" s="230">
        <v>1.9735915940556154E-2</v>
      </c>
      <c r="AL1872" s="231">
        <v>0.90266166471755338</v>
      </c>
    </row>
    <row r="1873" spans="24:38">
      <c r="X1873" s="46">
        <v>1869</v>
      </c>
      <c r="Y1873" s="1">
        <f t="shared" si="263"/>
        <v>47491</v>
      </c>
      <c r="Z1873" s="44">
        <f t="shared" si="264"/>
        <v>0</v>
      </c>
      <c r="AA1873" s="1" cm="1">
        <f t="array" ref="AA1873">IF(Z1873&gt;0,INDEX($M$40:$M$61,Z1873,1),AA1872)</f>
        <v>47448</v>
      </c>
      <c r="AB1873" s="1" cm="1">
        <f t="array" ref="AB1873">IF(Z1873&gt;0,INDEX($M$40:$M$61,Z1873+1,1),AB1872)</f>
        <v>47813</v>
      </c>
      <c r="AC1873" s="44">
        <f t="shared" si="265"/>
        <v>365</v>
      </c>
      <c r="AD1873" s="45">
        <f t="shared" si="266"/>
        <v>0.89572465963307901</v>
      </c>
      <c r="AE1873" s="45">
        <f t="shared" si="267"/>
        <v>0.87523286364637121</v>
      </c>
      <c r="AF1873" s="44">
        <f t="shared" si="270"/>
        <v>43</v>
      </c>
      <c r="AG1873" s="45">
        <f t="shared" si="268"/>
        <v>0.89328584117066601</v>
      </c>
      <c r="AH1873">
        <f t="shared" si="269"/>
        <v>2.1736499215511504E-2</v>
      </c>
      <c r="AI1873" s="40">
        <f ca="1"/>
        <v>2.2826780498608201E-2</v>
      </c>
      <c r="AJ1873" s="229">
        <v>-2E-3</v>
      </c>
      <c r="AK1873" s="230">
        <v>1.9736499215511502E-2</v>
      </c>
      <c r="AL1873" s="231">
        <v>0.90260944710816204</v>
      </c>
    </row>
    <row r="1874" spans="24:38">
      <c r="X1874" s="46">
        <v>1870</v>
      </c>
      <c r="Y1874" s="1">
        <f t="shared" si="263"/>
        <v>47492</v>
      </c>
      <c r="Z1874" s="44">
        <f t="shared" si="264"/>
        <v>0</v>
      </c>
      <c r="AA1874" s="1" cm="1">
        <f t="array" ref="AA1874">IF(Z1874&gt;0,INDEX($M$40:$M$61,Z1874,1),AA1873)</f>
        <v>47448</v>
      </c>
      <c r="AB1874" s="1" cm="1">
        <f t="array" ref="AB1874">IF(Z1874&gt;0,INDEX($M$40:$M$61,Z1874+1,1),AB1873)</f>
        <v>47813</v>
      </c>
      <c r="AC1874" s="44">
        <f t="shared" si="265"/>
        <v>365</v>
      </c>
      <c r="AD1874" s="45">
        <f t="shared" si="266"/>
        <v>0.89572465963307901</v>
      </c>
      <c r="AE1874" s="45">
        <f t="shared" si="267"/>
        <v>0.87523286364637121</v>
      </c>
      <c r="AF1874" s="44">
        <f t="shared" si="270"/>
        <v>44</v>
      </c>
      <c r="AG1874" s="45">
        <f t="shared" si="268"/>
        <v>0.89322920354020996</v>
      </c>
      <c r="AH1874">
        <f t="shared" si="269"/>
        <v>2.173708186664338E-2</v>
      </c>
      <c r="AI1874" s="40">
        <f ca="1"/>
        <v>2.2826780498608201E-2</v>
      </c>
      <c r="AJ1874" s="229">
        <v>-2E-3</v>
      </c>
      <c r="AK1874" s="230">
        <v>1.9737081866643379E-2</v>
      </c>
      <c r="AL1874" s="231">
        <v>0.90255723251948028</v>
      </c>
    </row>
    <row r="1875" spans="24:38">
      <c r="X1875" s="46">
        <v>1871</v>
      </c>
      <c r="Y1875" s="1">
        <f t="shared" si="263"/>
        <v>47493</v>
      </c>
      <c r="Z1875" s="44">
        <f t="shared" si="264"/>
        <v>0</v>
      </c>
      <c r="AA1875" s="1" cm="1">
        <f t="array" ref="AA1875">IF(Z1875&gt;0,INDEX($M$40:$M$61,Z1875,1),AA1874)</f>
        <v>47448</v>
      </c>
      <c r="AB1875" s="1" cm="1">
        <f t="array" ref="AB1875">IF(Z1875&gt;0,INDEX($M$40:$M$61,Z1875+1,1),AB1874)</f>
        <v>47813</v>
      </c>
      <c r="AC1875" s="44">
        <f t="shared" si="265"/>
        <v>365</v>
      </c>
      <c r="AD1875" s="45">
        <f t="shared" si="266"/>
        <v>0.89572465963307901</v>
      </c>
      <c r="AE1875" s="45">
        <f t="shared" si="267"/>
        <v>0.87523286364637121</v>
      </c>
      <c r="AF1875" s="44">
        <f t="shared" si="270"/>
        <v>45</v>
      </c>
      <c r="AG1875" s="45">
        <f t="shared" si="268"/>
        <v>0.8931725695007896</v>
      </c>
      <c r="AH1875">
        <f t="shared" si="269"/>
        <v>2.1737663894951995E-2</v>
      </c>
      <c r="AI1875" s="40">
        <f ca="1"/>
        <v>2.2826780498528265E-2</v>
      </c>
      <c r="AJ1875" s="229">
        <v>-2E-3</v>
      </c>
      <c r="AK1875" s="230">
        <v>1.9737663894951997E-2</v>
      </c>
      <c r="AL1875" s="231">
        <v>0.90250502095133345</v>
      </c>
    </row>
    <row r="1876" spans="24:38">
      <c r="X1876" s="46">
        <v>1872</v>
      </c>
      <c r="Y1876" s="1">
        <f t="shared" si="263"/>
        <v>47494</v>
      </c>
      <c r="Z1876" s="44">
        <f t="shared" si="264"/>
        <v>0</v>
      </c>
      <c r="AA1876" s="1" cm="1">
        <f t="array" ref="AA1876">IF(Z1876&gt;0,INDEX($M$40:$M$61,Z1876,1),AA1875)</f>
        <v>47448</v>
      </c>
      <c r="AB1876" s="1" cm="1">
        <f t="array" ref="AB1876">IF(Z1876&gt;0,INDEX($M$40:$M$61,Z1876+1,1),AB1875)</f>
        <v>47813</v>
      </c>
      <c r="AC1876" s="44">
        <f t="shared" si="265"/>
        <v>365</v>
      </c>
      <c r="AD1876" s="45">
        <f t="shared" si="266"/>
        <v>0.89572465963307901</v>
      </c>
      <c r="AE1876" s="45">
        <f t="shared" si="267"/>
        <v>0.87523286364637121</v>
      </c>
      <c r="AF1876" s="44">
        <f t="shared" si="270"/>
        <v>46</v>
      </c>
      <c r="AG1876" s="45">
        <f t="shared" si="268"/>
        <v>0.89311593905217701</v>
      </c>
      <c r="AH1876">
        <f t="shared" si="269"/>
        <v>2.1738245301435508E-2</v>
      </c>
      <c r="AI1876" s="40">
        <f ca="1"/>
        <v>2.2826780498608201E-2</v>
      </c>
      <c r="AJ1876" s="229">
        <v>-2E-3</v>
      </c>
      <c r="AK1876" s="230">
        <v>1.973824530143551E-2</v>
      </c>
      <c r="AL1876" s="231">
        <v>0.90245281240354669</v>
      </c>
    </row>
    <row r="1877" spans="24:38">
      <c r="X1877" s="46">
        <v>1873</v>
      </c>
      <c r="Y1877" s="1">
        <f t="shared" si="263"/>
        <v>47495</v>
      </c>
      <c r="Z1877" s="44">
        <f t="shared" si="264"/>
        <v>0</v>
      </c>
      <c r="AA1877" s="1" cm="1">
        <f t="array" ref="AA1877">IF(Z1877&gt;0,INDEX($M$40:$M$61,Z1877,1),AA1876)</f>
        <v>47448</v>
      </c>
      <c r="AB1877" s="1" cm="1">
        <f t="array" ref="AB1877">IF(Z1877&gt;0,INDEX($M$40:$M$61,Z1877+1,1),AB1876)</f>
        <v>47813</v>
      </c>
      <c r="AC1877" s="44">
        <f t="shared" si="265"/>
        <v>365</v>
      </c>
      <c r="AD1877" s="45">
        <f t="shared" si="266"/>
        <v>0.89572465963307901</v>
      </c>
      <c r="AE1877" s="45">
        <f t="shared" si="267"/>
        <v>0.87523286364637121</v>
      </c>
      <c r="AF1877" s="44">
        <f t="shared" si="270"/>
        <v>47</v>
      </c>
      <c r="AG1877" s="45">
        <f t="shared" si="268"/>
        <v>0.89305931219414458</v>
      </c>
      <c r="AH1877">
        <f t="shared" si="269"/>
        <v>2.1738826087089883E-2</v>
      </c>
      <c r="AI1877" s="40">
        <f ca="1"/>
        <v>2.2826780498608201E-2</v>
      </c>
      <c r="AJ1877" s="229">
        <v>-2E-3</v>
      </c>
      <c r="AK1877" s="230">
        <v>1.9738826087089885E-2</v>
      </c>
      <c r="AL1877" s="231">
        <v>0.90240060687594525</v>
      </c>
    </row>
    <row r="1878" spans="24:38">
      <c r="X1878" s="46">
        <v>1874</v>
      </c>
      <c r="Y1878" s="1">
        <f t="shared" si="263"/>
        <v>47496</v>
      </c>
      <c r="Z1878" s="44">
        <f t="shared" si="264"/>
        <v>0</v>
      </c>
      <c r="AA1878" s="1" cm="1">
        <f t="array" ref="AA1878">IF(Z1878&gt;0,INDEX($M$40:$M$61,Z1878,1),AA1877)</f>
        <v>47448</v>
      </c>
      <c r="AB1878" s="1" cm="1">
        <f t="array" ref="AB1878">IF(Z1878&gt;0,INDEX($M$40:$M$61,Z1878+1,1),AB1877)</f>
        <v>47813</v>
      </c>
      <c r="AC1878" s="44">
        <f t="shared" si="265"/>
        <v>365</v>
      </c>
      <c r="AD1878" s="45">
        <f t="shared" si="266"/>
        <v>0.89572465963307901</v>
      </c>
      <c r="AE1878" s="45">
        <f t="shared" si="267"/>
        <v>0.87523286364637121</v>
      </c>
      <c r="AF1878" s="44">
        <f t="shared" si="270"/>
        <v>48</v>
      </c>
      <c r="AG1878" s="45">
        <f t="shared" si="268"/>
        <v>0.89300268892646462</v>
      </c>
      <c r="AH1878">
        <f t="shared" si="269"/>
        <v>2.1739406252908988E-2</v>
      </c>
      <c r="AI1878" s="40">
        <f ca="1"/>
        <v>2.2826780498608201E-2</v>
      </c>
      <c r="AJ1878" s="229">
        <v>-2E-3</v>
      </c>
      <c r="AK1878" s="230">
        <v>1.9739406252908986E-2</v>
      </c>
      <c r="AL1878" s="231">
        <v>0.90234840436835451</v>
      </c>
    </row>
    <row r="1879" spans="24:38">
      <c r="X1879" s="46">
        <v>1875</v>
      </c>
      <c r="Y1879" s="1">
        <f t="shared" si="263"/>
        <v>47497</v>
      </c>
      <c r="Z1879" s="44">
        <f t="shared" si="264"/>
        <v>0</v>
      </c>
      <c r="AA1879" s="1" cm="1">
        <f t="array" ref="AA1879">IF(Z1879&gt;0,INDEX($M$40:$M$61,Z1879,1),AA1878)</f>
        <v>47448</v>
      </c>
      <c r="AB1879" s="1" cm="1">
        <f t="array" ref="AB1879">IF(Z1879&gt;0,INDEX($M$40:$M$61,Z1879+1,1),AB1878)</f>
        <v>47813</v>
      </c>
      <c r="AC1879" s="44">
        <f t="shared" si="265"/>
        <v>365</v>
      </c>
      <c r="AD1879" s="45">
        <f t="shared" si="266"/>
        <v>0.89572465963307901</v>
      </c>
      <c r="AE1879" s="45">
        <f t="shared" si="267"/>
        <v>0.87523286364637121</v>
      </c>
      <c r="AF1879" s="44">
        <f t="shared" si="270"/>
        <v>49</v>
      </c>
      <c r="AG1879" s="45">
        <f t="shared" si="268"/>
        <v>0.89294606924890951</v>
      </c>
      <c r="AH1879">
        <f t="shared" si="269"/>
        <v>2.1739985799884558E-2</v>
      </c>
      <c r="AI1879" s="40">
        <f ca="1"/>
        <v>2.2826780498608201E-2</v>
      </c>
      <c r="AJ1879" s="229">
        <v>-2E-3</v>
      </c>
      <c r="AK1879" s="230">
        <v>1.9739985799884556E-2</v>
      </c>
      <c r="AL1879" s="231">
        <v>0.90229620488059969</v>
      </c>
    </row>
    <row r="1880" spans="24:38">
      <c r="X1880" s="46">
        <v>1876</v>
      </c>
      <c r="Y1880" s="1">
        <f t="shared" si="263"/>
        <v>47498</v>
      </c>
      <c r="Z1880" s="44">
        <f t="shared" si="264"/>
        <v>0</v>
      </c>
      <c r="AA1880" s="1" cm="1">
        <f t="array" ref="AA1880">IF(Z1880&gt;0,INDEX($M$40:$M$61,Z1880,1),AA1879)</f>
        <v>47448</v>
      </c>
      <c r="AB1880" s="1" cm="1">
        <f t="array" ref="AB1880">IF(Z1880&gt;0,INDEX($M$40:$M$61,Z1880+1,1),AB1879)</f>
        <v>47813</v>
      </c>
      <c r="AC1880" s="44">
        <f t="shared" si="265"/>
        <v>365</v>
      </c>
      <c r="AD1880" s="45">
        <f t="shared" si="266"/>
        <v>0.89572465963307901</v>
      </c>
      <c r="AE1880" s="45">
        <f t="shared" si="267"/>
        <v>0.87523286364637121</v>
      </c>
      <c r="AF1880" s="44">
        <f t="shared" si="270"/>
        <v>50</v>
      </c>
      <c r="AG1880" s="45">
        <f t="shared" si="268"/>
        <v>0.89288945316125179</v>
      </c>
      <c r="AH1880">
        <f t="shared" si="269"/>
        <v>2.1740564729006179E-2</v>
      </c>
      <c r="AI1880" s="40">
        <f ca="1"/>
        <v>2.2826780498528265E-2</v>
      </c>
      <c r="AJ1880" s="229">
        <v>-2E-3</v>
      </c>
      <c r="AK1880" s="230">
        <v>1.9740564729006177E-2</v>
      </c>
      <c r="AL1880" s="231">
        <v>0.90224400841250618</v>
      </c>
    </row>
    <row r="1881" spans="24:38">
      <c r="X1881" s="46">
        <v>1877</v>
      </c>
      <c r="Y1881" s="1">
        <f t="shared" si="263"/>
        <v>47499</v>
      </c>
      <c r="Z1881" s="44">
        <f t="shared" si="264"/>
        <v>0</v>
      </c>
      <c r="AA1881" s="1" cm="1">
        <f t="array" ref="AA1881">IF(Z1881&gt;0,INDEX($M$40:$M$61,Z1881,1),AA1880)</f>
        <v>47448</v>
      </c>
      <c r="AB1881" s="1" cm="1">
        <f t="array" ref="AB1881">IF(Z1881&gt;0,INDEX($M$40:$M$61,Z1881+1,1),AB1880)</f>
        <v>47813</v>
      </c>
      <c r="AC1881" s="44">
        <f t="shared" si="265"/>
        <v>365</v>
      </c>
      <c r="AD1881" s="45">
        <f t="shared" si="266"/>
        <v>0.89572465963307901</v>
      </c>
      <c r="AE1881" s="45">
        <f t="shared" si="267"/>
        <v>0.87523286364637121</v>
      </c>
      <c r="AF1881" s="44">
        <f t="shared" si="270"/>
        <v>51</v>
      </c>
      <c r="AG1881" s="45">
        <f t="shared" si="268"/>
        <v>0.89283284066326352</v>
      </c>
      <c r="AH1881">
        <f t="shared" si="269"/>
        <v>2.1741143041261433E-2</v>
      </c>
      <c r="AI1881" s="40">
        <f ca="1"/>
        <v>2.2826780498608201E-2</v>
      </c>
      <c r="AJ1881" s="229">
        <v>-2E-3</v>
      </c>
      <c r="AK1881" s="230">
        <v>1.9741143041261434E-2</v>
      </c>
      <c r="AL1881" s="231">
        <v>0.90219181496389922</v>
      </c>
    </row>
    <row r="1882" spans="24:38">
      <c r="X1882" s="46">
        <v>1878</v>
      </c>
      <c r="Y1882" s="1">
        <f t="shared" si="263"/>
        <v>47500</v>
      </c>
      <c r="Z1882" s="44">
        <f t="shared" si="264"/>
        <v>0</v>
      </c>
      <c r="AA1882" s="1" cm="1">
        <f t="array" ref="AA1882">IF(Z1882&gt;0,INDEX($M$40:$M$61,Z1882,1),AA1881)</f>
        <v>47448</v>
      </c>
      <c r="AB1882" s="1" cm="1">
        <f t="array" ref="AB1882">IF(Z1882&gt;0,INDEX($M$40:$M$61,Z1882+1,1),AB1881)</f>
        <v>47813</v>
      </c>
      <c r="AC1882" s="44">
        <f t="shared" si="265"/>
        <v>365</v>
      </c>
      <c r="AD1882" s="45">
        <f t="shared" si="266"/>
        <v>0.89572465963307901</v>
      </c>
      <c r="AE1882" s="45">
        <f t="shared" si="267"/>
        <v>0.87523286364637121</v>
      </c>
      <c r="AF1882" s="44">
        <f t="shared" si="270"/>
        <v>52</v>
      </c>
      <c r="AG1882" s="45">
        <f t="shared" si="268"/>
        <v>0.89277623175471743</v>
      </c>
      <c r="AH1882">
        <f t="shared" si="269"/>
        <v>2.174172073763565E-2</v>
      </c>
      <c r="AI1882" s="40">
        <f ca="1"/>
        <v>2.2826780498528265E-2</v>
      </c>
      <c r="AJ1882" s="229">
        <v>-2E-3</v>
      </c>
      <c r="AK1882" s="230">
        <v>1.9741720737635651E-2</v>
      </c>
      <c r="AL1882" s="231">
        <v>0.90213962453460428</v>
      </c>
    </row>
    <row r="1883" spans="24:38">
      <c r="X1883" s="46">
        <v>1879</v>
      </c>
      <c r="Y1883" s="1">
        <f t="shared" si="263"/>
        <v>47501</v>
      </c>
      <c r="Z1883" s="44">
        <f t="shared" si="264"/>
        <v>0</v>
      </c>
      <c r="AA1883" s="1" cm="1">
        <f t="array" ref="AA1883">IF(Z1883&gt;0,INDEX($M$40:$M$61,Z1883,1),AA1882)</f>
        <v>47448</v>
      </c>
      <c r="AB1883" s="1" cm="1">
        <f t="array" ref="AB1883">IF(Z1883&gt;0,INDEX($M$40:$M$61,Z1883+1,1),AB1882)</f>
        <v>47813</v>
      </c>
      <c r="AC1883" s="44">
        <f t="shared" si="265"/>
        <v>365</v>
      </c>
      <c r="AD1883" s="45">
        <f t="shared" si="266"/>
        <v>0.89572465963307901</v>
      </c>
      <c r="AE1883" s="45">
        <f t="shared" si="267"/>
        <v>0.87523286364637121</v>
      </c>
      <c r="AF1883" s="44">
        <f t="shared" si="270"/>
        <v>53</v>
      </c>
      <c r="AG1883" s="45">
        <f t="shared" si="268"/>
        <v>0.8927196264353856</v>
      </c>
      <c r="AH1883">
        <f t="shared" si="269"/>
        <v>2.174229781911223E-2</v>
      </c>
      <c r="AI1883" s="40">
        <f ca="1"/>
        <v>2.2826780498608201E-2</v>
      </c>
      <c r="AJ1883" s="229">
        <v>-2E-3</v>
      </c>
      <c r="AK1883" s="230">
        <v>1.9742297819112228E-2</v>
      </c>
      <c r="AL1883" s="231">
        <v>0.90208743712444628</v>
      </c>
    </row>
    <row r="1884" spans="24:38">
      <c r="X1884" s="46">
        <v>1880</v>
      </c>
      <c r="Y1884" s="1">
        <f t="shared" si="263"/>
        <v>47502</v>
      </c>
      <c r="Z1884" s="44">
        <f t="shared" si="264"/>
        <v>0</v>
      </c>
      <c r="AA1884" s="1" cm="1">
        <f t="array" ref="AA1884">IF(Z1884&gt;0,INDEX($M$40:$M$61,Z1884,1),AA1883)</f>
        <v>47448</v>
      </c>
      <c r="AB1884" s="1" cm="1">
        <f t="array" ref="AB1884">IF(Z1884&gt;0,INDEX($M$40:$M$61,Z1884+1,1),AB1883)</f>
        <v>47813</v>
      </c>
      <c r="AC1884" s="44">
        <f t="shared" si="265"/>
        <v>365</v>
      </c>
      <c r="AD1884" s="45">
        <f t="shared" si="266"/>
        <v>0.89572465963307901</v>
      </c>
      <c r="AE1884" s="45">
        <f t="shared" si="267"/>
        <v>0.87523286364637121</v>
      </c>
      <c r="AF1884" s="44">
        <f t="shared" si="270"/>
        <v>54</v>
      </c>
      <c r="AG1884" s="45">
        <f t="shared" si="268"/>
        <v>0.89266302470504078</v>
      </c>
      <c r="AH1884">
        <f t="shared" si="269"/>
        <v>2.1742874286672313E-2</v>
      </c>
      <c r="AI1884" s="40">
        <f ca="1"/>
        <v>2.2826780498608201E-2</v>
      </c>
      <c r="AJ1884" s="229">
        <v>-2E-3</v>
      </c>
      <c r="AK1884" s="230">
        <v>1.9742874286672311E-2</v>
      </c>
      <c r="AL1884" s="231">
        <v>0.90203525273325114</v>
      </c>
    </row>
    <row r="1885" spans="24:38">
      <c r="X1885" s="46">
        <v>1881</v>
      </c>
      <c r="Y1885" s="1">
        <f t="shared" si="263"/>
        <v>47503</v>
      </c>
      <c r="Z1885" s="44">
        <f t="shared" si="264"/>
        <v>0</v>
      </c>
      <c r="AA1885" s="1" cm="1">
        <f t="array" ref="AA1885">IF(Z1885&gt;0,INDEX($M$40:$M$61,Z1885,1),AA1884)</f>
        <v>47448</v>
      </c>
      <c r="AB1885" s="1" cm="1">
        <f t="array" ref="AB1885">IF(Z1885&gt;0,INDEX($M$40:$M$61,Z1885+1,1),AB1884)</f>
        <v>47813</v>
      </c>
      <c r="AC1885" s="44">
        <f t="shared" si="265"/>
        <v>365</v>
      </c>
      <c r="AD1885" s="45">
        <f t="shared" si="266"/>
        <v>0.89572465963307901</v>
      </c>
      <c r="AE1885" s="45">
        <f t="shared" si="267"/>
        <v>0.87523286364637121</v>
      </c>
      <c r="AF1885" s="44">
        <f t="shared" si="270"/>
        <v>55</v>
      </c>
      <c r="AG1885" s="45">
        <f t="shared" si="268"/>
        <v>0.89260642656345524</v>
      </c>
      <c r="AH1885">
        <f t="shared" si="269"/>
        <v>2.1743450141295074E-2</v>
      </c>
      <c r="AI1885" s="40">
        <f ca="1"/>
        <v>2.2826780498608201E-2</v>
      </c>
      <c r="AJ1885" s="229">
        <v>-2E-3</v>
      </c>
      <c r="AK1885" s="230">
        <v>1.9743450141295076E-2</v>
      </c>
      <c r="AL1885" s="231">
        <v>0.90198307136084388</v>
      </c>
    </row>
    <row r="1886" spans="24:38">
      <c r="X1886" s="46">
        <v>1882</v>
      </c>
      <c r="Y1886" s="1">
        <f t="shared" si="263"/>
        <v>47504</v>
      </c>
      <c r="Z1886" s="44">
        <f t="shared" si="264"/>
        <v>0</v>
      </c>
      <c r="AA1886" s="1" cm="1">
        <f t="array" ref="AA1886">IF(Z1886&gt;0,INDEX($M$40:$M$61,Z1886,1),AA1885)</f>
        <v>47448</v>
      </c>
      <c r="AB1886" s="1" cm="1">
        <f t="array" ref="AB1886">IF(Z1886&gt;0,INDEX($M$40:$M$61,Z1886+1,1),AB1885)</f>
        <v>47813</v>
      </c>
      <c r="AC1886" s="44">
        <f t="shared" si="265"/>
        <v>365</v>
      </c>
      <c r="AD1886" s="45">
        <f t="shared" si="266"/>
        <v>0.89572465963307901</v>
      </c>
      <c r="AE1886" s="45">
        <f t="shared" si="267"/>
        <v>0.87523286364637121</v>
      </c>
      <c r="AF1886" s="44">
        <f t="shared" si="270"/>
        <v>56</v>
      </c>
      <c r="AG1886" s="45">
        <f t="shared" si="268"/>
        <v>0.89254983201040139</v>
      </c>
      <c r="AH1886">
        <f t="shared" si="269"/>
        <v>2.1744025383957578E-2</v>
      </c>
      <c r="AI1886" s="40">
        <f ca="1"/>
        <v>2.2826780498608201E-2</v>
      </c>
      <c r="AJ1886" s="229">
        <v>-2E-3</v>
      </c>
      <c r="AK1886" s="230">
        <v>1.9744025383957579E-2</v>
      </c>
      <c r="AL1886" s="231">
        <v>0.90193089300704987</v>
      </c>
    </row>
    <row r="1887" spans="24:38">
      <c r="X1887" s="46">
        <v>1883</v>
      </c>
      <c r="Y1887" s="1">
        <f t="shared" si="263"/>
        <v>47505</v>
      </c>
      <c r="Z1887" s="44">
        <f t="shared" si="264"/>
        <v>0</v>
      </c>
      <c r="AA1887" s="1" cm="1">
        <f t="array" ref="AA1887">IF(Z1887&gt;0,INDEX($M$40:$M$61,Z1887,1),AA1886)</f>
        <v>47448</v>
      </c>
      <c r="AB1887" s="1" cm="1">
        <f t="array" ref="AB1887">IF(Z1887&gt;0,INDEX($M$40:$M$61,Z1887+1,1),AB1886)</f>
        <v>47813</v>
      </c>
      <c r="AC1887" s="44">
        <f t="shared" si="265"/>
        <v>365</v>
      </c>
      <c r="AD1887" s="45">
        <f t="shared" si="266"/>
        <v>0.89572465963307901</v>
      </c>
      <c r="AE1887" s="45">
        <f t="shared" si="267"/>
        <v>0.87523286364637121</v>
      </c>
      <c r="AF1887" s="44">
        <f t="shared" si="270"/>
        <v>57</v>
      </c>
      <c r="AG1887" s="45">
        <f t="shared" si="268"/>
        <v>0.89249324104565197</v>
      </c>
      <c r="AH1887">
        <f t="shared" si="269"/>
        <v>2.1744600015634736E-2</v>
      </c>
      <c r="AI1887" s="40">
        <f ca="1"/>
        <v>2.2826780498528265E-2</v>
      </c>
      <c r="AJ1887" s="229">
        <v>-2E-3</v>
      </c>
      <c r="AK1887" s="230">
        <v>1.9744600015634738E-2</v>
      </c>
      <c r="AL1887" s="231">
        <v>0.9018787176716947</v>
      </c>
    </row>
    <row r="1888" spans="24:38">
      <c r="X1888" s="46">
        <v>1884</v>
      </c>
      <c r="Y1888" s="1">
        <f t="shared" si="263"/>
        <v>47506</v>
      </c>
      <c r="Z1888" s="44">
        <f t="shared" si="264"/>
        <v>0</v>
      </c>
      <c r="AA1888" s="1" cm="1">
        <f t="array" ref="AA1888">IF(Z1888&gt;0,INDEX($M$40:$M$61,Z1888,1),AA1887)</f>
        <v>47448</v>
      </c>
      <c r="AB1888" s="1" cm="1">
        <f t="array" ref="AB1888">IF(Z1888&gt;0,INDEX($M$40:$M$61,Z1888+1,1),AB1887)</f>
        <v>47813</v>
      </c>
      <c r="AC1888" s="44">
        <f t="shared" si="265"/>
        <v>365</v>
      </c>
      <c r="AD1888" s="45">
        <f t="shared" si="266"/>
        <v>0.89572465963307901</v>
      </c>
      <c r="AE1888" s="45">
        <f t="shared" si="267"/>
        <v>0.87523286364637121</v>
      </c>
      <c r="AF1888" s="44">
        <f t="shared" si="270"/>
        <v>58</v>
      </c>
      <c r="AG1888" s="45">
        <f t="shared" si="268"/>
        <v>0.89243665366897917</v>
      </c>
      <c r="AH1888">
        <f t="shared" si="269"/>
        <v>2.1745174037299527E-2</v>
      </c>
      <c r="AI1888" s="40">
        <f ca="1"/>
        <v>2.2826780498608201E-2</v>
      </c>
      <c r="AJ1888" s="229">
        <v>-2E-3</v>
      </c>
      <c r="AK1888" s="230">
        <v>1.9745174037299529E-2</v>
      </c>
      <c r="AL1888" s="231">
        <v>0.90182654535460349</v>
      </c>
    </row>
    <row r="1889" spans="24:38">
      <c r="X1889" s="46">
        <v>1885</v>
      </c>
      <c r="Y1889" s="1">
        <f t="shared" si="263"/>
        <v>47507</v>
      </c>
      <c r="Z1889" s="44">
        <f t="shared" si="264"/>
        <v>0</v>
      </c>
      <c r="AA1889" s="1" cm="1">
        <f t="array" ref="AA1889">IF(Z1889&gt;0,INDEX($M$40:$M$61,Z1889,1),AA1888)</f>
        <v>47448</v>
      </c>
      <c r="AB1889" s="1" cm="1">
        <f t="array" ref="AB1889">IF(Z1889&gt;0,INDEX($M$40:$M$61,Z1889+1,1),AB1888)</f>
        <v>47813</v>
      </c>
      <c r="AC1889" s="44">
        <f t="shared" si="265"/>
        <v>365</v>
      </c>
      <c r="AD1889" s="45">
        <f t="shared" si="266"/>
        <v>0.89572465963307901</v>
      </c>
      <c r="AE1889" s="45">
        <f t="shared" si="267"/>
        <v>0.87523286364637121</v>
      </c>
      <c r="AF1889" s="44">
        <f t="shared" si="270"/>
        <v>59</v>
      </c>
      <c r="AG1889" s="45">
        <f t="shared" si="268"/>
        <v>0.89238006988015572</v>
      </c>
      <c r="AH1889">
        <f t="shared" si="269"/>
        <v>2.1745747449922737E-2</v>
      </c>
      <c r="AI1889" s="40">
        <f ca="1"/>
        <v>2.2826780498528265E-2</v>
      </c>
      <c r="AJ1889" s="229">
        <v>-2E-3</v>
      </c>
      <c r="AK1889" s="230">
        <v>1.9745747449922739E-2</v>
      </c>
      <c r="AL1889" s="231">
        <v>0.90177437605560185</v>
      </c>
    </row>
    <row r="1890" spans="24:38">
      <c r="X1890" s="46">
        <v>1886</v>
      </c>
      <c r="Y1890" s="1">
        <f t="shared" si="263"/>
        <v>47508</v>
      </c>
      <c r="Z1890" s="44">
        <f t="shared" si="264"/>
        <v>0</v>
      </c>
      <c r="AA1890" s="1" cm="1">
        <f t="array" ref="AA1890">IF(Z1890&gt;0,INDEX($M$40:$M$61,Z1890,1),AA1889)</f>
        <v>47448</v>
      </c>
      <c r="AB1890" s="1" cm="1">
        <f t="array" ref="AB1890">IF(Z1890&gt;0,INDEX($M$40:$M$61,Z1890+1,1),AB1889)</f>
        <v>47813</v>
      </c>
      <c r="AC1890" s="44">
        <f t="shared" si="265"/>
        <v>365</v>
      </c>
      <c r="AD1890" s="45">
        <f t="shared" si="266"/>
        <v>0.89572465963307901</v>
      </c>
      <c r="AE1890" s="45">
        <f t="shared" si="267"/>
        <v>0.87523286364637121</v>
      </c>
      <c r="AF1890" s="44">
        <f t="shared" si="270"/>
        <v>60</v>
      </c>
      <c r="AG1890" s="45">
        <f t="shared" si="268"/>
        <v>0.89232348967895381</v>
      </c>
      <c r="AH1890">
        <f t="shared" si="269"/>
        <v>2.1746320254473227E-2</v>
      </c>
      <c r="AI1890" s="40">
        <f ca="1"/>
        <v>2.2826780498688137E-2</v>
      </c>
      <c r="AJ1890" s="229">
        <v>-2E-3</v>
      </c>
      <c r="AK1890" s="230">
        <v>1.9746320254473225E-2</v>
      </c>
      <c r="AL1890" s="231">
        <v>0.90172220977451489</v>
      </c>
    </row>
    <row r="1891" spans="24:38">
      <c r="X1891" s="46">
        <v>1887</v>
      </c>
      <c r="Y1891" s="1">
        <f t="shared" si="263"/>
        <v>47509</v>
      </c>
      <c r="Z1891" s="44">
        <f t="shared" si="264"/>
        <v>0</v>
      </c>
      <c r="AA1891" s="1" cm="1">
        <f t="array" ref="AA1891">IF(Z1891&gt;0,INDEX($M$40:$M$61,Z1891,1),AA1890)</f>
        <v>47448</v>
      </c>
      <c r="AB1891" s="1" cm="1">
        <f t="array" ref="AB1891">IF(Z1891&gt;0,INDEX($M$40:$M$61,Z1891+1,1),AB1890)</f>
        <v>47813</v>
      </c>
      <c r="AC1891" s="44">
        <f t="shared" si="265"/>
        <v>365</v>
      </c>
      <c r="AD1891" s="45">
        <f t="shared" si="266"/>
        <v>0.89572465963307901</v>
      </c>
      <c r="AE1891" s="45">
        <f t="shared" si="267"/>
        <v>0.87523286364637121</v>
      </c>
      <c r="AF1891" s="44">
        <f t="shared" si="270"/>
        <v>61</v>
      </c>
      <c r="AG1891" s="45">
        <f t="shared" si="268"/>
        <v>0.89226691306514638</v>
      </c>
      <c r="AH1891">
        <f t="shared" si="269"/>
        <v>2.1746892451917632E-2</v>
      </c>
      <c r="AI1891" s="40">
        <f ca="1"/>
        <v>2.2826780498528265E-2</v>
      </c>
      <c r="AJ1891" s="229">
        <v>-2E-3</v>
      </c>
      <c r="AK1891" s="230">
        <v>1.974689245191763E-2</v>
      </c>
      <c r="AL1891" s="231">
        <v>0.90167004651116844</v>
      </c>
    </row>
    <row r="1892" spans="24:38">
      <c r="X1892" s="46">
        <v>1888</v>
      </c>
      <c r="Y1892" s="1">
        <f t="shared" si="263"/>
        <v>47510</v>
      </c>
      <c r="Z1892" s="44">
        <f t="shared" si="264"/>
        <v>0</v>
      </c>
      <c r="AA1892" s="1" cm="1">
        <f t="array" ref="AA1892">IF(Z1892&gt;0,INDEX($M$40:$M$61,Z1892,1),AA1891)</f>
        <v>47448</v>
      </c>
      <c r="AB1892" s="1" cm="1">
        <f t="array" ref="AB1892">IF(Z1892&gt;0,INDEX($M$40:$M$61,Z1892+1,1),AB1891)</f>
        <v>47813</v>
      </c>
      <c r="AC1892" s="44">
        <f t="shared" si="265"/>
        <v>365</v>
      </c>
      <c r="AD1892" s="45">
        <f t="shared" si="266"/>
        <v>0.89572465963307901</v>
      </c>
      <c r="AE1892" s="45">
        <f t="shared" si="267"/>
        <v>0.87523286364637121</v>
      </c>
      <c r="AF1892" s="44">
        <f t="shared" si="270"/>
        <v>62</v>
      </c>
      <c r="AG1892" s="45">
        <f t="shared" si="268"/>
        <v>0.89221034003850574</v>
      </c>
      <c r="AH1892">
        <f t="shared" si="269"/>
        <v>2.1747464043220685E-2</v>
      </c>
      <c r="AI1892" s="40">
        <f ca="1"/>
        <v>2.2826780498608201E-2</v>
      </c>
      <c r="AJ1892" s="229">
        <v>-2E-3</v>
      </c>
      <c r="AK1892" s="230">
        <v>1.9747464043220683E-2</v>
      </c>
      <c r="AL1892" s="231">
        <v>0.90161788626538775</v>
      </c>
    </row>
    <row r="1893" spans="24:38">
      <c r="X1893" s="46">
        <v>1889</v>
      </c>
      <c r="Y1893" s="1">
        <f t="shared" si="263"/>
        <v>47511</v>
      </c>
      <c r="Z1893" s="44">
        <f t="shared" si="264"/>
        <v>0</v>
      </c>
      <c r="AA1893" s="1" cm="1">
        <f t="array" ref="AA1893">IF(Z1893&gt;0,INDEX($M$40:$M$61,Z1893,1),AA1892)</f>
        <v>47448</v>
      </c>
      <c r="AB1893" s="1" cm="1">
        <f t="array" ref="AB1893">IF(Z1893&gt;0,INDEX($M$40:$M$61,Z1893+1,1),AB1892)</f>
        <v>47813</v>
      </c>
      <c r="AC1893" s="44">
        <f t="shared" si="265"/>
        <v>365</v>
      </c>
      <c r="AD1893" s="45">
        <f t="shared" si="266"/>
        <v>0.89572465963307901</v>
      </c>
      <c r="AE1893" s="45">
        <f t="shared" si="267"/>
        <v>0.87523286364637121</v>
      </c>
      <c r="AF1893" s="44">
        <f t="shared" si="270"/>
        <v>63</v>
      </c>
      <c r="AG1893" s="45">
        <f t="shared" si="268"/>
        <v>0.89215377059880452</v>
      </c>
      <c r="AH1893">
        <f t="shared" si="269"/>
        <v>2.1748035029345015E-2</v>
      </c>
      <c r="AI1893" s="40">
        <f ca="1"/>
        <v>2.2826780498608201E-2</v>
      </c>
      <c r="AJ1893" s="229">
        <v>-2E-3</v>
      </c>
      <c r="AK1893" s="230">
        <v>1.9748035029345017E-2</v>
      </c>
      <c r="AL1893" s="231">
        <v>0.90156572903699816</v>
      </c>
    </row>
    <row r="1894" spans="24:38">
      <c r="X1894" s="46">
        <v>1890</v>
      </c>
      <c r="Y1894" s="1">
        <f t="shared" si="263"/>
        <v>47512</v>
      </c>
      <c r="Z1894" s="44">
        <f t="shared" si="264"/>
        <v>0</v>
      </c>
      <c r="AA1894" s="1" cm="1">
        <f t="array" ref="AA1894">IF(Z1894&gt;0,INDEX($M$40:$M$61,Z1894,1),AA1893)</f>
        <v>47448</v>
      </c>
      <c r="AB1894" s="1" cm="1">
        <f t="array" ref="AB1894">IF(Z1894&gt;0,INDEX($M$40:$M$61,Z1894+1,1),AB1893)</f>
        <v>47813</v>
      </c>
      <c r="AC1894" s="44">
        <f t="shared" si="265"/>
        <v>365</v>
      </c>
      <c r="AD1894" s="45">
        <f t="shared" si="266"/>
        <v>0.89572465963307901</v>
      </c>
      <c r="AE1894" s="45">
        <f t="shared" si="267"/>
        <v>0.87523286364637121</v>
      </c>
      <c r="AF1894" s="44">
        <f t="shared" si="270"/>
        <v>64</v>
      </c>
      <c r="AG1894" s="45">
        <f t="shared" si="268"/>
        <v>0.89209720474581522</v>
      </c>
      <c r="AH1894">
        <f t="shared" si="269"/>
        <v>2.1748605411251232E-2</v>
      </c>
      <c r="AI1894" s="40">
        <f ca="1"/>
        <v>2.2826780498608201E-2</v>
      </c>
      <c r="AJ1894" s="229">
        <v>-2E-3</v>
      </c>
      <c r="AK1894" s="230">
        <v>1.974860541125123E-2</v>
      </c>
      <c r="AL1894" s="231">
        <v>0.90151357482582517</v>
      </c>
    </row>
    <row r="1895" spans="24:38">
      <c r="X1895" s="46">
        <v>1891</v>
      </c>
      <c r="Y1895" s="1">
        <f t="shared" si="263"/>
        <v>47513</v>
      </c>
      <c r="Z1895" s="44">
        <f t="shared" si="264"/>
        <v>0</v>
      </c>
      <c r="AA1895" s="1" cm="1">
        <f t="array" ref="AA1895">IF(Z1895&gt;0,INDEX($M$40:$M$61,Z1895,1),AA1894)</f>
        <v>47448</v>
      </c>
      <c r="AB1895" s="1" cm="1">
        <f t="array" ref="AB1895">IF(Z1895&gt;0,INDEX($M$40:$M$61,Z1895+1,1),AB1894)</f>
        <v>47813</v>
      </c>
      <c r="AC1895" s="44">
        <f t="shared" si="265"/>
        <v>365</v>
      </c>
      <c r="AD1895" s="45">
        <f t="shared" si="266"/>
        <v>0.89572465963307901</v>
      </c>
      <c r="AE1895" s="45">
        <f t="shared" si="267"/>
        <v>0.87523286364637121</v>
      </c>
      <c r="AF1895" s="44">
        <f t="shared" si="270"/>
        <v>65</v>
      </c>
      <c r="AG1895" s="45">
        <f t="shared" si="268"/>
        <v>0.89204064247931047</v>
      </c>
      <c r="AH1895">
        <f t="shared" si="269"/>
        <v>2.1749175189897895E-2</v>
      </c>
      <c r="AI1895" s="40">
        <f ca="1"/>
        <v>2.2826780498608201E-2</v>
      </c>
      <c r="AJ1895" s="229">
        <v>-2E-3</v>
      </c>
      <c r="AK1895" s="230">
        <v>1.9749175189897897E-2</v>
      </c>
      <c r="AL1895" s="231">
        <v>0.90146142363169424</v>
      </c>
    </row>
    <row r="1896" spans="24:38">
      <c r="X1896" s="46">
        <v>1892</v>
      </c>
      <c r="Y1896" s="1">
        <f t="shared" si="263"/>
        <v>47514</v>
      </c>
      <c r="Z1896" s="44">
        <f t="shared" si="264"/>
        <v>0</v>
      </c>
      <c r="AA1896" s="1" cm="1">
        <f t="array" ref="AA1896">IF(Z1896&gt;0,INDEX($M$40:$M$61,Z1896,1),AA1895)</f>
        <v>47448</v>
      </c>
      <c r="AB1896" s="1" cm="1">
        <f t="array" ref="AB1896">IF(Z1896&gt;0,INDEX($M$40:$M$61,Z1896+1,1),AB1895)</f>
        <v>47813</v>
      </c>
      <c r="AC1896" s="44">
        <f t="shared" si="265"/>
        <v>365</v>
      </c>
      <c r="AD1896" s="45">
        <f t="shared" si="266"/>
        <v>0.89572465963307901</v>
      </c>
      <c r="AE1896" s="45">
        <f t="shared" si="267"/>
        <v>0.87523286364637121</v>
      </c>
      <c r="AF1896" s="44">
        <f t="shared" si="270"/>
        <v>66</v>
      </c>
      <c r="AG1896" s="45">
        <f t="shared" si="268"/>
        <v>0.89198408379906291</v>
      </c>
      <c r="AH1896">
        <f t="shared" si="269"/>
        <v>2.1749744366241556E-2</v>
      </c>
      <c r="AI1896" s="40">
        <f ca="1"/>
        <v>2.2826780498608201E-2</v>
      </c>
      <c r="AJ1896" s="229">
        <v>-2E-3</v>
      </c>
      <c r="AK1896" s="230">
        <v>1.9749744366241558E-2</v>
      </c>
      <c r="AL1896" s="231">
        <v>0.90140927545443095</v>
      </c>
    </row>
    <row r="1897" spans="24:38">
      <c r="X1897" s="46">
        <v>1893</v>
      </c>
      <c r="Y1897" s="1">
        <f t="shared" si="263"/>
        <v>47515</v>
      </c>
      <c r="Z1897" s="44">
        <f t="shared" si="264"/>
        <v>0</v>
      </c>
      <c r="AA1897" s="1" cm="1">
        <f t="array" ref="AA1897">IF(Z1897&gt;0,INDEX($M$40:$M$61,Z1897,1),AA1896)</f>
        <v>47448</v>
      </c>
      <c r="AB1897" s="1" cm="1">
        <f t="array" ref="AB1897">IF(Z1897&gt;0,INDEX($M$40:$M$61,Z1897+1,1),AB1896)</f>
        <v>47813</v>
      </c>
      <c r="AC1897" s="44">
        <f t="shared" si="265"/>
        <v>365</v>
      </c>
      <c r="AD1897" s="45">
        <f t="shared" si="266"/>
        <v>0.89572465963307901</v>
      </c>
      <c r="AE1897" s="45">
        <f t="shared" si="267"/>
        <v>0.87523286364637121</v>
      </c>
      <c r="AF1897" s="44">
        <f t="shared" si="270"/>
        <v>67</v>
      </c>
      <c r="AG1897" s="45">
        <f t="shared" si="268"/>
        <v>0.89192752870484515</v>
      </c>
      <c r="AH1897">
        <f t="shared" si="269"/>
        <v>2.1750312941236718E-2</v>
      </c>
      <c r="AI1897" s="40">
        <f ca="1"/>
        <v>2.2826780498608201E-2</v>
      </c>
      <c r="AJ1897" s="229">
        <v>-2E-3</v>
      </c>
      <c r="AK1897" s="230">
        <v>1.975031294123672E-2</v>
      </c>
      <c r="AL1897" s="231">
        <v>0.90135713029386066</v>
      </c>
    </row>
    <row r="1898" spans="24:38">
      <c r="X1898" s="46">
        <v>1894</v>
      </c>
      <c r="Y1898" s="1">
        <f t="shared" si="263"/>
        <v>47516</v>
      </c>
      <c r="Z1898" s="44">
        <f t="shared" si="264"/>
        <v>0</v>
      </c>
      <c r="AA1898" s="1" cm="1">
        <f t="array" ref="AA1898">IF(Z1898&gt;0,INDEX($M$40:$M$61,Z1898,1),AA1897)</f>
        <v>47448</v>
      </c>
      <c r="AB1898" s="1" cm="1">
        <f t="array" ref="AB1898">IF(Z1898&gt;0,INDEX($M$40:$M$61,Z1898+1,1),AB1897)</f>
        <v>47813</v>
      </c>
      <c r="AC1898" s="44">
        <f t="shared" si="265"/>
        <v>365</v>
      </c>
      <c r="AD1898" s="45">
        <f t="shared" si="266"/>
        <v>0.89572465963307901</v>
      </c>
      <c r="AE1898" s="45">
        <f t="shared" si="267"/>
        <v>0.87523286364637121</v>
      </c>
      <c r="AF1898" s="44">
        <f t="shared" si="270"/>
        <v>68</v>
      </c>
      <c r="AG1898" s="45">
        <f t="shared" si="268"/>
        <v>0.89187097719642983</v>
      </c>
      <c r="AH1898">
        <f t="shared" si="269"/>
        <v>2.175088091583589E-2</v>
      </c>
      <c r="AI1898" s="40">
        <f ca="1"/>
        <v>2.2826780498608201E-2</v>
      </c>
      <c r="AJ1898" s="229">
        <v>-2E-3</v>
      </c>
      <c r="AK1898" s="230">
        <v>1.9750880915835892E-2</v>
      </c>
      <c r="AL1898" s="231">
        <v>0.90130498814980886</v>
      </c>
    </row>
    <row r="1899" spans="24:38">
      <c r="X1899" s="46">
        <v>1895</v>
      </c>
      <c r="Y1899" s="1">
        <f t="shared" si="263"/>
        <v>47517</v>
      </c>
      <c r="Z1899" s="44">
        <f t="shared" si="264"/>
        <v>0</v>
      </c>
      <c r="AA1899" s="1" cm="1">
        <f t="array" ref="AA1899">IF(Z1899&gt;0,INDEX($M$40:$M$61,Z1899,1),AA1898)</f>
        <v>47448</v>
      </c>
      <c r="AB1899" s="1" cm="1">
        <f t="array" ref="AB1899">IF(Z1899&gt;0,INDEX($M$40:$M$61,Z1899+1,1),AB1898)</f>
        <v>47813</v>
      </c>
      <c r="AC1899" s="44">
        <f t="shared" si="265"/>
        <v>365</v>
      </c>
      <c r="AD1899" s="45">
        <f t="shared" si="266"/>
        <v>0.89572465963307901</v>
      </c>
      <c r="AE1899" s="45">
        <f t="shared" si="267"/>
        <v>0.87523286364637121</v>
      </c>
      <c r="AF1899" s="44">
        <f t="shared" si="270"/>
        <v>69</v>
      </c>
      <c r="AG1899" s="45">
        <f t="shared" si="268"/>
        <v>0.89181442927358956</v>
      </c>
      <c r="AH1899">
        <f t="shared" si="269"/>
        <v>2.1751448290989583E-2</v>
      </c>
      <c r="AI1899" s="40">
        <f ca="1"/>
        <v>2.2826780498608201E-2</v>
      </c>
      <c r="AJ1899" s="229">
        <v>-2E-3</v>
      </c>
      <c r="AK1899" s="230">
        <v>1.9751448290989584E-2</v>
      </c>
      <c r="AL1899" s="231">
        <v>0.90125284902210112</v>
      </c>
    </row>
    <row r="1900" spans="24:38">
      <c r="X1900" s="46">
        <v>1896</v>
      </c>
      <c r="Y1900" s="1">
        <f t="shared" si="263"/>
        <v>47518</v>
      </c>
      <c r="Z1900" s="44">
        <f t="shared" si="264"/>
        <v>0</v>
      </c>
      <c r="AA1900" s="1" cm="1">
        <f t="array" ref="AA1900">IF(Z1900&gt;0,INDEX($M$40:$M$61,Z1900,1),AA1899)</f>
        <v>47448</v>
      </c>
      <c r="AB1900" s="1" cm="1">
        <f t="array" ref="AB1900">IF(Z1900&gt;0,INDEX($M$40:$M$61,Z1900+1,1),AB1899)</f>
        <v>47813</v>
      </c>
      <c r="AC1900" s="44">
        <f t="shared" si="265"/>
        <v>365</v>
      </c>
      <c r="AD1900" s="45">
        <f t="shared" si="266"/>
        <v>0.89572465963307901</v>
      </c>
      <c r="AE1900" s="45">
        <f t="shared" si="267"/>
        <v>0.87523286364637121</v>
      </c>
      <c r="AF1900" s="44">
        <f t="shared" si="270"/>
        <v>70</v>
      </c>
      <c r="AG1900" s="45">
        <f t="shared" si="268"/>
        <v>0.89175788493609698</v>
      </c>
      <c r="AH1900">
        <f t="shared" si="269"/>
        <v>2.1752015067646284E-2</v>
      </c>
      <c r="AI1900" s="40">
        <f ca="1"/>
        <v>2.2826780498608201E-2</v>
      </c>
      <c r="AJ1900" s="229">
        <v>-2E-3</v>
      </c>
      <c r="AK1900" s="230">
        <v>1.9752015067646282E-2</v>
      </c>
      <c r="AL1900" s="231">
        <v>0.90120071291056281</v>
      </c>
    </row>
    <row r="1901" spans="24:38">
      <c r="X1901" s="46">
        <v>1897</v>
      </c>
      <c r="Y1901" s="1">
        <f t="shared" si="263"/>
        <v>47519</v>
      </c>
      <c r="Z1901" s="44">
        <f t="shared" si="264"/>
        <v>0</v>
      </c>
      <c r="AA1901" s="1" cm="1">
        <f t="array" ref="AA1901">IF(Z1901&gt;0,INDEX($M$40:$M$61,Z1901,1),AA1900)</f>
        <v>47448</v>
      </c>
      <c r="AB1901" s="1" cm="1">
        <f t="array" ref="AB1901">IF(Z1901&gt;0,INDEX($M$40:$M$61,Z1901+1,1),AB1900)</f>
        <v>47813</v>
      </c>
      <c r="AC1901" s="44">
        <f t="shared" si="265"/>
        <v>365</v>
      </c>
      <c r="AD1901" s="45">
        <f t="shared" si="266"/>
        <v>0.89572465963307901</v>
      </c>
      <c r="AE1901" s="45">
        <f t="shared" si="267"/>
        <v>0.87523286364637121</v>
      </c>
      <c r="AF1901" s="44">
        <f t="shared" si="270"/>
        <v>71</v>
      </c>
      <c r="AG1901" s="45">
        <f t="shared" si="268"/>
        <v>0.89170134418372482</v>
      </c>
      <c r="AH1901">
        <f t="shared" si="269"/>
        <v>2.1752581246752469E-2</v>
      </c>
      <c r="AI1901" s="40">
        <f ca="1"/>
        <v>2.2826780498608201E-2</v>
      </c>
      <c r="AJ1901" s="229">
        <v>-2E-3</v>
      </c>
      <c r="AK1901" s="230">
        <v>1.9752581246752471E-2</v>
      </c>
      <c r="AL1901" s="231">
        <v>0.90114857981501961</v>
      </c>
    </row>
    <row r="1902" spans="24:38">
      <c r="X1902" s="46">
        <v>1898</v>
      </c>
      <c r="Y1902" s="1">
        <f t="shared" si="263"/>
        <v>47520</v>
      </c>
      <c r="Z1902" s="44">
        <f t="shared" si="264"/>
        <v>0</v>
      </c>
      <c r="AA1902" s="1" cm="1">
        <f t="array" ref="AA1902">IF(Z1902&gt;0,INDEX($M$40:$M$61,Z1902,1),AA1901)</f>
        <v>47448</v>
      </c>
      <c r="AB1902" s="1" cm="1">
        <f t="array" ref="AB1902">IF(Z1902&gt;0,INDEX($M$40:$M$61,Z1902+1,1),AB1901)</f>
        <v>47813</v>
      </c>
      <c r="AC1902" s="44">
        <f t="shared" si="265"/>
        <v>365</v>
      </c>
      <c r="AD1902" s="45">
        <f t="shared" si="266"/>
        <v>0.89572465963307901</v>
      </c>
      <c r="AE1902" s="45">
        <f t="shared" si="267"/>
        <v>0.87523286364637121</v>
      </c>
      <c r="AF1902" s="44">
        <f t="shared" si="270"/>
        <v>72</v>
      </c>
      <c r="AG1902" s="45">
        <f t="shared" si="268"/>
        <v>0.89164480701624571</v>
      </c>
      <c r="AH1902">
        <f t="shared" si="269"/>
        <v>2.1753146829252654E-2</v>
      </c>
      <c r="AI1902" s="40">
        <f ca="1"/>
        <v>2.2826780498608201E-2</v>
      </c>
      <c r="AJ1902" s="229">
        <v>-2E-3</v>
      </c>
      <c r="AK1902" s="230">
        <v>1.9753146829252652E-2</v>
      </c>
      <c r="AL1902" s="231">
        <v>0.90109644973529701</v>
      </c>
    </row>
    <row r="1903" spans="24:38">
      <c r="X1903" s="46">
        <v>1899</v>
      </c>
      <c r="Y1903" s="1">
        <f t="shared" si="263"/>
        <v>47521</v>
      </c>
      <c r="Z1903" s="44">
        <f t="shared" si="264"/>
        <v>0</v>
      </c>
      <c r="AA1903" s="1" cm="1">
        <f t="array" ref="AA1903">IF(Z1903&gt;0,INDEX($M$40:$M$61,Z1903,1),AA1902)</f>
        <v>47448</v>
      </c>
      <c r="AB1903" s="1" cm="1">
        <f t="array" ref="AB1903">IF(Z1903&gt;0,INDEX($M$40:$M$61,Z1903+1,1),AB1902)</f>
        <v>47813</v>
      </c>
      <c r="AC1903" s="44">
        <f t="shared" si="265"/>
        <v>365</v>
      </c>
      <c r="AD1903" s="45">
        <f t="shared" si="266"/>
        <v>0.89572465963307901</v>
      </c>
      <c r="AE1903" s="45">
        <f t="shared" si="267"/>
        <v>0.87523286364637121</v>
      </c>
      <c r="AF1903" s="44">
        <f t="shared" si="270"/>
        <v>73</v>
      </c>
      <c r="AG1903" s="45">
        <f t="shared" si="268"/>
        <v>0.8915882734334325</v>
      </c>
      <c r="AH1903">
        <f t="shared" si="269"/>
        <v>2.1753711816089306E-2</v>
      </c>
      <c r="AI1903" s="40">
        <f ca="1"/>
        <v>2.2826780498528265E-2</v>
      </c>
      <c r="AJ1903" s="229">
        <v>-2E-3</v>
      </c>
      <c r="AK1903" s="230">
        <v>1.9753711816089307E-2</v>
      </c>
      <c r="AL1903" s="231">
        <v>0.90104432267122059</v>
      </c>
    </row>
    <row r="1904" spans="24:38">
      <c r="X1904" s="46">
        <v>1900</v>
      </c>
      <c r="Y1904" s="1">
        <f t="shared" si="263"/>
        <v>47522</v>
      </c>
      <c r="Z1904" s="44">
        <f t="shared" si="264"/>
        <v>0</v>
      </c>
      <c r="AA1904" s="1" cm="1">
        <f t="array" ref="AA1904">IF(Z1904&gt;0,INDEX($M$40:$M$61,Z1904,1),AA1903)</f>
        <v>47448</v>
      </c>
      <c r="AB1904" s="1" cm="1">
        <f t="array" ref="AB1904">IF(Z1904&gt;0,INDEX($M$40:$M$61,Z1904+1,1),AB1903)</f>
        <v>47813</v>
      </c>
      <c r="AC1904" s="44">
        <f t="shared" si="265"/>
        <v>365</v>
      </c>
      <c r="AD1904" s="45">
        <f t="shared" si="266"/>
        <v>0.89572465963307901</v>
      </c>
      <c r="AE1904" s="45">
        <f t="shared" si="267"/>
        <v>0.87523286364637121</v>
      </c>
      <c r="AF1904" s="44">
        <f t="shared" si="270"/>
        <v>74</v>
      </c>
      <c r="AG1904" s="45">
        <f t="shared" si="268"/>
        <v>0.8915317434350577</v>
      </c>
      <c r="AH1904">
        <f t="shared" si="269"/>
        <v>2.1754276208202996E-2</v>
      </c>
      <c r="AI1904" s="40">
        <f ca="1"/>
        <v>2.2826780498608201E-2</v>
      </c>
      <c r="AJ1904" s="229">
        <v>-2E-3</v>
      </c>
      <c r="AK1904" s="230">
        <v>1.9754276208202998E-2</v>
      </c>
      <c r="AL1904" s="231">
        <v>0.9009921986226157</v>
      </c>
    </row>
    <row r="1905" spans="24:38">
      <c r="X1905" s="46">
        <v>1901</v>
      </c>
      <c r="Y1905" s="1">
        <f t="shared" si="263"/>
        <v>47523</v>
      </c>
      <c r="Z1905" s="44">
        <f t="shared" si="264"/>
        <v>0</v>
      </c>
      <c r="AA1905" s="1" cm="1">
        <f t="array" ref="AA1905">IF(Z1905&gt;0,INDEX($M$40:$M$61,Z1905,1),AA1904)</f>
        <v>47448</v>
      </c>
      <c r="AB1905" s="1" cm="1">
        <f t="array" ref="AB1905">IF(Z1905&gt;0,INDEX($M$40:$M$61,Z1905+1,1),AB1904)</f>
        <v>47813</v>
      </c>
      <c r="AC1905" s="44">
        <f t="shared" si="265"/>
        <v>365</v>
      </c>
      <c r="AD1905" s="45">
        <f t="shared" si="266"/>
        <v>0.89572465963307901</v>
      </c>
      <c r="AE1905" s="45">
        <f t="shared" si="267"/>
        <v>0.87523286364637121</v>
      </c>
      <c r="AF1905" s="44">
        <f t="shared" si="270"/>
        <v>75</v>
      </c>
      <c r="AG1905" s="45">
        <f t="shared" si="268"/>
        <v>0.89147521702089416</v>
      </c>
      <c r="AH1905">
        <f t="shared" si="269"/>
        <v>2.1754840006532234E-2</v>
      </c>
      <c r="AI1905" s="40">
        <f ca="1"/>
        <v>2.2826780498608201E-2</v>
      </c>
      <c r="AJ1905" s="229">
        <v>-2E-3</v>
      </c>
      <c r="AK1905" s="230">
        <v>1.9754840006532236E-2</v>
      </c>
      <c r="AL1905" s="231">
        <v>0.90094007758930805</v>
      </c>
    </row>
    <row r="1906" spans="24:38">
      <c r="X1906" s="46">
        <v>1902</v>
      </c>
      <c r="Y1906" s="1">
        <f t="shared" si="263"/>
        <v>47524</v>
      </c>
      <c r="Z1906" s="44">
        <f t="shared" si="264"/>
        <v>0</v>
      </c>
      <c r="AA1906" s="1" cm="1">
        <f t="array" ref="AA1906">IF(Z1906&gt;0,INDEX($M$40:$M$61,Z1906,1),AA1905)</f>
        <v>47448</v>
      </c>
      <c r="AB1906" s="1" cm="1">
        <f t="array" ref="AB1906">IF(Z1906&gt;0,INDEX($M$40:$M$61,Z1906+1,1),AB1905)</f>
        <v>47813</v>
      </c>
      <c r="AC1906" s="44">
        <f t="shared" si="265"/>
        <v>365</v>
      </c>
      <c r="AD1906" s="45">
        <f t="shared" si="266"/>
        <v>0.89572465963307901</v>
      </c>
      <c r="AE1906" s="45">
        <f t="shared" si="267"/>
        <v>0.87523286364637121</v>
      </c>
      <c r="AF1906" s="44">
        <f t="shared" si="270"/>
        <v>76</v>
      </c>
      <c r="AG1906" s="45">
        <f t="shared" si="268"/>
        <v>0.89141869419071462</v>
      </c>
      <c r="AH1906">
        <f t="shared" si="269"/>
        <v>2.1755403212013604E-2</v>
      </c>
      <c r="AI1906" s="40">
        <f ca="1"/>
        <v>2.2826780498608201E-2</v>
      </c>
      <c r="AJ1906" s="229">
        <v>-2E-3</v>
      </c>
      <c r="AK1906" s="230">
        <v>1.9755403212013606E-2</v>
      </c>
      <c r="AL1906" s="231">
        <v>0.90088795957112311</v>
      </c>
    </row>
    <row r="1907" spans="24:38">
      <c r="X1907" s="46">
        <v>1903</v>
      </c>
      <c r="Y1907" s="1">
        <f t="shared" si="263"/>
        <v>47525</v>
      </c>
      <c r="Z1907" s="44">
        <f t="shared" si="264"/>
        <v>0</v>
      </c>
      <c r="AA1907" s="1" cm="1">
        <f t="array" ref="AA1907">IF(Z1907&gt;0,INDEX($M$40:$M$61,Z1907,1),AA1906)</f>
        <v>47448</v>
      </c>
      <c r="AB1907" s="1" cm="1">
        <f t="array" ref="AB1907">IF(Z1907&gt;0,INDEX($M$40:$M$61,Z1907+1,1),AB1906)</f>
        <v>47813</v>
      </c>
      <c r="AC1907" s="44">
        <f t="shared" si="265"/>
        <v>365</v>
      </c>
      <c r="AD1907" s="45">
        <f t="shared" si="266"/>
        <v>0.89572465963307901</v>
      </c>
      <c r="AE1907" s="45">
        <f t="shared" si="267"/>
        <v>0.87523286364637121</v>
      </c>
      <c r="AF1907" s="44">
        <f t="shared" si="270"/>
        <v>77</v>
      </c>
      <c r="AG1907" s="45">
        <f t="shared" si="268"/>
        <v>0.89136217494429182</v>
      </c>
      <c r="AH1907">
        <f t="shared" si="269"/>
        <v>2.1755965825581695E-2</v>
      </c>
      <c r="AI1907" s="40">
        <f ca="1"/>
        <v>2.2826780498608201E-2</v>
      </c>
      <c r="AJ1907" s="229">
        <v>-2E-3</v>
      </c>
      <c r="AK1907" s="230">
        <v>1.9755965825581694E-2</v>
      </c>
      <c r="AL1907" s="231">
        <v>0.90083584456788668</v>
      </c>
    </row>
    <row r="1908" spans="24:38">
      <c r="X1908" s="46">
        <v>1904</v>
      </c>
      <c r="Y1908" s="1">
        <f t="shared" si="263"/>
        <v>47526</v>
      </c>
      <c r="Z1908" s="44">
        <f t="shared" si="264"/>
        <v>0</v>
      </c>
      <c r="AA1908" s="1" cm="1">
        <f t="array" ref="AA1908">IF(Z1908&gt;0,INDEX($M$40:$M$61,Z1908,1),AA1907)</f>
        <v>47448</v>
      </c>
      <c r="AB1908" s="1" cm="1">
        <f t="array" ref="AB1908">IF(Z1908&gt;0,INDEX($M$40:$M$61,Z1908+1,1),AB1907)</f>
        <v>47813</v>
      </c>
      <c r="AC1908" s="44">
        <f t="shared" si="265"/>
        <v>365</v>
      </c>
      <c r="AD1908" s="45">
        <f t="shared" si="266"/>
        <v>0.89572465963307901</v>
      </c>
      <c r="AE1908" s="45">
        <f t="shared" si="267"/>
        <v>0.87523286364637121</v>
      </c>
      <c r="AF1908" s="44">
        <f t="shared" si="270"/>
        <v>78</v>
      </c>
      <c r="AG1908" s="45">
        <f t="shared" si="268"/>
        <v>0.8913056592813986</v>
      </c>
      <c r="AH1908">
        <f t="shared" si="269"/>
        <v>2.175652784816914E-2</v>
      </c>
      <c r="AI1908" s="40">
        <f ca="1"/>
        <v>2.2826780498608201E-2</v>
      </c>
      <c r="AJ1908" s="229">
        <v>-2E-3</v>
      </c>
      <c r="AK1908" s="230">
        <v>1.9756527848169142E-2</v>
      </c>
      <c r="AL1908" s="231">
        <v>0.90078373257942423</v>
      </c>
    </row>
    <row r="1909" spans="24:38">
      <c r="X1909" s="46">
        <v>1905</v>
      </c>
      <c r="Y1909" s="1">
        <f t="shared" si="263"/>
        <v>47527</v>
      </c>
      <c r="Z1909" s="44">
        <f t="shared" si="264"/>
        <v>0</v>
      </c>
      <c r="AA1909" s="1" cm="1">
        <f t="array" ref="AA1909">IF(Z1909&gt;0,INDEX($M$40:$M$61,Z1909,1),AA1908)</f>
        <v>47448</v>
      </c>
      <c r="AB1909" s="1" cm="1">
        <f t="array" ref="AB1909">IF(Z1909&gt;0,INDEX($M$40:$M$61,Z1909+1,1),AB1908)</f>
        <v>47813</v>
      </c>
      <c r="AC1909" s="44">
        <f t="shared" si="265"/>
        <v>365</v>
      </c>
      <c r="AD1909" s="45">
        <f t="shared" si="266"/>
        <v>0.89572465963307901</v>
      </c>
      <c r="AE1909" s="45">
        <f t="shared" si="267"/>
        <v>0.87523286364637121</v>
      </c>
      <c r="AF1909" s="44">
        <f t="shared" si="270"/>
        <v>79</v>
      </c>
      <c r="AG1909" s="45">
        <f t="shared" si="268"/>
        <v>0.8912491472018077</v>
      </c>
      <c r="AH1909">
        <f t="shared" si="269"/>
        <v>2.1757089280706625E-2</v>
      </c>
      <c r="AI1909" s="40">
        <f ca="1"/>
        <v>2.2826780498608201E-2</v>
      </c>
      <c r="AJ1909" s="229">
        <v>-2E-3</v>
      </c>
      <c r="AK1909" s="230">
        <v>1.9757089280706623E-2</v>
      </c>
      <c r="AL1909" s="231">
        <v>0.90073162360556125</v>
      </c>
    </row>
    <row r="1910" spans="24:38">
      <c r="X1910" s="46">
        <v>1906</v>
      </c>
      <c r="Y1910" s="1">
        <f t="shared" si="263"/>
        <v>47528</v>
      </c>
      <c r="Z1910" s="44">
        <f t="shared" si="264"/>
        <v>0</v>
      </c>
      <c r="AA1910" s="1" cm="1">
        <f t="array" ref="AA1910">IF(Z1910&gt;0,INDEX($M$40:$M$61,Z1910,1),AA1909)</f>
        <v>47448</v>
      </c>
      <c r="AB1910" s="1" cm="1">
        <f t="array" ref="AB1910">IF(Z1910&gt;0,INDEX($M$40:$M$61,Z1910+1,1),AB1909)</f>
        <v>47813</v>
      </c>
      <c r="AC1910" s="44">
        <f t="shared" si="265"/>
        <v>365</v>
      </c>
      <c r="AD1910" s="45">
        <f t="shared" si="266"/>
        <v>0.89572465963307901</v>
      </c>
      <c r="AE1910" s="45">
        <f t="shared" si="267"/>
        <v>0.87523286364637121</v>
      </c>
      <c r="AF1910" s="44">
        <f t="shared" si="270"/>
        <v>80</v>
      </c>
      <c r="AG1910" s="45">
        <f t="shared" si="268"/>
        <v>0.89119263870529186</v>
      </c>
      <c r="AH1910">
        <f t="shared" si="269"/>
        <v>2.1757650124122892E-2</v>
      </c>
      <c r="AI1910" s="40">
        <f ca="1"/>
        <v>2.2826780498608201E-2</v>
      </c>
      <c r="AJ1910" s="229">
        <v>-2E-3</v>
      </c>
      <c r="AK1910" s="230">
        <v>1.9757650124122894E-2</v>
      </c>
      <c r="AL1910" s="231">
        <v>0.90067951764612342</v>
      </c>
    </row>
    <row r="1911" spans="24:38">
      <c r="X1911" s="46">
        <v>1907</v>
      </c>
      <c r="Y1911" s="1">
        <f t="shared" si="263"/>
        <v>47529</v>
      </c>
      <c r="Z1911" s="44">
        <f t="shared" si="264"/>
        <v>0</v>
      </c>
      <c r="AA1911" s="1" cm="1">
        <f t="array" ref="AA1911">IF(Z1911&gt;0,INDEX($M$40:$M$61,Z1911,1),AA1910)</f>
        <v>47448</v>
      </c>
      <c r="AB1911" s="1" cm="1">
        <f t="array" ref="AB1911">IF(Z1911&gt;0,INDEX($M$40:$M$61,Z1911+1,1),AB1910)</f>
        <v>47813</v>
      </c>
      <c r="AC1911" s="44">
        <f t="shared" si="265"/>
        <v>365</v>
      </c>
      <c r="AD1911" s="45">
        <f t="shared" si="266"/>
        <v>0.89572465963307901</v>
      </c>
      <c r="AE1911" s="45">
        <f t="shared" si="267"/>
        <v>0.87523286364637121</v>
      </c>
      <c r="AF1911" s="44">
        <f t="shared" si="270"/>
        <v>81</v>
      </c>
      <c r="AG1911" s="45">
        <f t="shared" si="268"/>
        <v>0.89113613379162393</v>
      </c>
      <c r="AH1911">
        <f t="shared" si="269"/>
        <v>2.1758210379344702E-2</v>
      </c>
      <c r="AI1911" s="40">
        <f ca="1"/>
        <v>2.2826780498608201E-2</v>
      </c>
      <c r="AJ1911" s="229">
        <v>-2E-3</v>
      </c>
      <c r="AK1911" s="230">
        <v>1.97582103793447E-2</v>
      </c>
      <c r="AL1911" s="231">
        <v>0.90062741470093644</v>
      </c>
    </row>
    <row r="1912" spans="24:38">
      <c r="X1912" s="46">
        <v>1908</v>
      </c>
      <c r="Y1912" s="1">
        <f t="shared" si="263"/>
        <v>47530</v>
      </c>
      <c r="Z1912" s="44">
        <f t="shared" si="264"/>
        <v>0</v>
      </c>
      <c r="AA1912" s="1" cm="1">
        <f t="array" ref="AA1912">IF(Z1912&gt;0,INDEX($M$40:$M$61,Z1912,1),AA1911)</f>
        <v>47448</v>
      </c>
      <c r="AB1912" s="1" cm="1">
        <f t="array" ref="AB1912">IF(Z1912&gt;0,INDEX($M$40:$M$61,Z1912+1,1),AB1911)</f>
        <v>47813</v>
      </c>
      <c r="AC1912" s="44">
        <f t="shared" si="265"/>
        <v>365</v>
      </c>
      <c r="AD1912" s="45">
        <f t="shared" si="266"/>
        <v>0.89572465963307901</v>
      </c>
      <c r="AE1912" s="45">
        <f t="shared" si="267"/>
        <v>0.87523286364637121</v>
      </c>
      <c r="AF1912" s="44">
        <f t="shared" si="270"/>
        <v>82</v>
      </c>
      <c r="AG1912" s="45">
        <f t="shared" si="268"/>
        <v>0.89107963246057698</v>
      </c>
      <c r="AH1912">
        <f t="shared" si="269"/>
        <v>2.1758770047296851E-2</v>
      </c>
      <c r="AI1912" s="40">
        <f ca="1"/>
        <v>2.2826780498528265E-2</v>
      </c>
      <c r="AJ1912" s="229">
        <v>-2E-3</v>
      </c>
      <c r="AK1912" s="230">
        <v>1.9758770047296849E-2</v>
      </c>
      <c r="AL1912" s="231">
        <v>0.90057531476982589</v>
      </c>
    </row>
    <row r="1913" spans="24:38">
      <c r="X1913" s="46">
        <v>1909</v>
      </c>
      <c r="Y1913" s="1">
        <f t="shared" si="263"/>
        <v>47531</v>
      </c>
      <c r="Z1913" s="44">
        <f t="shared" si="264"/>
        <v>0</v>
      </c>
      <c r="AA1913" s="1" cm="1">
        <f t="array" ref="AA1913">IF(Z1913&gt;0,INDEX($M$40:$M$61,Z1913,1),AA1912)</f>
        <v>47448</v>
      </c>
      <c r="AB1913" s="1" cm="1">
        <f t="array" ref="AB1913">IF(Z1913&gt;0,INDEX($M$40:$M$61,Z1913+1,1),AB1912)</f>
        <v>47813</v>
      </c>
      <c r="AC1913" s="44">
        <f t="shared" si="265"/>
        <v>365</v>
      </c>
      <c r="AD1913" s="45">
        <f t="shared" si="266"/>
        <v>0.89572465963307901</v>
      </c>
      <c r="AE1913" s="45">
        <f t="shared" si="267"/>
        <v>0.87523286364637121</v>
      </c>
      <c r="AF1913" s="44">
        <f t="shared" si="270"/>
        <v>83</v>
      </c>
      <c r="AG1913" s="45">
        <f t="shared" si="268"/>
        <v>0.89102313471192351</v>
      </c>
      <c r="AH1913">
        <f t="shared" si="269"/>
        <v>2.1759329128902303E-2</v>
      </c>
      <c r="AI1913" s="40">
        <f ca="1"/>
        <v>2.2826780498608201E-2</v>
      </c>
      <c r="AJ1913" s="229">
        <v>-2E-3</v>
      </c>
      <c r="AK1913" s="230">
        <v>1.9759329128902305E-2</v>
      </c>
      <c r="AL1913" s="231">
        <v>0.90052321785261735</v>
      </c>
    </row>
    <row r="1914" spans="24:38">
      <c r="X1914" s="46">
        <v>1910</v>
      </c>
      <c r="Y1914" s="1">
        <f t="shared" si="263"/>
        <v>47532</v>
      </c>
      <c r="Z1914" s="44">
        <f t="shared" si="264"/>
        <v>0</v>
      </c>
      <c r="AA1914" s="1" cm="1">
        <f t="array" ref="AA1914">IF(Z1914&gt;0,INDEX($M$40:$M$61,Z1914,1),AA1913)</f>
        <v>47448</v>
      </c>
      <c r="AB1914" s="1" cm="1">
        <f t="array" ref="AB1914">IF(Z1914&gt;0,INDEX($M$40:$M$61,Z1914+1,1),AB1913)</f>
        <v>47813</v>
      </c>
      <c r="AC1914" s="44">
        <f t="shared" si="265"/>
        <v>365</v>
      </c>
      <c r="AD1914" s="45">
        <f t="shared" si="266"/>
        <v>0.89572465963307901</v>
      </c>
      <c r="AE1914" s="45">
        <f t="shared" si="267"/>
        <v>0.87523286364637121</v>
      </c>
      <c r="AF1914" s="44">
        <f t="shared" si="270"/>
        <v>84</v>
      </c>
      <c r="AG1914" s="45">
        <f t="shared" si="268"/>
        <v>0.89096664054543662</v>
      </c>
      <c r="AH1914">
        <f t="shared" si="269"/>
        <v>2.1759887625081967E-2</v>
      </c>
      <c r="AI1914" s="40">
        <f ca="1"/>
        <v>2.2826780498608201E-2</v>
      </c>
      <c r="AJ1914" s="229">
        <v>-2E-3</v>
      </c>
      <c r="AK1914" s="230">
        <v>1.9759887625081969E-2</v>
      </c>
      <c r="AL1914" s="231">
        <v>0.90047112394913664</v>
      </c>
    </row>
    <row r="1915" spans="24:38">
      <c r="X1915" s="46">
        <v>1911</v>
      </c>
      <c r="Y1915" s="1">
        <f t="shared" si="263"/>
        <v>47533</v>
      </c>
      <c r="Z1915" s="44">
        <f t="shared" si="264"/>
        <v>0</v>
      </c>
      <c r="AA1915" s="1" cm="1">
        <f t="array" ref="AA1915">IF(Z1915&gt;0,INDEX($M$40:$M$61,Z1915,1),AA1914)</f>
        <v>47448</v>
      </c>
      <c r="AB1915" s="1" cm="1">
        <f t="array" ref="AB1915">IF(Z1915&gt;0,INDEX($M$40:$M$61,Z1915+1,1),AB1914)</f>
        <v>47813</v>
      </c>
      <c r="AC1915" s="44">
        <f t="shared" si="265"/>
        <v>365</v>
      </c>
      <c r="AD1915" s="45">
        <f t="shared" si="266"/>
        <v>0.89572465963307901</v>
      </c>
      <c r="AE1915" s="45">
        <f t="shared" si="267"/>
        <v>0.87523286364637121</v>
      </c>
      <c r="AF1915" s="44">
        <f t="shared" si="270"/>
        <v>85</v>
      </c>
      <c r="AG1915" s="45">
        <f t="shared" si="268"/>
        <v>0.89091014996088902</v>
      </c>
      <c r="AH1915">
        <f t="shared" si="269"/>
        <v>2.1760445536754925E-2</v>
      </c>
      <c r="AI1915" s="40">
        <f ca="1"/>
        <v>2.2826780498608201E-2</v>
      </c>
      <c r="AJ1915" s="229">
        <v>-2E-3</v>
      </c>
      <c r="AK1915" s="230">
        <v>1.9760445536754927E-2</v>
      </c>
      <c r="AL1915" s="231">
        <v>0.90041903305920923</v>
      </c>
    </row>
    <row r="1916" spans="24:38">
      <c r="X1916" s="46">
        <v>1912</v>
      </c>
      <c r="Y1916" s="1">
        <f t="shared" si="263"/>
        <v>47534</v>
      </c>
      <c r="Z1916" s="44">
        <f t="shared" si="264"/>
        <v>0</v>
      </c>
      <c r="AA1916" s="1" cm="1">
        <f t="array" ref="AA1916">IF(Z1916&gt;0,INDEX($M$40:$M$61,Z1916,1),AA1915)</f>
        <v>47448</v>
      </c>
      <c r="AB1916" s="1" cm="1">
        <f t="array" ref="AB1916">IF(Z1916&gt;0,INDEX($M$40:$M$61,Z1916+1,1),AB1915)</f>
        <v>47813</v>
      </c>
      <c r="AC1916" s="44">
        <f t="shared" si="265"/>
        <v>365</v>
      </c>
      <c r="AD1916" s="45">
        <f t="shared" si="266"/>
        <v>0.89572465963307901</v>
      </c>
      <c r="AE1916" s="45">
        <f t="shared" si="267"/>
        <v>0.87523286364637121</v>
      </c>
      <c r="AF1916" s="44">
        <f t="shared" si="270"/>
        <v>86</v>
      </c>
      <c r="AG1916" s="45">
        <f t="shared" si="268"/>
        <v>0.89085366295805368</v>
      </c>
      <c r="AH1916">
        <f t="shared" si="269"/>
        <v>2.1761002864838265E-2</v>
      </c>
      <c r="AI1916" s="40">
        <f ca="1"/>
        <v>2.2826780498608201E-2</v>
      </c>
      <c r="AJ1916" s="229">
        <v>-2E-3</v>
      </c>
      <c r="AK1916" s="230">
        <v>1.9761002864838263E-2</v>
      </c>
      <c r="AL1916" s="231">
        <v>0.90036694518266081</v>
      </c>
    </row>
    <row r="1917" spans="24:38">
      <c r="X1917" s="46">
        <v>1913</v>
      </c>
      <c r="Y1917" s="1">
        <f t="shared" si="263"/>
        <v>47535</v>
      </c>
      <c r="Z1917" s="44">
        <f t="shared" si="264"/>
        <v>0</v>
      </c>
      <c r="AA1917" s="1" cm="1">
        <f t="array" ref="AA1917">IF(Z1917&gt;0,INDEX($M$40:$M$61,Z1917,1),AA1916)</f>
        <v>47448</v>
      </c>
      <c r="AB1917" s="1" cm="1">
        <f t="array" ref="AB1917">IF(Z1917&gt;0,INDEX($M$40:$M$61,Z1917+1,1),AB1916)</f>
        <v>47813</v>
      </c>
      <c r="AC1917" s="44">
        <f t="shared" si="265"/>
        <v>365</v>
      </c>
      <c r="AD1917" s="45">
        <f t="shared" si="266"/>
        <v>0.89572465963307901</v>
      </c>
      <c r="AE1917" s="45">
        <f t="shared" si="267"/>
        <v>0.87523286364637121</v>
      </c>
      <c r="AF1917" s="44">
        <f t="shared" si="270"/>
        <v>87</v>
      </c>
      <c r="AG1917" s="45">
        <f t="shared" si="268"/>
        <v>0.89079717953670357</v>
      </c>
      <c r="AH1917">
        <f t="shared" si="269"/>
        <v>2.1761559610247175E-2</v>
      </c>
      <c r="AI1917" s="40">
        <f ca="1"/>
        <v>2.2826780498608201E-2</v>
      </c>
      <c r="AJ1917" s="229">
        <v>-2E-3</v>
      </c>
      <c r="AK1917" s="230">
        <v>1.9761559610247177E-2</v>
      </c>
      <c r="AL1917" s="231">
        <v>0.90031486031931707</v>
      </c>
    </row>
    <row r="1918" spans="24:38">
      <c r="X1918" s="46">
        <v>1914</v>
      </c>
      <c r="Y1918" s="1">
        <f t="shared" si="263"/>
        <v>47536</v>
      </c>
      <c r="Z1918" s="44">
        <f t="shared" si="264"/>
        <v>0</v>
      </c>
      <c r="AA1918" s="1" cm="1">
        <f t="array" ref="AA1918">IF(Z1918&gt;0,INDEX($M$40:$M$61,Z1918,1),AA1917)</f>
        <v>47448</v>
      </c>
      <c r="AB1918" s="1" cm="1">
        <f t="array" ref="AB1918">IF(Z1918&gt;0,INDEX($M$40:$M$61,Z1918+1,1),AB1917)</f>
        <v>47813</v>
      </c>
      <c r="AC1918" s="44">
        <f t="shared" si="265"/>
        <v>365</v>
      </c>
      <c r="AD1918" s="45">
        <f t="shared" si="266"/>
        <v>0.89572465963307901</v>
      </c>
      <c r="AE1918" s="45">
        <f t="shared" si="267"/>
        <v>0.87523286364637121</v>
      </c>
      <c r="AF1918" s="44">
        <f t="shared" si="270"/>
        <v>88</v>
      </c>
      <c r="AG1918" s="45">
        <f t="shared" si="268"/>
        <v>0.89074069969661163</v>
      </c>
      <c r="AH1918">
        <f t="shared" si="269"/>
        <v>2.1762115773894926E-2</v>
      </c>
      <c r="AI1918" s="40">
        <f ca="1"/>
        <v>2.2826780498528265E-2</v>
      </c>
      <c r="AJ1918" s="229">
        <v>-2E-3</v>
      </c>
      <c r="AK1918" s="230">
        <v>1.9762115773894924E-2</v>
      </c>
      <c r="AL1918" s="231">
        <v>0.90026277846900404</v>
      </c>
    </row>
    <row r="1919" spans="24:38">
      <c r="X1919" s="46">
        <v>1915</v>
      </c>
      <c r="Y1919" s="1">
        <f t="shared" si="263"/>
        <v>47537</v>
      </c>
      <c r="Z1919" s="44">
        <f t="shared" si="264"/>
        <v>0</v>
      </c>
      <c r="AA1919" s="1" cm="1">
        <f t="array" ref="AA1919">IF(Z1919&gt;0,INDEX($M$40:$M$61,Z1919,1),AA1918)</f>
        <v>47448</v>
      </c>
      <c r="AB1919" s="1" cm="1">
        <f t="array" ref="AB1919">IF(Z1919&gt;0,INDEX($M$40:$M$61,Z1919+1,1),AB1918)</f>
        <v>47813</v>
      </c>
      <c r="AC1919" s="44">
        <f t="shared" si="265"/>
        <v>365</v>
      </c>
      <c r="AD1919" s="45">
        <f t="shared" si="266"/>
        <v>0.89572465963307901</v>
      </c>
      <c r="AE1919" s="45">
        <f t="shared" si="267"/>
        <v>0.87523286364637121</v>
      </c>
      <c r="AF1919" s="44">
        <f t="shared" si="270"/>
        <v>89</v>
      </c>
      <c r="AG1919" s="45">
        <f t="shared" si="268"/>
        <v>0.8906842234375506</v>
      </c>
      <c r="AH1919">
        <f t="shared" si="269"/>
        <v>2.176267135669294E-2</v>
      </c>
      <c r="AI1919" s="40">
        <f ca="1"/>
        <v>2.2826780498608201E-2</v>
      </c>
      <c r="AJ1919" s="229">
        <v>-2E-3</v>
      </c>
      <c r="AK1919" s="230">
        <v>1.9762671356692942E-2</v>
      </c>
      <c r="AL1919" s="231">
        <v>0.90021069963154687</v>
      </c>
    </row>
    <row r="1920" spans="24:38">
      <c r="X1920" s="46">
        <v>1916</v>
      </c>
      <c r="Y1920" s="1">
        <f t="shared" si="263"/>
        <v>47538</v>
      </c>
      <c r="Z1920" s="44">
        <f t="shared" si="264"/>
        <v>0</v>
      </c>
      <c r="AA1920" s="1" cm="1">
        <f t="array" ref="AA1920">IF(Z1920&gt;0,INDEX($M$40:$M$61,Z1920,1),AA1919)</f>
        <v>47448</v>
      </c>
      <c r="AB1920" s="1" cm="1">
        <f t="array" ref="AB1920">IF(Z1920&gt;0,INDEX($M$40:$M$61,Z1920+1,1),AB1919)</f>
        <v>47813</v>
      </c>
      <c r="AC1920" s="44">
        <f t="shared" si="265"/>
        <v>365</v>
      </c>
      <c r="AD1920" s="45">
        <f t="shared" si="266"/>
        <v>0.89572465963307901</v>
      </c>
      <c r="AE1920" s="45">
        <f t="shared" si="267"/>
        <v>0.87523286364637121</v>
      </c>
      <c r="AF1920" s="44">
        <f t="shared" si="270"/>
        <v>90</v>
      </c>
      <c r="AG1920" s="45">
        <f t="shared" si="268"/>
        <v>0.89062775075929346</v>
      </c>
      <c r="AH1920">
        <f t="shared" si="269"/>
        <v>2.1763226359550678E-2</v>
      </c>
      <c r="AI1920" s="40">
        <f ca="1"/>
        <v>2.2826780498608201E-2</v>
      </c>
      <c r="AJ1920" s="229">
        <v>-2E-3</v>
      </c>
      <c r="AK1920" s="230">
        <v>1.9763226359550676E-2</v>
      </c>
      <c r="AL1920" s="231">
        <v>0.90015862380677147</v>
      </c>
    </row>
    <row r="1921" spans="24:38">
      <c r="X1921" s="46">
        <v>1917</v>
      </c>
      <c r="Y1921" s="1">
        <f t="shared" si="263"/>
        <v>47539</v>
      </c>
      <c r="Z1921" s="44">
        <f t="shared" si="264"/>
        <v>0</v>
      </c>
      <c r="AA1921" s="1" cm="1">
        <f t="array" ref="AA1921">IF(Z1921&gt;0,INDEX($M$40:$M$61,Z1921,1),AA1920)</f>
        <v>47448</v>
      </c>
      <c r="AB1921" s="1" cm="1">
        <f t="array" ref="AB1921">IF(Z1921&gt;0,INDEX($M$40:$M$61,Z1921+1,1),AB1920)</f>
        <v>47813</v>
      </c>
      <c r="AC1921" s="44">
        <f t="shared" si="265"/>
        <v>365</v>
      </c>
      <c r="AD1921" s="45">
        <f t="shared" si="266"/>
        <v>0.89572465963307901</v>
      </c>
      <c r="AE1921" s="45">
        <f t="shared" si="267"/>
        <v>0.87523286364637121</v>
      </c>
      <c r="AF1921" s="44">
        <f t="shared" si="270"/>
        <v>91</v>
      </c>
      <c r="AG1921" s="45">
        <f t="shared" si="268"/>
        <v>0.89057128166161337</v>
      </c>
      <c r="AH1921">
        <f t="shared" si="269"/>
        <v>2.176378078337568E-2</v>
      </c>
      <c r="AI1921" s="40">
        <f ca="1"/>
        <v>2.2826780498608201E-2</v>
      </c>
      <c r="AJ1921" s="229">
        <v>-2E-3</v>
      </c>
      <c r="AK1921" s="230">
        <v>1.9763780783375678E-2</v>
      </c>
      <c r="AL1921" s="231">
        <v>0.90010655099450376</v>
      </c>
    </row>
    <row r="1922" spans="24:38">
      <c r="X1922" s="46">
        <v>1918</v>
      </c>
      <c r="Y1922" s="1">
        <f t="shared" si="263"/>
        <v>47540</v>
      </c>
      <c r="Z1922" s="44">
        <f t="shared" si="264"/>
        <v>0</v>
      </c>
      <c r="AA1922" s="1" cm="1">
        <f t="array" ref="AA1922">IF(Z1922&gt;0,INDEX($M$40:$M$61,Z1922,1),AA1921)</f>
        <v>47448</v>
      </c>
      <c r="AB1922" s="1" cm="1">
        <f t="array" ref="AB1922">IF(Z1922&gt;0,INDEX($M$40:$M$61,Z1922+1,1),AB1921)</f>
        <v>47813</v>
      </c>
      <c r="AC1922" s="44">
        <f t="shared" si="265"/>
        <v>365</v>
      </c>
      <c r="AD1922" s="45">
        <f t="shared" si="266"/>
        <v>0.89572465963307901</v>
      </c>
      <c r="AE1922" s="45">
        <f t="shared" si="267"/>
        <v>0.87523286364637121</v>
      </c>
      <c r="AF1922" s="44">
        <f t="shared" si="270"/>
        <v>92</v>
      </c>
      <c r="AG1922" s="45">
        <f t="shared" si="268"/>
        <v>0.89051481614428318</v>
      </c>
      <c r="AH1922">
        <f t="shared" si="269"/>
        <v>2.1764334629073654E-2</v>
      </c>
      <c r="AI1922" s="40">
        <f ca="1"/>
        <v>2.2826780498608201E-2</v>
      </c>
      <c r="AJ1922" s="229">
        <v>-2E-3</v>
      </c>
      <c r="AK1922" s="230">
        <v>1.9764334629073656E-2</v>
      </c>
      <c r="AL1922" s="231">
        <v>0.90005448119456921</v>
      </c>
    </row>
    <row r="1923" spans="24:38">
      <c r="X1923" s="46">
        <v>1919</v>
      </c>
      <c r="Y1923" s="1">
        <f t="shared" si="263"/>
        <v>47541</v>
      </c>
      <c r="Z1923" s="44">
        <f t="shared" si="264"/>
        <v>0</v>
      </c>
      <c r="AA1923" s="1" cm="1">
        <f t="array" ref="AA1923">IF(Z1923&gt;0,INDEX($M$40:$M$61,Z1923,1),AA1922)</f>
        <v>47448</v>
      </c>
      <c r="AB1923" s="1" cm="1">
        <f t="array" ref="AB1923">IF(Z1923&gt;0,INDEX($M$40:$M$61,Z1923+1,1),AB1922)</f>
        <v>47813</v>
      </c>
      <c r="AC1923" s="44">
        <f t="shared" si="265"/>
        <v>365</v>
      </c>
      <c r="AD1923" s="45">
        <f t="shared" si="266"/>
        <v>0.89572465963307901</v>
      </c>
      <c r="AE1923" s="45">
        <f t="shared" si="267"/>
        <v>0.87523286364637121</v>
      </c>
      <c r="AF1923" s="44">
        <f t="shared" si="270"/>
        <v>93</v>
      </c>
      <c r="AG1923" s="45">
        <f t="shared" si="268"/>
        <v>0.89045835420707586</v>
      </c>
      <c r="AH1923">
        <f t="shared" si="269"/>
        <v>2.1764887897548397E-2</v>
      </c>
      <c r="AI1923" s="40">
        <f ca="1"/>
        <v>2.2826780498608201E-2</v>
      </c>
      <c r="AJ1923" s="229">
        <v>-2E-3</v>
      </c>
      <c r="AK1923" s="230">
        <v>1.9764887897548399E-2</v>
      </c>
      <c r="AL1923" s="231">
        <v>0.90000241440679374</v>
      </c>
    </row>
    <row r="1924" spans="24:38">
      <c r="X1924" s="46">
        <v>1920</v>
      </c>
      <c r="Y1924" s="1">
        <f t="shared" si="263"/>
        <v>47542</v>
      </c>
      <c r="Z1924" s="44">
        <f t="shared" si="264"/>
        <v>0</v>
      </c>
      <c r="AA1924" s="1" cm="1">
        <f t="array" ref="AA1924">IF(Z1924&gt;0,INDEX($M$40:$M$61,Z1924,1),AA1923)</f>
        <v>47448</v>
      </c>
      <c r="AB1924" s="1" cm="1">
        <f t="array" ref="AB1924">IF(Z1924&gt;0,INDEX($M$40:$M$61,Z1924+1,1),AB1923)</f>
        <v>47813</v>
      </c>
      <c r="AC1924" s="44">
        <f t="shared" si="265"/>
        <v>365</v>
      </c>
      <c r="AD1924" s="45">
        <f t="shared" si="266"/>
        <v>0.89572465963307901</v>
      </c>
      <c r="AE1924" s="45">
        <f t="shared" si="267"/>
        <v>0.87523286364637121</v>
      </c>
      <c r="AF1924" s="44">
        <f t="shared" si="270"/>
        <v>94</v>
      </c>
      <c r="AG1924" s="45">
        <f t="shared" si="268"/>
        <v>0.89040189584976459</v>
      </c>
      <c r="AH1924">
        <f t="shared" si="269"/>
        <v>2.1765440589701777E-2</v>
      </c>
      <c r="AI1924" s="40">
        <f ca="1"/>
        <v>2.2826780498528265E-2</v>
      </c>
      <c r="AJ1924" s="229">
        <v>-2E-3</v>
      </c>
      <c r="AK1924" s="230">
        <v>1.9765440589701776E-2</v>
      </c>
      <c r="AL1924" s="231">
        <v>0.89995035063100315</v>
      </c>
    </row>
    <row r="1925" spans="24:38">
      <c r="X1925" s="46">
        <v>1921</v>
      </c>
      <c r="Y1925" s="1">
        <f t="shared" si="263"/>
        <v>47543</v>
      </c>
      <c r="Z1925" s="44">
        <f t="shared" si="264"/>
        <v>0</v>
      </c>
      <c r="AA1925" s="1" cm="1">
        <f t="array" ref="AA1925">IF(Z1925&gt;0,INDEX($M$40:$M$61,Z1925,1),AA1924)</f>
        <v>47448</v>
      </c>
      <c r="AB1925" s="1" cm="1">
        <f t="array" ref="AB1925">IF(Z1925&gt;0,INDEX($M$40:$M$61,Z1925+1,1),AB1924)</f>
        <v>47813</v>
      </c>
      <c r="AC1925" s="44">
        <f t="shared" si="265"/>
        <v>365</v>
      </c>
      <c r="AD1925" s="45">
        <f t="shared" si="266"/>
        <v>0.89572465963307901</v>
      </c>
      <c r="AE1925" s="45">
        <f t="shared" si="267"/>
        <v>0.87523286364637121</v>
      </c>
      <c r="AF1925" s="44">
        <f t="shared" si="270"/>
        <v>95</v>
      </c>
      <c r="AG1925" s="45">
        <f t="shared" si="268"/>
        <v>0.8903454410721221</v>
      </c>
      <c r="AH1925">
        <f t="shared" si="269"/>
        <v>2.1765992706433906E-2</v>
      </c>
      <c r="AI1925" s="40">
        <f ca="1"/>
        <v>2.2826780498608201E-2</v>
      </c>
      <c r="AJ1925" s="229">
        <v>-2E-3</v>
      </c>
      <c r="AK1925" s="230">
        <v>1.9765992706433907E-2</v>
      </c>
      <c r="AL1925" s="231">
        <v>0.89989828986702292</v>
      </c>
    </row>
    <row r="1926" spans="24:38">
      <c r="X1926" s="46">
        <v>1922</v>
      </c>
      <c r="Y1926" s="1">
        <f t="shared" ref="Y1926:Y1989" si="271">Y1925+1</f>
        <v>47544</v>
      </c>
      <c r="Z1926" s="44">
        <f t="shared" ref="Z1926:Z1989" si="272">IFERROR(MATCH(Y1926,$M$40:$M$61,0),0)</f>
        <v>0</v>
      </c>
      <c r="AA1926" s="1" cm="1">
        <f t="array" ref="AA1926">IF(Z1926&gt;0,INDEX($M$40:$M$61,Z1926,1),AA1925)</f>
        <v>47448</v>
      </c>
      <c r="AB1926" s="1" cm="1">
        <f t="array" ref="AB1926">IF(Z1926&gt;0,INDEX($M$40:$M$61,Z1926+1,1),AB1925)</f>
        <v>47813</v>
      </c>
      <c r="AC1926" s="44">
        <f t="shared" ref="AC1926:AC1989" si="273">_xlfn.DAYS(AB1926,AA1926)</f>
        <v>365</v>
      </c>
      <c r="AD1926" s="45">
        <f t="shared" ref="AD1926:AD1989" si="274">VLOOKUP(AA1926,$M$40:$P$61,4,FALSE)</f>
        <v>0.89572465963307901</v>
      </c>
      <c r="AE1926" s="45">
        <f t="shared" ref="AE1926:AE1989" si="275">VLOOKUP(AB1926,$M$10:$P$36,4,FALSE)</f>
        <v>0.87523286364637121</v>
      </c>
      <c r="AF1926" s="44">
        <f t="shared" si="270"/>
        <v>96</v>
      </c>
      <c r="AG1926" s="45">
        <f t="shared" ref="AG1926:AG1989" si="276">IF(AF1926=0,AD1926,AD1926*(AE1926/AD1926)^(AF1926/AC1926))</f>
        <v>0.89028898987392158</v>
      </c>
      <c r="AH1926">
        <f t="shared" ref="AH1926:AH1989" si="277">-LN(AG1926)*360/X1926</f>
        <v>2.1766544248642897E-2</v>
      </c>
      <c r="AI1926" s="40">
        <f ca="1"/>
        <v>2.2826780498608201E-2</v>
      </c>
      <c r="AJ1926" s="229">
        <v>-2E-3</v>
      </c>
      <c r="AK1926" s="230">
        <v>1.9766544248642895E-2</v>
      </c>
      <c r="AL1926" s="231">
        <v>0.89984623211467907</v>
      </c>
    </row>
    <row r="1927" spans="24:38">
      <c r="X1927" s="46">
        <v>1923</v>
      </c>
      <c r="Y1927" s="1">
        <f t="shared" si="271"/>
        <v>47545</v>
      </c>
      <c r="Z1927" s="44">
        <f t="shared" si="272"/>
        <v>0</v>
      </c>
      <c r="AA1927" s="1" cm="1">
        <f t="array" ref="AA1927">IF(Z1927&gt;0,INDEX($M$40:$M$61,Z1927,1),AA1926)</f>
        <v>47448</v>
      </c>
      <c r="AB1927" s="1" cm="1">
        <f t="array" ref="AB1927">IF(Z1927&gt;0,INDEX($M$40:$M$61,Z1927+1,1),AB1926)</f>
        <v>47813</v>
      </c>
      <c r="AC1927" s="44">
        <f t="shared" si="273"/>
        <v>365</v>
      </c>
      <c r="AD1927" s="45">
        <f t="shared" si="274"/>
        <v>0.89572465963307901</v>
      </c>
      <c r="AE1927" s="45">
        <f t="shared" si="275"/>
        <v>0.87523286364637121</v>
      </c>
      <c r="AF1927" s="44">
        <f t="shared" si="270"/>
        <v>97</v>
      </c>
      <c r="AG1927" s="45">
        <f t="shared" si="276"/>
        <v>0.8902325422549362</v>
      </c>
      <c r="AH1927">
        <f t="shared" si="277"/>
        <v>2.1767095217225019E-2</v>
      </c>
      <c r="AI1927" s="40">
        <f ca="1"/>
        <v>2.2826780498608201E-2</v>
      </c>
      <c r="AJ1927" s="229">
        <v>-2E-3</v>
      </c>
      <c r="AK1927" s="230">
        <v>1.9767095217225021E-2</v>
      </c>
      <c r="AL1927" s="231">
        <v>0.8997941773737973</v>
      </c>
    </row>
    <row r="1928" spans="24:38">
      <c r="X1928" s="46">
        <v>1924</v>
      </c>
      <c r="Y1928" s="1">
        <f t="shared" si="271"/>
        <v>47546</v>
      </c>
      <c r="Z1928" s="44">
        <f t="shared" si="272"/>
        <v>0</v>
      </c>
      <c r="AA1928" s="1" cm="1">
        <f t="array" ref="AA1928">IF(Z1928&gt;0,INDEX($M$40:$M$61,Z1928,1),AA1927)</f>
        <v>47448</v>
      </c>
      <c r="AB1928" s="1" cm="1">
        <f t="array" ref="AB1928">IF(Z1928&gt;0,INDEX($M$40:$M$61,Z1928+1,1),AB1927)</f>
        <v>47813</v>
      </c>
      <c r="AC1928" s="44">
        <f t="shared" si="273"/>
        <v>365</v>
      </c>
      <c r="AD1928" s="45">
        <f t="shared" si="274"/>
        <v>0.89572465963307901</v>
      </c>
      <c r="AE1928" s="45">
        <f t="shared" si="275"/>
        <v>0.87523286364637121</v>
      </c>
      <c r="AF1928" s="44">
        <f t="shared" si="270"/>
        <v>98</v>
      </c>
      <c r="AG1928" s="45">
        <f t="shared" si="276"/>
        <v>0.89017609821493893</v>
      </c>
      <c r="AH1928">
        <f t="shared" si="277"/>
        <v>2.1767645613074722E-2</v>
      </c>
      <c r="AI1928" s="40">
        <f ca="1"/>
        <v>2.2826780498528265E-2</v>
      </c>
      <c r="AJ1928" s="229">
        <v>-2E-3</v>
      </c>
      <c r="AK1928" s="230">
        <v>1.9767645613074723E-2</v>
      </c>
      <c r="AL1928" s="231">
        <v>0.89974212564420353</v>
      </c>
    </row>
    <row r="1929" spans="24:38">
      <c r="X1929" s="46">
        <v>1925</v>
      </c>
      <c r="Y1929" s="1">
        <f t="shared" si="271"/>
        <v>47547</v>
      </c>
      <c r="Z1929" s="44">
        <f t="shared" si="272"/>
        <v>0</v>
      </c>
      <c r="AA1929" s="1" cm="1">
        <f t="array" ref="AA1929">IF(Z1929&gt;0,INDEX($M$40:$M$61,Z1929,1),AA1928)</f>
        <v>47448</v>
      </c>
      <c r="AB1929" s="1" cm="1">
        <f t="array" ref="AB1929">IF(Z1929&gt;0,INDEX($M$40:$M$61,Z1929+1,1),AB1928)</f>
        <v>47813</v>
      </c>
      <c r="AC1929" s="44">
        <f t="shared" si="273"/>
        <v>365</v>
      </c>
      <c r="AD1929" s="45">
        <f t="shared" si="274"/>
        <v>0.89572465963307901</v>
      </c>
      <c r="AE1929" s="45">
        <f t="shared" si="275"/>
        <v>0.87523286364637121</v>
      </c>
      <c r="AF1929" s="44">
        <f t="shared" si="270"/>
        <v>99</v>
      </c>
      <c r="AG1929" s="45">
        <f t="shared" si="276"/>
        <v>0.89011965775370272</v>
      </c>
      <c r="AH1929">
        <f t="shared" si="277"/>
        <v>2.1768195437084605E-2</v>
      </c>
      <c r="AI1929" s="40">
        <f ca="1"/>
        <v>2.2826780498608201E-2</v>
      </c>
      <c r="AJ1929" s="229">
        <v>-2E-3</v>
      </c>
      <c r="AK1929" s="230">
        <v>1.9768195437084607E-2</v>
      </c>
      <c r="AL1929" s="231">
        <v>0.89969007692572323</v>
      </c>
    </row>
    <row r="1930" spans="24:38">
      <c r="X1930" s="46">
        <v>1926</v>
      </c>
      <c r="Y1930" s="1">
        <f t="shared" si="271"/>
        <v>47548</v>
      </c>
      <c r="Z1930" s="44">
        <f t="shared" si="272"/>
        <v>0</v>
      </c>
      <c r="AA1930" s="1" cm="1">
        <f t="array" ref="AA1930">IF(Z1930&gt;0,INDEX($M$40:$M$61,Z1930,1),AA1929)</f>
        <v>47448</v>
      </c>
      <c r="AB1930" s="1" cm="1">
        <f t="array" ref="AB1930">IF(Z1930&gt;0,INDEX($M$40:$M$61,Z1930+1,1),AB1929)</f>
        <v>47813</v>
      </c>
      <c r="AC1930" s="44">
        <f t="shared" si="273"/>
        <v>365</v>
      </c>
      <c r="AD1930" s="45">
        <f t="shared" si="274"/>
        <v>0.89572465963307901</v>
      </c>
      <c r="AE1930" s="45">
        <f t="shared" si="275"/>
        <v>0.87523286364637121</v>
      </c>
      <c r="AF1930" s="44">
        <f t="shared" si="270"/>
        <v>100</v>
      </c>
      <c r="AG1930" s="45">
        <f t="shared" si="276"/>
        <v>0.89006322087100076</v>
      </c>
      <c r="AH1930">
        <f t="shared" si="277"/>
        <v>2.1768744690145364E-2</v>
      </c>
      <c r="AI1930" s="40">
        <f ca="1"/>
        <v>2.2826780498608201E-2</v>
      </c>
      <c r="AJ1930" s="229">
        <v>-2E-3</v>
      </c>
      <c r="AK1930" s="230">
        <v>1.9768744690145362E-2</v>
      </c>
      <c r="AL1930" s="231">
        <v>0.89963803121818253</v>
      </c>
    </row>
    <row r="1931" spans="24:38">
      <c r="X1931" s="46">
        <v>1927</v>
      </c>
      <c r="Y1931" s="1">
        <f t="shared" si="271"/>
        <v>47549</v>
      </c>
      <c r="Z1931" s="44">
        <f t="shared" si="272"/>
        <v>0</v>
      </c>
      <c r="AA1931" s="1" cm="1">
        <f t="array" ref="AA1931">IF(Z1931&gt;0,INDEX($M$40:$M$61,Z1931,1),AA1930)</f>
        <v>47448</v>
      </c>
      <c r="AB1931" s="1" cm="1">
        <f t="array" ref="AB1931">IF(Z1931&gt;0,INDEX($M$40:$M$61,Z1931+1,1),AB1930)</f>
        <v>47813</v>
      </c>
      <c r="AC1931" s="44">
        <f t="shared" si="273"/>
        <v>365</v>
      </c>
      <c r="AD1931" s="45">
        <f t="shared" si="274"/>
        <v>0.89572465963307901</v>
      </c>
      <c r="AE1931" s="45">
        <f t="shared" si="275"/>
        <v>0.87523286364637121</v>
      </c>
      <c r="AF1931" s="44">
        <f t="shared" si="270"/>
        <v>101</v>
      </c>
      <c r="AG1931" s="45">
        <f t="shared" si="276"/>
        <v>0.89000678756660623</v>
      </c>
      <c r="AH1931">
        <f t="shared" si="277"/>
        <v>2.176929337314585E-2</v>
      </c>
      <c r="AI1931" s="40">
        <f ca="1"/>
        <v>2.2826780498608201E-2</v>
      </c>
      <c r="AJ1931" s="229">
        <v>-2E-3</v>
      </c>
      <c r="AK1931" s="230">
        <v>1.9769293373145848E-2</v>
      </c>
      <c r="AL1931" s="231">
        <v>0.89958598852140703</v>
      </c>
    </row>
    <row r="1932" spans="24:38">
      <c r="X1932" s="46">
        <v>1928</v>
      </c>
      <c r="Y1932" s="1">
        <f t="shared" si="271"/>
        <v>47550</v>
      </c>
      <c r="Z1932" s="44">
        <f t="shared" si="272"/>
        <v>0</v>
      </c>
      <c r="AA1932" s="1" cm="1">
        <f t="array" ref="AA1932">IF(Z1932&gt;0,INDEX($M$40:$M$61,Z1932,1),AA1931)</f>
        <v>47448</v>
      </c>
      <c r="AB1932" s="1" cm="1">
        <f t="array" ref="AB1932">IF(Z1932&gt;0,INDEX($M$40:$M$61,Z1932+1,1),AB1931)</f>
        <v>47813</v>
      </c>
      <c r="AC1932" s="44">
        <f t="shared" si="273"/>
        <v>365</v>
      </c>
      <c r="AD1932" s="45">
        <f t="shared" si="274"/>
        <v>0.89572465963307901</v>
      </c>
      <c r="AE1932" s="45">
        <f t="shared" si="275"/>
        <v>0.87523286364637121</v>
      </c>
      <c r="AF1932" s="44">
        <f t="shared" ref="AF1932:AF1995" si="278">IF(Z1932&lt;&gt;0,0,AF1931+1)</f>
        <v>102</v>
      </c>
      <c r="AG1932" s="45">
        <f t="shared" si="276"/>
        <v>0.88995035784029208</v>
      </c>
      <c r="AH1932">
        <f t="shared" si="277"/>
        <v>2.1769841486973116E-2</v>
      </c>
      <c r="AI1932" s="40">
        <f ca="1"/>
        <v>2.2826780498608201E-2</v>
      </c>
      <c r="AJ1932" s="229">
        <v>-2E-3</v>
      </c>
      <c r="AK1932" s="230">
        <v>1.9769841486973118E-2</v>
      </c>
      <c r="AL1932" s="231">
        <v>0.89953394883522275</v>
      </c>
    </row>
    <row r="1933" spans="24:38">
      <c r="X1933" s="46">
        <v>1929</v>
      </c>
      <c r="Y1933" s="1">
        <f t="shared" si="271"/>
        <v>47551</v>
      </c>
      <c r="Z1933" s="44">
        <f t="shared" si="272"/>
        <v>0</v>
      </c>
      <c r="AA1933" s="1" cm="1">
        <f t="array" ref="AA1933">IF(Z1933&gt;0,INDEX($M$40:$M$61,Z1933,1),AA1932)</f>
        <v>47448</v>
      </c>
      <c r="AB1933" s="1" cm="1">
        <f t="array" ref="AB1933">IF(Z1933&gt;0,INDEX($M$40:$M$61,Z1933+1,1),AB1932)</f>
        <v>47813</v>
      </c>
      <c r="AC1933" s="44">
        <f t="shared" si="273"/>
        <v>365</v>
      </c>
      <c r="AD1933" s="45">
        <f t="shared" si="274"/>
        <v>0.89572465963307901</v>
      </c>
      <c r="AE1933" s="45">
        <f t="shared" si="275"/>
        <v>0.87523286364637121</v>
      </c>
      <c r="AF1933" s="44">
        <f t="shared" si="278"/>
        <v>103</v>
      </c>
      <c r="AG1933" s="45">
        <f t="shared" si="276"/>
        <v>0.88989393169183173</v>
      </c>
      <c r="AH1933">
        <f t="shared" si="277"/>
        <v>2.1770389032512296E-2</v>
      </c>
      <c r="AI1933" s="40">
        <f ca="1"/>
        <v>2.2826780498528265E-2</v>
      </c>
      <c r="AJ1933" s="229">
        <v>-2E-3</v>
      </c>
      <c r="AK1933" s="230">
        <v>1.9770389032512298E-2</v>
      </c>
      <c r="AL1933" s="231">
        <v>0.8994819121594555</v>
      </c>
    </row>
    <row r="1934" spans="24:38">
      <c r="X1934" s="46">
        <v>1930</v>
      </c>
      <c r="Y1934" s="1">
        <f t="shared" si="271"/>
        <v>47552</v>
      </c>
      <c r="Z1934" s="44">
        <f t="shared" si="272"/>
        <v>0</v>
      </c>
      <c r="AA1934" s="1" cm="1">
        <f t="array" ref="AA1934">IF(Z1934&gt;0,INDEX($M$40:$M$61,Z1934,1),AA1933)</f>
        <v>47448</v>
      </c>
      <c r="AB1934" s="1" cm="1">
        <f t="array" ref="AB1934">IF(Z1934&gt;0,INDEX($M$40:$M$61,Z1934+1,1),AB1933)</f>
        <v>47813</v>
      </c>
      <c r="AC1934" s="44">
        <f t="shared" si="273"/>
        <v>365</v>
      </c>
      <c r="AD1934" s="45">
        <f t="shared" si="274"/>
        <v>0.89572465963307901</v>
      </c>
      <c r="AE1934" s="45">
        <f t="shared" si="275"/>
        <v>0.87523286364637121</v>
      </c>
      <c r="AF1934" s="44">
        <f t="shared" si="278"/>
        <v>104</v>
      </c>
      <c r="AG1934" s="45">
        <f t="shared" si="276"/>
        <v>0.88983750912099813</v>
      </c>
      <c r="AH1934">
        <f t="shared" si="277"/>
        <v>2.177093601064678E-2</v>
      </c>
      <c r="AI1934" s="40">
        <f ca="1"/>
        <v>2.2826780498528265E-2</v>
      </c>
      <c r="AJ1934" s="229">
        <v>-2E-3</v>
      </c>
      <c r="AK1934" s="230">
        <v>1.9770936010646778E-2</v>
      </c>
      <c r="AL1934" s="231">
        <v>0.89942987849393108</v>
      </c>
    </row>
    <row r="1935" spans="24:38">
      <c r="X1935" s="46">
        <v>1931</v>
      </c>
      <c r="Y1935" s="1">
        <f t="shared" si="271"/>
        <v>47553</v>
      </c>
      <c r="Z1935" s="44">
        <f t="shared" si="272"/>
        <v>0</v>
      </c>
      <c r="AA1935" s="1" cm="1">
        <f t="array" ref="AA1935">IF(Z1935&gt;0,INDEX($M$40:$M$61,Z1935,1),AA1934)</f>
        <v>47448</v>
      </c>
      <c r="AB1935" s="1" cm="1">
        <f t="array" ref="AB1935">IF(Z1935&gt;0,INDEX($M$40:$M$61,Z1935+1,1),AB1934)</f>
        <v>47813</v>
      </c>
      <c r="AC1935" s="44">
        <f t="shared" si="273"/>
        <v>365</v>
      </c>
      <c r="AD1935" s="45">
        <f t="shared" si="274"/>
        <v>0.89572465963307901</v>
      </c>
      <c r="AE1935" s="45">
        <f t="shared" si="275"/>
        <v>0.87523286364637121</v>
      </c>
      <c r="AF1935" s="44">
        <f t="shared" si="278"/>
        <v>105</v>
      </c>
      <c r="AG1935" s="45">
        <f t="shared" si="276"/>
        <v>0.88978109012756434</v>
      </c>
      <c r="AH1935">
        <f t="shared" si="277"/>
        <v>2.1771482422258105E-2</v>
      </c>
      <c r="AI1935" s="40">
        <f ca="1"/>
        <v>2.2826780498608201E-2</v>
      </c>
      <c r="AJ1935" s="229">
        <v>-2E-3</v>
      </c>
      <c r="AK1935" s="230">
        <v>1.9771482422258103E-2</v>
      </c>
      <c r="AL1935" s="231">
        <v>0.8993778478384753</v>
      </c>
    </row>
    <row r="1936" spans="24:38">
      <c r="X1936" s="46">
        <v>1932</v>
      </c>
      <c r="Y1936" s="1">
        <f t="shared" si="271"/>
        <v>47554</v>
      </c>
      <c r="Z1936" s="44">
        <f t="shared" si="272"/>
        <v>0</v>
      </c>
      <c r="AA1936" s="1" cm="1">
        <f t="array" ref="AA1936">IF(Z1936&gt;0,INDEX($M$40:$M$61,Z1936,1),AA1935)</f>
        <v>47448</v>
      </c>
      <c r="AB1936" s="1" cm="1">
        <f t="array" ref="AB1936">IF(Z1936&gt;0,INDEX($M$40:$M$61,Z1936+1,1),AB1935)</f>
        <v>47813</v>
      </c>
      <c r="AC1936" s="44">
        <f t="shared" si="273"/>
        <v>365</v>
      </c>
      <c r="AD1936" s="45">
        <f t="shared" si="274"/>
        <v>0.89572465963307901</v>
      </c>
      <c r="AE1936" s="45">
        <f t="shared" si="275"/>
        <v>0.87523286364637121</v>
      </c>
      <c r="AF1936" s="44">
        <f t="shared" si="278"/>
        <v>106</v>
      </c>
      <c r="AG1936" s="45">
        <f t="shared" si="276"/>
        <v>0.88972467471130379</v>
      </c>
      <c r="AH1936">
        <f t="shared" si="277"/>
        <v>2.1772028268225916E-2</v>
      </c>
      <c r="AI1936" s="40">
        <f ca="1"/>
        <v>2.2826780498608201E-2</v>
      </c>
      <c r="AJ1936" s="229">
        <v>-2E-3</v>
      </c>
      <c r="AK1936" s="230">
        <v>1.9772028268225918E-2</v>
      </c>
      <c r="AL1936" s="231">
        <v>0.89932582019291418</v>
      </c>
    </row>
    <row r="1937" spans="24:38">
      <c r="X1937" s="46">
        <v>1933</v>
      </c>
      <c r="Y1937" s="1">
        <f t="shared" si="271"/>
        <v>47555</v>
      </c>
      <c r="Z1937" s="44">
        <f t="shared" si="272"/>
        <v>0</v>
      </c>
      <c r="AA1937" s="1" cm="1">
        <f t="array" ref="AA1937">IF(Z1937&gt;0,INDEX($M$40:$M$61,Z1937,1),AA1936)</f>
        <v>47448</v>
      </c>
      <c r="AB1937" s="1" cm="1">
        <f t="array" ref="AB1937">IF(Z1937&gt;0,INDEX($M$40:$M$61,Z1937+1,1),AB1936)</f>
        <v>47813</v>
      </c>
      <c r="AC1937" s="44">
        <f t="shared" si="273"/>
        <v>365</v>
      </c>
      <c r="AD1937" s="45">
        <f t="shared" si="274"/>
        <v>0.89572465963307901</v>
      </c>
      <c r="AE1937" s="45">
        <f t="shared" si="275"/>
        <v>0.87523286364637121</v>
      </c>
      <c r="AF1937" s="44">
        <f t="shared" si="278"/>
        <v>107</v>
      </c>
      <c r="AG1937" s="45">
        <f t="shared" si="276"/>
        <v>0.88966826287198941</v>
      </c>
      <c r="AH1937">
        <f t="shared" si="277"/>
        <v>2.1772573549428138E-2</v>
      </c>
      <c r="AI1937" s="40">
        <f ca="1"/>
        <v>2.2826780498608201E-2</v>
      </c>
      <c r="AJ1937" s="229">
        <v>-2E-3</v>
      </c>
      <c r="AK1937" s="230">
        <v>1.9772573549428137E-2</v>
      </c>
      <c r="AL1937" s="231">
        <v>0.89927379555707332</v>
      </c>
    </row>
    <row r="1938" spans="24:38">
      <c r="X1938" s="46">
        <v>1934</v>
      </c>
      <c r="Y1938" s="1">
        <f t="shared" si="271"/>
        <v>47556</v>
      </c>
      <c r="Z1938" s="44">
        <f t="shared" si="272"/>
        <v>0</v>
      </c>
      <c r="AA1938" s="1" cm="1">
        <f t="array" ref="AA1938">IF(Z1938&gt;0,INDEX($M$40:$M$61,Z1938,1),AA1937)</f>
        <v>47448</v>
      </c>
      <c r="AB1938" s="1" cm="1">
        <f t="array" ref="AB1938">IF(Z1938&gt;0,INDEX($M$40:$M$61,Z1938+1,1),AB1937)</f>
        <v>47813</v>
      </c>
      <c r="AC1938" s="44">
        <f t="shared" si="273"/>
        <v>365</v>
      </c>
      <c r="AD1938" s="45">
        <f t="shared" si="274"/>
        <v>0.89572465963307901</v>
      </c>
      <c r="AE1938" s="45">
        <f t="shared" si="275"/>
        <v>0.87523286364637121</v>
      </c>
      <c r="AF1938" s="44">
        <f t="shared" si="278"/>
        <v>108</v>
      </c>
      <c r="AG1938" s="45">
        <f t="shared" si="276"/>
        <v>0.88961185460939463</v>
      </c>
      <c r="AH1938">
        <f t="shared" si="277"/>
        <v>2.1773118266740794E-2</v>
      </c>
      <c r="AI1938" s="40">
        <f ca="1"/>
        <v>2.2826780498608201E-2</v>
      </c>
      <c r="AJ1938" s="229">
        <v>-2E-3</v>
      </c>
      <c r="AK1938" s="230">
        <v>1.9773118266740795E-2</v>
      </c>
      <c r="AL1938" s="231">
        <v>0.89922177393077884</v>
      </c>
    </row>
    <row r="1939" spans="24:38">
      <c r="X1939" s="46">
        <v>1935</v>
      </c>
      <c r="Y1939" s="1">
        <f t="shared" si="271"/>
        <v>47557</v>
      </c>
      <c r="Z1939" s="44">
        <f t="shared" si="272"/>
        <v>0</v>
      </c>
      <c r="AA1939" s="1" cm="1">
        <f t="array" ref="AA1939">IF(Z1939&gt;0,INDEX($M$40:$M$61,Z1939,1),AA1938)</f>
        <v>47448</v>
      </c>
      <c r="AB1939" s="1" cm="1">
        <f t="array" ref="AB1939">IF(Z1939&gt;0,INDEX($M$40:$M$61,Z1939+1,1),AB1938)</f>
        <v>47813</v>
      </c>
      <c r="AC1939" s="44">
        <f t="shared" si="273"/>
        <v>365</v>
      </c>
      <c r="AD1939" s="45">
        <f t="shared" si="274"/>
        <v>0.89572465963307901</v>
      </c>
      <c r="AE1939" s="45">
        <f t="shared" si="275"/>
        <v>0.87523286364637121</v>
      </c>
      <c r="AF1939" s="44">
        <f t="shared" si="278"/>
        <v>109</v>
      </c>
      <c r="AG1939" s="45">
        <f t="shared" si="276"/>
        <v>0.88955544992329272</v>
      </c>
      <c r="AH1939">
        <f t="shared" si="277"/>
        <v>2.1773662421038106E-2</v>
      </c>
      <c r="AI1939" s="40">
        <f ca="1"/>
        <v>2.2826780498528265E-2</v>
      </c>
      <c r="AJ1939" s="229">
        <v>-2E-3</v>
      </c>
      <c r="AK1939" s="230">
        <v>1.9773662421038105E-2</v>
      </c>
      <c r="AL1939" s="231">
        <v>0.8991697553138569</v>
      </c>
    </row>
    <row r="1940" spans="24:38">
      <c r="X1940" s="46">
        <v>1936</v>
      </c>
      <c r="Y1940" s="1">
        <f t="shared" si="271"/>
        <v>47558</v>
      </c>
      <c r="Z1940" s="44">
        <f t="shared" si="272"/>
        <v>0</v>
      </c>
      <c r="AA1940" s="1" cm="1">
        <f t="array" ref="AA1940">IF(Z1940&gt;0,INDEX($M$40:$M$61,Z1940,1),AA1939)</f>
        <v>47448</v>
      </c>
      <c r="AB1940" s="1" cm="1">
        <f t="array" ref="AB1940">IF(Z1940&gt;0,INDEX($M$40:$M$61,Z1940+1,1),AB1939)</f>
        <v>47813</v>
      </c>
      <c r="AC1940" s="44">
        <f t="shared" si="273"/>
        <v>365</v>
      </c>
      <c r="AD1940" s="45">
        <f t="shared" si="274"/>
        <v>0.89572465963307901</v>
      </c>
      <c r="AE1940" s="45">
        <f t="shared" si="275"/>
        <v>0.87523286364637121</v>
      </c>
      <c r="AF1940" s="44">
        <f t="shared" si="278"/>
        <v>110</v>
      </c>
      <c r="AG1940" s="45">
        <f t="shared" si="276"/>
        <v>0.88949904881345665</v>
      </c>
      <c r="AH1940">
        <f t="shared" si="277"/>
        <v>2.1774206013192583E-2</v>
      </c>
      <c r="AI1940" s="40">
        <f ca="1"/>
        <v>2.2826780498608201E-2</v>
      </c>
      <c r="AJ1940" s="229">
        <v>-2E-3</v>
      </c>
      <c r="AK1940" s="230">
        <v>1.9774206013192581E-2</v>
      </c>
      <c r="AL1940" s="231">
        <v>0.89911773970613285</v>
      </c>
    </row>
    <row r="1941" spans="24:38">
      <c r="X1941" s="46">
        <v>1937</v>
      </c>
      <c r="Y1941" s="1">
        <f t="shared" si="271"/>
        <v>47559</v>
      </c>
      <c r="Z1941" s="44">
        <f t="shared" si="272"/>
        <v>0</v>
      </c>
      <c r="AA1941" s="1" cm="1">
        <f t="array" ref="AA1941">IF(Z1941&gt;0,INDEX($M$40:$M$61,Z1941,1),AA1940)</f>
        <v>47448</v>
      </c>
      <c r="AB1941" s="1" cm="1">
        <f t="array" ref="AB1941">IF(Z1941&gt;0,INDEX($M$40:$M$61,Z1941+1,1),AB1940)</f>
        <v>47813</v>
      </c>
      <c r="AC1941" s="44">
        <f t="shared" si="273"/>
        <v>365</v>
      </c>
      <c r="AD1941" s="45">
        <f t="shared" si="274"/>
        <v>0.89572465963307901</v>
      </c>
      <c r="AE1941" s="45">
        <f t="shared" si="275"/>
        <v>0.87523286364637121</v>
      </c>
      <c r="AF1941" s="44">
        <f t="shared" si="278"/>
        <v>111</v>
      </c>
      <c r="AG1941" s="45">
        <f t="shared" si="276"/>
        <v>0.88944265127965982</v>
      </c>
      <c r="AH1941">
        <f t="shared" si="277"/>
        <v>2.1774749044074823E-2</v>
      </c>
      <c r="AI1941" s="40">
        <f ca="1"/>
        <v>2.2826780498608201E-2</v>
      </c>
      <c r="AJ1941" s="229">
        <v>-2E-3</v>
      </c>
      <c r="AK1941" s="230">
        <v>1.9774749044074821E-2</v>
      </c>
      <c r="AL1941" s="231">
        <v>0.89906572710743293</v>
      </c>
    </row>
    <row r="1942" spans="24:38">
      <c r="X1942" s="46">
        <v>1938</v>
      </c>
      <c r="Y1942" s="1">
        <f t="shared" si="271"/>
        <v>47560</v>
      </c>
      <c r="Z1942" s="44">
        <f t="shared" si="272"/>
        <v>0</v>
      </c>
      <c r="AA1942" s="1" cm="1">
        <f t="array" ref="AA1942">IF(Z1942&gt;0,INDEX($M$40:$M$61,Z1942,1),AA1941)</f>
        <v>47448</v>
      </c>
      <c r="AB1942" s="1" cm="1">
        <f t="array" ref="AB1942">IF(Z1942&gt;0,INDEX($M$40:$M$61,Z1942+1,1),AB1941)</f>
        <v>47813</v>
      </c>
      <c r="AC1942" s="44">
        <f t="shared" si="273"/>
        <v>365</v>
      </c>
      <c r="AD1942" s="45">
        <f t="shared" si="274"/>
        <v>0.89572465963307901</v>
      </c>
      <c r="AE1942" s="45">
        <f t="shared" si="275"/>
        <v>0.87523286364637121</v>
      </c>
      <c r="AF1942" s="44">
        <f t="shared" si="278"/>
        <v>112</v>
      </c>
      <c r="AG1942" s="45">
        <f t="shared" si="276"/>
        <v>0.88938625732167553</v>
      </c>
      <c r="AH1942">
        <f t="shared" si="277"/>
        <v>2.177529151455368E-2</v>
      </c>
      <c r="AI1942" s="40">
        <f ca="1"/>
        <v>2.2826780498608201E-2</v>
      </c>
      <c r="AJ1942" s="229">
        <v>-2E-3</v>
      </c>
      <c r="AK1942" s="230">
        <v>1.9775291514553678E-2</v>
      </c>
      <c r="AL1942" s="231">
        <v>0.89901371751758297</v>
      </c>
    </row>
    <row r="1943" spans="24:38">
      <c r="X1943" s="46">
        <v>1939</v>
      </c>
      <c r="Y1943" s="1">
        <f t="shared" si="271"/>
        <v>47561</v>
      </c>
      <c r="Z1943" s="44">
        <f t="shared" si="272"/>
        <v>0</v>
      </c>
      <c r="AA1943" s="1" cm="1">
        <f t="array" ref="AA1943">IF(Z1943&gt;0,INDEX($M$40:$M$61,Z1943,1),AA1942)</f>
        <v>47448</v>
      </c>
      <c r="AB1943" s="1" cm="1">
        <f t="array" ref="AB1943">IF(Z1943&gt;0,INDEX($M$40:$M$61,Z1943+1,1),AB1942)</f>
        <v>47813</v>
      </c>
      <c r="AC1943" s="44">
        <f t="shared" si="273"/>
        <v>365</v>
      </c>
      <c r="AD1943" s="45">
        <f t="shared" si="274"/>
        <v>0.89572465963307901</v>
      </c>
      <c r="AE1943" s="45">
        <f t="shared" si="275"/>
        <v>0.87523286364637121</v>
      </c>
      <c r="AF1943" s="44">
        <f t="shared" si="278"/>
        <v>113</v>
      </c>
      <c r="AG1943" s="45">
        <f t="shared" si="276"/>
        <v>0.88932986693927707</v>
      </c>
      <c r="AH1943">
        <f t="shared" si="277"/>
        <v>2.1775833425496181E-2</v>
      </c>
      <c r="AI1943" s="40">
        <f ca="1"/>
        <v>2.2826780498608201E-2</v>
      </c>
      <c r="AJ1943" s="229">
        <v>-2E-3</v>
      </c>
      <c r="AK1943" s="230">
        <v>1.977583342549618E-2</v>
      </c>
      <c r="AL1943" s="231">
        <v>0.89896171093640909</v>
      </c>
    </row>
    <row r="1944" spans="24:38">
      <c r="X1944" s="46">
        <v>1940</v>
      </c>
      <c r="Y1944" s="1">
        <f t="shared" si="271"/>
        <v>47562</v>
      </c>
      <c r="Z1944" s="44">
        <f t="shared" si="272"/>
        <v>0</v>
      </c>
      <c r="AA1944" s="1" cm="1">
        <f t="array" ref="AA1944">IF(Z1944&gt;0,INDEX($M$40:$M$61,Z1944,1),AA1943)</f>
        <v>47448</v>
      </c>
      <c r="AB1944" s="1" cm="1">
        <f t="array" ref="AB1944">IF(Z1944&gt;0,INDEX($M$40:$M$61,Z1944+1,1),AB1943)</f>
        <v>47813</v>
      </c>
      <c r="AC1944" s="44">
        <f t="shared" si="273"/>
        <v>365</v>
      </c>
      <c r="AD1944" s="45">
        <f t="shared" si="274"/>
        <v>0.89572465963307901</v>
      </c>
      <c r="AE1944" s="45">
        <f t="shared" si="275"/>
        <v>0.87523286364637121</v>
      </c>
      <c r="AF1944" s="44">
        <f t="shared" si="278"/>
        <v>114</v>
      </c>
      <c r="AG1944" s="45">
        <f t="shared" si="276"/>
        <v>0.88927348013223761</v>
      </c>
      <c r="AH1944">
        <f t="shared" si="277"/>
        <v>2.1776374777767626E-2</v>
      </c>
      <c r="AI1944" s="40">
        <f ca="1"/>
        <v>2.2826780498608201E-2</v>
      </c>
      <c r="AJ1944" s="229">
        <v>-2E-3</v>
      </c>
      <c r="AK1944" s="230">
        <v>1.9776374777767627E-2</v>
      </c>
      <c r="AL1944" s="231">
        <v>0.89890970736373699</v>
      </c>
    </row>
    <row r="1945" spans="24:38">
      <c r="X1945" s="46">
        <v>1941</v>
      </c>
      <c r="Y1945" s="1">
        <f t="shared" si="271"/>
        <v>47563</v>
      </c>
      <c r="Z1945" s="44">
        <f t="shared" si="272"/>
        <v>0</v>
      </c>
      <c r="AA1945" s="1" cm="1">
        <f t="array" ref="AA1945">IF(Z1945&gt;0,INDEX($M$40:$M$61,Z1945,1),AA1944)</f>
        <v>47448</v>
      </c>
      <c r="AB1945" s="1" cm="1">
        <f t="array" ref="AB1945">IF(Z1945&gt;0,INDEX($M$40:$M$61,Z1945+1,1),AB1944)</f>
        <v>47813</v>
      </c>
      <c r="AC1945" s="44">
        <f t="shared" si="273"/>
        <v>365</v>
      </c>
      <c r="AD1945" s="45">
        <f t="shared" si="274"/>
        <v>0.89572465963307901</v>
      </c>
      <c r="AE1945" s="45">
        <f t="shared" si="275"/>
        <v>0.87523286364637121</v>
      </c>
      <c r="AF1945" s="44">
        <f t="shared" si="278"/>
        <v>115</v>
      </c>
      <c r="AG1945" s="45">
        <f t="shared" si="276"/>
        <v>0.88921709690033057</v>
      </c>
      <c r="AH1945">
        <f t="shared" si="277"/>
        <v>2.1776915572231464E-2</v>
      </c>
      <c r="AI1945" s="40">
        <f ca="1"/>
        <v>2.2826780498608201E-2</v>
      </c>
      <c r="AJ1945" s="229">
        <v>-2E-3</v>
      </c>
      <c r="AK1945" s="230">
        <v>1.9776915572231463E-2</v>
      </c>
      <c r="AL1945" s="231">
        <v>0.89885770679939292</v>
      </c>
    </row>
    <row r="1946" spans="24:38">
      <c r="X1946" s="46">
        <v>1942</v>
      </c>
      <c r="Y1946" s="1">
        <f t="shared" si="271"/>
        <v>47564</v>
      </c>
      <c r="Z1946" s="44">
        <f t="shared" si="272"/>
        <v>0</v>
      </c>
      <c r="AA1946" s="1" cm="1">
        <f t="array" ref="AA1946">IF(Z1946&gt;0,INDEX($M$40:$M$61,Z1946,1),AA1945)</f>
        <v>47448</v>
      </c>
      <c r="AB1946" s="1" cm="1">
        <f t="array" ref="AB1946">IF(Z1946&gt;0,INDEX($M$40:$M$61,Z1946+1,1),AB1945)</f>
        <v>47813</v>
      </c>
      <c r="AC1946" s="44">
        <f t="shared" si="273"/>
        <v>365</v>
      </c>
      <c r="AD1946" s="45">
        <f t="shared" si="274"/>
        <v>0.89572465963307901</v>
      </c>
      <c r="AE1946" s="45">
        <f t="shared" si="275"/>
        <v>0.87523286364637121</v>
      </c>
      <c r="AF1946" s="44">
        <f t="shared" si="278"/>
        <v>116</v>
      </c>
      <c r="AG1946" s="45">
        <f t="shared" si="276"/>
        <v>0.88916071724332923</v>
      </c>
      <c r="AH1946">
        <f t="shared" si="277"/>
        <v>2.1777455809749411E-2</v>
      </c>
      <c r="AI1946" s="40">
        <f ca="1"/>
        <v>2.2826780498608201E-2</v>
      </c>
      <c r="AJ1946" s="229">
        <v>-2E-3</v>
      </c>
      <c r="AK1946" s="230">
        <v>1.9777455809749413E-2</v>
      </c>
      <c r="AL1946" s="231">
        <v>0.89880570924320258</v>
      </c>
    </row>
    <row r="1947" spans="24:38">
      <c r="X1947" s="46">
        <v>1943</v>
      </c>
      <c r="Y1947" s="1">
        <f t="shared" si="271"/>
        <v>47565</v>
      </c>
      <c r="Z1947" s="44">
        <f t="shared" si="272"/>
        <v>0</v>
      </c>
      <c r="AA1947" s="1" cm="1">
        <f t="array" ref="AA1947">IF(Z1947&gt;0,INDEX($M$40:$M$61,Z1947,1),AA1946)</f>
        <v>47448</v>
      </c>
      <c r="AB1947" s="1" cm="1">
        <f t="array" ref="AB1947">IF(Z1947&gt;0,INDEX($M$40:$M$61,Z1947+1,1),AB1946)</f>
        <v>47813</v>
      </c>
      <c r="AC1947" s="44">
        <f t="shared" si="273"/>
        <v>365</v>
      </c>
      <c r="AD1947" s="45">
        <f t="shared" si="274"/>
        <v>0.89572465963307901</v>
      </c>
      <c r="AE1947" s="45">
        <f t="shared" si="275"/>
        <v>0.87523286364637121</v>
      </c>
      <c r="AF1947" s="44">
        <f t="shared" si="278"/>
        <v>117</v>
      </c>
      <c r="AG1947" s="45">
        <f t="shared" si="276"/>
        <v>0.88910434116100689</v>
      </c>
      <c r="AH1947">
        <f t="shared" si="277"/>
        <v>2.1777995491181399E-2</v>
      </c>
      <c r="AI1947" s="40">
        <f ca="1"/>
        <v>2.2826780498608201E-2</v>
      </c>
      <c r="AJ1947" s="229">
        <v>-2E-3</v>
      </c>
      <c r="AK1947" s="230">
        <v>1.9777995491181401E-2</v>
      </c>
      <c r="AL1947" s="231">
        <v>0.8987537146949921</v>
      </c>
    </row>
    <row r="1948" spans="24:38">
      <c r="X1948" s="46">
        <v>1944</v>
      </c>
      <c r="Y1948" s="1">
        <f t="shared" si="271"/>
        <v>47566</v>
      </c>
      <c r="Z1948" s="44">
        <f t="shared" si="272"/>
        <v>0</v>
      </c>
      <c r="AA1948" s="1" cm="1">
        <f t="array" ref="AA1948">IF(Z1948&gt;0,INDEX($M$40:$M$61,Z1948,1),AA1947)</f>
        <v>47448</v>
      </c>
      <c r="AB1948" s="1" cm="1">
        <f t="array" ref="AB1948">IF(Z1948&gt;0,INDEX($M$40:$M$61,Z1948+1,1),AB1947)</f>
        <v>47813</v>
      </c>
      <c r="AC1948" s="44">
        <f t="shared" si="273"/>
        <v>365</v>
      </c>
      <c r="AD1948" s="45">
        <f t="shared" si="274"/>
        <v>0.89572465963307901</v>
      </c>
      <c r="AE1948" s="45">
        <f t="shared" si="275"/>
        <v>0.87523286364637121</v>
      </c>
      <c r="AF1948" s="44">
        <f t="shared" si="278"/>
        <v>118</v>
      </c>
      <c r="AG1948" s="45">
        <f t="shared" si="276"/>
        <v>0.88904796865313696</v>
      </c>
      <c r="AH1948">
        <f t="shared" si="277"/>
        <v>2.1778534617385582E-2</v>
      </c>
      <c r="AI1948" s="40">
        <f ca="1"/>
        <v>2.2826780498608201E-2</v>
      </c>
      <c r="AJ1948" s="229">
        <v>-2E-3</v>
      </c>
      <c r="AK1948" s="230">
        <v>1.9778534617385581E-2</v>
      </c>
      <c r="AL1948" s="231">
        <v>0.8987017231545873</v>
      </c>
    </row>
    <row r="1949" spans="24:38">
      <c r="X1949" s="46">
        <v>1945</v>
      </c>
      <c r="Y1949" s="1">
        <f t="shared" si="271"/>
        <v>47567</v>
      </c>
      <c r="Z1949" s="44">
        <f t="shared" si="272"/>
        <v>0</v>
      </c>
      <c r="AA1949" s="1" cm="1">
        <f t="array" ref="AA1949">IF(Z1949&gt;0,INDEX($M$40:$M$61,Z1949,1),AA1948)</f>
        <v>47448</v>
      </c>
      <c r="AB1949" s="1" cm="1">
        <f t="array" ref="AB1949">IF(Z1949&gt;0,INDEX($M$40:$M$61,Z1949+1,1),AB1948)</f>
        <v>47813</v>
      </c>
      <c r="AC1949" s="44">
        <f t="shared" si="273"/>
        <v>365</v>
      </c>
      <c r="AD1949" s="45">
        <f t="shared" si="274"/>
        <v>0.89572465963307901</v>
      </c>
      <c r="AE1949" s="45">
        <f t="shared" si="275"/>
        <v>0.87523286364637121</v>
      </c>
      <c r="AF1949" s="44">
        <f t="shared" si="278"/>
        <v>119</v>
      </c>
      <c r="AG1949" s="45">
        <f t="shared" si="276"/>
        <v>0.88899159971949282</v>
      </c>
      <c r="AH1949">
        <f t="shared" si="277"/>
        <v>2.1779073189218331E-2</v>
      </c>
      <c r="AI1949" s="40">
        <f ca="1"/>
        <v>2.2826780498608201E-2</v>
      </c>
      <c r="AJ1949" s="229">
        <v>-2E-3</v>
      </c>
      <c r="AK1949" s="230">
        <v>1.977907318921833E-2</v>
      </c>
      <c r="AL1949" s="231">
        <v>0.89864973462181452</v>
      </c>
    </row>
    <row r="1950" spans="24:38">
      <c r="X1950" s="46">
        <v>1946</v>
      </c>
      <c r="Y1950" s="1">
        <f t="shared" si="271"/>
        <v>47568</v>
      </c>
      <c r="Z1950" s="44">
        <f t="shared" si="272"/>
        <v>0</v>
      </c>
      <c r="AA1950" s="1" cm="1">
        <f t="array" ref="AA1950">IF(Z1950&gt;0,INDEX($M$40:$M$61,Z1950,1),AA1949)</f>
        <v>47448</v>
      </c>
      <c r="AB1950" s="1" cm="1">
        <f t="array" ref="AB1950">IF(Z1950&gt;0,INDEX($M$40:$M$61,Z1950+1,1),AB1949)</f>
        <v>47813</v>
      </c>
      <c r="AC1950" s="44">
        <f t="shared" si="273"/>
        <v>365</v>
      </c>
      <c r="AD1950" s="45">
        <f t="shared" si="274"/>
        <v>0.89572465963307901</v>
      </c>
      <c r="AE1950" s="45">
        <f t="shared" si="275"/>
        <v>0.87523286364637121</v>
      </c>
      <c r="AF1950" s="44">
        <f t="shared" si="278"/>
        <v>120</v>
      </c>
      <c r="AG1950" s="45">
        <f t="shared" si="276"/>
        <v>0.88893523435984789</v>
      </c>
      <c r="AH1950">
        <f t="shared" si="277"/>
        <v>2.1779611207534286E-2</v>
      </c>
      <c r="AI1950" s="40">
        <f ca="1"/>
        <v>2.2826780498528265E-2</v>
      </c>
      <c r="AJ1950" s="229">
        <v>-2E-3</v>
      </c>
      <c r="AK1950" s="230">
        <v>1.9779611207534284E-2</v>
      </c>
      <c r="AL1950" s="231">
        <v>0.89859774909649959</v>
      </c>
    </row>
    <row r="1951" spans="24:38">
      <c r="X1951" s="46">
        <v>1947</v>
      </c>
      <c r="Y1951" s="1">
        <f t="shared" si="271"/>
        <v>47569</v>
      </c>
      <c r="Z1951" s="44">
        <f t="shared" si="272"/>
        <v>0</v>
      </c>
      <c r="AA1951" s="1" cm="1">
        <f t="array" ref="AA1951">IF(Z1951&gt;0,INDEX($M$40:$M$61,Z1951,1),AA1950)</f>
        <v>47448</v>
      </c>
      <c r="AB1951" s="1" cm="1">
        <f t="array" ref="AB1951">IF(Z1951&gt;0,INDEX($M$40:$M$61,Z1951+1,1),AB1950)</f>
        <v>47813</v>
      </c>
      <c r="AC1951" s="44">
        <f t="shared" si="273"/>
        <v>365</v>
      </c>
      <c r="AD1951" s="45">
        <f t="shared" si="274"/>
        <v>0.89572465963307901</v>
      </c>
      <c r="AE1951" s="45">
        <f t="shared" si="275"/>
        <v>0.87523286364637121</v>
      </c>
      <c r="AF1951" s="44">
        <f t="shared" si="278"/>
        <v>121</v>
      </c>
      <c r="AG1951" s="45">
        <f t="shared" si="276"/>
        <v>0.88887887257397546</v>
      </c>
      <c r="AH1951">
        <f t="shared" si="277"/>
        <v>2.1780148673186336E-2</v>
      </c>
      <c r="AI1951" s="40">
        <f ca="1"/>
        <v>2.2826780498608201E-2</v>
      </c>
      <c r="AJ1951" s="229">
        <v>-2E-3</v>
      </c>
      <c r="AK1951" s="230">
        <v>1.9780148673186337E-2</v>
      </c>
      <c r="AL1951" s="231">
        <v>0.89854576657846841</v>
      </c>
    </row>
    <row r="1952" spans="24:38">
      <c r="X1952" s="46">
        <v>1948</v>
      </c>
      <c r="Y1952" s="1">
        <f t="shared" si="271"/>
        <v>47570</v>
      </c>
      <c r="Z1952" s="44">
        <f t="shared" si="272"/>
        <v>0</v>
      </c>
      <c r="AA1952" s="1" cm="1">
        <f t="array" ref="AA1952">IF(Z1952&gt;0,INDEX($M$40:$M$61,Z1952,1),AA1951)</f>
        <v>47448</v>
      </c>
      <c r="AB1952" s="1" cm="1">
        <f t="array" ref="AB1952">IF(Z1952&gt;0,INDEX($M$40:$M$61,Z1952+1,1),AB1951)</f>
        <v>47813</v>
      </c>
      <c r="AC1952" s="44">
        <f t="shared" si="273"/>
        <v>365</v>
      </c>
      <c r="AD1952" s="45">
        <f t="shared" si="274"/>
        <v>0.89572465963307901</v>
      </c>
      <c r="AE1952" s="45">
        <f t="shared" si="275"/>
        <v>0.87523286364637121</v>
      </c>
      <c r="AF1952" s="44">
        <f t="shared" si="278"/>
        <v>122</v>
      </c>
      <c r="AG1952" s="45">
        <f t="shared" si="276"/>
        <v>0.88882251436164905</v>
      </c>
      <c r="AH1952">
        <f t="shared" si="277"/>
        <v>2.1780685587025589E-2</v>
      </c>
      <c r="AI1952" s="40">
        <f ca="1"/>
        <v>2.2826780498528265E-2</v>
      </c>
      <c r="AJ1952" s="229">
        <v>-2E-3</v>
      </c>
      <c r="AK1952" s="230">
        <v>1.9780685587025587E-2</v>
      </c>
      <c r="AL1952" s="231">
        <v>0.89849378706754723</v>
      </c>
    </row>
    <row r="1953" spans="24:38">
      <c r="X1953" s="46">
        <v>1949</v>
      </c>
      <c r="Y1953" s="1">
        <f t="shared" si="271"/>
        <v>47571</v>
      </c>
      <c r="Z1953" s="44">
        <f t="shared" si="272"/>
        <v>0</v>
      </c>
      <c r="AA1953" s="1" cm="1">
        <f t="array" ref="AA1953">IF(Z1953&gt;0,INDEX($M$40:$M$61,Z1953,1),AA1952)</f>
        <v>47448</v>
      </c>
      <c r="AB1953" s="1" cm="1">
        <f t="array" ref="AB1953">IF(Z1953&gt;0,INDEX($M$40:$M$61,Z1953+1,1),AB1952)</f>
        <v>47813</v>
      </c>
      <c r="AC1953" s="44">
        <f t="shared" si="273"/>
        <v>365</v>
      </c>
      <c r="AD1953" s="45">
        <f t="shared" si="274"/>
        <v>0.89572465963307901</v>
      </c>
      <c r="AE1953" s="45">
        <f t="shared" si="275"/>
        <v>0.87523286364637121</v>
      </c>
      <c r="AF1953" s="44">
        <f t="shared" si="278"/>
        <v>123</v>
      </c>
      <c r="AG1953" s="45">
        <f t="shared" si="276"/>
        <v>0.88876615972264184</v>
      </c>
      <c r="AH1953">
        <f t="shared" si="277"/>
        <v>2.1781221949901473E-2</v>
      </c>
      <c r="AI1953" s="40">
        <f ca="1"/>
        <v>2.2826780498608201E-2</v>
      </c>
      <c r="AJ1953" s="229">
        <v>-2E-3</v>
      </c>
      <c r="AK1953" s="230">
        <v>1.9781221949901472E-2</v>
      </c>
      <c r="AL1953" s="231">
        <v>0.89844181056356187</v>
      </c>
    </row>
    <row r="1954" spans="24:38">
      <c r="X1954" s="46">
        <v>1950</v>
      </c>
      <c r="Y1954" s="1">
        <f t="shared" si="271"/>
        <v>47572</v>
      </c>
      <c r="Z1954" s="44">
        <f t="shared" si="272"/>
        <v>0</v>
      </c>
      <c r="AA1954" s="1" cm="1">
        <f t="array" ref="AA1954">IF(Z1954&gt;0,INDEX($M$40:$M$61,Z1954,1),AA1953)</f>
        <v>47448</v>
      </c>
      <c r="AB1954" s="1" cm="1">
        <f t="array" ref="AB1954">IF(Z1954&gt;0,INDEX($M$40:$M$61,Z1954+1,1),AB1953)</f>
        <v>47813</v>
      </c>
      <c r="AC1954" s="44">
        <f t="shared" si="273"/>
        <v>365</v>
      </c>
      <c r="AD1954" s="45">
        <f t="shared" si="274"/>
        <v>0.89572465963307901</v>
      </c>
      <c r="AE1954" s="45">
        <f t="shared" si="275"/>
        <v>0.87523286364637121</v>
      </c>
      <c r="AF1954" s="44">
        <f t="shared" si="278"/>
        <v>124</v>
      </c>
      <c r="AG1954" s="45">
        <f t="shared" si="276"/>
        <v>0.88870980865672755</v>
      </c>
      <c r="AH1954">
        <f t="shared" si="277"/>
        <v>2.1781757762661565E-2</v>
      </c>
      <c r="AI1954" s="40">
        <f ca="1"/>
        <v>2.2826780498608201E-2</v>
      </c>
      <c r="AJ1954" s="229">
        <v>-2E-3</v>
      </c>
      <c r="AK1954" s="230">
        <v>1.9781757762661563E-2</v>
      </c>
      <c r="AL1954" s="231">
        <v>0.89838983706633857</v>
      </c>
    </row>
    <row r="1955" spans="24:38">
      <c r="X1955" s="46">
        <v>1951</v>
      </c>
      <c r="Y1955" s="1">
        <f t="shared" si="271"/>
        <v>47573</v>
      </c>
      <c r="Z1955" s="44">
        <f t="shared" si="272"/>
        <v>0</v>
      </c>
      <c r="AA1955" s="1" cm="1">
        <f t="array" ref="AA1955">IF(Z1955&gt;0,INDEX($M$40:$M$61,Z1955,1),AA1954)</f>
        <v>47448</v>
      </c>
      <c r="AB1955" s="1" cm="1">
        <f t="array" ref="AB1955">IF(Z1955&gt;0,INDEX($M$40:$M$61,Z1955+1,1),AB1954)</f>
        <v>47813</v>
      </c>
      <c r="AC1955" s="44">
        <f t="shared" si="273"/>
        <v>365</v>
      </c>
      <c r="AD1955" s="45">
        <f t="shared" si="274"/>
        <v>0.89572465963307901</v>
      </c>
      <c r="AE1955" s="45">
        <f t="shared" si="275"/>
        <v>0.87523286364637121</v>
      </c>
      <c r="AF1955" s="44">
        <f t="shared" si="278"/>
        <v>125</v>
      </c>
      <c r="AG1955" s="45">
        <f t="shared" si="276"/>
        <v>0.88865346116367949</v>
      </c>
      <c r="AH1955">
        <f t="shared" si="277"/>
        <v>2.178229302615179E-2</v>
      </c>
      <c r="AI1955" s="40">
        <f ca="1"/>
        <v>2.2826780498608201E-2</v>
      </c>
      <c r="AJ1955" s="229">
        <v>-2E-3</v>
      </c>
      <c r="AK1955" s="230">
        <v>1.9782293026151788E-2</v>
      </c>
      <c r="AL1955" s="231">
        <v>0.89833786657570325</v>
      </c>
    </row>
    <row r="1956" spans="24:38">
      <c r="X1956" s="46">
        <v>1952</v>
      </c>
      <c r="Y1956" s="1">
        <f t="shared" si="271"/>
        <v>47574</v>
      </c>
      <c r="Z1956" s="44">
        <f t="shared" si="272"/>
        <v>0</v>
      </c>
      <c r="AA1956" s="1" cm="1">
        <f t="array" ref="AA1956">IF(Z1956&gt;0,INDEX($M$40:$M$61,Z1956,1),AA1955)</f>
        <v>47448</v>
      </c>
      <c r="AB1956" s="1" cm="1">
        <f t="array" ref="AB1956">IF(Z1956&gt;0,INDEX($M$40:$M$61,Z1956+1,1),AB1955)</f>
        <v>47813</v>
      </c>
      <c r="AC1956" s="44">
        <f t="shared" si="273"/>
        <v>365</v>
      </c>
      <c r="AD1956" s="45">
        <f t="shared" si="274"/>
        <v>0.89572465963307901</v>
      </c>
      <c r="AE1956" s="45">
        <f t="shared" si="275"/>
        <v>0.87523286364637121</v>
      </c>
      <c r="AF1956" s="44">
        <f t="shared" si="278"/>
        <v>126</v>
      </c>
      <c r="AG1956" s="45">
        <f t="shared" si="276"/>
        <v>0.88859711724327117</v>
      </c>
      <c r="AH1956">
        <f t="shared" si="277"/>
        <v>2.1782827741216308E-2</v>
      </c>
      <c r="AI1956" s="40">
        <f ca="1"/>
        <v>2.2826780498608201E-2</v>
      </c>
      <c r="AJ1956" s="229">
        <v>-2E-3</v>
      </c>
      <c r="AK1956" s="230">
        <v>1.9782827741216306E-2</v>
      </c>
      <c r="AL1956" s="231">
        <v>0.89828589909148204</v>
      </c>
    </row>
    <row r="1957" spans="24:38">
      <c r="X1957" s="46">
        <v>1953</v>
      </c>
      <c r="Y1957" s="1">
        <f t="shared" si="271"/>
        <v>47575</v>
      </c>
      <c r="Z1957" s="44">
        <f t="shared" si="272"/>
        <v>0</v>
      </c>
      <c r="AA1957" s="1" cm="1">
        <f t="array" ref="AA1957">IF(Z1957&gt;0,INDEX($M$40:$M$61,Z1957,1),AA1956)</f>
        <v>47448</v>
      </c>
      <c r="AB1957" s="1" cm="1">
        <f t="array" ref="AB1957">IF(Z1957&gt;0,INDEX($M$40:$M$61,Z1957+1,1),AB1956)</f>
        <v>47813</v>
      </c>
      <c r="AC1957" s="44">
        <f t="shared" si="273"/>
        <v>365</v>
      </c>
      <c r="AD1957" s="45">
        <f t="shared" si="274"/>
        <v>0.89572465963307901</v>
      </c>
      <c r="AE1957" s="45">
        <f t="shared" si="275"/>
        <v>0.87523286364637121</v>
      </c>
      <c r="AF1957" s="44">
        <f t="shared" si="278"/>
        <v>127</v>
      </c>
      <c r="AG1957" s="45">
        <f t="shared" si="276"/>
        <v>0.888540776895276</v>
      </c>
      <c r="AH1957">
        <f t="shared" si="277"/>
        <v>2.178336190869757E-2</v>
      </c>
      <c r="AI1957" s="40">
        <f ca="1"/>
        <v>2.2826780498608201E-2</v>
      </c>
      <c r="AJ1957" s="229">
        <v>-2E-3</v>
      </c>
      <c r="AK1957" s="230">
        <v>1.9783361908697568E-2</v>
      </c>
      <c r="AL1957" s="231">
        <v>0.89823393461350109</v>
      </c>
    </row>
    <row r="1958" spans="24:38">
      <c r="X1958" s="46">
        <v>1954</v>
      </c>
      <c r="Y1958" s="1">
        <f t="shared" si="271"/>
        <v>47576</v>
      </c>
      <c r="Z1958" s="44">
        <f t="shared" si="272"/>
        <v>0</v>
      </c>
      <c r="AA1958" s="1" cm="1">
        <f t="array" ref="AA1958">IF(Z1958&gt;0,INDEX($M$40:$M$61,Z1958,1),AA1957)</f>
        <v>47448</v>
      </c>
      <c r="AB1958" s="1" cm="1">
        <f t="array" ref="AB1958">IF(Z1958&gt;0,INDEX($M$40:$M$61,Z1958+1,1),AB1957)</f>
        <v>47813</v>
      </c>
      <c r="AC1958" s="44">
        <f t="shared" si="273"/>
        <v>365</v>
      </c>
      <c r="AD1958" s="45">
        <f t="shared" si="274"/>
        <v>0.89572465963307901</v>
      </c>
      <c r="AE1958" s="45">
        <f t="shared" si="275"/>
        <v>0.87523286364637121</v>
      </c>
      <c r="AF1958" s="44">
        <f t="shared" si="278"/>
        <v>128</v>
      </c>
      <c r="AG1958" s="45">
        <f t="shared" si="276"/>
        <v>0.8884844401194677</v>
      </c>
      <c r="AH1958">
        <f t="shared" si="277"/>
        <v>2.1783895529436235E-2</v>
      </c>
      <c r="AI1958" s="40">
        <f ca="1"/>
        <v>2.2826780498528265E-2</v>
      </c>
      <c r="AJ1958" s="229">
        <v>-2E-3</v>
      </c>
      <c r="AK1958" s="230">
        <v>1.9783895529436234E-2</v>
      </c>
      <c r="AL1958" s="231">
        <v>0.89818197314158654</v>
      </c>
    </row>
    <row r="1959" spans="24:38">
      <c r="X1959" s="46">
        <v>1955</v>
      </c>
      <c r="Y1959" s="1">
        <f t="shared" si="271"/>
        <v>47577</v>
      </c>
      <c r="Z1959" s="44">
        <f t="shared" si="272"/>
        <v>0</v>
      </c>
      <c r="AA1959" s="1" cm="1">
        <f t="array" ref="AA1959">IF(Z1959&gt;0,INDEX($M$40:$M$61,Z1959,1),AA1958)</f>
        <v>47448</v>
      </c>
      <c r="AB1959" s="1" cm="1">
        <f t="array" ref="AB1959">IF(Z1959&gt;0,INDEX($M$40:$M$61,Z1959+1,1),AB1958)</f>
        <v>47813</v>
      </c>
      <c r="AC1959" s="44">
        <f t="shared" si="273"/>
        <v>365</v>
      </c>
      <c r="AD1959" s="45">
        <f t="shared" si="274"/>
        <v>0.89572465963307901</v>
      </c>
      <c r="AE1959" s="45">
        <f t="shared" si="275"/>
        <v>0.87523286364637121</v>
      </c>
      <c r="AF1959" s="44">
        <f t="shared" si="278"/>
        <v>129</v>
      </c>
      <c r="AG1959" s="45">
        <f t="shared" si="276"/>
        <v>0.88842810691561946</v>
      </c>
      <c r="AH1959">
        <f t="shared" si="277"/>
        <v>2.1784428604271364E-2</v>
      </c>
      <c r="AI1959" s="40">
        <f ca="1"/>
        <v>2.2826780498608201E-2</v>
      </c>
      <c r="AJ1959" s="229">
        <v>-2E-3</v>
      </c>
      <c r="AK1959" s="230">
        <v>1.9784428604271362E-2</v>
      </c>
      <c r="AL1959" s="231">
        <v>0.89813001467556419</v>
      </c>
    </row>
    <row r="1960" spans="24:38">
      <c r="X1960" s="46">
        <v>1956</v>
      </c>
      <c r="Y1960" s="1">
        <f t="shared" si="271"/>
        <v>47578</v>
      </c>
      <c r="Z1960" s="44">
        <f t="shared" si="272"/>
        <v>0</v>
      </c>
      <c r="AA1960" s="1" cm="1">
        <f t="array" ref="AA1960">IF(Z1960&gt;0,INDEX($M$40:$M$61,Z1960,1),AA1959)</f>
        <v>47448</v>
      </c>
      <c r="AB1960" s="1" cm="1">
        <f t="array" ref="AB1960">IF(Z1960&gt;0,INDEX($M$40:$M$61,Z1960+1,1),AB1959)</f>
        <v>47813</v>
      </c>
      <c r="AC1960" s="44">
        <f t="shared" si="273"/>
        <v>365</v>
      </c>
      <c r="AD1960" s="45">
        <f t="shared" si="274"/>
        <v>0.89572465963307901</v>
      </c>
      <c r="AE1960" s="45">
        <f t="shared" si="275"/>
        <v>0.87523286364637121</v>
      </c>
      <c r="AF1960" s="44">
        <f t="shared" si="278"/>
        <v>130</v>
      </c>
      <c r="AG1960" s="45">
        <f t="shared" si="276"/>
        <v>0.88837177728350503</v>
      </c>
      <c r="AH1960">
        <f t="shared" si="277"/>
        <v>2.1784961134040187E-2</v>
      </c>
      <c r="AI1960" s="40">
        <f ca="1"/>
        <v>2.2826780498608201E-2</v>
      </c>
      <c r="AJ1960" s="229">
        <v>-2E-3</v>
      </c>
      <c r="AK1960" s="230">
        <v>1.9784961134040185E-2</v>
      </c>
      <c r="AL1960" s="231">
        <v>0.89807805921526052</v>
      </c>
    </row>
    <row r="1961" spans="24:38">
      <c r="X1961" s="46">
        <v>1957</v>
      </c>
      <c r="Y1961" s="1">
        <f t="shared" si="271"/>
        <v>47579</v>
      </c>
      <c r="Z1961" s="44">
        <f t="shared" si="272"/>
        <v>0</v>
      </c>
      <c r="AA1961" s="1" cm="1">
        <f t="array" ref="AA1961">IF(Z1961&gt;0,INDEX($M$40:$M$61,Z1961,1),AA1960)</f>
        <v>47448</v>
      </c>
      <c r="AB1961" s="1" cm="1">
        <f t="array" ref="AB1961">IF(Z1961&gt;0,INDEX($M$40:$M$61,Z1961+1,1),AB1960)</f>
        <v>47813</v>
      </c>
      <c r="AC1961" s="44">
        <f t="shared" si="273"/>
        <v>365</v>
      </c>
      <c r="AD1961" s="45">
        <f t="shared" si="274"/>
        <v>0.89572465963307901</v>
      </c>
      <c r="AE1961" s="45">
        <f t="shared" si="275"/>
        <v>0.87523286364637121</v>
      </c>
      <c r="AF1961" s="44">
        <f t="shared" si="278"/>
        <v>131</v>
      </c>
      <c r="AG1961" s="45">
        <f t="shared" si="276"/>
        <v>0.8883154512228979</v>
      </c>
      <c r="AH1961">
        <f t="shared" si="277"/>
        <v>2.1785493119578277E-2</v>
      </c>
      <c r="AI1961" s="40">
        <f ca="1"/>
        <v>2.2826780498608201E-2</v>
      </c>
      <c r="AJ1961" s="229">
        <v>-2E-3</v>
      </c>
      <c r="AK1961" s="230">
        <v>1.9785493119578279E-2</v>
      </c>
      <c r="AL1961" s="231">
        <v>0.89802610676050143</v>
      </c>
    </row>
    <row r="1962" spans="24:38">
      <c r="X1962" s="46">
        <v>1958</v>
      </c>
      <c r="Y1962" s="1">
        <f t="shared" si="271"/>
        <v>47580</v>
      </c>
      <c r="Z1962" s="44">
        <f t="shared" si="272"/>
        <v>0</v>
      </c>
      <c r="AA1962" s="1" cm="1">
        <f t="array" ref="AA1962">IF(Z1962&gt;0,INDEX($M$40:$M$61,Z1962,1),AA1961)</f>
        <v>47448</v>
      </c>
      <c r="AB1962" s="1" cm="1">
        <f t="array" ref="AB1962">IF(Z1962&gt;0,INDEX($M$40:$M$61,Z1962+1,1),AB1961)</f>
        <v>47813</v>
      </c>
      <c r="AC1962" s="44">
        <f t="shared" si="273"/>
        <v>365</v>
      </c>
      <c r="AD1962" s="45">
        <f t="shared" si="274"/>
        <v>0.89572465963307901</v>
      </c>
      <c r="AE1962" s="45">
        <f t="shared" si="275"/>
        <v>0.87523286364637121</v>
      </c>
      <c r="AF1962" s="44">
        <f t="shared" si="278"/>
        <v>132</v>
      </c>
      <c r="AG1962" s="45">
        <f t="shared" si="276"/>
        <v>0.8882591287335716</v>
      </c>
      <c r="AH1962">
        <f t="shared" si="277"/>
        <v>2.1786024561719495E-2</v>
      </c>
      <c r="AI1962" s="40">
        <f ca="1"/>
        <v>2.2826780498608201E-2</v>
      </c>
      <c r="AJ1962" s="229">
        <v>-2E-3</v>
      </c>
      <c r="AK1962" s="230">
        <v>1.9786024561719497E-2</v>
      </c>
      <c r="AL1962" s="231">
        <v>0.89797415731111319</v>
      </c>
    </row>
    <row r="1963" spans="24:38">
      <c r="X1963" s="46">
        <v>1959</v>
      </c>
      <c r="Y1963" s="1">
        <f t="shared" si="271"/>
        <v>47581</v>
      </c>
      <c r="Z1963" s="44">
        <f t="shared" si="272"/>
        <v>0</v>
      </c>
      <c r="AA1963" s="1" cm="1">
        <f t="array" ref="AA1963">IF(Z1963&gt;0,INDEX($M$40:$M$61,Z1963,1),AA1962)</f>
        <v>47448</v>
      </c>
      <c r="AB1963" s="1" cm="1">
        <f t="array" ref="AB1963">IF(Z1963&gt;0,INDEX($M$40:$M$61,Z1963+1,1),AB1962)</f>
        <v>47813</v>
      </c>
      <c r="AC1963" s="44">
        <f t="shared" si="273"/>
        <v>365</v>
      </c>
      <c r="AD1963" s="45">
        <f t="shared" si="274"/>
        <v>0.89572465963307901</v>
      </c>
      <c r="AE1963" s="45">
        <f t="shared" si="275"/>
        <v>0.87523286364637121</v>
      </c>
      <c r="AF1963" s="44">
        <f t="shared" si="278"/>
        <v>133</v>
      </c>
      <c r="AG1963" s="45">
        <f t="shared" si="276"/>
        <v>0.88820280981529964</v>
      </c>
      <c r="AH1963">
        <f t="shared" si="277"/>
        <v>2.1786555461296007E-2</v>
      </c>
      <c r="AI1963" s="40">
        <f ca="1"/>
        <v>2.2826780498608201E-2</v>
      </c>
      <c r="AJ1963" s="229">
        <v>-2E-3</v>
      </c>
      <c r="AK1963" s="230">
        <v>1.9786555461296006E-2</v>
      </c>
      <c r="AL1963" s="231">
        <v>0.89792221086692181</v>
      </c>
    </row>
    <row r="1964" spans="24:38">
      <c r="X1964" s="46">
        <v>1960</v>
      </c>
      <c r="Y1964" s="1">
        <f t="shared" si="271"/>
        <v>47582</v>
      </c>
      <c r="Z1964" s="44">
        <f t="shared" si="272"/>
        <v>0</v>
      </c>
      <c r="AA1964" s="1" cm="1">
        <f t="array" ref="AA1964">IF(Z1964&gt;0,INDEX($M$40:$M$61,Z1964,1),AA1963)</f>
        <v>47448</v>
      </c>
      <c r="AB1964" s="1" cm="1">
        <f t="array" ref="AB1964">IF(Z1964&gt;0,INDEX($M$40:$M$61,Z1964+1,1),AB1963)</f>
        <v>47813</v>
      </c>
      <c r="AC1964" s="44">
        <f t="shared" si="273"/>
        <v>365</v>
      </c>
      <c r="AD1964" s="45">
        <f t="shared" si="274"/>
        <v>0.89572465963307901</v>
      </c>
      <c r="AE1964" s="45">
        <f t="shared" si="275"/>
        <v>0.87523286364637121</v>
      </c>
      <c r="AF1964" s="44">
        <f t="shared" si="278"/>
        <v>134</v>
      </c>
      <c r="AG1964" s="45">
        <f t="shared" si="276"/>
        <v>0.88814649446785576</v>
      </c>
      <c r="AH1964">
        <f t="shared" si="277"/>
        <v>2.1787085819138238E-2</v>
      </c>
      <c r="AI1964" s="40">
        <f ca="1"/>
        <v>2.2826780498608201E-2</v>
      </c>
      <c r="AJ1964" s="229">
        <v>-2E-3</v>
      </c>
      <c r="AK1964" s="230">
        <v>1.9787085819138239E-2</v>
      </c>
      <c r="AL1964" s="231">
        <v>0.89787026742775344</v>
      </c>
    </row>
    <row r="1965" spans="24:38">
      <c r="X1965" s="46">
        <v>1961</v>
      </c>
      <c r="Y1965" s="1">
        <f t="shared" si="271"/>
        <v>47583</v>
      </c>
      <c r="Z1965" s="44">
        <f t="shared" si="272"/>
        <v>0</v>
      </c>
      <c r="AA1965" s="1" cm="1">
        <f t="array" ref="AA1965">IF(Z1965&gt;0,INDEX($M$40:$M$61,Z1965,1),AA1964)</f>
        <v>47448</v>
      </c>
      <c r="AB1965" s="1" cm="1">
        <f t="array" ref="AB1965">IF(Z1965&gt;0,INDEX($M$40:$M$61,Z1965+1,1),AB1964)</f>
        <v>47813</v>
      </c>
      <c r="AC1965" s="44">
        <f t="shared" si="273"/>
        <v>365</v>
      </c>
      <c r="AD1965" s="45">
        <f t="shared" si="274"/>
        <v>0.89572465963307901</v>
      </c>
      <c r="AE1965" s="45">
        <f t="shared" si="275"/>
        <v>0.87523286364637121</v>
      </c>
      <c r="AF1965" s="44">
        <f t="shared" si="278"/>
        <v>135</v>
      </c>
      <c r="AG1965" s="45">
        <f t="shared" si="276"/>
        <v>0.88809018269101347</v>
      </c>
      <c r="AH1965">
        <f t="shared" si="277"/>
        <v>2.178761563607497E-2</v>
      </c>
      <c r="AI1965" s="40">
        <f ca="1"/>
        <v>2.2826780498608201E-2</v>
      </c>
      <c r="AJ1965" s="229">
        <v>-2E-3</v>
      </c>
      <c r="AK1965" s="230">
        <v>1.9787615636074972E-2</v>
      </c>
      <c r="AL1965" s="231">
        <v>0.89781832699343445</v>
      </c>
    </row>
    <row r="1966" spans="24:38">
      <c r="X1966" s="46">
        <v>1962</v>
      </c>
      <c r="Y1966" s="1">
        <f t="shared" si="271"/>
        <v>47584</v>
      </c>
      <c r="Z1966" s="44">
        <f t="shared" si="272"/>
        <v>0</v>
      </c>
      <c r="AA1966" s="1" cm="1">
        <f t="array" ref="AA1966">IF(Z1966&gt;0,INDEX($M$40:$M$61,Z1966,1),AA1965)</f>
        <v>47448</v>
      </c>
      <c r="AB1966" s="1" cm="1">
        <f t="array" ref="AB1966">IF(Z1966&gt;0,INDEX($M$40:$M$61,Z1966+1,1),AB1965)</f>
        <v>47813</v>
      </c>
      <c r="AC1966" s="44">
        <f t="shared" si="273"/>
        <v>365</v>
      </c>
      <c r="AD1966" s="45">
        <f t="shared" si="274"/>
        <v>0.89572465963307901</v>
      </c>
      <c r="AE1966" s="45">
        <f t="shared" si="275"/>
        <v>0.87523286364637121</v>
      </c>
      <c r="AF1966" s="44">
        <f t="shared" si="278"/>
        <v>136</v>
      </c>
      <c r="AG1966" s="45">
        <f t="shared" si="276"/>
        <v>0.8880338744845464</v>
      </c>
      <c r="AH1966">
        <f t="shared" si="277"/>
        <v>2.178814491293327E-2</v>
      </c>
      <c r="AI1966" s="40">
        <f ca="1"/>
        <v>2.2826780498528265E-2</v>
      </c>
      <c r="AJ1966" s="229">
        <v>-2E-3</v>
      </c>
      <c r="AK1966" s="230">
        <v>1.9788144912933271E-2</v>
      </c>
      <c r="AL1966" s="231">
        <v>0.89776638956379096</v>
      </c>
    </row>
    <row r="1967" spans="24:38">
      <c r="X1967" s="46">
        <v>1963</v>
      </c>
      <c r="Y1967" s="1">
        <f t="shared" si="271"/>
        <v>47585</v>
      </c>
      <c r="Z1967" s="44">
        <f t="shared" si="272"/>
        <v>0</v>
      </c>
      <c r="AA1967" s="1" cm="1">
        <f t="array" ref="AA1967">IF(Z1967&gt;0,INDEX($M$40:$M$61,Z1967,1),AA1966)</f>
        <v>47448</v>
      </c>
      <c r="AB1967" s="1" cm="1">
        <f t="array" ref="AB1967">IF(Z1967&gt;0,INDEX($M$40:$M$61,Z1967+1,1),AB1966)</f>
        <v>47813</v>
      </c>
      <c r="AC1967" s="44">
        <f t="shared" si="273"/>
        <v>365</v>
      </c>
      <c r="AD1967" s="45">
        <f t="shared" si="274"/>
        <v>0.89572465963307901</v>
      </c>
      <c r="AE1967" s="45">
        <f t="shared" si="275"/>
        <v>0.87523286364637121</v>
      </c>
      <c r="AF1967" s="44">
        <f t="shared" si="278"/>
        <v>137</v>
      </c>
      <c r="AG1967" s="45">
        <f t="shared" si="276"/>
        <v>0.88797756984822807</v>
      </c>
      <c r="AH1967">
        <f t="shared" si="277"/>
        <v>2.1788673650538545E-2</v>
      </c>
      <c r="AI1967" s="40">
        <f ca="1"/>
        <v>2.2826780498608201E-2</v>
      </c>
      <c r="AJ1967" s="229">
        <v>-2E-3</v>
      </c>
      <c r="AK1967" s="230">
        <v>1.9788673650538546E-2</v>
      </c>
      <c r="AL1967" s="231">
        <v>0.89771445513864889</v>
      </c>
    </row>
    <row r="1968" spans="24:38">
      <c r="X1968" s="46">
        <v>1964</v>
      </c>
      <c r="Y1968" s="1">
        <f t="shared" si="271"/>
        <v>47586</v>
      </c>
      <c r="Z1968" s="44">
        <f t="shared" si="272"/>
        <v>0</v>
      </c>
      <c r="AA1968" s="1" cm="1">
        <f t="array" ref="AA1968">IF(Z1968&gt;0,INDEX($M$40:$M$61,Z1968,1),AA1967)</f>
        <v>47448</v>
      </c>
      <c r="AB1968" s="1" cm="1">
        <f t="array" ref="AB1968">IF(Z1968&gt;0,INDEX($M$40:$M$61,Z1968+1,1),AB1967)</f>
        <v>47813</v>
      </c>
      <c r="AC1968" s="44">
        <f t="shared" si="273"/>
        <v>365</v>
      </c>
      <c r="AD1968" s="45">
        <f t="shared" si="274"/>
        <v>0.89572465963307901</v>
      </c>
      <c r="AE1968" s="45">
        <f t="shared" si="275"/>
        <v>0.87523286364637121</v>
      </c>
      <c r="AF1968" s="44">
        <f t="shared" si="278"/>
        <v>138</v>
      </c>
      <c r="AG1968" s="45">
        <f t="shared" si="276"/>
        <v>0.88792126878183208</v>
      </c>
      <c r="AH1968">
        <f t="shared" si="277"/>
        <v>2.1789201849714508E-2</v>
      </c>
      <c r="AI1968" s="40">
        <f ca="1"/>
        <v>2.2826780498608201E-2</v>
      </c>
      <c r="AJ1968" s="229">
        <v>-2E-3</v>
      </c>
      <c r="AK1968" s="230">
        <v>1.9789201849714506E-2</v>
      </c>
      <c r="AL1968" s="231">
        <v>0.8976625237178345</v>
      </c>
    </row>
    <row r="1969" spans="24:38">
      <c r="X1969" s="46">
        <v>1965</v>
      </c>
      <c r="Y1969" s="1">
        <f t="shared" si="271"/>
        <v>47587</v>
      </c>
      <c r="Z1969" s="44">
        <f t="shared" si="272"/>
        <v>0</v>
      </c>
      <c r="AA1969" s="1" cm="1">
        <f t="array" ref="AA1969">IF(Z1969&gt;0,INDEX($M$40:$M$61,Z1969,1),AA1968)</f>
        <v>47448</v>
      </c>
      <c r="AB1969" s="1" cm="1">
        <f t="array" ref="AB1969">IF(Z1969&gt;0,INDEX($M$40:$M$61,Z1969+1,1),AB1968)</f>
        <v>47813</v>
      </c>
      <c r="AC1969" s="44">
        <f t="shared" si="273"/>
        <v>365</v>
      </c>
      <c r="AD1969" s="45">
        <f t="shared" si="274"/>
        <v>0.89572465963307901</v>
      </c>
      <c r="AE1969" s="45">
        <f t="shared" si="275"/>
        <v>0.87523286364637121</v>
      </c>
      <c r="AF1969" s="44">
        <f t="shared" si="278"/>
        <v>139</v>
      </c>
      <c r="AG1969" s="45">
        <f t="shared" si="276"/>
        <v>0.88786497128513242</v>
      </c>
      <c r="AH1969">
        <f t="shared" si="277"/>
        <v>2.1789729511283128E-2</v>
      </c>
      <c r="AI1969" s="40">
        <f ca="1"/>
        <v>2.2826780498528265E-2</v>
      </c>
      <c r="AJ1969" s="229">
        <v>-2E-3</v>
      </c>
      <c r="AK1969" s="230">
        <v>1.9789729511283126E-2</v>
      </c>
      <c r="AL1969" s="231">
        <v>0.89761059530117437</v>
      </c>
    </row>
    <row r="1970" spans="24:38">
      <c r="X1970" s="46">
        <v>1966</v>
      </c>
      <c r="Y1970" s="1">
        <f t="shared" si="271"/>
        <v>47588</v>
      </c>
      <c r="Z1970" s="44">
        <f t="shared" si="272"/>
        <v>0</v>
      </c>
      <c r="AA1970" s="1" cm="1">
        <f t="array" ref="AA1970">IF(Z1970&gt;0,INDEX($M$40:$M$61,Z1970,1),AA1969)</f>
        <v>47448</v>
      </c>
      <c r="AB1970" s="1" cm="1">
        <f t="array" ref="AB1970">IF(Z1970&gt;0,INDEX($M$40:$M$61,Z1970+1,1),AB1969)</f>
        <v>47813</v>
      </c>
      <c r="AC1970" s="44">
        <f t="shared" si="273"/>
        <v>365</v>
      </c>
      <c r="AD1970" s="45">
        <f t="shared" si="274"/>
        <v>0.89572465963307901</v>
      </c>
      <c r="AE1970" s="45">
        <f t="shared" si="275"/>
        <v>0.87523286364637121</v>
      </c>
      <c r="AF1970" s="44">
        <f t="shared" si="278"/>
        <v>140</v>
      </c>
      <c r="AG1970" s="45">
        <f t="shared" si="276"/>
        <v>0.88780867735790236</v>
      </c>
      <c r="AH1970">
        <f t="shared" si="277"/>
        <v>2.1790256636064834E-2</v>
      </c>
      <c r="AI1970" s="40">
        <f ca="1"/>
        <v>2.2826780498608201E-2</v>
      </c>
      <c r="AJ1970" s="229">
        <v>-2E-3</v>
      </c>
      <c r="AK1970" s="230">
        <v>1.9790256636064832E-2</v>
      </c>
      <c r="AL1970" s="231">
        <v>0.89755866988849431</v>
      </c>
    </row>
    <row r="1971" spans="24:38">
      <c r="X1971" s="46">
        <v>1967</v>
      </c>
      <c r="Y1971" s="1">
        <f t="shared" si="271"/>
        <v>47589</v>
      </c>
      <c r="Z1971" s="44">
        <f t="shared" si="272"/>
        <v>0</v>
      </c>
      <c r="AA1971" s="1" cm="1">
        <f t="array" ref="AA1971">IF(Z1971&gt;0,INDEX($M$40:$M$61,Z1971,1),AA1970)</f>
        <v>47448</v>
      </c>
      <c r="AB1971" s="1" cm="1">
        <f t="array" ref="AB1971">IF(Z1971&gt;0,INDEX($M$40:$M$61,Z1971+1,1),AB1970)</f>
        <v>47813</v>
      </c>
      <c r="AC1971" s="44">
        <f t="shared" si="273"/>
        <v>365</v>
      </c>
      <c r="AD1971" s="45">
        <f t="shared" si="274"/>
        <v>0.89572465963307901</v>
      </c>
      <c r="AE1971" s="45">
        <f t="shared" si="275"/>
        <v>0.87523286364637121</v>
      </c>
      <c r="AF1971" s="44">
        <f t="shared" si="278"/>
        <v>141</v>
      </c>
      <c r="AG1971" s="45">
        <f t="shared" si="276"/>
        <v>0.88775238699991588</v>
      </c>
      <c r="AH1971">
        <f t="shared" si="277"/>
        <v>2.1790783224878259E-2</v>
      </c>
      <c r="AI1971" s="40">
        <f ca="1"/>
        <v>2.2826780498608201E-2</v>
      </c>
      <c r="AJ1971" s="229">
        <v>-2E-3</v>
      </c>
      <c r="AK1971" s="230">
        <v>1.9790783224878261E-2</v>
      </c>
      <c r="AL1971" s="231">
        <v>0.89750674747962067</v>
      </c>
    </row>
    <row r="1972" spans="24:38">
      <c r="X1972" s="46">
        <v>1968</v>
      </c>
      <c r="Y1972" s="1">
        <f t="shared" si="271"/>
        <v>47590</v>
      </c>
      <c r="Z1972" s="44">
        <f t="shared" si="272"/>
        <v>0</v>
      </c>
      <c r="AA1972" s="1" cm="1">
        <f t="array" ref="AA1972">IF(Z1972&gt;0,INDEX($M$40:$M$61,Z1972,1),AA1971)</f>
        <v>47448</v>
      </c>
      <c r="AB1972" s="1" cm="1">
        <f t="array" ref="AB1972">IF(Z1972&gt;0,INDEX($M$40:$M$61,Z1972+1,1),AB1971)</f>
        <v>47813</v>
      </c>
      <c r="AC1972" s="44">
        <f t="shared" si="273"/>
        <v>365</v>
      </c>
      <c r="AD1972" s="45">
        <f t="shared" si="274"/>
        <v>0.89572465963307901</v>
      </c>
      <c r="AE1972" s="45">
        <f t="shared" si="275"/>
        <v>0.87523286364637121</v>
      </c>
      <c r="AF1972" s="44">
        <f t="shared" si="278"/>
        <v>142</v>
      </c>
      <c r="AG1972" s="45">
        <f t="shared" si="276"/>
        <v>0.88769610021094647</v>
      </c>
      <c r="AH1972">
        <f t="shared" si="277"/>
        <v>2.179130927854047E-2</v>
      </c>
      <c r="AI1972" s="40">
        <f ca="1"/>
        <v>2.2826780498608201E-2</v>
      </c>
      <c r="AJ1972" s="229">
        <v>-2E-3</v>
      </c>
      <c r="AK1972" s="230">
        <v>1.9791309278540468E-2</v>
      </c>
      <c r="AL1972" s="231">
        <v>0.89745482807437971</v>
      </c>
    </row>
    <row r="1973" spans="24:38">
      <c r="X1973" s="46">
        <v>1969</v>
      </c>
      <c r="Y1973" s="1">
        <f t="shared" si="271"/>
        <v>47591</v>
      </c>
      <c r="Z1973" s="44">
        <f t="shared" si="272"/>
        <v>0</v>
      </c>
      <c r="AA1973" s="1" cm="1">
        <f t="array" ref="AA1973">IF(Z1973&gt;0,INDEX($M$40:$M$61,Z1973,1),AA1972)</f>
        <v>47448</v>
      </c>
      <c r="AB1973" s="1" cm="1">
        <f t="array" ref="AB1973">IF(Z1973&gt;0,INDEX($M$40:$M$61,Z1973+1,1),AB1972)</f>
        <v>47813</v>
      </c>
      <c r="AC1973" s="44">
        <f t="shared" si="273"/>
        <v>365</v>
      </c>
      <c r="AD1973" s="45">
        <f t="shared" si="274"/>
        <v>0.89572465963307901</v>
      </c>
      <c r="AE1973" s="45">
        <f t="shared" si="275"/>
        <v>0.87523286364637121</v>
      </c>
      <c r="AF1973" s="44">
        <f t="shared" si="278"/>
        <v>143</v>
      </c>
      <c r="AG1973" s="45">
        <f t="shared" si="276"/>
        <v>0.88763981699076799</v>
      </c>
      <c r="AH1973">
        <f t="shared" si="277"/>
        <v>2.17918347978668E-2</v>
      </c>
      <c r="AI1973" s="40">
        <f ca="1"/>
        <v>2.2826780498608201E-2</v>
      </c>
      <c r="AJ1973" s="229">
        <v>-2E-3</v>
      </c>
      <c r="AK1973" s="230">
        <v>1.9791834797866802E-2</v>
      </c>
      <c r="AL1973" s="231">
        <v>0.89740291167259767</v>
      </c>
    </row>
    <row r="1974" spans="24:38">
      <c r="X1974" s="46">
        <v>1970</v>
      </c>
      <c r="Y1974" s="1">
        <f t="shared" si="271"/>
        <v>47592</v>
      </c>
      <c r="Z1974" s="44">
        <f t="shared" si="272"/>
        <v>0</v>
      </c>
      <c r="AA1974" s="1" cm="1">
        <f t="array" ref="AA1974">IF(Z1974&gt;0,INDEX($M$40:$M$61,Z1974,1),AA1973)</f>
        <v>47448</v>
      </c>
      <c r="AB1974" s="1" cm="1">
        <f t="array" ref="AB1974">IF(Z1974&gt;0,INDEX($M$40:$M$61,Z1974+1,1),AB1973)</f>
        <v>47813</v>
      </c>
      <c r="AC1974" s="44">
        <f t="shared" si="273"/>
        <v>365</v>
      </c>
      <c r="AD1974" s="45">
        <f t="shared" si="274"/>
        <v>0.89572465963307901</v>
      </c>
      <c r="AE1974" s="45">
        <f t="shared" si="275"/>
        <v>0.87523286364637121</v>
      </c>
      <c r="AF1974" s="44">
        <f t="shared" si="278"/>
        <v>144</v>
      </c>
      <c r="AG1974" s="45">
        <f t="shared" si="276"/>
        <v>0.88758353733915407</v>
      </c>
      <c r="AH1974">
        <f t="shared" si="277"/>
        <v>2.1792359783670973E-2</v>
      </c>
      <c r="AI1974" s="40">
        <f ca="1"/>
        <v>2.2826780498608201E-2</v>
      </c>
      <c r="AJ1974" s="229">
        <v>-2E-3</v>
      </c>
      <c r="AK1974" s="230">
        <v>1.9792359783670971E-2</v>
      </c>
      <c r="AL1974" s="231">
        <v>0.89735099827410081</v>
      </c>
    </row>
    <row r="1975" spans="24:38">
      <c r="X1975" s="46">
        <v>1971</v>
      </c>
      <c r="Y1975" s="1">
        <f t="shared" si="271"/>
        <v>47593</v>
      </c>
      <c r="Z1975" s="44">
        <f t="shared" si="272"/>
        <v>0</v>
      </c>
      <c r="AA1975" s="1" cm="1">
        <f t="array" ref="AA1975">IF(Z1975&gt;0,INDEX($M$40:$M$61,Z1975,1),AA1974)</f>
        <v>47448</v>
      </c>
      <c r="AB1975" s="1" cm="1">
        <f t="array" ref="AB1975">IF(Z1975&gt;0,INDEX($M$40:$M$61,Z1975+1,1),AB1974)</f>
        <v>47813</v>
      </c>
      <c r="AC1975" s="44">
        <f t="shared" si="273"/>
        <v>365</v>
      </c>
      <c r="AD1975" s="45">
        <f t="shared" si="274"/>
        <v>0.89572465963307901</v>
      </c>
      <c r="AE1975" s="45">
        <f t="shared" si="275"/>
        <v>0.87523286364637121</v>
      </c>
      <c r="AF1975" s="44">
        <f t="shared" si="278"/>
        <v>145</v>
      </c>
      <c r="AG1975" s="45">
        <f t="shared" si="276"/>
        <v>0.88752726125587855</v>
      </c>
      <c r="AH1975">
        <f t="shared" si="277"/>
        <v>2.1792884236765037E-2</v>
      </c>
      <c r="AI1975" s="40">
        <f ca="1"/>
        <v>2.2826780498608201E-2</v>
      </c>
      <c r="AJ1975" s="229">
        <v>-2E-3</v>
      </c>
      <c r="AK1975" s="230">
        <v>1.9792884236765035E-2</v>
      </c>
      <c r="AL1975" s="231">
        <v>0.89729908787871548</v>
      </c>
    </row>
    <row r="1976" spans="24:38">
      <c r="X1976" s="46">
        <v>1972</v>
      </c>
      <c r="Y1976" s="1">
        <f t="shared" si="271"/>
        <v>47594</v>
      </c>
      <c r="Z1976" s="44">
        <f t="shared" si="272"/>
        <v>0</v>
      </c>
      <c r="AA1976" s="1" cm="1">
        <f t="array" ref="AA1976">IF(Z1976&gt;0,INDEX($M$40:$M$61,Z1976,1),AA1975)</f>
        <v>47448</v>
      </c>
      <c r="AB1976" s="1" cm="1">
        <f t="array" ref="AB1976">IF(Z1976&gt;0,INDEX($M$40:$M$61,Z1976+1,1),AB1975)</f>
        <v>47813</v>
      </c>
      <c r="AC1976" s="44">
        <f t="shared" si="273"/>
        <v>365</v>
      </c>
      <c r="AD1976" s="45">
        <f t="shared" si="274"/>
        <v>0.89572465963307901</v>
      </c>
      <c r="AE1976" s="45">
        <f t="shared" si="275"/>
        <v>0.87523286364637121</v>
      </c>
      <c r="AF1976" s="44">
        <f t="shared" si="278"/>
        <v>146</v>
      </c>
      <c r="AG1976" s="45">
        <f t="shared" si="276"/>
        <v>0.88747098874071506</v>
      </c>
      <c r="AH1976">
        <f t="shared" si="277"/>
        <v>2.1793408157959424E-2</v>
      </c>
      <c r="AI1976" s="40">
        <f ca="1"/>
        <v>2.2826780498608201E-2</v>
      </c>
      <c r="AJ1976" s="229">
        <v>-2E-3</v>
      </c>
      <c r="AK1976" s="230">
        <v>1.9793408157959422E-2</v>
      </c>
      <c r="AL1976" s="231">
        <v>0.89724718048626773</v>
      </c>
    </row>
    <row r="1977" spans="24:38">
      <c r="X1977" s="46">
        <v>1973</v>
      </c>
      <c r="Y1977" s="1">
        <f t="shared" si="271"/>
        <v>47595</v>
      </c>
      <c r="Z1977" s="44">
        <f t="shared" si="272"/>
        <v>0</v>
      </c>
      <c r="AA1977" s="1" cm="1">
        <f t="array" ref="AA1977">IF(Z1977&gt;0,INDEX($M$40:$M$61,Z1977,1),AA1976)</f>
        <v>47448</v>
      </c>
      <c r="AB1977" s="1" cm="1">
        <f t="array" ref="AB1977">IF(Z1977&gt;0,INDEX($M$40:$M$61,Z1977+1,1),AB1976)</f>
        <v>47813</v>
      </c>
      <c r="AC1977" s="44">
        <f t="shared" si="273"/>
        <v>365</v>
      </c>
      <c r="AD1977" s="45">
        <f t="shared" si="274"/>
        <v>0.89572465963307901</v>
      </c>
      <c r="AE1977" s="45">
        <f t="shared" si="275"/>
        <v>0.87523286364637121</v>
      </c>
      <c r="AF1977" s="44">
        <f t="shared" si="278"/>
        <v>147</v>
      </c>
      <c r="AG1977" s="45">
        <f t="shared" si="276"/>
        <v>0.88741471979343745</v>
      </c>
      <c r="AH1977">
        <f t="shared" si="277"/>
        <v>2.1793931548062882E-2</v>
      </c>
      <c r="AI1977" s="40">
        <f ca="1"/>
        <v>2.2826780498608201E-2</v>
      </c>
      <c r="AJ1977" s="229">
        <v>-2E-3</v>
      </c>
      <c r="AK1977" s="230">
        <v>1.9793931548062881E-2</v>
      </c>
      <c r="AL1977" s="231">
        <v>0.897195276096584</v>
      </c>
    </row>
    <row r="1978" spans="24:38">
      <c r="X1978" s="46">
        <v>1974</v>
      </c>
      <c r="Y1978" s="1">
        <f t="shared" si="271"/>
        <v>47596</v>
      </c>
      <c r="Z1978" s="44">
        <f t="shared" si="272"/>
        <v>0</v>
      </c>
      <c r="AA1978" s="1" cm="1">
        <f t="array" ref="AA1978">IF(Z1978&gt;0,INDEX($M$40:$M$61,Z1978,1),AA1977)</f>
        <v>47448</v>
      </c>
      <c r="AB1978" s="1" cm="1">
        <f t="array" ref="AB1978">IF(Z1978&gt;0,INDEX($M$40:$M$61,Z1978+1,1),AB1977)</f>
        <v>47813</v>
      </c>
      <c r="AC1978" s="44">
        <f t="shared" si="273"/>
        <v>365</v>
      </c>
      <c r="AD1978" s="45">
        <f t="shared" si="274"/>
        <v>0.89572465963307901</v>
      </c>
      <c r="AE1978" s="45">
        <f t="shared" si="275"/>
        <v>0.87523286364637121</v>
      </c>
      <c r="AF1978" s="44">
        <f t="shared" si="278"/>
        <v>148</v>
      </c>
      <c r="AG1978" s="45">
        <f t="shared" si="276"/>
        <v>0.88735845441381944</v>
      </c>
      <c r="AH1978">
        <f t="shared" si="277"/>
        <v>2.1794454407882555E-2</v>
      </c>
      <c r="AI1978" s="40">
        <f ca="1"/>
        <v>2.2826780498608201E-2</v>
      </c>
      <c r="AJ1978" s="229">
        <v>-2E-3</v>
      </c>
      <c r="AK1978" s="230">
        <v>1.9794454407882557E-2</v>
      </c>
      <c r="AL1978" s="231">
        <v>0.89714337470949057</v>
      </c>
    </row>
    <row r="1979" spans="24:38">
      <c r="X1979" s="46">
        <v>1975</v>
      </c>
      <c r="Y1979" s="1">
        <f t="shared" si="271"/>
        <v>47597</v>
      </c>
      <c r="Z1979" s="44">
        <f t="shared" si="272"/>
        <v>0</v>
      </c>
      <c r="AA1979" s="1" cm="1">
        <f t="array" ref="AA1979">IF(Z1979&gt;0,INDEX($M$40:$M$61,Z1979,1),AA1978)</f>
        <v>47448</v>
      </c>
      <c r="AB1979" s="1" cm="1">
        <f t="array" ref="AB1979">IF(Z1979&gt;0,INDEX($M$40:$M$61,Z1979+1,1),AB1978)</f>
        <v>47813</v>
      </c>
      <c r="AC1979" s="44">
        <f t="shared" si="273"/>
        <v>365</v>
      </c>
      <c r="AD1979" s="45">
        <f t="shared" si="274"/>
        <v>0.89572465963307901</v>
      </c>
      <c r="AE1979" s="45">
        <f t="shared" si="275"/>
        <v>0.87523286364637121</v>
      </c>
      <c r="AF1979" s="44">
        <f t="shared" si="278"/>
        <v>149</v>
      </c>
      <c r="AG1979" s="45">
        <f t="shared" si="276"/>
        <v>0.8873021926016349</v>
      </c>
      <c r="AH1979">
        <f t="shared" si="277"/>
        <v>2.1794976738223924E-2</v>
      </c>
      <c r="AI1979" s="40">
        <f ca="1"/>
        <v>2.2826780498608201E-2</v>
      </c>
      <c r="AJ1979" s="229">
        <v>-2E-3</v>
      </c>
      <c r="AK1979" s="230">
        <v>1.9794976738223925E-2</v>
      </c>
      <c r="AL1979" s="231">
        <v>0.89709147632481367</v>
      </c>
    </row>
    <row r="1980" spans="24:38">
      <c r="X1980" s="46">
        <v>1976</v>
      </c>
      <c r="Y1980" s="1">
        <f t="shared" si="271"/>
        <v>47598</v>
      </c>
      <c r="Z1980" s="44">
        <f t="shared" si="272"/>
        <v>0</v>
      </c>
      <c r="AA1980" s="1" cm="1">
        <f t="array" ref="AA1980">IF(Z1980&gt;0,INDEX($M$40:$M$61,Z1980,1),AA1979)</f>
        <v>47448</v>
      </c>
      <c r="AB1980" s="1" cm="1">
        <f t="array" ref="AB1980">IF(Z1980&gt;0,INDEX($M$40:$M$61,Z1980+1,1),AB1979)</f>
        <v>47813</v>
      </c>
      <c r="AC1980" s="44">
        <f t="shared" si="273"/>
        <v>365</v>
      </c>
      <c r="AD1980" s="45">
        <f t="shared" si="274"/>
        <v>0.89572465963307901</v>
      </c>
      <c r="AE1980" s="45">
        <f t="shared" si="275"/>
        <v>0.87523286364637121</v>
      </c>
      <c r="AF1980" s="44">
        <f t="shared" si="278"/>
        <v>150</v>
      </c>
      <c r="AG1980" s="45">
        <f t="shared" si="276"/>
        <v>0.88724593435665766</v>
      </c>
      <c r="AH1980">
        <f t="shared" si="277"/>
        <v>2.1795498539890847E-2</v>
      </c>
      <c r="AI1980" s="40">
        <f ca="1"/>
        <v>2.2826780498528265E-2</v>
      </c>
      <c r="AJ1980" s="229">
        <v>-2E-3</v>
      </c>
      <c r="AK1980" s="230">
        <v>1.9795498539890849E-2</v>
      </c>
      <c r="AL1980" s="231">
        <v>0.89703958094237979</v>
      </c>
    </row>
    <row r="1981" spans="24:38">
      <c r="X1981" s="46">
        <v>1977</v>
      </c>
      <c r="Y1981" s="1">
        <f t="shared" si="271"/>
        <v>47599</v>
      </c>
      <c r="Z1981" s="44">
        <f t="shared" si="272"/>
        <v>0</v>
      </c>
      <c r="AA1981" s="1" cm="1">
        <f t="array" ref="AA1981">IF(Z1981&gt;0,INDEX($M$40:$M$61,Z1981,1),AA1980)</f>
        <v>47448</v>
      </c>
      <c r="AB1981" s="1" cm="1">
        <f t="array" ref="AB1981">IF(Z1981&gt;0,INDEX($M$40:$M$61,Z1981+1,1),AB1980)</f>
        <v>47813</v>
      </c>
      <c r="AC1981" s="44">
        <f t="shared" si="273"/>
        <v>365</v>
      </c>
      <c r="AD1981" s="45">
        <f t="shared" si="274"/>
        <v>0.89572465963307901</v>
      </c>
      <c r="AE1981" s="45">
        <f t="shared" si="275"/>
        <v>0.87523286364637121</v>
      </c>
      <c r="AF1981" s="44">
        <f t="shared" si="278"/>
        <v>151</v>
      </c>
      <c r="AG1981" s="45">
        <f t="shared" si="276"/>
        <v>0.88718967967866136</v>
      </c>
      <c r="AH1981">
        <f t="shared" si="277"/>
        <v>2.1796019813685598E-2</v>
      </c>
      <c r="AI1981" s="40">
        <f ca="1"/>
        <v>2.2826780498608201E-2</v>
      </c>
      <c r="AJ1981" s="229">
        <v>-2E-3</v>
      </c>
      <c r="AK1981" s="230">
        <v>1.9796019813685596E-2</v>
      </c>
      <c r="AL1981" s="231">
        <v>0.89698768856201505</v>
      </c>
    </row>
    <row r="1982" spans="24:38">
      <c r="X1982" s="46">
        <v>1978</v>
      </c>
      <c r="Y1982" s="1">
        <f t="shared" si="271"/>
        <v>47600</v>
      </c>
      <c r="Z1982" s="44">
        <f t="shared" si="272"/>
        <v>0</v>
      </c>
      <c r="AA1982" s="1" cm="1">
        <f t="array" ref="AA1982">IF(Z1982&gt;0,INDEX($M$40:$M$61,Z1982,1),AA1981)</f>
        <v>47448</v>
      </c>
      <c r="AB1982" s="1" cm="1">
        <f t="array" ref="AB1982">IF(Z1982&gt;0,INDEX($M$40:$M$61,Z1982+1,1),AB1981)</f>
        <v>47813</v>
      </c>
      <c r="AC1982" s="44">
        <f t="shared" si="273"/>
        <v>365</v>
      </c>
      <c r="AD1982" s="45">
        <f t="shared" si="274"/>
        <v>0.89572465963307901</v>
      </c>
      <c r="AE1982" s="45">
        <f t="shared" si="275"/>
        <v>0.87523286364637121</v>
      </c>
      <c r="AF1982" s="44">
        <f t="shared" si="278"/>
        <v>152</v>
      </c>
      <c r="AG1982" s="45">
        <f t="shared" si="276"/>
        <v>0.88713342856742006</v>
      </c>
      <c r="AH1982">
        <f t="shared" si="277"/>
        <v>2.1796540560408754E-2</v>
      </c>
      <c r="AI1982" s="40">
        <f ca="1"/>
        <v>2.2826780498608201E-2</v>
      </c>
      <c r="AJ1982" s="229">
        <v>-2E-3</v>
      </c>
      <c r="AK1982" s="230">
        <v>1.9796540560408755E-2</v>
      </c>
      <c r="AL1982" s="231">
        <v>0.89693579918354582</v>
      </c>
    </row>
    <row r="1983" spans="24:38">
      <c r="X1983" s="46">
        <v>1979</v>
      </c>
      <c r="Y1983" s="1">
        <f t="shared" si="271"/>
        <v>47601</v>
      </c>
      <c r="Z1983" s="44">
        <f t="shared" si="272"/>
        <v>0</v>
      </c>
      <c r="AA1983" s="1" cm="1">
        <f t="array" ref="AA1983">IF(Z1983&gt;0,INDEX($M$40:$M$61,Z1983,1),AA1982)</f>
        <v>47448</v>
      </c>
      <c r="AB1983" s="1" cm="1">
        <f t="array" ref="AB1983">IF(Z1983&gt;0,INDEX($M$40:$M$61,Z1983+1,1),AB1982)</f>
        <v>47813</v>
      </c>
      <c r="AC1983" s="44">
        <f t="shared" si="273"/>
        <v>365</v>
      </c>
      <c r="AD1983" s="45">
        <f t="shared" si="274"/>
        <v>0.89572465963307901</v>
      </c>
      <c r="AE1983" s="45">
        <f t="shared" si="275"/>
        <v>0.87523286364637121</v>
      </c>
      <c r="AF1983" s="44">
        <f t="shared" si="278"/>
        <v>153</v>
      </c>
      <c r="AG1983" s="45">
        <f t="shared" si="276"/>
        <v>0.88707718102270761</v>
      </c>
      <c r="AH1983">
        <f t="shared" si="277"/>
        <v>2.1797060780859308E-2</v>
      </c>
      <c r="AI1983" s="40">
        <f ca="1"/>
        <v>2.2826780498528265E-2</v>
      </c>
      <c r="AJ1983" s="229">
        <v>-2E-3</v>
      </c>
      <c r="AK1983" s="230">
        <v>1.9797060780859306E-2</v>
      </c>
      <c r="AL1983" s="231">
        <v>0.89688391280679869</v>
      </c>
    </row>
    <row r="1984" spans="24:38">
      <c r="X1984" s="46">
        <v>1980</v>
      </c>
      <c r="Y1984" s="1">
        <f t="shared" si="271"/>
        <v>47602</v>
      </c>
      <c r="Z1984" s="44">
        <f t="shared" si="272"/>
        <v>0</v>
      </c>
      <c r="AA1984" s="1" cm="1">
        <f t="array" ref="AA1984">IF(Z1984&gt;0,INDEX($M$40:$M$61,Z1984,1),AA1983)</f>
        <v>47448</v>
      </c>
      <c r="AB1984" s="1" cm="1">
        <f t="array" ref="AB1984">IF(Z1984&gt;0,INDEX($M$40:$M$61,Z1984+1,1),AB1983)</f>
        <v>47813</v>
      </c>
      <c r="AC1984" s="44">
        <f t="shared" si="273"/>
        <v>365</v>
      </c>
      <c r="AD1984" s="45">
        <f t="shared" si="274"/>
        <v>0.89572465963307901</v>
      </c>
      <c r="AE1984" s="45">
        <f t="shared" si="275"/>
        <v>0.87523286364637121</v>
      </c>
      <c r="AF1984" s="44">
        <f t="shared" si="278"/>
        <v>154</v>
      </c>
      <c r="AG1984" s="45">
        <f t="shared" si="276"/>
        <v>0.88702093704429763</v>
      </c>
      <c r="AH1984">
        <f t="shared" si="277"/>
        <v>2.1797580475834688E-2</v>
      </c>
      <c r="AI1984" s="40">
        <f ca="1"/>
        <v>2.2826780498608201E-2</v>
      </c>
      <c r="AJ1984" s="229">
        <v>-2E-3</v>
      </c>
      <c r="AK1984" s="230">
        <v>1.9797580475834686E-2</v>
      </c>
      <c r="AL1984" s="231">
        <v>0.89683202943159968</v>
      </c>
    </row>
    <row r="1985" spans="24:38">
      <c r="X1985" s="46">
        <v>1981</v>
      </c>
      <c r="Y1985" s="1">
        <f t="shared" si="271"/>
        <v>47603</v>
      </c>
      <c r="Z1985" s="44">
        <f t="shared" si="272"/>
        <v>0</v>
      </c>
      <c r="AA1985" s="1" cm="1">
        <f t="array" ref="AA1985">IF(Z1985&gt;0,INDEX($M$40:$M$61,Z1985,1),AA1984)</f>
        <v>47448</v>
      </c>
      <c r="AB1985" s="1" cm="1">
        <f t="array" ref="AB1985">IF(Z1985&gt;0,INDEX($M$40:$M$61,Z1985+1,1),AB1984)</f>
        <v>47813</v>
      </c>
      <c r="AC1985" s="44">
        <f t="shared" si="273"/>
        <v>365</v>
      </c>
      <c r="AD1985" s="45">
        <f t="shared" si="274"/>
        <v>0.89572465963307901</v>
      </c>
      <c r="AE1985" s="45">
        <f t="shared" si="275"/>
        <v>0.87523286364637121</v>
      </c>
      <c r="AF1985" s="44">
        <f t="shared" si="278"/>
        <v>155</v>
      </c>
      <c r="AG1985" s="45">
        <f t="shared" si="276"/>
        <v>0.88696469663196431</v>
      </c>
      <c r="AH1985">
        <f t="shared" si="277"/>
        <v>2.1798099646130616E-2</v>
      </c>
      <c r="AI1985" s="40">
        <f ca="1"/>
        <v>2.2826780498528265E-2</v>
      </c>
      <c r="AJ1985" s="229">
        <v>-2E-3</v>
      </c>
      <c r="AK1985" s="230">
        <v>1.9798099646130614E-2</v>
      </c>
      <c r="AL1985" s="231">
        <v>0.89678014905777537</v>
      </c>
    </row>
    <row r="1986" spans="24:38">
      <c r="X1986" s="46">
        <v>1982</v>
      </c>
      <c r="Y1986" s="1">
        <f t="shared" si="271"/>
        <v>47604</v>
      </c>
      <c r="Z1986" s="44">
        <f t="shared" si="272"/>
        <v>0</v>
      </c>
      <c r="AA1986" s="1" cm="1">
        <f t="array" ref="AA1986">IF(Z1986&gt;0,INDEX($M$40:$M$61,Z1986,1),AA1985)</f>
        <v>47448</v>
      </c>
      <c r="AB1986" s="1" cm="1">
        <f t="array" ref="AB1986">IF(Z1986&gt;0,INDEX($M$40:$M$61,Z1986+1,1),AB1985)</f>
        <v>47813</v>
      </c>
      <c r="AC1986" s="44">
        <f t="shared" si="273"/>
        <v>365</v>
      </c>
      <c r="AD1986" s="45">
        <f t="shared" si="274"/>
        <v>0.89572465963307901</v>
      </c>
      <c r="AE1986" s="45">
        <f t="shared" si="275"/>
        <v>0.87523286364637121</v>
      </c>
      <c r="AF1986" s="44">
        <f t="shared" si="278"/>
        <v>156</v>
      </c>
      <c r="AG1986" s="45">
        <f t="shared" si="276"/>
        <v>0.88690845978548127</v>
      </c>
      <c r="AH1986">
        <f t="shared" si="277"/>
        <v>2.1798618292541306E-2</v>
      </c>
      <c r="AI1986" s="40">
        <f ca="1"/>
        <v>2.2826780498608201E-2</v>
      </c>
      <c r="AJ1986" s="229">
        <v>-2E-3</v>
      </c>
      <c r="AK1986" s="230">
        <v>1.9798618292541308E-2</v>
      </c>
      <c r="AL1986" s="231">
        <v>0.89672827168515201</v>
      </c>
    </row>
    <row r="1987" spans="24:38">
      <c r="X1987" s="46">
        <v>1983</v>
      </c>
      <c r="Y1987" s="1">
        <f t="shared" si="271"/>
        <v>47605</v>
      </c>
      <c r="Z1987" s="44">
        <f t="shared" si="272"/>
        <v>0</v>
      </c>
      <c r="AA1987" s="1" cm="1">
        <f t="array" ref="AA1987">IF(Z1987&gt;0,INDEX($M$40:$M$61,Z1987,1),AA1986)</f>
        <v>47448</v>
      </c>
      <c r="AB1987" s="1" cm="1">
        <f t="array" ref="AB1987">IF(Z1987&gt;0,INDEX($M$40:$M$61,Z1987+1,1),AB1986)</f>
        <v>47813</v>
      </c>
      <c r="AC1987" s="44">
        <f t="shared" si="273"/>
        <v>365</v>
      </c>
      <c r="AD1987" s="45">
        <f t="shared" si="274"/>
        <v>0.89572465963307901</v>
      </c>
      <c r="AE1987" s="45">
        <f t="shared" si="275"/>
        <v>0.87523286364637121</v>
      </c>
      <c r="AF1987" s="44">
        <f t="shared" si="278"/>
        <v>157</v>
      </c>
      <c r="AG1987" s="45">
        <f t="shared" si="276"/>
        <v>0.8868522265046227</v>
      </c>
      <c r="AH1987">
        <f t="shared" si="277"/>
        <v>2.1799136415859267E-2</v>
      </c>
      <c r="AI1987" s="40">
        <f ca="1"/>
        <v>2.2826780498528265E-2</v>
      </c>
      <c r="AJ1987" s="229">
        <v>-2E-3</v>
      </c>
      <c r="AK1987" s="230">
        <v>1.9799136415859266E-2</v>
      </c>
      <c r="AL1987" s="231">
        <v>0.89667639731355608</v>
      </c>
    </row>
    <row r="1988" spans="24:38">
      <c r="X1988" s="46">
        <v>1984</v>
      </c>
      <c r="Y1988" s="1">
        <f t="shared" si="271"/>
        <v>47606</v>
      </c>
      <c r="Z1988" s="44">
        <f t="shared" si="272"/>
        <v>0</v>
      </c>
      <c r="AA1988" s="1" cm="1">
        <f t="array" ref="AA1988">IF(Z1988&gt;0,INDEX($M$40:$M$61,Z1988,1),AA1987)</f>
        <v>47448</v>
      </c>
      <c r="AB1988" s="1" cm="1">
        <f t="array" ref="AB1988">IF(Z1988&gt;0,INDEX($M$40:$M$61,Z1988+1,1),AB1987)</f>
        <v>47813</v>
      </c>
      <c r="AC1988" s="44">
        <f t="shared" si="273"/>
        <v>365</v>
      </c>
      <c r="AD1988" s="45">
        <f t="shared" si="274"/>
        <v>0.89572465963307901</v>
      </c>
      <c r="AE1988" s="45">
        <f t="shared" si="275"/>
        <v>0.87523286364637121</v>
      </c>
      <c r="AF1988" s="44">
        <f t="shared" si="278"/>
        <v>158</v>
      </c>
      <c r="AG1988" s="45">
        <f t="shared" si="276"/>
        <v>0.88679599678916232</v>
      </c>
      <c r="AH1988">
        <f t="shared" si="277"/>
        <v>2.1799654016875513E-2</v>
      </c>
      <c r="AI1988" s="40">
        <f ca="1"/>
        <v>2.2826780498608201E-2</v>
      </c>
      <c r="AJ1988" s="229">
        <v>-2E-3</v>
      </c>
      <c r="AK1988" s="230">
        <v>1.9799654016875515E-2</v>
      </c>
      <c r="AL1988" s="231">
        <v>0.89662452594281394</v>
      </c>
    </row>
    <row r="1989" spans="24:38">
      <c r="X1989" s="46">
        <v>1985</v>
      </c>
      <c r="Y1989" s="1">
        <f t="shared" si="271"/>
        <v>47607</v>
      </c>
      <c r="Z1989" s="44">
        <f t="shared" si="272"/>
        <v>0</v>
      </c>
      <c r="AA1989" s="1" cm="1">
        <f t="array" ref="AA1989">IF(Z1989&gt;0,INDEX($M$40:$M$61,Z1989,1),AA1988)</f>
        <v>47448</v>
      </c>
      <c r="AB1989" s="1" cm="1">
        <f t="array" ref="AB1989">IF(Z1989&gt;0,INDEX($M$40:$M$61,Z1989+1,1),AB1988)</f>
        <v>47813</v>
      </c>
      <c r="AC1989" s="44">
        <f t="shared" si="273"/>
        <v>365</v>
      </c>
      <c r="AD1989" s="45">
        <f t="shared" si="274"/>
        <v>0.89572465963307901</v>
      </c>
      <c r="AE1989" s="45">
        <f t="shared" si="275"/>
        <v>0.87523286364637121</v>
      </c>
      <c r="AF1989" s="44">
        <f t="shared" si="278"/>
        <v>159</v>
      </c>
      <c r="AG1989" s="45">
        <f t="shared" si="276"/>
        <v>0.8867397706388741</v>
      </c>
      <c r="AH1989">
        <f t="shared" si="277"/>
        <v>2.1800171096379405E-2</v>
      </c>
      <c r="AI1989" s="40">
        <f ca="1"/>
        <v>2.2826780498608201E-2</v>
      </c>
      <c r="AJ1989" s="229">
        <v>-2E-3</v>
      </c>
      <c r="AK1989" s="230">
        <v>1.9800171096379403E-2</v>
      </c>
      <c r="AL1989" s="231">
        <v>0.89657265757275195</v>
      </c>
    </row>
    <row r="1990" spans="24:38">
      <c r="X1990" s="46">
        <v>1986</v>
      </c>
      <c r="Y1990" s="1">
        <f t="shared" ref="Y1990:Y2053" si="279">Y1989+1</f>
        <v>47608</v>
      </c>
      <c r="Z1990" s="44">
        <f t="shared" ref="Z1990:Z2053" si="280">IFERROR(MATCH(Y1990,$M$40:$M$61,0),0)</f>
        <v>0</v>
      </c>
      <c r="AA1990" s="1" cm="1">
        <f t="array" ref="AA1990">IF(Z1990&gt;0,INDEX($M$40:$M$61,Z1990,1),AA1989)</f>
        <v>47448</v>
      </c>
      <c r="AB1990" s="1" cm="1">
        <f t="array" ref="AB1990">IF(Z1990&gt;0,INDEX($M$40:$M$61,Z1990+1,1),AB1989)</f>
        <v>47813</v>
      </c>
      <c r="AC1990" s="44">
        <f t="shared" ref="AC1990:AC2053" si="281">_xlfn.DAYS(AB1990,AA1990)</f>
        <v>365</v>
      </c>
      <c r="AD1990" s="45">
        <f t="shared" ref="AD1990:AD2053" si="282">VLOOKUP(AA1990,$M$40:$P$61,4,FALSE)</f>
        <v>0.89572465963307901</v>
      </c>
      <c r="AE1990" s="45">
        <f t="shared" ref="AE1990:AE2053" si="283">VLOOKUP(AB1990,$M$10:$P$36,4,FALSE)</f>
        <v>0.87523286364637121</v>
      </c>
      <c r="AF1990" s="44">
        <f t="shared" si="278"/>
        <v>160</v>
      </c>
      <c r="AG1990" s="45">
        <f t="shared" ref="AG1990:AG2053" si="284">IF(AF1990=0,AD1990,AD1990*(AE1990/AD1990)^(AF1990/AC1990))</f>
        <v>0.88668354805353211</v>
      </c>
      <c r="AH1990">
        <f t="shared" ref="AH1990:AH2053" si="285">-LN(AG1990)*360/X1990</f>
        <v>2.1800687655158708E-2</v>
      </c>
      <c r="AI1990" s="40">
        <f ca="1"/>
        <v>2.2826780498608201E-2</v>
      </c>
      <c r="AJ1990" s="229">
        <v>-2E-3</v>
      </c>
      <c r="AK1990" s="230">
        <v>1.9800687655158709E-2</v>
      </c>
      <c r="AL1990" s="231">
        <v>0.89652079220319658</v>
      </c>
    </row>
    <row r="1991" spans="24:38">
      <c r="X1991" s="46">
        <v>1987</v>
      </c>
      <c r="Y1991" s="1">
        <f t="shared" si="279"/>
        <v>47609</v>
      </c>
      <c r="Z1991" s="44">
        <f t="shared" si="280"/>
        <v>0</v>
      </c>
      <c r="AA1991" s="1" cm="1">
        <f t="array" ref="AA1991">IF(Z1991&gt;0,INDEX($M$40:$M$61,Z1991,1),AA1990)</f>
        <v>47448</v>
      </c>
      <c r="AB1991" s="1" cm="1">
        <f t="array" ref="AB1991">IF(Z1991&gt;0,INDEX($M$40:$M$61,Z1991+1,1),AB1990)</f>
        <v>47813</v>
      </c>
      <c r="AC1991" s="44">
        <f t="shared" si="281"/>
        <v>365</v>
      </c>
      <c r="AD1991" s="45">
        <f t="shared" si="282"/>
        <v>0.89572465963307901</v>
      </c>
      <c r="AE1991" s="45">
        <f t="shared" si="283"/>
        <v>0.87523286364637121</v>
      </c>
      <c r="AF1991" s="44">
        <f t="shared" si="278"/>
        <v>161</v>
      </c>
      <c r="AG1991" s="45">
        <f t="shared" si="284"/>
        <v>0.88662732903291019</v>
      </c>
      <c r="AH1991">
        <f t="shared" si="285"/>
        <v>2.1801203693999641E-2</v>
      </c>
      <c r="AI1991" s="40">
        <f ca="1"/>
        <v>2.2826780498608201E-2</v>
      </c>
      <c r="AJ1991" s="229">
        <v>-2E-3</v>
      </c>
      <c r="AK1991" s="230">
        <v>1.9801203693999639E-2</v>
      </c>
      <c r="AL1991" s="231">
        <v>0.89646892983397419</v>
      </c>
    </row>
    <row r="1992" spans="24:38">
      <c r="X1992" s="46">
        <v>1988</v>
      </c>
      <c r="Y1992" s="1">
        <f t="shared" si="279"/>
        <v>47610</v>
      </c>
      <c r="Z1992" s="44">
        <f t="shared" si="280"/>
        <v>0</v>
      </c>
      <c r="AA1992" s="1" cm="1">
        <f t="array" ref="AA1992">IF(Z1992&gt;0,INDEX($M$40:$M$61,Z1992,1),AA1991)</f>
        <v>47448</v>
      </c>
      <c r="AB1992" s="1" cm="1">
        <f t="array" ref="AB1992">IF(Z1992&gt;0,INDEX($M$40:$M$61,Z1992+1,1),AB1991)</f>
        <v>47813</v>
      </c>
      <c r="AC1992" s="44">
        <f t="shared" si="281"/>
        <v>365</v>
      </c>
      <c r="AD1992" s="45">
        <f t="shared" si="282"/>
        <v>0.89572465963307901</v>
      </c>
      <c r="AE1992" s="45">
        <f t="shared" si="283"/>
        <v>0.87523286364637121</v>
      </c>
      <c r="AF1992" s="44">
        <f t="shared" si="278"/>
        <v>162</v>
      </c>
      <c r="AG1992" s="45">
        <f t="shared" si="284"/>
        <v>0.88657111357678242</v>
      </c>
      <c r="AH1992">
        <f t="shared" si="285"/>
        <v>2.1801719213686802E-2</v>
      </c>
      <c r="AI1992" s="40">
        <f ca="1"/>
        <v>2.2826780498608201E-2</v>
      </c>
      <c r="AJ1992" s="229">
        <v>-2E-3</v>
      </c>
      <c r="AK1992" s="230">
        <v>1.98017192136868E-2</v>
      </c>
      <c r="AL1992" s="231">
        <v>0.89641707046491137</v>
      </c>
    </row>
    <row r="1993" spans="24:38">
      <c r="X1993" s="46">
        <v>1989</v>
      </c>
      <c r="Y1993" s="1">
        <f t="shared" si="279"/>
        <v>47611</v>
      </c>
      <c r="Z1993" s="44">
        <f t="shared" si="280"/>
        <v>0</v>
      </c>
      <c r="AA1993" s="1" cm="1">
        <f t="array" ref="AA1993">IF(Z1993&gt;0,INDEX($M$40:$M$61,Z1993,1),AA1992)</f>
        <v>47448</v>
      </c>
      <c r="AB1993" s="1" cm="1">
        <f t="array" ref="AB1993">IF(Z1993&gt;0,INDEX($M$40:$M$61,Z1993+1,1),AB1992)</f>
        <v>47813</v>
      </c>
      <c r="AC1993" s="44">
        <f t="shared" si="281"/>
        <v>365</v>
      </c>
      <c r="AD1993" s="45">
        <f t="shared" si="282"/>
        <v>0.89572465963307901</v>
      </c>
      <c r="AE1993" s="45">
        <f t="shared" si="283"/>
        <v>0.87523286364637121</v>
      </c>
      <c r="AF1993" s="44">
        <f t="shared" si="278"/>
        <v>163</v>
      </c>
      <c r="AG1993" s="45">
        <f t="shared" si="284"/>
        <v>0.88651490168492275</v>
      </c>
      <c r="AH1993">
        <f t="shared" si="285"/>
        <v>2.1802234215003238E-2</v>
      </c>
      <c r="AI1993" s="40">
        <f ca="1"/>
        <v>2.2826780498608201E-2</v>
      </c>
      <c r="AJ1993" s="229">
        <v>-2E-3</v>
      </c>
      <c r="AK1993" s="230">
        <v>1.9802234215003239E-2</v>
      </c>
      <c r="AL1993" s="231">
        <v>0.89636521409583447</v>
      </c>
    </row>
    <row r="1994" spans="24:38">
      <c r="X1994" s="46">
        <v>1990</v>
      </c>
      <c r="Y1994" s="1">
        <f t="shared" si="279"/>
        <v>47612</v>
      </c>
      <c r="Z1994" s="44">
        <f t="shared" si="280"/>
        <v>0</v>
      </c>
      <c r="AA1994" s="1" cm="1">
        <f t="array" ref="AA1994">IF(Z1994&gt;0,INDEX($M$40:$M$61,Z1994,1),AA1993)</f>
        <v>47448</v>
      </c>
      <c r="AB1994" s="1" cm="1">
        <f t="array" ref="AB1994">IF(Z1994&gt;0,INDEX($M$40:$M$61,Z1994+1,1),AB1993)</f>
        <v>47813</v>
      </c>
      <c r="AC1994" s="44">
        <f t="shared" si="281"/>
        <v>365</v>
      </c>
      <c r="AD1994" s="45">
        <f t="shared" si="282"/>
        <v>0.89572465963307901</v>
      </c>
      <c r="AE1994" s="45">
        <f t="shared" si="283"/>
        <v>0.87523286364637121</v>
      </c>
      <c r="AF1994" s="44">
        <f t="shared" si="278"/>
        <v>164</v>
      </c>
      <c r="AG1994" s="45">
        <f t="shared" si="284"/>
        <v>0.88645869335710503</v>
      </c>
      <c r="AH1994">
        <f t="shared" si="285"/>
        <v>2.1802748698730442E-2</v>
      </c>
      <c r="AI1994" s="40">
        <f ca="1"/>
        <v>2.2826780498608201E-2</v>
      </c>
      <c r="AJ1994" s="229">
        <v>-2E-3</v>
      </c>
      <c r="AK1994" s="230">
        <v>1.9802748698730444E-2</v>
      </c>
      <c r="AL1994" s="231">
        <v>0.89631336072656975</v>
      </c>
    </row>
    <row r="1995" spans="24:38">
      <c r="X1995" s="46">
        <v>1991</v>
      </c>
      <c r="Y1995" s="1">
        <f t="shared" si="279"/>
        <v>47613</v>
      </c>
      <c r="Z1995" s="44">
        <f t="shared" si="280"/>
        <v>0</v>
      </c>
      <c r="AA1995" s="1" cm="1">
        <f t="array" ref="AA1995">IF(Z1995&gt;0,INDEX($M$40:$M$61,Z1995,1),AA1994)</f>
        <v>47448</v>
      </c>
      <c r="AB1995" s="1" cm="1">
        <f t="array" ref="AB1995">IF(Z1995&gt;0,INDEX($M$40:$M$61,Z1995+1,1),AB1994)</f>
        <v>47813</v>
      </c>
      <c r="AC1995" s="44">
        <f t="shared" si="281"/>
        <v>365</v>
      </c>
      <c r="AD1995" s="45">
        <f t="shared" si="282"/>
        <v>0.89572465963307901</v>
      </c>
      <c r="AE1995" s="45">
        <f t="shared" si="283"/>
        <v>0.87523286364637121</v>
      </c>
      <c r="AF1995" s="44">
        <f t="shared" si="278"/>
        <v>165</v>
      </c>
      <c r="AG1995" s="45">
        <f t="shared" si="284"/>
        <v>0.88640248859310367</v>
      </c>
      <c r="AH1995">
        <f t="shared" si="285"/>
        <v>2.1803262665648235E-2</v>
      </c>
      <c r="AI1995" s="40">
        <f ca="1"/>
        <v>2.2826780498528265E-2</v>
      </c>
      <c r="AJ1995" s="229">
        <v>-2E-3</v>
      </c>
      <c r="AK1995" s="230">
        <v>1.9803262665648233E-2</v>
      </c>
      <c r="AL1995" s="231">
        <v>0.89626151035694412</v>
      </c>
    </row>
    <row r="1996" spans="24:38">
      <c r="X1996" s="46">
        <v>1992</v>
      </c>
      <c r="Y1996" s="1">
        <f t="shared" si="279"/>
        <v>47614</v>
      </c>
      <c r="Z1996" s="44">
        <f t="shared" si="280"/>
        <v>0</v>
      </c>
      <c r="AA1996" s="1" cm="1">
        <f t="array" ref="AA1996">IF(Z1996&gt;0,INDEX($M$40:$M$61,Z1996,1),AA1995)</f>
        <v>47448</v>
      </c>
      <c r="AB1996" s="1" cm="1">
        <f t="array" ref="AB1996">IF(Z1996&gt;0,INDEX($M$40:$M$61,Z1996+1,1),AB1995)</f>
        <v>47813</v>
      </c>
      <c r="AC1996" s="44">
        <f t="shared" si="281"/>
        <v>365</v>
      </c>
      <c r="AD1996" s="45">
        <f t="shared" si="282"/>
        <v>0.89572465963307901</v>
      </c>
      <c r="AE1996" s="45">
        <f t="shared" si="283"/>
        <v>0.87523286364637121</v>
      </c>
      <c r="AF1996" s="44">
        <f t="shared" ref="AF1996:AF2059" si="286">IF(Z1996&lt;&gt;0,0,AF1995+1)</f>
        <v>166</v>
      </c>
      <c r="AG1996" s="45">
        <f t="shared" si="284"/>
        <v>0.88634628739269239</v>
      </c>
      <c r="AH1996">
        <f t="shared" si="285"/>
        <v>2.1803776116535001E-2</v>
      </c>
      <c r="AI1996" s="40">
        <f ca="1"/>
        <v>2.2826780498608201E-2</v>
      </c>
      <c r="AJ1996" s="229">
        <v>-2E-3</v>
      </c>
      <c r="AK1996" s="230">
        <v>1.9803776116534999E-2</v>
      </c>
      <c r="AL1996" s="231">
        <v>0.89620966298678362</v>
      </c>
    </row>
    <row r="1997" spans="24:38">
      <c r="X1997" s="46">
        <v>1993</v>
      </c>
      <c r="Y1997" s="1">
        <f t="shared" si="279"/>
        <v>47615</v>
      </c>
      <c r="Z1997" s="44">
        <f t="shared" si="280"/>
        <v>0</v>
      </c>
      <c r="AA1997" s="1" cm="1">
        <f t="array" ref="AA1997">IF(Z1997&gt;0,INDEX($M$40:$M$61,Z1997,1),AA1996)</f>
        <v>47448</v>
      </c>
      <c r="AB1997" s="1" cm="1">
        <f t="array" ref="AB1997">IF(Z1997&gt;0,INDEX($M$40:$M$61,Z1997+1,1),AB1996)</f>
        <v>47813</v>
      </c>
      <c r="AC1997" s="44">
        <f t="shared" si="281"/>
        <v>365</v>
      </c>
      <c r="AD1997" s="45">
        <f t="shared" si="282"/>
        <v>0.89572465963307901</v>
      </c>
      <c r="AE1997" s="45">
        <f t="shared" si="283"/>
        <v>0.87523286364637121</v>
      </c>
      <c r="AF1997" s="44">
        <f t="shared" si="286"/>
        <v>167</v>
      </c>
      <c r="AG1997" s="45">
        <f t="shared" si="284"/>
        <v>0.88629008975564538</v>
      </c>
      <c r="AH1997">
        <f t="shared" si="285"/>
        <v>2.180428905216749E-2</v>
      </c>
      <c r="AI1997" s="40">
        <f ca="1"/>
        <v>2.2826780498608201E-2</v>
      </c>
      <c r="AJ1997" s="229">
        <v>-2E-3</v>
      </c>
      <c r="AK1997" s="230">
        <v>1.9804289052167488E-2</v>
      </c>
      <c r="AL1997" s="231">
        <v>0.89615781861591493</v>
      </c>
    </row>
    <row r="1998" spans="24:38">
      <c r="X1998" s="46">
        <v>1994</v>
      </c>
      <c r="Y1998" s="1">
        <f t="shared" si="279"/>
        <v>47616</v>
      </c>
      <c r="Z1998" s="44">
        <f t="shared" si="280"/>
        <v>0</v>
      </c>
      <c r="AA1998" s="1" cm="1">
        <f t="array" ref="AA1998">IF(Z1998&gt;0,INDEX($M$40:$M$61,Z1998,1),AA1997)</f>
        <v>47448</v>
      </c>
      <c r="AB1998" s="1" cm="1">
        <f t="array" ref="AB1998">IF(Z1998&gt;0,INDEX($M$40:$M$61,Z1998+1,1),AB1997)</f>
        <v>47813</v>
      </c>
      <c r="AC1998" s="44">
        <f t="shared" si="281"/>
        <v>365</v>
      </c>
      <c r="AD1998" s="45">
        <f t="shared" si="282"/>
        <v>0.89572465963307901</v>
      </c>
      <c r="AE1998" s="45">
        <f t="shared" si="283"/>
        <v>0.87523286364637121</v>
      </c>
      <c r="AF1998" s="44">
        <f t="shared" si="286"/>
        <v>168</v>
      </c>
      <c r="AG1998" s="45">
        <f t="shared" si="284"/>
        <v>0.88623389568173672</v>
      </c>
      <c r="AH1998">
        <f t="shared" si="285"/>
        <v>2.1804801473320898E-2</v>
      </c>
      <c r="AI1998" s="40">
        <f ca="1"/>
        <v>2.2826780498608201E-2</v>
      </c>
      <c r="AJ1998" s="229">
        <v>-2E-3</v>
      </c>
      <c r="AK1998" s="230">
        <v>1.98048014733209E-2</v>
      </c>
      <c r="AL1998" s="231">
        <v>0.89610597724416463</v>
      </c>
    </row>
    <row r="1999" spans="24:38">
      <c r="X1999" s="46">
        <v>1995</v>
      </c>
      <c r="Y1999" s="1">
        <f t="shared" si="279"/>
        <v>47617</v>
      </c>
      <c r="Z1999" s="44">
        <f t="shared" si="280"/>
        <v>0</v>
      </c>
      <c r="AA1999" s="1" cm="1">
        <f t="array" ref="AA1999">IF(Z1999&gt;0,INDEX($M$40:$M$61,Z1999,1),AA1998)</f>
        <v>47448</v>
      </c>
      <c r="AB1999" s="1" cm="1">
        <f t="array" ref="AB1999">IF(Z1999&gt;0,INDEX($M$40:$M$61,Z1999+1,1),AB1998)</f>
        <v>47813</v>
      </c>
      <c r="AC1999" s="44">
        <f t="shared" si="281"/>
        <v>365</v>
      </c>
      <c r="AD1999" s="45">
        <f t="shared" si="282"/>
        <v>0.89572465963307901</v>
      </c>
      <c r="AE1999" s="45">
        <f t="shared" si="283"/>
        <v>0.87523286364637121</v>
      </c>
      <c r="AF1999" s="44">
        <f t="shared" si="286"/>
        <v>169</v>
      </c>
      <c r="AG1999" s="45">
        <f t="shared" si="284"/>
        <v>0.88617770517074035</v>
      </c>
      <c r="AH1999">
        <f t="shared" si="285"/>
        <v>2.1805313380768909E-2</v>
      </c>
      <c r="AI1999" s="40">
        <f ca="1"/>
        <v>2.2826780498608201E-2</v>
      </c>
      <c r="AJ1999" s="229">
        <v>-2E-3</v>
      </c>
      <c r="AK1999" s="230">
        <v>1.9805313380768907E-2</v>
      </c>
      <c r="AL1999" s="231">
        <v>0.8960541388713591</v>
      </c>
    </row>
    <row r="2000" spans="24:38">
      <c r="X2000" s="46">
        <v>1996</v>
      </c>
      <c r="Y2000" s="1">
        <f t="shared" si="279"/>
        <v>47618</v>
      </c>
      <c r="Z2000" s="44">
        <f t="shared" si="280"/>
        <v>0</v>
      </c>
      <c r="AA2000" s="1" cm="1">
        <f t="array" ref="AA2000">IF(Z2000&gt;0,INDEX($M$40:$M$61,Z2000,1),AA1999)</f>
        <v>47448</v>
      </c>
      <c r="AB2000" s="1" cm="1">
        <f t="array" ref="AB2000">IF(Z2000&gt;0,INDEX($M$40:$M$61,Z2000+1,1),AB1999)</f>
        <v>47813</v>
      </c>
      <c r="AC2000" s="44">
        <f t="shared" si="281"/>
        <v>365</v>
      </c>
      <c r="AD2000" s="45">
        <f t="shared" si="282"/>
        <v>0.89572465963307901</v>
      </c>
      <c r="AE2000" s="45">
        <f t="shared" si="283"/>
        <v>0.87523286364637121</v>
      </c>
      <c r="AF2000" s="44">
        <f t="shared" si="286"/>
        <v>170</v>
      </c>
      <c r="AG2000" s="45">
        <f t="shared" si="284"/>
        <v>0.88612151822243046</v>
      </c>
      <c r="AH2000">
        <f t="shared" si="285"/>
        <v>2.1805824775283613E-2</v>
      </c>
      <c r="AI2000" s="40">
        <f ca="1"/>
        <v>2.2826780498608201E-2</v>
      </c>
      <c r="AJ2000" s="229">
        <v>-2E-3</v>
      </c>
      <c r="AK2000" s="230">
        <v>1.9805824775283615E-2</v>
      </c>
      <c r="AL2000" s="231">
        <v>0.89600230349732468</v>
      </c>
    </row>
    <row r="2001" spans="24:38">
      <c r="X2001" s="46">
        <v>1997</v>
      </c>
      <c r="Y2001" s="1">
        <f t="shared" si="279"/>
        <v>47619</v>
      </c>
      <c r="Z2001" s="44">
        <f t="shared" si="280"/>
        <v>0</v>
      </c>
      <c r="AA2001" s="1" cm="1">
        <f t="array" ref="AA2001">IF(Z2001&gt;0,INDEX($M$40:$M$61,Z2001,1),AA2000)</f>
        <v>47448</v>
      </c>
      <c r="AB2001" s="1" cm="1">
        <f t="array" ref="AB2001">IF(Z2001&gt;0,INDEX($M$40:$M$61,Z2001+1,1),AB2000)</f>
        <v>47813</v>
      </c>
      <c r="AC2001" s="44">
        <f t="shared" si="281"/>
        <v>365</v>
      </c>
      <c r="AD2001" s="45">
        <f t="shared" si="282"/>
        <v>0.89572465963307901</v>
      </c>
      <c r="AE2001" s="45">
        <f t="shared" si="283"/>
        <v>0.87523286364637121</v>
      </c>
      <c r="AF2001" s="44">
        <f t="shared" si="286"/>
        <v>171</v>
      </c>
      <c r="AG2001" s="45">
        <f t="shared" si="284"/>
        <v>0.88606533483658123</v>
      </c>
      <c r="AH2001">
        <f t="shared" si="285"/>
        <v>2.1806335657635539E-2</v>
      </c>
      <c r="AI2001" s="40">
        <f ca="1"/>
        <v>2.2826780498608201E-2</v>
      </c>
      <c r="AJ2001" s="229">
        <v>-2E-3</v>
      </c>
      <c r="AK2001" s="230">
        <v>1.9806335657635538E-2</v>
      </c>
      <c r="AL2001" s="231">
        <v>0.8959504711218883</v>
      </c>
    </row>
    <row r="2002" spans="24:38">
      <c r="X2002" s="46">
        <v>1998</v>
      </c>
      <c r="Y2002" s="1">
        <f t="shared" si="279"/>
        <v>47620</v>
      </c>
      <c r="Z2002" s="44">
        <f t="shared" si="280"/>
        <v>0</v>
      </c>
      <c r="AA2002" s="1" cm="1">
        <f t="array" ref="AA2002">IF(Z2002&gt;0,INDEX($M$40:$M$61,Z2002,1),AA2001)</f>
        <v>47448</v>
      </c>
      <c r="AB2002" s="1" cm="1">
        <f t="array" ref="AB2002">IF(Z2002&gt;0,INDEX($M$40:$M$61,Z2002+1,1),AB2001)</f>
        <v>47813</v>
      </c>
      <c r="AC2002" s="44">
        <f t="shared" si="281"/>
        <v>365</v>
      </c>
      <c r="AD2002" s="45">
        <f t="shared" si="282"/>
        <v>0.89572465963307901</v>
      </c>
      <c r="AE2002" s="45">
        <f t="shared" si="283"/>
        <v>0.87523286364637121</v>
      </c>
      <c r="AF2002" s="44">
        <f t="shared" si="286"/>
        <v>172</v>
      </c>
      <c r="AG2002" s="45">
        <f t="shared" si="284"/>
        <v>0.88600915501296673</v>
      </c>
      <c r="AH2002">
        <f t="shared" si="285"/>
        <v>2.1806846028593719E-2</v>
      </c>
      <c r="AI2002" s="40">
        <f ca="1"/>
        <v>2.2826780498608201E-2</v>
      </c>
      <c r="AJ2002" s="229">
        <v>-2E-3</v>
      </c>
      <c r="AK2002" s="230">
        <v>1.9806846028593721E-2</v>
      </c>
      <c r="AL2002" s="231">
        <v>0.89589864174487621</v>
      </c>
    </row>
    <row r="2003" spans="24:38">
      <c r="X2003" s="46">
        <v>1999</v>
      </c>
      <c r="Y2003" s="1">
        <f t="shared" si="279"/>
        <v>47621</v>
      </c>
      <c r="Z2003" s="44">
        <f t="shared" si="280"/>
        <v>0</v>
      </c>
      <c r="AA2003" s="1" cm="1">
        <f t="array" ref="AA2003">IF(Z2003&gt;0,INDEX($M$40:$M$61,Z2003,1),AA2002)</f>
        <v>47448</v>
      </c>
      <c r="AB2003" s="1" cm="1">
        <f t="array" ref="AB2003">IF(Z2003&gt;0,INDEX($M$40:$M$61,Z2003+1,1),AB2002)</f>
        <v>47813</v>
      </c>
      <c r="AC2003" s="44">
        <f t="shared" si="281"/>
        <v>365</v>
      </c>
      <c r="AD2003" s="45">
        <f t="shared" si="282"/>
        <v>0.89572465963307901</v>
      </c>
      <c r="AE2003" s="45">
        <f t="shared" si="283"/>
        <v>0.87523286364637121</v>
      </c>
      <c r="AF2003" s="44">
        <f t="shared" si="286"/>
        <v>173</v>
      </c>
      <c r="AG2003" s="45">
        <f t="shared" si="284"/>
        <v>0.88595297875136114</v>
      </c>
      <c r="AH2003">
        <f t="shared" si="285"/>
        <v>2.1807355888925625E-2</v>
      </c>
      <c r="AI2003" s="40">
        <f ca="1"/>
        <v>2.2826780498608201E-2</v>
      </c>
      <c r="AJ2003" s="229">
        <v>-2E-3</v>
      </c>
      <c r="AK2003" s="230">
        <v>1.9807355888925626E-2</v>
      </c>
      <c r="AL2003" s="231">
        <v>0.8958468153661151</v>
      </c>
    </row>
    <row r="2004" spans="24:38">
      <c r="X2004" s="46">
        <v>2000</v>
      </c>
      <c r="Y2004" s="1">
        <f t="shared" si="279"/>
        <v>47622</v>
      </c>
      <c r="Z2004" s="44">
        <f t="shared" si="280"/>
        <v>0</v>
      </c>
      <c r="AA2004" s="1" cm="1">
        <f t="array" ref="AA2004">IF(Z2004&gt;0,INDEX($M$40:$M$61,Z2004,1),AA2003)</f>
        <v>47448</v>
      </c>
      <c r="AB2004" s="1" cm="1">
        <f t="array" ref="AB2004">IF(Z2004&gt;0,INDEX($M$40:$M$61,Z2004+1,1),AB2003)</f>
        <v>47813</v>
      </c>
      <c r="AC2004" s="44">
        <f t="shared" si="281"/>
        <v>365</v>
      </c>
      <c r="AD2004" s="45">
        <f t="shared" si="282"/>
        <v>0.89572465963307901</v>
      </c>
      <c r="AE2004" s="45">
        <f t="shared" si="283"/>
        <v>0.87523286364637121</v>
      </c>
      <c r="AF2004" s="44">
        <f t="shared" si="286"/>
        <v>174</v>
      </c>
      <c r="AG2004" s="45">
        <f t="shared" si="284"/>
        <v>0.88589680605153853</v>
      </c>
      <c r="AH2004">
        <f t="shared" si="285"/>
        <v>2.1807865239397203E-2</v>
      </c>
      <c r="AI2004" s="40">
        <f ca="1"/>
        <v>2.2826780498608201E-2</v>
      </c>
      <c r="AJ2004" s="229">
        <v>-2E-3</v>
      </c>
      <c r="AK2004" s="230">
        <v>1.9807865239397204E-2</v>
      </c>
      <c r="AL2004" s="231">
        <v>0.89579499198543144</v>
      </c>
    </row>
    <row r="2005" spans="24:38">
      <c r="X2005" s="46">
        <v>2001</v>
      </c>
      <c r="Y2005" s="1">
        <f t="shared" si="279"/>
        <v>47623</v>
      </c>
      <c r="Z2005" s="44">
        <f t="shared" si="280"/>
        <v>0</v>
      </c>
      <c r="AA2005" s="1" cm="1">
        <f t="array" ref="AA2005">IF(Z2005&gt;0,INDEX($M$40:$M$61,Z2005,1),AA2004)</f>
        <v>47448</v>
      </c>
      <c r="AB2005" s="1" cm="1">
        <f t="array" ref="AB2005">IF(Z2005&gt;0,INDEX($M$40:$M$61,Z2005+1,1),AB2004)</f>
        <v>47813</v>
      </c>
      <c r="AC2005" s="44">
        <f t="shared" si="281"/>
        <v>365</v>
      </c>
      <c r="AD2005" s="45">
        <f t="shared" si="282"/>
        <v>0.89572465963307901</v>
      </c>
      <c r="AE2005" s="45">
        <f t="shared" si="283"/>
        <v>0.87523286364637121</v>
      </c>
      <c r="AF2005" s="44">
        <f t="shared" si="286"/>
        <v>175</v>
      </c>
      <c r="AG2005" s="45">
        <f t="shared" si="284"/>
        <v>0.88584063691327308</v>
      </c>
      <c r="AH2005">
        <f t="shared" si="285"/>
        <v>2.1808374080772866E-2</v>
      </c>
      <c r="AI2005" s="40">
        <f ca="1"/>
        <v>2.2826780498608201E-2</v>
      </c>
      <c r="AJ2005" s="229">
        <v>-2E-3</v>
      </c>
      <c r="AK2005" s="230">
        <v>1.9808374080772864E-2</v>
      </c>
      <c r="AL2005" s="231">
        <v>0.89574317160265182</v>
      </c>
    </row>
    <row r="2006" spans="24:38">
      <c r="X2006" s="46">
        <v>2002</v>
      </c>
      <c r="Y2006" s="1">
        <f t="shared" si="279"/>
        <v>47624</v>
      </c>
      <c r="Z2006" s="44">
        <f t="shared" si="280"/>
        <v>0</v>
      </c>
      <c r="AA2006" s="1" cm="1">
        <f t="array" ref="AA2006">IF(Z2006&gt;0,INDEX($M$40:$M$61,Z2006,1),AA2005)</f>
        <v>47448</v>
      </c>
      <c r="AB2006" s="1" cm="1">
        <f t="array" ref="AB2006">IF(Z2006&gt;0,INDEX($M$40:$M$61,Z2006+1,1),AB2005)</f>
        <v>47813</v>
      </c>
      <c r="AC2006" s="44">
        <f t="shared" si="281"/>
        <v>365</v>
      </c>
      <c r="AD2006" s="45">
        <f t="shared" si="282"/>
        <v>0.89572465963307901</v>
      </c>
      <c r="AE2006" s="45">
        <f t="shared" si="283"/>
        <v>0.87523286364637121</v>
      </c>
      <c r="AF2006" s="44">
        <f t="shared" si="286"/>
        <v>176</v>
      </c>
      <c r="AG2006" s="45">
        <f t="shared" si="284"/>
        <v>0.88578447133633909</v>
      </c>
      <c r="AH2006">
        <f t="shared" si="285"/>
        <v>2.180888241381547E-2</v>
      </c>
      <c r="AI2006" s="40">
        <f ca="1"/>
        <v>2.2826780498608201E-2</v>
      </c>
      <c r="AJ2006" s="229">
        <v>-2E-3</v>
      </c>
      <c r="AK2006" s="230">
        <v>1.9808882413815468E-2</v>
      </c>
      <c r="AL2006" s="231">
        <v>0.89569135421760293</v>
      </c>
    </row>
    <row r="2007" spans="24:38">
      <c r="X2007" s="46">
        <v>2003</v>
      </c>
      <c r="Y2007" s="1">
        <f t="shared" si="279"/>
        <v>47625</v>
      </c>
      <c r="Z2007" s="44">
        <f t="shared" si="280"/>
        <v>0</v>
      </c>
      <c r="AA2007" s="1" cm="1">
        <f t="array" ref="AA2007">IF(Z2007&gt;0,INDEX($M$40:$M$61,Z2007,1),AA2006)</f>
        <v>47448</v>
      </c>
      <c r="AB2007" s="1" cm="1">
        <f t="array" ref="AB2007">IF(Z2007&gt;0,INDEX($M$40:$M$61,Z2007+1,1),AB2006)</f>
        <v>47813</v>
      </c>
      <c r="AC2007" s="44">
        <f t="shared" si="281"/>
        <v>365</v>
      </c>
      <c r="AD2007" s="45">
        <f t="shared" si="282"/>
        <v>0.89572465963307901</v>
      </c>
      <c r="AE2007" s="45">
        <f t="shared" si="283"/>
        <v>0.87523286364637121</v>
      </c>
      <c r="AF2007" s="44">
        <f t="shared" si="286"/>
        <v>177</v>
      </c>
      <c r="AG2007" s="45">
        <f t="shared" si="284"/>
        <v>0.88572830932051061</v>
      </c>
      <c r="AH2007">
        <f t="shared" si="285"/>
        <v>2.1809390239286401E-2</v>
      </c>
      <c r="AI2007" s="40">
        <f ca="1"/>
        <v>2.2826780498608201E-2</v>
      </c>
      <c r="AJ2007" s="229">
        <v>-2E-3</v>
      </c>
      <c r="AK2007" s="230">
        <v>1.9809390239286399E-2</v>
      </c>
      <c r="AL2007" s="231">
        <v>0.89563953983011102</v>
      </c>
    </row>
    <row r="2008" spans="24:38">
      <c r="X2008" s="46">
        <v>2004</v>
      </c>
      <c r="Y2008" s="1">
        <f t="shared" si="279"/>
        <v>47626</v>
      </c>
      <c r="Z2008" s="44">
        <f t="shared" si="280"/>
        <v>0</v>
      </c>
      <c r="AA2008" s="1" cm="1">
        <f t="array" ref="AA2008">IF(Z2008&gt;0,INDEX($M$40:$M$61,Z2008,1),AA2007)</f>
        <v>47448</v>
      </c>
      <c r="AB2008" s="1" cm="1">
        <f t="array" ref="AB2008">IF(Z2008&gt;0,INDEX($M$40:$M$61,Z2008+1,1),AB2007)</f>
        <v>47813</v>
      </c>
      <c r="AC2008" s="44">
        <f t="shared" si="281"/>
        <v>365</v>
      </c>
      <c r="AD2008" s="45">
        <f t="shared" si="282"/>
        <v>0.89572465963307901</v>
      </c>
      <c r="AE2008" s="45">
        <f t="shared" si="283"/>
        <v>0.87523286364637121</v>
      </c>
      <c r="AF2008" s="44">
        <f t="shared" si="286"/>
        <v>178</v>
      </c>
      <c r="AG2008" s="45">
        <f t="shared" si="284"/>
        <v>0.88567215086556195</v>
      </c>
      <c r="AH2008">
        <f t="shared" si="285"/>
        <v>2.180989755794548E-2</v>
      </c>
      <c r="AI2008" s="40">
        <f ca="1"/>
        <v>2.2826780498608201E-2</v>
      </c>
      <c r="AJ2008" s="229">
        <v>-2E-3</v>
      </c>
      <c r="AK2008" s="230">
        <v>1.9809897557945481E-2</v>
      </c>
      <c r="AL2008" s="231">
        <v>0.89558772844000301</v>
      </c>
    </row>
    <row r="2009" spans="24:38">
      <c r="X2009" s="46">
        <v>2005</v>
      </c>
      <c r="Y2009" s="1">
        <f t="shared" si="279"/>
        <v>47627</v>
      </c>
      <c r="Z2009" s="44">
        <f t="shared" si="280"/>
        <v>0</v>
      </c>
      <c r="AA2009" s="1" cm="1">
        <f t="array" ref="AA2009">IF(Z2009&gt;0,INDEX($M$40:$M$61,Z2009,1),AA2008)</f>
        <v>47448</v>
      </c>
      <c r="AB2009" s="1" cm="1">
        <f t="array" ref="AB2009">IF(Z2009&gt;0,INDEX($M$40:$M$61,Z2009+1,1),AB2008)</f>
        <v>47813</v>
      </c>
      <c r="AC2009" s="44">
        <f t="shared" si="281"/>
        <v>365</v>
      </c>
      <c r="AD2009" s="45">
        <f t="shared" si="282"/>
        <v>0.89572465963307901</v>
      </c>
      <c r="AE2009" s="45">
        <f t="shared" si="283"/>
        <v>0.87523286364637121</v>
      </c>
      <c r="AF2009" s="44">
        <f t="shared" si="286"/>
        <v>179</v>
      </c>
      <c r="AG2009" s="45">
        <f t="shared" si="284"/>
        <v>0.88561599597126717</v>
      </c>
      <c r="AH2009">
        <f t="shared" si="285"/>
        <v>2.1810404370551061E-2</v>
      </c>
      <c r="AI2009" s="40">
        <f ca="1"/>
        <v>2.2826780498608201E-2</v>
      </c>
      <c r="AJ2009" s="229">
        <v>-2E-3</v>
      </c>
      <c r="AK2009" s="230">
        <v>1.9810404370551059E-2</v>
      </c>
      <c r="AL2009" s="231">
        <v>0.89553592004710536</v>
      </c>
    </row>
    <row r="2010" spans="24:38">
      <c r="X2010" s="46">
        <v>2006</v>
      </c>
      <c r="Y2010" s="1">
        <f t="shared" si="279"/>
        <v>47628</v>
      </c>
      <c r="Z2010" s="44">
        <f t="shared" si="280"/>
        <v>0</v>
      </c>
      <c r="AA2010" s="1" cm="1">
        <f t="array" ref="AA2010">IF(Z2010&gt;0,INDEX($M$40:$M$61,Z2010,1),AA2009)</f>
        <v>47448</v>
      </c>
      <c r="AB2010" s="1" cm="1">
        <f t="array" ref="AB2010">IF(Z2010&gt;0,INDEX($M$40:$M$61,Z2010+1,1),AB2009)</f>
        <v>47813</v>
      </c>
      <c r="AC2010" s="44">
        <f t="shared" si="281"/>
        <v>365</v>
      </c>
      <c r="AD2010" s="45">
        <f t="shared" si="282"/>
        <v>0.89572465963307901</v>
      </c>
      <c r="AE2010" s="45">
        <f t="shared" si="283"/>
        <v>0.87523286364637121</v>
      </c>
      <c r="AF2010" s="44">
        <f t="shared" si="286"/>
        <v>180</v>
      </c>
      <c r="AG2010" s="45">
        <f t="shared" si="284"/>
        <v>0.88555984463740078</v>
      </c>
      <c r="AH2010">
        <f t="shared" si="285"/>
        <v>2.1810910677859899E-2</v>
      </c>
      <c r="AI2010" s="40">
        <f ca="1"/>
        <v>2.2826780498608201E-2</v>
      </c>
      <c r="AJ2010" s="229">
        <v>-2E-3</v>
      </c>
      <c r="AK2010" s="230">
        <v>1.9810910677859901E-2</v>
      </c>
      <c r="AL2010" s="231">
        <v>0.89548411465124478</v>
      </c>
    </row>
    <row r="2011" spans="24:38">
      <c r="X2011" s="46">
        <v>2007</v>
      </c>
      <c r="Y2011" s="1">
        <f t="shared" si="279"/>
        <v>47629</v>
      </c>
      <c r="Z2011" s="44">
        <f t="shared" si="280"/>
        <v>0</v>
      </c>
      <c r="AA2011" s="1" cm="1">
        <f t="array" ref="AA2011">IF(Z2011&gt;0,INDEX($M$40:$M$61,Z2011,1),AA2010)</f>
        <v>47448</v>
      </c>
      <c r="AB2011" s="1" cm="1">
        <f t="array" ref="AB2011">IF(Z2011&gt;0,INDEX($M$40:$M$61,Z2011+1,1),AB2010)</f>
        <v>47813</v>
      </c>
      <c r="AC2011" s="44">
        <f t="shared" si="281"/>
        <v>365</v>
      </c>
      <c r="AD2011" s="45">
        <f t="shared" si="282"/>
        <v>0.89572465963307901</v>
      </c>
      <c r="AE2011" s="45">
        <f t="shared" si="283"/>
        <v>0.87523286364637121</v>
      </c>
      <c r="AF2011" s="44">
        <f t="shared" si="286"/>
        <v>181</v>
      </c>
      <c r="AG2011" s="45">
        <f t="shared" si="284"/>
        <v>0.88550369686373687</v>
      </c>
      <c r="AH2011">
        <f t="shared" si="285"/>
        <v>2.1811416480627333E-2</v>
      </c>
      <c r="AI2011" s="40">
        <f ca="1"/>
        <v>2.2826780498608201E-2</v>
      </c>
      <c r="AJ2011" s="229">
        <v>-2E-3</v>
      </c>
      <c r="AK2011" s="230">
        <v>1.9811416480627335E-2</v>
      </c>
      <c r="AL2011" s="231">
        <v>0.89543231225224773</v>
      </c>
    </row>
    <row r="2012" spans="24:38">
      <c r="X2012" s="46">
        <v>2008</v>
      </c>
      <c r="Y2012" s="1">
        <f t="shared" si="279"/>
        <v>47630</v>
      </c>
      <c r="Z2012" s="44">
        <f t="shared" si="280"/>
        <v>0</v>
      </c>
      <c r="AA2012" s="1" cm="1">
        <f t="array" ref="AA2012">IF(Z2012&gt;0,INDEX($M$40:$M$61,Z2012,1),AA2011)</f>
        <v>47448</v>
      </c>
      <c r="AB2012" s="1" cm="1">
        <f t="array" ref="AB2012">IF(Z2012&gt;0,INDEX($M$40:$M$61,Z2012+1,1),AB2011)</f>
        <v>47813</v>
      </c>
      <c r="AC2012" s="44">
        <f t="shared" si="281"/>
        <v>365</v>
      </c>
      <c r="AD2012" s="45">
        <f t="shared" si="282"/>
        <v>0.89572465963307901</v>
      </c>
      <c r="AE2012" s="45">
        <f t="shared" si="283"/>
        <v>0.87523286364637121</v>
      </c>
      <c r="AF2012" s="44">
        <f t="shared" si="286"/>
        <v>182</v>
      </c>
      <c r="AG2012" s="45">
        <f t="shared" si="284"/>
        <v>0.88544755265004982</v>
      </c>
      <c r="AH2012">
        <f t="shared" si="285"/>
        <v>2.1811921779607134E-2</v>
      </c>
      <c r="AI2012" s="40">
        <f ca="1"/>
        <v>2.2826780498608201E-2</v>
      </c>
      <c r="AJ2012" s="229">
        <v>-2E-3</v>
      </c>
      <c r="AK2012" s="230">
        <v>1.9811921779607132E-2</v>
      </c>
      <c r="AL2012" s="231">
        <v>0.89538051284994113</v>
      </c>
    </row>
    <row r="2013" spans="24:38">
      <c r="X2013" s="46">
        <v>2009</v>
      </c>
      <c r="Y2013" s="1">
        <f t="shared" si="279"/>
        <v>47631</v>
      </c>
      <c r="Z2013" s="44">
        <f t="shared" si="280"/>
        <v>0</v>
      </c>
      <c r="AA2013" s="1" cm="1">
        <f t="array" ref="AA2013">IF(Z2013&gt;0,INDEX($M$40:$M$61,Z2013,1),AA2012)</f>
        <v>47448</v>
      </c>
      <c r="AB2013" s="1" cm="1">
        <f t="array" ref="AB2013">IF(Z2013&gt;0,INDEX($M$40:$M$61,Z2013+1,1),AB2012)</f>
        <v>47813</v>
      </c>
      <c r="AC2013" s="44">
        <f t="shared" si="281"/>
        <v>365</v>
      </c>
      <c r="AD2013" s="45">
        <f t="shared" si="282"/>
        <v>0.89572465963307901</v>
      </c>
      <c r="AE2013" s="45">
        <f t="shared" si="283"/>
        <v>0.87523286364637121</v>
      </c>
      <c r="AF2013" s="44">
        <f t="shared" si="286"/>
        <v>183</v>
      </c>
      <c r="AG2013" s="45">
        <f t="shared" si="284"/>
        <v>0.88539141199611382</v>
      </c>
      <c r="AH2013">
        <f t="shared" si="285"/>
        <v>2.1812426575551616E-2</v>
      </c>
      <c r="AI2013" s="40">
        <f ca="1"/>
        <v>2.2826780498608201E-2</v>
      </c>
      <c r="AJ2013" s="229">
        <v>-2E-3</v>
      </c>
      <c r="AK2013" s="230">
        <v>1.9812426575551614E-2</v>
      </c>
      <c r="AL2013" s="231">
        <v>0.89532871644415146</v>
      </c>
    </row>
    <row r="2014" spans="24:38">
      <c r="X2014" s="46">
        <v>2010</v>
      </c>
      <c r="Y2014" s="1">
        <f t="shared" si="279"/>
        <v>47632</v>
      </c>
      <c r="Z2014" s="44">
        <f t="shared" si="280"/>
        <v>0</v>
      </c>
      <c r="AA2014" s="1" cm="1">
        <f t="array" ref="AA2014">IF(Z2014&gt;0,INDEX($M$40:$M$61,Z2014,1),AA2013)</f>
        <v>47448</v>
      </c>
      <c r="AB2014" s="1" cm="1">
        <f t="array" ref="AB2014">IF(Z2014&gt;0,INDEX($M$40:$M$61,Z2014+1,1),AB2013)</f>
        <v>47813</v>
      </c>
      <c r="AC2014" s="44">
        <f t="shared" si="281"/>
        <v>365</v>
      </c>
      <c r="AD2014" s="45">
        <f t="shared" si="282"/>
        <v>0.89572465963307901</v>
      </c>
      <c r="AE2014" s="45">
        <f t="shared" si="283"/>
        <v>0.87523286364637121</v>
      </c>
      <c r="AF2014" s="44">
        <f t="shared" si="286"/>
        <v>184</v>
      </c>
      <c r="AG2014" s="45">
        <f t="shared" si="284"/>
        <v>0.88533527490170316</v>
      </c>
      <c r="AH2014">
        <f t="shared" si="285"/>
        <v>2.1812930869211582E-2</v>
      </c>
      <c r="AI2014" s="40">
        <f ca="1"/>
        <v>2.2826780498608201E-2</v>
      </c>
      <c r="AJ2014" s="229">
        <v>-2E-3</v>
      </c>
      <c r="AK2014" s="230">
        <v>1.9812930869211584E-2</v>
      </c>
      <c r="AL2014" s="231">
        <v>0.89527692303470519</v>
      </c>
    </row>
    <row r="2015" spans="24:38">
      <c r="X2015" s="46">
        <v>2011</v>
      </c>
      <c r="Y2015" s="1">
        <f t="shared" si="279"/>
        <v>47633</v>
      </c>
      <c r="Z2015" s="44">
        <f t="shared" si="280"/>
        <v>0</v>
      </c>
      <c r="AA2015" s="1" cm="1">
        <f t="array" ref="AA2015">IF(Z2015&gt;0,INDEX($M$40:$M$61,Z2015,1),AA2014)</f>
        <v>47448</v>
      </c>
      <c r="AB2015" s="1" cm="1">
        <f t="array" ref="AB2015">IF(Z2015&gt;0,INDEX($M$40:$M$61,Z2015+1,1),AB2014)</f>
        <v>47813</v>
      </c>
      <c r="AC2015" s="44">
        <f t="shared" si="281"/>
        <v>365</v>
      </c>
      <c r="AD2015" s="45">
        <f t="shared" si="282"/>
        <v>0.89572465963307901</v>
      </c>
      <c r="AE2015" s="45">
        <f t="shared" si="283"/>
        <v>0.87523286364637121</v>
      </c>
      <c r="AF2015" s="44">
        <f t="shared" si="286"/>
        <v>185</v>
      </c>
      <c r="AG2015" s="45">
        <f t="shared" si="284"/>
        <v>0.88527914136659214</v>
      </c>
      <c r="AH2015">
        <f t="shared" si="285"/>
        <v>2.1813434661336343E-2</v>
      </c>
      <c r="AI2015" s="40">
        <f ca="1"/>
        <v>2.2826780498608201E-2</v>
      </c>
      <c r="AJ2015" s="229">
        <v>-2E-3</v>
      </c>
      <c r="AK2015" s="230">
        <v>1.9813434661336345E-2</v>
      </c>
      <c r="AL2015" s="231">
        <v>0.89522513262142922</v>
      </c>
    </row>
    <row r="2016" spans="24:38">
      <c r="X2016" s="46">
        <v>2012</v>
      </c>
      <c r="Y2016" s="1">
        <f t="shared" si="279"/>
        <v>47634</v>
      </c>
      <c r="Z2016" s="44">
        <f t="shared" si="280"/>
        <v>0</v>
      </c>
      <c r="AA2016" s="1" cm="1">
        <f t="array" ref="AA2016">IF(Z2016&gt;0,INDEX($M$40:$M$61,Z2016,1),AA2015)</f>
        <v>47448</v>
      </c>
      <c r="AB2016" s="1" cm="1">
        <f t="array" ref="AB2016">IF(Z2016&gt;0,INDEX($M$40:$M$61,Z2016+1,1),AB2015)</f>
        <v>47813</v>
      </c>
      <c r="AC2016" s="44">
        <f t="shared" si="281"/>
        <v>365</v>
      </c>
      <c r="AD2016" s="45">
        <f t="shared" si="282"/>
        <v>0.89572465963307901</v>
      </c>
      <c r="AE2016" s="45">
        <f t="shared" si="283"/>
        <v>0.87523286364637121</v>
      </c>
      <c r="AF2016" s="44">
        <f t="shared" si="286"/>
        <v>186</v>
      </c>
      <c r="AG2016" s="45">
        <f t="shared" si="284"/>
        <v>0.88522301139055515</v>
      </c>
      <c r="AH2016">
        <f t="shared" si="285"/>
        <v>2.1813937952673692E-2</v>
      </c>
      <c r="AI2016" s="40">
        <f ca="1"/>
        <v>2.2826780498608201E-2</v>
      </c>
      <c r="AJ2016" s="229">
        <v>-2E-3</v>
      </c>
      <c r="AK2016" s="230">
        <v>1.9813937952673694E-2</v>
      </c>
      <c r="AL2016" s="231">
        <v>0.89517334520415026</v>
      </c>
    </row>
    <row r="2017" spans="24:38">
      <c r="X2017" s="46">
        <v>2013</v>
      </c>
      <c r="Y2017" s="1">
        <f t="shared" si="279"/>
        <v>47635</v>
      </c>
      <c r="Z2017" s="44">
        <f t="shared" si="280"/>
        <v>0</v>
      </c>
      <c r="AA2017" s="1" cm="1">
        <f t="array" ref="AA2017">IF(Z2017&gt;0,INDEX($M$40:$M$61,Z2017,1),AA2016)</f>
        <v>47448</v>
      </c>
      <c r="AB2017" s="1" cm="1">
        <f t="array" ref="AB2017">IF(Z2017&gt;0,INDEX($M$40:$M$61,Z2017+1,1),AB2016)</f>
        <v>47813</v>
      </c>
      <c r="AC2017" s="44">
        <f t="shared" si="281"/>
        <v>365</v>
      </c>
      <c r="AD2017" s="45">
        <f t="shared" si="282"/>
        <v>0.89572465963307901</v>
      </c>
      <c r="AE2017" s="45">
        <f t="shared" si="283"/>
        <v>0.87523286364637121</v>
      </c>
      <c r="AF2017" s="44">
        <f t="shared" si="286"/>
        <v>187</v>
      </c>
      <c r="AG2017" s="45">
        <f t="shared" si="284"/>
        <v>0.88516688497336649</v>
      </c>
      <c r="AH2017">
        <f t="shared" si="285"/>
        <v>2.181444074396998E-2</v>
      </c>
      <c r="AI2017" s="40">
        <f ca="1"/>
        <v>2.2826780498608201E-2</v>
      </c>
      <c r="AJ2017" s="229">
        <v>-2E-3</v>
      </c>
      <c r="AK2017" s="230">
        <v>1.9814440743969979E-2</v>
      </c>
      <c r="AL2017" s="231">
        <v>0.89512156078269489</v>
      </c>
    </row>
    <row r="2018" spans="24:38">
      <c r="X2018" s="46">
        <v>2014</v>
      </c>
      <c r="Y2018" s="1">
        <f t="shared" si="279"/>
        <v>47636</v>
      </c>
      <c r="Z2018" s="44">
        <f t="shared" si="280"/>
        <v>0</v>
      </c>
      <c r="AA2018" s="1" cm="1">
        <f t="array" ref="AA2018">IF(Z2018&gt;0,INDEX($M$40:$M$61,Z2018,1),AA2017)</f>
        <v>47448</v>
      </c>
      <c r="AB2018" s="1" cm="1">
        <f t="array" ref="AB2018">IF(Z2018&gt;0,INDEX($M$40:$M$61,Z2018+1,1),AB2017)</f>
        <v>47813</v>
      </c>
      <c r="AC2018" s="44">
        <f t="shared" si="281"/>
        <v>365</v>
      </c>
      <c r="AD2018" s="45">
        <f t="shared" si="282"/>
        <v>0.89572465963307901</v>
      </c>
      <c r="AE2018" s="45">
        <f t="shared" si="283"/>
        <v>0.87523286364637121</v>
      </c>
      <c r="AF2018" s="44">
        <f t="shared" si="286"/>
        <v>188</v>
      </c>
      <c r="AG2018" s="45">
        <f t="shared" si="284"/>
        <v>0.88511076211480066</v>
      </c>
      <c r="AH2018">
        <f t="shared" si="285"/>
        <v>2.1814943035970015E-2</v>
      </c>
      <c r="AI2018" s="40">
        <f ca="1"/>
        <v>2.2826780498528265E-2</v>
      </c>
      <c r="AJ2018" s="229">
        <v>-2E-3</v>
      </c>
      <c r="AK2018" s="230">
        <v>1.9814943035970013E-2</v>
      </c>
      <c r="AL2018" s="231">
        <v>0.89506977935688992</v>
      </c>
    </row>
    <row r="2019" spans="24:38">
      <c r="X2019" s="46">
        <v>2015</v>
      </c>
      <c r="Y2019" s="1">
        <f t="shared" si="279"/>
        <v>47637</v>
      </c>
      <c r="Z2019" s="44">
        <f t="shared" si="280"/>
        <v>0</v>
      </c>
      <c r="AA2019" s="1" cm="1">
        <f t="array" ref="AA2019">IF(Z2019&gt;0,INDEX($M$40:$M$61,Z2019,1),AA2018)</f>
        <v>47448</v>
      </c>
      <c r="AB2019" s="1" cm="1">
        <f t="array" ref="AB2019">IF(Z2019&gt;0,INDEX($M$40:$M$61,Z2019+1,1),AB2018)</f>
        <v>47813</v>
      </c>
      <c r="AC2019" s="44">
        <f t="shared" si="281"/>
        <v>365</v>
      </c>
      <c r="AD2019" s="45">
        <f t="shared" si="282"/>
        <v>0.89572465963307901</v>
      </c>
      <c r="AE2019" s="45">
        <f t="shared" si="283"/>
        <v>0.87523286364637121</v>
      </c>
      <c r="AF2019" s="44">
        <f t="shared" si="286"/>
        <v>189</v>
      </c>
      <c r="AG2019" s="45">
        <f t="shared" si="284"/>
        <v>0.88505464281463175</v>
      </c>
      <c r="AH2019">
        <f t="shared" si="285"/>
        <v>2.1815444829417229E-2</v>
      </c>
      <c r="AI2019" s="40">
        <f ca="1"/>
        <v>2.2826780498608201E-2</v>
      </c>
      <c r="AJ2019" s="229">
        <v>-2E-3</v>
      </c>
      <c r="AK2019" s="230">
        <v>1.9815444829417231E-2</v>
      </c>
      <c r="AL2019" s="231">
        <v>0.89501800092656181</v>
      </c>
    </row>
    <row r="2020" spans="24:38">
      <c r="X2020" s="46">
        <v>2016</v>
      </c>
      <c r="Y2020" s="1">
        <f t="shared" si="279"/>
        <v>47638</v>
      </c>
      <c r="Z2020" s="44">
        <f t="shared" si="280"/>
        <v>0</v>
      </c>
      <c r="AA2020" s="1" cm="1">
        <f t="array" ref="AA2020">IF(Z2020&gt;0,INDEX($M$40:$M$61,Z2020,1),AA2019)</f>
        <v>47448</v>
      </c>
      <c r="AB2020" s="1" cm="1">
        <f t="array" ref="AB2020">IF(Z2020&gt;0,INDEX($M$40:$M$61,Z2020+1,1),AB2019)</f>
        <v>47813</v>
      </c>
      <c r="AC2020" s="44">
        <f t="shared" si="281"/>
        <v>365</v>
      </c>
      <c r="AD2020" s="45">
        <f t="shared" si="282"/>
        <v>0.89572465963307901</v>
      </c>
      <c r="AE2020" s="45">
        <f t="shared" si="283"/>
        <v>0.87523286364637121</v>
      </c>
      <c r="AF2020" s="44">
        <f t="shared" si="286"/>
        <v>190</v>
      </c>
      <c r="AG2020" s="45">
        <f t="shared" si="284"/>
        <v>0.88499852707263438</v>
      </c>
      <c r="AH2020">
        <f t="shared" si="285"/>
        <v>2.1815946125053474E-2</v>
      </c>
      <c r="AI2020" s="40">
        <f ca="1"/>
        <v>2.2826780498608201E-2</v>
      </c>
      <c r="AJ2020" s="229">
        <v>-2E-3</v>
      </c>
      <c r="AK2020" s="230">
        <v>1.9815946125053475E-2</v>
      </c>
      <c r="AL2020" s="231">
        <v>0.89496622549153737</v>
      </c>
    </row>
    <row r="2021" spans="24:38">
      <c r="X2021" s="46">
        <v>2017</v>
      </c>
      <c r="Y2021" s="1">
        <f t="shared" si="279"/>
        <v>47639</v>
      </c>
      <c r="Z2021" s="44">
        <f t="shared" si="280"/>
        <v>0</v>
      </c>
      <c r="AA2021" s="1" cm="1">
        <f t="array" ref="AA2021">IF(Z2021&gt;0,INDEX($M$40:$M$61,Z2021,1),AA2020)</f>
        <v>47448</v>
      </c>
      <c r="AB2021" s="1" cm="1">
        <f t="array" ref="AB2021">IF(Z2021&gt;0,INDEX($M$40:$M$61,Z2021+1,1),AB2020)</f>
        <v>47813</v>
      </c>
      <c r="AC2021" s="44">
        <f t="shared" si="281"/>
        <v>365</v>
      </c>
      <c r="AD2021" s="45">
        <f t="shared" si="282"/>
        <v>0.89572465963307901</v>
      </c>
      <c r="AE2021" s="45">
        <f t="shared" si="283"/>
        <v>0.87523286364637121</v>
      </c>
      <c r="AF2021" s="44">
        <f t="shared" si="286"/>
        <v>191</v>
      </c>
      <c r="AG2021" s="45">
        <f t="shared" si="284"/>
        <v>0.88494241488858272</v>
      </c>
      <c r="AH2021">
        <f t="shared" si="285"/>
        <v>2.1816446923619202E-2</v>
      </c>
      <c r="AI2021" s="40">
        <f ca="1"/>
        <v>2.2826780498608201E-2</v>
      </c>
      <c r="AJ2021" s="229">
        <v>-2E-3</v>
      </c>
      <c r="AK2021" s="230">
        <v>1.9816446923619203E-2</v>
      </c>
      <c r="AL2021" s="231">
        <v>0.89491445305164341</v>
      </c>
    </row>
    <row r="2022" spans="24:38">
      <c r="X2022" s="46">
        <v>2018</v>
      </c>
      <c r="Y2022" s="1">
        <f t="shared" si="279"/>
        <v>47640</v>
      </c>
      <c r="Z2022" s="44">
        <f t="shared" si="280"/>
        <v>0</v>
      </c>
      <c r="AA2022" s="1" cm="1">
        <f t="array" ref="AA2022">IF(Z2022&gt;0,INDEX($M$40:$M$61,Z2022,1),AA2021)</f>
        <v>47448</v>
      </c>
      <c r="AB2022" s="1" cm="1">
        <f t="array" ref="AB2022">IF(Z2022&gt;0,INDEX($M$40:$M$61,Z2022+1,1),AB2021)</f>
        <v>47813</v>
      </c>
      <c r="AC2022" s="44">
        <f t="shared" si="281"/>
        <v>365</v>
      </c>
      <c r="AD2022" s="45">
        <f t="shared" si="282"/>
        <v>0.89572465963307901</v>
      </c>
      <c r="AE2022" s="45">
        <f t="shared" si="283"/>
        <v>0.87523286364637121</v>
      </c>
      <c r="AF2022" s="44">
        <f t="shared" si="286"/>
        <v>192</v>
      </c>
      <c r="AG2022" s="45">
        <f t="shared" si="284"/>
        <v>0.88488630626225151</v>
      </c>
      <c r="AH2022">
        <f t="shared" si="285"/>
        <v>2.1816947225853318E-2</v>
      </c>
      <c r="AI2022" s="40">
        <f ca="1"/>
        <v>2.2826780498528265E-2</v>
      </c>
      <c r="AJ2022" s="229">
        <v>-2E-3</v>
      </c>
      <c r="AK2022" s="230">
        <v>1.9816947225853317E-2</v>
      </c>
      <c r="AL2022" s="231">
        <v>0.89486268360670684</v>
      </c>
    </row>
    <row r="2023" spans="24:38">
      <c r="X2023" s="46">
        <v>2019</v>
      </c>
      <c r="Y2023" s="1">
        <f t="shared" si="279"/>
        <v>47641</v>
      </c>
      <c r="Z2023" s="44">
        <f t="shared" si="280"/>
        <v>0</v>
      </c>
      <c r="AA2023" s="1" cm="1">
        <f t="array" ref="AA2023">IF(Z2023&gt;0,INDEX($M$40:$M$61,Z2023,1),AA2022)</f>
        <v>47448</v>
      </c>
      <c r="AB2023" s="1" cm="1">
        <f t="array" ref="AB2023">IF(Z2023&gt;0,INDEX($M$40:$M$61,Z2023+1,1),AB2022)</f>
        <v>47813</v>
      </c>
      <c r="AC2023" s="44">
        <f t="shared" si="281"/>
        <v>365</v>
      </c>
      <c r="AD2023" s="45">
        <f t="shared" si="282"/>
        <v>0.89572465963307901</v>
      </c>
      <c r="AE2023" s="45">
        <f t="shared" si="283"/>
        <v>0.87523286364637121</v>
      </c>
      <c r="AF2023" s="44">
        <f t="shared" si="286"/>
        <v>193</v>
      </c>
      <c r="AG2023" s="45">
        <f t="shared" si="284"/>
        <v>0.88483020119341504</v>
      </c>
      <c r="AH2023">
        <f t="shared" si="285"/>
        <v>2.1817447032493335E-2</v>
      </c>
      <c r="AI2023" s="40">
        <f ca="1"/>
        <v>2.2826780498528265E-2</v>
      </c>
      <c r="AJ2023" s="229">
        <v>-2E-3</v>
      </c>
      <c r="AK2023" s="230">
        <v>1.9817447032493336E-2</v>
      </c>
      <c r="AL2023" s="231">
        <v>0.89481091715655414</v>
      </c>
    </row>
    <row r="2024" spans="24:38">
      <c r="X2024" s="46">
        <v>2020</v>
      </c>
      <c r="Y2024" s="1">
        <f t="shared" si="279"/>
        <v>47642</v>
      </c>
      <c r="Z2024" s="44">
        <f t="shared" si="280"/>
        <v>0</v>
      </c>
      <c r="AA2024" s="1" cm="1">
        <f t="array" ref="AA2024">IF(Z2024&gt;0,INDEX($M$40:$M$61,Z2024,1),AA2023)</f>
        <v>47448</v>
      </c>
      <c r="AB2024" s="1" cm="1">
        <f t="array" ref="AB2024">IF(Z2024&gt;0,INDEX($M$40:$M$61,Z2024+1,1),AB2023)</f>
        <v>47813</v>
      </c>
      <c r="AC2024" s="44">
        <f t="shared" si="281"/>
        <v>365</v>
      </c>
      <c r="AD2024" s="45">
        <f t="shared" si="282"/>
        <v>0.89572465963307901</v>
      </c>
      <c r="AE2024" s="45">
        <f t="shared" si="283"/>
        <v>0.87523286364637121</v>
      </c>
      <c r="AF2024" s="44">
        <f t="shared" si="286"/>
        <v>194</v>
      </c>
      <c r="AG2024" s="45">
        <f t="shared" si="284"/>
        <v>0.8847740996818475</v>
      </c>
      <c r="AH2024">
        <f t="shared" si="285"/>
        <v>2.1817946344275332E-2</v>
      </c>
      <c r="AI2024" s="40">
        <f ca="1"/>
        <v>2.2826780498608201E-2</v>
      </c>
      <c r="AJ2024" s="229">
        <v>-2E-3</v>
      </c>
      <c r="AK2024" s="230">
        <v>1.9817946344275333E-2</v>
      </c>
      <c r="AL2024" s="231">
        <v>0.894759153701012</v>
      </c>
    </row>
    <row r="2025" spans="24:38">
      <c r="X2025" s="46">
        <v>2021</v>
      </c>
      <c r="Y2025" s="1">
        <f t="shared" si="279"/>
        <v>47643</v>
      </c>
      <c r="Z2025" s="44">
        <f t="shared" si="280"/>
        <v>0</v>
      </c>
      <c r="AA2025" s="1" cm="1">
        <f t="array" ref="AA2025">IF(Z2025&gt;0,INDEX($M$40:$M$61,Z2025,1),AA2024)</f>
        <v>47448</v>
      </c>
      <c r="AB2025" s="1" cm="1">
        <f t="array" ref="AB2025">IF(Z2025&gt;0,INDEX($M$40:$M$61,Z2025+1,1),AB2024)</f>
        <v>47813</v>
      </c>
      <c r="AC2025" s="44">
        <f t="shared" si="281"/>
        <v>365</v>
      </c>
      <c r="AD2025" s="45">
        <f t="shared" si="282"/>
        <v>0.89572465963307901</v>
      </c>
      <c r="AE2025" s="45">
        <f t="shared" si="283"/>
        <v>0.87523286364637121</v>
      </c>
      <c r="AF2025" s="44">
        <f t="shared" si="286"/>
        <v>195</v>
      </c>
      <c r="AG2025" s="45">
        <f t="shared" si="284"/>
        <v>0.88471800172732373</v>
      </c>
      <c r="AH2025">
        <f t="shared" si="285"/>
        <v>2.1818445161933812E-2</v>
      </c>
      <c r="AI2025" s="40">
        <f ca="1"/>
        <v>2.2826780498528265E-2</v>
      </c>
      <c r="AJ2025" s="229">
        <v>-2E-3</v>
      </c>
      <c r="AK2025" s="230">
        <v>1.9818445161933811E-2</v>
      </c>
      <c r="AL2025" s="231">
        <v>0.89470739323990744</v>
      </c>
    </row>
    <row r="2026" spans="24:38">
      <c r="X2026" s="46">
        <v>2022</v>
      </c>
      <c r="Y2026" s="1">
        <f t="shared" si="279"/>
        <v>47644</v>
      </c>
      <c r="Z2026" s="44">
        <f t="shared" si="280"/>
        <v>0</v>
      </c>
      <c r="AA2026" s="1" cm="1">
        <f t="array" ref="AA2026">IF(Z2026&gt;0,INDEX($M$40:$M$61,Z2026,1),AA2025)</f>
        <v>47448</v>
      </c>
      <c r="AB2026" s="1" cm="1">
        <f t="array" ref="AB2026">IF(Z2026&gt;0,INDEX($M$40:$M$61,Z2026+1,1),AB2025)</f>
        <v>47813</v>
      </c>
      <c r="AC2026" s="44">
        <f t="shared" si="281"/>
        <v>365</v>
      </c>
      <c r="AD2026" s="45">
        <f t="shared" si="282"/>
        <v>0.89572465963307901</v>
      </c>
      <c r="AE2026" s="45">
        <f t="shared" si="283"/>
        <v>0.87523286364637121</v>
      </c>
      <c r="AF2026" s="44">
        <f t="shared" si="286"/>
        <v>196</v>
      </c>
      <c r="AG2026" s="45">
        <f t="shared" si="284"/>
        <v>0.88466190732961791</v>
      </c>
      <c r="AH2026">
        <f t="shared" si="285"/>
        <v>2.1818943486201947E-2</v>
      </c>
      <c r="AI2026" s="40">
        <f ca="1"/>
        <v>2.2826780498608201E-2</v>
      </c>
      <c r="AJ2026" s="229">
        <v>-2E-3</v>
      </c>
      <c r="AK2026" s="230">
        <v>1.9818943486201945E-2</v>
      </c>
      <c r="AL2026" s="231">
        <v>0.89465563577306706</v>
      </c>
    </row>
    <row r="2027" spans="24:38">
      <c r="X2027" s="46">
        <v>2023</v>
      </c>
      <c r="Y2027" s="1">
        <f t="shared" si="279"/>
        <v>47645</v>
      </c>
      <c r="Z2027" s="44">
        <f t="shared" si="280"/>
        <v>0</v>
      </c>
      <c r="AA2027" s="1" cm="1">
        <f t="array" ref="AA2027">IF(Z2027&gt;0,INDEX($M$40:$M$61,Z2027,1),AA2026)</f>
        <v>47448</v>
      </c>
      <c r="AB2027" s="1" cm="1">
        <f t="array" ref="AB2027">IF(Z2027&gt;0,INDEX($M$40:$M$61,Z2027+1,1),AB2026)</f>
        <v>47813</v>
      </c>
      <c r="AC2027" s="44">
        <f t="shared" si="281"/>
        <v>365</v>
      </c>
      <c r="AD2027" s="45">
        <f t="shared" si="282"/>
        <v>0.89572465963307901</v>
      </c>
      <c r="AE2027" s="45">
        <f t="shared" si="283"/>
        <v>0.87523286364637121</v>
      </c>
      <c r="AF2027" s="44">
        <f t="shared" si="286"/>
        <v>197</v>
      </c>
      <c r="AG2027" s="45">
        <f t="shared" si="284"/>
        <v>0.88460581648850467</v>
      </c>
      <c r="AH2027">
        <f t="shared" si="285"/>
        <v>2.1819441317811383E-2</v>
      </c>
      <c r="AI2027" s="40">
        <f ca="1"/>
        <v>2.2826780498608201E-2</v>
      </c>
      <c r="AJ2027" s="229">
        <v>-2E-3</v>
      </c>
      <c r="AK2027" s="230">
        <v>1.9819441317811382E-2</v>
      </c>
      <c r="AL2027" s="231">
        <v>0.89460388130031765</v>
      </c>
    </row>
    <row r="2028" spans="24:38">
      <c r="X2028" s="46">
        <v>2024</v>
      </c>
      <c r="Y2028" s="1">
        <f t="shared" si="279"/>
        <v>47646</v>
      </c>
      <c r="Z2028" s="44">
        <f t="shared" si="280"/>
        <v>0</v>
      </c>
      <c r="AA2028" s="1" cm="1">
        <f t="array" ref="AA2028">IF(Z2028&gt;0,INDEX($M$40:$M$61,Z2028,1),AA2027)</f>
        <v>47448</v>
      </c>
      <c r="AB2028" s="1" cm="1">
        <f t="array" ref="AB2028">IF(Z2028&gt;0,INDEX($M$40:$M$61,Z2028+1,1),AB2027)</f>
        <v>47813</v>
      </c>
      <c r="AC2028" s="44">
        <f t="shared" si="281"/>
        <v>365</v>
      </c>
      <c r="AD2028" s="45">
        <f t="shared" si="282"/>
        <v>0.89572465963307901</v>
      </c>
      <c r="AE2028" s="45">
        <f t="shared" si="283"/>
        <v>0.87523286364637121</v>
      </c>
      <c r="AF2028" s="44">
        <f t="shared" si="286"/>
        <v>198</v>
      </c>
      <c r="AG2028" s="45">
        <f t="shared" si="284"/>
        <v>0.88454972920375852</v>
      </c>
      <c r="AH2028">
        <f t="shared" si="285"/>
        <v>2.1819938657492349E-2</v>
      </c>
      <c r="AI2028" s="40">
        <f ca="1"/>
        <v>2.2826780498608201E-2</v>
      </c>
      <c r="AJ2028" s="229">
        <v>-2E-3</v>
      </c>
      <c r="AK2028" s="230">
        <v>1.9819938657492348E-2</v>
      </c>
      <c r="AL2028" s="231">
        <v>0.89455212982148613</v>
      </c>
    </row>
    <row r="2029" spans="24:38">
      <c r="X2029" s="46">
        <v>2025</v>
      </c>
      <c r="Y2029" s="1">
        <f t="shared" si="279"/>
        <v>47647</v>
      </c>
      <c r="Z2029" s="44">
        <f t="shared" si="280"/>
        <v>0</v>
      </c>
      <c r="AA2029" s="1" cm="1">
        <f t="array" ref="AA2029">IF(Z2029&gt;0,INDEX($M$40:$M$61,Z2029,1),AA2028)</f>
        <v>47448</v>
      </c>
      <c r="AB2029" s="1" cm="1">
        <f t="array" ref="AB2029">IF(Z2029&gt;0,INDEX($M$40:$M$61,Z2029+1,1),AB2028)</f>
        <v>47813</v>
      </c>
      <c r="AC2029" s="44">
        <f t="shared" si="281"/>
        <v>365</v>
      </c>
      <c r="AD2029" s="45">
        <f t="shared" si="282"/>
        <v>0.89572465963307901</v>
      </c>
      <c r="AE2029" s="45">
        <f t="shared" si="283"/>
        <v>0.87523286364637121</v>
      </c>
      <c r="AF2029" s="44">
        <f t="shared" si="286"/>
        <v>199</v>
      </c>
      <c r="AG2029" s="45">
        <f t="shared" si="284"/>
        <v>0.88449364547515386</v>
      </c>
      <c r="AH2029">
        <f t="shared" si="285"/>
        <v>2.1820435505973637E-2</v>
      </c>
      <c r="AI2029" s="40">
        <f ca="1"/>
        <v>2.2826780498608201E-2</v>
      </c>
      <c r="AJ2029" s="229">
        <v>-2E-3</v>
      </c>
      <c r="AK2029" s="230">
        <v>1.9820435505973635E-2</v>
      </c>
      <c r="AL2029" s="231">
        <v>0.8945003813363992</v>
      </c>
    </row>
    <row r="2030" spans="24:38">
      <c r="X2030" s="46">
        <v>2026</v>
      </c>
      <c r="Y2030" s="1">
        <f t="shared" si="279"/>
        <v>47648</v>
      </c>
      <c r="Z2030" s="44">
        <f t="shared" si="280"/>
        <v>0</v>
      </c>
      <c r="AA2030" s="1" cm="1">
        <f t="array" ref="AA2030">IF(Z2030&gt;0,INDEX($M$40:$M$61,Z2030,1),AA2029)</f>
        <v>47448</v>
      </c>
      <c r="AB2030" s="1" cm="1">
        <f t="array" ref="AB2030">IF(Z2030&gt;0,INDEX($M$40:$M$61,Z2030+1,1),AB2029)</f>
        <v>47813</v>
      </c>
      <c r="AC2030" s="44">
        <f t="shared" si="281"/>
        <v>365</v>
      </c>
      <c r="AD2030" s="45">
        <f t="shared" si="282"/>
        <v>0.89572465963307901</v>
      </c>
      <c r="AE2030" s="45">
        <f t="shared" si="283"/>
        <v>0.87523286364637121</v>
      </c>
      <c r="AF2030" s="44">
        <f t="shared" si="286"/>
        <v>200</v>
      </c>
      <c r="AG2030" s="45">
        <f t="shared" si="284"/>
        <v>0.88443756530246542</v>
      </c>
      <c r="AH2030">
        <f t="shared" si="285"/>
        <v>2.1820931863982561E-2</v>
      </c>
      <c r="AI2030" s="40">
        <f ca="1"/>
        <v>2.2826780498528265E-2</v>
      </c>
      <c r="AJ2030" s="229">
        <v>-2E-3</v>
      </c>
      <c r="AK2030" s="230">
        <v>1.9820931863982559E-2</v>
      </c>
      <c r="AL2030" s="231">
        <v>0.89444863584488377</v>
      </c>
    </row>
    <row r="2031" spans="24:38">
      <c r="X2031" s="46">
        <v>2027</v>
      </c>
      <c r="Y2031" s="1">
        <f t="shared" si="279"/>
        <v>47649</v>
      </c>
      <c r="Z2031" s="44">
        <f t="shared" si="280"/>
        <v>0</v>
      </c>
      <c r="AA2031" s="1" cm="1">
        <f t="array" ref="AA2031">IF(Z2031&gt;0,INDEX($M$40:$M$61,Z2031,1),AA2030)</f>
        <v>47448</v>
      </c>
      <c r="AB2031" s="1" cm="1">
        <f t="array" ref="AB2031">IF(Z2031&gt;0,INDEX($M$40:$M$61,Z2031+1,1),AB2030)</f>
        <v>47813</v>
      </c>
      <c r="AC2031" s="44">
        <f t="shared" si="281"/>
        <v>365</v>
      </c>
      <c r="AD2031" s="45">
        <f t="shared" si="282"/>
        <v>0.89572465963307901</v>
      </c>
      <c r="AE2031" s="45">
        <f t="shared" si="283"/>
        <v>0.87523286364637121</v>
      </c>
      <c r="AF2031" s="44">
        <f t="shared" si="286"/>
        <v>201</v>
      </c>
      <c r="AG2031" s="45">
        <f t="shared" si="284"/>
        <v>0.8843814886854674</v>
      </c>
      <c r="AH2031">
        <f t="shared" si="285"/>
        <v>2.1821427732245099E-2</v>
      </c>
      <c r="AI2031" s="40">
        <f ca="1"/>
        <v>2.2826780498608201E-2</v>
      </c>
      <c r="AJ2031" s="229">
        <v>-2E-3</v>
      </c>
      <c r="AK2031" s="230">
        <v>1.98214277322451E-2</v>
      </c>
      <c r="AL2031" s="231">
        <v>0.89439689334676642</v>
      </c>
    </row>
    <row r="2032" spans="24:38">
      <c r="X2032" s="46">
        <v>2028</v>
      </c>
      <c r="Y2032" s="1">
        <f t="shared" si="279"/>
        <v>47650</v>
      </c>
      <c r="Z2032" s="44">
        <f t="shared" si="280"/>
        <v>0</v>
      </c>
      <c r="AA2032" s="1" cm="1">
        <f t="array" ref="AA2032">IF(Z2032&gt;0,INDEX($M$40:$M$61,Z2032,1),AA2031)</f>
        <v>47448</v>
      </c>
      <c r="AB2032" s="1" cm="1">
        <f t="array" ref="AB2032">IF(Z2032&gt;0,INDEX($M$40:$M$61,Z2032+1,1),AB2031)</f>
        <v>47813</v>
      </c>
      <c r="AC2032" s="44">
        <f t="shared" si="281"/>
        <v>365</v>
      </c>
      <c r="AD2032" s="45">
        <f t="shared" si="282"/>
        <v>0.89572465963307901</v>
      </c>
      <c r="AE2032" s="45">
        <f t="shared" si="283"/>
        <v>0.87523286364637121</v>
      </c>
      <c r="AF2032" s="44">
        <f t="shared" si="286"/>
        <v>202</v>
      </c>
      <c r="AG2032" s="45">
        <f t="shared" si="284"/>
        <v>0.88432541562393474</v>
      </c>
      <c r="AH2032">
        <f t="shared" si="285"/>
        <v>2.182192311148564E-2</v>
      </c>
      <c r="AI2032" s="40">
        <f ca="1"/>
        <v>2.2826780498608201E-2</v>
      </c>
      <c r="AJ2032" s="229">
        <v>-2E-3</v>
      </c>
      <c r="AK2032" s="230">
        <v>1.9821923111485638E-2</v>
      </c>
      <c r="AL2032" s="231">
        <v>0.89434515384187441</v>
      </c>
    </row>
    <row r="2033" spans="24:38">
      <c r="X2033" s="46">
        <v>2029</v>
      </c>
      <c r="Y2033" s="1">
        <f t="shared" si="279"/>
        <v>47651</v>
      </c>
      <c r="Z2033" s="44">
        <f t="shared" si="280"/>
        <v>0</v>
      </c>
      <c r="AA2033" s="1" cm="1">
        <f t="array" ref="AA2033">IF(Z2033&gt;0,INDEX($M$40:$M$61,Z2033,1),AA2032)</f>
        <v>47448</v>
      </c>
      <c r="AB2033" s="1" cm="1">
        <f t="array" ref="AB2033">IF(Z2033&gt;0,INDEX($M$40:$M$61,Z2033+1,1),AB2032)</f>
        <v>47813</v>
      </c>
      <c r="AC2033" s="44">
        <f t="shared" si="281"/>
        <v>365</v>
      </c>
      <c r="AD2033" s="45">
        <f t="shared" si="282"/>
        <v>0.89572465963307901</v>
      </c>
      <c r="AE2033" s="45">
        <f t="shared" si="283"/>
        <v>0.87523286364637121</v>
      </c>
      <c r="AF2033" s="44">
        <f t="shared" si="286"/>
        <v>203</v>
      </c>
      <c r="AG2033" s="45">
        <f t="shared" si="284"/>
        <v>0.88426934611764185</v>
      </c>
      <c r="AH2033">
        <f t="shared" si="285"/>
        <v>2.1822418002427277E-2</v>
      </c>
      <c r="AI2033" s="40">
        <f ca="1"/>
        <v>2.2826780498528265E-2</v>
      </c>
      <c r="AJ2033" s="229">
        <v>-2E-3</v>
      </c>
      <c r="AK2033" s="230">
        <v>1.9822418002427275E-2</v>
      </c>
      <c r="AL2033" s="231">
        <v>0.89429341733003431</v>
      </c>
    </row>
    <row r="2034" spans="24:38">
      <c r="X2034" s="46">
        <v>2030</v>
      </c>
      <c r="Y2034" s="1">
        <f t="shared" si="279"/>
        <v>47652</v>
      </c>
      <c r="Z2034" s="44">
        <f t="shared" si="280"/>
        <v>0</v>
      </c>
      <c r="AA2034" s="1" cm="1">
        <f t="array" ref="AA2034">IF(Z2034&gt;0,INDEX($M$40:$M$61,Z2034,1),AA2033)</f>
        <v>47448</v>
      </c>
      <c r="AB2034" s="1" cm="1">
        <f t="array" ref="AB2034">IF(Z2034&gt;0,INDEX($M$40:$M$61,Z2034+1,1),AB2033)</f>
        <v>47813</v>
      </c>
      <c r="AC2034" s="44">
        <f t="shared" si="281"/>
        <v>365</v>
      </c>
      <c r="AD2034" s="45">
        <f t="shared" si="282"/>
        <v>0.89572465963307901</v>
      </c>
      <c r="AE2034" s="45">
        <f t="shared" si="283"/>
        <v>0.87523286364637121</v>
      </c>
      <c r="AF2034" s="44">
        <f t="shared" si="286"/>
        <v>204</v>
      </c>
      <c r="AG2034" s="45">
        <f t="shared" si="284"/>
        <v>0.88421328016636325</v>
      </c>
      <c r="AH2034">
        <f t="shared" si="285"/>
        <v>2.1822912405791643E-2</v>
      </c>
      <c r="AI2034" s="40">
        <f ca="1"/>
        <v>2.2826780498608201E-2</v>
      </c>
      <c r="AJ2034" s="229">
        <v>-2E-3</v>
      </c>
      <c r="AK2034" s="230">
        <v>1.9822912405791641E-2</v>
      </c>
      <c r="AL2034" s="231">
        <v>0.89424168381107305</v>
      </c>
    </row>
    <row r="2035" spans="24:38">
      <c r="X2035" s="46">
        <v>2031</v>
      </c>
      <c r="Y2035" s="1">
        <f t="shared" si="279"/>
        <v>47653</v>
      </c>
      <c r="Z2035" s="44">
        <f t="shared" si="280"/>
        <v>0</v>
      </c>
      <c r="AA2035" s="1" cm="1">
        <f t="array" ref="AA2035">IF(Z2035&gt;0,INDEX($M$40:$M$61,Z2035,1),AA2034)</f>
        <v>47448</v>
      </c>
      <c r="AB2035" s="1" cm="1">
        <f t="array" ref="AB2035">IF(Z2035&gt;0,INDEX($M$40:$M$61,Z2035+1,1),AB2034)</f>
        <v>47813</v>
      </c>
      <c r="AC2035" s="44">
        <f t="shared" si="281"/>
        <v>365</v>
      </c>
      <c r="AD2035" s="45">
        <f t="shared" si="282"/>
        <v>0.89572465963307901</v>
      </c>
      <c r="AE2035" s="45">
        <f t="shared" si="283"/>
        <v>0.87523286364637121</v>
      </c>
      <c r="AF2035" s="44">
        <f t="shared" si="286"/>
        <v>205</v>
      </c>
      <c r="AG2035" s="45">
        <f t="shared" si="284"/>
        <v>0.88415721776987355</v>
      </c>
      <c r="AH2035">
        <f t="shared" si="285"/>
        <v>2.1823406322298934E-2</v>
      </c>
      <c r="AI2035" s="40">
        <f ca="1"/>
        <v>2.2826780498608201E-2</v>
      </c>
      <c r="AJ2035" s="229">
        <v>-2E-3</v>
      </c>
      <c r="AK2035" s="230">
        <v>1.9823406322298932E-2</v>
      </c>
      <c r="AL2035" s="231">
        <v>0.89418995328481732</v>
      </c>
    </row>
    <row r="2036" spans="24:38">
      <c r="X2036" s="46">
        <v>2032</v>
      </c>
      <c r="Y2036" s="1">
        <f t="shared" si="279"/>
        <v>47654</v>
      </c>
      <c r="Z2036" s="44">
        <f t="shared" si="280"/>
        <v>0</v>
      </c>
      <c r="AA2036" s="1" cm="1">
        <f t="array" ref="AA2036">IF(Z2036&gt;0,INDEX($M$40:$M$61,Z2036,1),AA2035)</f>
        <v>47448</v>
      </c>
      <c r="AB2036" s="1" cm="1">
        <f t="array" ref="AB2036">IF(Z2036&gt;0,INDEX($M$40:$M$61,Z2036+1,1),AB2035)</f>
        <v>47813</v>
      </c>
      <c r="AC2036" s="44">
        <f t="shared" si="281"/>
        <v>365</v>
      </c>
      <c r="AD2036" s="45">
        <f t="shared" si="282"/>
        <v>0.89572465963307901</v>
      </c>
      <c r="AE2036" s="45">
        <f t="shared" si="283"/>
        <v>0.87523286364637121</v>
      </c>
      <c r="AF2036" s="44">
        <f t="shared" si="286"/>
        <v>206</v>
      </c>
      <c r="AG2036" s="45">
        <f t="shared" si="284"/>
        <v>0.88410115892794749</v>
      </c>
      <c r="AH2036">
        <f t="shared" si="285"/>
        <v>2.1823899752667915E-2</v>
      </c>
      <c r="AI2036" s="40">
        <f ca="1"/>
        <v>2.2826780498608201E-2</v>
      </c>
      <c r="AJ2036" s="229">
        <v>-2E-3</v>
      </c>
      <c r="AK2036" s="230">
        <v>1.9823899752667913E-2</v>
      </c>
      <c r="AL2036" s="231">
        <v>0.89413822575109425</v>
      </c>
    </row>
    <row r="2037" spans="24:38">
      <c r="X2037" s="46">
        <v>2033</v>
      </c>
      <c r="Y2037" s="1">
        <f t="shared" si="279"/>
        <v>47655</v>
      </c>
      <c r="Z2037" s="44">
        <f t="shared" si="280"/>
        <v>0</v>
      </c>
      <c r="AA2037" s="1" cm="1">
        <f t="array" ref="AA2037">IF(Z2037&gt;0,INDEX($M$40:$M$61,Z2037,1),AA2036)</f>
        <v>47448</v>
      </c>
      <c r="AB2037" s="1" cm="1">
        <f t="array" ref="AB2037">IF(Z2037&gt;0,INDEX($M$40:$M$61,Z2037+1,1),AB2036)</f>
        <v>47813</v>
      </c>
      <c r="AC2037" s="44">
        <f t="shared" si="281"/>
        <v>365</v>
      </c>
      <c r="AD2037" s="45">
        <f t="shared" si="282"/>
        <v>0.89572465963307901</v>
      </c>
      <c r="AE2037" s="45">
        <f t="shared" si="283"/>
        <v>0.87523286364637121</v>
      </c>
      <c r="AF2037" s="44">
        <f t="shared" si="286"/>
        <v>207</v>
      </c>
      <c r="AG2037" s="45">
        <f t="shared" si="284"/>
        <v>0.8840451036403596</v>
      </c>
      <c r="AH2037">
        <f t="shared" si="285"/>
        <v>2.182439269761598E-2</v>
      </c>
      <c r="AI2037" s="40">
        <f ca="1"/>
        <v>2.2826780498608201E-2</v>
      </c>
      <c r="AJ2037" s="229">
        <v>-2E-3</v>
      </c>
      <c r="AK2037" s="230">
        <v>1.9824392697615982E-2</v>
      </c>
      <c r="AL2037" s="231">
        <v>0.89408650120973054</v>
      </c>
    </row>
    <row r="2038" spans="24:38">
      <c r="X2038" s="46">
        <v>2034</v>
      </c>
      <c r="Y2038" s="1">
        <f t="shared" si="279"/>
        <v>47656</v>
      </c>
      <c r="Z2038" s="44">
        <f t="shared" si="280"/>
        <v>0</v>
      </c>
      <c r="AA2038" s="1" cm="1">
        <f t="array" ref="AA2038">IF(Z2038&gt;0,INDEX($M$40:$M$61,Z2038,1),AA2037)</f>
        <v>47448</v>
      </c>
      <c r="AB2038" s="1" cm="1">
        <f t="array" ref="AB2038">IF(Z2038&gt;0,INDEX($M$40:$M$61,Z2038+1,1),AB2037)</f>
        <v>47813</v>
      </c>
      <c r="AC2038" s="44">
        <f t="shared" si="281"/>
        <v>365</v>
      </c>
      <c r="AD2038" s="45">
        <f t="shared" si="282"/>
        <v>0.89572465963307901</v>
      </c>
      <c r="AE2038" s="45">
        <f t="shared" si="283"/>
        <v>0.87523286364637121</v>
      </c>
      <c r="AF2038" s="44">
        <f t="shared" si="286"/>
        <v>208</v>
      </c>
      <c r="AG2038" s="45">
        <f t="shared" si="284"/>
        <v>0.88398905190688448</v>
      </c>
      <c r="AH2038">
        <f t="shared" si="285"/>
        <v>2.1824885157859082E-2</v>
      </c>
      <c r="AI2038" s="40">
        <f ca="1"/>
        <v>2.2826780498608201E-2</v>
      </c>
      <c r="AJ2038" s="229">
        <v>-2E-3</v>
      </c>
      <c r="AK2038" s="230">
        <v>1.982488515785908E-2</v>
      </c>
      <c r="AL2038" s="231">
        <v>0.89403477966055322</v>
      </c>
    </row>
    <row r="2039" spans="24:38">
      <c r="X2039" s="46">
        <v>2035</v>
      </c>
      <c r="Y2039" s="1">
        <f t="shared" si="279"/>
        <v>47657</v>
      </c>
      <c r="Z2039" s="44">
        <f t="shared" si="280"/>
        <v>0</v>
      </c>
      <c r="AA2039" s="1" cm="1">
        <f t="array" ref="AA2039">IF(Z2039&gt;0,INDEX($M$40:$M$61,Z2039,1),AA2038)</f>
        <v>47448</v>
      </c>
      <c r="AB2039" s="1" cm="1">
        <f t="array" ref="AB2039">IF(Z2039&gt;0,INDEX($M$40:$M$61,Z2039+1,1),AB2038)</f>
        <v>47813</v>
      </c>
      <c r="AC2039" s="44">
        <f t="shared" si="281"/>
        <v>365</v>
      </c>
      <c r="AD2039" s="45">
        <f t="shared" si="282"/>
        <v>0.89572465963307901</v>
      </c>
      <c r="AE2039" s="45">
        <f t="shared" si="283"/>
        <v>0.87523286364637121</v>
      </c>
      <c r="AF2039" s="44">
        <f t="shared" si="286"/>
        <v>209</v>
      </c>
      <c r="AG2039" s="45">
        <f t="shared" si="284"/>
        <v>0.88393300372729677</v>
      </c>
      <c r="AH2039">
        <f t="shared" si="285"/>
        <v>2.1825377134111791E-2</v>
      </c>
      <c r="AI2039" s="40">
        <f ca="1"/>
        <v>2.2826780498608201E-2</v>
      </c>
      <c r="AJ2039" s="229">
        <v>-2E-3</v>
      </c>
      <c r="AK2039" s="230">
        <v>1.9825377134111789E-2</v>
      </c>
      <c r="AL2039" s="231">
        <v>0.8939830611033891</v>
      </c>
    </row>
    <row r="2040" spans="24:38">
      <c r="X2040" s="46">
        <v>2036</v>
      </c>
      <c r="Y2040" s="1">
        <f t="shared" si="279"/>
        <v>47658</v>
      </c>
      <c r="Z2040" s="44">
        <f t="shared" si="280"/>
        <v>0</v>
      </c>
      <c r="AA2040" s="1" cm="1">
        <f t="array" ref="AA2040">IF(Z2040&gt;0,INDEX($M$40:$M$61,Z2040,1),AA2039)</f>
        <v>47448</v>
      </c>
      <c r="AB2040" s="1" cm="1">
        <f t="array" ref="AB2040">IF(Z2040&gt;0,INDEX($M$40:$M$61,Z2040+1,1),AB2039)</f>
        <v>47813</v>
      </c>
      <c r="AC2040" s="44">
        <f t="shared" si="281"/>
        <v>365</v>
      </c>
      <c r="AD2040" s="45">
        <f t="shared" si="282"/>
        <v>0.89572465963307901</v>
      </c>
      <c r="AE2040" s="45">
        <f t="shared" si="283"/>
        <v>0.87523286364637121</v>
      </c>
      <c r="AF2040" s="44">
        <f t="shared" si="286"/>
        <v>210</v>
      </c>
      <c r="AG2040" s="45">
        <f t="shared" si="284"/>
        <v>0.88387695910137132</v>
      </c>
      <c r="AH2040">
        <f t="shared" si="285"/>
        <v>2.1825868627087217E-2</v>
      </c>
      <c r="AI2040" s="40">
        <f ca="1"/>
        <v>2.2826780498608201E-2</v>
      </c>
      <c r="AJ2040" s="229">
        <v>-2E-3</v>
      </c>
      <c r="AK2040" s="230">
        <v>1.9825868627087219E-2</v>
      </c>
      <c r="AL2040" s="231">
        <v>0.89393134553806519</v>
      </c>
    </row>
    <row r="2041" spans="24:38">
      <c r="X2041" s="46">
        <v>2037</v>
      </c>
      <c r="Y2041" s="1">
        <f t="shared" si="279"/>
        <v>47659</v>
      </c>
      <c r="Z2041" s="44">
        <f t="shared" si="280"/>
        <v>0</v>
      </c>
      <c r="AA2041" s="1" cm="1">
        <f t="array" ref="AA2041">IF(Z2041&gt;0,INDEX($M$40:$M$61,Z2041,1),AA2040)</f>
        <v>47448</v>
      </c>
      <c r="AB2041" s="1" cm="1">
        <f t="array" ref="AB2041">IF(Z2041&gt;0,INDEX($M$40:$M$61,Z2041+1,1),AB2040)</f>
        <v>47813</v>
      </c>
      <c r="AC2041" s="44">
        <f t="shared" si="281"/>
        <v>365</v>
      </c>
      <c r="AD2041" s="45">
        <f t="shared" si="282"/>
        <v>0.89572465963307901</v>
      </c>
      <c r="AE2041" s="45">
        <f t="shared" si="283"/>
        <v>0.87523286364637121</v>
      </c>
      <c r="AF2041" s="44">
        <f t="shared" si="286"/>
        <v>211</v>
      </c>
      <c r="AG2041" s="45">
        <f t="shared" si="284"/>
        <v>0.88382091802888263</v>
      </c>
      <c r="AH2041">
        <f t="shared" si="285"/>
        <v>2.1826359637497145E-2</v>
      </c>
      <c r="AI2041" s="40">
        <f ca="1"/>
        <v>2.2826780498608201E-2</v>
      </c>
      <c r="AJ2041" s="229">
        <v>-2E-3</v>
      </c>
      <c r="AK2041" s="230">
        <v>1.9826359637497147E-2</v>
      </c>
      <c r="AL2041" s="231">
        <v>0.8938796329644082</v>
      </c>
    </row>
    <row r="2042" spans="24:38">
      <c r="X2042" s="46">
        <v>2038</v>
      </c>
      <c r="Y2042" s="1">
        <f t="shared" si="279"/>
        <v>47660</v>
      </c>
      <c r="Z2042" s="44">
        <f t="shared" si="280"/>
        <v>0</v>
      </c>
      <c r="AA2042" s="1" cm="1">
        <f t="array" ref="AA2042">IF(Z2042&gt;0,INDEX($M$40:$M$61,Z2042,1),AA2041)</f>
        <v>47448</v>
      </c>
      <c r="AB2042" s="1" cm="1">
        <f t="array" ref="AB2042">IF(Z2042&gt;0,INDEX($M$40:$M$61,Z2042+1,1),AB2041)</f>
        <v>47813</v>
      </c>
      <c r="AC2042" s="44">
        <f t="shared" si="281"/>
        <v>365</v>
      </c>
      <c r="AD2042" s="45">
        <f t="shared" si="282"/>
        <v>0.89572465963307901</v>
      </c>
      <c r="AE2042" s="45">
        <f t="shared" si="283"/>
        <v>0.87523286364637121</v>
      </c>
      <c r="AF2042" s="44">
        <f t="shared" si="286"/>
        <v>212</v>
      </c>
      <c r="AG2042" s="45">
        <f t="shared" si="284"/>
        <v>0.88376488050960567</v>
      </c>
      <c r="AH2042">
        <f t="shared" si="285"/>
        <v>2.1826850166051872E-2</v>
      </c>
      <c r="AI2042" s="40">
        <f ca="1"/>
        <v>2.2826780498528265E-2</v>
      </c>
      <c r="AJ2042" s="229">
        <v>-2E-3</v>
      </c>
      <c r="AK2042" s="230">
        <v>1.9826850166051874E-2</v>
      </c>
      <c r="AL2042" s="231">
        <v>0.89382792338224548</v>
      </c>
    </row>
    <row r="2043" spans="24:38">
      <c r="X2043" s="46">
        <v>2039</v>
      </c>
      <c r="Y2043" s="1">
        <f t="shared" si="279"/>
        <v>47661</v>
      </c>
      <c r="Z2043" s="44">
        <f t="shared" si="280"/>
        <v>0</v>
      </c>
      <c r="AA2043" s="1" cm="1">
        <f t="array" ref="AA2043">IF(Z2043&gt;0,INDEX($M$40:$M$61,Z2043,1),AA2042)</f>
        <v>47448</v>
      </c>
      <c r="AB2043" s="1" cm="1">
        <f t="array" ref="AB2043">IF(Z2043&gt;0,INDEX($M$40:$M$61,Z2043+1,1),AB2042)</f>
        <v>47813</v>
      </c>
      <c r="AC2043" s="44">
        <f t="shared" si="281"/>
        <v>365</v>
      </c>
      <c r="AD2043" s="45">
        <f t="shared" si="282"/>
        <v>0.89572465963307901</v>
      </c>
      <c r="AE2043" s="45">
        <f t="shared" si="283"/>
        <v>0.87523286364637121</v>
      </c>
      <c r="AF2043" s="44">
        <f t="shared" si="286"/>
        <v>213</v>
      </c>
      <c r="AG2043" s="45">
        <f t="shared" si="284"/>
        <v>0.88370884654331472</v>
      </c>
      <c r="AH2043">
        <f t="shared" si="285"/>
        <v>2.1827340213460444E-2</v>
      </c>
      <c r="AI2043" s="40">
        <f ca="1"/>
        <v>2.2826780498608201E-2</v>
      </c>
      <c r="AJ2043" s="229">
        <v>-2E-3</v>
      </c>
      <c r="AK2043" s="230">
        <v>1.9827340213460443E-2</v>
      </c>
      <c r="AL2043" s="231">
        <v>0.89377621679140351</v>
      </c>
    </row>
    <row r="2044" spans="24:38">
      <c r="X2044" s="46">
        <v>2040</v>
      </c>
      <c r="Y2044" s="1">
        <f t="shared" si="279"/>
        <v>47662</v>
      </c>
      <c r="Z2044" s="44">
        <f t="shared" si="280"/>
        <v>0</v>
      </c>
      <c r="AA2044" s="1" cm="1">
        <f t="array" ref="AA2044">IF(Z2044&gt;0,INDEX($M$40:$M$61,Z2044,1),AA2043)</f>
        <v>47448</v>
      </c>
      <c r="AB2044" s="1" cm="1">
        <f t="array" ref="AB2044">IF(Z2044&gt;0,INDEX($M$40:$M$61,Z2044+1,1),AB2043)</f>
        <v>47813</v>
      </c>
      <c r="AC2044" s="44">
        <f t="shared" si="281"/>
        <v>365</v>
      </c>
      <c r="AD2044" s="45">
        <f t="shared" si="282"/>
        <v>0.89572465963307901</v>
      </c>
      <c r="AE2044" s="45">
        <f t="shared" si="283"/>
        <v>0.87523286364637121</v>
      </c>
      <c r="AF2044" s="44">
        <f t="shared" si="286"/>
        <v>214</v>
      </c>
      <c r="AG2044" s="45">
        <f t="shared" si="284"/>
        <v>0.88365281612978486</v>
      </c>
      <c r="AH2044">
        <f t="shared" si="285"/>
        <v>2.1827829780430352E-2</v>
      </c>
      <c r="AI2044" s="40">
        <f ca="1"/>
        <v>2.2826780498608201E-2</v>
      </c>
      <c r="AJ2044" s="229">
        <v>-2E-3</v>
      </c>
      <c r="AK2044" s="230">
        <v>1.982782978043035E-2</v>
      </c>
      <c r="AL2044" s="231">
        <v>0.89372451319170965</v>
      </c>
    </row>
    <row r="2045" spans="24:38">
      <c r="X2045" s="46">
        <v>2041</v>
      </c>
      <c r="Y2045" s="1">
        <f t="shared" si="279"/>
        <v>47663</v>
      </c>
      <c r="Z2045" s="44">
        <f t="shared" si="280"/>
        <v>0</v>
      </c>
      <c r="AA2045" s="1" cm="1">
        <f t="array" ref="AA2045">IF(Z2045&gt;0,INDEX($M$40:$M$61,Z2045,1),AA2044)</f>
        <v>47448</v>
      </c>
      <c r="AB2045" s="1" cm="1">
        <f t="array" ref="AB2045">IF(Z2045&gt;0,INDEX($M$40:$M$61,Z2045+1,1),AB2044)</f>
        <v>47813</v>
      </c>
      <c r="AC2045" s="44">
        <f t="shared" si="281"/>
        <v>365</v>
      </c>
      <c r="AD2045" s="45">
        <f t="shared" si="282"/>
        <v>0.89572465963307901</v>
      </c>
      <c r="AE2045" s="45">
        <f t="shared" si="283"/>
        <v>0.87523286364637121</v>
      </c>
      <c r="AF2045" s="44">
        <f t="shared" si="286"/>
        <v>215</v>
      </c>
      <c r="AG2045" s="45">
        <f t="shared" si="284"/>
        <v>0.88359678926879071</v>
      </c>
      <c r="AH2045">
        <f t="shared" si="285"/>
        <v>2.1828318867667812E-2</v>
      </c>
      <c r="AI2045" s="40">
        <f ca="1"/>
        <v>2.2826780498608201E-2</v>
      </c>
      <c r="AJ2045" s="229">
        <v>-2E-3</v>
      </c>
      <c r="AK2045" s="230">
        <v>1.982831886766781E-2</v>
      </c>
      <c r="AL2045" s="231">
        <v>0.89367281258299058</v>
      </c>
    </row>
    <row r="2046" spans="24:38">
      <c r="X2046" s="46">
        <v>2042</v>
      </c>
      <c r="Y2046" s="1">
        <f t="shared" si="279"/>
        <v>47664</v>
      </c>
      <c r="Z2046" s="44">
        <f t="shared" si="280"/>
        <v>0</v>
      </c>
      <c r="AA2046" s="1" cm="1">
        <f t="array" ref="AA2046">IF(Z2046&gt;0,INDEX($M$40:$M$61,Z2046,1),AA2045)</f>
        <v>47448</v>
      </c>
      <c r="AB2046" s="1" cm="1">
        <f t="array" ref="AB2046">IF(Z2046&gt;0,INDEX($M$40:$M$61,Z2046+1,1),AB2045)</f>
        <v>47813</v>
      </c>
      <c r="AC2046" s="44">
        <f t="shared" si="281"/>
        <v>365</v>
      </c>
      <c r="AD2046" s="45">
        <f t="shared" si="282"/>
        <v>0.89572465963307901</v>
      </c>
      <c r="AE2046" s="45">
        <f t="shared" si="283"/>
        <v>0.87523286364637121</v>
      </c>
      <c r="AF2046" s="44">
        <f t="shared" si="286"/>
        <v>216</v>
      </c>
      <c r="AG2046" s="45">
        <f t="shared" si="284"/>
        <v>0.883540765960107</v>
      </c>
      <c r="AH2046">
        <f t="shared" si="285"/>
        <v>2.1828807475877621E-2</v>
      </c>
      <c r="AI2046" s="40">
        <f ca="1"/>
        <v>2.2826780498608201E-2</v>
      </c>
      <c r="AJ2046" s="229">
        <v>-2E-3</v>
      </c>
      <c r="AK2046" s="230">
        <v>1.9828807475877619E-2</v>
      </c>
      <c r="AL2046" s="231">
        <v>0.89362111496507335</v>
      </c>
    </row>
    <row r="2047" spans="24:38">
      <c r="X2047" s="46">
        <v>2043</v>
      </c>
      <c r="Y2047" s="1">
        <f t="shared" si="279"/>
        <v>47665</v>
      </c>
      <c r="Z2047" s="44">
        <f t="shared" si="280"/>
        <v>0</v>
      </c>
      <c r="AA2047" s="1" cm="1">
        <f t="array" ref="AA2047">IF(Z2047&gt;0,INDEX($M$40:$M$61,Z2047,1),AA2046)</f>
        <v>47448</v>
      </c>
      <c r="AB2047" s="1" cm="1">
        <f t="array" ref="AB2047">IF(Z2047&gt;0,INDEX($M$40:$M$61,Z2047+1,1),AB2046)</f>
        <v>47813</v>
      </c>
      <c r="AC2047" s="44">
        <f t="shared" si="281"/>
        <v>365</v>
      </c>
      <c r="AD2047" s="45">
        <f t="shared" si="282"/>
        <v>0.89572465963307901</v>
      </c>
      <c r="AE2047" s="45">
        <f t="shared" si="283"/>
        <v>0.87523286364637121</v>
      </c>
      <c r="AF2047" s="44">
        <f t="shared" si="286"/>
        <v>217</v>
      </c>
      <c r="AG2047" s="45">
        <f t="shared" si="284"/>
        <v>0.88348474620350859</v>
      </c>
      <c r="AH2047">
        <f t="shared" si="285"/>
        <v>2.1829295605763181E-2</v>
      </c>
      <c r="AI2047" s="40">
        <f ca="1"/>
        <v>2.2826780498608201E-2</v>
      </c>
      <c r="AJ2047" s="229">
        <v>-2E-3</v>
      </c>
      <c r="AK2047" s="230">
        <v>1.9829295605763179E-2</v>
      </c>
      <c r="AL2047" s="231">
        <v>0.89356942033778508</v>
      </c>
    </row>
    <row r="2048" spans="24:38">
      <c r="X2048" s="46">
        <v>2044</v>
      </c>
      <c r="Y2048" s="1">
        <f t="shared" si="279"/>
        <v>47666</v>
      </c>
      <c r="Z2048" s="44">
        <f t="shared" si="280"/>
        <v>0</v>
      </c>
      <c r="AA2048" s="1" cm="1">
        <f t="array" ref="AA2048">IF(Z2048&gt;0,INDEX($M$40:$M$61,Z2048,1),AA2047)</f>
        <v>47448</v>
      </c>
      <c r="AB2048" s="1" cm="1">
        <f t="array" ref="AB2048">IF(Z2048&gt;0,INDEX($M$40:$M$61,Z2048+1,1),AB2047)</f>
        <v>47813</v>
      </c>
      <c r="AC2048" s="44">
        <f t="shared" si="281"/>
        <v>365</v>
      </c>
      <c r="AD2048" s="45">
        <f t="shared" si="282"/>
        <v>0.89572465963307901</v>
      </c>
      <c r="AE2048" s="45">
        <f t="shared" si="283"/>
        <v>0.87523286364637121</v>
      </c>
      <c r="AF2048" s="44">
        <f t="shared" si="286"/>
        <v>218</v>
      </c>
      <c r="AG2048" s="45">
        <f t="shared" si="284"/>
        <v>0.8834287299987702</v>
      </c>
      <c r="AH2048">
        <f t="shared" si="285"/>
        <v>2.182978325802654E-2</v>
      </c>
      <c r="AI2048" s="40">
        <f ca="1"/>
        <v>2.2826780498608201E-2</v>
      </c>
      <c r="AJ2048" s="229">
        <v>-2E-3</v>
      </c>
      <c r="AK2048" s="230">
        <v>1.9829783258026541E-2</v>
      </c>
      <c r="AL2048" s="231">
        <v>0.89351772870095258</v>
      </c>
    </row>
    <row r="2049" spans="24:38">
      <c r="X2049" s="46">
        <v>2045</v>
      </c>
      <c r="Y2049" s="1">
        <f t="shared" si="279"/>
        <v>47667</v>
      </c>
      <c r="Z2049" s="44">
        <f t="shared" si="280"/>
        <v>0</v>
      </c>
      <c r="AA2049" s="1" cm="1">
        <f t="array" ref="AA2049">IF(Z2049&gt;0,INDEX($M$40:$M$61,Z2049,1),AA2048)</f>
        <v>47448</v>
      </c>
      <c r="AB2049" s="1" cm="1">
        <f t="array" ref="AB2049">IF(Z2049&gt;0,INDEX($M$40:$M$61,Z2049+1,1),AB2048)</f>
        <v>47813</v>
      </c>
      <c r="AC2049" s="44">
        <f t="shared" si="281"/>
        <v>365</v>
      </c>
      <c r="AD2049" s="45">
        <f t="shared" si="282"/>
        <v>0.89572465963307901</v>
      </c>
      <c r="AE2049" s="45">
        <f t="shared" si="283"/>
        <v>0.87523286364637121</v>
      </c>
      <c r="AF2049" s="44">
        <f t="shared" si="286"/>
        <v>219</v>
      </c>
      <c r="AG2049" s="45">
        <f t="shared" si="284"/>
        <v>0.88337271734566658</v>
      </c>
      <c r="AH2049">
        <f t="shared" si="285"/>
        <v>2.1830270433368385E-2</v>
      </c>
      <c r="AI2049" s="40">
        <f ca="1"/>
        <v>2.2826780498608201E-2</v>
      </c>
      <c r="AJ2049" s="229">
        <v>-2E-3</v>
      </c>
      <c r="AK2049" s="230">
        <v>1.9830270433368387E-2</v>
      </c>
      <c r="AL2049" s="231">
        <v>0.89346604005440289</v>
      </c>
    </row>
    <row r="2050" spans="24:38">
      <c r="X2050" s="46">
        <v>2046</v>
      </c>
      <c r="Y2050" s="1">
        <f t="shared" si="279"/>
        <v>47668</v>
      </c>
      <c r="Z2050" s="44">
        <f t="shared" si="280"/>
        <v>0</v>
      </c>
      <c r="AA2050" s="1" cm="1">
        <f t="array" ref="AA2050">IF(Z2050&gt;0,INDEX($M$40:$M$61,Z2050,1),AA2049)</f>
        <v>47448</v>
      </c>
      <c r="AB2050" s="1" cm="1">
        <f t="array" ref="AB2050">IF(Z2050&gt;0,INDEX($M$40:$M$61,Z2050+1,1),AB2049)</f>
        <v>47813</v>
      </c>
      <c r="AC2050" s="44">
        <f t="shared" si="281"/>
        <v>365</v>
      </c>
      <c r="AD2050" s="45">
        <f t="shared" si="282"/>
        <v>0.89572465963307901</v>
      </c>
      <c r="AE2050" s="45">
        <f t="shared" si="283"/>
        <v>0.87523286364637121</v>
      </c>
      <c r="AF2050" s="44">
        <f t="shared" si="286"/>
        <v>220</v>
      </c>
      <c r="AG2050" s="45">
        <f t="shared" si="284"/>
        <v>0.88331670824397268</v>
      </c>
      <c r="AH2050">
        <f t="shared" si="285"/>
        <v>2.1830757132487982E-2</v>
      </c>
      <c r="AI2050" s="40">
        <f ca="1"/>
        <v>2.2826780498608201E-2</v>
      </c>
      <c r="AJ2050" s="229">
        <v>-2E-3</v>
      </c>
      <c r="AK2050" s="230">
        <v>1.9830757132487983E-2</v>
      </c>
      <c r="AL2050" s="231">
        <v>0.89341435439796324</v>
      </c>
    </row>
    <row r="2051" spans="24:38">
      <c r="X2051" s="46">
        <v>2047</v>
      </c>
      <c r="Y2051" s="1">
        <f t="shared" si="279"/>
        <v>47669</v>
      </c>
      <c r="Z2051" s="44">
        <f t="shared" si="280"/>
        <v>0</v>
      </c>
      <c r="AA2051" s="1" cm="1">
        <f t="array" ref="AA2051">IF(Z2051&gt;0,INDEX($M$40:$M$61,Z2051,1),AA2050)</f>
        <v>47448</v>
      </c>
      <c r="AB2051" s="1" cm="1">
        <f t="array" ref="AB2051">IF(Z2051&gt;0,INDEX($M$40:$M$61,Z2051+1,1),AB2050)</f>
        <v>47813</v>
      </c>
      <c r="AC2051" s="44">
        <f t="shared" si="281"/>
        <v>365</v>
      </c>
      <c r="AD2051" s="45">
        <f t="shared" si="282"/>
        <v>0.89572465963307901</v>
      </c>
      <c r="AE2051" s="45">
        <f t="shared" si="283"/>
        <v>0.87523286364637121</v>
      </c>
      <c r="AF2051" s="44">
        <f t="shared" si="286"/>
        <v>221</v>
      </c>
      <c r="AG2051" s="45">
        <f t="shared" si="284"/>
        <v>0.88326070269346313</v>
      </c>
      <c r="AH2051">
        <f t="shared" si="285"/>
        <v>2.1831243356083305E-2</v>
      </c>
      <c r="AI2051" s="40">
        <f ca="1"/>
        <v>2.2826780498608201E-2</v>
      </c>
      <c r="AJ2051" s="229">
        <v>-2E-3</v>
      </c>
      <c r="AK2051" s="230">
        <v>1.9831243356083307E-2</v>
      </c>
      <c r="AL2051" s="231">
        <v>0.89336267173146033</v>
      </c>
    </row>
    <row r="2052" spans="24:38">
      <c r="X2052" s="46">
        <v>2048</v>
      </c>
      <c r="Y2052" s="1">
        <f t="shared" si="279"/>
        <v>47670</v>
      </c>
      <c r="Z2052" s="44">
        <f t="shared" si="280"/>
        <v>0</v>
      </c>
      <c r="AA2052" s="1" cm="1">
        <f t="array" ref="AA2052">IF(Z2052&gt;0,INDEX($M$40:$M$61,Z2052,1),AA2051)</f>
        <v>47448</v>
      </c>
      <c r="AB2052" s="1" cm="1">
        <f t="array" ref="AB2052">IF(Z2052&gt;0,INDEX($M$40:$M$61,Z2052+1,1),AB2051)</f>
        <v>47813</v>
      </c>
      <c r="AC2052" s="44">
        <f t="shared" si="281"/>
        <v>365</v>
      </c>
      <c r="AD2052" s="45">
        <f t="shared" si="282"/>
        <v>0.89572465963307901</v>
      </c>
      <c r="AE2052" s="45">
        <f t="shared" si="283"/>
        <v>0.87523286364637121</v>
      </c>
      <c r="AF2052" s="44">
        <f t="shared" si="286"/>
        <v>222</v>
      </c>
      <c r="AG2052" s="45">
        <f t="shared" si="284"/>
        <v>0.88320470069391299</v>
      </c>
      <c r="AH2052">
        <f t="shared" si="285"/>
        <v>2.1831729104850876E-2</v>
      </c>
      <c r="AI2052" s="40">
        <f ca="1"/>
        <v>2.2826780498608201E-2</v>
      </c>
      <c r="AJ2052" s="229">
        <v>-2E-3</v>
      </c>
      <c r="AK2052" s="230">
        <v>1.9831729104850877E-2</v>
      </c>
      <c r="AL2052" s="231">
        <v>0.89331099205472142</v>
      </c>
    </row>
    <row r="2053" spans="24:38">
      <c r="X2053" s="46">
        <v>2049</v>
      </c>
      <c r="Y2053" s="1">
        <f t="shared" si="279"/>
        <v>47671</v>
      </c>
      <c r="Z2053" s="44">
        <f t="shared" si="280"/>
        <v>0</v>
      </c>
      <c r="AA2053" s="1" cm="1">
        <f t="array" ref="AA2053">IF(Z2053&gt;0,INDEX($M$40:$M$61,Z2053,1),AA2052)</f>
        <v>47448</v>
      </c>
      <c r="AB2053" s="1" cm="1">
        <f t="array" ref="AB2053">IF(Z2053&gt;0,INDEX($M$40:$M$61,Z2053+1,1),AB2052)</f>
        <v>47813</v>
      </c>
      <c r="AC2053" s="44">
        <f t="shared" si="281"/>
        <v>365</v>
      </c>
      <c r="AD2053" s="45">
        <f t="shared" si="282"/>
        <v>0.89572465963307901</v>
      </c>
      <c r="AE2053" s="45">
        <f t="shared" si="283"/>
        <v>0.87523286364637121</v>
      </c>
      <c r="AF2053" s="44">
        <f t="shared" si="286"/>
        <v>223</v>
      </c>
      <c r="AG2053" s="45">
        <f t="shared" si="284"/>
        <v>0.88314870224509701</v>
      </c>
      <c r="AH2053">
        <f t="shared" si="285"/>
        <v>2.1832214379485931E-2</v>
      </c>
      <c r="AI2053" s="40">
        <f ca="1"/>
        <v>2.2826780498608201E-2</v>
      </c>
      <c r="AJ2053" s="229">
        <v>-2E-3</v>
      </c>
      <c r="AK2053" s="230">
        <v>1.983221437948593E-2</v>
      </c>
      <c r="AL2053" s="231">
        <v>0.89325931536757353</v>
      </c>
    </row>
    <row r="2054" spans="24:38">
      <c r="X2054" s="46">
        <v>2050</v>
      </c>
      <c r="Y2054" s="1">
        <f t="shared" ref="Y2054:Y2117" si="287">Y2053+1</f>
        <v>47672</v>
      </c>
      <c r="Z2054" s="44">
        <f t="shared" ref="Z2054:Z2117" si="288">IFERROR(MATCH(Y2054,$M$40:$M$61,0),0)</f>
        <v>0</v>
      </c>
      <c r="AA2054" s="1" cm="1">
        <f t="array" ref="AA2054">IF(Z2054&gt;0,INDEX($M$40:$M$61,Z2054,1),AA2053)</f>
        <v>47448</v>
      </c>
      <c r="AB2054" s="1" cm="1">
        <f t="array" ref="AB2054">IF(Z2054&gt;0,INDEX($M$40:$M$61,Z2054+1,1),AB2053)</f>
        <v>47813</v>
      </c>
      <c r="AC2054" s="44">
        <f t="shared" ref="AC2054:AC2117" si="289">_xlfn.DAYS(AB2054,AA2054)</f>
        <v>365</v>
      </c>
      <c r="AD2054" s="45">
        <f t="shared" ref="AD2054:AD2117" si="290">VLOOKUP(AA2054,$M$40:$P$61,4,FALSE)</f>
        <v>0.89572465963307901</v>
      </c>
      <c r="AE2054" s="45">
        <f t="shared" ref="AE2054:AE2117" si="291">VLOOKUP(AB2054,$M$10:$P$36,4,FALSE)</f>
        <v>0.87523286364637121</v>
      </c>
      <c r="AF2054" s="44">
        <f t="shared" si="286"/>
        <v>224</v>
      </c>
      <c r="AG2054" s="45">
        <f t="shared" ref="AG2054:AG2117" si="292">IF(AF2054=0,AD2054,AD2054*(AE2054/AD2054)^(AF2054/AC2054))</f>
        <v>0.88309270734679002</v>
      </c>
      <c r="AH2054">
        <f t="shared" ref="AH2054:AH2117" si="293">-LN(AG2054)*360/X2054</f>
        <v>2.1832699180682327E-2</v>
      </c>
      <c r="AI2054" s="40">
        <f ca="1"/>
        <v>2.2826780498608201E-2</v>
      </c>
      <c r="AJ2054" s="229">
        <v>-2E-3</v>
      </c>
      <c r="AK2054" s="230">
        <v>1.9832699180682326E-2</v>
      </c>
      <c r="AL2054" s="231">
        <v>0.89320764166984357</v>
      </c>
    </row>
    <row r="2055" spans="24:38">
      <c r="X2055" s="46">
        <v>2051</v>
      </c>
      <c r="Y2055" s="1">
        <f t="shared" si="287"/>
        <v>47673</v>
      </c>
      <c r="Z2055" s="44">
        <f t="shared" si="288"/>
        <v>0</v>
      </c>
      <c r="AA2055" s="1" cm="1">
        <f t="array" ref="AA2055">IF(Z2055&gt;0,INDEX($M$40:$M$61,Z2055,1),AA2054)</f>
        <v>47448</v>
      </c>
      <c r="AB2055" s="1" cm="1">
        <f t="array" ref="AB2055">IF(Z2055&gt;0,INDEX($M$40:$M$61,Z2055+1,1),AB2054)</f>
        <v>47813</v>
      </c>
      <c r="AC2055" s="44">
        <f t="shared" si="289"/>
        <v>365</v>
      </c>
      <c r="AD2055" s="45">
        <f t="shared" si="290"/>
        <v>0.89572465963307901</v>
      </c>
      <c r="AE2055" s="45">
        <f t="shared" si="291"/>
        <v>0.87523286364637121</v>
      </c>
      <c r="AF2055" s="44">
        <f t="shared" si="286"/>
        <v>225</v>
      </c>
      <c r="AG2055" s="45">
        <f t="shared" si="292"/>
        <v>0.88303671599876699</v>
      </c>
      <c r="AH2055">
        <f t="shared" si="293"/>
        <v>2.1833183509132541E-2</v>
      </c>
      <c r="AI2055" s="40">
        <f ca="1"/>
        <v>2.2826780498608201E-2</v>
      </c>
      <c r="AJ2055" s="229">
        <v>-2E-3</v>
      </c>
      <c r="AK2055" s="230">
        <v>1.9833183509132539E-2</v>
      </c>
      <c r="AL2055" s="231">
        <v>0.89315597096135879</v>
      </c>
    </row>
    <row r="2056" spans="24:38">
      <c r="X2056" s="46">
        <v>2052</v>
      </c>
      <c r="Y2056" s="1">
        <f t="shared" si="287"/>
        <v>47674</v>
      </c>
      <c r="Z2056" s="44">
        <f t="shared" si="288"/>
        <v>0</v>
      </c>
      <c r="AA2056" s="1" cm="1">
        <f t="array" ref="AA2056">IF(Z2056&gt;0,INDEX($M$40:$M$61,Z2056,1),AA2055)</f>
        <v>47448</v>
      </c>
      <c r="AB2056" s="1" cm="1">
        <f t="array" ref="AB2056">IF(Z2056&gt;0,INDEX($M$40:$M$61,Z2056+1,1),AB2055)</f>
        <v>47813</v>
      </c>
      <c r="AC2056" s="44">
        <f t="shared" si="289"/>
        <v>365</v>
      </c>
      <c r="AD2056" s="45">
        <f t="shared" si="290"/>
        <v>0.89572465963307901</v>
      </c>
      <c r="AE2056" s="45">
        <f t="shared" si="291"/>
        <v>0.87523286364637121</v>
      </c>
      <c r="AF2056" s="44">
        <f t="shared" si="286"/>
        <v>226</v>
      </c>
      <c r="AG2056" s="45">
        <f t="shared" si="292"/>
        <v>0.88298072820080264</v>
      </c>
      <c r="AH2056">
        <f t="shared" si="293"/>
        <v>2.1833667365527765E-2</v>
      </c>
      <c r="AI2056" s="40">
        <f ca="1"/>
        <v>2.2826780498608201E-2</v>
      </c>
      <c r="AJ2056" s="229">
        <v>-2E-3</v>
      </c>
      <c r="AK2056" s="230">
        <v>1.9833667365527767E-2</v>
      </c>
      <c r="AL2056" s="231">
        <v>0.89310430324194612</v>
      </c>
    </row>
    <row r="2057" spans="24:38">
      <c r="X2057" s="46">
        <v>2053</v>
      </c>
      <c r="Y2057" s="1">
        <f t="shared" si="287"/>
        <v>47675</v>
      </c>
      <c r="Z2057" s="44">
        <f t="shared" si="288"/>
        <v>0</v>
      </c>
      <c r="AA2057" s="1" cm="1">
        <f t="array" ref="AA2057">IF(Z2057&gt;0,INDEX($M$40:$M$61,Z2057,1),AA2056)</f>
        <v>47448</v>
      </c>
      <c r="AB2057" s="1" cm="1">
        <f t="array" ref="AB2057">IF(Z2057&gt;0,INDEX($M$40:$M$61,Z2057+1,1),AB2056)</f>
        <v>47813</v>
      </c>
      <c r="AC2057" s="44">
        <f t="shared" si="289"/>
        <v>365</v>
      </c>
      <c r="AD2057" s="45">
        <f t="shared" si="290"/>
        <v>0.89572465963307901</v>
      </c>
      <c r="AE2057" s="45">
        <f t="shared" si="291"/>
        <v>0.87523286364637121</v>
      </c>
      <c r="AF2057" s="44">
        <f t="shared" si="286"/>
        <v>227</v>
      </c>
      <c r="AG2057" s="45">
        <f t="shared" si="292"/>
        <v>0.88292474395267218</v>
      </c>
      <c r="AH2057">
        <f t="shared" si="293"/>
        <v>2.1834150750557741E-2</v>
      </c>
      <c r="AI2057" s="40">
        <f ca="1"/>
        <v>2.2826780498608201E-2</v>
      </c>
      <c r="AJ2057" s="229">
        <v>-2E-3</v>
      </c>
      <c r="AK2057" s="230">
        <v>1.9834150750557743E-2</v>
      </c>
      <c r="AL2057" s="231">
        <v>0.89305263851143279</v>
      </c>
    </row>
    <row r="2058" spans="24:38">
      <c r="X2058" s="46">
        <v>2054</v>
      </c>
      <c r="Y2058" s="1">
        <f t="shared" si="287"/>
        <v>47676</v>
      </c>
      <c r="Z2058" s="44">
        <f t="shared" si="288"/>
        <v>0</v>
      </c>
      <c r="AA2058" s="1" cm="1">
        <f t="array" ref="AA2058">IF(Z2058&gt;0,INDEX($M$40:$M$61,Z2058,1),AA2057)</f>
        <v>47448</v>
      </c>
      <c r="AB2058" s="1" cm="1">
        <f t="array" ref="AB2058">IF(Z2058&gt;0,INDEX($M$40:$M$61,Z2058+1,1),AB2057)</f>
        <v>47813</v>
      </c>
      <c r="AC2058" s="44">
        <f t="shared" si="289"/>
        <v>365</v>
      </c>
      <c r="AD2058" s="45">
        <f t="shared" si="290"/>
        <v>0.89572465963307901</v>
      </c>
      <c r="AE2058" s="45">
        <f t="shared" si="291"/>
        <v>0.87523286364637121</v>
      </c>
      <c r="AF2058" s="44">
        <f t="shared" si="286"/>
        <v>228</v>
      </c>
      <c r="AG2058" s="45">
        <f t="shared" si="292"/>
        <v>0.88286876325415031</v>
      </c>
      <c r="AH2058">
        <f t="shared" si="293"/>
        <v>2.1834633664910973E-2</v>
      </c>
      <c r="AI2058" s="40">
        <f ca="1"/>
        <v>2.2826780498608201E-2</v>
      </c>
      <c r="AJ2058" s="229">
        <v>-2E-3</v>
      </c>
      <c r="AK2058" s="230">
        <v>1.9834633664910971E-2</v>
      </c>
      <c r="AL2058" s="231">
        <v>0.89300097676964574</v>
      </c>
    </row>
    <row r="2059" spans="24:38">
      <c r="X2059" s="46">
        <v>2055</v>
      </c>
      <c r="Y2059" s="1">
        <f t="shared" si="287"/>
        <v>47677</v>
      </c>
      <c r="Z2059" s="44">
        <f t="shared" si="288"/>
        <v>0</v>
      </c>
      <c r="AA2059" s="1" cm="1">
        <f t="array" ref="AA2059">IF(Z2059&gt;0,INDEX($M$40:$M$61,Z2059,1),AA2058)</f>
        <v>47448</v>
      </c>
      <c r="AB2059" s="1" cm="1">
        <f t="array" ref="AB2059">IF(Z2059&gt;0,INDEX($M$40:$M$61,Z2059+1,1),AB2058)</f>
        <v>47813</v>
      </c>
      <c r="AC2059" s="44">
        <f t="shared" si="289"/>
        <v>365</v>
      </c>
      <c r="AD2059" s="45">
        <f t="shared" si="290"/>
        <v>0.89572465963307901</v>
      </c>
      <c r="AE2059" s="45">
        <f t="shared" si="291"/>
        <v>0.87523286364637121</v>
      </c>
      <c r="AF2059" s="44">
        <f t="shared" si="286"/>
        <v>229</v>
      </c>
      <c r="AG2059" s="45">
        <f t="shared" si="292"/>
        <v>0.88281278610501202</v>
      </c>
      <c r="AH2059">
        <f t="shared" si="293"/>
        <v>2.183511610927457E-2</v>
      </c>
      <c r="AI2059" s="40">
        <f ca="1"/>
        <v>2.2826780498608201E-2</v>
      </c>
      <c r="AJ2059" s="229">
        <v>-2E-3</v>
      </c>
      <c r="AK2059" s="230">
        <v>1.9835116109274568E-2</v>
      </c>
      <c r="AL2059" s="231">
        <v>0.8929493180164122</v>
      </c>
    </row>
    <row r="2060" spans="24:38">
      <c r="X2060" s="46">
        <v>2056</v>
      </c>
      <c r="Y2060" s="1">
        <f t="shared" si="287"/>
        <v>47678</v>
      </c>
      <c r="Z2060" s="44">
        <f t="shared" si="288"/>
        <v>0</v>
      </c>
      <c r="AA2060" s="1" cm="1">
        <f t="array" ref="AA2060">IF(Z2060&gt;0,INDEX($M$40:$M$61,Z2060,1),AA2059)</f>
        <v>47448</v>
      </c>
      <c r="AB2060" s="1" cm="1">
        <f t="array" ref="AB2060">IF(Z2060&gt;0,INDEX($M$40:$M$61,Z2060+1,1),AB2059)</f>
        <v>47813</v>
      </c>
      <c r="AC2060" s="44">
        <f t="shared" si="289"/>
        <v>365</v>
      </c>
      <c r="AD2060" s="45">
        <f t="shared" si="290"/>
        <v>0.89572465963307901</v>
      </c>
      <c r="AE2060" s="45">
        <f t="shared" si="291"/>
        <v>0.87523286364637121</v>
      </c>
      <c r="AF2060" s="44">
        <f t="shared" ref="AF2060:AF2123" si="294">IF(Z2060&lt;&gt;0,0,AF2059+1)</f>
        <v>230</v>
      </c>
      <c r="AG2060" s="45">
        <f t="shared" si="292"/>
        <v>0.88275681250503235</v>
      </c>
      <c r="AH2060">
        <f t="shared" si="293"/>
        <v>2.1835598084334301E-2</v>
      </c>
      <c r="AI2060" s="40">
        <f ca="1"/>
        <v>2.2826780498608201E-2</v>
      </c>
      <c r="AJ2060" s="229">
        <v>-2E-3</v>
      </c>
      <c r="AK2060" s="230">
        <v>1.9835598084334299E-2</v>
      </c>
      <c r="AL2060" s="231">
        <v>0.89289766225155931</v>
      </c>
    </row>
    <row r="2061" spans="24:38">
      <c r="X2061" s="46">
        <v>2057</v>
      </c>
      <c r="Y2061" s="1">
        <f t="shared" si="287"/>
        <v>47679</v>
      </c>
      <c r="Z2061" s="44">
        <f t="shared" si="288"/>
        <v>0</v>
      </c>
      <c r="AA2061" s="1" cm="1">
        <f t="array" ref="AA2061">IF(Z2061&gt;0,INDEX($M$40:$M$61,Z2061,1),AA2060)</f>
        <v>47448</v>
      </c>
      <c r="AB2061" s="1" cm="1">
        <f t="array" ref="AB2061">IF(Z2061&gt;0,INDEX($M$40:$M$61,Z2061+1,1),AB2060)</f>
        <v>47813</v>
      </c>
      <c r="AC2061" s="44">
        <f t="shared" si="289"/>
        <v>365</v>
      </c>
      <c r="AD2061" s="45">
        <f t="shared" si="290"/>
        <v>0.89572465963307901</v>
      </c>
      <c r="AE2061" s="45">
        <f t="shared" si="291"/>
        <v>0.87523286364637121</v>
      </c>
      <c r="AF2061" s="44">
        <f t="shared" si="294"/>
        <v>231</v>
      </c>
      <c r="AG2061" s="45">
        <f t="shared" si="292"/>
        <v>0.88270084245398617</v>
      </c>
      <c r="AH2061">
        <f t="shared" si="293"/>
        <v>2.1836079590774632E-2</v>
      </c>
      <c r="AI2061" s="40">
        <f ca="1"/>
        <v>2.2826780498608201E-2</v>
      </c>
      <c r="AJ2061" s="229">
        <v>-2E-3</v>
      </c>
      <c r="AK2061" s="230">
        <v>1.983607959077463E-2</v>
      </c>
      <c r="AL2061" s="231">
        <v>0.8928460094749141</v>
      </c>
    </row>
    <row r="2062" spans="24:38">
      <c r="X2062" s="46">
        <v>2058</v>
      </c>
      <c r="Y2062" s="1">
        <f t="shared" si="287"/>
        <v>47680</v>
      </c>
      <c r="Z2062" s="44">
        <f t="shared" si="288"/>
        <v>0</v>
      </c>
      <c r="AA2062" s="1" cm="1">
        <f t="array" ref="AA2062">IF(Z2062&gt;0,INDEX($M$40:$M$61,Z2062,1),AA2061)</f>
        <v>47448</v>
      </c>
      <c r="AB2062" s="1" cm="1">
        <f t="array" ref="AB2062">IF(Z2062&gt;0,INDEX($M$40:$M$61,Z2062+1,1),AB2061)</f>
        <v>47813</v>
      </c>
      <c r="AC2062" s="44">
        <f t="shared" si="289"/>
        <v>365</v>
      </c>
      <c r="AD2062" s="45">
        <f t="shared" si="290"/>
        <v>0.89572465963307901</v>
      </c>
      <c r="AE2062" s="45">
        <f t="shared" si="291"/>
        <v>0.87523286364637121</v>
      </c>
      <c r="AF2062" s="44">
        <f t="shared" si="294"/>
        <v>232</v>
      </c>
      <c r="AG2062" s="45">
        <f t="shared" si="292"/>
        <v>0.88264487595164853</v>
      </c>
      <c r="AH2062">
        <f t="shared" si="293"/>
        <v>2.1836560629278669E-2</v>
      </c>
      <c r="AI2062" s="40">
        <f ca="1"/>
        <v>2.2826780498608201E-2</v>
      </c>
      <c r="AJ2062" s="229">
        <v>-2E-3</v>
      </c>
      <c r="AK2062" s="230">
        <v>1.9836560629278667E-2</v>
      </c>
      <c r="AL2062" s="231">
        <v>0.89279435968630383</v>
      </c>
    </row>
    <row r="2063" spans="24:38">
      <c r="X2063" s="46">
        <v>2059</v>
      </c>
      <c r="Y2063" s="1">
        <f t="shared" si="287"/>
        <v>47681</v>
      </c>
      <c r="Z2063" s="44">
        <f t="shared" si="288"/>
        <v>0</v>
      </c>
      <c r="AA2063" s="1" cm="1">
        <f t="array" ref="AA2063">IF(Z2063&gt;0,INDEX($M$40:$M$61,Z2063,1),AA2062)</f>
        <v>47448</v>
      </c>
      <c r="AB2063" s="1" cm="1">
        <f t="array" ref="AB2063">IF(Z2063&gt;0,INDEX($M$40:$M$61,Z2063+1,1),AB2062)</f>
        <v>47813</v>
      </c>
      <c r="AC2063" s="44">
        <f t="shared" si="289"/>
        <v>365</v>
      </c>
      <c r="AD2063" s="45">
        <f t="shared" si="290"/>
        <v>0.89572465963307901</v>
      </c>
      <c r="AE2063" s="45">
        <f t="shared" si="291"/>
        <v>0.87523286364637121</v>
      </c>
      <c r="AF2063" s="44">
        <f t="shared" si="294"/>
        <v>233</v>
      </c>
      <c r="AG2063" s="45">
        <f t="shared" si="292"/>
        <v>0.88258891299779441</v>
      </c>
      <c r="AH2063">
        <f t="shared" si="293"/>
        <v>2.1837041200528207E-2</v>
      </c>
      <c r="AI2063" s="40">
        <f ca="1"/>
        <v>2.2826780498608201E-2</v>
      </c>
      <c r="AJ2063" s="229">
        <v>-2E-3</v>
      </c>
      <c r="AK2063" s="230">
        <v>1.9837041200528205E-2</v>
      </c>
      <c r="AL2063" s="231">
        <v>0.89274271288555551</v>
      </c>
    </row>
    <row r="2064" spans="24:38">
      <c r="X2064" s="46">
        <v>2060</v>
      </c>
      <c r="Y2064" s="1">
        <f t="shared" si="287"/>
        <v>47682</v>
      </c>
      <c r="Z2064" s="44">
        <f t="shared" si="288"/>
        <v>0</v>
      </c>
      <c r="AA2064" s="1" cm="1">
        <f t="array" ref="AA2064">IF(Z2064&gt;0,INDEX($M$40:$M$61,Z2064,1),AA2063)</f>
        <v>47448</v>
      </c>
      <c r="AB2064" s="1" cm="1">
        <f t="array" ref="AB2064">IF(Z2064&gt;0,INDEX($M$40:$M$61,Z2064+1,1),AB2063)</f>
        <v>47813</v>
      </c>
      <c r="AC2064" s="44">
        <f t="shared" si="289"/>
        <v>365</v>
      </c>
      <c r="AD2064" s="45">
        <f t="shared" si="290"/>
        <v>0.89572465963307901</v>
      </c>
      <c r="AE2064" s="45">
        <f t="shared" si="291"/>
        <v>0.87523286364637121</v>
      </c>
      <c r="AF2064" s="44">
        <f t="shared" si="294"/>
        <v>234</v>
      </c>
      <c r="AG2064" s="45">
        <f t="shared" si="292"/>
        <v>0.88253295359219885</v>
      </c>
      <c r="AH2064">
        <f t="shared" si="293"/>
        <v>2.1837521305203708E-2</v>
      </c>
      <c r="AI2064" s="40">
        <f ca="1"/>
        <v>2.2826780498528265E-2</v>
      </c>
      <c r="AJ2064" s="229">
        <v>-2E-3</v>
      </c>
      <c r="AK2064" s="230">
        <v>1.9837521305203706E-2</v>
      </c>
      <c r="AL2064" s="231">
        <v>0.8926910690724964</v>
      </c>
    </row>
    <row r="2065" spans="24:38">
      <c r="X2065" s="46">
        <v>2061</v>
      </c>
      <c r="Y2065" s="1">
        <f t="shared" si="287"/>
        <v>47683</v>
      </c>
      <c r="Z2065" s="44">
        <f t="shared" si="288"/>
        <v>0</v>
      </c>
      <c r="AA2065" s="1" cm="1">
        <f t="array" ref="AA2065">IF(Z2065&gt;0,INDEX($M$40:$M$61,Z2065,1),AA2064)</f>
        <v>47448</v>
      </c>
      <c r="AB2065" s="1" cm="1">
        <f t="array" ref="AB2065">IF(Z2065&gt;0,INDEX($M$40:$M$61,Z2065+1,1),AB2064)</f>
        <v>47813</v>
      </c>
      <c r="AC2065" s="44">
        <f t="shared" si="289"/>
        <v>365</v>
      </c>
      <c r="AD2065" s="45">
        <f t="shared" si="290"/>
        <v>0.89572465963307901</v>
      </c>
      <c r="AE2065" s="45">
        <f t="shared" si="291"/>
        <v>0.87523286364637121</v>
      </c>
      <c r="AF2065" s="44">
        <f t="shared" si="294"/>
        <v>235</v>
      </c>
      <c r="AG2065" s="45">
        <f t="shared" si="292"/>
        <v>0.88247699773463673</v>
      </c>
      <c r="AH2065">
        <f t="shared" si="293"/>
        <v>2.1838000943984356E-2</v>
      </c>
      <c r="AI2065" s="40">
        <f ca="1"/>
        <v>2.2826780498608201E-2</v>
      </c>
      <c r="AJ2065" s="229">
        <v>-2E-3</v>
      </c>
      <c r="AK2065" s="230">
        <v>1.9838000943984357E-2</v>
      </c>
      <c r="AL2065" s="231">
        <v>0.89263942824695341</v>
      </c>
    </row>
    <row r="2066" spans="24:38">
      <c r="X2066" s="46">
        <v>2062</v>
      </c>
      <c r="Y2066" s="1">
        <f t="shared" si="287"/>
        <v>47684</v>
      </c>
      <c r="Z2066" s="44">
        <f t="shared" si="288"/>
        <v>0</v>
      </c>
      <c r="AA2066" s="1" cm="1">
        <f t="array" ref="AA2066">IF(Z2066&gt;0,INDEX($M$40:$M$61,Z2066,1),AA2065)</f>
        <v>47448</v>
      </c>
      <c r="AB2066" s="1" cm="1">
        <f t="array" ref="AB2066">IF(Z2066&gt;0,INDEX($M$40:$M$61,Z2066+1,1),AB2065)</f>
        <v>47813</v>
      </c>
      <c r="AC2066" s="44">
        <f t="shared" si="289"/>
        <v>365</v>
      </c>
      <c r="AD2066" s="45">
        <f t="shared" si="290"/>
        <v>0.89572465963307901</v>
      </c>
      <c r="AE2066" s="45">
        <f t="shared" si="291"/>
        <v>0.87523286364637121</v>
      </c>
      <c r="AF2066" s="44">
        <f t="shared" si="294"/>
        <v>236</v>
      </c>
      <c r="AG2066" s="45">
        <f t="shared" si="292"/>
        <v>0.88242104542488331</v>
      </c>
      <c r="AH2066">
        <f t="shared" si="293"/>
        <v>2.1838480117547923E-2</v>
      </c>
      <c r="AI2066" s="40">
        <f ca="1"/>
        <v>2.2826780498528265E-2</v>
      </c>
      <c r="AJ2066" s="229">
        <v>-2E-3</v>
      </c>
      <c r="AK2066" s="230">
        <v>1.9838480117547921E-2</v>
      </c>
      <c r="AL2066" s="231">
        <v>0.89258779040875413</v>
      </c>
    </row>
    <row r="2067" spans="24:38">
      <c r="X2067" s="46">
        <v>2063</v>
      </c>
      <c r="Y2067" s="1">
        <f t="shared" si="287"/>
        <v>47685</v>
      </c>
      <c r="Z2067" s="44">
        <f t="shared" si="288"/>
        <v>0</v>
      </c>
      <c r="AA2067" s="1" cm="1">
        <f t="array" ref="AA2067">IF(Z2067&gt;0,INDEX($M$40:$M$61,Z2067,1),AA2066)</f>
        <v>47448</v>
      </c>
      <c r="AB2067" s="1" cm="1">
        <f t="array" ref="AB2067">IF(Z2067&gt;0,INDEX($M$40:$M$61,Z2067+1,1),AB2066)</f>
        <v>47813</v>
      </c>
      <c r="AC2067" s="44">
        <f t="shared" si="289"/>
        <v>365</v>
      </c>
      <c r="AD2067" s="45">
        <f t="shared" si="290"/>
        <v>0.89572465963307901</v>
      </c>
      <c r="AE2067" s="45">
        <f t="shared" si="291"/>
        <v>0.87523286364637121</v>
      </c>
      <c r="AF2067" s="44">
        <f t="shared" si="294"/>
        <v>237</v>
      </c>
      <c r="AG2067" s="45">
        <f t="shared" si="292"/>
        <v>0.88236509666271346</v>
      </c>
      <c r="AH2067">
        <f t="shared" si="293"/>
        <v>2.1838958826570973E-2</v>
      </c>
      <c r="AI2067" s="40">
        <f ca="1"/>
        <v>2.2826780498608201E-2</v>
      </c>
      <c r="AJ2067" s="229">
        <v>-2E-3</v>
      </c>
      <c r="AK2067" s="230">
        <v>1.9838958826570975E-2</v>
      </c>
      <c r="AL2067" s="231">
        <v>0.89253615555772536</v>
      </c>
    </row>
    <row r="2068" spans="24:38">
      <c r="X2068" s="46">
        <v>2064</v>
      </c>
      <c r="Y2068" s="1">
        <f t="shared" si="287"/>
        <v>47686</v>
      </c>
      <c r="Z2068" s="44">
        <f t="shared" si="288"/>
        <v>0</v>
      </c>
      <c r="AA2068" s="1" cm="1">
        <f t="array" ref="AA2068">IF(Z2068&gt;0,INDEX($M$40:$M$61,Z2068,1),AA2067)</f>
        <v>47448</v>
      </c>
      <c r="AB2068" s="1" cm="1">
        <f t="array" ref="AB2068">IF(Z2068&gt;0,INDEX($M$40:$M$61,Z2068+1,1),AB2067)</f>
        <v>47813</v>
      </c>
      <c r="AC2068" s="44">
        <f t="shared" si="289"/>
        <v>365</v>
      </c>
      <c r="AD2068" s="45">
        <f t="shared" si="290"/>
        <v>0.89572465963307901</v>
      </c>
      <c r="AE2068" s="45">
        <f t="shared" si="291"/>
        <v>0.87523286364637121</v>
      </c>
      <c r="AF2068" s="44">
        <f t="shared" si="294"/>
        <v>238</v>
      </c>
      <c r="AG2068" s="45">
        <f t="shared" si="292"/>
        <v>0.88230915144790234</v>
      </c>
      <c r="AH2068">
        <f t="shared" si="293"/>
        <v>2.1839437071728682E-2</v>
      </c>
      <c r="AI2068" s="40">
        <f ca="1"/>
        <v>2.2826780498608201E-2</v>
      </c>
      <c r="AJ2068" s="229">
        <v>-2E-3</v>
      </c>
      <c r="AK2068" s="230">
        <v>1.983943707172868E-2</v>
      </c>
      <c r="AL2068" s="231">
        <v>0.89248452369369458</v>
      </c>
    </row>
    <row r="2069" spans="24:38">
      <c r="X2069" s="46">
        <v>2065</v>
      </c>
      <c r="Y2069" s="1">
        <f t="shared" si="287"/>
        <v>47687</v>
      </c>
      <c r="Z2069" s="44">
        <f t="shared" si="288"/>
        <v>0</v>
      </c>
      <c r="AA2069" s="1" cm="1">
        <f t="array" ref="AA2069">IF(Z2069&gt;0,INDEX($M$40:$M$61,Z2069,1),AA2068)</f>
        <v>47448</v>
      </c>
      <c r="AB2069" s="1" cm="1">
        <f t="array" ref="AB2069">IF(Z2069&gt;0,INDEX($M$40:$M$61,Z2069+1,1),AB2068)</f>
        <v>47813</v>
      </c>
      <c r="AC2069" s="44">
        <f t="shared" si="289"/>
        <v>365</v>
      </c>
      <c r="AD2069" s="45">
        <f t="shared" si="290"/>
        <v>0.89572465963307901</v>
      </c>
      <c r="AE2069" s="45">
        <f t="shared" si="291"/>
        <v>0.87523286364637121</v>
      </c>
      <c r="AF2069" s="44">
        <f t="shared" si="294"/>
        <v>239</v>
      </c>
      <c r="AG2069" s="45">
        <f t="shared" si="292"/>
        <v>0.88225320978022503</v>
      </c>
      <c r="AH2069">
        <f t="shared" si="293"/>
        <v>2.183991485369496E-2</v>
      </c>
      <c r="AI2069" s="40">
        <f ca="1"/>
        <v>2.2826780498608201E-2</v>
      </c>
      <c r="AJ2069" s="229">
        <v>-2E-3</v>
      </c>
      <c r="AK2069" s="230">
        <v>1.9839914853694962E-2</v>
      </c>
      <c r="AL2069" s="231">
        <v>0.89243289481648891</v>
      </c>
    </row>
    <row r="2070" spans="24:38">
      <c r="X2070" s="46">
        <v>2066</v>
      </c>
      <c r="Y2070" s="1">
        <f t="shared" si="287"/>
        <v>47688</v>
      </c>
      <c r="Z2070" s="44">
        <f t="shared" si="288"/>
        <v>0</v>
      </c>
      <c r="AA2070" s="1" cm="1">
        <f t="array" ref="AA2070">IF(Z2070&gt;0,INDEX($M$40:$M$61,Z2070,1),AA2069)</f>
        <v>47448</v>
      </c>
      <c r="AB2070" s="1" cm="1">
        <f t="array" ref="AB2070">IF(Z2070&gt;0,INDEX($M$40:$M$61,Z2070+1,1),AB2069)</f>
        <v>47813</v>
      </c>
      <c r="AC2070" s="44">
        <f t="shared" si="289"/>
        <v>365</v>
      </c>
      <c r="AD2070" s="45">
        <f t="shared" si="290"/>
        <v>0.89572465963307901</v>
      </c>
      <c r="AE2070" s="45">
        <f t="shared" si="291"/>
        <v>0.87523286364637121</v>
      </c>
      <c r="AF2070" s="44">
        <f t="shared" si="294"/>
        <v>240</v>
      </c>
      <c r="AG2070" s="45">
        <f t="shared" si="292"/>
        <v>0.88219727165945661</v>
      </c>
      <c r="AH2070">
        <f t="shared" si="293"/>
        <v>2.1840392173142389E-2</v>
      </c>
      <c r="AI2070" s="40">
        <f ca="1"/>
        <v>2.2826780498608201E-2</v>
      </c>
      <c r="AJ2070" s="229">
        <v>-2E-3</v>
      </c>
      <c r="AK2070" s="230">
        <v>1.9840392173142388E-2</v>
      </c>
      <c r="AL2070" s="231">
        <v>0.8923812689259355</v>
      </c>
    </row>
    <row r="2071" spans="24:38">
      <c r="X2071" s="46">
        <v>2067</v>
      </c>
      <c r="Y2071" s="1">
        <f t="shared" si="287"/>
        <v>47689</v>
      </c>
      <c r="Z2071" s="44">
        <f t="shared" si="288"/>
        <v>0</v>
      </c>
      <c r="AA2071" s="1" cm="1">
        <f t="array" ref="AA2071">IF(Z2071&gt;0,INDEX($M$40:$M$61,Z2071,1),AA2070)</f>
        <v>47448</v>
      </c>
      <c r="AB2071" s="1" cm="1">
        <f t="array" ref="AB2071">IF(Z2071&gt;0,INDEX($M$40:$M$61,Z2071+1,1),AB2070)</f>
        <v>47813</v>
      </c>
      <c r="AC2071" s="44">
        <f t="shared" si="289"/>
        <v>365</v>
      </c>
      <c r="AD2071" s="45">
        <f t="shared" si="290"/>
        <v>0.89572465963307901</v>
      </c>
      <c r="AE2071" s="45">
        <f t="shared" si="291"/>
        <v>0.87523286364637121</v>
      </c>
      <c r="AF2071" s="44">
        <f t="shared" si="294"/>
        <v>241</v>
      </c>
      <c r="AG2071" s="45">
        <f t="shared" si="292"/>
        <v>0.88214133708537223</v>
      </c>
      <c r="AH2071">
        <f t="shared" si="293"/>
        <v>2.1840869030742265E-2</v>
      </c>
      <c r="AI2071" s="40">
        <f ca="1"/>
        <v>2.2826780498608201E-2</v>
      </c>
      <c r="AJ2071" s="229">
        <v>-2E-3</v>
      </c>
      <c r="AK2071" s="230">
        <v>1.9840869030742267E-2</v>
      </c>
      <c r="AL2071" s="231">
        <v>0.8923296460218616</v>
      </c>
    </row>
    <row r="2072" spans="24:38">
      <c r="X2072" s="46">
        <v>2068</v>
      </c>
      <c r="Y2072" s="1">
        <f t="shared" si="287"/>
        <v>47690</v>
      </c>
      <c r="Z2072" s="44">
        <f t="shared" si="288"/>
        <v>0</v>
      </c>
      <c r="AA2072" s="1" cm="1">
        <f t="array" ref="AA2072">IF(Z2072&gt;0,INDEX($M$40:$M$61,Z2072,1),AA2071)</f>
        <v>47448</v>
      </c>
      <c r="AB2072" s="1" cm="1">
        <f t="array" ref="AB2072">IF(Z2072&gt;0,INDEX($M$40:$M$61,Z2072+1,1),AB2071)</f>
        <v>47813</v>
      </c>
      <c r="AC2072" s="44">
        <f t="shared" si="289"/>
        <v>365</v>
      </c>
      <c r="AD2072" s="45">
        <f t="shared" si="290"/>
        <v>0.89572465963307901</v>
      </c>
      <c r="AE2072" s="45">
        <f t="shared" si="291"/>
        <v>0.87523286364637121</v>
      </c>
      <c r="AF2072" s="44">
        <f t="shared" si="294"/>
        <v>242</v>
      </c>
      <c r="AG2072" s="45">
        <f t="shared" si="292"/>
        <v>0.88208540605774699</v>
      </c>
      <c r="AH2072">
        <f t="shared" si="293"/>
        <v>2.1841345427164576E-2</v>
      </c>
      <c r="AI2072" s="40">
        <f ca="1"/>
        <v>2.2826780498608201E-2</v>
      </c>
      <c r="AJ2072" s="229">
        <v>-2E-3</v>
      </c>
      <c r="AK2072" s="230">
        <v>1.9841345427164578E-2</v>
      </c>
      <c r="AL2072" s="231">
        <v>0.89227802610409457</v>
      </c>
    </row>
    <row r="2073" spans="24:38">
      <c r="X2073" s="46">
        <v>2069</v>
      </c>
      <c r="Y2073" s="1">
        <f t="shared" si="287"/>
        <v>47691</v>
      </c>
      <c r="Z2073" s="44">
        <f t="shared" si="288"/>
        <v>0</v>
      </c>
      <c r="AA2073" s="1" cm="1">
        <f t="array" ref="AA2073">IF(Z2073&gt;0,INDEX($M$40:$M$61,Z2073,1),AA2072)</f>
        <v>47448</v>
      </c>
      <c r="AB2073" s="1" cm="1">
        <f t="array" ref="AB2073">IF(Z2073&gt;0,INDEX($M$40:$M$61,Z2073+1,1),AB2072)</f>
        <v>47813</v>
      </c>
      <c r="AC2073" s="44">
        <f t="shared" si="289"/>
        <v>365</v>
      </c>
      <c r="AD2073" s="45">
        <f t="shared" si="290"/>
        <v>0.89572465963307901</v>
      </c>
      <c r="AE2073" s="45">
        <f t="shared" si="291"/>
        <v>0.87523286364637121</v>
      </c>
      <c r="AF2073" s="44">
        <f t="shared" si="294"/>
        <v>243</v>
      </c>
      <c r="AG2073" s="45">
        <f t="shared" si="292"/>
        <v>0.88202947857635605</v>
      </c>
      <c r="AH2073">
        <f t="shared" si="293"/>
        <v>2.1841821363078023E-2</v>
      </c>
      <c r="AI2073" s="40">
        <f ca="1"/>
        <v>2.2826780498608201E-2</v>
      </c>
      <c r="AJ2073" s="229">
        <v>-2E-3</v>
      </c>
      <c r="AK2073" s="230">
        <v>1.9841821363078022E-2</v>
      </c>
      <c r="AL2073" s="231">
        <v>0.89222640917246143</v>
      </c>
    </row>
    <row r="2074" spans="24:38">
      <c r="X2074" s="46">
        <v>2070</v>
      </c>
      <c r="Y2074" s="1">
        <f t="shared" si="287"/>
        <v>47692</v>
      </c>
      <c r="Z2074" s="44">
        <f t="shared" si="288"/>
        <v>0</v>
      </c>
      <c r="AA2074" s="1" cm="1">
        <f t="array" ref="AA2074">IF(Z2074&gt;0,INDEX($M$40:$M$61,Z2074,1),AA2073)</f>
        <v>47448</v>
      </c>
      <c r="AB2074" s="1" cm="1">
        <f t="array" ref="AB2074">IF(Z2074&gt;0,INDEX($M$40:$M$61,Z2074+1,1),AB2073)</f>
        <v>47813</v>
      </c>
      <c r="AC2074" s="44">
        <f t="shared" si="289"/>
        <v>365</v>
      </c>
      <c r="AD2074" s="45">
        <f t="shared" si="290"/>
        <v>0.89572465963307901</v>
      </c>
      <c r="AE2074" s="45">
        <f t="shared" si="291"/>
        <v>0.87523286364637121</v>
      </c>
      <c r="AF2074" s="44">
        <f t="shared" si="294"/>
        <v>244</v>
      </c>
      <c r="AG2074" s="45">
        <f t="shared" si="292"/>
        <v>0.88197355464097449</v>
      </c>
      <c r="AH2074">
        <f t="shared" si="293"/>
        <v>2.1842296839150014E-2</v>
      </c>
      <c r="AI2074" s="40">
        <f ca="1"/>
        <v>2.2826780498608201E-2</v>
      </c>
      <c r="AJ2074" s="229">
        <v>-2E-3</v>
      </c>
      <c r="AK2074" s="230">
        <v>1.9842296839150016E-2</v>
      </c>
      <c r="AL2074" s="231">
        <v>0.89217479522678966</v>
      </c>
    </row>
    <row r="2075" spans="24:38">
      <c r="X2075" s="46">
        <v>2071</v>
      </c>
      <c r="Y2075" s="1">
        <f t="shared" si="287"/>
        <v>47693</v>
      </c>
      <c r="Z2075" s="44">
        <f t="shared" si="288"/>
        <v>0</v>
      </c>
      <c r="AA2075" s="1" cm="1">
        <f t="array" ref="AA2075">IF(Z2075&gt;0,INDEX($M$40:$M$61,Z2075,1),AA2074)</f>
        <v>47448</v>
      </c>
      <c r="AB2075" s="1" cm="1">
        <f t="array" ref="AB2075">IF(Z2075&gt;0,INDEX($M$40:$M$61,Z2075+1,1),AB2074)</f>
        <v>47813</v>
      </c>
      <c r="AC2075" s="44">
        <f t="shared" si="289"/>
        <v>365</v>
      </c>
      <c r="AD2075" s="45">
        <f t="shared" si="290"/>
        <v>0.89572465963307901</v>
      </c>
      <c r="AE2075" s="45">
        <f t="shared" si="291"/>
        <v>0.87523286364637121</v>
      </c>
      <c r="AF2075" s="44">
        <f t="shared" si="294"/>
        <v>245</v>
      </c>
      <c r="AG2075" s="45">
        <f t="shared" si="292"/>
        <v>0.88191763425137748</v>
      </c>
      <c r="AH2075">
        <f t="shared" si="293"/>
        <v>2.1842771856046668E-2</v>
      </c>
      <c r="AI2075" s="40">
        <f ca="1"/>
        <v>2.2826780498608201E-2</v>
      </c>
      <c r="AJ2075" s="229">
        <v>-2E-3</v>
      </c>
      <c r="AK2075" s="230">
        <v>1.9842771856046666E-2</v>
      </c>
      <c r="AL2075" s="231">
        <v>0.89212318426690629</v>
      </c>
    </row>
    <row r="2076" spans="24:38">
      <c r="X2076" s="46">
        <v>2072</v>
      </c>
      <c r="Y2076" s="1">
        <f t="shared" si="287"/>
        <v>47694</v>
      </c>
      <c r="Z2076" s="44">
        <f t="shared" si="288"/>
        <v>0</v>
      </c>
      <c r="AA2076" s="1" cm="1">
        <f t="array" ref="AA2076">IF(Z2076&gt;0,INDEX($M$40:$M$61,Z2076,1),AA2075)</f>
        <v>47448</v>
      </c>
      <c r="AB2076" s="1" cm="1">
        <f t="array" ref="AB2076">IF(Z2076&gt;0,INDEX($M$40:$M$61,Z2076+1,1),AB2075)</f>
        <v>47813</v>
      </c>
      <c r="AC2076" s="44">
        <f t="shared" si="289"/>
        <v>365</v>
      </c>
      <c r="AD2076" s="45">
        <f t="shared" si="290"/>
        <v>0.89572465963307901</v>
      </c>
      <c r="AE2076" s="45">
        <f t="shared" si="291"/>
        <v>0.87523286364637121</v>
      </c>
      <c r="AF2076" s="44">
        <f t="shared" si="294"/>
        <v>246</v>
      </c>
      <c r="AG2076" s="45">
        <f t="shared" si="292"/>
        <v>0.88186171740734043</v>
      </c>
      <c r="AH2076">
        <f t="shared" si="293"/>
        <v>2.184324641443277E-2</v>
      </c>
      <c r="AI2076" s="40">
        <f ca="1"/>
        <v>2.2826780498528265E-2</v>
      </c>
      <c r="AJ2076" s="229">
        <v>-2E-3</v>
      </c>
      <c r="AK2076" s="230">
        <v>1.9843246414432768E-2</v>
      </c>
      <c r="AL2076" s="231">
        <v>0.89207157629263889</v>
      </c>
    </row>
    <row r="2077" spans="24:38">
      <c r="X2077" s="46">
        <v>2073</v>
      </c>
      <c r="Y2077" s="1">
        <f t="shared" si="287"/>
        <v>47695</v>
      </c>
      <c r="Z2077" s="44">
        <f t="shared" si="288"/>
        <v>0</v>
      </c>
      <c r="AA2077" s="1" cm="1">
        <f t="array" ref="AA2077">IF(Z2077&gt;0,INDEX($M$40:$M$61,Z2077,1),AA2076)</f>
        <v>47448</v>
      </c>
      <c r="AB2077" s="1" cm="1">
        <f t="array" ref="AB2077">IF(Z2077&gt;0,INDEX($M$40:$M$61,Z2077+1,1),AB2076)</f>
        <v>47813</v>
      </c>
      <c r="AC2077" s="44">
        <f t="shared" si="289"/>
        <v>365</v>
      </c>
      <c r="AD2077" s="45">
        <f t="shared" si="290"/>
        <v>0.89572465963307901</v>
      </c>
      <c r="AE2077" s="45">
        <f t="shared" si="291"/>
        <v>0.87523286364637121</v>
      </c>
      <c r="AF2077" s="44">
        <f t="shared" si="294"/>
        <v>247</v>
      </c>
      <c r="AG2077" s="45">
        <f t="shared" si="292"/>
        <v>0.88180580410863829</v>
      </c>
      <c r="AH2077">
        <f t="shared" si="293"/>
        <v>2.1843720514971916E-2</v>
      </c>
      <c r="AI2077" s="40">
        <f ca="1"/>
        <v>2.2826780498608201E-2</v>
      </c>
      <c r="AJ2077" s="229">
        <v>-2E-3</v>
      </c>
      <c r="AK2077" s="230">
        <v>1.9843720514971915E-2</v>
      </c>
      <c r="AL2077" s="231">
        <v>0.89201997130381461</v>
      </c>
    </row>
    <row r="2078" spans="24:38">
      <c r="X2078" s="46">
        <v>2074</v>
      </c>
      <c r="Y2078" s="1">
        <f t="shared" si="287"/>
        <v>47696</v>
      </c>
      <c r="Z2078" s="44">
        <f t="shared" si="288"/>
        <v>0</v>
      </c>
      <c r="AA2078" s="1" cm="1">
        <f t="array" ref="AA2078">IF(Z2078&gt;0,INDEX($M$40:$M$61,Z2078,1),AA2077)</f>
        <v>47448</v>
      </c>
      <c r="AB2078" s="1" cm="1">
        <f t="array" ref="AB2078">IF(Z2078&gt;0,INDEX($M$40:$M$61,Z2078+1,1),AB2077)</f>
        <v>47813</v>
      </c>
      <c r="AC2078" s="44">
        <f t="shared" si="289"/>
        <v>365</v>
      </c>
      <c r="AD2078" s="45">
        <f t="shared" si="290"/>
        <v>0.89572465963307901</v>
      </c>
      <c r="AE2078" s="45">
        <f t="shared" si="291"/>
        <v>0.87523286364637121</v>
      </c>
      <c r="AF2078" s="44">
        <f t="shared" si="294"/>
        <v>248</v>
      </c>
      <c r="AG2078" s="45">
        <f t="shared" si="292"/>
        <v>0.88174989435504636</v>
      </c>
      <c r="AH2078">
        <f t="shared" si="293"/>
        <v>2.1844194158326356E-2</v>
      </c>
      <c r="AI2078" s="40">
        <f ca="1"/>
        <v>2.2826780498608201E-2</v>
      </c>
      <c r="AJ2078" s="229">
        <v>-2E-3</v>
      </c>
      <c r="AK2078" s="230">
        <v>1.9844194158326355E-2</v>
      </c>
      <c r="AL2078" s="231">
        <v>0.89196836930026069</v>
      </c>
    </row>
    <row r="2079" spans="24:38">
      <c r="X2079" s="46">
        <v>2075</v>
      </c>
      <c r="Y2079" s="1">
        <f t="shared" si="287"/>
        <v>47697</v>
      </c>
      <c r="Z2079" s="44">
        <f t="shared" si="288"/>
        <v>0</v>
      </c>
      <c r="AA2079" s="1" cm="1">
        <f t="array" ref="AA2079">IF(Z2079&gt;0,INDEX($M$40:$M$61,Z2079,1),AA2078)</f>
        <v>47448</v>
      </c>
      <c r="AB2079" s="1" cm="1">
        <f t="array" ref="AB2079">IF(Z2079&gt;0,INDEX($M$40:$M$61,Z2079+1,1),AB2078)</f>
        <v>47813</v>
      </c>
      <c r="AC2079" s="44">
        <f t="shared" si="289"/>
        <v>365</v>
      </c>
      <c r="AD2079" s="45">
        <f t="shared" si="290"/>
        <v>0.89572465963307901</v>
      </c>
      <c r="AE2079" s="45">
        <f t="shared" si="291"/>
        <v>0.87523286364637121</v>
      </c>
      <c r="AF2079" s="44">
        <f t="shared" si="294"/>
        <v>249</v>
      </c>
      <c r="AG2079" s="45">
        <f t="shared" si="292"/>
        <v>0.88169398814633981</v>
      </c>
      <c r="AH2079">
        <f t="shared" si="293"/>
        <v>2.1844667345157089E-2</v>
      </c>
      <c r="AI2079" s="40">
        <f ca="1"/>
        <v>2.2826780498608201E-2</v>
      </c>
      <c r="AJ2079" s="229">
        <v>-2E-3</v>
      </c>
      <c r="AK2079" s="230">
        <v>1.9844667345157087E-2</v>
      </c>
      <c r="AL2079" s="231">
        <v>0.89191677028180438</v>
      </c>
    </row>
    <row r="2080" spans="24:38">
      <c r="X2080" s="46">
        <v>2076</v>
      </c>
      <c r="Y2080" s="1">
        <f t="shared" si="287"/>
        <v>47698</v>
      </c>
      <c r="Z2080" s="44">
        <f t="shared" si="288"/>
        <v>0</v>
      </c>
      <c r="AA2080" s="1" cm="1">
        <f t="array" ref="AA2080">IF(Z2080&gt;0,INDEX($M$40:$M$61,Z2080,1),AA2079)</f>
        <v>47448</v>
      </c>
      <c r="AB2080" s="1" cm="1">
        <f t="array" ref="AB2080">IF(Z2080&gt;0,INDEX($M$40:$M$61,Z2080+1,1),AB2079)</f>
        <v>47813</v>
      </c>
      <c r="AC2080" s="44">
        <f t="shared" si="289"/>
        <v>365</v>
      </c>
      <c r="AD2080" s="45">
        <f t="shared" si="290"/>
        <v>0.89572465963307901</v>
      </c>
      <c r="AE2080" s="45">
        <f t="shared" si="291"/>
        <v>0.87523286364637121</v>
      </c>
      <c r="AF2080" s="44">
        <f t="shared" si="294"/>
        <v>250</v>
      </c>
      <c r="AG2080" s="45">
        <f t="shared" si="292"/>
        <v>0.88163808548229394</v>
      </c>
      <c r="AH2080">
        <f t="shared" si="293"/>
        <v>2.1845140076123825E-2</v>
      </c>
      <c r="AI2080" s="40">
        <f ca="1"/>
        <v>2.2826780498608201E-2</v>
      </c>
      <c r="AJ2080" s="229">
        <v>-2E-3</v>
      </c>
      <c r="AK2080" s="230">
        <v>1.9845140076123827E-2</v>
      </c>
      <c r="AL2080" s="231">
        <v>0.89186517424827316</v>
      </c>
    </row>
    <row r="2081" spans="24:38">
      <c r="X2081" s="46">
        <v>2077</v>
      </c>
      <c r="Y2081" s="1">
        <f t="shared" si="287"/>
        <v>47699</v>
      </c>
      <c r="Z2081" s="44">
        <f t="shared" si="288"/>
        <v>0</v>
      </c>
      <c r="AA2081" s="1" cm="1">
        <f t="array" ref="AA2081">IF(Z2081&gt;0,INDEX($M$40:$M$61,Z2081,1),AA2080)</f>
        <v>47448</v>
      </c>
      <c r="AB2081" s="1" cm="1">
        <f t="array" ref="AB2081">IF(Z2081&gt;0,INDEX($M$40:$M$61,Z2081+1,1),AB2080)</f>
        <v>47813</v>
      </c>
      <c r="AC2081" s="44">
        <f t="shared" si="289"/>
        <v>365</v>
      </c>
      <c r="AD2081" s="45">
        <f t="shared" si="290"/>
        <v>0.89572465963307901</v>
      </c>
      <c r="AE2081" s="45">
        <f t="shared" si="291"/>
        <v>0.87523286364637121</v>
      </c>
      <c r="AF2081" s="44">
        <f t="shared" si="294"/>
        <v>251</v>
      </c>
      <c r="AG2081" s="45">
        <f t="shared" si="292"/>
        <v>0.88158218636268404</v>
      </c>
      <c r="AH2081">
        <f t="shared" si="293"/>
        <v>2.1845612351885001E-2</v>
      </c>
      <c r="AI2081" s="40">
        <f ca="1"/>
        <v>2.2826780498608201E-2</v>
      </c>
      <c r="AJ2081" s="229">
        <v>-2E-3</v>
      </c>
      <c r="AK2081" s="230">
        <v>1.9845612351884999E-2</v>
      </c>
      <c r="AL2081" s="231">
        <v>0.89181358119949428</v>
      </c>
    </row>
    <row r="2082" spans="24:38">
      <c r="X2082" s="46">
        <v>2078</v>
      </c>
      <c r="Y2082" s="1">
        <f t="shared" si="287"/>
        <v>47700</v>
      </c>
      <c r="Z2082" s="44">
        <f t="shared" si="288"/>
        <v>0</v>
      </c>
      <c r="AA2082" s="1" cm="1">
        <f t="array" ref="AA2082">IF(Z2082&gt;0,INDEX($M$40:$M$61,Z2082,1),AA2081)</f>
        <v>47448</v>
      </c>
      <c r="AB2082" s="1" cm="1">
        <f t="array" ref="AB2082">IF(Z2082&gt;0,INDEX($M$40:$M$61,Z2082+1,1),AB2081)</f>
        <v>47813</v>
      </c>
      <c r="AC2082" s="44">
        <f t="shared" si="289"/>
        <v>365</v>
      </c>
      <c r="AD2082" s="45">
        <f t="shared" si="290"/>
        <v>0.89572465963307901</v>
      </c>
      <c r="AE2082" s="45">
        <f t="shared" si="291"/>
        <v>0.87523286364637121</v>
      </c>
      <c r="AF2082" s="44">
        <f t="shared" si="294"/>
        <v>252</v>
      </c>
      <c r="AG2082" s="45">
        <f t="shared" si="292"/>
        <v>0.88152629078728539</v>
      </c>
      <c r="AH2082">
        <f t="shared" si="293"/>
        <v>2.1846084173097791E-2</v>
      </c>
      <c r="AI2082" s="40">
        <f ca="1"/>
        <v>2.2826780498528265E-2</v>
      </c>
      <c r="AJ2082" s="229">
        <v>-2E-3</v>
      </c>
      <c r="AK2082" s="230">
        <v>1.9846084173097793E-2</v>
      </c>
      <c r="AL2082" s="231">
        <v>0.8917619911352952</v>
      </c>
    </row>
    <row r="2083" spans="24:38">
      <c r="X2083" s="46">
        <v>2079</v>
      </c>
      <c r="Y2083" s="1">
        <f t="shared" si="287"/>
        <v>47701</v>
      </c>
      <c r="Z2083" s="44">
        <f t="shared" si="288"/>
        <v>0</v>
      </c>
      <c r="AA2083" s="1" cm="1">
        <f t="array" ref="AA2083">IF(Z2083&gt;0,INDEX($M$40:$M$61,Z2083,1),AA2082)</f>
        <v>47448</v>
      </c>
      <c r="AB2083" s="1" cm="1">
        <f t="array" ref="AB2083">IF(Z2083&gt;0,INDEX($M$40:$M$61,Z2083+1,1),AB2082)</f>
        <v>47813</v>
      </c>
      <c r="AC2083" s="44">
        <f t="shared" si="289"/>
        <v>365</v>
      </c>
      <c r="AD2083" s="45">
        <f t="shared" si="290"/>
        <v>0.89572465963307901</v>
      </c>
      <c r="AE2083" s="45">
        <f t="shared" si="291"/>
        <v>0.87523286364637121</v>
      </c>
      <c r="AF2083" s="44">
        <f t="shared" si="294"/>
        <v>253</v>
      </c>
      <c r="AG2083" s="45">
        <f t="shared" si="292"/>
        <v>0.88147039875587307</v>
      </c>
      <c r="AH2083">
        <f t="shared" si="293"/>
        <v>2.1846555540418151E-2</v>
      </c>
      <c r="AI2083" s="40">
        <f ca="1"/>
        <v>2.2826780498608201E-2</v>
      </c>
      <c r="AJ2083" s="229">
        <v>-2E-3</v>
      </c>
      <c r="AK2083" s="230">
        <v>1.984655554041815E-2</v>
      </c>
      <c r="AL2083" s="231">
        <v>0.89171040405550295</v>
      </c>
    </row>
    <row r="2084" spans="24:38">
      <c r="X2084" s="46">
        <v>2080</v>
      </c>
      <c r="Y2084" s="1">
        <f t="shared" si="287"/>
        <v>47702</v>
      </c>
      <c r="Z2084" s="44">
        <f t="shared" si="288"/>
        <v>0</v>
      </c>
      <c r="AA2084" s="1" cm="1">
        <f t="array" ref="AA2084">IF(Z2084&gt;0,INDEX($M$40:$M$61,Z2084,1),AA2083)</f>
        <v>47448</v>
      </c>
      <c r="AB2084" s="1" cm="1">
        <f t="array" ref="AB2084">IF(Z2084&gt;0,INDEX($M$40:$M$61,Z2084+1,1),AB2083)</f>
        <v>47813</v>
      </c>
      <c r="AC2084" s="44">
        <f t="shared" si="289"/>
        <v>365</v>
      </c>
      <c r="AD2084" s="45">
        <f t="shared" si="290"/>
        <v>0.89572465963307901</v>
      </c>
      <c r="AE2084" s="45">
        <f t="shared" si="291"/>
        <v>0.87523286364637121</v>
      </c>
      <c r="AF2084" s="44">
        <f t="shared" si="294"/>
        <v>254</v>
      </c>
      <c r="AG2084" s="45">
        <f t="shared" si="292"/>
        <v>0.8814145102682226</v>
      </c>
      <c r="AH2084">
        <f t="shared" si="293"/>
        <v>2.1847026454500682E-2</v>
      </c>
      <c r="AI2084" s="40">
        <f ca="1"/>
        <v>2.2826780498608201E-2</v>
      </c>
      <c r="AJ2084" s="229">
        <v>-2E-3</v>
      </c>
      <c r="AK2084" s="230">
        <v>1.9847026454500684E-2</v>
      </c>
      <c r="AL2084" s="231">
        <v>0.89165881995994523</v>
      </c>
    </row>
    <row r="2085" spans="24:38">
      <c r="X2085" s="46">
        <v>2081</v>
      </c>
      <c r="Y2085" s="1">
        <f t="shared" si="287"/>
        <v>47703</v>
      </c>
      <c r="Z2085" s="44">
        <f t="shared" si="288"/>
        <v>0</v>
      </c>
      <c r="AA2085" s="1" cm="1">
        <f t="array" ref="AA2085">IF(Z2085&gt;0,INDEX($M$40:$M$61,Z2085,1),AA2084)</f>
        <v>47448</v>
      </c>
      <c r="AB2085" s="1" cm="1">
        <f t="array" ref="AB2085">IF(Z2085&gt;0,INDEX($M$40:$M$61,Z2085+1,1),AB2084)</f>
        <v>47813</v>
      </c>
      <c r="AC2085" s="44">
        <f t="shared" si="289"/>
        <v>365</v>
      </c>
      <c r="AD2085" s="45">
        <f t="shared" si="290"/>
        <v>0.89572465963307901</v>
      </c>
      <c r="AE2085" s="45">
        <f t="shared" si="291"/>
        <v>0.87523286364637121</v>
      </c>
      <c r="AF2085" s="44">
        <f t="shared" si="294"/>
        <v>255</v>
      </c>
      <c r="AG2085" s="45">
        <f t="shared" si="292"/>
        <v>0.88135862532410925</v>
      </c>
      <c r="AH2085">
        <f t="shared" si="293"/>
        <v>2.1847496915998799E-2</v>
      </c>
      <c r="AI2085" s="40">
        <f ca="1"/>
        <v>2.2826780498608201E-2</v>
      </c>
      <c r="AJ2085" s="229">
        <v>-2E-3</v>
      </c>
      <c r="AK2085" s="230">
        <v>1.9847496915998797E-2</v>
      </c>
      <c r="AL2085" s="231">
        <v>0.89160723884844928</v>
      </c>
    </row>
    <row r="2086" spans="24:38">
      <c r="X2086" s="46">
        <v>2082</v>
      </c>
      <c r="Y2086" s="1">
        <f t="shared" si="287"/>
        <v>47704</v>
      </c>
      <c r="Z2086" s="44">
        <f t="shared" si="288"/>
        <v>0</v>
      </c>
      <c r="AA2086" s="1" cm="1">
        <f t="array" ref="AA2086">IF(Z2086&gt;0,INDEX($M$40:$M$61,Z2086,1),AA2085)</f>
        <v>47448</v>
      </c>
      <c r="AB2086" s="1" cm="1">
        <f t="array" ref="AB2086">IF(Z2086&gt;0,INDEX($M$40:$M$61,Z2086+1,1),AB2085)</f>
        <v>47813</v>
      </c>
      <c r="AC2086" s="44">
        <f t="shared" si="289"/>
        <v>365</v>
      </c>
      <c r="AD2086" s="45">
        <f t="shared" si="290"/>
        <v>0.89572465963307901</v>
      </c>
      <c r="AE2086" s="45">
        <f t="shared" si="291"/>
        <v>0.87523286364637121</v>
      </c>
      <c r="AF2086" s="44">
        <f t="shared" si="294"/>
        <v>256</v>
      </c>
      <c r="AG2086" s="45">
        <f t="shared" si="292"/>
        <v>0.88130274392330832</v>
      </c>
      <c r="AH2086">
        <f t="shared" si="293"/>
        <v>2.1847966925564639E-2</v>
      </c>
      <c r="AI2086" s="40">
        <f ca="1"/>
        <v>2.2826780498608201E-2</v>
      </c>
      <c r="AJ2086" s="229">
        <v>-2E-3</v>
      </c>
      <c r="AK2086" s="230">
        <v>1.984796692556464E-2</v>
      </c>
      <c r="AL2086" s="231">
        <v>0.89155566072084236</v>
      </c>
    </row>
    <row r="2087" spans="24:38">
      <c r="X2087" s="46">
        <v>2083</v>
      </c>
      <c r="Y2087" s="1">
        <f t="shared" si="287"/>
        <v>47705</v>
      </c>
      <c r="Z2087" s="44">
        <f t="shared" si="288"/>
        <v>0</v>
      </c>
      <c r="AA2087" s="1" cm="1">
        <f t="array" ref="AA2087">IF(Z2087&gt;0,INDEX($M$40:$M$61,Z2087,1),AA2086)</f>
        <v>47448</v>
      </c>
      <c r="AB2087" s="1" cm="1">
        <f t="array" ref="AB2087">IF(Z2087&gt;0,INDEX($M$40:$M$61,Z2087+1,1),AB2086)</f>
        <v>47813</v>
      </c>
      <c r="AC2087" s="44">
        <f t="shared" si="289"/>
        <v>365</v>
      </c>
      <c r="AD2087" s="45">
        <f t="shared" si="290"/>
        <v>0.89572465963307901</v>
      </c>
      <c r="AE2087" s="45">
        <f t="shared" si="291"/>
        <v>0.87523286364637121</v>
      </c>
      <c r="AF2087" s="44">
        <f t="shared" si="294"/>
        <v>257</v>
      </c>
      <c r="AG2087" s="45">
        <f t="shared" si="292"/>
        <v>0.8812468660655951</v>
      </c>
      <c r="AH2087">
        <f t="shared" si="293"/>
        <v>2.1848436483849102E-2</v>
      </c>
      <c r="AI2087" s="40">
        <f ca="1"/>
        <v>2.2826780498608201E-2</v>
      </c>
      <c r="AJ2087" s="229">
        <v>-2E-3</v>
      </c>
      <c r="AK2087" s="230">
        <v>1.9848436483849104E-2</v>
      </c>
      <c r="AL2087" s="231">
        <v>0.89150408557695193</v>
      </c>
    </row>
    <row r="2088" spans="24:38">
      <c r="X2088" s="46">
        <v>2084</v>
      </c>
      <c r="Y2088" s="1">
        <f t="shared" si="287"/>
        <v>47706</v>
      </c>
      <c r="Z2088" s="44">
        <f t="shared" si="288"/>
        <v>0</v>
      </c>
      <c r="AA2088" s="1" cm="1">
        <f t="array" ref="AA2088">IF(Z2088&gt;0,INDEX($M$40:$M$61,Z2088,1),AA2087)</f>
        <v>47448</v>
      </c>
      <c r="AB2088" s="1" cm="1">
        <f t="array" ref="AB2088">IF(Z2088&gt;0,INDEX($M$40:$M$61,Z2088+1,1),AB2087)</f>
        <v>47813</v>
      </c>
      <c r="AC2088" s="44">
        <f t="shared" si="289"/>
        <v>365</v>
      </c>
      <c r="AD2088" s="45">
        <f t="shared" si="290"/>
        <v>0.89572465963307901</v>
      </c>
      <c r="AE2088" s="45">
        <f t="shared" si="291"/>
        <v>0.87523286364637121</v>
      </c>
      <c r="AF2088" s="44">
        <f t="shared" si="294"/>
        <v>258</v>
      </c>
      <c r="AG2088" s="45">
        <f t="shared" si="292"/>
        <v>0.881190991750745</v>
      </c>
      <c r="AH2088">
        <f t="shared" si="293"/>
        <v>2.1848905591501808E-2</v>
      </c>
      <c r="AI2088" s="40">
        <f ca="1"/>
        <v>2.2826780498608201E-2</v>
      </c>
      <c r="AJ2088" s="229">
        <v>-2E-3</v>
      </c>
      <c r="AK2088" s="230">
        <v>1.9848905591501806E-2</v>
      </c>
      <c r="AL2088" s="231">
        <v>0.89145251341660559</v>
      </c>
    </row>
    <row r="2089" spans="24:38">
      <c r="X2089" s="46">
        <v>2085</v>
      </c>
      <c r="Y2089" s="1">
        <f t="shared" si="287"/>
        <v>47707</v>
      </c>
      <c r="Z2089" s="44">
        <f t="shared" si="288"/>
        <v>0</v>
      </c>
      <c r="AA2089" s="1" cm="1">
        <f t="array" ref="AA2089">IF(Z2089&gt;0,INDEX($M$40:$M$61,Z2089,1),AA2088)</f>
        <v>47448</v>
      </c>
      <c r="AB2089" s="1" cm="1">
        <f t="array" ref="AB2089">IF(Z2089&gt;0,INDEX($M$40:$M$61,Z2089+1,1),AB2088)</f>
        <v>47813</v>
      </c>
      <c r="AC2089" s="44">
        <f t="shared" si="289"/>
        <v>365</v>
      </c>
      <c r="AD2089" s="45">
        <f t="shared" si="290"/>
        <v>0.89572465963307901</v>
      </c>
      <c r="AE2089" s="45">
        <f t="shared" si="291"/>
        <v>0.87523286364637121</v>
      </c>
      <c r="AF2089" s="44">
        <f t="shared" si="294"/>
        <v>259</v>
      </c>
      <c r="AG2089" s="45">
        <f t="shared" si="292"/>
        <v>0.88113512097853353</v>
      </c>
      <c r="AH2089">
        <f t="shared" si="293"/>
        <v>2.1849374249171133E-2</v>
      </c>
      <c r="AI2089" s="40">
        <f ca="1"/>
        <v>2.2826780498528265E-2</v>
      </c>
      <c r="AJ2089" s="229">
        <v>-2E-3</v>
      </c>
      <c r="AK2089" s="230">
        <v>1.9849374249171131E-2</v>
      </c>
      <c r="AL2089" s="231">
        <v>0.89140094423963057</v>
      </c>
    </row>
    <row r="2090" spans="24:38">
      <c r="X2090" s="46">
        <v>2086</v>
      </c>
      <c r="Y2090" s="1">
        <f t="shared" si="287"/>
        <v>47708</v>
      </c>
      <c r="Z2090" s="44">
        <f t="shared" si="288"/>
        <v>0</v>
      </c>
      <c r="AA2090" s="1" cm="1">
        <f t="array" ref="AA2090">IF(Z2090&gt;0,INDEX($M$40:$M$61,Z2090,1),AA2089)</f>
        <v>47448</v>
      </c>
      <c r="AB2090" s="1" cm="1">
        <f t="array" ref="AB2090">IF(Z2090&gt;0,INDEX($M$40:$M$61,Z2090+1,1),AB2089)</f>
        <v>47813</v>
      </c>
      <c r="AC2090" s="44">
        <f t="shared" si="289"/>
        <v>365</v>
      </c>
      <c r="AD2090" s="45">
        <f t="shared" si="290"/>
        <v>0.89572465963307901</v>
      </c>
      <c r="AE2090" s="45">
        <f t="shared" si="291"/>
        <v>0.87523286364637121</v>
      </c>
      <c r="AF2090" s="44">
        <f t="shared" si="294"/>
        <v>260</v>
      </c>
      <c r="AG2090" s="45">
        <f t="shared" si="292"/>
        <v>0.88107925374873575</v>
      </c>
      <c r="AH2090">
        <f t="shared" si="293"/>
        <v>2.1849842457504272E-2</v>
      </c>
      <c r="AI2090" s="40">
        <f ca="1"/>
        <v>2.2826780498608201E-2</v>
      </c>
      <c r="AJ2090" s="229">
        <v>-2E-3</v>
      </c>
      <c r="AK2090" s="230">
        <v>1.984984245750427E-2</v>
      </c>
      <c r="AL2090" s="231">
        <v>0.89134937804585412</v>
      </c>
    </row>
    <row r="2091" spans="24:38">
      <c r="X2091" s="46">
        <v>2087</v>
      </c>
      <c r="Y2091" s="1">
        <f t="shared" si="287"/>
        <v>47709</v>
      </c>
      <c r="Z2091" s="44">
        <f t="shared" si="288"/>
        <v>0</v>
      </c>
      <c r="AA2091" s="1" cm="1">
        <f t="array" ref="AA2091">IF(Z2091&gt;0,INDEX($M$40:$M$61,Z2091,1),AA2090)</f>
        <v>47448</v>
      </c>
      <c r="AB2091" s="1" cm="1">
        <f t="array" ref="AB2091">IF(Z2091&gt;0,INDEX($M$40:$M$61,Z2091+1,1),AB2090)</f>
        <v>47813</v>
      </c>
      <c r="AC2091" s="44">
        <f t="shared" si="289"/>
        <v>365</v>
      </c>
      <c r="AD2091" s="45">
        <f t="shared" si="290"/>
        <v>0.89572465963307901</v>
      </c>
      <c r="AE2091" s="45">
        <f t="shared" si="291"/>
        <v>0.87523286364637121</v>
      </c>
      <c r="AF2091" s="44">
        <f t="shared" si="294"/>
        <v>261</v>
      </c>
      <c r="AG2091" s="45">
        <f t="shared" si="292"/>
        <v>0.88102339006112729</v>
      </c>
      <c r="AH2091">
        <f t="shared" si="293"/>
        <v>2.1850310217147097E-2</v>
      </c>
      <c r="AI2091" s="40">
        <f ca="1"/>
        <v>2.2826780498608201E-2</v>
      </c>
      <c r="AJ2091" s="229">
        <v>-2E-3</v>
      </c>
      <c r="AK2091" s="230">
        <v>1.9850310217147095E-2</v>
      </c>
      <c r="AL2091" s="231">
        <v>0.89129781483510395</v>
      </c>
    </row>
    <row r="2092" spans="24:38">
      <c r="X2092" s="46">
        <v>2088</v>
      </c>
      <c r="Y2092" s="1">
        <f t="shared" si="287"/>
        <v>47710</v>
      </c>
      <c r="Z2092" s="44">
        <f t="shared" si="288"/>
        <v>0</v>
      </c>
      <c r="AA2092" s="1" cm="1">
        <f t="array" ref="AA2092">IF(Z2092&gt;0,INDEX($M$40:$M$61,Z2092,1),AA2091)</f>
        <v>47448</v>
      </c>
      <c r="AB2092" s="1" cm="1">
        <f t="array" ref="AB2092">IF(Z2092&gt;0,INDEX($M$40:$M$61,Z2092+1,1),AB2091)</f>
        <v>47813</v>
      </c>
      <c r="AC2092" s="44">
        <f t="shared" si="289"/>
        <v>365</v>
      </c>
      <c r="AD2092" s="45">
        <f t="shared" si="290"/>
        <v>0.89572465963307901</v>
      </c>
      <c r="AE2092" s="45">
        <f t="shared" si="291"/>
        <v>0.87523286364637121</v>
      </c>
      <c r="AF2092" s="44">
        <f t="shared" si="294"/>
        <v>262</v>
      </c>
      <c r="AG2092" s="45">
        <f t="shared" si="292"/>
        <v>0.88096752991548344</v>
      </c>
      <c r="AH2092">
        <f t="shared" si="293"/>
        <v>2.18507775287443E-2</v>
      </c>
      <c r="AI2092" s="40">
        <f ca="1"/>
        <v>2.2826780498608201E-2</v>
      </c>
      <c r="AJ2092" s="229">
        <v>-2E-3</v>
      </c>
      <c r="AK2092" s="230">
        <v>1.9850777528744298E-2</v>
      </c>
      <c r="AL2092" s="231">
        <v>0.8912462546072073</v>
      </c>
    </row>
    <row r="2093" spans="24:38">
      <c r="X2093" s="46">
        <v>2089</v>
      </c>
      <c r="Y2093" s="1">
        <f t="shared" si="287"/>
        <v>47711</v>
      </c>
      <c r="Z2093" s="44">
        <f t="shared" si="288"/>
        <v>0</v>
      </c>
      <c r="AA2093" s="1" cm="1">
        <f t="array" ref="AA2093">IF(Z2093&gt;0,INDEX($M$40:$M$61,Z2093,1),AA2092)</f>
        <v>47448</v>
      </c>
      <c r="AB2093" s="1" cm="1">
        <f t="array" ref="AB2093">IF(Z2093&gt;0,INDEX($M$40:$M$61,Z2093+1,1),AB2092)</f>
        <v>47813</v>
      </c>
      <c r="AC2093" s="44">
        <f t="shared" si="289"/>
        <v>365</v>
      </c>
      <c r="AD2093" s="45">
        <f t="shared" si="290"/>
        <v>0.89572465963307901</v>
      </c>
      <c r="AE2093" s="45">
        <f t="shared" si="291"/>
        <v>0.87523286364637121</v>
      </c>
      <c r="AF2093" s="44">
        <f t="shared" si="294"/>
        <v>263</v>
      </c>
      <c r="AG2093" s="45">
        <f t="shared" si="292"/>
        <v>0.88091167331157971</v>
      </c>
      <c r="AH2093">
        <f t="shared" si="293"/>
        <v>2.1851244392939301E-2</v>
      </c>
      <c r="AI2093" s="40">
        <f ca="1"/>
        <v>2.2826780498608201E-2</v>
      </c>
      <c r="AJ2093" s="229">
        <v>-2E-3</v>
      </c>
      <c r="AK2093" s="230">
        <v>1.9851244392939303E-2</v>
      </c>
      <c r="AL2093" s="231">
        <v>0.89119469736199175</v>
      </c>
    </row>
    <row r="2094" spans="24:38">
      <c r="X2094" s="46">
        <v>2090</v>
      </c>
      <c r="Y2094" s="1">
        <f t="shared" si="287"/>
        <v>47712</v>
      </c>
      <c r="Z2094" s="44">
        <f t="shared" si="288"/>
        <v>0</v>
      </c>
      <c r="AA2094" s="1" cm="1">
        <f t="array" ref="AA2094">IF(Z2094&gt;0,INDEX($M$40:$M$61,Z2094,1),AA2093)</f>
        <v>47448</v>
      </c>
      <c r="AB2094" s="1" cm="1">
        <f t="array" ref="AB2094">IF(Z2094&gt;0,INDEX($M$40:$M$61,Z2094+1,1),AB2093)</f>
        <v>47813</v>
      </c>
      <c r="AC2094" s="44">
        <f t="shared" si="289"/>
        <v>365</v>
      </c>
      <c r="AD2094" s="45">
        <f t="shared" si="290"/>
        <v>0.89572465963307901</v>
      </c>
      <c r="AE2094" s="45">
        <f t="shared" si="291"/>
        <v>0.87523286364637121</v>
      </c>
      <c r="AF2094" s="44">
        <f t="shared" si="294"/>
        <v>264</v>
      </c>
      <c r="AG2094" s="45">
        <f t="shared" si="292"/>
        <v>0.88085582024919151</v>
      </c>
      <c r="AH2094">
        <f t="shared" si="293"/>
        <v>2.1851710810374309E-2</v>
      </c>
      <c r="AI2094" s="40">
        <f ca="1"/>
        <v>2.2826780498608201E-2</v>
      </c>
      <c r="AJ2094" s="229">
        <v>-2E-3</v>
      </c>
      <c r="AK2094" s="230">
        <v>1.9851710810374311E-2</v>
      </c>
      <c r="AL2094" s="231">
        <v>0.89114314309928466</v>
      </c>
    </row>
    <row r="2095" spans="24:38">
      <c r="X2095" s="46">
        <v>2091</v>
      </c>
      <c r="Y2095" s="1">
        <f t="shared" si="287"/>
        <v>47713</v>
      </c>
      <c r="Z2095" s="44">
        <f t="shared" si="288"/>
        <v>0</v>
      </c>
      <c r="AA2095" s="1" cm="1">
        <f t="array" ref="AA2095">IF(Z2095&gt;0,INDEX($M$40:$M$61,Z2095,1),AA2094)</f>
        <v>47448</v>
      </c>
      <c r="AB2095" s="1" cm="1">
        <f t="array" ref="AB2095">IF(Z2095&gt;0,INDEX($M$40:$M$61,Z2095+1,1),AB2094)</f>
        <v>47813</v>
      </c>
      <c r="AC2095" s="44">
        <f t="shared" si="289"/>
        <v>365</v>
      </c>
      <c r="AD2095" s="45">
        <f t="shared" si="290"/>
        <v>0.89572465963307901</v>
      </c>
      <c r="AE2095" s="45">
        <f t="shared" si="291"/>
        <v>0.87523286364637121</v>
      </c>
      <c r="AF2095" s="44">
        <f t="shared" si="294"/>
        <v>265</v>
      </c>
      <c r="AG2095" s="45">
        <f t="shared" si="292"/>
        <v>0.88079997072809446</v>
      </c>
      <c r="AH2095">
        <f t="shared" si="293"/>
        <v>2.1852176781690269E-2</v>
      </c>
      <c r="AI2095" s="40">
        <f ca="1"/>
        <v>2.2826780498528265E-2</v>
      </c>
      <c r="AJ2095" s="229">
        <v>-2E-3</v>
      </c>
      <c r="AK2095" s="230">
        <v>1.9852176781690267E-2</v>
      </c>
      <c r="AL2095" s="231">
        <v>0.89109159181891373</v>
      </c>
    </row>
    <row r="2096" spans="24:38">
      <c r="X2096" s="46">
        <v>2092</v>
      </c>
      <c r="Y2096" s="1">
        <f t="shared" si="287"/>
        <v>47714</v>
      </c>
      <c r="Z2096" s="44">
        <f t="shared" si="288"/>
        <v>0</v>
      </c>
      <c r="AA2096" s="1" cm="1">
        <f t="array" ref="AA2096">IF(Z2096&gt;0,INDEX($M$40:$M$61,Z2096,1),AA2095)</f>
        <v>47448</v>
      </c>
      <c r="AB2096" s="1" cm="1">
        <f t="array" ref="AB2096">IF(Z2096&gt;0,INDEX($M$40:$M$61,Z2096+1,1),AB2095)</f>
        <v>47813</v>
      </c>
      <c r="AC2096" s="44">
        <f t="shared" si="289"/>
        <v>365</v>
      </c>
      <c r="AD2096" s="45">
        <f t="shared" si="290"/>
        <v>0.89572465963307901</v>
      </c>
      <c r="AE2096" s="45">
        <f t="shared" si="291"/>
        <v>0.87523286364637121</v>
      </c>
      <c r="AF2096" s="44">
        <f t="shared" si="294"/>
        <v>266</v>
      </c>
      <c r="AG2096" s="45">
        <f t="shared" si="292"/>
        <v>0.88074412474806385</v>
      </c>
      <c r="AH2096">
        <f t="shared" si="293"/>
        <v>2.1852642307526964E-2</v>
      </c>
      <c r="AI2096" s="40">
        <f ca="1"/>
        <v>2.2826780498528265E-2</v>
      </c>
      <c r="AJ2096" s="229">
        <v>-2E-3</v>
      </c>
      <c r="AK2096" s="230">
        <v>1.9852642307526966E-2</v>
      </c>
      <c r="AL2096" s="231">
        <v>0.89104004352070609</v>
      </c>
    </row>
    <row r="2097" spans="24:38">
      <c r="X2097" s="46">
        <v>2093</v>
      </c>
      <c r="Y2097" s="1">
        <f t="shared" si="287"/>
        <v>47715</v>
      </c>
      <c r="Z2097" s="44">
        <f t="shared" si="288"/>
        <v>0</v>
      </c>
      <c r="AA2097" s="1" cm="1">
        <f t="array" ref="AA2097">IF(Z2097&gt;0,INDEX($M$40:$M$61,Z2097,1),AA2096)</f>
        <v>47448</v>
      </c>
      <c r="AB2097" s="1" cm="1">
        <f t="array" ref="AB2097">IF(Z2097&gt;0,INDEX($M$40:$M$61,Z2097+1,1),AB2096)</f>
        <v>47813</v>
      </c>
      <c r="AC2097" s="44">
        <f t="shared" si="289"/>
        <v>365</v>
      </c>
      <c r="AD2097" s="45">
        <f t="shared" si="290"/>
        <v>0.89572465963307901</v>
      </c>
      <c r="AE2097" s="45">
        <f t="shared" si="291"/>
        <v>0.87523286364637121</v>
      </c>
      <c r="AF2097" s="44">
        <f t="shared" si="294"/>
        <v>267</v>
      </c>
      <c r="AG2097" s="45">
        <f t="shared" si="292"/>
        <v>0.88068828230887497</v>
      </c>
      <c r="AH2097">
        <f t="shared" si="293"/>
        <v>2.1853107388522957E-2</v>
      </c>
      <c r="AI2097" s="40">
        <f ca="1"/>
        <v>2.2826780498688137E-2</v>
      </c>
      <c r="AJ2097" s="229">
        <v>-2E-3</v>
      </c>
      <c r="AK2097" s="230">
        <v>1.9853107388522959E-2</v>
      </c>
      <c r="AL2097" s="231">
        <v>0.89098849820448922</v>
      </c>
    </row>
    <row r="2098" spans="24:38">
      <c r="X2098" s="46">
        <v>2094</v>
      </c>
      <c r="Y2098" s="1">
        <f t="shared" si="287"/>
        <v>47716</v>
      </c>
      <c r="Z2098" s="44">
        <f t="shared" si="288"/>
        <v>0</v>
      </c>
      <c r="AA2098" s="1" cm="1">
        <f t="array" ref="AA2098">IF(Z2098&gt;0,INDEX($M$40:$M$61,Z2098,1),AA2097)</f>
        <v>47448</v>
      </c>
      <c r="AB2098" s="1" cm="1">
        <f t="array" ref="AB2098">IF(Z2098&gt;0,INDEX($M$40:$M$61,Z2098+1,1),AB2097)</f>
        <v>47813</v>
      </c>
      <c r="AC2098" s="44">
        <f t="shared" si="289"/>
        <v>365</v>
      </c>
      <c r="AD2098" s="45">
        <f t="shared" si="290"/>
        <v>0.89572465963307901</v>
      </c>
      <c r="AE2098" s="45">
        <f t="shared" si="291"/>
        <v>0.87523286364637121</v>
      </c>
      <c r="AF2098" s="44">
        <f t="shared" si="294"/>
        <v>268</v>
      </c>
      <c r="AG2098" s="45">
        <f t="shared" si="292"/>
        <v>0.88063244341030378</v>
      </c>
      <c r="AH2098">
        <f t="shared" si="293"/>
        <v>2.1853572025315474E-2</v>
      </c>
      <c r="AI2098" s="40">
        <f ca="1"/>
        <v>2.2826780498528265E-2</v>
      </c>
      <c r="AJ2098" s="229">
        <v>-2E-3</v>
      </c>
      <c r="AK2098" s="230">
        <v>1.9853572025315472E-2</v>
      </c>
      <c r="AL2098" s="231">
        <v>0.89093695587009114</v>
      </c>
    </row>
    <row r="2099" spans="24:38">
      <c r="X2099" s="46">
        <v>2095</v>
      </c>
      <c r="Y2099" s="1">
        <f t="shared" si="287"/>
        <v>47717</v>
      </c>
      <c r="Z2099" s="44">
        <f t="shared" si="288"/>
        <v>0</v>
      </c>
      <c r="AA2099" s="1" cm="1">
        <f t="array" ref="AA2099">IF(Z2099&gt;0,INDEX($M$40:$M$61,Z2099,1),AA2098)</f>
        <v>47448</v>
      </c>
      <c r="AB2099" s="1" cm="1">
        <f t="array" ref="AB2099">IF(Z2099&gt;0,INDEX($M$40:$M$61,Z2099+1,1),AB2098)</f>
        <v>47813</v>
      </c>
      <c r="AC2099" s="44">
        <f t="shared" si="289"/>
        <v>365</v>
      </c>
      <c r="AD2099" s="45">
        <f t="shared" si="290"/>
        <v>0.89572465963307901</v>
      </c>
      <c r="AE2099" s="45">
        <f t="shared" si="291"/>
        <v>0.87523286364637121</v>
      </c>
      <c r="AF2099" s="44">
        <f t="shared" si="294"/>
        <v>269</v>
      </c>
      <c r="AG2099" s="45">
        <f t="shared" si="292"/>
        <v>0.88057660805212534</v>
      </c>
      <c r="AH2099">
        <f t="shared" si="293"/>
        <v>2.1854036218540686E-2</v>
      </c>
      <c r="AI2099" s="40">
        <f ca="1"/>
        <v>2.2826780498608201E-2</v>
      </c>
      <c r="AJ2099" s="229">
        <v>-2E-3</v>
      </c>
      <c r="AK2099" s="230">
        <v>1.9854036218540684E-2</v>
      </c>
      <c r="AL2099" s="231">
        <v>0.89088541651733866</v>
      </c>
    </row>
    <row r="2100" spans="24:38">
      <c r="X2100" s="46">
        <v>2096</v>
      </c>
      <c r="Y2100" s="1">
        <f t="shared" si="287"/>
        <v>47718</v>
      </c>
      <c r="Z2100" s="44">
        <f t="shared" si="288"/>
        <v>0</v>
      </c>
      <c r="AA2100" s="1" cm="1">
        <f t="array" ref="AA2100">IF(Z2100&gt;0,INDEX($M$40:$M$61,Z2100,1),AA2099)</f>
        <v>47448</v>
      </c>
      <c r="AB2100" s="1" cm="1">
        <f t="array" ref="AB2100">IF(Z2100&gt;0,INDEX($M$40:$M$61,Z2100+1,1),AB2099)</f>
        <v>47813</v>
      </c>
      <c r="AC2100" s="44">
        <f t="shared" si="289"/>
        <v>365</v>
      </c>
      <c r="AD2100" s="45">
        <f t="shared" si="290"/>
        <v>0.89572465963307901</v>
      </c>
      <c r="AE2100" s="45">
        <f t="shared" si="291"/>
        <v>0.87523286364637121</v>
      </c>
      <c r="AF2100" s="44">
        <f t="shared" si="294"/>
        <v>270</v>
      </c>
      <c r="AG2100" s="45">
        <f t="shared" si="292"/>
        <v>0.88052077623411551</v>
      </c>
      <c r="AH2100">
        <f t="shared" si="293"/>
        <v>2.1854499968833398E-2</v>
      </c>
      <c r="AI2100" s="40">
        <f ca="1"/>
        <v>2.2826780498608201E-2</v>
      </c>
      <c r="AJ2100" s="229">
        <v>-2E-3</v>
      </c>
      <c r="AK2100" s="230">
        <v>1.98544999688334E-2</v>
      </c>
      <c r="AL2100" s="231">
        <v>0.8908338801460598</v>
      </c>
    </row>
    <row r="2101" spans="24:38">
      <c r="X2101" s="46">
        <v>2097</v>
      </c>
      <c r="Y2101" s="1">
        <f t="shared" si="287"/>
        <v>47719</v>
      </c>
      <c r="Z2101" s="44">
        <f t="shared" si="288"/>
        <v>0</v>
      </c>
      <c r="AA2101" s="1" cm="1">
        <f t="array" ref="AA2101">IF(Z2101&gt;0,INDEX($M$40:$M$61,Z2101,1),AA2100)</f>
        <v>47448</v>
      </c>
      <c r="AB2101" s="1" cm="1">
        <f t="array" ref="AB2101">IF(Z2101&gt;0,INDEX($M$40:$M$61,Z2101+1,1),AB2100)</f>
        <v>47813</v>
      </c>
      <c r="AC2101" s="44">
        <f t="shared" si="289"/>
        <v>365</v>
      </c>
      <c r="AD2101" s="45">
        <f t="shared" si="290"/>
        <v>0.89572465963307901</v>
      </c>
      <c r="AE2101" s="45">
        <f t="shared" si="291"/>
        <v>0.87523286364637121</v>
      </c>
      <c r="AF2101" s="44">
        <f t="shared" si="294"/>
        <v>271</v>
      </c>
      <c r="AG2101" s="45">
        <f t="shared" si="292"/>
        <v>0.88046494795604979</v>
      </c>
      <c r="AH2101">
        <f t="shared" si="293"/>
        <v>2.1854963276827302E-2</v>
      </c>
      <c r="AI2101" s="40">
        <f ca="1"/>
        <v>2.2826780498528265E-2</v>
      </c>
      <c r="AJ2101" s="229">
        <v>-2E-3</v>
      </c>
      <c r="AK2101" s="230">
        <v>1.98549632768273E-2</v>
      </c>
      <c r="AL2101" s="231">
        <v>0.89078234675608203</v>
      </c>
    </row>
    <row r="2102" spans="24:38">
      <c r="X2102" s="46">
        <v>2098</v>
      </c>
      <c r="Y2102" s="1">
        <f t="shared" si="287"/>
        <v>47720</v>
      </c>
      <c r="Z2102" s="44">
        <f t="shared" si="288"/>
        <v>0</v>
      </c>
      <c r="AA2102" s="1" cm="1">
        <f t="array" ref="AA2102">IF(Z2102&gt;0,INDEX($M$40:$M$61,Z2102,1),AA2101)</f>
        <v>47448</v>
      </c>
      <c r="AB2102" s="1" cm="1">
        <f t="array" ref="AB2102">IF(Z2102&gt;0,INDEX($M$40:$M$61,Z2102+1,1),AB2101)</f>
        <v>47813</v>
      </c>
      <c r="AC2102" s="44">
        <f t="shared" si="289"/>
        <v>365</v>
      </c>
      <c r="AD2102" s="45">
        <f t="shared" si="290"/>
        <v>0.89572465963307901</v>
      </c>
      <c r="AE2102" s="45">
        <f t="shared" si="291"/>
        <v>0.87523286364637121</v>
      </c>
      <c r="AF2102" s="44">
        <f t="shared" si="294"/>
        <v>272</v>
      </c>
      <c r="AG2102" s="45">
        <f t="shared" si="292"/>
        <v>0.88040912321770348</v>
      </c>
      <c r="AH2102">
        <f t="shared" si="293"/>
        <v>2.1855426143154895E-2</v>
      </c>
      <c r="AI2102" s="40">
        <f ca="1"/>
        <v>2.2826780498608201E-2</v>
      </c>
      <c r="AJ2102" s="229">
        <v>-2E-3</v>
      </c>
      <c r="AK2102" s="230">
        <v>1.9855426143154893E-2</v>
      </c>
      <c r="AL2102" s="231">
        <v>0.89073081634723261</v>
      </c>
    </row>
    <row r="2103" spans="24:38">
      <c r="X2103" s="46">
        <v>2099</v>
      </c>
      <c r="Y2103" s="1">
        <f t="shared" si="287"/>
        <v>47721</v>
      </c>
      <c r="Z2103" s="44">
        <f t="shared" si="288"/>
        <v>0</v>
      </c>
      <c r="AA2103" s="1" cm="1">
        <f t="array" ref="AA2103">IF(Z2103&gt;0,INDEX($M$40:$M$61,Z2103,1),AA2102)</f>
        <v>47448</v>
      </c>
      <c r="AB2103" s="1" cm="1">
        <f t="array" ref="AB2103">IF(Z2103&gt;0,INDEX($M$40:$M$61,Z2103+1,1),AB2102)</f>
        <v>47813</v>
      </c>
      <c r="AC2103" s="44">
        <f t="shared" si="289"/>
        <v>365</v>
      </c>
      <c r="AD2103" s="45">
        <f t="shared" si="290"/>
        <v>0.89572465963307901</v>
      </c>
      <c r="AE2103" s="45">
        <f t="shared" si="291"/>
        <v>0.87523286364637121</v>
      </c>
      <c r="AF2103" s="44">
        <f t="shared" si="294"/>
        <v>273</v>
      </c>
      <c r="AG2103" s="45">
        <f t="shared" si="292"/>
        <v>0.88035330201885242</v>
      </c>
      <c r="AH2103">
        <f t="shared" si="293"/>
        <v>2.1855888568447373E-2</v>
      </c>
      <c r="AI2103" s="40">
        <f ca="1"/>
        <v>2.2826780498608201E-2</v>
      </c>
      <c r="AJ2103" s="229">
        <v>-2E-3</v>
      </c>
      <c r="AK2103" s="230">
        <v>1.9855888568447375E-2</v>
      </c>
      <c r="AL2103" s="231">
        <v>0.89067928891933934</v>
      </c>
    </row>
    <row r="2104" spans="24:38">
      <c r="X2104" s="46">
        <v>2100</v>
      </c>
      <c r="Y2104" s="1">
        <f t="shared" si="287"/>
        <v>47722</v>
      </c>
      <c r="Z2104" s="44">
        <f t="shared" si="288"/>
        <v>0</v>
      </c>
      <c r="AA2104" s="1" cm="1">
        <f t="array" ref="AA2104">IF(Z2104&gt;0,INDEX($M$40:$M$61,Z2104,1),AA2103)</f>
        <v>47448</v>
      </c>
      <c r="AB2104" s="1" cm="1">
        <f t="array" ref="AB2104">IF(Z2104&gt;0,INDEX($M$40:$M$61,Z2104+1,1),AB2103)</f>
        <v>47813</v>
      </c>
      <c r="AC2104" s="44">
        <f t="shared" si="289"/>
        <v>365</v>
      </c>
      <c r="AD2104" s="45">
        <f t="shared" si="290"/>
        <v>0.89572465963307901</v>
      </c>
      <c r="AE2104" s="45">
        <f t="shared" si="291"/>
        <v>0.87523286364637121</v>
      </c>
      <c r="AF2104" s="44">
        <f t="shared" si="294"/>
        <v>274</v>
      </c>
      <c r="AG2104" s="45">
        <f t="shared" si="292"/>
        <v>0.88029748435927202</v>
      </c>
      <c r="AH2104">
        <f t="shared" si="293"/>
        <v>2.1856350553334829E-2</v>
      </c>
      <c r="AI2104" s="40">
        <f ca="1"/>
        <v>2.2826780498608201E-2</v>
      </c>
      <c r="AJ2104" s="229">
        <v>-2E-3</v>
      </c>
      <c r="AK2104" s="230">
        <v>1.9856350553334831E-2</v>
      </c>
      <c r="AL2104" s="231">
        <v>0.89062776447222958</v>
      </c>
    </row>
    <row r="2105" spans="24:38">
      <c r="X2105" s="46">
        <v>2101</v>
      </c>
      <c r="Y2105" s="1">
        <f t="shared" si="287"/>
        <v>47723</v>
      </c>
      <c r="Z2105" s="44">
        <f t="shared" si="288"/>
        <v>0</v>
      </c>
      <c r="AA2105" s="1" cm="1">
        <f t="array" ref="AA2105">IF(Z2105&gt;0,INDEX($M$40:$M$61,Z2105,1),AA2104)</f>
        <v>47448</v>
      </c>
      <c r="AB2105" s="1" cm="1">
        <f t="array" ref="AB2105">IF(Z2105&gt;0,INDEX($M$40:$M$61,Z2105+1,1),AB2104)</f>
        <v>47813</v>
      </c>
      <c r="AC2105" s="44">
        <f t="shared" si="289"/>
        <v>365</v>
      </c>
      <c r="AD2105" s="45">
        <f t="shared" si="290"/>
        <v>0.89572465963307901</v>
      </c>
      <c r="AE2105" s="45">
        <f t="shared" si="291"/>
        <v>0.87523286364637121</v>
      </c>
      <c r="AF2105" s="44">
        <f t="shared" si="294"/>
        <v>275</v>
      </c>
      <c r="AG2105" s="45">
        <f t="shared" si="292"/>
        <v>0.88024167023873801</v>
      </c>
      <c r="AH2105">
        <f t="shared" si="293"/>
        <v>2.1856812098446084E-2</v>
      </c>
      <c r="AI2105" s="40">
        <f ca="1"/>
        <v>2.2826780498608201E-2</v>
      </c>
      <c r="AJ2105" s="229">
        <v>-2E-3</v>
      </c>
      <c r="AK2105" s="230">
        <v>1.9856812098446086E-2</v>
      </c>
      <c r="AL2105" s="231">
        <v>0.89057624300573102</v>
      </c>
    </row>
    <row r="2106" spans="24:38">
      <c r="X2106" s="46">
        <v>2102</v>
      </c>
      <c r="Y2106" s="1">
        <f t="shared" si="287"/>
        <v>47724</v>
      </c>
      <c r="Z2106" s="44">
        <f t="shared" si="288"/>
        <v>0</v>
      </c>
      <c r="AA2106" s="1" cm="1">
        <f t="array" ref="AA2106">IF(Z2106&gt;0,INDEX($M$40:$M$61,Z2106,1),AA2105)</f>
        <v>47448</v>
      </c>
      <c r="AB2106" s="1" cm="1">
        <f t="array" ref="AB2106">IF(Z2106&gt;0,INDEX($M$40:$M$61,Z2106+1,1),AB2105)</f>
        <v>47813</v>
      </c>
      <c r="AC2106" s="44">
        <f t="shared" si="289"/>
        <v>365</v>
      </c>
      <c r="AD2106" s="45">
        <f t="shared" si="290"/>
        <v>0.89572465963307901</v>
      </c>
      <c r="AE2106" s="45">
        <f t="shared" si="291"/>
        <v>0.87523286364637121</v>
      </c>
      <c r="AF2106" s="44">
        <f t="shared" si="294"/>
        <v>276</v>
      </c>
      <c r="AG2106" s="45">
        <f t="shared" si="292"/>
        <v>0.88018585965702589</v>
      </c>
      <c r="AH2106">
        <f t="shared" si="293"/>
        <v>2.1857273204408809E-2</v>
      </c>
      <c r="AI2106" s="40">
        <f ca="1"/>
        <v>2.2826780498608201E-2</v>
      </c>
      <c r="AJ2106" s="229">
        <v>-2E-3</v>
      </c>
      <c r="AK2106" s="230">
        <v>1.9857273204408811E-2</v>
      </c>
      <c r="AL2106" s="231">
        <v>0.89052472451967124</v>
      </c>
    </row>
    <row r="2107" spans="24:38">
      <c r="X2107" s="46">
        <v>2103</v>
      </c>
      <c r="Y2107" s="1">
        <f t="shared" si="287"/>
        <v>47725</v>
      </c>
      <c r="Z2107" s="44">
        <f t="shared" si="288"/>
        <v>0</v>
      </c>
      <c r="AA2107" s="1" cm="1">
        <f t="array" ref="AA2107">IF(Z2107&gt;0,INDEX($M$40:$M$61,Z2107,1),AA2106)</f>
        <v>47448</v>
      </c>
      <c r="AB2107" s="1" cm="1">
        <f t="array" ref="AB2107">IF(Z2107&gt;0,INDEX($M$40:$M$61,Z2107+1,1),AB2106)</f>
        <v>47813</v>
      </c>
      <c r="AC2107" s="44">
        <f t="shared" si="289"/>
        <v>365</v>
      </c>
      <c r="AD2107" s="45">
        <f t="shared" si="290"/>
        <v>0.89572465963307901</v>
      </c>
      <c r="AE2107" s="45">
        <f t="shared" si="291"/>
        <v>0.87523286364637121</v>
      </c>
      <c r="AF2107" s="44">
        <f t="shared" si="294"/>
        <v>277</v>
      </c>
      <c r="AG2107" s="45">
        <f t="shared" si="292"/>
        <v>0.88013005261391142</v>
      </c>
      <c r="AH2107">
        <f t="shared" si="293"/>
        <v>2.1857733871849448E-2</v>
      </c>
      <c r="AI2107" s="40">
        <f ca="1"/>
        <v>2.2826780498608201E-2</v>
      </c>
      <c r="AJ2107" s="229">
        <v>-2E-3</v>
      </c>
      <c r="AK2107" s="230">
        <v>1.9857733871849449E-2</v>
      </c>
      <c r="AL2107" s="231">
        <v>0.89047320901387794</v>
      </c>
    </row>
    <row r="2108" spans="24:38">
      <c r="X2108" s="46">
        <v>2104</v>
      </c>
      <c r="Y2108" s="1">
        <f t="shared" si="287"/>
        <v>47726</v>
      </c>
      <c r="Z2108" s="44">
        <f t="shared" si="288"/>
        <v>0</v>
      </c>
      <c r="AA2108" s="1" cm="1">
        <f t="array" ref="AA2108">IF(Z2108&gt;0,INDEX($M$40:$M$61,Z2108,1),AA2107)</f>
        <v>47448</v>
      </c>
      <c r="AB2108" s="1" cm="1">
        <f t="array" ref="AB2108">IF(Z2108&gt;0,INDEX($M$40:$M$61,Z2108+1,1),AB2107)</f>
        <v>47813</v>
      </c>
      <c r="AC2108" s="44">
        <f t="shared" si="289"/>
        <v>365</v>
      </c>
      <c r="AD2108" s="45">
        <f t="shared" si="290"/>
        <v>0.89572465963307901</v>
      </c>
      <c r="AE2108" s="45">
        <f t="shared" si="291"/>
        <v>0.87523286364637121</v>
      </c>
      <c r="AF2108" s="44">
        <f t="shared" si="294"/>
        <v>278</v>
      </c>
      <c r="AG2108" s="45">
        <f t="shared" si="292"/>
        <v>0.88007424910917009</v>
      </c>
      <c r="AH2108">
        <f t="shared" si="293"/>
        <v>2.1858194101393284E-2</v>
      </c>
      <c r="AI2108" s="40">
        <f ca="1"/>
        <v>2.2826780498608201E-2</v>
      </c>
      <c r="AJ2108" s="229">
        <v>-2E-3</v>
      </c>
      <c r="AK2108" s="230">
        <v>1.9858194101393285E-2</v>
      </c>
      <c r="AL2108" s="231">
        <v>0.89042169648817848</v>
      </c>
    </row>
    <row r="2109" spans="24:38">
      <c r="X2109" s="46">
        <v>2105</v>
      </c>
      <c r="Y2109" s="1">
        <f t="shared" si="287"/>
        <v>47727</v>
      </c>
      <c r="Z2109" s="44">
        <f t="shared" si="288"/>
        <v>0</v>
      </c>
      <c r="AA2109" s="1" cm="1">
        <f t="array" ref="AA2109">IF(Z2109&gt;0,INDEX($M$40:$M$61,Z2109,1),AA2108)</f>
        <v>47448</v>
      </c>
      <c r="AB2109" s="1" cm="1">
        <f t="array" ref="AB2109">IF(Z2109&gt;0,INDEX($M$40:$M$61,Z2109+1,1),AB2108)</f>
        <v>47813</v>
      </c>
      <c r="AC2109" s="44">
        <f t="shared" si="289"/>
        <v>365</v>
      </c>
      <c r="AD2109" s="45">
        <f t="shared" si="290"/>
        <v>0.89572465963307901</v>
      </c>
      <c r="AE2109" s="45">
        <f t="shared" si="291"/>
        <v>0.87523286364637121</v>
      </c>
      <c r="AF2109" s="44">
        <f t="shared" si="294"/>
        <v>279</v>
      </c>
      <c r="AG2109" s="45">
        <f t="shared" si="292"/>
        <v>0.88001844914257754</v>
      </c>
      <c r="AH2109">
        <f t="shared" si="293"/>
        <v>2.1858653893664412E-2</v>
      </c>
      <c r="AI2109" s="40">
        <f ca="1"/>
        <v>2.2826780498608201E-2</v>
      </c>
      <c r="AJ2109" s="229">
        <v>-2E-3</v>
      </c>
      <c r="AK2109" s="230">
        <v>1.985865389366441E-2</v>
      </c>
      <c r="AL2109" s="231">
        <v>0.89037018694240044</v>
      </c>
    </row>
    <row r="2110" spans="24:38">
      <c r="X2110" s="46">
        <v>2106</v>
      </c>
      <c r="Y2110" s="1">
        <f t="shared" si="287"/>
        <v>47728</v>
      </c>
      <c r="Z2110" s="44">
        <f t="shared" si="288"/>
        <v>0</v>
      </c>
      <c r="AA2110" s="1" cm="1">
        <f t="array" ref="AA2110">IF(Z2110&gt;0,INDEX($M$40:$M$61,Z2110,1),AA2109)</f>
        <v>47448</v>
      </c>
      <c r="AB2110" s="1" cm="1">
        <f t="array" ref="AB2110">IF(Z2110&gt;0,INDEX($M$40:$M$61,Z2110+1,1),AB2109)</f>
        <v>47813</v>
      </c>
      <c r="AC2110" s="44">
        <f t="shared" si="289"/>
        <v>365</v>
      </c>
      <c r="AD2110" s="45">
        <f t="shared" si="290"/>
        <v>0.89572465963307901</v>
      </c>
      <c r="AE2110" s="45">
        <f t="shared" si="291"/>
        <v>0.87523286364637121</v>
      </c>
      <c r="AF2110" s="44">
        <f t="shared" si="294"/>
        <v>280</v>
      </c>
      <c r="AG2110" s="45">
        <f t="shared" si="292"/>
        <v>0.87996265271390961</v>
      </c>
      <c r="AH2110">
        <f t="shared" si="293"/>
        <v>2.1859113249285696E-2</v>
      </c>
      <c r="AI2110" s="40">
        <f ca="1"/>
        <v>2.2826780498608201E-2</v>
      </c>
      <c r="AJ2110" s="229">
        <v>-2E-3</v>
      </c>
      <c r="AK2110" s="230">
        <v>1.9859113249285694E-2</v>
      </c>
      <c r="AL2110" s="231">
        <v>0.89031868037637174</v>
      </c>
    </row>
    <row r="2111" spans="24:38">
      <c r="X2111" s="46">
        <v>2107</v>
      </c>
      <c r="Y2111" s="1">
        <f t="shared" si="287"/>
        <v>47729</v>
      </c>
      <c r="Z2111" s="44">
        <f t="shared" si="288"/>
        <v>0</v>
      </c>
      <c r="AA2111" s="1" cm="1">
        <f t="array" ref="AA2111">IF(Z2111&gt;0,INDEX($M$40:$M$61,Z2111,1),AA2110)</f>
        <v>47448</v>
      </c>
      <c r="AB2111" s="1" cm="1">
        <f t="array" ref="AB2111">IF(Z2111&gt;0,INDEX($M$40:$M$61,Z2111+1,1),AB2110)</f>
        <v>47813</v>
      </c>
      <c r="AC2111" s="44">
        <f t="shared" si="289"/>
        <v>365</v>
      </c>
      <c r="AD2111" s="45">
        <f t="shared" si="290"/>
        <v>0.89572465963307901</v>
      </c>
      <c r="AE2111" s="45">
        <f t="shared" si="291"/>
        <v>0.87523286364637121</v>
      </c>
      <c r="AF2111" s="44">
        <f t="shared" si="294"/>
        <v>281</v>
      </c>
      <c r="AG2111" s="45">
        <f t="shared" si="292"/>
        <v>0.87990685982294192</v>
      </c>
      <c r="AH2111">
        <f t="shared" si="293"/>
        <v>2.1859572168878853E-2</v>
      </c>
      <c r="AI2111" s="40">
        <f ca="1"/>
        <v>2.2826780498608201E-2</v>
      </c>
      <c r="AJ2111" s="229">
        <v>-2E-3</v>
      </c>
      <c r="AK2111" s="230">
        <v>1.9859572168878854E-2</v>
      </c>
      <c r="AL2111" s="231">
        <v>0.89026717678991985</v>
      </c>
    </row>
    <row r="2112" spans="24:38">
      <c r="X2112" s="46">
        <v>2108</v>
      </c>
      <c r="Y2112" s="1">
        <f t="shared" si="287"/>
        <v>47730</v>
      </c>
      <c r="Z2112" s="44">
        <f t="shared" si="288"/>
        <v>0</v>
      </c>
      <c r="AA2112" s="1" cm="1">
        <f t="array" ref="AA2112">IF(Z2112&gt;0,INDEX($M$40:$M$61,Z2112,1),AA2111)</f>
        <v>47448</v>
      </c>
      <c r="AB2112" s="1" cm="1">
        <f t="array" ref="AB2112">IF(Z2112&gt;0,INDEX($M$40:$M$61,Z2112+1,1),AB2111)</f>
        <v>47813</v>
      </c>
      <c r="AC2112" s="44">
        <f t="shared" si="289"/>
        <v>365</v>
      </c>
      <c r="AD2112" s="45">
        <f t="shared" si="290"/>
        <v>0.89572465963307901</v>
      </c>
      <c r="AE2112" s="45">
        <f t="shared" si="291"/>
        <v>0.87523286364637121</v>
      </c>
      <c r="AF2112" s="44">
        <f t="shared" si="294"/>
        <v>282</v>
      </c>
      <c r="AG2112" s="45">
        <f t="shared" si="292"/>
        <v>0.8798510704694501</v>
      </c>
      <c r="AH2112">
        <f t="shared" si="293"/>
        <v>2.1860030653064438E-2</v>
      </c>
      <c r="AI2112" s="40">
        <f ca="1"/>
        <v>2.2826780498608201E-2</v>
      </c>
      <c r="AJ2112" s="229">
        <v>-2E-3</v>
      </c>
      <c r="AK2112" s="230">
        <v>1.9860030653064437E-2</v>
      </c>
      <c r="AL2112" s="231">
        <v>0.89021567618287223</v>
      </c>
    </row>
    <row r="2113" spans="24:38">
      <c r="X2113" s="46">
        <v>2109</v>
      </c>
      <c r="Y2113" s="1">
        <f t="shared" si="287"/>
        <v>47731</v>
      </c>
      <c r="Z2113" s="44">
        <f t="shared" si="288"/>
        <v>0</v>
      </c>
      <c r="AA2113" s="1" cm="1">
        <f t="array" ref="AA2113">IF(Z2113&gt;0,INDEX($M$40:$M$61,Z2113,1),AA2112)</f>
        <v>47448</v>
      </c>
      <c r="AB2113" s="1" cm="1">
        <f t="array" ref="AB2113">IF(Z2113&gt;0,INDEX($M$40:$M$61,Z2113+1,1),AB2112)</f>
        <v>47813</v>
      </c>
      <c r="AC2113" s="44">
        <f t="shared" si="289"/>
        <v>365</v>
      </c>
      <c r="AD2113" s="45">
        <f t="shared" si="290"/>
        <v>0.89572465963307901</v>
      </c>
      <c r="AE2113" s="45">
        <f t="shared" si="291"/>
        <v>0.87523286364637121</v>
      </c>
      <c r="AF2113" s="44">
        <f t="shared" si="294"/>
        <v>283</v>
      </c>
      <c r="AG2113" s="45">
        <f t="shared" si="292"/>
        <v>0.87979528465320989</v>
      </c>
      <c r="AH2113">
        <f t="shared" si="293"/>
        <v>2.1860488702461794E-2</v>
      </c>
      <c r="AI2113" s="40">
        <f ca="1"/>
        <v>2.2826780498608201E-2</v>
      </c>
      <c r="AJ2113" s="229">
        <v>-2E-3</v>
      </c>
      <c r="AK2113" s="230">
        <v>1.9860488702461793E-2</v>
      </c>
      <c r="AL2113" s="231">
        <v>0.89016417855505681</v>
      </c>
    </row>
    <row r="2114" spans="24:38">
      <c r="X2114" s="46">
        <v>2110</v>
      </c>
      <c r="Y2114" s="1">
        <f t="shared" si="287"/>
        <v>47732</v>
      </c>
      <c r="Z2114" s="44">
        <f t="shared" si="288"/>
        <v>0</v>
      </c>
      <c r="AA2114" s="1" cm="1">
        <f t="array" ref="AA2114">IF(Z2114&gt;0,INDEX($M$40:$M$61,Z2114,1),AA2113)</f>
        <v>47448</v>
      </c>
      <c r="AB2114" s="1" cm="1">
        <f t="array" ref="AB2114">IF(Z2114&gt;0,INDEX($M$40:$M$61,Z2114+1,1),AB2113)</f>
        <v>47813</v>
      </c>
      <c r="AC2114" s="44">
        <f t="shared" si="289"/>
        <v>365</v>
      </c>
      <c r="AD2114" s="45">
        <f t="shared" si="290"/>
        <v>0.89572465963307901</v>
      </c>
      <c r="AE2114" s="45">
        <f t="shared" si="291"/>
        <v>0.87523286364637121</v>
      </c>
      <c r="AF2114" s="44">
        <f t="shared" si="294"/>
        <v>284</v>
      </c>
      <c r="AG2114" s="45">
        <f t="shared" si="292"/>
        <v>0.87973950237399701</v>
      </c>
      <c r="AH2114">
        <f t="shared" si="293"/>
        <v>2.1860946317689107E-2</v>
      </c>
      <c r="AI2114" s="40">
        <f ca="1"/>
        <v>2.2826780498608201E-2</v>
      </c>
      <c r="AJ2114" s="229">
        <v>-2E-3</v>
      </c>
      <c r="AK2114" s="230">
        <v>1.9860946317689109E-2</v>
      </c>
      <c r="AL2114" s="231">
        <v>0.89011268390630105</v>
      </c>
    </row>
    <row r="2115" spans="24:38">
      <c r="X2115" s="46">
        <v>2111</v>
      </c>
      <c r="Y2115" s="1">
        <f t="shared" si="287"/>
        <v>47733</v>
      </c>
      <c r="Z2115" s="44">
        <f t="shared" si="288"/>
        <v>0</v>
      </c>
      <c r="AA2115" s="1" cm="1">
        <f t="array" ref="AA2115">IF(Z2115&gt;0,INDEX($M$40:$M$61,Z2115,1),AA2114)</f>
        <v>47448</v>
      </c>
      <c r="AB2115" s="1" cm="1">
        <f t="array" ref="AB2115">IF(Z2115&gt;0,INDEX($M$40:$M$61,Z2115+1,1),AB2114)</f>
        <v>47813</v>
      </c>
      <c r="AC2115" s="44">
        <f t="shared" si="289"/>
        <v>365</v>
      </c>
      <c r="AD2115" s="45">
        <f t="shared" si="290"/>
        <v>0.89572465963307901</v>
      </c>
      <c r="AE2115" s="45">
        <f t="shared" si="291"/>
        <v>0.87523286364637121</v>
      </c>
      <c r="AF2115" s="44">
        <f t="shared" si="294"/>
        <v>285</v>
      </c>
      <c r="AG2115" s="45">
        <f t="shared" si="292"/>
        <v>0.8796837236315872</v>
      </c>
      <c r="AH2115">
        <f t="shared" si="293"/>
        <v>2.1861403499363385E-2</v>
      </c>
      <c r="AI2115" s="40">
        <f ca="1"/>
        <v>2.2826780498608201E-2</v>
      </c>
      <c r="AJ2115" s="229">
        <v>-2E-3</v>
      </c>
      <c r="AK2115" s="230">
        <v>1.9861403499363384E-2</v>
      </c>
      <c r="AL2115" s="231">
        <v>0.89006119223643265</v>
      </c>
    </row>
    <row r="2116" spans="24:38">
      <c r="X2116" s="46">
        <v>2112</v>
      </c>
      <c r="Y2116" s="1">
        <f t="shared" si="287"/>
        <v>47734</v>
      </c>
      <c r="Z2116" s="44">
        <f t="shared" si="288"/>
        <v>0</v>
      </c>
      <c r="AA2116" s="1" cm="1">
        <f t="array" ref="AA2116">IF(Z2116&gt;0,INDEX($M$40:$M$61,Z2116,1),AA2115)</f>
        <v>47448</v>
      </c>
      <c r="AB2116" s="1" cm="1">
        <f t="array" ref="AB2116">IF(Z2116&gt;0,INDEX($M$40:$M$61,Z2116+1,1),AB2115)</f>
        <v>47813</v>
      </c>
      <c r="AC2116" s="44">
        <f t="shared" si="289"/>
        <v>365</v>
      </c>
      <c r="AD2116" s="45">
        <f t="shared" si="290"/>
        <v>0.89572465963307901</v>
      </c>
      <c r="AE2116" s="45">
        <f t="shared" si="291"/>
        <v>0.87523286364637121</v>
      </c>
      <c r="AF2116" s="44">
        <f t="shared" si="294"/>
        <v>286</v>
      </c>
      <c r="AG2116" s="45">
        <f t="shared" si="292"/>
        <v>0.87962794842575631</v>
      </c>
      <c r="AH2116">
        <f t="shared" si="293"/>
        <v>2.1861860248100464E-2</v>
      </c>
      <c r="AI2116" s="40">
        <f ca="1"/>
        <v>2.2826780498528265E-2</v>
      </c>
      <c r="AJ2116" s="229">
        <v>-2E-3</v>
      </c>
      <c r="AK2116" s="230">
        <v>1.9861860248100466E-2</v>
      </c>
      <c r="AL2116" s="231">
        <v>0.89000970354527942</v>
      </c>
    </row>
    <row r="2117" spans="24:38">
      <c r="X2117" s="46">
        <v>2113</v>
      </c>
      <c r="Y2117" s="1">
        <f t="shared" si="287"/>
        <v>47735</v>
      </c>
      <c r="Z2117" s="44">
        <f t="shared" si="288"/>
        <v>0</v>
      </c>
      <c r="AA2117" s="1" cm="1">
        <f t="array" ref="AA2117">IF(Z2117&gt;0,INDEX($M$40:$M$61,Z2117,1),AA2116)</f>
        <v>47448</v>
      </c>
      <c r="AB2117" s="1" cm="1">
        <f t="array" ref="AB2117">IF(Z2117&gt;0,INDEX($M$40:$M$61,Z2117+1,1),AB2116)</f>
        <v>47813</v>
      </c>
      <c r="AC2117" s="44">
        <f t="shared" si="289"/>
        <v>365</v>
      </c>
      <c r="AD2117" s="45">
        <f t="shared" si="290"/>
        <v>0.89572465963307901</v>
      </c>
      <c r="AE2117" s="45">
        <f t="shared" si="291"/>
        <v>0.87523286364637121</v>
      </c>
      <c r="AF2117" s="44">
        <f t="shared" si="294"/>
        <v>287</v>
      </c>
      <c r="AG2117" s="45">
        <f t="shared" si="292"/>
        <v>0.87957217675627997</v>
      </c>
      <c r="AH2117">
        <f t="shared" si="293"/>
        <v>2.1862316564515032E-2</v>
      </c>
      <c r="AI2117" s="40">
        <f ca="1"/>
        <v>2.2826780498608201E-2</v>
      </c>
      <c r="AJ2117" s="229">
        <v>-2E-3</v>
      </c>
      <c r="AK2117" s="230">
        <v>1.986231656451503E-2</v>
      </c>
      <c r="AL2117" s="231">
        <v>0.88995821783266893</v>
      </c>
    </row>
    <row r="2118" spans="24:38">
      <c r="X2118" s="46">
        <v>2114</v>
      </c>
      <c r="Y2118" s="1">
        <f t="shared" ref="Y2118:Y2181" si="295">Y2117+1</f>
        <v>47736</v>
      </c>
      <c r="Z2118" s="44">
        <f t="shared" ref="Z2118:Z2181" si="296">IFERROR(MATCH(Y2118,$M$40:$M$61,0),0)</f>
        <v>0</v>
      </c>
      <c r="AA2118" s="1" cm="1">
        <f t="array" ref="AA2118">IF(Z2118&gt;0,INDEX($M$40:$M$61,Z2118,1),AA2117)</f>
        <v>47448</v>
      </c>
      <c r="AB2118" s="1" cm="1">
        <f t="array" ref="AB2118">IF(Z2118&gt;0,INDEX($M$40:$M$61,Z2118+1,1),AB2117)</f>
        <v>47813</v>
      </c>
      <c r="AC2118" s="44">
        <f t="shared" ref="AC2118:AC2181" si="297">_xlfn.DAYS(AB2118,AA2118)</f>
        <v>365</v>
      </c>
      <c r="AD2118" s="45">
        <f t="shared" ref="AD2118:AD2181" si="298">VLOOKUP(AA2118,$M$40:$P$61,4,FALSE)</f>
        <v>0.89572465963307901</v>
      </c>
      <c r="AE2118" s="45">
        <f t="shared" ref="AE2118:AE2181" si="299">VLOOKUP(AB2118,$M$10:$P$36,4,FALSE)</f>
        <v>0.87523286364637121</v>
      </c>
      <c r="AF2118" s="44">
        <f t="shared" si="294"/>
        <v>288</v>
      </c>
      <c r="AG2118" s="45">
        <f t="shared" ref="AG2118:AG2181" si="300">IF(AF2118=0,AD2118,AD2118*(AE2118/AD2118)^(AF2118/AC2118))</f>
        <v>0.87951640862293401</v>
      </c>
      <c r="AH2118">
        <f t="shared" ref="AH2118:AH2181" si="301">-LN(AG2118)*360/X2118</f>
        <v>2.1862772449220604E-2</v>
      </c>
      <c r="AI2118" s="40">
        <f ca="1"/>
        <v>2.2826780498608201E-2</v>
      </c>
      <c r="AJ2118" s="229">
        <v>-2E-3</v>
      </c>
      <c r="AK2118" s="230">
        <v>1.9862772449220606E-2</v>
      </c>
      <c r="AL2118" s="231">
        <v>0.88990673509842888</v>
      </c>
    </row>
    <row r="2119" spans="24:38">
      <c r="X2119" s="46">
        <v>2115</v>
      </c>
      <c r="Y2119" s="1">
        <f t="shared" si="295"/>
        <v>47737</v>
      </c>
      <c r="Z2119" s="44">
        <f t="shared" si="296"/>
        <v>0</v>
      </c>
      <c r="AA2119" s="1" cm="1">
        <f t="array" ref="AA2119">IF(Z2119&gt;0,INDEX($M$40:$M$61,Z2119,1),AA2118)</f>
        <v>47448</v>
      </c>
      <c r="AB2119" s="1" cm="1">
        <f t="array" ref="AB2119">IF(Z2119&gt;0,INDEX($M$40:$M$61,Z2119+1,1),AB2118)</f>
        <v>47813</v>
      </c>
      <c r="AC2119" s="44">
        <f t="shared" si="297"/>
        <v>365</v>
      </c>
      <c r="AD2119" s="45">
        <f t="shared" si="298"/>
        <v>0.89572465963307901</v>
      </c>
      <c r="AE2119" s="45">
        <f t="shared" si="299"/>
        <v>0.87523286364637121</v>
      </c>
      <c r="AF2119" s="44">
        <f t="shared" si="294"/>
        <v>289</v>
      </c>
      <c r="AG2119" s="45">
        <f t="shared" si="300"/>
        <v>0.87946064402549418</v>
      </c>
      <c r="AH2119">
        <f t="shared" si="301"/>
        <v>2.1863227902829532E-2</v>
      </c>
      <c r="AI2119" s="40">
        <f ca="1"/>
        <v>2.2826780498608201E-2</v>
      </c>
      <c r="AJ2119" s="229">
        <v>-2E-3</v>
      </c>
      <c r="AK2119" s="230">
        <v>1.9863227902829531E-2</v>
      </c>
      <c r="AL2119" s="231">
        <v>0.88985525534238696</v>
      </c>
    </row>
    <row r="2120" spans="24:38">
      <c r="X2120" s="46">
        <v>2116</v>
      </c>
      <c r="Y2120" s="1">
        <f t="shared" si="295"/>
        <v>47738</v>
      </c>
      <c r="Z2120" s="44">
        <f t="shared" si="296"/>
        <v>0</v>
      </c>
      <c r="AA2120" s="1" cm="1">
        <f t="array" ref="AA2120">IF(Z2120&gt;0,INDEX($M$40:$M$61,Z2120,1),AA2119)</f>
        <v>47448</v>
      </c>
      <c r="AB2120" s="1" cm="1">
        <f t="array" ref="AB2120">IF(Z2120&gt;0,INDEX($M$40:$M$61,Z2120+1,1),AB2119)</f>
        <v>47813</v>
      </c>
      <c r="AC2120" s="44">
        <f t="shared" si="297"/>
        <v>365</v>
      </c>
      <c r="AD2120" s="45">
        <f t="shared" si="298"/>
        <v>0.89572465963307901</v>
      </c>
      <c r="AE2120" s="45">
        <f t="shared" si="299"/>
        <v>0.87523286364637121</v>
      </c>
      <c r="AF2120" s="44">
        <f t="shared" si="294"/>
        <v>290</v>
      </c>
      <c r="AG2120" s="45">
        <f t="shared" si="300"/>
        <v>0.87940488296373642</v>
      </c>
      <c r="AH2120">
        <f t="shared" si="301"/>
        <v>2.1863682925952994E-2</v>
      </c>
      <c r="AI2120" s="40">
        <f ca="1"/>
        <v>2.2826780498608201E-2</v>
      </c>
      <c r="AJ2120" s="229">
        <v>-2E-3</v>
      </c>
      <c r="AK2120" s="230">
        <v>1.9863682925952995E-2</v>
      </c>
      <c r="AL2120" s="231">
        <v>0.88980377856437087</v>
      </c>
    </row>
    <row r="2121" spans="24:38">
      <c r="X2121" s="46">
        <v>2117</v>
      </c>
      <c r="Y2121" s="1">
        <f t="shared" si="295"/>
        <v>47739</v>
      </c>
      <c r="Z2121" s="44">
        <f t="shared" si="296"/>
        <v>0</v>
      </c>
      <c r="AA2121" s="1" cm="1">
        <f t="array" ref="AA2121">IF(Z2121&gt;0,INDEX($M$40:$M$61,Z2121,1),AA2120)</f>
        <v>47448</v>
      </c>
      <c r="AB2121" s="1" cm="1">
        <f t="array" ref="AB2121">IF(Z2121&gt;0,INDEX($M$40:$M$61,Z2121+1,1),AB2120)</f>
        <v>47813</v>
      </c>
      <c r="AC2121" s="44">
        <f t="shared" si="297"/>
        <v>365</v>
      </c>
      <c r="AD2121" s="45">
        <f t="shared" si="298"/>
        <v>0.89572465963307901</v>
      </c>
      <c r="AE2121" s="45">
        <f t="shared" si="299"/>
        <v>0.87523286364637121</v>
      </c>
      <c r="AF2121" s="44">
        <f t="shared" si="294"/>
        <v>291</v>
      </c>
      <c r="AG2121" s="45">
        <f t="shared" si="300"/>
        <v>0.87934912543743637</v>
      </c>
      <c r="AH2121">
        <f t="shared" si="301"/>
        <v>2.1864137519201066E-2</v>
      </c>
      <c r="AI2121" s="40">
        <f ca="1"/>
        <v>2.2826780498608201E-2</v>
      </c>
      <c r="AJ2121" s="229">
        <v>-2E-3</v>
      </c>
      <c r="AK2121" s="230">
        <v>1.9864137519201068E-2</v>
      </c>
      <c r="AL2121" s="231">
        <v>0.88975230476420841</v>
      </c>
    </row>
    <row r="2122" spans="24:38">
      <c r="X2122" s="46">
        <v>2118</v>
      </c>
      <c r="Y2122" s="1">
        <f t="shared" si="295"/>
        <v>47740</v>
      </c>
      <c r="Z2122" s="44">
        <f t="shared" si="296"/>
        <v>0</v>
      </c>
      <c r="AA2122" s="1" cm="1">
        <f t="array" ref="AA2122">IF(Z2122&gt;0,INDEX($M$40:$M$61,Z2122,1),AA2121)</f>
        <v>47448</v>
      </c>
      <c r="AB2122" s="1" cm="1">
        <f t="array" ref="AB2122">IF(Z2122&gt;0,INDEX($M$40:$M$61,Z2122+1,1),AB2121)</f>
        <v>47813</v>
      </c>
      <c r="AC2122" s="44">
        <f t="shared" si="297"/>
        <v>365</v>
      </c>
      <c r="AD2122" s="45">
        <f t="shared" si="298"/>
        <v>0.89572465963307901</v>
      </c>
      <c r="AE2122" s="45">
        <f t="shared" si="299"/>
        <v>0.87523286364637121</v>
      </c>
      <c r="AF2122" s="44">
        <f t="shared" si="294"/>
        <v>292</v>
      </c>
      <c r="AG2122" s="45">
        <f t="shared" si="300"/>
        <v>0.8792933714463701</v>
      </c>
      <c r="AH2122">
        <f t="shared" si="301"/>
        <v>2.186459168318259E-2</v>
      </c>
      <c r="AI2122" s="40">
        <f ca="1"/>
        <v>2.2826780498608201E-2</v>
      </c>
      <c r="AJ2122" s="229">
        <v>-2E-3</v>
      </c>
      <c r="AK2122" s="230">
        <v>1.9864591683182588E-2</v>
      </c>
      <c r="AL2122" s="231">
        <v>0.88970083394172739</v>
      </c>
    </row>
    <row r="2123" spans="24:38">
      <c r="X2123" s="46">
        <v>2119</v>
      </c>
      <c r="Y2123" s="1">
        <f t="shared" si="295"/>
        <v>47741</v>
      </c>
      <c r="Z2123" s="44">
        <f t="shared" si="296"/>
        <v>0</v>
      </c>
      <c r="AA2123" s="1" cm="1">
        <f t="array" ref="AA2123">IF(Z2123&gt;0,INDEX($M$40:$M$61,Z2123,1),AA2122)</f>
        <v>47448</v>
      </c>
      <c r="AB2123" s="1" cm="1">
        <f t="array" ref="AB2123">IF(Z2123&gt;0,INDEX($M$40:$M$61,Z2123+1,1),AB2122)</f>
        <v>47813</v>
      </c>
      <c r="AC2123" s="44">
        <f t="shared" si="297"/>
        <v>365</v>
      </c>
      <c r="AD2123" s="45">
        <f t="shared" si="298"/>
        <v>0.89572465963307901</v>
      </c>
      <c r="AE2123" s="45">
        <f t="shared" si="299"/>
        <v>0.87523286364637121</v>
      </c>
      <c r="AF2123" s="44">
        <f t="shared" si="294"/>
        <v>293</v>
      </c>
      <c r="AG2123" s="45">
        <f t="shared" si="300"/>
        <v>0.87923762099031333</v>
      </c>
      <c r="AH2123">
        <f t="shared" si="301"/>
        <v>2.1865045418505334E-2</v>
      </c>
      <c r="AI2123" s="40">
        <f ca="1"/>
        <v>2.2826780498608201E-2</v>
      </c>
      <c r="AJ2123" s="229">
        <v>-2E-3</v>
      </c>
      <c r="AK2123" s="230">
        <v>1.9865045418505332E-2</v>
      </c>
      <c r="AL2123" s="231">
        <v>0.88964936609675538</v>
      </c>
    </row>
    <row r="2124" spans="24:38">
      <c r="X2124" s="46">
        <v>2120</v>
      </c>
      <c r="Y2124" s="1">
        <f t="shared" si="295"/>
        <v>47742</v>
      </c>
      <c r="Z2124" s="44">
        <f t="shared" si="296"/>
        <v>0</v>
      </c>
      <c r="AA2124" s="1" cm="1">
        <f t="array" ref="AA2124">IF(Z2124&gt;0,INDEX($M$40:$M$61,Z2124,1),AA2123)</f>
        <v>47448</v>
      </c>
      <c r="AB2124" s="1" cm="1">
        <f t="array" ref="AB2124">IF(Z2124&gt;0,INDEX($M$40:$M$61,Z2124+1,1),AB2123)</f>
        <v>47813</v>
      </c>
      <c r="AC2124" s="44">
        <f t="shared" si="297"/>
        <v>365</v>
      </c>
      <c r="AD2124" s="45">
        <f t="shared" si="298"/>
        <v>0.89572465963307901</v>
      </c>
      <c r="AE2124" s="45">
        <f t="shared" si="299"/>
        <v>0.87523286364637121</v>
      </c>
      <c r="AF2124" s="44">
        <f t="shared" ref="AF2124:AF2187" si="302">IF(Z2124&lt;&gt;0,0,AF2123+1)</f>
        <v>294</v>
      </c>
      <c r="AG2124" s="45">
        <f t="shared" si="300"/>
        <v>0.87918187406904191</v>
      </c>
      <c r="AH2124">
        <f t="shared" si="301"/>
        <v>2.1865498725775888E-2</v>
      </c>
      <c r="AI2124" s="40">
        <f ca="1"/>
        <v>2.2826780498608201E-2</v>
      </c>
      <c r="AJ2124" s="229">
        <v>-2E-3</v>
      </c>
      <c r="AK2124" s="230">
        <v>1.9865498725775886E-2</v>
      </c>
      <c r="AL2124" s="231">
        <v>0.88959790122912019</v>
      </c>
    </row>
    <row r="2125" spans="24:38">
      <c r="X2125" s="46">
        <v>2121</v>
      </c>
      <c r="Y2125" s="1">
        <f t="shared" si="295"/>
        <v>47743</v>
      </c>
      <c r="Z2125" s="44">
        <f t="shared" si="296"/>
        <v>0</v>
      </c>
      <c r="AA2125" s="1" cm="1">
        <f t="array" ref="AA2125">IF(Z2125&gt;0,INDEX($M$40:$M$61,Z2125,1),AA2124)</f>
        <v>47448</v>
      </c>
      <c r="AB2125" s="1" cm="1">
        <f t="array" ref="AB2125">IF(Z2125&gt;0,INDEX($M$40:$M$61,Z2125+1,1),AB2124)</f>
        <v>47813</v>
      </c>
      <c r="AC2125" s="44">
        <f t="shared" si="297"/>
        <v>365</v>
      </c>
      <c r="AD2125" s="45">
        <f t="shared" si="298"/>
        <v>0.89572465963307901</v>
      </c>
      <c r="AE2125" s="45">
        <f t="shared" si="299"/>
        <v>0.87523286364637121</v>
      </c>
      <c r="AF2125" s="44">
        <f t="shared" si="302"/>
        <v>295</v>
      </c>
      <c r="AG2125" s="45">
        <f t="shared" si="300"/>
        <v>0.8791261306823317</v>
      </c>
      <c r="AH2125">
        <f t="shared" si="301"/>
        <v>2.1865951605599711E-2</v>
      </c>
      <c r="AI2125" s="40">
        <f ca="1"/>
        <v>2.2826780498608201E-2</v>
      </c>
      <c r="AJ2125" s="229">
        <v>-2E-3</v>
      </c>
      <c r="AK2125" s="230">
        <v>1.9865951605599709E-2</v>
      </c>
      <c r="AL2125" s="231">
        <v>0.88954643933864963</v>
      </c>
    </row>
    <row r="2126" spans="24:38">
      <c r="X2126" s="46">
        <v>2122</v>
      </c>
      <c r="Y2126" s="1">
        <f t="shared" si="295"/>
        <v>47744</v>
      </c>
      <c r="Z2126" s="44">
        <f t="shared" si="296"/>
        <v>0</v>
      </c>
      <c r="AA2126" s="1" cm="1">
        <f t="array" ref="AA2126">IF(Z2126&gt;0,INDEX($M$40:$M$61,Z2126,1),AA2125)</f>
        <v>47448</v>
      </c>
      <c r="AB2126" s="1" cm="1">
        <f t="array" ref="AB2126">IF(Z2126&gt;0,INDEX($M$40:$M$61,Z2126+1,1),AB2125)</f>
        <v>47813</v>
      </c>
      <c r="AC2126" s="44">
        <f t="shared" si="297"/>
        <v>365</v>
      </c>
      <c r="AD2126" s="45">
        <f t="shared" si="298"/>
        <v>0.89572465963307901</v>
      </c>
      <c r="AE2126" s="45">
        <f t="shared" si="299"/>
        <v>0.87523286364637121</v>
      </c>
      <c r="AF2126" s="44">
        <f t="shared" si="302"/>
        <v>296</v>
      </c>
      <c r="AG2126" s="45">
        <f t="shared" si="300"/>
        <v>0.87907039082995864</v>
      </c>
      <c r="AH2126">
        <f t="shared" si="301"/>
        <v>2.1866404058581097E-2</v>
      </c>
      <c r="AI2126" s="40">
        <f ca="1"/>
        <v>2.2826780498608201E-2</v>
      </c>
      <c r="AJ2126" s="229">
        <v>-2E-3</v>
      </c>
      <c r="AK2126" s="230">
        <v>1.9866404058581096E-2</v>
      </c>
      <c r="AL2126" s="231">
        <v>0.88949498042517139</v>
      </c>
    </row>
    <row r="2127" spans="24:38">
      <c r="X2127" s="46">
        <v>2123</v>
      </c>
      <c r="Y2127" s="1">
        <f t="shared" si="295"/>
        <v>47745</v>
      </c>
      <c r="Z2127" s="44">
        <f t="shared" si="296"/>
        <v>0</v>
      </c>
      <c r="AA2127" s="1" cm="1">
        <f t="array" ref="AA2127">IF(Z2127&gt;0,INDEX($M$40:$M$61,Z2127,1),AA2126)</f>
        <v>47448</v>
      </c>
      <c r="AB2127" s="1" cm="1">
        <f t="array" ref="AB2127">IF(Z2127&gt;0,INDEX($M$40:$M$61,Z2127+1,1),AB2126)</f>
        <v>47813</v>
      </c>
      <c r="AC2127" s="44">
        <f t="shared" si="297"/>
        <v>365</v>
      </c>
      <c r="AD2127" s="45">
        <f t="shared" si="298"/>
        <v>0.89572465963307901</v>
      </c>
      <c r="AE2127" s="45">
        <f t="shared" si="299"/>
        <v>0.87523286364637121</v>
      </c>
      <c r="AF2127" s="44">
        <f t="shared" si="302"/>
        <v>297</v>
      </c>
      <c r="AG2127" s="45">
        <f t="shared" si="300"/>
        <v>0.8790146545116988</v>
      </c>
      <c r="AH2127">
        <f t="shared" si="301"/>
        <v>2.1866856085323193E-2</v>
      </c>
      <c r="AI2127" s="40">
        <f ca="1"/>
        <v>2.2826780498528265E-2</v>
      </c>
      <c r="AJ2127" s="229">
        <v>-2E-3</v>
      </c>
      <c r="AK2127" s="230">
        <v>1.9866856085323195E-2</v>
      </c>
      <c r="AL2127" s="231">
        <v>0.88944352448851338</v>
      </c>
    </row>
    <row r="2128" spans="24:38">
      <c r="X2128" s="46">
        <v>2124</v>
      </c>
      <c r="Y2128" s="1">
        <f t="shared" si="295"/>
        <v>47746</v>
      </c>
      <c r="Z2128" s="44">
        <f t="shared" si="296"/>
        <v>0</v>
      </c>
      <c r="AA2128" s="1" cm="1">
        <f t="array" ref="AA2128">IF(Z2128&gt;0,INDEX($M$40:$M$61,Z2128,1),AA2127)</f>
        <v>47448</v>
      </c>
      <c r="AB2128" s="1" cm="1">
        <f t="array" ref="AB2128">IF(Z2128&gt;0,INDEX($M$40:$M$61,Z2128+1,1),AB2127)</f>
        <v>47813</v>
      </c>
      <c r="AC2128" s="44">
        <f t="shared" si="297"/>
        <v>365</v>
      </c>
      <c r="AD2128" s="45">
        <f t="shared" si="298"/>
        <v>0.89572465963307901</v>
      </c>
      <c r="AE2128" s="45">
        <f t="shared" si="299"/>
        <v>0.87523286364637121</v>
      </c>
      <c r="AF2128" s="44">
        <f t="shared" si="302"/>
        <v>298</v>
      </c>
      <c r="AG2128" s="45">
        <f t="shared" si="300"/>
        <v>0.87895892172732781</v>
      </c>
      <c r="AH2128">
        <f t="shared" si="301"/>
        <v>2.1867307686428073E-2</v>
      </c>
      <c r="AI2128" s="40">
        <f ca="1"/>
        <v>2.2826780498608201E-2</v>
      </c>
      <c r="AJ2128" s="229">
        <v>-2E-3</v>
      </c>
      <c r="AK2128" s="230">
        <v>1.9867307686428075E-2</v>
      </c>
      <c r="AL2128" s="231">
        <v>0.8893920715285033</v>
      </c>
    </row>
    <row r="2129" spans="24:38">
      <c r="X2129" s="46">
        <v>2125</v>
      </c>
      <c r="Y2129" s="1">
        <f t="shared" si="295"/>
        <v>47747</v>
      </c>
      <c r="Z2129" s="44">
        <f t="shared" si="296"/>
        <v>0</v>
      </c>
      <c r="AA2129" s="1" cm="1">
        <f t="array" ref="AA2129">IF(Z2129&gt;0,INDEX($M$40:$M$61,Z2129,1),AA2128)</f>
        <v>47448</v>
      </c>
      <c r="AB2129" s="1" cm="1">
        <f t="array" ref="AB2129">IF(Z2129&gt;0,INDEX($M$40:$M$61,Z2129+1,1),AB2128)</f>
        <v>47813</v>
      </c>
      <c r="AC2129" s="44">
        <f t="shared" si="297"/>
        <v>365</v>
      </c>
      <c r="AD2129" s="45">
        <f t="shared" si="298"/>
        <v>0.89572465963307901</v>
      </c>
      <c r="AE2129" s="45">
        <f t="shared" si="299"/>
        <v>0.87523286364637121</v>
      </c>
      <c r="AF2129" s="44">
        <f t="shared" si="302"/>
        <v>299</v>
      </c>
      <c r="AG2129" s="45">
        <f t="shared" si="300"/>
        <v>0.87890319247662174</v>
      </c>
      <c r="AH2129">
        <f t="shared" si="301"/>
        <v>2.1867758862496624E-2</v>
      </c>
      <c r="AI2129" s="40">
        <f ca="1"/>
        <v>2.2826780498608201E-2</v>
      </c>
      <c r="AJ2129" s="229">
        <v>-2E-3</v>
      </c>
      <c r="AK2129" s="230">
        <v>1.9867758862496622E-2</v>
      </c>
      <c r="AL2129" s="231">
        <v>0.88934062154496896</v>
      </c>
    </row>
    <row r="2130" spans="24:38">
      <c r="X2130" s="46">
        <v>2126</v>
      </c>
      <c r="Y2130" s="1">
        <f t="shared" si="295"/>
        <v>47748</v>
      </c>
      <c r="Z2130" s="44">
        <f t="shared" si="296"/>
        <v>0</v>
      </c>
      <c r="AA2130" s="1" cm="1">
        <f t="array" ref="AA2130">IF(Z2130&gt;0,INDEX($M$40:$M$61,Z2130,1),AA2129)</f>
        <v>47448</v>
      </c>
      <c r="AB2130" s="1" cm="1">
        <f t="array" ref="AB2130">IF(Z2130&gt;0,INDEX($M$40:$M$61,Z2130+1,1),AB2129)</f>
        <v>47813</v>
      </c>
      <c r="AC2130" s="44">
        <f t="shared" si="297"/>
        <v>365</v>
      </c>
      <c r="AD2130" s="45">
        <f t="shared" si="298"/>
        <v>0.89572465963307901</v>
      </c>
      <c r="AE2130" s="45">
        <f t="shared" si="299"/>
        <v>0.87523286364637121</v>
      </c>
      <c r="AF2130" s="44">
        <f t="shared" si="302"/>
        <v>300</v>
      </c>
      <c r="AG2130" s="45">
        <f t="shared" si="300"/>
        <v>0.87884746675935654</v>
      </c>
      <c r="AH2130">
        <f t="shared" si="301"/>
        <v>2.1868209614128612E-2</v>
      </c>
      <c r="AI2130" s="40">
        <f ca="1"/>
        <v>2.2826780498608201E-2</v>
      </c>
      <c r="AJ2130" s="229">
        <v>-2E-3</v>
      </c>
      <c r="AK2130" s="230">
        <v>1.9868209614128614E-2</v>
      </c>
      <c r="AL2130" s="231">
        <v>0.88928917453773815</v>
      </c>
    </row>
    <row r="2131" spans="24:38">
      <c r="X2131" s="46">
        <v>2127</v>
      </c>
      <c r="Y2131" s="1">
        <f t="shared" si="295"/>
        <v>47749</v>
      </c>
      <c r="Z2131" s="44">
        <f t="shared" si="296"/>
        <v>0</v>
      </c>
      <c r="AA2131" s="1" cm="1">
        <f t="array" ref="AA2131">IF(Z2131&gt;0,INDEX($M$40:$M$61,Z2131,1),AA2130)</f>
        <v>47448</v>
      </c>
      <c r="AB2131" s="1" cm="1">
        <f t="array" ref="AB2131">IF(Z2131&gt;0,INDEX($M$40:$M$61,Z2131+1,1),AB2130)</f>
        <v>47813</v>
      </c>
      <c r="AC2131" s="44">
        <f t="shared" si="297"/>
        <v>365</v>
      </c>
      <c r="AD2131" s="45">
        <f t="shared" si="298"/>
        <v>0.89572465963307901</v>
      </c>
      <c r="AE2131" s="45">
        <f t="shared" si="299"/>
        <v>0.87523286364637121</v>
      </c>
      <c r="AF2131" s="44">
        <f t="shared" si="302"/>
        <v>301</v>
      </c>
      <c r="AG2131" s="45">
        <f t="shared" si="300"/>
        <v>0.87879174457530829</v>
      </c>
      <c r="AH2131">
        <f t="shared" si="301"/>
        <v>2.186865994192266E-2</v>
      </c>
      <c r="AI2131" s="40">
        <f ca="1"/>
        <v>2.2826780498528265E-2</v>
      </c>
      <c r="AJ2131" s="229">
        <v>-2E-3</v>
      </c>
      <c r="AK2131" s="230">
        <v>1.9868659941922662E-2</v>
      </c>
      <c r="AL2131" s="231">
        <v>0.8892377305066389</v>
      </c>
    </row>
    <row r="2132" spans="24:38">
      <c r="X2132" s="46">
        <v>2128</v>
      </c>
      <c r="Y2132" s="1">
        <f t="shared" si="295"/>
        <v>47750</v>
      </c>
      <c r="Z2132" s="44">
        <f t="shared" si="296"/>
        <v>0</v>
      </c>
      <c r="AA2132" s="1" cm="1">
        <f t="array" ref="AA2132">IF(Z2132&gt;0,INDEX($M$40:$M$61,Z2132,1),AA2131)</f>
        <v>47448</v>
      </c>
      <c r="AB2132" s="1" cm="1">
        <f t="array" ref="AB2132">IF(Z2132&gt;0,INDEX($M$40:$M$61,Z2132+1,1),AB2131)</f>
        <v>47813</v>
      </c>
      <c r="AC2132" s="44">
        <f t="shared" si="297"/>
        <v>365</v>
      </c>
      <c r="AD2132" s="45">
        <f t="shared" si="298"/>
        <v>0.89572465963307901</v>
      </c>
      <c r="AE2132" s="45">
        <f t="shared" si="299"/>
        <v>0.87523286364637121</v>
      </c>
      <c r="AF2132" s="44">
        <f t="shared" si="302"/>
        <v>302</v>
      </c>
      <c r="AG2132" s="45">
        <f t="shared" si="300"/>
        <v>0.87873602592425282</v>
      </c>
      <c r="AH2132">
        <f t="shared" si="301"/>
        <v>2.1869109846476303E-2</v>
      </c>
      <c r="AI2132" s="40">
        <f ca="1"/>
        <v>2.2826780498608201E-2</v>
      </c>
      <c r="AJ2132" s="229">
        <v>-2E-3</v>
      </c>
      <c r="AK2132" s="230">
        <v>1.9869109846476302E-2</v>
      </c>
      <c r="AL2132" s="231">
        <v>0.8891862894514988</v>
      </c>
    </row>
    <row r="2133" spans="24:38">
      <c r="X2133" s="46">
        <v>2129</v>
      </c>
      <c r="Y2133" s="1">
        <f t="shared" si="295"/>
        <v>47751</v>
      </c>
      <c r="Z2133" s="44">
        <f t="shared" si="296"/>
        <v>0</v>
      </c>
      <c r="AA2133" s="1" cm="1">
        <f t="array" ref="AA2133">IF(Z2133&gt;0,INDEX($M$40:$M$61,Z2133,1),AA2132)</f>
        <v>47448</v>
      </c>
      <c r="AB2133" s="1" cm="1">
        <f t="array" ref="AB2133">IF(Z2133&gt;0,INDEX($M$40:$M$61,Z2133+1,1),AB2132)</f>
        <v>47813</v>
      </c>
      <c r="AC2133" s="44">
        <f t="shared" si="297"/>
        <v>365</v>
      </c>
      <c r="AD2133" s="45">
        <f t="shared" si="298"/>
        <v>0.89572465963307901</v>
      </c>
      <c r="AE2133" s="45">
        <f t="shared" si="299"/>
        <v>0.87523286364637121</v>
      </c>
      <c r="AF2133" s="44">
        <f t="shared" si="302"/>
        <v>303</v>
      </c>
      <c r="AG2133" s="45">
        <f t="shared" si="300"/>
        <v>0.87868031080596609</v>
      </c>
      <c r="AH2133">
        <f t="shared" si="301"/>
        <v>2.1869559328385947E-2</v>
      </c>
      <c r="AI2133" s="40">
        <f ca="1"/>
        <v>2.2826780498608201E-2</v>
      </c>
      <c r="AJ2133" s="229">
        <v>-2E-3</v>
      </c>
      <c r="AK2133" s="230">
        <v>1.9869559328385945E-2</v>
      </c>
      <c r="AL2133" s="231">
        <v>0.88913485137214576</v>
      </c>
    </row>
    <row r="2134" spans="24:38">
      <c r="X2134" s="46">
        <v>2130</v>
      </c>
      <c r="Y2134" s="1">
        <f t="shared" si="295"/>
        <v>47752</v>
      </c>
      <c r="Z2134" s="44">
        <f t="shared" si="296"/>
        <v>0</v>
      </c>
      <c r="AA2134" s="1" cm="1">
        <f t="array" ref="AA2134">IF(Z2134&gt;0,INDEX($M$40:$M$61,Z2134,1),AA2133)</f>
        <v>47448</v>
      </c>
      <c r="AB2134" s="1" cm="1">
        <f t="array" ref="AB2134">IF(Z2134&gt;0,INDEX($M$40:$M$61,Z2134+1,1),AB2133)</f>
        <v>47813</v>
      </c>
      <c r="AC2134" s="44">
        <f t="shared" si="297"/>
        <v>365</v>
      </c>
      <c r="AD2134" s="45">
        <f t="shared" si="298"/>
        <v>0.89572465963307901</v>
      </c>
      <c r="AE2134" s="45">
        <f t="shared" si="299"/>
        <v>0.87523286364637121</v>
      </c>
      <c r="AF2134" s="44">
        <f t="shared" si="302"/>
        <v>304</v>
      </c>
      <c r="AG2134" s="45">
        <f t="shared" si="300"/>
        <v>0.87862459922022429</v>
      </c>
      <c r="AH2134">
        <f t="shared" si="301"/>
        <v>2.1870008388246834E-2</v>
      </c>
      <c r="AI2134" s="40">
        <f ca="1"/>
        <v>2.2826780498608201E-2</v>
      </c>
      <c r="AJ2134" s="229">
        <v>-2E-3</v>
      </c>
      <c r="AK2134" s="230">
        <v>1.9870008388246832E-2</v>
      </c>
      <c r="AL2134" s="231">
        <v>0.8890834162684077</v>
      </c>
    </row>
    <row r="2135" spans="24:38">
      <c r="X2135" s="46">
        <v>2131</v>
      </c>
      <c r="Y2135" s="1">
        <f t="shared" si="295"/>
        <v>47753</v>
      </c>
      <c r="Z2135" s="44">
        <f t="shared" si="296"/>
        <v>0</v>
      </c>
      <c r="AA2135" s="1" cm="1">
        <f t="array" ref="AA2135">IF(Z2135&gt;0,INDEX($M$40:$M$61,Z2135,1),AA2134)</f>
        <v>47448</v>
      </c>
      <c r="AB2135" s="1" cm="1">
        <f t="array" ref="AB2135">IF(Z2135&gt;0,INDEX($M$40:$M$61,Z2135+1,1),AB2134)</f>
        <v>47813</v>
      </c>
      <c r="AC2135" s="44">
        <f t="shared" si="297"/>
        <v>365</v>
      </c>
      <c r="AD2135" s="45">
        <f t="shared" si="298"/>
        <v>0.89572465963307901</v>
      </c>
      <c r="AE2135" s="45">
        <f t="shared" si="299"/>
        <v>0.87523286364637121</v>
      </c>
      <c r="AF2135" s="44">
        <f t="shared" si="302"/>
        <v>305</v>
      </c>
      <c r="AG2135" s="45">
        <f t="shared" si="300"/>
        <v>0.87856889116680326</v>
      </c>
      <c r="AH2135">
        <f t="shared" si="301"/>
        <v>2.1870457026653148E-2</v>
      </c>
      <c r="AI2135" s="40">
        <f ca="1"/>
        <v>2.2826780498608201E-2</v>
      </c>
      <c r="AJ2135" s="229">
        <v>-2E-3</v>
      </c>
      <c r="AK2135" s="230">
        <v>1.9870457026653146E-2</v>
      </c>
      <c r="AL2135" s="231">
        <v>0.88903198414011242</v>
      </c>
    </row>
    <row r="2136" spans="24:38">
      <c r="X2136" s="46">
        <v>2132</v>
      </c>
      <c r="Y2136" s="1">
        <f t="shared" si="295"/>
        <v>47754</v>
      </c>
      <c r="Z2136" s="44">
        <f t="shared" si="296"/>
        <v>0</v>
      </c>
      <c r="AA2136" s="1" cm="1">
        <f t="array" ref="AA2136">IF(Z2136&gt;0,INDEX($M$40:$M$61,Z2136,1),AA2135)</f>
        <v>47448</v>
      </c>
      <c r="AB2136" s="1" cm="1">
        <f t="array" ref="AB2136">IF(Z2136&gt;0,INDEX($M$40:$M$61,Z2136+1,1),AB2135)</f>
        <v>47813</v>
      </c>
      <c r="AC2136" s="44">
        <f t="shared" si="297"/>
        <v>365</v>
      </c>
      <c r="AD2136" s="45">
        <f t="shared" si="298"/>
        <v>0.89572465963307901</v>
      </c>
      <c r="AE2136" s="45">
        <f t="shared" si="299"/>
        <v>0.87523286364637121</v>
      </c>
      <c r="AF2136" s="44">
        <f t="shared" si="302"/>
        <v>306</v>
      </c>
      <c r="AG2136" s="45">
        <f t="shared" si="300"/>
        <v>0.87851318664547917</v>
      </c>
      <c r="AH2136">
        <f t="shared" si="301"/>
        <v>2.1870905244197908E-2</v>
      </c>
      <c r="AI2136" s="40">
        <f ca="1"/>
        <v>2.2826780498608201E-2</v>
      </c>
      <c r="AJ2136" s="229">
        <v>-2E-3</v>
      </c>
      <c r="AK2136" s="230">
        <v>1.9870905244197906E-2</v>
      </c>
      <c r="AL2136" s="231">
        <v>0.88898055498708783</v>
      </c>
    </row>
    <row r="2137" spans="24:38">
      <c r="X2137" s="46">
        <v>2133</v>
      </c>
      <c r="Y2137" s="1">
        <f t="shared" si="295"/>
        <v>47755</v>
      </c>
      <c r="Z2137" s="44">
        <f t="shared" si="296"/>
        <v>0</v>
      </c>
      <c r="AA2137" s="1" cm="1">
        <f t="array" ref="AA2137">IF(Z2137&gt;0,INDEX($M$40:$M$61,Z2137,1),AA2136)</f>
        <v>47448</v>
      </c>
      <c r="AB2137" s="1" cm="1">
        <f t="array" ref="AB2137">IF(Z2137&gt;0,INDEX($M$40:$M$61,Z2137+1,1),AB2136)</f>
        <v>47813</v>
      </c>
      <c r="AC2137" s="44">
        <f t="shared" si="297"/>
        <v>365</v>
      </c>
      <c r="AD2137" s="45">
        <f t="shared" si="298"/>
        <v>0.89572465963307901</v>
      </c>
      <c r="AE2137" s="45">
        <f t="shared" si="299"/>
        <v>0.87523286364637121</v>
      </c>
      <c r="AF2137" s="44">
        <f t="shared" si="302"/>
        <v>307</v>
      </c>
      <c r="AG2137" s="45">
        <f t="shared" si="300"/>
        <v>0.87845748565602799</v>
      </c>
      <c r="AH2137">
        <f t="shared" si="301"/>
        <v>2.1871353041473061E-2</v>
      </c>
      <c r="AI2137" s="40">
        <f ca="1"/>
        <v>2.2826780498608201E-2</v>
      </c>
      <c r="AJ2137" s="229">
        <v>-2E-3</v>
      </c>
      <c r="AK2137" s="230">
        <v>1.9871353041473062E-2</v>
      </c>
      <c r="AL2137" s="231">
        <v>0.88892912880916175</v>
      </c>
    </row>
    <row r="2138" spans="24:38">
      <c r="X2138" s="46">
        <v>2134</v>
      </c>
      <c r="Y2138" s="1">
        <f t="shared" si="295"/>
        <v>47756</v>
      </c>
      <c r="Z2138" s="44">
        <f t="shared" si="296"/>
        <v>0</v>
      </c>
      <c r="AA2138" s="1" cm="1">
        <f t="array" ref="AA2138">IF(Z2138&gt;0,INDEX($M$40:$M$61,Z2138,1),AA2137)</f>
        <v>47448</v>
      </c>
      <c r="AB2138" s="1" cm="1">
        <f t="array" ref="AB2138">IF(Z2138&gt;0,INDEX($M$40:$M$61,Z2138+1,1),AB2137)</f>
        <v>47813</v>
      </c>
      <c r="AC2138" s="44">
        <f t="shared" si="297"/>
        <v>365</v>
      </c>
      <c r="AD2138" s="45">
        <f t="shared" si="298"/>
        <v>0.89572465963307901</v>
      </c>
      <c r="AE2138" s="45">
        <f t="shared" si="299"/>
        <v>0.87523286364637121</v>
      </c>
      <c r="AF2138" s="44">
        <f t="shared" si="302"/>
        <v>308</v>
      </c>
      <c r="AG2138" s="45">
        <f t="shared" si="300"/>
        <v>0.8784017881982259</v>
      </c>
      <c r="AH2138">
        <f t="shared" si="301"/>
        <v>2.1871800419069408E-2</v>
      </c>
      <c r="AI2138" s="40">
        <f ca="1"/>
        <v>2.2826780498608201E-2</v>
      </c>
      <c r="AJ2138" s="229">
        <v>-2E-3</v>
      </c>
      <c r="AK2138" s="230">
        <v>1.9871800419069406E-2</v>
      </c>
      <c r="AL2138" s="231">
        <v>0.8888777056061623</v>
      </c>
    </row>
    <row r="2139" spans="24:38">
      <c r="X2139" s="46">
        <v>2135</v>
      </c>
      <c r="Y2139" s="1">
        <f t="shared" si="295"/>
        <v>47757</v>
      </c>
      <c r="Z2139" s="44">
        <f t="shared" si="296"/>
        <v>0</v>
      </c>
      <c r="AA2139" s="1" cm="1">
        <f t="array" ref="AA2139">IF(Z2139&gt;0,INDEX($M$40:$M$61,Z2139,1),AA2138)</f>
        <v>47448</v>
      </c>
      <c r="AB2139" s="1" cm="1">
        <f t="array" ref="AB2139">IF(Z2139&gt;0,INDEX($M$40:$M$61,Z2139+1,1),AB2138)</f>
        <v>47813</v>
      </c>
      <c r="AC2139" s="44">
        <f t="shared" si="297"/>
        <v>365</v>
      </c>
      <c r="AD2139" s="45">
        <f t="shared" si="298"/>
        <v>0.89572465963307901</v>
      </c>
      <c r="AE2139" s="45">
        <f t="shared" si="299"/>
        <v>0.87523286364637121</v>
      </c>
      <c r="AF2139" s="44">
        <f t="shared" si="302"/>
        <v>309</v>
      </c>
      <c r="AG2139" s="45">
        <f t="shared" si="300"/>
        <v>0.87834609427184884</v>
      </c>
      <c r="AH2139">
        <f t="shared" si="301"/>
        <v>2.1872247377576672E-2</v>
      </c>
      <c r="AI2139" s="40">
        <f ca="1"/>
        <v>2.2826780498608201E-2</v>
      </c>
      <c r="AJ2139" s="229">
        <v>-2E-3</v>
      </c>
      <c r="AK2139" s="230">
        <v>1.9872247377576674E-2</v>
      </c>
      <c r="AL2139" s="231">
        <v>0.88882628537791708</v>
      </c>
    </row>
    <row r="2140" spans="24:38">
      <c r="X2140" s="46">
        <v>2136</v>
      </c>
      <c r="Y2140" s="1">
        <f t="shared" si="295"/>
        <v>47758</v>
      </c>
      <c r="Z2140" s="44">
        <f t="shared" si="296"/>
        <v>0</v>
      </c>
      <c r="AA2140" s="1" cm="1">
        <f t="array" ref="AA2140">IF(Z2140&gt;0,INDEX($M$40:$M$61,Z2140,1),AA2139)</f>
        <v>47448</v>
      </c>
      <c r="AB2140" s="1" cm="1">
        <f t="array" ref="AB2140">IF(Z2140&gt;0,INDEX($M$40:$M$61,Z2140+1,1),AB2139)</f>
        <v>47813</v>
      </c>
      <c r="AC2140" s="44">
        <f t="shared" si="297"/>
        <v>365</v>
      </c>
      <c r="AD2140" s="45">
        <f t="shared" si="298"/>
        <v>0.89572465963307901</v>
      </c>
      <c r="AE2140" s="45">
        <f t="shared" si="299"/>
        <v>0.87523286364637121</v>
      </c>
      <c r="AF2140" s="44">
        <f t="shared" si="302"/>
        <v>310</v>
      </c>
      <c r="AG2140" s="45">
        <f t="shared" si="300"/>
        <v>0.8782904038766729</v>
      </c>
      <c r="AH2140">
        <f t="shared" si="301"/>
        <v>2.187269391758348E-2</v>
      </c>
      <c r="AI2140" s="40">
        <f ca="1"/>
        <v>2.2826780498608201E-2</v>
      </c>
      <c r="AJ2140" s="229">
        <v>-2E-3</v>
      </c>
      <c r="AK2140" s="230">
        <v>1.9872693917583478E-2</v>
      </c>
      <c r="AL2140" s="231">
        <v>0.8887748681242541</v>
      </c>
    </row>
    <row r="2141" spans="24:38">
      <c r="X2141" s="46">
        <v>2137</v>
      </c>
      <c r="Y2141" s="1">
        <f t="shared" si="295"/>
        <v>47759</v>
      </c>
      <c r="Z2141" s="44">
        <f t="shared" si="296"/>
        <v>0</v>
      </c>
      <c r="AA2141" s="1" cm="1">
        <f t="array" ref="AA2141">IF(Z2141&gt;0,INDEX($M$40:$M$61,Z2141,1),AA2140)</f>
        <v>47448</v>
      </c>
      <c r="AB2141" s="1" cm="1">
        <f t="array" ref="AB2141">IF(Z2141&gt;0,INDEX($M$40:$M$61,Z2141+1,1),AB2140)</f>
        <v>47813</v>
      </c>
      <c r="AC2141" s="44">
        <f t="shared" si="297"/>
        <v>365</v>
      </c>
      <c r="AD2141" s="45">
        <f t="shared" si="298"/>
        <v>0.89572465963307901</v>
      </c>
      <c r="AE2141" s="45">
        <f t="shared" si="299"/>
        <v>0.87523286364637121</v>
      </c>
      <c r="AF2141" s="44">
        <f t="shared" si="302"/>
        <v>311</v>
      </c>
      <c r="AG2141" s="45">
        <f t="shared" si="300"/>
        <v>0.87823471701247446</v>
      </c>
      <c r="AH2141">
        <f t="shared" si="301"/>
        <v>2.1873140039677282E-2</v>
      </c>
      <c r="AI2141" s="40">
        <f ca="1"/>
        <v>2.2826780498528265E-2</v>
      </c>
      <c r="AJ2141" s="229">
        <v>-2E-3</v>
      </c>
      <c r="AK2141" s="230">
        <v>1.987314003967728E-2</v>
      </c>
      <c r="AL2141" s="231">
        <v>0.88872345384500151</v>
      </c>
    </row>
    <row r="2142" spans="24:38">
      <c r="X2142" s="46">
        <v>2138</v>
      </c>
      <c r="Y2142" s="1">
        <f t="shared" si="295"/>
        <v>47760</v>
      </c>
      <c r="Z2142" s="44">
        <f t="shared" si="296"/>
        <v>0</v>
      </c>
      <c r="AA2142" s="1" cm="1">
        <f t="array" ref="AA2142">IF(Z2142&gt;0,INDEX($M$40:$M$61,Z2142,1),AA2141)</f>
        <v>47448</v>
      </c>
      <c r="AB2142" s="1" cm="1">
        <f t="array" ref="AB2142">IF(Z2142&gt;0,INDEX($M$40:$M$61,Z2142+1,1),AB2141)</f>
        <v>47813</v>
      </c>
      <c r="AC2142" s="44">
        <f t="shared" si="297"/>
        <v>365</v>
      </c>
      <c r="AD2142" s="45">
        <f t="shared" si="298"/>
        <v>0.89572465963307901</v>
      </c>
      <c r="AE2142" s="45">
        <f t="shared" si="299"/>
        <v>0.87523286364637121</v>
      </c>
      <c r="AF2142" s="44">
        <f t="shared" si="302"/>
        <v>312</v>
      </c>
      <c r="AG2142" s="45">
        <f t="shared" si="300"/>
        <v>0.87817903367902928</v>
      </c>
      <c r="AH2142">
        <f t="shared" si="301"/>
        <v>2.1873585744444549E-2</v>
      </c>
      <c r="AI2142" s="40">
        <f ca="1"/>
        <v>2.2826780498608201E-2</v>
      </c>
      <c r="AJ2142" s="229">
        <v>-2E-3</v>
      </c>
      <c r="AK2142" s="230">
        <v>1.9873585744444547E-2</v>
      </c>
      <c r="AL2142" s="231">
        <v>0.88867204253998699</v>
      </c>
    </row>
    <row r="2143" spans="24:38">
      <c r="X2143" s="46">
        <v>2139</v>
      </c>
      <c r="Y2143" s="1">
        <f t="shared" si="295"/>
        <v>47761</v>
      </c>
      <c r="Z2143" s="44">
        <f t="shared" si="296"/>
        <v>0</v>
      </c>
      <c r="AA2143" s="1" cm="1">
        <f t="array" ref="AA2143">IF(Z2143&gt;0,INDEX($M$40:$M$61,Z2143,1),AA2142)</f>
        <v>47448</v>
      </c>
      <c r="AB2143" s="1" cm="1">
        <f t="array" ref="AB2143">IF(Z2143&gt;0,INDEX($M$40:$M$61,Z2143+1,1),AB2142)</f>
        <v>47813</v>
      </c>
      <c r="AC2143" s="44">
        <f t="shared" si="297"/>
        <v>365</v>
      </c>
      <c r="AD2143" s="45">
        <f t="shared" si="298"/>
        <v>0.89572465963307901</v>
      </c>
      <c r="AE2143" s="45">
        <f t="shared" si="299"/>
        <v>0.87523286364637121</v>
      </c>
      <c r="AF2143" s="44">
        <f t="shared" si="302"/>
        <v>313</v>
      </c>
      <c r="AG2143" s="45">
        <f t="shared" si="300"/>
        <v>0.87812335387611362</v>
      </c>
      <c r="AH2143">
        <f t="shared" si="301"/>
        <v>2.1874031032470577E-2</v>
      </c>
      <c r="AI2143" s="40">
        <f ca="1"/>
        <v>2.2826780498608201E-2</v>
      </c>
      <c r="AJ2143" s="229">
        <v>-2E-3</v>
      </c>
      <c r="AK2143" s="230">
        <v>1.9874031032470575E-2</v>
      </c>
      <c r="AL2143" s="231">
        <v>0.88862063420903836</v>
      </c>
    </row>
    <row r="2144" spans="24:38">
      <c r="X2144" s="46">
        <v>2140</v>
      </c>
      <c r="Y2144" s="1">
        <f t="shared" si="295"/>
        <v>47762</v>
      </c>
      <c r="Z2144" s="44">
        <f t="shared" si="296"/>
        <v>0</v>
      </c>
      <c r="AA2144" s="1" cm="1">
        <f t="array" ref="AA2144">IF(Z2144&gt;0,INDEX($M$40:$M$61,Z2144,1),AA2143)</f>
        <v>47448</v>
      </c>
      <c r="AB2144" s="1" cm="1">
        <f t="array" ref="AB2144">IF(Z2144&gt;0,INDEX($M$40:$M$61,Z2144+1,1),AB2143)</f>
        <v>47813</v>
      </c>
      <c r="AC2144" s="44">
        <f t="shared" si="297"/>
        <v>365</v>
      </c>
      <c r="AD2144" s="45">
        <f t="shared" si="298"/>
        <v>0.89572465963307901</v>
      </c>
      <c r="AE2144" s="45">
        <f t="shared" si="299"/>
        <v>0.87523286364637121</v>
      </c>
      <c r="AF2144" s="44">
        <f t="shared" si="302"/>
        <v>314</v>
      </c>
      <c r="AG2144" s="45">
        <f t="shared" si="300"/>
        <v>0.87806767760350368</v>
      </c>
      <c r="AH2144">
        <f t="shared" si="301"/>
        <v>2.1874475904339562E-2</v>
      </c>
      <c r="AI2144" s="40">
        <f ca="1"/>
        <v>2.2826780498608201E-2</v>
      </c>
      <c r="AJ2144" s="229">
        <v>-2E-3</v>
      </c>
      <c r="AK2144" s="230">
        <v>1.9874475904339564E-2</v>
      </c>
      <c r="AL2144" s="231">
        <v>0.88856922885198386</v>
      </c>
    </row>
    <row r="2145" spans="24:38">
      <c r="X2145" s="46">
        <v>2141</v>
      </c>
      <c r="Y2145" s="1">
        <f t="shared" si="295"/>
        <v>47763</v>
      </c>
      <c r="Z2145" s="44">
        <f t="shared" si="296"/>
        <v>0</v>
      </c>
      <c r="AA2145" s="1" cm="1">
        <f t="array" ref="AA2145">IF(Z2145&gt;0,INDEX($M$40:$M$61,Z2145,1),AA2144)</f>
        <v>47448</v>
      </c>
      <c r="AB2145" s="1" cm="1">
        <f t="array" ref="AB2145">IF(Z2145&gt;0,INDEX($M$40:$M$61,Z2145+1,1),AB2144)</f>
        <v>47813</v>
      </c>
      <c r="AC2145" s="44">
        <f t="shared" si="297"/>
        <v>365</v>
      </c>
      <c r="AD2145" s="45">
        <f t="shared" si="298"/>
        <v>0.89572465963307901</v>
      </c>
      <c r="AE2145" s="45">
        <f t="shared" si="299"/>
        <v>0.87523286364637121</v>
      </c>
      <c r="AF2145" s="44">
        <f t="shared" si="302"/>
        <v>315</v>
      </c>
      <c r="AG2145" s="45">
        <f t="shared" si="300"/>
        <v>0.87801200486097575</v>
      </c>
      <c r="AH2145">
        <f t="shared" si="301"/>
        <v>2.1874920360634618E-2</v>
      </c>
      <c r="AI2145" s="40">
        <f ca="1"/>
        <v>2.2826780498528265E-2</v>
      </c>
      <c r="AJ2145" s="229">
        <v>-2E-3</v>
      </c>
      <c r="AK2145" s="230">
        <v>1.9874920360634617E-2</v>
      </c>
      <c r="AL2145" s="231">
        <v>0.88851782646865163</v>
      </c>
    </row>
    <row r="2146" spans="24:38">
      <c r="X2146" s="46">
        <v>2142</v>
      </c>
      <c r="Y2146" s="1">
        <f t="shared" si="295"/>
        <v>47764</v>
      </c>
      <c r="Z2146" s="44">
        <f t="shared" si="296"/>
        <v>0</v>
      </c>
      <c r="AA2146" s="1" cm="1">
        <f t="array" ref="AA2146">IF(Z2146&gt;0,INDEX($M$40:$M$61,Z2146,1),AA2145)</f>
        <v>47448</v>
      </c>
      <c r="AB2146" s="1" cm="1">
        <f t="array" ref="AB2146">IF(Z2146&gt;0,INDEX($M$40:$M$61,Z2146+1,1),AB2145)</f>
        <v>47813</v>
      </c>
      <c r="AC2146" s="44">
        <f t="shared" si="297"/>
        <v>365</v>
      </c>
      <c r="AD2146" s="45">
        <f t="shared" si="298"/>
        <v>0.89572465963307901</v>
      </c>
      <c r="AE2146" s="45">
        <f t="shared" si="299"/>
        <v>0.87523286364637121</v>
      </c>
      <c r="AF2146" s="44">
        <f t="shared" si="302"/>
        <v>316</v>
      </c>
      <c r="AG2146" s="45">
        <f t="shared" si="300"/>
        <v>0.87795633564830577</v>
      </c>
      <c r="AH2146">
        <f t="shared" si="301"/>
        <v>2.1875364401937814E-2</v>
      </c>
      <c r="AI2146" s="40">
        <f ca="1"/>
        <v>2.2826780498608201E-2</v>
      </c>
      <c r="AJ2146" s="229">
        <v>-2E-3</v>
      </c>
      <c r="AK2146" s="230">
        <v>1.9875364401937816E-2</v>
      </c>
      <c r="AL2146" s="231">
        <v>0.88846642705886913</v>
      </c>
    </row>
    <row r="2147" spans="24:38">
      <c r="X2147" s="46">
        <v>2143</v>
      </c>
      <c r="Y2147" s="1">
        <f t="shared" si="295"/>
        <v>47765</v>
      </c>
      <c r="Z2147" s="44">
        <f t="shared" si="296"/>
        <v>0</v>
      </c>
      <c r="AA2147" s="1" cm="1">
        <f t="array" ref="AA2147">IF(Z2147&gt;0,INDEX($M$40:$M$61,Z2147,1),AA2146)</f>
        <v>47448</v>
      </c>
      <c r="AB2147" s="1" cm="1">
        <f t="array" ref="AB2147">IF(Z2147&gt;0,INDEX($M$40:$M$61,Z2147+1,1),AB2146)</f>
        <v>47813</v>
      </c>
      <c r="AC2147" s="44">
        <f t="shared" si="297"/>
        <v>365</v>
      </c>
      <c r="AD2147" s="45">
        <f t="shared" si="298"/>
        <v>0.89572465963307901</v>
      </c>
      <c r="AE2147" s="45">
        <f t="shared" si="299"/>
        <v>0.87523286364637121</v>
      </c>
      <c r="AF2147" s="44">
        <f t="shared" si="302"/>
        <v>317</v>
      </c>
      <c r="AG2147" s="45">
        <f t="shared" si="300"/>
        <v>0.87790066996526994</v>
      </c>
      <c r="AH2147">
        <f t="shared" si="301"/>
        <v>2.1875808028830112E-2</v>
      </c>
      <c r="AI2147" s="40">
        <f ca="1"/>
        <v>2.2826780498608201E-2</v>
      </c>
      <c r="AJ2147" s="229">
        <v>-2E-3</v>
      </c>
      <c r="AK2147" s="230">
        <v>1.9875808028830114E-2</v>
      </c>
      <c r="AL2147" s="231">
        <v>0.88841503062246452</v>
      </c>
    </row>
    <row r="2148" spans="24:38">
      <c r="X2148" s="46">
        <v>2144</v>
      </c>
      <c r="Y2148" s="1">
        <f t="shared" si="295"/>
        <v>47766</v>
      </c>
      <c r="Z2148" s="44">
        <f t="shared" si="296"/>
        <v>0</v>
      </c>
      <c r="AA2148" s="1" cm="1">
        <f t="array" ref="AA2148">IF(Z2148&gt;0,INDEX($M$40:$M$61,Z2148,1),AA2147)</f>
        <v>47448</v>
      </c>
      <c r="AB2148" s="1" cm="1">
        <f t="array" ref="AB2148">IF(Z2148&gt;0,INDEX($M$40:$M$61,Z2148+1,1),AB2147)</f>
        <v>47813</v>
      </c>
      <c r="AC2148" s="44">
        <f t="shared" si="297"/>
        <v>365</v>
      </c>
      <c r="AD2148" s="45">
        <f t="shared" si="298"/>
        <v>0.89572465963307901</v>
      </c>
      <c r="AE2148" s="45">
        <f t="shared" si="299"/>
        <v>0.87523286364637121</v>
      </c>
      <c r="AF2148" s="44">
        <f t="shared" si="302"/>
        <v>318</v>
      </c>
      <c r="AG2148" s="45">
        <f t="shared" si="300"/>
        <v>0.87784500781164476</v>
      </c>
      <c r="AH2148">
        <f t="shared" si="301"/>
        <v>2.1876251241891315E-2</v>
      </c>
      <c r="AI2148" s="40">
        <f ca="1"/>
        <v>2.2826780498528265E-2</v>
      </c>
      <c r="AJ2148" s="229">
        <v>-2E-3</v>
      </c>
      <c r="AK2148" s="230">
        <v>1.9876251241891317E-2</v>
      </c>
      <c r="AL2148" s="231">
        <v>0.88836363715926614</v>
      </c>
    </row>
    <row r="2149" spans="24:38">
      <c r="X2149" s="46">
        <v>2145</v>
      </c>
      <c r="Y2149" s="1">
        <f t="shared" si="295"/>
        <v>47767</v>
      </c>
      <c r="Z2149" s="44">
        <f t="shared" si="296"/>
        <v>0</v>
      </c>
      <c r="AA2149" s="1" cm="1">
        <f t="array" ref="AA2149">IF(Z2149&gt;0,INDEX($M$40:$M$61,Z2149,1),AA2148)</f>
        <v>47448</v>
      </c>
      <c r="AB2149" s="1" cm="1">
        <f t="array" ref="AB2149">IF(Z2149&gt;0,INDEX($M$40:$M$61,Z2149+1,1),AB2148)</f>
        <v>47813</v>
      </c>
      <c r="AC2149" s="44">
        <f t="shared" si="297"/>
        <v>365</v>
      </c>
      <c r="AD2149" s="45">
        <f t="shared" si="298"/>
        <v>0.89572465963307901</v>
      </c>
      <c r="AE2149" s="45">
        <f t="shared" si="299"/>
        <v>0.87523286364637121</v>
      </c>
      <c r="AF2149" s="44">
        <f t="shared" si="302"/>
        <v>319</v>
      </c>
      <c r="AG2149" s="45">
        <f t="shared" si="300"/>
        <v>0.87778934918720608</v>
      </c>
      <c r="AH2149">
        <f t="shared" si="301"/>
        <v>2.1876694041700274E-2</v>
      </c>
      <c r="AI2149" s="40">
        <f ca="1"/>
        <v>2.2826780498608201E-2</v>
      </c>
      <c r="AJ2149" s="229">
        <v>-2E-3</v>
      </c>
      <c r="AK2149" s="230">
        <v>1.9876694041700275E-2</v>
      </c>
      <c r="AL2149" s="231">
        <v>0.88831224666910147</v>
      </c>
    </row>
    <row r="2150" spans="24:38">
      <c r="X2150" s="46">
        <v>2146</v>
      </c>
      <c r="Y2150" s="1">
        <f t="shared" si="295"/>
        <v>47768</v>
      </c>
      <c r="Z2150" s="44">
        <f t="shared" si="296"/>
        <v>0</v>
      </c>
      <c r="AA2150" s="1" cm="1">
        <f t="array" ref="AA2150">IF(Z2150&gt;0,INDEX($M$40:$M$61,Z2150,1),AA2149)</f>
        <v>47448</v>
      </c>
      <c r="AB2150" s="1" cm="1">
        <f t="array" ref="AB2150">IF(Z2150&gt;0,INDEX($M$40:$M$61,Z2150+1,1),AB2149)</f>
        <v>47813</v>
      </c>
      <c r="AC2150" s="44">
        <f t="shared" si="297"/>
        <v>365</v>
      </c>
      <c r="AD2150" s="45">
        <f t="shared" si="298"/>
        <v>0.89572465963307901</v>
      </c>
      <c r="AE2150" s="45">
        <f t="shared" si="299"/>
        <v>0.87523286364637121</v>
      </c>
      <c r="AF2150" s="44">
        <f t="shared" si="302"/>
        <v>320</v>
      </c>
      <c r="AG2150" s="45">
        <f t="shared" si="300"/>
        <v>0.87773369409173041</v>
      </c>
      <c r="AH2150">
        <f t="shared" si="301"/>
        <v>2.1877136428834654E-2</v>
      </c>
      <c r="AI2150" s="40">
        <f ca="1"/>
        <v>2.2826780498608201E-2</v>
      </c>
      <c r="AJ2150" s="229">
        <v>-2E-3</v>
      </c>
      <c r="AK2150" s="230">
        <v>1.9877136428834652E-2</v>
      </c>
      <c r="AL2150" s="231">
        <v>0.88826085915179886</v>
      </c>
    </row>
    <row r="2151" spans="24:38">
      <c r="X2151" s="46">
        <v>2147</v>
      </c>
      <c r="Y2151" s="1">
        <f t="shared" si="295"/>
        <v>47769</v>
      </c>
      <c r="Z2151" s="44">
        <f t="shared" si="296"/>
        <v>0</v>
      </c>
      <c r="AA2151" s="1" cm="1">
        <f t="array" ref="AA2151">IF(Z2151&gt;0,INDEX($M$40:$M$61,Z2151,1),AA2150)</f>
        <v>47448</v>
      </c>
      <c r="AB2151" s="1" cm="1">
        <f t="array" ref="AB2151">IF(Z2151&gt;0,INDEX($M$40:$M$61,Z2151+1,1),AB2150)</f>
        <v>47813</v>
      </c>
      <c r="AC2151" s="44">
        <f t="shared" si="297"/>
        <v>365</v>
      </c>
      <c r="AD2151" s="45">
        <f t="shared" si="298"/>
        <v>0.89572465963307901</v>
      </c>
      <c r="AE2151" s="45">
        <f t="shared" si="299"/>
        <v>0.87523286364637121</v>
      </c>
      <c r="AF2151" s="44">
        <f t="shared" si="302"/>
        <v>321</v>
      </c>
      <c r="AG2151" s="45">
        <f t="shared" si="300"/>
        <v>0.87767804252499382</v>
      </c>
      <c r="AH2151">
        <f t="shared" si="301"/>
        <v>2.1877578403871115E-2</v>
      </c>
      <c r="AI2151" s="40">
        <f ca="1"/>
        <v>2.2826780498608201E-2</v>
      </c>
      <c r="AJ2151" s="229">
        <v>-2E-3</v>
      </c>
      <c r="AK2151" s="230">
        <v>1.9877578403871117E-2</v>
      </c>
      <c r="AL2151" s="231">
        <v>0.88820947460718624</v>
      </c>
    </row>
    <row r="2152" spans="24:38">
      <c r="X2152" s="46">
        <v>2148</v>
      </c>
      <c r="Y2152" s="1">
        <f t="shared" si="295"/>
        <v>47770</v>
      </c>
      <c r="Z2152" s="44">
        <f t="shared" si="296"/>
        <v>0</v>
      </c>
      <c r="AA2152" s="1" cm="1">
        <f t="array" ref="AA2152">IF(Z2152&gt;0,INDEX($M$40:$M$61,Z2152,1),AA2151)</f>
        <v>47448</v>
      </c>
      <c r="AB2152" s="1" cm="1">
        <f t="array" ref="AB2152">IF(Z2152&gt;0,INDEX($M$40:$M$61,Z2152+1,1),AB2151)</f>
        <v>47813</v>
      </c>
      <c r="AC2152" s="44">
        <f t="shared" si="297"/>
        <v>365</v>
      </c>
      <c r="AD2152" s="45">
        <f t="shared" si="298"/>
        <v>0.89572465963307901</v>
      </c>
      <c r="AE2152" s="45">
        <f t="shared" si="299"/>
        <v>0.87523286364637121</v>
      </c>
      <c r="AF2152" s="44">
        <f t="shared" si="302"/>
        <v>322</v>
      </c>
      <c r="AG2152" s="45">
        <f t="shared" si="300"/>
        <v>0.87762239448677282</v>
      </c>
      <c r="AH2152">
        <f t="shared" si="301"/>
        <v>2.1878019967385167E-2</v>
      </c>
      <c r="AI2152" s="40">
        <f ca="1"/>
        <v>2.2826780498528265E-2</v>
      </c>
      <c r="AJ2152" s="229">
        <v>-2E-3</v>
      </c>
      <c r="AK2152" s="230">
        <v>1.9878019967385169E-2</v>
      </c>
      <c r="AL2152" s="231">
        <v>0.88815809303509174</v>
      </c>
    </row>
    <row r="2153" spans="24:38">
      <c r="X2153" s="46">
        <v>2149</v>
      </c>
      <c r="Y2153" s="1">
        <f t="shared" si="295"/>
        <v>47771</v>
      </c>
      <c r="Z2153" s="44">
        <f t="shared" si="296"/>
        <v>0</v>
      </c>
      <c r="AA2153" s="1" cm="1">
        <f t="array" ref="AA2153">IF(Z2153&gt;0,INDEX($M$40:$M$61,Z2153,1),AA2152)</f>
        <v>47448</v>
      </c>
      <c r="AB2153" s="1" cm="1">
        <f t="array" ref="AB2153">IF(Z2153&gt;0,INDEX($M$40:$M$61,Z2153+1,1),AB2152)</f>
        <v>47813</v>
      </c>
      <c r="AC2153" s="44">
        <f t="shared" si="297"/>
        <v>365</v>
      </c>
      <c r="AD2153" s="45">
        <f t="shared" si="298"/>
        <v>0.89572465963307901</v>
      </c>
      <c r="AE2153" s="45">
        <f t="shared" si="299"/>
        <v>0.87523286364637121</v>
      </c>
      <c r="AF2153" s="44">
        <f t="shared" si="302"/>
        <v>323</v>
      </c>
      <c r="AG2153" s="45">
        <f t="shared" si="300"/>
        <v>0.87756674997684336</v>
      </c>
      <c r="AH2153">
        <f t="shared" si="301"/>
        <v>2.1878461119951342E-2</v>
      </c>
      <c r="AI2153" s="40">
        <f ca="1"/>
        <v>2.2826780498608201E-2</v>
      </c>
      <c r="AJ2153" s="229">
        <v>-2E-3</v>
      </c>
      <c r="AK2153" s="230">
        <v>1.9878461119951341E-2</v>
      </c>
      <c r="AL2153" s="231">
        <v>0.88810671443534328</v>
      </c>
    </row>
    <row r="2154" spans="24:38">
      <c r="X2154" s="46">
        <v>2150</v>
      </c>
      <c r="Y2154" s="1">
        <f t="shared" si="295"/>
        <v>47772</v>
      </c>
      <c r="Z2154" s="44">
        <f t="shared" si="296"/>
        <v>0</v>
      </c>
      <c r="AA2154" s="1" cm="1">
        <f t="array" ref="AA2154">IF(Z2154&gt;0,INDEX($M$40:$M$61,Z2154,1),AA2153)</f>
        <v>47448</v>
      </c>
      <c r="AB2154" s="1" cm="1">
        <f t="array" ref="AB2154">IF(Z2154&gt;0,INDEX($M$40:$M$61,Z2154+1,1),AB2153)</f>
        <v>47813</v>
      </c>
      <c r="AC2154" s="44">
        <f t="shared" si="297"/>
        <v>365</v>
      </c>
      <c r="AD2154" s="45">
        <f t="shared" si="298"/>
        <v>0.89572465963307901</v>
      </c>
      <c r="AE2154" s="45">
        <f t="shared" si="299"/>
        <v>0.87523286364637121</v>
      </c>
      <c r="AF2154" s="44">
        <f t="shared" si="302"/>
        <v>324</v>
      </c>
      <c r="AG2154" s="45">
        <f t="shared" si="300"/>
        <v>0.87751110899498208</v>
      </c>
      <c r="AH2154">
        <f t="shared" si="301"/>
        <v>2.1878901862143012E-2</v>
      </c>
      <c r="AI2154" s="40">
        <f ca="1"/>
        <v>2.2826780498528265E-2</v>
      </c>
      <c r="AJ2154" s="229">
        <v>-2E-3</v>
      </c>
      <c r="AK2154" s="230">
        <v>1.9878901862143014E-2</v>
      </c>
      <c r="AL2154" s="231">
        <v>0.8880553388077691</v>
      </c>
    </row>
    <row r="2155" spans="24:38">
      <c r="X2155" s="46">
        <v>2151</v>
      </c>
      <c r="Y2155" s="1">
        <f t="shared" si="295"/>
        <v>47773</v>
      </c>
      <c r="Z2155" s="44">
        <f t="shared" si="296"/>
        <v>0</v>
      </c>
      <c r="AA2155" s="1" cm="1">
        <f t="array" ref="AA2155">IF(Z2155&gt;0,INDEX($M$40:$M$61,Z2155,1),AA2154)</f>
        <v>47448</v>
      </c>
      <c r="AB2155" s="1" cm="1">
        <f t="array" ref="AB2155">IF(Z2155&gt;0,INDEX($M$40:$M$61,Z2155+1,1),AB2154)</f>
        <v>47813</v>
      </c>
      <c r="AC2155" s="44">
        <f t="shared" si="297"/>
        <v>365</v>
      </c>
      <c r="AD2155" s="45">
        <f t="shared" si="298"/>
        <v>0.89572465963307901</v>
      </c>
      <c r="AE2155" s="45">
        <f t="shared" si="299"/>
        <v>0.87523286364637121</v>
      </c>
      <c r="AF2155" s="44">
        <f t="shared" si="302"/>
        <v>325</v>
      </c>
      <c r="AG2155" s="45">
        <f t="shared" si="300"/>
        <v>0.87745547154096493</v>
      </c>
      <c r="AH2155">
        <f t="shared" si="301"/>
        <v>2.1879342194532584E-2</v>
      </c>
      <c r="AI2155" s="40">
        <f ca="1"/>
        <v>2.2826780498608201E-2</v>
      </c>
      <c r="AJ2155" s="229">
        <v>-2E-3</v>
      </c>
      <c r="AK2155" s="230">
        <v>1.9879342194532586E-2</v>
      </c>
      <c r="AL2155" s="231">
        <v>0.8880039661521969</v>
      </c>
    </row>
    <row r="2156" spans="24:38">
      <c r="X2156" s="46">
        <v>2152</v>
      </c>
      <c r="Y2156" s="1">
        <f t="shared" si="295"/>
        <v>47774</v>
      </c>
      <c r="Z2156" s="44">
        <f t="shared" si="296"/>
        <v>0</v>
      </c>
      <c r="AA2156" s="1" cm="1">
        <f t="array" ref="AA2156">IF(Z2156&gt;0,INDEX($M$40:$M$61,Z2156,1),AA2155)</f>
        <v>47448</v>
      </c>
      <c r="AB2156" s="1" cm="1">
        <f t="array" ref="AB2156">IF(Z2156&gt;0,INDEX($M$40:$M$61,Z2156+1,1),AB2155)</f>
        <v>47813</v>
      </c>
      <c r="AC2156" s="44">
        <f t="shared" si="297"/>
        <v>365</v>
      </c>
      <c r="AD2156" s="45">
        <f t="shared" si="298"/>
        <v>0.89572465963307901</v>
      </c>
      <c r="AE2156" s="45">
        <f t="shared" si="299"/>
        <v>0.87523286364637121</v>
      </c>
      <c r="AF2156" s="44">
        <f t="shared" si="302"/>
        <v>326</v>
      </c>
      <c r="AG2156" s="45">
        <f t="shared" si="300"/>
        <v>0.87739983761456852</v>
      </c>
      <c r="AH2156">
        <f t="shared" si="301"/>
        <v>2.1879782117691288E-2</v>
      </c>
      <c r="AI2156" s="40">
        <f ca="1"/>
        <v>2.2826780498528265E-2</v>
      </c>
      <c r="AJ2156" s="229">
        <v>-2E-3</v>
      </c>
      <c r="AK2156" s="230">
        <v>1.9879782117691286E-2</v>
      </c>
      <c r="AL2156" s="231">
        <v>0.88795259646845504</v>
      </c>
    </row>
    <row r="2157" spans="24:38">
      <c r="X2157" s="46">
        <v>2153</v>
      </c>
      <c r="Y2157" s="1">
        <f t="shared" si="295"/>
        <v>47775</v>
      </c>
      <c r="Z2157" s="44">
        <f t="shared" si="296"/>
        <v>0</v>
      </c>
      <c r="AA2157" s="1" cm="1">
        <f t="array" ref="AA2157">IF(Z2157&gt;0,INDEX($M$40:$M$61,Z2157,1),AA2156)</f>
        <v>47448</v>
      </c>
      <c r="AB2157" s="1" cm="1">
        <f t="array" ref="AB2157">IF(Z2157&gt;0,INDEX($M$40:$M$61,Z2157+1,1),AB2156)</f>
        <v>47813</v>
      </c>
      <c r="AC2157" s="44">
        <f t="shared" si="297"/>
        <v>365</v>
      </c>
      <c r="AD2157" s="45">
        <f t="shared" si="298"/>
        <v>0.89572465963307901</v>
      </c>
      <c r="AE2157" s="45">
        <f t="shared" si="299"/>
        <v>0.87523286364637121</v>
      </c>
      <c r="AF2157" s="44">
        <f t="shared" si="302"/>
        <v>327</v>
      </c>
      <c r="AG2157" s="45">
        <f t="shared" si="300"/>
        <v>0.87734420721556894</v>
      </c>
      <c r="AH2157">
        <f t="shared" si="301"/>
        <v>2.1880221632189396E-2</v>
      </c>
      <c r="AI2157" s="40">
        <f ca="1"/>
        <v>2.2826780498608201E-2</v>
      </c>
      <c r="AJ2157" s="229">
        <v>-2E-3</v>
      </c>
      <c r="AK2157" s="230">
        <v>1.9880221632189395E-2</v>
      </c>
      <c r="AL2157" s="231">
        <v>0.88790122975637154</v>
      </c>
    </row>
    <row r="2158" spans="24:38">
      <c r="X2158" s="46">
        <v>2154</v>
      </c>
      <c r="Y2158" s="1">
        <f t="shared" si="295"/>
        <v>47776</v>
      </c>
      <c r="Z2158" s="44">
        <f t="shared" si="296"/>
        <v>0</v>
      </c>
      <c r="AA2158" s="1" cm="1">
        <f t="array" ref="AA2158">IF(Z2158&gt;0,INDEX($M$40:$M$61,Z2158,1),AA2157)</f>
        <v>47448</v>
      </c>
      <c r="AB2158" s="1" cm="1">
        <f t="array" ref="AB2158">IF(Z2158&gt;0,INDEX($M$40:$M$61,Z2158+1,1),AB2157)</f>
        <v>47813</v>
      </c>
      <c r="AC2158" s="44">
        <f t="shared" si="297"/>
        <v>365</v>
      </c>
      <c r="AD2158" s="45">
        <f t="shared" si="298"/>
        <v>0.89572465963307901</v>
      </c>
      <c r="AE2158" s="45">
        <f t="shared" si="299"/>
        <v>0.87523286364637121</v>
      </c>
      <c r="AF2158" s="44">
        <f t="shared" si="302"/>
        <v>328</v>
      </c>
      <c r="AG2158" s="45">
        <f t="shared" si="300"/>
        <v>0.8772885803437428</v>
      </c>
      <c r="AH2158">
        <f t="shared" si="301"/>
        <v>2.1880660738596028E-2</v>
      </c>
      <c r="AI2158" s="40">
        <f ca="1"/>
        <v>2.2826780498608201E-2</v>
      </c>
      <c r="AJ2158" s="229">
        <v>-2E-3</v>
      </c>
      <c r="AK2158" s="230">
        <v>1.9880660738596026E-2</v>
      </c>
      <c r="AL2158" s="231">
        <v>0.88784986601577442</v>
      </c>
    </row>
    <row r="2159" spans="24:38">
      <c r="X2159" s="46">
        <v>2155</v>
      </c>
      <c r="Y2159" s="1">
        <f t="shared" si="295"/>
        <v>47777</v>
      </c>
      <c r="Z2159" s="44">
        <f t="shared" si="296"/>
        <v>0</v>
      </c>
      <c r="AA2159" s="1" cm="1">
        <f t="array" ref="AA2159">IF(Z2159&gt;0,INDEX($M$40:$M$61,Z2159,1),AA2158)</f>
        <v>47448</v>
      </c>
      <c r="AB2159" s="1" cm="1">
        <f t="array" ref="AB2159">IF(Z2159&gt;0,INDEX($M$40:$M$61,Z2159+1,1),AB2158)</f>
        <v>47813</v>
      </c>
      <c r="AC2159" s="44">
        <f t="shared" si="297"/>
        <v>365</v>
      </c>
      <c r="AD2159" s="45">
        <f t="shared" si="298"/>
        <v>0.89572465963307901</v>
      </c>
      <c r="AE2159" s="45">
        <f t="shared" si="299"/>
        <v>0.87523286364637121</v>
      </c>
      <c r="AF2159" s="44">
        <f t="shared" si="302"/>
        <v>329</v>
      </c>
      <c r="AG2159" s="45">
        <f t="shared" si="300"/>
        <v>0.87723295699886628</v>
      </c>
      <c r="AH2159">
        <f t="shared" si="301"/>
        <v>2.1881099437479321E-2</v>
      </c>
      <c r="AI2159" s="40">
        <f ca="1"/>
        <v>2.2826780498608201E-2</v>
      </c>
      <c r="AJ2159" s="229">
        <v>-2E-3</v>
      </c>
      <c r="AK2159" s="230">
        <v>1.9881099437479323E-2</v>
      </c>
      <c r="AL2159" s="231">
        <v>0.88779850524649195</v>
      </c>
    </row>
    <row r="2160" spans="24:38">
      <c r="X2160" s="46">
        <v>2156</v>
      </c>
      <c r="Y2160" s="1">
        <f t="shared" si="295"/>
        <v>47778</v>
      </c>
      <c r="Z2160" s="44">
        <f t="shared" si="296"/>
        <v>0</v>
      </c>
      <c r="AA2160" s="1" cm="1">
        <f t="array" ref="AA2160">IF(Z2160&gt;0,INDEX($M$40:$M$61,Z2160,1),AA2159)</f>
        <v>47448</v>
      </c>
      <c r="AB2160" s="1" cm="1">
        <f t="array" ref="AB2160">IF(Z2160&gt;0,INDEX($M$40:$M$61,Z2160+1,1),AB2159)</f>
        <v>47813</v>
      </c>
      <c r="AC2160" s="44">
        <f t="shared" si="297"/>
        <v>365</v>
      </c>
      <c r="AD2160" s="45">
        <f t="shared" si="298"/>
        <v>0.89572465963307901</v>
      </c>
      <c r="AE2160" s="45">
        <f t="shared" si="299"/>
        <v>0.87523286364637121</v>
      </c>
      <c r="AF2160" s="44">
        <f t="shared" si="302"/>
        <v>330</v>
      </c>
      <c r="AG2160" s="45">
        <f t="shared" si="300"/>
        <v>0.87717733718071578</v>
      </c>
      <c r="AH2160">
        <f t="shared" si="301"/>
        <v>2.188153772940633E-2</v>
      </c>
      <c r="AI2160" s="40">
        <f ca="1"/>
        <v>2.2826780498608201E-2</v>
      </c>
      <c r="AJ2160" s="229">
        <v>-2E-3</v>
      </c>
      <c r="AK2160" s="230">
        <v>1.9881537729406332E-2</v>
      </c>
      <c r="AL2160" s="231">
        <v>0.88774714744835204</v>
      </c>
    </row>
    <row r="2161" spans="24:38">
      <c r="X2161" s="46">
        <v>2157</v>
      </c>
      <c r="Y2161" s="1">
        <f t="shared" si="295"/>
        <v>47779</v>
      </c>
      <c r="Z2161" s="44">
        <f t="shared" si="296"/>
        <v>0</v>
      </c>
      <c r="AA2161" s="1" cm="1">
        <f t="array" ref="AA2161">IF(Z2161&gt;0,INDEX($M$40:$M$61,Z2161,1),AA2160)</f>
        <v>47448</v>
      </c>
      <c r="AB2161" s="1" cm="1">
        <f t="array" ref="AB2161">IF(Z2161&gt;0,INDEX($M$40:$M$61,Z2161+1,1),AB2160)</f>
        <v>47813</v>
      </c>
      <c r="AC2161" s="44">
        <f t="shared" si="297"/>
        <v>365</v>
      </c>
      <c r="AD2161" s="45">
        <f t="shared" si="298"/>
        <v>0.89572465963307901</v>
      </c>
      <c r="AE2161" s="45">
        <f t="shared" si="299"/>
        <v>0.87523286364637121</v>
      </c>
      <c r="AF2161" s="44">
        <f t="shared" si="302"/>
        <v>331</v>
      </c>
      <c r="AG2161" s="45">
        <f t="shared" si="300"/>
        <v>0.87712172088906781</v>
      </c>
      <c r="AH2161">
        <f t="shared" si="301"/>
        <v>2.1881975614943032E-2</v>
      </c>
      <c r="AI2161" s="40">
        <f ca="1"/>
        <v>2.2826780498608201E-2</v>
      </c>
      <c r="AJ2161" s="229">
        <v>-2E-3</v>
      </c>
      <c r="AK2161" s="230">
        <v>1.988197561494303E-2</v>
      </c>
      <c r="AL2161" s="231">
        <v>0.88769579262118303</v>
      </c>
    </row>
    <row r="2162" spans="24:38">
      <c r="X2162" s="46">
        <v>2158</v>
      </c>
      <c r="Y2162" s="1">
        <f t="shared" si="295"/>
        <v>47780</v>
      </c>
      <c r="Z2162" s="44">
        <f t="shared" si="296"/>
        <v>0</v>
      </c>
      <c r="AA2162" s="1" cm="1">
        <f t="array" ref="AA2162">IF(Z2162&gt;0,INDEX($M$40:$M$61,Z2162,1),AA2161)</f>
        <v>47448</v>
      </c>
      <c r="AB2162" s="1" cm="1">
        <f t="array" ref="AB2162">IF(Z2162&gt;0,INDEX($M$40:$M$61,Z2162+1,1),AB2161)</f>
        <v>47813</v>
      </c>
      <c r="AC2162" s="44">
        <f t="shared" si="297"/>
        <v>365</v>
      </c>
      <c r="AD2162" s="45">
        <f t="shared" si="298"/>
        <v>0.89572465963307901</v>
      </c>
      <c r="AE2162" s="45">
        <f t="shared" si="299"/>
        <v>0.87523286364637121</v>
      </c>
      <c r="AF2162" s="44">
        <f t="shared" si="302"/>
        <v>332</v>
      </c>
      <c r="AG2162" s="45">
        <f t="shared" si="300"/>
        <v>0.87706610812369867</v>
      </c>
      <c r="AH2162">
        <f t="shared" si="301"/>
        <v>2.1882413094654402E-2</v>
      </c>
      <c r="AI2162" s="40">
        <f ca="1"/>
        <v>2.2826780498608201E-2</v>
      </c>
      <c r="AJ2162" s="229">
        <v>-2E-3</v>
      </c>
      <c r="AK2162" s="230">
        <v>1.9882413094654404E-2</v>
      </c>
      <c r="AL2162" s="231">
        <v>0.88764444076481297</v>
      </c>
    </row>
    <row r="2163" spans="24:38">
      <c r="X2163" s="46">
        <v>2159</v>
      </c>
      <c r="Y2163" s="1">
        <f t="shared" si="295"/>
        <v>47781</v>
      </c>
      <c r="Z2163" s="44">
        <f t="shared" si="296"/>
        <v>0</v>
      </c>
      <c r="AA2163" s="1" cm="1">
        <f t="array" ref="AA2163">IF(Z2163&gt;0,INDEX($M$40:$M$61,Z2163,1),AA2162)</f>
        <v>47448</v>
      </c>
      <c r="AB2163" s="1" cm="1">
        <f t="array" ref="AB2163">IF(Z2163&gt;0,INDEX($M$40:$M$61,Z2163+1,1),AB2162)</f>
        <v>47813</v>
      </c>
      <c r="AC2163" s="44">
        <f t="shared" si="297"/>
        <v>365</v>
      </c>
      <c r="AD2163" s="45">
        <f t="shared" si="298"/>
        <v>0.89572465963307901</v>
      </c>
      <c r="AE2163" s="45">
        <f t="shared" si="299"/>
        <v>0.87523286364637121</v>
      </c>
      <c r="AF2163" s="44">
        <f t="shared" si="302"/>
        <v>333</v>
      </c>
      <c r="AG2163" s="45">
        <f t="shared" si="300"/>
        <v>0.87701049888438476</v>
      </c>
      <c r="AH2163">
        <f t="shared" si="301"/>
        <v>2.1882850169104354E-2</v>
      </c>
      <c r="AI2163" s="40">
        <f ca="1"/>
        <v>2.2826780498608201E-2</v>
      </c>
      <c r="AJ2163" s="229">
        <v>-2E-3</v>
      </c>
      <c r="AK2163" s="230">
        <v>1.9882850169104356E-2</v>
      </c>
      <c r="AL2163" s="231">
        <v>0.88759309187906987</v>
      </c>
    </row>
    <row r="2164" spans="24:38">
      <c r="X2164" s="46">
        <v>2160</v>
      </c>
      <c r="Y2164" s="1">
        <f t="shared" si="295"/>
        <v>47782</v>
      </c>
      <c r="Z2164" s="44">
        <f t="shared" si="296"/>
        <v>0</v>
      </c>
      <c r="AA2164" s="1" cm="1">
        <f t="array" ref="AA2164">IF(Z2164&gt;0,INDEX($M$40:$M$61,Z2164,1),AA2163)</f>
        <v>47448</v>
      </c>
      <c r="AB2164" s="1" cm="1">
        <f t="array" ref="AB2164">IF(Z2164&gt;0,INDEX($M$40:$M$61,Z2164+1,1),AB2163)</f>
        <v>47813</v>
      </c>
      <c r="AC2164" s="44">
        <f t="shared" si="297"/>
        <v>365</v>
      </c>
      <c r="AD2164" s="45">
        <f t="shared" si="298"/>
        <v>0.89572465963307901</v>
      </c>
      <c r="AE2164" s="45">
        <f t="shared" si="299"/>
        <v>0.87523286364637121</v>
      </c>
      <c r="AF2164" s="44">
        <f t="shared" si="302"/>
        <v>334</v>
      </c>
      <c r="AG2164" s="45">
        <f t="shared" si="300"/>
        <v>0.87695489317090258</v>
      </c>
      <c r="AH2164">
        <f t="shared" si="301"/>
        <v>2.1883286838855737E-2</v>
      </c>
      <c r="AI2164" s="40">
        <f ca="1"/>
        <v>2.2826780498608201E-2</v>
      </c>
      <c r="AJ2164" s="229">
        <v>-2E-3</v>
      </c>
      <c r="AK2164" s="230">
        <v>1.9883286838855735E-2</v>
      </c>
      <c r="AL2164" s="231">
        <v>0.8875417459637821</v>
      </c>
    </row>
    <row r="2165" spans="24:38">
      <c r="X2165" s="46">
        <v>2161</v>
      </c>
      <c r="Y2165" s="1">
        <f t="shared" si="295"/>
        <v>47783</v>
      </c>
      <c r="Z2165" s="44">
        <f t="shared" si="296"/>
        <v>0</v>
      </c>
      <c r="AA2165" s="1" cm="1">
        <f t="array" ref="AA2165">IF(Z2165&gt;0,INDEX($M$40:$M$61,Z2165,1),AA2164)</f>
        <v>47448</v>
      </c>
      <c r="AB2165" s="1" cm="1">
        <f t="array" ref="AB2165">IF(Z2165&gt;0,INDEX($M$40:$M$61,Z2165+1,1),AB2164)</f>
        <v>47813</v>
      </c>
      <c r="AC2165" s="44">
        <f t="shared" si="297"/>
        <v>365</v>
      </c>
      <c r="AD2165" s="45">
        <f t="shared" si="298"/>
        <v>0.89572465963307901</v>
      </c>
      <c r="AE2165" s="45">
        <f t="shared" si="299"/>
        <v>0.87523286364637121</v>
      </c>
      <c r="AF2165" s="44">
        <f t="shared" si="302"/>
        <v>335</v>
      </c>
      <c r="AG2165" s="45">
        <f t="shared" si="300"/>
        <v>0.87689929098302866</v>
      </c>
      <c r="AH2165">
        <f t="shared" si="301"/>
        <v>2.1883723104470364E-2</v>
      </c>
      <c r="AI2165" s="40">
        <f ca="1"/>
        <v>2.2826780498528265E-2</v>
      </c>
      <c r="AJ2165" s="229">
        <v>-2E-3</v>
      </c>
      <c r="AK2165" s="230">
        <v>1.9883723104470362E-2</v>
      </c>
      <c r="AL2165" s="231">
        <v>0.88749040301877768</v>
      </c>
    </row>
    <row r="2166" spans="24:38">
      <c r="X2166" s="46">
        <v>2162</v>
      </c>
      <c r="Y2166" s="1">
        <f t="shared" si="295"/>
        <v>47784</v>
      </c>
      <c r="Z2166" s="44">
        <f t="shared" si="296"/>
        <v>0</v>
      </c>
      <c r="AA2166" s="1" cm="1">
        <f t="array" ref="AA2166">IF(Z2166&gt;0,INDEX($M$40:$M$61,Z2166,1),AA2165)</f>
        <v>47448</v>
      </c>
      <c r="AB2166" s="1" cm="1">
        <f t="array" ref="AB2166">IF(Z2166&gt;0,INDEX($M$40:$M$61,Z2166+1,1),AB2165)</f>
        <v>47813</v>
      </c>
      <c r="AC2166" s="44">
        <f t="shared" si="297"/>
        <v>365</v>
      </c>
      <c r="AD2166" s="45">
        <f t="shared" si="298"/>
        <v>0.89572465963307901</v>
      </c>
      <c r="AE2166" s="45">
        <f t="shared" si="299"/>
        <v>0.87523286364637121</v>
      </c>
      <c r="AF2166" s="44">
        <f t="shared" si="302"/>
        <v>336</v>
      </c>
      <c r="AG2166" s="45">
        <f t="shared" si="300"/>
        <v>0.87684369232053927</v>
      </c>
      <c r="AH2166">
        <f t="shared" si="301"/>
        <v>2.188415896650904E-2</v>
      </c>
      <c r="AI2166" s="40">
        <f ca="1"/>
        <v>2.2826780498608201E-2</v>
      </c>
      <c r="AJ2166" s="229">
        <v>-2E-3</v>
      </c>
      <c r="AK2166" s="230">
        <v>1.9884158966509038E-2</v>
      </c>
      <c r="AL2166" s="231">
        <v>0.88743906304388487</v>
      </c>
    </row>
    <row r="2167" spans="24:38">
      <c r="X2167" s="46">
        <v>2163</v>
      </c>
      <c r="Y2167" s="1">
        <f t="shared" si="295"/>
        <v>47785</v>
      </c>
      <c r="Z2167" s="44">
        <f t="shared" si="296"/>
        <v>0</v>
      </c>
      <c r="AA2167" s="1" cm="1">
        <f t="array" ref="AA2167">IF(Z2167&gt;0,INDEX($M$40:$M$61,Z2167,1),AA2166)</f>
        <v>47448</v>
      </c>
      <c r="AB2167" s="1" cm="1">
        <f t="array" ref="AB2167">IF(Z2167&gt;0,INDEX($M$40:$M$61,Z2167+1,1),AB2166)</f>
        <v>47813</v>
      </c>
      <c r="AC2167" s="44">
        <f t="shared" si="297"/>
        <v>365</v>
      </c>
      <c r="AD2167" s="45">
        <f t="shared" si="298"/>
        <v>0.89572465963307901</v>
      </c>
      <c r="AE2167" s="45">
        <f t="shared" si="299"/>
        <v>0.87523286364637121</v>
      </c>
      <c r="AF2167" s="44">
        <f t="shared" si="302"/>
        <v>337</v>
      </c>
      <c r="AG2167" s="45">
        <f t="shared" si="300"/>
        <v>0.87678809718321105</v>
      </c>
      <c r="AH2167">
        <f t="shared" si="301"/>
        <v>2.1884594425531492E-2</v>
      </c>
      <c r="AI2167" s="40">
        <f ca="1"/>
        <v>2.2826780498608201E-2</v>
      </c>
      <c r="AJ2167" s="229">
        <v>-2E-3</v>
      </c>
      <c r="AK2167" s="230">
        <v>1.988459442553149E-2</v>
      </c>
      <c r="AL2167" s="231">
        <v>0.88738772603893179</v>
      </c>
    </row>
    <row r="2168" spans="24:38">
      <c r="X2168" s="46">
        <v>2164</v>
      </c>
      <c r="Y2168" s="1">
        <f t="shared" si="295"/>
        <v>47786</v>
      </c>
      <c r="Z2168" s="44">
        <f t="shared" si="296"/>
        <v>0</v>
      </c>
      <c r="AA2168" s="1" cm="1">
        <f t="array" ref="AA2168">IF(Z2168&gt;0,INDEX($M$40:$M$61,Z2168,1),AA2167)</f>
        <v>47448</v>
      </c>
      <c r="AB2168" s="1" cm="1">
        <f t="array" ref="AB2168">IF(Z2168&gt;0,INDEX($M$40:$M$61,Z2168+1,1),AB2167)</f>
        <v>47813</v>
      </c>
      <c r="AC2168" s="44">
        <f t="shared" si="297"/>
        <v>365</v>
      </c>
      <c r="AD2168" s="45">
        <f t="shared" si="298"/>
        <v>0.89572465963307901</v>
      </c>
      <c r="AE2168" s="45">
        <f t="shared" si="299"/>
        <v>0.87523286364637121</v>
      </c>
      <c r="AF2168" s="44">
        <f t="shared" si="302"/>
        <v>338</v>
      </c>
      <c r="AG2168" s="45">
        <f t="shared" si="300"/>
        <v>0.87673250557082039</v>
      </c>
      <c r="AH2168">
        <f t="shared" si="301"/>
        <v>2.1885029482096436E-2</v>
      </c>
      <c r="AI2168" s="40">
        <f ca="1"/>
        <v>2.2826780498608201E-2</v>
      </c>
      <c r="AJ2168" s="229">
        <v>-2E-3</v>
      </c>
      <c r="AK2168" s="230">
        <v>1.9885029482096438E-2</v>
      </c>
      <c r="AL2168" s="231">
        <v>0.88733639200374659</v>
      </c>
    </row>
    <row r="2169" spans="24:38">
      <c r="X2169" s="46">
        <v>2165</v>
      </c>
      <c r="Y2169" s="1">
        <f t="shared" si="295"/>
        <v>47787</v>
      </c>
      <c r="Z2169" s="44">
        <f t="shared" si="296"/>
        <v>0</v>
      </c>
      <c r="AA2169" s="1" cm="1">
        <f t="array" ref="AA2169">IF(Z2169&gt;0,INDEX($M$40:$M$61,Z2169,1),AA2168)</f>
        <v>47448</v>
      </c>
      <c r="AB2169" s="1" cm="1">
        <f t="array" ref="AB2169">IF(Z2169&gt;0,INDEX($M$40:$M$61,Z2169+1,1),AB2168)</f>
        <v>47813</v>
      </c>
      <c r="AC2169" s="44">
        <f t="shared" si="297"/>
        <v>365</v>
      </c>
      <c r="AD2169" s="45">
        <f t="shared" si="298"/>
        <v>0.89572465963307901</v>
      </c>
      <c r="AE2169" s="45">
        <f t="shared" si="299"/>
        <v>0.87523286364637121</v>
      </c>
      <c r="AF2169" s="44">
        <f t="shared" si="302"/>
        <v>339</v>
      </c>
      <c r="AG2169" s="45">
        <f t="shared" si="300"/>
        <v>0.87667691748314369</v>
      </c>
      <c r="AH2169">
        <f t="shared" si="301"/>
        <v>2.1885464136761582E-2</v>
      </c>
      <c r="AI2169" s="40">
        <f ca="1"/>
        <v>2.2826780498608201E-2</v>
      </c>
      <c r="AJ2169" s="229">
        <v>-2E-3</v>
      </c>
      <c r="AK2169" s="230">
        <v>1.988546413676158E-2</v>
      </c>
      <c r="AL2169" s="231">
        <v>0.88728506093815751</v>
      </c>
    </row>
    <row r="2170" spans="24:38">
      <c r="X2170" s="46">
        <v>2166</v>
      </c>
      <c r="Y2170" s="1">
        <f t="shared" si="295"/>
        <v>47788</v>
      </c>
      <c r="Z2170" s="44">
        <f t="shared" si="296"/>
        <v>0</v>
      </c>
      <c r="AA2170" s="1" cm="1">
        <f t="array" ref="AA2170">IF(Z2170&gt;0,INDEX($M$40:$M$61,Z2170,1),AA2169)</f>
        <v>47448</v>
      </c>
      <c r="AB2170" s="1" cm="1">
        <f t="array" ref="AB2170">IF(Z2170&gt;0,INDEX($M$40:$M$61,Z2170+1,1),AB2169)</f>
        <v>47813</v>
      </c>
      <c r="AC2170" s="44">
        <f t="shared" si="297"/>
        <v>365</v>
      </c>
      <c r="AD2170" s="45">
        <f t="shared" si="298"/>
        <v>0.89572465963307901</v>
      </c>
      <c r="AE2170" s="45">
        <f t="shared" si="299"/>
        <v>0.87523286364637121</v>
      </c>
      <c r="AF2170" s="44">
        <f t="shared" si="302"/>
        <v>340</v>
      </c>
      <c r="AG2170" s="45">
        <f t="shared" si="300"/>
        <v>0.87662133291995781</v>
      </c>
      <c r="AH2170">
        <f t="shared" si="301"/>
        <v>2.1885898390083508E-2</v>
      </c>
      <c r="AI2170" s="40">
        <f ca="1"/>
        <v>2.2826780498528265E-2</v>
      </c>
      <c r="AJ2170" s="229">
        <v>-2E-3</v>
      </c>
      <c r="AK2170" s="230">
        <v>1.9885898390083506E-2</v>
      </c>
      <c r="AL2170" s="231">
        <v>0.88723373284199292</v>
      </c>
    </row>
    <row r="2171" spans="24:38">
      <c r="X2171" s="46">
        <v>2167</v>
      </c>
      <c r="Y2171" s="1">
        <f t="shared" si="295"/>
        <v>47789</v>
      </c>
      <c r="Z2171" s="44">
        <f t="shared" si="296"/>
        <v>0</v>
      </c>
      <c r="AA2171" s="1" cm="1">
        <f t="array" ref="AA2171">IF(Z2171&gt;0,INDEX($M$40:$M$61,Z2171,1),AA2170)</f>
        <v>47448</v>
      </c>
      <c r="AB2171" s="1" cm="1">
        <f t="array" ref="AB2171">IF(Z2171&gt;0,INDEX($M$40:$M$61,Z2171+1,1),AB2170)</f>
        <v>47813</v>
      </c>
      <c r="AC2171" s="44">
        <f t="shared" si="297"/>
        <v>365</v>
      </c>
      <c r="AD2171" s="45">
        <f t="shared" si="298"/>
        <v>0.89572465963307901</v>
      </c>
      <c r="AE2171" s="45">
        <f t="shared" si="299"/>
        <v>0.87523286364637121</v>
      </c>
      <c r="AF2171" s="44">
        <f t="shared" si="302"/>
        <v>341</v>
      </c>
      <c r="AG2171" s="45">
        <f t="shared" si="300"/>
        <v>0.87656575188103891</v>
      </c>
      <c r="AH2171">
        <f t="shared" si="301"/>
        <v>2.1886332242617906E-2</v>
      </c>
      <c r="AI2171" s="40">
        <f ca="1"/>
        <v>2.2826780498608201E-2</v>
      </c>
      <c r="AJ2171" s="229">
        <v>-2E-3</v>
      </c>
      <c r="AK2171" s="230">
        <v>1.9886332242617905E-2</v>
      </c>
      <c r="AL2171" s="231">
        <v>0.88718240771508072</v>
      </c>
    </row>
    <row r="2172" spans="24:38">
      <c r="X2172" s="46">
        <v>2168</v>
      </c>
      <c r="Y2172" s="1">
        <f t="shared" si="295"/>
        <v>47790</v>
      </c>
      <c r="Z2172" s="44">
        <f t="shared" si="296"/>
        <v>0</v>
      </c>
      <c r="AA2172" s="1" cm="1">
        <f t="array" ref="AA2172">IF(Z2172&gt;0,INDEX($M$40:$M$61,Z2172,1),AA2171)</f>
        <v>47448</v>
      </c>
      <c r="AB2172" s="1" cm="1">
        <f t="array" ref="AB2172">IF(Z2172&gt;0,INDEX($M$40:$M$61,Z2172+1,1),AB2171)</f>
        <v>47813</v>
      </c>
      <c r="AC2172" s="44">
        <f t="shared" si="297"/>
        <v>365</v>
      </c>
      <c r="AD2172" s="45">
        <f t="shared" si="298"/>
        <v>0.89572465963307901</v>
      </c>
      <c r="AE2172" s="45">
        <f t="shared" si="299"/>
        <v>0.87523286364637121</v>
      </c>
      <c r="AF2172" s="44">
        <f t="shared" si="302"/>
        <v>342</v>
      </c>
      <c r="AG2172" s="45">
        <f t="shared" si="300"/>
        <v>0.87651017436616385</v>
      </c>
      <c r="AH2172">
        <f t="shared" si="301"/>
        <v>2.1886765694919316E-2</v>
      </c>
      <c r="AI2172" s="40">
        <f ca="1"/>
        <v>2.2826780498608201E-2</v>
      </c>
      <c r="AJ2172" s="229">
        <v>-2E-3</v>
      </c>
      <c r="AK2172" s="230">
        <v>1.9886765694919317E-2</v>
      </c>
      <c r="AL2172" s="231">
        <v>0.88713108555724951</v>
      </c>
    </row>
    <row r="2173" spans="24:38">
      <c r="X2173" s="46">
        <v>2169</v>
      </c>
      <c r="Y2173" s="1">
        <f t="shared" si="295"/>
        <v>47791</v>
      </c>
      <c r="Z2173" s="44">
        <f t="shared" si="296"/>
        <v>0</v>
      </c>
      <c r="AA2173" s="1" cm="1">
        <f t="array" ref="AA2173">IF(Z2173&gt;0,INDEX($M$40:$M$61,Z2173,1),AA2172)</f>
        <v>47448</v>
      </c>
      <c r="AB2173" s="1" cm="1">
        <f t="array" ref="AB2173">IF(Z2173&gt;0,INDEX($M$40:$M$61,Z2173+1,1),AB2172)</f>
        <v>47813</v>
      </c>
      <c r="AC2173" s="44">
        <f t="shared" si="297"/>
        <v>365</v>
      </c>
      <c r="AD2173" s="45">
        <f t="shared" si="298"/>
        <v>0.89572465963307901</v>
      </c>
      <c r="AE2173" s="45">
        <f t="shared" si="299"/>
        <v>0.87523286364637121</v>
      </c>
      <c r="AF2173" s="44">
        <f t="shared" si="302"/>
        <v>343</v>
      </c>
      <c r="AG2173" s="45">
        <f t="shared" si="300"/>
        <v>0.87645460037510903</v>
      </c>
      <c r="AH2173">
        <f t="shared" si="301"/>
        <v>2.1887198747541334E-2</v>
      </c>
      <c r="AI2173" s="40">
        <f ca="1"/>
        <v>2.2826780498608201E-2</v>
      </c>
      <c r="AJ2173" s="229">
        <v>-2E-3</v>
      </c>
      <c r="AK2173" s="230">
        <v>1.9887198747541336E-2</v>
      </c>
      <c r="AL2173" s="231">
        <v>0.8870797663683273</v>
      </c>
    </row>
    <row r="2174" spans="24:38">
      <c r="X2174" s="46">
        <v>2170</v>
      </c>
      <c r="Y2174" s="1">
        <f t="shared" si="295"/>
        <v>47792</v>
      </c>
      <c r="Z2174" s="44">
        <f t="shared" si="296"/>
        <v>0</v>
      </c>
      <c r="AA2174" s="1" cm="1">
        <f t="array" ref="AA2174">IF(Z2174&gt;0,INDEX($M$40:$M$61,Z2174,1),AA2173)</f>
        <v>47448</v>
      </c>
      <c r="AB2174" s="1" cm="1">
        <f t="array" ref="AB2174">IF(Z2174&gt;0,INDEX($M$40:$M$61,Z2174+1,1),AB2173)</f>
        <v>47813</v>
      </c>
      <c r="AC2174" s="44">
        <f t="shared" si="297"/>
        <v>365</v>
      </c>
      <c r="AD2174" s="45">
        <f t="shared" si="298"/>
        <v>0.89572465963307901</v>
      </c>
      <c r="AE2174" s="45">
        <f t="shared" si="299"/>
        <v>0.87523286364637121</v>
      </c>
      <c r="AF2174" s="44">
        <f t="shared" si="302"/>
        <v>344</v>
      </c>
      <c r="AG2174" s="45">
        <f t="shared" si="300"/>
        <v>0.87639902990765106</v>
      </c>
      <c r="AH2174">
        <f t="shared" si="301"/>
        <v>2.1887631401036507E-2</v>
      </c>
      <c r="AI2174" s="40">
        <f ca="1"/>
        <v>2.2826780498608201E-2</v>
      </c>
      <c r="AJ2174" s="229">
        <v>-2E-3</v>
      </c>
      <c r="AK2174" s="230">
        <v>1.9887631401036505E-2</v>
      </c>
      <c r="AL2174" s="231">
        <v>0.88702845014814236</v>
      </c>
    </row>
    <row r="2175" spans="24:38">
      <c r="X2175" s="46">
        <v>2171</v>
      </c>
      <c r="Y2175" s="1">
        <f t="shared" si="295"/>
        <v>47793</v>
      </c>
      <c r="Z2175" s="44">
        <f t="shared" si="296"/>
        <v>0</v>
      </c>
      <c r="AA2175" s="1" cm="1">
        <f t="array" ref="AA2175">IF(Z2175&gt;0,INDEX($M$40:$M$61,Z2175,1),AA2174)</f>
        <v>47448</v>
      </c>
      <c r="AB2175" s="1" cm="1">
        <f t="array" ref="AB2175">IF(Z2175&gt;0,INDEX($M$40:$M$61,Z2175+1,1),AB2174)</f>
        <v>47813</v>
      </c>
      <c r="AC2175" s="44">
        <f t="shared" si="297"/>
        <v>365</v>
      </c>
      <c r="AD2175" s="45">
        <f t="shared" si="298"/>
        <v>0.89572465963307901</v>
      </c>
      <c r="AE2175" s="45">
        <f t="shared" si="299"/>
        <v>0.87523286364637121</v>
      </c>
      <c r="AF2175" s="44">
        <f t="shared" si="302"/>
        <v>345</v>
      </c>
      <c r="AG2175" s="45">
        <f t="shared" si="300"/>
        <v>0.87634346296356647</v>
      </c>
      <c r="AH2175">
        <f t="shared" si="301"/>
        <v>2.1888063655956393E-2</v>
      </c>
      <c r="AI2175" s="40">
        <f ca="1"/>
        <v>2.2826780498608201E-2</v>
      </c>
      <c r="AJ2175" s="229">
        <v>-2E-3</v>
      </c>
      <c r="AK2175" s="230">
        <v>1.9888063655956391E-2</v>
      </c>
      <c r="AL2175" s="231">
        <v>0.88697713689652302</v>
      </c>
    </row>
    <row r="2176" spans="24:38">
      <c r="X2176" s="46">
        <v>2172</v>
      </c>
      <c r="Y2176" s="1">
        <f t="shared" si="295"/>
        <v>47794</v>
      </c>
      <c r="Z2176" s="44">
        <f t="shared" si="296"/>
        <v>0</v>
      </c>
      <c r="AA2176" s="1" cm="1">
        <f t="array" ref="AA2176">IF(Z2176&gt;0,INDEX($M$40:$M$61,Z2176,1),AA2175)</f>
        <v>47448</v>
      </c>
      <c r="AB2176" s="1" cm="1">
        <f t="array" ref="AB2176">IF(Z2176&gt;0,INDEX($M$40:$M$61,Z2176+1,1),AB2175)</f>
        <v>47813</v>
      </c>
      <c r="AC2176" s="44">
        <f t="shared" si="297"/>
        <v>365</v>
      </c>
      <c r="AD2176" s="45">
        <f t="shared" si="298"/>
        <v>0.89572465963307901</v>
      </c>
      <c r="AE2176" s="45">
        <f t="shared" si="299"/>
        <v>0.87523286364637121</v>
      </c>
      <c r="AF2176" s="44">
        <f t="shared" si="302"/>
        <v>346</v>
      </c>
      <c r="AG2176" s="45">
        <f t="shared" si="300"/>
        <v>0.87628789954263198</v>
      </c>
      <c r="AH2176">
        <f t="shared" si="301"/>
        <v>2.188849551285147E-2</v>
      </c>
      <c r="AI2176" s="40">
        <f ca="1"/>
        <v>2.2826780498608201E-2</v>
      </c>
      <c r="AJ2176" s="229">
        <v>-2E-3</v>
      </c>
      <c r="AK2176" s="230">
        <v>1.9888495512851469E-2</v>
      </c>
      <c r="AL2176" s="231">
        <v>0.88692582661329755</v>
      </c>
    </row>
    <row r="2177" spans="24:38">
      <c r="X2177" s="46">
        <v>2173</v>
      </c>
      <c r="Y2177" s="1">
        <f t="shared" si="295"/>
        <v>47795</v>
      </c>
      <c r="Z2177" s="44">
        <f t="shared" si="296"/>
        <v>0</v>
      </c>
      <c r="AA2177" s="1" cm="1">
        <f t="array" ref="AA2177">IF(Z2177&gt;0,INDEX($M$40:$M$61,Z2177,1),AA2176)</f>
        <v>47448</v>
      </c>
      <c r="AB2177" s="1" cm="1">
        <f t="array" ref="AB2177">IF(Z2177&gt;0,INDEX($M$40:$M$61,Z2177+1,1),AB2176)</f>
        <v>47813</v>
      </c>
      <c r="AC2177" s="44">
        <f t="shared" si="297"/>
        <v>365</v>
      </c>
      <c r="AD2177" s="45">
        <f t="shared" si="298"/>
        <v>0.89572465963307901</v>
      </c>
      <c r="AE2177" s="45">
        <f t="shared" si="299"/>
        <v>0.87523286364637121</v>
      </c>
      <c r="AF2177" s="44">
        <f t="shared" si="302"/>
        <v>347</v>
      </c>
      <c r="AG2177" s="45">
        <f t="shared" si="300"/>
        <v>0.87623233964462399</v>
      </c>
      <c r="AH2177">
        <f t="shared" si="301"/>
        <v>2.1888926972271298E-2</v>
      </c>
      <c r="AI2177" s="40">
        <f ca="1"/>
        <v>2.2826780498608201E-2</v>
      </c>
      <c r="AJ2177" s="229">
        <v>-2E-3</v>
      </c>
      <c r="AK2177" s="230">
        <v>1.9888926972271299E-2</v>
      </c>
      <c r="AL2177" s="231">
        <v>0.88687451929829408</v>
      </c>
    </row>
    <row r="2178" spans="24:38">
      <c r="X2178" s="46">
        <v>2174</v>
      </c>
      <c r="Y2178" s="1">
        <f t="shared" si="295"/>
        <v>47796</v>
      </c>
      <c r="Z2178" s="44">
        <f t="shared" si="296"/>
        <v>0</v>
      </c>
      <c r="AA2178" s="1" cm="1">
        <f t="array" ref="AA2178">IF(Z2178&gt;0,INDEX($M$40:$M$61,Z2178,1),AA2177)</f>
        <v>47448</v>
      </c>
      <c r="AB2178" s="1" cm="1">
        <f t="array" ref="AB2178">IF(Z2178&gt;0,INDEX($M$40:$M$61,Z2178+1,1),AB2177)</f>
        <v>47813</v>
      </c>
      <c r="AC2178" s="44">
        <f t="shared" si="297"/>
        <v>365</v>
      </c>
      <c r="AD2178" s="45">
        <f t="shared" si="298"/>
        <v>0.89572465963307901</v>
      </c>
      <c r="AE2178" s="45">
        <f t="shared" si="299"/>
        <v>0.87523286364637121</v>
      </c>
      <c r="AF2178" s="44">
        <f t="shared" si="302"/>
        <v>348</v>
      </c>
      <c r="AG2178" s="45">
        <f t="shared" si="300"/>
        <v>0.87617678326931947</v>
      </c>
      <c r="AH2178">
        <f t="shared" si="301"/>
        <v>2.1889358034764304E-2</v>
      </c>
      <c r="AI2178" s="40">
        <f ca="1"/>
        <v>2.2826780498528265E-2</v>
      </c>
      <c r="AJ2178" s="229">
        <v>-2E-3</v>
      </c>
      <c r="AK2178" s="230">
        <v>1.9889358034764305E-2</v>
      </c>
      <c r="AL2178" s="231">
        <v>0.8868232149513412</v>
      </c>
    </row>
    <row r="2179" spans="24:38">
      <c r="X2179" s="46">
        <v>2175</v>
      </c>
      <c r="Y2179" s="1">
        <f t="shared" si="295"/>
        <v>47797</v>
      </c>
      <c r="Z2179" s="44">
        <f t="shared" si="296"/>
        <v>0</v>
      </c>
      <c r="AA2179" s="1" cm="1">
        <f t="array" ref="AA2179">IF(Z2179&gt;0,INDEX($M$40:$M$61,Z2179,1),AA2178)</f>
        <v>47448</v>
      </c>
      <c r="AB2179" s="1" cm="1">
        <f t="array" ref="AB2179">IF(Z2179&gt;0,INDEX($M$40:$M$61,Z2179+1,1),AB2178)</f>
        <v>47813</v>
      </c>
      <c r="AC2179" s="44">
        <f t="shared" si="297"/>
        <v>365</v>
      </c>
      <c r="AD2179" s="45">
        <f t="shared" si="298"/>
        <v>0.89572465963307901</v>
      </c>
      <c r="AE2179" s="45">
        <f t="shared" si="299"/>
        <v>0.87523286364637121</v>
      </c>
      <c r="AF2179" s="44">
        <f t="shared" si="302"/>
        <v>349</v>
      </c>
      <c r="AG2179" s="45">
        <f t="shared" si="300"/>
        <v>0.87612123041649481</v>
      </c>
      <c r="AH2179">
        <f t="shared" si="301"/>
        <v>2.1889788700878016E-2</v>
      </c>
      <c r="AI2179" s="40">
        <f ca="1"/>
        <v>2.2826780498608201E-2</v>
      </c>
      <c r="AJ2179" s="229">
        <v>-2E-3</v>
      </c>
      <c r="AK2179" s="230">
        <v>1.9889788700878014E-2</v>
      </c>
      <c r="AL2179" s="231">
        <v>0.88677191357226692</v>
      </c>
    </row>
    <row r="2180" spans="24:38">
      <c r="X2180" s="46">
        <v>2176</v>
      </c>
      <c r="Y2180" s="1">
        <f t="shared" si="295"/>
        <v>47798</v>
      </c>
      <c r="Z2180" s="44">
        <f t="shared" si="296"/>
        <v>0</v>
      </c>
      <c r="AA2180" s="1" cm="1">
        <f t="array" ref="AA2180">IF(Z2180&gt;0,INDEX($M$40:$M$61,Z2180,1),AA2179)</f>
        <v>47448</v>
      </c>
      <c r="AB2180" s="1" cm="1">
        <f t="array" ref="AB2180">IF(Z2180&gt;0,INDEX($M$40:$M$61,Z2180+1,1),AB2179)</f>
        <v>47813</v>
      </c>
      <c r="AC2180" s="44">
        <f t="shared" si="297"/>
        <v>365</v>
      </c>
      <c r="AD2180" s="45">
        <f t="shared" si="298"/>
        <v>0.89572465963307901</v>
      </c>
      <c r="AE2180" s="45">
        <f t="shared" si="299"/>
        <v>0.87523286364637121</v>
      </c>
      <c r="AF2180" s="44">
        <f t="shared" si="302"/>
        <v>350</v>
      </c>
      <c r="AG2180" s="45">
        <f t="shared" si="300"/>
        <v>0.87606568108592675</v>
      </c>
      <c r="AH2180">
        <f t="shared" si="301"/>
        <v>2.1890218971158906E-2</v>
      </c>
      <c r="AI2180" s="40">
        <f ca="1"/>
        <v>2.2826780498608201E-2</v>
      </c>
      <c r="AJ2180" s="229">
        <v>-2E-3</v>
      </c>
      <c r="AK2180" s="230">
        <v>1.9890218971158904E-2</v>
      </c>
      <c r="AL2180" s="231">
        <v>0.88672061516089973</v>
      </c>
    </row>
    <row r="2181" spans="24:38">
      <c r="X2181" s="46">
        <v>2177</v>
      </c>
      <c r="Y2181" s="1">
        <f t="shared" si="295"/>
        <v>47799</v>
      </c>
      <c r="Z2181" s="44">
        <f t="shared" si="296"/>
        <v>0</v>
      </c>
      <c r="AA2181" s="1" cm="1">
        <f t="array" ref="AA2181">IF(Z2181&gt;0,INDEX($M$40:$M$61,Z2181,1),AA2180)</f>
        <v>47448</v>
      </c>
      <c r="AB2181" s="1" cm="1">
        <f t="array" ref="AB2181">IF(Z2181&gt;0,INDEX($M$40:$M$61,Z2181+1,1),AB2180)</f>
        <v>47813</v>
      </c>
      <c r="AC2181" s="44">
        <f t="shared" si="297"/>
        <v>365</v>
      </c>
      <c r="AD2181" s="45">
        <f t="shared" si="298"/>
        <v>0.89572465963307901</v>
      </c>
      <c r="AE2181" s="45">
        <f t="shared" si="299"/>
        <v>0.87523286364637121</v>
      </c>
      <c r="AF2181" s="44">
        <f t="shared" si="302"/>
        <v>351</v>
      </c>
      <c r="AG2181" s="45">
        <f t="shared" si="300"/>
        <v>0.87601013527739202</v>
      </c>
      <c r="AH2181">
        <f t="shared" si="301"/>
        <v>2.1890648846152432E-2</v>
      </c>
      <c r="AI2181" s="40">
        <f ca="1"/>
        <v>2.2826780498608201E-2</v>
      </c>
      <c r="AJ2181" s="229">
        <v>-2E-3</v>
      </c>
      <c r="AK2181" s="230">
        <v>1.989064884615243E-2</v>
      </c>
      <c r="AL2181" s="231">
        <v>0.88666931971706797</v>
      </c>
    </row>
    <row r="2182" spans="24:38">
      <c r="X2182" s="46">
        <v>2178</v>
      </c>
      <c r="Y2182" s="1">
        <f t="shared" ref="Y2182:Y2245" si="303">Y2181+1</f>
        <v>47800</v>
      </c>
      <c r="Z2182" s="44">
        <f t="shared" ref="Z2182:Z2245" si="304">IFERROR(MATCH(Y2182,$M$40:$M$61,0),0)</f>
        <v>0</v>
      </c>
      <c r="AA2182" s="1" cm="1">
        <f t="array" ref="AA2182">IF(Z2182&gt;0,INDEX($M$40:$M$61,Z2182,1),AA2181)</f>
        <v>47448</v>
      </c>
      <c r="AB2182" s="1" cm="1">
        <f t="array" ref="AB2182">IF(Z2182&gt;0,INDEX($M$40:$M$61,Z2182+1,1),AB2181)</f>
        <v>47813</v>
      </c>
      <c r="AC2182" s="44">
        <f t="shared" ref="AC2182:AC2245" si="305">_xlfn.DAYS(AB2182,AA2182)</f>
        <v>365</v>
      </c>
      <c r="AD2182" s="45">
        <f t="shared" ref="AD2182:AD2245" si="306">VLOOKUP(AA2182,$M$40:$P$61,4,FALSE)</f>
        <v>0.89572465963307901</v>
      </c>
      <c r="AE2182" s="45">
        <f t="shared" ref="AE2182:AE2245" si="307">VLOOKUP(AB2182,$M$10:$P$36,4,FALSE)</f>
        <v>0.87523286364637121</v>
      </c>
      <c r="AF2182" s="44">
        <f t="shared" si="302"/>
        <v>352</v>
      </c>
      <c r="AG2182" s="45">
        <f t="shared" ref="AG2182:AG2245" si="308">IF(AF2182=0,AD2182,AD2182*(AE2182/AD2182)^(AF2182/AC2182))</f>
        <v>0.87595459299066725</v>
      </c>
      <c r="AH2182">
        <f t="shared" ref="AH2182:AH2245" si="309">-LN(AG2182)*360/X2182</f>
        <v>2.1891078326403083E-2</v>
      </c>
      <c r="AI2182" s="40">
        <f ca="1"/>
        <v>2.2826780498608201E-2</v>
      </c>
      <c r="AJ2182" s="229">
        <v>-2E-3</v>
      </c>
      <c r="AK2182" s="230">
        <v>1.9891078326403085E-2</v>
      </c>
      <c r="AL2182" s="231">
        <v>0.88661802724059979</v>
      </c>
    </row>
    <row r="2183" spans="24:38">
      <c r="X2183" s="46">
        <v>2179</v>
      </c>
      <c r="Y2183" s="1">
        <f t="shared" si="303"/>
        <v>47801</v>
      </c>
      <c r="Z2183" s="44">
        <f t="shared" si="304"/>
        <v>0</v>
      </c>
      <c r="AA2183" s="1" cm="1">
        <f t="array" ref="AA2183">IF(Z2183&gt;0,INDEX($M$40:$M$61,Z2183,1),AA2182)</f>
        <v>47448</v>
      </c>
      <c r="AB2183" s="1" cm="1">
        <f t="array" ref="AB2183">IF(Z2183&gt;0,INDEX($M$40:$M$61,Z2183+1,1),AB2182)</f>
        <v>47813</v>
      </c>
      <c r="AC2183" s="44">
        <f t="shared" si="305"/>
        <v>365</v>
      </c>
      <c r="AD2183" s="45">
        <f t="shared" si="306"/>
        <v>0.89572465963307901</v>
      </c>
      <c r="AE2183" s="45">
        <f t="shared" si="307"/>
        <v>0.87523286364637121</v>
      </c>
      <c r="AF2183" s="44">
        <f t="shared" si="302"/>
        <v>353</v>
      </c>
      <c r="AG2183" s="45">
        <f t="shared" si="308"/>
        <v>0.87589905422552905</v>
      </c>
      <c r="AH2183">
        <f t="shared" si="309"/>
        <v>2.1891507412454349E-2</v>
      </c>
      <c r="AI2183" s="40">
        <f ca="1"/>
        <v>2.2826780498608201E-2</v>
      </c>
      <c r="AJ2183" s="229">
        <v>-2E-3</v>
      </c>
      <c r="AK2183" s="230">
        <v>1.9891507412454351E-2</v>
      </c>
      <c r="AL2183" s="231">
        <v>0.88656673773132366</v>
      </c>
    </row>
    <row r="2184" spans="24:38">
      <c r="X2184" s="46">
        <v>2180</v>
      </c>
      <c r="Y2184" s="1">
        <f t="shared" si="303"/>
        <v>47802</v>
      </c>
      <c r="Z2184" s="44">
        <f t="shared" si="304"/>
        <v>0</v>
      </c>
      <c r="AA2184" s="1" cm="1">
        <f t="array" ref="AA2184">IF(Z2184&gt;0,INDEX($M$40:$M$61,Z2184,1),AA2183)</f>
        <v>47448</v>
      </c>
      <c r="AB2184" s="1" cm="1">
        <f t="array" ref="AB2184">IF(Z2184&gt;0,INDEX($M$40:$M$61,Z2184+1,1),AB2183)</f>
        <v>47813</v>
      </c>
      <c r="AC2184" s="44">
        <f t="shared" si="305"/>
        <v>365</v>
      </c>
      <c r="AD2184" s="45">
        <f t="shared" si="306"/>
        <v>0.89572465963307901</v>
      </c>
      <c r="AE2184" s="45">
        <f t="shared" si="307"/>
        <v>0.87523286364637121</v>
      </c>
      <c r="AF2184" s="44">
        <f t="shared" si="302"/>
        <v>354</v>
      </c>
      <c r="AG2184" s="45">
        <f t="shared" si="308"/>
        <v>0.87584351898175428</v>
      </c>
      <c r="AH2184">
        <f t="shared" si="309"/>
        <v>2.1891936104848679E-2</v>
      </c>
      <c r="AI2184" s="40">
        <f ca="1"/>
        <v>2.2826780498608201E-2</v>
      </c>
      <c r="AJ2184" s="229">
        <v>-2E-3</v>
      </c>
      <c r="AK2184" s="230">
        <v>1.9891936104848677E-2</v>
      </c>
      <c r="AL2184" s="231">
        <v>0.88651545118906794</v>
      </c>
    </row>
    <row r="2185" spans="24:38">
      <c r="X2185" s="46">
        <v>2181</v>
      </c>
      <c r="Y2185" s="1">
        <f t="shared" si="303"/>
        <v>47803</v>
      </c>
      <c r="Z2185" s="44">
        <f t="shared" si="304"/>
        <v>0</v>
      </c>
      <c r="AA2185" s="1" cm="1">
        <f t="array" ref="AA2185">IF(Z2185&gt;0,INDEX($M$40:$M$61,Z2185,1),AA2184)</f>
        <v>47448</v>
      </c>
      <c r="AB2185" s="1" cm="1">
        <f t="array" ref="AB2185">IF(Z2185&gt;0,INDEX($M$40:$M$61,Z2185+1,1),AB2184)</f>
        <v>47813</v>
      </c>
      <c r="AC2185" s="44">
        <f t="shared" si="305"/>
        <v>365</v>
      </c>
      <c r="AD2185" s="45">
        <f t="shared" si="306"/>
        <v>0.89572465963307901</v>
      </c>
      <c r="AE2185" s="45">
        <f t="shared" si="307"/>
        <v>0.87523286364637121</v>
      </c>
      <c r="AF2185" s="44">
        <f t="shared" si="302"/>
        <v>355</v>
      </c>
      <c r="AG2185" s="45">
        <f t="shared" si="308"/>
        <v>0.87578798725911966</v>
      </c>
      <c r="AH2185">
        <f t="shared" si="309"/>
        <v>2.1892364404127559E-2</v>
      </c>
      <c r="AI2185" s="40">
        <f ca="1"/>
        <v>2.2826780498608201E-2</v>
      </c>
      <c r="AJ2185" s="229">
        <v>-2E-3</v>
      </c>
      <c r="AK2185" s="230">
        <v>1.989236440412756E-2</v>
      </c>
      <c r="AL2185" s="231">
        <v>0.88646416761366098</v>
      </c>
    </row>
    <row r="2186" spans="24:38">
      <c r="X2186" s="46">
        <v>2182</v>
      </c>
      <c r="Y2186" s="1">
        <f t="shared" si="303"/>
        <v>47804</v>
      </c>
      <c r="Z2186" s="44">
        <f t="shared" si="304"/>
        <v>0</v>
      </c>
      <c r="AA2186" s="1" cm="1">
        <f t="array" ref="AA2186">IF(Z2186&gt;0,INDEX($M$40:$M$61,Z2186,1),AA2185)</f>
        <v>47448</v>
      </c>
      <c r="AB2186" s="1" cm="1">
        <f t="array" ref="AB2186">IF(Z2186&gt;0,INDEX($M$40:$M$61,Z2186+1,1),AB2185)</f>
        <v>47813</v>
      </c>
      <c r="AC2186" s="44">
        <f t="shared" si="305"/>
        <v>365</v>
      </c>
      <c r="AD2186" s="45">
        <f t="shared" si="306"/>
        <v>0.89572465963307901</v>
      </c>
      <c r="AE2186" s="45">
        <f t="shared" si="307"/>
        <v>0.87523286364637121</v>
      </c>
      <c r="AF2186" s="44">
        <f t="shared" si="302"/>
        <v>356</v>
      </c>
      <c r="AG2186" s="45">
        <f t="shared" si="308"/>
        <v>0.87573245905740194</v>
      </c>
      <c r="AH2186">
        <f t="shared" si="309"/>
        <v>2.1892792310831473E-2</v>
      </c>
      <c r="AI2186" s="40">
        <f ca="1"/>
        <v>2.2826780498608201E-2</v>
      </c>
      <c r="AJ2186" s="229">
        <v>-2E-3</v>
      </c>
      <c r="AK2186" s="230">
        <v>1.9892792310831471E-2</v>
      </c>
      <c r="AL2186" s="231">
        <v>0.88641288700493115</v>
      </c>
    </row>
    <row r="2187" spans="24:38">
      <c r="X2187" s="46">
        <v>2183</v>
      </c>
      <c r="Y2187" s="1">
        <f t="shared" si="303"/>
        <v>47805</v>
      </c>
      <c r="Z2187" s="44">
        <f t="shared" si="304"/>
        <v>0</v>
      </c>
      <c r="AA2187" s="1" cm="1">
        <f t="array" ref="AA2187">IF(Z2187&gt;0,INDEX($M$40:$M$61,Z2187,1),AA2186)</f>
        <v>47448</v>
      </c>
      <c r="AB2187" s="1" cm="1">
        <f t="array" ref="AB2187">IF(Z2187&gt;0,INDEX($M$40:$M$61,Z2187+1,1),AB2186)</f>
        <v>47813</v>
      </c>
      <c r="AC2187" s="44">
        <f t="shared" si="305"/>
        <v>365</v>
      </c>
      <c r="AD2187" s="45">
        <f t="shared" si="306"/>
        <v>0.89572465963307901</v>
      </c>
      <c r="AE2187" s="45">
        <f t="shared" si="307"/>
        <v>0.87523286364637121</v>
      </c>
      <c r="AF2187" s="44">
        <f t="shared" si="302"/>
        <v>357</v>
      </c>
      <c r="AG2187" s="45">
        <f t="shared" si="308"/>
        <v>0.87567693437637772</v>
      </c>
      <c r="AH2187">
        <f t="shared" si="309"/>
        <v>2.1893219825499952E-2</v>
      </c>
      <c r="AI2187" s="40">
        <f ca="1"/>
        <v>2.2826780498608201E-2</v>
      </c>
      <c r="AJ2187" s="229">
        <v>-2E-3</v>
      </c>
      <c r="AK2187" s="230">
        <v>1.989321982549995E-2</v>
      </c>
      <c r="AL2187" s="231">
        <v>0.88636160936270669</v>
      </c>
    </row>
    <row r="2188" spans="24:38">
      <c r="X2188" s="46">
        <v>2184</v>
      </c>
      <c r="Y2188" s="1">
        <f t="shared" si="303"/>
        <v>47806</v>
      </c>
      <c r="Z2188" s="44">
        <f t="shared" si="304"/>
        <v>0</v>
      </c>
      <c r="AA2188" s="1" cm="1">
        <f t="array" ref="AA2188">IF(Z2188&gt;0,INDEX($M$40:$M$61,Z2188,1),AA2187)</f>
        <v>47448</v>
      </c>
      <c r="AB2188" s="1" cm="1">
        <f t="array" ref="AB2188">IF(Z2188&gt;0,INDEX($M$40:$M$61,Z2188+1,1),AB2187)</f>
        <v>47813</v>
      </c>
      <c r="AC2188" s="44">
        <f t="shared" si="305"/>
        <v>365</v>
      </c>
      <c r="AD2188" s="45">
        <f t="shared" si="306"/>
        <v>0.89572465963307901</v>
      </c>
      <c r="AE2188" s="45">
        <f t="shared" si="307"/>
        <v>0.87523286364637121</v>
      </c>
      <c r="AF2188" s="44">
        <f t="shared" ref="AF2188:AF2251" si="310">IF(Z2188&lt;&gt;0,0,AF2187+1)</f>
        <v>358</v>
      </c>
      <c r="AG2188" s="45">
        <f t="shared" si="308"/>
        <v>0.8756214132158241</v>
      </c>
      <c r="AH2188">
        <f t="shared" si="309"/>
        <v>2.1893646948671446E-2</v>
      </c>
      <c r="AI2188" s="40">
        <f ca="1"/>
        <v>2.2826780498528265E-2</v>
      </c>
      <c r="AJ2188" s="229">
        <v>-2E-3</v>
      </c>
      <c r="AK2188" s="230">
        <v>1.9893646948671448E-2</v>
      </c>
      <c r="AL2188" s="231">
        <v>0.88631033468681641</v>
      </c>
    </row>
    <row r="2189" spans="24:38">
      <c r="X2189" s="46">
        <v>2185</v>
      </c>
      <c r="Y2189" s="1">
        <f t="shared" si="303"/>
        <v>47807</v>
      </c>
      <c r="Z2189" s="44">
        <f t="shared" si="304"/>
        <v>0</v>
      </c>
      <c r="AA2189" s="1" cm="1">
        <f t="array" ref="AA2189">IF(Z2189&gt;0,INDEX($M$40:$M$61,Z2189,1),AA2188)</f>
        <v>47448</v>
      </c>
      <c r="AB2189" s="1" cm="1">
        <f t="array" ref="AB2189">IF(Z2189&gt;0,INDEX($M$40:$M$61,Z2189+1,1),AB2188)</f>
        <v>47813</v>
      </c>
      <c r="AC2189" s="44">
        <f t="shared" si="305"/>
        <v>365</v>
      </c>
      <c r="AD2189" s="45">
        <f t="shared" si="306"/>
        <v>0.89572465963307901</v>
      </c>
      <c r="AE2189" s="45">
        <f t="shared" si="307"/>
        <v>0.87523286364637121</v>
      </c>
      <c r="AF2189" s="44">
        <f t="shared" si="310"/>
        <v>359</v>
      </c>
      <c r="AG2189" s="45">
        <f t="shared" si="308"/>
        <v>0.87556589557551745</v>
      </c>
      <c r="AH2189">
        <f t="shared" si="309"/>
        <v>2.1894073680883554E-2</v>
      </c>
      <c r="AI2189" s="40">
        <f ca="1"/>
        <v>2.2826780498608201E-2</v>
      </c>
      <c r="AJ2189" s="229">
        <v>-2E-3</v>
      </c>
      <c r="AK2189" s="230">
        <v>1.9894073680883556E-2</v>
      </c>
      <c r="AL2189" s="231">
        <v>0.88625906297708812</v>
      </c>
    </row>
    <row r="2190" spans="24:38">
      <c r="X2190" s="46">
        <v>2186</v>
      </c>
      <c r="Y2190" s="1">
        <f t="shared" si="303"/>
        <v>47808</v>
      </c>
      <c r="Z2190" s="44">
        <f t="shared" si="304"/>
        <v>0</v>
      </c>
      <c r="AA2190" s="1" cm="1">
        <f t="array" ref="AA2190">IF(Z2190&gt;0,INDEX($M$40:$M$61,Z2190,1),AA2189)</f>
        <v>47448</v>
      </c>
      <c r="AB2190" s="1" cm="1">
        <f t="array" ref="AB2190">IF(Z2190&gt;0,INDEX($M$40:$M$61,Z2190+1,1),AB2189)</f>
        <v>47813</v>
      </c>
      <c r="AC2190" s="44">
        <f t="shared" si="305"/>
        <v>365</v>
      </c>
      <c r="AD2190" s="45">
        <f t="shared" si="306"/>
        <v>0.89572465963307901</v>
      </c>
      <c r="AE2190" s="45">
        <f t="shared" si="307"/>
        <v>0.87523286364637121</v>
      </c>
      <c r="AF2190" s="44">
        <f t="shared" si="310"/>
        <v>360</v>
      </c>
      <c r="AG2190" s="45">
        <f t="shared" si="308"/>
        <v>0.87551038145523497</v>
      </c>
      <c r="AH2190">
        <f t="shared" si="309"/>
        <v>2.1894500022672746E-2</v>
      </c>
      <c r="AI2190" s="40">
        <f ca="1"/>
        <v>2.2826780498528265E-2</v>
      </c>
      <c r="AJ2190" s="229">
        <v>-2E-3</v>
      </c>
      <c r="AK2190" s="230">
        <v>1.9894500022672748E-2</v>
      </c>
      <c r="AL2190" s="231">
        <v>0.88620779423335072</v>
      </c>
    </row>
    <row r="2191" spans="24:38">
      <c r="X2191" s="46">
        <v>2187</v>
      </c>
      <c r="Y2191" s="1">
        <f t="shared" si="303"/>
        <v>47809</v>
      </c>
      <c r="Z2191" s="44">
        <f t="shared" si="304"/>
        <v>0</v>
      </c>
      <c r="AA2191" s="1" cm="1">
        <f t="array" ref="AA2191">IF(Z2191&gt;0,INDEX($M$40:$M$61,Z2191,1),AA2190)</f>
        <v>47448</v>
      </c>
      <c r="AB2191" s="1" cm="1">
        <f t="array" ref="AB2191">IF(Z2191&gt;0,INDEX($M$40:$M$61,Z2191+1,1),AB2190)</f>
        <v>47813</v>
      </c>
      <c r="AC2191" s="44">
        <f t="shared" si="305"/>
        <v>365</v>
      </c>
      <c r="AD2191" s="45">
        <f t="shared" si="306"/>
        <v>0.89572465963307901</v>
      </c>
      <c r="AE2191" s="45">
        <f t="shared" si="307"/>
        <v>0.87523286364637121</v>
      </c>
      <c r="AF2191" s="44">
        <f t="shared" si="310"/>
        <v>361</v>
      </c>
      <c r="AG2191" s="45">
        <f t="shared" si="308"/>
        <v>0.87545487085475315</v>
      </c>
      <c r="AH2191">
        <f t="shared" si="309"/>
        <v>2.1894925974574646E-2</v>
      </c>
      <c r="AI2191" s="40">
        <f ca="1"/>
        <v>2.2826780498608201E-2</v>
      </c>
      <c r="AJ2191" s="229">
        <v>-2E-3</v>
      </c>
      <c r="AK2191" s="230">
        <v>1.9894925974574644E-2</v>
      </c>
      <c r="AL2191" s="231">
        <v>0.88615652845543236</v>
      </c>
    </row>
    <row r="2192" spans="24:38">
      <c r="X2192" s="46">
        <v>2188</v>
      </c>
      <c r="Y2192" s="1">
        <f t="shared" si="303"/>
        <v>47810</v>
      </c>
      <c r="Z2192" s="44">
        <f t="shared" si="304"/>
        <v>0</v>
      </c>
      <c r="AA2192" s="1" cm="1">
        <f t="array" ref="AA2192">IF(Z2192&gt;0,INDEX($M$40:$M$61,Z2192,1),AA2191)</f>
        <v>47448</v>
      </c>
      <c r="AB2192" s="1" cm="1">
        <f t="array" ref="AB2192">IF(Z2192&gt;0,INDEX($M$40:$M$61,Z2192+1,1),AB2191)</f>
        <v>47813</v>
      </c>
      <c r="AC2192" s="44">
        <f t="shared" si="305"/>
        <v>365</v>
      </c>
      <c r="AD2192" s="45">
        <f t="shared" si="306"/>
        <v>0.89572465963307901</v>
      </c>
      <c r="AE2192" s="45">
        <f t="shared" si="307"/>
        <v>0.87523286364637121</v>
      </c>
      <c r="AF2192" s="44">
        <f t="shared" si="310"/>
        <v>362</v>
      </c>
      <c r="AG2192" s="45">
        <f t="shared" si="308"/>
        <v>0.87539936377384908</v>
      </c>
      <c r="AH2192">
        <f t="shared" si="309"/>
        <v>2.189535153712378E-2</v>
      </c>
      <c r="AI2192" s="40">
        <f ca="1"/>
        <v>2.2826780498608201E-2</v>
      </c>
      <c r="AJ2192" s="229">
        <v>-2E-3</v>
      </c>
      <c r="AK2192" s="230">
        <v>1.9895351537123782E-2</v>
      </c>
      <c r="AL2192" s="231">
        <v>0.88610526564316161</v>
      </c>
    </row>
    <row r="2193" spans="24:38">
      <c r="X2193" s="46">
        <v>2189</v>
      </c>
      <c r="Y2193" s="1">
        <f t="shared" si="303"/>
        <v>47811</v>
      </c>
      <c r="Z2193" s="44">
        <f t="shared" si="304"/>
        <v>0</v>
      </c>
      <c r="AA2193" s="1" cm="1">
        <f t="array" ref="AA2193">IF(Z2193&gt;0,INDEX($M$40:$M$61,Z2193,1),AA2192)</f>
        <v>47448</v>
      </c>
      <c r="AB2193" s="1" cm="1">
        <f t="array" ref="AB2193">IF(Z2193&gt;0,INDEX($M$40:$M$61,Z2193+1,1),AB2192)</f>
        <v>47813</v>
      </c>
      <c r="AC2193" s="44">
        <f t="shared" si="305"/>
        <v>365</v>
      </c>
      <c r="AD2193" s="45">
        <f t="shared" si="306"/>
        <v>0.89572465963307901</v>
      </c>
      <c r="AE2193" s="45">
        <f t="shared" si="307"/>
        <v>0.87523286364637121</v>
      </c>
      <c r="AF2193" s="44">
        <f t="shared" si="310"/>
        <v>363</v>
      </c>
      <c r="AG2193" s="45">
        <f t="shared" si="308"/>
        <v>0.87534386021229948</v>
      </c>
      <c r="AH2193">
        <f t="shared" si="309"/>
        <v>2.1895776710853781E-2</v>
      </c>
      <c r="AI2193" s="40">
        <f ca="1"/>
        <v>2.2826780498608201E-2</v>
      </c>
      <c r="AJ2193" s="229">
        <v>-2E-3</v>
      </c>
      <c r="AK2193" s="230">
        <v>1.9895776710853783E-2</v>
      </c>
      <c r="AL2193" s="231">
        <v>0.88605400579636684</v>
      </c>
    </row>
    <row r="2194" spans="24:38">
      <c r="X2194" s="46">
        <v>2190</v>
      </c>
      <c r="Y2194" s="1">
        <f t="shared" si="303"/>
        <v>47812</v>
      </c>
      <c r="Z2194" s="44">
        <f t="shared" si="304"/>
        <v>0</v>
      </c>
      <c r="AA2194" s="1" cm="1">
        <f t="array" ref="AA2194">IF(Z2194&gt;0,INDEX($M$40:$M$61,Z2194,1),AA2193)</f>
        <v>47448</v>
      </c>
      <c r="AB2194" s="1" cm="1">
        <f t="array" ref="AB2194">IF(Z2194&gt;0,INDEX($M$40:$M$61,Z2194+1,1),AB2193)</f>
        <v>47813</v>
      </c>
      <c r="AC2194" s="44">
        <f t="shared" si="305"/>
        <v>365</v>
      </c>
      <c r="AD2194" s="45">
        <f t="shared" si="306"/>
        <v>0.89572465963307901</v>
      </c>
      <c r="AE2194" s="45">
        <f t="shared" si="307"/>
        <v>0.87523286364637121</v>
      </c>
      <c r="AF2194" s="44">
        <f t="shared" si="310"/>
        <v>364</v>
      </c>
      <c r="AG2194" s="45">
        <f t="shared" si="308"/>
        <v>0.87528836016988132</v>
      </c>
      <c r="AH2194">
        <f t="shared" si="309"/>
        <v>2.189620149629725E-2</v>
      </c>
      <c r="AI2194" s="40">
        <f ca="1"/>
        <v>2.2826780498528265E-2</v>
      </c>
      <c r="AJ2194" s="229">
        <v>-2E-3</v>
      </c>
      <c r="AK2194" s="230">
        <v>1.9896201496297249E-2</v>
      </c>
      <c r="AL2194" s="231">
        <v>0.88600274891487663</v>
      </c>
    </row>
    <row r="2195" spans="24:38">
      <c r="X2195" s="46">
        <v>2191</v>
      </c>
      <c r="Y2195" s="1">
        <f t="shared" si="303"/>
        <v>47813</v>
      </c>
      <c r="Z2195" s="44">
        <f t="shared" si="304"/>
        <v>13</v>
      </c>
      <c r="AA2195" s="1" cm="1">
        <f t="array" ref="AA2195">IF(Z2195&gt;0,INDEX($M$40:$M$61,Z2195,1),AA2194)</f>
        <v>47813</v>
      </c>
      <c r="AB2195" s="1" cm="1">
        <f t="array" ref="AB2195">IF(Z2195&gt;0,INDEX($M$40:$M$61,Z2195+1,1),AB2194)</f>
        <v>48178</v>
      </c>
      <c r="AC2195" s="44">
        <f t="shared" si="305"/>
        <v>365</v>
      </c>
      <c r="AD2195" s="45">
        <f t="shared" si="306"/>
        <v>0.87523286364637121</v>
      </c>
      <c r="AE2195" s="45">
        <f t="shared" si="307"/>
        <v>0.8548864237633047</v>
      </c>
      <c r="AF2195" s="44">
        <f t="shared" si="310"/>
        <v>0</v>
      </c>
      <c r="AG2195" s="45">
        <f t="shared" si="308"/>
        <v>0.87523286364637121</v>
      </c>
      <c r="AH2195">
        <f t="shared" si="309"/>
        <v>2.1896625893985899E-2</v>
      </c>
      <c r="AI2195" s="40">
        <f ca="1"/>
        <v>2.2826780498608201E-2</v>
      </c>
      <c r="AJ2195" s="229">
        <v>-2E-3</v>
      </c>
      <c r="AK2195" s="230">
        <v>1.98966258939859E-2</v>
      </c>
      <c r="AL2195" s="231">
        <v>0.88595149499851911</v>
      </c>
    </row>
    <row r="2196" spans="24:38">
      <c r="X2196" s="46">
        <v>2192</v>
      </c>
      <c r="Y2196" s="1">
        <f t="shared" si="303"/>
        <v>47814</v>
      </c>
      <c r="Z2196" s="44">
        <f t="shared" si="304"/>
        <v>0</v>
      </c>
      <c r="AA2196" s="1" cm="1">
        <f t="array" ref="AA2196">IF(Z2196&gt;0,INDEX($M$40:$M$61,Z2196,1),AA2195)</f>
        <v>47813</v>
      </c>
      <c r="AB2196" s="1" cm="1">
        <f t="array" ref="AB2196">IF(Z2196&gt;0,INDEX($M$40:$M$61,Z2196+1,1),AB2195)</f>
        <v>48178</v>
      </c>
      <c r="AC2196" s="44">
        <f t="shared" si="305"/>
        <v>365</v>
      </c>
      <c r="AD2196" s="45">
        <f t="shared" si="306"/>
        <v>0.87523286364637121</v>
      </c>
      <c r="AE2196" s="45">
        <f t="shared" si="307"/>
        <v>0.8548864237633047</v>
      </c>
      <c r="AF2196" s="44">
        <f t="shared" si="310"/>
        <v>1</v>
      </c>
      <c r="AG2196" s="45">
        <f t="shared" si="308"/>
        <v>0.87517646363930157</v>
      </c>
      <c r="AH2196">
        <f t="shared" si="309"/>
        <v>2.1897220110290751E-2</v>
      </c>
      <c r="AI2196" s="40">
        <f ca="1"/>
        <v>2.3199895550902738E-2</v>
      </c>
      <c r="AJ2196" s="229">
        <v>-2E-3</v>
      </c>
      <c r="AK2196" s="230">
        <v>1.9897220110290749E-2</v>
      </c>
      <c r="AL2196" s="231">
        <v>0.88589932593207943</v>
      </c>
    </row>
    <row r="2197" spans="24:38">
      <c r="X2197" s="46">
        <v>2193</v>
      </c>
      <c r="Y2197" s="1">
        <f t="shared" si="303"/>
        <v>47815</v>
      </c>
      <c r="Z2197" s="44">
        <f t="shared" si="304"/>
        <v>0</v>
      </c>
      <c r="AA2197" s="1" cm="1">
        <f t="array" ref="AA2197">IF(Z2197&gt;0,INDEX($M$40:$M$61,Z2197,1),AA2196)</f>
        <v>47813</v>
      </c>
      <c r="AB2197" s="1" cm="1">
        <f t="array" ref="AB2197">IF(Z2197&gt;0,INDEX($M$40:$M$61,Z2197+1,1),AB2196)</f>
        <v>48178</v>
      </c>
      <c r="AC2197" s="44">
        <f t="shared" si="305"/>
        <v>365</v>
      </c>
      <c r="AD2197" s="45">
        <f t="shared" si="306"/>
        <v>0.87523286364637121</v>
      </c>
      <c r="AE2197" s="45">
        <f t="shared" si="307"/>
        <v>0.8548864237633047</v>
      </c>
      <c r="AF2197" s="44">
        <f t="shared" si="310"/>
        <v>2</v>
      </c>
      <c r="AG2197" s="45">
        <f t="shared" si="308"/>
        <v>0.87512006726664848</v>
      </c>
      <c r="AH2197">
        <f t="shared" si="309"/>
        <v>2.1897813784674668E-2</v>
      </c>
      <c r="AI2197" s="40">
        <f ca="1"/>
        <v>2.3199895550902738E-2</v>
      </c>
      <c r="AJ2197" s="229">
        <v>-2E-3</v>
      </c>
      <c r="AK2197" s="230">
        <v>1.9897813784674666E-2</v>
      </c>
      <c r="AL2197" s="231">
        <v>0.88584715993760421</v>
      </c>
    </row>
    <row r="2198" spans="24:38">
      <c r="X2198" s="46">
        <v>2194</v>
      </c>
      <c r="Y2198" s="1">
        <f t="shared" si="303"/>
        <v>47816</v>
      </c>
      <c r="Z2198" s="44">
        <f t="shared" si="304"/>
        <v>0</v>
      </c>
      <c r="AA2198" s="1" cm="1">
        <f t="array" ref="AA2198">IF(Z2198&gt;0,INDEX($M$40:$M$61,Z2198,1),AA2197)</f>
        <v>47813</v>
      </c>
      <c r="AB2198" s="1" cm="1">
        <f t="array" ref="AB2198">IF(Z2198&gt;0,INDEX($M$40:$M$61,Z2198+1,1),AB2197)</f>
        <v>48178</v>
      </c>
      <c r="AC2198" s="44">
        <f t="shared" si="305"/>
        <v>365</v>
      </c>
      <c r="AD2198" s="45">
        <f t="shared" si="306"/>
        <v>0.87523286364637121</v>
      </c>
      <c r="AE2198" s="45">
        <f t="shared" si="307"/>
        <v>0.8548864237633047</v>
      </c>
      <c r="AF2198" s="44">
        <f t="shared" si="310"/>
        <v>3</v>
      </c>
      <c r="AG2198" s="45">
        <f t="shared" si="308"/>
        <v>0.87506367452817768</v>
      </c>
      <c r="AH2198">
        <f t="shared" si="309"/>
        <v>2.1898406917878664E-2</v>
      </c>
      <c r="AI2198" s="40">
        <f ca="1"/>
        <v>2.3199895550982674E-2</v>
      </c>
      <c r="AJ2198" s="229">
        <v>-2E-3</v>
      </c>
      <c r="AK2198" s="230">
        <v>1.9898406917878662E-2</v>
      </c>
      <c r="AL2198" s="231">
        <v>0.88579499701491238</v>
      </c>
    </row>
    <row r="2199" spans="24:38">
      <c r="X2199" s="46">
        <v>2195</v>
      </c>
      <c r="Y2199" s="1">
        <f t="shared" si="303"/>
        <v>47817</v>
      </c>
      <c r="Z2199" s="44">
        <f t="shared" si="304"/>
        <v>0</v>
      </c>
      <c r="AA2199" s="1" cm="1">
        <f t="array" ref="AA2199">IF(Z2199&gt;0,INDEX($M$40:$M$61,Z2199,1),AA2198)</f>
        <v>47813</v>
      </c>
      <c r="AB2199" s="1" cm="1">
        <f t="array" ref="AB2199">IF(Z2199&gt;0,INDEX($M$40:$M$61,Z2199+1,1),AB2198)</f>
        <v>48178</v>
      </c>
      <c r="AC2199" s="44">
        <f t="shared" si="305"/>
        <v>365</v>
      </c>
      <c r="AD2199" s="45">
        <f t="shared" si="306"/>
        <v>0.87523286364637121</v>
      </c>
      <c r="AE2199" s="45">
        <f t="shared" si="307"/>
        <v>0.8548864237633047</v>
      </c>
      <c r="AF2199" s="44">
        <f t="shared" si="310"/>
        <v>4</v>
      </c>
      <c r="AG2199" s="45">
        <f t="shared" si="308"/>
        <v>0.87500728542365513</v>
      </c>
      <c r="AH2199">
        <f t="shared" si="309"/>
        <v>2.1898999510642368E-2</v>
      </c>
      <c r="AI2199" s="40">
        <f ca="1"/>
        <v>2.3199895550902738E-2</v>
      </c>
      <c r="AJ2199" s="229">
        <v>-2E-3</v>
      </c>
      <c r="AK2199" s="230">
        <v>1.9898999510642369E-2</v>
      </c>
      <c r="AL2199" s="231">
        <v>0.88574283716382329</v>
      </c>
    </row>
    <row r="2200" spans="24:38">
      <c r="X2200" s="46">
        <v>2196</v>
      </c>
      <c r="Y2200" s="1">
        <f t="shared" si="303"/>
        <v>47818</v>
      </c>
      <c r="Z2200" s="44">
        <f t="shared" si="304"/>
        <v>0</v>
      </c>
      <c r="AA2200" s="1" cm="1">
        <f t="array" ref="AA2200">IF(Z2200&gt;0,INDEX($M$40:$M$61,Z2200,1),AA2199)</f>
        <v>47813</v>
      </c>
      <c r="AB2200" s="1" cm="1">
        <f t="array" ref="AB2200">IF(Z2200&gt;0,INDEX($M$40:$M$61,Z2200+1,1),AB2199)</f>
        <v>48178</v>
      </c>
      <c r="AC2200" s="44">
        <f t="shared" si="305"/>
        <v>365</v>
      </c>
      <c r="AD2200" s="45">
        <f t="shared" si="306"/>
        <v>0.87523286364637121</v>
      </c>
      <c r="AE2200" s="45">
        <f t="shared" si="307"/>
        <v>0.8548864237633047</v>
      </c>
      <c r="AF2200" s="44">
        <f t="shared" si="310"/>
        <v>5</v>
      </c>
      <c r="AG2200" s="45">
        <f t="shared" si="308"/>
        <v>0.87495089995284647</v>
      </c>
      <c r="AH2200">
        <f t="shared" si="309"/>
        <v>2.1899591563704114E-2</v>
      </c>
      <c r="AI2200" s="40">
        <f ca="1"/>
        <v>2.3199895550982674E-2</v>
      </c>
      <c r="AJ2200" s="229">
        <v>-2E-3</v>
      </c>
      <c r="AK2200" s="230">
        <v>1.9899591563704112E-2</v>
      </c>
      <c r="AL2200" s="231">
        <v>0.88569068038415599</v>
      </c>
    </row>
    <row r="2201" spans="24:38">
      <c r="X2201" s="46">
        <v>2197</v>
      </c>
      <c r="Y2201" s="1">
        <f t="shared" si="303"/>
        <v>47819</v>
      </c>
      <c r="Z2201" s="44">
        <f t="shared" si="304"/>
        <v>0</v>
      </c>
      <c r="AA2201" s="1" cm="1">
        <f t="array" ref="AA2201">IF(Z2201&gt;0,INDEX($M$40:$M$61,Z2201,1),AA2200)</f>
        <v>47813</v>
      </c>
      <c r="AB2201" s="1" cm="1">
        <f t="array" ref="AB2201">IF(Z2201&gt;0,INDEX($M$40:$M$61,Z2201+1,1),AB2200)</f>
        <v>48178</v>
      </c>
      <c r="AC2201" s="44">
        <f t="shared" si="305"/>
        <v>365</v>
      </c>
      <c r="AD2201" s="45">
        <f t="shared" si="306"/>
        <v>0.87523286364637121</v>
      </c>
      <c r="AE2201" s="45">
        <f t="shared" si="307"/>
        <v>0.8548864237633047</v>
      </c>
      <c r="AF2201" s="44">
        <f t="shared" si="310"/>
        <v>6</v>
      </c>
      <c r="AG2201" s="45">
        <f t="shared" si="308"/>
        <v>0.87489451811551766</v>
      </c>
      <c r="AH2201">
        <f t="shared" si="309"/>
        <v>2.1900183077800853E-2</v>
      </c>
      <c r="AI2201" s="40">
        <f ca="1"/>
        <v>2.3199895550902738E-2</v>
      </c>
      <c r="AJ2201" s="229">
        <v>-2E-3</v>
      </c>
      <c r="AK2201" s="230">
        <v>1.9900183077800851E-2</v>
      </c>
      <c r="AL2201" s="231">
        <v>0.88563852667572973</v>
      </c>
    </row>
    <row r="2202" spans="24:38">
      <c r="X2202" s="46">
        <v>2198</v>
      </c>
      <c r="Y2202" s="1">
        <f t="shared" si="303"/>
        <v>47820</v>
      </c>
      <c r="Z2202" s="44">
        <f t="shared" si="304"/>
        <v>0</v>
      </c>
      <c r="AA2202" s="1" cm="1">
        <f t="array" ref="AA2202">IF(Z2202&gt;0,INDEX($M$40:$M$61,Z2202,1),AA2201)</f>
        <v>47813</v>
      </c>
      <c r="AB2202" s="1" cm="1">
        <f t="array" ref="AB2202">IF(Z2202&gt;0,INDEX($M$40:$M$61,Z2202+1,1),AB2201)</f>
        <v>48178</v>
      </c>
      <c r="AC2202" s="44">
        <f t="shared" si="305"/>
        <v>365</v>
      </c>
      <c r="AD2202" s="45">
        <f t="shared" si="306"/>
        <v>0.87523286364637121</v>
      </c>
      <c r="AE2202" s="45">
        <f t="shared" si="307"/>
        <v>0.8548864237633047</v>
      </c>
      <c r="AF2202" s="44">
        <f t="shared" si="310"/>
        <v>7</v>
      </c>
      <c r="AG2202" s="45">
        <f t="shared" si="308"/>
        <v>0.87483813991143455</v>
      </c>
      <c r="AH2202">
        <f t="shared" si="309"/>
        <v>2.1900774053668196E-2</v>
      </c>
      <c r="AI2202" s="40">
        <f ca="1"/>
        <v>2.3199895550902738E-2</v>
      </c>
      <c r="AJ2202" s="229">
        <v>-2E-3</v>
      </c>
      <c r="AK2202" s="230">
        <v>1.9900774053668198E-2</v>
      </c>
      <c r="AL2202" s="231">
        <v>0.88558637603836343</v>
      </c>
    </row>
    <row r="2203" spans="24:38">
      <c r="X2203" s="46">
        <v>2199</v>
      </c>
      <c r="Y2203" s="1">
        <f t="shared" si="303"/>
        <v>47821</v>
      </c>
      <c r="Z2203" s="44">
        <f t="shared" si="304"/>
        <v>0</v>
      </c>
      <c r="AA2203" s="1" cm="1">
        <f t="array" ref="AA2203">IF(Z2203&gt;0,INDEX($M$40:$M$61,Z2203,1),AA2202)</f>
        <v>47813</v>
      </c>
      <c r="AB2203" s="1" cm="1">
        <f t="array" ref="AB2203">IF(Z2203&gt;0,INDEX($M$40:$M$61,Z2203+1,1),AB2202)</f>
        <v>48178</v>
      </c>
      <c r="AC2203" s="44">
        <f t="shared" si="305"/>
        <v>365</v>
      </c>
      <c r="AD2203" s="45">
        <f t="shared" si="306"/>
        <v>0.87523286364637121</v>
      </c>
      <c r="AE2203" s="45">
        <f t="shared" si="307"/>
        <v>0.8548864237633047</v>
      </c>
      <c r="AF2203" s="44">
        <f t="shared" si="310"/>
        <v>8</v>
      </c>
      <c r="AG2203" s="45">
        <f t="shared" si="308"/>
        <v>0.874781765340363</v>
      </c>
      <c r="AH2203">
        <f t="shared" si="309"/>
        <v>2.1901364492040436E-2</v>
      </c>
      <c r="AI2203" s="40">
        <f ca="1"/>
        <v>2.3199895550902738E-2</v>
      </c>
      <c r="AJ2203" s="229">
        <v>-2E-3</v>
      </c>
      <c r="AK2203" s="230">
        <v>1.9901364492040434E-2</v>
      </c>
      <c r="AL2203" s="231">
        <v>0.88553422847187646</v>
      </c>
    </row>
    <row r="2204" spans="24:38">
      <c r="X2204" s="46">
        <v>2200</v>
      </c>
      <c r="Y2204" s="1">
        <f t="shared" si="303"/>
        <v>47822</v>
      </c>
      <c r="Z2204" s="44">
        <f t="shared" si="304"/>
        <v>0</v>
      </c>
      <c r="AA2204" s="1" cm="1">
        <f t="array" ref="AA2204">IF(Z2204&gt;0,INDEX($M$40:$M$61,Z2204,1),AA2203)</f>
        <v>47813</v>
      </c>
      <c r="AB2204" s="1" cm="1">
        <f t="array" ref="AB2204">IF(Z2204&gt;0,INDEX($M$40:$M$61,Z2204+1,1),AB2203)</f>
        <v>48178</v>
      </c>
      <c r="AC2204" s="44">
        <f t="shared" si="305"/>
        <v>365</v>
      </c>
      <c r="AD2204" s="45">
        <f t="shared" si="306"/>
        <v>0.87523286364637121</v>
      </c>
      <c r="AE2204" s="45">
        <f t="shared" si="307"/>
        <v>0.8548864237633047</v>
      </c>
      <c r="AF2204" s="44">
        <f t="shared" si="310"/>
        <v>9</v>
      </c>
      <c r="AG2204" s="45">
        <f t="shared" si="308"/>
        <v>0.87472539440206898</v>
      </c>
      <c r="AH2204">
        <f t="shared" si="309"/>
        <v>2.1901954393650506E-2</v>
      </c>
      <c r="AI2204" s="40">
        <f ca="1"/>
        <v>2.3199895550902738E-2</v>
      </c>
      <c r="AJ2204" s="229">
        <v>-2E-3</v>
      </c>
      <c r="AK2204" s="230">
        <v>1.9901954393650508E-2</v>
      </c>
      <c r="AL2204" s="231">
        <v>0.88548208397608796</v>
      </c>
    </row>
    <row r="2205" spans="24:38">
      <c r="X2205" s="46">
        <v>2201</v>
      </c>
      <c r="Y2205" s="1">
        <f t="shared" si="303"/>
        <v>47823</v>
      </c>
      <c r="Z2205" s="44">
        <f t="shared" si="304"/>
        <v>0</v>
      </c>
      <c r="AA2205" s="1" cm="1">
        <f t="array" ref="AA2205">IF(Z2205&gt;0,INDEX($M$40:$M$61,Z2205,1),AA2204)</f>
        <v>47813</v>
      </c>
      <c r="AB2205" s="1" cm="1">
        <f t="array" ref="AB2205">IF(Z2205&gt;0,INDEX($M$40:$M$61,Z2205+1,1),AB2204)</f>
        <v>48178</v>
      </c>
      <c r="AC2205" s="44">
        <f t="shared" si="305"/>
        <v>365</v>
      </c>
      <c r="AD2205" s="45">
        <f t="shared" si="306"/>
        <v>0.87523286364637121</v>
      </c>
      <c r="AE2205" s="45">
        <f t="shared" si="307"/>
        <v>0.8548864237633047</v>
      </c>
      <c r="AF2205" s="44">
        <f t="shared" si="310"/>
        <v>10</v>
      </c>
      <c r="AG2205" s="45">
        <f t="shared" si="308"/>
        <v>0.87466902709631811</v>
      </c>
      <c r="AH2205">
        <f t="shared" si="309"/>
        <v>2.1902543759230071E-2</v>
      </c>
      <c r="AI2205" s="40">
        <f ca="1"/>
        <v>2.3199895550982674E-2</v>
      </c>
      <c r="AJ2205" s="229">
        <v>-2E-3</v>
      </c>
      <c r="AK2205" s="230">
        <v>1.9902543759230069E-2</v>
      </c>
      <c r="AL2205" s="231">
        <v>0.88542994255081686</v>
      </c>
    </row>
    <row r="2206" spans="24:38">
      <c r="X2206" s="46">
        <v>2202</v>
      </c>
      <c r="Y2206" s="1">
        <f t="shared" si="303"/>
        <v>47824</v>
      </c>
      <c r="Z2206" s="44">
        <f t="shared" si="304"/>
        <v>0</v>
      </c>
      <c r="AA2206" s="1" cm="1">
        <f t="array" ref="AA2206">IF(Z2206&gt;0,INDEX($M$40:$M$61,Z2206,1),AA2205)</f>
        <v>47813</v>
      </c>
      <c r="AB2206" s="1" cm="1">
        <f t="array" ref="AB2206">IF(Z2206&gt;0,INDEX($M$40:$M$61,Z2206+1,1),AB2205)</f>
        <v>48178</v>
      </c>
      <c r="AC2206" s="44">
        <f t="shared" si="305"/>
        <v>365</v>
      </c>
      <c r="AD2206" s="45">
        <f t="shared" si="306"/>
        <v>0.87523286364637121</v>
      </c>
      <c r="AE2206" s="45">
        <f t="shared" si="307"/>
        <v>0.8548864237633047</v>
      </c>
      <c r="AF2206" s="44">
        <f t="shared" si="310"/>
        <v>11</v>
      </c>
      <c r="AG2206" s="45">
        <f t="shared" si="308"/>
        <v>0.87461266342287658</v>
      </c>
      <c r="AH2206">
        <f t="shared" si="309"/>
        <v>2.1903132589509371E-2</v>
      </c>
      <c r="AI2206" s="40">
        <f ca="1"/>
        <v>2.3199895550982674E-2</v>
      </c>
      <c r="AJ2206" s="229">
        <v>-2E-3</v>
      </c>
      <c r="AK2206" s="230">
        <v>1.9903132589509369E-2</v>
      </c>
      <c r="AL2206" s="231">
        <v>0.88537780419588274</v>
      </c>
    </row>
    <row r="2207" spans="24:38">
      <c r="X2207" s="46">
        <v>2203</v>
      </c>
      <c r="Y2207" s="1">
        <f t="shared" si="303"/>
        <v>47825</v>
      </c>
      <c r="Z2207" s="44">
        <f t="shared" si="304"/>
        <v>0</v>
      </c>
      <c r="AA2207" s="1" cm="1">
        <f t="array" ref="AA2207">IF(Z2207&gt;0,INDEX($M$40:$M$61,Z2207,1),AA2206)</f>
        <v>47813</v>
      </c>
      <c r="AB2207" s="1" cm="1">
        <f t="array" ref="AB2207">IF(Z2207&gt;0,INDEX($M$40:$M$61,Z2207+1,1),AB2206)</f>
        <v>48178</v>
      </c>
      <c r="AC2207" s="44">
        <f t="shared" si="305"/>
        <v>365</v>
      </c>
      <c r="AD2207" s="45">
        <f t="shared" si="306"/>
        <v>0.87523286364637121</v>
      </c>
      <c r="AE2207" s="45">
        <f t="shared" si="307"/>
        <v>0.8548864237633047</v>
      </c>
      <c r="AF2207" s="44">
        <f t="shared" si="310"/>
        <v>12</v>
      </c>
      <c r="AG2207" s="45">
        <f t="shared" si="308"/>
        <v>0.87455630338151036</v>
      </c>
      <c r="AH2207">
        <f t="shared" si="309"/>
        <v>2.1903720885217352E-2</v>
      </c>
      <c r="AI2207" s="40">
        <f ca="1"/>
        <v>2.3199895550902738E-2</v>
      </c>
      <c r="AJ2207" s="229">
        <v>-2E-3</v>
      </c>
      <c r="AK2207" s="230">
        <v>1.9903720885217351E-2</v>
      </c>
      <c r="AL2207" s="231">
        <v>0.88532566891110465</v>
      </c>
    </row>
    <row r="2208" spans="24:38">
      <c r="X2208" s="46">
        <v>2204</v>
      </c>
      <c r="Y2208" s="1">
        <f t="shared" si="303"/>
        <v>47826</v>
      </c>
      <c r="Z2208" s="44">
        <f t="shared" si="304"/>
        <v>0</v>
      </c>
      <c r="AA2208" s="1" cm="1">
        <f t="array" ref="AA2208">IF(Z2208&gt;0,INDEX($M$40:$M$61,Z2208,1),AA2207)</f>
        <v>47813</v>
      </c>
      <c r="AB2208" s="1" cm="1">
        <f t="array" ref="AB2208">IF(Z2208&gt;0,INDEX($M$40:$M$61,Z2208+1,1),AB2207)</f>
        <v>48178</v>
      </c>
      <c r="AC2208" s="44">
        <f t="shared" si="305"/>
        <v>365</v>
      </c>
      <c r="AD2208" s="45">
        <f t="shared" si="306"/>
        <v>0.87523286364637121</v>
      </c>
      <c r="AE2208" s="45">
        <f t="shared" si="307"/>
        <v>0.8548864237633047</v>
      </c>
      <c r="AF2208" s="44">
        <f t="shared" si="310"/>
        <v>13</v>
      </c>
      <c r="AG2208" s="45">
        <f t="shared" si="308"/>
        <v>0.87449994697198519</v>
      </c>
      <c r="AH2208">
        <f t="shared" si="309"/>
        <v>2.1904308647081702E-2</v>
      </c>
      <c r="AI2208" s="40">
        <f ca="1"/>
        <v>2.3199895550982674E-2</v>
      </c>
      <c r="AJ2208" s="229">
        <v>-2E-3</v>
      </c>
      <c r="AK2208" s="230">
        <v>1.9904308647081703E-2</v>
      </c>
      <c r="AL2208" s="231">
        <v>0.88527353669630171</v>
      </c>
    </row>
    <row r="2209" spans="24:38">
      <c r="X2209" s="46">
        <v>2205</v>
      </c>
      <c r="Y2209" s="1">
        <f t="shared" si="303"/>
        <v>47827</v>
      </c>
      <c r="Z2209" s="44">
        <f t="shared" si="304"/>
        <v>0</v>
      </c>
      <c r="AA2209" s="1" cm="1">
        <f t="array" ref="AA2209">IF(Z2209&gt;0,INDEX($M$40:$M$61,Z2209,1),AA2208)</f>
        <v>47813</v>
      </c>
      <c r="AB2209" s="1" cm="1">
        <f t="array" ref="AB2209">IF(Z2209&gt;0,INDEX($M$40:$M$61,Z2209+1,1),AB2208)</f>
        <v>48178</v>
      </c>
      <c r="AC2209" s="44">
        <f t="shared" si="305"/>
        <v>365</v>
      </c>
      <c r="AD2209" s="45">
        <f t="shared" si="306"/>
        <v>0.87523286364637121</v>
      </c>
      <c r="AE2209" s="45">
        <f t="shared" si="307"/>
        <v>0.8548864237633047</v>
      </c>
      <c r="AF2209" s="44">
        <f t="shared" si="310"/>
        <v>14</v>
      </c>
      <c r="AG2209" s="45">
        <f t="shared" si="308"/>
        <v>0.87444359419406725</v>
      </c>
      <c r="AH2209">
        <f t="shared" si="309"/>
        <v>2.1904895875828684E-2</v>
      </c>
      <c r="AI2209" s="40">
        <f ca="1"/>
        <v>2.3199895550902738E-2</v>
      </c>
      <c r="AJ2209" s="229">
        <v>-2E-3</v>
      </c>
      <c r="AK2209" s="230">
        <v>1.9904895875828686E-2</v>
      </c>
      <c r="AL2209" s="231">
        <v>0.8852214075512933</v>
      </c>
    </row>
    <row r="2210" spans="24:38">
      <c r="X2210" s="46">
        <v>2206</v>
      </c>
      <c r="Y2210" s="1">
        <f t="shared" si="303"/>
        <v>47828</v>
      </c>
      <c r="Z2210" s="44">
        <f t="shared" si="304"/>
        <v>0</v>
      </c>
      <c r="AA2210" s="1" cm="1">
        <f t="array" ref="AA2210">IF(Z2210&gt;0,INDEX($M$40:$M$61,Z2210,1),AA2209)</f>
        <v>47813</v>
      </c>
      <c r="AB2210" s="1" cm="1">
        <f t="array" ref="AB2210">IF(Z2210&gt;0,INDEX($M$40:$M$61,Z2210+1,1),AB2209)</f>
        <v>48178</v>
      </c>
      <c r="AC2210" s="44">
        <f t="shared" si="305"/>
        <v>365</v>
      </c>
      <c r="AD2210" s="45">
        <f t="shared" si="306"/>
        <v>0.87523286364637121</v>
      </c>
      <c r="AE2210" s="45">
        <f t="shared" si="307"/>
        <v>0.8548864237633047</v>
      </c>
      <c r="AF2210" s="44">
        <f t="shared" si="310"/>
        <v>15</v>
      </c>
      <c r="AG2210" s="45">
        <f t="shared" si="308"/>
        <v>0.87438724504752219</v>
      </c>
      <c r="AH2210">
        <f t="shared" si="309"/>
        <v>2.1905482572183381E-2</v>
      </c>
      <c r="AI2210" s="40">
        <f ca="1"/>
        <v>2.3199895550982674E-2</v>
      </c>
      <c r="AJ2210" s="229">
        <v>-2E-3</v>
      </c>
      <c r="AK2210" s="230">
        <v>1.9905482572183379E-2</v>
      </c>
      <c r="AL2210" s="231">
        <v>0.88516928147589835</v>
      </c>
    </row>
    <row r="2211" spans="24:38">
      <c r="X2211" s="46">
        <v>2207</v>
      </c>
      <c r="Y2211" s="1">
        <f t="shared" si="303"/>
        <v>47829</v>
      </c>
      <c r="Z2211" s="44">
        <f t="shared" si="304"/>
        <v>0</v>
      </c>
      <c r="AA2211" s="1" cm="1">
        <f t="array" ref="AA2211">IF(Z2211&gt;0,INDEX($M$40:$M$61,Z2211,1),AA2210)</f>
        <v>47813</v>
      </c>
      <c r="AB2211" s="1" cm="1">
        <f t="array" ref="AB2211">IF(Z2211&gt;0,INDEX($M$40:$M$61,Z2211+1,1),AB2210)</f>
        <v>48178</v>
      </c>
      <c r="AC2211" s="44">
        <f t="shared" si="305"/>
        <v>365</v>
      </c>
      <c r="AD2211" s="45">
        <f t="shared" si="306"/>
        <v>0.87523286364637121</v>
      </c>
      <c r="AE2211" s="45">
        <f t="shared" si="307"/>
        <v>0.8548864237633047</v>
      </c>
      <c r="AF2211" s="44">
        <f t="shared" si="310"/>
        <v>16</v>
      </c>
      <c r="AG2211" s="45">
        <f t="shared" si="308"/>
        <v>0.8743308995321164</v>
      </c>
      <c r="AH2211">
        <f t="shared" si="309"/>
        <v>2.1906068736869396E-2</v>
      </c>
      <c r="AI2211" s="40">
        <f ca="1"/>
        <v>2.3199895550902738E-2</v>
      </c>
      <c r="AJ2211" s="229">
        <v>-2E-3</v>
      </c>
      <c r="AK2211" s="230">
        <v>1.9906068736869398E-2</v>
      </c>
      <c r="AL2211" s="231">
        <v>0.88511715846993644</v>
      </c>
    </row>
    <row r="2212" spans="24:38">
      <c r="X2212" s="46">
        <v>2208</v>
      </c>
      <c r="Y2212" s="1">
        <f t="shared" si="303"/>
        <v>47830</v>
      </c>
      <c r="Z2212" s="44">
        <f t="shared" si="304"/>
        <v>0</v>
      </c>
      <c r="AA2212" s="1" cm="1">
        <f t="array" ref="AA2212">IF(Z2212&gt;0,INDEX($M$40:$M$61,Z2212,1),AA2211)</f>
        <v>47813</v>
      </c>
      <c r="AB2212" s="1" cm="1">
        <f t="array" ref="AB2212">IF(Z2212&gt;0,INDEX($M$40:$M$61,Z2212+1,1),AB2211)</f>
        <v>48178</v>
      </c>
      <c r="AC2212" s="44">
        <f t="shared" si="305"/>
        <v>365</v>
      </c>
      <c r="AD2212" s="45">
        <f t="shared" si="306"/>
        <v>0.87523286364637121</v>
      </c>
      <c r="AE2212" s="45">
        <f t="shared" si="307"/>
        <v>0.8548864237633047</v>
      </c>
      <c r="AF2212" s="44">
        <f t="shared" si="310"/>
        <v>17</v>
      </c>
      <c r="AG2212" s="45">
        <f t="shared" si="308"/>
        <v>0.87427455764761575</v>
      </c>
      <c r="AH2212">
        <f t="shared" si="309"/>
        <v>2.1906654370609124E-2</v>
      </c>
      <c r="AI2212" s="40">
        <f ca="1"/>
        <v>2.3199895550902738E-2</v>
      </c>
      <c r="AJ2212" s="229">
        <v>-2E-3</v>
      </c>
      <c r="AK2212" s="230">
        <v>1.9906654370609123E-2</v>
      </c>
      <c r="AL2212" s="231">
        <v>0.88506503853322693</v>
      </c>
    </row>
    <row r="2213" spans="24:38">
      <c r="X2213" s="46">
        <v>2209</v>
      </c>
      <c r="Y2213" s="1">
        <f t="shared" si="303"/>
        <v>47831</v>
      </c>
      <c r="Z2213" s="44">
        <f t="shared" si="304"/>
        <v>0</v>
      </c>
      <c r="AA2213" s="1" cm="1">
        <f t="array" ref="AA2213">IF(Z2213&gt;0,INDEX($M$40:$M$61,Z2213,1),AA2212)</f>
        <v>47813</v>
      </c>
      <c r="AB2213" s="1" cm="1">
        <f t="array" ref="AB2213">IF(Z2213&gt;0,INDEX($M$40:$M$61,Z2213+1,1),AB2212)</f>
        <v>48178</v>
      </c>
      <c r="AC2213" s="44">
        <f t="shared" si="305"/>
        <v>365</v>
      </c>
      <c r="AD2213" s="45">
        <f t="shared" si="306"/>
        <v>0.87523286364637121</v>
      </c>
      <c r="AE2213" s="45">
        <f t="shared" si="307"/>
        <v>0.8548864237633047</v>
      </c>
      <c r="AF2213" s="44">
        <f t="shared" si="310"/>
        <v>18</v>
      </c>
      <c r="AG2213" s="45">
        <f t="shared" si="308"/>
        <v>0.87421821939378608</v>
      </c>
      <c r="AH2213">
        <f t="shared" si="309"/>
        <v>2.1907239474123673E-2</v>
      </c>
      <c r="AI2213" s="40">
        <f ca="1"/>
        <v>2.3199895550982674E-2</v>
      </c>
      <c r="AJ2213" s="229">
        <v>-2E-3</v>
      </c>
      <c r="AK2213" s="230">
        <v>1.9907239474123671E-2</v>
      </c>
      <c r="AL2213" s="231">
        <v>0.88501292166558865</v>
      </c>
    </row>
    <row r="2214" spans="24:38">
      <c r="X2214" s="46">
        <v>2210</v>
      </c>
      <c r="Y2214" s="1">
        <f t="shared" si="303"/>
        <v>47832</v>
      </c>
      <c r="Z2214" s="44">
        <f t="shared" si="304"/>
        <v>0</v>
      </c>
      <c r="AA2214" s="1" cm="1">
        <f t="array" ref="AA2214">IF(Z2214&gt;0,INDEX($M$40:$M$61,Z2214,1),AA2213)</f>
        <v>47813</v>
      </c>
      <c r="AB2214" s="1" cm="1">
        <f t="array" ref="AB2214">IF(Z2214&gt;0,INDEX($M$40:$M$61,Z2214+1,1),AB2213)</f>
        <v>48178</v>
      </c>
      <c r="AC2214" s="44">
        <f t="shared" si="305"/>
        <v>365</v>
      </c>
      <c r="AD2214" s="45">
        <f t="shared" si="306"/>
        <v>0.87523286364637121</v>
      </c>
      <c r="AE2214" s="45">
        <f t="shared" si="307"/>
        <v>0.8548864237633047</v>
      </c>
      <c r="AF2214" s="44">
        <f t="shared" si="310"/>
        <v>19</v>
      </c>
      <c r="AG2214" s="45">
        <f t="shared" si="308"/>
        <v>0.87416188477039358</v>
      </c>
      <c r="AH2214">
        <f t="shared" si="309"/>
        <v>2.1907824048132778E-2</v>
      </c>
      <c r="AI2214" s="40">
        <f ca="1"/>
        <v>2.3199895550982674E-2</v>
      </c>
      <c r="AJ2214" s="229">
        <v>-2E-3</v>
      </c>
      <c r="AK2214" s="230">
        <v>1.990782404813278E-2</v>
      </c>
      <c r="AL2214" s="231">
        <v>0.88496080786684106</v>
      </c>
    </row>
    <row r="2215" spans="24:38">
      <c r="X2215" s="46">
        <v>2211</v>
      </c>
      <c r="Y2215" s="1">
        <f t="shared" si="303"/>
        <v>47833</v>
      </c>
      <c r="Z2215" s="44">
        <f t="shared" si="304"/>
        <v>0</v>
      </c>
      <c r="AA2215" s="1" cm="1">
        <f t="array" ref="AA2215">IF(Z2215&gt;0,INDEX($M$40:$M$61,Z2215,1),AA2214)</f>
        <v>47813</v>
      </c>
      <c r="AB2215" s="1" cm="1">
        <f t="array" ref="AB2215">IF(Z2215&gt;0,INDEX($M$40:$M$61,Z2215+1,1),AB2214)</f>
        <v>48178</v>
      </c>
      <c r="AC2215" s="44">
        <f t="shared" si="305"/>
        <v>365</v>
      </c>
      <c r="AD2215" s="45">
        <f t="shared" si="306"/>
        <v>0.87523286364637121</v>
      </c>
      <c r="AE2215" s="45">
        <f t="shared" si="307"/>
        <v>0.8548864237633047</v>
      </c>
      <c r="AF2215" s="44">
        <f t="shared" si="310"/>
        <v>20</v>
      </c>
      <c r="AG2215" s="45">
        <f t="shared" si="308"/>
        <v>0.87410555377720434</v>
      </c>
      <c r="AH2215">
        <f t="shared" si="309"/>
        <v>2.1908408093354894E-2</v>
      </c>
      <c r="AI2215" s="40">
        <f ca="1"/>
        <v>2.3199895550902738E-2</v>
      </c>
      <c r="AJ2215" s="229">
        <v>-2E-3</v>
      </c>
      <c r="AK2215" s="230">
        <v>1.9908408093354896E-2</v>
      </c>
      <c r="AL2215" s="231">
        <v>0.88490869713680353</v>
      </c>
    </row>
    <row r="2216" spans="24:38">
      <c r="X2216" s="46">
        <v>2212</v>
      </c>
      <c r="Y2216" s="1">
        <f t="shared" si="303"/>
        <v>47834</v>
      </c>
      <c r="Z2216" s="44">
        <f t="shared" si="304"/>
        <v>0</v>
      </c>
      <c r="AA2216" s="1" cm="1">
        <f t="array" ref="AA2216">IF(Z2216&gt;0,INDEX($M$40:$M$61,Z2216,1),AA2215)</f>
        <v>47813</v>
      </c>
      <c r="AB2216" s="1" cm="1">
        <f t="array" ref="AB2216">IF(Z2216&gt;0,INDEX($M$40:$M$61,Z2216+1,1),AB2215)</f>
        <v>48178</v>
      </c>
      <c r="AC2216" s="44">
        <f t="shared" si="305"/>
        <v>365</v>
      </c>
      <c r="AD2216" s="45">
        <f t="shared" si="306"/>
        <v>0.87523286364637121</v>
      </c>
      <c r="AE2216" s="45">
        <f t="shared" si="307"/>
        <v>0.8548864237633047</v>
      </c>
      <c r="AF2216" s="44">
        <f t="shared" si="310"/>
        <v>21</v>
      </c>
      <c r="AG2216" s="45">
        <f t="shared" si="308"/>
        <v>0.87404922641398441</v>
      </c>
      <c r="AH2216">
        <f t="shared" si="309"/>
        <v>2.1908991610507182E-2</v>
      </c>
      <c r="AI2216" s="40">
        <f ca="1"/>
        <v>2.3199895550902738E-2</v>
      </c>
      <c r="AJ2216" s="229">
        <v>-2E-3</v>
      </c>
      <c r="AK2216" s="230">
        <v>1.990899161050718E-2</v>
      </c>
      <c r="AL2216" s="231">
        <v>0.88485658947529533</v>
      </c>
    </row>
    <row r="2217" spans="24:38">
      <c r="X2217" s="46">
        <v>2213</v>
      </c>
      <c r="Y2217" s="1">
        <f t="shared" si="303"/>
        <v>47835</v>
      </c>
      <c r="Z2217" s="44">
        <f t="shared" si="304"/>
        <v>0</v>
      </c>
      <c r="AA2217" s="1" cm="1">
        <f t="array" ref="AA2217">IF(Z2217&gt;0,INDEX($M$40:$M$61,Z2217,1),AA2216)</f>
        <v>47813</v>
      </c>
      <c r="AB2217" s="1" cm="1">
        <f t="array" ref="AB2217">IF(Z2217&gt;0,INDEX($M$40:$M$61,Z2217+1,1),AB2216)</f>
        <v>48178</v>
      </c>
      <c r="AC2217" s="44">
        <f t="shared" si="305"/>
        <v>365</v>
      </c>
      <c r="AD2217" s="45">
        <f t="shared" si="306"/>
        <v>0.87523286364637121</v>
      </c>
      <c r="AE2217" s="45">
        <f t="shared" si="307"/>
        <v>0.8548864237633047</v>
      </c>
      <c r="AF2217" s="44">
        <f t="shared" si="310"/>
        <v>22</v>
      </c>
      <c r="AG2217" s="45">
        <f t="shared" si="308"/>
        <v>0.87399290268049978</v>
      </c>
      <c r="AH2217">
        <f t="shared" si="309"/>
        <v>2.1909574600305529E-2</v>
      </c>
      <c r="AI2217" s="40">
        <f ca="1"/>
        <v>2.3199895550982674E-2</v>
      </c>
      <c r="AJ2217" s="229">
        <v>-2E-3</v>
      </c>
      <c r="AK2217" s="230">
        <v>1.9909574600305527E-2</v>
      </c>
      <c r="AL2217" s="231">
        <v>0.88480448488213581</v>
      </c>
    </row>
    <row r="2218" spans="24:38">
      <c r="X2218" s="46">
        <v>2214</v>
      </c>
      <c r="Y2218" s="1">
        <f t="shared" si="303"/>
        <v>47836</v>
      </c>
      <c r="Z2218" s="44">
        <f t="shared" si="304"/>
        <v>0</v>
      </c>
      <c r="AA2218" s="1" cm="1">
        <f t="array" ref="AA2218">IF(Z2218&gt;0,INDEX($M$40:$M$61,Z2218,1),AA2217)</f>
        <v>47813</v>
      </c>
      <c r="AB2218" s="1" cm="1">
        <f t="array" ref="AB2218">IF(Z2218&gt;0,INDEX($M$40:$M$61,Z2218+1,1),AB2217)</f>
        <v>48178</v>
      </c>
      <c r="AC2218" s="44">
        <f t="shared" si="305"/>
        <v>365</v>
      </c>
      <c r="AD2218" s="45">
        <f t="shared" si="306"/>
        <v>0.87523286364637121</v>
      </c>
      <c r="AE2218" s="45">
        <f t="shared" si="307"/>
        <v>0.8548864237633047</v>
      </c>
      <c r="AF2218" s="44">
        <f t="shared" si="310"/>
        <v>23</v>
      </c>
      <c r="AG2218" s="45">
        <f t="shared" si="308"/>
        <v>0.87393658257651674</v>
      </c>
      <c r="AH2218">
        <f t="shared" si="309"/>
        <v>2.1910157063464473E-2</v>
      </c>
      <c r="AI2218" s="40">
        <f ca="1"/>
        <v>2.3199895550902738E-2</v>
      </c>
      <c r="AJ2218" s="229">
        <v>-2E-3</v>
      </c>
      <c r="AK2218" s="230">
        <v>1.9910157063464475E-2</v>
      </c>
      <c r="AL2218" s="231">
        <v>0.88475238335714423</v>
      </c>
    </row>
    <row r="2219" spans="24:38">
      <c r="X2219" s="46">
        <v>2215</v>
      </c>
      <c r="Y2219" s="1">
        <f t="shared" si="303"/>
        <v>47837</v>
      </c>
      <c r="Z2219" s="44">
        <f t="shared" si="304"/>
        <v>0</v>
      </c>
      <c r="AA2219" s="1" cm="1">
        <f t="array" ref="AA2219">IF(Z2219&gt;0,INDEX($M$40:$M$61,Z2219,1),AA2218)</f>
        <v>47813</v>
      </c>
      <c r="AB2219" s="1" cm="1">
        <f t="array" ref="AB2219">IF(Z2219&gt;0,INDEX($M$40:$M$61,Z2219+1,1),AB2218)</f>
        <v>48178</v>
      </c>
      <c r="AC2219" s="44">
        <f t="shared" si="305"/>
        <v>365</v>
      </c>
      <c r="AD2219" s="45">
        <f t="shared" si="306"/>
        <v>0.87523286364637121</v>
      </c>
      <c r="AE2219" s="45">
        <f t="shared" si="307"/>
        <v>0.8548864237633047</v>
      </c>
      <c r="AF2219" s="44">
        <f t="shared" si="310"/>
        <v>24</v>
      </c>
      <c r="AG2219" s="45">
        <f t="shared" si="308"/>
        <v>0.87388026610180125</v>
      </c>
      <c r="AH2219">
        <f t="shared" si="309"/>
        <v>2.1910739000697316E-2</v>
      </c>
      <c r="AI2219" s="40">
        <f ca="1"/>
        <v>2.3199895550902738E-2</v>
      </c>
      <c r="AJ2219" s="229">
        <v>-2E-3</v>
      </c>
      <c r="AK2219" s="230">
        <v>1.9910739000697314E-2</v>
      </c>
      <c r="AL2219" s="231">
        <v>0.88470028490013997</v>
      </c>
    </row>
    <row r="2220" spans="24:38">
      <c r="X2220" s="46">
        <v>2216</v>
      </c>
      <c r="Y2220" s="1">
        <f t="shared" si="303"/>
        <v>47838</v>
      </c>
      <c r="Z2220" s="44">
        <f t="shared" si="304"/>
        <v>0</v>
      </c>
      <c r="AA2220" s="1" cm="1">
        <f t="array" ref="AA2220">IF(Z2220&gt;0,INDEX($M$40:$M$61,Z2220,1),AA2219)</f>
        <v>47813</v>
      </c>
      <c r="AB2220" s="1" cm="1">
        <f t="array" ref="AB2220">IF(Z2220&gt;0,INDEX($M$40:$M$61,Z2220+1,1),AB2219)</f>
        <v>48178</v>
      </c>
      <c r="AC2220" s="44">
        <f t="shared" si="305"/>
        <v>365</v>
      </c>
      <c r="AD2220" s="45">
        <f t="shared" si="306"/>
        <v>0.87523286364637121</v>
      </c>
      <c r="AE2220" s="45">
        <f t="shared" si="307"/>
        <v>0.8548864237633047</v>
      </c>
      <c r="AF2220" s="44">
        <f t="shared" si="310"/>
        <v>25</v>
      </c>
      <c r="AG2220" s="45">
        <f t="shared" si="308"/>
        <v>0.87382395325611939</v>
      </c>
      <c r="AH2220">
        <f t="shared" si="309"/>
        <v>2.1911320412716064E-2</v>
      </c>
      <c r="AI2220" s="40">
        <f ca="1"/>
        <v>2.3199895550982674E-2</v>
      </c>
      <c r="AJ2220" s="229">
        <v>-2E-3</v>
      </c>
      <c r="AK2220" s="230">
        <v>1.9911320412716066E-2</v>
      </c>
      <c r="AL2220" s="231">
        <v>0.88464818951094226</v>
      </c>
    </row>
    <row r="2221" spans="24:38">
      <c r="X2221" s="46">
        <v>2217</v>
      </c>
      <c r="Y2221" s="1">
        <f t="shared" si="303"/>
        <v>47839</v>
      </c>
      <c r="Z2221" s="44">
        <f t="shared" si="304"/>
        <v>0</v>
      </c>
      <c r="AA2221" s="1" cm="1">
        <f t="array" ref="AA2221">IF(Z2221&gt;0,INDEX($M$40:$M$61,Z2221,1),AA2220)</f>
        <v>47813</v>
      </c>
      <c r="AB2221" s="1" cm="1">
        <f t="array" ref="AB2221">IF(Z2221&gt;0,INDEX($M$40:$M$61,Z2221+1,1),AB2220)</f>
        <v>48178</v>
      </c>
      <c r="AC2221" s="44">
        <f t="shared" si="305"/>
        <v>365</v>
      </c>
      <c r="AD2221" s="45">
        <f t="shared" si="306"/>
        <v>0.87523286364637121</v>
      </c>
      <c r="AE2221" s="45">
        <f t="shared" si="307"/>
        <v>0.8548864237633047</v>
      </c>
      <c r="AF2221" s="44">
        <f t="shared" si="310"/>
        <v>26</v>
      </c>
      <c r="AG2221" s="45">
        <f t="shared" si="308"/>
        <v>0.87376764403923746</v>
      </c>
      <c r="AH2221">
        <f t="shared" si="309"/>
        <v>2.191190130023141E-2</v>
      </c>
      <c r="AI2221" s="40">
        <f ca="1"/>
        <v>2.3199895550902738E-2</v>
      </c>
      <c r="AJ2221" s="229">
        <v>-2E-3</v>
      </c>
      <c r="AK2221" s="230">
        <v>1.9911901300231412E-2</v>
      </c>
      <c r="AL2221" s="231">
        <v>0.88459609718937049</v>
      </c>
    </row>
    <row r="2222" spans="24:38">
      <c r="X2222" s="46">
        <v>2218</v>
      </c>
      <c r="Y2222" s="1">
        <f t="shared" si="303"/>
        <v>47840</v>
      </c>
      <c r="Z2222" s="44">
        <f t="shared" si="304"/>
        <v>0</v>
      </c>
      <c r="AA2222" s="1" cm="1">
        <f t="array" ref="AA2222">IF(Z2222&gt;0,INDEX($M$40:$M$61,Z2222,1),AA2221)</f>
        <v>47813</v>
      </c>
      <c r="AB2222" s="1" cm="1">
        <f t="array" ref="AB2222">IF(Z2222&gt;0,INDEX($M$40:$M$61,Z2222+1,1),AB2221)</f>
        <v>48178</v>
      </c>
      <c r="AC2222" s="44">
        <f t="shared" si="305"/>
        <v>365</v>
      </c>
      <c r="AD2222" s="45">
        <f t="shared" si="306"/>
        <v>0.87523286364637121</v>
      </c>
      <c r="AE2222" s="45">
        <f t="shared" si="307"/>
        <v>0.8548864237633047</v>
      </c>
      <c r="AF2222" s="44">
        <f t="shared" si="310"/>
        <v>27</v>
      </c>
      <c r="AG2222" s="45">
        <f t="shared" si="308"/>
        <v>0.87371133845092153</v>
      </c>
      <c r="AH2222">
        <f t="shared" si="309"/>
        <v>2.1912481663952776E-2</v>
      </c>
      <c r="AI2222" s="40">
        <f ca="1"/>
        <v>2.3199895550902738E-2</v>
      </c>
      <c r="AJ2222" s="229">
        <v>-2E-3</v>
      </c>
      <c r="AK2222" s="230">
        <v>1.9912481663952777E-2</v>
      </c>
      <c r="AL2222" s="231">
        <v>0.88454400793524413</v>
      </c>
    </row>
    <row r="2223" spans="24:38">
      <c r="X2223" s="46">
        <v>2219</v>
      </c>
      <c r="Y2223" s="1">
        <f t="shared" si="303"/>
        <v>47841</v>
      </c>
      <c r="Z2223" s="44">
        <f t="shared" si="304"/>
        <v>0</v>
      </c>
      <c r="AA2223" s="1" cm="1">
        <f t="array" ref="AA2223">IF(Z2223&gt;0,INDEX($M$40:$M$61,Z2223,1),AA2222)</f>
        <v>47813</v>
      </c>
      <c r="AB2223" s="1" cm="1">
        <f t="array" ref="AB2223">IF(Z2223&gt;0,INDEX($M$40:$M$61,Z2223+1,1),AB2222)</f>
        <v>48178</v>
      </c>
      <c r="AC2223" s="44">
        <f t="shared" si="305"/>
        <v>365</v>
      </c>
      <c r="AD2223" s="45">
        <f t="shared" si="306"/>
        <v>0.87523286364637121</v>
      </c>
      <c r="AE2223" s="45">
        <f t="shared" si="307"/>
        <v>0.8548864237633047</v>
      </c>
      <c r="AF2223" s="44">
        <f t="shared" si="310"/>
        <v>28</v>
      </c>
      <c r="AG2223" s="45">
        <f t="shared" si="308"/>
        <v>0.87365503649093779</v>
      </c>
      <c r="AH2223">
        <f t="shared" si="309"/>
        <v>2.1913061504588327E-2</v>
      </c>
      <c r="AI2223" s="40">
        <f ca="1"/>
        <v>2.3199895550982674E-2</v>
      </c>
      <c r="AJ2223" s="229">
        <v>-2E-3</v>
      </c>
      <c r="AK2223" s="230">
        <v>1.9913061504588325E-2</v>
      </c>
      <c r="AL2223" s="231">
        <v>0.88449192174838243</v>
      </c>
    </row>
    <row r="2224" spans="24:38">
      <c r="X2224" s="46">
        <v>2220</v>
      </c>
      <c r="Y2224" s="1">
        <f t="shared" si="303"/>
        <v>47842</v>
      </c>
      <c r="Z2224" s="44">
        <f t="shared" si="304"/>
        <v>0</v>
      </c>
      <c r="AA2224" s="1" cm="1">
        <f t="array" ref="AA2224">IF(Z2224&gt;0,INDEX($M$40:$M$61,Z2224,1),AA2223)</f>
        <v>47813</v>
      </c>
      <c r="AB2224" s="1" cm="1">
        <f t="array" ref="AB2224">IF(Z2224&gt;0,INDEX($M$40:$M$61,Z2224+1,1),AB2223)</f>
        <v>48178</v>
      </c>
      <c r="AC2224" s="44">
        <f t="shared" si="305"/>
        <v>365</v>
      </c>
      <c r="AD2224" s="45">
        <f t="shared" si="306"/>
        <v>0.87523286364637121</v>
      </c>
      <c r="AE2224" s="45">
        <f t="shared" si="307"/>
        <v>0.8548864237633047</v>
      </c>
      <c r="AF2224" s="44">
        <f t="shared" si="310"/>
        <v>29</v>
      </c>
      <c r="AG2224" s="45">
        <f t="shared" si="308"/>
        <v>0.87359873815905253</v>
      </c>
      <c r="AH2224">
        <f t="shared" si="309"/>
        <v>2.1913640822844905E-2</v>
      </c>
      <c r="AI2224" s="40">
        <f ca="1"/>
        <v>2.3199895550902738E-2</v>
      </c>
      <c r="AJ2224" s="229">
        <v>-2E-3</v>
      </c>
      <c r="AK2224" s="230">
        <v>1.9913640822844907E-2</v>
      </c>
      <c r="AL2224" s="231">
        <v>0.88443983862860498</v>
      </c>
    </row>
    <row r="2225" spans="24:38">
      <c r="X2225" s="46">
        <v>2221</v>
      </c>
      <c r="Y2225" s="1">
        <f t="shared" si="303"/>
        <v>47843</v>
      </c>
      <c r="Z2225" s="44">
        <f t="shared" si="304"/>
        <v>0</v>
      </c>
      <c r="AA2225" s="1" cm="1">
        <f t="array" ref="AA2225">IF(Z2225&gt;0,INDEX($M$40:$M$61,Z2225,1),AA2224)</f>
        <v>47813</v>
      </c>
      <c r="AB2225" s="1" cm="1">
        <f t="array" ref="AB2225">IF(Z2225&gt;0,INDEX($M$40:$M$61,Z2225+1,1),AB2224)</f>
        <v>48178</v>
      </c>
      <c r="AC2225" s="44">
        <f t="shared" si="305"/>
        <v>365</v>
      </c>
      <c r="AD2225" s="45">
        <f t="shared" si="306"/>
        <v>0.87523286364637121</v>
      </c>
      <c r="AE2225" s="45">
        <f t="shared" si="307"/>
        <v>0.8548864237633047</v>
      </c>
      <c r="AF2225" s="44">
        <f t="shared" si="310"/>
        <v>30</v>
      </c>
      <c r="AG2225" s="45">
        <f t="shared" si="308"/>
        <v>0.87354244345503174</v>
      </c>
      <c r="AH2225">
        <f t="shared" si="309"/>
        <v>2.191421961942816E-2</v>
      </c>
      <c r="AI2225" s="40">
        <f ca="1"/>
        <v>2.3199895550982674E-2</v>
      </c>
      <c r="AJ2225" s="229">
        <v>-2E-3</v>
      </c>
      <c r="AK2225" s="230">
        <v>1.9914219619428158E-2</v>
      </c>
      <c r="AL2225" s="231">
        <v>0.88438775857573082</v>
      </c>
    </row>
    <row r="2226" spans="24:38">
      <c r="X2226" s="46">
        <v>2222</v>
      </c>
      <c r="Y2226" s="1">
        <f t="shared" si="303"/>
        <v>47844</v>
      </c>
      <c r="Z2226" s="44">
        <f t="shared" si="304"/>
        <v>0</v>
      </c>
      <c r="AA2226" s="1" cm="1">
        <f t="array" ref="AA2226">IF(Z2226&gt;0,INDEX($M$40:$M$61,Z2226,1),AA2225)</f>
        <v>47813</v>
      </c>
      <c r="AB2226" s="1" cm="1">
        <f t="array" ref="AB2226">IF(Z2226&gt;0,INDEX($M$40:$M$61,Z2226+1,1),AB2225)</f>
        <v>48178</v>
      </c>
      <c r="AC2226" s="44">
        <f t="shared" si="305"/>
        <v>365</v>
      </c>
      <c r="AD2226" s="45">
        <f t="shared" si="306"/>
        <v>0.87523286364637121</v>
      </c>
      <c r="AE2226" s="45">
        <f t="shared" si="307"/>
        <v>0.8548864237633047</v>
      </c>
      <c r="AF2226" s="44">
        <f t="shared" si="310"/>
        <v>31</v>
      </c>
      <c r="AG2226" s="45">
        <f t="shared" si="308"/>
        <v>0.8734861523786418</v>
      </c>
      <c r="AH2226">
        <f t="shared" si="309"/>
        <v>2.1914797895042384E-2</v>
      </c>
      <c r="AI2226" s="40">
        <f ca="1"/>
        <v>2.3199895550902738E-2</v>
      </c>
      <c r="AJ2226" s="229">
        <v>-2E-3</v>
      </c>
      <c r="AK2226" s="230">
        <v>1.9914797895042385E-2</v>
      </c>
      <c r="AL2226" s="231">
        <v>0.88433568158957965</v>
      </c>
    </row>
    <row r="2227" spans="24:38">
      <c r="X2227" s="46">
        <v>2223</v>
      </c>
      <c r="Y2227" s="1">
        <f t="shared" si="303"/>
        <v>47845</v>
      </c>
      <c r="Z2227" s="44">
        <f t="shared" si="304"/>
        <v>0</v>
      </c>
      <c r="AA2227" s="1" cm="1">
        <f t="array" ref="AA2227">IF(Z2227&gt;0,INDEX($M$40:$M$61,Z2227,1),AA2226)</f>
        <v>47813</v>
      </c>
      <c r="AB2227" s="1" cm="1">
        <f t="array" ref="AB2227">IF(Z2227&gt;0,INDEX($M$40:$M$61,Z2227+1,1),AB2226)</f>
        <v>48178</v>
      </c>
      <c r="AC2227" s="44">
        <f t="shared" si="305"/>
        <v>365</v>
      </c>
      <c r="AD2227" s="45">
        <f t="shared" si="306"/>
        <v>0.87523286364637121</v>
      </c>
      <c r="AE2227" s="45">
        <f t="shared" si="307"/>
        <v>0.8548864237633047</v>
      </c>
      <c r="AF2227" s="44">
        <f t="shared" si="310"/>
        <v>32</v>
      </c>
      <c r="AG2227" s="45">
        <f t="shared" si="308"/>
        <v>0.87342986492964891</v>
      </c>
      <c r="AH2227">
        <f t="shared" si="309"/>
        <v>2.1915375650390645E-2</v>
      </c>
      <c r="AI2227" s="40">
        <f ca="1"/>
        <v>2.3199895550902738E-2</v>
      </c>
      <c r="AJ2227" s="229">
        <v>-2E-3</v>
      </c>
      <c r="AK2227" s="230">
        <v>1.9915375650390643E-2</v>
      </c>
      <c r="AL2227" s="231">
        <v>0.88428360766997083</v>
      </c>
    </row>
    <row r="2228" spans="24:38">
      <c r="X2228" s="46">
        <v>2224</v>
      </c>
      <c r="Y2228" s="1">
        <f t="shared" si="303"/>
        <v>47846</v>
      </c>
      <c r="Z2228" s="44">
        <f t="shared" si="304"/>
        <v>0</v>
      </c>
      <c r="AA2228" s="1" cm="1">
        <f t="array" ref="AA2228">IF(Z2228&gt;0,INDEX($M$40:$M$61,Z2228,1),AA2227)</f>
        <v>47813</v>
      </c>
      <c r="AB2228" s="1" cm="1">
        <f t="array" ref="AB2228">IF(Z2228&gt;0,INDEX($M$40:$M$61,Z2228+1,1),AB2227)</f>
        <v>48178</v>
      </c>
      <c r="AC2228" s="44">
        <f t="shared" si="305"/>
        <v>365</v>
      </c>
      <c r="AD2228" s="45">
        <f t="shared" si="306"/>
        <v>0.87523286364637121</v>
      </c>
      <c r="AE2228" s="45">
        <f t="shared" si="307"/>
        <v>0.8548864237633047</v>
      </c>
      <c r="AF2228" s="44">
        <f t="shared" si="310"/>
        <v>33</v>
      </c>
      <c r="AG2228" s="45">
        <f t="shared" si="308"/>
        <v>0.87337358110781937</v>
      </c>
      <c r="AH2228">
        <f t="shared" si="309"/>
        <v>2.191595288617474E-2</v>
      </c>
      <c r="AI2228" s="40">
        <f ca="1"/>
        <v>2.3199895550902738E-2</v>
      </c>
      <c r="AJ2228" s="229">
        <v>-2E-3</v>
      </c>
      <c r="AK2228" s="230">
        <v>1.9915952886174738E-2</v>
      </c>
      <c r="AL2228" s="231">
        <v>0.88423153681672373</v>
      </c>
    </row>
    <row r="2229" spans="24:38">
      <c r="X2229" s="46">
        <v>2225</v>
      </c>
      <c r="Y2229" s="1">
        <f t="shared" si="303"/>
        <v>47847</v>
      </c>
      <c r="Z2229" s="44">
        <f t="shared" si="304"/>
        <v>0</v>
      </c>
      <c r="AA2229" s="1" cm="1">
        <f t="array" ref="AA2229">IF(Z2229&gt;0,INDEX($M$40:$M$61,Z2229,1),AA2228)</f>
        <v>47813</v>
      </c>
      <c r="AB2229" s="1" cm="1">
        <f t="array" ref="AB2229">IF(Z2229&gt;0,INDEX($M$40:$M$61,Z2229+1,1),AB2228)</f>
        <v>48178</v>
      </c>
      <c r="AC2229" s="44">
        <f t="shared" si="305"/>
        <v>365</v>
      </c>
      <c r="AD2229" s="45">
        <f t="shared" si="306"/>
        <v>0.87523286364637121</v>
      </c>
      <c r="AE2229" s="45">
        <f t="shared" si="307"/>
        <v>0.8548864237633047</v>
      </c>
      <c r="AF2229" s="44">
        <f t="shared" si="310"/>
        <v>34</v>
      </c>
      <c r="AG2229" s="45">
        <f t="shared" si="308"/>
        <v>0.87331730091291937</v>
      </c>
      <c r="AH2229">
        <f t="shared" si="309"/>
        <v>2.191652960309521E-2</v>
      </c>
      <c r="AI2229" s="40">
        <f ca="1"/>
        <v>2.3199895550902738E-2</v>
      </c>
      <c r="AJ2229" s="229">
        <v>-2E-3</v>
      </c>
      <c r="AK2229" s="230">
        <v>1.9916529603095208E-2</v>
      </c>
      <c r="AL2229" s="231">
        <v>0.88417946902965783</v>
      </c>
    </row>
    <row r="2230" spans="24:38">
      <c r="X2230" s="46">
        <v>2226</v>
      </c>
      <c r="Y2230" s="1">
        <f t="shared" si="303"/>
        <v>47848</v>
      </c>
      <c r="Z2230" s="44">
        <f t="shared" si="304"/>
        <v>0</v>
      </c>
      <c r="AA2230" s="1" cm="1">
        <f t="array" ref="AA2230">IF(Z2230&gt;0,INDEX($M$40:$M$61,Z2230,1),AA2229)</f>
        <v>47813</v>
      </c>
      <c r="AB2230" s="1" cm="1">
        <f t="array" ref="AB2230">IF(Z2230&gt;0,INDEX($M$40:$M$61,Z2230+1,1),AB2229)</f>
        <v>48178</v>
      </c>
      <c r="AC2230" s="44">
        <f t="shared" si="305"/>
        <v>365</v>
      </c>
      <c r="AD2230" s="45">
        <f t="shared" si="306"/>
        <v>0.87523286364637121</v>
      </c>
      <c r="AE2230" s="45">
        <f t="shared" si="307"/>
        <v>0.8548864237633047</v>
      </c>
      <c r="AF2230" s="44">
        <f t="shared" si="310"/>
        <v>35</v>
      </c>
      <c r="AG2230" s="45">
        <f t="shared" si="308"/>
        <v>0.8732610243447152</v>
      </c>
      <c r="AH2230">
        <f t="shared" si="309"/>
        <v>2.1917105801851331E-2</v>
      </c>
      <c r="AI2230" s="40">
        <f ca="1"/>
        <v>2.3199895550902738E-2</v>
      </c>
      <c r="AJ2230" s="229">
        <v>-2E-3</v>
      </c>
      <c r="AK2230" s="230">
        <v>1.9917105801851333E-2</v>
      </c>
      <c r="AL2230" s="231">
        <v>0.8841274043085926</v>
      </c>
    </row>
    <row r="2231" spans="24:38">
      <c r="X2231" s="46">
        <v>2227</v>
      </c>
      <c r="Y2231" s="1">
        <f t="shared" si="303"/>
        <v>47849</v>
      </c>
      <c r="Z2231" s="44">
        <f t="shared" si="304"/>
        <v>0</v>
      </c>
      <c r="AA2231" s="1" cm="1">
        <f t="array" ref="AA2231">IF(Z2231&gt;0,INDEX($M$40:$M$61,Z2231,1),AA2230)</f>
        <v>47813</v>
      </c>
      <c r="AB2231" s="1" cm="1">
        <f t="array" ref="AB2231">IF(Z2231&gt;0,INDEX($M$40:$M$61,Z2231+1,1),AB2230)</f>
        <v>48178</v>
      </c>
      <c r="AC2231" s="44">
        <f t="shared" si="305"/>
        <v>365</v>
      </c>
      <c r="AD2231" s="45">
        <f t="shared" si="306"/>
        <v>0.87523286364637121</v>
      </c>
      <c r="AE2231" s="45">
        <f t="shared" si="307"/>
        <v>0.8548864237633047</v>
      </c>
      <c r="AF2231" s="44">
        <f t="shared" si="310"/>
        <v>36</v>
      </c>
      <c r="AG2231" s="45">
        <f t="shared" si="308"/>
        <v>0.87320475140297316</v>
      </c>
      <c r="AH2231">
        <f t="shared" si="309"/>
        <v>2.1917681483141129E-2</v>
      </c>
      <c r="AI2231" s="40">
        <f ca="1"/>
        <v>2.3199895550902738E-2</v>
      </c>
      <c r="AJ2231" s="229">
        <v>-2E-3</v>
      </c>
      <c r="AK2231" s="230">
        <v>1.9917681483141131E-2</v>
      </c>
      <c r="AL2231" s="231">
        <v>0.88407534265334731</v>
      </c>
    </row>
    <row r="2232" spans="24:38">
      <c r="X2232" s="46">
        <v>2228</v>
      </c>
      <c r="Y2232" s="1">
        <f t="shared" si="303"/>
        <v>47850</v>
      </c>
      <c r="Z2232" s="44">
        <f t="shared" si="304"/>
        <v>0</v>
      </c>
      <c r="AA2232" s="1" cm="1">
        <f t="array" ref="AA2232">IF(Z2232&gt;0,INDEX($M$40:$M$61,Z2232,1),AA2231)</f>
        <v>47813</v>
      </c>
      <c r="AB2232" s="1" cm="1">
        <f t="array" ref="AB2232">IF(Z2232&gt;0,INDEX($M$40:$M$61,Z2232+1,1),AB2231)</f>
        <v>48178</v>
      </c>
      <c r="AC2232" s="44">
        <f t="shared" si="305"/>
        <v>365</v>
      </c>
      <c r="AD2232" s="45">
        <f t="shared" si="306"/>
        <v>0.87523286364637121</v>
      </c>
      <c r="AE2232" s="45">
        <f t="shared" si="307"/>
        <v>0.8548864237633047</v>
      </c>
      <c r="AF2232" s="44">
        <f t="shared" si="310"/>
        <v>37</v>
      </c>
      <c r="AG2232" s="45">
        <f t="shared" si="308"/>
        <v>0.87314848208745954</v>
      </c>
      <c r="AH2232">
        <f t="shared" si="309"/>
        <v>2.1918256647661373E-2</v>
      </c>
      <c r="AI2232" s="40">
        <f ca="1"/>
        <v>2.3199895550982674E-2</v>
      </c>
      <c r="AJ2232" s="229">
        <v>-2E-3</v>
      </c>
      <c r="AK2232" s="230">
        <v>1.9918256647661371E-2</v>
      </c>
      <c r="AL2232" s="231">
        <v>0.88402328406374164</v>
      </c>
    </row>
    <row r="2233" spans="24:38">
      <c r="X2233" s="46">
        <v>2229</v>
      </c>
      <c r="Y2233" s="1">
        <f t="shared" si="303"/>
        <v>47851</v>
      </c>
      <c r="Z2233" s="44">
        <f t="shared" si="304"/>
        <v>0</v>
      </c>
      <c r="AA2233" s="1" cm="1">
        <f t="array" ref="AA2233">IF(Z2233&gt;0,INDEX($M$40:$M$61,Z2233,1),AA2232)</f>
        <v>47813</v>
      </c>
      <c r="AB2233" s="1" cm="1">
        <f t="array" ref="AB2233">IF(Z2233&gt;0,INDEX($M$40:$M$61,Z2233+1,1),AB2232)</f>
        <v>48178</v>
      </c>
      <c r="AC2233" s="44">
        <f t="shared" si="305"/>
        <v>365</v>
      </c>
      <c r="AD2233" s="45">
        <f t="shared" si="306"/>
        <v>0.87523286364637121</v>
      </c>
      <c r="AE2233" s="45">
        <f t="shared" si="307"/>
        <v>0.8548864237633047</v>
      </c>
      <c r="AF2233" s="44">
        <f t="shared" si="310"/>
        <v>38</v>
      </c>
      <c r="AG2233" s="45">
        <f t="shared" si="308"/>
        <v>0.87309221639794077</v>
      </c>
      <c r="AH2233">
        <f t="shared" si="309"/>
        <v>2.1918831296107562E-2</v>
      </c>
      <c r="AI2233" s="40">
        <f ca="1"/>
        <v>2.3199895550902738E-2</v>
      </c>
      <c r="AJ2233" s="229">
        <v>-2E-3</v>
      </c>
      <c r="AK2233" s="230">
        <v>1.991883129610756E-2</v>
      </c>
      <c r="AL2233" s="231">
        <v>0.88397122853959509</v>
      </c>
    </row>
    <row r="2234" spans="24:38">
      <c r="X2234" s="46">
        <v>2230</v>
      </c>
      <c r="Y2234" s="1">
        <f t="shared" si="303"/>
        <v>47852</v>
      </c>
      <c r="Z2234" s="44">
        <f t="shared" si="304"/>
        <v>0</v>
      </c>
      <c r="AA2234" s="1" cm="1">
        <f t="array" ref="AA2234">IF(Z2234&gt;0,INDEX($M$40:$M$61,Z2234,1),AA2233)</f>
        <v>47813</v>
      </c>
      <c r="AB2234" s="1" cm="1">
        <f t="array" ref="AB2234">IF(Z2234&gt;0,INDEX($M$40:$M$61,Z2234+1,1),AB2233)</f>
        <v>48178</v>
      </c>
      <c r="AC2234" s="44">
        <f t="shared" si="305"/>
        <v>365</v>
      </c>
      <c r="AD2234" s="45">
        <f t="shared" si="306"/>
        <v>0.87523286364637121</v>
      </c>
      <c r="AE2234" s="45">
        <f t="shared" si="307"/>
        <v>0.8548864237633047</v>
      </c>
      <c r="AF2234" s="44">
        <f t="shared" si="310"/>
        <v>39</v>
      </c>
      <c r="AG2234" s="45">
        <f t="shared" si="308"/>
        <v>0.87303595433418313</v>
      </c>
      <c r="AH2234">
        <f t="shared" si="309"/>
        <v>2.1919405429173977E-2</v>
      </c>
      <c r="AI2234" s="40">
        <f ca="1"/>
        <v>2.3199895550902738E-2</v>
      </c>
      <c r="AJ2234" s="229">
        <v>-2E-3</v>
      </c>
      <c r="AK2234" s="230">
        <v>1.9919405429173975E-2</v>
      </c>
      <c r="AL2234" s="231">
        <v>0.88391917608072712</v>
      </c>
    </row>
    <row r="2235" spans="24:38">
      <c r="X2235" s="46">
        <v>2231</v>
      </c>
      <c r="Y2235" s="1">
        <f t="shared" si="303"/>
        <v>47853</v>
      </c>
      <c r="Z2235" s="44">
        <f t="shared" si="304"/>
        <v>0</v>
      </c>
      <c r="AA2235" s="1" cm="1">
        <f t="array" ref="AA2235">IF(Z2235&gt;0,INDEX($M$40:$M$61,Z2235,1),AA2234)</f>
        <v>47813</v>
      </c>
      <c r="AB2235" s="1" cm="1">
        <f t="array" ref="AB2235">IF(Z2235&gt;0,INDEX($M$40:$M$61,Z2235+1,1),AB2234)</f>
        <v>48178</v>
      </c>
      <c r="AC2235" s="44">
        <f t="shared" si="305"/>
        <v>365</v>
      </c>
      <c r="AD2235" s="45">
        <f t="shared" si="306"/>
        <v>0.87523286364637121</v>
      </c>
      <c r="AE2235" s="45">
        <f t="shared" si="307"/>
        <v>0.8548864237633047</v>
      </c>
      <c r="AF2235" s="44">
        <f t="shared" si="310"/>
        <v>40</v>
      </c>
      <c r="AG2235" s="45">
        <f t="shared" si="308"/>
        <v>0.87297969589595281</v>
      </c>
      <c r="AH2235">
        <f t="shared" si="309"/>
        <v>2.1919979047553672E-2</v>
      </c>
      <c r="AI2235" s="40">
        <f ca="1"/>
        <v>2.3199895550982674E-2</v>
      </c>
      <c r="AJ2235" s="229">
        <v>-2E-3</v>
      </c>
      <c r="AK2235" s="230">
        <v>1.9919979047553674E-2</v>
      </c>
      <c r="AL2235" s="231">
        <v>0.88386712668695688</v>
      </c>
    </row>
    <row r="2236" spans="24:38">
      <c r="X2236" s="46">
        <v>2232</v>
      </c>
      <c r="Y2236" s="1">
        <f t="shared" si="303"/>
        <v>47854</v>
      </c>
      <c r="Z2236" s="44">
        <f t="shared" si="304"/>
        <v>0</v>
      </c>
      <c r="AA2236" s="1" cm="1">
        <f t="array" ref="AA2236">IF(Z2236&gt;0,INDEX($M$40:$M$61,Z2236,1),AA2235)</f>
        <v>47813</v>
      </c>
      <c r="AB2236" s="1" cm="1">
        <f t="array" ref="AB2236">IF(Z2236&gt;0,INDEX($M$40:$M$61,Z2236+1,1),AB2235)</f>
        <v>48178</v>
      </c>
      <c r="AC2236" s="44">
        <f t="shared" si="305"/>
        <v>365</v>
      </c>
      <c r="AD2236" s="45">
        <f t="shared" si="306"/>
        <v>0.87523286364637121</v>
      </c>
      <c r="AE2236" s="45">
        <f t="shared" si="307"/>
        <v>0.8548864237633047</v>
      </c>
      <c r="AF2236" s="44">
        <f t="shared" si="310"/>
        <v>41</v>
      </c>
      <c r="AG2236" s="45">
        <f t="shared" si="308"/>
        <v>0.87292344108301645</v>
      </c>
      <c r="AH2236">
        <f t="shared" si="309"/>
        <v>2.1920552151938381E-2</v>
      </c>
      <c r="AI2236" s="40">
        <f ca="1"/>
        <v>2.3199895550902738E-2</v>
      </c>
      <c r="AJ2236" s="229">
        <v>-2E-3</v>
      </c>
      <c r="AK2236" s="230">
        <v>1.992055215193838E-2</v>
      </c>
      <c r="AL2236" s="231">
        <v>0.88381508035810452</v>
      </c>
    </row>
    <row r="2237" spans="24:38">
      <c r="X2237" s="46">
        <v>2233</v>
      </c>
      <c r="Y2237" s="1">
        <f t="shared" si="303"/>
        <v>47855</v>
      </c>
      <c r="Z2237" s="44">
        <f t="shared" si="304"/>
        <v>0</v>
      </c>
      <c r="AA2237" s="1" cm="1">
        <f t="array" ref="AA2237">IF(Z2237&gt;0,INDEX($M$40:$M$61,Z2237,1),AA2236)</f>
        <v>47813</v>
      </c>
      <c r="AB2237" s="1" cm="1">
        <f t="array" ref="AB2237">IF(Z2237&gt;0,INDEX($M$40:$M$61,Z2237+1,1),AB2236)</f>
        <v>48178</v>
      </c>
      <c r="AC2237" s="44">
        <f t="shared" si="305"/>
        <v>365</v>
      </c>
      <c r="AD2237" s="45">
        <f t="shared" si="306"/>
        <v>0.87523286364637121</v>
      </c>
      <c r="AE2237" s="45">
        <f t="shared" si="307"/>
        <v>0.8548864237633047</v>
      </c>
      <c r="AF2237" s="44">
        <f t="shared" si="310"/>
        <v>42</v>
      </c>
      <c r="AG2237" s="45">
        <f t="shared" si="308"/>
        <v>0.87286718989514045</v>
      </c>
      <c r="AH2237">
        <f t="shared" si="309"/>
        <v>2.1921124743018647E-2</v>
      </c>
      <c r="AI2237" s="40">
        <f ca="1"/>
        <v>2.3199895550902738E-2</v>
      </c>
      <c r="AJ2237" s="229">
        <v>-2E-3</v>
      </c>
      <c r="AK2237" s="230">
        <v>1.9921124743018645E-2</v>
      </c>
      <c r="AL2237" s="231">
        <v>0.88376303709398918</v>
      </c>
    </row>
    <row r="2238" spans="24:38">
      <c r="X2238" s="46">
        <v>2234</v>
      </c>
      <c r="Y2238" s="1">
        <f t="shared" si="303"/>
        <v>47856</v>
      </c>
      <c r="Z2238" s="44">
        <f t="shared" si="304"/>
        <v>0</v>
      </c>
      <c r="AA2238" s="1" cm="1">
        <f t="array" ref="AA2238">IF(Z2238&gt;0,INDEX($M$40:$M$61,Z2238,1),AA2237)</f>
        <v>47813</v>
      </c>
      <c r="AB2238" s="1" cm="1">
        <f t="array" ref="AB2238">IF(Z2238&gt;0,INDEX($M$40:$M$61,Z2238+1,1),AB2237)</f>
        <v>48178</v>
      </c>
      <c r="AC2238" s="44">
        <f t="shared" si="305"/>
        <v>365</v>
      </c>
      <c r="AD2238" s="45">
        <f t="shared" si="306"/>
        <v>0.87523286364637121</v>
      </c>
      <c r="AE2238" s="45">
        <f t="shared" si="307"/>
        <v>0.8548864237633047</v>
      </c>
      <c r="AF2238" s="44">
        <f t="shared" si="310"/>
        <v>43</v>
      </c>
      <c r="AG2238" s="45">
        <f t="shared" si="308"/>
        <v>0.87281094233209089</v>
      </c>
      <c r="AH2238">
        <f t="shared" si="309"/>
        <v>2.192169682148384E-2</v>
      </c>
      <c r="AI2238" s="40">
        <f ca="1"/>
        <v>2.3199895550982674E-2</v>
      </c>
      <c r="AJ2238" s="229">
        <v>-2E-3</v>
      </c>
      <c r="AK2238" s="230">
        <v>1.9921696821483842E-2</v>
      </c>
      <c r="AL2238" s="231">
        <v>0.88371099689443033</v>
      </c>
    </row>
    <row r="2239" spans="24:38">
      <c r="X2239" s="46">
        <v>2235</v>
      </c>
      <c r="Y2239" s="1">
        <f t="shared" si="303"/>
        <v>47857</v>
      </c>
      <c r="Z2239" s="44">
        <f t="shared" si="304"/>
        <v>0</v>
      </c>
      <c r="AA2239" s="1" cm="1">
        <f t="array" ref="AA2239">IF(Z2239&gt;0,INDEX($M$40:$M$61,Z2239,1),AA2238)</f>
        <v>47813</v>
      </c>
      <c r="AB2239" s="1" cm="1">
        <f t="array" ref="AB2239">IF(Z2239&gt;0,INDEX($M$40:$M$61,Z2239+1,1),AB2238)</f>
        <v>48178</v>
      </c>
      <c r="AC2239" s="44">
        <f t="shared" si="305"/>
        <v>365</v>
      </c>
      <c r="AD2239" s="45">
        <f t="shared" si="306"/>
        <v>0.87523286364637121</v>
      </c>
      <c r="AE2239" s="45">
        <f t="shared" si="307"/>
        <v>0.8548864237633047</v>
      </c>
      <c r="AF2239" s="44">
        <f t="shared" si="310"/>
        <v>44</v>
      </c>
      <c r="AG2239" s="45">
        <f t="shared" si="308"/>
        <v>0.8727546983936344</v>
      </c>
      <c r="AH2239">
        <f t="shared" si="309"/>
        <v>2.1922268388021988E-2</v>
      </c>
      <c r="AI2239" s="40">
        <f ca="1"/>
        <v>2.3199895550982674E-2</v>
      </c>
      <c r="AJ2239" s="229">
        <v>-2E-3</v>
      </c>
      <c r="AK2239" s="230">
        <v>1.9922268388021989E-2</v>
      </c>
      <c r="AL2239" s="231">
        <v>0.88365895975924758</v>
      </c>
    </row>
    <row r="2240" spans="24:38">
      <c r="X2240" s="46">
        <v>2236</v>
      </c>
      <c r="Y2240" s="1">
        <f t="shared" si="303"/>
        <v>47858</v>
      </c>
      <c r="Z2240" s="44">
        <f t="shared" si="304"/>
        <v>0</v>
      </c>
      <c r="AA2240" s="1" cm="1">
        <f t="array" ref="AA2240">IF(Z2240&gt;0,INDEX($M$40:$M$61,Z2240,1),AA2239)</f>
        <v>47813</v>
      </c>
      <c r="AB2240" s="1" cm="1">
        <f t="array" ref="AB2240">IF(Z2240&gt;0,INDEX($M$40:$M$61,Z2240+1,1),AB2239)</f>
        <v>48178</v>
      </c>
      <c r="AC2240" s="44">
        <f t="shared" si="305"/>
        <v>365</v>
      </c>
      <c r="AD2240" s="45">
        <f t="shared" si="306"/>
        <v>0.87523286364637121</v>
      </c>
      <c r="AE2240" s="45">
        <f t="shared" si="307"/>
        <v>0.8548864237633047</v>
      </c>
      <c r="AF2240" s="44">
        <f t="shared" si="310"/>
        <v>45</v>
      </c>
      <c r="AG2240" s="45">
        <f t="shared" si="308"/>
        <v>0.87269845807953739</v>
      </c>
      <c r="AH2240">
        <f t="shared" si="309"/>
        <v>2.1922839443319939E-2</v>
      </c>
      <c r="AI2240" s="40">
        <f ca="1"/>
        <v>2.3199895550982674E-2</v>
      </c>
      <c r="AJ2240" s="229">
        <v>-2E-3</v>
      </c>
      <c r="AK2240" s="230">
        <v>1.9922839443319941E-2</v>
      </c>
      <c r="AL2240" s="231">
        <v>0.8836069256882606</v>
      </c>
    </row>
    <row r="2241" spans="24:38">
      <c r="X2241" s="46">
        <v>2237</v>
      </c>
      <c r="Y2241" s="1">
        <f t="shared" si="303"/>
        <v>47859</v>
      </c>
      <c r="Z2241" s="44">
        <f t="shared" si="304"/>
        <v>0</v>
      </c>
      <c r="AA2241" s="1" cm="1">
        <f t="array" ref="AA2241">IF(Z2241&gt;0,INDEX($M$40:$M$61,Z2241,1),AA2240)</f>
        <v>47813</v>
      </c>
      <c r="AB2241" s="1" cm="1">
        <f t="array" ref="AB2241">IF(Z2241&gt;0,INDEX($M$40:$M$61,Z2241+1,1),AB2240)</f>
        <v>48178</v>
      </c>
      <c r="AC2241" s="44">
        <f t="shared" si="305"/>
        <v>365</v>
      </c>
      <c r="AD2241" s="45">
        <f t="shared" si="306"/>
        <v>0.87523286364637121</v>
      </c>
      <c r="AE2241" s="45">
        <f t="shared" si="307"/>
        <v>0.8548864237633047</v>
      </c>
      <c r="AF2241" s="44">
        <f t="shared" si="310"/>
        <v>46</v>
      </c>
      <c r="AG2241" s="45">
        <f t="shared" si="308"/>
        <v>0.87264222138956637</v>
      </c>
      <c r="AH2241">
        <f t="shared" si="309"/>
        <v>2.1923409988063299E-2</v>
      </c>
      <c r="AI2241" s="40">
        <f ca="1"/>
        <v>2.3199895550902738E-2</v>
      </c>
      <c r="AJ2241" s="229">
        <v>-2E-3</v>
      </c>
      <c r="AK2241" s="230">
        <v>1.9923409988063301E-2</v>
      </c>
      <c r="AL2241" s="231">
        <v>0.88355489468128889</v>
      </c>
    </row>
    <row r="2242" spans="24:38">
      <c r="X2242" s="46">
        <v>2238</v>
      </c>
      <c r="Y2242" s="1">
        <f t="shared" si="303"/>
        <v>47860</v>
      </c>
      <c r="Z2242" s="44">
        <f t="shared" si="304"/>
        <v>0</v>
      </c>
      <c r="AA2242" s="1" cm="1">
        <f t="array" ref="AA2242">IF(Z2242&gt;0,INDEX($M$40:$M$61,Z2242,1),AA2241)</f>
        <v>47813</v>
      </c>
      <c r="AB2242" s="1" cm="1">
        <f t="array" ref="AB2242">IF(Z2242&gt;0,INDEX($M$40:$M$61,Z2242+1,1),AB2241)</f>
        <v>48178</v>
      </c>
      <c r="AC2242" s="44">
        <f t="shared" si="305"/>
        <v>365</v>
      </c>
      <c r="AD2242" s="45">
        <f t="shared" si="306"/>
        <v>0.87523286364637121</v>
      </c>
      <c r="AE2242" s="45">
        <f t="shared" si="307"/>
        <v>0.8548864237633047</v>
      </c>
      <c r="AF2242" s="44">
        <f t="shared" si="310"/>
        <v>47</v>
      </c>
      <c r="AG2242" s="45">
        <f t="shared" si="308"/>
        <v>0.87258598832348777</v>
      </c>
      <c r="AH2242">
        <f t="shared" si="309"/>
        <v>2.1923980022936464E-2</v>
      </c>
      <c r="AI2242" s="40">
        <f ca="1"/>
        <v>2.3199895550902738E-2</v>
      </c>
      <c r="AJ2242" s="229">
        <v>-2E-3</v>
      </c>
      <c r="AK2242" s="230">
        <v>1.9923980022936466E-2</v>
      </c>
      <c r="AL2242" s="231">
        <v>0.88350286673815215</v>
      </c>
    </row>
    <row r="2243" spans="24:38">
      <c r="X2243" s="46">
        <v>2239</v>
      </c>
      <c r="Y2243" s="1">
        <f t="shared" si="303"/>
        <v>47861</v>
      </c>
      <c r="Z2243" s="44">
        <f t="shared" si="304"/>
        <v>0</v>
      </c>
      <c r="AA2243" s="1" cm="1">
        <f t="array" ref="AA2243">IF(Z2243&gt;0,INDEX($M$40:$M$61,Z2243,1),AA2242)</f>
        <v>47813</v>
      </c>
      <c r="AB2243" s="1" cm="1">
        <f t="array" ref="AB2243">IF(Z2243&gt;0,INDEX($M$40:$M$61,Z2243+1,1),AB2242)</f>
        <v>48178</v>
      </c>
      <c r="AC2243" s="44">
        <f t="shared" si="305"/>
        <v>365</v>
      </c>
      <c r="AD2243" s="45">
        <f t="shared" si="306"/>
        <v>0.87523286364637121</v>
      </c>
      <c r="AE2243" s="45">
        <f t="shared" si="307"/>
        <v>0.8548864237633047</v>
      </c>
      <c r="AF2243" s="44">
        <f t="shared" si="310"/>
        <v>48</v>
      </c>
      <c r="AG2243" s="45">
        <f t="shared" si="308"/>
        <v>0.87252975888106798</v>
      </c>
      <c r="AH2243">
        <f t="shared" si="309"/>
        <v>2.1924549548622614E-2</v>
      </c>
      <c r="AI2243" s="40">
        <f ca="1"/>
        <v>2.3199895550902738E-2</v>
      </c>
      <c r="AJ2243" s="229">
        <v>-2E-3</v>
      </c>
      <c r="AK2243" s="230">
        <v>1.9924549548622612E-2</v>
      </c>
      <c r="AL2243" s="231">
        <v>0.88345084185866973</v>
      </c>
    </row>
    <row r="2244" spans="24:38">
      <c r="X2244" s="46">
        <v>2240</v>
      </c>
      <c r="Y2244" s="1">
        <f t="shared" si="303"/>
        <v>47862</v>
      </c>
      <c r="Z2244" s="44">
        <f t="shared" si="304"/>
        <v>0</v>
      </c>
      <c r="AA2244" s="1" cm="1">
        <f t="array" ref="AA2244">IF(Z2244&gt;0,INDEX($M$40:$M$61,Z2244,1),AA2243)</f>
        <v>47813</v>
      </c>
      <c r="AB2244" s="1" cm="1">
        <f t="array" ref="AB2244">IF(Z2244&gt;0,INDEX($M$40:$M$61,Z2244+1,1),AB2243)</f>
        <v>48178</v>
      </c>
      <c r="AC2244" s="44">
        <f t="shared" si="305"/>
        <v>365</v>
      </c>
      <c r="AD2244" s="45">
        <f t="shared" si="306"/>
        <v>0.87523286364637121</v>
      </c>
      <c r="AE2244" s="45">
        <f t="shared" si="307"/>
        <v>0.8548864237633047</v>
      </c>
      <c r="AF2244" s="44">
        <f t="shared" si="310"/>
        <v>49</v>
      </c>
      <c r="AG2244" s="45">
        <f t="shared" si="308"/>
        <v>0.87247353306207354</v>
      </c>
      <c r="AH2244">
        <f t="shared" si="309"/>
        <v>2.1925118565803686E-2</v>
      </c>
      <c r="AI2244" s="40">
        <f ca="1"/>
        <v>2.3199895550902738E-2</v>
      </c>
      <c r="AJ2244" s="229">
        <v>-2E-3</v>
      </c>
      <c r="AK2244" s="230">
        <v>1.9925118565803687E-2</v>
      </c>
      <c r="AL2244" s="231">
        <v>0.88339882004266124</v>
      </c>
    </row>
    <row r="2245" spans="24:38">
      <c r="X2245" s="46">
        <v>2241</v>
      </c>
      <c r="Y2245" s="1">
        <f t="shared" si="303"/>
        <v>47863</v>
      </c>
      <c r="Z2245" s="44">
        <f t="shared" si="304"/>
        <v>0</v>
      </c>
      <c r="AA2245" s="1" cm="1">
        <f t="array" ref="AA2245">IF(Z2245&gt;0,INDEX($M$40:$M$61,Z2245,1),AA2244)</f>
        <v>47813</v>
      </c>
      <c r="AB2245" s="1" cm="1">
        <f t="array" ref="AB2245">IF(Z2245&gt;0,INDEX($M$40:$M$61,Z2245+1,1),AB2244)</f>
        <v>48178</v>
      </c>
      <c r="AC2245" s="44">
        <f t="shared" si="305"/>
        <v>365</v>
      </c>
      <c r="AD2245" s="45">
        <f t="shared" si="306"/>
        <v>0.87523286364637121</v>
      </c>
      <c r="AE2245" s="45">
        <f t="shared" si="307"/>
        <v>0.8548864237633047</v>
      </c>
      <c r="AF2245" s="44">
        <f t="shared" si="310"/>
        <v>50</v>
      </c>
      <c r="AG2245" s="45">
        <f t="shared" si="308"/>
        <v>0.87241731086627095</v>
      </c>
      <c r="AH2245">
        <f t="shared" si="309"/>
        <v>2.1925687075160419E-2</v>
      </c>
      <c r="AI2245" s="40">
        <f ca="1"/>
        <v>2.3199895550982674E-2</v>
      </c>
      <c r="AJ2245" s="229">
        <v>-2E-3</v>
      </c>
      <c r="AK2245" s="230">
        <v>1.9925687075160417E-2</v>
      </c>
      <c r="AL2245" s="231">
        <v>0.88334680128994647</v>
      </c>
    </row>
    <row r="2246" spans="24:38">
      <c r="X2246" s="46">
        <v>2242</v>
      </c>
      <c r="Y2246" s="1">
        <f t="shared" ref="Y2246:Y2309" si="311">Y2245+1</f>
        <v>47864</v>
      </c>
      <c r="Z2246" s="44">
        <f t="shared" ref="Z2246:Z2309" si="312">IFERROR(MATCH(Y2246,$M$40:$M$61,0),0)</f>
        <v>0</v>
      </c>
      <c r="AA2246" s="1" cm="1">
        <f t="array" ref="AA2246">IF(Z2246&gt;0,INDEX($M$40:$M$61,Z2246,1),AA2245)</f>
        <v>47813</v>
      </c>
      <c r="AB2246" s="1" cm="1">
        <f t="array" ref="AB2246">IF(Z2246&gt;0,INDEX($M$40:$M$61,Z2246+1,1),AB2245)</f>
        <v>48178</v>
      </c>
      <c r="AC2246" s="44">
        <f t="shared" ref="AC2246:AC2309" si="313">_xlfn.DAYS(AB2246,AA2246)</f>
        <v>365</v>
      </c>
      <c r="AD2246" s="45">
        <f t="shared" ref="AD2246:AD2309" si="314">VLOOKUP(AA2246,$M$40:$P$61,4,FALSE)</f>
        <v>0.87523286364637121</v>
      </c>
      <c r="AE2246" s="45">
        <f t="shared" ref="AE2246:AE2309" si="315">VLOOKUP(AB2246,$M$10:$P$36,4,FALSE)</f>
        <v>0.8548864237633047</v>
      </c>
      <c r="AF2246" s="44">
        <f t="shared" si="310"/>
        <v>51</v>
      </c>
      <c r="AG2246" s="45">
        <f t="shared" ref="AG2246:AG2309" si="316">IF(AF2246=0,AD2246,AD2246*(AE2246/AD2246)^(AF2246/AC2246))</f>
        <v>0.87236109229342673</v>
      </c>
      <c r="AH2246">
        <f t="shared" ref="AH2246:AH2309" si="317">-LN(AG2246)*360/X2246</f>
        <v>2.1926255077372319E-2</v>
      </c>
      <c r="AI2246" s="40">
        <f ca="1"/>
        <v>2.3199895550982674E-2</v>
      </c>
      <c r="AJ2246" s="229">
        <v>-2E-3</v>
      </c>
      <c r="AK2246" s="230">
        <v>1.9926255077372321E-2</v>
      </c>
      <c r="AL2246" s="231">
        <v>0.88329478560034491</v>
      </c>
    </row>
    <row r="2247" spans="24:38">
      <c r="X2247" s="46">
        <v>2243</v>
      </c>
      <c r="Y2247" s="1">
        <f t="shared" si="311"/>
        <v>47865</v>
      </c>
      <c r="Z2247" s="44">
        <f t="shared" si="312"/>
        <v>0</v>
      </c>
      <c r="AA2247" s="1" cm="1">
        <f t="array" ref="AA2247">IF(Z2247&gt;0,INDEX($M$40:$M$61,Z2247,1),AA2246)</f>
        <v>47813</v>
      </c>
      <c r="AB2247" s="1" cm="1">
        <f t="array" ref="AB2247">IF(Z2247&gt;0,INDEX($M$40:$M$61,Z2247+1,1),AB2246)</f>
        <v>48178</v>
      </c>
      <c r="AC2247" s="44">
        <f t="shared" si="313"/>
        <v>365</v>
      </c>
      <c r="AD2247" s="45">
        <f t="shared" si="314"/>
        <v>0.87523286364637121</v>
      </c>
      <c r="AE2247" s="45">
        <f t="shared" si="315"/>
        <v>0.8548864237633047</v>
      </c>
      <c r="AF2247" s="44">
        <f t="shared" si="310"/>
        <v>52</v>
      </c>
      <c r="AG2247" s="45">
        <f t="shared" si="316"/>
        <v>0.87230487734330742</v>
      </c>
      <c r="AH2247">
        <f t="shared" si="317"/>
        <v>2.1926822573117694E-2</v>
      </c>
      <c r="AI2247" s="40">
        <f ca="1"/>
        <v>2.3199895550982674E-2</v>
      </c>
      <c r="AJ2247" s="229">
        <v>-2E-3</v>
      </c>
      <c r="AK2247" s="230">
        <v>1.9926822573117696E-2</v>
      </c>
      <c r="AL2247" s="231">
        <v>0.88324277297367626</v>
      </c>
    </row>
    <row r="2248" spans="24:38">
      <c r="X2248" s="46">
        <v>2244</v>
      </c>
      <c r="Y2248" s="1">
        <f t="shared" si="311"/>
        <v>47866</v>
      </c>
      <c r="Z2248" s="44">
        <f t="shared" si="312"/>
        <v>0</v>
      </c>
      <c r="AA2248" s="1" cm="1">
        <f t="array" ref="AA2248">IF(Z2248&gt;0,INDEX($M$40:$M$61,Z2248,1),AA2247)</f>
        <v>47813</v>
      </c>
      <c r="AB2248" s="1" cm="1">
        <f t="array" ref="AB2248">IF(Z2248&gt;0,INDEX($M$40:$M$61,Z2248+1,1),AB2247)</f>
        <v>48178</v>
      </c>
      <c r="AC2248" s="44">
        <f t="shared" si="313"/>
        <v>365</v>
      </c>
      <c r="AD2248" s="45">
        <f t="shared" si="314"/>
        <v>0.87523286364637121</v>
      </c>
      <c r="AE2248" s="45">
        <f t="shared" si="315"/>
        <v>0.8548864237633047</v>
      </c>
      <c r="AF2248" s="44">
        <f t="shared" si="310"/>
        <v>53</v>
      </c>
      <c r="AG2248" s="45">
        <f t="shared" si="316"/>
        <v>0.87224866601567963</v>
      </c>
      <c r="AH2248">
        <f t="shared" si="317"/>
        <v>2.1927389563073621E-2</v>
      </c>
      <c r="AI2248" s="40">
        <f ca="1"/>
        <v>2.3199895550902738E-2</v>
      </c>
      <c r="AJ2248" s="229">
        <v>-2E-3</v>
      </c>
      <c r="AK2248" s="230">
        <v>1.9927389563073619E-2</v>
      </c>
      <c r="AL2248" s="231">
        <v>0.88319076340976022</v>
      </c>
    </row>
    <row r="2249" spans="24:38">
      <c r="X2249" s="46">
        <v>2245</v>
      </c>
      <c r="Y2249" s="1">
        <f t="shared" si="311"/>
        <v>47867</v>
      </c>
      <c r="Z2249" s="44">
        <f t="shared" si="312"/>
        <v>0</v>
      </c>
      <c r="AA2249" s="1" cm="1">
        <f t="array" ref="AA2249">IF(Z2249&gt;0,INDEX($M$40:$M$61,Z2249,1),AA2248)</f>
        <v>47813</v>
      </c>
      <c r="AB2249" s="1" cm="1">
        <f t="array" ref="AB2249">IF(Z2249&gt;0,INDEX($M$40:$M$61,Z2249+1,1),AB2248)</f>
        <v>48178</v>
      </c>
      <c r="AC2249" s="44">
        <f t="shared" si="313"/>
        <v>365</v>
      </c>
      <c r="AD2249" s="45">
        <f t="shared" si="314"/>
        <v>0.87523286364637121</v>
      </c>
      <c r="AE2249" s="45">
        <f t="shared" si="315"/>
        <v>0.8548864237633047</v>
      </c>
      <c r="AF2249" s="44">
        <f t="shared" si="310"/>
        <v>54</v>
      </c>
      <c r="AG2249" s="45">
        <f t="shared" si="316"/>
        <v>0.87219245831030989</v>
      </c>
      <c r="AH2249">
        <f t="shared" si="317"/>
        <v>2.1927956047916003E-2</v>
      </c>
      <c r="AI2249" s="40">
        <f ca="1"/>
        <v>2.3199895550902738E-2</v>
      </c>
      <c r="AJ2249" s="229">
        <v>-2E-3</v>
      </c>
      <c r="AK2249" s="230">
        <v>1.9927956047916001E-2</v>
      </c>
      <c r="AL2249" s="231">
        <v>0.88313875690841626</v>
      </c>
    </row>
    <row r="2250" spans="24:38">
      <c r="X2250" s="46">
        <v>2246</v>
      </c>
      <c r="Y2250" s="1">
        <f t="shared" si="311"/>
        <v>47868</v>
      </c>
      <c r="Z2250" s="44">
        <f t="shared" si="312"/>
        <v>0</v>
      </c>
      <c r="AA2250" s="1" cm="1">
        <f t="array" ref="AA2250">IF(Z2250&gt;0,INDEX($M$40:$M$61,Z2250,1),AA2249)</f>
        <v>47813</v>
      </c>
      <c r="AB2250" s="1" cm="1">
        <f t="array" ref="AB2250">IF(Z2250&gt;0,INDEX($M$40:$M$61,Z2250+1,1),AB2249)</f>
        <v>48178</v>
      </c>
      <c r="AC2250" s="44">
        <f t="shared" si="313"/>
        <v>365</v>
      </c>
      <c r="AD2250" s="45">
        <f t="shared" si="314"/>
        <v>0.87523286364637121</v>
      </c>
      <c r="AE2250" s="45">
        <f t="shared" si="315"/>
        <v>0.8548864237633047</v>
      </c>
      <c r="AF2250" s="44">
        <f t="shared" si="310"/>
        <v>55</v>
      </c>
      <c r="AG2250" s="45">
        <f t="shared" si="316"/>
        <v>0.87213625422696484</v>
      </c>
      <c r="AH2250">
        <f t="shared" si="317"/>
        <v>2.1928522028319509E-2</v>
      </c>
      <c r="AI2250" s="40">
        <f ca="1"/>
        <v>2.3199895550902738E-2</v>
      </c>
      <c r="AJ2250" s="229">
        <v>-2E-3</v>
      </c>
      <c r="AK2250" s="230">
        <v>1.9928522028319511E-2</v>
      </c>
      <c r="AL2250" s="231">
        <v>0.8830867534694643</v>
      </c>
    </row>
    <row r="2251" spans="24:38">
      <c r="X2251" s="46">
        <v>2247</v>
      </c>
      <c r="Y2251" s="1">
        <f t="shared" si="311"/>
        <v>47869</v>
      </c>
      <c r="Z2251" s="44">
        <f t="shared" si="312"/>
        <v>0</v>
      </c>
      <c r="AA2251" s="1" cm="1">
        <f t="array" ref="AA2251">IF(Z2251&gt;0,INDEX($M$40:$M$61,Z2251,1),AA2250)</f>
        <v>47813</v>
      </c>
      <c r="AB2251" s="1" cm="1">
        <f t="array" ref="AB2251">IF(Z2251&gt;0,INDEX($M$40:$M$61,Z2251+1,1),AB2250)</f>
        <v>48178</v>
      </c>
      <c r="AC2251" s="44">
        <f t="shared" si="313"/>
        <v>365</v>
      </c>
      <c r="AD2251" s="45">
        <f t="shared" si="314"/>
        <v>0.87523286364637121</v>
      </c>
      <c r="AE2251" s="45">
        <f t="shared" si="315"/>
        <v>0.8548864237633047</v>
      </c>
      <c r="AF2251" s="44">
        <f t="shared" si="310"/>
        <v>56</v>
      </c>
      <c r="AG2251" s="45">
        <f t="shared" si="316"/>
        <v>0.87208005376541087</v>
      </c>
      <c r="AH2251">
        <f t="shared" si="317"/>
        <v>2.1929087504957659E-2</v>
      </c>
      <c r="AI2251" s="40">
        <f ca="1"/>
        <v>2.3199895550982674E-2</v>
      </c>
      <c r="AJ2251" s="229">
        <v>-2E-3</v>
      </c>
      <c r="AK2251" s="230">
        <v>1.9929087504957657E-2</v>
      </c>
      <c r="AL2251" s="231">
        <v>0.88303475309272361</v>
      </c>
    </row>
    <row r="2252" spans="24:38">
      <c r="X2252" s="46">
        <v>2248</v>
      </c>
      <c r="Y2252" s="1">
        <f t="shared" si="311"/>
        <v>47870</v>
      </c>
      <c r="Z2252" s="44">
        <f t="shared" si="312"/>
        <v>0</v>
      </c>
      <c r="AA2252" s="1" cm="1">
        <f t="array" ref="AA2252">IF(Z2252&gt;0,INDEX($M$40:$M$61,Z2252,1),AA2251)</f>
        <v>47813</v>
      </c>
      <c r="AB2252" s="1" cm="1">
        <f t="array" ref="AB2252">IF(Z2252&gt;0,INDEX($M$40:$M$61,Z2252+1,1),AB2251)</f>
        <v>48178</v>
      </c>
      <c r="AC2252" s="44">
        <f t="shared" si="313"/>
        <v>365</v>
      </c>
      <c r="AD2252" s="45">
        <f t="shared" si="314"/>
        <v>0.87523286364637121</v>
      </c>
      <c r="AE2252" s="45">
        <f t="shared" si="315"/>
        <v>0.8548864237633047</v>
      </c>
      <c r="AF2252" s="44">
        <f t="shared" ref="AF2252:AF2315" si="318">IF(Z2252&lt;&gt;0,0,AF2251+1)</f>
        <v>57</v>
      </c>
      <c r="AG2252" s="45">
        <f t="shared" si="316"/>
        <v>0.87202385692541473</v>
      </c>
      <c r="AH2252">
        <f t="shared" si="317"/>
        <v>2.1929652478502717E-2</v>
      </c>
      <c r="AI2252" s="40">
        <f ca="1"/>
        <v>2.3199895550982674E-2</v>
      </c>
      <c r="AJ2252" s="229">
        <v>-2E-3</v>
      </c>
      <c r="AK2252" s="230">
        <v>1.9929652478502716E-2</v>
      </c>
      <c r="AL2252" s="231">
        <v>0.88298275577801422</v>
      </c>
    </row>
    <row r="2253" spans="24:38">
      <c r="X2253" s="46">
        <v>2249</v>
      </c>
      <c r="Y2253" s="1">
        <f t="shared" si="311"/>
        <v>47871</v>
      </c>
      <c r="Z2253" s="44">
        <f t="shared" si="312"/>
        <v>0</v>
      </c>
      <c r="AA2253" s="1" cm="1">
        <f t="array" ref="AA2253">IF(Z2253&gt;0,INDEX($M$40:$M$61,Z2253,1),AA2252)</f>
        <v>47813</v>
      </c>
      <c r="AB2253" s="1" cm="1">
        <f t="array" ref="AB2253">IF(Z2253&gt;0,INDEX($M$40:$M$61,Z2253+1,1),AB2252)</f>
        <v>48178</v>
      </c>
      <c r="AC2253" s="44">
        <f t="shared" si="313"/>
        <v>365</v>
      </c>
      <c r="AD2253" s="45">
        <f t="shared" si="314"/>
        <v>0.87523286364637121</v>
      </c>
      <c r="AE2253" s="45">
        <f t="shared" si="315"/>
        <v>0.8548864237633047</v>
      </c>
      <c r="AF2253" s="44">
        <f t="shared" si="318"/>
        <v>58</v>
      </c>
      <c r="AG2253" s="45">
        <f t="shared" si="316"/>
        <v>0.87196766370674317</v>
      </c>
      <c r="AH2253">
        <f t="shared" si="317"/>
        <v>2.1930216949625745E-2</v>
      </c>
      <c r="AI2253" s="40">
        <f ca="1"/>
        <v>2.3199895550902738E-2</v>
      </c>
      <c r="AJ2253" s="229">
        <v>-2E-3</v>
      </c>
      <c r="AK2253" s="230">
        <v>1.9930216949625747E-2</v>
      </c>
      <c r="AL2253" s="231">
        <v>0.88293076152515571</v>
      </c>
    </row>
    <row r="2254" spans="24:38">
      <c r="X2254" s="46">
        <v>2250</v>
      </c>
      <c r="Y2254" s="1">
        <f t="shared" si="311"/>
        <v>47872</v>
      </c>
      <c r="Z2254" s="44">
        <f t="shared" si="312"/>
        <v>0</v>
      </c>
      <c r="AA2254" s="1" cm="1">
        <f t="array" ref="AA2254">IF(Z2254&gt;0,INDEX($M$40:$M$61,Z2254,1),AA2253)</f>
        <v>47813</v>
      </c>
      <c r="AB2254" s="1" cm="1">
        <f t="array" ref="AB2254">IF(Z2254&gt;0,INDEX($M$40:$M$61,Z2254+1,1),AB2253)</f>
        <v>48178</v>
      </c>
      <c r="AC2254" s="44">
        <f t="shared" si="313"/>
        <v>365</v>
      </c>
      <c r="AD2254" s="45">
        <f t="shared" si="314"/>
        <v>0.87523286364637121</v>
      </c>
      <c r="AE2254" s="45">
        <f t="shared" si="315"/>
        <v>0.8548864237633047</v>
      </c>
      <c r="AF2254" s="44">
        <f t="shared" si="318"/>
        <v>59</v>
      </c>
      <c r="AG2254" s="45">
        <f t="shared" si="316"/>
        <v>0.87191147410916259</v>
      </c>
      <c r="AH2254">
        <f t="shared" si="317"/>
        <v>2.1930780918996688E-2</v>
      </c>
      <c r="AI2254" s="40">
        <f ca="1"/>
        <v>2.3199895550982674E-2</v>
      </c>
      <c r="AJ2254" s="229">
        <v>-2E-3</v>
      </c>
      <c r="AK2254" s="230">
        <v>1.9930780918996686E-2</v>
      </c>
      <c r="AL2254" s="231">
        <v>0.88287877033396778</v>
      </c>
    </row>
    <row r="2255" spans="24:38">
      <c r="X2255" s="46">
        <v>2251</v>
      </c>
      <c r="Y2255" s="1">
        <f t="shared" si="311"/>
        <v>47873</v>
      </c>
      <c r="Z2255" s="44">
        <f t="shared" si="312"/>
        <v>0</v>
      </c>
      <c r="AA2255" s="1" cm="1">
        <f t="array" ref="AA2255">IF(Z2255&gt;0,INDEX($M$40:$M$61,Z2255,1),AA2254)</f>
        <v>47813</v>
      </c>
      <c r="AB2255" s="1" cm="1">
        <f t="array" ref="AB2255">IF(Z2255&gt;0,INDEX($M$40:$M$61,Z2255+1,1),AB2254)</f>
        <v>48178</v>
      </c>
      <c r="AC2255" s="44">
        <f t="shared" si="313"/>
        <v>365</v>
      </c>
      <c r="AD2255" s="45">
        <f t="shared" si="314"/>
        <v>0.87523286364637121</v>
      </c>
      <c r="AE2255" s="45">
        <f t="shared" si="315"/>
        <v>0.8548864237633047</v>
      </c>
      <c r="AF2255" s="44">
        <f t="shared" si="318"/>
        <v>60</v>
      </c>
      <c r="AG2255" s="45">
        <f t="shared" si="316"/>
        <v>0.87185528813243984</v>
      </c>
      <c r="AH2255">
        <f t="shared" si="317"/>
        <v>2.1931344387284207E-2</v>
      </c>
      <c r="AI2255" s="40">
        <f ca="1"/>
        <v>2.3199895550902738E-2</v>
      </c>
      <c r="AJ2255" s="229">
        <v>-2E-3</v>
      </c>
      <c r="AK2255" s="230">
        <v>1.9931344387284208E-2</v>
      </c>
      <c r="AL2255" s="231">
        <v>0.88282678220427013</v>
      </c>
    </row>
    <row r="2256" spans="24:38">
      <c r="X2256" s="46">
        <v>2252</v>
      </c>
      <c r="Y2256" s="1">
        <f t="shared" si="311"/>
        <v>47874</v>
      </c>
      <c r="Z2256" s="44">
        <f t="shared" si="312"/>
        <v>0</v>
      </c>
      <c r="AA2256" s="1" cm="1">
        <f t="array" ref="AA2256">IF(Z2256&gt;0,INDEX($M$40:$M$61,Z2256,1),AA2255)</f>
        <v>47813</v>
      </c>
      <c r="AB2256" s="1" cm="1">
        <f t="array" ref="AB2256">IF(Z2256&gt;0,INDEX($M$40:$M$61,Z2256+1,1),AB2255)</f>
        <v>48178</v>
      </c>
      <c r="AC2256" s="44">
        <f t="shared" si="313"/>
        <v>365</v>
      </c>
      <c r="AD2256" s="45">
        <f t="shared" si="314"/>
        <v>0.87523286364637121</v>
      </c>
      <c r="AE2256" s="45">
        <f t="shared" si="315"/>
        <v>0.8548864237633047</v>
      </c>
      <c r="AF2256" s="44">
        <f t="shared" si="318"/>
        <v>61</v>
      </c>
      <c r="AG2256" s="45">
        <f t="shared" si="316"/>
        <v>0.87179910577634134</v>
      </c>
      <c r="AH2256">
        <f t="shared" si="317"/>
        <v>2.1931907355155877E-2</v>
      </c>
      <c r="AI2256" s="40">
        <f ca="1"/>
        <v>2.3199895550982674E-2</v>
      </c>
      <c r="AJ2256" s="229">
        <v>-2E-3</v>
      </c>
      <c r="AK2256" s="230">
        <v>1.9931907355155876E-2</v>
      </c>
      <c r="AL2256" s="231">
        <v>0.88277479713588247</v>
      </c>
    </row>
    <row r="2257" spans="24:38">
      <c r="X2257" s="46">
        <v>2253</v>
      </c>
      <c r="Y2257" s="1">
        <f t="shared" si="311"/>
        <v>47875</v>
      </c>
      <c r="Z2257" s="44">
        <f t="shared" si="312"/>
        <v>0</v>
      </c>
      <c r="AA2257" s="1" cm="1">
        <f t="array" ref="AA2257">IF(Z2257&gt;0,INDEX($M$40:$M$61,Z2257,1),AA2256)</f>
        <v>47813</v>
      </c>
      <c r="AB2257" s="1" cm="1">
        <f t="array" ref="AB2257">IF(Z2257&gt;0,INDEX($M$40:$M$61,Z2257+1,1),AB2256)</f>
        <v>48178</v>
      </c>
      <c r="AC2257" s="44">
        <f t="shared" si="313"/>
        <v>365</v>
      </c>
      <c r="AD2257" s="45">
        <f t="shared" si="314"/>
        <v>0.87523286364637121</v>
      </c>
      <c r="AE2257" s="45">
        <f t="shared" si="315"/>
        <v>0.8548864237633047</v>
      </c>
      <c r="AF2257" s="44">
        <f t="shared" si="318"/>
        <v>62</v>
      </c>
      <c r="AG2257" s="45">
        <f t="shared" si="316"/>
        <v>0.87174292704063405</v>
      </c>
      <c r="AH2257">
        <f t="shared" si="317"/>
        <v>2.1932469823277977E-2</v>
      </c>
      <c r="AI2257" s="40">
        <f ca="1"/>
        <v>2.3199895550982674E-2</v>
      </c>
      <c r="AJ2257" s="229">
        <v>-2E-3</v>
      </c>
      <c r="AK2257" s="230">
        <v>1.9932469823277975E-2</v>
      </c>
      <c r="AL2257" s="231">
        <v>0.88272281512862449</v>
      </c>
    </row>
    <row r="2258" spans="24:38">
      <c r="X2258" s="46">
        <v>2254</v>
      </c>
      <c r="Y2258" s="1">
        <f t="shared" si="311"/>
        <v>47876</v>
      </c>
      <c r="Z2258" s="44">
        <f t="shared" si="312"/>
        <v>0</v>
      </c>
      <c r="AA2258" s="1" cm="1">
        <f t="array" ref="AA2258">IF(Z2258&gt;0,INDEX($M$40:$M$61,Z2258,1),AA2257)</f>
        <v>47813</v>
      </c>
      <c r="AB2258" s="1" cm="1">
        <f t="array" ref="AB2258">IF(Z2258&gt;0,INDEX($M$40:$M$61,Z2258+1,1),AB2257)</f>
        <v>48178</v>
      </c>
      <c r="AC2258" s="44">
        <f t="shared" si="313"/>
        <v>365</v>
      </c>
      <c r="AD2258" s="45">
        <f t="shared" si="314"/>
        <v>0.87523286364637121</v>
      </c>
      <c r="AE2258" s="45">
        <f t="shared" si="315"/>
        <v>0.8548864237633047</v>
      </c>
      <c r="AF2258" s="44">
        <f t="shared" si="318"/>
        <v>63</v>
      </c>
      <c r="AG2258" s="45">
        <f t="shared" si="316"/>
        <v>0.87168675192508471</v>
      </c>
      <c r="AH2258">
        <f t="shared" si="317"/>
        <v>2.1933031792315646E-2</v>
      </c>
      <c r="AI2258" s="40">
        <f ca="1"/>
        <v>2.3199895550902738E-2</v>
      </c>
      <c r="AJ2258" s="229">
        <v>-2E-3</v>
      </c>
      <c r="AK2258" s="230">
        <v>1.9933031792315647E-2</v>
      </c>
      <c r="AL2258" s="231">
        <v>0.88267083618231623</v>
      </c>
    </row>
    <row r="2259" spans="24:38">
      <c r="X2259" s="46">
        <v>2255</v>
      </c>
      <c r="Y2259" s="1">
        <f t="shared" si="311"/>
        <v>47877</v>
      </c>
      <c r="Z2259" s="44">
        <f t="shared" si="312"/>
        <v>0</v>
      </c>
      <c r="AA2259" s="1" cm="1">
        <f t="array" ref="AA2259">IF(Z2259&gt;0,INDEX($M$40:$M$61,Z2259,1),AA2258)</f>
        <v>47813</v>
      </c>
      <c r="AB2259" s="1" cm="1">
        <f t="array" ref="AB2259">IF(Z2259&gt;0,INDEX($M$40:$M$61,Z2259+1,1),AB2258)</f>
        <v>48178</v>
      </c>
      <c r="AC2259" s="44">
        <f t="shared" si="313"/>
        <v>365</v>
      </c>
      <c r="AD2259" s="45">
        <f t="shared" si="314"/>
        <v>0.87523286364637121</v>
      </c>
      <c r="AE2259" s="45">
        <f t="shared" si="315"/>
        <v>0.8548864237633047</v>
      </c>
      <c r="AF2259" s="44">
        <f t="shared" si="318"/>
        <v>64</v>
      </c>
      <c r="AG2259" s="45">
        <f t="shared" si="316"/>
        <v>0.87163058042945973</v>
      </c>
      <c r="AH2259">
        <f t="shared" si="317"/>
        <v>2.1933593262932916E-2</v>
      </c>
      <c r="AI2259" s="40">
        <f ca="1"/>
        <v>2.3199895550982674E-2</v>
      </c>
      <c r="AJ2259" s="229">
        <v>-2E-3</v>
      </c>
      <c r="AK2259" s="230">
        <v>1.9933593262932918E-2</v>
      </c>
      <c r="AL2259" s="231">
        <v>0.88261886029677716</v>
      </c>
    </row>
    <row r="2260" spans="24:38">
      <c r="X2260" s="46">
        <v>2256</v>
      </c>
      <c r="Y2260" s="1">
        <f t="shared" si="311"/>
        <v>47878</v>
      </c>
      <c r="Z2260" s="44">
        <f t="shared" si="312"/>
        <v>0</v>
      </c>
      <c r="AA2260" s="1" cm="1">
        <f t="array" ref="AA2260">IF(Z2260&gt;0,INDEX($M$40:$M$61,Z2260,1),AA2259)</f>
        <v>47813</v>
      </c>
      <c r="AB2260" s="1" cm="1">
        <f t="array" ref="AB2260">IF(Z2260&gt;0,INDEX($M$40:$M$61,Z2260+1,1),AB2259)</f>
        <v>48178</v>
      </c>
      <c r="AC2260" s="44">
        <f t="shared" si="313"/>
        <v>365</v>
      </c>
      <c r="AD2260" s="45">
        <f t="shared" si="314"/>
        <v>0.87523286364637121</v>
      </c>
      <c r="AE2260" s="45">
        <f t="shared" si="315"/>
        <v>0.8548864237633047</v>
      </c>
      <c r="AF2260" s="44">
        <f t="shared" si="318"/>
        <v>65</v>
      </c>
      <c r="AG2260" s="45">
        <f t="shared" si="316"/>
        <v>0.87157441255352619</v>
      </c>
      <c r="AH2260">
        <f t="shared" si="317"/>
        <v>2.1934154235792511E-2</v>
      </c>
      <c r="AI2260" s="40">
        <f ca="1"/>
        <v>2.3199895550902738E-2</v>
      </c>
      <c r="AJ2260" s="229">
        <v>-2E-3</v>
      </c>
      <c r="AK2260" s="230">
        <v>1.9934154235792513E-2</v>
      </c>
      <c r="AL2260" s="231">
        <v>0.88256688747182721</v>
      </c>
    </row>
    <row r="2261" spans="24:38">
      <c r="X2261" s="46">
        <v>2257</v>
      </c>
      <c r="Y2261" s="1">
        <f t="shared" si="311"/>
        <v>47879</v>
      </c>
      <c r="Z2261" s="44">
        <f t="shared" si="312"/>
        <v>0</v>
      </c>
      <c r="AA2261" s="1" cm="1">
        <f t="array" ref="AA2261">IF(Z2261&gt;0,INDEX($M$40:$M$61,Z2261,1),AA2260)</f>
        <v>47813</v>
      </c>
      <c r="AB2261" s="1" cm="1">
        <f t="array" ref="AB2261">IF(Z2261&gt;0,INDEX($M$40:$M$61,Z2261+1,1),AB2260)</f>
        <v>48178</v>
      </c>
      <c r="AC2261" s="44">
        <f t="shared" si="313"/>
        <v>365</v>
      </c>
      <c r="AD2261" s="45">
        <f t="shared" si="314"/>
        <v>0.87523286364637121</v>
      </c>
      <c r="AE2261" s="45">
        <f t="shared" si="315"/>
        <v>0.8548864237633047</v>
      </c>
      <c r="AF2261" s="44">
        <f t="shared" si="318"/>
        <v>66</v>
      </c>
      <c r="AG2261" s="45">
        <f t="shared" si="316"/>
        <v>0.87151824829705049</v>
      </c>
      <c r="AH2261">
        <f t="shared" si="317"/>
        <v>2.1934714711556124E-2</v>
      </c>
      <c r="AI2261" s="40">
        <f ca="1"/>
        <v>2.3199895550982674E-2</v>
      </c>
      <c r="AJ2261" s="229">
        <v>-2E-3</v>
      </c>
      <c r="AK2261" s="230">
        <v>1.9934714711556126E-2</v>
      </c>
      <c r="AL2261" s="231">
        <v>0.88251491770728585</v>
      </c>
    </row>
    <row r="2262" spans="24:38">
      <c r="X2262" s="46">
        <v>2258</v>
      </c>
      <c r="Y2262" s="1">
        <f t="shared" si="311"/>
        <v>47880</v>
      </c>
      <c r="Z2262" s="44">
        <f t="shared" si="312"/>
        <v>0</v>
      </c>
      <c r="AA2262" s="1" cm="1">
        <f t="array" ref="AA2262">IF(Z2262&gt;0,INDEX($M$40:$M$61,Z2262,1),AA2261)</f>
        <v>47813</v>
      </c>
      <c r="AB2262" s="1" cm="1">
        <f t="array" ref="AB2262">IF(Z2262&gt;0,INDEX($M$40:$M$61,Z2262+1,1),AB2261)</f>
        <v>48178</v>
      </c>
      <c r="AC2262" s="44">
        <f t="shared" si="313"/>
        <v>365</v>
      </c>
      <c r="AD2262" s="45">
        <f t="shared" si="314"/>
        <v>0.87523286364637121</v>
      </c>
      <c r="AE2262" s="45">
        <f t="shared" si="315"/>
        <v>0.8548864237633047</v>
      </c>
      <c r="AF2262" s="44">
        <f t="shared" si="318"/>
        <v>67</v>
      </c>
      <c r="AG2262" s="45">
        <f t="shared" si="316"/>
        <v>0.87146208765979971</v>
      </c>
      <c r="AH2262">
        <f t="shared" si="317"/>
        <v>2.1935274690884129E-2</v>
      </c>
      <c r="AI2262" s="40">
        <f ca="1"/>
        <v>2.3199895550902738E-2</v>
      </c>
      <c r="AJ2262" s="229">
        <v>-2E-3</v>
      </c>
      <c r="AK2262" s="230">
        <v>1.9935274690884131E-2</v>
      </c>
      <c r="AL2262" s="231">
        <v>0.88246295100297323</v>
      </c>
    </row>
    <row r="2263" spans="24:38">
      <c r="X2263" s="46">
        <v>2259</v>
      </c>
      <c r="Y2263" s="1">
        <f t="shared" si="311"/>
        <v>47881</v>
      </c>
      <c r="Z2263" s="44">
        <f t="shared" si="312"/>
        <v>0</v>
      </c>
      <c r="AA2263" s="1" cm="1">
        <f t="array" ref="AA2263">IF(Z2263&gt;0,INDEX($M$40:$M$61,Z2263,1),AA2262)</f>
        <v>47813</v>
      </c>
      <c r="AB2263" s="1" cm="1">
        <f t="array" ref="AB2263">IF(Z2263&gt;0,INDEX($M$40:$M$61,Z2263+1,1),AB2262)</f>
        <v>48178</v>
      </c>
      <c r="AC2263" s="44">
        <f t="shared" si="313"/>
        <v>365</v>
      </c>
      <c r="AD2263" s="45">
        <f t="shared" si="314"/>
        <v>0.87523286364637121</v>
      </c>
      <c r="AE2263" s="45">
        <f t="shared" si="315"/>
        <v>0.8548864237633047</v>
      </c>
      <c r="AF2263" s="44">
        <f t="shared" si="318"/>
        <v>68</v>
      </c>
      <c r="AG2263" s="45">
        <f t="shared" si="316"/>
        <v>0.87140593064154037</v>
      </c>
      <c r="AH2263">
        <f t="shared" si="317"/>
        <v>2.1935834174435859E-2</v>
      </c>
      <c r="AI2263" s="40">
        <f ca="1"/>
        <v>2.3199895550982674E-2</v>
      </c>
      <c r="AJ2263" s="229">
        <v>-2E-3</v>
      </c>
      <c r="AK2263" s="230">
        <v>1.9935834174435861E-2</v>
      </c>
      <c r="AL2263" s="231">
        <v>0.88241098735870893</v>
      </c>
    </row>
    <row r="2264" spans="24:38">
      <c r="X2264" s="46">
        <v>2260</v>
      </c>
      <c r="Y2264" s="1">
        <f t="shared" si="311"/>
        <v>47882</v>
      </c>
      <c r="Z2264" s="44">
        <f t="shared" si="312"/>
        <v>0</v>
      </c>
      <c r="AA2264" s="1" cm="1">
        <f t="array" ref="AA2264">IF(Z2264&gt;0,INDEX($M$40:$M$61,Z2264,1),AA2263)</f>
        <v>47813</v>
      </c>
      <c r="AB2264" s="1" cm="1">
        <f t="array" ref="AB2264">IF(Z2264&gt;0,INDEX($M$40:$M$61,Z2264+1,1),AB2263)</f>
        <v>48178</v>
      </c>
      <c r="AC2264" s="44">
        <f t="shared" si="313"/>
        <v>365</v>
      </c>
      <c r="AD2264" s="45">
        <f t="shared" si="314"/>
        <v>0.87523286364637121</v>
      </c>
      <c r="AE2264" s="45">
        <f t="shared" si="315"/>
        <v>0.8548864237633047</v>
      </c>
      <c r="AF2264" s="44">
        <f t="shared" si="318"/>
        <v>69</v>
      </c>
      <c r="AG2264" s="45">
        <f t="shared" si="316"/>
        <v>0.87134977724203944</v>
      </c>
      <c r="AH2264">
        <f t="shared" si="317"/>
        <v>2.1936393162869387E-2</v>
      </c>
      <c r="AI2264" s="40">
        <f ca="1"/>
        <v>2.3199895550902738E-2</v>
      </c>
      <c r="AJ2264" s="229">
        <v>-2E-3</v>
      </c>
      <c r="AK2264" s="230">
        <v>1.9936393162869388E-2</v>
      </c>
      <c r="AL2264" s="231">
        <v>0.88235902677431299</v>
      </c>
    </row>
    <row r="2265" spans="24:38">
      <c r="X2265" s="46">
        <v>2261</v>
      </c>
      <c r="Y2265" s="1">
        <f t="shared" si="311"/>
        <v>47883</v>
      </c>
      <c r="Z2265" s="44">
        <f t="shared" si="312"/>
        <v>0</v>
      </c>
      <c r="AA2265" s="1" cm="1">
        <f t="array" ref="AA2265">IF(Z2265&gt;0,INDEX($M$40:$M$61,Z2265,1),AA2264)</f>
        <v>47813</v>
      </c>
      <c r="AB2265" s="1" cm="1">
        <f t="array" ref="AB2265">IF(Z2265&gt;0,INDEX($M$40:$M$61,Z2265+1,1),AB2264)</f>
        <v>48178</v>
      </c>
      <c r="AC2265" s="44">
        <f t="shared" si="313"/>
        <v>365</v>
      </c>
      <c r="AD2265" s="45">
        <f t="shared" si="314"/>
        <v>0.87523286364637121</v>
      </c>
      <c r="AE2265" s="45">
        <f t="shared" si="315"/>
        <v>0.8548864237633047</v>
      </c>
      <c r="AF2265" s="44">
        <f t="shared" si="318"/>
        <v>70</v>
      </c>
      <c r="AG2265" s="45">
        <f t="shared" si="316"/>
        <v>0.87129362746106354</v>
      </c>
      <c r="AH2265">
        <f t="shared" si="317"/>
        <v>2.1936951656841699E-2</v>
      </c>
      <c r="AI2265" s="40">
        <f ca="1"/>
        <v>2.3199895550982674E-2</v>
      </c>
      <c r="AJ2265" s="229">
        <v>-2E-3</v>
      </c>
      <c r="AK2265" s="230">
        <v>1.99369516568417E-2</v>
      </c>
      <c r="AL2265" s="231">
        <v>0.88230706924960478</v>
      </c>
    </row>
    <row r="2266" spans="24:38">
      <c r="X2266" s="46">
        <v>2262</v>
      </c>
      <c r="Y2266" s="1">
        <f t="shared" si="311"/>
        <v>47884</v>
      </c>
      <c r="Z2266" s="44">
        <f t="shared" si="312"/>
        <v>0</v>
      </c>
      <c r="AA2266" s="1" cm="1">
        <f t="array" ref="AA2266">IF(Z2266&gt;0,INDEX($M$40:$M$61,Z2266,1),AA2265)</f>
        <v>47813</v>
      </c>
      <c r="AB2266" s="1" cm="1">
        <f t="array" ref="AB2266">IF(Z2266&gt;0,INDEX($M$40:$M$61,Z2266+1,1),AB2265)</f>
        <v>48178</v>
      </c>
      <c r="AC2266" s="44">
        <f t="shared" si="313"/>
        <v>365</v>
      </c>
      <c r="AD2266" s="45">
        <f t="shared" si="314"/>
        <v>0.87523286364637121</v>
      </c>
      <c r="AE2266" s="45">
        <f t="shared" si="315"/>
        <v>0.8548864237633047</v>
      </c>
      <c r="AF2266" s="44">
        <f t="shared" si="318"/>
        <v>71</v>
      </c>
      <c r="AG2266" s="45">
        <f t="shared" si="316"/>
        <v>0.87123748129837975</v>
      </c>
      <c r="AH2266">
        <f t="shared" si="317"/>
        <v>2.1937509657008528E-2</v>
      </c>
      <c r="AI2266" s="40">
        <f ca="1"/>
        <v>2.3199895550902738E-2</v>
      </c>
      <c r="AJ2266" s="229">
        <v>-2E-3</v>
      </c>
      <c r="AK2266" s="230">
        <v>1.993750965700853E-2</v>
      </c>
      <c r="AL2266" s="231">
        <v>0.88225511478440466</v>
      </c>
    </row>
    <row r="2267" spans="24:38">
      <c r="X2267" s="46">
        <v>2263</v>
      </c>
      <c r="Y2267" s="1">
        <f t="shared" si="311"/>
        <v>47885</v>
      </c>
      <c r="Z2267" s="44">
        <f t="shared" si="312"/>
        <v>0</v>
      </c>
      <c r="AA2267" s="1" cm="1">
        <f t="array" ref="AA2267">IF(Z2267&gt;0,INDEX($M$40:$M$61,Z2267,1),AA2266)</f>
        <v>47813</v>
      </c>
      <c r="AB2267" s="1" cm="1">
        <f t="array" ref="AB2267">IF(Z2267&gt;0,INDEX($M$40:$M$61,Z2267+1,1),AB2266)</f>
        <v>48178</v>
      </c>
      <c r="AC2267" s="44">
        <f t="shared" si="313"/>
        <v>365</v>
      </c>
      <c r="AD2267" s="45">
        <f t="shared" si="314"/>
        <v>0.87523286364637121</v>
      </c>
      <c r="AE2267" s="45">
        <f t="shared" si="315"/>
        <v>0.8548864237633047</v>
      </c>
      <c r="AF2267" s="44">
        <f t="shared" si="318"/>
        <v>72</v>
      </c>
      <c r="AG2267" s="45">
        <f t="shared" si="316"/>
        <v>0.8711813387537547</v>
      </c>
      <c r="AH2267">
        <f t="shared" si="317"/>
        <v>2.1938067164024532E-2</v>
      </c>
      <c r="AI2267" s="40">
        <f ca="1"/>
        <v>2.3199895550902738E-2</v>
      </c>
      <c r="AJ2267" s="229">
        <v>-2E-3</v>
      </c>
      <c r="AK2267" s="230">
        <v>1.9938067164024534E-2</v>
      </c>
      <c r="AL2267" s="231">
        <v>0.88220316337853222</v>
      </c>
    </row>
    <row r="2268" spans="24:38">
      <c r="X2268" s="46">
        <v>2264</v>
      </c>
      <c r="Y2268" s="1">
        <f t="shared" si="311"/>
        <v>47886</v>
      </c>
      <c r="Z2268" s="44">
        <f t="shared" si="312"/>
        <v>0</v>
      </c>
      <c r="AA2268" s="1" cm="1">
        <f t="array" ref="AA2268">IF(Z2268&gt;0,INDEX($M$40:$M$61,Z2268,1),AA2267)</f>
        <v>47813</v>
      </c>
      <c r="AB2268" s="1" cm="1">
        <f t="array" ref="AB2268">IF(Z2268&gt;0,INDEX($M$40:$M$61,Z2268+1,1),AB2267)</f>
        <v>48178</v>
      </c>
      <c r="AC2268" s="44">
        <f t="shared" si="313"/>
        <v>365</v>
      </c>
      <c r="AD2268" s="45">
        <f t="shared" si="314"/>
        <v>0.87523286364637121</v>
      </c>
      <c r="AE2268" s="45">
        <f t="shared" si="315"/>
        <v>0.8548864237633047</v>
      </c>
      <c r="AF2268" s="44">
        <f t="shared" si="318"/>
        <v>73</v>
      </c>
      <c r="AG2268" s="45">
        <f t="shared" si="316"/>
        <v>0.87112519982695535</v>
      </c>
      <c r="AH2268">
        <f t="shared" si="317"/>
        <v>2.193862417854317E-2</v>
      </c>
      <c r="AI2268" s="40">
        <f ca="1"/>
        <v>2.3199895550902738E-2</v>
      </c>
      <c r="AJ2268" s="229">
        <v>-2E-3</v>
      </c>
      <c r="AK2268" s="230">
        <v>1.9938624178543168E-2</v>
      </c>
      <c r="AL2268" s="231">
        <v>0.88215121503180727</v>
      </c>
    </row>
    <row r="2269" spans="24:38">
      <c r="X2269" s="46">
        <v>2265</v>
      </c>
      <c r="Y2269" s="1">
        <f t="shared" si="311"/>
        <v>47887</v>
      </c>
      <c r="Z2269" s="44">
        <f t="shared" si="312"/>
        <v>0</v>
      </c>
      <c r="AA2269" s="1" cm="1">
        <f t="array" ref="AA2269">IF(Z2269&gt;0,INDEX($M$40:$M$61,Z2269,1),AA2268)</f>
        <v>47813</v>
      </c>
      <c r="AB2269" s="1" cm="1">
        <f t="array" ref="AB2269">IF(Z2269&gt;0,INDEX($M$40:$M$61,Z2269+1,1),AB2268)</f>
        <v>48178</v>
      </c>
      <c r="AC2269" s="44">
        <f t="shared" si="313"/>
        <v>365</v>
      </c>
      <c r="AD2269" s="45">
        <f t="shared" si="314"/>
        <v>0.87523286364637121</v>
      </c>
      <c r="AE2269" s="45">
        <f t="shared" si="315"/>
        <v>0.8548864237633047</v>
      </c>
      <c r="AF2269" s="44">
        <f t="shared" si="318"/>
        <v>74</v>
      </c>
      <c r="AG2269" s="45">
        <f t="shared" si="316"/>
        <v>0.87106906451774857</v>
      </c>
      <c r="AH2269">
        <f t="shared" si="317"/>
        <v>2.1939180701216747E-2</v>
      </c>
      <c r="AI2269" s="40">
        <f ca="1"/>
        <v>2.3199895550902738E-2</v>
      </c>
      <c r="AJ2269" s="229">
        <v>-2E-3</v>
      </c>
      <c r="AK2269" s="230">
        <v>1.9939180701216745E-2</v>
      </c>
      <c r="AL2269" s="231">
        <v>0.88209926974404984</v>
      </c>
    </row>
    <row r="2270" spans="24:38">
      <c r="X2270" s="46">
        <v>2266</v>
      </c>
      <c r="Y2270" s="1">
        <f t="shared" si="311"/>
        <v>47888</v>
      </c>
      <c r="Z2270" s="44">
        <f t="shared" si="312"/>
        <v>0</v>
      </c>
      <c r="AA2270" s="1" cm="1">
        <f t="array" ref="AA2270">IF(Z2270&gt;0,INDEX($M$40:$M$61,Z2270,1),AA2269)</f>
        <v>47813</v>
      </c>
      <c r="AB2270" s="1" cm="1">
        <f t="array" ref="AB2270">IF(Z2270&gt;0,INDEX($M$40:$M$61,Z2270+1,1),AB2269)</f>
        <v>48178</v>
      </c>
      <c r="AC2270" s="44">
        <f t="shared" si="313"/>
        <v>365</v>
      </c>
      <c r="AD2270" s="45">
        <f t="shared" si="314"/>
        <v>0.87523286364637121</v>
      </c>
      <c r="AE2270" s="45">
        <f t="shared" si="315"/>
        <v>0.8548864237633047</v>
      </c>
      <c r="AF2270" s="44">
        <f t="shared" si="318"/>
        <v>75</v>
      </c>
      <c r="AG2270" s="45">
        <f t="shared" si="316"/>
        <v>0.87101293282590109</v>
      </c>
      <c r="AH2270">
        <f t="shared" si="317"/>
        <v>2.1939736732696467E-2</v>
      </c>
      <c r="AI2270" s="40">
        <f ca="1"/>
        <v>2.3199895550982674E-2</v>
      </c>
      <c r="AJ2270" s="229">
        <v>-2E-3</v>
      </c>
      <c r="AK2270" s="230">
        <v>1.9939736732696466E-2</v>
      </c>
      <c r="AL2270" s="231">
        <v>0.88204732751507953</v>
      </c>
    </row>
    <row r="2271" spans="24:38">
      <c r="X2271" s="46">
        <v>2267</v>
      </c>
      <c r="Y2271" s="1">
        <f t="shared" si="311"/>
        <v>47889</v>
      </c>
      <c r="Z2271" s="44">
        <f t="shared" si="312"/>
        <v>0</v>
      </c>
      <c r="AA2271" s="1" cm="1">
        <f t="array" ref="AA2271">IF(Z2271&gt;0,INDEX($M$40:$M$61,Z2271,1),AA2270)</f>
        <v>47813</v>
      </c>
      <c r="AB2271" s="1" cm="1">
        <f t="array" ref="AB2271">IF(Z2271&gt;0,INDEX($M$40:$M$61,Z2271+1,1),AB2270)</f>
        <v>48178</v>
      </c>
      <c r="AC2271" s="44">
        <f t="shared" si="313"/>
        <v>365</v>
      </c>
      <c r="AD2271" s="45">
        <f t="shared" si="314"/>
        <v>0.87523286364637121</v>
      </c>
      <c r="AE2271" s="45">
        <f t="shared" si="315"/>
        <v>0.8548864237633047</v>
      </c>
      <c r="AF2271" s="44">
        <f t="shared" si="318"/>
        <v>76</v>
      </c>
      <c r="AG2271" s="45">
        <f t="shared" si="316"/>
        <v>0.87095680475117987</v>
      </c>
      <c r="AH2271">
        <f t="shared" si="317"/>
        <v>2.1940292273632311E-2</v>
      </c>
      <c r="AI2271" s="40">
        <f ca="1"/>
        <v>2.3199895550982674E-2</v>
      </c>
      <c r="AJ2271" s="229">
        <v>-2E-3</v>
      </c>
      <c r="AK2271" s="230">
        <v>1.994029227363231E-2</v>
      </c>
      <c r="AL2271" s="231">
        <v>0.88199538834471647</v>
      </c>
    </row>
    <row r="2272" spans="24:38">
      <c r="X2272" s="46">
        <v>2268</v>
      </c>
      <c r="Y2272" s="1">
        <f t="shared" si="311"/>
        <v>47890</v>
      </c>
      <c r="Z2272" s="44">
        <f t="shared" si="312"/>
        <v>0</v>
      </c>
      <c r="AA2272" s="1" cm="1">
        <f t="array" ref="AA2272">IF(Z2272&gt;0,INDEX($M$40:$M$61,Z2272,1),AA2271)</f>
        <v>47813</v>
      </c>
      <c r="AB2272" s="1" cm="1">
        <f t="array" ref="AB2272">IF(Z2272&gt;0,INDEX($M$40:$M$61,Z2272+1,1),AB2271)</f>
        <v>48178</v>
      </c>
      <c r="AC2272" s="44">
        <f t="shared" si="313"/>
        <v>365</v>
      </c>
      <c r="AD2272" s="45">
        <f t="shared" si="314"/>
        <v>0.87523286364637121</v>
      </c>
      <c r="AE2272" s="45">
        <f t="shared" si="315"/>
        <v>0.8548864237633047</v>
      </c>
      <c r="AF2272" s="44">
        <f t="shared" si="318"/>
        <v>77</v>
      </c>
      <c r="AG2272" s="45">
        <f t="shared" si="316"/>
        <v>0.8709006802933521</v>
      </c>
      <c r="AH2272">
        <f t="shared" si="317"/>
        <v>2.1940847324673118E-2</v>
      </c>
      <c r="AI2272" s="40">
        <f ca="1"/>
        <v>2.3199895550902738E-2</v>
      </c>
      <c r="AJ2272" s="229">
        <v>-2E-3</v>
      </c>
      <c r="AK2272" s="230">
        <v>1.9940847324673119E-2</v>
      </c>
      <c r="AL2272" s="231">
        <v>0.88194345223278059</v>
      </c>
    </row>
    <row r="2273" spans="24:38">
      <c r="X2273" s="46">
        <v>2269</v>
      </c>
      <c r="Y2273" s="1">
        <f t="shared" si="311"/>
        <v>47891</v>
      </c>
      <c r="Z2273" s="44">
        <f t="shared" si="312"/>
        <v>0</v>
      </c>
      <c r="AA2273" s="1" cm="1">
        <f t="array" ref="AA2273">IF(Z2273&gt;0,INDEX($M$40:$M$61,Z2273,1),AA2272)</f>
        <v>47813</v>
      </c>
      <c r="AB2273" s="1" cm="1">
        <f t="array" ref="AB2273">IF(Z2273&gt;0,INDEX($M$40:$M$61,Z2273+1,1),AB2272)</f>
        <v>48178</v>
      </c>
      <c r="AC2273" s="44">
        <f t="shared" si="313"/>
        <v>365</v>
      </c>
      <c r="AD2273" s="45">
        <f t="shared" si="314"/>
        <v>0.87523286364637121</v>
      </c>
      <c r="AE2273" s="45">
        <f t="shared" si="315"/>
        <v>0.8548864237633047</v>
      </c>
      <c r="AF2273" s="44">
        <f t="shared" si="318"/>
        <v>78</v>
      </c>
      <c r="AG2273" s="45">
        <f t="shared" si="316"/>
        <v>0.8708445594521842</v>
      </c>
      <c r="AH2273">
        <f t="shared" si="317"/>
        <v>2.1941401886466688E-2</v>
      </c>
      <c r="AI2273" s="40">
        <f ca="1"/>
        <v>2.3199895550982674E-2</v>
      </c>
      <c r="AJ2273" s="229">
        <v>-2E-3</v>
      </c>
      <c r="AK2273" s="230">
        <v>1.9941401886466689E-2</v>
      </c>
      <c r="AL2273" s="231">
        <v>0.88189151917909137</v>
      </c>
    </row>
    <row r="2274" spans="24:38">
      <c r="X2274" s="46">
        <v>2270</v>
      </c>
      <c r="Y2274" s="1">
        <f t="shared" si="311"/>
        <v>47892</v>
      </c>
      <c r="Z2274" s="44">
        <f t="shared" si="312"/>
        <v>0</v>
      </c>
      <c r="AA2274" s="1" cm="1">
        <f t="array" ref="AA2274">IF(Z2274&gt;0,INDEX($M$40:$M$61,Z2274,1),AA2273)</f>
        <v>47813</v>
      </c>
      <c r="AB2274" s="1" cm="1">
        <f t="array" ref="AB2274">IF(Z2274&gt;0,INDEX($M$40:$M$61,Z2274+1,1),AB2273)</f>
        <v>48178</v>
      </c>
      <c r="AC2274" s="44">
        <f t="shared" si="313"/>
        <v>365</v>
      </c>
      <c r="AD2274" s="45">
        <f t="shared" si="314"/>
        <v>0.87523286364637121</v>
      </c>
      <c r="AE2274" s="45">
        <f t="shared" si="315"/>
        <v>0.8548864237633047</v>
      </c>
      <c r="AF2274" s="44">
        <f t="shared" si="318"/>
        <v>79</v>
      </c>
      <c r="AG2274" s="45">
        <f t="shared" si="316"/>
        <v>0.87078844222744356</v>
      </c>
      <c r="AH2274">
        <f t="shared" si="317"/>
        <v>2.1941955959659528E-2</v>
      </c>
      <c r="AI2274" s="40">
        <f ca="1"/>
        <v>2.3199895550902738E-2</v>
      </c>
      <c r="AJ2274" s="229">
        <v>-2E-3</v>
      </c>
      <c r="AK2274" s="230">
        <v>1.994195595965953E-2</v>
      </c>
      <c r="AL2274" s="231">
        <v>0.88183958918346927</v>
      </c>
    </row>
    <row r="2275" spans="24:38">
      <c r="X2275" s="46">
        <v>2271</v>
      </c>
      <c r="Y2275" s="1">
        <f t="shared" si="311"/>
        <v>47893</v>
      </c>
      <c r="Z2275" s="44">
        <f t="shared" si="312"/>
        <v>0</v>
      </c>
      <c r="AA2275" s="1" cm="1">
        <f t="array" ref="AA2275">IF(Z2275&gt;0,INDEX($M$40:$M$61,Z2275,1),AA2274)</f>
        <v>47813</v>
      </c>
      <c r="AB2275" s="1" cm="1">
        <f t="array" ref="AB2275">IF(Z2275&gt;0,INDEX($M$40:$M$61,Z2275+1,1),AB2274)</f>
        <v>48178</v>
      </c>
      <c r="AC2275" s="44">
        <f t="shared" si="313"/>
        <v>365</v>
      </c>
      <c r="AD2275" s="45">
        <f t="shared" si="314"/>
        <v>0.87523286364637121</v>
      </c>
      <c r="AE2275" s="45">
        <f t="shared" si="315"/>
        <v>0.8548864237633047</v>
      </c>
      <c r="AF2275" s="44">
        <f t="shared" si="318"/>
        <v>80</v>
      </c>
      <c r="AG2275" s="45">
        <f t="shared" si="316"/>
        <v>0.87073232861889693</v>
      </c>
      <c r="AH2275">
        <f t="shared" si="317"/>
        <v>2.1942509544897119E-2</v>
      </c>
      <c r="AI2275" s="40">
        <f ca="1"/>
        <v>2.3199895550902738E-2</v>
      </c>
      <c r="AJ2275" s="229">
        <v>-2E-3</v>
      </c>
      <c r="AK2275" s="230">
        <v>1.9942509544897118E-2</v>
      </c>
      <c r="AL2275" s="231">
        <v>0.88178766224573391</v>
      </c>
    </row>
    <row r="2276" spans="24:38">
      <c r="X2276" s="46">
        <v>2272</v>
      </c>
      <c r="Y2276" s="1">
        <f t="shared" si="311"/>
        <v>47894</v>
      </c>
      <c r="Z2276" s="44">
        <f t="shared" si="312"/>
        <v>0</v>
      </c>
      <c r="AA2276" s="1" cm="1">
        <f t="array" ref="AA2276">IF(Z2276&gt;0,INDEX($M$40:$M$61,Z2276,1),AA2275)</f>
        <v>47813</v>
      </c>
      <c r="AB2276" s="1" cm="1">
        <f t="array" ref="AB2276">IF(Z2276&gt;0,INDEX($M$40:$M$61,Z2276+1,1),AB2275)</f>
        <v>48178</v>
      </c>
      <c r="AC2276" s="44">
        <f t="shared" si="313"/>
        <v>365</v>
      </c>
      <c r="AD2276" s="45">
        <f t="shared" si="314"/>
        <v>0.87523286364637121</v>
      </c>
      <c r="AE2276" s="45">
        <f t="shared" si="315"/>
        <v>0.8548864237633047</v>
      </c>
      <c r="AF2276" s="44">
        <f t="shared" si="318"/>
        <v>81</v>
      </c>
      <c r="AG2276" s="45">
        <f t="shared" si="316"/>
        <v>0.87067621862631139</v>
      </c>
      <c r="AH2276">
        <f t="shared" si="317"/>
        <v>2.1943062642823752E-2</v>
      </c>
      <c r="AI2276" s="40">
        <f ca="1"/>
        <v>2.3199895550902738E-2</v>
      </c>
      <c r="AJ2276" s="229">
        <v>-2E-3</v>
      </c>
      <c r="AK2276" s="230">
        <v>1.994306264282375E-2</v>
      </c>
      <c r="AL2276" s="231">
        <v>0.8817357383657054</v>
      </c>
    </row>
    <row r="2277" spans="24:38">
      <c r="X2277" s="46">
        <v>2273</v>
      </c>
      <c r="Y2277" s="1">
        <f t="shared" si="311"/>
        <v>47895</v>
      </c>
      <c r="Z2277" s="44">
        <f t="shared" si="312"/>
        <v>0</v>
      </c>
      <c r="AA2277" s="1" cm="1">
        <f t="array" ref="AA2277">IF(Z2277&gt;0,INDEX($M$40:$M$61,Z2277,1),AA2276)</f>
        <v>47813</v>
      </c>
      <c r="AB2277" s="1" cm="1">
        <f t="array" ref="AB2277">IF(Z2277&gt;0,INDEX($M$40:$M$61,Z2277+1,1),AB2276)</f>
        <v>48178</v>
      </c>
      <c r="AC2277" s="44">
        <f t="shared" si="313"/>
        <v>365</v>
      </c>
      <c r="AD2277" s="45">
        <f t="shared" si="314"/>
        <v>0.87523286364637121</v>
      </c>
      <c r="AE2277" s="45">
        <f t="shared" si="315"/>
        <v>0.8548864237633047</v>
      </c>
      <c r="AF2277" s="44">
        <f t="shared" si="318"/>
        <v>82</v>
      </c>
      <c r="AG2277" s="45">
        <f t="shared" si="316"/>
        <v>0.87062011224945379</v>
      </c>
      <c r="AH2277">
        <f t="shared" si="317"/>
        <v>2.1943615254082623E-2</v>
      </c>
      <c r="AI2277" s="40">
        <f ca="1"/>
        <v>2.3199895550902738E-2</v>
      </c>
      <c r="AJ2277" s="229">
        <v>-2E-3</v>
      </c>
      <c r="AK2277" s="230">
        <v>1.9943615254082621E-2</v>
      </c>
      <c r="AL2277" s="231">
        <v>0.88168381754320346</v>
      </c>
    </row>
    <row r="2278" spans="24:38">
      <c r="X2278" s="46">
        <v>2274</v>
      </c>
      <c r="Y2278" s="1">
        <f t="shared" si="311"/>
        <v>47896</v>
      </c>
      <c r="Z2278" s="44">
        <f t="shared" si="312"/>
        <v>0</v>
      </c>
      <c r="AA2278" s="1" cm="1">
        <f t="array" ref="AA2278">IF(Z2278&gt;0,INDEX($M$40:$M$61,Z2278,1),AA2277)</f>
        <v>47813</v>
      </c>
      <c r="AB2278" s="1" cm="1">
        <f t="array" ref="AB2278">IF(Z2278&gt;0,INDEX($M$40:$M$61,Z2278+1,1),AB2277)</f>
        <v>48178</v>
      </c>
      <c r="AC2278" s="44">
        <f t="shared" si="313"/>
        <v>365</v>
      </c>
      <c r="AD2278" s="45">
        <f t="shared" si="314"/>
        <v>0.87523286364637121</v>
      </c>
      <c r="AE2278" s="45">
        <f t="shared" si="315"/>
        <v>0.8548864237633047</v>
      </c>
      <c r="AF2278" s="44">
        <f t="shared" si="318"/>
        <v>83</v>
      </c>
      <c r="AG2278" s="45">
        <f t="shared" si="316"/>
        <v>0.87056400948809121</v>
      </c>
      <c r="AH2278">
        <f t="shared" si="317"/>
        <v>2.1944167379315753E-2</v>
      </c>
      <c r="AI2278" s="40">
        <f ca="1"/>
        <v>2.3199895550902738E-2</v>
      </c>
      <c r="AJ2278" s="229">
        <v>-2E-3</v>
      </c>
      <c r="AK2278" s="230">
        <v>1.9944167379315751E-2</v>
      </c>
      <c r="AL2278" s="231">
        <v>0.88163189977804823</v>
      </c>
    </row>
    <row r="2279" spans="24:38">
      <c r="X2279" s="46">
        <v>2275</v>
      </c>
      <c r="Y2279" s="1">
        <f t="shared" si="311"/>
        <v>47897</v>
      </c>
      <c r="Z2279" s="44">
        <f t="shared" si="312"/>
        <v>0</v>
      </c>
      <c r="AA2279" s="1" cm="1">
        <f t="array" ref="AA2279">IF(Z2279&gt;0,INDEX($M$40:$M$61,Z2279,1),AA2278)</f>
        <v>47813</v>
      </c>
      <c r="AB2279" s="1" cm="1">
        <f t="array" ref="AB2279">IF(Z2279&gt;0,INDEX($M$40:$M$61,Z2279+1,1),AB2278)</f>
        <v>48178</v>
      </c>
      <c r="AC2279" s="44">
        <f t="shared" si="313"/>
        <v>365</v>
      </c>
      <c r="AD2279" s="45">
        <f t="shared" si="314"/>
        <v>0.87523286364637121</v>
      </c>
      <c r="AE2279" s="45">
        <f t="shared" si="315"/>
        <v>0.8548864237633047</v>
      </c>
      <c r="AF2279" s="44">
        <f t="shared" si="318"/>
        <v>84</v>
      </c>
      <c r="AG2279" s="45">
        <f t="shared" si="316"/>
        <v>0.87050791034199071</v>
      </c>
      <c r="AH2279">
        <f t="shared" si="317"/>
        <v>2.1944719019164057E-2</v>
      </c>
      <c r="AI2279" s="40">
        <f ca="1"/>
        <v>2.3199895550902738E-2</v>
      </c>
      <c r="AJ2279" s="229">
        <v>-2E-3</v>
      </c>
      <c r="AK2279" s="230">
        <v>1.9944719019164059E-2</v>
      </c>
      <c r="AL2279" s="231">
        <v>0.88157998507005964</v>
      </c>
    </row>
    <row r="2280" spans="24:38">
      <c r="X2280" s="46">
        <v>2276</v>
      </c>
      <c r="Y2280" s="1">
        <f t="shared" si="311"/>
        <v>47898</v>
      </c>
      <c r="Z2280" s="44">
        <f t="shared" si="312"/>
        <v>0</v>
      </c>
      <c r="AA2280" s="1" cm="1">
        <f t="array" ref="AA2280">IF(Z2280&gt;0,INDEX($M$40:$M$61,Z2280,1),AA2279)</f>
        <v>47813</v>
      </c>
      <c r="AB2280" s="1" cm="1">
        <f t="array" ref="AB2280">IF(Z2280&gt;0,INDEX($M$40:$M$61,Z2280+1,1),AB2279)</f>
        <v>48178</v>
      </c>
      <c r="AC2280" s="44">
        <f t="shared" si="313"/>
        <v>365</v>
      </c>
      <c r="AD2280" s="45">
        <f t="shared" si="314"/>
        <v>0.87523286364637121</v>
      </c>
      <c r="AE2280" s="45">
        <f t="shared" si="315"/>
        <v>0.8548864237633047</v>
      </c>
      <c r="AF2280" s="44">
        <f t="shared" si="318"/>
        <v>85</v>
      </c>
      <c r="AG2280" s="45">
        <f t="shared" si="316"/>
        <v>0.87045181481091916</v>
      </c>
      <c r="AH2280">
        <f t="shared" si="317"/>
        <v>2.1945270174267346E-2</v>
      </c>
      <c r="AI2280" s="40">
        <f ca="1"/>
        <v>2.3199895550982674E-2</v>
      </c>
      <c r="AJ2280" s="229">
        <v>-2E-3</v>
      </c>
      <c r="AK2280" s="230">
        <v>1.9945270174267345E-2</v>
      </c>
      <c r="AL2280" s="231">
        <v>0.88152807341905759</v>
      </c>
    </row>
    <row r="2281" spans="24:38">
      <c r="X2281" s="46">
        <v>2277</v>
      </c>
      <c r="Y2281" s="1">
        <f t="shared" si="311"/>
        <v>47899</v>
      </c>
      <c r="Z2281" s="44">
        <f t="shared" si="312"/>
        <v>0</v>
      </c>
      <c r="AA2281" s="1" cm="1">
        <f t="array" ref="AA2281">IF(Z2281&gt;0,INDEX($M$40:$M$61,Z2281,1),AA2280)</f>
        <v>47813</v>
      </c>
      <c r="AB2281" s="1" cm="1">
        <f t="array" ref="AB2281">IF(Z2281&gt;0,INDEX($M$40:$M$61,Z2281+1,1),AB2280)</f>
        <v>48178</v>
      </c>
      <c r="AC2281" s="44">
        <f t="shared" si="313"/>
        <v>365</v>
      </c>
      <c r="AD2281" s="45">
        <f t="shared" si="314"/>
        <v>0.87523286364637121</v>
      </c>
      <c r="AE2281" s="45">
        <f t="shared" si="315"/>
        <v>0.8548864237633047</v>
      </c>
      <c r="AF2281" s="44">
        <f t="shared" si="318"/>
        <v>86</v>
      </c>
      <c r="AG2281" s="45">
        <f t="shared" si="316"/>
        <v>0.87039572289464384</v>
      </c>
      <c r="AH2281">
        <f t="shared" si="317"/>
        <v>2.1945820845264245E-2</v>
      </c>
      <c r="AI2281" s="40">
        <f ca="1"/>
        <v>2.3199895550902738E-2</v>
      </c>
      <c r="AJ2281" s="229">
        <v>-2E-3</v>
      </c>
      <c r="AK2281" s="230">
        <v>1.9945820845264244E-2</v>
      </c>
      <c r="AL2281" s="231">
        <v>0.88147616482486224</v>
      </c>
    </row>
    <row r="2282" spans="24:38">
      <c r="X2282" s="46">
        <v>2278</v>
      </c>
      <c r="Y2282" s="1">
        <f t="shared" si="311"/>
        <v>47900</v>
      </c>
      <c r="Z2282" s="44">
        <f t="shared" si="312"/>
        <v>0</v>
      </c>
      <c r="AA2282" s="1" cm="1">
        <f t="array" ref="AA2282">IF(Z2282&gt;0,INDEX($M$40:$M$61,Z2282,1),AA2281)</f>
        <v>47813</v>
      </c>
      <c r="AB2282" s="1" cm="1">
        <f t="array" ref="AB2282">IF(Z2282&gt;0,INDEX($M$40:$M$61,Z2282+1,1),AB2281)</f>
        <v>48178</v>
      </c>
      <c r="AC2282" s="44">
        <f t="shared" si="313"/>
        <v>365</v>
      </c>
      <c r="AD2282" s="45">
        <f t="shared" si="314"/>
        <v>0.87523286364637121</v>
      </c>
      <c r="AE2282" s="45">
        <f t="shared" si="315"/>
        <v>0.8548864237633047</v>
      </c>
      <c r="AF2282" s="44">
        <f t="shared" si="318"/>
        <v>87</v>
      </c>
      <c r="AG2282" s="45">
        <f t="shared" si="316"/>
        <v>0.87033963459293151</v>
      </c>
      <c r="AH2282">
        <f t="shared" si="317"/>
        <v>2.1946371032792344E-2</v>
      </c>
      <c r="AI2282" s="40">
        <f ca="1"/>
        <v>2.3199895550982674E-2</v>
      </c>
      <c r="AJ2282" s="229">
        <v>-2E-3</v>
      </c>
      <c r="AK2282" s="230">
        <v>1.9946371032792343E-2</v>
      </c>
      <c r="AL2282" s="231">
        <v>0.88142425928729329</v>
      </c>
    </row>
    <row r="2283" spans="24:38">
      <c r="X2283" s="46">
        <v>2279</v>
      </c>
      <c r="Y2283" s="1">
        <f t="shared" si="311"/>
        <v>47901</v>
      </c>
      <c r="Z2283" s="44">
        <f t="shared" si="312"/>
        <v>0</v>
      </c>
      <c r="AA2283" s="1" cm="1">
        <f t="array" ref="AA2283">IF(Z2283&gt;0,INDEX($M$40:$M$61,Z2283,1),AA2282)</f>
        <v>47813</v>
      </c>
      <c r="AB2283" s="1" cm="1">
        <f t="array" ref="AB2283">IF(Z2283&gt;0,INDEX($M$40:$M$61,Z2283+1,1),AB2282)</f>
        <v>48178</v>
      </c>
      <c r="AC2283" s="44">
        <f t="shared" si="313"/>
        <v>365</v>
      </c>
      <c r="AD2283" s="45">
        <f t="shared" si="314"/>
        <v>0.87523286364637121</v>
      </c>
      <c r="AE2283" s="45">
        <f t="shared" si="315"/>
        <v>0.8548864237633047</v>
      </c>
      <c r="AF2283" s="44">
        <f t="shared" si="318"/>
        <v>88</v>
      </c>
      <c r="AG2283" s="45">
        <f t="shared" si="316"/>
        <v>0.87028354990554957</v>
      </c>
      <c r="AH2283">
        <f t="shared" si="317"/>
        <v>2.1946920737488013E-2</v>
      </c>
      <c r="AI2283" s="40">
        <f ca="1"/>
        <v>2.3199895550902738E-2</v>
      </c>
      <c r="AJ2283" s="229">
        <v>-2E-3</v>
      </c>
      <c r="AK2283" s="230">
        <v>1.9946920737488015E-2</v>
      </c>
      <c r="AL2283" s="231">
        <v>0.8813723568061711</v>
      </c>
    </row>
    <row r="2284" spans="24:38">
      <c r="X2284" s="46">
        <v>2280</v>
      </c>
      <c r="Y2284" s="1">
        <f t="shared" si="311"/>
        <v>47902</v>
      </c>
      <c r="Z2284" s="44">
        <f t="shared" si="312"/>
        <v>0</v>
      </c>
      <c r="AA2284" s="1" cm="1">
        <f t="array" ref="AA2284">IF(Z2284&gt;0,INDEX($M$40:$M$61,Z2284,1),AA2283)</f>
        <v>47813</v>
      </c>
      <c r="AB2284" s="1" cm="1">
        <f t="array" ref="AB2284">IF(Z2284&gt;0,INDEX($M$40:$M$61,Z2284+1,1),AB2283)</f>
        <v>48178</v>
      </c>
      <c r="AC2284" s="44">
        <f t="shared" si="313"/>
        <v>365</v>
      </c>
      <c r="AD2284" s="45">
        <f t="shared" si="314"/>
        <v>0.87523286364637121</v>
      </c>
      <c r="AE2284" s="45">
        <f t="shared" si="315"/>
        <v>0.8548864237633047</v>
      </c>
      <c r="AF2284" s="44">
        <f t="shared" si="318"/>
        <v>89</v>
      </c>
      <c r="AG2284" s="45">
        <f t="shared" si="316"/>
        <v>0.87022746883226498</v>
      </c>
      <c r="AH2284">
        <f t="shared" si="317"/>
        <v>2.1947469959986574E-2</v>
      </c>
      <c r="AI2284" s="40">
        <f ca="1"/>
        <v>2.3199895550902738E-2</v>
      </c>
      <c r="AJ2284" s="229">
        <v>-2E-3</v>
      </c>
      <c r="AK2284" s="230">
        <v>1.9947469959986572E-2</v>
      </c>
      <c r="AL2284" s="231">
        <v>0.88132045738131559</v>
      </c>
    </row>
    <row r="2285" spans="24:38">
      <c r="X2285" s="46">
        <v>2281</v>
      </c>
      <c r="Y2285" s="1">
        <f t="shared" si="311"/>
        <v>47903</v>
      </c>
      <c r="Z2285" s="44">
        <f t="shared" si="312"/>
        <v>0</v>
      </c>
      <c r="AA2285" s="1" cm="1">
        <f t="array" ref="AA2285">IF(Z2285&gt;0,INDEX($M$40:$M$61,Z2285,1),AA2284)</f>
        <v>47813</v>
      </c>
      <c r="AB2285" s="1" cm="1">
        <f t="array" ref="AB2285">IF(Z2285&gt;0,INDEX($M$40:$M$61,Z2285+1,1),AB2284)</f>
        <v>48178</v>
      </c>
      <c r="AC2285" s="44">
        <f t="shared" si="313"/>
        <v>365</v>
      </c>
      <c r="AD2285" s="45">
        <f t="shared" si="314"/>
        <v>0.87523286364637121</v>
      </c>
      <c r="AE2285" s="45">
        <f t="shared" si="315"/>
        <v>0.8548864237633047</v>
      </c>
      <c r="AF2285" s="44">
        <f t="shared" si="318"/>
        <v>90</v>
      </c>
      <c r="AG2285" s="45">
        <f t="shared" si="316"/>
        <v>0.87017139137284472</v>
      </c>
      <c r="AH2285">
        <f t="shared" si="317"/>
        <v>2.194801870092225E-2</v>
      </c>
      <c r="AI2285" s="40">
        <f ca="1"/>
        <v>2.3199895550982674E-2</v>
      </c>
      <c r="AJ2285" s="229">
        <v>-2E-3</v>
      </c>
      <c r="AK2285" s="230">
        <v>1.9948018700922249E-2</v>
      </c>
      <c r="AL2285" s="231">
        <v>0.88126856101254647</v>
      </c>
    </row>
    <row r="2286" spans="24:38">
      <c r="X2286" s="46">
        <v>2282</v>
      </c>
      <c r="Y2286" s="1">
        <f t="shared" si="311"/>
        <v>47904</v>
      </c>
      <c r="Z2286" s="44">
        <f t="shared" si="312"/>
        <v>0</v>
      </c>
      <c r="AA2286" s="1" cm="1">
        <f t="array" ref="AA2286">IF(Z2286&gt;0,INDEX($M$40:$M$61,Z2286,1),AA2285)</f>
        <v>47813</v>
      </c>
      <c r="AB2286" s="1" cm="1">
        <f t="array" ref="AB2286">IF(Z2286&gt;0,INDEX($M$40:$M$61,Z2286+1,1),AB2285)</f>
        <v>48178</v>
      </c>
      <c r="AC2286" s="44">
        <f t="shared" si="313"/>
        <v>365</v>
      </c>
      <c r="AD2286" s="45">
        <f t="shared" si="314"/>
        <v>0.87523286364637121</v>
      </c>
      <c r="AE2286" s="45">
        <f t="shared" si="315"/>
        <v>0.8548864237633047</v>
      </c>
      <c r="AF2286" s="44">
        <f t="shared" si="318"/>
        <v>91</v>
      </c>
      <c r="AG2286" s="45">
        <f t="shared" si="316"/>
        <v>0.87011531752705618</v>
      </c>
      <c r="AH2286">
        <f t="shared" si="317"/>
        <v>2.1948566960928069E-2</v>
      </c>
      <c r="AI2286" s="40">
        <f ca="1"/>
        <v>2.3199895550902738E-2</v>
      </c>
      <c r="AJ2286" s="229">
        <v>-2E-3</v>
      </c>
      <c r="AK2286" s="230">
        <v>1.9948566960928067E-2</v>
      </c>
      <c r="AL2286" s="231">
        <v>0.88121666769968432</v>
      </c>
    </row>
    <row r="2287" spans="24:38">
      <c r="X2287" s="46">
        <v>2283</v>
      </c>
      <c r="Y2287" s="1">
        <f t="shared" si="311"/>
        <v>47905</v>
      </c>
      <c r="Z2287" s="44">
        <f t="shared" si="312"/>
        <v>0</v>
      </c>
      <c r="AA2287" s="1" cm="1">
        <f t="array" ref="AA2287">IF(Z2287&gt;0,INDEX($M$40:$M$61,Z2287,1),AA2286)</f>
        <v>47813</v>
      </c>
      <c r="AB2287" s="1" cm="1">
        <f t="array" ref="AB2287">IF(Z2287&gt;0,INDEX($M$40:$M$61,Z2287+1,1),AB2286)</f>
        <v>48178</v>
      </c>
      <c r="AC2287" s="44">
        <f t="shared" si="313"/>
        <v>365</v>
      </c>
      <c r="AD2287" s="45">
        <f t="shared" si="314"/>
        <v>0.87523286364637121</v>
      </c>
      <c r="AE2287" s="45">
        <f t="shared" si="315"/>
        <v>0.8548864237633047</v>
      </c>
      <c r="AF2287" s="44">
        <f t="shared" si="318"/>
        <v>92</v>
      </c>
      <c r="AG2287" s="45">
        <f t="shared" si="316"/>
        <v>0.87005924729466633</v>
      </c>
      <c r="AH2287">
        <f t="shared" si="317"/>
        <v>2.1949114740636034E-2</v>
      </c>
      <c r="AI2287" s="40">
        <f ca="1"/>
        <v>2.3199895550902738E-2</v>
      </c>
      <c r="AJ2287" s="229">
        <v>-2E-3</v>
      </c>
      <c r="AK2287" s="230">
        <v>1.9949114740636036E-2</v>
      </c>
      <c r="AL2287" s="231">
        <v>0.88116477744254884</v>
      </c>
    </row>
    <row r="2288" spans="24:38">
      <c r="X2288" s="46">
        <v>2284</v>
      </c>
      <c r="Y2288" s="1">
        <f t="shared" si="311"/>
        <v>47906</v>
      </c>
      <c r="Z2288" s="44">
        <f t="shared" si="312"/>
        <v>0</v>
      </c>
      <c r="AA2288" s="1" cm="1">
        <f t="array" ref="AA2288">IF(Z2288&gt;0,INDEX($M$40:$M$61,Z2288,1),AA2287)</f>
        <v>47813</v>
      </c>
      <c r="AB2288" s="1" cm="1">
        <f t="array" ref="AB2288">IF(Z2288&gt;0,INDEX($M$40:$M$61,Z2288+1,1),AB2287)</f>
        <v>48178</v>
      </c>
      <c r="AC2288" s="44">
        <f t="shared" si="313"/>
        <v>365</v>
      </c>
      <c r="AD2288" s="45">
        <f t="shared" si="314"/>
        <v>0.87523286364637121</v>
      </c>
      <c r="AE2288" s="45">
        <f t="shared" si="315"/>
        <v>0.8548864237633047</v>
      </c>
      <c r="AF2288" s="44">
        <f t="shared" si="318"/>
        <v>93</v>
      </c>
      <c r="AG2288" s="45">
        <f t="shared" si="316"/>
        <v>0.87000318067544224</v>
      </c>
      <c r="AH2288">
        <f t="shared" si="317"/>
        <v>2.1949662040677023E-2</v>
      </c>
      <c r="AI2288" s="40">
        <f ca="1"/>
        <v>2.3199895550982674E-2</v>
      </c>
      <c r="AJ2288" s="229">
        <v>-2E-3</v>
      </c>
      <c r="AK2288" s="230">
        <v>1.9949662040677024E-2</v>
      </c>
      <c r="AL2288" s="231">
        <v>0.88111289024096018</v>
      </c>
    </row>
    <row r="2289" spans="24:38">
      <c r="X2289" s="46">
        <v>2285</v>
      </c>
      <c r="Y2289" s="1">
        <f t="shared" si="311"/>
        <v>47907</v>
      </c>
      <c r="Z2289" s="44">
        <f t="shared" si="312"/>
        <v>0</v>
      </c>
      <c r="AA2289" s="1" cm="1">
        <f t="array" ref="AA2289">IF(Z2289&gt;0,INDEX($M$40:$M$61,Z2289,1),AA2288)</f>
        <v>47813</v>
      </c>
      <c r="AB2289" s="1" cm="1">
        <f t="array" ref="AB2289">IF(Z2289&gt;0,INDEX($M$40:$M$61,Z2289+1,1),AB2288)</f>
        <v>48178</v>
      </c>
      <c r="AC2289" s="44">
        <f t="shared" si="313"/>
        <v>365</v>
      </c>
      <c r="AD2289" s="45">
        <f t="shared" si="314"/>
        <v>0.87523286364637121</v>
      </c>
      <c r="AE2289" s="45">
        <f t="shared" si="315"/>
        <v>0.8548864237633047</v>
      </c>
      <c r="AF2289" s="44">
        <f t="shared" si="318"/>
        <v>94</v>
      </c>
      <c r="AG2289" s="45">
        <f t="shared" si="316"/>
        <v>0.86994711766915123</v>
      </c>
      <c r="AH2289">
        <f t="shared" si="317"/>
        <v>2.195020886168076E-2</v>
      </c>
      <c r="AI2289" s="40">
        <f ca="1"/>
        <v>2.3199895550902738E-2</v>
      </c>
      <c r="AJ2289" s="229">
        <v>-2E-3</v>
      </c>
      <c r="AK2289" s="230">
        <v>1.9950208861680759E-2</v>
      </c>
      <c r="AL2289" s="231">
        <v>0.88106100609473847</v>
      </c>
    </row>
    <row r="2290" spans="24:38">
      <c r="X2290" s="46">
        <v>2286</v>
      </c>
      <c r="Y2290" s="1">
        <f t="shared" si="311"/>
        <v>47908</v>
      </c>
      <c r="Z2290" s="44">
        <f t="shared" si="312"/>
        <v>0</v>
      </c>
      <c r="AA2290" s="1" cm="1">
        <f t="array" ref="AA2290">IF(Z2290&gt;0,INDEX($M$40:$M$61,Z2290,1),AA2289)</f>
        <v>47813</v>
      </c>
      <c r="AB2290" s="1" cm="1">
        <f t="array" ref="AB2290">IF(Z2290&gt;0,INDEX($M$40:$M$61,Z2290+1,1),AB2289)</f>
        <v>48178</v>
      </c>
      <c r="AC2290" s="44">
        <f t="shared" si="313"/>
        <v>365</v>
      </c>
      <c r="AD2290" s="45">
        <f t="shared" si="314"/>
        <v>0.87523286364637121</v>
      </c>
      <c r="AE2290" s="45">
        <f t="shared" si="315"/>
        <v>0.8548864237633047</v>
      </c>
      <c r="AF2290" s="44">
        <f t="shared" si="318"/>
        <v>95</v>
      </c>
      <c r="AG2290" s="45">
        <f t="shared" si="316"/>
        <v>0.86989105827556046</v>
      </c>
      <c r="AH2290">
        <f t="shared" si="317"/>
        <v>2.1950755204275925E-2</v>
      </c>
      <c r="AI2290" s="40">
        <f ca="1"/>
        <v>2.3199895550902738E-2</v>
      </c>
      <c r="AJ2290" s="229">
        <v>-2E-3</v>
      </c>
      <c r="AK2290" s="230">
        <v>1.9950755204275923E-2</v>
      </c>
      <c r="AL2290" s="231">
        <v>0.88100912500370365</v>
      </c>
    </row>
    <row r="2291" spans="24:38">
      <c r="X2291" s="46">
        <v>2287</v>
      </c>
      <c r="Y2291" s="1">
        <f t="shared" si="311"/>
        <v>47909</v>
      </c>
      <c r="Z2291" s="44">
        <f t="shared" si="312"/>
        <v>0</v>
      </c>
      <c r="AA2291" s="1" cm="1">
        <f t="array" ref="AA2291">IF(Z2291&gt;0,INDEX($M$40:$M$61,Z2291,1),AA2290)</f>
        <v>47813</v>
      </c>
      <c r="AB2291" s="1" cm="1">
        <f t="array" ref="AB2291">IF(Z2291&gt;0,INDEX($M$40:$M$61,Z2291+1,1),AB2290)</f>
        <v>48178</v>
      </c>
      <c r="AC2291" s="44">
        <f t="shared" si="313"/>
        <v>365</v>
      </c>
      <c r="AD2291" s="45">
        <f t="shared" si="314"/>
        <v>0.87523286364637121</v>
      </c>
      <c r="AE2291" s="45">
        <f t="shared" si="315"/>
        <v>0.8548864237633047</v>
      </c>
      <c r="AF2291" s="44">
        <f t="shared" si="318"/>
        <v>96</v>
      </c>
      <c r="AG2291" s="45">
        <f t="shared" si="316"/>
        <v>0.86983500249443713</v>
      </c>
      <c r="AH2291">
        <f t="shared" si="317"/>
        <v>2.1951301069090063E-2</v>
      </c>
      <c r="AI2291" s="40">
        <f ca="1"/>
        <v>2.3199895550902738E-2</v>
      </c>
      <c r="AJ2291" s="229">
        <v>-2E-3</v>
      </c>
      <c r="AK2291" s="230">
        <v>1.9951301069090065E-2</v>
      </c>
      <c r="AL2291" s="231">
        <v>0.88095724696767597</v>
      </c>
    </row>
    <row r="2292" spans="24:38">
      <c r="X2292" s="46">
        <v>2288</v>
      </c>
      <c r="Y2292" s="1">
        <f t="shared" si="311"/>
        <v>47910</v>
      </c>
      <c r="Z2292" s="44">
        <f t="shared" si="312"/>
        <v>0</v>
      </c>
      <c r="AA2292" s="1" cm="1">
        <f t="array" ref="AA2292">IF(Z2292&gt;0,INDEX($M$40:$M$61,Z2292,1),AA2291)</f>
        <v>47813</v>
      </c>
      <c r="AB2292" s="1" cm="1">
        <f t="array" ref="AB2292">IF(Z2292&gt;0,INDEX($M$40:$M$61,Z2292+1,1),AB2291)</f>
        <v>48178</v>
      </c>
      <c r="AC2292" s="44">
        <f t="shared" si="313"/>
        <v>365</v>
      </c>
      <c r="AD2292" s="45">
        <f t="shared" si="314"/>
        <v>0.87523286364637121</v>
      </c>
      <c r="AE2292" s="45">
        <f t="shared" si="315"/>
        <v>0.8548864237633047</v>
      </c>
      <c r="AF2292" s="44">
        <f t="shared" si="318"/>
        <v>97</v>
      </c>
      <c r="AG2292" s="45">
        <f t="shared" si="316"/>
        <v>0.86977895032554819</v>
      </c>
      <c r="AH2292">
        <f t="shared" si="317"/>
        <v>2.195184645674968E-2</v>
      </c>
      <c r="AI2292" s="40">
        <f ca="1"/>
        <v>2.3199895550982674E-2</v>
      </c>
      <c r="AJ2292" s="229">
        <v>-2E-3</v>
      </c>
      <c r="AK2292" s="230">
        <v>1.9951846456749682E-2</v>
      </c>
      <c r="AL2292" s="231">
        <v>0.88090537198647523</v>
      </c>
    </row>
    <row r="2293" spans="24:38">
      <c r="X2293" s="46">
        <v>2289</v>
      </c>
      <c r="Y2293" s="1">
        <f t="shared" si="311"/>
        <v>47911</v>
      </c>
      <c r="Z2293" s="44">
        <f t="shared" si="312"/>
        <v>0</v>
      </c>
      <c r="AA2293" s="1" cm="1">
        <f t="array" ref="AA2293">IF(Z2293&gt;0,INDEX($M$40:$M$61,Z2293,1),AA2292)</f>
        <v>47813</v>
      </c>
      <c r="AB2293" s="1" cm="1">
        <f t="array" ref="AB2293">IF(Z2293&gt;0,INDEX($M$40:$M$61,Z2293+1,1),AB2292)</f>
        <v>48178</v>
      </c>
      <c r="AC2293" s="44">
        <f t="shared" si="313"/>
        <v>365</v>
      </c>
      <c r="AD2293" s="45">
        <f t="shared" si="314"/>
        <v>0.87523286364637121</v>
      </c>
      <c r="AE2293" s="45">
        <f t="shared" si="315"/>
        <v>0.8548864237633047</v>
      </c>
      <c r="AF2293" s="44">
        <f t="shared" si="318"/>
        <v>98</v>
      </c>
      <c r="AG2293" s="45">
        <f t="shared" si="316"/>
        <v>0.86972290176866129</v>
      </c>
      <c r="AH2293">
        <f t="shared" si="317"/>
        <v>2.1952391367880068E-2</v>
      </c>
      <c r="AI2293" s="40">
        <f ca="1"/>
        <v>2.3199895550902738E-2</v>
      </c>
      <c r="AJ2293" s="229">
        <v>-2E-3</v>
      </c>
      <c r="AK2293" s="230">
        <v>1.9952391367880067E-2</v>
      </c>
      <c r="AL2293" s="231">
        <v>0.88085350005992202</v>
      </c>
    </row>
    <row r="2294" spans="24:38">
      <c r="X2294" s="46">
        <v>2290</v>
      </c>
      <c r="Y2294" s="1">
        <f t="shared" si="311"/>
        <v>47912</v>
      </c>
      <c r="Z2294" s="44">
        <f t="shared" si="312"/>
        <v>0</v>
      </c>
      <c r="AA2294" s="1" cm="1">
        <f t="array" ref="AA2294">IF(Z2294&gt;0,INDEX($M$40:$M$61,Z2294,1),AA2293)</f>
        <v>47813</v>
      </c>
      <c r="AB2294" s="1" cm="1">
        <f t="array" ref="AB2294">IF(Z2294&gt;0,INDEX($M$40:$M$61,Z2294+1,1),AB2293)</f>
        <v>48178</v>
      </c>
      <c r="AC2294" s="44">
        <f t="shared" si="313"/>
        <v>365</v>
      </c>
      <c r="AD2294" s="45">
        <f t="shared" si="314"/>
        <v>0.87523286364637121</v>
      </c>
      <c r="AE2294" s="45">
        <f t="shared" si="315"/>
        <v>0.8548864237633047</v>
      </c>
      <c r="AF2294" s="44">
        <f t="shared" si="318"/>
        <v>99</v>
      </c>
      <c r="AG2294" s="45">
        <f t="shared" si="316"/>
        <v>0.86966685682354361</v>
      </c>
      <c r="AH2294">
        <f t="shared" si="317"/>
        <v>2.1952935803105526E-2</v>
      </c>
      <c r="AI2294" s="40">
        <f ca="1"/>
        <v>2.3199895550902738E-2</v>
      </c>
      <c r="AJ2294" s="229">
        <v>-2E-3</v>
      </c>
      <c r="AK2294" s="230">
        <v>1.9952935803105525E-2</v>
      </c>
      <c r="AL2294" s="231">
        <v>0.88080163118783639</v>
      </c>
    </row>
    <row r="2295" spans="24:38">
      <c r="X2295" s="46">
        <v>2291</v>
      </c>
      <c r="Y2295" s="1">
        <f t="shared" si="311"/>
        <v>47913</v>
      </c>
      <c r="Z2295" s="44">
        <f t="shared" si="312"/>
        <v>0</v>
      </c>
      <c r="AA2295" s="1" cm="1">
        <f t="array" ref="AA2295">IF(Z2295&gt;0,INDEX($M$40:$M$61,Z2295,1),AA2294)</f>
        <v>47813</v>
      </c>
      <c r="AB2295" s="1" cm="1">
        <f t="array" ref="AB2295">IF(Z2295&gt;0,INDEX($M$40:$M$61,Z2295+1,1),AB2294)</f>
        <v>48178</v>
      </c>
      <c r="AC2295" s="44">
        <f t="shared" si="313"/>
        <v>365</v>
      </c>
      <c r="AD2295" s="45">
        <f t="shared" si="314"/>
        <v>0.87523286364637121</v>
      </c>
      <c r="AE2295" s="45">
        <f t="shared" si="315"/>
        <v>0.8548864237633047</v>
      </c>
      <c r="AF2295" s="44">
        <f t="shared" si="318"/>
        <v>100</v>
      </c>
      <c r="AG2295" s="45">
        <f t="shared" si="316"/>
        <v>0.86961081548996211</v>
      </c>
      <c r="AH2295">
        <f t="shared" si="317"/>
        <v>2.1953479763049275E-2</v>
      </c>
      <c r="AI2295" s="40">
        <f ca="1"/>
        <v>2.3199895550982674E-2</v>
      </c>
      <c r="AJ2295" s="229">
        <v>-2E-3</v>
      </c>
      <c r="AK2295" s="230">
        <v>1.9953479763049273E-2</v>
      </c>
      <c r="AL2295" s="231">
        <v>0.88074976537003813</v>
      </c>
    </row>
    <row r="2296" spans="24:38">
      <c r="X2296" s="46">
        <v>2292</v>
      </c>
      <c r="Y2296" s="1">
        <f t="shared" si="311"/>
        <v>47914</v>
      </c>
      <c r="Z2296" s="44">
        <f t="shared" si="312"/>
        <v>0</v>
      </c>
      <c r="AA2296" s="1" cm="1">
        <f t="array" ref="AA2296">IF(Z2296&gt;0,INDEX($M$40:$M$61,Z2296,1),AA2295)</f>
        <v>47813</v>
      </c>
      <c r="AB2296" s="1" cm="1">
        <f t="array" ref="AB2296">IF(Z2296&gt;0,INDEX($M$40:$M$61,Z2296+1,1),AB2295)</f>
        <v>48178</v>
      </c>
      <c r="AC2296" s="44">
        <f t="shared" si="313"/>
        <v>365</v>
      </c>
      <c r="AD2296" s="45">
        <f t="shared" si="314"/>
        <v>0.87523286364637121</v>
      </c>
      <c r="AE2296" s="45">
        <f t="shared" si="315"/>
        <v>0.8548864237633047</v>
      </c>
      <c r="AF2296" s="44">
        <f t="shared" si="318"/>
        <v>101</v>
      </c>
      <c r="AG2296" s="45">
        <f t="shared" si="316"/>
        <v>0.86955477776768419</v>
      </c>
      <c r="AH2296">
        <f t="shared" si="317"/>
        <v>2.1954023248333395E-2</v>
      </c>
      <c r="AI2296" s="40">
        <f ca="1"/>
        <v>2.3199895550982674E-2</v>
      </c>
      <c r="AJ2296" s="229">
        <v>-2E-3</v>
      </c>
      <c r="AK2296" s="230">
        <v>1.9954023248333397E-2</v>
      </c>
      <c r="AL2296" s="231">
        <v>0.8806979026063475</v>
      </c>
    </row>
    <row r="2297" spans="24:38">
      <c r="X2297" s="46">
        <v>2293</v>
      </c>
      <c r="Y2297" s="1">
        <f t="shared" si="311"/>
        <v>47915</v>
      </c>
      <c r="Z2297" s="44">
        <f t="shared" si="312"/>
        <v>0</v>
      </c>
      <c r="AA2297" s="1" cm="1">
        <f t="array" ref="AA2297">IF(Z2297&gt;0,INDEX($M$40:$M$61,Z2297,1),AA2296)</f>
        <v>47813</v>
      </c>
      <c r="AB2297" s="1" cm="1">
        <f t="array" ref="AB2297">IF(Z2297&gt;0,INDEX($M$40:$M$61,Z2297+1,1),AB2296)</f>
        <v>48178</v>
      </c>
      <c r="AC2297" s="44">
        <f t="shared" si="313"/>
        <v>365</v>
      </c>
      <c r="AD2297" s="45">
        <f t="shared" si="314"/>
        <v>0.87523286364637121</v>
      </c>
      <c r="AE2297" s="45">
        <f t="shared" si="315"/>
        <v>0.8548864237633047</v>
      </c>
      <c r="AF2297" s="44">
        <f t="shared" si="318"/>
        <v>102</v>
      </c>
      <c r="AG2297" s="45">
        <f t="shared" si="316"/>
        <v>0.86949874365647728</v>
      </c>
      <c r="AH2297">
        <f t="shared" si="317"/>
        <v>2.1954566259578871E-2</v>
      </c>
      <c r="AI2297" s="40">
        <f ca="1"/>
        <v>2.3199895550902738E-2</v>
      </c>
      <c r="AJ2297" s="229">
        <v>-2E-3</v>
      </c>
      <c r="AK2297" s="230">
        <v>1.9954566259578872E-2</v>
      </c>
      <c r="AL2297" s="231">
        <v>0.88064604289658488</v>
      </c>
    </row>
    <row r="2298" spans="24:38">
      <c r="X2298" s="46">
        <v>2294</v>
      </c>
      <c r="Y2298" s="1">
        <f t="shared" si="311"/>
        <v>47916</v>
      </c>
      <c r="Z2298" s="44">
        <f t="shared" si="312"/>
        <v>0</v>
      </c>
      <c r="AA2298" s="1" cm="1">
        <f t="array" ref="AA2298">IF(Z2298&gt;0,INDEX($M$40:$M$61,Z2298,1),AA2297)</f>
        <v>47813</v>
      </c>
      <c r="AB2298" s="1" cm="1">
        <f t="array" ref="AB2298">IF(Z2298&gt;0,INDEX($M$40:$M$61,Z2298+1,1),AB2297)</f>
        <v>48178</v>
      </c>
      <c r="AC2298" s="44">
        <f t="shared" si="313"/>
        <v>365</v>
      </c>
      <c r="AD2298" s="45">
        <f t="shared" si="314"/>
        <v>0.87523286364637121</v>
      </c>
      <c r="AE2298" s="45">
        <f t="shared" si="315"/>
        <v>0.8548864237633047</v>
      </c>
      <c r="AF2298" s="44">
        <f t="shared" si="318"/>
        <v>103</v>
      </c>
      <c r="AG2298" s="45">
        <f t="shared" si="316"/>
        <v>0.86944271315610855</v>
      </c>
      <c r="AH2298">
        <f t="shared" si="317"/>
        <v>2.1955108797405656E-2</v>
      </c>
      <c r="AI2298" s="40">
        <f ca="1"/>
        <v>2.3199895550902738E-2</v>
      </c>
      <c r="AJ2298" s="229">
        <v>-2E-3</v>
      </c>
      <c r="AK2298" s="230">
        <v>1.9955108797405655E-2</v>
      </c>
      <c r="AL2298" s="231">
        <v>0.88059418624057029</v>
      </c>
    </row>
    <row r="2299" spans="24:38">
      <c r="X2299" s="46">
        <v>2295</v>
      </c>
      <c r="Y2299" s="1">
        <f t="shared" si="311"/>
        <v>47917</v>
      </c>
      <c r="Z2299" s="44">
        <f t="shared" si="312"/>
        <v>0</v>
      </c>
      <c r="AA2299" s="1" cm="1">
        <f t="array" ref="AA2299">IF(Z2299&gt;0,INDEX($M$40:$M$61,Z2299,1),AA2298)</f>
        <v>47813</v>
      </c>
      <c r="AB2299" s="1" cm="1">
        <f t="array" ref="AB2299">IF(Z2299&gt;0,INDEX($M$40:$M$61,Z2299+1,1),AB2298)</f>
        <v>48178</v>
      </c>
      <c r="AC2299" s="44">
        <f t="shared" si="313"/>
        <v>365</v>
      </c>
      <c r="AD2299" s="45">
        <f t="shared" si="314"/>
        <v>0.87523286364637121</v>
      </c>
      <c r="AE2299" s="45">
        <f t="shared" si="315"/>
        <v>0.8548864237633047</v>
      </c>
      <c r="AF2299" s="44">
        <f t="shared" si="318"/>
        <v>104</v>
      </c>
      <c r="AG2299" s="45">
        <f t="shared" si="316"/>
        <v>0.8693866862663453</v>
      </c>
      <c r="AH2299">
        <f t="shared" si="317"/>
        <v>2.1955650862432601E-2</v>
      </c>
      <c r="AI2299" s="40">
        <f ca="1"/>
        <v>2.3199895550982674E-2</v>
      </c>
      <c r="AJ2299" s="229">
        <v>-2E-3</v>
      </c>
      <c r="AK2299" s="230">
        <v>1.9955650862432603E-2</v>
      </c>
      <c r="AL2299" s="231">
        <v>0.88054233263812376</v>
      </c>
    </row>
    <row r="2300" spans="24:38">
      <c r="X2300" s="46">
        <v>2296</v>
      </c>
      <c r="Y2300" s="1">
        <f t="shared" si="311"/>
        <v>47918</v>
      </c>
      <c r="Z2300" s="44">
        <f t="shared" si="312"/>
        <v>0</v>
      </c>
      <c r="AA2300" s="1" cm="1">
        <f t="array" ref="AA2300">IF(Z2300&gt;0,INDEX($M$40:$M$61,Z2300,1),AA2299)</f>
        <v>47813</v>
      </c>
      <c r="AB2300" s="1" cm="1">
        <f t="array" ref="AB2300">IF(Z2300&gt;0,INDEX($M$40:$M$61,Z2300+1,1),AB2299)</f>
        <v>48178</v>
      </c>
      <c r="AC2300" s="44">
        <f t="shared" si="313"/>
        <v>365</v>
      </c>
      <c r="AD2300" s="45">
        <f t="shared" si="314"/>
        <v>0.87523286364637121</v>
      </c>
      <c r="AE2300" s="45">
        <f t="shared" si="315"/>
        <v>0.8548864237633047</v>
      </c>
      <c r="AF2300" s="44">
        <f t="shared" si="318"/>
        <v>105</v>
      </c>
      <c r="AG2300" s="45">
        <f t="shared" si="316"/>
        <v>0.86933066298695494</v>
      </c>
      <c r="AH2300">
        <f t="shared" si="317"/>
        <v>2.1956192455277464E-2</v>
      </c>
      <c r="AI2300" s="40">
        <f ca="1"/>
        <v>2.3199895550982674E-2</v>
      </c>
      <c r="AJ2300" s="229">
        <v>-2E-3</v>
      </c>
      <c r="AK2300" s="230">
        <v>1.9956192455277466E-2</v>
      </c>
      <c r="AL2300" s="231">
        <v>0.88049048208906577</v>
      </c>
    </row>
    <row r="2301" spans="24:38">
      <c r="X2301" s="46">
        <v>2297</v>
      </c>
      <c r="Y2301" s="1">
        <f t="shared" si="311"/>
        <v>47919</v>
      </c>
      <c r="Z2301" s="44">
        <f t="shared" si="312"/>
        <v>0</v>
      </c>
      <c r="AA2301" s="1" cm="1">
        <f t="array" ref="AA2301">IF(Z2301&gt;0,INDEX($M$40:$M$61,Z2301,1),AA2300)</f>
        <v>47813</v>
      </c>
      <c r="AB2301" s="1" cm="1">
        <f t="array" ref="AB2301">IF(Z2301&gt;0,INDEX($M$40:$M$61,Z2301+1,1),AB2300)</f>
        <v>48178</v>
      </c>
      <c r="AC2301" s="44">
        <f t="shared" si="313"/>
        <v>365</v>
      </c>
      <c r="AD2301" s="45">
        <f t="shared" si="314"/>
        <v>0.87523286364637121</v>
      </c>
      <c r="AE2301" s="45">
        <f t="shared" si="315"/>
        <v>0.8548864237633047</v>
      </c>
      <c r="AF2301" s="44">
        <f t="shared" si="318"/>
        <v>106</v>
      </c>
      <c r="AG2301" s="45">
        <f t="shared" si="316"/>
        <v>0.86927464331770476</v>
      </c>
      <c r="AH2301">
        <f t="shared" si="317"/>
        <v>2.1956733576556944E-2</v>
      </c>
      <c r="AI2301" s="40">
        <f ca="1"/>
        <v>2.3199895550982674E-2</v>
      </c>
      <c r="AJ2301" s="229">
        <v>-2E-3</v>
      </c>
      <c r="AK2301" s="230">
        <v>1.9956733576556945E-2</v>
      </c>
      <c r="AL2301" s="231">
        <v>0.88043863459321636</v>
      </c>
    </row>
    <row r="2302" spans="24:38">
      <c r="X2302" s="46">
        <v>2298</v>
      </c>
      <c r="Y2302" s="1">
        <f t="shared" si="311"/>
        <v>47920</v>
      </c>
      <c r="Z2302" s="44">
        <f t="shared" si="312"/>
        <v>0</v>
      </c>
      <c r="AA2302" s="1" cm="1">
        <f t="array" ref="AA2302">IF(Z2302&gt;0,INDEX($M$40:$M$61,Z2302,1),AA2301)</f>
        <v>47813</v>
      </c>
      <c r="AB2302" s="1" cm="1">
        <f t="array" ref="AB2302">IF(Z2302&gt;0,INDEX($M$40:$M$61,Z2302+1,1),AB2301)</f>
        <v>48178</v>
      </c>
      <c r="AC2302" s="44">
        <f t="shared" si="313"/>
        <v>365</v>
      </c>
      <c r="AD2302" s="45">
        <f t="shared" si="314"/>
        <v>0.87523286364637121</v>
      </c>
      <c r="AE2302" s="45">
        <f t="shared" si="315"/>
        <v>0.8548864237633047</v>
      </c>
      <c r="AF2302" s="44">
        <f t="shared" si="318"/>
        <v>107</v>
      </c>
      <c r="AG2302" s="45">
        <f t="shared" si="316"/>
        <v>0.8692186272583623</v>
      </c>
      <c r="AH2302">
        <f t="shared" si="317"/>
        <v>2.1957274226886633E-2</v>
      </c>
      <c r="AI2302" s="40">
        <f ca="1"/>
        <v>2.3199895550902738E-2</v>
      </c>
      <c r="AJ2302" s="229">
        <v>-2E-3</v>
      </c>
      <c r="AK2302" s="230">
        <v>1.9957274226886632E-2</v>
      </c>
      <c r="AL2302" s="231">
        <v>0.880386790150396</v>
      </c>
    </row>
    <row r="2303" spans="24:38">
      <c r="X2303" s="46">
        <v>2299</v>
      </c>
      <c r="Y2303" s="1">
        <f t="shared" si="311"/>
        <v>47921</v>
      </c>
      <c r="Z2303" s="44">
        <f t="shared" si="312"/>
        <v>0</v>
      </c>
      <c r="AA2303" s="1" cm="1">
        <f t="array" ref="AA2303">IF(Z2303&gt;0,INDEX($M$40:$M$61,Z2303,1),AA2302)</f>
        <v>47813</v>
      </c>
      <c r="AB2303" s="1" cm="1">
        <f t="array" ref="AB2303">IF(Z2303&gt;0,INDEX($M$40:$M$61,Z2303+1,1),AB2302)</f>
        <v>48178</v>
      </c>
      <c r="AC2303" s="44">
        <f t="shared" si="313"/>
        <v>365</v>
      </c>
      <c r="AD2303" s="45">
        <f t="shared" si="314"/>
        <v>0.87523286364637121</v>
      </c>
      <c r="AE2303" s="45">
        <f t="shared" si="315"/>
        <v>0.8548864237633047</v>
      </c>
      <c r="AF2303" s="44">
        <f t="shared" si="318"/>
        <v>108</v>
      </c>
      <c r="AG2303" s="45">
        <f t="shared" si="316"/>
        <v>0.86916261480869472</v>
      </c>
      <c r="AH2303">
        <f t="shared" si="317"/>
        <v>2.1957814406881122E-2</v>
      </c>
      <c r="AI2303" s="40">
        <f ca="1"/>
        <v>2.3199895550902738E-2</v>
      </c>
      <c r="AJ2303" s="229">
        <v>-2E-3</v>
      </c>
      <c r="AK2303" s="230">
        <v>1.9957814406881123E-2</v>
      </c>
      <c r="AL2303" s="231">
        <v>0.88033494876042451</v>
      </c>
    </row>
    <row r="2304" spans="24:38">
      <c r="X2304" s="46">
        <v>2300</v>
      </c>
      <c r="Y2304" s="1">
        <f t="shared" si="311"/>
        <v>47922</v>
      </c>
      <c r="Z2304" s="44">
        <f t="shared" si="312"/>
        <v>0</v>
      </c>
      <c r="AA2304" s="1" cm="1">
        <f t="array" ref="AA2304">IF(Z2304&gt;0,INDEX($M$40:$M$61,Z2304,1),AA2303)</f>
        <v>47813</v>
      </c>
      <c r="AB2304" s="1" cm="1">
        <f t="array" ref="AB2304">IF(Z2304&gt;0,INDEX($M$40:$M$61,Z2304+1,1),AB2303)</f>
        <v>48178</v>
      </c>
      <c r="AC2304" s="44">
        <f t="shared" si="313"/>
        <v>365</v>
      </c>
      <c r="AD2304" s="45">
        <f t="shared" si="314"/>
        <v>0.87523286364637121</v>
      </c>
      <c r="AE2304" s="45">
        <f t="shared" si="315"/>
        <v>0.8548864237633047</v>
      </c>
      <c r="AF2304" s="44">
        <f t="shared" si="318"/>
        <v>109</v>
      </c>
      <c r="AG2304" s="45">
        <f t="shared" si="316"/>
        <v>0.86910660596846934</v>
      </c>
      <c r="AH2304">
        <f t="shared" si="317"/>
        <v>2.1958354117153901E-2</v>
      </c>
      <c r="AI2304" s="40">
        <f ca="1"/>
        <v>2.3199895550982674E-2</v>
      </c>
      <c r="AJ2304" s="229">
        <v>-2E-3</v>
      </c>
      <c r="AK2304" s="230">
        <v>1.9958354117153902E-2</v>
      </c>
      <c r="AL2304" s="231">
        <v>0.88028311042312224</v>
      </c>
    </row>
    <row r="2305" spans="24:38">
      <c r="X2305" s="46">
        <v>2301</v>
      </c>
      <c r="Y2305" s="1">
        <f t="shared" si="311"/>
        <v>47923</v>
      </c>
      <c r="Z2305" s="44">
        <f t="shared" si="312"/>
        <v>0</v>
      </c>
      <c r="AA2305" s="1" cm="1">
        <f t="array" ref="AA2305">IF(Z2305&gt;0,INDEX($M$40:$M$61,Z2305,1),AA2304)</f>
        <v>47813</v>
      </c>
      <c r="AB2305" s="1" cm="1">
        <f t="array" ref="AB2305">IF(Z2305&gt;0,INDEX($M$40:$M$61,Z2305+1,1),AB2304)</f>
        <v>48178</v>
      </c>
      <c r="AC2305" s="44">
        <f t="shared" si="313"/>
        <v>365</v>
      </c>
      <c r="AD2305" s="45">
        <f t="shared" si="314"/>
        <v>0.87523286364637121</v>
      </c>
      <c r="AE2305" s="45">
        <f t="shared" si="315"/>
        <v>0.8548864237633047</v>
      </c>
      <c r="AF2305" s="44">
        <f t="shared" si="318"/>
        <v>110</v>
      </c>
      <c r="AG2305" s="45">
        <f t="shared" si="316"/>
        <v>0.86905060073745388</v>
      </c>
      <c r="AH2305">
        <f t="shared" si="317"/>
        <v>2.1958893358317331E-2</v>
      </c>
      <c r="AI2305" s="40">
        <f ca="1"/>
        <v>2.3199895550902738E-2</v>
      </c>
      <c r="AJ2305" s="229">
        <v>-2E-3</v>
      </c>
      <c r="AK2305" s="230">
        <v>1.9958893358317333E-2</v>
      </c>
      <c r="AL2305" s="231">
        <v>0.88023127513830957</v>
      </c>
    </row>
    <row r="2306" spans="24:38">
      <c r="X2306" s="46">
        <v>2302</v>
      </c>
      <c r="Y2306" s="1">
        <f t="shared" si="311"/>
        <v>47924</v>
      </c>
      <c r="Z2306" s="44">
        <f t="shared" si="312"/>
        <v>0</v>
      </c>
      <c r="AA2306" s="1" cm="1">
        <f t="array" ref="AA2306">IF(Z2306&gt;0,INDEX($M$40:$M$61,Z2306,1),AA2305)</f>
        <v>47813</v>
      </c>
      <c r="AB2306" s="1" cm="1">
        <f t="array" ref="AB2306">IF(Z2306&gt;0,INDEX($M$40:$M$61,Z2306+1,1),AB2305)</f>
        <v>48178</v>
      </c>
      <c r="AC2306" s="44">
        <f t="shared" si="313"/>
        <v>365</v>
      </c>
      <c r="AD2306" s="45">
        <f t="shared" si="314"/>
        <v>0.87523286364637121</v>
      </c>
      <c r="AE2306" s="45">
        <f t="shared" si="315"/>
        <v>0.8548864237633047</v>
      </c>
      <c r="AF2306" s="44">
        <f t="shared" si="318"/>
        <v>111</v>
      </c>
      <c r="AG2306" s="45">
        <f t="shared" si="316"/>
        <v>0.86899459911541554</v>
      </c>
      <c r="AH2306">
        <f t="shared" si="317"/>
        <v>2.1959432130982798E-2</v>
      </c>
      <c r="AI2306" s="40">
        <f ca="1"/>
        <v>2.3199895550902738E-2</v>
      </c>
      <c r="AJ2306" s="229">
        <v>-2E-3</v>
      </c>
      <c r="AK2306" s="230">
        <v>1.99594321309828E-2</v>
      </c>
      <c r="AL2306" s="231">
        <v>0.88017944290580674</v>
      </c>
    </row>
    <row r="2307" spans="24:38">
      <c r="X2307" s="46">
        <v>2303</v>
      </c>
      <c r="Y2307" s="1">
        <f t="shared" si="311"/>
        <v>47925</v>
      </c>
      <c r="Z2307" s="44">
        <f t="shared" si="312"/>
        <v>0</v>
      </c>
      <c r="AA2307" s="1" cm="1">
        <f t="array" ref="AA2307">IF(Z2307&gt;0,INDEX($M$40:$M$61,Z2307,1),AA2306)</f>
        <v>47813</v>
      </c>
      <c r="AB2307" s="1" cm="1">
        <f t="array" ref="AB2307">IF(Z2307&gt;0,INDEX($M$40:$M$61,Z2307+1,1),AB2306)</f>
        <v>48178</v>
      </c>
      <c r="AC2307" s="44">
        <f t="shared" si="313"/>
        <v>365</v>
      </c>
      <c r="AD2307" s="45">
        <f t="shared" si="314"/>
        <v>0.87523286364637121</v>
      </c>
      <c r="AE2307" s="45">
        <f t="shared" si="315"/>
        <v>0.8548864237633047</v>
      </c>
      <c r="AF2307" s="44">
        <f t="shared" si="318"/>
        <v>112</v>
      </c>
      <c r="AG2307" s="45">
        <f t="shared" si="316"/>
        <v>0.86893860110212173</v>
      </c>
      <c r="AH2307">
        <f t="shared" si="317"/>
        <v>2.1959970435760597E-2</v>
      </c>
      <c r="AI2307" s="40">
        <f ca="1"/>
        <v>2.3199895550982674E-2</v>
      </c>
      <c r="AJ2307" s="229">
        <v>-2E-3</v>
      </c>
      <c r="AK2307" s="230">
        <v>1.9959970435760595E-2</v>
      </c>
      <c r="AL2307" s="231">
        <v>0.8801276137254338</v>
      </c>
    </row>
    <row r="2308" spans="24:38">
      <c r="X2308" s="46">
        <v>2304</v>
      </c>
      <c r="Y2308" s="1">
        <f t="shared" si="311"/>
        <v>47926</v>
      </c>
      <c r="Z2308" s="44">
        <f t="shared" si="312"/>
        <v>0</v>
      </c>
      <c r="AA2308" s="1" cm="1">
        <f t="array" ref="AA2308">IF(Z2308&gt;0,INDEX($M$40:$M$61,Z2308,1),AA2307)</f>
        <v>47813</v>
      </c>
      <c r="AB2308" s="1" cm="1">
        <f t="array" ref="AB2308">IF(Z2308&gt;0,INDEX($M$40:$M$61,Z2308+1,1),AB2307)</f>
        <v>48178</v>
      </c>
      <c r="AC2308" s="44">
        <f t="shared" si="313"/>
        <v>365</v>
      </c>
      <c r="AD2308" s="45">
        <f t="shared" si="314"/>
        <v>0.87523286364637121</v>
      </c>
      <c r="AE2308" s="45">
        <f t="shared" si="315"/>
        <v>0.8548864237633047</v>
      </c>
      <c r="AF2308" s="44">
        <f t="shared" si="318"/>
        <v>113</v>
      </c>
      <c r="AG2308" s="45">
        <f t="shared" si="316"/>
        <v>0.86888260669734008</v>
      </c>
      <c r="AH2308">
        <f t="shared" si="317"/>
        <v>2.1960508273259925E-2</v>
      </c>
      <c r="AI2308" s="40">
        <f ca="1"/>
        <v>2.3199895550902738E-2</v>
      </c>
      <c r="AJ2308" s="229">
        <v>-2E-3</v>
      </c>
      <c r="AK2308" s="230">
        <v>1.9960508273259923E-2</v>
      </c>
      <c r="AL2308" s="231">
        <v>0.88007578759701133</v>
      </c>
    </row>
    <row r="2309" spans="24:38">
      <c r="X2309" s="46">
        <v>2305</v>
      </c>
      <c r="Y2309" s="1">
        <f t="shared" si="311"/>
        <v>47927</v>
      </c>
      <c r="Z2309" s="44">
        <f t="shared" si="312"/>
        <v>0</v>
      </c>
      <c r="AA2309" s="1" cm="1">
        <f t="array" ref="AA2309">IF(Z2309&gt;0,INDEX($M$40:$M$61,Z2309,1),AA2308)</f>
        <v>47813</v>
      </c>
      <c r="AB2309" s="1" cm="1">
        <f t="array" ref="AB2309">IF(Z2309&gt;0,INDEX($M$40:$M$61,Z2309+1,1),AB2308)</f>
        <v>48178</v>
      </c>
      <c r="AC2309" s="44">
        <f t="shared" si="313"/>
        <v>365</v>
      </c>
      <c r="AD2309" s="45">
        <f t="shared" si="314"/>
        <v>0.87523286364637121</v>
      </c>
      <c r="AE2309" s="45">
        <f t="shared" si="315"/>
        <v>0.8548864237633047</v>
      </c>
      <c r="AF2309" s="44">
        <f t="shared" si="318"/>
        <v>114</v>
      </c>
      <c r="AG2309" s="45">
        <f t="shared" si="316"/>
        <v>0.86882661590083798</v>
      </c>
      <c r="AH2309">
        <f t="shared" si="317"/>
        <v>2.1961045644088975E-2</v>
      </c>
      <c r="AI2309" s="40">
        <f ca="1"/>
        <v>2.3199895550902738E-2</v>
      </c>
      <c r="AJ2309" s="229">
        <v>-2E-3</v>
      </c>
      <c r="AK2309" s="230">
        <v>1.9961045644088973E-2</v>
      </c>
      <c r="AL2309" s="231">
        <v>0.88002396452035947</v>
      </c>
    </row>
    <row r="2310" spans="24:38">
      <c r="X2310" s="46">
        <v>2306</v>
      </c>
      <c r="Y2310" s="1">
        <f t="shared" ref="Y2310:Y2373" si="319">Y2309+1</f>
        <v>47928</v>
      </c>
      <c r="Z2310" s="44">
        <f t="shared" ref="Z2310:Z2373" si="320">IFERROR(MATCH(Y2310,$M$40:$M$61,0),0)</f>
        <v>0</v>
      </c>
      <c r="AA2310" s="1" cm="1">
        <f t="array" ref="AA2310">IF(Z2310&gt;0,INDEX($M$40:$M$61,Z2310,1),AA2309)</f>
        <v>47813</v>
      </c>
      <c r="AB2310" s="1" cm="1">
        <f t="array" ref="AB2310">IF(Z2310&gt;0,INDEX($M$40:$M$61,Z2310+1,1),AB2309)</f>
        <v>48178</v>
      </c>
      <c r="AC2310" s="44">
        <f t="shared" ref="AC2310:AC2373" si="321">_xlfn.DAYS(AB2310,AA2310)</f>
        <v>365</v>
      </c>
      <c r="AD2310" s="45">
        <f t="shared" ref="AD2310:AD2373" si="322">VLOOKUP(AA2310,$M$40:$P$61,4,FALSE)</f>
        <v>0.87523286364637121</v>
      </c>
      <c r="AE2310" s="45">
        <f t="shared" ref="AE2310:AE2373" si="323">VLOOKUP(AB2310,$M$10:$P$36,4,FALSE)</f>
        <v>0.8548864237633047</v>
      </c>
      <c r="AF2310" s="44">
        <f t="shared" si="318"/>
        <v>115</v>
      </c>
      <c r="AG2310" s="45">
        <f t="shared" ref="AG2310:AG2373" si="324">IF(AF2310=0,AD2310,AD2310*(AE2310/AD2310)^(AF2310/AC2310))</f>
        <v>0.86877062871238286</v>
      </c>
      <c r="AH2310">
        <f t="shared" ref="AH2310:AH2373" si="325">-LN(AG2310)*360/X2310</f>
        <v>2.1961582548854858E-2</v>
      </c>
      <c r="AI2310" s="40">
        <f ca="1"/>
        <v>2.3199895550902738E-2</v>
      </c>
      <c r="AJ2310" s="229">
        <v>-2E-3</v>
      </c>
      <c r="AK2310" s="230">
        <v>1.9961582548854856E-2</v>
      </c>
      <c r="AL2310" s="231">
        <v>0.87997214449529859</v>
      </c>
    </row>
    <row r="2311" spans="24:38">
      <c r="X2311" s="46">
        <v>2307</v>
      </c>
      <c r="Y2311" s="1">
        <f t="shared" si="319"/>
        <v>47929</v>
      </c>
      <c r="Z2311" s="44">
        <f t="shared" si="320"/>
        <v>0</v>
      </c>
      <c r="AA2311" s="1" cm="1">
        <f t="array" ref="AA2311">IF(Z2311&gt;0,INDEX($M$40:$M$61,Z2311,1),AA2310)</f>
        <v>47813</v>
      </c>
      <c r="AB2311" s="1" cm="1">
        <f t="array" ref="AB2311">IF(Z2311&gt;0,INDEX($M$40:$M$61,Z2311+1,1),AB2310)</f>
        <v>48178</v>
      </c>
      <c r="AC2311" s="44">
        <f t="shared" si="321"/>
        <v>365</v>
      </c>
      <c r="AD2311" s="45">
        <f t="shared" si="322"/>
        <v>0.87523286364637121</v>
      </c>
      <c r="AE2311" s="45">
        <f t="shared" si="323"/>
        <v>0.8548864237633047</v>
      </c>
      <c r="AF2311" s="44">
        <f t="shared" si="318"/>
        <v>116</v>
      </c>
      <c r="AG2311" s="45">
        <f t="shared" si="324"/>
        <v>0.86871464513174212</v>
      </c>
      <c r="AH2311">
        <f t="shared" si="325"/>
        <v>2.1962118988163665E-2</v>
      </c>
      <c r="AI2311" s="40">
        <f ca="1"/>
        <v>2.3199895550982674E-2</v>
      </c>
      <c r="AJ2311" s="229">
        <v>-2E-3</v>
      </c>
      <c r="AK2311" s="230">
        <v>1.9962118988163663E-2</v>
      </c>
      <c r="AL2311" s="231">
        <v>0.87992032752164873</v>
      </c>
    </row>
    <row r="2312" spans="24:38">
      <c r="X2312" s="46">
        <v>2308</v>
      </c>
      <c r="Y2312" s="1">
        <f t="shared" si="319"/>
        <v>47930</v>
      </c>
      <c r="Z2312" s="44">
        <f t="shared" si="320"/>
        <v>0</v>
      </c>
      <c r="AA2312" s="1" cm="1">
        <f t="array" ref="AA2312">IF(Z2312&gt;0,INDEX($M$40:$M$61,Z2312,1),AA2311)</f>
        <v>47813</v>
      </c>
      <c r="AB2312" s="1" cm="1">
        <f t="array" ref="AB2312">IF(Z2312&gt;0,INDEX($M$40:$M$61,Z2312+1,1),AB2311)</f>
        <v>48178</v>
      </c>
      <c r="AC2312" s="44">
        <f t="shared" si="321"/>
        <v>365</v>
      </c>
      <c r="AD2312" s="45">
        <f t="shared" si="322"/>
        <v>0.87523286364637121</v>
      </c>
      <c r="AE2312" s="45">
        <f t="shared" si="323"/>
        <v>0.8548864237633047</v>
      </c>
      <c r="AF2312" s="44">
        <f t="shared" si="318"/>
        <v>117</v>
      </c>
      <c r="AG2312" s="45">
        <f t="shared" si="324"/>
        <v>0.86865866515868362</v>
      </c>
      <c r="AH2312">
        <f t="shared" si="325"/>
        <v>2.1962654962620343E-2</v>
      </c>
      <c r="AI2312" s="40">
        <f ca="1"/>
        <v>2.3199895550902738E-2</v>
      </c>
      <c r="AJ2312" s="229">
        <v>-2E-3</v>
      </c>
      <c r="AK2312" s="230">
        <v>1.9962654962620341E-2</v>
      </c>
      <c r="AL2312" s="231">
        <v>0.87986851359923057</v>
      </c>
    </row>
    <row r="2313" spans="24:38">
      <c r="X2313" s="46">
        <v>2309</v>
      </c>
      <c r="Y2313" s="1">
        <f t="shared" si="319"/>
        <v>47931</v>
      </c>
      <c r="Z2313" s="44">
        <f t="shared" si="320"/>
        <v>0</v>
      </c>
      <c r="AA2313" s="1" cm="1">
        <f t="array" ref="AA2313">IF(Z2313&gt;0,INDEX($M$40:$M$61,Z2313,1),AA2312)</f>
        <v>47813</v>
      </c>
      <c r="AB2313" s="1" cm="1">
        <f t="array" ref="AB2313">IF(Z2313&gt;0,INDEX($M$40:$M$61,Z2313+1,1),AB2312)</f>
        <v>48178</v>
      </c>
      <c r="AC2313" s="44">
        <f t="shared" si="321"/>
        <v>365</v>
      </c>
      <c r="AD2313" s="45">
        <f t="shared" si="322"/>
        <v>0.87523286364637121</v>
      </c>
      <c r="AE2313" s="45">
        <f t="shared" si="323"/>
        <v>0.8548864237633047</v>
      </c>
      <c r="AF2313" s="44">
        <f t="shared" si="318"/>
        <v>118</v>
      </c>
      <c r="AG2313" s="45">
        <f t="shared" si="324"/>
        <v>0.86860268879297453</v>
      </c>
      <c r="AH2313">
        <f t="shared" si="325"/>
        <v>2.1963190472828929E-2</v>
      </c>
      <c r="AI2313" s="40">
        <f ca="1"/>
        <v>2.3199895550982674E-2</v>
      </c>
      <c r="AJ2313" s="229">
        <v>-2E-3</v>
      </c>
      <c r="AK2313" s="230">
        <v>1.9963190472828928E-2</v>
      </c>
      <c r="AL2313" s="231">
        <v>0.87981670272786416</v>
      </c>
    </row>
    <row r="2314" spans="24:38">
      <c r="X2314" s="46">
        <v>2310</v>
      </c>
      <c r="Y2314" s="1">
        <f t="shared" si="319"/>
        <v>47932</v>
      </c>
      <c r="Z2314" s="44">
        <f t="shared" si="320"/>
        <v>0</v>
      </c>
      <c r="AA2314" s="1" cm="1">
        <f t="array" ref="AA2314">IF(Z2314&gt;0,INDEX($M$40:$M$61,Z2314,1),AA2313)</f>
        <v>47813</v>
      </c>
      <c r="AB2314" s="1" cm="1">
        <f t="array" ref="AB2314">IF(Z2314&gt;0,INDEX($M$40:$M$61,Z2314+1,1),AB2313)</f>
        <v>48178</v>
      </c>
      <c r="AC2314" s="44">
        <f t="shared" si="321"/>
        <v>365</v>
      </c>
      <c r="AD2314" s="45">
        <f t="shared" si="322"/>
        <v>0.87523286364637121</v>
      </c>
      <c r="AE2314" s="45">
        <f t="shared" si="323"/>
        <v>0.8548864237633047</v>
      </c>
      <c r="AF2314" s="44">
        <f t="shared" si="318"/>
        <v>119</v>
      </c>
      <c r="AG2314" s="45">
        <f t="shared" si="324"/>
        <v>0.8685467160343826</v>
      </c>
      <c r="AH2314">
        <f t="shared" si="325"/>
        <v>2.19637255193923E-2</v>
      </c>
      <c r="AI2314" s="40">
        <f ca="1"/>
        <v>2.3199895550902738E-2</v>
      </c>
      <c r="AJ2314" s="229">
        <v>-2E-3</v>
      </c>
      <c r="AK2314" s="230">
        <v>1.9963725519392302E-2</v>
      </c>
      <c r="AL2314" s="231">
        <v>0.87976489490737009</v>
      </c>
    </row>
    <row r="2315" spans="24:38">
      <c r="X2315" s="46">
        <v>2311</v>
      </c>
      <c r="Y2315" s="1">
        <f t="shared" si="319"/>
        <v>47933</v>
      </c>
      <c r="Z2315" s="44">
        <f t="shared" si="320"/>
        <v>0</v>
      </c>
      <c r="AA2315" s="1" cm="1">
        <f t="array" ref="AA2315">IF(Z2315&gt;0,INDEX($M$40:$M$61,Z2315,1),AA2314)</f>
        <v>47813</v>
      </c>
      <c r="AB2315" s="1" cm="1">
        <f t="array" ref="AB2315">IF(Z2315&gt;0,INDEX($M$40:$M$61,Z2315+1,1),AB2314)</f>
        <v>48178</v>
      </c>
      <c r="AC2315" s="44">
        <f t="shared" si="321"/>
        <v>365</v>
      </c>
      <c r="AD2315" s="45">
        <f t="shared" si="322"/>
        <v>0.87523286364637121</v>
      </c>
      <c r="AE2315" s="45">
        <f t="shared" si="323"/>
        <v>0.8548864237633047</v>
      </c>
      <c r="AF2315" s="44">
        <f t="shared" si="318"/>
        <v>120</v>
      </c>
      <c r="AG2315" s="45">
        <f t="shared" si="324"/>
        <v>0.86849074688267525</v>
      </c>
      <c r="AH2315">
        <f t="shared" si="325"/>
        <v>2.1964260102912359E-2</v>
      </c>
      <c r="AI2315" s="40">
        <f ca="1"/>
        <v>2.3199895550982674E-2</v>
      </c>
      <c r="AJ2315" s="229">
        <v>-2E-3</v>
      </c>
      <c r="AK2315" s="230">
        <v>1.9964260102912357E-2</v>
      </c>
      <c r="AL2315" s="231">
        <v>0.87971309013756838</v>
      </c>
    </row>
    <row r="2316" spans="24:38">
      <c r="X2316" s="46">
        <v>2312</v>
      </c>
      <c r="Y2316" s="1">
        <f t="shared" si="319"/>
        <v>47934</v>
      </c>
      <c r="Z2316" s="44">
        <f t="shared" si="320"/>
        <v>0</v>
      </c>
      <c r="AA2316" s="1" cm="1">
        <f t="array" ref="AA2316">IF(Z2316&gt;0,INDEX($M$40:$M$61,Z2316,1),AA2315)</f>
        <v>47813</v>
      </c>
      <c r="AB2316" s="1" cm="1">
        <f t="array" ref="AB2316">IF(Z2316&gt;0,INDEX($M$40:$M$61,Z2316+1,1),AB2315)</f>
        <v>48178</v>
      </c>
      <c r="AC2316" s="44">
        <f t="shared" si="321"/>
        <v>365</v>
      </c>
      <c r="AD2316" s="45">
        <f t="shared" si="322"/>
        <v>0.87523286364637121</v>
      </c>
      <c r="AE2316" s="45">
        <f t="shared" si="323"/>
        <v>0.8548864237633047</v>
      </c>
      <c r="AF2316" s="44">
        <f t="shared" ref="AF2316:AF2379" si="326">IF(Z2316&lt;&gt;0,0,AF2315+1)</f>
        <v>121</v>
      </c>
      <c r="AG2316" s="45">
        <f t="shared" si="324"/>
        <v>0.8684347813376202</v>
      </c>
      <c r="AH2316">
        <f t="shared" si="325"/>
        <v>2.1964794223989913E-2</v>
      </c>
      <c r="AI2316" s="40">
        <f ca="1"/>
        <v>2.3199895550902738E-2</v>
      </c>
      <c r="AJ2316" s="229">
        <v>-2E-3</v>
      </c>
      <c r="AK2316" s="230">
        <v>1.9964794223989911E-2</v>
      </c>
      <c r="AL2316" s="231">
        <v>0.87966128841827973</v>
      </c>
    </row>
    <row r="2317" spans="24:38">
      <c r="X2317" s="46">
        <v>2313</v>
      </c>
      <c r="Y2317" s="1">
        <f t="shared" si="319"/>
        <v>47935</v>
      </c>
      <c r="Z2317" s="44">
        <f t="shared" si="320"/>
        <v>0</v>
      </c>
      <c r="AA2317" s="1" cm="1">
        <f t="array" ref="AA2317">IF(Z2317&gt;0,INDEX($M$40:$M$61,Z2317,1),AA2316)</f>
        <v>47813</v>
      </c>
      <c r="AB2317" s="1" cm="1">
        <f t="array" ref="AB2317">IF(Z2317&gt;0,INDEX($M$40:$M$61,Z2317+1,1),AB2316)</f>
        <v>48178</v>
      </c>
      <c r="AC2317" s="44">
        <f t="shared" si="321"/>
        <v>365</v>
      </c>
      <c r="AD2317" s="45">
        <f t="shared" si="322"/>
        <v>0.87523286364637121</v>
      </c>
      <c r="AE2317" s="45">
        <f t="shared" si="323"/>
        <v>0.8548864237633047</v>
      </c>
      <c r="AF2317" s="44">
        <f t="shared" si="326"/>
        <v>122</v>
      </c>
      <c r="AG2317" s="45">
        <f t="shared" si="324"/>
        <v>0.86837881939898487</v>
      </c>
      <c r="AH2317">
        <f t="shared" si="325"/>
        <v>2.1965327883224781E-2</v>
      </c>
      <c r="AI2317" s="40">
        <f ca="1"/>
        <v>2.3199895550982674E-2</v>
      </c>
      <c r="AJ2317" s="229">
        <v>-2E-3</v>
      </c>
      <c r="AK2317" s="230">
        <v>1.9965327883224783E-2</v>
      </c>
      <c r="AL2317" s="231">
        <v>0.87960948974932429</v>
      </c>
    </row>
    <row r="2318" spans="24:38">
      <c r="X2318" s="46">
        <v>2314</v>
      </c>
      <c r="Y2318" s="1">
        <f t="shared" si="319"/>
        <v>47936</v>
      </c>
      <c r="Z2318" s="44">
        <f t="shared" si="320"/>
        <v>0</v>
      </c>
      <c r="AA2318" s="1" cm="1">
        <f t="array" ref="AA2318">IF(Z2318&gt;0,INDEX($M$40:$M$61,Z2318,1),AA2317)</f>
        <v>47813</v>
      </c>
      <c r="AB2318" s="1" cm="1">
        <f t="array" ref="AB2318">IF(Z2318&gt;0,INDEX($M$40:$M$61,Z2318+1,1),AB2317)</f>
        <v>48178</v>
      </c>
      <c r="AC2318" s="44">
        <f t="shared" si="321"/>
        <v>365</v>
      </c>
      <c r="AD2318" s="45">
        <f t="shared" si="322"/>
        <v>0.87523286364637121</v>
      </c>
      <c r="AE2318" s="45">
        <f t="shared" si="323"/>
        <v>0.8548864237633047</v>
      </c>
      <c r="AF2318" s="44">
        <f t="shared" si="326"/>
        <v>123</v>
      </c>
      <c r="AG2318" s="45">
        <f t="shared" si="324"/>
        <v>0.868322861066537</v>
      </c>
      <c r="AH2318">
        <f t="shared" si="325"/>
        <v>2.1965861081215704E-2</v>
      </c>
      <c r="AI2318" s="40">
        <f ca="1"/>
        <v>2.3199895550902738E-2</v>
      </c>
      <c r="AJ2318" s="229">
        <v>-2E-3</v>
      </c>
      <c r="AK2318" s="230">
        <v>1.9965861081215702E-2</v>
      </c>
      <c r="AL2318" s="231">
        <v>0.87955769413052254</v>
      </c>
    </row>
    <row r="2319" spans="24:38">
      <c r="X2319" s="46">
        <v>2315</v>
      </c>
      <c r="Y2319" s="1">
        <f t="shared" si="319"/>
        <v>47937</v>
      </c>
      <c r="Z2319" s="44">
        <f t="shared" si="320"/>
        <v>0</v>
      </c>
      <c r="AA2319" s="1" cm="1">
        <f t="array" ref="AA2319">IF(Z2319&gt;0,INDEX($M$40:$M$61,Z2319,1),AA2318)</f>
        <v>47813</v>
      </c>
      <c r="AB2319" s="1" cm="1">
        <f t="array" ref="AB2319">IF(Z2319&gt;0,INDEX($M$40:$M$61,Z2319+1,1),AB2318)</f>
        <v>48178</v>
      </c>
      <c r="AC2319" s="44">
        <f t="shared" si="321"/>
        <v>365</v>
      </c>
      <c r="AD2319" s="45">
        <f t="shared" si="322"/>
        <v>0.87523286364637121</v>
      </c>
      <c r="AE2319" s="45">
        <f t="shared" si="323"/>
        <v>0.8548864237633047</v>
      </c>
      <c r="AF2319" s="44">
        <f t="shared" si="326"/>
        <v>124</v>
      </c>
      <c r="AG2319" s="45">
        <f t="shared" si="324"/>
        <v>0.86826690634004411</v>
      </c>
      <c r="AH2319">
        <f t="shared" si="325"/>
        <v>2.1966393818560425E-2</v>
      </c>
      <c r="AI2319" s="40">
        <f ca="1"/>
        <v>2.3199895550982674E-2</v>
      </c>
      <c r="AJ2319" s="229">
        <v>-2E-3</v>
      </c>
      <c r="AK2319" s="230">
        <v>1.9966393818560427E-2</v>
      </c>
      <c r="AL2319" s="231">
        <v>0.87950590156169484</v>
      </c>
    </row>
    <row r="2320" spans="24:38">
      <c r="X2320" s="46">
        <v>2316</v>
      </c>
      <c r="Y2320" s="1">
        <f t="shared" si="319"/>
        <v>47938</v>
      </c>
      <c r="Z2320" s="44">
        <f t="shared" si="320"/>
        <v>0</v>
      </c>
      <c r="AA2320" s="1" cm="1">
        <f t="array" ref="AA2320">IF(Z2320&gt;0,INDEX($M$40:$M$61,Z2320,1),AA2319)</f>
        <v>47813</v>
      </c>
      <c r="AB2320" s="1" cm="1">
        <f t="array" ref="AB2320">IF(Z2320&gt;0,INDEX($M$40:$M$61,Z2320+1,1),AB2319)</f>
        <v>48178</v>
      </c>
      <c r="AC2320" s="44">
        <f t="shared" si="321"/>
        <v>365</v>
      </c>
      <c r="AD2320" s="45">
        <f t="shared" si="322"/>
        <v>0.87523286364637121</v>
      </c>
      <c r="AE2320" s="45">
        <f t="shared" si="323"/>
        <v>0.8548864237633047</v>
      </c>
      <c r="AF2320" s="44">
        <f t="shared" si="326"/>
        <v>125</v>
      </c>
      <c r="AG2320" s="45">
        <f t="shared" si="324"/>
        <v>0.86821095521927394</v>
      </c>
      <c r="AH2320">
        <f t="shared" si="325"/>
        <v>2.1966926095855616E-2</v>
      </c>
      <c r="AI2320" s="40">
        <f ca="1"/>
        <v>2.3199895550902738E-2</v>
      </c>
      <c r="AJ2320" s="229">
        <v>-2E-3</v>
      </c>
      <c r="AK2320" s="230">
        <v>1.9966926095855618E-2</v>
      </c>
      <c r="AL2320" s="231">
        <v>0.87945411204266166</v>
      </c>
    </row>
    <row r="2321" spans="24:38">
      <c r="X2321" s="46">
        <v>2317</v>
      </c>
      <c r="Y2321" s="1">
        <f t="shared" si="319"/>
        <v>47939</v>
      </c>
      <c r="Z2321" s="44">
        <f t="shared" si="320"/>
        <v>0</v>
      </c>
      <c r="AA2321" s="1" cm="1">
        <f t="array" ref="AA2321">IF(Z2321&gt;0,INDEX($M$40:$M$61,Z2321,1),AA2320)</f>
        <v>47813</v>
      </c>
      <c r="AB2321" s="1" cm="1">
        <f t="array" ref="AB2321">IF(Z2321&gt;0,INDEX($M$40:$M$61,Z2321+1,1),AB2320)</f>
        <v>48178</v>
      </c>
      <c r="AC2321" s="44">
        <f t="shared" si="321"/>
        <v>365</v>
      </c>
      <c r="AD2321" s="45">
        <f t="shared" si="322"/>
        <v>0.87523286364637121</v>
      </c>
      <c r="AE2321" s="45">
        <f t="shared" si="323"/>
        <v>0.8548864237633047</v>
      </c>
      <c r="AF2321" s="44">
        <f t="shared" si="326"/>
        <v>126</v>
      </c>
      <c r="AG2321" s="45">
        <f t="shared" si="324"/>
        <v>0.86815500770399412</v>
      </c>
      <c r="AH2321">
        <f t="shared" si="325"/>
        <v>2.196745791369694E-2</v>
      </c>
      <c r="AI2321" s="40">
        <f ca="1"/>
        <v>2.3199895550902738E-2</v>
      </c>
      <c r="AJ2321" s="229">
        <v>-2E-3</v>
      </c>
      <c r="AK2321" s="230">
        <v>1.9967457913696939E-2</v>
      </c>
      <c r="AL2321" s="231">
        <v>0.87940232557324338</v>
      </c>
    </row>
    <row r="2322" spans="24:38">
      <c r="X2322" s="46">
        <v>2318</v>
      </c>
      <c r="Y2322" s="1">
        <f t="shared" si="319"/>
        <v>47940</v>
      </c>
      <c r="Z2322" s="44">
        <f t="shared" si="320"/>
        <v>0</v>
      </c>
      <c r="AA2322" s="1" cm="1">
        <f t="array" ref="AA2322">IF(Z2322&gt;0,INDEX($M$40:$M$61,Z2322,1),AA2321)</f>
        <v>47813</v>
      </c>
      <c r="AB2322" s="1" cm="1">
        <f t="array" ref="AB2322">IF(Z2322&gt;0,INDEX($M$40:$M$61,Z2322+1,1),AB2321)</f>
        <v>48178</v>
      </c>
      <c r="AC2322" s="44">
        <f t="shared" si="321"/>
        <v>365</v>
      </c>
      <c r="AD2322" s="45">
        <f t="shared" si="322"/>
        <v>0.87523286364637121</v>
      </c>
      <c r="AE2322" s="45">
        <f t="shared" si="323"/>
        <v>0.8548864237633047</v>
      </c>
      <c r="AF2322" s="44">
        <f t="shared" si="326"/>
        <v>127</v>
      </c>
      <c r="AG2322" s="45">
        <f t="shared" si="324"/>
        <v>0.86809906379397217</v>
      </c>
      <c r="AH2322">
        <f t="shared" si="325"/>
        <v>2.1967989272679057E-2</v>
      </c>
      <c r="AI2322" s="40">
        <f ca="1"/>
        <v>2.3199895550982674E-2</v>
      </c>
      <c r="AJ2322" s="229">
        <v>-2E-3</v>
      </c>
      <c r="AK2322" s="230">
        <v>1.9967989272679058E-2</v>
      </c>
      <c r="AL2322" s="231">
        <v>0.87935054215326025</v>
      </c>
    </row>
    <row r="2323" spans="24:38">
      <c r="X2323" s="46">
        <v>2319</v>
      </c>
      <c r="Y2323" s="1">
        <f t="shared" si="319"/>
        <v>47941</v>
      </c>
      <c r="Z2323" s="44">
        <f t="shared" si="320"/>
        <v>0</v>
      </c>
      <c r="AA2323" s="1" cm="1">
        <f t="array" ref="AA2323">IF(Z2323&gt;0,INDEX($M$40:$M$61,Z2323,1),AA2322)</f>
        <v>47813</v>
      </c>
      <c r="AB2323" s="1" cm="1">
        <f t="array" ref="AB2323">IF(Z2323&gt;0,INDEX($M$40:$M$61,Z2323+1,1),AB2322)</f>
        <v>48178</v>
      </c>
      <c r="AC2323" s="44">
        <f t="shared" si="321"/>
        <v>365</v>
      </c>
      <c r="AD2323" s="45">
        <f t="shared" si="322"/>
        <v>0.87523286364637121</v>
      </c>
      <c r="AE2323" s="45">
        <f t="shared" si="323"/>
        <v>0.8548864237633047</v>
      </c>
      <c r="AF2323" s="44">
        <f t="shared" si="326"/>
        <v>128</v>
      </c>
      <c r="AG2323" s="45">
        <f t="shared" si="324"/>
        <v>0.86804312348897594</v>
      </c>
      <c r="AH2323">
        <f t="shared" si="325"/>
        <v>2.1968520173395546E-2</v>
      </c>
      <c r="AI2323" s="40">
        <f ca="1"/>
        <v>2.3199895550902738E-2</v>
      </c>
      <c r="AJ2323" s="229">
        <v>-2E-3</v>
      </c>
      <c r="AK2323" s="230">
        <v>1.9968520173395544E-2</v>
      </c>
      <c r="AL2323" s="231">
        <v>0.87929876178253308</v>
      </c>
    </row>
    <row r="2324" spans="24:38">
      <c r="X2324" s="46">
        <v>2320</v>
      </c>
      <c r="Y2324" s="1">
        <f t="shared" si="319"/>
        <v>47942</v>
      </c>
      <c r="Z2324" s="44">
        <f t="shared" si="320"/>
        <v>0</v>
      </c>
      <c r="AA2324" s="1" cm="1">
        <f t="array" ref="AA2324">IF(Z2324&gt;0,INDEX($M$40:$M$61,Z2324,1),AA2323)</f>
        <v>47813</v>
      </c>
      <c r="AB2324" s="1" cm="1">
        <f t="array" ref="AB2324">IF(Z2324&gt;0,INDEX($M$40:$M$61,Z2324+1,1),AB2323)</f>
        <v>48178</v>
      </c>
      <c r="AC2324" s="44">
        <f t="shared" si="321"/>
        <v>365</v>
      </c>
      <c r="AD2324" s="45">
        <f t="shared" si="322"/>
        <v>0.87523286364637121</v>
      </c>
      <c r="AE2324" s="45">
        <f t="shared" si="323"/>
        <v>0.8548864237633047</v>
      </c>
      <c r="AF2324" s="44">
        <f t="shared" si="326"/>
        <v>129</v>
      </c>
      <c r="AG2324" s="45">
        <f t="shared" si="324"/>
        <v>0.86798718678877296</v>
      </c>
      <c r="AH2324">
        <f t="shared" si="325"/>
        <v>2.1969050616439018E-2</v>
      </c>
      <c r="AI2324" s="40">
        <f ca="1"/>
        <v>2.3199895550982674E-2</v>
      </c>
      <c r="AJ2324" s="229">
        <v>-2E-3</v>
      </c>
      <c r="AK2324" s="230">
        <v>1.996905061643902E-2</v>
      </c>
      <c r="AL2324" s="231">
        <v>0.8792469844608819</v>
      </c>
    </row>
    <row r="2325" spans="24:38">
      <c r="X2325" s="46">
        <v>2321</v>
      </c>
      <c r="Y2325" s="1">
        <f t="shared" si="319"/>
        <v>47943</v>
      </c>
      <c r="Z2325" s="44">
        <f t="shared" si="320"/>
        <v>0</v>
      </c>
      <c r="AA2325" s="1" cm="1">
        <f t="array" ref="AA2325">IF(Z2325&gt;0,INDEX($M$40:$M$61,Z2325,1),AA2324)</f>
        <v>47813</v>
      </c>
      <c r="AB2325" s="1" cm="1">
        <f t="array" ref="AB2325">IF(Z2325&gt;0,INDEX($M$40:$M$61,Z2325+1,1),AB2324)</f>
        <v>48178</v>
      </c>
      <c r="AC2325" s="44">
        <f t="shared" si="321"/>
        <v>365</v>
      </c>
      <c r="AD2325" s="45">
        <f t="shared" si="322"/>
        <v>0.87523286364637121</v>
      </c>
      <c r="AE2325" s="45">
        <f t="shared" si="323"/>
        <v>0.8548864237633047</v>
      </c>
      <c r="AF2325" s="44">
        <f t="shared" si="326"/>
        <v>130</v>
      </c>
      <c r="AG2325" s="45">
        <f t="shared" si="324"/>
        <v>0.86793125369313107</v>
      </c>
      <c r="AH2325">
        <f t="shared" si="325"/>
        <v>2.1969580602401017E-2</v>
      </c>
      <c r="AI2325" s="40">
        <f ca="1"/>
        <v>2.3199895550982674E-2</v>
      </c>
      <c r="AJ2325" s="229">
        <v>-2E-3</v>
      </c>
      <c r="AK2325" s="230">
        <v>1.9969580602401019E-2</v>
      </c>
      <c r="AL2325" s="231">
        <v>0.87919521018812741</v>
      </c>
    </row>
    <row r="2326" spans="24:38">
      <c r="X2326" s="46">
        <v>2322</v>
      </c>
      <c r="Y2326" s="1">
        <f t="shared" si="319"/>
        <v>47944</v>
      </c>
      <c r="Z2326" s="44">
        <f t="shared" si="320"/>
        <v>0</v>
      </c>
      <c r="AA2326" s="1" cm="1">
        <f t="array" ref="AA2326">IF(Z2326&gt;0,INDEX($M$40:$M$61,Z2326,1),AA2325)</f>
        <v>47813</v>
      </c>
      <c r="AB2326" s="1" cm="1">
        <f t="array" ref="AB2326">IF(Z2326&gt;0,INDEX($M$40:$M$61,Z2326+1,1),AB2325)</f>
        <v>48178</v>
      </c>
      <c r="AC2326" s="44">
        <f t="shared" si="321"/>
        <v>365</v>
      </c>
      <c r="AD2326" s="45">
        <f t="shared" si="322"/>
        <v>0.87523286364637121</v>
      </c>
      <c r="AE2326" s="45">
        <f t="shared" si="323"/>
        <v>0.8548864237633047</v>
      </c>
      <c r="AF2326" s="44">
        <f t="shared" si="326"/>
        <v>131</v>
      </c>
      <c r="AG2326" s="45">
        <f t="shared" si="324"/>
        <v>0.86787532420181801</v>
      </c>
      <c r="AH2326">
        <f t="shared" si="325"/>
        <v>2.1970110131872084E-2</v>
      </c>
      <c r="AI2326" s="40">
        <f ca="1"/>
        <v>2.3199895550902738E-2</v>
      </c>
      <c r="AJ2326" s="229">
        <v>-2E-3</v>
      </c>
      <c r="AK2326" s="230">
        <v>1.9970110131872082E-2</v>
      </c>
      <c r="AL2326" s="231">
        <v>0.87914343896409008</v>
      </c>
    </row>
    <row r="2327" spans="24:38">
      <c r="X2327" s="46">
        <v>2323</v>
      </c>
      <c r="Y2327" s="1">
        <f t="shared" si="319"/>
        <v>47945</v>
      </c>
      <c r="Z2327" s="44">
        <f t="shared" si="320"/>
        <v>0</v>
      </c>
      <c r="AA2327" s="1" cm="1">
        <f t="array" ref="AA2327">IF(Z2327&gt;0,INDEX($M$40:$M$61,Z2327,1),AA2326)</f>
        <v>47813</v>
      </c>
      <c r="AB2327" s="1" cm="1">
        <f t="array" ref="AB2327">IF(Z2327&gt;0,INDEX($M$40:$M$61,Z2327+1,1),AB2326)</f>
        <v>48178</v>
      </c>
      <c r="AC2327" s="44">
        <f t="shared" si="321"/>
        <v>365</v>
      </c>
      <c r="AD2327" s="45">
        <f t="shared" si="322"/>
        <v>0.87523286364637121</v>
      </c>
      <c r="AE2327" s="45">
        <f t="shared" si="323"/>
        <v>0.8548864237633047</v>
      </c>
      <c r="AF2327" s="44">
        <f t="shared" si="326"/>
        <v>132</v>
      </c>
      <c r="AG2327" s="45">
        <f t="shared" si="324"/>
        <v>0.86781939831460142</v>
      </c>
      <c r="AH2327">
        <f t="shared" si="325"/>
        <v>2.1970639205441757E-2</v>
      </c>
      <c r="AI2327" s="40">
        <f ca="1"/>
        <v>2.3199895550902738E-2</v>
      </c>
      <c r="AJ2327" s="229">
        <v>-2E-3</v>
      </c>
      <c r="AK2327" s="230">
        <v>1.9970639205441759E-2</v>
      </c>
      <c r="AL2327" s="231">
        <v>0.87909167078859018</v>
      </c>
    </row>
    <row r="2328" spans="24:38">
      <c r="X2328" s="46">
        <v>2324</v>
      </c>
      <c r="Y2328" s="1">
        <f t="shared" si="319"/>
        <v>47946</v>
      </c>
      <c r="Z2328" s="44">
        <f t="shared" si="320"/>
        <v>0</v>
      </c>
      <c r="AA2328" s="1" cm="1">
        <f t="array" ref="AA2328">IF(Z2328&gt;0,INDEX($M$40:$M$61,Z2328,1),AA2327)</f>
        <v>47813</v>
      </c>
      <c r="AB2328" s="1" cm="1">
        <f t="array" ref="AB2328">IF(Z2328&gt;0,INDEX($M$40:$M$61,Z2328+1,1),AB2327)</f>
        <v>48178</v>
      </c>
      <c r="AC2328" s="44">
        <f t="shared" si="321"/>
        <v>365</v>
      </c>
      <c r="AD2328" s="45">
        <f t="shared" si="322"/>
        <v>0.87523286364637121</v>
      </c>
      <c r="AE2328" s="45">
        <f t="shared" si="323"/>
        <v>0.8548864237633047</v>
      </c>
      <c r="AF2328" s="44">
        <f t="shared" si="326"/>
        <v>133</v>
      </c>
      <c r="AG2328" s="45">
        <f t="shared" si="324"/>
        <v>0.86776347603124904</v>
      </c>
      <c r="AH2328">
        <f t="shared" si="325"/>
        <v>2.1971167823698557E-2</v>
      </c>
      <c r="AI2328" s="40">
        <f ca="1"/>
        <v>2.3199895550982674E-2</v>
      </c>
      <c r="AJ2328" s="229">
        <v>-2E-3</v>
      </c>
      <c r="AK2328" s="230">
        <v>1.9971167823698559E-2</v>
      </c>
      <c r="AL2328" s="231">
        <v>0.87903990566144852</v>
      </c>
    </row>
    <row r="2329" spans="24:38">
      <c r="X2329" s="46">
        <v>2325</v>
      </c>
      <c r="Y2329" s="1">
        <f t="shared" si="319"/>
        <v>47947</v>
      </c>
      <c r="Z2329" s="44">
        <f t="shared" si="320"/>
        <v>0</v>
      </c>
      <c r="AA2329" s="1" cm="1">
        <f t="array" ref="AA2329">IF(Z2329&gt;0,INDEX($M$40:$M$61,Z2329,1),AA2328)</f>
        <v>47813</v>
      </c>
      <c r="AB2329" s="1" cm="1">
        <f t="array" ref="AB2329">IF(Z2329&gt;0,INDEX($M$40:$M$61,Z2329+1,1),AB2328)</f>
        <v>48178</v>
      </c>
      <c r="AC2329" s="44">
        <f t="shared" si="321"/>
        <v>365</v>
      </c>
      <c r="AD2329" s="45">
        <f t="shared" si="322"/>
        <v>0.87523286364637121</v>
      </c>
      <c r="AE2329" s="45">
        <f t="shared" si="323"/>
        <v>0.8548864237633047</v>
      </c>
      <c r="AF2329" s="44">
        <f t="shared" si="326"/>
        <v>134</v>
      </c>
      <c r="AG2329" s="45">
        <f t="shared" si="324"/>
        <v>0.86770755735152882</v>
      </c>
      <c r="AH2329">
        <f t="shared" si="325"/>
        <v>2.1971695987229947E-2</v>
      </c>
      <c r="AI2329" s="40">
        <f ca="1"/>
        <v>2.3199895550902738E-2</v>
      </c>
      <c r="AJ2329" s="229">
        <v>-2E-3</v>
      </c>
      <c r="AK2329" s="230">
        <v>1.9971695987229948E-2</v>
      </c>
      <c r="AL2329" s="231">
        <v>0.87898814358248545</v>
      </c>
    </row>
    <row r="2330" spans="24:38">
      <c r="X2330" s="46">
        <v>2326</v>
      </c>
      <c r="Y2330" s="1">
        <f t="shared" si="319"/>
        <v>47948</v>
      </c>
      <c r="Z2330" s="44">
        <f t="shared" si="320"/>
        <v>0</v>
      </c>
      <c r="AA2330" s="1" cm="1">
        <f t="array" ref="AA2330">IF(Z2330&gt;0,INDEX($M$40:$M$61,Z2330,1),AA2329)</f>
        <v>47813</v>
      </c>
      <c r="AB2330" s="1" cm="1">
        <f t="array" ref="AB2330">IF(Z2330&gt;0,INDEX($M$40:$M$61,Z2330+1,1),AB2329)</f>
        <v>48178</v>
      </c>
      <c r="AC2330" s="44">
        <f t="shared" si="321"/>
        <v>365</v>
      </c>
      <c r="AD2330" s="45">
        <f t="shared" si="322"/>
        <v>0.87523286364637121</v>
      </c>
      <c r="AE2330" s="45">
        <f t="shared" si="323"/>
        <v>0.8548864237633047</v>
      </c>
      <c r="AF2330" s="44">
        <f t="shared" si="326"/>
        <v>135</v>
      </c>
      <c r="AG2330" s="45">
        <f t="shared" si="324"/>
        <v>0.8676516422752083</v>
      </c>
      <c r="AH2330">
        <f t="shared" si="325"/>
        <v>2.1972223696622467E-2</v>
      </c>
      <c r="AI2330" s="40">
        <f ca="1"/>
        <v>2.3199895550902738E-2</v>
      </c>
      <c r="AJ2330" s="229">
        <v>-2E-3</v>
      </c>
      <c r="AK2330" s="230">
        <v>1.9972223696622465E-2</v>
      </c>
      <c r="AL2330" s="231">
        <v>0.87893638455152134</v>
      </c>
    </row>
    <row r="2331" spans="24:38">
      <c r="X2331" s="46">
        <v>2327</v>
      </c>
      <c r="Y2331" s="1">
        <f t="shared" si="319"/>
        <v>47949</v>
      </c>
      <c r="Z2331" s="44">
        <f t="shared" si="320"/>
        <v>0</v>
      </c>
      <c r="AA2331" s="1" cm="1">
        <f t="array" ref="AA2331">IF(Z2331&gt;0,INDEX($M$40:$M$61,Z2331,1),AA2330)</f>
        <v>47813</v>
      </c>
      <c r="AB2331" s="1" cm="1">
        <f t="array" ref="AB2331">IF(Z2331&gt;0,INDEX($M$40:$M$61,Z2331+1,1),AB2330)</f>
        <v>48178</v>
      </c>
      <c r="AC2331" s="44">
        <f t="shared" si="321"/>
        <v>365</v>
      </c>
      <c r="AD2331" s="45">
        <f t="shared" si="322"/>
        <v>0.87523286364637121</v>
      </c>
      <c r="AE2331" s="45">
        <f t="shared" si="323"/>
        <v>0.8548864237633047</v>
      </c>
      <c r="AF2331" s="44">
        <f t="shared" si="326"/>
        <v>136</v>
      </c>
      <c r="AG2331" s="45">
        <f t="shared" si="324"/>
        <v>0.86759573080205532</v>
      </c>
      <c r="AH2331">
        <f t="shared" si="325"/>
        <v>2.1972750952461588E-2</v>
      </c>
      <c r="AI2331" s="40">
        <f ca="1"/>
        <v>2.3199895550982674E-2</v>
      </c>
      <c r="AJ2331" s="229">
        <v>-2E-3</v>
      </c>
      <c r="AK2331" s="230">
        <v>1.9972750952461586E-2</v>
      </c>
      <c r="AL2331" s="231">
        <v>0.87888462856837679</v>
      </c>
    </row>
    <row r="2332" spans="24:38">
      <c r="X2332" s="46">
        <v>2328</v>
      </c>
      <c r="Y2332" s="1">
        <f t="shared" si="319"/>
        <v>47950</v>
      </c>
      <c r="Z2332" s="44">
        <f t="shared" si="320"/>
        <v>0</v>
      </c>
      <c r="AA2332" s="1" cm="1">
        <f t="array" ref="AA2332">IF(Z2332&gt;0,INDEX($M$40:$M$61,Z2332,1),AA2331)</f>
        <v>47813</v>
      </c>
      <c r="AB2332" s="1" cm="1">
        <f t="array" ref="AB2332">IF(Z2332&gt;0,INDEX($M$40:$M$61,Z2332+1,1),AB2331)</f>
        <v>48178</v>
      </c>
      <c r="AC2332" s="44">
        <f t="shared" si="321"/>
        <v>365</v>
      </c>
      <c r="AD2332" s="45">
        <f t="shared" si="322"/>
        <v>0.87523286364637121</v>
      </c>
      <c r="AE2332" s="45">
        <f t="shared" si="323"/>
        <v>0.8548864237633047</v>
      </c>
      <c r="AF2332" s="44">
        <f t="shared" si="326"/>
        <v>137</v>
      </c>
      <c r="AG2332" s="45">
        <f t="shared" si="324"/>
        <v>0.86753982293183773</v>
      </c>
      <c r="AH2332">
        <f t="shared" si="325"/>
        <v>2.1973277755331779E-2</v>
      </c>
      <c r="AI2332" s="40">
        <f ca="1"/>
        <v>2.3199895550982674E-2</v>
      </c>
      <c r="AJ2332" s="229">
        <v>-2E-3</v>
      </c>
      <c r="AK2332" s="230">
        <v>1.9973277755331781E-2</v>
      </c>
      <c r="AL2332" s="231">
        <v>0.87883287563287227</v>
      </c>
    </row>
    <row r="2333" spans="24:38">
      <c r="X2333" s="46">
        <v>2329</v>
      </c>
      <c r="Y2333" s="1">
        <f t="shared" si="319"/>
        <v>47951</v>
      </c>
      <c r="Z2333" s="44">
        <f t="shared" si="320"/>
        <v>0</v>
      </c>
      <c r="AA2333" s="1" cm="1">
        <f t="array" ref="AA2333">IF(Z2333&gt;0,INDEX($M$40:$M$61,Z2333,1),AA2332)</f>
        <v>47813</v>
      </c>
      <c r="AB2333" s="1" cm="1">
        <f t="array" ref="AB2333">IF(Z2333&gt;0,INDEX($M$40:$M$61,Z2333+1,1),AB2332)</f>
        <v>48178</v>
      </c>
      <c r="AC2333" s="44">
        <f t="shared" si="321"/>
        <v>365</v>
      </c>
      <c r="AD2333" s="45">
        <f t="shared" si="322"/>
        <v>0.87523286364637121</v>
      </c>
      <c r="AE2333" s="45">
        <f t="shared" si="323"/>
        <v>0.8548864237633047</v>
      </c>
      <c r="AF2333" s="44">
        <f t="shared" si="326"/>
        <v>138</v>
      </c>
      <c r="AG2333" s="45">
        <f t="shared" si="324"/>
        <v>0.86748391866432351</v>
      </c>
      <c r="AH2333">
        <f t="shared" si="325"/>
        <v>2.1973804105816491E-2</v>
      </c>
      <c r="AI2333" s="40">
        <f ca="1"/>
        <v>2.3199895550902738E-2</v>
      </c>
      <c r="AJ2333" s="229">
        <v>-2E-3</v>
      </c>
      <c r="AK2333" s="230">
        <v>1.9973804105816492E-2</v>
      </c>
      <c r="AL2333" s="231">
        <v>0.87878112574482858</v>
      </c>
    </row>
    <row r="2334" spans="24:38">
      <c r="X2334" s="46">
        <v>2330</v>
      </c>
      <c r="Y2334" s="1">
        <f t="shared" si="319"/>
        <v>47952</v>
      </c>
      <c r="Z2334" s="44">
        <f t="shared" si="320"/>
        <v>0</v>
      </c>
      <c r="AA2334" s="1" cm="1">
        <f t="array" ref="AA2334">IF(Z2334&gt;0,INDEX($M$40:$M$61,Z2334,1),AA2333)</f>
        <v>47813</v>
      </c>
      <c r="AB2334" s="1" cm="1">
        <f t="array" ref="AB2334">IF(Z2334&gt;0,INDEX($M$40:$M$61,Z2334+1,1),AB2333)</f>
        <v>48178</v>
      </c>
      <c r="AC2334" s="44">
        <f t="shared" si="321"/>
        <v>365</v>
      </c>
      <c r="AD2334" s="45">
        <f t="shared" si="322"/>
        <v>0.87523286364637121</v>
      </c>
      <c r="AE2334" s="45">
        <f t="shared" si="323"/>
        <v>0.8548864237633047</v>
      </c>
      <c r="AF2334" s="44">
        <f t="shared" si="326"/>
        <v>139</v>
      </c>
      <c r="AG2334" s="45">
        <f t="shared" si="324"/>
        <v>0.86742801799928038</v>
      </c>
      <c r="AH2334">
        <f t="shared" si="325"/>
        <v>2.1974330004498204E-2</v>
      </c>
      <c r="AI2334" s="40">
        <f ca="1"/>
        <v>2.3199895550902738E-2</v>
      </c>
      <c r="AJ2334" s="229">
        <v>-2E-3</v>
      </c>
      <c r="AK2334" s="230">
        <v>1.9974330004498206E-2</v>
      </c>
      <c r="AL2334" s="231">
        <v>0.87872937890406611</v>
      </c>
    </row>
    <row r="2335" spans="24:38">
      <c r="X2335" s="46">
        <v>2331</v>
      </c>
      <c r="Y2335" s="1">
        <f t="shared" si="319"/>
        <v>47953</v>
      </c>
      <c r="Z2335" s="44">
        <f t="shared" si="320"/>
        <v>0</v>
      </c>
      <c r="AA2335" s="1" cm="1">
        <f t="array" ref="AA2335">IF(Z2335&gt;0,INDEX($M$40:$M$61,Z2335,1),AA2334)</f>
        <v>47813</v>
      </c>
      <c r="AB2335" s="1" cm="1">
        <f t="array" ref="AB2335">IF(Z2335&gt;0,INDEX($M$40:$M$61,Z2335+1,1),AB2334)</f>
        <v>48178</v>
      </c>
      <c r="AC2335" s="44">
        <f t="shared" si="321"/>
        <v>365</v>
      </c>
      <c r="AD2335" s="45">
        <f t="shared" si="322"/>
        <v>0.87523286364637121</v>
      </c>
      <c r="AE2335" s="45">
        <f t="shared" si="323"/>
        <v>0.8548864237633047</v>
      </c>
      <c r="AF2335" s="44">
        <f t="shared" si="326"/>
        <v>140</v>
      </c>
      <c r="AG2335" s="45">
        <f t="shared" si="324"/>
        <v>0.8673721209364762</v>
      </c>
      <c r="AH2335">
        <f t="shared" si="325"/>
        <v>2.1974855451958396E-2</v>
      </c>
      <c r="AI2335" s="40">
        <f ca="1"/>
        <v>2.3199895550902738E-2</v>
      </c>
      <c r="AJ2335" s="229">
        <v>-2E-3</v>
      </c>
      <c r="AK2335" s="230">
        <v>1.9974855451958394E-2</v>
      </c>
      <c r="AL2335" s="231">
        <v>0.87867763511040553</v>
      </c>
    </row>
    <row r="2336" spans="24:38">
      <c r="X2336" s="46">
        <v>2332</v>
      </c>
      <c r="Y2336" s="1">
        <f t="shared" si="319"/>
        <v>47954</v>
      </c>
      <c r="Z2336" s="44">
        <f t="shared" si="320"/>
        <v>0</v>
      </c>
      <c r="AA2336" s="1" cm="1">
        <f t="array" ref="AA2336">IF(Z2336&gt;0,INDEX($M$40:$M$61,Z2336,1),AA2335)</f>
        <v>47813</v>
      </c>
      <c r="AB2336" s="1" cm="1">
        <f t="array" ref="AB2336">IF(Z2336&gt;0,INDEX($M$40:$M$61,Z2336+1,1),AB2335)</f>
        <v>48178</v>
      </c>
      <c r="AC2336" s="44">
        <f t="shared" si="321"/>
        <v>365</v>
      </c>
      <c r="AD2336" s="45">
        <f t="shared" si="322"/>
        <v>0.87523286364637121</v>
      </c>
      <c r="AE2336" s="45">
        <f t="shared" si="323"/>
        <v>0.8548864237633047</v>
      </c>
      <c r="AF2336" s="44">
        <f t="shared" si="326"/>
        <v>141</v>
      </c>
      <c r="AG2336" s="45">
        <f t="shared" si="324"/>
        <v>0.86731622747567882</v>
      </c>
      <c r="AH2336">
        <f t="shared" si="325"/>
        <v>2.1975380448777546E-2</v>
      </c>
      <c r="AI2336" s="40">
        <f ca="1"/>
        <v>2.3199895550902738E-2</v>
      </c>
      <c r="AJ2336" s="229">
        <v>-2E-3</v>
      </c>
      <c r="AK2336" s="230">
        <v>1.9975380448777544E-2</v>
      </c>
      <c r="AL2336" s="231">
        <v>0.87862589436366711</v>
      </c>
    </row>
    <row r="2337" spans="24:38">
      <c r="X2337" s="46">
        <v>2333</v>
      </c>
      <c r="Y2337" s="1">
        <f t="shared" si="319"/>
        <v>47955</v>
      </c>
      <c r="Z2337" s="44">
        <f t="shared" si="320"/>
        <v>0</v>
      </c>
      <c r="AA2337" s="1" cm="1">
        <f t="array" ref="AA2337">IF(Z2337&gt;0,INDEX($M$40:$M$61,Z2337,1),AA2336)</f>
        <v>47813</v>
      </c>
      <c r="AB2337" s="1" cm="1">
        <f t="array" ref="AB2337">IF(Z2337&gt;0,INDEX($M$40:$M$61,Z2337+1,1),AB2336)</f>
        <v>48178</v>
      </c>
      <c r="AC2337" s="44">
        <f t="shared" si="321"/>
        <v>365</v>
      </c>
      <c r="AD2337" s="45">
        <f t="shared" si="322"/>
        <v>0.87523286364637121</v>
      </c>
      <c r="AE2337" s="45">
        <f t="shared" si="323"/>
        <v>0.8548864237633047</v>
      </c>
      <c r="AF2337" s="44">
        <f t="shared" si="326"/>
        <v>142</v>
      </c>
      <c r="AG2337" s="45">
        <f t="shared" si="324"/>
        <v>0.86726033761665611</v>
      </c>
      <c r="AH2337">
        <f t="shared" si="325"/>
        <v>2.1975904995535131E-2</v>
      </c>
      <c r="AI2337" s="40">
        <f ca="1"/>
        <v>2.3199895550902738E-2</v>
      </c>
      <c r="AJ2337" s="229">
        <v>-2E-3</v>
      </c>
      <c r="AK2337" s="230">
        <v>1.9975904995535129E-2</v>
      </c>
      <c r="AL2337" s="231">
        <v>0.87857415666367167</v>
      </c>
    </row>
    <row r="2338" spans="24:38">
      <c r="X2338" s="46">
        <v>2334</v>
      </c>
      <c r="Y2338" s="1">
        <f t="shared" si="319"/>
        <v>47956</v>
      </c>
      <c r="Z2338" s="44">
        <f t="shared" si="320"/>
        <v>0</v>
      </c>
      <c r="AA2338" s="1" cm="1">
        <f t="array" ref="AA2338">IF(Z2338&gt;0,INDEX($M$40:$M$61,Z2338,1),AA2337)</f>
        <v>47813</v>
      </c>
      <c r="AB2338" s="1" cm="1">
        <f t="array" ref="AB2338">IF(Z2338&gt;0,INDEX($M$40:$M$61,Z2338+1,1),AB2337)</f>
        <v>48178</v>
      </c>
      <c r="AC2338" s="44">
        <f t="shared" si="321"/>
        <v>365</v>
      </c>
      <c r="AD2338" s="45">
        <f t="shared" si="322"/>
        <v>0.87523286364637121</v>
      </c>
      <c r="AE2338" s="45">
        <f t="shared" si="323"/>
        <v>0.8548864237633047</v>
      </c>
      <c r="AF2338" s="44">
        <f t="shared" si="326"/>
        <v>143</v>
      </c>
      <c r="AG2338" s="45">
        <f t="shared" si="324"/>
        <v>0.86720445135917601</v>
      </c>
      <c r="AH2338">
        <f t="shared" si="325"/>
        <v>2.1976429092809634E-2</v>
      </c>
      <c r="AI2338" s="40">
        <f ca="1"/>
        <v>2.3199895550902738E-2</v>
      </c>
      <c r="AJ2338" s="229">
        <v>-2E-3</v>
      </c>
      <c r="AK2338" s="230">
        <v>1.9976429092809632E-2</v>
      </c>
      <c r="AL2338" s="231">
        <v>0.87852242201023978</v>
      </c>
    </row>
    <row r="2339" spans="24:38">
      <c r="X2339" s="46">
        <v>2335</v>
      </c>
      <c r="Y2339" s="1">
        <f t="shared" si="319"/>
        <v>47957</v>
      </c>
      <c r="Z2339" s="44">
        <f t="shared" si="320"/>
        <v>0</v>
      </c>
      <c r="AA2339" s="1" cm="1">
        <f t="array" ref="AA2339">IF(Z2339&gt;0,INDEX($M$40:$M$61,Z2339,1),AA2338)</f>
        <v>47813</v>
      </c>
      <c r="AB2339" s="1" cm="1">
        <f t="array" ref="AB2339">IF(Z2339&gt;0,INDEX($M$40:$M$61,Z2339+1,1),AB2338)</f>
        <v>48178</v>
      </c>
      <c r="AC2339" s="44">
        <f t="shared" si="321"/>
        <v>365</v>
      </c>
      <c r="AD2339" s="45">
        <f t="shared" si="322"/>
        <v>0.87523286364637121</v>
      </c>
      <c r="AE2339" s="45">
        <f t="shared" si="323"/>
        <v>0.8548864237633047</v>
      </c>
      <c r="AF2339" s="44">
        <f t="shared" si="326"/>
        <v>144</v>
      </c>
      <c r="AG2339" s="45">
        <f t="shared" si="324"/>
        <v>0.86714856870300638</v>
      </c>
      <c r="AH2339">
        <f t="shared" si="325"/>
        <v>2.1976952741178557E-2</v>
      </c>
      <c r="AI2339" s="40">
        <f ca="1"/>
        <v>2.3199895550982674E-2</v>
      </c>
      <c r="AJ2339" s="229">
        <v>-2E-3</v>
      </c>
      <c r="AK2339" s="230">
        <v>1.9976952741178555E-2</v>
      </c>
      <c r="AL2339" s="231">
        <v>0.87847069040319203</v>
      </c>
    </row>
    <row r="2340" spans="24:38">
      <c r="X2340" s="46">
        <v>2336</v>
      </c>
      <c r="Y2340" s="1">
        <f t="shared" si="319"/>
        <v>47958</v>
      </c>
      <c r="Z2340" s="44">
        <f t="shared" si="320"/>
        <v>0</v>
      </c>
      <c r="AA2340" s="1" cm="1">
        <f t="array" ref="AA2340">IF(Z2340&gt;0,INDEX($M$40:$M$61,Z2340,1),AA2339)</f>
        <v>47813</v>
      </c>
      <c r="AB2340" s="1" cm="1">
        <f t="array" ref="AB2340">IF(Z2340&gt;0,INDEX($M$40:$M$61,Z2340+1,1),AB2339)</f>
        <v>48178</v>
      </c>
      <c r="AC2340" s="44">
        <f t="shared" si="321"/>
        <v>365</v>
      </c>
      <c r="AD2340" s="45">
        <f t="shared" si="322"/>
        <v>0.87523286364637121</v>
      </c>
      <c r="AE2340" s="45">
        <f t="shared" si="323"/>
        <v>0.8548864237633047</v>
      </c>
      <c r="AF2340" s="44">
        <f t="shared" si="326"/>
        <v>145</v>
      </c>
      <c r="AG2340" s="45">
        <f t="shared" si="324"/>
        <v>0.86709268964791519</v>
      </c>
      <c r="AH2340">
        <f t="shared" si="325"/>
        <v>2.1977475941218395E-2</v>
      </c>
      <c r="AI2340" s="40">
        <f ca="1"/>
        <v>2.3199895550982674E-2</v>
      </c>
      <c r="AJ2340" s="229">
        <v>-2E-3</v>
      </c>
      <c r="AK2340" s="230">
        <v>1.9977475941218396E-2</v>
      </c>
      <c r="AL2340" s="231">
        <v>0.87841896184234891</v>
      </c>
    </row>
    <row r="2341" spans="24:38">
      <c r="X2341" s="46">
        <v>2337</v>
      </c>
      <c r="Y2341" s="1">
        <f t="shared" si="319"/>
        <v>47959</v>
      </c>
      <c r="Z2341" s="44">
        <f t="shared" si="320"/>
        <v>0</v>
      </c>
      <c r="AA2341" s="1" cm="1">
        <f t="array" ref="AA2341">IF(Z2341&gt;0,INDEX($M$40:$M$61,Z2341,1),AA2340)</f>
        <v>47813</v>
      </c>
      <c r="AB2341" s="1" cm="1">
        <f t="array" ref="AB2341">IF(Z2341&gt;0,INDEX($M$40:$M$61,Z2341+1,1),AB2340)</f>
        <v>48178</v>
      </c>
      <c r="AC2341" s="44">
        <f t="shared" si="321"/>
        <v>365</v>
      </c>
      <c r="AD2341" s="45">
        <f t="shared" si="322"/>
        <v>0.87523286364637121</v>
      </c>
      <c r="AE2341" s="45">
        <f t="shared" si="323"/>
        <v>0.8548864237633047</v>
      </c>
      <c r="AF2341" s="44">
        <f t="shared" si="326"/>
        <v>146</v>
      </c>
      <c r="AG2341" s="45">
        <f t="shared" si="324"/>
        <v>0.86703681419367051</v>
      </c>
      <c r="AH2341">
        <f t="shared" si="325"/>
        <v>2.1977998693504648E-2</v>
      </c>
      <c r="AI2341" s="40">
        <f ca="1"/>
        <v>2.3199895550902738E-2</v>
      </c>
      <c r="AJ2341" s="229">
        <v>-2E-3</v>
      </c>
      <c r="AK2341" s="230">
        <v>1.9977998693504646E-2</v>
      </c>
      <c r="AL2341" s="231">
        <v>0.87836723632753133</v>
      </c>
    </row>
    <row r="2342" spans="24:38">
      <c r="X2342" s="46">
        <v>2338</v>
      </c>
      <c r="Y2342" s="1">
        <f t="shared" si="319"/>
        <v>47960</v>
      </c>
      <c r="Z2342" s="44">
        <f t="shared" si="320"/>
        <v>0</v>
      </c>
      <c r="AA2342" s="1" cm="1">
        <f t="array" ref="AA2342">IF(Z2342&gt;0,INDEX($M$40:$M$61,Z2342,1),AA2341)</f>
        <v>47813</v>
      </c>
      <c r="AB2342" s="1" cm="1">
        <f t="array" ref="AB2342">IF(Z2342&gt;0,INDEX($M$40:$M$61,Z2342+1,1),AB2341)</f>
        <v>48178</v>
      </c>
      <c r="AC2342" s="44">
        <f t="shared" si="321"/>
        <v>365</v>
      </c>
      <c r="AD2342" s="45">
        <f t="shared" si="322"/>
        <v>0.87523286364637121</v>
      </c>
      <c r="AE2342" s="45">
        <f t="shared" si="323"/>
        <v>0.8548864237633047</v>
      </c>
      <c r="AF2342" s="44">
        <f t="shared" si="326"/>
        <v>147</v>
      </c>
      <c r="AG2342" s="45">
        <f t="shared" si="324"/>
        <v>0.86698094234004008</v>
      </c>
      <c r="AH2342">
        <f t="shared" si="325"/>
        <v>2.1978520998611896E-2</v>
      </c>
      <c r="AI2342" s="40">
        <f ca="1"/>
        <v>2.3199895550982674E-2</v>
      </c>
      <c r="AJ2342" s="229">
        <v>-2E-3</v>
      </c>
      <c r="AK2342" s="230">
        <v>1.9978520998611894E-2</v>
      </c>
      <c r="AL2342" s="231">
        <v>0.87831551385855955</v>
      </c>
    </row>
    <row r="2343" spans="24:38">
      <c r="X2343" s="46">
        <v>2339</v>
      </c>
      <c r="Y2343" s="1">
        <f t="shared" si="319"/>
        <v>47961</v>
      </c>
      <c r="Z2343" s="44">
        <f t="shared" si="320"/>
        <v>0</v>
      </c>
      <c r="AA2343" s="1" cm="1">
        <f t="array" ref="AA2343">IF(Z2343&gt;0,INDEX($M$40:$M$61,Z2343,1),AA2342)</f>
        <v>47813</v>
      </c>
      <c r="AB2343" s="1" cm="1">
        <f t="array" ref="AB2343">IF(Z2343&gt;0,INDEX($M$40:$M$61,Z2343+1,1),AB2342)</f>
        <v>48178</v>
      </c>
      <c r="AC2343" s="44">
        <f t="shared" si="321"/>
        <v>365</v>
      </c>
      <c r="AD2343" s="45">
        <f t="shared" si="322"/>
        <v>0.87523286364637121</v>
      </c>
      <c r="AE2343" s="45">
        <f t="shared" si="323"/>
        <v>0.8548864237633047</v>
      </c>
      <c r="AF2343" s="44">
        <f t="shared" si="326"/>
        <v>148</v>
      </c>
      <c r="AG2343" s="45">
        <f t="shared" si="324"/>
        <v>0.86692507408679198</v>
      </c>
      <c r="AH2343">
        <f t="shared" si="325"/>
        <v>2.1979042857113662E-2</v>
      </c>
      <c r="AI2343" s="40">
        <f ca="1"/>
        <v>2.3199895550982674E-2</v>
      </c>
      <c r="AJ2343" s="229">
        <v>-2E-3</v>
      </c>
      <c r="AK2343" s="230">
        <v>1.997904285711366E-2</v>
      </c>
      <c r="AL2343" s="231">
        <v>0.87826379443525449</v>
      </c>
    </row>
    <row r="2344" spans="24:38">
      <c r="X2344" s="46">
        <v>2340</v>
      </c>
      <c r="Y2344" s="1">
        <f t="shared" si="319"/>
        <v>47962</v>
      </c>
      <c r="Z2344" s="44">
        <f t="shared" si="320"/>
        <v>0</v>
      </c>
      <c r="AA2344" s="1" cm="1">
        <f t="array" ref="AA2344">IF(Z2344&gt;0,INDEX($M$40:$M$61,Z2344,1),AA2343)</f>
        <v>47813</v>
      </c>
      <c r="AB2344" s="1" cm="1">
        <f t="array" ref="AB2344">IF(Z2344&gt;0,INDEX($M$40:$M$61,Z2344+1,1),AB2343)</f>
        <v>48178</v>
      </c>
      <c r="AC2344" s="44">
        <f t="shared" si="321"/>
        <v>365</v>
      </c>
      <c r="AD2344" s="45">
        <f t="shared" si="322"/>
        <v>0.87523286364637121</v>
      </c>
      <c r="AE2344" s="45">
        <f t="shared" si="323"/>
        <v>0.8548864237633047</v>
      </c>
      <c r="AF2344" s="44">
        <f t="shared" si="326"/>
        <v>149</v>
      </c>
      <c r="AG2344" s="45">
        <f t="shared" si="324"/>
        <v>0.86686920943369428</v>
      </c>
      <c r="AH2344">
        <f t="shared" si="325"/>
        <v>2.1979564269582509E-2</v>
      </c>
      <c r="AI2344" s="40">
        <f ca="1"/>
        <v>2.3199895550902738E-2</v>
      </c>
      <c r="AJ2344" s="229">
        <v>-2E-3</v>
      </c>
      <c r="AK2344" s="230">
        <v>1.9979564269582507E-2</v>
      </c>
      <c r="AL2344" s="231">
        <v>0.87821207805743684</v>
      </c>
    </row>
    <row r="2345" spans="24:38">
      <c r="X2345" s="46">
        <v>2341</v>
      </c>
      <c r="Y2345" s="1">
        <f t="shared" si="319"/>
        <v>47963</v>
      </c>
      <c r="Z2345" s="44">
        <f t="shared" si="320"/>
        <v>0</v>
      </c>
      <c r="AA2345" s="1" cm="1">
        <f t="array" ref="AA2345">IF(Z2345&gt;0,INDEX($M$40:$M$61,Z2345,1),AA2344)</f>
        <v>47813</v>
      </c>
      <c r="AB2345" s="1" cm="1">
        <f t="array" ref="AB2345">IF(Z2345&gt;0,INDEX($M$40:$M$61,Z2345+1,1),AB2344)</f>
        <v>48178</v>
      </c>
      <c r="AC2345" s="44">
        <f t="shared" si="321"/>
        <v>365</v>
      </c>
      <c r="AD2345" s="45">
        <f t="shared" si="322"/>
        <v>0.87523286364637121</v>
      </c>
      <c r="AE2345" s="45">
        <f t="shared" si="323"/>
        <v>0.8548864237633047</v>
      </c>
      <c r="AF2345" s="44">
        <f t="shared" si="326"/>
        <v>150</v>
      </c>
      <c r="AG2345" s="45">
        <f t="shared" si="324"/>
        <v>0.86681334838051483</v>
      </c>
      <c r="AH2345">
        <f t="shared" si="325"/>
        <v>2.1980085236590056E-2</v>
      </c>
      <c r="AI2345" s="40">
        <f ca="1"/>
        <v>2.3199895550982674E-2</v>
      </c>
      <c r="AJ2345" s="229">
        <v>-2E-3</v>
      </c>
      <c r="AK2345" s="230">
        <v>1.9980085236590055E-2</v>
      </c>
      <c r="AL2345" s="231">
        <v>0.87816036472492698</v>
      </c>
    </row>
    <row r="2346" spans="24:38">
      <c r="X2346" s="46">
        <v>2342</v>
      </c>
      <c r="Y2346" s="1">
        <f t="shared" si="319"/>
        <v>47964</v>
      </c>
      <c r="Z2346" s="44">
        <f t="shared" si="320"/>
        <v>0</v>
      </c>
      <c r="AA2346" s="1" cm="1">
        <f t="array" ref="AA2346">IF(Z2346&gt;0,INDEX($M$40:$M$61,Z2346,1),AA2345)</f>
        <v>47813</v>
      </c>
      <c r="AB2346" s="1" cm="1">
        <f t="array" ref="AB2346">IF(Z2346&gt;0,INDEX($M$40:$M$61,Z2346+1,1),AB2345)</f>
        <v>48178</v>
      </c>
      <c r="AC2346" s="44">
        <f t="shared" si="321"/>
        <v>365</v>
      </c>
      <c r="AD2346" s="45">
        <f t="shared" si="322"/>
        <v>0.87523286364637121</v>
      </c>
      <c r="AE2346" s="45">
        <f t="shared" si="323"/>
        <v>0.8548864237633047</v>
      </c>
      <c r="AF2346" s="44">
        <f t="shared" si="326"/>
        <v>151</v>
      </c>
      <c r="AG2346" s="45">
        <f t="shared" si="324"/>
        <v>0.86675749092702181</v>
      </c>
      <c r="AH2346">
        <f t="shared" si="325"/>
        <v>2.1980605758706889E-2</v>
      </c>
      <c r="AI2346" s="40">
        <f ca="1"/>
        <v>2.3199895550902738E-2</v>
      </c>
      <c r="AJ2346" s="229">
        <v>-2E-3</v>
      </c>
      <c r="AK2346" s="230">
        <v>1.9980605758706887E-2</v>
      </c>
      <c r="AL2346" s="231">
        <v>0.87810865443754593</v>
      </c>
    </row>
    <row r="2347" spans="24:38">
      <c r="X2347" s="46">
        <v>2343</v>
      </c>
      <c r="Y2347" s="1">
        <f t="shared" si="319"/>
        <v>47965</v>
      </c>
      <c r="Z2347" s="44">
        <f t="shared" si="320"/>
        <v>0</v>
      </c>
      <c r="AA2347" s="1" cm="1">
        <f t="array" ref="AA2347">IF(Z2347&gt;0,INDEX($M$40:$M$61,Z2347,1),AA2346)</f>
        <v>47813</v>
      </c>
      <c r="AB2347" s="1" cm="1">
        <f t="array" ref="AB2347">IF(Z2347&gt;0,INDEX($M$40:$M$61,Z2347+1,1),AB2346)</f>
        <v>48178</v>
      </c>
      <c r="AC2347" s="44">
        <f t="shared" si="321"/>
        <v>365</v>
      </c>
      <c r="AD2347" s="45">
        <f t="shared" si="322"/>
        <v>0.87523286364637121</v>
      </c>
      <c r="AE2347" s="45">
        <f t="shared" si="323"/>
        <v>0.8548864237633047</v>
      </c>
      <c r="AF2347" s="44">
        <f t="shared" si="326"/>
        <v>152</v>
      </c>
      <c r="AG2347" s="45">
        <f t="shared" si="324"/>
        <v>0.86670163707298309</v>
      </c>
      <c r="AH2347">
        <f t="shared" si="325"/>
        <v>2.198112583650268E-2</v>
      </c>
      <c r="AI2347" s="40">
        <f ca="1"/>
        <v>2.3199895550982674E-2</v>
      </c>
      <c r="AJ2347" s="229">
        <v>-2E-3</v>
      </c>
      <c r="AK2347" s="230">
        <v>1.9981125836502682E-2</v>
      </c>
      <c r="AL2347" s="231">
        <v>0.87805694719511407</v>
      </c>
    </row>
    <row r="2348" spans="24:38">
      <c r="X2348" s="46">
        <v>2344</v>
      </c>
      <c r="Y2348" s="1">
        <f t="shared" si="319"/>
        <v>47966</v>
      </c>
      <c r="Z2348" s="44">
        <f t="shared" si="320"/>
        <v>0</v>
      </c>
      <c r="AA2348" s="1" cm="1">
        <f t="array" ref="AA2348">IF(Z2348&gt;0,INDEX($M$40:$M$61,Z2348,1),AA2347)</f>
        <v>47813</v>
      </c>
      <c r="AB2348" s="1" cm="1">
        <f t="array" ref="AB2348">IF(Z2348&gt;0,INDEX($M$40:$M$61,Z2348+1,1),AB2347)</f>
        <v>48178</v>
      </c>
      <c r="AC2348" s="44">
        <f t="shared" si="321"/>
        <v>365</v>
      </c>
      <c r="AD2348" s="45">
        <f t="shared" si="322"/>
        <v>0.87523286364637121</v>
      </c>
      <c r="AE2348" s="45">
        <f t="shared" si="323"/>
        <v>0.8548864237633047</v>
      </c>
      <c r="AF2348" s="44">
        <f t="shared" si="326"/>
        <v>153</v>
      </c>
      <c r="AG2348" s="45">
        <f t="shared" si="324"/>
        <v>0.86664578681816684</v>
      </c>
      <c r="AH2348">
        <f t="shared" si="325"/>
        <v>2.1981645470546086E-2</v>
      </c>
      <c r="AI2348" s="40">
        <f ca="1"/>
        <v>2.3199895550982674E-2</v>
      </c>
      <c r="AJ2348" s="229">
        <v>-2E-3</v>
      </c>
      <c r="AK2348" s="230">
        <v>1.9981645470546087E-2</v>
      </c>
      <c r="AL2348" s="231">
        <v>0.87800524299745231</v>
      </c>
    </row>
    <row r="2349" spans="24:38">
      <c r="X2349" s="46">
        <v>2345</v>
      </c>
      <c r="Y2349" s="1">
        <f t="shared" si="319"/>
        <v>47967</v>
      </c>
      <c r="Z2349" s="44">
        <f t="shared" si="320"/>
        <v>0</v>
      </c>
      <c r="AA2349" s="1" cm="1">
        <f t="array" ref="AA2349">IF(Z2349&gt;0,INDEX($M$40:$M$61,Z2349,1),AA2348)</f>
        <v>47813</v>
      </c>
      <c r="AB2349" s="1" cm="1">
        <f t="array" ref="AB2349">IF(Z2349&gt;0,INDEX($M$40:$M$61,Z2349+1,1),AB2348)</f>
        <v>48178</v>
      </c>
      <c r="AC2349" s="44">
        <f t="shared" si="321"/>
        <v>365</v>
      </c>
      <c r="AD2349" s="45">
        <f t="shared" si="322"/>
        <v>0.87523286364637121</v>
      </c>
      <c r="AE2349" s="45">
        <f t="shared" si="323"/>
        <v>0.8548864237633047</v>
      </c>
      <c r="AF2349" s="44">
        <f t="shared" si="326"/>
        <v>154</v>
      </c>
      <c r="AG2349" s="45">
        <f t="shared" si="324"/>
        <v>0.86658994016234114</v>
      </c>
      <c r="AH2349">
        <f t="shared" si="325"/>
        <v>2.1982164661404794E-2</v>
      </c>
      <c r="AI2349" s="40">
        <f ca="1"/>
        <v>2.3199895550902738E-2</v>
      </c>
      <c r="AJ2349" s="229">
        <v>-2E-3</v>
      </c>
      <c r="AK2349" s="230">
        <v>1.9982164661404796E-2</v>
      </c>
      <c r="AL2349" s="231">
        <v>0.87795354184438135</v>
      </c>
    </row>
    <row r="2350" spans="24:38">
      <c r="X2350" s="46">
        <v>2346</v>
      </c>
      <c r="Y2350" s="1">
        <f t="shared" si="319"/>
        <v>47968</v>
      </c>
      <c r="Z2350" s="44">
        <f t="shared" si="320"/>
        <v>0</v>
      </c>
      <c r="AA2350" s="1" cm="1">
        <f t="array" ref="AA2350">IF(Z2350&gt;0,INDEX($M$40:$M$61,Z2350,1),AA2349)</f>
        <v>47813</v>
      </c>
      <c r="AB2350" s="1" cm="1">
        <f t="array" ref="AB2350">IF(Z2350&gt;0,INDEX($M$40:$M$61,Z2350+1,1),AB2349)</f>
        <v>48178</v>
      </c>
      <c r="AC2350" s="44">
        <f t="shared" si="321"/>
        <v>365</v>
      </c>
      <c r="AD2350" s="45">
        <f t="shared" si="322"/>
        <v>0.87523286364637121</v>
      </c>
      <c r="AE2350" s="45">
        <f t="shared" si="323"/>
        <v>0.8548864237633047</v>
      </c>
      <c r="AF2350" s="44">
        <f t="shared" si="326"/>
        <v>155</v>
      </c>
      <c r="AG2350" s="45">
        <f t="shared" si="324"/>
        <v>0.86653409710527407</v>
      </c>
      <c r="AH2350">
        <f t="shared" si="325"/>
        <v>2.1982683409645543E-2</v>
      </c>
      <c r="AI2350" s="40">
        <f ca="1"/>
        <v>2.3199895550902738E-2</v>
      </c>
      <c r="AJ2350" s="229">
        <v>-2E-3</v>
      </c>
      <c r="AK2350" s="230">
        <v>1.9982683409645541E-2</v>
      </c>
      <c r="AL2350" s="231">
        <v>0.877901843735722</v>
      </c>
    </row>
    <row r="2351" spans="24:38">
      <c r="X2351" s="46">
        <v>2347</v>
      </c>
      <c r="Y2351" s="1">
        <f t="shared" si="319"/>
        <v>47969</v>
      </c>
      <c r="Z2351" s="44">
        <f t="shared" si="320"/>
        <v>0</v>
      </c>
      <c r="AA2351" s="1" cm="1">
        <f t="array" ref="AA2351">IF(Z2351&gt;0,INDEX($M$40:$M$61,Z2351,1),AA2350)</f>
        <v>47813</v>
      </c>
      <c r="AB2351" s="1" cm="1">
        <f t="array" ref="AB2351">IF(Z2351&gt;0,INDEX($M$40:$M$61,Z2351+1,1),AB2350)</f>
        <v>48178</v>
      </c>
      <c r="AC2351" s="44">
        <f t="shared" si="321"/>
        <v>365</v>
      </c>
      <c r="AD2351" s="45">
        <f t="shared" si="322"/>
        <v>0.87523286364637121</v>
      </c>
      <c r="AE2351" s="45">
        <f t="shared" si="323"/>
        <v>0.8548864237633047</v>
      </c>
      <c r="AF2351" s="44">
        <f t="shared" si="326"/>
        <v>156</v>
      </c>
      <c r="AG2351" s="45">
        <f t="shared" si="324"/>
        <v>0.86647825764673359</v>
      </c>
      <c r="AH2351">
        <f t="shared" si="325"/>
        <v>2.1983201715834125E-2</v>
      </c>
      <c r="AI2351" s="40">
        <f ca="1"/>
        <v>2.3199895550982674E-2</v>
      </c>
      <c r="AJ2351" s="229">
        <v>-2E-3</v>
      </c>
      <c r="AK2351" s="230">
        <v>1.9983201715834127E-2</v>
      </c>
      <c r="AL2351" s="231">
        <v>0.87785014867129452</v>
      </c>
    </row>
    <row r="2352" spans="24:38">
      <c r="X2352" s="46">
        <v>2348</v>
      </c>
      <c r="Y2352" s="1">
        <f t="shared" si="319"/>
        <v>47970</v>
      </c>
      <c r="Z2352" s="44">
        <f t="shared" si="320"/>
        <v>0</v>
      </c>
      <c r="AA2352" s="1" cm="1">
        <f t="array" ref="AA2352">IF(Z2352&gt;0,INDEX($M$40:$M$61,Z2352,1),AA2351)</f>
        <v>47813</v>
      </c>
      <c r="AB2352" s="1" cm="1">
        <f t="array" ref="AB2352">IF(Z2352&gt;0,INDEX($M$40:$M$61,Z2352+1,1),AB2351)</f>
        <v>48178</v>
      </c>
      <c r="AC2352" s="44">
        <f t="shared" si="321"/>
        <v>365</v>
      </c>
      <c r="AD2352" s="45">
        <f t="shared" si="322"/>
        <v>0.87523286364637121</v>
      </c>
      <c r="AE2352" s="45">
        <f t="shared" si="323"/>
        <v>0.8548864237633047</v>
      </c>
      <c r="AF2352" s="44">
        <f t="shared" si="326"/>
        <v>157</v>
      </c>
      <c r="AG2352" s="45">
        <f t="shared" si="324"/>
        <v>0.86642242178648787</v>
      </c>
      <c r="AH2352">
        <f t="shared" si="325"/>
        <v>2.198371958053532E-2</v>
      </c>
      <c r="AI2352" s="40">
        <f ca="1"/>
        <v>2.3199895550982674E-2</v>
      </c>
      <c r="AJ2352" s="229">
        <v>-2E-3</v>
      </c>
      <c r="AK2352" s="230">
        <v>1.9983719580535318E-2</v>
      </c>
      <c r="AL2352" s="231">
        <v>0.87779845665092016</v>
      </c>
    </row>
    <row r="2353" spans="24:38">
      <c r="X2353" s="46">
        <v>2349</v>
      </c>
      <c r="Y2353" s="1">
        <f t="shared" si="319"/>
        <v>47971</v>
      </c>
      <c r="Z2353" s="44">
        <f t="shared" si="320"/>
        <v>0</v>
      </c>
      <c r="AA2353" s="1" cm="1">
        <f t="array" ref="AA2353">IF(Z2353&gt;0,INDEX($M$40:$M$61,Z2353,1),AA2352)</f>
        <v>47813</v>
      </c>
      <c r="AB2353" s="1" cm="1">
        <f t="array" ref="AB2353">IF(Z2353&gt;0,INDEX($M$40:$M$61,Z2353+1,1),AB2352)</f>
        <v>48178</v>
      </c>
      <c r="AC2353" s="44">
        <f t="shared" si="321"/>
        <v>365</v>
      </c>
      <c r="AD2353" s="45">
        <f t="shared" si="322"/>
        <v>0.87523286364637121</v>
      </c>
      <c r="AE2353" s="45">
        <f t="shared" si="323"/>
        <v>0.8548864237633047</v>
      </c>
      <c r="AF2353" s="44">
        <f t="shared" si="326"/>
        <v>158</v>
      </c>
      <c r="AG2353" s="45">
        <f t="shared" si="324"/>
        <v>0.86636658952430523</v>
      </c>
      <c r="AH2353">
        <f t="shared" si="325"/>
        <v>2.1984237004312953E-2</v>
      </c>
      <c r="AI2353" s="40">
        <f ca="1"/>
        <v>2.3199895550902738E-2</v>
      </c>
      <c r="AJ2353" s="229">
        <v>-2E-3</v>
      </c>
      <c r="AK2353" s="230">
        <v>1.9984237004312955E-2</v>
      </c>
      <c r="AL2353" s="231">
        <v>0.8777467676744195</v>
      </c>
    </row>
    <row r="2354" spans="24:38">
      <c r="X2354" s="46">
        <v>2350</v>
      </c>
      <c r="Y2354" s="1">
        <f t="shared" si="319"/>
        <v>47972</v>
      </c>
      <c r="Z2354" s="44">
        <f t="shared" si="320"/>
        <v>0</v>
      </c>
      <c r="AA2354" s="1" cm="1">
        <f t="array" ref="AA2354">IF(Z2354&gt;0,INDEX($M$40:$M$61,Z2354,1),AA2353)</f>
        <v>47813</v>
      </c>
      <c r="AB2354" s="1" cm="1">
        <f t="array" ref="AB2354">IF(Z2354&gt;0,INDEX($M$40:$M$61,Z2354+1,1),AB2353)</f>
        <v>48178</v>
      </c>
      <c r="AC2354" s="44">
        <f t="shared" si="321"/>
        <v>365</v>
      </c>
      <c r="AD2354" s="45">
        <f t="shared" si="322"/>
        <v>0.87523286364637121</v>
      </c>
      <c r="AE2354" s="45">
        <f t="shared" si="323"/>
        <v>0.8548864237633047</v>
      </c>
      <c r="AF2354" s="44">
        <f t="shared" si="326"/>
        <v>159</v>
      </c>
      <c r="AG2354" s="45">
        <f t="shared" si="324"/>
        <v>0.86631076085995351</v>
      </c>
      <c r="AH2354">
        <f t="shared" si="325"/>
        <v>2.1984753987729946E-2</v>
      </c>
      <c r="AI2354" s="40">
        <f ca="1"/>
        <v>2.3199895550982674E-2</v>
      </c>
      <c r="AJ2354" s="229">
        <v>-2E-3</v>
      </c>
      <c r="AK2354" s="230">
        <v>1.9984753987729947E-2</v>
      </c>
      <c r="AL2354" s="231">
        <v>0.87769508174161326</v>
      </c>
    </row>
    <row r="2355" spans="24:38">
      <c r="X2355" s="46">
        <v>2351</v>
      </c>
      <c r="Y2355" s="1">
        <f t="shared" si="319"/>
        <v>47973</v>
      </c>
      <c r="Z2355" s="44">
        <f t="shared" si="320"/>
        <v>0</v>
      </c>
      <c r="AA2355" s="1" cm="1">
        <f t="array" ref="AA2355">IF(Z2355&gt;0,INDEX($M$40:$M$61,Z2355,1),AA2354)</f>
        <v>47813</v>
      </c>
      <c r="AB2355" s="1" cm="1">
        <f t="array" ref="AB2355">IF(Z2355&gt;0,INDEX($M$40:$M$61,Z2355+1,1),AB2354)</f>
        <v>48178</v>
      </c>
      <c r="AC2355" s="44">
        <f t="shared" si="321"/>
        <v>365</v>
      </c>
      <c r="AD2355" s="45">
        <f t="shared" si="322"/>
        <v>0.87523286364637121</v>
      </c>
      <c r="AE2355" s="45">
        <f t="shared" si="323"/>
        <v>0.8548864237633047</v>
      </c>
      <c r="AF2355" s="44">
        <f t="shared" si="326"/>
        <v>160</v>
      </c>
      <c r="AG2355" s="45">
        <f t="shared" si="324"/>
        <v>0.86625493579320112</v>
      </c>
      <c r="AH2355">
        <f t="shared" si="325"/>
        <v>2.1985270531348178E-2</v>
      </c>
      <c r="AI2355" s="40">
        <f ca="1"/>
        <v>2.3199895550902738E-2</v>
      </c>
      <c r="AJ2355" s="229">
        <v>-2E-3</v>
      </c>
      <c r="AK2355" s="230">
        <v>1.998527053134818E-2</v>
      </c>
      <c r="AL2355" s="231">
        <v>0.87764339885232234</v>
      </c>
    </row>
    <row r="2356" spans="24:38">
      <c r="X2356" s="46">
        <v>2352</v>
      </c>
      <c r="Y2356" s="1">
        <f t="shared" si="319"/>
        <v>47974</v>
      </c>
      <c r="Z2356" s="44">
        <f t="shared" si="320"/>
        <v>0</v>
      </c>
      <c r="AA2356" s="1" cm="1">
        <f t="array" ref="AA2356">IF(Z2356&gt;0,INDEX($M$40:$M$61,Z2356,1),AA2355)</f>
        <v>47813</v>
      </c>
      <c r="AB2356" s="1" cm="1">
        <f t="array" ref="AB2356">IF(Z2356&gt;0,INDEX($M$40:$M$61,Z2356+1,1),AB2355)</f>
        <v>48178</v>
      </c>
      <c r="AC2356" s="44">
        <f t="shared" si="321"/>
        <v>365</v>
      </c>
      <c r="AD2356" s="45">
        <f t="shared" si="322"/>
        <v>0.87523286364637121</v>
      </c>
      <c r="AE2356" s="45">
        <f t="shared" si="323"/>
        <v>0.8548864237633047</v>
      </c>
      <c r="AF2356" s="44">
        <f t="shared" si="326"/>
        <v>161</v>
      </c>
      <c r="AG2356" s="45">
        <f t="shared" si="324"/>
        <v>0.86619911432381602</v>
      </c>
      <c r="AH2356">
        <f t="shared" si="325"/>
        <v>2.1985786635728661E-2</v>
      </c>
      <c r="AI2356" s="40">
        <f ca="1"/>
        <v>2.3199895550982674E-2</v>
      </c>
      <c r="AJ2356" s="229">
        <v>-2E-3</v>
      </c>
      <c r="AK2356" s="230">
        <v>1.9985786635728663E-2</v>
      </c>
      <c r="AL2356" s="231">
        <v>0.87759171900636723</v>
      </c>
    </row>
    <row r="2357" spans="24:38">
      <c r="X2357" s="46">
        <v>2353</v>
      </c>
      <c r="Y2357" s="1">
        <f t="shared" si="319"/>
        <v>47975</v>
      </c>
      <c r="Z2357" s="44">
        <f t="shared" si="320"/>
        <v>0</v>
      </c>
      <c r="AA2357" s="1" cm="1">
        <f t="array" ref="AA2357">IF(Z2357&gt;0,INDEX($M$40:$M$61,Z2357,1),AA2356)</f>
        <v>47813</v>
      </c>
      <c r="AB2357" s="1" cm="1">
        <f t="array" ref="AB2357">IF(Z2357&gt;0,INDEX($M$40:$M$61,Z2357+1,1),AB2356)</f>
        <v>48178</v>
      </c>
      <c r="AC2357" s="44">
        <f t="shared" si="321"/>
        <v>365</v>
      </c>
      <c r="AD2357" s="45">
        <f t="shared" si="322"/>
        <v>0.87523286364637121</v>
      </c>
      <c r="AE2357" s="45">
        <f t="shared" si="323"/>
        <v>0.8548864237633047</v>
      </c>
      <c r="AF2357" s="44">
        <f t="shared" si="326"/>
        <v>162</v>
      </c>
      <c r="AG2357" s="45">
        <f t="shared" si="324"/>
        <v>0.86614329645156651</v>
      </c>
      <c r="AH2357">
        <f t="shared" si="325"/>
        <v>2.1986302301431379E-2</v>
      </c>
      <c r="AI2357" s="40">
        <f ca="1"/>
        <v>2.3199895550902738E-2</v>
      </c>
      <c r="AJ2357" s="229">
        <v>-2E-3</v>
      </c>
      <c r="AK2357" s="230">
        <v>1.9986302301431377E-2</v>
      </c>
      <c r="AL2357" s="231">
        <v>0.87754004220356907</v>
      </c>
    </row>
    <row r="2358" spans="24:38">
      <c r="X2358" s="46">
        <v>2354</v>
      </c>
      <c r="Y2358" s="1">
        <f t="shared" si="319"/>
        <v>47976</v>
      </c>
      <c r="Z2358" s="44">
        <f t="shared" si="320"/>
        <v>0</v>
      </c>
      <c r="AA2358" s="1" cm="1">
        <f t="array" ref="AA2358">IF(Z2358&gt;0,INDEX($M$40:$M$61,Z2358,1),AA2357)</f>
        <v>47813</v>
      </c>
      <c r="AB2358" s="1" cm="1">
        <f t="array" ref="AB2358">IF(Z2358&gt;0,INDEX($M$40:$M$61,Z2358+1,1),AB2357)</f>
        <v>48178</v>
      </c>
      <c r="AC2358" s="44">
        <f t="shared" si="321"/>
        <v>365</v>
      </c>
      <c r="AD2358" s="45">
        <f t="shared" si="322"/>
        <v>0.87523286364637121</v>
      </c>
      <c r="AE2358" s="45">
        <f t="shared" si="323"/>
        <v>0.8548864237633047</v>
      </c>
      <c r="AF2358" s="44">
        <f t="shared" si="326"/>
        <v>163</v>
      </c>
      <c r="AG2358" s="45">
        <f t="shared" si="324"/>
        <v>0.86608748217622078</v>
      </c>
      <c r="AH2358">
        <f t="shared" si="325"/>
        <v>2.198681752901541E-2</v>
      </c>
      <c r="AI2358" s="40">
        <f ca="1"/>
        <v>2.3199895550902738E-2</v>
      </c>
      <c r="AJ2358" s="229">
        <v>-2E-3</v>
      </c>
      <c r="AK2358" s="230">
        <v>1.9986817529015412E-2</v>
      </c>
      <c r="AL2358" s="231">
        <v>0.87748836844374845</v>
      </c>
    </row>
    <row r="2359" spans="24:38">
      <c r="X2359" s="46">
        <v>2355</v>
      </c>
      <c r="Y2359" s="1">
        <f t="shared" si="319"/>
        <v>47977</v>
      </c>
      <c r="Z2359" s="44">
        <f t="shared" si="320"/>
        <v>0</v>
      </c>
      <c r="AA2359" s="1" cm="1">
        <f t="array" ref="AA2359">IF(Z2359&gt;0,INDEX($M$40:$M$61,Z2359,1),AA2358)</f>
        <v>47813</v>
      </c>
      <c r="AB2359" s="1" cm="1">
        <f t="array" ref="AB2359">IF(Z2359&gt;0,INDEX($M$40:$M$61,Z2359+1,1),AB2358)</f>
        <v>48178</v>
      </c>
      <c r="AC2359" s="44">
        <f t="shared" si="321"/>
        <v>365</v>
      </c>
      <c r="AD2359" s="45">
        <f t="shared" si="322"/>
        <v>0.87523286364637121</v>
      </c>
      <c r="AE2359" s="45">
        <f t="shared" si="323"/>
        <v>0.8548864237633047</v>
      </c>
      <c r="AF2359" s="44">
        <f t="shared" si="326"/>
        <v>164</v>
      </c>
      <c r="AG2359" s="45">
        <f t="shared" si="324"/>
        <v>0.86603167149754701</v>
      </c>
      <c r="AH2359">
        <f t="shared" si="325"/>
        <v>2.198733231903886E-2</v>
      </c>
      <c r="AI2359" s="40">
        <f ca="1"/>
        <v>2.3199895550982674E-2</v>
      </c>
      <c r="AJ2359" s="229">
        <v>-2E-3</v>
      </c>
      <c r="AK2359" s="230">
        <v>1.9987332319038861E-2</v>
      </c>
      <c r="AL2359" s="231">
        <v>0.87743669772672617</v>
      </c>
    </row>
    <row r="2360" spans="24:38">
      <c r="X2360" s="46">
        <v>2356</v>
      </c>
      <c r="Y2360" s="1">
        <f t="shared" si="319"/>
        <v>47978</v>
      </c>
      <c r="Z2360" s="44">
        <f t="shared" si="320"/>
        <v>0</v>
      </c>
      <c r="AA2360" s="1" cm="1">
        <f t="array" ref="AA2360">IF(Z2360&gt;0,INDEX($M$40:$M$61,Z2360,1),AA2359)</f>
        <v>47813</v>
      </c>
      <c r="AB2360" s="1" cm="1">
        <f t="array" ref="AB2360">IF(Z2360&gt;0,INDEX($M$40:$M$61,Z2360+1,1),AB2359)</f>
        <v>48178</v>
      </c>
      <c r="AC2360" s="44">
        <f t="shared" si="321"/>
        <v>365</v>
      </c>
      <c r="AD2360" s="45">
        <f t="shared" si="322"/>
        <v>0.87523286364637121</v>
      </c>
      <c r="AE2360" s="45">
        <f t="shared" si="323"/>
        <v>0.8548864237633047</v>
      </c>
      <c r="AF2360" s="44">
        <f t="shared" si="326"/>
        <v>165</v>
      </c>
      <c r="AG2360" s="45">
        <f t="shared" si="324"/>
        <v>0.86597586441531349</v>
      </c>
      <c r="AH2360">
        <f t="shared" si="325"/>
        <v>2.1987846672058886E-2</v>
      </c>
      <c r="AI2360" s="40">
        <f ca="1"/>
        <v>2.3199895550902738E-2</v>
      </c>
      <c r="AJ2360" s="229">
        <v>-2E-3</v>
      </c>
      <c r="AK2360" s="230">
        <v>1.9987846672058884E-2</v>
      </c>
      <c r="AL2360" s="231">
        <v>0.87738503005232327</v>
      </c>
    </row>
    <row r="2361" spans="24:38">
      <c r="X2361" s="46">
        <v>2357</v>
      </c>
      <c r="Y2361" s="1">
        <f t="shared" si="319"/>
        <v>47979</v>
      </c>
      <c r="Z2361" s="44">
        <f t="shared" si="320"/>
        <v>0</v>
      </c>
      <c r="AA2361" s="1" cm="1">
        <f t="array" ref="AA2361">IF(Z2361&gt;0,INDEX($M$40:$M$61,Z2361,1),AA2360)</f>
        <v>47813</v>
      </c>
      <c r="AB2361" s="1" cm="1">
        <f t="array" ref="AB2361">IF(Z2361&gt;0,INDEX($M$40:$M$61,Z2361+1,1),AB2360)</f>
        <v>48178</v>
      </c>
      <c r="AC2361" s="44">
        <f t="shared" si="321"/>
        <v>365</v>
      </c>
      <c r="AD2361" s="45">
        <f t="shared" si="322"/>
        <v>0.87523286364637121</v>
      </c>
      <c r="AE2361" s="45">
        <f t="shared" si="323"/>
        <v>0.8548864237633047</v>
      </c>
      <c r="AF2361" s="44">
        <f t="shared" si="326"/>
        <v>166</v>
      </c>
      <c r="AG2361" s="45">
        <f t="shared" si="324"/>
        <v>0.86592006092928842</v>
      </c>
      <c r="AH2361">
        <f t="shared" si="325"/>
        <v>2.1988360588631722E-2</v>
      </c>
      <c r="AI2361" s="40">
        <f ca="1"/>
        <v>2.3199895550982674E-2</v>
      </c>
      <c r="AJ2361" s="229">
        <v>-2E-3</v>
      </c>
      <c r="AK2361" s="230">
        <v>1.9988360588631723E-2</v>
      </c>
      <c r="AL2361" s="231">
        <v>0.87733336542036044</v>
      </c>
    </row>
    <row r="2362" spans="24:38">
      <c r="X2362" s="46">
        <v>2358</v>
      </c>
      <c r="Y2362" s="1">
        <f t="shared" si="319"/>
        <v>47980</v>
      </c>
      <c r="Z2362" s="44">
        <f t="shared" si="320"/>
        <v>0</v>
      </c>
      <c r="AA2362" s="1" cm="1">
        <f t="array" ref="AA2362">IF(Z2362&gt;0,INDEX($M$40:$M$61,Z2362,1),AA2361)</f>
        <v>47813</v>
      </c>
      <c r="AB2362" s="1" cm="1">
        <f t="array" ref="AB2362">IF(Z2362&gt;0,INDEX($M$40:$M$61,Z2362+1,1),AB2361)</f>
        <v>48178</v>
      </c>
      <c r="AC2362" s="44">
        <f t="shared" si="321"/>
        <v>365</v>
      </c>
      <c r="AD2362" s="45">
        <f t="shared" si="322"/>
        <v>0.87523286364637121</v>
      </c>
      <c r="AE2362" s="45">
        <f t="shared" si="323"/>
        <v>0.8548864237633047</v>
      </c>
      <c r="AF2362" s="44">
        <f t="shared" si="326"/>
        <v>167</v>
      </c>
      <c r="AG2362" s="45">
        <f t="shared" si="324"/>
        <v>0.86586426103924008</v>
      </c>
      <c r="AH2362">
        <f t="shared" si="325"/>
        <v>2.1988874069312634E-2</v>
      </c>
      <c r="AI2362" s="40">
        <f ca="1"/>
        <v>2.3199895550902738E-2</v>
      </c>
      <c r="AJ2362" s="229">
        <v>-2E-3</v>
      </c>
      <c r="AK2362" s="230">
        <v>1.9988874069312636E-2</v>
      </c>
      <c r="AL2362" s="231">
        <v>0.87728170383065851</v>
      </c>
    </row>
    <row r="2363" spans="24:38">
      <c r="X2363" s="46">
        <v>2359</v>
      </c>
      <c r="Y2363" s="1">
        <f t="shared" si="319"/>
        <v>47981</v>
      </c>
      <c r="Z2363" s="44">
        <f t="shared" si="320"/>
        <v>0</v>
      </c>
      <c r="AA2363" s="1" cm="1">
        <f t="array" ref="AA2363">IF(Z2363&gt;0,INDEX($M$40:$M$61,Z2363,1),AA2362)</f>
        <v>47813</v>
      </c>
      <c r="AB2363" s="1" cm="1">
        <f t="array" ref="AB2363">IF(Z2363&gt;0,INDEX($M$40:$M$61,Z2363+1,1),AB2362)</f>
        <v>48178</v>
      </c>
      <c r="AC2363" s="44">
        <f t="shared" si="321"/>
        <v>365</v>
      </c>
      <c r="AD2363" s="45">
        <f t="shared" si="322"/>
        <v>0.87523286364637121</v>
      </c>
      <c r="AE2363" s="45">
        <f t="shared" si="323"/>
        <v>0.8548864237633047</v>
      </c>
      <c r="AF2363" s="44">
        <f t="shared" si="326"/>
        <v>168</v>
      </c>
      <c r="AG2363" s="45">
        <f t="shared" si="324"/>
        <v>0.86580846474493678</v>
      </c>
      <c r="AH2363">
        <f t="shared" si="325"/>
        <v>2.1989387114655961E-2</v>
      </c>
      <c r="AI2363" s="40">
        <f ca="1"/>
        <v>2.3199895550902738E-2</v>
      </c>
      <c r="AJ2363" s="229">
        <v>-2E-3</v>
      </c>
      <c r="AK2363" s="230">
        <v>1.9989387114655963E-2</v>
      </c>
      <c r="AL2363" s="231">
        <v>0.87723004528303838</v>
      </c>
    </row>
    <row r="2364" spans="24:38">
      <c r="X2364" s="46">
        <v>2360</v>
      </c>
      <c r="Y2364" s="1">
        <f t="shared" si="319"/>
        <v>47982</v>
      </c>
      <c r="Z2364" s="44">
        <f t="shared" si="320"/>
        <v>0</v>
      </c>
      <c r="AA2364" s="1" cm="1">
        <f t="array" ref="AA2364">IF(Z2364&gt;0,INDEX($M$40:$M$61,Z2364,1),AA2363)</f>
        <v>47813</v>
      </c>
      <c r="AB2364" s="1" cm="1">
        <f t="array" ref="AB2364">IF(Z2364&gt;0,INDEX($M$40:$M$61,Z2364+1,1),AB2363)</f>
        <v>48178</v>
      </c>
      <c r="AC2364" s="44">
        <f t="shared" si="321"/>
        <v>365</v>
      </c>
      <c r="AD2364" s="45">
        <f t="shared" si="322"/>
        <v>0.87523286364637121</v>
      </c>
      <c r="AE2364" s="45">
        <f t="shared" si="323"/>
        <v>0.8548864237633047</v>
      </c>
      <c r="AF2364" s="44">
        <f t="shared" si="326"/>
        <v>169</v>
      </c>
      <c r="AG2364" s="45">
        <f t="shared" si="324"/>
        <v>0.86575267204614681</v>
      </c>
      <c r="AH2364">
        <f t="shared" si="325"/>
        <v>2.198989972521509E-2</v>
      </c>
      <c r="AI2364" s="40">
        <f ca="1"/>
        <v>2.3199895550902738E-2</v>
      </c>
      <c r="AJ2364" s="229">
        <v>-2E-3</v>
      </c>
      <c r="AK2364" s="230">
        <v>1.9989899725215088E-2</v>
      </c>
      <c r="AL2364" s="231">
        <v>0.87717838977732099</v>
      </c>
    </row>
    <row r="2365" spans="24:38">
      <c r="X2365" s="46">
        <v>2361</v>
      </c>
      <c r="Y2365" s="1">
        <f t="shared" si="319"/>
        <v>47983</v>
      </c>
      <c r="Z2365" s="44">
        <f t="shared" si="320"/>
        <v>0</v>
      </c>
      <c r="AA2365" s="1" cm="1">
        <f t="array" ref="AA2365">IF(Z2365&gt;0,INDEX($M$40:$M$61,Z2365,1),AA2364)</f>
        <v>47813</v>
      </c>
      <c r="AB2365" s="1" cm="1">
        <f t="array" ref="AB2365">IF(Z2365&gt;0,INDEX($M$40:$M$61,Z2365+1,1),AB2364)</f>
        <v>48178</v>
      </c>
      <c r="AC2365" s="44">
        <f t="shared" si="321"/>
        <v>365</v>
      </c>
      <c r="AD2365" s="45">
        <f t="shared" si="322"/>
        <v>0.87523286364637121</v>
      </c>
      <c r="AE2365" s="45">
        <f t="shared" si="323"/>
        <v>0.8548864237633047</v>
      </c>
      <c r="AF2365" s="44">
        <f t="shared" si="326"/>
        <v>170</v>
      </c>
      <c r="AG2365" s="45">
        <f t="shared" si="324"/>
        <v>0.86569688294263836</v>
      </c>
      <c r="AH2365">
        <f t="shared" si="325"/>
        <v>2.1990411901542498E-2</v>
      </c>
      <c r="AI2365" s="40">
        <f ca="1"/>
        <v>2.3199895550902738E-2</v>
      </c>
      <c r="AJ2365" s="229">
        <v>-2E-3</v>
      </c>
      <c r="AK2365" s="230">
        <v>1.99904119015425E-2</v>
      </c>
      <c r="AL2365" s="231">
        <v>0.87712673731332702</v>
      </c>
    </row>
    <row r="2366" spans="24:38">
      <c r="X2366" s="46">
        <v>2362</v>
      </c>
      <c r="Y2366" s="1">
        <f t="shared" si="319"/>
        <v>47984</v>
      </c>
      <c r="Z2366" s="44">
        <f t="shared" si="320"/>
        <v>0</v>
      </c>
      <c r="AA2366" s="1" cm="1">
        <f t="array" ref="AA2366">IF(Z2366&gt;0,INDEX($M$40:$M$61,Z2366,1),AA2365)</f>
        <v>47813</v>
      </c>
      <c r="AB2366" s="1" cm="1">
        <f t="array" ref="AB2366">IF(Z2366&gt;0,INDEX($M$40:$M$61,Z2366+1,1),AB2365)</f>
        <v>48178</v>
      </c>
      <c r="AC2366" s="44">
        <f t="shared" si="321"/>
        <v>365</v>
      </c>
      <c r="AD2366" s="45">
        <f t="shared" si="322"/>
        <v>0.87523286364637121</v>
      </c>
      <c r="AE2366" s="45">
        <f t="shared" si="323"/>
        <v>0.8548864237633047</v>
      </c>
      <c r="AF2366" s="44">
        <f t="shared" si="326"/>
        <v>171</v>
      </c>
      <c r="AG2366" s="45">
        <f t="shared" si="324"/>
        <v>0.86564109743417983</v>
      </c>
      <c r="AH2366">
        <f t="shared" si="325"/>
        <v>2.1990923644189701E-2</v>
      </c>
      <c r="AI2366" s="40">
        <f ca="1"/>
        <v>2.3199895550902738E-2</v>
      </c>
      <c r="AJ2366" s="229">
        <v>-2E-3</v>
      </c>
      <c r="AK2366" s="230">
        <v>1.9990923644189702E-2</v>
      </c>
      <c r="AL2366" s="231">
        <v>0.8770750878908774</v>
      </c>
    </row>
    <row r="2367" spans="24:38">
      <c r="X2367" s="46">
        <v>2363</v>
      </c>
      <c r="Y2367" s="1">
        <f t="shared" si="319"/>
        <v>47985</v>
      </c>
      <c r="Z2367" s="44">
        <f t="shared" si="320"/>
        <v>0</v>
      </c>
      <c r="AA2367" s="1" cm="1">
        <f t="array" ref="AA2367">IF(Z2367&gt;0,INDEX($M$40:$M$61,Z2367,1),AA2366)</f>
        <v>47813</v>
      </c>
      <c r="AB2367" s="1" cm="1">
        <f t="array" ref="AB2367">IF(Z2367&gt;0,INDEX($M$40:$M$61,Z2367+1,1),AB2366)</f>
        <v>48178</v>
      </c>
      <c r="AC2367" s="44">
        <f t="shared" si="321"/>
        <v>365</v>
      </c>
      <c r="AD2367" s="45">
        <f t="shared" si="322"/>
        <v>0.87523286364637121</v>
      </c>
      <c r="AE2367" s="45">
        <f t="shared" si="323"/>
        <v>0.8548864237633047</v>
      </c>
      <c r="AF2367" s="44">
        <f t="shared" si="326"/>
        <v>172</v>
      </c>
      <c r="AG2367" s="45">
        <f t="shared" si="324"/>
        <v>0.86558531552053952</v>
      </c>
      <c r="AH2367">
        <f t="shared" si="325"/>
        <v>2.199143495370728E-2</v>
      </c>
      <c r="AI2367" s="40">
        <f ca="1"/>
        <v>2.3199895550982674E-2</v>
      </c>
      <c r="AJ2367" s="229">
        <v>-2E-3</v>
      </c>
      <c r="AK2367" s="230">
        <v>1.9991434953707282E-2</v>
      </c>
      <c r="AL2367" s="231">
        <v>0.87702344150979317</v>
      </c>
    </row>
    <row r="2368" spans="24:38">
      <c r="X2368" s="46">
        <v>2364</v>
      </c>
      <c r="Y2368" s="1">
        <f t="shared" si="319"/>
        <v>47986</v>
      </c>
      <c r="Z2368" s="44">
        <f t="shared" si="320"/>
        <v>0</v>
      </c>
      <c r="AA2368" s="1" cm="1">
        <f t="array" ref="AA2368">IF(Z2368&gt;0,INDEX($M$40:$M$61,Z2368,1),AA2367)</f>
        <v>47813</v>
      </c>
      <c r="AB2368" s="1" cm="1">
        <f t="array" ref="AB2368">IF(Z2368&gt;0,INDEX($M$40:$M$61,Z2368+1,1),AB2367)</f>
        <v>48178</v>
      </c>
      <c r="AC2368" s="44">
        <f t="shared" si="321"/>
        <v>365</v>
      </c>
      <c r="AD2368" s="45">
        <f t="shared" si="322"/>
        <v>0.87523286364637121</v>
      </c>
      <c r="AE2368" s="45">
        <f t="shared" si="323"/>
        <v>0.8548864237633047</v>
      </c>
      <c r="AF2368" s="44">
        <f t="shared" si="326"/>
        <v>173</v>
      </c>
      <c r="AG2368" s="45">
        <f t="shared" si="324"/>
        <v>0.86552953720148573</v>
      </c>
      <c r="AH2368">
        <f t="shared" si="325"/>
        <v>2.1991945830644916E-2</v>
      </c>
      <c r="AI2368" s="40">
        <f ca="1"/>
        <v>2.3199895550982674E-2</v>
      </c>
      <c r="AJ2368" s="229">
        <v>-2E-3</v>
      </c>
      <c r="AK2368" s="230">
        <v>1.9991945830644918E-2</v>
      </c>
      <c r="AL2368" s="231">
        <v>0.87697179816989501</v>
      </c>
    </row>
    <row r="2369" spans="24:38">
      <c r="X2369" s="46">
        <v>2365</v>
      </c>
      <c r="Y2369" s="1">
        <f t="shared" si="319"/>
        <v>47987</v>
      </c>
      <c r="Z2369" s="44">
        <f t="shared" si="320"/>
        <v>0</v>
      </c>
      <c r="AA2369" s="1" cm="1">
        <f t="array" ref="AA2369">IF(Z2369&gt;0,INDEX($M$40:$M$61,Z2369,1),AA2368)</f>
        <v>47813</v>
      </c>
      <c r="AB2369" s="1" cm="1">
        <f t="array" ref="AB2369">IF(Z2369&gt;0,INDEX($M$40:$M$61,Z2369+1,1),AB2368)</f>
        <v>48178</v>
      </c>
      <c r="AC2369" s="44">
        <f t="shared" si="321"/>
        <v>365</v>
      </c>
      <c r="AD2369" s="45">
        <f t="shared" si="322"/>
        <v>0.87523286364637121</v>
      </c>
      <c r="AE2369" s="45">
        <f t="shared" si="323"/>
        <v>0.8548864237633047</v>
      </c>
      <c r="AF2369" s="44">
        <f t="shared" si="326"/>
        <v>174</v>
      </c>
      <c r="AG2369" s="45">
        <f t="shared" si="324"/>
        <v>0.86547376247678709</v>
      </c>
      <c r="AH2369">
        <f t="shared" si="325"/>
        <v>2.199245627555128E-2</v>
      </c>
      <c r="AI2369" s="40">
        <f ca="1"/>
        <v>2.3199895550902738E-2</v>
      </c>
      <c r="AJ2369" s="229">
        <v>-2E-3</v>
      </c>
      <c r="AK2369" s="230">
        <v>1.9992456275551282E-2</v>
      </c>
      <c r="AL2369" s="231">
        <v>0.8769201578710043</v>
      </c>
    </row>
    <row r="2370" spans="24:38">
      <c r="X2370" s="46">
        <v>2366</v>
      </c>
      <c r="Y2370" s="1">
        <f t="shared" si="319"/>
        <v>47988</v>
      </c>
      <c r="Z2370" s="44">
        <f t="shared" si="320"/>
        <v>0</v>
      </c>
      <c r="AA2370" s="1" cm="1">
        <f t="array" ref="AA2370">IF(Z2370&gt;0,INDEX($M$40:$M$61,Z2370,1),AA2369)</f>
        <v>47813</v>
      </c>
      <c r="AB2370" s="1" cm="1">
        <f t="array" ref="AB2370">IF(Z2370&gt;0,INDEX($M$40:$M$61,Z2370+1,1),AB2369)</f>
        <v>48178</v>
      </c>
      <c r="AC2370" s="44">
        <f t="shared" si="321"/>
        <v>365</v>
      </c>
      <c r="AD2370" s="45">
        <f t="shared" si="322"/>
        <v>0.87523286364637121</v>
      </c>
      <c r="AE2370" s="45">
        <f t="shared" si="323"/>
        <v>0.8548864237633047</v>
      </c>
      <c r="AF2370" s="44">
        <f t="shared" si="326"/>
        <v>175</v>
      </c>
      <c r="AG2370" s="45">
        <f t="shared" si="324"/>
        <v>0.86541799134621167</v>
      </c>
      <c r="AH2370">
        <f t="shared" si="325"/>
        <v>2.1992966288974229E-2</v>
      </c>
      <c r="AI2370" s="40">
        <f ca="1"/>
        <v>2.3199895550982674E-2</v>
      </c>
      <c r="AJ2370" s="229">
        <v>-2E-3</v>
      </c>
      <c r="AK2370" s="230">
        <v>1.9992966288974227E-2</v>
      </c>
      <c r="AL2370" s="231">
        <v>0.87686852061294152</v>
      </c>
    </row>
    <row r="2371" spans="24:38">
      <c r="X2371" s="46">
        <v>2367</v>
      </c>
      <c r="Y2371" s="1">
        <f t="shared" si="319"/>
        <v>47989</v>
      </c>
      <c r="Z2371" s="44">
        <f t="shared" si="320"/>
        <v>0</v>
      </c>
      <c r="AA2371" s="1" cm="1">
        <f t="array" ref="AA2371">IF(Z2371&gt;0,INDEX($M$40:$M$61,Z2371,1),AA2370)</f>
        <v>47813</v>
      </c>
      <c r="AB2371" s="1" cm="1">
        <f t="array" ref="AB2371">IF(Z2371&gt;0,INDEX($M$40:$M$61,Z2371+1,1),AB2370)</f>
        <v>48178</v>
      </c>
      <c r="AC2371" s="44">
        <f t="shared" si="321"/>
        <v>365</v>
      </c>
      <c r="AD2371" s="45">
        <f t="shared" si="322"/>
        <v>0.87523286364637121</v>
      </c>
      <c r="AE2371" s="45">
        <f t="shared" si="323"/>
        <v>0.8548864237633047</v>
      </c>
      <c r="AF2371" s="44">
        <f t="shared" si="326"/>
        <v>176</v>
      </c>
      <c r="AG2371" s="45">
        <f t="shared" si="324"/>
        <v>0.8653622238095281</v>
      </c>
      <c r="AH2371">
        <f t="shared" si="325"/>
        <v>2.1993475871460593E-2</v>
      </c>
      <c r="AI2371" s="40">
        <f ca="1"/>
        <v>2.3199895550902738E-2</v>
      </c>
      <c r="AJ2371" s="229">
        <v>-2E-3</v>
      </c>
      <c r="AK2371" s="230">
        <v>1.9993475871460595E-2</v>
      </c>
      <c r="AL2371" s="231">
        <v>0.87681688639552779</v>
      </c>
    </row>
    <row r="2372" spans="24:38">
      <c r="X2372" s="46">
        <v>2368</v>
      </c>
      <c r="Y2372" s="1">
        <f t="shared" si="319"/>
        <v>47990</v>
      </c>
      <c r="Z2372" s="44">
        <f t="shared" si="320"/>
        <v>0</v>
      </c>
      <c r="AA2372" s="1" cm="1">
        <f t="array" ref="AA2372">IF(Z2372&gt;0,INDEX($M$40:$M$61,Z2372,1),AA2371)</f>
        <v>47813</v>
      </c>
      <c r="AB2372" s="1" cm="1">
        <f t="array" ref="AB2372">IF(Z2372&gt;0,INDEX($M$40:$M$61,Z2372+1,1),AB2371)</f>
        <v>48178</v>
      </c>
      <c r="AC2372" s="44">
        <f t="shared" si="321"/>
        <v>365</v>
      </c>
      <c r="AD2372" s="45">
        <f t="shared" si="322"/>
        <v>0.87523286364637121</v>
      </c>
      <c r="AE2372" s="45">
        <f t="shared" si="323"/>
        <v>0.8548864237633047</v>
      </c>
      <c r="AF2372" s="44">
        <f t="shared" si="326"/>
        <v>177</v>
      </c>
      <c r="AG2372" s="45">
        <f t="shared" si="324"/>
        <v>0.86530645986650456</v>
      </c>
      <c r="AH2372">
        <f t="shared" si="325"/>
        <v>2.1993985023556369E-2</v>
      </c>
      <c r="AI2372" s="40">
        <f ca="1"/>
        <v>2.3199895550982674E-2</v>
      </c>
      <c r="AJ2372" s="229">
        <v>-2E-3</v>
      </c>
      <c r="AK2372" s="230">
        <v>1.9993985023556371E-2</v>
      </c>
      <c r="AL2372" s="231">
        <v>0.87676525521858395</v>
      </c>
    </row>
    <row r="2373" spans="24:38">
      <c r="X2373" s="46">
        <v>2369</v>
      </c>
      <c r="Y2373" s="1">
        <f t="shared" si="319"/>
        <v>47991</v>
      </c>
      <c r="Z2373" s="44">
        <f t="shared" si="320"/>
        <v>0</v>
      </c>
      <c r="AA2373" s="1" cm="1">
        <f t="array" ref="AA2373">IF(Z2373&gt;0,INDEX($M$40:$M$61,Z2373,1),AA2372)</f>
        <v>47813</v>
      </c>
      <c r="AB2373" s="1" cm="1">
        <f t="array" ref="AB2373">IF(Z2373&gt;0,INDEX($M$40:$M$61,Z2373+1,1),AB2372)</f>
        <v>48178</v>
      </c>
      <c r="AC2373" s="44">
        <f t="shared" si="321"/>
        <v>365</v>
      </c>
      <c r="AD2373" s="45">
        <f t="shared" si="322"/>
        <v>0.87523286364637121</v>
      </c>
      <c r="AE2373" s="45">
        <f t="shared" si="323"/>
        <v>0.8548864237633047</v>
      </c>
      <c r="AF2373" s="44">
        <f t="shared" si="326"/>
        <v>178</v>
      </c>
      <c r="AG2373" s="45">
        <f t="shared" si="324"/>
        <v>0.86525069951690958</v>
      </c>
      <c r="AH2373">
        <f t="shared" si="325"/>
        <v>2.1994493745806556E-2</v>
      </c>
      <c r="AI2373" s="40">
        <f ca="1"/>
        <v>2.3199895550982674E-2</v>
      </c>
      <c r="AJ2373" s="229">
        <v>-2E-3</v>
      </c>
      <c r="AK2373" s="230">
        <v>1.9994493745806557E-2</v>
      </c>
      <c r="AL2373" s="231">
        <v>0.87671362708193112</v>
      </c>
    </row>
    <row r="2374" spans="24:38">
      <c r="X2374" s="46">
        <v>2370</v>
      </c>
      <c r="Y2374" s="1">
        <f t="shared" ref="Y2374:Y2437" si="327">Y2373+1</f>
        <v>47992</v>
      </c>
      <c r="Z2374" s="44">
        <f t="shared" ref="Z2374:Z2437" si="328">IFERROR(MATCH(Y2374,$M$40:$M$61,0),0)</f>
        <v>0</v>
      </c>
      <c r="AA2374" s="1" cm="1">
        <f t="array" ref="AA2374">IF(Z2374&gt;0,INDEX($M$40:$M$61,Z2374,1),AA2373)</f>
        <v>47813</v>
      </c>
      <c r="AB2374" s="1" cm="1">
        <f t="array" ref="AB2374">IF(Z2374&gt;0,INDEX($M$40:$M$61,Z2374+1,1),AB2373)</f>
        <v>48178</v>
      </c>
      <c r="AC2374" s="44">
        <f t="shared" ref="AC2374:AC2437" si="329">_xlfn.DAYS(AB2374,AA2374)</f>
        <v>365</v>
      </c>
      <c r="AD2374" s="45">
        <f t="shared" ref="AD2374:AD2437" si="330">VLOOKUP(AA2374,$M$40:$P$61,4,FALSE)</f>
        <v>0.87523286364637121</v>
      </c>
      <c r="AE2374" s="45">
        <f t="shared" ref="AE2374:AE2437" si="331">VLOOKUP(AB2374,$M$10:$P$36,4,FALSE)</f>
        <v>0.8548864237633047</v>
      </c>
      <c r="AF2374" s="44">
        <f t="shared" si="326"/>
        <v>179</v>
      </c>
      <c r="AG2374" s="45">
        <f t="shared" ref="AG2374:AG2437" si="332">IF(AF2374=0,AD2374,AD2374*(AE2374/AD2374)^(AF2374/AC2374))</f>
        <v>0.86519494276051179</v>
      </c>
      <c r="AH2374">
        <f t="shared" ref="AH2374:AH2437" si="333">-LN(AG2374)*360/X2374</f>
        <v>2.1995002038755238E-2</v>
      </c>
      <c r="AI2374" s="40">
        <f ca="1"/>
        <v>2.3199895550902738E-2</v>
      </c>
      <c r="AJ2374" s="229">
        <v>-2E-3</v>
      </c>
      <c r="AK2374" s="230">
        <v>1.999500203875524E-2</v>
      </c>
      <c r="AL2374" s="231">
        <v>0.87666200198539024</v>
      </c>
    </row>
    <row r="2375" spans="24:38">
      <c r="X2375" s="46">
        <v>2371</v>
      </c>
      <c r="Y2375" s="1">
        <f t="shared" si="327"/>
        <v>47993</v>
      </c>
      <c r="Z2375" s="44">
        <f t="shared" si="328"/>
        <v>0</v>
      </c>
      <c r="AA2375" s="1" cm="1">
        <f t="array" ref="AA2375">IF(Z2375&gt;0,INDEX($M$40:$M$61,Z2375,1),AA2374)</f>
        <v>47813</v>
      </c>
      <c r="AB2375" s="1" cm="1">
        <f t="array" ref="AB2375">IF(Z2375&gt;0,INDEX($M$40:$M$61,Z2375+1,1),AB2374)</f>
        <v>48178</v>
      </c>
      <c r="AC2375" s="44">
        <f t="shared" si="329"/>
        <v>365</v>
      </c>
      <c r="AD2375" s="45">
        <f t="shared" si="330"/>
        <v>0.87523286364637121</v>
      </c>
      <c r="AE2375" s="45">
        <f t="shared" si="331"/>
        <v>0.8548864237633047</v>
      </c>
      <c r="AF2375" s="44">
        <f t="shared" si="326"/>
        <v>180</v>
      </c>
      <c r="AG2375" s="45">
        <f t="shared" si="332"/>
        <v>0.86513918959707936</v>
      </c>
      <c r="AH2375">
        <f t="shared" si="333"/>
        <v>2.1995509902945656E-2</v>
      </c>
      <c r="AI2375" s="40">
        <f ca="1"/>
        <v>2.3199895550902738E-2</v>
      </c>
      <c r="AJ2375" s="229">
        <v>-2E-3</v>
      </c>
      <c r="AK2375" s="230">
        <v>1.9995509902945657E-2</v>
      </c>
      <c r="AL2375" s="231">
        <v>0.87661037992878221</v>
      </c>
    </row>
    <row r="2376" spans="24:38">
      <c r="X2376" s="46">
        <v>2372</v>
      </c>
      <c r="Y2376" s="1">
        <f t="shared" si="327"/>
        <v>47994</v>
      </c>
      <c r="Z2376" s="44">
        <f t="shared" si="328"/>
        <v>0</v>
      </c>
      <c r="AA2376" s="1" cm="1">
        <f t="array" ref="AA2376">IF(Z2376&gt;0,INDEX($M$40:$M$61,Z2376,1),AA2375)</f>
        <v>47813</v>
      </c>
      <c r="AB2376" s="1" cm="1">
        <f t="array" ref="AB2376">IF(Z2376&gt;0,INDEX($M$40:$M$61,Z2376+1,1),AB2375)</f>
        <v>48178</v>
      </c>
      <c r="AC2376" s="44">
        <f t="shared" si="329"/>
        <v>365</v>
      </c>
      <c r="AD2376" s="45">
        <f t="shared" si="330"/>
        <v>0.87523286364637121</v>
      </c>
      <c r="AE2376" s="45">
        <f t="shared" si="331"/>
        <v>0.8548864237633047</v>
      </c>
      <c r="AF2376" s="44">
        <f t="shared" si="326"/>
        <v>181</v>
      </c>
      <c r="AG2376" s="45">
        <f t="shared" si="332"/>
        <v>0.86508344002638082</v>
      </c>
      <c r="AH2376">
        <f t="shared" si="333"/>
        <v>2.1996017338920065E-2</v>
      </c>
      <c r="AI2376" s="40">
        <f ca="1"/>
        <v>2.3199895550982674E-2</v>
      </c>
      <c r="AJ2376" s="229">
        <v>-2E-3</v>
      </c>
      <c r="AK2376" s="230">
        <v>1.9996017338920063E-2</v>
      </c>
      <c r="AL2376" s="231">
        <v>0.87655876091192808</v>
      </c>
    </row>
    <row r="2377" spans="24:38">
      <c r="X2377" s="46">
        <v>2373</v>
      </c>
      <c r="Y2377" s="1">
        <f t="shared" si="327"/>
        <v>47995</v>
      </c>
      <c r="Z2377" s="44">
        <f t="shared" si="328"/>
        <v>0</v>
      </c>
      <c r="AA2377" s="1" cm="1">
        <f t="array" ref="AA2377">IF(Z2377&gt;0,INDEX($M$40:$M$61,Z2377,1),AA2376)</f>
        <v>47813</v>
      </c>
      <c r="AB2377" s="1" cm="1">
        <f t="array" ref="AB2377">IF(Z2377&gt;0,INDEX($M$40:$M$61,Z2377+1,1),AB2376)</f>
        <v>48178</v>
      </c>
      <c r="AC2377" s="44">
        <f t="shared" si="329"/>
        <v>365</v>
      </c>
      <c r="AD2377" s="45">
        <f t="shared" si="330"/>
        <v>0.87523286364637121</v>
      </c>
      <c r="AE2377" s="45">
        <f t="shared" si="331"/>
        <v>0.8548864237633047</v>
      </c>
      <c r="AF2377" s="44">
        <f t="shared" si="326"/>
        <v>182</v>
      </c>
      <c r="AG2377" s="45">
        <f t="shared" si="332"/>
        <v>0.8650276940481848</v>
      </c>
      <c r="AH2377">
        <f t="shared" si="333"/>
        <v>2.1996524347219805E-2</v>
      </c>
      <c r="AI2377" s="40">
        <f ca="1"/>
        <v>2.3199895550902738E-2</v>
      </c>
      <c r="AJ2377" s="229">
        <v>-2E-3</v>
      </c>
      <c r="AK2377" s="230">
        <v>1.9996524347219803E-2</v>
      </c>
      <c r="AL2377" s="231">
        <v>0.87650714493464887</v>
      </c>
    </row>
    <row r="2378" spans="24:38">
      <c r="X2378" s="46">
        <v>2374</v>
      </c>
      <c r="Y2378" s="1">
        <f t="shared" si="327"/>
        <v>47996</v>
      </c>
      <c r="Z2378" s="44">
        <f t="shared" si="328"/>
        <v>0</v>
      </c>
      <c r="AA2378" s="1" cm="1">
        <f t="array" ref="AA2378">IF(Z2378&gt;0,INDEX($M$40:$M$61,Z2378,1),AA2377)</f>
        <v>47813</v>
      </c>
      <c r="AB2378" s="1" cm="1">
        <f t="array" ref="AB2378">IF(Z2378&gt;0,INDEX($M$40:$M$61,Z2378+1,1),AB2377)</f>
        <v>48178</v>
      </c>
      <c r="AC2378" s="44">
        <f t="shared" si="329"/>
        <v>365</v>
      </c>
      <c r="AD2378" s="45">
        <f t="shared" si="330"/>
        <v>0.87523286364637121</v>
      </c>
      <c r="AE2378" s="45">
        <f t="shared" si="331"/>
        <v>0.8548864237633047</v>
      </c>
      <c r="AF2378" s="44">
        <f t="shared" si="326"/>
        <v>183</v>
      </c>
      <c r="AG2378" s="45">
        <f t="shared" si="332"/>
        <v>0.8649719516622596</v>
      </c>
      <c r="AH2378">
        <f t="shared" si="333"/>
        <v>2.1997030928385362E-2</v>
      </c>
      <c r="AI2378" s="40">
        <f ca="1"/>
        <v>2.3199895550982674E-2</v>
      </c>
      <c r="AJ2378" s="229">
        <v>-2E-3</v>
      </c>
      <c r="AK2378" s="230">
        <v>1.9997030928385361E-2</v>
      </c>
      <c r="AL2378" s="231">
        <v>0.8764555319967654</v>
      </c>
    </row>
    <row r="2379" spans="24:38">
      <c r="X2379" s="46">
        <v>2375</v>
      </c>
      <c r="Y2379" s="1">
        <f t="shared" si="327"/>
        <v>47997</v>
      </c>
      <c r="Z2379" s="44">
        <f t="shared" si="328"/>
        <v>0</v>
      </c>
      <c r="AA2379" s="1" cm="1">
        <f t="array" ref="AA2379">IF(Z2379&gt;0,INDEX($M$40:$M$61,Z2379,1),AA2378)</f>
        <v>47813</v>
      </c>
      <c r="AB2379" s="1" cm="1">
        <f t="array" ref="AB2379">IF(Z2379&gt;0,INDEX($M$40:$M$61,Z2379+1,1),AB2378)</f>
        <v>48178</v>
      </c>
      <c r="AC2379" s="44">
        <f t="shared" si="329"/>
        <v>365</v>
      </c>
      <c r="AD2379" s="45">
        <f t="shared" si="330"/>
        <v>0.87523286364637121</v>
      </c>
      <c r="AE2379" s="45">
        <f t="shared" si="331"/>
        <v>0.8548864237633047</v>
      </c>
      <c r="AF2379" s="44">
        <f t="shared" si="326"/>
        <v>184</v>
      </c>
      <c r="AG2379" s="45">
        <f t="shared" si="332"/>
        <v>0.86491621286837395</v>
      </c>
      <c r="AH2379">
        <f t="shared" si="333"/>
        <v>2.199753708295623E-2</v>
      </c>
      <c r="AI2379" s="40">
        <f ca="1"/>
        <v>2.3199895550902738E-2</v>
      </c>
      <c r="AJ2379" s="229">
        <v>-2E-3</v>
      </c>
      <c r="AK2379" s="230">
        <v>1.9997537082956228E-2</v>
      </c>
      <c r="AL2379" s="231">
        <v>0.87640392209809914</v>
      </c>
    </row>
    <row r="2380" spans="24:38">
      <c r="X2380" s="46">
        <v>2376</v>
      </c>
      <c r="Y2380" s="1">
        <f t="shared" si="327"/>
        <v>47998</v>
      </c>
      <c r="Z2380" s="44">
        <f t="shared" si="328"/>
        <v>0</v>
      </c>
      <c r="AA2380" s="1" cm="1">
        <f t="array" ref="AA2380">IF(Z2380&gt;0,INDEX($M$40:$M$61,Z2380,1),AA2379)</f>
        <v>47813</v>
      </c>
      <c r="AB2380" s="1" cm="1">
        <f t="array" ref="AB2380">IF(Z2380&gt;0,INDEX($M$40:$M$61,Z2380+1,1),AB2379)</f>
        <v>48178</v>
      </c>
      <c r="AC2380" s="44">
        <f t="shared" si="329"/>
        <v>365</v>
      </c>
      <c r="AD2380" s="45">
        <f t="shared" si="330"/>
        <v>0.87523286364637121</v>
      </c>
      <c r="AE2380" s="45">
        <f t="shared" si="331"/>
        <v>0.8548864237633047</v>
      </c>
      <c r="AF2380" s="44">
        <f t="shared" ref="AF2380:AF2443" si="334">IF(Z2380&lt;&gt;0,0,AF2379+1)</f>
        <v>185</v>
      </c>
      <c r="AG2380" s="45">
        <f t="shared" si="332"/>
        <v>0.86486047766629615</v>
      </c>
      <c r="AH2380">
        <f t="shared" si="333"/>
        <v>2.1998042811471087E-2</v>
      </c>
      <c r="AI2380" s="40">
        <f ca="1"/>
        <v>2.3199895550982674E-2</v>
      </c>
      <c r="AJ2380" s="229">
        <v>-2E-3</v>
      </c>
      <c r="AK2380" s="230">
        <v>1.9998042811471085E-2</v>
      </c>
      <c r="AL2380" s="231">
        <v>0.87635231523847068</v>
      </c>
    </row>
    <row r="2381" spans="24:38">
      <c r="X2381" s="46">
        <v>2377</v>
      </c>
      <c r="Y2381" s="1">
        <f t="shared" si="327"/>
        <v>47999</v>
      </c>
      <c r="Z2381" s="44">
        <f t="shared" si="328"/>
        <v>0</v>
      </c>
      <c r="AA2381" s="1" cm="1">
        <f t="array" ref="AA2381">IF(Z2381&gt;0,INDEX($M$40:$M$61,Z2381,1),AA2380)</f>
        <v>47813</v>
      </c>
      <c r="AB2381" s="1" cm="1">
        <f t="array" ref="AB2381">IF(Z2381&gt;0,INDEX($M$40:$M$61,Z2381+1,1),AB2380)</f>
        <v>48178</v>
      </c>
      <c r="AC2381" s="44">
        <f t="shared" si="329"/>
        <v>365</v>
      </c>
      <c r="AD2381" s="45">
        <f t="shared" si="330"/>
        <v>0.87523286364637121</v>
      </c>
      <c r="AE2381" s="45">
        <f t="shared" si="331"/>
        <v>0.8548864237633047</v>
      </c>
      <c r="AF2381" s="44">
        <f t="shared" si="334"/>
        <v>186</v>
      </c>
      <c r="AG2381" s="45">
        <f t="shared" si="332"/>
        <v>0.86480474605579494</v>
      </c>
      <c r="AH2381">
        <f t="shared" si="333"/>
        <v>2.1998548114467609E-2</v>
      </c>
      <c r="AI2381" s="40">
        <f ca="1"/>
        <v>2.3199895550902738E-2</v>
      </c>
      <c r="AJ2381" s="229">
        <v>-2E-3</v>
      </c>
      <c r="AK2381" s="230">
        <v>1.9998548114467607E-2</v>
      </c>
      <c r="AL2381" s="231">
        <v>0.87630071141770127</v>
      </c>
    </row>
    <row r="2382" spans="24:38">
      <c r="X2382" s="46">
        <v>2378</v>
      </c>
      <c r="Y2382" s="1">
        <f t="shared" si="327"/>
        <v>48000</v>
      </c>
      <c r="Z2382" s="44">
        <f t="shared" si="328"/>
        <v>0</v>
      </c>
      <c r="AA2382" s="1" cm="1">
        <f t="array" ref="AA2382">IF(Z2382&gt;0,INDEX($M$40:$M$61,Z2382,1),AA2381)</f>
        <v>47813</v>
      </c>
      <c r="AB2382" s="1" cm="1">
        <f t="array" ref="AB2382">IF(Z2382&gt;0,INDEX($M$40:$M$61,Z2382+1,1),AB2381)</f>
        <v>48178</v>
      </c>
      <c r="AC2382" s="44">
        <f t="shared" si="329"/>
        <v>365</v>
      </c>
      <c r="AD2382" s="45">
        <f t="shared" si="330"/>
        <v>0.87523286364637121</v>
      </c>
      <c r="AE2382" s="45">
        <f t="shared" si="331"/>
        <v>0.8548864237633047</v>
      </c>
      <c r="AF2382" s="44">
        <f t="shared" si="334"/>
        <v>187</v>
      </c>
      <c r="AG2382" s="45">
        <f t="shared" si="332"/>
        <v>0.86474901803663873</v>
      </c>
      <c r="AH2382">
        <f t="shared" si="333"/>
        <v>2.1999052992482653E-2</v>
      </c>
      <c r="AI2382" s="40">
        <f ca="1"/>
        <v>2.3199895550982674E-2</v>
      </c>
      <c r="AJ2382" s="229">
        <v>-2E-3</v>
      </c>
      <c r="AK2382" s="230">
        <v>1.9999052992482655E-2</v>
      </c>
      <c r="AL2382" s="231">
        <v>0.87624911063561184</v>
      </c>
    </row>
    <row r="2383" spans="24:38">
      <c r="X2383" s="46">
        <v>2379</v>
      </c>
      <c r="Y2383" s="1">
        <f t="shared" si="327"/>
        <v>48001</v>
      </c>
      <c r="Z2383" s="44">
        <f t="shared" si="328"/>
        <v>0</v>
      </c>
      <c r="AA2383" s="1" cm="1">
        <f t="array" ref="AA2383">IF(Z2383&gt;0,INDEX($M$40:$M$61,Z2383,1),AA2382)</f>
        <v>47813</v>
      </c>
      <c r="AB2383" s="1" cm="1">
        <f t="array" ref="AB2383">IF(Z2383&gt;0,INDEX($M$40:$M$61,Z2383+1,1),AB2382)</f>
        <v>48178</v>
      </c>
      <c r="AC2383" s="44">
        <f t="shared" si="329"/>
        <v>365</v>
      </c>
      <c r="AD2383" s="45">
        <f t="shared" si="330"/>
        <v>0.87523286364637121</v>
      </c>
      <c r="AE2383" s="45">
        <f t="shared" si="331"/>
        <v>0.8548864237633047</v>
      </c>
      <c r="AF2383" s="44">
        <f t="shared" si="334"/>
        <v>188</v>
      </c>
      <c r="AG2383" s="45">
        <f t="shared" si="332"/>
        <v>0.86469329360859615</v>
      </c>
      <c r="AH2383">
        <f t="shared" si="333"/>
        <v>2.1999557446052118E-2</v>
      </c>
      <c r="AI2383" s="40">
        <f ca="1"/>
        <v>2.3199895550982674E-2</v>
      </c>
      <c r="AJ2383" s="229">
        <v>-2E-3</v>
      </c>
      <c r="AK2383" s="230">
        <v>1.999955744605212E-2</v>
      </c>
      <c r="AL2383" s="231">
        <v>0.87619751289202363</v>
      </c>
    </row>
    <row r="2384" spans="24:38">
      <c r="X2384" s="46">
        <v>2380</v>
      </c>
      <c r="Y2384" s="1">
        <f t="shared" si="327"/>
        <v>48002</v>
      </c>
      <c r="Z2384" s="44">
        <f t="shared" si="328"/>
        <v>0</v>
      </c>
      <c r="AA2384" s="1" cm="1">
        <f t="array" ref="AA2384">IF(Z2384&gt;0,INDEX($M$40:$M$61,Z2384,1),AA2383)</f>
        <v>47813</v>
      </c>
      <c r="AB2384" s="1" cm="1">
        <f t="array" ref="AB2384">IF(Z2384&gt;0,INDEX($M$40:$M$61,Z2384+1,1),AB2383)</f>
        <v>48178</v>
      </c>
      <c r="AC2384" s="44">
        <f t="shared" si="329"/>
        <v>365</v>
      </c>
      <c r="AD2384" s="45">
        <f t="shared" si="330"/>
        <v>0.87523286364637121</v>
      </c>
      <c r="AE2384" s="45">
        <f t="shared" si="331"/>
        <v>0.8548864237633047</v>
      </c>
      <c r="AF2384" s="44">
        <f t="shared" si="334"/>
        <v>189</v>
      </c>
      <c r="AG2384" s="45">
        <f t="shared" si="332"/>
        <v>0.86463757277143583</v>
      </c>
      <c r="AH2384">
        <f t="shared" si="333"/>
        <v>2.200006147571102E-2</v>
      </c>
      <c r="AI2384" s="40">
        <f ca="1"/>
        <v>2.3199895550902738E-2</v>
      </c>
      <c r="AJ2384" s="229">
        <v>-2E-3</v>
      </c>
      <c r="AK2384" s="230">
        <v>2.0000061475711019E-2</v>
      </c>
      <c r="AL2384" s="231">
        <v>0.87614591818675758</v>
      </c>
    </row>
    <row r="2385" spans="24:38">
      <c r="X2385" s="46">
        <v>2381</v>
      </c>
      <c r="Y2385" s="1">
        <f t="shared" si="327"/>
        <v>48003</v>
      </c>
      <c r="Z2385" s="44">
        <f t="shared" si="328"/>
        <v>0</v>
      </c>
      <c r="AA2385" s="1" cm="1">
        <f t="array" ref="AA2385">IF(Z2385&gt;0,INDEX($M$40:$M$61,Z2385,1),AA2384)</f>
        <v>47813</v>
      </c>
      <c r="AB2385" s="1" cm="1">
        <f t="array" ref="AB2385">IF(Z2385&gt;0,INDEX($M$40:$M$61,Z2385+1,1),AB2384)</f>
        <v>48178</v>
      </c>
      <c r="AC2385" s="44">
        <f t="shared" si="329"/>
        <v>365</v>
      </c>
      <c r="AD2385" s="45">
        <f t="shared" si="330"/>
        <v>0.87523286364637121</v>
      </c>
      <c r="AE2385" s="45">
        <f t="shared" si="331"/>
        <v>0.8548864237633047</v>
      </c>
      <c r="AF2385" s="44">
        <f t="shared" si="334"/>
        <v>190</v>
      </c>
      <c r="AG2385" s="45">
        <f t="shared" si="332"/>
        <v>0.86458185552492639</v>
      </c>
      <c r="AH2385">
        <f t="shared" si="333"/>
        <v>2.200056508199346E-2</v>
      </c>
      <c r="AI2385" s="40">
        <f ca="1"/>
        <v>2.3199895550902738E-2</v>
      </c>
      <c r="AJ2385" s="229">
        <v>-2E-3</v>
      </c>
      <c r="AK2385" s="230">
        <v>2.0000565081993459E-2</v>
      </c>
      <c r="AL2385" s="231">
        <v>0.87609432651963504</v>
      </c>
    </row>
    <row r="2386" spans="24:38">
      <c r="X2386" s="46">
        <v>2382</v>
      </c>
      <c r="Y2386" s="1">
        <f t="shared" si="327"/>
        <v>48004</v>
      </c>
      <c r="Z2386" s="44">
        <f t="shared" si="328"/>
        <v>0</v>
      </c>
      <c r="AA2386" s="1" cm="1">
        <f t="array" ref="AA2386">IF(Z2386&gt;0,INDEX($M$40:$M$61,Z2386,1),AA2385)</f>
        <v>47813</v>
      </c>
      <c r="AB2386" s="1" cm="1">
        <f t="array" ref="AB2386">IF(Z2386&gt;0,INDEX($M$40:$M$61,Z2386+1,1),AB2385)</f>
        <v>48178</v>
      </c>
      <c r="AC2386" s="44">
        <f t="shared" si="329"/>
        <v>365</v>
      </c>
      <c r="AD2386" s="45">
        <f t="shared" si="330"/>
        <v>0.87523286364637121</v>
      </c>
      <c r="AE2386" s="45">
        <f t="shared" si="331"/>
        <v>0.8548864237633047</v>
      </c>
      <c r="AF2386" s="44">
        <f t="shared" si="334"/>
        <v>191</v>
      </c>
      <c r="AG2386" s="45">
        <f t="shared" si="332"/>
        <v>0.86452614186883636</v>
      </c>
      <c r="AH2386">
        <f t="shared" si="333"/>
        <v>2.2001068265432685E-2</v>
      </c>
      <c r="AI2386" s="40">
        <f ca="1"/>
        <v>2.3199895550902738E-2</v>
      </c>
      <c r="AJ2386" s="229">
        <v>-2E-3</v>
      </c>
      <c r="AK2386" s="230">
        <v>2.0001068265432687E-2</v>
      </c>
      <c r="AL2386" s="231">
        <v>0.87604273789047671</v>
      </c>
    </row>
    <row r="2387" spans="24:38">
      <c r="X2387" s="46">
        <v>2383</v>
      </c>
      <c r="Y2387" s="1">
        <f t="shared" si="327"/>
        <v>48005</v>
      </c>
      <c r="Z2387" s="44">
        <f t="shared" si="328"/>
        <v>0</v>
      </c>
      <c r="AA2387" s="1" cm="1">
        <f t="array" ref="AA2387">IF(Z2387&gt;0,INDEX($M$40:$M$61,Z2387,1),AA2386)</f>
        <v>47813</v>
      </c>
      <c r="AB2387" s="1" cm="1">
        <f t="array" ref="AB2387">IF(Z2387&gt;0,INDEX($M$40:$M$61,Z2387+1,1),AB2386)</f>
        <v>48178</v>
      </c>
      <c r="AC2387" s="44">
        <f t="shared" si="329"/>
        <v>365</v>
      </c>
      <c r="AD2387" s="45">
        <f t="shared" si="330"/>
        <v>0.87523286364637121</v>
      </c>
      <c r="AE2387" s="45">
        <f t="shared" si="331"/>
        <v>0.8548864237633047</v>
      </c>
      <c r="AF2387" s="44">
        <f t="shared" si="334"/>
        <v>192</v>
      </c>
      <c r="AG2387" s="45">
        <f t="shared" si="332"/>
        <v>0.86447043180293437</v>
      </c>
      <c r="AH2387">
        <f t="shared" si="333"/>
        <v>2.2001571026561015E-2</v>
      </c>
      <c r="AI2387" s="40">
        <f ca="1"/>
        <v>2.3199895550982674E-2</v>
      </c>
      <c r="AJ2387" s="229">
        <v>-2E-3</v>
      </c>
      <c r="AK2387" s="230">
        <v>2.0001571026561013E-2</v>
      </c>
      <c r="AL2387" s="231">
        <v>0.87599115229910396</v>
      </c>
    </row>
    <row r="2388" spans="24:38">
      <c r="X2388" s="46">
        <v>2384</v>
      </c>
      <c r="Y2388" s="1">
        <f t="shared" si="327"/>
        <v>48006</v>
      </c>
      <c r="Z2388" s="44">
        <f t="shared" si="328"/>
        <v>0</v>
      </c>
      <c r="AA2388" s="1" cm="1">
        <f t="array" ref="AA2388">IF(Z2388&gt;0,INDEX($M$40:$M$61,Z2388,1),AA2387)</f>
        <v>47813</v>
      </c>
      <c r="AB2388" s="1" cm="1">
        <f t="array" ref="AB2388">IF(Z2388&gt;0,INDEX($M$40:$M$61,Z2388+1,1),AB2387)</f>
        <v>48178</v>
      </c>
      <c r="AC2388" s="44">
        <f t="shared" si="329"/>
        <v>365</v>
      </c>
      <c r="AD2388" s="45">
        <f t="shared" si="330"/>
        <v>0.87523286364637121</v>
      </c>
      <c r="AE2388" s="45">
        <f t="shared" si="331"/>
        <v>0.8548864237633047</v>
      </c>
      <c r="AF2388" s="44">
        <f t="shared" si="334"/>
        <v>193</v>
      </c>
      <c r="AG2388" s="45">
        <f t="shared" si="332"/>
        <v>0.86441472532698926</v>
      </c>
      <c r="AH2388">
        <f t="shared" si="333"/>
        <v>2.2002073365909851E-2</v>
      </c>
      <c r="AI2388" s="40">
        <f ca="1"/>
        <v>2.3199895550902738E-2</v>
      </c>
      <c r="AJ2388" s="229">
        <v>-2E-3</v>
      </c>
      <c r="AK2388" s="230">
        <v>2.0002073365909853E-2</v>
      </c>
      <c r="AL2388" s="231">
        <v>0.87593956974533793</v>
      </c>
    </row>
    <row r="2389" spans="24:38">
      <c r="X2389" s="46">
        <v>2385</v>
      </c>
      <c r="Y2389" s="1">
        <f t="shared" si="327"/>
        <v>48007</v>
      </c>
      <c r="Z2389" s="44">
        <f t="shared" si="328"/>
        <v>0</v>
      </c>
      <c r="AA2389" s="1" cm="1">
        <f t="array" ref="AA2389">IF(Z2389&gt;0,INDEX($M$40:$M$61,Z2389,1),AA2388)</f>
        <v>47813</v>
      </c>
      <c r="AB2389" s="1" cm="1">
        <f t="array" ref="AB2389">IF(Z2389&gt;0,INDEX($M$40:$M$61,Z2389+1,1),AB2388)</f>
        <v>48178</v>
      </c>
      <c r="AC2389" s="44">
        <f t="shared" si="329"/>
        <v>365</v>
      </c>
      <c r="AD2389" s="45">
        <f t="shared" si="330"/>
        <v>0.87523286364637121</v>
      </c>
      <c r="AE2389" s="45">
        <f t="shared" si="331"/>
        <v>0.8548864237633047</v>
      </c>
      <c r="AF2389" s="44">
        <f t="shared" si="334"/>
        <v>194</v>
      </c>
      <c r="AG2389" s="45">
        <f t="shared" si="332"/>
        <v>0.86435902244076934</v>
      </c>
      <c r="AH2389">
        <f t="shared" si="333"/>
        <v>2.2002575284009795E-2</v>
      </c>
      <c r="AI2389" s="40">
        <f ca="1"/>
        <v>2.3199895550982674E-2</v>
      </c>
      <c r="AJ2389" s="229">
        <v>-2E-3</v>
      </c>
      <c r="AK2389" s="230">
        <v>2.0002575284009796E-2</v>
      </c>
      <c r="AL2389" s="231">
        <v>0.87588799022899944</v>
      </c>
    </row>
    <row r="2390" spans="24:38">
      <c r="X2390" s="46">
        <v>2386</v>
      </c>
      <c r="Y2390" s="1">
        <f t="shared" si="327"/>
        <v>48008</v>
      </c>
      <c r="Z2390" s="44">
        <f t="shared" si="328"/>
        <v>0</v>
      </c>
      <c r="AA2390" s="1" cm="1">
        <f t="array" ref="AA2390">IF(Z2390&gt;0,INDEX($M$40:$M$61,Z2390,1),AA2389)</f>
        <v>47813</v>
      </c>
      <c r="AB2390" s="1" cm="1">
        <f t="array" ref="AB2390">IF(Z2390&gt;0,INDEX($M$40:$M$61,Z2390+1,1),AB2389)</f>
        <v>48178</v>
      </c>
      <c r="AC2390" s="44">
        <f t="shared" si="329"/>
        <v>365</v>
      </c>
      <c r="AD2390" s="45">
        <f t="shared" si="330"/>
        <v>0.87523286364637121</v>
      </c>
      <c r="AE2390" s="45">
        <f t="shared" si="331"/>
        <v>0.8548864237633047</v>
      </c>
      <c r="AF2390" s="44">
        <f t="shared" si="334"/>
        <v>195</v>
      </c>
      <c r="AG2390" s="45">
        <f t="shared" si="332"/>
        <v>0.86430332314404368</v>
      </c>
      <c r="AH2390">
        <f t="shared" si="333"/>
        <v>2.2003076781390421E-2</v>
      </c>
      <c r="AI2390" s="40">
        <f ca="1"/>
        <v>2.3199895550902738E-2</v>
      </c>
      <c r="AJ2390" s="229">
        <v>-2E-3</v>
      </c>
      <c r="AK2390" s="230">
        <v>2.0003076781390419E-2</v>
      </c>
      <c r="AL2390" s="231">
        <v>0.87583641374991017</v>
      </c>
    </row>
    <row r="2391" spans="24:38">
      <c r="X2391" s="46">
        <v>2387</v>
      </c>
      <c r="Y2391" s="1">
        <f t="shared" si="327"/>
        <v>48009</v>
      </c>
      <c r="Z2391" s="44">
        <f t="shared" si="328"/>
        <v>0</v>
      </c>
      <c r="AA2391" s="1" cm="1">
        <f t="array" ref="AA2391">IF(Z2391&gt;0,INDEX($M$40:$M$61,Z2391,1),AA2390)</f>
        <v>47813</v>
      </c>
      <c r="AB2391" s="1" cm="1">
        <f t="array" ref="AB2391">IF(Z2391&gt;0,INDEX($M$40:$M$61,Z2391+1,1),AB2390)</f>
        <v>48178</v>
      </c>
      <c r="AC2391" s="44">
        <f t="shared" si="329"/>
        <v>365</v>
      </c>
      <c r="AD2391" s="45">
        <f t="shared" si="330"/>
        <v>0.87523286364637121</v>
      </c>
      <c r="AE2391" s="45">
        <f t="shared" si="331"/>
        <v>0.8548864237633047</v>
      </c>
      <c r="AF2391" s="44">
        <f t="shared" si="334"/>
        <v>196</v>
      </c>
      <c r="AG2391" s="45">
        <f t="shared" si="332"/>
        <v>0.86424762743658057</v>
      </c>
      <c r="AH2391">
        <f t="shared" si="333"/>
        <v>2.2003577858580571E-2</v>
      </c>
      <c r="AI2391" s="40">
        <f ca="1"/>
        <v>2.3199895550982674E-2</v>
      </c>
      <c r="AJ2391" s="229">
        <v>-2E-3</v>
      </c>
      <c r="AK2391" s="230">
        <v>2.0003577858580569E-2</v>
      </c>
      <c r="AL2391" s="231">
        <v>0.87578484030789072</v>
      </c>
    </row>
    <row r="2392" spans="24:38">
      <c r="X2392" s="46">
        <v>2388</v>
      </c>
      <c r="Y2392" s="1">
        <f t="shared" si="327"/>
        <v>48010</v>
      </c>
      <c r="Z2392" s="44">
        <f t="shared" si="328"/>
        <v>0</v>
      </c>
      <c r="AA2392" s="1" cm="1">
        <f t="array" ref="AA2392">IF(Z2392&gt;0,INDEX($M$40:$M$61,Z2392,1),AA2391)</f>
        <v>47813</v>
      </c>
      <c r="AB2392" s="1" cm="1">
        <f t="array" ref="AB2392">IF(Z2392&gt;0,INDEX($M$40:$M$61,Z2392+1,1),AB2391)</f>
        <v>48178</v>
      </c>
      <c r="AC2392" s="44">
        <f t="shared" si="329"/>
        <v>365</v>
      </c>
      <c r="AD2392" s="45">
        <f t="shared" si="330"/>
        <v>0.87523286364637121</v>
      </c>
      <c r="AE2392" s="45">
        <f t="shared" si="331"/>
        <v>0.8548864237633047</v>
      </c>
      <c r="AF2392" s="44">
        <f t="shared" si="334"/>
        <v>197</v>
      </c>
      <c r="AG2392" s="45">
        <f t="shared" si="332"/>
        <v>0.86419193531814908</v>
      </c>
      <c r="AH2392">
        <f t="shared" si="333"/>
        <v>2.2004078516108059E-2</v>
      </c>
      <c r="AI2392" s="40">
        <f ca="1"/>
        <v>2.3199895550902738E-2</v>
      </c>
      <c r="AJ2392" s="229">
        <v>-2E-3</v>
      </c>
      <c r="AK2392" s="230">
        <v>2.0004078516108061E-2</v>
      </c>
      <c r="AL2392" s="231">
        <v>0.87573326990276257</v>
      </c>
    </row>
    <row r="2393" spans="24:38">
      <c r="X2393" s="46">
        <v>2389</v>
      </c>
      <c r="Y2393" s="1">
        <f t="shared" si="327"/>
        <v>48011</v>
      </c>
      <c r="Z2393" s="44">
        <f t="shared" si="328"/>
        <v>0</v>
      </c>
      <c r="AA2393" s="1" cm="1">
        <f t="array" ref="AA2393">IF(Z2393&gt;0,INDEX($M$40:$M$61,Z2393,1),AA2392)</f>
        <v>47813</v>
      </c>
      <c r="AB2393" s="1" cm="1">
        <f t="array" ref="AB2393">IF(Z2393&gt;0,INDEX($M$40:$M$61,Z2393+1,1),AB2392)</f>
        <v>48178</v>
      </c>
      <c r="AC2393" s="44">
        <f t="shared" si="329"/>
        <v>365</v>
      </c>
      <c r="AD2393" s="45">
        <f t="shared" si="330"/>
        <v>0.87523286364637121</v>
      </c>
      <c r="AE2393" s="45">
        <f t="shared" si="331"/>
        <v>0.8548864237633047</v>
      </c>
      <c r="AF2393" s="44">
        <f t="shared" si="334"/>
        <v>198</v>
      </c>
      <c r="AG2393" s="45">
        <f t="shared" si="332"/>
        <v>0.86413624678851775</v>
      </c>
      <c r="AH2393">
        <f t="shared" si="333"/>
        <v>2.2004578754499911E-2</v>
      </c>
      <c r="AI2393" s="40">
        <f ca="1"/>
        <v>2.3199895550982674E-2</v>
      </c>
      <c r="AJ2393" s="229">
        <v>-2E-3</v>
      </c>
      <c r="AK2393" s="230">
        <v>2.0004578754499909E-2</v>
      </c>
      <c r="AL2393" s="231">
        <v>0.87568170253434685</v>
      </c>
    </row>
    <row r="2394" spans="24:38">
      <c r="X2394" s="46">
        <v>2390</v>
      </c>
      <c r="Y2394" s="1">
        <f t="shared" si="327"/>
        <v>48012</v>
      </c>
      <c r="Z2394" s="44">
        <f t="shared" si="328"/>
        <v>0</v>
      </c>
      <c r="AA2394" s="1" cm="1">
        <f t="array" ref="AA2394">IF(Z2394&gt;0,INDEX($M$40:$M$61,Z2394,1),AA2393)</f>
        <v>47813</v>
      </c>
      <c r="AB2394" s="1" cm="1">
        <f t="array" ref="AB2394">IF(Z2394&gt;0,INDEX($M$40:$M$61,Z2394+1,1),AB2393)</f>
        <v>48178</v>
      </c>
      <c r="AC2394" s="44">
        <f t="shared" si="329"/>
        <v>365</v>
      </c>
      <c r="AD2394" s="45">
        <f t="shared" si="330"/>
        <v>0.87523286364637121</v>
      </c>
      <c r="AE2394" s="45">
        <f t="shared" si="331"/>
        <v>0.8548864237633047</v>
      </c>
      <c r="AF2394" s="44">
        <f t="shared" si="334"/>
        <v>199</v>
      </c>
      <c r="AG2394" s="45">
        <f t="shared" si="332"/>
        <v>0.86408056184745541</v>
      </c>
      <c r="AH2394">
        <f t="shared" si="333"/>
        <v>2.200507857428222E-2</v>
      </c>
      <c r="AI2394" s="40">
        <f ca="1"/>
        <v>2.3199895550902738E-2</v>
      </c>
      <c r="AJ2394" s="229">
        <v>-2E-3</v>
      </c>
      <c r="AK2394" s="230">
        <v>2.0005078574282222E-2</v>
      </c>
      <c r="AL2394" s="231">
        <v>0.8756301382024646</v>
      </c>
    </row>
    <row r="2395" spans="24:38">
      <c r="X2395" s="46">
        <v>2391</v>
      </c>
      <c r="Y2395" s="1">
        <f t="shared" si="327"/>
        <v>48013</v>
      </c>
      <c r="Z2395" s="44">
        <f t="shared" si="328"/>
        <v>0</v>
      </c>
      <c r="AA2395" s="1" cm="1">
        <f t="array" ref="AA2395">IF(Z2395&gt;0,INDEX($M$40:$M$61,Z2395,1),AA2394)</f>
        <v>47813</v>
      </c>
      <c r="AB2395" s="1" cm="1">
        <f t="array" ref="AB2395">IF(Z2395&gt;0,INDEX($M$40:$M$61,Z2395+1,1),AB2394)</f>
        <v>48178</v>
      </c>
      <c r="AC2395" s="44">
        <f t="shared" si="329"/>
        <v>365</v>
      </c>
      <c r="AD2395" s="45">
        <f t="shared" si="330"/>
        <v>0.87523286364637121</v>
      </c>
      <c r="AE2395" s="45">
        <f t="shared" si="331"/>
        <v>0.8548864237633047</v>
      </c>
      <c r="AF2395" s="44">
        <f t="shared" si="334"/>
        <v>200</v>
      </c>
      <c r="AG2395" s="45">
        <f t="shared" si="332"/>
        <v>0.86402488049473081</v>
      </c>
      <c r="AH2395">
        <f t="shared" si="333"/>
        <v>2.2005577975980208E-2</v>
      </c>
      <c r="AI2395" s="40">
        <f ca="1"/>
        <v>2.3199895550902738E-2</v>
      </c>
      <c r="AJ2395" s="229">
        <v>-2E-3</v>
      </c>
      <c r="AK2395" s="230">
        <v>2.000557797598021E-2</v>
      </c>
      <c r="AL2395" s="231">
        <v>0.87557857690693741</v>
      </c>
    </row>
    <row r="2396" spans="24:38">
      <c r="X2396" s="46">
        <v>2392</v>
      </c>
      <c r="Y2396" s="1">
        <f t="shared" si="327"/>
        <v>48014</v>
      </c>
      <c r="Z2396" s="44">
        <f t="shared" si="328"/>
        <v>0</v>
      </c>
      <c r="AA2396" s="1" cm="1">
        <f t="array" ref="AA2396">IF(Z2396&gt;0,INDEX($M$40:$M$61,Z2396,1),AA2395)</f>
        <v>47813</v>
      </c>
      <c r="AB2396" s="1" cm="1">
        <f t="array" ref="AB2396">IF(Z2396&gt;0,INDEX($M$40:$M$61,Z2396+1,1),AB2395)</f>
        <v>48178</v>
      </c>
      <c r="AC2396" s="44">
        <f t="shared" si="329"/>
        <v>365</v>
      </c>
      <c r="AD2396" s="45">
        <f t="shared" si="330"/>
        <v>0.87523286364637121</v>
      </c>
      <c r="AE2396" s="45">
        <f t="shared" si="331"/>
        <v>0.8548864237633047</v>
      </c>
      <c r="AF2396" s="44">
        <f t="shared" si="334"/>
        <v>201</v>
      </c>
      <c r="AG2396" s="45">
        <f t="shared" si="332"/>
        <v>0.86396920273011257</v>
      </c>
      <c r="AH2396">
        <f t="shared" si="333"/>
        <v>2.2006076960118272E-2</v>
      </c>
      <c r="AI2396" s="40">
        <f ca="1"/>
        <v>2.3199895550902738E-2</v>
      </c>
      <c r="AJ2396" s="229">
        <v>-2E-3</v>
      </c>
      <c r="AK2396" s="230">
        <v>2.0006076960118274E-2</v>
      </c>
      <c r="AL2396" s="231">
        <v>0.87552701864758598</v>
      </c>
    </row>
    <row r="2397" spans="24:38">
      <c r="X2397" s="46">
        <v>2393</v>
      </c>
      <c r="Y2397" s="1">
        <f t="shared" si="327"/>
        <v>48015</v>
      </c>
      <c r="Z2397" s="44">
        <f t="shared" si="328"/>
        <v>0</v>
      </c>
      <c r="AA2397" s="1" cm="1">
        <f t="array" ref="AA2397">IF(Z2397&gt;0,INDEX($M$40:$M$61,Z2397,1),AA2396)</f>
        <v>47813</v>
      </c>
      <c r="AB2397" s="1" cm="1">
        <f t="array" ref="AB2397">IF(Z2397&gt;0,INDEX($M$40:$M$61,Z2397+1,1),AB2396)</f>
        <v>48178</v>
      </c>
      <c r="AC2397" s="44">
        <f t="shared" si="329"/>
        <v>365</v>
      </c>
      <c r="AD2397" s="45">
        <f t="shared" si="330"/>
        <v>0.87523286364637121</v>
      </c>
      <c r="AE2397" s="45">
        <f t="shared" si="331"/>
        <v>0.8548864237633047</v>
      </c>
      <c r="AF2397" s="44">
        <f t="shared" si="334"/>
        <v>202</v>
      </c>
      <c r="AG2397" s="45">
        <f t="shared" si="332"/>
        <v>0.86391352855336956</v>
      </c>
      <c r="AH2397">
        <f t="shared" si="333"/>
        <v>2.2006575527219865E-2</v>
      </c>
      <c r="AI2397" s="40">
        <f ca="1"/>
        <v>2.3199895550982674E-2</v>
      </c>
      <c r="AJ2397" s="229">
        <v>-2E-3</v>
      </c>
      <c r="AK2397" s="230">
        <v>2.0006575527219864E-2</v>
      </c>
      <c r="AL2397" s="231">
        <v>0.87547546342423188</v>
      </c>
    </row>
    <row r="2398" spans="24:38">
      <c r="X2398" s="46">
        <v>2394</v>
      </c>
      <c r="Y2398" s="1">
        <f t="shared" si="327"/>
        <v>48016</v>
      </c>
      <c r="Z2398" s="44">
        <f t="shared" si="328"/>
        <v>0</v>
      </c>
      <c r="AA2398" s="1" cm="1">
        <f t="array" ref="AA2398">IF(Z2398&gt;0,INDEX($M$40:$M$61,Z2398,1),AA2397)</f>
        <v>47813</v>
      </c>
      <c r="AB2398" s="1" cm="1">
        <f t="array" ref="AB2398">IF(Z2398&gt;0,INDEX($M$40:$M$61,Z2398+1,1),AB2397)</f>
        <v>48178</v>
      </c>
      <c r="AC2398" s="44">
        <f t="shared" si="329"/>
        <v>365</v>
      </c>
      <c r="AD2398" s="45">
        <f t="shared" si="330"/>
        <v>0.87523286364637121</v>
      </c>
      <c r="AE2398" s="45">
        <f t="shared" si="331"/>
        <v>0.8548864237633047</v>
      </c>
      <c r="AF2398" s="44">
        <f t="shared" si="334"/>
        <v>203</v>
      </c>
      <c r="AG2398" s="45">
        <f t="shared" si="332"/>
        <v>0.8638578579642705</v>
      </c>
      <c r="AH2398">
        <f t="shared" si="333"/>
        <v>2.2007073677807607E-2</v>
      </c>
      <c r="AI2398" s="40">
        <f ca="1"/>
        <v>2.3199895550982674E-2</v>
      </c>
      <c r="AJ2398" s="229">
        <v>-2E-3</v>
      </c>
      <c r="AK2398" s="230">
        <v>2.0007073677807609E-2</v>
      </c>
      <c r="AL2398" s="231">
        <v>0.87542391123669594</v>
      </c>
    </row>
    <row r="2399" spans="24:38">
      <c r="X2399" s="46">
        <v>2395</v>
      </c>
      <c r="Y2399" s="1">
        <f t="shared" si="327"/>
        <v>48017</v>
      </c>
      <c r="Z2399" s="44">
        <f t="shared" si="328"/>
        <v>0</v>
      </c>
      <c r="AA2399" s="1" cm="1">
        <f t="array" ref="AA2399">IF(Z2399&gt;0,INDEX($M$40:$M$61,Z2399,1),AA2398)</f>
        <v>47813</v>
      </c>
      <c r="AB2399" s="1" cm="1">
        <f t="array" ref="AB2399">IF(Z2399&gt;0,INDEX($M$40:$M$61,Z2399+1,1),AB2398)</f>
        <v>48178</v>
      </c>
      <c r="AC2399" s="44">
        <f t="shared" si="329"/>
        <v>365</v>
      </c>
      <c r="AD2399" s="45">
        <f t="shared" si="330"/>
        <v>0.87523286364637121</v>
      </c>
      <c r="AE2399" s="45">
        <f t="shared" si="331"/>
        <v>0.8548864237633047</v>
      </c>
      <c r="AF2399" s="44">
        <f t="shared" si="334"/>
        <v>204</v>
      </c>
      <c r="AG2399" s="45">
        <f t="shared" si="332"/>
        <v>0.86380219096258448</v>
      </c>
      <c r="AH2399">
        <f t="shared" si="333"/>
        <v>2.2007571412403174E-2</v>
      </c>
      <c r="AI2399" s="40">
        <f ca="1"/>
        <v>2.3199895550902738E-2</v>
      </c>
      <c r="AJ2399" s="229">
        <v>-2E-3</v>
      </c>
      <c r="AK2399" s="230">
        <v>2.0007571412403176E-2</v>
      </c>
      <c r="AL2399" s="231">
        <v>0.87537236208479996</v>
      </c>
    </row>
    <row r="2400" spans="24:38">
      <c r="X2400" s="46">
        <v>2396</v>
      </c>
      <c r="Y2400" s="1">
        <f t="shared" si="327"/>
        <v>48018</v>
      </c>
      <c r="Z2400" s="44">
        <f t="shared" si="328"/>
        <v>0</v>
      </c>
      <c r="AA2400" s="1" cm="1">
        <f t="array" ref="AA2400">IF(Z2400&gt;0,INDEX($M$40:$M$61,Z2400,1),AA2399)</f>
        <v>47813</v>
      </c>
      <c r="AB2400" s="1" cm="1">
        <f t="array" ref="AB2400">IF(Z2400&gt;0,INDEX($M$40:$M$61,Z2400+1,1),AB2399)</f>
        <v>48178</v>
      </c>
      <c r="AC2400" s="44">
        <f t="shared" si="329"/>
        <v>365</v>
      </c>
      <c r="AD2400" s="45">
        <f t="shared" si="330"/>
        <v>0.87523286364637121</v>
      </c>
      <c r="AE2400" s="45">
        <f t="shared" si="331"/>
        <v>0.8548864237633047</v>
      </c>
      <c r="AF2400" s="44">
        <f t="shared" si="334"/>
        <v>205</v>
      </c>
      <c r="AG2400" s="45">
        <f t="shared" si="332"/>
        <v>0.86374652754808001</v>
      </c>
      <c r="AH2400">
        <f t="shared" si="333"/>
        <v>2.2008068731527476E-2</v>
      </c>
      <c r="AI2400" s="40">
        <f ca="1"/>
        <v>2.3199895550982674E-2</v>
      </c>
      <c r="AJ2400" s="229">
        <v>-2E-3</v>
      </c>
      <c r="AK2400" s="230">
        <v>2.0008068731527474E-2</v>
      </c>
      <c r="AL2400" s="231">
        <v>0.87532081596836475</v>
      </c>
    </row>
    <row r="2401" spans="24:38">
      <c r="X2401" s="46">
        <v>2397</v>
      </c>
      <c r="Y2401" s="1">
        <f t="shared" si="327"/>
        <v>48019</v>
      </c>
      <c r="Z2401" s="44">
        <f t="shared" si="328"/>
        <v>0</v>
      </c>
      <c r="AA2401" s="1" cm="1">
        <f t="array" ref="AA2401">IF(Z2401&gt;0,INDEX($M$40:$M$61,Z2401,1),AA2400)</f>
        <v>47813</v>
      </c>
      <c r="AB2401" s="1" cm="1">
        <f t="array" ref="AB2401">IF(Z2401&gt;0,INDEX($M$40:$M$61,Z2401+1,1),AB2400)</f>
        <v>48178</v>
      </c>
      <c r="AC2401" s="44">
        <f t="shared" si="329"/>
        <v>365</v>
      </c>
      <c r="AD2401" s="45">
        <f t="shared" si="330"/>
        <v>0.87523286364637121</v>
      </c>
      <c r="AE2401" s="45">
        <f t="shared" si="331"/>
        <v>0.8548864237633047</v>
      </c>
      <c r="AF2401" s="44">
        <f t="shared" si="334"/>
        <v>206</v>
      </c>
      <c r="AG2401" s="45">
        <f t="shared" si="332"/>
        <v>0.86369086772052595</v>
      </c>
      <c r="AH2401">
        <f t="shared" si="333"/>
        <v>2.200856563570051E-2</v>
      </c>
      <c r="AI2401" s="40">
        <f ca="1"/>
        <v>2.3199895550982674E-2</v>
      </c>
      <c r="AJ2401" s="229">
        <v>-2E-3</v>
      </c>
      <c r="AK2401" s="230">
        <v>2.0008565635700512E-2</v>
      </c>
      <c r="AL2401" s="231">
        <v>0.87526927288721157</v>
      </c>
    </row>
    <row r="2402" spans="24:38">
      <c r="X2402" s="46">
        <v>2398</v>
      </c>
      <c r="Y2402" s="1">
        <f t="shared" si="327"/>
        <v>48020</v>
      </c>
      <c r="Z2402" s="44">
        <f t="shared" si="328"/>
        <v>0</v>
      </c>
      <c r="AA2402" s="1" cm="1">
        <f t="array" ref="AA2402">IF(Z2402&gt;0,INDEX($M$40:$M$61,Z2402,1),AA2401)</f>
        <v>47813</v>
      </c>
      <c r="AB2402" s="1" cm="1">
        <f t="array" ref="AB2402">IF(Z2402&gt;0,INDEX($M$40:$M$61,Z2402+1,1),AB2401)</f>
        <v>48178</v>
      </c>
      <c r="AC2402" s="44">
        <f t="shared" si="329"/>
        <v>365</v>
      </c>
      <c r="AD2402" s="45">
        <f t="shared" si="330"/>
        <v>0.87523286364637121</v>
      </c>
      <c r="AE2402" s="45">
        <f t="shared" si="331"/>
        <v>0.8548864237633047</v>
      </c>
      <c r="AF2402" s="44">
        <f t="shared" si="334"/>
        <v>207</v>
      </c>
      <c r="AG2402" s="45">
        <f t="shared" si="332"/>
        <v>0.86363521147969147</v>
      </c>
      <c r="AH2402">
        <f t="shared" si="333"/>
        <v>2.2009062125441334E-2</v>
      </c>
      <c r="AI2402" s="40">
        <f ca="1"/>
        <v>2.3199895550902738E-2</v>
      </c>
      <c r="AJ2402" s="229">
        <v>-2E-3</v>
      </c>
      <c r="AK2402" s="230">
        <v>2.0009062125441332E-2</v>
      </c>
      <c r="AL2402" s="231">
        <v>0.87521773284116211</v>
      </c>
    </row>
    <row r="2403" spans="24:38">
      <c r="X2403" s="46">
        <v>2399</v>
      </c>
      <c r="Y2403" s="1">
        <f t="shared" si="327"/>
        <v>48021</v>
      </c>
      <c r="Z2403" s="44">
        <f t="shared" si="328"/>
        <v>0</v>
      </c>
      <c r="AA2403" s="1" cm="1">
        <f t="array" ref="AA2403">IF(Z2403&gt;0,INDEX($M$40:$M$61,Z2403,1),AA2402)</f>
        <v>47813</v>
      </c>
      <c r="AB2403" s="1" cm="1">
        <f t="array" ref="AB2403">IF(Z2403&gt;0,INDEX($M$40:$M$61,Z2403+1,1),AB2402)</f>
        <v>48178</v>
      </c>
      <c r="AC2403" s="44">
        <f t="shared" si="329"/>
        <v>365</v>
      </c>
      <c r="AD2403" s="45">
        <f t="shared" si="330"/>
        <v>0.87523286364637121</v>
      </c>
      <c r="AE2403" s="45">
        <f t="shared" si="331"/>
        <v>0.8548864237633047</v>
      </c>
      <c r="AF2403" s="44">
        <f t="shared" si="334"/>
        <v>208</v>
      </c>
      <c r="AG2403" s="45">
        <f t="shared" si="332"/>
        <v>0.86357955882534509</v>
      </c>
      <c r="AH2403">
        <f t="shared" si="333"/>
        <v>2.2009558201268264E-2</v>
      </c>
      <c r="AI2403" s="40">
        <f ca="1"/>
        <v>2.3199895550982674E-2</v>
      </c>
      <c r="AJ2403" s="229">
        <v>-2E-3</v>
      </c>
      <c r="AK2403" s="230">
        <v>2.0009558201268263E-2</v>
      </c>
      <c r="AL2403" s="231">
        <v>0.87516619583003719</v>
      </c>
    </row>
    <row r="2404" spans="24:38">
      <c r="X2404" s="46">
        <v>2400</v>
      </c>
      <c r="Y2404" s="1">
        <f t="shared" si="327"/>
        <v>48022</v>
      </c>
      <c r="Z2404" s="44">
        <f t="shared" si="328"/>
        <v>0</v>
      </c>
      <c r="AA2404" s="1" cm="1">
        <f t="array" ref="AA2404">IF(Z2404&gt;0,INDEX($M$40:$M$61,Z2404,1),AA2403)</f>
        <v>47813</v>
      </c>
      <c r="AB2404" s="1" cm="1">
        <f t="array" ref="AB2404">IF(Z2404&gt;0,INDEX($M$40:$M$61,Z2404+1,1),AB2403)</f>
        <v>48178</v>
      </c>
      <c r="AC2404" s="44">
        <f t="shared" si="329"/>
        <v>365</v>
      </c>
      <c r="AD2404" s="45">
        <f t="shared" si="330"/>
        <v>0.87523286364637121</v>
      </c>
      <c r="AE2404" s="45">
        <f t="shared" si="331"/>
        <v>0.8548864237633047</v>
      </c>
      <c r="AF2404" s="44">
        <f t="shared" si="334"/>
        <v>209</v>
      </c>
      <c r="AG2404" s="45">
        <f t="shared" si="332"/>
        <v>0.86352390975725601</v>
      </c>
      <c r="AH2404">
        <f t="shared" si="333"/>
        <v>2.2010053863698649E-2</v>
      </c>
      <c r="AI2404" s="40">
        <f ca="1"/>
        <v>2.3199895550902738E-2</v>
      </c>
      <c r="AJ2404" s="229">
        <v>-2E-3</v>
      </c>
      <c r="AK2404" s="230">
        <v>2.0010053863698647E-2</v>
      </c>
      <c r="AL2404" s="231">
        <v>0.87511466185365838</v>
      </c>
    </row>
    <row r="2405" spans="24:38">
      <c r="X2405" s="46">
        <v>2401</v>
      </c>
      <c r="Y2405" s="1">
        <f t="shared" si="327"/>
        <v>48023</v>
      </c>
      <c r="Z2405" s="44">
        <f t="shared" si="328"/>
        <v>0</v>
      </c>
      <c r="AA2405" s="1" cm="1">
        <f t="array" ref="AA2405">IF(Z2405&gt;0,INDEX($M$40:$M$61,Z2405,1),AA2404)</f>
        <v>47813</v>
      </c>
      <c r="AB2405" s="1" cm="1">
        <f t="array" ref="AB2405">IF(Z2405&gt;0,INDEX($M$40:$M$61,Z2405+1,1),AB2404)</f>
        <v>48178</v>
      </c>
      <c r="AC2405" s="44">
        <f t="shared" si="329"/>
        <v>365</v>
      </c>
      <c r="AD2405" s="45">
        <f t="shared" si="330"/>
        <v>0.87523286364637121</v>
      </c>
      <c r="AE2405" s="45">
        <f t="shared" si="331"/>
        <v>0.8548864237633047</v>
      </c>
      <c r="AF2405" s="44">
        <f t="shared" si="334"/>
        <v>210</v>
      </c>
      <c r="AG2405" s="45">
        <f t="shared" si="332"/>
        <v>0.86346826427519285</v>
      </c>
      <c r="AH2405">
        <f t="shared" si="333"/>
        <v>2.201054911324906E-2</v>
      </c>
      <c r="AI2405" s="40">
        <f ca="1"/>
        <v>2.3199895550902738E-2</v>
      </c>
      <c r="AJ2405" s="229">
        <v>-2E-3</v>
      </c>
      <c r="AK2405" s="230">
        <v>2.0010549113249058E-2</v>
      </c>
      <c r="AL2405" s="231">
        <v>0.87506313091184673</v>
      </c>
    </row>
    <row r="2406" spans="24:38">
      <c r="X2406" s="46">
        <v>2402</v>
      </c>
      <c r="Y2406" s="1">
        <f t="shared" si="327"/>
        <v>48024</v>
      </c>
      <c r="Z2406" s="44">
        <f t="shared" si="328"/>
        <v>0</v>
      </c>
      <c r="AA2406" s="1" cm="1">
        <f t="array" ref="AA2406">IF(Z2406&gt;0,INDEX($M$40:$M$61,Z2406,1),AA2405)</f>
        <v>47813</v>
      </c>
      <c r="AB2406" s="1" cm="1">
        <f t="array" ref="AB2406">IF(Z2406&gt;0,INDEX($M$40:$M$61,Z2406+1,1),AB2405)</f>
        <v>48178</v>
      </c>
      <c r="AC2406" s="44">
        <f t="shared" si="329"/>
        <v>365</v>
      </c>
      <c r="AD2406" s="45">
        <f t="shared" si="330"/>
        <v>0.87523286364637121</v>
      </c>
      <c r="AE2406" s="45">
        <f t="shared" si="331"/>
        <v>0.8548864237633047</v>
      </c>
      <c r="AF2406" s="44">
        <f t="shared" si="334"/>
        <v>211</v>
      </c>
      <c r="AG2406" s="45">
        <f t="shared" si="332"/>
        <v>0.86341262237892469</v>
      </c>
      <c r="AH2406">
        <f t="shared" si="333"/>
        <v>2.2011043950435141E-2</v>
      </c>
      <c r="AI2406" s="40">
        <f ca="1"/>
        <v>2.3199895550902738E-2</v>
      </c>
      <c r="AJ2406" s="229">
        <v>-2E-3</v>
      </c>
      <c r="AK2406" s="230">
        <v>2.001104395043514E-2</v>
      </c>
      <c r="AL2406" s="231">
        <v>0.87501160300442382</v>
      </c>
    </row>
    <row r="2407" spans="24:38">
      <c r="X2407" s="46">
        <v>2403</v>
      </c>
      <c r="Y2407" s="1">
        <f t="shared" si="327"/>
        <v>48025</v>
      </c>
      <c r="Z2407" s="44">
        <f t="shared" si="328"/>
        <v>0</v>
      </c>
      <c r="AA2407" s="1" cm="1">
        <f t="array" ref="AA2407">IF(Z2407&gt;0,INDEX($M$40:$M$61,Z2407,1),AA2406)</f>
        <v>47813</v>
      </c>
      <c r="AB2407" s="1" cm="1">
        <f t="array" ref="AB2407">IF(Z2407&gt;0,INDEX($M$40:$M$61,Z2407+1,1),AB2406)</f>
        <v>48178</v>
      </c>
      <c r="AC2407" s="44">
        <f t="shared" si="329"/>
        <v>365</v>
      </c>
      <c r="AD2407" s="45">
        <f t="shared" si="330"/>
        <v>0.87523286364637121</v>
      </c>
      <c r="AE2407" s="45">
        <f t="shared" si="331"/>
        <v>0.8548864237633047</v>
      </c>
      <c r="AF2407" s="44">
        <f t="shared" si="334"/>
        <v>212</v>
      </c>
      <c r="AG2407" s="45">
        <f t="shared" si="332"/>
        <v>0.86335698406822026</v>
      </c>
      <c r="AH2407">
        <f t="shared" si="333"/>
        <v>2.2011538375771737E-2</v>
      </c>
      <c r="AI2407" s="40">
        <f ca="1"/>
        <v>2.3199895550982674E-2</v>
      </c>
      <c r="AJ2407" s="229">
        <v>-2E-3</v>
      </c>
      <c r="AK2407" s="230">
        <v>2.0011538375771735E-2</v>
      </c>
      <c r="AL2407" s="231">
        <v>0.87496007813121068</v>
      </c>
    </row>
    <row r="2408" spans="24:38">
      <c r="X2408" s="46">
        <v>2404</v>
      </c>
      <c r="Y2408" s="1">
        <f t="shared" si="327"/>
        <v>48026</v>
      </c>
      <c r="Z2408" s="44">
        <f t="shared" si="328"/>
        <v>0</v>
      </c>
      <c r="AA2408" s="1" cm="1">
        <f t="array" ref="AA2408">IF(Z2408&gt;0,INDEX($M$40:$M$61,Z2408,1),AA2407)</f>
        <v>47813</v>
      </c>
      <c r="AB2408" s="1" cm="1">
        <f t="array" ref="AB2408">IF(Z2408&gt;0,INDEX($M$40:$M$61,Z2408+1,1),AB2407)</f>
        <v>48178</v>
      </c>
      <c r="AC2408" s="44">
        <f t="shared" si="329"/>
        <v>365</v>
      </c>
      <c r="AD2408" s="45">
        <f t="shared" si="330"/>
        <v>0.87523286364637121</v>
      </c>
      <c r="AE2408" s="45">
        <f t="shared" si="331"/>
        <v>0.8548864237633047</v>
      </c>
      <c r="AF2408" s="44">
        <f t="shared" si="334"/>
        <v>213</v>
      </c>
      <c r="AG2408" s="45">
        <f t="shared" si="332"/>
        <v>0.86330134934284886</v>
      </c>
      <c r="AH2408">
        <f t="shared" si="333"/>
        <v>2.2012032389772739E-2</v>
      </c>
      <c r="AI2408" s="40">
        <f ca="1"/>
        <v>2.3199895550902738E-2</v>
      </c>
      <c r="AJ2408" s="229">
        <v>-2E-3</v>
      </c>
      <c r="AK2408" s="230">
        <v>2.0012032389772741E-2</v>
      </c>
      <c r="AL2408" s="231">
        <v>0.87490855629202902</v>
      </c>
    </row>
    <row r="2409" spans="24:38">
      <c r="X2409" s="46">
        <v>2405</v>
      </c>
      <c r="Y2409" s="1">
        <f t="shared" si="327"/>
        <v>48027</v>
      </c>
      <c r="Z2409" s="44">
        <f t="shared" si="328"/>
        <v>0</v>
      </c>
      <c r="AA2409" s="1" cm="1">
        <f t="array" ref="AA2409">IF(Z2409&gt;0,INDEX($M$40:$M$61,Z2409,1),AA2408)</f>
        <v>47813</v>
      </c>
      <c r="AB2409" s="1" cm="1">
        <f t="array" ref="AB2409">IF(Z2409&gt;0,INDEX($M$40:$M$61,Z2409+1,1),AB2408)</f>
        <v>48178</v>
      </c>
      <c r="AC2409" s="44">
        <f t="shared" si="329"/>
        <v>365</v>
      </c>
      <c r="AD2409" s="45">
        <f t="shared" si="330"/>
        <v>0.87523286364637121</v>
      </c>
      <c r="AE2409" s="45">
        <f t="shared" si="331"/>
        <v>0.8548864237633047</v>
      </c>
      <c r="AF2409" s="44">
        <f t="shared" si="334"/>
        <v>214</v>
      </c>
      <c r="AG2409" s="45">
        <f t="shared" si="332"/>
        <v>0.86324571820257912</v>
      </c>
      <c r="AH2409">
        <f t="shared" si="333"/>
        <v>2.2012525992951313E-2</v>
      </c>
      <c r="AI2409" s="40">
        <f ca="1"/>
        <v>2.3199895550982674E-2</v>
      </c>
      <c r="AJ2409" s="229">
        <v>-2E-3</v>
      </c>
      <c r="AK2409" s="230">
        <v>2.0012525992951315E-2</v>
      </c>
      <c r="AL2409" s="231">
        <v>0.87485703748669985</v>
      </c>
    </row>
    <row r="2410" spans="24:38">
      <c r="X2410" s="46">
        <v>2406</v>
      </c>
      <c r="Y2410" s="1">
        <f t="shared" si="327"/>
        <v>48028</v>
      </c>
      <c r="Z2410" s="44">
        <f t="shared" si="328"/>
        <v>0</v>
      </c>
      <c r="AA2410" s="1" cm="1">
        <f t="array" ref="AA2410">IF(Z2410&gt;0,INDEX($M$40:$M$61,Z2410,1),AA2409)</f>
        <v>47813</v>
      </c>
      <c r="AB2410" s="1" cm="1">
        <f t="array" ref="AB2410">IF(Z2410&gt;0,INDEX($M$40:$M$61,Z2410+1,1),AB2409)</f>
        <v>48178</v>
      </c>
      <c r="AC2410" s="44">
        <f t="shared" si="329"/>
        <v>365</v>
      </c>
      <c r="AD2410" s="45">
        <f t="shared" si="330"/>
        <v>0.87523286364637121</v>
      </c>
      <c r="AE2410" s="45">
        <f t="shared" si="331"/>
        <v>0.8548864237633047</v>
      </c>
      <c r="AF2410" s="44">
        <f t="shared" si="334"/>
        <v>215</v>
      </c>
      <c r="AG2410" s="45">
        <f t="shared" si="332"/>
        <v>0.86319009064718022</v>
      </c>
      <c r="AH2410">
        <f t="shared" si="333"/>
        <v>2.201301918581967E-2</v>
      </c>
      <c r="AI2410" s="40">
        <f ca="1"/>
        <v>2.3199895550902738E-2</v>
      </c>
      <c r="AJ2410" s="229">
        <v>-2E-3</v>
      </c>
      <c r="AK2410" s="230">
        <v>2.0013019185819672E-2</v>
      </c>
      <c r="AL2410" s="231">
        <v>0.87480552171504466</v>
      </c>
    </row>
    <row r="2411" spans="24:38">
      <c r="X2411" s="46">
        <v>2407</v>
      </c>
      <c r="Y2411" s="1">
        <f t="shared" si="327"/>
        <v>48029</v>
      </c>
      <c r="Z2411" s="44">
        <f t="shared" si="328"/>
        <v>0</v>
      </c>
      <c r="AA2411" s="1" cm="1">
        <f t="array" ref="AA2411">IF(Z2411&gt;0,INDEX($M$40:$M$61,Z2411,1),AA2410)</f>
        <v>47813</v>
      </c>
      <c r="AB2411" s="1" cm="1">
        <f t="array" ref="AB2411">IF(Z2411&gt;0,INDEX($M$40:$M$61,Z2411+1,1),AB2410)</f>
        <v>48178</v>
      </c>
      <c r="AC2411" s="44">
        <f t="shared" si="329"/>
        <v>365</v>
      </c>
      <c r="AD2411" s="45">
        <f t="shared" si="330"/>
        <v>0.87523286364637121</v>
      </c>
      <c r="AE2411" s="45">
        <f t="shared" si="331"/>
        <v>0.8548864237633047</v>
      </c>
      <c r="AF2411" s="44">
        <f t="shared" si="334"/>
        <v>216</v>
      </c>
      <c r="AG2411" s="45">
        <f t="shared" si="332"/>
        <v>0.86313446667642102</v>
      </c>
      <c r="AH2411">
        <f t="shared" si="333"/>
        <v>2.2013511968889222E-2</v>
      </c>
      <c r="AI2411" s="40">
        <f ca="1"/>
        <v>2.3199895550982674E-2</v>
      </c>
      <c r="AJ2411" s="229">
        <v>-2E-3</v>
      </c>
      <c r="AK2411" s="230">
        <v>2.0013511968889224E-2</v>
      </c>
      <c r="AL2411" s="231">
        <v>0.87475400897688471</v>
      </c>
    </row>
    <row r="2412" spans="24:38">
      <c r="X2412" s="46">
        <v>2408</v>
      </c>
      <c r="Y2412" s="1">
        <f t="shared" si="327"/>
        <v>48030</v>
      </c>
      <c r="Z2412" s="44">
        <f t="shared" si="328"/>
        <v>0</v>
      </c>
      <c r="AA2412" s="1" cm="1">
        <f t="array" ref="AA2412">IF(Z2412&gt;0,INDEX($M$40:$M$61,Z2412,1),AA2411)</f>
        <v>47813</v>
      </c>
      <c r="AB2412" s="1" cm="1">
        <f t="array" ref="AB2412">IF(Z2412&gt;0,INDEX($M$40:$M$61,Z2412+1,1),AB2411)</f>
        <v>48178</v>
      </c>
      <c r="AC2412" s="44">
        <f t="shared" si="329"/>
        <v>365</v>
      </c>
      <c r="AD2412" s="45">
        <f t="shared" si="330"/>
        <v>0.87523286364637121</v>
      </c>
      <c r="AE2412" s="45">
        <f t="shared" si="331"/>
        <v>0.8548864237633047</v>
      </c>
      <c r="AF2412" s="44">
        <f t="shared" si="334"/>
        <v>217</v>
      </c>
      <c r="AG2412" s="45">
        <f t="shared" si="332"/>
        <v>0.86307884629007059</v>
      </c>
      <c r="AH2412">
        <f t="shared" si="333"/>
        <v>2.201400434267051E-2</v>
      </c>
      <c r="AI2412" s="40">
        <f ca="1"/>
        <v>2.3199895550902738E-2</v>
      </c>
      <c r="AJ2412" s="229">
        <v>-2E-3</v>
      </c>
      <c r="AK2412" s="230">
        <v>2.0014004342670512E-2</v>
      </c>
      <c r="AL2412" s="231">
        <v>0.87470249927204158</v>
      </c>
    </row>
    <row r="2413" spans="24:38">
      <c r="X2413" s="46">
        <v>2409</v>
      </c>
      <c r="Y2413" s="1">
        <f t="shared" si="327"/>
        <v>48031</v>
      </c>
      <c r="Z2413" s="44">
        <f t="shared" si="328"/>
        <v>0</v>
      </c>
      <c r="AA2413" s="1" cm="1">
        <f t="array" ref="AA2413">IF(Z2413&gt;0,INDEX($M$40:$M$61,Z2413,1),AA2412)</f>
        <v>47813</v>
      </c>
      <c r="AB2413" s="1" cm="1">
        <f t="array" ref="AB2413">IF(Z2413&gt;0,INDEX($M$40:$M$61,Z2413+1,1),AB2412)</f>
        <v>48178</v>
      </c>
      <c r="AC2413" s="44">
        <f t="shared" si="329"/>
        <v>365</v>
      </c>
      <c r="AD2413" s="45">
        <f t="shared" si="330"/>
        <v>0.87523286364637121</v>
      </c>
      <c r="AE2413" s="45">
        <f t="shared" si="331"/>
        <v>0.8548864237633047</v>
      </c>
      <c r="AF2413" s="44">
        <f t="shared" si="334"/>
        <v>218</v>
      </c>
      <c r="AG2413" s="45">
        <f t="shared" si="332"/>
        <v>0.86302322948789789</v>
      </c>
      <c r="AH2413">
        <f t="shared" si="333"/>
        <v>2.2014496307673243E-2</v>
      </c>
      <c r="AI2413" s="40">
        <f ca="1"/>
        <v>2.3199895550982674E-2</v>
      </c>
      <c r="AJ2413" s="229">
        <v>-2E-3</v>
      </c>
      <c r="AK2413" s="230">
        <v>2.0014496307673241E-2</v>
      </c>
      <c r="AL2413" s="231">
        <v>0.87465099260033641</v>
      </c>
    </row>
    <row r="2414" spans="24:38">
      <c r="X2414" s="46">
        <v>2410</v>
      </c>
      <c r="Y2414" s="1">
        <f t="shared" si="327"/>
        <v>48032</v>
      </c>
      <c r="Z2414" s="44">
        <f t="shared" si="328"/>
        <v>0</v>
      </c>
      <c r="AA2414" s="1" cm="1">
        <f t="array" ref="AA2414">IF(Z2414&gt;0,INDEX($M$40:$M$61,Z2414,1),AA2413)</f>
        <v>47813</v>
      </c>
      <c r="AB2414" s="1" cm="1">
        <f t="array" ref="AB2414">IF(Z2414&gt;0,INDEX($M$40:$M$61,Z2414+1,1),AB2413)</f>
        <v>48178</v>
      </c>
      <c r="AC2414" s="44">
        <f t="shared" si="329"/>
        <v>365</v>
      </c>
      <c r="AD2414" s="45">
        <f t="shared" si="330"/>
        <v>0.87523286364637121</v>
      </c>
      <c r="AE2414" s="45">
        <f t="shared" si="331"/>
        <v>0.8548864237633047</v>
      </c>
      <c r="AF2414" s="44">
        <f t="shared" si="334"/>
        <v>219</v>
      </c>
      <c r="AG2414" s="45">
        <f t="shared" si="332"/>
        <v>0.86296761626967211</v>
      </c>
      <c r="AH2414">
        <f t="shared" si="333"/>
        <v>2.2014987864406241E-2</v>
      </c>
      <c r="AI2414" s="40">
        <f ca="1"/>
        <v>2.3199895550902738E-2</v>
      </c>
      <c r="AJ2414" s="229">
        <v>-2E-3</v>
      </c>
      <c r="AK2414" s="230">
        <v>2.0014987864406239E-2</v>
      </c>
      <c r="AL2414" s="231">
        <v>0.8745994889615909</v>
      </c>
    </row>
    <row r="2415" spans="24:38">
      <c r="X2415" s="46">
        <v>2411</v>
      </c>
      <c r="Y2415" s="1">
        <f t="shared" si="327"/>
        <v>48033</v>
      </c>
      <c r="Z2415" s="44">
        <f t="shared" si="328"/>
        <v>0</v>
      </c>
      <c r="AA2415" s="1" cm="1">
        <f t="array" ref="AA2415">IF(Z2415&gt;0,INDEX($M$40:$M$61,Z2415,1),AA2414)</f>
        <v>47813</v>
      </c>
      <c r="AB2415" s="1" cm="1">
        <f t="array" ref="AB2415">IF(Z2415&gt;0,INDEX($M$40:$M$61,Z2415+1,1),AB2414)</f>
        <v>48178</v>
      </c>
      <c r="AC2415" s="44">
        <f t="shared" si="329"/>
        <v>365</v>
      </c>
      <c r="AD2415" s="45">
        <f t="shared" si="330"/>
        <v>0.87523286364637121</v>
      </c>
      <c r="AE2415" s="45">
        <f t="shared" si="331"/>
        <v>0.8548864237633047</v>
      </c>
      <c r="AF2415" s="44">
        <f t="shared" si="334"/>
        <v>220</v>
      </c>
      <c r="AG2415" s="45">
        <f t="shared" si="332"/>
        <v>0.86291200663516221</v>
      </c>
      <c r="AH2415">
        <f t="shared" si="333"/>
        <v>2.201547901337754E-2</v>
      </c>
      <c r="AI2415" s="40">
        <f ca="1"/>
        <v>2.3199895550902738E-2</v>
      </c>
      <c r="AJ2415" s="229">
        <v>-2E-3</v>
      </c>
      <c r="AK2415" s="230">
        <v>2.0015479013377538E-2</v>
      </c>
      <c r="AL2415" s="231">
        <v>0.87454798835562608</v>
      </c>
    </row>
    <row r="2416" spans="24:38">
      <c r="X2416" s="46">
        <v>2412</v>
      </c>
      <c r="Y2416" s="1">
        <f t="shared" si="327"/>
        <v>48034</v>
      </c>
      <c r="Z2416" s="44">
        <f t="shared" si="328"/>
        <v>0</v>
      </c>
      <c r="AA2416" s="1" cm="1">
        <f t="array" ref="AA2416">IF(Z2416&gt;0,INDEX($M$40:$M$61,Z2416,1),AA2415)</f>
        <v>47813</v>
      </c>
      <c r="AB2416" s="1" cm="1">
        <f t="array" ref="AB2416">IF(Z2416&gt;0,INDEX($M$40:$M$61,Z2416+1,1),AB2415)</f>
        <v>48178</v>
      </c>
      <c r="AC2416" s="44">
        <f t="shared" si="329"/>
        <v>365</v>
      </c>
      <c r="AD2416" s="45">
        <f t="shared" si="330"/>
        <v>0.87523286364637121</v>
      </c>
      <c r="AE2416" s="45">
        <f t="shared" si="331"/>
        <v>0.8548864237633047</v>
      </c>
      <c r="AF2416" s="44">
        <f t="shared" si="334"/>
        <v>221</v>
      </c>
      <c r="AG2416" s="45">
        <f t="shared" si="332"/>
        <v>0.86285640058413704</v>
      </c>
      <c r="AH2416">
        <f t="shared" si="333"/>
        <v>2.2015969755094338E-2</v>
      </c>
      <c r="AI2416" s="40">
        <f ca="1"/>
        <v>2.3199895550982674E-2</v>
      </c>
      <c r="AJ2416" s="229">
        <v>-2E-3</v>
      </c>
      <c r="AK2416" s="230">
        <v>2.0015969755094336E-2</v>
      </c>
      <c r="AL2416" s="231">
        <v>0.87449649078226344</v>
      </c>
    </row>
    <row r="2417" spans="24:38">
      <c r="X2417" s="46">
        <v>2413</v>
      </c>
      <c r="Y2417" s="1">
        <f t="shared" si="327"/>
        <v>48035</v>
      </c>
      <c r="Z2417" s="44">
        <f t="shared" si="328"/>
        <v>0</v>
      </c>
      <c r="AA2417" s="1" cm="1">
        <f t="array" ref="AA2417">IF(Z2417&gt;0,INDEX($M$40:$M$61,Z2417,1),AA2416)</f>
        <v>47813</v>
      </c>
      <c r="AB2417" s="1" cm="1">
        <f t="array" ref="AB2417">IF(Z2417&gt;0,INDEX($M$40:$M$61,Z2417+1,1),AB2416)</f>
        <v>48178</v>
      </c>
      <c r="AC2417" s="44">
        <f t="shared" si="329"/>
        <v>365</v>
      </c>
      <c r="AD2417" s="45">
        <f t="shared" si="330"/>
        <v>0.87523286364637121</v>
      </c>
      <c r="AE2417" s="45">
        <f t="shared" si="331"/>
        <v>0.8548864237633047</v>
      </c>
      <c r="AF2417" s="44">
        <f t="shared" si="334"/>
        <v>222</v>
      </c>
      <c r="AG2417" s="45">
        <f t="shared" si="332"/>
        <v>0.86280079811636612</v>
      </c>
      <c r="AH2417">
        <f t="shared" si="333"/>
        <v>2.2016460090062879E-2</v>
      </c>
      <c r="AI2417" s="40">
        <f ca="1"/>
        <v>2.3199895550902738E-2</v>
      </c>
      <c r="AJ2417" s="229">
        <v>-2E-3</v>
      </c>
      <c r="AK2417" s="230">
        <v>2.0016460090062881E-2</v>
      </c>
      <c r="AL2417" s="231">
        <v>0.87444499624132488</v>
      </c>
    </row>
    <row r="2418" spans="24:38">
      <c r="X2418" s="46">
        <v>2414</v>
      </c>
      <c r="Y2418" s="1">
        <f t="shared" si="327"/>
        <v>48036</v>
      </c>
      <c r="Z2418" s="44">
        <f t="shared" si="328"/>
        <v>0</v>
      </c>
      <c r="AA2418" s="1" cm="1">
        <f t="array" ref="AA2418">IF(Z2418&gt;0,INDEX($M$40:$M$61,Z2418,1),AA2417)</f>
        <v>47813</v>
      </c>
      <c r="AB2418" s="1" cm="1">
        <f t="array" ref="AB2418">IF(Z2418&gt;0,INDEX($M$40:$M$61,Z2418+1,1),AB2417)</f>
        <v>48178</v>
      </c>
      <c r="AC2418" s="44">
        <f t="shared" si="329"/>
        <v>365</v>
      </c>
      <c r="AD2418" s="45">
        <f t="shared" si="330"/>
        <v>0.87523286364637121</v>
      </c>
      <c r="AE2418" s="45">
        <f t="shared" si="331"/>
        <v>0.8548864237633047</v>
      </c>
      <c r="AF2418" s="44">
        <f t="shared" si="334"/>
        <v>223</v>
      </c>
      <c r="AG2418" s="45">
        <f t="shared" si="332"/>
        <v>0.86274519923161819</v>
      </c>
      <c r="AH2418">
        <f t="shared" si="333"/>
        <v>2.2016950018788721E-2</v>
      </c>
      <c r="AI2418" s="40">
        <f ca="1"/>
        <v>2.3199895550982674E-2</v>
      </c>
      <c r="AJ2418" s="229">
        <v>-2E-3</v>
      </c>
      <c r="AK2418" s="230">
        <v>2.0016950018788719E-2</v>
      </c>
      <c r="AL2418" s="231">
        <v>0.87439350473263122</v>
      </c>
    </row>
    <row r="2419" spans="24:38">
      <c r="X2419" s="46">
        <v>2415</v>
      </c>
      <c r="Y2419" s="1">
        <f t="shared" si="327"/>
        <v>48037</v>
      </c>
      <c r="Z2419" s="44">
        <f t="shared" si="328"/>
        <v>0</v>
      </c>
      <c r="AA2419" s="1" cm="1">
        <f t="array" ref="AA2419">IF(Z2419&gt;0,INDEX($M$40:$M$61,Z2419,1),AA2418)</f>
        <v>47813</v>
      </c>
      <c r="AB2419" s="1" cm="1">
        <f t="array" ref="AB2419">IF(Z2419&gt;0,INDEX($M$40:$M$61,Z2419+1,1),AB2418)</f>
        <v>48178</v>
      </c>
      <c r="AC2419" s="44">
        <f t="shared" si="329"/>
        <v>365</v>
      </c>
      <c r="AD2419" s="45">
        <f t="shared" si="330"/>
        <v>0.87523286364637121</v>
      </c>
      <c r="AE2419" s="45">
        <f t="shared" si="331"/>
        <v>0.8548864237633047</v>
      </c>
      <c r="AF2419" s="44">
        <f t="shared" si="334"/>
        <v>224</v>
      </c>
      <c r="AG2419" s="45">
        <f t="shared" si="332"/>
        <v>0.86268960392966243</v>
      </c>
      <c r="AH2419">
        <f t="shared" si="333"/>
        <v>2.2017439541776488E-2</v>
      </c>
      <c r="AI2419" s="40">
        <f ca="1"/>
        <v>2.3199895550982674E-2</v>
      </c>
      <c r="AJ2419" s="229">
        <v>-2E-3</v>
      </c>
      <c r="AK2419" s="230">
        <v>2.001743954177649E-2</v>
      </c>
      <c r="AL2419" s="231">
        <v>0.87434201625600416</v>
      </c>
    </row>
    <row r="2420" spans="24:38">
      <c r="X2420" s="46">
        <v>2416</v>
      </c>
      <c r="Y2420" s="1">
        <f t="shared" si="327"/>
        <v>48038</v>
      </c>
      <c r="Z2420" s="44">
        <f t="shared" si="328"/>
        <v>0</v>
      </c>
      <c r="AA2420" s="1" cm="1">
        <f t="array" ref="AA2420">IF(Z2420&gt;0,INDEX($M$40:$M$61,Z2420,1),AA2419)</f>
        <v>47813</v>
      </c>
      <c r="AB2420" s="1" cm="1">
        <f t="array" ref="AB2420">IF(Z2420&gt;0,INDEX($M$40:$M$61,Z2420+1,1),AB2419)</f>
        <v>48178</v>
      </c>
      <c r="AC2420" s="44">
        <f t="shared" si="329"/>
        <v>365</v>
      </c>
      <c r="AD2420" s="45">
        <f t="shared" si="330"/>
        <v>0.87523286364637121</v>
      </c>
      <c r="AE2420" s="45">
        <f t="shared" si="331"/>
        <v>0.8548864237633047</v>
      </c>
      <c r="AF2420" s="44">
        <f t="shared" si="334"/>
        <v>225</v>
      </c>
      <c r="AG2420" s="45">
        <f t="shared" si="332"/>
        <v>0.86263401221026825</v>
      </c>
      <c r="AH2420">
        <f t="shared" si="333"/>
        <v>2.2017928659529958E-2</v>
      </c>
      <c r="AI2420" s="40">
        <f ca="1"/>
        <v>2.3199895550902738E-2</v>
      </c>
      <c r="AJ2420" s="229">
        <v>-2E-3</v>
      </c>
      <c r="AK2420" s="230">
        <v>2.0017928659529956E-2</v>
      </c>
      <c r="AL2420" s="231">
        <v>0.8742905308112654</v>
      </c>
    </row>
    <row r="2421" spans="24:38">
      <c r="X2421" s="46">
        <v>2417</v>
      </c>
      <c r="Y2421" s="1">
        <f t="shared" si="327"/>
        <v>48039</v>
      </c>
      <c r="Z2421" s="44">
        <f t="shared" si="328"/>
        <v>0</v>
      </c>
      <c r="AA2421" s="1" cm="1">
        <f t="array" ref="AA2421">IF(Z2421&gt;0,INDEX($M$40:$M$61,Z2421,1),AA2420)</f>
        <v>47813</v>
      </c>
      <c r="AB2421" s="1" cm="1">
        <f t="array" ref="AB2421">IF(Z2421&gt;0,INDEX($M$40:$M$61,Z2421+1,1),AB2420)</f>
        <v>48178</v>
      </c>
      <c r="AC2421" s="44">
        <f t="shared" si="329"/>
        <v>365</v>
      </c>
      <c r="AD2421" s="45">
        <f t="shared" si="330"/>
        <v>0.87523286364637121</v>
      </c>
      <c r="AE2421" s="45">
        <f t="shared" si="331"/>
        <v>0.8548864237633047</v>
      </c>
      <c r="AF2421" s="44">
        <f t="shared" si="334"/>
        <v>226</v>
      </c>
      <c r="AG2421" s="45">
        <f t="shared" si="332"/>
        <v>0.86257842407320429</v>
      </c>
      <c r="AH2421">
        <f t="shared" si="333"/>
        <v>2.2018417372552192E-2</v>
      </c>
      <c r="AI2421" s="40">
        <f ca="1"/>
        <v>2.3199895550982674E-2</v>
      </c>
      <c r="AJ2421" s="229">
        <v>-2E-3</v>
      </c>
      <c r="AK2421" s="230">
        <v>2.0018417372552194E-2</v>
      </c>
      <c r="AL2421" s="231">
        <v>0.87423904839823585</v>
      </c>
    </row>
    <row r="2422" spans="24:38">
      <c r="X2422" s="46">
        <v>2418</v>
      </c>
      <c r="Y2422" s="1">
        <f t="shared" si="327"/>
        <v>48040</v>
      </c>
      <c r="Z2422" s="44">
        <f t="shared" si="328"/>
        <v>0</v>
      </c>
      <c r="AA2422" s="1" cm="1">
        <f t="array" ref="AA2422">IF(Z2422&gt;0,INDEX($M$40:$M$61,Z2422,1),AA2421)</f>
        <v>47813</v>
      </c>
      <c r="AB2422" s="1" cm="1">
        <f t="array" ref="AB2422">IF(Z2422&gt;0,INDEX($M$40:$M$61,Z2422+1,1),AB2421)</f>
        <v>48178</v>
      </c>
      <c r="AC2422" s="44">
        <f t="shared" si="329"/>
        <v>365</v>
      </c>
      <c r="AD2422" s="45">
        <f t="shared" si="330"/>
        <v>0.87523286364637121</v>
      </c>
      <c r="AE2422" s="45">
        <f t="shared" si="331"/>
        <v>0.8548864237633047</v>
      </c>
      <c r="AF2422" s="44">
        <f t="shared" si="334"/>
        <v>227</v>
      </c>
      <c r="AG2422" s="45">
        <f t="shared" si="332"/>
        <v>0.86252283951824005</v>
      </c>
      <c r="AH2422">
        <f t="shared" si="333"/>
        <v>2.2018905681345281E-2</v>
      </c>
      <c r="AI2422" s="40">
        <f ca="1"/>
        <v>2.3199895550982674E-2</v>
      </c>
      <c r="AJ2422" s="229">
        <v>-2E-3</v>
      </c>
      <c r="AK2422" s="230">
        <v>2.0018905681345282E-2</v>
      </c>
      <c r="AL2422" s="231">
        <v>0.87418756901673744</v>
      </c>
    </row>
    <row r="2423" spans="24:38">
      <c r="X2423" s="46">
        <v>2419</v>
      </c>
      <c r="Y2423" s="1">
        <f t="shared" si="327"/>
        <v>48041</v>
      </c>
      <c r="Z2423" s="44">
        <f t="shared" si="328"/>
        <v>0</v>
      </c>
      <c r="AA2423" s="1" cm="1">
        <f t="array" ref="AA2423">IF(Z2423&gt;0,INDEX($M$40:$M$61,Z2423,1),AA2422)</f>
        <v>47813</v>
      </c>
      <c r="AB2423" s="1" cm="1">
        <f t="array" ref="AB2423">IF(Z2423&gt;0,INDEX($M$40:$M$61,Z2423+1,1),AB2422)</f>
        <v>48178</v>
      </c>
      <c r="AC2423" s="44">
        <f t="shared" si="329"/>
        <v>365</v>
      </c>
      <c r="AD2423" s="45">
        <f t="shared" si="330"/>
        <v>0.87523286364637121</v>
      </c>
      <c r="AE2423" s="45">
        <f t="shared" si="331"/>
        <v>0.8548864237633047</v>
      </c>
      <c r="AF2423" s="44">
        <f t="shared" si="334"/>
        <v>228</v>
      </c>
      <c r="AG2423" s="45">
        <f t="shared" si="332"/>
        <v>0.86246725854514472</v>
      </c>
      <c r="AH2423">
        <f t="shared" si="333"/>
        <v>2.2019393586410529E-2</v>
      </c>
      <c r="AI2423" s="40">
        <f ca="1"/>
        <v>2.3199895550902738E-2</v>
      </c>
      <c r="AJ2423" s="229">
        <v>-2E-3</v>
      </c>
      <c r="AK2423" s="230">
        <v>2.0019393586410528E-2</v>
      </c>
      <c r="AL2423" s="231">
        <v>0.87413609266659165</v>
      </c>
    </row>
    <row r="2424" spans="24:38">
      <c r="X2424" s="46">
        <v>2420</v>
      </c>
      <c r="Y2424" s="1">
        <f t="shared" si="327"/>
        <v>48042</v>
      </c>
      <c r="Z2424" s="44">
        <f t="shared" si="328"/>
        <v>0</v>
      </c>
      <c r="AA2424" s="1" cm="1">
        <f t="array" ref="AA2424">IF(Z2424&gt;0,INDEX($M$40:$M$61,Z2424,1),AA2423)</f>
        <v>47813</v>
      </c>
      <c r="AB2424" s="1" cm="1">
        <f t="array" ref="AB2424">IF(Z2424&gt;0,INDEX($M$40:$M$61,Z2424+1,1),AB2423)</f>
        <v>48178</v>
      </c>
      <c r="AC2424" s="44">
        <f t="shared" si="329"/>
        <v>365</v>
      </c>
      <c r="AD2424" s="45">
        <f t="shared" si="330"/>
        <v>0.87523286364637121</v>
      </c>
      <c r="AE2424" s="45">
        <f t="shared" si="331"/>
        <v>0.8548864237633047</v>
      </c>
      <c r="AF2424" s="44">
        <f t="shared" si="334"/>
        <v>229</v>
      </c>
      <c r="AG2424" s="45">
        <f t="shared" si="332"/>
        <v>0.86241168115368716</v>
      </c>
      <c r="AH2424">
        <f t="shared" si="333"/>
        <v>2.2019881088248493E-2</v>
      </c>
      <c r="AI2424" s="40">
        <f ca="1"/>
        <v>2.3199895550982674E-2</v>
      </c>
      <c r="AJ2424" s="229">
        <v>-2E-3</v>
      </c>
      <c r="AK2424" s="230">
        <v>2.0019881088248495E-2</v>
      </c>
      <c r="AL2424" s="231">
        <v>0.87408461934761961</v>
      </c>
    </row>
    <row r="2425" spans="24:38">
      <c r="X2425" s="46">
        <v>2421</v>
      </c>
      <c r="Y2425" s="1">
        <f t="shared" si="327"/>
        <v>48043</v>
      </c>
      <c r="Z2425" s="44">
        <f t="shared" si="328"/>
        <v>0</v>
      </c>
      <c r="AA2425" s="1" cm="1">
        <f t="array" ref="AA2425">IF(Z2425&gt;0,INDEX($M$40:$M$61,Z2425,1),AA2424)</f>
        <v>47813</v>
      </c>
      <c r="AB2425" s="1" cm="1">
        <f t="array" ref="AB2425">IF(Z2425&gt;0,INDEX($M$40:$M$61,Z2425+1,1),AB2424)</f>
        <v>48178</v>
      </c>
      <c r="AC2425" s="44">
        <f t="shared" si="329"/>
        <v>365</v>
      </c>
      <c r="AD2425" s="45">
        <f t="shared" si="330"/>
        <v>0.87523286364637121</v>
      </c>
      <c r="AE2425" s="45">
        <f t="shared" si="331"/>
        <v>0.8548864237633047</v>
      </c>
      <c r="AF2425" s="44">
        <f t="shared" si="334"/>
        <v>230</v>
      </c>
      <c r="AG2425" s="45">
        <f t="shared" si="332"/>
        <v>0.86235610734363699</v>
      </c>
      <c r="AH2425">
        <f t="shared" si="333"/>
        <v>2.2020368187358759E-2</v>
      </c>
      <c r="AI2425" s="40">
        <f ca="1"/>
        <v>2.3199895550902738E-2</v>
      </c>
      <c r="AJ2425" s="229">
        <v>-2E-3</v>
      </c>
      <c r="AK2425" s="230">
        <v>2.0020368187358757E-2</v>
      </c>
      <c r="AL2425" s="231">
        <v>0.87403314905964324</v>
      </c>
    </row>
    <row r="2426" spans="24:38">
      <c r="X2426" s="46">
        <v>2422</v>
      </c>
      <c r="Y2426" s="1">
        <f t="shared" si="327"/>
        <v>48044</v>
      </c>
      <c r="Z2426" s="44">
        <f t="shared" si="328"/>
        <v>0</v>
      </c>
      <c r="AA2426" s="1" cm="1">
        <f t="array" ref="AA2426">IF(Z2426&gt;0,INDEX($M$40:$M$61,Z2426,1),AA2425)</f>
        <v>47813</v>
      </c>
      <c r="AB2426" s="1" cm="1">
        <f t="array" ref="AB2426">IF(Z2426&gt;0,INDEX($M$40:$M$61,Z2426+1,1),AB2425)</f>
        <v>48178</v>
      </c>
      <c r="AC2426" s="44">
        <f t="shared" si="329"/>
        <v>365</v>
      </c>
      <c r="AD2426" s="45">
        <f t="shared" si="330"/>
        <v>0.87523286364637121</v>
      </c>
      <c r="AE2426" s="45">
        <f t="shared" si="331"/>
        <v>0.8548864237633047</v>
      </c>
      <c r="AF2426" s="44">
        <f t="shared" si="334"/>
        <v>231</v>
      </c>
      <c r="AG2426" s="45">
        <f t="shared" si="332"/>
        <v>0.86230053711476318</v>
      </c>
      <c r="AH2426">
        <f t="shared" si="333"/>
        <v>2.2020854884240208E-2</v>
      </c>
      <c r="AI2426" s="40">
        <f ca="1"/>
        <v>2.3199895550902738E-2</v>
      </c>
      <c r="AJ2426" s="229">
        <v>-2E-3</v>
      </c>
      <c r="AK2426" s="230">
        <v>2.0020854884240206E-2</v>
      </c>
      <c r="AL2426" s="231">
        <v>0.87398168180248381</v>
      </c>
    </row>
    <row r="2427" spans="24:38">
      <c r="X2427" s="46">
        <v>2423</v>
      </c>
      <c r="Y2427" s="1">
        <f t="shared" si="327"/>
        <v>48045</v>
      </c>
      <c r="Z2427" s="44">
        <f t="shared" si="328"/>
        <v>0</v>
      </c>
      <c r="AA2427" s="1" cm="1">
        <f t="array" ref="AA2427">IF(Z2427&gt;0,INDEX($M$40:$M$61,Z2427,1),AA2426)</f>
        <v>47813</v>
      </c>
      <c r="AB2427" s="1" cm="1">
        <f t="array" ref="AB2427">IF(Z2427&gt;0,INDEX($M$40:$M$61,Z2427+1,1),AB2426)</f>
        <v>48178</v>
      </c>
      <c r="AC2427" s="44">
        <f t="shared" si="329"/>
        <v>365</v>
      </c>
      <c r="AD2427" s="45">
        <f t="shared" si="330"/>
        <v>0.87523286364637121</v>
      </c>
      <c r="AE2427" s="45">
        <f t="shared" si="331"/>
        <v>0.8548864237633047</v>
      </c>
      <c r="AF2427" s="44">
        <f t="shared" si="334"/>
        <v>232</v>
      </c>
      <c r="AG2427" s="45">
        <f t="shared" si="332"/>
        <v>0.8622449704668349</v>
      </c>
      <c r="AH2427">
        <f t="shared" si="333"/>
        <v>2.2021341179390853E-2</v>
      </c>
      <c r="AI2427" s="40">
        <f ca="1"/>
        <v>2.3199895550982674E-2</v>
      </c>
      <c r="AJ2427" s="229">
        <v>-2E-3</v>
      </c>
      <c r="AK2427" s="230">
        <v>2.0021341179390854E-2</v>
      </c>
      <c r="AL2427" s="231">
        <v>0.8739302175759629</v>
      </c>
    </row>
    <row r="2428" spans="24:38">
      <c r="X2428" s="46">
        <v>2424</v>
      </c>
      <c r="Y2428" s="1">
        <f t="shared" si="327"/>
        <v>48046</v>
      </c>
      <c r="Z2428" s="44">
        <f t="shared" si="328"/>
        <v>0</v>
      </c>
      <c r="AA2428" s="1" cm="1">
        <f t="array" ref="AA2428">IF(Z2428&gt;0,INDEX($M$40:$M$61,Z2428,1),AA2427)</f>
        <v>47813</v>
      </c>
      <c r="AB2428" s="1" cm="1">
        <f t="array" ref="AB2428">IF(Z2428&gt;0,INDEX($M$40:$M$61,Z2428+1,1),AB2427)</f>
        <v>48178</v>
      </c>
      <c r="AC2428" s="44">
        <f t="shared" si="329"/>
        <v>365</v>
      </c>
      <c r="AD2428" s="45">
        <f t="shared" si="330"/>
        <v>0.87523286364637121</v>
      </c>
      <c r="AE2428" s="45">
        <f t="shared" si="331"/>
        <v>0.8548864237633047</v>
      </c>
      <c r="AF2428" s="44">
        <f t="shared" si="334"/>
        <v>233</v>
      </c>
      <c r="AG2428" s="45">
        <f t="shared" si="332"/>
        <v>0.86218940739962169</v>
      </c>
      <c r="AH2428">
        <f t="shared" si="333"/>
        <v>2.2021827073307847E-2</v>
      </c>
      <c r="AI2428" s="40">
        <f ca="1"/>
        <v>2.3199895550902738E-2</v>
      </c>
      <c r="AJ2428" s="229">
        <v>-2E-3</v>
      </c>
      <c r="AK2428" s="230">
        <v>2.0021827073307845E-2</v>
      </c>
      <c r="AL2428" s="231">
        <v>0.87387875637990231</v>
      </c>
    </row>
    <row r="2429" spans="24:38">
      <c r="X2429" s="46">
        <v>2425</v>
      </c>
      <c r="Y2429" s="1">
        <f t="shared" si="327"/>
        <v>48047</v>
      </c>
      <c r="Z2429" s="44">
        <f t="shared" si="328"/>
        <v>0</v>
      </c>
      <c r="AA2429" s="1" cm="1">
        <f t="array" ref="AA2429">IF(Z2429&gt;0,INDEX($M$40:$M$61,Z2429,1),AA2428)</f>
        <v>47813</v>
      </c>
      <c r="AB2429" s="1" cm="1">
        <f t="array" ref="AB2429">IF(Z2429&gt;0,INDEX($M$40:$M$61,Z2429+1,1),AB2428)</f>
        <v>48178</v>
      </c>
      <c r="AC2429" s="44">
        <f t="shared" si="329"/>
        <v>365</v>
      </c>
      <c r="AD2429" s="45">
        <f t="shared" si="330"/>
        <v>0.87523286364637121</v>
      </c>
      <c r="AE2429" s="45">
        <f t="shared" si="331"/>
        <v>0.8548864237633047</v>
      </c>
      <c r="AF2429" s="44">
        <f t="shared" si="334"/>
        <v>234</v>
      </c>
      <c r="AG2429" s="45">
        <f t="shared" si="332"/>
        <v>0.86213384791289249</v>
      </c>
      <c r="AH2429">
        <f t="shared" si="333"/>
        <v>2.2022312566487613E-2</v>
      </c>
      <c r="AI2429" s="40">
        <f ca="1"/>
        <v>2.3199895550902738E-2</v>
      </c>
      <c r="AJ2429" s="229">
        <v>-2E-3</v>
      </c>
      <c r="AK2429" s="230">
        <v>2.0022312566487614E-2</v>
      </c>
      <c r="AL2429" s="231">
        <v>0.87382729821412319</v>
      </c>
    </row>
    <row r="2430" spans="24:38">
      <c r="X2430" s="46">
        <v>2426</v>
      </c>
      <c r="Y2430" s="1">
        <f t="shared" si="327"/>
        <v>48048</v>
      </c>
      <c r="Z2430" s="44">
        <f t="shared" si="328"/>
        <v>0</v>
      </c>
      <c r="AA2430" s="1" cm="1">
        <f t="array" ref="AA2430">IF(Z2430&gt;0,INDEX($M$40:$M$61,Z2430,1),AA2429)</f>
        <v>47813</v>
      </c>
      <c r="AB2430" s="1" cm="1">
        <f t="array" ref="AB2430">IF(Z2430&gt;0,INDEX($M$40:$M$61,Z2430+1,1),AB2429)</f>
        <v>48178</v>
      </c>
      <c r="AC2430" s="44">
        <f t="shared" si="329"/>
        <v>365</v>
      </c>
      <c r="AD2430" s="45">
        <f t="shared" si="330"/>
        <v>0.87523286364637121</v>
      </c>
      <c r="AE2430" s="45">
        <f t="shared" si="331"/>
        <v>0.8548864237633047</v>
      </c>
      <c r="AF2430" s="44">
        <f t="shared" si="334"/>
        <v>235</v>
      </c>
      <c r="AG2430" s="45">
        <f t="shared" si="332"/>
        <v>0.86207829200641672</v>
      </c>
      <c r="AH2430">
        <f t="shared" si="333"/>
        <v>2.2022797659425674E-2</v>
      </c>
      <c r="AI2430" s="40">
        <f ca="1"/>
        <v>2.3199895550902738E-2</v>
      </c>
      <c r="AJ2430" s="229">
        <v>-2E-3</v>
      </c>
      <c r="AK2430" s="230">
        <v>2.0022797659425676E-2</v>
      </c>
      <c r="AL2430" s="231">
        <v>0.87377584307844725</v>
      </c>
    </row>
    <row r="2431" spans="24:38">
      <c r="X2431" s="46">
        <v>2427</v>
      </c>
      <c r="Y2431" s="1">
        <f t="shared" si="327"/>
        <v>48049</v>
      </c>
      <c r="Z2431" s="44">
        <f t="shared" si="328"/>
        <v>0</v>
      </c>
      <c r="AA2431" s="1" cm="1">
        <f t="array" ref="AA2431">IF(Z2431&gt;0,INDEX($M$40:$M$61,Z2431,1),AA2430)</f>
        <v>47813</v>
      </c>
      <c r="AB2431" s="1" cm="1">
        <f t="array" ref="AB2431">IF(Z2431&gt;0,INDEX($M$40:$M$61,Z2431+1,1),AB2430)</f>
        <v>48178</v>
      </c>
      <c r="AC2431" s="44">
        <f t="shared" si="329"/>
        <v>365</v>
      </c>
      <c r="AD2431" s="45">
        <f t="shared" si="330"/>
        <v>0.87523286364637121</v>
      </c>
      <c r="AE2431" s="45">
        <f t="shared" si="331"/>
        <v>0.8548864237633047</v>
      </c>
      <c r="AF2431" s="44">
        <f t="shared" si="334"/>
        <v>236</v>
      </c>
      <c r="AG2431" s="45">
        <f t="shared" si="332"/>
        <v>0.86202273967996368</v>
      </c>
      <c r="AH2431">
        <f t="shared" si="333"/>
        <v>2.2023282352616767E-2</v>
      </c>
      <c r="AI2431" s="40">
        <f ca="1"/>
        <v>2.3199895550902738E-2</v>
      </c>
      <c r="AJ2431" s="229">
        <v>-2E-3</v>
      </c>
      <c r="AK2431" s="230">
        <v>2.0023282352616766E-2</v>
      </c>
      <c r="AL2431" s="231">
        <v>0.87372439097269627</v>
      </c>
    </row>
    <row r="2432" spans="24:38">
      <c r="X2432" s="46">
        <v>2428</v>
      </c>
      <c r="Y2432" s="1">
        <f t="shared" si="327"/>
        <v>48050</v>
      </c>
      <c r="Z2432" s="44">
        <f t="shared" si="328"/>
        <v>0</v>
      </c>
      <c r="AA2432" s="1" cm="1">
        <f t="array" ref="AA2432">IF(Z2432&gt;0,INDEX($M$40:$M$61,Z2432,1),AA2431)</f>
        <v>47813</v>
      </c>
      <c r="AB2432" s="1" cm="1">
        <f t="array" ref="AB2432">IF(Z2432&gt;0,INDEX($M$40:$M$61,Z2432+1,1),AB2431)</f>
        <v>48178</v>
      </c>
      <c r="AC2432" s="44">
        <f t="shared" si="329"/>
        <v>365</v>
      </c>
      <c r="AD2432" s="45">
        <f t="shared" si="330"/>
        <v>0.87523286364637121</v>
      </c>
      <c r="AE2432" s="45">
        <f t="shared" si="331"/>
        <v>0.8548864237633047</v>
      </c>
      <c r="AF2432" s="44">
        <f t="shared" si="334"/>
        <v>237</v>
      </c>
      <c r="AG2432" s="45">
        <f t="shared" si="332"/>
        <v>0.86196719093330254</v>
      </c>
      <c r="AH2432">
        <f t="shared" si="333"/>
        <v>2.2023766646554838E-2</v>
      </c>
      <c r="AI2432" s="40">
        <f ca="1"/>
        <v>2.3199895550982674E-2</v>
      </c>
      <c r="AJ2432" s="229">
        <v>-2E-3</v>
      </c>
      <c r="AK2432" s="230">
        <v>2.0023766646554836E-2</v>
      </c>
      <c r="AL2432" s="231">
        <v>0.87367294189669142</v>
      </c>
    </row>
    <row r="2433" spans="24:38">
      <c r="X2433" s="46">
        <v>2429</v>
      </c>
      <c r="Y2433" s="1">
        <f t="shared" si="327"/>
        <v>48051</v>
      </c>
      <c r="Z2433" s="44">
        <f t="shared" si="328"/>
        <v>0</v>
      </c>
      <c r="AA2433" s="1" cm="1">
        <f t="array" ref="AA2433">IF(Z2433&gt;0,INDEX($M$40:$M$61,Z2433,1),AA2432)</f>
        <v>47813</v>
      </c>
      <c r="AB2433" s="1" cm="1">
        <f t="array" ref="AB2433">IF(Z2433&gt;0,INDEX($M$40:$M$61,Z2433+1,1),AB2432)</f>
        <v>48178</v>
      </c>
      <c r="AC2433" s="44">
        <f t="shared" si="329"/>
        <v>365</v>
      </c>
      <c r="AD2433" s="45">
        <f t="shared" si="330"/>
        <v>0.87523286364637121</v>
      </c>
      <c r="AE2433" s="45">
        <f t="shared" si="331"/>
        <v>0.8548864237633047</v>
      </c>
      <c r="AF2433" s="44">
        <f t="shared" si="334"/>
        <v>238</v>
      </c>
      <c r="AG2433" s="45">
        <f t="shared" si="332"/>
        <v>0.86191164576620272</v>
      </c>
      <c r="AH2433">
        <f t="shared" si="333"/>
        <v>2.2024250541732977E-2</v>
      </c>
      <c r="AI2433" s="40">
        <f ca="1"/>
        <v>2.3199895550982674E-2</v>
      </c>
      <c r="AJ2433" s="229">
        <v>-2E-3</v>
      </c>
      <c r="AK2433" s="230">
        <v>2.0024250541732978E-2</v>
      </c>
      <c r="AL2433" s="231">
        <v>0.87362149585025461</v>
      </c>
    </row>
    <row r="2434" spans="24:38">
      <c r="X2434" s="46">
        <v>2430</v>
      </c>
      <c r="Y2434" s="1">
        <f t="shared" si="327"/>
        <v>48052</v>
      </c>
      <c r="Z2434" s="44">
        <f t="shared" si="328"/>
        <v>0</v>
      </c>
      <c r="AA2434" s="1" cm="1">
        <f t="array" ref="AA2434">IF(Z2434&gt;0,INDEX($M$40:$M$61,Z2434,1),AA2433)</f>
        <v>47813</v>
      </c>
      <c r="AB2434" s="1" cm="1">
        <f t="array" ref="AB2434">IF(Z2434&gt;0,INDEX($M$40:$M$61,Z2434+1,1),AB2433)</f>
        <v>48178</v>
      </c>
      <c r="AC2434" s="44">
        <f t="shared" si="329"/>
        <v>365</v>
      </c>
      <c r="AD2434" s="45">
        <f t="shared" si="330"/>
        <v>0.87523286364637121</v>
      </c>
      <c r="AE2434" s="45">
        <f t="shared" si="331"/>
        <v>0.8548864237633047</v>
      </c>
      <c r="AF2434" s="44">
        <f t="shared" si="334"/>
        <v>239</v>
      </c>
      <c r="AG2434" s="45">
        <f t="shared" si="332"/>
        <v>0.86185610417843372</v>
      </c>
      <c r="AH2434">
        <f t="shared" si="333"/>
        <v>2.202473403864345E-2</v>
      </c>
      <c r="AI2434" s="40">
        <f ca="1"/>
        <v>2.3199895550902738E-2</v>
      </c>
      <c r="AJ2434" s="229">
        <v>-2E-3</v>
      </c>
      <c r="AK2434" s="230">
        <v>2.0024734038643452E-2</v>
      </c>
      <c r="AL2434" s="231">
        <v>0.87357005283320743</v>
      </c>
    </row>
    <row r="2435" spans="24:38">
      <c r="X2435" s="46">
        <v>2431</v>
      </c>
      <c r="Y2435" s="1">
        <f t="shared" si="327"/>
        <v>48053</v>
      </c>
      <c r="Z2435" s="44">
        <f t="shared" si="328"/>
        <v>0</v>
      </c>
      <c r="AA2435" s="1" cm="1">
        <f t="array" ref="AA2435">IF(Z2435&gt;0,INDEX($M$40:$M$61,Z2435,1),AA2434)</f>
        <v>47813</v>
      </c>
      <c r="AB2435" s="1" cm="1">
        <f t="array" ref="AB2435">IF(Z2435&gt;0,INDEX($M$40:$M$61,Z2435+1,1),AB2434)</f>
        <v>48178</v>
      </c>
      <c r="AC2435" s="44">
        <f t="shared" si="329"/>
        <v>365</v>
      </c>
      <c r="AD2435" s="45">
        <f t="shared" si="330"/>
        <v>0.87523286364637121</v>
      </c>
      <c r="AE2435" s="45">
        <f t="shared" si="331"/>
        <v>0.8548864237633047</v>
      </c>
      <c r="AF2435" s="44">
        <f t="shared" si="334"/>
        <v>240</v>
      </c>
      <c r="AG2435" s="45">
        <f t="shared" si="332"/>
        <v>0.86180056616976453</v>
      </c>
      <c r="AH2435">
        <f t="shared" si="333"/>
        <v>2.202521713777781E-2</v>
      </c>
      <c r="AI2435" s="40">
        <f ca="1"/>
        <v>2.3199895550982674E-2</v>
      </c>
      <c r="AJ2435" s="229">
        <v>-2E-3</v>
      </c>
      <c r="AK2435" s="230">
        <v>2.0025217137777808E-2</v>
      </c>
      <c r="AL2435" s="231">
        <v>0.87351861284537136</v>
      </c>
    </row>
    <row r="2436" spans="24:38">
      <c r="X2436" s="46">
        <v>2432</v>
      </c>
      <c r="Y2436" s="1">
        <f t="shared" si="327"/>
        <v>48054</v>
      </c>
      <c r="Z2436" s="44">
        <f t="shared" si="328"/>
        <v>0</v>
      </c>
      <c r="AA2436" s="1" cm="1">
        <f t="array" ref="AA2436">IF(Z2436&gt;0,INDEX($M$40:$M$61,Z2436,1),AA2435)</f>
        <v>47813</v>
      </c>
      <c r="AB2436" s="1" cm="1">
        <f t="array" ref="AB2436">IF(Z2436&gt;0,INDEX($M$40:$M$61,Z2436+1,1),AB2435)</f>
        <v>48178</v>
      </c>
      <c r="AC2436" s="44">
        <f t="shared" si="329"/>
        <v>365</v>
      </c>
      <c r="AD2436" s="45">
        <f t="shared" si="330"/>
        <v>0.87523286364637121</v>
      </c>
      <c r="AE2436" s="45">
        <f t="shared" si="331"/>
        <v>0.8548864237633047</v>
      </c>
      <c r="AF2436" s="44">
        <f t="shared" si="334"/>
        <v>241</v>
      </c>
      <c r="AG2436" s="45">
        <f t="shared" si="332"/>
        <v>0.86174503173996486</v>
      </c>
      <c r="AH2436">
        <f t="shared" si="333"/>
        <v>2.2025699839626666E-2</v>
      </c>
      <c r="AI2436" s="40">
        <f ca="1"/>
        <v>2.3199895550902738E-2</v>
      </c>
      <c r="AJ2436" s="229">
        <v>-2E-3</v>
      </c>
      <c r="AK2436" s="230">
        <v>2.0025699839626668E-2</v>
      </c>
      <c r="AL2436" s="231">
        <v>0.87346717588656819</v>
      </c>
    </row>
    <row r="2437" spans="24:38">
      <c r="X2437" s="46">
        <v>2433</v>
      </c>
      <c r="Y2437" s="1">
        <f t="shared" si="327"/>
        <v>48055</v>
      </c>
      <c r="Z2437" s="44">
        <f t="shared" si="328"/>
        <v>0</v>
      </c>
      <c r="AA2437" s="1" cm="1">
        <f t="array" ref="AA2437">IF(Z2437&gt;0,INDEX($M$40:$M$61,Z2437,1),AA2436)</f>
        <v>47813</v>
      </c>
      <c r="AB2437" s="1" cm="1">
        <f t="array" ref="AB2437">IF(Z2437&gt;0,INDEX($M$40:$M$61,Z2437+1,1),AB2436)</f>
        <v>48178</v>
      </c>
      <c r="AC2437" s="44">
        <f t="shared" si="329"/>
        <v>365</v>
      </c>
      <c r="AD2437" s="45">
        <f t="shared" si="330"/>
        <v>0.87523286364637121</v>
      </c>
      <c r="AE2437" s="45">
        <f t="shared" si="331"/>
        <v>0.8548864237633047</v>
      </c>
      <c r="AF2437" s="44">
        <f t="shared" si="334"/>
        <v>242</v>
      </c>
      <c r="AG2437" s="45">
        <f t="shared" si="332"/>
        <v>0.86168950088880381</v>
      </c>
      <c r="AH2437">
        <f t="shared" si="333"/>
        <v>2.2026182144679943E-2</v>
      </c>
      <c r="AI2437" s="40">
        <f ca="1"/>
        <v>2.3199895550982674E-2</v>
      </c>
      <c r="AJ2437" s="229">
        <v>-2E-3</v>
      </c>
      <c r="AK2437" s="230">
        <v>2.0026182144679945E-2</v>
      </c>
      <c r="AL2437" s="231">
        <v>0.87341574195661942</v>
      </c>
    </row>
    <row r="2438" spans="24:38">
      <c r="X2438" s="46">
        <v>2434</v>
      </c>
      <c r="Y2438" s="1">
        <f t="shared" ref="Y2438:Y2501" si="335">Y2437+1</f>
        <v>48056</v>
      </c>
      <c r="Z2438" s="44">
        <f t="shared" ref="Z2438:Z2501" si="336">IFERROR(MATCH(Y2438,$M$40:$M$61,0),0)</f>
        <v>0</v>
      </c>
      <c r="AA2438" s="1" cm="1">
        <f t="array" ref="AA2438">IF(Z2438&gt;0,INDEX($M$40:$M$61,Z2438,1),AA2437)</f>
        <v>47813</v>
      </c>
      <c r="AB2438" s="1" cm="1">
        <f t="array" ref="AB2438">IF(Z2438&gt;0,INDEX($M$40:$M$61,Z2438+1,1),AB2437)</f>
        <v>48178</v>
      </c>
      <c r="AC2438" s="44">
        <f t="shared" ref="AC2438:AC2501" si="337">_xlfn.DAYS(AB2438,AA2438)</f>
        <v>365</v>
      </c>
      <c r="AD2438" s="45">
        <f t="shared" ref="AD2438:AD2501" si="338">VLOOKUP(AA2438,$M$40:$P$61,4,FALSE)</f>
        <v>0.87523286364637121</v>
      </c>
      <c r="AE2438" s="45">
        <f t="shared" ref="AE2438:AE2501" si="339">VLOOKUP(AB2438,$M$10:$P$36,4,FALSE)</f>
        <v>0.8548864237633047</v>
      </c>
      <c r="AF2438" s="44">
        <f t="shared" si="334"/>
        <v>243</v>
      </c>
      <c r="AG2438" s="45">
        <f t="shared" ref="AG2438:AG2501" si="340">IF(AF2438=0,AD2438,AD2438*(AE2438/AD2438)^(AF2438/AC2438))</f>
        <v>0.86163397361605099</v>
      </c>
      <c r="AH2438">
        <f t="shared" ref="AH2438:AH2501" si="341">-LN(AG2438)*360/X2438</f>
        <v>2.2026664053426671E-2</v>
      </c>
      <c r="AI2438" s="40">
        <f ca="1"/>
        <v>2.3199895550902738E-2</v>
      </c>
      <c r="AJ2438" s="229">
        <v>-2E-3</v>
      </c>
      <c r="AK2438" s="230">
        <v>2.0026664053426672E-2</v>
      </c>
      <c r="AL2438" s="231">
        <v>0.87336431105534673</v>
      </c>
    </row>
    <row r="2439" spans="24:38">
      <c r="X2439" s="46">
        <v>2435</v>
      </c>
      <c r="Y2439" s="1">
        <f t="shared" si="335"/>
        <v>48057</v>
      </c>
      <c r="Z2439" s="44">
        <f t="shared" si="336"/>
        <v>0</v>
      </c>
      <c r="AA2439" s="1" cm="1">
        <f t="array" ref="AA2439">IF(Z2439&gt;0,INDEX($M$40:$M$61,Z2439,1),AA2438)</f>
        <v>47813</v>
      </c>
      <c r="AB2439" s="1" cm="1">
        <f t="array" ref="AB2439">IF(Z2439&gt;0,INDEX($M$40:$M$61,Z2439+1,1),AB2438)</f>
        <v>48178</v>
      </c>
      <c r="AC2439" s="44">
        <f t="shared" si="337"/>
        <v>365</v>
      </c>
      <c r="AD2439" s="45">
        <f t="shared" si="338"/>
        <v>0.87523286364637121</v>
      </c>
      <c r="AE2439" s="45">
        <f t="shared" si="339"/>
        <v>0.8548864237633047</v>
      </c>
      <c r="AF2439" s="44">
        <f t="shared" si="334"/>
        <v>244</v>
      </c>
      <c r="AG2439" s="45">
        <f t="shared" si="340"/>
        <v>0.8615784499214757</v>
      </c>
      <c r="AH2439">
        <f t="shared" si="341"/>
        <v>2.2027145566355124E-2</v>
      </c>
      <c r="AI2439" s="40">
        <f ca="1"/>
        <v>2.3199895550902738E-2</v>
      </c>
      <c r="AJ2439" s="229">
        <v>-2E-3</v>
      </c>
      <c r="AK2439" s="230">
        <v>2.0027145566355126E-2</v>
      </c>
      <c r="AL2439" s="231">
        <v>0.87331288318257183</v>
      </c>
    </row>
    <row r="2440" spans="24:38">
      <c r="X2440" s="46">
        <v>2436</v>
      </c>
      <c r="Y2440" s="1">
        <f t="shared" si="335"/>
        <v>48058</v>
      </c>
      <c r="Z2440" s="44">
        <f t="shared" si="336"/>
        <v>0</v>
      </c>
      <c r="AA2440" s="1" cm="1">
        <f t="array" ref="AA2440">IF(Z2440&gt;0,INDEX($M$40:$M$61,Z2440,1),AA2439)</f>
        <v>47813</v>
      </c>
      <c r="AB2440" s="1" cm="1">
        <f t="array" ref="AB2440">IF(Z2440&gt;0,INDEX($M$40:$M$61,Z2440+1,1),AB2439)</f>
        <v>48178</v>
      </c>
      <c r="AC2440" s="44">
        <f t="shared" si="337"/>
        <v>365</v>
      </c>
      <c r="AD2440" s="45">
        <f t="shared" si="338"/>
        <v>0.87523286364637121</v>
      </c>
      <c r="AE2440" s="45">
        <f t="shared" si="339"/>
        <v>0.8548864237633047</v>
      </c>
      <c r="AF2440" s="44">
        <f t="shared" si="334"/>
        <v>245</v>
      </c>
      <c r="AG2440" s="45">
        <f t="shared" si="340"/>
        <v>0.86152292980484724</v>
      </c>
      <c r="AH2440">
        <f t="shared" si="341"/>
        <v>2.2027626683952788E-2</v>
      </c>
      <c r="AI2440" s="40">
        <f ca="1"/>
        <v>2.3199895550982674E-2</v>
      </c>
      <c r="AJ2440" s="229">
        <v>-2E-3</v>
      </c>
      <c r="AK2440" s="230">
        <v>2.002762668395279E-2</v>
      </c>
      <c r="AL2440" s="231">
        <v>0.87326145833811619</v>
      </c>
    </row>
    <row r="2441" spans="24:38">
      <c r="X2441" s="46">
        <v>2437</v>
      </c>
      <c r="Y2441" s="1">
        <f t="shared" si="335"/>
        <v>48059</v>
      </c>
      <c r="Z2441" s="44">
        <f t="shared" si="336"/>
        <v>0</v>
      </c>
      <c r="AA2441" s="1" cm="1">
        <f t="array" ref="AA2441">IF(Z2441&gt;0,INDEX($M$40:$M$61,Z2441,1),AA2440)</f>
        <v>47813</v>
      </c>
      <c r="AB2441" s="1" cm="1">
        <f t="array" ref="AB2441">IF(Z2441&gt;0,INDEX($M$40:$M$61,Z2441+1,1),AB2440)</f>
        <v>48178</v>
      </c>
      <c r="AC2441" s="44">
        <f t="shared" si="337"/>
        <v>365</v>
      </c>
      <c r="AD2441" s="45">
        <f t="shared" si="338"/>
        <v>0.87523286364637121</v>
      </c>
      <c r="AE2441" s="45">
        <f t="shared" si="339"/>
        <v>0.8548864237633047</v>
      </c>
      <c r="AF2441" s="44">
        <f t="shared" si="334"/>
        <v>246</v>
      </c>
      <c r="AG2441" s="45">
        <f t="shared" si="340"/>
        <v>0.86146741326593534</v>
      </c>
      <c r="AH2441">
        <f t="shared" si="341"/>
        <v>2.2028107406706278E-2</v>
      </c>
      <c r="AI2441" s="40">
        <f ca="1"/>
        <v>2.3199895550902738E-2</v>
      </c>
      <c r="AJ2441" s="229">
        <v>-2E-3</v>
      </c>
      <c r="AK2441" s="230">
        <v>2.0028107406706276E-2</v>
      </c>
      <c r="AL2441" s="231">
        <v>0.87321003652180185</v>
      </c>
    </row>
    <row r="2442" spans="24:38">
      <c r="X2442" s="46">
        <v>2438</v>
      </c>
      <c r="Y2442" s="1">
        <f t="shared" si="335"/>
        <v>48060</v>
      </c>
      <c r="Z2442" s="44">
        <f t="shared" si="336"/>
        <v>0</v>
      </c>
      <c r="AA2442" s="1" cm="1">
        <f t="array" ref="AA2442">IF(Z2442&gt;0,INDEX($M$40:$M$61,Z2442,1),AA2441)</f>
        <v>47813</v>
      </c>
      <c r="AB2442" s="1" cm="1">
        <f t="array" ref="AB2442">IF(Z2442&gt;0,INDEX($M$40:$M$61,Z2442+1,1),AB2441)</f>
        <v>48178</v>
      </c>
      <c r="AC2442" s="44">
        <f t="shared" si="337"/>
        <v>365</v>
      </c>
      <c r="AD2442" s="45">
        <f t="shared" si="338"/>
        <v>0.87523286364637121</v>
      </c>
      <c r="AE2442" s="45">
        <f t="shared" si="339"/>
        <v>0.8548864237633047</v>
      </c>
      <c r="AF2442" s="44">
        <f t="shared" si="334"/>
        <v>247</v>
      </c>
      <c r="AG2442" s="45">
        <f t="shared" si="340"/>
        <v>0.8614119003045092</v>
      </c>
      <c r="AH2442">
        <f t="shared" si="341"/>
        <v>2.2028587735101492E-2</v>
      </c>
      <c r="AI2442" s="40">
        <f ca="1"/>
        <v>2.3199895550982674E-2</v>
      </c>
      <c r="AJ2442" s="229">
        <v>-2E-3</v>
      </c>
      <c r="AK2442" s="230">
        <v>2.0028587735101494E-2</v>
      </c>
      <c r="AL2442" s="231">
        <v>0.87315861773345016</v>
      </c>
    </row>
    <row r="2443" spans="24:38">
      <c r="X2443" s="46">
        <v>2439</v>
      </c>
      <c r="Y2443" s="1">
        <f t="shared" si="335"/>
        <v>48061</v>
      </c>
      <c r="Z2443" s="44">
        <f t="shared" si="336"/>
        <v>0</v>
      </c>
      <c r="AA2443" s="1" cm="1">
        <f t="array" ref="AA2443">IF(Z2443&gt;0,INDEX($M$40:$M$61,Z2443,1),AA2442)</f>
        <v>47813</v>
      </c>
      <c r="AB2443" s="1" cm="1">
        <f t="array" ref="AB2443">IF(Z2443&gt;0,INDEX($M$40:$M$61,Z2443+1,1),AB2442)</f>
        <v>48178</v>
      </c>
      <c r="AC2443" s="44">
        <f t="shared" si="337"/>
        <v>365</v>
      </c>
      <c r="AD2443" s="45">
        <f t="shared" si="338"/>
        <v>0.87523286364637121</v>
      </c>
      <c r="AE2443" s="45">
        <f t="shared" si="339"/>
        <v>0.8548864237633047</v>
      </c>
      <c r="AF2443" s="44">
        <f t="shared" si="334"/>
        <v>248</v>
      </c>
      <c r="AG2443" s="45">
        <f t="shared" si="340"/>
        <v>0.86135639092033833</v>
      </c>
      <c r="AH2443">
        <f t="shared" si="341"/>
        <v>2.2029067669623491E-2</v>
      </c>
      <c r="AI2443" s="40">
        <f ca="1"/>
        <v>2.3199895550982674E-2</v>
      </c>
      <c r="AJ2443" s="229">
        <v>-2E-3</v>
      </c>
      <c r="AK2443" s="230">
        <v>2.0029067669623493E-2</v>
      </c>
      <c r="AL2443" s="231">
        <v>0.87310720197288283</v>
      </c>
    </row>
    <row r="2444" spans="24:38">
      <c r="X2444" s="46">
        <v>2440</v>
      </c>
      <c r="Y2444" s="1">
        <f t="shared" si="335"/>
        <v>48062</v>
      </c>
      <c r="Z2444" s="44">
        <f t="shared" si="336"/>
        <v>0</v>
      </c>
      <c r="AA2444" s="1" cm="1">
        <f t="array" ref="AA2444">IF(Z2444&gt;0,INDEX($M$40:$M$61,Z2444,1),AA2443)</f>
        <v>47813</v>
      </c>
      <c r="AB2444" s="1" cm="1">
        <f t="array" ref="AB2444">IF(Z2444&gt;0,INDEX($M$40:$M$61,Z2444+1,1),AB2443)</f>
        <v>48178</v>
      </c>
      <c r="AC2444" s="44">
        <f t="shared" si="337"/>
        <v>365</v>
      </c>
      <c r="AD2444" s="45">
        <f t="shared" si="338"/>
        <v>0.87523286364637121</v>
      </c>
      <c r="AE2444" s="45">
        <f t="shared" si="339"/>
        <v>0.8548864237633047</v>
      </c>
      <c r="AF2444" s="44">
        <f t="shared" ref="AF2444:AF2507" si="342">IF(Z2444&lt;&gt;0,0,AF2443+1)</f>
        <v>249</v>
      </c>
      <c r="AG2444" s="45">
        <f t="shared" si="340"/>
        <v>0.86130088511319247</v>
      </c>
      <c r="AH2444">
        <f t="shared" si="341"/>
        <v>2.2029547210756503E-2</v>
      </c>
      <c r="AI2444" s="40">
        <f ca="1"/>
        <v>2.3199895550902738E-2</v>
      </c>
      <c r="AJ2444" s="229">
        <v>-2E-3</v>
      </c>
      <c r="AK2444" s="230">
        <v>2.0029547210756504E-2</v>
      </c>
      <c r="AL2444" s="231">
        <v>0.873055789239922</v>
      </c>
    </row>
    <row r="2445" spans="24:38">
      <c r="X2445" s="46">
        <v>2441</v>
      </c>
      <c r="Y2445" s="1">
        <f t="shared" si="335"/>
        <v>48063</v>
      </c>
      <c r="Z2445" s="44">
        <f t="shared" si="336"/>
        <v>0</v>
      </c>
      <c r="AA2445" s="1" cm="1">
        <f t="array" ref="AA2445">IF(Z2445&gt;0,INDEX($M$40:$M$61,Z2445,1),AA2444)</f>
        <v>47813</v>
      </c>
      <c r="AB2445" s="1" cm="1">
        <f t="array" ref="AB2445">IF(Z2445&gt;0,INDEX($M$40:$M$61,Z2445+1,1),AB2444)</f>
        <v>48178</v>
      </c>
      <c r="AC2445" s="44">
        <f t="shared" si="337"/>
        <v>365</v>
      </c>
      <c r="AD2445" s="45">
        <f t="shared" si="338"/>
        <v>0.87523286364637121</v>
      </c>
      <c r="AE2445" s="45">
        <f t="shared" si="339"/>
        <v>0.8548864237633047</v>
      </c>
      <c r="AF2445" s="44">
        <f t="shared" si="342"/>
        <v>250</v>
      </c>
      <c r="AG2445" s="45">
        <f t="shared" si="340"/>
        <v>0.8612453828828408</v>
      </c>
      <c r="AH2445">
        <f t="shared" si="341"/>
        <v>2.2030026358984059E-2</v>
      </c>
      <c r="AI2445" s="40">
        <f ca="1"/>
        <v>2.3199895550902738E-2</v>
      </c>
      <c r="AJ2445" s="229">
        <v>-2E-3</v>
      </c>
      <c r="AK2445" s="230">
        <v>2.0030026358984057E-2</v>
      </c>
      <c r="AL2445" s="231">
        <v>0.87300437953438903</v>
      </c>
    </row>
    <row r="2446" spans="24:38">
      <c r="X2446" s="46">
        <v>2442</v>
      </c>
      <c r="Y2446" s="1">
        <f t="shared" si="335"/>
        <v>48064</v>
      </c>
      <c r="Z2446" s="44">
        <f t="shared" si="336"/>
        <v>0</v>
      </c>
      <c r="AA2446" s="1" cm="1">
        <f t="array" ref="AA2446">IF(Z2446&gt;0,INDEX($M$40:$M$61,Z2446,1),AA2445)</f>
        <v>47813</v>
      </c>
      <c r="AB2446" s="1" cm="1">
        <f t="array" ref="AB2446">IF(Z2446&gt;0,INDEX($M$40:$M$61,Z2446+1,1),AB2445)</f>
        <v>48178</v>
      </c>
      <c r="AC2446" s="44">
        <f t="shared" si="337"/>
        <v>365</v>
      </c>
      <c r="AD2446" s="45">
        <f t="shared" si="338"/>
        <v>0.87523286364637121</v>
      </c>
      <c r="AE2446" s="45">
        <f t="shared" si="339"/>
        <v>0.8548864237633047</v>
      </c>
      <c r="AF2446" s="44">
        <f t="shared" si="342"/>
        <v>251</v>
      </c>
      <c r="AG2446" s="45">
        <f t="shared" si="340"/>
        <v>0.86118988422905285</v>
      </c>
      <c r="AH2446">
        <f t="shared" si="341"/>
        <v>2.203050511478884E-2</v>
      </c>
      <c r="AI2446" s="40">
        <f ca="1"/>
        <v>2.3199895550982674E-2</v>
      </c>
      <c r="AJ2446" s="229">
        <v>-2E-3</v>
      </c>
      <c r="AK2446" s="230">
        <v>2.0030505114788842E-2</v>
      </c>
      <c r="AL2446" s="231">
        <v>0.8729529728561054</v>
      </c>
    </row>
    <row r="2447" spans="24:38">
      <c r="X2447" s="46">
        <v>2443</v>
      </c>
      <c r="Y2447" s="1">
        <f t="shared" si="335"/>
        <v>48065</v>
      </c>
      <c r="Z2447" s="44">
        <f t="shared" si="336"/>
        <v>0</v>
      </c>
      <c r="AA2447" s="1" cm="1">
        <f t="array" ref="AA2447">IF(Z2447&gt;0,INDEX($M$40:$M$61,Z2447,1),AA2446)</f>
        <v>47813</v>
      </c>
      <c r="AB2447" s="1" cm="1">
        <f t="array" ref="AB2447">IF(Z2447&gt;0,INDEX($M$40:$M$61,Z2447+1,1),AB2446)</f>
        <v>48178</v>
      </c>
      <c r="AC2447" s="44">
        <f t="shared" si="337"/>
        <v>365</v>
      </c>
      <c r="AD2447" s="45">
        <f t="shared" si="338"/>
        <v>0.87523286364637121</v>
      </c>
      <c r="AE2447" s="45">
        <f t="shared" si="339"/>
        <v>0.8548864237633047</v>
      </c>
      <c r="AF2447" s="44">
        <f t="shared" si="342"/>
        <v>252</v>
      </c>
      <c r="AG2447" s="45">
        <f t="shared" si="340"/>
        <v>0.86113438915159823</v>
      </c>
      <c r="AH2447">
        <f t="shared" si="341"/>
        <v>2.2030983478652722E-2</v>
      </c>
      <c r="AI2447" s="40">
        <f ca="1"/>
        <v>2.3199895550982674E-2</v>
      </c>
      <c r="AJ2447" s="229">
        <v>-2E-3</v>
      </c>
      <c r="AK2447" s="230">
        <v>2.0030983478652724E-2</v>
      </c>
      <c r="AL2447" s="231">
        <v>0.87290156920489326</v>
      </c>
    </row>
    <row r="2448" spans="24:38">
      <c r="X2448" s="46">
        <v>2444</v>
      </c>
      <c r="Y2448" s="1">
        <f t="shared" si="335"/>
        <v>48066</v>
      </c>
      <c r="Z2448" s="44">
        <f t="shared" si="336"/>
        <v>0</v>
      </c>
      <c r="AA2448" s="1" cm="1">
        <f t="array" ref="AA2448">IF(Z2448&gt;0,INDEX($M$40:$M$61,Z2448,1),AA2447)</f>
        <v>47813</v>
      </c>
      <c r="AB2448" s="1" cm="1">
        <f t="array" ref="AB2448">IF(Z2448&gt;0,INDEX($M$40:$M$61,Z2448+1,1),AB2447)</f>
        <v>48178</v>
      </c>
      <c r="AC2448" s="44">
        <f t="shared" si="337"/>
        <v>365</v>
      </c>
      <c r="AD2448" s="45">
        <f t="shared" si="338"/>
        <v>0.87523286364637121</v>
      </c>
      <c r="AE2448" s="45">
        <f t="shared" si="339"/>
        <v>0.8548864237633047</v>
      </c>
      <c r="AF2448" s="44">
        <f t="shared" si="342"/>
        <v>253</v>
      </c>
      <c r="AG2448" s="45">
        <f t="shared" si="340"/>
        <v>0.8610788976502467</v>
      </c>
      <c r="AH2448">
        <f t="shared" si="341"/>
        <v>2.2031461451056781E-2</v>
      </c>
      <c r="AI2448" s="40">
        <f ca="1"/>
        <v>2.3199895550902738E-2</v>
      </c>
      <c r="AJ2448" s="229">
        <v>-2E-3</v>
      </c>
      <c r="AK2448" s="230">
        <v>2.0031461451056783E-2</v>
      </c>
      <c r="AL2448" s="231">
        <v>0.87285016858057451</v>
      </c>
    </row>
    <row r="2449" spans="24:38">
      <c r="X2449" s="46">
        <v>2445</v>
      </c>
      <c r="Y2449" s="1">
        <f t="shared" si="335"/>
        <v>48067</v>
      </c>
      <c r="Z2449" s="44">
        <f t="shared" si="336"/>
        <v>0</v>
      </c>
      <c r="AA2449" s="1" cm="1">
        <f t="array" ref="AA2449">IF(Z2449&gt;0,INDEX($M$40:$M$61,Z2449,1),AA2448)</f>
        <v>47813</v>
      </c>
      <c r="AB2449" s="1" cm="1">
        <f t="array" ref="AB2449">IF(Z2449&gt;0,INDEX($M$40:$M$61,Z2449+1,1),AB2448)</f>
        <v>48178</v>
      </c>
      <c r="AC2449" s="44">
        <f t="shared" si="337"/>
        <v>365</v>
      </c>
      <c r="AD2449" s="45">
        <f t="shared" si="338"/>
        <v>0.87523286364637121</v>
      </c>
      <c r="AE2449" s="45">
        <f t="shared" si="339"/>
        <v>0.8548864237633047</v>
      </c>
      <c r="AF2449" s="44">
        <f t="shared" si="342"/>
        <v>254</v>
      </c>
      <c r="AG2449" s="45">
        <f t="shared" si="340"/>
        <v>0.86102340972476743</v>
      </c>
      <c r="AH2449">
        <f t="shared" si="341"/>
        <v>2.20319390324814E-2</v>
      </c>
      <c r="AI2449" s="40">
        <f ca="1"/>
        <v>2.3199895550982674E-2</v>
      </c>
      <c r="AJ2449" s="229">
        <v>-2E-3</v>
      </c>
      <c r="AK2449" s="230">
        <v>2.0031939032481398E-2</v>
      </c>
      <c r="AL2449" s="231">
        <v>0.87279877098297043</v>
      </c>
    </row>
    <row r="2450" spans="24:38">
      <c r="X2450" s="46">
        <v>2446</v>
      </c>
      <c r="Y2450" s="1">
        <f t="shared" si="335"/>
        <v>48068</v>
      </c>
      <c r="Z2450" s="44">
        <f t="shared" si="336"/>
        <v>0</v>
      </c>
      <c r="AA2450" s="1" cm="1">
        <f t="array" ref="AA2450">IF(Z2450&gt;0,INDEX($M$40:$M$61,Z2450,1),AA2449)</f>
        <v>47813</v>
      </c>
      <c r="AB2450" s="1" cm="1">
        <f t="array" ref="AB2450">IF(Z2450&gt;0,INDEX($M$40:$M$61,Z2450+1,1),AB2449)</f>
        <v>48178</v>
      </c>
      <c r="AC2450" s="44">
        <f t="shared" si="337"/>
        <v>365</v>
      </c>
      <c r="AD2450" s="45">
        <f t="shared" si="338"/>
        <v>0.87523286364637121</v>
      </c>
      <c r="AE2450" s="45">
        <f t="shared" si="339"/>
        <v>0.8548864237633047</v>
      </c>
      <c r="AF2450" s="44">
        <f t="shared" si="342"/>
        <v>255</v>
      </c>
      <c r="AG2450" s="45">
        <f t="shared" si="340"/>
        <v>0.86096792537493017</v>
      </c>
      <c r="AH2450">
        <f t="shared" si="341"/>
        <v>2.2032416223406074E-2</v>
      </c>
      <c r="AI2450" s="40">
        <f ca="1"/>
        <v>2.3199895550982674E-2</v>
      </c>
      <c r="AJ2450" s="229">
        <v>-2E-3</v>
      </c>
      <c r="AK2450" s="230">
        <v>2.0032416223406076E-2</v>
      </c>
      <c r="AL2450" s="231">
        <v>0.87274737641190303</v>
      </c>
    </row>
    <row r="2451" spans="24:38">
      <c r="X2451" s="46">
        <v>2447</v>
      </c>
      <c r="Y2451" s="1">
        <f t="shared" si="335"/>
        <v>48069</v>
      </c>
      <c r="Z2451" s="44">
        <f t="shared" si="336"/>
        <v>0</v>
      </c>
      <c r="AA2451" s="1" cm="1">
        <f t="array" ref="AA2451">IF(Z2451&gt;0,INDEX($M$40:$M$61,Z2451,1),AA2450)</f>
        <v>47813</v>
      </c>
      <c r="AB2451" s="1" cm="1">
        <f t="array" ref="AB2451">IF(Z2451&gt;0,INDEX($M$40:$M$61,Z2451+1,1),AB2450)</f>
        <v>48178</v>
      </c>
      <c r="AC2451" s="44">
        <f t="shared" si="337"/>
        <v>365</v>
      </c>
      <c r="AD2451" s="45">
        <f t="shared" si="338"/>
        <v>0.87523286364637121</v>
      </c>
      <c r="AE2451" s="45">
        <f t="shared" si="339"/>
        <v>0.8548864237633047</v>
      </c>
      <c r="AF2451" s="44">
        <f t="shared" si="342"/>
        <v>256</v>
      </c>
      <c r="AG2451" s="45">
        <f t="shared" si="340"/>
        <v>0.86091244460050453</v>
      </c>
      <c r="AH2451">
        <f t="shared" si="341"/>
        <v>2.2032893024309556E-2</v>
      </c>
      <c r="AI2451" s="40">
        <f ca="1"/>
        <v>2.3199895550902738E-2</v>
      </c>
      <c r="AJ2451" s="229">
        <v>-2E-3</v>
      </c>
      <c r="AK2451" s="230">
        <v>2.0032893024309557E-2</v>
      </c>
      <c r="AL2451" s="231">
        <v>0.87269598486719413</v>
      </c>
    </row>
    <row r="2452" spans="24:38">
      <c r="X2452" s="46">
        <v>2448</v>
      </c>
      <c r="Y2452" s="1">
        <f t="shared" si="335"/>
        <v>48070</v>
      </c>
      <c r="Z2452" s="44">
        <f t="shared" si="336"/>
        <v>0</v>
      </c>
      <c r="AA2452" s="1" cm="1">
        <f t="array" ref="AA2452">IF(Z2452&gt;0,INDEX($M$40:$M$61,Z2452,1),AA2451)</f>
        <v>47813</v>
      </c>
      <c r="AB2452" s="1" cm="1">
        <f t="array" ref="AB2452">IF(Z2452&gt;0,INDEX($M$40:$M$61,Z2452+1,1),AB2451)</f>
        <v>48178</v>
      </c>
      <c r="AC2452" s="44">
        <f t="shared" si="337"/>
        <v>365</v>
      </c>
      <c r="AD2452" s="45">
        <f t="shared" si="338"/>
        <v>0.87523286364637121</v>
      </c>
      <c r="AE2452" s="45">
        <f t="shared" si="339"/>
        <v>0.8548864237633047</v>
      </c>
      <c r="AF2452" s="44">
        <f t="shared" si="342"/>
        <v>257</v>
      </c>
      <c r="AG2452" s="45">
        <f t="shared" si="340"/>
        <v>0.86085696740126005</v>
      </c>
      <c r="AH2452">
        <f t="shared" si="341"/>
        <v>2.2033369435669817E-2</v>
      </c>
      <c r="AI2452" s="40">
        <f ca="1"/>
        <v>2.3199895550982674E-2</v>
      </c>
      <c r="AJ2452" s="229">
        <v>-2E-3</v>
      </c>
      <c r="AK2452" s="230">
        <v>2.0033369435669815E-2</v>
      </c>
      <c r="AL2452" s="231">
        <v>0.87264459634866542</v>
      </c>
    </row>
    <row r="2453" spans="24:38">
      <c r="X2453" s="46">
        <v>2449</v>
      </c>
      <c r="Y2453" s="1">
        <f t="shared" si="335"/>
        <v>48071</v>
      </c>
      <c r="Z2453" s="44">
        <f t="shared" si="336"/>
        <v>0</v>
      </c>
      <c r="AA2453" s="1" cm="1">
        <f t="array" ref="AA2453">IF(Z2453&gt;0,INDEX($M$40:$M$61,Z2453,1),AA2452)</f>
        <v>47813</v>
      </c>
      <c r="AB2453" s="1" cm="1">
        <f t="array" ref="AB2453">IF(Z2453&gt;0,INDEX($M$40:$M$61,Z2453+1,1),AB2452)</f>
        <v>48178</v>
      </c>
      <c r="AC2453" s="44">
        <f t="shared" si="337"/>
        <v>365</v>
      </c>
      <c r="AD2453" s="45">
        <f t="shared" si="338"/>
        <v>0.87523286364637121</v>
      </c>
      <c r="AE2453" s="45">
        <f t="shared" si="339"/>
        <v>0.8548864237633047</v>
      </c>
      <c r="AF2453" s="44">
        <f t="shared" si="342"/>
        <v>258</v>
      </c>
      <c r="AG2453" s="45">
        <f t="shared" si="340"/>
        <v>0.86080149377696646</v>
      </c>
      <c r="AH2453">
        <f t="shared" si="341"/>
        <v>2.2033845457964035E-2</v>
      </c>
      <c r="AI2453" s="40">
        <f ca="1"/>
        <v>2.3199895550902738E-2</v>
      </c>
      <c r="AJ2453" s="229">
        <v>-2E-3</v>
      </c>
      <c r="AK2453" s="230">
        <v>2.0033845457964036E-2</v>
      </c>
      <c r="AL2453" s="231">
        <v>0.87259321085613883</v>
      </c>
    </row>
    <row r="2454" spans="24:38">
      <c r="X2454" s="46">
        <v>2450</v>
      </c>
      <c r="Y2454" s="1">
        <f t="shared" si="335"/>
        <v>48072</v>
      </c>
      <c r="Z2454" s="44">
        <f t="shared" si="336"/>
        <v>0</v>
      </c>
      <c r="AA2454" s="1" cm="1">
        <f t="array" ref="AA2454">IF(Z2454&gt;0,INDEX($M$40:$M$61,Z2454,1),AA2453)</f>
        <v>47813</v>
      </c>
      <c r="AB2454" s="1" cm="1">
        <f t="array" ref="AB2454">IF(Z2454&gt;0,INDEX($M$40:$M$61,Z2454+1,1),AB2453)</f>
        <v>48178</v>
      </c>
      <c r="AC2454" s="44">
        <f t="shared" si="337"/>
        <v>365</v>
      </c>
      <c r="AD2454" s="45">
        <f t="shared" si="338"/>
        <v>0.87523286364637121</v>
      </c>
      <c r="AE2454" s="45">
        <f t="shared" si="339"/>
        <v>0.8548864237633047</v>
      </c>
      <c r="AF2454" s="44">
        <f t="shared" si="342"/>
        <v>259</v>
      </c>
      <c r="AG2454" s="45">
        <f t="shared" si="340"/>
        <v>0.86074602372739317</v>
      </c>
      <c r="AH2454">
        <f t="shared" si="341"/>
        <v>2.2034321091668641E-2</v>
      </c>
      <c r="AI2454" s="40">
        <f ca="1"/>
        <v>2.3199895550982674E-2</v>
      </c>
      <c r="AJ2454" s="229">
        <v>-2E-3</v>
      </c>
      <c r="AK2454" s="230">
        <v>2.0034321091668639E-2</v>
      </c>
      <c r="AL2454" s="231">
        <v>0.87254182838943606</v>
      </c>
    </row>
    <row r="2455" spans="24:38">
      <c r="X2455" s="46">
        <v>2451</v>
      </c>
      <c r="Y2455" s="1">
        <f t="shared" si="335"/>
        <v>48073</v>
      </c>
      <c r="Z2455" s="44">
        <f t="shared" si="336"/>
        <v>0</v>
      </c>
      <c r="AA2455" s="1" cm="1">
        <f t="array" ref="AA2455">IF(Z2455&gt;0,INDEX($M$40:$M$61,Z2455,1),AA2454)</f>
        <v>47813</v>
      </c>
      <c r="AB2455" s="1" cm="1">
        <f t="array" ref="AB2455">IF(Z2455&gt;0,INDEX($M$40:$M$61,Z2455+1,1),AB2454)</f>
        <v>48178</v>
      </c>
      <c r="AC2455" s="44">
        <f t="shared" si="337"/>
        <v>365</v>
      </c>
      <c r="AD2455" s="45">
        <f t="shared" si="338"/>
        <v>0.87523286364637121</v>
      </c>
      <c r="AE2455" s="45">
        <f t="shared" si="339"/>
        <v>0.8548864237633047</v>
      </c>
      <c r="AF2455" s="44">
        <f t="shared" si="342"/>
        <v>260</v>
      </c>
      <c r="AG2455" s="45">
        <f t="shared" si="340"/>
        <v>0.86069055725231003</v>
      </c>
      <c r="AH2455">
        <f t="shared" si="341"/>
        <v>2.2034796337259237E-2</v>
      </c>
      <c r="AI2455" s="40">
        <f ca="1"/>
        <v>2.3199895550902738E-2</v>
      </c>
      <c r="AJ2455" s="229">
        <v>-2E-3</v>
      </c>
      <c r="AK2455" s="230">
        <v>2.0034796337259235E-2</v>
      </c>
      <c r="AL2455" s="231">
        <v>0.87249044894837902</v>
      </c>
    </row>
    <row r="2456" spans="24:38">
      <c r="X2456" s="46">
        <v>2452</v>
      </c>
      <c r="Y2456" s="1">
        <f t="shared" si="335"/>
        <v>48074</v>
      </c>
      <c r="Z2456" s="44">
        <f t="shared" si="336"/>
        <v>0</v>
      </c>
      <c r="AA2456" s="1" cm="1">
        <f t="array" ref="AA2456">IF(Z2456&gt;0,INDEX($M$40:$M$61,Z2456,1),AA2455)</f>
        <v>47813</v>
      </c>
      <c r="AB2456" s="1" cm="1">
        <f t="array" ref="AB2456">IF(Z2456&gt;0,INDEX($M$40:$M$61,Z2456+1,1),AB2455)</f>
        <v>48178</v>
      </c>
      <c r="AC2456" s="44">
        <f t="shared" si="337"/>
        <v>365</v>
      </c>
      <c r="AD2456" s="45">
        <f t="shared" si="338"/>
        <v>0.87523286364637121</v>
      </c>
      <c r="AE2456" s="45">
        <f t="shared" si="339"/>
        <v>0.8548864237633047</v>
      </c>
      <c r="AF2456" s="44">
        <f t="shared" si="342"/>
        <v>261</v>
      </c>
      <c r="AG2456" s="45">
        <f t="shared" si="340"/>
        <v>0.86063509435148666</v>
      </c>
      <c r="AH2456">
        <f t="shared" si="341"/>
        <v>2.203527119521069E-2</v>
      </c>
      <c r="AI2456" s="40">
        <f ca="1"/>
        <v>2.3199895550902738E-2</v>
      </c>
      <c r="AJ2456" s="229">
        <v>-2E-3</v>
      </c>
      <c r="AK2456" s="230">
        <v>2.0035271195210688E-2</v>
      </c>
      <c r="AL2456" s="231">
        <v>0.87243907253278941</v>
      </c>
    </row>
    <row r="2457" spans="24:38">
      <c r="X2457" s="46">
        <v>2453</v>
      </c>
      <c r="Y2457" s="1">
        <f t="shared" si="335"/>
        <v>48075</v>
      </c>
      <c r="Z2457" s="44">
        <f t="shared" si="336"/>
        <v>0</v>
      </c>
      <c r="AA2457" s="1" cm="1">
        <f t="array" ref="AA2457">IF(Z2457&gt;0,INDEX($M$40:$M$61,Z2457,1),AA2456)</f>
        <v>47813</v>
      </c>
      <c r="AB2457" s="1" cm="1">
        <f t="array" ref="AB2457">IF(Z2457&gt;0,INDEX($M$40:$M$61,Z2457+1,1),AB2456)</f>
        <v>48178</v>
      </c>
      <c r="AC2457" s="44">
        <f t="shared" si="337"/>
        <v>365</v>
      </c>
      <c r="AD2457" s="45">
        <f t="shared" si="338"/>
        <v>0.87523286364637121</v>
      </c>
      <c r="AE2457" s="45">
        <f t="shared" si="339"/>
        <v>0.8548864237633047</v>
      </c>
      <c r="AF2457" s="44">
        <f t="shared" si="342"/>
        <v>262</v>
      </c>
      <c r="AG2457" s="45">
        <f t="shared" si="340"/>
        <v>0.86057963502469259</v>
      </c>
      <c r="AH2457">
        <f t="shared" si="341"/>
        <v>2.2035745665997097E-2</v>
      </c>
      <c r="AI2457" s="40">
        <f ca="1"/>
        <v>2.3199895550982674E-2</v>
      </c>
      <c r="AJ2457" s="229">
        <v>-2E-3</v>
      </c>
      <c r="AK2457" s="230">
        <v>2.0035745665997098E-2</v>
      </c>
      <c r="AL2457" s="231">
        <v>0.87238769914248915</v>
      </c>
    </row>
    <row r="2458" spans="24:38">
      <c r="X2458" s="46">
        <v>2454</v>
      </c>
      <c r="Y2458" s="1">
        <f t="shared" si="335"/>
        <v>48076</v>
      </c>
      <c r="Z2458" s="44">
        <f t="shared" si="336"/>
        <v>0</v>
      </c>
      <c r="AA2458" s="1" cm="1">
        <f t="array" ref="AA2458">IF(Z2458&gt;0,INDEX($M$40:$M$61,Z2458,1),AA2457)</f>
        <v>47813</v>
      </c>
      <c r="AB2458" s="1" cm="1">
        <f t="array" ref="AB2458">IF(Z2458&gt;0,INDEX($M$40:$M$61,Z2458+1,1),AB2457)</f>
        <v>48178</v>
      </c>
      <c r="AC2458" s="44">
        <f t="shared" si="337"/>
        <v>365</v>
      </c>
      <c r="AD2458" s="45">
        <f t="shared" si="338"/>
        <v>0.87523286364637121</v>
      </c>
      <c r="AE2458" s="45">
        <f t="shared" si="339"/>
        <v>0.8548864237633047</v>
      </c>
      <c r="AF2458" s="44">
        <f t="shared" si="342"/>
        <v>263</v>
      </c>
      <c r="AG2458" s="45">
        <f t="shared" si="340"/>
        <v>0.86052417927169766</v>
      </c>
      <c r="AH2458">
        <f t="shared" si="341"/>
        <v>2.2036219750091735E-2</v>
      </c>
      <c r="AI2458" s="40">
        <f ca="1"/>
        <v>2.3199895550982674E-2</v>
      </c>
      <c r="AJ2458" s="229">
        <v>-2E-3</v>
      </c>
      <c r="AK2458" s="230">
        <v>2.0036219750091733E-2</v>
      </c>
      <c r="AL2458" s="231">
        <v>0.87233632877730016</v>
      </c>
    </row>
    <row r="2459" spans="24:38">
      <c r="X2459" s="46">
        <v>2455</v>
      </c>
      <c r="Y2459" s="1">
        <f t="shared" si="335"/>
        <v>48077</v>
      </c>
      <c r="Z2459" s="44">
        <f t="shared" si="336"/>
        <v>0</v>
      </c>
      <c r="AA2459" s="1" cm="1">
        <f t="array" ref="AA2459">IF(Z2459&gt;0,INDEX($M$40:$M$61,Z2459,1),AA2458)</f>
        <v>47813</v>
      </c>
      <c r="AB2459" s="1" cm="1">
        <f t="array" ref="AB2459">IF(Z2459&gt;0,INDEX($M$40:$M$61,Z2459+1,1),AB2458)</f>
        <v>48178</v>
      </c>
      <c r="AC2459" s="44">
        <f t="shared" si="337"/>
        <v>365</v>
      </c>
      <c r="AD2459" s="45">
        <f t="shared" si="338"/>
        <v>0.87523286364637121</v>
      </c>
      <c r="AE2459" s="45">
        <f t="shared" si="339"/>
        <v>0.8548864237633047</v>
      </c>
      <c r="AF2459" s="44">
        <f t="shared" si="342"/>
        <v>264</v>
      </c>
      <c r="AG2459" s="45">
        <f t="shared" si="340"/>
        <v>0.86046872709227162</v>
      </c>
      <c r="AH2459">
        <f t="shared" si="341"/>
        <v>2.2036693447967139E-2</v>
      </c>
      <c r="AI2459" s="40">
        <f ca="1"/>
        <v>2.3199895550902738E-2</v>
      </c>
      <c r="AJ2459" s="229">
        <v>-2E-3</v>
      </c>
      <c r="AK2459" s="230">
        <v>2.0036693447967137E-2</v>
      </c>
      <c r="AL2459" s="231">
        <v>0.87228496143704426</v>
      </c>
    </row>
    <row r="2460" spans="24:38">
      <c r="X2460" s="46">
        <v>2456</v>
      </c>
      <c r="Y2460" s="1">
        <f t="shared" si="335"/>
        <v>48078</v>
      </c>
      <c r="Z2460" s="44">
        <f t="shared" si="336"/>
        <v>0</v>
      </c>
      <c r="AA2460" s="1" cm="1">
        <f t="array" ref="AA2460">IF(Z2460&gt;0,INDEX($M$40:$M$61,Z2460,1),AA2459)</f>
        <v>47813</v>
      </c>
      <c r="AB2460" s="1" cm="1">
        <f t="array" ref="AB2460">IF(Z2460&gt;0,INDEX($M$40:$M$61,Z2460+1,1),AB2459)</f>
        <v>48178</v>
      </c>
      <c r="AC2460" s="44">
        <f t="shared" si="337"/>
        <v>365</v>
      </c>
      <c r="AD2460" s="45">
        <f t="shared" si="338"/>
        <v>0.87523286364637121</v>
      </c>
      <c r="AE2460" s="45">
        <f t="shared" si="339"/>
        <v>0.8548864237633047</v>
      </c>
      <c r="AF2460" s="44">
        <f t="shared" si="342"/>
        <v>265</v>
      </c>
      <c r="AG2460" s="45">
        <f t="shared" si="340"/>
        <v>0.8604132784861841</v>
      </c>
      <c r="AH2460">
        <f t="shared" si="341"/>
        <v>2.2037166760095091E-2</v>
      </c>
      <c r="AI2460" s="40">
        <f ca="1"/>
        <v>2.3199895550902738E-2</v>
      </c>
      <c r="AJ2460" s="229">
        <v>-2E-3</v>
      </c>
      <c r="AK2460" s="230">
        <v>2.0037166760095093E-2</v>
      </c>
      <c r="AL2460" s="231">
        <v>0.87223359712154347</v>
      </c>
    </row>
    <row r="2461" spans="24:38">
      <c r="X2461" s="46">
        <v>2457</v>
      </c>
      <c r="Y2461" s="1">
        <f t="shared" si="335"/>
        <v>48079</v>
      </c>
      <c r="Z2461" s="44">
        <f t="shared" si="336"/>
        <v>0</v>
      </c>
      <c r="AA2461" s="1" cm="1">
        <f t="array" ref="AA2461">IF(Z2461&gt;0,INDEX($M$40:$M$61,Z2461,1),AA2460)</f>
        <v>47813</v>
      </c>
      <c r="AB2461" s="1" cm="1">
        <f t="array" ref="AB2461">IF(Z2461&gt;0,INDEX($M$40:$M$61,Z2461+1,1),AB2460)</f>
        <v>48178</v>
      </c>
      <c r="AC2461" s="44">
        <f t="shared" si="337"/>
        <v>365</v>
      </c>
      <c r="AD2461" s="45">
        <f t="shared" si="338"/>
        <v>0.87523286364637121</v>
      </c>
      <c r="AE2461" s="45">
        <f t="shared" si="339"/>
        <v>0.8548864237633047</v>
      </c>
      <c r="AF2461" s="44">
        <f t="shared" si="342"/>
        <v>266</v>
      </c>
      <c r="AG2461" s="45">
        <f t="shared" si="340"/>
        <v>0.86035783345320482</v>
      </c>
      <c r="AH2461">
        <f t="shared" si="341"/>
        <v>2.2037639686946588E-2</v>
      </c>
      <c r="AI2461" s="40">
        <f ca="1"/>
        <v>2.3199895550902738E-2</v>
      </c>
      <c r="AJ2461" s="229">
        <v>-2E-3</v>
      </c>
      <c r="AK2461" s="230">
        <v>2.0037639686946586E-2</v>
      </c>
      <c r="AL2461" s="231">
        <v>0.87218223583061938</v>
      </c>
    </row>
    <row r="2462" spans="24:38">
      <c r="X2462" s="46">
        <v>2458</v>
      </c>
      <c r="Y2462" s="1">
        <f t="shared" si="335"/>
        <v>48080</v>
      </c>
      <c r="Z2462" s="44">
        <f t="shared" si="336"/>
        <v>0</v>
      </c>
      <c r="AA2462" s="1" cm="1">
        <f t="array" ref="AA2462">IF(Z2462&gt;0,INDEX($M$40:$M$61,Z2462,1),AA2461)</f>
        <v>47813</v>
      </c>
      <c r="AB2462" s="1" cm="1">
        <f t="array" ref="AB2462">IF(Z2462&gt;0,INDEX($M$40:$M$61,Z2462+1,1),AB2461)</f>
        <v>48178</v>
      </c>
      <c r="AC2462" s="44">
        <f t="shared" si="337"/>
        <v>365</v>
      </c>
      <c r="AD2462" s="45">
        <f t="shared" si="338"/>
        <v>0.87523286364637121</v>
      </c>
      <c r="AE2462" s="45">
        <f t="shared" si="339"/>
        <v>0.8548864237633047</v>
      </c>
      <c r="AF2462" s="44">
        <f t="shared" si="342"/>
        <v>267</v>
      </c>
      <c r="AG2462" s="45">
        <f t="shared" si="340"/>
        <v>0.86030239199310354</v>
      </c>
      <c r="AH2462">
        <f t="shared" si="341"/>
        <v>2.2038112228991859E-2</v>
      </c>
      <c r="AI2462" s="40">
        <f ca="1"/>
        <v>2.3199895550902738E-2</v>
      </c>
      <c r="AJ2462" s="229">
        <v>-2E-3</v>
      </c>
      <c r="AK2462" s="230">
        <v>2.0038112228991857E-2</v>
      </c>
      <c r="AL2462" s="231">
        <v>0.87213087756409413</v>
      </c>
    </row>
    <row r="2463" spans="24:38">
      <c r="X2463" s="46">
        <v>2459</v>
      </c>
      <c r="Y2463" s="1">
        <f t="shared" si="335"/>
        <v>48081</v>
      </c>
      <c r="Z2463" s="44">
        <f t="shared" si="336"/>
        <v>0</v>
      </c>
      <c r="AA2463" s="1" cm="1">
        <f t="array" ref="AA2463">IF(Z2463&gt;0,INDEX($M$40:$M$61,Z2463,1),AA2462)</f>
        <v>47813</v>
      </c>
      <c r="AB2463" s="1" cm="1">
        <f t="array" ref="AB2463">IF(Z2463&gt;0,INDEX($M$40:$M$61,Z2463+1,1),AB2462)</f>
        <v>48178</v>
      </c>
      <c r="AC2463" s="44">
        <f t="shared" si="337"/>
        <v>365</v>
      </c>
      <c r="AD2463" s="45">
        <f t="shared" si="338"/>
        <v>0.87523286364637121</v>
      </c>
      <c r="AE2463" s="45">
        <f t="shared" si="339"/>
        <v>0.8548864237633047</v>
      </c>
      <c r="AF2463" s="44">
        <f t="shared" si="342"/>
        <v>268</v>
      </c>
      <c r="AG2463" s="45">
        <f t="shared" si="340"/>
        <v>0.86024695410565</v>
      </c>
      <c r="AH2463">
        <f t="shared" si="341"/>
        <v>2.203858438670038E-2</v>
      </c>
      <c r="AI2463" s="40">
        <f ca="1"/>
        <v>2.3199895550982674E-2</v>
      </c>
      <c r="AJ2463" s="229">
        <v>-2E-3</v>
      </c>
      <c r="AK2463" s="230">
        <v>2.0038584386700378E-2</v>
      </c>
      <c r="AL2463" s="231">
        <v>0.87207952232178942</v>
      </c>
    </row>
    <row r="2464" spans="24:38">
      <c r="X2464" s="46">
        <v>2460</v>
      </c>
      <c r="Y2464" s="1">
        <f t="shared" si="335"/>
        <v>48082</v>
      </c>
      <c r="Z2464" s="44">
        <f t="shared" si="336"/>
        <v>0</v>
      </c>
      <c r="AA2464" s="1" cm="1">
        <f t="array" ref="AA2464">IF(Z2464&gt;0,INDEX($M$40:$M$61,Z2464,1),AA2463)</f>
        <v>47813</v>
      </c>
      <c r="AB2464" s="1" cm="1">
        <f t="array" ref="AB2464">IF(Z2464&gt;0,INDEX($M$40:$M$61,Z2464+1,1),AB2463)</f>
        <v>48178</v>
      </c>
      <c r="AC2464" s="44">
        <f t="shared" si="337"/>
        <v>365</v>
      </c>
      <c r="AD2464" s="45">
        <f t="shared" si="338"/>
        <v>0.87523286364637121</v>
      </c>
      <c r="AE2464" s="45">
        <f t="shared" si="339"/>
        <v>0.8548864237633047</v>
      </c>
      <c r="AF2464" s="44">
        <f t="shared" si="342"/>
        <v>269</v>
      </c>
      <c r="AG2464" s="45">
        <f t="shared" si="340"/>
        <v>0.86019151979061415</v>
      </c>
      <c r="AH2464">
        <f t="shared" si="341"/>
        <v>2.2039056160540822E-2</v>
      </c>
      <c r="AI2464" s="40">
        <f ca="1"/>
        <v>2.3199895550902738E-2</v>
      </c>
      <c r="AJ2464" s="229">
        <v>-2E-3</v>
      </c>
      <c r="AK2464" s="230">
        <v>2.0039056160540823E-2</v>
      </c>
      <c r="AL2464" s="231">
        <v>0.87202817010352751</v>
      </c>
    </row>
    <row r="2465" spans="24:38">
      <c r="X2465" s="46">
        <v>2461</v>
      </c>
      <c r="Y2465" s="1">
        <f t="shared" si="335"/>
        <v>48083</v>
      </c>
      <c r="Z2465" s="44">
        <f t="shared" si="336"/>
        <v>0</v>
      </c>
      <c r="AA2465" s="1" cm="1">
        <f t="array" ref="AA2465">IF(Z2465&gt;0,INDEX($M$40:$M$61,Z2465,1),AA2464)</f>
        <v>47813</v>
      </c>
      <c r="AB2465" s="1" cm="1">
        <f t="array" ref="AB2465">IF(Z2465&gt;0,INDEX($M$40:$M$61,Z2465+1,1),AB2464)</f>
        <v>48178</v>
      </c>
      <c r="AC2465" s="44">
        <f t="shared" si="337"/>
        <v>365</v>
      </c>
      <c r="AD2465" s="45">
        <f t="shared" si="338"/>
        <v>0.87523286364637121</v>
      </c>
      <c r="AE2465" s="45">
        <f t="shared" si="339"/>
        <v>0.8548864237633047</v>
      </c>
      <c r="AF2465" s="44">
        <f t="shared" si="342"/>
        <v>270</v>
      </c>
      <c r="AG2465" s="45">
        <f t="shared" si="340"/>
        <v>0.86013608904776551</v>
      </c>
      <c r="AH2465">
        <f t="shared" si="341"/>
        <v>2.2039527550981174E-2</v>
      </c>
      <c r="AI2465" s="40">
        <f ca="1"/>
        <v>2.3199895550982674E-2</v>
      </c>
      <c r="AJ2465" s="229">
        <v>-2E-3</v>
      </c>
      <c r="AK2465" s="230">
        <v>2.0039527550981172E-2</v>
      </c>
      <c r="AL2465" s="231">
        <v>0.87197682090912987</v>
      </c>
    </row>
    <row r="2466" spans="24:38">
      <c r="X2466" s="46">
        <v>2462</v>
      </c>
      <c r="Y2466" s="1">
        <f t="shared" si="335"/>
        <v>48084</v>
      </c>
      <c r="Z2466" s="44">
        <f t="shared" si="336"/>
        <v>0</v>
      </c>
      <c r="AA2466" s="1" cm="1">
        <f t="array" ref="AA2466">IF(Z2466&gt;0,INDEX($M$40:$M$61,Z2466,1),AA2465)</f>
        <v>47813</v>
      </c>
      <c r="AB2466" s="1" cm="1">
        <f t="array" ref="AB2466">IF(Z2466&gt;0,INDEX($M$40:$M$61,Z2466+1,1),AB2465)</f>
        <v>48178</v>
      </c>
      <c r="AC2466" s="44">
        <f t="shared" si="337"/>
        <v>365</v>
      </c>
      <c r="AD2466" s="45">
        <f t="shared" si="338"/>
        <v>0.87523286364637121</v>
      </c>
      <c r="AE2466" s="45">
        <f t="shared" si="339"/>
        <v>0.8548864237633047</v>
      </c>
      <c r="AF2466" s="44">
        <f t="shared" si="342"/>
        <v>271</v>
      </c>
      <c r="AG2466" s="45">
        <f t="shared" si="340"/>
        <v>0.86008066187687404</v>
      </c>
      <c r="AH2466">
        <f t="shared" si="341"/>
        <v>2.2039998558488583E-2</v>
      </c>
      <c r="AI2466" s="40">
        <f ca="1"/>
        <v>2.3199895550902738E-2</v>
      </c>
      <c r="AJ2466" s="229">
        <v>-2E-3</v>
      </c>
      <c r="AK2466" s="230">
        <v>2.0039998558488585E-2</v>
      </c>
      <c r="AL2466" s="231">
        <v>0.87192547473841886</v>
      </c>
    </row>
    <row r="2467" spans="24:38">
      <c r="X2467" s="46">
        <v>2463</v>
      </c>
      <c r="Y2467" s="1">
        <f t="shared" si="335"/>
        <v>48085</v>
      </c>
      <c r="Z2467" s="44">
        <f t="shared" si="336"/>
        <v>0</v>
      </c>
      <c r="AA2467" s="1" cm="1">
        <f t="array" ref="AA2467">IF(Z2467&gt;0,INDEX($M$40:$M$61,Z2467,1),AA2466)</f>
        <v>47813</v>
      </c>
      <c r="AB2467" s="1" cm="1">
        <f t="array" ref="AB2467">IF(Z2467&gt;0,INDEX($M$40:$M$61,Z2467+1,1),AB2466)</f>
        <v>48178</v>
      </c>
      <c r="AC2467" s="44">
        <f t="shared" si="337"/>
        <v>365</v>
      </c>
      <c r="AD2467" s="45">
        <f t="shared" si="338"/>
        <v>0.87523286364637121</v>
      </c>
      <c r="AE2467" s="45">
        <f t="shared" si="339"/>
        <v>0.8548864237633047</v>
      </c>
      <c r="AF2467" s="44">
        <f t="shared" si="342"/>
        <v>272</v>
      </c>
      <c r="AG2467" s="45">
        <f t="shared" si="340"/>
        <v>0.86002523827770949</v>
      </c>
      <c r="AH2467">
        <f t="shared" si="341"/>
        <v>2.2040469183529497E-2</v>
      </c>
      <c r="AI2467" s="40">
        <f ca="1"/>
        <v>2.3199895550982674E-2</v>
      </c>
      <c r="AJ2467" s="229">
        <v>-2E-3</v>
      </c>
      <c r="AK2467" s="230">
        <v>2.0040469183529495E-2</v>
      </c>
      <c r="AL2467" s="231">
        <v>0.87187413159121607</v>
      </c>
    </row>
    <row r="2468" spans="24:38">
      <c r="X2468" s="46">
        <v>2464</v>
      </c>
      <c r="Y2468" s="1">
        <f t="shared" si="335"/>
        <v>48086</v>
      </c>
      <c r="Z2468" s="44">
        <f t="shared" si="336"/>
        <v>0</v>
      </c>
      <c r="AA2468" s="1" cm="1">
        <f t="array" ref="AA2468">IF(Z2468&gt;0,INDEX($M$40:$M$61,Z2468,1),AA2467)</f>
        <v>47813</v>
      </c>
      <c r="AB2468" s="1" cm="1">
        <f t="array" ref="AB2468">IF(Z2468&gt;0,INDEX($M$40:$M$61,Z2468+1,1),AB2467)</f>
        <v>48178</v>
      </c>
      <c r="AC2468" s="44">
        <f t="shared" si="337"/>
        <v>365</v>
      </c>
      <c r="AD2468" s="45">
        <f t="shared" si="338"/>
        <v>0.87523286364637121</v>
      </c>
      <c r="AE2468" s="45">
        <f t="shared" si="339"/>
        <v>0.8548864237633047</v>
      </c>
      <c r="AF2468" s="44">
        <f t="shared" si="342"/>
        <v>273</v>
      </c>
      <c r="AG2468" s="45">
        <f t="shared" si="340"/>
        <v>0.85996981825004182</v>
      </c>
      <c r="AH2468">
        <f t="shared" si="341"/>
        <v>2.2040939426569553E-2</v>
      </c>
      <c r="AI2468" s="40">
        <f ca="1"/>
        <v>2.3199895550902738E-2</v>
      </c>
      <c r="AJ2468" s="229">
        <v>-2E-3</v>
      </c>
      <c r="AK2468" s="230">
        <v>2.0040939426569551E-2</v>
      </c>
      <c r="AL2468" s="231">
        <v>0.87182279146734376</v>
      </c>
    </row>
    <row r="2469" spans="24:38">
      <c r="X2469" s="46">
        <v>2465</v>
      </c>
      <c r="Y2469" s="1">
        <f t="shared" si="335"/>
        <v>48087</v>
      </c>
      <c r="Z2469" s="44">
        <f t="shared" si="336"/>
        <v>0</v>
      </c>
      <c r="AA2469" s="1" cm="1">
        <f t="array" ref="AA2469">IF(Z2469&gt;0,INDEX($M$40:$M$61,Z2469,1),AA2468)</f>
        <v>47813</v>
      </c>
      <c r="AB2469" s="1" cm="1">
        <f t="array" ref="AB2469">IF(Z2469&gt;0,INDEX($M$40:$M$61,Z2469+1,1),AB2468)</f>
        <v>48178</v>
      </c>
      <c r="AC2469" s="44">
        <f t="shared" si="337"/>
        <v>365</v>
      </c>
      <c r="AD2469" s="45">
        <f t="shared" si="338"/>
        <v>0.87523286364637121</v>
      </c>
      <c r="AE2469" s="45">
        <f t="shared" si="339"/>
        <v>0.8548864237633047</v>
      </c>
      <c r="AF2469" s="44">
        <f t="shared" si="342"/>
        <v>274</v>
      </c>
      <c r="AG2469" s="45">
        <f t="shared" si="340"/>
        <v>0.85991440179364087</v>
      </c>
      <c r="AH2469">
        <f t="shared" si="341"/>
        <v>2.204140928807367E-2</v>
      </c>
      <c r="AI2469" s="40">
        <f ca="1"/>
        <v>2.3199895550902738E-2</v>
      </c>
      <c r="AJ2469" s="229">
        <v>-2E-3</v>
      </c>
      <c r="AK2469" s="230">
        <v>2.0041409288073672E-2</v>
      </c>
      <c r="AL2469" s="231">
        <v>0.87177145436662384</v>
      </c>
    </row>
    <row r="2470" spans="24:38">
      <c r="X2470" s="46">
        <v>2466</v>
      </c>
      <c r="Y2470" s="1">
        <f t="shared" si="335"/>
        <v>48088</v>
      </c>
      <c r="Z2470" s="44">
        <f t="shared" si="336"/>
        <v>0</v>
      </c>
      <c r="AA2470" s="1" cm="1">
        <f t="array" ref="AA2470">IF(Z2470&gt;0,INDEX($M$40:$M$61,Z2470,1),AA2469)</f>
        <v>47813</v>
      </c>
      <c r="AB2470" s="1" cm="1">
        <f t="array" ref="AB2470">IF(Z2470&gt;0,INDEX($M$40:$M$61,Z2470+1,1),AB2469)</f>
        <v>48178</v>
      </c>
      <c r="AC2470" s="44">
        <f t="shared" si="337"/>
        <v>365</v>
      </c>
      <c r="AD2470" s="45">
        <f t="shared" si="338"/>
        <v>0.87523286364637121</v>
      </c>
      <c r="AE2470" s="45">
        <f t="shared" si="339"/>
        <v>0.8548864237633047</v>
      </c>
      <c r="AF2470" s="44">
        <f t="shared" si="342"/>
        <v>275</v>
      </c>
      <c r="AG2470" s="45">
        <f t="shared" si="340"/>
        <v>0.85985898890827639</v>
      </c>
      <c r="AH2470">
        <f t="shared" si="341"/>
        <v>2.2041878768506013E-2</v>
      </c>
      <c r="AI2470" s="40">
        <f ca="1"/>
        <v>2.3199895550982674E-2</v>
      </c>
      <c r="AJ2470" s="229">
        <v>-2E-3</v>
      </c>
      <c r="AK2470" s="230">
        <v>2.0041878768506015E-2</v>
      </c>
      <c r="AL2470" s="231">
        <v>0.87172012028887813</v>
      </c>
    </row>
    <row r="2471" spans="24:38">
      <c r="X2471" s="46">
        <v>2467</v>
      </c>
      <c r="Y2471" s="1">
        <f t="shared" si="335"/>
        <v>48089</v>
      </c>
      <c r="Z2471" s="44">
        <f t="shared" si="336"/>
        <v>0</v>
      </c>
      <c r="AA2471" s="1" cm="1">
        <f t="array" ref="AA2471">IF(Z2471&gt;0,INDEX($M$40:$M$61,Z2471,1),AA2470)</f>
        <v>47813</v>
      </c>
      <c r="AB2471" s="1" cm="1">
        <f t="array" ref="AB2471">IF(Z2471&gt;0,INDEX($M$40:$M$61,Z2471+1,1),AB2470)</f>
        <v>48178</v>
      </c>
      <c r="AC2471" s="44">
        <f t="shared" si="337"/>
        <v>365</v>
      </c>
      <c r="AD2471" s="45">
        <f t="shared" si="338"/>
        <v>0.87523286364637121</v>
      </c>
      <c r="AE2471" s="45">
        <f t="shared" si="339"/>
        <v>0.8548864237633047</v>
      </c>
      <c r="AF2471" s="44">
        <f t="shared" si="342"/>
        <v>276</v>
      </c>
      <c r="AG2471" s="45">
        <f t="shared" si="340"/>
        <v>0.85980357959371834</v>
      </c>
      <c r="AH2471">
        <f t="shared" si="341"/>
        <v>2.2042347868329974E-2</v>
      </c>
      <c r="AI2471" s="40">
        <f ca="1"/>
        <v>2.3199895550902738E-2</v>
      </c>
      <c r="AJ2471" s="229">
        <v>-2E-3</v>
      </c>
      <c r="AK2471" s="230">
        <v>2.0042347868329972E-2</v>
      </c>
      <c r="AL2471" s="231">
        <v>0.87166878923392888</v>
      </c>
    </row>
    <row r="2472" spans="24:38">
      <c r="X2472" s="46">
        <v>2468</v>
      </c>
      <c r="Y2472" s="1">
        <f t="shared" si="335"/>
        <v>48090</v>
      </c>
      <c r="Z2472" s="44">
        <f t="shared" si="336"/>
        <v>0</v>
      </c>
      <c r="AA2472" s="1" cm="1">
        <f t="array" ref="AA2472">IF(Z2472&gt;0,INDEX($M$40:$M$61,Z2472,1),AA2471)</f>
        <v>47813</v>
      </c>
      <c r="AB2472" s="1" cm="1">
        <f t="array" ref="AB2472">IF(Z2472&gt;0,INDEX($M$40:$M$61,Z2472+1,1),AB2471)</f>
        <v>48178</v>
      </c>
      <c r="AC2472" s="44">
        <f t="shared" si="337"/>
        <v>365</v>
      </c>
      <c r="AD2472" s="45">
        <f t="shared" si="338"/>
        <v>0.87523286364637121</v>
      </c>
      <c r="AE2472" s="45">
        <f t="shared" si="339"/>
        <v>0.8548864237633047</v>
      </c>
      <c r="AF2472" s="44">
        <f t="shared" si="342"/>
        <v>277</v>
      </c>
      <c r="AG2472" s="45">
        <f t="shared" si="340"/>
        <v>0.85974817384973667</v>
      </c>
      <c r="AH2472">
        <f t="shared" si="341"/>
        <v>2.2042816588008208E-2</v>
      </c>
      <c r="AI2472" s="40">
        <f ca="1"/>
        <v>2.3199895550902738E-2</v>
      </c>
      <c r="AJ2472" s="229">
        <v>-2E-3</v>
      </c>
      <c r="AK2472" s="230">
        <v>2.004281658800821E-2</v>
      </c>
      <c r="AL2472" s="231">
        <v>0.87161746120159789</v>
      </c>
    </row>
    <row r="2473" spans="24:38">
      <c r="X2473" s="46">
        <v>2469</v>
      </c>
      <c r="Y2473" s="1">
        <f t="shared" si="335"/>
        <v>48091</v>
      </c>
      <c r="Z2473" s="44">
        <f t="shared" si="336"/>
        <v>0</v>
      </c>
      <c r="AA2473" s="1" cm="1">
        <f t="array" ref="AA2473">IF(Z2473&gt;0,INDEX($M$40:$M$61,Z2473,1),AA2472)</f>
        <v>47813</v>
      </c>
      <c r="AB2473" s="1" cm="1">
        <f t="array" ref="AB2473">IF(Z2473&gt;0,INDEX($M$40:$M$61,Z2473+1,1),AB2472)</f>
        <v>48178</v>
      </c>
      <c r="AC2473" s="44">
        <f t="shared" si="337"/>
        <v>365</v>
      </c>
      <c r="AD2473" s="45">
        <f t="shared" si="338"/>
        <v>0.87523286364637121</v>
      </c>
      <c r="AE2473" s="45">
        <f t="shared" si="339"/>
        <v>0.8548864237633047</v>
      </c>
      <c r="AF2473" s="44">
        <f t="shared" si="342"/>
        <v>278</v>
      </c>
      <c r="AG2473" s="45">
        <f t="shared" si="340"/>
        <v>0.85969277167610103</v>
      </c>
      <c r="AH2473">
        <f t="shared" si="341"/>
        <v>2.2043284928002647E-2</v>
      </c>
      <c r="AI2473" s="40">
        <f ca="1"/>
        <v>2.3199895550982674E-2</v>
      </c>
      <c r="AJ2473" s="229">
        <v>-2E-3</v>
      </c>
      <c r="AK2473" s="230">
        <v>2.0043284928002648E-2</v>
      </c>
      <c r="AL2473" s="231">
        <v>0.87156613619170697</v>
      </c>
    </row>
    <row r="2474" spans="24:38">
      <c r="X2474" s="46">
        <v>2470</v>
      </c>
      <c r="Y2474" s="1">
        <f t="shared" si="335"/>
        <v>48092</v>
      </c>
      <c r="Z2474" s="44">
        <f t="shared" si="336"/>
        <v>0</v>
      </c>
      <c r="AA2474" s="1" cm="1">
        <f t="array" ref="AA2474">IF(Z2474&gt;0,INDEX($M$40:$M$61,Z2474,1),AA2473)</f>
        <v>47813</v>
      </c>
      <c r="AB2474" s="1" cm="1">
        <f t="array" ref="AB2474">IF(Z2474&gt;0,INDEX($M$40:$M$61,Z2474+1,1),AB2473)</f>
        <v>48178</v>
      </c>
      <c r="AC2474" s="44">
        <f t="shared" si="337"/>
        <v>365</v>
      </c>
      <c r="AD2474" s="45">
        <f t="shared" si="338"/>
        <v>0.87523286364637121</v>
      </c>
      <c r="AE2474" s="45">
        <f t="shared" si="339"/>
        <v>0.8548864237633047</v>
      </c>
      <c r="AF2474" s="44">
        <f t="shared" si="342"/>
        <v>279</v>
      </c>
      <c r="AG2474" s="45">
        <f t="shared" si="340"/>
        <v>0.85963737307258181</v>
      </c>
      <c r="AH2474">
        <f t="shared" si="341"/>
        <v>2.204375288877438E-2</v>
      </c>
      <c r="AI2474" s="40">
        <f ca="1"/>
        <v>2.3199895550902738E-2</v>
      </c>
      <c r="AJ2474" s="229">
        <v>-2E-3</v>
      </c>
      <c r="AK2474" s="230">
        <v>2.0043752888774378E-2</v>
      </c>
      <c r="AL2474" s="231">
        <v>0.87151481420407884</v>
      </c>
    </row>
    <row r="2475" spans="24:38">
      <c r="X2475" s="46">
        <v>2471</v>
      </c>
      <c r="Y2475" s="1">
        <f t="shared" si="335"/>
        <v>48093</v>
      </c>
      <c r="Z2475" s="44">
        <f t="shared" si="336"/>
        <v>0</v>
      </c>
      <c r="AA2475" s="1" cm="1">
        <f t="array" ref="AA2475">IF(Z2475&gt;0,INDEX($M$40:$M$61,Z2475,1),AA2474)</f>
        <v>47813</v>
      </c>
      <c r="AB2475" s="1" cm="1">
        <f t="array" ref="AB2475">IF(Z2475&gt;0,INDEX($M$40:$M$61,Z2475+1,1),AB2474)</f>
        <v>48178</v>
      </c>
      <c r="AC2475" s="44">
        <f t="shared" si="337"/>
        <v>365</v>
      </c>
      <c r="AD2475" s="45">
        <f t="shared" si="338"/>
        <v>0.87523286364637121</v>
      </c>
      <c r="AE2475" s="45">
        <f t="shared" si="339"/>
        <v>0.8548864237633047</v>
      </c>
      <c r="AF2475" s="44">
        <f t="shared" si="342"/>
        <v>280</v>
      </c>
      <c r="AG2475" s="45">
        <f t="shared" si="340"/>
        <v>0.85958197803894854</v>
      </c>
      <c r="AH2475">
        <f t="shared" si="341"/>
        <v>2.204422047078387E-2</v>
      </c>
      <c r="AI2475" s="40">
        <f ca="1"/>
        <v>2.3199895550982674E-2</v>
      </c>
      <c r="AJ2475" s="229">
        <v>-2E-3</v>
      </c>
      <c r="AK2475" s="230">
        <v>2.0044220470783872E-2</v>
      </c>
      <c r="AL2475" s="231">
        <v>0.87146349523853484</v>
      </c>
    </row>
    <row r="2476" spans="24:38">
      <c r="X2476" s="46">
        <v>2472</v>
      </c>
      <c r="Y2476" s="1">
        <f t="shared" si="335"/>
        <v>48094</v>
      </c>
      <c r="Z2476" s="44">
        <f t="shared" si="336"/>
        <v>0</v>
      </c>
      <c r="AA2476" s="1" cm="1">
        <f t="array" ref="AA2476">IF(Z2476&gt;0,INDEX($M$40:$M$61,Z2476,1),AA2475)</f>
        <v>47813</v>
      </c>
      <c r="AB2476" s="1" cm="1">
        <f t="array" ref="AB2476">IF(Z2476&gt;0,INDEX($M$40:$M$61,Z2476+1,1),AB2475)</f>
        <v>48178</v>
      </c>
      <c r="AC2476" s="44">
        <f t="shared" si="337"/>
        <v>365</v>
      </c>
      <c r="AD2476" s="45">
        <f t="shared" si="338"/>
        <v>0.87523286364637121</v>
      </c>
      <c r="AE2476" s="45">
        <f t="shared" si="339"/>
        <v>0.8548864237633047</v>
      </c>
      <c r="AF2476" s="44">
        <f t="shared" si="342"/>
        <v>281</v>
      </c>
      <c r="AG2476" s="45">
        <f t="shared" si="340"/>
        <v>0.85952658657497139</v>
      </c>
      <c r="AH2476">
        <f t="shared" si="341"/>
        <v>2.2044687674490762E-2</v>
      </c>
      <c r="AI2476" s="40">
        <f ca="1"/>
        <v>2.3199895550902738E-2</v>
      </c>
      <c r="AJ2476" s="229">
        <v>-2E-3</v>
      </c>
      <c r="AK2476" s="230">
        <v>2.004468767449076E-2</v>
      </c>
      <c r="AL2476" s="231">
        <v>0.87141217929489734</v>
      </c>
    </row>
    <row r="2477" spans="24:38">
      <c r="X2477" s="46">
        <v>2473</v>
      </c>
      <c r="Y2477" s="1">
        <f t="shared" si="335"/>
        <v>48095</v>
      </c>
      <c r="Z2477" s="44">
        <f t="shared" si="336"/>
        <v>0</v>
      </c>
      <c r="AA2477" s="1" cm="1">
        <f t="array" ref="AA2477">IF(Z2477&gt;0,INDEX($M$40:$M$61,Z2477,1),AA2476)</f>
        <v>47813</v>
      </c>
      <c r="AB2477" s="1" cm="1">
        <f t="array" ref="AB2477">IF(Z2477&gt;0,INDEX($M$40:$M$61,Z2477+1,1),AB2476)</f>
        <v>48178</v>
      </c>
      <c r="AC2477" s="44">
        <f t="shared" si="337"/>
        <v>365</v>
      </c>
      <c r="AD2477" s="45">
        <f t="shared" si="338"/>
        <v>0.87523286364637121</v>
      </c>
      <c r="AE2477" s="45">
        <f t="shared" si="339"/>
        <v>0.8548864237633047</v>
      </c>
      <c r="AF2477" s="44">
        <f t="shared" si="342"/>
        <v>282</v>
      </c>
      <c r="AG2477" s="45">
        <f t="shared" si="340"/>
        <v>0.8594711986804201</v>
      </c>
      <c r="AH2477">
        <f t="shared" si="341"/>
        <v>2.2045154500353995E-2</v>
      </c>
      <c r="AI2477" s="40">
        <f ca="1"/>
        <v>2.3199895550982674E-2</v>
      </c>
      <c r="AJ2477" s="229">
        <v>-2E-3</v>
      </c>
      <c r="AK2477" s="230">
        <v>2.0045154500353997E-2</v>
      </c>
      <c r="AL2477" s="231">
        <v>0.87136086637298826</v>
      </c>
    </row>
    <row r="2478" spans="24:38">
      <c r="X2478" s="46">
        <v>2474</v>
      </c>
      <c r="Y2478" s="1">
        <f t="shared" si="335"/>
        <v>48096</v>
      </c>
      <c r="Z2478" s="44">
        <f t="shared" si="336"/>
        <v>0</v>
      </c>
      <c r="AA2478" s="1" cm="1">
        <f t="array" ref="AA2478">IF(Z2478&gt;0,INDEX($M$40:$M$61,Z2478,1),AA2477)</f>
        <v>47813</v>
      </c>
      <c r="AB2478" s="1" cm="1">
        <f t="array" ref="AB2478">IF(Z2478&gt;0,INDEX($M$40:$M$61,Z2478+1,1),AB2477)</f>
        <v>48178</v>
      </c>
      <c r="AC2478" s="44">
        <f t="shared" si="337"/>
        <v>365</v>
      </c>
      <c r="AD2478" s="45">
        <f t="shared" si="338"/>
        <v>0.87523286364637121</v>
      </c>
      <c r="AE2478" s="45">
        <f t="shared" si="339"/>
        <v>0.8548864237633047</v>
      </c>
      <c r="AF2478" s="44">
        <f t="shared" si="342"/>
        <v>283</v>
      </c>
      <c r="AG2478" s="45">
        <f t="shared" si="340"/>
        <v>0.85941581435506498</v>
      </c>
      <c r="AH2478">
        <f t="shared" si="341"/>
        <v>2.2045620948831706E-2</v>
      </c>
      <c r="AI2478" s="40">
        <f ca="1"/>
        <v>2.3199895550902738E-2</v>
      </c>
      <c r="AJ2478" s="229">
        <v>-2E-3</v>
      </c>
      <c r="AK2478" s="230">
        <v>2.0045620948831708E-2</v>
      </c>
      <c r="AL2478" s="231">
        <v>0.87130955647262975</v>
      </c>
    </row>
    <row r="2479" spans="24:38">
      <c r="X2479" s="46">
        <v>2475</v>
      </c>
      <c r="Y2479" s="1">
        <f t="shared" si="335"/>
        <v>48097</v>
      </c>
      <c r="Z2479" s="44">
        <f t="shared" si="336"/>
        <v>0</v>
      </c>
      <c r="AA2479" s="1" cm="1">
        <f t="array" ref="AA2479">IF(Z2479&gt;0,INDEX($M$40:$M$61,Z2479,1),AA2478)</f>
        <v>47813</v>
      </c>
      <c r="AB2479" s="1" cm="1">
        <f t="array" ref="AB2479">IF(Z2479&gt;0,INDEX($M$40:$M$61,Z2479+1,1),AB2478)</f>
        <v>48178</v>
      </c>
      <c r="AC2479" s="44">
        <f t="shared" si="337"/>
        <v>365</v>
      </c>
      <c r="AD2479" s="45">
        <f t="shared" si="338"/>
        <v>0.87523286364637121</v>
      </c>
      <c r="AE2479" s="45">
        <f t="shared" si="339"/>
        <v>0.8548864237633047</v>
      </c>
      <c r="AF2479" s="44">
        <f t="shared" si="342"/>
        <v>284</v>
      </c>
      <c r="AG2479" s="45">
        <f t="shared" si="340"/>
        <v>0.85936043359867587</v>
      </c>
      <c r="AH2479">
        <f t="shared" si="341"/>
        <v>2.2046087020381352E-2</v>
      </c>
      <c r="AI2479" s="40">
        <f ca="1"/>
        <v>2.3199895550902738E-2</v>
      </c>
      <c r="AJ2479" s="229">
        <v>-2E-3</v>
      </c>
      <c r="AK2479" s="230">
        <v>2.0046087020381353E-2</v>
      </c>
      <c r="AL2479" s="231">
        <v>0.87125824959364406</v>
      </c>
    </row>
    <row r="2480" spans="24:38">
      <c r="X2480" s="46">
        <v>2476</v>
      </c>
      <c r="Y2480" s="1">
        <f t="shared" si="335"/>
        <v>48098</v>
      </c>
      <c r="Z2480" s="44">
        <f t="shared" si="336"/>
        <v>0</v>
      </c>
      <c r="AA2480" s="1" cm="1">
        <f t="array" ref="AA2480">IF(Z2480&gt;0,INDEX($M$40:$M$61,Z2480,1),AA2479)</f>
        <v>47813</v>
      </c>
      <c r="AB2480" s="1" cm="1">
        <f t="array" ref="AB2480">IF(Z2480&gt;0,INDEX($M$40:$M$61,Z2480+1,1),AB2479)</f>
        <v>48178</v>
      </c>
      <c r="AC2480" s="44">
        <f t="shared" si="337"/>
        <v>365</v>
      </c>
      <c r="AD2480" s="45">
        <f t="shared" si="338"/>
        <v>0.87523286364637121</v>
      </c>
      <c r="AE2480" s="45">
        <f t="shared" si="339"/>
        <v>0.8548864237633047</v>
      </c>
      <c r="AF2480" s="44">
        <f t="shared" si="342"/>
        <v>285</v>
      </c>
      <c r="AG2480" s="45">
        <f t="shared" si="340"/>
        <v>0.85930505641102262</v>
      </c>
      <c r="AH2480">
        <f t="shared" si="341"/>
        <v>2.2046552715459664E-2</v>
      </c>
      <c r="AI2480" s="40">
        <f ca="1"/>
        <v>2.3199895550982674E-2</v>
      </c>
      <c r="AJ2480" s="229">
        <v>-2E-3</v>
      </c>
      <c r="AK2480" s="230">
        <v>2.0046552715459666E-2</v>
      </c>
      <c r="AL2480" s="231">
        <v>0.87120694573585278</v>
      </c>
    </row>
    <row r="2481" spans="24:38">
      <c r="X2481" s="46">
        <v>2477</v>
      </c>
      <c r="Y2481" s="1">
        <f t="shared" si="335"/>
        <v>48099</v>
      </c>
      <c r="Z2481" s="44">
        <f t="shared" si="336"/>
        <v>0</v>
      </c>
      <c r="AA2481" s="1" cm="1">
        <f t="array" ref="AA2481">IF(Z2481&gt;0,INDEX($M$40:$M$61,Z2481,1),AA2480)</f>
        <v>47813</v>
      </c>
      <c r="AB2481" s="1" cm="1">
        <f t="array" ref="AB2481">IF(Z2481&gt;0,INDEX($M$40:$M$61,Z2481+1,1),AB2480)</f>
        <v>48178</v>
      </c>
      <c r="AC2481" s="44">
        <f t="shared" si="337"/>
        <v>365</v>
      </c>
      <c r="AD2481" s="45">
        <f t="shared" si="338"/>
        <v>0.87523286364637121</v>
      </c>
      <c r="AE2481" s="45">
        <f t="shared" si="339"/>
        <v>0.8548864237633047</v>
      </c>
      <c r="AF2481" s="44">
        <f t="shared" si="342"/>
        <v>286</v>
      </c>
      <c r="AG2481" s="45">
        <f t="shared" si="340"/>
        <v>0.85924968279187552</v>
      </c>
      <c r="AH2481">
        <f t="shared" si="341"/>
        <v>2.2047018034522553E-2</v>
      </c>
      <c r="AI2481" s="40">
        <f ca="1"/>
        <v>2.3199895550982674E-2</v>
      </c>
      <c r="AJ2481" s="229">
        <v>-2E-3</v>
      </c>
      <c r="AK2481" s="230">
        <v>2.0047018034522551E-2</v>
      </c>
      <c r="AL2481" s="231">
        <v>0.87115564489907849</v>
      </c>
    </row>
    <row r="2482" spans="24:38">
      <c r="X2482" s="46">
        <v>2478</v>
      </c>
      <c r="Y2482" s="1">
        <f t="shared" si="335"/>
        <v>48100</v>
      </c>
      <c r="Z2482" s="44">
        <f t="shared" si="336"/>
        <v>0</v>
      </c>
      <c r="AA2482" s="1" cm="1">
        <f t="array" ref="AA2482">IF(Z2482&gt;0,INDEX($M$40:$M$61,Z2482,1),AA2481)</f>
        <v>47813</v>
      </c>
      <c r="AB2482" s="1" cm="1">
        <f t="array" ref="AB2482">IF(Z2482&gt;0,INDEX($M$40:$M$61,Z2482+1,1),AB2481)</f>
        <v>48178</v>
      </c>
      <c r="AC2482" s="44">
        <f t="shared" si="337"/>
        <v>365</v>
      </c>
      <c r="AD2482" s="45">
        <f t="shared" si="338"/>
        <v>0.87523286364637121</v>
      </c>
      <c r="AE2482" s="45">
        <f t="shared" si="339"/>
        <v>0.8548864237633047</v>
      </c>
      <c r="AF2482" s="44">
        <f t="shared" si="342"/>
        <v>287</v>
      </c>
      <c r="AG2482" s="45">
        <f t="shared" si="340"/>
        <v>0.85919431274100466</v>
      </c>
      <c r="AH2482">
        <f t="shared" si="341"/>
        <v>2.2047482978025237E-2</v>
      </c>
      <c r="AI2482" s="40">
        <f ca="1"/>
        <v>2.3199895550902738E-2</v>
      </c>
      <c r="AJ2482" s="229">
        <v>-2E-3</v>
      </c>
      <c r="AK2482" s="230">
        <v>2.0047482978025236E-2</v>
      </c>
      <c r="AL2482" s="231">
        <v>0.87110434708314322</v>
      </c>
    </row>
    <row r="2483" spans="24:38">
      <c r="X2483" s="46">
        <v>2479</v>
      </c>
      <c r="Y2483" s="1">
        <f t="shared" si="335"/>
        <v>48101</v>
      </c>
      <c r="Z2483" s="44">
        <f t="shared" si="336"/>
        <v>0</v>
      </c>
      <c r="AA2483" s="1" cm="1">
        <f t="array" ref="AA2483">IF(Z2483&gt;0,INDEX($M$40:$M$61,Z2483,1),AA2482)</f>
        <v>47813</v>
      </c>
      <c r="AB2483" s="1" cm="1">
        <f t="array" ref="AB2483">IF(Z2483&gt;0,INDEX($M$40:$M$61,Z2483+1,1),AB2482)</f>
        <v>48178</v>
      </c>
      <c r="AC2483" s="44">
        <f t="shared" si="337"/>
        <v>365</v>
      </c>
      <c r="AD2483" s="45">
        <f t="shared" si="338"/>
        <v>0.87523286364637121</v>
      </c>
      <c r="AE2483" s="45">
        <f t="shared" si="339"/>
        <v>0.8548864237633047</v>
      </c>
      <c r="AF2483" s="44">
        <f t="shared" si="342"/>
        <v>288</v>
      </c>
      <c r="AG2483" s="45">
        <f t="shared" si="340"/>
        <v>0.85913894625817977</v>
      </c>
      <c r="AH2483">
        <f t="shared" si="341"/>
        <v>2.2047947546422267E-2</v>
      </c>
      <c r="AI2483" s="40">
        <f ca="1"/>
        <v>2.3199895550982674E-2</v>
      </c>
      <c r="AJ2483" s="229">
        <v>-2E-3</v>
      </c>
      <c r="AK2483" s="230">
        <v>2.0047947546422265E-2</v>
      </c>
      <c r="AL2483" s="231">
        <v>0.87105305228786878</v>
      </c>
    </row>
    <row r="2484" spans="24:38">
      <c r="X2484" s="46">
        <v>2480</v>
      </c>
      <c r="Y2484" s="1">
        <f t="shared" si="335"/>
        <v>48102</v>
      </c>
      <c r="Z2484" s="44">
        <f t="shared" si="336"/>
        <v>0</v>
      </c>
      <c r="AA2484" s="1" cm="1">
        <f t="array" ref="AA2484">IF(Z2484&gt;0,INDEX($M$40:$M$61,Z2484,1),AA2483)</f>
        <v>47813</v>
      </c>
      <c r="AB2484" s="1" cm="1">
        <f t="array" ref="AB2484">IF(Z2484&gt;0,INDEX($M$40:$M$61,Z2484+1,1),AB2483)</f>
        <v>48178</v>
      </c>
      <c r="AC2484" s="44">
        <f t="shared" si="337"/>
        <v>365</v>
      </c>
      <c r="AD2484" s="45">
        <f t="shared" si="338"/>
        <v>0.87523286364637121</v>
      </c>
      <c r="AE2484" s="45">
        <f t="shared" si="339"/>
        <v>0.8548864237633047</v>
      </c>
      <c r="AF2484" s="44">
        <f t="shared" si="342"/>
        <v>289</v>
      </c>
      <c r="AG2484" s="45">
        <f t="shared" si="340"/>
        <v>0.85908358334317125</v>
      </c>
      <c r="AH2484">
        <f t="shared" si="341"/>
        <v>2.2048411740167341E-2</v>
      </c>
      <c r="AI2484" s="40">
        <f ca="1"/>
        <v>2.3199895550902738E-2</v>
      </c>
      <c r="AJ2484" s="229">
        <v>-2E-3</v>
      </c>
      <c r="AK2484" s="230">
        <v>2.0048411740167339E-2</v>
      </c>
      <c r="AL2484" s="231">
        <v>0.87100176051307765</v>
      </c>
    </row>
    <row r="2485" spans="24:38">
      <c r="X2485" s="46">
        <v>2481</v>
      </c>
      <c r="Y2485" s="1">
        <f t="shared" si="335"/>
        <v>48103</v>
      </c>
      <c r="Z2485" s="44">
        <f t="shared" si="336"/>
        <v>0</v>
      </c>
      <c r="AA2485" s="1" cm="1">
        <f t="array" ref="AA2485">IF(Z2485&gt;0,INDEX($M$40:$M$61,Z2485,1),AA2484)</f>
        <v>47813</v>
      </c>
      <c r="AB2485" s="1" cm="1">
        <f t="array" ref="AB2485">IF(Z2485&gt;0,INDEX($M$40:$M$61,Z2485+1,1),AB2484)</f>
        <v>48178</v>
      </c>
      <c r="AC2485" s="44">
        <f t="shared" si="337"/>
        <v>365</v>
      </c>
      <c r="AD2485" s="45">
        <f t="shared" si="338"/>
        <v>0.87523286364637121</v>
      </c>
      <c r="AE2485" s="45">
        <f t="shared" si="339"/>
        <v>0.8548864237633047</v>
      </c>
      <c r="AF2485" s="44">
        <f t="shared" si="342"/>
        <v>290</v>
      </c>
      <c r="AG2485" s="45">
        <f t="shared" si="340"/>
        <v>0.85902822399574896</v>
      </c>
      <c r="AH2485">
        <f t="shared" si="341"/>
        <v>2.2048875559713521E-2</v>
      </c>
      <c r="AI2485" s="40">
        <f ca="1"/>
        <v>2.3199895550982674E-2</v>
      </c>
      <c r="AJ2485" s="229">
        <v>-2E-3</v>
      </c>
      <c r="AK2485" s="230">
        <v>2.0048875559713519E-2</v>
      </c>
      <c r="AL2485" s="231">
        <v>0.87095047175859186</v>
      </c>
    </row>
    <row r="2486" spans="24:38">
      <c r="X2486" s="46">
        <v>2482</v>
      </c>
      <c r="Y2486" s="1">
        <f t="shared" si="335"/>
        <v>48104</v>
      </c>
      <c r="Z2486" s="44">
        <f t="shared" si="336"/>
        <v>0</v>
      </c>
      <c r="AA2486" s="1" cm="1">
        <f t="array" ref="AA2486">IF(Z2486&gt;0,INDEX($M$40:$M$61,Z2486,1),AA2485)</f>
        <v>47813</v>
      </c>
      <c r="AB2486" s="1" cm="1">
        <f t="array" ref="AB2486">IF(Z2486&gt;0,INDEX($M$40:$M$61,Z2486+1,1),AB2485)</f>
        <v>48178</v>
      </c>
      <c r="AC2486" s="44">
        <f t="shared" si="337"/>
        <v>365</v>
      </c>
      <c r="AD2486" s="45">
        <f t="shared" si="338"/>
        <v>0.87523286364637121</v>
      </c>
      <c r="AE2486" s="45">
        <f t="shared" si="339"/>
        <v>0.8548864237633047</v>
      </c>
      <c r="AF2486" s="44">
        <f t="shared" si="342"/>
        <v>291</v>
      </c>
      <c r="AG2486" s="45">
        <f t="shared" si="340"/>
        <v>0.85897286821568308</v>
      </c>
      <c r="AH2486">
        <f t="shared" si="341"/>
        <v>2.2049339005513102E-2</v>
      </c>
      <c r="AI2486" s="40">
        <f ca="1"/>
        <v>2.3199895550982674E-2</v>
      </c>
      <c r="AJ2486" s="229">
        <v>-2E-3</v>
      </c>
      <c r="AK2486" s="230">
        <v>2.0049339005513103E-2</v>
      </c>
      <c r="AL2486" s="231">
        <v>0.87089918602423333</v>
      </c>
    </row>
    <row r="2487" spans="24:38">
      <c r="X2487" s="46">
        <v>2483</v>
      </c>
      <c r="Y2487" s="1">
        <f t="shared" si="335"/>
        <v>48105</v>
      </c>
      <c r="Z2487" s="44">
        <f t="shared" si="336"/>
        <v>0</v>
      </c>
      <c r="AA2487" s="1" cm="1">
        <f t="array" ref="AA2487">IF(Z2487&gt;0,INDEX($M$40:$M$61,Z2487,1),AA2486)</f>
        <v>47813</v>
      </c>
      <c r="AB2487" s="1" cm="1">
        <f t="array" ref="AB2487">IF(Z2487&gt;0,INDEX($M$40:$M$61,Z2487+1,1),AB2486)</f>
        <v>48178</v>
      </c>
      <c r="AC2487" s="44">
        <f t="shared" si="337"/>
        <v>365</v>
      </c>
      <c r="AD2487" s="45">
        <f t="shared" si="338"/>
        <v>0.87523286364637121</v>
      </c>
      <c r="AE2487" s="45">
        <f t="shared" si="339"/>
        <v>0.8548864237633047</v>
      </c>
      <c r="AF2487" s="44">
        <f t="shared" si="342"/>
        <v>292</v>
      </c>
      <c r="AG2487" s="45">
        <f t="shared" si="340"/>
        <v>0.85891751600274391</v>
      </c>
      <c r="AH2487">
        <f t="shared" si="341"/>
        <v>2.2049802078017596E-2</v>
      </c>
      <c r="AI2487" s="40">
        <f ca="1"/>
        <v>2.3199895550902738E-2</v>
      </c>
      <c r="AJ2487" s="229">
        <v>-2E-3</v>
      </c>
      <c r="AK2487" s="230">
        <v>2.0049802078017598E-2</v>
      </c>
      <c r="AL2487" s="231">
        <v>0.87084790330982464</v>
      </c>
    </row>
    <row r="2488" spans="24:38">
      <c r="X2488" s="46">
        <v>2484</v>
      </c>
      <c r="Y2488" s="1">
        <f t="shared" si="335"/>
        <v>48106</v>
      </c>
      <c r="Z2488" s="44">
        <f t="shared" si="336"/>
        <v>0</v>
      </c>
      <c r="AA2488" s="1" cm="1">
        <f t="array" ref="AA2488">IF(Z2488&gt;0,INDEX($M$40:$M$61,Z2488,1),AA2487)</f>
        <v>47813</v>
      </c>
      <c r="AB2488" s="1" cm="1">
        <f t="array" ref="AB2488">IF(Z2488&gt;0,INDEX($M$40:$M$61,Z2488+1,1),AB2487)</f>
        <v>48178</v>
      </c>
      <c r="AC2488" s="44">
        <f t="shared" si="337"/>
        <v>365</v>
      </c>
      <c r="AD2488" s="45">
        <f t="shared" si="338"/>
        <v>0.87523286364637121</v>
      </c>
      <c r="AE2488" s="45">
        <f t="shared" si="339"/>
        <v>0.8548864237633047</v>
      </c>
      <c r="AF2488" s="44">
        <f t="shared" si="342"/>
        <v>293</v>
      </c>
      <c r="AG2488" s="45">
        <f t="shared" si="340"/>
        <v>0.8588621673567014</v>
      </c>
      <c r="AH2488">
        <f t="shared" si="341"/>
        <v>2.2050264777677901E-2</v>
      </c>
      <c r="AI2488" s="40">
        <f ca="1"/>
        <v>2.3199895550902738E-2</v>
      </c>
      <c r="AJ2488" s="229">
        <v>-2E-3</v>
      </c>
      <c r="AK2488" s="230">
        <v>2.0050264777677899E-2</v>
      </c>
      <c r="AL2488" s="231">
        <v>0.87079662361518773</v>
      </c>
    </row>
    <row r="2489" spans="24:38">
      <c r="X2489" s="46">
        <v>2485</v>
      </c>
      <c r="Y2489" s="1">
        <f t="shared" si="335"/>
        <v>48107</v>
      </c>
      <c r="Z2489" s="44">
        <f t="shared" si="336"/>
        <v>0</v>
      </c>
      <c r="AA2489" s="1" cm="1">
        <f t="array" ref="AA2489">IF(Z2489&gt;0,INDEX($M$40:$M$61,Z2489,1),AA2488)</f>
        <v>47813</v>
      </c>
      <c r="AB2489" s="1" cm="1">
        <f t="array" ref="AB2489">IF(Z2489&gt;0,INDEX($M$40:$M$61,Z2489+1,1),AB2488)</f>
        <v>48178</v>
      </c>
      <c r="AC2489" s="44">
        <f t="shared" si="337"/>
        <v>365</v>
      </c>
      <c r="AD2489" s="45">
        <f t="shared" si="338"/>
        <v>0.87523286364637121</v>
      </c>
      <c r="AE2489" s="45">
        <f t="shared" si="339"/>
        <v>0.8548864237633047</v>
      </c>
      <c r="AF2489" s="44">
        <f t="shared" si="342"/>
        <v>294</v>
      </c>
      <c r="AG2489" s="45">
        <f t="shared" si="340"/>
        <v>0.85880682227732563</v>
      </c>
      <c r="AH2489">
        <f t="shared" si="341"/>
        <v>2.2050727104944119E-2</v>
      </c>
      <c r="AI2489" s="40">
        <f ca="1"/>
        <v>2.3199895550982674E-2</v>
      </c>
      <c r="AJ2489" s="229">
        <v>-2E-3</v>
      </c>
      <c r="AK2489" s="230">
        <v>2.005072710494412E-2</v>
      </c>
      <c r="AL2489" s="231">
        <v>0.87074534694014472</v>
      </c>
    </row>
    <row r="2490" spans="24:38">
      <c r="X2490" s="46">
        <v>2486</v>
      </c>
      <c r="Y2490" s="1">
        <f t="shared" si="335"/>
        <v>48108</v>
      </c>
      <c r="Z2490" s="44">
        <f t="shared" si="336"/>
        <v>0</v>
      </c>
      <c r="AA2490" s="1" cm="1">
        <f t="array" ref="AA2490">IF(Z2490&gt;0,INDEX($M$40:$M$61,Z2490,1),AA2489)</f>
        <v>47813</v>
      </c>
      <c r="AB2490" s="1" cm="1">
        <f t="array" ref="AB2490">IF(Z2490&gt;0,INDEX($M$40:$M$61,Z2490+1,1),AB2489)</f>
        <v>48178</v>
      </c>
      <c r="AC2490" s="44">
        <f t="shared" si="337"/>
        <v>365</v>
      </c>
      <c r="AD2490" s="45">
        <f t="shared" si="338"/>
        <v>0.87523286364637121</v>
      </c>
      <c r="AE2490" s="45">
        <f t="shared" si="339"/>
        <v>0.8548864237633047</v>
      </c>
      <c r="AF2490" s="44">
        <f t="shared" si="342"/>
        <v>295</v>
      </c>
      <c r="AG2490" s="45">
        <f t="shared" si="340"/>
        <v>0.8587514807643869</v>
      </c>
      <c r="AH2490">
        <f t="shared" si="341"/>
        <v>2.2051189060265635E-2</v>
      </c>
      <c r="AI2490" s="40">
        <f ca="1"/>
        <v>2.3199895550902738E-2</v>
      </c>
      <c r="AJ2490" s="229">
        <v>-2E-3</v>
      </c>
      <c r="AK2490" s="230">
        <v>2.0051189060265637E-2</v>
      </c>
      <c r="AL2490" s="231">
        <v>0.87069407328451787</v>
      </c>
    </row>
    <row r="2491" spans="24:38">
      <c r="X2491" s="46">
        <v>2487</v>
      </c>
      <c r="Y2491" s="1">
        <f t="shared" si="335"/>
        <v>48109</v>
      </c>
      <c r="Z2491" s="44">
        <f t="shared" si="336"/>
        <v>0</v>
      </c>
      <c r="AA2491" s="1" cm="1">
        <f t="array" ref="AA2491">IF(Z2491&gt;0,INDEX($M$40:$M$61,Z2491,1),AA2490)</f>
        <v>47813</v>
      </c>
      <c r="AB2491" s="1" cm="1">
        <f t="array" ref="AB2491">IF(Z2491&gt;0,INDEX($M$40:$M$61,Z2491+1,1),AB2490)</f>
        <v>48178</v>
      </c>
      <c r="AC2491" s="44">
        <f t="shared" si="337"/>
        <v>365</v>
      </c>
      <c r="AD2491" s="45">
        <f t="shared" si="338"/>
        <v>0.87523286364637121</v>
      </c>
      <c r="AE2491" s="45">
        <f t="shared" si="339"/>
        <v>0.8548864237633047</v>
      </c>
      <c r="AF2491" s="44">
        <f t="shared" si="342"/>
        <v>296</v>
      </c>
      <c r="AG2491" s="45">
        <f t="shared" si="340"/>
        <v>0.85869614281765538</v>
      </c>
      <c r="AH2491">
        <f t="shared" si="341"/>
        <v>2.2051650644091102E-2</v>
      </c>
      <c r="AI2491" s="40">
        <f ca="1"/>
        <v>2.3199895550902738E-2</v>
      </c>
      <c r="AJ2491" s="229">
        <v>-2E-3</v>
      </c>
      <c r="AK2491" s="230">
        <v>2.0051650644091104E-2</v>
      </c>
      <c r="AL2491" s="231">
        <v>0.87064280264812954</v>
      </c>
    </row>
    <row r="2492" spans="24:38">
      <c r="X2492" s="46">
        <v>2488</v>
      </c>
      <c r="Y2492" s="1">
        <f t="shared" si="335"/>
        <v>48110</v>
      </c>
      <c r="Z2492" s="44">
        <f t="shared" si="336"/>
        <v>0</v>
      </c>
      <c r="AA2492" s="1" cm="1">
        <f t="array" ref="AA2492">IF(Z2492&gt;0,INDEX($M$40:$M$61,Z2492,1),AA2491)</f>
        <v>47813</v>
      </c>
      <c r="AB2492" s="1" cm="1">
        <f t="array" ref="AB2492">IF(Z2492&gt;0,INDEX($M$40:$M$61,Z2492+1,1),AB2491)</f>
        <v>48178</v>
      </c>
      <c r="AC2492" s="44">
        <f t="shared" si="337"/>
        <v>365</v>
      </c>
      <c r="AD2492" s="45">
        <f t="shared" si="338"/>
        <v>0.87523286364637121</v>
      </c>
      <c r="AE2492" s="45">
        <f t="shared" si="339"/>
        <v>0.8548864237633047</v>
      </c>
      <c r="AF2492" s="44">
        <f t="shared" si="342"/>
        <v>297</v>
      </c>
      <c r="AG2492" s="45">
        <f t="shared" si="340"/>
        <v>0.85864080843690105</v>
      </c>
      <c r="AH2492">
        <f t="shared" si="341"/>
        <v>2.2052111856868513E-2</v>
      </c>
      <c r="AI2492" s="40">
        <f ca="1"/>
        <v>2.3199895550982674E-2</v>
      </c>
      <c r="AJ2492" s="229">
        <v>-2E-3</v>
      </c>
      <c r="AK2492" s="230">
        <v>2.0052111856868511E-2</v>
      </c>
      <c r="AL2492" s="231">
        <v>0.87059153503080156</v>
      </c>
    </row>
    <row r="2493" spans="24:38">
      <c r="X2493" s="46">
        <v>2489</v>
      </c>
      <c r="Y2493" s="1">
        <f t="shared" si="335"/>
        <v>48111</v>
      </c>
      <c r="Z2493" s="44">
        <f t="shared" si="336"/>
        <v>0</v>
      </c>
      <c r="AA2493" s="1" cm="1">
        <f t="array" ref="AA2493">IF(Z2493&gt;0,INDEX($M$40:$M$61,Z2493,1),AA2492)</f>
        <v>47813</v>
      </c>
      <c r="AB2493" s="1" cm="1">
        <f t="array" ref="AB2493">IF(Z2493&gt;0,INDEX($M$40:$M$61,Z2493+1,1),AB2492)</f>
        <v>48178</v>
      </c>
      <c r="AC2493" s="44">
        <f t="shared" si="337"/>
        <v>365</v>
      </c>
      <c r="AD2493" s="45">
        <f t="shared" si="338"/>
        <v>0.87523286364637121</v>
      </c>
      <c r="AE2493" s="45">
        <f t="shared" si="339"/>
        <v>0.8548864237633047</v>
      </c>
      <c r="AF2493" s="44">
        <f t="shared" si="342"/>
        <v>298</v>
      </c>
      <c r="AG2493" s="45">
        <f t="shared" si="340"/>
        <v>0.85858547762189452</v>
      </c>
      <c r="AH2493">
        <f t="shared" si="341"/>
        <v>2.2052572699045019E-2</v>
      </c>
      <c r="AI2493" s="40">
        <f ca="1"/>
        <v>2.3199895550902738E-2</v>
      </c>
      <c r="AJ2493" s="229">
        <v>-2E-3</v>
      </c>
      <c r="AK2493" s="230">
        <v>2.0052572699045021E-2</v>
      </c>
      <c r="AL2493" s="231">
        <v>0.87054027043235649</v>
      </c>
    </row>
    <row r="2494" spans="24:38">
      <c r="X2494" s="46">
        <v>2490</v>
      </c>
      <c r="Y2494" s="1">
        <f t="shared" si="335"/>
        <v>48112</v>
      </c>
      <c r="Z2494" s="44">
        <f t="shared" si="336"/>
        <v>0</v>
      </c>
      <c r="AA2494" s="1" cm="1">
        <f t="array" ref="AA2494">IF(Z2494&gt;0,INDEX($M$40:$M$61,Z2494,1),AA2493)</f>
        <v>47813</v>
      </c>
      <c r="AB2494" s="1" cm="1">
        <f t="array" ref="AB2494">IF(Z2494&gt;0,INDEX($M$40:$M$61,Z2494+1,1),AB2493)</f>
        <v>48178</v>
      </c>
      <c r="AC2494" s="44">
        <f t="shared" si="337"/>
        <v>365</v>
      </c>
      <c r="AD2494" s="45">
        <f t="shared" si="338"/>
        <v>0.87523286364637121</v>
      </c>
      <c r="AE2494" s="45">
        <f t="shared" si="339"/>
        <v>0.8548864237633047</v>
      </c>
      <c r="AF2494" s="44">
        <f t="shared" si="342"/>
        <v>299</v>
      </c>
      <c r="AG2494" s="45">
        <f t="shared" si="340"/>
        <v>0.85853015037240565</v>
      </c>
      <c r="AH2494">
        <f t="shared" si="341"/>
        <v>2.2053033171067191E-2</v>
      </c>
      <c r="AI2494" s="40">
        <f ca="1"/>
        <v>2.3199895550982674E-2</v>
      </c>
      <c r="AJ2494" s="229">
        <v>-2E-3</v>
      </c>
      <c r="AK2494" s="230">
        <v>2.0053033171067193E-2</v>
      </c>
      <c r="AL2494" s="231">
        <v>0.87048900885261637</v>
      </c>
    </row>
    <row r="2495" spans="24:38">
      <c r="X2495" s="46">
        <v>2491</v>
      </c>
      <c r="Y2495" s="1">
        <f t="shared" si="335"/>
        <v>48113</v>
      </c>
      <c r="Z2495" s="44">
        <f t="shared" si="336"/>
        <v>0</v>
      </c>
      <c r="AA2495" s="1" cm="1">
        <f t="array" ref="AA2495">IF(Z2495&gt;0,INDEX($M$40:$M$61,Z2495,1),AA2494)</f>
        <v>47813</v>
      </c>
      <c r="AB2495" s="1" cm="1">
        <f t="array" ref="AB2495">IF(Z2495&gt;0,INDEX($M$40:$M$61,Z2495+1,1),AB2494)</f>
        <v>48178</v>
      </c>
      <c r="AC2495" s="44">
        <f t="shared" si="337"/>
        <v>365</v>
      </c>
      <c r="AD2495" s="45">
        <f t="shared" si="338"/>
        <v>0.87523286364637121</v>
      </c>
      <c r="AE2495" s="45">
        <f t="shared" si="339"/>
        <v>0.8548864237633047</v>
      </c>
      <c r="AF2495" s="44">
        <f t="shared" si="342"/>
        <v>300</v>
      </c>
      <c r="AG2495" s="45">
        <f t="shared" si="340"/>
        <v>0.85847482668820496</v>
      </c>
      <c r="AH2495">
        <f t="shared" si="341"/>
        <v>2.2053493273380777E-2</v>
      </c>
      <c r="AI2495" s="40">
        <f ca="1"/>
        <v>2.3199895550902738E-2</v>
      </c>
      <c r="AJ2495" s="229">
        <v>-2E-3</v>
      </c>
      <c r="AK2495" s="230">
        <v>2.0053493273380775E-2</v>
      </c>
      <c r="AL2495" s="231">
        <v>0.87043775029140369</v>
      </c>
    </row>
    <row r="2496" spans="24:38">
      <c r="X2496" s="46">
        <v>2492</v>
      </c>
      <c r="Y2496" s="1">
        <f t="shared" si="335"/>
        <v>48114</v>
      </c>
      <c r="Z2496" s="44">
        <f t="shared" si="336"/>
        <v>0</v>
      </c>
      <c r="AA2496" s="1" cm="1">
        <f t="array" ref="AA2496">IF(Z2496&gt;0,INDEX($M$40:$M$61,Z2496,1),AA2495)</f>
        <v>47813</v>
      </c>
      <c r="AB2496" s="1" cm="1">
        <f t="array" ref="AB2496">IF(Z2496&gt;0,INDEX($M$40:$M$61,Z2496+1,1),AB2495)</f>
        <v>48178</v>
      </c>
      <c r="AC2496" s="44">
        <f t="shared" si="337"/>
        <v>365</v>
      </c>
      <c r="AD2496" s="45">
        <f t="shared" si="338"/>
        <v>0.87523286364637121</v>
      </c>
      <c r="AE2496" s="45">
        <f t="shared" si="339"/>
        <v>0.8548864237633047</v>
      </c>
      <c r="AF2496" s="44">
        <f t="shared" si="342"/>
        <v>301</v>
      </c>
      <c r="AG2496" s="45">
        <f t="shared" si="340"/>
        <v>0.85841950656906252</v>
      </c>
      <c r="AH2496">
        <f t="shared" si="341"/>
        <v>2.2053953006430867E-2</v>
      </c>
      <c r="AI2496" s="40">
        <f ca="1"/>
        <v>2.3199895550902738E-2</v>
      </c>
      <c r="AJ2496" s="229">
        <v>-2E-3</v>
      </c>
      <c r="AK2496" s="230">
        <v>2.0053953006430869E-2</v>
      </c>
      <c r="AL2496" s="231">
        <v>0.87038649474854057</v>
      </c>
    </row>
    <row r="2497" spans="24:38">
      <c r="X2497" s="46">
        <v>2493</v>
      </c>
      <c r="Y2497" s="1">
        <f t="shared" si="335"/>
        <v>48115</v>
      </c>
      <c r="Z2497" s="44">
        <f t="shared" si="336"/>
        <v>0</v>
      </c>
      <c r="AA2497" s="1" cm="1">
        <f t="array" ref="AA2497">IF(Z2497&gt;0,INDEX($M$40:$M$61,Z2497,1),AA2496)</f>
        <v>47813</v>
      </c>
      <c r="AB2497" s="1" cm="1">
        <f t="array" ref="AB2497">IF(Z2497&gt;0,INDEX($M$40:$M$61,Z2497+1,1),AB2496)</f>
        <v>48178</v>
      </c>
      <c r="AC2497" s="44">
        <f t="shared" si="337"/>
        <v>365</v>
      </c>
      <c r="AD2497" s="45">
        <f t="shared" si="338"/>
        <v>0.87523286364637121</v>
      </c>
      <c r="AE2497" s="45">
        <f t="shared" si="339"/>
        <v>0.8548864237633047</v>
      </c>
      <c r="AF2497" s="44">
        <f t="shared" si="342"/>
        <v>302</v>
      </c>
      <c r="AG2497" s="45">
        <f t="shared" si="340"/>
        <v>0.85836419001474862</v>
      </c>
      <c r="AH2497">
        <f t="shared" si="341"/>
        <v>2.2054412370661833E-2</v>
      </c>
      <c r="AI2497" s="40">
        <f ca="1"/>
        <v>2.3199895550902738E-2</v>
      </c>
      <c r="AJ2497" s="229">
        <v>-2E-3</v>
      </c>
      <c r="AK2497" s="230">
        <v>2.0054412370661835E-2</v>
      </c>
      <c r="AL2497" s="231">
        <v>0.87033524222384917</v>
      </c>
    </row>
    <row r="2498" spans="24:38">
      <c r="X2498" s="46">
        <v>2494</v>
      </c>
      <c r="Y2498" s="1">
        <f t="shared" si="335"/>
        <v>48116</v>
      </c>
      <c r="Z2498" s="44">
        <f t="shared" si="336"/>
        <v>0</v>
      </c>
      <c r="AA2498" s="1" cm="1">
        <f t="array" ref="AA2498">IF(Z2498&gt;0,INDEX($M$40:$M$61,Z2498,1),AA2497)</f>
        <v>47813</v>
      </c>
      <c r="AB2498" s="1" cm="1">
        <f t="array" ref="AB2498">IF(Z2498&gt;0,INDEX($M$40:$M$61,Z2498+1,1),AB2497)</f>
        <v>48178</v>
      </c>
      <c r="AC2498" s="44">
        <f t="shared" si="337"/>
        <v>365</v>
      </c>
      <c r="AD2498" s="45">
        <f t="shared" si="338"/>
        <v>0.87523286364637121</v>
      </c>
      <c r="AE2498" s="45">
        <f t="shared" si="339"/>
        <v>0.8548864237633047</v>
      </c>
      <c r="AF2498" s="44">
        <f t="shared" si="342"/>
        <v>303</v>
      </c>
      <c r="AG2498" s="45">
        <f t="shared" si="340"/>
        <v>0.85830887702503356</v>
      </c>
      <c r="AH2498">
        <f t="shared" si="341"/>
        <v>2.2054871366517313E-2</v>
      </c>
      <c r="AI2498" s="40">
        <f ca="1"/>
        <v>2.3199895550902738E-2</v>
      </c>
      <c r="AJ2498" s="229">
        <v>-2E-3</v>
      </c>
      <c r="AK2498" s="230">
        <v>2.0054871366517311E-2</v>
      </c>
      <c r="AL2498" s="231">
        <v>0.87028399271715184</v>
      </c>
    </row>
    <row r="2499" spans="24:38">
      <c r="X2499" s="46">
        <v>2495</v>
      </c>
      <c r="Y2499" s="1">
        <f t="shared" si="335"/>
        <v>48117</v>
      </c>
      <c r="Z2499" s="44">
        <f t="shared" si="336"/>
        <v>0</v>
      </c>
      <c r="AA2499" s="1" cm="1">
        <f t="array" ref="AA2499">IF(Z2499&gt;0,INDEX($M$40:$M$61,Z2499,1),AA2498)</f>
        <v>47813</v>
      </c>
      <c r="AB2499" s="1" cm="1">
        <f t="array" ref="AB2499">IF(Z2499&gt;0,INDEX($M$40:$M$61,Z2499+1,1),AB2498)</f>
        <v>48178</v>
      </c>
      <c r="AC2499" s="44">
        <f t="shared" si="337"/>
        <v>365</v>
      </c>
      <c r="AD2499" s="45">
        <f t="shared" si="338"/>
        <v>0.87523286364637121</v>
      </c>
      <c r="AE2499" s="45">
        <f t="shared" si="339"/>
        <v>0.8548864237633047</v>
      </c>
      <c r="AF2499" s="44">
        <f t="shared" si="342"/>
        <v>304</v>
      </c>
      <c r="AG2499" s="45">
        <f t="shared" si="340"/>
        <v>0.85825356759968752</v>
      </c>
      <c r="AH2499">
        <f t="shared" si="341"/>
        <v>2.2055329994440265E-2</v>
      </c>
      <c r="AI2499" s="40">
        <f ca="1"/>
        <v>2.3199895550982674E-2</v>
      </c>
      <c r="AJ2499" s="229">
        <v>-2E-3</v>
      </c>
      <c r="AK2499" s="230">
        <v>2.0055329994440263E-2</v>
      </c>
      <c r="AL2499" s="231">
        <v>0.87023274622827074</v>
      </c>
    </row>
    <row r="2500" spans="24:38">
      <c r="X2500" s="46">
        <v>2496</v>
      </c>
      <c r="Y2500" s="1">
        <f t="shared" si="335"/>
        <v>48118</v>
      </c>
      <c r="Z2500" s="44">
        <f t="shared" si="336"/>
        <v>0</v>
      </c>
      <c r="AA2500" s="1" cm="1">
        <f t="array" ref="AA2500">IF(Z2500&gt;0,INDEX($M$40:$M$61,Z2500,1),AA2499)</f>
        <v>47813</v>
      </c>
      <c r="AB2500" s="1" cm="1">
        <f t="array" ref="AB2500">IF(Z2500&gt;0,INDEX($M$40:$M$61,Z2500+1,1),AB2499)</f>
        <v>48178</v>
      </c>
      <c r="AC2500" s="44">
        <f t="shared" si="337"/>
        <v>365</v>
      </c>
      <c r="AD2500" s="45">
        <f t="shared" si="338"/>
        <v>0.87523286364637121</v>
      </c>
      <c r="AE2500" s="45">
        <f t="shared" si="339"/>
        <v>0.8548864237633047</v>
      </c>
      <c r="AF2500" s="44">
        <f t="shared" si="342"/>
        <v>305</v>
      </c>
      <c r="AG2500" s="45">
        <f t="shared" si="340"/>
        <v>0.85819826173848102</v>
      </c>
      <c r="AH2500">
        <f t="shared" si="341"/>
        <v>2.2055788254872873E-2</v>
      </c>
      <c r="AI2500" s="40">
        <f ca="1"/>
        <v>2.3199895550982674E-2</v>
      </c>
      <c r="AJ2500" s="229">
        <v>-2E-3</v>
      </c>
      <c r="AK2500" s="230">
        <v>2.0055788254872871E-2</v>
      </c>
      <c r="AL2500" s="231">
        <v>0.87018150275702844</v>
      </c>
    </row>
    <row r="2501" spans="24:38">
      <c r="X2501" s="46">
        <v>2497</v>
      </c>
      <c r="Y2501" s="1">
        <f t="shared" si="335"/>
        <v>48119</v>
      </c>
      <c r="Z2501" s="44">
        <f t="shared" si="336"/>
        <v>0</v>
      </c>
      <c r="AA2501" s="1" cm="1">
        <f t="array" ref="AA2501">IF(Z2501&gt;0,INDEX($M$40:$M$61,Z2501,1),AA2500)</f>
        <v>47813</v>
      </c>
      <c r="AB2501" s="1" cm="1">
        <f t="array" ref="AB2501">IF(Z2501&gt;0,INDEX($M$40:$M$61,Z2501+1,1),AB2500)</f>
        <v>48178</v>
      </c>
      <c r="AC2501" s="44">
        <f t="shared" si="337"/>
        <v>365</v>
      </c>
      <c r="AD2501" s="45">
        <f t="shared" si="338"/>
        <v>0.87523286364637121</v>
      </c>
      <c r="AE2501" s="45">
        <f t="shared" si="339"/>
        <v>0.8548864237633047</v>
      </c>
      <c r="AF2501" s="44">
        <f t="shared" si="342"/>
        <v>306</v>
      </c>
      <c r="AG2501" s="45">
        <f t="shared" si="340"/>
        <v>0.85814295944118446</v>
      </c>
      <c r="AH2501">
        <f t="shared" si="341"/>
        <v>2.2056246148256655E-2</v>
      </c>
      <c r="AI2501" s="40">
        <f ca="1"/>
        <v>2.3199895550902738E-2</v>
      </c>
      <c r="AJ2501" s="229">
        <v>-2E-3</v>
      </c>
      <c r="AK2501" s="230">
        <v>2.0056246148256657E-2</v>
      </c>
      <c r="AL2501" s="231">
        <v>0.87013026230324719</v>
      </c>
    </row>
    <row r="2502" spans="24:38">
      <c r="X2502" s="46">
        <v>2498</v>
      </c>
      <c r="Y2502" s="1">
        <f t="shared" ref="Y2502:Y2565" si="343">Y2501+1</f>
        <v>48120</v>
      </c>
      <c r="Z2502" s="44">
        <f t="shared" ref="Z2502:Z2565" si="344">IFERROR(MATCH(Y2502,$M$40:$M$61,0),0)</f>
        <v>0</v>
      </c>
      <c r="AA2502" s="1" cm="1">
        <f t="array" ref="AA2502">IF(Z2502&gt;0,INDEX($M$40:$M$61,Z2502,1),AA2501)</f>
        <v>47813</v>
      </c>
      <c r="AB2502" s="1" cm="1">
        <f t="array" ref="AB2502">IF(Z2502&gt;0,INDEX($M$40:$M$61,Z2502+1,1),AB2501)</f>
        <v>48178</v>
      </c>
      <c r="AC2502" s="44">
        <f t="shared" ref="AC2502:AC2565" si="345">_xlfn.DAYS(AB2502,AA2502)</f>
        <v>365</v>
      </c>
      <c r="AD2502" s="45">
        <f t="shared" ref="AD2502:AD2565" si="346">VLOOKUP(AA2502,$M$40:$P$61,4,FALSE)</f>
        <v>0.87523286364637121</v>
      </c>
      <c r="AE2502" s="45">
        <f t="shared" ref="AE2502:AE2565" si="347">VLOOKUP(AB2502,$M$10:$P$36,4,FALSE)</f>
        <v>0.8548864237633047</v>
      </c>
      <c r="AF2502" s="44">
        <f t="shared" si="342"/>
        <v>307</v>
      </c>
      <c r="AG2502" s="45">
        <f t="shared" ref="AG2502:AG2565" si="348">IF(AF2502=0,AD2502,AD2502*(AE2502/AD2502)^(AF2502/AC2502))</f>
        <v>0.85808766070756781</v>
      </c>
      <c r="AH2502">
        <f t="shared" ref="AH2502:AH2565" si="349">-LN(AG2502)*360/X2502</f>
        <v>2.2056703675032478E-2</v>
      </c>
      <c r="AI2502" s="40">
        <f ca="1"/>
        <v>2.3199895550982674E-2</v>
      </c>
      <c r="AJ2502" s="229">
        <v>-2E-3</v>
      </c>
      <c r="AK2502" s="230">
        <v>2.0056703675032476E-2</v>
      </c>
      <c r="AL2502" s="231">
        <v>0.87007902486674915</v>
      </c>
    </row>
    <row r="2503" spans="24:38">
      <c r="X2503" s="46">
        <v>2499</v>
      </c>
      <c r="Y2503" s="1">
        <f t="shared" si="343"/>
        <v>48121</v>
      </c>
      <c r="Z2503" s="44">
        <f t="shared" si="344"/>
        <v>0</v>
      </c>
      <c r="AA2503" s="1" cm="1">
        <f t="array" ref="AA2503">IF(Z2503&gt;0,INDEX($M$40:$M$61,Z2503,1),AA2502)</f>
        <v>47813</v>
      </c>
      <c r="AB2503" s="1" cm="1">
        <f t="array" ref="AB2503">IF(Z2503&gt;0,INDEX($M$40:$M$61,Z2503+1,1),AB2502)</f>
        <v>48178</v>
      </c>
      <c r="AC2503" s="44">
        <f t="shared" si="345"/>
        <v>365</v>
      </c>
      <c r="AD2503" s="45">
        <f t="shared" si="346"/>
        <v>0.87523286364637121</v>
      </c>
      <c r="AE2503" s="45">
        <f t="shared" si="347"/>
        <v>0.8548864237633047</v>
      </c>
      <c r="AF2503" s="44">
        <f t="shared" si="342"/>
        <v>308</v>
      </c>
      <c r="AG2503" s="45">
        <f t="shared" si="348"/>
        <v>0.8580323655374017</v>
      </c>
      <c r="AH2503">
        <f t="shared" si="349"/>
        <v>2.20571608356404E-2</v>
      </c>
      <c r="AI2503" s="40">
        <f ca="1"/>
        <v>2.3199895550982674E-2</v>
      </c>
      <c r="AJ2503" s="229">
        <v>-2E-3</v>
      </c>
      <c r="AK2503" s="230">
        <v>2.0057160835640402E-2</v>
      </c>
      <c r="AL2503" s="231">
        <v>0.87002779044735667</v>
      </c>
    </row>
    <row r="2504" spans="24:38">
      <c r="X2504" s="46">
        <v>2500</v>
      </c>
      <c r="Y2504" s="1">
        <f t="shared" si="343"/>
        <v>48122</v>
      </c>
      <c r="Z2504" s="44">
        <f t="shared" si="344"/>
        <v>0</v>
      </c>
      <c r="AA2504" s="1" cm="1">
        <f t="array" ref="AA2504">IF(Z2504&gt;0,INDEX($M$40:$M$61,Z2504,1),AA2503)</f>
        <v>47813</v>
      </c>
      <c r="AB2504" s="1" cm="1">
        <f t="array" ref="AB2504">IF(Z2504&gt;0,INDEX($M$40:$M$61,Z2504+1,1),AB2503)</f>
        <v>48178</v>
      </c>
      <c r="AC2504" s="44">
        <f t="shared" si="345"/>
        <v>365</v>
      </c>
      <c r="AD2504" s="45">
        <f t="shared" si="346"/>
        <v>0.87523286364637121</v>
      </c>
      <c r="AE2504" s="45">
        <f t="shared" si="347"/>
        <v>0.8548864237633047</v>
      </c>
      <c r="AF2504" s="44">
        <f t="shared" si="342"/>
        <v>309</v>
      </c>
      <c r="AG2504" s="45">
        <f t="shared" si="348"/>
        <v>0.85797707393045652</v>
      </c>
      <c r="AH2504">
        <f t="shared" si="349"/>
        <v>2.2057617630519829E-2</v>
      </c>
      <c r="AI2504" s="40">
        <f ca="1"/>
        <v>2.3199895550902738E-2</v>
      </c>
      <c r="AJ2504" s="229">
        <v>-2E-3</v>
      </c>
      <c r="AK2504" s="230">
        <v>2.0057617630519831E-2</v>
      </c>
      <c r="AL2504" s="231">
        <v>0.86997655904489224</v>
      </c>
    </row>
    <row r="2505" spans="24:38">
      <c r="X2505" s="46">
        <v>2501</v>
      </c>
      <c r="Y2505" s="1">
        <f t="shared" si="343"/>
        <v>48123</v>
      </c>
      <c r="Z2505" s="44">
        <f t="shared" si="344"/>
        <v>0</v>
      </c>
      <c r="AA2505" s="1" cm="1">
        <f t="array" ref="AA2505">IF(Z2505&gt;0,INDEX($M$40:$M$61,Z2505,1),AA2504)</f>
        <v>47813</v>
      </c>
      <c r="AB2505" s="1" cm="1">
        <f t="array" ref="AB2505">IF(Z2505&gt;0,INDEX($M$40:$M$61,Z2505+1,1),AB2504)</f>
        <v>48178</v>
      </c>
      <c r="AC2505" s="44">
        <f t="shared" si="345"/>
        <v>365</v>
      </c>
      <c r="AD2505" s="45">
        <f t="shared" si="346"/>
        <v>0.87523286364637121</v>
      </c>
      <c r="AE2505" s="45">
        <f t="shared" si="347"/>
        <v>0.8548864237633047</v>
      </c>
      <c r="AF2505" s="44">
        <f t="shared" si="342"/>
        <v>310</v>
      </c>
      <c r="AG2505" s="45">
        <f t="shared" si="348"/>
        <v>0.85792178588650247</v>
      </c>
      <c r="AH2505">
        <f t="shared" si="349"/>
        <v>2.2058074060109487E-2</v>
      </c>
      <c r="AI2505" s="40">
        <f ca="1"/>
        <v>2.3199895550982674E-2</v>
      </c>
      <c r="AJ2505" s="229">
        <v>-2E-3</v>
      </c>
      <c r="AK2505" s="230">
        <v>2.0058074060109489E-2</v>
      </c>
      <c r="AL2505" s="231">
        <v>0.86992533065917788</v>
      </c>
    </row>
    <row r="2506" spans="24:38">
      <c r="X2506" s="46">
        <v>2502</v>
      </c>
      <c r="Y2506" s="1">
        <f t="shared" si="343"/>
        <v>48124</v>
      </c>
      <c r="Z2506" s="44">
        <f t="shared" si="344"/>
        <v>0</v>
      </c>
      <c r="AA2506" s="1" cm="1">
        <f t="array" ref="AA2506">IF(Z2506&gt;0,INDEX($M$40:$M$61,Z2506,1),AA2505)</f>
        <v>47813</v>
      </c>
      <c r="AB2506" s="1" cm="1">
        <f t="array" ref="AB2506">IF(Z2506&gt;0,INDEX($M$40:$M$61,Z2506+1,1),AB2505)</f>
        <v>48178</v>
      </c>
      <c r="AC2506" s="44">
        <f t="shared" si="345"/>
        <v>365</v>
      </c>
      <c r="AD2506" s="45">
        <f t="shared" si="346"/>
        <v>0.87523286364637121</v>
      </c>
      <c r="AE2506" s="45">
        <f t="shared" si="347"/>
        <v>0.8548864237633047</v>
      </c>
      <c r="AF2506" s="44">
        <f t="shared" si="342"/>
        <v>311</v>
      </c>
      <c r="AG2506" s="45">
        <f t="shared" si="348"/>
        <v>0.85786650140531007</v>
      </c>
      <c r="AH2506">
        <f t="shared" si="349"/>
        <v>2.2058530124847351E-2</v>
      </c>
      <c r="AI2506" s="40">
        <f ca="1"/>
        <v>2.3199895550982674E-2</v>
      </c>
      <c r="AJ2506" s="229">
        <v>-2E-3</v>
      </c>
      <c r="AK2506" s="230">
        <v>2.0058530124847353E-2</v>
      </c>
      <c r="AL2506" s="231">
        <v>0.86987410529003639</v>
      </c>
    </row>
    <row r="2507" spans="24:38">
      <c r="X2507" s="46">
        <v>2503</v>
      </c>
      <c r="Y2507" s="1">
        <f t="shared" si="343"/>
        <v>48125</v>
      </c>
      <c r="Z2507" s="44">
        <f t="shared" si="344"/>
        <v>0</v>
      </c>
      <c r="AA2507" s="1" cm="1">
        <f t="array" ref="AA2507">IF(Z2507&gt;0,INDEX($M$40:$M$61,Z2507,1),AA2506)</f>
        <v>47813</v>
      </c>
      <c r="AB2507" s="1" cm="1">
        <f t="array" ref="AB2507">IF(Z2507&gt;0,INDEX($M$40:$M$61,Z2507+1,1),AB2506)</f>
        <v>48178</v>
      </c>
      <c r="AC2507" s="44">
        <f t="shared" si="345"/>
        <v>365</v>
      </c>
      <c r="AD2507" s="45">
        <f t="shared" si="346"/>
        <v>0.87523286364637121</v>
      </c>
      <c r="AE2507" s="45">
        <f t="shared" si="347"/>
        <v>0.8548864237633047</v>
      </c>
      <c r="AF2507" s="44">
        <f t="shared" si="342"/>
        <v>312</v>
      </c>
      <c r="AG2507" s="45">
        <f t="shared" si="348"/>
        <v>0.85781122048664982</v>
      </c>
      <c r="AH2507">
        <f t="shared" si="349"/>
        <v>2.2058985825170702E-2</v>
      </c>
      <c r="AI2507" s="40">
        <f ca="1"/>
        <v>2.3199895550902738E-2</v>
      </c>
      <c r="AJ2507" s="229">
        <v>-2E-3</v>
      </c>
      <c r="AK2507" s="230">
        <v>2.0058985825170704E-2</v>
      </c>
      <c r="AL2507" s="231">
        <v>0.86982288293728993</v>
      </c>
    </row>
    <row r="2508" spans="24:38">
      <c r="X2508" s="46">
        <v>2504</v>
      </c>
      <c r="Y2508" s="1">
        <f t="shared" si="343"/>
        <v>48126</v>
      </c>
      <c r="Z2508" s="44">
        <f t="shared" si="344"/>
        <v>0</v>
      </c>
      <c r="AA2508" s="1" cm="1">
        <f t="array" ref="AA2508">IF(Z2508&gt;0,INDEX($M$40:$M$61,Z2508,1),AA2507)</f>
        <v>47813</v>
      </c>
      <c r="AB2508" s="1" cm="1">
        <f t="array" ref="AB2508">IF(Z2508&gt;0,INDEX($M$40:$M$61,Z2508+1,1),AB2507)</f>
        <v>48178</v>
      </c>
      <c r="AC2508" s="44">
        <f t="shared" si="345"/>
        <v>365</v>
      </c>
      <c r="AD2508" s="45">
        <f t="shared" si="346"/>
        <v>0.87523286364637121</v>
      </c>
      <c r="AE2508" s="45">
        <f t="shared" si="347"/>
        <v>0.8548864237633047</v>
      </c>
      <c r="AF2508" s="44">
        <f t="shared" ref="AF2508:AF2571" si="350">IF(Z2508&lt;&gt;0,0,AF2507+1)</f>
        <v>313</v>
      </c>
      <c r="AG2508" s="45">
        <f t="shared" si="348"/>
        <v>0.85775594313029202</v>
      </c>
      <c r="AH2508">
        <f t="shared" si="349"/>
        <v>2.2059441161516168E-2</v>
      </c>
      <c r="AI2508" s="40">
        <f ca="1"/>
        <v>2.3199895550902738E-2</v>
      </c>
      <c r="AJ2508" s="229">
        <v>-2E-3</v>
      </c>
      <c r="AK2508" s="230">
        <v>2.0059441161516166E-2</v>
      </c>
      <c r="AL2508" s="231">
        <v>0.86977166360076097</v>
      </c>
    </row>
    <row r="2509" spans="24:38">
      <c r="X2509" s="46">
        <v>2505</v>
      </c>
      <c r="Y2509" s="1">
        <f t="shared" si="343"/>
        <v>48127</v>
      </c>
      <c r="Z2509" s="44">
        <f t="shared" si="344"/>
        <v>0</v>
      </c>
      <c r="AA2509" s="1" cm="1">
        <f t="array" ref="AA2509">IF(Z2509&gt;0,INDEX($M$40:$M$61,Z2509,1),AA2508)</f>
        <v>47813</v>
      </c>
      <c r="AB2509" s="1" cm="1">
        <f t="array" ref="AB2509">IF(Z2509&gt;0,INDEX($M$40:$M$61,Z2509+1,1),AB2508)</f>
        <v>48178</v>
      </c>
      <c r="AC2509" s="44">
        <f t="shared" si="345"/>
        <v>365</v>
      </c>
      <c r="AD2509" s="45">
        <f t="shared" si="346"/>
        <v>0.87523286364637121</v>
      </c>
      <c r="AE2509" s="45">
        <f t="shared" si="347"/>
        <v>0.8548864237633047</v>
      </c>
      <c r="AF2509" s="44">
        <f t="shared" si="350"/>
        <v>314</v>
      </c>
      <c r="AG2509" s="45">
        <f t="shared" si="348"/>
        <v>0.85770066933600708</v>
      </c>
      <c r="AH2509">
        <f t="shared" si="349"/>
        <v>2.2059896134319652E-2</v>
      </c>
      <c r="AI2509" s="40">
        <f ca="1"/>
        <v>2.3199895550982674E-2</v>
      </c>
      <c r="AJ2509" s="229">
        <v>-2E-3</v>
      </c>
      <c r="AK2509" s="230">
        <v>2.0059896134319653E-2</v>
      </c>
      <c r="AL2509" s="231">
        <v>0.86972044728027154</v>
      </c>
    </row>
    <row r="2510" spans="24:38">
      <c r="X2510" s="46">
        <v>2506</v>
      </c>
      <c r="Y2510" s="1">
        <f t="shared" si="343"/>
        <v>48128</v>
      </c>
      <c r="Z2510" s="44">
        <f t="shared" si="344"/>
        <v>0</v>
      </c>
      <c r="AA2510" s="1" cm="1">
        <f t="array" ref="AA2510">IF(Z2510&gt;0,INDEX($M$40:$M$61,Z2510,1),AA2509)</f>
        <v>47813</v>
      </c>
      <c r="AB2510" s="1" cm="1">
        <f t="array" ref="AB2510">IF(Z2510&gt;0,INDEX($M$40:$M$61,Z2510+1,1),AB2509)</f>
        <v>48178</v>
      </c>
      <c r="AC2510" s="44">
        <f t="shared" si="345"/>
        <v>365</v>
      </c>
      <c r="AD2510" s="45">
        <f t="shared" si="346"/>
        <v>0.87523286364637121</v>
      </c>
      <c r="AE2510" s="45">
        <f t="shared" si="347"/>
        <v>0.8548864237633047</v>
      </c>
      <c r="AF2510" s="44">
        <f t="shared" si="350"/>
        <v>315</v>
      </c>
      <c r="AG2510" s="45">
        <f t="shared" si="348"/>
        <v>0.85764539910356563</v>
      </c>
      <c r="AH2510">
        <f t="shared" si="349"/>
        <v>2.2060350744016331E-2</v>
      </c>
      <c r="AI2510" s="40">
        <f ca="1"/>
        <v>2.3199895550902738E-2</v>
      </c>
      <c r="AJ2510" s="229">
        <v>-2E-3</v>
      </c>
      <c r="AK2510" s="230">
        <v>2.0060350744016332E-2</v>
      </c>
      <c r="AL2510" s="231">
        <v>0.86966923397564455</v>
      </c>
    </row>
    <row r="2511" spans="24:38">
      <c r="X2511" s="46">
        <v>2507</v>
      </c>
      <c r="Y2511" s="1">
        <f t="shared" si="343"/>
        <v>48129</v>
      </c>
      <c r="Z2511" s="44">
        <f t="shared" si="344"/>
        <v>0</v>
      </c>
      <c r="AA2511" s="1" cm="1">
        <f t="array" ref="AA2511">IF(Z2511&gt;0,INDEX($M$40:$M$61,Z2511,1),AA2510)</f>
        <v>47813</v>
      </c>
      <c r="AB2511" s="1" cm="1">
        <f t="array" ref="AB2511">IF(Z2511&gt;0,INDEX($M$40:$M$61,Z2511+1,1),AB2510)</f>
        <v>48178</v>
      </c>
      <c r="AC2511" s="44">
        <f t="shared" si="345"/>
        <v>365</v>
      </c>
      <c r="AD2511" s="45">
        <f t="shared" si="346"/>
        <v>0.87523286364637121</v>
      </c>
      <c r="AE2511" s="45">
        <f t="shared" si="347"/>
        <v>0.8548864237633047</v>
      </c>
      <c r="AF2511" s="44">
        <f t="shared" si="350"/>
        <v>316</v>
      </c>
      <c r="AG2511" s="45">
        <f t="shared" si="348"/>
        <v>0.85759013243273796</v>
      </c>
      <c r="AH2511">
        <f t="shared" si="349"/>
        <v>2.2060804991040753E-2</v>
      </c>
      <c r="AI2511" s="40">
        <f ca="1"/>
        <v>2.3199895550982674E-2</v>
      </c>
      <c r="AJ2511" s="229">
        <v>-2E-3</v>
      </c>
      <c r="AK2511" s="230">
        <v>2.0060804991040751E-2</v>
      </c>
      <c r="AL2511" s="231">
        <v>0.86961802368670205</v>
      </c>
    </row>
    <row r="2512" spans="24:38">
      <c r="X2512" s="46">
        <v>2508</v>
      </c>
      <c r="Y2512" s="1">
        <f t="shared" si="343"/>
        <v>48130</v>
      </c>
      <c r="Z2512" s="44">
        <f t="shared" si="344"/>
        <v>0</v>
      </c>
      <c r="AA2512" s="1" cm="1">
        <f t="array" ref="AA2512">IF(Z2512&gt;0,INDEX($M$40:$M$61,Z2512,1),AA2511)</f>
        <v>47813</v>
      </c>
      <c r="AB2512" s="1" cm="1">
        <f t="array" ref="AB2512">IF(Z2512&gt;0,INDEX($M$40:$M$61,Z2512+1,1),AB2511)</f>
        <v>48178</v>
      </c>
      <c r="AC2512" s="44">
        <f t="shared" si="345"/>
        <v>365</v>
      </c>
      <c r="AD2512" s="45">
        <f t="shared" si="346"/>
        <v>0.87523286364637121</v>
      </c>
      <c r="AE2512" s="45">
        <f t="shared" si="347"/>
        <v>0.8548864237633047</v>
      </c>
      <c r="AF2512" s="44">
        <f t="shared" si="350"/>
        <v>317</v>
      </c>
      <c r="AG2512" s="45">
        <f t="shared" si="348"/>
        <v>0.85753486932329459</v>
      </c>
      <c r="AH2512">
        <f t="shared" si="349"/>
        <v>2.2061258875826724E-2</v>
      </c>
      <c r="AI2512" s="40">
        <f ca="1"/>
        <v>2.3199895550982674E-2</v>
      </c>
      <c r="AJ2512" s="229">
        <v>-2E-3</v>
      </c>
      <c r="AK2512" s="230">
        <v>2.0061258875826722E-2</v>
      </c>
      <c r="AL2512" s="231">
        <v>0.86956681641326661</v>
      </c>
    </row>
    <row r="2513" spans="24:38">
      <c r="X2513" s="46">
        <v>2509</v>
      </c>
      <c r="Y2513" s="1">
        <f t="shared" si="343"/>
        <v>48131</v>
      </c>
      <c r="Z2513" s="44">
        <f t="shared" si="344"/>
        <v>0</v>
      </c>
      <c r="AA2513" s="1" cm="1">
        <f t="array" ref="AA2513">IF(Z2513&gt;0,INDEX($M$40:$M$61,Z2513,1),AA2512)</f>
        <v>47813</v>
      </c>
      <c r="AB2513" s="1" cm="1">
        <f t="array" ref="AB2513">IF(Z2513&gt;0,INDEX($M$40:$M$61,Z2513+1,1),AB2512)</f>
        <v>48178</v>
      </c>
      <c r="AC2513" s="44">
        <f t="shared" si="345"/>
        <v>365</v>
      </c>
      <c r="AD2513" s="45">
        <f t="shared" si="346"/>
        <v>0.87523286364637121</v>
      </c>
      <c r="AE2513" s="45">
        <f t="shared" si="347"/>
        <v>0.8548864237633047</v>
      </c>
      <c r="AF2513" s="44">
        <f t="shared" si="350"/>
        <v>318</v>
      </c>
      <c r="AG2513" s="45">
        <f t="shared" si="348"/>
        <v>0.85747960977500626</v>
      </c>
      <c r="AH2513">
        <f t="shared" si="349"/>
        <v>2.2061712398807339E-2</v>
      </c>
      <c r="AI2513" s="40">
        <f ca="1"/>
        <v>2.3199895550902738E-2</v>
      </c>
      <c r="AJ2513" s="229">
        <v>-2E-3</v>
      </c>
      <c r="AK2513" s="230">
        <v>2.0061712398807337E-2</v>
      </c>
      <c r="AL2513" s="231">
        <v>0.86951561215516071</v>
      </c>
    </row>
    <row r="2514" spans="24:38">
      <c r="X2514" s="46">
        <v>2510</v>
      </c>
      <c r="Y2514" s="1">
        <f t="shared" si="343"/>
        <v>48132</v>
      </c>
      <c r="Z2514" s="44">
        <f t="shared" si="344"/>
        <v>0</v>
      </c>
      <c r="AA2514" s="1" cm="1">
        <f t="array" ref="AA2514">IF(Z2514&gt;0,INDEX($M$40:$M$61,Z2514,1),AA2513)</f>
        <v>47813</v>
      </c>
      <c r="AB2514" s="1" cm="1">
        <f t="array" ref="AB2514">IF(Z2514&gt;0,INDEX($M$40:$M$61,Z2514+1,1),AB2513)</f>
        <v>48178</v>
      </c>
      <c r="AC2514" s="44">
        <f t="shared" si="345"/>
        <v>365</v>
      </c>
      <c r="AD2514" s="45">
        <f t="shared" si="346"/>
        <v>0.87523286364637121</v>
      </c>
      <c r="AE2514" s="45">
        <f t="shared" si="347"/>
        <v>0.8548864237633047</v>
      </c>
      <c r="AF2514" s="44">
        <f t="shared" si="350"/>
        <v>319</v>
      </c>
      <c r="AG2514" s="45">
        <f t="shared" si="348"/>
        <v>0.85742435378764315</v>
      </c>
      <c r="AH2514">
        <f t="shared" si="349"/>
        <v>2.2062165560415081E-2</v>
      </c>
      <c r="AI2514" s="40">
        <f ca="1"/>
        <v>2.3199895550982674E-2</v>
      </c>
      <c r="AJ2514" s="229">
        <v>-2E-3</v>
      </c>
      <c r="AK2514" s="230">
        <v>2.0062165560415082E-2</v>
      </c>
      <c r="AL2514" s="231">
        <v>0.86946441091220661</v>
      </c>
    </row>
    <row r="2515" spans="24:38">
      <c r="X2515" s="46">
        <v>2511</v>
      </c>
      <c r="Y2515" s="1">
        <f t="shared" si="343"/>
        <v>48133</v>
      </c>
      <c r="Z2515" s="44">
        <f t="shared" si="344"/>
        <v>0</v>
      </c>
      <c r="AA2515" s="1" cm="1">
        <f t="array" ref="AA2515">IF(Z2515&gt;0,INDEX($M$40:$M$61,Z2515,1),AA2514)</f>
        <v>47813</v>
      </c>
      <c r="AB2515" s="1" cm="1">
        <f t="array" ref="AB2515">IF(Z2515&gt;0,INDEX($M$40:$M$61,Z2515+1,1),AB2514)</f>
        <v>48178</v>
      </c>
      <c r="AC2515" s="44">
        <f t="shared" si="345"/>
        <v>365</v>
      </c>
      <c r="AD2515" s="45">
        <f t="shared" si="346"/>
        <v>0.87523286364637121</v>
      </c>
      <c r="AE2515" s="45">
        <f t="shared" si="347"/>
        <v>0.8548864237633047</v>
      </c>
      <c r="AF2515" s="44">
        <f t="shared" si="350"/>
        <v>320</v>
      </c>
      <c r="AG2515" s="45">
        <f t="shared" si="348"/>
        <v>0.85736910136097599</v>
      </c>
      <c r="AH2515">
        <f t="shared" si="349"/>
        <v>2.2062618361081674E-2</v>
      </c>
      <c r="AI2515" s="40">
        <f ca="1"/>
        <v>2.3199895550902738E-2</v>
      </c>
      <c r="AJ2515" s="229">
        <v>-2E-3</v>
      </c>
      <c r="AK2515" s="230">
        <v>2.0062618361081676E-2</v>
      </c>
      <c r="AL2515" s="231">
        <v>0.86941321268422689</v>
      </c>
    </row>
    <row r="2516" spans="24:38">
      <c r="X2516" s="46">
        <v>2512</v>
      </c>
      <c r="Y2516" s="1">
        <f t="shared" si="343"/>
        <v>48134</v>
      </c>
      <c r="Z2516" s="44">
        <f t="shared" si="344"/>
        <v>0</v>
      </c>
      <c r="AA2516" s="1" cm="1">
        <f t="array" ref="AA2516">IF(Z2516&gt;0,INDEX($M$40:$M$61,Z2516,1),AA2515)</f>
        <v>47813</v>
      </c>
      <c r="AB2516" s="1" cm="1">
        <f t="array" ref="AB2516">IF(Z2516&gt;0,INDEX($M$40:$M$61,Z2516+1,1),AB2515)</f>
        <v>48178</v>
      </c>
      <c r="AC2516" s="44">
        <f t="shared" si="345"/>
        <v>365</v>
      </c>
      <c r="AD2516" s="45">
        <f t="shared" si="346"/>
        <v>0.87523286364637121</v>
      </c>
      <c r="AE2516" s="45">
        <f t="shared" si="347"/>
        <v>0.8548864237633047</v>
      </c>
      <c r="AF2516" s="44">
        <f t="shared" si="350"/>
        <v>321</v>
      </c>
      <c r="AG2516" s="45">
        <f t="shared" si="348"/>
        <v>0.85731385249477521</v>
      </c>
      <c r="AH2516">
        <f t="shared" si="349"/>
        <v>2.2063070801238194E-2</v>
      </c>
      <c r="AI2516" s="40">
        <f ca="1"/>
        <v>2.3199895550982674E-2</v>
      </c>
      <c r="AJ2516" s="229">
        <v>-2E-3</v>
      </c>
      <c r="AK2516" s="230">
        <v>2.0063070801238196E-2</v>
      </c>
      <c r="AL2516" s="231">
        <v>0.86936201747104402</v>
      </c>
    </row>
    <row r="2517" spans="24:38">
      <c r="X2517" s="46">
        <v>2513</v>
      </c>
      <c r="Y2517" s="1">
        <f t="shared" si="343"/>
        <v>48135</v>
      </c>
      <c r="Z2517" s="44">
        <f t="shared" si="344"/>
        <v>0</v>
      </c>
      <c r="AA2517" s="1" cm="1">
        <f t="array" ref="AA2517">IF(Z2517&gt;0,INDEX($M$40:$M$61,Z2517,1),AA2516)</f>
        <v>47813</v>
      </c>
      <c r="AB2517" s="1" cm="1">
        <f t="array" ref="AB2517">IF(Z2517&gt;0,INDEX($M$40:$M$61,Z2517+1,1),AB2516)</f>
        <v>48178</v>
      </c>
      <c r="AC2517" s="44">
        <f t="shared" si="345"/>
        <v>365</v>
      </c>
      <c r="AD2517" s="45">
        <f t="shared" si="346"/>
        <v>0.87523286364637121</v>
      </c>
      <c r="AE2517" s="45">
        <f t="shared" si="347"/>
        <v>0.8548864237633047</v>
      </c>
      <c r="AF2517" s="44">
        <f t="shared" si="350"/>
        <v>322</v>
      </c>
      <c r="AG2517" s="45">
        <f t="shared" si="348"/>
        <v>0.85725860718881164</v>
      </c>
      <c r="AH2517">
        <f t="shared" si="349"/>
        <v>2.2063522881314978E-2</v>
      </c>
      <c r="AI2517" s="40">
        <f ca="1"/>
        <v>2.3199895550902738E-2</v>
      </c>
      <c r="AJ2517" s="229">
        <v>-2E-3</v>
      </c>
      <c r="AK2517" s="230">
        <v>2.006352288131498E-2</v>
      </c>
      <c r="AL2517" s="231">
        <v>0.86931082527248049</v>
      </c>
    </row>
    <row r="2518" spans="24:38">
      <c r="X2518" s="46">
        <v>2514</v>
      </c>
      <c r="Y2518" s="1">
        <f t="shared" si="343"/>
        <v>48136</v>
      </c>
      <c r="Z2518" s="44">
        <f t="shared" si="344"/>
        <v>0</v>
      </c>
      <c r="AA2518" s="1" cm="1">
        <f t="array" ref="AA2518">IF(Z2518&gt;0,INDEX($M$40:$M$61,Z2518,1),AA2517)</f>
        <v>47813</v>
      </c>
      <c r="AB2518" s="1" cm="1">
        <f t="array" ref="AB2518">IF(Z2518&gt;0,INDEX($M$40:$M$61,Z2518+1,1),AB2517)</f>
        <v>48178</v>
      </c>
      <c r="AC2518" s="44">
        <f t="shared" si="345"/>
        <v>365</v>
      </c>
      <c r="AD2518" s="45">
        <f t="shared" si="346"/>
        <v>0.87523286364637121</v>
      </c>
      <c r="AE2518" s="45">
        <f t="shared" si="347"/>
        <v>0.8548864237633047</v>
      </c>
      <c r="AF2518" s="44">
        <f t="shared" si="350"/>
        <v>323</v>
      </c>
      <c r="AG2518" s="45">
        <f t="shared" si="348"/>
        <v>0.85720336544285558</v>
      </c>
      <c r="AH2518">
        <f t="shared" si="349"/>
        <v>2.206397460174175E-2</v>
      </c>
      <c r="AI2518" s="40">
        <f ca="1"/>
        <v>2.3199895550902738E-2</v>
      </c>
      <c r="AJ2518" s="229">
        <v>-2E-3</v>
      </c>
      <c r="AK2518" s="230">
        <v>2.0063974601741752E-2</v>
      </c>
      <c r="AL2518" s="231">
        <v>0.86925963608835877</v>
      </c>
    </row>
    <row r="2519" spans="24:38">
      <c r="X2519" s="46">
        <v>2515</v>
      </c>
      <c r="Y2519" s="1">
        <f t="shared" si="343"/>
        <v>48137</v>
      </c>
      <c r="Z2519" s="44">
        <f t="shared" si="344"/>
        <v>0</v>
      </c>
      <c r="AA2519" s="1" cm="1">
        <f t="array" ref="AA2519">IF(Z2519&gt;0,INDEX($M$40:$M$61,Z2519,1),AA2518)</f>
        <v>47813</v>
      </c>
      <c r="AB2519" s="1" cm="1">
        <f t="array" ref="AB2519">IF(Z2519&gt;0,INDEX($M$40:$M$61,Z2519+1,1),AB2518)</f>
        <v>48178</v>
      </c>
      <c r="AC2519" s="44">
        <f t="shared" si="345"/>
        <v>365</v>
      </c>
      <c r="AD2519" s="45">
        <f t="shared" si="346"/>
        <v>0.87523286364637121</v>
      </c>
      <c r="AE2519" s="45">
        <f t="shared" si="347"/>
        <v>0.8548864237633047</v>
      </c>
      <c r="AF2519" s="44">
        <f t="shared" si="350"/>
        <v>324</v>
      </c>
      <c r="AG2519" s="45">
        <f t="shared" si="348"/>
        <v>0.85714812725667766</v>
      </c>
      <c r="AH2519">
        <f t="shared" si="349"/>
        <v>2.2064425962947515E-2</v>
      </c>
      <c r="AI2519" s="40">
        <f ca="1"/>
        <v>2.3199895550982674E-2</v>
      </c>
      <c r="AJ2519" s="229">
        <v>-2E-3</v>
      </c>
      <c r="AK2519" s="230">
        <v>2.0064425962947517E-2</v>
      </c>
      <c r="AL2519" s="231">
        <v>0.86920844991850121</v>
      </c>
    </row>
    <row r="2520" spans="24:38">
      <c r="X2520" s="46">
        <v>2516</v>
      </c>
      <c r="Y2520" s="1">
        <f t="shared" si="343"/>
        <v>48138</v>
      </c>
      <c r="Z2520" s="44">
        <f t="shared" si="344"/>
        <v>0</v>
      </c>
      <c r="AA2520" s="1" cm="1">
        <f t="array" ref="AA2520">IF(Z2520&gt;0,INDEX($M$40:$M$61,Z2520,1),AA2519)</f>
        <v>47813</v>
      </c>
      <c r="AB2520" s="1" cm="1">
        <f t="array" ref="AB2520">IF(Z2520&gt;0,INDEX($M$40:$M$61,Z2520+1,1),AB2519)</f>
        <v>48178</v>
      </c>
      <c r="AC2520" s="44">
        <f t="shared" si="345"/>
        <v>365</v>
      </c>
      <c r="AD2520" s="45">
        <f t="shared" si="346"/>
        <v>0.87523286364637121</v>
      </c>
      <c r="AE2520" s="45">
        <f t="shared" si="347"/>
        <v>0.8548864237633047</v>
      </c>
      <c r="AF2520" s="44">
        <f t="shared" si="350"/>
        <v>325</v>
      </c>
      <c r="AG2520" s="45">
        <f t="shared" si="348"/>
        <v>0.85709289263004862</v>
      </c>
      <c r="AH2520">
        <f t="shared" si="349"/>
        <v>2.2064876965360577E-2</v>
      </c>
      <c r="AI2520" s="40">
        <f ca="1"/>
        <v>2.3199895550902738E-2</v>
      </c>
      <c r="AJ2520" s="229">
        <v>-2E-3</v>
      </c>
      <c r="AK2520" s="230">
        <v>2.0064876965360579E-2</v>
      </c>
      <c r="AL2520" s="231">
        <v>0.86915726676273064</v>
      </c>
    </row>
    <row r="2521" spans="24:38">
      <c r="X2521" s="46">
        <v>2517</v>
      </c>
      <c r="Y2521" s="1">
        <f t="shared" si="343"/>
        <v>48139</v>
      </c>
      <c r="Z2521" s="44">
        <f t="shared" si="344"/>
        <v>0</v>
      </c>
      <c r="AA2521" s="1" cm="1">
        <f t="array" ref="AA2521">IF(Z2521&gt;0,INDEX($M$40:$M$61,Z2521,1),AA2520)</f>
        <v>47813</v>
      </c>
      <c r="AB2521" s="1" cm="1">
        <f t="array" ref="AB2521">IF(Z2521&gt;0,INDEX($M$40:$M$61,Z2521+1,1),AB2520)</f>
        <v>48178</v>
      </c>
      <c r="AC2521" s="44">
        <f t="shared" si="345"/>
        <v>365</v>
      </c>
      <c r="AD2521" s="45">
        <f t="shared" si="346"/>
        <v>0.87523286364637121</v>
      </c>
      <c r="AE2521" s="45">
        <f t="shared" si="347"/>
        <v>0.8548864237633047</v>
      </c>
      <c r="AF2521" s="44">
        <f t="shared" si="350"/>
        <v>326</v>
      </c>
      <c r="AG2521" s="45">
        <f t="shared" si="348"/>
        <v>0.85703766156273897</v>
      </c>
      <c r="AH2521">
        <f t="shared" si="349"/>
        <v>2.2065327609408599E-2</v>
      </c>
      <c r="AI2521" s="40">
        <f ca="1"/>
        <v>2.3199895550902738E-2</v>
      </c>
      <c r="AJ2521" s="229">
        <v>-2E-3</v>
      </c>
      <c r="AK2521" s="230">
        <v>2.0065327609408601E-2</v>
      </c>
      <c r="AL2521" s="231">
        <v>0.86910608662086919</v>
      </c>
    </row>
    <row r="2522" spans="24:38">
      <c r="X2522" s="46">
        <v>2518</v>
      </c>
      <c r="Y2522" s="1">
        <f t="shared" si="343"/>
        <v>48140</v>
      </c>
      <c r="Z2522" s="44">
        <f t="shared" si="344"/>
        <v>0</v>
      </c>
      <c r="AA2522" s="1" cm="1">
        <f t="array" ref="AA2522">IF(Z2522&gt;0,INDEX($M$40:$M$61,Z2522,1),AA2521)</f>
        <v>47813</v>
      </c>
      <c r="AB2522" s="1" cm="1">
        <f t="array" ref="AB2522">IF(Z2522&gt;0,INDEX($M$40:$M$61,Z2522+1,1),AB2521)</f>
        <v>48178</v>
      </c>
      <c r="AC2522" s="44">
        <f t="shared" si="345"/>
        <v>365</v>
      </c>
      <c r="AD2522" s="45">
        <f t="shared" si="346"/>
        <v>0.87523286364637121</v>
      </c>
      <c r="AE2522" s="45">
        <f t="shared" si="347"/>
        <v>0.8548864237633047</v>
      </c>
      <c r="AF2522" s="44">
        <f t="shared" si="350"/>
        <v>327</v>
      </c>
      <c r="AG2522" s="45">
        <f t="shared" si="348"/>
        <v>0.85698243405451935</v>
      </c>
      <c r="AH2522">
        <f t="shared" si="349"/>
        <v>2.2065777895518536E-2</v>
      </c>
      <c r="AI2522" s="40">
        <f ca="1"/>
        <v>2.3199895550982674E-2</v>
      </c>
      <c r="AJ2522" s="229">
        <v>-2E-3</v>
      </c>
      <c r="AK2522" s="230">
        <v>2.0065777895518534E-2</v>
      </c>
      <c r="AL2522" s="231">
        <v>0.86905490949273967</v>
      </c>
    </row>
    <row r="2523" spans="24:38">
      <c r="X2523" s="46">
        <v>2519</v>
      </c>
      <c r="Y2523" s="1">
        <f t="shared" si="343"/>
        <v>48141</v>
      </c>
      <c r="Z2523" s="44">
        <f t="shared" si="344"/>
        <v>0</v>
      </c>
      <c r="AA2523" s="1" cm="1">
        <f t="array" ref="AA2523">IF(Z2523&gt;0,INDEX($M$40:$M$61,Z2523,1),AA2522)</f>
        <v>47813</v>
      </c>
      <c r="AB2523" s="1" cm="1">
        <f t="array" ref="AB2523">IF(Z2523&gt;0,INDEX($M$40:$M$61,Z2523+1,1),AB2522)</f>
        <v>48178</v>
      </c>
      <c r="AC2523" s="44">
        <f t="shared" si="345"/>
        <v>365</v>
      </c>
      <c r="AD2523" s="45">
        <f t="shared" si="346"/>
        <v>0.87523286364637121</v>
      </c>
      <c r="AE2523" s="45">
        <f t="shared" si="347"/>
        <v>0.8548864237633047</v>
      </c>
      <c r="AF2523" s="44">
        <f t="shared" si="350"/>
        <v>328</v>
      </c>
      <c r="AG2523" s="45">
        <f t="shared" si="348"/>
        <v>0.85692721010516038</v>
      </c>
      <c r="AH2523">
        <f t="shared" si="349"/>
        <v>2.2066227824116692E-2</v>
      </c>
      <c r="AI2523" s="40">
        <f ca="1"/>
        <v>2.3199895550982674E-2</v>
      </c>
      <c r="AJ2523" s="229">
        <v>-2E-3</v>
      </c>
      <c r="AK2523" s="230">
        <v>2.0066227824116691E-2</v>
      </c>
      <c r="AL2523" s="231">
        <v>0.86900373537816433</v>
      </c>
    </row>
    <row r="2524" spans="24:38">
      <c r="X2524" s="46">
        <v>2520</v>
      </c>
      <c r="Y2524" s="1">
        <f t="shared" si="343"/>
        <v>48142</v>
      </c>
      <c r="Z2524" s="44">
        <f t="shared" si="344"/>
        <v>0</v>
      </c>
      <c r="AA2524" s="1" cm="1">
        <f t="array" ref="AA2524">IF(Z2524&gt;0,INDEX($M$40:$M$61,Z2524,1),AA2523)</f>
        <v>47813</v>
      </c>
      <c r="AB2524" s="1" cm="1">
        <f t="array" ref="AB2524">IF(Z2524&gt;0,INDEX($M$40:$M$61,Z2524+1,1),AB2523)</f>
        <v>48178</v>
      </c>
      <c r="AC2524" s="44">
        <f t="shared" si="345"/>
        <v>365</v>
      </c>
      <c r="AD2524" s="45">
        <f t="shared" si="346"/>
        <v>0.87523286364637121</v>
      </c>
      <c r="AE2524" s="45">
        <f t="shared" si="347"/>
        <v>0.8548864237633047</v>
      </c>
      <c r="AF2524" s="44">
        <f t="shared" si="350"/>
        <v>329</v>
      </c>
      <c r="AG2524" s="45">
        <f t="shared" si="348"/>
        <v>0.8568719897144329</v>
      </c>
      <c r="AH2524">
        <f t="shared" si="349"/>
        <v>2.2066677395628634E-2</v>
      </c>
      <c r="AI2524" s="40">
        <f ca="1"/>
        <v>2.3199895550902738E-2</v>
      </c>
      <c r="AJ2524" s="229">
        <v>-2E-3</v>
      </c>
      <c r="AK2524" s="230">
        <v>2.0066677395628632E-2</v>
      </c>
      <c r="AL2524" s="231">
        <v>0.8689525642769661</v>
      </c>
    </row>
    <row r="2525" spans="24:38">
      <c r="X2525" s="46">
        <v>2521</v>
      </c>
      <c r="Y2525" s="1">
        <f t="shared" si="343"/>
        <v>48143</v>
      </c>
      <c r="Z2525" s="44">
        <f t="shared" si="344"/>
        <v>0</v>
      </c>
      <c r="AA2525" s="1" cm="1">
        <f t="array" ref="AA2525">IF(Z2525&gt;0,INDEX($M$40:$M$61,Z2525,1),AA2524)</f>
        <v>47813</v>
      </c>
      <c r="AB2525" s="1" cm="1">
        <f t="array" ref="AB2525">IF(Z2525&gt;0,INDEX($M$40:$M$61,Z2525+1,1),AB2524)</f>
        <v>48178</v>
      </c>
      <c r="AC2525" s="44">
        <f t="shared" si="345"/>
        <v>365</v>
      </c>
      <c r="AD2525" s="45">
        <f t="shared" si="346"/>
        <v>0.87523286364637121</v>
      </c>
      <c r="AE2525" s="45">
        <f t="shared" si="347"/>
        <v>0.8548864237633047</v>
      </c>
      <c r="AF2525" s="44">
        <f t="shared" si="350"/>
        <v>330</v>
      </c>
      <c r="AG2525" s="45">
        <f t="shared" si="348"/>
        <v>0.85681677288210756</v>
      </c>
      <c r="AH2525">
        <f t="shared" si="349"/>
        <v>2.2067126610479316E-2</v>
      </c>
      <c r="AI2525" s="40">
        <f ca="1"/>
        <v>2.3199895550902738E-2</v>
      </c>
      <c r="AJ2525" s="229">
        <v>-2E-3</v>
      </c>
      <c r="AK2525" s="230">
        <v>2.0067126610479318E-2</v>
      </c>
      <c r="AL2525" s="231">
        <v>0.86890139618896733</v>
      </c>
    </row>
    <row r="2526" spans="24:38">
      <c r="X2526" s="46">
        <v>2522</v>
      </c>
      <c r="Y2526" s="1">
        <f t="shared" si="343"/>
        <v>48144</v>
      </c>
      <c r="Z2526" s="44">
        <f t="shared" si="344"/>
        <v>0</v>
      </c>
      <c r="AA2526" s="1" cm="1">
        <f t="array" ref="AA2526">IF(Z2526&gt;0,INDEX($M$40:$M$61,Z2526,1),AA2525)</f>
        <v>47813</v>
      </c>
      <c r="AB2526" s="1" cm="1">
        <f t="array" ref="AB2526">IF(Z2526&gt;0,INDEX($M$40:$M$61,Z2526+1,1),AB2525)</f>
        <v>48178</v>
      </c>
      <c r="AC2526" s="44">
        <f t="shared" si="345"/>
        <v>365</v>
      </c>
      <c r="AD2526" s="45">
        <f t="shared" si="346"/>
        <v>0.87523286364637121</v>
      </c>
      <c r="AE2526" s="45">
        <f t="shared" si="347"/>
        <v>0.8548864237633047</v>
      </c>
      <c r="AF2526" s="44">
        <f t="shared" si="350"/>
        <v>331</v>
      </c>
      <c r="AG2526" s="45">
        <f t="shared" si="348"/>
        <v>0.85676155960795486</v>
      </c>
      <c r="AH2526">
        <f t="shared" si="349"/>
        <v>2.206757546909302E-2</v>
      </c>
      <c r="AI2526" s="40">
        <f ca="1"/>
        <v>2.3199895550982674E-2</v>
      </c>
      <c r="AJ2526" s="229">
        <v>-2E-3</v>
      </c>
      <c r="AK2526" s="230">
        <v>2.0067575469093019E-2</v>
      </c>
      <c r="AL2526" s="231">
        <v>0.86885023111399051</v>
      </c>
    </row>
    <row r="2527" spans="24:38">
      <c r="X2527" s="46">
        <v>2523</v>
      </c>
      <c r="Y2527" s="1">
        <f t="shared" si="343"/>
        <v>48145</v>
      </c>
      <c r="Z2527" s="44">
        <f t="shared" si="344"/>
        <v>0</v>
      </c>
      <c r="AA2527" s="1" cm="1">
        <f t="array" ref="AA2527">IF(Z2527&gt;0,INDEX($M$40:$M$61,Z2527,1),AA2526)</f>
        <v>47813</v>
      </c>
      <c r="AB2527" s="1" cm="1">
        <f t="array" ref="AB2527">IF(Z2527&gt;0,INDEX($M$40:$M$61,Z2527+1,1),AB2526)</f>
        <v>48178</v>
      </c>
      <c r="AC2527" s="44">
        <f t="shared" si="345"/>
        <v>365</v>
      </c>
      <c r="AD2527" s="45">
        <f t="shared" si="346"/>
        <v>0.87523286364637121</v>
      </c>
      <c r="AE2527" s="45">
        <f t="shared" si="347"/>
        <v>0.8548864237633047</v>
      </c>
      <c r="AF2527" s="44">
        <f t="shared" si="350"/>
        <v>332</v>
      </c>
      <c r="AG2527" s="45">
        <f t="shared" si="348"/>
        <v>0.85670634989174566</v>
      </c>
      <c r="AH2527">
        <f t="shared" si="349"/>
        <v>2.2068023971893311E-2</v>
      </c>
      <c r="AI2527" s="40">
        <f ca="1"/>
        <v>2.3199895550902738E-2</v>
      </c>
      <c r="AJ2527" s="229">
        <v>-2E-3</v>
      </c>
      <c r="AK2527" s="230">
        <v>2.0068023971893313E-2</v>
      </c>
      <c r="AL2527" s="231">
        <v>0.86879906905185844</v>
      </c>
    </row>
    <row r="2528" spans="24:38">
      <c r="X2528" s="46">
        <v>2524</v>
      </c>
      <c r="Y2528" s="1">
        <f t="shared" si="343"/>
        <v>48146</v>
      </c>
      <c r="Z2528" s="44">
        <f t="shared" si="344"/>
        <v>0</v>
      </c>
      <c r="AA2528" s="1" cm="1">
        <f t="array" ref="AA2528">IF(Z2528&gt;0,INDEX($M$40:$M$61,Z2528,1),AA2527)</f>
        <v>47813</v>
      </c>
      <c r="AB2528" s="1" cm="1">
        <f t="array" ref="AB2528">IF(Z2528&gt;0,INDEX($M$40:$M$61,Z2528+1,1),AB2527)</f>
        <v>48178</v>
      </c>
      <c r="AC2528" s="44">
        <f t="shared" si="345"/>
        <v>365</v>
      </c>
      <c r="AD2528" s="45">
        <f t="shared" si="346"/>
        <v>0.87523286364637121</v>
      </c>
      <c r="AE2528" s="45">
        <f t="shared" si="347"/>
        <v>0.8548864237633047</v>
      </c>
      <c r="AF2528" s="44">
        <f t="shared" si="350"/>
        <v>333</v>
      </c>
      <c r="AG2528" s="45">
        <f t="shared" si="348"/>
        <v>0.85665114373325058</v>
      </c>
      <c r="AH2528">
        <f t="shared" si="349"/>
        <v>2.2068472119303122E-2</v>
      </c>
      <c r="AI2528" s="40">
        <f ca="1"/>
        <v>2.3199895550982674E-2</v>
      </c>
      <c r="AJ2528" s="229">
        <v>-2E-3</v>
      </c>
      <c r="AK2528" s="230">
        <v>2.006847211930312E-2</v>
      </c>
      <c r="AL2528" s="231">
        <v>0.86874791000239349</v>
      </c>
    </row>
    <row r="2529" spans="24:38">
      <c r="X2529" s="46">
        <v>2525</v>
      </c>
      <c r="Y2529" s="1">
        <f t="shared" si="343"/>
        <v>48147</v>
      </c>
      <c r="Z2529" s="44">
        <f t="shared" si="344"/>
        <v>0</v>
      </c>
      <c r="AA2529" s="1" cm="1">
        <f t="array" ref="AA2529">IF(Z2529&gt;0,INDEX($M$40:$M$61,Z2529,1),AA2528)</f>
        <v>47813</v>
      </c>
      <c r="AB2529" s="1" cm="1">
        <f t="array" ref="AB2529">IF(Z2529&gt;0,INDEX($M$40:$M$61,Z2529+1,1),AB2528)</f>
        <v>48178</v>
      </c>
      <c r="AC2529" s="44">
        <f t="shared" si="345"/>
        <v>365</v>
      </c>
      <c r="AD2529" s="45">
        <f t="shared" si="346"/>
        <v>0.87523286364637121</v>
      </c>
      <c r="AE2529" s="45">
        <f t="shared" si="347"/>
        <v>0.8548864237633047</v>
      </c>
      <c r="AF2529" s="44">
        <f t="shared" si="350"/>
        <v>334</v>
      </c>
      <c r="AG2529" s="45">
        <f t="shared" si="348"/>
        <v>0.85659594113224058</v>
      </c>
      <c r="AH2529">
        <f t="shared" si="349"/>
        <v>2.2068919911744665E-2</v>
      </c>
      <c r="AI2529" s="40">
        <f ca="1"/>
        <v>2.3199895550902738E-2</v>
      </c>
      <c r="AJ2529" s="229">
        <v>-2E-3</v>
      </c>
      <c r="AK2529" s="230">
        <v>2.0068919911744663E-2</v>
      </c>
      <c r="AL2529" s="231">
        <v>0.86869675396541834</v>
      </c>
    </row>
    <row r="2530" spans="24:38">
      <c r="X2530" s="46">
        <v>2526</v>
      </c>
      <c r="Y2530" s="1">
        <f t="shared" si="343"/>
        <v>48148</v>
      </c>
      <c r="Z2530" s="44">
        <f t="shared" si="344"/>
        <v>0</v>
      </c>
      <c r="AA2530" s="1" cm="1">
        <f t="array" ref="AA2530">IF(Z2530&gt;0,INDEX($M$40:$M$61,Z2530,1),AA2529)</f>
        <v>47813</v>
      </c>
      <c r="AB2530" s="1" cm="1">
        <f t="array" ref="AB2530">IF(Z2530&gt;0,INDEX($M$40:$M$61,Z2530+1,1),AB2529)</f>
        <v>48178</v>
      </c>
      <c r="AC2530" s="44">
        <f t="shared" si="345"/>
        <v>365</v>
      </c>
      <c r="AD2530" s="45">
        <f t="shared" si="346"/>
        <v>0.87523286364637121</v>
      </c>
      <c r="AE2530" s="45">
        <f t="shared" si="347"/>
        <v>0.8548864237633047</v>
      </c>
      <c r="AF2530" s="44">
        <f t="shared" si="350"/>
        <v>335</v>
      </c>
      <c r="AG2530" s="45">
        <f t="shared" si="348"/>
        <v>0.85654074208848618</v>
      </c>
      <c r="AH2530">
        <f t="shared" si="349"/>
        <v>2.2069367349639553E-2</v>
      </c>
      <c r="AI2530" s="40">
        <f ca="1"/>
        <v>2.3199895550982674E-2</v>
      </c>
      <c r="AJ2530" s="229">
        <v>-2E-3</v>
      </c>
      <c r="AK2530" s="230">
        <v>2.0069367349639551E-2</v>
      </c>
      <c r="AL2530" s="231">
        <v>0.86864560094075571</v>
      </c>
    </row>
    <row r="2531" spans="24:38">
      <c r="X2531" s="46">
        <v>2527</v>
      </c>
      <c r="Y2531" s="1">
        <f t="shared" si="343"/>
        <v>48149</v>
      </c>
      <c r="Z2531" s="44">
        <f t="shared" si="344"/>
        <v>0</v>
      </c>
      <c r="AA2531" s="1" cm="1">
        <f t="array" ref="AA2531">IF(Z2531&gt;0,INDEX($M$40:$M$61,Z2531,1),AA2530)</f>
        <v>47813</v>
      </c>
      <c r="AB2531" s="1" cm="1">
        <f t="array" ref="AB2531">IF(Z2531&gt;0,INDEX($M$40:$M$61,Z2531+1,1),AB2530)</f>
        <v>48178</v>
      </c>
      <c r="AC2531" s="44">
        <f t="shared" si="345"/>
        <v>365</v>
      </c>
      <c r="AD2531" s="45">
        <f t="shared" si="346"/>
        <v>0.87523286364637121</v>
      </c>
      <c r="AE2531" s="45">
        <f t="shared" si="347"/>
        <v>0.8548864237633047</v>
      </c>
      <c r="AF2531" s="44">
        <f t="shared" si="350"/>
        <v>336</v>
      </c>
      <c r="AG2531" s="45">
        <f t="shared" si="348"/>
        <v>0.85648554660175824</v>
      </c>
      <c r="AH2531">
        <f t="shared" si="349"/>
        <v>2.2069814433408691E-2</v>
      </c>
      <c r="AI2531" s="40">
        <f ca="1"/>
        <v>2.3199895550982674E-2</v>
      </c>
      <c r="AJ2531" s="229">
        <v>-2E-3</v>
      </c>
      <c r="AK2531" s="230">
        <v>2.0069814433408689E-2</v>
      </c>
      <c r="AL2531" s="231">
        <v>0.86859445092822796</v>
      </c>
    </row>
    <row r="2532" spans="24:38">
      <c r="X2532" s="46">
        <v>2528</v>
      </c>
      <c r="Y2532" s="1">
        <f t="shared" si="343"/>
        <v>48150</v>
      </c>
      <c r="Z2532" s="44">
        <f t="shared" si="344"/>
        <v>0</v>
      </c>
      <c r="AA2532" s="1" cm="1">
        <f t="array" ref="AA2532">IF(Z2532&gt;0,INDEX($M$40:$M$61,Z2532,1),AA2531)</f>
        <v>47813</v>
      </c>
      <c r="AB2532" s="1" cm="1">
        <f t="array" ref="AB2532">IF(Z2532&gt;0,INDEX($M$40:$M$61,Z2532+1,1),AB2531)</f>
        <v>48178</v>
      </c>
      <c r="AC2532" s="44">
        <f t="shared" si="345"/>
        <v>365</v>
      </c>
      <c r="AD2532" s="45">
        <f t="shared" si="346"/>
        <v>0.87523286364637121</v>
      </c>
      <c r="AE2532" s="45">
        <f t="shared" si="347"/>
        <v>0.8548864237633047</v>
      </c>
      <c r="AF2532" s="44">
        <f t="shared" si="350"/>
        <v>337</v>
      </c>
      <c r="AG2532" s="45">
        <f t="shared" si="348"/>
        <v>0.8564303546718276</v>
      </c>
      <c r="AH2532">
        <f t="shared" si="349"/>
        <v>2.2070261163472299E-2</v>
      </c>
      <c r="AI2532" s="40">
        <f ca="1"/>
        <v>2.3199895550902738E-2</v>
      </c>
      <c r="AJ2532" s="229">
        <v>-2E-3</v>
      </c>
      <c r="AK2532" s="230">
        <v>2.0070261163472297E-2</v>
      </c>
      <c r="AL2532" s="231">
        <v>0.86854330392765799</v>
      </c>
    </row>
    <row r="2533" spans="24:38">
      <c r="X2533" s="46">
        <v>2529</v>
      </c>
      <c r="Y2533" s="1">
        <f t="shared" si="343"/>
        <v>48151</v>
      </c>
      <c r="Z2533" s="44">
        <f t="shared" si="344"/>
        <v>0</v>
      </c>
      <c r="AA2533" s="1" cm="1">
        <f t="array" ref="AA2533">IF(Z2533&gt;0,INDEX($M$40:$M$61,Z2533,1),AA2532)</f>
        <v>47813</v>
      </c>
      <c r="AB2533" s="1" cm="1">
        <f t="array" ref="AB2533">IF(Z2533&gt;0,INDEX($M$40:$M$61,Z2533+1,1),AB2532)</f>
        <v>48178</v>
      </c>
      <c r="AC2533" s="44">
        <f t="shared" si="345"/>
        <v>365</v>
      </c>
      <c r="AD2533" s="45">
        <f t="shared" si="346"/>
        <v>0.87523286364637121</v>
      </c>
      <c r="AE2533" s="45">
        <f t="shared" si="347"/>
        <v>0.8548864237633047</v>
      </c>
      <c r="AF2533" s="44">
        <f t="shared" si="350"/>
        <v>338</v>
      </c>
      <c r="AG2533" s="45">
        <f t="shared" si="348"/>
        <v>0.856375166298465</v>
      </c>
      <c r="AH2533">
        <f t="shared" si="349"/>
        <v>2.2070707540249979E-2</v>
      </c>
      <c r="AI2533" s="40">
        <f ca="1"/>
        <v>2.3199895550902738E-2</v>
      </c>
      <c r="AJ2533" s="229">
        <v>-2E-3</v>
      </c>
      <c r="AK2533" s="230">
        <v>2.0070707540249977E-2</v>
      </c>
      <c r="AL2533" s="231">
        <v>0.8684921599388683</v>
      </c>
    </row>
    <row r="2534" spans="24:38">
      <c r="X2534" s="46">
        <v>2530</v>
      </c>
      <c r="Y2534" s="1">
        <f t="shared" si="343"/>
        <v>48152</v>
      </c>
      <c r="Z2534" s="44">
        <f t="shared" si="344"/>
        <v>0</v>
      </c>
      <c r="AA2534" s="1" cm="1">
        <f t="array" ref="AA2534">IF(Z2534&gt;0,INDEX($M$40:$M$61,Z2534,1),AA2533)</f>
        <v>47813</v>
      </c>
      <c r="AB2534" s="1" cm="1">
        <f t="array" ref="AB2534">IF(Z2534&gt;0,INDEX($M$40:$M$61,Z2534+1,1),AB2533)</f>
        <v>48178</v>
      </c>
      <c r="AC2534" s="44">
        <f t="shared" si="345"/>
        <v>365</v>
      </c>
      <c r="AD2534" s="45">
        <f t="shared" si="346"/>
        <v>0.87523286364637121</v>
      </c>
      <c r="AE2534" s="45">
        <f t="shared" si="347"/>
        <v>0.8548864237633047</v>
      </c>
      <c r="AF2534" s="44">
        <f t="shared" si="350"/>
        <v>339</v>
      </c>
      <c r="AG2534" s="45">
        <f t="shared" si="348"/>
        <v>0.85631998148144117</v>
      </c>
      <c r="AH2534">
        <f t="shared" si="349"/>
        <v>2.2071153564160655E-2</v>
      </c>
      <c r="AI2534" s="40">
        <f ca="1"/>
        <v>2.3199895550982674E-2</v>
      </c>
      <c r="AJ2534" s="229">
        <v>-2E-3</v>
      </c>
      <c r="AK2534" s="230">
        <v>2.0071153564160657E-2</v>
      </c>
      <c r="AL2534" s="231">
        <v>0.86844101896168147</v>
      </c>
    </row>
    <row r="2535" spans="24:38">
      <c r="X2535" s="46">
        <v>2531</v>
      </c>
      <c r="Y2535" s="1">
        <f t="shared" si="343"/>
        <v>48153</v>
      </c>
      <c r="Z2535" s="44">
        <f t="shared" si="344"/>
        <v>0</v>
      </c>
      <c r="AA2535" s="1" cm="1">
        <f t="array" ref="AA2535">IF(Z2535&gt;0,INDEX($M$40:$M$61,Z2535,1),AA2534)</f>
        <v>47813</v>
      </c>
      <c r="AB2535" s="1" cm="1">
        <f t="array" ref="AB2535">IF(Z2535&gt;0,INDEX($M$40:$M$61,Z2535+1,1),AB2534)</f>
        <v>48178</v>
      </c>
      <c r="AC2535" s="44">
        <f t="shared" si="345"/>
        <v>365</v>
      </c>
      <c r="AD2535" s="45">
        <f t="shared" si="346"/>
        <v>0.87523286364637121</v>
      </c>
      <c r="AE2535" s="45">
        <f t="shared" si="347"/>
        <v>0.8548864237633047</v>
      </c>
      <c r="AF2535" s="44">
        <f t="shared" si="350"/>
        <v>340</v>
      </c>
      <c r="AG2535" s="45">
        <f t="shared" si="348"/>
        <v>0.8562648002205272</v>
      </c>
      <c r="AH2535">
        <f t="shared" si="349"/>
        <v>2.207159923562254E-2</v>
      </c>
      <c r="AI2535" s="40">
        <f ca="1"/>
        <v>2.3199895550902738E-2</v>
      </c>
      <c r="AJ2535" s="229">
        <v>-2E-3</v>
      </c>
      <c r="AK2535" s="230">
        <v>2.0071599235622538E-2</v>
      </c>
      <c r="AL2535" s="231">
        <v>0.86838988099592052</v>
      </c>
    </row>
    <row r="2536" spans="24:38">
      <c r="X2536" s="46">
        <v>2532</v>
      </c>
      <c r="Y2536" s="1">
        <f t="shared" si="343"/>
        <v>48154</v>
      </c>
      <c r="Z2536" s="44">
        <f t="shared" si="344"/>
        <v>0</v>
      </c>
      <c r="AA2536" s="1" cm="1">
        <f t="array" ref="AA2536">IF(Z2536&gt;0,INDEX($M$40:$M$61,Z2536,1),AA2535)</f>
        <v>47813</v>
      </c>
      <c r="AB2536" s="1" cm="1">
        <f t="array" ref="AB2536">IF(Z2536&gt;0,INDEX($M$40:$M$61,Z2536+1,1),AB2535)</f>
        <v>48178</v>
      </c>
      <c r="AC2536" s="44">
        <f t="shared" si="345"/>
        <v>365</v>
      </c>
      <c r="AD2536" s="45">
        <f t="shared" si="346"/>
        <v>0.87523286364637121</v>
      </c>
      <c r="AE2536" s="45">
        <f t="shared" si="347"/>
        <v>0.8548864237633047</v>
      </c>
      <c r="AF2536" s="44">
        <f t="shared" si="350"/>
        <v>341</v>
      </c>
      <c r="AG2536" s="45">
        <f t="shared" si="348"/>
        <v>0.85620962251549371</v>
      </c>
      <c r="AH2536">
        <f t="shared" si="349"/>
        <v>2.2072044555053266E-2</v>
      </c>
      <c r="AI2536" s="40">
        <f ca="1"/>
        <v>2.3199895550902738E-2</v>
      </c>
      <c r="AJ2536" s="229">
        <v>-2E-3</v>
      </c>
      <c r="AK2536" s="230">
        <v>2.0072044555053264E-2</v>
      </c>
      <c r="AL2536" s="231">
        <v>0.86833874604140771</v>
      </c>
    </row>
    <row r="2537" spans="24:38">
      <c r="X2537" s="46">
        <v>2533</v>
      </c>
      <c r="Y2537" s="1">
        <f t="shared" si="343"/>
        <v>48155</v>
      </c>
      <c r="Z2537" s="44">
        <f t="shared" si="344"/>
        <v>0</v>
      </c>
      <c r="AA2537" s="1" cm="1">
        <f t="array" ref="AA2537">IF(Z2537&gt;0,INDEX($M$40:$M$61,Z2537,1),AA2536)</f>
        <v>47813</v>
      </c>
      <c r="AB2537" s="1" cm="1">
        <f t="array" ref="AB2537">IF(Z2537&gt;0,INDEX($M$40:$M$61,Z2537+1,1),AB2536)</f>
        <v>48178</v>
      </c>
      <c r="AC2537" s="44">
        <f t="shared" si="345"/>
        <v>365</v>
      </c>
      <c r="AD2537" s="45">
        <f t="shared" si="346"/>
        <v>0.87523286364637121</v>
      </c>
      <c r="AE2537" s="45">
        <f t="shared" si="347"/>
        <v>0.8548864237633047</v>
      </c>
      <c r="AF2537" s="44">
        <f t="shared" si="350"/>
        <v>342</v>
      </c>
      <c r="AG2537" s="45">
        <f t="shared" si="348"/>
        <v>0.85615444836611154</v>
      </c>
      <c r="AH2537">
        <f t="shared" si="349"/>
        <v>2.2072489522869766E-2</v>
      </c>
      <c r="AI2537" s="40">
        <f ca="1"/>
        <v>2.3199895550982674E-2</v>
      </c>
      <c r="AJ2537" s="229">
        <v>-2E-3</v>
      </c>
      <c r="AK2537" s="230">
        <v>2.0072489522869767E-2</v>
      </c>
      <c r="AL2537" s="231">
        <v>0.86828761409796584</v>
      </c>
    </row>
    <row r="2538" spans="24:38">
      <c r="X2538" s="46">
        <v>2534</v>
      </c>
      <c r="Y2538" s="1">
        <f t="shared" si="343"/>
        <v>48156</v>
      </c>
      <c r="Z2538" s="44">
        <f t="shared" si="344"/>
        <v>0</v>
      </c>
      <c r="AA2538" s="1" cm="1">
        <f t="array" ref="AA2538">IF(Z2538&gt;0,INDEX($M$40:$M$61,Z2538,1),AA2537)</f>
        <v>47813</v>
      </c>
      <c r="AB2538" s="1" cm="1">
        <f t="array" ref="AB2538">IF(Z2538&gt;0,INDEX($M$40:$M$61,Z2538+1,1),AB2537)</f>
        <v>48178</v>
      </c>
      <c r="AC2538" s="44">
        <f t="shared" si="345"/>
        <v>365</v>
      </c>
      <c r="AD2538" s="45">
        <f t="shared" si="346"/>
        <v>0.87523286364637121</v>
      </c>
      <c r="AE2538" s="45">
        <f t="shared" si="347"/>
        <v>0.8548864237633047</v>
      </c>
      <c r="AF2538" s="44">
        <f t="shared" si="350"/>
        <v>343</v>
      </c>
      <c r="AG2538" s="45">
        <f t="shared" si="348"/>
        <v>0.85609927777215178</v>
      </c>
      <c r="AH2538">
        <f t="shared" si="349"/>
        <v>2.2072934139488277E-2</v>
      </c>
      <c r="AI2538" s="40">
        <f ca="1"/>
        <v>2.3199895550902738E-2</v>
      </c>
      <c r="AJ2538" s="229">
        <v>-2E-3</v>
      </c>
      <c r="AK2538" s="230">
        <v>2.0072934139488276E-2</v>
      </c>
      <c r="AL2538" s="231">
        <v>0.86823648516541785</v>
      </c>
    </row>
    <row r="2539" spans="24:38">
      <c r="X2539" s="46">
        <v>2535</v>
      </c>
      <c r="Y2539" s="1">
        <f t="shared" si="343"/>
        <v>48157</v>
      </c>
      <c r="Z2539" s="44">
        <f t="shared" si="344"/>
        <v>0</v>
      </c>
      <c r="AA2539" s="1" cm="1">
        <f t="array" ref="AA2539">IF(Z2539&gt;0,INDEX($M$40:$M$61,Z2539,1),AA2538)</f>
        <v>47813</v>
      </c>
      <c r="AB2539" s="1" cm="1">
        <f t="array" ref="AB2539">IF(Z2539&gt;0,INDEX($M$40:$M$61,Z2539+1,1),AB2538)</f>
        <v>48178</v>
      </c>
      <c r="AC2539" s="44">
        <f t="shared" si="345"/>
        <v>365</v>
      </c>
      <c r="AD2539" s="45">
        <f t="shared" si="346"/>
        <v>0.87523286364637121</v>
      </c>
      <c r="AE2539" s="45">
        <f t="shared" si="347"/>
        <v>0.8548864237633047</v>
      </c>
      <c r="AF2539" s="44">
        <f t="shared" si="350"/>
        <v>344</v>
      </c>
      <c r="AG2539" s="45">
        <f t="shared" si="348"/>
        <v>0.85604411073338504</v>
      </c>
      <c r="AH2539">
        <f t="shared" si="349"/>
        <v>2.207337840532448E-2</v>
      </c>
      <c r="AI2539" s="40">
        <f ca="1"/>
        <v>2.3199895550982674E-2</v>
      </c>
      <c r="AJ2539" s="229">
        <v>-2E-3</v>
      </c>
      <c r="AK2539" s="230">
        <v>2.0073378405324478E-2</v>
      </c>
      <c r="AL2539" s="231">
        <v>0.86818535924358609</v>
      </c>
    </row>
    <row r="2540" spans="24:38">
      <c r="X2540" s="46">
        <v>2536</v>
      </c>
      <c r="Y2540" s="1">
        <f t="shared" si="343"/>
        <v>48158</v>
      </c>
      <c r="Z2540" s="44">
        <f t="shared" si="344"/>
        <v>0</v>
      </c>
      <c r="AA2540" s="1" cm="1">
        <f t="array" ref="AA2540">IF(Z2540&gt;0,INDEX($M$40:$M$61,Z2540,1),AA2539)</f>
        <v>47813</v>
      </c>
      <c r="AB2540" s="1" cm="1">
        <f t="array" ref="AB2540">IF(Z2540&gt;0,INDEX($M$40:$M$61,Z2540+1,1),AB2539)</f>
        <v>48178</v>
      </c>
      <c r="AC2540" s="44">
        <f t="shared" si="345"/>
        <v>365</v>
      </c>
      <c r="AD2540" s="45">
        <f t="shared" si="346"/>
        <v>0.87523286364637121</v>
      </c>
      <c r="AE2540" s="45">
        <f t="shared" si="347"/>
        <v>0.8548864237633047</v>
      </c>
      <c r="AF2540" s="44">
        <f t="shared" si="350"/>
        <v>345</v>
      </c>
      <c r="AG2540" s="45">
        <f t="shared" si="348"/>
        <v>0.85598894724958241</v>
      </c>
      <c r="AH2540">
        <f t="shared" si="349"/>
        <v>2.2073822320793288E-2</v>
      </c>
      <c r="AI2540" s="40">
        <f ca="1"/>
        <v>2.3199895550902738E-2</v>
      </c>
      <c r="AJ2540" s="229">
        <v>-2E-3</v>
      </c>
      <c r="AK2540" s="230">
        <v>2.0073822320793286E-2</v>
      </c>
      <c r="AL2540" s="231">
        <v>0.86813423633229347</v>
      </c>
    </row>
    <row r="2541" spans="24:38">
      <c r="X2541" s="46">
        <v>2537</v>
      </c>
      <c r="Y2541" s="1">
        <f t="shared" si="343"/>
        <v>48159</v>
      </c>
      <c r="Z2541" s="44">
        <f t="shared" si="344"/>
        <v>0</v>
      </c>
      <c r="AA2541" s="1" cm="1">
        <f t="array" ref="AA2541">IF(Z2541&gt;0,INDEX($M$40:$M$61,Z2541,1),AA2540)</f>
        <v>47813</v>
      </c>
      <c r="AB2541" s="1" cm="1">
        <f t="array" ref="AB2541">IF(Z2541&gt;0,INDEX($M$40:$M$61,Z2541+1,1),AB2540)</f>
        <v>48178</v>
      </c>
      <c r="AC2541" s="44">
        <f t="shared" si="345"/>
        <v>365</v>
      </c>
      <c r="AD2541" s="45">
        <f t="shared" si="346"/>
        <v>0.87523286364637121</v>
      </c>
      <c r="AE2541" s="45">
        <f t="shared" si="347"/>
        <v>0.8548864237633047</v>
      </c>
      <c r="AF2541" s="44">
        <f t="shared" si="350"/>
        <v>346</v>
      </c>
      <c r="AG2541" s="45">
        <f t="shared" si="348"/>
        <v>0.85593378732051473</v>
      </c>
      <c r="AH2541">
        <f t="shared" si="349"/>
        <v>2.2074265886309036E-2</v>
      </c>
      <c r="AI2541" s="40">
        <f ca="1"/>
        <v>2.3199895550982674E-2</v>
      </c>
      <c r="AJ2541" s="229">
        <v>-2E-3</v>
      </c>
      <c r="AK2541" s="230">
        <v>2.0074265886309034E-2</v>
      </c>
      <c r="AL2541" s="231">
        <v>0.8680831164313626</v>
      </c>
    </row>
    <row r="2542" spans="24:38">
      <c r="X2542" s="46">
        <v>2538</v>
      </c>
      <c r="Y2542" s="1">
        <f t="shared" si="343"/>
        <v>48160</v>
      </c>
      <c r="Z2542" s="44">
        <f t="shared" si="344"/>
        <v>0</v>
      </c>
      <c r="AA2542" s="1" cm="1">
        <f t="array" ref="AA2542">IF(Z2542&gt;0,INDEX($M$40:$M$61,Z2542,1),AA2541)</f>
        <v>47813</v>
      </c>
      <c r="AB2542" s="1" cm="1">
        <f t="array" ref="AB2542">IF(Z2542&gt;0,INDEX($M$40:$M$61,Z2542+1,1),AB2541)</f>
        <v>48178</v>
      </c>
      <c r="AC2542" s="44">
        <f t="shared" si="345"/>
        <v>365</v>
      </c>
      <c r="AD2542" s="45">
        <f t="shared" si="346"/>
        <v>0.87523286364637121</v>
      </c>
      <c r="AE2542" s="45">
        <f t="shared" si="347"/>
        <v>0.8548864237633047</v>
      </c>
      <c r="AF2542" s="44">
        <f t="shared" si="350"/>
        <v>347</v>
      </c>
      <c r="AG2542" s="45">
        <f t="shared" si="348"/>
        <v>0.85587863094595296</v>
      </c>
      <c r="AH2542">
        <f t="shared" si="349"/>
        <v>2.2074709102285369E-2</v>
      </c>
      <c r="AI2542" s="40">
        <f ca="1"/>
        <v>2.3199895550982674E-2</v>
      </c>
      <c r="AJ2542" s="229">
        <v>-2E-3</v>
      </c>
      <c r="AK2542" s="230">
        <v>2.0074709102285371E-2</v>
      </c>
      <c r="AL2542" s="231">
        <v>0.86803199954061627</v>
      </c>
    </row>
    <row r="2543" spans="24:38">
      <c r="X2543" s="46">
        <v>2539</v>
      </c>
      <c r="Y2543" s="1">
        <f t="shared" si="343"/>
        <v>48161</v>
      </c>
      <c r="Z2543" s="44">
        <f t="shared" si="344"/>
        <v>0</v>
      </c>
      <c r="AA2543" s="1" cm="1">
        <f t="array" ref="AA2543">IF(Z2543&gt;0,INDEX($M$40:$M$61,Z2543,1),AA2542)</f>
        <v>47813</v>
      </c>
      <c r="AB2543" s="1" cm="1">
        <f t="array" ref="AB2543">IF(Z2543&gt;0,INDEX($M$40:$M$61,Z2543+1,1),AB2542)</f>
        <v>48178</v>
      </c>
      <c r="AC2543" s="44">
        <f t="shared" si="345"/>
        <v>365</v>
      </c>
      <c r="AD2543" s="45">
        <f t="shared" si="346"/>
        <v>0.87523286364637121</v>
      </c>
      <c r="AE2543" s="45">
        <f t="shared" si="347"/>
        <v>0.8548864237633047</v>
      </c>
      <c r="AF2543" s="44">
        <f t="shared" si="350"/>
        <v>348</v>
      </c>
      <c r="AG2543" s="45">
        <f t="shared" si="348"/>
        <v>0.85582347812566817</v>
      </c>
      <c r="AH2543">
        <f t="shared" si="349"/>
        <v>2.207515196913527E-2</v>
      </c>
      <c r="AI2543" s="40">
        <f ca="1"/>
        <v>2.3199895550902738E-2</v>
      </c>
      <c r="AJ2543" s="229">
        <v>-2E-3</v>
      </c>
      <c r="AK2543" s="230">
        <v>2.0075151969135271E-2</v>
      </c>
      <c r="AL2543" s="231">
        <v>0.86798088565987741</v>
      </c>
    </row>
    <row r="2544" spans="24:38">
      <c r="X2544" s="46">
        <v>2540</v>
      </c>
      <c r="Y2544" s="1">
        <f t="shared" si="343"/>
        <v>48162</v>
      </c>
      <c r="Z2544" s="44">
        <f t="shared" si="344"/>
        <v>0</v>
      </c>
      <c r="AA2544" s="1" cm="1">
        <f t="array" ref="AA2544">IF(Z2544&gt;0,INDEX($M$40:$M$61,Z2544,1),AA2543)</f>
        <v>47813</v>
      </c>
      <c r="AB2544" s="1" cm="1">
        <f t="array" ref="AB2544">IF(Z2544&gt;0,INDEX($M$40:$M$61,Z2544+1,1),AB2543)</f>
        <v>48178</v>
      </c>
      <c r="AC2544" s="44">
        <f t="shared" si="345"/>
        <v>365</v>
      </c>
      <c r="AD2544" s="45">
        <f t="shared" si="346"/>
        <v>0.87523286364637121</v>
      </c>
      <c r="AE2544" s="45">
        <f t="shared" si="347"/>
        <v>0.8548864237633047</v>
      </c>
      <c r="AF2544" s="44">
        <f t="shared" si="350"/>
        <v>349</v>
      </c>
      <c r="AG2544" s="45">
        <f t="shared" si="348"/>
        <v>0.85576832885943099</v>
      </c>
      <c r="AH2544">
        <f t="shared" si="349"/>
        <v>2.2075594487271154E-2</v>
      </c>
      <c r="AI2544" s="40">
        <f ca="1"/>
        <v>2.3199895550982674E-2</v>
      </c>
      <c r="AJ2544" s="229">
        <v>-2E-3</v>
      </c>
      <c r="AK2544" s="230">
        <v>2.0075594487271156E-2</v>
      </c>
      <c r="AL2544" s="231">
        <v>0.86792977478896838</v>
      </c>
    </row>
    <row r="2545" spans="24:38">
      <c r="X2545" s="46">
        <v>2541</v>
      </c>
      <c r="Y2545" s="1">
        <f t="shared" si="343"/>
        <v>48163</v>
      </c>
      <c r="Z2545" s="44">
        <f t="shared" si="344"/>
        <v>0</v>
      </c>
      <c r="AA2545" s="1" cm="1">
        <f t="array" ref="AA2545">IF(Z2545&gt;0,INDEX($M$40:$M$61,Z2545,1),AA2544)</f>
        <v>47813</v>
      </c>
      <c r="AB2545" s="1" cm="1">
        <f t="array" ref="AB2545">IF(Z2545&gt;0,INDEX($M$40:$M$61,Z2545+1,1),AB2544)</f>
        <v>48178</v>
      </c>
      <c r="AC2545" s="44">
        <f t="shared" si="345"/>
        <v>365</v>
      </c>
      <c r="AD2545" s="45">
        <f t="shared" si="346"/>
        <v>0.87523286364637121</v>
      </c>
      <c r="AE2545" s="45">
        <f t="shared" si="347"/>
        <v>0.8548864237633047</v>
      </c>
      <c r="AF2545" s="44">
        <f t="shared" si="350"/>
        <v>350</v>
      </c>
      <c r="AG2545" s="45">
        <f t="shared" si="348"/>
        <v>0.85571318314701283</v>
      </c>
      <c r="AH2545">
        <f t="shared" si="349"/>
        <v>2.2076036657104652E-2</v>
      </c>
      <c r="AI2545" s="40">
        <f ca="1"/>
        <v>2.3199895550902738E-2</v>
      </c>
      <c r="AJ2545" s="229">
        <v>-2E-3</v>
      </c>
      <c r="AK2545" s="230">
        <v>2.0076036657104654E-2</v>
      </c>
      <c r="AL2545" s="231">
        <v>0.86787866692771232</v>
      </c>
    </row>
    <row r="2546" spans="24:38">
      <c r="X2546" s="46">
        <v>2542</v>
      </c>
      <c r="Y2546" s="1">
        <f t="shared" si="343"/>
        <v>48164</v>
      </c>
      <c r="Z2546" s="44">
        <f t="shared" si="344"/>
        <v>0</v>
      </c>
      <c r="AA2546" s="1" cm="1">
        <f t="array" ref="AA2546">IF(Z2546&gt;0,INDEX($M$40:$M$61,Z2546,1),AA2545)</f>
        <v>47813</v>
      </c>
      <c r="AB2546" s="1" cm="1">
        <f t="array" ref="AB2546">IF(Z2546&gt;0,INDEX($M$40:$M$61,Z2546+1,1),AB2545)</f>
        <v>48178</v>
      </c>
      <c r="AC2546" s="44">
        <f t="shared" si="345"/>
        <v>365</v>
      </c>
      <c r="AD2546" s="45">
        <f t="shared" si="346"/>
        <v>0.87523286364637121</v>
      </c>
      <c r="AE2546" s="45">
        <f t="shared" si="347"/>
        <v>0.8548864237633047</v>
      </c>
      <c r="AF2546" s="44">
        <f t="shared" si="350"/>
        <v>351</v>
      </c>
      <c r="AG2546" s="45">
        <f t="shared" si="348"/>
        <v>0.85565804098818443</v>
      </c>
      <c r="AH2546">
        <f t="shared" si="349"/>
        <v>2.2076478479046865E-2</v>
      </c>
      <c r="AI2546" s="40">
        <f ca="1"/>
        <v>2.3199895550902738E-2</v>
      </c>
      <c r="AJ2546" s="229">
        <v>-2E-3</v>
      </c>
      <c r="AK2546" s="230">
        <v>2.0076478479046866E-2</v>
      </c>
      <c r="AL2546" s="231">
        <v>0.86782756207593192</v>
      </c>
    </row>
    <row r="2547" spans="24:38">
      <c r="X2547" s="46">
        <v>2543</v>
      </c>
      <c r="Y2547" s="1">
        <f t="shared" si="343"/>
        <v>48165</v>
      </c>
      <c r="Z2547" s="44">
        <f t="shared" si="344"/>
        <v>0</v>
      </c>
      <c r="AA2547" s="1" cm="1">
        <f t="array" ref="AA2547">IF(Z2547&gt;0,INDEX($M$40:$M$61,Z2547,1),AA2546)</f>
        <v>47813</v>
      </c>
      <c r="AB2547" s="1" cm="1">
        <f t="array" ref="AB2547">IF(Z2547&gt;0,INDEX($M$40:$M$61,Z2547+1,1),AB2546)</f>
        <v>48178</v>
      </c>
      <c r="AC2547" s="44">
        <f t="shared" si="345"/>
        <v>365</v>
      </c>
      <c r="AD2547" s="45">
        <f t="shared" si="346"/>
        <v>0.87523286364637121</v>
      </c>
      <c r="AE2547" s="45">
        <f t="shared" si="347"/>
        <v>0.8548864237633047</v>
      </c>
      <c r="AF2547" s="44">
        <f t="shared" si="350"/>
        <v>352</v>
      </c>
      <c r="AG2547" s="45">
        <f t="shared" si="348"/>
        <v>0.85560290238271675</v>
      </c>
      <c r="AH2547">
        <f t="shared" si="349"/>
        <v>2.2076919953508207E-2</v>
      </c>
      <c r="AI2547" s="40">
        <f ca="1"/>
        <v>2.3199895550982674E-2</v>
      </c>
      <c r="AJ2547" s="229">
        <v>-2E-3</v>
      </c>
      <c r="AK2547" s="230">
        <v>2.0076919953508209E-2</v>
      </c>
      <c r="AL2547" s="231">
        <v>0.86777646023344979</v>
      </c>
    </row>
    <row r="2548" spans="24:38">
      <c r="X2548" s="46">
        <v>2544</v>
      </c>
      <c r="Y2548" s="1">
        <f t="shared" si="343"/>
        <v>48166</v>
      </c>
      <c r="Z2548" s="44">
        <f t="shared" si="344"/>
        <v>0</v>
      </c>
      <c r="AA2548" s="1" cm="1">
        <f t="array" ref="AA2548">IF(Z2548&gt;0,INDEX($M$40:$M$61,Z2548,1),AA2547)</f>
        <v>47813</v>
      </c>
      <c r="AB2548" s="1" cm="1">
        <f t="array" ref="AB2548">IF(Z2548&gt;0,INDEX($M$40:$M$61,Z2548+1,1),AB2547)</f>
        <v>48178</v>
      </c>
      <c r="AC2548" s="44">
        <f t="shared" si="345"/>
        <v>365</v>
      </c>
      <c r="AD2548" s="45">
        <f t="shared" si="346"/>
        <v>0.87523286364637121</v>
      </c>
      <c r="AE2548" s="45">
        <f t="shared" si="347"/>
        <v>0.8548864237633047</v>
      </c>
      <c r="AF2548" s="44">
        <f t="shared" si="350"/>
        <v>353</v>
      </c>
      <c r="AG2548" s="45">
        <f t="shared" si="348"/>
        <v>0.85554776733038085</v>
      </c>
      <c r="AH2548">
        <f t="shared" si="349"/>
        <v>2.2077361080898437E-2</v>
      </c>
      <c r="AI2548" s="40">
        <f ca="1"/>
        <v>2.3199895550982674E-2</v>
      </c>
      <c r="AJ2548" s="229">
        <v>-2E-3</v>
      </c>
      <c r="AK2548" s="230">
        <v>2.0077361080898436E-2</v>
      </c>
      <c r="AL2548" s="231">
        <v>0.86772536140008882</v>
      </c>
    </row>
    <row r="2549" spans="24:38">
      <c r="X2549" s="46">
        <v>2545</v>
      </c>
      <c r="Y2549" s="1">
        <f t="shared" si="343"/>
        <v>48167</v>
      </c>
      <c r="Z2549" s="44">
        <f t="shared" si="344"/>
        <v>0</v>
      </c>
      <c r="AA2549" s="1" cm="1">
        <f t="array" ref="AA2549">IF(Z2549&gt;0,INDEX($M$40:$M$61,Z2549,1),AA2548)</f>
        <v>47813</v>
      </c>
      <c r="AB2549" s="1" cm="1">
        <f t="array" ref="AB2549">IF(Z2549&gt;0,INDEX($M$40:$M$61,Z2549+1,1),AB2548)</f>
        <v>48178</v>
      </c>
      <c r="AC2549" s="44">
        <f t="shared" si="345"/>
        <v>365</v>
      </c>
      <c r="AD2549" s="45">
        <f t="shared" si="346"/>
        <v>0.87523286364637121</v>
      </c>
      <c r="AE2549" s="45">
        <f t="shared" si="347"/>
        <v>0.8548864237633047</v>
      </c>
      <c r="AF2549" s="44">
        <f t="shared" si="350"/>
        <v>354</v>
      </c>
      <c r="AG2549" s="45">
        <f t="shared" si="348"/>
        <v>0.85549263583094781</v>
      </c>
      <c r="AH2549">
        <f t="shared" si="349"/>
        <v>2.2077801861626667E-2</v>
      </c>
      <c r="AI2549" s="40">
        <f ca="1"/>
        <v>2.3199895550982674E-2</v>
      </c>
      <c r="AJ2549" s="229">
        <v>-2E-3</v>
      </c>
      <c r="AK2549" s="230">
        <v>2.0077801861626665E-2</v>
      </c>
      <c r="AL2549" s="231">
        <v>0.86767426557567184</v>
      </c>
    </row>
    <row r="2550" spans="24:38">
      <c r="X2550" s="46">
        <v>2546</v>
      </c>
      <c r="Y2550" s="1">
        <f t="shared" si="343"/>
        <v>48168</v>
      </c>
      <c r="Z2550" s="44">
        <f t="shared" si="344"/>
        <v>0</v>
      </c>
      <c r="AA2550" s="1" cm="1">
        <f t="array" ref="AA2550">IF(Z2550&gt;0,INDEX($M$40:$M$61,Z2550,1),AA2549)</f>
        <v>47813</v>
      </c>
      <c r="AB2550" s="1" cm="1">
        <f t="array" ref="AB2550">IF(Z2550&gt;0,INDEX($M$40:$M$61,Z2550+1,1),AB2549)</f>
        <v>48178</v>
      </c>
      <c r="AC2550" s="44">
        <f t="shared" si="345"/>
        <v>365</v>
      </c>
      <c r="AD2550" s="45">
        <f t="shared" si="346"/>
        <v>0.87523286364637121</v>
      </c>
      <c r="AE2550" s="45">
        <f t="shared" si="347"/>
        <v>0.8548864237633047</v>
      </c>
      <c r="AF2550" s="44">
        <f t="shared" si="350"/>
        <v>355</v>
      </c>
      <c r="AG2550" s="45">
        <f t="shared" si="348"/>
        <v>0.85543750788418882</v>
      </c>
      <c r="AH2550">
        <f t="shared" si="349"/>
        <v>2.207824229610136E-2</v>
      </c>
      <c r="AI2550" s="40">
        <f ca="1"/>
        <v>2.3199895550902738E-2</v>
      </c>
      <c r="AJ2550" s="229">
        <v>-2E-3</v>
      </c>
      <c r="AK2550" s="230">
        <v>2.0078242296101362E-2</v>
      </c>
      <c r="AL2550" s="231">
        <v>0.86762317276002188</v>
      </c>
    </row>
    <row r="2551" spans="24:38">
      <c r="X2551" s="46">
        <v>2547</v>
      </c>
      <c r="Y2551" s="1">
        <f t="shared" si="343"/>
        <v>48169</v>
      </c>
      <c r="Z2551" s="44">
        <f t="shared" si="344"/>
        <v>0</v>
      </c>
      <c r="AA2551" s="1" cm="1">
        <f t="array" ref="AA2551">IF(Z2551&gt;0,INDEX($M$40:$M$61,Z2551,1),AA2550)</f>
        <v>47813</v>
      </c>
      <c r="AB2551" s="1" cm="1">
        <f t="array" ref="AB2551">IF(Z2551&gt;0,INDEX($M$40:$M$61,Z2551+1,1),AB2550)</f>
        <v>48178</v>
      </c>
      <c r="AC2551" s="44">
        <f t="shared" si="345"/>
        <v>365</v>
      </c>
      <c r="AD2551" s="45">
        <f t="shared" si="346"/>
        <v>0.87523286364637121</v>
      </c>
      <c r="AE2551" s="45">
        <f t="shared" si="347"/>
        <v>0.8548864237633047</v>
      </c>
      <c r="AF2551" s="44">
        <f t="shared" si="350"/>
        <v>356</v>
      </c>
      <c r="AG2551" s="45">
        <f t="shared" si="348"/>
        <v>0.85538238348987461</v>
      </c>
      <c r="AH2551">
        <f t="shared" si="349"/>
        <v>2.2078682384730403E-2</v>
      </c>
      <c r="AI2551" s="40">
        <f ca="1"/>
        <v>2.3199895550982674E-2</v>
      </c>
      <c r="AJ2551" s="229">
        <v>-2E-3</v>
      </c>
      <c r="AK2551" s="230">
        <v>2.0078682384730401E-2</v>
      </c>
      <c r="AL2551" s="231">
        <v>0.86757208295296129</v>
      </c>
    </row>
    <row r="2552" spans="24:38">
      <c r="X2552" s="46">
        <v>2548</v>
      </c>
      <c r="Y2552" s="1">
        <f t="shared" si="343"/>
        <v>48170</v>
      </c>
      <c r="Z2552" s="44">
        <f t="shared" si="344"/>
        <v>0</v>
      </c>
      <c r="AA2552" s="1" cm="1">
        <f t="array" ref="AA2552">IF(Z2552&gt;0,INDEX($M$40:$M$61,Z2552,1),AA2551)</f>
        <v>47813</v>
      </c>
      <c r="AB2552" s="1" cm="1">
        <f t="array" ref="AB2552">IF(Z2552&gt;0,INDEX($M$40:$M$61,Z2552+1,1),AB2551)</f>
        <v>48178</v>
      </c>
      <c r="AC2552" s="44">
        <f t="shared" si="345"/>
        <v>365</v>
      </c>
      <c r="AD2552" s="45">
        <f t="shared" si="346"/>
        <v>0.87523286364637121</v>
      </c>
      <c r="AE2552" s="45">
        <f t="shared" si="347"/>
        <v>0.8548864237633047</v>
      </c>
      <c r="AF2552" s="44">
        <f t="shared" si="350"/>
        <v>357</v>
      </c>
      <c r="AG2552" s="45">
        <f t="shared" si="348"/>
        <v>0.85532726264777659</v>
      </c>
      <c r="AH2552">
        <f t="shared" si="349"/>
        <v>2.2079122127920937E-2</v>
      </c>
      <c r="AI2552" s="40">
        <f ca="1"/>
        <v>2.3199895550902738E-2</v>
      </c>
      <c r="AJ2552" s="229">
        <v>-2E-3</v>
      </c>
      <c r="AK2552" s="230">
        <v>2.0079122127920936E-2</v>
      </c>
      <c r="AL2552" s="231">
        <v>0.86752099615431344</v>
      </c>
    </row>
    <row r="2553" spans="24:38">
      <c r="X2553" s="46">
        <v>2549</v>
      </c>
      <c r="Y2553" s="1">
        <f t="shared" si="343"/>
        <v>48171</v>
      </c>
      <c r="Z2553" s="44">
        <f t="shared" si="344"/>
        <v>0</v>
      </c>
      <c r="AA2553" s="1" cm="1">
        <f t="array" ref="AA2553">IF(Z2553&gt;0,INDEX($M$40:$M$61,Z2553,1),AA2552)</f>
        <v>47813</v>
      </c>
      <c r="AB2553" s="1" cm="1">
        <f t="array" ref="AB2553">IF(Z2553&gt;0,INDEX($M$40:$M$61,Z2553+1,1),AB2552)</f>
        <v>48178</v>
      </c>
      <c r="AC2553" s="44">
        <f t="shared" si="345"/>
        <v>365</v>
      </c>
      <c r="AD2553" s="45">
        <f t="shared" si="346"/>
        <v>0.87523286364637121</v>
      </c>
      <c r="AE2553" s="45">
        <f t="shared" si="347"/>
        <v>0.8548864237633047</v>
      </c>
      <c r="AF2553" s="44">
        <f t="shared" si="350"/>
        <v>358</v>
      </c>
      <c r="AG2553" s="45">
        <f t="shared" si="348"/>
        <v>0.85527214535766583</v>
      </c>
      <c r="AH2553">
        <f t="shared" si="349"/>
        <v>2.2079561526079532E-2</v>
      </c>
      <c r="AI2553" s="40">
        <f ca="1"/>
        <v>2.3199895550902738E-2</v>
      </c>
      <c r="AJ2553" s="229">
        <v>-2E-3</v>
      </c>
      <c r="AK2553" s="230">
        <v>2.007956152607953E-2</v>
      </c>
      <c r="AL2553" s="231">
        <v>0.86746991236390092</v>
      </c>
    </row>
    <row r="2554" spans="24:38">
      <c r="X2554" s="46">
        <v>2550</v>
      </c>
      <c r="Y2554" s="1">
        <f t="shared" si="343"/>
        <v>48172</v>
      </c>
      <c r="Z2554" s="44">
        <f t="shared" si="344"/>
        <v>0</v>
      </c>
      <c r="AA2554" s="1" cm="1">
        <f t="array" ref="AA2554">IF(Z2554&gt;0,INDEX($M$40:$M$61,Z2554,1),AA2553)</f>
        <v>47813</v>
      </c>
      <c r="AB2554" s="1" cm="1">
        <f t="array" ref="AB2554">IF(Z2554&gt;0,INDEX($M$40:$M$61,Z2554+1,1),AB2553)</f>
        <v>48178</v>
      </c>
      <c r="AC2554" s="44">
        <f t="shared" si="345"/>
        <v>365</v>
      </c>
      <c r="AD2554" s="45">
        <f t="shared" si="346"/>
        <v>0.87523286364637121</v>
      </c>
      <c r="AE2554" s="45">
        <f t="shared" si="347"/>
        <v>0.8548864237633047</v>
      </c>
      <c r="AF2554" s="44">
        <f t="shared" si="350"/>
        <v>359</v>
      </c>
      <c r="AG2554" s="45">
        <f t="shared" si="348"/>
        <v>0.85521703161931306</v>
      </c>
      <c r="AH2554">
        <f t="shared" si="349"/>
        <v>2.2080000579612159E-2</v>
      </c>
      <c r="AI2554" s="40">
        <f ca="1"/>
        <v>2.3199895550982674E-2</v>
      </c>
      <c r="AJ2554" s="229">
        <v>-2E-3</v>
      </c>
      <c r="AK2554" s="230">
        <v>2.0080000579612158E-2</v>
      </c>
      <c r="AL2554" s="231">
        <v>0.86741883158154631</v>
      </c>
    </row>
    <row r="2555" spans="24:38">
      <c r="X2555" s="46">
        <v>2551</v>
      </c>
      <c r="Y2555" s="1">
        <f t="shared" si="343"/>
        <v>48173</v>
      </c>
      <c r="Z2555" s="44">
        <f t="shared" si="344"/>
        <v>0</v>
      </c>
      <c r="AA2555" s="1" cm="1">
        <f t="array" ref="AA2555">IF(Z2555&gt;0,INDEX($M$40:$M$61,Z2555,1),AA2554)</f>
        <v>47813</v>
      </c>
      <c r="AB2555" s="1" cm="1">
        <f t="array" ref="AB2555">IF(Z2555&gt;0,INDEX($M$40:$M$61,Z2555+1,1),AB2554)</f>
        <v>48178</v>
      </c>
      <c r="AC2555" s="44">
        <f t="shared" si="345"/>
        <v>365</v>
      </c>
      <c r="AD2555" s="45">
        <f t="shared" si="346"/>
        <v>0.87523286364637121</v>
      </c>
      <c r="AE2555" s="45">
        <f t="shared" si="347"/>
        <v>0.8548864237633047</v>
      </c>
      <c r="AF2555" s="44">
        <f t="shared" si="350"/>
        <v>360</v>
      </c>
      <c r="AG2555" s="45">
        <f t="shared" si="348"/>
        <v>0.85516192143248981</v>
      </c>
      <c r="AH2555">
        <f t="shared" si="349"/>
        <v>2.2080439288924041E-2</v>
      </c>
      <c r="AI2555" s="40">
        <f ca="1"/>
        <v>2.3199895550902738E-2</v>
      </c>
      <c r="AJ2555" s="229">
        <v>-2E-3</v>
      </c>
      <c r="AK2555" s="230">
        <v>2.0080439288924043E-2</v>
      </c>
      <c r="AL2555" s="231">
        <v>0.86736775380707298</v>
      </c>
    </row>
    <row r="2556" spans="24:38">
      <c r="X2556" s="46">
        <v>2552</v>
      </c>
      <c r="Y2556" s="1">
        <f t="shared" si="343"/>
        <v>48174</v>
      </c>
      <c r="Z2556" s="44">
        <f t="shared" si="344"/>
        <v>0</v>
      </c>
      <c r="AA2556" s="1" cm="1">
        <f t="array" ref="AA2556">IF(Z2556&gt;0,INDEX($M$40:$M$61,Z2556,1),AA2555)</f>
        <v>47813</v>
      </c>
      <c r="AB2556" s="1" cm="1">
        <f t="array" ref="AB2556">IF(Z2556&gt;0,INDEX($M$40:$M$61,Z2556+1,1),AB2555)</f>
        <v>48178</v>
      </c>
      <c r="AC2556" s="44">
        <f t="shared" si="345"/>
        <v>365</v>
      </c>
      <c r="AD2556" s="45">
        <f t="shared" si="346"/>
        <v>0.87523286364637121</v>
      </c>
      <c r="AE2556" s="45">
        <f t="shared" si="347"/>
        <v>0.8548864237633047</v>
      </c>
      <c r="AF2556" s="44">
        <f t="shared" si="350"/>
        <v>361</v>
      </c>
      <c r="AG2556" s="45">
        <f t="shared" si="348"/>
        <v>0.85510681479696715</v>
      </c>
      <c r="AH2556">
        <f t="shared" si="349"/>
        <v>2.208087765441984E-2</v>
      </c>
      <c r="AI2556" s="40">
        <f ca="1"/>
        <v>2.3199895550902738E-2</v>
      </c>
      <c r="AJ2556" s="229">
        <v>-2E-3</v>
      </c>
      <c r="AK2556" s="230">
        <v>2.0080877654419842E-2</v>
      </c>
      <c r="AL2556" s="231">
        <v>0.86731667904030363</v>
      </c>
    </row>
    <row r="2557" spans="24:38">
      <c r="X2557" s="46">
        <v>2553</v>
      </c>
      <c r="Y2557" s="1">
        <f t="shared" si="343"/>
        <v>48175</v>
      </c>
      <c r="Z2557" s="44">
        <f t="shared" si="344"/>
        <v>0</v>
      </c>
      <c r="AA2557" s="1" cm="1">
        <f t="array" ref="AA2557">IF(Z2557&gt;0,INDEX($M$40:$M$61,Z2557,1),AA2556)</f>
        <v>47813</v>
      </c>
      <c r="AB2557" s="1" cm="1">
        <f t="array" ref="AB2557">IF(Z2557&gt;0,INDEX($M$40:$M$61,Z2557+1,1),AB2556)</f>
        <v>48178</v>
      </c>
      <c r="AC2557" s="44">
        <f t="shared" si="345"/>
        <v>365</v>
      </c>
      <c r="AD2557" s="45">
        <f t="shared" si="346"/>
        <v>0.87523286364637121</v>
      </c>
      <c r="AE2557" s="45">
        <f t="shared" si="347"/>
        <v>0.8548864237633047</v>
      </c>
      <c r="AF2557" s="44">
        <f t="shared" si="350"/>
        <v>362</v>
      </c>
      <c r="AG2557" s="45">
        <f t="shared" si="348"/>
        <v>0.85505171171251604</v>
      </c>
      <c r="AH2557">
        <f t="shared" si="349"/>
        <v>2.2081315676503597E-2</v>
      </c>
      <c r="AI2557" s="40">
        <f ca="1"/>
        <v>2.3199895550982674E-2</v>
      </c>
      <c r="AJ2557" s="229">
        <v>-2E-3</v>
      </c>
      <c r="AK2557" s="230">
        <v>2.0081315676503599E-2</v>
      </c>
      <c r="AL2557" s="231">
        <v>0.86726560728106106</v>
      </c>
    </row>
    <row r="2558" spans="24:38">
      <c r="X2558" s="46">
        <v>2554</v>
      </c>
      <c r="Y2558" s="1">
        <f t="shared" si="343"/>
        <v>48176</v>
      </c>
      <c r="Z2558" s="44">
        <f t="shared" si="344"/>
        <v>0</v>
      </c>
      <c r="AA2558" s="1" cm="1">
        <f t="array" ref="AA2558">IF(Z2558&gt;0,INDEX($M$40:$M$61,Z2558,1),AA2557)</f>
        <v>47813</v>
      </c>
      <c r="AB2558" s="1" cm="1">
        <f t="array" ref="AB2558">IF(Z2558&gt;0,INDEX($M$40:$M$61,Z2558+1,1),AB2557)</f>
        <v>48178</v>
      </c>
      <c r="AC2558" s="44">
        <f t="shared" si="345"/>
        <v>365</v>
      </c>
      <c r="AD2558" s="45">
        <f t="shared" si="346"/>
        <v>0.87523286364637121</v>
      </c>
      <c r="AE2558" s="45">
        <f t="shared" si="347"/>
        <v>0.8548864237633047</v>
      </c>
      <c r="AF2558" s="44">
        <f t="shared" si="350"/>
        <v>363</v>
      </c>
      <c r="AG2558" s="45">
        <f t="shared" si="348"/>
        <v>0.85499661217890788</v>
      </c>
      <c r="AH2558">
        <f t="shared" si="349"/>
        <v>2.2081753355578652E-2</v>
      </c>
      <c r="AI2558" s="40">
        <f ca="1"/>
        <v>2.3199895550902738E-2</v>
      </c>
      <c r="AJ2558" s="229">
        <v>-2E-3</v>
      </c>
      <c r="AK2558" s="230">
        <v>2.0081753355578651E-2</v>
      </c>
      <c r="AL2558" s="231">
        <v>0.8672145385291683</v>
      </c>
    </row>
    <row r="2559" spans="24:38">
      <c r="X2559" s="46">
        <v>2555</v>
      </c>
      <c r="Y2559" s="1">
        <f t="shared" si="343"/>
        <v>48177</v>
      </c>
      <c r="Z2559" s="44">
        <f t="shared" si="344"/>
        <v>0</v>
      </c>
      <c r="AA2559" s="1" cm="1">
        <f t="array" ref="AA2559">IF(Z2559&gt;0,INDEX($M$40:$M$61,Z2559,1),AA2558)</f>
        <v>47813</v>
      </c>
      <c r="AB2559" s="1" cm="1">
        <f t="array" ref="AB2559">IF(Z2559&gt;0,INDEX($M$40:$M$61,Z2559+1,1),AB2558)</f>
        <v>48178</v>
      </c>
      <c r="AC2559" s="44">
        <f t="shared" si="345"/>
        <v>365</v>
      </c>
      <c r="AD2559" s="45">
        <f t="shared" si="346"/>
        <v>0.87523286364637121</v>
      </c>
      <c r="AE2559" s="45">
        <f t="shared" si="347"/>
        <v>0.8548864237633047</v>
      </c>
      <c r="AF2559" s="44">
        <f t="shared" si="350"/>
        <v>364</v>
      </c>
      <c r="AG2559" s="45">
        <f t="shared" si="348"/>
        <v>0.85494151619591374</v>
      </c>
      <c r="AH2559">
        <f t="shared" si="349"/>
        <v>2.2082190692047785E-2</v>
      </c>
      <c r="AI2559" s="40">
        <f ca="1"/>
        <v>2.3199895550902738E-2</v>
      </c>
      <c r="AJ2559" s="229">
        <v>-2E-3</v>
      </c>
      <c r="AK2559" s="230">
        <v>2.0082190692047787E-2</v>
      </c>
      <c r="AL2559" s="231">
        <v>0.86716347278444816</v>
      </c>
    </row>
    <row r="2560" spans="24:38">
      <c r="X2560" s="46">
        <v>2556</v>
      </c>
      <c r="Y2560" s="1">
        <f t="shared" si="343"/>
        <v>48178</v>
      </c>
      <c r="Z2560" s="44">
        <f t="shared" si="344"/>
        <v>14</v>
      </c>
      <c r="AA2560" s="1" cm="1">
        <f t="array" ref="AA2560">IF(Z2560&gt;0,INDEX($M$40:$M$61,Z2560,1),AA2559)</f>
        <v>48178</v>
      </c>
      <c r="AB2560" s="1" cm="1">
        <f t="array" ref="AB2560">IF(Z2560&gt;0,INDEX($M$40:$M$61,Z2560+1,1),AB2559)</f>
        <v>48544</v>
      </c>
      <c r="AC2560" s="44">
        <f t="shared" si="345"/>
        <v>366</v>
      </c>
      <c r="AD2560" s="45">
        <f t="shared" si="346"/>
        <v>0.8548864237633047</v>
      </c>
      <c r="AE2560" s="45">
        <f t="shared" si="347"/>
        <v>0.83448028119301243</v>
      </c>
      <c r="AF2560" s="44">
        <f t="shared" si="350"/>
        <v>0</v>
      </c>
      <c r="AG2560" s="45">
        <f t="shared" si="348"/>
        <v>0.8548864237633047</v>
      </c>
      <c r="AH2560">
        <f t="shared" si="349"/>
        <v>2.2082627686313128E-2</v>
      </c>
      <c r="AI2560" s="40">
        <f ca="1"/>
        <v>2.3199895550982674E-2</v>
      </c>
      <c r="AJ2560" s="229">
        <v>-2E-3</v>
      </c>
      <c r="AK2560" s="230">
        <v>2.008262768631313E-2</v>
      </c>
      <c r="AL2560" s="231">
        <v>0.86711241004672346</v>
      </c>
    </row>
    <row r="2561" spans="24:38">
      <c r="X2561" s="46">
        <v>2557</v>
      </c>
      <c r="Y2561" s="1">
        <f t="shared" si="343"/>
        <v>48179</v>
      </c>
      <c r="Z2561" s="44">
        <f t="shared" si="344"/>
        <v>0</v>
      </c>
      <c r="AA2561" s="1" cm="1">
        <f t="array" ref="AA2561">IF(Z2561&gt;0,INDEX($M$40:$M$61,Z2561,1),AA2560)</f>
        <v>48178</v>
      </c>
      <c r="AB2561" s="1" cm="1">
        <f t="array" ref="AB2561">IF(Z2561&gt;0,INDEX($M$40:$M$61,Z2561+1,1),AB2560)</f>
        <v>48544</v>
      </c>
      <c r="AC2561" s="44">
        <f t="shared" si="345"/>
        <v>366</v>
      </c>
      <c r="AD2561" s="45">
        <f t="shared" si="346"/>
        <v>0.8548864237633047</v>
      </c>
      <c r="AE2561" s="45">
        <f t="shared" si="347"/>
        <v>0.83448028119301243</v>
      </c>
      <c r="AF2561" s="44">
        <f t="shared" si="350"/>
        <v>1</v>
      </c>
      <c r="AG2561" s="45">
        <f t="shared" si="348"/>
        <v>0.85482999492544165</v>
      </c>
      <c r="AH2561">
        <f t="shared" si="349"/>
        <v>2.2083285028456884E-2</v>
      </c>
      <c r="AI2561" s="40">
        <f ca="1"/>
        <v>2.3764235872976158E-2</v>
      </c>
      <c r="AJ2561" s="229">
        <v>-2E-3</v>
      </c>
      <c r="AK2561" s="230">
        <v>2.0083285028456882E-2</v>
      </c>
      <c r="AL2561" s="231">
        <v>0.8670599911897533</v>
      </c>
    </row>
    <row r="2562" spans="24:38">
      <c r="X2562" s="46">
        <v>2558</v>
      </c>
      <c r="Y2562" s="1">
        <f t="shared" si="343"/>
        <v>48180</v>
      </c>
      <c r="Z2562" s="44">
        <f t="shared" si="344"/>
        <v>0</v>
      </c>
      <c r="AA2562" s="1" cm="1">
        <f t="array" ref="AA2562">IF(Z2562&gt;0,INDEX($M$40:$M$61,Z2562,1),AA2561)</f>
        <v>48178</v>
      </c>
      <c r="AB2562" s="1" cm="1">
        <f t="array" ref="AB2562">IF(Z2562&gt;0,INDEX($M$40:$M$61,Z2562+1,1),AB2561)</f>
        <v>48544</v>
      </c>
      <c r="AC2562" s="44">
        <f t="shared" si="345"/>
        <v>366</v>
      </c>
      <c r="AD2562" s="45">
        <f t="shared" si="346"/>
        <v>0.8548864237633047</v>
      </c>
      <c r="AE2562" s="45">
        <f t="shared" si="347"/>
        <v>0.83448028119301243</v>
      </c>
      <c r="AF2562" s="44">
        <f t="shared" si="350"/>
        <v>2</v>
      </c>
      <c r="AG2562" s="45">
        <f t="shared" si="348"/>
        <v>0.8547735698122999</v>
      </c>
      <c r="AH2562">
        <f t="shared" si="349"/>
        <v>2.2083941856650576E-2</v>
      </c>
      <c r="AI2562" s="40">
        <f ca="1"/>
        <v>2.3764235872976158E-2</v>
      </c>
      <c r="AJ2562" s="229">
        <v>-2E-3</v>
      </c>
      <c r="AK2562" s="230">
        <v>2.0083941856650578E-2</v>
      </c>
      <c r="AL2562" s="231">
        <v>0.86700757550161855</v>
      </c>
    </row>
    <row r="2563" spans="24:38">
      <c r="X2563" s="46">
        <v>2559</v>
      </c>
      <c r="Y2563" s="1">
        <f t="shared" si="343"/>
        <v>48181</v>
      </c>
      <c r="Z2563" s="44">
        <f t="shared" si="344"/>
        <v>0</v>
      </c>
      <c r="AA2563" s="1" cm="1">
        <f t="array" ref="AA2563">IF(Z2563&gt;0,INDEX($M$40:$M$61,Z2563,1),AA2562)</f>
        <v>48178</v>
      </c>
      <c r="AB2563" s="1" cm="1">
        <f t="array" ref="AB2563">IF(Z2563&gt;0,INDEX($M$40:$M$61,Z2563+1,1),AB2562)</f>
        <v>48544</v>
      </c>
      <c r="AC2563" s="44">
        <f t="shared" si="345"/>
        <v>366</v>
      </c>
      <c r="AD2563" s="45">
        <f t="shared" si="346"/>
        <v>0.8548864237633047</v>
      </c>
      <c r="AE2563" s="45">
        <f t="shared" si="347"/>
        <v>0.83448028119301243</v>
      </c>
      <c r="AF2563" s="44">
        <f t="shared" si="350"/>
        <v>3</v>
      </c>
      <c r="AG2563" s="45">
        <f t="shared" si="348"/>
        <v>0.85471714842363367</v>
      </c>
      <c r="AH2563">
        <f t="shared" si="349"/>
        <v>2.2084598171496723E-2</v>
      </c>
      <c r="AI2563" s="40">
        <f ca="1"/>
        <v>2.3764235872976158E-2</v>
      </c>
      <c r="AJ2563" s="229">
        <v>-2E-3</v>
      </c>
      <c r="AK2563" s="230">
        <v>2.0084598171496722E-2</v>
      </c>
      <c r="AL2563" s="231">
        <v>0.86695516298212771</v>
      </c>
    </row>
    <row r="2564" spans="24:38">
      <c r="X2564" s="46">
        <v>2560</v>
      </c>
      <c r="Y2564" s="1">
        <f t="shared" si="343"/>
        <v>48182</v>
      </c>
      <c r="Z2564" s="44">
        <f t="shared" si="344"/>
        <v>0</v>
      </c>
      <c r="AA2564" s="1" cm="1">
        <f t="array" ref="AA2564">IF(Z2564&gt;0,INDEX($M$40:$M$61,Z2564,1),AA2563)</f>
        <v>48178</v>
      </c>
      <c r="AB2564" s="1" cm="1">
        <f t="array" ref="AB2564">IF(Z2564&gt;0,INDEX($M$40:$M$61,Z2564+1,1),AB2563)</f>
        <v>48544</v>
      </c>
      <c r="AC2564" s="44">
        <f t="shared" si="345"/>
        <v>366</v>
      </c>
      <c r="AD2564" s="45">
        <f t="shared" si="346"/>
        <v>0.8548864237633047</v>
      </c>
      <c r="AE2564" s="45">
        <f t="shared" si="347"/>
        <v>0.83448028119301243</v>
      </c>
      <c r="AF2564" s="44">
        <f t="shared" si="350"/>
        <v>4</v>
      </c>
      <c r="AG2564" s="45">
        <f t="shared" si="348"/>
        <v>0.85466073075919724</v>
      </c>
      <c r="AH2564">
        <f t="shared" si="349"/>
        <v>2.2085253973596869E-2</v>
      </c>
      <c r="AI2564" s="40">
        <f ca="1"/>
        <v>2.3764235872976158E-2</v>
      </c>
      <c r="AJ2564" s="229">
        <v>-2E-3</v>
      </c>
      <c r="AK2564" s="230">
        <v>2.0085253973596867E-2</v>
      </c>
      <c r="AL2564" s="231">
        <v>0.86690275363108937</v>
      </c>
    </row>
    <row r="2565" spans="24:38">
      <c r="X2565" s="46">
        <v>2561</v>
      </c>
      <c r="Y2565" s="1">
        <f t="shared" si="343"/>
        <v>48183</v>
      </c>
      <c r="Z2565" s="44">
        <f t="shared" si="344"/>
        <v>0</v>
      </c>
      <c r="AA2565" s="1" cm="1">
        <f t="array" ref="AA2565">IF(Z2565&gt;0,INDEX($M$40:$M$61,Z2565,1),AA2564)</f>
        <v>48178</v>
      </c>
      <c r="AB2565" s="1" cm="1">
        <f t="array" ref="AB2565">IF(Z2565&gt;0,INDEX($M$40:$M$61,Z2565+1,1),AB2564)</f>
        <v>48544</v>
      </c>
      <c r="AC2565" s="44">
        <f t="shared" si="345"/>
        <v>366</v>
      </c>
      <c r="AD2565" s="45">
        <f t="shared" si="346"/>
        <v>0.8548864237633047</v>
      </c>
      <c r="AE2565" s="45">
        <f t="shared" si="347"/>
        <v>0.83448028119301243</v>
      </c>
      <c r="AF2565" s="44">
        <f t="shared" si="350"/>
        <v>5</v>
      </c>
      <c r="AG2565" s="45">
        <f t="shared" si="348"/>
        <v>0.8546043168187446</v>
      </c>
      <c r="AH2565">
        <f t="shared" si="349"/>
        <v>2.2085909263551699E-2</v>
      </c>
      <c r="AI2565" s="40">
        <f ca="1"/>
        <v>2.3764235872976158E-2</v>
      </c>
      <c r="AJ2565" s="229">
        <v>-2E-3</v>
      </c>
      <c r="AK2565" s="230">
        <v>2.00859092635517E-2</v>
      </c>
      <c r="AL2565" s="231">
        <v>0.86685034744831169</v>
      </c>
    </row>
    <row r="2566" spans="24:38">
      <c r="X2566" s="46">
        <v>2562</v>
      </c>
      <c r="Y2566" s="1">
        <f t="shared" ref="Y2566:Y2629" si="351">Y2565+1</f>
        <v>48184</v>
      </c>
      <c r="Z2566" s="44">
        <f t="shared" ref="Z2566:Z2629" si="352">IFERROR(MATCH(Y2566,$M$40:$M$61,0),0)</f>
        <v>0</v>
      </c>
      <c r="AA2566" s="1" cm="1">
        <f t="array" ref="AA2566">IF(Z2566&gt;0,INDEX($M$40:$M$61,Z2566,1),AA2565)</f>
        <v>48178</v>
      </c>
      <c r="AB2566" s="1" cm="1">
        <f t="array" ref="AB2566">IF(Z2566&gt;0,INDEX($M$40:$M$61,Z2566+1,1),AB2565)</f>
        <v>48544</v>
      </c>
      <c r="AC2566" s="44">
        <f t="shared" ref="AC2566:AC2629" si="353">_xlfn.DAYS(AB2566,AA2566)</f>
        <v>366</v>
      </c>
      <c r="AD2566" s="45">
        <f t="shared" ref="AD2566:AD2629" si="354">VLOOKUP(AA2566,$M$40:$P$61,4,FALSE)</f>
        <v>0.8548864237633047</v>
      </c>
      <c r="AE2566" s="45">
        <f t="shared" ref="AE2566:AE2629" si="355">VLOOKUP(AB2566,$M$10:$P$36,4,FALSE)</f>
        <v>0.83448028119301243</v>
      </c>
      <c r="AF2566" s="44">
        <f t="shared" si="350"/>
        <v>6</v>
      </c>
      <c r="AG2566" s="45">
        <f t="shared" ref="AG2566:AG2629" si="356">IF(AF2566=0,AD2566,AD2566*(AE2566/AD2566)^(AF2566/AC2566))</f>
        <v>0.85454790660203006</v>
      </c>
      <c r="AH2566">
        <f t="shared" ref="AH2566:AH2629" si="357">-LN(AG2566)*360/X2566</f>
        <v>2.2086564041960882E-2</v>
      </c>
      <c r="AI2566" s="40">
        <f ca="1"/>
        <v>2.3764235872976158E-2</v>
      </c>
      <c r="AJ2566" s="229">
        <v>-2E-3</v>
      </c>
      <c r="AK2566" s="230">
        <v>2.008656404196088E-2</v>
      </c>
      <c r="AL2566" s="231">
        <v>0.86679794443360347</v>
      </c>
    </row>
    <row r="2567" spans="24:38">
      <c r="X2567" s="46">
        <v>2563</v>
      </c>
      <c r="Y2567" s="1">
        <f t="shared" si="351"/>
        <v>48185</v>
      </c>
      <c r="Z2567" s="44">
        <f t="shared" si="352"/>
        <v>0</v>
      </c>
      <c r="AA2567" s="1" cm="1">
        <f t="array" ref="AA2567">IF(Z2567&gt;0,INDEX($M$40:$M$61,Z2567,1),AA2566)</f>
        <v>48178</v>
      </c>
      <c r="AB2567" s="1" cm="1">
        <f t="array" ref="AB2567">IF(Z2567&gt;0,INDEX($M$40:$M$61,Z2567+1,1),AB2566)</f>
        <v>48544</v>
      </c>
      <c r="AC2567" s="44">
        <f t="shared" si="353"/>
        <v>366</v>
      </c>
      <c r="AD2567" s="45">
        <f t="shared" si="354"/>
        <v>0.8548864237633047</v>
      </c>
      <c r="AE2567" s="45">
        <f t="shared" si="355"/>
        <v>0.83448028119301243</v>
      </c>
      <c r="AF2567" s="44">
        <f t="shared" si="350"/>
        <v>7</v>
      </c>
      <c r="AG2567" s="45">
        <f t="shared" si="356"/>
        <v>0.85449150010880759</v>
      </c>
      <c r="AH2567">
        <f t="shared" si="357"/>
        <v>2.2087218309423232E-2</v>
      </c>
      <c r="AI2567" s="40">
        <f ca="1"/>
        <v>2.3764235873056094E-2</v>
      </c>
      <c r="AJ2567" s="229">
        <v>-2E-3</v>
      </c>
      <c r="AK2567" s="230">
        <v>2.0087218309423234E-2</v>
      </c>
      <c r="AL2567" s="231">
        <v>0.86674554458677278</v>
      </c>
    </row>
    <row r="2568" spans="24:38">
      <c r="X2568" s="46">
        <v>2564</v>
      </c>
      <c r="Y2568" s="1">
        <f t="shared" si="351"/>
        <v>48186</v>
      </c>
      <c r="Z2568" s="44">
        <f t="shared" si="352"/>
        <v>0</v>
      </c>
      <c r="AA2568" s="1" cm="1">
        <f t="array" ref="AA2568">IF(Z2568&gt;0,INDEX($M$40:$M$61,Z2568,1),AA2567)</f>
        <v>48178</v>
      </c>
      <c r="AB2568" s="1" cm="1">
        <f t="array" ref="AB2568">IF(Z2568&gt;0,INDEX($M$40:$M$61,Z2568+1,1),AB2567)</f>
        <v>48544</v>
      </c>
      <c r="AC2568" s="44">
        <f t="shared" si="353"/>
        <v>366</v>
      </c>
      <c r="AD2568" s="45">
        <f t="shared" si="354"/>
        <v>0.8548864237633047</v>
      </c>
      <c r="AE2568" s="45">
        <f t="shared" si="355"/>
        <v>0.83448028119301243</v>
      </c>
      <c r="AF2568" s="44">
        <f t="shared" si="350"/>
        <v>8</v>
      </c>
      <c r="AG2568" s="45">
        <f t="shared" si="356"/>
        <v>0.85443509733883183</v>
      </c>
      <c r="AH2568">
        <f t="shared" si="357"/>
        <v>2.2087872066536507E-2</v>
      </c>
      <c r="AI2568" s="40">
        <f ca="1"/>
        <v>2.3764235872896222E-2</v>
      </c>
      <c r="AJ2568" s="229">
        <v>-2E-3</v>
      </c>
      <c r="AK2568" s="230">
        <v>2.0087872066536505E-2</v>
      </c>
      <c r="AL2568" s="231">
        <v>0.86669314790762864</v>
      </c>
    </row>
    <row r="2569" spans="24:38">
      <c r="X2569" s="46">
        <v>2565</v>
      </c>
      <c r="Y2569" s="1">
        <f t="shared" si="351"/>
        <v>48187</v>
      </c>
      <c r="Z2569" s="44">
        <f t="shared" si="352"/>
        <v>0</v>
      </c>
      <c r="AA2569" s="1" cm="1">
        <f t="array" ref="AA2569">IF(Z2569&gt;0,INDEX($M$40:$M$61,Z2569,1),AA2568)</f>
        <v>48178</v>
      </c>
      <c r="AB2569" s="1" cm="1">
        <f t="array" ref="AB2569">IF(Z2569&gt;0,INDEX($M$40:$M$61,Z2569+1,1),AB2568)</f>
        <v>48544</v>
      </c>
      <c r="AC2569" s="44">
        <f t="shared" si="353"/>
        <v>366</v>
      </c>
      <c r="AD2569" s="45">
        <f t="shared" si="354"/>
        <v>0.8548864237633047</v>
      </c>
      <c r="AE2569" s="45">
        <f t="shared" si="355"/>
        <v>0.83448028119301243</v>
      </c>
      <c r="AF2569" s="44">
        <f t="shared" si="350"/>
        <v>9</v>
      </c>
      <c r="AG2569" s="45">
        <f t="shared" si="356"/>
        <v>0.85437869829185653</v>
      </c>
      <c r="AH2569">
        <f t="shared" si="357"/>
        <v>2.2088525313897687E-2</v>
      </c>
      <c r="AI2569" s="40">
        <f ca="1"/>
        <v>2.3764235873056094E-2</v>
      </c>
      <c r="AJ2569" s="229">
        <v>-2E-3</v>
      </c>
      <c r="AK2569" s="230">
        <v>2.0088525313897689E-2</v>
      </c>
      <c r="AL2569" s="231">
        <v>0.86664075439597898</v>
      </c>
    </row>
    <row r="2570" spans="24:38">
      <c r="X2570" s="46">
        <v>2566</v>
      </c>
      <c r="Y2570" s="1">
        <f t="shared" si="351"/>
        <v>48188</v>
      </c>
      <c r="Z2570" s="44">
        <f t="shared" si="352"/>
        <v>0</v>
      </c>
      <c r="AA2570" s="1" cm="1">
        <f t="array" ref="AA2570">IF(Z2570&gt;0,INDEX($M$40:$M$61,Z2570,1),AA2569)</f>
        <v>48178</v>
      </c>
      <c r="AB2570" s="1" cm="1">
        <f t="array" ref="AB2570">IF(Z2570&gt;0,INDEX($M$40:$M$61,Z2570+1,1),AB2569)</f>
        <v>48544</v>
      </c>
      <c r="AC2570" s="44">
        <f t="shared" si="353"/>
        <v>366</v>
      </c>
      <c r="AD2570" s="45">
        <f t="shared" si="354"/>
        <v>0.8548864237633047</v>
      </c>
      <c r="AE2570" s="45">
        <f t="shared" si="355"/>
        <v>0.83448028119301243</v>
      </c>
      <c r="AF2570" s="44">
        <f t="shared" si="350"/>
        <v>10</v>
      </c>
      <c r="AG2570" s="45">
        <f t="shared" si="356"/>
        <v>0.85432230296763645</v>
      </c>
      <c r="AH2570">
        <f t="shared" si="357"/>
        <v>2.2089178052102657E-2</v>
      </c>
      <c r="AI2570" s="40">
        <f ca="1"/>
        <v>2.3764235872896222E-2</v>
      </c>
      <c r="AJ2570" s="229">
        <v>-2E-3</v>
      </c>
      <c r="AK2570" s="230">
        <v>2.0089178052102655E-2</v>
      </c>
      <c r="AL2570" s="231">
        <v>0.86658836405163286</v>
      </c>
    </row>
    <row r="2571" spans="24:38">
      <c r="X2571" s="46">
        <v>2567</v>
      </c>
      <c r="Y2571" s="1">
        <f t="shared" si="351"/>
        <v>48189</v>
      </c>
      <c r="Z2571" s="44">
        <f t="shared" si="352"/>
        <v>0</v>
      </c>
      <c r="AA2571" s="1" cm="1">
        <f t="array" ref="AA2571">IF(Z2571&gt;0,INDEX($M$40:$M$61,Z2571,1),AA2570)</f>
        <v>48178</v>
      </c>
      <c r="AB2571" s="1" cm="1">
        <f t="array" ref="AB2571">IF(Z2571&gt;0,INDEX($M$40:$M$61,Z2571+1,1),AB2570)</f>
        <v>48544</v>
      </c>
      <c r="AC2571" s="44">
        <f t="shared" si="353"/>
        <v>366</v>
      </c>
      <c r="AD2571" s="45">
        <f t="shared" si="354"/>
        <v>0.8548864237633047</v>
      </c>
      <c r="AE2571" s="45">
        <f t="shared" si="355"/>
        <v>0.83448028119301243</v>
      </c>
      <c r="AF2571" s="44">
        <f t="shared" si="350"/>
        <v>11</v>
      </c>
      <c r="AG2571" s="45">
        <f t="shared" si="356"/>
        <v>0.85426591136592533</v>
      </c>
      <c r="AH2571">
        <f t="shared" si="357"/>
        <v>2.2089830281746548E-2</v>
      </c>
      <c r="AI2571" s="40">
        <f ca="1"/>
        <v>2.3764235873056094E-2</v>
      </c>
      <c r="AJ2571" s="229">
        <v>-2E-3</v>
      </c>
      <c r="AK2571" s="230">
        <v>2.0089830281746546E-2</v>
      </c>
      <c r="AL2571" s="231">
        <v>0.86653597687439832</v>
      </c>
    </row>
    <row r="2572" spans="24:38">
      <c r="X2572" s="46">
        <v>2568</v>
      </c>
      <c r="Y2572" s="1">
        <f t="shared" si="351"/>
        <v>48190</v>
      </c>
      <c r="Z2572" s="44">
        <f t="shared" si="352"/>
        <v>0</v>
      </c>
      <c r="AA2572" s="1" cm="1">
        <f t="array" ref="AA2572">IF(Z2572&gt;0,INDEX($M$40:$M$61,Z2572,1),AA2571)</f>
        <v>48178</v>
      </c>
      <c r="AB2572" s="1" cm="1">
        <f t="array" ref="AB2572">IF(Z2572&gt;0,INDEX($M$40:$M$61,Z2572+1,1),AB2571)</f>
        <v>48544</v>
      </c>
      <c r="AC2572" s="44">
        <f t="shared" si="353"/>
        <v>366</v>
      </c>
      <c r="AD2572" s="45">
        <f t="shared" si="354"/>
        <v>0.8548864237633047</v>
      </c>
      <c r="AE2572" s="45">
        <f t="shared" si="355"/>
        <v>0.83448028119301243</v>
      </c>
      <c r="AF2572" s="44">
        <f t="shared" ref="AF2572:AF2635" si="358">IF(Z2572&lt;&gt;0,0,AF2571+1)</f>
        <v>12</v>
      </c>
      <c r="AG2572" s="45">
        <f t="shared" si="356"/>
        <v>0.85420952348647794</v>
      </c>
      <c r="AH2572">
        <f t="shared" si="357"/>
        <v>2.2090482003423392E-2</v>
      </c>
      <c r="AI2572" s="40">
        <f ca="1"/>
        <v>2.3764235872976158E-2</v>
      </c>
      <c r="AJ2572" s="229">
        <v>-2E-3</v>
      </c>
      <c r="AK2572" s="230">
        <v>2.0090482003423393E-2</v>
      </c>
      <c r="AL2572" s="231">
        <v>0.86648359286408438</v>
      </c>
    </row>
    <row r="2573" spans="24:38">
      <c r="X2573" s="46">
        <v>2569</v>
      </c>
      <c r="Y2573" s="1">
        <f t="shared" si="351"/>
        <v>48191</v>
      </c>
      <c r="Z2573" s="44">
        <f t="shared" si="352"/>
        <v>0</v>
      </c>
      <c r="AA2573" s="1" cm="1">
        <f t="array" ref="AA2573">IF(Z2573&gt;0,INDEX($M$40:$M$61,Z2573,1),AA2572)</f>
        <v>48178</v>
      </c>
      <c r="AB2573" s="1" cm="1">
        <f t="array" ref="AB2573">IF(Z2573&gt;0,INDEX($M$40:$M$61,Z2573+1,1),AB2572)</f>
        <v>48544</v>
      </c>
      <c r="AC2573" s="44">
        <f t="shared" si="353"/>
        <v>366</v>
      </c>
      <c r="AD2573" s="45">
        <f t="shared" si="354"/>
        <v>0.8548864237633047</v>
      </c>
      <c r="AE2573" s="45">
        <f t="shared" si="355"/>
        <v>0.83448028119301243</v>
      </c>
      <c r="AF2573" s="44">
        <f t="shared" si="358"/>
        <v>13</v>
      </c>
      <c r="AG2573" s="45">
        <f t="shared" si="356"/>
        <v>0.85415313932904824</v>
      </c>
      <c r="AH2573">
        <f t="shared" si="357"/>
        <v>2.2091133217726433E-2</v>
      </c>
      <c r="AI2573" s="40">
        <f ca="1"/>
        <v>2.3764235872976158E-2</v>
      </c>
      <c r="AJ2573" s="229">
        <v>-2E-3</v>
      </c>
      <c r="AK2573" s="230">
        <v>2.0091133217726431E-2</v>
      </c>
      <c r="AL2573" s="231">
        <v>0.86643121202049922</v>
      </c>
    </row>
    <row r="2574" spans="24:38">
      <c r="X2574" s="46">
        <v>2570</v>
      </c>
      <c r="Y2574" s="1">
        <f t="shared" si="351"/>
        <v>48192</v>
      </c>
      <c r="Z2574" s="44">
        <f t="shared" si="352"/>
        <v>0</v>
      </c>
      <c r="AA2574" s="1" cm="1">
        <f t="array" ref="AA2574">IF(Z2574&gt;0,INDEX($M$40:$M$61,Z2574,1),AA2573)</f>
        <v>48178</v>
      </c>
      <c r="AB2574" s="1" cm="1">
        <f t="array" ref="AB2574">IF(Z2574&gt;0,INDEX($M$40:$M$61,Z2574+1,1),AB2573)</f>
        <v>48544</v>
      </c>
      <c r="AC2574" s="44">
        <f t="shared" si="353"/>
        <v>366</v>
      </c>
      <c r="AD2574" s="45">
        <f t="shared" si="354"/>
        <v>0.8548864237633047</v>
      </c>
      <c r="AE2574" s="45">
        <f t="shared" si="355"/>
        <v>0.83448028119301243</v>
      </c>
      <c r="AF2574" s="44">
        <f t="shared" si="358"/>
        <v>14</v>
      </c>
      <c r="AG2574" s="45">
        <f t="shared" si="356"/>
        <v>0.85409675889339076</v>
      </c>
      <c r="AH2574">
        <f t="shared" si="357"/>
        <v>2.2091783925247903E-2</v>
      </c>
      <c r="AI2574" s="40">
        <f ca="1"/>
        <v>2.3764235872976158E-2</v>
      </c>
      <c r="AJ2574" s="229">
        <v>-2E-3</v>
      </c>
      <c r="AK2574" s="230">
        <v>2.0091783925247901E-2</v>
      </c>
      <c r="AL2574" s="231">
        <v>0.86637883434345164</v>
      </c>
    </row>
    <row r="2575" spans="24:38">
      <c r="X2575" s="46">
        <v>2571</v>
      </c>
      <c r="Y2575" s="1">
        <f t="shared" si="351"/>
        <v>48193</v>
      </c>
      <c r="Z2575" s="44">
        <f t="shared" si="352"/>
        <v>0</v>
      </c>
      <c r="AA2575" s="1" cm="1">
        <f t="array" ref="AA2575">IF(Z2575&gt;0,INDEX($M$40:$M$61,Z2575,1),AA2574)</f>
        <v>48178</v>
      </c>
      <c r="AB2575" s="1" cm="1">
        <f t="array" ref="AB2575">IF(Z2575&gt;0,INDEX($M$40:$M$61,Z2575+1,1),AB2574)</f>
        <v>48544</v>
      </c>
      <c r="AC2575" s="44">
        <f t="shared" si="353"/>
        <v>366</v>
      </c>
      <c r="AD2575" s="45">
        <f t="shared" si="354"/>
        <v>0.8548864237633047</v>
      </c>
      <c r="AE2575" s="45">
        <f t="shared" si="355"/>
        <v>0.83448028119301243</v>
      </c>
      <c r="AF2575" s="44">
        <f t="shared" si="358"/>
        <v>15</v>
      </c>
      <c r="AG2575" s="45">
        <f t="shared" si="356"/>
        <v>0.85404038217925982</v>
      </c>
      <c r="AH2575">
        <f t="shared" si="357"/>
        <v>2.2092434126579151E-2</v>
      </c>
      <c r="AI2575" s="40">
        <f ca="1"/>
        <v>2.3764235872976158E-2</v>
      </c>
      <c r="AJ2575" s="229">
        <v>-2E-3</v>
      </c>
      <c r="AK2575" s="230">
        <v>2.0092434126579149E-2</v>
      </c>
      <c r="AL2575" s="231">
        <v>0.86632645983275014</v>
      </c>
    </row>
    <row r="2576" spans="24:38">
      <c r="X2576" s="46">
        <v>2572</v>
      </c>
      <c r="Y2576" s="1">
        <f t="shared" si="351"/>
        <v>48194</v>
      </c>
      <c r="Z2576" s="44">
        <f t="shared" si="352"/>
        <v>0</v>
      </c>
      <c r="AA2576" s="1" cm="1">
        <f t="array" ref="AA2576">IF(Z2576&gt;0,INDEX($M$40:$M$61,Z2576,1),AA2575)</f>
        <v>48178</v>
      </c>
      <c r="AB2576" s="1" cm="1">
        <f t="array" ref="AB2576">IF(Z2576&gt;0,INDEX($M$40:$M$61,Z2576+1,1),AB2575)</f>
        <v>48544</v>
      </c>
      <c r="AC2576" s="44">
        <f t="shared" si="353"/>
        <v>366</v>
      </c>
      <c r="AD2576" s="45">
        <f t="shared" si="354"/>
        <v>0.8548864237633047</v>
      </c>
      <c r="AE2576" s="45">
        <f t="shared" si="355"/>
        <v>0.83448028119301243</v>
      </c>
      <c r="AF2576" s="44">
        <f t="shared" si="358"/>
        <v>16</v>
      </c>
      <c r="AG2576" s="45">
        <f t="shared" si="356"/>
        <v>0.85398400918640971</v>
      </c>
      <c r="AH2576">
        <f t="shared" si="357"/>
        <v>2.2093083822310604E-2</v>
      </c>
      <c r="AI2576" s="40">
        <f ca="1"/>
        <v>2.3764235872976158E-2</v>
      </c>
      <c r="AJ2576" s="229">
        <v>-2E-3</v>
      </c>
      <c r="AK2576" s="230">
        <v>2.0093083822310606E-2</v>
      </c>
      <c r="AL2576" s="231">
        <v>0.86627408848820331</v>
      </c>
    </row>
    <row r="2577" spans="24:38">
      <c r="X2577" s="46">
        <v>2573</v>
      </c>
      <c r="Y2577" s="1">
        <f t="shared" si="351"/>
        <v>48195</v>
      </c>
      <c r="Z2577" s="44">
        <f t="shared" si="352"/>
        <v>0</v>
      </c>
      <c r="AA2577" s="1" cm="1">
        <f t="array" ref="AA2577">IF(Z2577&gt;0,INDEX($M$40:$M$61,Z2577,1),AA2576)</f>
        <v>48178</v>
      </c>
      <c r="AB2577" s="1" cm="1">
        <f t="array" ref="AB2577">IF(Z2577&gt;0,INDEX($M$40:$M$61,Z2577+1,1),AB2576)</f>
        <v>48544</v>
      </c>
      <c r="AC2577" s="44">
        <f t="shared" si="353"/>
        <v>366</v>
      </c>
      <c r="AD2577" s="45">
        <f t="shared" si="354"/>
        <v>0.8548864237633047</v>
      </c>
      <c r="AE2577" s="45">
        <f t="shared" si="355"/>
        <v>0.83448028119301243</v>
      </c>
      <c r="AF2577" s="44">
        <f t="shared" si="358"/>
        <v>17</v>
      </c>
      <c r="AG2577" s="45">
        <f t="shared" si="356"/>
        <v>0.85392763991459475</v>
      </c>
      <c r="AH2577">
        <f t="shared" si="357"/>
        <v>2.2093733013031781E-2</v>
      </c>
      <c r="AI2577" s="40">
        <f ca="1"/>
        <v>2.3764235872976158E-2</v>
      </c>
      <c r="AJ2577" s="229">
        <v>-2E-3</v>
      </c>
      <c r="AK2577" s="230">
        <v>2.009373301303178E-2</v>
      </c>
      <c r="AL2577" s="231">
        <v>0.86622172030961964</v>
      </c>
    </row>
    <row r="2578" spans="24:38">
      <c r="X2578" s="46">
        <v>2574</v>
      </c>
      <c r="Y2578" s="1">
        <f t="shared" si="351"/>
        <v>48196</v>
      </c>
      <c r="Z2578" s="44">
        <f t="shared" si="352"/>
        <v>0</v>
      </c>
      <c r="AA2578" s="1" cm="1">
        <f t="array" ref="AA2578">IF(Z2578&gt;0,INDEX($M$40:$M$61,Z2578,1),AA2577)</f>
        <v>48178</v>
      </c>
      <c r="AB2578" s="1" cm="1">
        <f t="array" ref="AB2578">IF(Z2578&gt;0,INDEX($M$40:$M$61,Z2578+1,1),AB2577)</f>
        <v>48544</v>
      </c>
      <c r="AC2578" s="44">
        <f t="shared" si="353"/>
        <v>366</v>
      </c>
      <c r="AD2578" s="45">
        <f t="shared" si="354"/>
        <v>0.8548864237633047</v>
      </c>
      <c r="AE2578" s="45">
        <f t="shared" si="355"/>
        <v>0.83448028119301243</v>
      </c>
      <c r="AF2578" s="44">
        <f t="shared" si="358"/>
        <v>18</v>
      </c>
      <c r="AG2578" s="45">
        <f t="shared" si="356"/>
        <v>0.85387127436356924</v>
      </c>
      <c r="AH2578">
        <f t="shared" si="357"/>
        <v>2.2094381699331287E-2</v>
      </c>
      <c r="AI2578" s="40">
        <f ca="1"/>
        <v>2.3764235873056094E-2</v>
      </c>
      <c r="AJ2578" s="229">
        <v>-2E-3</v>
      </c>
      <c r="AK2578" s="230">
        <v>2.0094381699331289E-2</v>
      </c>
      <c r="AL2578" s="231">
        <v>0.86616935529680761</v>
      </c>
    </row>
    <row r="2579" spans="24:38">
      <c r="X2579" s="46">
        <v>2575</v>
      </c>
      <c r="Y2579" s="1">
        <f t="shared" si="351"/>
        <v>48197</v>
      </c>
      <c r="Z2579" s="44">
        <f t="shared" si="352"/>
        <v>0</v>
      </c>
      <c r="AA2579" s="1" cm="1">
        <f t="array" ref="AA2579">IF(Z2579&gt;0,INDEX($M$40:$M$61,Z2579,1),AA2578)</f>
        <v>48178</v>
      </c>
      <c r="AB2579" s="1" cm="1">
        <f t="array" ref="AB2579">IF(Z2579&gt;0,INDEX($M$40:$M$61,Z2579+1,1),AB2578)</f>
        <v>48544</v>
      </c>
      <c r="AC2579" s="44">
        <f t="shared" si="353"/>
        <v>366</v>
      </c>
      <c r="AD2579" s="45">
        <f t="shared" si="354"/>
        <v>0.8548864237633047</v>
      </c>
      <c r="AE2579" s="45">
        <f t="shared" si="355"/>
        <v>0.83448028119301243</v>
      </c>
      <c r="AF2579" s="44">
        <f t="shared" si="358"/>
        <v>19</v>
      </c>
      <c r="AG2579" s="45">
        <f t="shared" si="356"/>
        <v>0.85381491253308783</v>
      </c>
      <c r="AH2579">
        <f t="shared" si="357"/>
        <v>2.2095029881796756E-2</v>
      </c>
      <c r="AI2579" s="40">
        <f ca="1"/>
        <v>2.3764235872976158E-2</v>
      </c>
      <c r="AJ2579" s="229">
        <v>-2E-3</v>
      </c>
      <c r="AK2579" s="230">
        <v>2.0095029881796754E-2</v>
      </c>
      <c r="AL2579" s="231">
        <v>0.86611699344957638</v>
      </c>
    </row>
    <row r="2580" spans="24:38">
      <c r="X2580" s="46">
        <v>2576</v>
      </c>
      <c r="Y2580" s="1">
        <f t="shared" si="351"/>
        <v>48198</v>
      </c>
      <c r="Z2580" s="44">
        <f t="shared" si="352"/>
        <v>0</v>
      </c>
      <c r="AA2580" s="1" cm="1">
        <f t="array" ref="AA2580">IF(Z2580&gt;0,INDEX($M$40:$M$61,Z2580,1),AA2579)</f>
        <v>48178</v>
      </c>
      <c r="AB2580" s="1" cm="1">
        <f t="array" ref="AB2580">IF(Z2580&gt;0,INDEX($M$40:$M$61,Z2580+1,1),AB2579)</f>
        <v>48544</v>
      </c>
      <c r="AC2580" s="44">
        <f t="shared" si="353"/>
        <v>366</v>
      </c>
      <c r="AD2580" s="45">
        <f t="shared" si="354"/>
        <v>0.8548864237633047</v>
      </c>
      <c r="AE2580" s="45">
        <f t="shared" si="355"/>
        <v>0.83448028119301243</v>
      </c>
      <c r="AF2580" s="44">
        <f t="shared" si="358"/>
        <v>20</v>
      </c>
      <c r="AG2580" s="45">
        <f t="shared" si="356"/>
        <v>0.85375855442290483</v>
      </c>
      <c r="AH2580">
        <f t="shared" si="357"/>
        <v>2.2095677561014965E-2</v>
      </c>
      <c r="AI2580" s="40">
        <f ca="1"/>
        <v>2.3764235872976158E-2</v>
      </c>
      <c r="AJ2580" s="229">
        <v>-2E-3</v>
      </c>
      <c r="AK2580" s="230">
        <v>2.0095677561014963E-2</v>
      </c>
      <c r="AL2580" s="231">
        <v>0.8660646347677341</v>
      </c>
    </row>
    <row r="2581" spans="24:38">
      <c r="X2581" s="46">
        <v>2577</v>
      </c>
      <c r="Y2581" s="1">
        <f t="shared" si="351"/>
        <v>48199</v>
      </c>
      <c r="Z2581" s="44">
        <f t="shared" si="352"/>
        <v>0</v>
      </c>
      <c r="AA2581" s="1" cm="1">
        <f t="array" ref="AA2581">IF(Z2581&gt;0,INDEX($M$40:$M$61,Z2581,1),AA2580)</f>
        <v>48178</v>
      </c>
      <c r="AB2581" s="1" cm="1">
        <f t="array" ref="AB2581">IF(Z2581&gt;0,INDEX($M$40:$M$61,Z2581+1,1),AB2580)</f>
        <v>48544</v>
      </c>
      <c r="AC2581" s="44">
        <f t="shared" si="353"/>
        <v>366</v>
      </c>
      <c r="AD2581" s="45">
        <f t="shared" si="354"/>
        <v>0.8548864237633047</v>
      </c>
      <c r="AE2581" s="45">
        <f t="shared" si="355"/>
        <v>0.83448028119301243</v>
      </c>
      <c r="AF2581" s="44">
        <f t="shared" si="358"/>
        <v>21</v>
      </c>
      <c r="AG2581" s="45">
        <f t="shared" si="356"/>
        <v>0.85370220003277464</v>
      </c>
      <c r="AH2581">
        <f t="shared" si="357"/>
        <v>2.2096324737571772E-2</v>
      </c>
      <c r="AI2581" s="40">
        <f ca="1"/>
        <v>2.3764235872976158E-2</v>
      </c>
      <c r="AJ2581" s="229">
        <v>-2E-3</v>
      </c>
      <c r="AK2581" s="230">
        <v>2.0096324737571773E-2</v>
      </c>
      <c r="AL2581" s="231">
        <v>0.8660122792510897</v>
      </c>
    </row>
    <row r="2582" spans="24:38">
      <c r="X2582" s="46">
        <v>2578</v>
      </c>
      <c r="Y2582" s="1">
        <f t="shared" si="351"/>
        <v>48200</v>
      </c>
      <c r="Z2582" s="44">
        <f t="shared" si="352"/>
        <v>0</v>
      </c>
      <c r="AA2582" s="1" cm="1">
        <f t="array" ref="AA2582">IF(Z2582&gt;0,INDEX($M$40:$M$61,Z2582,1),AA2581)</f>
        <v>48178</v>
      </c>
      <c r="AB2582" s="1" cm="1">
        <f t="array" ref="AB2582">IF(Z2582&gt;0,INDEX($M$40:$M$61,Z2582+1,1),AB2581)</f>
        <v>48544</v>
      </c>
      <c r="AC2582" s="44">
        <f t="shared" si="353"/>
        <v>366</v>
      </c>
      <c r="AD2582" s="45">
        <f t="shared" si="354"/>
        <v>0.8548864237633047</v>
      </c>
      <c r="AE2582" s="45">
        <f t="shared" si="355"/>
        <v>0.83448028119301243</v>
      </c>
      <c r="AF2582" s="44">
        <f t="shared" si="358"/>
        <v>22</v>
      </c>
      <c r="AG2582" s="45">
        <f t="shared" si="356"/>
        <v>0.8536458493624518</v>
      </c>
      <c r="AH2582">
        <f t="shared" si="357"/>
        <v>2.2096971412052111E-2</v>
      </c>
      <c r="AI2582" s="40">
        <f ca="1"/>
        <v>2.3764235872976158E-2</v>
      </c>
      <c r="AJ2582" s="229">
        <v>-2E-3</v>
      </c>
      <c r="AK2582" s="230">
        <v>2.0096971412052113E-2</v>
      </c>
      <c r="AL2582" s="231">
        <v>0.86595992689945167</v>
      </c>
    </row>
    <row r="2583" spans="24:38">
      <c r="X2583" s="46">
        <v>2579</v>
      </c>
      <c r="Y2583" s="1">
        <f t="shared" si="351"/>
        <v>48201</v>
      </c>
      <c r="Z2583" s="44">
        <f t="shared" si="352"/>
        <v>0</v>
      </c>
      <c r="AA2583" s="1" cm="1">
        <f t="array" ref="AA2583">IF(Z2583&gt;0,INDEX($M$40:$M$61,Z2583,1),AA2582)</f>
        <v>48178</v>
      </c>
      <c r="AB2583" s="1" cm="1">
        <f t="array" ref="AB2583">IF(Z2583&gt;0,INDEX($M$40:$M$61,Z2583+1,1),AB2582)</f>
        <v>48544</v>
      </c>
      <c r="AC2583" s="44">
        <f t="shared" si="353"/>
        <v>366</v>
      </c>
      <c r="AD2583" s="45">
        <f t="shared" si="354"/>
        <v>0.8548864237633047</v>
      </c>
      <c r="AE2583" s="45">
        <f t="shared" si="355"/>
        <v>0.83448028119301243</v>
      </c>
      <c r="AF2583" s="44">
        <f t="shared" si="358"/>
        <v>23</v>
      </c>
      <c r="AG2583" s="45">
        <f t="shared" si="356"/>
        <v>0.85358950241169051</v>
      </c>
      <c r="AH2583">
        <f t="shared" si="357"/>
        <v>2.2097617585040061E-2</v>
      </c>
      <c r="AI2583" s="40">
        <f ca="1"/>
        <v>2.3764235873056094E-2</v>
      </c>
      <c r="AJ2583" s="229">
        <v>-2E-3</v>
      </c>
      <c r="AK2583" s="230">
        <v>2.0097617585040063E-2</v>
      </c>
      <c r="AL2583" s="231">
        <v>0.8659075777126285</v>
      </c>
    </row>
    <row r="2584" spans="24:38">
      <c r="X2584" s="46">
        <v>2580</v>
      </c>
      <c r="Y2584" s="1">
        <f t="shared" si="351"/>
        <v>48202</v>
      </c>
      <c r="Z2584" s="44">
        <f t="shared" si="352"/>
        <v>0</v>
      </c>
      <c r="AA2584" s="1" cm="1">
        <f t="array" ref="AA2584">IF(Z2584&gt;0,INDEX($M$40:$M$61,Z2584,1),AA2583)</f>
        <v>48178</v>
      </c>
      <c r="AB2584" s="1" cm="1">
        <f t="array" ref="AB2584">IF(Z2584&gt;0,INDEX($M$40:$M$61,Z2584+1,1),AB2583)</f>
        <v>48544</v>
      </c>
      <c r="AC2584" s="44">
        <f t="shared" si="353"/>
        <v>366</v>
      </c>
      <c r="AD2584" s="45">
        <f t="shared" si="354"/>
        <v>0.8548864237633047</v>
      </c>
      <c r="AE2584" s="45">
        <f t="shared" si="355"/>
        <v>0.83448028119301243</v>
      </c>
      <c r="AF2584" s="44">
        <f t="shared" si="358"/>
        <v>24</v>
      </c>
      <c r="AG2584" s="45">
        <f t="shared" si="356"/>
        <v>0.85353315918024564</v>
      </c>
      <c r="AH2584">
        <f t="shared" si="357"/>
        <v>2.209826325711868E-2</v>
      </c>
      <c r="AI2584" s="40">
        <f ca="1"/>
        <v>2.3764235872976158E-2</v>
      </c>
      <c r="AJ2584" s="229">
        <v>-2E-3</v>
      </c>
      <c r="AK2584" s="230">
        <v>2.0098263257118679E-2</v>
      </c>
      <c r="AL2584" s="231">
        <v>0.86585523169042933</v>
      </c>
    </row>
    <row r="2585" spans="24:38">
      <c r="X2585" s="46">
        <v>2581</v>
      </c>
      <c r="Y2585" s="1">
        <f t="shared" si="351"/>
        <v>48203</v>
      </c>
      <c r="Z2585" s="44">
        <f t="shared" si="352"/>
        <v>0</v>
      </c>
      <c r="AA2585" s="1" cm="1">
        <f t="array" ref="AA2585">IF(Z2585&gt;0,INDEX($M$40:$M$61,Z2585,1),AA2584)</f>
        <v>48178</v>
      </c>
      <c r="AB2585" s="1" cm="1">
        <f t="array" ref="AB2585">IF(Z2585&gt;0,INDEX($M$40:$M$61,Z2585+1,1),AB2584)</f>
        <v>48544</v>
      </c>
      <c r="AC2585" s="44">
        <f t="shared" si="353"/>
        <v>366</v>
      </c>
      <c r="AD2585" s="45">
        <f t="shared" si="354"/>
        <v>0.8548864237633047</v>
      </c>
      <c r="AE2585" s="45">
        <f t="shared" si="355"/>
        <v>0.83448028119301243</v>
      </c>
      <c r="AF2585" s="44">
        <f t="shared" si="358"/>
        <v>25</v>
      </c>
      <c r="AG2585" s="45">
        <f t="shared" si="356"/>
        <v>0.85347681966787148</v>
      </c>
      <c r="AH2585">
        <f t="shared" si="357"/>
        <v>2.2098908428870238E-2</v>
      </c>
      <c r="AI2585" s="40">
        <f ca="1"/>
        <v>2.3764235872976158E-2</v>
      </c>
      <c r="AJ2585" s="229">
        <v>-2E-3</v>
      </c>
      <c r="AK2585" s="230">
        <v>2.0098908428870237E-2</v>
      </c>
      <c r="AL2585" s="231">
        <v>0.86580288883266265</v>
      </c>
    </row>
    <row r="2586" spans="24:38">
      <c r="X2586" s="46">
        <v>2582</v>
      </c>
      <c r="Y2586" s="1">
        <f t="shared" si="351"/>
        <v>48204</v>
      </c>
      <c r="Z2586" s="44">
        <f t="shared" si="352"/>
        <v>0</v>
      </c>
      <c r="AA2586" s="1" cm="1">
        <f t="array" ref="AA2586">IF(Z2586&gt;0,INDEX($M$40:$M$61,Z2586,1),AA2585)</f>
        <v>48178</v>
      </c>
      <c r="AB2586" s="1" cm="1">
        <f t="array" ref="AB2586">IF(Z2586&gt;0,INDEX($M$40:$M$61,Z2586+1,1),AB2585)</f>
        <v>48544</v>
      </c>
      <c r="AC2586" s="44">
        <f t="shared" si="353"/>
        <v>366</v>
      </c>
      <c r="AD2586" s="45">
        <f t="shared" si="354"/>
        <v>0.8548864237633047</v>
      </c>
      <c r="AE2586" s="45">
        <f t="shared" si="355"/>
        <v>0.83448028119301243</v>
      </c>
      <c r="AF2586" s="44">
        <f t="shared" si="358"/>
        <v>26</v>
      </c>
      <c r="AG2586" s="45">
        <f t="shared" si="356"/>
        <v>0.85342048387432257</v>
      </c>
      <c r="AH2586">
        <f t="shared" si="357"/>
        <v>2.2099553100876055E-2</v>
      </c>
      <c r="AI2586" s="40">
        <f ca="1"/>
        <v>2.3764235872976158E-2</v>
      </c>
      <c r="AJ2586" s="229">
        <v>-2E-3</v>
      </c>
      <c r="AK2586" s="230">
        <v>2.0099553100876057E-2</v>
      </c>
      <c r="AL2586" s="231">
        <v>0.86575054913913707</v>
      </c>
    </row>
    <row r="2587" spans="24:38">
      <c r="X2587" s="46">
        <v>2583</v>
      </c>
      <c r="Y2587" s="1">
        <f t="shared" si="351"/>
        <v>48205</v>
      </c>
      <c r="Z2587" s="44">
        <f t="shared" si="352"/>
        <v>0</v>
      </c>
      <c r="AA2587" s="1" cm="1">
        <f t="array" ref="AA2587">IF(Z2587&gt;0,INDEX($M$40:$M$61,Z2587,1),AA2586)</f>
        <v>48178</v>
      </c>
      <c r="AB2587" s="1" cm="1">
        <f t="array" ref="AB2587">IF(Z2587&gt;0,INDEX($M$40:$M$61,Z2587+1,1),AB2586)</f>
        <v>48544</v>
      </c>
      <c r="AC2587" s="44">
        <f t="shared" si="353"/>
        <v>366</v>
      </c>
      <c r="AD2587" s="45">
        <f t="shared" si="354"/>
        <v>0.8548864237633047</v>
      </c>
      <c r="AE2587" s="45">
        <f t="shared" si="355"/>
        <v>0.83448028119301243</v>
      </c>
      <c r="AF2587" s="44">
        <f t="shared" si="358"/>
        <v>27</v>
      </c>
      <c r="AG2587" s="45">
        <f t="shared" si="356"/>
        <v>0.85336415179935332</v>
      </c>
      <c r="AH2587">
        <f t="shared" si="357"/>
        <v>2.2100197273716572E-2</v>
      </c>
      <c r="AI2587" s="40">
        <f ca="1"/>
        <v>2.3764235872976158E-2</v>
      </c>
      <c r="AJ2587" s="229">
        <v>-2E-3</v>
      </c>
      <c r="AK2587" s="230">
        <v>2.010019727371657E-2</v>
      </c>
      <c r="AL2587" s="231">
        <v>0.86569821260966129</v>
      </c>
    </row>
    <row r="2588" spans="24:38">
      <c r="X2588" s="46">
        <v>2584</v>
      </c>
      <c r="Y2588" s="1">
        <f t="shared" si="351"/>
        <v>48206</v>
      </c>
      <c r="Z2588" s="44">
        <f t="shared" si="352"/>
        <v>0</v>
      </c>
      <c r="AA2588" s="1" cm="1">
        <f t="array" ref="AA2588">IF(Z2588&gt;0,INDEX($M$40:$M$61,Z2588,1),AA2587)</f>
        <v>48178</v>
      </c>
      <c r="AB2588" s="1" cm="1">
        <f t="array" ref="AB2588">IF(Z2588&gt;0,INDEX($M$40:$M$61,Z2588+1,1),AB2587)</f>
        <v>48544</v>
      </c>
      <c r="AC2588" s="44">
        <f t="shared" si="353"/>
        <v>366</v>
      </c>
      <c r="AD2588" s="45">
        <f t="shared" si="354"/>
        <v>0.8548864237633047</v>
      </c>
      <c r="AE2588" s="45">
        <f t="shared" si="355"/>
        <v>0.83448028119301243</v>
      </c>
      <c r="AF2588" s="44">
        <f t="shared" si="358"/>
        <v>28</v>
      </c>
      <c r="AG2588" s="45">
        <f t="shared" si="356"/>
        <v>0.85330782344271838</v>
      </c>
      <c r="AH2588">
        <f t="shared" si="357"/>
        <v>2.2100840947971299E-2</v>
      </c>
      <c r="AI2588" s="40">
        <f ca="1"/>
        <v>2.3764235872976158E-2</v>
      </c>
      <c r="AJ2588" s="229">
        <v>-2E-3</v>
      </c>
      <c r="AK2588" s="230">
        <v>2.01008409479713E-2</v>
      </c>
      <c r="AL2588" s="231">
        <v>0.86564587924404413</v>
      </c>
    </row>
    <row r="2589" spans="24:38">
      <c r="X2589" s="46">
        <v>2585</v>
      </c>
      <c r="Y2589" s="1">
        <f t="shared" si="351"/>
        <v>48207</v>
      </c>
      <c r="Z2589" s="44">
        <f t="shared" si="352"/>
        <v>0</v>
      </c>
      <c r="AA2589" s="1" cm="1">
        <f t="array" ref="AA2589">IF(Z2589&gt;0,INDEX($M$40:$M$61,Z2589,1),AA2588)</f>
        <v>48178</v>
      </c>
      <c r="AB2589" s="1" cm="1">
        <f t="array" ref="AB2589">IF(Z2589&gt;0,INDEX($M$40:$M$61,Z2589+1,1),AB2588)</f>
        <v>48544</v>
      </c>
      <c r="AC2589" s="44">
        <f t="shared" si="353"/>
        <v>366</v>
      </c>
      <c r="AD2589" s="45">
        <f t="shared" si="354"/>
        <v>0.8548864237633047</v>
      </c>
      <c r="AE2589" s="45">
        <f t="shared" si="355"/>
        <v>0.83448028119301243</v>
      </c>
      <c r="AF2589" s="44">
        <f t="shared" si="358"/>
        <v>29</v>
      </c>
      <c r="AG2589" s="45">
        <f t="shared" si="356"/>
        <v>0.85325149880417239</v>
      </c>
      <c r="AH2589">
        <f t="shared" si="357"/>
        <v>2.2101484124218855E-2</v>
      </c>
      <c r="AI2589" s="40">
        <f ca="1"/>
        <v>2.3764235872976158E-2</v>
      </c>
      <c r="AJ2589" s="229">
        <v>-2E-3</v>
      </c>
      <c r="AK2589" s="230">
        <v>2.0101484124218853E-2</v>
      </c>
      <c r="AL2589" s="231">
        <v>0.86559354904209429</v>
      </c>
    </row>
    <row r="2590" spans="24:38">
      <c r="X2590" s="46">
        <v>2586</v>
      </c>
      <c r="Y2590" s="1">
        <f t="shared" si="351"/>
        <v>48208</v>
      </c>
      <c r="Z2590" s="44">
        <f t="shared" si="352"/>
        <v>0</v>
      </c>
      <c r="AA2590" s="1" cm="1">
        <f t="array" ref="AA2590">IF(Z2590&gt;0,INDEX($M$40:$M$61,Z2590,1),AA2589)</f>
        <v>48178</v>
      </c>
      <c r="AB2590" s="1" cm="1">
        <f t="array" ref="AB2590">IF(Z2590&gt;0,INDEX($M$40:$M$61,Z2590+1,1),AB2589)</f>
        <v>48544</v>
      </c>
      <c r="AC2590" s="44">
        <f t="shared" si="353"/>
        <v>366</v>
      </c>
      <c r="AD2590" s="45">
        <f t="shared" si="354"/>
        <v>0.8548864237633047</v>
      </c>
      <c r="AE2590" s="45">
        <f t="shared" si="355"/>
        <v>0.83448028119301243</v>
      </c>
      <c r="AF2590" s="44">
        <f t="shared" si="358"/>
        <v>30</v>
      </c>
      <c r="AG2590" s="45">
        <f t="shared" si="356"/>
        <v>0.85319517788346988</v>
      </c>
      <c r="AH2590">
        <f t="shared" si="357"/>
        <v>2.2102126803036984E-2</v>
      </c>
      <c r="AI2590" s="40">
        <f ca="1"/>
        <v>2.3764235872976158E-2</v>
      </c>
      <c r="AJ2590" s="229">
        <v>-2E-3</v>
      </c>
      <c r="AK2590" s="230">
        <v>2.0102126803036982E-2</v>
      </c>
      <c r="AL2590" s="231">
        <v>0.8655412220036206</v>
      </c>
    </row>
    <row r="2591" spans="24:38">
      <c r="X2591" s="46">
        <v>2587</v>
      </c>
      <c r="Y2591" s="1">
        <f t="shared" si="351"/>
        <v>48209</v>
      </c>
      <c r="Z2591" s="44">
        <f t="shared" si="352"/>
        <v>0</v>
      </c>
      <c r="AA2591" s="1" cm="1">
        <f t="array" ref="AA2591">IF(Z2591&gt;0,INDEX($M$40:$M$61,Z2591,1),AA2590)</f>
        <v>48178</v>
      </c>
      <c r="AB2591" s="1" cm="1">
        <f t="array" ref="AB2591">IF(Z2591&gt;0,INDEX($M$40:$M$61,Z2591+1,1),AB2590)</f>
        <v>48544</v>
      </c>
      <c r="AC2591" s="44">
        <f t="shared" si="353"/>
        <v>366</v>
      </c>
      <c r="AD2591" s="45">
        <f t="shared" si="354"/>
        <v>0.8548864237633047</v>
      </c>
      <c r="AE2591" s="45">
        <f t="shared" si="355"/>
        <v>0.83448028119301243</v>
      </c>
      <c r="AF2591" s="44">
        <f t="shared" si="358"/>
        <v>31</v>
      </c>
      <c r="AG2591" s="45">
        <f t="shared" si="356"/>
        <v>0.85313886068036537</v>
      </c>
      <c r="AH2591">
        <f t="shared" si="357"/>
        <v>2.2102768985002533E-2</v>
      </c>
      <c r="AI2591" s="40">
        <f ca="1"/>
        <v>2.3764235872976158E-2</v>
      </c>
      <c r="AJ2591" s="229">
        <v>-2E-3</v>
      </c>
      <c r="AK2591" s="230">
        <v>2.0102768985002531E-2</v>
      </c>
      <c r="AL2591" s="231">
        <v>0.86548889812843177</v>
      </c>
    </row>
    <row r="2592" spans="24:38">
      <c r="X2592" s="46">
        <v>2588</v>
      </c>
      <c r="Y2592" s="1">
        <f t="shared" si="351"/>
        <v>48210</v>
      </c>
      <c r="Z2592" s="44">
        <f t="shared" si="352"/>
        <v>0</v>
      </c>
      <c r="AA2592" s="1" cm="1">
        <f t="array" ref="AA2592">IF(Z2592&gt;0,INDEX($M$40:$M$61,Z2592,1),AA2591)</f>
        <v>48178</v>
      </c>
      <c r="AB2592" s="1" cm="1">
        <f t="array" ref="AB2592">IF(Z2592&gt;0,INDEX($M$40:$M$61,Z2592+1,1),AB2591)</f>
        <v>48544</v>
      </c>
      <c r="AC2592" s="44">
        <f t="shared" si="353"/>
        <v>366</v>
      </c>
      <c r="AD2592" s="45">
        <f t="shared" si="354"/>
        <v>0.8548864237633047</v>
      </c>
      <c r="AE2592" s="45">
        <f t="shared" si="355"/>
        <v>0.83448028119301243</v>
      </c>
      <c r="AF2592" s="44">
        <f t="shared" si="358"/>
        <v>32</v>
      </c>
      <c r="AG2592" s="45">
        <f t="shared" si="356"/>
        <v>0.85308254719461352</v>
      </c>
      <c r="AH2592">
        <f t="shared" si="357"/>
        <v>2.2103410670691451E-2</v>
      </c>
      <c r="AI2592" s="40">
        <f ca="1"/>
        <v>2.3764235872976158E-2</v>
      </c>
      <c r="AJ2592" s="229">
        <v>-2E-3</v>
      </c>
      <c r="AK2592" s="230">
        <v>2.0103410670691449E-2</v>
      </c>
      <c r="AL2592" s="231">
        <v>0.86543657741633651</v>
      </c>
    </row>
    <row r="2593" spans="24:38">
      <c r="X2593" s="46">
        <v>2589</v>
      </c>
      <c r="Y2593" s="1">
        <f t="shared" si="351"/>
        <v>48211</v>
      </c>
      <c r="Z2593" s="44">
        <f t="shared" si="352"/>
        <v>0</v>
      </c>
      <c r="AA2593" s="1" cm="1">
        <f t="array" ref="AA2593">IF(Z2593&gt;0,INDEX($M$40:$M$61,Z2593,1),AA2592)</f>
        <v>48178</v>
      </c>
      <c r="AB2593" s="1" cm="1">
        <f t="array" ref="AB2593">IF(Z2593&gt;0,INDEX($M$40:$M$61,Z2593+1,1),AB2592)</f>
        <v>48544</v>
      </c>
      <c r="AC2593" s="44">
        <f t="shared" si="353"/>
        <v>366</v>
      </c>
      <c r="AD2593" s="45">
        <f t="shared" si="354"/>
        <v>0.8548864237633047</v>
      </c>
      <c r="AE2593" s="45">
        <f t="shared" si="355"/>
        <v>0.83448028119301243</v>
      </c>
      <c r="AF2593" s="44">
        <f t="shared" si="358"/>
        <v>33</v>
      </c>
      <c r="AG2593" s="45">
        <f t="shared" si="356"/>
        <v>0.85302623742596895</v>
      </c>
      <c r="AH2593">
        <f t="shared" si="357"/>
        <v>2.2104051860678792E-2</v>
      </c>
      <c r="AI2593" s="40">
        <f ca="1"/>
        <v>2.3764235872976158E-2</v>
      </c>
      <c r="AJ2593" s="229">
        <v>-2E-3</v>
      </c>
      <c r="AK2593" s="230">
        <v>2.010405186067879E-2</v>
      </c>
      <c r="AL2593" s="231">
        <v>0.86538425986714351</v>
      </c>
    </row>
    <row r="2594" spans="24:38">
      <c r="X2594" s="46">
        <v>2590</v>
      </c>
      <c r="Y2594" s="1">
        <f t="shared" si="351"/>
        <v>48212</v>
      </c>
      <c r="Z2594" s="44">
        <f t="shared" si="352"/>
        <v>0</v>
      </c>
      <c r="AA2594" s="1" cm="1">
        <f t="array" ref="AA2594">IF(Z2594&gt;0,INDEX($M$40:$M$61,Z2594,1),AA2593)</f>
        <v>48178</v>
      </c>
      <c r="AB2594" s="1" cm="1">
        <f t="array" ref="AB2594">IF(Z2594&gt;0,INDEX($M$40:$M$61,Z2594+1,1),AB2593)</f>
        <v>48544</v>
      </c>
      <c r="AC2594" s="44">
        <f t="shared" si="353"/>
        <v>366</v>
      </c>
      <c r="AD2594" s="45">
        <f t="shared" si="354"/>
        <v>0.8548864237633047</v>
      </c>
      <c r="AE2594" s="45">
        <f t="shared" si="355"/>
        <v>0.83448028119301243</v>
      </c>
      <c r="AF2594" s="44">
        <f t="shared" si="358"/>
        <v>34</v>
      </c>
      <c r="AG2594" s="45">
        <f t="shared" si="356"/>
        <v>0.85296993137418631</v>
      </c>
      <c r="AH2594">
        <f t="shared" si="357"/>
        <v>2.2104692555538732E-2</v>
      </c>
      <c r="AI2594" s="40">
        <f ca="1"/>
        <v>2.3764235872976158E-2</v>
      </c>
      <c r="AJ2594" s="229">
        <v>-2E-3</v>
      </c>
      <c r="AK2594" s="230">
        <v>2.0104692555538733E-2</v>
      </c>
      <c r="AL2594" s="231">
        <v>0.86533194548066183</v>
      </c>
    </row>
    <row r="2595" spans="24:38">
      <c r="X2595" s="46">
        <v>2591</v>
      </c>
      <c r="Y2595" s="1">
        <f t="shared" si="351"/>
        <v>48213</v>
      </c>
      <c r="Z2595" s="44">
        <f t="shared" si="352"/>
        <v>0</v>
      </c>
      <c r="AA2595" s="1" cm="1">
        <f t="array" ref="AA2595">IF(Z2595&gt;0,INDEX($M$40:$M$61,Z2595,1),AA2594)</f>
        <v>48178</v>
      </c>
      <c r="AB2595" s="1" cm="1">
        <f t="array" ref="AB2595">IF(Z2595&gt;0,INDEX($M$40:$M$61,Z2595+1,1),AB2594)</f>
        <v>48544</v>
      </c>
      <c r="AC2595" s="44">
        <f t="shared" si="353"/>
        <v>366</v>
      </c>
      <c r="AD2595" s="45">
        <f t="shared" si="354"/>
        <v>0.8548864237633047</v>
      </c>
      <c r="AE2595" s="45">
        <f t="shared" si="355"/>
        <v>0.83448028119301243</v>
      </c>
      <c r="AF2595" s="44">
        <f t="shared" si="358"/>
        <v>35</v>
      </c>
      <c r="AG2595" s="45">
        <f t="shared" si="356"/>
        <v>0.85291362903902035</v>
      </c>
      <c r="AH2595">
        <f t="shared" si="357"/>
        <v>2.2105332755844538E-2</v>
      </c>
      <c r="AI2595" s="40">
        <f ca="1"/>
        <v>2.3764235872976158E-2</v>
      </c>
      <c r="AJ2595" s="229">
        <v>-2E-3</v>
      </c>
      <c r="AK2595" s="230">
        <v>2.0105332755844536E-2</v>
      </c>
      <c r="AL2595" s="231">
        <v>0.86527963425670029</v>
      </c>
    </row>
    <row r="2596" spans="24:38">
      <c r="X2596" s="46">
        <v>2592</v>
      </c>
      <c r="Y2596" s="1">
        <f t="shared" si="351"/>
        <v>48214</v>
      </c>
      <c r="Z2596" s="44">
        <f t="shared" si="352"/>
        <v>0</v>
      </c>
      <c r="AA2596" s="1" cm="1">
        <f t="array" ref="AA2596">IF(Z2596&gt;0,INDEX($M$40:$M$61,Z2596,1),AA2595)</f>
        <v>48178</v>
      </c>
      <c r="AB2596" s="1" cm="1">
        <f t="array" ref="AB2596">IF(Z2596&gt;0,INDEX($M$40:$M$61,Z2596+1,1),AB2595)</f>
        <v>48544</v>
      </c>
      <c r="AC2596" s="44">
        <f t="shared" si="353"/>
        <v>366</v>
      </c>
      <c r="AD2596" s="45">
        <f t="shared" si="354"/>
        <v>0.8548864237633047</v>
      </c>
      <c r="AE2596" s="45">
        <f t="shared" si="355"/>
        <v>0.83448028119301243</v>
      </c>
      <c r="AF2596" s="44">
        <f t="shared" si="358"/>
        <v>36</v>
      </c>
      <c r="AG2596" s="45">
        <f t="shared" si="356"/>
        <v>0.8528573304202256</v>
      </c>
      <c r="AH2596">
        <f t="shared" si="357"/>
        <v>2.2105972462168631E-2</v>
      </c>
      <c r="AI2596" s="40">
        <f ca="1"/>
        <v>2.3764235872976158E-2</v>
      </c>
      <c r="AJ2596" s="229">
        <v>-2E-3</v>
      </c>
      <c r="AK2596" s="230">
        <v>2.0105972462168629E-2</v>
      </c>
      <c r="AL2596" s="231">
        <v>0.86522732619506748</v>
      </c>
    </row>
    <row r="2597" spans="24:38">
      <c r="X2597" s="46">
        <v>2593</v>
      </c>
      <c r="Y2597" s="1">
        <f t="shared" si="351"/>
        <v>48215</v>
      </c>
      <c r="Z2597" s="44">
        <f t="shared" si="352"/>
        <v>0</v>
      </c>
      <c r="AA2597" s="1" cm="1">
        <f t="array" ref="AA2597">IF(Z2597&gt;0,INDEX($M$40:$M$61,Z2597,1),AA2596)</f>
        <v>48178</v>
      </c>
      <c r="AB2597" s="1" cm="1">
        <f t="array" ref="AB2597">IF(Z2597&gt;0,INDEX($M$40:$M$61,Z2597+1,1),AB2596)</f>
        <v>48544</v>
      </c>
      <c r="AC2597" s="44">
        <f t="shared" si="353"/>
        <v>366</v>
      </c>
      <c r="AD2597" s="45">
        <f t="shared" si="354"/>
        <v>0.8548864237633047</v>
      </c>
      <c r="AE2597" s="45">
        <f t="shared" si="355"/>
        <v>0.83448028119301243</v>
      </c>
      <c r="AF2597" s="44">
        <f t="shared" si="358"/>
        <v>37</v>
      </c>
      <c r="AG2597" s="45">
        <f t="shared" si="356"/>
        <v>0.85280103551755682</v>
      </c>
      <c r="AH2597">
        <f t="shared" si="357"/>
        <v>2.2106611675082533E-2</v>
      </c>
      <c r="AI2597" s="40">
        <f ca="1"/>
        <v>2.3764235872976158E-2</v>
      </c>
      <c r="AJ2597" s="229">
        <v>-2E-3</v>
      </c>
      <c r="AK2597" s="230">
        <v>2.0106611675082535E-2</v>
      </c>
      <c r="AL2597" s="231">
        <v>0.86517502129557222</v>
      </c>
    </row>
    <row r="2598" spans="24:38">
      <c r="X2598" s="46">
        <v>2594</v>
      </c>
      <c r="Y2598" s="1">
        <f t="shared" si="351"/>
        <v>48216</v>
      </c>
      <c r="Z2598" s="44">
        <f t="shared" si="352"/>
        <v>0</v>
      </c>
      <c r="AA2598" s="1" cm="1">
        <f t="array" ref="AA2598">IF(Z2598&gt;0,INDEX($M$40:$M$61,Z2598,1),AA2597)</f>
        <v>48178</v>
      </c>
      <c r="AB2598" s="1" cm="1">
        <f t="array" ref="AB2598">IF(Z2598&gt;0,INDEX($M$40:$M$61,Z2598+1,1),AB2597)</f>
        <v>48544</v>
      </c>
      <c r="AC2598" s="44">
        <f t="shared" si="353"/>
        <v>366</v>
      </c>
      <c r="AD2598" s="45">
        <f t="shared" si="354"/>
        <v>0.8548864237633047</v>
      </c>
      <c r="AE2598" s="45">
        <f t="shared" si="355"/>
        <v>0.83448028119301243</v>
      </c>
      <c r="AF2598" s="44">
        <f t="shared" si="358"/>
        <v>38</v>
      </c>
      <c r="AG2598" s="45">
        <f t="shared" si="356"/>
        <v>0.85274474433076874</v>
      </c>
      <c r="AH2598">
        <f t="shared" si="357"/>
        <v>2.2107250395156857E-2</v>
      </c>
      <c r="AI2598" s="40">
        <f ca="1"/>
        <v>2.3764235872976158E-2</v>
      </c>
      <c r="AJ2598" s="229">
        <v>-2E-3</v>
      </c>
      <c r="AK2598" s="230">
        <v>2.0107250395156859E-2</v>
      </c>
      <c r="AL2598" s="231">
        <v>0.86512271955802367</v>
      </c>
    </row>
    <row r="2599" spans="24:38">
      <c r="X2599" s="46">
        <v>2595</v>
      </c>
      <c r="Y2599" s="1">
        <f t="shared" si="351"/>
        <v>48217</v>
      </c>
      <c r="Z2599" s="44">
        <f t="shared" si="352"/>
        <v>0</v>
      </c>
      <c r="AA2599" s="1" cm="1">
        <f t="array" ref="AA2599">IF(Z2599&gt;0,INDEX($M$40:$M$61,Z2599,1),AA2598)</f>
        <v>48178</v>
      </c>
      <c r="AB2599" s="1" cm="1">
        <f t="array" ref="AB2599">IF(Z2599&gt;0,INDEX($M$40:$M$61,Z2599+1,1),AB2598)</f>
        <v>48544</v>
      </c>
      <c r="AC2599" s="44">
        <f t="shared" si="353"/>
        <v>366</v>
      </c>
      <c r="AD2599" s="45">
        <f t="shared" si="354"/>
        <v>0.8548864237633047</v>
      </c>
      <c r="AE2599" s="45">
        <f t="shared" si="355"/>
        <v>0.83448028119301243</v>
      </c>
      <c r="AF2599" s="44">
        <f t="shared" si="358"/>
        <v>39</v>
      </c>
      <c r="AG2599" s="45">
        <f t="shared" si="356"/>
        <v>0.85268845685961592</v>
      </c>
      <c r="AH2599">
        <f t="shared" si="357"/>
        <v>2.2107888622961404E-2</v>
      </c>
      <c r="AI2599" s="40">
        <f ca="1"/>
        <v>2.3764235873056094E-2</v>
      </c>
      <c r="AJ2599" s="229">
        <v>-2E-3</v>
      </c>
      <c r="AK2599" s="230">
        <v>2.0107888622961402E-2</v>
      </c>
      <c r="AL2599" s="231">
        <v>0.86507042098223019</v>
      </c>
    </row>
    <row r="2600" spans="24:38">
      <c r="X2600" s="46">
        <v>2596</v>
      </c>
      <c r="Y2600" s="1">
        <f t="shared" si="351"/>
        <v>48218</v>
      </c>
      <c r="Z2600" s="44">
        <f t="shared" si="352"/>
        <v>0</v>
      </c>
      <c r="AA2600" s="1" cm="1">
        <f t="array" ref="AA2600">IF(Z2600&gt;0,INDEX($M$40:$M$61,Z2600,1),AA2599)</f>
        <v>48178</v>
      </c>
      <c r="AB2600" s="1" cm="1">
        <f t="array" ref="AB2600">IF(Z2600&gt;0,INDEX($M$40:$M$61,Z2600+1,1),AB2599)</f>
        <v>48544</v>
      </c>
      <c r="AC2600" s="44">
        <f t="shared" si="353"/>
        <v>366</v>
      </c>
      <c r="AD2600" s="45">
        <f t="shared" si="354"/>
        <v>0.8548864237633047</v>
      </c>
      <c r="AE2600" s="45">
        <f t="shared" si="355"/>
        <v>0.83448028119301243</v>
      </c>
      <c r="AF2600" s="44">
        <f t="shared" si="358"/>
        <v>40</v>
      </c>
      <c r="AG2600" s="45">
        <f t="shared" si="356"/>
        <v>0.85263217310385331</v>
      </c>
      <c r="AH2600">
        <f t="shared" si="357"/>
        <v>2.2108526359065003E-2</v>
      </c>
      <c r="AI2600" s="40">
        <f ca="1"/>
        <v>2.3764235872976158E-2</v>
      </c>
      <c r="AJ2600" s="229">
        <v>-2E-3</v>
      </c>
      <c r="AK2600" s="230">
        <v>2.0108526359065002E-2</v>
      </c>
      <c r="AL2600" s="231">
        <v>0.86501812556800106</v>
      </c>
    </row>
    <row r="2601" spans="24:38">
      <c r="X2601" s="46">
        <v>2597</v>
      </c>
      <c r="Y2601" s="1">
        <f t="shared" si="351"/>
        <v>48219</v>
      </c>
      <c r="Z2601" s="44">
        <f t="shared" si="352"/>
        <v>0</v>
      </c>
      <c r="AA2601" s="1" cm="1">
        <f t="array" ref="AA2601">IF(Z2601&gt;0,INDEX($M$40:$M$61,Z2601,1),AA2600)</f>
        <v>48178</v>
      </c>
      <c r="AB2601" s="1" cm="1">
        <f t="array" ref="AB2601">IF(Z2601&gt;0,INDEX($M$40:$M$61,Z2601+1,1),AB2600)</f>
        <v>48544</v>
      </c>
      <c r="AC2601" s="44">
        <f t="shared" si="353"/>
        <v>366</v>
      </c>
      <c r="AD2601" s="45">
        <f t="shared" si="354"/>
        <v>0.8548864237633047</v>
      </c>
      <c r="AE2601" s="45">
        <f t="shared" si="355"/>
        <v>0.83448028119301243</v>
      </c>
      <c r="AF2601" s="44">
        <f t="shared" si="358"/>
        <v>41</v>
      </c>
      <c r="AG2601" s="45">
        <f t="shared" si="356"/>
        <v>0.85257589306323567</v>
      </c>
      <c r="AH2601">
        <f t="shared" si="357"/>
        <v>2.210916360403567E-2</v>
      </c>
      <c r="AI2601" s="40">
        <f ca="1"/>
        <v>2.3764235872976158E-2</v>
      </c>
      <c r="AJ2601" s="229">
        <v>-2E-3</v>
      </c>
      <c r="AK2601" s="230">
        <v>2.0109163604035668E-2</v>
      </c>
      <c r="AL2601" s="231">
        <v>0.86496583331514509</v>
      </c>
    </row>
    <row r="2602" spans="24:38">
      <c r="X2602" s="46">
        <v>2598</v>
      </c>
      <c r="Y2602" s="1">
        <f t="shared" si="351"/>
        <v>48220</v>
      </c>
      <c r="Z2602" s="44">
        <f t="shared" si="352"/>
        <v>0</v>
      </c>
      <c r="AA2602" s="1" cm="1">
        <f t="array" ref="AA2602">IF(Z2602&gt;0,INDEX($M$40:$M$61,Z2602,1),AA2601)</f>
        <v>48178</v>
      </c>
      <c r="AB2602" s="1" cm="1">
        <f t="array" ref="AB2602">IF(Z2602&gt;0,INDEX($M$40:$M$61,Z2602+1,1),AB2601)</f>
        <v>48544</v>
      </c>
      <c r="AC2602" s="44">
        <f t="shared" si="353"/>
        <v>366</v>
      </c>
      <c r="AD2602" s="45">
        <f t="shared" si="354"/>
        <v>0.8548864237633047</v>
      </c>
      <c r="AE2602" s="45">
        <f t="shared" si="355"/>
        <v>0.83448028119301243</v>
      </c>
      <c r="AF2602" s="44">
        <f t="shared" si="358"/>
        <v>42</v>
      </c>
      <c r="AG2602" s="45">
        <f t="shared" si="356"/>
        <v>0.85251961673751753</v>
      </c>
      <c r="AH2602">
        <f t="shared" si="357"/>
        <v>2.2109800358440564E-2</v>
      </c>
      <c r="AI2602" s="40">
        <f ca="1"/>
        <v>2.3764235873056094E-2</v>
      </c>
      <c r="AJ2602" s="229">
        <v>-2E-3</v>
      </c>
      <c r="AK2602" s="230">
        <v>2.0109800358440566E-2</v>
      </c>
      <c r="AL2602" s="231">
        <v>0.86491354422347089</v>
      </c>
    </row>
    <row r="2603" spans="24:38">
      <c r="X2603" s="46">
        <v>2599</v>
      </c>
      <c r="Y2603" s="1">
        <f t="shared" si="351"/>
        <v>48221</v>
      </c>
      <c r="Z2603" s="44">
        <f t="shared" si="352"/>
        <v>0</v>
      </c>
      <c r="AA2603" s="1" cm="1">
        <f t="array" ref="AA2603">IF(Z2603&gt;0,INDEX($M$40:$M$61,Z2603,1),AA2602)</f>
        <v>48178</v>
      </c>
      <c r="AB2603" s="1" cm="1">
        <f t="array" ref="AB2603">IF(Z2603&gt;0,INDEX($M$40:$M$61,Z2603+1,1),AB2602)</f>
        <v>48544</v>
      </c>
      <c r="AC2603" s="44">
        <f t="shared" si="353"/>
        <v>366</v>
      </c>
      <c r="AD2603" s="45">
        <f t="shared" si="354"/>
        <v>0.8548864237633047</v>
      </c>
      <c r="AE2603" s="45">
        <f t="shared" si="355"/>
        <v>0.83448028119301243</v>
      </c>
      <c r="AF2603" s="44">
        <f t="shared" si="358"/>
        <v>43</v>
      </c>
      <c r="AG2603" s="45">
        <f t="shared" si="356"/>
        <v>0.85246334412645397</v>
      </c>
      <c r="AH2603">
        <f t="shared" si="357"/>
        <v>2.2110436622845894E-2</v>
      </c>
      <c r="AI2603" s="40">
        <f ca="1"/>
        <v>2.3764235872976158E-2</v>
      </c>
      <c r="AJ2603" s="229">
        <v>-2E-3</v>
      </c>
      <c r="AK2603" s="230">
        <v>2.0110436622845895E-2</v>
      </c>
      <c r="AL2603" s="231">
        <v>0.86486125829278782</v>
      </c>
    </row>
    <row r="2604" spans="24:38">
      <c r="X2604" s="46">
        <v>2600</v>
      </c>
      <c r="Y2604" s="1">
        <f t="shared" si="351"/>
        <v>48222</v>
      </c>
      <c r="Z2604" s="44">
        <f t="shared" si="352"/>
        <v>0</v>
      </c>
      <c r="AA2604" s="1" cm="1">
        <f t="array" ref="AA2604">IF(Z2604&gt;0,INDEX($M$40:$M$61,Z2604,1),AA2603)</f>
        <v>48178</v>
      </c>
      <c r="AB2604" s="1" cm="1">
        <f t="array" ref="AB2604">IF(Z2604&gt;0,INDEX($M$40:$M$61,Z2604+1,1),AB2603)</f>
        <v>48544</v>
      </c>
      <c r="AC2604" s="44">
        <f t="shared" si="353"/>
        <v>366</v>
      </c>
      <c r="AD2604" s="45">
        <f t="shared" si="354"/>
        <v>0.8548864237633047</v>
      </c>
      <c r="AE2604" s="45">
        <f t="shared" si="355"/>
        <v>0.83448028119301243</v>
      </c>
      <c r="AF2604" s="44">
        <f t="shared" si="358"/>
        <v>44</v>
      </c>
      <c r="AG2604" s="45">
        <f t="shared" si="356"/>
        <v>0.85240707522979975</v>
      </c>
      <c r="AH2604">
        <f t="shared" si="357"/>
        <v>2.2111072397817053E-2</v>
      </c>
      <c r="AI2604" s="40">
        <f ca="1"/>
        <v>2.3764235872896222E-2</v>
      </c>
      <c r="AJ2604" s="229">
        <v>-2E-3</v>
      </c>
      <c r="AK2604" s="230">
        <v>2.0111072397817051E-2</v>
      </c>
      <c r="AL2604" s="231">
        <v>0.86480897552290459</v>
      </c>
    </row>
    <row r="2605" spans="24:38">
      <c r="X2605" s="46">
        <v>2601</v>
      </c>
      <c r="Y2605" s="1">
        <f t="shared" si="351"/>
        <v>48223</v>
      </c>
      <c r="Z2605" s="44">
        <f t="shared" si="352"/>
        <v>0</v>
      </c>
      <c r="AA2605" s="1" cm="1">
        <f t="array" ref="AA2605">IF(Z2605&gt;0,INDEX($M$40:$M$61,Z2605,1),AA2604)</f>
        <v>48178</v>
      </c>
      <c r="AB2605" s="1" cm="1">
        <f t="array" ref="AB2605">IF(Z2605&gt;0,INDEX($M$40:$M$61,Z2605+1,1),AB2604)</f>
        <v>48544</v>
      </c>
      <c r="AC2605" s="44">
        <f t="shared" si="353"/>
        <v>366</v>
      </c>
      <c r="AD2605" s="45">
        <f t="shared" si="354"/>
        <v>0.8548864237633047</v>
      </c>
      <c r="AE2605" s="45">
        <f t="shared" si="355"/>
        <v>0.83448028119301243</v>
      </c>
      <c r="AF2605" s="44">
        <f t="shared" si="358"/>
        <v>45</v>
      </c>
      <c r="AG2605" s="45">
        <f t="shared" si="356"/>
        <v>0.85235081004730939</v>
      </c>
      <c r="AH2605">
        <f t="shared" si="357"/>
        <v>2.21117076839186E-2</v>
      </c>
      <c r="AI2605" s="40">
        <f ca="1"/>
        <v>2.3764235873056094E-2</v>
      </c>
      <c r="AJ2605" s="229">
        <v>-2E-3</v>
      </c>
      <c r="AK2605" s="230">
        <v>2.0111707683918602E-2</v>
      </c>
      <c r="AL2605" s="231">
        <v>0.8647566959136298</v>
      </c>
    </row>
    <row r="2606" spans="24:38">
      <c r="X2606" s="46">
        <v>2602</v>
      </c>
      <c r="Y2606" s="1">
        <f t="shared" si="351"/>
        <v>48224</v>
      </c>
      <c r="Z2606" s="44">
        <f t="shared" si="352"/>
        <v>0</v>
      </c>
      <c r="AA2606" s="1" cm="1">
        <f t="array" ref="AA2606">IF(Z2606&gt;0,INDEX($M$40:$M$61,Z2606,1),AA2605)</f>
        <v>48178</v>
      </c>
      <c r="AB2606" s="1" cm="1">
        <f t="array" ref="AB2606">IF(Z2606&gt;0,INDEX($M$40:$M$61,Z2606+1,1),AB2605)</f>
        <v>48544</v>
      </c>
      <c r="AC2606" s="44">
        <f t="shared" si="353"/>
        <v>366</v>
      </c>
      <c r="AD2606" s="45">
        <f t="shared" si="354"/>
        <v>0.8548864237633047</v>
      </c>
      <c r="AE2606" s="45">
        <f t="shared" si="355"/>
        <v>0.83448028119301243</v>
      </c>
      <c r="AF2606" s="44">
        <f t="shared" si="358"/>
        <v>46</v>
      </c>
      <c r="AG2606" s="45">
        <f t="shared" si="356"/>
        <v>0.8522945485787381</v>
      </c>
      <c r="AH2606">
        <f t="shared" si="357"/>
        <v>2.211234248171413E-2</v>
      </c>
      <c r="AI2606" s="40">
        <f ca="1"/>
        <v>2.3764235872976158E-2</v>
      </c>
      <c r="AJ2606" s="229">
        <v>-2E-3</v>
      </c>
      <c r="AK2606" s="230">
        <v>2.0112342481714132E-2</v>
      </c>
      <c r="AL2606" s="231">
        <v>0.86470441946477272</v>
      </c>
    </row>
    <row r="2607" spans="24:38">
      <c r="X2607" s="46">
        <v>2603</v>
      </c>
      <c r="Y2607" s="1">
        <f t="shared" si="351"/>
        <v>48225</v>
      </c>
      <c r="Z2607" s="44">
        <f t="shared" si="352"/>
        <v>0</v>
      </c>
      <c r="AA2607" s="1" cm="1">
        <f t="array" ref="AA2607">IF(Z2607&gt;0,INDEX($M$40:$M$61,Z2607,1),AA2606)</f>
        <v>48178</v>
      </c>
      <c r="AB2607" s="1" cm="1">
        <f t="array" ref="AB2607">IF(Z2607&gt;0,INDEX($M$40:$M$61,Z2607+1,1),AB2606)</f>
        <v>48544</v>
      </c>
      <c r="AC2607" s="44">
        <f t="shared" si="353"/>
        <v>366</v>
      </c>
      <c r="AD2607" s="45">
        <f t="shared" si="354"/>
        <v>0.8548864237633047</v>
      </c>
      <c r="AE2607" s="45">
        <f t="shared" si="355"/>
        <v>0.83448028119301243</v>
      </c>
      <c r="AF2607" s="44">
        <f t="shared" si="358"/>
        <v>47</v>
      </c>
      <c r="AG2607" s="45">
        <f t="shared" si="356"/>
        <v>0.85223829082384039</v>
      </c>
      <c r="AH2607">
        <f t="shared" si="357"/>
        <v>2.2112976791766475E-2</v>
      </c>
      <c r="AI2607" s="40">
        <f ca="1"/>
        <v>2.3764235873056094E-2</v>
      </c>
      <c r="AJ2607" s="229">
        <v>-2E-3</v>
      </c>
      <c r="AK2607" s="230">
        <v>2.0112976791766476E-2</v>
      </c>
      <c r="AL2607" s="231">
        <v>0.86465214617614217</v>
      </c>
    </row>
    <row r="2608" spans="24:38">
      <c r="X2608" s="46">
        <v>2604</v>
      </c>
      <c r="Y2608" s="1">
        <f t="shared" si="351"/>
        <v>48226</v>
      </c>
      <c r="Z2608" s="44">
        <f t="shared" si="352"/>
        <v>0</v>
      </c>
      <c r="AA2608" s="1" cm="1">
        <f t="array" ref="AA2608">IF(Z2608&gt;0,INDEX($M$40:$M$61,Z2608,1),AA2607)</f>
        <v>48178</v>
      </c>
      <c r="AB2608" s="1" cm="1">
        <f t="array" ref="AB2608">IF(Z2608&gt;0,INDEX($M$40:$M$61,Z2608+1,1),AB2607)</f>
        <v>48544</v>
      </c>
      <c r="AC2608" s="44">
        <f t="shared" si="353"/>
        <v>366</v>
      </c>
      <c r="AD2608" s="45">
        <f t="shared" si="354"/>
        <v>0.8548864237633047</v>
      </c>
      <c r="AE2608" s="45">
        <f t="shared" si="355"/>
        <v>0.83448028119301243</v>
      </c>
      <c r="AF2608" s="44">
        <f t="shared" si="358"/>
        <v>48</v>
      </c>
      <c r="AG2608" s="45">
        <f t="shared" si="356"/>
        <v>0.85218203678237148</v>
      </c>
      <c r="AH2608">
        <f t="shared" si="357"/>
        <v>2.2113610614637493E-2</v>
      </c>
      <c r="AI2608" s="40">
        <f ca="1"/>
        <v>2.3764235872976158E-2</v>
      </c>
      <c r="AJ2608" s="229">
        <v>-2E-3</v>
      </c>
      <c r="AK2608" s="230">
        <v>2.0113610614637491E-2</v>
      </c>
      <c r="AL2608" s="231">
        <v>0.86459987604754729</v>
      </c>
    </row>
    <row r="2609" spans="24:38">
      <c r="X2609" s="46">
        <v>2605</v>
      </c>
      <c r="Y2609" s="1">
        <f t="shared" si="351"/>
        <v>48227</v>
      </c>
      <c r="Z2609" s="44">
        <f t="shared" si="352"/>
        <v>0</v>
      </c>
      <c r="AA2609" s="1" cm="1">
        <f t="array" ref="AA2609">IF(Z2609&gt;0,INDEX($M$40:$M$61,Z2609,1),AA2608)</f>
        <v>48178</v>
      </c>
      <c r="AB2609" s="1" cm="1">
        <f t="array" ref="AB2609">IF(Z2609&gt;0,INDEX($M$40:$M$61,Z2609+1,1),AB2608)</f>
        <v>48544</v>
      </c>
      <c r="AC2609" s="44">
        <f t="shared" si="353"/>
        <v>366</v>
      </c>
      <c r="AD2609" s="45">
        <f t="shared" si="354"/>
        <v>0.8548864237633047</v>
      </c>
      <c r="AE2609" s="45">
        <f t="shared" si="355"/>
        <v>0.83448028119301243</v>
      </c>
      <c r="AF2609" s="44">
        <f t="shared" si="358"/>
        <v>49</v>
      </c>
      <c r="AG2609" s="45">
        <f t="shared" si="356"/>
        <v>0.8521257864540861</v>
      </c>
      <c r="AH2609">
        <f t="shared" si="357"/>
        <v>2.2114243950888263E-2</v>
      </c>
      <c r="AI2609" s="40">
        <f ca="1"/>
        <v>2.3764235872976158E-2</v>
      </c>
      <c r="AJ2609" s="229">
        <v>-2E-3</v>
      </c>
      <c r="AK2609" s="230">
        <v>2.0114243950888261E-2</v>
      </c>
      <c r="AL2609" s="231">
        <v>0.86454760907879702</v>
      </c>
    </row>
    <row r="2610" spans="24:38">
      <c r="X2610" s="46">
        <v>2606</v>
      </c>
      <c r="Y2610" s="1">
        <f t="shared" si="351"/>
        <v>48228</v>
      </c>
      <c r="Z2610" s="44">
        <f t="shared" si="352"/>
        <v>0</v>
      </c>
      <c r="AA2610" s="1" cm="1">
        <f t="array" ref="AA2610">IF(Z2610&gt;0,INDEX($M$40:$M$61,Z2610,1),AA2609)</f>
        <v>48178</v>
      </c>
      <c r="AB2610" s="1" cm="1">
        <f t="array" ref="AB2610">IF(Z2610&gt;0,INDEX($M$40:$M$61,Z2610+1,1),AB2609)</f>
        <v>48544</v>
      </c>
      <c r="AC2610" s="44">
        <f t="shared" si="353"/>
        <v>366</v>
      </c>
      <c r="AD2610" s="45">
        <f t="shared" si="354"/>
        <v>0.8548864237633047</v>
      </c>
      <c r="AE2610" s="45">
        <f t="shared" si="355"/>
        <v>0.83448028119301243</v>
      </c>
      <c r="AF2610" s="44">
        <f t="shared" si="358"/>
        <v>50</v>
      </c>
      <c r="AG2610" s="45">
        <f t="shared" si="356"/>
        <v>0.85206953983873912</v>
      </c>
      <c r="AH2610">
        <f t="shared" si="357"/>
        <v>2.2114876801078983E-2</v>
      </c>
      <c r="AI2610" s="40">
        <f ca="1"/>
        <v>2.3764235872976158E-2</v>
      </c>
      <c r="AJ2610" s="229">
        <v>-2E-3</v>
      </c>
      <c r="AK2610" s="230">
        <v>2.0114876801078985E-2</v>
      </c>
      <c r="AL2610" s="231">
        <v>0.86449534526970007</v>
      </c>
    </row>
    <row r="2611" spans="24:38">
      <c r="X2611" s="46">
        <v>2607</v>
      </c>
      <c r="Y2611" s="1">
        <f t="shared" si="351"/>
        <v>48229</v>
      </c>
      <c r="Z2611" s="44">
        <f t="shared" si="352"/>
        <v>0</v>
      </c>
      <c r="AA2611" s="1" cm="1">
        <f t="array" ref="AA2611">IF(Z2611&gt;0,INDEX($M$40:$M$61,Z2611,1),AA2610)</f>
        <v>48178</v>
      </c>
      <c r="AB2611" s="1" cm="1">
        <f t="array" ref="AB2611">IF(Z2611&gt;0,INDEX($M$40:$M$61,Z2611+1,1),AB2610)</f>
        <v>48544</v>
      </c>
      <c r="AC2611" s="44">
        <f t="shared" si="353"/>
        <v>366</v>
      </c>
      <c r="AD2611" s="45">
        <f t="shared" si="354"/>
        <v>0.8548864237633047</v>
      </c>
      <c r="AE2611" s="45">
        <f t="shared" si="355"/>
        <v>0.83448028119301243</v>
      </c>
      <c r="AF2611" s="44">
        <f t="shared" si="358"/>
        <v>51</v>
      </c>
      <c r="AG2611" s="45">
        <f t="shared" si="356"/>
        <v>0.85201329693608552</v>
      </c>
      <c r="AH2611">
        <f t="shared" si="357"/>
        <v>2.2115509165768977E-2</v>
      </c>
      <c r="AI2611" s="40">
        <f ca="1"/>
        <v>2.3764235872976158E-2</v>
      </c>
      <c r="AJ2611" s="229">
        <v>-2E-3</v>
      </c>
      <c r="AK2611" s="230">
        <v>2.0115509165768979E-2</v>
      </c>
      <c r="AL2611" s="231">
        <v>0.8644430846200658</v>
      </c>
    </row>
    <row r="2612" spans="24:38">
      <c r="X2612" s="46">
        <v>2608</v>
      </c>
      <c r="Y2612" s="1">
        <f t="shared" si="351"/>
        <v>48230</v>
      </c>
      <c r="Z2612" s="44">
        <f t="shared" si="352"/>
        <v>0</v>
      </c>
      <c r="AA2612" s="1" cm="1">
        <f t="array" ref="AA2612">IF(Z2612&gt;0,INDEX($M$40:$M$61,Z2612,1),AA2611)</f>
        <v>48178</v>
      </c>
      <c r="AB2612" s="1" cm="1">
        <f t="array" ref="AB2612">IF(Z2612&gt;0,INDEX($M$40:$M$61,Z2612+1,1),AB2611)</f>
        <v>48544</v>
      </c>
      <c r="AC2612" s="44">
        <f t="shared" si="353"/>
        <v>366</v>
      </c>
      <c r="AD2612" s="45">
        <f t="shared" si="354"/>
        <v>0.8548864237633047</v>
      </c>
      <c r="AE2612" s="45">
        <f t="shared" si="355"/>
        <v>0.83448028119301243</v>
      </c>
      <c r="AF2612" s="44">
        <f t="shared" si="358"/>
        <v>52</v>
      </c>
      <c r="AG2612" s="45">
        <f t="shared" si="356"/>
        <v>0.85195705774588015</v>
      </c>
      <c r="AH2612">
        <f t="shared" si="357"/>
        <v>2.2116141045516735E-2</v>
      </c>
      <c r="AI2612" s="40">
        <f ca="1"/>
        <v>2.3764235872976158E-2</v>
      </c>
      <c r="AJ2612" s="229">
        <v>-2E-3</v>
      </c>
      <c r="AK2612" s="230">
        <v>2.0116141045516733E-2</v>
      </c>
      <c r="AL2612" s="231">
        <v>0.86439082712970283</v>
      </c>
    </row>
    <row r="2613" spans="24:38">
      <c r="X2613" s="46">
        <v>2609</v>
      </c>
      <c r="Y2613" s="1">
        <f t="shared" si="351"/>
        <v>48231</v>
      </c>
      <c r="Z2613" s="44">
        <f t="shared" si="352"/>
        <v>0</v>
      </c>
      <c r="AA2613" s="1" cm="1">
        <f t="array" ref="AA2613">IF(Z2613&gt;0,INDEX($M$40:$M$61,Z2613,1),AA2612)</f>
        <v>48178</v>
      </c>
      <c r="AB2613" s="1" cm="1">
        <f t="array" ref="AB2613">IF(Z2613&gt;0,INDEX($M$40:$M$61,Z2613+1,1),AB2612)</f>
        <v>48544</v>
      </c>
      <c r="AC2613" s="44">
        <f t="shared" si="353"/>
        <v>366</v>
      </c>
      <c r="AD2613" s="45">
        <f t="shared" si="354"/>
        <v>0.8548864237633047</v>
      </c>
      <c r="AE2613" s="45">
        <f t="shared" si="355"/>
        <v>0.83448028119301243</v>
      </c>
      <c r="AF2613" s="44">
        <f t="shared" si="358"/>
        <v>53</v>
      </c>
      <c r="AG2613" s="45">
        <f t="shared" si="356"/>
        <v>0.851900822267878</v>
      </c>
      <c r="AH2613">
        <f t="shared" si="357"/>
        <v>2.2116772440879864E-2</v>
      </c>
      <c r="AI2613" s="40">
        <f ca="1"/>
        <v>2.3764235872976158E-2</v>
      </c>
      <c r="AJ2613" s="229">
        <v>-2E-3</v>
      </c>
      <c r="AK2613" s="230">
        <v>2.0116772440879865E-2</v>
      </c>
      <c r="AL2613" s="231">
        <v>0.86433857279842041</v>
      </c>
    </row>
    <row r="2614" spans="24:38">
      <c r="X2614" s="46">
        <v>2610</v>
      </c>
      <c r="Y2614" s="1">
        <f t="shared" si="351"/>
        <v>48232</v>
      </c>
      <c r="Z2614" s="44">
        <f t="shared" si="352"/>
        <v>0</v>
      </c>
      <c r="AA2614" s="1" cm="1">
        <f t="array" ref="AA2614">IF(Z2614&gt;0,INDEX($M$40:$M$61,Z2614,1),AA2613)</f>
        <v>48178</v>
      </c>
      <c r="AB2614" s="1" cm="1">
        <f t="array" ref="AB2614">IF(Z2614&gt;0,INDEX($M$40:$M$61,Z2614+1,1),AB2613)</f>
        <v>48544</v>
      </c>
      <c r="AC2614" s="44">
        <f t="shared" si="353"/>
        <v>366</v>
      </c>
      <c r="AD2614" s="45">
        <f t="shared" si="354"/>
        <v>0.8548864237633047</v>
      </c>
      <c r="AE2614" s="45">
        <f t="shared" si="355"/>
        <v>0.83448028119301243</v>
      </c>
      <c r="AF2614" s="44">
        <f t="shared" si="358"/>
        <v>54</v>
      </c>
      <c r="AG2614" s="45">
        <f t="shared" si="356"/>
        <v>0.85184459050183414</v>
      </c>
      <c r="AH2614">
        <f t="shared" si="357"/>
        <v>2.2117403352415115E-2</v>
      </c>
      <c r="AI2614" s="40">
        <f ca="1"/>
        <v>2.3764235872976158E-2</v>
      </c>
      <c r="AJ2614" s="229">
        <v>-2E-3</v>
      </c>
      <c r="AK2614" s="230">
        <v>2.0117403352415117E-2</v>
      </c>
      <c r="AL2614" s="231">
        <v>0.86428632162602759</v>
      </c>
    </row>
    <row r="2615" spans="24:38">
      <c r="X2615" s="46">
        <v>2611</v>
      </c>
      <c r="Y2615" s="1">
        <f t="shared" si="351"/>
        <v>48233</v>
      </c>
      <c r="Z2615" s="44">
        <f t="shared" si="352"/>
        <v>0</v>
      </c>
      <c r="AA2615" s="1" cm="1">
        <f t="array" ref="AA2615">IF(Z2615&gt;0,INDEX($M$40:$M$61,Z2615,1),AA2614)</f>
        <v>48178</v>
      </c>
      <c r="AB2615" s="1" cm="1">
        <f t="array" ref="AB2615">IF(Z2615&gt;0,INDEX($M$40:$M$61,Z2615+1,1),AB2614)</f>
        <v>48544</v>
      </c>
      <c r="AC2615" s="44">
        <f t="shared" si="353"/>
        <v>366</v>
      </c>
      <c r="AD2615" s="45">
        <f t="shared" si="354"/>
        <v>0.8548864237633047</v>
      </c>
      <c r="AE2615" s="45">
        <f t="shared" si="355"/>
        <v>0.83448028119301243</v>
      </c>
      <c r="AF2615" s="44">
        <f t="shared" si="358"/>
        <v>55</v>
      </c>
      <c r="AG2615" s="45">
        <f t="shared" si="356"/>
        <v>0.85178836244750333</v>
      </c>
      <c r="AH2615">
        <f t="shared" si="357"/>
        <v>2.211803378067843E-2</v>
      </c>
      <c r="AI2615" s="40">
        <f ca="1"/>
        <v>2.3764235872976158E-2</v>
      </c>
      <c r="AJ2615" s="229">
        <v>-2E-3</v>
      </c>
      <c r="AK2615" s="230">
        <v>2.0118033780678432E-2</v>
      </c>
      <c r="AL2615" s="231">
        <v>0.86423407361233329</v>
      </c>
    </row>
    <row r="2616" spans="24:38">
      <c r="X2616" s="46">
        <v>2612</v>
      </c>
      <c r="Y2616" s="1">
        <f t="shared" si="351"/>
        <v>48234</v>
      </c>
      <c r="Z2616" s="44">
        <f t="shared" si="352"/>
        <v>0</v>
      </c>
      <c r="AA2616" s="1" cm="1">
        <f t="array" ref="AA2616">IF(Z2616&gt;0,INDEX($M$40:$M$61,Z2616,1),AA2615)</f>
        <v>48178</v>
      </c>
      <c r="AB2616" s="1" cm="1">
        <f t="array" ref="AB2616">IF(Z2616&gt;0,INDEX($M$40:$M$61,Z2616+1,1),AB2615)</f>
        <v>48544</v>
      </c>
      <c r="AC2616" s="44">
        <f t="shared" si="353"/>
        <v>366</v>
      </c>
      <c r="AD2616" s="45">
        <f t="shared" si="354"/>
        <v>0.8548864237633047</v>
      </c>
      <c r="AE2616" s="45">
        <f t="shared" si="355"/>
        <v>0.83448028119301243</v>
      </c>
      <c r="AF2616" s="44">
        <f t="shared" si="358"/>
        <v>56</v>
      </c>
      <c r="AG2616" s="45">
        <f t="shared" si="356"/>
        <v>0.85173213810464077</v>
      </c>
      <c r="AH2616">
        <f t="shared" si="357"/>
        <v>2.2118663726224844E-2</v>
      </c>
      <c r="AI2616" s="40">
        <f ca="1"/>
        <v>2.3764235872976158E-2</v>
      </c>
      <c r="AJ2616" s="229">
        <v>-2E-3</v>
      </c>
      <c r="AK2616" s="230">
        <v>2.0118663726224846E-2</v>
      </c>
      <c r="AL2616" s="231">
        <v>0.86418182875714655</v>
      </c>
    </row>
    <row r="2617" spans="24:38">
      <c r="X2617" s="46">
        <v>2613</v>
      </c>
      <c r="Y2617" s="1">
        <f t="shared" si="351"/>
        <v>48235</v>
      </c>
      <c r="Z2617" s="44">
        <f t="shared" si="352"/>
        <v>0</v>
      </c>
      <c r="AA2617" s="1" cm="1">
        <f t="array" ref="AA2617">IF(Z2617&gt;0,INDEX($M$40:$M$61,Z2617,1),AA2616)</f>
        <v>48178</v>
      </c>
      <c r="AB2617" s="1" cm="1">
        <f t="array" ref="AB2617">IF(Z2617&gt;0,INDEX($M$40:$M$61,Z2617+1,1),AB2616)</f>
        <v>48544</v>
      </c>
      <c r="AC2617" s="44">
        <f t="shared" si="353"/>
        <v>366</v>
      </c>
      <c r="AD2617" s="45">
        <f t="shared" si="354"/>
        <v>0.8548864237633047</v>
      </c>
      <c r="AE2617" s="45">
        <f t="shared" si="355"/>
        <v>0.83448028119301243</v>
      </c>
      <c r="AF2617" s="44">
        <f t="shared" si="358"/>
        <v>57</v>
      </c>
      <c r="AG2617" s="45">
        <f t="shared" si="356"/>
        <v>0.85167591747300142</v>
      </c>
      <c r="AH2617">
        <f t="shared" si="357"/>
        <v>2.2119293189608574E-2</v>
      </c>
      <c r="AI2617" s="40">
        <f ca="1"/>
        <v>2.3764235872976158E-2</v>
      </c>
      <c r="AJ2617" s="229">
        <v>-2E-3</v>
      </c>
      <c r="AK2617" s="230">
        <v>2.0119293189608575E-2</v>
      </c>
      <c r="AL2617" s="231">
        <v>0.86412958706027665</v>
      </c>
    </row>
    <row r="2618" spans="24:38">
      <c r="X2618" s="46">
        <v>2614</v>
      </c>
      <c r="Y2618" s="1">
        <f t="shared" si="351"/>
        <v>48236</v>
      </c>
      <c r="Z2618" s="44">
        <f t="shared" si="352"/>
        <v>0</v>
      </c>
      <c r="AA2618" s="1" cm="1">
        <f t="array" ref="AA2618">IF(Z2618&gt;0,INDEX($M$40:$M$61,Z2618,1),AA2617)</f>
        <v>48178</v>
      </c>
      <c r="AB2618" s="1" cm="1">
        <f t="array" ref="AB2618">IF(Z2618&gt;0,INDEX($M$40:$M$61,Z2618+1,1),AB2617)</f>
        <v>48544</v>
      </c>
      <c r="AC2618" s="44">
        <f t="shared" si="353"/>
        <v>366</v>
      </c>
      <c r="AD2618" s="45">
        <f t="shared" si="354"/>
        <v>0.8548864237633047</v>
      </c>
      <c r="AE2618" s="45">
        <f t="shared" si="355"/>
        <v>0.83448028119301243</v>
      </c>
      <c r="AF2618" s="44">
        <f t="shared" si="358"/>
        <v>58</v>
      </c>
      <c r="AG2618" s="45">
        <f t="shared" si="356"/>
        <v>0.85161970055234026</v>
      </c>
      <c r="AH2618">
        <f t="shared" si="357"/>
        <v>2.2119922171382988E-2</v>
      </c>
      <c r="AI2618" s="40">
        <f ca="1"/>
        <v>2.3764235872976158E-2</v>
      </c>
      <c r="AJ2618" s="229">
        <v>-2E-3</v>
      </c>
      <c r="AK2618" s="230">
        <v>2.011992217138299E-2</v>
      </c>
      <c r="AL2618" s="231">
        <v>0.8640773485215324</v>
      </c>
    </row>
    <row r="2619" spans="24:38">
      <c r="X2619" s="46">
        <v>2615</v>
      </c>
      <c r="Y2619" s="1">
        <f t="shared" si="351"/>
        <v>48237</v>
      </c>
      <c r="Z2619" s="44">
        <f t="shared" si="352"/>
        <v>0</v>
      </c>
      <c r="AA2619" s="1" cm="1">
        <f t="array" ref="AA2619">IF(Z2619&gt;0,INDEX($M$40:$M$61,Z2619,1),AA2618)</f>
        <v>48178</v>
      </c>
      <c r="AB2619" s="1" cm="1">
        <f t="array" ref="AB2619">IF(Z2619&gt;0,INDEX($M$40:$M$61,Z2619+1,1),AB2618)</f>
        <v>48544</v>
      </c>
      <c r="AC2619" s="44">
        <f t="shared" si="353"/>
        <v>366</v>
      </c>
      <c r="AD2619" s="45">
        <f t="shared" si="354"/>
        <v>0.8548864237633047</v>
      </c>
      <c r="AE2619" s="45">
        <f t="shared" si="355"/>
        <v>0.83448028119301243</v>
      </c>
      <c r="AF2619" s="44">
        <f t="shared" si="358"/>
        <v>59</v>
      </c>
      <c r="AG2619" s="45">
        <f t="shared" si="356"/>
        <v>0.85156348734241238</v>
      </c>
      <c r="AH2619">
        <f t="shared" si="357"/>
        <v>2.2120550672100593E-2</v>
      </c>
      <c r="AI2619" s="40">
        <f ca="1"/>
        <v>2.3764235872976158E-2</v>
      </c>
      <c r="AJ2619" s="229">
        <v>-2E-3</v>
      </c>
      <c r="AK2619" s="230">
        <v>2.0120550672100591E-2</v>
      </c>
      <c r="AL2619" s="231">
        <v>0.86402511314072294</v>
      </c>
    </row>
    <row r="2620" spans="24:38">
      <c r="X2620" s="46">
        <v>2616</v>
      </c>
      <c r="Y2620" s="1">
        <f t="shared" si="351"/>
        <v>48238</v>
      </c>
      <c r="Z2620" s="44">
        <f t="shared" si="352"/>
        <v>0</v>
      </c>
      <c r="AA2620" s="1" cm="1">
        <f t="array" ref="AA2620">IF(Z2620&gt;0,INDEX($M$40:$M$61,Z2620,1),AA2619)</f>
        <v>48178</v>
      </c>
      <c r="AB2620" s="1" cm="1">
        <f t="array" ref="AB2620">IF(Z2620&gt;0,INDEX($M$40:$M$61,Z2620+1,1),AB2619)</f>
        <v>48544</v>
      </c>
      <c r="AC2620" s="44">
        <f t="shared" si="353"/>
        <v>366</v>
      </c>
      <c r="AD2620" s="45">
        <f t="shared" si="354"/>
        <v>0.8548864237633047</v>
      </c>
      <c r="AE2620" s="45">
        <f t="shared" si="355"/>
        <v>0.83448028119301243</v>
      </c>
      <c r="AF2620" s="44">
        <f t="shared" si="358"/>
        <v>60</v>
      </c>
      <c r="AG2620" s="45">
        <f t="shared" si="356"/>
        <v>0.85150727784297298</v>
      </c>
      <c r="AH2620">
        <f t="shared" si="357"/>
        <v>2.2121178692313039E-2</v>
      </c>
      <c r="AI2620" s="40">
        <f ca="1"/>
        <v>2.3764235872976158E-2</v>
      </c>
      <c r="AJ2620" s="229">
        <v>-2E-3</v>
      </c>
      <c r="AK2620" s="230">
        <v>2.0121178692313037E-2</v>
      </c>
      <c r="AL2620" s="231">
        <v>0.86397288091765767</v>
      </c>
    </row>
    <row r="2621" spans="24:38">
      <c r="X2621" s="46">
        <v>2617</v>
      </c>
      <c r="Y2621" s="1">
        <f t="shared" si="351"/>
        <v>48239</v>
      </c>
      <c r="Z2621" s="44">
        <f t="shared" si="352"/>
        <v>0</v>
      </c>
      <c r="AA2621" s="1" cm="1">
        <f t="array" ref="AA2621">IF(Z2621&gt;0,INDEX($M$40:$M$61,Z2621,1),AA2620)</f>
        <v>48178</v>
      </c>
      <c r="AB2621" s="1" cm="1">
        <f t="array" ref="AB2621">IF(Z2621&gt;0,INDEX($M$40:$M$61,Z2621+1,1),AB2620)</f>
        <v>48544</v>
      </c>
      <c r="AC2621" s="44">
        <f t="shared" si="353"/>
        <v>366</v>
      </c>
      <c r="AD2621" s="45">
        <f t="shared" si="354"/>
        <v>0.8548864237633047</v>
      </c>
      <c r="AE2621" s="45">
        <f t="shared" si="355"/>
        <v>0.83448028119301243</v>
      </c>
      <c r="AF2621" s="44">
        <f t="shared" si="358"/>
        <v>61</v>
      </c>
      <c r="AG2621" s="45">
        <f t="shared" si="356"/>
        <v>0.8514510720537769</v>
      </c>
      <c r="AH2621">
        <f t="shared" si="357"/>
        <v>2.2121806232571192E-2</v>
      </c>
      <c r="AI2621" s="40">
        <f ca="1"/>
        <v>2.3764235872976158E-2</v>
      </c>
      <c r="AJ2621" s="229">
        <v>-2E-3</v>
      </c>
      <c r="AK2621" s="230">
        <v>2.012180623257119E-2</v>
      </c>
      <c r="AL2621" s="231">
        <v>0.86392065185214528</v>
      </c>
    </row>
    <row r="2622" spans="24:38">
      <c r="X2622" s="46">
        <v>2618</v>
      </c>
      <c r="Y2622" s="1">
        <f t="shared" si="351"/>
        <v>48240</v>
      </c>
      <c r="Z2622" s="44">
        <f t="shared" si="352"/>
        <v>0</v>
      </c>
      <c r="AA2622" s="1" cm="1">
        <f t="array" ref="AA2622">IF(Z2622&gt;0,INDEX($M$40:$M$61,Z2622,1),AA2621)</f>
        <v>48178</v>
      </c>
      <c r="AB2622" s="1" cm="1">
        <f t="array" ref="AB2622">IF(Z2622&gt;0,INDEX($M$40:$M$61,Z2622+1,1),AB2621)</f>
        <v>48544</v>
      </c>
      <c r="AC2622" s="44">
        <f t="shared" si="353"/>
        <v>366</v>
      </c>
      <c r="AD2622" s="45">
        <f t="shared" si="354"/>
        <v>0.8548864237633047</v>
      </c>
      <c r="AE2622" s="45">
        <f t="shared" si="355"/>
        <v>0.83448028119301243</v>
      </c>
      <c r="AF2622" s="44">
        <f t="shared" si="358"/>
        <v>62</v>
      </c>
      <c r="AG2622" s="45">
        <f t="shared" si="356"/>
        <v>0.85139486997457925</v>
      </c>
      <c r="AH2622">
        <f t="shared" si="357"/>
        <v>2.2122433293425038E-2</v>
      </c>
      <c r="AI2622" s="40">
        <f ca="1"/>
        <v>2.3764235873056094E-2</v>
      </c>
      <c r="AJ2622" s="229">
        <v>-2E-3</v>
      </c>
      <c r="AK2622" s="230">
        <v>2.0122433293425036E-2</v>
      </c>
      <c r="AL2622" s="231">
        <v>0.86386842594399493</v>
      </c>
    </row>
    <row r="2623" spans="24:38">
      <c r="X2623" s="46">
        <v>2619</v>
      </c>
      <c r="Y2623" s="1">
        <f t="shared" si="351"/>
        <v>48241</v>
      </c>
      <c r="Z2623" s="44">
        <f t="shared" si="352"/>
        <v>0</v>
      </c>
      <c r="AA2623" s="1" cm="1">
        <f t="array" ref="AA2623">IF(Z2623&gt;0,INDEX($M$40:$M$61,Z2623,1),AA2622)</f>
        <v>48178</v>
      </c>
      <c r="AB2623" s="1" cm="1">
        <f t="array" ref="AB2623">IF(Z2623&gt;0,INDEX($M$40:$M$61,Z2623+1,1),AB2622)</f>
        <v>48544</v>
      </c>
      <c r="AC2623" s="44">
        <f t="shared" si="353"/>
        <v>366</v>
      </c>
      <c r="AD2623" s="45">
        <f t="shared" si="354"/>
        <v>0.8548864237633047</v>
      </c>
      <c r="AE2623" s="45">
        <f t="shared" si="355"/>
        <v>0.83448028119301243</v>
      </c>
      <c r="AF2623" s="44">
        <f t="shared" si="358"/>
        <v>63</v>
      </c>
      <c r="AG2623" s="45">
        <f t="shared" si="356"/>
        <v>0.85133867160513532</v>
      </c>
      <c r="AH2623">
        <f t="shared" si="357"/>
        <v>2.2123059875423696E-2</v>
      </c>
      <c r="AI2623" s="40">
        <f ca="1"/>
        <v>2.3764235872976158E-2</v>
      </c>
      <c r="AJ2623" s="229">
        <v>-2E-3</v>
      </c>
      <c r="AK2623" s="230">
        <v>2.0123059875423698E-2</v>
      </c>
      <c r="AL2623" s="231">
        <v>0.863816203193016</v>
      </c>
    </row>
    <row r="2624" spans="24:38">
      <c r="X2624" s="46">
        <v>2620</v>
      </c>
      <c r="Y2624" s="1">
        <f t="shared" si="351"/>
        <v>48242</v>
      </c>
      <c r="Z2624" s="44">
        <f t="shared" si="352"/>
        <v>0</v>
      </c>
      <c r="AA2624" s="1" cm="1">
        <f t="array" ref="AA2624">IF(Z2624&gt;0,INDEX($M$40:$M$61,Z2624,1),AA2623)</f>
        <v>48178</v>
      </c>
      <c r="AB2624" s="1" cm="1">
        <f t="array" ref="AB2624">IF(Z2624&gt;0,INDEX($M$40:$M$61,Z2624+1,1),AB2623)</f>
        <v>48544</v>
      </c>
      <c r="AC2624" s="44">
        <f t="shared" si="353"/>
        <v>366</v>
      </c>
      <c r="AD2624" s="45">
        <f t="shared" si="354"/>
        <v>0.8548864237633047</v>
      </c>
      <c r="AE2624" s="45">
        <f t="shared" si="355"/>
        <v>0.83448028119301243</v>
      </c>
      <c r="AF2624" s="44">
        <f t="shared" si="358"/>
        <v>64</v>
      </c>
      <c r="AG2624" s="45">
        <f t="shared" si="356"/>
        <v>0.8512824769452001</v>
      </c>
      <c r="AH2624">
        <f t="shared" si="357"/>
        <v>2.2123685979115491E-2</v>
      </c>
      <c r="AI2624" s="40">
        <f ca="1"/>
        <v>2.3764235872976158E-2</v>
      </c>
      <c r="AJ2624" s="229">
        <v>-2E-3</v>
      </c>
      <c r="AK2624" s="230">
        <v>2.0123685979115492E-2</v>
      </c>
      <c r="AL2624" s="231">
        <v>0.8637639835990174</v>
      </c>
    </row>
    <row r="2625" spans="24:38">
      <c r="X2625" s="46">
        <v>2621</v>
      </c>
      <c r="Y2625" s="1">
        <f t="shared" si="351"/>
        <v>48243</v>
      </c>
      <c r="Z2625" s="44">
        <f t="shared" si="352"/>
        <v>0</v>
      </c>
      <c r="AA2625" s="1" cm="1">
        <f t="array" ref="AA2625">IF(Z2625&gt;0,INDEX($M$40:$M$61,Z2625,1),AA2624)</f>
        <v>48178</v>
      </c>
      <c r="AB2625" s="1" cm="1">
        <f t="array" ref="AB2625">IF(Z2625&gt;0,INDEX($M$40:$M$61,Z2625+1,1),AB2624)</f>
        <v>48544</v>
      </c>
      <c r="AC2625" s="44">
        <f t="shared" si="353"/>
        <v>366</v>
      </c>
      <c r="AD2625" s="45">
        <f t="shared" si="354"/>
        <v>0.8548864237633047</v>
      </c>
      <c r="AE2625" s="45">
        <f t="shared" si="355"/>
        <v>0.83448028119301243</v>
      </c>
      <c r="AF2625" s="44">
        <f t="shared" si="358"/>
        <v>65</v>
      </c>
      <c r="AG2625" s="45">
        <f t="shared" si="356"/>
        <v>0.85122628599452888</v>
      </c>
      <c r="AH2625">
        <f t="shared" si="357"/>
        <v>2.2124311605047874E-2</v>
      </c>
      <c r="AI2625" s="40">
        <f ca="1"/>
        <v>2.3764235872976158E-2</v>
      </c>
      <c r="AJ2625" s="229">
        <v>-2E-3</v>
      </c>
      <c r="AK2625" s="230">
        <v>2.0124311605047872E-2</v>
      </c>
      <c r="AL2625" s="231">
        <v>0.86371176716180853</v>
      </c>
    </row>
    <row r="2626" spans="24:38">
      <c r="X2626" s="46">
        <v>2622</v>
      </c>
      <c r="Y2626" s="1">
        <f t="shared" si="351"/>
        <v>48244</v>
      </c>
      <c r="Z2626" s="44">
        <f t="shared" si="352"/>
        <v>0</v>
      </c>
      <c r="AA2626" s="1" cm="1">
        <f t="array" ref="AA2626">IF(Z2626&gt;0,INDEX($M$40:$M$61,Z2626,1),AA2625)</f>
        <v>48178</v>
      </c>
      <c r="AB2626" s="1" cm="1">
        <f t="array" ref="AB2626">IF(Z2626&gt;0,INDEX($M$40:$M$61,Z2626+1,1),AB2625)</f>
        <v>48544</v>
      </c>
      <c r="AC2626" s="44">
        <f t="shared" si="353"/>
        <v>366</v>
      </c>
      <c r="AD2626" s="45">
        <f t="shared" si="354"/>
        <v>0.8548864237633047</v>
      </c>
      <c r="AE2626" s="45">
        <f t="shared" si="355"/>
        <v>0.83448028119301243</v>
      </c>
      <c r="AF2626" s="44">
        <f t="shared" si="358"/>
        <v>66</v>
      </c>
      <c r="AG2626" s="45">
        <f t="shared" si="356"/>
        <v>0.85117009875287664</v>
      </c>
      <c r="AH2626">
        <f t="shared" si="357"/>
        <v>2.2124936753767505E-2</v>
      </c>
      <c r="AI2626" s="40">
        <f ca="1"/>
        <v>2.3764235872976158E-2</v>
      </c>
      <c r="AJ2626" s="229">
        <v>-2E-3</v>
      </c>
      <c r="AK2626" s="230">
        <v>2.0124936753767503E-2</v>
      </c>
      <c r="AL2626" s="231">
        <v>0.86365955388119842</v>
      </c>
    </row>
    <row r="2627" spans="24:38">
      <c r="X2627" s="46">
        <v>2623</v>
      </c>
      <c r="Y2627" s="1">
        <f t="shared" si="351"/>
        <v>48245</v>
      </c>
      <c r="Z2627" s="44">
        <f t="shared" si="352"/>
        <v>0</v>
      </c>
      <c r="AA2627" s="1" cm="1">
        <f t="array" ref="AA2627">IF(Z2627&gt;0,INDEX($M$40:$M$61,Z2627,1),AA2626)</f>
        <v>48178</v>
      </c>
      <c r="AB2627" s="1" cm="1">
        <f t="array" ref="AB2627">IF(Z2627&gt;0,INDEX($M$40:$M$61,Z2627+1,1),AB2626)</f>
        <v>48544</v>
      </c>
      <c r="AC2627" s="44">
        <f t="shared" si="353"/>
        <v>366</v>
      </c>
      <c r="AD2627" s="45">
        <f t="shared" si="354"/>
        <v>0.8548864237633047</v>
      </c>
      <c r="AE2627" s="45">
        <f t="shared" si="355"/>
        <v>0.83448028119301243</v>
      </c>
      <c r="AF2627" s="44">
        <f t="shared" si="358"/>
        <v>67</v>
      </c>
      <c r="AG2627" s="45">
        <f t="shared" si="356"/>
        <v>0.85111391521999868</v>
      </c>
      <c r="AH2627">
        <f t="shared" si="357"/>
        <v>2.2125561425820166E-2</v>
      </c>
      <c r="AI2627" s="40">
        <f ca="1"/>
        <v>2.3764235872976158E-2</v>
      </c>
      <c r="AJ2627" s="229">
        <v>-2E-3</v>
      </c>
      <c r="AK2627" s="230">
        <v>2.0125561425820164E-2</v>
      </c>
      <c r="AL2627" s="231">
        <v>0.86360734375699622</v>
      </c>
    </row>
    <row r="2628" spans="24:38">
      <c r="X2628" s="46">
        <v>2624</v>
      </c>
      <c r="Y2628" s="1">
        <f t="shared" si="351"/>
        <v>48246</v>
      </c>
      <c r="Z2628" s="44">
        <f t="shared" si="352"/>
        <v>0</v>
      </c>
      <c r="AA2628" s="1" cm="1">
        <f t="array" ref="AA2628">IF(Z2628&gt;0,INDEX($M$40:$M$61,Z2628,1),AA2627)</f>
        <v>48178</v>
      </c>
      <c r="AB2628" s="1" cm="1">
        <f t="array" ref="AB2628">IF(Z2628&gt;0,INDEX($M$40:$M$61,Z2628+1,1),AB2627)</f>
        <v>48544</v>
      </c>
      <c r="AC2628" s="44">
        <f t="shared" si="353"/>
        <v>366</v>
      </c>
      <c r="AD2628" s="45">
        <f t="shared" si="354"/>
        <v>0.8548864237633047</v>
      </c>
      <c r="AE2628" s="45">
        <f t="shared" si="355"/>
        <v>0.83448028119301243</v>
      </c>
      <c r="AF2628" s="44">
        <f t="shared" si="358"/>
        <v>68</v>
      </c>
      <c r="AG2628" s="45">
        <f t="shared" si="356"/>
        <v>0.85105773539565011</v>
      </c>
      <c r="AH2628">
        <f t="shared" si="357"/>
        <v>2.2126185621750848E-2</v>
      </c>
      <c r="AI2628" s="40">
        <f ca="1"/>
        <v>2.3764235872976158E-2</v>
      </c>
      <c r="AJ2628" s="229">
        <v>-2E-3</v>
      </c>
      <c r="AK2628" s="230">
        <v>2.012618562175085E-2</v>
      </c>
      <c r="AL2628" s="231">
        <v>0.86355513678901097</v>
      </c>
    </row>
    <row r="2629" spans="24:38">
      <c r="X2629" s="46">
        <v>2625</v>
      </c>
      <c r="Y2629" s="1">
        <f t="shared" si="351"/>
        <v>48247</v>
      </c>
      <c r="Z2629" s="44">
        <f t="shared" si="352"/>
        <v>0</v>
      </c>
      <c r="AA2629" s="1" cm="1">
        <f t="array" ref="AA2629">IF(Z2629&gt;0,INDEX($M$40:$M$61,Z2629,1),AA2628)</f>
        <v>48178</v>
      </c>
      <c r="AB2629" s="1" cm="1">
        <f t="array" ref="AB2629">IF(Z2629&gt;0,INDEX($M$40:$M$61,Z2629+1,1),AB2628)</f>
        <v>48544</v>
      </c>
      <c r="AC2629" s="44">
        <f t="shared" si="353"/>
        <v>366</v>
      </c>
      <c r="AD2629" s="45">
        <f t="shared" si="354"/>
        <v>0.8548864237633047</v>
      </c>
      <c r="AE2629" s="45">
        <f t="shared" si="355"/>
        <v>0.83448028119301243</v>
      </c>
      <c r="AF2629" s="44">
        <f t="shared" si="358"/>
        <v>69</v>
      </c>
      <c r="AG2629" s="45">
        <f t="shared" si="356"/>
        <v>0.85100155927958632</v>
      </c>
      <c r="AH2629">
        <f t="shared" si="357"/>
        <v>2.2126809342103655E-2</v>
      </c>
      <c r="AI2629" s="40">
        <f ca="1"/>
        <v>2.3764235872976158E-2</v>
      </c>
      <c r="AJ2629" s="229">
        <v>-2E-3</v>
      </c>
      <c r="AK2629" s="230">
        <v>2.0126809342103653E-2</v>
      </c>
      <c r="AL2629" s="231">
        <v>0.86350293297705227</v>
      </c>
    </row>
    <row r="2630" spans="24:38">
      <c r="X2630" s="46">
        <v>2626</v>
      </c>
      <c r="Y2630" s="1">
        <f t="shared" ref="Y2630:Y2693" si="359">Y2629+1</f>
        <v>48248</v>
      </c>
      <c r="Z2630" s="44">
        <f t="shared" ref="Z2630:Z2693" si="360">IFERROR(MATCH(Y2630,$M$40:$M$61,0),0)</f>
        <v>0</v>
      </c>
      <c r="AA2630" s="1" cm="1">
        <f t="array" ref="AA2630">IF(Z2630&gt;0,INDEX($M$40:$M$61,Z2630,1),AA2629)</f>
        <v>48178</v>
      </c>
      <c r="AB2630" s="1" cm="1">
        <f t="array" ref="AB2630">IF(Z2630&gt;0,INDEX($M$40:$M$61,Z2630+1,1),AB2629)</f>
        <v>48544</v>
      </c>
      <c r="AC2630" s="44">
        <f t="shared" ref="AC2630:AC2693" si="361">_xlfn.DAYS(AB2630,AA2630)</f>
        <v>366</v>
      </c>
      <c r="AD2630" s="45">
        <f t="shared" ref="AD2630:AD2693" si="362">VLOOKUP(AA2630,$M$40:$P$61,4,FALSE)</f>
        <v>0.8548864237633047</v>
      </c>
      <c r="AE2630" s="45">
        <f t="shared" ref="AE2630:AE2693" si="363">VLOOKUP(AB2630,$M$10:$P$36,4,FALSE)</f>
        <v>0.83448028119301243</v>
      </c>
      <c r="AF2630" s="44">
        <f t="shared" si="358"/>
        <v>70</v>
      </c>
      <c r="AG2630" s="45">
        <f t="shared" ref="AG2630:AG2693" si="364">IF(AF2630=0,AD2630,AD2630*(AE2630/AD2630)^(AF2630/AC2630))</f>
        <v>0.85094538687156229</v>
      </c>
      <c r="AH2630">
        <f t="shared" ref="AH2630:AH2693" si="365">-LN(AG2630)*360/X2630</f>
        <v>2.212743258742194E-2</v>
      </c>
      <c r="AI2630" s="40">
        <f ca="1"/>
        <v>2.3764235872976158E-2</v>
      </c>
      <c r="AJ2630" s="229">
        <v>-2E-3</v>
      </c>
      <c r="AK2630" s="230">
        <v>2.0127432587421938E-2</v>
      </c>
      <c r="AL2630" s="231">
        <v>0.86345073232092906</v>
      </c>
    </row>
    <row r="2631" spans="24:38">
      <c r="X2631" s="46">
        <v>2627</v>
      </c>
      <c r="Y2631" s="1">
        <f t="shared" si="359"/>
        <v>48249</v>
      </c>
      <c r="Z2631" s="44">
        <f t="shared" si="360"/>
        <v>0</v>
      </c>
      <c r="AA2631" s="1" cm="1">
        <f t="array" ref="AA2631">IF(Z2631&gt;0,INDEX($M$40:$M$61,Z2631,1),AA2630)</f>
        <v>48178</v>
      </c>
      <c r="AB2631" s="1" cm="1">
        <f t="array" ref="AB2631">IF(Z2631&gt;0,INDEX($M$40:$M$61,Z2631+1,1),AB2630)</f>
        <v>48544</v>
      </c>
      <c r="AC2631" s="44">
        <f t="shared" si="361"/>
        <v>366</v>
      </c>
      <c r="AD2631" s="45">
        <f t="shared" si="362"/>
        <v>0.8548864237633047</v>
      </c>
      <c r="AE2631" s="45">
        <f t="shared" si="363"/>
        <v>0.83448028119301243</v>
      </c>
      <c r="AF2631" s="44">
        <f t="shared" si="358"/>
        <v>71</v>
      </c>
      <c r="AG2631" s="45">
        <f t="shared" si="364"/>
        <v>0.85088921817133334</v>
      </c>
      <c r="AH2631">
        <f t="shared" si="365"/>
        <v>2.2128055358248171E-2</v>
      </c>
      <c r="AI2631" s="40">
        <f ca="1"/>
        <v>2.3764235872976158E-2</v>
      </c>
      <c r="AJ2631" s="229">
        <v>-2E-3</v>
      </c>
      <c r="AK2631" s="230">
        <v>2.0128055358248173E-2</v>
      </c>
      <c r="AL2631" s="231">
        <v>0.86339853482045037</v>
      </c>
    </row>
    <row r="2632" spans="24:38">
      <c r="X2632" s="46">
        <v>2628</v>
      </c>
      <c r="Y2632" s="1">
        <f t="shared" si="359"/>
        <v>48250</v>
      </c>
      <c r="Z2632" s="44">
        <f t="shared" si="360"/>
        <v>0</v>
      </c>
      <c r="AA2632" s="1" cm="1">
        <f t="array" ref="AA2632">IF(Z2632&gt;0,INDEX($M$40:$M$61,Z2632,1),AA2631)</f>
        <v>48178</v>
      </c>
      <c r="AB2632" s="1" cm="1">
        <f t="array" ref="AB2632">IF(Z2632&gt;0,INDEX($M$40:$M$61,Z2632+1,1),AB2631)</f>
        <v>48544</v>
      </c>
      <c r="AC2632" s="44">
        <f t="shared" si="361"/>
        <v>366</v>
      </c>
      <c r="AD2632" s="45">
        <f t="shared" si="362"/>
        <v>0.8548864237633047</v>
      </c>
      <c r="AE2632" s="45">
        <f t="shared" si="363"/>
        <v>0.83448028119301243</v>
      </c>
      <c r="AF2632" s="44">
        <f t="shared" si="358"/>
        <v>72</v>
      </c>
      <c r="AG2632" s="45">
        <f t="shared" si="364"/>
        <v>0.85083305317865487</v>
      </c>
      <c r="AH2632">
        <f t="shared" si="365"/>
        <v>2.2128677655123979E-2</v>
      </c>
      <c r="AI2632" s="40">
        <f ca="1"/>
        <v>2.3764235872976158E-2</v>
      </c>
      <c r="AJ2632" s="229">
        <v>-2E-3</v>
      </c>
      <c r="AK2632" s="230">
        <v>2.012867765512398E-2</v>
      </c>
      <c r="AL2632" s="231">
        <v>0.86334634047542602</v>
      </c>
    </row>
    <row r="2633" spans="24:38">
      <c r="X2633" s="46">
        <v>2629</v>
      </c>
      <c r="Y2633" s="1">
        <f t="shared" si="359"/>
        <v>48251</v>
      </c>
      <c r="Z2633" s="44">
        <f t="shared" si="360"/>
        <v>0</v>
      </c>
      <c r="AA2633" s="1" cm="1">
        <f t="array" ref="AA2633">IF(Z2633&gt;0,INDEX($M$40:$M$61,Z2633,1),AA2632)</f>
        <v>48178</v>
      </c>
      <c r="AB2633" s="1" cm="1">
        <f t="array" ref="AB2633">IF(Z2633&gt;0,INDEX($M$40:$M$61,Z2633+1,1),AB2632)</f>
        <v>48544</v>
      </c>
      <c r="AC2633" s="44">
        <f t="shared" si="361"/>
        <v>366</v>
      </c>
      <c r="AD2633" s="45">
        <f t="shared" si="362"/>
        <v>0.8548864237633047</v>
      </c>
      <c r="AE2633" s="45">
        <f t="shared" si="363"/>
        <v>0.83448028119301243</v>
      </c>
      <c r="AF2633" s="44">
        <f t="shared" si="358"/>
        <v>73</v>
      </c>
      <c r="AG2633" s="45">
        <f t="shared" si="364"/>
        <v>0.85077689189328198</v>
      </c>
      <c r="AH2633">
        <f t="shared" si="365"/>
        <v>2.2129299478590238E-2</v>
      </c>
      <c r="AI2633" s="40">
        <f ca="1"/>
        <v>2.3764235872976158E-2</v>
      </c>
      <c r="AJ2633" s="229">
        <v>-2E-3</v>
      </c>
      <c r="AK2633" s="230">
        <v>2.012929947859024E-2</v>
      </c>
      <c r="AL2633" s="231">
        <v>0.86329414928566472</v>
      </c>
    </row>
    <row r="2634" spans="24:38">
      <c r="X2634" s="46">
        <v>2630</v>
      </c>
      <c r="Y2634" s="1">
        <f t="shared" si="359"/>
        <v>48252</v>
      </c>
      <c r="Z2634" s="44">
        <f t="shared" si="360"/>
        <v>0</v>
      </c>
      <c r="AA2634" s="1" cm="1">
        <f t="array" ref="AA2634">IF(Z2634&gt;0,INDEX($M$40:$M$61,Z2634,1),AA2633)</f>
        <v>48178</v>
      </c>
      <c r="AB2634" s="1" cm="1">
        <f t="array" ref="AB2634">IF(Z2634&gt;0,INDEX($M$40:$M$61,Z2634+1,1),AB2633)</f>
        <v>48544</v>
      </c>
      <c r="AC2634" s="44">
        <f t="shared" si="361"/>
        <v>366</v>
      </c>
      <c r="AD2634" s="45">
        <f t="shared" si="362"/>
        <v>0.8548864237633047</v>
      </c>
      <c r="AE2634" s="45">
        <f t="shared" si="363"/>
        <v>0.83448028119301243</v>
      </c>
      <c r="AF2634" s="44">
        <f t="shared" si="358"/>
        <v>74</v>
      </c>
      <c r="AG2634" s="45">
        <f t="shared" si="364"/>
        <v>0.85072073431496997</v>
      </c>
      <c r="AH2634">
        <f t="shared" si="365"/>
        <v>2.2129920829186949E-2</v>
      </c>
      <c r="AI2634" s="40">
        <f ca="1"/>
        <v>2.3764235872976158E-2</v>
      </c>
      <c r="AJ2634" s="229">
        <v>-2E-3</v>
      </c>
      <c r="AK2634" s="230">
        <v>2.0129920829186951E-2</v>
      </c>
      <c r="AL2634" s="231">
        <v>0.86324196125097585</v>
      </c>
    </row>
    <row r="2635" spans="24:38">
      <c r="X2635" s="46">
        <v>2631</v>
      </c>
      <c r="Y2635" s="1">
        <f t="shared" si="359"/>
        <v>48253</v>
      </c>
      <c r="Z2635" s="44">
        <f t="shared" si="360"/>
        <v>0</v>
      </c>
      <c r="AA2635" s="1" cm="1">
        <f t="array" ref="AA2635">IF(Z2635&gt;0,INDEX($M$40:$M$61,Z2635,1),AA2634)</f>
        <v>48178</v>
      </c>
      <c r="AB2635" s="1" cm="1">
        <f t="array" ref="AB2635">IF(Z2635&gt;0,INDEX($M$40:$M$61,Z2635+1,1),AB2634)</f>
        <v>48544</v>
      </c>
      <c r="AC2635" s="44">
        <f t="shared" si="361"/>
        <v>366</v>
      </c>
      <c r="AD2635" s="45">
        <f t="shared" si="362"/>
        <v>0.8548864237633047</v>
      </c>
      <c r="AE2635" s="45">
        <f t="shared" si="363"/>
        <v>0.83448028119301243</v>
      </c>
      <c r="AF2635" s="44">
        <f t="shared" si="358"/>
        <v>75</v>
      </c>
      <c r="AG2635" s="45">
        <f t="shared" si="364"/>
        <v>0.85066458044347426</v>
      </c>
      <c r="AH2635">
        <f t="shared" si="365"/>
        <v>2.2130541707453284E-2</v>
      </c>
      <c r="AI2635" s="40">
        <f ca="1"/>
        <v>2.3764235872976158E-2</v>
      </c>
      <c r="AJ2635" s="229">
        <v>-2E-3</v>
      </c>
      <c r="AK2635" s="230">
        <v>2.0130541707453285E-2</v>
      </c>
      <c r="AL2635" s="231">
        <v>0.86318977637116878</v>
      </c>
    </row>
    <row r="2636" spans="24:38">
      <c r="X2636" s="46">
        <v>2632</v>
      </c>
      <c r="Y2636" s="1">
        <f t="shared" si="359"/>
        <v>48254</v>
      </c>
      <c r="Z2636" s="44">
        <f t="shared" si="360"/>
        <v>0</v>
      </c>
      <c r="AA2636" s="1" cm="1">
        <f t="array" ref="AA2636">IF(Z2636&gt;0,INDEX($M$40:$M$61,Z2636,1),AA2635)</f>
        <v>48178</v>
      </c>
      <c r="AB2636" s="1" cm="1">
        <f t="array" ref="AB2636">IF(Z2636&gt;0,INDEX($M$40:$M$61,Z2636+1,1),AB2635)</f>
        <v>48544</v>
      </c>
      <c r="AC2636" s="44">
        <f t="shared" si="361"/>
        <v>366</v>
      </c>
      <c r="AD2636" s="45">
        <f t="shared" si="362"/>
        <v>0.8548864237633047</v>
      </c>
      <c r="AE2636" s="45">
        <f t="shared" si="363"/>
        <v>0.83448028119301243</v>
      </c>
      <c r="AF2636" s="44">
        <f t="shared" ref="AF2636:AF2699" si="366">IF(Z2636&lt;&gt;0,0,AF2635+1)</f>
        <v>76</v>
      </c>
      <c r="AG2636" s="45">
        <f t="shared" si="364"/>
        <v>0.85060843027855015</v>
      </c>
      <c r="AH2636">
        <f t="shared" si="365"/>
        <v>2.2131162113927613E-2</v>
      </c>
      <c r="AI2636" s="40">
        <f ca="1"/>
        <v>2.3764235872976158E-2</v>
      </c>
      <c r="AJ2636" s="229">
        <v>-2E-3</v>
      </c>
      <c r="AK2636" s="230">
        <v>2.0131162113927611E-2</v>
      </c>
      <c r="AL2636" s="231">
        <v>0.86313759464605277</v>
      </c>
    </row>
    <row r="2637" spans="24:38">
      <c r="X2637" s="46">
        <v>2633</v>
      </c>
      <c r="Y2637" s="1">
        <f t="shared" si="359"/>
        <v>48255</v>
      </c>
      <c r="Z2637" s="44">
        <f t="shared" si="360"/>
        <v>0</v>
      </c>
      <c r="AA2637" s="1" cm="1">
        <f t="array" ref="AA2637">IF(Z2637&gt;0,INDEX($M$40:$M$61,Z2637,1),AA2636)</f>
        <v>48178</v>
      </c>
      <c r="AB2637" s="1" cm="1">
        <f t="array" ref="AB2637">IF(Z2637&gt;0,INDEX($M$40:$M$61,Z2637+1,1),AB2636)</f>
        <v>48544</v>
      </c>
      <c r="AC2637" s="44">
        <f t="shared" si="361"/>
        <v>366</v>
      </c>
      <c r="AD2637" s="45">
        <f t="shared" si="362"/>
        <v>0.8548864237633047</v>
      </c>
      <c r="AE2637" s="45">
        <f t="shared" si="363"/>
        <v>0.83448028119301243</v>
      </c>
      <c r="AF2637" s="44">
        <f t="shared" si="366"/>
        <v>77</v>
      </c>
      <c r="AG2637" s="45">
        <f t="shared" si="364"/>
        <v>0.85055228381995296</v>
      </c>
      <c r="AH2637">
        <f t="shared" si="365"/>
        <v>2.2131782049147505E-2</v>
      </c>
      <c r="AI2637" s="40">
        <f ca="1"/>
        <v>2.3764235872976158E-2</v>
      </c>
      <c r="AJ2637" s="229">
        <v>-2E-3</v>
      </c>
      <c r="AK2637" s="230">
        <v>2.0131782049147506E-2</v>
      </c>
      <c r="AL2637" s="231">
        <v>0.86308541607543721</v>
      </c>
    </row>
    <row r="2638" spans="24:38">
      <c r="X2638" s="46">
        <v>2634</v>
      </c>
      <c r="Y2638" s="1">
        <f t="shared" si="359"/>
        <v>48256</v>
      </c>
      <c r="Z2638" s="44">
        <f t="shared" si="360"/>
        <v>0</v>
      </c>
      <c r="AA2638" s="1" cm="1">
        <f t="array" ref="AA2638">IF(Z2638&gt;0,INDEX($M$40:$M$61,Z2638,1),AA2637)</f>
        <v>48178</v>
      </c>
      <c r="AB2638" s="1" cm="1">
        <f t="array" ref="AB2638">IF(Z2638&gt;0,INDEX($M$40:$M$61,Z2638+1,1),AB2637)</f>
        <v>48544</v>
      </c>
      <c r="AC2638" s="44">
        <f t="shared" si="361"/>
        <v>366</v>
      </c>
      <c r="AD2638" s="45">
        <f t="shared" si="362"/>
        <v>0.8548864237633047</v>
      </c>
      <c r="AE2638" s="45">
        <f t="shared" si="363"/>
        <v>0.83448028119301243</v>
      </c>
      <c r="AF2638" s="44">
        <f t="shared" si="366"/>
        <v>78</v>
      </c>
      <c r="AG2638" s="45">
        <f t="shared" si="364"/>
        <v>0.85049614106743798</v>
      </c>
      <c r="AH2638">
        <f t="shared" si="365"/>
        <v>2.2132401513649688E-2</v>
      </c>
      <c r="AI2638" s="40">
        <f ca="1"/>
        <v>2.3764235872976158E-2</v>
      </c>
      <c r="AJ2638" s="229">
        <v>-2E-3</v>
      </c>
      <c r="AK2638" s="230">
        <v>2.0132401513649686E-2</v>
      </c>
      <c r="AL2638" s="231">
        <v>0.86303324065913112</v>
      </c>
    </row>
    <row r="2639" spans="24:38">
      <c r="X2639" s="46">
        <v>2635</v>
      </c>
      <c r="Y2639" s="1">
        <f t="shared" si="359"/>
        <v>48257</v>
      </c>
      <c r="Z2639" s="44">
        <f t="shared" si="360"/>
        <v>0</v>
      </c>
      <c r="AA2639" s="1" cm="1">
        <f t="array" ref="AA2639">IF(Z2639&gt;0,INDEX($M$40:$M$61,Z2639,1),AA2638)</f>
        <v>48178</v>
      </c>
      <c r="AB2639" s="1" cm="1">
        <f t="array" ref="AB2639">IF(Z2639&gt;0,INDEX($M$40:$M$61,Z2639+1,1),AB2638)</f>
        <v>48544</v>
      </c>
      <c r="AC2639" s="44">
        <f t="shared" si="361"/>
        <v>366</v>
      </c>
      <c r="AD2639" s="45">
        <f t="shared" si="362"/>
        <v>0.8548864237633047</v>
      </c>
      <c r="AE2639" s="45">
        <f t="shared" si="363"/>
        <v>0.83448028119301243</v>
      </c>
      <c r="AF2639" s="44">
        <f t="shared" si="366"/>
        <v>79</v>
      </c>
      <c r="AG2639" s="45">
        <f t="shared" si="364"/>
        <v>0.85044000202076064</v>
      </c>
      <c r="AH2639">
        <f t="shared" si="365"/>
        <v>2.2133020507970093E-2</v>
      </c>
      <c r="AI2639" s="40">
        <f ca="1"/>
        <v>2.3764235872976158E-2</v>
      </c>
      <c r="AJ2639" s="229">
        <v>-2E-3</v>
      </c>
      <c r="AK2639" s="230">
        <v>2.0133020507970091E-2</v>
      </c>
      <c r="AL2639" s="231">
        <v>0.86298106839694411</v>
      </c>
    </row>
    <row r="2640" spans="24:38">
      <c r="X2640" s="46">
        <v>2636</v>
      </c>
      <c r="Y2640" s="1">
        <f t="shared" si="359"/>
        <v>48258</v>
      </c>
      <c r="Z2640" s="44">
        <f t="shared" si="360"/>
        <v>0</v>
      </c>
      <c r="AA2640" s="1" cm="1">
        <f t="array" ref="AA2640">IF(Z2640&gt;0,INDEX($M$40:$M$61,Z2640,1),AA2639)</f>
        <v>48178</v>
      </c>
      <c r="AB2640" s="1" cm="1">
        <f t="array" ref="AB2640">IF(Z2640&gt;0,INDEX($M$40:$M$61,Z2640+1,1),AB2639)</f>
        <v>48544</v>
      </c>
      <c r="AC2640" s="44">
        <f t="shared" si="361"/>
        <v>366</v>
      </c>
      <c r="AD2640" s="45">
        <f t="shared" si="362"/>
        <v>0.8548864237633047</v>
      </c>
      <c r="AE2640" s="45">
        <f t="shared" si="363"/>
        <v>0.83448028119301243</v>
      </c>
      <c r="AF2640" s="44">
        <f t="shared" si="366"/>
        <v>80</v>
      </c>
      <c r="AG2640" s="45">
        <f t="shared" si="364"/>
        <v>0.85038386667967625</v>
      </c>
      <c r="AH2640">
        <f t="shared" si="365"/>
        <v>2.2133639032643829E-2</v>
      </c>
      <c r="AI2640" s="40">
        <f ca="1"/>
        <v>2.3764235872976158E-2</v>
      </c>
      <c r="AJ2640" s="229">
        <v>-2E-3</v>
      </c>
      <c r="AK2640" s="230">
        <v>2.0133639032643827E-2</v>
      </c>
      <c r="AL2640" s="231">
        <v>0.86292889928868521</v>
      </c>
    </row>
    <row r="2641" spans="24:38">
      <c r="X2641" s="46">
        <v>2637</v>
      </c>
      <c r="Y2641" s="1">
        <f t="shared" si="359"/>
        <v>48259</v>
      </c>
      <c r="Z2641" s="44">
        <f t="shared" si="360"/>
        <v>0</v>
      </c>
      <c r="AA2641" s="1" cm="1">
        <f t="array" ref="AA2641">IF(Z2641&gt;0,INDEX($M$40:$M$61,Z2641,1),AA2640)</f>
        <v>48178</v>
      </c>
      <c r="AB2641" s="1" cm="1">
        <f t="array" ref="AB2641">IF(Z2641&gt;0,INDEX($M$40:$M$61,Z2641+1,1),AB2640)</f>
        <v>48544</v>
      </c>
      <c r="AC2641" s="44">
        <f t="shared" si="361"/>
        <v>366</v>
      </c>
      <c r="AD2641" s="45">
        <f t="shared" si="362"/>
        <v>0.8548864237633047</v>
      </c>
      <c r="AE2641" s="45">
        <f t="shared" si="363"/>
        <v>0.83448028119301243</v>
      </c>
      <c r="AF2641" s="44">
        <f t="shared" si="366"/>
        <v>81</v>
      </c>
      <c r="AG2641" s="45">
        <f t="shared" si="364"/>
        <v>0.85032773504394032</v>
      </c>
      <c r="AH2641">
        <f t="shared" si="365"/>
        <v>2.2134257088205173E-2</v>
      </c>
      <c r="AI2641" s="40">
        <f ca="1"/>
        <v>2.3764235872976158E-2</v>
      </c>
      <c r="AJ2641" s="229">
        <v>-2E-3</v>
      </c>
      <c r="AK2641" s="230">
        <v>2.0134257088205175E-2</v>
      </c>
      <c r="AL2641" s="231">
        <v>0.86287673333416404</v>
      </c>
    </row>
    <row r="2642" spans="24:38">
      <c r="X2642" s="46">
        <v>2638</v>
      </c>
      <c r="Y2642" s="1">
        <f t="shared" si="359"/>
        <v>48260</v>
      </c>
      <c r="Z2642" s="44">
        <f t="shared" si="360"/>
        <v>0</v>
      </c>
      <c r="AA2642" s="1" cm="1">
        <f t="array" ref="AA2642">IF(Z2642&gt;0,INDEX($M$40:$M$61,Z2642,1),AA2641)</f>
        <v>48178</v>
      </c>
      <c r="AB2642" s="1" cm="1">
        <f t="array" ref="AB2642">IF(Z2642&gt;0,INDEX($M$40:$M$61,Z2642+1,1),AB2641)</f>
        <v>48544</v>
      </c>
      <c r="AC2642" s="44">
        <f t="shared" si="361"/>
        <v>366</v>
      </c>
      <c r="AD2642" s="45">
        <f t="shared" si="362"/>
        <v>0.8548864237633047</v>
      </c>
      <c r="AE2642" s="45">
        <f t="shared" si="363"/>
        <v>0.83448028119301243</v>
      </c>
      <c r="AF2642" s="44">
        <f t="shared" si="366"/>
        <v>82</v>
      </c>
      <c r="AG2642" s="45">
        <f t="shared" si="364"/>
        <v>0.85027160711330829</v>
      </c>
      <c r="AH2642">
        <f t="shared" si="365"/>
        <v>2.213487467518762E-2</v>
      </c>
      <c r="AI2642" s="40">
        <f ca="1"/>
        <v>2.3764235872976158E-2</v>
      </c>
      <c r="AJ2642" s="229">
        <v>-2E-3</v>
      </c>
      <c r="AK2642" s="230">
        <v>2.0134874675187618E-2</v>
      </c>
      <c r="AL2642" s="231">
        <v>0.86282457053318973</v>
      </c>
    </row>
    <row r="2643" spans="24:38">
      <c r="X2643" s="46">
        <v>2639</v>
      </c>
      <c r="Y2643" s="1">
        <f t="shared" si="359"/>
        <v>48261</v>
      </c>
      <c r="Z2643" s="44">
        <f t="shared" si="360"/>
        <v>0</v>
      </c>
      <c r="AA2643" s="1" cm="1">
        <f t="array" ref="AA2643">IF(Z2643&gt;0,INDEX($M$40:$M$61,Z2643,1),AA2642)</f>
        <v>48178</v>
      </c>
      <c r="AB2643" s="1" cm="1">
        <f t="array" ref="AB2643">IF(Z2643&gt;0,INDEX($M$40:$M$61,Z2643+1,1),AB2642)</f>
        <v>48544</v>
      </c>
      <c r="AC2643" s="44">
        <f t="shared" si="361"/>
        <v>366</v>
      </c>
      <c r="AD2643" s="45">
        <f t="shared" si="362"/>
        <v>0.8548864237633047</v>
      </c>
      <c r="AE2643" s="45">
        <f t="shared" si="363"/>
        <v>0.83448028119301243</v>
      </c>
      <c r="AF2643" s="44">
        <f t="shared" si="366"/>
        <v>83</v>
      </c>
      <c r="AG2643" s="45">
        <f t="shared" si="364"/>
        <v>0.85021548288753557</v>
      </c>
      <c r="AH2643">
        <f t="shared" si="365"/>
        <v>2.2135491794123847E-2</v>
      </c>
      <c r="AI2643" s="40">
        <f ca="1"/>
        <v>2.3764235872976158E-2</v>
      </c>
      <c r="AJ2643" s="229">
        <v>-2E-3</v>
      </c>
      <c r="AK2643" s="230">
        <v>2.0135491794123848E-2</v>
      </c>
      <c r="AL2643" s="231">
        <v>0.86277241088557188</v>
      </c>
    </row>
    <row r="2644" spans="24:38">
      <c r="X2644" s="46">
        <v>2640</v>
      </c>
      <c r="Y2644" s="1">
        <f t="shared" si="359"/>
        <v>48262</v>
      </c>
      <c r="Z2644" s="44">
        <f t="shared" si="360"/>
        <v>0</v>
      </c>
      <c r="AA2644" s="1" cm="1">
        <f t="array" ref="AA2644">IF(Z2644&gt;0,INDEX($M$40:$M$61,Z2644,1),AA2643)</f>
        <v>48178</v>
      </c>
      <c r="AB2644" s="1" cm="1">
        <f t="array" ref="AB2644">IF(Z2644&gt;0,INDEX($M$40:$M$61,Z2644+1,1),AB2643)</f>
        <v>48544</v>
      </c>
      <c r="AC2644" s="44">
        <f t="shared" si="361"/>
        <v>366</v>
      </c>
      <c r="AD2644" s="45">
        <f t="shared" si="362"/>
        <v>0.8548864237633047</v>
      </c>
      <c r="AE2644" s="45">
        <f t="shared" si="363"/>
        <v>0.83448028119301243</v>
      </c>
      <c r="AF2644" s="44">
        <f t="shared" si="366"/>
        <v>84</v>
      </c>
      <c r="AG2644" s="45">
        <f t="shared" si="364"/>
        <v>0.85015936236637746</v>
      </c>
      <c r="AH2644">
        <f t="shared" si="365"/>
        <v>2.2136108445545741E-2</v>
      </c>
      <c r="AI2644" s="40">
        <f ca="1"/>
        <v>2.3764235872976158E-2</v>
      </c>
      <c r="AJ2644" s="229">
        <v>-2E-3</v>
      </c>
      <c r="AK2644" s="230">
        <v>2.0136108445545739E-2</v>
      </c>
      <c r="AL2644" s="231">
        <v>0.86272025439111966</v>
      </c>
    </row>
    <row r="2645" spans="24:38">
      <c r="X2645" s="46">
        <v>2641</v>
      </c>
      <c r="Y2645" s="1">
        <f t="shared" si="359"/>
        <v>48263</v>
      </c>
      <c r="Z2645" s="44">
        <f t="shared" si="360"/>
        <v>0</v>
      </c>
      <c r="AA2645" s="1" cm="1">
        <f t="array" ref="AA2645">IF(Z2645&gt;0,INDEX($M$40:$M$61,Z2645,1),AA2644)</f>
        <v>48178</v>
      </c>
      <c r="AB2645" s="1" cm="1">
        <f t="array" ref="AB2645">IF(Z2645&gt;0,INDEX($M$40:$M$61,Z2645+1,1),AB2644)</f>
        <v>48544</v>
      </c>
      <c r="AC2645" s="44">
        <f t="shared" si="361"/>
        <v>366</v>
      </c>
      <c r="AD2645" s="45">
        <f t="shared" si="362"/>
        <v>0.8548864237633047</v>
      </c>
      <c r="AE2645" s="45">
        <f t="shared" si="363"/>
        <v>0.83448028119301243</v>
      </c>
      <c r="AF2645" s="44">
        <f t="shared" si="366"/>
        <v>85</v>
      </c>
      <c r="AG2645" s="45">
        <f t="shared" si="364"/>
        <v>0.8501032455495896</v>
      </c>
      <c r="AH2645">
        <f t="shared" si="365"/>
        <v>2.2136724629984346E-2</v>
      </c>
      <c r="AI2645" s="40">
        <f ca="1"/>
        <v>2.3764235872976158E-2</v>
      </c>
      <c r="AJ2645" s="229">
        <v>-2E-3</v>
      </c>
      <c r="AK2645" s="230">
        <v>2.0136724629984344E-2</v>
      </c>
      <c r="AL2645" s="231">
        <v>0.86266810104964264</v>
      </c>
    </row>
    <row r="2646" spans="24:38">
      <c r="X2646" s="46">
        <v>2642</v>
      </c>
      <c r="Y2646" s="1">
        <f t="shared" si="359"/>
        <v>48264</v>
      </c>
      <c r="Z2646" s="44">
        <f t="shared" si="360"/>
        <v>0</v>
      </c>
      <c r="AA2646" s="1" cm="1">
        <f t="array" ref="AA2646">IF(Z2646&gt;0,INDEX($M$40:$M$61,Z2646,1),AA2645)</f>
        <v>48178</v>
      </c>
      <c r="AB2646" s="1" cm="1">
        <f t="array" ref="AB2646">IF(Z2646&gt;0,INDEX($M$40:$M$61,Z2646+1,1),AB2645)</f>
        <v>48544</v>
      </c>
      <c r="AC2646" s="44">
        <f t="shared" si="361"/>
        <v>366</v>
      </c>
      <c r="AD2646" s="45">
        <f t="shared" si="362"/>
        <v>0.8548864237633047</v>
      </c>
      <c r="AE2646" s="45">
        <f t="shared" si="363"/>
        <v>0.83448028119301243</v>
      </c>
      <c r="AF2646" s="44">
        <f t="shared" si="366"/>
        <v>86</v>
      </c>
      <c r="AG2646" s="45">
        <f t="shared" si="364"/>
        <v>0.85004713243692742</v>
      </c>
      <c r="AH2646">
        <f t="shared" si="365"/>
        <v>2.2137340347969936E-2</v>
      </c>
      <c r="AI2646" s="40">
        <f ca="1"/>
        <v>2.3764235872976158E-2</v>
      </c>
      <c r="AJ2646" s="229">
        <v>-2E-3</v>
      </c>
      <c r="AK2646" s="230">
        <v>2.0137340347969934E-2</v>
      </c>
      <c r="AL2646" s="231">
        <v>0.86261595086095</v>
      </c>
    </row>
    <row r="2647" spans="24:38">
      <c r="X2647" s="46">
        <v>2643</v>
      </c>
      <c r="Y2647" s="1">
        <f t="shared" si="359"/>
        <v>48265</v>
      </c>
      <c r="Z2647" s="44">
        <f t="shared" si="360"/>
        <v>0</v>
      </c>
      <c r="AA2647" s="1" cm="1">
        <f t="array" ref="AA2647">IF(Z2647&gt;0,INDEX($M$40:$M$61,Z2647,1),AA2646)</f>
        <v>48178</v>
      </c>
      <c r="AB2647" s="1" cm="1">
        <f t="array" ref="AB2647">IF(Z2647&gt;0,INDEX($M$40:$M$61,Z2647+1,1),AB2646)</f>
        <v>48544</v>
      </c>
      <c r="AC2647" s="44">
        <f t="shared" si="361"/>
        <v>366</v>
      </c>
      <c r="AD2647" s="45">
        <f t="shared" si="362"/>
        <v>0.8548864237633047</v>
      </c>
      <c r="AE2647" s="45">
        <f t="shared" si="363"/>
        <v>0.83448028119301243</v>
      </c>
      <c r="AF2647" s="44">
        <f t="shared" si="366"/>
        <v>87</v>
      </c>
      <c r="AG2647" s="45">
        <f t="shared" si="364"/>
        <v>0.84999102302814644</v>
      </c>
      <c r="AH2647">
        <f t="shared" si="365"/>
        <v>2.2137955600031962E-2</v>
      </c>
      <c r="AI2647" s="40">
        <f ca="1"/>
        <v>2.3764235872976158E-2</v>
      </c>
      <c r="AJ2647" s="229">
        <v>-2E-3</v>
      </c>
      <c r="AK2647" s="230">
        <v>2.0137955600031961E-2</v>
      </c>
      <c r="AL2647" s="231">
        <v>0.86256380382485121</v>
      </c>
    </row>
    <row r="2648" spans="24:38">
      <c r="X2648" s="46">
        <v>2644</v>
      </c>
      <c r="Y2648" s="1">
        <f t="shared" si="359"/>
        <v>48266</v>
      </c>
      <c r="Z2648" s="44">
        <f t="shared" si="360"/>
        <v>0</v>
      </c>
      <c r="AA2648" s="1" cm="1">
        <f t="array" ref="AA2648">IF(Z2648&gt;0,INDEX($M$40:$M$61,Z2648,1),AA2647)</f>
        <v>48178</v>
      </c>
      <c r="AB2648" s="1" cm="1">
        <f t="array" ref="AB2648">IF(Z2648&gt;0,INDEX($M$40:$M$61,Z2648+1,1),AB2647)</f>
        <v>48544</v>
      </c>
      <c r="AC2648" s="44">
        <f t="shared" si="361"/>
        <v>366</v>
      </c>
      <c r="AD2648" s="45">
        <f t="shared" si="362"/>
        <v>0.8548864237633047</v>
      </c>
      <c r="AE2648" s="45">
        <f t="shared" si="363"/>
        <v>0.83448028119301243</v>
      </c>
      <c r="AF2648" s="44">
        <f t="shared" si="366"/>
        <v>88</v>
      </c>
      <c r="AG2648" s="45">
        <f t="shared" si="364"/>
        <v>0.84993491732300208</v>
      </c>
      <c r="AH2648">
        <f t="shared" si="365"/>
        <v>2.2138570386699093E-2</v>
      </c>
      <c r="AI2648" s="40">
        <f ca="1"/>
        <v>2.3764235872976158E-2</v>
      </c>
      <c r="AJ2648" s="229">
        <v>-2E-3</v>
      </c>
      <c r="AK2648" s="230">
        <v>2.0138570386699091E-2</v>
      </c>
      <c r="AL2648" s="231">
        <v>0.86251165994115575</v>
      </c>
    </row>
    <row r="2649" spans="24:38">
      <c r="X2649" s="46">
        <v>2645</v>
      </c>
      <c r="Y2649" s="1">
        <f t="shared" si="359"/>
        <v>48267</v>
      </c>
      <c r="Z2649" s="44">
        <f t="shared" si="360"/>
        <v>0</v>
      </c>
      <c r="AA2649" s="1" cm="1">
        <f t="array" ref="AA2649">IF(Z2649&gt;0,INDEX($M$40:$M$61,Z2649,1),AA2648)</f>
        <v>48178</v>
      </c>
      <c r="AB2649" s="1" cm="1">
        <f t="array" ref="AB2649">IF(Z2649&gt;0,INDEX($M$40:$M$61,Z2649+1,1),AB2648)</f>
        <v>48544</v>
      </c>
      <c r="AC2649" s="44">
        <f t="shared" si="361"/>
        <v>366</v>
      </c>
      <c r="AD2649" s="45">
        <f t="shared" si="362"/>
        <v>0.8548864237633047</v>
      </c>
      <c r="AE2649" s="45">
        <f t="shared" si="363"/>
        <v>0.83448028119301243</v>
      </c>
      <c r="AF2649" s="44">
        <f t="shared" si="366"/>
        <v>89</v>
      </c>
      <c r="AG2649" s="45">
        <f t="shared" si="364"/>
        <v>0.84987881532125009</v>
      </c>
      <c r="AH2649">
        <f t="shared" si="365"/>
        <v>2.2139184708499158E-2</v>
      </c>
      <c r="AI2649" s="40">
        <f ca="1"/>
        <v>2.3764235872976158E-2</v>
      </c>
      <c r="AJ2649" s="229">
        <v>-2E-3</v>
      </c>
      <c r="AK2649" s="230">
        <v>2.013918470849916E-2</v>
      </c>
      <c r="AL2649" s="231">
        <v>0.86245951920967312</v>
      </c>
    </row>
    <row r="2650" spans="24:38">
      <c r="X2650" s="46">
        <v>2646</v>
      </c>
      <c r="Y2650" s="1">
        <f t="shared" si="359"/>
        <v>48268</v>
      </c>
      <c r="Z2650" s="44">
        <f t="shared" si="360"/>
        <v>0</v>
      </c>
      <c r="AA2650" s="1" cm="1">
        <f t="array" ref="AA2650">IF(Z2650&gt;0,INDEX($M$40:$M$61,Z2650,1),AA2649)</f>
        <v>48178</v>
      </c>
      <c r="AB2650" s="1" cm="1">
        <f t="array" ref="AB2650">IF(Z2650&gt;0,INDEX($M$40:$M$61,Z2650+1,1),AB2649)</f>
        <v>48544</v>
      </c>
      <c r="AC2650" s="44">
        <f t="shared" si="361"/>
        <v>366</v>
      </c>
      <c r="AD2650" s="45">
        <f t="shared" si="362"/>
        <v>0.8548864237633047</v>
      </c>
      <c r="AE2650" s="45">
        <f t="shared" si="363"/>
        <v>0.83448028119301243</v>
      </c>
      <c r="AF2650" s="44">
        <f t="shared" si="366"/>
        <v>90</v>
      </c>
      <c r="AG2650" s="45">
        <f t="shared" si="364"/>
        <v>0.84982271702264567</v>
      </c>
      <c r="AH2650">
        <f t="shared" si="365"/>
        <v>2.2139798565959275E-2</v>
      </c>
      <c r="AI2650" s="40">
        <f ca="1"/>
        <v>2.3764235873056094E-2</v>
      </c>
      <c r="AJ2650" s="229">
        <v>-2E-3</v>
      </c>
      <c r="AK2650" s="230">
        <v>2.0139798565959273E-2</v>
      </c>
      <c r="AL2650" s="231">
        <v>0.86240738163021236</v>
      </c>
    </row>
    <row r="2651" spans="24:38">
      <c r="X2651" s="46">
        <v>2647</v>
      </c>
      <c r="Y2651" s="1">
        <f t="shared" si="359"/>
        <v>48269</v>
      </c>
      <c r="Z2651" s="44">
        <f t="shared" si="360"/>
        <v>0</v>
      </c>
      <c r="AA2651" s="1" cm="1">
        <f t="array" ref="AA2651">IF(Z2651&gt;0,INDEX($M$40:$M$61,Z2651,1),AA2650)</f>
        <v>48178</v>
      </c>
      <c r="AB2651" s="1" cm="1">
        <f t="array" ref="AB2651">IF(Z2651&gt;0,INDEX($M$40:$M$61,Z2651+1,1),AB2650)</f>
        <v>48544</v>
      </c>
      <c r="AC2651" s="44">
        <f t="shared" si="361"/>
        <v>366</v>
      </c>
      <c r="AD2651" s="45">
        <f t="shared" si="362"/>
        <v>0.8548864237633047</v>
      </c>
      <c r="AE2651" s="45">
        <f t="shared" si="363"/>
        <v>0.83448028119301243</v>
      </c>
      <c r="AF2651" s="44">
        <f t="shared" si="366"/>
        <v>91</v>
      </c>
      <c r="AG2651" s="45">
        <f t="shared" si="364"/>
        <v>0.84976662242694478</v>
      </c>
      <c r="AH2651">
        <f t="shared" si="365"/>
        <v>2.2140411959605633E-2</v>
      </c>
      <c r="AI2651" s="40">
        <f ca="1"/>
        <v>2.3764235872976158E-2</v>
      </c>
      <c r="AJ2651" s="229">
        <v>-2E-3</v>
      </c>
      <c r="AK2651" s="230">
        <v>2.0140411959605635E-2</v>
      </c>
      <c r="AL2651" s="231">
        <v>0.86235524720258361</v>
      </c>
    </row>
    <row r="2652" spans="24:38">
      <c r="X2652" s="46">
        <v>2648</v>
      </c>
      <c r="Y2652" s="1">
        <f t="shared" si="359"/>
        <v>48270</v>
      </c>
      <c r="Z2652" s="44">
        <f t="shared" si="360"/>
        <v>0</v>
      </c>
      <c r="AA2652" s="1" cm="1">
        <f t="array" ref="AA2652">IF(Z2652&gt;0,INDEX($M$40:$M$61,Z2652,1),AA2651)</f>
        <v>48178</v>
      </c>
      <c r="AB2652" s="1" cm="1">
        <f t="array" ref="AB2652">IF(Z2652&gt;0,INDEX($M$40:$M$61,Z2652+1,1),AB2651)</f>
        <v>48544</v>
      </c>
      <c r="AC2652" s="44">
        <f t="shared" si="361"/>
        <v>366</v>
      </c>
      <c r="AD2652" s="45">
        <f t="shared" si="362"/>
        <v>0.8548864237633047</v>
      </c>
      <c r="AE2652" s="45">
        <f t="shared" si="363"/>
        <v>0.83448028119301243</v>
      </c>
      <c r="AF2652" s="44">
        <f t="shared" si="366"/>
        <v>92</v>
      </c>
      <c r="AG2652" s="45">
        <f t="shared" si="364"/>
        <v>0.84971053153390275</v>
      </c>
      <c r="AH2652">
        <f t="shared" si="365"/>
        <v>2.2141024889963758E-2</v>
      </c>
      <c r="AI2652" s="40">
        <f ca="1"/>
        <v>2.3764235872976158E-2</v>
      </c>
      <c r="AJ2652" s="229">
        <v>-2E-3</v>
      </c>
      <c r="AK2652" s="230">
        <v>2.0141024889963756E-2</v>
      </c>
      <c r="AL2652" s="231">
        <v>0.86230311592659581</v>
      </c>
    </row>
    <row r="2653" spans="24:38">
      <c r="X2653" s="46">
        <v>2649</v>
      </c>
      <c r="Y2653" s="1">
        <f t="shared" si="359"/>
        <v>48271</v>
      </c>
      <c r="Z2653" s="44">
        <f t="shared" si="360"/>
        <v>0</v>
      </c>
      <c r="AA2653" s="1" cm="1">
        <f t="array" ref="AA2653">IF(Z2653&gt;0,INDEX($M$40:$M$61,Z2653,1),AA2652)</f>
        <v>48178</v>
      </c>
      <c r="AB2653" s="1" cm="1">
        <f t="array" ref="AB2653">IF(Z2653&gt;0,INDEX($M$40:$M$61,Z2653+1,1),AB2652)</f>
        <v>48544</v>
      </c>
      <c r="AC2653" s="44">
        <f t="shared" si="361"/>
        <v>366</v>
      </c>
      <c r="AD2653" s="45">
        <f t="shared" si="362"/>
        <v>0.8548864237633047</v>
      </c>
      <c r="AE2653" s="45">
        <f t="shared" si="363"/>
        <v>0.83448028119301243</v>
      </c>
      <c r="AF2653" s="44">
        <f t="shared" si="366"/>
        <v>93</v>
      </c>
      <c r="AG2653" s="45">
        <f t="shared" si="364"/>
        <v>0.84965444434327519</v>
      </c>
      <c r="AH2653">
        <f t="shared" si="365"/>
        <v>2.2141637357558305E-2</v>
      </c>
      <c r="AI2653" s="40">
        <f ca="1"/>
        <v>2.3764235872976158E-2</v>
      </c>
      <c r="AJ2653" s="229">
        <v>-2E-3</v>
      </c>
      <c r="AK2653" s="230">
        <v>2.0141637357558306E-2</v>
      </c>
      <c r="AL2653" s="231">
        <v>0.86225098780205844</v>
      </c>
    </row>
    <row r="2654" spans="24:38">
      <c r="X2654" s="46">
        <v>2650</v>
      </c>
      <c r="Y2654" s="1">
        <f t="shared" si="359"/>
        <v>48272</v>
      </c>
      <c r="Z2654" s="44">
        <f t="shared" si="360"/>
        <v>0</v>
      </c>
      <c r="AA2654" s="1" cm="1">
        <f t="array" ref="AA2654">IF(Z2654&gt;0,INDEX($M$40:$M$61,Z2654,1),AA2653)</f>
        <v>48178</v>
      </c>
      <c r="AB2654" s="1" cm="1">
        <f t="array" ref="AB2654">IF(Z2654&gt;0,INDEX($M$40:$M$61,Z2654+1,1),AB2653)</f>
        <v>48544</v>
      </c>
      <c r="AC2654" s="44">
        <f t="shared" si="361"/>
        <v>366</v>
      </c>
      <c r="AD2654" s="45">
        <f t="shared" si="362"/>
        <v>0.8548864237633047</v>
      </c>
      <c r="AE2654" s="45">
        <f t="shared" si="363"/>
        <v>0.83448028119301243</v>
      </c>
      <c r="AF2654" s="44">
        <f t="shared" si="366"/>
        <v>94</v>
      </c>
      <c r="AG2654" s="45">
        <f t="shared" si="364"/>
        <v>0.84959836085481788</v>
      </c>
      <c r="AH2654">
        <f t="shared" si="365"/>
        <v>2.214224936291315E-2</v>
      </c>
      <c r="AI2654" s="40">
        <f ca="1"/>
        <v>2.3764235872976158E-2</v>
      </c>
      <c r="AJ2654" s="229">
        <v>-2E-3</v>
      </c>
      <c r="AK2654" s="230">
        <v>2.0142249362913152E-2</v>
      </c>
      <c r="AL2654" s="231">
        <v>0.86219886282878133</v>
      </c>
    </row>
    <row r="2655" spans="24:38">
      <c r="X2655" s="46">
        <v>2651</v>
      </c>
      <c r="Y2655" s="1">
        <f t="shared" si="359"/>
        <v>48273</v>
      </c>
      <c r="Z2655" s="44">
        <f t="shared" si="360"/>
        <v>0</v>
      </c>
      <c r="AA2655" s="1" cm="1">
        <f t="array" ref="AA2655">IF(Z2655&gt;0,INDEX($M$40:$M$61,Z2655,1),AA2654)</f>
        <v>48178</v>
      </c>
      <c r="AB2655" s="1" cm="1">
        <f t="array" ref="AB2655">IF(Z2655&gt;0,INDEX($M$40:$M$61,Z2655+1,1),AB2654)</f>
        <v>48544</v>
      </c>
      <c r="AC2655" s="44">
        <f t="shared" si="361"/>
        <v>366</v>
      </c>
      <c r="AD2655" s="45">
        <f t="shared" si="362"/>
        <v>0.8548864237633047</v>
      </c>
      <c r="AE2655" s="45">
        <f t="shared" si="363"/>
        <v>0.83448028119301243</v>
      </c>
      <c r="AF2655" s="44">
        <f t="shared" si="366"/>
        <v>95</v>
      </c>
      <c r="AG2655" s="45">
        <f t="shared" si="364"/>
        <v>0.84954228106828622</v>
      </c>
      <c r="AH2655">
        <f t="shared" si="365"/>
        <v>2.21428609065514E-2</v>
      </c>
      <c r="AI2655" s="40">
        <f ca="1"/>
        <v>2.3764235872976158E-2</v>
      </c>
      <c r="AJ2655" s="229">
        <v>-2E-3</v>
      </c>
      <c r="AK2655" s="230">
        <v>2.0142860906551402E-2</v>
      </c>
      <c r="AL2655" s="231">
        <v>0.86214674100657362</v>
      </c>
    </row>
    <row r="2656" spans="24:38">
      <c r="X2656" s="46">
        <v>2652</v>
      </c>
      <c r="Y2656" s="1">
        <f t="shared" si="359"/>
        <v>48274</v>
      </c>
      <c r="Z2656" s="44">
        <f t="shared" si="360"/>
        <v>0</v>
      </c>
      <c r="AA2656" s="1" cm="1">
        <f t="array" ref="AA2656">IF(Z2656&gt;0,INDEX($M$40:$M$61,Z2656,1),AA2655)</f>
        <v>48178</v>
      </c>
      <c r="AB2656" s="1" cm="1">
        <f t="array" ref="AB2656">IF(Z2656&gt;0,INDEX($M$40:$M$61,Z2656+1,1),AB2655)</f>
        <v>48544</v>
      </c>
      <c r="AC2656" s="44">
        <f t="shared" si="361"/>
        <v>366</v>
      </c>
      <c r="AD2656" s="45">
        <f t="shared" si="362"/>
        <v>0.8548864237633047</v>
      </c>
      <c r="AE2656" s="45">
        <f t="shared" si="363"/>
        <v>0.83448028119301243</v>
      </c>
      <c r="AF2656" s="44">
        <f t="shared" si="366"/>
        <v>96</v>
      </c>
      <c r="AG2656" s="45">
        <f t="shared" si="364"/>
        <v>0.84948620498343597</v>
      </c>
      <c r="AH2656">
        <f t="shared" si="365"/>
        <v>2.2143471988995359E-2</v>
      </c>
      <c r="AI2656" s="40">
        <f ca="1"/>
        <v>2.3764235872976158E-2</v>
      </c>
      <c r="AJ2656" s="229">
        <v>-2E-3</v>
      </c>
      <c r="AK2656" s="230">
        <v>2.0143471988995361E-2</v>
      </c>
      <c r="AL2656" s="231">
        <v>0.86209462233524503</v>
      </c>
    </row>
    <row r="2657" spans="24:38">
      <c r="X2657" s="46">
        <v>2653</v>
      </c>
      <c r="Y2657" s="1">
        <f t="shared" si="359"/>
        <v>48275</v>
      </c>
      <c r="Z2657" s="44">
        <f t="shared" si="360"/>
        <v>0</v>
      </c>
      <c r="AA2657" s="1" cm="1">
        <f t="array" ref="AA2657">IF(Z2657&gt;0,INDEX($M$40:$M$61,Z2657,1),AA2656)</f>
        <v>48178</v>
      </c>
      <c r="AB2657" s="1" cm="1">
        <f t="array" ref="AB2657">IF(Z2657&gt;0,INDEX($M$40:$M$61,Z2657+1,1),AB2656)</f>
        <v>48544</v>
      </c>
      <c r="AC2657" s="44">
        <f t="shared" si="361"/>
        <v>366</v>
      </c>
      <c r="AD2657" s="45">
        <f t="shared" si="362"/>
        <v>0.8548864237633047</v>
      </c>
      <c r="AE2657" s="45">
        <f t="shared" si="363"/>
        <v>0.83448028119301243</v>
      </c>
      <c r="AF2657" s="44">
        <f t="shared" si="366"/>
        <v>97</v>
      </c>
      <c r="AG2657" s="45">
        <f t="shared" si="364"/>
        <v>0.84943013260002287</v>
      </c>
      <c r="AH2657">
        <f t="shared" si="365"/>
        <v>2.2144082610766523E-2</v>
      </c>
      <c r="AI2657" s="40">
        <f ca="1"/>
        <v>2.3764235872976158E-2</v>
      </c>
      <c r="AJ2657" s="229">
        <v>-2E-3</v>
      </c>
      <c r="AK2657" s="230">
        <v>2.0144082610766521E-2</v>
      </c>
      <c r="AL2657" s="231">
        <v>0.86204250681460515</v>
      </c>
    </row>
    <row r="2658" spans="24:38">
      <c r="X2658" s="46">
        <v>2654</v>
      </c>
      <c r="Y2658" s="1">
        <f t="shared" si="359"/>
        <v>48276</v>
      </c>
      <c r="Z2658" s="44">
        <f t="shared" si="360"/>
        <v>0</v>
      </c>
      <c r="AA2658" s="1" cm="1">
        <f t="array" ref="AA2658">IF(Z2658&gt;0,INDEX($M$40:$M$61,Z2658,1),AA2657)</f>
        <v>48178</v>
      </c>
      <c r="AB2658" s="1" cm="1">
        <f t="array" ref="AB2658">IF(Z2658&gt;0,INDEX($M$40:$M$61,Z2658+1,1),AB2657)</f>
        <v>48544</v>
      </c>
      <c r="AC2658" s="44">
        <f t="shared" si="361"/>
        <v>366</v>
      </c>
      <c r="AD2658" s="45">
        <f t="shared" si="362"/>
        <v>0.8548864237633047</v>
      </c>
      <c r="AE2658" s="45">
        <f t="shared" si="363"/>
        <v>0.83448028119301243</v>
      </c>
      <c r="AF2658" s="44">
        <f t="shared" si="366"/>
        <v>98</v>
      </c>
      <c r="AG2658" s="45">
        <f t="shared" si="364"/>
        <v>0.84937406391780257</v>
      </c>
      <c r="AH2658">
        <f t="shared" si="365"/>
        <v>2.2144692772385632E-2</v>
      </c>
      <c r="AI2658" s="40">
        <f ca="1"/>
        <v>2.3764235872976158E-2</v>
      </c>
      <c r="AJ2658" s="229">
        <v>-2E-3</v>
      </c>
      <c r="AK2658" s="230">
        <v>2.0144692772385633E-2</v>
      </c>
      <c r="AL2658" s="231">
        <v>0.86199039444446335</v>
      </c>
    </row>
    <row r="2659" spans="24:38">
      <c r="X2659" s="46">
        <v>2655</v>
      </c>
      <c r="Y2659" s="1">
        <f t="shared" si="359"/>
        <v>48277</v>
      </c>
      <c r="Z2659" s="44">
        <f t="shared" si="360"/>
        <v>0</v>
      </c>
      <c r="AA2659" s="1" cm="1">
        <f t="array" ref="AA2659">IF(Z2659&gt;0,INDEX($M$40:$M$61,Z2659,1),AA2658)</f>
        <v>48178</v>
      </c>
      <c r="AB2659" s="1" cm="1">
        <f t="array" ref="AB2659">IF(Z2659&gt;0,INDEX($M$40:$M$61,Z2659+1,1),AB2658)</f>
        <v>48544</v>
      </c>
      <c r="AC2659" s="44">
        <f t="shared" si="361"/>
        <v>366</v>
      </c>
      <c r="AD2659" s="45">
        <f t="shared" si="362"/>
        <v>0.8548864237633047</v>
      </c>
      <c r="AE2659" s="45">
        <f t="shared" si="363"/>
        <v>0.83448028119301243</v>
      </c>
      <c r="AF2659" s="44">
        <f t="shared" si="366"/>
        <v>99</v>
      </c>
      <c r="AG2659" s="45">
        <f t="shared" si="364"/>
        <v>0.84931799893653048</v>
      </c>
      <c r="AH2659">
        <f t="shared" si="365"/>
        <v>2.2145302474372668E-2</v>
      </c>
      <c r="AI2659" s="40">
        <f ca="1"/>
        <v>2.3764235873056094E-2</v>
      </c>
      <c r="AJ2659" s="229">
        <v>-2E-3</v>
      </c>
      <c r="AK2659" s="230">
        <v>2.014530247437267E-2</v>
      </c>
      <c r="AL2659" s="231">
        <v>0.86193828522462912</v>
      </c>
    </row>
    <row r="2660" spans="24:38">
      <c r="X2660" s="46">
        <v>2656</v>
      </c>
      <c r="Y2660" s="1">
        <f t="shared" si="359"/>
        <v>48278</v>
      </c>
      <c r="Z2660" s="44">
        <f t="shared" si="360"/>
        <v>0</v>
      </c>
      <c r="AA2660" s="1" cm="1">
        <f t="array" ref="AA2660">IF(Z2660&gt;0,INDEX($M$40:$M$61,Z2660,1),AA2659)</f>
        <v>48178</v>
      </c>
      <c r="AB2660" s="1" cm="1">
        <f t="array" ref="AB2660">IF(Z2660&gt;0,INDEX($M$40:$M$61,Z2660+1,1),AB2659)</f>
        <v>48544</v>
      </c>
      <c r="AC2660" s="44">
        <f t="shared" si="361"/>
        <v>366</v>
      </c>
      <c r="AD2660" s="45">
        <f t="shared" si="362"/>
        <v>0.8548864237633047</v>
      </c>
      <c r="AE2660" s="45">
        <f t="shared" si="363"/>
        <v>0.83448028119301243</v>
      </c>
      <c r="AF2660" s="44">
        <f t="shared" si="366"/>
        <v>100</v>
      </c>
      <c r="AG2660" s="45">
        <f t="shared" si="364"/>
        <v>0.84926193765596281</v>
      </c>
      <c r="AH2660">
        <f t="shared" si="365"/>
        <v>2.2145911717246721E-2</v>
      </c>
      <c r="AI2660" s="40">
        <f ca="1"/>
        <v>2.3764235872976158E-2</v>
      </c>
      <c r="AJ2660" s="229">
        <v>-2E-3</v>
      </c>
      <c r="AK2660" s="230">
        <v>2.0145911717246723E-2</v>
      </c>
      <c r="AL2660" s="231">
        <v>0.86188617915491217</v>
      </c>
    </row>
    <row r="2661" spans="24:38">
      <c r="X2661" s="46">
        <v>2657</v>
      </c>
      <c r="Y2661" s="1">
        <f t="shared" si="359"/>
        <v>48279</v>
      </c>
      <c r="Z2661" s="44">
        <f t="shared" si="360"/>
        <v>0</v>
      </c>
      <c r="AA2661" s="1" cm="1">
        <f t="array" ref="AA2661">IF(Z2661&gt;0,INDEX($M$40:$M$61,Z2661,1),AA2660)</f>
        <v>48178</v>
      </c>
      <c r="AB2661" s="1" cm="1">
        <f t="array" ref="AB2661">IF(Z2661&gt;0,INDEX($M$40:$M$61,Z2661+1,1),AB2660)</f>
        <v>48544</v>
      </c>
      <c r="AC2661" s="44">
        <f t="shared" si="361"/>
        <v>366</v>
      </c>
      <c r="AD2661" s="45">
        <f t="shared" si="362"/>
        <v>0.8548864237633047</v>
      </c>
      <c r="AE2661" s="45">
        <f t="shared" si="363"/>
        <v>0.83448028119301243</v>
      </c>
      <c r="AF2661" s="44">
        <f t="shared" si="366"/>
        <v>101</v>
      </c>
      <c r="AG2661" s="45">
        <f t="shared" si="364"/>
        <v>0.84920588007585485</v>
      </c>
      <c r="AH2661">
        <f t="shared" si="365"/>
        <v>2.214652050152624E-2</v>
      </c>
      <c r="AI2661" s="40">
        <f ca="1"/>
        <v>2.3764235872976158E-2</v>
      </c>
      <c r="AJ2661" s="229">
        <v>-2E-3</v>
      </c>
      <c r="AK2661" s="230">
        <v>2.0146520501526238E-2</v>
      </c>
      <c r="AL2661" s="231">
        <v>0.86183407623512209</v>
      </c>
    </row>
    <row r="2662" spans="24:38">
      <c r="X2662" s="46">
        <v>2658</v>
      </c>
      <c r="Y2662" s="1">
        <f t="shared" si="359"/>
        <v>48280</v>
      </c>
      <c r="Z2662" s="44">
        <f t="shared" si="360"/>
        <v>0</v>
      </c>
      <c r="AA2662" s="1" cm="1">
        <f t="array" ref="AA2662">IF(Z2662&gt;0,INDEX($M$40:$M$61,Z2662,1),AA2661)</f>
        <v>48178</v>
      </c>
      <c r="AB2662" s="1" cm="1">
        <f t="array" ref="AB2662">IF(Z2662&gt;0,INDEX($M$40:$M$61,Z2662+1,1),AB2661)</f>
        <v>48544</v>
      </c>
      <c r="AC2662" s="44">
        <f t="shared" si="361"/>
        <v>366</v>
      </c>
      <c r="AD2662" s="45">
        <f t="shared" si="362"/>
        <v>0.8548864237633047</v>
      </c>
      <c r="AE2662" s="45">
        <f t="shared" si="363"/>
        <v>0.83448028119301243</v>
      </c>
      <c r="AF2662" s="44">
        <f t="shared" si="366"/>
        <v>102</v>
      </c>
      <c r="AG2662" s="45">
        <f t="shared" si="364"/>
        <v>0.84914982619596258</v>
      </c>
      <c r="AH2662">
        <f t="shared" si="365"/>
        <v>2.214712882772879E-2</v>
      </c>
      <c r="AI2662" s="40">
        <f ca="1"/>
        <v>2.3764235872976158E-2</v>
      </c>
      <c r="AJ2662" s="229">
        <v>-2E-3</v>
      </c>
      <c r="AK2662" s="230">
        <v>2.0147128827728789E-2</v>
      </c>
      <c r="AL2662" s="231">
        <v>0.86178197646506827</v>
      </c>
    </row>
    <row r="2663" spans="24:38">
      <c r="X2663" s="46">
        <v>2659</v>
      </c>
      <c r="Y2663" s="1">
        <f t="shared" si="359"/>
        <v>48281</v>
      </c>
      <c r="Z2663" s="44">
        <f t="shared" si="360"/>
        <v>0</v>
      </c>
      <c r="AA2663" s="1" cm="1">
        <f t="array" ref="AA2663">IF(Z2663&gt;0,INDEX($M$40:$M$61,Z2663,1),AA2662)</f>
        <v>48178</v>
      </c>
      <c r="AB2663" s="1" cm="1">
        <f t="array" ref="AB2663">IF(Z2663&gt;0,INDEX($M$40:$M$61,Z2663+1,1),AB2662)</f>
        <v>48544</v>
      </c>
      <c r="AC2663" s="44">
        <f t="shared" si="361"/>
        <v>366</v>
      </c>
      <c r="AD2663" s="45">
        <f t="shared" si="362"/>
        <v>0.8548864237633047</v>
      </c>
      <c r="AE2663" s="45">
        <f t="shared" si="363"/>
        <v>0.83448028119301243</v>
      </c>
      <c r="AF2663" s="44">
        <f t="shared" si="366"/>
        <v>103</v>
      </c>
      <c r="AG2663" s="45">
        <f t="shared" si="364"/>
        <v>0.84909377601604163</v>
      </c>
      <c r="AH2663">
        <f t="shared" si="365"/>
        <v>2.2147736696371208E-2</v>
      </c>
      <c r="AI2663" s="40">
        <f ca="1"/>
        <v>2.3764235872976158E-2</v>
      </c>
      <c r="AJ2663" s="229">
        <v>-2E-3</v>
      </c>
      <c r="AK2663" s="230">
        <v>2.014773669637121E-2</v>
      </c>
      <c r="AL2663" s="231">
        <v>0.86172987984456051</v>
      </c>
    </row>
    <row r="2664" spans="24:38">
      <c r="X2664" s="46">
        <v>2660</v>
      </c>
      <c r="Y2664" s="1">
        <f t="shared" si="359"/>
        <v>48282</v>
      </c>
      <c r="Z2664" s="44">
        <f t="shared" si="360"/>
        <v>0</v>
      </c>
      <c r="AA2664" s="1" cm="1">
        <f t="array" ref="AA2664">IF(Z2664&gt;0,INDEX($M$40:$M$61,Z2664,1),AA2663)</f>
        <v>48178</v>
      </c>
      <c r="AB2664" s="1" cm="1">
        <f t="array" ref="AB2664">IF(Z2664&gt;0,INDEX($M$40:$M$61,Z2664+1,1),AB2663)</f>
        <v>48544</v>
      </c>
      <c r="AC2664" s="44">
        <f t="shared" si="361"/>
        <v>366</v>
      </c>
      <c r="AD2664" s="45">
        <f t="shared" si="362"/>
        <v>0.8548864237633047</v>
      </c>
      <c r="AE2664" s="45">
        <f t="shared" si="363"/>
        <v>0.83448028119301243</v>
      </c>
      <c r="AF2664" s="44">
        <f t="shared" si="366"/>
        <v>104</v>
      </c>
      <c r="AG2664" s="45">
        <f t="shared" si="364"/>
        <v>0.84903772953584788</v>
      </c>
      <c r="AH2664">
        <f t="shared" si="365"/>
        <v>2.214834410796953E-2</v>
      </c>
      <c r="AI2664" s="40">
        <f ca="1"/>
        <v>2.3764235872976158E-2</v>
      </c>
      <c r="AJ2664" s="229">
        <v>-2E-3</v>
      </c>
      <c r="AK2664" s="230">
        <v>2.0148344107969528E-2</v>
      </c>
      <c r="AL2664" s="231">
        <v>0.86167778637340831</v>
      </c>
    </row>
    <row r="2665" spans="24:38">
      <c r="X2665" s="46">
        <v>2661</v>
      </c>
      <c r="Y2665" s="1">
        <f t="shared" si="359"/>
        <v>48283</v>
      </c>
      <c r="Z2665" s="44">
        <f t="shared" si="360"/>
        <v>0</v>
      </c>
      <c r="AA2665" s="1" cm="1">
        <f t="array" ref="AA2665">IF(Z2665&gt;0,INDEX($M$40:$M$61,Z2665,1),AA2664)</f>
        <v>48178</v>
      </c>
      <c r="AB2665" s="1" cm="1">
        <f t="array" ref="AB2665">IF(Z2665&gt;0,INDEX($M$40:$M$61,Z2665+1,1),AB2664)</f>
        <v>48544</v>
      </c>
      <c r="AC2665" s="44">
        <f t="shared" si="361"/>
        <v>366</v>
      </c>
      <c r="AD2665" s="45">
        <f t="shared" si="362"/>
        <v>0.8548864237633047</v>
      </c>
      <c r="AE2665" s="45">
        <f t="shared" si="363"/>
        <v>0.83448028119301243</v>
      </c>
      <c r="AF2665" s="44">
        <f t="shared" si="366"/>
        <v>105</v>
      </c>
      <c r="AG2665" s="45">
        <f t="shared" si="364"/>
        <v>0.84898168675513708</v>
      </c>
      <c r="AH2665">
        <f t="shared" si="365"/>
        <v>2.2148951063039029E-2</v>
      </c>
      <c r="AI2665" s="40">
        <f ca="1"/>
        <v>2.3764235872976158E-2</v>
      </c>
      <c r="AJ2665" s="229">
        <v>-2E-3</v>
      </c>
      <c r="AK2665" s="230">
        <v>2.0148951063039031E-2</v>
      </c>
      <c r="AL2665" s="231">
        <v>0.86162569605142114</v>
      </c>
    </row>
    <row r="2666" spans="24:38">
      <c r="X2666" s="46">
        <v>2662</v>
      </c>
      <c r="Y2666" s="1">
        <f t="shared" si="359"/>
        <v>48284</v>
      </c>
      <c r="Z2666" s="44">
        <f t="shared" si="360"/>
        <v>0</v>
      </c>
      <c r="AA2666" s="1" cm="1">
        <f t="array" ref="AA2666">IF(Z2666&gt;0,INDEX($M$40:$M$61,Z2666,1),AA2665)</f>
        <v>48178</v>
      </c>
      <c r="AB2666" s="1" cm="1">
        <f t="array" ref="AB2666">IF(Z2666&gt;0,INDEX($M$40:$M$61,Z2666+1,1),AB2665)</f>
        <v>48544</v>
      </c>
      <c r="AC2666" s="44">
        <f t="shared" si="361"/>
        <v>366</v>
      </c>
      <c r="AD2666" s="45">
        <f t="shared" si="362"/>
        <v>0.8548864237633047</v>
      </c>
      <c r="AE2666" s="45">
        <f t="shared" si="363"/>
        <v>0.83448028119301243</v>
      </c>
      <c r="AF2666" s="44">
        <f t="shared" si="366"/>
        <v>106</v>
      </c>
      <c r="AG2666" s="45">
        <f t="shared" si="364"/>
        <v>0.84892564767366507</v>
      </c>
      <c r="AH2666">
        <f t="shared" si="365"/>
        <v>2.2149557562094191E-2</v>
      </c>
      <c r="AI2666" s="40">
        <f ca="1"/>
        <v>2.3764235872976158E-2</v>
      </c>
      <c r="AJ2666" s="229">
        <v>-2E-3</v>
      </c>
      <c r="AK2666" s="230">
        <v>2.0149557562094189E-2</v>
      </c>
      <c r="AL2666" s="231">
        <v>0.86157360887840906</v>
      </c>
    </row>
    <row r="2667" spans="24:38">
      <c r="X2667" s="46">
        <v>2663</v>
      </c>
      <c r="Y2667" s="1">
        <f t="shared" si="359"/>
        <v>48285</v>
      </c>
      <c r="Z2667" s="44">
        <f t="shared" si="360"/>
        <v>0</v>
      </c>
      <c r="AA2667" s="1" cm="1">
        <f t="array" ref="AA2667">IF(Z2667&gt;0,INDEX($M$40:$M$61,Z2667,1),AA2666)</f>
        <v>48178</v>
      </c>
      <c r="AB2667" s="1" cm="1">
        <f t="array" ref="AB2667">IF(Z2667&gt;0,INDEX($M$40:$M$61,Z2667+1,1),AB2666)</f>
        <v>48544</v>
      </c>
      <c r="AC2667" s="44">
        <f t="shared" si="361"/>
        <v>366</v>
      </c>
      <c r="AD2667" s="45">
        <f t="shared" si="362"/>
        <v>0.8548864237633047</v>
      </c>
      <c r="AE2667" s="45">
        <f t="shared" si="363"/>
        <v>0.83448028119301243</v>
      </c>
      <c r="AF2667" s="44">
        <f t="shared" si="366"/>
        <v>107</v>
      </c>
      <c r="AG2667" s="45">
        <f t="shared" si="364"/>
        <v>0.84886961229118751</v>
      </c>
      <c r="AH2667">
        <f t="shared" si="365"/>
        <v>2.2150163605648768E-2</v>
      </c>
      <c r="AI2667" s="40">
        <f ca="1"/>
        <v>2.3764235872976158E-2</v>
      </c>
      <c r="AJ2667" s="229">
        <v>-2E-3</v>
      </c>
      <c r="AK2667" s="230">
        <v>2.0150163605648766E-2</v>
      </c>
      <c r="AL2667" s="231">
        <v>0.86152152485418121</v>
      </c>
    </row>
    <row r="2668" spans="24:38">
      <c r="X2668" s="46">
        <v>2664</v>
      </c>
      <c r="Y2668" s="1">
        <f t="shared" si="359"/>
        <v>48286</v>
      </c>
      <c r="Z2668" s="44">
        <f t="shared" si="360"/>
        <v>0</v>
      </c>
      <c r="AA2668" s="1" cm="1">
        <f t="array" ref="AA2668">IF(Z2668&gt;0,INDEX($M$40:$M$61,Z2668,1),AA2667)</f>
        <v>48178</v>
      </c>
      <c r="AB2668" s="1" cm="1">
        <f t="array" ref="AB2668">IF(Z2668&gt;0,INDEX($M$40:$M$61,Z2668+1,1),AB2667)</f>
        <v>48544</v>
      </c>
      <c r="AC2668" s="44">
        <f t="shared" si="361"/>
        <v>366</v>
      </c>
      <c r="AD2668" s="45">
        <f t="shared" si="362"/>
        <v>0.8548864237633047</v>
      </c>
      <c r="AE2668" s="45">
        <f t="shared" si="363"/>
        <v>0.83448028119301243</v>
      </c>
      <c r="AF2668" s="44">
        <f t="shared" si="366"/>
        <v>108</v>
      </c>
      <c r="AG2668" s="45">
        <f t="shared" si="364"/>
        <v>0.84881358060746048</v>
      </c>
      <c r="AH2668">
        <f t="shared" si="365"/>
        <v>2.2150769194215676E-2</v>
      </c>
      <c r="AI2668" s="40">
        <f ca="1"/>
        <v>2.3764235872976158E-2</v>
      </c>
      <c r="AJ2668" s="229">
        <v>-2E-3</v>
      </c>
      <c r="AK2668" s="230">
        <v>2.0150769194215677E-2</v>
      </c>
      <c r="AL2668" s="231">
        <v>0.86146944397854752</v>
      </c>
    </row>
    <row r="2669" spans="24:38">
      <c r="X2669" s="46">
        <v>2665</v>
      </c>
      <c r="Y2669" s="1">
        <f t="shared" si="359"/>
        <v>48287</v>
      </c>
      <c r="Z2669" s="44">
        <f t="shared" si="360"/>
        <v>0</v>
      </c>
      <c r="AA2669" s="1" cm="1">
        <f t="array" ref="AA2669">IF(Z2669&gt;0,INDEX($M$40:$M$61,Z2669,1),AA2668)</f>
        <v>48178</v>
      </c>
      <c r="AB2669" s="1" cm="1">
        <f t="array" ref="AB2669">IF(Z2669&gt;0,INDEX($M$40:$M$61,Z2669+1,1),AB2668)</f>
        <v>48544</v>
      </c>
      <c r="AC2669" s="44">
        <f t="shared" si="361"/>
        <v>366</v>
      </c>
      <c r="AD2669" s="45">
        <f t="shared" si="362"/>
        <v>0.8548864237633047</v>
      </c>
      <c r="AE2669" s="45">
        <f t="shared" si="363"/>
        <v>0.83448028119301243</v>
      </c>
      <c r="AF2669" s="44">
        <f t="shared" si="366"/>
        <v>109</v>
      </c>
      <c r="AG2669" s="45">
        <f t="shared" si="364"/>
        <v>0.84875755262223962</v>
      </c>
      <c r="AH2669">
        <f t="shared" si="365"/>
        <v>2.2151374328307126E-2</v>
      </c>
      <c r="AI2669" s="40">
        <f ca="1"/>
        <v>2.3764235872976158E-2</v>
      </c>
      <c r="AJ2669" s="229">
        <v>-2E-3</v>
      </c>
      <c r="AK2669" s="230">
        <v>2.0151374328307124E-2</v>
      </c>
      <c r="AL2669" s="231">
        <v>0.8614173662513176</v>
      </c>
    </row>
    <row r="2670" spans="24:38">
      <c r="X2670" s="46">
        <v>2666</v>
      </c>
      <c r="Y2670" s="1">
        <f t="shared" si="359"/>
        <v>48288</v>
      </c>
      <c r="Z2670" s="44">
        <f t="shared" si="360"/>
        <v>0</v>
      </c>
      <c r="AA2670" s="1" cm="1">
        <f t="array" ref="AA2670">IF(Z2670&gt;0,INDEX($M$40:$M$61,Z2670,1),AA2669)</f>
        <v>48178</v>
      </c>
      <c r="AB2670" s="1" cm="1">
        <f t="array" ref="AB2670">IF(Z2670&gt;0,INDEX($M$40:$M$61,Z2670+1,1),AB2669)</f>
        <v>48544</v>
      </c>
      <c r="AC2670" s="44">
        <f t="shared" si="361"/>
        <v>366</v>
      </c>
      <c r="AD2670" s="45">
        <f t="shared" si="362"/>
        <v>0.8548864237633047</v>
      </c>
      <c r="AE2670" s="45">
        <f t="shared" si="363"/>
        <v>0.83448028119301243</v>
      </c>
      <c r="AF2670" s="44">
        <f t="shared" si="366"/>
        <v>110</v>
      </c>
      <c r="AG2670" s="45">
        <f t="shared" si="364"/>
        <v>0.8487015283352809</v>
      </c>
      <c r="AH2670">
        <f t="shared" si="365"/>
        <v>2.2151979008434519E-2</v>
      </c>
      <c r="AI2670" s="40">
        <f ca="1"/>
        <v>2.3764235872976158E-2</v>
      </c>
      <c r="AJ2670" s="229">
        <v>-2E-3</v>
      </c>
      <c r="AK2670" s="230">
        <v>2.0151979008434517E-2</v>
      </c>
      <c r="AL2670" s="231">
        <v>0.86136529167230103</v>
      </c>
    </row>
    <row r="2671" spans="24:38">
      <c r="X2671" s="46">
        <v>2667</v>
      </c>
      <c r="Y2671" s="1">
        <f t="shared" si="359"/>
        <v>48289</v>
      </c>
      <c r="Z2671" s="44">
        <f t="shared" si="360"/>
        <v>0</v>
      </c>
      <c r="AA2671" s="1" cm="1">
        <f t="array" ref="AA2671">IF(Z2671&gt;0,INDEX($M$40:$M$61,Z2671,1),AA2670)</f>
        <v>48178</v>
      </c>
      <c r="AB2671" s="1" cm="1">
        <f t="array" ref="AB2671">IF(Z2671&gt;0,INDEX($M$40:$M$61,Z2671+1,1),AB2670)</f>
        <v>48544</v>
      </c>
      <c r="AC2671" s="44">
        <f t="shared" si="361"/>
        <v>366</v>
      </c>
      <c r="AD2671" s="45">
        <f t="shared" si="362"/>
        <v>0.8548864237633047</v>
      </c>
      <c r="AE2671" s="45">
        <f t="shared" si="363"/>
        <v>0.83448028119301243</v>
      </c>
      <c r="AF2671" s="44">
        <f t="shared" si="366"/>
        <v>111</v>
      </c>
      <c r="AG2671" s="45">
        <f t="shared" si="364"/>
        <v>0.84864550774634029</v>
      </c>
      <c r="AH2671">
        <f t="shared" si="365"/>
        <v>2.2152583235108478E-2</v>
      </c>
      <c r="AI2671" s="40">
        <f ca="1"/>
        <v>2.3764235872976158E-2</v>
      </c>
      <c r="AJ2671" s="229">
        <v>-2E-3</v>
      </c>
      <c r="AK2671" s="230">
        <v>2.0152583235108476E-2</v>
      </c>
      <c r="AL2671" s="231">
        <v>0.86131322024130763</v>
      </c>
    </row>
    <row r="2672" spans="24:38">
      <c r="X2672" s="46">
        <v>2668</v>
      </c>
      <c r="Y2672" s="1">
        <f t="shared" si="359"/>
        <v>48290</v>
      </c>
      <c r="Z2672" s="44">
        <f t="shared" si="360"/>
        <v>0</v>
      </c>
      <c r="AA2672" s="1" cm="1">
        <f t="array" ref="AA2672">IF(Z2672&gt;0,INDEX($M$40:$M$61,Z2672,1),AA2671)</f>
        <v>48178</v>
      </c>
      <c r="AB2672" s="1" cm="1">
        <f t="array" ref="AB2672">IF(Z2672&gt;0,INDEX($M$40:$M$61,Z2672+1,1),AB2671)</f>
        <v>48544</v>
      </c>
      <c r="AC2672" s="44">
        <f t="shared" si="361"/>
        <v>366</v>
      </c>
      <c r="AD2672" s="45">
        <f t="shared" si="362"/>
        <v>0.8548864237633047</v>
      </c>
      <c r="AE2672" s="45">
        <f t="shared" si="363"/>
        <v>0.83448028119301243</v>
      </c>
      <c r="AF2672" s="44">
        <f t="shared" si="366"/>
        <v>112</v>
      </c>
      <c r="AG2672" s="45">
        <f t="shared" si="364"/>
        <v>0.84858949085517354</v>
      </c>
      <c r="AH2672">
        <f t="shared" si="365"/>
        <v>2.2153187008838917E-2</v>
      </c>
      <c r="AI2672" s="40">
        <f ca="1"/>
        <v>2.3764235872976158E-2</v>
      </c>
      <c r="AJ2672" s="229">
        <v>-2E-3</v>
      </c>
      <c r="AK2672" s="230">
        <v>2.0153187008838919E-2</v>
      </c>
      <c r="AL2672" s="231">
        <v>0.86126115195814712</v>
      </c>
    </row>
    <row r="2673" spans="24:38">
      <c r="X2673" s="46">
        <v>2669</v>
      </c>
      <c r="Y2673" s="1">
        <f t="shared" si="359"/>
        <v>48291</v>
      </c>
      <c r="Z2673" s="44">
        <f t="shared" si="360"/>
        <v>0</v>
      </c>
      <c r="AA2673" s="1" cm="1">
        <f t="array" ref="AA2673">IF(Z2673&gt;0,INDEX($M$40:$M$61,Z2673,1),AA2672)</f>
        <v>48178</v>
      </c>
      <c r="AB2673" s="1" cm="1">
        <f t="array" ref="AB2673">IF(Z2673&gt;0,INDEX($M$40:$M$61,Z2673+1,1),AB2672)</f>
        <v>48544</v>
      </c>
      <c r="AC2673" s="44">
        <f t="shared" si="361"/>
        <v>366</v>
      </c>
      <c r="AD2673" s="45">
        <f t="shared" si="362"/>
        <v>0.8548864237633047</v>
      </c>
      <c r="AE2673" s="45">
        <f t="shared" si="363"/>
        <v>0.83448028119301243</v>
      </c>
      <c r="AF2673" s="44">
        <f t="shared" si="366"/>
        <v>113</v>
      </c>
      <c r="AG2673" s="45">
        <f t="shared" si="364"/>
        <v>0.84853347766153675</v>
      </c>
      <c r="AH2673">
        <f t="shared" si="365"/>
        <v>2.2153790330134922E-2</v>
      </c>
      <c r="AI2673" s="40">
        <f ca="1"/>
        <v>2.3764235872976158E-2</v>
      </c>
      <c r="AJ2673" s="229">
        <v>-2E-3</v>
      </c>
      <c r="AK2673" s="230">
        <v>2.0153790330134924E-2</v>
      </c>
      <c r="AL2673" s="231">
        <v>0.86120908682262909</v>
      </c>
    </row>
    <row r="2674" spans="24:38">
      <c r="X2674" s="46">
        <v>2670</v>
      </c>
      <c r="Y2674" s="1">
        <f t="shared" si="359"/>
        <v>48292</v>
      </c>
      <c r="Z2674" s="44">
        <f t="shared" si="360"/>
        <v>0</v>
      </c>
      <c r="AA2674" s="1" cm="1">
        <f t="array" ref="AA2674">IF(Z2674&gt;0,INDEX($M$40:$M$61,Z2674,1),AA2673)</f>
        <v>48178</v>
      </c>
      <c r="AB2674" s="1" cm="1">
        <f t="array" ref="AB2674">IF(Z2674&gt;0,INDEX($M$40:$M$61,Z2674+1,1),AB2673)</f>
        <v>48544</v>
      </c>
      <c r="AC2674" s="44">
        <f t="shared" si="361"/>
        <v>366</v>
      </c>
      <c r="AD2674" s="45">
        <f t="shared" si="362"/>
        <v>0.8548864237633047</v>
      </c>
      <c r="AE2674" s="45">
        <f t="shared" si="363"/>
        <v>0.83448028119301243</v>
      </c>
      <c r="AF2674" s="44">
        <f t="shared" si="366"/>
        <v>114</v>
      </c>
      <c r="AG2674" s="45">
        <f t="shared" si="364"/>
        <v>0.84847746816518566</v>
      </c>
      <c r="AH2674">
        <f t="shared" si="365"/>
        <v>2.2154393199504876E-2</v>
      </c>
      <c r="AI2674" s="40">
        <f ca="1"/>
        <v>2.3764235872976158E-2</v>
      </c>
      <c r="AJ2674" s="229">
        <v>-2E-3</v>
      </c>
      <c r="AK2674" s="230">
        <v>2.0154393199504878E-2</v>
      </c>
      <c r="AL2674" s="231">
        <v>0.86115702483456325</v>
      </c>
    </row>
    <row r="2675" spans="24:38">
      <c r="X2675" s="46">
        <v>2671</v>
      </c>
      <c r="Y2675" s="1">
        <f t="shared" si="359"/>
        <v>48293</v>
      </c>
      <c r="Z2675" s="44">
        <f t="shared" si="360"/>
        <v>0</v>
      </c>
      <c r="AA2675" s="1" cm="1">
        <f t="array" ref="AA2675">IF(Z2675&gt;0,INDEX($M$40:$M$61,Z2675,1),AA2674)</f>
        <v>48178</v>
      </c>
      <c r="AB2675" s="1" cm="1">
        <f t="array" ref="AB2675">IF(Z2675&gt;0,INDEX($M$40:$M$61,Z2675+1,1),AB2674)</f>
        <v>48544</v>
      </c>
      <c r="AC2675" s="44">
        <f t="shared" si="361"/>
        <v>366</v>
      </c>
      <c r="AD2675" s="45">
        <f t="shared" si="362"/>
        <v>0.8548864237633047</v>
      </c>
      <c r="AE2675" s="45">
        <f t="shared" si="363"/>
        <v>0.83448028119301243</v>
      </c>
      <c r="AF2675" s="44">
        <f t="shared" si="366"/>
        <v>115</v>
      </c>
      <c r="AG2675" s="45">
        <f t="shared" si="364"/>
        <v>0.84842146236587634</v>
      </c>
      <c r="AH2675">
        <f t="shared" si="365"/>
        <v>2.2154995617456354E-2</v>
      </c>
      <c r="AI2675" s="40">
        <f ca="1"/>
        <v>2.3764235872976158E-2</v>
      </c>
      <c r="AJ2675" s="229">
        <v>-2E-3</v>
      </c>
      <c r="AK2675" s="230">
        <v>2.0154995617456352E-2</v>
      </c>
      <c r="AL2675" s="231">
        <v>0.86110496599375941</v>
      </c>
    </row>
    <row r="2676" spans="24:38">
      <c r="X2676" s="46">
        <v>2672</v>
      </c>
      <c r="Y2676" s="1">
        <f t="shared" si="359"/>
        <v>48294</v>
      </c>
      <c r="Z2676" s="44">
        <f t="shared" si="360"/>
        <v>0</v>
      </c>
      <c r="AA2676" s="1" cm="1">
        <f t="array" ref="AA2676">IF(Z2676&gt;0,INDEX($M$40:$M$61,Z2676,1),AA2675)</f>
        <v>48178</v>
      </c>
      <c r="AB2676" s="1" cm="1">
        <f t="array" ref="AB2676">IF(Z2676&gt;0,INDEX($M$40:$M$61,Z2676+1,1),AB2675)</f>
        <v>48544</v>
      </c>
      <c r="AC2676" s="44">
        <f t="shared" si="361"/>
        <v>366</v>
      </c>
      <c r="AD2676" s="45">
        <f t="shared" si="362"/>
        <v>0.8548864237633047</v>
      </c>
      <c r="AE2676" s="45">
        <f t="shared" si="363"/>
        <v>0.83448028119301243</v>
      </c>
      <c r="AF2676" s="44">
        <f t="shared" si="366"/>
        <v>116</v>
      </c>
      <c r="AG2676" s="45">
        <f t="shared" si="364"/>
        <v>0.84836546026336457</v>
      </c>
      <c r="AH2676">
        <f t="shared" si="365"/>
        <v>2.2155597584496214E-2</v>
      </c>
      <c r="AI2676" s="40">
        <f ca="1"/>
        <v>2.3764235873056094E-2</v>
      </c>
      <c r="AJ2676" s="229">
        <v>-2E-3</v>
      </c>
      <c r="AK2676" s="230">
        <v>2.0155597584496213E-2</v>
      </c>
      <c r="AL2676" s="231">
        <v>0.86105291030002717</v>
      </c>
    </row>
    <row r="2677" spans="24:38">
      <c r="X2677" s="46">
        <v>2673</v>
      </c>
      <c r="Y2677" s="1">
        <f t="shared" si="359"/>
        <v>48295</v>
      </c>
      <c r="Z2677" s="44">
        <f t="shared" si="360"/>
        <v>0</v>
      </c>
      <c r="AA2677" s="1" cm="1">
        <f t="array" ref="AA2677">IF(Z2677&gt;0,INDEX($M$40:$M$61,Z2677,1),AA2676)</f>
        <v>48178</v>
      </c>
      <c r="AB2677" s="1" cm="1">
        <f t="array" ref="AB2677">IF(Z2677&gt;0,INDEX($M$40:$M$61,Z2677+1,1),AB2676)</f>
        <v>48544</v>
      </c>
      <c r="AC2677" s="44">
        <f t="shared" si="361"/>
        <v>366</v>
      </c>
      <c r="AD2677" s="45">
        <f t="shared" si="362"/>
        <v>0.8548864237633047</v>
      </c>
      <c r="AE2677" s="45">
        <f t="shared" si="363"/>
        <v>0.83448028119301243</v>
      </c>
      <c r="AF2677" s="44">
        <f t="shared" si="366"/>
        <v>117</v>
      </c>
      <c r="AG2677" s="45">
        <f t="shared" si="364"/>
        <v>0.84830946185740674</v>
      </c>
      <c r="AH2677">
        <f t="shared" si="365"/>
        <v>2.2156199101130467E-2</v>
      </c>
      <c r="AI2677" s="40">
        <f ca="1"/>
        <v>2.3764235872896222E-2</v>
      </c>
      <c r="AJ2677" s="229">
        <v>-2E-3</v>
      </c>
      <c r="AK2677" s="230">
        <v>2.0156199101130465E-2</v>
      </c>
      <c r="AL2677" s="231">
        <v>0.86100085775317658</v>
      </c>
    </row>
    <row r="2678" spans="24:38">
      <c r="X2678" s="46">
        <v>2674</v>
      </c>
      <c r="Y2678" s="1">
        <f t="shared" si="359"/>
        <v>48296</v>
      </c>
      <c r="Z2678" s="44">
        <f t="shared" si="360"/>
        <v>0</v>
      </c>
      <c r="AA2678" s="1" cm="1">
        <f t="array" ref="AA2678">IF(Z2678&gt;0,INDEX($M$40:$M$61,Z2678,1),AA2677)</f>
        <v>48178</v>
      </c>
      <c r="AB2678" s="1" cm="1">
        <f t="array" ref="AB2678">IF(Z2678&gt;0,INDEX($M$40:$M$61,Z2678+1,1),AB2677)</f>
        <v>48544</v>
      </c>
      <c r="AC2678" s="44">
        <f t="shared" si="361"/>
        <v>366</v>
      </c>
      <c r="AD2678" s="45">
        <f t="shared" si="362"/>
        <v>0.8548864237633047</v>
      </c>
      <c r="AE2678" s="45">
        <f t="shared" si="363"/>
        <v>0.83448028119301243</v>
      </c>
      <c r="AF2678" s="44">
        <f t="shared" si="366"/>
        <v>118</v>
      </c>
      <c r="AG2678" s="45">
        <f t="shared" si="364"/>
        <v>0.8482534671477584</v>
      </c>
      <c r="AH2678">
        <f t="shared" si="365"/>
        <v>2.2156800167864497E-2</v>
      </c>
      <c r="AI2678" s="40">
        <f ca="1"/>
        <v>2.3764235873056094E-2</v>
      </c>
      <c r="AJ2678" s="229">
        <v>-2E-3</v>
      </c>
      <c r="AK2678" s="230">
        <v>2.0156800167864496E-2</v>
      </c>
      <c r="AL2678" s="231">
        <v>0.86094880835301701</v>
      </c>
    </row>
    <row r="2679" spans="24:38">
      <c r="X2679" s="46">
        <v>2675</v>
      </c>
      <c r="Y2679" s="1">
        <f t="shared" si="359"/>
        <v>48297</v>
      </c>
      <c r="Z2679" s="44">
        <f t="shared" si="360"/>
        <v>0</v>
      </c>
      <c r="AA2679" s="1" cm="1">
        <f t="array" ref="AA2679">IF(Z2679&gt;0,INDEX($M$40:$M$61,Z2679,1),AA2678)</f>
        <v>48178</v>
      </c>
      <c r="AB2679" s="1" cm="1">
        <f t="array" ref="AB2679">IF(Z2679&gt;0,INDEX($M$40:$M$61,Z2679+1,1),AB2678)</f>
        <v>48544</v>
      </c>
      <c r="AC2679" s="44">
        <f t="shared" si="361"/>
        <v>366</v>
      </c>
      <c r="AD2679" s="45">
        <f t="shared" si="362"/>
        <v>0.8548864237633047</v>
      </c>
      <c r="AE2679" s="45">
        <f t="shared" si="363"/>
        <v>0.83448028119301243</v>
      </c>
      <c r="AF2679" s="44">
        <f t="shared" si="366"/>
        <v>119</v>
      </c>
      <c r="AG2679" s="45">
        <f t="shared" si="364"/>
        <v>0.84819747613417584</v>
      </c>
      <c r="AH2679">
        <f t="shared" si="365"/>
        <v>2.2157400785202831E-2</v>
      </c>
      <c r="AI2679" s="40">
        <f ca="1"/>
        <v>2.3764235872976158E-2</v>
      </c>
      <c r="AJ2679" s="229">
        <v>-2E-3</v>
      </c>
      <c r="AK2679" s="230">
        <v>2.0157400785202832E-2</v>
      </c>
      <c r="AL2679" s="231">
        <v>0.8608967620993585</v>
      </c>
    </row>
    <row r="2680" spans="24:38">
      <c r="X2680" s="46">
        <v>2676</v>
      </c>
      <c r="Y2680" s="1">
        <f t="shared" si="359"/>
        <v>48298</v>
      </c>
      <c r="Z2680" s="44">
        <f t="shared" si="360"/>
        <v>0</v>
      </c>
      <c r="AA2680" s="1" cm="1">
        <f t="array" ref="AA2680">IF(Z2680&gt;0,INDEX($M$40:$M$61,Z2680,1),AA2679)</f>
        <v>48178</v>
      </c>
      <c r="AB2680" s="1" cm="1">
        <f t="array" ref="AB2680">IF(Z2680&gt;0,INDEX($M$40:$M$61,Z2680+1,1),AB2679)</f>
        <v>48544</v>
      </c>
      <c r="AC2680" s="44">
        <f t="shared" si="361"/>
        <v>366</v>
      </c>
      <c r="AD2680" s="45">
        <f t="shared" si="362"/>
        <v>0.8548864237633047</v>
      </c>
      <c r="AE2680" s="45">
        <f t="shared" si="363"/>
        <v>0.83448028119301243</v>
      </c>
      <c r="AF2680" s="44">
        <f t="shared" si="366"/>
        <v>120</v>
      </c>
      <c r="AG2680" s="45">
        <f t="shared" si="364"/>
        <v>0.84814148881641493</v>
      </c>
      <c r="AH2680">
        <f t="shared" si="365"/>
        <v>2.2158000953649299E-2</v>
      </c>
      <c r="AI2680" s="40">
        <f ca="1"/>
        <v>2.3764235873056094E-2</v>
      </c>
      <c r="AJ2680" s="229">
        <v>-2E-3</v>
      </c>
      <c r="AK2680" s="230">
        <v>2.0158000953649301E-2</v>
      </c>
      <c r="AL2680" s="231">
        <v>0.86084471899201076</v>
      </c>
    </row>
    <row r="2681" spans="24:38">
      <c r="X2681" s="46">
        <v>2677</v>
      </c>
      <c r="Y2681" s="1">
        <f t="shared" si="359"/>
        <v>48299</v>
      </c>
      <c r="Z2681" s="44">
        <f t="shared" si="360"/>
        <v>0</v>
      </c>
      <c r="AA2681" s="1" cm="1">
        <f t="array" ref="AA2681">IF(Z2681&gt;0,INDEX($M$40:$M$61,Z2681,1),AA2680)</f>
        <v>48178</v>
      </c>
      <c r="AB2681" s="1" cm="1">
        <f t="array" ref="AB2681">IF(Z2681&gt;0,INDEX($M$40:$M$61,Z2681+1,1),AB2680)</f>
        <v>48544</v>
      </c>
      <c r="AC2681" s="44">
        <f t="shared" si="361"/>
        <v>366</v>
      </c>
      <c r="AD2681" s="45">
        <f t="shared" si="362"/>
        <v>0.8548864237633047</v>
      </c>
      <c r="AE2681" s="45">
        <f t="shared" si="363"/>
        <v>0.83448028119301243</v>
      </c>
      <c r="AF2681" s="44">
        <f t="shared" si="366"/>
        <v>121</v>
      </c>
      <c r="AG2681" s="45">
        <f t="shared" si="364"/>
        <v>0.84808550519423198</v>
      </c>
      <c r="AH2681">
        <f t="shared" si="365"/>
        <v>2.215860067370691E-2</v>
      </c>
      <c r="AI2681" s="40">
        <f ca="1"/>
        <v>2.3764235872976158E-2</v>
      </c>
      <c r="AJ2681" s="229">
        <v>-2E-3</v>
      </c>
      <c r="AK2681" s="230">
        <v>2.0158600673706908E-2</v>
      </c>
      <c r="AL2681" s="231">
        <v>0.86079267903078371</v>
      </c>
    </row>
    <row r="2682" spans="24:38">
      <c r="X2682" s="46">
        <v>2678</v>
      </c>
      <c r="Y2682" s="1">
        <f t="shared" si="359"/>
        <v>48300</v>
      </c>
      <c r="Z2682" s="44">
        <f t="shared" si="360"/>
        <v>0</v>
      </c>
      <c r="AA2682" s="1" cm="1">
        <f t="array" ref="AA2682">IF(Z2682&gt;0,INDEX($M$40:$M$61,Z2682,1),AA2681)</f>
        <v>48178</v>
      </c>
      <c r="AB2682" s="1" cm="1">
        <f t="array" ref="AB2682">IF(Z2682&gt;0,INDEX($M$40:$M$61,Z2682+1,1),AB2681)</f>
        <v>48544</v>
      </c>
      <c r="AC2682" s="44">
        <f t="shared" si="361"/>
        <v>366</v>
      </c>
      <c r="AD2682" s="45">
        <f t="shared" si="362"/>
        <v>0.8548864237633047</v>
      </c>
      <c r="AE2682" s="45">
        <f t="shared" si="363"/>
        <v>0.83448028119301243</v>
      </c>
      <c r="AF2682" s="44">
        <f t="shared" si="366"/>
        <v>122</v>
      </c>
      <c r="AG2682" s="45">
        <f t="shared" si="364"/>
        <v>0.84802952526738284</v>
      </c>
      <c r="AH2682">
        <f t="shared" si="365"/>
        <v>2.2159199945877998E-2</v>
      </c>
      <c r="AI2682" s="40">
        <f ca="1"/>
        <v>2.3764235872976158E-2</v>
      </c>
      <c r="AJ2682" s="229">
        <v>-2E-3</v>
      </c>
      <c r="AK2682" s="230">
        <v>2.0159199945877997E-2</v>
      </c>
      <c r="AL2682" s="231">
        <v>0.86074064221548707</v>
      </c>
    </row>
    <row r="2683" spans="24:38">
      <c r="X2683" s="46">
        <v>2679</v>
      </c>
      <c r="Y2683" s="1">
        <f t="shared" si="359"/>
        <v>48301</v>
      </c>
      <c r="Z2683" s="44">
        <f t="shared" si="360"/>
        <v>0</v>
      </c>
      <c r="AA2683" s="1" cm="1">
        <f t="array" ref="AA2683">IF(Z2683&gt;0,INDEX($M$40:$M$61,Z2683,1),AA2682)</f>
        <v>48178</v>
      </c>
      <c r="AB2683" s="1" cm="1">
        <f t="array" ref="AB2683">IF(Z2683&gt;0,INDEX($M$40:$M$61,Z2683+1,1),AB2682)</f>
        <v>48544</v>
      </c>
      <c r="AC2683" s="44">
        <f t="shared" si="361"/>
        <v>366</v>
      </c>
      <c r="AD2683" s="45">
        <f t="shared" si="362"/>
        <v>0.8548864237633047</v>
      </c>
      <c r="AE2683" s="45">
        <f t="shared" si="363"/>
        <v>0.83448028119301243</v>
      </c>
      <c r="AF2683" s="44">
        <f t="shared" si="366"/>
        <v>123</v>
      </c>
      <c r="AG2683" s="45">
        <f t="shared" si="364"/>
        <v>0.8479735490356235</v>
      </c>
      <c r="AH2683">
        <f t="shared" si="365"/>
        <v>2.2159798770664135E-2</v>
      </c>
      <c r="AI2683" s="40">
        <f ca="1"/>
        <v>2.3764235873056094E-2</v>
      </c>
      <c r="AJ2683" s="229">
        <v>-2E-3</v>
      </c>
      <c r="AK2683" s="230">
        <v>2.0159798770664136E-2</v>
      </c>
      <c r="AL2683" s="231">
        <v>0.86068860854593043</v>
      </c>
    </row>
    <row r="2684" spans="24:38">
      <c r="X2684" s="46">
        <v>2680</v>
      </c>
      <c r="Y2684" s="1">
        <f t="shared" si="359"/>
        <v>48302</v>
      </c>
      <c r="Z2684" s="44">
        <f t="shared" si="360"/>
        <v>0</v>
      </c>
      <c r="AA2684" s="1" cm="1">
        <f t="array" ref="AA2684">IF(Z2684&gt;0,INDEX($M$40:$M$61,Z2684,1),AA2683)</f>
        <v>48178</v>
      </c>
      <c r="AB2684" s="1" cm="1">
        <f t="array" ref="AB2684">IF(Z2684&gt;0,INDEX($M$40:$M$61,Z2684+1,1),AB2683)</f>
        <v>48544</v>
      </c>
      <c r="AC2684" s="44">
        <f t="shared" si="361"/>
        <v>366</v>
      </c>
      <c r="AD2684" s="45">
        <f t="shared" si="362"/>
        <v>0.8548864237633047</v>
      </c>
      <c r="AE2684" s="45">
        <f t="shared" si="363"/>
        <v>0.83448028119301243</v>
      </c>
      <c r="AF2684" s="44">
        <f t="shared" si="366"/>
        <v>124</v>
      </c>
      <c r="AG2684" s="45">
        <f t="shared" si="364"/>
        <v>0.84791757649871025</v>
      </c>
      <c r="AH2684">
        <f t="shared" si="365"/>
        <v>2.2160397148566099E-2</v>
      </c>
      <c r="AI2684" s="40">
        <f ca="1"/>
        <v>2.3764235872976158E-2</v>
      </c>
      <c r="AJ2684" s="229">
        <v>-2E-3</v>
      </c>
      <c r="AK2684" s="230">
        <v>2.01603971485661E-2</v>
      </c>
      <c r="AL2684" s="231">
        <v>0.86063657802192395</v>
      </c>
    </row>
    <row r="2685" spans="24:38">
      <c r="X2685" s="46">
        <v>2681</v>
      </c>
      <c r="Y2685" s="1">
        <f t="shared" si="359"/>
        <v>48303</v>
      </c>
      <c r="Z2685" s="44">
        <f t="shared" si="360"/>
        <v>0</v>
      </c>
      <c r="AA2685" s="1" cm="1">
        <f t="array" ref="AA2685">IF(Z2685&gt;0,INDEX($M$40:$M$61,Z2685,1),AA2684)</f>
        <v>48178</v>
      </c>
      <c r="AB2685" s="1" cm="1">
        <f t="array" ref="AB2685">IF(Z2685&gt;0,INDEX($M$40:$M$61,Z2685+1,1),AB2684)</f>
        <v>48544</v>
      </c>
      <c r="AC2685" s="44">
        <f t="shared" si="361"/>
        <v>366</v>
      </c>
      <c r="AD2685" s="45">
        <f t="shared" si="362"/>
        <v>0.8548864237633047</v>
      </c>
      <c r="AE2685" s="45">
        <f t="shared" si="363"/>
        <v>0.83448028119301243</v>
      </c>
      <c r="AF2685" s="44">
        <f t="shared" si="366"/>
        <v>125</v>
      </c>
      <c r="AG2685" s="45">
        <f t="shared" si="364"/>
        <v>0.84786160765639906</v>
      </c>
      <c r="AH2685">
        <f t="shared" si="365"/>
        <v>2.2160995080083956E-2</v>
      </c>
      <c r="AI2685" s="40">
        <f ca="1"/>
        <v>2.3764235873056094E-2</v>
      </c>
      <c r="AJ2685" s="229">
        <v>-2E-3</v>
      </c>
      <c r="AK2685" s="230">
        <v>2.0160995080083954E-2</v>
      </c>
      <c r="AL2685" s="231">
        <v>0.86058455064327732</v>
      </c>
    </row>
    <row r="2686" spans="24:38">
      <c r="X2686" s="46">
        <v>2682</v>
      </c>
      <c r="Y2686" s="1">
        <f t="shared" si="359"/>
        <v>48304</v>
      </c>
      <c r="Z2686" s="44">
        <f t="shared" si="360"/>
        <v>0</v>
      </c>
      <c r="AA2686" s="1" cm="1">
        <f t="array" ref="AA2686">IF(Z2686&gt;0,INDEX($M$40:$M$61,Z2686,1),AA2685)</f>
        <v>48178</v>
      </c>
      <c r="AB2686" s="1" cm="1">
        <f t="array" ref="AB2686">IF(Z2686&gt;0,INDEX($M$40:$M$61,Z2686+1,1),AB2685)</f>
        <v>48544</v>
      </c>
      <c r="AC2686" s="44">
        <f t="shared" si="361"/>
        <v>366</v>
      </c>
      <c r="AD2686" s="45">
        <f t="shared" si="362"/>
        <v>0.8548864237633047</v>
      </c>
      <c r="AE2686" s="45">
        <f t="shared" si="363"/>
        <v>0.83448028119301243</v>
      </c>
      <c r="AF2686" s="44">
        <f t="shared" si="366"/>
        <v>126</v>
      </c>
      <c r="AG2686" s="45">
        <f t="shared" si="364"/>
        <v>0.84780564250844637</v>
      </c>
      <c r="AH2686">
        <f t="shared" si="365"/>
        <v>2.2161592565716978E-2</v>
      </c>
      <c r="AI2686" s="40">
        <f ca="1"/>
        <v>2.3764235872896222E-2</v>
      </c>
      <c r="AJ2686" s="229">
        <v>-2E-3</v>
      </c>
      <c r="AK2686" s="230">
        <v>2.0161592565716979E-2</v>
      </c>
      <c r="AL2686" s="231">
        <v>0.8605325264098006</v>
      </c>
    </row>
    <row r="2687" spans="24:38">
      <c r="X2687" s="46">
        <v>2683</v>
      </c>
      <c r="Y2687" s="1">
        <f t="shared" si="359"/>
        <v>48305</v>
      </c>
      <c r="Z2687" s="44">
        <f t="shared" si="360"/>
        <v>0</v>
      </c>
      <c r="AA2687" s="1" cm="1">
        <f t="array" ref="AA2687">IF(Z2687&gt;0,INDEX($M$40:$M$61,Z2687,1),AA2686)</f>
        <v>48178</v>
      </c>
      <c r="AB2687" s="1" cm="1">
        <f t="array" ref="AB2687">IF(Z2687&gt;0,INDEX($M$40:$M$61,Z2687+1,1),AB2686)</f>
        <v>48544</v>
      </c>
      <c r="AC2687" s="44">
        <f t="shared" si="361"/>
        <v>366</v>
      </c>
      <c r="AD2687" s="45">
        <f t="shared" si="362"/>
        <v>0.8548864237633047</v>
      </c>
      <c r="AE2687" s="45">
        <f t="shared" si="363"/>
        <v>0.83448028119301243</v>
      </c>
      <c r="AF2687" s="44">
        <f t="shared" si="366"/>
        <v>127</v>
      </c>
      <c r="AG2687" s="45">
        <f t="shared" si="364"/>
        <v>0.84774968105460791</v>
      </c>
      <c r="AH2687">
        <f t="shared" si="365"/>
        <v>2.2162189605963795E-2</v>
      </c>
      <c r="AI2687" s="40">
        <f ca="1"/>
        <v>2.3764235872976158E-2</v>
      </c>
      <c r="AJ2687" s="229">
        <v>-2E-3</v>
      </c>
      <c r="AK2687" s="230">
        <v>2.0162189605963797E-2</v>
      </c>
      <c r="AL2687" s="231">
        <v>0.86048050532130338</v>
      </c>
    </row>
    <row r="2688" spans="24:38">
      <c r="X2688" s="46">
        <v>2684</v>
      </c>
      <c r="Y2688" s="1">
        <f t="shared" si="359"/>
        <v>48306</v>
      </c>
      <c r="Z2688" s="44">
        <f t="shared" si="360"/>
        <v>0</v>
      </c>
      <c r="AA2688" s="1" cm="1">
        <f t="array" ref="AA2688">IF(Z2688&gt;0,INDEX($M$40:$M$61,Z2688,1),AA2687)</f>
        <v>48178</v>
      </c>
      <c r="AB2688" s="1" cm="1">
        <f t="array" ref="AB2688">IF(Z2688&gt;0,INDEX($M$40:$M$61,Z2688+1,1),AB2687)</f>
        <v>48544</v>
      </c>
      <c r="AC2688" s="44">
        <f t="shared" si="361"/>
        <v>366</v>
      </c>
      <c r="AD2688" s="45">
        <f t="shared" si="362"/>
        <v>0.8548864237633047</v>
      </c>
      <c r="AE2688" s="45">
        <f t="shared" si="363"/>
        <v>0.83448028119301243</v>
      </c>
      <c r="AF2688" s="44">
        <f t="shared" si="366"/>
        <v>128</v>
      </c>
      <c r="AG2688" s="45">
        <f t="shared" si="364"/>
        <v>0.84769372329463999</v>
      </c>
      <c r="AH2688">
        <f t="shared" si="365"/>
        <v>2.2162786201322209E-2</v>
      </c>
      <c r="AI2688" s="40">
        <f ca="1"/>
        <v>2.3764235873056094E-2</v>
      </c>
      <c r="AJ2688" s="229">
        <v>-2E-3</v>
      </c>
      <c r="AK2688" s="230">
        <v>2.0162786201322211E-2</v>
      </c>
      <c r="AL2688" s="231">
        <v>0.86042848737759547</v>
      </c>
    </row>
    <row r="2689" spans="24:38">
      <c r="X2689" s="46">
        <v>2685</v>
      </c>
      <c r="Y2689" s="1">
        <f t="shared" si="359"/>
        <v>48307</v>
      </c>
      <c r="Z2689" s="44">
        <f t="shared" si="360"/>
        <v>0</v>
      </c>
      <c r="AA2689" s="1" cm="1">
        <f t="array" ref="AA2689">IF(Z2689&gt;0,INDEX($M$40:$M$61,Z2689,1),AA2688)</f>
        <v>48178</v>
      </c>
      <c r="AB2689" s="1" cm="1">
        <f t="array" ref="AB2689">IF(Z2689&gt;0,INDEX($M$40:$M$61,Z2689+1,1),AB2688)</f>
        <v>48544</v>
      </c>
      <c r="AC2689" s="44">
        <f t="shared" si="361"/>
        <v>366</v>
      </c>
      <c r="AD2689" s="45">
        <f t="shared" si="362"/>
        <v>0.8548864237633047</v>
      </c>
      <c r="AE2689" s="45">
        <f t="shared" si="363"/>
        <v>0.83448028119301243</v>
      </c>
      <c r="AF2689" s="44">
        <f t="shared" si="366"/>
        <v>129</v>
      </c>
      <c r="AG2689" s="45">
        <f t="shared" si="364"/>
        <v>0.84763776922829892</v>
      </c>
      <c r="AH2689">
        <f t="shared" si="365"/>
        <v>2.2163382352289276E-2</v>
      </c>
      <c r="AI2689" s="40">
        <f ca="1"/>
        <v>2.3764235872976158E-2</v>
      </c>
      <c r="AJ2689" s="229">
        <v>-2E-3</v>
      </c>
      <c r="AK2689" s="230">
        <v>2.0163382352289275E-2</v>
      </c>
      <c r="AL2689" s="231">
        <v>0.86037647257848726</v>
      </c>
    </row>
    <row r="2690" spans="24:38">
      <c r="X2690" s="46">
        <v>2686</v>
      </c>
      <c r="Y2690" s="1">
        <f t="shared" si="359"/>
        <v>48308</v>
      </c>
      <c r="Z2690" s="44">
        <f t="shared" si="360"/>
        <v>0</v>
      </c>
      <c r="AA2690" s="1" cm="1">
        <f t="array" ref="AA2690">IF(Z2690&gt;0,INDEX($M$40:$M$61,Z2690,1),AA2689)</f>
        <v>48178</v>
      </c>
      <c r="AB2690" s="1" cm="1">
        <f t="array" ref="AB2690">IF(Z2690&gt;0,INDEX($M$40:$M$61,Z2690+1,1),AB2689)</f>
        <v>48544</v>
      </c>
      <c r="AC2690" s="44">
        <f t="shared" si="361"/>
        <v>366</v>
      </c>
      <c r="AD2690" s="45">
        <f t="shared" si="362"/>
        <v>0.8548864237633047</v>
      </c>
      <c r="AE2690" s="45">
        <f t="shared" si="363"/>
        <v>0.83448028119301243</v>
      </c>
      <c r="AF2690" s="44">
        <f t="shared" si="366"/>
        <v>130</v>
      </c>
      <c r="AG2690" s="45">
        <f t="shared" si="364"/>
        <v>0.84758181885534079</v>
      </c>
      <c r="AH2690">
        <f t="shared" si="365"/>
        <v>2.2163978059361357E-2</v>
      </c>
      <c r="AI2690" s="40">
        <f ca="1"/>
        <v>2.3764235872976158E-2</v>
      </c>
      <c r="AJ2690" s="229">
        <v>-2E-3</v>
      </c>
      <c r="AK2690" s="230">
        <v>2.0163978059361355E-2</v>
      </c>
      <c r="AL2690" s="231">
        <v>0.86032446092378823</v>
      </c>
    </row>
    <row r="2691" spans="24:38">
      <c r="X2691" s="46">
        <v>2687</v>
      </c>
      <c r="Y2691" s="1">
        <f t="shared" si="359"/>
        <v>48309</v>
      </c>
      <c r="Z2691" s="44">
        <f t="shared" si="360"/>
        <v>0</v>
      </c>
      <c r="AA2691" s="1" cm="1">
        <f t="array" ref="AA2691">IF(Z2691&gt;0,INDEX($M$40:$M$61,Z2691,1),AA2690)</f>
        <v>48178</v>
      </c>
      <c r="AB2691" s="1" cm="1">
        <f t="array" ref="AB2691">IF(Z2691&gt;0,INDEX($M$40:$M$61,Z2691+1,1),AB2690)</f>
        <v>48544</v>
      </c>
      <c r="AC2691" s="44">
        <f t="shared" si="361"/>
        <v>366</v>
      </c>
      <c r="AD2691" s="45">
        <f t="shared" si="362"/>
        <v>0.8548864237633047</v>
      </c>
      <c r="AE2691" s="45">
        <f t="shared" si="363"/>
        <v>0.83448028119301243</v>
      </c>
      <c r="AF2691" s="44">
        <f t="shared" si="366"/>
        <v>131</v>
      </c>
      <c r="AG2691" s="45">
        <f t="shared" si="364"/>
        <v>0.84752587217552189</v>
      </c>
      <c r="AH2691">
        <f t="shared" si="365"/>
        <v>2.2164573323034044E-2</v>
      </c>
      <c r="AI2691" s="40">
        <f ca="1"/>
        <v>2.3764235872976158E-2</v>
      </c>
      <c r="AJ2691" s="229">
        <v>-2E-3</v>
      </c>
      <c r="AK2691" s="230">
        <v>2.0164573323034042E-2</v>
      </c>
      <c r="AL2691" s="231">
        <v>0.86027245241330852</v>
      </c>
    </row>
    <row r="2692" spans="24:38">
      <c r="X2692" s="46">
        <v>2688</v>
      </c>
      <c r="Y2692" s="1">
        <f t="shared" si="359"/>
        <v>48310</v>
      </c>
      <c r="Z2692" s="44">
        <f t="shared" si="360"/>
        <v>0</v>
      </c>
      <c r="AA2692" s="1" cm="1">
        <f t="array" ref="AA2692">IF(Z2692&gt;0,INDEX($M$40:$M$61,Z2692,1),AA2691)</f>
        <v>48178</v>
      </c>
      <c r="AB2692" s="1" cm="1">
        <f t="array" ref="AB2692">IF(Z2692&gt;0,INDEX($M$40:$M$61,Z2692+1,1),AB2691)</f>
        <v>48544</v>
      </c>
      <c r="AC2692" s="44">
        <f t="shared" si="361"/>
        <v>366</v>
      </c>
      <c r="AD2692" s="45">
        <f t="shared" si="362"/>
        <v>0.8548864237633047</v>
      </c>
      <c r="AE2692" s="45">
        <f t="shared" si="363"/>
        <v>0.83448028119301243</v>
      </c>
      <c r="AF2692" s="44">
        <f t="shared" si="366"/>
        <v>132</v>
      </c>
      <c r="AG2692" s="45">
        <f t="shared" si="364"/>
        <v>0.8474699291885982</v>
      </c>
      <c r="AH2692">
        <f t="shared" si="365"/>
        <v>2.216516814380224E-2</v>
      </c>
      <c r="AI2692" s="40">
        <f ca="1"/>
        <v>2.3764235873056094E-2</v>
      </c>
      <c r="AJ2692" s="229">
        <v>-2E-3</v>
      </c>
      <c r="AK2692" s="230">
        <v>2.0165168143802238E-2</v>
      </c>
      <c r="AL2692" s="231">
        <v>0.86022044704685774</v>
      </c>
    </row>
    <row r="2693" spans="24:38">
      <c r="X2693" s="46">
        <v>2689</v>
      </c>
      <c r="Y2693" s="1">
        <f t="shared" si="359"/>
        <v>48311</v>
      </c>
      <c r="Z2693" s="44">
        <f t="shared" si="360"/>
        <v>0</v>
      </c>
      <c r="AA2693" s="1" cm="1">
        <f t="array" ref="AA2693">IF(Z2693&gt;0,INDEX($M$40:$M$61,Z2693,1),AA2692)</f>
        <v>48178</v>
      </c>
      <c r="AB2693" s="1" cm="1">
        <f t="array" ref="AB2693">IF(Z2693&gt;0,INDEX($M$40:$M$61,Z2693+1,1),AB2692)</f>
        <v>48544</v>
      </c>
      <c r="AC2693" s="44">
        <f t="shared" si="361"/>
        <v>366</v>
      </c>
      <c r="AD2693" s="45">
        <f t="shared" si="362"/>
        <v>0.8548864237633047</v>
      </c>
      <c r="AE2693" s="45">
        <f t="shared" si="363"/>
        <v>0.83448028119301243</v>
      </c>
      <c r="AF2693" s="44">
        <f t="shared" si="366"/>
        <v>133</v>
      </c>
      <c r="AG2693" s="45">
        <f t="shared" si="364"/>
        <v>0.84741398989432615</v>
      </c>
      <c r="AH2693">
        <f t="shared" si="365"/>
        <v>2.2165762522160039E-2</v>
      </c>
      <c r="AI2693" s="40">
        <f ca="1"/>
        <v>2.3764235872976158E-2</v>
      </c>
      <c r="AJ2693" s="229">
        <v>-2E-3</v>
      </c>
      <c r="AK2693" s="230">
        <v>2.0165762522160041E-2</v>
      </c>
      <c r="AL2693" s="231">
        <v>0.86016844482424593</v>
      </c>
    </row>
    <row r="2694" spans="24:38">
      <c r="X2694" s="46">
        <v>2690</v>
      </c>
      <c r="Y2694" s="1">
        <f t="shared" ref="Y2694:Y2757" si="367">Y2693+1</f>
        <v>48312</v>
      </c>
      <c r="Z2694" s="44">
        <f t="shared" ref="Z2694:Z2757" si="368">IFERROR(MATCH(Y2694,$M$40:$M$61,0),0)</f>
        <v>0</v>
      </c>
      <c r="AA2694" s="1" cm="1">
        <f t="array" ref="AA2694">IF(Z2694&gt;0,INDEX($M$40:$M$61,Z2694,1),AA2693)</f>
        <v>48178</v>
      </c>
      <c r="AB2694" s="1" cm="1">
        <f t="array" ref="AB2694">IF(Z2694&gt;0,INDEX($M$40:$M$61,Z2694+1,1),AB2693)</f>
        <v>48544</v>
      </c>
      <c r="AC2694" s="44">
        <f t="shared" ref="AC2694:AC2757" si="369">_xlfn.DAYS(AB2694,AA2694)</f>
        <v>366</v>
      </c>
      <c r="AD2694" s="45">
        <f t="shared" ref="AD2694:AD2757" si="370">VLOOKUP(AA2694,$M$40:$P$61,4,FALSE)</f>
        <v>0.8548864237633047</v>
      </c>
      <c r="AE2694" s="45">
        <f t="shared" ref="AE2694:AE2757" si="371">VLOOKUP(AB2694,$M$10:$P$36,4,FALSE)</f>
        <v>0.83448028119301243</v>
      </c>
      <c r="AF2694" s="44">
        <f t="shared" si="366"/>
        <v>134</v>
      </c>
      <c r="AG2694" s="45">
        <f t="shared" ref="AG2694:AG2757" si="372">IF(AF2694=0,AD2694,AD2694*(AE2694/AD2694)^(AF2694/AC2694))</f>
        <v>0.84735805429246214</v>
      </c>
      <c r="AH2694">
        <f t="shared" ref="AH2694:AH2757" si="373">-LN(AG2694)*360/X2694</f>
        <v>2.2166356458600826E-2</v>
      </c>
      <c r="AI2694" s="40">
        <f ca="1"/>
        <v>2.3764235872976158E-2</v>
      </c>
      <c r="AJ2694" s="229">
        <v>-2E-3</v>
      </c>
      <c r="AK2694" s="230">
        <v>2.0166356458600827E-2</v>
      </c>
      <c r="AL2694" s="231">
        <v>0.86011644574528334</v>
      </c>
    </row>
    <row r="2695" spans="24:38">
      <c r="X2695" s="46">
        <v>2691</v>
      </c>
      <c r="Y2695" s="1">
        <f t="shared" si="367"/>
        <v>48313</v>
      </c>
      <c r="Z2695" s="44">
        <f t="shared" si="368"/>
        <v>0</v>
      </c>
      <c r="AA2695" s="1" cm="1">
        <f t="array" ref="AA2695">IF(Z2695&gt;0,INDEX($M$40:$M$61,Z2695,1),AA2694)</f>
        <v>48178</v>
      </c>
      <c r="AB2695" s="1" cm="1">
        <f t="array" ref="AB2695">IF(Z2695&gt;0,INDEX($M$40:$M$61,Z2695+1,1),AB2694)</f>
        <v>48544</v>
      </c>
      <c r="AC2695" s="44">
        <f t="shared" si="369"/>
        <v>366</v>
      </c>
      <c r="AD2695" s="45">
        <f t="shared" si="370"/>
        <v>0.8548864237633047</v>
      </c>
      <c r="AE2695" s="45">
        <f t="shared" si="371"/>
        <v>0.83448028119301243</v>
      </c>
      <c r="AF2695" s="44">
        <f t="shared" si="366"/>
        <v>135</v>
      </c>
      <c r="AG2695" s="45">
        <f t="shared" si="372"/>
        <v>0.84730212238276215</v>
      </c>
      <c r="AH2695">
        <f t="shared" si="373"/>
        <v>2.2166949953617295E-2</v>
      </c>
      <c r="AI2695" s="40">
        <f ca="1"/>
        <v>2.3764235872976158E-2</v>
      </c>
      <c r="AJ2695" s="229">
        <v>-2E-3</v>
      </c>
      <c r="AK2695" s="230">
        <v>2.0166949953617293E-2</v>
      </c>
      <c r="AL2695" s="231">
        <v>0.8600644498097797</v>
      </c>
    </row>
    <row r="2696" spans="24:38">
      <c r="X2696" s="46">
        <v>2692</v>
      </c>
      <c r="Y2696" s="1">
        <f t="shared" si="367"/>
        <v>48314</v>
      </c>
      <c r="Z2696" s="44">
        <f t="shared" si="368"/>
        <v>0</v>
      </c>
      <c r="AA2696" s="1" cm="1">
        <f t="array" ref="AA2696">IF(Z2696&gt;0,INDEX($M$40:$M$61,Z2696,1),AA2695)</f>
        <v>48178</v>
      </c>
      <c r="AB2696" s="1" cm="1">
        <f t="array" ref="AB2696">IF(Z2696&gt;0,INDEX($M$40:$M$61,Z2696+1,1),AB2695)</f>
        <v>48544</v>
      </c>
      <c r="AC2696" s="44">
        <f t="shared" si="369"/>
        <v>366</v>
      </c>
      <c r="AD2696" s="45">
        <f t="shared" si="370"/>
        <v>0.8548864237633047</v>
      </c>
      <c r="AE2696" s="45">
        <f t="shared" si="371"/>
        <v>0.83448028119301243</v>
      </c>
      <c r="AF2696" s="44">
        <f t="shared" si="366"/>
        <v>136</v>
      </c>
      <c r="AG2696" s="45">
        <f t="shared" si="372"/>
        <v>0.84724619416498259</v>
      </c>
      <c r="AH2696">
        <f t="shared" si="373"/>
        <v>2.2167543007701362E-2</v>
      </c>
      <c r="AI2696" s="40">
        <f ca="1"/>
        <v>2.3764235872976158E-2</v>
      </c>
      <c r="AJ2696" s="229">
        <v>-2E-3</v>
      </c>
      <c r="AK2696" s="230">
        <v>2.0167543007701363E-2</v>
      </c>
      <c r="AL2696" s="231">
        <v>0.86001245701754492</v>
      </c>
    </row>
    <row r="2697" spans="24:38">
      <c r="X2697" s="46">
        <v>2693</v>
      </c>
      <c r="Y2697" s="1">
        <f t="shared" si="367"/>
        <v>48315</v>
      </c>
      <c r="Z2697" s="44">
        <f t="shared" si="368"/>
        <v>0</v>
      </c>
      <c r="AA2697" s="1" cm="1">
        <f t="array" ref="AA2697">IF(Z2697&gt;0,INDEX($M$40:$M$61,Z2697,1),AA2696)</f>
        <v>48178</v>
      </c>
      <c r="AB2697" s="1" cm="1">
        <f t="array" ref="AB2697">IF(Z2697&gt;0,INDEX($M$40:$M$61,Z2697+1,1),AB2696)</f>
        <v>48544</v>
      </c>
      <c r="AC2697" s="44">
        <f t="shared" si="369"/>
        <v>366</v>
      </c>
      <c r="AD2697" s="45">
        <f t="shared" si="370"/>
        <v>0.8548864237633047</v>
      </c>
      <c r="AE2697" s="45">
        <f t="shared" si="371"/>
        <v>0.83448028119301243</v>
      </c>
      <c r="AF2697" s="44">
        <f t="shared" si="366"/>
        <v>137</v>
      </c>
      <c r="AG2697" s="45">
        <f t="shared" si="372"/>
        <v>0.84719026963887989</v>
      </c>
      <c r="AH2697">
        <f t="shared" si="373"/>
        <v>2.2168135621344207E-2</v>
      </c>
      <c r="AI2697" s="40">
        <f ca="1"/>
        <v>2.3764235872976158E-2</v>
      </c>
      <c r="AJ2697" s="229">
        <v>-2E-3</v>
      </c>
      <c r="AK2697" s="230">
        <v>2.0168135621344209E-2</v>
      </c>
      <c r="AL2697" s="231">
        <v>0.85996046736838916</v>
      </c>
    </row>
    <row r="2698" spans="24:38">
      <c r="X2698" s="46">
        <v>2694</v>
      </c>
      <c r="Y2698" s="1">
        <f t="shared" si="367"/>
        <v>48316</v>
      </c>
      <c r="Z2698" s="44">
        <f t="shared" si="368"/>
        <v>0</v>
      </c>
      <c r="AA2698" s="1" cm="1">
        <f t="array" ref="AA2698">IF(Z2698&gt;0,INDEX($M$40:$M$61,Z2698,1),AA2697)</f>
        <v>48178</v>
      </c>
      <c r="AB2698" s="1" cm="1">
        <f t="array" ref="AB2698">IF(Z2698&gt;0,INDEX($M$40:$M$61,Z2698+1,1),AB2697)</f>
        <v>48544</v>
      </c>
      <c r="AC2698" s="44">
        <f t="shared" si="369"/>
        <v>366</v>
      </c>
      <c r="AD2698" s="45">
        <f t="shared" si="370"/>
        <v>0.8548864237633047</v>
      </c>
      <c r="AE2698" s="45">
        <f t="shared" si="371"/>
        <v>0.83448028119301243</v>
      </c>
      <c r="AF2698" s="44">
        <f t="shared" si="366"/>
        <v>138</v>
      </c>
      <c r="AG2698" s="45">
        <f t="shared" si="372"/>
        <v>0.84713434880421012</v>
      </c>
      <c r="AH2698">
        <f t="shared" si="373"/>
        <v>2.2168727795036335E-2</v>
      </c>
      <c r="AI2698" s="40">
        <f ca="1"/>
        <v>2.3764235872976158E-2</v>
      </c>
      <c r="AJ2698" s="229">
        <v>-2E-3</v>
      </c>
      <c r="AK2698" s="230">
        <v>2.0168727795036333E-2</v>
      </c>
      <c r="AL2698" s="231">
        <v>0.85990848086212224</v>
      </c>
    </row>
    <row r="2699" spans="24:38">
      <c r="X2699" s="46">
        <v>2695</v>
      </c>
      <c r="Y2699" s="1">
        <f t="shared" si="367"/>
        <v>48317</v>
      </c>
      <c r="Z2699" s="44">
        <f t="shared" si="368"/>
        <v>0</v>
      </c>
      <c r="AA2699" s="1" cm="1">
        <f t="array" ref="AA2699">IF(Z2699&gt;0,INDEX($M$40:$M$61,Z2699,1),AA2698)</f>
        <v>48178</v>
      </c>
      <c r="AB2699" s="1" cm="1">
        <f t="array" ref="AB2699">IF(Z2699&gt;0,INDEX($M$40:$M$61,Z2699+1,1),AB2698)</f>
        <v>48544</v>
      </c>
      <c r="AC2699" s="44">
        <f t="shared" si="369"/>
        <v>366</v>
      </c>
      <c r="AD2699" s="45">
        <f t="shared" si="370"/>
        <v>0.8548864237633047</v>
      </c>
      <c r="AE2699" s="45">
        <f t="shared" si="371"/>
        <v>0.83448028119301243</v>
      </c>
      <c r="AF2699" s="44">
        <f t="shared" si="366"/>
        <v>139</v>
      </c>
      <c r="AG2699" s="45">
        <f t="shared" si="372"/>
        <v>0.84707843166072994</v>
      </c>
      <c r="AH2699">
        <f t="shared" si="373"/>
        <v>2.2169319529267439E-2</v>
      </c>
      <c r="AI2699" s="40">
        <f ca="1"/>
        <v>2.3764235872976158E-2</v>
      </c>
      <c r="AJ2699" s="229">
        <v>-2E-3</v>
      </c>
      <c r="AK2699" s="230">
        <v>2.016931952926744E-2</v>
      </c>
      <c r="AL2699" s="231">
        <v>0.85985649749855431</v>
      </c>
    </row>
    <row r="2700" spans="24:38">
      <c r="X2700" s="46">
        <v>2696</v>
      </c>
      <c r="Y2700" s="1">
        <f t="shared" si="367"/>
        <v>48318</v>
      </c>
      <c r="Z2700" s="44">
        <f t="shared" si="368"/>
        <v>0</v>
      </c>
      <c r="AA2700" s="1" cm="1">
        <f t="array" ref="AA2700">IF(Z2700&gt;0,INDEX($M$40:$M$61,Z2700,1),AA2699)</f>
        <v>48178</v>
      </c>
      <c r="AB2700" s="1" cm="1">
        <f t="array" ref="AB2700">IF(Z2700&gt;0,INDEX($M$40:$M$61,Z2700+1,1),AB2699)</f>
        <v>48544</v>
      </c>
      <c r="AC2700" s="44">
        <f t="shared" si="369"/>
        <v>366</v>
      </c>
      <c r="AD2700" s="45">
        <f t="shared" si="370"/>
        <v>0.8548864237633047</v>
      </c>
      <c r="AE2700" s="45">
        <f t="shared" si="371"/>
        <v>0.83448028119301243</v>
      </c>
      <c r="AF2700" s="44">
        <f t="shared" ref="AF2700:AF2763" si="374">IF(Z2700&lt;&gt;0,0,AF2699+1)</f>
        <v>140</v>
      </c>
      <c r="AG2700" s="45">
        <f t="shared" si="372"/>
        <v>0.8470225182081953</v>
      </c>
      <c r="AH2700">
        <f t="shared" si="373"/>
        <v>2.2169910824526597E-2</v>
      </c>
      <c r="AI2700" s="40">
        <f ca="1"/>
        <v>2.3764235873056094E-2</v>
      </c>
      <c r="AJ2700" s="229">
        <v>-2E-3</v>
      </c>
      <c r="AK2700" s="230">
        <v>2.0169910824526599E-2</v>
      </c>
      <c r="AL2700" s="231">
        <v>0.85980451727749518</v>
      </c>
    </row>
    <row r="2701" spans="24:38">
      <c r="X2701" s="46">
        <v>2697</v>
      </c>
      <c r="Y2701" s="1">
        <f t="shared" si="367"/>
        <v>48319</v>
      </c>
      <c r="Z2701" s="44">
        <f t="shared" si="368"/>
        <v>0</v>
      </c>
      <c r="AA2701" s="1" cm="1">
        <f t="array" ref="AA2701">IF(Z2701&gt;0,INDEX($M$40:$M$61,Z2701,1),AA2700)</f>
        <v>48178</v>
      </c>
      <c r="AB2701" s="1" cm="1">
        <f t="array" ref="AB2701">IF(Z2701&gt;0,INDEX($M$40:$M$61,Z2701+1,1),AB2700)</f>
        <v>48544</v>
      </c>
      <c r="AC2701" s="44">
        <f t="shared" si="369"/>
        <v>366</v>
      </c>
      <c r="AD2701" s="45">
        <f t="shared" si="370"/>
        <v>0.8548864237633047</v>
      </c>
      <c r="AE2701" s="45">
        <f t="shared" si="371"/>
        <v>0.83448028119301243</v>
      </c>
      <c r="AF2701" s="44">
        <f t="shared" si="374"/>
        <v>141</v>
      </c>
      <c r="AG2701" s="45">
        <f t="shared" si="372"/>
        <v>0.84696660844636296</v>
      </c>
      <c r="AH2701">
        <f t="shared" si="373"/>
        <v>2.2170501681302038E-2</v>
      </c>
      <c r="AI2701" s="40">
        <f ca="1"/>
        <v>2.3764235872976158E-2</v>
      </c>
      <c r="AJ2701" s="229">
        <v>-2E-3</v>
      </c>
      <c r="AK2701" s="230">
        <v>2.0170501681302036E-2</v>
      </c>
      <c r="AL2701" s="231">
        <v>0.85975254019875513</v>
      </c>
    </row>
    <row r="2702" spans="24:38">
      <c r="X2702" s="46">
        <v>2698</v>
      </c>
      <c r="Y2702" s="1">
        <f t="shared" si="367"/>
        <v>48320</v>
      </c>
      <c r="Z2702" s="44">
        <f t="shared" si="368"/>
        <v>0</v>
      </c>
      <c r="AA2702" s="1" cm="1">
        <f t="array" ref="AA2702">IF(Z2702&gt;0,INDEX($M$40:$M$61,Z2702,1),AA2701)</f>
        <v>48178</v>
      </c>
      <c r="AB2702" s="1" cm="1">
        <f t="array" ref="AB2702">IF(Z2702&gt;0,INDEX($M$40:$M$61,Z2702+1,1),AB2701)</f>
        <v>48544</v>
      </c>
      <c r="AC2702" s="44">
        <f t="shared" si="369"/>
        <v>366</v>
      </c>
      <c r="AD2702" s="45">
        <f t="shared" si="370"/>
        <v>0.8548864237633047</v>
      </c>
      <c r="AE2702" s="45">
        <f t="shared" si="371"/>
        <v>0.83448028119301243</v>
      </c>
      <c r="AF2702" s="44">
        <f t="shared" si="374"/>
        <v>142</v>
      </c>
      <c r="AG2702" s="45">
        <f t="shared" si="372"/>
        <v>0.84691070237498911</v>
      </c>
      <c r="AH2702">
        <f t="shared" si="373"/>
        <v>2.2171092100081353E-2</v>
      </c>
      <c r="AI2702" s="40">
        <f ca="1"/>
        <v>2.3764235872976158E-2</v>
      </c>
      <c r="AJ2702" s="229">
        <v>-2E-3</v>
      </c>
      <c r="AK2702" s="230">
        <v>2.0171092100081355E-2</v>
      </c>
      <c r="AL2702" s="231">
        <v>0.85970056626214408</v>
      </c>
    </row>
    <row r="2703" spans="24:38">
      <c r="X2703" s="46">
        <v>2699</v>
      </c>
      <c r="Y2703" s="1">
        <f t="shared" si="367"/>
        <v>48321</v>
      </c>
      <c r="Z2703" s="44">
        <f t="shared" si="368"/>
        <v>0</v>
      </c>
      <c r="AA2703" s="1" cm="1">
        <f t="array" ref="AA2703">IF(Z2703&gt;0,INDEX($M$40:$M$61,Z2703,1),AA2702)</f>
        <v>48178</v>
      </c>
      <c r="AB2703" s="1" cm="1">
        <f t="array" ref="AB2703">IF(Z2703&gt;0,INDEX($M$40:$M$61,Z2703+1,1),AB2702)</f>
        <v>48544</v>
      </c>
      <c r="AC2703" s="44">
        <f t="shared" si="369"/>
        <v>366</v>
      </c>
      <c r="AD2703" s="45">
        <f t="shared" si="370"/>
        <v>0.8548864237633047</v>
      </c>
      <c r="AE2703" s="45">
        <f t="shared" si="371"/>
        <v>0.83448028119301243</v>
      </c>
      <c r="AF2703" s="44">
        <f t="shared" si="374"/>
        <v>143</v>
      </c>
      <c r="AG2703" s="45">
        <f t="shared" si="372"/>
        <v>0.84685479999383018</v>
      </c>
      <c r="AH2703">
        <f t="shared" si="373"/>
        <v>2.2171682081351386E-2</v>
      </c>
      <c r="AI2703" s="40">
        <f ca="1"/>
        <v>2.3764235872976158E-2</v>
      </c>
      <c r="AJ2703" s="229">
        <v>-2E-3</v>
      </c>
      <c r="AK2703" s="230">
        <v>2.0171682081351387E-2</v>
      </c>
      <c r="AL2703" s="231">
        <v>0.85964859546747208</v>
      </c>
    </row>
    <row r="2704" spans="24:38">
      <c r="X2704" s="46">
        <v>2700</v>
      </c>
      <c r="Y2704" s="1">
        <f t="shared" si="367"/>
        <v>48322</v>
      </c>
      <c r="Z2704" s="44">
        <f t="shared" si="368"/>
        <v>0</v>
      </c>
      <c r="AA2704" s="1" cm="1">
        <f t="array" ref="AA2704">IF(Z2704&gt;0,INDEX($M$40:$M$61,Z2704,1),AA2703)</f>
        <v>48178</v>
      </c>
      <c r="AB2704" s="1" cm="1">
        <f t="array" ref="AB2704">IF(Z2704&gt;0,INDEX($M$40:$M$61,Z2704+1,1),AB2703)</f>
        <v>48544</v>
      </c>
      <c r="AC2704" s="44">
        <f t="shared" si="369"/>
        <v>366</v>
      </c>
      <c r="AD2704" s="45">
        <f t="shared" si="370"/>
        <v>0.8548864237633047</v>
      </c>
      <c r="AE2704" s="45">
        <f t="shared" si="371"/>
        <v>0.83448028119301243</v>
      </c>
      <c r="AF2704" s="44">
        <f t="shared" si="374"/>
        <v>144</v>
      </c>
      <c r="AG2704" s="45">
        <f t="shared" si="372"/>
        <v>0.84679890130264257</v>
      </c>
      <c r="AH2704">
        <f t="shared" si="373"/>
        <v>2.2172271625598258E-2</v>
      </c>
      <c r="AI2704" s="40">
        <f ca="1"/>
        <v>2.3764235872976158E-2</v>
      </c>
      <c r="AJ2704" s="229">
        <v>-2E-3</v>
      </c>
      <c r="AK2704" s="230">
        <v>2.0172271625598259E-2</v>
      </c>
      <c r="AL2704" s="231">
        <v>0.85959662781454926</v>
      </c>
    </row>
    <row r="2705" spans="24:38">
      <c r="X2705" s="46">
        <v>2701</v>
      </c>
      <c r="Y2705" s="1">
        <f t="shared" si="367"/>
        <v>48323</v>
      </c>
      <c r="Z2705" s="44">
        <f t="shared" si="368"/>
        <v>0</v>
      </c>
      <c r="AA2705" s="1" cm="1">
        <f t="array" ref="AA2705">IF(Z2705&gt;0,INDEX($M$40:$M$61,Z2705,1),AA2704)</f>
        <v>48178</v>
      </c>
      <c r="AB2705" s="1" cm="1">
        <f t="array" ref="AB2705">IF(Z2705&gt;0,INDEX($M$40:$M$61,Z2705+1,1),AB2704)</f>
        <v>48544</v>
      </c>
      <c r="AC2705" s="44">
        <f t="shared" si="369"/>
        <v>366</v>
      </c>
      <c r="AD2705" s="45">
        <f t="shared" si="370"/>
        <v>0.8548864237633047</v>
      </c>
      <c r="AE2705" s="45">
        <f t="shared" si="371"/>
        <v>0.83448028119301243</v>
      </c>
      <c r="AF2705" s="44">
        <f t="shared" si="374"/>
        <v>145</v>
      </c>
      <c r="AG2705" s="45">
        <f t="shared" si="372"/>
        <v>0.8467430063011826</v>
      </c>
      <c r="AH2705">
        <f t="shared" si="373"/>
        <v>2.2172860733307393E-2</v>
      </c>
      <c r="AI2705" s="40">
        <f ca="1"/>
        <v>2.3764235873056094E-2</v>
      </c>
      <c r="AJ2705" s="229">
        <v>-2E-3</v>
      </c>
      <c r="AK2705" s="230">
        <v>2.0172860733307395E-2</v>
      </c>
      <c r="AL2705" s="231">
        <v>0.85954466330318546</v>
      </c>
    </row>
    <row r="2706" spans="24:38">
      <c r="X2706" s="46">
        <v>2702</v>
      </c>
      <c r="Y2706" s="1">
        <f t="shared" si="367"/>
        <v>48324</v>
      </c>
      <c r="Z2706" s="44">
        <f t="shared" si="368"/>
        <v>0</v>
      </c>
      <c r="AA2706" s="1" cm="1">
        <f t="array" ref="AA2706">IF(Z2706&gt;0,INDEX($M$40:$M$61,Z2706,1),AA2705)</f>
        <v>48178</v>
      </c>
      <c r="AB2706" s="1" cm="1">
        <f t="array" ref="AB2706">IF(Z2706&gt;0,INDEX($M$40:$M$61,Z2706+1,1),AB2705)</f>
        <v>48544</v>
      </c>
      <c r="AC2706" s="44">
        <f t="shared" si="369"/>
        <v>366</v>
      </c>
      <c r="AD2706" s="45">
        <f t="shared" si="370"/>
        <v>0.8548864237633047</v>
      </c>
      <c r="AE2706" s="45">
        <f t="shared" si="371"/>
        <v>0.83448028119301243</v>
      </c>
      <c r="AF2706" s="44">
        <f t="shared" si="374"/>
        <v>146</v>
      </c>
      <c r="AG2706" s="45">
        <f t="shared" si="372"/>
        <v>0.84668711498920701</v>
      </c>
      <c r="AH2706">
        <f t="shared" si="373"/>
        <v>2.2173449404963422E-2</v>
      </c>
      <c r="AI2706" s="40">
        <f ca="1"/>
        <v>2.3764235872976158E-2</v>
      </c>
      <c r="AJ2706" s="229">
        <v>-2E-3</v>
      </c>
      <c r="AK2706" s="230">
        <v>2.017344940496342E-2</v>
      </c>
      <c r="AL2706" s="231">
        <v>0.85949270193319105</v>
      </c>
    </row>
    <row r="2707" spans="24:38">
      <c r="X2707" s="46">
        <v>2703</v>
      </c>
      <c r="Y2707" s="1">
        <f t="shared" si="367"/>
        <v>48325</v>
      </c>
      <c r="Z2707" s="44">
        <f t="shared" si="368"/>
        <v>0</v>
      </c>
      <c r="AA2707" s="1" cm="1">
        <f t="array" ref="AA2707">IF(Z2707&gt;0,INDEX($M$40:$M$61,Z2707,1),AA2706)</f>
        <v>48178</v>
      </c>
      <c r="AB2707" s="1" cm="1">
        <f t="array" ref="AB2707">IF(Z2707&gt;0,INDEX($M$40:$M$61,Z2707+1,1),AB2706)</f>
        <v>48544</v>
      </c>
      <c r="AC2707" s="44">
        <f t="shared" si="369"/>
        <v>366</v>
      </c>
      <c r="AD2707" s="45">
        <f t="shared" si="370"/>
        <v>0.8548864237633047</v>
      </c>
      <c r="AE2707" s="45">
        <f t="shared" si="371"/>
        <v>0.83448028119301243</v>
      </c>
      <c r="AF2707" s="44">
        <f t="shared" si="374"/>
        <v>147</v>
      </c>
      <c r="AG2707" s="45">
        <f t="shared" si="372"/>
        <v>0.84663122736647212</v>
      </c>
      <c r="AH2707">
        <f t="shared" si="373"/>
        <v>2.2174037641050335E-2</v>
      </c>
      <c r="AI2707" s="40">
        <f ca="1"/>
        <v>2.3764235872976158E-2</v>
      </c>
      <c r="AJ2707" s="229">
        <v>-2E-3</v>
      </c>
      <c r="AK2707" s="230">
        <v>2.0174037641050337E-2</v>
      </c>
      <c r="AL2707" s="231">
        <v>0.85944074370437606</v>
      </c>
    </row>
    <row r="2708" spans="24:38">
      <c r="X2708" s="46">
        <v>2704</v>
      </c>
      <c r="Y2708" s="1">
        <f t="shared" si="367"/>
        <v>48326</v>
      </c>
      <c r="Z2708" s="44">
        <f t="shared" si="368"/>
        <v>0</v>
      </c>
      <c r="AA2708" s="1" cm="1">
        <f t="array" ref="AA2708">IF(Z2708&gt;0,INDEX($M$40:$M$61,Z2708,1),AA2707)</f>
        <v>48178</v>
      </c>
      <c r="AB2708" s="1" cm="1">
        <f t="array" ref="AB2708">IF(Z2708&gt;0,INDEX($M$40:$M$61,Z2708+1,1),AB2707)</f>
        <v>48544</v>
      </c>
      <c r="AC2708" s="44">
        <f t="shared" si="369"/>
        <v>366</v>
      </c>
      <c r="AD2708" s="45">
        <f t="shared" si="370"/>
        <v>0.8548864237633047</v>
      </c>
      <c r="AE2708" s="45">
        <f t="shared" si="371"/>
        <v>0.83448028119301243</v>
      </c>
      <c r="AF2708" s="44">
        <f t="shared" si="374"/>
        <v>148</v>
      </c>
      <c r="AG2708" s="45">
        <f t="shared" si="372"/>
        <v>0.84657534343273444</v>
      </c>
      <c r="AH2708">
        <f t="shared" si="373"/>
        <v>2.2174625442051385E-2</v>
      </c>
      <c r="AI2708" s="40">
        <f ca="1"/>
        <v>2.3764235872976158E-2</v>
      </c>
      <c r="AJ2708" s="229">
        <v>-2E-3</v>
      </c>
      <c r="AK2708" s="230">
        <v>2.0174625442051383E-2</v>
      </c>
      <c r="AL2708" s="231">
        <v>0.85938878861655055</v>
      </c>
    </row>
    <row r="2709" spans="24:38">
      <c r="X2709" s="46">
        <v>2705</v>
      </c>
      <c r="Y2709" s="1">
        <f t="shared" si="367"/>
        <v>48327</v>
      </c>
      <c r="Z2709" s="44">
        <f t="shared" si="368"/>
        <v>0</v>
      </c>
      <c r="AA2709" s="1" cm="1">
        <f t="array" ref="AA2709">IF(Z2709&gt;0,INDEX($M$40:$M$61,Z2709,1),AA2708)</f>
        <v>48178</v>
      </c>
      <c r="AB2709" s="1" cm="1">
        <f t="array" ref="AB2709">IF(Z2709&gt;0,INDEX($M$40:$M$61,Z2709+1,1),AB2708)</f>
        <v>48544</v>
      </c>
      <c r="AC2709" s="44">
        <f t="shared" si="369"/>
        <v>366</v>
      </c>
      <c r="AD2709" s="45">
        <f t="shared" si="370"/>
        <v>0.8548864237633047</v>
      </c>
      <c r="AE2709" s="45">
        <f t="shared" si="371"/>
        <v>0.83448028119301243</v>
      </c>
      <c r="AF2709" s="44">
        <f t="shared" si="374"/>
        <v>149</v>
      </c>
      <c r="AG2709" s="45">
        <f t="shared" si="372"/>
        <v>0.84651946318775029</v>
      </c>
      <c r="AH2709">
        <f t="shared" si="373"/>
        <v>2.2175212808449123E-2</v>
      </c>
      <c r="AI2709" s="40">
        <f ca="1"/>
        <v>2.3764235873056094E-2</v>
      </c>
      <c r="AJ2709" s="229">
        <v>-2E-3</v>
      </c>
      <c r="AK2709" s="230">
        <v>2.0175212808449125E-2</v>
      </c>
      <c r="AL2709" s="231">
        <v>0.85933683666952454</v>
      </c>
    </row>
    <row r="2710" spans="24:38">
      <c r="X2710" s="46">
        <v>2706</v>
      </c>
      <c r="Y2710" s="1">
        <f t="shared" si="367"/>
        <v>48328</v>
      </c>
      <c r="Z2710" s="44">
        <f t="shared" si="368"/>
        <v>0</v>
      </c>
      <c r="AA2710" s="1" cm="1">
        <f t="array" ref="AA2710">IF(Z2710&gt;0,INDEX($M$40:$M$61,Z2710,1),AA2709)</f>
        <v>48178</v>
      </c>
      <c r="AB2710" s="1" cm="1">
        <f t="array" ref="AB2710">IF(Z2710&gt;0,INDEX($M$40:$M$61,Z2710+1,1),AB2709)</f>
        <v>48544</v>
      </c>
      <c r="AC2710" s="44">
        <f t="shared" si="369"/>
        <v>366</v>
      </c>
      <c r="AD2710" s="45">
        <f t="shared" si="370"/>
        <v>0.8548864237633047</v>
      </c>
      <c r="AE2710" s="45">
        <f t="shared" si="371"/>
        <v>0.83448028119301243</v>
      </c>
      <c r="AF2710" s="44">
        <f t="shared" si="374"/>
        <v>150</v>
      </c>
      <c r="AG2710" s="45">
        <f t="shared" si="372"/>
        <v>0.84646358663127641</v>
      </c>
      <c r="AH2710">
        <f t="shared" si="373"/>
        <v>2.2175799740725349E-2</v>
      </c>
      <c r="AI2710" s="40">
        <f ca="1"/>
        <v>2.3764235872976158E-2</v>
      </c>
      <c r="AJ2710" s="229">
        <v>-2E-3</v>
      </c>
      <c r="AK2710" s="230">
        <v>2.017579974072535E-2</v>
      </c>
      <c r="AL2710" s="231">
        <v>0.8592848878631083</v>
      </c>
    </row>
    <row r="2711" spans="24:38">
      <c r="X2711" s="46">
        <v>2707</v>
      </c>
      <c r="Y2711" s="1">
        <f t="shared" si="367"/>
        <v>48329</v>
      </c>
      <c r="Z2711" s="44">
        <f t="shared" si="368"/>
        <v>0</v>
      </c>
      <c r="AA2711" s="1" cm="1">
        <f t="array" ref="AA2711">IF(Z2711&gt;0,INDEX($M$40:$M$61,Z2711,1),AA2710)</f>
        <v>48178</v>
      </c>
      <c r="AB2711" s="1" cm="1">
        <f t="array" ref="AB2711">IF(Z2711&gt;0,INDEX($M$40:$M$61,Z2711+1,1),AB2710)</f>
        <v>48544</v>
      </c>
      <c r="AC2711" s="44">
        <f t="shared" si="369"/>
        <v>366</v>
      </c>
      <c r="AD2711" s="45">
        <f t="shared" si="370"/>
        <v>0.8548864237633047</v>
      </c>
      <c r="AE2711" s="45">
        <f t="shared" si="371"/>
        <v>0.83448028119301243</v>
      </c>
      <c r="AF2711" s="44">
        <f t="shared" si="374"/>
        <v>151</v>
      </c>
      <c r="AG2711" s="45">
        <f t="shared" si="372"/>
        <v>0.84640771376306922</v>
      </c>
      <c r="AH2711">
        <f t="shared" si="373"/>
        <v>2.2176386239361176E-2</v>
      </c>
      <c r="AI2711" s="40">
        <f ca="1"/>
        <v>2.3764235872976158E-2</v>
      </c>
      <c r="AJ2711" s="229">
        <v>-2E-3</v>
      </c>
      <c r="AK2711" s="230">
        <v>2.0176386239361174E-2</v>
      </c>
      <c r="AL2711" s="231">
        <v>0.8592329421971121</v>
      </c>
    </row>
    <row r="2712" spans="24:38">
      <c r="X2712" s="46">
        <v>2708</v>
      </c>
      <c r="Y2712" s="1">
        <f t="shared" si="367"/>
        <v>48330</v>
      </c>
      <c r="Z2712" s="44">
        <f t="shared" si="368"/>
        <v>0</v>
      </c>
      <c r="AA2712" s="1" cm="1">
        <f t="array" ref="AA2712">IF(Z2712&gt;0,INDEX($M$40:$M$61,Z2712,1),AA2711)</f>
        <v>48178</v>
      </c>
      <c r="AB2712" s="1" cm="1">
        <f t="array" ref="AB2712">IF(Z2712&gt;0,INDEX($M$40:$M$61,Z2712+1,1),AB2711)</f>
        <v>48544</v>
      </c>
      <c r="AC2712" s="44">
        <f t="shared" si="369"/>
        <v>366</v>
      </c>
      <c r="AD2712" s="45">
        <f t="shared" si="370"/>
        <v>0.8548864237633047</v>
      </c>
      <c r="AE2712" s="45">
        <f t="shared" si="371"/>
        <v>0.83448028119301243</v>
      </c>
      <c r="AF2712" s="44">
        <f t="shared" si="374"/>
        <v>152</v>
      </c>
      <c r="AG2712" s="45">
        <f t="shared" si="372"/>
        <v>0.84635184458288537</v>
      </c>
      <c r="AH2712">
        <f t="shared" si="373"/>
        <v>2.2176972304836999E-2</v>
      </c>
      <c r="AI2712" s="40">
        <f ca="1"/>
        <v>2.3764235872976158E-2</v>
      </c>
      <c r="AJ2712" s="229">
        <v>-2E-3</v>
      </c>
      <c r="AK2712" s="230">
        <v>2.0176972304836997E-2</v>
      </c>
      <c r="AL2712" s="231">
        <v>0.85918099967134587</v>
      </c>
    </row>
    <row r="2713" spans="24:38">
      <c r="X2713" s="46">
        <v>2709</v>
      </c>
      <c r="Y2713" s="1">
        <f t="shared" si="367"/>
        <v>48331</v>
      </c>
      <c r="Z2713" s="44">
        <f t="shared" si="368"/>
        <v>0</v>
      </c>
      <c r="AA2713" s="1" cm="1">
        <f t="array" ref="AA2713">IF(Z2713&gt;0,INDEX($M$40:$M$61,Z2713,1),AA2712)</f>
        <v>48178</v>
      </c>
      <c r="AB2713" s="1" cm="1">
        <f t="array" ref="AB2713">IF(Z2713&gt;0,INDEX($M$40:$M$61,Z2713+1,1),AB2712)</f>
        <v>48544</v>
      </c>
      <c r="AC2713" s="44">
        <f t="shared" si="369"/>
        <v>366</v>
      </c>
      <c r="AD2713" s="45">
        <f t="shared" si="370"/>
        <v>0.8548864237633047</v>
      </c>
      <c r="AE2713" s="45">
        <f t="shared" si="371"/>
        <v>0.83448028119301243</v>
      </c>
      <c r="AF2713" s="44">
        <f t="shared" si="374"/>
        <v>153</v>
      </c>
      <c r="AG2713" s="45">
        <f t="shared" si="372"/>
        <v>0.84629597909048127</v>
      </c>
      <c r="AH2713">
        <f t="shared" si="373"/>
        <v>2.2177557937632528E-2</v>
      </c>
      <c r="AI2713" s="40">
        <f ca="1"/>
        <v>2.3764235872976158E-2</v>
      </c>
      <c r="AJ2713" s="229">
        <v>-2E-3</v>
      </c>
      <c r="AK2713" s="230">
        <v>2.0177557937632526E-2</v>
      </c>
      <c r="AL2713" s="231">
        <v>0.85912906028561975</v>
      </c>
    </row>
    <row r="2714" spans="24:38">
      <c r="X2714" s="46">
        <v>2710</v>
      </c>
      <c r="Y2714" s="1">
        <f t="shared" si="367"/>
        <v>48332</v>
      </c>
      <c r="Z2714" s="44">
        <f t="shared" si="368"/>
        <v>0</v>
      </c>
      <c r="AA2714" s="1" cm="1">
        <f t="array" ref="AA2714">IF(Z2714&gt;0,INDEX($M$40:$M$61,Z2714,1),AA2713)</f>
        <v>48178</v>
      </c>
      <c r="AB2714" s="1" cm="1">
        <f t="array" ref="AB2714">IF(Z2714&gt;0,INDEX($M$40:$M$61,Z2714+1,1),AB2713)</f>
        <v>48544</v>
      </c>
      <c r="AC2714" s="44">
        <f t="shared" si="369"/>
        <v>366</v>
      </c>
      <c r="AD2714" s="45">
        <f t="shared" si="370"/>
        <v>0.8548864237633047</v>
      </c>
      <c r="AE2714" s="45">
        <f t="shared" si="371"/>
        <v>0.83448028119301243</v>
      </c>
      <c r="AF2714" s="44">
        <f t="shared" si="374"/>
        <v>154</v>
      </c>
      <c r="AG2714" s="45">
        <f t="shared" si="372"/>
        <v>0.84624011728561366</v>
      </c>
      <c r="AH2714">
        <f t="shared" si="373"/>
        <v>2.2178143138226719E-2</v>
      </c>
      <c r="AI2714" s="40">
        <f ca="1"/>
        <v>2.3764235872976158E-2</v>
      </c>
      <c r="AJ2714" s="229">
        <v>-2E-3</v>
      </c>
      <c r="AK2714" s="230">
        <v>2.0178143138226717E-2</v>
      </c>
      <c r="AL2714" s="231">
        <v>0.85907712403974412</v>
      </c>
    </row>
    <row r="2715" spans="24:38">
      <c r="X2715" s="46">
        <v>2711</v>
      </c>
      <c r="Y2715" s="1">
        <f t="shared" si="367"/>
        <v>48333</v>
      </c>
      <c r="Z2715" s="44">
        <f t="shared" si="368"/>
        <v>0</v>
      </c>
      <c r="AA2715" s="1" cm="1">
        <f t="array" ref="AA2715">IF(Z2715&gt;0,INDEX($M$40:$M$61,Z2715,1),AA2714)</f>
        <v>48178</v>
      </c>
      <c r="AB2715" s="1" cm="1">
        <f t="array" ref="AB2715">IF(Z2715&gt;0,INDEX($M$40:$M$61,Z2715+1,1),AB2714)</f>
        <v>48544</v>
      </c>
      <c r="AC2715" s="44">
        <f t="shared" si="369"/>
        <v>366</v>
      </c>
      <c r="AD2715" s="45">
        <f t="shared" si="370"/>
        <v>0.8548864237633047</v>
      </c>
      <c r="AE2715" s="45">
        <f t="shared" si="371"/>
        <v>0.83448028119301243</v>
      </c>
      <c r="AF2715" s="44">
        <f t="shared" si="374"/>
        <v>155</v>
      </c>
      <c r="AG2715" s="45">
        <f t="shared" si="372"/>
        <v>0.84618425916803897</v>
      </c>
      <c r="AH2715">
        <f t="shared" si="373"/>
        <v>2.2178727907097871E-2</v>
      </c>
      <c r="AI2715" s="40">
        <f ca="1"/>
        <v>2.3764235872976158E-2</v>
      </c>
      <c r="AJ2715" s="229">
        <v>-2E-3</v>
      </c>
      <c r="AK2715" s="230">
        <v>2.017872790709787E-2</v>
      </c>
      <c r="AL2715" s="231">
        <v>0.85902519093352891</v>
      </c>
    </row>
    <row r="2716" spans="24:38">
      <c r="X2716" s="46">
        <v>2712</v>
      </c>
      <c r="Y2716" s="1">
        <f t="shared" si="367"/>
        <v>48334</v>
      </c>
      <c r="Z2716" s="44">
        <f t="shared" si="368"/>
        <v>0</v>
      </c>
      <c r="AA2716" s="1" cm="1">
        <f t="array" ref="AA2716">IF(Z2716&gt;0,INDEX($M$40:$M$61,Z2716,1),AA2715)</f>
        <v>48178</v>
      </c>
      <c r="AB2716" s="1" cm="1">
        <f t="array" ref="AB2716">IF(Z2716&gt;0,INDEX($M$40:$M$61,Z2716+1,1),AB2715)</f>
        <v>48544</v>
      </c>
      <c r="AC2716" s="44">
        <f t="shared" si="369"/>
        <v>366</v>
      </c>
      <c r="AD2716" s="45">
        <f t="shared" si="370"/>
        <v>0.8548864237633047</v>
      </c>
      <c r="AE2716" s="45">
        <f t="shared" si="371"/>
        <v>0.83448028119301243</v>
      </c>
      <c r="AF2716" s="44">
        <f t="shared" si="374"/>
        <v>156</v>
      </c>
      <c r="AG2716" s="45">
        <f t="shared" si="372"/>
        <v>0.84612840473751394</v>
      </c>
      <c r="AH2716">
        <f t="shared" si="373"/>
        <v>2.2179312244723536E-2</v>
      </c>
      <c r="AI2716" s="40">
        <f ca="1"/>
        <v>2.3764235872976158E-2</v>
      </c>
      <c r="AJ2716" s="229">
        <v>-2E-3</v>
      </c>
      <c r="AK2716" s="230">
        <v>2.0179312244723538E-2</v>
      </c>
      <c r="AL2716" s="231">
        <v>0.85897326096678461</v>
      </c>
    </row>
    <row r="2717" spans="24:38">
      <c r="X2717" s="46">
        <v>2713</v>
      </c>
      <c r="Y2717" s="1">
        <f t="shared" si="367"/>
        <v>48335</v>
      </c>
      <c r="Z2717" s="44">
        <f t="shared" si="368"/>
        <v>0</v>
      </c>
      <c r="AA2717" s="1" cm="1">
        <f t="array" ref="AA2717">IF(Z2717&gt;0,INDEX($M$40:$M$61,Z2717,1),AA2716)</f>
        <v>48178</v>
      </c>
      <c r="AB2717" s="1" cm="1">
        <f t="array" ref="AB2717">IF(Z2717&gt;0,INDEX($M$40:$M$61,Z2717+1,1),AB2716)</f>
        <v>48544</v>
      </c>
      <c r="AC2717" s="44">
        <f t="shared" si="369"/>
        <v>366</v>
      </c>
      <c r="AD2717" s="45">
        <f t="shared" si="370"/>
        <v>0.8548864237633047</v>
      </c>
      <c r="AE2717" s="45">
        <f t="shared" si="371"/>
        <v>0.83448028119301243</v>
      </c>
      <c r="AF2717" s="44">
        <f t="shared" si="374"/>
        <v>157</v>
      </c>
      <c r="AG2717" s="45">
        <f t="shared" si="372"/>
        <v>0.84607255399379511</v>
      </c>
      <c r="AH2717">
        <f t="shared" si="373"/>
        <v>2.2179896151580593E-2</v>
      </c>
      <c r="AI2717" s="40">
        <f ca="1"/>
        <v>2.3764235872976158E-2</v>
      </c>
      <c r="AJ2717" s="229">
        <v>-2E-3</v>
      </c>
      <c r="AK2717" s="230">
        <v>2.0179896151580591E-2</v>
      </c>
      <c r="AL2717" s="231">
        <v>0.85892133413932126</v>
      </c>
    </row>
    <row r="2718" spans="24:38">
      <c r="X2718" s="46">
        <v>2714</v>
      </c>
      <c r="Y2718" s="1">
        <f t="shared" si="367"/>
        <v>48336</v>
      </c>
      <c r="Z2718" s="44">
        <f t="shared" si="368"/>
        <v>0</v>
      </c>
      <c r="AA2718" s="1" cm="1">
        <f t="array" ref="AA2718">IF(Z2718&gt;0,INDEX($M$40:$M$61,Z2718,1),AA2717)</f>
        <v>48178</v>
      </c>
      <c r="AB2718" s="1" cm="1">
        <f t="array" ref="AB2718">IF(Z2718&gt;0,INDEX($M$40:$M$61,Z2718+1,1),AB2717)</f>
        <v>48544</v>
      </c>
      <c r="AC2718" s="44">
        <f t="shared" si="369"/>
        <v>366</v>
      </c>
      <c r="AD2718" s="45">
        <f t="shared" si="370"/>
        <v>0.8548864237633047</v>
      </c>
      <c r="AE2718" s="45">
        <f t="shared" si="371"/>
        <v>0.83448028119301243</v>
      </c>
      <c r="AF2718" s="44">
        <f t="shared" si="374"/>
        <v>158</v>
      </c>
      <c r="AG2718" s="45">
        <f t="shared" si="372"/>
        <v>0.84601670693663922</v>
      </c>
      <c r="AH2718">
        <f t="shared" si="373"/>
        <v>2.2180479628145192E-2</v>
      </c>
      <c r="AI2718" s="40">
        <f ca="1"/>
        <v>2.3764235872976158E-2</v>
      </c>
      <c r="AJ2718" s="229">
        <v>-2E-3</v>
      </c>
      <c r="AK2718" s="230">
        <v>2.018047962814519E-2</v>
      </c>
      <c r="AL2718" s="231">
        <v>0.85886941045094911</v>
      </c>
    </row>
    <row r="2719" spans="24:38">
      <c r="X2719" s="46">
        <v>2715</v>
      </c>
      <c r="Y2719" s="1">
        <f t="shared" si="367"/>
        <v>48337</v>
      </c>
      <c r="Z2719" s="44">
        <f t="shared" si="368"/>
        <v>0</v>
      </c>
      <c r="AA2719" s="1" cm="1">
        <f t="array" ref="AA2719">IF(Z2719&gt;0,INDEX($M$40:$M$61,Z2719,1),AA2718)</f>
        <v>48178</v>
      </c>
      <c r="AB2719" s="1" cm="1">
        <f t="array" ref="AB2719">IF(Z2719&gt;0,INDEX($M$40:$M$61,Z2719+1,1),AB2718)</f>
        <v>48544</v>
      </c>
      <c r="AC2719" s="44">
        <f t="shared" si="369"/>
        <v>366</v>
      </c>
      <c r="AD2719" s="45">
        <f t="shared" si="370"/>
        <v>0.8548864237633047</v>
      </c>
      <c r="AE2719" s="45">
        <f t="shared" si="371"/>
        <v>0.83448028119301243</v>
      </c>
      <c r="AF2719" s="44">
        <f t="shared" si="374"/>
        <v>159</v>
      </c>
      <c r="AG2719" s="45">
        <f t="shared" si="372"/>
        <v>0.84596086356580291</v>
      </c>
      <c r="AH2719">
        <f t="shared" si="373"/>
        <v>2.2181062674892792E-2</v>
      </c>
      <c r="AI2719" s="40">
        <f ca="1"/>
        <v>2.3764235872976158E-2</v>
      </c>
      <c r="AJ2719" s="229">
        <v>-2E-3</v>
      </c>
      <c r="AK2719" s="230">
        <v>2.0181062674892794E-2</v>
      </c>
      <c r="AL2719" s="231">
        <v>0.85881748990147844</v>
      </c>
    </row>
    <row r="2720" spans="24:38">
      <c r="X2720" s="46">
        <v>2716</v>
      </c>
      <c r="Y2720" s="1">
        <f t="shared" si="367"/>
        <v>48338</v>
      </c>
      <c r="Z2720" s="44">
        <f t="shared" si="368"/>
        <v>0</v>
      </c>
      <c r="AA2720" s="1" cm="1">
        <f t="array" ref="AA2720">IF(Z2720&gt;0,INDEX($M$40:$M$61,Z2720,1),AA2719)</f>
        <v>48178</v>
      </c>
      <c r="AB2720" s="1" cm="1">
        <f t="array" ref="AB2720">IF(Z2720&gt;0,INDEX($M$40:$M$61,Z2720+1,1),AB2719)</f>
        <v>48544</v>
      </c>
      <c r="AC2720" s="44">
        <f t="shared" si="369"/>
        <v>366</v>
      </c>
      <c r="AD2720" s="45">
        <f t="shared" si="370"/>
        <v>0.8548864237633047</v>
      </c>
      <c r="AE2720" s="45">
        <f t="shared" si="371"/>
        <v>0.83448028119301243</v>
      </c>
      <c r="AF2720" s="44">
        <f t="shared" si="374"/>
        <v>160</v>
      </c>
      <c r="AG2720" s="45">
        <f t="shared" si="372"/>
        <v>0.84590502388104272</v>
      </c>
      <c r="AH2720">
        <f t="shared" si="373"/>
        <v>2.2181645292298182E-2</v>
      </c>
      <c r="AI2720" s="40">
        <f ca="1"/>
        <v>2.3764235872976158E-2</v>
      </c>
      <c r="AJ2720" s="229">
        <v>-2E-3</v>
      </c>
      <c r="AK2720" s="230">
        <v>2.0181645292298184E-2</v>
      </c>
      <c r="AL2720" s="231">
        <v>0.85876557249071939</v>
      </c>
    </row>
    <row r="2721" spans="24:38">
      <c r="X2721" s="46">
        <v>2717</v>
      </c>
      <c r="Y2721" s="1">
        <f t="shared" si="367"/>
        <v>48339</v>
      </c>
      <c r="Z2721" s="44">
        <f t="shared" si="368"/>
        <v>0</v>
      </c>
      <c r="AA2721" s="1" cm="1">
        <f t="array" ref="AA2721">IF(Z2721&gt;0,INDEX($M$40:$M$61,Z2721,1),AA2720)</f>
        <v>48178</v>
      </c>
      <c r="AB2721" s="1" cm="1">
        <f t="array" ref="AB2721">IF(Z2721&gt;0,INDEX($M$40:$M$61,Z2721+1,1),AB2720)</f>
        <v>48544</v>
      </c>
      <c r="AC2721" s="44">
        <f t="shared" si="369"/>
        <v>366</v>
      </c>
      <c r="AD2721" s="45">
        <f t="shared" si="370"/>
        <v>0.8548864237633047</v>
      </c>
      <c r="AE2721" s="45">
        <f t="shared" si="371"/>
        <v>0.83448028119301243</v>
      </c>
      <c r="AF2721" s="44">
        <f t="shared" si="374"/>
        <v>161</v>
      </c>
      <c r="AG2721" s="45">
        <f t="shared" si="372"/>
        <v>0.84584918788211549</v>
      </c>
      <c r="AH2721">
        <f t="shared" si="373"/>
        <v>2.2182227480835398E-2</v>
      </c>
      <c r="AI2721" s="40">
        <f ca="1"/>
        <v>2.3764235872976158E-2</v>
      </c>
      <c r="AJ2721" s="229">
        <v>-2E-3</v>
      </c>
      <c r="AK2721" s="230">
        <v>2.0182227480835396E-2</v>
      </c>
      <c r="AL2721" s="231">
        <v>0.85871365821848233</v>
      </c>
    </row>
    <row r="2722" spans="24:38">
      <c r="X2722" s="46">
        <v>2718</v>
      </c>
      <c r="Y2722" s="1">
        <f t="shared" si="367"/>
        <v>48340</v>
      </c>
      <c r="Z2722" s="44">
        <f t="shared" si="368"/>
        <v>0</v>
      </c>
      <c r="AA2722" s="1" cm="1">
        <f t="array" ref="AA2722">IF(Z2722&gt;0,INDEX($M$40:$M$61,Z2722,1),AA2721)</f>
        <v>48178</v>
      </c>
      <c r="AB2722" s="1" cm="1">
        <f t="array" ref="AB2722">IF(Z2722&gt;0,INDEX($M$40:$M$61,Z2722+1,1),AB2721)</f>
        <v>48544</v>
      </c>
      <c r="AC2722" s="44">
        <f t="shared" si="369"/>
        <v>366</v>
      </c>
      <c r="AD2722" s="45">
        <f t="shared" si="370"/>
        <v>0.8548864237633047</v>
      </c>
      <c r="AE2722" s="45">
        <f t="shared" si="371"/>
        <v>0.83448028119301243</v>
      </c>
      <c r="AF2722" s="44">
        <f t="shared" si="374"/>
        <v>162</v>
      </c>
      <c r="AG2722" s="45">
        <f t="shared" si="372"/>
        <v>0.84579335556877788</v>
      </c>
      <c r="AH2722">
        <f t="shared" si="373"/>
        <v>2.2182809240977808E-2</v>
      </c>
      <c r="AI2722" s="40">
        <f ca="1"/>
        <v>2.3764235872976158E-2</v>
      </c>
      <c r="AJ2722" s="229">
        <v>-2E-3</v>
      </c>
      <c r="AK2722" s="230">
        <v>2.018280924097781E-2</v>
      </c>
      <c r="AL2722" s="231">
        <v>0.85866174708457743</v>
      </c>
    </row>
    <row r="2723" spans="24:38">
      <c r="X2723" s="46">
        <v>2719</v>
      </c>
      <c r="Y2723" s="1">
        <f t="shared" si="367"/>
        <v>48341</v>
      </c>
      <c r="Z2723" s="44">
        <f t="shared" si="368"/>
        <v>0</v>
      </c>
      <c r="AA2723" s="1" cm="1">
        <f t="array" ref="AA2723">IF(Z2723&gt;0,INDEX($M$40:$M$61,Z2723,1),AA2722)</f>
        <v>48178</v>
      </c>
      <c r="AB2723" s="1" cm="1">
        <f t="array" ref="AB2723">IF(Z2723&gt;0,INDEX($M$40:$M$61,Z2723+1,1),AB2722)</f>
        <v>48544</v>
      </c>
      <c r="AC2723" s="44">
        <f t="shared" si="369"/>
        <v>366</v>
      </c>
      <c r="AD2723" s="45">
        <f t="shared" si="370"/>
        <v>0.8548864237633047</v>
      </c>
      <c r="AE2723" s="45">
        <f t="shared" si="371"/>
        <v>0.83448028119301243</v>
      </c>
      <c r="AF2723" s="44">
        <f t="shared" si="374"/>
        <v>163</v>
      </c>
      <c r="AG2723" s="45">
        <f t="shared" si="372"/>
        <v>0.84573752694078652</v>
      </c>
      <c r="AH2723">
        <f t="shared" si="373"/>
        <v>2.2183390573198097E-2</v>
      </c>
      <c r="AI2723" s="40">
        <f ca="1"/>
        <v>2.3764235873056094E-2</v>
      </c>
      <c r="AJ2723" s="229">
        <v>-2E-3</v>
      </c>
      <c r="AK2723" s="230">
        <v>2.0183390573198096E-2</v>
      </c>
      <c r="AL2723" s="231">
        <v>0.85860983908881494</v>
      </c>
    </row>
    <row r="2724" spans="24:38">
      <c r="X2724" s="46">
        <v>2720</v>
      </c>
      <c r="Y2724" s="1">
        <f t="shared" si="367"/>
        <v>48342</v>
      </c>
      <c r="Z2724" s="44">
        <f t="shared" si="368"/>
        <v>0</v>
      </c>
      <c r="AA2724" s="1" cm="1">
        <f t="array" ref="AA2724">IF(Z2724&gt;0,INDEX($M$40:$M$61,Z2724,1),AA2723)</f>
        <v>48178</v>
      </c>
      <c r="AB2724" s="1" cm="1">
        <f t="array" ref="AB2724">IF(Z2724&gt;0,INDEX($M$40:$M$61,Z2724+1,1),AB2723)</f>
        <v>48544</v>
      </c>
      <c r="AC2724" s="44">
        <f t="shared" si="369"/>
        <v>366</v>
      </c>
      <c r="AD2724" s="45">
        <f t="shared" si="370"/>
        <v>0.8548864237633047</v>
      </c>
      <c r="AE2724" s="45">
        <f t="shared" si="371"/>
        <v>0.83448028119301243</v>
      </c>
      <c r="AF2724" s="44">
        <f t="shared" si="374"/>
        <v>164</v>
      </c>
      <c r="AG2724" s="45">
        <f t="shared" si="372"/>
        <v>0.84568170199789838</v>
      </c>
      <c r="AH2724">
        <f t="shared" si="373"/>
        <v>2.2183971477968203E-2</v>
      </c>
      <c r="AI2724" s="40">
        <f ca="1"/>
        <v>2.3764235872976158E-2</v>
      </c>
      <c r="AJ2724" s="229">
        <v>-2E-3</v>
      </c>
      <c r="AK2724" s="230">
        <v>2.0183971477968202E-2</v>
      </c>
      <c r="AL2724" s="231">
        <v>0.85855793423100546</v>
      </c>
    </row>
    <row r="2725" spans="24:38">
      <c r="X2725" s="46">
        <v>2721</v>
      </c>
      <c r="Y2725" s="1">
        <f t="shared" si="367"/>
        <v>48343</v>
      </c>
      <c r="Z2725" s="44">
        <f t="shared" si="368"/>
        <v>0</v>
      </c>
      <c r="AA2725" s="1" cm="1">
        <f t="array" ref="AA2725">IF(Z2725&gt;0,INDEX($M$40:$M$61,Z2725,1),AA2724)</f>
        <v>48178</v>
      </c>
      <c r="AB2725" s="1" cm="1">
        <f t="array" ref="AB2725">IF(Z2725&gt;0,INDEX($M$40:$M$61,Z2725+1,1),AB2724)</f>
        <v>48544</v>
      </c>
      <c r="AC2725" s="44">
        <f t="shared" si="369"/>
        <v>366</v>
      </c>
      <c r="AD2725" s="45">
        <f t="shared" si="370"/>
        <v>0.8548864237633047</v>
      </c>
      <c r="AE2725" s="45">
        <f t="shared" si="371"/>
        <v>0.83448028119301243</v>
      </c>
      <c r="AF2725" s="44">
        <f t="shared" si="374"/>
        <v>165</v>
      </c>
      <c r="AG2725" s="45">
        <f t="shared" si="372"/>
        <v>0.84562588073987011</v>
      </c>
      <c r="AH2725">
        <f t="shared" si="373"/>
        <v>2.2184551955759427E-2</v>
      </c>
      <c r="AI2725" s="40">
        <f ca="1"/>
        <v>2.3764235872976158E-2</v>
      </c>
      <c r="AJ2725" s="229">
        <v>-2E-3</v>
      </c>
      <c r="AK2725" s="230">
        <v>2.0184551955759425E-2</v>
      </c>
      <c r="AL2725" s="231">
        <v>0.85850603251095903</v>
      </c>
    </row>
    <row r="2726" spans="24:38">
      <c r="X2726" s="46">
        <v>2722</v>
      </c>
      <c r="Y2726" s="1">
        <f t="shared" si="367"/>
        <v>48344</v>
      </c>
      <c r="Z2726" s="44">
        <f t="shared" si="368"/>
        <v>0</v>
      </c>
      <c r="AA2726" s="1" cm="1">
        <f t="array" ref="AA2726">IF(Z2726&gt;0,INDEX($M$40:$M$61,Z2726,1),AA2725)</f>
        <v>48178</v>
      </c>
      <c r="AB2726" s="1" cm="1">
        <f t="array" ref="AB2726">IF(Z2726&gt;0,INDEX($M$40:$M$61,Z2726+1,1),AB2725)</f>
        <v>48544</v>
      </c>
      <c r="AC2726" s="44">
        <f t="shared" si="369"/>
        <v>366</v>
      </c>
      <c r="AD2726" s="45">
        <f t="shared" si="370"/>
        <v>0.8548864237633047</v>
      </c>
      <c r="AE2726" s="45">
        <f t="shared" si="371"/>
        <v>0.83448028119301243</v>
      </c>
      <c r="AF2726" s="44">
        <f t="shared" si="374"/>
        <v>166</v>
      </c>
      <c r="AG2726" s="45">
        <f t="shared" si="372"/>
        <v>0.84557006316645833</v>
      </c>
      <c r="AH2726">
        <f t="shared" si="373"/>
        <v>2.218513200704237E-2</v>
      </c>
      <c r="AI2726" s="40">
        <f ca="1"/>
        <v>2.3764235872976158E-2</v>
      </c>
      <c r="AJ2726" s="229">
        <v>-2E-3</v>
      </c>
      <c r="AK2726" s="230">
        <v>2.0185132007042368E-2</v>
      </c>
      <c r="AL2726" s="231">
        <v>0.85845413392848591</v>
      </c>
    </row>
    <row r="2727" spans="24:38">
      <c r="X2727" s="46">
        <v>2723</v>
      </c>
      <c r="Y2727" s="1">
        <f t="shared" si="367"/>
        <v>48345</v>
      </c>
      <c r="Z2727" s="44">
        <f t="shared" si="368"/>
        <v>0</v>
      </c>
      <c r="AA2727" s="1" cm="1">
        <f t="array" ref="AA2727">IF(Z2727&gt;0,INDEX($M$40:$M$61,Z2727,1),AA2726)</f>
        <v>48178</v>
      </c>
      <c r="AB2727" s="1" cm="1">
        <f t="array" ref="AB2727">IF(Z2727&gt;0,INDEX($M$40:$M$61,Z2727+1,1),AB2726)</f>
        <v>48544</v>
      </c>
      <c r="AC2727" s="44">
        <f t="shared" si="369"/>
        <v>366</v>
      </c>
      <c r="AD2727" s="45">
        <f t="shared" si="370"/>
        <v>0.8548864237633047</v>
      </c>
      <c r="AE2727" s="45">
        <f t="shared" si="371"/>
        <v>0.83448028119301243</v>
      </c>
      <c r="AF2727" s="44">
        <f t="shared" si="374"/>
        <v>167</v>
      </c>
      <c r="AG2727" s="45">
        <f t="shared" si="372"/>
        <v>0.84551424927742003</v>
      </c>
      <c r="AH2727">
        <f t="shared" si="373"/>
        <v>2.2185711632286897E-2</v>
      </c>
      <c r="AI2727" s="40">
        <f ca="1"/>
        <v>2.3764235872976158E-2</v>
      </c>
      <c r="AJ2727" s="229">
        <v>-2E-3</v>
      </c>
      <c r="AK2727" s="230">
        <v>2.0185711632286898E-2</v>
      </c>
      <c r="AL2727" s="231">
        <v>0.85840223848339658</v>
      </c>
    </row>
    <row r="2728" spans="24:38">
      <c r="X2728" s="46">
        <v>2724</v>
      </c>
      <c r="Y2728" s="1">
        <f t="shared" si="367"/>
        <v>48346</v>
      </c>
      <c r="Z2728" s="44">
        <f t="shared" si="368"/>
        <v>0</v>
      </c>
      <c r="AA2728" s="1" cm="1">
        <f t="array" ref="AA2728">IF(Z2728&gt;0,INDEX($M$40:$M$61,Z2728,1),AA2727)</f>
        <v>48178</v>
      </c>
      <c r="AB2728" s="1" cm="1">
        <f t="array" ref="AB2728">IF(Z2728&gt;0,INDEX($M$40:$M$61,Z2728+1,1),AB2727)</f>
        <v>48544</v>
      </c>
      <c r="AC2728" s="44">
        <f t="shared" si="369"/>
        <v>366</v>
      </c>
      <c r="AD2728" s="45">
        <f t="shared" si="370"/>
        <v>0.8548864237633047</v>
      </c>
      <c r="AE2728" s="45">
        <f t="shared" si="371"/>
        <v>0.83448028119301243</v>
      </c>
      <c r="AF2728" s="44">
        <f t="shared" si="374"/>
        <v>168</v>
      </c>
      <c r="AG2728" s="45">
        <f t="shared" si="372"/>
        <v>0.84545843907251184</v>
      </c>
      <c r="AH2728">
        <f t="shared" si="373"/>
        <v>2.218629083196225E-2</v>
      </c>
      <c r="AI2728" s="40">
        <f ca="1"/>
        <v>2.3764235872976158E-2</v>
      </c>
      <c r="AJ2728" s="229">
        <v>-2E-3</v>
      </c>
      <c r="AK2728" s="230">
        <v>2.0186290831962252E-2</v>
      </c>
      <c r="AL2728" s="231">
        <v>0.85835034617550121</v>
      </c>
    </row>
    <row r="2729" spans="24:38">
      <c r="X2729" s="46">
        <v>2725</v>
      </c>
      <c r="Y2729" s="1">
        <f t="shared" si="367"/>
        <v>48347</v>
      </c>
      <c r="Z2729" s="44">
        <f t="shared" si="368"/>
        <v>0</v>
      </c>
      <c r="AA2729" s="1" cm="1">
        <f t="array" ref="AA2729">IF(Z2729&gt;0,INDEX($M$40:$M$61,Z2729,1),AA2728)</f>
        <v>48178</v>
      </c>
      <c r="AB2729" s="1" cm="1">
        <f t="array" ref="AB2729">IF(Z2729&gt;0,INDEX($M$40:$M$61,Z2729+1,1),AB2728)</f>
        <v>48544</v>
      </c>
      <c r="AC2729" s="44">
        <f t="shared" si="369"/>
        <v>366</v>
      </c>
      <c r="AD2729" s="45">
        <f t="shared" si="370"/>
        <v>0.8548864237633047</v>
      </c>
      <c r="AE2729" s="45">
        <f t="shared" si="371"/>
        <v>0.83448028119301243</v>
      </c>
      <c r="AF2729" s="44">
        <f t="shared" si="374"/>
        <v>169</v>
      </c>
      <c r="AG2729" s="45">
        <f t="shared" si="372"/>
        <v>0.84540263255149073</v>
      </c>
      <c r="AH2729">
        <f t="shared" si="373"/>
        <v>2.2186869606536909E-2</v>
      </c>
      <c r="AI2729" s="40">
        <f ca="1"/>
        <v>2.3764235872976158E-2</v>
      </c>
      <c r="AJ2729" s="229">
        <v>-2E-3</v>
      </c>
      <c r="AK2729" s="230">
        <v>2.0186869606536907E-2</v>
      </c>
      <c r="AL2729" s="231">
        <v>0.85829845700461038</v>
      </c>
    </row>
    <row r="2730" spans="24:38">
      <c r="X2730" s="46">
        <v>2726</v>
      </c>
      <c r="Y2730" s="1">
        <f t="shared" si="367"/>
        <v>48348</v>
      </c>
      <c r="Z2730" s="44">
        <f t="shared" si="368"/>
        <v>0</v>
      </c>
      <c r="AA2730" s="1" cm="1">
        <f t="array" ref="AA2730">IF(Z2730&gt;0,INDEX($M$40:$M$61,Z2730,1),AA2729)</f>
        <v>48178</v>
      </c>
      <c r="AB2730" s="1" cm="1">
        <f t="array" ref="AB2730">IF(Z2730&gt;0,INDEX($M$40:$M$61,Z2730+1,1),AB2729)</f>
        <v>48544</v>
      </c>
      <c r="AC2730" s="44">
        <f t="shared" si="369"/>
        <v>366</v>
      </c>
      <c r="AD2730" s="45">
        <f t="shared" si="370"/>
        <v>0.8548864237633047</v>
      </c>
      <c r="AE2730" s="45">
        <f t="shared" si="371"/>
        <v>0.83448028119301243</v>
      </c>
      <c r="AF2730" s="44">
        <f t="shared" si="374"/>
        <v>170</v>
      </c>
      <c r="AG2730" s="45">
        <f t="shared" si="372"/>
        <v>0.84534682971411346</v>
      </c>
      <c r="AH2730">
        <f t="shared" si="373"/>
        <v>2.2187447956478722E-2</v>
      </c>
      <c r="AI2730" s="40">
        <f ca="1"/>
        <v>2.3764235872976158E-2</v>
      </c>
      <c r="AJ2730" s="229">
        <v>-2E-3</v>
      </c>
      <c r="AK2730" s="230">
        <v>2.018744795647872E-2</v>
      </c>
      <c r="AL2730" s="231">
        <v>0.85824657097053436</v>
      </c>
    </row>
    <row r="2731" spans="24:38">
      <c r="X2731" s="46">
        <v>2727</v>
      </c>
      <c r="Y2731" s="1">
        <f t="shared" si="367"/>
        <v>48349</v>
      </c>
      <c r="Z2731" s="44">
        <f t="shared" si="368"/>
        <v>0</v>
      </c>
      <c r="AA2731" s="1" cm="1">
        <f t="array" ref="AA2731">IF(Z2731&gt;0,INDEX($M$40:$M$61,Z2731,1),AA2730)</f>
        <v>48178</v>
      </c>
      <c r="AB2731" s="1" cm="1">
        <f t="array" ref="AB2731">IF(Z2731&gt;0,INDEX($M$40:$M$61,Z2731+1,1),AB2730)</f>
        <v>48544</v>
      </c>
      <c r="AC2731" s="44">
        <f t="shared" si="369"/>
        <v>366</v>
      </c>
      <c r="AD2731" s="45">
        <f t="shared" si="370"/>
        <v>0.8548864237633047</v>
      </c>
      <c r="AE2731" s="45">
        <f t="shared" si="371"/>
        <v>0.83448028119301243</v>
      </c>
      <c r="AF2731" s="44">
        <f t="shared" si="374"/>
        <v>171</v>
      </c>
      <c r="AG2731" s="45">
        <f t="shared" si="372"/>
        <v>0.84529103056013699</v>
      </c>
      <c r="AH2731">
        <f t="shared" si="373"/>
        <v>2.2188025882254814E-2</v>
      </c>
      <c r="AI2731" s="40">
        <f ca="1"/>
        <v>2.3764235872976158E-2</v>
      </c>
      <c r="AJ2731" s="229">
        <v>-2E-3</v>
      </c>
      <c r="AK2731" s="230">
        <v>2.0188025882254816E-2</v>
      </c>
      <c r="AL2731" s="231">
        <v>0.85819468807308352</v>
      </c>
    </row>
    <row r="2732" spans="24:38">
      <c r="X2732" s="46">
        <v>2728</v>
      </c>
      <c r="Y2732" s="1">
        <f t="shared" si="367"/>
        <v>48350</v>
      </c>
      <c r="Z2732" s="44">
        <f t="shared" si="368"/>
        <v>0</v>
      </c>
      <c r="AA2732" s="1" cm="1">
        <f t="array" ref="AA2732">IF(Z2732&gt;0,INDEX($M$40:$M$61,Z2732,1),AA2731)</f>
        <v>48178</v>
      </c>
      <c r="AB2732" s="1" cm="1">
        <f t="array" ref="AB2732">IF(Z2732&gt;0,INDEX($M$40:$M$61,Z2732+1,1),AB2731)</f>
        <v>48544</v>
      </c>
      <c r="AC2732" s="44">
        <f t="shared" si="369"/>
        <v>366</v>
      </c>
      <c r="AD2732" s="45">
        <f t="shared" si="370"/>
        <v>0.8548864237633047</v>
      </c>
      <c r="AE2732" s="45">
        <f t="shared" si="371"/>
        <v>0.83448028119301243</v>
      </c>
      <c r="AF2732" s="44">
        <f t="shared" si="374"/>
        <v>172</v>
      </c>
      <c r="AG2732" s="45">
        <f t="shared" si="372"/>
        <v>0.84523523508931797</v>
      </c>
      <c r="AH2732">
        <f t="shared" si="373"/>
        <v>2.2188603384331679E-2</v>
      </c>
      <c r="AI2732" s="40">
        <f ca="1"/>
        <v>2.3764235873056094E-2</v>
      </c>
      <c r="AJ2732" s="229">
        <v>-2E-3</v>
      </c>
      <c r="AK2732" s="230">
        <v>2.0188603384331677E-2</v>
      </c>
      <c r="AL2732" s="231">
        <v>0.85814280831206802</v>
      </c>
    </row>
    <row r="2733" spans="24:38">
      <c r="X2733" s="46">
        <v>2729</v>
      </c>
      <c r="Y2733" s="1">
        <f t="shared" si="367"/>
        <v>48351</v>
      </c>
      <c r="Z2733" s="44">
        <f t="shared" si="368"/>
        <v>0</v>
      </c>
      <c r="AA2733" s="1" cm="1">
        <f t="array" ref="AA2733">IF(Z2733&gt;0,INDEX($M$40:$M$61,Z2733,1),AA2732)</f>
        <v>48178</v>
      </c>
      <c r="AB2733" s="1" cm="1">
        <f t="array" ref="AB2733">IF(Z2733&gt;0,INDEX($M$40:$M$61,Z2733+1,1),AB2732)</f>
        <v>48544</v>
      </c>
      <c r="AC2733" s="44">
        <f t="shared" si="369"/>
        <v>366</v>
      </c>
      <c r="AD2733" s="45">
        <f t="shared" si="370"/>
        <v>0.8548864237633047</v>
      </c>
      <c r="AE2733" s="45">
        <f t="shared" si="371"/>
        <v>0.83448028119301243</v>
      </c>
      <c r="AF2733" s="44">
        <f t="shared" si="374"/>
        <v>173</v>
      </c>
      <c r="AG2733" s="45">
        <f t="shared" si="372"/>
        <v>0.84517944330141348</v>
      </c>
      <c r="AH2733">
        <f t="shared" si="373"/>
        <v>2.2189180463175057E-2</v>
      </c>
      <c r="AI2733" s="40">
        <f ca="1"/>
        <v>2.3764235872976158E-2</v>
      </c>
      <c r="AJ2733" s="229">
        <v>-2E-3</v>
      </c>
      <c r="AK2733" s="230">
        <v>2.0189180463175055E-2</v>
      </c>
      <c r="AL2733" s="231">
        <v>0.85809093168729866</v>
      </c>
    </row>
    <row r="2734" spans="24:38">
      <c r="X2734" s="46">
        <v>2730</v>
      </c>
      <c r="Y2734" s="1">
        <f t="shared" si="367"/>
        <v>48352</v>
      </c>
      <c r="Z2734" s="44">
        <f t="shared" si="368"/>
        <v>0</v>
      </c>
      <c r="AA2734" s="1" cm="1">
        <f t="array" ref="AA2734">IF(Z2734&gt;0,INDEX($M$40:$M$61,Z2734,1),AA2733)</f>
        <v>48178</v>
      </c>
      <c r="AB2734" s="1" cm="1">
        <f t="array" ref="AB2734">IF(Z2734&gt;0,INDEX($M$40:$M$61,Z2734+1,1),AB2733)</f>
        <v>48544</v>
      </c>
      <c r="AC2734" s="44">
        <f t="shared" si="369"/>
        <v>366</v>
      </c>
      <c r="AD2734" s="45">
        <f t="shared" si="370"/>
        <v>0.8548864237633047</v>
      </c>
      <c r="AE2734" s="45">
        <f t="shared" si="371"/>
        <v>0.83448028119301243</v>
      </c>
      <c r="AF2734" s="44">
        <f t="shared" si="374"/>
        <v>174</v>
      </c>
      <c r="AG2734" s="45">
        <f t="shared" si="372"/>
        <v>0.84512365519618049</v>
      </c>
      <c r="AH2734">
        <f t="shared" si="373"/>
        <v>2.2189757119250034E-2</v>
      </c>
      <c r="AI2734" s="40">
        <f ca="1"/>
        <v>2.3764235872896222E-2</v>
      </c>
      <c r="AJ2734" s="229">
        <v>-2E-3</v>
      </c>
      <c r="AK2734" s="230">
        <v>2.0189757119250036E-2</v>
      </c>
      <c r="AL2734" s="231">
        <v>0.85803905819858561</v>
      </c>
    </row>
    <row r="2735" spans="24:38">
      <c r="X2735" s="46">
        <v>2731</v>
      </c>
      <c r="Y2735" s="1">
        <f t="shared" si="367"/>
        <v>48353</v>
      </c>
      <c r="Z2735" s="44">
        <f t="shared" si="368"/>
        <v>0</v>
      </c>
      <c r="AA2735" s="1" cm="1">
        <f t="array" ref="AA2735">IF(Z2735&gt;0,INDEX($M$40:$M$61,Z2735,1),AA2734)</f>
        <v>48178</v>
      </c>
      <c r="AB2735" s="1" cm="1">
        <f t="array" ref="AB2735">IF(Z2735&gt;0,INDEX($M$40:$M$61,Z2735+1,1),AB2734)</f>
        <v>48544</v>
      </c>
      <c r="AC2735" s="44">
        <f t="shared" si="369"/>
        <v>366</v>
      </c>
      <c r="AD2735" s="45">
        <f t="shared" si="370"/>
        <v>0.8548864237633047</v>
      </c>
      <c r="AE2735" s="45">
        <f t="shared" si="371"/>
        <v>0.83448028119301243</v>
      </c>
      <c r="AF2735" s="44">
        <f t="shared" si="374"/>
        <v>175</v>
      </c>
      <c r="AG2735" s="45">
        <f t="shared" si="372"/>
        <v>0.84506787077337564</v>
      </c>
      <c r="AH2735">
        <f t="shared" si="373"/>
        <v>2.2190333353021056E-2</v>
      </c>
      <c r="AI2735" s="40">
        <f ca="1"/>
        <v>2.3764235872976158E-2</v>
      </c>
      <c r="AJ2735" s="229">
        <v>-2E-3</v>
      </c>
      <c r="AK2735" s="230">
        <v>2.0190333353021055E-2</v>
      </c>
      <c r="AL2735" s="231">
        <v>0.85798718784573935</v>
      </c>
    </row>
    <row r="2736" spans="24:38">
      <c r="X2736" s="46">
        <v>2732</v>
      </c>
      <c r="Y2736" s="1">
        <f t="shared" si="367"/>
        <v>48354</v>
      </c>
      <c r="Z2736" s="44">
        <f t="shared" si="368"/>
        <v>0</v>
      </c>
      <c r="AA2736" s="1" cm="1">
        <f t="array" ref="AA2736">IF(Z2736&gt;0,INDEX($M$40:$M$61,Z2736,1),AA2735)</f>
        <v>48178</v>
      </c>
      <c r="AB2736" s="1" cm="1">
        <f t="array" ref="AB2736">IF(Z2736&gt;0,INDEX($M$40:$M$61,Z2736+1,1),AB2735)</f>
        <v>48544</v>
      </c>
      <c r="AC2736" s="44">
        <f t="shared" si="369"/>
        <v>366</v>
      </c>
      <c r="AD2736" s="45">
        <f t="shared" si="370"/>
        <v>0.8548864237633047</v>
      </c>
      <c r="AE2736" s="45">
        <f t="shared" si="371"/>
        <v>0.83448028119301243</v>
      </c>
      <c r="AF2736" s="44">
        <f t="shared" si="374"/>
        <v>176</v>
      </c>
      <c r="AG2736" s="45">
        <f t="shared" si="372"/>
        <v>0.8450120900327559</v>
      </c>
      <c r="AH2736">
        <f t="shared" si="373"/>
        <v>2.2190909164951856E-2</v>
      </c>
      <c r="AI2736" s="40">
        <f ca="1"/>
        <v>2.3764235873056094E-2</v>
      </c>
      <c r="AJ2736" s="229">
        <v>-2E-3</v>
      </c>
      <c r="AK2736" s="230">
        <v>2.0190909164951858E-2</v>
      </c>
      <c r="AL2736" s="231">
        <v>0.85793532062857003</v>
      </c>
    </row>
    <row r="2737" spans="24:38">
      <c r="X2737" s="46">
        <v>2733</v>
      </c>
      <c r="Y2737" s="1">
        <f t="shared" si="367"/>
        <v>48355</v>
      </c>
      <c r="Z2737" s="44">
        <f t="shared" si="368"/>
        <v>0</v>
      </c>
      <c r="AA2737" s="1" cm="1">
        <f t="array" ref="AA2737">IF(Z2737&gt;0,INDEX($M$40:$M$61,Z2737,1),AA2736)</f>
        <v>48178</v>
      </c>
      <c r="AB2737" s="1" cm="1">
        <f t="array" ref="AB2737">IF(Z2737&gt;0,INDEX($M$40:$M$61,Z2737+1,1),AB2736)</f>
        <v>48544</v>
      </c>
      <c r="AC2737" s="44">
        <f t="shared" si="369"/>
        <v>366</v>
      </c>
      <c r="AD2737" s="45">
        <f t="shared" si="370"/>
        <v>0.8548864237633047</v>
      </c>
      <c r="AE2737" s="45">
        <f t="shared" si="371"/>
        <v>0.83448028119301243</v>
      </c>
      <c r="AF2737" s="44">
        <f t="shared" si="374"/>
        <v>177</v>
      </c>
      <c r="AG2737" s="45">
        <f t="shared" si="372"/>
        <v>0.84495631297407847</v>
      </c>
      <c r="AH2737">
        <f t="shared" si="373"/>
        <v>2.2191484555505441E-2</v>
      </c>
      <c r="AI2737" s="40">
        <f ca="1"/>
        <v>2.3764235872976158E-2</v>
      </c>
      <c r="AJ2737" s="229">
        <v>-2E-3</v>
      </c>
      <c r="AK2737" s="230">
        <v>2.0191484555505443E-2</v>
      </c>
      <c r="AL2737" s="231">
        <v>0.85788345654688858</v>
      </c>
    </row>
    <row r="2738" spans="24:38">
      <c r="X2738" s="46">
        <v>2734</v>
      </c>
      <c r="Y2738" s="1">
        <f t="shared" si="367"/>
        <v>48356</v>
      </c>
      <c r="Z2738" s="44">
        <f t="shared" si="368"/>
        <v>0</v>
      </c>
      <c r="AA2738" s="1" cm="1">
        <f t="array" ref="AA2738">IF(Z2738&gt;0,INDEX($M$40:$M$61,Z2738,1),AA2737)</f>
        <v>48178</v>
      </c>
      <c r="AB2738" s="1" cm="1">
        <f t="array" ref="AB2738">IF(Z2738&gt;0,INDEX($M$40:$M$61,Z2738+1,1),AB2737)</f>
        <v>48544</v>
      </c>
      <c r="AC2738" s="44">
        <f t="shared" si="369"/>
        <v>366</v>
      </c>
      <c r="AD2738" s="45">
        <f t="shared" si="370"/>
        <v>0.8548864237633047</v>
      </c>
      <c r="AE2738" s="45">
        <f t="shared" si="371"/>
        <v>0.83448028119301243</v>
      </c>
      <c r="AF2738" s="44">
        <f t="shared" si="374"/>
        <v>178</v>
      </c>
      <c r="AG2738" s="45">
        <f t="shared" si="372"/>
        <v>0.84490053959710021</v>
      </c>
      <c r="AH2738">
        <f t="shared" si="373"/>
        <v>2.2192059525144203E-2</v>
      </c>
      <c r="AI2738" s="40">
        <f ca="1"/>
        <v>2.3764235872976158E-2</v>
      </c>
      <c r="AJ2738" s="229">
        <v>-2E-3</v>
      </c>
      <c r="AK2738" s="230">
        <v>2.0192059525144204E-2</v>
      </c>
      <c r="AL2738" s="231">
        <v>0.85783159560050515</v>
      </c>
    </row>
    <row r="2739" spans="24:38">
      <c r="X2739" s="46">
        <v>2735</v>
      </c>
      <c r="Y2739" s="1">
        <f t="shared" si="367"/>
        <v>48357</v>
      </c>
      <c r="Z2739" s="44">
        <f t="shared" si="368"/>
        <v>0</v>
      </c>
      <c r="AA2739" s="1" cm="1">
        <f t="array" ref="AA2739">IF(Z2739&gt;0,INDEX($M$40:$M$61,Z2739,1),AA2738)</f>
        <v>48178</v>
      </c>
      <c r="AB2739" s="1" cm="1">
        <f t="array" ref="AB2739">IF(Z2739&gt;0,INDEX($M$40:$M$61,Z2739+1,1),AB2738)</f>
        <v>48544</v>
      </c>
      <c r="AC2739" s="44">
        <f t="shared" si="369"/>
        <v>366</v>
      </c>
      <c r="AD2739" s="45">
        <f t="shared" si="370"/>
        <v>0.8548864237633047</v>
      </c>
      <c r="AE2739" s="45">
        <f t="shared" si="371"/>
        <v>0.83448028119301243</v>
      </c>
      <c r="AF2739" s="44">
        <f t="shared" si="374"/>
        <v>179</v>
      </c>
      <c r="AG2739" s="45">
        <f t="shared" si="372"/>
        <v>0.84484476990157797</v>
      </c>
      <c r="AH2739">
        <f t="shared" si="373"/>
        <v>2.2192634074329858E-2</v>
      </c>
      <c r="AI2739" s="40">
        <f ca="1"/>
        <v>2.3764235872976158E-2</v>
      </c>
      <c r="AJ2739" s="229">
        <v>-2E-3</v>
      </c>
      <c r="AK2739" s="230">
        <v>2.0192634074329856E-2</v>
      </c>
      <c r="AL2739" s="231">
        <v>0.85777973778923033</v>
      </c>
    </row>
    <row r="2740" spans="24:38">
      <c r="X2740" s="46">
        <v>2736</v>
      </c>
      <c r="Y2740" s="1">
        <f t="shared" si="367"/>
        <v>48358</v>
      </c>
      <c r="Z2740" s="44">
        <f t="shared" si="368"/>
        <v>0</v>
      </c>
      <c r="AA2740" s="1" cm="1">
        <f t="array" ref="AA2740">IF(Z2740&gt;0,INDEX($M$40:$M$61,Z2740,1),AA2739)</f>
        <v>48178</v>
      </c>
      <c r="AB2740" s="1" cm="1">
        <f t="array" ref="AB2740">IF(Z2740&gt;0,INDEX($M$40:$M$61,Z2740+1,1),AB2739)</f>
        <v>48544</v>
      </c>
      <c r="AC2740" s="44">
        <f t="shared" si="369"/>
        <v>366</v>
      </c>
      <c r="AD2740" s="45">
        <f t="shared" si="370"/>
        <v>0.8548864237633047</v>
      </c>
      <c r="AE2740" s="45">
        <f t="shared" si="371"/>
        <v>0.83448028119301243</v>
      </c>
      <c r="AF2740" s="44">
        <f t="shared" si="374"/>
        <v>180</v>
      </c>
      <c r="AG2740" s="45">
        <f t="shared" si="372"/>
        <v>0.84478900388726885</v>
      </c>
      <c r="AH2740">
        <f t="shared" si="373"/>
        <v>2.2193208203523416E-2</v>
      </c>
      <c r="AI2740" s="40">
        <f ca="1"/>
        <v>2.3764235872976158E-2</v>
      </c>
      <c r="AJ2740" s="229">
        <v>-2E-3</v>
      </c>
      <c r="AK2740" s="230">
        <v>2.0193208203523418E-2</v>
      </c>
      <c r="AL2740" s="231">
        <v>0.85772788311287451</v>
      </c>
    </row>
    <row r="2741" spans="24:38">
      <c r="X2741" s="46">
        <v>2737</v>
      </c>
      <c r="Y2741" s="1">
        <f t="shared" si="367"/>
        <v>48359</v>
      </c>
      <c r="Z2741" s="44">
        <f t="shared" si="368"/>
        <v>0</v>
      </c>
      <c r="AA2741" s="1" cm="1">
        <f t="array" ref="AA2741">IF(Z2741&gt;0,INDEX($M$40:$M$61,Z2741,1),AA2740)</f>
        <v>48178</v>
      </c>
      <c r="AB2741" s="1" cm="1">
        <f t="array" ref="AB2741">IF(Z2741&gt;0,INDEX($M$40:$M$61,Z2741+1,1),AB2740)</f>
        <v>48544</v>
      </c>
      <c r="AC2741" s="44">
        <f t="shared" si="369"/>
        <v>366</v>
      </c>
      <c r="AD2741" s="45">
        <f t="shared" si="370"/>
        <v>0.8548864237633047</v>
      </c>
      <c r="AE2741" s="45">
        <f t="shared" si="371"/>
        <v>0.83448028119301243</v>
      </c>
      <c r="AF2741" s="44">
        <f t="shared" si="374"/>
        <v>181</v>
      </c>
      <c r="AG2741" s="45">
        <f t="shared" si="372"/>
        <v>0.84473324155392993</v>
      </c>
      <c r="AH2741">
        <f t="shared" si="373"/>
        <v>2.2193781913185221E-2</v>
      </c>
      <c r="AI2741" s="40">
        <f ca="1"/>
        <v>2.3764235872976158E-2</v>
      </c>
      <c r="AJ2741" s="229">
        <v>-2E-3</v>
      </c>
      <c r="AK2741" s="230">
        <v>2.0193781913185223E-2</v>
      </c>
      <c r="AL2741" s="231">
        <v>0.85767603157124828</v>
      </c>
    </row>
    <row r="2742" spans="24:38">
      <c r="X2742" s="46">
        <v>2738</v>
      </c>
      <c r="Y2742" s="1">
        <f t="shared" si="367"/>
        <v>48360</v>
      </c>
      <c r="Z2742" s="44">
        <f t="shared" si="368"/>
        <v>0</v>
      </c>
      <c r="AA2742" s="1" cm="1">
        <f t="array" ref="AA2742">IF(Z2742&gt;0,INDEX($M$40:$M$61,Z2742,1),AA2741)</f>
        <v>48178</v>
      </c>
      <c r="AB2742" s="1" cm="1">
        <f t="array" ref="AB2742">IF(Z2742&gt;0,INDEX($M$40:$M$61,Z2742+1,1),AB2741)</f>
        <v>48544</v>
      </c>
      <c r="AC2742" s="44">
        <f t="shared" si="369"/>
        <v>366</v>
      </c>
      <c r="AD2742" s="45">
        <f t="shared" si="370"/>
        <v>0.8548864237633047</v>
      </c>
      <c r="AE2742" s="45">
        <f t="shared" si="371"/>
        <v>0.83448028119301243</v>
      </c>
      <c r="AF2742" s="44">
        <f t="shared" si="374"/>
        <v>182</v>
      </c>
      <c r="AG2742" s="45">
        <f t="shared" si="372"/>
        <v>0.84467748290131806</v>
      </c>
      <c r="AH2742">
        <f t="shared" si="373"/>
        <v>2.2194355203774972E-2</v>
      </c>
      <c r="AI2742" s="40">
        <f ca="1"/>
        <v>2.3764235872976158E-2</v>
      </c>
      <c r="AJ2742" s="229">
        <v>-2E-3</v>
      </c>
      <c r="AK2742" s="230">
        <v>2.0194355203774973E-2</v>
      </c>
      <c r="AL2742" s="231">
        <v>0.85762418316416189</v>
      </c>
    </row>
    <row r="2743" spans="24:38">
      <c r="X2743" s="46">
        <v>2739</v>
      </c>
      <c r="Y2743" s="1">
        <f t="shared" si="367"/>
        <v>48361</v>
      </c>
      <c r="Z2743" s="44">
        <f t="shared" si="368"/>
        <v>0</v>
      </c>
      <c r="AA2743" s="1" cm="1">
        <f t="array" ref="AA2743">IF(Z2743&gt;0,INDEX($M$40:$M$61,Z2743,1),AA2742)</f>
        <v>48178</v>
      </c>
      <c r="AB2743" s="1" cm="1">
        <f t="array" ref="AB2743">IF(Z2743&gt;0,INDEX($M$40:$M$61,Z2743+1,1),AB2742)</f>
        <v>48544</v>
      </c>
      <c r="AC2743" s="44">
        <f t="shared" si="369"/>
        <v>366</v>
      </c>
      <c r="AD2743" s="45">
        <f t="shared" si="370"/>
        <v>0.8548864237633047</v>
      </c>
      <c r="AE2743" s="45">
        <f t="shared" si="371"/>
        <v>0.83448028119301243</v>
      </c>
      <c r="AF2743" s="44">
        <f t="shared" si="374"/>
        <v>183</v>
      </c>
      <c r="AG2743" s="45">
        <f t="shared" si="372"/>
        <v>0.84462172792919032</v>
      </c>
      <c r="AH2743">
        <f t="shared" si="373"/>
        <v>2.2194928075751661E-2</v>
      </c>
      <c r="AI2743" s="40">
        <f ca="1"/>
        <v>2.3764235872976158E-2</v>
      </c>
      <c r="AJ2743" s="229">
        <v>-2E-3</v>
      </c>
      <c r="AK2743" s="230">
        <v>2.0194928075751663E-2</v>
      </c>
      <c r="AL2743" s="231">
        <v>0.85757233789142606</v>
      </c>
    </row>
    <row r="2744" spans="24:38">
      <c r="X2744" s="46">
        <v>2740</v>
      </c>
      <c r="Y2744" s="1">
        <f t="shared" si="367"/>
        <v>48362</v>
      </c>
      <c r="Z2744" s="44">
        <f t="shared" si="368"/>
        <v>0</v>
      </c>
      <c r="AA2744" s="1" cm="1">
        <f t="array" ref="AA2744">IF(Z2744&gt;0,INDEX($M$40:$M$61,Z2744,1),AA2743)</f>
        <v>48178</v>
      </c>
      <c r="AB2744" s="1" cm="1">
        <f t="array" ref="AB2744">IF(Z2744&gt;0,INDEX($M$40:$M$61,Z2744+1,1),AB2743)</f>
        <v>48544</v>
      </c>
      <c r="AC2744" s="44">
        <f t="shared" si="369"/>
        <v>366</v>
      </c>
      <c r="AD2744" s="45">
        <f t="shared" si="370"/>
        <v>0.8548864237633047</v>
      </c>
      <c r="AE2744" s="45">
        <f t="shared" si="371"/>
        <v>0.83448028119301243</v>
      </c>
      <c r="AF2744" s="44">
        <f t="shared" si="374"/>
        <v>184</v>
      </c>
      <c r="AG2744" s="45">
        <f t="shared" si="372"/>
        <v>0.84456597663730404</v>
      </c>
      <c r="AH2744">
        <f t="shared" si="373"/>
        <v>2.21955005295736E-2</v>
      </c>
      <c r="AI2744" s="40">
        <f ca="1"/>
        <v>2.3764235872896222E-2</v>
      </c>
      <c r="AJ2744" s="229">
        <v>-2E-3</v>
      </c>
      <c r="AK2744" s="230">
        <v>2.0195500529573598E-2</v>
      </c>
      <c r="AL2744" s="231">
        <v>0.8575204957528515</v>
      </c>
    </row>
    <row r="2745" spans="24:38">
      <c r="X2745" s="46">
        <v>2741</v>
      </c>
      <c r="Y2745" s="1">
        <f t="shared" si="367"/>
        <v>48363</v>
      </c>
      <c r="Z2745" s="44">
        <f t="shared" si="368"/>
        <v>0</v>
      </c>
      <c r="AA2745" s="1" cm="1">
        <f t="array" ref="AA2745">IF(Z2745&gt;0,INDEX($M$40:$M$61,Z2745,1),AA2744)</f>
        <v>48178</v>
      </c>
      <c r="AB2745" s="1" cm="1">
        <f t="array" ref="AB2745">IF(Z2745&gt;0,INDEX($M$40:$M$61,Z2745+1,1),AB2744)</f>
        <v>48544</v>
      </c>
      <c r="AC2745" s="44">
        <f t="shared" si="369"/>
        <v>366</v>
      </c>
      <c r="AD2745" s="45">
        <f t="shared" si="370"/>
        <v>0.8548864237633047</v>
      </c>
      <c r="AE2745" s="45">
        <f t="shared" si="371"/>
        <v>0.83448028119301243</v>
      </c>
      <c r="AF2745" s="44">
        <f t="shared" si="374"/>
        <v>185</v>
      </c>
      <c r="AG2745" s="45">
        <f t="shared" si="372"/>
        <v>0.84451022902541584</v>
      </c>
      <c r="AH2745">
        <f t="shared" si="373"/>
        <v>2.2196072565698513E-2</v>
      </c>
      <c r="AI2745" s="40">
        <f ca="1"/>
        <v>2.3764235873056094E-2</v>
      </c>
      <c r="AJ2745" s="229">
        <v>-2E-3</v>
      </c>
      <c r="AK2745" s="230">
        <v>2.0196072565698511E-2</v>
      </c>
      <c r="AL2745" s="231">
        <v>0.85746865674824813</v>
      </c>
    </row>
    <row r="2746" spans="24:38">
      <c r="X2746" s="46">
        <v>2742</v>
      </c>
      <c r="Y2746" s="1">
        <f t="shared" si="367"/>
        <v>48364</v>
      </c>
      <c r="Z2746" s="44">
        <f t="shared" si="368"/>
        <v>0</v>
      </c>
      <c r="AA2746" s="1" cm="1">
        <f t="array" ref="AA2746">IF(Z2746&gt;0,INDEX($M$40:$M$61,Z2746,1),AA2745)</f>
        <v>48178</v>
      </c>
      <c r="AB2746" s="1" cm="1">
        <f t="array" ref="AB2746">IF(Z2746&gt;0,INDEX($M$40:$M$61,Z2746+1,1),AB2745)</f>
        <v>48544</v>
      </c>
      <c r="AC2746" s="44">
        <f t="shared" si="369"/>
        <v>366</v>
      </c>
      <c r="AD2746" s="45">
        <f t="shared" si="370"/>
        <v>0.8548864237633047</v>
      </c>
      <c r="AE2746" s="45">
        <f t="shared" si="371"/>
        <v>0.83448028119301243</v>
      </c>
      <c r="AF2746" s="44">
        <f t="shared" si="374"/>
        <v>186</v>
      </c>
      <c r="AG2746" s="45">
        <f t="shared" si="372"/>
        <v>0.84445448509328314</v>
      </c>
      <c r="AH2746">
        <f t="shared" si="373"/>
        <v>2.2196644184583354E-2</v>
      </c>
      <c r="AI2746" s="40">
        <f ca="1"/>
        <v>2.3764235872976158E-2</v>
      </c>
      <c r="AJ2746" s="229">
        <v>-2E-3</v>
      </c>
      <c r="AK2746" s="230">
        <v>2.0196644184583355E-2</v>
      </c>
      <c r="AL2746" s="231">
        <v>0.8574168208774271</v>
      </c>
    </row>
    <row r="2747" spans="24:38">
      <c r="X2747" s="46">
        <v>2743</v>
      </c>
      <c r="Y2747" s="1">
        <f t="shared" si="367"/>
        <v>48365</v>
      </c>
      <c r="Z2747" s="44">
        <f t="shared" si="368"/>
        <v>0</v>
      </c>
      <c r="AA2747" s="1" cm="1">
        <f t="array" ref="AA2747">IF(Z2747&gt;0,INDEX($M$40:$M$61,Z2747,1),AA2746)</f>
        <v>48178</v>
      </c>
      <c r="AB2747" s="1" cm="1">
        <f t="array" ref="AB2747">IF(Z2747&gt;0,INDEX($M$40:$M$61,Z2747+1,1),AB2746)</f>
        <v>48544</v>
      </c>
      <c r="AC2747" s="44">
        <f t="shared" si="369"/>
        <v>366</v>
      </c>
      <c r="AD2747" s="45">
        <f t="shared" si="370"/>
        <v>0.8548864237633047</v>
      </c>
      <c r="AE2747" s="45">
        <f t="shared" si="371"/>
        <v>0.83448028119301243</v>
      </c>
      <c r="AF2747" s="44">
        <f t="shared" si="374"/>
        <v>187</v>
      </c>
      <c r="AG2747" s="45">
        <f t="shared" si="372"/>
        <v>0.84439874484066313</v>
      </c>
      <c r="AH2747">
        <f t="shared" si="373"/>
        <v>2.2197215386684437E-2</v>
      </c>
      <c r="AI2747" s="40">
        <f ca="1"/>
        <v>2.3764235872896222E-2</v>
      </c>
      <c r="AJ2747" s="229">
        <v>-2E-3</v>
      </c>
      <c r="AK2747" s="230">
        <v>2.0197215386684439E-2</v>
      </c>
      <c r="AL2747" s="231">
        <v>0.85736498814019879</v>
      </c>
    </row>
    <row r="2748" spans="24:38">
      <c r="X2748" s="46">
        <v>2744</v>
      </c>
      <c r="Y2748" s="1">
        <f t="shared" si="367"/>
        <v>48366</v>
      </c>
      <c r="Z2748" s="44">
        <f t="shared" si="368"/>
        <v>0</v>
      </c>
      <c r="AA2748" s="1" cm="1">
        <f t="array" ref="AA2748">IF(Z2748&gt;0,INDEX($M$40:$M$61,Z2748,1),AA2747)</f>
        <v>48178</v>
      </c>
      <c r="AB2748" s="1" cm="1">
        <f t="array" ref="AB2748">IF(Z2748&gt;0,INDEX($M$40:$M$61,Z2748+1,1),AB2747)</f>
        <v>48544</v>
      </c>
      <c r="AC2748" s="44">
        <f t="shared" si="369"/>
        <v>366</v>
      </c>
      <c r="AD2748" s="45">
        <f t="shared" si="370"/>
        <v>0.8548864237633047</v>
      </c>
      <c r="AE2748" s="45">
        <f t="shared" si="371"/>
        <v>0.83448028119301243</v>
      </c>
      <c r="AF2748" s="44">
        <f t="shared" si="374"/>
        <v>188</v>
      </c>
      <c r="AG2748" s="45">
        <f t="shared" si="372"/>
        <v>0.84434300826731268</v>
      </c>
      <c r="AH2748">
        <f t="shared" si="373"/>
        <v>2.2197786172457476E-2</v>
      </c>
      <c r="AI2748" s="40">
        <f ca="1"/>
        <v>2.3764235872976158E-2</v>
      </c>
      <c r="AJ2748" s="229">
        <v>-2E-3</v>
      </c>
      <c r="AK2748" s="230">
        <v>2.0197786172457474E-2</v>
      </c>
      <c r="AL2748" s="231">
        <v>0.85731315853637369</v>
      </c>
    </row>
    <row r="2749" spans="24:38">
      <c r="X2749" s="46">
        <v>2745</v>
      </c>
      <c r="Y2749" s="1">
        <f t="shared" si="367"/>
        <v>48367</v>
      </c>
      <c r="Z2749" s="44">
        <f t="shared" si="368"/>
        <v>0</v>
      </c>
      <c r="AA2749" s="1" cm="1">
        <f t="array" ref="AA2749">IF(Z2749&gt;0,INDEX($M$40:$M$61,Z2749,1),AA2748)</f>
        <v>48178</v>
      </c>
      <c r="AB2749" s="1" cm="1">
        <f t="array" ref="AB2749">IF(Z2749&gt;0,INDEX($M$40:$M$61,Z2749+1,1),AB2748)</f>
        <v>48544</v>
      </c>
      <c r="AC2749" s="44">
        <f t="shared" si="369"/>
        <v>366</v>
      </c>
      <c r="AD2749" s="45">
        <f t="shared" si="370"/>
        <v>0.8548864237633047</v>
      </c>
      <c r="AE2749" s="45">
        <f t="shared" si="371"/>
        <v>0.83448028119301243</v>
      </c>
      <c r="AF2749" s="44">
        <f t="shared" si="374"/>
        <v>189</v>
      </c>
      <c r="AG2749" s="45">
        <f t="shared" si="372"/>
        <v>0.84428727537298887</v>
      </c>
      <c r="AH2749">
        <f t="shared" si="373"/>
        <v>2.2198356542357474E-2</v>
      </c>
      <c r="AI2749" s="40">
        <f ca="1"/>
        <v>2.3764235873056094E-2</v>
      </c>
      <c r="AJ2749" s="229">
        <v>-2E-3</v>
      </c>
      <c r="AK2749" s="230">
        <v>2.0198356542357472E-2</v>
      </c>
      <c r="AL2749" s="231">
        <v>0.85726133206576238</v>
      </c>
    </row>
    <row r="2750" spans="24:38">
      <c r="X2750" s="46">
        <v>2746</v>
      </c>
      <c r="Y2750" s="1">
        <f t="shared" si="367"/>
        <v>48368</v>
      </c>
      <c r="Z2750" s="44">
        <f t="shared" si="368"/>
        <v>0</v>
      </c>
      <c r="AA2750" s="1" cm="1">
        <f t="array" ref="AA2750">IF(Z2750&gt;0,INDEX($M$40:$M$61,Z2750,1),AA2749)</f>
        <v>48178</v>
      </c>
      <c r="AB2750" s="1" cm="1">
        <f t="array" ref="AB2750">IF(Z2750&gt;0,INDEX($M$40:$M$61,Z2750+1,1),AB2749)</f>
        <v>48544</v>
      </c>
      <c r="AC2750" s="44">
        <f t="shared" si="369"/>
        <v>366</v>
      </c>
      <c r="AD2750" s="45">
        <f t="shared" si="370"/>
        <v>0.8548864237633047</v>
      </c>
      <c r="AE2750" s="45">
        <f t="shared" si="371"/>
        <v>0.83448028119301243</v>
      </c>
      <c r="AF2750" s="44">
        <f t="shared" si="374"/>
        <v>190</v>
      </c>
      <c r="AG2750" s="45">
        <f t="shared" si="372"/>
        <v>0.84423154615744922</v>
      </c>
      <c r="AH2750">
        <f t="shared" si="373"/>
        <v>2.2198926496838731E-2</v>
      </c>
      <c r="AI2750" s="40">
        <f ca="1"/>
        <v>2.3764235872976158E-2</v>
      </c>
      <c r="AJ2750" s="229">
        <v>-2E-3</v>
      </c>
      <c r="AK2750" s="230">
        <v>2.0198926496838729E-2</v>
      </c>
      <c r="AL2750" s="231">
        <v>0.85720950872817547</v>
      </c>
    </row>
    <row r="2751" spans="24:38">
      <c r="X2751" s="46">
        <v>2747</v>
      </c>
      <c r="Y2751" s="1">
        <f t="shared" si="367"/>
        <v>48369</v>
      </c>
      <c r="Z2751" s="44">
        <f t="shared" si="368"/>
        <v>0</v>
      </c>
      <c r="AA2751" s="1" cm="1">
        <f t="array" ref="AA2751">IF(Z2751&gt;0,INDEX($M$40:$M$61,Z2751,1),AA2750)</f>
        <v>48178</v>
      </c>
      <c r="AB2751" s="1" cm="1">
        <f t="array" ref="AB2751">IF(Z2751&gt;0,INDEX($M$40:$M$61,Z2751+1,1),AB2750)</f>
        <v>48544</v>
      </c>
      <c r="AC2751" s="44">
        <f t="shared" si="369"/>
        <v>366</v>
      </c>
      <c r="AD2751" s="45">
        <f t="shared" si="370"/>
        <v>0.8548864237633047</v>
      </c>
      <c r="AE2751" s="45">
        <f t="shared" si="371"/>
        <v>0.83448028119301243</v>
      </c>
      <c r="AF2751" s="44">
        <f t="shared" si="374"/>
        <v>191</v>
      </c>
      <c r="AG2751" s="45">
        <f t="shared" si="372"/>
        <v>0.8441758206204506</v>
      </c>
      <c r="AH2751">
        <f t="shared" si="373"/>
        <v>2.219949603635496E-2</v>
      </c>
      <c r="AI2751" s="40">
        <f ca="1"/>
        <v>2.3764235872976158E-2</v>
      </c>
      <c r="AJ2751" s="229">
        <v>-2E-3</v>
      </c>
      <c r="AK2751" s="230">
        <v>2.0199496036354958E-2</v>
      </c>
      <c r="AL2751" s="231">
        <v>0.85715768852342356</v>
      </c>
    </row>
    <row r="2752" spans="24:38">
      <c r="X2752" s="46">
        <v>2748</v>
      </c>
      <c r="Y2752" s="1">
        <f t="shared" si="367"/>
        <v>48370</v>
      </c>
      <c r="Z2752" s="44">
        <f t="shared" si="368"/>
        <v>0</v>
      </c>
      <c r="AA2752" s="1" cm="1">
        <f t="array" ref="AA2752">IF(Z2752&gt;0,INDEX($M$40:$M$61,Z2752,1),AA2751)</f>
        <v>48178</v>
      </c>
      <c r="AB2752" s="1" cm="1">
        <f t="array" ref="AB2752">IF(Z2752&gt;0,INDEX($M$40:$M$61,Z2752+1,1),AB2751)</f>
        <v>48544</v>
      </c>
      <c r="AC2752" s="44">
        <f t="shared" si="369"/>
        <v>366</v>
      </c>
      <c r="AD2752" s="45">
        <f t="shared" si="370"/>
        <v>0.8548864237633047</v>
      </c>
      <c r="AE2752" s="45">
        <f t="shared" si="371"/>
        <v>0.83448028119301243</v>
      </c>
      <c r="AF2752" s="44">
        <f t="shared" si="374"/>
        <v>192</v>
      </c>
      <c r="AG2752" s="45">
        <f t="shared" si="372"/>
        <v>0.84412009876175031</v>
      </c>
      <c r="AH2752">
        <f t="shared" si="373"/>
        <v>2.220006516135916E-2</v>
      </c>
      <c r="AI2752" s="40">
        <f ca="1"/>
        <v>2.3764235872976158E-2</v>
      </c>
      <c r="AJ2752" s="229">
        <v>-2E-3</v>
      </c>
      <c r="AK2752" s="230">
        <v>2.0200065161359158E-2</v>
      </c>
      <c r="AL2752" s="231">
        <v>0.85710587145131734</v>
      </c>
    </row>
    <row r="2753" spans="24:38">
      <c r="X2753" s="46">
        <v>2749</v>
      </c>
      <c r="Y2753" s="1">
        <f t="shared" si="367"/>
        <v>48371</v>
      </c>
      <c r="Z2753" s="44">
        <f t="shared" si="368"/>
        <v>0</v>
      </c>
      <c r="AA2753" s="1" cm="1">
        <f t="array" ref="AA2753">IF(Z2753&gt;0,INDEX($M$40:$M$61,Z2753,1),AA2752)</f>
        <v>48178</v>
      </c>
      <c r="AB2753" s="1" cm="1">
        <f t="array" ref="AB2753">IF(Z2753&gt;0,INDEX($M$40:$M$61,Z2753+1,1),AB2752)</f>
        <v>48544</v>
      </c>
      <c r="AC2753" s="44">
        <f t="shared" si="369"/>
        <v>366</v>
      </c>
      <c r="AD2753" s="45">
        <f t="shared" si="370"/>
        <v>0.8548864237633047</v>
      </c>
      <c r="AE2753" s="45">
        <f t="shared" si="371"/>
        <v>0.83448028119301243</v>
      </c>
      <c r="AF2753" s="44">
        <f t="shared" si="374"/>
        <v>193</v>
      </c>
      <c r="AG2753" s="45">
        <f t="shared" si="372"/>
        <v>0.84406438058110556</v>
      </c>
      <c r="AH2753">
        <f t="shared" si="373"/>
        <v>2.2200633872303706E-2</v>
      </c>
      <c r="AI2753" s="40">
        <f ca="1"/>
        <v>2.3764235872976158E-2</v>
      </c>
      <c r="AJ2753" s="229">
        <v>-2E-3</v>
      </c>
      <c r="AK2753" s="230">
        <v>2.0200633872303704E-2</v>
      </c>
      <c r="AL2753" s="231">
        <v>0.85705405751166741</v>
      </c>
    </row>
    <row r="2754" spans="24:38">
      <c r="X2754" s="46">
        <v>2750</v>
      </c>
      <c r="Y2754" s="1">
        <f t="shared" si="367"/>
        <v>48372</v>
      </c>
      <c r="Z2754" s="44">
        <f t="shared" si="368"/>
        <v>0</v>
      </c>
      <c r="AA2754" s="1" cm="1">
        <f t="array" ref="AA2754">IF(Z2754&gt;0,INDEX($M$40:$M$61,Z2754,1),AA2753)</f>
        <v>48178</v>
      </c>
      <c r="AB2754" s="1" cm="1">
        <f t="array" ref="AB2754">IF(Z2754&gt;0,INDEX($M$40:$M$61,Z2754+1,1),AB2753)</f>
        <v>48544</v>
      </c>
      <c r="AC2754" s="44">
        <f t="shared" si="369"/>
        <v>366</v>
      </c>
      <c r="AD2754" s="45">
        <f t="shared" si="370"/>
        <v>0.8548864237633047</v>
      </c>
      <c r="AE2754" s="45">
        <f t="shared" si="371"/>
        <v>0.83448028119301243</v>
      </c>
      <c r="AF2754" s="44">
        <f t="shared" si="374"/>
        <v>194</v>
      </c>
      <c r="AG2754" s="45">
        <f t="shared" si="372"/>
        <v>0.84400866607827352</v>
      </c>
      <c r="AH2754">
        <f t="shared" si="373"/>
        <v>2.2201202169640295E-2</v>
      </c>
      <c r="AI2754" s="40">
        <f ca="1"/>
        <v>2.3764235872976158E-2</v>
      </c>
      <c r="AJ2754" s="229">
        <v>-2E-3</v>
      </c>
      <c r="AK2754" s="230">
        <v>2.0201202169640296E-2</v>
      </c>
      <c r="AL2754" s="231">
        <v>0.85700224670428427</v>
      </c>
    </row>
    <row r="2755" spans="24:38">
      <c r="X2755" s="46">
        <v>2751</v>
      </c>
      <c r="Y2755" s="1">
        <f t="shared" si="367"/>
        <v>48373</v>
      </c>
      <c r="Z2755" s="44">
        <f t="shared" si="368"/>
        <v>0</v>
      </c>
      <c r="AA2755" s="1" cm="1">
        <f t="array" ref="AA2755">IF(Z2755&gt;0,INDEX($M$40:$M$61,Z2755,1),AA2754)</f>
        <v>48178</v>
      </c>
      <c r="AB2755" s="1" cm="1">
        <f t="array" ref="AB2755">IF(Z2755&gt;0,INDEX($M$40:$M$61,Z2755+1,1),AB2754)</f>
        <v>48544</v>
      </c>
      <c r="AC2755" s="44">
        <f t="shared" si="369"/>
        <v>366</v>
      </c>
      <c r="AD2755" s="45">
        <f t="shared" si="370"/>
        <v>0.8548864237633047</v>
      </c>
      <c r="AE2755" s="45">
        <f t="shared" si="371"/>
        <v>0.83448028119301243</v>
      </c>
      <c r="AF2755" s="44">
        <f t="shared" si="374"/>
        <v>195</v>
      </c>
      <c r="AG2755" s="45">
        <f t="shared" si="372"/>
        <v>0.84395295525301151</v>
      </c>
      <c r="AH2755">
        <f t="shared" si="373"/>
        <v>2.2201770053819955E-2</v>
      </c>
      <c r="AI2755" s="40">
        <f ca="1"/>
        <v>2.3764235872976158E-2</v>
      </c>
      <c r="AJ2755" s="229">
        <v>-2E-3</v>
      </c>
      <c r="AK2755" s="230">
        <v>2.0201770053819956E-2</v>
      </c>
      <c r="AL2755" s="231">
        <v>0.85695043902897872</v>
      </c>
    </row>
    <row r="2756" spans="24:38">
      <c r="X2756" s="46">
        <v>2752</v>
      </c>
      <c r="Y2756" s="1">
        <f t="shared" si="367"/>
        <v>48374</v>
      </c>
      <c r="Z2756" s="44">
        <f t="shared" si="368"/>
        <v>0</v>
      </c>
      <c r="AA2756" s="1" cm="1">
        <f t="array" ref="AA2756">IF(Z2756&gt;0,INDEX($M$40:$M$61,Z2756,1),AA2755)</f>
        <v>48178</v>
      </c>
      <c r="AB2756" s="1" cm="1">
        <f t="array" ref="AB2756">IF(Z2756&gt;0,INDEX($M$40:$M$61,Z2756+1,1),AB2755)</f>
        <v>48544</v>
      </c>
      <c r="AC2756" s="44">
        <f t="shared" si="369"/>
        <v>366</v>
      </c>
      <c r="AD2756" s="45">
        <f t="shared" si="370"/>
        <v>0.8548864237633047</v>
      </c>
      <c r="AE2756" s="45">
        <f t="shared" si="371"/>
        <v>0.83448028119301243</v>
      </c>
      <c r="AF2756" s="44">
        <f t="shared" si="374"/>
        <v>196</v>
      </c>
      <c r="AG2756" s="45">
        <f t="shared" si="372"/>
        <v>0.8438972481050766</v>
      </c>
      <c r="AH2756">
        <f t="shared" si="373"/>
        <v>2.2202337525293114E-2</v>
      </c>
      <c r="AI2756" s="40">
        <f ca="1"/>
        <v>2.3764235873056094E-2</v>
      </c>
      <c r="AJ2756" s="229">
        <v>-2E-3</v>
      </c>
      <c r="AK2756" s="230">
        <v>2.0202337525293115E-2</v>
      </c>
      <c r="AL2756" s="231">
        <v>0.85689863448556125</v>
      </c>
    </row>
    <row r="2757" spans="24:38">
      <c r="X2757" s="46">
        <v>2753</v>
      </c>
      <c r="Y2757" s="1">
        <f t="shared" si="367"/>
        <v>48375</v>
      </c>
      <c r="Z2757" s="44">
        <f t="shared" si="368"/>
        <v>0</v>
      </c>
      <c r="AA2757" s="1" cm="1">
        <f t="array" ref="AA2757">IF(Z2757&gt;0,INDEX($M$40:$M$61,Z2757,1),AA2756)</f>
        <v>48178</v>
      </c>
      <c r="AB2757" s="1" cm="1">
        <f t="array" ref="AB2757">IF(Z2757&gt;0,INDEX($M$40:$M$61,Z2757+1,1),AB2756)</f>
        <v>48544</v>
      </c>
      <c r="AC2757" s="44">
        <f t="shared" si="369"/>
        <v>366</v>
      </c>
      <c r="AD2757" s="45">
        <f t="shared" si="370"/>
        <v>0.8548864237633047</v>
      </c>
      <c r="AE2757" s="45">
        <f t="shared" si="371"/>
        <v>0.83448028119301243</v>
      </c>
      <c r="AF2757" s="44">
        <f t="shared" si="374"/>
        <v>197</v>
      </c>
      <c r="AG2757" s="45">
        <f t="shared" si="372"/>
        <v>0.84384154463422634</v>
      </c>
      <c r="AH2757">
        <f t="shared" si="373"/>
        <v>2.2202904584509461E-2</v>
      </c>
      <c r="AI2757" s="40">
        <f ca="1"/>
        <v>2.3764235872976158E-2</v>
      </c>
      <c r="AJ2757" s="229">
        <v>-2E-3</v>
      </c>
      <c r="AK2757" s="230">
        <v>2.0202904584509462E-2</v>
      </c>
      <c r="AL2757" s="231">
        <v>0.8568468330738428</v>
      </c>
    </row>
    <row r="2758" spans="24:38">
      <c r="X2758" s="46">
        <v>2754</v>
      </c>
      <c r="Y2758" s="1">
        <f t="shared" ref="Y2758:Y2821" si="375">Y2757+1</f>
        <v>48376</v>
      </c>
      <c r="Z2758" s="44">
        <f t="shared" ref="Z2758:Z2821" si="376">IFERROR(MATCH(Y2758,$M$40:$M$61,0),0)</f>
        <v>0</v>
      </c>
      <c r="AA2758" s="1" cm="1">
        <f t="array" ref="AA2758">IF(Z2758&gt;0,INDEX($M$40:$M$61,Z2758,1),AA2757)</f>
        <v>48178</v>
      </c>
      <c r="AB2758" s="1" cm="1">
        <f t="array" ref="AB2758">IF(Z2758&gt;0,INDEX($M$40:$M$61,Z2758+1,1),AB2757)</f>
        <v>48544</v>
      </c>
      <c r="AC2758" s="44">
        <f t="shared" ref="AC2758:AC2821" si="377">_xlfn.DAYS(AB2758,AA2758)</f>
        <v>366</v>
      </c>
      <c r="AD2758" s="45">
        <f t="shared" ref="AD2758:AD2821" si="378">VLOOKUP(AA2758,$M$40:$P$61,4,FALSE)</f>
        <v>0.8548864237633047</v>
      </c>
      <c r="AE2758" s="45">
        <f t="shared" ref="AE2758:AE2821" si="379">VLOOKUP(AB2758,$M$10:$P$36,4,FALSE)</f>
        <v>0.83448028119301243</v>
      </c>
      <c r="AF2758" s="44">
        <f t="shared" si="374"/>
        <v>198</v>
      </c>
      <c r="AG2758" s="45">
        <f t="shared" ref="AG2758:AG2821" si="380">IF(AF2758=0,AD2758,AD2758*(AE2758/AD2758)^(AF2758/AC2758))</f>
        <v>0.84378584484021779</v>
      </c>
      <c r="AH2758">
        <f t="shared" ref="AH2758:AH2821" si="381">-LN(AG2758)*360/X2758</f>
        <v>2.2203471231918102E-2</v>
      </c>
      <c r="AI2758" s="40">
        <f ca="1"/>
        <v>2.3764235872976158E-2</v>
      </c>
      <c r="AJ2758" s="229">
        <v>-2E-3</v>
      </c>
      <c r="AK2758" s="230">
        <v>2.0203471231918103E-2</v>
      </c>
      <c r="AL2758" s="231">
        <v>0.85679503479363384</v>
      </c>
    </row>
    <row r="2759" spans="24:38">
      <c r="X2759" s="46">
        <v>2755</v>
      </c>
      <c r="Y2759" s="1">
        <f t="shared" si="375"/>
        <v>48377</v>
      </c>
      <c r="Z2759" s="44">
        <f t="shared" si="376"/>
        <v>0</v>
      </c>
      <c r="AA2759" s="1" cm="1">
        <f t="array" ref="AA2759">IF(Z2759&gt;0,INDEX($M$40:$M$61,Z2759,1),AA2758)</f>
        <v>48178</v>
      </c>
      <c r="AB2759" s="1" cm="1">
        <f t="array" ref="AB2759">IF(Z2759&gt;0,INDEX($M$40:$M$61,Z2759+1,1),AB2758)</f>
        <v>48544</v>
      </c>
      <c r="AC2759" s="44">
        <f t="shared" si="377"/>
        <v>366</v>
      </c>
      <c r="AD2759" s="45">
        <f t="shared" si="378"/>
        <v>0.8548864237633047</v>
      </c>
      <c r="AE2759" s="45">
        <f t="shared" si="379"/>
        <v>0.83448028119301243</v>
      </c>
      <c r="AF2759" s="44">
        <f t="shared" si="374"/>
        <v>199</v>
      </c>
      <c r="AG2759" s="45">
        <f t="shared" si="380"/>
        <v>0.84373014872280838</v>
      </c>
      <c r="AH2759">
        <f t="shared" si="381"/>
        <v>2.2204037467967463E-2</v>
      </c>
      <c r="AI2759" s="40">
        <f ca="1"/>
        <v>2.3764235872976158E-2</v>
      </c>
      <c r="AJ2759" s="229">
        <v>-2E-3</v>
      </c>
      <c r="AK2759" s="230">
        <v>2.0204037467967464E-2</v>
      </c>
      <c r="AL2759" s="231">
        <v>0.85674323964474508</v>
      </c>
    </row>
    <row r="2760" spans="24:38">
      <c r="X2760" s="46">
        <v>2756</v>
      </c>
      <c r="Y2760" s="1">
        <f t="shared" si="375"/>
        <v>48378</v>
      </c>
      <c r="Z2760" s="44">
        <f t="shared" si="376"/>
        <v>0</v>
      </c>
      <c r="AA2760" s="1" cm="1">
        <f t="array" ref="AA2760">IF(Z2760&gt;0,INDEX($M$40:$M$61,Z2760,1),AA2759)</f>
        <v>48178</v>
      </c>
      <c r="AB2760" s="1" cm="1">
        <f t="array" ref="AB2760">IF(Z2760&gt;0,INDEX($M$40:$M$61,Z2760+1,1),AB2759)</f>
        <v>48544</v>
      </c>
      <c r="AC2760" s="44">
        <f t="shared" si="377"/>
        <v>366</v>
      </c>
      <c r="AD2760" s="45">
        <f t="shared" si="378"/>
        <v>0.8548864237633047</v>
      </c>
      <c r="AE2760" s="45">
        <f t="shared" si="379"/>
        <v>0.83448028119301243</v>
      </c>
      <c r="AF2760" s="44">
        <f t="shared" si="374"/>
        <v>200</v>
      </c>
      <c r="AG2760" s="45">
        <f t="shared" si="380"/>
        <v>0.8436744562817553</v>
      </c>
      <c r="AH2760">
        <f t="shared" si="381"/>
        <v>2.2204603293105325E-2</v>
      </c>
      <c r="AI2760" s="40">
        <f ca="1"/>
        <v>2.3764235872976158E-2</v>
      </c>
      <c r="AJ2760" s="229">
        <v>-2E-3</v>
      </c>
      <c r="AK2760" s="230">
        <v>2.0204603293105326E-2</v>
      </c>
      <c r="AL2760" s="231">
        <v>0.85669144762698735</v>
      </c>
    </row>
    <row r="2761" spans="24:38">
      <c r="X2761" s="46">
        <v>2757</v>
      </c>
      <c r="Y2761" s="1">
        <f t="shared" si="375"/>
        <v>48379</v>
      </c>
      <c r="Z2761" s="44">
        <f t="shared" si="376"/>
        <v>0</v>
      </c>
      <c r="AA2761" s="1" cm="1">
        <f t="array" ref="AA2761">IF(Z2761&gt;0,INDEX($M$40:$M$61,Z2761,1),AA2760)</f>
        <v>48178</v>
      </c>
      <c r="AB2761" s="1" cm="1">
        <f t="array" ref="AB2761">IF(Z2761&gt;0,INDEX($M$40:$M$61,Z2761+1,1),AB2760)</f>
        <v>48544</v>
      </c>
      <c r="AC2761" s="44">
        <f t="shared" si="377"/>
        <v>366</v>
      </c>
      <c r="AD2761" s="45">
        <f t="shared" si="378"/>
        <v>0.8548864237633047</v>
      </c>
      <c r="AE2761" s="45">
        <f t="shared" si="379"/>
        <v>0.83448028119301243</v>
      </c>
      <c r="AF2761" s="44">
        <f t="shared" si="374"/>
        <v>201</v>
      </c>
      <c r="AG2761" s="45">
        <f t="shared" si="380"/>
        <v>0.84361876751681597</v>
      </c>
      <c r="AH2761">
        <f t="shared" si="381"/>
        <v>2.2205168707778819E-2</v>
      </c>
      <c r="AI2761" s="40">
        <f ca="1"/>
        <v>2.3764235872976158E-2</v>
      </c>
      <c r="AJ2761" s="229">
        <v>-2E-3</v>
      </c>
      <c r="AK2761" s="230">
        <v>2.0205168707778817E-2</v>
      </c>
      <c r="AL2761" s="231">
        <v>0.85663965874017123</v>
      </c>
    </row>
    <row r="2762" spans="24:38">
      <c r="X2762" s="46">
        <v>2758</v>
      </c>
      <c r="Y2762" s="1">
        <f t="shared" si="375"/>
        <v>48380</v>
      </c>
      <c r="Z2762" s="44">
        <f t="shared" si="376"/>
        <v>0</v>
      </c>
      <c r="AA2762" s="1" cm="1">
        <f t="array" ref="AA2762">IF(Z2762&gt;0,INDEX($M$40:$M$61,Z2762,1),AA2761)</f>
        <v>48178</v>
      </c>
      <c r="AB2762" s="1" cm="1">
        <f t="array" ref="AB2762">IF(Z2762&gt;0,INDEX($M$40:$M$61,Z2762+1,1),AB2761)</f>
        <v>48544</v>
      </c>
      <c r="AC2762" s="44">
        <f t="shared" si="377"/>
        <v>366</v>
      </c>
      <c r="AD2762" s="45">
        <f t="shared" si="378"/>
        <v>0.8548864237633047</v>
      </c>
      <c r="AE2762" s="45">
        <f t="shared" si="379"/>
        <v>0.83448028119301243</v>
      </c>
      <c r="AF2762" s="44">
        <f t="shared" si="374"/>
        <v>202</v>
      </c>
      <c r="AG2762" s="45">
        <f t="shared" si="380"/>
        <v>0.8435630824277478</v>
      </c>
      <c r="AH2762">
        <f t="shared" si="381"/>
        <v>2.2205733712434408E-2</v>
      </c>
      <c r="AI2762" s="40">
        <f ca="1"/>
        <v>2.3764235872976158E-2</v>
      </c>
      <c r="AJ2762" s="229">
        <v>-2E-3</v>
      </c>
      <c r="AK2762" s="230">
        <v>2.0205733712434407E-2</v>
      </c>
      <c r="AL2762" s="231">
        <v>0.85658787298410755</v>
      </c>
    </row>
    <row r="2763" spans="24:38">
      <c r="X2763" s="46">
        <v>2759</v>
      </c>
      <c r="Y2763" s="1">
        <f t="shared" si="375"/>
        <v>48381</v>
      </c>
      <c r="Z2763" s="44">
        <f t="shared" si="376"/>
        <v>0</v>
      </c>
      <c r="AA2763" s="1" cm="1">
        <f t="array" ref="AA2763">IF(Z2763&gt;0,INDEX($M$40:$M$61,Z2763,1),AA2762)</f>
        <v>48178</v>
      </c>
      <c r="AB2763" s="1" cm="1">
        <f t="array" ref="AB2763">IF(Z2763&gt;0,INDEX($M$40:$M$61,Z2763+1,1),AB2762)</f>
        <v>48544</v>
      </c>
      <c r="AC2763" s="44">
        <f t="shared" si="377"/>
        <v>366</v>
      </c>
      <c r="AD2763" s="45">
        <f t="shared" si="378"/>
        <v>0.8548864237633047</v>
      </c>
      <c r="AE2763" s="45">
        <f t="shared" si="379"/>
        <v>0.83448028119301243</v>
      </c>
      <c r="AF2763" s="44">
        <f t="shared" si="374"/>
        <v>203</v>
      </c>
      <c r="AG2763" s="45">
        <f t="shared" si="380"/>
        <v>0.8435074010143081</v>
      </c>
      <c r="AH2763">
        <f t="shared" si="381"/>
        <v>2.2206298307517934E-2</v>
      </c>
      <c r="AI2763" s="40">
        <f ca="1"/>
        <v>2.3764235872976158E-2</v>
      </c>
      <c r="AJ2763" s="229">
        <v>-2E-3</v>
      </c>
      <c r="AK2763" s="230">
        <v>2.0206298307517932E-2</v>
      </c>
      <c r="AL2763" s="231">
        <v>0.85653609035860701</v>
      </c>
    </row>
    <row r="2764" spans="24:38">
      <c r="X2764" s="46">
        <v>2760</v>
      </c>
      <c r="Y2764" s="1">
        <f t="shared" si="375"/>
        <v>48382</v>
      </c>
      <c r="Z2764" s="44">
        <f t="shared" si="376"/>
        <v>0</v>
      </c>
      <c r="AA2764" s="1" cm="1">
        <f t="array" ref="AA2764">IF(Z2764&gt;0,INDEX($M$40:$M$61,Z2764,1),AA2763)</f>
        <v>48178</v>
      </c>
      <c r="AB2764" s="1" cm="1">
        <f t="array" ref="AB2764">IF(Z2764&gt;0,INDEX($M$40:$M$61,Z2764+1,1),AB2763)</f>
        <v>48544</v>
      </c>
      <c r="AC2764" s="44">
        <f t="shared" si="377"/>
        <v>366</v>
      </c>
      <c r="AD2764" s="45">
        <f t="shared" si="378"/>
        <v>0.8548864237633047</v>
      </c>
      <c r="AE2764" s="45">
        <f t="shared" si="379"/>
        <v>0.83448028119301243</v>
      </c>
      <c r="AF2764" s="44">
        <f t="shared" ref="AF2764:AF2827" si="382">IF(Z2764&lt;&gt;0,0,AF2763+1)</f>
        <v>204</v>
      </c>
      <c r="AG2764" s="45">
        <f t="shared" si="380"/>
        <v>0.84345172327625417</v>
      </c>
      <c r="AH2764">
        <f t="shared" si="381"/>
        <v>2.2206862493474599E-2</v>
      </c>
      <c r="AI2764" s="40">
        <f ca="1"/>
        <v>2.3764235872976158E-2</v>
      </c>
      <c r="AJ2764" s="229">
        <v>-2E-3</v>
      </c>
      <c r="AK2764" s="230">
        <v>2.0206862493474601E-2</v>
      </c>
      <c r="AL2764" s="231">
        <v>0.85648431086348031</v>
      </c>
    </row>
    <row r="2765" spans="24:38">
      <c r="X2765" s="46">
        <v>2761</v>
      </c>
      <c r="Y2765" s="1">
        <f t="shared" si="375"/>
        <v>48383</v>
      </c>
      <c r="Z2765" s="44">
        <f t="shared" si="376"/>
        <v>0</v>
      </c>
      <c r="AA2765" s="1" cm="1">
        <f t="array" ref="AA2765">IF(Z2765&gt;0,INDEX($M$40:$M$61,Z2765,1),AA2764)</f>
        <v>48178</v>
      </c>
      <c r="AB2765" s="1" cm="1">
        <f t="array" ref="AB2765">IF(Z2765&gt;0,INDEX($M$40:$M$61,Z2765+1,1),AB2764)</f>
        <v>48544</v>
      </c>
      <c r="AC2765" s="44">
        <f t="shared" si="377"/>
        <v>366</v>
      </c>
      <c r="AD2765" s="45">
        <f t="shared" si="378"/>
        <v>0.8548864237633047</v>
      </c>
      <c r="AE2765" s="45">
        <f t="shared" si="379"/>
        <v>0.83448028119301243</v>
      </c>
      <c r="AF2765" s="44">
        <f t="shared" si="382"/>
        <v>205</v>
      </c>
      <c r="AG2765" s="45">
        <f t="shared" si="380"/>
        <v>0.84339604921334355</v>
      </c>
      <c r="AH2765">
        <f t="shared" si="381"/>
        <v>2.2207426270748922E-2</v>
      </c>
      <c r="AI2765" s="40">
        <f ca="1"/>
        <v>2.3764235872976158E-2</v>
      </c>
      <c r="AJ2765" s="229">
        <v>-2E-3</v>
      </c>
      <c r="AK2765" s="230">
        <v>2.0207426270748924E-2</v>
      </c>
      <c r="AL2765" s="231">
        <v>0.85643253449853829</v>
      </c>
    </row>
    <row r="2766" spans="24:38">
      <c r="X2766" s="46">
        <v>2762</v>
      </c>
      <c r="Y2766" s="1">
        <f t="shared" si="375"/>
        <v>48384</v>
      </c>
      <c r="Z2766" s="44">
        <f t="shared" si="376"/>
        <v>0</v>
      </c>
      <c r="AA2766" s="1" cm="1">
        <f t="array" ref="AA2766">IF(Z2766&gt;0,INDEX($M$40:$M$61,Z2766,1),AA2765)</f>
        <v>48178</v>
      </c>
      <c r="AB2766" s="1" cm="1">
        <f t="array" ref="AB2766">IF(Z2766&gt;0,INDEX($M$40:$M$61,Z2766+1,1),AB2765)</f>
        <v>48544</v>
      </c>
      <c r="AC2766" s="44">
        <f t="shared" si="377"/>
        <v>366</v>
      </c>
      <c r="AD2766" s="45">
        <f t="shared" si="378"/>
        <v>0.8548864237633047</v>
      </c>
      <c r="AE2766" s="45">
        <f t="shared" si="379"/>
        <v>0.83448028119301243</v>
      </c>
      <c r="AF2766" s="44">
        <f t="shared" si="382"/>
        <v>206</v>
      </c>
      <c r="AG2766" s="45">
        <f t="shared" si="380"/>
        <v>0.84334037882533341</v>
      </c>
      <c r="AH2766">
        <f t="shared" si="381"/>
        <v>2.2207989639784834E-2</v>
      </c>
      <c r="AI2766" s="40">
        <f ca="1"/>
        <v>2.3764235873056094E-2</v>
      </c>
      <c r="AJ2766" s="229">
        <v>-2E-3</v>
      </c>
      <c r="AK2766" s="230">
        <v>2.0207989639784832E-2</v>
      </c>
      <c r="AL2766" s="231">
        <v>0.85638076126359164</v>
      </c>
    </row>
    <row r="2767" spans="24:38">
      <c r="X2767" s="46">
        <v>2763</v>
      </c>
      <c r="Y2767" s="1">
        <f t="shared" si="375"/>
        <v>48385</v>
      </c>
      <c r="Z2767" s="44">
        <f t="shared" si="376"/>
        <v>0</v>
      </c>
      <c r="AA2767" s="1" cm="1">
        <f t="array" ref="AA2767">IF(Z2767&gt;0,INDEX($M$40:$M$61,Z2767,1),AA2766)</f>
        <v>48178</v>
      </c>
      <c r="AB2767" s="1" cm="1">
        <f t="array" ref="AB2767">IF(Z2767&gt;0,INDEX($M$40:$M$61,Z2767+1,1),AB2766)</f>
        <v>48544</v>
      </c>
      <c r="AC2767" s="44">
        <f t="shared" si="377"/>
        <v>366</v>
      </c>
      <c r="AD2767" s="45">
        <f t="shared" si="378"/>
        <v>0.8548864237633047</v>
      </c>
      <c r="AE2767" s="45">
        <f t="shared" si="379"/>
        <v>0.83448028119301243</v>
      </c>
      <c r="AF2767" s="44">
        <f t="shared" si="382"/>
        <v>207</v>
      </c>
      <c r="AG2767" s="45">
        <f t="shared" si="380"/>
        <v>0.84328471211198142</v>
      </c>
      <c r="AH2767">
        <f t="shared" si="381"/>
        <v>2.2208552601025566E-2</v>
      </c>
      <c r="AI2767" s="40">
        <f ca="1"/>
        <v>2.3764235872976158E-2</v>
      </c>
      <c r="AJ2767" s="229">
        <v>-2E-3</v>
      </c>
      <c r="AK2767" s="230">
        <v>2.0208552601025567E-2</v>
      </c>
      <c r="AL2767" s="231">
        <v>0.85632899115845118</v>
      </c>
    </row>
    <row r="2768" spans="24:38">
      <c r="X2768" s="46">
        <v>2764</v>
      </c>
      <c r="Y2768" s="1">
        <f t="shared" si="375"/>
        <v>48386</v>
      </c>
      <c r="Z2768" s="44">
        <f t="shared" si="376"/>
        <v>0</v>
      </c>
      <c r="AA2768" s="1" cm="1">
        <f t="array" ref="AA2768">IF(Z2768&gt;0,INDEX($M$40:$M$61,Z2768,1),AA2767)</f>
        <v>48178</v>
      </c>
      <c r="AB2768" s="1" cm="1">
        <f t="array" ref="AB2768">IF(Z2768&gt;0,INDEX($M$40:$M$61,Z2768+1,1),AB2767)</f>
        <v>48544</v>
      </c>
      <c r="AC2768" s="44">
        <f t="shared" si="377"/>
        <v>366</v>
      </c>
      <c r="AD2768" s="45">
        <f t="shared" si="378"/>
        <v>0.8548864237633047</v>
      </c>
      <c r="AE2768" s="45">
        <f t="shared" si="379"/>
        <v>0.83448028119301243</v>
      </c>
      <c r="AF2768" s="44">
        <f t="shared" si="382"/>
        <v>208</v>
      </c>
      <c r="AG2768" s="45">
        <f t="shared" si="380"/>
        <v>0.84322904907304497</v>
      </c>
      <c r="AH2768">
        <f t="shared" si="381"/>
        <v>2.2209115154913726E-2</v>
      </c>
      <c r="AI2768" s="40">
        <f ca="1"/>
        <v>2.3764235872976158E-2</v>
      </c>
      <c r="AJ2768" s="229">
        <v>-2E-3</v>
      </c>
      <c r="AK2768" s="230">
        <v>2.0209115154913727E-2</v>
      </c>
      <c r="AL2768" s="231">
        <v>0.85627722418292773</v>
      </c>
    </row>
    <row r="2769" spans="24:38">
      <c r="X2769" s="46">
        <v>2765</v>
      </c>
      <c r="Y2769" s="1">
        <f t="shared" si="375"/>
        <v>48387</v>
      </c>
      <c r="Z2769" s="44">
        <f t="shared" si="376"/>
        <v>0</v>
      </c>
      <c r="AA2769" s="1" cm="1">
        <f t="array" ref="AA2769">IF(Z2769&gt;0,INDEX($M$40:$M$61,Z2769,1),AA2768)</f>
        <v>48178</v>
      </c>
      <c r="AB2769" s="1" cm="1">
        <f t="array" ref="AB2769">IF(Z2769&gt;0,INDEX($M$40:$M$61,Z2769+1,1),AB2768)</f>
        <v>48544</v>
      </c>
      <c r="AC2769" s="44">
        <f t="shared" si="377"/>
        <v>366</v>
      </c>
      <c r="AD2769" s="45">
        <f t="shared" si="378"/>
        <v>0.8548864237633047</v>
      </c>
      <c r="AE2769" s="45">
        <f t="shared" si="379"/>
        <v>0.83448028119301243</v>
      </c>
      <c r="AF2769" s="44">
        <f t="shared" si="382"/>
        <v>209</v>
      </c>
      <c r="AG2769" s="45">
        <f t="shared" si="380"/>
        <v>0.84317338970828148</v>
      </c>
      <c r="AH2769">
        <f t="shared" si="381"/>
        <v>2.2209677301891301E-2</v>
      </c>
      <c r="AI2769" s="40">
        <f ca="1"/>
        <v>2.3764235872976158E-2</v>
      </c>
      <c r="AJ2769" s="229">
        <v>-2E-3</v>
      </c>
      <c r="AK2769" s="230">
        <v>2.0209677301891299E-2</v>
      </c>
      <c r="AL2769" s="231">
        <v>0.85622546033683211</v>
      </c>
    </row>
    <row r="2770" spans="24:38">
      <c r="X2770" s="46">
        <v>2766</v>
      </c>
      <c r="Y2770" s="1">
        <f t="shared" si="375"/>
        <v>48388</v>
      </c>
      <c r="Z2770" s="44">
        <f t="shared" si="376"/>
        <v>0</v>
      </c>
      <c r="AA2770" s="1" cm="1">
        <f t="array" ref="AA2770">IF(Z2770&gt;0,INDEX($M$40:$M$61,Z2770,1),AA2769)</f>
        <v>48178</v>
      </c>
      <c r="AB2770" s="1" cm="1">
        <f t="array" ref="AB2770">IF(Z2770&gt;0,INDEX($M$40:$M$61,Z2770+1,1),AB2769)</f>
        <v>48544</v>
      </c>
      <c r="AC2770" s="44">
        <f t="shared" si="377"/>
        <v>366</v>
      </c>
      <c r="AD2770" s="45">
        <f t="shared" si="378"/>
        <v>0.8548864237633047</v>
      </c>
      <c r="AE2770" s="45">
        <f t="shared" si="379"/>
        <v>0.83448028119301243</v>
      </c>
      <c r="AF2770" s="44">
        <f t="shared" si="382"/>
        <v>210</v>
      </c>
      <c r="AG2770" s="45">
        <f t="shared" si="380"/>
        <v>0.84311773401744849</v>
      </c>
      <c r="AH2770">
        <f t="shared" si="381"/>
        <v>2.2210239042399622E-2</v>
      </c>
      <c r="AI2770" s="40">
        <f ca="1"/>
        <v>2.3764235872976158E-2</v>
      </c>
      <c r="AJ2770" s="229">
        <v>-2E-3</v>
      </c>
      <c r="AK2770" s="230">
        <v>2.0210239042399623E-2</v>
      </c>
      <c r="AL2770" s="231">
        <v>0.85617369961997503</v>
      </c>
    </row>
    <row r="2771" spans="24:38">
      <c r="X2771" s="46">
        <v>2767</v>
      </c>
      <c r="Y2771" s="1">
        <f t="shared" si="375"/>
        <v>48389</v>
      </c>
      <c r="Z2771" s="44">
        <f t="shared" si="376"/>
        <v>0</v>
      </c>
      <c r="AA2771" s="1" cm="1">
        <f t="array" ref="AA2771">IF(Z2771&gt;0,INDEX($M$40:$M$61,Z2771,1),AA2770)</f>
        <v>48178</v>
      </c>
      <c r="AB2771" s="1" cm="1">
        <f t="array" ref="AB2771">IF(Z2771&gt;0,INDEX($M$40:$M$61,Z2771+1,1),AB2770)</f>
        <v>48544</v>
      </c>
      <c r="AC2771" s="44">
        <f t="shared" si="377"/>
        <v>366</v>
      </c>
      <c r="AD2771" s="45">
        <f t="shared" si="378"/>
        <v>0.8548864237633047</v>
      </c>
      <c r="AE2771" s="45">
        <f t="shared" si="379"/>
        <v>0.83448028119301243</v>
      </c>
      <c r="AF2771" s="44">
        <f t="shared" si="382"/>
        <v>211</v>
      </c>
      <c r="AG2771" s="45">
        <f t="shared" si="380"/>
        <v>0.84306208200030341</v>
      </c>
      <c r="AH2771">
        <f t="shared" si="381"/>
        <v>2.2210800376879385E-2</v>
      </c>
      <c r="AI2771" s="40">
        <f ca="1"/>
        <v>2.3764235872976158E-2</v>
      </c>
      <c r="AJ2771" s="229">
        <v>-2E-3</v>
      </c>
      <c r="AK2771" s="230">
        <v>2.0210800376879383E-2</v>
      </c>
      <c r="AL2771" s="231">
        <v>0.85612194203216752</v>
      </c>
    </row>
    <row r="2772" spans="24:38">
      <c r="X2772" s="46">
        <v>2768</v>
      </c>
      <c r="Y2772" s="1">
        <f t="shared" si="375"/>
        <v>48390</v>
      </c>
      <c r="Z2772" s="44">
        <f t="shared" si="376"/>
        <v>0</v>
      </c>
      <c r="AA2772" s="1" cm="1">
        <f t="array" ref="AA2772">IF(Z2772&gt;0,INDEX($M$40:$M$61,Z2772,1),AA2771)</f>
        <v>48178</v>
      </c>
      <c r="AB2772" s="1" cm="1">
        <f t="array" ref="AB2772">IF(Z2772&gt;0,INDEX($M$40:$M$61,Z2772+1,1),AB2771)</f>
        <v>48544</v>
      </c>
      <c r="AC2772" s="44">
        <f t="shared" si="377"/>
        <v>366</v>
      </c>
      <c r="AD2772" s="45">
        <f t="shared" si="378"/>
        <v>0.8548864237633047</v>
      </c>
      <c r="AE2772" s="45">
        <f t="shared" si="379"/>
        <v>0.83448028119301243</v>
      </c>
      <c r="AF2772" s="44">
        <f t="shared" si="382"/>
        <v>212</v>
      </c>
      <c r="AG2772" s="45">
        <f t="shared" si="380"/>
        <v>0.84300643365660377</v>
      </c>
      <c r="AH2772">
        <f t="shared" si="381"/>
        <v>2.2211361305770658E-2</v>
      </c>
      <c r="AI2772" s="40">
        <f ca="1"/>
        <v>2.3764235872976158E-2</v>
      </c>
      <c r="AJ2772" s="229">
        <v>-2E-3</v>
      </c>
      <c r="AK2772" s="230">
        <v>2.0211361305770656E-2</v>
      </c>
      <c r="AL2772" s="231">
        <v>0.85607018757322029</v>
      </c>
    </row>
    <row r="2773" spans="24:38">
      <c r="X2773" s="46">
        <v>2769</v>
      </c>
      <c r="Y2773" s="1">
        <f t="shared" si="375"/>
        <v>48391</v>
      </c>
      <c r="Z2773" s="44">
        <f t="shared" si="376"/>
        <v>0</v>
      </c>
      <c r="AA2773" s="1" cm="1">
        <f t="array" ref="AA2773">IF(Z2773&gt;0,INDEX($M$40:$M$61,Z2773,1),AA2772)</f>
        <v>48178</v>
      </c>
      <c r="AB2773" s="1" cm="1">
        <f t="array" ref="AB2773">IF(Z2773&gt;0,INDEX($M$40:$M$61,Z2773+1,1),AB2772)</f>
        <v>48544</v>
      </c>
      <c r="AC2773" s="44">
        <f t="shared" si="377"/>
        <v>366</v>
      </c>
      <c r="AD2773" s="45">
        <f t="shared" si="378"/>
        <v>0.8548864237633047</v>
      </c>
      <c r="AE2773" s="45">
        <f t="shared" si="379"/>
        <v>0.83448028119301243</v>
      </c>
      <c r="AF2773" s="44">
        <f t="shared" si="382"/>
        <v>213</v>
      </c>
      <c r="AG2773" s="45">
        <f t="shared" si="380"/>
        <v>0.8429507889861072</v>
      </c>
      <c r="AH2773">
        <f t="shared" si="381"/>
        <v>2.2211921829512843E-2</v>
      </c>
      <c r="AI2773" s="40">
        <f ca="1"/>
        <v>2.3764235872976158E-2</v>
      </c>
      <c r="AJ2773" s="229">
        <v>-2E-3</v>
      </c>
      <c r="AK2773" s="230">
        <v>2.0211921829512841E-2</v>
      </c>
      <c r="AL2773" s="231">
        <v>0.85601843624294427</v>
      </c>
    </row>
    <row r="2774" spans="24:38">
      <c r="X2774" s="46">
        <v>2770</v>
      </c>
      <c r="Y2774" s="1">
        <f t="shared" si="375"/>
        <v>48392</v>
      </c>
      <c r="Z2774" s="44">
        <f t="shared" si="376"/>
        <v>0</v>
      </c>
      <c r="AA2774" s="1" cm="1">
        <f t="array" ref="AA2774">IF(Z2774&gt;0,INDEX($M$40:$M$61,Z2774,1),AA2773)</f>
        <v>48178</v>
      </c>
      <c r="AB2774" s="1" cm="1">
        <f t="array" ref="AB2774">IF(Z2774&gt;0,INDEX($M$40:$M$61,Z2774+1,1),AB2773)</f>
        <v>48544</v>
      </c>
      <c r="AC2774" s="44">
        <f t="shared" si="377"/>
        <v>366</v>
      </c>
      <c r="AD2774" s="45">
        <f t="shared" si="378"/>
        <v>0.8548864237633047</v>
      </c>
      <c r="AE2774" s="45">
        <f t="shared" si="379"/>
        <v>0.83448028119301243</v>
      </c>
      <c r="AF2774" s="44">
        <f t="shared" si="382"/>
        <v>214</v>
      </c>
      <c r="AG2774" s="45">
        <f t="shared" si="380"/>
        <v>0.84289514798857113</v>
      </c>
      <c r="AH2774">
        <f t="shared" si="381"/>
        <v>2.2212481948544752E-2</v>
      </c>
      <c r="AI2774" s="40">
        <f ca="1"/>
        <v>2.3764235872976158E-2</v>
      </c>
      <c r="AJ2774" s="229">
        <v>-2E-3</v>
      </c>
      <c r="AK2774" s="230">
        <v>2.0212481948544754E-2</v>
      </c>
      <c r="AL2774" s="231">
        <v>0.85596668804115006</v>
      </c>
    </row>
    <row r="2775" spans="24:38">
      <c r="X2775" s="46">
        <v>2771</v>
      </c>
      <c r="Y2775" s="1">
        <f t="shared" si="375"/>
        <v>48393</v>
      </c>
      <c r="Z2775" s="44">
        <f t="shared" si="376"/>
        <v>0</v>
      </c>
      <c r="AA2775" s="1" cm="1">
        <f t="array" ref="AA2775">IF(Z2775&gt;0,INDEX($M$40:$M$61,Z2775,1),AA2774)</f>
        <v>48178</v>
      </c>
      <c r="AB2775" s="1" cm="1">
        <f t="array" ref="AB2775">IF(Z2775&gt;0,INDEX($M$40:$M$61,Z2775+1,1),AB2774)</f>
        <v>48544</v>
      </c>
      <c r="AC2775" s="44">
        <f t="shared" si="377"/>
        <v>366</v>
      </c>
      <c r="AD2775" s="45">
        <f t="shared" si="378"/>
        <v>0.8548864237633047</v>
      </c>
      <c r="AE2775" s="45">
        <f t="shared" si="379"/>
        <v>0.83448028119301243</v>
      </c>
      <c r="AF2775" s="44">
        <f t="shared" si="382"/>
        <v>215</v>
      </c>
      <c r="AG2775" s="45">
        <f t="shared" si="380"/>
        <v>0.84283951066375307</v>
      </c>
      <c r="AH2775">
        <f t="shared" si="381"/>
        <v>2.2213041663304546E-2</v>
      </c>
      <c r="AI2775" s="40">
        <f ca="1"/>
        <v>2.3764235872976158E-2</v>
      </c>
      <c r="AJ2775" s="229">
        <v>-2E-3</v>
      </c>
      <c r="AK2775" s="230">
        <v>2.0213041663304544E-2</v>
      </c>
      <c r="AL2775" s="231">
        <v>0.85591494296764892</v>
      </c>
    </row>
    <row r="2776" spans="24:38">
      <c r="X2776" s="46">
        <v>2772</v>
      </c>
      <c r="Y2776" s="1">
        <f t="shared" si="375"/>
        <v>48394</v>
      </c>
      <c r="Z2776" s="44">
        <f t="shared" si="376"/>
        <v>0</v>
      </c>
      <c r="AA2776" s="1" cm="1">
        <f t="array" ref="AA2776">IF(Z2776&gt;0,INDEX($M$40:$M$61,Z2776,1),AA2775)</f>
        <v>48178</v>
      </c>
      <c r="AB2776" s="1" cm="1">
        <f t="array" ref="AB2776">IF(Z2776&gt;0,INDEX($M$40:$M$61,Z2776+1,1),AB2775)</f>
        <v>48544</v>
      </c>
      <c r="AC2776" s="44">
        <f t="shared" si="377"/>
        <v>366</v>
      </c>
      <c r="AD2776" s="45">
        <f t="shared" si="378"/>
        <v>0.8548864237633047</v>
      </c>
      <c r="AE2776" s="45">
        <f t="shared" si="379"/>
        <v>0.83448028119301243</v>
      </c>
      <c r="AF2776" s="44">
        <f t="shared" si="382"/>
        <v>216</v>
      </c>
      <c r="AG2776" s="45">
        <f t="shared" si="380"/>
        <v>0.84278387701141078</v>
      </c>
      <c r="AH2776">
        <f t="shared" si="381"/>
        <v>2.2213600974229714E-2</v>
      </c>
      <c r="AI2776" s="40">
        <f ca="1"/>
        <v>2.3764235872976158E-2</v>
      </c>
      <c r="AJ2776" s="229">
        <v>-2E-3</v>
      </c>
      <c r="AK2776" s="230">
        <v>2.0213600974229716E-2</v>
      </c>
      <c r="AL2776" s="231">
        <v>0.85586320102225144</v>
      </c>
    </row>
    <row r="2777" spans="24:38">
      <c r="X2777" s="46">
        <v>2773</v>
      </c>
      <c r="Y2777" s="1">
        <f t="shared" si="375"/>
        <v>48395</v>
      </c>
      <c r="Z2777" s="44">
        <f t="shared" si="376"/>
        <v>0</v>
      </c>
      <c r="AA2777" s="1" cm="1">
        <f t="array" ref="AA2777">IF(Z2777&gt;0,INDEX($M$40:$M$61,Z2777,1),AA2776)</f>
        <v>48178</v>
      </c>
      <c r="AB2777" s="1" cm="1">
        <f t="array" ref="AB2777">IF(Z2777&gt;0,INDEX($M$40:$M$61,Z2777+1,1),AB2776)</f>
        <v>48544</v>
      </c>
      <c r="AC2777" s="44">
        <f t="shared" si="377"/>
        <v>366</v>
      </c>
      <c r="AD2777" s="45">
        <f t="shared" si="378"/>
        <v>0.8548864237633047</v>
      </c>
      <c r="AE2777" s="45">
        <f t="shared" si="379"/>
        <v>0.83448028119301243</v>
      </c>
      <c r="AF2777" s="44">
        <f t="shared" si="382"/>
        <v>217</v>
      </c>
      <c r="AG2777" s="45">
        <f t="shared" si="380"/>
        <v>0.84272824703130167</v>
      </c>
      <c r="AH2777">
        <f t="shared" si="381"/>
        <v>2.2214159881757189E-2</v>
      </c>
      <c r="AI2777" s="40">
        <f ca="1"/>
        <v>2.3764235872976158E-2</v>
      </c>
      <c r="AJ2777" s="229">
        <v>-2E-3</v>
      </c>
      <c r="AK2777" s="230">
        <v>2.021415988175719E-2</v>
      </c>
      <c r="AL2777" s="231">
        <v>0.85581146220476878</v>
      </c>
    </row>
    <row r="2778" spans="24:38">
      <c r="X2778" s="46">
        <v>2774</v>
      </c>
      <c r="Y2778" s="1">
        <f t="shared" si="375"/>
        <v>48396</v>
      </c>
      <c r="Z2778" s="44">
        <f t="shared" si="376"/>
        <v>0</v>
      </c>
      <c r="AA2778" s="1" cm="1">
        <f t="array" ref="AA2778">IF(Z2778&gt;0,INDEX($M$40:$M$61,Z2778,1),AA2777)</f>
        <v>48178</v>
      </c>
      <c r="AB2778" s="1" cm="1">
        <f t="array" ref="AB2778">IF(Z2778&gt;0,INDEX($M$40:$M$61,Z2778+1,1),AB2777)</f>
        <v>48544</v>
      </c>
      <c r="AC2778" s="44">
        <f t="shared" si="377"/>
        <v>366</v>
      </c>
      <c r="AD2778" s="45">
        <f t="shared" si="378"/>
        <v>0.8548864237633047</v>
      </c>
      <c r="AE2778" s="45">
        <f t="shared" si="379"/>
        <v>0.83448028119301243</v>
      </c>
      <c r="AF2778" s="44">
        <f t="shared" si="382"/>
        <v>218</v>
      </c>
      <c r="AG2778" s="45">
        <f t="shared" si="380"/>
        <v>0.84267262072318327</v>
      </c>
      <c r="AH2778">
        <f t="shared" si="381"/>
        <v>2.2214718386323235E-2</v>
      </c>
      <c r="AI2778" s="40">
        <f ca="1"/>
        <v>2.3764235873056094E-2</v>
      </c>
      <c r="AJ2778" s="229">
        <v>-2E-3</v>
      </c>
      <c r="AK2778" s="230">
        <v>2.0214718386323237E-2</v>
      </c>
      <c r="AL2778" s="231">
        <v>0.85575972651501142</v>
      </c>
    </row>
    <row r="2779" spans="24:38">
      <c r="X2779" s="46">
        <v>2775</v>
      </c>
      <c r="Y2779" s="1">
        <f t="shared" si="375"/>
        <v>48397</v>
      </c>
      <c r="Z2779" s="44">
        <f t="shared" si="376"/>
        <v>0</v>
      </c>
      <c r="AA2779" s="1" cm="1">
        <f t="array" ref="AA2779">IF(Z2779&gt;0,INDEX($M$40:$M$61,Z2779,1),AA2778)</f>
        <v>48178</v>
      </c>
      <c r="AB2779" s="1" cm="1">
        <f t="array" ref="AB2779">IF(Z2779&gt;0,INDEX($M$40:$M$61,Z2779+1,1),AB2778)</f>
        <v>48544</v>
      </c>
      <c r="AC2779" s="44">
        <f t="shared" si="377"/>
        <v>366</v>
      </c>
      <c r="AD2779" s="45">
        <f t="shared" si="378"/>
        <v>0.8548864237633047</v>
      </c>
      <c r="AE2779" s="45">
        <f t="shared" si="379"/>
        <v>0.83448028119301243</v>
      </c>
      <c r="AF2779" s="44">
        <f t="shared" si="382"/>
        <v>219</v>
      </c>
      <c r="AG2779" s="45">
        <f t="shared" si="380"/>
        <v>0.84261699808681356</v>
      </c>
      <c r="AH2779">
        <f t="shared" si="381"/>
        <v>2.2215276488363436E-2</v>
      </c>
      <c r="AI2779" s="40">
        <f ca="1"/>
        <v>2.3764235872976158E-2</v>
      </c>
      <c r="AJ2779" s="229">
        <v>-2E-3</v>
      </c>
      <c r="AK2779" s="230">
        <v>2.0215276488363437E-2</v>
      </c>
      <c r="AL2779" s="231">
        <v>0.85570799395279085</v>
      </c>
    </row>
    <row r="2780" spans="24:38">
      <c r="X2780" s="46">
        <v>2776</v>
      </c>
      <c r="Y2780" s="1">
        <f t="shared" si="375"/>
        <v>48398</v>
      </c>
      <c r="Z2780" s="44">
        <f t="shared" si="376"/>
        <v>0</v>
      </c>
      <c r="AA2780" s="1" cm="1">
        <f t="array" ref="AA2780">IF(Z2780&gt;0,INDEX($M$40:$M$61,Z2780,1),AA2779)</f>
        <v>48178</v>
      </c>
      <c r="AB2780" s="1" cm="1">
        <f t="array" ref="AB2780">IF(Z2780&gt;0,INDEX($M$40:$M$61,Z2780+1,1),AB2779)</f>
        <v>48544</v>
      </c>
      <c r="AC2780" s="44">
        <f t="shared" si="377"/>
        <v>366</v>
      </c>
      <c r="AD2780" s="45">
        <f t="shared" si="378"/>
        <v>0.8548864237633047</v>
      </c>
      <c r="AE2780" s="45">
        <f t="shared" si="379"/>
        <v>0.83448028119301243</v>
      </c>
      <c r="AF2780" s="44">
        <f t="shared" si="382"/>
        <v>220</v>
      </c>
      <c r="AG2780" s="45">
        <f t="shared" si="380"/>
        <v>0.84256137912194995</v>
      </c>
      <c r="AH2780">
        <f t="shared" si="381"/>
        <v>2.2215834188312827E-2</v>
      </c>
      <c r="AI2780" s="40">
        <f ca="1"/>
        <v>2.3764235872976158E-2</v>
      </c>
      <c r="AJ2780" s="229">
        <v>-2E-3</v>
      </c>
      <c r="AK2780" s="230">
        <v>2.0215834188312826E-2</v>
      </c>
      <c r="AL2780" s="231">
        <v>0.85565626451791776</v>
      </c>
    </row>
    <row r="2781" spans="24:38">
      <c r="X2781" s="46">
        <v>2777</v>
      </c>
      <c r="Y2781" s="1">
        <f t="shared" si="375"/>
        <v>48399</v>
      </c>
      <c r="Z2781" s="44">
        <f t="shared" si="376"/>
        <v>0</v>
      </c>
      <c r="AA2781" s="1" cm="1">
        <f t="array" ref="AA2781">IF(Z2781&gt;0,INDEX($M$40:$M$61,Z2781,1),AA2780)</f>
        <v>48178</v>
      </c>
      <c r="AB2781" s="1" cm="1">
        <f t="array" ref="AB2781">IF(Z2781&gt;0,INDEX($M$40:$M$61,Z2781+1,1),AB2780)</f>
        <v>48544</v>
      </c>
      <c r="AC2781" s="44">
        <f t="shared" si="377"/>
        <v>366</v>
      </c>
      <c r="AD2781" s="45">
        <f t="shared" si="378"/>
        <v>0.8548864237633047</v>
      </c>
      <c r="AE2781" s="45">
        <f t="shared" si="379"/>
        <v>0.83448028119301243</v>
      </c>
      <c r="AF2781" s="44">
        <f t="shared" si="382"/>
        <v>221</v>
      </c>
      <c r="AG2781" s="45">
        <f t="shared" si="380"/>
        <v>0.84250576382834996</v>
      </c>
      <c r="AH2781">
        <f t="shared" si="381"/>
        <v>2.221639148660582E-2</v>
      </c>
      <c r="AI2781" s="40">
        <f ca="1"/>
        <v>2.3764235873056094E-2</v>
      </c>
      <c r="AJ2781" s="229">
        <v>-2E-3</v>
      </c>
      <c r="AK2781" s="230">
        <v>2.0216391486605818E-2</v>
      </c>
      <c r="AL2781" s="231">
        <v>0.85560453821020288</v>
      </c>
    </row>
    <row r="2782" spans="24:38">
      <c r="X2782" s="46">
        <v>2778</v>
      </c>
      <c r="Y2782" s="1">
        <f t="shared" si="375"/>
        <v>48400</v>
      </c>
      <c r="Z2782" s="44">
        <f t="shared" si="376"/>
        <v>0</v>
      </c>
      <c r="AA2782" s="1" cm="1">
        <f t="array" ref="AA2782">IF(Z2782&gt;0,INDEX($M$40:$M$61,Z2782,1),AA2781)</f>
        <v>48178</v>
      </c>
      <c r="AB2782" s="1" cm="1">
        <f t="array" ref="AB2782">IF(Z2782&gt;0,INDEX($M$40:$M$61,Z2782+1,1),AB2781)</f>
        <v>48544</v>
      </c>
      <c r="AC2782" s="44">
        <f t="shared" si="377"/>
        <v>366</v>
      </c>
      <c r="AD2782" s="45">
        <f t="shared" si="378"/>
        <v>0.8548864237633047</v>
      </c>
      <c r="AE2782" s="45">
        <f t="shared" si="379"/>
        <v>0.83448028119301243</v>
      </c>
      <c r="AF2782" s="44">
        <f t="shared" si="382"/>
        <v>222</v>
      </c>
      <c r="AG2782" s="45">
        <f t="shared" si="380"/>
        <v>0.84245015220577146</v>
      </c>
      <c r="AH2782">
        <f t="shared" si="381"/>
        <v>2.2216948383676126E-2</v>
      </c>
      <c r="AI2782" s="40">
        <f ca="1"/>
        <v>2.3764235872976158E-2</v>
      </c>
      <c r="AJ2782" s="229">
        <v>-2E-3</v>
      </c>
      <c r="AK2782" s="230">
        <v>2.0216948383676124E-2</v>
      </c>
      <c r="AL2782" s="231">
        <v>0.85555281502945735</v>
      </c>
    </row>
    <row r="2783" spans="24:38">
      <c r="X2783" s="46">
        <v>2779</v>
      </c>
      <c r="Y2783" s="1">
        <f t="shared" si="375"/>
        <v>48401</v>
      </c>
      <c r="Z2783" s="44">
        <f t="shared" si="376"/>
        <v>0</v>
      </c>
      <c r="AA2783" s="1" cm="1">
        <f t="array" ref="AA2783">IF(Z2783&gt;0,INDEX($M$40:$M$61,Z2783,1),AA2782)</f>
        <v>48178</v>
      </c>
      <c r="AB2783" s="1" cm="1">
        <f t="array" ref="AB2783">IF(Z2783&gt;0,INDEX($M$40:$M$61,Z2783+1,1),AB2782)</f>
        <v>48544</v>
      </c>
      <c r="AC2783" s="44">
        <f t="shared" si="377"/>
        <v>366</v>
      </c>
      <c r="AD2783" s="45">
        <f t="shared" si="378"/>
        <v>0.8548864237633047</v>
      </c>
      <c r="AE2783" s="45">
        <f t="shared" si="379"/>
        <v>0.83448028119301243</v>
      </c>
      <c r="AF2783" s="44">
        <f t="shared" si="382"/>
        <v>223</v>
      </c>
      <c r="AG2783" s="45">
        <f t="shared" si="380"/>
        <v>0.84239454425397209</v>
      </c>
      <c r="AH2783">
        <f t="shared" si="381"/>
        <v>2.2217504879956888E-2</v>
      </c>
      <c r="AI2783" s="40">
        <f ca="1"/>
        <v>2.3764235872976158E-2</v>
      </c>
      <c r="AJ2783" s="229">
        <v>-2E-3</v>
      </c>
      <c r="AK2783" s="230">
        <v>2.0217504879956889E-2</v>
      </c>
      <c r="AL2783" s="231">
        <v>0.8555010949754922</v>
      </c>
    </row>
    <row r="2784" spans="24:38">
      <c r="X2784" s="46">
        <v>2780</v>
      </c>
      <c r="Y2784" s="1">
        <f t="shared" si="375"/>
        <v>48402</v>
      </c>
      <c r="Z2784" s="44">
        <f t="shared" si="376"/>
        <v>0</v>
      </c>
      <c r="AA2784" s="1" cm="1">
        <f t="array" ref="AA2784">IF(Z2784&gt;0,INDEX($M$40:$M$61,Z2784,1),AA2783)</f>
        <v>48178</v>
      </c>
      <c r="AB2784" s="1" cm="1">
        <f t="array" ref="AB2784">IF(Z2784&gt;0,INDEX($M$40:$M$61,Z2784+1,1),AB2783)</f>
        <v>48544</v>
      </c>
      <c r="AC2784" s="44">
        <f t="shared" si="377"/>
        <v>366</v>
      </c>
      <c r="AD2784" s="45">
        <f t="shared" si="378"/>
        <v>0.8548864237633047</v>
      </c>
      <c r="AE2784" s="45">
        <f t="shared" si="379"/>
        <v>0.83448028119301243</v>
      </c>
      <c r="AF2784" s="44">
        <f t="shared" si="382"/>
        <v>224</v>
      </c>
      <c r="AG2784" s="45">
        <f t="shared" si="380"/>
        <v>0.84233893997270959</v>
      </c>
      <c r="AH2784">
        <f t="shared" si="381"/>
        <v>2.221806097588061E-2</v>
      </c>
      <c r="AI2784" s="40">
        <f ca="1"/>
        <v>2.3764235872976158E-2</v>
      </c>
      <c r="AJ2784" s="229">
        <v>-2E-3</v>
      </c>
      <c r="AK2784" s="230">
        <v>2.0218060975880608E-2</v>
      </c>
      <c r="AL2784" s="231">
        <v>0.85544937804811838</v>
      </c>
    </row>
    <row r="2785" spans="24:38">
      <c r="X2785" s="46">
        <v>2781</v>
      </c>
      <c r="Y2785" s="1">
        <f t="shared" si="375"/>
        <v>48403</v>
      </c>
      <c r="Z2785" s="44">
        <f t="shared" si="376"/>
        <v>0</v>
      </c>
      <c r="AA2785" s="1" cm="1">
        <f t="array" ref="AA2785">IF(Z2785&gt;0,INDEX($M$40:$M$61,Z2785,1),AA2784)</f>
        <v>48178</v>
      </c>
      <c r="AB2785" s="1" cm="1">
        <f t="array" ref="AB2785">IF(Z2785&gt;0,INDEX($M$40:$M$61,Z2785+1,1),AB2784)</f>
        <v>48544</v>
      </c>
      <c r="AC2785" s="44">
        <f t="shared" si="377"/>
        <v>366</v>
      </c>
      <c r="AD2785" s="45">
        <f t="shared" si="378"/>
        <v>0.8548864237633047</v>
      </c>
      <c r="AE2785" s="45">
        <f t="shared" si="379"/>
        <v>0.83448028119301243</v>
      </c>
      <c r="AF2785" s="44">
        <f t="shared" si="382"/>
        <v>225</v>
      </c>
      <c r="AG2785" s="45">
        <f t="shared" si="380"/>
        <v>0.8422833393617416</v>
      </c>
      <c r="AH2785">
        <f t="shared" si="381"/>
        <v>2.2218616671879177E-2</v>
      </c>
      <c r="AI2785" s="40">
        <f ca="1"/>
        <v>2.3764235872976158E-2</v>
      </c>
      <c r="AJ2785" s="229">
        <v>-2E-3</v>
      </c>
      <c r="AK2785" s="230">
        <v>2.0218616671879179E-2</v>
      </c>
      <c r="AL2785" s="231">
        <v>0.85539766424714681</v>
      </c>
    </row>
    <row r="2786" spans="24:38">
      <c r="X2786" s="46">
        <v>2782</v>
      </c>
      <c r="Y2786" s="1">
        <f t="shared" si="375"/>
        <v>48404</v>
      </c>
      <c r="Z2786" s="44">
        <f t="shared" si="376"/>
        <v>0</v>
      </c>
      <c r="AA2786" s="1" cm="1">
        <f t="array" ref="AA2786">IF(Z2786&gt;0,INDEX($M$40:$M$61,Z2786,1),AA2785)</f>
        <v>48178</v>
      </c>
      <c r="AB2786" s="1" cm="1">
        <f t="array" ref="AB2786">IF(Z2786&gt;0,INDEX($M$40:$M$61,Z2786+1,1),AB2785)</f>
        <v>48544</v>
      </c>
      <c r="AC2786" s="44">
        <f t="shared" si="377"/>
        <v>366</v>
      </c>
      <c r="AD2786" s="45">
        <f t="shared" si="378"/>
        <v>0.8548864237633047</v>
      </c>
      <c r="AE2786" s="45">
        <f t="shared" si="379"/>
        <v>0.83448028119301243</v>
      </c>
      <c r="AF2786" s="44">
        <f t="shared" si="382"/>
        <v>226</v>
      </c>
      <c r="AG2786" s="45">
        <f t="shared" si="380"/>
        <v>0.84222774242082588</v>
      </c>
      <c r="AH2786">
        <f t="shared" si="381"/>
        <v>2.2219171968383866E-2</v>
      </c>
      <c r="AI2786" s="40">
        <f ca="1"/>
        <v>2.3764235872976158E-2</v>
      </c>
      <c r="AJ2786" s="229">
        <v>-2E-3</v>
      </c>
      <c r="AK2786" s="230">
        <v>2.0219171968383867E-2</v>
      </c>
      <c r="AL2786" s="231">
        <v>0.85534595357238841</v>
      </c>
    </row>
    <row r="2787" spans="24:38">
      <c r="X2787" s="46">
        <v>2783</v>
      </c>
      <c r="Y2787" s="1">
        <f t="shared" si="375"/>
        <v>48405</v>
      </c>
      <c r="Z2787" s="44">
        <f t="shared" si="376"/>
        <v>0</v>
      </c>
      <c r="AA2787" s="1" cm="1">
        <f t="array" ref="AA2787">IF(Z2787&gt;0,INDEX($M$40:$M$61,Z2787,1),AA2786)</f>
        <v>48178</v>
      </c>
      <c r="AB2787" s="1" cm="1">
        <f t="array" ref="AB2787">IF(Z2787&gt;0,INDEX($M$40:$M$61,Z2787+1,1),AB2786)</f>
        <v>48544</v>
      </c>
      <c r="AC2787" s="44">
        <f t="shared" si="377"/>
        <v>366</v>
      </c>
      <c r="AD2787" s="45">
        <f t="shared" si="378"/>
        <v>0.8548864237633047</v>
      </c>
      <c r="AE2787" s="45">
        <f t="shared" si="379"/>
        <v>0.83448028119301243</v>
      </c>
      <c r="AF2787" s="44">
        <f t="shared" si="382"/>
        <v>227</v>
      </c>
      <c r="AG2787" s="45">
        <f t="shared" si="380"/>
        <v>0.84217214914972016</v>
      </c>
      <c r="AH2787">
        <f t="shared" si="381"/>
        <v>2.2219726865825302E-2</v>
      </c>
      <c r="AI2787" s="40">
        <f ca="1"/>
        <v>2.3764235872976158E-2</v>
      </c>
      <c r="AJ2787" s="229">
        <v>-2E-3</v>
      </c>
      <c r="AK2787" s="230">
        <v>2.0219726865825301E-2</v>
      </c>
      <c r="AL2787" s="231">
        <v>0.85529424602365445</v>
      </c>
    </row>
    <row r="2788" spans="24:38">
      <c r="X2788" s="46">
        <v>2784</v>
      </c>
      <c r="Y2788" s="1">
        <f t="shared" si="375"/>
        <v>48406</v>
      </c>
      <c r="Z2788" s="44">
        <f t="shared" si="376"/>
        <v>0</v>
      </c>
      <c r="AA2788" s="1" cm="1">
        <f t="array" ref="AA2788">IF(Z2788&gt;0,INDEX($M$40:$M$61,Z2788,1),AA2787)</f>
        <v>48178</v>
      </c>
      <c r="AB2788" s="1" cm="1">
        <f t="array" ref="AB2788">IF(Z2788&gt;0,INDEX($M$40:$M$61,Z2788+1,1),AB2787)</f>
        <v>48544</v>
      </c>
      <c r="AC2788" s="44">
        <f t="shared" si="377"/>
        <v>366</v>
      </c>
      <c r="AD2788" s="45">
        <f t="shared" si="378"/>
        <v>0.8548864237633047</v>
      </c>
      <c r="AE2788" s="45">
        <f t="shared" si="379"/>
        <v>0.83448028119301243</v>
      </c>
      <c r="AF2788" s="44">
        <f t="shared" si="382"/>
        <v>228</v>
      </c>
      <c r="AG2788" s="45">
        <f t="shared" si="380"/>
        <v>0.84211655954818232</v>
      </c>
      <c r="AH2788">
        <f t="shared" si="381"/>
        <v>2.2220281364633512E-2</v>
      </c>
      <c r="AI2788" s="40">
        <f ca="1"/>
        <v>2.3764235872976158E-2</v>
      </c>
      <c r="AJ2788" s="229">
        <v>-2E-3</v>
      </c>
      <c r="AK2788" s="230">
        <v>2.0220281364633511E-2</v>
      </c>
      <c r="AL2788" s="231">
        <v>0.85524254160075586</v>
      </c>
    </row>
    <row r="2789" spans="24:38">
      <c r="X2789" s="46">
        <v>2785</v>
      </c>
      <c r="Y2789" s="1">
        <f t="shared" si="375"/>
        <v>48407</v>
      </c>
      <c r="Z2789" s="44">
        <f t="shared" si="376"/>
        <v>0</v>
      </c>
      <c r="AA2789" s="1" cm="1">
        <f t="array" ref="AA2789">IF(Z2789&gt;0,INDEX($M$40:$M$61,Z2789,1),AA2788)</f>
        <v>48178</v>
      </c>
      <c r="AB2789" s="1" cm="1">
        <f t="array" ref="AB2789">IF(Z2789&gt;0,INDEX($M$40:$M$61,Z2789+1,1),AB2788)</f>
        <v>48544</v>
      </c>
      <c r="AC2789" s="44">
        <f t="shared" si="377"/>
        <v>366</v>
      </c>
      <c r="AD2789" s="45">
        <f t="shared" si="378"/>
        <v>0.8548864237633047</v>
      </c>
      <c r="AE2789" s="45">
        <f t="shared" si="379"/>
        <v>0.83448028119301243</v>
      </c>
      <c r="AF2789" s="44">
        <f t="shared" si="382"/>
        <v>229</v>
      </c>
      <c r="AG2789" s="45">
        <f t="shared" si="380"/>
        <v>0.84206097361596988</v>
      </c>
      <c r="AH2789">
        <f t="shared" si="381"/>
        <v>2.2220835465237936E-2</v>
      </c>
      <c r="AI2789" s="40">
        <f ca="1"/>
        <v>2.3764235873056094E-2</v>
      </c>
      <c r="AJ2789" s="229">
        <v>-2E-3</v>
      </c>
      <c r="AK2789" s="230">
        <v>2.0220835465237938E-2</v>
      </c>
      <c r="AL2789" s="231">
        <v>0.85519084030350345</v>
      </c>
    </row>
    <row r="2790" spans="24:38">
      <c r="X2790" s="46">
        <v>2786</v>
      </c>
      <c r="Y2790" s="1">
        <f t="shared" si="375"/>
        <v>48408</v>
      </c>
      <c r="Z2790" s="44">
        <f t="shared" si="376"/>
        <v>0</v>
      </c>
      <c r="AA2790" s="1" cm="1">
        <f t="array" ref="AA2790">IF(Z2790&gt;0,INDEX($M$40:$M$61,Z2790,1),AA2789)</f>
        <v>48178</v>
      </c>
      <c r="AB2790" s="1" cm="1">
        <f t="array" ref="AB2790">IF(Z2790&gt;0,INDEX($M$40:$M$61,Z2790+1,1),AB2789)</f>
        <v>48544</v>
      </c>
      <c r="AC2790" s="44">
        <f t="shared" si="377"/>
        <v>366</v>
      </c>
      <c r="AD2790" s="45">
        <f t="shared" si="378"/>
        <v>0.8548864237633047</v>
      </c>
      <c r="AE2790" s="45">
        <f t="shared" si="379"/>
        <v>0.83448028119301243</v>
      </c>
      <c r="AF2790" s="44">
        <f t="shared" si="382"/>
        <v>230</v>
      </c>
      <c r="AG2790" s="45">
        <f t="shared" si="380"/>
        <v>0.84200539135284092</v>
      </c>
      <c r="AH2790">
        <f t="shared" si="381"/>
        <v>2.2221389168067318E-2</v>
      </c>
      <c r="AI2790" s="40">
        <f ca="1"/>
        <v>2.3764235872976158E-2</v>
      </c>
      <c r="AJ2790" s="229">
        <v>-2E-3</v>
      </c>
      <c r="AK2790" s="230">
        <v>2.0221389168067316E-2</v>
      </c>
      <c r="AL2790" s="231">
        <v>0.85513914213170861</v>
      </c>
    </row>
    <row r="2791" spans="24:38">
      <c r="X2791" s="46">
        <v>2787</v>
      </c>
      <c r="Y2791" s="1">
        <f t="shared" si="375"/>
        <v>48409</v>
      </c>
      <c r="Z2791" s="44">
        <f t="shared" si="376"/>
        <v>0</v>
      </c>
      <c r="AA2791" s="1" cm="1">
        <f t="array" ref="AA2791">IF(Z2791&gt;0,INDEX($M$40:$M$61,Z2791,1),AA2790)</f>
        <v>48178</v>
      </c>
      <c r="AB2791" s="1" cm="1">
        <f t="array" ref="AB2791">IF(Z2791&gt;0,INDEX($M$40:$M$61,Z2791+1,1),AB2790)</f>
        <v>48544</v>
      </c>
      <c r="AC2791" s="44">
        <f t="shared" si="377"/>
        <v>366</v>
      </c>
      <c r="AD2791" s="45">
        <f t="shared" si="378"/>
        <v>0.8548864237633047</v>
      </c>
      <c r="AE2791" s="45">
        <f t="shared" si="379"/>
        <v>0.83448028119301243</v>
      </c>
      <c r="AF2791" s="44">
        <f t="shared" si="382"/>
        <v>231</v>
      </c>
      <c r="AG2791" s="45">
        <f t="shared" si="380"/>
        <v>0.84194981275855307</v>
      </c>
      <c r="AH2791">
        <f t="shared" si="381"/>
        <v>2.2221942473549864E-2</v>
      </c>
      <c r="AI2791" s="40">
        <f ca="1"/>
        <v>2.3764235872976158E-2</v>
      </c>
      <c r="AJ2791" s="229">
        <v>-2E-3</v>
      </c>
      <c r="AK2791" s="230">
        <v>2.0221942473549866E-2</v>
      </c>
      <c r="AL2791" s="231">
        <v>0.85508744708518214</v>
      </c>
    </row>
    <row r="2792" spans="24:38">
      <c r="X2792" s="46">
        <v>2788</v>
      </c>
      <c r="Y2792" s="1">
        <f t="shared" si="375"/>
        <v>48410</v>
      </c>
      <c r="Z2792" s="44">
        <f t="shared" si="376"/>
        <v>0</v>
      </c>
      <c r="AA2792" s="1" cm="1">
        <f t="array" ref="AA2792">IF(Z2792&gt;0,INDEX($M$40:$M$61,Z2792,1),AA2791)</f>
        <v>48178</v>
      </c>
      <c r="AB2792" s="1" cm="1">
        <f t="array" ref="AB2792">IF(Z2792&gt;0,INDEX($M$40:$M$61,Z2792+1,1),AB2791)</f>
        <v>48544</v>
      </c>
      <c r="AC2792" s="44">
        <f t="shared" si="377"/>
        <v>366</v>
      </c>
      <c r="AD2792" s="45">
        <f t="shared" si="378"/>
        <v>0.8548864237633047</v>
      </c>
      <c r="AE2792" s="45">
        <f t="shared" si="379"/>
        <v>0.83448028119301243</v>
      </c>
      <c r="AF2792" s="44">
        <f t="shared" si="382"/>
        <v>232</v>
      </c>
      <c r="AG2792" s="45">
        <f t="shared" si="380"/>
        <v>0.84189423783286432</v>
      </c>
      <c r="AH2792">
        <f t="shared" si="381"/>
        <v>2.222249538211311E-2</v>
      </c>
      <c r="AI2792" s="40">
        <f ca="1"/>
        <v>2.3764235872976158E-2</v>
      </c>
      <c r="AJ2792" s="229">
        <v>-2E-3</v>
      </c>
      <c r="AK2792" s="230">
        <v>2.0222495382113112E-2</v>
      </c>
      <c r="AL2792" s="231">
        <v>0.85503575516373531</v>
      </c>
    </row>
    <row r="2793" spans="24:38">
      <c r="X2793" s="46">
        <v>2789</v>
      </c>
      <c r="Y2793" s="1">
        <f t="shared" si="375"/>
        <v>48411</v>
      </c>
      <c r="Z2793" s="44">
        <f t="shared" si="376"/>
        <v>0</v>
      </c>
      <c r="AA2793" s="1" cm="1">
        <f t="array" ref="AA2793">IF(Z2793&gt;0,INDEX($M$40:$M$61,Z2793,1),AA2792)</f>
        <v>48178</v>
      </c>
      <c r="AB2793" s="1" cm="1">
        <f t="array" ref="AB2793">IF(Z2793&gt;0,INDEX($M$40:$M$61,Z2793+1,1),AB2792)</f>
        <v>48544</v>
      </c>
      <c r="AC2793" s="44">
        <f t="shared" si="377"/>
        <v>366</v>
      </c>
      <c r="AD2793" s="45">
        <f t="shared" si="378"/>
        <v>0.8548864237633047</v>
      </c>
      <c r="AE2793" s="45">
        <f t="shared" si="379"/>
        <v>0.83448028119301243</v>
      </c>
      <c r="AF2793" s="44">
        <f t="shared" si="382"/>
        <v>233</v>
      </c>
      <c r="AG2793" s="45">
        <f t="shared" si="380"/>
        <v>0.8418386665755323</v>
      </c>
      <c r="AH2793">
        <f t="shared" si="381"/>
        <v>2.2223047894184042E-2</v>
      </c>
      <c r="AI2793" s="40">
        <f ca="1"/>
        <v>2.3764235873056094E-2</v>
      </c>
      <c r="AJ2793" s="229">
        <v>-2E-3</v>
      </c>
      <c r="AK2793" s="230">
        <v>2.022304789418404E-2</v>
      </c>
      <c r="AL2793" s="231">
        <v>0.85498406636717894</v>
      </c>
    </row>
    <row r="2794" spans="24:38">
      <c r="X2794" s="46">
        <v>2790</v>
      </c>
      <c r="Y2794" s="1">
        <f t="shared" si="375"/>
        <v>48412</v>
      </c>
      <c r="Z2794" s="44">
        <f t="shared" si="376"/>
        <v>0</v>
      </c>
      <c r="AA2794" s="1" cm="1">
        <f t="array" ref="AA2794">IF(Z2794&gt;0,INDEX($M$40:$M$61,Z2794,1),AA2793)</f>
        <v>48178</v>
      </c>
      <c r="AB2794" s="1" cm="1">
        <f t="array" ref="AB2794">IF(Z2794&gt;0,INDEX($M$40:$M$61,Z2794+1,1),AB2793)</f>
        <v>48544</v>
      </c>
      <c r="AC2794" s="44">
        <f t="shared" si="377"/>
        <v>366</v>
      </c>
      <c r="AD2794" s="45">
        <f t="shared" si="378"/>
        <v>0.8548864237633047</v>
      </c>
      <c r="AE2794" s="45">
        <f t="shared" si="379"/>
        <v>0.83448028119301243</v>
      </c>
      <c r="AF2794" s="44">
        <f t="shared" si="382"/>
        <v>234</v>
      </c>
      <c r="AG2794" s="45">
        <f t="shared" si="380"/>
        <v>0.84178309898631509</v>
      </c>
      <c r="AH2794">
        <f t="shared" si="381"/>
        <v>2.222360001018896E-2</v>
      </c>
      <c r="AI2794" s="40">
        <f ca="1"/>
        <v>2.3764235872976158E-2</v>
      </c>
      <c r="AJ2794" s="229">
        <v>-2E-3</v>
      </c>
      <c r="AK2794" s="230">
        <v>2.0223600010188962E-2</v>
      </c>
      <c r="AL2794" s="231">
        <v>0.8549323806953244</v>
      </c>
    </row>
    <row r="2795" spans="24:38">
      <c r="X2795" s="46">
        <v>2791</v>
      </c>
      <c r="Y2795" s="1">
        <f t="shared" si="375"/>
        <v>48413</v>
      </c>
      <c r="Z2795" s="44">
        <f t="shared" si="376"/>
        <v>0</v>
      </c>
      <c r="AA2795" s="1" cm="1">
        <f t="array" ref="AA2795">IF(Z2795&gt;0,INDEX($M$40:$M$61,Z2795,1),AA2794)</f>
        <v>48178</v>
      </c>
      <c r="AB2795" s="1" cm="1">
        <f t="array" ref="AB2795">IF(Z2795&gt;0,INDEX($M$40:$M$61,Z2795+1,1),AB2794)</f>
        <v>48544</v>
      </c>
      <c r="AC2795" s="44">
        <f t="shared" si="377"/>
        <v>366</v>
      </c>
      <c r="AD2795" s="45">
        <f t="shared" si="378"/>
        <v>0.8548864237633047</v>
      </c>
      <c r="AE2795" s="45">
        <f t="shared" si="379"/>
        <v>0.83448028119301243</v>
      </c>
      <c r="AF2795" s="44">
        <f t="shared" si="382"/>
        <v>235</v>
      </c>
      <c r="AG2795" s="45">
        <f t="shared" si="380"/>
        <v>0.84172753506497044</v>
      </c>
      <c r="AH2795">
        <f t="shared" si="381"/>
        <v>2.2224151730553605E-2</v>
      </c>
      <c r="AI2795" s="40">
        <f ca="1"/>
        <v>2.3764235872976158E-2</v>
      </c>
      <c r="AJ2795" s="229">
        <v>-2E-3</v>
      </c>
      <c r="AK2795" s="230">
        <v>2.0224151730553606E-2</v>
      </c>
      <c r="AL2795" s="231">
        <v>0.85488069814798262</v>
      </c>
    </row>
    <row r="2796" spans="24:38">
      <c r="X2796" s="46">
        <v>2792</v>
      </c>
      <c r="Y2796" s="1">
        <f t="shared" si="375"/>
        <v>48414</v>
      </c>
      <c r="Z2796" s="44">
        <f t="shared" si="376"/>
        <v>0</v>
      </c>
      <c r="AA2796" s="1" cm="1">
        <f t="array" ref="AA2796">IF(Z2796&gt;0,INDEX($M$40:$M$61,Z2796,1),AA2795)</f>
        <v>48178</v>
      </c>
      <c r="AB2796" s="1" cm="1">
        <f t="array" ref="AB2796">IF(Z2796&gt;0,INDEX($M$40:$M$61,Z2796+1,1),AB2795)</f>
        <v>48544</v>
      </c>
      <c r="AC2796" s="44">
        <f t="shared" si="377"/>
        <v>366</v>
      </c>
      <c r="AD2796" s="45">
        <f t="shared" si="378"/>
        <v>0.8548864237633047</v>
      </c>
      <c r="AE2796" s="45">
        <f t="shared" si="379"/>
        <v>0.83448028119301243</v>
      </c>
      <c r="AF2796" s="44">
        <f t="shared" si="382"/>
        <v>236</v>
      </c>
      <c r="AG2796" s="45">
        <f t="shared" si="380"/>
        <v>0.84167197481125633</v>
      </c>
      <c r="AH2796">
        <f t="shared" si="381"/>
        <v>2.2224703055703083E-2</v>
      </c>
      <c r="AI2796" s="40">
        <f ca="1"/>
        <v>2.3764235872976158E-2</v>
      </c>
      <c r="AJ2796" s="229">
        <v>-2E-3</v>
      </c>
      <c r="AK2796" s="230">
        <v>2.0224703055703085E-2</v>
      </c>
      <c r="AL2796" s="231">
        <v>0.85482901872496486</v>
      </c>
    </row>
    <row r="2797" spans="24:38">
      <c r="X2797" s="46">
        <v>2793</v>
      </c>
      <c r="Y2797" s="1">
        <f t="shared" si="375"/>
        <v>48415</v>
      </c>
      <c r="Z2797" s="44">
        <f t="shared" si="376"/>
        <v>0</v>
      </c>
      <c r="AA2797" s="1" cm="1">
        <f t="array" ref="AA2797">IF(Z2797&gt;0,INDEX($M$40:$M$61,Z2797,1),AA2796)</f>
        <v>48178</v>
      </c>
      <c r="AB2797" s="1" cm="1">
        <f t="array" ref="AB2797">IF(Z2797&gt;0,INDEX($M$40:$M$61,Z2797+1,1),AB2796)</f>
        <v>48544</v>
      </c>
      <c r="AC2797" s="44">
        <f t="shared" si="377"/>
        <v>366</v>
      </c>
      <c r="AD2797" s="45">
        <f t="shared" si="378"/>
        <v>0.8548864237633047</v>
      </c>
      <c r="AE2797" s="45">
        <f t="shared" si="379"/>
        <v>0.83448028119301243</v>
      </c>
      <c r="AF2797" s="44">
        <f t="shared" si="382"/>
        <v>237</v>
      </c>
      <c r="AG2797" s="45">
        <f t="shared" si="380"/>
        <v>0.84161641822493061</v>
      </c>
      <c r="AH2797">
        <f t="shared" si="381"/>
        <v>2.2225253986061899E-2</v>
      </c>
      <c r="AI2797" s="40">
        <f ca="1"/>
        <v>2.3764235872976158E-2</v>
      </c>
      <c r="AJ2797" s="229">
        <v>-2E-3</v>
      </c>
      <c r="AK2797" s="230">
        <v>2.0225253986061897E-2</v>
      </c>
      <c r="AL2797" s="231">
        <v>0.85477734242608217</v>
      </c>
    </row>
    <row r="2798" spans="24:38">
      <c r="X2798" s="46">
        <v>2794</v>
      </c>
      <c r="Y2798" s="1">
        <f t="shared" si="375"/>
        <v>48416</v>
      </c>
      <c r="Z2798" s="44">
        <f t="shared" si="376"/>
        <v>0</v>
      </c>
      <c r="AA2798" s="1" cm="1">
        <f t="array" ref="AA2798">IF(Z2798&gt;0,INDEX($M$40:$M$61,Z2798,1),AA2797)</f>
        <v>48178</v>
      </c>
      <c r="AB2798" s="1" cm="1">
        <f t="array" ref="AB2798">IF(Z2798&gt;0,INDEX($M$40:$M$61,Z2798+1,1),AB2797)</f>
        <v>48544</v>
      </c>
      <c r="AC2798" s="44">
        <f t="shared" si="377"/>
        <v>366</v>
      </c>
      <c r="AD2798" s="45">
        <f t="shared" si="378"/>
        <v>0.8548864237633047</v>
      </c>
      <c r="AE2798" s="45">
        <f t="shared" si="379"/>
        <v>0.83448028119301243</v>
      </c>
      <c r="AF2798" s="44">
        <f t="shared" si="382"/>
        <v>238</v>
      </c>
      <c r="AG2798" s="45">
        <f t="shared" si="380"/>
        <v>0.84156086530575114</v>
      </c>
      <c r="AH2798">
        <f t="shared" si="381"/>
        <v>2.2225804522053978E-2</v>
      </c>
      <c r="AI2798" s="40">
        <f ca="1"/>
        <v>2.3764235872976158E-2</v>
      </c>
      <c r="AJ2798" s="229">
        <v>-2E-3</v>
      </c>
      <c r="AK2798" s="230">
        <v>2.0225804522053976E-2</v>
      </c>
      <c r="AL2798" s="231">
        <v>0.85472566925114557</v>
      </c>
    </row>
    <row r="2799" spans="24:38">
      <c r="X2799" s="46">
        <v>2795</v>
      </c>
      <c r="Y2799" s="1">
        <f t="shared" si="375"/>
        <v>48417</v>
      </c>
      <c r="Z2799" s="44">
        <f t="shared" si="376"/>
        <v>0</v>
      </c>
      <c r="AA2799" s="1" cm="1">
        <f t="array" ref="AA2799">IF(Z2799&gt;0,INDEX($M$40:$M$61,Z2799,1),AA2798)</f>
        <v>48178</v>
      </c>
      <c r="AB2799" s="1" cm="1">
        <f t="array" ref="AB2799">IF(Z2799&gt;0,INDEX($M$40:$M$61,Z2799+1,1),AB2798)</f>
        <v>48544</v>
      </c>
      <c r="AC2799" s="44">
        <f t="shared" si="377"/>
        <v>366</v>
      </c>
      <c r="AD2799" s="45">
        <f t="shared" si="378"/>
        <v>0.8548864237633047</v>
      </c>
      <c r="AE2799" s="45">
        <f t="shared" si="379"/>
        <v>0.83448028119301243</v>
      </c>
      <c r="AF2799" s="44">
        <f t="shared" si="382"/>
        <v>239</v>
      </c>
      <c r="AG2799" s="45">
        <f t="shared" si="380"/>
        <v>0.84150531605347589</v>
      </c>
      <c r="AH2799">
        <f t="shared" si="381"/>
        <v>2.2226354664102596E-2</v>
      </c>
      <c r="AI2799" s="40">
        <f ca="1"/>
        <v>2.3764235872976158E-2</v>
      </c>
      <c r="AJ2799" s="229">
        <v>-2E-3</v>
      </c>
      <c r="AK2799" s="230">
        <v>2.0226354664102594E-2</v>
      </c>
      <c r="AL2799" s="231">
        <v>0.85467399919996634</v>
      </c>
    </row>
    <row r="2800" spans="24:38">
      <c r="X2800" s="46">
        <v>2796</v>
      </c>
      <c r="Y2800" s="1">
        <f t="shared" si="375"/>
        <v>48418</v>
      </c>
      <c r="Z2800" s="44">
        <f t="shared" si="376"/>
        <v>0</v>
      </c>
      <c r="AA2800" s="1" cm="1">
        <f t="array" ref="AA2800">IF(Z2800&gt;0,INDEX($M$40:$M$61,Z2800,1),AA2799)</f>
        <v>48178</v>
      </c>
      <c r="AB2800" s="1" cm="1">
        <f t="array" ref="AB2800">IF(Z2800&gt;0,INDEX($M$40:$M$61,Z2800+1,1),AB2799)</f>
        <v>48544</v>
      </c>
      <c r="AC2800" s="44">
        <f t="shared" si="377"/>
        <v>366</v>
      </c>
      <c r="AD2800" s="45">
        <f t="shared" si="378"/>
        <v>0.8548864237633047</v>
      </c>
      <c r="AE2800" s="45">
        <f t="shared" si="379"/>
        <v>0.83448028119301243</v>
      </c>
      <c r="AF2800" s="44">
        <f t="shared" si="382"/>
        <v>240</v>
      </c>
      <c r="AG2800" s="45">
        <f t="shared" si="380"/>
        <v>0.84144977046786296</v>
      </c>
      <c r="AH2800">
        <f t="shared" si="381"/>
        <v>2.2226904412630418E-2</v>
      </c>
      <c r="AI2800" s="40">
        <f ca="1"/>
        <v>2.3764235872976158E-2</v>
      </c>
      <c r="AJ2800" s="229">
        <v>-2E-3</v>
      </c>
      <c r="AK2800" s="230">
        <v>2.022690441263042E-2</v>
      </c>
      <c r="AL2800" s="231">
        <v>0.85462233227235573</v>
      </c>
    </row>
    <row r="2801" spans="24:38">
      <c r="X2801" s="46">
        <v>2797</v>
      </c>
      <c r="Y2801" s="1">
        <f t="shared" si="375"/>
        <v>48419</v>
      </c>
      <c r="Z2801" s="44">
        <f t="shared" si="376"/>
        <v>0</v>
      </c>
      <c r="AA2801" s="1" cm="1">
        <f t="array" ref="AA2801">IF(Z2801&gt;0,INDEX($M$40:$M$61,Z2801,1),AA2800)</f>
        <v>48178</v>
      </c>
      <c r="AB2801" s="1" cm="1">
        <f t="array" ref="AB2801">IF(Z2801&gt;0,INDEX($M$40:$M$61,Z2801+1,1),AB2800)</f>
        <v>48544</v>
      </c>
      <c r="AC2801" s="44">
        <f t="shared" si="377"/>
        <v>366</v>
      </c>
      <c r="AD2801" s="45">
        <f t="shared" si="378"/>
        <v>0.8548864237633047</v>
      </c>
      <c r="AE2801" s="45">
        <f t="shared" si="379"/>
        <v>0.83448028119301243</v>
      </c>
      <c r="AF2801" s="44">
        <f t="shared" si="382"/>
        <v>241</v>
      </c>
      <c r="AG2801" s="45">
        <f t="shared" si="380"/>
        <v>0.84139422854867019</v>
      </c>
      <c r="AH2801">
        <f t="shared" si="381"/>
        <v>2.2227453768059551E-2</v>
      </c>
      <c r="AI2801" s="40">
        <f ca="1"/>
        <v>2.3764235872976158E-2</v>
      </c>
      <c r="AJ2801" s="229">
        <v>-2E-3</v>
      </c>
      <c r="AK2801" s="230">
        <v>2.0227453768059553E-2</v>
      </c>
      <c r="AL2801" s="231">
        <v>0.85457066846812468</v>
      </c>
    </row>
    <row r="2802" spans="24:38">
      <c r="X2802" s="46">
        <v>2798</v>
      </c>
      <c r="Y2802" s="1">
        <f t="shared" si="375"/>
        <v>48420</v>
      </c>
      <c r="Z2802" s="44">
        <f t="shared" si="376"/>
        <v>0</v>
      </c>
      <c r="AA2802" s="1" cm="1">
        <f t="array" ref="AA2802">IF(Z2802&gt;0,INDEX($M$40:$M$61,Z2802,1),AA2801)</f>
        <v>48178</v>
      </c>
      <c r="AB2802" s="1" cm="1">
        <f t="array" ref="AB2802">IF(Z2802&gt;0,INDEX($M$40:$M$61,Z2802+1,1),AB2801)</f>
        <v>48544</v>
      </c>
      <c r="AC2802" s="44">
        <f t="shared" si="377"/>
        <v>366</v>
      </c>
      <c r="AD2802" s="45">
        <f t="shared" si="378"/>
        <v>0.8548864237633047</v>
      </c>
      <c r="AE2802" s="45">
        <f t="shared" si="379"/>
        <v>0.83448028119301243</v>
      </c>
      <c r="AF2802" s="44">
        <f t="shared" si="382"/>
        <v>242</v>
      </c>
      <c r="AG2802" s="45">
        <f t="shared" si="380"/>
        <v>0.84133869029565556</v>
      </c>
      <c r="AH2802">
        <f t="shared" si="381"/>
        <v>2.2228002730811467E-2</v>
      </c>
      <c r="AI2802" s="40">
        <f ca="1"/>
        <v>2.3764235872976158E-2</v>
      </c>
      <c r="AJ2802" s="229">
        <v>-2E-3</v>
      </c>
      <c r="AK2802" s="230">
        <v>2.0228002730811469E-2</v>
      </c>
      <c r="AL2802" s="231">
        <v>0.85451900778708456</v>
      </c>
    </row>
    <row r="2803" spans="24:38">
      <c r="X2803" s="46">
        <v>2799</v>
      </c>
      <c r="Y2803" s="1">
        <f t="shared" si="375"/>
        <v>48421</v>
      </c>
      <c r="Z2803" s="44">
        <f t="shared" si="376"/>
        <v>0</v>
      </c>
      <c r="AA2803" s="1" cm="1">
        <f t="array" ref="AA2803">IF(Z2803&gt;0,INDEX($M$40:$M$61,Z2803,1),AA2802)</f>
        <v>48178</v>
      </c>
      <c r="AB2803" s="1" cm="1">
        <f t="array" ref="AB2803">IF(Z2803&gt;0,INDEX($M$40:$M$61,Z2803+1,1),AB2802)</f>
        <v>48544</v>
      </c>
      <c r="AC2803" s="44">
        <f t="shared" si="377"/>
        <v>366</v>
      </c>
      <c r="AD2803" s="45">
        <f t="shared" si="378"/>
        <v>0.8548864237633047</v>
      </c>
      <c r="AE2803" s="45">
        <f t="shared" si="379"/>
        <v>0.83448028119301243</v>
      </c>
      <c r="AF2803" s="44">
        <f t="shared" si="382"/>
        <v>243</v>
      </c>
      <c r="AG2803" s="45">
        <f t="shared" si="380"/>
        <v>0.84128315570857715</v>
      </c>
      <c r="AH2803">
        <f t="shared" si="381"/>
        <v>2.2228551301307034E-2</v>
      </c>
      <c r="AI2803" s="40">
        <f ca="1"/>
        <v>2.3764235872976158E-2</v>
      </c>
      <c r="AJ2803" s="229">
        <v>-2E-3</v>
      </c>
      <c r="AK2803" s="230">
        <v>2.0228551301307032E-2</v>
      </c>
      <c r="AL2803" s="231">
        <v>0.85446735022904652</v>
      </c>
    </row>
    <row r="2804" spans="24:38">
      <c r="X2804" s="46">
        <v>2800</v>
      </c>
      <c r="Y2804" s="1">
        <f t="shared" si="375"/>
        <v>48422</v>
      </c>
      <c r="Z2804" s="44">
        <f t="shared" si="376"/>
        <v>0</v>
      </c>
      <c r="AA2804" s="1" cm="1">
        <f t="array" ref="AA2804">IF(Z2804&gt;0,INDEX($M$40:$M$61,Z2804,1),AA2803)</f>
        <v>48178</v>
      </c>
      <c r="AB2804" s="1" cm="1">
        <f t="array" ref="AB2804">IF(Z2804&gt;0,INDEX($M$40:$M$61,Z2804+1,1),AB2803)</f>
        <v>48544</v>
      </c>
      <c r="AC2804" s="44">
        <f t="shared" si="377"/>
        <v>366</v>
      </c>
      <c r="AD2804" s="45">
        <f t="shared" si="378"/>
        <v>0.8548864237633047</v>
      </c>
      <c r="AE2804" s="45">
        <f t="shared" si="379"/>
        <v>0.83448028119301243</v>
      </c>
      <c r="AF2804" s="44">
        <f t="shared" si="382"/>
        <v>244</v>
      </c>
      <c r="AG2804" s="45">
        <f t="shared" si="380"/>
        <v>0.84122762478719304</v>
      </c>
      <c r="AH2804">
        <f t="shared" si="381"/>
        <v>2.222909947996652E-2</v>
      </c>
      <c r="AI2804" s="40">
        <f ca="1"/>
        <v>2.3764235872976158E-2</v>
      </c>
      <c r="AJ2804" s="229">
        <v>-2E-3</v>
      </c>
      <c r="AK2804" s="230">
        <v>2.0229099479966518E-2</v>
      </c>
      <c r="AL2804" s="231">
        <v>0.85441569579382182</v>
      </c>
    </row>
    <row r="2805" spans="24:38">
      <c r="X2805" s="46">
        <v>2801</v>
      </c>
      <c r="Y2805" s="1">
        <f t="shared" si="375"/>
        <v>48423</v>
      </c>
      <c r="Z2805" s="44">
        <f t="shared" si="376"/>
        <v>0</v>
      </c>
      <c r="AA2805" s="1" cm="1">
        <f t="array" ref="AA2805">IF(Z2805&gt;0,INDEX($M$40:$M$61,Z2805,1),AA2804)</f>
        <v>48178</v>
      </c>
      <c r="AB2805" s="1" cm="1">
        <f t="array" ref="AB2805">IF(Z2805&gt;0,INDEX($M$40:$M$61,Z2805+1,1),AB2804)</f>
        <v>48544</v>
      </c>
      <c r="AC2805" s="44">
        <f t="shared" si="377"/>
        <v>366</v>
      </c>
      <c r="AD2805" s="45">
        <f t="shared" si="378"/>
        <v>0.8548864237633047</v>
      </c>
      <c r="AE2805" s="45">
        <f t="shared" si="379"/>
        <v>0.83448028119301243</v>
      </c>
      <c r="AF2805" s="44">
        <f t="shared" si="382"/>
        <v>245</v>
      </c>
      <c r="AG2805" s="45">
        <f t="shared" si="380"/>
        <v>0.84117209753126099</v>
      </c>
      <c r="AH2805">
        <f t="shared" si="381"/>
        <v>2.2229647267209642E-2</v>
      </c>
      <c r="AI2805" s="40">
        <f ca="1"/>
        <v>2.3764235873056094E-2</v>
      </c>
      <c r="AJ2805" s="229">
        <v>-2E-3</v>
      </c>
      <c r="AK2805" s="230">
        <v>2.022964726720964E-2</v>
      </c>
      <c r="AL2805" s="231">
        <v>0.8543640444812215</v>
      </c>
    </row>
    <row r="2806" spans="24:38">
      <c r="X2806" s="46">
        <v>2802</v>
      </c>
      <c r="Y2806" s="1">
        <f t="shared" si="375"/>
        <v>48424</v>
      </c>
      <c r="Z2806" s="44">
        <f t="shared" si="376"/>
        <v>0</v>
      </c>
      <c r="AA2806" s="1" cm="1">
        <f t="array" ref="AA2806">IF(Z2806&gt;0,INDEX($M$40:$M$61,Z2806,1),AA2805)</f>
        <v>48178</v>
      </c>
      <c r="AB2806" s="1" cm="1">
        <f t="array" ref="AB2806">IF(Z2806&gt;0,INDEX($M$40:$M$61,Z2806+1,1),AB2805)</f>
        <v>48544</v>
      </c>
      <c r="AC2806" s="44">
        <f t="shared" si="377"/>
        <v>366</v>
      </c>
      <c r="AD2806" s="45">
        <f t="shared" si="378"/>
        <v>0.8548864237633047</v>
      </c>
      <c r="AE2806" s="45">
        <f t="shared" si="379"/>
        <v>0.83448028119301243</v>
      </c>
      <c r="AF2806" s="44">
        <f t="shared" si="382"/>
        <v>246</v>
      </c>
      <c r="AG2806" s="45">
        <f t="shared" si="380"/>
        <v>0.8411165739405394</v>
      </c>
      <c r="AH2806">
        <f t="shared" si="381"/>
        <v>2.2230194663455417E-2</v>
      </c>
      <c r="AI2806" s="40">
        <f ca="1"/>
        <v>2.3764235872976158E-2</v>
      </c>
      <c r="AJ2806" s="229">
        <v>-2E-3</v>
      </c>
      <c r="AK2806" s="230">
        <v>2.0230194663455416E-2</v>
      </c>
      <c r="AL2806" s="231">
        <v>0.85431239629105704</v>
      </c>
    </row>
    <row r="2807" spans="24:38">
      <c r="X2807" s="46">
        <v>2803</v>
      </c>
      <c r="Y2807" s="1">
        <f t="shared" si="375"/>
        <v>48425</v>
      </c>
      <c r="Z2807" s="44">
        <f t="shared" si="376"/>
        <v>0</v>
      </c>
      <c r="AA2807" s="1" cm="1">
        <f t="array" ref="AA2807">IF(Z2807&gt;0,INDEX($M$40:$M$61,Z2807,1),AA2806)</f>
        <v>48178</v>
      </c>
      <c r="AB2807" s="1" cm="1">
        <f t="array" ref="AB2807">IF(Z2807&gt;0,INDEX($M$40:$M$61,Z2807+1,1),AB2806)</f>
        <v>48544</v>
      </c>
      <c r="AC2807" s="44">
        <f t="shared" si="377"/>
        <v>366</v>
      </c>
      <c r="AD2807" s="45">
        <f t="shared" si="378"/>
        <v>0.8548864237633047</v>
      </c>
      <c r="AE2807" s="45">
        <f t="shared" si="379"/>
        <v>0.83448028119301243</v>
      </c>
      <c r="AF2807" s="44">
        <f t="shared" si="382"/>
        <v>247</v>
      </c>
      <c r="AG2807" s="45">
        <f t="shared" si="380"/>
        <v>0.84106105401478615</v>
      </c>
      <c r="AH2807">
        <f t="shared" si="381"/>
        <v>2.2230741669122357E-2</v>
      </c>
      <c r="AI2807" s="40">
        <f ca="1"/>
        <v>2.3764235872976158E-2</v>
      </c>
      <c r="AJ2807" s="229">
        <v>-2E-3</v>
      </c>
      <c r="AK2807" s="230">
        <v>2.0230741669122358E-2</v>
      </c>
      <c r="AL2807" s="231">
        <v>0.85426075122313949</v>
      </c>
    </row>
    <row r="2808" spans="24:38">
      <c r="X2808" s="46">
        <v>2804</v>
      </c>
      <c r="Y2808" s="1">
        <f t="shared" si="375"/>
        <v>48426</v>
      </c>
      <c r="Z2808" s="44">
        <f t="shared" si="376"/>
        <v>0</v>
      </c>
      <c r="AA2808" s="1" cm="1">
        <f t="array" ref="AA2808">IF(Z2808&gt;0,INDEX($M$40:$M$61,Z2808,1),AA2807)</f>
        <v>48178</v>
      </c>
      <c r="AB2808" s="1" cm="1">
        <f t="array" ref="AB2808">IF(Z2808&gt;0,INDEX($M$40:$M$61,Z2808+1,1),AB2807)</f>
        <v>48544</v>
      </c>
      <c r="AC2808" s="44">
        <f t="shared" si="377"/>
        <v>366</v>
      </c>
      <c r="AD2808" s="45">
        <f t="shared" si="378"/>
        <v>0.8548864237633047</v>
      </c>
      <c r="AE2808" s="45">
        <f t="shared" si="379"/>
        <v>0.83448028119301243</v>
      </c>
      <c r="AF2808" s="44">
        <f t="shared" si="382"/>
        <v>248</v>
      </c>
      <c r="AG2808" s="45">
        <f t="shared" si="380"/>
        <v>0.84100553775375919</v>
      </c>
      <c r="AH2808">
        <f t="shared" si="381"/>
        <v>2.2231288284628357E-2</v>
      </c>
      <c r="AI2808" s="40">
        <f ca="1"/>
        <v>2.3764235873056094E-2</v>
      </c>
      <c r="AJ2808" s="229">
        <v>-2E-3</v>
      </c>
      <c r="AK2808" s="230">
        <v>2.0231288284628356E-2</v>
      </c>
      <c r="AL2808" s="231">
        <v>0.85420910927728</v>
      </c>
    </row>
    <row r="2809" spans="24:38">
      <c r="X2809" s="46">
        <v>2805</v>
      </c>
      <c r="Y2809" s="1">
        <f t="shared" si="375"/>
        <v>48427</v>
      </c>
      <c r="Z2809" s="44">
        <f t="shared" si="376"/>
        <v>0</v>
      </c>
      <c r="AA2809" s="1" cm="1">
        <f t="array" ref="AA2809">IF(Z2809&gt;0,INDEX($M$40:$M$61,Z2809,1),AA2808)</f>
        <v>48178</v>
      </c>
      <c r="AB2809" s="1" cm="1">
        <f t="array" ref="AB2809">IF(Z2809&gt;0,INDEX($M$40:$M$61,Z2809+1,1),AB2808)</f>
        <v>48544</v>
      </c>
      <c r="AC2809" s="44">
        <f t="shared" si="377"/>
        <v>366</v>
      </c>
      <c r="AD2809" s="45">
        <f t="shared" si="378"/>
        <v>0.8548864237633047</v>
      </c>
      <c r="AE2809" s="45">
        <f t="shared" si="379"/>
        <v>0.83448028119301243</v>
      </c>
      <c r="AF2809" s="44">
        <f t="shared" si="382"/>
        <v>249</v>
      </c>
      <c r="AG2809" s="45">
        <f t="shared" si="380"/>
        <v>0.84095002515721695</v>
      </c>
      <c r="AH2809">
        <f t="shared" si="381"/>
        <v>2.2231834510390659E-2</v>
      </c>
      <c r="AI2809" s="40">
        <f ca="1"/>
        <v>2.3764235872976158E-2</v>
      </c>
      <c r="AJ2809" s="229">
        <v>-2E-3</v>
      </c>
      <c r="AK2809" s="230">
        <v>2.0231834510390657E-2</v>
      </c>
      <c r="AL2809" s="231">
        <v>0.85415747045329016</v>
      </c>
    </row>
    <row r="2810" spans="24:38">
      <c r="X2810" s="46">
        <v>2806</v>
      </c>
      <c r="Y2810" s="1">
        <f t="shared" si="375"/>
        <v>48428</v>
      </c>
      <c r="Z2810" s="44">
        <f t="shared" si="376"/>
        <v>0</v>
      </c>
      <c r="AA2810" s="1" cm="1">
        <f t="array" ref="AA2810">IF(Z2810&gt;0,INDEX($M$40:$M$61,Z2810,1),AA2809)</f>
        <v>48178</v>
      </c>
      <c r="AB2810" s="1" cm="1">
        <f t="array" ref="AB2810">IF(Z2810&gt;0,INDEX($M$40:$M$61,Z2810+1,1),AB2809)</f>
        <v>48544</v>
      </c>
      <c r="AC2810" s="44">
        <f t="shared" si="377"/>
        <v>366</v>
      </c>
      <c r="AD2810" s="45">
        <f t="shared" si="378"/>
        <v>0.8548864237633047</v>
      </c>
      <c r="AE2810" s="45">
        <f t="shared" si="379"/>
        <v>0.83448028119301243</v>
      </c>
      <c r="AF2810" s="44">
        <f t="shared" si="382"/>
        <v>250</v>
      </c>
      <c r="AG2810" s="45">
        <f t="shared" si="380"/>
        <v>0.84089451622491729</v>
      </c>
      <c r="AH2810">
        <f t="shared" si="381"/>
        <v>2.2232380346825988E-2</v>
      </c>
      <c r="AI2810" s="40">
        <f ca="1"/>
        <v>2.3764235872976158E-2</v>
      </c>
      <c r="AJ2810" s="229">
        <v>-2E-3</v>
      </c>
      <c r="AK2810" s="230">
        <v>2.0232380346825986E-2</v>
      </c>
      <c r="AL2810" s="231">
        <v>0.85410583475098112</v>
      </c>
    </row>
    <row r="2811" spans="24:38">
      <c r="X2811" s="46">
        <v>2807</v>
      </c>
      <c r="Y2811" s="1">
        <f t="shared" si="375"/>
        <v>48429</v>
      </c>
      <c r="Z2811" s="44">
        <f t="shared" si="376"/>
        <v>0</v>
      </c>
      <c r="AA2811" s="1" cm="1">
        <f t="array" ref="AA2811">IF(Z2811&gt;0,INDEX($M$40:$M$61,Z2811,1),AA2810)</f>
        <v>48178</v>
      </c>
      <c r="AB2811" s="1" cm="1">
        <f t="array" ref="AB2811">IF(Z2811&gt;0,INDEX($M$40:$M$61,Z2811+1,1),AB2810)</f>
        <v>48544</v>
      </c>
      <c r="AC2811" s="44">
        <f t="shared" si="377"/>
        <v>366</v>
      </c>
      <c r="AD2811" s="45">
        <f t="shared" si="378"/>
        <v>0.8548864237633047</v>
      </c>
      <c r="AE2811" s="45">
        <f t="shared" si="379"/>
        <v>0.83448028119301243</v>
      </c>
      <c r="AF2811" s="44">
        <f t="shared" si="382"/>
        <v>251</v>
      </c>
      <c r="AG2811" s="45">
        <f t="shared" si="380"/>
        <v>0.84083901095661839</v>
      </c>
      <c r="AH2811">
        <f t="shared" si="381"/>
        <v>2.2232925794350426E-2</v>
      </c>
      <c r="AI2811" s="40">
        <f ca="1"/>
        <v>2.3764235872976158E-2</v>
      </c>
      <c r="AJ2811" s="229">
        <v>-2E-3</v>
      </c>
      <c r="AK2811" s="230">
        <v>2.0232925794350425E-2</v>
      </c>
      <c r="AL2811" s="231">
        <v>0.85405420217016392</v>
      </c>
    </row>
    <row r="2812" spans="24:38">
      <c r="X2812" s="46">
        <v>2808</v>
      </c>
      <c r="Y2812" s="1">
        <f t="shared" si="375"/>
        <v>48430</v>
      </c>
      <c r="Z2812" s="44">
        <f t="shared" si="376"/>
        <v>0</v>
      </c>
      <c r="AA2812" s="1" cm="1">
        <f t="array" ref="AA2812">IF(Z2812&gt;0,INDEX($M$40:$M$61,Z2812,1),AA2811)</f>
        <v>48178</v>
      </c>
      <c r="AB2812" s="1" cm="1">
        <f t="array" ref="AB2812">IF(Z2812&gt;0,INDEX($M$40:$M$61,Z2812+1,1),AB2811)</f>
        <v>48544</v>
      </c>
      <c r="AC2812" s="44">
        <f t="shared" si="377"/>
        <v>366</v>
      </c>
      <c r="AD2812" s="45">
        <f t="shared" si="378"/>
        <v>0.8548864237633047</v>
      </c>
      <c r="AE2812" s="45">
        <f t="shared" si="379"/>
        <v>0.83448028119301243</v>
      </c>
      <c r="AF2812" s="44">
        <f t="shared" si="382"/>
        <v>252</v>
      </c>
      <c r="AG2812" s="45">
        <f t="shared" si="380"/>
        <v>0.84078350935207846</v>
      </c>
      <c r="AH2812">
        <f t="shared" si="381"/>
        <v>2.223347085337948E-2</v>
      </c>
      <c r="AI2812" s="40">
        <f ca="1"/>
        <v>2.3764235872976158E-2</v>
      </c>
      <c r="AJ2812" s="229">
        <v>-2E-3</v>
      </c>
      <c r="AK2812" s="230">
        <v>2.0233470853379482E-2</v>
      </c>
      <c r="AL2812" s="231">
        <v>0.85400257271065017</v>
      </c>
    </row>
    <row r="2813" spans="24:38">
      <c r="X2813" s="46">
        <v>2809</v>
      </c>
      <c r="Y2813" s="1">
        <f t="shared" si="375"/>
        <v>48431</v>
      </c>
      <c r="Z2813" s="44">
        <f t="shared" si="376"/>
        <v>0</v>
      </c>
      <c r="AA2813" s="1" cm="1">
        <f t="array" ref="AA2813">IF(Z2813&gt;0,INDEX($M$40:$M$61,Z2813,1),AA2812)</f>
        <v>48178</v>
      </c>
      <c r="AB2813" s="1" cm="1">
        <f t="array" ref="AB2813">IF(Z2813&gt;0,INDEX($M$40:$M$61,Z2813+1,1),AB2812)</f>
        <v>48544</v>
      </c>
      <c r="AC2813" s="44">
        <f t="shared" si="377"/>
        <v>366</v>
      </c>
      <c r="AD2813" s="45">
        <f t="shared" si="378"/>
        <v>0.8548864237633047</v>
      </c>
      <c r="AE2813" s="45">
        <f t="shared" si="379"/>
        <v>0.83448028119301243</v>
      </c>
      <c r="AF2813" s="44">
        <f t="shared" si="382"/>
        <v>253</v>
      </c>
      <c r="AG2813" s="45">
        <f t="shared" si="380"/>
        <v>0.8407280114110558</v>
      </c>
      <c r="AH2813">
        <f t="shared" si="381"/>
        <v>2.2234015524328032E-2</v>
      </c>
      <c r="AI2813" s="40">
        <f ca="1"/>
        <v>2.3764235872976158E-2</v>
      </c>
      <c r="AJ2813" s="229">
        <v>-2E-3</v>
      </c>
      <c r="AK2813" s="230">
        <v>2.0234015524328033E-2</v>
      </c>
      <c r="AL2813" s="231">
        <v>0.85395094637225122</v>
      </c>
    </row>
    <row r="2814" spans="24:38">
      <c r="X2814" s="46">
        <v>2810</v>
      </c>
      <c r="Y2814" s="1">
        <f t="shared" si="375"/>
        <v>48432</v>
      </c>
      <c r="Z2814" s="44">
        <f t="shared" si="376"/>
        <v>0</v>
      </c>
      <c r="AA2814" s="1" cm="1">
        <f t="array" ref="AA2814">IF(Z2814&gt;0,INDEX($M$40:$M$61,Z2814,1),AA2813)</f>
        <v>48178</v>
      </c>
      <c r="AB2814" s="1" cm="1">
        <f t="array" ref="AB2814">IF(Z2814&gt;0,INDEX($M$40:$M$61,Z2814+1,1),AB2813)</f>
        <v>48544</v>
      </c>
      <c r="AC2814" s="44">
        <f t="shared" si="377"/>
        <v>366</v>
      </c>
      <c r="AD2814" s="45">
        <f t="shared" si="378"/>
        <v>0.8548864237633047</v>
      </c>
      <c r="AE2814" s="45">
        <f t="shared" si="379"/>
        <v>0.83448028119301243</v>
      </c>
      <c r="AF2814" s="44">
        <f t="shared" si="382"/>
        <v>254</v>
      </c>
      <c r="AG2814" s="45">
        <f t="shared" si="380"/>
        <v>0.84067251713330826</v>
      </c>
      <c r="AH2814">
        <f t="shared" si="381"/>
        <v>2.2234559807610455E-2</v>
      </c>
      <c r="AI2814" s="40">
        <f ca="1"/>
        <v>2.3764235872976158E-2</v>
      </c>
      <c r="AJ2814" s="229">
        <v>-2E-3</v>
      </c>
      <c r="AK2814" s="230">
        <v>2.0234559807610457E-2</v>
      </c>
      <c r="AL2814" s="231">
        <v>0.85389932315477812</v>
      </c>
    </row>
    <row r="2815" spans="24:38">
      <c r="X2815" s="46">
        <v>2811</v>
      </c>
      <c r="Y2815" s="1">
        <f t="shared" si="375"/>
        <v>48433</v>
      </c>
      <c r="Z2815" s="44">
        <f t="shared" si="376"/>
        <v>0</v>
      </c>
      <c r="AA2815" s="1" cm="1">
        <f t="array" ref="AA2815">IF(Z2815&gt;0,INDEX($M$40:$M$61,Z2815,1),AA2814)</f>
        <v>48178</v>
      </c>
      <c r="AB2815" s="1" cm="1">
        <f t="array" ref="AB2815">IF(Z2815&gt;0,INDEX($M$40:$M$61,Z2815+1,1),AB2814)</f>
        <v>48544</v>
      </c>
      <c r="AC2815" s="44">
        <f t="shared" si="377"/>
        <v>366</v>
      </c>
      <c r="AD2815" s="45">
        <f t="shared" si="378"/>
        <v>0.8548864237633047</v>
      </c>
      <c r="AE2815" s="45">
        <f t="shared" si="379"/>
        <v>0.83448028119301243</v>
      </c>
      <c r="AF2815" s="44">
        <f t="shared" si="382"/>
        <v>255</v>
      </c>
      <c r="AG2815" s="45">
        <f t="shared" si="380"/>
        <v>0.84061702651859427</v>
      </c>
      <c r="AH2815">
        <f t="shared" si="381"/>
        <v>2.2235103703640447E-2</v>
      </c>
      <c r="AI2815" s="40">
        <f ca="1"/>
        <v>2.3764235872976158E-2</v>
      </c>
      <c r="AJ2815" s="229">
        <v>-2E-3</v>
      </c>
      <c r="AK2815" s="230">
        <v>2.0235103703640449E-2</v>
      </c>
      <c r="AL2815" s="231">
        <v>0.85384770305804236</v>
      </c>
    </row>
    <row r="2816" spans="24:38">
      <c r="X2816" s="46">
        <v>2812</v>
      </c>
      <c r="Y2816" s="1">
        <f t="shared" si="375"/>
        <v>48434</v>
      </c>
      <c r="Z2816" s="44">
        <f t="shared" si="376"/>
        <v>0</v>
      </c>
      <c r="AA2816" s="1" cm="1">
        <f t="array" ref="AA2816">IF(Z2816&gt;0,INDEX($M$40:$M$61,Z2816,1),AA2815)</f>
        <v>48178</v>
      </c>
      <c r="AB2816" s="1" cm="1">
        <f t="array" ref="AB2816">IF(Z2816&gt;0,INDEX($M$40:$M$61,Z2816+1,1),AB2815)</f>
        <v>48544</v>
      </c>
      <c r="AC2816" s="44">
        <f t="shared" si="377"/>
        <v>366</v>
      </c>
      <c r="AD2816" s="45">
        <f t="shared" si="378"/>
        <v>0.8548864237633047</v>
      </c>
      <c r="AE2816" s="45">
        <f t="shared" si="379"/>
        <v>0.83448028119301243</v>
      </c>
      <c r="AF2816" s="44">
        <f t="shared" si="382"/>
        <v>256</v>
      </c>
      <c r="AG2816" s="45">
        <f t="shared" si="380"/>
        <v>0.84056153956667201</v>
      </c>
      <c r="AH2816">
        <f t="shared" si="381"/>
        <v>2.2235647212831146E-2</v>
      </c>
      <c r="AI2816" s="40">
        <f ca="1"/>
        <v>2.3764235872976158E-2</v>
      </c>
      <c r="AJ2816" s="229">
        <v>-2E-3</v>
      </c>
      <c r="AK2816" s="230">
        <v>2.0235647212831144E-2</v>
      </c>
      <c r="AL2816" s="231">
        <v>0.85379608608185531</v>
      </c>
    </row>
    <row r="2817" spans="24:38">
      <c r="X2817" s="46">
        <v>2813</v>
      </c>
      <c r="Y2817" s="1">
        <f t="shared" si="375"/>
        <v>48435</v>
      </c>
      <c r="Z2817" s="44">
        <f t="shared" si="376"/>
        <v>0</v>
      </c>
      <c r="AA2817" s="1" cm="1">
        <f t="array" ref="AA2817">IF(Z2817&gt;0,INDEX($M$40:$M$61,Z2817,1),AA2816)</f>
        <v>48178</v>
      </c>
      <c r="AB2817" s="1" cm="1">
        <f t="array" ref="AB2817">IF(Z2817&gt;0,INDEX($M$40:$M$61,Z2817+1,1),AB2816)</f>
        <v>48544</v>
      </c>
      <c r="AC2817" s="44">
        <f t="shared" si="377"/>
        <v>366</v>
      </c>
      <c r="AD2817" s="45">
        <f t="shared" si="378"/>
        <v>0.8548864237633047</v>
      </c>
      <c r="AE2817" s="45">
        <f t="shared" si="379"/>
        <v>0.83448028119301243</v>
      </c>
      <c r="AF2817" s="44">
        <f t="shared" si="382"/>
        <v>257</v>
      </c>
      <c r="AG2817" s="45">
        <f t="shared" si="380"/>
        <v>0.84050605627729957</v>
      </c>
      <c r="AH2817">
        <f t="shared" si="381"/>
        <v>2.2236190335595145E-2</v>
      </c>
      <c r="AI2817" s="40">
        <f ca="1"/>
        <v>2.3764235873056094E-2</v>
      </c>
      <c r="AJ2817" s="229">
        <v>-2E-3</v>
      </c>
      <c r="AK2817" s="230">
        <v>2.0236190335595143E-2</v>
      </c>
      <c r="AL2817" s="231">
        <v>0.85374447222602801</v>
      </c>
    </row>
    <row r="2818" spans="24:38">
      <c r="X2818" s="46">
        <v>2814</v>
      </c>
      <c r="Y2818" s="1">
        <f t="shared" si="375"/>
        <v>48436</v>
      </c>
      <c r="Z2818" s="44">
        <f t="shared" si="376"/>
        <v>0</v>
      </c>
      <c r="AA2818" s="1" cm="1">
        <f t="array" ref="AA2818">IF(Z2818&gt;0,INDEX($M$40:$M$61,Z2818,1),AA2817)</f>
        <v>48178</v>
      </c>
      <c r="AB2818" s="1" cm="1">
        <f t="array" ref="AB2818">IF(Z2818&gt;0,INDEX($M$40:$M$61,Z2818+1,1),AB2817)</f>
        <v>48544</v>
      </c>
      <c r="AC2818" s="44">
        <f t="shared" si="377"/>
        <v>366</v>
      </c>
      <c r="AD2818" s="45">
        <f t="shared" si="378"/>
        <v>0.8548864237633047</v>
      </c>
      <c r="AE2818" s="45">
        <f t="shared" si="379"/>
        <v>0.83448028119301243</v>
      </c>
      <c r="AF2818" s="44">
        <f t="shared" si="382"/>
        <v>258</v>
      </c>
      <c r="AG2818" s="45">
        <f t="shared" si="380"/>
        <v>0.84045057665023548</v>
      </c>
      <c r="AH2818">
        <f t="shared" si="381"/>
        <v>2.2236733072344351E-2</v>
      </c>
      <c r="AI2818" s="40">
        <f ca="1"/>
        <v>2.3764235872976158E-2</v>
      </c>
      <c r="AJ2818" s="229">
        <v>-2E-3</v>
      </c>
      <c r="AK2818" s="230">
        <v>2.0236733072344353E-2</v>
      </c>
      <c r="AL2818" s="231">
        <v>0.85369286149037249</v>
      </c>
    </row>
    <row r="2819" spans="24:38">
      <c r="X2819" s="46">
        <v>2815</v>
      </c>
      <c r="Y2819" s="1">
        <f t="shared" si="375"/>
        <v>48437</v>
      </c>
      <c r="Z2819" s="44">
        <f t="shared" si="376"/>
        <v>0</v>
      </c>
      <c r="AA2819" s="1" cm="1">
        <f t="array" ref="AA2819">IF(Z2819&gt;0,INDEX($M$40:$M$61,Z2819,1),AA2818)</f>
        <v>48178</v>
      </c>
      <c r="AB2819" s="1" cm="1">
        <f t="array" ref="AB2819">IF(Z2819&gt;0,INDEX($M$40:$M$61,Z2819+1,1),AB2818)</f>
        <v>48544</v>
      </c>
      <c r="AC2819" s="44">
        <f t="shared" si="377"/>
        <v>366</v>
      </c>
      <c r="AD2819" s="45">
        <f t="shared" si="378"/>
        <v>0.8548864237633047</v>
      </c>
      <c r="AE2819" s="45">
        <f t="shared" si="379"/>
        <v>0.83448028119301243</v>
      </c>
      <c r="AF2819" s="44">
        <f t="shared" si="382"/>
        <v>259</v>
      </c>
      <c r="AG2819" s="45">
        <f t="shared" si="380"/>
        <v>0.84039510068523771</v>
      </c>
      <c r="AH2819">
        <f t="shared" si="381"/>
        <v>2.2237275423490206E-2</v>
      </c>
      <c r="AI2819" s="40">
        <f ca="1"/>
        <v>2.3764235872976158E-2</v>
      </c>
      <c r="AJ2819" s="229">
        <v>-2E-3</v>
      </c>
      <c r="AK2819" s="230">
        <v>2.0237275423490207E-2</v>
      </c>
      <c r="AL2819" s="231">
        <v>0.85364125387469947</v>
      </c>
    </row>
    <row r="2820" spans="24:38">
      <c r="X2820" s="46">
        <v>2816</v>
      </c>
      <c r="Y2820" s="1">
        <f t="shared" si="375"/>
        <v>48438</v>
      </c>
      <c r="Z2820" s="44">
        <f t="shared" si="376"/>
        <v>0</v>
      </c>
      <c r="AA2820" s="1" cm="1">
        <f t="array" ref="AA2820">IF(Z2820&gt;0,INDEX($M$40:$M$61,Z2820,1),AA2819)</f>
        <v>48178</v>
      </c>
      <c r="AB2820" s="1" cm="1">
        <f t="array" ref="AB2820">IF(Z2820&gt;0,INDEX($M$40:$M$61,Z2820+1,1),AB2819)</f>
        <v>48544</v>
      </c>
      <c r="AC2820" s="44">
        <f t="shared" si="377"/>
        <v>366</v>
      </c>
      <c r="AD2820" s="45">
        <f t="shared" si="378"/>
        <v>0.8548864237633047</v>
      </c>
      <c r="AE2820" s="45">
        <f t="shared" si="379"/>
        <v>0.83448028119301243</v>
      </c>
      <c r="AF2820" s="44">
        <f t="shared" si="382"/>
        <v>260</v>
      </c>
      <c r="AG2820" s="45">
        <f t="shared" si="380"/>
        <v>0.84033962838206477</v>
      </c>
      <c r="AH2820">
        <f t="shared" si="381"/>
        <v>2.2237817389443467E-2</v>
      </c>
      <c r="AI2820" s="40">
        <f ca="1"/>
        <v>2.3764235872976158E-2</v>
      </c>
      <c r="AJ2820" s="229">
        <v>-2E-3</v>
      </c>
      <c r="AK2820" s="230">
        <v>2.0237817389443469E-2</v>
      </c>
      <c r="AL2820" s="231">
        <v>0.85358964937882076</v>
      </c>
    </row>
    <row r="2821" spans="24:38">
      <c r="X2821" s="46">
        <v>2817</v>
      </c>
      <c r="Y2821" s="1">
        <f t="shared" si="375"/>
        <v>48439</v>
      </c>
      <c r="Z2821" s="44">
        <f t="shared" si="376"/>
        <v>0</v>
      </c>
      <c r="AA2821" s="1" cm="1">
        <f t="array" ref="AA2821">IF(Z2821&gt;0,INDEX($M$40:$M$61,Z2821,1),AA2820)</f>
        <v>48178</v>
      </c>
      <c r="AB2821" s="1" cm="1">
        <f t="array" ref="AB2821">IF(Z2821&gt;0,INDEX($M$40:$M$61,Z2821+1,1),AB2820)</f>
        <v>48544</v>
      </c>
      <c r="AC2821" s="44">
        <f t="shared" si="377"/>
        <v>366</v>
      </c>
      <c r="AD2821" s="45">
        <f t="shared" si="378"/>
        <v>0.8548864237633047</v>
      </c>
      <c r="AE2821" s="45">
        <f t="shared" si="379"/>
        <v>0.83448028119301243</v>
      </c>
      <c r="AF2821" s="44">
        <f t="shared" si="382"/>
        <v>261</v>
      </c>
      <c r="AG2821" s="45">
        <f t="shared" si="380"/>
        <v>0.84028415974047466</v>
      </c>
      <c r="AH2821">
        <f t="shared" si="381"/>
        <v>2.2238358970614398E-2</v>
      </c>
      <c r="AI2821" s="40">
        <f ca="1"/>
        <v>2.3764235873056094E-2</v>
      </c>
      <c r="AJ2821" s="229">
        <v>-2E-3</v>
      </c>
      <c r="AK2821" s="230">
        <v>2.0238358970614399E-2</v>
      </c>
      <c r="AL2821" s="231">
        <v>0.8535380480025474</v>
      </c>
    </row>
    <row r="2822" spans="24:38">
      <c r="X2822" s="46">
        <v>2818</v>
      </c>
      <c r="Y2822" s="1">
        <f t="shared" ref="Y2822:Y2885" si="383">Y2821+1</f>
        <v>48440</v>
      </c>
      <c r="Z2822" s="44">
        <f t="shared" ref="Z2822:Z2885" si="384">IFERROR(MATCH(Y2822,$M$40:$M$61,0),0)</f>
        <v>0</v>
      </c>
      <c r="AA2822" s="1" cm="1">
        <f t="array" ref="AA2822">IF(Z2822&gt;0,INDEX($M$40:$M$61,Z2822,1),AA2821)</f>
        <v>48178</v>
      </c>
      <c r="AB2822" s="1" cm="1">
        <f t="array" ref="AB2822">IF(Z2822&gt;0,INDEX($M$40:$M$61,Z2822+1,1),AB2821)</f>
        <v>48544</v>
      </c>
      <c r="AC2822" s="44">
        <f t="shared" ref="AC2822:AC2885" si="385">_xlfn.DAYS(AB2822,AA2822)</f>
        <v>366</v>
      </c>
      <c r="AD2822" s="45">
        <f t="shared" ref="AD2822:AD2885" si="386">VLOOKUP(AA2822,$M$40:$P$61,4,FALSE)</f>
        <v>0.8548864237633047</v>
      </c>
      <c r="AE2822" s="45">
        <f t="shared" ref="AE2822:AE2885" si="387">VLOOKUP(AB2822,$M$10:$P$36,4,FALSE)</f>
        <v>0.83448028119301243</v>
      </c>
      <c r="AF2822" s="44">
        <f t="shared" si="382"/>
        <v>262</v>
      </c>
      <c r="AG2822" s="45">
        <f t="shared" ref="AG2822:AG2885" si="388">IF(AF2822=0,AD2822,AD2822*(AE2822/AD2822)^(AF2822/AC2822))</f>
        <v>0.84022869476022599</v>
      </c>
      <c r="AH2822">
        <f t="shared" ref="AH2822:AH2885" si="389">-LN(AG2822)*360/X2822</f>
        <v>2.2238900167412583E-2</v>
      </c>
      <c r="AI2822" s="40">
        <f ca="1"/>
        <v>2.3764235872976158E-2</v>
      </c>
      <c r="AJ2822" s="229">
        <v>-2E-3</v>
      </c>
      <c r="AK2822" s="230">
        <v>2.0238900167412581E-2</v>
      </c>
      <c r="AL2822" s="231">
        <v>0.8534864497456911</v>
      </c>
    </row>
    <row r="2823" spans="24:38">
      <c r="X2823" s="46">
        <v>2819</v>
      </c>
      <c r="Y2823" s="1">
        <f t="shared" si="383"/>
        <v>48441</v>
      </c>
      <c r="Z2823" s="44">
        <f t="shared" si="384"/>
        <v>0</v>
      </c>
      <c r="AA2823" s="1" cm="1">
        <f t="array" ref="AA2823">IF(Z2823&gt;0,INDEX($M$40:$M$61,Z2823,1),AA2822)</f>
        <v>48178</v>
      </c>
      <c r="AB2823" s="1" cm="1">
        <f t="array" ref="AB2823">IF(Z2823&gt;0,INDEX($M$40:$M$61,Z2823+1,1),AB2822)</f>
        <v>48544</v>
      </c>
      <c r="AC2823" s="44">
        <f t="shared" si="385"/>
        <v>366</v>
      </c>
      <c r="AD2823" s="45">
        <f t="shared" si="386"/>
        <v>0.8548864237633047</v>
      </c>
      <c r="AE2823" s="45">
        <f t="shared" si="387"/>
        <v>0.83448028119301243</v>
      </c>
      <c r="AF2823" s="44">
        <f t="shared" si="382"/>
        <v>263</v>
      </c>
      <c r="AG2823" s="45">
        <f t="shared" si="388"/>
        <v>0.84017323344107697</v>
      </c>
      <c r="AH2823">
        <f t="shared" si="389"/>
        <v>2.2239440980247088E-2</v>
      </c>
      <c r="AI2823" s="40">
        <f ca="1"/>
        <v>2.3764235872976158E-2</v>
      </c>
      <c r="AJ2823" s="229">
        <v>-2E-3</v>
      </c>
      <c r="AK2823" s="230">
        <v>2.0239440980247089E-2</v>
      </c>
      <c r="AL2823" s="231">
        <v>0.85343485460806334</v>
      </c>
    </row>
    <row r="2824" spans="24:38">
      <c r="X2824" s="46">
        <v>2820</v>
      </c>
      <c r="Y2824" s="1">
        <f t="shared" si="383"/>
        <v>48442</v>
      </c>
      <c r="Z2824" s="44">
        <f t="shared" si="384"/>
        <v>0</v>
      </c>
      <c r="AA2824" s="1" cm="1">
        <f t="array" ref="AA2824">IF(Z2824&gt;0,INDEX($M$40:$M$61,Z2824,1),AA2823)</f>
        <v>48178</v>
      </c>
      <c r="AB2824" s="1" cm="1">
        <f t="array" ref="AB2824">IF(Z2824&gt;0,INDEX($M$40:$M$61,Z2824+1,1),AB2823)</f>
        <v>48544</v>
      </c>
      <c r="AC2824" s="44">
        <f t="shared" si="385"/>
        <v>366</v>
      </c>
      <c r="AD2824" s="45">
        <f t="shared" si="386"/>
        <v>0.8548864237633047</v>
      </c>
      <c r="AE2824" s="45">
        <f t="shared" si="387"/>
        <v>0.83448028119301243</v>
      </c>
      <c r="AF2824" s="44">
        <f t="shared" si="382"/>
        <v>264</v>
      </c>
      <c r="AG2824" s="45">
        <f t="shared" si="388"/>
        <v>0.84011777578278579</v>
      </c>
      <c r="AH2824">
        <f t="shared" si="389"/>
        <v>2.2239981409526419E-2</v>
      </c>
      <c r="AI2824" s="40">
        <f ca="1"/>
        <v>2.3764235873056094E-2</v>
      </c>
      <c r="AJ2824" s="229">
        <v>-2E-3</v>
      </c>
      <c r="AK2824" s="230">
        <v>2.0239981409526417E-2</v>
      </c>
      <c r="AL2824" s="231">
        <v>0.85338326258947517</v>
      </c>
    </row>
    <row r="2825" spans="24:38">
      <c r="X2825" s="46">
        <v>2821</v>
      </c>
      <c r="Y2825" s="1">
        <f t="shared" si="383"/>
        <v>48443</v>
      </c>
      <c r="Z2825" s="44">
        <f t="shared" si="384"/>
        <v>0</v>
      </c>
      <c r="AA2825" s="1" cm="1">
        <f t="array" ref="AA2825">IF(Z2825&gt;0,INDEX($M$40:$M$61,Z2825,1),AA2824)</f>
        <v>48178</v>
      </c>
      <c r="AB2825" s="1" cm="1">
        <f t="array" ref="AB2825">IF(Z2825&gt;0,INDEX($M$40:$M$61,Z2825+1,1),AB2824)</f>
        <v>48544</v>
      </c>
      <c r="AC2825" s="44">
        <f t="shared" si="385"/>
        <v>366</v>
      </c>
      <c r="AD2825" s="45">
        <f t="shared" si="386"/>
        <v>0.8548864237633047</v>
      </c>
      <c r="AE2825" s="45">
        <f t="shared" si="387"/>
        <v>0.83448028119301243</v>
      </c>
      <c r="AF2825" s="44">
        <f t="shared" si="382"/>
        <v>265</v>
      </c>
      <c r="AG2825" s="45">
        <f t="shared" si="388"/>
        <v>0.84006232178511109</v>
      </c>
      <c r="AH2825">
        <f t="shared" si="389"/>
        <v>2.224052145565841E-2</v>
      </c>
      <c r="AI2825" s="40">
        <f ca="1"/>
        <v>2.3764235872976158E-2</v>
      </c>
      <c r="AJ2825" s="229">
        <v>-2E-3</v>
      </c>
      <c r="AK2825" s="230">
        <v>2.0240521455658411E-2</v>
      </c>
      <c r="AL2825" s="231">
        <v>0.85333167368973839</v>
      </c>
    </row>
    <row r="2826" spans="24:38">
      <c r="X2826" s="46">
        <v>2822</v>
      </c>
      <c r="Y2826" s="1">
        <f t="shared" si="383"/>
        <v>48444</v>
      </c>
      <c r="Z2826" s="44">
        <f t="shared" si="384"/>
        <v>0</v>
      </c>
      <c r="AA2826" s="1" cm="1">
        <f t="array" ref="AA2826">IF(Z2826&gt;0,INDEX($M$40:$M$61,Z2826,1),AA2825)</f>
        <v>48178</v>
      </c>
      <c r="AB2826" s="1" cm="1">
        <f t="array" ref="AB2826">IF(Z2826&gt;0,INDEX($M$40:$M$61,Z2826+1,1),AB2825)</f>
        <v>48544</v>
      </c>
      <c r="AC2826" s="44">
        <f t="shared" si="385"/>
        <v>366</v>
      </c>
      <c r="AD2826" s="45">
        <f t="shared" si="386"/>
        <v>0.8548864237633047</v>
      </c>
      <c r="AE2826" s="45">
        <f t="shared" si="387"/>
        <v>0.83448028119301243</v>
      </c>
      <c r="AF2826" s="44">
        <f t="shared" si="382"/>
        <v>266</v>
      </c>
      <c r="AG2826" s="45">
        <f t="shared" si="388"/>
        <v>0.84000687144781105</v>
      </c>
      <c r="AH2826">
        <f t="shared" si="389"/>
        <v>2.2241061119050422E-2</v>
      </c>
      <c r="AI2826" s="40">
        <f ca="1"/>
        <v>2.3764235872976158E-2</v>
      </c>
      <c r="AJ2826" s="229">
        <v>-2E-3</v>
      </c>
      <c r="AK2826" s="230">
        <v>2.024106111905042E-2</v>
      </c>
      <c r="AL2826" s="231">
        <v>0.85328008790866439</v>
      </c>
    </row>
    <row r="2827" spans="24:38">
      <c r="X2827" s="46">
        <v>2823</v>
      </c>
      <c r="Y2827" s="1">
        <f t="shared" si="383"/>
        <v>48445</v>
      </c>
      <c r="Z2827" s="44">
        <f t="shared" si="384"/>
        <v>0</v>
      </c>
      <c r="AA2827" s="1" cm="1">
        <f t="array" ref="AA2827">IF(Z2827&gt;0,INDEX($M$40:$M$61,Z2827,1),AA2826)</f>
        <v>48178</v>
      </c>
      <c r="AB2827" s="1" cm="1">
        <f t="array" ref="AB2827">IF(Z2827&gt;0,INDEX($M$40:$M$61,Z2827+1,1),AB2826)</f>
        <v>48544</v>
      </c>
      <c r="AC2827" s="44">
        <f t="shared" si="385"/>
        <v>366</v>
      </c>
      <c r="AD2827" s="45">
        <f t="shared" si="386"/>
        <v>0.8548864237633047</v>
      </c>
      <c r="AE2827" s="45">
        <f t="shared" si="387"/>
        <v>0.83448028119301243</v>
      </c>
      <c r="AF2827" s="44">
        <f t="shared" si="382"/>
        <v>267</v>
      </c>
      <c r="AG2827" s="45">
        <f t="shared" si="388"/>
        <v>0.83995142477064411</v>
      </c>
      <c r="AH2827">
        <f t="shared" si="389"/>
        <v>2.2241600400109175E-2</v>
      </c>
      <c r="AI2827" s="40">
        <f ca="1"/>
        <v>2.3764235872976158E-2</v>
      </c>
      <c r="AJ2827" s="229">
        <v>-2E-3</v>
      </c>
      <c r="AK2827" s="230">
        <v>2.0241600400109173E-2</v>
      </c>
      <c r="AL2827" s="231">
        <v>0.85322850524606442</v>
      </c>
    </row>
    <row r="2828" spans="24:38">
      <c r="X2828" s="46">
        <v>2824</v>
      </c>
      <c r="Y2828" s="1">
        <f t="shared" si="383"/>
        <v>48446</v>
      </c>
      <c r="Z2828" s="44">
        <f t="shared" si="384"/>
        <v>0</v>
      </c>
      <c r="AA2828" s="1" cm="1">
        <f t="array" ref="AA2828">IF(Z2828&gt;0,INDEX($M$40:$M$61,Z2828,1),AA2827)</f>
        <v>48178</v>
      </c>
      <c r="AB2828" s="1" cm="1">
        <f t="array" ref="AB2828">IF(Z2828&gt;0,INDEX($M$40:$M$61,Z2828+1,1),AB2827)</f>
        <v>48544</v>
      </c>
      <c r="AC2828" s="44">
        <f t="shared" si="385"/>
        <v>366</v>
      </c>
      <c r="AD2828" s="45">
        <f t="shared" si="386"/>
        <v>0.8548864237633047</v>
      </c>
      <c r="AE2828" s="45">
        <f t="shared" si="387"/>
        <v>0.83448028119301243</v>
      </c>
      <c r="AF2828" s="44">
        <f t="shared" ref="AF2828:AF2891" si="390">IF(Z2828&lt;&gt;0,0,AF2827+1)</f>
        <v>268</v>
      </c>
      <c r="AG2828" s="45">
        <f t="shared" si="388"/>
        <v>0.83989598175336866</v>
      </c>
      <c r="AH2828">
        <f t="shared" si="389"/>
        <v>2.2242139299240835E-2</v>
      </c>
      <c r="AI2828" s="40">
        <f ca="1"/>
        <v>2.3764235872976158E-2</v>
      </c>
      <c r="AJ2828" s="229">
        <v>-2E-3</v>
      </c>
      <c r="AK2828" s="230">
        <v>2.0242139299240833E-2</v>
      </c>
      <c r="AL2828" s="231">
        <v>0.8531769257017503</v>
      </c>
    </row>
    <row r="2829" spans="24:38">
      <c r="X2829" s="46">
        <v>2825</v>
      </c>
      <c r="Y2829" s="1">
        <f t="shared" si="383"/>
        <v>48447</v>
      </c>
      <c r="Z2829" s="44">
        <f t="shared" si="384"/>
        <v>0</v>
      </c>
      <c r="AA2829" s="1" cm="1">
        <f t="array" ref="AA2829">IF(Z2829&gt;0,INDEX($M$40:$M$61,Z2829,1),AA2828)</f>
        <v>48178</v>
      </c>
      <c r="AB2829" s="1" cm="1">
        <f t="array" ref="AB2829">IF(Z2829&gt;0,INDEX($M$40:$M$61,Z2829+1,1),AB2828)</f>
        <v>48544</v>
      </c>
      <c r="AC2829" s="44">
        <f t="shared" si="385"/>
        <v>366</v>
      </c>
      <c r="AD2829" s="45">
        <f t="shared" si="386"/>
        <v>0.8548864237633047</v>
      </c>
      <c r="AE2829" s="45">
        <f t="shared" si="387"/>
        <v>0.83448028119301243</v>
      </c>
      <c r="AF2829" s="44">
        <f t="shared" si="390"/>
        <v>269</v>
      </c>
      <c r="AG2829" s="45">
        <f t="shared" si="388"/>
        <v>0.83984054239574313</v>
      </c>
      <c r="AH2829">
        <f t="shared" si="389"/>
        <v>2.2242677816850982E-2</v>
      </c>
      <c r="AI2829" s="40">
        <f ca="1"/>
        <v>2.3764235872976158E-2</v>
      </c>
      <c r="AJ2829" s="229">
        <v>-2E-3</v>
      </c>
      <c r="AK2829" s="230">
        <v>2.0242677816850983E-2</v>
      </c>
      <c r="AL2829" s="231">
        <v>0.85312534927553318</v>
      </c>
    </row>
    <row r="2830" spans="24:38">
      <c r="X2830" s="46">
        <v>2826</v>
      </c>
      <c r="Y2830" s="1">
        <f t="shared" si="383"/>
        <v>48448</v>
      </c>
      <c r="Z2830" s="44">
        <f t="shared" si="384"/>
        <v>0</v>
      </c>
      <c r="AA2830" s="1" cm="1">
        <f t="array" ref="AA2830">IF(Z2830&gt;0,INDEX($M$40:$M$61,Z2830,1),AA2829)</f>
        <v>48178</v>
      </c>
      <c r="AB2830" s="1" cm="1">
        <f t="array" ref="AB2830">IF(Z2830&gt;0,INDEX($M$40:$M$61,Z2830+1,1),AB2829)</f>
        <v>48544</v>
      </c>
      <c r="AC2830" s="44">
        <f t="shared" si="385"/>
        <v>366</v>
      </c>
      <c r="AD2830" s="45">
        <f t="shared" si="386"/>
        <v>0.8548864237633047</v>
      </c>
      <c r="AE2830" s="45">
        <f t="shared" si="387"/>
        <v>0.83448028119301243</v>
      </c>
      <c r="AF2830" s="44">
        <f t="shared" si="390"/>
        <v>270</v>
      </c>
      <c r="AG2830" s="45">
        <f t="shared" si="388"/>
        <v>0.83978510669752604</v>
      </c>
      <c r="AH2830">
        <f t="shared" si="389"/>
        <v>2.2243215953344619E-2</v>
      </c>
      <c r="AI2830" s="40">
        <f ca="1"/>
        <v>2.3764235872976158E-2</v>
      </c>
      <c r="AJ2830" s="229">
        <v>-2E-3</v>
      </c>
      <c r="AK2830" s="230">
        <v>2.024321595334462E-2</v>
      </c>
      <c r="AL2830" s="231">
        <v>0.853073775967225</v>
      </c>
    </row>
    <row r="2831" spans="24:38">
      <c r="X2831" s="46">
        <v>2827</v>
      </c>
      <c r="Y2831" s="1">
        <f t="shared" si="383"/>
        <v>48449</v>
      </c>
      <c r="Z2831" s="44">
        <f t="shared" si="384"/>
        <v>0</v>
      </c>
      <c r="AA2831" s="1" cm="1">
        <f t="array" ref="AA2831">IF(Z2831&gt;0,INDEX($M$40:$M$61,Z2831,1),AA2830)</f>
        <v>48178</v>
      </c>
      <c r="AB2831" s="1" cm="1">
        <f t="array" ref="AB2831">IF(Z2831&gt;0,INDEX($M$40:$M$61,Z2831+1,1),AB2830)</f>
        <v>48544</v>
      </c>
      <c r="AC2831" s="44">
        <f t="shared" si="385"/>
        <v>366</v>
      </c>
      <c r="AD2831" s="45">
        <f t="shared" si="386"/>
        <v>0.8548864237633047</v>
      </c>
      <c r="AE2831" s="45">
        <f t="shared" si="387"/>
        <v>0.83448028119301243</v>
      </c>
      <c r="AF2831" s="44">
        <f t="shared" si="390"/>
        <v>271</v>
      </c>
      <c r="AG2831" s="45">
        <f t="shared" si="388"/>
        <v>0.83972967465847559</v>
      </c>
      <c r="AH2831">
        <f t="shared" si="389"/>
        <v>2.2243753709126228E-2</v>
      </c>
      <c r="AI2831" s="40">
        <f ca="1"/>
        <v>2.3764235873056094E-2</v>
      </c>
      <c r="AJ2831" s="229">
        <v>-2E-3</v>
      </c>
      <c r="AK2831" s="230">
        <v>2.0243753709126226E-2</v>
      </c>
      <c r="AL2831" s="231">
        <v>0.85302220577663679</v>
      </c>
    </row>
    <row r="2832" spans="24:38">
      <c r="X2832" s="46">
        <v>2828</v>
      </c>
      <c r="Y2832" s="1">
        <f t="shared" si="383"/>
        <v>48450</v>
      </c>
      <c r="Z2832" s="44">
        <f t="shared" si="384"/>
        <v>0</v>
      </c>
      <c r="AA2832" s="1" cm="1">
        <f t="array" ref="AA2832">IF(Z2832&gt;0,INDEX($M$40:$M$61,Z2832,1),AA2831)</f>
        <v>48178</v>
      </c>
      <c r="AB2832" s="1" cm="1">
        <f t="array" ref="AB2832">IF(Z2832&gt;0,INDEX($M$40:$M$61,Z2832+1,1),AB2831)</f>
        <v>48544</v>
      </c>
      <c r="AC2832" s="44">
        <f t="shared" si="385"/>
        <v>366</v>
      </c>
      <c r="AD2832" s="45">
        <f t="shared" si="386"/>
        <v>0.8548864237633047</v>
      </c>
      <c r="AE2832" s="45">
        <f t="shared" si="387"/>
        <v>0.83448028119301243</v>
      </c>
      <c r="AF2832" s="44">
        <f t="shared" si="390"/>
        <v>272</v>
      </c>
      <c r="AG2832" s="45">
        <f t="shared" si="388"/>
        <v>0.83967424627835052</v>
      </c>
      <c r="AH2832">
        <f t="shared" si="389"/>
        <v>2.2244291084599629E-2</v>
      </c>
      <c r="AI2832" s="40">
        <f ca="1"/>
        <v>2.3764235872976158E-2</v>
      </c>
      <c r="AJ2832" s="229">
        <v>-2E-3</v>
      </c>
      <c r="AK2832" s="230">
        <v>2.024429108459963E-2</v>
      </c>
      <c r="AL2832" s="231">
        <v>0.85297063870358036</v>
      </c>
    </row>
    <row r="2833" spans="24:38">
      <c r="X2833" s="46">
        <v>2829</v>
      </c>
      <c r="Y2833" s="1">
        <f t="shared" si="383"/>
        <v>48451</v>
      </c>
      <c r="Z2833" s="44">
        <f t="shared" si="384"/>
        <v>0</v>
      </c>
      <c r="AA2833" s="1" cm="1">
        <f t="array" ref="AA2833">IF(Z2833&gt;0,INDEX($M$40:$M$61,Z2833,1),AA2832)</f>
        <v>48178</v>
      </c>
      <c r="AB2833" s="1" cm="1">
        <f t="array" ref="AB2833">IF(Z2833&gt;0,INDEX($M$40:$M$61,Z2833+1,1),AB2832)</f>
        <v>48544</v>
      </c>
      <c r="AC2833" s="44">
        <f t="shared" si="385"/>
        <v>366</v>
      </c>
      <c r="AD2833" s="45">
        <f t="shared" si="386"/>
        <v>0.8548864237633047</v>
      </c>
      <c r="AE2833" s="45">
        <f t="shared" si="387"/>
        <v>0.83448028119301243</v>
      </c>
      <c r="AF2833" s="44">
        <f t="shared" si="390"/>
        <v>273</v>
      </c>
      <c r="AG2833" s="45">
        <f t="shared" si="388"/>
        <v>0.83961882155690926</v>
      </c>
      <c r="AH2833">
        <f t="shared" si="389"/>
        <v>2.2244828080168127E-2</v>
      </c>
      <c r="AI2833" s="40">
        <f ca="1"/>
        <v>2.3764235872976158E-2</v>
      </c>
      <c r="AJ2833" s="229">
        <v>-2E-3</v>
      </c>
      <c r="AK2833" s="230">
        <v>2.0244828080168129E-2</v>
      </c>
      <c r="AL2833" s="231">
        <v>0.85291907474786732</v>
      </c>
    </row>
    <row r="2834" spans="24:38">
      <c r="X2834" s="46">
        <v>2830</v>
      </c>
      <c r="Y2834" s="1">
        <f t="shared" si="383"/>
        <v>48452</v>
      </c>
      <c r="Z2834" s="44">
        <f t="shared" si="384"/>
        <v>0</v>
      </c>
      <c r="AA2834" s="1" cm="1">
        <f t="array" ref="AA2834">IF(Z2834&gt;0,INDEX($M$40:$M$61,Z2834,1),AA2833)</f>
        <v>48178</v>
      </c>
      <c r="AB2834" s="1" cm="1">
        <f t="array" ref="AB2834">IF(Z2834&gt;0,INDEX($M$40:$M$61,Z2834+1,1),AB2833)</f>
        <v>48544</v>
      </c>
      <c r="AC2834" s="44">
        <f t="shared" si="385"/>
        <v>366</v>
      </c>
      <c r="AD2834" s="45">
        <f t="shared" si="386"/>
        <v>0.8548864237633047</v>
      </c>
      <c r="AE2834" s="45">
        <f t="shared" si="387"/>
        <v>0.83448028119301243</v>
      </c>
      <c r="AF2834" s="44">
        <f t="shared" si="390"/>
        <v>274</v>
      </c>
      <c r="AG2834" s="45">
        <f t="shared" si="388"/>
        <v>0.83956340049391021</v>
      </c>
      <c r="AH2834">
        <f t="shared" si="389"/>
        <v>2.2245364696234466E-2</v>
      </c>
      <c r="AI2834" s="40">
        <f ca="1"/>
        <v>2.3764235872976158E-2</v>
      </c>
      <c r="AJ2834" s="229">
        <v>-2E-3</v>
      </c>
      <c r="AK2834" s="230">
        <v>2.0245364696234468E-2</v>
      </c>
      <c r="AL2834" s="231">
        <v>0.85286751390930893</v>
      </c>
    </row>
    <row r="2835" spans="24:38">
      <c r="X2835" s="46">
        <v>2831</v>
      </c>
      <c r="Y2835" s="1">
        <f t="shared" si="383"/>
        <v>48453</v>
      </c>
      <c r="Z2835" s="44">
        <f t="shared" si="384"/>
        <v>0</v>
      </c>
      <c r="AA2835" s="1" cm="1">
        <f t="array" ref="AA2835">IF(Z2835&gt;0,INDEX($M$40:$M$61,Z2835,1),AA2834)</f>
        <v>48178</v>
      </c>
      <c r="AB2835" s="1" cm="1">
        <f t="array" ref="AB2835">IF(Z2835&gt;0,INDEX($M$40:$M$61,Z2835+1,1),AB2834)</f>
        <v>48544</v>
      </c>
      <c r="AC2835" s="44">
        <f t="shared" si="385"/>
        <v>366</v>
      </c>
      <c r="AD2835" s="45">
        <f t="shared" si="386"/>
        <v>0.8548864237633047</v>
      </c>
      <c r="AE2835" s="45">
        <f t="shared" si="387"/>
        <v>0.83448028119301243</v>
      </c>
      <c r="AF2835" s="44">
        <f t="shared" si="390"/>
        <v>275</v>
      </c>
      <c r="AG2835" s="45">
        <f t="shared" si="388"/>
        <v>0.8395079830891119</v>
      </c>
      <c r="AH2835">
        <f t="shared" si="389"/>
        <v>2.2245900933200793E-2</v>
      </c>
      <c r="AI2835" s="40">
        <f ca="1"/>
        <v>2.3764235872976158E-2</v>
      </c>
      <c r="AJ2835" s="229">
        <v>-2E-3</v>
      </c>
      <c r="AK2835" s="230">
        <v>2.0245900933200792E-2</v>
      </c>
      <c r="AL2835" s="231">
        <v>0.85281595618771699</v>
      </c>
    </row>
    <row r="2836" spans="24:38">
      <c r="X2836" s="46">
        <v>2832</v>
      </c>
      <c r="Y2836" s="1">
        <f t="shared" si="383"/>
        <v>48454</v>
      </c>
      <c r="Z2836" s="44">
        <f t="shared" si="384"/>
        <v>0</v>
      </c>
      <c r="AA2836" s="1" cm="1">
        <f t="array" ref="AA2836">IF(Z2836&gt;0,INDEX($M$40:$M$61,Z2836,1),AA2835)</f>
        <v>48178</v>
      </c>
      <c r="AB2836" s="1" cm="1">
        <f t="array" ref="AB2836">IF(Z2836&gt;0,INDEX($M$40:$M$61,Z2836+1,1),AB2835)</f>
        <v>48544</v>
      </c>
      <c r="AC2836" s="44">
        <f t="shared" si="385"/>
        <v>366</v>
      </c>
      <c r="AD2836" s="45">
        <f t="shared" si="386"/>
        <v>0.8548864237633047</v>
      </c>
      <c r="AE2836" s="45">
        <f t="shared" si="387"/>
        <v>0.83448028119301243</v>
      </c>
      <c r="AF2836" s="44">
        <f t="shared" si="390"/>
        <v>276</v>
      </c>
      <c r="AG2836" s="45">
        <f t="shared" si="388"/>
        <v>0.83945256934227286</v>
      </c>
      <c r="AH2836">
        <f t="shared" si="389"/>
        <v>2.2246436791468711E-2</v>
      </c>
      <c r="AI2836" s="40">
        <f ca="1"/>
        <v>2.3764235872976158E-2</v>
      </c>
      <c r="AJ2836" s="229">
        <v>-2E-3</v>
      </c>
      <c r="AK2836" s="230">
        <v>2.024643679146871E-2</v>
      </c>
      <c r="AL2836" s="231">
        <v>0.8527644015829029</v>
      </c>
    </row>
    <row r="2837" spans="24:38">
      <c r="X2837" s="46">
        <v>2833</v>
      </c>
      <c r="Y2837" s="1">
        <f t="shared" si="383"/>
        <v>48455</v>
      </c>
      <c r="Z2837" s="44">
        <f t="shared" si="384"/>
        <v>0</v>
      </c>
      <c r="AA2837" s="1" cm="1">
        <f t="array" ref="AA2837">IF(Z2837&gt;0,INDEX($M$40:$M$61,Z2837,1),AA2836)</f>
        <v>48178</v>
      </c>
      <c r="AB2837" s="1" cm="1">
        <f t="array" ref="AB2837">IF(Z2837&gt;0,INDEX($M$40:$M$61,Z2837+1,1),AB2836)</f>
        <v>48544</v>
      </c>
      <c r="AC2837" s="44">
        <f t="shared" si="385"/>
        <v>366</v>
      </c>
      <c r="AD2837" s="45">
        <f t="shared" si="386"/>
        <v>0.8548864237633047</v>
      </c>
      <c r="AE2837" s="45">
        <f t="shared" si="387"/>
        <v>0.83448028119301243</v>
      </c>
      <c r="AF2837" s="44">
        <f t="shared" si="390"/>
        <v>277</v>
      </c>
      <c r="AG2837" s="45">
        <f t="shared" si="388"/>
        <v>0.83939715925315173</v>
      </c>
      <c r="AH2837">
        <f t="shared" si="389"/>
        <v>2.2246972271439215E-2</v>
      </c>
      <c r="AI2837" s="40">
        <f ca="1"/>
        <v>2.3764235872976158E-2</v>
      </c>
      <c r="AJ2837" s="229">
        <v>-2E-3</v>
      </c>
      <c r="AK2837" s="230">
        <v>2.0246972271439213E-2</v>
      </c>
      <c r="AL2837" s="231">
        <v>0.85271285009467834</v>
      </c>
    </row>
    <row r="2838" spans="24:38">
      <c r="X2838" s="46">
        <v>2834</v>
      </c>
      <c r="Y2838" s="1">
        <f t="shared" si="383"/>
        <v>48456</v>
      </c>
      <c r="Z2838" s="44">
        <f t="shared" si="384"/>
        <v>0</v>
      </c>
      <c r="AA2838" s="1" cm="1">
        <f t="array" ref="AA2838">IF(Z2838&gt;0,INDEX($M$40:$M$61,Z2838,1),AA2837)</f>
        <v>48178</v>
      </c>
      <c r="AB2838" s="1" cm="1">
        <f t="array" ref="AB2838">IF(Z2838&gt;0,INDEX($M$40:$M$61,Z2838+1,1),AB2837)</f>
        <v>48544</v>
      </c>
      <c r="AC2838" s="44">
        <f t="shared" si="385"/>
        <v>366</v>
      </c>
      <c r="AD2838" s="45">
        <f t="shared" si="386"/>
        <v>0.8548864237633047</v>
      </c>
      <c r="AE2838" s="45">
        <f t="shared" si="387"/>
        <v>0.83448028119301243</v>
      </c>
      <c r="AF2838" s="44">
        <f t="shared" si="390"/>
        <v>278</v>
      </c>
      <c r="AG2838" s="45">
        <f t="shared" si="388"/>
        <v>0.83934175282150703</v>
      </c>
      <c r="AH2838">
        <f t="shared" si="389"/>
        <v>2.2247507373512772E-2</v>
      </c>
      <c r="AI2838" s="40">
        <f ca="1"/>
        <v>2.3764235872976158E-2</v>
      </c>
      <c r="AJ2838" s="229">
        <v>-2E-3</v>
      </c>
      <c r="AK2838" s="230">
        <v>2.0247507373512774E-2</v>
      </c>
      <c r="AL2838" s="231">
        <v>0.85266130172285504</v>
      </c>
    </row>
    <row r="2839" spans="24:38">
      <c r="X2839" s="46">
        <v>2835</v>
      </c>
      <c r="Y2839" s="1">
        <f t="shared" si="383"/>
        <v>48457</v>
      </c>
      <c r="Z2839" s="44">
        <f t="shared" si="384"/>
        <v>0</v>
      </c>
      <c r="AA2839" s="1" cm="1">
        <f t="array" ref="AA2839">IF(Z2839&gt;0,INDEX($M$40:$M$61,Z2839,1),AA2838)</f>
        <v>48178</v>
      </c>
      <c r="AB2839" s="1" cm="1">
        <f t="array" ref="AB2839">IF(Z2839&gt;0,INDEX($M$40:$M$61,Z2839+1,1),AB2838)</f>
        <v>48544</v>
      </c>
      <c r="AC2839" s="44">
        <f t="shared" si="385"/>
        <v>366</v>
      </c>
      <c r="AD2839" s="45">
        <f t="shared" si="386"/>
        <v>0.8548864237633047</v>
      </c>
      <c r="AE2839" s="45">
        <f t="shared" si="387"/>
        <v>0.83448028119301243</v>
      </c>
      <c r="AF2839" s="44">
        <f t="shared" si="390"/>
        <v>279</v>
      </c>
      <c r="AG2839" s="45">
        <f t="shared" si="388"/>
        <v>0.83928635004709728</v>
      </c>
      <c r="AH2839">
        <f t="shared" si="389"/>
        <v>2.2248042098089286E-2</v>
      </c>
      <c r="AI2839" s="40">
        <f ca="1"/>
        <v>2.3764235872976158E-2</v>
      </c>
      <c r="AJ2839" s="229">
        <v>-2E-3</v>
      </c>
      <c r="AK2839" s="230">
        <v>2.0248042098089288E-2</v>
      </c>
      <c r="AL2839" s="231">
        <v>0.85260975646724435</v>
      </c>
    </row>
    <row r="2840" spans="24:38">
      <c r="X2840" s="46">
        <v>2836</v>
      </c>
      <c r="Y2840" s="1">
        <f t="shared" si="383"/>
        <v>48458</v>
      </c>
      <c r="Z2840" s="44">
        <f t="shared" si="384"/>
        <v>0</v>
      </c>
      <c r="AA2840" s="1" cm="1">
        <f t="array" ref="AA2840">IF(Z2840&gt;0,INDEX($M$40:$M$61,Z2840,1),AA2839)</f>
        <v>48178</v>
      </c>
      <c r="AB2840" s="1" cm="1">
        <f t="array" ref="AB2840">IF(Z2840&gt;0,INDEX($M$40:$M$61,Z2840+1,1),AB2839)</f>
        <v>48544</v>
      </c>
      <c r="AC2840" s="44">
        <f t="shared" si="385"/>
        <v>366</v>
      </c>
      <c r="AD2840" s="45">
        <f t="shared" si="386"/>
        <v>0.8548864237633047</v>
      </c>
      <c r="AE2840" s="45">
        <f t="shared" si="387"/>
        <v>0.83448028119301243</v>
      </c>
      <c r="AF2840" s="44">
        <f t="shared" si="390"/>
        <v>280</v>
      </c>
      <c r="AG2840" s="45">
        <f t="shared" si="388"/>
        <v>0.83923095092968125</v>
      </c>
      <c r="AH2840">
        <f t="shared" si="389"/>
        <v>2.224857644556805E-2</v>
      </c>
      <c r="AI2840" s="40">
        <f ca="1"/>
        <v>2.3764235872976158E-2</v>
      </c>
      <c r="AJ2840" s="229">
        <v>-2E-3</v>
      </c>
      <c r="AK2840" s="230">
        <v>2.0248576445568052E-2</v>
      </c>
      <c r="AL2840" s="231">
        <v>0.8525582143276581</v>
      </c>
    </row>
    <row r="2841" spans="24:38">
      <c r="X2841" s="46">
        <v>2837</v>
      </c>
      <c r="Y2841" s="1">
        <f t="shared" si="383"/>
        <v>48459</v>
      </c>
      <c r="Z2841" s="44">
        <f t="shared" si="384"/>
        <v>0</v>
      </c>
      <c r="AA2841" s="1" cm="1">
        <f t="array" ref="AA2841">IF(Z2841&gt;0,INDEX($M$40:$M$61,Z2841,1),AA2840)</f>
        <v>48178</v>
      </c>
      <c r="AB2841" s="1" cm="1">
        <f t="array" ref="AB2841">IF(Z2841&gt;0,INDEX($M$40:$M$61,Z2841+1,1),AB2840)</f>
        <v>48544</v>
      </c>
      <c r="AC2841" s="44">
        <f t="shared" si="385"/>
        <v>366</v>
      </c>
      <c r="AD2841" s="45">
        <f t="shared" si="386"/>
        <v>0.8548864237633047</v>
      </c>
      <c r="AE2841" s="45">
        <f t="shared" si="387"/>
        <v>0.83448028119301243</v>
      </c>
      <c r="AF2841" s="44">
        <f t="shared" si="390"/>
        <v>281</v>
      </c>
      <c r="AG2841" s="45">
        <f t="shared" si="388"/>
        <v>0.83917555546901723</v>
      </c>
      <c r="AH2841">
        <f t="shared" si="389"/>
        <v>2.2249110416347886E-2</v>
      </c>
      <c r="AI2841" s="40">
        <f ca="1"/>
        <v>2.3764235873056094E-2</v>
      </c>
      <c r="AJ2841" s="229">
        <v>-2E-3</v>
      </c>
      <c r="AK2841" s="230">
        <v>2.0249110416347887E-2</v>
      </c>
      <c r="AL2841" s="231">
        <v>0.85250667530390767</v>
      </c>
    </row>
    <row r="2842" spans="24:38">
      <c r="X2842" s="46">
        <v>2838</v>
      </c>
      <c r="Y2842" s="1">
        <f t="shared" si="383"/>
        <v>48460</v>
      </c>
      <c r="Z2842" s="44">
        <f t="shared" si="384"/>
        <v>0</v>
      </c>
      <c r="AA2842" s="1" cm="1">
        <f t="array" ref="AA2842">IF(Z2842&gt;0,INDEX($M$40:$M$61,Z2842,1),AA2841)</f>
        <v>48178</v>
      </c>
      <c r="AB2842" s="1" cm="1">
        <f t="array" ref="AB2842">IF(Z2842&gt;0,INDEX($M$40:$M$61,Z2842+1,1),AB2841)</f>
        <v>48544</v>
      </c>
      <c r="AC2842" s="44">
        <f t="shared" si="385"/>
        <v>366</v>
      </c>
      <c r="AD2842" s="45">
        <f t="shared" si="386"/>
        <v>0.8548864237633047</v>
      </c>
      <c r="AE2842" s="45">
        <f t="shared" si="387"/>
        <v>0.83448028119301243</v>
      </c>
      <c r="AF2842" s="44">
        <f t="shared" si="390"/>
        <v>282</v>
      </c>
      <c r="AG2842" s="45">
        <f t="shared" si="388"/>
        <v>0.83912016366486419</v>
      </c>
      <c r="AH2842">
        <f t="shared" si="389"/>
        <v>2.2249644010826932E-2</v>
      </c>
      <c r="AI2842" s="40">
        <f ca="1"/>
        <v>2.3764235872976158E-2</v>
      </c>
      <c r="AJ2842" s="229">
        <v>-2E-3</v>
      </c>
      <c r="AK2842" s="230">
        <v>2.0249644010826934E-2</v>
      </c>
      <c r="AL2842" s="231">
        <v>0.85245513939580497</v>
      </c>
    </row>
    <row r="2843" spans="24:38">
      <c r="X2843" s="46">
        <v>2839</v>
      </c>
      <c r="Y2843" s="1">
        <f t="shared" si="383"/>
        <v>48461</v>
      </c>
      <c r="Z2843" s="44">
        <f t="shared" si="384"/>
        <v>0</v>
      </c>
      <c r="AA2843" s="1" cm="1">
        <f t="array" ref="AA2843">IF(Z2843&gt;0,INDEX($M$40:$M$61,Z2843,1),AA2842)</f>
        <v>48178</v>
      </c>
      <c r="AB2843" s="1" cm="1">
        <f t="array" ref="AB2843">IF(Z2843&gt;0,INDEX($M$40:$M$61,Z2843+1,1),AB2842)</f>
        <v>48544</v>
      </c>
      <c r="AC2843" s="44">
        <f t="shared" si="385"/>
        <v>366</v>
      </c>
      <c r="AD2843" s="45">
        <f t="shared" si="386"/>
        <v>0.8548864237633047</v>
      </c>
      <c r="AE2843" s="45">
        <f t="shared" si="387"/>
        <v>0.83448028119301243</v>
      </c>
      <c r="AF2843" s="44">
        <f t="shared" si="390"/>
        <v>283</v>
      </c>
      <c r="AG2843" s="45">
        <f t="shared" si="388"/>
        <v>0.83906477551698055</v>
      </c>
      <c r="AH2843">
        <f t="shared" si="389"/>
        <v>2.2250177229402875E-2</v>
      </c>
      <c r="AI2843" s="40">
        <f ca="1"/>
        <v>2.3764235872976158E-2</v>
      </c>
      <c r="AJ2843" s="229">
        <v>-2E-3</v>
      </c>
      <c r="AK2843" s="230">
        <v>2.0250177229402873E-2</v>
      </c>
      <c r="AL2843" s="231">
        <v>0.8524036066031615</v>
      </c>
    </row>
    <row r="2844" spans="24:38">
      <c r="X2844" s="46">
        <v>2840</v>
      </c>
      <c r="Y2844" s="1">
        <f t="shared" si="383"/>
        <v>48462</v>
      </c>
      <c r="Z2844" s="44">
        <f t="shared" si="384"/>
        <v>0</v>
      </c>
      <c r="AA2844" s="1" cm="1">
        <f t="array" ref="AA2844">IF(Z2844&gt;0,INDEX($M$40:$M$61,Z2844,1),AA2843)</f>
        <v>48178</v>
      </c>
      <c r="AB2844" s="1" cm="1">
        <f t="array" ref="AB2844">IF(Z2844&gt;0,INDEX($M$40:$M$61,Z2844+1,1),AB2843)</f>
        <v>48544</v>
      </c>
      <c r="AC2844" s="44">
        <f t="shared" si="385"/>
        <v>366</v>
      </c>
      <c r="AD2844" s="45">
        <f t="shared" si="386"/>
        <v>0.8548864237633047</v>
      </c>
      <c r="AE2844" s="45">
        <f t="shared" si="387"/>
        <v>0.83448028119301243</v>
      </c>
      <c r="AF2844" s="44">
        <f t="shared" si="390"/>
        <v>284</v>
      </c>
      <c r="AG2844" s="45">
        <f t="shared" si="388"/>
        <v>0.83900939102512506</v>
      </c>
      <c r="AH2844">
        <f t="shared" si="389"/>
        <v>2.2250710072472774E-2</v>
      </c>
      <c r="AI2844" s="40">
        <f ca="1"/>
        <v>2.3764235872976158E-2</v>
      </c>
      <c r="AJ2844" s="229">
        <v>-2E-3</v>
      </c>
      <c r="AK2844" s="230">
        <v>2.0250710072472776E-2</v>
      </c>
      <c r="AL2844" s="231">
        <v>0.85235207692578896</v>
      </c>
    </row>
    <row r="2845" spans="24:38">
      <c r="X2845" s="46">
        <v>2841</v>
      </c>
      <c r="Y2845" s="1">
        <f t="shared" si="383"/>
        <v>48463</v>
      </c>
      <c r="Z2845" s="44">
        <f t="shared" si="384"/>
        <v>0</v>
      </c>
      <c r="AA2845" s="1" cm="1">
        <f t="array" ref="AA2845">IF(Z2845&gt;0,INDEX($M$40:$M$61,Z2845,1),AA2844)</f>
        <v>48178</v>
      </c>
      <c r="AB2845" s="1" cm="1">
        <f t="array" ref="AB2845">IF(Z2845&gt;0,INDEX($M$40:$M$61,Z2845+1,1),AB2844)</f>
        <v>48544</v>
      </c>
      <c r="AC2845" s="44">
        <f t="shared" si="385"/>
        <v>366</v>
      </c>
      <c r="AD2845" s="45">
        <f t="shared" si="386"/>
        <v>0.8548864237633047</v>
      </c>
      <c r="AE2845" s="45">
        <f t="shared" si="387"/>
        <v>0.83448028119301243</v>
      </c>
      <c r="AF2845" s="44">
        <f t="shared" si="390"/>
        <v>285</v>
      </c>
      <c r="AG2845" s="45">
        <f t="shared" si="388"/>
        <v>0.83895401018905646</v>
      </c>
      <c r="AH2845">
        <f t="shared" si="389"/>
        <v>2.2251242540433144E-2</v>
      </c>
      <c r="AI2845" s="40">
        <f ca="1"/>
        <v>2.3764235872976158E-2</v>
      </c>
      <c r="AJ2845" s="229">
        <v>-2E-3</v>
      </c>
      <c r="AK2845" s="230">
        <v>2.0251242540433145E-2</v>
      </c>
      <c r="AL2845" s="231">
        <v>0.85230055036349917</v>
      </c>
    </row>
    <row r="2846" spans="24:38">
      <c r="X2846" s="46">
        <v>2842</v>
      </c>
      <c r="Y2846" s="1">
        <f t="shared" si="383"/>
        <v>48464</v>
      </c>
      <c r="Z2846" s="44">
        <f t="shared" si="384"/>
        <v>0</v>
      </c>
      <c r="AA2846" s="1" cm="1">
        <f t="array" ref="AA2846">IF(Z2846&gt;0,INDEX($M$40:$M$61,Z2846,1),AA2845)</f>
        <v>48178</v>
      </c>
      <c r="AB2846" s="1" cm="1">
        <f t="array" ref="AB2846">IF(Z2846&gt;0,INDEX($M$40:$M$61,Z2846+1,1),AB2845)</f>
        <v>48544</v>
      </c>
      <c r="AC2846" s="44">
        <f t="shared" si="385"/>
        <v>366</v>
      </c>
      <c r="AD2846" s="45">
        <f t="shared" si="386"/>
        <v>0.8548864237633047</v>
      </c>
      <c r="AE2846" s="45">
        <f t="shared" si="387"/>
        <v>0.83448028119301243</v>
      </c>
      <c r="AF2846" s="44">
        <f t="shared" si="390"/>
        <v>286</v>
      </c>
      <c r="AG2846" s="45">
        <f t="shared" si="388"/>
        <v>0.83889863300853329</v>
      </c>
      <c r="AH2846">
        <f t="shared" si="389"/>
        <v>2.2251774633679968E-2</v>
      </c>
      <c r="AI2846" s="40">
        <f ca="1"/>
        <v>2.3764235872976158E-2</v>
      </c>
      <c r="AJ2846" s="229">
        <v>-2E-3</v>
      </c>
      <c r="AK2846" s="230">
        <v>2.025177463367997E-2</v>
      </c>
      <c r="AL2846" s="231">
        <v>0.8522490269161036</v>
      </c>
    </row>
    <row r="2847" spans="24:38">
      <c r="X2847" s="46">
        <v>2843</v>
      </c>
      <c r="Y2847" s="1">
        <f t="shared" si="383"/>
        <v>48465</v>
      </c>
      <c r="Z2847" s="44">
        <f t="shared" si="384"/>
        <v>0</v>
      </c>
      <c r="AA2847" s="1" cm="1">
        <f t="array" ref="AA2847">IF(Z2847&gt;0,INDEX($M$40:$M$61,Z2847,1),AA2846)</f>
        <v>48178</v>
      </c>
      <c r="AB2847" s="1" cm="1">
        <f t="array" ref="AB2847">IF(Z2847&gt;0,INDEX($M$40:$M$61,Z2847+1,1),AB2846)</f>
        <v>48544</v>
      </c>
      <c r="AC2847" s="44">
        <f t="shared" si="385"/>
        <v>366</v>
      </c>
      <c r="AD2847" s="45">
        <f t="shared" si="386"/>
        <v>0.8548864237633047</v>
      </c>
      <c r="AE2847" s="45">
        <f t="shared" si="387"/>
        <v>0.83448028119301243</v>
      </c>
      <c r="AF2847" s="44">
        <f t="shared" si="390"/>
        <v>287</v>
      </c>
      <c r="AG2847" s="45">
        <f t="shared" si="388"/>
        <v>0.83884325948331429</v>
      </c>
      <c r="AH2847">
        <f t="shared" si="389"/>
        <v>2.2252306352608657E-2</v>
      </c>
      <c r="AI2847" s="40">
        <f ca="1"/>
        <v>2.3764235872976158E-2</v>
      </c>
      <c r="AJ2847" s="229">
        <v>-2E-3</v>
      </c>
      <c r="AK2847" s="230">
        <v>2.0252306352608655E-2</v>
      </c>
      <c r="AL2847" s="231">
        <v>0.85219750658341387</v>
      </c>
    </row>
    <row r="2848" spans="24:38">
      <c r="X2848" s="46">
        <v>2844</v>
      </c>
      <c r="Y2848" s="1">
        <f t="shared" si="383"/>
        <v>48466</v>
      </c>
      <c r="Z2848" s="44">
        <f t="shared" si="384"/>
        <v>0</v>
      </c>
      <c r="AA2848" s="1" cm="1">
        <f t="array" ref="AA2848">IF(Z2848&gt;0,INDEX($M$40:$M$61,Z2848,1),AA2847)</f>
        <v>48178</v>
      </c>
      <c r="AB2848" s="1" cm="1">
        <f t="array" ref="AB2848">IF(Z2848&gt;0,INDEX($M$40:$M$61,Z2848+1,1),AB2847)</f>
        <v>48544</v>
      </c>
      <c r="AC2848" s="44">
        <f t="shared" si="385"/>
        <v>366</v>
      </c>
      <c r="AD2848" s="45">
        <f t="shared" si="386"/>
        <v>0.8548864237633047</v>
      </c>
      <c r="AE2848" s="45">
        <f t="shared" si="387"/>
        <v>0.83448028119301243</v>
      </c>
      <c r="AF2848" s="44">
        <f t="shared" si="390"/>
        <v>288</v>
      </c>
      <c r="AG2848" s="45">
        <f t="shared" si="388"/>
        <v>0.83878788961315831</v>
      </c>
      <c r="AH2848">
        <f t="shared" si="389"/>
        <v>2.2252837697614027E-2</v>
      </c>
      <c r="AI2848" s="40">
        <f ca="1"/>
        <v>2.3764235872976158E-2</v>
      </c>
      <c r="AJ2848" s="229">
        <v>-2E-3</v>
      </c>
      <c r="AK2848" s="230">
        <v>2.0252837697614025E-2</v>
      </c>
      <c r="AL2848" s="231">
        <v>0.85214598936524211</v>
      </c>
    </row>
    <row r="2849" spans="24:38">
      <c r="X2849" s="46">
        <v>2845</v>
      </c>
      <c r="Y2849" s="1">
        <f t="shared" si="383"/>
        <v>48467</v>
      </c>
      <c r="Z2849" s="44">
        <f t="shared" si="384"/>
        <v>0</v>
      </c>
      <c r="AA2849" s="1" cm="1">
        <f t="array" ref="AA2849">IF(Z2849&gt;0,INDEX($M$40:$M$61,Z2849,1),AA2848)</f>
        <v>48178</v>
      </c>
      <c r="AB2849" s="1" cm="1">
        <f t="array" ref="AB2849">IF(Z2849&gt;0,INDEX($M$40:$M$61,Z2849+1,1),AB2848)</f>
        <v>48544</v>
      </c>
      <c r="AC2849" s="44">
        <f t="shared" si="385"/>
        <v>366</v>
      </c>
      <c r="AD2849" s="45">
        <f t="shared" si="386"/>
        <v>0.8548864237633047</v>
      </c>
      <c r="AE2849" s="45">
        <f t="shared" si="387"/>
        <v>0.83448028119301243</v>
      </c>
      <c r="AF2849" s="44">
        <f t="shared" si="390"/>
        <v>289</v>
      </c>
      <c r="AG2849" s="45">
        <f t="shared" si="388"/>
        <v>0.83873252339782389</v>
      </c>
      <c r="AH2849">
        <f t="shared" si="389"/>
        <v>2.2253368669090411E-2</v>
      </c>
      <c r="AI2849" s="40">
        <f ca="1"/>
        <v>2.3764235872976158E-2</v>
      </c>
      <c r="AJ2849" s="229">
        <v>-2E-3</v>
      </c>
      <c r="AK2849" s="230">
        <v>2.0253368669090409E-2</v>
      </c>
      <c r="AL2849" s="231">
        <v>0.85209447526139948</v>
      </c>
    </row>
    <row r="2850" spans="24:38">
      <c r="X2850" s="46">
        <v>2846</v>
      </c>
      <c r="Y2850" s="1">
        <f t="shared" si="383"/>
        <v>48468</v>
      </c>
      <c r="Z2850" s="44">
        <f t="shared" si="384"/>
        <v>0</v>
      </c>
      <c r="AA2850" s="1" cm="1">
        <f t="array" ref="AA2850">IF(Z2850&gt;0,INDEX($M$40:$M$61,Z2850,1),AA2849)</f>
        <v>48178</v>
      </c>
      <c r="AB2850" s="1" cm="1">
        <f t="array" ref="AB2850">IF(Z2850&gt;0,INDEX($M$40:$M$61,Z2850+1,1),AB2849)</f>
        <v>48544</v>
      </c>
      <c r="AC2850" s="44">
        <f t="shared" si="385"/>
        <v>366</v>
      </c>
      <c r="AD2850" s="45">
        <f t="shared" si="386"/>
        <v>0.8548864237633047</v>
      </c>
      <c r="AE2850" s="45">
        <f t="shared" si="387"/>
        <v>0.83448028119301243</v>
      </c>
      <c r="AF2850" s="44">
        <f t="shared" si="390"/>
        <v>290</v>
      </c>
      <c r="AG2850" s="45">
        <f t="shared" si="388"/>
        <v>0.83867716083707</v>
      </c>
      <c r="AH2850">
        <f t="shared" si="389"/>
        <v>2.2253899267431522E-2</v>
      </c>
      <c r="AI2850" s="40">
        <f ca="1"/>
        <v>2.3764235872976158E-2</v>
      </c>
      <c r="AJ2850" s="229">
        <v>-2E-3</v>
      </c>
      <c r="AK2850" s="230">
        <v>2.025389926743152E-2</v>
      </c>
      <c r="AL2850" s="231">
        <v>0.85204296427169823</v>
      </c>
    </row>
    <row r="2851" spans="24:38">
      <c r="X2851" s="46">
        <v>2847</v>
      </c>
      <c r="Y2851" s="1">
        <f t="shared" si="383"/>
        <v>48469</v>
      </c>
      <c r="Z2851" s="44">
        <f t="shared" si="384"/>
        <v>0</v>
      </c>
      <c r="AA2851" s="1" cm="1">
        <f t="array" ref="AA2851">IF(Z2851&gt;0,INDEX($M$40:$M$61,Z2851,1),AA2850)</f>
        <v>48178</v>
      </c>
      <c r="AB2851" s="1" cm="1">
        <f t="array" ref="AB2851">IF(Z2851&gt;0,INDEX($M$40:$M$61,Z2851+1,1),AB2850)</f>
        <v>48544</v>
      </c>
      <c r="AC2851" s="44">
        <f t="shared" si="385"/>
        <v>366</v>
      </c>
      <c r="AD2851" s="45">
        <f t="shared" si="386"/>
        <v>0.8548864237633047</v>
      </c>
      <c r="AE2851" s="45">
        <f t="shared" si="387"/>
        <v>0.83448028119301243</v>
      </c>
      <c r="AF2851" s="44">
        <f t="shared" si="390"/>
        <v>291</v>
      </c>
      <c r="AG2851" s="45">
        <f t="shared" si="388"/>
        <v>0.83862180193065528</v>
      </c>
      <c r="AH2851">
        <f t="shared" si="389"/>
        <v>2.2254429493030563E-2</v>
      </c>
      <c r="AI2851" s="40">
        <f ca="1"/>
        <v>2.3764235872976158E-2</v>
      </c>
      <c r="AJ2851" s="229">
        <v>-2E-3</v>
      </c>
      <c r="AK2851" s="230">
        <v>2.0254429493030565E-2</v>
      </c>
      <c r="AL2851" s="231">
        <v>0.85199145639594975</v>
      </c>
    </row>
    <row r="2852" spans="24:38">
      <c r="X2852" s="46">
        <v>2848</v>
      </c>
      <c r="Y2852" s="1">
        <f t="shared" si="383"/>
        <v>48470</v>
      </c>
      <c r="Z2852" s="44">
        <f t="shared" si="384"/>
        <v>0</v>
      </c>
      <c r="AA2852" s="1" cm="1">
        <f t="array" ref="AA2852">IF(Z2852&gt;0,INDEX($M$40:$M$61,Z2852,1),AA2851)</f>
        <v>48178</v>
      </c>
      <c r="AB2852" s="1" cm="1">
        <f t="array" ref="AB2852">IF(Z2852&gt;0,INDEX($M$40:$M$61,Z2852+1,1),AB2851)</f>
        <v>48544</v>
      </c>
      <c r="AC2852" s="44">
        <f t="shared" si="385"/>
        <v>366</v>
      </c>
      <c r="AD2852" s="45">
        <f t="shared" si="386"/>
        <v>0.8548864237633047</v>
      </c>
      <c r="AE2852" s="45">
        <f t="shared" si="387"/>
        <v>0.83448028119301243</v>
      </c>
      <c r="AF2852" s="44">
        <f t="shared" si="390"/>
        <v>292</v>
      </c>
      <c r="AG2852" s="45">
        <f t="shared" si="388"/>
        <v>0.83856644667833846</v>
      </c>
      <c r="AH2852">
        <f t="shared" si="389"/>
        <v>2.2254959346280176E-2</v>
      </c>
      <c r="AI2852" s="40">
        <f ca="1"/>
        <v>2.3764235872976158E-2</v>
      </c>
      <c r="AJ2852" s="229">
        <v>-2E-3</v>
      </c>
      <c r="AK2852" s="230">
        <v>2.0254959346280174E-2</v>
      </c>
      <c r="AL2852" s="231">
        <v>0.85193995163396596</v>
      </c>
    </row>
    <row r="2853" spans="24:38">
      <c r="X2853" s="46">
        <v>2849</v>
      </c>
      <c r="Y2853" s="1">
        <f t="shared" si="383"/>
        <v>48471</v>
      </c>
      <c r="Z2853" s="44">
        <f t="shared" si="384"/>
        <v>0</v>
      </c>
      <c r="AA2853" s="1" cm="1">
        <f t="array" ref="AA2853">IF(Z2853&gt;0,INDEX($M$40:$M$61,Z2853,1),AA2852)</f>
        <v>48178</v>
      </c>
      <c r="AB2853" s="1" cm="1">
        <f t="array" ref="AB2853">IF(Z2853&gt;0,INDEX($M$40:$M$61,Z2853+1,1),AB2852)</f>
        <v>48544</v>
      </c>
      <c r="AC2853" s="44">
        <f t="shared" si="385"/>
        <v>366</v>
      </c>
      <c r="AD2853" s="45">
        <f t="shared" si="386"/>
        <v>0.8548864237633047</v>
      </c>
      <c r="AE2853" s="45">
        <f t="shared" si="387"/>
        <v>0.83448028119301243</v>
      </c>
      <c r="AF2853" s="44">
        <f t="shared" si="390"/>
        <v>293</v>
      </c>
      <c r="AG2853" s="45">
        <f t="shared" si="388"/>
        <v>0.83851109507987842</v>
      </c>
      <c r="AH2853">
        <f t="shared" si="389"/>
        <v>2.2255488827572438E-2</v>
      </c>
      <c r="AI2853" s="40">
        <f ca="1"/>
        <v>2.3764235872976158E-2</v>
      </c>
      <c r="AJ2853" s="229">
        <v>-2E-3</v>
      </c>
      <c r="AK2853" s="230">
        <v>2.0255488827572436E-2</v>
      </c>
      <c r="AL2853" s="231">
        <v>0.85188844998555857</v>
      </c>
    </row>
    <row r="2854" spans="24:38">
      <c r="X2854" s="46">
        <v>2850</v>
      </c>
      <c r="Y2854" s="1">
        <f t="shared" si="383"/>
        <v>48472</v>
      </c>
      <c r="Z2854" s="44">
        <f t="shared" si="384"/>
        <v>0</v>
      </c>
      <c r="AA2854" s="1" cm="1">
        <f t="array" ref="AA2854">IF(Z2854&gt;0,INDEX($M$40:$M$61,Z2854,1),AA2853)</f>
        <v>48178</v>
      </c>
      <c r="AB2854" s="1" cm="1">
        <f t="array" ref="AB2854">IF(Z2854&gt;0,INDEX($M$40:$M$61,Z2854+1,1),AB2853)</f>
        <v>48544</v>
      </c>
      <c r="AC2854" s="44">
        <f t="shared" si="385"/>
        <v>366</v>
      </c>
      <c r="AD2854" s="45">
        <f t="shared" si="386"/>
        <v>0.8548864237633047</v>
      </c>
      <c r="AE2854" s="45">
        <f t="shared" si="387"/>
        <v>0.83448028119301243</v>
      </c>
      <c r="AF2854" s="44">
        <f t="shared" si="390"/>
        <v>294</v>
      </c>
      <c r="AG2854" s="45">
        <f t="shared" si="388"/>
        <v>0.83845574713503412</v>
      </c>
      <c r="AH2854">
        <f t="shared" si="389"/>
        <v>2.225601793729886E-2</v>
      </c>
      <c r="AI2854" s="40">
        <f ca="1"/>
        <v>2.3764235872976158E-2</v>
      </c>
      <c r="AJ2854" s="229">
        <v>-2E-3</v>
      </c>
      <c r="AK2854" s="230">
        <v>2.0256017937298858E-2</v>
      </c>
      <c r="AL2854" s="231">
        <v>0.8518369514505395</v>
      </c>
    </row>
    <row r="2855" spans="24:38">
      <c r="X2855" s="46">
        <v>2851</v>
      </c>
      <c r="Y2855" s="1">
        <f t="shared" si="383"/>
        <v>48473</v>
      </c>
      <c r="Z2855" s="44">
        <f t="shared" si="384"/>
        <v>0</v>
      </c>
      <c r="AA2855" s="1" cm="1">
        <f t="array" ref="AA2855">IF(Z2855&gt;0,INDEX($M$40:$M$61,Z2855,1),AA2854)</f>
        <v>48178</v>
      </c>
      <c r="AB2855" s="1" cm="1">
        <f t="array" ref="AB2855">IF(Z2855&gt;0,INDEX($M$40:$M$61,Z2855+1,1),AB2854)</f>
        <v>48544</v>
      </c>
      <c r="AC2855" s="44">
        <f t="shared" si="385"/>
        <v>366</v>
      </c>
      <c r="AD2855" s="45">
        <f t="shared" si="386"/>
        <v>0.8548864237633047</v>
      </c>
      <c r="AE2855" s="45">
        <f t="shared" si="387"/>
        <v>0.83448028119301243</v>
      </c>
      <c r="AF2855" s="44">
        <f t="shared" si="390"/>
        <v>295</v>
      </c>
      <c r="AG2855" s="45">
        <f t="shared" si="388"/>
        <v>0.8384004028435641</v>
      </c>
      <c r="AH2855">
        <f t="shared" si="389"/>
        <v>2.2256546675850471E-2</v>
      </c>
      <c r="AI2855" s="40">
        <f ca="1"/>
        <v>2.3764235873056094E-2</v>
      </c>
      <c r="AJ2855" s="229">
        <v>-2E-3</v>
      </c>
      <c r="AK2855" s="230">
        <v>2.0256546675850473E-2</v>
      </c>
      <c r="AL2855" s="231">
        <v>0.85178545602872013</v>
      </c>
    </row>
    <row r="2856" spans="24:38">
      <c r="X2856" s="46">
        <v>2852</v>
      </c>
      <c r="Y2856" s="1">
        <f t="shared" si="383"/>
        <v>48474</v>
      </c>
      <c r="Z2856" s="44">
        <f t="shared" si="384"/>
        <v>0</v>
      </c>
      <c r="AA2856" s="1" cm="1">
        <f t="array" ref="AA2856">IF(Z2856&gt;0,INDEX($M$40:$M$61,Z2856,1),AA2855)</f>
        <v>48178</v>
      </c>
      <c r="AB2856" s="1" cm="1">
        <f t="array" ref="AB2856">IF(Z2856&gt;0,INDEX($M$40:$M$61,Z2856+1,1),AB2855)</f>
        <v>48544</v>
      </c>
      <c r="AC2856" s="44">
        <f t="shared" si="385"/>
        <v>366</v>
      </c>
      <c r="AD2856" s="45">
        <f t="shared" si="386"/>
        <v>0.8548864237633047</v>
      </c>
      <c r="AE2856" s="45">
        <f t="shared" si="387"/>
        <v>0.83448028119301243</v>
      </c>
      <c r="AF2856" s="44">
        <f t="shared" si="390"/>
        <v>296</v>
      </c>
      <c r="AG2856" s="45">
        <f t="shared" si="388"/>
        <v>0.83834506220522753</v>
      </c>
      <c r="AH2856">
        <f t="shared" si="389"/>
        <v>2.2257075043617659E-2</v>
      </c>
      <c r="AI2856" s="40">
        <f ca="1"/>
        <v>2.3764235872976158E-2</v>
      </c>
      <c r="AJ2856" s="229">
        <v>-2E-3</v>
      </c>
      <c r="AK2856" s="230">
        <v>2.0257075043617657E-2</v>
      </c>
      <c r="AL2856" s="231">
        <v>0.85173396371991283</v>
      </c>
    </row>
    <row r="2857" spans="24:38">
      <c r="X2857" s="46">
        <v>2853</v>
      </c>
      <c r="Y2857" s="1">
        <f t="shared" si="383"/>
        <v>48475</v>
      </c>
      <c r="Z2857" s="44">
        <f t="shared" si="384"/>
        <v>0</v>
      </c>
      <c r="AA2857" s="1" cm="1">
        <f t="array" ref="AA2857">IF(Z2857&gt;0,INDEX($M$40:$M$61,Z2857,1),AA2856)</f>
        <v>48178</v>
      </c>
      <c r="AB2857" s="1" cm="1">
        <f t="array" ref="AB2857">IF(Z2857&gt;0,INDEX($M$40:$M$61,Z2857+1,1),AB2856)</f>
        <v>48544</v>
      </c>
      <c r="AC2857" s="44">
        <f t="shared" si="385"/>
        <v>366</v>
      </c>
      <c r="AD2857" s="45">
        <f t="shared" si="386"/>
        <v>0.8548864237633047</v>
      </c>
      <c r="AE2857" s="45">
        <f t="shared" si="387"/>
        <v>0.83448028119301243</v>
      </c>
      <c r="AF2857" s="44">
        <f t="shared" si="390"/>
        <v>297</v>
      </c>
      <c r="AG2857" s="45">
        <f t="shared" si="388"/>
        <v>0.83828972521978296</v>
      </c>
      <c r="AH2857">
        <f t="shared" si="389"/>
        <v>2.2257603040990358E-2</v>
      </c>
      <c r="AI2857" s="40">
        <f ca="1"/>
        <v>2.3764235872976158E-2</v>
      </c>
      <c r="AJ2857" s="229">
        <v>-2E-3</v>
      </c>
      <c r="AK2857" s="230">
        <v>2.0257603040990356E-2</v>
      </c>
      <c r="AL2857" s="231">
        <v>0.85168247452392898</v>
      </c>
    </row>
    <row r="2858" spans="24:38">
      <c r="X2858" s="46">
        <v>2854</v>
      </c>
      <c r="Y2858" s="1">
        <f t="shared" si="383"/>
        <v>48476</v>
      </c>
      <c r="Z2858" s="44">
        <f t="shared" si="384"/>
        <v>0</v>
      </c>
      <c r="AA2858" s="1" cm="1">
        <f t="array" ref="AA2858">IF(Z2858&gt;0,INDEX($M$40:$M$61,Z2858,1),AA2857)</f>
        <v>48178</v>
      </c>
      <c r="AB2858" s="1" cm="1">
        <f t="array" ref="AB2858">IF(Z2858&gt;0,INDEX($M$40:$M$61,Z2858+1,1),AB2857)</f>
        <v>48544</v>
      </c>
      <c r="AC2858" s="44">
        <f t="shared" si="385"/>
        <v>366</v>
      </c>
      <c r="AD2858" s="45">
        <f t="shared" si="386"/>
        <v>0.8548864237633047</v>
      </c>
      <c r="AE2858" s="45">
        <f t="shared" si="387"/>
        <v>0.83448028119301243</v>
      </c>
      <c r="AF2858" s="44">
        <f t="shared" si="390"/>
        <v>298</v>
      </c>
      <c r="AG2858" s="45">
        <f t="shared" si="388"/>
        <v>0.83823439188698945</v>
      </c>
      <c r="AH2858">
        <f t="shared" si="389"/>
        <v>2.2258130668357891E-2</v>
      </c>
      <c r="AI2858" s="40">
        <f ca="1"/>
        <v>2.3764235872976158E-2</v>
      </c>
      <c r="AJ2858" s="229">
        <v>-2E-3</v>
      </c>
      <c r="AK2858" s="230">
        <v>2.0258130668357889E-2</v>
      </c>
      <c r="AL2858" s="231">
        <v>0.85163098844058061</v>
      </c>
    </row>
    <row r="2859" spans="24:38">
      <c r="X2859" s="46">
        <v>2855</v>
      </c>
      <c r="Y2859" s="1">
        <f t="shared" si="383"/>
        <v>48477</v>
      </c>
      <c r="Z2859" s="44">
        <f t="shared" si="384"/>
        <v>0</v>
      </c>
      <c r="AA2859" s="1" cm="1">
        <f t="array" ref="AA2859">IF(Z2859&gt;0,INDEX($M$40:$M$61,Z2859,1),AA2858)</f>
        <v>48178</v>
      </c>
      <c r="AB2859" s="1" cm="1">
        <f t="array" ref="AB2859">IF(Z2859&gt;0,INDEX($M$40:$M$61,Z2859+1,1),AB2858)</f>
        <v>48544</v>
      </c>
      <c r="AC2859" s="44">
        <f t="shared" si="385"/>
        <v>366</v>
      </c>
      <c r="AD2859" s="45">
        <f t="shared" si="386"/>
        <v>0.8548864237633047</v>
      </c>
      <c r="AE2859" s="45">
        <f t="shared" si="387"/>
        <v>0.83448028119301243</v>
      </c>
      <c r="AF2859" s="44">
        <f t="shared" si="390"/>
        <v>299</v>
      </c>
      <c r="AG2859" s="45">
        <f t="shared" si="388"/>
        <v>0.83817906220660598</v>
      </c>
      <c r="AH2859">
        <f t="shared" si="389"/>
        <v>2.2258657926109038E-2</v>
      </c>
      <c r="AI2859" s="40">
        <f ca="1"/>
        <v>2.3764235872976158E-2</v>
      </c>
      <c r="AJ2859" s="229">
        <v>-2E-3</v>
      </c>
      <c r="AK2859" s="230">
        <v>2.0258657926109036E-2</v>
      </c>
      <c r="AL2859" s="231">
        <v>0.85157950546967953</v>
      </c>
    </row>
    <row r="2860" spans="24:38">
      <c r="X2860" s="46">
        <v>2856</v>
      </c>
      <c r="Y2860" s="1">
        <f t="shared" si="383"/>
        <v>48478</v>
      </c>
      <c r="Z2860" s="44">
        <f t="shared" si="384"/>
        <v>0</v>
      </c>
      <c r="AA2860" s="1" cm="1">
        <f t="array" ref="AA2860">IF(Z2860&gt;0,INDEX($M$40:$M$61,Z2860,1),AA2859)</f>
        <v>48178</v>
      </c>
      <c r="AB2860" s="1" cm="1">
        <f t="array" ref="AB2860">IF(Z2860&gt;0,INDEX($M$40:$M$61,Z2860+1,1),AB2859)</f>
        <v>48544</v>
      </c>
      <c r="AC2860" s="44">
        <f t="shared" si="385"/>
        <v>366</v>
      </c>
      <c r="AD2860" s="45">
        <f t="shared" si="386"/>
        <v>0.8548864237633047</v>
      </c>
      <c r="AE2860" s="45">
        <f t="shared" si="387"/>
        <v>0.83448028119301243</v>
      </c>
      <c r="AF2860" s="44">
        <f t="shared" si="390"/>
        <v>300</v>
      </c>
      <c r="AG2860" s="45">
        <f t="shared" si="388"/>
        <v>0.83812373617839131</v>
      </c>
      <c r="AH2860">
        <f t="shared" si="389"/>
        <v>2.2259184814632068E-2</v>
      </c>
      <c r="AI2860" s="40">
        <f ca="1"/>
        <v>2.3764235872976158E-2</v>
      </c>
      <c r="AJ2860" s="229">
        <v>-2E-3</v>
      </c>
      <c r="AK2860" s="230">
        <v>2.025918481463207E-2</v>
      </c>
      <c r="AL2860" s="231">
        <v>0.85152802561103746</v>
      </c>
    </row>
    <row r="2861" spans="24:38">
      <c r="X2861" s="46">
        <v>2857</v>
      </c>
      <c r="Y2861" s="1">
        <f t="shared" si="383"/>
        <v>48479</v>
      </c>
      <c r="Z2861" s="44">
        <f t="shared" si="384"/>
        <v>0</v>
      </c>
      <c r="AA2861" s="1" cm="1">
        <f t="array" ref="AA2861">IF(Z2861&gt;0,INDEX($M$40:$M$61,Z2861,1),AA2860)</f>
        <v>48178</v>
      </c>
      <c r="AB2861" s="1" cm="1">
        <f t="array" ref="AB2861">IF(Z2861&gt;0,INDEX($M$40:$M$61,Z2861+1,1),AB2860)</f>
        <v>48544</v>
      </c>
      <c r="AC2861" s="44">
        <f t="shared" si="385"/>
        <v>366</v>
      </c>
      <c r="AD2861" s="45">
        <f t="shared" si="386"/>
        <v>0.8548864237633047</v>
      </c>
      <c r="AE2861" s="45">
        <f t="shared" si="387"/>
        <v>0.83448028119301243</v>
      </c>
      <c r="AF2861" s="44">
        <f t="shared" si="390"/>
        <v>301</v>
      </c>
      <c r="AG2861" s="45">
        <f t="shared" si="388"/>
        <v>0.83806841380210428</v>
      </c>
      <c r="AH2861">
        <f t="shared" si="389"/>
        <v>2.225971133431472E-2</v>
      </c>
      <c r="AI2861" s="40">
        <f ca="1"/>
        <v>2.3764235873056094E-2</v>
      </c>
      <c r="AJ2861" s="229">
        <v>-2E-3</v>
      </c>
      <c r="AK2861" s="230">
        <v>2.0259711334314721E-2</v>
      </c>
      <c r="AL2861" s="231">
        <v>0.85147654886446633</v>
      </c>
    </row>
    <row r="2862" spans="24:38">
      <c r="X2862" s="46">
        <v>2858</v>
      </c>
      <c r="Y2862" s="1">
        <f t="shared" si="383"/>
        <v>48480</v>
      </c>
      <c r="Z2862" s="44">
        <f t="shared" si="384"/>
        <v>0</v>
      </c>
      <c r="AA2862" s="1" cm="1">
        <f t="array" ref="AA2862">IF(Z2862&gt;0,INDEX($M$40:$M$61,Z2862,1),AA2861)</f>
        <v>48178</v>
      </c>
      <c r="AB2862" s="1" cm="1">
        <f t="array" ref="AB2862">IF(Z2862&gt;0,INDEX($M$40:$M$61,Z2862+1,1),AB2861)</f>
        <v>48544</v>
      </c>
      <c r="AC2862" s="44">
        <f t="shared" si="385"/>
        <v>366</v>
      </c>
      <c r="AD2862" s="45">
        <f t="shared" si="386"/>
        <v>0.8548864237633047</v>
      </c>
      <c r="AE2862" s="45">
        <f t="shared" si="387"/>
        <v>0.83448028119301243</v>
      </c>
      <c r="AF2862" s="44">
        <f t="shared" si="390"/>
        <v>302</v>
      </c>
      <c r="AG2862" s="45">
        <f t="shared" si="388"/>
        <v>0.83801309507750421</v>
      </c>
      <c r="AH2862">
        <f t="shared" si="389"/>
        <v>2.2260237485544086E-2</v>
      </c>
      <c r="AI2862" s="40">
        <f ca="1"/>
        <v>2.3764235872896222E-2</v>
      </c>
      <c r="AJ2862" s="229">
        <v>-2E-3</v>
      </c>
      <c r="AK2862" s="230">
        <v>2.0260237485544084E-2</v>
      </c>
      <c r="AL2862" s="231">
        <v>0.85142507522977817</v>
      </c>
    </row>
    <row r="2863" spans="24:38">
      <c r="X2863" s="46">
        <v>2859</v>
      </c>
      <c r="Y2863" s="1">
        <f t="shared" si="383"/>
        <v>48481</v>
      </c>
      <c r="Z2863" s="44">
        <f t="shared" si="384"/>
        <v>0</v>
      </c>
      <c r="AA2863" s="1" cm="1">
        <f t="array" ref="AA2863">IF(Z2863&gt;0,INDEX($M$40:$M$61,Z2863,1),AA2862)</f>
        <v>48178</v>
      </c>
      <c r="AB2863" s="1" cm="1">
        <f t="array" ref="AB2863">IF(Z2863&gt;0,INDEX($M$40:$M$61,Z2863+1,1),AB2862)</f>
        <v>48544</v>
      </c>
      <c r="AC2863" s="44">
        <f t="shared" si="385"/>
        <v>366</v>
      </c>
      <c r="AD2863" s="45">
        <f t="shared" si="386"/>
        <v>0.8548864237633047</v>
      </c>
      <c r="AE2863" s="45">
        <f t="shared" si="387"/>
        <v>0.83448028119301243</v>
      </c>
      <c r="AF2863" s="44">
        <f t="shared" si="390"/>
        <v>303</v>
      </c>
      <c r="AG2863" s="45">
        <f t="shared" si="388"/>
        <v>0.83795778000434962</v>
      </c>
      <c r="AH2863">
        <f t="shared" si="389"/>
        <v>2.2260763268706872E-2</v>
      </c>
      <c r="AI2863" s="40">
        <f ca="1"/>
        <v>2.3764235873056094E-2</v>
      </c>
      <c r="AJ2863" s="229">
        <v>-2E-3</v>
      </c>
      <c r="AK2863" s="230">
        <v>2.026076326870687E-2</v>
      </c>
      <c r="AL2863" s="231">
        <v>0.85137360470678458</v>
      </c>
    </row>
    <row r="2864" spans="24:38">
      <c r="X2864" s="46">
        <v>2860</v>
      </c>
      <c r="Y2864" s="1">
        <f t="shared" si="383"/>
        <v>48482</v>
      </c>
      <c r="Z2864" s="44">
        <f t="shared" si="384"/>
        <v>0</v>
      </c>
      <c r="AA2864" s="1" cm="1">
        <f t="array" ref="AA2864">IF(Z2864&gt;0,INDEX($M$40:$M$61,Z2864,1),AA2863)</f>
        <v>48178</v>
      </c>
      <c r="AB2864" s="1" cm="1">
        <f t="array" ref="AB2864">IF(Z2864&gt;0,INDEX($M$40:$M$61,Z2864+1,1),AB2863)</f>
        <v>48544</v>
      </c>
      <c r="AC2864" s="44">
        <f t="shared" si="385"/>
        <v>366</v>
      </c>
      <c r="AD2864" s="45">
        <f t="shared" si="386"/>
        <v>0.8548864237633047</v>
      </c>
      <c r="AE2864" s="45">
        <f t="shared" si="387"/>
        <v>0.83448028119301243</v>
      </c>
      <c r="AF2864" s="44">
        <f t="shared" si="390"/>
        <v>304</v>
      </c>
      <c r="AG2864" s="45">
        <f t="shared" si="388"/>
        <v>0.83790246858239981</v>
      </c>
      <c r="AH2864">
        <f t="shared" si="389"/>
        <v>2.2261288684189105E-2</v>
      </c>
      <c r="AI2864" s="40">
        <f ca="1"/>
        <v>2.3764235872976158E-2</v>
      </c>
      <c r="AJ2864" s="229">
        <v>-2E-3</v>
      </c>
      <c r="AK2864" s="230">
        <v>2.0261288684189104E-2</v>
      </c>
      <c r="AL2864" s="231">
        <v>0.85132213729529771</v>
      </c>
    </row>
    <row r="2865" spans="24:38">
      <c r="X2865" s="46">
        <v>2861</v>
      </c>
      <c r="Y2865" s="1">
        <f t="shared" si="383"/>
        <v>48483</v>
      </c>
      <c r="Z2865" s="44">
        <f t="shared" si="384"/>
        <v>0</v>
      </c>
      <c r="AA2865" s="1" cm="1">
        <f t="array" ref="AA2865">IF(Z2865&gt;0,INDEX($M$40:$M$61,Z2865,1),AA2864)</f>
        <v>48178</v>
      </c>
      <c r="AB2865" s="1" cm="1">
        <f t="array" ref="AB2865">IF(Z2865&gt;0,INDEX($M$40:$M$61,Z2865+1,1),AB2864)</f>
        <v>48544</v>
      </c>
      <c r="AC2865" s="44">
        <f t="shared" si="385"/>
        <v>366</v>
      </c>
      <c r="AD2865" s="45">
        <f t="shared" si="386"/>
        <v>0.8548864237633047</v>
      </c>
      <c r="AE2865" s="45">
        <f t="shared" si="387"/>
        <v>0.83448028119301243</v>
      </c>
      <c r="AF2865" s="44">
        <f t="shared" si="390"/>
        <v>305</v>
      </c>
      <c r="AG2865" s="45">
        <f t="shared" si="388"/>
        <v>0.83784716081141364</v>
      </c>
      <c r="AH2865">
        <f t="shared" si="389"/>
        <v>2.2261813732376345E-2</v>
      </c>
      <c r="AI2865" s="40">
        <f ca="1"/>
        <v>2.3764235872976158E-2</v>
      </c>
      <c r="AJ2865" s="229">
        <v>-2E-3</v>
      </c>
      <c r="AK2865" s="230">
        <v>2.0261813732376344E-2</v>
      </c>
      <c r="AL2865" s="231">
        <v>0.85127067299512926</v>
      </c>
    </row>
    <row r="2866" spans="24:38">
      <c r="X2866" s="46">
        <v>2862</v>
      </c>
      <c r="Y2866" s="1">
        <f t="shared" si="383"/>
        <v>48484</v>
      </c>
      <c r="Z2866" s="44">
        <f t="shared" si="384"/>
        <v>0</v>
      </c>
      <c r="AA2866" s="1" cm="1">
        <f t="array" ref="AA2866">IF(Z2866&gt;0,INDEX($M$40:$M$61,Z2866,1),AA2865)</f>
        <v>48178</v>
      </c>
      <c r="AB2866" s="1" cm="1">
        <f t="array" ref="AB2866">IF(Z2866&gt;0,INDEX($M$40:$M$61,Z2866+1,1),AB2865)</f>
        <v>48544</v>
      </c>
      <c r="AC2866" s="44">
        <f t="shared" si="385"/>
        <v>366</v>
      </c>
      <c r="AD2866" s="45">
        <f t="shared" si="386"/>
        <v>0.8548864237633047</v>
      </c>
      <c r="AE2866" s="45">
        <f t="shared" si="387"/>
        <v>0.83448028119301243</v>
      </c>
      <c r="AF2866" s="44">
        <f t="shared" si="390"/>
        <v>306</v>
      </c>
      <c r="AG2866" s="45">
        <f t="shared" si="388"/>
        <v>0.83779185669114997</v>
      </c>
      <c r="AH2866">
        <f t="shared" si="389"/>
        <v>2.2262338413653632E-2</v>
      </c>
      <c r="AI2866" s="40">
        <f ca="1"/>
        <v>2.3764235873056094E-2</v>
      </c>
      <c r="AJ2866" s="229">
        <v>-2E-3</v>
      </c>
      <c r="AK2866" s="230">
        <v>2.026233841365363E-2</v>
      </c>
      <c r="AL2866" s="231">
        <v>0.85121921180609106</v>
      </c>
    </row>
    <row r="2867" spans="24:38">
      <c r="X2867" s="46">
        <v>2863</v>
      </c>
      <c r="Y2867" s="1">
        <f t="shared" si="383"/>
        <v>48485</v>
      </c>
      <c r="Z2867" s="44">
        <f t="shared" si="384"/>
        <v>0</v>
      </c>
      <c r="AA2867" s="1" cm="1">
        <f t="array" ref="AA2867">IF(Z2867&gt;0,INDEX($M$40:$M$61,Z2867,1),AA2866)</f>
        <v>48178</v>
      </c>
      <c r="AB2867" s="1" cm="1">
        <f t="array" ref="AB2867">IF(Z2867&gt;0,INDEX($M$40:$M$61,Z2867+1,1),AB2866)</f>
        <v>48544</v>
      </c>
      <c r="AC2867" s="44">
        <f t="shared" si="385"/>
        <v>366</v>
      </c>
      <c r="AD2867" s="45">
        <f t="shared" si="386"/>
        <v>0.8548864237633047</v>
      </c>
      <c r="AE2867" s="45">
        <f t="shared" si="387"/>
        <v>0.83448028119301243</v>
      </c>
      <c r="AF2867" s="44">
        <f t="shared" si="390"/>
        <v>307</v>
      </c>
      <c r="AG2867" s="45">
        <f t="shared" si="388"/>
        <v>0.83773655622136822</v>
      </c>
      <c r="AH2867">
        <f t="shared" si="389"/>
        <v>2.2262862728405365E-2</v>
      </c>
      <c r="AI2867" s="40">
        <f ca="1"/>
        <v>2.3764235872976158E-2</v>
      </c>
      <c r="AJ2867" s="229">
        <v>-2E-3</v>
      </c>
      <c r="AK2867" s="230">
        <v>2.0262862728405363E-2</v>
      </c>
      <c r="AL2867" s="231">
        <v>0.85116775372799547</v>
      </c>
    </row>
    <row r="2868" spans="24:38">
      <c r="X2868" s="46">
        <v>2864</v>
      </c>
      <c r="Y2868" s="1">
        <f t="shared" si="383"/>
        <v>48486</v>
      </c>
      <c r="Z2868" s="44">
        <f t="shared" si="384"/>
        <v>0</v>
      </c>
      <c r="AA2868" s="1" cm="1">
        <f t="array" ref="AA2868">IF(Z2868&gt;0,INDEX($M$40:$M$61,Z2868,1),AA2867)</f>
        <v>48178</v>
      </c>
      <c r="AB2868" s="1" cm="1">
        <f t="array" ref="AB2868">IF(Z2868&gt;0,INDEX($M$40:$M$61,Z2868+1,1),AB2867)</f>
        <v>48544</v>
      </c>
      <c r="AC2868" s="44">
        <f t="shared" si="385"/>
        <v>366</v>
      </c>
      <c r="AD2868" s="45">
        <f t="shared" si="386"/>
        <v>0.8548864237633047</v>
      </c>
      <c r="AE2868" s="45">
        <f t="shared" si="387"/>
        <v>0.83448028119301243</v>
      </c>
      <c r="AF2868" s="44">
        <f t="shared" si="390"/>
        <v>308</v>
      </c>
      <c r="AG2868" s="45">
        <f t="shared" si="388"/>
        <v>0.83768125940182703</v>
      </c>
      <c r="AH2868">
        <f t="shared" si="389"/>
        <v>2.2263386677015534E-2</v>
      </c>
      <c r="AI2868" s="40">
        <f ca="1"/>
        <v>2.3764235873056094E-2</v>
      </c>
      <c r="AJ2868" s="229">
        <v>-2E-3</v>
      </c>
      <c r="AK2868" s="230">
        <v>2.0263386677015535E-2</v>
      </c>
      <c r="AL2868" s="231">
        <v>0.85111629876065398</v>
      </c>
    </row>
    <row r="2869" spans="24:38">
      <c r="X2869" s="46">
        <v>2865</v>
      </c>
      <c r="Y2869" s="1">
        <f t="shared" si="383"/>
        <v>48487</v>
      </c>
      <c r="Z2869" s="44">
        <f t="shared" si="384"/>
        <v>0</v>
      </c>
      <c r="AA2869" s="1" cm="1">
        <f t="array" ref="AA2869">IF(Z2869&gt;0,INDEX($M$40:$M$61,Z2869,1),AA2868)</f>
        <v>48178</v>
      </c>
      <c r="AB2869" s="1" cm="1">
        <f t="array" ref="AB2869">IF(Z2869&gt;0,INDEX($M$40:$M$61,Z2869+1,1),AB2868)</f>
        <v>48544</v>
      </c>
      <c r="AC2869" s="44">
        <f t="shared" si="385"/>
        <v>366</v>
      </c>
      <c r="AD2869" s="45">
        <f t="shared" si="386"/>
        <v>0.8548864237633047</v>
      </c>
      <c r="AE2869" s="45">
        <f t="shared" si="387"/>
        <v>0.83448028119301243</v>
      </c>
      <c r="AF2869" s="44">
        <f t="shared" si="390"/>
        <v>309</v>
      </c>
      <c r="AG2869" s="45">
        <f t="shared" si="388"/>
        <v>0.83762596623228569</v>
      </c>
      <c r="AH2869">
        <f t="shared" si="389"/>
        <v>2.2263910259867507E-2</v>
      </c>
      <c r="AI2869" s="40">
        <f ca="1"/>
        <v>2.3764235872976158E-2</v>
      </c>
      <c r="AJ2869" s="229">
        <v>-2E-3</v>
      </c>
      <c r="AK2869" s="230">
        <v>2.0263910259867506E-2</v>
      </c>
      <c r="AL2869" s="231">
        <v>0.85106484690387874</v>
      </c>
    </row>
    <row r="2870" spans="24:38">
      <c r="X2870" s="46">
        <v>2866</v>
      </c>
      <c r="Y2870" s="1">
        <f t="shared" si="383"/>
        <v>48488</v>
      </c>
      <c r="Z2870" s="44">
        <f t="shared" si="384"/>
        <v>0</v>
      </c>
      <c r="AA2870" s="1" cm="1">
        <f t="array" ref="AA2870">IF(Z2870&gt;0,INDEX($M$40:$M$61,Z2870,1),AA2869)</f>
        <v>48178</v>
      </c>
      <c r="AB2870" s="1" cm="1">
        <f t="array" ref="AB2870">IF(Z2870&gt;0,INDEX($M$40:$M$61,Z2870+1,1),AB2869)</f>
        <v>48544</v>
      </c>
      <c r="AC2870" s="44">
        <f t="shared" si="385"/>
        <v>366</v>
      </c>
      <c r="AD2870" s="45">
        <f t="shared" si="386"/>
        <v>0.8548864237633047</v>
      </c>
      <c r="AE2870" s="45">
        <f t="shared" si="387"/>
        <v>0.83448028119301243</v>
      </c>
      <c r="AF2870" s="44">
        <f t="shared" si="390"/>
        <v>310</v>
      </c>
      <c r="AG2870" s="45">
        <f t="shared" si="388"/>
        <v>0.83757067671250329</v>
      </c>
      <c r="AH2870">
        <f t="shared" si="389"/>
        <v>2.2264433477344133E-2</v>
      </c>
      <c r="AI2870" s="40">
        <f ca="1"/>
        <v>2.3764235872976158E-2</v>
      </c>
      <c r="AJ2870" s="229">
        <v>-2E-3</v>
      </c>
      <c r="AK2870" s="230">
        <v>2.0264433477344135E-2</v>
      </c>
      <c r="AL2870" s="231">
        <v>0.85101339815748178</v>
      </c>
    </row>
    <row r="2871" spans="24:38">
      <c r="X2871" s="46">
        <v>2867</v>
      </c>
      <c r="Y2871" s="1">
        <f t="shared" si="383"/>
        <v>48489</v>
      </c>
      <c r="Z2871" s="44">
        <f t="shared" si="384"/>
        <v>0</v>
      </c>
      <c r="AA2871" s="1" cm="1">
        <f t="array" ref="AA2871">IF(Z2871&gt;0,INDEX($M$40:$M$61,Z2871,1),AA2870)</f>
        <v>48178</v>
      </c>
      <c r="AB2871" s="1" cm="1">
        <f t="array" ref="AB2871">IF(Z2871&gt;0,INDEX($M$40:$M$61,Z2871+1,1),AB2870)</f>
        <v>48544</v>
      </c>
      <c r="AC2871" s="44">
        <f t="shared" si="385"/>
        <v>366</v>
      </c>
      <c r="AD2871" s="45">
        <f t="shared" si="386"/>
        <v>0.8548864237633047</v>
      </c>
      <c r="AE2871" s="45">
        <f t="shared" si="387"/>
        <v>0.83448028119301243</v>
      </c>
      <c r="AF2871" s="44">
        <f t="shared" si="390"/>
        <v>311</v>
      </c>
      <c r="AG2871" s="45">
        <f t="shared" si="388"/>
        <v>0.83751539084223869</v>
      </c>
      <c r="AH2871">
        <f t="shared" si="389"/>
        <v>2.2264956329827772E-2</v>
      </c>
      <c r="AI2871" s="40">
        <f ca="1"/>
        <v>2.3764235872976158E-2</v>
      </c>
      <c r="AJ2871" s="229">
        <v>-2E-3</v>
      </c>
      <c r="AK2871" s="230">
        <v>2.026495632982777E-2</v>
      </c>
      <c r="AL2871" s="231">
        <v>0.85096195252127482</v>
      </c>
    </row>
    <row r="2872" spans="24:38">
      <c r="X2872" s="46">
        <v>2868</v>
      </c>
      <c r="Y2872" s="1">
        <f t="shared" si="383"/>
        <v>48490</v>
      </c>
      <c r="Z2872" s="44">
        <f t="shared" si="384"/>
        <v>0</v>
      </c>
      <c r="AA2872" s="1" cm="1">
        <f t="array" ref="AA2872">IF(Z2872&gt;0,INDEX($M$40:$M$61,Z2872,1),AA2871)</f>
        <v>48178</v>
      </c>
      <c r="AB2872" s="1" cm="1">
        <f t="array" ref="AB2872">IF(Z2872&gt;0,INDEX($M$40:$M$61,Z2872+1,1),AB2871)</f>
        <v>48544</v>
      </c>
      <c r="AC2872" s="44">
        <f t="shared" si="385"/>
        <v>366</v>
      </c>
      <c r="AD2872" s="45">
        <f t="shared" si="386"/>
        <v>0.8548864237633047</v>
      </c>
      <c r="AE2872" s="45">
        <f t="shared" si="387"/>
        <v>0.83448028119301243</v>
      </c>
      <c r="AF2872" s="44">
        <f t="shared" si="390"/>
        <v>312</v>
      </c>
      <c r="AG2872" s="45">
        <f t="shared" si="388"/>
        <v>0.8374601086212512</v>
      </c>
      <c r="AH2872">
        <f t="shared" si="389"/>
        <v>2.2265478817700187E-2</v>
      </c>
      <c r="AI2872" s="40">
        <f ca="1"/>
        <v>2.3764235872976158E-2</v>
      </c>
      <c r="AJ2872" s="229">
        <v>-2E-3</v>
      </c>
      <c r="AK2872" s="230">
        <v>2.0265478817700189E-2</v>
      </c>
      <c r="AL2872" s="231">
        <v>0.85091050999507012</v>
      </c>
    </row>
    <row r="2873" spans="24:38">
      <c r="X2873" s="46">
        <v>2869</v>
      </c>
      <c r="Y2873" s="1">
        <f t="shared" si="383"/>
        <v>48491</v>
      </c>
      <c r="Z2873" s="44">
        <f t="shared" si="384"/>
        <v>0</v>
      </c>
      <c r="AA2873" s="1" cm="1">
        <f t="array" ref="AA2873">IF(Z2873&gt;0,INDEX($M$40:$M$61,Z2873,1),AA2872)</f>
        <v>48178</v>
      </c>
      <c r="AB2873" s="1" cm="1">
        <f t="array" ref="AB2873">IF(Z2873&gt;0,INDEX($M$40:$M$61,Z2873+1,1),AB2872)</f>
        <v>48544</v>
      </c>
      <c r="AC2873" s="44">
        <f t="shared" si="385"/>
        <v>366</v>
      </c>
      <c r="AD2873" s="45">
        <f t="shared" si="386"/>
        <v>0.8548864237633047</v>
      </c>
      <c r="AE2873" s="45">
        <f t="shared" si="387"/>
        <v>0.83448028119301243</v>
      </c>
      <c r="AF2873" s="44">
        <f t="shared" si="390"/>
        <v>313</v>
      </c>
      <c r="AG2873" s="45">
        <f t="shared" si="388"/>
        <v>0.8374048300493</v>
      </c>
      <c r="AH2873">
        <f t="shared" si="389"/>
        <v>2.2266000941342626E-2</v>
      </c>
      <c r="AI2873" s="40">
        <f ca="1"/>
        <v>2.3764235872976158E-2</v>
      </c>
      <c r="AJ2873" s="229">
        <v>-2E-3</v>
      </c>
      <c r="AK2873" s="230">
        <v>2.0266000941342628E-2</v>
      </c>
      <c r="AL2873" s="231">
        <v>0.8508590705786796</v>
      </c>
    </row>
    <row r="2874" spans="24:38">
      <c r="X2874" s="46">
        <v>2870</v>
      </c>
      <c r="Y2874" s="1">
        <f t="shared" si="383"/>
        <v>48492</v>
      </c>
      <c r="Z2874" s="44">
        <f t="shared" si="384"/>
        <v>0</v>
      </c>
      <c r="AA2874" s="1" cm="1">
        <f t="array" ref="AA2874">IF(Z2874&gt;0,INDEX($M$40:$M$61,Z2874,1),AA2873)</f>
        <v>48178</v>
      </c>
      <c r="AB2874" s="1" cm="1">
        <f t="array" ref="AB2874">IF(Z2874&gt;0,INDEX($M$40:$M$61,Z2874+1,1),AB2873)</f>
        <v>48544</v>
      </c>
      <c r="AC2874" s="44">
        <f t="shared" si="385"/>
        <v>366</v>
      </c>
      <c r="AD2874" s="45">
        <f t="shared" si="386"/>
        <v>0.8548864237633047</v>
      </c>
      <c r="AE2874" s="45">
        <f t="shared" si="387"/>
        <v>0.83448028119301243</v>
      </c>
      <c r="AF2874" s="44">
        <f t="shared" si="390"/>
        <v>314</v>
      </c>
      <c r="AG2874" s="45">
        <f t="shared" si="388"/>
        <v>0.83734955512614395</v>
      </c>
      <c r="AH2874">
        <f t="shared" si="389"/>
        <v>2.2266522701135865E-2</v>
      </c>
      <c r="AI2874" s="40">
        <f ca="1"/>
        <v>2.3764235872976158E-2</v>
      </c>
      <c r="AJ2874" s="229">
        <v>-2E-3</v>
      </c>
      <c r="AK2874" s="230">
        <v>2.0266522701135867E-2</v>
      </c>
      <c r="AL2874" s="231">
        <v>0.85080763427191508</v>
      </c>
    </row>
    <row r="2875" spans="24:38">
      <c r="X2875" s="46">
        <v>2871</v>
      </c>
      <c r="Y2875" s="1">
        <f t="shared" si="383"/>
        <v>48493</v>
      </c>
      <c r="Z2875" s="44">
        <f t="shared" si="384"/>
        <v>0</v>
      </c>
      <c r="AA2875" s="1" cm="1">
        <f t="array" ref="AA2875">IF(Z2875&gt;0,INDEX($M$40:$M$61,Z2875,1),AA2874)</f>
        <v>48178</v>
      </c>
      <c r="AB2875" s="1" cm="1">
        <f t="array" ref="AB2875">IF(Z2875&gt;0,INDEX($M$40:$M$61,Z2875+1,1),AB2874)</f>
        <v>48544</v>
      </c>
      <c r="AC2875" s="44">
        <f t="shared" si="385"/>
        <v>366</v>
      </c>
      <c r="AD2875" s="45">
        <f t="shared" si="386"/>
        <v>0.8548864237633047</v>
      </c>
      <c r="AE2875" s="45">
        <f t="shared" si="387"/>
        <v>0.83448028119301243</v>
      </c>
      <c r="AF2875" s="44">
        <f t="shared" si="390"/>
        <v>315</v>
      </c>
      <c r="AG2875" s="45">
        <f t="shared" si="388"/>
        <v>0.83729428385154236</v>
      </c>
      <c r="AH2875">
        <f t="shared" si="389"/>
        <v>2.2267044097460074E-2</v>
      </c>
      <c r="AI2875" s="40">
        <f ca="1"/>
        <v>2.3764235872976158E-2</v>
      </c>
      <c r="AJ2875" s="229">
        <v>-2E-3</v>
      </c>
      <c r="AK2875" s="230">
        <v>2.0267044097460073E-2</v>
      </c>
      <c r="AL2875" s="231">
        <v>0.8507562010745886</v>
      </c>
    </row>
    <row r="2876" spans="24:38">
      <c r="X2876" s="46">
        <v>2872</v>
      </c>
      <c r="Y2876" s="1">
        <f t="shared" si="383"/>
        <v>48494</v>
      </c>
      <c r="Z2876" s="44">
        <f t="shared" si="384"/>
        <v>0</v>
      </c>
      <c r="AA2876" s="1" cm="1">
        <f t="array" ref="AA2876">IF(Z2876&gt;0,INDEX($M$40:$M$61,Z2876,1),AA2875)</f>
        <v>48178</v>
      </c>
      <c r="AB2876" s="1" cm="1">
        <f t="array" ref="AB2876">IF(Z2876&gt;0,INDEX($M$40:$M$61,Z2876+1,1),AB2875)</f>
        <v>48544</v>
      </c>
      <c r="AC2876" s="44">
        <f t="shared" si="385"/>
        <v>366</v>
      </c>
      <c r="AD2876" s="45">
        <f t="shared" si="386"/>
        <v>0.8548864237633047</v>
      </c>
      <c r="AE2876" s="45">
        <f t="shared" si="387"/>
        <v>0.83448028119301243</v>
      </c>
      <c r="AF2876" s="44">
        <f t="shared" si="390"/>
        <v>316</v>
      </c>
      <c r="AG2876" s="45">
        <f t="shared" si="388"/>
        <v>0.83723901622525443</v>
      </c>
      <c r="AH2876">
        <f t="shared" si="389"/>
        <v>2.2267565130694913E-2</v>
      </c>
      <c r="AI2876" s="40">
        <f ca="1"/>
        <v>2.3764235872976158E-2</v>
      </c>
      <c r="AJ2876" s="229">
        <v>-2E-3</v>
      </c>
      <c r="AK2876" s="230">
        <v>2.0267565130694914E-2</v>
      </c>
      <c r="AL2876" s="231">
        <v>0.85070477098651243</v>
      </c>
    </row>
    <row r="2877" spans="24:38">
      <c r="X2877" s="46">
        <v>2873</v>
      </c>
      <c r="Y2877" s="1">
        <f t="shared" si="383"/>
        <v>48495</v>
      </c>
      <c r="Z2877" s="44">
        <f t="shared" si="384"/>
        <v>0</v>
      </c>
      <c r="AA2877" s="1" cm="1">
        <f t="array" ref="AA2877">IF(Z2877&gt;0,INDEX($M$40:$M$61,Z2877,1),AA2876)</f>
        <v>48178</v>
      </c>
      <c r="AB2877" s="1" cm="1">
        <f t="array" ref="AB2877">IF(Z2877&gt;0,INDEX($M$40:$M$61,Z2877+1,1),AB2876)</f>
        <v>48544</v>
      </c>
      <c r="AC2877" s="44">
        <f t="shared" si="385"/>
        <v>366</v>
      </c>
      <c r="AD2877" s="45">
        <f t="shared" si="386"/>
        <v>0.8548864237633047</v>
      </c>
      <c r="AE2877" s="45">
        <f t="shared" si="387"/>
        <v>0.83448028119301243</v>
      </c>
      <c r="AF2877" s="44">
        <f t="shared" si="390"/>
        <v>317</v>
      </c>
      <c r="AG2877" s="45">
        <f t="shared" si="388"/>
        <v>0.83718375224703945</v>
      </c>
      <c r="AH2877">
        <f t="shared" si="389"/>
        <v>2.2268085801219514E-2</v>
      </c>
      <c r="AI2877" s="40">
        <f ca="1"/>
        <v>2.3764235872976158E-2</v>
      </c>
      <c r="AJ2877" s="229">
        <v>-2E-3</v>
      </c>
      <c r="AK2877" s="230">
        <v>2.0268085801219513E-2</v>
      </c>
      <c r="AL2877" s="231">
        <v>0.85065334400749859</v>
      </c>
    </row>
    <row r="2878" spans="24:38">
      <c r="X2878" s="46">
        <v>2874</v>
      </c>
      <c r="Y2878" s="1">
        <f t="shared" si="383"/>
        <v>48496</v>
      </c>
      <c r="Z2878" s="44">
        <f t="shared" si="384"/>
        <v>0</v>
      </c>
      <c r="AA2878" s="1" cm="1">
        <f t="array" ref="AA2878">IF(Z2878&gt;0,INDEX($M$40:$M$61,Z2878,1),AA2877)</f>
        <v>48178</v>
      </c>
      <c r="AB2878" s="1" cm="1">
        <f t="array" ref="AB2878">IF(Z2878&gt;0,INDEX($M$40:$M$61,Z2878+1,1),AB2877)</f>
        <v>48544</v>
      </c>
      <c r="AC2878" s="44">
        <f t="shared" si="385"/>
        <v>366</v>
      </c>
      <c r="AD2878" s="45">
        <f t="shared" si="386"/>
        <v>0.8548864237633047</v>
      </c>
      <c r="AE2878" s="45">
        <f t="shared" si="387"/>
        <v>0.83448028119301243</v>
      </c>
      <c r="AF2878" s="44">
        <f t="shared" si="390"/>
        <v>318</v>
      </c>
      <c r="AG2878" s="45">
        <f t="shared" si="388"/>
        <v>0.83712849191665628</v>
      </c>
      <c r="AH2878">
        <f t="shared" si="389"/>
        <v>2.2268606109412531E-2</v>
      </c>
      <c r="AI2878" s="40">
        <f ca="1"/>
        <v>2.3764235873056094E-2</v>
      </c>
      <c r="AJ2878" s="229">
        <v>-2E-3</v>
      </c>
      <c r="AK2878" s="230">
        <v>2.0268606109412529E-2</v>
      </c>
      <c r="AL2878" s="231">
        <v>0.8506019201373588</v>
      </c>
    </row>
    <row r="2879" spans="24:38">
      <c r="X2879" s="46">
        <v>2875</v>
      </c>
      <c r="Y2879" s="1">
        <f t="shared" si="383"/>
        <v>48497</v>
      </c>
      <c r="Z2879" s="44">
        <f t="shared" si="384"/>
        <v>0</v>
      </c>
      <c r="AA2879" s="1" cm="1">
        <f t="array" ref="AA2879">IF(Z2879&gt;0,INDEX($M$40:$M$61,Z2879,1),AA2878)</f>
        <v>48178</v>
      </c>
      <c r="AB2879" s="1" cm="1">
        <f t="array" ref="AB2879">IF(Z2879&gt;0,INDEX($M$40:$M$61,Z2879+1,1),AB2878)</f>
        <v>48544</v>
      </c>
      <c r="AC2879" s="44">
        <f t="shared" si="385"/>
        <v>366</v>
      </c>
      <c r="AD2879" s="45">
        <f t="shared" si="386"/>
        <v>0.8548864237633047</v>
      </c>
      <c r="AE2879" s="45">
        <f t="shared" si="387"/>
        <v>0.83448028119301243</v>
      </c>
      <c r="AF2879" s="44">
        <f t="shared" si="390"/>
        <v>319</v>
      </c>
      <c r="AG2879" s="45">
        <f t="shared" si="388"/>
        <v>0.83707323523386457</v>
      </c>
      <c r="AH2879">
        <f t="shared" si="389"/>
        <v>2.226912605565199E-2</v>
      </c>
      <c r="AI2879" s="40">
        <f ca="1"/>
        <v>2.3764235872896222E-2</v>
      </c>
      <c r="AJ2879" s="229">
        <v>-2E-3</v>
      </c>
      <c r="AK2879" s="230">
        <v>2.0269126055651988E-2</v>
      </c>
      <c r="AL2879" s="231">
        <v>0.85055049937590566</v>
      </c>
    </row>
    <row r="2880" spans="24:38">
      <c r="X2880" s="46">
        <v>2876</v>
      </c>
      <c r="Y2880" s="1">
        <f t="shared" si="383"/>
        <v>48498</v>
      </c>
      <c r="Z2880" s="44">
        <f t="shared" si="384"/>
        <v>0</v>
      </c>
      <c r="AA2880" s="1" cm="1">
        <f t="array" ref="AA2880">IF(Z2880&gt;0,INDEX($M$40:$M$61,Z2880,1),AA2879)</f>
        <v>48178</v>
      </c>
      <c r="AB2880" s="1" cm="1">
        <f t="array" ref="AB2880">IF(Z2880&gt;0,INDEX($M$40:$M$61,Z2880+1,1),AB2879)</f>
        <v>48544</v>
      </c>
      <c r="AC2880" s="44">
        <f t="shared" si="385"/>
        <v>366</v>
      </c>
      <c r="AD2880" s="45">
        <f t="shared" si="386"/>
        <v>0.8548864237633047</v>
      </c>
      <c r="AE2880" s="45">
        <f t="shared" si="387"/>
        <v>0.83448028119301243</v>
      </c>
      <c r="AF2880" s="44">
        <f t="shared" si="390"/>
        <v>320</v>
      </c>
      <c r="AG2880" s="45">
        <f t="shared" si="388"/>
        <v>0.83701798219842316</v>
      </c>
      <c r="AH2880">
        <f t="shared" si="389"/>
        <v>2.2269645640315503E-2</v>
      </c>
      <c r="AI2880" s="40">
        <f ca="1"/>
        <v>2.3764235872976158E-2</v>
      </c>
      <c r="AJ2880" s="229">
        <v>-2E-3</v>
      </c>
      <c r="AK2880" s="230">
        <v>2.0269645640315505E-2</v>
      </c>
      <c r="AL2880" s="231">
        <v>0.85049908172295063</v>
      </c>
    </row>
    <row r="2881" spans="24:38">
      <c r="X2881" s="46">
        <v>2877</v>
      </c>
      <c r="Y2881" s="1">
        <f t="shared" si="383"/>
        <v>48499</v>
      </c>
      <c r="Z2881" s="44">
        <f t="shared" si="384"/>
        <v>0</v>
      </c>
      <c r="AA2881" s="1" cm="1">
        <f t="array" ref="AA2881">IF(Z2881&gt;0,INDEX($M$40:$M$61,Z2881,1),AA2880)</f>
        <v>48178</v>
      </c>
      <c r="AB2881" s="1" cm="1">
        <f t="array" ref="AB2881">IF(Z2881&gt;0,INDEX($M$40:$M$61,Z2881+1,1),AB2880)</f>
        <v>48544</v>
      </c>
      <c r="AC2881" s="44">
        <f t="shared" si="385"/>
        <v>366</v>
      </c>
      <c r="AD2881" s="45">
        <f t="shared" si="386"/>
        <v>0.8548864237633047</v>
      </c>
      <c r="AE2881" s="45">
        <f t="shared" si="387"/>
        <v>0.83448028119301243</v>
      </c>
      <c r="AF2881" s="44">
        <f t="shared" si="390"/>
        <v>321</v>
      </c>
      <c r="AG2881" s="45">
        <f t="shared" si="388"/>
        <v>0.83696273281009148</v>
      </c>
      <c r="AH2881">
        <f t="shared" si="389"/>
        <v>2.2270164863780088E-2</v>
      </c>
      <c r="AI2881" s="40">
        <f ca="1"/>
        <v>2.3764235872976158E-2</v>
      </c>
      <c r="AJ2881" s="229">
        <v>-2E-3</v>
      </c>
      <c r="AK2881" s="230">
        <v>2.0270164863780089E-2</v>
      </c>
      <c r="AL2881" s="231">
        <v>0.85044766717830611</v>
      </c>
    </row>
    <row r="2882" spans="24:38">
      <c r="X2882" s="46">
        <v>2878</v>
      </c>
      <c r="Y2882" s="1">
        <f t="shared" si="383"/>
        <v>48500</v>
      </c>
      <c r="Z2882" s="44">
        <f t="shared" si="384"/>
        <v>0</v>
      </c>
      <c r="AA2882" s="1" cm="1">
        <f t="array" ref="AA2882">IF(Z2882&gt;0,INDEX($M$40:$M$61,Z2882,1),AA2881)</f>
        <v>48178</v>
      </c>
      <c r="AB2882" s="1" cm="1">
        <f t="array" ref="AB2882">IF(Z2882&gt;0,INDEX($M$40:$M$61,Z2882+1,1),AB2881)</f>
        <v>48544</v>
      </c>
      <c r="AC2882" s="44">
        <f t="shared" si="385"/>
        <v>366</v>
      </c>
      <c r="AD2882" s="45">
        <f t="shared" si="386"/>
        <v>0.8548864237633047</v>
      </c>
      <c r="AE2882" s="45">
        <f t="shared" si="387"/>
        <v>0.83448028119301243</v>
      </c>
      <c r="AF2882" s="44">
        <f t="shared" si="390"/>
        <v>322</v>
      </c>
      <c r="AG2882" s="45">
        <f t="shared" si="388"/>
        <v>0.83690748706862883</v>
      </c>
      <c r="AH2882">
        <f t="shared" si="389"/>
        <v>2.2270683726422241E-2</v>
      </c>
      <c r="AI2882" s="40">
        <f ca="1"/>
        <v>2.3764235872976158E-2</v>
      </c>
      <c r="AJ2882" s="229">
        <v>-2E-3</v>
      </c>
      <c r="AK2882" s="230">
        <v>2.0270683726422239E-2</v>
      </c>
      <c r="AL2882" s="231">
        <v>0.85039625574178435</v>
      </c>
    </row>
    <row r="2883" spans="24:38">
      <c r="X2883" s="46">
        <v>2879</v>
      </c>
      <c r="Y2883" s="1">
        <f t="shared" si="383"/>
        <v>48501</v>
      </c>
      <c r="Z2883" s="44">
        <f t="shared" si="384"/>
        <v>0</v>
      </c>
      <c r="AA2883" s="1" cm="1">
        <f t="array" ref="AA2883">IF(Z2883&gt;0,INDEX($M$40:$M$61,Z2883,1),AA2882)</f>
        <v>48178</v>
      </c>
      <c r="AB2883" s="1" cm="1">
        <f t="array" ref="AB2883">IF(Z2883&gt;0,INDEX($M$40:$M$61,Z2883+1,1),AB2882)</f>
        <v>48544</v>
      </c>
      <c r="AC2883" s="44">
        <f t="shared" si="385"/>
        <v>366</v>
      </c>
      <c r="AD2883" s="45">
        <f t="shared" si="386"/>
        <v>0.8548864237633047</v>
      </c>
      <c r="AE2883" s="45">
        <f t="shared" si="387"/>
        <v>0.83448028119301243</v>
      </c>
      <c r="AF2883" s="44">
        <f t="shared" si="390"/>
        <v>323</v>
      </c>
      <c r="AG2883" s="45">
        <f t="shared" si="388"/>
        <v>0.8368522449737944</v>
      </c>
      <c r="AH2883">
        <f t="shared" si="389"/>
        <v>2.2271202228617962E-2</v>
      </c>
      <c r="AI2883" s="40">
        <f ca="1"/>
        <v>2.3764235872976158E-2</v>
      </c>
      <c r="AJ2883" s="229">
        <v>-2E-3</v>
      </c>
      <c r="AK2883" s="230">
        <v>2.027120222861796E-2</v>
      </c>
      <c r="AL2883" s="231">
        <v>0.85034484741319716</v>
      </c>
    </row>
    <row r="2884" spans="24:38">
      <c r="X2884" s="46">
        <v>2880</v>
      </c>
      <c r="Y2884" s="1">
        <f t="shared" si="383"/>
        <v>48502</v>
      </c>
      <c r="Z2884" s="44">
        <f t="shared" si="384"/>
        <v>0</v>
      </c>
      <c r="AA2884" s="1" cm="1">
        <f t="array" ref="AA2884">IF(Z2884&gt;0,INDEX($M$40:$M$61,Z2884,1),AA2883)</f>
        <v>48178</v>
      </c>
      <c r="AB2884" s="1" cm="1">
        <f t="array" ref="AB2884">IF(Z2884&gt;0,INDEX($M$40:$M$61,Z2884+1,1),AB2883)</f>
        <v>48544</v>
      </c>
      <c r="AC2884" s="44">
        <f t="shared" si="385"/>
        <v>366</v>
      </c>
      <c r="AD2884" s="45">
        <f t="shared" si="386"/>
        <v>0.8548864237633047</v>
      </c>
      <c r="AE2884" s="45">
        <f t="shared" si="387"/>
        <v>0.83448028119301243</v>
      </c>
      <c r="AF2884" s="44">
        <f t="shared" si="390"/>
        <v>324</v>
      </c>
      <c r="AG2884" s="45">
        <f t="shared" si="388"/>
        <v>0.8367970065253475</v>
      </c>
      <c r="AH2884">
        <f t="shared" si="389"/>
        <v>2.227172037074272E-2</v>
      </c>
      <c r="AI2884" s="40">
        <f ca="1"/>
        <v>2.3764235872976158E-2</v>
      </c>
      <c r="AJ2884" s="229">
        <v>-2E-3</v>
      </c>
      <c r="AK2884" s="230">
        <v>2.0271720370742721E-2</v>
      </c>
      <c r="AL2884" s="231">
        <v>0.8502934421923567</v>
      </c>
    </row>
    <row r="2885" spans="24:38">
      <c r="X2885" s="46">
        <v>2881</v>
      </c>
      <c r="Y2885" s="1">
        <f t="shared" si="383"/>
        <v>48503</v>
      </c>
      <c r="Z2885" s="44">
        <f t="shared" si="384"/>
        <v>0</v>
      </c>
      <c r="AA2885" s="1" cm="1">
        <f t="array" ref="AA2885">IF(Z2885&gt;0,INDEX($M$40:$M$61,Z2885,1),AA2884)</f>
        <v>48178</v>
      </c>
      <c r="AB2885" s="1" cm="1">
        <f t="array" ref="AB2885">IF(Z2885&gt;0,INDEX($M$40:$M$61,Z2885+1,1),AB2884)</f>
        <v>48544</v>
      </c>
      <c r="AC2885" s="44">
        <f t="shared" si="385"/>
        <v>366</v>
      </c>
      <c r="AD2885" s="45">
        <f t="shared" si="386"/>
        <v>0.8548864237633047</v>
      </c>
      <c r="AE2885" s="45">
        <f t="shared" si="387"/>
        <v>0.83448028119301243</v>
      </c>
      <c r="AF2885" s="44">
        <f t="shared" si="390"/>
        <v>325</v>
      </c>
      <c r="AG2885" s="45">
        <f t="shared" si="388"/>
        <v>0.83674177172304742</v>
      </c>
      <c r="AH2885">
        <f t="shared" si="389"/>
        <v>2.2272238153171458E-2</v>
      </c>
      <c r="AI2885" s="40">
        <f ca="1"/>
        <v>2.3764235872976158E-2</v>
      </c>
      <c r="AJ2885" s="229">
        <v>-2E-3</v>
      </c>
      <c r="AK2885" s="230">
        <v>2.027223815317146E-2</v>
      </c>
      <c r="AL2885" s="231">
        <v>0.85024204007907522</v>
      </c>
    </row>
    <row r="2886" spans="24:38">
      <c r="X2886" s="46">
        <v>2882</v>
      </c>
      <c r="Y2886" s="1">
        <f t="shared" ref="Y2886:Y2949" si="391">Y2885+1</f>
        <v>48504</v>
      </c>
      <c r="Z2886" s="44">
        <f t="shared" ref="Z2886:Z2949" si="392">IFERROR(MATCH(Y2886,$M$40:$M$61,0),0)</f>
        <v>0</v>
      </c>
      <c r="AA2886" s="1" cm="1">
        <f t="array" ref="AA2886">IF(Z2886&gt;0,INDEX($M$40:$M$61,Z2886,1),AA2885)</f>
        <v>48178</v>
      </c>
      <c r="AB2886" s="1" cm="1">
        <f t="array" ref="AB2886">IF(Z2886&gt;0,INDEX($M$40:$M$61,Z2886+1,1),AB2885)</f>
        <v>48544</v>
      </c>
      <c r="AC2886" s="44">
        <f t="shared" ref="AC2886:AC2949" si="393">_xlfn.DAYS(AB2886,AA2886)</f>
        <v>366</v>
      </c>
      <c r="AD2886" s="45">
        <f t="shared" ref="AD2886:AD2949" si="394">VLOOKUP(AA2886,$M$40:$P$61,4,FALSE)</f>
        <v>0.8548864237633047</v>
      </c>
      <c r="AE2886" s="45">
        <f t="shared" ref="AE2886:AE2949" si="395">VLOOKUP(AB2886,$M$10:$P$36,4,FALSE)</f>
        <v>0.83448028119301243</v>
      </c>
      <c r="AF2886" s="44">
        <f t="shared" si="390"/>
        <v>326</v>
      </c>
      <c r="AG2886" s="45">
        <f t="shared" ref="AG2886:AG2949" si="396">IF(AF2886=0,AD2886,AD2886*(AE2886/AD2886)^(AF2886/AC2886))</f>
        <v>0.8366865405666537</v>
      </c>
      <c r="AH2886">
        <f t="shared" ref="AH2886:AH2949" si="397">-LN(AG2886)*360/X2886</f>
        <v>2.2272755576278568E-2</v>
      </c>
      <c r="AI2886" s="40">
        <f ca="1"/>
        <v>2.3764235872976158E-2</v>
      </c>
      <c r="AJ2886" s="229">
        <v>-2E-3</v>
      </c>
      <c r="AK2886" s="230">
        <v>2.027275557627857E-2</v>
      </c>
      <c r="AL2886" s="231">
        <v>0.85019064107316489</v>
      </c>
    </row>
    <row r="2887" spans="24:38">
      <c r="X2887" s="46">
        <v>2883</v>
      </c>
      <c r="Y2887" s="1">
        <f t="shared" si="391"/>
        <v>48505</v>
      </c>
      <c r="Z2887" s="44">
        <f t="shared" si="392"/>
        <v>0</v>
      </c>
      <c r="AA2887" s="1" cm="1">
        <f t="array" ref="AA2887">IF(Z2887&gt;0,INDEX($M$40:$M$61,Z2887,1),AA2886)</f>
        <v>48178</v>
      </c>
      <c r="AB2887" s="1" cm="1">
        <f t="array" ref="AB2887">IF(Z2887&gt;0,INDEX($M$40:$M$61,Z2887+1,1),AB2886)</f>
        <v>48544</v>
      </c>
      <c r="AC2887" s="44">
        <f t="shared" si="393"/>
        <v>366</v>
      </c>
      <c r="AD2887" s="45">
        <f t="shared" si="394"/>
        <v>0.8548864237633047</v>
      </c>
      <c r="AE2887" s="45">
        <f t="shared" si="395"/>
        <v>0.83448028119301243</v>
      </c>
      <c r="AF2887" s="44">
        <f t="shared" si="390"/>
        <v>327</v>
      </c>
      <c r="AG2887" s="45">
        <f t="shared" si="396"/>
        <v>0.83663131305592531</v>
      </c>
      <c r="AH2887">
        <f t="shared" si="397"/>
        <v>2.2273272640438012E-2</v>
      </c>
      <c r="AI2887" s="40">
        <f ca="1"/>
        <v>2.3764235873056094E-2</v>
      </c>
      <c r="AJ2887" s="229">
        <v>-2E-3</v>
      </c>
      <c r="AK2887" s="230">
        <v>2.027327264043801E-2</v>
      </c>
      <c r="AL2887" s="231">
        <v>0.85013924517443773</v>
      </c>
    </row>
    <row r="2888" spans="24:38">
      <c r="X2888" s="46">
        <v>2884</v>
      </c>
      <c r="Y2888" s="1">
        <f t="shared" si="391"/>
        <v>48506</v>
      </c>
      <c r="Z2888" s="44">
        <f t="shared" si="392"/>
        <v>0</v>
      </c>
      <c r="AA2888" s="1" cm="1">
        <f t="array" ref="AA2888">IF(Z2888&gt;0,INDEX($M$40:$M$61,Z2888,1),AA2887)</f>
        <v>48178</v>
      </c>
      <c r="AB2888" s="1" cm="1">
        <f t="array" ref="AB2888">IF(Z2888&gt;0,INDEX($M$40:$M$61,Z2888+1,1),AB2887)</f>
        <v>48544</v>
      </c>
      <c r="AC2888" s="44">
        <f t="shared" si="393"/>
        <v>366</v>
      </c>
      <c r="AD2888" s="45">
        <f t="shared" si="394"/>
        <v>0.8548864237633047</v>
      </c>
      <c r="AE2888" s="45">
        <f t="shared" si="395"/>
        <v>0.83448028119301243</v>
      </c>
      <c r="AF2888" s="44">
        <f t="shared" si="390"/>
        <v>328</v>
      </c>
      <c r="AG2888" s="45">
        <f t="shared" si="396"/>
        <v>0.83657608919062199</v>
      </c>
      <c r="AH2888">
        <f t="shared" si="397"/>
        <v>2.2273789346023115E-2</v>
      </c>
      <c r="AI2888" s="40">
        <f ca="1"/>
        <v>2.3764235872976158E-2</v>
      </c>
      <c r="AJ2888" s="229">
        <v>-2E-3</v>
      </c>
      <c r="AK2888" s="230">
        <v>2.0273789346023113E-2</v>
      </c>
      <c r="AL2888" s="231">
        <v>0.85008785238270601</v>
      </c>
    </row>
    <row r="2889" spans="24:38">
      <c r="X2889" s="46">
        <v>2885</v>
      </c>
      <c r="Y2889" s="1">
        <f t="shared" si="391"/>
        <v>48507</v>
      </c>
      <c r="Z2889" s="44">
        <f t="shared" si="392"/>
        <v>0</v>
      </c>
      <c r="AA2889" s="1" cm="1">
        <f t="array" ref="AA2889">IF(Z2889&gt;0,INDEX($M$40:$M$61,Z2889,1),AA2888)</f>
        <v>48178</v>
      </c>
      <c r="AB2889" s="1" cm="1">
        <f t="array" ref="AB2889">IF(Z2889&gt;0,INDEX($M$40:$M$61,Z2889+1,1),AB2888)</f>
        <v>48544</v>
      </c>
      <c r="AC2889" s="44">
        <f t="shared" si="393"/>
        <v>366</v>
      </c>
      <c r="AD2889" s="45">
        <f t="shared" si="394"/>
        <v>0.8548864237633047</v>
      </c>
      <c r="AE2889" s="45">
        <f t="shared" si="395"/>
        <v>0.83448028119301243</v>
      </c>
      <c r="AF2889" s="44">
        <f t="shared" si="390"/>
        <v>329</v>
      </c>
      <c r="AG2889" s="45">
        <f t="shared" si="396"/>
        <v>0.83652086897050282</v>
      </c>
      <c r="AH2889">
        <f t="shared" si="397"/>
        <v>2.2274305693406788E-2</v>
      </c>
      <c r="AI2889" s="40">
        <f ca="1"/>
        <v>2.3764235872976158E-2</v>
      </c>
      <c r="AJ2889" s="229">
        <v>-2E-3</v>
      </c>
      <c r="AK2889" s="230">
        <v>2.027430569340679E-2</v>
      </c>
      <c r="AL2889" s="231">
        <v>0.85003646269778177</v>
      </c>
    </row>
    <row r="2890" spans="24:38">
      <c r="X2890" s="46">
        <v>2886</v>
      </c>
      <c r="Y2890" s="1">
        <f t="shared" si="391"/>
        <v>48508</v>
      </c>
      <c r="Z2890" s="44">
        <f t="shared" si="392"/>
        <v>0</v>
      </c>
      <c r="AA2890" s="1" cm="1">
        <f t="array" ref="AA2890">IF(Z2890&gt;0,INDEX($M$40:$M$61,Z2890,1),AA2889)</f>
        <v>48178</v>
      </c>
      <c r="AB2890" s="1" cm="1">
        <f t="array" ref="AB2890">IF(Z2890&gt;0,INDEX($M$40:$M$61,Z2890+1,1),AB2889)</f>
        <v>48544</v>
      </c>
      <c r="AC2890" s="44">
        <f t="shared" si="393"/>
        <v>366</v>
      </c>
      <c r="AD2890" s="45">
        <f t="shared" si="394"/>
        <v>0.8548864237633047</v>
      </c>
      <c r="AE2890" s="45">
        <f t="shared" si="395"/>
        <v>0.83448028119301243</v>
      </c>
      <c r="AF2890" s="44">
        <f t="shared" si="390"/>
        <v>330</v>
      </c>
      <c r="AG2890" s="45">
        <f t="shared" si="396"/>
        <v>0.83646565239532733</v>
      </c>
      <c r="AH2890">
        <f t="shared" si="397"/>
        <v>2.2274821682961361E-2</v>
      </c>
      <c r="AI2890" s="40">
        <f ca="1"/>
        <v>2.3764235872976158E-2</v>
      </c>
      <c r="AJ2890" s="229">
        <v>-2E-3</v>
      </c>
      <c r="AK2890" s="230">
        <v>2.027482168296136E-2</v>
      </c>
      <c r="AL2890" s="231">
        <v>0.84998507611947738</v>
      </c>
    </row>
    <row r="2891" spans="24:38">
      <c r="X2891" s="46">
        <v>2887</v>
      </c>
      <c r="Y2891" s="1">
        <f t="shared" si="391"/>
        <v>48509</v>
      </c>
      <c r="Z2891" s="44">
        <f t="shared" si="392"/>
        <v>0</v>
      </c>
      <c r="AA2891" s="1" cm="1">
        <f t="array" ref="AA2891">IF(Z2891&gt;0,INDEX($M$40:$M$61,Z2891,1),AA2890)</f>
        <v>48178</v>
      </c>
      <c r="AB2891" s="1" cm="1">
        <f t="array" ref="AB2891">IF(Z2891&gt;0,INDEX($M$40:$M$61,Z2891+1,1),AB2890)</f>
        <v>48544</v>
      </c>
      <c r="AC2891" s="44">
        <f t="shared" si="393"/>
        <v>366</v>
      </c>
      <c r="AD2891" s="45">
        <f t="shared" si="394"/>
        <v>0.8548864237633047</v>
      </c>
      <c r="AE2891" s="45">
        <f t="shared" si="395"/>
        <v>0.83448028119301243</v>
      </c>
      <c r="AF2891" s="44">
        <f t="shared" si="390"/>
        <v>331</v>
      </c>
      <c r="AG2891" s="45">
        <f t="shared" si="396"/>
        <v>0.83641043946485494</v>
      </c>
      <c r="AH2891">
        <f t="shared" si="397"/>
        <v>2.2275337315058673E-2</v>
      </c>
      <c r="AI2891" s="40">
        <f ca="1"/>
        <v>2.3764235872976158E-2</v>
      </c>
      <c r="AJ2891" s="229">
        <v>-2E-3</v>
      </c>
      <c r="AK2891" s="230">
        <v>2.0275337315058671E-2</v>
      </c>
      <c r="AL2891" s="231">
        <v>0.84993369264760499</v>
      </c>
    </row>
    <row r="2892" spans="24:38">
      <c r="X2892" s="46">
        <v>2888</v>
      </c>
      <c r="Y2892" s="1">
        <f t="shared" si="391"/>
        <v>48510</v>
      </c>
      <c r="Z2892" s="44">
        <f t="shared" si="392"/>
        <v>0</v>
      </c>
      <c r="AA2892" s="1" cm="1">
        <f t="array" ref="AA2892">IF(Z2892&gt;0,INDEX($M$40:$M$61,Z2892,1),AA2891)</f>
        <v>48178</v>
      </c>
      <c r="AB2892" s="1" cm="1">
        <f t="array" ref="AB2892">IF(Z2892&gt;0,INDEX($M$40:$M$61,Z2892+1,1),AB2891)</f>
        <v>48544</v>
      </c>
      <c r="AC2892" s="44">
        <f t="shared" si="393"/>
        <v>366</v>
      </c>
      <c r="AD2892" s="45">
        <f t="shared" si="394"/>
        <v>0.8548864237633047</v>
      </c>
      <c r="AE2892" s="45">
        <f t="shared" si="395"/>
        <v>0.83448028119301243</v>
      </c>
      <c r="AF2892" s="44">
        <f t="shared" ref="AF2892:AF2955" si="398">IF(Z2892&lt;&gt;0,0,AF2891+1)</f>
        <v>332</v>
      </c>
      <c r="AG2892" s="45">
        <f t="shared" si="396"/>
        <v>0.83635523017884494</v>
      </c>
      <c r="AH2892">
        <f t="shared" si="397"/>
        <v>2.2275852590070054E-2</v>
      </c>
      <c r="AI2892" s="40">
        <f ca="1"/>
        <v>2.3764235872976158E-2</v>
      </c>
      <c r="AJ2892" s="229">
        <v>-2E-3</v>
      </c>
      <c r="AK2892" s="230">
        <v>2.0275852590070052E-2</v>
      </c>
      <c r="AL2892" s="231">
        <v>0.84988231228197664</v>
      </c>
    </row>
    <row r="2893" spans="24:38">
      <c r="X2893" s="46">
        <v>2889</v>
      </c>
      <c r="Y2893" s="1">
        <f t="shared" si="391"/>
        <v>48511</v>
      </c>
      <c r="Z2893" s="44">
        <f t="shared" si="392"/>
        <v>0</v>
      </c>
      <c r="AA2893" s="1" cm="1">
        <f t="array" ref="AA2893">IF(Z2893&gt;0,INDEX($M$40:$M$61,Z2893,1),AA2892)</f>
        <v>48178</v>
      </c>
      <c r="AB2893" s="1" cm="1">
        <f t="array" ref="AB2893">IF(Z2893&gt;0,INDEX($M$40:$M$61,Z2893+1,1),AB2892)</f>
        <v>48544</v>
      </c>
      <c r="AC2893" s="44">
        <f t="shared" si="393"/>
        <v>366</v>
      </c>
      <c r="AD2893" s="45">
        <f t="shared" si="394"/>
        <v>0.8548864237633047</v>
      </c>
      <c r="AE2893" s="45">
        <f t="shared" si="395"/>
        <v>0.83448028119301243</v>
      </c>
      <c r="AF2893" s="44">
        <f t="shared" si="398"/>
        <v>333</v>
      </c>
      <c r="AG2893" s="45">
        <f t="shared" si="396"/>
        <v>0.83630002453705699</v>
      </c>
      <c r="AH2893">
        <f t="shared" si="397"/>
        <v>2.2276367508366292E-2</v>
      </c>
      <c r="AI2893" s="40">
        <f ca="1"/>
        <v>2.3764235872976158E-2</v>
      </c>
      <c r="AJ2893" s="229">
        <v>-2E-3</v>
      </c>
      <c r="AK2893" s="230">
        <v>2.027636750836629E-2</v>
      </c>
      <c r="AL2893" s="231">
        <v>0.8498309350224047</v>
      </c>
    </row>
    <row r="2894" spans="24:38">
      <c r="X2894" s="46">
        <v>2890</v>
      </c>
      <c r="Y2894" s="1">
        <f t="shared" si="391"/>
        <v>48512</v>
      </c>
      <c r="Z2894" s="44">
        <f t="shared" si="392"/>
        <v>0</v>
      </c>
      <c r="AA2894" s="1" cm="1">
        <f t="array" ref="AA2894">IF(Z2894&gt;0,INDEX($M$40:$M$61,Z2894,1),AA2893)</f>
        <v>48178</v>
      </c>
      <c r="AB2894" s="1" cm="1">
        <f t="array" ref="AB2894">IF(Z2894&gt;0,INDEX($M$40:$M$61,Z2894+1,1),AB2893)</f>
        <v>48544</v>
      </c>
      <c r="AC2894" s="44">
        <f t="shared" si="393"/>
        <v>366</v>
      </c>
      <c r="AD2894" s="45">
        <f t="shared" si="394"/>
        <v>0.8548864237633047</v>
      </c>
      <c r="AE2894" s="45">
        <f t="shared" si="395"/>
        <v>0.83448028119301243</v>
      </c>
      <c r="AF2894" s="44">
        <f t="shared" si="398"/>
        <v>334</v>
      </c>
      <c r="AG2894" s="45">
        <f t="shared" si="396"/>
        <v>0.83624482253925037</v>
      </c>
      <c r="AH2894">
        <f t="shared" si="397"/>
        <v>2.227688207031769E-2</v>
      </c>
      <c r="AI2894" s="40">
        <f ca="1"/>
        <v>2.3764235872976158E-2</v>
      </c>
      <c r="AJ2894" s="229">
        <v>-2E-3</v>
      </c>
      <c r="AK2894" s="230">
        <v>2.0276882070317692E-2</v>
      </c>
      <c r="AL2894" s="231">
        <v>0.84977956086870143</v>
      </c>
    </row>
    <row r="2895" spans="24:38">
      <c r="X2895" s="46">
        <v>2891</v>
      </c>
      <c r="Y2895" s="1">
        <f t="shared" si="391"/>
        <v>48513</v>
      </c>
      <c r="Z2895" s="44">
        <f t="shared" si="392"/>
        <v>0</v>
      </c>
      <c r="AA2895" s="1" cm="1">
        <f t="array" ref="AA2895">IF(Z2895&gt;0,INDEX($M$40:$M$61,Z2895,1),AA2894)</f>
        <v>48178</v>
      </c>
      <c r="AB2895" s="1" cm="1">
        <f t="array" ref="AB2895">IF(Z2895&gt;0,INDEX($M$40:$M$61,Z2895+1,1),AB2894)</f>
        <v>48544</v>
      </c>
      <c r="AC2895" s="44">
        <f t="shared" si="393"/>
        <v>366</v>
      </c>
      <c r="AD2895" s="45">
        <f t="shared" si="394"/>
        <v>0.8548864237633047</v>
      </c>
      <c r="AE2895" s="45">
        <f t="shared" si="395"/>
        <v>0.83448028119301243</v>
      </c>
      <c r="AF2895" s="44">
        <f t="shared" si="398"/>
        <v>335</v>
      </c>
      <c r="AG2895" s="45">
        <f t="shared" si="396"/>
        <v>0.83618962418518461</v>
      </c>
      <c r="AH2895">
        <f t="shared" si="397"/>
        <v>2.227739627629402E-2</v>
      </c>
      <c r="AI2895" s="40">
        <f ca="1"/>
        <v>2.3764235872976158E-2</v>
      </c>
      <c r="AJ2895" s="229">
        <v>-2E-3</v>
      </c>
      <c r="AK2895" s="230">
        <v>2.0277396276294019E-2</v>
      </c>
      <c r="AL2895" s="231">
        <v>0.84972818982067899</v>
      </c>
    </row>
    <row r="2896" spans="24:38">
      <c r="X2896" s="46">
        <v>2892</v>
      </c>
      <c r="Y2896" s="1">
        <f t="shared" si="391"/>
        <v>48514</v>
      </c>
      <c r="Z2896" s="44">
        <f t="shared" si="392"/>
        <v>0</v>
      </c>
      <c r="AA2896" s="1" cm="1">
        <f t="array" ref="AA2896">IF(Z2896&gt;0,INDEX($M$40:$M$61,Z2896,1),AA2895)</f>
        <v>48178</v>
      </c>
      <c r="AB2896" s="1" cm="1">
        <f t="array" ref="AB2896">IF(Z2896&gt;0,INDEX($M$40:$M$61,Z2896+1,1),AB2895)</f>
        <v>48544</v>
      </c>
      <c r="AC2896" s="44">
        <f t="shared" si="393"/>
        <v>366</v>
      </c>
      <c r="AD2896" s="45">
        <f t="shared" si="394"/>
        <v>0.8548864237633047</v>
      </c>
      <c r="AE2896" s="45">
        <f t="shared" si="395"/>
        <v>0.83448028119301243</v>
      </c>
      <c r="AF2896" s="44">
        <f t="shared" si="398"/>
        <v>336</v>
      </c>
      <c r="AG2896" s="45">
        <f t="shared" si="396"/>
        <v>0.83613442947461913</v>
      </c>
      <c r="AH2896">
        <f t="shared" si="397"/>
        <v>2.2277910126664576E-2</v>
      </c>
      <c r="AI2896" s="40">
        <f ca="1"/>
        <v>2.3764235872976158E-2</v>
      </c>
      <c r="AJ2896" s="229">
        <v>-2E-3</v>
      </c>
      <c r="AK2896" s="230">
        <v>2.0277910126664578E-2</v>
      </c>
      <c r="AL2896" s="231">
        <v>0.84967682187814964</v>
      </c>
    </row>
    <row r="2897" spans="24:38">
      <c r="X2897" s="46">
        <v>2893</v>
      </c>
      <c r="Y2897" s="1">
        <f t="shared" si="391"/>
        <v>48515</v>
      </c>
      <c r="Z2897" s="44">
        <f t="shared" si="392"/>
        <v>0</v>
      </c>
      <c r="AA2897" s="1" cm="1">
        <f t="array" ref="AA2897">IF(Z2897&gt;0,INDEX($M$40:$M$61,Z2897,1),AA2896)</f>
        <v>48178</v>
      </c>
      <c r="AB2897" s="1" cm="1">
        <f t="array" ref="AB2897">IF(Z2897&gt;0,INDEX($M$40:$M$61,Z2897+1,1),AB2896)</f>
        <v>48544</v>
      </c>
      <c r="AC2897" s="44">
        <f t="shared" si="393"/>
        <v>366</v>
      </c>
      <c r="AD2897" s="45">
        <f t="shared" si="394"/>
        <v>0.8548864237633047</v>
      </c>
      <c r="AE2897" s="45">
        <f t="shared" si="395"/>
        <v>0.83448028119301243</v>
      </c>
      <c r="AF2897" s="44">
        <f t="shared" si="398"/>
        <v>337</v>
      </c>
      <c r="AG2897" s="45">
        <f t="shared" si="396"/>
        <v>0.83607923840731346</v>
      </c>
      <c r="AH2897">
        <f t="shared" si="397"/>
        <v>2.2278423621798094E-2</v>
      </c>
      <c r="AI2897" s="40">
        <f ca="1"/>
        <v>2.3764235872976158E-2</v>
      </c>
      <c r="AJ2897" s="229">
        <v>-2E-3</v>
      </c>
      <c r="AK2897" s="230">
        <v>2.0278423621798096E-2</v>
      </c>
      <c r="AL2897" s="231">
        <v>0.84962545704092562</v>
      </c>
    </row>
    <row r="2898" spans="24:38">
      <c r="X2898" s="46">
        <v>2894</v>
      </c>
      <c r="Y2898" s="1">
        <f t="shared" si="391"/>
        <v>48516</v>
      </c>
      <c r="Z2898" s="44">
        <f t="shared" si="392"/>
        <v>0</v>
      </c>
      <c r="AA2898" s="1" cm="1">
        <f t="array" ref="AA2898">IF(Z2898&gt;0,INDEX($M$40:$M$61,Z2898,1),AA2897)</f>
        <v>48178</v>
      </c>
      <c r="AB2898" s="1" cm="1">
        <f t="array" ref="AB2898">IF(Z2898&gt;0,INDEX($M$40:$M$61,Z2898+1,1),AB2897)</f>
        <v>48544</v>
      </c>
      <c r="AC2898" s="44">
        <f t="shared" si="393"/>
        <v>366</v>
      </c>
      <c r="AD2898" s="45">
        <f t="shared" si="394"/>
        <v>0.8548864237633047</v>
      </c>
      <c r="AE2898" s="45">
        <f t="shared" si="395"/>
        <v>0.83448028119301243</v>
      </c>
      <c r="AF2898" s="44">
        <f t="shared" si="398"/>
        <v>338</v>
      </c>
      <c r="AG2898" s="45">
        <f t="shared" si="396"/>
        <v>0.83602405098302723</v>
      </c>
      <c r="AH2898">
        <f t="shared" si="397"/>
        <v>2.2278936762062811E-2</v>
      </c>
      <c r="AI2898" s="40">
        <f ca="1"/>
        <v>2.3764235872976158E-2</v>
      </c>
      <c r="AJ2898" s="229">
        <v>-2E-3</v>
      </c>
      <c r="AK2898" s="230">
        <v>2.0278936762062813E-2</v>
      </c>
      <c r="AL2898" s="231">
        <v>0.84957409530881933</v>
      </c>
    </row>
    <row r="2899" spans="24:38">
      <c r="X2899" s="46">
        <v>2895</v>
      </c>
      <c r="Y2899" s="1">
        <f t="shared" si="391"/>
        <v>48517</v>
      </c>
      <c r="Z2899" s="44">
        <f t="shared" si="392"/>
        <v>0</v>
      </c>
      <c r="AA2899" s="1" cm="1">
        <f t="array" ref="AA2899">IF(Z2899&gt;0,INDEX($M$40:$M$61,Z2899,1),AA2898)</f>
        <v>48178</v>
      </c>
      <c r="AB2899" s="1" cm="1">
        <f t="array" ref="AB2899">IF(Z2899&gt;0,INDEX($M$40:$M$61,Z2899+1,1),AB2898)</f>
        <v>48544</v>
      </c>
      <c r="AC2899" s="44">
        <f t="shared" si="393"/>
        <v>366</v>
      </c>
      <c r="AD2899" s="45">
        <f t="shared" si="394"/>
        <v>0.8548864237633047</v>
      </c>
      <c r="AE2899" s="45">
        <f t="shared" si="395"/>
        <v>0.83448028119301243</v>
      </c>
      <c r="AF2899" s="44">
        <f t="shared" si="398"/>
        <v>339</v>
      </c>
      <c r="AG2899" s="45">
        <f t="shared" si="396"/>
        <v>0.83596886720151997</v>
      </c>
      <c r="AH2899">
        <f t="shared" si="397"/>
        <v>2.2279449547826478E-2</v>
      </c>
      <c r="AI2899" s="40">
        <f ca="1"/>
        <v>2.3764235872976158E-2</v>
      </c>
      <c r="AJ2899" s="229">
        <v>-2E-3</v>
      </c>
      <c r="AK2899" s="230">
        <v>2.0279449547826477E-2</v>
      </c>
      <c r="AL2899" s="231">
        <v>0.84952273668164313</v>
      </c>
    </row>
    <row r="2900" spans="24:38">
      <c r="X2900" s="46">
        <v>2896</v>
      </c>
      <c r="Y2900" s="1">
        <f t="shared" si="391"/>
        <v>48518</v>
      </c>
      <c r="Z2900" s="44">
        <f t="shared" si="392"/>
        <v>0</v>
      </c>
      <c r="AA2900" s="1" cm="1">
        <f t="array" ref="AA2900">IF(Z2900&gt;0,INDEX($M$40:$M$61,Z2900,1),AA2899)</f>
        <v>48178</v>
      </c>
      <c r="AB2900" s="1" cm="1">
        <f t="array" ref="AB2900">IF(Z2900&gt;0,INDEX($M$40:$M$61,Z2900+1,1),AB2899)</f>
        <v>48544</v>
      </c>
      <c r="AC2900" s="44">
        <f t="shared" si="393"/>
        <v>366</v>
      </c>
      <c r="AD2900" s="45">
        <f t="shared" si="394"/>
        <v>0.8548864237633047</v>
      </c>
      <c r="AE2900" s="45">
        <f t="shared" si="395"/>
        <v>0.83448028119301243</v>
      </c>
      <c r="AF2900" s="44">
        <f t="shared" si="398"/>
        <v>340</v>
      </c>
      <c r="AG2900" s="45">
        <f t="shared" si="396"/>
        <v>0.83591368706255098</v>
      </c>
      <c r="AH2900">
        <f t="shared" si="397"/>
        <v>2.227996197945635E-2</v>
      </c>
      <c r="AI2900" s="40">
        <f ca="1"/>
        <v>2.3764235872976158E-2</v>
      </c>
      <c r="AJ2900" s="229">
        <v>-2E-3</v>
      </c>
      <c r="AK2900" s="230">
        <v>2.0279961979456348E-2</v>
      </c>
      <c r="AL2900" s="231">
        <v>0.84947138115920895</v>
      </c>
    </row>
    <row r="2901" spans="24:38">
      <c r="X2901" s="46">
        <v>2897</v>
      </c>
      <c r="Y2901" s="1">
        <f t="shared" si="391"/>
        <v>48519</v>
      </c>
      <c r="Z2901" s="44">
        <f t="shared" si="392"/>
        <v>0</v>
      </c>
      <c r="AA2901" s="1" cm="1">
        <f t="array" ref="AA2901">IF(Z2901&gt;0,INDEX($M$40:$M$61,Z2901,1),AA2900)</f>
        <v>48178</v>
      </c>
      <c r="AB2901" s="1" cm="1">
        <f t="array" ref="AB2901">IF(Z2901&gt;0,INDEX($M$40:$M$61,Z2901+1,1),AB2900)</f>
        <v>48544</v>
      </c>
      <c r="AC2901" s="44">
        <f t="shared" si="393"/>
        <v>366</v>
      </c>
      <c r="AD2901" s="45">
        <f t="shared" si="394"/>
        <v>0.8548864237633047</v>
      </c>
      <c r="AE2901" s="45">
        <f t="shared" si="395"/>
        <v>0.83448028119301243</v>
      </c>
      <c r="AF2901" s="44">
        <f t="shared" si="398"/>
        <v>341</v>
      </c>
      <c r="AG2901" s="45">
        <f t="shared" si="396"/>
        <v>0.83585851056588001</v>
      </c>
      <c r="AH2901">
        <f t="shared" si="397"/>
        <v>2.2280474057319134E-2</v>
      </c>
      <c r="AI2901" s="40">
        <f ca="1"/>
        <v>2.3764235872976158E-2</v>
      </c>
      <c r="AJ2901" s="229">
        <v>-2E-3</v>
      </c>
      <c r="AK2901" s="230">
        <v>2.0280474057319135E-2</v>
      </c>
      <c r="AL2901" s="231">
        <v>0.84942002874132927</v>
      </c>
    </row>
    <row r="2902" spans="24:38">
      <c r="X2902" s="46">
        <v>2898</v>
      </c>
      <c r="Y2902" s="1">
        <f t="shared" si="391"/>
        <v>48520</v>
      </c>
      <c r="Z2902" s="44">
        <f t="shared" si="392"/>
        <v>0</v>
      </c>
      <c r="AA2902" s="1" cm="1">
        <f t="array" ref="AA2902">IF(Z2902&gt;0,INDEX($M$40:$M$61,Z2902,1),AA2901)</f>
        <v>48178</v>
      </c>
      <c r="AB2902" s="1" cm="1">
        <f t="array" ref="AB2902">IF(Z2902&gt;0,INDEX($M$40:$M$61,Z2902+1,1),AB2901)</f>
        <v>48544</v>
      </c>
      <c r="AC2902" s="44">
        <f t="shared" si="393"/>
        <v>366</v>
      </c>
      <c r="AD2902" s="45">
        <f t="shared" si="394"/>
        <v>0.8548864237633047</v>
      </c>
      <c r="AE2902" s="45">
        <f t="shared" si="395"/>
        <v>0.83448028119301243</v>
      </c>
      <c r="AF2902" s="44">
        <f t="shared" si="398"/>
        <v>342</v>
      </c>
      <c r="AG2902" s="45">
        <f t="shared" si="396"/>
        <v>0.83580333771126669</v>
      </c>
      <c r="AH2902">
        <f t="shared" si="397"/>
        <v>2.2280985781781028E-2</v>
      </c>
      <c r="AI2902" s="40">
        <f ca="1"/>
        <v>2.3764235872976158E-2</v>
      </c>
      <c r="AJ2902" s="229">
        <v>-2E-3</v>
      </c>
      <c r="AK2902" s="230">
        <v>2.028098578178103E-2</v>
      </c>
      <c r="AL2902" s="231">
        <v>0.84936867942781669</v>
      </c>
    </row>
    <row r="2903" spans="24:38">
      <c r="X2903" s="46">
        <v>2899</v>
      </c>
      <c r="Y2903" s="1">
        <f t="shared" si="391"/>
        <v>48521</v>
      </c>
      <c r="Z2903" s="44">
        <f t="shared" si="392"/>
        <v>0</v>
      </c>
      <c r="AA2903" s="1" cm="1">
        <f t="array" ref="AA2903">IF(Z2903&gt;0,INDEX($M$40:$M$61,Z2903,1),AA2902)</f>
        <v>48178</v>
      </c>
      <c r="AB2903" s="1" cm="1">
        <f t="array" ref="AB2903">IF(Z2903&gt;0,INDEX($M$40:$M$61,Z2903+1,1),AB2902)</f>
        <v>48544</v>
      </c>
      <c r="AC2903" s="44">
        <f t="shared" si="393"/>
        <v>366</v>
      </c>
      <c r="AD2903" s="45">
        <f t="shared" si="394"/>
        <v>0.8548864237633047</v>
      </c>
      <c r="AE2903" s="45">
        <f t="shared" si="395"/>
        <v>0.83448028119301243</v>
      </c>
      <c r="AF2903" s="44">
        <f t="shared" si="398"/>
        <v>343</v>
      </c>
      <c r="AG2903" s="45">
        <f t="shared" si="396"/>
        <v>0.83574816849847056</v>
      </c>
      <c r="AH2903">
        <f t="shared" si="397"/>
        <v>2.228149715320777E-2</v>
      </c>
      <c r="AI2903" s="40">
        <f ca="1"/>
        <v>2.3764235872976158E-2</v>
      </c>
      <c r="AJ2903" s="229">
        <v>-2E-3</v>
      </c>
      <c r="AK2903" s="230">
        <v>2.0281497153207768E-2</v>
      </c>
      <c r="AL2903" s="231">
        <v>0.84931733321848324</v>
      </c>
    </row>
    <row r="2904" spans="24:38">
      <c r="X2904" s="46">
        <v>2900</v>
      </c>
      <c r="Y2904" s="1">
        <f t="shared" si="391"/>
        <v>48522</v>
      </c>
      <c r="Z2904" s="44">
        <f t="shared" si="392"/>
        <v>0</v>
      </c>
      <c r="AA2904" s="1" cm="1">
        <f t="array" ref="AA2904">IF(Z2904&gt;0,INDEX($M$40:$M$61,Z2904,1),AA2903)</f>
        <v>48178</v>
      </c>
      <c r="AB2904" s="1" cm="1">
        <f t="array" ref="AB2904">IF(Z2904&gt;0,INDEX($M$40:$M$61,Z2904+1,1),AB2903)</f>
        <v>48544</v>
      </c>
      <c r="AC2904" s="44">
        <f t="shared" si="393"/>
        <v>366</v>
      </c>
      <c r="AD2904" s="45">
        <f t="shared" si="394"/>
        <v>0.8548864237633047</v>
      </c>
      <c r="AE2904" s="45">
        <f t="shared" si="395"/>
        <v>0.83448028119301243</v>
      </c>
      <c r="AF2904" s="44">
        <f t="shared" si="398"/>
        <v>344</v>
      </c>
      <c r="AG2904" s="45">
        <f t="shared" si="396"/>
        <v>0.83569300292725124</v>
      </c>
      <c r="AH2904">
        <f t="shared" si="397"/>
        <v>2.228200817196456E-2</v>
      </c>
      <c r="AI2904" s="40">
        <f ca="1"/>
        <v>2.3764235872976158E-2</v>
      </c>
      <c r="AJ2904" s="229">
        <v>-2E-3</v>
      </c>
      <c r="AK2904" s="230">
        <v>2.0282008171964558E-2</v>
      </c>
      <c r="AL2904" s="231">
        <v>0.84926599011314141</v>
      </c>
    </row>
    <row r="2905" spans="24:38">
      <c r="X2905" s="46">
        <v>2901</v>
      </c>
      <c r="Y2905" s="1">
        <f t="shared" si="391"/>
        <v>48523</v>
      </c>
      <c r="Z2905" s="44">
        <f t="shared" si="392"/>
        <v>0</v>
      </c>
      <c r="AA2905" s="1" cm="1">
        <f t="array" ref="AA2905">IF(Z2905&gt;0,INDEX($M$40:$M$61,Z2905,1),AA2904)</f>
        <v>48178</v>
      </c>
      <c r="AB2905" s="1" cm="1">
        <f t="array" ref="AB2905">IF(Z2905&gt;0,INDEX($M$40:$M$61,Z2905+1,1),AB2904)</f>
        <v>48544</v>
      </c>
      <c r="AC2905" s="44">
        <f t="shared" si="393"/>
        <v>366</v>
      </c>
      <c r="AD2905" s="45">
        <f t="shared" si="394"/>
        <v>0.8548864237633047</v>
      </c>
      <c r="AE2905" s="45">
        <f t="shared" si="395"/>
        <v>0.83448028119301243</v>
      </c>
      <c r="AF2905" s="44">
        <f t="shared" si="398"/>
        <v>345</v>
      </c>
      <c r="AG2905" s="45">
        <f t="shared" si="396"/>
        <v>0.83563784099736826</v>
      </c>
      <c r="AH2905">
        <f t="shared" si="397"/>
        <v>2.2282518838416112E-2</v>
      </c>
      <c r="AI2905" s="40">
        <f ca="1"/>
        <v>2.3764235872976158E-2</v>
      </c>
      <c r="AJ2905" s="229">
        <v>-2E-3</v>
      </c>
      <c r="AK2905" s="230">
        <v>2.0282518838416114E-2</v>
      </c>
      <c r="AL2905" s="231">
        <v>0.84921465011160335</v>
      </c>
    </row>
    <row r="2906" spans="24:38">
      <c r="X2906" s="46">
        <v>2902</v>
      </c>
      <c r="Y2906" s="1">
        <f t="shared" si="391"/>
        <v>48524</v>
      </c>
      <c r="Z2906" s="44">
        <f t="shared" si="392"/>
        <v>0</v>
      </c>
      <c r="AA2906" s="1" cm="1">
        <f t="array" ref="AA2906">IF(Z2906&gt;0,INDEX($M$40:$M$61,Z2906,1),AA2905)</f>
        <v>48178</v>
      </c>
      <c r="AB2906" s="1" cm="1">
        <f t="array" ref="AB2906">IF(Z2906&gt;0,INDEX($M$40:$M$61,Z2906+1,1),AB2905)</f>
        <v>48544</v>
      </c>
      <c r="AC2906" s="44">
        <f t="shared" si="393"/>
        <v>366</v>
      </c>
      <c r="AD2906" s="45">
        <f t="shared" si="394"/>
        <v>0.8548864237633047</v>
      </c>
      <c r="AE2906" s="45">
        <f t="shared" si="395"/>
        <v>0.83448028119301243</v>
      </c>
      <c r="AF2906" s="44">
        <f t="shared" si="398"/>
        <v>346</v>
      </c>
      <c r="AG2906" s="45">
        <f t="shared" si="396"/>
        <v>0.83558268270858138</v>
      </c>
      <c r="AH2906">
        <f t="shared" si="397"/>
        <v>2.2283029152926626E-2</v>
      </c>
      <c r="AI2906" s="40">
        <f ca="1"/>
        <v>2.3764235872976158E-2</v>
      </c>
      <c r="AJ2906" s="229">
        <v>-2E-3</v>
      </c>
      <c r="AK2906" s="230">
        <v>2.0283029152926624E-2</v>
      </c>
      <c r="AL2906" s="231">
        <v>0.84916331321368166</v>
      </c>
    </row>
    <row r="2907" spans="24:38">
      <c r="X2907" s="46">
        <v>2903</v>
      </c>
      <c r="Y2907" s="1">
        <f t="shared" si="391"/>
        <v>48525</v>
      </c>
      <c r="Z2907" s="44">
        <f t="shared" si="392"/>
        <v>0</v>
      </c>
      <c r="AA2907" s="1" cm="1">
        <f t="array" ref="AA2907">IF(Z2907&gt;0,INDEX($M$40:$M$61,Z2907,1),AA2906)</f>
        <v>48178</v>
      </c>
      <c r="AB2907" s="1" cm="1">
        <f t="array" ref="AB2907">IF(Z2907&gt;0,INDEX($M$40:$M$61,Z2907+1,1),AB2906)</f>
        <v>48544</v>
      </c>
      <c r="AC2907" s="44">
        <f t="shared" si="393"/>
        <v>366</v>
      </c>
      <c r="AD2907" s="45">
        <f t="shared" si="394"/>
        <v>0.8548864237633047</v>
      </c>
      <c r="AE2907" s="45">
        <f t="shared" si="395"/>
        <v>0.83448028119301243</v>
      </c>
      <c r="AF2907" s="44">
        <f t="shared" si="398"/>
        <v>347</v>
      </c>
      <c r="AG2907" s="45">
        <f t="shared" si="396"/>
        <v>0.83552752806065034</v>
      </c>
      <c r="AH2907">
        <f t="shared" si="397"/>
        <v>2.2283539115859785E-2</v>
      </c>
      <c r="AI2907" s="40">
        <f ca="1"/>
        <v>2.3764235872976158E-2</v>
      </c>
      <c r="AJ2907" s="229">
        <v>-2E-3</v>
      </c>
      <c r="AK2907" s="230">
        <v>2.0283539115859783E-2</v>
      </c>
      <c r="AL2907" s="231">
        <v>0.8491119794191887</v>
      </c>
    </row>
    <row r="2908" spans="24:38">
      <c r="X2908" s="46">
        <v>2904</v>
      </c>
      <c r="Y2908" s="1">
        <f t="shared" si="391"/>
        <v>48526</v>
      </c>
      <c r="Z2908" s="44">
        <f t="shared" si="392"/>
        <v>0</v>
      </c>
      <c r="AA2908" s="1" cm="1">
        <f t="array" ref="AA2908">IF(Z2908&gt;0,INDEX($M$40:$M$61,Z2908,1),AA2907)</f>
        <v>48178</v>
      </c>
      <c r="AB2908" s="1" cm="1">
        <f t="array" ref="AB2908">IF(Z2908&gt;0,INDEX($M$40:$M$61,Z2908+1,1),AB2907)</f>
        <v>48544</v>
      </c>
      <c r="AC2908" s="44">
        <f t="shared" si="393"/>
        <v>366</v>
      </c>
      <c r="AD2908" s="45">
        <f t="shared" si="394"/>
        <v>0.8548864237633047</v>
      </c>
      <c r="AE2908" s="45">
        <f t="shared" si="395"/>
        <v>0.83448028119301243</v>
      </c>
      <c r="AF2908" s="44">
        <f t="shared" si="398"/>
        <v>348</v>
      </c>
      <c r="AG2908" s="45">
        <f t="shared" si="396"/>
        <v>0.83547237705333455</v>
      </c>
      <c r="AH2908">
        <f t="shared" si="397"/>
        <v>2.2284048727578814E-2</v>
      </c>
      <c r="AI2908" s="40">
        <f ca="1"/>
        <v>2.3764235872976158E-2</v>
      </c>
      <c r="AJ2908" s="229">
        <v>-2E-3</v>
      </c>
      <c r="AK2908" s="230">
        <v>2.0284048727578816E-2</v>
      </c>
      <c r="AL2908" s="231">
        <v>0.84906064872793674</v>
      </c>
    </row>
    <row r="2909" spans="24:38">
      <c r="X2909" s="46">
        <v>2905</v>
      </c>
      <c r="Y2909" s="1">
        <f t="shared" si="391"/>
        <v>48527</v>
      </c>
      <c r="Z2909" s="44">
        <f t="shared" si="392"/>
        <v>0</v>
      </c>
      <c r="AA2909" s="1" cm="1">
        <f t="array" ref="AA2909">IF(Z2909&gt;0,INDEX($M$40:$M$61,Z2909,1),AA2908)</f>
        <v>48178</v>
      </c>
      <c r="AB2909" s="1" cm="1">
        <f t="array" ref="AB2909">IF(Z2909&gt;0,INDEX($M$40:$M$61,Z2909+1,1),AB2908)</f>
        <v>48544</v>
      </c>
      <c r="AC2909" s="44">
        <f t="shared" si="393"/>
        <v>366</v>
      </c>
      <c r="AD2909" s="45">
        <f t="shared" si="394"/>
        <v>0.8548864237633047</v>
      </c>
      <c r="AE2909" s="45">
        <f t="shared" si="395"/>
        <v>0.83448028119301243</v>
      </c>
      <c r="AF2909" s="44">
        <f t="shared" si="398"/>
        <v>349</v>
      </c>
      <c r="AG2909" s="45">
        <f t="shared" si="396"/>
        <v>0.83541722968639398</v>
      </c>
      <c r="AH2909">
        <f t="shared" si="397"/>
        <v>2.2284557988446394E-2</v>
      </c>
      <c r="AI2909" s="40">
        <f ca="1"/>
        <v>2.3764235872976158E-2</v>
      </c>
      <c r="AJ2909" s="229">
        <v>-2E-3</v>
      </c>
      <c r="AK2909" s="230">
        <v>2.0284557988446396E-2</v>
      </c>
      <c r="AL2909" s="231">
        <v>0.84900932113973826</v>
      </c>
    </row>
    <row r="2910" spans="24:38">
      <c r="X2910" s="46">
        <v>2906</v>
      </c>
      <c r="Y2910" s="1">
        <f t="shared" si="391"/>
        <v>48528</v>
      </c>
      <c r="Z2910" s="44">
        <f t="shared" si="392"/>
        <v>0</v>
      </c>
      <c r="AA2910" s="1" cm="1">
        <f t="array" ref="AA2910">IF(Z2910&gt;0,INDEX($M$40:$M$61,Z2910,1),AA2909)</f>
        <v>48178</v>
      </c>
      <c r="AB2910" s="1" cm="1">
        <f t="array" ref="AB2910">IF(Z2910&gt;0,INDEX($M$40:$M$61,Z2910+1,1),AB2909)</f>
        <v>48544</v>
      </c>
      <c r="AC2910" s="44">
        <f t="shared" si="393"/>
        <v>366</v>
      </c>
      <c r="AD2910" s="45">
        <f t="shared" si="394"/>
        <v>0.8548864237633047</v>
      </c>
      <c r="AE2910" s="45">
        <f t="shared" si="395"/>
        <v>0.83448028119301243</v>
      </c>
      <c r="AF2910" s="44">
        <f t="shared" si="398"/>
        <v>350</v>
      </c>
      <c r="AG2910" s="45">
        <f t="shared" si="396"/>
        <v>0.83536208595958816</v>
      </c>
      <c r="AH2910">
        <f t="shared" si="397"/>
        <v>2.2285066898824736E-2</v>
      </c>
      <c r="AI2910" s="40">
        <f ca="1"/>
        <v>2.3764235872976158E-2</v>
      </c>
      <c r="AJ2910" s="229">
        <v>-2E-3</v>
      </c>
      <c r="AK2910" s="230">
        <v>2.0285066898824734E-2</v>
      </c>
      <c r="AL2910" s="231">
        <v>0.84895799665440563</v>
      </c>
    </row>
    <row r="2911" spans="24:38">
      <c r="X2911" s="46">
        <v>2907</v>
      </c>
      <c r="Y2911" s="1">
        <f t="shared" si="391"/>
        <v>48529</v>
      </c>
      <c r="Z2911" s="44">
        <f t="shared" si="392"/>
        <v>0</v>
      </c>
      <c r="AA2911" s="1" cm="1">
        <f t="array" ref="AA2911">IF(Z2911&gt;0,INDEX($M$40:$M$61,Z2911,1),AA2910)</f>
        <v>48178</v>
      </c>
      <c r="AB2911" s="1" cm="1">
        <f t="array" ref="AB2911">IF(Z2911&gt;0,INDEX($M$40:$M$61,Z2911+1,1),AB2910)</f>
        <v>48544</v>
      </c>
      <c r="AC2911" s="44">
        <f t="shared" si="393"/>
        <v>366</v>
      </c>
      <c r="AD2911" s="45">
        <f t="shared" si="394"/>
        <v>0.8548864237633047</v>
      </c>
      <c r="AE2911" s="45">
        <f t="shared" si="395"/>
        <v>0.83448028119301243</v>
      </c>
      <c r="AF2911" s="44">
        <f t="shared" si="398"/>
        <v>351</v>
      </c>
      <c r="AG2911" s="45">
        <f t="shared" si="396"/>
        <v>0.83530694587267695</v>
      </c>
      <c r="AH2911">
        <f t="shared" si="397"/>
        <v>2.2285575459075526E-2</v>
      </c>
      <c r="AI2911" s="40">
        <f ca="1"/>
        <v>2.3764235872976158E-2</v>
      </c>
      <c r="AJ2911" s="229">
        <v>-2E-3</v>
      </c>
      <c r="AK2911" s="230">
        <v>2.0285575459075528E-2</v>
      </c>
      <c r="AL2911" s="231">
        <v>0.84890667527175145</v>
      </c>
    </row>
    <row r="2912" spans="24:38">
      <c r="X2912" s="46">
        <v>2908</v>
      </c>
      <c r="Y2912" s="1">
        <f t="shared" si="391"/>
        <v>48530</v>
      </c>
      <c r="Z2912" s="44">
        <f t="shared" si="392"/>
        <v>0</v>
      </c>
      <c r="AA2912" s="1" cm="1">
        <f t="array" ref="AA2912">IF(Z2912&gt;0,INDEX($M$40:$M$61,Z2912,1),AA2911)</f>
        <v>48178</v>
      </c>
      <c r="AB2912" s="1" cm="1">
        <f t="array" ref="AB2912">IF(Z2912&gt;0,INDEX($M$40:$M$61,Z2912+1,1),AB2911)</f>
        <v>48544</v>
      </c>
      <c r="AC2912" s="44">
        <f t="shared" si="393"/>
        <v>366</v>
      </c>
      <c r="AD2912" s="45">
        <f t="shared" si="394"/>
        <v>0.8548864237633047</v>
      </c>
      <c r="AE2912" s="45">
        <f t="shared" si="395"/>
        <v>0.83448028119301243</v>
      </c>
      <c r="AF2912" s="44">
        <f t="shared" si="398"/>
        <v>352</v>
      </c>
      <c r="AG2912" s="45">
        <f t="shared" si="396"/>
        <v>0.83525180942541988</v>
      </c>
      <c r="AH2912">
        <f t="shared" si="397"/>
        <v>2.2286083669560006E-2</v>
      </c>
      <c r="AI2912" s="40">
        <f ca="1"/>
        <v>2.3764235872976158E-2</v>
      </c>
      <c r="AJ2912" s="229">
        <v>-2E-3</v>
      </c>
      <c r="AK2912" s="230">
        <v>2.0286083669560008E-2</v>
      </c>
      <c r="AL2912" s="231">
        <v>0.84885535699158776</v>
      </c>
    </row>
    <row r="2913" spans="24:38">
      <c r="X2913" s="46">
        <v>2909</v>
      </c>
      <c r="Y2913" s="1">
        <f t="shared" si="391"/>
        <v>48531</v>
      </c>
      <c r="Z2913" s="44">
        <f t="shared" si="392"/>
        <v>0</v>
      </c>
      <c r="AA2913" s="1" cm="1">
        <f t="array" ref="AA2913">IF(Z2913&gt;0,INDEX($M$40:$M$61,Z2913,1),AA2912)</f>
        <v>48178</v>
      </c>
      <c r="AB2913" s="1" cm="1">
        <f t="array" ref="AB2913">IF(Z2913&gt;0,INDEX($M$40:$M$61,Z2913+1,1),AB2912)</f>
        <v>48544</v>
      </c>
      <c r="AC2913" s="44">
        <f t="shared" si="393"/>
        <v>366</v>
      </c>
      <c r="AD2913" s="45">
        <f t="shared" si="394"/>
        <v>0.8548864237633047</v>
      </c>
      <c r="AE2913" s="45">
        <f t="shared" si="395"/>
        <v>0.83448028119301243</v>
      </c>
      <c r="AF2913" s="44">
        <f t="shared" si="398"/>
        <v>353</v>
      </c>
      <c r="AG2913" s="45">
        <f t="shared" si="396"/>
        <v>0.83519667661757691</v>
      </c>
      <c r="AH2913">
        <f t="shared" si="397"/>
        <v>2.2286591530638847E-2</v>
      </c>
      <c r="AI2913" s="40">
        <f ca="1"/>
        <v>2.3764235872976158E-2</v>
      </c>
      <c r="AJ2913" s="229">
        <v>-2E-3</v>
      </c>
      <c r="AK2913" s="230">
        <v>2.0286591530638845E-2</v>
      </c>
      <c r="AL2913" s="231">
        <v>0.84880404181372737</v>
      </c>
    </row>
    <row r="2914" spans="24:38">
      <c r="X2914" s="46">
        <v>2910</v>
      </c>
      <c r="Y2914" s="1">
        <f t="shared" si="391"/>
        <v>48532</v>
      </c>
      <c r="Z2914" s="44">
        <f t="shared" si="392"/>
        <v>0</v>
      </c>
      <c r="AA2914" s="1" cm="1">
        <f t="array" ref="AA2914">IF(Z2914&gt;0,INDEX($M$40:$M$61,Z2914,1),AA2913)</f>
        <v>48178</v>
      </c>
      <c r="AB2914" s="1" cm="1">
        <f t="array" ref="AB2914">IF(Z2914&gt;0,INDEX($M$40:$M$61,Z2914+1,1),AB2913)</f>
        <v>48544</v>
      </c>
      <c r="AC2914" s="44">
        <f t="shared" si="393"/>
        <v>366</v>
      </c>
      <c r="AD2914" s="45">
        <f t="shared" si="394"/>
        <v>0.8548864237633047</v>
      </c>
      <c r="AE2914" s="45">
        <f t="shared" si="395"/>
        <v>0.83448028119301243</v>
      </c>
      <c r="AF2914" s="44">
        <f t="shared" si="398"/>
        <v>354</v>
      </c>
      <c r="AG2914" s="45">
        <f t="shared" si="396"/>
        <v>0.83514154744890767</v>
      </c>
      <c r="AH2914">
        <f t="shared" si="397"/>
        <v>2.2287099042672277E-2</v>
      </c>
      <c r="AI2914" s="40">
        <f ca="1"/>
        <v>2.3764235872976158E-2</v>
      </c>
      <c r="AJ2914" s="229">
        <v>-2E-3</v>
      </c>
      <c r="AK2914" s="230">
        <v>2.0287099042672278E-2</v>
      </c>
      <c r="AL2914" s="231">
        <v>0.84875272973798255</v>
      </c>
    </row>
    <row r="2915" spans="24:38">
      <c r="X2915" s="46">
        <v>2911</v>
      </c>
      <c r="Y2915" s="1">
        <f t="shared" si="391"/>
        <v>48533</v>
      </c>
      <c r="Z2915" s="44">
        <f t="shared" si="392"/>
        <v>0</v>
      </c>
      <c r="AA2915" s="1" cm="1">
        <f t="array" ref="AA2915">IF(Z2915&gt;0,INDEX($M$40:$M$61,Z2915,1),AA2914)</f>
        <v>48178</v>
      </c>
      <c r="AB2915" s="1" cm="1">
        <f t="array" ref="AB2915">IF(Z2915&gt;0,INDEX($M$40:$M$61,Z2915+1,1),AB2914)</f>
        <v>48544</v>
      </c>
      <c r="AC2915" s="44">
        <f t="shared" si="393"/>
        <v>366</v>
      </c>
      <c r="AD2915" s="45">
        <f t="shared" si="394"/>
        <v>0.8548864237633047</v>
      </c>
      <c r="AE2915" s="45">
        <f t="shared" si="395"/>
        <v>0.83448028119301243</v>
      </c>
      <c r="AF2915" s="44">
        <f t="shared" si="398"/>
        <v>355</v>
      </c>
      <c r="AG2915" s="45">
        <f t="shared" si="396"/>
        <v>0.83508642191917215</v>
      </c>
      <c r="AH2915">
        <f t="shared" si="397"/>
        <v>2.2287606206019998E-2</v>
      </c>
      <c r="AI2915" s="40">
        <f ca="1"/>
        <v>2.3764235872976158E-2</v>
      </c>
      <c r="AJ2915" s="229">
        <v>-2E-3</v>
      </c>
      <c r="AK2915" s="230">
        <v>2.0287606206019999E-2</v>
      </c>
      <c r="AL2915" s="231">
        <v>0.84870142076416588</v>
      </c>
    </row>
    <row r="2916" spans="24:38">
      <c r="X2916" s="46">
        <v>2912</v>
      </c>
      <c r="Y2916" s="1">
        <f t="shared" si="391"/>
        <v>48534</v>
      </c>
      <c r="Z2916" s="44">
        <f t="shared" si="392"/>
        <v>0</v>
      </c>
      <c r="AA2916" s="1" cm="1">
        <f t="array" ref="AA2916">IF(Z2916&gt;0,INDEX($M$40:$M$61,Z2916,1),AA2915)</f>
        <v>48178</v>
      </c>
      <c r="AB2916" s="1" cm="1">
        <f t="array" ref="AB2916">IF(Z2916&gt;0,INDEX($M$40:$M$61,Z2916+1,1),AB2915)</f>
        <v>48544</v>
      </c>
      <c r="AC2916" s="44">
        <f t="shared" si="393"/>
        <v>366</v>
      </c>
      <c r="AD2916" s="45">
        <f t="shared" si="394"/>
        <v>0.8548864237633047</v>
      </c>
      <c r="AE2916" s="45">
        <f t="shared" si="395"/>
        <v>0.83448028119301243</v>
      </c>
      <c r="AF2916" s="44">
        <f t="shared" si="398"/>
        <v>356</v>
      </c>
      <c r="AG2916" s="45">
        <f t="shared" si="396"/>
        <v>0.83503130002812986</v>
      </c>
      <c r="AH2916">
        <f t="shared" si="397"/>
        <v>2.2288113021041261E-2</v>
      </c>
      <c r="AI2916" s="40">
        <f ca="1"/>
        <v>2.3764235873056094E-2</v>
      </c>
      <c r="AJ2916" s="229">
        <v>-2E-3</v>
      </c>
      <c r="AK2916" s="230">
        <v>2.0288113021041262E-2</v>
      </c>
      <c r="AL2916" s="231">
        <v>0.84865011489208975</v>
      </c>
    </row>
    <row r="2917" spans="24:38">
      <c r="X2917" s="46">
        <v>2913</v>
      </c>
      <c r="Y2917" s="1">
        <f t="shared" si="391"/>
        <v>48535</v>
      </c>
      <c r="Z2917" s="44">
        <f t="shared" si="392"/>
        <v>0</v>
      </c>
      <c r="AA2917" s="1" cm="1">
        <f t="array" ref="AA2917">IF(Z2917&gt;0,INDEX($M$40:$M$61,Z2917,1),AA2916)</f>
        <v>48178</v>
      </c>
      <c r="AB2917" s="1" cm="1">
        <f t="array" ref="AB2917">IF(Z2917&gt;0,INDEX($M$40:$M$61,Z2917+1,1),AB2916)</f>
        <v>48544</v>
      </c>
      <c r="AC2917" s="44">
        <f t="shared" si="393"/>
        <v>366</v>
      </c>
      <c r="AD2917" s="45">
        <f t="shared" si="394"/>
        <v>0.8548864237633047</v>
      </c>
      <c r="AE2917" s="45">
        <f t="shared" si="395"/>
        <v>0.83448028119301243</v>
      </c>
      <c r="AF2917" s="44">
        <f t="shared" si="398"/>
        <v>357</v>
      </c>
      <c r="AG2917" s="45">
        <f t="shared" si="396"/>
        <v>0.83497618177554089</v>
      </c>
      <c r="AH2917">
        <f t="shared" si="397"/>
        <v>2.2288619488094769E-2</v>
      </c>
      <c r="AI2917" s="40">
        <f ca="1"/>
        <v>2.3764235872976158E-2</v>
      </c>
      <c r="AJ2917" s="229">
        <v>-2E-3</v>
      </c>
      <c r="AK2917" s="230">
        <v>2.0288619488094767E-2</v>
      </c>
      <c r="AL2917" s="231">
        <v>0.84859881212156674</v>
      </c>
    </row>
    <row r="2918" spans="24:38">
      <c r="X2918" s="46">
        <v>2914</v>
      </c>
      <c r="Y2918" s="1">
        <f t="shared" si="391"/>
        <v>48536</v>
      </c>
      <c r="Z2918" s="44">
        <f t="shared" si="392"/>
        <v>0</v>
      </c>
      <c r="AA2918" s="1" cm="1">
        <f t="array" ref="AA2918">IF(Z2918&gt;0,INDEX($M$40:$M$61,Z2918,1),AA2917)</f>
        <v>48178</v>
      </c>
      <c r="AB2918" s="1" cm="1">
        <f t="array" ref="AB2918">IF(Z2918&gt;0,INDEX($M$40:$M$61,Z2918+1,1),AB2917)</f>
        <v>48544</v>
      </c>
      <c r="AC2918" s="44">
        <f t="shared" si="393"/>
        <v>366</v>
      </c>
      <c r="AD2918" s="45">
        <f t="shared" si="394"/>
        <v>0.8548864237633047</v>
      </c>
      <c r="AE2918" s="45">
        <f t="shared" si="395"/>
        <v>0.83448028119301243</v>
      </c>
      <c r="AF2918" s="44">
        <f t="shared" si="398"/>
        <v>358</v>
      </c>
      <c r="AG2918" s="45">
        <f t="shared" si="396"/>
        <v>0.83492106716116499</v>
      </c>
      <c r="AH2918">
        <f t="shared" si="397"/>
        <v>2.2289125607538759E-2</v>
      </c>
      <c r="AI2918" s="40">
        <f ca="1"/>
        <v>2.3764235872976158E-2</v>
      </c>
      <c r="AJ2918" s="229">
        <v>-2E-3</v>
      </c>
      <c r="AK2918" s="230">
        <v>2.028912560753876E-2</v>
      </c>
      <c r="AL2918" s="231">
        <v>0.84854751245240945</v>
      </c>
    </row>
    <row r="2919" spans="24:38">
      <c r="X2919" s="46">
        <v>2915</v>
      </c>
      <c r="Y2919" s="1">
        <f t="shared" si="391"/>
        <v>48537</v>
      </c>
      <c r="Z2919" s="44">
        <f t="shared" si="392"/>
        <v>0</v>
      </c>
      <c r="AA2919" s="1" cm="1">
        <f t="array" ref="AA2919">IF(Z2919&gt;0,INDEX($M$40:$M$61,Z2919,1),AA2918)</f>
        <v>48178</v>
      </c>
      <c r="AB2919" s="1" cm="1">
        <f t="array" ref="AB2919">IF(Z2919&gt;0,INDEX($M$40:$M$61,Z2919+1,1),AB2918)</f>
        <v>48544</v>
      </c>
      <c r="AC2919" s="44">
        <f t="shared" si="393"/>
        <v>366</v>
      </c>
      <c r="AD2919" s="45">
        <f t="shared" si="394"/>
        <v>0.8548864237633047</v>
      </c>
      <c r="AE2919" s="45">
        <f t="shared" si="395"/>
        <v>0.83448028119301243</v>
      </c>
      <c r="AF2919" s="44">
        <f t="shared" si="398"/>
        <v>359</v>
      </c>
      <c r="AG2919" s="45">
        <f t="shared" si="396"/>
        <v>0.83486595618476189</v>
      </c>
      <c r="AH2919">
        <f t="shared" si="397"/>
        <v>2.2289631379730997E-2</v>
      </c>
      <c r="AI2919" s="40">
        <f ca="1"/>
        <v>2.3764235872976158E-2</v>
      </c>
      <c r="AJ2919" s="229">
        <v>-2E-3</v>
      </c>
      <c r="AK2919" s="230">
        <v>2.0289631379730999E-2</v>
      </c>
      <c r="AL2919" s="231">
        <v>0.84849621588443014</v>
      </c>
    </row>
    <row r="2920" spans="24:38">
      <c r="X2920" s="46">
        <v>2916</v>
      </c>
      <c r="Y2920" s="1">
        <f t="shared" si="391"/>
        <v>48538</v>
      </c>
      <c r="Z2920" s="44">
        <f t="shared" si="392"/>
        <v>0</v>
      </c>
      <c r="AA2920" s="1" cm="1">
        <f t="array" ref="AA2920">IF(Z2920&gt;0,INDEX($M$40:$M$61,Z2920,1),AA2919)</f>
        <v>48178</v>
      </c>
      <c r="AB2920" s="1" cm="1">
        <f t="array" ref="AB2920">IF(Z2920&gt;0,INDEX($M$40:$M$61,Z2920+1,1),AB2919)</f>
        <v>48544</v>
      </c>
      <c r="AC2920" s="44">
        <f t="shared" si="393"/>
        <v>366</v>
      </c>
      <c r="AD2920" s="45">
        <f t="shared" si="394"/>
        <v>0.8548864237633047</v>
      </c>
      <c r="AE2920" s="45">
        <f t="shared" si="395"/>
        <v>0.83448028119301243</v>
      </c>
      <c r="AF2920" s="44">
        <f t="shared" si="398"/>
        <v>360</v>
      </c>
      <c r="AG2920" s="45">
        <f t="shared" si="396"/>
        <v>0.83481084884609158</v>
      </c>
      <c r="AH2920">
        <f t="shared" si="397"/>
        <v>2.2290136805028733E-2</v>
      </c>
      <c r="AI2920" s="40">
        <f ca="1"/>
        <v>2.3764235872976158E-2</v>
      </c>
      <c r="AJ2920" s="229">
        <v>-2E-3</v>
      </c>
      <c r="AK2920" s="230">
        <v>2.0290136805028731E-2</v>
      </c>
      <c r="AL2920" s="231">
        <v>0.84844492241744141</v>
      </c>
    </row>
    <row r="2921" spans="24:38">
      <c r="X2921" s="46">
        <v>2917</v>
      </c>
      <c r="Y2921" s="1">
        <f t="shared" si="391"/>
        <v>48539</v>
      </c>
      <c r="Z2921" s="44">
        <f t="shared" si="392"/>
        <v>0</v>
      </c>
      <c r="AA2921" s="1" cm="1">
        <f t="array" ref="AA2921">IF(Z2921&gt;0,INDEX($M$40:$M$61,Z2921,1),AA2920)</f>
        <v>48178</v>
      </c>
      <c r="AB2921" s="1" cm="1">
        <f t="array" ref="AB2921">IF(Z2921&gt;0,INDEX($M$40:$M$61,Z2921+1,1),AB2920)</f>
        <v>48544</v>
      </c>
      <c r="AC2921" s="44">
        <f t="shared" si="393"/>
        <v>366</v>
      </c>
      <c r="AD2921" s="45">
        <f t="shared" si="394"/>
        <v>0.8548864237633047</v>
      </c>
      <c r="AE2921" s="45">
        <f t="shared" si="395"/>
        <v>0.83448028119301243</v>
      </c>
      <c r="AF2921" s="44">
        <f t="shared" si="398"/>
        <v>361</v>
      </c>
      <c r="AG2921" s="45">
        <f t="shared" si="396"/>
        <v>0.83475574514491391</v>
      </c>
      <c r="AH2921">
        <f t="shared" si="397"/>
        <v>2.2290641883788723E-2</v>
      </c>
      <c r="AI2921" s="40">
        <f ca="1"/>
        <v>2.3764235872976158E-2</v>
      </c>
      <c r="AJ2921" s="229">
        <v>-2E-3</v>
      </c>
      <c r="AK2921" s="230">
        <v>2.0290641883788721E-2</v>
      </c>
      <c r="AL2921" s="231">
        <v>0.84839363205125595</v>
      </c>
    </row>
    <row r="2922" spans="24:38">
      <c r="X2922" s="46">
        <v>2918</v>
      </c>
      <c r="Y2922" s="1">
        <f t="shared" si="391"/>
        <v>48540</v>
      </c>
      <c r="Z2922" s="44">
        <f t="shared" si="392"/>
        <v>0</v>
      </c>
      <c r="AA2922" s="1" cm="1">
        <f t="array" ref="AA2922">IF(Z2922&gt;0,INDEX($M$40:$M$61,Z2922,1),AA2921)</f>
        <v>48178</v>
      </c>
      <c r="AB2922" s="1" cm="1">
        <f t="array" ref="AB2922">IF(Z2922&gt;0,INDEX($M$40:$M$61,Z2922+1,1),AB2921)</f>
        <v>48544</v>
      </c>
      <c r="AC2922" s="44">
        <f t="shared" si="393"/>
        <v>366</v>
      </c>
      <c r="AD2922" s="45">
        <f t="shared" si="394"/>
        <v>0.8548864237633047</v>
      </c>
      <c r="AE2922" s="45">
        <f t="shared" si="395"/>
        <v>0.83448028119301243</v>
      </c>
      <c r="AF2922" s="44">
        <f t="shared" si="398"/>
        <v>362</v>
      </c>
      <c r="AG2922" s="45">
        <f t="shared" si="396"/>
        <v>0.83470064508098885</v>
      </c>
      <c r="AH2922">
        <f t="shared" si="397"/>
        <v>2.2291146616367236E-2</v>
      </c>
      <c r="AI2922" s="40">
        <f ca="1"/>
        <v>2.3764235872976158E-2</v>
      </c>
      <c r="AJ2922" s="229">
        <v>-2E-3</v>
      </c>
      <c r="AK2922" s="230">
        <v>2.0291146616367238E-2</v>
      </c>
      <c r="AL2922" s="231">
        <v>0.84834234478568615</v>
      </c>
    </row>
    <row r="2923" spans="24:38">
      <c r="X2923" s="46">
        <v>2919</v>
      </c>
      <c r="Y2923" s="1">
        <f t="shared" si="391"/>
        <v>48541</v>
      </c>
      <c r="Z2923" s="44">
        <f t="shared" si="392"/>
        <v>0</v>
      </c>
      <c r="AA2923" s="1" cm="1">
        <f t="array" ref="AA2923">IF(Z2923&gt;0,INDEX($M$40:$M$61,Z2923,1),AA2922)</f>
        <v>48178</v>
      </c>
      <c r="AB2923" s="1" cm="1">
        <f t="array" ref="AB2923">IF(Z2923&gt;0,INDEX($M$40:$M$61,Z2923+1,1),AB2922)</f>
        <v>48544</v>
      </c>
      <c r="AC2923" s="44">
        <f t="shared" si="393"/>
        <v>366</v>
      </c>
      <c r="AD2923" s="45">
        <f t="shared" si="394"/>
        <v>0.8548864237633047</v>
      </c>
      <c r="AE2923" s="45">
        <f t="shared" si="395"/>
        <v>0.83448028119301243</v>
      </c>
      <c r="AF2923" s="44">
        <f t="shared" si="398"/>
        <v>363</v>
      </c>
      <c r="AG2923" s="45">
        <f t="shared" si="396"/>
        <v>0.83464554865407625</v>
      </c>
      <c r="AH2923">
        <f t="shared" si="397"/>
        <v>2.2291651003120073E-2</v>
      </c>
      <c r="AI2923" s="40">
        <f ca="1"/>
        <v>2.3764235872976158E-2</v>
      </c>
      <c r="AJ2923" s="229">
        <v>-2E-3</v>
      </c>
      <c r="AK2923" s="230">
        <v>2.0291651003120074E-2</v>
      </c>
      <c r="AL2923" s="231">
        <v>0.84829106062054471</v>
      </c>
    </row>
    <row r="2924" spans="24:38">
      <c r="X2924" s="46">
        <v>2920</v>
      </c>
      <c r="Y2924" s="1">
        <f t="shared" si="391"/>
        <v>48542</v>
      </c>
      <c r="Z2924" s="44">
        <f t="shared" si="392"/>
        <v>0</v>
      </c>
      <c r="AA2924" s="1" cm="1">
        <f t="array" ref="AA2924">IF(Z2924&gt;0,INDEX($M$40:$M$61,Z2924,1),AA2923)</f>
        <v>48178</v>
      </c>
      <c r="AB2924" s="1" cm="1">
        <f t="array" ref="AB2924">IF(Z2924&gt;0,INDEX($M$40:$M$61,Z2924+1,1),AB2923)</f>
        <v>48544</v>
      </c>
      <c r="AC2924" s="44">
        <f t="shared" si="393"/>
        <v>366</v>
      </c>
      <c r="AD2924" s="45">
        <f t="shared" si="394"/>
        <v>0.8548864237633047</v>
      </c>
      <c r="AE2924" s="45">
        <f t="shared" si="395"/>
        <v>0.83448028119301243</v>
      </c>
      <c r="AF2924" s="44">
        <f t="shared" si="398"/>
        <v>364</v>
      </c>
      <c r="AG2924" s="45">
        <f t="shared" si="396"/>
        <v>0.83459045586393588</v>
      </c>
      <c r="AH2924">
        <f t="shared" si="397"/>
        <v>2.2292155044402549E-2</v>
      </c>
      <c r="AI2924" s="40">
        <f ca="1"/>
        <v>2.3764235873056094E-2</v>
      </c>
      <c r="AJ2924" s="229">
        <v>-2E-3</v>
      </c>
      <c r="AK2924" s="230">
        <v>2.029215504440255E-2</v>
      </c>
      <c r="AL2924" s="231">
        <v>0.84823977955564389</v>
      </c>
    </row>
    <row r="2925" spans="24:38">
      <c r="X2925" s="46">
        <v>2921</v>
      </c>
      <c r="Y2925" s="1">
        <f t="shared" si="391"/>
        <v>48543</v>
      </c>
      <c r="Z2925" s="44">
        <f t="shared" si="392"/>
        <v>0</v>
      </c>
      <c r="AA2925" s="1" cm="1">
        <f t="array" ref="AA2925">IF(Z2925&gt;0,INDEX($M$40:$M$61,Z2925,1),AA2924)</f>
        <v>48178</v>
      </c>
      <c r="AB2925" s="1" cm="1">
        <f t="array" ref="AB2925">IF(Z2925&gt;0,INDEX($M$40:$M$61,Z2925+1,1),AB2924)</f>
        <v>48544</v>
      </c>
      <c r="AC2925" s="44">
        <f t="shared" si="393"/>
        <v>366</v>
      </c>
      <c r="AD2925" s="45">
        <f t="shared" si="394"/>
        <v>0.8548864237633047</v>
      </c>
      <c r="AE2925" s="45">
        <f t="shared" si="395"/>
        <v>0.83448028119301243</v>
      </c>
      <c r="AF2925" s="44">
        <f t="shared" si="398"/>
        <v>365</v>
      </c>
      <c r="AG2925" s="45">
        <f t="shared" si="396"/>
        <v>0.83453536671032802</v>
      </c>
      <c r="AH2925">
        <f t="shared" si="397"/>
        <v>2.2292658740569436E-2</v>
      </c>
      <c r="AI2925" s="40">
        <f ca="1"/>
        <v>2.3764235872976158E-2</v>
      </c>
      <c r="AJ2925" s="229">
        <v>-2E-3</v>
      </c>
      <c r="AK2925" s="230">
        <v>2.0292658740569437E-2</v>
      </c>
      <c r="AL2925" s="231">
        <v>0.84818850159079684</v>
      </c>
    </row>
    <row r="2926" spans="24:38">
      <c r="X2926" s="46">
        <v>2922</v>
      </c>
      <c r="Y2926" s="1">
        <f t="shared" si="391"/>
        <v>48544</v>
      </c>
      <c r="Z2926" s="44">
        <f t="shared" si="392"/>
        <v>15</v>
      </c>
      <c r="AA2926" s="1" cm="1">
        <f t="array" ref="AA2926">IF(Z2926&gt;0,INDEX($M$40:$M$61,Z2926,1),AA2925)</f>
        <v>48544</v>
      </c>
      <c r="AB2926" s="1" cm="1">
        <f t="array" ref="AB2926">IF(Z2926&gt;0,INDEX($M$40:$M$61,Z2926+1,1),AB2925)</f>
        <v>48911</v>
      </c>
      <c r="AC2926" s="44">
        <f t="shared" si="393"/>
        <v>367</v>
      </c>
      <c r="AD2926" s="45">
        <f t="shared" si="394"/>
        <v>0.83448028119301243</v>
      </c>
      <c r="AE2926" s="45">
        <f t="shared" si="395"/>
        <v>0.8140105901472624</v>
      </c>
      <c r="AF2926" s="44">
        <f t="shared" si="398"/>
        <v>0</v>
      </c>
      <c r="AG2926" s="45">
        <f t="shared" si="396"/>
        <v>0.83448028119301243</v>
      </c>
      <c r="AH2926">
        <f t="shared" si="397"/>
        <v>2.2293162091975089E-2</v>
      </c>
      <c r="AI2926" s="40">
        <f ca="1"/>
        <v>2.3764235872976158E-2</v>
      </c>
      <c r="AJ2926" s="229">
        <v>-2E-3</v>
      </c>
      <c r="AK2926" s="230">
        <v>2.0293162091975091E-2</v>
      </c>
      <c r="AL2926" s="231">
        <v>0.84813722672581571</v>
      </c>
    </row>
    <row r="2927" spans="24:38">
      <c r="X2927" s="46">
        <v>2923</v>
      </c>
      <c r="Y2927" s="1">
        <f t="shared" si="391"/>
        <v>48545</v>
      </c>
      <c r="Z2927" s="44">
        <f t="shared" si="392"/>
        <v>0</v>
      </c>
      <c r="AA2927" s="1" cm="1">
        <f t="array" ref="AA2927">IF(Z2927&gt;0,INDEX($M$40:$M$61,Z2927,1),AA2926)</f>
        <v>48544</v>
      </c>
      <c r="AB2927" s="1" cm="1">
        <f t="array" ref="AB2927">IF(Z2927&gt;0,INDEX($M$40:$M$61,Z2927+1,1),AB2926)</f>
        <v>48911</v>
      </c>
      <c r="AC2927" s="44">
        <f t="shared" si="393"/>
        <v>367</v>
      </c>
      <c r="AD2927" s="45">
        <f t="shared" si="394"/>
        <v>0.83448028119301243</v>
      </c>
      <c r="AE2927" s="45">
        <f t="shared" si="395"/>
        <v>0.8140105901472624</v>
      </c>
      <c r="AF2927" s="44">
        <f t="shared" si="398"/>
        <v>1</v>
      </c>
      <c r="AG2927" s="45">
        <f t="shared" si="396"/>
        <v>0.83442381189628145</v>
      </c>
      <c r="AH2927">
        <f t="shared" si="397"/>
        <v>2.2293869881627387E-2</v>
      </c>
      <c r="AI2927" s="40">
        <f ca="1"/>
        <v>2.4362855581658849E-2</v>
      </c>
      <c r="AJ2927" s="229">
        <v>-2E-3</v>
      </c>
      <c r="AK2927" s="230">
        <v>2.0293869881627388E-2</v>
      </c>
      <c r="AL2927" s="231">
        <v>0.8480845448310339</v>
      </c>
    </row>
    <row r="2928" spans="24:38">
      <c r="X2928" s="46">
        <v>2924</v>
      </c>
      <c r="Y2928" s="1">
        <f t="shared" si="391"/>
        <v>48546</v>
      </c>
      <c r="Z2928" s="44">
        <f t="shared" si="392"/>
        <v>0</v>
      </c>
      <c r="AA2928" s="1" cm="1">
        <f t="array" ref="AA2928">IF(Z2928&gt;0,INDEX($M$40:$M$61,Z2928,1),AA2927)</f>
        <v>48544</v>
      </c>
      <c r="AB2928" s="1" cm="1">
        <f t="array" ref="AB2928">IF(Z2928&gt;0,INDEX($M$40:$M$61,Z2928+1,1),AB2927)</f>
        <v>48911</v>
      </c>
      <c r="AC2928" s="44">
        <f t="shared" si="393"/>
        <v>367</v>
      </c>
      <c r="AD2928" s="45">
        <f t="shared" si="394"/>
        <v>0.83448028119301243</v>
      </c>
      <c r="AE2928" s="45">
        <f t="shared" si="395"/>
        <v>0.8140105901472624</v>
      </c>
      <c r="AF2928" s="44">
        <f t="shared" si="398"/>
        <v>2</v>
      </c>
      <c r="AG2928" s="45">
        <f t="shared" si="396"/>
        <v>0.83436734642082877</v>
      </c>
      <c r="AH2928">
        <f t="shared" si="397"/>
        <v>2.2294577187155454E-2</v>
      </c>
      <c r="AI2928" s="40">
        <f ca="1"/>
        <v>2.4362855581738785E-2</v>
      </c>
      <c r="AJ2928" s="229">
        <v>-2E-3</v>
      </c>
      <c r="AK2928" s="230">
        <v>2.0294577187155452E-2</v>
      </c>
      <c r="AL2928" s="231">
        <v>0.84803186620857862</v>
      </c>
    </row>
    <row r="2929" spans="24:38">
      <c r="X2929" s="46">
        <v>2925</v>
      </c>
      <c r="Y2929" s="1">
        <f t="shared" si="391"/>
        <v>48547</v>
      </c>
      <c r="Z2929" s="44">
        <f t="shared" si="392"/>
        <v>0</v>
      </c>
      <c r="AA2929" s="1" cm="1">
        <f t="array" ref="AA2929">IF(Z2929&gt;0,INDEX($M$40:$M$61,Z2929,1),AA2928)</f>
        <v>48544</v>
      </c>
      <c r="AB2929" s="1" cm="1">
        <f t="array" ref="AB2929">IF(Z2929&gt;0,INDEX($M$40:$M$61,Z2929+1,1),AB2928)</f>
        <v>48911</v>
      </c>
      <c r="AC2929" s="44">
        <f t="shared" si="393"/>
        <v>367</v>
      </c>
      <c r="AD2929" s="45">
        <f t="shared" si="394"/>
        <v>0.83448028119301243</v>
      </c>
      <c r="AE2929" s="45">
        <f t="shared" si="395"/>
        <v>0.8140105901472624</v>
      </c>
      <c r="AF2929" s="44">
        <f t="shared" si="398"/>
        <v>3</v>
      </c>
      <c r="AG2929" s="45">
        <f t="shared" si="396"/>
        <v>0.83431088476639592</v>
      </c>
      <c r="AH2929">
        <f t="shared" si="397"/>
        <v>2.2295284009055803E-2</v>
      </c>
      <c r="AI2929" s="40">
        <f ca="1"/>
        <v>2.4362855581738785E-2</v>
      </c>
      <c r="AJ2929" s="229">
        <v>-2E-3</v>
      </c>
      <c r="AK2929" s="230">
        <v>2.0295284009055801E-2</v>
      </c>
      <c r="AL2929" s="231">
        <v>0.84797919085824669</v>
      </c>
    </row>
    <row r="2930" spans="24:38">
      <c r="X2930" s="46">
        <v>2926</v>
      </c>
      <c r="Y2930" s="1">
        <f t="shared" si="391"/>
        <v>48548</v>
      </c>
      <c r="Z2930" s="44">
        <f t="shared" si="392"/>
        <v>0</v>
      </c>
      <c r="AA2930" s="1" cm="1">
        <f t="array" ref="AA2930">IF(Z2930&gt;0,INDEX($M$40:$M$61,Z2930,1),AA2929)</f>
        <v>48544</v>
      </c>
      <c r="AB2930" s="1" cm="1">
        <f t="array" ref="AB2930">IF(Z2930&gt;0,INDEX($M$40:$M$61,Z2930+1,1),AB2929)</f>
        <v>48911</v>
      </c>
      <c r="AC2930" s="44">
        <f t="shared" si="393"/>
        <v>367</v>
      </c>
      <c r="AD2930" s="45">
        <f t="shared" si="394"/>
        <v>0.83448028119301243</v>
      </c>
      <c r="AE2930" s="45">
        <f t="shared" si="395"/>
        <v>0.8140105901472624</v>
      </c>
      <c r="AF2930" s="44">
        <f t="shared" si="398"/>
        <v>4</v>
      </c>
      <c r="AG2930" s="45">
        <f t="shared" si="396"/>
        <v>0.83425442693272434</v>
      </c>
      <c r="AH2930">
        <f t="shared" si="397"/>
        <v>2.2295990347824295E-2</v>
      </c>
      <c r="AI2930" s="40">
        <f ca="1"/>
        <v>2.4362855581738785E-2</v>
      </c>
      <c r="AJ2930" s="229">
        <v>-2E-3</v>
      </c>
      <c r="AK2930" s="230">
        <v>2.0295990347824297E-2</v>
      </c>
      <c r="AL2930" s="231">
        <v>0.84792651877983505</v>
      </c>
    </row>
    <row r="2931" spans="24:38">
      <c r="X2931" s="46">
        <v>2927</v>
      </c>
      <c r="Y2931" s="1">
        <f t="shared" si="391"/>
        <v>48549</v>
      </c>
      <c r="Z2931" s="44">
        <f t="shared" si="392"/>
        <v>0</v>
      </c>
      <c r="AA2931" s="1" cm="1">
        <f t="array" ref="AA2931">IF(Z2931&gt;0,INDEX($M$40:$M$61,Z2931,1),AA2930)</f>
        <v>48544</v>
      </c>
      <c r="AB2931" s="1" cm="1">
        <f t="array" ref="AB2931">IF(Z2931&gt;0,INDEX($M$40:$M$61,Z2931+1,1),AB2930)</f>
        <v>48911</v>
      </c>
      <c r="AC2931" s="44">
        <f t="shared" si="393"/>
        <v>367</v>
      </c>
      <c r="AD2931" s="45">
        <f t="shared" si="394"/>
        <v>0.83448028119301243</v>
      </c>
      <c r="AE2931" s="45">
        <f t="shared" si="395"/>
        <v>0.8140105901472624</v>
      </c>
      <c r="AF2931" s="44">
        <f t="shared" si="398"/>
        <v>5</v>
      </c>
      <c r="AG2931" s="45">
        <f t="shared" si="396"/>
        <v>0.83419797291955555</v>
      </c>
      <c r="AH2931">
        <f t="shared" si="397"/>
        <v>2.2296696203956103E-2</v>
      </c>
      <c r="AI2931" s="40">
        <f ca="1"/>
        <v>2.4362855581658849E-2</v>
      </c>
      <c r="AJ2931" s="229">
        <v>-2E-3</v>
      </c>
      <c r="AK2931" s="230">
        <v>2.0296696203956105E-2</v>
      </c>
      <c r="AL2931" s="231">
        <v>0.8478738499731403</v>
      </c>
    </row>
    <row r="2932" spans="24:38">
      <c r="X2932" s="46">
        <v>2928</v>
      </c>
      <c r="Y2932" s="1">
        <f t="shared" si="391"/>
        <v>48550</v>
      </c>
      <c r="Z2932" s="44">
        <f t="shared" si="392"/>
        <v>0</v>
      </c>
      <c r="AA2932" s="1" cm="1">
        <f t="array" ref="AA2932">IF(Z2932&gt;0,INDEX($M$40:$M$61,Z2932,1),AA2931)</f>
        <v>48544</v>
      </c>
      <c r="AB2932" s="1" cm="1">
        <f t="array" ref="AB2932">IF(Z2932&gt;0,INDEX($M$40:$M$61,Z2932+1,1),AB2931)</f>
        <v>48911</v>
      </c>
      <c r="AC2932" s="44">
        <f t="shared" si="393"/>
        <v>367</v>
      </c>
      <c r="AD2932" s="45">
        <f t="shared" si="394"/>
        <v>0.83448028119301243</v>
      </c>
      <c r="AE2932" s="45">
        <f t="shared" si="395"/>
        <v>0.8140105901472624</v>
      </c>
      <c r="AF2932" s="44">
        <f t="shared" si="398"/>
        <v>6</v>
      </c>
      <c r="AG2932" s="45">
        <f t="shared" si="396"/>
        <v>0.83414152272663078</v>
      </c>
      <c r="AH2932">
        <f t="shared" si="397"/>
        <v>2.2297401577945766E-2</v>
      </c>
      <c r="AI2932" s="40">
        <f ca="1"/>
        <v>2.4362855581738785E-2</v>
      </c>
      <c r="AJ2932" s="229">
        <v>-2E-3</v>
      </c>
      <c r="AK2932" s="230">
        <v>2.0297401577945767E-2</v>
      </c>
      <c r="AL2932" s="231">
        <v>0.84782118443795906</v>
      </c>
    </row>
    <row r="2933" spans="24:38">
      <c r="X2933" s="46">
        <v>2929</v>
      </c>
      <c r="Y2933" s="1">
        <f t="shared" si="391"/>
        <v>48551</v>
      </c>
      <c r="Z2933" s="44">
        <f t="shared" si="392"/>
        <v>0</v>
      </c>
      <c r="AA2933" s="1" cm="1">
        <f t="array" ref="AA2933">IF(Z2933&gt;0,INDEX($M$40:$M$61,Z2933,1),AA2932)</f>
        <v>48544</v>
      </c>
      <c r="AB2933" s="1" cm="1">
        <f t="array" ref="AB2933">IF(Z2933&gt;0,INDEX($M$40:$M$61,Z2933+1,1),AB2932)</f>
        <v>48911</v>
      </c>
      <c r="AC2933" s="44">
        <f t="shared" si="393"/>
        <v>367</v>
      </c>
      <c r="AD2933" s="45">
        <f t="shared" si="394"/>
        <v>0.83448028119301243</v>
      </c>
      <c r="AE2933" s="45">
        <f t="shared" si="395"/>
        <v>0.8140105901472624</v>
      </c>
      <c r="AF2933" s="44">
        <f t="shared" si="398"/>
        <v>7</v>
      </c>
      <c r="AG2933" s="45">
        <f t="shared" si="396"/>
        <v>0.83408507635369178</v>
      </c>
      <c r="AH2933">
        <f t="shared" si="397"/>
        <v>2.2298106470287071E-2</v>
      </c>
      <c r="AI2933" s="40">
        <f ca="1"/>
        <v>2.4362855581658849E-2</v>
      </c>
      <c r="AJ2933" s="229">
        <v>-2E-3</v>
      </c>
      <c r="AK2933" s="230">
        <v>2.0298106470287069E-2</v>
      </c>
      <c r="AL2933" s="231">
        <v>0.84776852217408849</v>
      </c>
    </row>
    <row r="2934" spans="24:38">
      <c r="X2934" s="46">
        <v>2930</v>
      </c>
      <c r="Y2934" s="1">
        <f t="shared" si="391"/>
        <v>48552</v>
      </c>
      <c r="Z2934" s="44">
        <f t="shared" si="392"/>
        <v>0</v>
      </c>
      <c r="AA2934" s="1" cm="1">
        <f t="array" ref="AA2934">IF(Z2934&gt;0,INDEX($M$40:$M$61,Z2934,1),AA2933)</f>
        <v>48544</v>
      </c>
      <c r="AB2934" s="1" cm="1">
        <f t="array" ref="AB2934">IF(Z2934&gt;0,INDEX($M$40:$M$61,Z2934+1,1),AB2933)</f>
        <v>48911</v>
      </c>
      <c r="AC2934" s="44">
        <f t="shared" si="393"/>
        <v>367</v>
      </c>
      <c r="AD2934" s="45">
        <f t="shared" si="394"/>
        <v>0.83448028119301243</v>
      </c>
      <c r="AE2934" s="45">
        <f t="shared" si="395"/>
        <v>0.8140105901472624</v>
      </c>
      <c r="AF2934" s="44">
        <f t="shared" si="398"/>
        <v>8</v>
      </c>
      <c r="AG2934" s="45">
        <f t="shared" si="396"/>
        <v>0.83402863380047976</v>
      </c>
      <c r="AH2934">
        <f t="shared" si="397"/>
        <v>2.229881088147322E-2</v>
      </c>
      <c r="AI2934" s="40">
        <f ca="1"/>
        <v>2.4362855581738785E-2</v>
      </c>
      <c r="AJ2934" s="229">
        <v>-2E-3</v>
      </c>
      <c r="AK2934" s="230">
        <v>2.0298810881473221E-2</v>
      </c>
      <c r="AL2934" s="231">
        <v>0.84771586318132497</v>
      </c>
    </row>
    <row r="2935" spans="24:38">
      <c r="X2935" s="46">
        <v>2931</v>
      </c>
      <c r="Y2935" s="1">
        <f t="shared" si="391"/>
        <v>48553</v>
      </c>
      <c r="Z2935" s="44">
        <f t="shared" si="392"/>
        <v>0</v>
      </c>
      <c r="AA2935" s="1" cm="1">
        <f t="array" ref="AA2935">IF(Z2935&gt;0,INDEX($M$40:$M$61,Z2935,1),AA2934)</f>
        <v>48544</v>
      </c>
      <c r="AB2935" s="1" cm="1">
        <f t="array" ref="AB2935">IF(Z2935&gt;0,INDEX($M$40:$M$61,Z2935+1,1),AB2934)</f>
        <v>48911</v>
      </c>
      <c r="AC2935" s="44">
        <f t="shared" si="393"/>
        <v>367</v>
      </c>
      <c r="AD2935" s="45">
        <f t="shared" si="394"/>
        <v>0.83448028119301243</v>
      </c>
      <c r="AE2935" s="45">
        <f t="shared" si="395"/>
        <v>0.8140105901472624</v>
      </c>
      <c r="AF2935" s="44">
        <f t="shared" si="398"/>
        <v>9</v>
      </c>
      <c r="AG2935" s="45">
        <f t="shared" si="396"/>
        <v>0.83397219506673648</v>
      </c>
      <c r="AH2935">
        <f t="shared" si="397"/>
        <v>2.229951481199666E-2</v>
      </c>
      <c r="AI2935" s="40">
        <f ca="1"/>
        <v>2.4362855581738785E-2</v>
      </c>
      <c r="AJ2935" s="229">
        <v>-2E-3</v>
      </c>
      <c r="AK2935" s="230">
        <v>2.0299514811996662E-2</v>
      </c>
      <c r="AL2935" s="231">
        <v>0.84766320745946555</v>
      </c>
    </row>
    <row r="2936" spans="24:38">
      <c r="X2936" s="46">
        <v>2932</v>
      </c>
      <c r="Y2936" s="1">
        <f t="shared" si="391"/>
        <v>48554</v>
      </c>
      <c r="Z2936" s="44">
        <f t="shared" si="392"/>
        <v>0</v>
      </c>
      <c r="AA2936" s="1" cm="1">
        <f t="array" ref="AA2936">IF(Z2936&gt;0,INDEX($M$40:$M$61,Z2936,1),AA2935)</f>
        <v>48544</v>
      </c>
      <c r="AB2936" s="1" cm="1">
        <f t="array" ref="AB2936">IF(Z2936&gt;0,INDEX($M$40:$M$61,Z2936+1,1),AB2935)</f>
        <v>48911</v>
      </c>
      <c r="AC2936" s="44">
        <f t="shared" si="393"/>
        <v>367</v>
      </c>
      <c r="AD2936" s="45">
        <f t="shared" si="394"/>
        <v>0.83448028119301243</v>
      </c>
      <c r="AE2936" s="45">
        <f t="shared" si="395"/>
        <v>0.8140105901472624</v>
      </c>
      <c r="AF2936" s="44">
        <f t="shared" si="398"/>
        <v>10</v>
      </c>
      <c r="AG2936" s="45">
        <f t="shared" si="396"/>
        <v>0.83391576015220348</v>
      </c>
      <c r="AH2936">
        <f t="shared" si="397"/>
        <v>2.2300218262349198E-2</v>
      </c>
      <c r="AI2936" s="40">
        <f ca="1"/>
        <v>2.4362855581658849E-2</v>
      </c>
      <c r="AJ2936" s="229">
        <v>-2E-3</v>
      </c>
      <c r="AK2936" s="230">
        <v>2.03002182623492E-2</v>
      </c>
      <c r="AL2936" s="231">
        <v>0.84761055500830718</v>
      </c>
    </row>
    <row r="2937" spans="24:38">
      <c r="X2937" s="46">
        <v>2933</v>
      </c>
      <c r="Y2937" s="1">
        <f t="shared" si="391"/>
        <v>48555</v>
      </c>
      <c r="Z2937" s="44">
        <f t="shared" si="392"/>
        <v>0</v>
      </c>
      <c r="AA2937" s="1" cm="1">
        <f t="array" ref="AA2937">IF(Z2937&gt;0,INDEX($M$40:$M$61,Z2937,1),AA2936)</f>
        <v>48544</v>
      </c>
      <c r="AB2937" s="1" cm="1">
        <f t="array" ref="AB2937">IF(Z2937&gt;0,INDEX($M$40:$M$61,Z2937+1,1),AB2936)</f>
        <v>48911</v>
      </c>
      <c r="AC2937" s="44">
        <f t="shared" si="393"/>
        <v>367</v>
      </c>
      <c r="AD2937" s="45">
        <f t="shared" si="394"/>
        <v>0.83448028119301243</v>
      </c>
      <c r="AE2937" s="45">
        <f t="shared" si="395"/>
        <v>0.8140105901472624</v>
      </c>
      <c r="AF2937" s="44">
        <f t="shared" si="398"/>
        <v>11</v>
      </c>
      <c r="AG2937" s="45">
        <f t="shared" si="396"/>
        <v>0.83385932905662219</v>
      </c>
      <c r="AH2937">
        <f t="shared" si="397"/>
        <v>2.2300921233021995E-2</v>
      </c>
      <c r="AI2937" s="40">
        <f ca="1"/>
        <v>2.4362855581738785E-2</v>
      </c>
      <c r="AJ2937" s="229">
        <v>-2E-3</v>
      </c>
      <c r="AK2937" s="230">
        <v>2.0300921233021997E-2</v>
      </c>
      <c r="AL2937" s="231">
        <v>0.84755790582764656</v>
      </c>
    </row>
    <row r="2938" spans="24:38">
      <c r="X2938" s="46">
        <v>2934</v>
      </c>
      <c r="Y2938" s="1">
        <f t="shared" si="391"/>
        <v>48556</v>
      </c>
      <c r="Z2938" s="44">
        <f t="shared" si="392"/>
        <v>0</v>
      </c>
      <c r="AA2938" s="1" cm="1">
        <f t="array" ref="AA2938">IF(Z2938&gt;0,INDEX($M$40:$M$61,Z2938,1),AA2937)</f>
        <v>48544</v>
      </c>
      <c r="AB2938" s="1" cm="1">
        <f t="array" ref="AB2938">IF(Z2938&gt;0,INDEX($M$40:$M$61,Z2938+1,1),AB2937)</f>
        <v>48911</v>
      </c>
      <c r="AC2938" s="44">
        <f t="shared" si="393"/>
        <v>367</v>
      </c>
      <c r="AD2938" s="45">
        <f t="shared" si="394"/>
        <v>0.83448028119301243</v>
      </c>
      <c r="AE2938" s="45">
        <f t="shared" si="395"/>
        <v>0.8140105901472624</v>
      </c>
      <c r="AF2938" s="44">
        <f t="shared" si="398"/>
        <v>12</v>
      </c>
      <c r="AG2938" s="45">
        <f t="shared" si="396"/>
        <v>0.83380290177973415</v>
      </c>
      <c r="AH2938">
        <f t="shared" si="397"/>
        <v>2.2301623724505521E-2</v>
      </c>
      <c r="AI2938" s="40">
        <f ca="1"/>
        <v>2.4362855581738785E-2</v>
      </c>
      <c r="AJ2938" s="229">
        <v>-2E-3</v>
      </c>
      <c r="AK2938" s="230">
        <v>2.0301623724505523E-2</v>
      </c>
      <c r="AL2938" s="231">
        <v>0.84750525991728043</v>
      </c>
    </row>
    <row r="2939" spans="24:38">
      <c r="X2939" s="46">
        <v>2935</v>
      </c>
      <c r="Y2939" s="1">
        <f t="shared" si="391"/>
        <v>48557</v>
      </c>
      <c r="Z2939" s="44">
        <f t="shared" si="392"/>
        <v>0</v>
      </c>
      <c r="AA2939" s="1" cm="1">
        <f t="array" ref="AA2939">IF(Z2939&gt;0,INDEX($M$40:$M$61,Z2939,1),AA2938)</f>
        <v>48544</v>
      </c>
      <c r="AB2939" s="1" cm="1">
        <f t="array" ref="AB2939">IF(Z2939&gt;0,INDEX($M$40:$M$61,Z2939+1,1),AB2938)</f>
        <v>48911</v>
      </c>
      <c r="AC2939" s="44">
        <f t="shared" si="393"/>
        <v>367</v>
      </c>
      <c r="AD2939" s="45">
        <f t="shared" si="394"/>
        <v>0.83448028119301243</v>
      </c>
      <c r="AE2939" s="45">
        <f t="shared" si="395"/>
        <v>0.8140105901472624</v>
      </c>
      <c r="AF2939" s="44">
        <f t="shared" si="398"/>
        <v>13</v>
      </c>
      <c r="AG2939" s="45">
        <f t="shared" si="396"/>
        <v>0.83374647832128113</v>
      </c>
      <c r="AH2939">
        <f t="shared" si="397"/>
        <v>2.2302325737289554E-2</v>
      </c>
      <c r="AI2939" s="40">
        <f ca="1"/>
        <v>2.4362855581658849E-2</v>
      </c>
      <c r="AJ2939" s="229">
        <v>-2E-3</v>
      </c>
      <c r="AK2939" s="230">
        <v>2.0302325737289552E-2</v>
      </c>
      <c r="AL2939" s="231">
        <v>0.84745261727700583</v>
      </c>
    </row>
    <row r="2940" spans="24:38">
      <c r="X2940" s="46">
        <v>2936</v>
      </c>
      <c r="Y2940" s="1">
        <f t="shared" si="391"/>
        <v>48558</v>
      </c>
      <c r="Z2940" s="44">
        <f t="shared" si="392"/>
        <v>0</v>
      </c>
      <c r="AA2940" s="1" cm="1">
        <f t="array" ref="AA2940">IF(Z2940&gt;0,INDEX($M$40:$M$61,Z2940,1),AA2939)</f>
        <v>48544</v>
      </c>
      <c r="AB2940" s="1" cm="1">
        <f t="array" ref="AB2940">IF(Z2940&gt;0,INDEX($M$40:$M$61,Z2940+1,1),AB2939)</f>
        <v>48911</v>
      </c>
      <c r="AC2940" s="44">
        <f t="shared" si="393"/>
        <v>367</v>
      </c>
      <c r="AD2940" s="45">
        <f t="shared" si="394"/>
        <v>0.83448028119301243</v>
      </c>
      <c r="AE2940" s="45">
        <f t="shared" si="395"/>
        <v>0.8140105901472624</v>
      </c>
      <c r="AF2940" s="44">
        <f t="shared" si="398"/>
        <v>14</v>
      </c>
      <c r="AG2940" s="45">
        <f t="shared" si="396"/>
        <v>0.83369005868100454</v>
      </c>
      <c r="AH2940">
        <f t="shared" si="397"/>
        <v>2.2303027271863261E-2</v>
      </c>
      <c r="AI2940" s="40">
        <f ca="1"/>
        <v>2.4362855581738785E-2</v>
      </c>
      <c r="AJ2940" s="229">
        <v>-2E-3</v>
      </c>
      <c r="AK2940" s="230">
        <v>2.0303027271863262E-2</v>
      </c>
      <c r="AL2940" s="231">
        <v>0.84739997790661958</v>
      </c>
    </row>
    <row r="2941" spans="24:38">
      <c r="X2941" s="46">
        <v>2937</v>
      </c>
      <c r="Y2941" s="1">
        <f t="shared" si="391"/>
        <v>48559</v>
      </c>
      <c r="Z2941" s="44">
        <f t="shared" si="392"/>
        <v>0</v>
      </c>
      <c r="AA2941" s="1" cm="1">
        <f t="array" ref="AA2941">IF(Z2941&gt;0,INDEX($M$40:$M$61,Z2941,1),AA2940)</f>
        <v>48544</v>
      </c>
      <c r="AB2941" s="1" cm="1">
        <f t="array" ref="AB2941">IF(Z2941&gt;0,INDEX($M$40:$M$61,Z2941+1,1),AB2940)</f>
        <v>48911</v>
      </c>
      <c r="AC2941" s="44">
        <f t="shared" si="393"/>
        <v>367</v>
      </c>
      <c r="AD2941" s="45">
        <f t="shared" si="394"/>
        <v>0.83448028119301243</v>
      </c>
      <c r="AE2941" s="45">
        <f t="shared" si="395"/>
        <v>0.8140105901472624</v>
      </c>
      <c r="AF2941" s="44">
        <f t="shared" si="398"/>
        <v>15</v>
      </c>
      <c r="AG2941" s="45">
        <f t="shared" si="396"/>
        <v>0.83363364285864627</v>
      </c>
      <c r="AH2941">
        <f t="shared" si="397"/>
        <v>2.230372832871506E-2</v>
      </c>
      <c r="AI2941" s="40">
        <f ca="1"/>
        <v>2.4362855581658849E-2</v>
      </c>
      <c r="AJ2941" s="229">
        <v>-2E-3</v>
      </c>
      <c r="AK2941" s="230">
        <v>2.0303728328715062E-2</v>
      </c>
      <c r="AL2941" s="231">
        <v>0.84734734180591864</v>
      </c>
    </row>
    <row r="2942" spans="24:38">
      <c r="X2942" s="46">
        <v>2938</v>
      </c>
      <c r="Y2942" s="1">
        <f t="shared" si="391"/>
        <v>48560</v>
      </c>
      <c r="Z2942" s="44">
        <f t="shared" si="392"/>
        <v>0</v>
      </c>
      <c r="AA2942" s="1" cm="1">
        <f t="array" ref="AA2942">IF(Z2942&gt;0,INDEX($M$40:$M$61,Z2942,1),AA2941)</f>
        <v>48544</v>
      </c>
      <c r="AB2942" s="1" cm="1">
        <f t="array" ref="AB2942">IF(Z2942&gt;0,INDEX($M$40:$M$61,Z2942+1,1),AB2941)</f>
        <v>48911</v>
      </c>
      <c r="AC2942" s="44">
        <f t="shared" si="393"/>
        <v>367</v>
      </c>
      <c r="AD2942" s="45">
        <f t="shared" si="394"/>
        <v>0.83448028119301243</v>
      </c>
      <c r="AE2942" s="45">
        <f t="shared" si="395"/>
        <v>0.8140105901472624</v>
      </c>
      <c r="AF2942" s="44">
        <f t="shared" si="398"/>
        <v>16</v>
      </c>
      <c r="AG2942" s="45">
        <f t="shared" si="396"/>
        <v>0.83357723085394764</v>
      </c>
      <c r="AH2942">
        <f t="shared" si="397"/>
        <v>2.2304428908332816E-2</v>
      </c>
      <c r="AI2942" s="40">
        <f ca="1"/>
        <v>2.4362855581738785E-2</v>
      </c>
      <c r="AJ2942" s="229">
        <v>-2E-3</v>
      </c>
      <c r="AK2942" s="230">
        <v>2.0304428908332818E-2</v>
      </c>
      <c r="AL2942" s="231">
        <v>0.84729470897469972</v>
      </c>
    </row>
    <row r="2943" spans="24:38">
      <c r="X2943" s="46">
        <v>2939</v>
      </c>
      <c r="Y2943" s="1">
        <f t="shared" si="391"/>
        <v>48561</v>
      </c>
      <c r="Z2943" s="44">
        <f t="shared" si="392"/>
        <v>0</v>
      </c>
      <c r="AA2943" s="1" cm="1">
        <f t="array" ref="AA2943">IF(Z2943&gt;0,INDEX($M$40:$M$61,Z2943,1),AA2942)</f>
        <v>48544</v>
      </c>
      <c r="AB2943" s="1" cm="1">
        <f t="array" ref="AB2943">IF(Z2943&gt;0,INDEX($M$40:$M$61,Z2943+1,1),AB2942)</f>
        <v>48911</v>
      </c>
      <c r="AC2943" s="44">
        <f t="shared" si="393"/>
        <v>367</v>
      </c>
      <c r="AD2943" s="45">
        <f t="shared" si="394"/>
        <v>0.83448028119301243</v>
      </c>
      <c r="AE2943" s="45">
        <f t="shared" si="395"/>
        <v>0.8140105901472624</v>
      </c>
      <c r="AF2943" s="44">
        <f t="shared" si="398"/>
        <v>17</v>
      </c>
      <c r="AG2943" s="45">
        <f t="shared" si="396"/>
        <v>0.83352082266665051</v>
      </c>
      <c r="AH2943">
        <f t="shared" si="397"/>
        <v>2.2305129011203628E-2</v>
      </c>
      <c r="AI2943" s="40">
        <f ca="1"/>
        <v>2.4362855581738785E-2</v>
      </c>
      <c r="AJ2943" s="229">
        <v>-2E-3</v>
      </c>
      <c r="AK2943" s="230">
        <v>2.0305129011203626E-2</v>
      </c>
      <c r="AL2943" s="231">
        <v>0.84724207941275997</v>
      </c>
    </row>
    <row r="2944" spans="24:38">
      <c r="X2944" s="46">
        <v>2940</v>
      </c>
      <c r="Y2944" s="1">
        <f t="shared" si="391"/>
        <v>48562</v>
      </c>
      <c r="Z2944" s="44">
        <f t="shared" si="392"/>
        <v>0</v>
      </c>
      <c r="AA2944" s="1" cm="1">
        <f t="array" ref="AA2944">IF(Z2944&gt;0,INDEX($M$40:$M$61,Z2944,1),AA2943)</f>
        <v>48544</v>
      </c>
      <c r="AB2944" s="1" cm="1">
        <f t="array" ref="AB2944">IF(Z2944&gt;0,INDEX($M$40:$M$61,Z2944+1,1),AB2943)</f>
        <v>48911</v>
      </c>
      <c r="AC2944" s="44">
        <f t="shared" si="393"/>
        <v>367</v>
      </c>
      <c r="AD2944" s="45">
        <f t="shared" si="394"/>
        <v>0.83448028119301243</v>
      </c>
      <c r="AE2944" s="45">
        <f t="shared" si="395"/>
        <v>0.8140105901472624</v>
      </c>
      <c r="AF2944" s="44">
        <f t="shared" si="398"/>
        <v>18</v>
      </c>
      <c r="AG2944" s="45">
        <f t="shared" si="396"/>
        <v>0.83346441829649642</v>
      </c>
      <c r="AH2944">
        <f t="shared" si="397"/>
        <v>2.2305828637813996E-2</v>
      </c>
      <c r="AI2944" s="40">
        <f ca="1"/>
        <v>2.4362855581738785E-2</v>
      </c>
      <c r="AJ2944" s="229">
        <v>-2E-3</v>
      </c>
      <c r="AK2944" s="230">
        <v>2.0305828637813994E-2</v>
      </c>
      <c r="AL2944" s="231">
        <v>0.84718945311989613</v>
      </c>
    </row>
    <row r="2945" spans="24:38">
      <c r="X2945" s="46">
        <v>2941</v>
      </c>
      <c r="Y2945" s="1">
        <f t="shared" si="391"/>
        <v>48563</v>
      </c>
      <c r="Z2945" s="44">
        <f t="shared" si="392"/>
        <v>0</v>
      </c>
      <c r="AA2945" s="1" cm="1">
        <f t="array" ref="AA2945">IF(Z2945&gt;0,INDEX($M$40:$M$61,Z2945,1),AA2944)</f>
        <v>48544</v>
      </c>
      <c r="AB2945" s="1" cm="1">
        <f t="array" ref="AB2945">IF(Z2945&gt;0,INDEX($M$40:$M$61,Z2945+1,1),AB2944)</f>
        <v>48911</v>
      </c>
      <c r="AC2945" s="44">
        <f t="shared" si="393"/>
        <v>367</v>
      </c>
      <c r="AD2945" s="45">
        <f t="shared" si="394"/>
        <v>0.83448028119301243</v>
      </c>
      <c r="AE2945" s="45">
        <f t="shared" si="395"/>
        <v>0.8140105901472624</v>
      </c>
      <c r="AF2945" s="44">
        <f t="shared" si="398"/>
        <v>19</v>
      </c>
      <c r="AG2945" s="45">
        <f t="shared" si="396"/>
        <v>0.83340801774322726</v>
      </c>
      <c r="AH2945">
        <f t="shared" si="397"/>
        <v>2.2306527788649704E-2</v>
      </c>
      <c r="AI2945" s="40">
        <f ca="1"/>
        <v>2.4362855581658849E-2</v>
      </c>
      <c r="AJ2945" s="229">
        <v>-2E-3</v>
      </c>
      <c r="AK2945" s="230">
        <v>2.0306527788649706E-2</v>
      </c>
      <c r="AL2945" s="231">
        <v>0.84713683009590535</v>
      </c>
    </row>
    <row r="2946" spans="24:38">
      <c r="X2946" s="46">
        <v>2942</v>
      </c>
      <c r="Y2946" s="1">
        <f t="shared" si="391"/>
        <v>48564</v>
      </c>
      <c r="Z2946" s="44">
        <f t="shared" si="392"/>
        <v>0</v>
      </c>
      <c r="AA2946" s="1" cm="1">
        <f t="array" ref="AA2946">IF(Z2946&gt;0,INDEX($M$40:$M$61,Z2946,1),AA2945)</f>
        <v>48544</v>
      </c>
      <c r="AB2946" s="1" cm="1">
        <f t="array" ref="AB2946">IF(Z2946&gt;0,INDEX($M$40:$M$61,Z2946+1,1),AB2945)</f>
        <v>48911</v>
      </c>
      <c r="AC2946" s="44">
        <f t="shared" si="393"/>
        <v>367</v>
      </c>
      <c r="AD2946" s="45">
        <f t="shared" si="394"/>
        <v>0.83448028119301243</v>
      </c>
      <c r="AE2946" s="45">
        <f t="shared" si="395"/>
        <v>0.8140105901472624</v>
      </c>
      <c r="AF2946" s="44">
        <f t="shared" si="398"/>
        <v>20</v>
      </c>
      <c r="AG2946" s="45">
        <f t="shared" si="396"/>
        <v>0.83335162100658444</v>
      </c>
      <c r="AH2946">
        <f t="shared" si="397"/>
        <v>2.2307226464195959E-2</v>
      </c>
      <c r="AI2946" s="40">
        <f ca="1"/>
        <v>2.4362855581738785E-2</v>
      </c>
      <c r="AJ2946" s="229">
        <v>-2E-3</v>
      </c>
      <c r="AK2946" s="230">
        <v>2.0307226464195957E-2</v>
      </c>
      <c r="AL2946" s="231">
        <v>0.84708421034058423</v>
      </c>
    </row>
    <row r="2947" spans="24:38">
      <c r="X2947" s="46">
        <v>2943</v>
      </c>
      <c r="Y2947" s="1">
        <f t="shared" si="391"/>
        <v>48565</v>
      </c>
      <c r="Z2947" s="44">
        <f t="shared" si="392"/>
        <v>0</v>
      </c>
      <c r="AA2947" s="1" cm="1">
        <f t="array" ref="AA2947">IF(Z2947&gt;0,INDEX($M$40:$M$61,Z2947,1),AA2946)</f>
        <v>48544</v>
      </c>
      <c r="AB2947" s="1" cm="1">
        <f t="array" ref="AB2947">IF(Z2947&gt;0,INDEX($M$40:$M$61,Z2947+1,1),AB2946)</f>
        <v>48911</v>
      </c>
      <c r="AC2947" s="44">
        <f t="shared" si="393"/>
        <v>367</v>
      </c>
      <c r="AD2947" s="45">
        <f t="shared" si="394"/>
        <v>0.83448028119301243</v>
      </c>
      <c r="AE2947" s="45">
        <f t="shared" si="395"/>
        <v>0.8140105901472624</v>
      </c>
      <c r="AF2947" s="44">
        <f t="shared" si="398"/>
        <v>21</v>
      </c>
      <c r="AG2947" s="45">
        <f t="shared" si="396"/>
        <v>0.83329522808631007</v>
      </c>
      <c r="AH2947">
        <f t="shared" si="397"/>
        <v>2.2307924664937185E-2</v>
      </c>
      <c r="AI2947" s="40">
        <f ca="1"/>
        <v>2.4362855581658849E-2</v>
      </c>
      <c r="AJ2947" s="229">
        <v>-2E-3</v>
      </c>
      <c r="AK2947" s="230">
        <v>2.0307924664937187E-2</v>
      </c>
      <c r="AL2947" s="231">
        <v>0.84703159385373006</v>
      </c>
    </row>
    <row r="2948" spans="24:38">
      <c r="X2948" s="46">
        <v>2944</v>
      </c>
      <c r="Y2948" s="1">
        <f t="shared" si="391"/>
        <v>48566</v>
      </c>
      <c r="Z2948" s="44">
        <f t="shared" si="392"/>
        <v>0</v>
      </c>
      <c r="AA2948" s="1" cm="1">
        <f t="array" ref="AA2948">IF(Z2948&gt;0,INDEX($M$40:$M$61,Z2948,1),AA2947)</f>
        <v>48544</v>
      </c>
      <c r="AB2948" s="1" cm="1">
        <f t="array" ref="AB2948">IF(Z2948&gt;0,INDEX($M$40:$M$61,Z2948+1,1),AB2947)</f>
        <v>48911</v>
      </c>
      <c r="AC2948" s="44">
        <f t="shared" si="393"/>
        <v>367</v>
      </c>
      <c r="AD2948" s="45">
        <f t="shared" si="394"/>
        <v>0.83448028119301243</v>
      </c>
      <c r="AE2948" s="45">
        <f t="shared" si="395"/>
        <v>0.8140105901472624</v>
      </c>
      <c r="AF2948" s="44">
        <f t="shared" si="398"/>
        <v>22</v>
      </c>
      <c r="AG2948" s="45">
        <f t="shared" si="396"/>
        <v>0.83323883898214568</v>
      </c>
      <c r="AH2948">
        <f t="shared" si="397"/>
        <v>2.230862239135727E-2</v>
      </c>
      <c r="AI2948" s="40">
        <f ca="1"/>
        <v>2.4362855581658849E-2</v>
      </c>
      <c r="AJ2948" s="229">
        <v>-2E-3</v>
      </c>
      <c r="AK2948" s="230">
        <v>2.0308622391357271E-2</v>
      </c>
      <c r="AL2948" s="231">
        <v>0.84697898063513977</v>
      </c>
    </row>
    <row r="2949" spans="24:38">
      <c r="X2949" s="46">
        <v>2945</v>
      </c>
      <c r="Y2949" s="1">
        <f t="shared" si="391"/>
        <v>48567</v>
      </c>
      <c r="Z2949" s="44">
        <f t="shared" si="392"/>
        <v>0</v>
      </c>
      <c r="AA2949" s="1" cm="1">
        <f t="array" ref="AA2949">IF(Z2949&gt;0,INDEX($M$40:$M$61,Z2949,1),AA2948)</f>
        <v>48544</v>
      </c>
      <c r="AB2949" s="1" cm="1">
        <f t="array" ref="AB2949">IF(Z2949&gt;0,INDEX($M$40:$M$61,Z2949+1,1),AB2948)</f>
        <v>48911</v>
      </c>
      <c r="AC2949" s="44">
        <f t="shared" si="393"/>
        <v>367</v>
      </c>
      <c r="AD2949" s="45">
        <f t="shared" si="394"/>
        <v>0.83448028119301243</v>
      </c>
      <c r="AE2949" s="45">
        <f t="shared" si="395"/>
        <v>0.8140105901472624</v>
      </c>
      <c r="AF2949" s="44">
        <f t="shared" si="398"/>
        <v>23</v>
      </c>
      <c r="AG2949" s="45">
        <f t="shared" si="396"/>
        <v>0.83318245369383304</v>
      </c>
      <c r="AH2949">
        <f t="shared" si="397"/>
        <v>2.2309319643939368E-2</v>
      </c>
      <c r="AI2949" s="40">
        <f ca="1"/>
        <v>2.4362855581738785E-2</v>
      </c>
      <c r="AJ2949" s="229">
        <v>-2E-3</v>
      </c>
      <c r="AK2949" s="230">
        <v>2.0309319643939366E-2</v>
      </c>
      <c r="AL2949" s="231">
        <v>0.84692637068461041</v>
      </c>
    </row>
    <row r="2950" spans="24:38">
      <c r="X2950" s="46">
        <v>2946</v>
      </c>
      <c r="Y2950" s="1">
        <f t="shared" ref="Y2950:Y3013" si="399">Y2949+1</f>
        <v>48568</v>
      </c>
      <c r="Z2950" s="44">
        <f t="shared" ref="Z2950:Z3013" si="400">IFERROR(MATCH(Y2950,$M$40:$M$61,0),0)</f>
        <v>0</v>
      </c>
      <c r="AA2950" s="1" cm="1">
        <f t="array" ref="AA2950">IF(Z2950&gt;0,INDEX($M$40:$M$61,Z2950,1),AA2949)</f>
        <v>48544</v>
      </c>
      <c r="AB2950" s="1" cm="1">
        <f t="array" ref="AB2950">IF(Z2950&gt;0,INDEX($M$40:$M$61,Z2950+1,1),AB2949)</f>
        <v>48911</v>
      </c>
      <c r="AC2950" s="44">
        <f t="shared" ref="AC2950:AC3013" si="401">_xlfn.DAYS(AB2950,AA2950)</f>
        <v>367</v>
      </c>
      <c r="AD2950" s="45">
        <f t="shared" ref="AD2950:AD3013" si="402">VLOOKUP(AA2950,$M$40:$P$61,4,FALSE)</f>
        <v>0.83448028119301243</v>
      </c>
      <c r="AE2950" s="45">
        <f t="shared" ref="AE2950:AE3013" si="403">VLOOKUP(AB2950,$M$10:$P$36,4,FALSE)</f>
        <v>0.8140105901472624</v>
      </c>
      <c r="AF2950" s="44">
        <f t="shared" si="398"/>
        <v>24</v>
      </c>
      <c r="AG2950" s="45">
        <f t="shared" ref="AG2950:AG3013" si="404">IF(AF2950=0,AD2950,AD2950*(AE2950/AD2950)^(AF2950/AC2950))</f>
        <v>0.8331260722211139</v>
      </c>
      <c r="AH2950">
        <f t="shared" ref="AH2950:AH3013" si="405">-LN(AG2950)*360/X2950</f>
        <v>2.2310016423166025E-2</v>
      </c>
      <c r="AI2950" s="40">
        <f ca="1"/>
        <v>2.4362855581738785E-2</v>
      </c>
      <c r="AJ2950" s="229">
        <v>-2E-3</v>
      </c>
      <c r="AK2950" s="230">
        <v>2.0310016423166023E-2</v>
      </c>
      <c r="AL2950" s="231">
        <v>0.8468737640019387</v>
      </c>
    </row>
    <row r="2951" spans="24:38">
      <c r="X2951" s="46">
        <v>2947</v>
      </c>
      <c r="Y2951" s="1">
        <f t="shared" si="399"/>
        <v>48569</v>
      </c>
      <c r="Z2951" s="44">
        <f t="shared" si="400"/>
        <v>0</v>
      </c>
      <c r="AA2951" s="1" cm="1">
        <f t="array" ref="AA2951">IF(Z2951&gt;0,INDEX($M$40:$M$61,Z2951,1),AA2950)</f>
        <v>48544</v>
      </c>
      <c r="AB2951" s="1" cm="1">
        <f t="array" ref="AB2951">IF(Z2951&gt;0,INDEX($M$40:$M$61,Z2951+1,1),AB2950)</f>
        <v>48911</v>
      </c>
      <c r="AC2951" s="44">
        <f t="shared" si="401"/>
        <v>367</v>
      </c>
      <c r="AD2951" s="45">
        <f t="shared" si="402"/>
        <v>0.83448028119301243</v>
      </c>
      <c r="AE2951" s="45">
        <f t="shared" si="403"/>
        <v>0.8140105901472624</v>
      </c>
      <c r="AF2951" s="44">
        <f t="shared" si="398"/>
        <v>25</v>
      </c>
      <c r="AG2951" s="45">
        <f t="shared" si="404"/>
        <v>0.83306969456373003</v>
      </c>
      <c r="AH2951">
        <f t="shared" si="405"/>
        <v>2.2310712729519108E-2</v>
      </c>
      <c r="AI2951" s="40">
        <f ca="1"/>
        <v>2.4362855581738785E-2</v>
      </c>
      <c r="AJ2951" s="229">
        <v>-2E-3</v>
      </c>
      <c r="AK2951" s="230">
        <v>2.0310712729519106E-2</v>
      </c>
      <c r="AL2951" s="231">
        <v>0.84682116058692181</v>
      </c>
    </row>
    <row r="2952" spans="24:38">
      <c r="X2952" s="46">
        <v>2948</v>
      </c>
      <c r="Y2952" s="1">
        <f t="shared" si="399"/>
        <v>48570</v>
      </c>
      <c r="Z2952" s="44">
        <f t="shared" si="400"/>
        <v>0</v>
      </c>
      <c r="AA2952" s="1" cm="1">
        <f t="array" ref="AA2952">IF(Z2952&gt;0,INDEX($M$40:$M$61,Z2952,1),AA2951)</f>
        <v>48544</v>
      </c>
      <c r="AB2952" s="1" cm="1">
        <f t="array" ref="AB2952">IF(Z2952&gt;0,INDEX($M$40:$M$61,Z2952+1,1),AB2951)</f>
        <v>48911</v>
      </c>
      <c r="AC2952" s="44">
        <f t="shared" si="401"/>
        <v>367</v>
      </c>
      <c r="AD2952" s="45">
        <f t="shared" si="402"/>
        <v>0.83448028119301243</v>
      </c>
      <c r="AE2952" s="45">
        <f t="shared" si="403"/>
        <v>0.8140105901472624</v>
      </c>
      <c r="AF2952" s="44">
        <f t="shared" si="398"/>
        <v>26</v>
      </c>
      <c r="AG2952" s="45">
        <f t="shared" si="404"/>
        <v>0.83301332072142342</v>
      </c>
      <c r="AH2952">
        <f t="shared" si="405"/>
        <v>2.2311408563479813E-2</v>
      </c>
      <c r="AI2952" s="40">
        <f ca="1"/>
        <v>2.4362855581738785E-2</v>
      </c>
      <c r="AJ2952" s="229">
        <v>-2E-3</v>
      </c>
      <c r="AK2952" s="230">
        <v>2.0311408563479814E-2</v>
      </c>
      <c r="AL2952" s="231">
        <v>0.84676856043935689</v>
      </c>
    </row>
    <row r="2953" spans="24:38">
      <c r="X2953" s="46">
        <v>2949</v>
      </c>
      <c r="Y2953" s="1">
        <f t="shared" si="399"/>
        <v>48571</v>
      </c>
      <c r="Z2953" s="44">
        <f t="shared" si="400"/>
        <v>0</v>
      </c>
      <c r="AA2953" s="1" cm="1">
        <f t="array" ref="AA2953">IF(Z2953&gt;0,INDEX($M$40:$M$61,Z2953,1),AA2952)</f>
        <v>48544</v>
      </c>
      <c r="AB2953" s="1" cm="1">
        <f t="array" ref="AB2953">IF(Z2953&gt;0,INDEX($M$40:$M$61,Z2953+1,1),AB2952)</f>
        <v>48911</v>
      </c>
      <c r="AC2953" s="44">
        <f t="shared" si="401"/>
        <v>367</v>
      </c>
      <c r="AD2953" s="45">
        <f t="shared" si="402"/>
        <v>0.83448028119301243</v>
      </c>
      <c r="AE2953" s="45">
        <f t="shared" si="403"/>
        <v>0.8140105901472624</v>
      </c>
      <c r="AF2953" s="44">
        <f t="shared" si="398"/>
        <v>27</v>
      </c>
      <c r="AG2953" s="45">
        <f t="shared" si="404"/>
        <v>0.83295695069393594</v>
      </c>
      <c r="AH2953">
        <f t="shared" si="405"/>
        <v>2.2312103925528688E-2</v>
      </c>
      <c r="AI2953" s="40">
        <f ca="1"/>
        <v>2.4362855581658849E-2</v>
      </c>
      <c r="AJ2953" s="229">
        <v>-2E-3</v>
      </c>
      <c r="AK2953" s="230">
        <v>2.0312103925528686E-2</v>
      </c>
      <c r="AL2953" s="231">
        <v>0.846715963559041</v>
      </c>
    </row>
    <row r="2954" spans="24:38">
      <c r="X2954" s="46">
        <v>2950</v>
      </c>
      <c r="Y2954" s="1">
        <f t="shared" si="399"/>
        <v>48572</v>
      </c>
      <c r="Z2954" s="44">
        <f t="shared" si="400"/>
        <v>0</v>
      </c>
      <c r="AA2954" s="1" cm="1">
        <f t="array" ref="AA2954">IF(Z2954&gt;0,INDEX($M$40:$M$61,Z2954,1),AA2953)</f>
        <v>48544</v>
      </c>
      <c r="AB2954" s="1" cm="1">
        <f t="array" ref="AB2954">IF(Z2954&gt;0,INDEX($M$40:$M$61,Z2954+1,1),AB2953)</f>
        <v>48911</v>
      </c>
      <c r="AC2954" s="44">
        <f t="shared" si="401"/>
        <v>367</v>
      </c>
      <c r="AD2954" s="45">
        <f t="shared" si="402"/>
        <v>0.83448028119301243</v>
      </c>
      <c r="AE2954" s="45">
        <f t="shared" si="403"/>
        <v>0.8140105901472624</v>
      </c>
      <c r="AF2954" s="44">
        <f t="shared" si="398"/>
        <v>28</v>
      </c>
      <c r="AG2954" s="45">
        <f t="shared" si="404"/>
        <v>0.83290058448100912</v>
      </c>
      <c r="AH2954">
        <f t="shared" si="405"/>
        <v>2.2312798816145691E-2</v>
      </c>
      <c r="AI2954" s="40">
        <f ca="1"/>
        <v>2.4362855581738785E-2</v>
      </c>
      <c r="AJ2954" s="229">
        <v>-2E-3</v>
      </c>
      <c r="AK2954" s="230">
        <v>2.0312798816145693E-2</v>
      </c>
      <c r="AL2954" s="231">
        <v>0.84666336994577085</v>
      </c>
    </row>
    <row r="2955" spans="24:38">
      <c r="X2955" s="46">
        <v>2951</v>
      </c>
      <c r="Y2955" s="1">
        <f t="shared" si="399"/>
        <v>48573</v>
      </c>
      <c r="Z2955" s="44">
        <f t="shared" si="400"/>
        <v>0</v>
      </c>
      <c r="AA2955" s="1" cm="1">
        <f t="array" ref="AA2955">IF(Z2955&gt;0,INDEX($M$40:$M$61,Z2955,1),AA2954)</f>
        <v>48544</v>
      </c>
      <c r="AB2955" s="1" cm="1">
        <f t="array" ref="AB2955">IF(Z2955&gt;0,INDEX($M$40:$M$61,Z2955+1,1),AB2954)</f>
        <v>48911</v>
      </c>
      <c r="AC2955" s="44">
        <f t="shared" si="401"/>
        <v>367</v>
      </c>
      <c r="AD2955" s="45">
        <f t="shared" si="402"/>
        <v>0.83448028119301243</v>
      </c>
      <c r="AE2955" s="45">
        <f t="shared" si="403"/>
        <v>0.8140105901472624</v>
      </c>
      <c r="AF2955" s="44">
        <f t="shared" si="398"/>
        <v>29</v>
      </c>
      <c r="AG2955" s="45">
        <f t="shared" si="404"/>
        <v>0.83284422208238507</v>
      </c>
      <c r="AH2955">
        <f t="shared" si="405"/>
        <v>2.2313493235810049E-2</v>
      </c>
      <c r="AI2955" s="40">
        <f ca="1"/>
        <v>2.4362855581738785E-2</v>
      </c>
      <c r="AJ2955" s="229">
        <v>-2E-3</v>
      </c>
      <c r="AK2955" s="230">
        <v>2.0313493235810047E-2</v>
      </c>
      <c r="AL2955" s="231">
        <v>0.84661077959934394</v>
      </c>
    </row>
    <row r="2956" spans="24:38">
      <c r="X2956" s="46">
        <v>2952</v>
      </c>
      <c r="Y2956" s="1">
        <f t="shared" si="399"/>
        <v>48574</v>
      </c>
      <c r="Z2956" s="44">
        <f t="shared" si="400"/>
        <v>0</v>
      </c>
      <c r="AA2956" s="1" cm="1">
        <f t="array" ref="AA2956">IF(Z2956&gt;0,INDEX($M$40:$M$61,Z2956,1),AA2955)</f>
        <v>48544</v>
      </c>
      <c r="AB2956" s="1" cm="1">
        <f t="array" ref="AB2956">IF(Z2956&gt;0,INDEX($M$40:$M$61,Z2956+1,1),AB2955)</f>
        <v>48911</v>
      </c>
      <c r="AC2956" s="44">
        <f t="shared" si="401"/>
        <v>367</v>
      </c>
      <c r="AD2956" s="45">
        <f t="shared" si="402"/>
        <v>0.83448028119301243</v>
      </c>
      <c r="AE2956" s="45">
        <f t="shared" si="403"/>
        <v>0.8140105901472624</v>
      </c>
      <c r="AF2956" s="44">
        <f t="shared" ref="AF2956:AF3019" si="406">IF(Z2956&lt;&gt;0,0,AF2955+1)</f>
        <v>30</v>
      </c>
      <c r="AG2956" s="45">
        <f t="shared" si="404"/>
        <v>0.83278786349780565</v>
      </c>
      <c r="AH2956">
        <f t="shared" si="405"/>
        <v>2.2314187185000375E-2</v>
      </c>
      <c r="AI2956" s="40">
        <f ca="1"/>
        <v>2.4362855581738785E-2</v>
      </c>
      <c r="AJ2956" s="229">
        <v>-2E-3</v>
      </c>
      <c r="AK2956" s="230">
        <v>2.0314187185000374E-2</v>
      </c>
      <c r="AL2956" s="231">
        <v>0.84655819251955711</v>
      </c>
    </row>
    <row r="2957" spans="24:38">
      <c r="X2957" s="46">
        <v>2953</v>
      </c>
      <c r="Y2957" s="1">
        <f t="shared" si="399"/>
        <v>48575</v>
      </c>
      <c r="Z2957" s="44">
        <f t="shared" si="400"/>
        <v>0</v>
      </c>
      <c r="AA2957" s="1" cm="1">
        <f t="array" ref="AA2957">IF(Z2957&gt;0,INDEX($M$40:$M$61,Z2957,1),AA2956)</f>
        <v>48544</v>
      </c>
      <c r="AB2957" s="1" cm="1">
        <f t="array" ref="AB2957">IF(Z2957&gt;0,INDEX($M$40:$M$61,Z2957+1,1),AB2956)</f>
        <v>48911</v>
      </c>
      <c r="AC2957" s="44">
        <f t="shared" si="401"/>
        <v>367</v>
      </c>
      <c r="AD2957" s="45">
        <f t="shared" si="402"/>
        <v>0.83448028119301243</v>
      </c>
      <c r="AE2957" s="45">
        <f t="shared" si="403"/>
        <v>0.8140105901472624</v>
      </c>
      <c r="AF2957" s="44">
        <f t="shared" si="406"/>
        <v>31</v>
      </c>
      <c r="AG2957" s="45">
        <f t="shared" si="404"/>
        <v>0.83273150872701263</v>
      </c>
      <c r="AH2957">
        <f t="shared" si="405"/>
        <v>2.2314880664194653E-2</v>
      </c>
      <c r="AI2957" s="40">
        <f ca="1"/>
        <v>2.4362855581738785E-2</v>
      </c>
      <c r="AJ2957" s="229">
        <v>-2E-3</v>
      </c>
      <c r="AK2957" s="230">
        <v>2.0314880664194651E-2</v>
      </c>
      <c r="AL2957" s="231">
        <v>0.84650560870620739</v>
      </c>
    </row>
    <row r="2958" spans="24:38">
      <c r="X2958" s="46">
        <v>2954</v>
      </c>
      <c r="Y2958" s="1">
        <f t="shared" si="399"/>
        <v>48576</v>
      </c>
      <c r="Z2958" s="44">
        <f t="shared" si="400"/>
        <v>0</v>
      </c>
      <c r="AA2958" s="1" cm="1">
        <f t="array" ref="AA2958">IF(Z2958&gt;0,INDEX($M$40:$M$61,Z2958,1),AA2957)</f>
        <v>48544</v>
      </c>
      <c r="AB2958" s="1" cm="1">
        <f t="array" ref="AB2958">IF(Z2958&gt;0,INDEX($M$40:$M$61,Z2958+1,1),AB2957)</f>
        <v>48911</v>
      </c>
      <c r="AC2958" s="44">
        <f t="shared" si="401"/>
        <v>367</v>
      </c>
      <c r="AD2958" s="45">
        <f t="shared" si="402"/>
        <v>0.83448028119301243</v>
      </c>
      <c r="AE2958" s="45">
        <f t="shared" si="403"/>
        <v>0.8140105901472624</v>
      </c>
      <c r="AF2958" s="44">
        <f t="shared" si="406"/>
        <v>32</v>
      </c>
      <c r="AG2958" s="45">
        <f t="shared" si="404"/>
        <v>0.83267515776974821</v>
      </c>
      <c r="AH2958">
        <f t="shared" si="405"/>
        <v>2.2315573673870149E-2</v>
      </c>
      <c r="AI2958" s="40">
        <f ca="1"/>
        <v>2.4362855581658849E-2</v>
      </c>
      <c r="AJ2958" s="229">
        <v>-2E-3</v>
      </c>
      <c r="AK2958" s="230">
        <v>2.0315573673870151E-2</v>
      </c>
      <c r="AL2958" s="231">
        <v>0.84645302815909218</v>
      </c>
    </row>
    <row r="2959" spans="24:38">
      <c r="X2959" s="46">
        <v>2955</v>
      </c>
      <c r="Y2959" s="1">
        <f t="shared" si="399"/>
        <v>48577</v>
      </c>
      <c r="Z2959" s="44">
        <f t="shared" si="400"/>
        <v>0</v>
      </c>
      <c r="AA2959" s="1" cm="1">
        <f t="array" ref="AA2959">IF(Z2959&gt;0,INDEX($M$40:$M$61,Z2959,1),AA2958)</f>
        <v>48544</v>
      </c>
      <c r="AB2959" s="1" cm="1">
        <f t="array" ref="AB2959">IF(Z2959&gt;0,INDEX($M$40:$M$61,Z2959+1,1),AB2958)</f>
        <v>48911</v>
      </c>
      <c r="AC2959" s="44">
        <f t="shared" si="401"/>
        <v>367</v>
      </c>
      <c r="AD2959" s="45">
        <f t="shared" si="402"/>
        <v>0.83448028119301243</v>
      </c>
      <c r="AE2959" s="45">
        <f t="shared" si="403"/>
        <v>0.8140105901472624</v>
      </c>
      <c r="AF2959" s="44">
        <f t="shared" si="406"/>
        <v>33</v>
      </c>
      <c r="AG2959" s="45">
        <f t="shared" si="404"/>
        <v>0.83261881062575405</v>
      </c>
      <c r="AH2959">
        <f t="shared" si="405"/>
        <v>2.2316266214503586E-2</v>
      </c>
      <c r="AI2959" s="40">
        <f ca="1"/>
        <v>2.4362855581738785E-2</v>
      </c>
      <c r="AJ2959" s="229">
        <v>-2E-3</v>
      </c>
      <c r="AK2959" s="230">
        <v>2.0316266214503588E-2</v>
      </c>
      <c r="AL2959" s="231">
        <v>0.84640045087800819</v>
      </c>
    </row>
    <row r="2960" spans="24:38">
      <c r="X2960" s="46">
        <v>2956</v>
      </c>
      <c r="Y2960" s="1">
        <f t="shared" si="399"/>
        <v>48578</v>
      </c>
      <c r="Z2960" s="44">
        <f t="shared" si="400"/>
        <v>0</v>
      </c>
      <c r="AA2960" s="1" cm="1">
        <f t="array" ref="AA2960">IF(Z2960&gt;0,INDEX($M$40:$M$61,Z2960,1),AA2959)</f>
        <v>48544</v>
      </c>
      <c r="AB2960" s="1" cm="1">
        <f t="array" ref="AB2960">IF(Z2960&gt;0,INDEX($M$40:$M$61,Z2960+1,1),AB2959)</f>
        <v>48911</v>
      </c>
      <c r="AC2960" s="44">
        <f t="shared" si="401"/>
        <v>367</v>
      </c>
      <c r="AD2960" s="45">
        <f t="shared" si="402"/>
        <v>0.83448028119301243</v>
      </c>
      <c r="AE2960" s="45">
        <f t="shared" si="403"/>
        <v>0.8140105901472624</v>
      </c>
      <c r="AF2960" s="44">
        <f t="shared" si="406"/>
        <v>34</v>
      </c>
      <c r="AG2960" s="45">
        <f t="shared" si="404"/>
        <v>0.83256246729477223</v>
      </c>
      <c r="AH2960">
        <f t="shared" si="405"/>
        <v>2.2316958286570959E-2</v>
      </c>
      <c r="AI2960" s="40">
        <f ca="1"/>
        <v>2.4362855581738785E-2</v>
      </c>
      <c r="AJ2960" s="229">
        <v>-2E-3</v>
      </c>
      <c r="AK2960" s="230">
        <v>2.0316958286570957E-2</v>
      </c>
      <c r="AL2960" s="231">
        <v>0.84634787686275292</v>
      </c>
    </row>
    <row r="2961" spans="24:38">
      <c r="X2961" s="46">
        <v>2957</v>
      </c>
      <c r="Y2961" s="1">
        <f t="shared" si="399"/>
        <v>48579</v>
      </c>
      <c r="Z2961" s="44">
        <f t="shared" si="400"/>
        <v>0</v>
      </c>
      <c r="AA2961" s="1" cm="1">
        <f t="array" ref="AA2961">IF(Z2961&gt;0,INDEX($M$40:$M$61,Z2961,1),AA2960)</f>
        <v>48544</v>
      </c>
      <c r="AB2961" s="1" cm="1">
        <f t="array" ref="AB2961">IF(Z2961&gt;0,INDEX($M$40:$M$61,Z2961+1,1),AB2960)</f>
        <v>48911</v>
      </c>
      <c r="AC2961" s="44">
        <f t="shared" si="401"/>
        <v>367</v>
      </c>
      <c r="AD2961" s="45">
        <f t="shared" si="402"/>
        <v>0.83448028119301243</v>
      </c>
      <c r="AE2961" s="45">
        <f t="shared" si="403"/>
        <v>0.8140105901472624</v>
      </c>
      <c r="AF2961" s="44">
        <f t="shared" si="406"/>
        <v>35</v>
      </c>
      <c r="AG2961" s="45">
        <f t="shared" si="404"/>
        <v>0.83250612777654465</v>
      </c>
      <c r="AH2961">
        <f t="shared" si="405"/>
        <v>2.2317649890547665E-2</v>
      </c>
      <c r="AI2961" s="40">
        <f ca="1"/>
        <v>2.4362855581738785E-2</v>
      </c>
      <c r="AJ2961" s="229">
        <v>-2E-3</v>
      </c>
      <c r="AK2961" s="230">
        <v>2.0317649890547664E-2</v>
      </c>
      <c r="AL2961" s="231">
        <v>0.84629530611312331</v>
      </c>
    </row>
    <row r="2962" spans="24:38">
      <c r="X2962" s="46">
        <v>2958</v>
      </c>
      <c r="Y2962" s="1">
        <f t="shared" si="399"/>
        <v>48580</v>
      </c>
      <c r="Z2962" s="44">
        <f t="shared" si="400"/>
        <v>0</v>
      </c>
      <c r="AA2962" s="1" cm="1">
        <f t="array" ref="AA2962">IF(Z2962&gt;0,INDEX($M$40:$M$61,Z2962,1),AA2961)</f>
        <v>48544</v>
      </c>
      <c r="AB2962" s="1" cm="1">
        <f t="array" ref="AB2962">IF(Z2962&gt;0,INDEX($M$40:$M$61,Z2962+1,1),AB2961)</f>
        <v>48911</v>
      </c>
      <c r="AC2962" s="44">
        <f t="shared" si="401"/>
        <v>367</v>
      </c>
      <c r="AD2962" s="45">
        <f t="shared" si="402"/>
        <v>0.83448028119301243</v>
      </c>
      <c r="AE2962" s="45">
        <f t="shared" si="403"/>
        <v>0.8140105901472624</v>
      </c>
      <c r="AF2962" s="44">
        <f t="shared" si="406"/>
        <v>36</v>
      </c>
      <c r="AG2962" s="45">
        <f t="shared" si="404"/>
        <v>0.83244979207081349</v>
      </c>
      <c r="AH2962">
        <f t="shared" si="405"/>
        <v>2.2318341026908408E-2</v>
      </c>
      <c r="AI2962" s="40">
        <f ca="1"/>
        <v>2.4362855581658849E-2</v>
      </c>
      <c r="AJ2962" s="229">
        <v>-2E-3</v>
      </c>
      <c r="AK2962" s="230">
        <v>2.031834102690841E-2</v>
      </c>
      <c r="AL2962" s="231">
        <v>0.84624273862891675</v>
      </c>
    </row>
    <row r="2963" spans="24:38">
      <c r="X2963" s="46">
        <v>2959</v>
      </c>
      <c r="Y2963" s="1">
        <f t="shared" si="399"/>
        <v>48581</v>
      </c>
      <c r="Z2963" s="44">
        <f t="shared" si="400"/>
        <v>0</v>
      </c>
      <c r="AA2963" s="1" cm="1">
        <f t="array" ref="AA2963">IF(Z2963&gt;0,INDEX($M$40:$M$61,Z2963,1),AA2962)</f>
        <v>48544</v>
      </c>
      <c r="AB2963" s="1" cm="1">
        <f t="array" ref="AB2963">IF(Z2963&gt;0,INDEX($M$40:$M$61,Z2963+1,1),AB2962)</f>
        <v>48911</v>
      </c>
      <c r="AC2963" s="44">
        <f t="shared" si="401"/>
        <v>367</v>
      </c>
      <c r="AD2963" s="45">
        <f t="shared" si="402"/>
        <v>0.83448028119301243</v>
      </c>
      <c r="AE2963" s="45">
        <f t="shared" si="403"/>
        <v>0.8140105901472624</v>
      </c>
      <c r="AF2963" s="44">
        <f t="shared" si="406"/>
        <v>37</v>
      </c>
      <c r="AG2963" s="45">
        <f t="shared" si="404"/>
        <v>0.83239346017732052</v>
      </c>
      <c r="AH2963">
        <f t="shared" si="405"/>
        <v>2.2319031696127326E-2</v>
      </c>
      <c r="AI2963" s="40">
        <f ca="1"/>
        <v>2.4362855581738785E-2</v>
      </c>
      <c r="AJ2963" s="229">
        <v>-2E-3</v>
      </c>
      <c r="AK2963" s="230">
        <v>2.0319031696127324E-2</v>
      </c>
      <c r="AL2963" s="231">
        <v>0.84619017440993005</v>
      </c>
    </row>
    <row r="2964" spans="24:38">
      <c r="X2964" s="46">
        <v>2960</v>
      </c>
      <c r="Y2964" s="1">
        <f t="shared" si="399"/>
        <v>48582</v>
      </c>
      <c r="Z2964" s="44">
        <f t="shared" si="400"/>
        <v>0</v>
      </c>
      <c r="AA2964" s="1" cm="1">
        <f t="array" ref="AA2964">IF(Z2964&gt;0,INDEX($M$40:$M$61,Z2964,1),AA2963)</f>
        <v>48544</v>
      </c>
      <c r="AB2964" s="1" cm="1">
        <f t="array" ref="AB2964">IF(Z2964&gt;0,INDEX($M$40:$M$61,Z2964+1,1),AB2963)</f>
        <v>48911</v>
      </c>
      <c r="AC2964" s="44">
        <f t="shared" si="401"/>
        <v>367</v>
      </c>
      <c r="AD2964" s="45">
        <f t="shared" si="402"/>
        <v>0.83448028119301243</v>
      </c>
      <c r="AE2964" s="45">
        <f t="shared" si="403"/>
        <v>0.8140105901472624</v>
      </c>
      <c r="AF2964" s="44">
        <f t="shared" si="406"/>
        <v>38</v>
      </c>
      <c r="AG2964" s="45">
        <f t="shared" si="404"/>
        <v>0.83233713209580784</v>
      </c>
      <c r="AH2964">
        <f t="shared" si="405"/>
        <v>2.2319721898677848E-2</v>
      </c>
      <c r="AI2964" s="40">
        <f ca="1"/>
        <v>2.4362855581738785E-2</v>
      </c>
      <c r="AJ2964" s="229">
        <v>-2E-3</v>
      </c>
      <c r="AK2964" s="230">
        <v>2.0319721898677846E-2</v>
      </c>
      <c r="AL2964" s="231">
        <v>0.8461376134559605</v>
      </c>
    </row>
    <row r="2965" spans="24:38">
      <c r="X2965" s="46">
        <v>2961</v>
      </c>
      <c r="Y2965" s="1">
        <f t="shared" si="399"/>
        <v>48583</v>
      </c>
      <c r="Z2965" s="44">
        <f t="shared" si="400"/>
        <v>0</v>
      </c>
      <c r="AA2965" s="1" cm="1">
        <f t="array" ref="AA2965">IF(Z2965&gt;0,INDEX($M$40:$M$61,Z2965,1),AA2964)</f>
        <v>48544</v>
      </c>
      <c r="AB2965" s="1" cm="1">
        <f t="array" ref="AB2965">IF(Z2965&gt;0,INDEX($M$40:$M$61,Z2965+1,1),AB2964)</f>
        <v>48911</v>
      </c>
      <c r="AC2965" s="44">
        <f t="shared" si="401"/>
        <v>367</v>
      </c>
      <c r="AD2965" s="45">
        <f t="shared" si="402"/>
        <v>0.83448028119301243</v>
      </c>
      <c r="AE2965" s="45">
        <f t="shared" si="403"/>
        <v>0.8140105901472624</v>
      </c>
      <c r="AF2965" s="44">
        <f t="shared" si="406"/>
        <v>39</v>
      </c>
      <c r="AG2965" s="45">
        <f t="shared" si="404"/>
        <v>0.83228080782601754</v>
      </c>
      <c r="AH2965">
        <f t="shared" si="405"/>
        <v>2.2320411635032796E-2</v>
      </c>
      <c r="AI2965" s="40">
        <f ca="1"/>
        <v>2.4362855581738785E-2</v>
      </c>
      <c r="AJ2965" s="229">
        <v>-2E-3</v>
      </c>
      <c r="AK2965" s="230">
        <v>2.0320411635032794E-2</v>
      </c>
      <c r="AL2965" s="231">
        <v>0.84608505576680548</v>
      </c>
    </row>
    <row r="2966" spans="24:38">
      <c r="X2966" s="46">
        <v>2962</v>
      </c>
      <c r="Y2966" s="1">
        <f t="shared" si="399"/>
        <v>48584</v>
      </c>
      <c r="Z2966" s="44">
        <f t="shared" si="400"/>
        <v>0</v>
      </c>
      <c r="AA2966" s="1" cm="1">
        <f t="array" ref="AA2966">IF(Z2966&gt;0,INDEX($M$40:$M$61,Z2966,1),AA2965)</f>
        <v>48544</v>
      </c>
      <c r="AB2966" s="1" cm="1">
        <f t="array" ref="AB2966">IF(Z2966&gt;0,INDEX($M$40:$M$61,Z2966+1,1),AB2965)</f>
        <v>48911</v>
      </c>
      <c r="AC2966" s="44">
        <f t="shared" si="401"/>
        <v>367</v>
      </c>
      <c r="AD2966" s="45">
        <f t="shared" si="402"/>
        <v>0.83448028119301243</v>
      </c>
      <c r="AE2966" s="45">
        <f t="shared" si="403"/>
        <v>0.8140105901472624</v>
      </c>
      <c r="AF2966" s="44">
        <f t="shared" si="406"/>
        <v>40</v>
      </c>
      <c r="AG2966" s="45">
        <f t="shared" si="404"/>
        <v>0.83222448736769172</v>
      </c>
      <c r="AH2966">
        <f t="shared" si="405"/>
        <v>2.2321100905664335E-2</v>
      </c>
      <c r="AI2966" s="40">
        <f ca="1"/>
        <v>2.4362855581738785E-2</v>
      </c>
      <c r="AJ2966" s="229">
        <v>-2E-3</v>
      </c>
      <c r="AK2966" s="230">
        <v>2.0321100905664337E-2</v>
      </c>
      <c r="AL2966" s="231">
        <v>0.84603250134226216</v>
      </c>
    </row>
    <row r="2967" spans="24:38">
      <c r="X2967" s="46">
        <v>2963</v>
      </c>
      <c r="Y2967" s="1">
        <f t="shared" si="399"/>
        <v>48585</v>
      </c>
      <c r="Z2967" s="44">
        <f t="shared" si="400"/>
        <v>0</v>
      </c>
      <c r="AA2967" s="1" cm="1">
        <f t="array" ref="AA2967">IF(Z2967&gt;0,INDEX($M$40:$M$61,Z2967,1),AA2966)</f>
        <v>48544</v>
      </c>
      <c r="AB2967" s="1" cm="1">
        <f t="array" ref="AB2967">IF(Z2967&gt;0,INDEX($M$40:$M$61,Z2967+1,1),AB2966)</f>
        <v>48911</v>
      </c>
      <c r="AC2967" s="44">
        <f t="shared" si="401"/>
        <v>367</v>
      </c>
      <c r="AD2967" s="45">
        <f t="shared" si="402"/>
        <v>0.83448028119301243</v>
      </c>
      <c r="AE2967" s="45">
        <f t="shared" si="403"/>
        <v>0.8140105901472624</v>
      </c>
      <c r="AF2967" s="44">
        <f t="shared" si="406"/>
        <v>41</v>
      </c>
      <c r="AG2967" s="45">
        <f t="shared" si="404"/>
        <v>0.83216817072057248</v>
      </c>
      <c r="AH2967">
        <f t="shared" si="405"/>
        <v>2.2321789711044007E-2</v>
      </c>
      <c r="AI2967" s="40">
        <f ca="1"/>
        <v>2.4362855581658849E-2</v>
      </c>
      <c r="AJ2967" s="229">
        <v>-2E-3</v>
      </c>
      <c r="AK2967" s="230">
        <v>2.0321789711044008E-2</v>
      </c>
      <c r="AL2967" s="231">
        <v>0.84597995018212768</v>
      </c>
    </row>
    <row r="2968" spans="24:38">
      <c r="X2968" s="46">
        <v>2964</v>
      </c>
      <c r="Y2968" s="1">
        <f t="shared" si="399"/>
        <v>48586</v>
      </c>
      <c r="Z2968" s="44">
        <f t="shared" si="400"/>
        <v>0</v>
      </c>
      <c r="AA2968" s="1" cm="1">
        <f t="array" ref="AA2968">IF(Z2968&gt;0,INDEX($M$40:$M$61,Z2968,1),AA2967)</f>
        <v>48544</v>
      </c>
      <c r="AB2968" s="1" cm="1">
        <f t="array" ref="AB2968">IF(Z2968&gt;0,INDEX($M$40:$M$61,Z2968+1,1),AB2967)</f>
        <v>48911</v>
      </c>
      <c r="AC2968" s="44">
        <f t="shared" si="401"/>
        <v>367</v>
      </c>
      <c r="AD2968" s="45">
        <f t="shared" si="402"/>
        <v>0.83448028119301243</v>
      </c>
      <c r="AE2968" s="45">
        <f t="shared" si="403"/>
        <v>0.8140105901472624</v>
      </c>
      <c r="AF2968" s="44">
        <f t="shared" si="406"/>
        <v>42</v>
      </c>
      <c r="AG2968" s="45">
        <f t="shared" si="404"/>
        <v>0.83211185788440167</v>
      </c>
      <c r="AH2968">
        <f t="shared" si="405"/>
        <v>2.2322478051642738E-2</v>
      </c>
      <c r="AI2968" s="40">
        <f ca="1"/>
        <v>2.4362855581738785E-2</v>
      </c>
      <c r="AJ2968" s="229">
        <v>-2E-3</v>
      </c>
      <c r="AK2968" s="230">
        <v>2.0322478051642737E-2</v>
      </c>
      <c r="AL2968" s="231">
        <v>0.84592740228619911</v>
      </c>
    </row>
    <row r="2969" spans="24:38">
      <c r="X2969" s="46">
        <v>2965</v>
      </c>
      <c r="Y2969" s="1">
        <f t="shared" si="399"/>
        <v>48587</v>
      </c>
      <c r="Z2969" s="44">
        <f t="shared" si="400"/>
        <v>0</v>
      </c>
      <c r="AA2969" s="1" cm="1">
        <f t="array" ref="AA2969">IF(Z2969&gt;0,INDEX($M$40:$M$61,Z2969,1),AA2968)</f>
        <v>48544</v>
      </c>
      <c r="AB2969" s="1" cm="1">
        <f t="array" ref="AB2969">IF(Z2969&gt;0,INDEX($M$40:$M$61,Z2969+1,1),AB2968)</f>
        <v>48911</v>
      </c>
      <c r="AC2969" s="44">
        <f t="shared" si="401"/>
        <v>367</v>
      </c>
      <c r="AD2969" s="45">
        <f t="shared" si="402"/>
        <v>0.83448028119301243</v>
      </c>
      <c r="AE2969" s="45">
        <f t="shared" si="403"/>
        <v>0.8140105901472624</v>
      </c>
      <c r="AF2969" s="44">
        <f t="shared" si="406"/>
        <v>43</v>
      </c>
      <c r="AG2969" s="45">
        <f t="shared" si="404"/>
        <v>0.83205554885892163</v>
      </c>
      <c r="AH2969">
        <f t="shared" si="405"/>
        <v>2.2323165927930776E-2</v>
      </c>
      <c r="AI2969" s="40">
        <f ca="1"/>
        <v>2.4362855581738785E-2</v>
      </c>
      <c r="AJ2969" s="229">
        <v>-2E-3</v>
      </c>
      <c r="AK2969" s="230">
        <v>2.0323165927930778E-2</v>
      </c>
      <c r="AL2969" s="231">
        <v>0.84587485765427395</v>
      </c>
    </row>
    <row r="2970" spans="24:38">
      <c r="X2970" s="46">
        <v>2966</v>
      </c>
      <c r="Y2970" s="1">
        <f t="shared" si="399"/>
        <v>48588</v>
      </c>
      <c r="Z2970" s="44">
        <f t="shared" si="400"/>
        <v>0</v>
      </c>
      <c r="AA2970" s="1" cm="1">
        <f t="array" ref="AA2970">IF(Z2970&gt;0,INDEX($M$40:$M$61,Z2970,1),AA2969)</f>
        <v>48544</v>
      </c>
      <c r="AB2970" s="1" cm="1">
        <f t="array" ref="AB2970">IF(Z2970&gt;0,INDEX($M$40:$M$61,Z2970+1,1),AB2969)</f>
        <v>48911</v>
      </c>
      <c r="AC2970" s="44">
        <f t="shared" si="401"/>
        <v>367</v>
      </c>
      <c r="AD2970" s="45">
        <f t="shared" si="402"/>
        <v>0.83448028119301243</v>
      </c>
      <c r="AE2970" s="45">
        <f t="shared" si="403"/>
        <v>0.8140105901472624</v>
      </c>
      <c r="AF2970" s="44">
        <f t="shared" si="406"/>
        <v>44</v>
      </c>
      <c r="AG2970" s="45">
        <f t="shared" si="404"/>
        <v>0.83199924364387445</v>
      </c>
      <c r="AH2970">
        <f t="shared" si="405"/>
        <v>2.2323853340377748E-2</v>
      </c>
      <c r="AI2970" s="40">
        <f ca="1"/>
        <v>2.4362855581738785E-2</v>
      </c>
      <c r="AJ2970" s="229">
        <v>-2E-3</v>
      </c>
      <c r="AK2970" s="230">
        <v>2.032385334037775E-2</v>
      </c>
      <c r="AL2970" s="231">
        <v>0.84582231628614934</v>
      </c>
    </row>
    <row r="2971" spans="24:38">
      <c r="X2971" s="46">
        <v>2967</v>
      </c>
      <c r="Y2971" s="1">
        <f t="shared" si="399"/>
        <v>48589</v>
      </c>
      <c r="Z2971" s="44">
        <f t="shared" si="400"/>
        <v>0</v>
      </c>
      <c r="AA2971" s="1" cm="1">
        <f t="array" ref="AA2971">IF(Z2971&gt;0,INDEX($M$40:$M$61,Z2971,1),AA2970)</f>
        <v>48544</v>
      </c>
      <c r="AB2971" s="1" cm="1">
        <f t="array" ref="AB2971">IF(Z2971&gt;0,INDEX($M$40:$M$61,Z2971+1,1),AB2970)</f>
        <v>48911</v>
      </c>
      <c r="AC2971" s="44">
        <f t="shared" si="401"/>
        <v>367</v>
      </c>
      <c r="AD2971" s="45">
        <f t="shared" si="402"/>
        <v>0.83448028119301243</v>
      </c>
      <c r="AE2971" s="45">
        <f t="shared" si="403"/>
        <v>0.8140105901472624</v>
      </c>
      <c r="AF2971" s="44">
        <f t="shared" si="406"/>
        <v>45</v>
      </c>
      <c r="AG2971" s="45">
        <f t="shared" si="404"/>
        <v>0.83194294223900234</v>
      </c>
      <c r="AH2971">
        <f t="shared" si="405"/>
        <v>2.2324540289452657E-2</v>
      </c>
      <c r="AI2971" s="40">
        <f ca="1"/>
        <v>2.4362855581658849E-2</v>
      </c>
      <c r="AJ2971" s="229">
        <v>-2E-3</v>
      </c>
      <c r="AK2971" s="230">
        <v>2.0324540289452658E-2</v>
      </c>
      <c r="AL2971" s="231">
        <v>0.84576977818162269</v>
      </c>
    </row>
    <row r="2972" spans="24:38">
      <c r="X2972" s="46">
        <v>2968</v>
      </c>
      <c r="Y2972" s="1">
        <f t="shared" si="399"/>
        <v>48590</v>
      </c>
      <c r="Z2972" s="44">
        <f t="shared" si="400"/>
        <v>0</v>
      </c>
      <c r="AA2972" s="1" cm="1">
        <f t="array" ref="AA2972">IF(Z2972&gt;0,INDEX($M$40:$M$61,Z2972,1),AA2971)</f>
        <v>48544</v>
      </c>
      <c r="AB2972" s="1" cm="1">
        <f t="array" ref="AB2972">IF(Z2972&gt;0,INDEX($M$40:$M$61,Z2972+1,1),AB2971)</f>
        <v>48911</v>
      </c>
      <c r="AC2972" s="44">
        <f t="shared" si="401"/>
        <v>367</v>
      </c>
      <c r="AD2972" s="45">
        <f t="shared" si="402"/>
        <v>0.83448028119301243</v>
      </c>
      <c r="AE2972" s="45">
        <f t="shared" si="403"/>
        <v>0.8140105901472624</v>
      </c>
      <c r="AF2972" s="44">
        <f t="shared" si="406"/>
        <v>46</v>
      </c>
      <c r="AG2972" s="45">
        <f t="shared" si="404"/>
        <v>0.83188664464404727</v>
      </c>
      <c r="AH2972">
        <f t="shared" si="405"/>
        <v>2.2325226775623888E-2</v>
      </c>
      <c r="AI2972" s="40">
        <f ca="1"/>
        <v>2.4362855581738785E-2</v>
      </c>
      <c r="AJ2972" s="229">
        <v>-2E-3</v>
      </c>
      <c r="AK2972" s="230">
        <v>2.0325226775623886E-2</v>
      </c>
      <c r="AL2972" s="231">
        <v>0.84571724334049114</v>
      </c>
    </row>
    <row r="2973" spans="24:38">
      <c r="X2973" s="46">
        <v>2969</v>
      </c>
      <c r="Y2973" s="1">
        <f t="shared" si="399"/>
        <v>48591</v>
      </c>
      <c r="Z2973" s="44">
        <f t="shared" si="400"/>
        <v>0</v>
      </c>
      <c r="AA2973" s="1" cm="1">
        <f t="array" ref="AA2973">IF(Z2973&gt;0,INDEX($M$40:$M$61,Z2973,1),AA2972)</f>
        <v>48544</v>
      </c>
      <c r="AB2973" s="1" cm="1">
        <f t="array" ref="AB2973">IF(Z2973&gt;0,INDEX($M$40:$M$61,Z2973+1,1),AB2972)</f>
        <v>48911</v>
      </c>
      <c r="AC2973" s="44">
        <f t="shared" si="401"/>
        <v>367</v>
      </c>
      <c r="AD2973" s="45">
        <f t="shared" si="402"/>
        <v>0.83448028119301243</v>
      </c>
      <c r="AE2973" s="45">
        <f t="shared" si="403"/>
        <v>0.8140105901472624</v>
      </c>
      <c r="AF2973" s="44">
        <f t="shared" si="406"/>
        <v>47</v>
      </c>
      <c r="AG2973" s="45">
        <f t="shared" si="404"/>
        <v>0.83183035085875145</v>
      </c>
      <c r="AH2973">
        <f t="shared" si="405"/>
        <v>2.2325912799359179E-2</v>
      </c>
      <c r="AI2973" s="40">
        <f ca="1"/>
        <v>2.4362855581738785E-2</v>
      </c>
      <c r="AJ2973" s="229">
        <v>-2E-3</v>
      </c>
      <c r="AK2973" s="230">
        <v>2.0325912799359178E-2</v>
      </c>
      <c r="AL2973" s="231">
        <v>0.84566471176255187</v>
      </c>
    </row>
    <row r="2974" spans="24:38">
      <c r="X2974" s="46">
        <v>2970</v>
      </c>
      <c r="Y2974" s="1">
        <f t="shared" si="399"/>
        <v>48592</v>
      </c>
      <c r="Z2974" s="44">
        <f t="shared" si="400"/>
        <v>0</v>
      </c>
      <c r="AA2974" s="1" cm="1">
        <f t="array" ref="AA2974">IF(Z2974&gt;0,INDEX($M$40:$M$61,Z2974,1),AA2973)</f>
        <v>48544</v>
      </c>
      <c r="AB2974" s="1" cm="1">
        <f t="array" ref="AB2974">IF(Z2974&gt;0,INDEX($M$40:$M$61,Z2974+1,1),AB2973)</f>
        <v>48911</v>
      </c>
      <c r="AC2974" s="44">
        <f t="shared" si="401"/>
        <v>367</v>
      </c>
      <c r="AD2974" s="45">
        <f t="shared" si="402"/>
        <v>0.83448028119301243</v>
      </c>
      <c r="AE2974" s="45">
        <f t="shared" si="403"/>
        <v>0.8140105901472624</v>
      </c>
      <c r="AF2974" s="44">
        <f t="shared" si="406"/>
        <v>48</v>
      </c>
      <c r="AG2974" s="45">
        <f t="shared" si="404"/>
        <v>0.83177406088285744</v>
      </c>
      <c r="AH2974">
        <f t="shared" si="405"/>
        <v>2.2326598361125591E-2</v>
      </c>
      <c r="AI2974" s="40">
        <f ca="1"/>
        <v>2.4362855581658849E-2</v>
      </c>
      <c r="AJ2974" s="229">
        <v>-2E-3</v>
      </c>
      <c r="AK2974" s="230">
        <v>2.0326598361125589E-2</v>
      </c>
      <c r="AL2974" s="231">
        <v>0.84561218344760258</v>
      </c>
    </row>
    <row r="2975" spans="24:38">
      <c r="X2975" s="46">
        <v>2971</v>
      </c>
      <c r="Y2975" s="1">
        <f t="shared" si="399"/>
        <v>48593</v>
      </c>
      <c r="Z2975" s="44">
        <f t="shared" si="400"/>
        <v>0</v>
      </c>
      <c r="AA2975" s="1" cm="1">
        <f t="array" ref="AA2975">IF(Z2975&gt;0,INDEX($M$40:$M$61,Z2975,1),AA2974)</f>
        <v>48544</v>
      </c>
      <c r="AB2975" s="1" cm="1">
        <f t="array" ref="AB2975">IF(Z2975&gt;0,INDEX($M$40:$M$61,Z2975+1,1),AB2974)</f>
        <v>48911</v>
      </c>
      <c r="AC2975" s="44">
        <f t="shared" si="401"/>
        <v>367</v>
      </c>
      <c r="AD2975" s="45">
        <f t="shared" si="402"/>
        <v>0.83448028119301243</v>
      </c>
      <c r="AE2975" s="45">
        <f t="shared" si="403"/>
        <v>0.8140105901472624</v>
      </c>
      <c r="AF2975" s="44">
        <f t="shared" si="406"/>
        <v>49</v>
      </c>
      <c r="AG2975" s="45">
        <f t="shared" si="404"/>
        <v>0.83171777471610697</v>
      </c>
      <c r="AH2975">
        <f t="shared" si="405"/>
        <v>2.2327283461389662E-2</v>
      </c>
      <c r="AI2975" s="40">
        <f ca="1"/>
        <v>2.4362855581738785E-2</v>
      </c>
      <c r="AJ2975" s="229">
        <v>-2E-3</v>
      </c>
      <c r="AK2975" s="230">
        <v>2.0327283461389664E-2</v>
      </c>
      <c r="AL2975" s="231">
        <v>0.84555965839544012</v>
      </c>
    </row>
    <row r="2976" spans="24:38">
      <c r="X2976" s="46">
        <v>2972</v>
      </c>
      <c r="Y2976" s="1">
        <f t="shared" si="399"/>
        <v>48594</v>
      </c>
      <c r="Z2976" s="44">
        <f t="shared" si="400"/>
        <v>0</v>
      </c>
      <c r="AA2976" s="1" cm="1">
        <f t="array" ref="AA2976">IF(Z2976&gt;0,INDEX($M$40:$M$61,Z2976,1),AA2975)</f>
        <v>48544</v>
      </c>
      <c r="AB2976" s="1" cm="1">
        <f t="array" ref="AB2976">IF(Z2976&gt;0,INDEX($M$40:$M$61,Z2976+1,1),AB2975)</f>
        <v>48911</v>
      </c>
      <c r="AC2976" s="44">
        <f t="shared" si="401"/>
        <v>367</v>
      </c>
      <c r="AD2976" s="45">
        <f t="shared" si="402"/>
        <v>0.83448028119301243</v>
      </c>
      <c r="AE2976" s="45">
        <f t="shared" si="403"/>
        <v>0.8140105901472624</v>
      </c>
      <c r="AF2976" s="44">
        <f t="shared" si="406"/>
        <v>50</v>
      </c>
      <c r="AG2976" s="45">
        <f t="shared" si="404"/>
        <v>0.83166149235824249</v>
      </c>
      <c r="AH2976">
        <f t="shared" si="405"/>
        <v>2.232796810061722E-2</v>
      </c>
      <c r="AI2976" s="40">
        <f ca="1"/>
        <v>2.4362855581738785E-2</v>
      </c>
      <c r="AJ2976" s="229">
        <v>-2E-3</v>
      </c>
      <c r="AK2976" s="230">
        <v>2.0327968100617218E-2</v>
      </c>
      <c r="AL2976" s="231">
        <v>0.84550713660586208</v>
      </c>
    </row>
    <row r="2977" spans="24:38">
      <c r="X2977" s="46">
        <v>2973</v>
      </c>
      <c r="Y2977" s="1">
        <f t="shared" si="399"/>
        <v>48595</v>
      </c>
      <c r="Z2977" s="44">
        <f t="shared" si="400"/>
        <v>0</v>
      </c>
      <c r="AA2977" s="1" cm="1">
        <f t="array" ref="AA2977">IF(Z2977&gt;0,INDEX($M$40:$M$61,Z2977,1),AA2976)</f>
        <v>48544</v>
      </c>
      <c r="AB2977" s="1" cm="1">
        <f t="array" ref="AB2977">IF(Z2977&gt;0,INDEX($M$40:$M$61,Z2977+1,1),AB2976)</f>
        <v>48911</v>
      </c>
      <c r="AC2977" s="44">
        <f t="shared" si="401"/>
        <v>367</v>
      </c>
      <c r="AD2977" s="45">
        <f t="shared" si="402"/>
        <v>0.83448028119301243</v>
      </c>
      <c r="AE2977" s="45">
        <f t="shared" si="403"/>
        <v>0.8140105901472624</v>
      </c>
      <c r="AF2977" s="44">
        <f t="shared" si="406"/>
        <v>51</v>
      </c>
      <c r="AG2977" s="45">
        <f t="shared" si="404"/>
        <v>0.83160521380900632</v>
      </c>
      <c r="AH2977">
        <f t="shared" si="405"/>
        <v>2.2328652279273473E-2</v>
      </c>
      <c r="AI2977" s="40">
        <f ca="1"/>
        <v>2.4362855581738785E-2</v>
      </c>
      <c r="AJ2977" s="229">
        <v>-2E-3</v>
      </c>
      <c r="AK2977" s="230">
        <v>2.0328652279273475E-2</v>
      </c>
      <c r="AL2977" s="231">
        <v>0.84545461807866584</v>
      </c>
    </row>
    <row r="2978" spans="24:38">
      <c r="X2978" s="46">
        <v>2974</v>
      </c>
      <c r="Y2978" s="1">
        <f t="shared" si="399"/>
        <v>48596</v>
      </c>
      <c r="Z2978" s="44">
        <f t="shared" si="400"/>
        <v>0</v>
      </c>
      <c r="AA2978" s="1" cm="1">
        <f t="array" ref="AA2978">IF(Z2978&gt;0,INDEX($M$40:$M$61,Z2978,1),AA2977)</f>
        <v>48544</v>
      </c>
      <c r="AB2978" s="1" cm="1">
        <f t="array" ref="AB2978">IF(Z2978&gt;0,INDEX($M$40:$M$61,Z2978+1,1),AB2977)</f>
        <v>48911</v>
      </c>
      <c r="AC2978" s="44">
        <f t="shared" si="401"/>
        <v>367</v>
      </c>
      <c r="AD2978" s="45">
        <f t="shared" si="402"/>
        <v>0.83448028119301243</v>
      </c>
      <c r="AE2978" s="45">
        <f t="shared" si="403"/>
        <v>0.8140105901472624</v>
      </c>
      <c r="AF2978" s="44">
        <f t="shared" si="406"/>
        <v>52</v>
      </c>
      <c r="AG2978" s="45">
        <f t="shared" si="404"/>
        <v>0.83154893906814065</v>
      </c>
      <c r="AH2978">
        <f t="shared" si="405"/>
        <v>2.2329335997823031E-2</v>
      </c>
      <c r="AI2978" s="40">
        <f ca="1"/>
        <v>2.4362855581738785E-2</v>
      </c>
      <c r="AJ2978" s="229">
        <v>-2E-3</v>
      </c>
      <c r="AK2978" s="230">
        <v>2.032933599782303E-2</v>
      </c>
      <c r="AL2978" s="231">
        <v>0.84540210281364869</v>
      </c>
    </row>
    <row r="2979" spans="24:38">
      <c r="X2979" s="46">
        <v>2975</v>
      </c>
      <c r="Y2979" s="1">
        <f t="shared" si="399"/>
        <v>48597</v>
      </c>
      <c r="Z2979" s="44">
        <f t="shared" si="400"/>
        <v>0</v>
      </c>
      <c r="AA2979" s="1" cm="1">
        <f t="array" ref="AA2979">IF(Z2979&gt;0,INDEX($M$40:$M$61,Z2979,1),AA2978)</f>
        <v>48544</v>
      </c>
      <c r="AB2979" s="1" cm="1">
        <f t="array" ref="AB2979">IF(Z2979&gt;0,INDEX($M$40:$M$61,Z2979+1,1),AB2978)</f>
        <v>48911</v>
      </c>
      <c r="AC2979" s="44">
        <f t="shared" si="401"/>
        <v>367</v>
      </c>
      <c r="AD2979" s="45">
        <f t="shared" si="402"/>
        <v>0.83448028119301243</v>
      </c>
      <c r="AE2979" s="45">
        <f t="shared" si="403"/>
        <v>0.8140105901472624</v>
      </c>
      <c r="AF2979" s="44">
        <f t="shared" si="406"/>
        <v>53</v>
      </c>
      <c r="AG2979" s="45">
        <f t="shared" si="404"/>
        <v>0.8314926681353878</v>
      </c>
      <c r="AH2979">
        <f t="shared" si="405"/>
        <v>2.2330019256729863E-2</v>
      </c>
      <c r="AI2979" s="40">
        <f ca="1"/>
        <v>2.4362855581738785E-2</v>
      </c>
      <c r="AJ2979" s="229">
        <v>-2E-3</v>
      </c>
      <c r="AK2979" s="230">
        <v>2.0330019256729864E-2</v>
      </c>
      <c r="AL2979" s="231">
        <v>0.8453495908106079</v>
      </c>
    </row>
    <row r="2980" spans="24:38">
      <c r="X2980" s="46">
        <v>2976</v>
      </c>
      <c r="Y2980" s="1">
        <f t="shared" si="399"/>
        <v>48598</v>
      </c>
      <c r="Z2980" s="44">
        <f t="shared" si="400"/>
        <v>0</v>
      </c>
      <c r="AA2980" s="1" cm="1">
        <f t="array" ref="AA2980">IF(Z2980&gt;0,INDEX($M$40:$M$61,Z2980,1),AA2979)</f>
        <v>48544</v>
      </c>
      <c r="AB2980" s="1" cm="1">
        <f t="array" ref="AB2980">IF(Z2980&gt;0,INDEX($M$40:$M$61,Z2980+1,1),AB2979)</f>
        <v>48911</v>
      </c>
      <c r="AC2980" s="44">
        <f t="shared" si="401"/>
        <v>367</v>
      </c>
      <c r="AD2980" s="45">
        <f t="shared" si="402"/>
        <v>0.83448028119301243</v>
      </c>
      <c r="AE2980" s="45">
        <f t="shared" si="403"/>
        <v>0.8140105901472624</v>
      </c>
      <c r="AF2980" s="44">
        <f t="shared" si="406"/>
        <v>54</v>
      </c>
      <c r="AG2980" s="45">
        <f t="shared" si="404"/>
        <v>0.83143640101048999</v>
      </c>
      <c r="AH2980">
        <f t="shared" si="405"/>
        <v>2.2330702056457333E-2</v>
      </c>
      <c r="AI2980" s="40">
        <f ca="1"/>
        <v>2.4362855581738785E-2</v>
      </c>
      <c r="AJ2980" s="229">
        <v>-2E-3</v>
      </c>
      <c r="AK2980" s="230">
        <v>2.0330702056457331E-2</v>
      </c>
      <c r="AL2980" s="231">
        <v>0.84529708206934107</v>
      </c>
    </row>
    <row r="2981" spans="24:38">
      <c r="X2981" s="46">
        <v>2977</v>
      </c>
      <c r="Y2981" s="1">
        <f t="shared" si="399"/>
        <v>48599</v>
      </c>
      <c r="Z2981" s="44">
        <f t="shared" si="400"/>
        <v>0</v>
      </c>
      <c r="AA2981" s="1" cm="1">
        <f t="array" ref="AA2981">IF(Z2981&gt;0,INDEX($M$40:$M$61,Z2981,1),AA2980)</f>
        <v>48544</v>
      </c>
      <c r="AB2981" s="1" cm="1">
        <f t="array" ref="AB2981">IF(Z2981&gt;0,INDEX($M$40:$M$61,Z2981+1,1),AB2980)</f>
        <v>48911</v>
      </c>
      <c r="AC2981" s="44">
        <f t="shared" si="401"/>
        <v>367</v>
      </c>
      <c r="AD2981" s="45">
        <f t="shared" si="402"/>
        <v>0.83448028119301243</v>
      </c>
      <c r="AE2981" s="45">
        <f t="shared" si="403"/>
        <v>0.8140105901472624</v>
      </c>
      <c r="AF2981" s="44">
        <f t="shared" si="406"/>
        <v>55</v>
      </c>
      <c r="AG2981" s="45">
        <f t="shared" si="404"/>
        <v>0.83138013769318964</v>
      </c>
      <c r="AH2981">
        <f t="shared" si="405"/>
        <v>2.2331384397468155E-2</v>
      </c>
      <c r="AI2981" s="40">
        <f ca="1"/>
        <v>2.4362855581738785E-2</v>
      </c>
      <c r="AJ2981" s="229">
        <v>-2E-3</v>
      </c>
      <c r="AK2981" s="230">
        <v>2.0331384397468157E-2</v>
      </c>
      <c r="AL2981" s="231">
        <v>0.84524457658964536</v>
      </c>
    </row>
    <row r="2982" spans="24:38">
      <c r="X2982" s="46">
        <v>2978</v>
      </c>
      <c r="Y2982" s="1">
        <f t="shared" si="399"/>
        <v>48600</v>
      </c>
      <c r="Z2982" s="44">
        <f t="shared" si="400"/>
        <v>0</v>
      </c>
      <c r="AA2982" s="1" cm="1">
        <f t="array" ref="AA2982">IF(Z2982&gt;0,INDEX($M$40:$M$61,Z2982,1),AA2981)</f>
        <v>48544</v>
      </c>
      <c r="AB2982" s="1" cm="1">
        <f t="array" ref="AB2982">IF(Z2982&gt;0,INDEX($M$40:$M$61,Z2982+1,1),AB2981)</f>
        <v>48911</v>
      </c>
      <c r="AC2982" s="44">
        <f t="shared" si="401"/>
        <v>367</v>
      </c>
      <c r="AD2982" s="45">
        <f t="shared" si="402"/>
        <v>0.83448028119301243</v>
      </c>
      <c r="AE2982" s="45">
        <f t="shared" si="403"/>
        <v>0.8140105901472624</v>
      </c>
      <c r="AF2982" s="44">
        <f t="shared" si="406"/>
        <v>56</v>
      </c>
      <c r="AG2982" s="45">
        <f t="shared" si="404"/>
        <v>0.83132387818322906</v>
      </c>
      <c r="AH2982">
        <f t="shared" si="405"/>
        <v>2.2332066280224432E-2</v>
      </c>
      <c r="AI2982" s="40">
        <f ca="1"/>
        <v>2.4362855581738785E-2</v>
      </c>
      <c r="AJ2982" s="229">
        <v>-2E-3</v>
      </c>
      <c r="AK2982" s="230">
        <v>2.033206628022443E-2</v>
      </c>
      <c r="AL2982" s="231">
        <v>0.84519207437131838</v>
      </c>
    </row>
    <row r="2983" spans="24:38">
      <c r="X2983" s="46">
        <v>2979</v>
      </c>
      <c r="Y2983" s="1">
        <f t="shared" si="399"/>
        <v>48601</v>
      </c>
      <c r="Z2983" s="44">
        <f t="shared" si="400"/>
        <v>0</v>
      </c>
      <c r="AA2983" s="1" cm="1">
        <f t="array" ref="AA2983">IF(Z2983&gt;0,INDEX($M$40:$M$61,Z2983,1),AA2982)</f>
        <v>48544</v>
      </c>
      <c r="AB2983" s="1" cm="1">
        <f t="array" ref="AB2983">IF(Z2983&gt;0,INDEX($M$40:$M$61,Z2983+1,1),AB2982)</f>
        <v>48911</v>
      </c>
      <c r="AC2983" s="44">
        <f t="shared" si="401"/>
        <v>367</v>
      </c>
      <c r="AD2983" s="45">
        <f t="shared" si="402"/>
        <v>0.83448028119301243</v>
      </c>
      <c r="AE2983" s="45">
        <f t="shared" si="403"/>
        <v>0.8140105901472624</v>
      </c>
      <c r="AF2983" s="44">
        <f t="shared" si="406"/>
        <v>57</v>
      </c>
      <c r="AG2983" s="45">
        <f t="shared" si="404"/>
        <v>0.83126762248035058</v>
      </c>
      <c r="AH2983">
        <f t="shared" si="405"/>
        <v>2.2332747705187662E-2</v>
      </c>
      <c r="AI2983" s="40">
        <f ca="1"/>
        <v>2.4362855581738785E-2</v>
      </c>
      <c r="AJ2983" s="229">
        <v>-2E-3</v>
      </c>
      <c r="AK2983" s="230">
        <v>2.0332747705187663E-2</v>
      </c>
      <c r="AL2983" s="231">
        <v>0.8451395754141573</v>
      </c>
    </row>
    <row r="2984" spans="24:38">
      <c r="X2984" s="46">
        <v>2980</v>
      </c>
      <c r="Y2984" s="1">
        <f t="shared" si="399"/>
        <v>48602</v>
      </c>
      <c r="Z2984" s="44">
        <f t="shared" si="400"/>
        <v>0</v>
      </c>
      <c r="AA2984" s="1" cm="1">
        <f t="array" ref="AA2984">IF(Z2984&gt;0,INDEX($M$40:$M$61,Z2984,1),AA2983)</f>
        <v>48544</v>
      </c>
      <c r="AB2984" s="1" cm="1">
        <f t="array" ref="AB2984">IF(Z2984&gt;0,INDEX($M$40:$M$61,Z2984+1,1),AB2983)</f>
        <v>48911</v>
      </c>
      <c r="AC2984" s="44">
        <f t="shared" si="401"/>
        <v>367</v>
      </c>
      <c r="AD2984" s="45">
        <f t="shared" si="402"/>
        <v>0.83448028119301243</v>
      </c>
      <c r="AE2984" s="45">
        <f t="shared" si="403"/>
        <v>0.8140105901472624</v>
      </c>
      <c r="AF2984" s="44">
        <f t="shared" si="406"/>
        <v>58</v>
      </c>
      <c r="AG2984" s="45">
        <f t="shared" si="404"/>
        <v>0.83121137058429673</v>
      </c>
      <c r="AH2984">
        <f t="shared" si="405"/>
        <v>2.2333428672818678E-2</v>
      </c>
      <c r="AI2984" s="40">
        <f ca="1"/>
        <v>2.4362855581658849E-2</v>
      </c>
      <c r="AJ2984" s="229">
        <v>-2E-3</v>
      </c>
      <c r="AK2984" s="230">
        <v>2.0333428672818676E-2</v>
      </c>
      <c r="AL2984" s="231">
        <v>0.84508707971795993</v>
      </c>
    </row>
    <row r="2985" spans="24:38">
      <c r="X2985" s="46">
        <v>2981</v>
      </c>
      <c r="Y2985" s="1">
        <f t="shared" si="399"/>
        <v>48603</v>
      </c>
      <c r="Z2985" s="44">
        <f t="shared" si="400"/>
        <v>0</v>
      </c>
      <c r="AA2985" s="1" cm="1">
        <f t="array" ref="AA2985">IF(Z2985&gt;0,INDEX($M$40:$M$61,Z2985,1),AA2984)</f>
        <v>48544</v>
      </c>
      <c r="AB2985" s="1" cm="1">
        <f t="array" ref="AB2985">IF(Z2985&gt;0,INDEX($M$40:$M$61,Z2985+1,1),AB2984)</f>
        <v>48911</v>
      </c>
      <c r="AC2985" s="44">
        <f t="shared" si="401"/>
        <v>367</v>
      </c>
      <c r="AD2985" s="45">
        <f t="shared" si="402"/>
        <v>0.83448028119301243</v>
      </c>
      <c r="AE2985" s="45">
        <f t="shared" si="403"/>
        <v>0.8140105901472624</v>
      </c>
      <c r="AF2985" s="44">
        <f t="shared" si="406"/>
        <v>59</v>
      </c>
      <c r="AG2985" s="45">
        <f t="shared" si="404"/>
        <v>0.83115512249480961</v>
      </c>
      <c r="AH2985">
        <f t="shared" si="405"/>
        <v>2.2334109183577776E-2</v>
      </c>
      <c r="AI2985" s="40">
        <f ca="1"/>
        <v>2.4362855581738785E-2</v>
      </c>
      <c r="AJ2985" s="229">
        <v>-2E-3</v>
      </c>
      <c r="AK2985" s="230">
        <v>2.0334109183577774E-2</v>
      </c>
      <c r="AL2985" s="231">
        <v>0.84503458728252345</v>
      </c>
    </row>
    <row r="2986" spans="24:38">
      <c r="X2986" s="46">
        <v>2982</v>
      </c>
      <c r="Y2986" s="1">
        <f t="shared" si="399"/>
        <v>48604</v>
      </c>
      <c r="Z2986" s="44">
        <f t="shared" si="400"/>
        <v>0</v>
      </c>
      <c r="AA2986" s="1" cm="1">
        <f t="array" ref="AA2986">IF(Z2986&gt;0,INDEX($M$40:$M$61,Z2986,1),AA2985)</f>
        <v>48544</v>
      </c>
      <c r="AB2986" s="1" cm="1">
        <f t="array" ref="AB2986">IF(Z2986&gt;0,INDEX($M$40:$M$61,Z2986+1,1),AB2985)</f>
        <v>48911</v>
      </c>
      <c r="AC2986" s="44">
        <f t="shared" si="401"/>
        <v>367</v>
      </c>
      <c r="AD2986" s="45">
        <f t="shared" si="402"/>
        <v>0.83448028119301243</v>
      </c>
      <c r="AE2986" s="45">
        <f t="shared" si="403"/>
        <v>0.8140105901472624</v>
      </c>
      <c r="AF2986" s="44">
        <f t="shared" si="406"/>
        <v>60</v>
      </c>
      <c r="AG2986" s="45">
        <f t="shared" si="404"/>
        <v>0.83109887821163186</v>
      </c>
      <c r="AH2986">
        <f t="shared" si="405"/>
        <v>2.2334789237924549E-2</v>
      </c>
      <c r="AI2986" s="40">
        <f ca="1"/>
        <v>2.4362855581738785E-2</v>
      </c>
      <c r="AJ2986" s="229">
        <v>-2E-3</v>
      </c>
      <c r="AK2986" s="230">
        <v>2.0334789237924547E-2</v>
      </c>
      <c r="AL2986" s="231">
        <v>0.84498209810764535</v>
      </c>
    </row>
    <row r="2987" spans="24:38">
      <c r="X2987" s="46">
        <v>2983</v>
      </c>
      <c r="Y2987" s="1">
        <f t="shared" si="399"/>
        <v>48605</v>
      </c>
      <c r="Z2987" s="44">
        <f t="shared" si="400"/>
        <v>0</v>
      </c>
      <c r="AA2987" s="1" cm="1">
        <f t="array" ref="AA2987">IF(Z2987&gt;0,INDEX($M$40:$M$61,Z2987,1),AA2986)</f>
        <v>48544</v>
      </c>
      <c r="AB2987" s="1" cm="1">
        <f t="array" ref="AB2987">IF(Z2987&gt;0,INDEX($M$40:$M$61,Z2987+1,1),AB2986)</f>
        <v>48911</v>
      </c>
      <c r="AC2987" s="44">
        <f t="shared" si="401"/>
        <v>367</v>
      </c>
      <c r="AD2987" s="45">
        <f t="shared" si="402"/>
        <v>0.83448028119301243</v>
      </c>
      <c r="AE2987" s="45">
        <f t="shared" si="403"/>
        <v>0.8140105901472624</v>
      </c>
      <c r="AF2987" s="44">
        <f t="shared" si="406"/>
        <v>61</v>
      </c>
      <c r="AG2987" s="45">
        <f t="shared" si="404"/>
        <v>0.83104263773450593</v>
      </c>
      <c r="AH2987">
        <f t="shared" si="405"/>
        <v>2.2335468836318012E-2</v>
      </c>
      <c r="AI2987" s="40">
        <f ca="1"/>
        <v>2.4362855581658849E-2</v>
      </c>
      <c r="AJ2987" s="229">
        <v>-2E-3</v>
      </c>
      <c r="AK2987" s="230">
        <v>2.033546883631801E-2</v>
      </c>
      <c r="AL2987" s="231">
        <v>0.84492961219312324</v>
      </c>
    </row>
    <row r="2988" spans="24:38">
      <c r="X2988" s="46">
        <v>2984</v>
      </c>
      <c r="Y2988" s="1">
        <f t="shared" si="399"/>
        <v>48606</v>
      </c>
      <c r="Z2988" s="44">
        <f t="shared" si="400"/>
        <v>0</v>
      </c>
      <c r="AA2988" s="1" cm="1">
        <f t="array" ref="AA2988">IF(Z2988&gt;0,INDEX($M$40:$M$61,Z2988,1),AA2987)</f>
        <v>48544</v>
      </c>
      <c r="AB2988" s="1" cm="1">
        <f t="array" ref="AB2988">IF(Z2988&gt;0,INDEX($M$40:$M$61,Z2988+1,1),AB2987)</f>
        <v>48911</v>
      </c>
      <c r="AC2988" s="44">
        <f t="shared" si="401"/>
        <v>367</v>
      </c>
      <c r="AD2988" s="45">
        <f t="shared" si="402"/>
        <v>0.83448028119301243</v>
      </c>
      <c r="AE2988" s="45">
        <f t="shared" si="403"/>
        <v>0.8140105901472624</v>
      </c>
      <c r="AF2988" s="44">
        <f t="shared" si="406"/>
        <v>62</v>
      </c>
      <c r="AG2988" s="45">
        <f t="shared" si="404"/>
        <v>0.83098640106317401</v>
      </c>
      <c r="AH2988">
        <f t="shared" si="405"/>
        <v>2.2336147979216597E-2</v>
      </c>
      <c r="AI2988" s="40">
        <f ca="1"/>
        <v>2.4362855581738785E-2</v>
      </c>
      <c r="AJ2988" s="229">
        <v>-2E-3</v>
      </c>
      <c r="AK2988" s="230">
        <v>2.0336147979216596E-2</v>
      </c>
      <c r="AL2988" s="231">
        <v>0.84487712953875427</v>
      </c>
    </row>
    <row r="2989" spans="24:38">
      <c r="X2989" s="46">
        <v>2985</v>
      </c>
      <c r="Y2989" s="1">
        <f t="shared" si="399"/>
        <v>48607</v>
      </c>
      <c r="Z2989" s="44">
        <f t="shared" si="400"/>
        <v>0</v>
      </c>
      <c r="AA2989" s="1" cm="1">
        <f t="array" ref="AA2989">IF(Z2989&gt;0,INDEX($M$40:$M$61,Z2989,1),AA2988)</f>
        <v>48544</v>
      </c>
      <c r="AB2989" s="1" cm="1">
        <f t="array" ref="AB2989">IF(Z2989&gt;0,INDEX($M$40:$M$61,Z2989+1,1),AB2988)</f>
        <v>48911</v>
      </c>
      <c r="AC2989" s="44">
        <f t="shared" si="401"/>
        <v>367</v>
      </c>
      <c r="AD2989" s="45">
        <f t="shared" si="402"/>
        <v>0.83448028119301243</v>
      </c>
      <c r="AE2989" s="45">
        <f t="shared" si="403"/>
        <v>0.8140105901472624</v>
      </c>
      <c r="AF2989" s="44">
        <f t="shared" si="406"/>
        <v>63</v>
      </c>
      <c r="AG2989" s="45">
        <f t="shared" si="404"/>
        <v>0.83093016819737875</v>
      </c>
      <c r="AH2989">
        <f t="shared" si="405"/>
        <v>2.2336826667078057E-2</v>
      </c>
      <c r="AI2989" s="40">
        <f ca="1"/>
        <v>2.4362855581738785E-2</v>
      </c>
      <c r="AJ2989" s="229">
        <v>-2E-3</v>
      </c>
      <c r="AK2989" s="230">
        <v>2.0336826667078055E-2</v>
      </c>
      <c r="AL2989" s="231">
        <v>0.84482465014433616</v>
      </c>
    </row>
    <row r="2990" spans="24:38">
      <c r="X2990" s="46">
        <v>2986</v>
      </c>
      <c r="Y2990" s="1">
        <f t="shared" si="399"/>
        <v>48608</v>
      </c>
      <c r="Z2990" s="44">
        <f t="shared" si="400"/>
        <v>0</v>
      </c>
      <c r="AA2990" s="1" cm="1">
        <f t="array" ref="AA2990">IF(Z2990&gt;0,INDEX($M$40:$M$61,Z2990,1),AA2989)</f>
        <v>48544</v>
      </c>
      <c r="AB2990" s="1" cm="1">
        <f t="array" ref="AB2990">IF(Z2990&gt;0,INDEX($M$40:$M$61,Z2990+1,1),AB2989)</f>
        <v>48911</v>
      </c>
      <c r="AC2990" s="44">
        <f t="shared" si="401"/>
        <v>367</v>
      </c>
      <c r="AD2990" s="45">
        <f t="shared" si="402"/>
        <v>0.83448028119301243</v>
      </c>
      <c r="AE2990" s="45">
        <f t="shared" si="403"/>
        <v>0.8140105901472624</v>
      </c>
      <c r="AF2990" s="44">
        <f t="shared" si="406"/>
        <v>64</v>
      </c>
      <c r="AG2990" s="45">
        <f t="shared" si="404"/>
        <v>0.83087393913686269</v>
      </c>
      <c r="AH2990">
        <f t="shared" si="405"/>
        <v>2.2337504900359559E-2</v>
      </c>
      <c r="AI2990" s="40">
        <f ca="1"/>
        <v>2.4362855581658849E-2</v>
      </c>
      <c r="AJ2990" s="229">
        <v>-2E-3</v>
      </c>
      <c r="AK2990" s="230">
        <v>2.0337504900359557E-2</v>
      </c>
      <c r="AL2990" s="231">
        <v>0.84477217400966653</v>
      </c>
    </row>
    <row r="2991" spans="24:38">
      <c r="X2991" s="46">
        <v>2987</v>
      </c>
      <c r="Y2991" s="1">
        <f t="shared" si="399"/>
        <v>48609</v>
      </c>
      <c r="Z2991" s="44">
        <f t="shared" si="400"/>
        <v>0</v>
      </c>
      <c r="AA2991" s="1" cm="1">
        <f t="array" ref="AA2991">IF(Z2991&gt;0,INDEX($M$40:$M$61,Z2991,1),AA2990)</f>
        <v>48544</v>
      </c>
      <c r="AB2991" s="1" cm="1">
        <f t="array" ref="AB2991">IF(Z2991&gt;0,INDEX($M$40:$M$61,Z2991+1,1),AB2990)</f>
        <v>48911</v>
      </c>
      <c r="AC2991" s="44">
        <f t="shared" si="401"/>
        <v>367</v>
      </c>
      <c r="AD2991" s="45">
        <f t="shared" si="402"/>
        <v>0.83448028119301243</v>
      </c>
      <c r="AE2991" s="45">
        <f t="shared" si="403"/>
        <v>0.8140105901472624</v>
      </c>
      <c r="AF2991" s="44">
        <f t="shared" si="406"/>
        <v>65</v>
      </c>
      <c r="AG2991" s="45">
        <f t="shared" si="404"/>
        <v>0.83081771388136816</v>
      </c>
      <c r="AH2991">
        <f t="shared" si="405"/>
        <v>2.233818267951768E-2</v>
      </c>
      <c r="AI2991" s="40">
        <f ca="1"/>
        <v>2.4362855581738785E-2</v>
      </c>
      <c r="AJ2991" s="229">
        <v>-2E-3</v>
      </c>
      <c r="AK2991" s="230">
        <v>2.0338182679517681E-2</v>
      </c>
      <c r="AL2991" s="231">
        <v>0.84471970113454276</v>
      </c>
    </row>
    <row r="2992" spans="24:38">
      <c r="X2992" s="46">
        <v>2988</v>
      </c>
      <c r="Y2992" s="1">
        <f t="shared" si="399"/>
        <v>48610</v>
      </c>
      <c r="Z2992" s="44">
        <f t="shared" si="400"/>
        <v>0</v>
      </c>
      <c r="AA2992" s="1" cm="1">
        <f t="array" ref="AA2992">IF(Z2992&gt;0,INDEX($M$40:$M$61,Z2992,1),AA2991)</f>
        <v>48544</v>
      </c>
      <c r="AB2992" s="1" cm="1">
        <f t="array" ref="AB2992">IF(Z2992&gt;0,INDEX($M$40:$M$61,Z2992+1,1),AB2991)</f>
        <v>48911</v>
      </c>
      <c r="AC2992" s="44">
        <f t="shared" si="401"/>
        <v>367</v>
      </c>
      <c r="AD2992" s="45">
        <f t="shared" si="402"/>
        <v>0.83448028119301243</v>
      </c>
      <c r="AE2992" s="45">
        <f t="shared" si="403"/>
        <v>0.8140105901472624</v>
      </c>
      <c r="AF2992" s="44">
        <f t="shared" si="406"/>
        <v>66</v>
      </c>
      <c r="AG2992" s="45">
        <f t="shared" si="404"/>
        <v>0.83076149243063779</v>
      </c>
      <c r="AH2992">
        <f t="shared" si="405"/>
        <v>2.2338860005008357E-2</v>
      </c>
      <c r="AI2992" s="40">
        <f ca="1"/>
        <v>2.4362855581738785E-2</v>
      </c>
      <c r="AJ2992" s="229">
        <v>-2E-3</v>
      </c>
      <c r="AK2992" s="230">
        <v>2.0338860005008355E-2</v>
      </c>
      <c r="AL2992" s="231">
        <v>0.84466723151876244</v>
      </c>
    </row>
    <row r="2993" spans="24:38">
      <c r="X2993" s="46">
        <v>2989</v>
      </c>
      <c r="Y2993" s="1">
        <f t="shared" si="399"/>
        <v>48611</v>
      </c>
      <c r="Z2993" s="44">
        <f t="shared" si="400"/>
        <v>0</v>
      </c>
      <c r="AA2993" s="1" cm="1">
        <f t="array" ref="AA2993">IF(Z2993&gt;0,INDEX($M$40:$M$61,Z2993,1),AA2992)</f>
        <v>48544</v>
      </c>
      <c r="AB2993" s="1" cm="1">
        <f t="array" ref="AB2993">IF(Z2993&gt;0,INDEX($M$40:$M$61,Z2993+1,1),AB2992)</f>
        <v>48911</v>
      </c>
      <c r="AC2993" s="44">
        <f t="shared" si="401"/>
        <v>367</v>
      </c>
      <c r="AD2993" s="45">
        <f t="shared" si="402"/>
        <v>0.83448028119301243</v>
      </c>
      <c r="AE2993" s="45">
        <f t="shared" si="403"/>
        <v>0.8140105901472624</v>
      </c>
      <c r="AF2993" s="44">
        <f t="shared" si="406"/>
        <v>67</v>
      </c>
      <c r="AG2993" s="45">
        <f t="shared" si="404"/>
        <v>0.83070527478441414</v>
      </c>
      <c r="AH2993">
        <f t="shared" si="405"/>
        <v>2.2339536877286924E-2</v>
      </c>
      <c r="AI2993" s="40">
        <f ca="1"/>
        <v>2.4362855581658849E-2</v>
      </c>
      <c r="AJ2993" s="229">
        <v>-2E-3</v>
      </c>
      <c r="AK2993" s="230">
        <v>2.0339536877286922E-2</v>
      </c>
      <c r="AL2993" s="231">
        <v>0.84461476516212308</v>
      </c>
    </row>
    <row r="2994" spans="24:38">
      <c r="X2994" s="46">
        <v>2990</v>
      </c>
      <c r="Y2994" s="1">
        <f t="shared" si="399"/>
        <v>48612</v>
      </c>
      <c r="Z2994" s="44">
        <f t="shared" si="400"/>
        <v>0</v>
      </c>
      <c r="AA2994" s="1" cm="1">
        <f t="array" ref="AA2994">IF(Z2994&gt;0,INDEX($M$40:$M$61,Z2994,1),AA2993)</f>
        <v>48544</v>
      </c>
      <c r="AB2994" s="1" cm="1">
        <f t="array" ref="AB2994">IF(Z2994&gt;0,INDEX($M$40:$M$61,Z2994+1,1),AB2993)</f>
        <v>48911</v>
      </c>
      <c r="AC2994" s="44">
        <f t="shared" si="401"/>
        <v>367</v>
      </c>
      <c r="AD2994" s="45">
        <f t="shared" si="402"/>
        <v>0.83448028119301243</v>
      </c>
      <c r="AE2994" s="45">
        <f t="shared" si="403"/>
        <v>0.8140105901472624</v>
      </c>
      <c r="AF2994" s="44">
        <f t="shared" si="406"/>
        <v>68</v>
      </c>
      <c r="AG2994" s="45">
        <f t="shared" si="404"/>
        <v>0.83064906094243951</v>
      </c>
      <c r="AH2994">
        <f t="shared" si="405"/>
        <v>2.2340213296808138E-2</v>
      </c>
      <c r="AI2994" s="40">
        <f ca="1"/>
        <v>2.4362855581738785E-2</v>
      </c>
      <c r="AJ2994" s="229">
        <v>-2E-3</v>
      </c>
      <c r="AK2994" s="230">
        <v>2.0340213296808136E-2</v>
      </c>
      <c r="AL2994" s="231">
        <v>0.84456230206442207</v>
      </c>
    </row>
    <row r="2995" spans="24:38">
      <c r="X2995" s="46">
        <v>2991</v>
      </c>
      <c r="Y2995" s="1">
        <f t="shared" si="399"/>
        <v>48613</v>
      </c>
      <c r="Z2995" s="44">
        <f t="shared" si="400"/>
        <v>0</v>
      </c>
      <c r="AA2995" s="1" cm="1">
        <f t="array" ref="AA2995">IF(Z2995&gt;0,INDEX($M$40:$M$61,Z2995,1),AA2994)</f>
        <v>48544</v>
      </c>
      <c r="AB2995" s="1" cm="1">
        <f t="array" ref="AB2995">IF(Z2995&gt;0,INDEX($M$40:$M$61,Z2995+1,1),AB2994)</f>
        <v>48911</v>
      </c>
      <c r="AC2995" s="44">
        <f t="shared" si="401"/>
        <v>367</v>
      </c>
      <c r="AD2995" s="45">
        <f t="shared" si="402"/>
        <v>0.83448028119301243</v>
      </c>
      <c r="AE2995" s="45">
        <f t="shared" si="403"/>
        <v>0.8140105901472624</v>
      </c>
      <c r="AF2995" s="44">
        <f t="shared" si="406"/>
        <v>69</v>
      </c>
      <c r="AG2995" s="45">
        <f t="shared" si="404"/>
        <v>0.83059285090445678</v>
      </c>
      <c r="AH2995">
        <f t="shared" si="405"/>
        <v>2.2340889264026075E-2</v>
      </c>
      <c r="AI2995" s="40">
        <f ca="1"/>
        <v>2.4362855581738785E-2</v>
      </c>
      <c r="AJ2995" s="229">
        <v>-2E-3</v>
      </c>
      <c r="AK2995" s="230">
        <v>2.0340889264026073E-2</v>
      </c>
      <c r="AL2995" s="231">
        <v>0.84450984222545733</v>
      </c>
    </row>
    <row r="2996" spans="24:38">
      <c r="X2996" s="46">
        <v>2992</v>
      </c>
      <c r="Y2996" s="1">
        <f t="shared" si="399"/>
        <v>48614</v>
      </c>
      <c r="Z2996" s="44">
        <f t="shared" si="400"/>
        <v>0</v>
      </c>
      <c r="AA2996" s="1" cm="1">
        <f t="array" ref="AA2996">IF(Z2996&gt;0,INDEX($M$40:$M$61,Z2996,1),AA2995)</f>
        <v>48544</v>
      </c>
      <c r="AB2996" s="1" cm="1">
        <f t="array" ref="AB2996">IF(Z2996&gt;0,INDEX($M$40:$M$61,Z2996+1,1),AB2995)</f>
        <v>48911</v>
      </c>
      <c r="AC2996" s="44">
        <f t="shared" si="401"/>
        <v>367</v>
      </c>
      <c r="AD2996" s="45">
        <f t="shared" si="402"/>
        <v>0.83448028119301243</v>
      </c>
      <c r="AE2996" s="45">
        <f t="shared" si="403"/>
        <v>0.8140105901472624</v>
      </c>
      <c r="AF2996" s="44">
        <f t="shared" si="406"/>
        <v>70</v>
      </c>
      <c r="AG2996" s="45">
        <f t="shared" si="404"/>
        <v>0.83053664467020838</v>
      </c>
      <c r="AH2996">
        <f t="shared" si="405"/>
        <v>2.2341564779394266E-2</v>
      </c>
      <c r="AI2996" s="40">
        <f ca="1"/>
        <v>2.4362855581738785E-2</v>
      </c>
      <c r="AJ2996" s="229">
        <v>-2E-3</v>
      </c>
      <c r="AK2996" s="230">
        <v>2.0341564779394264E-2</v>
      </c>
      <c r="AL2996" s="231">
        <v>0.84445738564502626</v>
      </c>
    </row>
    <row r="2997" spans="24:38">
      <c r="X2997" s="46">
        <v>2993</v>
      </c>
      <c r="Y2997" s="1">
        <f t="shared" si="399"/>
        <v>48615</v>
      </c>
      <c r="Z2997" s="44">
        <f t="shared" si="400"/>
        <v>0</v>
      </c>
      <c r="AA2997" s="1" cm="1">
        <f t="array" ref="AA2997">IF(Z2997&gt;0,INDEX($M$40:$M$61,Z2997,1),AA2996)</f>
        <v>48544</v>
      </c>
      <c r="AB2997" s="1" cm="1">
        <f t="array" ref="AB2997">IF(Z2997&gt;0,INDEX($M$40:$M$61,Z2997+1,1),AB2996)</f>
        <v>48911</v>
      </c>
      <c r="AC2997" s="44">
        <f t="shared" si="401"/>
        <v>367</v>
      </c>
      <c r="AD2997" s="45">
        <f t="shared" si="402"/>
        <v>0.83448028119301243</v>
      </c>
      <c r="AE2997" s="45">
        <f t="shared" si="403"/>
        <v>0.8140105901472624</v>
      </c>
      <c r="AF2997" s="44">
        <f t="shared" si="406"/>
        <v>71</v>
      </c>
      <c r="AG2997" s="45">
        <f t="shared" si="404"/>
        <v>0.83048044223943707</v>
      </c>
      <c r="AH2997">
        <f t="shared" si="405"/>
        <v>2.2342239843365606E-2</v>
      </c>
      <c r="AI2997" s="40">
        <f ca="1"/>
        <v>2.4362855581658849E-2</v>
      </c>
      <c r="AJ2997" s="229">
        <v>-2E-3</v>
      </c>
      <c r="AK2997" s="230">
        <v>2.0342239843365605E-2</v>
      </c>
      <c r="AL2997" s="231">
        <v>0.84440493232292646</v>
      </c>
    </row>
    <row r="2998" spans="24:38">
      <c r="X2998" s="46">
        <v>2994</v>
      </c>
      <c r="Y2998" s="1">
        <f t="shared" si="399"/>
        <v>48616</v>
      </c>
      <c r="Z2998" s="44">
        <f t="shared" si="400"/>
        <v>0</v>
      </c>
      <c r="AA2998" s="1" cm="1">
        <f t="array" ref="AA2998">IF(Z2998&gt;0,INDEX($M$40:$M$61,Z2998,1),AA2997)</f>
        <v>48544</v>
      </c>
      <c r="AB2998" s="1" cm="1">
        <f t="array" ref="AB2998">IF(Z2998&gt;0,INDEX($M$40:$M$61,Z2998+1,1),AB2997)</f>
        <v>48911</v>
      </c>
      <c r="AC2998" s="44">
        <f t="shared" si="401"/>
        <v>367</v>
      </c>
      <c r="AD2998" s="45">
        <f t="shared" si="402"/>
        <v>0.83448028119301243</v>
      </c>
      <c r="AE2998" s="45">
        <f t="shared" si="403"/>
        <v>0.8140105901472624</v>
      </c>
      <c r="AF2998" s="44">
        <f t="shared" si="406"/>
        <v>72</v>
      </c>
      <c r="AG2998" s="45">
        <f t="shared" si="404"/>
        <v>0.83042424361188516</v>
      </c>
      <c r="AH2998">
        <f t="shared" si="405"/>
        <v>2.2342914456392436E-2</v>
      </c>
      <c r="AI2998" s="40">
        <f ca="1"/>
        <v>2.4362855581738785E-2</v>
      </c>
      <c r="AJ2998" s="229">
        <v>-2E-3</v>
      </c>
      <c r="AK2998" s="230">
        <v>2.0342914456392434E-2</v>
      </c>
      <c r="AL2998" s="231">
        <v>0.84435248225895554</v>
      </c>
    </row>
    <row r="2999" spans="24:38">
      <c r="X2999" s="46">
        <v>2995</v>
      </c>
      <c r="Y2999" s="1">
        <f t="shared" si="399"/>
        <v>48617</v>
      </c>
      <c r="Z2999" s="44">
        <f t="shared" si="400"/>
        <v>0</v>
      </c>
      <c r="AA2999" s="1" cm="1">
        <f t="array" ref="AA2999">IF(Z2999&gt;0,INDEX($M$40:$M$61,Z2999,1),AA2998)</f>
        <v>48544</v>
      </c>
      <c r="AB2999" s="1" cm="1">
        <f t="array" ref="AB2999">IF(Z2999&gt;0,INDEX($M$40:$M$61,Z2999+1,1),AB2998)</f>
        <v>48911</v>
      </c>
      <c r="AC2999" s="44">
        <f t="shared" si="401"/>
        <v>367</v>
      </c>
      <c r="AD2999" s="45">
        <f t="shared" si="402"/>
        <v>0.83448028119301243</v>
      </c>
      <c r="AE2999" s="45">
        <f t="shared" si="403"/>
        <v>0.8140105901472624</v>
      </c>
      <c r="AF2999" s="44">
        <f t="shared" si="406"/>
        <v>73</v>
      </c>
      <c r="AG2999" s="45">
        <f t="shared" si="404"/>
        <v>0.83036804878729553</v>
      </c>
      <c r="AH2999">
        <f t="shared" si="405"/>
        <v>2.2343588618926415E-2</v>
      </c>
      <c r="AI2999" s="40">
        <f ca="1"/>
        <v>2.4362855581738785E-2</v>
      </c>
      <c r="AJ2999" s="229">
        <v>-2E-3</v>
      </c>
      <c r="AK2999" s="230">
        <v>2.0343588618926413E-2</v>
      </c>
      <c r="AL2999" s="231">
        <v>0.8443000354529111</v>
      </c>
    </row>
    <row r="3000" spans="24:38">
      <c r="X3000" s="46">
        <v>2996</v>
      </c>
      <c r="Y3000" s="1">
        <f t="shared" si="399"/>
        <v>48618</v>
      </c>
      <c r="Z3000" s="44">
        <f t="shared" si="400"/>
        <v>0</v>
      </c>
      <c r="AA3000" s="1" cm="1">
        <f t="array" ref="AA3000">IF(Z3000&gt;0,INDEX($M$40:$M$61,Z3000,1),AA2999)</f>
        <v>48544</v>
      </c>
      <c r="AB3000" s="1" cm="1">
        <f t="array" ref="AB3000">IF(Z3000&gt;0,INDEX($M$40:$M$61,Z3000+1,1),AB2999)</f>
        <v>48911</v>
      </c>
      <c r="AC3000" s="44">
        <f t="shared" si="401"/>
        <v>367</v>
      </c>
      <c r="AD3000" s="45">
        <f t="shared" si="402"/>
        <v>0.83448028119301243</v>
      </c>
      <c r="AE3000" s="45">
        <f t="shared" si="403"/>
        <v>0.8140105901472624</v>
      </c>
      <c r="AF3000" s="44">
        <f t="shared" si="406"/>
        <v>74</v>
      </c>
      <c r="AG3000" s="45">
        <f t="shared" si="404"/>
        <v>0.83031185776541072</v>
      </c>
      <c r="AH3000">
        <f t="shared" si="405"/>
        <v>2.2344262331418653E-2</v>
      </c>
      <c r="AI3000" s="40">
        <f ca="1"/>
        <v>2.4362855581738785E-2</v>
      </c>
      <c r="AJ3000" s="229">
        <v>-2E-3</v>
      </c>
      <c r="AK3000" s="230">
        <v>2.0344262331418651E-2</v>
      </c>
      <c r="AL3000" s="231">
        <v>0.84424759190459076</v>
      </c>
    </row>
    <row r="3001" spans="24:38">
      <c r="X3001" s="46">
        <v>2997</v>
      </c>
      <c r="Y3001" s="1">
        <f t="shared" si="399"/>
        <v>48619</v>
      </c>
      <c r="Z3001" s="44">
        <f t="shared" si="400"/>
        <v>0</v>
      </c>
      <c r="AA3001" s="1" cm="1">
        <f t="array" ref="AA3001">IF(Z3001&gt;0,INDEX($M$40:$M$61,Z3001,1),AA3000)</f>
        <v>48544</v>
      </c>
      <c r="AB3001" s="1" cm="1">
        <f t="array" ref="AB3001">IF(Z3001&gt;0,INDEX($M$40:$M$61,Z3001+1,1),AB3000)</f>
        <v>48911</v>
      </c>
      <c r="AC3001" s="44">
        <f t="shared" si="401"/>
        <v>367</v>
      </c>
      <c r="AD3001" s="45">
        <f t="shared" si="402"/>
        <v>0.83448028119301243</v>
      </c>
      <c r="AE3001" s="45">
        <f t="shared" si="403"/>
        <v>0.8140105901472624</v>
      </c>
      <c r="AF3001" s="44">
        <f t="shared" si="406"/>
        <v>75</v>
      </c>
      <c r="AG3001" s="45">
        <f t="shared" si="404"/>
        <v>0.83025567054597349</v>
      </c>
      <c r="AH3001">
        <f t="shared" si="405"/>
        <v>2.2344935594319631E-2</v>
      </c>
      <c r="AI3001" s="40">
        <f ca="1"/>
        <v>2.4362855581738785E-2</v>
      </c>
      <c r="AJ3001" s="229">
        <v>-2E-3</v>
      </c>
      <c r="AK3001" s="230">
        <v>2.034493559431963E-2</v>
      </c>
      <c r="AL3001" s="231">
        <v>0.84419515161379222</v>
      </c>
    </row>
    <row r="3002" spans="24:38">
      <c r="X3002" s="46">
        <v>2998</v>
      </c>
      <c r="Y3002" s="1">
        <f t="shared" si="399"/>
        <v>48620</v>
      </c>
      <c r="Z3002" s="44">
        <f t="shared" si="400"/>
        <v>0</v>
      </c>
      <c r="AA3002" s="1" cm="1">
        <f t="array" ref="AA3002">IF(Z3002&gt;0,INDEX($M$40:$M$61,Z3002,1),AA3001)</f>
        <v>48544</v>
      </c>
      <c r="AB3002" s="1" cm="1">
        <f t="array" ref="AB3002">IF(Z3002&gt;0,INDEX($M$40:$M$61,Z3002+1,1),AB3001)</f>
        <v>48911</v>
      </c>
      <c r="AC3002" s="44">
        <f t="shared" si="401"/>
        <v>367</v>
      </c>
      <c r="AD3002" s="45">
        <f t="shared" si="402"/>
        <v>0.83448028119301243</v>
      </c>
      <c r="AE3002" s="45">
        <f t="shared" si="403"/>
        <v>0.8140105901472624</v>
      </c>
      <c r="AF3002" s="44">
        <f t="shared" si="406"/>
        <v>76</v>
      </c>
      <c r="AG3002" s="45">
        <f t="shared" si="404"/>
        <v>0.83019948712872649</v>
      </c>
      <c r="AH3002">
        <f t="shared" si="405"/>
        <v>2.234560840807925E-2</v>
      </c>
      <c r="AI3002" s="40">
        <f ca="1"/>
        <v>2.4362855581738785E-2</v>
      </c>
      <c r="AJ3002" s="229">
        <v>-2E-3</v>
      </c>
      <c r="AK3002" s="230">
        <v>2.0345608408079252E-2</v>
      </c>
      <c r="AL3002" s="231">
        <v>0.8441427145803132</v>
      </c>
    </row>
    <row r="3003" spans="24:38">
      <c r="X3003" s="46">
        <v>2999</v>
      </c>
      <c r="Y3003" s="1">
        <f t="shared" si="399"/>
        <v>48621</v>
      </c>
      <c r="Z3003" s="44">
        <f t="shared" si="400"/>
        <v>0</v>
      </c>
      <c r="AA3003" s="1" cm="1">
        <f t="array" ref="AA3003">IF(Z3003&gt;0,INDEX($M$40:$M$61,Z3003,1),AA3002)</f>
        <v>48544</v>
      </c>
      <c r="AB3003" s="1" cm="1">
        <f t="array" ref="AB3003">IF(Z3003&gt;0,INDEX($M$40:$M$61,Z3003+1,1),AB3002)</f>
        <v>48911</v>
      </c>
      <c r="AC3003" s="44">
        <f t="shared" si="401"/>
        <v>367</v>
      </c>
      <c r="AD3003" s="45">
        <f t="shared" si="402"/>
        <v>0.83448028119301243</v>
      </c>
      <c r="AE3003" s="45">
        <f t="shared" si="403"/>
        <v>0.8140105901472624</v>
      </c>
      <c r="AF3003" s="44">
        <f t="shared" si="406"/>
        <v>77</v>
      </c>
      <c r="AG3003" s="45">
        <f t="shared" si="404"/>
        <v>0.83014330751341237</v>
      </c>
      <c r="AH3003">
        <f t="shared" si="405"/>
        <v>2.2346280773146807E-2</v>
      </c>
      <c r="AI3003" s="40">
        <f ca="1"/>
        <v>2.4362855581738785E-2</v>
      </c>
      <c r="AJ3003" s="229">
        <v>-2E-3</v>
      </c>
      <c r="AK3003" s="230">
        <v>2.0346280773146805E-2</v>
      </c>
      <c r="AL3003" s="231">
        <v>0.84409028080395121</v>
      </c>
    </row>
    <row r="3004" spans="24:38">
      <c r="X3004" s="46">
        <v>3000</v>
      </c>
      <c r="Y3004" s="1">
        <f t="shared" si="399"/>
        <v>48622</v>
      </c>
      <c r="Z3004" s="44">
        <f t="shared" si="400"/>
        <v>0</v>
      </c>
      <c r="AA3004" s="1" cm="1">
        <f t="array" ref="AA3004">IF(Z3004&gt;0,INDEX($M$40:$M$61,Z3004,1),AA3003)</f>
        <v>48544</v>
      </c>
      <c r="AB3004" s="1" cm="1">
        <f t="array" ref="AB3004">IF(Z3004&gt;0,INDEX($M$40:$M$61,Z3004+1,1),AB3003)</f>
        <v>48911</v>
      </c>
      <c r="AC3004" s="44">
        <f t="shared" si="401"/>
        <v>367</v>
      </c>
      <c r="AD3004" s="45">
        <f t="shared" si="402"/>
        <v>0.83448028119301243</v>
      </c>
      <c r="AE3004" s="45">
        <f t="shared" si="403"/>
        <v>0.8140105901472624</v>
      </c>
      <c r="AF3004" s="44">
        <f t="shared" si="406"/>
        <v>78</v>
      </c>
      <c r="AG3004" s="45">
        <f t="shared" si="404"/>
        <v>0.83008713169977399</v>
      </c>
      <c r="AH3004">
        <f t="shared" si="405"/>
        <v>2.2346952689970966E-2</v>
      </c>
      <c r="AI3004" s="40">
        <f ca="1"/>
        <v>2.4362855581658849E-2</v>
      </c>
      <c r="AJ3004" s="229">
        <v>-2E-3</v>
      </c>
      <c r="AK3004" s="230">
        <v>2.0346952689970964E-2</v>
      </c>
      <c r="AL3004" s="231">
        <v>0.84403785028450418</v>
      </c>
    </row>
    <row r="3005" spans="24:38">
      <c r="X3005" s="46">
        <v>3001</v>
      </c>
      <c r="Y3005" s="1">
        <f t="shared" si="399"/>
        <v>48623</v>
      </c>
      <c r="Z3005" s="44">
        <f t="shared" si="400"/>
        <v>0</v>
      </c>
      <c r="AA3005" s="1" cm="1">
        <f t="array" ref="AA3005">IF(Z3005&gt;0,INDEX($M$40:$M$61,Z3005,1),AA3004)</f>
        <v>48544</v>
      </c>
      <c r="AB3005" s="1" cm="1">
        <f t="array" ref="AB3005">IF(Z3005&gt;0,INDEX($M$40:$M$61,Z3005+1,1),AB3004)</f>
        <v>48911</v>
      </c>
      <c r="AC3005" s="44">
        <f t="shared" si="401"/>
        <v>367</v>
      </c>
      <c r="AD3005" s="45">
        <f t="shared" si="402"/>
        <v>0.83448028119301243</v>
      </c>
      <c r="AE3005" s="45">
        <f t="shared" si="403"/>
        <v>0.8140105901472624</v>
      </c>
      <c r="AF3005" s="44">
        <f t="shared" si="406"/>
        <v>79</v>
      </c>
      <c r="AG3005" s="45">
        <f t="shared" si="404"/>
        <v>0.83003095968755392</v>
      </c>
      <c r="AH3005">
        <f t="shared" si="405"/>
        <v>2.2347624158999858E-2</v>
      </c>
      <c r="AI3005" s="40">
        <f ca="1"/>
        <v>2.4362855581738785E-2</v>
      </c>
      <c r="AJ3005" s="229">
        <v>-2E-3</v>
      </c>
      <c r="AK3005" s="230">
        <v>2.0347624158999857E-2</v>
      </c>
      <c r="AL3005" s="231">
        <v>0.84398542302176949</v>
      </c>
    </row>
    <row r="3006" spans="24:38">
      <c r="X3006" s="46">
        <v>3002</v>
      </c>
      <c r="Y3006" s="1">
        <f t="shared" si="399"/>
        <v>48624</v>
      </c>
      <c r="Z3006" s="44">
        <f t="shared" si="400"/>
        <v>0</v>
      </c>
      <c r="AA3006" s="1" cm="1">
        <f t="array" ref="AA3006">IF(Z3006&gt;0,INDEX($M$40:$M$61,Z3006,1),AA3005)</f>
        <v>48544</v>
      </c>
      <c r="AB3006" s="1" cm="1">
        <f t="array" ref="AB3006">IF(Z3006&gt;0,INDEX($M$40:$M$61,Z3006+1,1),AB3005)</f>
        <v>48911</v>
      </c>
      <c r="AC3006" s="44">
        <f t="shared" si="401"/>
        <v>367</v>
      </c>
      <c r="AD3006" s="45">
        <f t="shared" si="402"/>
        <v>0.83448028119301243</v>
      </c>
      <c r="AE3006" s="45">
        <f t="shared" si="403"/>
        <v>0.8140105901472624</v>
      </c>
      <c r="AF3006" s="44">
        <f t="shared" si="406"/>
        <v>80</v>
      </c>
      <c r="AG3006" s="45">
        <f t="shared" si="404"/>
        <v>0.829974791476495</v>
      </c>
      <c r="AH3006">
        <f t="shared" si="405"/>
        <v>2.2348295180680967E-2</v>
      </c>
      <c r="AI3006" s="40">
        <f ca="1"/>
        <v>2.4362855581738785E-2</v>
      </c>
      <c r="AJ3006" s="229">
        <v>-2E-3</v>
      </c>
      <c r="AK3006" s="230">
        <v>2.0348295180680966E-2</v>
      </c>
      <c r="AL3006" s="231">
        <v>0.84393299901554497</v>
      </c>
    </row>
    <row r="3007" spans="24:38">
      <c r="X3007" s="46">
        <v>3003</v>
      </c>
      <c r="Y3007" s="1">
        <f t="shared" si="399"/>
        <v>48625</v>
      </c>
      <c r="Z3007" s="44">
        <f t="shared" si="400"/>
        <v>0</v>
      </c>
      <c r="AA3007" s="1" cm="1">
        <f t="array" ref="AA3007">IF(Z3007&gt;0,INDEX($M$40:$M$61,Z3007,1),AA3006)</f>
        <v>48544</v>
      </c>
      <c r="AB3007" s="1" cm="1">
        <f t="array" ref="AB3007">IF(Z3007&gt;0,INDEX($M$40:$M$61,Z3007+1,1),AB3006)</f>
        <v>48911</v>
      </c>
      <c r="AC3007" s="44">
        <f t="shared" si="401"/>
        <v>367</v>
      </c>
      <c r="AD3007" s="45">
        <f t="shared" si="402"/>
        <v>0.83448028119301243</v>
      </c>
      <c r="AE3007" s="45">
        <f t="shared" si="403"/>
        <v>0.8140105901472624</v>
      </c>
      <c r="AF3007" s="44">
        <f t="shared" si="406"/>
        <v>81</v>
      </c>
      <c r="AG3007" s="45">
        <f t="shared" si="404"/>
        <v>0.82991862706634001</v>
      </c>
      <c r="AH3007">
        <f t="shared" si="405"/>
        <v>2.2348965755461182E-2</v>
      </c>
      <c r="AI3007" s="40">
        <f ca="1"/>
        <v>2.4362855581738785E-2</v>
      </c>
      <c r="AJ3007" s="229">
        <v>-2E-3</v>
      </c>
      <c r="AK3007" s="230">
        <v>2.0348965755461183E-2</v>
      </c>
      <c r="AL3007" s="231">
        <v>0.84388057826562846</v>
      </c>
    </row>
    <row r="3008" spans="24:38">
      <c r="X3008" s="46">
        <v>3004</v>
      </c>
      <c r="Y3008" s="1">
        <f t="shared" si="399"/>
        <v>48626</v>
      </c>
      <c r="Z3008" s="44">
        <f t="shared" si="400"/>
        <v>0</v>
      </c>
      <c r="AA3008" s="1" cm="1">
        <f t="array" ref="AA3008">IF(Z3008&gt;0,INDEX($M$40:$M$61,Z3008,1),AA3007)</f>
        <v>48544</v>
      </c>
      <c r="AB3008" s="1" cm="1">
        <f t="array" ref="AB3008">IF(Z3008&gt;0,INDEX($M$40:$M$61,Z3008+1,1),AB3007)</f>
        <v>48911</v>
      </c>
      <c r="AC3008" s="44">
        <f t="shared" si="401"/>
        <v>367</v>
      </c>
      <c r="AD3008" s="45">
        <f t="shared" si="402"/>
        <v>0.83448028119301243</v>
      </c>
      <c r="AE3008" s="45">
        <f t="shared" si="403"/>
        <v>0.8140105901472624</v>
      </c>
      <c r="AF3008" s="44">
        <f t="shared" si="406"/>
        <v>82</v>
      </c>
      <c r="AG3008" s="45">
        <f t="shared" si="404"/>
        <v>0.82986246645683182</v>
      </c>
      <c r="AH3008">
        <f t="shared" si="405"/>
        <v>2.2349635883786804E-2</v>
      </c>
      <c r="AI3008" s="40">
        <f ca="1"/>
        <v>2.4362855581658849E-2</v>
      </c>
      <c r="AJ3008" s="229">
        <v>-2E-3</v>
      </c>
      <c r="AK3008" s="230">
        <v>2.0349635883786805E-2</v>
      </c>
      <c r="AL3008" s="231">
        <v>0.84382816077181766</v>
      </c>
    </row>
    <row r="3009" spans="24:38">
      <c r="X3009" s="46">
        <v>3005</v>
      </c>
      <c r="Y3009" s="1">
        <f t="shared" si="399"/>
        <v>48627</v>
      </c>
      <c r="Z3009" s="44">
        <f t="shared" si="400"/>
        <v>0</v>
      </c>
      <c r="AA3009" s="1" cm="1">
        <f t="array" ref="AA3009">IF(Z3009&gt;0,INDEX($M$40:$M$61,Z3009,1),AA3008)</f>
        <v>48544</v>
      </c>
      <c r="AB3009" s="1" cm="1">
        <f t="array" ref="AB3009">IF(Z3009&gt;0,INDEX($M$40:$M$61,Z3009+1,1),AB3008)</f>
        <v>48911</v>
      </c>
      <c r="AC3009" s="44">
        <f t="shared" si="401"/>
        <v>367</v>
      </c>
      <c r="AD3009" s="45">
        <f t="shared" si="402"/>
        <v>0.83448028119301243</v>
      </c>
      <c r="AE3009" s="45">
        <f t="shared" si="403"/>
        <v>0.8140105901472624</v>
      </c>
      <c r="AF3009" s="44">
        <f t="shared" si="406"/>
        <v>83</v>
      </c>
      <c r="AG3009" s="45">
        <f t="shared" si="404"/>
        <v>0.82980630964771307</v>
      </c>
      <c r="AH3009">
        <f t="shared" si="405"/>
        <v>2.2350305566103571E-2</v>
      </c>
      <c r="AI3009" s="40">
        <f ca="1"/>
        <v>2.4362855581738785E-2</v>
      </c>
      <c r="AJ3009" s="229">
        <v>-2E-3</v>
      </c>
      <c r="AK3009" s="230">
        <v>2.0350305566103573E-2</v>
      </c>
      <c r="AL3009" s="231">
        <v>0.8437757465339103</v>
      </c>
    </row>
    <row r="3010" spans="24:38">
      <c r="X3010" s="46">
        <v>3006</v>
      </c>
      <c r="Y3010" s="1">
        <f t="shared" si="399"/>
        <v>48628</v>
      </c>
      <c r="Z3010" s="44">
        <f t="shared" si="400"/>
        <v>0</v>
      </c>
      <c r="AA3010" s="1" cm="1">
        <f t="array" ref="AA3010">IF(Z3010&gt;0,INDEX($M$40:$M$61,Z3010,1),AA3009)</f>
        <v>48544</v>
      </c>
      <c r="AB3010" s="1" cm="1">
        <f t="array" ref="AB3010">IF(Z3010&gt;0,INDEX($M$40:$M$61,Z3010+1,1),AB3009)</f>
        <v>48911</v>
      </c>
      <c r="AC3010" s="44">
        <f t="shared" si="401"/>
        <v>367</v>
      </c>
      <c r="AD3010" s="45">
        <f t="shared" si="402"/>
        <v>0.83448028119301243</v>
      </c>
      <c r="AE3010" s="45">
        <f t="shared" si="403"/>
        <v>0.8140105901472624</v>
      </c>
      <c r="AF3010" s="44">
        <f t="shared" si="406"/>
        <v>84</v>
      </c>
      <c r="AG3010" s="45">
        <f t="shared" si="404"/>
        <v>0.82975015663872675</v>
      </c>
      <c r="AH3010">
        <f t="shared" si="405"/>
        <v>2.2350974802856579E-2</v>
      </c>
      <c r="AI3010" s="40">
        <f ca="1"/>
        <v>2.4362855581658849E-2</v>
      </c>
      <c r="AJ3010" s="229">
        <v>-2E-3</v>
      </c>
      <c r="AK3010" s="230">
        <v>2.0350974802856581E-2</v>
      </c>
      <c r="AL3010" s="231">
        <v>0.84372333555170409</v>
      </c>
    </row>
    <row r="3011" spans="24:38">
      <c r="X3011" s="46">
        <v>3007</v>
      </c>
      <c r="Y3011" s="1">
        <f t="shared" si="399"/>
        <v>48629</v>
      </c>
      <c r="Z3011" s="44">
        <f t="shared" si="400"/>
        <v>0</v>
      </c>
      <c r="AA3011" s="1" cm="1">
        <f t="array" ref="AA3011">IF(Z3011&gt;0,INDEX($M$40:$M$61,Z3011,1),AA3010)</f>
        <v>48544</v>
      </c>
      <c r="AB3011" s="1" cm="1">
        <f t="array" ref="AB3011">IF(Z3011&gt;0,INDEX($M$40:$M$61,Z3011+1,1),AB3010)</f>
        <v>48911</v>
      </c>
      <c r="AC3011" s="44">
        <f t="shared" si="401"/>
        <v>367</v>
      </c>
      <c r="AD3011" s="45">
        <f t="shared" si="402"/>
        <v>0.83448028119301243</v>
      </c>
      <c r="AE3011" s="45">
        <f t="shared" si="403"/>
        <v>0.8140105901472624</v>
      </c>
      <c r="AF3011" s="44">
        <f t="shared" si="406"/>
        <v>85</v>
      </c>
      <c r="AG3011" s="45">
        <f t="shared" si="404"/>
        <v>0.82969400742961552</v>
      </c>
      <c r="AH3011">
        <f t="shared" si="405"/>
        <v>2.2351643594490378E-2</v>
      </c>
      <c r="AI3011" s="40">
        <f ca="1"/>
        <v>2.4362855581738785E-2</v>
      </c>
      <c r="AJ3011" s="229">
        <v>-2E-3</v>
      </c>
      <c r="AK3011" s="230">
        <v>2.0351643594490376E-2</v>
      </c>
      <c r="AL3011" s="231">
        <v>0.84367092782499675</v>
      </c>
    </row>
    <row r="3012" spans="24:38">
      <c r="X3012" s="46">
        <v>3008</v>
      </c>
      <c r="Y3012" s="1">
        <f t="shared" si="399"/>
        <v>48630</v>
      </c>
      <c r="Z3012" s="44">
        <f t="shared" si="400"/>
        <v>0</v>
      </c>
      <c r="AA3012" s="1" cm="1">
        <f t="array" ref="AA3012">IF(Z3012&gt;0,INDEX($M$40:$M$61,Z3012,1),AA3011)</f>
        <v>48544</v>
      </c>
      <c r="AB3012" s="1" cm="1">
        <f t="array" ref="AB3012">IF(Z3012&gt;0,INDEX($M$40:$M$61,Z3012+1,1),AB3011)</f>
        <v>48911</v>
      </c>
      <c r="AC3012" s="44">
        <f t="shared" si="401"/>
        <v>367</v>
      </c>
      <c r="AD3012" s="45">
        <f t="shared" si="402"/>
        <v>0.83448028119301243</v>
      </c>
      <c r="AE3012" s="45">
        <f t="shared" si="403"/>
        <v>0.8140105901472624</v>
      </c>
      <c r="AF3012" s="44">
        <f t="shared" si="406"/>
        <v>86</v>
      </c>
      <c r="AG3012" s="45">
        <f t="shared" si="404"/>
        <v>0.82963786202012246</v>
      </c>
      <c r="AH3012">
        <f t="shared" si="405"/>
        <v>2.2352311941448873E-2</v>
      </c>
      <c r="AI3012" s="40">
        <f ca="1"/>
        <v>2.4362855581658849E-2</v>
      </c>
      <c r="AJ3012" s="229">
        <v>-2E-3</v>
      </c>
      <c r="AK3012" s="230">
        <v>2.0352311941448875E-2</v>
      </c>
      <c r="AL3012" s="231">
        <v>0.84361852335358622</v>
      </c>
    </row>
    <row r="3013" spans="24:38">
      <c r="X3013" s="46">
        <v>3009</v>
      </c>
      <c r="Y3013" s="1">
        <f t="shared" si="399"/>
        <v>48631</v>
      </c>
      <c r="Z3013" s="44">
        <f t="shared" si="400"/>
        <v>0</v>
      </c>
      <c r="AA3013" s="1" cm="1">
        <f t="array" ref="AA3013">IF(Z3013&gt;0,INDEX($M$40:$M$61,Z3013,1),AA3012)</f>
        <v>48544</v>
      </c>
      <c r="AB3013" s="1" cm="1">
        <f t="array" ref="AB3013">IF(Z3013&gt;0,INDEX($M$40:$M$61,Z3013+1,1),AB3012)</f>
        <v>48911</v>
      </c>
      <c r="AC3013" s="44">
        <f t="shared" si="401"/>
        <v>367</v>
      </c>
      <c r="AD3013" s="45">
        <f t="shared" si="402"/>
        <v>0.83448028119301243</v>
      </c>
      <c r="AE3013" s="45">
        <f t="shared" si="403"/>
        <v>0.8140105901472624</v>
      </c>
      <c r="AF3013" s="44">
        <f t="shared" si="406"/>
        <v>87</v>
      </c>
      <c r="AG3013" s="45">
        <f t="shared" si="404"/>
        <v>0.82958172040999023</v>
      </c>
      <c r="AH3013">
        <f t="shared" si="405"/>
        <v>2.2352979844175443E-2</v>
      </c>
      <c r="AI3013" s="40">
        <f ca="1"/>
        <v>2.4362855581738785E-2</v>
      </c>
      <c r="AJ3013" s="229">
        <v>-2E-3</v>
      </c>
      <c r="AK3013" s="230">
        <v>2.0352979844175445E-2</v>
      </c>
      <c r="AL3013" s="231">
        <v>0.84356612213727011</v>
      </c>
    </row>
    <row r="3014" spans="24:38">
      <c r="X3014" s="46">
        <v>3010</v>
      </c>
      <c r="Y3014" s="1">
        <f t="shared" ref="Y3014:Y3077" si="407">Y3013+1</f>
        <v>48632</v>
      </c>
      <c r="Z3014" s="44">
        <f t="shared" ref="Z3014:Z3077" si="408">IFERROR(MATCH(Y3014,$M$40:$M$61,0),0)</f>
        <v>0</v>
      </c>
      <c r="AA3014" s="1" cm="1">
        <f t="array" ref="AA3014">IF(Z3014&gt;0,INDEX($M$40:$M$61,Z3014,1),AA3013)</f>
        <v>48544</v>
      </c>
      <c r="AB3014" s="1" cm="1">
        <f t="array" ref="AB3014">IF(Z3014&gt;0,INDEX($M$40:$M$61,Z3014+1,1),AB3013)</f>
        <v>48911</v>
      </c>
      <c r="AC3014" s="44">
        <f t="shared" ref="AC3014:AC3077" si="409">_xlfn.DAYS(AB3014,AA3014)</f>
        <v>367</v>
      </c>
      <c r="AD3014" s="45">
        <f t="shared" ref="AD3014:AD3077" si="410">VLOOKUP(AA3014,$M$40:$P$61,4,FALSE)</f>
        <v>0.83448028119301243</v>
      </c>
      <c r="AE3014" s="45">
        <f t="shared" ref="AE3014:AE3077" si="411">VLOOKUP(AB3014,$M$10:$P$36,4,FALSE)</f>
        <v>0.8140105901472624</v>
      </c>
      <c r="AF3014" s="44">
        <f t="shared" si="406"/>
        <v>88</v>
      </c>
      <c r="AG3014" s="45">
        <f t="shared" ref="AG3014:AG3077" si="412">IF(AF3014=0,AD3014,AD3014*(AE3014/AD3014)^(AF3014/AC3014))</f>
        <v>0.82952558259896203</v>
      </c>
      <c r="AH3014">
        <f t="shared" ref="AH3014:AH3077" si="413">-LN(AG3014)*360/X3014</f>
        <v>2.23536473031128E-2</v>
      </c>
      <c r="AI3014" s="40">
        <f ca="1"/>
        <v>2.4362855581658849E-2</v>
      </c>
      <c r="AJ3014" s="229">
        <v>-2E-3</v>
      </c>
      <c r="AK3014" s="230">
        <v>2.0353647303112801E-2</v>
      </c>
      <c r="AL3014" s="231">
        <v>0.84351372417584647</v>
      </c>
    </row>
    <row r="3015" spans="24:38">
      <c r="X3015" s="46">
        <v>3011</v>
      </c>
      <c r="Y3015" s="1">
        <f t="shared" si="407"/>
        <v>48633</v>
      </c>
      <c r="Z3015" s="44">
        <f t="shared" si="408"/>
        <v>0</v>
      </c>
      <c r="AA3015" s="1" cm="1">
        <f t="array" ref="AA3015">IF(Z3015&gt;0,INDEX($M$40:$M$61,Z3015,1),AA3014)</f>
        <v>48544</v>
      </c>
      <c r="AB3015" s="1" cm="1">
        <f t="array" ref="AB3015">IF(Z3015&gt;0,INDEX($M$40:$M$61,Z3015+1,1),AB3014)</f>
        <v>48911</v>
      </c>
      <c r="AC3015" s="44">
        <f t="shared" si="409"/>
        <v>367</v>
      </c>
      <c r="AD3015" s="45">
        <f t="shared" si="410"/>
        <v>0.83448028119301243</v>
      </c>
      <c r="AE3015" s="45">
        <f t="shared" si="411"/>
        <v>0.8140105901472624</v>
      </c>
      <c r="AF3015" s="44">
        <f t="shared" si="406"/>
        <v>89</v>
      </c>
      <c r="AG3015" s="45">
        <f t="shared" si="412"/>
        <v>0.82946944858678029</v>
      </c>
      <c r="AH3015">
        <f t="shared" si="413"/>
        <v>2.2354314318703175E-2</v>
      </c>
      <c r="AI3015" s="40">
        <f ca="1"/>
        <v>2.4362855581818721E-2</v>
      </c>
      <c r="AJ3015" s="229">
        <v>-2E-3</v>
      </c>
      <c r="AK3015" s="230">
        <v>2.0354314318703173E-2</v>
      </c>
      <c r="AL3015" s="231">
        <v>0.8434613294691129</v>
      </c>
    </row>
    <row r="3016" spans="24:38">
      <c r="X3016" s="46">
        <v>3012</v>
      </c>
      <c r="Y3016" s="1">
        <f t="shared" si="407"/>
        <v>48634</v>
      </c>
      <c r="Z3016" s="44">
        <f t="shared" si="408"/>
        <v>0</v>
      </c>
      <c r="AA3016" s="1" cm="1">
        <f t="array" ref="AA3016">IF(Z3016&gt;0,INDEX($M$40:$M$61,Z3016,1),AA3015)</f>
        <v>48544</v>
      </c>
      <c r="AB3016" s="1" cm="1">
        <f t="array" ref="AB3016">IF(Z3016&gt;0,INDEX($M$40:$M$61,Z3016+1,1),AB3015)</f>
        <v>48911</v>
      </c>
      <c r="AC3016" s="44">
        <f t="shared" si="409"/>
        <v>367</v>
      </c>
      <c r="AD3016" s="45">
        <f t="shared" si="410"/>
        <v>0.83448028119301243</v>
      </c>
      <c r="AE3016" s="45">
        <f t="shared" si="411"/>
        <v>0.8140105901472624</v>
      </c>
      <c r="AF3016" s="44">
        <f t="shared" si="406"/>
        <v>90</v>
      </c>
      <c r="AG3016" s="45">
        <f t="shared" si="412"/>
        <v>0.82941331837318855</v>
      </c>
      <c r="AH3016">
        <f t="shared" si="413"/>
        <v>2.2354980891388071E-2</v>
      </c>
      <c r="AI3016" s="40">
        <f ca="1"/>
        <v>2.4362855581658849E-2</v>
      </c>
      <c r="AJ3016" s="229">
        <v>-2E-3</v>
      </c>
      <c r="AK3016" s="230">
        <v>2.0354980891388069E-2</v>
      </c>
      <c r="AL3016" s="231">
        <v>0.84340893801686745</v>
      </c>
    </row>
    <row r="3017" spans="24:38">
      <c r="X3017" s="46">
        <v>3013</v>
      </c>
      <c r="Y3017" s="1">
        <f t="shared" si="407"/>
        <v>48635</v>
      </c>
      <c r="Z3017" s="44">
        <f t="shared" si="408"/>
        <v>0</v>
      </c>
      <c r="AA3017" s="1" cm="1">
        <f t="array" ref="AA3017">IF(Z3017&gt;0,INDEX($M$40:$M$61,Z3017,1),AA3016)</f>
        <v>48544</v>
      </c>
      <c r="AB3017" s="1" cm="1">
        <f t="array" ref="AB3017">IF(Z3017&gt;0,INDEX($M$40:$M$61,Z3017+1,1),AB3016)</f>
        <v>48911</v>
      </c>
      <c r="AC3017" s="44">
        <f t="shared" si="409"/>
        <v>367</v>
      </c>
      <c r="AD3017" s="45">
        <f t="shared" si="410"/>
        <v>0.83448028119301243</v>
      </c>
      <c r="AE3017" s="45">
        <f t="shared" si="411"/>
        <v>0.8140105901472624</v>
      </c>
      <c r="AF3017" s="44">
        <f t="shared" si="406"/>
        <v>91</v>
      </c>
      <c r="AG3017" s="45">
        <f t="shared" si="412"/>
        <v>0.82935719195792934</v>
      </c>
      <c r="AH3017">
        <f t="shared" si="413"/>
        <v>2.2355647021608537E-2</v>
      </c>
      <c r="AI3017" s="40">
        <f ca="1"/>
        <v>2.4362855581658849E-2</v>
      </c>
      <c r="AJ3017" s="229">
        <v>-2E-3</v>
      </c>
      <c r="AK3017" s="230">
        <v>2.0355647021608539E-2</v>
      </c>
      <c r="AL3017" s="231">
        <v>0.84335654981890773</v>
      </c>
    </row>
    <row r="3018" spans="24:38">
      <c r="X3018" s="46">
        <v>3014</v>
      </c>
      <c r="Y3018" s="1">
        <f t="shared" si="407"/>
        <v>48636</v>
      </c>
      <c r="Z3018" s="44">
        <f t="shared" si="408"/>
        <v>0</v>
      </c>
      <c r="AA3018" s="1" cm="1">
        <f t="array" ref="AA3018">IF(Z3018&gt;0,INDEX($M$40:$M$61,Z3018,1),AA3017)</f>
        <v>48544</v>
      </c>
      <c r="AB3018" s="1" cm="1">
        <f t="array" ref="AB3018">IF(Z3018&gt;0,INDEX($M$40:$M$61,Z3018+1,1),AB3017)</f>
        <v>48911</v>
      </c>
      <c r="AC3018" s="44">
        <f t="shared" si="409"/>
        <v>367</v>
      </c>
      <c r="AD3018" s="45">
        <f t="shared" si="410"/>
        <v>0.83448028119301243</v>
      </c>
      <c r="AE3018" s="45">
        <f t="shared" si="411"/>
        <v>0.8140105901472624</v>
      </c>
      <c r="AF3018" s="44">
        <f t="shared" si="406"/>
        <v>92</v>
      </c>
      <c r="AG3018" s="45">
        <f t="shared" si="412"/>
        <v>0.82930106934074566</v>
      </c>
      <c r="AH3018">
        <f t="shared" si="413"/>
        <v>2.2356312709804978E-2</v>
      </c>
      <c r="AI3018" s="40">
        <f ca="1"/>
        <v>2.4362855581738785E-2</v>
      </c>
      <c r="AJ3018" s="229">
        <v>-2E-3</v>
      </c>
      <c r="AK3018" s="230">
        <v>2.035631270980498E-2</v>
      </c>
      <c r="AL3018" s="231">
        <v>0.84330416487503179</v>
      </c>
    </row>
    <row r="3019" spans="24:38">
      <c r="X3019" s="46">
        <v>3015</v>
      </c>
      <c r="Y3019" s="1">
        <f t="shared" si="407"/>
        <v>48637</v>
      </c>
      <c r="Z3019" s="44">
        <f t="shared" si="408"/>
        <v>0</v>
      </c>
      <c r="AA3019" s="1" cm="1">
        <f t="array" ref="AA3019">IF(Z3019&gt;0,INDEX($M$40:$M$61,Z3019,1),AA3018)</f>
        <v>48544</v>
      </c>
      <c r="AB3019" s="1" cm="1">
        <f t="array" ref="AB3019">IF(Z3019&gt;0,INDEX($M$40:$M$61,Z3019+1,1),AB3018)</f>
        <v>48911</v>
      </c>
      <c r="AC3019" s="44">
        <f t="shared" si="409"/>
        <v>367</v>
      </c>
      <c r="AD3019" s="45">
        <f t="shared" si="410"/>
        <v>0.83448028119301243</v>
      </c>
      <c r="AE3019" s="45">
        <f t="shared" si="411"/>
        <v>0.8140105901472624</v>
      </c>
      <c r="AF3019" s="44">
        <f t="shared" si="406"/>
        <v>93</v>
      </c>
      <c r="AG3019" s="45">
        <f t="shared" si="412"/>
        <v>0.82924495052138059</v>
      </c>
      <c r="AH3019">
        <f t="shared" si="413"/>
        <v>2.2356977956417209E-2</v>
      </c>
      <c r="AI3019" s="40">
        <f ca="1"/>
        <v>2.4362855581738785E-2</v>
      </c>
      <c r="AJ3019" s="229">
        <v>-2E-3</v>
      </c>
      <c r="AK3019" s="230">
        <v>2.0356977956417208E-2</v>
      </c>
      <c r="AL3019" s="231">
        <v>0.84325178318503735</v>
      </c>
    </row>
    <row r="3020" spans="24:38">
      <c r="X3020" s="46">
        <v>3016</v>
      </c>
      <c r="Y3020" s="1">
        <f t="shared" si="407"/>
        <v>48638</v>
      </c>
      <c r="Z3020" s="44">
        <f t="shared" si="408"/>
        <v>0</v>
      </c>
      <c r="AA3020" s="1" cm="1">
        <f t="array" ref="AA3020">IF(Z3020&gt;0,INDEX($M$40:$M$61,Z3020,1),AA3019)</f>
        <v>48544</v>
      </c>
      <c r="AB3020" s="1" cm="1">
        <f t="array" ref="AB3020">IF(Z3020&gt;0,INDEX($M$40:$M$61,Z3020+1,1),AB3019)</f>
        <v>48911</v>
      </c>
      <c r="AC3020" s="44">
        <f t="shared" si="409"/>
        <v>367</v>
      </c>
      <c r="AD3020" s="45">
        <f t="shared" si="410"/>
        <v>0.83448028119301243</v>
      </c>
      <c r="AE3020" s="45">
        <f t="shared" si="411"/>
        <v>0.8140105901472624</v>
      </c>
      <c r="AF3020" s="44">
        <f t="shared" ref="AF3020:AF3083" si="414">IF(Z3020&lt;&gt;0,0,AF3019+1)</f>
        <v>94</v>
      </c>
      <c r="AG3020" s="45">
        <f t="shared" si="412"/>
        <v>0.82918883549957711</v>
      </c>
      <c r="AH3020">
        <f t="shared" si="413"/>
        <v>2.2357642761884469E-2</v>
      </c>
      <c r="AI3020" s="40">
        <f ca="1"/>
        <v>2.4362855581738785E-2</v>
      </c>
      <c r="AJ3020" s="229">
        <v>-2E-3</v>
      </c>
      <c r="AK3020" s="230">
        <v>2.0357642761884467E-2</v>
      </c>
      <c r="AL3020" s="231">
        <v>0.84319940474872246</v>
      </c>
    </row>
    <row r="3021" spans="24:38">
      <c r="X3021" s="46">
        <v>3017</v>
      </c>
      <c r="Y3021" s="1">
        <f t="shared" si="407"/>
        <v>48639</v>
      </c>
      <c r="Z3021" s="44">
        <f t="shared" si="408"/>
        <v>0</v>
      </c>
      <c r="AA3021" s="1" cm="1">
        <f t="array" ref="AA3021">IF(Z3021&gt;0,INDEX($M$40:$M$61,Z3021,1),AA3020)</f>
        <v>48544</v>
      </c>
      <c r="AB3021" s="1" cm="1">
        <f t="array" ref="AB3021">IF(Z3021&gt;0,INDEX($M$40:$M$61,Z3021+1,1),AB3020)</f>
        <v>48911</v>
      </c>
      <c r="AC3021" s="44">
        <f t="shared" si="409"/>
        <v>367</v>
      </c>
      <c r="AD3021" s="45">
        <f t="shared" si="410"/>
        <v>0.83448028119301243</v>
      </c>
      <c r="AE3021" s="45">
        <f t="shared" si="411"/>
        <v>0.8140105901472624</v>
      </c>
      <c r="AF3021" s="44">
        <f t="shared" si="414"/>
        <v>95</v>
      </c>
      <c r="AG3021" s="45">
        <f t="shared" si="412"/>
        <v>0.82913272427507823</v>
      </c>
      <c r="AH3021">
        <f t="shared" si="413"/>
        <v>2.2358307126645421E-2</v>
      </c>
      <c r="AI3021" s="40">
        <f ca="1"/>
        <v>2.4362855581738785E-2</v>
      </c>
      <c r="AJ3021" s="229">
        <v>-2E-3</v>
      </c>
      <c r="AK3021" s="230">
        <v>2.0358307126645422E-2</v>
      </c>
      <c r="AL3021" s="231">
        <v>0.84314702956588483</v>
      </c>
    </row>
    <row r="3022" spans="24:38">
      <c r="X3022" s="46">
        <v>3018</v>
      </c>
      <c r="Y3022" s="1">
        <f t="shared" si="407"/>
        <v>48640</v>
      </c>
      <c r="Z3022" s="44">
        <f t="shared" si="408"/>
        <v>0</v>
      </c>
      <c r="AA3022" s="1" cm="1">
        <f t="array" ref="AA3022">IF(Z3022&gt;0,INDEX($M$40:$M$61,Z3022,1),AA3021)</f>
        <v>48544</v>
      </c>
      <c r="AB3022" s="1" cm="1">
        <f t="array" ref="AB3022">IF(Z3022&gt;0,INDEX($M$40:$M$61,Z3022+1,1),AB3021)</f>
        <v>48911</v>
      </c>
      <c r="AC3022" s="44">
        <f t="shared" si="409"/>
        <v>367</v>
      </c>
      <c r="AD3022" s="45">
        <f t="shared" si="410"/>
        <v>0.83448028119301243</v>
      </c>
      <c r="AE3022" s="45">
        <f t="shared" si="411"/>
        <v>0.8140105901472624</v>
      </c>
      <c r="AF3022" s="44">
        <f t="shared" si="414"/>
        <v>96</v>
      </c>
      <c r="AG3022" s="45">
        <f t="shared" si="412"/>
        <v>0.82907661684762712</v>
      </c>
      <c r="AH3022">
        <f t="shared" si="413"/>
        <v>2.2358971051138123E-2</v>
      </c>
      <c r="AI3022" s="40">
        <f ca="1"/>
        <v>2.4362855581658849E-2</v>
      </c>
      <c r="AJ3022" s="229">
        <v>-2E-3</v>
      </c>
      <c r="AK3022" s="230">
        <v>2.0358971051138125E-2</v>
      </c>
      <c r="AL3022" s="231">
        <v>0.84309465763632274</v>
      </c>
    </row>
    <row r="3023" spans="24:38">
      <c r="X3023" s="46">
        <v>3019</v>
      </c>
      <c r="Y3023" s="1">
        <f t="shared" si="407"/>
        <v>48641</v>
      </c>
      <c r="Z3023" s="44">
        <f t="shared" si="408"/>
        <v>0</v>
      </c>
      <c r="AA3023" s="1" cm="1">
        <f t="array" ref="AA3023">IF(Z3023&gt;0,INDEX($M$40:$M$61,Z3023,1),AA3022)</f>
        <v>48544</v>
      </c>
      <c r="AB3023" s="1" cm="1">
        <f t="array" ref="AB3023">IF(Z3023&gt;0,INDEX($M$40:$M$61,Z3023+1,1),AB3022)</f>
        <v>48911</v>
      </c>
      <c r="AC3023" s="44">
        <f t="shared" si="409"/>
        <v>367</v>
      </c>
      <c r="AD3023" s="45">
        <f t="shared" si="410"/>
        <v>0.83448028119301243</v>
      </c>
      <c r="AE3023" s="45">
        <f t="shared" si="411"/>
        <v>0.8140105901472624</v>
      </c>
      <c r="AF3023" s="44">
        <f t="shared" si="414"/>
        <v>97</v>
      </c>
      <c r="AG3023" s="45">
        <f t="shared" si="412"/>
        <v>0.82902051321696668</v>
      </c>
      <c r="AH3023">
        <f t="shared" si="413"/>
        <v>2.2359634535800098E-2</v>
      </c>
      <c r="AI3023" s="40">
        <f ca="1"/>
        <v>2.4362855581658849E-2</v>
      </c>
      <c r="AJ3023" s="229">
        <v>-2E-3</v>
      </c>
      <c r="AK3023" s="230">
        <v>2.03596345358001E-2</v>
      </c>
      <c r="AL3023" s="231">
        <v>0.84304228895983369</v>
      </c>
    </row>
    <row r="3024" spans="24:38">
      <c r="X3024" s="46">
        <v>3020</v>
      </c>
      <c r="Y3024" s="1">
        <f t="shared" si="407"/>
        <v>48642</v>
      </c>
      <c r="Z3024" s="44">
        <f t="shared" si="408"/>
        <v>0</v>
      </c>
      <c r="AA3024" s="1" cm="1">
        <f t="array" ref="AA3024">IF(Z3024&gt;0,INDEX($M$40:$M$61,Z3024,1),AA3023)</f>
        <v>48544</v>
      </c>
      <c r="AB3024" s="1" cm="1">
        <f t="array" ref="AB3024">IF(Z3024&gt;0,INDEX($M$40:$M$61,Z3024+1,1),AB3023)</f>
        <v>48911</v>
      </c>
      <c r="AC3024" s="44">
        <f t="shared" si="409"/>
        <v>367</v>
      </c>
      <c r="AD3024" s="45">
        <f t="shared" si="410"/>
        <v>0.83448028119301243</v>
      </c>
      <c r="AE3024" s="45">
        <f t="shared" si="411"/>
        <v>0.8140105901472624</v>
      </c>
      <c r="AF3024" s="44">
        <f t="shared" si="414"/>
        <v>98</v>
      </c>
      <c r="AG3024" s="45">
        <f t="shared" si="412"/>
        <v>0.82896441338283988</v>
      </c>
      <c r="AH3024">
        <f t="shared" si="413"/>
        <v>2.2360297581068275E-2</v>
      </c>
      <c r="AI3024" s="40">
        <f ca="1"/>
        <v>2.4362855581738785E-2</v>
      </c>
      <c r="AJ3024" s="229">
        <v>-2E-3</v>
      </c>
      <c r="AK3024" s="230">
        <v>2.0360297581068276E-2</v>
      </c>
      <c r="AL3024" s="231">
        <v>0.84298992353621571</v>
      </c>
    </row>
    <row r="3025" spans="24:38">
      <c r="X3025" s="46">
        <v>3021</v>
      </c>
      <c r="Y3025" s="1">
        <f t="shared" si="407"/>
        <v>48643</v>
      </c>
      <c r="Z3025" s="44">
        <f t="shared" si="408"/>
        <v>0</v>
      </c>
      <c r="AA3025" s="1" cm="1">
        <f t="array" ref="AA3025">IF(Z3025&gt;0,INDEX($M$40:$M$61,Z3025,1),AA3024)</f>
        <v>48544</v>
      </c>
      <c r="AB3025" s="1" cm="1">
        <f t="array" ref="AB3025">IF(Z3025&gt;0,INDEX($M$40:$M$61,Z3025+1,1),AB3024)</f>
        <v>48911</v>
      </c>
      <c r="AC3025" s="44">
        <f t="shared" si="409"/>
        <v>367</v>
      </c>
      <c r="AD3025" s="45">
        <f t="shared" si="410"/>
        <v>0.83448028119301243</v>
      </c>
      <c r="AE3025" s="45">
        <f t="shared" si="411"/>
        <v>0.8140105901472624</v>
      </c>
      <c r="AF3025" s="44">
        <f t="shared" si="414"/>
        <v>99</v>
      </c>
      <c r="AG3025" s="45">
        <f t="shared" si="412"/>
        <v>0.82890831734498993</v>
      </c>
      <c r="AH3025">
        <f t="shared" si="413"/>
        <v>2.2360960187378976E-2</v>
      </c>
      <c r="AI3025" s="40">
        <f ca="1"/>
        <v>2.4362855581738785E-2</v>
      </c>
      <c r="AJ3025" s="229">
        <v>-2E-3</v>
      </c>
      <c r="AK3025" s="230">
        <v>2.0360960187378978E-2</v>
      </c>
      <c r="AL3025" s="231">
        <v>0.84293756136526676</v>
      </c>
    </row>
    <row r="3026" spans="24:38">
      <c r="X3026" s="46">
        <v>3022</v>
      </c>
      <c r="Y3026" s="1">
        <f t="shared" si="407"/>
        <v>48644</v>
      </c>
      <c r="Z3026" s="44">
        <f t="shared" si="408"/>
        <v>0</v>
      </c>
      <c r="AA3026" s="1" cm="1">
        <f t="array" ref="AA3026">IF(Z3026&gt;0,INDEX($M$40:$M$61,Z3026,1),AA3025)</f>
        <v>48544</v>
      </c>
      <c r="AB3026" s="1" cm="1">
        <f t="array" ref="AB3026">IF(Z3026&gt;0,INDEX($M$40:$M$61,Z3026+1,1),AB3025)</f>
        <v>48911</v>
      </c>
      <c r="AC3026" s="44">
        <f t="shared" si="409"/>
        <v>367</v>
      </c>
      <c r="AD3026" s="45">
        <f t="shared" si="410"/>
        <v>0.83448028119301243</v>
      </c>
      <c r="AE3026" s="45">
        <f t="shared" si="411"/>
        <v>0.8140105901472624</v>
      </c>
      <c r="AF3026" s="44">
        <f t="shared" si="414"/>
        <v>100</v>
      </c>
      <c r="AG3026" s="45">
        <f t="shared" si="412"/>
        <v>0.82885222510316015</v>
      </c>
      <c r="AH3026">
        <f t="shared" si="413"/>
        <v>2.2361622355167931E-2</v>
      </c>
      <c r="AI3026" s="40">
        <f ca="1"/>
        <v>2.4362855581658849E-2</v>
      </c>
      <c r="AJ3026" s="229">
        <v>-2E-3</v>
      </c>
      <c r="AK3026" s="230">
        <v>2.0361622355167933E-2</v>
      </c>
      <c r="AL3026" s="231">
        <v>0.84288520244678511</v>
      </c>
    </row>
    <row r="3027" spans="24:38">
      <c r="X3027" s="46">
        <v>3023</v>
      </c>
      <c r="Y3027" s="1">
        <f t="shared" si="407"/>
        <v>48645</v>
      </c>
      <c r="Z3027" s="44">
        <f t="shared" si="408"/>
        <v>0</v>
      </c>
      <c r="AA3027" s="1" cm="1">
        <f t="array" ref="AA3027">IF(Z3027&gt;0,INDEX($M$40:$M$61,Z3027,1),AA3026)</f>
        <v>48544</v>
      </c>
      <c r="AB3027" s="1" cm="1">
        <f t="array" ref="AB3027">IF(Z3027&gt;0,INDEX($M$40:$M$61,Z3027+1,1),AB3026)</f>
        <v>48911</v>
      </c>
      <c r="AC3027" s="44">
        <f t="shared" si="409"/>
        <v>367</v>
      </c>
      <c r="AD3027" s="45">
        <f t="shared" si="410"/>
        <v>0.83448028119301243</v>
      </c>
      <c r="AE3027" s="45">
        <f t="shared" si="411"/>
        <v>0.8140105901472624</v>
      </c>
      <c r="AF3027" s="44">
        <f t="shared" si="414"/>
        <v>101</v>
      </c>
      <c r="AG3027" s="45">
        <f t="shared" si="412"/>
        <v>0.82879613665709329</v>
      </c>
      <c r="AH3027">
        <f t="shared" si="413"/>
        <v>2.2362284084870381E-2</v>
      </c>
      <c r="AI3027" s="40">
        <f ca="1"/>
        <v>2.4362855581738785E-2</v>
      </c>
      <c r="AJ3027" s="229">
        <v>-2E-3</v>
      </c>
      <c r="AK3027" s="230">
        <v>2.0362284084870383E-2</v>
      </c>
      <c r="AL3027" s="231">
        <v>0.84283284678056836</v>
      </c>
    </row>
    <row r="3028" spans="24:38">
      <c r="X3028" s="46">
        <v>3024</v>
      </c>
      <c r="Y3028" s="1">
        <f t="shared" si="407"/>
        <v>48646</v>
      </c>
      <c r="Z3028" s="44">
        <f t="shared" si="408"/>
        <v>0</v>
      </c>
      <c r="AA3028" s="1" cm="1">
        <f t="array" ref="AA3028">IF(Z3028&gt;0,INDEX($M$40:$M$61,Z3028,1),AA3027)</f>
        <v>48544</v>
      </c>
      <c r="AB3028" s="1" cm="1">
        <f t="array" ref="AB3028">IF(Z3028&gt;0,INDEX($M$40:$M$61,Z3028+1,1),AB3027)</f>
        <v>48911</v>
      </c>
      <c r="AC3028" s="44">
        <f t="shared" si="409"/>
        <v>367</v>
      </c>
      <c r="AD3028" s="45">
        <f t="shared" si="410"/>
        <v>0.83448028119301243</v>
      </c>
      <c r="AE3028" s="45">
        <f t="shared" si="411"/>
        <v>0.8140105901472624</v>
      </c>
      <c r="AF3028" s="44">
        <f t="shared" si="414"/>
        <v>102</v>
      </c>
      <c r="AG3028" s="45">
        <f t="shared" si="412"/>
        <v>0.82874005200653267</v>
      </c>
      <c r="AH3028">
        <f t="shared" si="413"/>
        <v>2.2362945376920913E-2</v>
      </c>
      <c r="AI3028" s="40">
        <f ca="1"/>
        <v>2.4362855581738785E-2</v>
      </c>
      <c r="AJ3028" s="229">
        <v>-2E-3</v>
      </c>
      <c r="AK3028" s="230">
        <v>2.0362945376920911E-2</v>
      </c>
      <c r="AL3028" s="231">
        <v>0.84278049436641456</v>
      </c>
    </row>
    <row r="3029" spans="24:38">
      <c r="X3029" s="46">
        <v>3025</v>
      </c>
      <c r="Y3029" s="1">
        <f t="shared" si="407"/>
        <v>48647</v>
      </c>
      <c r="Z3029" s="44">
        <f t="shared" si="408"/>
        <v>0</v>
      </c>
      <c r="AA3029" s="1" cm="1">
        <f t="array" ref="AA3029">IF(Z3029&gt;0,INDEX($M$40:$M$61,Z3029,1),AA3028)</f>
        <v>48544</v>
      </c>
      <c r="AB3029" s="1" cm="1">
        <f t="array" ref="AB3029">IF(Z3029&gt;0,INDEX($M$40:$M$61,Z3029+1,1),AB3028)</f>
        <v>48911</v>
      </c>
      <c r="AC3029" s="44">
        <f t="shared" si="409"/>
        <v>367</v>
      </c>
      <c r="AD3029" s="45">
        <f t="shared" si="410"/>
        <v>0.83448028119301243</v>
      </c>
      <c r="AE3029" s="45">
        <f t="shared" si="411"/>
        <v>0.8140105901472624</v>
      </c>
      <c r="AF3029" s="44">
        <f t="shared" si="414"/>
        <v>103</v>
      </c>
      <c r="AG3029" s="45">
        <f t="shared" si="412"/>
        <v>0.8286839711512215</v>
      </c>
      <c r="AH3029">
        <f t="shared" si="413"/>
        <v>2.2363606231753545E-2</v>
      </c>
      <c r="AI3029" s="40">
        <f ca="1"/>
        <v>2.4362855581658849E-2</v>
      </c>
      <c r="AJ3029" s="229">
        <v>-2E-3</v>
      </c>
      <c r="AK3029" s="230">
        <v>2.0363606231753546E-2</v>
      </c>
      <c r="AL3029" s="231">
        <v>0.84272814520412176</v>
      </c>
    </row>
    <row r="3030" spans="24:38">
      <c r="X3030" s="46">
        <v>3026</v>
      </c>
      <c r="Y3030" s="1">
        <f t="shared" si="407"/>
        <v>48648</v>
      </c>
      <c r="Z3030" s="44">
        <f t="shared" si="408"/>
        <v>0</v>
      </c>
      <c r="AA3030" s="1" cm="1">
        <f t="array" ref="AA3030">IF(Z3030&gt;0,INDEX($M$40:$M$61,Z3030,1),AA3029)</f>
        <v>48544</v>
      </c>
      <c r="AB3030" s="1" cm="1">
        <f t="array" ref="AB3030">IF(Z3030&gt;0,INDEX($M$40:$M$61,Z3030+1,1),AB3029)</f>
        <v>48911</v>
      </c>
      <c r="AC3030" s="44">
        <f t="shared" si="409"/>
        <v>367</v>
      </c>
      <c r="AD3030" s="45">
        <f t="shared" si="410"/>
        <v>0.83448028119301243</v>
      </c>
      <c r="AE3030" s="45">
        <f t="shared" si="411"/>
        <v>0.8140105901472624</v>
      </c>
      <c r="AF3030" s="44">
        <f t="shared" si="414"/>
        <v>104</v>
      </c>
      <c r="AG3030" s="45">
        <f t="shared" si="412"/>
        <v>0.82862789409090276</v>
      </c>
      <c r="AH3030">
        <f t="shared" si="413"/>
        <v>2.2364266649801776E-2</v>
      </c>
      <c r="AI3030" s="40">
        <f ca="1"/>
        <v>2.4362855581738785E-2</v>
      </c>
      <c r="AJ3030" s="229">
        <v>-2E-3</v>
      </c>
      <c r="AK3030" s="230">
        <v>2.0364266649801774E-2</v>
      </c>
      <c r="AL3030" s="231">
        <v>0.84267579929348801</v>
      </c>
    </row>
    <row r="3031" spans="24:38">
      <c r="X3031" s="46">
        <v>3027</v>
      </c>
      <c r="Y3031" s="1">
        <f t="shared" si="407"/>
        <v>48649</v>
      </c>
      <c r="Z3031" s="44">
        <f t="shared" si="408"/>
        <v>0</v>
      </c>
      <c r="AA3031" s="1" cm="1">
        <f t="array" ref="AA3031">IF(Z3031&gt;0,INDEX($M$40:$M$61,Z3031,1),AA3030)</f>
        <v>48544</v>
      </c>
      <c r="AB3031" s="1" cm="1">
        <f t="array" ref="AB3031">IF(Z3031&gt;0,INDEX($M$40:$M$61,Z3031+1,1),AB3030)</f>
        <v>48911</v>
      </c>
      <c r="AC3031" s="44">
        <f t="shared" si="409"/>
        <v>367</v>
      </c>
      <c r="AD3031" s="45">
        <f t="shared" si="410"/>
        <v>0.83448028119301243</v>
      </c>
      <c r="AE3031" s="45">
        <f t="shared" si="411"/>
        <v>0.8140105901472624</v>
      </c>
      <c r="AF3031" s="44">
        <f t="shared" si="414"/>
        <v>105</v>
      </c>
      <c r="AG3031" s="45">
        <f t="shared" si="412"/>
        <v>0.82857182082531988</v>
      </c>
      <c r="AH3031">
        <f t="shared" si="413"/>
        <v>2.2364926631498458E-2</v>
      </c>
      <c r="AI3031" s="40">
        <f ca="1"/>
        <v>2.4362855581738785E-2</v>
      </c>
      <c r="AJ3031" s="229">
        <v>-2E-3</v>
      </c>
      <c r="AK3031" s="230">
        <v>2.0364926631498456E-2</v>
      </c>
      <c r="AL3031" s="231">
        <v>0.84262345663431126</v>
      </c>
    </row>
    <row r="3032" spans="24:38">
      <c r="X3032" s="46">
        <v>3028</v>
      </c>
      <c r="Y3032" s="1">
        <f t="shared" si="407"/>
        <v>48650</v>
      </c>
      <c r="Z3032" s="44">
        <f t="shared" si="408"/>
        <v>0</v>
      </c>
      <c r="AA3032" s="1" cm="1">
        <f t="array" ref="AA3032">IF(Z3032&gt;0,INDEX($M$40:$M$61,Z3032,1),AA3031)</f>
        <v>48544</v>
      </c>
      <c r="AB3032" s="1" cm="1">
        <f t="array" ref="AB3032">IF(Z3032&gt;0,INDEX($M$40:$M$61,Z3032+1,1),AB3031)</f>
        <v>48911</v>
      </c>
      <c r="AC3032" s="44">
        <f t="shared" si="409"/>
        <v>367</v>
      </c>
      <c r="AD3032" s="45">
        <f t="shared" si="410"/>
        <v>0.83448028119301243</v>
      </c>
      <c r="AE3032" s="45">
        <f t="shared" si="411"/>
        <v>0.8140105901472624</v>
      </c>
      <c r="AF3032" s="44">
        <f t="shared" si="414"/>
        <v>106</v>
      </c>
      <c r="AG3032" s="45">
        <f t="shared" si="412"/>
        <v>0.82851575135421596</v>
      </c>
      <c r="AH3032">
        <f t="shared" si="413"/>
        <v>2.2365586177275923E-2</v>
      </c>
      <c r="AI3032" s="40">
        <f ca="1"/>
        <v>2.4362855581738785E-2</v>
      </c>
      <c r="AJ3032" s="229">
        <v>-2E-3</v>
      </c>
      <c r="AK3032" s="230">
        <v>2.0365586177275921E-2</v>
      </c>
      <c r="AL3032" s="231">
        <v>0.84257111722638967</v>
      </c>
    </row>
    <row r="3033" spans="24:38">
      <c r="X3033" s="46">
        <v>3029</v>
      </c>
      <c r="Y3033" s="1">
        <f t="shared" si="407"/>
        <v>48651</v>
      </c>
      <c r="Z3033" s="44">
        <f t="shared" si="408"/>
        <v>0</v>
      </c>
      <c r="AA3033" s="1" cm="1">
        <f t="array" ref="AA3033">IF(Z3033&gt;0,INDEX($M$40:$M$61,Z3033,1),AA3032)</f>
        <v>48544</v>
      </c>
      <c r="AB3033" s="1" cm="1">
        <f t="array" ref="AB3033">IF(Z3033&gt;0,INDEX($M$40:$M$61,Z3033+1,1),AB3032)</f>
        <v>48911</v>
      </c>
      <c r="AC3033" s="44">
        <f t="shared" si="409"/>
        <v>367</v>
      </c>
      <c r="AD3033" s="45">
        <f t="shared" si="410"/>
        <v>0.83448028119301243</v>
      </c>
      <c r="AE3033" s="45">
        <f t="shared" si="411"/>
        <v>0.8140105901472624</v>
      </c>
      <c r="AF3033" s="44">
        <f t="shared" si="414"/>
        <v>107</v>
      </c>
      <c r="AG3033" s="45">
        <f t="shared" si="412"/>
        <v>0.8284596856773343</v>
      </c>
      <c r="AH3033">
        <f t="shared" si="413"/>
        <v>2.2366245287565905E-2</v>
      </c>
      <c r="AI3033" s="40">
        <f ca="1"/>
        <v>2.4362855581658849E-2</v>
      </c>
      <c r="AJ3033" s="229">
        <v>-2E-3</v>
      </c>
      <c r="AK3033" s="230">
        <v>2.0366245287565907E-2</v>
      </c>
      <c r="AL3033" s="231">
        <v>0.84251878106952116</v>
      </c>
    </row>
    <row r="3034" spans="24:38">
      <c r="X3034" s="46">
        <v>3030</v>
      </c>
      <c r="Y3034" s="1">
        <f t="shared" si="407"/>
        <v>48652</v>
      </c>
      <c r="Z3034" s="44">
        <f t="shared" si="408"/>
        <v>0</v>
      </c>
      <c r="AA3034" s="1" cm="1">
        <f t="array" ref="AA3034">IF(Z3034&gt;0,INDEX($M$40:$M$61,Z3034,1),AA3033)</f>
        <v>48544</v>
      </c>
      <c r="AB3034" s="1" cm="1">
        <f t="array" ref="AB3034">IF(Z3034&gt;0,INDEX($M$40:$M$61,Z3034+1,1),AB3033)</f>
        <v>48911</v>
      </c>
      <c r="AC3034" s="44">
        <f t="shared" si="409"/>
        <v>367</v>
      </c>
      <c r="AD3034" s="45">
        <f t="shared" si="410"/>
        <v>0.83448028119301243</v>
      </c>
      <c r="AE3034" s="45">
        <f t="shared" si="411"/>
        <v>0.8140105901472624</v>
      </c>
      <c r="AF3034" s="44">
        <f t="shared" si="414"/>
        <v>108</v>
      </c>
      <c r="AG3034" s="45">
        <f t="shared" si="412"/>
        <v>0.8284036237944179</v>
      </c>
      <c r="AH3034">
        <f t="shared" si="413"/>
        <v>2.2366903962799611E-2</v>
      </c>
      <c r="AI3034" s="40">
        <f ca="1"/>
        <v>2.4362855581738785E-2</v>
      </c>
      <c r="AJ3034" s="229">
        <v>-2E-3</v>
      </c>
      <c r="AK3034" s="230">
        <v>2.036690396279961E-2</v>
      </c>
      <c r="AL3034" s="231">
        <v>0.8424664481635038</v>
      </c>
    </row>
    <row r="3035" spans="24:38">
      <c r="X3035" s="46">
        <v>3031</v>
      </c>
      <c r="Y3035" s="1">
        <f t="shared" si="407"/>
        <v>48653</v>
      </c>
      <c r="Z3035" s="44">
        <f t="shared" si="408"/>
        <v>0</v>
      </c>
      <c r="AA3035" s="1" cm="1">
        <f t="array" ref="AA3035">IF(Z3035&gt;0,INDEX($M$40:$M$61,Z3035,1),AA3034)</f>
        <v>48544</v>
      </c>
      <c r="AB3035" s="1" cm="1">
        <f t="array" ref="AB3035">IF(Z3035&gt;0,INDEX($M$40:$M$61,Z3035+1,1),AB3034)</f>
        <v>48911</v>
      </c>
      <c r="AC3035" s="44">
        <f t="shared" si="409"/>
        <v>367</v>
      </c>
      <c r="AD3035" s="45">
        <f t="shared" si="410"/>
        <v>0.83448028119301243</v>
      </c>
      <c r="AE3035" s="45">
        <f t="shared" si="411"/>
        <v>0.8140105901472624</v>
      </c>
      <c r="AF3035" s="44">
        <f t="shared" si="414"/>
        <v>109</v>
      </c>
      <c r="AG3035" s="45">
        <f t="shared" si="412"/>
        <v>0.82834756570521029</v>
      </c>
      <c r="AH3035">
        <f t="shared" si="413"/>
        <v>2.2367562203407621E-2</v>
      </c>
      <c r="AI3035" s="40">
        <f ca="1"/>
        <v>2.4362855581738785E-2</v>
      </c>
      <c r="AJ3035" s="229">
        <v>-2E-3</v>
      </c>
      <c r="AK3035" s="230">
        <v>2.0367562203407623E-2</v>
      </c>
      <c r="AL3035" s="231">
        <v>0.84241411850813575</v>
      </c>
    </row>
    <row r="3036" spans="24:38">
      <c r="X3036" s="46">
        <v>3032</v>
      </c>
      <c r="Y3036" s="1">
        <f t="shared" si="407"/>
        <v>48654</v>
      </c>
      <c r="Z3036" s="44">
        <f t="shared" si="408"/>
        <v>0</v>
      </c>
      <c r="AA3036" s="1" cm="1">
        <f t="array" ref="AA3036">IF(Z3036&gt;0,INDEX($M$40:$M$61,Z3036,1),AA3035)</f>
        <v>48544</v>
      </c>
      <c r="AB3036" s="1" cm="1">
        <f t="array" ref="AB3036">IF(Z3036&gt;0,INDEX($M$40:$M$61,Z3036+1,1),AB3035)</f>
        <v>48911</v>
      </c>
      <c r="AC3036" s="44">
        <f t="shared" si="409"/>
        <v>367</v>
      </c>
      <c r="AD3036" s="45">
        <f t="shared" si="410"/>
        <v>0.83448028119301243</v>
      </c>
      <c r="AE3036" s="45">
        <f t="shared" si="411"/>
        <v>0.8140105901472624</v>
      </c>
      <c r="AF3036" s="44">
        <f t="shared" si="414"/>
        <v>110</v>
      </c>
      <c r="AG3036" s="45">
        <f t="shared" si="412"/>
        <v>0.82829151140945467</v>
      </c>
      <c r="AH3036">
        <f t="shared" si="413"/>
        <v>2.2368220009819972E-2</v>
      </c>
      <c r="AI3036" s="40">
        <f ca="1"/>
        <v>2.4362855581738785E-2</v>
      </c>
      <c r="AJ3036" s="229">
        <v>-2E-3</v>
      </c>
      <c r="AK3036" s="230">
        <v>2.0368220009819971E-2</v>
      </c>
      <c r="AL3036" s="231">
        <v>0.84236179210321505</v>
      </c>
    </row>
    <row r="3037" spans="24:38">
      <c r="X3037" s="46">
        <v>3033</v>
      </c>
      <c r="Y3037" s="1">
        <f t="shared" si="407"/>
        <v>48655</v>
      </c>
      <c r="Z3037" s="44">
        <f t="shared" si="408"/>
        <v>0</v>
      </c>
      <c r="AA3037" s="1" cm="1">
        <f t="array" ref="AA3037">IF(Z3037&gt;0,INDEX($M$40:$M$61,Z3037,1),AA3036)</f>
        <v>48544</v>
      </c>
      <c r="AB3037" s="1" cm="1">
        <f t="array" ref="AB3037">IF(Z3037&gt;0,INDEX($M$40:$M$61,Z3037+1,1),AB3036)</f>
        <v>48911</v>
      </c>
      <c r="AC3037" s="44">
        <f t="shared" si="409"/>
        <v>367</v>
      </c>
      <c r="AD3037" s="45">
        <f t="shared" si="410"/>
        <v>0.83448028119301243</v>
      </c>
      <c r="AE3037" s="45">
        <f t="shared" si="411"/>
        <v>0.8140105901472624</v>
      </c>
      <c r="AF3037" s="44">
        <f t="shared" si="414"/>
        <v>111</v>
      </c>
      <c r="AG3037" s="45">
        <f t="shared" si="412"/>
        <v>0.82823546090689437</v>
      </c>
      <c r="AH3037">
        <f t="shared" si="413"/>
        <v>2.2368877382466141E-2</v>
      </c>
      <c r="AI3037" s="40">
        <f ca="1"/>
        <v>2.4362855581658849E-2</v>
      </c>
      <c r="AJ3037" s="229">
        <v>-2E-3</v>
      </c>
      <c r="AK3037" s="230">
        <v>2.0368877382466143E-2</v>
      </c>
      <c r="AL3037" s="231">
        <v>0.84230946894853975</v>
      </c>
    </row>
    <row r="3038" spans="24:38">
      <c r="X3038" s="46">
        <v>3034</v>
      </c>
      <c r="Y3038" s="1">
        <f t="shared" si="407"/>
        <v>48656</v>
      </c>
      <c r="Z3038" s="44">
        <f t="shared" si="408"/>
        <v>0</v>
      </c>
      <c r="AA3038" s="1" cm="1">
        <f t="array" ref="AA3038">IF(Z3038&gt;0,INDEX($M$40:$M$61,Z3038,1),AA3037)</f>
        <v>48544</v>
      </c>
      <c r="AB3038" s="1" cm="1">
        <f t="array" ref="AB3038">IF(Z3038&gt;0,INDEX($M$40:$M$61,Z3038+1,1),AB3037)</f>
        <v>48911</v>
      </c>
      <c r="AC3038" s="44">
        <f t="shared" si="409"/>
        <v>367</v>
      </c>
      <c r="AD3038" s="45">
        <f t="shared" si="410"/>
        <v>0.83448028119301243</v>
      </c>
      <c r="AE3038" s="45">
        <f t="shared" si="411"/>
        <v>0.8140105901472624</v>
      </c>
      <c r="AF3038" s="44">
        <f t="shared" si="414"/>
        <v>112</v>
      </c>
      <c r="AG3038" s="45">
        <f t="shared" si="412"/>
        <v>0.82817941419727259</v>
      </c>
      <c r="AH3038">
        <f t="shared" si="413"/>
        <v>2.2369534321775037E-2</v>
      </c>
      <c r="AI3038" s="40">
        <f ca="1"/>
        <v>2.4362855581738785E-2</v>
      </c>
      <c r="AJ3038" s="229">
        <v>-2E-3</v>
      </c>
      <c r="AK3038" s="230">
        <v>2.0369534321775039E-2</v>
      </c>
      <c r="AL3038" s="231">
        <v>0.84225714904390803</v>
      </c>
    </row>
    <row r="3039" spans="24:38">
      <c r="X3039" s="46">
        <v>3035</v>
      </c>
      <c r="Y3039" s="1">
        <f t="shared" si="407"/>
        <v>48657</v>
      </c>
      <c r="Z3039" s="44">
        <f t="shared" si="408"/>
        <v>0</v>
      </c>
      <c r="AA3039" s="1" cm="1">
        <f t="array" ref="AA3039">IF(Z3039&gt;0,INDEX($M$40:$M$61,Z3039,1),AA3038)</f>
        <v>48544</v>
      </c>
      <c r="AB3039" s="1" cm="1">
        <f t="array" ref="AB3039">IF(Z3039&gt;0,INDEX($M$40:$M$61,Z3039+1,1),AB3038)</f>
        <v>48911</v>
      </c>
      <c r="AC3039" s="44">
        <f t="shared" si="409"/>
        <v>367</v>
      </c>
      <c r="AD3039" s="45">
        <f t="shared" si="410"/>
        <v>0.83448028119301243</v>
      </c>
      <c r="AE3039" s="45">
        <f t="shared" si="411"/>
        <v>0.8140105901472624</v>
      </c>
      <c r="AF3039" s="44">
        <f t="shared" si="414"/>
        <v>113</v>
      </c>
      <c r="AG3039" s="45">
        <f t="shared" si="412"/>
        <v>0.82812337128033275</v>
      </c>
      <c r="AH3039">
        <f t="shared" si="413"/>
        <v>2.2370190828175002E-2</v>
      </c>
      <c r="AI3039" s="40">
        <f ca="1"/>
        <v>2.4362855581738785E-2</v>
      </c>
      <c r="AJ3039" s="229">
        <v>-2E-3</v>
      </c>
      <c r="AK3039" s="230">
        <v>2.0370190828175004E-2</v>
      </c>
      <c r="AL3039" s="231">
        <v>0.84220483238911803</v>
      </c>
    </row>
    <row r="3040" spans="24:38">
      <c r="X3040" s="46">
        <v>3036</v>
      </c>
      <c r="Y3040" s="1">
        <f t="shared" si="407"/>
        <v>48658</v>
      </c>
      <c r="Z3040" s="44">
        <f t="shared" si="408"/>
        <v>0</v>
      </c>
      <c r="AA3040" s="1" cm="1">
        <f t="array" ref="AA3040">IF(Z3040&gt;0,INDEX($M$40:$M$61,Z3040,1),AA3039)</f>
        <v>48544</v>
      </c>
      <c r="AB3040" s="1" cm="1">
        <f t="array" ref="AB3040">IF(Z3040&gt;0,INDEX($M$40:$M$61,Z3040+1,1),AB3039)</f>
        <v>48911</v>
      </c>
      <c r="AC3040" s="44">
        <f t="shared" si="409"/>
        <v>367</v>
      </c>
      <c r="AD3040" s="45">
        <f t="shared" si="410"/>
        <v>0.83448028119301243</v>
      </c>
      <c r="AE3040" s="45">
        <f t="shared" si="411"/>
        <v>0.8140105901472624</v>
      </c>
      <c r="AF3040" s="44">
        <f t="shared" si="414"/>
        <v>114</v>
      </c>
      <c r="AG3040" s="45">
        <f t="shared" si="412"/>
        <v>0.82806733215581818</v>
      </c>
      <c r="AH3040">
        <f t="shared" si="413"/>
        <v>2.2370846902093806E-2</v>
      </c>
      <c r="AI3040" s="40">
        <f ca="1"/>
        <v>2.4362855581738785E-2</v>
      </c>
      <c r="AJ3040" s="229">
        <v>-2E-3</v>
      </c>
      <c r="AK3040" s="230">
        <v>2.0370846902093807E-2</v>
      </c>
      <c r="AL3040" s="231">
        <v>0.84215251898396781</v>
      </c>
    </row>
    <row r="3041" spans="24:38">
      <c r="X3041" s="46">
        <v>3037</v>
      </c>
      <c r="Y3041" s="1">
        <f t="shared" si="407"/>
        <v>48659</v>
      </c>
      <c r="Z3041" s="44">
        <f t="shared" si="408"/>
        <v>0</v>
      </c>
      <c r="AA3041" s="1" cm="1">
        <f t="array" ref="AA3041">IF(Z3041&gt;0,INDEX($M$40:$M$61,Z3041,1),AA3040)</f>
        <v>48544</v>
      </c>
      <c r="AB3041" s="1" cm="1">
        <f t="array" ref="AB3041">IF(Z3041&gt;0,INDEX($M$40:$M$61,Z3041+1,1),AB3040)</f>
        <v>48911</v>
      </c>
      <c r="AC3041" s="44">
        <f t="shared" si="409"/>
        <v>367</v>
      </c>
      <c r="AD3041" s="45">
        <f t="shared" si="410"/>
        <v>0.83448028119301243</v>
      </c>
      <c r="AE3041" s="45">
        <f t="shared" si="411"/>
        <v>0.8140105901472624</v>
      </c>
      <c r="AF3041" s="44">
        <f t="shared" si="414"/>
        <v>115</v>
      </c>
      <c r="AG3041" s="45">
        <f t="shared" si="412"/>
        <v>0.8280112968234723</v>
      </c>
      <c r="AH3041">
        <f t="shared" si="413"/>
        <v>2.2371502543958654E-2</v>
      </c>
      <c r="AI3041" s="40">
        <f ca="1"/>
        <v>2.4362855581658849E-2</v>
      </c>
      <c r="AJ3041" s="229">
        <v>-2E-3</v>
      </c>
      <c r="AK3041" s="230">
        <v>2.0371502543958656E-2</v>
      </c>
      <c r="AL3041" s="231">
        <v>0.84210020882825554</v>
      </c>
    </row>
    <row r="3042" spans="24:38">
      <c r="X3042" s="46">
        <v>3038</v>
      </c>
      <c r="Y3042" s="1">
        <f t="shared" si="407"/>
        <v>48660</v>
      </c>
      <c r="Z3042" s="44">
        <f t="shared" si="408"/>
        <v>0</v>
      </c>
      <c r="AA3042" s="1" cm="1">
        <f t="array" ref="AA3042">IF(Z3042&gt;0,INDEX($M$40:$M$61,Z3042,1),AA3041)</f>
        <v>48544</v>
      </c>
      <c r="AB3042" s="1" cm="1">
        <f t="array" ref="AB3042">IF(Z3042&gt;0,INDEX($M$40:$M$61,Z3042+1,1),AB3041)</f>
        <v>48911</v>
      </c>
      <c r="AC3042" s="44">
        <f t="shared" si="409"/>
        <v>367</v>
      </c>
      <c r="AD3042" s="45">
        <f t="shared" si="410"/>
        <v>0.83448028119301243</v>
      </c>
      <c r="AE3042" s="45">
        <f t="shared" si="411"/>
        <v>0.8140105901472624</v>
      </c>
      <c r="AF3042" s="44">
        <f t="shared" si="414"/>
        <v>116</v>
      </c>
      <c r="AG3042" s="45">
        <f t="shared" si="412"/>
        <v>0.82795526528303831</v>
      </c>
      <c r="AH3042">
        <f t="shared" si="413"/>
        <v>2.2372157754196226E-2</v>
      </c>
      <c r="AI3042" s="40">
        <f ca="1"/>
        <v>2.4362855581738785E-2</v>
      </c>
      <c r="AJ3042" s="229">
        <v>-2E-3</v>
      </c>
      <c r="AK3042" s="230">
        <v>2.0372157754196228E-2</v>
      </c>
      <c r="AL3042" s="231">
        <v>0.84204790192177936</v>
      </c>
    </row>
    <row r="3043" spans="24:38">
      <c r="X3043" s="46">
        <v>3039</v>
      </c>
      <c r="Y3043" s="1">
        <f t="shared" si="407"/>
        <v>48661</v>
      </c>
      <c r="Z3043" s="44">
        <f t="shared" si="408"/>
        <v>0</v>
      </c>
      <c r="AA3043" s="1" cm="1">
        <f t="array" ref="AA3043">IF(Z3043&gt;0,INDEX($M$40:$M$61,Z3043,1),AA3042)</f>
        <v>48544</v>
      </c>
      <c r="AB3043" s="1" cm="1">
        <f t="array" ref="AB3043">IF(Z3043&gt;0,INDEX($M$40:$M$61,Z3043+1,1),AB3042)</f>
        <v>48911</v>
      </c>
      <c r="AC3043" s="44">
        <f t="shared" si="409"/>
        <v>367</v>
      </c>
      <c r="AD3043" s="45">
        <f t="shared" si="410"/>
        <v>0.83448028119301243</v>
      </c>
      <c r="AE3043" s="45">
        <f t="shared" si="411"/>
        <v>0.8140105901472624</v>
      </c>
      <c r="AF3043" s="44">
        <f t="shared" si="414"/>
        <v>117</v>
      </c>
      <c r="AG3043" s="45">
        <f t="shared" si="412"/>
        <v>0.82789923753425987</v>
      </c>
      <c r="AH3043">
        <f t="shared" si="413"/>
        <v>2.2372812533232565E-2</v>
      </c>
      <c r="AI3043" s="40">
        <f ca="1"/>
        <v>2.4362855581658849E-2</v>
      </c>
      <c r="AJ3043" s="229">
        <v>-2E-3</v>
      </c>
      <c r="AK3043" s="230">
        <v>2.0372812533232566E-2</v>
      </c>
      <c r="AL3043" s="231">
        <v>0.84199559826433767</v>
      </c>
    </row>
    <row r="3044" spans="24:38">
      <c r="X3044" s="46">
        <v>3040</v>
      </c>
      <c r="Y3044" s="1">
        <f t="shared" si="407"/>
        <v>48662</v>
      </c>
      <c r="Z3044" s="44">
        <f t="shared" si="408"/>
        <v>0</v>
      </c>
      <c r="AA3044" s="1" cm="1">
        <f t="array" ref="AA3044">IF(Z3044&gt;0,INDEX($M$40:$M$61,Z3044,1),AA3043)</f>
        <v>48544</v>
      </c>
      <c r="AB3044" s="1" cm="1">
        <f t="array" ref="AB3044">IF(Z3044&gt;0,INDEX($M$40:$M$61,Z3044+1,1),AB3043)</f>
        <v>48911</v>
      </c>
      <c r="AC3044" s="44">
        <f t="shared" si="409"/>
        <v>367</v>
      </c>
      <c r="AD3044" s="45">
        <f t="shared" si="410"/>
        <v>0.83448028119301243</v>
      </c>
      <c r="AE3044" s="45">
        <f t="shared" si="411"/>
        <v>0.8140105901472624</v>
      </c>
      <c r="AF3044" s="44">
        <f t="shared" si="414"/>
        <v>118</v>
      </c>
      <c r="AG3044" s="45">
        <f t="shared" si="412"/>
        <v>0.82784321357688018</v>
      </c>
      <c r="AH3044">
        <f t="shared" si="413"/>
        <v>2.2373466881493241E-2</v>
      </c>
      <c r="AI3044" s="40">
        <f ca="1"/>
        <v>2.4362855581738785E-2</v>
      </c>
      <c r="AJ3044" s="229">
        <v>-2E-3</v>
      </c>
      <c r="AK3044" s="230">
        <v>2.0373466881493239E-2</v>
      </c>
      <c r="AL3044" s="231">
        <v>0.8419432978557283</v>
      </c>
    </row>
    <row r="3045" spans="24:38">
      <c r="X3045" s="46">
        <v>3041</v>
      </c>
      <c r="Y3045" s="1">
        <f t="shared" si="407"/>
        <v>48663</v>
      </c>
      <c r="Z3045" s="44">
        <f t="shared" si="408"/>
        <v>0</v>
      </c>
      <c r="AA3045" s="1" cm="1">
        <f t="array" ref="AA3045">IF(Z3045&gt;0,INDEX($M$40:$M$61,Z3045,1),AA3044)</f>
        <v>48544</v>
      </c>
      <c r="AB3045" s="1" cm="1">
        <f t="array" ref="AB3045">IF(Z3045&gt;0,INDEX($M$40:$M$61,Z3045+1,1),AB3044)</f>
        <v>48911</v>
      </c>
      <c r="AC3045" s="44">
        <f t="shared" si="409"/>
        <v>367</v>
      </c>
      <c r="AD3045" s="45">
        <f t="shared" si="410"/>
        <v>0.83448028119301243</v>
      </c>
      <c r="AE3045" s="45">
        <f t="shared" si="411"/>
        <v>0.8140105901472624</v>
      </c>
      <c r="AF3045" s="44">
        <f t="shared" si="414"/>
        <v>119</v>
      </c>
      <c r="AG3045" s="45">
        <f t="shared" si="412"/>
        <v>0.82778719341064289</v>
      </c>
      <c r="AH3045">
        <f t="shared" si="413"/>
        <v>2.2374120799403183E-2</v>
      </c>
      <c r="AI3045" s="40">
        <f ca="1"/>
        <v>2.4362855581658849E-2</v>
      </c>
      <c r="AJ3045" s="229">
        <v>-2E-3</v>
      </c>
      <c r="AK3045" s="230">
        <v>2.0374120799403185E-2</v>
      </c>
      <c r="AL3045" s="231">
        <v>0.84189100069574974</v>
      </c>
    </row>
    <row r="3046" spans="24:38">
      <c r="X3046" s="46">
        <v>3042</v>
      </c>
      <c r="Y3046" s="1">
        <f t="shared" si="407"/>
        <v>48664</v>
      </c>
      <c r="Z3046" s="44">
        <f t="shared" si="408"/>
        <v>0</v>
      </c>
      <c r="AA3046" s="1" cm="1">
        <f t="array" ref="AA3046">IF(Z3046&gt;0,INDEX($M$40:$M$61,Z3046,1),AA3045)</f>
        <v>48544</v>
      </c>
      <c r="AB3046" s="1" cm="1">
        <f t="array" ref="AB3046">IF(Z3046&gt;0,INDEX($M$40:$M$61,Z3046+1,1),AB3045)</f>
        <v>48911</v>
      </c>
      <c r="AC3046" s="44">
        <f t="shared" si="409"/>
        <v>367</v>
      </c>
      <c r="AD3046" s="45">
        <f t="shared" si="410"/>
        <v>0.83448028119301243</v>
      </c>
      <c r="AE3046" s="45">
        <f t="shared" si="411"/>
        <v>0.8140105901472624</v>
      </c>
      <c r="AF3046" s="44">
        <f t="shared" si="414"/>
        <v>120</v>
      </c>
      <c r="AG3046" s="45">
        <f t="shared" si="412"/>
        <v>0.8277311770352912</v>
      </c>
      <c r="AH3046">
        <f t="shared" si="413"/>
        <v>2.2374774287386837E-2</v>
      </c>
      <c r="AI3046" s="40">
        <f ca="1"/>
        <v>2.4362855581738785E-2</v>
      </c>
      <c r="AJ3046" s="229">
        <v>-2E-3</v>
      </c>
      <c r="AK3046" s="230">
        <v>2.0374774287386835E-2</v>
      </c>
      <c r="AL3046" s="231">
        <v>0.84183870678419992</v>
      </c>
    </row>
    <row r="3047" spans="24:38">
      <c r="X3047" s="46">
        <v>3043</v>
      </c>
      <c r="Y3047" s="1">
        <f t="shared" si="407"/>
        <v>48665</v>
      </c>
      <c r="Z3047" s="44">
        <f t="shared" si="408"/>
        <v>0</v>
      </c>
      <c r="AA3047" s="1" cm="1">
        <f t="array" ref="AA3047">IF(Z3047&gt;0,INDEX($M$40:$M$61,Z3047,1),AA3046)</f>
        <v>48544</v>
      </c>
      <c r="AB3047" s="1" cm="1">
        <f t="array" ref="AB3047">IF(Z3047&gt;0,INDEX($M$40:$M$61,Z3047+1,1),AB3046)</f>
        <v>48911</v>
      </c>
      <c r="AC3047" s="44">
        <f t="shared" si="409"/>
        <v>367</v>
      </c>
      <c r="AD3047" s="45">
        <f t="shared" si="410"/>
        <v>0.83448028119301243</v>
      </c>
      <c r="AE3047" s="45">
        <f t="shared" si="411"/>
        <v>0.8140105901472624</v>
      </c>
      <c r="AF3047" s="44">
        <f t="shared" si="414"/>
        <v>121</v>
      </c>
      <c r="AG3047" s="45">
        <f t="shared" si="412"/>
        <v>0.82767516445056877</v>
      </c>
      <c r="AH3047">
        <f t="shared" si="413"/>
        <v>2.2375427345868028E-2</v>
      </c>
      <c r="AI3047" s="40">
        <f ca="1"/>
        <v>2.4362855581738785E-2</v>
      </c>
      <c r="AJ3047" s="229">
        <v>-2E-3</v>
      </c>
      <c r="AK3047" s="230">
        <v>2.037542734586803E-2</v>
      </c>
      <c r="AL3047" s="231">
        <v>0.84178641612087735</v>
      </c>
    </row>
    <row r="3048" spans="24:38">
      <c r="X3048" s="46">
        <v>3044</v>
      </c>
      <c r="Y3048" s="1">
        <f t="shared" si="407"/>
        <v>48666</v>
      </c>
      <c r="Z3048" s="44">
        <f t="shared" si="408"/>
        <v>0</v>
      </c>
      <c r="AA3048" s="1" cm="1">
        <f t="array" ref="AA3048">IF(Z3048&gt;0,INDEX($M$40:$M$61,Z3048,1),AA3047)</f>
        <v>48544</v>
      </c>
      <c r="AB3048" s="1" cm="1">
        <f t="array" ref="AB3048">IF(Z3048&gt;0,INDEX($M$40:$M$61,Z3048+1,1),AB3047)</f>
        <v>48911</v>
      </c>
      <c r="AC3048" s="44">
        <f t="shared" si="409"/>
        <v>367</v>
      </c>
      <c r="AD3048" s="45">
        <f t="shared" si="410"/>
        <v>0.83448028119301243</v>
      </c>
      <c r="AE3048" s="45">
        <f t="shared" si="411"/>
        <v>0.8140105901472624</v>
      </c>
      <c r="AF3048" s="44">
        <f t="shared" si="414"/>
        <v>122</v>
      </c>
      <c r="AG3048" s="45">
        <f t="shared" si="412"/>
        <v>0.82761915565621902</v>
      </c>
      <c r="AH3048">
        <f t="shared" si="413"/>
        <v>2.237607997527007E-2</v>
      </c>
      <c r="AI3048" s="40">
        <f ca="1"/>
        <v>2.4362855581738785E-2</v>
      </c>
      <c r="AJ3048" s="229">
        <v>-2E-3</v>
      </c>
      <c r="AK3048" s="230">
        <v>2.0376079975270071E-2</v>
      </c>
      <c r="AL3048" s="231">
        <v>0.84173412870558006</v>
      </c>
    </row>
    <row r="3049" spans="24:38">
      <c r="X3049" s="46">
        <v>3045</v>
      </c>
      <c r="Y3049" s="1">
        <f t="shared" si="407"/>
        <v>48667</v>
      </c>
      <c r="Z3049" s="44">
        <f t="shared" si="408"/>
        <v>0</v>
      </c>
      <c r="AA3049" s="1" cm="1">
        <f t="array" ref="AA3049">IF(Z3049&gt;0,INDEX($M$40:$M$61,Z3049,1),AA3048)</f>
        <v>48544</v>
      </c>
      <c r="AB3049" s="1" cm="1">
        <f t="array" ref="AB3049">IF(Z3049&gt;0,INDEX($M$40:$M$61,Z3049+1,1),AB3048)</f>
        <v>48911</v>
      </c>
      <c r="AC3049" s="44">
        <f t="shared" si="409"/>
        <v>367</v>
      </c>
      <c r="AD3049" s="45">
        <f t="shared" si="410"/>
        <v>0.83448028119301243</v>
      </c>
      <c r="AE3049" s="45">
        <f t="shared" si="411"/>
        <v>0.8140105901472624</v>
      </c>
      <c r="AF3049" s="44">
        <f t="shared" si="414"/>
        <v>123</v>
      </c>
      <c r="AG3049" s="45">
        <f t="shared" si="412"/>
        <v>0.82756315065198538</v>
      </c>
      <c r="AH3049">
        <f t="shared" si="413"/>
        <v>2.2376732176015695E-2</v>
      </c>
      <c r="AI3049" s="40">
        <f ca="1"/>
        <v>2.4362855581738785E-2</v>
      </c>
      <c r="AJ3049" s="229">
        <v>-2E-3</v>
      </c>
      <c r="AK3049" s="230">
        <v>2.0376732176015697E-2</v>
      </c>
      <c r="AL3049" s="231">
        <v>0.84168184453810635</v>
      </c>
    </row>
    <row r="3050" spans="24:38">
      <c r="X3050" s="46">
        <v>3046</v>
      </c>
      <c r="Y3050" s="1">
        <f t="shared" si="407"/>
        <v>48668</v>
      </c>
      <c r="Z3050" s="44">
        <f t="shared" si="408"/>
        <v>0</v>
      </c>
      <c r="AA3050" s="1" cm="1">
        <f t="array" ref="AA3050">IF(Z3050&gt;0,INDEX($M$40:$M$61,Z3050,1),AA3049)</f>
        <v>48544</v>
      </c>
      <c r="AB3050" s="1" cm="1">
        <f t="array" ref="AB3050">IF(Z3050&gt;0,INDEX($M$40:$M$61,Z3050+1,1),AB3049)</f>
        <v>48911</v>
      </c>
      <c r="AC3050" s="44">
        <f t="shared" si="409"/>
        <v>367</v>
      </c>
      <c r="AD3050" s="45">
        <f t="shared" si="410"/>
        <v>0.83448028119301243</v>
      </c>
      <c r="AE3050" s="45">
        <f t="shared" si="411"/>
        <v>0.8140105901472624</v>
      </c>
      <c r="AF3050" s="44">
        <f t="shared" si="414"/>
        <v>124</v>
      </c>
      <c r="AG3050" s="45">
        <f t="shared" si="412"/>
        <v>0.82750714943761161</v>
      </c>
      <c r="AH3050">
        <f t="shared" si="413"/>
        <v>2.237738394852706E-2</v>
      </c>
      <c r="AI3050" s="40">
        <f ca="1"/>
        <v>2.4362855581658849E-2</v>
      </c>
      <c r="AJ3050" s="229">
        <v>-2E-3</v>
      </c>
      <c r="AK3050" s="230">
        <v>2.0377383948527061E-2</v>
      </c>
      <c r="AL3050" s="231">
        <v>0.84162956361825458</v>
      </c>
    </row>
    <row r="3051" spans="24:38">
      <c r="X3051" s="46">
        <v>3047</v>
      </c>
      <c r="Y3051" s="1">
        <f t="shared" si="407"/>
        <v>48669</v>
      </c>
      <c r="Z3051" s="44">
        <f t="shared" si="408"/>
        <v>0</v>
      </c>
      <c r="AA3051" s="1" cm="1">
        <f t="array" ref="AA3051">IF(Z3051&gt;0,INDEX($M$40:$M$61,Z3051,1),AA3050)</f>
        <v>48544</v>
      </c>
      <c r="AB3051" s="1" cm="1">
        <f t="array" ref="AB3051">IF(Z3051&gt;0,INDEX($M$40:$M$61,Z3051+1,1),AB3050)</f>
        <v>48911</v>
      </c>
      <c r="AC3051" s="44">
        <f t="shared" si="409"/>
        <v>367</v>
      </c>
      <c r="AD3051" s="45">
        <f t="shared" si="410"/>
        <v>0.83448028119301243</v>
      </c>
      <c r="AE3051" s="45">
        <f t="shared" si="411"/>
        <v>0.8140105901472624</v>
      </c>
      <c r="AF3051" s="44">
        <f t="shared" si="414"/>
        <v>125</v>
      </c>
      <c r="AG3051" s="45">
        <f t="shared" si="412"/>
        <v>0.82745115201284103</v>
      </c>
      <c r="AH3051">
        <f t="shared" si="413"/>
        <v>2.237803529322582E-2</v>
      </c>
      <c r="AI3051" s="40">
        <f ca="1"/>
        <v>2.4362855581738785E-2</v>
      </c>
      <c r="AJ3051" s="229">
        <v>-2E-3</v>
      </c>
      <c r="AK3051" s="230">
        <v>2.0378035293225821E-2</v>
      </c>
      <c r="AL3051" s="231">
        <v>0.84157728594582304</v>
      </c>
    </row>
    <row r="3052" spans="24:38">
      <c r="X3052" s="46">
        <v>3048</v>
      </c>
      <c r="Y3052" s="1">
        <f t="shared" si="407"/>
        <v>48670</v>
      </c>
      <c r="Z3052" s="44">
        <f t="shared" si="408"/>
        <v>0</v>
      </c>
      <c r="AA3052" s="1" cm="1">
        <f t="array" ref="AA3052">IF(Z3052&gt;0,INDEX($M$40:$M$61,Z3052,1),AA3051)</f>
        <v>48544</v>
      </c>
      <c r="AB3052" s="1" cm="1">
        <f t="array" ref="AB3052">IF(Z3052&gt;0,INDEX($M$40:$M$61,Z3052+1,1),AB3051)</f>
        <v>48911</v>
      </c>
      <c r="AC3052" s="44">
        <f t="shared" si="409"/>
        <v>367</v>
      </c>
      <c r="AD3052" s="45">
        <f t="shared" si="410"/>
        <v>0.83448028119301243</v>
      </c>
      <c r="AE3052" s="45">
        <f t="shared" si="411"/>
        <v>0.8140105901472624</v>
      </c>
      <c r="AF3052" s="44">
        <f t="shared" si="414"/>
        <v>126</v>
      </c>
      <c r="AG3052" s="45">
        <f t="shared" si="412"/>
        <v>0.82739515837741728</v>
      </c>
      <c r="AH3052">
        <f t="shared" si="413"/>
        <v>2.2378686210533051E-2</v>
      </c>
      <c r="AI3052" s="40">
        <f ca="1"/>
        <v>2.4362855581738785E-2</v>
      </c>
      <c r="AJ3052" s="229">
        <v>-2E-3</v>
      </c>
      <c r="AK3052" s="230">
        <v>2.0378686210533049E-2</v>
      </c>
      <c r="AL3052" s="231">
        <v>0.84152501152060988</v>
      </c>
    </row>
    <row r="3053" spans="24:38">
      <c r="X3053" s="46">
        <v>3049</v>
      </c>
      <c r="Y3053" s="1">
        <f t="shared" si="407"/>
        <v>48671</v>
      </c>
      <c r="Z3053" s="44">
        <f t="shared" si="408"/>
        <v>0</v>
      </c>
      <c r="AA3053" s="1" cm="1">
        <f t="array" ref="AA3053">IF(Z3053&gt;0,INDEX($M$40:$M$61,Z3053,1),AA3052)</f>
        <v>48544</v>
      </c>
      <c r="AB3053" s="1" cm="1">
        <f t="array" ref="AB3053">IF(Z3053&gt;0,INDEX($M$40:$M$61,Z3053+1,1),AB3052)</f>
        <v>48911</v>
      </c>
      <c r="AC3053" s="44">
        <f t="shared" si="409"/>
        <v>367</v>
      </c>
      <c r="AD3053" s="45">
        <f t="shared" si="410"/>
        <v>0.83448028119301243</v>
      </c>
      <c r="AE3053" s="45">
        <f t="shared" si="411"/>
        <v>0.8140105901472624</v>
      </c>
      <c r="AF3053" s="44">
        <f t="shared" si="414"/>
        <v>127</v>
      </c>
      <c r="AG3053" s="45">
        <f t="shared" si="412"/>
        <v>0.8273391685310838</v>
      </c>
      <c r="AH3053">
        <f t="shared" si="413"/>
        <v>2.2379336700869286E-2</v>
      </c>
      <c r="AI3053" s="40">
        <f ca="1"/>
        <v>2.4362855581738785E-2</v>
      </c>
      <c r="AJ3053" s="229">
        <v>-2E-3</v>
      </c>
      <c r="AK3053" s="230">
        <v>2.0379336700869284E-2</v>
      </c>
      <c r="AL3053" s="231">
        <v>0.84147274034241337</v>
      </c>
    </row>
    <row r="3054" spans="24:38">
      <c r="X3054" s="46">
        <v>3050</v>
      </c>
      <c r="Y3054" s="1">
        <f t="shared" si="407"/>
        <v>48672</v>
      </c>
      <c r="Z3054" s="44">
        <f t="shared" si="408"/>
        <v>0</v>
      </c>
      <c r="AA3054" s="1" cm="1">
        <f t="array" ref="AA3054">IF(Z3054&gt;0,INDEX($M$40:$M$61,Z3054,1),AA3053)</f>
        <v>48544</v>
      </c>
      <c r="AB3054" s="1" cm="1">
        <f t="array" ref="AB3054">IF(Z3054&gt;0,INDEX($M$40:$M$61,Z3054+1,1),AB3053)</f>
        <v>48911</v>
      </c>
      <c r="AC3054" s="44">
        <f t="shared" si="409"/>
        <v>367</v>
      </c>
      <c r="AD3054" s="45">
        <f t="shared" si="410"/>
        <v>0.83448028119301243</v>
      </c>
      <c r="AE3054" s="45">
        <f t="shared" si="411"/>
        <v>0.8140105901472624</v>
      </c>
      <c r="AF3054" s="44">
        <f t="shared" si="414"/>
        <v>128</v>
      </c>
      <c r="AG3054" s="45">
        <f t="shared" si="412"/>
        <v>0.82728318247358446</v>
      </c>
      <c r="AH3054">
        <f t="shared" si="413"/>
        <v>2.2379986764654452E-2</v>
      </c>
      <c r="AI3054" s="40">
        <f ca="1"/>
        <v>2.4362855581658849E-2</v>
      </c>
      <c r="AJ3054" s="229">
        <v>-2E-3</v>
      </c>
      <c r="AK3054" s="230">
        <v>2.0379986764654454E-2</v>
      </c>
      <c r="AL3054" s="231">
        <v>0.84142047241103202</v>
      </c>
    </row>
    <row r="3055" spans="24:38">
      <c r="X3055" s="46">
        <v>3051</v>
      </c>
      <c r="Y3055" s="1">
        <f t="shared" si="407"/>
        <v>48673</v>
      </c>
      <c r="Z3055" s="44">
        <f t="shared" si="408"/>
        <v>0</v>
      </c>
      <c r="AA3055" s="1" cm="1">
        <f t="array" ref="AA3055">IF(Z3055&gt;0,INDEX($M$40:$M$61,Z3055,1),AA3054)</f>
        <v>48544</v>
      </c>
      <c r="AB3055" s="1" cm="1">
        <f t="array" ref="AB3055">IF(Z3055&gt;0,INDEX($M$40:$M$61,Z3055+1,1),AB3054)</f>
        <v>48911</v>
      </c>
      <c r="AC3055" s="44">
        <f t="shared" si="409"/>
        <v>367</v>
      </c>
      <c r="AD3055" s="45">
        <f t="shared" si="410"/>
        <v>0.83448028119301243</v>
      </c>
      <c r="AE3055" s="45">
        <f t="shared" si="411"/>
        <v>0.8140105901472624</v>
      </c>
      <c r="AF3055" s="44">
        <f t="shared" si="414"/>
        <v>129</v>
      </c>
      <c r="AG3055" s="45">
        <f t="shared" si="412"/>
        <v>0.82722720020466267</v>
      </c>
      <c r="AH3055">
        <f t="shared" si="413"/>
        <v>2.2380636402308009E-2</v>
      </c>
      <c r="AI3055" s="40">
        <f ca="1"/>
        <v>2.4362855581738785E-2</v>
      </c>
      <c r="AJ3055" s="229">
        <v>-2E-3</v>
      </c>
      <c r="AK3055" s="230">
        <v>2.0380636402308007E-2</v>
      </c>
      <c r="AL3055" s="231">
        <v>0.84136820772626397</v>
      </c>
    </row>
    <row r="3056" spans="24:38">
      <c r="X3056" s="46">
        <v>3052</v>
      </c>
      <c r="Y3056" s="1">
        <f t="shared" si="407"/>
        <v>48674</v>
      </c>
      <c r="Z3056" s="44">
        <f t="shared" si="408"/>
        <v>0</v>
      </c>
      <c r="AA3056" s="1" cm="1">
        <f t="array" ref="AA3056">IF(Z3056&gt;0,INDEX($M$40:$M$61,Z3056,1),AA3055)</f>
        <v>48544</v>
      </c>
      <c r="AB3056" s="1" cm="1">
        <f t="array" ref="AB3056">IF(Z3056&gt;0,INDEX($M$40:$M$61,Z3056+1,1),AB3055)</f>
        <v>48911</v>
      </c>
      <c r="AC3056" s="44">
        <f t="shared" si="409"/>
        <v>367</v>
      </c>
      <c r="AD3056" s="45">
        <f t="shared" si="410"/>
        <v>0.83448028119301243</v>
      </c>
      <c r="AE3056" s="45">
        <f t="shared" si="411"/>
        <v>0.8140105901472624</v>
      </c>
      <c r="AF3056" s="44">
        <f t="shared" si="414"/>
        <v>130</v>
      </c>
      <c r="AG3056" s="45">
        <f t="shared" si="412"/>
        <v>0.8271712217240621</v>
      </c>
      <c r="AH3056">
        <f t="shared" si="413"/>
        <v>2.2381285614248819E-2</v>
      </c>
      <c r="AI3056" s="40">
        <f ca="1"/>
        <v>2.4362855581738785E-2</v>
      </c>
      <c r="AJ3056" s="229">
        <v>-2E-3</v>
      </c>
      <c r="AK3056" s="230">
        <v>2.0381285614248817E-2</v>
      </c>
      <c r="AL3056" s="231">
        <v>0.84131594628790762</v>
      </c>
    </row>
    <row r="3057" spans="24:38">
      <c r="X3057" s="46">
        <v>3053</v>
      </c>
      <c r="Y3057" s="1">
        <f t="shared" si="407"/>
        <v>48675</v>
      </c>
      <c r="Z3057" s="44">
        <f t="shared" si="408"/>
        <v>0</v>
      </c>
      <c r="AA3057" s="1" cm="1">
        <f t="array" ref="AA3057">IF(Z3057&gt;0,INDEX($M$40:$M$61,Z3057,1),AA3056)</f>
        <v>48544</v>
      </c>
      <c r="AB3057" s="1" cm="1">
        <f t="array" ref="AB3057">IF(Z3057&gt;0,INDEX($M$40:$M$61,Z3057+1,1),AB3056)</f>
        <v>48911</v>
      </c>
      <c r="AC3057" s="44">
        <f t="shared" si="409"/>
        <v>367</v>
      </c>
      <c r="AD3057" s="45">
        <f t="shared" si="410"/>
        <v>0.83448028119301243</v>
      </c>
      <c r="AE3057" s="45">
        <f t="shared" si="411"/>
        <v>0.8140105901472624</v>
      </c>
      <c r="AF3057" s="44">
        <f t="shared" si="414"/>
        <v>131</v>
      </c>
      <c r="AG3057" s="45">
        <f t="shared" si="412"/>
        <v>0.82711524703152639</v>
      </c>
      <c r="AH3057">
        <f t="shared" si="413"/>
        <v>2.2381934400895205E-2</v>
      </c>
      <c r="AI3057" s="40">
        <f ca="1"/>
        <v>2.4362855581738785E-2</v>
      </c>
      <c r="AJ3057" s="229">
        <v>-2E-3</v>
      </c>
      <c r="AK3057" s="230">
        <v>2.0381934400895203E-2</v>
      </c>
      <c r="AL3057" s="231">
        <v>0.84126368809576146</v>
      </c>
    </row>
    <row r="3058" spans="24:38">
      <c r="X3058" s="46">
        <v>3054</v>
      </c>
      <c r="Y3058" s="1">
        <f t="shared" si="407"/>
        <v>48676</v>
      </c>
      <c r="Z3058" s="44">
        <f t="shared" si="408"/>
        <v>0</v>
      </c>
      <c r="AA3058" s="1" cm="1">
        <f t="array" ref="AA3058">IF(Z3058&gt;0,INDEX($M$40:$M$61,Z3058,1),AA3057)</f>
        <v>48544</v>
      </c>
      <c r="AB3058" s="1" cm="1">
        <f t="array" ref="AB3058">IF(Z3058&gt;0,INDEX($M$40:$M$61,Z3058+1,1),AB3057)</f>
        <v>48911</v>
      </c>
      <c r="AC3058" s="44">
        <f t="shared" si="409"/>
        <v>367</v>
      </c>
      <c r="AD3058" s="45">
        <f t="shared" si="410"/>
        <v>0.83448028119301243</v>
      </c>
      <c r="AE3058" s="45">
        <f t="shared" si="411"/>
        <v>0.8140105901472624</v>
      </c>
      <c r="AF3058" s="44">
        <f t="shared" si="414"/>
        <v>132</v>
      </c>
      <c r="AG3058" s="45">
        <f t="shared" si="412"/>
        <v>0.82705927612679919</v>
      </c>
      <c r="AH3058">
        <f t="shared" si="413"/>
        <v>2.2382582762664936E-2</v>
      </c>
      <c r="AI3058" s="40">
        <f ca="1"/>
        <v>2.4362855581738785E-2</v>
      </c>
      <c r="AJ3058" s="229">
        <v>-2E-3</v>
      </c>
      <c r="AK3058" s="230">
        <v>2.0382582762664934E-2</v>
      </c>
      <c r="AL3058" s="231">
        <v>0.84121143314962366</v>
      </c>
    </row>
    <row r="3059" spans="24:38">
      <c r="X3059" s="46">
        <v>3055</v>
      </c>
      <c r="Y3059" s="1">
        <f t="shared" si="407"/>
        <v>48677</v>
      </c>
      <c r="Z3059" s="44">
        <f t="shared" si="408"/>
        <v>0</v>
      </c>
      <c r="AA3059" s="1" cm="1">
        <f t="array" ref="AA3059">IF(Z3059&gt;0,INDEX($M$40:$M$61,Z3059,1),AA3058)</f>
        <v>48544</v>
      </c>
      <c r="AB3059" s="1" cm="1">
        <f t="array" ref="AB3059">IF(Z3059&gt;0,INDEX($M$40:$M$61,Z3059+1,1),AB3058)</f>
        <v>48911</v>
      </c>
      <c r="AC3059" s="44">
        <f t="shared" si="409"/>
        <v>367</v>
      </c>
      <c r="AD3059" s="45">
        <f t="shared" si="410"/>
        <v>0.83448028119301243</v>
      </c>
      <c r="AE3059" s="45">
        <f t="shared" si="411"/>
        <v>0.8140105901472624</v>
      </c>
      <c r="AF3059" s="44">
        <f t="shared" si="414"/>
        <v>133</v>
      </c>
      <c r="AG3059" s="45">
        <f t="shared" si="412"/>
        <v>0.82700330900962415</v>
      </c>
      <c r="AH3059">
        <f t="shared" si="413"/>
        <v>2.2383230699975248E-2</v>
      </c>
      <c r="AI3059" s="40">
        <f ca="1"/>
        <v>2.4362855581738785E-2</v>
      </c>
      <c r="AJ3059" s="229">
        <v>-2E-3</v>
      </c>
      <c r="AK3059" s="230">
        <v>2.0383230699975247E-2</v>
      </c>
      <c r="AL3059" s="231">
        <v>0.84115918144929258</v>
      </c>
    </row>
    <row r="3060" spans="24:38">
      <c r="X3060" s="46">
        <v>3056</v>
      </c>
      <c r="Y3060" s="1">
        <f t="shared" si="407"/>
        <v>48678</v>
      </c>
      <c r="Z3060" s="44">
        <f t="shared" si="408"/>
        <v>0</v>
      </c>
      <c r="AA3060" s="1" cm="1">
        <f t="array" ref="AA3060">IF(Z3060&gt;0,INDEX($M$40:$M$61,Z3060,1),AA3059)</f>
        <v>48544</v>
      </c>
      <c r="AB3060" s="1" cm="1">
        <f t="array" ref="AB3060">IF(Z3060&gt;0,INDEX($M$40:$M$61,Z3060+1,1),AB3059)</f>
        <v>48911</v>
      </c>
      <c r="AC3060" s="44">
        <f t="shared" si="409"/>
        <v>367</v>
      </c>
      <c r="AD3060" s="45">
        <f t="shared" si="410"/>
        <v>0.83448028119301243</v>
      </c>
      <c r="AE3060" s="45">
        <f t="shared" si="411"/>
        <v>0.8140105901472624</v>
      </c>
      <c r="AF3060" s="44">
        <f t="shared" si="414"/>
        <v>134</v>
      </c>
      <c r="AG3060" s="45">
        <f t="shared" si="412"/>
        <v>0.82694734567974504</v>
      </c>
      <c r="AH3060">
        <f t="shared" si="413"/>
        <v>2.2383878213242826E-2</v>
      </c>
      <c r="AI3060" s="40">
        <f ca="1"/>
        <v>2.4362855581738785E-2</v>
      </c>
      <c r="AJ3060" s="229">
        <v>-2E-3</v>
      </c>
      <c r="AK3060" s="230">
        <v>2.0383878213242827E-2</v>
      </c>
      <c r="AL3060" s="231">
        <v>0.84110693299456663</v>
      </c>
    </row>
    <row r="3061" spans="24:38">
      <c r="X3061" s="46">
        <v>3057</v>
      </c>
      <c r="Y3061" s="1">
        <f t="shared" si="407"/>
        <v>48679</v>
      </c>
      <c r="Z3061" s="44">
        <f t="shared" si="408"/>
        <v>0</v>
      </c>
      <c r="AA3061" s="1" cm="1">
        <f t="array" ref="AA3061">IF(Z3061&gt;0,INDEX($M$40:$M$61,Z3061,1),AA3060)</f>
        <v>48544</v>
      </c>
      <c r="AB3061" s="1" cm="1">
        <f t="array" ref="AB3061">IF(Z3061&gt;0,INDEX($M$40:$M$61,Z3061+1,1),AB3060)</f>
        <v>48911</v>
      </c>
      <c r="AC3061" s="44">
        <f t="shared" si="409"/>
        <v>367</v>
      </c>
      <c r="AD3061" s="45">
        <f t="shared" si="410"/>
        <v>0.83448028119301243</v>
      </c>
      <c r="AE3061" s="45">
        <f t="shared" si="411"/>
        <v>0.8140105901472624</v>
      </c>
      <c r="AF3061" s="44">
        <f t="shared" si="414"/>
        <v>135</v>
      </c>
      <c r="AG3061" s="45">
        <f t="shared" si="412"/>
        <v>0.8268913861369056</v>
      </c>
      <c r="AH3061">
        <f t="shared" si="413"/>
        <v>2.2384525302883783E-2</v>
      </c>
      <c r="AI3061" s="40">
        <f ca="1"/>
        <v>2.4362855581658849E-2</v>
      </c>
      <c r="AJ3061" s="229">
        <v>-2E-3</v>
      </c>
      <c r="AK3061" s="230">
        <v>2.0384525302883781E-2</v>
      </c>
      <c r="AL3061" s="231">
        <v>0.84105468778524439</v>
      </c>
    </row>
    <row r="3062" spans="24:38">
      <c r="X3062" s="46">
        <v>3058</v>
      </c>
      <c r="Y3062" s="1">
        <f t="shared" si="407"/>
        <v>48680</v>
      </c>
      <c r="Z3062" s="44">
        <f t="shared" si="408"/>
        <v>0</v>
      </c>
      <c r="AA3062" s="1" cm="1">
        <f t="array" ref="AA3062">IF(Z3062&gt;0,INDEX($M$40:$M$61,Z3062,1),AA3061)</f>
        <v>48544</v>
      </c>
      <c r="AB3062" s="1" cm="1">
        <f t="array" ref="AB3062">IF(Z3062&gt;0,INDEX($M$40:$M$61,Z3062+1,1),AB3061)</f>
        <v>48911</v>
      </c>
      <c r="AC3062" s="44">
        <f t="shared" si="409"/>
        <v>367</v>
      </c>
      <c r="AD3062" s="45">
        <f t="shared" si="410"/>
        <v>0.83448028119301243</v>
      </c>
      <c r="AE3062" s="45">
        <f t="shared" si="411"/>
        <v>0.8140105901472624</v>
      </c>
      <c r="AF3062" s="44">
        <f t="shared" si="414"/>
        <v>136</v>
      </c>
      <c r="AG3062" s="45">
        <f t="shared" si="412"/>
        <v>0.8268354303808495</v>
      </c>
      <c r="AH3062">
        <f t="shared" si="413"/>
        <v>2.2385171969313722E-2</v>
      </c>
      <c r="AI3062" s="40">
        <f ca="1"/>
        <v>2.4362855581658849E-2</v>
      </c>
      <c r="AJ3062" s="229">
        <v>-2E-3</v>
      </c>
      <c r="AK3062" s="230">
        <v>2.038517196931372E-2</v>
      </c>
      <c r="AL3062" s="231">
        <v>0.84100244582112416</v>
      </c>
    </row>
    <row r="3063" spans="24:38">
      <c r="X3063" s="46">
        <v>3059</v>
      </c>
      <c r="Y3063" s="1">
        <f t="shared" si="407"/>
        <v>48681</v>
      </c>
      <c r="Z3063" s="44">
        <f t="shared" si="408"/>
        <v>0</v>
      </c>
      <c r="AA3063" s="1" cm="1">
        <f t="array" ref="AA3063">IF(Z3063&gt;0,INDEX($M$40:$M$61,Z3063,1),AA3062)</f>
        <v>48544</v>
      </c>
      <c r="AB3063" s="1" cm="1">
        <f t="array" ref="AB3063">IF(Z3063&gt;0,INDEX($M$40:$M$61,Z3063+1,1),AB3062)</f>
        <v>48911</v>
      </c>
      <c r="AC3063" s="44">
        <f t="shared" si="409"/>
        <v>367</v>
      </c>
      <c r="AD3063" s="45">
        <f t="shared" si="410"/>
        <v>0.83448028119301243</v>
      </c>
      <c r="AE3063" s="45">
        <f t="shared" si="411"/>
        <v>0.8140105901472624</v>
      </c>
      <c r="AF3063" s="44">
        <f t="shared" si="414"/>
        <v>137</v>
      </c>
      <c r="AG3063" s="45">
        <f t="shared" si="412"/>
        <v>0.82677947841132038</v>
      </c>
      <c r="AH3063">
        <f t="shared" si="413"/>
        <v>2.2385818212947713E-2</v>
      </c>
      <c r="AI3063" s="40">
        <f ca="1"/>
        <v>2.4362855581738785E-2</v>
      </c>
      <c r="AJ3063" s="229">
        <v>-2E-3</v>
      </c>
      <c r="AK3063" s="230">
        <v>2.0385818212947715E-2</v>
      </c>
      <c r="AL3063" s="231">
        <v>0.84095020710200419</v>
      </c>
    </row>
    <row r="3064" spans="24:38">
      <c r="X3064" s="46">
        <v>3060</v>
      </c>
      <c r="Y3064" s="1">
        <f t="shared" si="407"/>
        <v>48682</v>
      </c>
      <c r="Z3064" s="44">
        <f t="shared" si="408"/>
        <v>0</v>
      </c>
      <c r="AA3064" s="1" cm="1">
        <f t="array" ref="AA3064">IF(Z3064&gt;0,INDEX($M$40:$M$61,Z3064,1),AA3063)</f>
        <v>48544</v>
      </c>
      <c r="AB3064" s="1" cm="1">
        <f t="array" ref="AB3064">IF(Z3064&gt;0,INDEX($M$40:$M$61,Z3064+1,1),AB3063)</f>
        <v>48911</v>
      </c>
      <c r="AC3064" s="44">
        <f t="shared" si="409"/>
        <v>367</v>
      </c>
      <c r="AD3064" s="45">
        <f t="shared" si="410"/>
        <v>0.83448028119301243</v>
      </c>
      <c r="AE3064" s="45">
        <f t="shared" si="411"/>
        <v>0.8140105901472624</v>
      </c>
      <c r="AF3064" s="44">
        <f t="shared" si="414"/>
        <v>138</v>
      </c>
      <c r="AG3064" s="45">
        <f t="shared" si="412"/>
        <v>0.82672353022806211</v>
      </c>
      <c r="AH3064">
        <f t="shared" si="413"/>
        <v>2.2386464034200245E-2</v>
      </c>
      <c r="AI3064" s="40">
        <f ca="1"/>
        <v>2.4362855581738785E-2</v>
      </c>
      <c r="AJ3064" s="229">
        <v>-2E-3</v>
      </c>
      <c r="AK3064" s="230">
        <v>2.0386464034200247E-2</v>
      </c>
      <c r="AL3064" s="231">
        <v>0.84089797162768309</v>
      </c>
    </row>
    <row r="3065" spans="24:38">
      <c r="X3065" s="46">
        <v>3061</v>
      </c>
      <c r="Y3065" s="1">
        <f t="shared" si="407"/>
        <v>48683</v>
      </c>
      <c r="Z3065" s="44">
        <f t="shared" si="408"/>
        <v>0</v>
      </c>
      <c r="AA3065" s="1" cm="1">
        <f t="array" ref="AA3065">IF(Z3065&gt;0,INDEX($M$40:$M$61,Z3065,1),AA3064)</f>
        <v>48544</v>
      </c>
      <c r="AB3065" s="1" cm="1">
        <f t="array" ref="AB3065">IF(Z3065&gt;0,INDEX($M$40:$M$61,Z3065+1,1),AB3064)</f>
        <v>48911</v>
      </c>
      <c r="AC3065" s="44">
        <f t="shared" si="409"/>
        <v>367</v>
      </c>
      <c r="AD3065" s="45">
        <f t="shared" si="410"/>
        <v>0.83448028119301243</v>
      </c>
      <c r="AE3065" s="45">
        <f t="shared" si="411"/>
        <v>0.8140105901472624</v>
      </c>
      <c r="AF3065" s="44">
        <f t="shared" si="414"/>
        <v>139</v>
      </c>
      <c r="AG3065" s="45">
        <f t="shared" si="412"/>
        <v>0.82666758583081867</v>
      </c>
      <c r="AH3065">
        <f t="shared" si="413"/>
        <v>2.238710943348525E-2</v>
      </c>
      <c r="AI3065" s="40">
        <f ca="1"/>
        <v>2.4362855581658849E-2</v>
      </c>
      <c r="AJ3065" s="229">
        <v>-2E-3</v>
      </c>
      <c r="AK3065" s="230">
        <v>2.0387109433485248E-2</v>
      </c>
      <c r="AL3065" s="231">
        <v>0.84084573939795959</v>
      </c>
    </row>
    <row r="3066" spans="24:38">
      <c r="X3066" s="46">
        <v>3062</v>
      </c>
      <c r="Y3066" s="1">
        <f t="shared" si="407"/>
        <v>48684</v>
      </c>
      <c r="Z3066" s="44">
        <f t="shared" si="408"/>
        <v>0</v>
      </c>
      <c r="AA3066" s="1" cm="1">
        <f t="array" ref="AA3066">IF(Z3066&gt;0,INDEX($M$40:$M$61,Z3066,1),AA3065)</f>
        <v>48544</v>
      </c>
      <c r="AB3066" s="1" cm="1">
        <f t="array" ref="AB3066">IF(Z3066&gt;0,INDEX($M$40:$M$61,Z3066+1,1),AB3065)</f>
        <v>48911</v>
      </c>
      <c r="AC3066" s="44">
        <f t="shared" si="409"/>
        <v>367</v>
      </c>
      <c r="AD3066" s="45">
        <f t="shared" si="410"/>
        <v>0.83448028119301243</v>
      </c>
      <c r="AE3066" s="45">
        <f t="shared" si="411"/>
        <v>0.8140105901472624</v>
      </c>
      <c r="AF3066" s="44">
        <f t="shared" si="414"/>
        <v>140</v>
      </c>
      <c r="AG3066" s="45">
        <f t="shared" si="412"/>
        <v>0.82661164521933361</v>
      </c>
      <c r="AH3066">
        <f t="shared" si="413"/>
        <v>2.2387754411216203E-2</v>
      </c>
      <c r="AI3066" s="40">
        <f ca="1"/>
        <v>2.4362855581658849E-2</v>
      </c>
      <c r="AJ3066" s="229">
        <v>-2E-3</v>
      </c>
      <c r="AK3066" s="230">
        <v>2.0387754411216201E-2</v>
      </c>
      <c r="AL3066" s="231">
        <v>0.84079351041263173</v>
      </c>
    </row>
    <row r="3067" spans="24:38">
      <c r="X3067" s="46">
        <v>3063</v>
      </c>
      <c r="Y3067" s="1">
        <f t="shared" si="407"/>
        <v>48685</v>
      </c>
      <c r="Z3067" s="44">
        <f t="shared" si="408"/>
        <v>0</v>
      </c>
      <c r="AA3067" s="1" cm="1">
        <f t="array" ref="AA3067">IF(Z3067&gt;0,INDEX($M$40:$M$61,Z3067,1),AA3066)</f>
        <v>48544</v>
      </c>
      <c r="AB3067" s="1" cm="1">
        <f t="array" ref="AB3067">IF(Z3067&gt;0,INDEX($M$40:$M$61,Z3067+1,1),AB3066)</f>
        <v>48911</v>
      </c>
      <c r="AC3067" s="44">
        <f t="shared" si="409"/>
        <v>367</v>
      </c>
      <c r="AD3067" s="45">
        <f t="shared" si="410"/>
        <v>0.83448028119301243</v>
      </c>
      <c r="AE3067" s="45">
        <f t="shared" si="411"/>
        <v>0.8140105901472624</v>
      </c>
      <c r="AF3067" s="44">
        <f t="shared" si="414"/>
        <v>141</v>
      </c>
      <c r="AG3067" s="45">
        <f t="shared" si="412"/>
        <v>0.82655570839335069</v>
      </c>
      <c r="AH3067">
        <f t="shared" si="413"/>
        <v>2.2388398967805975E-2</v>
      </c>
      <c r="AI3067" s="40">
        <f ca="1"/>
        <v>2.4362855581738785E-2</v>
      </c>
      <c r="AJ3067" s="229">
        <v>-2E-3</v>
      </c>
      <c r="AK3067" s="230">
        <v>2.0388398967805976E-2</v>
      </c>
      <c r="AL3067" s="231">
        <v>0.84074128467149789</v>
      </c>
    </row>
    <row r="3068" spans="24:38">
      <c r="X3068" s="46">
        <v>3064</v>
      </c>
      <c r="Y3068" s="1">
        <f t="shared" si="407"/>
        <v>48686</v>
      </c>
      <c r="Z3068" s="44">
        <f t="shared" si="408"/>
        <v>0</v>
      </c>
      <c r="AA3068" s="1" cm="1">
        <f t="array" ref="AA3068">IF(Z3068&gt;0,INDEX($M$40:$M$61,Z3068,1),AA3067)</f>
        <v>48544</v>
      </c>
      <c r="AB3068" s="1" cm="1">
        <f t="array" ref="AB3068">IF(Z3068&gt;0,INDEX($M$40:$M$61,Z3068+1,1),AB3067)</f>
        <v>48911</v>
      </c>
      <c r="AC3068" s="44">
        <f t="shared" si="409"/>
        <v>367</v>
      </c>
      <c r="AD3068" s="45">
        <f t="shared" si="410"/>
        <v>0.83448028119301243</v>
      </c>
      <c r="AE3068" s="45">
        <f t="shared" si="411"/>
        <v>0.8140105901472624</v>
      </c>
      <c r="AF3068" s="44">
        <f t="shared" si="414"/>
        <v>142</v>
      </c>
      <c r="AG3068" s="45">
        <f t="shared" si="412"/>
        <v>0.82649977535261399</v>
      </c>
      <c r="AH3068">
        <f t="shared" si="413"/>
        <v>2.2389043103666888E-2</v>
      </c>
      <c r="AI3068" s="40">
        <f ca="1"/>
        <v>2.4362855581658849E-2</v>
      </c>
      <c r="AJ3068" s="229">
        <v>-2E-3</v>
      </c>
      <c r="AK3068" s="230">
        <v>2.038904310366689E-2</v>
      </c>
      <c r="AL3068" s="231">
        <v>0.84068906217435702</v>
      </c>
    </row>
    <row r="3069" spans="24:38">
      <c r="X3069" s="46">
        <v>3065</v>
      </c>
      <c r="Y3069" s="1">
        <f t="shared" si="407"/>
        <v>48687</v>
      </c>
      <c r="Z3069" s="44">
        <f t="shared" si="408"/>
        <v>0</v>
      </c>
      <c r="AA3069" s="1" cm="1">
        <f t="array" ref="AA3069">IF(Z3069&gt;0,INDEX($M$40:$M$61,Z3069,1),AA3068)</f>
        <v>48544</v>
      </c>
      <c r="AB3069" s="1" cm="1">
        <f t="array" ref="AB3069">IF(Z3069&gt;0,INDEX($M$40:$M$61,Z3069+1,1),AB3068)</f>
        <v>48911</v>
      </c>
      <c r="AC3069" s="44">
        <f t="shared" si="409"/>
        <v>367</v>
      </c>
      <c r="AD3069" s="45">
        <f t="shared" si="410"/>
        <v>0.83448028119301243</v>
      </c>
      <c r="AE3069" s="45">
        <f t="shared" si="411"/>
        <v>0.8140105901472624</v>
      </c>
      <c r="AF3069" s="44">
        <f t="shared" si="414"/>
        <v>143</v>
      </c>
      <c r="AG3069" s="45">
        <f t="shared" si="412"/>
        <v>0.82644384609686716</v>
      </c>
      <c r="AH3069">
        <f t="shared" si="413"/>
        <v>2.2389686819210768E-2</v>
      </c>
      <c r="AI3069" s="40">
        <f ca="1"/>
        <v>2.4362855581738785E-2</v>
      </c>
      <c r="AJ3069" s="229">
        <v>-2E-3</v>
      </c>
      <c r="AK3069" s="230">
        <v>2.0389686819210766E-2</v>
      </c>
      <c r="AL3069" s="231">
        <v>0.84063684292100738</v>
      </c>
    </row>
    <row r="3070" spans="24:38">
      <c r="X3070" s="46">
        <v>3066</v>
      </c>
      <c r="Y3070" s="1">
        <f t="shared" si="407"/>
        <v>48688</v>
      </c>
      <c r="Z3070" s="44">
        <f t="shared" si="408"/>
        <v>0</v>
      </c>
      <c r="AA3070" s="1" cm="1">
        <f t="array" ref="AA3070">IF(Z3070&gt;0,INDEX($M$40:$M$61,Z3070,1),AA3069)</f>
        <v>48544</v>
      </c>
      <c r="AB3070" s="1" cm="1">
        <f t="array" ref="AB3070">IF(Z3070&gt;0,INDEX($M$40:$M$61,Z3070+1,1),AB3069)</f>
        <v>48911</v>
      </c>
      <c r="AC3070" s="44">
        <f t="shared" si="409"/>
        <v>367</v>
      </c>
      <c r="AD3070" s="45">
        <f t="shared" si="410"/>
        <v>0.83448028119301243</v>
      </c>
      <c r="AE3070" s="45">
        <f t="shared" si="411"/>
        <v>0.8140105901472624</v>
      </c>
      <c r="AF3070" s="44">
        <f t="shared" si="414"/>
        <v>144</v>
      </c>
      <c r="AG3070" s="45">
        <f t="shared" si="412"/>
        <v>0.82638792062585409</v>
      </c>
      <c r="AH3070">
        <f t="shared" si="413"/>
        <v>2.2390330114848891E-2</v>
      </c>
      <c r="AI3070" s="40">
        <f ca="1"/>
        <v>2.4362855581738785E-2</v>
      </c>
      <c r="AJ3070" s="229">
        <v>-2E-3</v>
      </c>
      <c r="AK3070" s="230">
        <v>2.0390330114848892E-2</v>
      </c>
      <c r="AL3070" s="231">
        <v>0.84058462691124725</v>
      </c>
    </row>
    <row r="3071" spans="24:38">
      <c r="X3071" s="46">
        <v>3067</v>
      </c>
      <c r="Y3071" s="1">
        <f t="shared" si="407"/>
        <v>48689</v>
      </c>
      <c r="Z3071" s="44">
        <f t="shared" si="408"/>
        <v>0</v>
      </c>
      <c r="AA3071" s="1" cm="1">
        <f t="array" ref="AA3071">IF(Z3071&gt;0,INDEX($M$40:$M$61,Z3071,1),AA3070)</f>
        <v>48544</v>
      </c>
      <c r="AB3071" s="1" cm="1">
        <f t="array" ref="AB3071">IF(Z3071&gt;0,INDEX($M$40:$M$61,Z3071+1,1),AB3070)</f>
        <v>48911</v>
      </c>
      <c r="AC3071" s="44">
        <f t="shared" si="409"/>
        <v>367</v>
      </c>
      <c r="AD3071" s="45">
        <f t="shared" si="410"/>
        <v>0.83448028119301243</v>
      </c>
      <c r="AE3071" s="45">
        <f t="shared" si="411"/>
        <v>0.8140105901472624</v>
      </c>
      <c r="AF3071" s="44">
        <f t="shared" si="414"/>
        <v>145</v>
      </c>
      <c r="AG3071" s="45">
        <f t="shared" si="412"/>
        <v>0.82633199893931886</v>
      </c>
      <c r="AH3071">
        <f t="shared" si="413"/>
        <v>2.2390972990991957E-2</v>
      </c>
      <c r="AI3071" s="40">
        <f ca="1"/>
        <v>2.4362855581658849E-2</v>
      </c>
      <c r="AJ3071" s="229">
        <v>-2E-3</v>
      </c>
      <c r="AK3071" s="230">
        <v>2.0390972990991955E-2</v>
      </c>
      <c r="AL3071" s="231">
        <v>0.84053241414487567</v>
      </c>
    </row>
    <row r="3072" spans="24:38">
      <c r="X3072" s="46">
        <v>3068</v>
      </c>
      <c r="Y3072" s="1">
        <f t="shared" si="407"/>
        <v>48690</v>
      </c>
      <c r="Z3072" s="44">
        <f t="shared" si="408"/>
        <v>0</v>
      </c>
      <c r="AA3072" s="1" cm="1">
        <f t="array" ref="AA3072">IF(Z3072&gt;0,INDEX($M$40:$M$61,Z3072,1),AA3071)</f>
        <v>48544</v>
      </c>
      <c r="AB3072" s="1" cm="1">
        <f t="array" ref="AB3072">IF(Z3072&gt;0,INDEX($M$40:$M$61,Z3072+1,1),AB3071)</f>
        <v>48911</v>
      </c>
      <c r="AC3072" s="44">
        <f t="shared" si="409"/>
        <v>367</v>
      </c>
      <c r="AD3072" s="45">
        <f t="shared" si="410"/>
        <v>0.83448028119301243</v>
      </c>
      <c r="AE3072" s="45">
        <f t="shared" si="411"/>
        <v>0.8140105901472624</v>
      </c>
      <c r="AF3072" s="44">
        <f t="shared" si="414"/>
        <v>146</v>
      </c>
      <c r="AG3072" s="45">
        <f t="shared" si="412"/>
        <v>0.82627608103700523</v>
      </c>
      <c r="AH3072">
        <f t="shared" si="413"/>
        <v>2.2391615448050187E-2</v>
      </c>
      <c r="AI3072" s="40">
        <f ca="1"/>
        <v>2.4362855581658849E-2</v>
      </c>
      <c r="AJ3072" s="229">
        <v>-2E-3</v>
      </c>
      <c r="AK3072" s="230">
        <v>2.0391615448050189E-2</v>
      </c>
      <c r="AL3072" s="231">
        <v>0.84048020462169082</v>
      </c>
    </row>
    <row r="3073" spans="24:38">
      <c r="X3073" s="46">
        <v>3069</v>
      </c>
      <c r="Y3073" s="1">
        <f t="shared" si="407"/>
        <v>48691</v>
      </c>
      <c r="Z3073" s="44">
        <f t="shared" si="408"/>
        <v>0</v>
      </c>
      <c r="AA3073" s="1" cm="1">
        <f t="array" ref="AA3073">IF(Z3073&gt;0,INDEX($M$40:$M$61,Z3073,1),AA3072)</f>
        <v>48544</v>
      </c>
      <c r="AB3073" s="1" cm="1">
        <f t="array" ref="AB3073">IF(Z3073&gt;0,INDEX($M$40:$M$61,Z3073+1,1),AB3072)</f>
        <v>48911</v>
      </c>
      <c r="AC3073" s="44">
        <f t="shared" si="409"/>
        <v>367</v>
      </c>
      <c r="AD3073" s="45">
        <f t="shared" si="410"/>
        <v>0.83448028119301243</v>
      </c>
      <c r="AE3073" s="45">
        <f t="shared" si="411"/>
        <v>0.8140105901472624</v>
      </c>
      <c r="AF3073" s="44">
        <f t="shared" si="414"/>
        <v>147</v>
      </c>
      <c r="AG3073" s="45">
        <f t="shared" si="412"/>
        <v>0.82622016691865696</v>
      </c>
      <c r="AH3073">
        <f t="shared" si="413"/>
        <v>2.2392257486433264E-2</v>
      </c>
      <c r="AI3073" s="40">
        <f ca="1"/>
        <v>2.4362855581738785E-2</v>
      </c>
      <c r="AJ3073" s="229">
        <v>-2E-3</v>
      </c>
      <c r="AK3073" s="230">
        <v>2.0392257486433266E-2</v>
      </c>
      <c r="AL3073" s="231">
        <v>0.84042799834149118</v>
      </c>
    </row>
    <row r="3074" spans="24:38">
      <c r="X3074" s="46">
        <v>3070</v>
      </c>
      <c r="Y3074" s="1">
        <f t="shared" si="407"/>
        <v>48692</v>
      </c>
      <c r="Z3074" s="44">
        <f t="shared" si="408"/>
        <v>0</v>
      </c>
      <c r="AA3074" s="1" cm="1">
        <f t="array" ref="AA3074">IF(Z3074&gt;0,INDEX($M$40:$M$61,Z3074,1),AA3073)</f>
        <v>48544</v>
      </c>
      <c r="AB3074" s="1" cm="1">
        <f t="array" ref="AB3074">IF(Z3074&gt;0,INDEX($M$40:$M$61,Z3074+1,1),AB3073)</f>
        <v>48911</v>
      </c>
      <c r="AC3074" s="44">
        <f t="shared" si="409"/>
        <v>367</v>
      </c>
      <c r="AD3074" s="45">
        <f t="shared" si="410"/>
        <v>0.83448028119301243</v>
      </c>
      <c r="AE3074" s="45">
        <f t="shared" si="411"/>
        <v>0.8140105901472624</v>
      </c>
      <c r="AF3074" s="44">
        <f t="shared" si="414"/>
        <v>148</v>
      </c>
      <c r="AG3074" s="45">
        <f t="shared" si="412"/>
        <v>0.82616425658401837</v>
      </c>
      <c r="AH3074">
        <f t="shared" si="413"/>
        <v>2.2392899106550263E-2</v>
      </c>
      <c r="AI3074" s="40">
        <f ca="1"/>
        <v>2.4362855581658849E-2</v>
      </c>
      <c r="AJ3074" s="229">
        <v>-2E-3</v>
      </c>
      <c r="AK3074" s="230">
        <v>2.0392899106550261E-2</v>
      </c>
      <c r="AL3074" s="231">
        <v>0.84037579530407569</v>
      </c>
    </row>
    <row r="3075" spans="24:38">
      <c r="X3075" s="46">
        <v>3071</v>
      </c>
      <c r="Y3075" s="1">
        <f t="shared" si="407"/>
        <v>48693</v>
      </c>
      <c r="Z3075" s="44">
        <f t="shared" si="408"/>
        <v>0</v>
      </c>
      <c r="AA3075" s="1" cm="1">
        <f t="array" ref="AA3075">IF(Z3075&gt;0,INDEX($M$40:$M$61,Z3075,1),AA3074)</f>
        <v>48544</v>
      </c>
      <c r="AB3075" s="1" cm="1">
        <f t="array" ref="AB3075">IF(Z3075&gt;0,INDEX($M$40:$M$61,Z3075+1,1),AB3074)</f>
        <v>48911</v>
      </c>
      <c r="AC3075" s="44">
        <f t="shared" si="409"/>
        <v>367</v>
      </c>
      <c r="AD3075" s="45">
        <f t="shared" si="410"/>
        <v>0.83448028119301243</v>
      </c>
      <c r="AE3075" s="45">
        <f t="shared" si="411"/>
        <v>0.8140105901472624</v>
      </c>
      <c r="AF3075" s="44">
        <f t="shared" si="414"/>
        <v>149</v>
      </c>
      <c r="AG3075" s="45">
        <f t="shared" si="412"/>
        <v>0.82610835003283301</v>
      </c>
      <c r="AH3075">
        <f t="shared" si="413"/>
        <v>2.2393540308809835E-2</v>
      </c>
      <c r="AI3075" s="40">
        <f ca="1"/>
        <v>2.4362855581738785E-2</v>
      </c>
      <c r="AJ3075" s="229">
        <v>-2E-3</v>
      </c>
      <c r="AK3075" s="230">
        <v>2.0393540308809834E-2</v>
      </c>
      <c r="AL3075" s="231">
        <v>0.8403235955092424</v>
      </c>
    </row>
    <row r="3076" spans="24:38">
      <c r="X3076" s="46">
        <v>3072</v>
      </c>
      <c r="Y3076" s="1">
        <f t="shared" si="407"/>
        <v>48694</v>
      </c>
      <c r="Z3076" s="44">
        <f t="shared" si="408"/>
        <v>0</v>
      </c>
      <c r="AA3076" s="1" cm="1">
        <f t="array" ref="AA3076">IF(Z3076&gt;0,INDEX($M$40:$M$61,Z3076,1),AA3075)</f>
        <v>48544</v>
      </c>
      <c r="AB3076" s="1" cm="1">
        <f t="array" ref="AB3076">IF(Z3076&gt;0,INDEX($M$40:$M$61,Z3076+1,1),AB3075)</f>
        <v>48911</v>
      </c>
      <c r="AC3076" s="44">
        <f t="shared" si="409"/>
        <v>367</v>
      </c>
      <c r="AD3076" s="45">
        <f t="shared" si="410"/>
        <v>0.83448028119301243</v>
      </c>
      <c r="AE3076" s="45">
        <f t="shared" si="411"/>
        <v>0.8140105901472624</v>
      </c>
      <c r="AF3076" s="44">
        <f t="shared" si="414"/>
        <v>150</v>
      </c>
      <c r="AG3076" s="45">
        <f t="shared" si="412"/>
        <v>0.82605244726484517</v>
      </c>
      <c r="AH3076">
        <f t="shared" si="413"/>
        <v>2.239418109362001E-2</v>
      </c>
      <c r="AI3076" s="40">
        <f ca="1"/>
        <v>2.4362855581658849E-2</v>
      </c>
      <c r="AJ3076" s="229">
        <v>-2E-3</v>
      </c>
      <c r="AK3076" s="230">
        <v>2.0394181093620012E-2</v>
      </c>
      <c r="AL3076" s="231">
        <v>0.84027139895679037</v>
      </c>
    </row>
    <row r="3077" spans="24:38">
      <c r="X3077" s="46">
        <v>3073</v>
      </c>
      <c r="Y3077" s="1">
        <f t="shared" si="407"/>
        <v>48695</v>
      </c>
      <c r="Z3077" s="44">
        <f t="shared" si="408"/>
        <v>0</v>
      </c>
      <c r="AA3077" s="1" cm="1">
        <f t="array" ref="AA3077">IF(Z3077&gt;0,INDEX($M$40:$M$61,Z3077,1),AA3076)</f>
        <v>48544</v>
      </c>
      <c r="AB3077" s="1" cm="1">
        <f t="array" ref="AB3077">IF(Z3077&gt;0,INDEX($M$40:$M$61,Z3077+1,1),AB3076)</f>
        <v>48911</v>
      </c>
      <c r="AC3077" s="44">
        <f t="shared" si="409"/>
        <v>367</v>
      </c>
      <c r="AD3077" s="45">
        <f t="shared" si="410"/>
        <v>0.83448028119301243</v>
      </c>
      <c r="AE3077" s="45">
        <f t="shared" si="411"/>
        <v>0.8140105901472624</v>
      </c>
      <c r="AF3077" s="44">
        <f t="shared" si="414"/>
        <v>151</v>
      </c>
      <c r="AG3077" s="45">
        <f t="shared" si="412"/>
        <v>0.82599654827979863</v>
      </c>
      <c r="AH3077">
        <f t="shared" si="413"/>
        <v>2.2394821461388336E-2</v>
      </c>
      <c r="AI3077" s="40">
        <f ca="1"/>
        <v>2.4362855581738785E-2</v>
      </c>
      <c r="AJ3077" s="229">
        <v>-2E-3</v>
      </c>
      <c r="AK3077" s="230">
        <v>2.0394821461388338E-2</v>
      </c>
      <c r="AL3077" s="231">
        <v>0.84021920564651797</v>
      </c>
    </row>
    <row r="3078" spans="24:38">
      <c r="X3078" s="46">
        <v>3074</v>
      </c>
      <c r="Y3078" s="1">
        <f t="shared" ref="Y3078:Y3141" si="415">Y3077+1</f>
        <v>48696</v>
      </c>
      <c r="Z3078" s="44">
        <f t="shared" ref="Z3078:Z3141" si="416">IFERROR(MATCH(Y3078,$M$40:$M$61,0),0)</f>
        <v>0</v>
      </c>
      <c r="AA3078" s="1" cm="1">
        <f t="array" ref="AA3078">IF(Z3078&gt;0,INDEX($M$40:$M$61,Z3078,1),AA3077)</f>
        <v>48544</v>
      </c>
      <c r="AB3078" s="1" cm="1">
        <f t="array" ref="AB3078">IF(Z3078&gt;0,INDEX($M$40:$M$61,Z3078+1,1),AB3077)</f>
        <v>48911</v>
      </c>
      <c r="AC3078" s="44">
        <f t="shared" ref="AC3078:AC3141" si="417">_xlfn.DAYS(AB3078,AA3078)</f>
        <v>367</v>
      </c>
      <c r="AD3078" s="45">
        <f t="shared" ref="AD3078:AD3141" si="418">VLOOKUP(AA3078,$M$40:$P$61,4,FALSE)</f>
        <v>0.83448028119301243</v>
      </c>
      <c r="AE3078" s="45">
        <f t="shared" ref="AE3078:AE3141" si="419">VLOOKUP(AB3078,$M$10:$P$36,4,FALSE)</f>
        <v>0.8140105901472624</v>
      </c>
      <c r="AF3078" s="44">
        <f t="shared" si="414"/>
        <v>152</v>
      </c>
      <c r="AG3078" s="45">
        <f t="shared" ref="AG3078:AG3141" si="420">IF(AF3078=0,AD3078,AD3078*(AE3078/AD3078)^(AF3078/AC3078))</f>
        <v>0.82594065307743758</v>
      </c>
      <c r="AH3078">
        <f t="shared" ref="AH3078:AH3141" si="421">-LN(AG3078)*360/X3078</f>
        <v>2.2395461412521796E-2</v>
      </c>
      <c r="AI3078" s="40">
        <f ca="1"/>
        <v>2.4362855581658849E-2</v>
      </c>
      <c r="AJ3078" s="229">
        <v>-2E-3</v>
      </c>
      <c r="AK3078" s="230">
        <v>2.0395461412521798E-2</v>
      </c>
      <c r="AL3078" s="231">
        <v>0.84016701557822393</v>
      </c>
    </row>
    <row r="3079" spans="24:38">
      <c r="X3079" s="46">
        <v>3075</v>
      </c>
      <c r="Y3079" s="1">
        <f t="shared" si="415"/>
        <v>48697</v>
      </c>
      <c r="Z3079" s="44">
        <f t="shared" si="416"/>
        <v>0</v>
      </c>
      <c r="AA3079" s="1" cm="1">
        <f t="array" ref="AA3079">IF(Z3079&gt;0,INDEX($M$40:$M$61,Z3079,1),AA3078)</f>
        <v>48544</v>
      </c>
      <c r="AB3079" s="1" cm="1">
        <f t="array" ref="AB3079">IF(Z3079&gt;0,INDEX($M$40:$M$61,Z3079+1,1),AB3078)</f>
        <v>48911</v>
      </c>
      <c r="AC3079" s="44">
        <f t="shared" si="417"/>
        <v>367</v>
      </c>
      <c r="AD3079" s="45">
        <f t="shared" si="418"/>
        <v>0.83448028119301243</v>
      </c>
      <c r="AE3079" s="45">
        <f t="shared" si="419"/>
        <v>0.8140105901472624</v>
      </c>
      <c r="AF3079" s="44">
        <f t="shared" si="414"/>
        <v>153</v>
      </c>
      <c r="AG3079" s="45">
        <f t="shared" si="420"/>
        <v>0.82588476165750591</v>
      </c>
      <c r="AH3079">
        <f t="shared" si="421"/>
        <v>2.2396100947426886E-2</v>
      </c>
      <c r="AI3079" s="40">
        <f ca="1"/>
        <v>2.4362855581738785E-2</v>
      </c>
      <c r="AJ3079" s="229">
        <v>-2E-3</v>
      </c>
      <c r="AK3079" s="230">
        <v>2.0396100947426887E-2</v>
      </c>
      <c r="AL3079" s="231">
        <v>0.84011482875170673</v>
      </c>
    </row>
    <row r="3080" spans="24:38">
      <c r="X3080" s="46">
        <v>3076</v>
      </c>
      <c r="Y3080" s="1">
        <f t="shared" si="415"/>
        <v>48698</v>
      </c>
      <c r="Z3080" s="44">
        <f t="shared" si="416"/>
        <v>0</v>
      </c>
      <c r="AA3080" s="1" cm="1">
        <f t="array" ref="AA3080">IF(Z3080&gt;0,INDEX($M$40:$M$61,Z3080,1),AA3079)</f>
        <v>48544</v>
      </c>
      <c r="AB3080" s="1" cm="1">
        <f t="array" ref="AB3080">IF(Z3080&gt;0,INDEX($M$40:$M$61,Z3080+1,1),AB3079)</f>
        <v>48911</v>
      </c>
      <c r="AC3080" s="44">
        <f t="shared" si="417"/>
        <v>367</v>
      </c>
      <c r="AD3080" s="45">
        <f t="shared" si="418"/>
        <v>0.83448028119301243</v>
      </c>
      <c r="AE3080" s="45">
        <f t="shared" si="419"/>
        <v>0.8140105901472624</v>
      </c>
      <c r="AF3080" s="44">
        <f t="shared" si="414"/>
        <v>154</v>
      </c>
      <c r="AG3080" s="45">
        <f t="shared" si="420"/>
        <v>0.82582887401974769</v>
      </c>
      <c r="AH3080">
        <f t="shared" si="421"/>
        <v>2.2396740066509539E-2</v>
      </c>
      <c r="AI3080" s="40">
        <f ca="1"/>
        <v>2.4362855581738785E-2</v>
      </c>
      <c r="AJ3080" s="229">
        <v>-2E-3</v>
      </c>
      <c r="AK3080" s="230">
        <v>2.0396740066509537E-2</v>
      </c>
      <c r="AL3080" s="231">
        <v>0.84006264516676521</v>
      </c>
    </row>
    <row r="3081" spans="24:38">
      <c r="X3081" s="46">
        <v>3077</v>
      </c>
      <c r="Y3081" s="1">
        <f t="shared" si="415"/>
        <v>48699</v>
      </c>
      <c r="Z3081" s="44">
        <f t="shared" si="416"/>
        <v>0</v>
      </c>
      <c r="AA3081" s="1" cm="1">
        <f t="array" ref="AA3081">IF(Z3081&gt;0,INDEX($M$40:$M$61,Z3081,1),AA3080)</f>
        <v>48544</v>
      </c>
      <c r="AB3081" s="1" cm="1">
        <f t="array" ref="AB3081">IF(Z3081&gt;0,INDEX($M$40:$M$61,Z3081+1,1),AB3080)</f>
        <v>48911</v>
      </c>
      <c r="AC3081" s="44">
        <f t="shared" si="417"/>
        <v>367</v>
      </c>
      <c r="AD3081" s="45">
        <f t="shared" si="418"/>
        <v>0.83448028119301243</v>
      </c>
      <c r="AE3081" s="45">
        <f t="shared" si="419"/>
        <v>0.8140105901472624</v>
      </c>
      <c r="AF3081" s="44">
        <f t="shared" si="414"/>
        <v>155</v>
      </c>
      <c r="AG3081" s="45">
        <f t="shared" si="420"/>
        <v>0.82577299016390704</v>
      </c>
      <c r="AH3081">
        <f t="shared" si="421"/>
        <v>2.2397378770175173E-2</v>
      </c>
      <c r="AI3081" s="40">
        <f ca="1"/>
        <v>2.4362855581738785E-2</v>
      </c>
      <c r="AJ3081" s="229">
        <v>-2E-3</v>
      </c>
      <c r="AK3081" s="230">
        <v>2.0397378770175174E-2</v>
      </c>
      <c r="AL3081" s="231">
        <v>0.84001046482319774</v>
      </c>
    </row>
    <row r="3082" spans="24:38">
      <c r="X3082" s="46">
        <v>3078</v>
      </c>
      <c r="Y3082" s="1">
        <f t="shared" si="415"/>
        <v>48700</v>
      </c>
      <c r="Z3082" s="44">
        <f t="shared" si="416"/>
        <v>0</v>
      </c>
      <c r="AA3082" s="1" cm="1">
        <f t="array" ref="AA3082">IF(Z3082&gt;0,INDEX($M$40:$M$61,Z3082,1),AA3081)</f>
        <v>48544</v>
      </c>
      <c r="AB3082" s="1" cm="1">
        <f t="array" ref="AB3082">IF(Z3082&gt;0,INDEX($M$40:$M$61,Z3082+1,1),AB3081)</f>
        <v>48911</v>
      </c>
      <c r="AC3082" s="44">
        <f t="shared" si="417"/>
        <v>367</v>
      </c>
      <c r="AD3082" s="45">
        <f t="shared" si="418"/>
        <v>0.83448028119301243</v>
      </c>
      <c r="AE3082" s="45">
        <f t="shared" si="419"/>
        <v>0.8140105901472624</v>
      </c>
      <c r="AF3082" s="44">
        <f t="shared" si="414"/>
        <v>156</v>
      </c>
      <c r="AG3082" s="45">
        <f t="shared" si="420"/>
        <v>0.82571711008972803</v>
      </c>
      <c r="AH3082">
        <f t="shared" si="421"/>
        <v>2.2398017058828667E-2</v>
      </c>
      <c r="AI3082" s="40">
        <f ca="1"/>
        <v>2.4362855581658849E-2</v>
      </c>
      <c r="AJ3082" s="229">
        <v>-2E-3</v>
      </c>
      <c r="AK3082" s="230">
        <v>2.0398017058828669E-2</v>
      </c>
      <c r="AL3082" s="231">
        <v>0.83995828772080339</v>
      </c>
    </row>
    <row r="3083" spans="24:38">
      <c r="X3083" s="46">
        <v>3079</v>
      </c>
      <c r="Y3083" s="1">
        <f t="shared" si="415"/>
        <v>48701</v>
      </c>
      <c r="Z3083" s="44">
        <f t="shared" si="416"/>
        <v>0</v>
      </c>
      <c r="AA3083" s="1" cm="1">
        <f t="array" ref="AA3083">IF(Z3083&gt;0,INDEX($M$40:$M$61,Z3083,1),AA3082)</f>
        <v>48544</v>
      </c>
      <c r="AB3083" s="1" cm="1">
        <f t="array" ref="AB3083">IF(Z3083&gt;0,INDEX($M$40:$M$61,Z3083+1,1),AB3082)</f>
        <v>48911</v>
      </c>
      <c r="AC3083" s="44">
        <f t="shared" si="417"/>
        <v>367</v>
      </c>
      <c r="AD3083" s="45">
        <f t="shared" si="418"/>
        <v>0.83448028119301243</v>
      </c>
      <c r="AE3083" s="45">
        <f t="shared" si="419"/>
        <v>0.8140105901472624</v>
      </c>
      <c r="AF3083" s="44">
        <f t="shared" si="414"/>
        <v>157</v>
      </c>
      <c r="AG3083" s="45">
        <f t="shared" si="420"/>
        <v>0.82566123379695466</v>
      </c>
      <c r="AH3083">
        <f t="shared" si="421"/>
        <v>2.239865493287441E-2</v>
      </c>
      <c r="AI3083" s="40">
        <f ca="1"/>
        <v>2.4362855581738785E-2</v>
      </c>
      <c r="AJ3083" s="229">
        <v>-2E-3</v>
      </c>
      <c r="AK3083" s="230">
        <v>2.0398654932874412E-2</v>
      </c>
      <c r="AL3083" s="231">
        <v>0.8399061138593803</v>
      </c>
    </row>
    <row r="3084" spans="24:38">
      <c r="X3084" s="46">
        <v>3080</v>
      </c>
      <c r="Y3084" s="1">
        <f t="shared" si="415"/>
        <v>48702</v>
      </c>
      <c r="Z3084" s="44">
        <f t="shared" si="416"/>
        <v>0</v>
      </c>
      <c r="AA3084" s="1" cm="1">
        <f t="array" ref="AA3084">IF(Z3084&gt;0,INDEX($M$40:$M$61,Z3084,1),AA3083)</f>
        <v>48544</v>
      </c>
      <c r="AB3084" s="1" cm="1">
        <f t="array" ref="AB3084">IF(Z3084&gt;0,INDEX($M$40:$M$61,Z3084+1,1),AB3083)</f>
        <v>48911</v>
      </c>
      <c r="AC3084" s="44">
        <f t="shared" si="417"/>
        <v>367</v>
      </c>
      <c r="AD3084" s="45">
        <f t="shared" si="418"/>
        <v>0.83448028119301243</v>
      </c>
      <c r="AE3084" s="45">
        <f t="shared" si="419"/>
        <v>0.8140105901472624</v>
      </c>
      <c r="AF3084" s="44">
        <f t="shared" ref="AF3084:AF3147" si="422">IF(Z3084&lt;&gt;0,0,AF3083+1)</f>
        <v>158</v>
      </c>
      <c r="AG3084" s="45">
        <f t="shared" si="420"/>
        <v>0.82560536128533102</v>
      </c>
      <c r="AH3084">
        <f t="shared" si="421"/>
        <v>2.2399292392716232E-2</v>
      </c>
      <c r="AI3084" s="40">
        <f ca="1"/>
        <v>2.4362855581738785E-2</v>
      </c>
      <c r="AJ3084" s="229">
        <v>-2E-3</v>
      </c>
      <c r="AK3084" s="230">
        <v>2.0399292392716234E-2</v>
      </c>
      <c r="AL3084" s="231">
        <v>0.83985394323872753</v>
      </c>
    </row>
    <row r="3085" spans="24:38">
      <c r="X3085" s="46">
        <v>3081</v>
      </c>
      <c r="Y3085" s="1">
        <f t="shared" si="415"/>
        <v>48703</v>
      </c>
      <c r="Z3085" s="44">
        <f t="shared" si="416"/>
        <v>0</v>
      </c>
      <c r="AA3085" s="1" cm="1">
        <f t="array" ref="AA3085">IF(Z3085&gt;0,INDEX($M$40:$M$61,Z3085,1),AA3084)</f>
        <v>48544</v>
      </c>
      <c r="AB3085" s="1" cm="1">
        <f t="array" ref="AB3085">IF(Z3085&gt;0,INDEX($M$40:$M$61,Z3085+1,1),AB3084)</f>
        <v>48911</v>
      </c>
      <c r="AC3085" s="44">
        <f t="shared" si="417"/>
        <v>367</v>
      </c>
      <c r="AD3085" s="45">
        <f t="shared" si="418"/>
        <v>0.83448028119301243</v>
      </c>
      <c r="AE3085" s="45">
        <f t="shared" si="419"/>
        <v>0.8140105901472624</v>
      </c>
      <c r="AF3085" s="44">
        <f t="shared" si="422"/>
        <v>159</v>
      </c>
      <c r="AG3085" s="45">
        <f t="shared" si="420"/>
        <v>0.82554949255460142</v>
      </c>
      <c r="AH3085">
        <f t="shared" si="421"/>
        <v>2.2399929438757432E-2</v>
      </c>
      <c r="AI3085" s="40">
        <f ca="1"/>
        <v>2.4362855581738785E-2</v>
      </c>
      <c r="AJ3085" s="229">
        <v>-2E-3</v>
      </c>
      <c r="AK3085" s="230">
        <v>2.039992943875743E-2</v>
      </c>
      <c r="AL3085" s="231">
        <v>0.8398017758586438</v>
      </c>
    </row>
    <row r="3086" spans="24:38">
      <c r="X3086" s="46">
        <v>3082</v>
      </c>
      <c r="Y3086" s="1">
        <f t="shared" si="415"/>
        <v>48704</v>
      </c>
      <c r="Z3086" s="44">
        <f t="shared" si="416"/>
        <v>0</v>
      </c>
      <c r="AA3086" s="1" cm="1">
        <f t="array" ref="AA3086">IF(Z3086&gt;0,INDEX($M$40:$M$61,Z3086,1),AA3085)</f>
        <v>48544</v>
      </c>
      <c r="AB3086" s="1" cm="1">
        <f t="array" ref="AB3086">IF(Z3086&gt;0,INDEX($M$40:$M$61,Z3086+1,1),AB3085)</f>
        <v>48911</v>
      </c>
      <c r="AC3086" s="44">
        <f t="shared" si="417"/>
        <v>367</v>
      </c>
      <c r="AD3086" s="45">
        <f t="shared" si="418"/>
        <v>0.83448028119301243</v>
      </c>
      <c r="AE3086" s="45">
        <f t="shared" si="419"/>
        <v>0.8140105901472624</v>
      </c>
      <c r="AF3086" s="44">
        <f t="shared" si="422"/>
        <v>160</v>
      </c>
      <c r="AG3086" s="45">
        <f t="shared" si="420"/>
        <v>0.82549362760450995</v>
      </c>
      <c r="AH3086">
        <f t="shared" si="421"/>
        <v>2.2400566071400806E-2</v>
      </c>
      <c r="AI3086" s="40">
        <f ca="1"/>
        <v>2.4362855581658849E-2</v>
      </c>
      <c r="AJ3086" s="229">
        <v>-2E-3</v>
      </c>
      <c r="AK3086" s="230">
        <v>2.0400566071400804E-2</v>
      </c>
      <c r="AL3086" s="231">
        <v>0.8397496117189277</v>
      </c>
    </row>
    <row r="3087" spans="24:38">
      <c r="X3087" s="46">
        <v>3083</v>
      </c>
      <c r="Y3087" s="1">
        <f t="shared" si="415"/>
        <v>48705</v>
      </c>
      <c r="Z3087" s="44">
        <f t="shared" si="416"/>
        <v>0</v>
      </c>
      <c r="AA3087" s="1" cm="1">
        <f t="array" ref="AA3087">IF(Z3087&gt;0,INDEX($M$40:$M$61,Z3087,1),AA3086)</f>
        <v>48544</v>
      </c>
      <c r="AB3087" s="1" cm="1">
        <f t="array" ref="AB3087">IF(Z3087&gt;0,INDEX($M$40:$M$61,Z3087+1,1),AB3086)</f>
        <v>48911</v>
      </c>
      <c r="AC3087" s="44">
        <f t="shared" si="417"/>
        <v>367</v>
      </c>
      <c r="AD3087" s="45">
        <f t="shared" si="418"/>
        <v>0.83448028119301243</v>
      </c>
      <c r="AE3087" s="45">
        <f t="shared" si="419"/>
        <v>0.8140105901472624</v>
      </c>
      <c r="AF3087" s="44">
        <f t="shared" si="422"/>
        <v>161</v>
      </c>
      <c r="AG3087" s="45">
        <f t="shared" si="420"/>
        <v>0.8254377664348006</v>
      </c>
      <c r="AH3087">
        <f t="shared" si="421"/>
        <v>2.2401202291048649E-2</v>
      </c>
      <c r="AI3087" s="40">
        <f ca="1"/>
        <v>2.4362855581738785E-2</v>
      </c>
      <c r="AJ3087" s="229">
        <v>-2E-3</v>
      </c>
      <c r="AK3087" s="230">
        <v>2.0401202291048651E-2</v>
      </c>
      <c r="AL3087" s="231">
        <v>0.83969745081937786</v>
      </c>
    </row>
    <row r="3088" spans="24:38">
      <c r="X3088" s="46">
        <v>3084</v>
      </c>
      <c r="Y3088" s="1">
        <f t="shared" si="415"/>
        <v>48706</v>
      </c>
      <c r="Z3088" s="44">
        <f t="shared" si="416"/>
        <v>0</v>
      </c>
      <c r="AA3088" s="1" cm="1">
        <f t="array" ref="AA3088">IF(Z3088&gt;0,INDEX($M$40:$M$61,Z3088,1),AA3087)</f>
        <v>48544</v>
      </c>
      <c r="AB3088" s="1" cm="1">
        <f t="array" ref="AB3088">IF(Z3088&gt;0,INDEX($M$40:$M$61,Z3088+1,1),AB3087)</f>
        <v>48911</v>
      </c>
      <c r="AC3088" s="44">
        <f t="shared" si="417"/>
        <v>367</v>
      </c>
      <c r="AD3088" s="45">
        <f t="shared" si="418"/>
        <v>0.83448028119301243</v>
      </c>
      <c r="AE3088" s="45">
        <f t="shared" si="419"/>
        <v>0.8140105901472624</v>
      </c>
      <c r="AF3088" s="44">
        <f t="shared" si="422"/>
        <v>162</v>
      </c>
      <c r="AG3088" s="45">
        <f t="shared" si="420"/>
        <v>0.8253819090452178</v>
      </c>
      <c r="AH3088">
        <f t="shared" si="421"/>
        <v>2.2401838098102669E-2</v>
      </c>
      <c r="AI3088" s="40">
        <f ca="1"/>
        <v>2.4362855581658849E-2</v>
      </c>
      <c r="AJ3088" s="229">
        <v>-2E-3</v>
      </c>
      <c r="AK3088" s="230">
        <v>2.040183809810267E-2</v>
      </c>
      <c r="AL3088" s="231">
        <v>0.83964529315979319</v>
      </c>
    </row>
    <row r="3089" spans="24:38">
      <c r="X3089" s="46">
        <v>3085</v>
      </c>
      <c r="Y3089" s="1">
        <f t="shared" si="415"/>
        <v>48707</v>
      </c>
      <c r="Z3089" s="44">
        <f t="shared" si="416"/>
        <v>0</v>
      </c>
      <c r="AA3089" s="1" cm="1">
        <f t="array" ref="AA3089">IF(Z3089&gt;0,INDEX($M$40:$M$61,Z3089,1),AA3088)</f>
        <v>48544</v>
      </c>
      <c r="AB3089" s="1" cm="1">
        <f t="array" ref="AB3089">IF(Z3089&gt;0,INDEX($M$40:$M$61,Z3089+1,1),AB3088)</f>
        <v>48911</v>
      </c>
      <c r="AC3089" s="44">
        <f t="shared" si="417"/>
        <v>367</v>
      </c>
      <c r="AD3089" s="45">
        <f t="shared" si="418"/>
        <v>0.83448028119301243</v>
      </c>
      <c r="AE3089" s="45">
        <f t="shared" si="419"/>
        <v>0.8140105901472624</v>
      </c>
      <c r="AF3089" s="44">
        <f t="shared" si="422"/>
        <v>163</v>
      </c>
      <c r="AG3089" s="45">
        <f t="shared" si="420"/>
        <v>0.82532605543550552</v>
      </c>
      <c r="AH3089">
        <f t="shared" si="421"/>
        <v>2.240247349296412E-2</v>
      </c>
      <c r="AI3089" s="40">
        <f ca="1"/>
        <v>2.4362855581738785E-2</v>
      </c>
      <c r="AJ3089" s="229">
        <v>-2E-3</v>
      </c>
      <c r="AK3089" s="230">
        <v>2.0402473492964118E-2</v>
      </c>
      <c r="AL3089" s="231">
        <v>0.83959313873997232</v>
      </c>
    </row>
    <row r="3090" spans="24:38">
      <c r="X3090" s="46">
        <v>3086</v>
      </c>
      <c r="Y3090" s="1">
        <f t="shared" si="415"/>
        <v>48708</v>
      </c>
      <c r="Z3090" s="44">
        <f t="shared" si="416"/>
        <v>0</v>
      </c>
      <c r="AA3090" s="1" cm="1">
        <f t="array" ref="AA3090">IF(Z3090&gt;0,INDEX($M$40:$M$61,Z3090,1),AA3089)</f>
        <v>48544</v>
      </c>
      <c r="AB3090" s="1" cm="1">
        <f t="array" ref="AB3090">IF(Z3090&gt;0,INDEX($M$40:$M$61,Z3090+1,1),AB3089)</f>
        <v>48911</v>
      </c>
      <c r="AC3090" s="44">
        <f t="shared" si="417"/>
        <v>367</v>
      </c>
      <c r="AD3090" s="45">
        <f t="shared" si="418"/>
        <v>0.83448028119301243</v>
      </c>
      <c r="AE3090" s="45">
        <f t="shared" si="419"/>
        <v>0.8140105901472624</v>
      </c>
      <c r="AF3090" s="44">
        <f t="shared" si="422"/>
        <v>164</v>
      </c>
      <c r="AG3090" s="45">
        <f t="shared" si="420"/>
        <v>0.8252702056054082</v>
      </c>
      <c r="AH3090">
        <f t="shared" si="421"/>
        <v>2.2403108476033686E-2</v>
      </c>
      <c r="AI3090" s="40">
        <f ca="1"/>
        <v>2.4362855581658849E-2</v>
      </c>
      <c r="AJ3090" s="229">
        <v>-2E-3</v>
      </c>
      <c r="AK3090" s="230">
        <v>2.0403108476033688E-2</v>
      </c>
      <c r="AL3090" s="231">
        <v>0.83954098755971418</v>
      </c>
    </row>
    <row r="3091" spans="24:38">
      <c r="X3091" s="46">
        <v>3087</v>
      </c>
      <c r="Y3091" s="1">
        <f t="shared" si="415"/>
        <v>48709</v>
      </c>
      <c r="Z3091" s="44">
        <f t="shared" si="416"/>
        <v>0</v>
      </c>
      <c r="AA3091" s="1" cm="1">
        <f t="array" ref="AA3091">IF(Z3091&gt;0,INDEX($M$40:$M$61,Z3091,1),AA3090)</f>
        <v>48544</v>
      </c>
      <c r="AB3091" s="1" cm="1">
        <f t="array" ref="AB3091">IF(Z3091&gt;0,INDEX($M$40:$M$61,Z3091+1,1),AB3090)</f>
        <v>48911</v>
      </c>
      <c r="AC3091" s="44">
        <f t="shared" si="417"/>
        <v>367</v>
      </c>
      <c r="AD3091" s="45">
        <f t="shared" si="418"/>
        <v>0.83448028119301243</v>
      </c>
      <c r="AE3091" s="45">
        <f t="shared" si="419"/>
        <v>0.8140105901472624</v>
      </c>
      <c r="AF3091" s="44">
        <f t="shared" si="422"/>
        <v>165</v>
      </c>
      <c r="AG3091" s="45">
        <f t="shared" si="420"/>
        <v>0.82521435955466993</v>
      </c>
      <c r="AH3091">
        <f t="shared" si="421"/>
        <v>2.2403743047711571E-2</v>
      </c>
      <c r="AI3091" s="40">
        <f ca="1"/>
        <v>2.4362855581738785E-2</v>
      </c>
      <c r="AJ3091" s="229">
        <v>-2E-3</v>
      </c>
      <c r="AK3091" s="230">
        <v>2.0403743047711573E-2</v>
      </c>
      <c r="AL3091" s="231">
        <v>0.83948883961881737</v>
      </c>
    </row>
    <row r="3092" spans="24:38">
      <c r="X3092" s="46">
        <v>3088</v>
      </c>
      <c r="Y3092" s="1">
        <f t="shared" si="415"/>
        <v>48710</v>
      </c>
      <c r="Z3092" s="44">
        <f t="shared" si="416"/>
        <v>0</v>
      </c>
      <c r="AA3092" s="1" cm="1">
        <f t="array" ref="AA3092">IF(Z3092&gt;0,INDEX($M$40:$M$61,Z3092,1),AA3091)</f>
        <v>48544</v>
      </c>
      <c r="AB3092" s="1" cm="1">
        <f t="array" ref="AB3092">IF(Z3092&gt;0,INDEX($M$40:$M$61,Z3092+1,1),AB3091)</f>
        <v>48911</v>
      </c>
      <c r="AC3092" s="44">
        <f t="shared" si="417"/>
        <v>367</v>
      </c>
      <c r="AD3092" s="45">
        <f t="shared" si="418"/>
        <v>0.83448028119301243</v>
      </c>
      <c r="AE3092" s="45">
        <f t="shared" si="419"/>
        <v>0.8140105901472624</v>
      </c>
      <c r="AF3092" s="44">
        <f t="shared" si="422"/>
        <v>166</v>
      </c>
      <c r="AG3092" s="45">
        <f t="shared" si="420"/>
        <v>0.82515851728303502</v>
      </c>
      <c r="AH3092">
        <f t="shared" si="421"/>
        <v>2.2404377208397424E-2</v>
      </c>
      <c r="AI3092" s="40">
        <f ca="1"/>
        <v>2.4362855581658849E-2</v>
      </c>
      <c r="AJ3092" s="229">
        <v>-2E-3</v>
      </c>
      <c r="AK3092" s="230">
        <v>2.0404377208397426E-2</v>
      </c>
      <c r="AL3092" s="231">
        <v>0.83943669491708084</v>
      </c>
    </row>
    <row r="3093" spans="24:38">
      <c r="X3093" s="46">
        <v>3089</v>
      </c>
      <c r="Y3093" s="1">
        <f t="shared" si="415"/>
        <v>48711</v>
      </c>
      <c r="Z3093" s="44">
        <f t="shared" si="416"/>
        <v>0</v>
      </c>
      <c r="AA3093" s="1" cm="1">
        <f t="array" ref="AA3093">IF(Z3093&gt;0,INDEX($M$40:$M$61,Z3093,1),AA3092)</f>
        <v>48544</v>
      </c>
      <c r="AB3093" s="1" cm="1">
        <f t="array" ref="AB3093">IF(Z3093&gt;0,INDEX($M$40:$M$61,Z3093+1,1),AB3092)</f>
        <v>48911</v>
      </c>
      <c r="AC3093" s="44">
        <f t="shared" si="417"/>
        <v>367</v>
      </c>
      <c r="AD3093" s="45">
        <f t="shared" si="418"/>
        <v>0.83448028119301243</v>
      </c>
      <c r="AE3093" s="45">
        <f t="shared" si="419"/>
        <v>0.8140105901472624</v>
      </c>
      <c r="AF3093" s="44">
        <f t="shared" si="422"/>
        <v>167</v>
      </c>
      <c r="AG3093" s="45">
        <f t="shared" si="420"/>
        <v>0.82510267879024757</v>
      </c>
      <c r="AH3093">
        <f t="shared" si="421"/>
        <v>2.2405010958490432E-2</v>
      </c>
      <c r="AI3093" s="40">
        <f ca="1"/>
        <v>2.4362855581738785E-2</v>
      </c>
      <c r="AJ3093" s="229">
        <v>-2E-3</v>
      </c>
      <c r="AK3093" s="230">
        <v>2.0405010958490434E-2</v>
      </c>
      <c r="AL3093" s="231">
        <v>0.83938455345430318</v>
      </c>
    </row>
    <row r="3094" spans="24:38">
      <c r="X3094" s="46">
        <v>3090</v>
      </c>
      <c r="Y3094" s="1">
        <f t="shared" si="415"/>
        <v>48712</v>
      </c>
      <c r="Z3094" s="44">
        <f t="shared" si="416"/>
        <v>0</v>
      </c>
      <c r="AA3094" s="1" cm="1">
        <f t="array" ref="AA3094">IF(Z3094&gt;0,INDEX($M$40:$M$61,Z3094,1),AA3093)</f>
        <v>48544</v>
      </c>
      <c r="AB3094" s="1" cm="1">
        <f t="array" ref="AB3094">IF(Z3094&gt;0,INDEX($M$40:$M$61,Z3094+1,1),AB3093)</f>
        <v>48911</v>
      </c>
      <c r="AC3094" s="44">
        <f t="shared" si="417"/>
        <v>367</v>
      </c>
      <c r="AD3094" s="45">
        <f t="shared" si="418"/>
        <v>0.83448028119301243</v>
      </c>
      <c r="AE3094" s="45">
        <f t="shared" si="419"/>
        <v>0.8140105901472624</v>
      </c>
      <c r="AF3094" s="44">
        <f t="shared" si="422"/>
        <v>168</v>
      </c>
      <c r="AG3094" s="45">
        <f t="shared" si="420"/>
        <v>0.82504684407605211</v>
      </c>
      <c r="AH3094">
        <f t="shared" si="421"/>
        <v>2.2405644298389194E-2</v>
      </c>
      <c r="AI3094" s="40">
        <f ca="1"/>
        <v>2.4362855581738785E-2</v>
      </c>
      <c r="AJ3094" s="229">
        <v>-2E-3</v>
      </c>
      <c r="AK3094" s="230">
        <v>2.0405644298389196E-2</v>
      </c>
      <c r="AL3094" s="231">
        <v>0.83933241523028335</v>
      </c>
    </row>
    <row r="3095" spans="24:38">
      <c r="X3095" s="46">
        <v>3091</v>
      </c>
      <c r="Y3095" s="1">
        <f t="shared" si="415"/>
        <v>48713</v>
      </c>
      <c r="Z3095" s="44">
        <f t="shared" si="416"/>
        <v>0</v>
      </c>
      <c r="AA3095" s="1" cm="1">
        <f t="array" ref="AA3095">IF(Z3095&gt;0,INDEX($M$40:$M$61,Z3095,1),AA3094)</f>
        <v>48544</v>
      </c>
      <c r="AB3095" s="1" cm="1">
        <f t="array" ref="AB3095">IF(Z3095&gt;0,INDEX($M$40:$M$61,Z3095+1,1),AB3094)</f>
        <v>48911</v>
      </c>
      <c r="AC3095" s="44">
        <f t="shared" si="417"/>
        <v>367</v>
      </c>
      <c r="AD3095" s="45">
        <f t="shared" si="418"/>
        <v>0.83448028119301243</v>
      </c>
      <c r="AE3095" s="45">
        <f t="shared" si="419"/>
        <v>0.8140105901472624</v>
      </c>
      <c r="AF3095" s="44">
        <f t="shared" si="422"/>
        <v>169</v>
      </c>
      <c r="AG3095" s="45">
        <f t="shared" si="420"/>
        <v>0.82499101314019285</v>
      </c>
      <c r="AH3095">
        <f t="shared" si="421"/>
        <v>2.2406277228491835E-2</v>
      </c>
      <c r="AI3095" s="40">
        <f ca="1"/>
        <v>2.4362855581658849E-2</v>
      </c>
      <c r="AJ3095" s="229">
        <v>-2E-3</v>
      </c>
      <c r="AK3095" s="230">
        <v>2.0406277228491837E-2</v>
      </c>
      <c r="AL3095" s="231">
        <v>0.83928028024482015</v>
      </c>
    </row>
    <row r="3096" spans="24:38">
      <c r="X3096" s="46">
        <v>3092</v>
      </c>
      <c r="Y3096" s="1">
        <f t="shared" si="415"/>
        <v>48714</v>
      </c>
      <c r="Z3096" s="44">
        <f t="shared" si="416"/>
        <v>0</v>
      </c>
      <c r="AA3096" s="1" cm="1">
        <f t="array" ref="AA3096">IF(Z3096&gt;0,INDEX($M$40:$M$61,Z3096,1),AA3095)</f>
        <v>48544</v>
      </c>
      <c r="AB3096" s="1" cm="1">
        <f t="array" ref="AB3096">IF(Z3096&gt;0,INDEX($M$40:$M$61,Z3096+1,1),AB3095)</f>
        <v>48911</v>
      </c>
      <c r="AC3096" s="44">
        <f t="shared" si="417"/>
        <v>367</v>
      </c>
      <c r="AD3096" s="45">
        <f t="shared" si="418"/>
        <v>0.83448028119301243</v>
      </c>
      <c r="AE3096" s="45">
        <f t="shared" si="419"/>
        <v>0.8140105901472624</v>
      </c>
      <c r="AF3096" s="44">
        <f t="shared" si="422"/>
        <v>170</v>
      </c>
      <c r="AG3096" s="45">
        <f t="shared" si="420"/>
        <v>0.82493518598241411</v>
      </c>
      <c r="AH3096">
        <f t="shared" si="421"/>
        <v>2.2406909749195954E-2</v>
      </c>
      <c r="AI3096" s="40">
        <f ca="1"/>
        <v>2.4362855581658849E-2</v>
      </c>
      <c r="AJ3096" s="229">
        <v>-2E-3</v>
      </c>
      <c r="AK3096" s="230">
        <v>2.0406909749195956E-2</v>
      </c>
      <c r="AL3096" s="231">
        <v>0.83922814849771243</v>
      </c>
    </row>
    <row r="3097" spans="24:38">
      <c r="X3097" s="46">
        <v>3093</v>
      </c>
      <c r="Y3097" s="1">
        <f t="shared" si="415"/>
        <v>48715</v>
      </c>
      <c r="Z3097" s="44">
        <f t="shared" si="416"/>
        <v>0</v>
      </c>
      <c r="AA3097" s="1" cm="1">
        <f t="array" ref="AA3097">IF(Z3097&gt;0,INDEX($M$40:$M$61,Z3097,1),AA3096)</f>
        <v>48544</v>
      </c>
      <c r="AB3097" s="1" cm="1">
        <f t="array" ref="AB3097">IF(Z3097&gt;0,INDEX($M$40:$M$61,Z3097+1,1),AB3096)</f>
        <v>48911</v>
      </c>
      <c r="AC3097" s="44">
        <f t="shared" si="417"/>
        <v>367</v>
      </c>
      <c r="AD3097" s="45">
        <f t="shared" si="418"/>
        <v>0.83448028119301243</v>
      </c>
      <c r="AE3097" s="45">
        <f t="shared" si="419"/>
        <v>0.8140105901472624</v>
      </c>
      <c r="AF3097" s="44">
        <f t="shared" si="422"/>
        <v>171</v>
      </c>
      <c r="AG3097" s="45">
        <f t="shared" si="420"/>
        <v>0.82487936260246009</v>
      </c>
      <c r="AH3097">
        <f t="shared" si="421"/>
        <v>2.2407541860898671E-2</v>
      </c>
      <c r="AI3097" s="40">
        <f ca="1"/>
        <v>2.4362855581738785E-2</v>
      </c>
      <c r="AJ3097" s="229">
        <v>-2E-3</v>
      </c>
      <c r="AK3097" s="230">
        <v>2.0407541860898673E-2</v>
      </c>
      <c r="AL3097" s="231">
        <v>0.8391760199887589</v>
      </c>
    </row>
    <row r="3098" spans="24:38">
      <c r="X3098" s="46">
        <v>3094</v>
      </c>
      <c r="Y3098" s="1">
        <f t="shared" si="415"/>
        <v>48716</v>
      </c>
      <c r="Z3098" s="44">
        <f t="shared" si="416"/>
        <v>0</v>
      </c>
      <c r="AA3098" s="1" cm="1">
        <f t="array" ref="AA3098">IF(Z3098&gt;0,INDEX($M$40:$M$61,Z3098,1),AA3097)</f>
        <v>48544</v>
      </c>
      <c r="AB3098" s="1" cm="1">
        <f t="array" ref="AB3098">IF(Z3098&gt;0,INDEX($M$40:$M$61,Z3098+1,1),AB3097)</f>
        <v>48911</v>
      </c>
      <c r="AC3098" s="44">
        <f t="shared" si="417"/>
        <v>367</v>
      </c>
      <c r="AD3098" s="45">
        <f t="shared" si="418"/>
        <v>0.83448028119301243</v>
      </c>
      <c r="AE3098" s="45">
        <f t="shared" si="419"/>
        <v>0.8140105901472624</v>
      </c>
      <c r="AF3098" s="44">
        <f t="shared" si="422"/>
        <v>172</v>
      </c>
      <c r="AG3098" s="45">
        <f t="shared" si="420"/>
        <v>0.82482354300007532</v>
      </c>
      <c r="AH3098">
        <f t="shared" si="421"/>
        <v>2.2408173563996537E-2</v>
      </c>
      <c r="AI3098" s="40">
        <f ca="1"/>
        <v>2.4362855581738785E-2</v>
      </c>
      <c r="AJ3098" s="229">
        <v>-2E-3</v>
      </c>
      <c r="AK3098" s="230">
        <v>2.0408173563996539E-2</v>
      </c>
      <c r="AL3098" s="231">
        <v>0.83912389471775861</v>
      </c>
    </row>
    <row r="3099" spans="24:38">
      <c r="X3099" s="46">
        <v>3095</v>
      </c>
      <c r="Y3099" s="1">
        <f t="shared" si="415"/>
        <v>48717</v>
      </c>
      <c r="Z3099" s="44">
        <f t="shared" si="416"/>
        <v>0</v>
      </c>
      <c r="AA3099" s="1" cm="1">
        <f t="array" ref="AA3099">IF(Z3099&gt;0,INDEX($M$40:$M$61,Z3099,1),AA3098)</f>
        <v>48544</v>
      </c>
      <c r="AB3099" s="1" cm="1">
        <f t="array" ref="AB3099">IF(Z3099&gt;0,INDEX($M$40:$M$61,Z3099+1,1),AB3098)</f>
        <v>48911</v>
      </c>
      <c r="AC3099" s="44">
        <f t="shared" si="417"/>
        <v>367</v>
      </c>
      <c r="AD3099" s="45">
        <f t="shared" si="418"/>
        <v>0.83448028119301243</v>
      </c>
      <c r="AE3099" s="45">
        <f t="shared" si="419"/>
        <v>0.8140105901472624</v>
      </c>
      <c r="AF3099" s="44">
        <f t="shared" si="422"/>
        <v>173</v>
      </c>
      <c r="AG3099" s="45">
        <f t="shared" si="420"/>
        <v>0.82476772717500413</v>
      </c>
      <c r="AH3099">
        <f t="shared" si="421"/>
        <v>2.2408804858885606E-2</v>
      </c>
      <c r="AI3099" s="40">
        <f ca="1"/>
        <v>2.4362855581738785E-2</v>
      </c>
      <c r="AJ3099" s="229">
        <v>-2E-3</v>
      </c>
      <c r="AK3099" s="230">
        <v>2.0408804858885604E-2</v>
      </c>
      <c r="AL3099" s="231">
        <v>0.83907177268451039</v>
      </c>
    </row>
    <row r="3100" spans="24:38">
      <c r="X3100" s="46">
        <v>3096</v>
      </c>
      <c r="Y3100" s="1">
        <f t="shared" si="415"/>
        <v>48718</v>
      </c>
      <c r="Z3100" s="44">
        <f t="shared" si="416"/>
        <v>0</v>
      </c>
      <c r="AA3100" s="1" cm="1">
        <f t="array" ref="AA3100">IF(Z3100&gt;0,INDEX($M$40:$M$61,Z3100,1),AA3099)</f>
        <v>48544</v>
      </c>
      <c r="AB3100" s="1" cm="1">
        <f t="array" ref="AB3100">IF(Z3100&gt;0,INDEX($M$40:$M$61,Z3100+1,1),AB3099)</f>
        <v>48911</v>
      </c>
      <c r="AC3100" s="44">
        <f t="shared" si="417"/>
        <v>367</v>
      </c>
      <c r="AD3100" s="45">
        <f t="shared" si="418"/>
        <v>0.83448028119301243</v>
      </c>
      <c r="AE3100" s="45">
        <f t="shared" si="419"/>
        <v>0.8140105901472624</v>
      </c>
      <c r="AF3100" s="44">
        <f t="shared" si="422"/>
        <v>174</v>
      </c>
      <c r="AG3100" s="45">
        <f t="shared" si="420"/>
        <v>0.82471191512699094</v>
      </c>
      <c r="AH3100">
        <f t="shared" si="421"/>
        <v>2.2409435745961437E-2</v>
      </c>
      <c r="AI3100" s="40">
        <f ca="1"/>
        <v>2.4362855581738785E-2</v>
      </c>
      <c r="AJ3100" s="229">
        <v>-2E-3</v>
      </c>
      <c r="AK3100" s="230">
        <v>2.0409435745961435E-2</v>
      </c>
      <c r="AL3100" s="231">
        <v>0.83901965388881306</v>
      </c>
    </row>
    <row r="3101" spans="24:38">
      <c r="X3101" s="46">
        <v>3097</v>
      </c>
      <c r="Y3101" s="1">
        <f t="shared" si="415"/>
        <v>48719</v>
      </c>
      <c r="Z3101" s="44">
        <f t="shared" si="416"/>
        <v>0</v>
      </c>
      <c r="AA3101" s="1" cm="1">
        <f t="array" ref="AA3101">IF(Z3101&gt;0,INDEX($M$40:$M$61,Z3101,1),AA3100)</f>
        <v>48544</v>
      </c>
      <c r="AB3101" s="1" cm="1">
        <f t="array" ref="AB3101">IF(Z3101&gt;0,INDEX($M$40:$M$61,Z3101+1,1),AB3100)</f>
        <v>48911</v>
      </c>
      <c r="AC3101" s="44">
        <f t="shared" si="417"/>
        <v>367</v>
      </c>
      <c r="AD3101" s="45">
        <f t="shared" si="418"/>
        <v>0.83448028119301243</v>
      </c>
      <c r="AE3101" s="45">
        <f t="shared" si="419"/>
        <v>0.8140105901472624</v>
      </c>
      <c r="AF3101" s="44">
        <f t="shared" si="422"/>
        <v>175</v>
      </c>
      <c r="AG3101" s="45">
        <f t="shared" si="420"/>
        <v>0.82465610685578017</v>
      </c>
      <c r="AH3101">
        <f t="shared" si="421"/>
        <v>2.2410066225619064E-2</v>
      </c>
      <c r="AI3101" s="40">
        <f ca="1"/>
        <v>2.4362855581658849E-2</v>
      </c>
      <c r="AJ3101" s="229">
        <v>-2E-3</v>
      </c>
      <c r="AK3101" s="230">
        <v>2.0410066225619063E-2</v>
      </c>
      <c r="AL3101" s="231">
        <v>0.83896753833046578</v>
      </c>
    </row>
    <row r="3102" spans="24:38">
      <c r="X3102" s="46">
        <v>3098</v>
      </c>
      <c r="Y3102" s="1">
        <f t="shared" si="415"/>
        <v>48720</v>
      </c>
      <c r="Z3102" s="44">
        <f t="shared" si="416"/>
        <v>0</v>
      </c>
      <c r="AA3102" s="1" cm="1">
        <f t="array" ref="AA3102">IF(Z3102&gt;0,INDEX($M$40:$M$61,Z3102,1),AA3101)</f>
        <v>48544</v>
      </c>
      <c r="AB3102" s="1" cm="1">
        <f t="array" ref="AB3102">IF(Z3102&gt;0,INDEX($M$40:$M$61,Z3102+1,1),AB3101)</f>
        <v>48911</v>
      </c>
      <c r="AC3102" s="44">
        <f t="shared" si="417"/>
        <v>367</v>
      </c>
      <c r="AD3102" s="45">
        <f t="shared" si="418"/>
        <v>0.83448028119301243</v>
      </c>
      <c r="AE3102" s="45">
        <f t="shared" si="419"/>
        <v>0.8140105901472624</v>
      </c>
      <c r="AF3102" s="44">
        <f t="shared" si="422"/>
        <v>176</v>
      </c>
      <c r="AG3102" s="45">
        <f t="shared" si="420"/>
        <v>0.82460030236111614</v>
      </c>
      <c r="AH3102">
        <f t="shared" si="421"/>
        <v>2.2410696298253031E-2</v>
      </c>
      <c r="AI3102" s="40">
        <f ca="1"/>
        <v>2.4362855581658849E-2</v>
      </c>
      <c r="AJ3102" s="229">
        <v>-2E-3</v>
      </c>
      <c r="AK3102" s="230">
        <v>2.0410696298253032E-2</v>
      </c>
      <c r="AL3102" s="231">
        <v>0.83891542600926705</v>
      </c>
    </row>
    <row r="3103" spans="24:38">
      <c r="X3103" s="46">
        <v>3099</v>
      </c>
      <c r="Y3103" s="1">
        <f t="shared" si="415"/>
        <v>48721</v>
      </c>
      <c r="Z3103" s="44">
        <f t="shared" si="416"/>
        <v>0</v>
      </c>
      <c r="AA3103" s="1" cm="1">
        <f t="array" ref="AA3103">IF(Z3103&gt;0,INDEX($M$40:$M$61,Z3103,1),AA3102)</f>
        <v>48544</v>
      </c>
      <c r="AB3103" s="1" cm="1">
        <f t="array" ref="AB3103">IF(Z3103&gt;0,INDEX($M$40:$M$61,Z3103+1,1),AB3102)</f>
        <v>48911</v>
      </c>
      <c r="AC3103" s="44">
        <f t="shared" si="417"/>
        <v>367</v>
      </c>
      <c r="AD3103" s="45">
        <f t="shared" si="418"/>
        <v>0.83448028119301243</v>
      </c>
      <c r="AE3103" s="45">
        <f t="shared" si="419"/>
        <v>0.8140105901472624</v>
      </c>
      <c r="AF3103" s="44">
        <f t="shared" si="422"/>
        <v>177</v>
      </c>
      <c r="AG3103" s="45">
        <f t="shared" si="420"/>
        <v>0.82454450164274329</v>
      </c>
      <c r="AH3103">
        <f t="shared" si="421"/>
        <v>2.2411325964257361E-2</v>
      </c>
      <c r="AI3103" s="40">
        <f ca="1"/>
        <v>2.4362855581738785E-2</v>
      </c>
      <c r="AJ3103" s="229">
        <v>-2E-3</v>
      </c>
      <c r="AK3103" s="230">
        <v>2.0411325964257362E-2</v>
      </c>
      <c r="AL3103" s="231">
        <v>0.83886331692501603</v>
      </c>
    </row>
    <row r="3104" spans="24:38">
      <c r="X3104" s="46">
        <v>3100</v>
      </c>
      <c r="Y3104" s="1">
        <f t="shared" si="415"/>
        <v>48722</v>
      </c>
      <c r="Z3104" s="44">
        <f t="shared" si="416"/>
        <v>0</v>
      </c>
      <c r="AA3104" s="1" cm="1">
        <f t="array" ref="AA3104">IF(Z3104&gt;0,INDEX($M$40:$M$61,Z3104,1),AA3103)</f>
        <v>48544</v>
      </c>
      <c r="AB3104" s="1" cm="1">
        <f t="array" ref="AB3104">IF(Z3104&gt;0,INDEX($M$40:$M$61,Z3104+1,1),AB3103)</f>
        <v>48911</v>
      </c>
      <c r="AC3104" s="44">
        <f t="shared" si="417"/>
        <v>367</v>
      </c>
      <c r="AD3104" s="45">
        <f t="shared" si="418"/>
        <v>0.83448028119301243</v>
      </c>
      <c r="AE3104" s="45">
        <f t="shared" si="419"/>
        <v>0.8140105901472624</v>
      </c>
      <c r="AF3104" s="44">
        <f t="shared" si="422"/>
        <v>178</v>
      </c>
      <c r="AG3104" s="45">
        <f t="shared" si="420"/>
        <v>0.82448870470040614</v>
      </c>
      <c r="AH3104">
        <f t="shared" si="421"/>
        <v>2.2411955224025559E-2</v>
      </c>
      <c r="AI3104" s="40">
        <f ca="1"/>
        <v>2.4362855581738785E-2</v>
      </c>
      <c r="AJ3104" s="229">
        <v>-2E-3</v>
      </c>
      <c r="AK3104" s="230">
        <v>2.0411955224025558E-2</v>
      </c>
      <c r="AL3104" s="231">
        <v>0.83881121107751155</v>
      </c>
    </row>
    <row r="3105" spans="24:38">
      <c r="X3105" s="46">
        <v>3101</v>
      </c>
      <c r="Y3105" s="1">
        <f t="shared" si="415"/>
        <v>48723</v>
      </c>
      <c r="Z3105" s="44">
        <f t="shared" si="416"/>
        <v>0</v>
      </c>
      <c r="AA3105" s="1" cm="1">
        <f t="array" ref="AA3105">IF(Z3105&gt;0,INDEX($M$40:$M$61,Z3105,1),AA3104)</f>
        <v>48544</v>
      </c>
      <c r="AB3105" s="1" cm="1">
        <f t="array" ref="AB3105">IF(Z3105&gt;0,INDEX($M$40:$M$61,Z3105+1,1),AB3104)</f>
        <v>48911</v>
      </c>
      <c r="AC3105" s="44">
        <f t="shared" si="417"/>
        <v>367</v>
      </c>
      <c r="AD3105" s="45">
        <f t="shared" si="418"/>
        <v>0.83448028119301243</v>
      </c>
      <c r="AE3105" s="45">
        <f t="shared" si="419"/>
        <v>0.8140105901472624</v>
      </c>
      <c r="AF3105" s="44">
        <f t="shared" si="422"/>
        <v>179</v>
      </c>
      <c r="AG3105" s="45">
        <f t="shared" si="420"/>
        <v>0.82443291153384912</v>
      </c>
      <c r="AH3105">
        <f t="shared" si="421"/>
        <v>2.2412584077950635E-2</v>
      </c>
      <c r="AI3105" s="40">
        <f ca="1"/>
        <v>2.4362855581738785E-2</v>
      </c>
      <c r="AJ3105" s="229">
        <v>-2E-3</v>
      </c>
      <c r="AK3105" s="230">
        <v>2.0412584077950637E-2</v>
      </c>
      <c r="AL3105" s="231">
        <v>0.83875910846655266</v>
      </c>
    </row>
    <row r="3106" spans="24:38">
      <c r="X3106" s="46">
        <v>3102</v>
      </c>
      <c r="Y3106" s="1">
        <f t="shared" si="415"/>
        <v>48724</v>
      </c>
      <c r="Z3106" s="44">
        <f t="shared" si="416"/>
        <v>0</v>
      </c>
      <c r="AA3106" s="1" cm="1">
        <f t="array" ref="AA3106">IF(Z3106&gt;0,INDEX($M$40:$M$61,Z3106,1),AA3105)</f>
        <v>48544</v>
      </c>
      <c r="AB3106" s="1" cm="1">
        <f t="array" ref="AB3106">IF(Z3106&gt;0,INDEX($M$40:$M$61,Z3106+1,1),AB3105)</f>
        <v>48911</v>
      </c>
      <c r="AC3106" s="44">
        <f t="shared" si="417"/>
        <v>367</v>
      </c>
      <c r="AD3106" s="45">
        <f t="shared" si="418"/>
        <v>0.83448028119301243</v>
      </c>
      <c r="AE3106" s="45">
        <f t="shared" si="419"/>
        <v>0.8140105901472624</v>
      </c>
      <c r="AF3106" s="44">
        <f t="shared" si="422"/>
        <v>180</v>
      </c>
      <c r="AG3106" s="45">
        <f t="shared" si="420"/>
        <v>0.82437712214281678</v>
      </c>
      <c r="AH3106">
        <f t="shared" si="421"/>
        <v>2.2413212526425079E-2</v>
      </c>
      <c r="AI3106" s="40">
        <f ca="1"/>
        <v>2.4362855581738785E-2</v>
      </c>
      <c r="AJ3106" s="229">
        <v>-2E-3</v>
      </c>
      <c r="AK3106" s="230">
        <v>2.0413212526425077E-2</v>
      </c>
      <c r="AL3106" s="231">
        <v>0.83870700909193829</v>
      </c>
    </row>
    <row r="3107" spans="24:38">
      <c r="X3107" s="46">
        <v>3103</v>
      </c>
      <c r="Y3107" s="1">
        <f t="shared" si="415"/>
        <v>48725</v>
      </c>
      <c r="Z3107" s="44">
        <f t="shared" si="416"/>
        <v>0</v>
      </c>
      <c r="AA3107" s="1" cm="1">
        <f t="array" ref="AA3107">IF(Z3107&gt;0,INDEX($M$40:$M$61,Z3107,1),AA3106)</f>
        <v>48544</v>
      </c>
      <c r="AB3107" s="1" cm="1">
        <f t="array" ref="AB3107">IF(Z3107&gt;0,INDEX($M$40:$M$61,Z3107+1,1),AB3106)</f>
        <v>48911</v>
      </c>
      <c r="AC3107" s="44">
        <f t="shared" si="417"/>
        <v>367</v>
      </c>
      <c r="AD3107" s="45">
        <f t="shared" si="418"/>
        <v>0.83448028119301243</v>
      </c>
      <c r="AE3107" s="45">
        <f t="shared" si="419"/>
        <v>0.8140105901472624</v>
      </c>
      <c r="AF3107" s="44">
        <f t="shared" si="422"/>
        <v>181</v>
      </c>
      <c r="AG3107" s="45">
        <f t="shared" si="420"/>
        <v>0.82432133652705375</v>
      </c>
      <c r="AH3107">
        <f t="shared" si="421"/>
        <v>2.2413840569840866E-2</v>
      </c>
      <c r="AI3107" s="40">
        <f ca="1"/>
        <v>2.4362855581658849E-2</v>
      </c>
      <c r="AJ3107" s="229">
        <v>-2E-3</v>
      </c>
      <c r="AK3107" s="230">
        <v>2.0413840569840865E-2</v>
      </c>
      <c r="AL3107" s="231">
        <v>0.83865491295346761</v>
      </c>
    </row>
    <row r="3108" spans="24:38">
      <c r="X3108" s="46">
        <v>3104</v>
      </c>
      <c r="Y3108" s="1">
        <f t="shared" si="415"/>
        <v>48726</v>
      </c>
      <c r="Z3108" s="44">
        <f t="shared" si="416"/>
        <v>0</v>
      </c>
      <c r="AA3108" s="1" cm="1">
        <f t="array" ref="AA3108">IF(Z3108&gt;0,INDEX($M$40:$M$61,Z3108,1),AA3107)</f>
        <v>48544</v>
      </c>
      <c r="AB3108" s="1" cm="1">
        <f t="array" ref="AB3108">IF(Z3108&gt;0,INDEX($M$40:$M$61,Z3108+1,1),AB3107)</f>
        <v>48911</v>
      </c>
      <c r="AC3108" s="44">
        <f t="shared" si="417"/>
        <v>367</v>
      </c>
      <c r="AD3108" s="45">
        <f t="shared" si="418"/>
        <v>0.83448028119301243</v>
      </c>
      <c r="AE3108" s="45">
        <f t="shared" si="419"/>
        <v>0.8140105901472624</v>
      </c>
      <c r="AF3108" s="44">
        <f t="shared" si="422"/>
        <v>182</v>
      </c>
      <c r="AG3108" s="45">
        <f t="shared" si="420"/>
        <v>0.82426555468630425</v>
      </c>
      <c r="AH3108">
        <f t="shared" si="421"/>
        <v>2.2414468208589527E-2</v>
      </c>
      <c r="AI3108" s="40">
        <f ca="1"/>
        <v>2.4362855581738785E-2</v>
      </c>
      <c r="AJ3108" s="229">
        <v>-2E-3</v>
      </c>
      <c r="AK3108" s="230">
        <v>2.0414468208589526E-2</v>
      </c>
      <c r="AL3108" s="231">
        <v>0.83860282005093911</v>
      </c>
    </row>
    <row r="3109" spans="24:38">
      <c r="X3109" s="46">
        <v>3105</v>
      </c>
      <c r="Y3109" s="1">
        <f t="shared" si="415"/>
        <v>48727</v>
      </c>
      <c r="Z3109" s="44">
        <f t="shared" si="416"/>
        <v>0</v>
      </c>
      <c r="AA3109" s="1" cm="1">
        <f t="array" ref="AA3109">IF(Z3109&gt;0,INDEX($M$40:$M$61,Z3109,1),AA3108)</f>
        <v>48544</v>
      </c>
      <c r="AB3109" s="1" cm="1">
        <f t="array" ref="AB3109">IF(Z3109&gt;0,INDEX($M$40:$M$61,Z3109+1,1),AB3108)</f>
        <v>48911</v>
      </c>
      <c r="AC3109" s="44">
        <f t="shared" si="417"/>
        <v>367</v>
      </c>
      <c r="AD3109" s="45">
        <f t="shared" si="418"/>
        <v>0.83448028119301243</v>
      </c>
      <c r="AE3109" s="45">
        <f t="shared" si="419"/>
        <v>0.8140105901472624</v>
      </c>
      <c r="AF3109" s="44">
        <f t="shared" si="422"/>
        <v>183</v>
      </c>
      <c r="AG3109" s="45">
        <f t="shared" si="420"/>
        <v>0.82420977662031303</v>
      </c>
      <c r="AH3109">
        <f t="shared" si="421"/>
        <v>2.2415095443062021E-2</v>
      </c>
      <c r="AI3109" s="40">
        <f ca="1"/>
        <v>2.4362855581738785E-2</v>
      </c>
      <c r="AJ3109" s="229">
        <v>-2E-3</v>
      </c>
      <c r="AK3109" s="230">
        <v>2.0415095443062019E-2</v>
      </c>
      <c r="AL3109" s="231">
        <v>0.83855073038415229</v>
      </c>
    </row>
    <row r="3110" spans="24:38">
      <c r="X3110" s="46">
        <v>3106</v>
      </c>
      <c r="Y3110" s="1">
        <f t="shared" si="415"/>
        <v>48728</v>
      </c>
      <c r="Z3110" s="44">
        <f t="shared" si="416"/>
        <v>0</v>
      </c>
      <c r="AA3110" s="1" cm="1">
        <f t="array" ref="AA3110">IF(Z3110&gt;0,INDEX($M$40:$M$61,Z3110,1),AA3109)</f>
        <v>48544</v>
      </c>
      <c r="AB3110" s="1" cm="1">
        <f t="array" ref="AB3110">IF(Z3110&gt;0,INDEX($M$40:$M$61,Z3110+1,1),AB3109)</f>
        <v>48911</v>
      </c>
      <c r="AC3110" s="44">
        <f t="shared" si="417"/>
        <v>367</v>
      </c>
      <c r="AD3110" s="45">
        <f t="shared" si="418"/>
        <v>0.83448028119301243</v>
      </c>
      <c r="AE3110" s="45">
        <f t="shared" si="419"/>
        <v>0.8140105901472624</v>
      </c>
      <c r="AF3110" s="44">
        <f t="shared" si="422"/>
        <v>184</v>
      </c>
      <c r="AG3110" s="45">
        <f t="shared" si="420"/>
        <v>0.82415400232882474</v>
      </c>
      <c r="AH3110">
        <f t="shared" si="421"/>
        <v>2.2415722273648801E-2</v>
      </c>
      <c r="AI3110" s="40">
        <f ca="1"/>
        <v>2.4362855581658849E-2</v>
      </c>
      <c r="AJ3110" s="229">
        <v>-2E-3</v>
      </c>
      <c r="AK3110" s="230">
        <v>2.0415722273648802E-2</v>
      </c>
      <c r="AL3110" s="231">
        <v>0.83849864395290596</v>
      </c>
    </row>
    <row r="3111" spans="24:38">
      <c r="X3111" s="46">
        <v>3107</v>
      </c>
      <c r="Y3111" s="1">
        <f t="shared" si="415"/>
        <v>48729</v>
      </c>
      <c r="Z3111" s="44">
        <f t="shared" si="416"/>
        <v>0</v>
      </c>
      <c r="AA3111" s="1" cm="1">
        <f t="array" ref="AA3111">IF(Z3111&gt;0,INDEX($M$40:$M$61,Z3111,1),AA3110)</f>
        <v>48544</v>
      </c>
      <c r="AB3111" s="1" cm="1">
        <f t="array" ref="AB3111">IF(Z3111&gt;0,INDEX($M$40:$M$61,Z3111+1,1),AB3110)</f>
        <v>48911</v>
      </c>
      <c r="AC3111" s="44">
        <f t="shared" si="417"/>
        <v>367</v>
      </c>
      <c r="AD3111" s="45">
        <f t="shared" si="418"/>
        <v>0.83448028119301243</v>
      </c>
      <c r="AE3111" s="45">
        <f t="shared" si="419"/>
        <v>0.8140105901472624</v>
      </c>
      <c r="AF3111" s="44">
        <f t="shared" si="422"/>
        <v>185</v>
      </c>
      <c r="AG3111" s="45">
        <f t="shared" si="420"/>
        <v>0.8240982318115837</v>
      </c>
      <c r="AH3111">
        <f t="shared" si="421"/>
        <v>2.2416348700739892E-2</v>
      </c>
      <c r="AI3111" s="40">
        <f ca="1"/>
        <v>2.4362855581738785E-2</v>
      </c>
      <c r="AJ3111" s="229">
        <v>-2E-3</v>
      </c>
      <c r="AK3111" s="230">
        <v>2.0416348700739891E-2</v>
      </c>
      <c r="AL3111" s="231">
        <v>0.83844656075699919</v>
      </c>
    </row>
    <row r="3112" spans="24:38">
      <c r="X3112" s="46">
        <v>3108</v>
      </c>
      <c r="Y3112" s="1">
        <f t="shared" si="415"/>
        <v>48730</v>
      </c>
      <c r="Z3112" s="44">
        <f t="shared" si="416"/>
        <v>0</v>
      </c>
      <c r="AA3112" s="1" cm="1">
        <f t="array" ref="AA3112">IF(Z3112&gt;0,INDEX($M$40:$M$61,Z3112,1),AA3111)</f>
        <v>48544</v>
      </c>
      <c r="AB3112" s="1" cm="1">
        <f t="array" ref="AB3112">IF(Z3112&gt;0,INDEX($M$40:$M$61,Z3112+1,1),AB3111)</f>
        <v>48911</v>
      </c>
      <c r="AC3112" s="44">
        <f t="shared" si="417"/>
        <v>367</v>
      </c>
      <c r="AD3112" s="45">
        <f t="shared" si="418"/>
        <v>0.83448028119301243</v>
      </c>
      <c r="AE3112" s="45">
        <f t="shared" si="419"/>
        <v>0.8140105901472624</v>
      </c>
      <c r="AF3112" s="44">
        <f t="shared" si="422"/>
        <v>186</v>
      </c>
      <c r="AG3112" s="45">
        <f t="shared" si="420"/>
        <v>0.82404246506833467</v>
      </c>
      <c r="AH3112">
        <f t="shared" si="421"/>
        <v>2.2416974724724745E-2</v>
      </c>
      <c r="AI3112" s="40">
        <f ca="1"/>
        <v>2.4362855581738785E-2</v>
      </c>
      <c r="AJ3112" s="229">
        <v>-2E-3</v>
      </c>
      <c r="AK3112" s="230">
        <v>2.0416974724724743E-2</v>
      </c>
      <c r="AL3112" s="231">
        <v>0.83839448079623091</v>
      </c>
    </row>
    <row r="3113" spans="24:38">
      <c r="X3113" s="46">
        <v>3109</v>
      </c>
      <c r="Y3113" s="1">
        <f t="shared" si="415"/>
        <v>48731</v>
      </c>
      <c r="Z3113" s="44">
        <f t="shared" si="416"/>
        <v>0</v>
      </c>
      <c r="AA3113" s="1" cm="1">
        <f t="array" ref="AA3113">IF(Z3113&gt;0,INDEX($M$40:$M$61,Z3113,1),AA3112)</f>
        <v>48544</v>
      </c>
      <c r="AB3113" s="1" cm="1">
        <f t="array" ref="AB3113">IF(Z3113&gt;0,INDEX($M$40:$M$61,Z3113+1,1),AB3112)</f>
        <v>48911</v>
      </c>
      <c r="AC3113" s="44">
        <f t="shared" si="417"/>
        <v>367</v>
      </c>
      <c r="AD3113" s="45">
        <f t="shared" si="418"/>
        <v>0.83448028119301243</v>
      </c>
      <c r="AE3113" s="45">
        <f t="shared" si="419"/>
        <v>0.8140105901472624</v>
      </c>
      <c r="AF3113" s="44">
        <f t="shared" si="422"/>
        <v>187</v>
      </c>
      <c r="AG3113" s="45">
        <f t="shared" si="420"/>
        <v>0.82398670209882208</v>
      </c>
      <c r="AH3113">
        <f t="shared" si="421"/>
        <v>2.2417600345992349E-2</v>
      </c>
      <c r="AI3113" s="40">
        <f ca="1"/>
        <v>2.4362855581738785E-2</v>
      </c>
      <c r="AJ3113" s="229">
        <v>-2E-3</v>
      </c>
      <c r="AK3113" s="230">
        <v>2.0417600345992347E-2</v>
      </c>
      <c r="AL3113" s="231">
        <v>0.83834240407040017</v>
      </c>
    </row>
    <row r="3114" spans="24:38">
      <c r="X3114" s="46">
        <v>3110</v>
      </c>
      <c r="Y3114" s="1">
        <f t="shared" si="415"/>
        <v>48732</v>
      </c>
      <c r="Z3114" s="44">
        <f t="shared" si="416"/>
        <v>0</v>
      </c>
      <c r="AA3114" s="1" cm="1">
        <f t="array" ref="AA3114">IF(Z3114&gt;0,INDEX($M$40:$M$61,Z3114,1),AA3113)</f>
        <v>48544</v>
      </c>
      <c r="AB3114" s="1" cm="1">
        <f t="array" ref="AB3114">IF(Z3114&gt;0,INDEX($M$40:$M$61,Z3114+1,1),AB3113)</f>
        <v>48911</v>
      </c>
      <c r="AC3114" s="44">
        <f t="shared" si="417"/>
        <v>367</v>
      </c>
      <c r="AD3114" s="45">
        <f t="shared" si="418"/>
        <v>0.83448028119301243</v>
      </c>
      <c r="AE3114" s="45">
        <f t="shared" si="419"/>
        <v>0.8140105901472624</v>
      </c>
      <c r="AF3114" s="44">
        <f t="shared" si="422"/>
        <v>188</v>
      </c>
      <c r="AG3114" s="45">
        <f t="shared" si="420"/>
        <v>0.8239309429027909</v>
      </c>
      <c r="AH3114">
        <f t="shared" si="421"/>
        <v>2.2418225564931143E-2</v>
      </c>
      <c r="AI3114" s="40">
        <f ca="1"/>
        <v>2.4362855581658849E-2</v>
      </c>
      <c r="AJ3114" s="229">
        <v>-2E-3</v>
      </c>
      <c r="AK3114" s="230">
        <v>2.0418225564931142E-2</v>
      </c>
      <c r="AL3114" s="231">
        <v>0.83829033057930613</v>
      </c>
    </row>
    <row r="3115" spans="24:38">
      <c r="X3115" s="46">
        <v>3111</v>
      </c>
      <c r="Y3115" s="1">
        <f t="shared" si="415"/>
        <v>48733</v>
      </c>
      <c r="Z3115" s="44">
        <f t="shared" si="416"/>
        <v>0</v>
      </c>
      <c r="AA3115" s="1" cm="1">
        <f t="array" ref="AA3115">IF(Z3115&gt;0,INDEX($M$40:$M$61,Z3115,1),AA3114)</f>
        <v>48544</v>
      </c>
      <c r="AB3115" s="1" cm="1">
        <f t="array" ref="AB3115">IF(Z3115&gt;0,INDEX($M$40:$M$61,Z3115+1,1),AB3114)</f>
        <v>48911</v>
      </c>
      <c r="AC3115" s="44">
        <f t="shared" si="417"/>
        <v>367</v>
      </c>
      <c r="AD3115" s="45">
        <f t="shared" si="418"/>
        <v>0.83448028119301243</v>
      </c>
      <c r="AE3115" s="45">
        <f t="shared" si="419"/>
        <v>0.8140105901472624</v>
      </c>
      <c r="AF3115" s="44">
        <f t="shared" si="422"/>
        <v>189</v>
      </c>
      <c r="AG3115" s="45">
        <f t="shared" si="420"/>
        <v>0.82387518747998556</v>
      </c>
      <c r="AH3115">
        <f t="shared" si="421"/>
        <v>2.2418850381929128E-2</v>
      </c>
      <c r="AI3115" s="40">
        <f ca="1"/>
        <v>2.4362855581738785E-2</v>
      </c>
      <c r="AJ3115" s="229">
        <v>-2E-3</v>
      </c>
      <c r="AK3115" s="230">
        <v>2.0418850381929129E-2</v>
      </c>
      <c r="AL3115" s="231">
        <v>0.83823826032274784</v>
      </c>
    </row>
    <row r="3116" spans="24:38">
      <c r="X3116" s="46">
        <v>3112</v>
      </c>
      <c r="Y3116" s="1">
        <f t="shared" si="415"/>
        <v>48734</v>
      </c>
      <c r="Z3116" s="44">
        <f t="shared" si="416"/>
        <v>0</v>
      </c>
      <c r="AA3116" s="1" cm="1">
        <f t="array" ref="AA3116">IF(Z3116&gt;0,INDEX($M$40:$M$61,Z3116,1),AA3115)</f>
        <v>48544</v>
      </c>
      <c r="AB3116" s="1" cm="1">
        <f t="array" ref="AB3116">IF(Z3116&gt;0,INDEX($M$40:$M$61,Z3116+1,1),AB3115)</f>
        <v>48911</v>
      </c>
      <c r="AC3116" s="44">
        <f t="shared" si="417"/>
        <v>367</v>
      </c>
      <c r="AD3116" s="45">
        <f t="shared" si="418"/>
        <v>0.83448028119301243</v>
      </c>
      <c r="AE3116" s="45">
        <f t="shared" si="419"/>
        <v>0.8140105901472624</v>
      </c>
      <c r="AF3116" s="44">
        <f t="shared" si="422"/>
        <v>190</v>
      </c>
      <c r="AG3116" s="45">
        <f t="shared" si="420"/>
        <v>0.82381943583015071</v>
      </c>
      <c r="AH3116">
        <f t="shared" si="421"/>
        <v>2.2419474797373776E-2</v>
      </c>
      <c r="AI3116" s="40">
        <f ca="1"/>
        <v>2.4362855581738785E-2</v>
      </c>
      <c r="AJ3116" s="229">
        <v>-2E-3</v>
      </c>
      <c r="AK3116" s="230">
        <v>2.0419474797373778E-2</v>
      </c>
      <c r="AL3116" s="231">
        <v>0.83818619330052446</v>
      </c>
    </row>
    <row r="3117" spans="24:38">
      <c r="X3117" s="46">
        <v>3113</v>
      </c>
      <c r="Y3117" s="1">
        <f t="shared" si="415"/>
        <v>48735</v>
      </c>
      <c r="Z3117" s="44">
        <f t="shared" si="416"/>
        <v>0</v>
      </c>
      <c r="AA3117" s="1" cm="1">
        <f t="array" ref="AA3117">IF(Z3117&gt;0,INDEX($M$40:$M$61,Z3117,1),AA3116)</f>
        <v>48544</v>
      </c>
      <c r="AB3117" s="1" cm="1">
        <f t="array" ref="AB3117">IF(Z3117&gt;0,INDEX($M$40:$M$61,Z3117+1,1),AB3116)</f>
        <v>48911</v>
      </c>
      <c r="AC3117" s="44">
        <f t="shared" si="417"/>
        <v>367</v>
      </c>
      <c r="AD3117" s="45">
        <f t="shared" si="418"/>
        <v>0.83448028119301243</v>
      </c>
      <c r="AE3117" s="45">
        <f t="shared" si="419"/>
        <v>0.8140105901472624</v>
      </c>
      <c r="AF3117" s="44">
        <f t="shared" si="422"/>
        <v>191</v>
      </c>
      <c r="AG3117" s="45">
        <f t="shared" si="420"/>
        <v>0.82376368795303112</v>
      </c>
      <c r="AH3117">
        <f t="shared" si="421"/>
        <v>2.2420098811652057E-2</v>
      </c>
      <c r="AI3117" s="40">
        <f ca="1"/>
        <v>2.4362855581738785E-2</v>
      </c>
      <c r="AJ3117" s="229">
        <v>-2E-3</v>
      </c>
      <c r="AK3117" s="230">
        <v>2.0420098811652056E-2</v>
      </c>
      <c r="AL3117" s="231">
        <v>0.83813412951243493</v>
      </c>
    </row>
    <row r="3118" spans="24:38">
      <c r="X3118" s="46">
        <v>3114</v>
      </c>
      <c r="Y3118" s="1">
        <f t="shared" si="415"/>
        <v>48736</v>
      </c>
      <c r="Z3118" s="44">
        <f t="shared" si="416"/>
        <v>0</v>
      </c>
      <c r="AA3118" s="1" cm="1">
        <f t="array" ref="AA3118">IF(Z3118&gt;0,INDEX($M$40:$M$61,Z3118,1),AA3117)</f>
        <v>48544</v>
      </c>
      <c r="AB3118" s="1" cm="1">
        <f t="array" ref="AB3118">IF(Z3118&gt;0,INDEX($M$40:$M$61,Z3118+1,1),AB3117)</f>
        <v>48911</v>
      </c>
      <c r="AC3118" s="44">
        <f t="shared" si="417"/>
        <v>367</v>
      </c>
      <c r="AD3118" s="45">
        <f t="shared" si="418"/>
        <v>0.83448028119301243</v>
      </c>
      <c r="AE3118" s="45">
        <f t="shared" si="419"/>
        <v>0.8140105901472624</v>
      </c>
      <c r="AF3118" s="44">
        <f t="shared" si="422"/>
        <v>192</v>
      </c>
      <c r="AG3118" s="45">
        <f t="shared" si="420"/>
        <v>0.82370794384837143</v>
      </c>
      <c r="AH3118">
        <f t="shared" si="421"/>
        <v>2.2420722425150457E-2</v>
      </c>
      <c r="AI3118" s="40">
        <f ca="1"/>
        <v>2.4362855581738785E-2</v>
      </c>
      <c r="AJ3118" s="229">
        <v>-2E-3</v>
      </c>
      <c r="AK3118" s="230">
        <v>2.0420722425150459E-2</v>
      </c>
      <c r="AL3118" s="231">
        <v>0.83808206895827853</v>
      </c>
    </row>
    <row r="3119" spans="24:38">
      <c r="X3119" s="46">
        <v>3115</v>
      </c>
      <c r="Y3119" s="1">
        <f t="shared" si="415"/>
        <v>48737</v>
      </c>
      <c r="Z3119" s="44">
        <f t="shared" si="416"/>
        <v>0</v>
      </c>
      <c r="AA3119" s="1" cm="1">
        <f t="array" ref="AA3119">IF(Z3119&gt;0,INDEX($M$40:$M$61,Z3119,1),AA3118)</f>
        <v>48544</v>
      </c>
      <c r="AB3119" s="1" cm="1">
        <f t="array" ref="AB3119">IF(Z3119&gt;0,INDEX($M$40:$M$61,Z3119+1,1),AB3118)</f>
        <v>48911</v>
      </c>
      <c r="AC3119" s="44">
        <f t="shared" si="417"/>
        <v>367</v>
      </c>
      <c r="AD3119" s="45">
        <f t="shared" si="418"/>
        <v>0.83448028119301243</v>
      </c>
      <c r="AE3119" s="45">
        <f t="shared" si="419"/>
        <v>0.8140105901472624</v>
      </c>
      <c r="AF3119" s="44">
        <f t="shared" si="422"/>
        <v>193</v>
      </c>
      <c r="AG3119" s="45">
        <f t="shared" si="420"/>
        <v>0.82365220351591639</v>
      </c>
      <c r="AH3119">
        <f t="shared" si="421"/>
        <v>2.2421345638254951E-2</v>
      </c>
      <c r="AI3119" s="40">
        <f ca="1"/>
        <v>2.4362855581738785E-2</v>
      </c>
      <c r="AJ3119" s="229">
        <v>-2E-3</v>
      </c>
      <c r="AK3119" s="230">
        <v>2.0421345638254949E-2</v>
      </c>
      <c r="AL3119" s="231">
        <v>0.83803001163785429</v>
      </c>
    </row>
    <row r="3120" spans="24:38">
      <c r="X3120" s="46">
        <v>3116</v>
      </c>
      <c r="Y3120" s="1">
        <f t="shared" si="415"/>
        <v>48738</v>
      </c>
      <c r="Z3120" s="44">
        <f t="shared" si="416"/>
        <v>0</v>
      </c>
      <c r="AA3120" s="1" cm="1">
        <f t="array" ref="AA3120">IF(Z3120&gt;0,INDEX($M$40:$M$61,Z3120,1),AA3119)</f>
        <v>48544</v>
      </c>
      <c r="AB3120" s="1" cm="1">
        <f t="array" ref="AB3120">IF(Z3120&gt;0,INDEX($M$40:$M$61,Z3120+1,1),AB3119)</f>
        <v>48911</v>
      </c>
      <c r="AC3120" s="44">
        <f t="shared" si="417"/>
        <v>367</v>
      </c>
      <c r="AD3120" s="45">
        <f t="shared" si="418"/>
        <v>0.83448028119301243</v>
      </c>
      <c r="AE3120" s="45">
        <f t="shared" si="419"/>
        <v>0.8140105901472624</v>
      </c>
      <c r="AF3120" s="44">
        <f t="shared" si="422"/>
        <v>194</v>
      </c>
      <c r="AG3120" s="45">
        <f t="shared" si="420"/>
        <v>0.82359646695541067</v>
      </c>
      <c r="AH3120">
        <f t="shared" si="421"/>
        <v>2.2421968451351044E-2</v>
      </c>
      <c r="AI3120" s="40">
        <f ca="1"/>
        <v>2.4362855581738785E-2</v>
      </c>
      <c r="AJ3120" s="229">
        <v>-2E-3</v>
      </c>
      <c r="AK3120" s="230">
        <v>2.0421968451351045E-2</v>
      </c>
      <c r="AL3120" s="231">
        <v>0.83797795755096127</v>
      </c>
    </row>
    <row r="3121" spans="24:38">
      <c r="X3121" s="46">
        <v>3117</v>
      </c>
      <c r="Y3121" s="1">
        <f t="shared" si="415"/>
        <v>48739</v>
      </c>
      <c r="Z3121" s="44">
        <f t="shared" si="416"/>
        <v>0</v>
      </c>
      <c r="AA3121" s="1" cm="1">
        <f t="array" ref="AA3121">IF(Z3121&gt;0,INDEX($M$40:$M$61,Z3121,1),AA3120)</f>
        <v>48544</v>
      </c>
      <c r="AB3121" s="1" cm="1">
        <f t="array" ref="AB3121">IF(Z3121&gt;0,INDEX($M$40:$M$61,Z3121+1,1),AB3120)</f>
        <v>48911</v>
      </c>
      <c r="AC3121" s="44">
        <f t="shared" si="417"/>
        <v>367</v>
      </c>
      <c r="AD3121" s="45">
        <f t="shared" si="418"/>
        <v>0.83448028119301243</v>
      </c>
      <c r="AE3121" s="45">
        <f t="shared" si="419"/>
        <v>0.8140105901472624</v>
      </c>
      <c r="AF3121" s="44">
        <f t="shared" si="422"/>
        <v>195</v>
      </c>
      <c r="AG3121" s="45">
        <f t="shared" si="420"/>
        <v>0.82354073416659912</v>
      </c>
      <c r="AH3121">
        <f t="shared" si="421"/>
        <v>2.2422590864823712E-2</v>
      </c>
      <c r="AI3121" s="40">
        <f ca="1"/>
        <v>2.4362855581738785E-2</v>
      </c>
      <c r="AJ3121" s="229">
        <v>-2E-3</v>
      </c>
      <c r="AK3121" s="230">
        <v>2.042259086482371E-2</v>
      </c>
      <c r="AL3121" s="231">
        <v>0.83792590669739875</v>
      </c>
    </row>
    <row r="3122" spans="24:38">
      <c r="X3122" s="46">
        <v>3118</v>
      </c>
      <c r="Y3122" s="1">
        <f t="shared" si="415"/>
        <v>48740</v>
      </c>
      <c r="Z3122" s="44">
        <f t="shared" si="416"/>
        <v>0</v>
      </c>
      <c r="AA3122" s="1" cm="1">
        <f t="array" ref="AA3122">IF(Z3122&gt;0,INDEX($M$40:$M$61,Z3122,1),AA3121)</f>
        <v>48544</v>
      </c>
      <c r="AB3122" s="1" cm="1">
        <f t="array" ref="AB3122">IF(Z3122&gt;0,INDEX($M$40:$M$61,Z3122+1,1),AB3121)</f>
        <v>48911</v>
      </c>
      <c r="AC3122" s="44">
        <f t="shared" si="417"/>
        <v>367</v>
      </c>
      <c r="AD3122" s="45">
        <f t="shared" si="418"/>
        <v>0.83448028119301243</v>
      </c>
      <c r="AE3122" s="45">
        <f t="shared" si="419"/>
        <v>0.8140105901472624</v>
      </c>
      <c r="AF3122" s="44">
        <f t="shared" si="422"/>
        <v>196</v>
      </c>
      <c r="AG3122" s="45">
        <f t="shared" si="420"/>
        <v>0.82348500514922651</v>
      </c>
      <c r="AH3122">
        <f t="shared" si="421"/>
        <v>2.2423212879057464E-2</v>
      </c>
      <c r="AI3122" s="40">
        <f ca="1"/>
        <v>2.4362855581658849E-2</v>
      </c>
      <c r="AJ3122" s="229">
        <v>-2E-3</v>
      </c>
      <c r="AK3122" s="230">
        <v>2.0423212879057462E-2</v>
      </c>
      <c r="AL3122" s="231">
        <v>0.83787385907696588</v>
      </c>
    </row>
    <row r="3123" spans="24:38">
      <c r="X3123" s="46">
        <v>3119</v>
      </c>
      <c r="Y3123" s="1">
        <f t="shared" si="415"/>
        <v>48741</v>
      </c>
      <c r="Z3123" s="44">
        <f t="shared" si="416"/>
        <v>0</v>
      </c>
      <c r="AA3123" s="1" cm="1">
        <f t="array" ref="AA3123">IF(Z3123&gt;0,INDEX($M$40:$M$61,Z3123,1),AA3122)</f>
        <v>48544</v>
      </c>
      <c r="AB3123" s="1" cm="1">
        <f t="array" ref="AB3123">IF(Z3123&gt;0,INDEX($M$40:$M$61,Z3123+1,1),AB3122)</f>
        <v>48911</v>
      </c>
      <c r="AC3123" s="44">
        <f t="shared" si="417"/>
        <v>367</v>
      </c>
      <c r="AD3123" s="45">
        <f t="shared" si="418"/>
        <v>0.83448028119301243</v>
      </c>
      <c r="AE3123" s="45">
        <f t="shared" si="419"/>
        <v>0.8140105901472624</v>
      </c>
      <c r="AF3123" s="44">
        <f t="shared" si="422"/>
        <v>197</v>
      </c>
      <c r="AG3123" s="45">
        <f t="shared" si="420"/>
        <v>0.82342927990303749</v>
      </c>
      <c r="AH3123">
        <f t="shared" si="421"/>
        <v>2.2423834494436308E-2</v>
      </c>
      <c r="AI3123" s="40">
        <f ca="1"/>
        <v>2.4362855581738785E-2</v>
      </c>
      <c r="AJ3123" s="229">
        <v>-2E-3</v>
      </c>
      <c r="AK3123" s="230">
        <v>2.0423834494436306E-2</v>
      </c>
      <c r="AL3123" s="231">
        <v>0.83782181468946182</v>
      </c>
    </row>
    <row r="3124" spans="24:38">
      <c r="X3124" s="46">
        <v>3120</v>
      </c>
      <c r="Y3124" s="1">
        <f t="shared" si="415"/>
        <v>48742</v>
      </c>
      <c r="Z3124" s="44">
        <f t="shared" si="416"/>
        <v>0</v>
      </c>
      <c r="AA3124" s="1" cm="1">
        <f t="array" ref="AA3124">IF(Z3124&gt;0,INDEX($M$40:$M$61,Z3124,1),AA3123)</f>
        <v>48544</v>
      </c>
      <c r="AB3124" s="1" cm="1">
        <f t="array" ref="AB3124">IF(Z3124&gt;0,INDEX($M$40:$M$61,Z3124+1,1),AB3123)</f>
        <v>48911</v>
      </c>
      <c r="AC3124" s="44">
        <f t="shared" si="417"/>
        <v>367</v>
      </c>
      <c r="AD3124" s="45">
        <f t="shared" si="418"/>
        <v>0.83448028119301243</v>
      </c>
      <c r="AE3124" s="45">
        <f t="shared" si="419"/>
        <v>0.8140105901472624</v>
      </c>
      <c r="AF3124" s="44">
        <f t="shared" si="422"/>
        <v>198</v>
      </c>
      <c r="AG3124" s="45">
        <f t="shared" si="420"/>
        <v>0.82337355842777704</v>
      </c>
      <c r="AH3124">
        <f t="shared" si="421"/>
        <v>2.2424455711343747E-2</v>
      </c>
      <c r="AI3124" s="40">
        <f ca="1"/>
        <v>2.4362855581658849E-2</v>
      </c>
      <c r="AJ3124" s="229">
        <v>-2E-3</v>
      </c>
      <c r="AK3124" s="230">
        <v>2.0424455711343749E-2</v>
      </c>
      <c r="AL3124" s="231">
        <v>0.83776977353468574</v>
      </c>
    </row>
    <row r="3125" spans="24:38">
      <c r="X3125" s="46">
        <v>3121</v>
      </c>
      <c r="Y3125" s="1">
        <f t="shared" si="415"/>
        <v>48743</v>
      </c>
      <c r="Z3125" s="44">
        <f t="shared" si="416"/>
        <v>0</v>
      </c>
      <c r="AA3125" s="1" cm="1">
        <f t="array" ref="AA3125">IF(Z3125&gt;0,INDEX($M$40:$M$61,Z3125,1),AA3124)</f>
        <v>48544</v>
      </c>
      <c r="AB3125" s="1" cm="1">
        <f t="array" ref="AB3125">IF(Z3125&gt;0,INDEX($M$40:$M$61,Z3125+1,1),AB3124)</f>
        <v>48911</v>
      </c>
      <c r="AC3125" s="44">
        <f t="shared" si="417"/>
        <v>367</v>
      </c>
      <c r="AD3125" s="45">
        <f t="shared" si="418"/>
        <v>0.83448028119301243</v>
      </c>
      <c r="AE3125" s="45">
        <f t="shared" si="419"/>
        <v>0.8140105901472624</v>
      </c>
      <c r="AF3125" s="44">
        <f t="shared" si="422"/>
        <v>199</v>
      </c>
      <c r="AG3125" s="45">
        <f t="shared" si="420"/>
        <v>0.82331784072318981</v>
      </c>
      <c r="AH3125">
        <f t="shared" si="421"/>
        <v>2.2425076530162829E-2</v>
      </c>
      <c r="AI3125" s="40">
        <f ca="1"/>
        <v>2.4362855581738785E-2</v>
      </c>
      <c r="AJ3125" s="229">
        <v>-2E-3</v>
      </c>
      <c r="AK3125" s="230">
        <v>2.0425076530162831E-2</v>
      </c>
      <c r="AL3125" s="231">
        <v>0.83771773561243679</v>
      </c>
    </row>
    <row r="3126" spans="24:38">
      <c r="X3126" s="46">
        <v>3122</v>
      </c>
      <c r="Y3126" s="1">
        <f t="shared" si="415"/>
        <v>48744</v>
      </c>
      <c r="Z3126" s="44">
        <f t="shared" si="416"/>
        <v>0</v>
      </c>
      <c r="AA3126" s="1" cm="1">
        <f t="array" ref="AA3126">IF(Z3126&gt;0,INDEX($M$40:$M$61,Z3126,1),AA3125)</f>
        <v>48544</v>
      </c>
      <c r="AB3126" s="1" cm="1">
        <f t="array" ref="AB3126">IF(Z3126&gt;0,INDEX($M$40:$M$61,Z3126+1,1),AB3125)</f>
        <v>48911</v>
      </c>
      <c r="AC3126" s="44">
        <f t="shared" si="417"/>
        <v>367</v>
      </c>
      <c r="AD3126" s="45">
        <f t="shared" si="418"/>
        <v>0.83448028119301243</v>
      </c>
      <c r="AE3126" s="45">
        <f t="shared" si="419"/>
        <v>0.8140105901472624</v>
      </c>
      <c r="AF3126" s="44">
        <f t="shared" si="422"/>
        <v>200</v>
      </c>
      <c r="AG3126" s="45">
        <f t="shared" si="420"/>
        <v>0.82326212678902089</v>
      </c>
      <c r="AH3126">
        <f t="shared" si="421"/>
        <v>2.2425696951276039E-2</v>
      </c>
      <c r="AI3126" s="40">
        <f ca="1"/>
        <v>2.4362855581658849E-2</v>
      </c>
      <c r="AJ3126" s="229">
        <v>-2E-3</v>
      </c>
      <c r="AK3126" s="230">
        <v>2.0425696951276037E-2</v>
      </c>
      <c r="AL3126" s="231">
        <v>0.83766570092251436</v>
      </c>
    </row>
    <row r="3127" spans="24:38">
      <c r="X3127" s="46">
        <v>3123</v>
      </c>
      <c r="Y3127" s="1">
        <f t="shared" si="415"/>
        <v>48745</v>
      </c>
      <c r="Z3127" s="44">
        <f t="shared" si="416"/>
        <v>0</v>
      </c>
      <c r="AA3127" s="1" cm="1">
        <f t="array" ref="AA3127">IF(Z3127&gt;0,INDEX($M$40:$M$61,Z3127,1),AA3126)</f>
        <v>48544</v>
      </c>
      <c r="AB3127" s="1" cm="1">
        <f t="array" ref="AB3127">IF(Z3127&gt;0,INDEX($M$40:$M$61,Z3127+1,1),AB3126)</f>
        <v>48911</v>
      </c>
      <c r="AC3127" s="44">
        <f t="shared" si="417"/>
        <v>367</v>
      </c>
      <c r="AD3127" s="45">
        <f t="shared" si="418"/>
        <v>0.83448028119301243</v>
      </c>
      <c r="AE3127" s="45">
        <f t="shared" si="419"/>
        <v>0.8140105901472624</v>
      </c>
      <c r="AF3127" s="44">
        <f t="shared" si="422"/>
        <v>201</v>
      </c>
      <c r="AG3127" s="45">
        <f t="shared" si="420"/>
        <v>0.82320641662501481</v>
      </c>
      <c r="AH3127">
        <f t="shared" si="421"/>
        <v>2.2426316975065475E-2</v>
      </c>
      <c r="AI3127" s="40">
        <f ca="1"/>
        <v>2.4362855581738785E-2</v>
      </c>
      <c r="AJ3127" s="229">
        <v>-2E-3</v>
      </c>
      <c r="AK3127" s="230">
        <v>2.0426316975065473E-2</v>
      </c>
      <c r="AL3127" s="231">
        <v>0.83761366946471738</v>
      </c>
    </row>
    <row r="3128" spans="24:38">
      <c r="X3128" s="46">
        <v>3124</v>
      </c>
      <c r="Y3128" s="1">
        <f t="shared" si="415"/>
        <v>48746</v>
      </c>
      <c r="Z3128" s="44">
        <f t="shared" si="416"/>
        <v>0</v>
      </c>
      <c r="AA3128" s="1" cm="1">
        <f t="array" ref="AA3128">IF(Z3128&gt;0,INDEX($M$40:$M$61,Z3128,1),AA3127)</f>
        <v>48544</v>
      </c>
      <c r="AB3128" s="1" cm="1">
        <f t="array" ref="AB3128">IF(Z3128&gt;0,INDEX($M$40:$M$61,Z3128+1,1),AB3127)</f>
        <v>48911</v>
      </c>
      <c r="AC3128" s="44">
        <f t="shared" si="417"/>
        <v>367</v>
      </c>
      <c r="AD3128" s="45">
        <f t="shared" si="418"/>
        <v>0.83448028119301243</v>
      </c>
      <c r="AE3128" s="45">
        <f t="shared" si="419"/>
        <v>0.8140105901472624</v>
      </c>
      <c r="AF3128" s="44">
        <f t="shared" si="422"/>
        <v>202</v>
      </c>
      <c r="AG3128" s="45">
        <f t="shared" si="420"/>
        <v>0.82315071023091668</v>
      </c>
      <c r="AH3128">
        <f t="shared" si="421"/>
        <v>2.242693660191265E-2</v>
      </c>
      <c r="AI3128" s="40">
        <f ca="1"/>
        <v>2.4362855581658849E-2</v>
      </c>
      <c r="AJ3128" s="229">
        <v>-2E-3</v>
      </c>
      <c r="AK3128" s="230">
        <v>2.0426936601912651E-2</v>
      </c>
      <c r="AL3128" s="231">
        <v>0.83756164123884536</v>
      </c>
    </row>
    <row r="3129" spans="24:38">
      <c r="X3129" s="46">
        <v>3125</v>
      </c>
      <c r="Y3129" s="1">
        <f t="shared" si="415"/>
        <v>48747</v>
      </c>
      <c r="Z3129" s="44">
        <f t="shared" si="416"/>
        <v>0</v>
      </c>
      <c r="AA3129" s="1" cm="1">
        <f t="array" ref="AA3129">IF(Z3129&gt;0,INDEX($M$40:$M$61,Z3129,1),AA3128)</f>
        <v>48544</v>
      </c>
      <c r="AB3129" s="1" cm="1">
        <f t="array" ref="AB3129">IF(Z3129&gt;0,INDEX($M$40:$M$61,Z3129+1,1),AB3128)</f>
        <v>48911</v>
      </c>
      <c r="AC3129" s="44">
        <f t="shared" si="417"/>
        <v>367</v>
      </c>
      <c r="AD3129" s="45">
        <f t="shared" si="418"/>
        <v>0.83448028119301243</v>
      </c>
      <c r="AE3129" s="45">
        <f t="shared" si="419"/>
        <v>0.8140105901472624</v>
      </c>
      <c r="AF3129" s="44">
        <f t="shared" si="422"/>
        <v>203</v>
      </c>
      <c r="AG3129" s="45">
        <f t="shared" si="420"/>
        <v>0.82309500760647125</v>
      </c>
      <c r="AH3129">
        <f t="shared" si="421"/>
        <v>2.2427555832198656E-2</v>
      </c>
      <c r="AI3129" s="40">
        <f ca="1"/>
        <v>2.4362855581738785E-2</v>
      </c>
      <c r="AJ3129" s="229">
        <v>-2E-3</v>
      </c>
      <c r="AK3129" s="230">
        <v>2.0427555832198657E-2</v>
      </c>
      <c r="AL3129" s="231">
        <v>0.83750961624469744</v>
      </c>
    </row>
    <row r="3130" spans="24:38">
      <c r="X3130" s="46">
        <v>3126</v>
      </c>
      <c r="Y3130" s="1">
        <f t="shared" si="415"/>
        <v>48748</v>
      </c>
      <c r="Z3130" s="44">
        <f t="shared" si="416"/>
        <v>0</v>
      </c>
      <c r="AA3130" s="1" cm="1">
        <f t="array" ref="AA3130">IF(Z3130&gt;0,INDEX($M$40:$M$61,Z3130,1),AA3129)</f>
        <v>48544</v>
      </c>
      <c r="AB3130" s="1" cm="1">
        <f t="array" ref="AB3130">IF(Z3130&gt;0,INDEX($M$40:$M$61,Z3130+1,1),AB3129)</f>
        <v>48911</v>
      </c>
      <c r="AC3130" s="44">
        <f t="shared" si="417"/>
        <v>367</v>
      </c>
      <c r="AD3130" s="45">
        <f t="shared" si="418"/>
        <v>0.83448028119301243</v>
      </c>
      <c r="AE3130" s="45">
        <f t="shared" si="419"/>
        <v>0.8140105901472624</v>
      </c>
      <c r="AF3130" s="44">
        <f t="shared" si="422"/>
        <v>204</v>
      </c>
      <c r="AG3130" s="45">
        <f t="shared" si="420"/>
        <v>0.8230393087514235</v>
      </c>
      <c r="AH3130">
        <f t="shared" si="421"/>
        <v>2.2428174666304052E-2</v>
      </c>
      <c r="AI3130" s="40">
        <f ca="1"/>
        <v>2.4362855581738785E-2</v>
      </c>
      <c r="AJ3130" s="229">
        <v>-2E-3</v>
      </c>
      <c r="AK3130" s="230">
        <v>2.0428174666304054E-2</v>
      </c>
      <c r="AL3130" s="231">
        <v>0.83745759448207291</v>
      </c>
    </row>
    <row r="3131" spans="24:38">
      <c r="X3131" s="46">
        <v>3127</v>
      </c>
      <c r="Y3131" s="1">
        <f t="shared" si="415"/>
        <v>48749</v>
      </c>
      <c r="Z3131" s="44">
        <f t="shared" si="416"/>
        <v>0</v>
      </c>
      <c r="AA3131" s="1" cm="1">
        <f t="array" ref="AA3131">IF(Z3131&gt;0,INDEX($M$40:$M$61,Z3131,1),AA3130)</f>
        <v>48544</v>
      </c>
      <c r="AB3131" s="1" cm="1">
        <f t="array" ref="AB3131">IF(Z3131&gt;0,INDEX($M$40:$M$61,Z3131+1,1),AB3130)</f>
        <v>48911</v>
      </c>
      <c r="AC3131" s="44">
        <f t="shared" si="417"/>
        <v>367</v>
      </c>
      <c r="AD3131" s="45">
        <f t="shared" si="418"/>
        <v>0.83448028119301243</v>
      </c>
      <c r="AE3131" s="45">
        <f t="shared" si="419"/>
        <v>0.8140105901472624</v>
      </c>
      <c r="AF3131" s="44">
        <f t="shared" si="422"/>
        <v>205</v>
      </c>
      <c r="AG3131" s="45">
        <f t="shared" si="420"/>
        <v>0.82298361366551831</v>
      </c>
      <c r="AH3131">
        <f t="shared" si="421"/>
        <v>2.2428793104608939E-2</v>
      </c>
      <c r="AI3131" s="40">
        <f ca="1"/>
        <v>2.4362855581738785E-2</v>
      </c>
      <c r="AJ3131" s="229">
        <v>-2E-3</v>
      </c>
      <c r="AK3131" s="230">
        <v>2.042879310460894E-2</v>
      </c>
      <c r="AL3131" s="231">
        <v>0.83740557595077092</v>
      </c>
    </row>
    <row r="3132" spans="24:38">
      <c r="X3132" s="46">
        <v>3128</v>
      </c>
      <c r="Y3132" s="1">
        <f t="shared" si="415"/>
        <v>48750</v>
      </c>
      <c r="Z3132" s="44">
        <f t="shared" si="416"/>
        <v>0</v>
      </c>
      <c r="AA3132" s="1" cm="1">
        <f t="array" ref="AA3132">IF(Z3132&gt;0,INDEX($M$40:$M$61,Z3132,1),AA3131)</f>
        <v>48544</v>
      </c>
      <c r="AB3132" s="1" cm="1">
        <f t="array" ref="AB3132">IF(Z3132&gt;0,INDEX($M$40:$M$61,Z3132+1,1),AB3131)</f>
        <v>48911</v>
      </c>
      <c r="AC3132" s="44">
        <f t="shared" si="417"/>
        <v>367</v>
      </c>
      <c r="AD3132" s="45">
        <f t="shared" si="418"/>
        <v>0.83448028119301243</v>
      </c>
      <c r="AE3132" s="45">
        <f t="shared" si="419"/>
        <v>0.8140105901472624</v>
      </c>
      <c r="AF3132" s="44">
        <f t="shared" si="422"/>
        <v>206</v>
      </c>
      <c r="AG3132" s="45">
        <f t="shared" si="420"/>
        <v>0.82292792234850076</v>
      </c>
      <c r="AH3132">
        <f t="shared" si="421"/>
        <v>2.2429411147492903E-2</v>
      </c>
      <c r="AI3132" s="40">
        <f ca="1"/>
        <v>2.4362855581658849E-2</v>
      </c>
      <c r="AJ3132" s="229">
        <v>-2E-3</v>
      </c>
      <c r="AK3132" s="230">
        <v>2.0429411147492901E-2</v>
      </c>
      <c r="AL3132" s="231">
        <v>0.83735356065059097</v>
      </c>
    </row>
    <row r="3133" spans="24:38">
      <c r="X3133" s="46">
        <v>3129</v>
      </c>
      <c r="Y3133" s="1">
        <f t="shared" si="415"/>
        <v>48751</v>
      </c>
      <c r="Z3133" s="44">
        <f t="shared" si="416"/>
        <v>0</v>
      </c>
      <c r="AA3133" s="1" cm="1">
        <f t="array" ref="AA3133">IF(Z3133&gt;0,INDEX($M$40:$M$61,Z3133,1),AA3132)</f>
        <v>48544</v>
      </c>
      <c r="AB3133" s="1" cm="1">
        <f t="array" ref="AB3133">IF(Z3133&gt;0,INDEX($M$40:$M$61,Z3133+1,1),AB3132)</f>
        <v>48911</v>
      </c>
      <c r="AC3133" s="44">
        <f t="shared" si="417"/>
        <v>367</v>
      </c>
      <c r="AD3133" s="45">
        <f t="shared" si="418"/>
        <v>0.83448028119301243</v>
      </c>
      <c r="AE3133" s="45">
        <f t="shared" si="419"/>
        <v>0.8140105901472624</v>
      </c>
      <c r="AF3133" s="44">
        <f t="shared" si="422"/>
        <v>207</v>
      </c>
      <c r="AG3133" s="45">
        <f t="shared" si="420"/>
        <v>0.82287223480011573</v>
      </c>
      <c r="AH3133">
        <f t="shared" si="421"/>
        <v>2.243002879533507E-2</v>
      </c>
      <c r="AI3133" s="40">
        <f ca="1"/>
        <v>2.4362855581658849E-2</v>
      </c>
      <c r="AJ3133" s="229">
        <v>-2E-3</v>
      </c>
      <c r="AK3133" s="230">
        <v>2.0430028795335071E-2</v>
      </c>
      <c r="AL3133" s="231">
        <v>0.83730154858133221</v>
      </c>
    </row>
    <row r="3134" spans="24:38">
      <c r="X3134" s="46">
        <v>3130</v>
      </c>
      <c r="Y3134" s="1">
        <f t="shared" si="415"/>
        <v>48752</v>
      </c>
      <c r="Z3134" s="44">
        <f t="shared" si="416"/>
        <v>0</v>
      </c>
      <c r="AA3134" s="1" cm="1">
        <f t="array" ref="AA3134">IF(Z3134&gt;0,INDEX($M$40:$M$61,Z3134,1),AA3133)</f>
        <v>48544</v>
      </c>
      <c r="AB3134" s="1" cm="1">
        <f t="array" ref="AB3134">IF(Z3134&gt;0,INDEX($M$40:$M$61,Z3134+1,1),AB3133)</f>
        <v>48911</v>
      </c>
      <c r="AC3134" s="44">
        <f t="shared" si="417"/>
        <v>367</v>
      </c>
      <c r="AD3134" s="45">
        <f t="shared" si="418"/>
        <v>0.83448028119301243</v>
      </c>
      <c r="AE3134" s="45">
        <f t="shared" si="419"/>
        <v>0.8140105901472624</v>
      </c>
      <c r="AF3134" s="44">
        <f t="shared" si="422"/>
        <v>208</v>
      </c>
      <c r="AG3134" s="45">
        <f t="shared" si="420"/>
        <v>0.82281655102010809</v>
      </c>
      <c r="AH3134">
        <f t="shared" si="421"/>
        <v>2.2430646048514091E-2</v>
      </c>
      <c r="AI3134" s="40">
        <f ca="1"/>
        <v>2.4362855581738785E-2</v>
      </c>
      <c r="AJ3134" s="229">
        <v>-2E-3</v>
      </c>
      <c r="AK3134" s="230">
        <v>2.0430646048514092E-2</v>
      </c>
      <c r="AL3134" s="231">
        <v>0.83724953974279392</v>
      </c>
    </row>
    <row r="3135" spans="24:38">
      <c r="X3135" s="46">
        <v>3131</v>
      </c>
      <c r="Y3135" s="1">
        <f t="shared" si="415"/>
        <v>48753</v>
      </c>
      <c r="Z3135" s="44">
        <f t="shared" si="416"/>
        <v>0</v>
      </c>
      <c r="AA3135" s="1" cm="1">
        <f t="array" ref="AA3135">IF(Z3135&gt;0,INDEX($M$40:$M$61,Z3135,1),AA3134)</f>
        <v>48544</v>
      </c>
      <c r="AB3135" s="1" cm="1">
        <f t="array" ref="AB3135">IF(Z3135&gt;0,INDEX($M$40:$M$61,Z3135+1,1),AB3134)</f>
        <v>48911</v>
      </c>
      <c r="AC3135" s="44">
        <f t="shared" si="417"/>
        <v>367</v>
      </c>
      <c r="AD3135" s="45">
        <f t="shared" si="418"/>
        <v>0.83448028119301243</v>
      </c>
      <c r="AE3135" s="45">
        <f t="shared" si="419"/>
        <v>0.8140105901472624</v>
      </c>
      <c r="AF3135" s="44">
        <f t="shared" si="422"/>
        <v>209</v>
      </c>
      <c r="AG3135" s="45">
        <f t="shared" si="420"/>
        <v>0.82276087100822293</v>
      </c>
      <c r="AH3135">
        <f t="shared" si="421"/>
        <v>2.24312629074081E-2</v>
      </c>
      <c r="AI3135" s="40">
        <f ca="1"/>
        <v>2.4362855581738785E-2</v>
      </c>
      <c r="AJ3135" s="229">
        <v>-2E-3</v>
      </c>
      <c r="AK3135" s="230">
        <v>2.0431262907408099E-2</v>
      </c>
      <c r="AL3135" s="231">
        <v>0.8371975341347756</v>
      </c>
    </row>
    <row r="3136" spans="24:38">
      <c r="X3136" s="46">
        <v>3132</v>
      </c>
      <c r="Y3136" s="1">
        <f t="shared" si="415"/>
        <v>48754</v>
      </c>
      <c r="Z3136" s="44">
        <f t="shared" si="416"/>
        <v>0</v>
      </c>
      <c r="AA3136" s="1" cm="1">
        <f t="array" ref="AA3136">IF(Z3136&gt;0,INDEX($M$40:$M$61,Z3136,1),AA3135)</f>
        <v>48544</v>
      </c>
      <c r="AB3136" s="1" cm="1">
        <f t="array" ref="AB3136">IF(Z3136&gt;0,INDEX($M$40:$M$61,Z3136+1,1),AB3135)</f>
        <v>48911</v>
      </c>
      <c r="AC3136" s="44">
        <f t="shared" si="417"/>
        <v>367</v>
      </c>
      <c r="AD3136" s="45">
        <f t="shared" si="418"/>
        <v>0.83448028119301243</v>
      </c>
      <c r="AE3136" s="45">
        <f t="shared" si="419"/>
        <v>0.8140105901472624</v>
      </c>
      <c r="AF3136" s="44">
        <f t="shared" si="422"/>
        <v>210</v>
      </c>
      <c r="AG3136" s="45">
        <f t="shared" si="420"/>
        <v>0.82270519476420523</v>
      </c>
      <c r="AH3136">
        <f t="shared" si="421"/>
        <v>2.243187937239478E-2</v>
      </c>
      <c r="AI3136" s="40">
        <f ca="1"/>
        <v>2.4362855581738785E-2</v>
      </c>
      <c r="AJ3136" s="229">
        <v>-2E-3</v>
      </c>
      <c r="AK3136" s="230">
        <v>2.0431879372394782E-2</v>
      </c>
      <c r="AL3136" s="231">
        <v>0.8371455317570764</v>
      </c>
    </row>
    <row r="3137" spans="24:38">
      <c r="X3137" s="46">
        <v>3133</v>
      </c>
      <c r="Y3137" s="1">
        <f t="shared" si="415"/>
        <v>48755</v>
      </c>
      <c r="Z3137" s="44">
        <f t="shared" si="416"/>
        <v>0</v>
      </c>
      <c r="AA3137" s="1" cm="1">
        <f t="array" ref="AA3137">IF(Z3137&gt;0,INDEX($M$40:$M$61,Z3137,1),AA3136)</f>
        <v>48544</v>
      </c>
      <c r="AB3137" s="1" cm="1">
        <f t="array" ref="AB3137">IF(Z3137&gt;0,INDEX($M$40:$M$61,Z3137+1,1),AB3136)</f>
        <v>48911</v>
      </c>
      <c r="AC3137" s="44">
        <f t="shared" si="417"/>
        <v>367</v>
      </c>
      <c r="AD3137" s="45">
        <f t="shared" si="418"/>
        <v>0.83448028119301243</v>
      </c>
      <c r="AE3137" s="45">
        <f t="shared" si="419"/>
        <v>0.8140105901472624</v>
      </c>
      <c r="AF3137" s="44">
        <f t="shared" si="422"/>
        <v>211</v>
      </c>
      <c r="AG3137" s="45">
        <f t="shared" si="420"/>
        <v>0.82264952228779997</v>
      </c>
      <c r="AH3137">
        <f t="shared" si="421"/>
        <v>2.2432495443851307E-2</v>
      </c>
      <c r="AI3137" s="40">
        <f ca="1"/>
        <v>2.4362855581738785E-2</v>
      </c>
      <c r="AJ3137" s="229">
        <v>-2E-3</v>
      </c>
      <c r="AK3137" s="230">
        <v>2.0432495443851305E-2</v>
      </c>
      <c r="AL3137" s="231">
        <v>0.83709353260949571</v>
      </c>
    </row>
    <row r="3138" spans="24:38">
      <c r="X3138" s="46">
        <v>3134</v>
      </c>
      <c r="Y3138" s="1">
        <f t="shared" si="415"/>
        <v>48756</v>
      </c>
      <c r="Z3138" s="44">
        <f t="shared" si="416"/>
        <v>0</v>
      </c>
      <c r="AA3138" s="1" cm="1">
        <f t="array" ref="AA3138">IF(Z3138&gt;0,INDEX($M$40:$M$61,Z3138,1),AA3137)</f>
        <v>48544</v>
      </c>
      <c r="AB3138" s="1" cm="1">
        <f t="array" ref="AB3138">IF(Z3138&gt;0,INDEX($M$40:$M$61,Z3138+1,1),AB3137)</f>
        <v>48911</v>
      </c>
      <c r="AC3138" s="44">
        <f t="shared" si="417"/>
        <v>367</v>
      </c>
      <c r="AD3138" s="45">
        <f t="shared" si="418"/>
        <v>0.83448028119301243</v>
      </c>
      <c r="AE3138" s="45">
        <f t="shared" si="419"/>
        <v>0.8140105901472624</v>
      </c>
      <c r="AF3138" s="44">
        <f t="shared" si="422"/>
        <v>212</v>
      </c>
      <c r="AG3138" s="45">
        <f t="shared" si="420"/>
        <v>0.82259385357875248</v>
      </c>
      <c r="AH3138">
        <f t="shared" si="421"/>
        <v>2.2433111122154355E-2</v>
      </c>
      <c r="AI3138" s="40">
        <f ca="1"/>
        <v>2.4362855581658849E-2</v>
      </c>
      <c r="AJ3138" s="229">
        <v>-2E-3</v>
      </c>
      <c r="AK3138" s="230">
        <v>2.0433111122154353E-2</v>
      </c>
      <c r="AL3138" s="231">
        <v>0.83704153669183323</v>
      </c>
    </row>
    <row r="3139" spans="24:38">
      <c r="X3139" s="46">
        <v>3135</v>
      </c>
      <c r="Y3139" s="1">
        <f t="shared" si="415"/>
        <v>48757</v>
      </c>
      <c r="Z3139" s="44">
        <f t="shared" si="416"/>
        <v>0</v>
      </c>
      <c r="AA3139" s="1" cm="1">
        <f t="array" ref="AA3139">IF(Z3139&gt;0,INDEX($M$40:$M$61,Z3139,1),AA3138)</f>
        <v>48544</v>
      </c>
      <c r="AB3139" s="1" cm="1">
        <f t="array" ref="AB3139">IF(Z3139&gt;0,INDEX($M$40:$M$61,Z3139+1,1),AB3138)</f>
        <v>48911</v>
      </c>
      <c r="AC3139" s="44">
        <f t="shared" si="417"/>
        <v>367</v>
      </c>
      <c r="AD3139" s="45">
        <f t="shared" si="418"/>
        <v>0.83448028119301243</v>
      </c>
      <c r="AE3139" s="45">
        <f t="shared" si="419"/>
        <v>0.8140105901472624</v>
      </c>
      <c r="AF3139" s="44">
        <f t="shared" si="422"/>
        <v>213</v>
      </c>
      <c r="AG3139" s="45">
        <f t="shared" si="420"/>
        <v>0.82253818863680739</v>
      </c>
      <c r="AH3139">
        <f t="shared" si="421"/>
        <v>2.2433726407680207E-2</v>
      </c>
      <c r="AI3139" s="40">
        <f ca="1"/>
        <v>2.4362855581738785E-2</v>
      </c>
      <c r="AJ3139" s="229">
        <v>-2E-3</v>
      </c>
      <c r="AK3139" s="230">
        <v>2.0433726407680208E-2</v>
      </c>
      <c r="AL3139" s="231">
        <v>0.8369895440038877</v>
      </c>
    </row>
    <row r="3140" spans="24:38">
      <c r="X3140" s="46">
        <v>3136</v>
      </c>
      <c r="Y3140" s="1">
        <f t="shared" si="415"/>
        <v>48758</v>
      </c>
      <c r="Z3140" s="44">
        <f t="shared" si="416"/>
        <v>0</v>
      </c>
      <c r="AA3140" s="1" cm="1">
        <f t="array" ref="AA3140">IF(Z3140&gt;0,INDEX($M$40:$M$61,Z3140,1),AA3139)</f>
        <v>48544</v>
      </c>
      <c r="AB3140" s="1" cm="1">
        <f t="array" ref="AB3140">IF(Z3140&gt;0,INDEX($M$40:$M$61,Z3140+1,1),AB3139)</f>
        <v>48911</v>
      </c>
      <c r="AC3140" s="44">
        <f t="shared" si="417"/>
        <v>367</v>
      </c>
      <c r="AD3140" s="45">
        <f t="shared" si="418"/>
        <v>0.83448028119301243</v>
      </c>
      <c r="AE3140" s="45">
        <f t="shared" si="419"/>
        <v>0.8140105901472624</v>
      </c>
      <c r="AF3140" s="44">
        <f t="shared" si="422"/>
        <v>214</v>
      </c>
      <c r="AG3140" s="45">
        <f t="shared" si="420"/>
        <v>0.82248252746171013</v>
      </c>
      <c r="AH3140">
        <f t="shared" si="421"/>
        <v>2.2434341300804558E-2</v>
      </c>
      <c r="AI3140" s="40">
        <f ca="1"/>
        <v>2.4362855581658849E-2</v>
      </c>
      <c r="AJ3140" s="229">
        <v>-2E-3</v>
      </c>
      <c r="AK3140" s="230">
        <v>2.0434341300804557E-2</v>
      </c>
      <c r="AL3140" s="231">
        <v>0.83693755454545904</v>
      </c>
    </row>
    <row r="3141" spans="24:38">
      <c r="X3141" s="46">
        <v>3137</v>
      </c>
      <c r="Y3141" s="1">
        <f t="shared" si="415"/>
        <v>48759</v>
      </c>
      <c r="Z3141" s="44">
        <f t="shared" si="416"/>
        <v>0</v>
      </c>
      <c r="AA3141" s="1" cm="1">
        <f t="array" ref="AA3141">IF(Z3141&gt;0,INDEX($M$40:$M$61,Z3141,1),AA3140)</f>
        <v>48544</v>
      </c>
      <c r="AB3141" s="1" cm="1">
        <f t="array" ref="AB3141">IF(Z3141&gt;0,INDEX($M$40:$M$61,Z3141+1,1),AB3140)</f>
        <v>48911</v>
      </c>
      <c r="AC3141" s="44">
        <f t="shared" si="417"/>
        <v>367</v>
      </c>
      <c r="AD3141" s="45">
        <f t="shared" si="418"/>
        <v>0.83448028119301243</v>
      </c>
      <c r="AE3141" s="45">
        <f t="shared" si="419"/>
        <v>0.8140105901472624</v>
      </c>
      <c r="AF3141" s="44">
        <f t="shared" si="422"/>
        <v>215</v>
      </c>
      <c r="AG3141" s="45">
        <f t="shared" si="420"/>
        <v>0.82242687005320558</v>
      </c>
      <c r="AH3141">
        <f t="shared" si="421"/>
        <v>2.24349558019027E-2</v>
      </c>
      <c r="AI3141" s="40">
        <f ca="1"/>
        <v>2.4362855581738785E-2</v>
      </c>
      <c r="AJ3141" s="229">
        <v>-2E-3</v>
      </c>
      <c r="AK3141" s="230">
        <v>2.0434955801902702E-2</v>
      </c>
      <c r="AL3141" s="231">
        <v>0.83688556831634631</v>
      </c>
    </row>
    <row r="3142" spans="24:38">
      <c r="X3142" s="46">
        <v>3138</v>
      </c>
      <c r="Y3142" s="1">
        <f t="shared" ref="Y3142:Y3205" si="423">Y3141+1</f>
        <v>48760</v>
      </c>
      <c r="Z3142" s="44">
        <f t="shared" ref="Z3142:Z3205" si="424">IFERROR(MATCH(Y3142,$M$40:$M$61,0),0)</f>
        <v>0</v>
      </c>
      <c r="AA3142" s="1" cm="1">
        <f t="array" ref="AA3142">IF(Z3142&gt;0,INDEX($M$40:$M$61,Z3142,1),AA3141)</f>
        <v>48544</v>
      </c>
      <c r="AB3142" s="1" cm="1">
        <f t="array" ref="AB3142">IF(Z3142&gt;0,INDEX($M$40:$M$61,Z3142+1,1),AB3141)</f>
        <v>48911</v>
      </c>
      <c r="AC3142" s="44">
        <f t="shared" ref="AC3142:AC3205" si="425">_xlfn.DAYS(AB3142,AA3142)</f>
        <v>367</v>
      </c>
      <c r="AD3142" s="45">
        <f t="shared" ref="AD3142:AD3205" si="426">VLOOKUP(AA3142,$M$40:$P$61,4,FALSE)</f>
        <v>0.83448028119301243</v>
      </c>
      <c r="AE3142" s="45">
        <f t="shared" ref="AE3142:AE3205" si="427">VLOOKUP(AB3142,$M$10:$P$36,4,FALSE)</f>
        <v>0.8140105901472624</v>
      </c>
      <c r="AF3142" s="44">
        <f t="shared" si="422"/>
        <v>216</v>
      </c>
      <c r="AG3142" s="45">
        <f t="shared" ref="AG3142:AG3205" si="428">IF(AF3142=0,AD3142,AD3142*(AE3142/AD3142)^(AF3142/AC3142))</f>
        <v>0.82237121641103905</v>
      </c>
      <c r="AH3142">
        <f t="shared" ref="AH3142:AH3205" si="429">-LN(AG3142)*360/X3142</f>
        <v>2.2435569911349394E-2</v>
      </c>
      <c r="AI3142" s="40">
        <f ca="1"/>
        <v>2.4362855581658849E-2</v>
      </c>
      <c r="AJ3142" s="229">
        <v>-2E-3</v>
      </c>
      <c r="AK3142" s="230">
        <v>2.0435569911349392E-2</v>
      </c>
      <c r="AL3142" s="231">
        <v>0.83683358531634922</v>
      </c>
    </row>
    <row r="3143" spans="24:38">
      <c r="X3143" s="46">
        <v>3139</v>
      </c>
      <c r="Y3143" s="1">
        <f t="shared" si="423"/>
        <v>48761</v>
      </c>
      <c r="Z3143" s="44">
        <f t="shared" si="424"/>
        <v>0</v>
      </c>
      <c r="AA3143" s="1" cm="1">
        <f t="array" ref="AA3143">IF(Z3143&gt;0,INDEX($M$40:$M$61,Z3143,1),AA3142)</f>
        <v>48544</v>
      </c>
      <c r="AB3143" s="1" cm="1">
        <f t="array" ref="AB3143">IF(Z3143&gt;0,INDEX($M$40:$M$61,Z3143+1,1),AB3142)</f>
        <v>48911</v>
      </c>
      <c r="AC3143" s="44">
        <f t="shared" si="425"/>
        <v>367</v>
      </c>
      <c r="AD3143" s="45">
        <f t="shared" si="426"/>
        <v>0.83448028119301243</v>
      </c>
      <c r="AE3143" s="45">
        <f t="shared" si="427"/>
        <v>0.8140105901472624</v>
      </c>
      <c r="AF3143" s="44">
        <f t="shared" si="422"/>
        <v>217</v>
      </c>
      <c r="AG3143" s="45">
        <f t="shared" si="428"/>
        <v>0.82231556653495552</v>
      </c>
      <c r="AH3143">
        <f t="shared" si="429"/>
        <v>2.2436183629518974E-2</v>
      </c>
      <c r="AI3143" s="40">
        <f ca="1"/>
        <v>2.4362855581658849E-2</v>
      </c>
      <c r="AJ3143" s="229">
        <v>-2E-3</v>
      </c>
      <c r="AK3143" s="230">
        <v>2.0436183629518975E-2</v>
      </c>
      <c r="AL3143" s="231">
        <v>0.83678160554526693</v>
      </c>
    </row>
    <row r="3144" spans="24:38">
      <c r="X3144" s="46">
        <v>3140</v>
      </c>
      <c r="Y3144" s="1">
        <f t="shared" si="423"/>
        <v>48762</v>
      </c>
      <c r="Z3144" s="44">
        <f t="shared" si="424"/>
        <v>0</v>
      </c>
      <c r="AA3144" s="1" cm="1">
        <f t="array" ref="AA3144">IF(Z3144&gt;0,INDEX($M$40:$M$61,Z3144,1),AA3143)</f>
        <v>48544</v>
      </c>
      <c r="AB3144" s="1" cm="1">
        <f t="array" ref="AB3144">IF(Z3144&gt;0,INDEX($M$40:$M$61,Z3144+1,1),AB3143)</f>
        <v>48911</v>
      </c>
      <c r="AC3144" s="44">
        <f t="shared" si="425"/>
        <v>367</v>
      </c>
      <c r="AD3144" s="45">
        <f t="shared" si="426"/>
        <v>0.83448028119301243</v>
      </c>
      <c r="AE3144" s="45">
        <f t="shared" si="427"/>
        <v>0.8140105901472624</v>
      </c>
      <c r="AF3144" s="44">
        <f t="shared" si="422"/>
        <v>218</v>
      </c>
      <c r="AG3144" s="45">
        <f t="shared" si="428"/>
        <v>0.82225992042470009</v>
      </c>
      <c r="AH3144">
        <f t="shared" si="429"/>
        <v>2.2436796956785268E-2</v>
      </c>
      <c r="AI3144" s="40">
        <f ca="1"/>
        <v>2.4362855581738785E-2</v>
      </c>
      <c r="AJ3144" s="229">
        <v>-2E-3</v>
      </c>
      <c r="AK3144" s="230">
        <v>2.0436796956785269E-2</v>
      </c>
      <c r="AL3144" s="231">
        <v>0.83672962900289904</v>
      </c>
    </row>
    <row r="3145" spans="24:38">
      <c r="X3145" s="46">
        <v>3141</v>
      </c>
      <c r="Y3145" s="1">
        <f t="shared" si="423"/>
        <v>48763</v>
      </c>
      <c r="Z3145" s="44">
        <f t="shared" si="424"/>
        <v>0</v>
      </c>
      <c r="AA3145" s="1" cm="1">
        <f t="array" ref="AA3145">IF(Z3145&gt;0,INDEX($M$40:$M$61,Z3145,1),AA3144)</f>
        <v>48544</v>
      </c>
      <c r="AB3145" s="1" cm="1">
        <f t="array" ref="AB3145">IF(Z3145&gt;0,INDEX($M$40:$M$61,Z3145+1,1),AB3144)</f>
        <v>48911</v>
      </c>
      <c r="AC3145" s="44">
        <f t="shared" si="425"/>
        <v>367</v>
      </c>
      <c r="AD3145" s="45">
        <f t="shared" si="426"/>
        <v>0.83448028119301243</v>
      </c>
      <c r="AE3145" s="45">
        <f t="shared" si="427"/>
        <v>0.8140105901472624</v>
      </c>
      <c r="AF3145" s="44">
        <f t="shared" si="422"/>
        <v>219</v>
      </c>
      <c r="AG3145" s="45">
        <f t="shared" si="428"/>
        <v>0.82220427808001795</v>
      </c>
      <c r="AH3145">
        <f t="shared" si="429"/>
        <v>2.243740989352163E-2</v>
      </c>
      <c r="AI3145" s="40">
        <f ca="1"/>
        <v>2.4362855581738785E-2</v>
      </c>
      <c r="AJ3145" s="229">
        <v>-2E-3</v>
      </c>
      <c r="AK3145" s="230">
        <v>2.0437409893521628E-2</v>
      </c>
      <c r="AL3145" s="231">
        <v>0.83667765568904484</v>
      </c>
    </row>
    <row r="3146" spans="24:38">
      <c r="X3146" s="46">
        <v>3142</v>
      </c>
      <c r="Y3146" s="1">
        <f t="shared" si="423"/>
        <v>48764</v>
      </c>
      <c r="Z3146" s="44">
        <f t="shared" si="424"/>
        <v>0</v>
      </c>
      <c r="AA3146" s="1" cm="1">
        <f t="array" ref="AA3146">IF(Z3146&gt;0,INDEX($M$40:$M$61,Z3146,1),AA3145)</f>
        <v>48544</v>
      </c>
      <c r="AB3146" s="1" cm="1">
        <f t="array" ref="AB3146">IF(Z3146&gt;0,INDEX($M$40:$M$61,Z3146+1,1),AB3145)</f>
        <v>48911</v>
      </c>
      <c r="AC3146" s="44">
        <f t="shared" si="425"/>
        <v>367</v>
      </c>
      <c r="AD3146" s="45">
        <f t="shared" si="426"/>
        <v>0.83448028119301243</v>
      </c>
      <c r="AE3146" s="45">
        <f t="shared" si="427"/>
        <v>0.8140105901472624</v>
      </c>
      <c r="AF3146" s="44">
        <f t="shared" si="422"/>
        <v>220</v>
      </c>
      <c r="AG3146" s="45">
        <f t="shared" si="428"/>
        <v>0.82214863950065464</v>
      </c>
      <c r="AH3146">
        <f t="shared" si="429"/>
        <v>2.2438022440100902E-2</v>
      </c>
      <c r="AI3146" s="40">
        <f ca="1"/>
        <v>2.4362855581658849E-2</v>
      </c>
      <c r="AJ3146" s="229">
        <v>-2E-3</v>
      </c>
      <c r="AK3146" s="230">
        <v>2.04380224401009E-2</v>
      </c>
      <c r="AL3146" s="231">
        <v>0.83662568560350414</v>
      </c>
    </row>
    <row r="3147" spans="24:38">
      <c r="X3147" s="46">
        <v>3143</v>
      </c>
      <c r="Y3147" s="1">
        <f t="shared" si="423"/>
        <v>48765</v>
      </c>
      <c r="Z3147" s="44">
        <f t="shared" si="424"/>
        <v>0</v>
      </c>
      <c r="AA3147" s="1" cm="1">
        <f t="array" ref="AA3147">IF(Z3147&gt;0,INDEX($M$40:$M$61,Z3147,1),AA3146)</f>
        <v>48544</v>
      </c>
      <c r="AB3147" s="1" cm="1">
        <f t="array" ref="AB3147">IF(Z3147&gt;0,INDEX($M$40:$M$61,Z3147+1,1),AB3146)</f>
        <v>48911</v>
      </c>
      <c r="AC3147" s="44">
        <f t="shared" si="425"/>
        <v>367</v>
      </c>
      <c r="AD3147" s="45">
        <f t="shared" si="426"/>
        <v>0.83448028119301243</v>
      </c>
      <c r="AE3147" s="45">
        <f t="shared" si="427"/>
        <v>0.8140105901472624</v>
      </c>
      <c r="AF3147" s="44">
        <f t="shared" si="422"/>
        <v>221</v>
      </c>
      <c r="AG3147" s="45">
        <f t="shared" si="428"/>
        <v>0.82209300468635482</v>
      </c>
      <c r="AH3147">
        <f t="shared" si="429"/>
        <v>2.2438634596895556E-2</v>
      </c>
      <c r="AI3147" s="40">
        <f ca="1"/>
        <v>2.4362855581738785E-2</v>
      </c>
      <c r="AJ3147" s="229">
        <v>-2E-3</v>
      </c>
      <c r="AK3147" s="230">
        <v>2.0438634596895558E-2</v>
      </c>
      <c r="AL3147" s="231">
        <v>0.83657371874607589</v>
      </c>
    </row>
    <row r="3148" spans="24:38">
      <c r="X3148" s="46">
        <v>3144</v>
      </c>
      <c r="Y3148" s="1">
        <f t="shared" si="423"/>
        <v>48766</v>
      </c>
      <c r="Z3148" s="44">
        <f t="shared" si="424"/>
        <v>0</v>
      </c>
      <c r="AA3148" s="1" cm="1">
        <f t="array" ref="AA3148">IF(Z3148&gt;0,INDEX($M$40:$M$61,Z3148,1),AA3147)</f>
        <v>48544</v>
      </c>
      <c r="AB3148" s="1" cm="1">
        <f t="array" ref="AB3148">IF(Z3148&gt;0,INDEX($M$40:$M$61,Z3148+1,1),AB3147)</f>
        <v>48911</v>
      </c>
      <c r="AC3148" s="44">
        <f t="shared" si="425"/>
        <v>367</v>
      </c>
      <c r="AD3148" s="45">
        <f t="shared" si="426"/>
        <v>0.83448028119301243</v>
      </c>
      <c r="AE3148" s="45">
        <f t="shared" si="427"/>
        <v>0.8140105901472624</v>
      </c>
      <c r="AF3148" s="44">
        <f t="shared" ref="AF3148:AF3211" si="430">IF(Z3148&lt;&gt;0,0,AF3147+1)</f>
        <v>222</v>
      </c>
      <c r="AG3148" s="45">
        <f t="shared" si="428"/>
        <v>0.82203737363686402</v>
      </c>
      <c r="AH3148">
        <f t="shared" si="429"/>
        <v>2.2439246364277479E-2</v>
      </c>
      <c r="AI3148" s="40">
        <f ca="1"/>
        <v>2.4362855581738785E-2</v>
      </c>
      <c r="AJ3148" s="229">
        <v>-2E-3</v>
      </c>
      <c r="AK3148" s="230">
        <v>2.0439246364277477E-2</v>
      </c>
      <c r="AL3148" s="231">
        <v>0.83652175511655991</v>
      </c>
    </row>
    <row r="3149" spans="24:38">
      <c r="X3149" s="46">
        <v>3145</v>
      </c>
      <c r="Y3149" s="1">
        <f t="shared" si="423"/>
        <v>48767</v>
      </c>
      <c r="Z3149" s="44">
        <f t="shared" si="424"/>
        <v>0</v>
      </c>
      <c r="AA3149" s="1" cm="1">
        <f t="array" ref="AA3149">IF(Z3149&gt;0,INDEX($M$40:$M$61,Z3149,1),AA3148)</f>
        <v>48544</v>
      </c>
      <c r="AB3149" s="1" cm="1">
        <f t="array" ref="AB3149">IF(Z3149&gt;0,INDEX($M$40:$M$61,Z3149+1,1),AB3148)</f>
        <v>48911</v>
      </c>
      <c r="AC3149" s="44">
        <f t="shared" si="425"/>
        <v>367</v>
      </c>
      <c r="AD3149" s="45">
        <f t="shared" si="426"/>
        <v>0.83448028119301243</v>
      </c>
      <c r="AE3149" s="45">
        <f t="shared" si="427"/>
        <v>0.8140105901472624</v>
      </c>
      <c r="AF3149" s="44">
        <f t="shared" si="430"/>
        <v>223</v>
      </c>
      <c r="AG3149" s="45">
        <f t="shared" si="428"/>
        <v>0.82198174635192744</v>
      </c>
      <c r="AH3149">
        <f t="shared" si="429"/>
        <v>2.2439857742618141E-2</v>
      </c>
      <c r="AI3149" s="40">
        <f ca="1"/>
        <v>2.4362855581738785E-2</v>
      </c>
      <c r="AJ3149" s="229">
        <v>-2E-3</v>
      </c>
      <c r="AK3149" s="230">
        <v>2.0439857742618139E-2</v>
      </c>
      <c r="AL3149" s="231">
        <v>0.8364697947147558</v>
      </c>
    </row>
    <row r="3150" spans="24:38">
      <c r="X3150" s="46">
        <v>3146</v>
      </c>
      <c r="Y3150" s="1">
        <f t="shared" si="423"/>
        <v>48768</v>
      </c>
      <c r="Z3150" s="44">
        <f t="shared" si="424"/>
        <v>0</v>
      </c>
      <c r="AA3150" s="1" cm="1">
        <f t="array" ref="AA3150">IF(Z3150&gt;0,INDEX($M$40:$M$61,Z3150,1),AA3149)</f>
        <v>48544</v>
      </c>
      <c r="AB3150" s="1" cm="1">
        <f t="array" ref="AB3150">IF(Z3150&gt;0,INDEX($M$40:$M$61,Z3150+1,1),AB3149)</f>
        <v>48911</v>
      </c>
      <c r="AC3150" s="44">
        <f t="shared" si="425"/>
        <v>367</v>
      </c>
      <c r="AD3150" s="45">
        <f t="shared" si="426"/>
        <v>0.83448028119301243</v>
      </c>
      <c r="AE3150" s="45">
        <f t="shared" si="427"/>
        <v>0.8140105901472624</v>
      </c>
      <c r="AF3150" s="44">
        <f t="shared" si="430"/>
        <v>224</v>
      </c>
      <c r="AG3150" s="45">
        <f t="shared" si="428"/>
        <v>0.8219261228312903</v>
      </c>
      <c r="AH3150">
        <f t="shared" si="429"/>
        <v>2.2440468732288534E-2</v>
      </c>
      <c r="AI3150" s="40">
        <f ca="1"/>
        <v>2.4362855581738785E-2</v>
      </c>
      <c r="AJ3150" s="229">
        <v>-2E-3</v>
      </c>
      <c r="AK3150" s="230">
        <v>2.0440468732288532E-2</v>
      </c>
      <c r="AL3150" s="231">
        <v>0.83641783754046273</v>
      </c>
    </row>
    <row r="3151" spans="24:38">
      <c r="X3151" s="46">
        <v>3147</v>
      </c>
      <c r="Y3151" s="1">
        <f t="shared" si="423"/>
        <v>48769</v>
      </c>
      <c r="Z3151" s="44">
        <f t="shared" si="424"/>
        <v>0</v>
      </c>
      <c r="AA3151" s="1" cm="1">
        <f t="array" ref="AA3151">IF(Z3151&gt;0,INDEX($M$40:$M$61,Z3151,1),AA3150)</f>
        <v>48544</v>
      </c>
      <c r="AB3151" s="1" cm="1">
        <f t="array" ref="AB3151">IF(Z3151&gt;0,INDEX($M$40:$M$61,Z3151+1,1),AB3150)</f>
        <v>48911</v>
      </c>
      <c r="AC3151" s="44">
        <f t="shared" si="425"/>
        <v>367</v>
      </c>
      <c r="AD3151" s="45">
        <f t="shared" si="426"/>
        <v>0.83448028119301243</v>
      </c>
      <c r="AE3151" s="45">
        <f t="shared" si="427"/>
        <v>0.8140105901472624</v>
      </c>
      <c r="AF3151" s="44">
        <f t="shared" si="430"/>
        <v>225</v>
      </c>
      <c r="AG3151" s="45">
        <f t="shared" si="428"/>
        <v>0.82187050307469778</v>
      </c>
      <c r="AH3151">
        <f t="shared" si="429"/>
        <v>2.2441079333659172E-2</v>
      </c>
      <c r="AI3151" s="40">
        <f ca="1"/>
        <v>2.4362855581738785E-2</v>
      </c>
      <c r="AJ3151" s="229">
        <v>-2E-3</v>
      </c>
      <c r="AK3151" s="230">
        <v>2.0441079333659171E-2</v>
      </c>
      <c r="AL3151" s="231">
        <v>0.83636588359348052</v>
      </c>
    </row>
    <row r="3152" spans="24:38">
      <c r="X3152" s="46">
        <v>3148</v>
      </c>
      <c r="Y3152" s="1">
        <f t="shared" si="423"/>
        <v>48770</v>
      </c>
      <c r="Z3152" s="44">
        <f t="shared" si="424"/>
        <v>0</v>
      </c>
      <c r="AA3152" s="1" cm="1">
        <f t="array" ref="AA3152">IF(Z3152&gt;0,INDEX($M$40:$M$61,Z3152,1),AA3151)</f>
        <v>48544</v>
      </c>
      <c r="AB3152" s="1" cm="1">
        <f t="array" ref="AB3152">IF(Z3152&gt;0,INDEX($M$40:$M$61,Z3152+1,1),AB3151)</f>
        <v>48911</v>
      </c>
      <c r="AC3152" s="44">
        <f t="shared" si="425"/>
        <v>367</v>
      </c>
      <c r="AD3152" s="45">
        <f t="shared" si="426"/>
        <v>0.83448028119301243</v>
      </c>
      <c r="AE3152" s="45">
        <f t="shared" si="427"/>
        <v>0.8140105901472624</v>
      </c>
      <c r="AF3152" s="44">
        <f t="shared" si="430"/>
        <v>226</v>
      </c>
      <c r="AG3152" s="45">
        <f t="shared" si="428"/>
        <v>0.82181488708189543</v>
      </c>
      <c r="AH3152">
        <f t="shared" si="429"/>
        <v>2.2441689547100078E-2</v>
      </c>
      <c r="AI3152" s="40">
        <f ca="1"/>
        <v>2.4362855581658849E-2</v>
      </c>
      <c r="AJ3152" s="229">
        <v>-2E-3</v>
      </c>
      <c r="AK3152" s="230">
        <v>2.044168954710008E-2</v>
      </c>
      <c r="AL3152" s="231">
        <v>0.83631393287360856</v>
      </c>
    </row>
    <row r="3153" spans="24:38">
      <c r="X3153" s="46">
        <v>3149</v>
      </c>
      <c r="Y3153" s="1">
        <f t="shared" si="423"/>
        <v>48771</v>
      </c>
      <c r="Z3153" s="44">
        <f t="shared" si="424"/>
        <v>0</v>
      </c>
      <c r="AA3153" s="1" cm="1">
        <f t="array" ref="AA3153">IF(Z3153&gt;0,INDEX($M$40:$M$61,Z3153,1),AA3152)</f>
        <v>48544</v>
      </c>
      <c r="AB3153" s="1" cm="1">
        <f t="array" ref="AB3153">IF(Z3153&gt;0,INDEX($M$40:$M$61,Z3153+1,1),AB3152)</f>
        <v>48911</v>
      </c>
      <c r="AC3153" s="44">
        <f t="shared" si="425"/>
        <v>367</v>
      </c>
      <c r="AD3153" s="45">
        <f t="shared" si="426"/>
        <v>0.83448028119301243</v>
      </c>
      <c r="AE3153" s="45">
        <f t="shared" si="427"/>
        <v>0.8140105901472624</v>
      </c>
      <c r="AF3153" s="44">
        <f t="shared" si="430"/>
        <v>227</v>
      </c>
      <c r="AG3153" s="45">
        <f t="shared" si="428"/>
        <v>0.82175927485262823</v>
      </c>
      <c r="AH3153">
        <f t="shared" si="429"/>
        <v>2.2442299372980864E-2</v>
      </c>
      <c r="AI3153" s="40">
        <f ca="1"/>
        <v>2.4362855581738785E-2</v>
      </c>
      <c r="AJ3153" s="229">
        <v>-2E-3</v>
      </c>
      <c r="AK3153" s="230">
        <v>2.0442299372980866E-2</v>
      </c>
      <c r="AL3153" s="231">
        <v>0.83626198538064644</v>
      </c>
    </row>
    <row r="3154" spans="24:38">
      <c r="X3154" s="46">
        <v>3150</v>
      </c>
      <c r="Y3154" s="1">
        <f t="shared" si="423"/>
        <v>48772</v>
      </c>
      <c r="Z3154" s="44">
        <f t="shared" si="424"/>
        <v>0</v>
      </c>
      <c r="AA3154" s="1" cm="1">
        <f t="array" ref="AA3154">IF(Z3154&gt;0,INDEX($M$40:$M$61,Z3154,1),AA3153)</f>
        <v>48544</v>
      </c>
      <c r="AB3154" s="1" cm="1">
        <f t="array" ref="AB3154">IF(Z3154&gt;0,INDEX($M$40:$M$61,Z3154+1,1),AB3153)</f>
        <v>48911</v>
      </c>
      <c r="AC3154" s="44">
        <f t="shared" si="425"/>
        <v>367</v>
      </c>
      <c r="AD3154" s="45">
        <f t="shared" si="426"/>
        <v>0.83448028119301243</v>
      </c>
      <c r="AE3154" s="45">
        <f t="shared" si="427"/>
        <v>0.8140105901472624</v>
      </c>
      <c r="AF3154" s="44">
        <f t="shared" si="430"/>
        <v>228</v>
      </c>
      <c r="AG3154" s="45">
        <f t="shared" si="428"/>
        <v>0.82170366638664172</v>
      </c>
      <c r="AH3154">
        <f t="shared" si="429"/>
        <v>2.2442908811670603E-2</v>
      </c>
      <c r="AI3154" s="40">
        <f ca="1"/>
        <v>2.4362855581738785E-2</v>
      </c>
      <c r="AJ3154" s="229">
        <v>-2E-3</v>
      </c>
      <c r="AK3154" s="230">
        <v>2.0442908811670601E-2</v>
      </c>
      <c r="AL3154" s="231">
        <v>0.83621004111439368</v>
      </c>
    </row>
    <row r="3155" spans="24:38">
      <c r="X3155" s="46">
        <v>3151</v>
      </c>
      <c r="Y3155" s="1">
        <f t="shared" si="423"/>
        <v>48773</v>
      </c>
      <c r="Z3155" s="44">
        <f t="shared" si="424"/>
        <v>0</v>
      </c>
      <c r="AA3155" s="1" cm="1">
        <f t="array" ref="AA3155">IF(Z3155&gt;0,INDEX($M$40:$M$61,Z3155,1),AA3154)</f>
        <v>48544</v>
      </c>
      <c r="AB3155" s="1" cm="1">
        <f t="array" ref="AB3155">IF(Z3155&gt;0,INDEX($M$40:$M$61,Z3155+1,1),AB3154)</f>
        <v>48911</v>
      </c>
      <c r="AC3155" s="44">
        <f t="shared" si="425"/>
        <v>367</v>
      </c>
      <c r="AD3155" s="45">
        <f t="shared" si="426"/>
        <v>0.83448028119301243</v>
      </c>
      <c r="AE3155" s="45">
        <f t="shared" si="427"/>
        <v>0.8140105901472624</v>
      </c>
      <c r="AF3155" s="44">
        <f t="shared" si="430"/>
        <v>229</v>
      </c>
      <c r="AG3155" s="45">
        <f t="shared" si="428"/>
        <v>0.82164806168368121</v>
      </c>
      <c r="AH3155">
        <f t="shared" si="429"/>
        <v>2.2443517863537942E-2</v>
      </c>
      <c r="AI3155" s="40">
        <f ca="1"/>
        <v>2.4362855581738785E-2</v>
      </c>
      <c r="AJ3155" s="229">
        <v>-2E-3</v>
      </c>
      <c r="AK3155" s="230">
        <v>2.0443517863537944E-2</v>
      </c>
      <c r="AL3155" s="231">
        <v>0.83615810007464997</v>
      </c>
    </row>
    <row r="3156" spans="24:38">
      <c r="X3156" s="46">
        <v>3152</v>
      </c>
      <c r="Y3156" s="1">
        <f t="shared" si="423"/>
        <v>48774</v>
      </c>
      <c r="Z3156" s="44">
        <f t="shared" si="424"/>
        <v>0</v>
      </c>
      <c r="AA3156" s="1" cm="1">
        <f t="array" ref="AA3156">IF(Z3156&gt;0,INDEX($M$40:$M$61,Z3156,1),AA3155)</f>
        <v>48544</v>
      </c>
      <c r="AB3156" s="1" cm="1">
        <f t="array" ref="AB3156">IF(Z3156&gt;0,INDEX($M$40:$M$61,Z3156+1,1),AB3155)</f>
        <v>48911</v>
      </c>
      <c r="AC3156" s="44">
        <f t="shared" si="425"/>
        <v>367</v>
      </c>
      <c r="AD3156" s="45">
        <f t="shared" si="426"/>
        <v>0.83448028119301243</v>
      </c>
      <c r="AE3156" s="45">
        <f t="shared" si="427"/>
        <v>0.8140105901472624</v>
      </c>
      <c r="AF3156" s="44">
        <f t="shared" si="430"/>
        <v>230</v>
      </c>
      <c r="AG3156" s="45">
        <f t="shared" si="428"/>
        <v>0.82159246074349201</v>
      </c>
      <c r="AH3156">
        <f t="shared" si="429"/>
        <v>2.2444126528951048E-2</v>
      </c>
      <c r="AI3156" s="40">
        <f ca="1"/>
        <v>2.4362855581738785E-2</v>
      </c>
      <c r="AJ3156" s="229">
        <v>-2E-3</v>
      </c>
      <c r="AK3156" s="230">
        <v>2.044412652895105E-2</v>
      </c>
      <c r="AL3156" s="231">
        <v>0.83610616226121481</v>
      </c>
    </row>
    <row r="3157" spans="24:38">
      <c r="X3157" s="46">
        <v>3153</v>
      </c>
      <c r="Y3157" s="1">
        <f t="shared" si="423"/>
        <v>48775</v>
      </c>
      <c r="Z3157" s="44">
        <f t="shared" si="424"/>
        <v>0</v>
      </c>
      <c r="AA3157" s="1" cm="1">
        <f t="array" ref="AA3157">IF(Z3157&gt;0,INDEX($M$40:$M$61,Z3157,1),AA3156)</f>
        <v>48544</v>
      </c>
      <c r="AB3157" s="1" cm="1">
        <f t="array" ref="AB3157">IF(Z3157&gt;0,INDEX($M$40:$M$61,Z3157+1,1),AB3156)</f>
        <v>48911</v>
      </c>
      <c r="AC3157" s="44">
        <f t="shared" si="425"/>
        <v>367</v>
      </c>
      <c r="AD3157" s="45">
        <f t="shared" si="426"/>
        <v>0.83448028119301243</v>
      </c>
      <c r="AE3157" s="45">
        <f t="shared" si="427"/>
        <v>0.8140105901472624</v>
      </c>
      <c r="AF3157" s="44">
        <f t="shared" si="430"/>
        <v>231</v>
      </c>
      <c r="AG3157" s="45">
        <f t="shared" si="428"/>
        <v>0.82153686356581945</v>
      </c>
      <c r="AH3157">
        <f t="shared" si="429"/>
        <v>2.2444734808277637E-2</v>
      </c>
      <c r="AI3157" s="40">
        <f ca="1"/>
        <v>2.4362855581738785E-2</v>
      </c>
      <c r="AJ3157" s="229">
        <v>-2E-3</v>
      </c>
      <c r="AK3157" s="230">
        <v>2.0444734808277638E-2</v>
      </c>
      <c r="AL3157" s="231">
        <v>0.83605422767388771</v>
      </c>
    </row>
    <row r="3158" spans="24:38">
      <c r="X3158" s="46">
        <v>3154</v>
      </c>
      <c r="Y3158" s="1">
        <f t="shared" si="423"/>
        <v>48776</v>
      </c>
      <c r="Z3158" s="44">
        <f t="shared" si="424"/>
        <v>0</v>
      </c>
      <c r="AA3158" s="1" cm="1">
        <f t="array" ref="AA3158">IF(Z3158&gt;0,INDEX($M$40:$M$61,Z3158,1),AA3157)</f>
        <v>48544</v>
      </c>
      <c r="AB3158" s="1" cm="1">
        <f t="array" ref="AB3158">IF(Z3158&gt;0,INDEX($M$40:$M$61,Z3158+1,1),AB3157)</f>
        <v>48911</v>
      </c>
      <c r="AC3158" s="44">
        <f t="shared" si="425"/>
        <v>367</v>
      </c>
      <c r="AD3158" s="45">
        <f t="shared" si="426"/>
        <v>0.83448028119301243</v>
      </c>
      <c r="AE3158" s="45">
        <f t="shared" si="427"/>
        <v>0.8140105901472624</v>
      </c>
      <c r="AF3158" s="44">
        <f t="shared" si="430"/>
        <v>232</v>
      </c>
      <c r="AG3158" s="45">
        <f t="shared" si="428"/>
        <v>0.82148127015040906</v>
      </c>
      <c r="AH3158">
        <f t="shared" si="429"/>
        <v>2.2445342701884918E-2</v>
      </c>
      <c r="AI3158" s="40">
        <f ca="1"/>
        <v>2.4362855581658849E-2</v>
      </c>
      <c r="AJ3158" s="229">
        <v>-2E-3</v>
      </c>
      <c r="AK3158" s="230">
        <v>2.0445342701884917E-2</v>
      </c>
      <c r="AL3158" s="231">
        <v>0.83600229631246847</v>
      </c>
    </row>
    <row r="3159" spans="24:38">
      <c r="X3159" s="46">
        <v>3155</v>
      </c>
      <c r="Y3159" s="1">
        <f t="shared" si="423"/>
        <v>48777</v>
      </c>
      <c r="Z3159" s="44">
        <f t="shared" si="424"/>
        <v>0</v>
      </c>
      <c r="AA3159" s="1" cm="1">
        <f t="array" ref="AA3159">IF(Z3159&gt;0,INDEX($M$40:$M$61,Z3159,1),AA3158)</f>
        <v>48544</v>
      </c>
      <c r="AB3159" s="1" cm="1">
        <f t="array" ref="AB3159">IF(Z3159&gt;0,INDEX($M$40:$M$61,Z3159+1,1),AB3158)</f>
        <v>48911</v>
      </c>
      <c r="AC3159" s="44">
        <f t="shared" si="425"/>
        <v>367</v>
      </c>
      <c r="AD3159" s="45">
        <f t="shared" si="426"/>
        <v>0.83448028119301243</v>
      </c>
      <c r="AE3159" s="45">
        <f t="shared" si="427"/>
        <v>0.8140105901472624</v>
      </c>
      <c r="AF3159" s="44">
        <f t="shared" si="430"/>
        <v>233</v>
      </c>
      <c r="AG3159" s="45">
        <f t="shared" si="428"/>
        <v>0.82142568049700615</v>
      </c>
      <c r="AH3159">
        <f t="shared" si="429"/>
        <v>2.2445950210139676E-2</v>
      </c>
      <c r="AI3159" s="40">
        <f ca="1"/>
        <v>2.4362855581738785E-2</v>
      </c>
      <c r="AJ3159" s="229">
        <v>-2E-3</v>
      </c>
      <c r="AK3159" s="230">
        <v>2.0445950210139674E-2</v>
      </c>
      <c r="AL3159" s="231">
        <v>0.83595036817675661</v>
      </c>
    </row>
    <row r="3160" spans="24:38">
      <c r="X3160" s="46">
        <v>3156</v>
      </c>
      <c r="Y3160" s="1">
        <f t="shared" si="423"/>
        <v>48778</v>
      </c>
      <c r="Z3160" s="44">
        <f t="shared" si="424"/>
        <v>0</v>
      </c>
      <c r="AA3160" s="1" cm="1">
        <f t="array" ref="AA3160">IF(Z3160&gt;0,INDEX($M$40:$M$61,Z3160,1),AA3159)</f>
        <v>48544</v>
      </c>
      <c r="AB3160" s="1" cm="1">
        <f t="array" ref="AB3160">IF(Z3160&gt;0,INDEX($M$40:$M$61,Z3160+1,1),AB3159)</f>
        <v>48911</v>
      </c>
      <c r="AC3160" s="44">
        <f t="shared" si="425"/>
        <v>367</v>
      </c>
      <c r="AD3160" s="45">
        <f t="shared" si="426"/>
        <v>0.83448028119301243</v>
      </c>
      <c r="AE3160" s="45">
        <f t="shared" si="427"/>
        <v>0.8140105901472624</v>
      </c>
      <c r="AF3160" s="44">
        <f t="shared" si="430"/>
        <v>234</v>
      </c>
      <c r="AG3160" s="45">
        <f t="shared" si="428"/>
        <v>0.82137009460535615</v>
      </c>
      <c r="AH3160">
        <f t="shared" si="429"/>
        <v>2.2446557333408217E-2</v>
      </c>
      <c r="AI3160" s="40">
        <f ca="1"/>
        <v>2.4362855581738785E-2</v>
      </c>
      <c r="AJ3160" s="229">
        <v>-2E-3</v>
      </c>
      <c r="AK3160" s="230">
        <v>2.0446557333408215E-2</v>
      </c>
      <c r="AL3160" s="231">
        <v>0.83589844326655183</v>
      </c>
    </row>
    <row r="3161" spans="24:38">
      <c r="X3161" s="46">
        <v>3157</v>
      </c>
      <c r="Y3161" s="1">
        <f t="shared" si="423"/>
        <v>48779</v>
      </c>
      <c r="Z3161" s="44">
        <f t="shared" si="424"/>
        <v>0</v>
      </c>
      <c r="AA3161" s="1" cm="1">
        <f t="array" ref="AA3161">IF(Z3161&gt;0,INDEX($M$40:$M$61,Z3161,1),AA3160)</f>
        <v>48544</v>
      </c>
      <c r="AB3161" s="1" cm="1">
        <f t="array" ref="AB3161">IF(Z3161&gt;0,INDEX($M$40:$M$61,Z3161+1,1),AB3160)</f>
        <v>48911</v>
      </c>
      <c r="AC3161" s="44">
        <f t="shared" si="425"/>
        <v>367</v>
      </c>
      <c r="AD3161" s="45">
        <f t="shared" si="426"/>
        <v>0.83448028119301243</v>
      </c>
      <c r="AE3161" s="45">
        <f t="shared" si="427"/>
        <v>0.8140105901472624</v>
      </c>
      <c r="AF3161" s="44">
        <f t="shared" si="430"/>
        <v>235</v>
      </c>
      <c r="AG3161" s="45">
        <f t="shared" si="428"/>
        <v>0.82131451247520448</v>
      </c>
      <c r="AH3161">
        <f t="shared" si="429"/>
        <v>2.2447164072056387E-2</v>
      </c>
      <c r="AI3161" s="40">
        <f ca="1"/>
        <v>2.4362855581738785E-2</v>
      </c>
      <c r="AJ3161" s="229">
        <v>-2E-3</v>
      </c>
      <c r="AK3161" s="230">
        <v>2.0447164072056385E-2</v>
      </c>
      <c r="AL3161" s="231">
        <v>0.83584652158165362</v>
      </c>
    </row>
    <row r="3162" spans="24:38">
      <c r="X3162" s="46">
        <v>3158</v>
      </c>
      <c r="Y3162" s="1">
        <f t="shared" si="423"/>
        <v>48780</v>
      </c>
      <c r="Z3162" s="44">
        <f t="shared" si="424"/>
        <v>0</v>
      </c>
      <c r="AA3162" s="1" cm="1">
        <f t="array" ref="AA3162">IF(Z3162&gt;0,INDEX($M$40:$M$61,Z3162,1),AA3161)</f>
        <v>48544</v>
      </c>
      <c r="AB3162" s="1" cm="1">
        <f t="array" ref="AB3162">IF(Z3162&gt;0,INDEX($M$40:$M$61,Z3162+1,1),AB3161)</f>
        <v>48911</v>
      </c>
      <c r="AC3162" s="44">
        <f t="shared" si="425"/>
        <v>367</v>
      </c>
      <c r="AD3162" s="45">
        <f t="shared" si="426"/>
        <v>0.83448028119301243</v>
      </c>
      <c r="AE3162" s="45">
        <f t="shared" si="427"/>
        <v>0.8140105901472624</v>
      </c>
      <c r="AF3162" s="44">
        <f t="shared" si="430"/>
        <v>236</v>
      </c>
      <c r="AG3162" s="45">
        <f t="shared" si="428"/>
        <v>0.82125893410629658</v>
      </c>
      <c r="AH3162">
        <f t="shared" si="429"/>
        <v>2.2447770426449555E-2</v>
      </c>
      <c r="AI3162" s="40">
        <f ca="1"/>
        <v>2.4362855581738785E-2</v>
      </c>
      <c r="AJ3162" s="229">
        <v>-2E-3</v>
      </c>
      <c r="AK3162" s="230">
        <v>2.0447770426449553E-2</v>
      </c>
      <c r="AL3162" s="231">
        <v>0.83579460312186171</v>
      </c>
    </row>
    <row r="3163" spans="24:38">
      <c r="X3163" s="46">
        <v>3159</v>
      </c>
      <c r="Y3163" s="1">
        <f t="shared" si="423"/>
        <v>48781</v>
      </c>
      <c r="Z3163" s="44">
        <f t="shared" si="424"/>
        <v>0</v>
      </c>
      <c r="AA3163" s="1" cm="1">
        <f t="array" ref="AA3163">IF(Z3163&gt;0,INDEX($M$40:$M$61,Z3163,1),AA3162)</f>
        <v>48544</v>
      </c>
      <c r="AB3163" s="1" cm="1">
        <f t="array" ref="AB3163">IF(Z3163&gt;0,INDEX($M$40:$M$61,Z3163+1,1),AB3162)</f>
        <v>48911</v>
      </c>
      <c r="AC3163" s="44">
        <f t="shared" si="425"/>
        <v>367</v>
      </c>
      <c r="AD3163" s="45">
        <f t="shared" si="426"/>
        <v>0.83448028119301243</v>
      </c>
      <c r="AE3163" s="45">
        <f t="shared" si="427"/>
        <v>0.8140105901472624</v>
      </c>
      <c r="AF3163" s="44">
        <f t="shared" si="430"/>
        <v>237</v>
      </c>
      <c r="AG3163" s="45">
        <f t="shared" si="428"/>
        <v>0.82120335949837808</v>
      </c>
      <c r="AH3163">
        <f t="shared" si="429"/>
        <v>2.2448376396952626E-2</v>
      </c>
      <c r="AI3163" s="40">
        <f ca="1"/>
        <v>2.4362855581658849E-2</v>
      </c>
      <c r="AJ3163" s="229">
        <v>-2E-3</v>
      </c>
      <c r="AK3163" s="230">
        <v>2.0448376396952628E-2</v>
      </c>
      <c r="AL3163" s="231">
        <v>0.83574268788697581</v>
      </c>
    </row>
    <row r="3164" spans="24:38">
      <c r="X3164" s="46">
        <v>3160</v>
      </c>
      <c r="Y3164" s="1">
        <f t="shared" si="423"/>
        <v>48782</v>
      </c>
      <c r="Z3164" s="44">
        <f t="shared" si="424"/>
        <v>0</v>
      </c>
      <c r="AA3164" s="1" cm="1">
        <f t="array" ref="AA3164">IF(Z3164&gt;0,INDEX($M$40:$M$61,Z3164,1),AA3163)</f>
        <v>48544</v>
      </c>
      <c r="AB3164" s="1" cm="1">
        <f t="array" ref="AB3164">IF(Z3164&gt;0,INDEX($M$40:$M$61,Z3164+1,1),AB3163)</f>
        <v>48911</v>
      </c>
      <c r="AC3164" s="44">
        <f t="shared" si="425"/>
        <v>367</v>
      </c>
      <c r="AD3164" s="45">
        <f t="shared" si="426"/>
        <v>0.83448028119301243</v>
      </c>
      <c r="AE3164" s="45">
        <f t="shared" si="427"/>
        <v>0.8140105901472624</v>
      </c>
      <c r="AF3164" s="44">
        <f t="shared" si="430"/>
        <v>238</v>
      </c>
      <c r="AG3164" s="45">
        <f t="shared" si="428"/>
        <v>0.82114778865119431</v>
      </c>
      <c r="AH3164">
        <f t="shared" si="429"/>
        <v>2.2448981983930069E-2</v>
      </c>
      <c r="AI3164" s="40">
        <f ca="1"/>
        <v>2.4362855581738785E-2</v>
      </c>
      <c r="AJ3164" s="229">
        <v>-2E-3</v>
      </c>
      <c r="AK3164" s="230">
        <v>2.0448981983930067E-2</v>
      </c>
      <c r="AL3164" s="231">
        <v>0.83569077587679574</v>
      </c>
    </row>
    <row r="3165" spans="24:38">
      <c r="X3165" s="46">
        <v>3161</v>
      </c>
      <c r="Y3165" s="1">
        <f t="shared" si="423"/>
        <v>48783</v>
      </c>
      <c r="Z3165" s="44">
        <f t="shared" si="424"/>
        <v>0</v>
      </c>
      <c r="AA3165" s="1" cm="1">
        <f t="array" ref="AA3165">IF(Z3165&gt;0,INDEX($M$40:$M$61,Z3165,1),AA3164)</f>
        <v>48544</v>
      </c>
      <c r="AB3165" s="1" cm="1">
        <f t="array" ref="AB3165">IF(Z3165&gt;0,INDEX($M$40:$M$61,Z3165+1,1),AB3164)</f>
        <v>48911</v>
      </c>
      <c r="AC3165" s="44">
        <f t="shared" si="425"/>
        <v>367</v>
      </c>
      <c r="AD3165" s="45">
        <f t="shared" si="426"/>
        <v>0.83448028119301243</v>
      </c>
      <c r="AE3165" s="45">
        <f t="shared" si="427"/>
        <v>0.8140105901472624</v>
      </c>
      <c r="AF3165" s="44">
        <f t="shared" si="430"/>
        <v>239</v>
      </c>
      <c r="AG3165" s="45">
        <f t="shared" si="428"/>
        <v>0.8210922215644908</v>
      </c>
      <c r="AH3165">
        <f t="shared" si="429"/>
        <v>2.2449587187745878E-2</v>
      </c>
      <c r="AI3165" s="40">
        <f ca="1"/>
        <v>2.4362855581738785E-2</v>
      </c>
      <c r="AJ3165" s="229">
        <v>-2E-3</v>
      </c>
      <c r="AK3165" s="230">
        <v>2.044958718774588E-2</v>
      </c>
      <c r="AL3165" s="231">
        <v>0.83563886709112078</v>
      </c>
    </row>
    <row r="3166" spans="24:38">
      <c r="X3166" s="46">
        <v>3162</v>
      </c>
      <c r="Y3166" s="1">
        <f t="shared" si="423"/>
        <v>48784</v>
      </c>
      <c r="Z3166" s="44">
        <f t="shared" si="424"/>
        <v>0</v>
      </c>
      <c r="AA3166" s="1" cm="1">
        <f t="array" ref="AA3166">IF(Z3166&gt;0,INDEX($M$40:$M$61,Z3166,1),AA3165)</f>
        <v>48544</v>
      </c>
      <c r="AB3166" s="1" cm="1">
        <f t="array" ref="AB3166">IF(Z3166&gt;0,INDEX($M$40:$M$61,Z3166+1,1),AB3165)</f>
        <v>48911</v>
      </c>
      <c r="AC3166" s="44">
        <f t="shared" si="425"/>
        <v>367</v>
      </c>
      <c r="AD3166" s="45">
        <f t="shared" si="426"/>
        <v>0.83448028119301243</v>
      </c>
      <c r="AE3166" s="45">
        <f t="shared" si="427"/>
        <v>0.8140105901472624</v>
      </c>
      <c r="AF3166" s="44">
        <f t="shared" si="430"/>
        <v>240</v>
      </c>
      <c r="AG3166" s="45">
        <f t="shared" si="428"/>
        <v>0.8210366582380132</v>
      </c>
      <c r="AH3166">
        <f t="shared" si="429"/>
        <v>2.2450192008763553E-2</v>
      </c>
      <c r="AI3166" s="40">
        <f ca="1"/>
        <v>2.4362855581738785E-2</v>
      </c>
      <c r="AJ3166" s="229">
        <v>-2E-3</v>
      </c>
      <c r="AK3166" s="230">
        <v>2.0450192008763551E-2</v>
      </c>
      <c r="AL3166" s="231">
        <v>0.8355869615297512</v>
      </c>
    </row>
    <row r="3167" spans="24:38">
      <c r="X3167" s="46">
        <v>3163</v>
      </c>
      <c r="Y3167" s="1">
        <f t="shared" si="423"/>
        <v>48785</v>
      </c>
      <c r="Z3167" s="44">
        <f t="shared" si="424"/>
        <v>0</v>
      </c>
      <c r="AA3167" s="1" cm="1">
        <f t="array" ref="AA3167">IF(Z3167&gt;0,INDEX($M$40:$M$61,Z3167,1),AA3166)</f>
        <v>48544</v>
      </c>
      <c r="AB3167" s="1" cm="1">
        <f t="array" ref="AB3167">IF(Z3167&gt;0,INDEX($M$40:$M$61,Z3167+1,1),AB3166)</f>
        <v>48911</v>
      </c>
      <c r="AC3167" s="44">
        <f t="shared" si="425"/>
        <v>367</v>
      </c>
      <c r="AD3167" s="45">
        <f t="shared" si="426"/>
        <v>0.83448028119301243</v>
      </c>
      <c r="AE3167" s="45">
        <f t="shared" si="427"/>
        <v>0.8140105901472624</v>
      </c>
      <c r="AF3167" s="44">
        <f t="shared" si="430"/>
        <v>241</v>
      </c>
      <c r="AG3167" s="45">
        <f t="shared" si="428"/>
        <v>0.82098109867150704</v>
      </c>
      <c r="AH3167">
        <f t="shared" si="429"/>
        <v>2.2450796447346186E-2</v>
      </c>
      <c r="AI3167" s="40">
        <f ca="1"/>
        <v>2.4362855581658849E-2</v>
      </c>
      <c r="AJ3167" s="229">
        <v>-2E-3</v>
      </c>
      <c r="AK3167" s="230">
        <v>2.0450796447346188E-2</v>
      </c>
      <c r="AL3167" s="231">
        <v>0.8355350591924865</v>
      </c>
    </row>
    <row r="3168" spans="24:38">
      <c r="X3168" s="46">
        <v>3164</v>
      </c>
      <c r="Y3168" s="1">
        <f t="shared" si="423"/>
        <v>48786</v>
      </c>
      <c r="Z3168" s="44">
        <f t="shared" si="424"/>
        <v>0</v>
      </c>
      <c r="AA3168" s="1" cm="1">
        <f t="array" ref="AA3168">IF(Z3168&gt;0,INDEX($M$40:$M$61,Z3168,1),AA3167)</f>
        <v>48544</v>
      </c>
      <c r="AB3168" s="1" cm="1">
        <f t="array" ref="AB3168">IF(Z3168&gt;0,INDEX($M$40:$M$61,Z3168+1,1),AB3167)</f>
        <v>48911</v>
      </c>
      <c r="AC3168" s="44">
        <f t="shared" si="425"/>
        <v>367</v>
      </c>
      <c r="AD3168" s="45">
        <f t="shared" si="426"/>
        <v>0.83448028119301243</v>
      </c>
      <c r="AE3168" s="45">
        <f t="shared" si="427"/>
        <v>0.8140105901472624</v>
      </c>
      <c r="AF3168" s="44">
        <f t="shared" si="430"/>
        <v>242</v>
      </c>
      <c r="AG3168" s="45">
        <f t="shared" si="428"/>
        <v>0.82092554286471775</v>
      </c>
      <c r="AH3168">
        <f t="shared" si="429"/>
        <v>2.2451400503856394E-2</v>
      </c>
      <c r="AI3168" s="40">
        <f ca="1"/>
        <v>2.4362855581738785E-2</v>
      </c>
      <c r="AJ3168" s="229">
        <v>-2E-3</v>
      </c>
      <c r="AK3168" s="230">
        <v>2.0451400503856396E-2</v>
      </c>
      <c r="AL3168" s="231">
        <v>0.83548316007912626</v>
      </c>
    </row>
    <row r="3169" spans="24:38">
      <c r="X3169" s="46">
        <v>3165</v>
      </c>
      <c r="Y3169" s="1">
        <f t="shared" si="423"/>
        <v>48787</v>
      </c>
      <c r="Z3169" s="44">
        <f t="shared" si="424"/>
        <v>0</v>
      </c>
      <c r="AA3169" s="1" cm="1">
        <f t="array" ref="AA3169">IF(Z3169&gt;0,INDEX($M$40:$M$61,Z3169,1),AA3168)</f>
        <v>48544</v>
      </c>
      <c r="AB3169" s="1" cm="1">
        <f t="array" ref="AB3169">IF(Z3169&gt;0,INDEX($M$40:$M$61,Z3169+1,1),AB3168)</f>
        <v>48911</v>
      </c>
      <c r="AC3169" s="44">
        <f t="shared" si="425"/>
        <v>367</v>
      </c>
      <c r="AD3169" s="45">
        <f t="shared" si="426"/>
        <v>0.83448028119301243</v>
      </c>
      <c r="AE3169" s="45">
        <f t="shared" si="427"/>
        <v>0.8140105901472624</v>
      </c>
      <c r="AF3169" s="44">
        <f t="shared" si="430"/>
        <v>243</v>
      </c>
      <c r="AG3169" s="45">
        <f t="shared" si="428"/>
        <v>0.82086999081739098</v>
      </c>
      <c r="AH3169">
        <f t="shared" si="429"/>
        <v>2.2452004178656334E-2</v>
      </c>
      <c r="AI3169" s="40">
        <f ca="1"/>
        <v>2.4362855581738785E-2</v>
      </c>
      <c r="AJ3169" s="229">
        <v>-2E-3</v>
      </c>
      <c r="AK3169" s="230">
        <v>2.0452004178656336E-2</v>
      </c>
      <c r="AL3169" s="231">
        <v>0.83543126418947022</v>
      </c>
    </row>
    <row r="3170" spans="24:38">
      <c r="X3170" s="46">
        <v>3166</v>
      </c>
      <c r="Y3170" s="1">
        <f t="shared" si="423"/>
        <v>48788</v>
      </c>
      <c r="Z3170" s="44">
        <f t="shared" si="424"/>
        <v>0</v>
      </c>
      <c r="AA3170" s="1" cm="1">
        <f t="array" ref="AA3170">IF(Z3170&gt;0,INDEX($M$40:$M$61,Z3170,1),AA3169)</f>
        <v>48544</v>
      </c>
      <c r="AB3170" s="1" cm="1">
        <f t="array" ref="AB3170">IF(Z3170&gt;0,INDEX($M$40:$M$61,Z3170+1,1),AB3169)</f>
        <v>48911</v>
      </c>
      <c r="AC3170" s="44">
        <f t="shared" si="425"/>
        <v>367</v>
      </c>
      <c r="AD3170" s="45">
        <f t="shared" si="426"/>
        <v>0.83448028119301243</v>
      </c>
      <c r="AE3170" s="45">
        <f t="shared" si="427"/>
        <v>0.8140105901472624</v>
      </c>
      <c r="AF3170" s="44">
        <f t="shared" si="430"/>
        <v>244</v>
      </c>
      <c r="AG3170" s="45">
        <f t="shared" si="428"/>
        <v>0.82081444252927227</v>
      </c>
      <c r="AH3170">
        <f t="shared" si="429"/>
        <v>2.24526074721077E-2</v>
      </c>
      <c r="AI3170" s="40">
        <f ca="1"/>
        <v>2.4362855581738785E-2</v>
      </c>
      <c r="AJ3170" s="229">
        <v>-2E-3</v>
      </c>
      <c r="AK3170" s="230">
        <v>2.0452607472107698E-2</v>
      </c>
      <c r="AL3170" s="231">
        <v>0.83537937152331831</v>
      </c>
    </row>
    <row r="3171" spans="24:38">
      <c r="X3171" s="46">
        <v>3167</v>
      </c>
      <c r="Y3171" s="1">
        <f t="shared" si="423"/>
        <v>48789</v>
      </c>
      <c r="Z3171" s="44">
        <f t="shared" si="424"/>
        <v>0</v>
      </c>
      <c r="AA3171" s="1" cm="1">
        <f t="array" ref="AA3171">IF(Z3171&gt;0,INDEX($M$40:$M$61,Z3171,1),AA3170)</f>
        <v>48544</v>
      </c>
      <c r="AB3171" s="1" cm="1">
        <f t="array" ref="AB3171">IF(Z3171&gt;0,INDEX($M$40:$M$61,Z3171+1,1),AB3170)</f>
        <v>48911</v>
      </c>
      <c r="AC3171" s="44">
        <f t="shared" si="425"/>
        <v>367</v>
      </c>
      <c r="AD3171" s="45">
        <f t="shared" si="426"/>
        <v>0.83448028119301243</v>
      </c>
      <c r="AE3171" s="45">
        <f t="shared" si="427"/>
        <v>0.8140105901472624</v>
      </c>
      <c r="AF3171" s="44">
        <f t="shared" si="430"/>
        <v>245</v>
      </c>
      <c r="AG3171" s="45">
        <f t="shared" si="428"/>
        <v>0.82075889800010737</v>
      </c>
      <c r="AH3171">
        <f t="shared" si="429"/>
        <v>2.2453210384571713E-2</v>
      </c>
      <c r="AI3171" s="40">
        <f ca="1"/>
        <v>2.4362855581658849E-2</v>
      </c>
      <c r="AJ3171" s="229">
        <v>-2E-3</v>
      </c>
      <c r="AK3171" s="230">
        <v>2.0453210384571714E-2</v>
      </c>
      <c r="AL3171" s="231">
        <v>0.83532748208047025</v>
      </c>
    </row>
    <row r="3172" spans="24:38">
      <c r="X3172" s="46">
        <v>3168</v>
      </c>
      <c r="Y3172" s="1">
        <f t="shared" si="423"/>
        <v>48790</v>
      </c>
      <c r="Z3172" s="44">
        <f t="shared" si="424"/>
        <v>0</v>
      </c>
      <c r="AA3172" s="1" cm="1">
        <f t="array" ref="AA3172">IF(Z3172&gt;0,INDEX($M$40:$M$61,Z3172,1),AA3171)</f>
        <v>48544</v>
      </c>
      <c r="AB3172" s="1" cm="1">
        <f t="array" ref="AB3172">IF(Z3172&gt;0,INDEX($M$40:$M$61,Z3172+1,1),AB3171)</f>
        <v>48911</v>
      </c>
      <c r="AC3172" s="44">
        <f t="shared" si="425"/>
        <v>367</v>
      </c>
      <c r="AD3172" s="45">
        <f t="shared" si="426"/>
        <v>0.83448028119301243</v>
      </c>
      <c r="AE3172" s="45">
        <f t="shared" si="427"/>
        <v>0.8140105901472624</v>
      </c>
      <c r="AF3172" s="44">
        <f t="shared" si="430"/>
        <v>246</v>
      </c>
      <c r="AG3172" s="45">
        <f t="shared" si="428"/>
        <v>0.82070335722964161</v>
      </c>
      <c r="AH3172">
        <f t="shared" si="429"/>
        <v>2.2453812916409202E-2</v>
      </c>
      <c r="AI3172" s="40">
        <f ca="1"/>
        <v>2.4362855581818721E-2</v>
      </c>
      <c r="AJ3172" s="229">
        <v>-2E-3</v>
      </c>
      <c r="AK3172" s="230">
        <v>2.04538129164092E-2</v>
      </c>
      <c r="AL3172" s="231">
        <v>0.83527559586072564</v>
      </c>
    </row>
    <row r="3173" spans="24:38">
      <c r="X3173" s="46">
        <v>3169</v>
      </c>
      <c r="Y3173" s="1">
        <f t="shared" si="423"/>
        <v>48791</v>
      </c>
      <c r="Z3173" s="44">
        <f t="shared" si="424"/>
        <v>0</v>
      </c>
      <c r="AA3173" s="1" cm="1">
        <f t="array" ref="AA3173">IF(Z3173&gt;0,INDEX($M$40:$M$61,Z3173,1),AA3172)</f>
        <v>48544</v>
      </c>
      <c r="AB3173" s="1" cm="1">
        <f t="array" ref="AB3173">IF(Z3173&gt;0,INDEX($M$40:$M$61,Z3173+1,1),AB3172)</f>
        <v>48911</v>
      </c>
      <c r="AC3173" s="44">
        <f t="shared" si="425"/>
        <v>367</v>
      </c>
      <c r="AD3173" s="45">
        <f t="shared" si="426"/>
        <v>0.83448028119301243</v>
      </c>
      <c r="AE3173" s="45">
        <f t="shared" si="427"/>
        <v>0.8140105901472624</v>
      </c>
      <c r="AF3173" s="44">
        <f t="shared" si="430"/>
        <v>247</v>
      </c>
      <c r="AG3173" s="45">
        <f t="shared" si="428"/>
        <v>0.82064782021762117</v>
      </c>
      <c r="AH3173">
        <f t="shared" si="429"/>
        <v>2.2454415067980422E-2</v>
      </c>
      <c r="AI3173" s="40">
        <f ca="1"/>
        <v>2.4362855581658849E-2</v>
      </c>
      <c r="AJ3173" s="229">
        <v>-2E-3</v>
      </c>
      <c r="AK3173" s="230">
        <v>2.0454415067980423E-2</v>
      </c>
      <c r="AL3173" s="231">
        <v>0.83522371286388475</v>
      </c>
    </row>
    <row r="3174" spans="24:38">
      <c r="X3174" s="46">
        <v>3170</v>
      </c>
      <c r="Y3174" s="1">
        <f t="shared" si="423"/>
        <v>48792</v>
      </c>
      <c r="Z3174" s="44">
        <f t="shared" si="424"/>
        <v>0</v>
      </c>
      <c r="AA3174" s="1" cm="1">
        <f t="array" ref="AA3174">IF(Z3174&gt;0,INDEX($M$40:$M$61,Z3174,1),AA3173)</f>
        <v>48544</v>
      </c>
      <c r="AB3174" s="1" cm="1">
        <f t="array" ref="AB3174">IF(Z3174&gt;0,INDEX($M$40:$M$61,Z3174+1,1),AB3173)</f>
        <v>48911</v>
      </c>
      <c r="AC3174" s="44">
        <f t="shared" si="425"/>
        <v>367</v>
      </c>
      <c r="AD3174" s="45">
        <f t="shared" si="426"/>
        <v>0.83448028119301243</v>
      </c>
      <c r="AE3174" s="45">
        <f t="shared" si="427"/>
        <v>0.8140105901472624</v>
      </c>
      <c r="AF3174" s="44">
        <f t="shared" si="430"/>
        <v>248</v>
      </c>
      <c r="AG3174" s="45">
        <f t="shared" si="428"/>
        <v>0.82059228696379116</v>
      </c>
      <c r="AH3174">
        <f t="shared" si="429"/>
        <v>2.2455016839645323E-2</v>
      </c>
      <c r="AI3174" s="40">
        <f ca="1"/>
        <v>2.4362855581738785E-2</v>
      </c>
      <c r="AJ3174" s="229">
        <v>-2E-3</v>
      </c>
      <c r="AK3174" s="230">
        <v>2.0455016839645325E-2</v>
      </c>
      <c r="AL3174" s="231">
        <v>0.83517183308974674</v>
      </c>
    </row>
    <row r="3175" spans="24:38">
      <c r="X3175" s="46">
        <v>3171</v>
      </c>
      <c r="Y3175" s="1">
        <f t="shared" si="423"/>
        <v>48793</v>
      </c>
      <c r="Z3175" s="44">
        <f t="shared" si="424"/>
        <v>0</v>
      </c>
      <c r="AA3175" s="1" cm="1">
        <f t="array" ref="AA3175">IF(Z3175&gt;0,INDEX($M$40:$M$61,Z3175,1),AA3174)</f>
        <v>48544</v>
      </c>
      <c r="AB3175" s="1" cm="1">
        <f t="array" ref="AB3175">IF(Z3175&gt;0,INDEX($M$40:$M$61,Z3175+1,1),AB3174)</f>
        <v>48911</v>
      </c>
      <c r="AC3175" s="44">
        <f t="shared" si="425"/>
        <v>367</v>
      </c>
      <c r="AD3175" s="45">
        <f t="shared" si="426"/>
        <v>0.83448028119301243</v>
      </c>
      <c r="AE3175" s="45">
        <f t="shared" si="427"/>
        <v>0.8140105901472624</v>
      </c>
      <c r="AF3175" s="44">
        <f t="shared" si="430"/>
        <v>249</v>
      </c>
      <c r="AG3175" s="45">
        <f t="shared" si="428"/>
        <v>0.82053675746789767</v>
      </c>
      <c r="AH3175">
        <f t="shared" si="429"/>
        <v>2.2455618231763261E-2</v>
      </c>
      <c r="AI3175" s="40">
        <f ca="1"/>
        <v>2.4362855581658849E-2</v>
      </c>
      <c r="AJ3175" s="229">
        <v>-2E-3</v>
      </c>
      <c r="AK3175" s="230">
        <v>2.0455618231763263E-2</v>
      </c>
      <c r="AL3175" s="231">
        <v>0.83511995653811211</v>
      </c>
    </row>
    <row r="3176" spans="24:38">
      <c r="X3176" s="46">
        <v>3172</v>
      </c>
      <c r="Y3176" s="1">
        <f t="shared" si="423"/>
        <v>48794</v>
      </c>
      <c r="Z3176" s="44">
        <f t="shared" si="424"/>
        <v>0</v>
      </c>
      <c r="AA3176" s="1" cm="1">
        <f t="array" ref="AA3176">IF(Z3176&gt;0,INDEX($M$40:$M$61,Z3176,1),AA3175)</f>
        <v>48544</v>
      </c>
      <c r="AB3176" s="1" cm="1">
        <f t="array" ref="AB3176">IF(Z3176&gt;0,INDEX($M$40:$M$61,Z3176+1,1),AB3175)</f>
        <v>48911</v>
      </c>
      <c r="AC3176" s="44">
        <f t="shared" si="425"/>
        <v>367</v>
      </c>
      <c r="AD3176" s="45">
        <f t="shared" si="426"/>
        <v>0.83448028119301243</v>
      </c>
      <c r="AE3176" s="45">
        <f t="shared" si="427"/>
        <v>0.8140105901472624</v>
      </c>
      <c r="AF3176" s="44">
        <f t="shared" si="430"/>
        <v>250</v>
      </c>
      <c r="AG3176" s="45">
        <f t="shared" si="428"/>
        <v>0.82048123172968612</v>
      </c>
      <c r="AH3176">
        <f t="shared" si="429"/>
        <v>2.2456219244693248E-2</v>
      </c>
      <c r="AI3176" s="40">
        <f ca="1"/>
        <v>2.4362855581738785E-2</v>
      </c>
      <c r="AJ3176" s="229">
        <v>-2E-3</v>
      </c>
      <c r="AK3176" s="230">
        <v>2.0456219244693249E-2</v>
      </c>
      <c r="AL3176" s="231">
        <v>0.83506808320878023</v>
      </c>
    </row>
    <row r="3177" spans="24:38">
      <c r="X3177" s="46">
        <v>3173</v>
      </c>
      <c r="Y3177" s="1">
        <f t="shared" si="423"/>
        <v>48795</v>
      </c>
      <c r="Z3177" s="44">
        <f t="shared" si="424"/>
        <v>0</v>
      </c>
      <c r="AA3177" s="1" cm="1">
        <f t="array" ref="AA3177">IF(Z3177&gt;0,INDEX($M$40:$M$61,Z3177,1),AA3176)</f>
        <v>48544</v>
      </c>
      <c r="AB3177" s="1" cm="1">
        <f t="array" ref="AB3177">IF(Z3177&gt;0,INDEX($M$40:$M$61,Z3177+1,1),AB3176)</f>
        <v>48911</v>
      </c>
      <c r="AC3177" s="44">
        <f t="shared" si="425"/>
        <v>367</v>
      </c>
      <c r="AD3177" s="45">
        <f t="shared" si="426"/>
        <v>0.83448028119301243</v>
      </c>
      <c r="AE3177" s="45">
        <f t="shared" si="427"/>
        <v>0.8140105901472624</v>
      </c>
      <c r="AF3177" s="44">
        <f t="shared" si="430"/>
        <v>251</v>
      </c>
      <c r="AG3177" s="45">
        <f t="shared" si="428"/>
        <v>0.8204257097489025</v>
      </c>
      <c r="AH3177">
        <f t="shared" si="429"/>
        <v>2.2456819878793766E-2</v>
      </c>
      <c r="AI3177" s="40">
        <f ca="1"/>
        <v>2.4362855581658849E-2</v>
      </c>
      <c r="AJ3177" s="229">
        <v>-2E-3</v>
      </c>
      <c r="AK3177" s="230">
        <v>2.0456819878793768E-2</v>
      </c>
      <c r="AL3177" s="231">
        <v>0.83501621310155116</v>
      </c>
    </row>
    <row r="3178" spans="24:38">
      <c r="X3178" s="46">
        <v>3174</v>
      </c>
      <c r="Y3178" s="1">
        <f t="shared" si="423"/>
        <v>48796</v>
      </c>
      <c r="Z3178" s="44">
        <f t="shared" si="424"/>
        <v>0</v>
      </c>
      <c r="AA3178" s="1" cm="1">
        <f t="array" ref="AA3178">IF(Z3178&gt;0,INDEX($M$40:$M$61,Z3178,1),AA3177)</f>
        <v>48544</v>
      </c>
      <c r="AB3178" s="1" cm="1">
        <f t="array" ref="AB3178">IF(Z3178&gt;0,INDEX($M$40:$M$61,Z3178+1,1),AB3177)</f>
        <v>48911</v>
      </c>
      <c r="AC3178" s="44">
        <f t="shared" si="425"/>
        <v>367</v>
      </c>
      <c r="AD3178" s="45">
        <f t="shared" si="426"/>
        <v>0.83448028119301243</v>
      </c>
      <c r="AE3178" s="45">
        <f t="shared" si="427"/>
        <v>0.8140105901472624</v>
      </c>
      <c r="AF3178" s="44">
        <f t="shared" si="430"/>
        <v>252</v>
      </c>
      <c r="AG3178" s="45">
        <f t="shared" si="428"/>
        <v>0.82037019152529222</v>
      </c>
      <c r="AH3178">
        <f t="shared" si="429"/>
        <v>2.2457420134422909E-2</v>
      </c>
      <c r="AI3178" s="40">
        <f ca="1"/>
        <v>2.4362855581738785E-2</v>
      </c>
      <c r="AJ3178" s="229">
        <v>-2E-3</v>
      </c>
      <c r="AK3178" s="230">
        <v>2.0457420134422907E-2</v>
      </c>
      <c r="AL3178" s="231">
        <v>0.83496434621622451</v>
      </c>
    </row>
    <row r="3179" spans="24:38">
      <c r="X3179" s="46">
        <v>3175</v>
      </c>
      <c r="Y3179" s="1">
        <f t="shared" si="423"/>
        <v>48797</v>
      </c>
      <c r="Z3179" s="44">
        <f t="shared" si="424"/>
        <v>0</v>
      </c>
      <c r="AA3179" s="1" cm="1">
        <f t="array" ref="AA3179">IF(Z3179&gt;0,INDEX($M$40:$M$61,Z3179,1),AA3178)</f>
        <v>48544</v>
      </c>
      <c r="AB3179" s="1" cm="1">
        <f t="array" ref="AB3179">IF(Z3179&gt;0,INDEX($M$40:$M$61,Z3179+1,1),AB3178)</f>
        <v>48911</v>
      </c>
      <c r="AC3179" s="44">
        <f t="shared" si="425"/>
        <v>367</v>
      </c>
      <c r="AD3179" s="45">
        <f t="shared" si="426"/>
        <v>0.83448028119301243</v>
      </c>
      <c r="AE3179" s="45">
        <f t="shared" si="427"/>
        <v>0.8140105901472624</v>
      </c>
      <c r="AF3179" s="44">
        <f t="shared" si="430"/>
        <v>253</v>
      </c>
      <c r="AG3179" s="45">
        <f t="shared" si="428"/>
        <v>0.82031467705860139</v>
      </c>
      <c r="AH3179">
        <f t="shared" si="429"/>
        <v>2.2458020011938248E-2</v>
      </c>
      <c r="AI3179" s="40">
        <f ca="1"/>
        <v>2.4362855581658849E-2</v>
      </c>
      <c r="AJ3179" s="229">
        <v>-2E-3</v>
      </c>
      <c r="AK3179" s="230">
        <v>2.0458020011938249E-2</v>
      </c>
      <c r="AL3179" s="231">
        <v>0.83491248255260053</v>
      </c>
    </row>
    <row r="3180" spans="24:38">
      <c r="X3180" s="46">
        <v>3176</v>
      </c>
      <c r="Y3180" s="1">
        <f t="shared" si="423"/>
        <v>48798</v>
      </c>
      <c r="Z3180" s="44">
        <f t="shared" si="424"/>
        <v>0</v>
      </c>
      <c r="AA3180" s="1" cm="1">
        <f t="array" ref="AA3180">IF(Z3180&gt;0,INDEX($M$40:$M$61,Z3180,1),AA3179)</f>
        <v>48544</v>
      </c>
      <c r="AB3180" s="1" cm="1">
        <f t="array" ref="AB3180">IF(Z3180&gt;0,INDEX($M$40:$M$61,Z3180+1,1),AB3179)</f>
        <v>48911</v>
      </c>
      <c r="AC3180" s="44">
        <f t="shared" si="425"/>
        <v>367</v>
      </c>
      <c r="AD3180" s="45">
        <f t="shared" si="426"/>
        <v>0.83448028119301243</v>
      </c>
      <c r="AE3180" s="45">
        <f t="shared" si="427"/>
        <v>0.8140105901472624</v>
      </c>
      <c r="AF3180" s="44">
        <f t="shared" si="430"/>
        <v>254</v>
      </c>
      <c r="AG3180" s="45">
        <f t="shared" si="428"/>
        <v>0.82025916634857543</v>
      </c>
      <c r="AH3180">
        <f t="shared" si="429"/>
        <v>2.2458619511696983E-2</v>
      </c>
      <c r="AI3180" s="40">
        <f ca="1"/>
        <v>2.4362855581738785E-2</v>
      </c>
      <c r="AJ3180" s="229">
        <v>-2E-3</v>
      </c>
      <c r="AK3180" s="230">
        <v>2.0458619511696981E-2</v>
      </c>
      <c r="AL3180" s="231">
        <v>0.83486062211047884</v>
      </c>
    </row>
    <row r="3181" spans="24:38">
      <c r="X3181" s="46">
        <v>3177</v>
      </c>
      <c r="Y3181" s="1">
        <f t="shared" si="423"/>
        <v>48799</v>
      </c>
      <c r="Z3181" s="44">
        <f t="shared" si="424"/>
        <v>0</v>
      </c>
      <c r="AA3181" s="1" cm="1">
        <f t="array" ref="AA3181">IF(Z3181&gt;0,INDEX($M$40:$M$61,Z3181,1),AA3180)</f>
        <v>48544</v>
      </c>
      <c r="AB3181" s="1" cm="1">
        <f t="array" ref="AB3181">IF(Z3181&gt;0,INDEX($M$40:$M$61,Z3181+1,1),AB3180)</f>
        <v>48911</v>
      </c>
      <c r="AC3181" s="44">
        <f t="shared" si="425"/>
        <v>367</v>
      </c>
      <c r="AD3181" s="45">
        <f t="shared" si="426"/>
        <v>0.83448028119301243</v>
      </c>
      <c r="AE3181" s="45">
        <f t="shared" si="427"/>
        <v>0.8140105901472624</v>
      </c>
      <c r="AF3181" s="44">
        <f t="shared" si="430"/>
        <v>255</v>
      </c>
      <c r="AG3181" s="45">
        <f t="shared" si="428"/>
        <v>0.82020365939496032</v>
      </c>
      <c r="AH3181">
        <f t="shared" si="429"/>
        <v>2.2459218634055804E-2</v>
      </c>
      <c r="AI3181" s="40">
        <f ca="1"/>
        <v>2.4362855581738785E-2</v>
      </c>
      <c r="AJ3181" s="229">
        <v>-2E-3</v>
      </c>
      <c r="AK3181" s="230">
        <v>2.0459218634055802E-2</v>
      </c>
      <c r="AL3181" s="231">
        <v>0.83480876488965927</v>
      </c>
    </row>
    <row r="3182" spans="24:38">
      <c r="X3182" s="46">
        <v>3178</v>
      </c>
      <c r="Y3182" s="1">
        <f t="shared" si="423"/>
        <v>48800</v>
      </c>
      <c r="Z3182" s="44">
        <f t="shared" si="424"/>
        <v>0</v>
      </c>
      <c r="AA3182" s="1" cm="1">
        <f t="array" ref="AA3182">IF(Z3182&gt;0,INDEX($M$40:$M$61,Z3182,1),AA3181)</f>
        <v>48544</v>
      </c>
      <c r="AB3182" s="1" cm="1">
        <f t="array" ref="AB3182">IF(Z3182&gt;0,INDEX($M$40:$M$61,Z3182+1,1),AB3181)</f>
        <v>48911</v>
      </c>
      <c r="AC3182" s="44">
        <f t="shared" si="425"/>
        <v>367</v>
      </c>
      <c r="AD3182" s="45">
        <f t="shared" si="426"/>
        <v>0.83448028119301243</v>
      </c>
      <c r="AE3182" s="45">
        <f t="shared" si="427"/>
        <v>0.8140105901472624</v>
      </c>
      <c r="AF3182" s="44">
        <f t="shared" si="430"/>
        <v>256</v>
      </c>
      <c r="AG3182" s="45">
        <f t="shared" si="428"/>
        <v>0.82014815619750192</v>
      </c>
      <c r="AH3182">
        <f t="shared" si="429"/>
        <v>2.2459817379370965E-2</v>
      </c>
      <c r="AI3182" s="40">
        <f ca="1"/>
        <v>2.4362855581658849E-2</v>
      </c>
      <c r="AJ3182" s="229">
        <v>-2E-3</v>
      </c>
      <c r="AK3182" s="230">
        <v>2.0459817379370963E-2</v>
      </c>
      <c r="AL3182" s="231">
        <v>0.83475691088994208</v>
      </c>
    </row>
    <row r="3183" spans="24:38">
      <c r="X3183" s="46">
        <v>3179</v>
      </c>
      <c r="Y3183" s="1">
        <f t="shared" si="423"/>
        <v>48801</v>
      </c>
      <c r="Z3183" s="44">
        <f t="shared" si="424"/>
        <v>0</v>
      </c>
      <c r="AA3183" s="1" cm="1">
        <f t="array" ref="AA3183">IF(Z3183&gt;0,INDEX($M$40:$M$61,Z3183,1),AA3182)</f>
        <v>48544</v>
      </c>
      <c r="AB3183" s="1" cm="1">
        <f t="array" ref="AB3183">IF(Z3183&gt;0,INDEX($M$40:$M$61,Z3183+1,1),AB3182)</f>
        <v>48911</v>
      </c>
      <c r="AC3183" s="44">
        <f t="shared" si="425"/>
        <v>367</v>
      </c>
      <c r="AD3183" s="45">
        <f t="shared" si="426"/>
        <v>0.83448028119301243</v>
      </c>
      <c r="AE3183" s="45">
        <f t="shared" si="427"/>
        <v>0.8140105901472624</v>
      </c>
      <c r="AF3183" s="44">
        <f t="shared" si="430"/>
        <v>257</v>
      </c>
      <c r="AG3183" s="45">
        <f t="shared" si="428"/>
        <v>0.82009265675594589</v>
      </c>
      <c r="AH3183">
        <f t="shared" si="429"/>
        <v>2.24604157479983E-2</v>
      </c>
      <c r="AI3183" s="40">
        <f ca="1"/>
        <v>2.4362855581738785E-2</v>
      </c>
      <c r="AJ3183" s="229">
        <v>-2E-3</v>
      </c>
      <c r="AK3183" s="230">
        <v>2.0460415747998298E-2</v>
      </c>
      <c r="AL3183" s="231">
        <v>0.83470506011112677</v>
      </c>
    </row>
    <row r="3184" spans="24:38">
      <c r="X3184" s="46">
        <v>3180</v>
      </c>
      <c r="Y3184" s="1">
        <f t="shared" si="423"/>
        <v>48802</v>
      </c>
      <c r="Z3184" s="44">
        <f t="shared" si="424"/>
        <v>0</v>
      </c>
      <c r="AA3184" s="1" cm="1">
        <f t="array" ref="AA3184">IF(Z3184&gt;0,INDEX($M$40:$M$61,Z3184,1),AA3183)</f>
        <v>48544</v>
      </c>
      <c r="AB3184" s="1" cm="1">
        <f t="array" ref="AB3184">IF(Z3184&gt;0,INDEX($M$40:$M$61,Z3184+1,1),AB3183)</f>
        <v>48911</v>
      </c>
      <c r="AC3184" s="44">
        <f t="shared" si="425"/>
        <v>367</v>
      </c>
      <c r="AD3184" s="45">
        <f t="shared" si="426"/>
        <v>0.83448028119301243</v>
      </c>
      <c r="AE3184" s="45">
        <f t="shared" si="427"/>
        <v>0.8140105901472624</v>
      </c>
      <c r="AF3184" s="44">
        <f t="shared" si="430"/>
        <v>258</v>
      </c>
      <c r="AG3184" s="45">
        <f t="shared" si="428"/>
        <v>0.8200371610700381</v>
      </c>
      <c r="AH3184">
        <f t="shared" si="429"/>
        <v>2.2461013740293172E-2</v>
      </c>
      <c r="AI3184" s="40">
        <f ca="1"/>
        <v>2.4362855581738785E-2</v>
      </c>
      <c r="AJ3184" s="229">
        <v>-2E-3</v>
      </c>
      <c r="AK3184" s="230">
        <v>2.0461013740293174E-2</v>
      </c>
      <c r="AL3184" s="231">
        <v>0.8346532125530135</v>
      </c>
    </row>
    <row r="3185" spans="24:38">
      <c r="X3185" s="46">
        <v>3181</v>
      </c>
      <c r="Y3185" s="1">
        <f t="shared" si="423"/>
        <v>48803</v>
      </c>
      <c r="Z3185" s="44">
        <f t="shared" si="424"/>
        <v>0</v>
      </c>
      <c r="AA3185" s="1" cm="1">
        <f t="array" ref="AA3185">IF(Z3185&gt;0,INDEX($M$40:$M$61,Z3185,1),AA3184)</f>
        <v>48544</v>
      </c>
      <c r="AB3185" s="1" cm="1">
        <f t="array" ref="AB3185">IF(Z3185&gt;0,INDEX($M$40:$M$61,Z3185+1,1),AB3184)</f>
        <v>48911</v>
      </c>
      <c r="AC3185" s="44">
        <f t="shared" si="425"/>
        <v>367</v>
      </c>
      <c r="AD3185" s="45">
        <f t="shared" si="426"/>
        <v>0.83448028119301243</v>
      </c>
      <c r="AE3185" s="45">
        <f t="shared" si="427"/>
        <v>0.8140105901472624</v>
      </c>
      <c r="AF3185" s="44">
        <f t="shared" si="430"/>
        <v>259</v>
      </c>
      <c r="AG3185" s="45">
        <f t="shared" si="428"/>
        <v>0.81998166913952453</v>
      </c>
      <c r="AH3185">
        <f t="shared" si="429"/>
        <v>2.246161135661048E-2</v>
      </c>
      <c r="AI3185" s="40">
        <f ca="1"/>
        <v>2.4362855581658849E-2</v>
      </c>
      <c r="AJ3185" s="229">
        <v>-2E-3</v>
      </c>
      <c r="AK3185" s="230">
        <v>2.0461611356610482E-2</v>
      </c>
      <c r="AL3185" s="231">
        <v>0.83460136821540221</v>
      </c>
    </row>
    <row r="3186" spans="24:38">
      <c r="X3186" s="46">
        <v>3182</v>
      </c>
      <c r="Y3186" s="1">
        <f t="shared" si="423"/>
        <v>48804</v>
      </c>
      <c r="Z3186" s="44">
        <f t="shared" si="424"/>
        <v>0</v>
      </c>
      <c r="AA3186" s="1" cm="1">
        <f t="array" ref="AA3186">IF(Z3186&gt;0,INDEX($M$40:$M$61,Z3186,1),AA3185)</f>
        <v>48544</v>
      </c>
      <c r="AB3186" s="1" cm="1">
        <f t="array" ref="AB3186">IF(Z3186&gt;0,INDEX($M$40:$M$61,Z3186+1,1),AB3185)</f>
        <v>48911</v>
      </c>
      <c r="AC3186" s="44">
        <f t="shared" si="425"/>
        <v>367</v>
      </c>
      <c r="AD3186" s="45">
        <f t="shared" si="426"/>
        <v>0.83448028119301243</v>
      </c>
      <c r="AE3186" s="45">
        <f t="shared" si="427"/>
        <v>0.8140105901472624</v>
      </c>
      <c r="AF3186" s="44">
        <f t="shared" si="430"/>
        <v>260</v>
      </c>
      <c r="AG3186" s="45">
        <f t="shared" si="428"/>
        <v>0.81992618096415093</v>
      </c>
      <c r="AH3186">
        <f t="shared" si="429"/>
        <v>2.2462208597304714E-2</v>
      </c>
      <c r="AI3186" s="40">
        <f ca="1"/>
        <v>2.4362855581738785E-2</v>
      </c>
      <c r="AJ3186" s="229">
        <v>-2E-3</v>
      </c>
      <c r="AK3186" s="230">
        <v>2.0462208597304715E-2</v>
      </c>
      <c r="AL3186" s="231">
        <v>0.83454952709809294</v>
      </c>
    </row>
    <row r="3187" spans="24:38">
      <c r="X3187" s="46">
        <v>3183</v>
      </c>
      <c r="Y3187" s="1">
        <f t="shared" si="423"/>
        <v>48805</v>
      </c>
      <c r="Z3187" s="44">
        <f t="shared" si="424"/>
        <v>0</v>
      </c>
      <c r="AA3187" s="1" cm="1">
        <f t="array" ref="AA3187">IF(Z3187&gt;0,INDEX($M$40:$M$61,Z3187,1),AA3186)</f>
        <v>48544</v>
      </c>
      <c r="AB3187" s="1" cm="1">
        <f t="array" ref="AB3187">IF(Z3187&gt;0,INDEX($M$40:$M$61,Z3187+1,1),AB3186)</f>
        <v>48911</v>
      </c>
      <c r="AC3187" s="44">
        <f t="shared" si="425"/>
        <v>367</v>
      </c>
      <c r="AD3187" s="45">
        <f t="shared" si="426"/>
        <v>0.83448028119301243</v>
      </c>
      <c r="AE3187" s="45">
        <f t="shared" si="427"/>
        <v>0.8140105901472624</v>
      </c>
      <c r="AF3187" s="44">
        <f t="shared" si="430"/>
        <v>261</v>
      </c>
      <c r="AG3187" s="45">
        <f t="shared" si="428"/>
        <v>0.81987069654366329</v>
      </c>
      <c r="AH3187">
        <f t="shared" si="429"/>
        <v>2.2462805462729888E-2</v>
      </c>
      <c r="AI3187" s="40">
        <f ca="1"/>
        <v>2.4362855581658849E-2</v>
      </c>
      <c r="AJ3187" s="229">
        <v>-2E-3</v>
      </c>
      <c r="AK3187" s="230">
        <v>2.046280546272989E-2</v>
      </c>
      <c r="AL3187" s="231">
        <v>0.83449768920088552</v>
      </c>
    </row>
    <row r="3188" spans="24:38">
      <c r="X3188" s="46">
        <v>3184</v>
      </c>
      <c r="Y3188" s="1">
        <f t="shared" si="423"/>
        <v>48806</v>
      </c>
      <c r="Z3188" s="44">
        <f t="shared" si="424"/>
        <v>0</v>
      </c>
      <c r="AA3188" s="1" cm="1">
        <f t="array" ref="AA3188">IF(Z3188&gt;0,INDEX($M$40:$M$61,Z3188,1),AA3187)</f>
        <v>48544</v>
      </c>
      <c r="AB3188" s="1" cm="1">
        <f t="array" ref="AB3188">IF(Z3188&gt;0,INDEX($M$40:$M$61,Z3188+1,1),AB3187)</f>
        <v>48911</v>
      </c>
      <c r="AC3188" s="44">
        <f t="shared" si="425"/>
        <v>367</v>
      </c>
      <c r="AD3188" s="45">
        <f t="shared" si="426"/>
        <v>0.83448028119301243</v>
      </c>
      <c r="AE3188" s="45">
        <f t="shared" si="427"/>
        <v>0.8140105901472624</v>
      </c>
      <c r="AF3188" s="44">
        <f t="shared" si="430"/>
        <v>262</v>
      </c>
      <c r="AG3188" s="45">
        <f t="shared" si="428"/>
        <v>0.81981521587780737</v>
      </c>
      <c r="AH3188">
        <f t="shared" si="429"/>
        <v>2.246340195323961E-2</v>
      </c>
      <c r="AI3188" s="40">
        <f ca="1"/>
        <v>2.4362855581738785E-2</v>
      </c>
      <c r="AJ3188" s="229">
        <v>-2E-3</v>
      </c>
      <c r="AK3188" s="230">
        <v>2.0463401953239611E-2</v>
      </c>
      <c r="AL3188" s="231">
        <v>0.83444585452357989</v>
      </c>
    </row>
    <row r="3189" spans="24:38">
      <c r="X3189" s="46">
        <v>3185</v>
      </c>
      <c r="Y3189" s="1">
        <f t="shared" si="423"/>
        <v>48807</v>
      </c>
      <c r="Z3189" s="44">
        <f t="shared" si="424"/>
        <v>0</v>
      </c>
      <c r="AA3189" s="1" cm="1">
        <f t="array" ref="AA3189">IF(Z3189&gt;0,INDEX($M$40:$M$61,Z3189,1),AA3188)</f>
        <v>48544</v>
      </c>
      <c r="AB3189" s="1" cm="1">
        <f t="array" ref="AB3189">IF(Z3189&gt;0,INDEX($M$40:$M$61,Z3189+1,1),AB3188)</f>
        <v>48911</v>
      </c>
      <c r="AC3189" s="44">
        <f t="shared" si="425"/>
        <v>367</v>
      </c>
      <c r="AD3189" s="45">
        <f t="shared" si="426"/>
        <v>0.83448028119301243</v>
      </c>
      <c r="AE3189" s="45">
        <f t="shared" si="427"/>
        <v>0.8140105901472624</v>
      </c>
      <c r="AF3189" s="44">
        <f t="shared" si="430"/>
        <v>263</v>
      </c>
      <c r="AG3189" s="45">
        <f t="shared" si="428"/>
        <v>0.81975973896632925</v>
      </c>
      <c r="AH3189">
        <f t="shared" si="429"/>
        <v>2.2463998069186988E-2</v>
      </c>
      <c r="AI3189" s="40">
        <f ca="1"/>
        <v>2.4362855581658849E-2</v>
      </c>
      <c r="AJ3189" s="229">
        <v>-2E-3</v>
      </c>
      <c r="AK3189" s="230">
        <v>2.0463998069186987E-2</v>
      </c>
      <c r="AL3189" s="231">
        <v>0.83439402306597632</v>
      </c>
    </row>
    <row r="3190" spans="24:38">
      <c r="X3190" s="46">
        <v>3186</v>
      </c>
      <c r="Y3190" s="1">
        <f t="shared" si="423"/>
        <v>48808</v>
      </c>
      <c r="Z3190" s="44">
        <f t="shared" si="424"/>
        <v>0</v>
      </c>
      <c r="AA3190" s="1" cm="1">
        <f t="array" ref="AA3190">IF(Z3190&gt;0,INDEX($M$40:$M$61,Z3190,1),AA3189)</f>
        <v>48544</v>
      </c>
      <c r="AB3190" s="1" cm="1">
        <f t="array" ref="AB3190">IF(Z3190&gt;0,INDEX($M$40:$M$61,Z3190+1,1),AB3189)</f>
        <v>48911</v>
      </c>
      <c r="AC3190" s="44">
        <f t="shared" si="425"/>
        <v>367</v>
      </c>
      <c r="AD3190" s="45">
        <f t="shared" si="426"/>
        <v>0.83448028119301243</v>
      </c>
      <c r="AE3190" s="45">
        <f t="shared" si="427"/>
        <v>0.8140105901472624</v>
      </c>
      <c r="AF3190" s="44">
        <f t="shared" si="430"/>
        <v>264</v>
      </c>
      <c r="AG3190" s="45">
        <f t="shared" si="428"/>
        <v>0.81970426580897471</v>
      </c>
      <c r="AH3190">
        <f t="shared" si="429"/>
        <v>2.2464593810924749E-2</v>
      </c>
      <c r="AI3190" s="40">
        <f ca="1"/>
        <v>2.4362855581738785E-2</v>
      </c>
      <c r="AJ3190" s="229">
        <v>-2E-3</v>
      </c>
      <c r="AK3190" s="230">
        <v>2.0464593810924747E-2</v>
      </c>
      <c r="AL3190" s="231">
        <v>0.83434219482787442</v>
      </c>
    </row>
    <row r="3191" spans="24:38">
      <c r="X3191" s="46">
        <v>3187</v>
      </c>
      <c r="Y3191" s="1">
        <f t="shared" si="423"/>
        <v>48809</v>
      </c>
      <c r="Z3191" s="44">
        <f t="shared" si="424"/>
        <v>0</v>
      </c>
      <c r="AA3191" s="1" cm="1">
        <f t="array" ref="AA3191">IF(Z3191&gt;0,INDEX($M$40:$M$61,Z3191,1),AA3190)</f>
        <v>48544</v>
      </c>
      <c r="AB3191" s="1" cm="1">
        <f t="array" ref="AB3191">IF(Z3191&gt;0,INDEX($M$40:$M$61,Z3191+1,1),AB3190)</f>
        <v>48911</v>
      </c>
      <c r="AC3191" s="44">
        <f t="shared" si="425"/>
        <v>367</v>
      </c>
      <c r="AD3191" s="45">
        <f t="shared" si="426"/>
        <v>0.83448028119301243</v>
      </c>
      <c r="AE3191" s="45">
        <f t="shared" si="427"/>
        <v>0.8140105901472624</v>
      </c>
      <c r="AF3191" s="44">
        <f t="shared" si="430"/>
        <v>265</v>
      </c>
      <c r="AG3191" s="45">
        <f t="shared" si="428"/>
        <v>0.81964879640548982</v>
      </c>
      <c r="AH3191">
        <f t="shared" si="429"/>
        <v>2.246518917880512E-2</v>
      </c>
      <c r="AI3191" s="40">
        <f ca="1"/>
        <v>2.4362855581738785E-2</v>
      </c>
      <c r="AJ3191" s="229">
        <v>-2E-3</v>
      </c>
      <c r="AK3191" s="230">
        <v>2.0465189178805118E-2</v>
      </c>
      <c r="AL3191" s="231">
        <v>0.83429036980907445</v>
      </c>
    </row>
    <row r="3192" spans="24:38">
      <c r="X3192" s="46">
        <v>3188</v>
      </c>
      <c r="Y3192" s="1">
        <f t="shared" si="423"/>
        <v>48810</v>
      </c>
      <c r="Z3192" s="44">
        <f t="shared" si="424"/>
        <v>0</v>
      </c>
      <c r="AA3192" s="1" cm="1">
        <f t="array" ref="AA3192">IF(Z3192&gt;0,INDEX($M$40:$M$61,Z3192,1),AA3191)</f>
        <v>48544</v>
      </c>
      <c r="AB3192" s="1" cm="1">
        <f t="array" ref="AB3192">IF(Z3192&gt;0,INDEX($M$40:$M$61,Z3192+1,1),AB3191)</f>
        <v>48911</v>
      </c>
      <c r="AC3192" s="44">
        <f t="shared" si="425"/>
        <v>367</v>
      </c>
      <c r="AD3192" s="45">
        <f t="shared" si="426"/>
        <v>0.83448028119301243</v>
      </c>
      <c r="AE3192" s="45">
        <f t="shared" si="427"/>
        <v>0.8140105901472624</v>
      </c>
      <c r="AF3192" s="44">
        <f t="shared" si="430"/>
        <v>266</v>
      </c>
      <c r="AG3192" s="45">
        <f t="shared" si="428"/>
        <v>0.81959333075562057</v>
      </c>
      <c r="AH3192">
        <f t="shared" si="429"/>
        <v>2.2465784173179917E-2</v>
      </c>
      <c r="AI3192" s="40">
        <f ca="1"/>
        <v>2.4362855581738785E-2</v>
      </c>
      <c r="AJ3192" s="229">
        <v>-2E-3</v>
      </c>
      <c r="AK3192" s="230">
        <v>2.0465784173179916E-2</v>
      </c>
      <c r="AL3192" s="231">
        <v>0.83423854800937647</v>
      </c>
    </row>
    <row r="3193" spans="24:38">
      <c r="X3193" s="46">
        <v>3189</v>
      </c>
      <c r="Y3193" s="1">
        <f t="shared" si="423"/>
        <v>48811</v>
      </c>
      <c r="Z3193" s="44">
        <f t="shared" si="424"/>
        <v>0</v>
      </c>
      <c r="AA3193" s="1" cm="1">
        <f t="array" ref="AA3193">IF(Z3193&gt;0,INDEX($M$40:$M$61,Z3193,1),AA3192)</f>
        <v>48544</v>
      </c>
      <c r="AB3193" s="1" cm="1">
        <f t="array" ref="AB3193">IF(Z3193&gt;0,INDEX($M$40:$M$61,Z3193+1,1),AB3192)</f>
        <v>48911</v>
      </c>
      <c r="AC3193" s="44">
        <f t="shared" si="425"/>
        <v>367</v>
      </c>
      <c r="AD3193" s="45">
        <f t="shared" si="426"/>
        <v>0.83448028119301243</v>
      </c>
      <c r="AE3193" s="45">
        <f t="shared" si="427"/>
        <v>0.8140105901472624</v>
      </c>
      <c r="AF3193" s="44">
        <f t="shared" si="430"/>
        <v>267</v>
      </c>
      <c r="AG3193" s="45">
        <f t="shared" si="428"/>
        <v>0.81953786885911295</v>
      </c>
      <c r="AH3193">
        <f t="shared" si="429"/>
        <v>2.2466378794400509E-2</v>
      </c>
      <c r="AI3193" s="40">
        <f ca="1"/>
        <v>2.4362855581658849E-2</v>
      </c>
      <c r="AJ3193" s="229">
        <v>-2E-3</v>
      </c>
      <c r="AK3193" s="230">
        <v>2.0466378794400511E-2</v>
      </c>
      <c r="AL3193" s="231">
        <v>0.83418672942858052</v>
      </c>
    </row>
    <row r="3194" spans="24:38">
      <c r="X3194" s="46">
        <v>3190</v>
      </c>
      <c r="Y3194" s="1">
        <f t="shared" si="423"/>
        <v>48812</v>
      </c>
      <c r="Z3194" s="44">
        <f t="shared" si="424"/>
        <v>0</v>
      </c>
      <c r="AA3194" s="1" cm="1">
        <f t="array" ref="AA3194">IF(Z3194&gt;0,INDEX($M$40:$M$61,Z3194,1),AA3193)</f>
        <v>48544</v>
      </c>
      <c r="AB3194" s="1" cm="1">
        <f t="array" ref="AB3194">IF(Z3194&gt;0,INDEX($M$40:$M$61,Z3194+1,1),AB3193)</f>
        <v>48911</v>
      </c>
      <c r="AC3194" s="44">
        <f t="shared" si="425"/>
        <v>367</v>
      </c>
      <c r="AD3194" s="45">
        <f t="shared" si="426"/>
        <v>0.83448028119301243</v>
      </c>
      <c r="AE3194" s="45">
        <f t="shared" si="427"/>
        <v>0.8140105901472624</v>
      </c>
      <c r="AF3194" s="44">
        <f t="shared" si="430"/>
        <v>268</v>
      </c>
      <c r="AG3194" s="45">
        <f t="shared" si="428"/>
        <v>0.81948241071571282</v>
      </c>
      <c r="AH3194">
        <f t="shared" si="429"/>
        <v>2.2466973042817844E-2</v>
      </c>
      <c r="AI3194" s="40">
        <f ca="1"/>
        <v>2.4362855581738785E-2</v>
      </c>
      <c r="AJ3194" s="229">
        <v>-2E-3</v>
      </c>
      <c r="AK3194" s="230">
        <v>2.0466973042817846E-2</v>
      </c>
      <c r="AL3194" s="231">
        <v>0.83413491406648643</v>
      </c>
    </row>
    <row r="3195" spans="24:38">
      <c r="X3195" s="46">
        <v>3191</v>
      </c>
      <c r="Y3195" s="1">
        <f t="shared" si="423"/>
        <v>48813</v>
      </c>
      <c r="Z3195" s="44">
        <f t="shared" si="424"/>
        <v>0</v>
      </c>
      <c r="AA3195" s="1" cm="1">
        <f t="array" ref="AA3195">IF(Z3195&gt;0,INDEX($M$40:$M$61,Z3195,1),AA3194)</f>
        <v>48544</v>
      </c>
      <c r="AB3195" s="1" cm="1">
        <f t="array" ref="AB3195">IF(Z3195&gt;0,INDEX($M$40:$M$61,Z3195+1,1),AB3194)</f>
        <v>48911</v>
      </c>
      <c r="AC3195" s="44">
        <f t="shared" si="425"/>
        <v>367</v>
      </c>
      <c r="AD3195" s="45">
        <f t="shared" si="426"/>
        <v>0.83448028119301243</v>
      </c>
      <c r="AE3195" s="45">
        <f t="shared" si="427"/>
        <v>0.8140105901472624</v>
      </c>
      <c r="AF3195" s="44">
        <f t="shared" si="430"/>
        <v>269</v>
      </c>
      <c r="AG3195" s="45">
        <f t="shared" si="428"/>
        <v>0.81942695632516649</v>
      </c>
      <c r="AH3195">
        <f t="shared" si="429"/>
        <v>2.2467566918782374E-2</v>
      </c>
      <c r="AI3195" s="40">
        <f ca="1"/>
        <v>2.4362855581658849E-2</v>
      </c>
      <c r="AJ3195" s="229">
        <v>-2E-3</v>
      </c>
      <c r="AK3195" s="230">
        <v>2.0467566918782376E-2</v>
      </c>
      <c r="AL3195" s="231">
        <v>0.83408310192289459</v>
      </c>
    </row>
    <row r="3196" spans="24:38">
      <c r="X3196" s="46">
        <v>3192</v>
      </c>
      <c r="Y3196" s="1">
        <f t="shared" si="423"/>
        <v>48814</v>
      </c>
      <c r="Z3196" s="44">
        <f t="shared" si="424"/>
        <v>0</v>
      </c>
      <c r="AA3196" s="1" cm="1">
        <f t="array" ref="AA3196">IF(Z3196&gt;0,INDEX($M$40:$M$61,Z3196,1),AA3195)</f>
        <v>48544</v>
      </c>
      <c r="AB3196" s="1" cm="1">
        <f t="array" ref="AB3196">IF(Z3196&gt;0,INDEX($M$40:$M$61,Z3196+1,1),AB3195)</f>
        <v>48911</v>
      </c>
      <c r="AC3196" s="44">
        <f t="shared" si="425"/>
        <v>367</v>
      </c>
      <c r="AD3196" s="45">
        <f t="shared" si="426"/>
        <v>0.83448028119301243</v>
      </c>
      <c r="AE3196" s="45">
        <f t="shared" si="427"/>
        <v>0.8140105901472624</v>
      </c>
      <c r="AF3196" s="44">
        <f t="shared" si="430"/>
        <v>270</v>
      </c>
      <c r="AG3196" s="45">
        <f t="shared" si="428"/>
        <v>0.81937150568721973</v>
      </c>
      <c r="AH3196">
        <f t="shared" si="429"/>
        <v>2.2468160422644178E-2</v>
      </c>
      <c r="AI3196" s="40">
        <f ca="1"/>
        <v>2.4362855581738785E-2</v>
      </c>
      <c r="AJ3196" s="229">
        <v>-2E-3</v>
      </c>
      <c r="AK3196" s="230">
        <v>2.0468160422644176E-2</v>
      </c>
      <c r="AL3196" s="231">
        <v>0.83403129299760503</v>
      </c>
    </row>
    <row r="3197" spans="24:38">
      <c r="X3197" s="46">
        <v>3193</v>
      </c>
      <c r="Y3197" s="1">
        <f t="shared" si="423"/>
        <v>48815</v>
      </c>
      <c r="Z3197" s="44">
        <f t="shared" si="424"/>
        <v>0</v>
      </c>
      <c r="AA3197" s="1" cm="1">
        <f t="array" ref="AA3197">IF(Z3197&gt;0,INDEX($M$40:$M$61,Z3197,1),AA3196)</f>
        <v>48544</v>
      </c>
      <c r="AB3197" s="1" cm="1">
        <f t="array" ref="AB3197">IF(Z3197&gt;0,INDEX($M$40:$M$61,Z3197+1,1),AB3196)</f>
        <v>48911</v>
      </c>
      <c r="AC3197" s="44">
        <f t="shared" si="425"/>
        <v>367</v>
      </c>
      <c r="AD3197" s="45">
        <f t="shared" si="426"/>
        <v>0.83448028119301243</v>
      </c>
      <c r="AE3197" s="45">
        <f t="shared" si="427"/>
        <v>0.8140105901472624</v>
      </c>
      <c r="AF3197" s="44">
        <f t="shared" si="430"/>
        <v>271</v>
      </c>
      <c r="AG3197" s="45">
        <f t="shared" si="428"/>
        <v>0.81931605880161873</v>
      </c>
      <c r="AH3197">
        <f t="shared" si="429"/>
        <v>2.2468753554752856E-2</v>
      </c>
      <c r="AI3197" s="40">
        <f ca="1"/>
        <v>2.4362855581738785E-2</v>
      </c>
      <c r="AJ3197" s="229">
        <v>-2E-3</v>
      </c>
      <c r="AK3197" s="230">
        <v>2.0468753554752854E-2</v>
      </c>
      <c r="AL3197" s="231">
        <v>0.83397948729041771</v>
      </c>
    </row>
    <row r="3198" spans="24:38">
      <c r="X3198" s="46">
        <v>3194</v>
      </c>
      <c r="Y3198" s="1">
        <f t="shared" si="423"/>
        <v>48816</v>
      </c>
      <c r="Z3198" s="44">
        <f t="shared" si="424"/>
        <v>0</v>
      </c>
      <c r="AA3198" s="1" cm="1">
        <f t="array" ref="AA3198">IF(Z3198&gt;0,INDEX($M$40:$M$61,Z3198,1),AA3197)</f>
        <v>48544</v>
      </c>
      <c r="AB3198" s="1" cm="1">
        <f t="array" ref="AB3198">IF(Z3198&gt;0,INDEX($M$40:$M$61,Z3198+1,1),AB3197)</f>
        <v>48911</v>
      </c>
      <c r="AC3198" s="44">
        <f t="shared" si="425"/>
        <v>367</v>
      </c>
      <c r="AD3198" s="45">
        <f t="shared" si="426"/>
        <v>0.83448028119301243</v>
      </c>
      <c r="AE3198" s="45">
        <f t="shared" si="427"/>
        <v>0.8140105901472624</v>
      </c>
      <c r="AF3198" s="44">
        <f t="shared" si="430"/>
        <v>272</v>
      </c>
      <c r="AG3198" s="45">
        <f t="shared" si="428"/>
        <v>0.81926061566810948</v>
      </c>
      <c r="AH3198">
        <f t="shared" si="429"/>
        <v>2.2469346315457599E-2</v>
      </c>
      <c r="AI3198" s="40">
        <f ca="1"/>
        <v>2.4362855581738785E-2</v>
      </c>
      <c r="AJ3198" s="229">
        <v>-2E-3</v>
      </c>
      <c r="AK3198" s="230">
        <v>2.0469346315457597E-2</v>
      </c>
      <c r="AL3198" s="231">
        <v>0.83392768480113255</v>
      </c>
    </row>
    <row r="3199" spans="24:38">
      <c r="X3199" s="46">
        <v>3195</v>
      </c>
      <c r="Y3199" s="1">
        <f t="shared" si="423"/>
        <v>48817</v>
      </c>
      <c r="Z3199" s="44">
        <f t="shared" si="424"/>
        <v>0</v>
      </c>
      <c r="AA3199" s="1" cm="1">
        <f t="array" ref="AA3199">IF(Z3199&gt;0,INDEX($M$40:$M$61,Z3199,1),AA3198)</f>
        <v>48544</v>
      </c>
      <c r="AB3199" s="1" cm="1">
        <f t="array" ref="AB3199">IF(Z3199&gt;0,INDEX($M$40:$M$61,Z3199+1,1),AB3198)</f>
        <v>48911</v>
      </c>
      <c r="AC3199" s="44">
        <f t="shared" si="425"/>
        <v>367</v>
      </c>
      <c r="AD3199" s="45">
        <f t="shared" si="426"/>
        <v>0.83448028119301243</v>
      </c>
      <c r="AE3199" s="45">
        <f t="shared" si="427"/>
        <v>0.8140105901472624</v>
      </c>
      <c r="AF3199" s="44">
        <f t="shared" si="430"/>
        <v>273</v>
      </c>
      <c r="AG3199" s="45">
        <f t="shared" si="428"/>
        <v>0.8192051762864383</v>
      </c>
      <c r="AH3199">
        <f t="shared" si="429"/>
        <v>2.2469938705107106E-2</v>
      </c>
      <c r="AI3199" s="40">
        <f ca="1"/>
        <v>2.4362855581658849E-2</v>
      </c>
      <c r="AJ3199" s="229">
        <v>-2E-3</v>
      </c>
      <c r="AK3199" s="230">
        <v>2.0469938705107105E-2</v>
      </c>
      <c r="AL3199" s="231">
        <v>0.83387588552955016</v>
      </c>
    </row>
    <row r="3200" spans="24:38">
      <c r="X3200" s="46">
        <v>3196</v>
      </c>
      <c r="Y3200" s="1">
        <f t="shared" si="423"/>
        <v>48818</v>
      </c>
      <c r="Z3200" s="44">
        <f t="shared" si="424"/>
        <v>0</v>
      </c>
      <c r="AA3200" s="1" cm="1">
        <f t="array" ref="AA3200">IF(Z3200&gt;0,INDEX($M$40:$M$61,Z3200,1),AA3199)</f>
        <v>48544</v>
      </c>
      <c r="AB3200" s="1" cm="1">
        <f t="array" ref="AB3200">IF(Z3200&gt;0,INDEX($M$40:$M$61,Z3200+1,1),AB3199)</f>
        <v>48911</v>
      </c>
      <c r="AC3200" s="44">
        <f t="shared" si="425"/>
        <v>367</v>
      </c>
      <c r="AD3200" s="45">
        <f t="shared" si="426"/>
        <v>0.83448028119301243</v>
      </c>
      <c r="AE3200" s="45">
        <f t="shared" si="427"/>
        <v>0.8140105901472624</v>
      </c>
      <c r="AF3200" s="44">
        <f t="shared" si="430"/>
        <v>274</v>
      </c>
      <c r="AG3200" s="45">
        <f t="shared" si="428"/>
        <v>0.81914974065635104</v>
      </c>
      <c r="AH3200">
        <f t="shared" si="429"/>
        <v>2.2470530724049708E-2</v>
      </c>
      <c r="AI3200" s="40">
        <f ca="1"/>
        <v>2.4362855581738785E-2</v>
      </c>
      <c r="AJ3200" s="229">
        <v>-2E-3</v>
      </c>
      <c r="AK3200" s="230">
        <v>2.047053072404971E-2</v>
      </c>
      <c r="AL3200" s="231">
        <v>0.83382408947547038</v>
      </c>
    </row>
    <row r="3201" spans="24:38">
      <c r="X3201" s="46">
        <v>3197</v>
      </c>
      <c r="Y3201" s="1">
        <f t="shared" si="423"/>
        <v>48819</v>
      </c>
      <c r="Z3201" s="44">
        <f t="shared" si="424"/>
        <v>0</v>
      </c>
      <c r="AA3201" s="1" cm="1">
        <f t="array" ref="AA3201">IF(Z3201&gt;0,INDEX($M$40:$M$61,Z3201,1),AA3200)</f>
        <v>48544</v>
      </c>
      <c r="AB3201" s="1" cm="1">
        <f t="array" ref="AB3201">IF(Z3201&gt;0,INDEX($M$40:$M$61,Z3201+1,1),AB3200)</f>
        <v>48911</v>
      </c>
      <c r="AC3201" s="44">
        <f t="shared" si="425"/>
        <v>367</v>
      </c>
      <c r="AD3201" s="45">
        <f t="shared" si="426"/>
        <v>0.83448028119301243</v>
      </c>
      <c r="AE3201" s="45">
        <f t="shared" si="427"/>
        <v>0.8140105901472624</v>
      </c>
      <c r="AF3201" s="44">
        <f t="shared" si="430"/>
        <v>275</v>
      </c>
      <c r="AG3201" s="45">
        <f t="shared" si="428"/>
        <v>0.81909430877759393</v>
      </c>
      <c r="AH3201">
        <f t="shared" si="429"/>
        <v>2.2471122372633264E-2</v>
      </c>
      <c r="AI3201" s="40">
        <f ca="1"/>
        <v>2.4362855581738785E-2</v>
      </c>
      <c r="AJ3201" s="229">
        <v>-2E-3</v>
      </c>
      <c r="AK3201" s="230">
        <v>2.0471122372633266E-2</v>
      </c>
      <c r="AL3201" s="231">
        <v>0.83377229663869334</v>
      </c>
    </row>
    <row r="3202" spans="24:38">
      <c r="X3202" s="46">
        <v>3198</v>
      </c>
      <c r="Y3202" s="1">
        <f t="shared" si="423"/>
        <v>48820</v>
      </c>
      <c r="Z3202" s="44">
        <f t="shared" si="424"/>
        <v>0</v>
      </c>
      <c r="AA3202" s="1" cm="1">
        <f t="array" ref="AA3202">IF(Z3202&gt;0,INDEX($M$40:$M$61,Z3202,1),AA3201)</f>
        <v>48544</v>
      </c>
      <c r="AB3202" s="1" cm="1">
        <f t="array" ref="AB3202">IF(Z3202&gt;0,INDEX($M$40:$M$61,Z3202+1,1),AB3201)</f>
        <v>48911</v>
      </c>
      <c r="AC3202" s="44">
        <f t="shared" si="425"/>
        <v>367</v>
      </c>
      <c r="AD3202" s="45">
        <f t="shared" si="426"/>
        <v>0.83448028119301243</v>
      </c>
      <c r="AE3202" s="45">
        <f t="shared" si="427"/>
        <v>0.8140105901472624</v>
      </c>
      <c r="AF3202" s="44">
        <f t="shared" si="430"/>
        <v>276</v>
      </c>
      <c r="AG3202" s="45">
        <f t="shared" si="428"/>
        <v>0.81903888064991315</v>
      </c>
      <c r="AH3202">
        <f t="shared" si="429"/>
        <v>2.2471713651205191E-2</v>
      </c>
      <c r="AI3202" s="40">
        <f ca="1"/>
        <v>2.4362855581738785E-2</v>
      </c>
      <c r="AJ3202" s="229">
        <v>-2E-3</v>
      </c>
      <c r="AK3202" s="230">
        <v>2.0471713651205189E-2</v>
      </c>
      <c r="AL3202" s="231">
        <v>0.83372050701901934</v>
      </c>
    </row>
    <row r="3203" spans="24:38">
      <c r="X3203" s="46">
        <v>3199</v>
      </c>
      <c r="Y3203" s="1">
        <f t="shared" si="423"/>
        <v>48821</v>
      </c>
      <c r="Z3203" s="44">
        <f t="shared" si="424"/>
        <v>0</v>
      </c>
      <c r="AA3203" s="1" cm="1">
        <f t="array" ref="AA3203">IF(Z3203&gt;0,INDEX($M$40:$M$61,Z3203,1),AA3202)</f>
        <v>48544</v>
      </c>
      <c r="AB3203" s="1" cm="1">
        <f t="array" ref="AB3203">IF(Z3203&gt;0,INDEX($M$40:$M$61,Z3203+1,1),AB3202)</f>
        <v>48911</v>
      </c>
      <c r="AC3203" s="44">
        <f t="shared" si="425"/>
        <v>367</v>
      </c>
      <c r="AD3203" s="45">
        <f t="shared" si="426"/>
        <v>0.83448028119301243</v>
      </c>
      <c r="AE3203" s="45">
        <f t="shared" si="427"/>
        <v>0.8140105901472624</v>
      </c>
      <c r="AF3203" s="44">
        <f t="shared" si="430"/>
        <v>277</v>
      </c>
      <c r="AG3203" s="45">
        <f t="shared" si="428"/>
        <v>0.81898345627305491</v>
      </c>
      <c r="AH3203">
        <f t="shared" si="429"/>
        <v>2.2472304560112483E-2</v>
      </c>
      <c r="AI3203" s="40">
        <f ca="1"/>
        <v>2.4362855581658849E-2</v>
      </c>
      <c r="AJ3203" s="229">
        <v>-2E-3</v>
      </c>
      <c r="AK3203" s="230">
        <v>2.0472304560112481E-2</v>
      </c>
      <c r="AL3203" s="231">
        <v>0.83366872061624842</v>
      </c>
    </row>
    <row r="3204" spans="24:38">
      <c r="X3204" s="46">
        <v>3200</v>
      </c>
      <c r="Y3204" s="1">
        <f t="shared" si="423"/>
        <v>48822</v>
      </c>
      <c r="Z3204" s="44">
        <f t="shared" si="424"/>
        <v>0</v>
      </c>
      <c r="AA3204" s="1" cm="1">
        <f t="array" ref="AA3204">IF(Z3204&gt;0,INDEX($M$40:$M$61,Z3204,1),AA3203)</f>
        <v>48544</v>
      </c>
      <c r="AB3204" s="1" cm="1">
        <f t="array" ref="AB3204">IF(Z3204&gt;0,INDEX($M$40:$M$61,Z3204+1,1),AB3203)</f>
        <v>48911</v>
      </c>
      <c r="AC3204" s="44">
        <f t="shared" si="425"/>
        <v>367</v>
      </c>
      <c r="AD3204" s="45">
        <f t="shared" si="426"/>
        <v>0.83448028119301243</v>
      </c>
      <c r="AE3204" s="45">
        <f t="shared" si="427"/>
        <v>0.8140105901472624</v>
      </c>
      <c r="AF3204" s="44">
        <f t="shared" si="430"/>
        <v>278</v>
      </c>
      <c r="AG3204" s="45">
        <f t="shared" si="428"/>
        <v>0.8189280356467652</v>
      </c>
      <c r="AH3204">
        <f t="shared" si="429"/>
        <v>2.2472895099701726E-2</v>
      </c>
      <c r="AI3204" s="40">
        <f ca="1"/>
        <v>2.4362855581738785E-2</v>
      </c>
      <c r="AJ3204" s="229">
        <v>-2E-3</v>
      </c>
      <c r="AK3204" s="230">
        <v>2.0472895099701724E-2</v>
      </c>
      <c r="AL3204" s="231">
        <v>0.83361693743018073</v>
      </c>
    </row>
    <row r="3205" spans="24:38">
      <c r="X3205" s="46">
        <v>3201</v>
      </c>
      <c r="Y3205" s="1">
        <f t="shared" si="423"/>
        <v>48823</v>
      </c>
      <c r="Z3205" s="44">
        <f t="shared" si="424"/>
        <v>0</v>
      </c>
      <c r="AA3205" s="1" cm="1">
        <f t="array" ref="AA3205">IF(Z3205&gt;0,INDEX($M$40:$M$61,Z3205,1),AA3204)</f>
        <v>48544</v>
      </c>
      <c r="AB3205" s="1" cm="1">
        <f t="array" ref="AB3205">IF(Z3205&gt;0,INDEX($M$40:$M$61,Z3205+1,1),AB3204)</f>
        <v>48911</v>
      </c>
      <c r="AC3205" s="44">
        <f t="shared" si="425"/>
        <v>367</v>
      </c>
      <c r="AD3205" s="45">
        <f t="shared" si="426"/>
        <v>0.83448028119301243</v>
      </c>
      <c r="AE3205" s="45">
        <f t="shared" si="427"/>
        <v>0.8140105901472624</v>
      </c>
      <c r="AF3205" s="44">
        <f t="shared" si="430"/>
        <v>279</v>
      </c>
      <c r="AG3205" s="45">
        <f t="shared" si="428"/>
        <v>0.81887261877079043</v>
      </c>
      <c r="AH3205">
        <f t="shared" si="429"/>
        <v>2.2473485270319015E-2</v>
      </c>
      <c r="AI3205" s="40">
        <f ca="1"/>
        <v>2.4362855581658849E-2</v>
      </c>
      <c r="AJ3205" s="229">
        <v>-2E-3</v>
      </c>
      <c r="AK3205" s="230">
        <v>2.0473485270319017E-2</v>
      </c>
      <c r="AL3205" s="231">
        <v>0.83356515746061666</v>
      </c>
    </row>
    <row r="3206" spans="24:38">
      <c r="X3206" s="46">
        <v>3202</v>
      </c>
      <c r="Y3206" s="1">
        <f t="shared" ref="Y3206:Y3269" si="431">Y3205+1</f>
        <v>48824</v>
      </c>
      <c r="Z3206" s="44">
        <f t="shared" ref="Z3206:Z3269" si="432">IFERROR(MATCH(Y3206,$M$40:$M$61,0),0)</f>
        <v>0</v>
      </c>
      <c r="AA3206" s="1" cm="1">
        <f t="array" ref="AA3206">IF(Z3206&gt;0,INDEX($M$40:$M$61,Z3206,1),AA3205)</f>
        <v>48544</v>
      </c>
      <c r="AB3206" s="1" cm="1">
        <f t="array" ref="AB3206">IF(Z3206&gt;0,INDEX($M$40:$M$61,Z3206+1,1),AB3205)</f>
        <v>48911</v>
      </c>
      <c r="AC3206" s="44">
        <f t="shared" ref="AC3206:AC3269" si="433">_xlfn.DAYS(AB3206,AA3206)</f>
        <v>367</v>
      </c>
      <c r="AD3206" s="45">
        <f t="shared" ref="AD3206:AD3269" si="434">VLOOKUP(AA3206,$M$40:$P$61,4,FALSE)</f>
        <v>0.83448028119301243</v>
      </c>
      <c r="AE3206" s="45">
        <f t="shared" ref="AE3206:AE3269" si="435">VLOOKUP(AB3206,$M$10:$P$36,4,FALSE)</f>
        <v>0.8140105901472624</v>
      </c>
      <c r="AF3206" s="44">
        <f t="shared" si="430"/>
        <v>280</v>
      </c>
      <c r="AG3206" s="45">
        <f t="shared" ref="AG3206:AG3269" si="436">IF(AF3206=0,AD3206,AD3206*(AE3206/AD3206)^(AF3206/AC3206))</f>
        <v>0.81881720564487659</v>
      </c>
      <c r="AH3206">
        <f t="shared" ref="AH3206:AH3269" si="437">-LN(AG3206)*360/X3206</f>
        <v>2.2474075072310081E-2</v>
      </c>
      <c r="AI3206" s="40">
        <f ca="1"/>
        <v>2.4362855581738785E-2</v>
      </c>
      <c r="AJ3206" s="229">
        <v>-2E-3</v>
      </c>
      <c r="AK3206" s="230">
        <v>2.0474075072310083E-2</v>
      </c>
      <c r="AL3206" s="231">
        <v>0.83351338070735614</v>
      </c>
    </row>
    <row r="3207" spans="24:38">
      <c r="X3207" s="46">
        <v>3203</v>
      </c>
      <c r="Y3207" s="1">
        <f t="shared" si="431"/>
        <v>48825</v>
      </c>
      <c r="Z3207" s="44">
        <f t="shared" si="432"/>
        <v>0</v>
      </c>
      <c r="AA3207" s="1" cm="1">
        <f t="array" ref="AA3207">IF(Z3207&gt;0,INDEX($M$40:$M$61,Z3207,1),AA3206)</f>
        <v>48544</v>
      </c>
      <c r="AB3207" s="1" cm="1">
        <f t="array" ref="AB3207">IF(Z3207&gt;0,INDEX($M$40:$M$61,Z3207+1,1),AB3206)</f>
        <v>48911</v>
      </c>
      <c r="AC3207" s="44">
        <f t="shared" si="433"/>
        <v>367</v>
      </c>
      <c r="AD3207" s="45">
        <f t="shared" si="434"/>
        <v>0.83448028119301243</v>
      </c>
      <c r="AE3207" s="45">
        <f t="shared" si="435"/>
        <v>0.8140105901472624</v>
      </c>
      <c r="AF3207" s="44">
        <f t="shared" si="430"/>
        <v>281</v>
      </c>
      <c r="AG3207" s="45">
        <f t="shared" si="436"/>
        <v>0.81876179626877021</v>
      </c>
      <c r="AH3207">
        <f t="shared" si="437"/>
        <v>2.2474664506020141E-2</v>
      </c>
      <c r="AI3207" s="40">
        <f ca="1"/>
        <v>2.4362855581658849E-2</v>
      </c>
      <c r="AJ3207" s="229">
        <v>-2E-3</v>
      </c>
      <c r="AK3207" s="230">
        <v>2.0474664506020139E-2</v>
      </c>
      <c r="AL3207" s="231">
        <v>0.83346160717019968</v>
      </c>
    </row>
    <row r="3208" spans="24:38">
      <c r="X3208" s="46">
        <v>3204</v>
      </c>
      <c r="Y3208" s="1">
        <f t="shared" si="431"/>
        <v>48826</v>
      </c>
      <c r="Z3208" s="44">
        <f t="shared" si="432"/>
        <v>0</v>
      </c>
      <c r="AA3208" s="1" cm="1">
        <f t="array" ref="AA3208">IF(Z3208&gt;0,INDEX($M$40:$M$61,Z3208,1),AA3207)</f>
        <v>48544</v>
      </c>
      <c r="AB3208" s="1" cm="1">
        <f t="array" ref="AB3208">IF(Z3208&gt;0,INDEX($M$40:$M$61,Z3208+1,1),AB3207)</f>
        <v>48911</v>
      </c>
      <c r="AC3208" s="44">
        <f t="shared" si="433"/>
        <v>367</v>
      </c>
      <c r="AD3208" s="45">
        <f t="shared" si="434"/>
        <v>0.83448028119301243</v>
      </c>
      <c r="AE3208" s="45">
        <f t="shared" si="435"/>
        <v>0.8140105901472624</v>
      </c>
      <c r="AF3208" s="44">
        <f t="shared" si="430"/>
        <v>282</v>
      </c>
      <c r="AG3208" s="45">
        <f t="shared" si="436"/>
        <v>0.81870639064221729</v>
      </c>
      <c r="AH3208">
        <f t="shared" si="437"/>
        <v>2.2475253571794064E-2</v>
      </c>
      <c r="AI3208" s="40">
        <f ca="1"/>
        <v>2.4362855581738785E-2</v>
      </c>
      <c r="AJ3208" s="229">
        <v>-2E-3</v>
      </c>
      <c r="AK3208" s="230">
        <v>2.0475253571794062E-2</v>
      </c>
      <c r="AL3208" s="231">
        <v>0.83340983684894743</v>
      </c>
    </row>
    <row r="3209" spans="24:38">
      <c r="X3209" s="46">
        <v>3205</v>
      </c>
      <c r="Y3209" s="1">
        <f t="shared" si="431"/>
        <v>48827</v>
      </c>
      <c r="Z3209" s="44">
        <f t="shared" si="432"/>
        <v>0</v>
      </c>
      <c r="AA3209" s="1" cm="1">
        <f t="array" ref="AA3209">IF(Z3209&gt;0,INDEX($M$40:$M$61,Z3209,1),AA3208)</f>
        <v>48544</v>
      </c>
      <c r="AB3209" s="1" cm="1">
        <f t="array" ref="AB3209">IF(Z3209&gt;0,INDEX($M$40:$M$61,Z3209+1,1),AB3208)</f>
        <v>48911</v>
      </c>
      <c r="AC3209" s="44">
        <f t="shared" si="433"/>
        <v>367</v>
      </c>
      <c r="AD3209" s="45">
        <f t="shared" si="434"/>
        <v>0.83448028119301243</v>
      </c>
      <c r="AE3209" s="45">
        <f t="shared" si="435"/>
        <v>0.8140105901472624</v>
      </c>
      <c r="AF3209" s="44">
        <f t="shared" si="430"/>
        <v>283</v>
      </c>
      <c r="AG3209" s="45">
        <f t="shared" si="436"/>
        <v>0.81865098876496423</v>
      </c>
      <c r="AH3209">
        <f t="shared" si="437"/>
        <v>2.2475842269976239E-2</v>
      </c>
      <c r="AI3209" s="40">
        <f ca="1"/>
        <v>2.4362855581738785E-2</v>
      </c>
      <c r="AJ3209" s="229">
        <v>-2E-3</v>
      </c>
      <c r="AK3209" s="230">
        <v>2.0475842269976237E-2</v>
      </c>
      <c r="AL3209" s="231">
        <v>0.83335806974339943</v>
      </c>
    </row>
    <row r="3210" spans="24:38">
      <c r="X3210" s="46">
        <v>3206</v>
      </c>
      <c r="Y3210" s="1">
        <f t="shared" si="431"/>
        <v>48828</v>
      </c>
      <c r="Z3210" s="44">
        <f t="shared" si="432"/>
        <v>0</v>
      </c>
      <c r="AA3210" s="1" cm="1">
        <f t="array" ref="AA3210">IF(Z3210&gt;0,INDEX($M$40:$M$61,Z3210,1),AA3209)</f>
        <v>48544</v>
      </c>
      <c r="AB3210" s="1" cm="1">
        <f t="array" ref="AB3210">IF(Z3210&gt;0,INDEX($M$40:$M$61,Z3210+1,1),AB3209)</f>
        <v>48911</v>
      </c>
      <c r="AC3210" s="44">
        <f t="shared" si="433"/>
        <v>367</v>
      </c>
      <c r="AD3210" s="45">
        <f t="shared" si="434"/>
        <v>0.83448028119301243</v>
      </c>
      <c r="AE3210" s="45">
        <f t="shared" si="435"/>
        <v>0.8140105901472624</v>
      </c>
      <c r="AF3210" s="44">
        <f t="shared" si="430"/>
        <v>284</v>
      </c>
      <c r="AG3210" s="45">
        <f t="shared" si="436"/>
        <v>0.81859559063675735</v>
      </c>
      <c r="AH3210">
        <f t="shared" si="437"/>
        <v>2.2476430600910629E-2</v>
      </c>
      <c r="AI3210" s="40">
        <f ca="1"/>
        <v>2.4362855581658849E-2</v>
      </c>
      <c r="AJ3210" s="229">
        <v>-2E-3</v>
      </c>
      <c r="AK3210" s="230">
        <v>2.0476430600910631E-2</v>
      </c>
      <c r="AL3210" s="231">
        <v>0.8333063058533563</v>
      </c>
    </row>
    <row r="3211" spans="24:38">
      <c r="X3211" s="46">
        <v>3207</v>
      </c>
      <c r="Y3211" s="1">
        <f t="shared" si="431"/>
        <v>48829</v>
      </c>
      <c r="Z3211" s="44">
        <f t="shared" si="432"/>
        <v>0</v>
      </c>
      <c r="AA3211" s="1" cm="1">
        <f t="array" ref="AA3211">IF(Z3211&gt;0,INDEX($M$40:$M$61,Z3211,1),AA3210)</f>
        <v>48544</v>
      </c>
      <c r="AB3211" s="1" cm="1">
        <f t="array" ref="AB3211">IF(Z3211&gt;0,INDEX($M$40:$M$61,Z3211+1,1),AB3210)</f>
        <v>48911</v>
      </c>
      <c r="AC3211" s="44">
        <f t="shared" si="433"/>
        <v>367</v>
      </c>
      <c r="AD3211" s="45">
        <f t="shared" si="434"/>
        <v>0.83448028119301243</v>
      </c>
      <c r="AE3211" s="45">
        <f t="shared" si="435"/>
        <v>0.8140105901472624</v>
      </c>
      <c r="AF3211" s="44">
        <f t="shared" si="430"/>
        <v>285</v>
      </c>
      <c r="AG3211" s="45">
        <f t="shared" si="436"/>
        <v>0.81854019625734264</v>
      </c>
      <c r="AH3211">
        <f t="shared" si="437"/>
        <v>2.2477018564940818E-2</v>
      </c>
      <c r="AI3211" s="40">
        <f ca="1"/>
        <v>2.4362855581738785E-2</v>
      </c>
      <c r="AJ3211" s="229">
        <v>-2E-3</v>
      </c>
      <c r="AK3211" s="230">
        <v>2.0477018564940816E-2</v>
      </c>
      <c r="AL3211" s="231">
        <v>0.83325454517861774</v>
      </c>
    </row>
    <row r="3212" spans="24:38">
      <c r="X3212" s="46">
        <v>3208</v>
      </c>
      <c r="Y3212" s="1">
        <f t="shared" si="431"/>
        <v>48830</v>
      </c>
      <c r="Z3212" s="44">
        <f t="shared" si="432"/>
        <v>0</v>
      </c>
      <c r="AA3212" s="1" cm="1">
        <f t="array" ref="AA3212">IF(Z3212&gt;0,INDEX($M$40:$M$61,Z3212,1),AA3211)</f>
        <v>48544</v>
      </c>
      <c r="AB3212" s="1" cm="1">
        <f t="array" ref="AB3212">IF(Z3212&gt;0,INDEX($M$40:$M$61,Z3212+1,1),AB3211)</f>
        <v>48911</v>
      </c>
      <c r="AC3212" s="44">
        <f t="shared" si="433"/>
        <v>367</v>
      </c>
      <c r="AD3212" s="45">
        <f t="shared" si="434"/>
        <v>0.83448028119301243</v>
      </c>
      <c r="AE3212" s="45">
        <f t="shared" si="435"/>
        <v>0.8140105901472624</v>
      </c>
      <c r="AF3212" s="44">
        <f t="shared" ref="AF3212:AF3275" si="438">IF(Z3212&lt;&gt;0,0,AF3211+1)</f>
        <v>286</v>
      </c>
      <c r="AG3212" s="45">
        <f t="shared" si="436"/>
        <v>0.81848480562646686</v>
      </c>
      <c r="AH3212">
        <f t="shared" si="437"/>
        <v>2.2477606162409861E-2</v>
      </c>
      <c r="AI3212" s="40">
        <f ca="1"/>
        <v>2.4362855581658849E-2</v>
      </c>
      <c r="AJ3212" s="229">
        <v>-2E-3</v>
      </c>
      <c r="AK3212" s="230">
        <v>2.0477606162409859E-2</v>
      </c>
      <c r="AL3212" s="231">
        <v>0.83320278771898482</v>
      </c>
    </row>
    <row r="3213" spans="24:38">
      <c r="X3213" s="46">
        <v>3209</v>
      </c>
      <c r="Y3213" s="1">
        <f t="shared" si="431"/>
        <v>48831</v>
      </c>
      <c r="Z3213" s="44">
        <f t="shared" si="432"/>
        <v>0</v>
      </c>
      <c r="AA3213" s="1" cm="1">
        <f t="array" ref="AA3213">IF(Z3213&gt;0,INDEX($M$40:$M$61,Z3213,1),AA3212)</f>
        <v>48544</v>
      </c>
      <c r="AB3213" s="1" cm="1">
        <f t="array" ref="AB3213">IF(Z3213&gt;0,INDEX($M$40:$M$61,Z3213+1,1),AB3212)</f>
        <v>48911</v>
      </c>
      <c r="AC3213" s="44">
        <f t="shared" si="433"/>
        <v>367</v>
      </c>
      <c r="AD3213" s="45">
        <f t="shared" si="434"/>
        <v>0.83448028119301243</v>
      </c>
      <c r="AE3213" s="45">
        <f t="shared" si="435"/>
        <v>0.8140105901472624</v>
      </c>
      <c r="AF3213" s="44">
        <f t="shared" si="438"/>
        <v>287</v>
      </c>
      <c r="AG3213" s="45">
        <f t="shared" si="436"/>
        <v>0.81842941874387609</v>
      </c>
      <c r="AH3213">
        <f t="shared" si="437"/>
        <v>2.2478193393660483E-2</v>
      </c>
      <c r="AI3213" s="40">
        <f ca="1"/>
        <v>2.4362855581738785E-2</v>
      </c>
      <c r="AJ3213" s="229">
        <v>-2E-3</v>
      </c>
      <c r="AK3213" s="230">
        <v>2.0478193393660485E-2</v>
      </c>
      <c r="AL3213" s="231">
        <v>0.83315103347425712</v>
      </c>
    </row>
    <row r="3214" spans="24:38">
      <c r="X3214" s="46">
        <v>3210</v>
      </c>
      <c r="Y3214" s="1">
        <f t="shared" si="431"/>
        <v>48832</v>
      </c>
      <c r="Z3214" s="44">
        <f t="shared" si="432"/>
        <v>0</v>
      </c>
      <c r="AA3214" s="1" cm="1">
        <f t="array" ref="AA3214">IF(Z3214&gt;0,INDEX($M$40:$M$61,Z3214,1),AA3213)</f>
        <v>48544</v>
      </c>
      <c r="AB3214" s="1" cm="1">
        <f t="array" ref="AB3214">IF(Z3214&gt;0,INDEX($M$40:$M$61,Z3214+1,1),AB3213)</f>
        <v>48911</v>
      </c>
      <c r="AC3214" s="44">
        <f t="shared" si="433"/>
        <v>367</v>
      </c>
      <c r="AD3214" s="45">
        <f t="shared" si="434"/>
        <v>0.83448028119301243</v>
      </c>
      <c r="AE3214" s="45">
        <f t="shared" si="435"/>
        <v>0.8140105901472624</v>
      </c>
      <c r="AF3214" s="44">
        <f t="shared" si="438"/>
        <v>288</v>
      </c>
      <c r="AG3214" s="45">
        <f t="shared" si="436"/>
        <v>0.81837403560931676</v>
      </c>
      <c r="AH3214">
        <f t="shared" si="437"/>
        <v>2.2478780259034933E-2</v>
      </c>
      <c r="AI3214" s="40">
        <f ca="1"/>
        <v>2.4362855581658849E-2</v>
      </c>
      <c r="AJ3214" s="229">
        <v>-2E-3</v>
      </c>
      <c r="AK3214" s="230">
        <v>2.0478780259034934E-2</v>
      </c>
      <c r="AL3214" s="231">
        <v>0.83309928244423548</v>
      </c>
    </row>
    <row r="3215" spans="24:38">
      <c r="X3215" s="46">
        <v>3211</v>
      </c>
      <c r="Y3215" s="1">
        <f t="shared" si="431"/>
        <v>48833</v>
      </c>
      <c r="Z3215" s="44">
        <f t="shared" si="432"/>
        <v>0</v>
      </c>
      <c r="AA3215" s="1" cm="1">
        <f t="array" ref="AA3215">IF(Z3215&gt;0,INDEX($M$40:$M$61,Z3215,1),AA3214)</f>
        <v>48544</v>
      </c>
      <c r="AB3215" s="1" cm="1">
        <f t="array" ref="AB3215">IF(Z3215&gt;0,INDEX($M$40:$M$61,Z3215+1,1),AB3214)</f>
        <v>48911</v>
      </c>
      <c r="AC3215" s="44">
        <f t="shared" si="433"/>
        <v>367</v>
      </c>
      <c r="AD3215" s="45">
        <f t="shared" si="434"/>
        <v>0.83448028119301243</v>
      </c>
      <c r="AE3215" s="45">
        <f t="shared" si="435"/>
        <v>0.8140105901472624</v>
      </c>
      <c r="AF3215" s="44">
        <f t="shared" si="438"/>
        <v>289</v>
      </c>
      <c r="AG3215" s="45">
        <f t="shared" si="436"/>
        <v>0.81831865622253519</v>
      </c>
      <c r="AH3215">
        <f t="shared" si="437"/>
        <v>2.2479366758875054E-2</v>
      </c>
      <c r="AI3215" s="40">
        <f ca="1"/>
        <v>2.4362855581738785E-2</v>
      </c>
      <c r="AJ3215" s="229">
        <v>-2E-3</v>
      </c>
      <c r="AK3215" s="230">
        <v>2.0479366758875052E-2</v>
      </c>
      <c r="AL3215" s="231">
        <v>0.83304753462871983</v>
      </c>
    </row>
    <row r="3216" spans="24:38">
      <c r="X3216" s="46">
        <v>3212</v>
      </c>
      <c r="Y3216" s="1">
        <f t="shared" si="431"/>
        <v>48834</v>
      </c>
      <c r="Z3216" s="44">
        <f t="shared" si="432"/>
        <v>0</v>
      </c>
      <c r="AA3216" s="1" cm="1">
        <f t="array" ref="AA3216">IF(Z3216&gt;0,INDEX($M$40:$M$61,Z3216,1),AA3215)</f>
        <v>48544</v>
      </c>
      <c r="AB3216" s="1" cm="1">
        <f t="array" ref="AB3216">IF(Z3216&gt;0,INDEX($M$40:$M$61,Z3216+1,1),AB3215)</f>
        <v>48911</v>
      </c>
      <c r="AC3216" s="44">
        <f t="shared" si="433"/>
        <v>367</v>
      </c>
      <c r="AD3216" s="45">
        <f t="shared" si="434"/>
        <v>0.83448028119301243</v>
      </c>
      <c r="AE3216" s="45">
        <f t="shared" si="435"/>
        <v>0.8140105901472624</v>
      </c>
      <c r="AF3216" s="44">
        <f t="shared" si="438"/>
        <v>290</v>
      </c>
      <c r="AG3216" s="45">
        <f t="shared" si="436"/>
        <v>0.81826328058327769</v>
      </c>
      <c r="AH3216">
        <f t="shared" si="437"/>
        <v>2.2479952893522264E-2</v>
      </c>
      <c r="AI3216" s="40">
        <f ca="1"/>
        <v>2.4362855581738785E-2</v>
      </c>
      <c r="AJ3216" s="229">
        <v>-2E-3</v>
      </c>
      <c r="AK3216" s="230">
        <v>2.0479952893522266E-2</v>
      </c>
      <c r="AL3216" s="231">
        <v>0.83299579002751045</v>
      </c>
    </row>
    <row r="3217" spans="24:38">
      <c r="X3217" s="46">
        <v>3213</v>
      </c>
      <c r="Y3217" s="1">
        <f t="shared" si="431"/>
        <v>48835</v>
      </c>
      <c r="Z3217" s="44">
        <f t="shared" si="432"/>
        <v>0</v>
      </c>
      <c r="AA3217" s="1" cm="1">
        <f t="array" ref="AA3217">IF(Z3217&gt;0,INDEX($M$40:$M$61,Z3217,1),AA3216)</f>
        <v>48544</v>
      </c>
      <c r="AB3217" s="1" cm="1">
        <f t="array" ref="AB3217">IF(Z3217&gt;0,INDEX($M$40:$M$61,Z3217+1,1),AB3216)</f>
        <v>48911</v>
      </c>
      <c r="AC3217" s="44">
        <f t="shared" si="433"/>
        <v>367</v>
      </c>
      <c r="AD3217" s="45">
        <f t="shared" si="434"/>
        <v>0.83448028119301243</v>
      </c>
      <c r="AE3217" s="45">
        <f t="shared" si="435"/>
        <v>0.8140105901472624</v>
      </c>
      <c r="AF3217" s="44">
        <f t="shared" si="438"/>
        <v>291</v>
      </c>
      <c r="AG3217" s="45">
        <f t="shared" si="436"/>
        <v>0.8182079086912909</v>
      </c>
      <c r="AH3217">
        <f t="shared" si="437"/>
        <v>2.2480538663317503E-2</v>
      </c>
      <c r="AI3217" s="40">
        <f ca="1"/>
        <v>2.4362855581658849E-2</v>
      </c>
      <c r="AJ3217" s="229">
        <v>-2E-3</v>
      </c>
      <c r="AK3217" s="230">
        <v>2.0480538663317505E-2</v>
      </c>
      <c r="AL3217" s="231">
        <v>0.83294404864040816</v>
      </c>
    </row>
    <row r="3218" spans="24:38">
      <c r="X3218" s="46">
        <v>3214</v>
      </c>
      <c r="Y3218" s="1">
        <f t="shared" si="431"/>
        <v>48836</v>
      </c>
      <c r="Z3218" s="44">
        <f t="shared" si="432"/>
        <v>0</v>
      </c>
      <c r="AA3218" s="1" cm="1">
        <f t="array" ref="AA3218">IF(Z3218&gt;0,INDEX($M$40:$M$61,Z3218,1),AA3217)</f>
        <v>48544</v>
      </c>
      <c r="AB3218" s="1" cm="1">
        <f t="array" ref="AB3218">IF(Z3218&gt;0,INDEX($M$40:$M$61,Z3218+1,1),AB3217)</f>
        <v>48911</v>
      </c>
      <c r="AC3218" s="44">
        <f t="shared" si="433"/>
        <v>367</v>
      </c>
      <c r="AD3218" s="45">
        <f t="shared" si="434"/>
        <v>0.83448028119301243</v>
      </c>
      <c r="AE3218" s="45">
        <f t="shared" si="435"/>
        <v>0.8140105901472624</v>
      </c>
      <c r="AF3218" s="44">
        <f t="shared" si="438"/>
        <v>292</v>
      </c>
      <c r="AG3218" s="45">
        <f t="shared" si="436"/>
        <v>0.81815254054632114</v>
      </c>
      <c r="AH3218">
        <f t="shared" si="437"/>
        <v>2.2481124068601359E-2</v>
      </c>
      <c r="AI3218" s="40">
        <f ca="1"/>
        <v>2.4362855581658849E-2</v>
      </c>
      <c r="AJ3218" s="229">
        <v>-2E-3</v>
      </c>
      <c r="AK3218" s="230">
        <v>2.0481124068601357E-2</v>
      </c>
      <c r="AL3218" s="231">
        <v>0.83289231046721313</v>
      </c>
    </row>
    <row r="3219" spans="24:38">
      <c r="X3219" s="46">
        <v>3215</v>
      </c>
      <c r="Y3219" s="1">
        <f t="shared" si="431"/>
        <v>48837</v>
      </c>
      <c r="Z3219" s="44">
        <f t="shared" si="432"/>
        <v>0</v>
      </c>
      <c r="AA3219" s="1" cm="1">
        <f t="array" ref="AA3219">IF(Z3219&gt;0,INDEX($M$40:$M$61,Z3219,1),AA3218)</f>
        <v>48544</v>
      </c>
      <c r="AB3219" s="1" cm="1">
        <f t="array" ref="AB3219">IF(Z3219&gt;0,INDEX($M$40:$M$61,Z3219+1,1),AB3218)</f>
        <v>48911</v>
      </c>
      <c r="AC3219" s="44">
        <f t="shared" si="433"/>
        <v>367</v>
      </c>
      <c r="AD3219" s="45">
        <f t="shared" si="434"/>
        <v>0.83448028119301243</v>
      </c>
      <c r="AE3219" s="45">
        <f t="shared" si="435"/>
        <v>0.8140105901472624</v>
      </c>
      <c r="AF3219" s="44">
        <f t="shared" si="438"/>
        <v>293</v>
      </c>
      <c r="AG3219" s="45">
        <f t="shared" si="436"/>
        <v>0.81809717614811472</v>
      </c>
      <c r="AH3219">
        <f t="shared" si="437"/>
        <v>2.248170910971398E-2</v>
      </c>
      <c r="AI3219" s="40">
        <f ca="1"/>
        <v>2.4362855581738785E-2</v>
      </c>
      <c r="AJ3219" s="229">
        <v>-2E-3</v>
      </c>
      <c r="AK3219" s="230">
        <v>2.0481709109713982E-2</v>
      </c>
      <c r="AL3219" s="231">
        <v>0.83284057550772539</v>
      </c>
    </row>
    <row r="3220" spans="24:38">
      <c r="X3220" s="46">
        <v>3216</v>
      </c>
      <c r="Y3220" s="1">
        <f t="shared" si="431"/>
        <v>48838</v>
      </c>
      <c r="Z3220" s="44">
        <f t="shared" si="432"/>
        <v>0</v>
      </c>
      <c r="AA3220" s="1" cm="1">
        <f t="array" ref="AA3220">IF(Z3220&gt;0,INDEX($M$40:$M$61,Z3220,1),AA3219)</f>
        <v>48544</v>
      </c>
      <c r="AB3220" s="1" cm="1">
        <f t="array" ref="AB3220">IF(Z3220&gt;0,INDEX($M$40:$M$61,Z3220+1,1),AB3219)</f>
        <v>48911</v>
      </c>
      <c r="AC3220" s="44">
        <f t="shared" si="433"/>
        <v>367</v>
      </c>
      <c r="AD3220" s="45">
        <f t="shared" si="434"/>
        <v>0.83448028119301243</v>
      </c>
      <c r="AE3220" s="45">
        <f t="shared" si="435"/>
        <v>0.8140105901472624</v>
      </c>
      <c r="AF3220" s="44">
        <f t="shared" si="438"/>
        <v>294</v>
      </c>
      <c r="AG3220" s="45">
        <f t="shared" si="436"/>
        <v>0.81804181549641819</v>
      </c>
      <c r="AH3220">
        <f t="shared" si="437"/>
        <v>2.2482293786995067E-2</v>
      </c>
      <c r="AI3220" s="40">
        <f ca="1"/>
        <v>2.4362855581738785E-2</v>
      </c>
      <c r="AJ3220" s="229">
        <v>-2E-3</v>
      </c>
      <c r="AK3220" s="230">
        <v>2.0482293786995065E-2</v>
      </c>
      <c r="AL3220" s="231">
        <v>0.83278884376174556</v>
      </c>
    </row>
    <row r="3221" spans="24:38">
      <c r="X3221" s="46">
        <v>3217</v>
      </c>
      <c r="Y3221" s="1">
        <f t="shared" si="431"/>
        <v>48839</v>
      </c>
      <c r="Z3221" s="44">
        <f t="shared" si="432"/>
        <v>0</v>
      </c>
      <c r="AA3221" s="1" cm="1">
        <f t="array" ref="AA3221">IF(Z3221&gt;0,INDEX($M$40:$M$61,Z3221,1),AA3220)</f>
        <v>48544</v>
      </c>
      <c r="AB3221" s="1" cm="1">
        <f t="array" ref="AB3221">IF(Z3221&gt;0,INDEX($M$40:$M$61,Z3221+1,1),AB3220)</f>
        <v>48911</v>
      </c>
      <c r="AC3221" s="44">
        <f t="shared" si="433"/>
        <v>367</v>
      </c>
      <c r="AD3221" s="45">
        <f t="shared" si="434"/>
        <v>0.83448028119301243</v>
      </c>
      <c r="AE3221" s="45">
        <f t="shared" si="435"/>
        <v>0.8140105901472624</v>
      </c>
      <c r="AF3221" s="44">
        <f t="shared" si="438"/>
        <v>295</v>
      </c>
      <c r="AG3221" s="45">
        <f t="shared" si="436"/>
        <v>0.81798645859097807</v>
      </c>
      <c r="AH3221">
        <f t="shared" si="437"/>
        <v>2.2482878100783896E-2</v>
      </c>
      <c r="AI3221" s="40">
        <f ca="1"/>
        <v>2.4362855581738785E-2</v>
      </c>
      <c r="AJ3221" s="229">
        <v>-2E-3</v>
      </c>
      <c r="AK3221" s="230">
        <v>2.0482878100783898E-2</v>
      </c>
      <c r="AL3221" s="231">
        <v>0.83273711522907412</v>
      </c>
    </row>
    <row r="3222" spans="24:38">
      <c r="X3222" s="46">
        <v>3218</v>
      </c>
      <c r="Y3222" s="1">
        <f t="shared" si="431"/>
        <v>48840</v>
      </c>
      <c r="Z3222" s="44">
        <f t="shared" si="432"/>
        <v>0</v>
      </c>
      <c r="AA3222" s="1" cm="1">
        <f t="array" ref="AA3222">IF(Z3222&gt;0,INDEX($M$40:$M$61,Z3222,1),AA3221)</f>
        <v>48544</v>
      </c>
      <c r="AB3222" s="1" cm="1">
        <f t="array" ref="AB3222">IF(Z3222&gt;0,INDEX($M$40:$M$61,Z3222+1,1),AB3221)</f>
        <v>48911</v>
      </c>
      <c r="AC3222" s="44">
        <f t="shared" si="433"/>
        <v>367</v>
      </c>
      <c r="AD3222" s="45">
        <f t="shared" si="434"/>
        <v>0.83448028119301243</v>
      </c>
      <c r="AE3222" s="45">
        <f t="shared" si="435"/>
        <v>0.8140105901472624</v>
      </c>
      <c r="AF3222" s="44">
        <f t="shared" si="438"/>
        <v>296</v>
      </c>
      <c r="AG3222" s="45">
        <f t="shared" si="436"/>
        <v>0.81793110543154068</v>
      </c>
      <c r="AH3222">
        <f t="shared" si="437"/>
        <v>2.2483462051419358E-2</v>
      </c>
      <c r="AI3222" s="40">
        <f ca="1"/>
        <v>2.4362855581738785E-2</v>
      </c>
      <c r="AJ3222" s="229">
        <v>-2E-3</v>
      </c>
      <c r="AK3222" s="230">
        <v>2.0483462051419356E-2</v>
      </c>
      <c r="AL3222" s="231">
        <v>0.83268538990951135</v>
      </c>
    </row>
    <row r="3223" spans="24:38">
      <c r="X3223" s="46">
        <v>3219</v>
      </c>
      <c r="Y3223" s="1">
        <f t="shared" si="431"/>
        <v>48841</v>
      </c>
      <c r="Z3223" s="44">
        <f t="shared" si="432"/>
        <v>0</v>
      </c>
      <c r="AA3223" s="1" cm="1">
        <f t="array" ref="AA3223">IF(Z3223&gt;0,INDEX($M$40:$M$61,Z3223,1),AA3222)</f>
        <v>48544</v>
      </c>
      <c r="AB3223" s="1" cm="1">
        <f t="array" ref="AB3223">IF(Z3223&gt;0,INDEX($M$40:$M$61,Z3223+1,1),AB3222)</f>
        <v>48911</v>
      </c>
      <c r="AC3223" s="44">
        <f t="shared" si="433"/>
        <v>367</v>
      </c>
      <c r="AD3223" s="45">
        <f t="shared" si="434"/>
        <v>0.83448028119301243</v>
      </c>
      <c r="AE3223" s="45">
        <f t="shared" si="435"/>
        <v>0.8140105901472624</v>
      </c>
      <c r="AF3223" s="44">
        <f t="shared" si="438"/>
        <v>297</v>
      </c>
      <c r="AG3223" s="45">
        <f t="shared" si="436"/>
        <v>0.8178757560178529</v>
      </c>
      <c r="AH3223">
        <f t="shared" si="437"/>
        <v>2.248404563923986E-2</v>
      </c>
      <c r="AI3223" s="40">
        <f ca="1"/>
        <v>2.4362855581658849E-2</v>
      </c>
      <c r="AJ3223" s="229">
        <v>-2E-3</v>
      </c>
      <c r="AK3223" s="230">
        <v>2.0484045639239862E-2</v>
      </c>
      <c r="AL3223" s="231">
        <v>0.83263366780285775</v>
      </c>
    </row>
    <row r="3224" spans="24:38">
      <c r="X3224" s="46">
        <v>3220</v>
      </c>
      <c r="Y3224" s="1">
        <f t="shared" si="431"/>
        <v>48842</v>
      </c>
      <c r="Z3224" s="44">
        <f t="shared" si="432"/>
        <v>0</v>
      </c>
      <c r="AA3224" s="1" cm="1">
        <f t="array" ref="AA3224">IF(Z3224&gt;0,INDEX($M$40:$M$61,Z3224,1),AA3223)</f>
        <v>48544</v>
      </c>
      <c r="AB3224" s="1" cm="1">
        <f t="array" ref="AB3224">IF(Z3224&gt;0,INDEX($M$40:$M$61,Z3224+1,1),AB3223)</f>
        <v>48911</v>
      </c>
      <c r="AC3224" s="44">
        <f t="shared" si="433"/>
        <v>367</v>
      </c>
      <c r="AD3224" s="45">
        <f t="shared" si="434"/>
        <v>0.83448028119301243</v>
      </c>
      <c r="AE3224" s="45">
        <f t="shared" si="435"/>
        <v>0.8140105901472624</v>
      </c>
      <c r="AF3224" s="44">
        <f t="shared" si="438"/>
        <v>298</v>
      </c>
      <c r="AG3224" s="45">
        <f t="shared" si="436"/>
        <v>0.8178204103496608</v>
      </c>
      <c r="AH3224">
        <f t="shared" si="437"/>
        <v>2.2484628864583481E-2</v>
      </c>
      <c r="AI3224" s="40">
        <f ca="1"/>
        <v>2.4362855581738785E-2</v>
      </c>
      <c r="AJ3224" s="229">
        <v>-2E-3</v>
      </c>
      <c r="AK3224" s="230">
        <v>2.0484628864583479E-2</v>
      </c>
      <c r="AL3224" s="231">
        <v>0.83258194890891368</v>
      </c>
    </row>
    <row r="3225" spans="24:38">
      <c r="X3225" s="46">
        <v>3221</v>
      </c>
      <c r="Y3225" s="1">
        <f t="shared" si="431"/>
        <v>48843</v>
      </c>
      <c r="Z3225" s="44">
        <f t="shared" si="432"/>
        <v>0</v>
      </c>
      <c r="AA3225" s="1" cm="1">
        <f t="array" ref="AA3225">IF(Z3225&gt;0,INDEX($M$40:$M$61,Z3225,1),AA3224)</f>
        <v>48544</v>
      </c>
      <c r="AB3225" s="1" cm="1">
        <f t="array" ref="AB3225">IF(Z3225&gt;0,INDEX($M$40:$M$61,Z3225+1,1),AB3224)</f>
        <v>48911</v>
      </c>
      <c r="AC3225" s="44">
        <f t="shared" si="433"/>
        <v>367</v>
      </c>
      <c r="AD3225" s="45">
        <f t="shared" si="434"/>
        <v>0.83448028119301243</v>
      </c>
      <c r="AE3225" s="45">
        <f t="shared" si="435"/>
        <v>0.8140105901472624</v>
      </c>
      <c r="AF3225" s="44">
        <f t="shared" si="438"/>
        <v>299</v>
      </c>
      <c r="AG3225" s="45">
        <f t="shared" si="436"/>
        <v>0.81776506842671126</v>
      </c>
      <c r="AH3225">
        <f t="shared" si="437"/>
        <v>2.2485211727787783E-2</v>
      </c>
      <c r="AI3225" s="40">
        <f ca="1"/>
        <v>2.4362855581658849E-2</v>
      </c>
      <c r="AJ3225" s="229">
        <v>-2E-3</v>
      </c>
      <c r="AK3225" s="230">
        <v>2.0485211727787785E-2</v>
      </c>
      <c r="AL3225" s="231">
        <v>0.83253023322747977</v>
      </c>
    </row>
    <row r="3226" spans="24:38">
      <c r="X3226" s="46">
        <v>3222</v>
      </c>
      <c r="Y3226" s="1">
        <f t="shared" si="431"/>
        <v>48844</v>
      </c>
      <c r="Z3226" s="44">
        <f t="shared" si="432"/>
        <v>0</v>
      </c>
      <c r="AA3226" s="1" cm="1">
        <f t="array" ref="AA3226">IF(Z3226&gt;0,INDEX($M$40:$M$61,Z3226,1),AA3225)</f>
        <v>48544</v>
      </c>
      <c r="AB3226" s="1" cm="1">
        <f t="array" ref="AB3226">IF(Z3226&gt;0,INDEX($M$40:$M$61,Z3226+1,1),AB3225)</f>
        <v>48911</v>
      </c>
      <c r="AC3226" s="44">
        <f t="shared" si="433"/>
        <v>367</v>
      </c>
      <c r="AD3226" s="45">
        <f t="shared" si="434"/>
        <v>0.83448028119301243</v>
      </c>
      <c r="AE3226" s="45">
        <f t="shared" si="435"/>
        <v>0.8140105901472624</v>
      </c>
      <c r="AF3226" s="44">
        <f t="shared" si="438"/>
        <v>300</v>
      </c>
      <c r="AG3226" s="45">
        <f t="shared" si="436"/>
        <v>0.81770973024875071</v>
      </c>
      <c r="AH3226">
        <f t="shared" si="437"/>
        <v>2.2485794229189972E-2</v>
      </c>
      <c r="AI3226" s="40">
        <f ca="1"/>
        <v>2.4362855581658849E-2</v>
      </c>
      <c r="AJ3226" s="229">
        <v>-2E-3</v>
      </c>
      <c r="AK3226" s="230">
        <v>2.0485794229189974E-2</v>
      </c>
      <c r="AL3226" s="231">
        <v>0.83247852075835627</v>
      </c>
    </row>
    <row r="3227" spans="24:38">
      <c r="X3227" s="46">
        <v>3223</v>
      </c>
      <c r="Y3227" s="1">
        <f t="shared" si="431"/>
        <v>48845</v>
      </c>
      <c r="Z3227" s="44">
        <f t="shared" si="432"/>
        <v>0</v>
      </c>
      <c r="AA3227" s="1" cm="1">
        <f t="array" ref="AA3227">IF(Z3227&gt;0,INDEX($M$40:$M$61,Z3227,1),AA3226)</f>
        <v>48544</v>
      </c>
      <c r="AB3227" s="1" cm="1">
        <f t="array" ref="AB3227">IF(Z3227&gt;0,INDEX($M$40:$M$61,Z3227+1,1),AB3226)</f>
        <v>48911</v>
      </c>
      <c r="AC3227" s="44">
        <f t="shared" si="433"/>
        <v>367</v>
      </c>
      <c r="AD3227" s="45">
        <f t="shared" si="434"/>
        <v>0.83448028119301243</v>
      </c>
      <c r="AE3227" s="45">
        <f t="shared" si="435"/>
        <v>0.8140105901472624</v>
      </c>
      <c r="AF3227" s="44">
        <f t="shared" si="438"/>
        <v>301</v>
      </c>
      <c r="AG3227" s="45">
        <f t="shared" si="436"/>
        <v>0.81765439581552568</v>
      </c>
      <c r="AH3227">
        <f t="shared" si="437"/>
        <v>2.2486376369126829E-2</v>
      </c>
      <c r="AI3227" s="40">
        <f ca="1"/>
        <v>2.4362855581738785E-2</v>
      </c>
      <c r="AJ3227" s="229">
        <v>-2E-3</v>
      </c>
      <c r="AK3227" s="230">
        <v>2.0486376369126827E-2</v>
      </c>
      <c r="AL3227" s="231">
        <v>0.83242681150134357</v>
      </c>
    </row>
    <row r="3228" spans="24:38">
      <c r="X3228" s="46">
        <v>3224</v>
      </c>
      <c r="Y3228" s="1">
        <f t="shared" si="431"/>
        <v>48846</v>
      </c>
      <c r="Z3228" s="44">
        <f t="shared" si="432"/>
        <v>0</v>
      </c>
      <c r="AA3228" s="1" cm="1">
        <f t="array" ref="AA3228">IF(Z3228&gt;0,INDEX($M$40:$M$61,Z3228,1),AA3227)</f>
        <v>48544</v>
      </c>
      <c r="AB3228" s="1" cm="1">
        <f t="array" ref="AB3228">IF(Z3228&gt;0,INDEX($M$40:$M$61,Z3228+1,1),AB3227)</f>
        <v>48911</v>
      </c>
      <c r="AC3228" s="44">
        <f t="shared" si="433"/>
        <v>367</v>
      </c>
      <c r="AD3228" s="45">
        <f t="shared" si="434"/>
        <v>0.83448028119301243</v>
      </c>
      <c r="AE3228" s="45">
        <f t="shared" si="435"/>
        <v>0.8140105901472624</v>
      </c>
      <c r="AF3228" s="44">
        <f t="shared" si="438"/>
        <v>302</v>
      </c>
      <c r="AG3228" s="45">
        <f t="shared" si="436"/>
        <v>0.81759906512678282</v>
      </c>
      <c r="AH3228">
        <f t="shared" si="437"/>
        <v>2.248695814793469E-2</v>
      </c>
      <c r="AI3228" s="40">
        <f ca="1"/>
        <v>2.4362855581738785E-2</v>
      </c>
      <c r="AJ3228" s="229">
        <v>-2E-3</v>
      </c>
      <c r="AK3228" s="230">
        <v>2.0486958147934692E-2</v>
      </c>
      <c r="AL3228" s="231">
        <v>0.83237510545624238</v>
      </c>
    </row>
    <row r="3229" spans="24:38">
      <c r="X3229" s="46">
        <v>3225</v>
      </c>
      <c r="Y3229" s="1">
        <f t="shared" si="431"/>
        <v>48847</v>
      </c>
      <c r="Z3229" s="44">
        <f t="shared" si="432"/>
        <v>0</v>
      </c>
      <c r="AA3229" s="1" cm="1">
        <f t="array" ref="AA3229">IF(Z3229&gt;0,INDEX($M$40:$M$61,Z3229,1),AA3228)</f>
        <v>48544</v>
      </c>
      <c r="AB3229" s="1" cm="1">
        <f t="array" ref="AB3229">IF(Z3229&gt;0,INDEX($M$40:$M$61,Z3229+1,1),AB3228)</f>
        <v>48911</v>
      </c>
      <c r="AC3229" s="44">
        <f t="shared" si="433"/>
        <v>367</v>
      </c>
      <c r="AD3229" s="45">
        <f t="shared" si="434"/>
        <v>0.83448028119301243</v>
      </c>
      <c r="AE3229" s="45">
        <f t="shared" si="435"/>
        <v>0.8140105901472624</v>
      </c>
      <c r="AF3229" s="44">
        <f t="shared" si="438"/>
        <v>303</v>
      </c>
      <c r="AG3229" s="45">
        <f t="shared" si="436"/>
        <v>0.81754373818226878</v>
      </c>
      <c r="AH3229">
        <f t="shared" si="437"/>
        <v>2.2487539565949483E-2</v>
      </c>
      <c r="AI3229" s="40">
        <f ca="1"/>
        <v>2.4362855581658849E-2</v>
      </c>
      <c r="AJ3229" s="229">
        <v>-2E-3</v>
      </c>
      <c r="AK3229" s="230">
        <v>2.0487539565949481E-2</v>
      </c>
      <c r="AL3229" s="231">
        <v>0.83232340262285309</v>
      </c>
    </row>
    <row r="3230" spans="24:38">
      <c r="X3230" s="46">
        <v>3226</v>
      </c>
      <c r="Y3230" s="1">
        <f t="shared" si="431"/>
        <v>48848</v>
      </c>
      <c r="Z3230" s="44">
        <f t="shared" si="432"/>
        <v>0</v>
      </c>
      <c r="AA3230" s="1" cm="1">
        <f t="array" ref="AA3230">IF(Z3230&gt;0,INDEX($M$40:$M$61,Z3230,1),AA3229)</f>
        <v>48544</v>
      </c>
      <c r="AB3230" s="1" cm="1">
        <f t="array" ref="AB3230">IF(Z3230&gt;0,INDEX($M$40:$M$61,Z3230+1,1),AB3229)</f>
        <v>48911</v>
      </c>
      <c r="AC3230" s="44">
        <f t="shared" si="433"/>
        <v>367</v>
      </c>
      <c r="AD3230" s="45">
        <f t="shared" si="434"/>
        <v>0.83448028119301243</v>
      </c>
      <c r="AE3230" s="45">
        <f t="shared" si="435"/>
        <v>0.8140105901472624</v>
      </c>
      <c r="AF3230" s="44">
        <f t="shared" si="438"/>
        <v>304</v>
      </c>
      <c r="AG3230" s="45">
        <f t="shared" si="436"/>
        <v>0.81748841498173008</v>
      </c>
      <c r="AH3230">
        <f t="shared" si="437"/>
        <v>2.2488120623506743E-2</v>
      </c>
      <c r="AI3230" s="40">
        <f ca="1"/>
        <v>2.4362855581738785E-2</v>
      </c>
      <c r="AJ3230" s="229">
        <v>-2E-3</v>
      </c>
      <c r="AK3230" s="230">
        <v>2.0488120623506745E-2</v>
      </c>
      <c r="AL3230" s="231">
        <v>0.83227170300097619</v>
      </c>
    </row>
    <row r="3231" spans="24:38">
      <c r="X3231" s="46">
        <v>3227</v>
      </c>
      <c r="Y3231" s="1">
        <f t="shared" si="431"/>
        <v>48849</v>
      </c>
      <c r="Z3231" s="44">
        <f t="shared" si="432"/>
        <v>0</v>
      </c>
      <c r="AA3231" s="1" cm="1">
        <f t="array" ref="AA3231">IF(Z3231&gt;0,INDEX($M$40:$M$61,Z3231,1),AA3230)</f>
        <v>48544</v>
      </c>
      <c r="AB3231" s="1" cm="1">
        <f t="array" ref="AB3231">IF(Z3231&gt;0,INDEX($M$40:$M$61,Z3231+1,1),AB3230)</f>
        <v>48911</v>
      </c>
      <c r="AC3231" s="44">
        <f t="shared" si="433"/>
        <v>367</v>
      </c>
      <c r="AD3231" s="45">
        <f t="shared" si="434"/>
        <v>0.83448028119301243</v>
      </c>
      <c r="AE3231" s="45">
        <f t="shared" si="435"/>
        <v>0.8140105901472624</v>
      </c>
      <c r="AF3231" s="44">
        <f t="shared" si="438"/>
        <v>305</v>
      </c>
      <c r="AG3231" s="45">
        <f t="shared" si="436"/>
        <v>0.8174330955249135</v>
      </c>
      <c r="AH3231">
        <f t="shared" si="437"/>
        <v>2.2488701320941558E-2</v>
      </c>
      <c r="AI3231" s="40">
        <f ca="1"/>
        <v>2.4362855581658849E-2</v>
      </c>
      <c r="AJ3231" s="229">
        <v>-2E-3</v>
      </c>
      <c r="AK3231" s="230">
        <v>2.0488701320941556E-2</v>
      </c>
      <c r="AL3231" s="231">
        <v>0.83222000659041229</v>
      </c>
    </row>
    <row r="3232" spans="24:38">
      <c r="X3232" s="46">
        <v>3228</v>
      </c>
      <c r="Y3232" s="1">
        <f t="shared" si="431"/>
        <v>48850</v>
      </c>
      <c r="Z3232" s="44">
        <f t="shared" si="432"/>
        <v>0</v>
      </c>
      <c r="AA3232" s="1" cm="1">
        <f t="array" ref="AA3232">IF(Z3232&gt;0,INDEX($M$40:$M$61,Z3232,1),AA3231)</f>
        <v>48544</v>
      </c>
      <c r="AB3232" s="1" cm="1">
        <f t="array" ref="AB3232">IF(Z3232&gt;0,INDEX($M$40:$M$61,Z3232+1,1),AB3231)</f>
        <v>48911</v>
      </c>
      <c r="AC3232" s="44">
        <f t="shared" si="433"/>
        <v>367</v>
      </c>
      <c r="AD3232" s="45">
        <f t="shared" si="434"/>
        <v>0.83448028119301243</v>
      </c>
      <c r="AE3232" s="45">
        <f t="shared" si="435"/>
        <v>0.8140105901472624</v>
      </c>
      <c r="AF3232" s="44">
        <f t="shared" si="438"/>
        <v>306</v>
      </c>
      <c r="AG3232" s="45">
        <f t="shared" si="436"/>
        <v>0.81737777981156556</v>
      </c>
      <c r="AH3232">
        <f t="shared" si="437"/>
        <v>2.2489281658588624E-2</v>
      </c>
      <c r="AI3232" s="40">
        <f ca="1"/>
        <v>2.4362855581738785E-2</v>
      </c>
      <c r="AJ3232" s="229">
        <v>-2E-3</v>
      </c>
      <c r="AK3232" s="230">
        <v>2.0489281658588626E-2</v>
      </c>
      <c r="AL3232" s="231">
        <v>0.83216831339096164</v>
      </c>
    </row>
    <row r="3233" spans="24:38">
      <c r="X3233" s="46">
        <v>3229</v>
      </c>
      <c r="Y3233" s="1">
        <f t="shared" si="431"/>
        <v>48851</v>
      </c>
      <c r="Z3233" s="44">
        <f t="shared" si="432"/>
        <v>0</v>
      </c>
      <c r="AA3233" s="1" cm="1">
        <f t="array" ref="AA3233">IF(Z3233&gt;0,INDEX($M$40:$M$61,Z3233,1),AA3232)</f>
        <v>48544</v>
      </c>
      <c r="AB3233" s="1" cm="1">
        <f t="array" ref="AB3233">IF(Z3233&gt;0,INDEX($M$40:$M$61,Z3233+1,1),AB3232)</f>
        <v>48911</v>
      </c>
      <c r="AC3233" s="44">
        <f t="shared" si="433"/>
        <v>367</v>
      </c>
      <c r="AD3233" s="45">
        <f t="shared" si="434"/>
        <v>0.83448028119301243</v>
      </c>
      <c r="AE3233" s="45">
        <f t="shared" si="435"/>
        <v>0.8140105901472624</v>
      </c>
      <c r="AF3233" s="44">
        <f t="shared" si="438"/>
        <v>307</v>
      </c>
      <c r="AG3233" s="45">
        <f t="shared" si="436"/>
        <v>0.81732246784143292</v>
      </c>
      <c r="AH3233">
        <f t="shared" si="437"/>
        <v>2.2489861636782221E-2</v>
      </c>
      <c r="AI3233" s="40">
        <f ca="1"/>
        <v>2.4362855581738785E-2</v>
      </c>
      <c r="AJ3233" s="229">
        <v>-2E-3</v>
      </c>
      <c r="AK3233" s="230">
        <v>2.0489861636782222E-2</v>
      </c>
      <c r="AL3233" s="231">
        <v>0.83211662340242498</v>
      </c>
    </row>
    <row r="3234" spans="24:38">
      <c r="X3234" s="46">
        <v>3230</v>
      </c>
      <c r="Y3234" s="1">
        <f t="shared" si="431"/>
        <v>48852</v>
      </c>
      <c r="Z3234" s="44">
        <f t="shared" si="432"/>
        <v>0</v>
      </c>
      <c r="AA3234" s="1" cm="1">
        <f t="array" ref="AA3234">IF(Z3234&gt;0,INDEX($M$40:$M$61,Z3234,1),AA3233)</f>
        <v>48544</v>
      </c>
      <c r="AB3234" s="1" cm="1">
        <f t="array" ref="AB3234">IF(Z3234&gt;0,INDEX($M$40:$M$61,Z3234+1,1),AB3233)</f>
        <v>48911</v>
      </c>
      <c r="AC3234" s="44">
        <f t="shared" si="433"/>
        <v>367</v>
      </c>
      <c r="AD3234" s="45">
        <f t="shared" si="434"/>
        <v>0.83448028119301243</v>
      </c>
      <c r="AE3234" s="45">
        <f t="shared" si="435"/>
        <v>0.8140105901472624</v>
      </c>
      <c r="AF3234" s="44">
        <f t="shared" si="438"/>
        <v>308</v>
      </c>
      <c r="AG3234" s="45">
        <f t="shared" si="436"/>
        <v>0.81726715961426255</v>
      </c>
      <c r="AH3234">
        <f t="shared" si="437"/>
        <v>2.2490441255856166E-2</v>
      </c>
      <c r="AI3234" s="40">
        <f ca="1"/>
        <v>2.4362855581658849E-2</v>
      </c>
      <c r="AJ3234" s="229">
        <v>-2E-3</v>
      </c>
      <c r="AK3234" s="230">
        <v>2.0490441255856168E-2</v>
      </c>
      <c r="AL3234" s="231">
        <v>0.83206493662460312</v>
      </c>
    </row>
    <row r="3235" spans="24:38">
      <c r="X3235" s="46">
        <v>3231</v>
      </c>
      <c r="Y3235" s="1">
        <f t="shared" si="431"/>
        <v>48853</v>
      </c>
      <c r="Z3235" s="44">
        <f t="shared" si="432"/>
        <v>0</v>
      </c>
      <c r="AA3235" s="1" cm="1">
        <f t="array" ref="AA3235">IF(Z3235&gt;0,INDEX($M$40:$M$61,Z3235,1),AA3234)</f>
        <v>48544</v>
      </c>
      <c r="AB3235" s="1" cm="1">
        <f t="array" ref="AB3235">IF(Z3235&gt;0,INDEX($M$40:$M$61,Z3235+1,1),AB3234)</f>
        <v>48911</v>
      </c>
      <c r="AC3235" s="44">
        <f t="shared" si="433"/>
        <v>367</v>
      </c>
      <c r="AD3235" s="45">
        <f t="shared" si="434"/>
        <v>0.83448028119301243</v>
      </c>
      <c r="AE3235" s="45">
        <f t="shared" si="435"/>
        <v>0.8140105901472624</v>
      </c>
      <c r="AF3235" s="44">
        <f t="shared" si="438"/>
        <v>309</v>
      </c>
      <c r="AG3235" s="45">
        <f t="shared" si="436"/>
        <v>0.81721185512980099</v>
      </c>
      <c r="AH3235">
        <f t="shared" si="437"/>
        <v>2.2491020516143934E-2</v>
      </c>
      <c r="AI3235" s="40">
        <f ca="1"/>
        <v>2.4362855581658849E-2</v>
      </c>
      <c r="AJ3235" s="229">
        <v>-2E-3</v>
      </c>
      <c r="AK3235" s="230">
        <v>2.0491020516143932E-2</v>
      </c>
      <c r="AL3235" s="231">
        <v>0.83201325305729634</v>
      </c>
    </row>
    <row r="3236" spans="24:38">
      <c r="X3236" s="46">
        <v>3232</v>
      </c>
      <c r="Y3236" s="1">
        <f t="shared" si="431"/>
        <v>48854</v>
      </c>
      <c r="Z3236" s="44">
        <f t="shared" si="432"/>
        <v>0</v>
      </c>
      <c r="AA3236" s="1" cm="1">
        <f t="array" ref="AA3236">IF(Z3236&gt;0,INDEX($M$40:$M$61,Z3236,1),AA3235)</f>
        <v>48544</v>
      </c>
      <c r="AB3236" s="1" cm="1">
        <f t="array" ref="AB3236">IF(Z3236&gt;0,INDEX($M$40:$M$61,Z3236+1,1),AB3235)</f>
        <v>48911</v>
      </c>
      <c r="AC3236" s="44">
        <f t="shared" si="433"/>
        <v>367</v>
      </c>
      <c r="AD3236" s="45">
        <f t="shared" si="434"/>
        <v>0.83448028119301243</v>
      </c>
      <c r="AE3236" s="45">
        <f t="shared" si="435"/>
        <v>0.8140105901472624</v>
      </c>
      <c r="AF3236" s="44">
        <f t="shared" si="438"/>
        <v>310</v>
      </c>
      <c r="AG3236" s="45">
        <f t="shared" si="436"/>
        <v>0.81715655438779478</v>
      </c>
      <c r="AH3236">
        <f t="shared" si="437"/>
        <v>2.249159941797858E-2</v>
      </c>
      <c r="AI3236" s="40">
        <f ca="1"/>
        <v>2.4362855581738785E-2</v>
      </c>
      <c r="AJ3236" s="229">
        <v>-2E-3</v>
      </c>
      <c r="AK3236" s="230">
        <v>2.0491599417978582E-2</v>
      </c>
      <c r="AL3236" s="231">
        <v>0.83196157270030502</v>
      </c>
    </row>
    <row r="3237" spans="24:38">
      <c r="X3237" s="46">
        <v>3233</v>
      </c>
      <c r="Y3237" s="1">
        <f t="shared" si="431"/>
        <v>48855</v>
      </c>
      <c r="Z3237" s="44">
        <f t="shared" si="432"/>
        <v>0</v>
      </c>
      <c r="AA3237" s="1" cm="1">
        <f t="array" ref="AA3237">IF(Z3237&gt;0,INDEX($M$40:$M$61,Z3237,1),AA3236)</f>
        <v>48544</v>
      </c>
      <c r="AB3237" s="1" cm="1">
        <f t="array" ref="AB3237">IF(Z3237&gt;0,INDEX($M$40:$M$61,Z3237+1,1),AB3236)</f>
        <v>48911</v>
      </c>
      <c r="AC3237" s="44">
        <f t="shared" si="433"/>
        <v>367</v>
      </c>
      <c r="AD3237" s="45">
        <f t="shared" si="434"/>
        <v>0.83448028119301243</v>
      </c>
      <c r="AE3237" s="45">
        <f t="shared" si="435"/>
        <v>0.8140105901472624</v>
      </c>
      <c r="AF3237" s="44">
        <f t="shared" si="438"/>
        <v>311</v>
      </c>
      <c r="AG3237" s="45">
        <f t="shared" si="436"/>
        <v>0.817101257387991</v>
      </c>
      <c r="AH3237">
        <f t="shared" si="437"/>
        <v>2.2492177961692672E-2</v>
      </c>
      <c r="AI3237" s="40">
        <f ca="1"/>
        <v>2.4362855581658849E-2</v>
      </c>
      <c r="AJ3237" s="229">
        <v>-2E-3</v>
      </c>
      <c r="AK3237" s="230">
        <v>2.049217796169267E-2</v>
      </c>
      <c r="AL3237" s="231">
        <v>0.83190989555343031</v>
      </c>
    </row>
    <row r="3238" spans="24:38">
      <c r="X3238" s="46">
        <v>3234</v>
      </c>
      <c r="Y3238" s="1">
        <f t="shared" si="431"/>
        <v>48856</v>
      </c>
      <c r="Z3238" s="44">
        <f t="shared" si="432"/>
        <v>0</v>
      </c>
      <c r="AA3238" s="1" cm="1">
        <f t="array" ref="AA3238">IF(Z3238&gt;0,INDEX($M$40:$M$61,Z3238,1),AA3237)</f>
        <v>48544</v>
      </c>
      <c r="AB3238" s="1" cm="1">
        <f t="array" ref="AB3238">IF(Z3238&gt;0,INDEX($M$40:$M$61,Z3238+1,1),AB3237)</f>
        <v>48911</v>
      </c>
      <c r="AC3238" s="44">
        <f t="shared" si="433"/>
        <v>367</v>
      </c>
      <c r="AD3238" s="45">
        <f t="shared" si="434"/>
        <v>0.83448028119301243</v>
      </c>
      <c r="AE3238" s="45">
        <f t="shared" si="435"/>
        <v>0.8140105901472624</v>
      </c>
      <c r="AF3238" s="44">
        <f t="shared" si="438"/>
        <v>312</v>
      </c>
      <c r="AG3238" s="45">
        <f t="shared" si="436"/>
        <v>0.81704596413013619</v>
      </c>
      <c r="AH3238">
        <f t="shared" si="437"/>
        <v>2.2492756147618455E-2</v>
      </c>
      <c r="AI3238" s="40">
        <f ca="1"/>
        <v>2.4362855581738785E-2</v>
      </c>
      <c r="AJ3238" s="229">
        <v>-2E-3</v>
      </c>
      <c r="AK3238" s="230">
        <v>2.0492756147618453E-2</v>
      </c>
      <c r="AL3238" s="231">
        <v>0.83185822161647238</v>
      </c>
    </row>
    <row r="3239" spans="24:38">
      <c r="X3239" s="46">
        <v>3235</v>
      </c>
      <c r="Y3239" s="1">
        <f t="shared" si="431"/>
        <v>48857</v>
      </c>
      <c r="Z3239" s="44">
        <f t="shared" si="432"/>
        <v>0</v>
      </c>
      <c r="AA3239" s="1" cm="1">
        <f t="array" ref="AA3239">IF(Z3239&gt;0,INDEX($M$40:$M$61,Z3239,1),AA3238)</f>
        <v>48544</v>
      </c>
      <c r="AB3239" s="1" cm="1">
        <f t="array" ref="AB3239">IF(Z3239&gt;0,INDEX($M$40:$M$61,Z3239+1,1),AB3238)</f>
        <v>48911</v>
      </c>
      <c r="AC3239" s="44">
        <f t="shared" si="433"/>
        <v>367</v>
      </c>
      <c r="AD3239" s="45">
        <f t="shared" si="434"/>
        <v>0.83448028119301243</v>
      </c>
      <c r="AE3239" s="45">
        <f t="shared" si="435"/>
        <v>0.8140105901472624</v>
      </c>
      <c r="AF3239" s="44">
        <f t="shared" si="438"/>
        <v>313</v>
      </c>
      <c r="AG3239" s="45">
        <f t="shared" si="436"/>
        <v>0.81699067461397723</v>
      </c>
      <c r="AH3239">
        <f t="shared" si="437"/>
        <v>2.2493333976087711E-2</v>
      </c>
      <c r="AI3239" s="40">
        <f ca="1"/>
        <v>2.4362855581738785E-2</v>
      </c>
      <c r="AJ3239" s="229">
        <v>-2E-3</v>
      </c>
      <c r="AK3239" s="230">
        <v>2.0493333976087713E-2</v>
      </c>
      <c r="AL3239" s="231">
        <v>0.83180655088923183</v>
      </c>
    </row>
    <row r="3240" spans="24:38">
      <c r="X3240" s="46">
        <v>3236</v>
      </c>
      <c r="Y3240" s="1">
        <f t="shared" si="431"/>
        <v>48858</v>
      </c>
      <c r="Z3240" s="44">
        <f t="shared" si="432"/>
        <v>0</v>
      </c>
      <c r="AA3240" s="1" cm="1">
        <f t="array" ref="AA3240">IF(Z3240&gt;0,INDEX($M$40:$M$61,Z3240,1),AA3239)</f>
        <v>48544</v>
      </c>
      <c r="AB3240" s="1" cm="1">
        <f t="array" ref="AB3240">IF(Z3240&gt;0,INDEX($M$40:$M$61,Z3240+1,1),AB3239)</f>
        <v>48911</v>
      </c>
      <c r="AC3240" s="44">
        <f t="shared" si="433"/>
        <v>367</v>
      </c>
      <c r="AD3240" s="45">
        <f t="shared" si="434"/>
        <v>0.83448028119301243</v>
      </c>
      <c r="AE3240" s="45">
        <f t="shared" si="435"/>
        <v>0.8140105901472624</v>
      </c>
      <c r="AF3240" s="44">
        <f t="shared" si="438"/>
        <v>314</v>
      </c>
      <c r="AG3240" s="45">
        <f t="shared" si="436"/>
        <v>0.81693538883926098</v>
      </c>
      <c r="AH3240">
        <f t="shared" si="437"/>
        <v>2.2493911447431819E-2</v>
      </c>
      <c r="AI3240" s="40">
        <f ca="1"/>
        <v>2.4362855581658849E-2</v>
      </c>
      <c r="AJ3240" s="229">
        <v>-2E-3</v>
      </c>
      <c r="AK3240" s="230">
        <v>2.0493911447431817E-2</v>
      </c>
      <c r="AL3240" s="231">
        <v>0.83175488337150971</v>
      </c>
    </row>
    <row r="3241" spans="24:38">
      <c r="X3241" s="46">
        <v>3237</v>
      </c>
      <c r="Y3241" s="1">
        <f t="shared" si="431"/>
        <v>48859</v>
      </c>
      <c r="Z3241" s="44">
        <f t="shared" si="432"/>
        <v>0</v>
      </c>
      <c r="AA3241" s="1" cm="1">
        <f t="array" ref="AA3241">IF(Z3241&gt;0,INDEX($M$40:$M$61,Z3241,1),AA3240)</f>
        <v>48544</v>
      </c>
      <c r="AB3241" s="1" cm="1">
        <f t="array" ref="AB3241">IF(Z3241&gt;0,INDEX($M$40:$M$61,Z3241+1,1),AB3240)</f>
        <v>48911</v>
      </c>
      <c r="AC3241" s="44">
        <f t="shared" si="433"/>
        <v>367</v>
      </c>
      <c r="AD3241" s="45">
        <f t="shared" si="434"/>
        <v>0.83448028119301243</v>
      </c>
      <c r="AE3241" s="45">
        <f t="shared" si="435"/>
        <v>0.8140105901472624</v>
      </c>
      <c r="AF3241" s="44">
        <f t="shared" si="438"/>
        <v>315</v>
      </c>
      <c r="AG3241" s="45">
        <f t="shared" si="436"/>
        <v>0.81688010680573397</v>
      </c>
      <c r="AH3241">
        <f t="shared" si="437"/>
        <v>2.2494488561981801E-2</v>
      </c>
      <c r="AI3241" s="40">
        <f ca="1"/>
        <v>2.4362855581738785E-2</v>
      </c>
      <c r="AJ3241" s="229">
        <v>-2E-3</v>
      </c>
      <c r="AK3241" s="230">
        <v>2.04944885619818E-2</v>
      </c>
      <c r="AL3241" s="231">
        <v>0.83170321906310607</v>
      </c>
    </row>
    <row r="3242" spans="24:38">
      <c r="X3242" s="46">
        <v>3238</v>
      </c>
      <c r="Y3242" s="1">
        <f t="shared" si="431"/>
        <v>48860</v>
      </c>
      <c r="Z3242" s="44">
        <f t="shared" si="432"/>
        <v>0</v>
      </c>
      <c r="AA3242" s="1" cm="1">
        <f t="array" ref="AA3242">IF(Z3242&gt;0,INDEX($M$40:$M$61,Z3242,1),AA3241)</f>
        <v>48544</v>
      </c>
      <c r="AB3242" s="1" cm="1">
        <f t="array" ref="AB3242">IF(Z3242&gt;0,INDEX($M$40:$M$61,Z3242+1,1),AB3241)</f>
        <v>48911</v>
      </c>
      <c r="AC3242" s="44">
        <f t="shared" si="433"/>
        <v>367</v>
      </c>
      <c r="AD3242" s="45">
        <f t="shared" si="434"/>
        <v>0.83448028119301243</v>
      </c>
      <c r="AE3242" s="45">
        <f t="shared" si="435"/>
        <v>0.8140105901472624</v>
      </c>
      <c r="AF3242" s="44">
        <f t="shared" si="438"/>
        <v>316</v>
      </c>
      <c r="AG3242" s="45">
        <f t="shared" si="436"/>
        <v>0.81682482851314342</v>
      </c>
      <c r="AH3242">
        <f t="shared" si="437"/>
        <v>2.2495065320068165E-2</v>
      </c>
      <c r="AI3242" s="40">
        <f ca="1"/>
        <v>2.4362855581658849E-2</v>
      </c>
      <c r="AJ3242" s="229">
        <v>-2E-3</v>
      </c>
      <c r="AK3242" s="230">
        <v>2.0495065320068166E-2</v>
      </c>
      <c r="AL3242" s="231">
        <v>0.83165155796382206</v>
      </c>
    </row>
    <row r="3243" spans="24:38">
      <c r="X3243" s="46">
        <v>3239</v>
      </c>
      <c r="Y3243" s="1">
        <f t="shared" si="431"/>
        <v>48861</v>
      </c>
      <c r="Z3243" s="44">
        <f t="shared" si="432"/>
        <v>0</v>
      </c>
      <c r="AA3243" s="1" cm="1">
        <f t="array" ref="AA3243">IF(Z3243&gt;0,INDEX($M$40:$M$61,Z3243,1),AA3242)</f>
        <v>48544</v>
      </c>
      <c r="AB3243" s="1" cm="1">
        <f t="array" ref="AB3243">IF(Z3243&gt;0,INDEX($M$40:$M$61,Z3243+1,1),AB3242)</f>
        <v>48911</v>
      </c>
      <c r="AC3243" s="44">
        <f t="shared" si="433"/>
        <v>367</v>
      </c>
      <c r="AD3243" s="45">
        <f t="shared" si="434"/>
        <v>0.83448028119301243</v>
      </c>
      <c r="AE3243" s="45">
        <f t="shared" si="435"/>
        <v>0.8140105901472624</v>
      </c>
      <c r="AF3243" s="44">
        <f t="shared" si="438"/>
        <v>317</v>
      </c>
      <c r="AG3243" s="45">
        <f t="shared" si="436"/>
        <v>0.81676955396123596</v>
      </c>
      <c r="AH3243">
        <f t="shared" si="437"/>
        <v>2.249564172202111E-2</v>
      </c>
      <c r="AI3243" s="40">
        <f ca="1"/>
        <v>2.4362855581658849E-2</v>
      </c>
      <c r="AJ3243" s="229">
        <v>-2E-3</v>
      </c>
      <c r="AK3243" s="230">
        <v>2.0495641722021112E-2</v>
      </c>
      <c r="AL3243" s="231">
        <v>0.83159990007345808</v>
      </c>
    </row>
    <row r="3244" spans="24:38">
      <c r="X3244" s="46">
        <v>3240</v>
      </c>
      <c r="Y3244" s="1">
        <f t="shared" si="431"/>
        <v>48862</v>
      </c>
      <c r="Z3244" s="44">
        <f t="shared" si="432"/>
        <v>0</v>
      </c>
      <c r="AA3244" s="1" cm="1">
        <f t="array" ref="AA3244">IF(Z3244&gt;0,INDEX($M$40:$M$61,Z3244,1),AA3243)</f>
        <v>48544</v>
      </c>
      <c r="AB3244" s="1" cm="1">
        <f t="array" ref="AB3244">IF(Z3244&gt;0,INDEX($M$40:$M$61,Z3244+1,1),AB3243)</f>
        <v>48911</v>
      </c>
      <c r="AC3244" s="44">
        <f t="shared" si="433"/>
        <v>367</v>
      </c>
      <c r="AD3244" s="45">
        <f t="shared" si="434"/>
        <v>0.83448028119301243</v>
      </c>
      <c r="AE3244" s="45">
        <f t="shared" si="435"/>
        <v>0.8140105901472624</v>
      </c>
      <c r="AF3244" s="44">
        <f t="shared" si="438"/>
        <v>318</v>
      </c>
      <c r="AG3244" s="45">
        <f t="shared" si="436"/>
        <v>0.81671428314975847</v>
      </c>
      <c r="AH3244">
        <f t="shared" si="437"/>
        <v>2.249621776817038E-2</v>
      </c>
      <c r="AI3244" s="40">
        <f ca="1"/>
        <v>2.4362855581738785E-2</v>
      </c>
      <c r="AJ3244" s="229">
        <v>-2E-3</v>
      </c>
      <c r="AK3244" s="230">
        <v>2.0496217768170379E-2</v>
      </c>
      <c r="AL3244" s="231">
        <v>0.83154824539181482</v>
      </c>
    </row>
    <row r="3245" spans="24:38">
      <c r="X3245" s="46">
        <v>3241</v>
      </c>
      <c r="Y3245" s="1">
        <f t="shared" si="431"/>
        <v>48863</v>
      </c>
      <c r="Z3245" s="44">
        <f t="shared" si="432"/>
        <v>0</v>
      </c>
      <c r="AA3245" s="1" cm="1">
        <f t="array" ref="AA3245">IF(Z3245&gt;0,INDEX($M$40:$M$61,Z3245,1),AA3244)</f>
        <v>48544</v>
      </c>
      <c r="AB3245" s="1" cm="1">
        <f t="array" ref="AB3245">IF(Z3245&gt;0,INDEX($M$40:$M$61,Z3245+1,1),AB3244)</f>
        <v>48911</v>
      </c>
      <c r="AC3245" s="44">
        <f t="shared" si="433"/>
        <v>367</v>
      </c>
      <c r="AD3245" s="45">
        <f t="shared" si="434"/>
        <v>0.83448028119301243</v>
      </c>
      <c r="AE3245" s="45">
        <f t="shared" si="435"/>
        <v>0.8140105901472624</v>
      </c>
      <c r="AF3245" s="44">
        <f t="shared" si="438"/>
        <v>319</v>
      </c>
      <c r="AG3245" s="45">
        <f t="shared" si="436"/>
        <v>0.81665901607845781</v>
      </c>
      <c r="AH3245">
        <f t="shared" si="437"/>
        <v>2.2496793458845331E-2</v>
      </c>
      <c r="AI3245" s="40">
        <f ca="1"/>
        <v>2.4362855581738785E-2</v>
      </c>
      <c r="AJ3245" s="229">
        <v>-2E-3</v>
      </c>
      <c r="AK3245" s="230">
        <v>2.0496793458845329E-2</v>
      </c>
      <c r="AL3245" s="231">
        <v>0.83149659391869313</v>
      </c>
    </row>
    <row r="3246" spans="24:38">
      <c r="X3246" s="46">
        <v>3242</v>
      </c>
      <c r="Y3246" s="1">
        <f t="shared" si="431"/>
        <v>48864</v>
      </c>
      <c r="Z3246" s="44">
        <f t="shared" si="432"/>
        <v>0</v>
      </c>
      <c r="AA3246" s="1" cm="1">
        <f t="array" ref="AA3246">IF(Z3246&gt;0,INDEX($M$40:$M$61,Z3246,1),AA3245)</f>
        <v>48544</v>
      </c>
      <c r="AB3246" s="1" cm="1">
        <f t="array" ref="AB3246">IF(Z3246&gt;0,INDEX($M$40:$M$61,Z3246+1,1),AB3245)</f>
        <v>48911</v>
      </c>
      <c r="AC3246" s="44">
        <f t="shared" si="433"/>
        <v>367</v>
      </c>
      <c r="AD3246" s="45">
        <f t="shared" si="434"/>
        <v>0.83448028119301243</v>
      </c>
      <c r="AE3246" s="45">
        <f t="shared" si="435"/>
        <v>0.8140105901472624</v>
      </c>
      <c r="AF3246" s="44">
        <f t="shared" si="438"/>
        <v>320</v>
      </c>
      <c r="AG3246" s="45">
        <f t="shared" si="436"/>
        <v>0.81660375274708097</v>
      </c>
      <c r="AH3246">
        <f t="shared" si="437"/>
        <v>2.2497368794374886E-2</v>
      </c>
      <c r="AI3246" s="40">
        <f ca="1"/>
        <v>2.4362855581738785E-2</v>
      </c>
      <c r="AJ3246" s="229">
        <v>-2E-3</v>
      </c>
      <c r="AK3246" s="230">
        <v>2.0497368794374887E-2</v>
      </c>
      <c r="AL3246" s="231">
        <v>0.83144494565389349</v>
      </c>
    </row>
    <row r="3247" spans="24:38">
      <c r="X3247" s="46">
        <v>3243</v>
      </c>
      <c r="Y3247" s="1">
        <f t="shared" si="431"/>
        <v>48865</v>
      </c>
      <c r="Z3247" s="44">
        <f t="shared" si="432"/>
        <v>0</v>
      </c>
      <c r="AA3247" s="1" cm="1">
        <f t="array" ref="AA3247">IF(Z3247&gt;0,INDEX($M$40:$M$61,Z3247,1),AA3246)</f>
        <v>48544</v>
      </c>
      <c r="AB3247" s="1" cm="1">
        <f t="array" ref="AB3247">IF(Z3247&gt;0,INDEX($M$40:$M$61,Z3247+1,1),AB3246)</f>
        <v>48911</v>
      </c>
      <c r="AC3247" s="44">
        <f t="shared" si="433"/>
        <v>367</v>
      </c>
      <c r="AD3247" s="45">
        <f t="shared" si="434"/>
        <v>0.83448028119301243</v>
      </c>
      <c r="AE3247" s="45">
        <f t="shared" si="435"/>
        <v>0.8140105901472624</v>
      </c>
      <c r="AF3247" s="44">
        <f t="shared" si="438"/>
        <v>321</v>
      </c>
      <c r="AG3247" s="45">
        <f t="shared" si="436"/>
        <v>0.81654849315537481</v>
      </c>
      <c r="AH3247">
        <f t="shared" si="437"/>
        <v>2.2497943775087591E-2</v>
      </c>
      <c r="AI3247" s="40">
        <f ca="1"/>
        <v>2.4362855581738785E-2</v>
      </c>
      <c r="AJ3247" s="229">
        <v>-2E-3</v>
      </c>
      <c r="AK3247" s="230">
        <v>2.0497943775087589E-2</v>
      </c>
      <c r="AL3247" s="231">
        <v>0.83139330059721683</v>
      </c>
    </row>
    <row r="3248" spans="24:38">
      <c r="X3248" s="46">
        <v>3244</v>
      </c>
      <c r="Y3248" s="1">
        <f t="shared" si="431"/>
        <v>48866</v>
      </c>
      <c r="Z3248" s="44">
        <f t="shared" si="432"/>
        <v>0</v>
      </c>
      <c r="AA3248" s="1" cm="1">
        <f t="array" ref="AA3248">IF(Z3248&gt;0,INDEX($M$40:$M$61,Z3248,1),AA3247)</f>
        <v>48544</v>
      </c>
      <c r="AB3248" s="1" cm="1">
        <f t="array" ref="AB3248">IF(Z3248&gt;0,INDEX($M$40:$M$61,Z3248+1,1),AB3247)</f>
        <v>48911</v>
      </c>
      <c r="AC3248" s="44">
        <f t="shared" si="433"/>
        <v>367</v>
      </c>
      <c r="AD3248" s="45">
        <f t="shared" si="434"/>
        <v>0.83448028119301243</v>
      </c>
      <c r="AE3248" s="45">
        <f t="shared" si="435"/>
        <v>0.8140105901472624</v>
      </c>
      <c r="AF3248" s="44">
        <f t="shared" si="438"/>
        <v>322</v>
      </c>
      <c r="AG3248" s="45">
        <f t="shared" si="436"/>
        <v>0.81649323730308632</v>
      </c>
      <c r="AH3248">
        <f t="shared" si="437"/>
        <v>2.2498518401311562E-2</v>
      </c>
      <c r="AI3248" s="40">
        <f ca="1"/>
        <v>2.4362855581738785E-2</v>
      </c>
      <c r="AJ3248" s="229">
        <v>-2E-3</v>
      </c>
      <c r="AK3248" s="230">
        <v>2.0498518401311561E-2</v>
      </c>
      <c r="AL3248" s="231">
        <v>0.83134165874846389</v>
      </c>
    </row>
    <row r="3249" spans="24:38">
      <c r="X3249" s="46">
        <v>3245</v>
      </c>
      <c r="Y3249" s="1">
        <f t="shared" si="431"/>
        <v>48867</v>
      </c>
      <c r="Z3249" s="44">
        <f t="shared" si="432"/>
        <v>0</v>
      </c>
      <c r="AA3249" s="1" cm="1">
        <f t="array" ref="AA3249">IF(Z3249&gt;0,INDEX($M$40:$M$61,Z3249,1),AA3248)</f>
        <v>48544</v>
      </c>
      <c r="AB3249" s="1" cm="1">
        <f t="array" ref="AB3249">IF(Z3249&gt;0,INDEX($M$40:$M$61,Z3249+1,1),AB3248)</f>
        <v>48911</v>
      </c>
      <c r="AC3249" s="44">
        <f t="shared" si="433"/>
        <v>367</v>
      </c>
      <c r="AD3249" s="45">
        <f t="shared" si="434"/>
        <v>0.83448028119301243</v>
      </c>
      <c r="AE3249" s="45">
        <f t="shared" si="435"/>
        <v>0.8140105901472624</v>
      </c>
      <c r="AF3249" s="44">
        <f t="shared" si="438"/>
        <v>323</v>
      </c>
      <c r="AG3249" s="45">
        <f t="shared" si="436"/>
        <v>0.81643798518996236</v>
      </c>
      <c r="AH3249">
        <f t="shared" si="437"/>
        <v>2.2499092673374549E-2</v>
      </c>
      <c r="AI3249" s="40">
        <f ca="1"/>
        <v>2.4362855581738785E-2</v>
      </c>
      <c r="AJ3249" s="229">
        <v>-2E-3</v>
      </c>
      <c r="AK3249" s="230">
        <v>2.0499092673374547E-2</v>
      </c>
      <c r="AL3249" s="231">
        <v>0.83129002010743513</v>
      </c>
    </row>
    <row r="3250" spans="24:38">
      <c r="X3250" s="46">
        <v>3246</v>
      </c>
      <c r="Y3250" s="1">
        <f t="shared" si="431"/>
        <v>48868</v>
      </c>
      <c r="Z3250" s="44">
        <f t="shared" si="432"/>
        <v>0</v>
      </c>
      <c r="AA3250" s="1" cm="1">
        <f t="array" ref="AA3250">IF(Z3250&gt;0,INDEX($M$40:$M$61,Z3250,1),AA3249)</f>
        <v>48544</v>
      </c>
      <c r="AB3250" s="1" cm="1">
        <f t="array" ref="AB3250">IF(Z3250&gt;0,INDEX($M$40:$M$61,Z3250+1,1),AB3249)</f>
        <v>48911</v>
      </c>
      <c r="AC3250" s="44">
        <f t="shared" si="433"/>
        <v>367</v>
      </c>
      <c r="AD3250" s="45">
        <f t="shared" si="434"/>
        <v>0.83448028119301243</v>
      </c>
      <c r="AE3250" s="45">
        <f t="shared" si="435"/>
        <v>0.8140105901472624</v>
      </c>
      <c r="AF3250" s="44">
        <f t="shared" si="438"/>
        <v>324</v>
      </c>
      <c r="AG3250" s="45">
        <f t="shared" si="436"/>
        <v>0.81638273681575002</v>
      </c>
      <c r="AH3250">
        <f t="shared" si="437"/>
        <v>2.249966659160384E-2</v>
      </c>
      <c r="AI3250" s="40">
        <f ca="1"/>
        <v>2.4362855581738785E-2</v>
      </c>
      <c r="AJ3250" s="229">
        <v>-2E-3</v>
      </c>
      <c r="AK3250" s="230">
        <v>2.0499666591603842E-2</v>
      </c>
      <c r="AL3250" s="231">
        <v>0.83123838467393152</v>
      </c>
    </row>
    <row r="3251" spans="24:38">
      <c r="X3251" s="46">
        <v>3247</v>
      </c>
      <c r="Y3251" s="1">
        <f t="shared" si="431"/>
        <v>48869</v>
      </c>
      <c r="Z3251" s="44">
        <f t="shared" si="432"/>
        <v>0</v>
      </c>
      <c r="AA3251" s="1" cm="1">
        <f t="array" ref="AA3251">IF(Z3251&gt;0,INDEX($M$40:$M$61,Z3251,1),AA3250)</f>
        <v>48544</v>
      </c>
      <c r="AB3251" s="1" cm="1">
        <f t="array" ref="AB3251">IF(Z3251&gt;0,INDEX($M$40:$M$61,Z3251+1,1),AB3250)</f>
        <v>48911</v>
      </c>
      <c r="AC3251" s="44">
        <f t="shared" si="433"/>
        <v>367</v>
      </c>
      <c r="AD3251" s="45">
        <f t="shared" si="434"/>
        <v>0.83448028119301243</v>
      </c>
      <c r="AE3251" s="45">
        <f t="shared" si="435"/>
        <v>0.8140105901472624</v>
      </c>
      <c r="AF3251" s="44">
        <f t="shared" si="438"/>
        <v>325</v>
      </c>
      <c r="AG3251" s="45">
        <f t="shared" si="436"/>
        <v>0.81632749218019629</v>
      </c>
      <c r="AH3251">
        <f t="shared" si="437"/>
        <v>2.2500240156326363E-2</v>
      </c>
      <c r="AI3251" s="40">
        <f ca="1"/>
        <v>2.4362855581658849E-2</v>
      </c>
      <c r="AJ3251" s="229">
        <v>-2E-3</v>
      </c>
      <c r="AK3251" s="230">
        <v>2.0500240156326364E-2</v>
      </c>
      <c r="AL3251" s="231">
        <v>0.83118675244775386</v>
      </c>
    </row>
    <row r="3252" spans="24:38">
      <c r="X3252" s="46">
        <v>3248</v>
      </c>
      <c r="Y3252" s="1">
        <f t="shared" si="431"/>
        <v>48870</v>
      </c>
      <c r="Z3252" s="44">
        <f t="shared" si="432"/>
        <v>0</v>
      </c>
      <c r="AA3252" s="1" cm="1">
        <f t="array" ref="AA3252">IF(Z3252&gt;0,INDEX($M$40:$M$61,Z3252,1),AA3251)</f>
        <v>48544</v>
      </c>
      <c r="AB3252" s="1" cm="1">
        <f t="array" ref="AB3252">IF(Z3252&gt;0,INDEX($M$40:$M$61,Z3252+1,1),AB3251)</f>
        <v>48911</v>
      </c>
      <c r="AC3252" s="44">
        <f t="shared" si="433"/>
        <v>367</v>
      </c>
      <c r="AD3252" s="45">
        <f t="shared" si="434"/>
        <v>0.83448028119301243</v>
      </c>
      <c r="AE3252" s="45">
        <f t="shared" si="435"/>
        <v>0.8140105901472624</v>
      </c>
      <c r="AF3252" s="44">
        <f t="shared" si="438"/>
        <v>326</v>
      </c>
      <c r="AG3252" s="45">
        <f t="shared" si="436"/>
        <v>0.81627225128304814</v>
      </c>
      <c r="AH3252">
        <f t="shared" si="437"/>
        <v>2.2500813367868633E-2</v>
      </c>
      <c r="AI3252" s="40">
        <f ca="1"/>
        <v>2.4362855581658849E-2</v>
      </c>
      <c r="AJ3252" s="229">
        <v>-2E-3</v>
      </c>
      <c r="AK3252" s="230">
        <v>2.0500813367868631E-2</v>
      </c>
      <c r="AL3252" s="231">
        <v>0.83113512342870299</v>
      </c>
    </row>
    <row r="3253" spans="24:38">
      <c r="X3253" s="46">
        <v>3249</v>
      </c>
      <c r="Y3253" s="1">
        <f t="shared" si="431"/>
        <v>48871</v>
      </c>
      <c r="Z3253" s="44">
        <f t="shared" si="432"/>
        <v>0</v>
      </c>
      <c r="AA3253" s="1" cm="1">
        <f t="array" ref="AA3253">IF(Z3253&gt;0,INDEX($M$40:$M$61,Z3253,1),AA3252)</f>
        <v>48544</v>
      </c>
      <c r="AB3253" s="1" cm="1">
        <f t="array" ref="AB3253">IF(Z3253&gt;0,INDEX($M$40:$M$61,Z3253+1,1),AB3252)</f>
        <v>48911</v>
      </c>
      <c r="AC3253" s="44">
        <f t="shared" si="433"/>
        <v>367</v>
      </c>
      <c r="AD3253" s="45">
        <f t="shared" si="434"/>
        <v>0.83448028119301243</v>
      </c>
      <c r="AE3253" s="45">
        <f t="shared" si="435"/>
        <v>0.8140105901472624</v>
      </c>
      <c r="AF3253" s="44">
        <f t="shared" si="438"/>
        <v>327</v>
      </c>
      <c r="AG3253" s="45">
        <f t="shared" si="436"/>
        <v>0.81621701412405234</v>
      </c>
      <c r="AH3253">
        <f t="shared" si="437"/>
        <v>2.2501386226556799E-2</v>
      </c>
      <c r="AI3253" s="40">
        <f ca="1"/>
        <v>2.4362855581738785E-2</v>
      </c>
      <c r="AJ3253" s="229">
        <v>-2E-3</v>
      </c>
      <c r="AK3253" s="230">
        <v>2.0501386226556798E-2</v>
      </c>
      <c r="AL3253" s="231">
        <v>0.83108349761657918</v>
      </c>
    </row>
    <row r="3254" spans="24:38">
      <c r="X3254" s="46">
        <v>3250</v>
      </c>
      <c r="Y3254" s="1">
        <f t="shared" si="431"/>
        <v>48872</v>
      </c>
      <c r="Z3254" s="44">
        <f t="shared" si="432"/>
        <v>0</v>
      </c>
      <c r="AA3254" s="1" cm="1">
        <f t="array" ref="AA3254">IF(Z3254&gt;0,INDEX($M$40:$M$61,Z3254,1),AA3253)</f>
        <v>48544</v>
      </c>
      <c r="AB3254" s="1" cm="1">
        <f t="array" ref="AB3254">IF(Z3254&gt;0,INDEX($M$40:$M$61,Z3254+1,1),AB3253)</f>
        <v>48911</v>
      </c>
      <c r="AC3254" s="44">
        <f t="shared" si="433"/>
        <v>367</v>
      </c>
      <c r="AD3254" s="45">
        <f t="shared" si="434"/>
        <v>0.83448028119301243</v>
      </c>
      <c r="AE3254" s="45">
        <f t="shared" si="435"/>
        <v>0.8140105901472624</v>
      </c>
      <c r="AF3254" s="44">
        <f t="shared" si="438"/>
        <v>328</v>
      </c>
      <c r="AG3254" s="45">
        <f t="shared" si="436"/>
        <v>0.81616178070295631</v>
      </c>
      <c r="AH3254">
        <f t="shared" si="437"/>
        <v>2.2501958732716522E-2</v>
      </c>
      <c r="AI3254" s="40">
        <f ca="1"/>
        <v>2.4362855581738785E-2</v>
      </c>
      <c r="AJ3254" s="229">
        <v>-2E-3</v>
      </c>
      <c r="AK3254" s="230">
        <v>2.050195873271652E-2</v>
      </c>
      <c r="AL3254" s="231">
        <v>0.83103187501118392</v>
      </c>
    </row>
    <row r="3255" spans="24:38">
      <c r="X3255" s="46">
        <v>3251</v>
      </c>
      <c r="Y3255" s="1">
        <f t="shared" si="431"/>
        <v>48873</v>
      </c>
      <c r="Z3255" s="44">
        <f t="shared" si="432"/>
        <v>0</v>
      </c>
      <c r="AA3255" s="1" cm="1">
        <f t="array" ref="AA3255">IF(Z3255&gt;0,INDEX($M$40:$M$61,Z3255,1),AA3254)</f>
        <v>48544</v>
      </c>
      <c r="AB3255" s="1" cm="1">
        <f t="array" ref="AB3255">IF(Z3255&gt;0,INDEX($M$40:$M$61,Z3255+1,1),AB3254)</f>
        <v>48911</v>
      </c>
      <c r="AC3255" s="44">
        <f t="shared" si="433"/>
        <v>367</v>
      </c>
      <c r="AD3255" s="45">
        <f t="shared" si="434"/>
        <v>0.83448028119301243</v>
      </c>
      <c r="AE3255" s="45">
        <f t="shared" si="435"/>
        <v>0.8140105901472624</v>
      </c>
      <c r="AF3255" s="44">
        <f t="shared" si="438"/>
        <v>329</v>
      </c>
      <c r="AG3255" s="45">
        <f t="shared" si="436"/>
        <v>0.81610655101950702</v>
      </c>
      <c r="AH3255">
        <f t="shared" si="437"/>
        <v>2.2502530886673117E-2</v>
      </c>
      <c r="AI3255" s="40">
        <f ca="1"/>
        <v>2.4362855581658849E-2</v>
      </c>
      <c r="AJ3255" s="229">
        <v>-2E-3</v>
      </c>
      <c r="AK3255" s="230">
        <v>2.0502530886673115E-2</v>
      </c>
      <c r="AL3255" s="231">
        <v>0.83098025561231781</v>
      </c>
    </row>
    <row r="3256" spans="24:38">
      <c r="X3256" s="46">
        <v>3252</v>
      </c>
      <c r="Y3256" s="1">
        <f t="shared" si="431"/>
        <v>48874</v>
      </c>
      <c r="Z3256" s="44">
        <f t="shared" si="432"/>
        <v>0</v>
      </c>
      <c r="AA3256" s="1" cm="1">
        <f t="array" ref="AA3256">IF(Z3256&gt;0,INDEX($M$40:$M$61,Z3256,1),AA3255)</f>
        <v>48544</v>
      </c>
      <c r="AB3256" s="1" cm="1">
        <f t="array" ref="AB3256">IF(Z3256&gt;0,INDEX($M$40:$M$61,Z3256+1,1),AB3255)</f>
        <v>48911</v>
      </c>
      <c r="AC3256" s="44">
        <f t="shared" si="433"/>
        <v>367</v>
      </c>
      <c r="AD3256" s="45">
        <f t="shared" si="434"/>
        <v>0.83448028119301243</v>
      </c>
      <c r="AE3256" s="45">
        <f t="shared" si="435"/>
        <v>0.8140105901472624</v>
      </c>
      <c r="AF3256" s="44">
        <f t="shared" si="438"/>
        <v>330</v>
      </c>
      <c r="AG3256" s="45">
        <f t="shared" si="436"/>
        <v>0.81605132507345135</v>
      </c>
      <c r="AH3256">
        <f t="shared" si="437"/>
        <v>2.2503102688751535E-2</v>
      </c>
      <c r="AI3256" s="40">
        <f ca="1"/>
        <v>2.4362855581738785E-2</v>
      </c>
      <c r="AJ3256" s="229">
        <v>-2E-3</v>
      </c>
      <c r="AK3256" s="230">
        <v>2.0503102688751537E-2</v>
      </c>
      <c r="AL3256" s="231">
        <v>0.83092863941978123</v>
      </c>
    </row>
    <row r="3257" spans="24:38">
      <c r="X3257" s="46">
        <v>3253</v>
      </c>
      <c r="Y3257" s="1">
        <f t="shared" si="431"/>
        <v>48875</v>
      </c>
      <c r="Z3257" s="44">
        <f t="shared" si="432"/>
        <v>0</v>
      </c>
      <c r="AA3257" s="1" cm="1">
        <f t="array" ref="AA3257">IF(Z3257&gt;0,INDEX($M$40:$M$61,Z3257,1),AA3256)</f>
        <v>48544</v>
      </c>
      <c r="AB3257" s="1" cm="1">
        <f t="array" ref="AB3257">IF(Z3257&gt;0,INDEX($M$40:$M$61,Z3257+1,1),AB3256)</f>
        <v>48911</v>
      </c>
      <c r="AC3257" s="44">
        <f t="shared" si="433"/>
        <v>367</v>
      </c>
      <c r="AD3257" s="45">
        <f t="shared" si="434"/>
        <v>0.83448028119301243</v>
      </c>
      <c r="AE3257" s="45">
        <f t="shared" si="435"/>
        <v>0.8140105901472624</v>
      </c>
      <c r="AF3257" s="44">
        <f t="shared" si="438"/>
        <v>331</v>
      </c>
      <c r="AG3257" s="45">
        <f t="shared" si="436"/>
        <v>0.8159961028645365</v>
      </c>
      <c r="AH3257">
        <f t="shared" si="437"/>
        <v>2.2503674139276262E-2</v>
      </c>
      <c r="AI3257" s="40">
        <f ca="1"/>
        <v>2.4362855581738785E-2</v>
      </c>
      <c r="AJ3257" s="229">
        <v>-2E-3</v>
      </c>
      <c r="AK3257" s="230">
        <v>2.0503674139276264E-2</v>
      </c>
      <c r="AL3257" s="231">
        <v>0.83087702643337558</v>
      </c>
    </row>
    <row r="3258" spans="24:38">
      <c r="X3258" s="46">
        <v>3254</v>
      </c>
      <c r="Y3258" s="1">
        <f t="shared" si="431"/>
        <v>48876</v>
      </c>
      <c r="Z3258" s="44">
        <f t="shared" si="432"/>
        <v>0</v>
      </c>
      <c r="AA3258" s="1" cm="1">
        <f t="array" ref="AA3258">IF(Z3258&gt;0,INDEX($M$40:$M$61,Z3258,1),AA3257)</f>
        <v>48544</v>
      </c>
      <c r="AB3258" s="1" cm="1">
        <f t="array" ref="AB3258">IF(Z3258&gt;0,INDEX($M$40:$M$61,Z3258+1,1),AB3257)</f>
        <v>48911</v>
      </c>
      <c r="AC3258" s="44">
        <f t="shared" si="433"/>
        <v>367</v>
      </c>
      <c r="AD3258" s="45">
        <f t="shared" si="434"/>
        <v>0.83448028119301243</v>
      </c>
      <c r="AE3258" s="45">
        <f t="shared" si="435"/>
        <v>0.8140105901472624</v>
      </c>
      <c r="AF3258" s="44">
        <f t="shared" si="438"/>
        <v>332</v>
      </c>
      <c r="AG3258" s="45">
        <f t="shared" si="436"/>
        <v>0.81594088439250967</v>
      </c>
      <c r="AH3258">
        <f t="shared" si="437"/>
        <v>2.2504245238571398E-2</v>
      </c>
      <c r="AI3258" s="40">
        <f ca="1"/>
        <v>2.4362855581738785E-2</v>
      </c>
      <c r="AJ3258" s="229">
        <v>-2E-3</v>
      </c>
      <c r="AK3258" s="230">
        <v>2.0504245238571396E-2</v>
      </c>
      <c r="AL3258" s="231">
        <v>0.83082541665290155</v>
      </c>
    </row>
    <row r="3259" spans="24:38">
      <c r="X3259" s="46">
        <v>3255</v>
      </c>
      <c r="Y3259" s="1">
        <f t="shared" si="431"/>
        <v>48877</v>
      </c>
      <c r="Z3259" s="44">
        <f t="shared" si="432"/>
        <v>0</v>
      </c>
      <c r="AA3259" s="1" cm="1">
        <f t="array" ref="AA3259">IF(Z3259&gt;0,INDEX($M$40:$M$61,Z3259,1),AA3258)</f>
        <v>48544</v>
      </c>
      <c r="AB3259" s="1" cm="1">
        <f t="array" ref="AB3259">IF(Z3259&gt;0,INDEX($M$40:$M$61,Z3259+1,1),AB3258)</f>
        <v>48911</v>
      </c>
      <c r="AC3259" s="44">
        <f t="shared" si="433"/>
        <v>367</v>
      </c>
      <c r="AD3259" s="45">
        <f t="shared" si="434"/>
        <v>0.83448028119301243</v>
      </c>
      <c r="AE3259" s="45">
        <f t="shared" si="435"/>
        <v>0.8140105901472624</v>
      </c>
      <c r="AF3259" s="44">
        <f t="shared" si="438"/>
        <v>333</v>
      </c>
      <c r="AG3259" s="45">
        <f t="shared" si="436"/>
        <v>0.81588566965711795</v>
      </c>
      <c r="AH3259">
        <f t="shared" si="437"/>
        <v>2.2504815986960663E-2</v>
      </c>
      <c r="AI3259" s="40">
        <f ca="1"/>
        <v>2.4362855581658849E-2</v>
      </c>
      <c r="AJ3259" s="229">
        <v>-2E-3</v>
      </c>
      <c r="AK3259" s="230">
        <v>2.0504815986960662E-2</v>
      </c>
      <c r="AL3259" s="231">
        <v>0.83077381007815998</v>
      </c>
    </row>
    <row r="3260" spans="24:38">
      <c r="X3260" s="46">
        <v>3256</v>
      </c>
      <c r="Y3260" s="1">
        <f t="shared" si="431"/>
        <v>48878</v>
      </c>
      <c r="Z3260" s="44">
        <f t="shared" si="432"/>
        <v>0</v>
      </c>
      <c r="AA3260" s="1" cm="1">
        <f t="array" ref="AA3260">IF(Z3260&gt;0,INDEX($M$40:$M$61,Z3260,1),AA3259)</f>
        <v>48544</v>
      </c>
      <c r="AB3260" s="1" cm="1">
        <f t="array" ref="AB3260">IF(Z3260&gt;0,INDEX($M$40:$M$61,Z3260+1,1),AB3259)</f>
        <v>48911</v>
      </c>
      <c r="AC3260" s="44">
        <f t="shared" si="433"/>
        <v>367</v>
      </c>
      <c r="AD3260" s="45">
        <f t="shared" si="434"/>
        <v>0.83448028119301243</v>
      </c>
      <c r="AE3260" s="45">
        <f t="shared" si="435"/>
        <v>0.8140105901472624</v>
      </c>
      <c r="AF3260" s="44">
        <f t="shared" si="438"/>
        <v>334</v>
      </c>
      <c r="AG3260" s="45">
        <f t="shared" si="436"/>
        <v>0.81583045865810833</v>
      </c>
      <c r="AH3260">
        <f t="shared" si="437"/>
        <v>2.2505386384767401E-2</v>
      </c>
      <c r="AI3260" s="40">
        <f ca="1"/>
        <v>2.4362855581738785E-2</v>
      </c>
      <c r="AJ3260" s="229">
        <v>-2E-3</v>
      </c>
      <c r="AK3260" s="230">
        <v>2.0505386384767399E-2</v>
      </c>
      <c r="AL3260" s="231">
        <v>0.83072220670895158</v>
      </c>
    </row>
    <row r="3261" spans="24:38">
      <c r="X3261" s="46">
        <v>3257</v>
      </c>
      <c r="Y3261" s="1">
        <f t="shared" si="431"/>
        <v>48879</v>
      </c>
      <c r="Z3261" s="44">
        <f t="shared" si="432"/>
        <v>0</v>
      </c>
      <c r="AA3261" s="1" cm="1">
        <f t="array" ref="AA3261">IF(Z3261&gt;0,INDEX($M$40:$M$61,Z3261,1),AA3260)</f>
        <v>48544</v>
      </c>
      <c r="AB3261" s="1" cm="1">
        <f t="array" ref="AB3261">IF(Z3261&gt;0,INDEX($M$40:$M$61,Z3261+1,1),AB3260)</f>
        <v>48911</v>
      </c>
      <c r="AC3261" s="44">
        <f t="shared" si="433"/>
        <v>367</v>
      </c>
      <c r="AD3261" s="45">
        <f t="shared" si="434"/>
        <v>0.83448028119301243</v>
      </c>
      <c r="AE3261" s="45">
        <f t="shared" si="435"/>
        <v>0.8140105901472624</v>
      </c>
      <c r="AF3261" s="44">
        <f t="shared" si="438"/>
        <v>335</v>
      </c>
      <c r="AG3261" s="45">
        <f t="shared" si="436"/>
        <v>0.81577525139522811</v>
      </c>
      <c r="AH3261">
        <f t="shared" si="437"/>
        <v>2.2505956432314497E-2</v>
      </c>
      <c r="AI3261" s="40">
        <f ca="1"/>
        <v>2.4362855581738785E-2</v>
      </c>
      <c r="AJ3261" s="229">
        <v>-2E-3</v>
      </c>
      <c r="AK3261" s="230">
        <v>2.0505956432314495E-2</v>
      </c>
      <c r="AL3261" s="231">
        <v>0.83067060654507741</v>
      </c>
    </row>
    <row r="3262" spans="24:38">
      <c r="X3262" s="46">
        <v>3258</v>
      </c>
      <c r="Y3262" s="1">
        <f t="shared" si="431"/>
        <v>48880</v>
      </c>
      <c r="Z3262" s="44">
        <f t="shared" si="432"/>
        <v>0</v>
      </c>
      <c r="AA3262" s="1" cm="1">
        <f t="array" ref="AA3262">IF(Z3262&gt;0,INDEX($M$40:$M$61,Z3262,1),AA3261)</f>
        <v>48544</v>
      </c>
      <c r="AB3262" s="1" cm="1">
        <f t="array" ref="AB3262">IF(Z3262&gt;0,INDEX($M$40:$M$61,Z3262+1,1),AB3261)</f>
        <v>48911</v>
      </c>
      <c r="AC3262" s="44">
        <f t="shared" si="433"/>
        <v>367</v>
      </c>
      <c r="AD3262" s="45">
        <f t="shared" si="434"/>
        <v>0.83448028119301243</v>
      </c>
      <c r="AE3262" s="45">
        <f t="shared" si="435"/>
        <v>0.8140105901472624</v>
      </c>
      <c r="AF3262" s="44">
        <f t="shared" si="438"/>
        <v>336</v>
      </c>
      <c r="AG3262" s="45">
        <f t="shared" si="436"/>
        <v>0.8157200478682245</v>
      </c>
      <c r="AH3262">
        <f t="shared" si="437"/>
        <v>2.2506526129924476E-2</v>
      </c>
      <c r="AI3262" s="40">
        <f ca="1"/>
        <v>2.4362855581658849E-2</v>
      </c>
      <c r="AJ3262" s="229">
        <v>-2E-3</v>
      </c>
      <c r="AK3262" s="230">
        <v>2.0506526129924478E-2</v>
      </c>
      <c r="AL3262" s="231">
        <v>0.8306190095863385</v>
      </c>
    </row>
    <row r="3263" spans="24:38">
      <c r="X3263" s="46">
        <v>3259</v>
      </c>
      <c r="Y3263" s="1">
        <f t="shared" si="431"/>
        <v>48881</v>
      </c>
      <c r="Z3263" s="44">
        <f t="shared" si="432"/>
        <v>0</v>
      </c>
      <c r="AA3263" s="1" cm="1">
        <f t="array" ref="AA3263">IF(Z3263&gt;0,INDEX($M$40:$M$61,Z3263,1),AA3262)</f>
        <v>48544</v>
      </c>
      <c r="AB3263" s="1" cm="1">
        <f t="array" ref="AB3263">IF(Z3263&gt;0,INDEX($M$40:$M$61,Z3263+1,1),AB3262)</f>
        <v>48911</v>
      </c>
      <c r="AC3263" s="44">
        <f t="shared" si="433"/>
        <v>367</v>
      </c>
      <c r="AD3263" s="45">
        <f t="shared" si="434"/>
        <v>0.83448028119301243</v>
      </c>
      <c r="AE3263" s="45">
        <f t="shared" si="435"/>
        <v>0.8140105901472624</v>
      </c>
      <c r="AF3263" s="44">
        <f t="shared" si="438"/>
        <v>337</v>
      </c>
      <c r="AG3263" s="45">
        <f t="shared" si="436"/>
        <v>0.81566484807684447</v>
      </c>
      <c r="AH3263">
        <f t="shared" si="437"/>
        <v>2.2507095477919504E-2</v>
      </c>
      <c r="AI3263" s="40">
        <f ca="1"/>
        <v>2.4362855581738785E-2</v>
      </c>
      <c r="AJ3263" s="229">
        <v>-2E-3</v>
      </c>
      <c r="AK3263" s="230">
        <v>2.0507095477919506E-2</v>
      </c>
      <c r="AL3263" s="231">
        <v>0.83056741583253535</v>
      </c>
    </row>
    <row r="3264" spans="24:38">
      <c r="X3264" s="46">
        <v>3260</v>
      </c>
      <c r="Y3264" s="1">
        <f t="shared" si="431"/>
        <v>48882</v>
      </c>
      <c r="Z3264" s="44">
        <f t="shared" si="432"/>
        <v>0</v>
      </c>
      <c r="AA3264" s="1" cm="1">
        <f t="array" ref="AA3264">IF(Z3264&gt;0,INDEX($M$40:$M$61,Z3264,1),AA3263)</f>
        <v>48544</v>
      </c>
      <c r="AB3264" s="1" cm="1">
        <f t="array" ref="AB3264">IF(Z3264&gt;0,INDEX($M$40:$M$61,Z3264+1,1),AB3263)</f>
        <v>48911</v>
      </c>
      <c r="AC3264" s="44">
        <f t="shared" si="433"/>
        <v>367</v>
      </c>
      <c r="AD3264" s="45">
        <f t="shared" si="434"/>
        <v>0.83448028119301243</v>
      </c>
      <c r="AE3264" s="45">
        <f t="shared" si="435"/>
        <v>0.8140105901472624</v>
      </c>
      <c r="AF3264" s="44">
        <f t="shared" si="438"/>
        <v>338</v>
      </c>
      <c r="AG3264" s="45">
        <f t="shared" si="436"/>
        <v>0.81560965202083546</v>
      </c>
      <c r="AH3264">
        <f t="shared" si="437"/>
        <v>2.2507664476621267E-2</v>
      </c>
      <c r="AI3264" s="40">
        <f ca="1"/>
        <v>2.4362855581738785E-2</v>
      </c>
      <c r="AJ3264" s="229">
        <v>-2E-3</v>
      </c>
      <c r="AK3264" s="230">
        <v>2.0507664476621265E-2</v>
      </c>
      <c r="AL3264" s="231">
        <v>0.83051582528346946</v>
      </c>
    </row>
    <row r="3265" spans="24:38">
      <c r="X3265" s="46">
        <v>3261</v>
      </c>
      <c r="Y3265" s="1">
        <f t="shared" si="431"/>
        <v>48883</v>
      </c>
      <c r="Z3265" s="44">
        <f t="shared" si="432"/>
        <v>0</v>
      </c>
      <c r="AA3265" s="1" cm="1">
        <f t="array" ref="AA3265">IF(Z3265&gt;0,INDEX($M$40:$M$61,Z3265,1),AA3264)</f>
        <v>48544</v>
      </c>
      <c r="AB3265" s="1" cm="1">
        <f t="array" ref="AB3265">IF(Z3265&gt;0,INDEX($M$40:$M$61,Z3265+1,1),AB3264)</f>
        <v>48911</v>
      </c>
      <c r="AC3265" s="44">
        <f t="shared" si="433"/>
        <v>367</v>
      </c>
      <c r="AD3265" s="45">
        <f t="shared" si="434"/>
        <v>0.83448028119301243</v>
      </c>
      <c r="AE3265" s="45">
        <f t="shared" si="435"/>
        <v>0.8140105901472624</v>
      </c>
      <c r="AF3265" s="44">
        <f t="shared" si="438"/>
        <v>339</v>
      </c>
      <c r="AG3265" s="45">
        <f t="shared" si="436"/>
        <v>0.81555445969994478</v>
      </c>
      <c r="AH3265">
        <f t="shared" si="437"/>
        <v>2.2508233126351102E-2</v>
      </c>
      <c r="AI3265" s="40">
        <f ca="1"/>
        <v>2.4362855581658849E-2</v>
      </c>
      <c r="AJ3265" s="229">
        <v>-2E-3</v>
      </c>
      <c r="AK3265" s="230">
        <v>2.0508233126351104E-2</v>
      </c>
      <c r="AL3265" s="231">
        <v>0.83046423793894131</v>
      </c>
    </row>
    <row r="3266" spans="24:38">
      <c r="X3266" s="46">
        <v>3262</v>
      </c>
      <c r="Y3266" s="1">
        <f t="shared" si="431"/>
        <v>48884</v>
      </c>
      <c r="Z3266" s="44">
        <f t="shared" si="432"/>
        <v>0</v>
      </c>
      <c r="AA3266" s="1" cm="1">
        <f t="array" ref="AA3266">IF(Z3266&gt;0,INDEX($M$40:$M$61,Z3266,1),AA3265)</f>
        <v>48544</v>
      </c>
      <c r="AB3266" s="1" cm="1">
        <f t="array" ref="AB3266">IF(Z3266&gt;0,INDEX($M$40:$M$61,Z3266+1,1),AB3265)</f>
        <v>48911</v>
      </c>
      <c r="AC3266" s="44">
        <f t="shared" si="433"/>
        <v>367</v>
      </c>
      <c r="AD3266" s="45">
        <f t="shared" si="434"/>
        <v>0.83448028119301243</v>
      </c>
      <c r="AE3266" s="45">
        <f t="shared" si="435"/>
        <v>0.8140105901472624</v>
      </c>
      <c r="AF3266" s="44">
        <f t="shared" si="438"/>
        <v>340</v>
      </c>
      <c r="AG3266" s="45">
        <f t="shared" si="436"/>
        <v>0.81549927111391929</v>
      </c>
      <c r="AH3266">
        <f t="shared" si="437"/>
        <v>2.2508801427429996E-2</v>
      </c>
      <c r="AI3266" s="40">
        <f ca="1"/>
        <v>2.4362855581738785E-2</v>
      </c>
      <c r="AJ3266" s="229">
        <v>-2E-3</v>
      </c>
      <c r="AK3266" s="230">
        <v>2.0508801427429994E-2</v>
      </c>
      <c r="AL3266" s="231">
        <v>0.83041265379875195</v>
      </c>
    </row>
    <row r="3267" spans="24:38">
      <c r="X3267" s="46">
        <v>3263</v>
      </c>
      <c r="Y3267" s="1">
        <f t="shared" si="431"/>
        <v>48885</v>
      </c>
      <c r="Z3267" s="44">
        <f t="shared" si="432"/>
        <v>0</v>
      </c>
      <c r="AA3267" s="1" cm="1">
        <f t="array" ref="AA3267">IF(Z3267&gt;0,INDEX($M$40:$M$61,Z3267,1),AA3266)</f>
        <v>48544</v>
      </c>
      <c r="AB3267" s="1" cm="1">
        <f t="array" ref="AB3267">IF(Z3267&gt;0,INDEX($M$40:$M$61,Z3267+1,1),AB3266)</f>
        <v>48911</v>
      </c>
      <c r="AC3267" s="44">
        <f t="shared" si="433"/>
        <v>367</v>
      </c>
      <c r="AD3267" s="45">
        <f t="shared" si="434"/>
        <v>0.83448028119301243</v>
      </c>
      <c r="AE3267" s="45">
        <f t="shared" si="435"/>
        <v>0.8140105901472624</v>
      </c>
      <c r="AF3267" s="44">
        <f t="shared" si="438"/>
        <v>341</v>
      </c>
      <c r="AG3267" s="45">
        <f t="shared" si="436"/>
        <v>0.81544408626250664</v>
      </c>
      <c r="AH3267">
        <f t="shared" si="437"/>
        <v>2.2509369380178449E-2</v>
      </c>
      <c r="AI3267" s="40">
        <f ca="1"/>
        <v>2.4362855581658849E-2</v>
      </c>
      <c r="AJ3267" s="229">
        <v>-2E-3</v>
      </c>
      <c r="AK3267" s="230">
        <v>2.0509369380178451E-2</v>
      </c>
      <c r="AL3267" s="231">
        <v>0.83036107286270255</v>
      </c>
    </row>
    <row r="3268" spans="24:38">
      <c r="X3268" s="46">
        <v>3264</v>
      </c>
      <c r="Y3268" s="1">
        <f t="shared" si="431"/>
        <v>48886</v>
      </c>
      <c r="Z3268" s="44">
        <f t="shared" si="432"/>
        <v>0</v>
      </c>
      <c r="AA3268" s="1" cm="1">
        <f t="array" ref="AA3268">IF(Z3268&gt;0,INDEX($M$40:$M$61,Z3268,1),AA3267)</f>
        <v>48544</v>
      </c>
      <c r="AB3268" s="1" cm="1">
        <f t="array" ref="AB3268">IF(Z3268&gt;0,INDEX($M$40:$M$61,Z3268+1,1),AB3267)</f>
        <v>48911</v>
      </c>
      <c r="AC3268" s="44">
        <f t="shared" si="433"/>
        <v>367</v>
      </c>
      <c r="AD3268" s="45">
        <f t="shared" si="434"/>
        <v>0.83448028119301243</v>
      </c>
      <c r="AE3268" s="45">
        <f t="shared" si="435"/>
        <v>0.8140105901472624</v>
      </c>
      <c r="AF3268" s="44">
        <f t="shared" si="438"/>
        <v>342</v>
      </c>
      <c r="AG3268" s="45">
        <f t="shared" si="436"/>
        <v>0.81538890514545381</v>
      </c>
      <c r="AH3268">
        <f t="shared" si="437"/>
        <v>2.250993698491666E-2</v>
      </c>
      <c r="AI3268" s="40">
        <f ca="1"/>
        <v>2.4362855581738785E-2</v>
      </c>
      <c r="AJ3268" s="229">
        <v>-2E-3</v>
      </c>
      <c r="AK3268" s="230">
        <v>2.0509936984916662E-2</v>
      </c>
      <c r="AL3268" s="231">
        <v>0.83030949513059371</v>
      </c>
    </row>
    <row r="3269" spans="24:38">
      <c r="X3269" s="46">
        <v>3265</v>
      </c>
      <c r="Y3269" s="1">
        <f t="shared" si="431"/>
        <v>48887</v>
      </c>
      <c r="Z3269" s="44">
        <f t="shared" si="432"/>
        <v>0</v>
      </c>
      <c r="AA3269" s="1" cm="1">
        <f t="array" ref="AA3269">IF(Z3269&gt;0,INDEX($M$40:$M$61,Z3269,1),AA3268)</f>
        <v>48544</v>
      </c>
      <c r="AB3269" s="1" cm="1">
        <f t="array" ref="AB3269">IF(Z3269&gt;0,INDEX($M$40:$M$61,Z3269+1,1),AB3268)</f>
        <v>48911</v>
      </c>
      <c r="AC3269" s="44">
        <f t="shared" si="433"/>
        <v>367</v>
      </c>
      <c r="AD3269" s="45">
        <f t="shared" si="434"/>
        <v>0.83448028119301243</v>
      </c>
      <c r="AE3269" s="45">
        <f t="shared" si="435"/>
        <v>0.8140105901472624</v>
      </c>
      <c r="AF3269" s="44">
        <f t="shared" si="438"/>
        <v>343</v>
      </c>
      <c r="AG3269" s="45">
        <f t="shared" si="436"/>
        <v>0.81533372776250834</v>
      </c>
      <c r="AH3269">
        <f t="shared" si="437"/>
        <v>2.2510504241964362E-2</v>
      </c>
      <c r="AI3269" s="40">
        <f ca="1"/>
        <v>2.4362855581738785E-2</v>
      </c>
      <c r="AJ3269" s="229">
        <v>-2E-3</v>
      </c>
      <c r="AK3269" s="230">
        <v>2.0510504241964364E-2</v>
      </c>
      <c r="AL3269" s="231">
        <v>0.83025792060222681</v>
      </c>
    </row>
    <row r="3270" spans="24:38">
      <c r="X3270" s="46">
        <v>3266</v>
      </c>
      <c r="Y3270" s="1">
        <f t="shared" ref="Y3270:Y3333" si="439">Y3269+1</f>
        <v>48888</v>
      </c>
      <c r="Z3270" s="44">
        <f t="shared" ref="Z3270:Z3333" si="440">IFERROR(MATCH(Y3270,$M$40:$M$61,0),0)</f>
        <v>0</v>
      </c>
      <c r="AA3270" s="1" cm="1">
        <f t="array" ref="AA3270">IF(Z3270&gt;0,INDEX($M$40:$M$61,Z3270,1),AA3269)</f>
        <v>48544</v>
      </c>
      <c r="AB3270" s="1" cm="1">
        <f t="array" ref="AB3270">IF(Z3270&gt;0,INDEX($M$40:$M$61,Z3270+1,1),AB3269)</f>
        <v>48911</v>
      </c>
      <c r="AC3270" s="44">
        <f t="shared" ref="AC3270:AC3333" si="441">_xlfn.DAYS(AB3270,AA3270)</f>
        <v>367</v>
      </c>
      <c r="AD3270" s="45">
        <f t="shared" ref="AD3270:AD3333" si="442">VLOOKUP(AA3270,$M$40:$P$61,4,FALSE)</f>
        <v>0.83448028119301243</v>
      </c>
      <c r="AE3270" s="45">
        <f t="shared" ref="AE3270:AE3333" si="443">VLOOKUP(AB3270,$M$10:$P$36,4,FALSE)</f>
        <v>0.8140105901472624</v>
      </c>
      <c r="AF3270" s="44">
        <f t="shared" si="438"/>
        <v>344</v>
      </c>
      <c r="AG3270" s="45">
        <f t="shared" ref="AG3270:AG3333" si="444">IF(AF3270=0,AD3270,AD3270*(AE3270/AD3270)^(AF3270/AC3270))</f>
        <v>0.81527855411341743</v>
      </c>
      <c r="AH3270">
        <f t="shared" ref="AH3270:AH3333" si="445">-LN(AG3270)*360/X3270</f>
        <v>2.2511071151640936E-2</v>
      </c>
      <c r="AI3270" s="40">
        <f ca="1"/>
        <v>2.4362855581738785E-2</v>
      </c>
      <c r="AJ3270" s="229">
        <v>-2E-3</v>
      </c>
      <c r="AK3270" s="230">
        <v>2.0511071151640935E-2</v>
      </c>
      <c r="AL3270" s="231">
        <v>0.83020634927740267</v>
      </c>
    </row>
    <row r="3271" spans="24:38">
      <c r="X3271" s="46">
        <v>3267</v>
      </c>
      <c r="Y3271" s="1">
        <f t="shared" si="439"/>
        <v>48889</v>
      </c>
      <c r="Z3271" s="44">
        <f t="shared" si="440"/>
        <v>0</v>
      </c>
      <c r="AA3271" s="1" cm="1">
        <f t="array" ref="AA3271">IF(Z3271&gt;0,INDEX($M$40:$M$61,Z3271,1),AA3270)</f>
        <v>48544</v>
      </c>
      <c r="AB3271" s="1" cm="1">
        <f t="array" ref="AB3271">IF(Z3271&gt;0,INDEX($M$40:$M$61,Z3271+1,1),AB3270)</f>
        <v>48911</v>
      </c>
      <c r="AC3271" s="44">
        <f t="shared" si="441"/>
        <v>367</v>
      </c>
      <c r="AD3271" s="45">
        <f t="shared" si="442"/>
        <v>0.83448028119301243</v>
      </c>
      <c r="AE3271" s="45">
        <f t="shared" si="443"/>
        <v>0.8140105901472624</v>
      </c>
      <c r="AF3271" s="44">
        <f t="shared" si="438"/>
        <v>345</v>
      </c>
      <c r="AG3271" s="45">
        <f t="shared" si="444"/>
        <v>0.81522338419792839</v>
      </c>
      <c r="AH3271">
        <f t="shared" si="445"/>
        <v>2.2511637714265374E-2</v>
      </c>
      <c r="AI3271" s="40">
        <f ca="1"/>
        <v>2.4362855581738785E-2</v>
      </c>
      <c r="AJ3271" s="229">
        <v>-2E-3</v>
      </c>
      <c r="AK3271" s="230">
        <v>2.0511637714265375E-2</v>
      </c>
      <c r="AL3271" s="231">
        <v>0.83015478115592212</v>
      </c>
    </row>
    <row r="3272" spans="24:38">
      <c r="X3272" s="46">
        <v>3268</v>
      </c>
      <c r="Y3272" s="1">
        <f t="shared" si="439"/>
        <v>48890</v>
      </c>
      <c r="Z3272" s="44">
        <f t="shared" si="440"/>
        <v>0</v>
      </c>
      <c r="AA3272" s="1" cm="1">
        <f t="array" ref="AA3272">IF(Z3272&gt;0,INDEX($M$40:$M$61,Z3272,1),AA3271)</f>
        <v>48544</v>
      </c>
      <c r="AB3272" s="1" cm="1">
        <f t="array" ref="AB3272">IF(Z3272&gt;0,INDEX($M$40:$M$61,Z3272+1,1),AB3271)</f>
        <v>48911</v>
      </c>
      <c r="AC3272" s="44">
        <f t="shared" si="441"/>
        <v>367</v>
      </c>
      <c r="AD3272" s="45">
        <f t="shared" si="442"/>
        <v>0.83448028119301243</v>
      </c>
      <c r="AE3272" s="45">
        <f t="shared" si="443"/>
        <v>0.8140105901472624</v>
      </c>
      <c r="AF3272" s="44">
        <f t="shared" si="438"/>
        <v>346</v>
      </c>
      <c r="AG3272" s="45">
        <f t="shared" si="444"/>
        <v>0.81516821801578865</v>
      </c>
      <c r="AH3272">
        <f t="shared" si="445"/>
        <v>2.2512203930156252E-2</v>
      </c>
      <c r="AI3272" s="40">
        <f ca="1"/>
        <v>2.4362855581658849E-2</v>
      </c>
      <c r="AJ3272" s="229">
        <v>-2E-3</v>
      </c>
      <c r="AK3272" s="230">
        <v>2.051220393015625E-2</v>
      </c>
      <c r="AL3272" s="231">
        <v>0.83010321623758654</v>
      </c>
    </row>
    <row r="3273" spans="24:38">
      <c r="X3273" s="46">
        <v>3269</v>
      </c>
      <c r="Y3273" s="1">
        <f t="shared" si="439"/>
        <v>48891</v>
      </c>
      <c r="Z3273" s="44">
        <f t="shared" si="440"/>
        <v>0</v>
      </c>
      <c r="AA3273" s="1" cm="1">
        <f t="array" ref="AA3273">IF(Z3273&gt;0,INDEX($M$40:$M$61,Z3273,1),AA3272)</f>
        <v>48544</v>
      </c>
      <c r="AB3273" s="1" cm="1">
        <f t="array" ref="AB3273">IF(Z3273&gt;0,INDEX($M$40:$M$61,Z3273+1,1),AB3272)</f>
        <v>48911</v>
      </c>
      <c r="AC3273" s="44">
        <f t="shared" si="441"/>
        <v>367</v>
      </c>
      <c r="AD3273" s="45">
        <f t="shared" si="442"/>
        <v>0.83448028119301243</v>
      </c>
      <c r="AE3273" s="45">
        <f t="shared" si="443"/>
        <v>0.8140105901472624</v>
      </c>
      <c r="AF3273" s="44">
        <f t="shared" si="438"/>
        <v>347</v>
      </c>
      <c r="AG3273" s="45">
        <f t="shared" si="444"/>
        <v>0.81511305556674551</v>
      </c>
      <c r="AH3273">
        <f t="shared" si="445"/>
        <v>2.2512769799631776E-2</v>
      </c>
      <c r="AI3273" s="40">
        <f ca="1"/>
        <v>2.4362855581658849E-2</v>
      </c>
      <c r="AJ3273" s="229">
        <v>-2E-3</v>
      </c>
      <c r="AK3273" s="230">
        <v>2.0512769799631778E-2</v>
      </c>
      <c r="AL3273" s="231">
        <v>0.83005165452219687</v>
      </c>
    </row>
    <row r="3274" spans="24:38">
      <c r="X3274" s="46">
        <v>3270</v>
      </c>
      <c r="Y3274" s="1">
        <f t="shared" si="439"/>
        <v>48892</v>
      </c>
      <c r="Z3274" s="44">
        <f t="shared" si="440"/>
        <v>0</v>
      </c>
      <c r="AA3274" s="1" cm="1">
        <f t="array" ref="AA3274">IF(Z3274&gt;0,INDEX($M$40:$M$61,Z3274,1),AA3273)</f>
        <v>48544</v>
      </c>
      <c r="AB3274" s="1" cm="1">
        <f t="array" ref="AB3274">IF(Z3274&gt;0,INDEX($M$40:$M$61,Z3274+1,1),AB3273)</f>
        <v>48911</v>
      </c>
      <c r="AC3274" s="44">
        <f t="shared" si="441"/>
        <v>367</v>
      </c>
      <c r="AD3274" s="45">
        <f t="shared" si="442"/>
        <v>0.83448028119301243</v>
      </c>
      <c r="AE3274" s="45">
        <f t="shared" si="443"/>
        <v>0.8140105901472624</v>
      </c>
      <c r="AF3274" s="44">
        <f t="shared" si="438"/>
        <v>348</v>
      </c>
      <c r="AG3274" s="45">
        <f t="shared" si="444"/>
        <v>0.8150578968505463</v>
      </c>
      <c r="AH3274">
        <f t="shared" si="445"/>
        <v>2.2513335323009771E-2</v>
      </c>
      <c r="AI3274" s="40">
        <f ca="1"/>
        <v>2.4362855581738785E-2</v>
      </c>
      <c r="AJ3274" s="229">
        <v>-2E-3</v>
      </c>
      <c r="AK3274" s="230">
        <v>2.0513335323009772E-2</v>
      </c>
      <c r="AL3274" s="231">
        <v>0.83000009600955393</v>
      </c>
    </row>
    <row r="3275" spans="24:38">
      <c r="X3275" s="46">
        <v>3271</v>
      </c>
      <c r="Y3275" s="1">
        <f t="shared" si="439"/>
        <v>48893</v>
      </c>
      <c r="Z3275" s="44">
        <f t="shared" si="440"/>
        <v>0</v>
      </c>
      <c r="AA3275" s="1" cm="1">
        <f t="array" ref="AA3275">IF(Z3275&gt;0,INDEX($M$40:$M$61,Z3275,1),AA3274)</f>
        <v>48544</v>
      </c>
      <c r="AB3275" s="1" cm="1">
        <f t="array" ref="AB3275">IF(Z3275&gt;0,INDEX($M$40:$M$61,Z3275+1,1),AB3274)</f>
        <v>48911</v>
      </c>
      <c r="AC3275" s="44">
        <f t="shared" si="441"/>
        <v>367</v>
      </c>
      <c r="AD3275" s="45">
        <f t="shared" si="442"/>
        <v>0.83448028119301243</v>
      </c>
      <c r="AE3275" s="45">
        <f t="shared" si="443"/>
        <v>0.8140105901472624</v>
      </c>
      <c r="AF3275" s="44">
        <f t="shared" si="438"/>
        <v>349</v>
      </c>
      <c r="AG3275" s="45">
        <f t="shared" si="444"/>
        <v>0.81500274186693855</v>
      </c>
      <c r="AH3275">
        <f t="shared" si="445"/>
        <v>2.2513900500607645E-2</v>
      </c>
      <c r="AI3275" s="40">
        <f ca="1"/>
        <v>2.4362855581658849E-2</v>
      </c>
      <c r="AJ3275" s="229">
        <v>-2E-3</v>
      </c>
      <c r="AK3275" s="230">
        <v>2.0513900500607647E-2</v>
      </c>
      <c r="AL3275" s="231">
        <v>0.829948540699459</v>
      </c>
    </row>
    <row r="3276" spans="24:38">
      <c r="X3276" s="46">
        <v>3272</v>
      </c>
      <c r="Y3276" s="1">
        <f t="shared" si="439"/>
        <v>48894</v>
      </c>
      <c r="Z3276" s="44">
        <f t="shared" si="440"/>
        <v>0</v>
      </c>
      <c r="AA3276" s="1" cm="1">
        <f t="array" ref="AA3276">IF(Z3276&gt;0,INDEX($M$40:$M$61,Z3276,1),AA3275)</f>
        <v>48544</v>
      </c>
      <c r="AB3276" s="1" cm="1">
        <f t="array" ref="AB3276">IF(Z3276&gt;0,INDEX($M$40:$M$61,Z3276+1,1),AB3275)</f>
        <v>48911</v>
      </c>
      <c r="AC3276" s="44">
        <f t="shared" si="441"/>
        <v>367</v>
      </c>
      <c r="AD3276" s="45">
        <f t="shared" si="442"/>
        <v>0.83448028119301243</v>
      </c>
      <c r="AE3276" s="45">
        <f t="shared" si="443"/>
        <v>0.8140105901472624</v>
      </c>
      <c r="AF3276" s="44">
        <f t="shared" ref="AF3276:AF3339" si="446">IF(Z3276&lt;&gt;0,0,AF3275+1)</f>
        <v>350</v>
      </c>
      <c r="AG3276" s="45">
        <f t="shared" si="444"/>
        <v>0.81494759061566957</v>
      </c>
      <c r="AH3276">
        <f t="shared" si="445"/>
        <v>2.2514465332742439E-2</v>
      </c>
      <c r="AI3276" s="40">
        <f ca="1"/>
        <v>2.4362855581738785E-2</v>
      </c>
      <c r="AJ3276" s="229">
        <v>-2E-3</v>
      </c>
      <c r="AK3276" s="230">
        <v>2.051446533274244E-2</v>
      </c>
      <c r="AL3276" s="231">
        <v>0.82989698859171313</v>
      </c>
    </row>
    <row r="3277" spans="24:38">
      <c r="X3277" s="46">
        <v>3273</v>
      </c>
      <c r="Y3277" s="1">
        <f t="shared" si="439"/>
        <v>48895</v>
      </c>
      <c r="Z3277" s="44">
        <f t="shared" si="440"/>
        <v>0</v>
      </c>
      <c r="AA3277" s="1" cm="1">
        <f t="array" ref="AA3277">IF(Z3277&gt;0,INDEX($M$40:$M$61,Z3277,1),AA3276)</f>
        <v>48544</v>
      </c>
      <c r="AB3277" s="1" cm="1">
        <f t="array" ref="AB3277">IF(Z3277&gt;0,INDEX($M$40:$M$61,Z3277+1,1),AB3276)</f>
        <v>48911</v>
      </c>
      <c r="AC3277" s="44">
        <f t="shared" si="441"/>
        <v>367</v>
      </c>
      <c r="AD3277" s="45">
        <f t="shared" si="442"/>
        <v>0.83448028119301243</v>
      </c>
      <c r="AE3277" s="45">
        <f t="shared" si="443"/>
        <v>0.8140105901472624</v>
      </c>
      <c r="AF3277" s="44">
        <f t="shared" si="446"/>
        <v>351</v>
      </c>
      <c r="AG3277" s="45">
        <f t="shared" si="444"/>
        <v>0.81489244309648678</v>
      </c>
      <c r="AH3277">
        <f t="shared" si="445"/>
        <v>2.251502981973081E-2</v>
      </c>
      <c r="AI3277" s="40">
        <f ca="1"/>
        <v>2.4362855581738785E-2</v>
      </c>
      <c r="AJ3277" s="229">
        <v>-2E-3</v>
      </c>
      <c r="AK3277" s="230">
        <v>2.0515029819730808E-2</v>
      </c>
      <c r="AL3277" s="231">
        <v>0.82984543968611735</v>
      </c>
    </row>
    <row r="3278" spans="24:38">
      <c r="X3278" s="46">
        <v>3274</v>
      </c>
      <c r="Y3278" s="1">
        <f t="shared" si="439"/>
        <v>48896</v>
      </c>
      <c r="Z3278" s="44">
        <f t="shared" si="440"/>
        <v>0</v>
      </c>
      <c r="AA3278" s="1" cm="1">
        <f t="array" ref="AA3278">IF(Z3278&gt;0,INDEX($M$40:$M$61,Z3278,1),AA3277)</f>
        <v>48544</v>
      </c>
      <c r="AB3278" s="1" cm="1">
        <f t="array" ref="AB3278">IF(Z3278&gt;0,INDEX($M$40:$M$61,Z3278+1,1),AB3277)</f>
        <v>48911</v>
      </c>
      <c r="AC3278" s="44">
        <f t="shared" si="441"/>
        <v>367</v>
      </c>
      <c r="AD3278" s="45">
        <f t="shared" si="442"/>
        <v>0.83448028119301243</v>
      </c>
      <c r="AE3278" s="45">
        <f t="shared" si="443"/>
        <v>0.8140105901472624</v>
      </c>
      <c r="AF3278" s="44">
        <f t="shared" si="446"/>
        <v>352</v>
      </c>
      <c r="AG3278" s="45">
        <f t="shared" si="444"/>
        <v>0.81483729930913773</v>
      </c>
      <c r="AH3278">
        <f t="shared" si="445"/>
        <v>2.2515593961889003E-2</v>
      </c>
      <c r="AI3278" s="40">
        <f ca="1"/>
        <v>2.4362855581738785E-2</v>
      </c>
      <c r="AJ3278" s="229">
        <v>-2E-3</v>
      </c>
      <c r="AK3278" s="230">
        <v>2.0515593961889005E-2</v>
      </c>
      <c r="AL3278" s="231">
        <v>0.82979389398247272</v>
      </c>
    </row>
    <row r="3279" spans="24:38">
      <c r="X3279" s="46">
        <v>3275</v>
      </c>
      <c r="Y3279" s="1">
        <f t="shared" si="439"/>
        <v>48897</v>
      </c>
      <c r="Z3279" s="44">
        <f t="shared" si="440"/>
        <v>0</v>
      </c>
      <c r="AA3279" s="1" cm="1">
        <f t="array" ref="AA3279">IF(Z3279&gt;0,INDEX($M$40:$M$61,Z3279,1),AA3278)</f>
        <v>48544</v>
      </c>
      <c r="AB3279" s="1" cm="1">
        <f t="array" ref="AB3279">IF(Z3279&gt;0,INDEX($M$40:$M$61,Z3279+1,1),AB3278)</f>
        <v>48911</v>
      </c>
      <c r="AC3279" s="44">
        <f t="shared" si="441"/>
        <v>367</v>
      </c>
      <c r="AD3279" s="45">
        <f t="shared" si="442"/>
        <v>0.83448028119301243</v>
      </c>
      <c r="AE3279" s="45">
        <f t="shared" si="443"/>
        <v>0.8140105901472624</v>
      </c>
      <c r="AF3279" s="44">
        <f t="shared" si="446"/>
        <v>353</v>
      </c>
      <c r="AG3279" s="45">
        <f t="shared" si="444"/>
        <v>0.81478215925336983</v>
      </c>
      <c r="AH3279">
        <f t="shared" si="445"/>
        <v>2.2516157759532907E-2</v>
      </c>
      <c r="AI3279" s="40">
        <f ca="1"/>
        <v>2.4362855581738785E-2</v>
      </c>
      <c r="AJ3279" s="229">
        <v>-2E-3</v>
      </c>
      <c r="AK3279" s="230">
        <v>2.0516157759532909E-2</v>
      </c>
      <c r="AL3279" s="231">
        <v>0.82974235148058051</v>
      </c>
    </row>
    <row r="3280" spans="24:38">
      <c r="X3280" s="46">
        <v>3276</v>
      </c>
      <c r="Y3280" s="1">
        <f t="shared" si="439"/>
        <v>48898</v>
      </c>
      <c r="Z3280" s="44">
        <f t="shared" si="440"/>
        <v>0</v>
      </c>
      <c r="AA3280" s="1" cm="1">
        <f t="array" ref="AA3280">IF(Z3280&gt;0,INDEX($M$40:$M$61,Z3280,1),AA3279)</f>
        <v>48544</v>
      </c>
      <c r="AB3280" s="1" cm="1">
        <f t="array" ref="AB3280">IF(Z3280&gt;0,INDEX($M$40:$M$61,Z3280+1,1),AB3279)</f>
        <v>48911</v>
      </c>
      <c r="AC3280" s="44">
        <f t="shared" si="441"/>
        <v>367</v>
      </c>
      <c r="AD3280" s="45">
        <f t="shared" si="442"/>
        <v>0.83448028119301243</v>
      </c>
      <c r="AE3280" s="45">
        <f t="shared" si="443"/>
        <v>0.8140105901472624</v>
      </c>
      <c r="AF3280" s="44">
        <f t="shared" si="446"/>
        <v>354</v>
      </c>
      <c r="AG3280" s="45">
        <f t="shared" si="444"/>
        <v>0.81472702292893062</v>
      </c>
      <c r="AH3280">
        <f t="shared" si="445"/>
        <v>2.2516721212977996E-2</v>
      </c>
      <c r="AI3280" s="40">
        <f ca="1"/>
        <v>2.4362855581658849E-2</v>
      </c>
      <c r="AJ3280" s="229">
        <v>-2E-3</v>
      </c>
      <c r="AK3280" s="230">
        <v>2.0516721212977998E-2</v>
      </c>
      <c r="AL3280" s="231">
        <v>0.82969081218024177</v>
      </c>
    </row>
    <row r="3281" spans="24:38">
      <c r="X3281" s="46">
        <v>3277</v>
      </c>
      <c r="Y3281" s="1">
        <f t="shared" si="439"/>
        <v>48899</v>
      </c>
      <c r="Z3281" s="44">
        <f t="shared" si="440"/>
        <v>0</v>
      </c>
      <c r="AA3281" s="1" cm="1">
        <f t="array" ref="AA3281">IF(Z3281&gt;0,INDEX($M$40:$M$61,Z3281,1),AA3280)</f>
        <v>48544</v>
      </c>
      <c r="AB3281" s="1" cm="1">
        <f t="array" ref="AB3281">IF(Z3281&gt;0,INDEX($M$40:$M$61,Z3281+1,1),AB3280)</f>
        <v>48911</v>
      </c>
      <c r="AC3281" s="44">
        <f t="shared" si="441"/>
        <v>367</v>
      </c>
      <c r="AD3281" s="45">
        <f t="shared" si="442"/>
        <v>0.83448028119301243</v>
      </c>
      <c r="AE3281" s="45">
        <f t="shared" si="443"/>
        <v>0.8140105901472624</v>
      </c>
      <c r="AF3281" s="44">
        <f t="shared" si="446"/>
        <v>355</v>
      </c>
      <c r="AG3281" s="45">
        <f t="shared" si="444"/>
        <v>0.81467189033556753</v>
      </c>
      <c r="AH3281">
        <f t="shared" si="445"/>
        <v>2.2517284322539383E-2</v>
      </c>
      <c r="AI3281" s="40">
        <f ca="1"/>
        <v>2.4362855581658849E-2</v>
      </c>
      <c r="AJ3281" s="229">
        <v>-2E-3</v>
      </c>
      <c r="AK3281" s="230">
        <v>2.0517284322539381E-2</v>
      </c>
      <c r="AL3281" s="231">
        <v>0.82963927608125754</v>
      </c>
    </row>
    <row r="3282" spans="24:38">
      <c r="X3282" s="46">
        <v>3278</v>
      </c>
      <c r="Y3282" s="1">
        <f t="shared" si="439"/>
        <v>48900</v>
      </c>
      <c r="Z3282" s="44">
        <f t="shared" si="440"/>
        <v>0</v>
      </c>
      <c r="AA3282" s="1" cm="1">
        <f t="array" ref="AA3282">IF(Z3282&gt;0,INDEX($M$40:$M$61,Z3282,1),AA3281)</f>
        <v>48544</v>
      </c>
      <c r="AB3282" s="1" cm="1">
        <f t="array" ref="AB3282">IF(Z3282&gt;0,INDEX($M$40:$M$61,Z3282+1,1),AB3281)</f>
        <v>48911</v>
      </c>
      <c r="AC3282" s="44">
        <f t="shared" si="441"/>
        <v>367</v>
      </c>
      <c r="AD3282" s="45">
        <f t="shared" si="442"/>
        <v>0.83448028119301243</v>
      </c>
      <c r="AE3282" s="45">
        <f t="shared" si="443"/>
        <v>0.8140105901472624</v>
      </c>
      <c r="AF3282" s="44">
        <f t="shared" si="446"/>
        <v>356</v>
      </c>
      <c r="AG3282" s="45">
        <f t="shared" si="444"/>
        <v>0.81461676147302797</v>
      </c>
      <c r="AH3282">
        <f t="shared" si="445"/>
        <v>2.2517847088531804E-2</v>
      </c>
      <c r="AI3282" s="40">
        <f ca="1"/>
        <v>2.4362855581738785E-2</v>
      </c>
      <c r="AJ3282" s="229">
        <v>-2E-3</v>
      </c>
      <c r="AK3282" s="230">
        <v>2.0517847088531806E-2</v>
      </c>
      <c r="AL3282" s="231">
        <v>0.82958774318342898</v>
      </c>
    </row>
    <row r="3283" spans="24:38">
      <c r="X3283" s="46">
        <v>3279</v>
      </c>
      <c r="Y3283" s="1">
        <f t="shared" si="439"/>
        <v>48901</v>
      </c>
      <c r="Z3283" s="44">
        <f t="shared" si="440"/>
        <v>0</v>
      </c>
      <c r="AA3283" s="1" cm="1">
        <f t="array" ref="AA3283">IF(Z3283&gt;0,INDEX($M$40:$M$61,Z3283,1),AA3282)</f>
        <v>48544</v>
      </c>
      <c r="AB3283" s="1" cm="1">
        <f t="array" ref="AB3283">IF(Z3283&gt;0,INDEX($M$40:$M$61,Z3283+1,1),AB3282)</f>
        <v>48911</v>
      </c>
      <c r="AC3283" s="44">
        <f t="shared" si="441"/>
        <v>367</v>
      </c>
      <c r="AD3283" s="45">
        <f t="shared" si="442"/>
        <v>0.83448028119301243</v>
      </c>
      <c r="AE3283" s="45">
        <f t="shared" si="443"/>
        <v>0.8140105901472624</v>
      </c>
      <c r="AF3283" s="44">
        <f t="shared" si="446"/>
        <v>357</v>
      </c>
      <c r="AG3283" s="45">
        <f t="shared" si="444"/>
        <v>0.81456163634105971</v>
      </c>
      <c r="AH3283">
        <f t="shared" si="445"/>
        <v>2.2518409511269565E-2</v>
      </c>
      <c r="AI3283" s="40">
        <f ca="1"/>
        <v>2.4362855581738785E-2</v>
      </c>
      <c r="AJ3283" s="229">
        <v>-2E-3</v>
      </c>
      <c r="AK3283" s="230">
        <v>2.0518409511269563E-2</v>
      </c>
      <c r="AL3283" s="231">
        <v>0.82953621348655737</v>
      </c>
    </row>
    <row r="3284" spans="24:38">
      <c r="X3284" s="46">
        <v>3280</v>
      </c>
      <c r="Y3284" s="1">
        <f t="shared" si="439"/>
        <v>48902</v>
      </c>
      <c r="Z3284" s="44">
        <f t="shared" si="440"/>
        <v>0</v>
      </c>
      <c r="AA3284" s="1" cm="1">
        <f t="array" ref="AA3284">IF(Z3284&gt;0,INDEX($M$40:$M$61,Z3284,1),AA3283)</f>
        <v>48544</v>
      </c>
      <c r="AB3284" s="1" cm="1">
        <f t="array" ref="AB3284">IF(Z3284&gt;0,INDEX($M$40:$M$61,Z3284+1,1),AB3283)</f>
        <v>48911</v>
      </c>
      <c r="AC3284" s="44">
        <f t="shared" si="441"/>
        <v>367</v>
      </c>
      <c r="AD3284" s="45">
        <f t="shared" si="442"/>
        <v>0.83448028119301243</v>
      </c>
      <c r="AE3284" s="45">
        <f t="shared" si="443"/>
        <v>0.8140105901472624</v>
      </c>
      <c r="AF3284" s="44">
        <f t="shared" si="446"/>
        <v>358</v>
      </c>
      <c r="AG3284" s="45">
        <f t="shared" si="444"/>
        <v>0.81450651493941018</v>
      </c>
      <c r="AH3284">
        <f t="shared" si="445"/>
        <v>2.2518971591066639E-2</v>
      </c>
      <c r="AI3284" s="40">
        <f ca="1"/>
        <v>2.4362855581738785E-2</v>
      </c>
      <c r="AJ3284" s="229">
        <v>-2E-3</v>
      </c>
      <c r="AK3284" s="230">
        <v>2.0518971591066637E-2</v>
      </c>
      <c r="AL3284" s="231">
        <v>0.82948468699044386</v>
      </c>
    </row>
    <row r="3285" spans="24:38">
      <c r="X3285" s="46">
        <v>3281</v>
      </c>
      <c r="Y3285" s="1">
        <f t="shared" si="439"/>
        <v>48903</v>
      </c>
      <c r="Z3285" s="44">
        <f t="shared" si="440"/>
        <v>0</v>
      </c>
      <c r="AA3285" s="1" cm="1">
        <f t="array" ref="AA3285">IF(Z3285&gt;0,INDEX($M$40:$M$61,Z3285,1),AA3284)</f>
        <v>48544</v>
      </c>
      <c r="AB3285" s="1" cm="1">
        <f t="array" ref="AB3285">IF(Z3285&gt;0,INDEX($M$40:$M$61,Z3285+1,1),AB3284)</f>
        <v>48911</v>
      </c>
      <c r="AC3285" s="44">
        <f t="shared" si="441"/>
        <v>367</v>
      </c>
      <c r="AD3285" s="45">
        <f t="shared" si="442"/>
        <v>0.83448028119301243</v>
      </c>
      <c r="AE3285" s="45">
        <f t="shared" si="443"/>
        <v>0.8140105901472624</v>
      </c>
      <c r="AF3285" s="44">
        <f t="shared" si="446"/>
        <v>359</v>
      </c>
      <c r="AG3285" s="45">
        <f t="shared" si="444"/>
        <v>0.814451397267827</v>
      </c>
      <c r="AH3285">
        <f t="shared" si="445"/>
        <v>2.2519533328236578E-2</v>
      </c>
      <c r="AI3285" s="40">
        <f ca="1"/>
        <v>2.4362855581658849E-2</v>
      </c>
      <c r="AJ3285" s="229">
        <v>-2E-3</v>
      </c>
      <c r="AK3285" s="230">
        <v>2.0519533328236576E-2</v>
      </c>
      <c r="AL3285" s="231">
        <v>0.82943316369488962</v>
      </c>
    </row>
    <row r="3286" spans="24:38">
      <c r="X3286" s="46">
        <v>3282</v>
      </c>
      <c r="Y3286" s="1">
        <f t="shared" si="439"/>
        <v>48904</v>
      </c>
      <c r="Z3286" s="44">
        <f t="shared" si="440"/>
        <v>0</v>
      </c>
      <c r="AA3286" s="1" cm="1">
        <f t="array" ref="AA3286">IF(Z3286&gt;0,INDEX($M$40:$M$61,Z3286,1),AA3285)</f>
        <v>48544</v>
      </c>
      <c r="AB3286" s="1" cm="1">
        <f t="array" ref="AB3286">IF(Z3286&gt;0,INDEX($M$40:$M$61,Z3286+1,1),AB3285)</f>
        <v>48911</v>
      </c>
      <c r="AC3286" s="44">
        <f t="shared" si="441"/>
        <v>367</v>
      </c>
      <c r="AD3286" s="45">
        <f t="shared" si="442"/>
        <v>0.83448028119301243</v>
      </c>
      <c r="AE3286" s="45">
        <f t="shared" si="443"/>
        <v>0.8140105901472624</v>
      </c>
      <c r="AF3286" s="44">
        <f t="shared" si="446"/>
        <v>360</v>
      </c>
      <c r="AG3286" s="45">
        <f t="shared" si="444"/>
        <v>0.81439628332605773</v>
      </c>
      <c r="AH3286">
        <f t="shared" si="445"/>
        <v>2.252009472309258E-2</v>
      </c>
      <c r="AI3286" s="40">
        <f ca="1"/>
        <v>2.4362855581658849E-2</v>
      </c>
      <c r="AJ3286" s="229">
        <v>-2E-3</v>
      </c>
      <c r="AK3286" s="230">
        <v>2.0520094723092581E-2</v>
      </c>
      <c r="AL3286" s="231">
        <v>0.82938164359969579</v>
      </c>
    </row>
    <row r="3287" spans="24:38">
      <c r="X3287" s="46">
        <v>3283</v>
      </c>
      <c r="Y3287" s="1">
        <f t="shared" si="439"/>
        <v>48905</v>
      </c>
      <c r="Z3287" s="44">
        <f t="shared" si="440"/>
        <v>0</v>
      </c>
      <c r="AA3287" s="1" cm="1">
        <f t="array" ref="AA3287">IF(Z3287&gt;0,INDEX($M$40:$M$61,Z3287,1),AA3286)</f>
        <v>48544</v>
      </c>
      <c r="AB3287" s="1" cm="1">
        <f t="array" ref="AB3287">IF(Z3287&gt;0,INDEX($M$40:$M$61,Z3287+1,1),AB3286)</f>
        <v>48911</v>
      </c>
      <c r="AC3287" s="44">
        <f t="shared" si="441"/>
        <v>367</v>
      </c>
      <c r="AD3287" s="45">
        <f t="shared" si="442"/>
        <v>0.83448028119301243</v>
      </c>
      <c r="AE3287" s="45">
        <f t="shared" si="443"/>
        <v>0.8140105901472624</v>
      </c>
      <c r="AF3287" s="44">
        <f t="shared" si="446"/>
        <v>361</v>
      </c>
      <c r="AG3287" s="45">
        <f t="shared" si="444"/>
        <v>0.81434117311384979</v>
      </c>
      <c r="AH3287">
        <f t="shared" si="445"/>
        <v>2.252065577594748E-2</v>
      </c>
      <c r="AI3287" s="40">
        <f ca="1"/>
        <v>2.4362855581738785E-2</v>
      </c>
      <c r="AJ3287" s="229">
        <v>-2E-3</v>
      </c>
      <c r="AK3287" s="230">
        <v>2.0520655775947479E-2</v>
      </c>
      <c r="AL3287" s="231">
        <v>0.82933012670466355</v>
      </c>
    </row>
    <row r="3288" spans="24:38">
      <c r="X3288" s="46">
        <v>3284</v>
      </c>
      <c r="Y3288" s="1">
        <f t="shared" si="439"/>
        <v>48906</v>
      </c>
      <c r="Z3288" s="44">
        <f t="shared" si="440"/>
        <v>0</v>
      </c>
      <c r="AA3288" s="1" cm="1">
        <f t="array" ref="AA3288">IF(Z3288&gt;0,INDEX($M$40:$M$61,Z3288,1),AA3287)</f>
        <v>48544</v>
      </c>
      <c r="AB3288" s="1" cm="1">
        <f t="array" ref="AB3288">IF(Z3288&gt;0,INDEX($M$40:$M$61,Z3288+1,1),AB3287)</f>
        <v>48911</v>
      </c>
      <c r="AC3288" s="44">
        <f t="shared" si="441"/>
        <v>367</v>
      </c>
      <c r="AD3288" s="45">
        <f t="shared" si="442"/>
        <v>0.83448028119301243</v>
      </c>
      <c r="AE3288" s="45">
        <f t="shared" si="443"/>
        <v>0.8140105901472624</v>
      </c>
      <c r="AF3288" s="44">
        <f t="shared" si="446"/>
        <v>362</v>
      </c>
      <c r="AG3288" s="45">
        <f t="shared" si="444"/>
        <v>0.81428606663095116</v>
      </c>
      <c r="AH3288">
        <f t="shared" si="445"/>
        <v>2.2521216487113645E-2</v>
      </c>
      <c r="AI3288" s="40">
        <f ca="1"/>
        <v>2.4362855581658849E-2</v>
      </c>
      <c r="AJ3288" s="229">
        <v>-2E-3</v>
      </c>
      <c r="AK3288" s="230">
        <v>2.0521216487113643E-2</v>
      </c>
      <c r="AL3288" s="231">
        <v>0.82927861300959427</v>
      </c>
    </row>
    <row r="3289" spans="24:38">
      <c r="X3289" s="46">
        <v>3285</v>
      </c>
      <c r="Y3289" s="1">
        <f t="shared" si="439"/>
        <v>48907</v>
      </c>
      <c r="Z3289" s="44">
        <f t="shared" si="440"/>
        <v>0</v>
      </c>
      <c r="AA3289" s="1" cm="1">
        <f t="array" ref="AA3289">IF(Z3289&gt;0,INDEX($M$40:$M$61,Z3289,1),AA3288)</f>
        <v>48544</v>
      </c>
      <c r="AB3289" s="1" cm="1">
        <f t="array" ref="AB3289">IF(Z3289&gt;0,INDEX($M$40:$M$61,Z3289+1,1),AB3288)</f>
        <v>48911</v>
      </c>
      <c r="AC3289" s="44">
        <f t="shared" si="441"/>
        <v>367</v>
      </c>
      <c r="AD3289" s="45">
        <f t="shared" si="442"/>
        <v>0.83448028119301243</v>
      </c>
      <c r="AE3289" s="45">
        <f t="shared" si="443"/>
        <v>0.8140105901472624</v>
      </c>
      <c r="AF3289" s="44">
        <f t="shared" si="446"/>
        <v>363</v>
      </c>
      <c r="AG3289" s="45">
        <f t="shared" si="444"/>
        <v>0.81423096387710925</v>
      </c>
      <c r="AH3289">
        <f t="shared" si="445"/>
        <v>2.2521776856903156E-2</v>
      </c>
      <c r="AI3289" s="40">
        <f ca="1"/>
        <v>2.4362855581738785E-2</v>
      </c>
      <c r="AJ3289" s="229">
        <v>-2E-3</v>
      </c>
      <c r="AK3289" s="230">
        <v>2.0521776856903158E-2</v>
      </c>
      <c r="AL3289" s="231">
        <v>0.8292271025142891</v>
      </c>
    </row>
    <row r="3290" spans="24:38">
      <c r="X3290" s="46">
        <v>3286</v>
      </c>
      <c r="Y3290" s="1">
        <f t="shared" si="439"/>
        <v>48908</v>
      </c>
      <c r="Z3290" s="44">
        <f t="shared" si="440"/>
        <v>0</v>
      </c>
      <c r="AA3290" s="1" cm="1">
        <f t="array" ref="AA3290">IF(Z3290&gt;0,INDEX($M$40:$M$61,Z3290,1),AA3289)</f>
        <v>48544</v>
      </c>
      <c r="AB3290" s="1" cm="1">
        <f t="array" ref="AB3290">IF(Z3290&gt;0,INDEX($M$40:$M$61,Z3290+1,1),AB3289)</f>
        <v>48911</v>
      </c>
      <c r="AC3290" s="44">
        <f t="shared" si="441"/>
        <v>367</v>
      </c>
      <c r="AD3290" s="45">
        <f t="shared" si="442"/>
        <v>0.83448028119301243</v>
      </c>
      <c r="AE3290" s="45">
        <f t="shared" si="443"/>
        <v>0.8140105901472624</v>
      </c>
      <c r="AF3290" s="44">
        <f t="shared" si="446"/>
        <v>364</v>
      </c>
      <c r="AG3290" s="45">
        <f t="shared" si="444"/>
        <v>0.81417586485207172</v>
      </c>
      <c r="AH3290">
        <f t="shared" si="445"/>
        <v>2.2522336885627676E-2</v>
      </c>
      <c r="AI3290" s="40">
        <f ca="1"/>
        <v>2.4362855581738785E-2</v>
      </c>
      <c r="AJ3290" s="229">
        <v>-2E-3</v>
      </c>
      <c r="AK3290" s="230">
        <v>2.0522336885627677E-2</v>
      </c>
      <c r="AL3290" s="231">
        <v>0.82917559521854922</v>
      </c>
    </row>
    <row r="3291" spans="24:38">
      <c r="X3291" s="46">
        <v>3287</v>
      </c>
      <c r="Y3291" s="1">
        <f t="shared" si="439"/>
        <v>48909</v>
      </c>
      <c r="Z3291" s="44">
        <f t="shared" si="440"/>
        <v>0</v>
      </c>
      <c r="AA3291" s="1" cm="1">
        <f t="array" ref="AA3291">IF(Z3291&gt;0,INDEX($M$40:$M$61,Z3291,1),AA3290)</f>
        <v>48544</v>
      </c>
      <c r="AB3291" s="1" cm="1">
        <f t="array" ref="AB3291">IF(Z3291&gt;0,INDEX($M$40:$M$61,Z3291+1,1),AB3290)</f>
        <v>48911</v>
      </c>
      <c r="AC3291" s="44">
        <f t="shared" si="441"/>
        <v>367</v>
      </c>
      <c r="AD3291" s="45">
        <f t="shared" si="442"/>
        <v>0.83448028119301243</v>
      </c>
      <c r="AE3291" s="45">
        <f t="shared" si="443"/>
        <v>0.8140105901472624</v>
      </c>
      <c r="AF3291" s="44">
        <f t="shared" si="446"/>
        <v>365</v>
      </c>
      <c r="AG3291" s="45">
        <f t="shared" si="444"/>
        <v>0.81412076955558632</v>
      </c>
      <c r="AH3291">
        <f t="shared" si="445"/>
        <v>2.2522896573598475E-2</v>
      </c>
      <c r="AI3291" s="40">
        <f ca="1"/>
        <v>2.4362855581658849E-2</v>
      </c>
      <c r="AJ3291" s="229">
        <v>-2E-3</v>
      </c>
      <c r="AK3291" s="230">
        <v>2.0522896573598473E-2</v>
      </c>
      <c r="AL3291" s="231">
        <v>0.82912409112217611</v>
      </c>
    </row>
    <row r="3292" spans="24:38">
      <c r="X3292" s="46">
        <v>3288</v>
      </c>
      <c r="Y3292" s="1">
        <f t="shared" si="439"/>
        <v>48910</v>
      </c>
      <c r="Z3292" s="44">
        <f t="shared" si="440"/>
        <v>0</v>
      </c>
      <c r="AA3292" s="1" cm="1">
        <f t="array" ref="AA3292">IF(Z3292&gt;0,INDEX($M$40:$M$61,Z3292,1),AA3291)</f>
        <v>48544</v>
      </c>
      <c r="AB3292" s="1" cm="1">
        <f t="array" ref="AB3292">IF(Z3292&gt;0,INDEX($M$40:$M$61,Z3292+1,1),AB3291)</f>
        <v>48911</v>
      </c>
      <c r="AC3292" s="44">
        <f t="shared" si="441"/>
        <v>367</v>
      </c>
      <c r="AD3292" s="45">
        <f t="shared" si="442"/>
        <v>0.83448028119301243</v>
      </c>
      <c r="AE3292" s="45">
        <f t="shared" si="443"/>
        <v>0.8140105901472624</v>
      </c>
      <c r="AF3292" s="44">
        <f t="shared" si="446"/>
        <v>366</v>
      </c>
      <c r="AG3292" s="45">
        <f t="shared" si="444"/>
        <v>0.81406567798740059</v>
      </c>
      <c r="AH3292">
        <f t="shared" si="445"/>
        <v>2.2523455921126485E-2</v>
      </c>
      <c r="AI3292" s="40">
        <f ca="1"/>
        <v>2.4362855581738785E-2</v>
      </c>
      <c r="AJ3292" s="229">
        <v>-2E-3</v>
      </c>
      <c r="AK3292" s="230">
        <v>2.0523455921126484E-2</v>
      </c>
      <c r="AL3292" s="231">
        <v>0.82907259022497082</v>
      </c>
    </row>
    <row r="3293" spans="24:38">
      <c r="X3293" s="46">
        <v>3289</v>
      </c>
      <c r="Y3293" s="1">
        <f t="shared" si="439"/>
        <v>48911</v>
      </c>
      <c r="Z3293" s="44">
        <f t="shared" si="440"/>
        <v>16</v>
      </c>
      <c r="AA3293" s="1" cm="1">
        <f t="array" ref="AA3293">IF(Z3293&gt;0,INDEX($M$40:$M$61,Z3293,1),AA3292)</f>
        <v>48911</v>
      </c>
      <c r="AB3293" s="1" cm="1">
        <f t="array" ref="AB3293">IF(Z3293&gt;0,INDEX($M$40:$M$61,Z3293+1,1),AB3292)</f>
        <v>49275</v>
      </c>
      <c r="AC3293" s="44">
        <f t="shared" si="441"/>
        <v>364</v>
      </c>
      <c r="AD3293" s="45">
        <f t="shared" si="442"/>
        <v>0.8140105901472624</v>
      </c>
      <c r="AE3293" s="45">
        <f t="shared" si="443"/>
        <v>0.79389424187077229</v>
      </c>
      <c r="AF3293" s="44">
        <f t="shared" si="446"/>
        <v>0</v>
      </c>
      <c r="AG3293" s="45">
        <f t="shared" si="444"/>
        <v>0.8140105901472624</v>
      </c>
      <c r="AH3293">
        <f t="shared" si="445"/>
        <v>2.2524014928522209E-2</v>
      </c>
      <c r="AI3293" s="40">
        <f ca="1"/>
        <v>2.4362855581738785E-2</v>
      </c>
      <c r="AJ3293" s="229">
        <v>-2E-3</v>
      </c>
      <c r="AK3293" s="230">
        <v>2.0524014928522211E-2</v>
      </c>
      <c r="AL3293" s="231">
        <v>0.82902109252673462</v>
      </c>
    </row>
    <row r="3294" spans="24:38">
      <c r="X3294" s="46">
        <v>3290</v>
      </c>
      <c r="Y3294" s="1">
        <f t="shared" si="439"/>
        <v>48912</v>
      </c>
      <c r="Z3294" s="44">
        <f t="shared" si="440"/>
        <v>0</v>
      </c>
      <c r="AA3294" s="1" cm="1">
        <f t="array" ref="AA3294">IF(Z3294&gt;0,INDEX($M$40:$M$61,Z3294,1),AA3293)</f>
        <v>48911</v>
      </c>
      <c r="AB3294" s="1" cm="1">
        <f t="array" ref="AB3294">IF(Z3294&gt;0,INDEX($M$40:$M$61,Z3294+1,1),AB3293)</f>
        <v>49275</v>
      </c>
      <c r="AC3294" s="44">
        <f t="shared" si="441"/>
        <v>364</v>
      </c>
      <c r="AD3294" s="45">
        <f t="shared" si="442"/>
        <v>0.8140105901472624</v>
      </c>
      <c r="AE3294" s="45">
        <f t="shared" si="443"/>
        <v>0.79389424187077229</v>
      </c>
      <c r="AF3294" s="44">
        <f t="shared" si="446"/>
        <v>1</v>
      </c>
      <c r="AG3294" s="45">
        <f t="shared" si="444"/>
        <v>0.81395463304640403</v>
      </c>
      <c r="AH3294">
        <f t="shared" si="445"/>
        <v>2.2524690954636557E-2</v>
      </c>
      <c r="AI3294" s="40">
        <f ca="1"/>
        <v>2.4748991517684615E-2</v>
      </c>
      <c r="AJ3294" s="229">
        <v>-2E-3</v>
      </c>
      <c r="AK3294" s="230">
        <v>2.0524690954636556E-2</v>
      </c>
      <c r="AL3294" s="231">
        <v>0.82896870893574826</v>
      </c>
    </row>
    <row r="3295" spans="24:38">
      <c r="X3295" s="46">
        <v>3291</v>
      </c>
      <c r="Y3295" s="1">
        <f t="shared" si="439"/>
        <v>48913</v>
      </c>
      <c r="Z3295" s="44">
        <f t="shared" si="440"/>
        <v>0</v>
      </c>
      <c r="AA3295" s="1" cm="1">
        <f t="array" ref="AA3295">IF(Z3295&gt;0,INDEX($M$40:$M$61,Z3295,1),AA3294)</f>
        <v>48911</v>
      </c>
      <c r="AB3295" s="1" cm="1">
        <f t="array" ref="AB3295">IF(Z3295&gt;0,INDEX($M$40:$M$61,Z3295+1,1),AB3294)</f>
        <v>49275</v>
      </c>
      <c r="AC3295" s="44">
        <f t="shared" si="441"/>
        <v>364</v>
      </c>
      <c r="AD3295" s="45">
        <f t="shared" si="442"/>
        <v>0.8140105901472624</v>
      </c>
      <c r="AE3295" s="45">
        <f t="shared" si="443"/>
        <v>0.79389424187077229</v>
      </c>
      <c r="AF3295" s="44">
        <f t="shared" si="446"/>
        <v>2</v>
      </c>
      <c r="AG3295" s="45">
        <f t="shared" si="444"/>
        <v>0.81389867979217501</v>
      </c>
      <c r="AH3295">
        <f t="shared" si="445"/>
        <v>2.2525366569917667E-2</v>
      </c>
      <c r="AI3295" s="40">
        <f ca="1"/>
        <v>2.4748991517684615E-2</v>
      </c>
      <c r="AJ3295" s="229">
        <v>-2E-3</v>
      </c>
      <c r="AK3295" s="230">
        <v>2.0525366569917665E-2</v>
      </c>
      <c r="AL3295" s="231">
        <v>0.82891632865473852</v>
      </c>
    </row>
    <row r="3296" spans="24:38">
      <c r="X3296" s="46">
        <v>3292</v>
      </c>
      <c r="Y3296" s="1">
        <f t="shared" si="439"/>
        <v>48914</v>
      </c>
      <c r="Z3296" s="44">
        <f t="shared" si="440"/>
        <v>0</v>
      </c>
      <c r="AA3296" s="1" cm="1">
        <f t="array" ref="AA3296">IF(Z3296&gt;0,INDEX($M$40:$M$61,Z3296,1),AA3295)</f>
        <v>48911</v>
      </c>
      <c r="AB3296" s="1" cm="1">
        <f t="array" ref="AB3296">IF(Z3296&gt;0,INDEX($M$40:$M$61,Z3296+1,1),AB3295)</f>
        <v>49275</v>
      </c>
      <c r="AC3296" s="44">
        <f t="shared" si="441"/>
        <v>364</v>
      </c>
      <c r="AD3296" s="45">
        <f t="shared" si="442"/>
        <v>0.8140105901472624</v>
      </c>
      <c r="AE3296" s="45">
        <f t="shared" si="443"/>
        <v>0.79389424187077229</v>
      </c>
      <c r="AF3296" s="44">
        <f t="shared" si="446"/>
        <v>3</v>
      </c>
      <c r="AG3296" s="45">
        <f t="shared" si="444"/>
        <v>0.81384273038431121</v>
      </c>
      <c r="AH3296">
        <f t="shared" si="445"/>
        <v>2.2526041774739901E-2</v>
      </c>
      <c r="AI3296" s="40">
        <f ca="1"/>
        <v>2.4748991517604679E-2</v>
      </c>
      <c r="AJ3296" s="229">
        <v>-2E-3</v>
      </c>
      <c r="AK3296" s="230">
        <v>2.0526041774739899E-2</v>
      </c>
      <c r="AL3296" s="231">
        <v>0.82886395168349658</v>
      </c>
    </row>
    <row r="3297" spans="24:38">
      <c r="X3297" s="46">
        <v>3293</v>
      </c>
      <c r="Y3297" s="1">
        <f t="shared" si="439"/>
        <v>48915</v>
      </c>
      <c r="Z3297" s="44">
        <f t="shared" si="440"/>
        <v>0</v>
      </c>
      <c r="AA3297" s="1" cm="1">
        <f t="array" ref="AA3297">IF(Z3297&gt;0,INDEX($M$40:$M$61,Z3297,1),AA3296)</f>
        <v>48911</v>
      </c>
      <c r="AB3297" s="1" cm="1">
        <f t="array" ref="AB3297">IF(Z3297&gt;0,INDEX($M$40:$M$61,Z3297+1,1),AB3296)</f>
        <v>49275</v>
      </c>
      <c r="AC3297" s="44">
        <f t="shared" si="441"/>
        <v>364</v>
      </c>
      <c r="AD3297" s="45">
        <f t="shared" si="442"/>
        <v>0.8140105901472624</v>
      </c>
      <c r="AE3297" s="45">
        <f t="shared" si="443"/>
        <v>0.79389424187077229</v>
      </c>
      <c r="AF3297" s="44">
        <f t="shared" si="446"/>
        <v>4</v>
      </c>
      <c r="AG3297" s="45">
        <f t="shared" si="444"/>
        <v>0.81378678482254785</v>
      </c>
      <c r="AH3297">
        <f t="shared" si="445"/>
        <v>2.2526716569477238E-2</v>
      </c>
      <c r="AI3297" s="40">
        <f ca="1"/>
        <v>2.4748991517684615E-2</v>
      </c>
      <c r="AJ3297" s="229">
        <v>-2E-3</v>
      </c>
      <c r="AK3297" s="230">
        <v>2.0526716569477237E-2</v>
      </c>
      <c r="AL3297" s="231">
        <v>0.82881157802181304</v>
      </c>
    </row>
    <row r="3298" spans="24:38">
      <c r="X3298" s="46">
        <v>3294</v>
      </c>
      <c r="Y3298" s="1">
        <f t="shared" si="439"/>
        <v>48916</v>
      </c>
      <c r="Z3298" s="44">
        <f t="shared" si="440"/>
        <v>0</v>
      </c>
      <c r="AA3298" s="1" cm="1">
        <f t="array" ref="AA3298">IF(Z3298&gt;0,INDEX($M$40:$M$61,Z3298,1),AA3297)</f>
        <v>48911</v>
      </c>
      <c r="AB3298" s="1" cm="1">
        <f t="array" ref="AB3298">IF(Z3298&gt;0,INDEX($M$40:$M$61,Z3298+1,1),AB3297)</f>
        <v>49275</v>
      </c>
      <c r="AC3298" s="44">
        <f t="shared" si="441"/>
        <v>364</v>
      </c>
      <c r="AD3298" s="45">
        <f t="shared" si="442"/>
        <v>0.8140105901472624</v>
      </c>
      <c r="AE3298" s="45">
        <f t="shared" si="443"/>
        <v>0.79389424187077229</v>
      </c>
      <c r="AF3298" s="44">
        <f t="shared" si="446"/>
        <v>5</v>
      </c>
      <c r="AG3298" s="45">
        <f t="shared" si="444"/>
        <v>0.8137308431066208</v>
      </c>
      <c r="AH3298">
        <f t="shared" si="445"/>
        <v>2.2527390954503127E-2</v>
      </c>
      <c r="AI3298" s="40">
        <f ca="1"/>
        <v>2.4748991517684615E-2</v>
      </c>
      <c r="AJ3298" s="229">
        <v>-2E-3</v>
      </c>
      <c r="AK3298" s="230">
        <v>2.0527390954503129E-2</v>
      </c>
      <c r="AL3298" s="231">
        <v>0.82875920766947897</v>
      </c>
    </row>
    <row r="3299" spans="24:38">
      <c r="X3299" s="46">
        <v>3295</v>
      </c>
      <c r="Y3299" s="1">
        <f t="shared" si="439"/>
        <v>48917</v>
      </c>
      <c r="Z3299" s="44">
        <f t="shared" si="440"/>
        <v>0</v>
      </c>
      <c r="AA3299" s="1" cm="1">
        <f t="array" ref="AA3299">IF(Z3299&gt;0,INDEX($M$40:$M$61,Z3299,1),AA3298)</f>
        <v>48911</v>
      </c>
      <c r="AB3299" s="1" cm="1">
        <f t="array" ref="AB3299">IF(Z3299&gt;0,INDEX($M$40:$M$61,Z3299+1,1),AB3298)</f>
        <v>49275</v>
      </c>
      <c r="AC3299" s="44">
        <f t="shared" si="441"/>
        <v>364</v>
      </c>
      <c r="AD3299" s="45">
        <f t="shared" si="442"/>
        <v>0.8140105901472624</v>
      </c>
      <c r="AE3299" s="45">
        <f t="shared" si="443"/>
        <v>0.79389424187077229</v>
      </c>
      <c r="AF3299" s="44">
        <f t="shared" si="446"/>
        <v>6</v>
      </c>
      <c r="AG3299" s="45">
        <f t="shared" si="444"/>
        <v>0.81367490523626584</v>
      </c>
      <c r="AH3299">
        <f t="shared" si="445"/>
        <v>2.2528064930190588E-2</v>
      </c>
      <c r="AI3299" s="40">
        <f ca="1"/>
        <v>2.4748991517604679E-2</v>
      </c>
      <c r="AJ3299" s="229">
        <v>-2E-3</v>
      </c>
      <c r="AK3299" s="230">
        <v>2.052806493019059E-2</v>
      </c>
      <c r="AL3299" s="231">
        <v>0.82870684062628541</v>
      </c>
    </row>
    <row r="3300" spans="24:38">
      <c r="X3300" s="46">
        <v>3296</v>
      </c>
      <c r="Y3300" s="1">
        <f t="shared" si="439"/>
        <v>48918</v>
      </c>
      <c r="Z3300" s="44">
        <f t="shared" si="440"/>
        <v>0</v>
      </c>
      <c r="AA3300" s="1" cm="1">
        <f t="array" ref="AA3300">IF(Z3300&gt;0,INDEX($M$40:$M$61,Z3300,1),AA3299)</f>
        <v>48911</v>
      </c>
      <c r="AB3300" s="1" cm="1">
        <f t="array" ref="AB3300">IF(Z3300&gt;0,INDEX($M$40:$M$61,Z3300+1,1),AB3299)</f>
        <v>49275</v>
      </c>
      <c r="AC3300" s="44">
        <f t="shared" si="441"/>
        <v>364</v>
      </c>
      <c r="AD3300" s="45">
        <f t="shared" si="442"/>
        <v>0.8140105901472624</v>
      </c>
      <c r="AE3300" s="45">
        <f t="shared" si="443"/>
        <v>0.79389424187077229</v>
      </c>
      <c r="AF3300" s="44">
        <f t="shared" si="446"/>
        <v>7</v>
      </c>
      <c r="AG3300" s="45">
        <f t="shared" si="444"/>
        <v>0.81361897121121818</v>
      </c>
      <c r="AH3300">
        <f t="shared" si="445"/>
        <v>2.2528738496912247E-2</v>
      </c>
      <c r="AI3300" s="40">
        <f ca="1"/>
        <v>2.4748991517684615E-2</v>
      </c>
      <c r="AJ3300" s="229">
        <v>-2E-3</v>
      </c>
      <c r="AK3300" s="230">
        <v>2.0528738496912245E-2</v>
      </c>
      <c r="AL3300" s="231">
        <v>0.82865447689202287</v>
      </c>
    </row>
    <row r="3301" spans="24:38">
      <c r="X3301" s="46">
        <v>3297</v>
      </c>
      <c r="Y3301" s="1">
        <f t="shared" si="439"/>
        <v>48919</v>
      </c>
      <c r="Z3301" s="44">
        <f t="shared" si="440"/>
        <v>0</v>
      </c>
      <c r="AA3301" s="1" cm="1">
        <f t="array" ref="AA3301">IF(Z3301&gt;0,INDEX($M$40:$M$61,Z3301,1),AA3300)</f>
        <v>48911</v>
      </c>
      <c r="AB3301" s="1" cm="1">
        <f t="array" ref="AB3301">IF(Z3301&gt;0,INDEX($M$40:$M$61,Z3301+1,1),AB3300)</f>
        <v>49275</v>
      </c>
      <c r="AC3301" s="44">
        <f t="shared" si="441"/>
        <v>364</v>
      </c>
      <c r="AD3301" s="45">
        <f t="shared" si="442"/>
        <v>0.8140105901472624</v>
      </c>
      <c r="AE3301" s="45">
        <f t="shared" si="443"/>
        <v>0.79389424187077229</v>
      </c>
      <c r="AF3301" s="44">
        <f t="shared" si="446"/>
        <v>8</v>
      </c>
      <c r="AG3301" s="45">
        <f t="shared" si="444"/>
        <v>0.8135630410312138</v>
      </c>
      <c r="AH3301">
        <f t="shared" si="445"/>
        <v>2.2529411655040191E-2</v>
      </c>
      <c r="AI3301" s="40">
        <f ca="1"/>
        <v>2.4748991517684615E-2</v>
      </c>
      <c r="AJ3301" s="229">
        <v>-2E-3</v>
      </c>
      <c r="AK3301" s="230">
        <v>2.0529411655040193E-2</v>
      </c>
      <c r="AL3301" s="231">
        <v>0.82860211646648252</v>
      </c>
    </row>
    <row r="3302" spans="24:38">
      <c r="X3302" s="46">
        <v>3298</v>
      </c>
      <c r="Y3302" s="1">
        <f t="shared" si="439"/>
        <v>48920</v>
      </c>
      <c r="Z3302" s="44">
        <f t="shared" si="440"/>
        <v>0</v>
      </c>
      <c r="AA3302" s="1" cm="1">
        <f t="array" ref="AA3302">IF(Z3302&gt;0,INDEX($M$40:$M$61,Z3302,1),AA3301)</f>
        <v>48911</v>
      </c>
      <c r="AB3302" s="1" cm="1">
        <f t="array" ref="AB3302">IF(Z3302&gt;0,INDEX($M$40:$M$61,Z3302+1,1),AB3301)</f>
        <v>49275</v>
      </c>
      <c r="AC3302" s="44">
        <f t="shared" si="441"/>
        <v>364</v>
      </c>
      <c r="AD3302" s="45">
        <f t="shared" si="442"/>
        <v>0.8140105901472624</v>
      </c>
      <c r="AE3302" s="45">
        <f t="shared" si="443"/>
        <v>0.79389424187077229</v>
      </c>
      <c r="AF3302" s="44">
        <f t="shared" si="446"/>
        <v>9</v>
      </c>
      <c r="AG3302" s="45">
        <f t="shared" si="444"/>
        <v>0.81350711469598835</v>
      </c>
      <c r="AH3302">
        <f t="shared" si="445"/>
        <v>2.2530084404946103E-2</v>
      </c>
      <c r="AI3302" s="40">
        <f ca="1"/>
        <v>2.4748991517684615E-2</v>
      </c>
      <c r="AJ3302" s="229">
        <v>-2E-3</v>
      </c>
      <c r="AK3302" s="230">
        <v>2.0530084404946101E-2</v>
      </c>
      <c r="AL3302" s="231">
        <v>0.82854975934945518</v>
      </c>
    </row>
    <row r="3303" spans="24:38">
      <c r="X3303" s="46">
        <v>3299</v>
      </c>
      <c r="Y3303" s="1">
        <f t="shared" si="439"/>
        <v>48921</v>
      </c>
      <c r="Z3303" s="44">
        <f t="shared" si="440"/>
        <v>0</v>
      </c>
      <c r="AA3303" s="1" cm="1">
        <f t="array" ref="AA3303">IF(Z3303&gt;0,INDEX($M$40:$M$61,Z3303,1),AA3302)</f>
        <v>48911</v>
      </c>
      <c r="AB3303" s="1" cm="1">
        <f t="array" ref="AB3303">IF(Z3303&gt;0,INDEX($M$40:$M$61,Z3303+1,1),AB3302)</f>
        <v>49275</v>
      </c>
      <c r="AC3303" s="44">
        <f t="shared" si="441"/>
        <v>364</v>
      </c>
      <c r="AD3303" s="45">
        <f t="shared" si="442"/>
        <v>0.8140105901472624</v>
      </c>
      <c r="AE3303" s="45">
        <f t="shared" si="443"/>
        <v>0.79389424187077229</v>
      </c>
      <c r="AF3303" s="44">
        <f t="shared" si="446"/>
        <v>10</v>
      </c>
      <c r="AG3303" s="45">
        <f t="shared" si="444"/>
        <v>0.8134511922052774</v>
      </c>
      <c r="AH3303">
        <f t="shared" si="445"/>
        <v>2.2530756747001213E-2</v>
      </c>
      <c r="AI3303" s="40">
        <f ca="1"/>
        <v>2.4748991517684615E-2</v>
      </c>
      <c r="AJ3303" s="229">
        <v>-2E-3</v>
      </c>
      <c r="AK3303" s="230">
        <v>2.0530756747001215E-2</v>
      </c>
      <c r="AL3303" s="231">
        <v>0.82849740554073181</v>
      </c>
    </row>
    <row r="3304" spans="24:38">
      <c r="X3304" s="46">
        <v>3300</v>
      </c>
      <c r="Y3304" s="1">
        <f t="shared" si="439"/>
        <v>48922</v>
      </c>
      <c r="Z3304" s="44">
        <f t="shared" si="440"/>
        <v>0</v>
      </c>
      <c r="AA3304" s="1" cm="1">
        <f t="array" ref="AA3304">IF(Z3304&gt;0,INDEX($M$40:$M$61,Z3304,1),AA3303)</f>
        <v>48911</v>
      </c>
      <c r="AB3304" s="1" cm="1">
        <f t="array" ref="AB3304">IF(Z3304&gt;0,INDEX($M$40:$M$61,Z3304+1,1),AB3303)</f>
        <v>49275</v>
      </c>
      <c r="AC3304" s="44">
        <f t="shared" si="441"/>
        <v>364</v>
      </c>
      <c r="AD3304" s="45">
        <f t="shared" si="442"/>
        <v>0.8140105901472624</v>
      </c>
      <c r="AE3304" s="45">
        <f t="shared" si="443"/>
        <v>0.79389424187077229</v>
      </c>
      <c r="AF3304" s="44">
        <f t="shared" si="446"/>
        <v>11</v>
      </c>
      <c r="AG3304" s="45">
        <f t="shared" si="444"/>
        <v>0.8133952735588168</v>
      </c>
      <c r="AH3304">
        <f t="shared" si="445"/>
        <v>2.2531428681576284E-2</v>
      </c>
      <c r="AI3304" s="40">
        <f ca="1"/>
        <v>2.4748991517684615E-2</v>
      </c>
      <c r="AJ3304" s="229">
        <v>-2E-3</v>
      </c>
      <c r="AK3304" s="230">
        <v>2.0531428681576286E-2</v>
      </c>
      <c r="AL3304" s="231">
        <v>0.82844505504010357</v>
      </c>
    </row>
    <row r="3305" spans="24:38">
      <c r="X3305" s="46">
        <v>3301</v>
      </c>
      <c r="Y3305" s="1">
        <f t="shared" si="439"/>
        <v>48923</v>
      </c>
      <c r="Z3305" s="44">
        <f t="shared" si="440"/>
        <v>0</v>
      </c>
      <c r="AA3305" s="1" cm="1">
        <f t="array" ref="AA3305">IF(Z3305&gt;0,INDEX($M$40:$M$61,Z3305,1),AA3304)</f>
        <v>48911</v>
      </c>
      <c r="AB3305" s="1" cm="1">
        <f t="array" ref="AB3305">IF(Z3305&gt;0,INDEX($M$40:$M$61,Z3305+1,1),AB3304)</f>
        <v>49275</v>
      </c>
      <c r="AC3305" s="44">
        <f t="shared" si="441"/>
        <v>364</v>
      </c>
      <c r="AD3305" s="45">
        <f t="shared" si="442"/>
        <v>0.8140105901472624</v>
      </c>
      <c r="AE3305" s="45">
        <f t="shared" si="443"/>
        <v>0.79389424187077229</v>
      </c>
      <c r="AF3305" s="44">
        <f t="shared" si="446"/>
        <v>12</v>
      </c>
      <c r="AG3305" s="45">
        <f t="shared" si="444"/>
        <v>0.81333935875634222</v>
      </c>
      <c r="AH3305">
        <f t="shared" si="445"/>
        <v>2.2532100209041644E-2</v>
      </c>
      <c r="AI3305" s="40">
        <f ca="1"/>
        <v>2.4748991517684615E-2</v>
      </c>
      <c r="AJ3305" s="229">
        <v>-2E-3</v>
      </c>
      <c r="AK3305" s="230">
        <v>2.0532100209041643E-2</v>
      </c>
      <c r="AL3305" s="231">
        <v>0.8283927078473613</v>
      </c>
    </row>
    <row r="3306" spans="24:38">
      <c r="X3306" s="46">
        <v>3302</v>
      </c>
      <c r="Y3306" s="1">
        <f t="shared" si="439"/>
        <v>48924</v>
      </c>
      <c r="Z3306" s="44">
        <f t="shared" si="440"/>
        <v>0</v>
      </c>
      <c r="AA3306" s="1" cm="1">
        <f t="array" ref="AA3306">IF(Z3306&gt;0,INDEX($M$40:$M$61,Z3306,1),AA3305)</f>
        <v>48911</v>
      </c>
      <c r="AB3306" s="1" cm="1">
        <f t="array" ref="AB3306">IF(Z3306&gt;0,INDEX($M$40:$M$61,Z3306+1,1),AB3305)</f>
        <v>49275</v>
      </c>
      <c r="AC3306" s="44">
        <f t="shared" si="441"/>
        <v>364</v>
      </c>
      <c r="AD3306" s="45">
        <f t="shared" si="442"/>
        <v>0.8140105901472624</v>
      </c>
      <c r="AE3306" s="45">
        <f t="shared" si="443"/>
        <v>0.79389424187077229</v>
      </c>
      <c r="AF3306" s="44">
        <f t="shared" si="446"/>
        <v>13</v>
      </c>
      <c r="AG3306" s="45">
        <f t="shared" si="444"/>
        <v>0.81328344779758932</v>
      </c>
      <c r="AH3306">
        <f t="shared" si="445"/>
        <v>2.2532771329767189E-2</v>
      </c>
      <c r="AI3306" s="40">
        <f ca="1"/>
        <v>2.4748991517684615E-2</v>
      </c>
      <c r="AJ3306" s="229">
        <v>-2E-3</v>
      </c>
      <c r="AK3306" s="230">
        <v>2.0532771329767191E-2</v>
      </c>
      <c r="AL3306" s="231">
        <v>0.82834036396229571</v>
      </c>
    </row>
    <row r="3307" spans="24:38">
      <c r="X3307" s="46">
        <v>3303</v>
      </c>
      <c r="Y3307" s="1">
        <f t="shared" si="439"/>
        <v>48925</v>
      </c>
      <c r="Z3307" s="44">
        <f t="shared" si="440"/>
        <v>0</v>
      </c>
      <c r="AA3307" s="1" cm="1">
        <f t="array" ref="AA3307">IF(Z3307&gt;0,INDEX($M$40:$M$61,Z3307,1),AA3306)</f>
        <v>48911</v>
      </c>
      <c r="AB3307" s="1" cm="1">
        <f t="array" ref="AB3307">IF(Z3307&gt;0,INDEX($M$40:$M$61,Z3307+1,1),AB3306)</f>
        <v>49275</v>
      </c>
      <c r="AC3307" s="44">
        <f t="shared" si="441"/>
        <v>364</v>
      </c>
      <c r="AD3307" s="45">
        <f t="shared" si="442"/>
        <v>0.8140105901472624</v>
      </c>
      <c r="AE3307" s="45">
        <f t="shared" si="443"/>
        <v>0.79389424187077229</v>
      </c>
      <c r="AF3307" s="44">
        <f t="shared" si="446"/>
        <v>14</v>
      </c>
      <c r="AG3307" s="45">
        <f t="shared" si="444"/>
        <v>0.81322754068229408</v>
      </c>
      <c r="AH3307">
        <f t="shared" si="445"/>
        <v>2.2533442044122318E-2</v>
      </c>
      <c r="AI3307" s="40">
        <f ca="1"/>
        <v>2.4748991517684615E-2</v>
      </c>
      <c r="AJ3307" s="229">
        <v>-2E-3</v>
      </c>
      <c r="AK3307" s="230">
        <v>2.0533442044122316E-2</v>
      </c>
      <c r="AL3307" s="231">
        <v>0.82828802338469809</v>
      </c>
    </row>
    <row r="3308" spans="24:38">
      <c r="X3308" s="46">
        <v>3304</v>
      </c>
      <c r="Y3308" s="1">
        <f t="shared" si="439"/>
        <v>48926</v>
      </c>
      <c r="Z3308" s="44">
        <f t="shared" si="440"/>
        <v>0</v>
      </c>
      <c r="AA3308" s="1" cm="1">
        <f t="array" ref="AA3308">IF(Z3308&gt;0,INDEX($M$40:$M$61,Z3308,1),AA3307)</f>
        <v>48911</v>
      </c>
      <c r="AB3308" s="1" cm="1">
        <f t="array" ref="AB3308">IF(Z3308&gt;0,INDEX($M$40:$M$61,Z3308+1,1),AB3307)</f>
        <v>49275</v>
      </c>
      <c r="AC3308" s="44">
        <f t="shared" si="441"/>
        <v>364</v>
      </c>
      <c r="AD3308" s="45">
        <f t="shared" si="442"/>
        <v>0.8140105901472624</v>
      </c>
      <c r="AE3308" s="45">
        <f t="shared" si="443"/>
        <v>0.79389424187077229</v>
      </c>
      <c r="AF3308" s="44">
        <f t="shared" si="446"/>
        <v>15</v>
      </c>
      <c r="AG3308" s="45">
        <f t="shared" si="444"/>
        <v>0.81317163741019227</v>
      </c>
      <c r="AH3308">
        <f t="shared" si="445"/>
        <v>2.2534112352476005E-2</v>
      </c>
      <c r="AI3308" s="40">
        <f ca="1"/>
        <v>2.4748991517604679E-2</v>
      </c>
      <c r="AJ3308" s="229">
        <v>-2E-3</v>
      </c>
      <c r="AK3308" s="230">
        <v>2.0534112352476007E-2</v>
      </c>
      <c r="AL3308" s="231">
        <v>0.8282356861143596</v>
      </c>
    </row>
    <row r="3309" spans="24:38">
      <c r="X3309" s="46">
        <v>3305</v>
      </c>
      <c r="Y3309" s="1">
        <f t="shared" si="439"/>
        <v>48927</v>
      </c>
      <c r="Z3309" s="44">
        <f t="shared" si="440"/>
        <v>0</v>
      </c>
      <c r="AA3309" s="1" cm="1">
        <f t="array" ref="AA3309">IF(Z3309&gt;0,INDEX($M$40:$M$61,Z3309,1),AA3308)</f>
        <v>48911</v>
      </c>
      <c r="AB3309" s="1" cm="1">
        <f t="array" ref="AB3309">IF(Z3309&gt;0,INDEX($M$40:$M$61,Z3309+1,1),AB3308)</f>
        <v>49275</v>
      </c>
      <c r="AC3309" s="44">
        <f t="shared" si="441"/>
        <v>364</v>
      </c>
      <c r="AD3309" s="45">
        <f t="shared" si="442"/>
        <v>0.8140105901472624</v>
      </c>
      <c r="AE3309" s="45">
        <f t="shared" si="443"/>
        <v>0.79389424187077229</v>
      </c>
      <c r="AF3309" s="44">
        <f t="shared" si="446"/>
        <v>16</v>
      </c>
      <c r="AG3309" s="45">
        <f t="shared" si="444"/>
        <v>0.81311573798101955</v>
      </c>
      <c r="AH3309">
        <f t="shared" si="445"/>
        <v>2.2534782255196808E-2</v>
      </c>
      <c r="AI3309" s="40">
        <f ca="1"/>
        <v>2.4748991517684615E-2</v>
      </c>
      <c r="AJ3309" s="229">
        <v>-2E-3</v>
      </c>
      <c r="AK3309" s="230">
        <v>2.053478225519681E-2</v>
      </c>
      <c r="AL3309" s="231">
        <v>0.82818335215107097</v>
      </c>
    </row>
    <row r="3310" spans="24:38">
      <c r="X3310" s="46">
        <v>3306</v>
      </c>
      <c r="Y3310" s="1">
        <f t="shared" si="439"/>
        <v>48928</v>
      </c>
      <c r="Z3310" s="44">
        <f t="shared" si="440"/>
        <v>0</v>
      </c>
      <c r="AA3310" s="1" cm="1">
        <f t="array" ref="AA3310">IF(Z3310&gt;0,INDEX($M$40:$M$61,Z3310,1),AA3309)</f>
        <v>48911</v>
      </c>
      <c r="AB3310" s="1" cm="1">
        <f t="array" ref="AB3310">IF(Z3310&gt;0,INDEX($M$40:$M$61,Z3310+1,1),AB3309)</f>
        <v>49275</v>
      </c>
      <c r="AC3310" s="44">
        <f t="shared" si="441"/>
        <v>364</v>
      </c>
      <c r="AD3310" s="45">
        <f t="shared" si="442"/>
        <v>0.8140105901472624</v>
      </c>
      <c r="AE3310" s="45">
        <f t="shared" si="443"/>
        <v>0.79389424187077229</v>
      </c>
      <c r="AF3310" s="44">
        <f t="shared" si="446"/>
        <v>17</v>
      </c>
      <c r="AG3310" s="45">
        <f t="shared" si="444"/>
        <v>0.81305984239451179</v>
      </c>
      <c r="AH3310">
        <f t="shared" si="445"/>
        <v>2.253545175265282E-2</v>
      </c>
      <c r="AI3310" s="40">
        <f ca="1"/>
        <v>2.4748991517684615E-2</v>
      </c>
      <c r="AJ3310" s="229">
        <v>-2E-3</v>
      </c>
      <c r="AK3310" s="230">
        <v>2.0535451752652818E-2</v>
      </c>
      <c r="AL3310" s="231">
        <v>0.82813102149462325</v>
      </c>
    </row>
    <row r="3311" spans="24:38">
      <c r="X3311" s="46">
        <v>3307</v>
      </c>
      <c r="Y3311" s="1">
        <f t="shared" si="439"/>
        <v>48929</v>
      </c>
      <c r="Z3311" s="44">
        <f t="shared" si="440"/>
        <v>0</v>
      </c>
      <c r="AA3311" s="1" cm="1">
        <f t="array" ref="AA3311">IF(Z3311&gt;0,INDEX($M$40:$M$61,Z3311,1),AA3310)</f>
        <v>48911</v>
      </c>
      <c r="AB3311" s="1" cm="1">
        <f t="array" ref="AB3311">IF(Z3311&gt;0,INDEX($M$40:$M$61,Z3311+1,1),AB3310)</f>
        <v>49275</v>
      </c>
      <c r="AC3311" s="44">
        <f t="shared" si="441"/>
        <v>364</v>
      </c>
      <c r="AD3311" s="45">
        <f t="shared" si="442"/>
        <v>0.8140105901472624</v>
      </c>
      <c r="AE3311" s="45">
        <f t="shared" si="443"/>
        <v>0.79389424187077229</v>
      </c>
      <c r="AF3311" s="44">
        <f t="shared" si="446"/>
        <v>18</v>
      </c>
      <c r="AG3311" s="45">
        <f t="shared" si="444"/>
        <v>0.81300395065040487</v>
      </c>
      <c r="AH3311">
        <f t="shared" si="445"/>
        <v>2.2536120845211664E-2</v>
      </c>
      <c r="AI3311" s="40">
        <f ca="1"/>
        <v>2.4748991517684615E-2</v>
      </c>
      <c r="AJ3311" s="229">
        <v>-2E-3</v>
      </c>
      <c r="AK3311" s="230">
        <v>2.0536120845211663E-2</v>
      </c>
      <c r="AL3311" s="231">
        <v>0.82807869414480761</v>
      </c>
    </row>
    <row r="3312" spans="24:38">
      <c r="X3312" s="46">
        <v>3308</v>
      </c>
      <c r="Y3312" s="1">
        <f t="shared" si="439"/>
        <v>48930</v>
      </c>
      <c r="Z3312" s="44">
        <f t="shared" si="440"/>
        <v>0</v>
      </c>
      <c r="AA3312" s="1" cm="1">
        <f t="array" ref="AA3312">IF(Z3312&gt;0,INDEX($M$40:$M$61,Z3312,1),AA3311)</f>
        <v>48911</v>
      </c>
      <c r="AB3312" s="1" cm="1">
        <f t="array" ref="AB3312">IF(Z3312&gt;0,INDEX($M$40:$M$61,Z3312+1,1),AB3311)</f>
        <v>49275</v>
      </c>
      <c r="AC3312" s="44">
        <f t="shared" si="441"/>
        <v>364</v>
      </c>
      <c r="AD3312" s="45">
        <f t="shared" si="442"/>
        <v>0.8140105901472624</v>
      </c>
      <c r="AE3312" s="45">
        <f t="shared" si="443"/>
        <v>0.79389424187077229</v>
      </c>
      <c r="AF3312" s="44">
        <f t="shared" si="446"/>
        <v>19</v>
      </c>
      <c r="AG3312" s="45">
        <f t="shared" si="444"/>
        <v>0.81294806274843467</v>
      </c>
      <c r="AH3312">
        <f t="shared" si="445"/>
        <v>2.253678953324054E-2</v>
      </c>
      <c r="AI3312" s="40">
        <f ca="1"/>
        <v>2.4748991517684615E-2</v>
      </c>
      <c r="AJ3312" s="229">
        <v>-2E-3</v>
      </c>
      <c r="AK3312" s="230">
        <v>2.0536789533240542E-2</v>
      </c>
      <c r="AL3312" s="231">
        <v>0.828026370101415</v>
      </c>
    </row>
    <row r="3313" spans="24:38">
      <c r="X3313" s="46">
        <v>3309</v>
      </c>
      <c r="Y3313" s="1">
        <f t="shared" si="439"/>
        <v>48931</v>
      </c>
      <c r="Z3313" s="44">
        <f t="shared" si="440"/>
        <v>0</v>
      </c>
      <c r="AA3313" s="1" cm="1">
        <f t="array" ref="AA3313">IF(Z3313&gt;0,INDEX($M$40:$M$61,Z3313,1),AA3312)</f>
        <v>48911</v>
      </c>
      <c r="AB3313" s="1" cm="1">
        <f t="array" ref="AB3313">IF(Z3313&gt;0,INDEX($M$40:$M$61,Z3313+1,1),AB3312)</f>
        <v>49275</v>
      </c>
      <c r="AC3313" s="44">
        <f t="shared" si="441"/>
        <v>364</v>
      </c>
      <c r="AD3313" s="45">
        <f t="shared" si="442"/>
        <v>0.8140105901472624</v>
      </c>
      <c r="AE3313" s="45">
        <f t="shared" si="443"/>
        <v>0.79389424187077229</v>
      </c>
      <c r="AF3313" s="44">
        <f t="shared" si="446"/>
        <v>20</v>
      </c>
      <c r="AG3313" s="45">
        <f t="shared" si="444"/>
        <v>0.81289217868833707</v>
      </c>
      <c r="AH3313">
        <f t="shared" si="445"/>
        <v>2.2537457817106213E-2</v>
      </c>
      <c r="AI3313" s="40">
        <f ca="1"/>
        <v>2.4748991517684615E-2</v>
      </c>
      <c r="AJ3313" s="229">
        <v>-2E-3</v>
      </c>
      <c r="AK3313" s="230">
        <v>2.0537457817106211E-2</v>
      </c>
      <c r="AL3313" s="231">
        <v>0.82797404936423669</v>
      </c>
    </row>
    <row r="3314" spans="24:38">
      <c r="X3314" s="46">
        <v>3310</v>
      </c>
      <c r="Y3314" s="1">
        <f t="shared" si="439"/>
        <v>48932</v>
      </c>
      <c r="Z3314" s="44">
        <f t="shared" si="440"/>
        <v>0</v>
      </c>
      <c r="AA3314" s="1" cm="1">
        <f t="array" ref="AA3314">IF(Z3314&gt;0,INDEX($M$40:$M$61,Z3314,1),AA3313)</f>
        <v>48911</v>
      </c>
      <c r="AB3314" s="1" cm="1">
        <f t="array" ref="AB3314">IF(Z3314&gt;0,INDEX($M$40:$M$61,Z3314+1,1),AB3313)</f>
        <v>49275</v>
      </c>
      <c r="AC3314" s="44">
        <f t="shared" si="441"/>
        <v>364</v>
      </c>
      <c r="AD3314" s="45">
        <f t="shared" si="442"/>
        <v>0.8140105901472624</v>
      </c>
      <c r="AE3314" s="45">
        <f t="shared" si="443"/>
        <v>0.79389424187077229</v>
      </c>
      <c r="AF3314" s="44">
        <f t="shared" si="446"/>
        <v>21</v>
      </c>
      <c r="AG3314" s="45">
        <f t="shared" si="444"/>
        <v>0.81283629846984795</v>
      </c>
      <c r="AH3314">
        <f t="shared" si="445"/>
        <v>2.2538125697174977E-2</v>
      </c>
      <c r="AI3314" s="40">
        <f ca="1"/>
        <v>2.4748991517684615E-2</v>
      </c>
      <c r="AJ3314" s="229">
        <v>-2E-3</v>
      </c>
      <c r="AK3314" s="230">
        <v>2.0538125697174975E-2</v>
      </c>
      <c r="AL3314" s="231">
        <v>0.82792173193306362</v>
      </c>
    </row>
    <row r="3315" spans="24:38">
      <c r="X3315" s="46">
        <v>3311</v>
      </c>
      <c r="Y3315" s="1">
        <f t="shared" si="439"/>
        <v>48933</v>
      </c>
      <c r="Z3315" s="44">
        <f t="shared" si="440"/>
        <v>0</v>
      </c>
      <c r="AA3315" s="1" cm="1">
        <f t="array" ref="AA3315">IF(Z3315&gt;0,INDEX($M$40:$M$61,Z3315,1),AA3314)</f>
        <v>48911</v>
      </c>
      <c r="AB3315" s="1" cm="1">
        <f t="array" ref="AB3315">IF(Z3315&gt;0,INDEX($M$40:$M$61,Z3315+1,1),AB3314)</f>
        <v>49275</v>
      </c>
      <c r="AC3315" s="44">
        <f t="shared" si="441"/>
        <v>364</v>
      </c>
      <c r="AD3315" s="45">
        <f t="shared" si="442"/>
        <v>0.8140105901472624</v>
      </c>
      <c r="AE3315" s="45">
        <f t="shared" si="443"/>
        <v>0.79389424187077229</v>
      </c>
      <c r="AF3315" s="44">
        <f t="shared" si="446"/>
        <v>22</v>
      </c>
      <c r="AG3315" s="45">
        <f t="shared" si="444"/>
        <v>0.81278042209270318</v>
      </c>
      <c r="AH3315">
        <f t="shared" si="445"/>
        <v>2.2538793173812726E-2</v>
      </c>
      <c r="AI3315" s="40">
        <f ca="1"/>
        <v>2.4748991517684615E-2</v>
      </c>
      <c r="AJ3315" s="229">
        <v>-2E-3</v>
      </c>
      <c r="AK3315" s="230">
        <v>2.0538793173812728E-2</v>
      </c>
      <c r="AL3315" s="231">
        <v>0.82786941780768686</v>
      </c>
    </row>
    <row r="3316" spans="24:38">
      <c r="X3316" s="46">
        <v>3312</v>
      </c>
      <c r="Y3316" s="1">
        <f t="shared" si="439"/>
        <v>48934</v>
      </c>
      <c r="Z3316" s="44">
        <f t="shared" si="440"/>
        <v>0</v>
      </c>
      <c r="AA3316" s="1" cm="1">
        <f t="array" ref="AA3316">IF(Z3316&gt;0,INDEX($M$40:$M$61,Z3316,1),AA3315)</f>
        <v>48911</v>
      </c>
      <c r="AB3316" s="1" cm="1">
        <f t="array" ref="AB3316">IF(Z3316&gt;0,INDEX($M$40:$M$61,Z3316+1,1),AB3315)</f>
        <v>49275</v>
      </c>
      <c r="AC3316" s="44">
        <f t="shared" si="441"/>
        <v>364</v>
      </c>
      <c r="AD3316" s="45">
        <f t="shared" si="442"/>
        <v>0.8140105901472624</v>
      </c>
      <c r="AE3316" s="45">
        <f t="shared" si="443"/>
        <v>0.79389424187077229</v>
      </c>
      <c r="AF3316" s="44">
        <f t="shared" si="446"/>
        <v>23</v>
      </c>
      <c r="AG3316" s="45">
        <f t="shared" si="444"/>
        <v>0.81272454955663875</v>
      </c>
      <c r="AH3316">
        <f t="shared" si="445"/>
        <v>2.2539460247384874E-2</v>
      </c>
      <c r="AI3316" s="40">
        <f ca="1"/>
        <v>2.4748991517684615E-2</v>
      </c>
      <c r="AJ3316" s="229">
        <v>-2E-3</v>
      </c>
      <c r="AK3316" s="230">
        <v>2.0539460247384872E-2</v>
      </c>
      <c r="AL3316" s="231">
        <v>0.82781710698789757</v>
      </c>
    </row>
    <row r="3317" spans="24:38">
      <c r="X3317" s="46">
        <v>3313</v>
      </c>
      <c r="Y3317" s="1">
        <f t="shared" si="439"/>
        <v>48935</v>
      </c>
      <c r="Z3317" s="44">
        <f t="shared" si="440"/>
        <v>0</v>
      </c>
      <c r="AA3317" s="1" cm="1">
        <f t="array" ref="AA3317">IF(Z3317&gt;0,INDEX($M$40:$M$61,Z3317,1),AA3316)</f>
        <v>48911</v>
      </c>
      <c r="AB3317" s="1" cm="1">
        <f t="array" ref="AB3317">IF(Z3317&gt;0,INDEX($M$40:$M$61,Z3317+1,1),AB3316)</f>
        <v>49275</v>
      </c>
      <c r="AC3317" s="44">
        <f t="shared" si="441"/>
        <v>364</v>
      </c>
      <c r="AD3317" s="45">
        <f t="shared" si="442"/>
        <v>0.8140105901472624</v>
      </c>
      <c r="AE3317" s="45">
        <f t="shared" si="443"/>
        <v>0.79389424187077229</v>
      </c>
      <c r="AF3317" s="44">
        <f t="shared" si="446"/>
        <v>24</v>
      </c>
      <c r="AG3317" s="45">
        <f t="shared" si="444"/>
        <v>0.81266868086139077</v>
      </c>
      <c r="AH3317">
        <f t="shared" si="445"/>
        <v>2.2540126918256385E-2</v>
      </c>
      <c r="AI3317" s="40">
        <f ca="1"/>
        <v>2.4748991517604679E-2</v>
      </c>
      <c r="AJ3317" s="229">
        <v>-2E-3</v>
      </c>
      <c r="AK3317" s="230">
        <v>2.0540126918256386E-2</v>
      </c>
      <c r="AL3317" s="231">
        <v>0.82776479947348702</v>
      </c>
    </row>
    <row r="3318" spans="24:38">
      <c r="X3318" s="46">
        <v>3314</v>
      </c>
      <c r="Y3318" s="1">
        <f t="shared" si="439"/>
        <v>48936</v>
      </c>
      <c r="Z3318" s="44">
        <f t="shared" si="440"/>
        <v>0</v>
      </c>
      <c r="AA3318" s="1" cm="1">
        <f t="array" ref="AA3318">IF(Z3318&gt;0,INDEX($M$40:$M$61,Z3318,1),AA3317)</f>
        <v>48911</v>
      </c>
      <c r="AB3318" s="1" cm="1">
        <f t="array" ref="AB3318">IF(Z3318&gt;0,INDEX($M$40:$M$61,Z3318+1,1),AB3317)</f>
        <v>49275</v>
      </c>
      <c r="AC3318" s="44">
        <f t="shared" si="441"/>
        <v>364</v>
      </c>
      <c r="AD3318" s="45">
        <f t="shared" si="442"/>
        <v>0.8140105901472624</v>
      </c>
      <c r="AE3318" s="45">
        <f t="shared" si="443"/>
        <v>0.79389424187077229</v>
      </c>
      <c r="AF3318" s="44">
        <f t="shared" si="446"/>
        <v>25</v>
      </c>
      <c r="AG3318" s="45">
        <f t="shared" si="444"/>
        <v>0.81261281600669488</v>
      </c>
      <c r="AH3318">
        <f t="shared" si="445"/>
        <v>2.2540793186791835E-2</v>
      </c>
      <c r="AI3318" s="40">
        <f ca="1"/>
        <v>2.4748991517684615E-2</v>
      </c>
      <c r="AJ3318" s="229">
        <v>-2E-3</v>
      </c>
      <c r="AK3318" s="230">
        <v>2.0540793186791834E-2</v>
      </c>
      <c r="AL3318" s="231">
        <v>0.82771249526424606</v>
      </c>
    </row>
    <row r="3319" spans="24:38">
      <c r="X3319" s="46">
        <v>3315</v>
      </c>
      <c r="Y3319" s="1">
        <f t="shared" si="439"/>
        <v>48937</v>
      </c>
      <c r="Z3319" s="44">
        <f t="shared" si="440"/>
        <v>0</v>
      </c>
      <c r="AA3319" s="1" cm="1">
        <f t="array" ref="AA3319">IF(Z3319&gt;0,INDEX($M$40:$M$61,Z3319,1),AA3318)</f>
        <v>48911</v>
      </c>
      <c r="AB3319" s="1" cm="1">
        <f t="array" ref="AB3319">IF(Z3319&gt;0,INDEX($M$40:$M$61,Z3319+1,1),AB3318)</f>
        <v>49275</v>
      </c>
      <c r="AC3319" s="44">
        <f t="shared" si="441"/>
        <v>364</v>
      </c>
      <c r="AD3319" s="45">
        <f t="shared" si="442"/>
        <v>0.8140105901472624</v>
      </c>
      <c r="AE3319" s="45">
        <f t="shared" si="443"/>
        <v>0.79389424187077229</v>
      </c>
      <c r="AF3319" s="44">
        <f t="shared" si="446"/>
        <v>26</v>
      </c>
      <c r="AG3319" s="45">
        <f t="shared" si="444"/>
        <v>0.81255695499228731</v>
      </c>
      <c r="AH3319">
        <f t="shared" si="445"/>
        <v>2.2541459053355323E-2</v>
      </c>
      <c r="AI3319" s="40">
        <f ca="1"/>
        <v>2.4748991517684615E-2</v>
      </c>
      <c r="AJ3319" s="229">
        <v>-2E-3</v>
      </c>
      <c r="AK3319" s="230">
        <v>2.0541459053355325E-2</v>
      </c>
      <c r="AL3319" s="231">
        <v>0.82766019435996607</v>
      </c>
    </row>
    <row r="3320" spans="24:38">
      <c r="X3320" s="46">
        <v>3316</v>
      </c>
      <c r="Y3320" s="1">
        <f t="shared" si="439"/>
        <v>48938</v>
      </c>
      <c r="Z3320" s="44">
        <f t="shared" si="440"/>
        <v>0</v>
      </c>
      <c r="AA3320" s="1" cm="1">
        <f t="array" ref="AA3320">IF(Z3320&gt;0,INDEX($M$40:$M$61,Z3320,1),AA3319)</f>
        <v>48911</v>
      </c>
      <c r="AB3320" s="1" cm="1">
        <f t="array" ref="AB3320">IF(Z3320&gt;0,INDEX($M$40:$M$61,Z3320+1,1),AB3319)</f>
        <v>49275</v>
      </c>
      <c r="AC3320" s="44">
        <f t="shared" si="441"/>
        <v>364</v>
      </c>
      <c r="AD3320" s="45">
        <f t="shared" si="442"/>
        <v>0.8140105901472624</v>
      </c>
      <c r="AE3320" s="45">
        <f t="shared" si="443"/>
        <v>0.79389424187077229</v>
      </c>
      <c r="AF3320" s="44">
        <f t="shared" si="446"/>
        <v>27</v>
      </c>
      <c r="AG3320" s="45">
        <f t="shared" si="444"/>
        <v>0.81250109781790392</v>
      </c>
      <c r="AH3320">
        <f t="shared" si="445"/>
        <v>2.2542124518310513E-2</v>
      </c>
      <c r="AI3320" s="40">
        <f ca="1"/>
        <v>2.4748991517684615E-2</v>
      </c>
      <c r="AJ3320" s="229">
        <v>-2E-3</v>
      </c>
      <c r="AK3320" s="230">
        <v>2.0542124518310514E-2</v>
      </c>
      <c r="AL3320" s="231">
        <v>0.82760789676043811</v>
      </c>
    </row>
    <row r="3321" spans="24:38">
      <c r="X3321" s="46">
        <v>3317</v>
      </c>
      <c r="Y3321" s="1">
        <f t="shared" si="439"/>
        <v>48939</v>
      </c>
      <c r="Z3321" s="44">
        <f t="shared" si="440"/>
        <v>0</v>
      </c>
      <c r="AA3321" s="1" cm="1">
        <f t="array" ref="AA3321">IF(Z3321&gt;0,INDEX($M$40:$M$61,Z3321,1),AA3320)</f>
        <v>48911</v>
      </c>
      <c r="AB3321" s="1" cm="1">
        <f t="array" ref="AB3321">IF(Z3321&gt;0,INDEX($M$40:$M$61,Z3321+1,1),AB3320)</f>
        <v>49275</v>
      </c>
      <c r="AC3321" s="44">
        <f t="shared" si="441"/>
        <v>364</v>
      </c>
      <c r="AD3321" s="45">
        <f t="shared" si="442"/>
        <v>0.8140105901472624</v>
      </c>
      <c r="AE3321" s="45">
        <f t="shared" si="443"/>
        <v>0.79389424187077229</v>
      </c>
      <c r="AF3321" s="44">
        <f t="shared" si="446"/>
        <v>28</v>
      </c>
      <c r="AG3321" s="45">
        <f t="shared" si="444"/>
        <v>0.81244524448328093</v>
      </c>
      <c r="AH3321">
        <f t="shared" si="445"/>
        <v>2.254278958202062E-2</v>
      </c>
      <c r="AI3321" s="40">
        <f ca="1"/>
        <v>2.4748991517684615E-2</v>
      </c>
      <c r="AJ3321" s="229">
        <v>-2E-3</v>
      </c>
      <c r="AK3321" s="230">
        <v>2.0542789582020618E-2</v>
      </c>
      <c r="AL3321" s="231">
        <v>0.82755560246545357</v>
      </c>
    </row>
    <row r="3322" spans="24:38">
      <c r="X3322" s="46">
        <v>3318</v>
      </c>
      <c r="Y3322" s="1">
        <f t="shared" si="439"/>
        <v>48940</v>
      </c>
      <c r="Z3322" s="44">
        <f t="shared" si="440"/>
        <v>0</v>
      </c>
      <c r="AA3322" s="1" cm="1">
        <f t="array" ref="AA3322">IF(Z3322&gt;0,INDEX($M$40:$M$61,Z3322,1),AA3321)</f>
        <v>48911</v>
      </c>
      <c r="AB3322" s="1" cm="1">
        <f t="array" ref="AB3322">IF(Z3322&gt;0,INDEX($M$40:$M$61,Z3322+1,1),AB3321)</f>
        <v>49275</v>
      </c>
      <c r="AC3322" s="44">
        <f t="shared" si="441"/>
        <v>364</v>
      </c>
      <c r="AD3322" s="45">
        <f t="shared" si="442"/>
        <v>0.8140105901472624</v>
      </c>
      <c r="AE3322" s="45">
        <f t="shared" si="443"/>
        <v>0.79389424187077229</v>
      </c>
      <c r="AF3322" s="44">
        <f t="shared" si="446"/>
        <v>29</v>
      </c>
      <c r="AG3322" s="45">
        <f t="shared" si="444"/>
        <v>0.81238939498815421</v>
      </c>
      <c r="AH3322">
        <f t="shared" si="445"/>
        <v>2.2543454244848448E-2</v>
      </c>
      <c r="AI3322" s="40">
        <f ca="1"/>
        <v>2.4748991517684615E-2</v>
      </c>
      <c r="AJ3322" s="229">
        <v>-2E-3</v>
      </c>
      <c r="AK3322" s="230">
        <v>2.054345424484845E-2</v>
      </c>
      <c r="AL3322" s="231">
        <v>0.82750331147480327</v>
      </c>
    </row>
    <row r="3323" spans="24:38">
      <c r="X3323" s="46">
        <v>3319</v>
      </c>
      <c r="Y3323" s="1">
        <f t="shared" si="439"/>
        <v>48941</v>
      </c>
      <c r="Z3323" s="44">
        <f t="shared" si="440"/>
        <v>0</v>
      </c>
      <c r="AA3323" s="1" cm="1">
        <f t="array" ref="AA3323">IF(Z3323&gt;0,INDEX($M$40:$M$61,Z3323,1),AA3322)</f>
        <v>48911</v>
      </c>
      <c r="AB3323" s="1" cm="1">
        <f t="array" ref="AB3323">IF(Z3323&gt;0,INDEX($M$40:$M$61,Z3323+1,1),AB3322)</f>
        <v>49275</v>
      </c>
      <c r="AC3323" s="44">
        <f t="shared" si="441"/>
        <v>364</v>
      </c>
      <c r="AD3323" s="45">
        <f t="shared" si="442"/>
        <v>0.8140105901472624</v>
      </c>
      <c r="AE3323" s="45">
        <f t="shared" si="443"/>
        <v>0.79389424187077229</v>
      </c>
      <c r="AF3323" s="44">
        <f t="shared" si="446"/>
        <v>30</v>
      </c>
      <c r="AG3323" s="45">
        <f t="shared" si="444"/>
        <v>0.81233354933225999</v>
      </c>
      <c r="AH3323">
        <f t="shared" si="445"/>
        <v>2.2544118507156329E-2</v>
      </c>
      <c r="AI3323" s="40">
        <f ca="1"/>
        <v>2.4748991517604679E-2</v>
      </c>
      <c r="AJ3323" s="229">
        <v>-2E-3</v>
      </c>
      <c r="AK3323" s="230">
        <v>2.0544118507156331E-2</v>
      </c>
      <c r="AL3323" s="231">
        <v>0.82745102378827884</v>
      </c>
    </row>
    <row r="3324" spans="24:38">
      <c r="X3324" s="46">
        <v>3320</v>
      </c>
      <c r="Y3324" s="1">
        <f t="shared" si="439"/>
        <v>48942</v>
      </c>
      <c r="Z3324" s="44">
        <f t="shared" si="440"/>
        <v>0</v>
      </c>
      <c r="AA3324" s="1" cm="1">
        <f t="array" ref="AA3324">IF(Z3324&gt;0,INDEX($M$40:$M$61,Z3324,1),AA3323)</f>
        <v>48911</v>
      </c>
      <c r="AB3324" s="1" cm="1">
        <f t="array" ref="AB3324">IF(Z3324&gt;0,INDEX($M$40:$M$61,Z3324+1,1),AB3323)</f>
        <v>49275</v>
      </c>
      <c r="AC3324" s="44">
        <f t="shared" si="441"/>
        <v>364</v>
      </c>
      <c r="AD3324" s="45">
        <f t="shared" si="442"/>
        <v>0.8140105901472624</v>
      </c>
      <c r="AE3324" s="45">
        <f t="shared" si="443"/>
        <v>0.79389424187077229</v>
      </c>
      <c r="AF3324" s="44">
        <f t="shared" si="446"/>
        <v>31</v>
      </c>
      <c r="AG3324" s="45">
        <f t="shared" si="444"/>
        <v>0.81227770751533412</v>
      </c>
      <c r="AH3324">
        <f t="shared" si="445"/>
        <v>2.254478236930621E-2</v>
      </c>
      <c r="AI3324" s="40">
        <f ca="1"/>
        <v>2.4748991517684615E-2</v>
      </c>
      <c r="AJ3324" s="229">
        <v>-2E-3</v>
      </c>
      <c r="AK3324" s="230">
        <v>2.0544782369306208E-2</v>
      </c>
      <c r="AL3324" s="231">
        <v>0.82739873940567121</v>
      </c>
    </row>
    <row r="3325" spans="24:38">
      <c r="X3325" s="46">
        <v>3321</v>
      </c>
      <c r="Y3325" s="1">
        <f t="shared" si="439"/>
        <v>48943</v>
      </c>
      <c r="Z3325" s="44">
        <f t="shared" si="440"/>
        <v>0</v>
      </c>
      <c r="AA3325" s="1" cm="1">
        <f t="array" ref="AA3325">IF(Z3325&gt;0,INDEX($M$40:$M$61,Z3325,1),AA3324)</f>
        <v>48911</v>
      </c>
      <c r="AB3325" s="1" cm="1">
        <f t="array" ref="AB3325">IF(Z3325&gt;0,INDEX($M$40:$M$61,Z3325+1,1),AB3324)</f>
        <v>49275</v>
      </c>
      <c r="AC3325" s="44">
        <f t="shared" si="441"/>
        <v>364</v>
      </c>
      <c r="AD3325" s="45">
        <f t="shared" si="442"/>
        <v>0.8140105901472624</v>
      </c>
      <c r="AE3325" s="45">
        <f t="shared" si="443"/>
        <v>0.79389424187077229</v>
      </c>
      <c r="AF3325" s="44">
        <f t="shared" si="446"/>
        <v>32</v>
      </c>
      <c r="AG3325" s="45">
        <f t="shared" si="444"/>
        <v>0.81222186953711284</v>
      </c>
      <c r="AH3325">
        <f t="shared" si="445"/>
        <v>2.2545445831659558E-2</v>
      </c>
      <c r="AI3325" s="40">
        <f ca="1"/>
        <v>2.4748991517684615E-2</v>
      </c>
      <c r="AJ3325" s="229">
        <v>-2E-3</v>
      </c>
      <c r="AK3325" s="230">
        <v>2.0545445831659556E-2</v>
      </c>
      <c r="AL3325" s="231">
        <v>0.82734645832677167</v>
      </c>
    </row>
    <row r="3326" spans="24:38">
      <c r="X3326" s="46">
        <v>3322</v>
      </c>
      <c r="Y3326" s="1">
        <f t="shared" si="439"/>
        <v>48944</v>
      </c>
      <c r="Z3326" s="44">
        <f t="shared" si="440"/>
        <v>0</v>
      </c>
      <c r="AA3326" s="1" cm="1">
        <f t="array" ref="AA3326">IF(Z3326&gt;0,INDEX($M$40:$M$61,Z3326,1),AA3325)</f>
        <v>48911</v>
      </c>
      <c r="AB3326" s="1" cm="1">
        <f t="array" ref="AB3326">IF(Z3326&gt;0,INDEX($M$40:$M$61,Z3326+1,1),AB3325)</f>
        <v>49275</v>
      </c>
      <c r="AC3326" s="44">
        <f t="shared" si="441"/>
        <v>364</v>
      </c>
      <c r="AD3326" s="45">
        <f t="shared" si="442"/>
        <v>0.8140105901472624</v>
      </c>
      <c r="AE3326" s="45">
        <f t="shared" si="443"/>
        <v>0.79389424187077229</v>
      </c>
      <c r="AF3326" s="44">
        <f t="shared" si="446"/>
        <v>33</v>
      </c>
      <c r="AG3326" s="45">
        <f t="shared" si="444"/>
        <v>0.81216603539733234</v>
      </c>
      <c r="AH3326">
        <f t="shared" si="445"/>
        <v>2.2546108894577397E-2</v>
      </c>
      <c r="AI3326" s="40">
        <f ca="1"/>
        <v>2.4748991517684615E-2</v>
      </c>
      <c r="AJ3326" s="229">
        <v>-2E-3</v>
      </c>
      <c r="AK3326" s="230">
        <v>2.0546108894577399E-2</v>
      </c>
      <c r="AL3326" s="231">
        <v>0.82729418055137149</v>
      </c>
    </row>
    <row r="3327" spans="24:38">
      <c r="X3327" s="46">
        <v>3323</v>
      </c>
      <c r="Y3327" s="1">
        <f t="shared" si="439"/>
        <v>48945</v>
      </c>
      <c r="Z3327" s="44">
        <f t="shared" si="440"/>
        <v>0</v>
      </c>
      <c r="AA3327" s="1" cm="1">
        <f t="array" ref="AA3327">IF(Z3327&gt;0,INDEX($M$40:$M$61,Z3327,1),AA3326)</f>
        <v>48911</v>
      </c>
      <c r="AB3327" s="1" cm="1">
        <f t="array" ref="AB3327">IF(Z3327&gt;0,INDEX($M$40:$M$61,Z3327+1,1),AB3326)</f>
        <v>49275</v>
      </c>
      <c r="AC3327" s="44">
        <f t="shared" si="441"/>
        <v>364</v>
      </c>
      <c r="AD3327" s="45">
        <f t="shared" si="442"/>
        <v>0.8140105901472624</v>
      </c>
      <c r="AE3327" s="45">
        <f t="shared" si="443"/>
        <v>0.79389424187077229</v>
      </c>
      <c r="AF3327" s="44">
        <f t="shared" si="446"/>
        <v>34</v>
      </c>
      <c r="AG3327" s="45">
        <f t="shared" si="444"/>
        <v>0.81211020509572873</v>
      </c>
      <c r="AH3327">
        <f t="shared" si="445"/>
        <v>2.2546771558420352E-2</v>
      </c>
      <c r="AI3327" s="40">
        <f ca="1"/>
        <v>2.4748991517604679E-2</v>
      </c>
      <c r="AJ3327" s="229">
        <v>-2E-3</v>
      </c>
      <c r="AK3327" s="230">
        <v>2.054677155842035E-2</v>
      </c>
      <c r="AL3327" s="231">
        <v>0.82724190607926207</v>
      </c>
    </row>
    <row r="3328" spans="24:38">
      <c r="X3328" s="46">
        <v>3324</v>
      </c>
      <c r="Y3328" s="1">
        <f t="shared" si="439"/>
        <v>48946</v>
      </c>
      <c r="Z3328" s="44">
        <f t="shared" si="440"/>
        <v>0</v>
      </c>
      <c r="AA3328" s="1" cm="1">
        <f t="array" ref="AA3328">IF(Z3328&gt;0,INDEX($M$40:$M$61,Z3328,1),AA3327)</f>
        <v>48911</v>
      </c>
      <c r="AB3328" s="1" cm="1">
        <f t="array" ref="AB3328">IF(Z3328&gt;0,INDEX($M$40:$M$61,Z3328+1,1),AB3327)</f>
        <v>49275</v>
      </c>
      <c r="AC3328" s="44">
        <f t="shared" si="441"/>
        <v>364</v>
      </c>
      <c r="AD3328" s="45">
        <f t="shared" si="442"/>
        <v>0.8140105901472624</v>
      </c>
      <c r="AE3328" s="45">
        <f t="shared" si="443"/>
        <v>0.79389424187077229</v>
      </c>
      <c r="AF3328" s="44">
        <f t="shared" si="446"/>
        <v>35</v>
      </c>
      <c r="AG3328" s="45">
        <f t="shared" si="444"/>
        <v>0.812054378632038</v>
      </c>
      <c r="AH3328">
        <f t="shared" si="445"/>
        <v>2.254743382354861E-2</v>
      </c>
      <c r="AI3328" s="40">
        <f ca="1"/>
        <v>2.4748991517684615E-2</v>
      </c>
      <c r="AJ3328" s="229">
        <v>-2E-3</v>
      </c>
      <c r="AK3328" s="230">
        <v>2.0547433823548608E-2</v>
      </c>
      <c r="AL3328" s="231">
        <v>0.82718963491023445</v>
      </c>
    </row>
    <row r="3329" spans="24:38">
      <c r="X3329" s="46">
        <v>3325</v>
      </c>
      <c r="Y3329" s="1">
        <f t="shared" si="439"/>
        <v>48947</v>
      </c>
      <c r="Z3329" s="44">
        <f t="shared" si="440"/>
        <v>0</v>
      </c>
      <c r="AA3329" s="1" cm="1">
        <f t="array" ref="AA3329">IF(Z3329&gt;0,INDEX($M$40:$M$61,Z3329,1),AA3328)</f>
        <v>48911</v>
      </c>
      <c r="AB3329" s="1" cm="1">
        <f t="array" ref="AB3329">IF(Z3329&gt;0,INDEX($M$40:$M$61,Z3329+1,1),AB3328)</f>
        <v>49275</v>
      </c>
      <c r="AC3329" s="44">
        <f t="shared" si="441"/>
        <v>364</v>
      </c>
      <c r="AD3329" s="45">
        <f t="shared" si="442"/>
        <v>0.8140105901472624</v>
      </c>
      <c r="AE3329" s="45">
        <f t="shared" si="443"/>
        <v>0.79389424187077229</v>
      </c>
      <c r="AF3329" s="44">
        <f t="shared" si="446"/>
        <v>36</v>
      </c>
      <c r="AG3329" s="45">
        <f t="shared" si="444"/>
        <v>0.81199855600599635</v>
      </c>
      <c r="AH3329">
        <f t="shared" si="445"/>
        <v>2.2548095690321915E-2</v>
      </c>
      <c r="AI3329" s="40">
        <f ca="1"/>
        <v>2.4748991517684615E-2</v>
      </c>
      <c r="AJ3329" s="229">
        <v>-2E-3</v>
      </c>
      <c r="AK3329" s="230">
        <v>2.0548095690321913E-2</v>
      </c>
      <c r="AL3329" s="231">
        <v>0.82713736704407992</v>
      </c>
    </row>
    <row r="3330" spans="24:38">
      <c r="X3330" s="46">
        <v>3326</v>
      </c>
      <c r="Y3330" s="1">
        <f t="shared" si="439"/>
        <v>48948</v>
      </c>
      <c r="Z3330" s="44">
        <f t="shared" si="440"/>
        <v>0</v>
      </c>
      <c r="AA3330" s="1" cm="1">
        <f t="array" ref="AA3330">IF(Z3330&gt;0,INDEX($M$40:$M$61,Z3330,1),AA3329)</f>
        <v>48911</v>
      </c>
      <c r="AB3330" s="1" cm="1">
        <f t="array" ref="AB3330">IF(Z3330&gt;0,INDEX($M$40:$M$61,Z3330+1,1),AB3329)</f>
        <v>49275</v>
      </c>
      <c r="AC3330" s="44">
        <f t="shared" si="441"/>
        <v>364</v>
      </c>
      <c r="AD3330" s="45">
        <f t="shared" si="442"/>
        <v>0.8140105901472624</v>
      </c>
      <c r="AE3330" s="45">
        <f t="shared" si="443"/>
        <v>0.79389424187077229</v>
      </c>
      <c r="AF3330" s="44">
        <f t="shared" si="446"/>
        <v>37</v>
      </c>
      <c r="AG3330" s="45">
        <f t="shared" si="444"/>
        <v>0.81194273721734023</v>
      </c>
      <c r="AH3330">
        <f t="shared" si="445"/>
        <v>2.2548757159099545E-2</v>
      </c>
      <c r="AI3330" s="40">
        <f ca="1"/>
        <v>2.4748991517684615E-2</v>
      </c>
      <c r="AJ3330" s="229">
        <v>-2E-3</v>
      </c>
      <c r="AK3330" s="230">
        <v>2.0548757159099547E-2</v>
      </c>
      <c r="AL3330" s="231">
        <v>0.82708510248058997</v>
      </c>
    </row>
    <row r="3331" spans="24:38">
      <c r="X3331" s="46">
        <v>3327</v>
      </c>
      <c r="Y3331" s="1">
        <f t="shared" si="439"/>
        <v>48949</v>
      </c>
      <c r="Z3331" s="44">
        <f t="shared" si="440"/>
        <v>0</v>
      </c>
      <c r="AA3331" s="1" cm="1">
        <f t="array" ref="AA3331">IF(Z3331&gt;0,INDEX($M$40:$M$61,Z3331,1),AA3330)</f>
        <v>48911</v>
      </c>
      <c r="AB3331" s="1" cm="1">
        <f t="array" ref="AB3331">IF(Z3331&gt;0,INDEX($M$40:$M$61,Z3331+1,1),AB3330)</f>
        <v>49275</v>
      </c>
      <c r="AC3331" s="44">
        <f t="shared" si="441"/>
        <v>364</v>
      </c>
      <c r="AD3331" s="45">
        <f t="shared" si="442"/>
        <v>0.8140105901472624</v>
      </c>
      <c r="AE3331" s="45">
        <f t="shared" si="443"/>
        <v>0.79389424187077229</v>
      </c>
      <c r="AF3331" s="44">
        <f t="shared" si="446"/>
        <v>38</v>
      </c>
      <c r="AG3331" s="45">
        <f t="shared" si="444"/>
        <v>0.81188692226580561</v>
      </c>
      <c r="AH3331">
        <f t="shared" si="445"/>
        <v>2.2549418230240401E-2</v>
      </c>
      <c r="AI3331" s="40">
        <f ca="1"/>
        <v>2.4748991517684615E-2</v>
      </c>
      <c r="AJ3331" s="229">
        <v>-2E-3</v>
      </c>
      <c r="AK3331" s="230">
        <v>2.0549418230240403E-2</v>
      </c>
      <c r="AL3331" s="231">
        <v>0.82703284121955578</v>
      </c>
    </row>
    <row r="3332" spans="24:38">
      <c r="X3332" s="46">
        <v>3328</v>
      </c>
      <c r="Y3332" s="1">
        <f t="shared" si="439"/>
        <v>48950</v>
      </c>
      <c r="Z3332" s="44">
        <f t="shared" si="440"/>
        <v>0</v>
      </c>
      <c r="AA3332" s="1" cm="1">
        <f t="array" ref="AA3332">IF(Z3332&gt;0,INDEX($M$40:$M$61,Z3332,1),AA3331)</f>
        <v>48911</v>
      </c>
      <c r="AB3332" s="1" cm="1">
        <f t="array" ref="AB3332">IF(Z3332&gt;0,INDEX($M$40:$M$61,Z3332+1,1),AB3331)</f>
        <v>49275</v>
      </c>
      <c r="AC3332" s="44">
        <f t="shared" si="441"/>
        <v>364</v>
      </c>
      <c r="AD3332" s="45">
        <f t="shared" si="442"/>
        <v>0.8140105901472624</v>
      </c>
      <c r="AE3332" s="45">
        <f t="shared" si="443"/>
        <v>0.79389424187077229</v>
      </c>
      <c r="AF3332" s="44">
        <f t="shared" si="446"/>
        <v>39</v>
      </c>
      <c r="AG3332" s="45">
        <f t="shared" si="444"/>
        <v>0.81183111115112871</v>
      </c>
      <c r="AH3332">
        <f t="shared" si="445"/>
        <v>2.2550078904102936E-2</v>
      </c>
      <c r="AI3332" s="40">
        <f ca="1"/>
        <v>2.4748991517684615E-2</v>
      </c>
      <c r="AJ3332" s="229">
        <v>-2E-3</v>
      </c>
      <c r="AK3332" s="230">
        <v>2.0550078904102938E-2</v>
      </c>
      <c r="AL3332" s="231">
        <v>0.82698058326076873</v>
      </c>
    </row>
    <row r="3333" spans="24:38">
      <c r="X3333" s="46">
        <v>3329</v>
      </c>
      <c r="Y3333" s="1">
        <f t="shared" si="439"/>
        <v>48951</v>
      </c>
      <c r="Z3333" s="44">
        <f t="shared" si="440"/>
        <v>0</v>
      </c>
      <c r="AA3333" s="1" cm="1">
        <f t="array" ref="AA3333">IF(Z3333&gt;0,INDEX($M$40:$M$61,Z3333,1),AA3332)</f>
        <v>48911</v>
      </c>
      <c r="AB3333" s="1" cm="1">
        <f t="array" ref="AB3333">IF(Z3333&gt;0,INDEX($M$40:$M$61,Z3333+1,1),AB3332)</f>
        <v>49275</v>
      </c>
      <c r="AC3333" s="44">
        <f t="shared" si="441"/>
        <v>364</v>
      </c>
      <c r="AD3333" s="45">
        <f t="shared" si="442"/>
        <v>0.8140105901472624</v>
      </c>
      <c r="AE3333" s="45">
        <f t="shared" si="443"/>
        <v>0.79389424187077229</v>
      </c>
      <c r="AF3333" s="44">
        <f t="shared" si="446"/>
        <v>40</v>
      </c>
      <c r="AG3333" s="45">
        <f t="shared" si="444"/>
        <v>0.81177530387304586</v>
      </c>
      <c r="AH3333">
        <f t="shared" si="445"/>
        <v>2.2550739181045162E-2</v>
      </c>
      <c r="AI3333" s="40">
        <f ca="1"/>
        <v>2.4748991517684615E-2</v>
      </c>
      <c r="AJ3333" s="229">
        <v>-2E-3</v>
      </c>
      <c r="AK3333" s="230">
        <v>2.0550739181045163E-2</v>
      </c>
      <c r="AL3333" s="231">
        <v>0.82692832860402021</v>
      </c>
    </row>
    <row r="3334" spans="24:38">
      <c r="X3334" s="46">
        <v>3330</v>
      </c>
      <c r="Y3334" s="1">
        <f t="shared" ref="Y3334:Y3397" si="447">Y3333+1</f>
        <v>48952</v>
      </c>
      <c r="Z3334" s="44">
        <f t="shared" ref="Z3334:Z3397" si="448">IFERROR(MATCH(Y3334,$M$40:$M$61,0),0)</f>
        <v>0</v>
      </c>
      <c r="AA3334" s="1" cm="1">
        <f t="array" ref="AA3334">IF(Z3334&gt;0,INDEX($M$40:$M$61,Z3334,1),AA3333)</f>
        <v>48911</v>
      </c>
      <c r="AB3334" s="1" cm="1">
        <f t="array" ref="AB3334">IF(Z3334&gt;0,INDEX($M$40:$M$61,Z3334+1,1),AB3333)</f>
        <v>49275</v>
      </c>
      <c r="AC3334" s="44">
        <f t="shared" ref="AC3334:AC3397" si="449">_xlfn.DAYS(AB3334,AA3334)</f>
        <v>364</v>
      </c>
      <c r="AD3334" s="45">
        <f t="shared" ref="AD3334:AD3397" si="450">VLOOKUP(AA3334,$M$40:$P$61,4,FALSE)</f>
        <v>0.8140105901472624</v>
      </c>
      <c r="AE3334" s="45">
        <f t="shared" ref="AE3334:AE3397" si="451">VLOOKUP(AB3334,$M$10:$P$36,4,FALSE)</f>
        <v>0.79389424187077229</v>
      </c>
      <c r="AF3334" s="44">
        <f t="shared" si="446"/>
        <v>41</v>
      </c>
      <c r="AG3334" s="45">
        <f t="shared" ref="AG3334:AG3397" si="452">IF(AF3334=0,AD3334,AD3334*(AE3334/AD3334)^(AF3334/AC3334))</f>
        <v>0.81171950043129337</v>
      </c>
      <c r="AH3334">
        <f t="shared" ref="AH3334:AH3397" si="453">-LN(AG3334)*360/X3334</f>
        <v>2.2551399061424646E-2</v>
      </c>
      <c r="AI3334" s="40">
        <f ca="1"/>
        <v>2.4748991517684615E-2</v>
      </c>
      <c r="AJ3334" s="229">
        <v>-2E-3</v>
      </c>
      <c r="AK3334" s="230">
        <v>2.0551399061424648E-2</v>
      </c>
      <c r="AL3334" s="231">
        <v>0.8268760772491015</v>
      </c>
    </row>
    <row r="3335" spans="24:38">
      <c r="X3335" s="46">
        <v>3331</v>
      </c>
      <c r="Y3335" s="1">
        <f t="shared" si="447"/>
        <v>48953</v>
      </c>
      <c r="Z3335" s="44">
        <f t="shared" si="448"/>
        <v>0</v>
      </c>
      <c r="AA3335" s="1" cm="1">
        <f t="array" ref="AA3335">IF(Z3335&gt;0,INDEX($M$40:$M$61,Z3335,1),AA3334)</f>
        <v>48911</v>
      </c>
      <c r="AB3335" s="1" cm="1">
        <f t="array" ref="AB3335">IF(Z3335&gt;0,INDEX($M$40:$M$61,Z3335+1,1),AB3334)</f>
        <v>49275</v>
      </c>
      <c r="AC3335" s="44">
        <f t="shared" si="449"/>
        <v>364</v>
      </c>
      <c r="AD3335" s="45">
        <f t="shared" si="450"/>
        <v>0.8140105901472624</v>
      </c>
      <c r="AE3335" s="45">
        <f t="shared" si="451"/>
        <v>0.79389424187077229</v>
      </c>
      <c r="AF3335" s="44">
        <f t="shared" si="446"/>
        <v>42</v>
      </c>
      <c r="AG3335" s="45">
        <f t="shared" si="452"/>
        <v>0.81166370082560746</v>
      </c>
      <c r="AH3335">
        <f t="shared" si="453"/>
        <v>2.2552058545598563E-2</v>
      </c>
      <c r="AI3335" s="40">
        <f ca="1"/>
        <v>2.4748991517684615E-2</v>
      </c>
      <c r="AJ3335" s="229">
        <v>-2E-3</v>
      </c>
      <c r="AK3335" s="230">
        <v>2.0552058545598564E-2</v>
      </c>
      <c r="AL3335" s="231">
        <v>0.82682382919580388</v>
      </c>
    </row>
    <row r="3336" spans="24:38">
      <c r="X3336" s="46">
        <v>3332</v>
      </c>
      <c r="Y3336" s="1">
        <f t="shared" si="447"/>
        <v>48954</v>
      </c>
      <c r="Z3336" s="44">
        <f t="shared" si="448"/>
        <v>0</v>
      </c>
      <c r="AA3336" s="1" cm="1">
        <f t="array" ref="AA3336">IF(Z3336&gt;0,INDEX($M$40:$M$61,Z3336,1),AA3335)</f>
        <v>48911</v>
      </c>
      <c r="AB3336" s="1" cm="1">
        <f t="array" ref="AB3336">IF(Z3336&gt;0,INDEX($M$40:$M$61,Z3336+1,1),AB3335)</f>
        <v>49275</v>
      </c>
      <c r="AC3336" s="44">
        <f t="shared" si="449"/>
        <v>364</v>
      </c>
      <c r="AD3336" s="45">
        <f t="shared" si="450"/>
        <v>0.8140105901472624</v>
      </c>
      <c r="AE3336" s="45">
        <f t="shared" si="451"/>
        <v>0.79389424187077229</v>
      </c>
      <c r="AF3336" s="44">
        <f t="shared" si="446"/>
        <v>43</v>
      </c>
      <c r="AG3336" s="45">
        <f t="shared" si="452"/>
        <v>0.81160790505572433</v>
      </c>
      <c r="AH3336">
        <f t="shared" si="453"/>
        <v>2.2552717633923646E-2</v>
      </c>
      <c r="AI3336" s="40">
        <f ca="1"/>
        <v>2.4748991517684615E-2</v>
      </c>
      <c r="AJ3336" s="229">
        <v>-2E-3</v>
      </c>
      <c r="AK3336" s="230">
        <v>2.0552717633923648E-2</v>
      </c>
      <c r="AL3336" s="231">
        <v>0.82677158444391885</v>
      </c>
    </row>
    <row r="3337" spans="24:38">
      <c r="X3337" s="46">
        <v>3333</v>
      </c>
      <c r="Y3337" s="1">
        <f t="shared" si="447"/>
        <v>48955</v>
      </c>
      <c r="Z3337" s="44">
        <f t="shared" si="448"/>
        <v>0</v>
      </c>
      <c r="AA3337" s="1" cm="1">
        <f t="array" ref="AA3337">IF(Z3337&gt;0,INDEX($M$40:$M$61,Z3337,1),AA3336)</f>
        <v>48911</v>
      </c>
      <c r="AB3337" s="1" cm="1">
        <f t="array" ref="AB3337">IF(Z3337&gt;0,INDEX($M$40:$M$61,Z3337+1,1),AB3336)</f>
        <v>49275</v>
      </c>
      <c r="AC3337" s="44">
        <f t="shared" si="449"/>
        <v>364</v>
      </c>
      <c r="AD3337" s="45">
        <f t="shared" si="450"/>
        <v>0.8140105901472624</v>
      </c>
      <c r="AE3337" s="45">
        <f t="shared" si="451"/>
        <v>0.79389424187077229</v>
      </c>
      <c r="AF3337" s="44">
        <f t="shared" si="446"/>
        <v>44</v>
      </c>
      <c r="AG3337" s="45">
        <f t="shared" si="452"/>
        <v>0.81155211312138054</v>
      </c>
      <c r="AH3337">
        <f t="shared" si="453"/>
        <v>2.2553376326756164E-2</v>
      </c>
      <c r="AI3337" s="40">
        <f ca="1"/>
        <v>2.4748991517604679E-2</v>
      </c>
      <c r="AJ3337" s="229">
        <v>-2E-3</v>
      </c>
      <c r="AK3337" s="230">
        <v>2.0553376326756162E-2</v>
      </c>
      <c r="AL3337" s="231">
        <v>0.82671934299323802</v>
      </c>
    </row>
    <row r="3338" spans="24:38">
      <c r="X3338" s="46">
        <v>3334</v>
      </c>
      <c r="Y3338" s="1">
        <f t="shared" si="447"/>
        <v>48956</v>
      </c>
      <c r="Z3338" s="44">
        <f t="shared" si="448"/>
        <v>0</v>
      </c>
      <c r="AA3338" s="1" cm="1">
        <f t="array" ref="AA3338">IF(Z3338&gt;0,INDEX($M$40:$M$61,Z3338,1),AA3337)</f>
        <v>48911</v>
      </c>
      <c r="AB3338" s="1" cm="1">
        <f t="array" ref="AB3338">IF(Z3338&gt;0,INDEX($M$40:$M$61,Z3338+1,1),AB3337)</f>
        <v>49275</v>
      </c>
      <c r="AC3338" s="44">
        <f t="shared" si="449"/>
        <v>364</v>
      </c>
      <c r="AD3338" s="45">
        <f t="shared" si="450"/>
        <v>0.8140105901472624</v>
      </c>
      <c r="AE3338" s="45">
        <f t="shared" si="451"/>
        <v>0.79389424187077229</v>
      </c>
      <c r="AF3338" s="44">
        <f t="shared" si="446"/>
        <v>45</v>
      </c>
      <c r="AG3338" s="45">
        <f t="shared" si="452"/>
        <v>0.81149632502231217</v>
      </c>
      <c r="AH3338">
        <f t="shared" si="453"/>
        <v>2.2554034624452029E-2</v>
      </c>
      <c r="AI3338" s="40">
        <f ca="1"/>
        <v>2.4748991517684615E-2</v>
      </c>
      <c r="AJ3338" s="229">
        <v>-2E-3</v>
      </c>
      <c r="AK3338" s="230">
        <v>2.0554034624452031E-2</v>
      </c>
      <c r="AL3338" s="231">
        <v>0.82666710484355221</v>
      </c>
    </row>
    <row r="3339" spans="24:38">
      <c r="X3339" s="46">
        <v>3335</v>
      </c>
      <c r="Y3339" s="1">
        <f t="shared" si="447"/>
        <v>48957</v>
      </c>
      <c r="Z3339" s="44">
        <f t="shared" si="448"/>
        <v>0</v>
      </c>
      <c r="AA3339" s="1" cm="1">
        <f t="array" ref="AA3339">IF(Z3339&gt;0,INDEX($M$40:$M$61,Z3339,1),AA3338)</f>
        <v>48911</v>
      </c>
      <c r="AB3339" s="1" cm="1">
        <f t="array" ref="AB3339">IF(Z3339&gt;0,INDEX($M$40:$M$61,Z3339+1,1),AB3338)</f>
        <v>49275</v>
      </c>
      <c r="AC3339" s="44">
        <f t="shared" si="449"/>
        <v>364</v>
      </c>
      <c r="AD3339" s="45">
        <f t="shared" si="450"/>
        <v>0.8140105901472624</v>
      </c>
      <c r="AE3339" s="45">
        <f t="shared" si="451"/>
        <v>0.79389424187077229</v>
      </c>
      <c r="AF3339" s="44">
        <f t="shared" si="446"/>
        <v>46</v>
      </c>
      <c r="AG3339" s="45">
        <f t="shared" si="452"/>
        <v>0.81144054075825578</v>
      </c>
      <c r="AH3339">
        <f t="shared" si="453"/>
        <v>2.2554692527366648E-2</v>
      </c>
      <c r="AI3339" s="40">
        <f ca="1"/>
        <v>2.4748991517684615E-2</v>
      </c>
      <c r="AJ3339" s="229">
        <v>-2E-3</v>
      </c>
      <c r="AK3339" s="230">
        <v>2.055469252736665E-2</v>
      </c>
      <c r="AL3339" s="231">
        <v>0.8266148699946535</v>
      </c>
    </row>
    <row r="3340" spans="24:38">
      <c r="X3340" s="46">
        <v>3336</v>
      </c>
      <c r="Y3340" s="1">
        <f t="shared" si="447"/>
        <v>48958</v>
      </c>
      <c r="Z3340" s="44">
        <f t="shared" si="448"/>
        <v>0</v>
      </c>
      <c r="AA3340" s="1" cm="1">
        <f t="array" ref="AA3340">IF(Z3340&gt;0,INDEX($M$40:$M$61,Z3340,1),AA3339)</f>
        <v>48911</v>
      </c>
      <c r="AB3340" s="1" cm="1">
        <f t="array" ref="AB3340">IF(Z3340&gt;0,INDEX($M$40:$M$61,Z3340+1,1),AB3339)</f>
        <v>49275</v>
      </c>
      <c r="AC3340" s="44">
        <f t="shared" si="449"/>
        <v>364</v>
      </c>
      <c r="AD3340" s="45">
        <f t="shared" si="450"/>
        <v>0.8140105901472624</v>
      </c>
      <c r="AE3340" s="45">
        <f t="shared" si="451"/>
        <v>0.79389424187077229</v>
      </c>
      <c r="AF3340" s="44">
        <f t="shared" ref="AF3340:AF3403" si="454">IF(Z3340&lt;&gt;0,0,AF3339+1)</f>
        <v>47</v>
      </c>
      <c r="AG3340" s="45">
        <f t="shared" si="452"/>
        <v>0.81138476032894757</v>
      </c>
      <c r="AH3340">
        <f t="shared" si="453"/>
        <v>2.2555350035855071E-2</v>
      </c>
      <c r="AI3340" s="40">
        <f ca="1"/>
        <v>2.4748991517684615E-2</v>
      </c>
      <c r="AJ3340" s="229">
        <v>-2E-3</v>
      </c>
      <c r="AK3340" s="230">
        <v>2.0555350035855069E-2</v>
      </c>
      <c r="AL3340" s="231">
        <v>0.82656263844633282</v>
      </c>
    </row>
    <row r="3341" spans="24:38">
      <c r="X3341" s="46">
        <v>3337</v>
      </c>
      <c r="Y3341" s="1">
        <f t="shared" si="447"/>
        <v>48959</v>
      </c>
      <c r="Z3341" s="44">
        <f t="shared" si="448"/>
        <v>0</v>
      </c>
      <c r="AA3341" s="1" cm="1">
        <f t="array" ref="AA3341">IF(Z3341&gt;0,INDEX($M$40:$M$61,Z3341,1),AA3340)</f>
        <v>48911</v>
      </c>
      <c r="AB3341" s="1" cm="1">
        <f t="array" ref="AB3341">IF(Z3341&gt;0,INDEX($M$40:$M$61,Z3341+1,1),AB3340)</f>
        <v>49275</v>
      </c>
      <c r="AC3341" s="44">
        <f t="shared" si="449"/>
        <v>364</v>
      </c>
      <c r="AD3341" s="45">
        <f t="shared" si="450"/>
        <v>0.8140105901472624</v>
      </c>
      <c r="AE3341" s="45">
        <f t="shared" si="451"/>
        <v>0.79389424187077229</v>
      </c>
      <c r="AF3341" s="44">
        <f t="shared" si="454"/>
        <v>48</v>
      </c>
      <c r="AG3341" s="45">
        <f t="shared" si="452"/>
        <v>0.81132898373412399</v>
      </c>
      <c r="AH3341">
        <f t="shared" si="453"/>
        <v>2.2556007150271881E-2</v>
      </c>
      <c r="AI3341" s="40">
        <f ca="1"/>
        <v>2.4748991517684615E-2</v>
      </c>
      <c r="AJ3341" s="229">
        <v>-2E-3</v>
      </c>
      <c r="AK3341" s="230">
        <v>2.0556007150271879E-2</v>
      </c>
      <c r="AL3341" s="231">
        <v>0.8265104101983819</v>
      </c>
    </row>
    <row r="3342" spans="24:38">
      <c r="X3342" s="46">
        <v>3338</v>
      </c>
      <c r="Y3342" s="1">
        <f t="shared" si="447"/>
        <v>48960</v>
      </c>
      <c r="Z3342" s="44">
        <f t="shared" si="448"/>
        <v>0</v>
      </c>
      <c r="AA3342" s="1" cm="1">
        <f t="array" ref="AA3342">IF(Z3342&gt;0,INDEX($M$40:$M$61,Z3342,1),AA3341)</f>
        <v>48911</v>
      </c>
      <c r="AB3342" s="1" cm="1">
        <f t="array" ref="AB3342">IF(Z3342&gt;0,INDEX($M$40:$M$61,Z3342+1,1),AB3341)</f>
        <v>49275</v>
      </c>
      <c r="AC3342" s="44">
        <f t="shared" si="449"/>
        <v>364</v>
      </c>
      <c r="AD3342" s="45">
        <f t="shared" si="450"/>
        <v>0.8140105901472624</v>
      </c>
      <c r="AE3342" s="45">
        <f t="shared" si="451"/>
        <v>0.79389424187077229</v>
      </c>
      <c r="AF3342" s="44">
        <f t="shared" si="454"/>
        <v>49</v>
      </c>
      <c r="AG3342" s="45">
        <f t="shared" si="452"/>
        <v>0.81127321097352145</v>
      </c>
      <c r="AH3342">
        <f t="shared" si="453"/>
        <v>2.2556663870971248E-2</v>
      </c>
      <c r="AI3342" s="40">
        <f ca="1"/>
        <v>2.4748991517684615E-2</v>
      </c>
      <c r="AJ3342" s="229">
        <v>-2E-3</v>
      </c>
      <c r="AK3342" s="230">
        <v>2.0556663870971249E-2</v>
      </c>
      <c r="AL3342" s="231">
        <v>0.82645818525059189</v>
      </c>
    </row>
    <row r="3343" spans="24:38">
      <c r="X3343" s="46">
        <v>3339</v>
      </c>
      <c r="Y3343" s="1">
        <f t="shared" si="447"/>
        <v>48961</v>
      </c>
      <c r="Z3343" s="44">
        <f t="shared" si="448"/>
        <v>0</v>
      </c>
      <c r="AA3343" s="1" cm="1">
        <f t="array" ref="AA3343">IF(Z3343&gt;0,INDEX($M$40:$M$61,Z3343,1),AA3342)</f>
        <v>48911</v>
      </c>
      <c r="AB3343" s="1" cm="1">
        <f t="array" ref="AB3343">IF(Z3343&gt;0,INDEX($M$40:$M$61,Z3343+1,1),AB3342)</f>
        <v>49275</v>
      </c>
      <c r="AC3343" s="44">
        <f t="shared" si="449"/>
        <v>364</v>
      </c>
      <c r="AD3343" s="45">
        <f t="shared" si="450"/>
        <v>0.8140105901472624</v>
      </c>
      <c r="AE3343" s="45">
        <f t="shared" si="451"/>
        <v>0.79389424187077229</v>
      </c>
      <c r="AF3343" s="44">
        <f t="shared" si="454"/>
        <v>50</v>
      </c>
      <c r="AG3343" s="45">
        <f t="shared" si="452"/>
        <v>0.8112174420468764</v>
      </c>
      <c r="AH3343">
        <f t="shared" si="453"/>
        <v>2.2557320198306911E-2</v>
      </c>
      <c r="AI3343" s="40">
        <f ca="1"/>
        <v>2.4748991517684615E-2</v>
      </c>
      <c r="AJ3343" s="229">
        <v>-2E-3</v>
      </c>
      <c r="AK3343" s="230">
        <v>2.055732019830691E-2</v>
      </c>
      <c r="AL3343" s="231">
        <v>0.82640596360275465</v>
      </c>
    </row>
    <row r="3344" spans="24:38">
      <c r="X3344" s="46">
        <v>3340</v>
      </c>
      <c r="Y3344" s="1">
        <f t="shared" si="447"/>
        <v>48962</v>
      </c>
      <c r="Z3344" s="44">
        <f t="shared" si="448"/>
        <v>0</v>
      </c>
      <c r="AA3344" s="1" cm="1">
        <f t="array" ref="AA3344">IF(Z3344&gt;0,INDEX($M$40:$M$61,Z3344,1),AA3343)</f>
        <v>48911</v>
      </c>
      <c r="AB3344" s="1" cm="1">
        <f t="array" ref="AB3344">IF(Z3344&gt;0,INDEX($M$40:$M$61,Z3344+1,1),AB3343)</f>
        <v>49275</v>
      </c>
      <c r="AC3344" s="44">
        <f t="shared" si="449"/>
        <v>364</v>
      </c>
      <c r="AD3344" s="45">
        <f t="shared" si="450"/>
        <v>0.8140105901472624</v>
      </c>
      <c r="AE3344" s="45">
        <f t="shared" si="451"/>
        <v>0.79389424187077229</v>
      </c>
      <c r="AF3344" s="44">
        <f t="shared" si="454"/>
        <v>51</v>
      </c>
      <c r="AG3344" s="45">
        <f t="shared" si="452"/>
        <v>0.81116167695392538</v>
      </c>
      <c r="AH3344">
        <f t="shared" si="453"/>
        <v>2.2557976132632187E-2</v>
      </c>
      <c r="AI3344" s="40">
        <f ca="1"/>
        <v>2.4748991517604679E-2</v>
      </c>
      <c r="AJ3344" s="229">
        <v>-2E-3</v>
      </c>
      <c r="AK3344" s="230">
        <v>2.0557976132632189E-2</v>
      </c>
      <c r="AL3344" s="231">
        <v>0.82635374525466143</v>
      </c>
    </row>
    <row r="3345" spans="24:38">
      <c r="X3345" s="46">
        <v>3341</v>
      </c>
      <c r="Y3345" s="1">
        <f t="shared" si="447"/>
        <v>48963</v>
      </c>
      <c r="Z3345" s="44">
        <f t="shared" si="448"/>
        <v>0</v>
      </c>
      <c r="AA3345" s="1" cm="1">
        <f t="array" ref="AA3345">IF(Z3345&gt;0,INDEX($M$40:$M$61,Z3345,1),AA3344)</f>
        <v>48911</v>
      </c>
      <c r="AB3345" s="1" cm="1">
        <f t="array" ref="AB3345">IF(Z3345&gt;0,INDEX($M$40:$M$61,Z3345+1,1),AB3344)</f>
        <v>49275</v>
      </c>
      <c r="AC3345" s="44">
        <f t="shared" si="449"/>
        <v>364</v>
      </c>
      <c r="AD3345" s="45">
        <f t="shared" si="450"/>
        <v>0.8140105901472624</v>
      </c>
      <c r="AE3345" s="45">
        <f t="shared" si="451"/>
        <v>0.79389424187077229</v>
      </c>
      <c r="AF3345" s="44">
        <f t="shared" si="454"/>
        <v>52</v>
      </c>
      <c r="AG3345" s="45">
        <f t="shared" si="452"/>
        <v>0.8111059156944046</v>
      </c>
      <c r="AH3345">
        <f t="shared" si="453"/>
        <v>2.255863167429999E-2</v>
      </c>
      <c r="AI3345" s="40">
        <f ca="1"/>
        <v>2.4748991517684615E-2</v>
      </c>
      <c r="AJ3345" s="229">
        <v>-2E-3</v>
      </c>
      <c r="AK3345" s="230">
        <v>2.0558631674299992E-2</v>
      </c>
      <c r="AL3345" s="231">
        <v>0.82630153020610386</v>
      </c>
    </row>
    <row r="3346" spans="24:38">
      <c r="X3346" s="46">
        <v>3342</v>
      </c>
      <c r="Y3346" s="1">
        <f t="shared" si="447"/>
        <v>48964</v>
      </c>
      <c r="Z3346" s="44">
        <f t="shared" si="448"/>
        <v>0</v>
      </c>
      <c r="AA3346" s="1" cm="1">
        <f t="array" ref="AA3346">IF(Z3346&gt;0,INDEX($M$40:$M$61,Z3346,1),AA3345)</f>
        <v>48911</v>
      </c>
      <c r="AB3346" s="1" cm="1">
        <f t="array" ref="AB3346">IF(Z3346&gt;0,INDEX($M$40:$M$61,Z3346+1,1),AB3345)</f>
        <v>49275</v>
      </c>
      <c r="AC3346" s="44">
        <f t="shared" si="449"/>
        <v>364</v>
      </c>
      <c r="AD3346" s="45">
        <f t="shared" si="450"/>
        <v>0.8140105901472624</v>
      </c>
      <c r="AE3346" s="45">
        <f t="shared" si="451"/>
        <v>0.79389424187077229</v>
      </c>
      <c r="AF3346" s="44">
        <f t="shared" si="454"/>
        <v>53</v>
      </c>
      <c r="AG3346" s="45">
        <f t="shared" si="452"/>
        <v>0.81105015826805082</v>
      </c>
      <c r="AH3346">
        <f t="shared" si="453"/>
        <v>2.2559286823662771E-2</v>
      </c>
      <c r="AI3346" s="40">
        <f ca="1"/>
        <v>2.4748991517604679E-2</v>
      </c>
      <c r="AJ3346" s="229">
        <v>-2E-3</v>
      </c>
      <c r="AK3346" s="230">
        <v>2.0559286823662773E-2</v>
      </c>
      <c r="AL3346" s="231">
        <v>0.82624931845687333</v>
      </c>
    </row>
    <row r="3347" spans="24:38">
      <c r="X3347" s="46">
        <v>3343</v>
      </c>
      <c r="Y3347" s="1">
        <f t="shared" si="447"/>
        <v>48965</v>
      </c>
      <c r="Z3347" s="44">
        <f t="shared" si="448"/>
        <v>0</v>
      </c>
      <c r="AA3347" s="1" cm="1">
        <f t="array" ref="AA3347">IF(Z3347&gt;0,INDEX($M$40:$M$61,Z3347,1),AA3346)</f>
        <v>48911</v>
      </c>
      <c r="AB3347" s="1" cm="1">
        <f t="array" ref="AB3347">IF(Z3347&gt;0,INDEX($M$40:$M$61,Z3347+1,1),AB3346)</f>
        <v>49275</v>
      </c>
      <c r="AC3347" s="44">
        <f t="shared" si="449"/>
        <v>364</v>
      </c>
      <c r="AD3347" s="45">
        <f t="shared" si="450"/>
        <v>0.8140105901472624</v>
      </c>
      <c r="AE3347" s="45">
        <f t="shared" si="451"/>
        <v>0.79389424187077229</v>
      </c>
      <c r="AF3347" s="44">
        <f t="shared" si="454"/>
        <v>54</v>
      </c>
      <c r="AG3347" s="45">
        <f t="shared" si="452"/>
        <v>0.81099440467460027</v>
      </c>
      <c r="AH3347">
        <f t="shared" si="453"/>
        <v>2.2559941581072617E-2</v>
      </c>
      <c r="AI3347" s="40">
        <f ca="1"/>
        <v>2.4748991517684615E-2</v>
      </c>
      <c r="AJ3347" s="229">
        <v>-2E-3</v>
      </c>
      <c r="AK3347" s="230">
        <v>2.0559941581072619E-2</v>
      </c>
      <c r="AL3347" s="231">
        <v>0.82619711000676144</v>
      </c>
    </row>
    <row r="3348" spans="24:38">
      <c r="X3348" s="46">
        <v>3344</v>
      </c>
      <c r="Y3348" s="1">
        <f t="shared" si="447"/>
        <v>48966</v>
      </c>
      <c r="Z3348" s="44">
        <f t="shared" si="448"/>
        <v>0</v>
      </c>
      <c r="AA3348" s="1" cm="1">
        <f t="array" ref="AA3348">IF(Z3348&gt;0,INDEX($M$40:$M$61,Z3348,1),AA3347)</f>
        <v>48911</v>
      </c>
      <c r="AB3348" s="1" cm="1">
        <f t="array" ref="AB3348">IF(Z3348&gt;0,INDEX($M$40:$M$61,Z3348+1,1),AB3347)</f>
        <v>49275</v>
      </c>
      <c r="AC3348" s="44">
        <f t="shared" si="449"/>
        <v>364</v>
      </c>
      <c r="AD3348" s="45">
        <f t="shared" si="450"/>
        <v>0.8140105901472624</v>
      </c>
      <c r="AE3348" s="45">
        <f t="shared" si="451"/>
        <v>0.79389424187077229</v>
      </c>
      <c r="AF3348" s="44">
        <f t="shared" si="454"/>
        <v>55</v>
      </c>
      <c r="AG3348" s="45">
        <f t="shared" si="452"/>
        <v>0.81093865491378969</v>
      </c>
      <c r="AH3348">
        <f t="shared" si="453"/>
        <v>2.2560595946881132E-2</v>
      </c>
      <c r="AI3348" s="40">
        <f ca="1"/>
        <v>2.4748991517684615E-2</v>
      </c>
      <c r="AJ3348" s="229">
        <v>-2E-3</v>
      </c>
      <c r="AK3348" s="230">
        <v>2.056059594688113E-2</v>
      </c>
      <c r="AL3348" s="231">
        <v>0.82614490485555969</v>
      </c>
    </row>
    <row r="3349" spans="24:38">
      <c r="X3349" s="46">
        <v>3345</v>
      </c>
      <c r="Y3349" s="1">
        <f t="shared" si="447"/>
        <v>48967</v>
      </c>
      <c r="Z3349" s="44">
        <f t="shared" si="448"/>
        <v>0</v>
      </c>
      <c r="AA3349" s="1" cm="1">
        <f t="array" ref="AA3349">IF(Z3349&gt;0,INDEX($M$40:$M$61,Z3349,1),AA3348)</f>
        <v>48911</v>
      </c>
      <c r="AB3349" s="1" cm="1">
        <f t="array" ref="AB3349">IF(Z3349&gt;0,INDEX($M$40:$M$61,Z3349+1,1),AB3348)</f>
        <v>49275</v>
      </c>
      <c r="AC3349" s="44">
        <f t="shared" si="449"/>
        <v>364</v>
      </c>
      <c r="AD3349" s="45">
        <f t="shared" si="450"/>
        <v>0.8140105901472624</v>
      </c>
      <c r="AE3349" s="45">
        <f t="shared" si="451"/>
        <v>0.79389424187077229</v>
      </c>
      <c r="AF3349" s="44">
        <f t="shared" si="454"/>
        <v>56</v>
      </c>
      <c r="AG3349" s="45">
        <f t="shared" si="452"/>
        <v>0.81088290898535553</v>
      </c>
      <c r="AH3349">
        <f t="shared" si="453"/>
        <v>2.2561249921439531E-2</v>
      </c>
      <c r="AI3349" s="40">
        <f ca="1"/>
        <v>2.4748991517684615E-2</v>
      </c>
      <c r="AJ3349" s="229">
        <v>-2E-3</v>
      </c>
      <c r="AK3349" s="230">
        <v>2.0561249921439533E-2</v>
      </c>
      <c r="AL3349" s="231">
        <v>0.82609270300305959</v>
      </c>
    </row>
    <row r="3350" spans="24:38">
      <c r="X3350" s="46">
        <v>3346</v>
      </c>
      <c r="Y3350" s="1">
        <f t="shared" si="447"/>
        <v>48968</v>
      </c>
      <c r="Z3350" s="44">
        <f t="shared" si="448"/>
        <v>0</v>
      </c>
      <c r="AA3350" s="1" cm="1">
        <f t="array" ref="AA3350">IF(Z3350&gt;0,INDEX($M$40:$M$61,Z3350,1),AA3349)</f>
        <v>48911</v>
      </c>
      <c r="AB3350" s="1" cm="1">
        <f t="array" ref="AB3350">IF(Z3350&gt;0,INDEX($M$40:$M$61,Z3350+1,1),AB3349)</f>
        <v>49275</v>
      </c>
      <c r="AC3350" s="44">
        <f t="shared" si="449"/>
        <v>364</v>
      </c>
      <c r="AD3350" s="45">
        <f t="shared" si="450"/>
        <v>0.8140105901472624</v>
      </c>
      <c r="AE3350" s="45">
        <f t="shared" si="451"/>
        <v>0.79389424187077229</v>
      </c>
      <c r="AF3350" s="44">
        <f t="shared" si="454"/>
        <v>57</v>
      </c>
      <c r="AG3350" s="45">
        <f t="shared" si="452"/>
        <v>0.81082716688903433</v>
      </c>
      <c r="AH3350">
        <f t="shared" si="453"/>
        <v>2.2561903505098613E-2</v>
      </c>
      <c r="AI3350" s="40">
        <f ca="1"/>
        <v>2.4748991517684615E-2</v>
      </c>
      <c r="AJ3350" s="229">
        <v>-2E-3</v>
      </c>
      <c r="AK3350" s="230">
        <v>2.0561903505098615E-2</v>
      </c>
      <c r="AL3350" s="231">
        <v>0.82604050444905286</v>
      </c>
    </row>
    <row r="3351" spans="24:38">
      <c r="X3351" s="46">
        <v>3347</v>
      </c>
      <c r="Y3351" s="1">
        <f t="shared" si="447"/>
        <v>48969</v>
      </c>
      <c r="Z3351" s="44">
        <f t="shared" si="448"/>
        <v>0</v>
      </c>
      <c r="AA3351" s="1" cm="1">
        <f t="array" ref="AA3351">IF(Z3351&gt;0,INDEX($M$40:$M$61,Z3351,1),AA3350)</f>
        <v>48911</v>
      </c>
      <c r="AB3351" s="1" cm="1">
        <f t="array" ref="AB3351">IF(Z3351&gt;0,INDEX($M$40:$M$61,Z3351+1,1),AB3350)</f>
        <v>49275</v>
      </c>
      <c r="AC3351" s="44">
        <f t="shared" si="449"/>
        <v>364</v>
      </c>
      <c r="AD3351" s="45">
        <f t="shared" si="450"/>
        <v>0.8140105901472624</v>
      </c>
      <c r="AE3351" s="45">
        <f t="shared" si="451"/>
        <v>0.79389424187077229</v>
      </c>
      <c r="AF3351" s="44">
        <f t="shared" si="454"/>
        <v>58</v>
      </c>
      <c r="AG3351" s="45">
        <f t="shared" si="452"/>
        <v>0.81077142862456264</v>
      </c>
      <c r="AH3351">
        <f t="shared" si="453"/>
        <v>2.2562556698208759E-2</v>
      </c>
      <c r="AI3351" s="40">
        <f ca="1"/>
        <v>2.4748991517684615E-2</v>
      </c>
      <c r="AJ3351" s="229">
        <v>-2E-3</v>
      </c>
      <c r="AK3351" s="230">
        <v>2.0562556698208757E-2</v>
      </c>
      <c r="AL3351" s="231">
        <v>0.82598830919333088</v>
      </c>
    </row>
    <row r="3352" spans="24:38">
      <c r="X3352" s="46">
        <v>3348</v>
      </c>
      <c r="Y3352" s="1">
        <f t="shared" si="447"/>
        <v>48970</v>
      </c>
      <c r="Z3352" s="44">
        <f t="shared" si="448"/>
        <v>0</v>
      </c>
      <c r="AA3352" s="1" cm="1">
        <f t="array" ref="AA3352">IF(Z3352&gt;0,INDEX($M$40:$M$61,Z3352,1),AA3351)</f>
        <v>48911</v>
      </c>
      <c r="AB3352" s="1" cm="1">
        <f t="array" ref="AB3352">IF(Z3352&gt;0,INDEX($M$40:$M$61,Z3352+1,1),AB3351)</f>
        <v>49275</v>
      </c>
      <c r="AC3352" s="44">
        <f t="shared" si="449"/>
        <v>364</v>
      </c>
      <c r="AD3352" s="45">
        <f t="shared" si="450"/>
        <v>0.8140105901472624</v>
      </c>
      <c r="AE3352" s="45">
        <f t="shared" si="451"/>
        <v>0.79389424187077229</v>
      </c>
      <c r="AF3352" s="44">
        <f t="shared" si="454"/>
        <v>59</v>
      </c>
      <c r="AG3352" s="45">
        <f t="shared" si="452"/>
        <v>0.81071569419167711</v>
      </c>
      <c r="AH3352">
        <f t="shared" si="453"/>
        <v>2.256320950111991E-2</v>
      </c>
      <c r="AI3352" s="40">
        <f ca="1"/>
        <v>2.4748991517684615E-2</v>
      </c>
      <c r="AJ3352" s="229">
        <v>-2E-3</v>
      </c>
      <c r="AK3352" s="230">
        <v>2.0563209501119908E-2</v>
      </c>
      <c r="AL3352" s="231">
        <v>0.82593611723568539</v>
      </c>
    </row>
    <row r="3353" spans="24:38">
      <c r="X3353" s="46">
        <v>3349</v>
      </c>
      <c r="Y3353" s="1">
        <f t="shared" si="447"/>
        <v>48971</v>
      </c>
      <c r="Z3353" s="44">
        <f t="shared" si="448"/>
        <v>0</v>
      </c>
      <c r="AA3353" s="1" cm="1">
        <f t="array" ref="AA3353">IF(Z3353&gt;0,INDEX($M$40:$M$61,Z3353,1),AA3352)</f>
        <v>48911</v>
      </c>
      <c r="AB3353" s="1" cm="1">
        <f t="array" ref="AB3353">IF(Z3353&gt;0,INDEX($M$40:$M$61,Z3353+1,1),AB3352)</f>
        <v>49275</v>
      </c>
      <c r="AC3353" s="44">
        <f t="shared" si="449"/>
        <v>364</v>
      </c>
      <c r="AD3353" s="45">
        <f t="shared" si="450"/>
        <v>0.8140105901472624</v>
      </c>
      <c r="AE3353" s="45">
        <f t="shared" si="451"/>
        <v>0.79389424187077229</v>
      </c>
      <c r="AF3353" s="44">
        <f t="shared" si="454"/>
        <v>60</v>
      </c>
      <c r="AG3353" s="45">
        <f t="shared" si="452"/>
        <v>0.81065996359011427</v>
      </c>
      <c r="AH3353">
        <f t="shared" si="453"/>
        <v>2.256386191418161E-2</v>
      </c>
      <c r="AI3353" s="40">
        <f ca="1"/>
        <v>2.4748991517684615E-2</v>
      </c>
      <c r="AJ3353" s="229">
        <v>-2E-3</v>
      </c>
      <c r="AK3353" s="230">
        <v>2.0563861914181608E-2</v>
      </c>
      <c r="AL3353" s="231">
        <v>0.82588392857590787</v>
      </c>
    </row>
    <row r="3354" spans="24:38">
      <c r="X3354" s="46">
        <v>3350</v>
      </c>
      <c r="Y3354" s="1">
        <f t="shared" si="447"/>
        <v>48972</v>
      </c>
      <c r="Z3354" s="44">
        <f t="shared" si="448"/>
        <v>0</v>
      </c>
      <c r="AA3354" s="1" cm="1">
        <f t="array" ref="AA3354">IF(Z3354&gt;0,INDEX($M$40:$M$61,Z3354,1),AA3353)</f>
        <v>48911</v>
      </c>
      <c r="AB3354" s="1" cm="1">
        <f t="array" ref="AB3354">IF(Z3354&gt;0,INDEX($M$40:$M$61,Z3354+1,1),AB3353)</f>
        <v>49275</v>
      </c>
      <c r="AC3354" s="44">
        <f t="shared" si="449"/>
        <v>364</v>
      </c>
      <c r="AD3354" s="45">
        <f t="shared" si="450"/>
        <v>0.8140105901472624</v>
      </c>
      <c r="AE3354" s="45">
        <f t="shared" si="451"/>
        <v>0.79389424187077229</v>
      </c>
      <c r="AF3354" s="44">
        <f t="shared" si="454"/>
        <v>61</v>
      </c>
      <c r="AG3354" s="45">
        <f t="shared" si="452"/>
        <v>0.81060423681961091</v>
      </c>
      <c r="AH3354">
        <f t="shared" si="453"/>
        <v>2.2564513937742964E-2</v>
      </c>
      <c r="AI3354" s="40">
        <f ca="1"/>
        <v>2.4748991517604679E-2</v>
      </c>
      <c r="AJ3354" s="229">
        <v>-2E-3</v>
      </c>
      <c r="AK3354" s="230">
        <v>2.0564513937742966E-2</v>
      </c>
      <c r="AL3354" s="231">
        <v>0.82583174321379005</v>
      </c>
    </row>
    <row r="3355" spans="24:38">
      <c r="X3355" s="46">
        <v>3351</v>
      </c>
      <c r="Y3355" s="1">
        <f t="shared" si="447"/>
        <v>48973</v>
      </c>
      <c r="Z3355" s="44">
        <f t="shared" si="448"/>
        <v>0</v>
      </c>
      <c r="AA3355" s="1" cm="1">
        <f t="array" ref="AA3355">IF(Z3355&gt;0,INDEX($M$40:$M$61,Z3355,1),AA3354)</f>
        <v>48911</v>
      </c>
      <c r="AB3355" s="1" cm="1">
        <f t="array" ref="AB3355">IF(Z3355&gt;0,INDEX($M$40:$M$61,Z3355+1,1),AB3354)</f>
        <v>49275</v>
      </c>
      <c r="AC3355" s="44">
        <f t="shared" si="449"/>
        <v>364</v>
      </c>
      <c r="AD3355" s="45">
        <f t="shared" si="450"/>
        <v>0.8140105901472624</v>
      </c>
      <c r="AE3355" s="45">
        <f t="shared" si="451"/>
        <v>0.79389424187077229</v>
      </c>
      <c r="AF3355" s="44">
        <f t="shared" si="454"/>
        <v>62</v>
      </c>
      <c r="AG3355" s="45">
        <f t="shared" si="452"/>
        <v>0.81054851387990345</v>
      </c>
      <c r="AH3355">
        <f t="shared" si="453"/>
        <v>2.2565165572152695E-2</v>
      </c>
      <c r="AI3355" s="40">
        <f ca="1"/>
        <v>2.4748991517684615E-2</v>
      </c>
      <c r="AJ3355" s="229">
        <v>-2E-3</v>
      </c>
      <c r="AK3355" s="230">
        <v>2.0565165572152697E-2</v>
      </c>
      <c r="AL3355" s="231">
        <v>0.82577956114912343</v>
      </c>
    </row>
    <row r="3356" spans="24:38">
      <c r="X3356" s="46">
        <v>3352</v>
      </c>
      <c r="Y3356" s="1">
        <f t="shared" si="447"/>
        <v>48974</v>
      </c>
      <c r="Z3356" s="44">
        <f t="shared" si="448"/>
        <v>0</v>
      </c>
      <c r="AA3356" s="1" cm="1">
        <f t="array" ref="AA3356">IF(Z3356&gt;0,INDEX($M$40:$M$61,Z3356,1),AA3355)</f>
        <v>48911</v>
      </c>
      <c r="AB3356" s="1" cm="1">
        <f t="array" ref="AB3356">IF(Z3356&gt;0,INDEX($M$40:$M$61,Z3356+1,1),AB3355)</f>
        <v>49275</v>
      </c>
      <c r="AC3356" s="44">
        <f t="shared" si="449"/>
        <v>364</v>
      </c>
      <c r="AD3356" s="45">
        <f t="shared" si="450"/>
        <v>0.8140105901472624</v>
      </c>
      <c r="AE3356" s="45">
        <f t="shared" si="451"/>
        <v>0.79389424187077229</v>
      </c>
      <c r="AF3356" s="44">
        <f t="shared" si="454"/>
        <v>63</v>
      </c>
      <c r="AG3356" s="45">
        <f t="shared" si="452"/>
        <v>0.81049279477072866</v>
      </c>
      <c r="AH3356">
        <f t="shared" si="453"/>
        <v>2.2565816817759078E-2</v>
      </c>
      <c r="AI3356" s="40">
        <f ca="1"/>
        <v>2.4748991517684615E-2</v>
      </c>
      <c r="AJ3356" s="229">
        <v>-2E-3</v>
      </c>
      <c r="AK3356" s="230">
        <v>2.0565816817759076E-2</v>
      </c>
      <c r="AL3356" s="231">
        <v>0.82572738238169985</v>
      </c>
    </row>
    <row r="3357" spans="24:38">
      <c r="X3357" s="46">
        <v>3353</v>
      </c>
      <c r="Y3357" s="1">
        <f t="shared" si="447"/>
        <v>48975</v>
      </c>
      <c r="Z3357" s="44">
        <f t="shared" si="448"/>
        <v>0</v>
      </c>
      <c r="AA3357" s="1" cm="1">
        <f t="array" ref="AA3357">IF(Z3357&gt;0,INDEX($M$40:$M$61,Z3357,1),AA3356)</f>
        <v>48911</v>
      </c>
      <c r="AB3357" s="1" cm="1">
        <f t="array" ref="AB3357">IF(Z3357&gt;0,INDEX($M$40:$M$61,Z3357+1,1),AB3356)</f>
        <v>49275</v>
      </c>
      <c r="AC3357" s="44">
        <f t="shared" si="449"/>
        <v>364</v>
      </c>
      <c r="AD3357" s="45">
        <f t="shared" si="450"/>
        <v>0.8140105901472624</v>
      </c>
      <c r="AE3357" s="45">
        <f t="shared" si="451"/>
        <v>0.79389424187077229</v>
      </c>
      <c r="AF3357" s="44">
        <f t="shared" si="454"/>
        <v>64</v>
      </c>
      <c r="AG3357" s="45">
        <f t="shared" si="452"/>
        <v>0.8104370794918232</v>
      </c>
      <c r="AH3357">
        <f t="shared" si="453"/>
        <v>2.2566467674909989E-2</v>
      </c>
      <c r="AI3357" s="40">
        <f ca="1"/>
        <v>2.4748991517684615E-2</v>
      </c>
      <c r="AJ3357" s="229">
        <v>-2E-3</v>
      </c>
      <c r="AK3357" s="230">
        <v>2.0566467674909987E-2</v>
      </c>
      <c r="AL3357" s="231">
        <v>0.8256752069113108</v>
      </c>
    </row>
    <row r="3358" spans="24:38">
      <c r="X3358" s="46">
        <v>3354</v>
      </c>
      <c r="Y3358" s="1">
        <f t="shared" si="447"/>
        <v>48976</v>
      </c>
      <c r="Z3358" s="44">
        <f t="shared" si="448"/>
        <v>0</v>
      </c>
      <c r="AA3358" s="1" cm="1">
        <f t="array" ref="AA3358">IF(Z3358&gt;0,INDEX($M$40:$M$61,Z3358,1),AA3357)</f>
        <v>48911</v>
      </c>
      <c r="AB3358" s="1" cm="1">
        <f t="array" ref="AB3358">IF(Z3358&gt;0,INDEX($M$40:$M$61,Z3358+1,1),AB3357)</f>
        <v>49275</v>
      </c>
      <c r="AC3358" s="44">
        <f t="shared" si="449"/>
        <v>364</v>
      </c>
      <c r="AD3358" s="45">
        <f t="shared" si="450"/>
        <v>0.8140105901472624</v>
      </c>
      <c r="AE3358" s="45">
        <f t="shared" si="451"/>
        <v>0.79389424187077229</v>
      </c>
      <c r="AF3358" s="44">
        <f t="shared" si="454"/>
        <v>65</v>
      </c>
      <c r="AG3358" s="45">
        <f t="shared" si="452"/>
        <v>0.81038136804292382</v>
      </c>
      <c r="AH3358">
        <f t="shared" si="453"/>
        <v>2.2567118143952871E-2</v>
      </c>
      <c r="AI3358" s="40">
        <f ca="1"/>
        <v>2.4748991517684615E-2</v>
      </c>
      <c r="AJ3358" s="229">
        <v>-2E-3</v>
      </c>
      <c r="AK3358" s="230">
        <v>2.0567118143952873E-2</v>
      </c>
      <c r="AL3358" s="231">
        <v>0.82562303473774801</v>
      </c>
    </row>
    <row r="3359" spans="24:38">
      <c r="X3359" s="46">
        <v>3355</v>
      </c>
      <c r="Y3359" s="1">
        <f t="shared" si="447"/>
        <v>48977</v>
      </c>
      <c r="Z3359" s="44">
        <f t="shared" si="448"/>
        <v>0</v>
      </c>
      <c r="AA3359" s="1" cm="1">
        <f t="array" ref="AA3359">IF(Z3359&gt;0,INDEX($M$40:$M$61,Z3359,1),AA3358)</f>
        <v>48911</v>
      </c>
      <c r="AB3359" s="1" cm="1">
        <f t="array" ref="AB3359">IF(Z3359&gt;0,INDEX($M$40:$M$61,Z3359+1,1),AB3358)</f>
        <v>49275</v>
      </c>
      <c r="AC3359" s="44">
        <f t="shared" si="449"/>
        <v>364</v>
      </c>
      <c r="AD3359" s="45">
        <f t="shared" si="450"/>
        <v>0.8140105901472624</v>
      </c>
      <c r="AE3359" s="45">
        <f t="shared" si="451"/>
        <v>0.79389424187077229</v>
      </c>
      <c r="AF3359" s="44">
        <f t="shared" si="454"/>
        <v>66</v>
      </c>
      <c r="AG3359" s="45">
        <f t="shared" si="452"/>
        <v>0.81032566042376719</v>
      </c>
      <c r="AH3359">
        <f t="shared" si="453"/>
        <v>2.2567768225234781E-2</v>
      </c>
      <c r="AI3359" s="40">
        <f ca="1"/>
        <v>2.4748991517684615E-2</v>
      </c>
      <c r="AJ3359" s="229">
        <v>-2E-3</v>
      </c>
      <c r="AK3359" s="230">
        <v>2.0567768225234782E-2</v>
      </c>
      <c r="AL3359" s="231">
        <v>0.82557086586080308</v>
      </c>
    </row>
    <row r="3360" spans="24:38">
      <c r="X3360" s="46">
        <v>3356</v>
      </c>
      <c r="Y3360" s="1">
        <f t="shared" si="447"/>
        <v>48978</v>
      </c>
      <c r="Z3360" s="44">
        <f t="shared" si="448"/>
        <v>0</v>
      </c>
      <c r="AA3360" s="1" cm="1">
        <f t="array" ref="AA3360">IF(Z3360&gt;0,INDEX($M$40:$M$61,Z3360,1),AA3359)</f>
        <v>48911</v>
      </c>
      <c r="AB3360" s="1" cm="1">
        <f t="array" ref="AB3360">IF(Z3360&gt;0,INDEX($M$40:$M$61,Z3360+1,1),AB3359)</f>
        <v>49275</v>
      </c>
      <c r="AC3360" s="44">
        <f t="shared" si="449"/>
        <v>364</v>
      </c>
      <c r="AD3360" s="45">
        <f t="shared" si="450"/>
        <v>0.8140105901472624</v>
      </c>
      <c r="AE3360" s="45">
        <f t="shared" si="451"/>
        <v>0.79389424187077229</v>
      </c>
      <c r="AF3360" s="44">
        <f t="shared" si="454"/>
        <v>67</v>
      </c>
      <c r="AG3360" s="45">
        <f t="shared" si="452"/>
        <v>0.81026995663409007</v>
      </c>
      <c r="AH3360">
        <f t="shared" si="453"/>
        <v>2.2568417919102333E-2</v>
      </c>
      <c r="AI3360" s="40">
        <f ca="1"/>
        <v>2.4748991517684615E-2</v>
      </c>
      <c r="AJ3360" s="229">
        <v>-2E-3</v>
      </c>
      <c r="AK3360" s="230">
        <v>2.0568417919102334E-2</v>
      </c>
      <c r="AL3360" s="231">
        <v>0.82551870028026786</v>
      </c>
    </row>
    <row r="3361" spans="24:38">
      <c r="X3361" s="46">
        <v>3357</v>
      </c>
      <c r="Y3361" s="1">
        <f t="shared" si="447"/>
        <v>48979</v>
      </c>
      <c r="Z3361" s="44">
        <f t="shared" si="448"/>
        <v>0</v>
      </c>
      <c r="AA3361" s="1" cm="1">
        <f t="array" ref="AA3361">IF(Z3361&gt;0,INDEX($M$40:$M$61,Z3361,1),AA3360)</f>
        <v>48911</v>
      </c>
      <c r="AB3361" s="1" cm="1">
        <f t="array" ref="AB3361">IF(Z3361&gt;0,INDEX($M$40:$M$61,Z3361+1,1),AB3360)</f>
        <v>49275</v>
      </c>
      <c r="AC3361" s="44">
        <f t="shared" si="449"/>
        <v>364</v>
      </c>
      <c r="AD3361" s="45">
        <f t="shared" si="450"/>
        <v>0.8140105901472624</v>
      </c>
      <c r="AE3361" s="45">
        <f t="shared" si="451"/>
        <v>0.79389424187077229</v>
      </c>
      <c r="AF3361" s="44">
        <f t="shared" si="454"/>
        <v>68</v>
      </c>
      <c r="AG3361" s="45">
        <f t="shared" si="452"/>
        <v>0.81021425667362923</v>
      </c>
      <c r="AH3361">
        <f t="shared" si="453"/>
        <v>2.2569067225901743E-2</v>
      </c>
      <c r="AI3361" s="40">
        <f ca="1"/>
        <v>2.4748991517684615E-2</v>
      </c>
      <c r="AJ3361" s="229">
        <v>-2E-3</v>
      </c>
      <c r="AK3361" s="230">
        <v>2.0569067225901745E-2</v>
      </c>
      <c r="AL3361" s="231">
        <v>0.82546653799593406</v>
      </c>
    </row>
    <row r="3362" spans="24:38">
      <c r="X3362" s="46">
        <v>3358</v>
      </c>
      <c r="Y3362" s="1">
        <f t="shared" si="447"/>
        <v>48980</v>
      </c>
      <c r="Z3362" s="44">
        <f t="shared" si="448"/>
        <v>0</v>
      </c>
      <c r="AA3362" s="1" cm="1">
        <f t="array" ref="AA3362">IF(Z3362&gt;0,INDEX($M$40:$M$61,Z3362,1),AA3361)</f>
        <v>48911</v>
      </c>
      <c r="AB3362" s="1" cm="1">
        <f t="array" ref="AB3362">IF(Z3362&gt;0,INDEX($M$40:$M$61,Z3362+1,1),AB3361)</f>
        <v>49275</v>
      </c>
      <c r="AC3362" s="44">
        <f t="shared" si="449"/>
        <v>364</v>
      </c>
      <c r="AD3362" s="45">
        <f t="shared" si="450"/>
        <v>0.8140105901472624</v>
      </c>
      <c r="AE3362" s="45">
        <f t="shared" si="451"/>
        <v>0.79389424187077229</v>
      </c>
      <c r="AF3362" s="44">
        <f t="shared" si="454"/>
        <v>69</v>
      </c>
      <c r="AG3362" s="45">
        <f t="shared" si="452"/>
        <v>0.81015856054212132</v>
      </c>
      <c r="AH3362">
        <f t="shared" si="453"/>
        <v>2.2569716145978833E-2</v>
      </c>
      <c r="AI3362" s="40">
        <f ca="1"/>
        <v>2.4748991517684615E-2</v>
      </c>
      <c r="AJ3362" s="229">
        <v>-2E-3</v>
      </c>
      <c r="AK3362" s="230">
        <v>2.0569716145978835E-2</v>
      </c>
      <c r="AL3362" s="231">
        <v>0.82541437900759307</v>
      </c>
    </row>
    <row r="3363" spans="24:38">
      <c r="X3363" s="46">
        <v>3359</v>
      </c>
      <c r="Y3363" s="1">
        <f t="shared" si="447"/>
        <v>48981</v>
      </c>
      <c r="Z3363" s="44">
        <f t="shared" si="448"/>
        <v>0</v>
      </c>
      <c r="AA3363" s="1" cm="1">
        <f t="array" ref="AA3363">IF(Z3363&gt;0,INDEX($M$40:$M$61,Z3363,1),AA3362)</f>
        <v>48911</v>
      </c>
      <c r="AB3363" s="1" cm="1">
        <f t="array" ref="AB3363">IF(Z3363&gt;0,INDEX($M$40:$M$61,Z3363+1,1),AB3362)</f>
        <v>49275</v>
      </c>
      <c r="AC3363" s="44">
        <f t="shared" si="449"/>
        <v>364</v>
      </c>
      <c r="AD3363" s="45">
        <f t="shared" si="450"/>
        <v>0.8140105901472624</v>
      </c>
      <c r="AE3363" s="45">
        <f t="shared" si="451"/>
        <v>0.79389424187077229</v>
      </c>
      <c r="AF3363" s="44">
        <f t="shared" si="454"/>
        <v>70</v>
      </c>
      <c r="AG3363" s="45">
        <f t="shared" si="452"/>
        <v>0.81010286823930333</v>
      </c>
      <c r="AH3363">
        <f t="shared" si="453"/>
        <v>2.2570364679678961E-2</v>
      </c>
      <c r="AI3363" s="40">
        <f ca="1"/>
        <v>2.4748991517684615E-2</v>
      </c>
      <c r="AJ3363" s="229">
        <v>-2E-3</v>
      </c>
      <c r="AK3363" s="230">
        <v>2.057036467967896E-2</v>
      </c>
      <c r="AL3363" s="231">
        <v>0.82536222331503717</v>
      </c>
    </row>
    <row r="3364" spans="24:38">
      <c r="X3364" s="46">
        <v>3360</v>
      </c>
      <c r="Y3364" s="1">
        <f t="shared" si="447"/>
        <v>48982</v>
      </c>
      <c r="Z3364" s="44">
        <f t="shared" si="448"/>
        <v>0</v>
      </c>
      <c r="AA3364" s="1" cm="1">
        <f t="array" ref="AA3364">IF(Z3364&gt;0,INDEX($M$40:$M$61,Z3364,1),AA3363)</f>
        <v>48911</v>
      </c>
      <c r="AB3364" s="1" cm="1">
        <f t="array" ref="AB3364">IF(Z3364&gt;0,INDEX($M$40:$M$61,Z3364+1,1),AB3363)</f>
        <v>49275</v>
      </c>
      <c r="AC3364" s="44">
        <f t="shared" si="449"/>
        <v>364</v>
      </c>
      <c r="AD3364" s="45">
        <f t="shared" si="450"/>
        <v>0.8140105901472624</v>
      </c>
      <c r="AE3364" s="45">
        <f t="shared" si="451"/>
        <v>0.79389424187077229</v>
      </c>
      <c r="AF3364" s="44">
        <f t="shared" si="454"/>
        <v>71</v>
      </c>
      <c r="AG3364" s="45">
        <f t="shared" si="452"/>
        <v>0.81004717976491181</v>
      </c>
      <c r="AH3364">
        <f t="shared" si="453"/>
        <v>2.2571012827347147E-2</v>
      </c>
      <c r="AI3364" s="40">
        <f ca="1"/>
        <v>2.4748991517684615E-2</v>
      </c>
      <c r="AJ3364" s="229">
        <v>-2E-3</v>
      </c>
      <c r="AK3364" s="230">
        <v>2.0571012827347149E-2</v>
      </c>
      <c r="AL3364" s="231">
        <v>0.82531007091805764</v>
      </c>
    </row>
    <row r="3365" spans="24:38">
      <c r="X3365" s="46">
        <v>3361</v>
      </c>
      <c r="Y3365" s="1">
        <f t="shared" si="447"/>
        <v>48983</v>
      </c>
      <c r="Z3365" s="44">
        <f t="shared" si="448"/>
        <v>0</v>
      </c>
      <c r="AA3365" s="1" cm="1">
        <f t="array" ref="AA3365">IF(Z3365&gt;0,INDEX($M$40:$M$61,Z3365,1),AA3364)</f>
        <v>48911</v>
      </c>
      <c r="AB3365" s="1" cm="1">
        <f t="array" ref="AB3365">IF(Z3365&gt;0,INDEX($M$40:$M$61,Z3365+1,1),AB3364)</f>
        <v>49275</v>
      </c>
      <c r="AC3365" s="44">
        <f t="shared" si="449"/>
        <v>364</v>
      </c>
      <c r="AD3365" s="45">
        <f t="shared" si="450"/>
        <v>0.8140105901472624</v>
      </c>
      <c r="AE3365" s="45">
        <f t="shared" si="451"/>
        <v>0.79389424187077229</v>
      </c>
      <c r="AF3365" s="44">
        <f t="shared" si="454"/>
        <v>72</v>
      </c>
      <c r="AG3365" s="45">
        <f t="shared" si="452"/>
        <v>0.80999149511868385</v>
      </c>
      <c r="AH3365">
        <f t="shared" si="453"/>
        <v>2.2571660589327924E-2</v>
      </c>
      <c r="AI3365" s="40">
        <f ca="1"/>
        <v>2.4748991517684615E-2</v>
      </c>
      <c r="AJ3365" s="229">
        <v>-2E-3</v>
      </c>
      <c r="AK3365" s="230">
        <v>2.0571660589327925E-2</v>
      </c>
      <c r="AL3365" s="231">
        <v>0.82525792181644642</v>
      </c>
    </row>
    <row r="3366" spans="24:38">
      <c r="X3366" s="46">
        <v>3362</v>
      </c>
      <c r="Y3366" s="1">
        <f t="shared" si="447"/>
        <v>48984</v>
      </c>
      <c r="Z3366" s="44">
        <f t="shared" si="448"/>
        <v>0</v>
      </c>
      <c r="AA3366" s="1" cm="1">
        <f t="array" ref="AA3366">IF(Z3366&gt;0,INDEX($M$40:$M$61,Z3366,1),AA3365)</f>
        <v>48911</v>
      </c>
      <c r="AB3366" s="1" cm="1">
        <f t="array" ref="AB3366">IF(Z3366&gt;0,INDEX($M$40:$M$61,Z3366+1,1),AB3365)</f>
        <v>49275</v>
      </c>
      <c r="AC3366" s="44">
        <f t="shared" si="449"/>
        <v>364</v>
      </c>
      <c r="AD3366" s="45">
        <f t="shared" si="450"/>
        <v>0.8140105901472624</v>
      </c>
      <c r="AE3366" s="45">
        <f t="shared" si="451"/>
        <v>0.79389424187077229</v>
      </c>
      <c r="AF3366" s="44">
        <f t="shared" si="454"/>
        <v>73</v>
      </c>
      <c r="AG3366" s="45">
        <f t="shared" si="452"/>
        <v>0.80993581430035611</v>
      </c>
      <c r="AH3366">
        <f t="shared" si="453"/>
        <v>2.2572307965965467E-2</v>
      </c>
      <c r="AI3366" s="40">
        <f ca="1"/>
        <v>2.4748991517684615E-2</v>
      </c>
      <c r="AJ3366" s="229">
        <v>-2E-3</v>
      </c>
      <c r="AK3366" s="230">
        <v>2.0572307965965465E-2</v>
      </c>
      <c r="AL3366" s="231">
        <v>0.82520577600999534</v>
      </c>
    </row>
    <row r="3367" spans="24:38">
      <c r="X3367" s="46">
        <v>3363</v>
      </c>
      <c r="Y3367" s="1">
        <f t="shared" si="447"/>
        <v>48985</v>
      </c>
      <c r="Z3367" s="44">
        <f t="shared" si="448"/>
        <v>0</v>
      </c>
      <c r="AA3367" s="1" cm="1">
        <f t="array" ref="AA3367">IF(Z3367&gt;0,INDEX($M$40:$M$61,Z3367,1),AA3366)</f>
        <v>48911</v>
      </c>
      <c r="AB3367" s="1" cm="1">
        <f t="array" ref="AB3367">IF(Z3367&gt;0,INDEX($M$40:$M$61,Z3367+1,1),AB3366)</f>
        <v>49275</v>
      </c>
      <c r="AC3367" s="44">
        <f t="shared" si="449"/>
        <v>364</v>
      </c>
      <c r="AD3367" s="45">
        <f t="shared" si="450"/>
        <v>0.8140105901472624</v>
      </c>
      <c r="AE3367" s="45">
        <f t="shared" si="451"/>
        <v>0.79389424187077229</v>
      </c>
      <c r="AF3367" s="44">
        <f t="shared" si="454"/>
        <v>74</v>
      </c>
      <c r="AG3367" s="45">
        <f t="shared" si="452"/>
        <v>0.80988013730966557</v>
      </c>
      <c r="AH3367">
        <f t="shared" si="453"/>
        <v>2.2572954957603513E-2</v>
      </c>
      <c r="AI3367" s="40">
        <f ca="1"/>
        <v>2.4748991517684615E-2</v>
      </c>
      <c r="AJ3367" s="229">
        <v>-2E-3</v>
      </c>
      <c r="AK3367" s="230">
        <v>2.0572954957603515E-2</v>
      </c>
      <c r="AL3367" s="231">
        <v>0.82515363349849613</v>
      </c>
    </row>
    <row r="3368" spans="24:38">
      <c r="X3368" s="46">
        <v>3364</v>
      </c>
      <c r="Y3368" s="1">
        <f t="shared" si="447"/>
        <v>48986</v>
      </c>
      <c r="Z3368" s="44">
        <f t="shared" si="448"/>
        <v>0</v>
      </c>
      <c r="AA3368" s="1" cm="1">
        <f t="array" ref="AA3368">IF(Z3368&gt;0,INDEX($M$40:$M$61,Z3368,1),AA3367)</f>
        <v>48911</v>
      </c>
      <c r="AB3368" s="1" cm="1">
        <f t="array" ref="AB3368">IF(Z3368&gt;0,INDEX($M$40:$M$61,Z3368+1,1),AB3367)</f>
        <v>49275</v>
      </c>
      <c r="AC3368" s="44">
        <f t="shared" si="449"/>
        <v>364</v>
      </c>
      <c r="AD3368" s="45">
        <f t="shared" si="450"/>
        <v>0.8140105901472624</v>
      </c>
      <c r="AE3368" s="45">
        <f t="shared" si="451"/>
        <v>0.79389424187077229</v>
      </c>
      <c r="AF3368" s="44">
        <f t="shared" si="454"/>
        <v>75</v>
      </c>
      <c r="AG3368" s="45">
        <f t="shared" si="452"/>
        <v>0.80982446414634901</v>
      </c>
      <c r="AH3368">
        <f t="shared" si="453"/>
        <v>2.2573601564585422E-2</v>
      </c>
      <c r="AI3368" s="40">
        <f ca="1"/>
        <v>2.4748991517684615E-2</v>
      </c>
      <c r="AJ3368" s="229">
        <v>-2E-3</v>
      </c>
      <c r="AK3368" s="230">
        <v>2.0573601564585424E-2</v>
      </c>
      <c r="AL3368" s="231">
        <v>0.82510149428174051</v>
      </c>
    </row>
    <row r="3369" spans="24:38">
      <c r="X3369" s="46">
        <v>3365</v>
      </c>
      <c r="Y3369" s="1">
        <f t="shared" si="447"/>
        <v>48987</v>
      </c>
      <c r="Z3369" s="44">
        <f t="shared" si="448"/>
        <v>0</v>
      </c>
      <c r="AA3369" s="1" cm="1">
        <f t="array" ref="AA3369">IF(Z3369&gt;0,INDEX($M$40:$M$61,Z3369,1),AA3368)</f>
        <v>48911</v>
      </c>
      <c r="AB3369" s="1" cm="1">
        <f t="array" ref="AB3369">IF(Z3369&gt;0,INDEX($M$40:$M$61,Z3369+1,1),AB3368)</f>
        <v>49275</v>
      </c>
      <c r="AC3369" s="44">
        <f t="shared" si="449"/>
        <v>364</v>
      </c>
      <c r="AD3369" s="45">
        <f t="shared" si="450"/>
        <v>0.8140105901472624</v>
      </c>
      <c r="AE3369" s="45">
        <f t="shared" si="451"/>
        <v>0.79389424187077229</v>
      </c>
      <c r="AF3369" s="44">
        <f t="shared" si="454"/>
        <v>76</v>
      </c>
      <c r="AG3369" s="45">
        <f t="shared" si="452"/>
        <v>0.8097687948101433</v>
      </c>
      <c r="AH3369">
        <f t="shared" si="453"/>
        <v>2.2574247787254125E-2</v>
      </c>
      <c r="AI3369" s="40">
        <f ca="1"/>
        <v>2.4748991517684615E-2</v>
      </c>
      <c r="AJ3369" s="229">
        <v>-2E-3</v>
      </c>
      <c r="AK3369" s="230">
        <v>2.0574247787254127E-2</v>
      </c>
      <c r="AL3369" s="231">
        <v>0.82504935835952042</v>
      </c>
    </row>
    <row r="3370" spans="24:38">
      <c r="X3370" s="46">
        <v>3366</v>
      </c>
      <c r="Y3370" s="1">
        <f t="shared" si="447"/>
        <v>48988</v>
      </c>
      <c r="Z3370" s="44">
        <f t="shared" si="448"/>
        <v>0</v>
      </c>
      <c r="AA3370" s="1" cm="1">
        <f t="array" ref="AA3370">IF(Z3370&gt;0,INDEX($M$40:$M$61,Z3370,1),AA3369)</f>
        <v>48911</v>
      </c>
      <c r="AB3370" s="1" cm="1">
        <f t="array" ref="AB3370">IF(Z3370&gt;0,INDEX($M$40:$M$61,Z3370+1,1),AB3369)</f>
        <v>49275</v>
      </c>
      <c r="AC3370" s="44">
        <f t="shared" si="449"/>
        <v>364</v>
      </c>
      <c r="AD3370" s="45">
        <f t="shared" si="450"/>
        <v>0.8140105901472624</v>
      </c>
      <c r="AE3370" s="45">
        <f t="shared" si="451"/>
        <v>0.79389424187077229</v>
      </c>
      <c r="AF3370" s="44">
        <f t="shared" si="454"/>
        <v>77</v>
      </c>
      <c r="AG3370" s="45">
        <f t="shared" si="452"/>
        <v>0.80971312930078543</v>
      </c>
      <c r="AH3370">
        <f t="shared" si="453"/>
        <v>2.2574893625952139E-2</v>
      </c>
      <c r="AI3370" s="40">
        <f ca="1"/>
        <v>2.4748991517684615E-2</v>
      </c>
      <c r="AJ3370" s="229">
        <v>-2E-3</v>
      </c>
      <c r="AK3370" s="230">
        <v>2.0574893625952141E-2</v>
      </c>
      <c r="AL3370" s="231">
        <v>0.82499722573162748</v>
      </c>
    </row>
    <row r="3371" spans="24:38">
      <c r="X3371" s="46">
        <v>3367</v>
      </c>
      <c r="Y3371" s="1">
        <f t="shared" si="447"/>
        <v>48989</v>
      </c>
      <c r="Z3371" s="44">
        <f t="shared" si="448"/>
        <v>0</v>
      </c>
      <c r="AA3371" s="1" cm="1">
        <f t="array" ref="AA3371">IF(Z3371&gt;0,INDEX($M$40:$M$61,Z3371,1),AA3370)</f>
        <v>48911</v>
      </c>
      <c r="AB3371" s="1" cm="1">
        <f t="array" ref="AB3371">IF(Z3371&gt;0,INDEX($M$40:$M$61,Z3371+1,1),AB3370)</f>
        <v>49275</v>
      </c>
      <c r="AC3371" s="44">
        <f t="shared" si="449"/>
        <v>364</v>
      </c>
      <c r="AD3371" s="45">
        <f t="shared" si="450"/>
        <v>0.8140105901472624</v>
      </c>
      <c r="AE3371" s="45">
        <f t="shared" si="451"/>
        <v>0.79389424187077229</v>
      </c>
      <c r="AF3371" s="44">
        <f t="shared" si="454"/>
        <v>78</v>
      </c>
      <c r="AG3371" s="45">
        <f t="shared" si="452"/>
        <v>0.80965746761801249</v>
      </c>
      <c r="AH3371">
        <f t="shared" si="453"/>
        <v>2.257553908102156E-2</v>
      </c>
      <c r="AI3371" s="40">
        <f ca="1"/>
        <v>2.4748991517604679E-2</v>
      </c>
      <c r="AJ3371" s="229">
        <v>-2E-3</v>
      </c>
      <c r="AK3371" s="230">
        <v>2.0575539081021561E-2</v>
      </c>
      <c r="AL3371" s="231">
        <v>0.82494509639785396</v>
      </c>
    </row>
    <row r="3372" spans="24:38">
      <c r="X3372" s="46">
        <v>3368</v>
      </c>
      <c r="Y3372" s="1">
        <f t="shared" si="447"/>
        <v>48990</v>
      </c>
      <c r="Z3372" s="44">
        <f t="shared" si="448"/>
        <v>0</v>
      </c>
      <c r="AA3372" s="1" cm="1">
        <f t="array" ref="AA3372">IF(Z3372&gt;0,INDEX($M$40:$M$61,Z3372,1),AA3371)</f>
        <v>48911</v>
      </c>
      <c r="AB3372" s="1" cm="1">
        <f t="array" ref="AB3372">IF(Z3372&gt;0,INDEX($M$40:$M$61,Z3372+1,1),AB3371)</f>
        <v>49275</v>
      </c>
      <c r="AC3372" s="44">
        <f t="shared" si="449"/>
        <v>364</v>
      </c>
      <c r="AD3372" s="45">
        <f t="shared" si="450"/>
        <v>0.8140105901472624</v>
      </c>
      <c r="AE3372" s="45">
        <f t="shared" si="451"/>
        <v>0.79389424187077229</v>
      </c>
      <c r="AF3372" s="44">
        <f t="shared" si="454"/>
        <v>79</v>
      </c>
      <c r="AG3372" s="45">
        <f t="shared" si="452"/>
        <v>0.80960180976156115</v>
      </c>
      <c r="AH3372">
        <f t="shared" si="453"/>
        <v>2.2576184152804137E-2</v>
      </c>
      <c r="AI3372" s="40">
        <f ca="1"/>
        <v>2.4748991517684615E-2</v>
      </c>
      <c r="AJ3372" s="229">
        <v>-2E-3</v>
      </c>
      <c r="AK3372" s="230">
        <v>2.0576184152804135E-2</v>
      </c>
      <c r="AL3372" s="231">
        <v>0.82489297035799147</v>
      </c>
    </row>
    <row r="3373" spans="24:38">
      <c r="X3373" s="46">
        <v>3369</v>
      </c>
      <c r="Y3373" s="1">
        <f t="shared" si="447"/>
        <v>48991</v>
      </c>
      <c r="Z3373" s="44">
        <f t="shared" si="448"/>
        <v>0</v>
      </c>
      <c r="AA3373" s="1" cm="1">
        <f t="array" ref="AA3373">IF(Z3373&gt;0,INDEX($M$40:$M$61,Z3373,1),AA3372)</f>
        <v>48911</v>
      </c>
      <c r="AB3373" s="1" cm="1">
        <f t="array" ref="AB3373">IF(Z3373&gt;0,INDEX($M$40:$M$61,Z3373+1,1),AB3372)</f>
        <v>49275</v>
      </c>
      <c r="AC3373" s="44">
        <f t="shared" si="449"/>
        <v>364</v>
      </c>
      <c r="AD3373" s="45">
        <f t="shared" si="450"/>
        <v>0.8140105901472624</v>
      </c>
      <c r="AE3373" s="45">
        <f t="shared" si="451"/>
        <v>0.79389424187077229</v>
      </c>
      <c r="AF3373" s="44">
        <f t="shared" si="454"/>
        <v>80</v>
      </c>
      <c r="AG3373" s="45">
        <f t="shared" si="452"/>
        <v>0.8095461557311685</v>
      </c>
      <c r="AH3373">
        <f t="shared" si="453"/>
        <v>2.2576828841641163E-2</v>
      </c>
      <c r="AI3373" s="40">
        <f ca="1"/>
        <v>2.4748991517684615E-2</v>
      </c>
      <c r="AJ3373" s="229">
        <v>-2E-3</v>
      </c>
      <c r="AK3373" s="230">
        <v>2.0576828841641165E-2</v>
      </c>
      <c r="AL3373" s="231">
        <v>0.82484084761183163</v>
      </c>
    </row>
    <row r="3374" spans="24:38">
      <c r="X3374" s="46">
        <v>3370</v>
      </c>
      <c r="Y3374" s="1">
        <f t="shared" si="447"/>
        <v>48992</v>
      </c>
      <c r="Z3374" s="44">
        <f t="shared" si="448"/>
        <v>0</v>
      </c>
      <c r="AA3374" s="1" cm="1">
        <f t="array" ref="AA3374">IF(Z3374&gt;0,INDEX($M$40:$M$61,Z3374,1),AA3373)</f>
        <v>48911</v>
      </c>
      <c r="AB3374" s="1" cm="1">
        <f t="array" ref="AB3374">IF(Z3374&gt;0,INDEX($M$40:$M$61,Z3374+1,1),AB3373)</f>
        <v>49275</v>
      </c>
      <c r="AC3374" s="44">
        <f t="shared" si="449"/>
        <v>364</v>
      </c>
      <c r="AD3374" s="45">
        <f t="shared" si="450"/>
        <v>0.8140105901472624</v>
      </c>
      <c r="AE3374" s="45">
        <f t="shared" si="451"/>
        <v>0.79389424187077229</v>
      </c>
      <c r="AF3374" s="44">
        <f t="shared" si="454"/>
        <v>81</v>
      </c>
      <c r="AG3374" s="45">
        <f t="shared" si="452"/>
        <v>0.80949050552657154</v>
      </c>
      <c r="AH3374">
        <f t="shared" si="453"/>
        <v>2.257747314787353E-2</v>
      </c>
      <c r="AI3374" s="40">
        <f ca="1"/>
        <v>2.4748991517684615E-2</v>
      </c>
      <c r="AJ3374" s="229">
        <v>-2E-3</v>
      </c>
      <c r="AK3374" s="230">
        <v>2.0577473147873532E-2</v>
      </c>
      <c r="AL3374" s="231">
        <v>0.82478872815916671</v>
      </c>
    </row>
    <row r="3375" spans="24:38">
      <c r="X3375" s="46">
        <v>3371</v>
      </c>
      <c r="Y3375" s="1">
        <f t="shared" si="447"/>
        <v>48993</v>
      </c>
      <c r="Z3375" s="44">
        <f t="shared" si="448"/>
        <v>0</v>
      </c>
      <c r="AA3375" s="1" cm="1">
        <f t="array" ref="AA3375">IF(Z3375&gt;0,INDEX($M$40:$M$61,Z3375,1),AA3374)</f>
        <v>48911</v>
      </c>
      <c r="AB3375" s="1" cm="1">
        <f t="array" ref="AB3375">IF(Z3375&gt;0,INDEX($M$40:$M$61,Z3375+1,1),AB3374)</f>
        <v>49275</v>
      </c>
      <c r="AC3375" s="44">
        <f t="shared" si="449"/>
        <v>364</v>
      </c>
      <c r="AD3375" s="45">
        <f t="shared" si="450"/>
        <v>0.8140105901472624</v>
      </c>
      <c r="AE3375" s="45">
        <f t="shared" si="451"/>
        <v>0.79389424187077229</v>
      </c>
      <c r="AF3375" s="44">
        <f t="shared" si="454"/>
        <v>82</v>
      </c>
      <c r="AG3375" s="45">
        <f t="shared" si="452"/>
        <v>0.80943485914750712</v>
      </c>
      <c r="AH3375">
        <f t="shared" si="453"/>
        <v>2.2578117071841763E-2</v>
      </c>
      <c r="AI3375" s="40">
        <f ca="1"/>
        <v>2.4748991517684615E-2</v>
      </c>
      <c r="AJ3375" s="229">
        <v>-2E-3</v>
      </c>
      <c r="AK3375" s="230">
        <v>2.0578117071841762E-2</v>
      </c>
      <c r="AL3375" s="231">
        <v>0.82473661199978821</v>
      </c>
    </row>
    <row r="3376" spans="24:38">
      <c r="X3376" s="46">
        <v>3372</v>
      </c>
      <c r="Y3376" s="1">
        <f t="shared" si="447"/>
        <v>48994</v>
      </c>
      <c r="Z3376" s="44">
        <f t="shared" si="448"/>
        <v>0</v>
      </c>
      <c r="AA3376" s="1" cm="1">
        <f t="array" ref="AA3376">IF(Z3376&gt;0,INDEX($M$40:$M$61,Z3376,1),AA3375)</f>
        <v>48911</v>
      </c>
      <c r="AB3376" s="1" cm="1">
        <f t="array" ref="AB3376">IF(Z3376&gt;0,INDEX($M$40:$M$61,Z3376+1,1),AB3375)</f>
        <v>49275</v>
      </c>
      <c r="AC3376" s="44">
        <f t="shared" si="449"/>
        <v>364</v>
      </c>
      <c r="AD3376" s="45">
        <f t="shared" si="450"/>
        <v>0.8140105901472624</v>
      </c>
      <c r="AE3376" s="45">
        <f t="shared" si="451"/>
        <v>0.79389424187077229</v>
      </c>
      <c r="AF3376" s="44">
        <f t="shared" si="454"/>
        <v>83</v>
      </c>
      <c r="AG3376" s="45">
        <f t="shared" si="452"/>
        <v>0.80937921659371259</v>
      </c>
      <c r="AH3376">
        <f t="shared" si="453"/>
        <v>2.2578760613885918E-2</v>
      </c>
      <c r="AI3376" s="40">
        <f ca="1"/>
        <v>2.4748991517604679E-2</v>
      </c>
      <c r="AJ3376" s="229">
        <v>-2E-3</v>
      </c>
      <c r="AK3376" s="230">
        <v>2.0578760613885916E-2</v>
      </c>
      <c r="AL3376" s="231">
        <v>0.8246844991334884</v>
      </c>
    </row>
    <row r="3377" spans="24:38">
      <c r="X3377" s="46">
        <v>3373</v>
      </c>
      <c r="Y3377" s="1">
        <f t="shared" si="447"/>
        <v>48995</v>
      </c>
      <c r="Z3377" s="44">
        <f t="shared" si="448"/>
        <v>0</v>
      </c>
      <c r="AA3377" s="1" cm="1">
        <f t="array" ref="AA3377">IF(Z3377&gt;0,INDEX($M$40:$M$61,Z3377,1),AA3376)</f>
        <v>48911</v>
      </c>
      <c r="AB3377" s="1" cm="1">
        <f t="array" ref="AB3377">IF(Z3377&gt;0,INDEX($M$40:$M$61,Z3377+1,1),AB3376)</f>
        <v>49275</v>
      </c>
      <c r="AC3377" s="44">
        <f t="shared" si="449"/>
        <v>364</v>
      </c>
      <c r="AD3377" s="45">
        <f t="shared" si="450"/>
        <v>0.8140105901472624</v>
      </c>
      <c r="AE3377" s="45">
        <f t="shared" si="451"/>
        <v>0.79389424187077229</v>
      </c>
      <c r="AF3377" s="44">
        <f t="shared" si="454"/>
        <v>84</v>
      </c>
      <c r="AG3377" s="45">
        <f t="shared" si="452"/>
        <v>0.8093235778649247</v>
      </c>
      <c r="AH3377">
        <f t="shared" si="453"/>
        <v>2.25794037743457E-2</v>
      </c>
      <c r="AI3377" s="40">
        <f ca="1"/>
        <v>2.4748991517684615E-2</v>
      </c>
      <c r="AJ3377" s="229">
        <v>-2E-3</v>
      </c>
      <c r="AK3377" s="230">
        <v>2.0579403774345702E-2</v>
      </c>
      <c r="AL3377" s="231">
        <v>0.82463238956005913</v>
      </c>
    </row>
    <row r="3378" spans="24:38">
      <c r="X3378" s="46">
        <v>3374</v>
      </c>
      <c r="Y3378" s="1">
        <f t="shared" si="447"/>
        <v>48996</v>
      </c>
      <c r="Z3378" s="44">
        <f t="shared" si="448"/>
        <v>0</v>
      </c>
      <c r="AA3378" s="1" cm="1">
        <f t="array" ref="AA3378">IF(Z3378&gt;0,INDEX($M$40:$M$61,Z3378,1),AA3377)</f>
        <v>48911</v>
      </c>
      <c r="AB3378" s="1" cm="1">
        <f t="array" ref="AB3378">IF(Z3378&gt;0,INDEX($M$40:$M$61,Z3378+1,1),AB3377)</f>
        <v>49275</v>
      </c>
      <c r="AC3378" s="44">
        <f t="shared" si="449"/>
        <v>364</v>
      </c>
      <c r="AD3378" s="45">
        <f t="shared" si="450"/>
        <v>0.8140105901472624</v>
      </c>
      <c r="AE3378" s="45">
        <f t="shared" si="451"/>
        <v>0.79389424187077229</v>
      </c>
      <c r="AF3378" s="44">
        <f t="shared" si="454"/>
        <v>85</v>
      </c>
      <c r="AG3378" s="45">
        <f t="shared" si="452"/>
        <v>0.80926794296088056</v>
      </c>
      <c r="AH3378">
        <f t="shared" si="453"/>
        <v>2.2580046553560416E-2</v>
      </c>
      <c r="AI3378" s="40">
        <f ca="1"/>
        <v>2.4748991517684615E-2</v>
      </c>
      <c r="AJ3378" s="229">
        <v>-2E-3</v>
      </c>
      <c r="AK3378" s="230">
        <v>2.0580046553560417E-2</v>
      </c>
      <c r="AL3378" s="231">
        <v>0.824580283279292</v>
      </c>
    </row>
    <row r="3379" spans="24:38">
      <c r="X3379" s="46">
        <v>3375</v>
      </c>
      <c r="Y3379" s="1">
        <f t="shared" si="447"/>
        <v>48997</v>
      </c>
      <c r="Z3379" s="44">
        <f t="shared" si="448"/>
        <v>0</v>
      </c>
      <c r="AA3379" s="1" cm="1">
        <f t="array" ref="AA3379">IF(Z3379&gt;0,INDEX($M$40:$M$61,Z3379,1),AA3378)</f>
        <v>48911</v>
      </c>
      <c r="AB3379" s="1" cm="1">
        <f t="array" ref="AB3379">IF(Z3379&gt;0,INDEX($M$40:$M$61,Z3379+1,1),AB3378)</f>
        <v>49275</v>
      </c>
      <c r="AC3379" s="44">
        <f t="shared" si="449"/>
        <v>364</v>
      </c>
      <c r="AD3379" s="45">
        <f t="shared" si="450"/>
        <v>0.8140105901472624</v>
      </c>
      <c r="AE3379" s="45">
        <f t="shared" si="451"/>
        <v>0.79389424187077229</v>
      </c>
      <c r="AF3379" s="44">
        <f t="shared" si="454"/>
        <v>86</v>
      </c>
      <c r="AG3379" s="45">
        <f t="shared" si="452"/>
        <v>0.80921231188131748</v>
      </c>
      <c r="AH3379">
        <f t="shared" si="453"/>
        <v>2.2580688951868898E-2</v>
      </c>
      <c r="AI3379" s="40">
        <f ca="1"/>
        <v>2.4748991517604679E-2</v>
      </c>
      <c r="AJ3379" s="229">
        <v>-2E-3</v>
      </c>
      <c r="AK3379" s="230">
        <v>2.0580688951868896E-2</v>
      </c>
      <c r="AL3379" s="231">
        <v>0.82452818029097963</v>
      </c>
    </row>
    <row r="3380" spans="24:38">
      <c r="X3380" s="46">
        <v>3376</v>
      </c>
      <c r="Y3380" s="1">
        <f t="shared" si="447"/>
        <v>48998</v>
      </c>
      <c r="Z3380" s="44">
        <f t="shared" si="448"/>
        <v>0</v>
      </c>
      <c r="AA3380" s="1" cm="1">
        <f t="array" ref="AA3380">IF(Z3380&gt;0,INDEX($M$40:$M$61,Z3380,1),AA3379)</f>
        <v>48911</v>
      </c>
      <c r="AB3380" s="1" cm="1">
        <f t="array" ref="AB3380">IF(Z3380&gt;0,INDEX($M$40:$M$61,Z3380+1,1),AB3379)</f>
        <v>49275</v>
      </c>
      <c r="AC3380" s="44">
        <f t="shared" si="449"/>
        <v>364</v>
      </c>
      <c r="AD3380" s="45">
        <f t="shared" si="450"/>
        <v>0.8140105901472624</v>
      </c>
      <c r="AE3380" s="45">
        <f t="shared" si="451"/>
        <v>0.79389424187077229</v>
      </c>
      <c r="AF3380" s="44">
        <f t="shared" si="454"/>
        <v>87</v>
      </c>
      <c r="AG3380" s="45">
        <f t="shared" si="452"/>
        <v>0.80915668462597223</v>
      </c>
      <c r="AH3380">
        <f t="shared" si="453"/>
        <v>2.2581330969609681E-2</v>
      </c>
      <c r="AI3380" s="40">
        <f ca="1"/>
        <v>2.4748991517684615E-2</v>
      </c>
      <c r="AJ3380" s="229">
        <v>-2E-3</v>
      </c>
      <c r="AK3380" s="230">
        <v>2.0581330969609679E-2</v>
      </c>
      <c r="AL3380" s="231">
        <v>0.82447608059491329</v>
      </c>
    </row>
    <row r="3381" spans="24:38">
      <c r="X3381" s="46">
        <v>3377</v>
      </c>
      <c r="Y3381" s="1">
        <f t="shared" si="447"/>
        <v>48999</v>
      </c>
      <c r="Z3381" s="44">
        <f t="shared" si="448"/>
        <v>0</v>
      </c>
      <c r="AA3381" s="1" cm="1">
        <f t="array" ref="AA3381">IF(Z3381&gt;0,INDEX($M$40:$M$61,Z3381,1),AA3380)</f>
        <v>48911</v>
      </c>
      <c r="AB3381" s="1" cm="1">
        <f t="array" ref="AB3381">IF(Z3381&gt;0,INDEX($M$40:$M$61,Z3381+1,1),AB3380)</f>
        <v>49275</v>
      </c>
      <c r="AC3381" s="44">
        <f t="shared" si="449"/>
        <v>364</v>
      </c>
      <c r="AD3381" s="45">
        <f t="shared" si="450"/>
        <v>0.8140105901472624</v>
      </c>
      <c r="AE3381" s="45">
        <f t="shared" si="451"/>
        <v>0.79389424187077229</v>
      </c>
      <c r="AF3381" s="44">
        <f t="shared" si="454"/>
        <v>88</v>
      </c>
      <c r="AG3381" s="45">
        <f t="shared" si="452"/>
        <v>0.80910106119458203</v>
      </c>
      <c r="AH3381">
        <f t="shared" si="453"/>
        <v>2.2581972607120835E-2</v>
      </c>
      <c r="AI3381" s="40">
        <f ca="1"/>
        <v>2.4748991517684615E-2</v>
      </c>
      <c r="AJ3381" s="229">
        <v>-2E-3</v>
      </c>
      <c r="AK3381" s="230">
        <v>2.0581972607120837E-2</v>
      </c>
      <c r="AL3381" s="231">
        <v>0.82442398419088514</v>
      </c>
    </row>
    <row r="3382" spans="24:38">
      <c r="X3382" s="46">
        <v>3378</v>
      </c>
      <c r="Y3382" s="1">
        <f t="shared" si="447"/>
        <v>49000</v>
      </c>
      <c r="Z3382" s="44">
        <f t="shared" si="448"/>
        <v>0</v>
      </c>
      <c r="AA3382" s="1" cm="1">
        <f t="array" ref="AA3382">IF(Z3382&gt;0,INDEX($M$40:$M$61,Z3382,1),AA3381)</f>
        <v>48911</v>
      </c>
      <c r="AB3382" s="1" cm="1">
        <f t="array" ref="AB3382">IF(Z3382&gt;0,INDEX($M$40:$M$61,Z3382+1,1),AB3381)</f>
        <v>49275</v>
      </c>
      <c r="AC3382" s="44">
        <f t="shared" si="449"/>
        <v>364</v>
      </c>
      <c r="AD3382" s="45">
        <f t="shared" si="450"/>
        <v>0.8140105901472624</v>
      </c>
      <c r="AE3382" s="45">
        <f t="shared" si="451"/>
        <v>0.79389424187077229</v>
      </c>
      <c r="AF3382" s="44">
        <f t="shared" si="454"/>
        <v>89</v>
      </c>
      <c r="AG3382" s="45">
        <f t="shared" si="452"/>
        <v>0.80904544158688407</v>
      </c>
      <c r="AH3382">
        <f t="shared" si="453"/>
        <v>2.2582613864740031E-2</v>
      </c>
      <c r="AI3382" s="40">
        <f ca="1"/>
        <v>2.4748991517684615E-2</v>
      </c>
      <c r="AJ3382" s="229">
        <v>-2E-3</v>
      </c>
      <c r="AK3382" s="230">
        <v>2.0582613864740029E-2</v>
      </c>
      <c r="AL3382" s="231">
        <v>0.82437189107868736</v>
      </c>
    </row>
    <row r="3383" spans="24:38">
      <c r="X3383" s="46">
        <v>3379</v>
      </c>
      <c r="Y3383" s="1">
        <f t="shared" si="447"/>
        <v>49001</v>
      </c>
      <c r="Z3383" s="44">
        <f t="shared" si="448"/>
        <v>0</v>
      </c>
      <c r="AA3383" s="1" cm="1">
        <f t="array" ref="AA3383">IF(Z3383&gt;0,INDEX($M$40:$M$61,Z3383,1),AA3382)</f>
        <v>48911</v>
      </c>
      <c r="AB3383" s="1" cm="1">
        <f t="array" ref="AB3383">IF(Z3383&gt;0,INDEX($M$40:$M$61,Z3383+1,1),AB3382)</f>
        <v>49275</v>
      </c>
      <c r="AC3383" s="44">
        <f t="shared" si="449"/>
        <v>364</v>
      </c>
      <c r="AD3383" s="45">
        <f t="shared" si="450"/>
        <v>0.8140105901472624</v>
      </c>
      <c r="AE3383" s="45">
        <f t="shared" si="451"/>
        <v>0.79389424187077229</v>
      </c>
      <c r="AF3383" s="44">
        <f t="shared" si="454"/>
        <v>90</v>
      </c>
      <c r="AG3383" s="45">
        <f t="shared" si="452"/>
        <v>0.80898982580261569</v>
      </c>
      <c r="AH3383">
        <f t="shared" si="453"/>
        <v>2.258325474280453E-2</v>
      </c>
      <c r="AI3383" s="40">
        <f ca="1"/>
        <v>2.4748991517604679E-2</v>
      </c>
      <c r="AJ3383" s="229">
        <v>-2E-3</v>
      </c>
      <c r="AK3383" s="230">
        <v>2.0583254742804528E-2</v>
      </c>
      <c r="AL3383" s="231">
        <v>0.82431980125811199</v>
      </c>
    </row>
    <row r="3384" spans="24:38">
      <c r="X3384" s="46">
        <v>3380</v>
      </c>
      <c r="Y3384" s="1">
        <f t="shared" si="447"/>
        <v>49002</v>
      </c>
      <c r="Z3384" s="44">
        <f t="shared" si="448"/>
        <v>0</v>
      </c>
      <c r="AA3384" s="1" cm="1">
        <f t="array" ref="AA3384">IF(Z3384&gt;0,INDEX($M$40:$M$61,Z3384,1),AA3383)</f>
        <v>48911</v>
      </c>
      <c r="AB3384" s="1" cm="1">
        <f t="array" ref="AB3384">IF(Z3384&gt;0,INDEX($M$40:$M$61,Z3384+1,1),AB3383)</f>
        <v>49275</v>
      </c>
      <c r="AC3384" s="44">
        <f t="shared" si="449"/>
        <v>364</v>
      </c>
      <c r="AD3384" s="45">
        <f t="shared" si="450"/>
        <v>0.8140105901472624</v>
      </c>
      <c r="AE3384" s="45">
        <f t="shared" si="451"/>
        <v>0.79389424187077229</v>
      </c>
      <c r="AF3384" s="44">
        <f t="shared" si="454"/>
        <v>91</v>
      </c>
      <c r="AG3384" s="45">
        <f t="shared" si="452"/>
        <v>0.80893421384151365</v>
      </c>
      <c r="AH3384">
        <f t="shared" si="453"/>
        <v>2.2583895241651258E-2</v>
      </c>
      <c r="AI3384" s="40">
        <f ca="1"/>
        <v>2.4748991517684615E-2</v>
      </c>
      <c r="AJ3384" s="229">
        <v>-2E-3</v>
      </c>
      <c r="AK3384" s="230">
        <v>2.0583895241651259E-2</v>
      </c>
      <c r="AL3384" s="231">
        <v>0.82426771472895077</v>
      </c>
    </row>
    <row r="3385" spans="24:38">
      <c r="X3385" s="46">
        <v>3381</v>
      </c>
      <c r="Y3385" s="1">
        <f t="shared" si="447"/>
        <v>49003</v>
      </c>
      <c r="Z3385" s="44">
        <f t="shared" si="448"/>
        <v>0</v>
      </c>
      <c r="AA3385" s="1" cm="1">
        <f t="array" ref="AA3385">IF(Z3385&gt;0,INDEX($M$40:$M$61,Z3385,1),AA3384)</f>
        <v>48911</v>
      </c>
      <c r="AB3385" s="1" cm="1">
        <f t="array" ref="AB3385">IF(Z3385&gt;0,INDEX($M$40:$M$61,Z3385+1,1),AB3384)</f>
        <v>49275</v>
      </c>
      <c r="AC3385" s="44">
        <f t="shared" si="449"/>
        <v>364</v>
      </c>
      <c r="AD3385" s="45">
        <f t="shared" si="450"/>
        <v>0.8140105901472624</v>
      </c>
      <c r="AE3385" s="45">
        <f t="shared" si="451"/>
        <v>0.79389424187077229</v>
      </c>
      <c r="AF3385" s="44">
        <f t="shared" si="454"/>
        <v>92</v>
      </c>
      <c r="AG3385" s="45">
        <f t="shared" si="452"/>
        <v>0.80887860570331538</v>
      </c>
      <c r="AH3385">
        <f t="shared" si="453"/>
        <v>2.2584535361616684E-2</v>
      </c>
      <c r="AI3385" s="40">
        <f ca="1"/>
        <v>2.4748991517684615E-2</v>
      </c>
      <c r="AJ3385" s="229">
        <v>-2E-3</v>
      </c>
      <c r="AK3385" s="230">
        <v>2.0584535361616682E-2</v>
      </c>
      <c r="AL3385" s="231">
        <v>0.82421563149099586</v>
      </c>
    </row>
    <row r="3386" spans="24:38">
      <c r="X3386" s="46">
        <v>3382</v>
      </c>
      <c r="Y3386" s="1">
        <f t="shared" si="447"/>
        <v>49004</v>
      </c>
      <c r="Z3386" s="44">
        <f t="shared" si="448"/>
        <v>0</v>
      </c>
      <c r="AA3386" s="1" cm="1">
        <f t="array" ref="AA3386">IF(Z3386&gt;0,INDEX($M$40:$M$61,Z3386,1),AA3385)</f>
        <v>48911</v>
      </c>
      <c r="AB3386" s="1" cm="1">
        <f t="array" ref="AB3386">IF(Z3386&gt;0,INDEX($M$40:$M$61,Z3386+1,1),AB3385)</f>
        <v>49275</v>
      </c>
      <c r="AC3386" s="44">
        <f t="shared" si="449"/>
        <v>364</v>
      </c>
      <c r="AD3386" s="45">
        <f t="shared" si="450"/>
        <v>0.8140105901472624</v>
      </c>
      <c r="AE3386" s="45">
        <f t="shared" si="451"/>
        <v>0.79389424187077229</v>
      </c>
      <c r="AF3386" s="44">
        <f t="shared" si="454"/>
        <v>93</v>
      </c>
      <c r="AG3386" s="45">
        <f t="shared" si="452"/>
        <v>0.80882300138775798</v>
      </c>
      <c r="AH3386">
        <f t="shared" si="453"/>
        <v>2.2585175103036897E-2</v>
      </c>
      <c r="AI3386" s="40">
        <f ca="1"/>
        <v>2.4748991517684615E-2</v>
      </c>
      <c r="AJ3386" s="229">
        <v>-2E-3</v>
      </c>
      <c r="AK3386" s="230">
        <v>2.0585175103036896E-2</v>
      </c>
      <c r="AL3386" s="231">
        <v>0.82416355154403909</v>
      </c>
    </row>
    <row r="3387" spans="24:38">
      <c r="X3387" s="46">
        <v>3383</v>
      </c>
      <c r="Y3387" s="1">
        <f t="shared" si="447"/>
        <v>49005</v>
      </c>
      <c r="Z3387" s="44">
        <f t="shared" si="448"/>
        <v>0</v>
      </c>
      <c r="AA3387" s="1" cm="1">
        <f t="array" ref="AA3387">IF(Z3387&gt;0,INDEX($M$40:$M$61,Z3387,1),AA3386)</f>
        <v>48911</v>
      </c>
      <c r="AB3387" s="1" cm="1">
        <f t="array" ref="AB3387">IF(Z3387&gt;0,INDEX($M$40:$M$61,Z3387+1,1),AB3386)</f>
        <v>49275</v>
      </c>
      <c r="AC3387" s="44">
        <f t="shared" si="449"/>
        <v>364</v>
      </c>
      <c r="AD3387" s="45">
        <f t="shared" si="450"/>
        <v>0.8140105901472624</v>
      </c>
      <c r="AE3387" s="45">
        <f t="shared" si="451"/>
        <v>0.79389424187077229</v>
      </c>
      <c r="AF3387" s="44">
        <f t="shared" si="454"/>
        <v>94</v>
      </c>
      <c r="AG3387" s="45">
        <f t="shared" si="452"/>
        <v>0.80876740089457877</v>
      </c>
      <c r="AH3387">
        <f t="shared" si="453"/>
        <v>2.2585814466247568E-2</v>
      </c>
      <c r="AI3387" s="40">
        <f ca="1"/>
        <v>2.4748991517684615E-2</v>
      </c>
      <c r="AJ3387" s="229">
        <v>-2E-3</v>
      </c>
      <c r="AK3387" s="230">
        <v>2.0585814466247569E-2</v>
      </c>
      <c r="AL3387" s="231">
        <v>0.82411147488787295</v>
      </c>
    </row>
    <row r="3388" spans="24:38">
      <c r="X3388" s="46">
        <v>3384</v>
      </c>
      <c r="Y3388" s="1">
        <f t="shared" si="447"/>
        <v>49006</v>
      </c>
      <c r="Z3388" s="44">
        <f t="shared" si="448"/>
        <v>0</v>
      </c>
      <c r="AA3388" s="1" cm="1">
        <f t="array" ref="AA3388">IF(Z3388&gt;0,INDEX($M$40:$M$61,Z3388,1),AA3387)</f>
        <v>48911</v>
      </c>
      <c r="AB3388" s="1" cm="1">
        <f t="array" ref="AB3388">IF(Z3388&gt;0,INDEX($M$40:$M$61,Z3388+1,1),AB3387)</f>
        <v>49275</v>
      </c>
      <c r="AC3388" s="44">
        <f t="shared" si="449"/>
        <v>364</v>
      </c>
      <c r="AD3388" s="45">
        <f t="shared" si="450"/>
        <v>0.8140105901472624</v>
      </c>
      <c r="AE3388" s="45">
        <f t="shared" si="451"/>
        <v>0.79389424187077229</v>
      </c>
      <c r="AF3388" s="44">
        <f t="shared" si="454"/>
        <v>95</v>
      </c>
      <c r="AG3388" s="45">
        <f t="shared" si="452"/>
        <v>0.80871180422351496</v>
      </c>
      <c r="AH3388">
        <f t="shared" si="453"/>
        <v>2.2586453451583999E-2</v>
      </c>
      <c r="AI3388" s="40">
        <f ca="1"/>
        <v>2.4748991517684615E-2</v>
      </c>
      <c r="AJ3388" s="229">
        <v>-2E-3</v>
      </c>
      <c r="AK3388" s="230">
        <v>2.0586453451583997E-2</v>
      </c>
      <c r="AL3388" s="231">
        <v>0.82405940152228918</v>
      </c>
    </row>
    <row r="3389" spans="24:38">
      <c r="X3389" s="46">
        <v>3385</v>
      </c>
      <c r="Y3389" s="1">
        <f t="shared" si="447"/>
        <v>49007</v>
      </c>
      <c r="Z3389" s="44">
        <f t="shared" si="448"/>
        <v>0</v>
      </c>
      <c r="AA3389" s="1" cm="1">
        <f t="array" ref="AA3389">IF(Z3389&gt;0,INDEX($M$40:$M$61,Z3389,1),AA3388)</f>
        <v>48911</v>
      </c>
      <c r="AB3389" s="1" cm="1">
        <f t="array" ref="AB3389">IF(Z3389&gt;0,INDEX($M$40:$M$61,Z3389+1,1),AB3388)</f>
        <v>49275</v>
      </c>
      <c r="AC3389" s="44">
        <f t="shared" si="449"/>
        <v>364</v>
      </c>
      <c r="AD3389" s="45">
        <f t="shared" si="450"/>
        <v>0.8140105901472624</v>
      </c>
      <c r="AE3389" s="45">
        <f t="shared" si="451"/>
        <v>0.79389424187077229</v>
      </c>
      <c r="AF3389" s="44">
        <f t="shared" si="454"/>
        <v>96</v>
      </c>
      <c r="AG3389" s="45">
        <f t="shared" si="452"/>
        <v>0.80865621137430377</v>
      </c>
      <c r="AH3389">
        <f t="shared" si="453"/>
        <v>2.2587092059381097E-2</v>
      </c>
      <c r="AI3389" s="40">
        <f ca="1"/>
        <v>2.4748991517684615E-2</v>
      </c>
      <c r="AJ3389" s="229">
        <v>-2E-3</v>
      </c>
      <c r="AK3389" s="230">
        <v>2.0587092059381099E-2</v>
      </c>
      <c r="AL3389" s="231">
        <v>0.82400733144707994</v>
      </c>
    </row>
    <row r="3390" spans="24:38">
      <c r="X3390" s="46">
        <v>3386</v>
      </c>
      <c r="Y3390" s="1">
        <f t="shared" si="447"/>
        <v>49008</v>
      </c>
      <c r="Z3390" s="44">
        <f t="shared" si="448"/>
        <v>0</v>
      </c>
      <c r="AA3390" s="1" cm="1">
        <f t="array" ref="AA3390">IF(Z3390&gt;0,INDEX($M$40:$M$61,Z3390,1),AA3389)</f>
        <v>48911</v>
      </c>
      <c r="AB3390" s="1" cm="1">
        <f t="array" ref="AB3390">IF(Z3390&gt;0,INDEX($M$40:$M$61,Z3390+1,1),AB3389)</f>
        <v>49275</v>
      </c>
      <c r="AC3390" s="44">
        <f t="shared" si="449"/>
        <v>364</v>
      </c>
      <c r="AD3390" s="45">
        <f t="shared" si="450"/>
        <v>0.8140105901472624</v>
      </c>
      <c r="AE3390" s="45">
        <f t="shared" si="451"/>
        <v>0.79389424187077229</v>
      </c>
      <c r="AF3390" s="44">
        <f t="shared" si="454"/>
        <v>97</v>
      </c>
      <c r="AG3390" s="45">
        <f t="shared" si="452"/>
        <v>0.80860062234668262</v>
      </c>
      <c r="AH3390">
        <f t="shared" si="453"/>
        <v>2.2587730289973337E-2</v>
      </c>
      <c r="AI3390" s="40">
        <f ca="1"/>
        <v>2.4748991517604679E-2</v>
      </c>
      <c r="AJ3390" s="229">
        <v>-2E-3</v>
      </c>
      <c r="AK3390" s="230">
        <v>2.0587730289973336E-2</v>
      </c>
      <c r="AL3390" s="231">
        <v>0.82395526466203739</v>
      </c>
    </row>
    <row r="3391" spans="24:38">
      <c r="X3391" s="46">
        <v>3387</v>
      </c>
      <c r="Y3391" s="1">
        <f t="shared" si="447"/>
        <v>49009</v>
      </c>
      <c r="Z3391" s="44">
        <f t="shared" si="448"/>
        <v>0</v>
      </c>
      <c r="AA3391" s="1" cm="1">
        <f t="array" ref="AA3391">IF(Z3391&gt;0,INDEX($M$40:$M$61,Z3391,1),AA3390)</f>
        <v>48911</v>
      </c>
      <c r="AB3391" s="1" cm="1">
        <f t="array" ref="AB3391">IF(Z3391&gt;0,INDEX($M$40:$M$61,Z3391+1,1),AB3390)</f>
        <v>49275</v>
      </c>
      <c r="AC3391" s="44">
        <f t="shared" si="449"/>
        <v>364</v>
      </c>
      <c r="AD3391" s="45">
        <f t="shared" si="450"/>
        <v>0.8140105901472624</v>
      </c>
      <c r="AE3391" s="45">
        <f t="shared" si="451"/>
        <v>0.79389424187077229</v>
      </c>
      <c r="AF3391" s="44">
        <f t="shared" si="454"/>
        <v>98</v>
      </c>
      <c r="AG3391" s="45">
        <f t="shared" si="452"/>
        <v>0.8085450371403885</v>
      </c>
      <c r="AH3391">
        <f t="shared" si="453"/>
        <v>2.2588368143694866E-2</v>
      </c>
      <c r="AI3391" s="40">
        <f ca="1"/>
        <v>2.4748991517684615E-2</v>
      </c>
      <c r="AJ3391" s="229">
        <v>-2E-3</v>
      </c>
      <c r="AK3391" s="230">
        <v>2.0588368143694864E-2</v>
      </c>
      <c r="AL3391" s="231">
        <v>0.82390320116695337</v>
      </c>
    </row>
    <row r="3392" spans="24:38">
      <c r="X3392" s="46">
        <v>3388</v>
      </c>
      <c r="Y3392" s="1">
        <f t="shared" si="447"/>
        <v>49010</v>
      </c>
      <c r="Z3392" s="44">
        <f t="shared" si="448"/>
        <v>0</v>
      </c>
      <c r="AA3392" s="1" cm="1">
        <f t="array" ref="AA3392">IF(Z3392&gt;0,INDEX($M$40:$M$61,Z3392,1),AA3391)</f>
        <v>48911</v>
      </c>
      <c r="AB3392" s="1" cm="1">
        <f t="array" ref="AB3392">IF(Z3392&gt;0,INDEX($M$40:$M$61,Z3392+1,1),AB3391)</f>
        <v>49275</v>
      </c>
      <c r="AC3392" s="44">
        <f t="shared" si="449"/>
        <v>364</v>
      </c>
      <c r="AD3392" s="45">
        <f t="shared" si="450"/>
        <v>0.8140105901472624</v>
      </c>
      <c r="AE3392" s="45">
        <f t="shared" si="451"/>
        <v>0.79389424187077229</v>
      </c>
      <c r="AF3392" s="44">
        <f t="shared" si="454"/>
        <v>99</v>
      </c>
      <c r="AG3392" s="45">
        <f t="shared" si="452"/>
        <v>0.80848945575515907</v>
      </c>
      <c r="AH3392">
        <f t="shared" si="453"/>
        <v>2.258900562087935E-2</v>
      </c>
      <c r="AI3392" s="40">
        <f ca="1"/>
        <v>2.4748991517684615E-2</v>
      </c>
      <c r="AJ3392" s="229">
        <v>-2E-3</v>
      </c>
      <c r="AK3392" s="230">
        <v>2.0589005620879348E-2</v>
      </c>
      <c r="AL3392" s="231">
        <v>0.82385114096162038</v>
      </c>
    </row>
    <row r="3393" spans="24:38">
      <c r="X3393" s="46">
        <v>3389</v>
      </c>
      <c r="Y3393" s="1">
        <f t="shared" si="447"/>
        <v>49011</v>
      </c>
      <c r="Z3393" s="44">
        <f t="shared" si="448"/>
        <v>0</v>
      </c>
      <c r="AA3393" s="1" cm="1">
        <f t="array" ref="AA3393">IF(Z3393&gt;0,INDEX($M$40:$M$61,Z3393,1),AA3392)</f>
        <v>48911</v>
      </c>
      <c r="AB3393" s="1" cm="1">
        <f t="array" ref="AB3393">IF(Z3393&gt;0,INDEX($M$40:$M$61,Z3393+1,1),AB3392)</f>
        <v>49275</v>
      </c>
      <c r="AC3393" s="44">
        <f t="shared" si="449"/>
        <v>364</v>
      </c>
      <c r="AD3393" s="45">
        <f t="shared" si="450"/>
        <v>0.8140105901472624</v>
      </c>
      <c r="AE3393" s="45">
        <f t="shared" si="451"/>
        <v>0.79389424187077229</v>
      </c>
      <c r="AF3393" s="44">
        <f t="shared" si="454"/>
        <v>100</v>
      </c>
      <c r="AG3393" s="45">
        <f t="shared" si="452"/>
        <v>0.80843387819073143</v>
      </c>
      <c r="AH3393">
        <f t="shared" si="453"/>
        <v>2.2589642721860131E-2</v>
      </c>
      <c r="AI3393" s="40">
        <f ca="1"/>
        <v>2.4748991517684615E-2</v>
      </c>
      <c r="AJ3393" s="229">
        <v>-2E-3</v>
      </c>
      <c r="AK3393" s="230">
        <v>2.0589642721860132E-2</v>
      </c>
      <c r="AL3393" s="231">
        <v>0.82379908404583024</v>
      </c>
    </row>
    <row r="3394" spans="24:38">
      <c r="X3394" s="46">
        <v>3390</v>
      </c>
      <c r="Y3394" s="1">
        <f t="shared" si="447"/>
        <v>49012</v>
      </c>
      <c r="Z3394" s="44">
        <f t="shared" si="448"/>
        <v>0</v>
      </c>
      <c r="AA3394" s="1" cm="1">
        <f t="array" ref="AA3394">IF(Z3394&gt;0,INDEX($M$40:$M$61,Z3394,1),AA3393)</f>
        <v>48911</v>
      </c>
      <c r="AB3394" s="1" cm="1">
        <f t="array" ref="AB3394">IF(Z3394&gt;0,INDEX($M$40:$M$61,Z3394+1,1),AB3393)</f>
        <v>49275</v>
      </c>
      <c r="AC3394" s="44">
        <f t="shared" si="449"/>
        <v>364</v>
      </c>
      <c r="AD3394" s="45">
        <f t="shared" si="450"/>
        <v>0.8140105901472624</v>
      </c>
      <c r="AE3394" s="45">
        <f t="shared" si="451"/>
        <v>0.79389424187077229</v>
      </c>
      <c r="AF3394" s="44">
        <f t="shared" si="454"/>
        <v>101</v>
      </c>
      <c r="AG3394" s="45">
        <f t="shared" si="452"/>
        <v>0.808378304446843</v>
      </c>
      <c r="AH3394">
        <f t="shared" si="453"/>
        <v>2.2590279446970129E-2</v>
      </c>
      <c r="AI3394" s="40">
        <f ca="1"/>
        <v>2.4748991517684615E-2</v>
      </c>
      <c r="AJ3394" s="229">
        <v>-2E-3</v>
      </c>
      <c r="AK3394" s="230">
        <v>2.0590279446970131E-2</v>
      </c>
      <c r="AL3394" s="231">
        <v>0.82374703041937525</v>
      </c>
    </row>
    <row r="3395" spans="24:38">
      <c r="X3395" s="46">
        <v>3391</v>
      </c>
      <c r="Y3395" s="1">
        <f t="shared" si="447"/>
        <v>49013</v>
      </c>
      <c r="Z3395" s="44">
        <f t="shared" si="448"/>
        <v>0</v>
      </c>
      <c r="AA3395" s="1" cm="1">
        <f t="array" ref="AA3395">IF(Z3395&gt;0,INDEX($M$40:$M$61,Z3395,1),AA3394)</f>
        <v>48911</v>
      </c>
      <c r="AB3395" s="1" cm="1">
        <f t="array" ref="AB3395">IF(Z3395&gt;0,INDEX($M$40:$M$61,Z3395+1,1),AB3394)</f>
        <v>49275</v>
      </c>
      <c r="AC3395" s="44">
        <f t="shared" si="449"/>
        <v>364</v>
      </c>
      <c r="AD3395" s="45">
        <f t="shared" si="450"/>
        <v>0.8140105901472624</v>
      </c>
      <c r="AE3395" s="45">
        <f t="shared" si="451"/>
        <v>0.79389424187077229</v>
      </c>
      <c r="AF3395" s="44">
        <f t="shared" si="454"/>
        <v>102</v>
      </c>
      <c r="AG3395" s="45">
        <f t="shared" si="452"/>
        <v>0.80832273452323122</v>
      </c>
      <c r="AH3395">
        <f t="shared" si="453"/>
        <v>2.2590915796541867E-2</v>
      </c>
      <c r="AI3395" s="40">
        <f ca="1"/>
        <v>2.4748991517684615E-2</v>
      </c>
      <c r="AJ3395" s="229">
        <v>-2E-3</v>
      </c>
      <c r="AK3395" s="230">
        <v>2.0590915796541868E-2</v>
      </c>
      <c r="AL3395" s="231">
        <v>0.82369498008204756</v>
      </c>
    </row>
    <row r="3396" spans="24:38">
      <c r="X3396" s="46">
        <v>3392</v>
      </c>
      <c r="Y3396" s="1">
        <f t="shared" si="447"/>
        <v>49014</v>
      </c>
      <c r="Z3396" s="44">
        <f t="shared" si="448"/>
        <v>0</v>
      </c>
      <c r="AA3396" s="1" cm="1">
        <f t="array" ref="AA3396">IF(Z3396&gt;0,INDEX($M$40:$M$61,Z3396,1),AA3395)</f>
        <v>48911</v>
      </c>
      <c r="AB3396" s="1" cm="1">
        <f t="array" ref="AB3396">IF(Z3396&gt;0,INDEX($M$40:$M$61,Z3396+1,1),AB3395)</f>
        <v>49275</v>
      </c>
      <c r="AC3396" s="44">
        <f t="shared" si="449"/>
        <v>364</v>
      </c>
      <c r="AD3396" s="45">
        <f t="shared" si="450"/>
        <v>0.8140105901472624</v>
      </c>
      <c r="AE3396" s="45">
        <f t="shared" si="451"/>
        <v>0.79389424187077229</v>
      </c>
      <c r="AF3396" s="44">
        <f t="shared" si="454"/>
        <v>103</v>
      </c>
      <c r="AG3396" s="45">
        <f t="shared" si="452"/>
        <v>0.80826716841963331</v>
      </c>
      <c r="AH3396">
        <f t="shared" si="453"/>
        <v>2.2591551770907495E-2</v>
      </c>
      <c r="AI3396" s="40">
        <f ca="1"/>
        <v>2.4748991517684615E-2</v>
      </c>
      <c r="AJ3396" s="229">
        <v>-2E-3</v>
      </c>
      <c r="AK3396" s="230">
        <v>2.0591551770907497E-2</v>
      </c>
      <c r="AL3396" s="231">
        <v>0.82364293303363922</v>
      </c>
    </row>
    <row r="3397" spans="24:38">
      <c r="X3397" s="46">
        <v>3393</v>
      </c>
      <c r="Y3397" s="1">
        <f t="shared" si="447"/>
        <v>49015</v>
      </c>
      <c r="Z3397" s="44">
        <f t="shared" si="448"/>
        <v>0</v>
      </c>
      <c r="AA3397" s="1" cm="1">
        <f t="array" ref="AA3397">IF(Z3397&gt;0,INDEX($M$40:$M$61,Z3397,1),AA3396)</f>
        <v>48911</v>
      </c>
      <c r="AB3397" s="1" cm="1">
        <f t="array" ref="AB3397">IF(Z3397&gt;0,INDEX($M$40:$M$61,Z3397+1,1),AB3396)</f>
        <v>49275</v>
      </c>
      <c r="AC3397" s="44">
        <f t="shared" si="449"/>
        <v>364</v>
      </c>
      <c r="AD3397" s="45">
        <f t="shared" si="450"/>
        <v>0.8140105901472624</v>
      </c>
      <c r="AE3397" s="45">
        <f t="shared" si="451"/>
        <v>0.79389424187077229</v>
      </c>
      <c r="AF3397" s="44">
        <f t="shared" si="454"/>
        <v>104</v>
      </c>
      <c r="AG3397" s="45">
        <f t="shared" si="452"/>
        <v>0.80821160613578691</v>
      </c>
      <c r="AH3397">
        <f t="shared" si="453"/>
        <v>2.2592187370398739E-2</v>
      </c>
      <c r="AI3397" s="40">
        <f ca="1"/>
        <v>2.4748991517604679E-2</v>
      </c>
      <c r="AJ3397" s="229">
        <v>-2E-3</v>
      </c>
      <c r="AK3397" s="230">
        <v>2.0592187370398737E-2</v>
      </c>
      <c r="AL3397" s="231">
        <v>0.82359088927394264</v>
      </c>
    </row>
    <row r="3398" spans="24:38">
      <c r="X3398" s="46">
        <v>3394</v>
      </c>
      <c r="Y3398" s="1">
        <f t="shared" ref="Y3398:Y3461" si="455">Y3397+1</f>
        <v>49016</v>
      </c>
      <c r="Z3398" s="44">
        <f t="shared" ref="Z3398:Z3461" si="456">IFERROR(MATCH(Y3398,$M$40:$M$61,0),0)</f>
        <v>0</v>
      </c>
      <c r="AA3398" s="1" cm="1">
        <f t="array" ref="AA3398">IF(Z3398&gt;0,INDEX($M$40:$M$61,Z3398,1),AA3397)</f>
        <v>48911</v>
      </c>
      <c r="AB3398" s="1" cm="1">
        <f t="array" ref="AB3398">IF(Z3398&gt;0,INDEX($M$40:$M$61,Z3398+1,1),AB3397)</f>
        <v>49275</v>
      </c>
      <c r="AC3398" s="44">
        <f t="shared" ref="AC3398:AC3461" si="457">_xlfn.DAYS(AB3398,AA3398)</f>
        <v>364</v>
      </c>
      <c r="AD3398" s="45">
        <f t="shared" ref="AD3398:AD3461" si="458">VLOOKUP(AA3398,$M$40:$P$61,4,FALSE)</f>
        <v>0.8140105901472624</v>
      </c>
      <c r="AE3398" s="45">
        <f t="shared" ref="AE3398:AE3461" si="459">VLOOKUP(AB3398,$M$10:$P$36,4,FALSE)</f>
        <v>0.79389424187077229</v>
      </c>
      <c r="AF3398" s="44">
        <f t="shared" si="454"/>
        <v>105</v>
      </c>
      <c r="AG3398" s="45">
        <f t="shared" ref="AG3398:AG3461" si="460">IF(AF3398=0,AD3398,AD3398*(AE3398/AD3398)^(AF3398/AC3398))</f>
        <v>0.80815604767142912</v>
      </c>
      <c r="AH3398">
        <f t="shared" ref="AH3398:AH3461" si="461">-LN(AG3398)*360/X3398</f>
        <v>2.2592822595346996E-2</v>
      </c>
      <c r="AI3398" s="40">
        <f ca="1"/>
        <v>2.4748991517684615E-2</v>
      </c>
      <c r="AJ3398" s="229">
        <v>-2E-3</v>
      </c>
      <c r="AK3398" s="230">
        <v>2.0592822595346998E-2</v>
      </c>
      <c r="AL3398" s="231">
        <v>0.82353884880274963</v>
      </c>
    </row>
    <row r="3399" spans="24:38">
      <c r="X3399" s="46">
        <v>3395</v>
      </c>
      <c r="Y3399" s="1">
        <f t="shared" si="455"/>
        <v>49017</v>
      </c>
      <c r="Z3399" s="44">
        <f t="shared" si="456"/>
        <v>0</v>
      </c>
      <c r="AA3399" s="1" cm="1">
        <f t="array" ref="AA3399">IF(Z3399&gt;0,INDEX($M$40:$M$61,Z3399,1),AA3398)</f>
        <v>48911</v>
      </c>
      <c r="AB3399" s="1" cm="1">
        <f t="array" ref="AB3399">IF(Z3399&gt;0,INDEX($M$40:$M$61,Z3399+1,1),AB3398)</f>
        <v>49275</v>
      </c>
      <c r="AC3399" s="44">
        <f t="shared" si="457"/>
        <v>364</v>
      </c>
      <c r="AD3399" s="45">
        <f t="shared" si="458"/>
        <v>0.8140105901472624</v>
      </c>
      <c r="AE3399" s="45">
        <f t="shared" si="459"/>
        <v>0.79389424187077229</v>
      </c>
      <c r="AF3399" s="44">
        <f t="shared" si="454"/>
        <v>106</v>
      </c>
      <c r="AG3399" s="45">
        <f t="shared" si="460"/>
        <v>0.80810049302629761</v>
      </c>
      <c r="AH3399">
        <f t="shared" si="461"/>
        <v>2.2593457446083199E-2</v>
      </c>
      <c r="AI3399" s="40">
        <f ca="1"/>
        <v>2.4748991517684615E-2</v>
      </c>
      <c r="AJ3399" s="229">
        <v>-2E-3</v>
      </c>
      <c r="AK3399" s="230">
        <v>2.0593457446083201E-2</v>
      </c>
      <c r="AL3399" s="231">
        <v>0.82348681161985282</v>
      </c>
    </row>
    <row r="3400" spans="24:38">
      <c r="X3400" s="46">
        <v>3396</v>
      </c>
      <c r="Y3400" s="1">
        <f t="shared" si="455"/>
        <v>49018</v>
      </c>
      <c r="Z3400" s="44">
        <f t="shared" si="456"/>
        <v>0</v>
      </c>
      <c r="AA3400" s="1" cm="1">
        <f t="array" ref="AA3400">IF(Z3400&gt;0,INDEX($M$40:$M$61,Z3400,1),AA3399)</f>
        <v>48911</v>
      </c>
      <c r="AB3400" s="1" cm="1">
        <f t="array" ref="AB3400">IF(Z3400&gt;0,INDEX($M$40:$M$61,Z3400+1,1),AB3399)</f>
        <v>49275</v>
      </c>
      <c r="AC3400" s="44">
        <f t="shared" si="457"/>
        <v>364</v>
      </c>
      <c r="AD3400" s="45">
        <f t="shared" si="458"/>
        <v>0.8140105901472624</v>
      </c>
      <c r="AE3400" s="45">
        <f t="shared" si="459"/>
        <v>0.79389424187077229</v>
      </c>
      <c r="AF3400" s="44">
        <f t="shared" si="454"/>
        <v>107</v>
      </c>
      <c r="AG3400" s="45">
        <f t="shared" si="460"/>
        <v>0.80804494220012979</v>
      </c>
      <c r="AH3400">
        <f t="shared" si="461"/>
        <v>2.2594091922937924E-2</v>
      </c>
      <c r="AI3400" s="40">
        <f ca="1"/>
        <v>2.4748991517684615E-2</v>
      </c>
      <c r="AJ3400" s="229">
        <v>-2E-3</v>
      </c>
      <c r="AK3400" s="230">
        <v>2.0594091922937922E-2</v>
      </c>
      <c r="AL3400" s="231">
        <v>0.82343477772504425</v>
      </c>
    </row>
    <row r="3401" spans="24:38">
      <c r="X3401" s="46">
        <v>3397</v>
      </c>
      <c r="Y3401" s="1">
        <f t="shared" si="455"/>
        <v>49019</v>
      </c>
      <c r="Z3401" s="44">
        <f t="shared" si="456"/>
        <v>0</v>
      </c>
      <c r="AA3401" s="1" cm="1">
        <f t="array" ref="AA3401">IF(Z3401&gt;0,INDEX($M$40:$M$61,Z3401,1),AA3400)</f>
        <v>48911</v>
      </c>
      <c r="AB3401" s="1" cm="1">
        <f t="array" ref="AB3401">IF(Z3401&gt;0,INDEX($M$40:$M$61,Z3401+1,1),AB3400)</f>
        <v>49275</v>
      </c>
      <c r="AC3401" s="44">
        <f t="shared" si="457"/>
        <v>364</v>
      </c>
      <c r="AD3401" s="45">
        <f t="shared" si="458"/>
        <v>0.8140105901472624</v>
      </c>
      <c r="AE3401" s="45">
        <f t="shared" si="459"/>
        <v>0.79389424187077229</v>
      </c>
      <c r="AF3401" s="44">
        <f t="shared" si="454"/>
        <v>108</v>
      </c>
      <c r="AG3401" s="45">
        <f t="shared" si="460"/>
        <v>0.80798939519266322</v>
      </c>
      <c r="AH3401">
        <f t="shared" si="461"/>
        <v>2.2594726026241366E-2</v>
      </c>
      <c r="AI3401" s="40">
        <f ca="1"/>
        <v>2.4748991517604679E-2</v>
      </c>
      <c r="AJ3401" s="229">
        <v>-2E-3</v>
      </c>
      <c r="AK3401" s="230">
        <v>2.0594726026241364E-2</v>
      </c>
      <c r="AL3401" s="231">
        <v>0.8233827471181161</v>
      </c>
    </row>
    <row r="3402" spans="24:38">
      <c r="X3402" s="46">
        <v>3398</v>
      </c>
      <c r="Y3402" s="1">
        <f t="shared" si="455"/>
        <v>49020</v>
      </c>
      <c r="Z3402" s="44">
        <f t="shared" si="456"/>
        <v>0</v>
      </c>
      <c r="AA3402" s="1" cm="1">
        <f t="array" ref="AA3402">IF(Z3402&gt;0,INDEX($M$40:$M$61,Z3402,1),AA3401)</f>
        <v>48911</v>
      </c>
      <c r="AB3402" s="1" cm="1">
        <f t="array" ref="AB3402">IF(Z3402&gt;0,INDEX($M$40:$M$61,Z3402+1,1),AB3401)</f>
        <v>49275</v>
      </c>
      <c r="AC3402" s="44">
        <f t="shared" si="457"/>
        <v>364</v>
      </c>
      <c r="AD3402" s="45">
        <f t="shared" si="458"/>
        <v>0.8140105901472624</v>
      </c>
      <c r="AE3402" s="45">
        <f t="shared" si="459"/>
        <v>0.79389424187077229</v>
      </c>
      <c r="AF3402" s="44">
        <f t="shared" si="454"/>
        <v>109</v>
      </c>
      <c r="AG3402" s="45">
        <f t="shared" si="460"/>
        <v>0.80793385200363521</v>
      </c>
      <c r="AH3402">
        <f t="shared" si="461"/>
        <v>2.2595359756323322E-2</v>
      </c>
      <c r="AI3402" s="40">
        <f ca="1"/>
        <v>2.4748991517684615E-2</v>
      </c>
      <c r="AJ3402" s="229">
        <v>-2E-3</v>
      </c>
      <c r="AK3402" s="230">
        <v>2.0595359756323324E-2</v>
      </c>
      <c r="AL3402" s="231">
        <v>0.82333071979886074</v>
      </c>
    </row>
    <row r="3403" spans="24:38">
      <c r="X3403" s="46">
        <v>3399</v>
      </c>
      <c r="Y3403" s="1">
        <f t="shared" si="455"/>
        <v>49021</v>
      </c>
      <c r="Z3403" s="44">
        <f t="shared" si="456"/>
        <v>0</v>
      </c>
      <c r="AA3403" s="1" cm="1">
        <f t="array" ref="AA3403">IF(Z3403&gt;0,INDEX($M$40:$M$61,Z3403,1),AA3402)</f>
        <v>48911</v>
      </c>
      <c r="AB3403" s="1" cm="1">
        <f t="array" ref="AB3403">IF(Z3403&gt;0,INDEX($M$40:$M$61,Z3403+1,1),AB3402)</f>
        <v>49275</v>
      </c>
      <c r="AC3403" s="44">
        <f t="shared" si="457"/>
        <v>364</v>
      </c>
      <c r="AD3403" s="45">
        <f t="shared" si="458"/>
        <v>0.8140105901472624</v>
      </c>
      <c r="AE3403" s="45">
        <f t="shared" si="459"/>
        <v>0.79389424187077229</v>
      </c>
      <c r="AF3403" s="44">
        <f t="shared" si="454"/>
        <v>110</v>
      </c>
      <c r="AG3403" s="45">
        <f t="shared" si="460"/>
        <v>0.80787831263278331</v>
      </c>
      <c r="AH3403">
        <f t="shared" si="461"/>
        <v>2.2595993113513218E-2</v>
      </c>
      <c r="AI3403" s="40">
        <f ca="1"/>
        <v>2.4748991517684615E-2</v>
      </c>
      <c r="AJ3403" s="229">
        <v>-2E-3</v>
      </c>
      <c r="AK3403" s="230">
        <v>2.059599311351322E-2</v>
      </c>
      <c r="AL3403" s="231">
        <v>0.82327869576707025</v>
      </c>
    </row>
    <row r="3404" spans="24:38">
      <c r="X3404" s="46">
        <v>3400</v>
      </c>
      <c r="Y3404" s="1">
        <f t="shared" si="455"/>
        <v>49022</v>
      </c>
      <c r="Z3404" s="44">
        <f t="shared" si="456"/>
        <v>0</v>
      </c>
      <c r="AA3404" s="1" cm="1">
        <f t="array" ref="AA3404">IF(Z3404&gt;0,INDEX($M$40:$M$61,Z3404,1),AA3403)</f>
        <v>48911</v>
      </c>
      <c r="AB3404" s="1" cm="1">
        <f t="array" ref="AB3404">IF(Z3404&gt;0,INDEX($M$40:$M$61,Z3404+1,1),AB3403)</f>
        <v>49275</v>
      </c>
      <c r="AC3404" s="44">
        <f t="shared" si="457"/>
        <v>364</v>
      </c>
      <c r="AD3404" s="45">
        <f t="shared" si="458"/>
        <v>0.8140105901472624</v>
      </c>
      <c r="AE3404" s="45">
        <f t="shared" si="459"/>
        <v>0.79389424187077229</v>
      </c>
      <c r="AF3404" s="44">
        <f t="shared" ref="AF3404:AF3467" si="462">IF(Z3404&lt;&gt;0,0,AF3403+1)</f>
        <v>111</v>
      </c>
      <c r="AG3404" s="45">
        <f t="shared" si="460"/>
        <v>0.80782277707984518</v>
      </c>
      <c r="AH3404">
        <f t="shared" si="461"/>
        <v>2.259662609814005E-2</v>
      </c>
      <c r="AI3404" s="40">
        <f ca="1"/>
        <v>2.4748991517684615E-2</v>
      </c>
      <c r="AJ3404" s="229">
        <v>-2E-3</v>
      </c>
      <c r="AK3404" s="230">
        <v>2.0596626098140051E-2</v>
      </c>
      <c r="AL3404" s="231">
        <v>0.8232266750225371</v>
      </c>
    </row>
    <row r="3405" spans="24:38">
      <c r="X3405" s="46">
        <v>3401</v>
      </c>
      <c r="Y3405" s="1">
        <f t="shared" si="455"/>
        <v>49023</v>
      </c>
      <c r="Z3405" s="44">
        <f t="shared" si="456"/>
        <v>0</v>
      </c>
      <c r="AA3405" s="1" cm="1">
        <f t="array" ref="AA3405">IF(Z3405&gt;0,INDEX($M$40:$M$61,Z3405,1),AA3404)</f>
        <v>48911</v>
      </c>
      <c r="AB3405" s="1" cm="1">
        <f t="array" ref="AB3405">IF(Z3405&gt;0,INDEX($M$40:$M$61,Z3405+1,1),AB3404)</f>
        <v>49275</v>
      </c>
      <c r="AC3405" s="44">
        <f t="shared" si="457"/>
        <v>364</v>
      </c>
      <c r="AD3405" s="45">
        <f t="shared" si="458"/>
        <v>0.8140105901472624</v>
      </c>
      <c r="AE3405" s="45">
        <f t="shared" si="459"/>
        <v>0.79389424187077229</v>
      </c>
      <c r="AF3405" s="44">
        <f t="shared" si="462"/>
        <v>112</v>
      </c>
      <c r="AG3405" s="45">
        <f t="shared" si="460"/>
        <v>0.80776724534455824</v>
      </c>
      <c r="AH3405">
        <f t="shared" si="461"/>
        <v>2.2597258710532468E-2</v>
      </c>
      <c r="AI3405" s="40">
        <f ca="1"/>
        <v>2.4748991517684615E-2</v>
      </c>
      <c r="AJ3405" s="229">
        <v>-2E-3</v>
      </c>
      <c r="AK3405" s="230">
        <v>2.0597258710532466E-2</v>
      </c>
      <c r="AL3405" s="231">
        <v>0.82317465756505337</v>
      </c>
    </row>
    <row r="3406" spans="24:38">
      <c r="X3406" s="46">
        <v>3402</v>
      </c>
      <c r="Y3406" s="1">
        <f t="shared" si="455"/>
        <v>49024</v>
      </c>
      <c r="Z3406" s="44">
        <f t="shared" si="456"/>
        <v>0</v>
      </c>
      <c r="AA3406" s="1" cm="1">
        <f t="array" ref="AA3406">IF(Z3406&gt;0,INDEX($M$40:$M$61,Z3406,1),AA3405)</f>
        <v>48911</v>
      </c>
      <c r="AB3406" s="1" cm="1">
        <f t="array" ref="AB3406">IF(Z3406&gt;0,INDEX($M$40:$M$61,Z3406+1,1),AB3405)</f>
        <v>49275</v>
      </c>
      <c r="AC3406" s="44">
        <f t="shared" si="457"/>
        <v>364</v>
      </c>
      <c r="AD3406" s="45">
        <f t="shared" si="458"/>
        <v>0.8140105901472624</v>
      </c>
      <c r="AE3406" s="45">
        <f t="shared" si="459"/>
        <v>0.79389424187077229</v>
      </c>
      <c r="AF3406" s="44">
        <f t="shared" si="462"/>
        <v>113</v>
      </c>
      <c r="AG3406" s="45">
        <f t="shared" si="460"/>
        <v>0.80771171742666015</v>
      </c>
      <c r="AH3406">
        <f t="shared" si="461"/>
        <v>2.2597890951018711E-2</v>
      </c>
      <c r="AI3406" s="40">
        <f ca="1"/>
        <v>2.4748991517684615E-2</v>
      </c>
      <c r="AJ3406" s="229">
        <v>-2E-3</v>
      </c>
      <c r="AK3406" s="230">
        <v>2.0597890951018709E-2</v>
      </c>
      <c r="AL3406" s="231">
        <v>0.82312264339441166</v>
      </c>
    </row>
    <row r="3407" spans="24:38">
      <c r="X3407" s="46">
        <v>3403</v>
      </c>
      <c r="Y3407" s="1">
        <f t="shared" si="455"/>
        <v>49025</v>
      </c>
      <c r="Z3407" s="44">
        <f t="shared" si="456"/>
        <v>0</v>
      </c>
      <c r="AA3407" s="1" cm="1">
        <f t="array" ref="AA3407">IF(Z3407&gt;0,INDEX($M$40:$M$61,Z3407,1),AA3406)</f>
        <v>48911</v>
      </c>
      <c r="AB3407" s="1" cm="1">
        <f t="array" ref="AB3407">IF(Z3407&gt;0,INDEX($M$40:$M$61,Z3407+1,1),AB3406)</f>
        <v>49275</v>
      </c>
      <c r="AC3407" s="44">
        <f t="shared" si="457"/>
        <v>364</v>
      </c>
      <c r="AD3407" s="45">
        <f t="shared" si="458"/>
        <v>0.8140105901472624</v>
      </c>
      <c r="AE3407" s="45">
        <f t="shared" si="459"/>
        <v>0.79389424187077229</v>
      </c>
      <c r="AF3407" s="44">
        <f t="shared" si="462"/>
        <v>114</v>
      </c>
      <c r="AG3407" s="45">
        <f t="shared" si="460"/>
        <v>0.80765619332588845</v>
      </c>
      <c r="AH3407">
        <f t="shared" si="461"/>
        <v>2.259852281992665E-2</v>
      </c>
      <c r="AI3407" s="40">
        <f ca="1"/>
        <v>2.4748991517684615E-2</v>
      </c>
      <c r="AJ3407" s="229">
        <v>-2E-3</v>
      </c>
      <c r="AK3407" s="230">
        <v>2.0598522819926648E-2</v>
      </c>
      <c r="AL3407" s="231">
        <v>0.82307063251040402</v>
      </c>
    </row>
    <row r="3408" spans="24:38">
      <c r="X3408" s="46">
        <v>3404</v>
      </c>
      <c r="Y3408" s="1">
        <f t="shared" si="455"/>
        <v>49026</v>
      </c>
      <c r="Z3408" s="44">
        <f t="shared" si="456"/>
        <v>0</v>
      </c>
      <c r="AA3408" s="1" cm="1">
        <f t="array" ref="AA3408">IF(Z3408&gt;0,INDEX($M$40:$M$61,Z3408,1),AA3407)</f>
        <v>48911</v>
      </c>
      <c r="AB3408" s="1" cm="1">
        <f t="array" ref="AB3408">IF(Z3408&gt;0,INDEX($M$40:$M$61,Z3408+1,1),AB3407)</f>
        <v>49275</v>
      </c>
      <c r="AC3408" s="44">
        <f t="shared" si="457"/>
        <v>364</v>
      </c>
      <c r="AD3408" s="45">
        <f t="shared" si="458"/>
        <v>0.8140105901472624</v>
      </c>
      <c r="AE3408" s="45">
        <f t="shared" si="459"/>
        <v>0.79389424187077229</v>
      </c>
      <c r="AF3408" s="44">
        <f t="shared" si="462"/>
        <v>115</v>
      </c>
      <c r="AG3408" s="45">
        <f t="shared" si="460"/>
        <v>0.80760067304198069</v>
      </c>
      <c r="AH3408">
        <f t="shared" si="461"/>
        <v>2.2599154317583768E-2</v>
      </c>
      <c r="AI3408" s="40">
        <f ca="1"/>
        <v>2.4748991517684615E-2</v>
      </c>
      <c r="AJ3408" s="229">
        <v>-2E-3</v>
      </c>
      <c r="AK3408" s="230">
        <v>2.0599154317583766E-2</v>
      </c>
      <c r="AL3408" s="231">
        <v>0.82301862491282285</v>
      </c>
    </row>
    <row r="3409" spans="24:38">
      <c r="X3409" s="46">
        <v>3405</v>
      </c>
      <c r="Y3409" s="1">
        <f t="shared" si="455"/>
        <v>49027</v>
      </c>
      <c r="Z3409" s="44">
        <f t="shared" si="456"/>
        <v>0</v>
      </c>
      <c r="AA3409" s="1" cm="1">
        <f t="array" ref="AA3409">IF(Z3409&gt;0,INDEX($M$40:$M$61,Z3409,1),AA3408)</f>
        <v>48911</v>
      </c>
      <c r="AB3409" s="1" cm="1">
        <f t="array" ref="AB3409">IF(Z3409&gt;0,INDEX($M$40:$M$61,Z3409+1,1),AB3408)</f>
        <v>49275</v>
      </c>
      <c r="AC3409" s="44">
        <f t="shared" si="457"/>
        <v>364</v>
      </c>
      <c r="AD3409" s="45">
        <f t="shared" si="458"/>
        <v>0.8140105901472624</v>
      </c>
      <c r="AE3409" s="45">
        <f t="shared" si="459"/>
        <v>0.79389424187077229</v>
      </c>
      <c r="AF3409" s="44">
        <f t="shared" si="462"/>
        <v>116</v>
      </c>
      <c r="AG3409" s="45">
        <f t="shared" si="460"/>
        <v>0.80754515657467452</v>
      </c>
      <c r="AH3409">
        <f t="shared" si="461"/>
        <v>2.2599785444317157E-2</v>
      </c>
      <c r="AI3409" s="40">
        <f ca="1"/>
        <v>2.4748991517684615E-2</v>
      </c>
      <c r="AJ3409" s="229">
        <v>-2E-3</v>
      </c>
      <c r="AK3409" s="230">
        <v>2.0599785444317155E-2</v>
      </c>
      <c r="AL3409" s="231">
        <v>0.82296662060146053</v>
      </c>
    </row>
    <row r="3410" spans="24:38">
      <c r="X3410" s="46">
        <v>3406</v>
      </c>
      <c r="Y3410" s="1">
        <f t="shared" si="455"/>
        <v>49028</v>
      </c>
      <c r="Z3410" s="44">
        <f t="shared" si="456"/>
        <v>0</v>
      </c>
      <c r="AA3410" s="1" cm="1">
        <f t="array" ref="AA3410">IF(Z3410&gt;0,INDEX($M$40:$M$61,Z3410,1),AA3409)</f>
        <v>48911</v>
      </c>
      <c r="AB3410" s="1" cm="1">
        <f t="array" ref="AB3410">IF(Z3410&gt;0,INDEX($M$40:$M$61,Z3410+1,1),AB3409)</f>
        <v>49275</v>
      </c>
      <c r="AC3410" s="44">
        <f t="shared" si="457"/>
        <v>364</v>
      </c>
      <c r="AD3410" s="45">
        <f t="shared" si="458"/>
        <v>0.8140105901472624</v>
      </c>
      <c r="AE3410" s="45">
        <f t="shared" si="459"/>
        <v>0.79389424187077229</v>
      </c>
      <c r="AF3410" s="44">
        <f t="shared" si="462"/>
        <v>117</v>
      </c>
      <c r="AG3410" s="45">
        <f t="shared" si="460"/>
        <v>0.8074896439237077</v>
      </c>
      <c r="AH3410">
        <f t="shared" si="461"/>
        <v>2.2600416200453499E-2</v>
      </c>
      <c r="AI3410" s="40">
        <f ca="1"/>
        <v>2.4748991517604679E-2</v>
      </c>
      <c r="AJ3410" s="229">
        <v>-2E-3</v>
      </c>
      <c r="AK3410" s="230">
        <v>2.0600416200453497E-2</v>
      </c>
      <c r="AL3410" s="231">
        <v>0.82291461957610945</v>
      </c>
    </row>
    <row r="3411" spans="24:38">
      <c r="X3411" s="46">
        <v>3407</v>
      </c>
      <c r="Y3411" s="1">
        <f t="shared" si="455"/>
        <v>49029</v>
      </c>
      <c r="Z3411" s="44">
        <f t="shared" si="456"/>
        <v>0</v>
      </c>
      <c r="AA3411" s="1" cm="1">
        <f t="array" ref="AA3411">IF(Z3411&gt;0,INDEX($M$40:$M$61,Z3411,1),AA3410)</f>
        <v>48911</v>
      </c>
      <c r="AB3411" s="1" cm="1">
        <f t="array" ref="AB3411">IF(Z3411&gt;0,INDEX($M$40:$M$61,Z3411+1,1),AB3410)</f>
        <v>49275</v>
      </c>
      <c r="AC3411" s="44">
        <f t="shared" si="457"/>
        <v>364</v>
      </c>
      <c r="AD3411" s="45">
        <f t="shared" si="458"/>
        <v>0.8140105901472624</v>
      </c>
      <c r="AE3411" s="45">
        <f t="shared" si="459"/>
        <v>0.79389424187077229</v>
      </c>
      <c r="AF3411" s="44">
        <f t="shared" si="462"/>
        <v>118</v>
      </c>
      <c r="AG3411" s="45">
        <f t="shared" si="460"/>
        <v>0.80743413508881767</v>
      </c>
      <c r="AH3411">
        <f t="shared" si="461"/>
        <v>2.2601046586319163E-2</v>
      </c>
      <c r="AI3411" s="40">
        <f ca="1"/>
        <v>2.4748991517684615E-2</v>
      </c>
      <c r="AJ3411" s="229">
        <v>-2E-3</v>
      </c>
      <c r="AK3411" s="230">
        <v>2.0601046586319165E-2</v>
      </c>
      <c r="AL3411" s="231">
        <v>0.82286262183656178</v>
      </c>
    </row>
    <row r="3412" spans="24:38">
      <c r="X3412" s="46">
        <v>3408</v>
      </c>
      <c r="Y3412" s="1">
        <f t="shared" si="455"/>
        <v>49030</v>
      </c>
      <c r="Z3412" s="44">
        <f t="shared" si="456"/>
        <v>0</v>
      </c>
      <c r="AA3412" s="1" cm="1">
        <f t="array" ref="AA3412">IF(Z3412&gt;0,INDEX($M$40:$M$61,Z3412,1),AA3411)</f>
        <v>48911</v>
      </c>
      <c r="AB3412" s="1" cm="1">
        <f t="array" ref="AB3412">IF(Z3412&gt;0,INDEX($M$40:$M$61,Z3412+1,1),AB3411)</f>
        <v>49275</v>
      </c>
      <c r="AC3412" s="44">
        <f t="shared" si="457"/>
        <v>364</v>
      </c>
      <c r="AD3412" s="45">
        <f t="shared" si="458"/>
        <v>0.8140105901472624</v>
      </c>
      <c r="AE3412" s="45">
        <f t="shared" si="459"/>
        <v>0.79389424187077229</v>
      </c>
      <c r="AF3412" s="44">
        <f t="shared" si="462"/>
        <v>119</v>
      </c>
      <c r="AG3412" s="45">
        <f t="shared" si="460"/>
        <v>0.8073786300697422</v>
      </c>
      <c r="AH3412">
        <f t="shared" si="461"/>
        <v>2.2601676602240071E-2</v>
      </c>
      <c r="AI3412" s="40">
        <f ca="1"/>
        <v>2.4748991517684615E-2</v>
      </c>
      <c r="AJ3412" s="229">
        <v>-2E-3</v>
      </c>
      <c r="AK3412" s="230">
        <v>2.060167660224007E-2</v>
      </c>
      <c r="AL3412" s="231">
        <v>0.82281062738261002</v>
      </c>
    </row>
    <row r="3413" spans="24:38">
      <c r="X3413" s="46">
        <v>3409</v>
      </c>
      <c r="Y3413" s="1">
        <f t="shared" si="455"/>
        <v>49031</v>
      </c>
      <c r="Z3413" s="44">
        <f t="shared" si="456"/>
        <v>0</v>
      </c>
      <c r="AA3413" s="1" cm="1">
        <f t="array" ref="AA3413">IF(Z3413&gt;0,INDEX($M$40:$M$61,Z3413,1),AA3412)</f>
        <v>48911</v>
      </c>
      <c r="AB3413" s="1" cm="1">
        <f t="array" ref="AB3413">IF(Z3413&gt;0,INDEX($M$40:$M$61,Z3413+1,1),AB3412)</f>
        <v>49275</v>
      </c>
      <c r="AC3413" s="44">
        <f t="shared" si="457"/>
        <v>364</v>
      </c>
      <c r="AD3413" s="45">
        <f t="shared" si="458"/>
        <v>0.8140105901472624</v>
      </c>
      <c r="AE3413" s="45">
        <f t="shared" si="459"/>
        <v>0.79389424187077229</v>
      </c>
      <c r="AF3413" s="44">
        <f t="shared" si="462"/>
        <v>120</v>
      </c>
      <c r="AG3413" s="45">
        <f t="shared" si="460"/>
        <v>0.80732312886621915</v>
      </c>
      <c r="AH3413">
        <f t="shared" si="461"/>
        <v>2.2602306248541759E-2</v>
      </c>
      <c r="AI3413" s="40">
        <f ca="1"/>
        <v>2.4748991517604679E-2</v>
      </c>
      <c r="AJ3413" s="229">
        <v>-2E-3</v>
      </c>
      <c r="AK3413" s="230">
        <v>2.0602306248541757E-2</v>
      </c>
      <c r="AL3413" s="231">
        <v>0.82275863621404677</v>
      </c>
    </row>
    <row r="3414" spans="24:38">
      <c r="X3414" s="46">
        <v>3410</v>
      </c>
      <c r="Y3414" s="1">
        <f t="shared" si="455"/>
        <v>49032</v>
      </c>
      <c r="Z3414" s="44">
        <f t="shared" si="456"/>
        <v>0</v>
      </c>
      <c r="AA3414" s="1" cm="1">
        <f t="array" ref="AA3414">IF(Z3414&gt;0,INDEX($M$40:$M$61,Z3414,1),AA3413)</f>
        <v>48911</v>
      </c>
      <c r="AB3414" s="1" cm="1">
        <f t="array" ref="AB3414">IF(Z3414&gt;0,INDEX($M$40:$M$61,Z3414+1,1),AB3413)</f>
        <v>49275</v>
      </c>
      <c r="AC3414" s="44">
        <f t="shared" si="457"/>
        <v>364</v>
      </c>
      <c r="AD3414" s="45">
        <f t="shared" si="458"/>
        <v>0.8140105901472624</v>
      </c>
      <c r="AE3414" s="45">
        <f t="shared" si="459"/>
        <v>0.79389424187077229</v>
      </c>
      <c r="AF3414" s="44">
        <f t="shared" si="462"/>
        <v>121</v>
      </c>
      <c r="AG3414" s="45">
        <f t="shared" si="460"/>
        <v>0.80726763147798586</v>
      </c>
      <c r="AH3414">
        <f t="shared" si="461"/>
        <v>2.2602935525549456E-2</v>
      </c>
      <c r="AI3414" s="40">
        <f ca="1"/>
        <v>2.4748991517764551E-2</v>
      </c>
      <c r="AJ3414" s="229">
        <v>-2E-3</v>
      </c>
      <c r="AK3414" s="230">
        <v>2.0602935525549454E-2</v>
      </c>
      <c r="AL3414" s="231">
        <v>0.82270664833066409</v>
      </c>
    </row>
    <row r="3415" spans="24:38">
      <c r="X3415" s="46">
        <v>3411</v>
      </c>
      <c r="Y3415" s="1">
        <f t="shared" si="455"/>
        <v>49033</v>
      </c>
      <c r="Z3415" s="44">
        <f t="shared" si="456"/>
        <v>0</v>
      </c>
      <c r="AA3415" s="1" cm="1">
        <f t="array" ref="AA3415">IF(Z3415&gt;0,INDEX($M$40:$M$61,Z3415,1),AA3414)</f>
        <v>48911</v>
      </c>
      <c r="AB3415" s="1" cm="1">
        <f t="array" ref="AB3415">IF(Z3415&gt;0,INDEX($M$40:$M$61,Z3415+1,1),AB3414)</f>
        <v>49275</v>
      </c>
      <c r="AC3415" s="44">
        <f t="shared" si="457"/>
        <v>364</v>
      </c>
      <c r="AD3415" s="45">
        <f t="shared" si="458"/>
        <v>0.8140105901472624</v>
      </c>
      <c r="AE3415" s="45">
        <f t="shared" si="459"/>
        <v>0.79389424187077229</v>
      </c>
      <c r="AF3415" s="44">
        <f t="shared" si="462"/>
        <v>122</v>
      </c>
      <c r="AG3415" s="45">
        <f t="shared" si="460"/>
        <v>0.80721213790478052</v>
      </c>
      <c r="AH3415">
        <f t="shared" si="461"/>
        <v>2.2603564433587905E-2</v>
      </c>
      <c r="AI3415" s="40">
        <f ca="1"/>
        <v>2.4748991517604679E-2</v>
      </c>
      <c r="AJ3415" s="229">
        <v>-2E-3</v>
      </c>
      <c r="AK3415" s="230">
        <v>2.0603564433587906E-2</v>
      </c>
      <c r="AL3415" s="231">
        <v>0.8226546637322546</v>
      </c>
    </row>
    <row r="3416" spans="24:38">
      <c r="X3416" s="46">
        <v>3412</v>
      </c>
      <c r="Y3416" s="1">
        <f t="shared" si="455"/>
        <v>49034</v>
      </c>
      <c r="Z3416" s="44">
        <f t="shared" si="456"/>
        <v>0</v>
      </c>
      <c r="AA3416" s="1" cm="1">
        <f t="array" ref="AA3416">IF(Z3416&gt;0,INDEX($M$40:$M$61,Z3416,1),AA3415)</f>
        <v>48911</v>
      </c>
      <c r="AB3416" s="1" cm="1">
        <f t="array" ref="AB3416">IF(Z3416&gt;0,INDEX($M$40:$M$61,Z3416+1,1),AB3415)</f>
        <v>49275</v>
      </c>
      <c r="AC3416" s="44">
        <f t="shared" si="457"/>
        <v>364</v>
      </c>
      <c r="AD3416" s="45">
        <f t="shared" si="458"/>
        <v>0.8140105901472624</v>
      </c>
      <c r="AE3416" s="45">
        <f t="shared" si="459"/>
        <v>0.79389424187077229</v>
      </c>
      <c r="AF3416" s="44">
        <f t="shared" si="462"/>
        <v>123</v>
      </c>
      <c r="AG3416" s="45">
        <f t="shared" si="460"/>
        <v>0.80715664814634047</v>
      </c>
      <c r="AH3416">
        <f t="shared" si="461"/>
        <v>2.2604192972981565E-2</v>
      </c>
      <c r="AI3416" s="40">
        <f ca="1"/>
        <v>2.4748991517684615E-2</v>
      </c>
      <c r="AJ3416" s="229">
        <v>-2E-3</v>
      </c>
      <c r="AK3416" s="230">
        <v>2.0604192972981564E-2</v>
      </c>
      <c r="AL3416" s="231">
        <v>0.82260268241861068</v>
      </c>
    </row>
    <row r="3417" spans="24:38">
      <c r="X3417" s="46">
        <v>3413</v>
      </c>
      <c r="Y3417" s="1">
        <f t="shared" si="455"/>
        <v>49035</v>
      </c>
      <c r="Z3417" s="44">
        <f t="shared" si="456"/>
        <v>0</v>
      </c>
      <c r="AA3417" s="1" cm="1">
        <f t="array" ref="AA3417">IF(Z3417&gt;0,INDEX($M$40:$M$61,Z3417,1),AA3416)</f>
        <v>48911</v>
      </c>
      <c r="AB3417" s="1" cm="1">
        <f t="array" ref="AB3417">IF(Z3417&gt;0,INDEX($M$40:$M$61,Z3417+1,1),AB3416)</f>
        <v>49275</v>
      </c>
      <c r="AC3417" s="44">
        <f t="shared" si="457"/>
        <v>364</v>
      </c>
      <c r="AD3417" s="45">
        <f t="shared" si="458"/>
        <v>0.8140105901472624</v>
      </c>
      <c r="AE3417" s="45">
        <f t="shared" si="459"/>
        <v>0.79389424187077229</v>
      </c>
      <c r="AF3417" s="44">
        <f t="shared" si="462"/>
        <v>124</v>
      </c>
      <c r="AG3417" s="45">
        <f t="shared" si="460"/>
        <v>0.80710116220240369</v>
      </c>
      <c r="AH3417">
        <f t="shared" si="461"/>
        <v>2.2604821144054446E-2</v>
      </c>
      <c r="AI3417" s="40">
        <f ca="1"/>
        <v>2.4748991517684615E-2</v>
      </c>
      <c r="AJ3417" s="229">
        <v>-2E-3</v>
      </c>
      <c r="AK3417" s="230">
        <v>2.0604821144054444E-2</v>
      </c>
      <c r="AL3417" s="231">
        <v>0.82255070438952482</v>
      </c>
    </row>
    <row r="3418" spans="24:38">
      <c r="X3418" s="46">
        <v>3414</v>
      </c>
      <c r="Y3418" s="1">
        <f t="shared" si="455"/>
        <v>49036</v>
      </c>
      <c r="Z3418" s="44">
        <f t="shared" si="456"/>
        <v>0</v>
      </c>
      <c r="AA3418" s="1" cm="1">
        <f t="array" ref="AA3418">IF(Z3418&gt;0,INDEX($M$40:$M$61,Z3418,1),AA3417)</f>
        <v>48911</v>
      </c>
      <c r="AB3418" s="1" cm="1">
        <f t="array" ref="AB3418">IF(Z3418&gt;0,INDEX($M$40:$M$61,Z3418+1,1),AB3417)</f>
        <v>49275</v>
      </c>
      <c r="AC3418" s="44">
        <f t="shared" si="457"/>
        <v>364</v>
      </c>
      <c r="AD3418" s="45">
        <f t="shared" si="458"/>
        <v>0.8140105901472624</v>
      </c>
      <c r="AE3418" s="45">
        <f t="shared" si="459"/>
        <v>0.79389424187077229</v>
      </c>
      <c r="AF3418" s="44">
        <f t="shared" si="462"/>
        <v>125</v>
      </c>
      <c r="AG3418" s="45">
        <f t="shared" si="460"/>
        <v>0.80704568007270783</v>
      </c>
      <c r="AH3418">
        <f t="shared" si="461"/>
        <v>2.2605448947130225E-2</v>
      </c>
      <c r="AI3418" s="40">
        <f ca="1"/>
        <v>2.4748991517684615E-2</v>
      </c>
      <c r="AJ3418" s="229">
        <v>-2E-3</v>
      </c>
      <c r="AK3418" s="230">
        <v>2.0605448947130227E-2</v>
      </c>
      <c r="AL3418" s="231">
        <v>0.82249872964478932</v>
      </c>
    </row>
    <row r="3419" spans="24:38">
      <c r="X3419" s="46">
        <v>3415</v>
      </c>
      <c r="Y3419" s="1">
        <f t="shared" si="455"/>
        <v>49037</v>
      </c>
      <c r="Z3419" s="44">
        <f t="shared" si="456"/>
        <v>0</v>
      </c>
      <c r="AA3419" s="1" cm="1">
        <f t="array" ref="AA3419">IF(Z3419&gt;0,INDEX($M$40:$M$61,Z3419,1),AA3418)</f>
        <v>48911</v>
      </c>
      <c r="AB3419" s="1" cm="1">
        <f t="array" ref="AB3419">IF(Z3419&gt;0,INDEX($M$40:$M$61,Z3419+1,1),AB3418)</f>
        <v>49275</v>
      </c>
      <c r="AC3419" s="44">
        <f t="shared" si="457"/>
        <v>364</v>
      </c>
      <c r="AD3419" s="45">
        <f t="shared" si="458"/>
        <v>0.8140105901472624</v>
      </c>
      <c r="AE3419" s="45">
        <f t="shared" si="459"/>
        <v>0.79389424187077229</v>
      </c>
      <c r="AF3419" s="44">
        <f t="shared" si="462"/>
        <v>126</v>
      </c>
      <c r="AG3419" s="45">
        <f t="shared" si="460"/>
        <v>0.80699020175699077</v>
      </c>
      <c r="AH3419">
        <f t="shared" si="461"/>
        <v>2.2606076382532165E-2</v>
      </c>
      <c r="AI3419" s="40">
        <f ca="1"/>
        <v>2.4748991517684615E-2</v>
      </c>
      <c r="AJ3419" s="229">
        <v>-2E-3</v>
      </c>
      <c r="AK3419" s="230">
        <v>2.0606076382532167E-2</v>
      </c>
      <c r="AL3419" s="231">
        <v>0.82244675818419677</v>
      </c>
    </row>
    <row r="3420" spans="24:38">
      <c r="X3420" s="46">
        <v>3416</v>
      </c>
      <c r="Y3420" s="1">
        <f t="shared" si="455"/>
        <v>49038</v>
      </c>
      <c r="Z3420" s="44">
        <f t="shared" si="456"/>
        <v>0</v>
      </c>
      <c r="AA3420" s="1" cm="1">
        <f t="array" ref="AA3420">IF(Z3420&gt;0,INDEX($M$40:$M$61,Z3420,1),AA3419)</f>
        <v>48911</v>
      </c>
      <c r="AB3420" s="1" cm="1">
        <f t="array" ref="AB3420">IF(Z3420&gt;0,INDEX($M$40:$M$61,Z3420+1,1),AB3419)</f>
        <v>49275</v>
      </c>
      <c r="AC3420" s="44">
        <f t="shared" si="457"/>
        <v>364</v>
      </c>
      <c r="AD3420" s="45">
        <f t="shared" si="458"/>
        <v>0.8140105901472624</v>
      </c>
      <c r="AE3420" s="45">
        <f t="shared" si="459"/>
        <v>0.79389424187077229</v>
      </c>
      <c r="AF3420" s="44">
        <f t="shared" si="462"/>
        <v>127</v>
      </c>
      <c r="AG3420" s="45">
        <f t="shared" si="460"/>
        <v>0.80693472725499038</v>
      </c>
      <c r="AH3420">
        <f t="shared" si="461"/>
        <v>2.260670345058316E-2</v>
      </c>
      <c r="AI3420" s="40">
        <f ca="1"/>
        <v>2.4748991517684615E-2</v>
      </c>
      <c r="AJ3420" s="229">
        <v>-2E-3</v>
      </c>
      <c r="AK3420" s="230">
        <v>2.0606703450583158E-2</v>
      </c>
      <c r="AL3420" s="231">
        <v>0.82239479000753968</v>
      </c>
    </row>
    <row r="3421" spans="24:38">
      <c r="X3421" s="46">
        <v>3417</v>
      </c>
      <c r="Y3421" s="1">
        <f t="shared" si="455"/>
        <v>49039</v>
      </c>
      <c r="Z3421" s="44">
        <f t="shared" si="456"/>
        <v>0</v>
      </c>
      <c r="AA3421" s="1" cm="1">
        <f t="array" ref="AA3421">IF(Z3421&gt;0,INDEX($M$40:$M$61,Z3421,1),AA3420)</f>
        <v>48911</v>
      </c>
      <c r="AB3421" s="1" cm="1">
        <f t="array" ref="AB3421">IF(Z3421&gt;0,INDEX($M$40:$M$61,Z3421+1,1),AB3420)</f>
        <v>49275</v>
      </c>
      <c r="AC3421" s="44">
        <f t="shared" si="457"/>
        <v>364</v>
      </c>
      <c r="AD3421" s="45">
        <f t="shared" si="458"/>
        <v>0.8140105901472624</v>
      </c>
      <c r="AE3421" s="45">
        <f t="shared" si="459"/>
        <v>0.79389424187077229</v>
      </c>
      <c r="AF3421" s="44">
        <f t="shared" si="462"/>
        <v>128</v>
      </c>
      <c r="AG3421" s="45">
        <f t="shared" si="460"/>
        <v>0.80687925656644433</v>
      </c>
      <c r="AH3421">
        <f t="shared" si="461"/>
        <v>2.2607330151605754E-2</v>
      </c>
      <c r="AI3421" s="40">
        <f ca="1"/>
        <v>2.4748991517684615E-2</v>
      </c>
      <c r="AJ3421" s="229">
        <v>-2E-3</v>
      </c>
      <c r="AK3421" s="230">
        <v>2.0607330151605756E-2</v>
      </c>
      <c r="AL3421" s="231">
        <v>0.82234282511461043</v>
      </c>
    </row>
    <row r="3422" spans="24:38">
      <c r="X3422" s="46">
        <v>3418</v>
      </c>
      <c r="Y3422" s="1">
        <f t="shared" si="455"/>
        <v>49040</v>
      </c>
      <c r="Z3422" s="44">
        <f t="shared" si="456"/>
        <v>0</v>
      </c>
      <c r="AA3422" s="1" cm="1">
        <f t="array" ref="AA3422">IF(Z3422&gt;0,INDEX($M$40:$M$61,Z3422,1),AA3421)</f>
        <v>48911</v>
      </c>
      <c r="AB3422" s="1" cm="1">
        <f t="array" ref="AB3422">IF(Z3422&gt;0,INDEX($M$40:$M$61,Z3422+1,1),AB3421)</f>
        <v>49275</v>
      </c>
      <c r="AC3422" s="44">
        <f t="shared" si="457"/>
        <v>364</v>
      </c>
      <c r="AD3422" s="45">
        <f t="shared" si="458"/>
        <v>0.8140105901472624</v>
      </c>
      <c r="AE3422" s="45">
        <f t="shared" si="459"/>
        <v>0.79389424187077229</v>
      </c>
      <c r="AF3422" s="44">
        <f t="shared" si="462"/>
        <v>129</v>
      </c>
      <c r="AG3422" s="45">
        <f t="shared" si="460"/>
        <v>0.8068237896910907</v>
      </c>
      <c r="AH3422">
        <f t="shared" si="461"/>
        <v>2.2607956485922055E-2</v>
      </c>
      <c r="AI3422" s="40">
        <f ca="1"/>
        <v>2.4748991517684615E-2</v>
      </c>
      <c r="AJ3422" s="229">
        <v>-2E-3</v>
      </c>
      <c r="AK3422" s="230">
        <v>2.0607956485922056E-2</v>
      </c>
      <c r="AL3422" s="231">
        <v>0.82229086350520175</v>
      </c>
    </row>
    <row r="3423" spans="24:38">
      <c r="X3423" s="46">
        <v>3419</v>
      </c>
      <c r="Y3423" s="1">
        <f t="shared" si="455"/>
        <v>49041</v>
      </c>
      <c r="Z3423" s="44">
        <f t="shared" si="456"/>
        <v>0</v>
      </c>
      <c r="AA3423" s="1" cm="1">
        <f t="array" ref="AA3423">IF(Z3423&gt;0,INDEX($M$40:$M$61,Z3423,1),AA3422)</f>
        <v>48911</v>
      </c>
      <c r="AB3423" s="1" cm="1">
        <f t="array" ref="AB3423">IF(Z3423&gt;0,INDEX($M$40:$M$61,Z3423+1,1),AB3422)</f>
        <v>49275</v>
      </c>
      <c r="AC3423" s="44">
        <f t="shared" si="457"/>
        <v>364</v>
      </c>
      <c r="AD3423" s="45">
        <f t="shared" si="458"/>
        <v>0.8140105901472624</v>
      </c>
      <c r="AE3423" s="45">
        <f t="shared" si="459"/>
        <v>0.79389424187077229</v>
      </c>
      <c r="AF3423" s="44">
        <f t="shared" si="462"/>
        <v>130</v>
      </c>
      <c r="AG3423" s="45">
        <f t="shared" si="460"/>
        <v>0.80676832662866726</v>
      </c>
      <c r="AH3423">
        <f t="shared" si="461"/>
        <v>2.2608582453853842E-2</v>
      </c>
      <c r="AI3423" s="40">
        <f ca="1"/>
        <v>2.4748991517604679E-2</v>
      </c>
      <c r="AJ3423" s="229">
        <v>-2E-3</v>
      </c>
      <c r="AK3423" s="230">
        <v>2.0608582453853844E-2</v>
      </c>
      <c r="AL3423" s="231">
        <v>0.82223890517910603</v>
      </c>
    </row>
    <row r="3424" spans="24:38">
      <c r="X3424" s="46">
        <v>3420</v>
      </c>
      <c r="Y3424" s="1">
        <f t="shared" si="455"/>
        <v>49042</v>
      </c>
      <c r="Z3424" s="44">
        <f t="shared" si="456"/>
        <v>0</v>
      </c>
      <c r="AA3424" s="1" cm="1">
        <f t="array" ref="AA3424">IF(Z3424&gt;0,INDEX($M$40:$M$61,Z3424,1),AA3423)</f>
        <v>48911</v>
      </c>
      <c r="AB3424" s="1" cm="1">
        <f t="array" ref="AB3424">IF(Z3424&gt;0,INDEX($M$40:$M$61,Z3424+1,1),AB3423)</f>
        <v>49275</v>
      </c>
      <c r="AC3424" s="44">
        <f t="shared" si="457"/>
        <v>364</v>
      </c>
      <c r="AD3424" s="45">
        <f t="shared" si="458"/>
        <v>0.8140105901472624</v>
      </c>
      <c r="AE3424" s="45">
        <f t="shared" si="459"/>
        <v>0.79389424187077229</v>
      </c>
      <c r="AF3424" s="44">
        <f t="shared" si="462"/>
        <v>131</v>
      </c>
      <c r="AG3424" s="45">
        <f t="shared" si="460"/>
        <v>0.80671286737891179</v>
      </c>
      <c r="AH3424">
        <f t="shared" si="461"/>
        <v>2.2609208055722529E-2</v>
      </c>
      <c r="AI3424" s="40">
        <f ca="1"/>
        <v>2.4748991517684615E-2</v>
      </c>
      <c r="AJ3424" s="229">
        <v>-2E-3</v>
      </c>
      <c r="AK3424" s="230">
        <v>2.0609208055722528E-2</v>
      </c>
      <c r="AL3424" s="231">
        <v>0.82218695013611576</v>
      </c>
    </row>
    <row r="3425" spans="24:38">
      <c r="X3425" s="46">
        <v>3421</v>
      </c>
      <c r="Y3425" s="1">
        <f t="shared" si="455"/>
        <v>49043</v>
      </c>
      <c r="Z3425" s="44">
        <f t="shared" si="456"/>
        <v>0</v>
      </c>
      <c r="AA3425" s="1" cm="1">
        <f t="array" ref="AA3425">IF(Z3425&gt;0,INDEX($M$40:$M$61,Z3425,1),AA3424)</f>
        <v>48911</v>
      </c>
      <c r="AB3425" s="1" cm="1">
        <f t="array" ref="AB3425">IF(Z3425&gt;0,INDEX($M$40:$M$61,Z3425+1,1),AB3424)</f>
        <v>49275</v>
      </c>
      <c r="AC3425" s="44">
        <f t="shared" si="457"/>
        <v>364</v>
      </c>
      <c r="AD3425" s="45">
        <f t="shared" si="458"/>
        <v>0.8140105901472624</v>
      </c>
      <c r="AE3425" s="45">
        <f t="shared" si="459"/>
        <v>0.79389424187077229</v>
      </c>
      <c r="AF3425" s="44">
        <f t="shared" si="462"/>
        <v>132</v>
      </c>
      <c r="AG3425" s="45">
        <f t="shared" si="460"/>
        <v>0.80665741194156226</v>
      </c>
      <c r="AH3425">
        <f t="shared" si="461"/>
        <v>2.2609833291849114E-2</v>
      </c>
      <c r="AI3425" s="40">
        <f ca="1"/>
        <v>2.4748991517684615E-2</v>
      </c>
      <c r="AJ3425" s="229">
        <v>-2E-3</v>
      </c>
      <c r="AK3425" s="230">
        <v>2.0609833291849115E-2</v>
      </c>
      <c r="AL3425" s="231">
        <v>0.82213499837602344</v>
      </c>
    </row>
    <row r="3426" spans="24:38">
      <c r="X3426" s="46">
        <v>3422</v>
      </c>
      <c r="Y3426" s="1">
        <f t="shared" si="455"/>
        <v>49044</v>
      </c>
      <c r="Z3426" s="44">
        <f t="shared" si="456"/>
        <v>0</v>
      </c>
      <c r="AA3426" s="1" cm="1">
        <f t="array" ref="AA3426">IF(Z3426&gt;0,INDEX($M$40:$M$61,Z3426,1),AA3425)</f>
        <v>48911</v>
      </c>
      <c r="AB3426" s="1" cm="1">
        <f t="array" ref="AB3426">IF(Z3426&gt;0,INDEX($M$40:$M$61,Z3426+1,1),AB3425)</f>
        <v>49275</v>
      </c>
      <c r="AC3426" s="44">
        <f t="shared" si="457"/>
        <v>364</v>
      </c>
      <c r="AD3426" s="45">
        <f t="shared" si="458"/>
        <v>0.8140105901472624</v>
      </c>
      <c r="AE3426" s="45">
        <f t="shared" si="459"/>
        <v>0.79389424187077229</v>
      </c>
      <c r="AF3426" s="44">
        <f t="shared" si="462"/>
        <v>133</v>
      </c>
      <c r="AG3426" s="45">
        <f t="shared" si="460"/>
        <v>0.80660196031635667</v>
      </c>
      <c r="AH3426">
        <f t="shared" si="461"/>
        <v>2.2610458162554227E-2</v>
      </c>
      <c r="AI3426" s="40">
        <f ca="1"/>
        <v>2.4748991517684615E-2</v>
      </c>
      <c r="AJ3426" s="229">
        <v>-2E-3</v>
      </c>
      <c r="AK3426" s="230">
        <v>2.0610458162554225E-2</v>
      </c>
      <c r="AL3426" s="231">
        <v>0.8220830498986218</v>
      </c>
    </row>
    <row r="3427" spans="24:38">
      <c r="X3427" s="46">
        <v>3423</v>
      </c>
      <c r="Y3427" s="1">
        <f t="shared" si="455"/>
        <v>49045</v>
      </c>
      <c r="Z3427" s="44">
        <f t="shared" si="456"/>
        <v>0</v>
      </c>
      <c r="AA3427" s="1" cm="1">
        <f t="array" ref="AA3427">IF(Z3427&gt;0,INDEX($M$40:$M$61,Z3427,1),AA3426)</f>
        <v>48911</v>
      </c>
      <c r="AB3427" s="1" cm="1">
        <f t="array" ref="AB3427">IF(Z3427&gt;0,INDEX($M$40:$M$61,Z3427+1,1),AB3426)</f>
        <v>49275</v>
      </c>
      <c r="AC3427" s="44">
        <f t="shared" si="457"/>
        <v>364</v>
      </c>
      <c r="AD3427" s="45">
        <f t="shared" si="458"/>
        <v>0.8140105901472624</v>
      </c>
      <c r="AE3427" s="45">
        <f t="shared" si="459"/>
        <v>0.79389424187077229</v>
      </c>
      <c r="AF3427" s="44">
        <f t="shared" si="462"/>
        <v>134</v>
      </c>
      <c r="AG3427" s="45">
        <f t="shared" si="460"/>
        <v>0.806546512503033</v>
      </c>
      <c r="AH3427">
        <f t="shared" si="461"/>
        <v>2.2611082668158131E-2</v>
      </c>
      <c r="AI3427" s="40">
        <f ca="1"/>
        <v>2.4748991517604679E-2</v>
      </c>
      <c r="AJ3427" s="229">
        <v>-2E-3</v>
      </c>
      <c r="AK3427" s="230">
        <v>2.0611082668158129E-2</v>
      </c>
      <c r="AL3427" s="231">
        <v>0.82203110470370344</v>
      </c>
    </row>
    <row r="3428" spans="24:38">
      <c r="X3428" s="46">
        <v>3424</v>
      </c>
      <c r="Y3428" s="1">
        <f t="shared" si="455"/>
        <v>49046</v>
      </c>
      <c r="Z3428" s="44">
        <f t="shared" si="456"/>
        <v>0</v>
      </c>
      <c r="AA3428" s="1" cm="1">
        <f t="array" ref="AA3428">IF(Z3428&gt;0,INDEX($M$40:$M$61,Z3428,1),AA3427)</f>
        <v>48911</v>
      </c>
      <c r="AB3428" s="1" cm="1">
        <f t="array" ref="AB3428">IF(Z3428&gt;0,INDEX($M$40:$M$61,Z3428+1,1),AB3427)</f>
        <v>49275</v>
      </c>
      <c r="AC3428" s="44">
        <f t="shared" si="457"/>
        <v>364</v>
      </c>
      <c r="AD3428" s="45">
        <f t="shared" si="458"/>
        <v>0.8140105901472624</v>
      </c>
      <c r="AE3428" s="45">
        <f t="shared" si="459"/>
        <v>0.79389424187077229</v>
      </c>
      <c r="AF3428" s="44">
        <f t="shared" si="462"/>
        <v>135</v>
      </c>
      <c r="AG3428" s="45">
        <f t="shared" si="460"/>
        <v>0.80649106850132901</v>
      </c>
      <c r="AH3428">
        <f t="shared" si="461"/>
        <v>2.2611706808980735E-2</v>
      </c>
      <c r="AI3428" s="40">
        <f ca="1"/>
        <v>2.4748991517684615E-2</v>
      </c>
      <c r="AJ3428" s="229">
        <v>-2E-3</v>
      </c>
      <c r="AK3428" s="230">
        <v>2.0611706808980737E-2</v>
      </c>
      <c r="AL3428" s="231">
        <v>0.82197916279106065</v>
      </c>
    </row>
    <row r="3429" spans="24:38">
      <c r="X3429" s="46">
        <v>3425</v>
      </c>
      <c r="Y3429" s="1">
        <f t="shared" si="455"/>
        <v>49047</v>
      </c>
      <c r="Z3429" s="44">
        <f t="shared" si="456"/>
        <v>0</v>
      </c>
      <c r="AA3429" s="1" cm="1">
        <f t="array" ref="AA3429">IF(Z3429&gt;0,INDEX($M$40:$M$61,Z3429,1),AA3428)</f>
        <v>48911</v>
      </c>
      <c r="AB3429" s="1" cm="1">
        <f t="array" ref="AB3429">IF(Z3429&gt;0,INDEX($M$40:$M$61,Z3429+1,1),AB3428)</f>
        <v>49275</v>
      </c>
      <c r="AC3429" s="44">
        <f t="shared" si="457"/>
        <v>364</v>
      </c>
      <c r="AD3429" s="45">
        <f t="shared" si="458"/>
        <v>0.8140105901472624</v>
      </c>
      <c r="AE3429" s="45">
        <f t="shared" si="459"/>
        <v>0.79389424187077229</v>
      </c>
      <c r="AF3429" s="44">
        <f t="shared" si="462"/>
        <v>136</v>
      </c>
      <c r="AG3429" s="45">
        <f t="shared" si="460"/>
        <v>0.80643562831098281</v>
      </c>
      <c r="AH3429">
        <f t="shared" si="461"/>
        <v>2.2612330585341546E-2</v>
      </c>
      <c r="AI3429" s="40">
        <f ca="1"/>
        <v>2.4748991517684615E-2</v>
      </c>
      <c r="AJ3429" s="229">
        <v>-2E-3</v>
      </c>
      <c r="AK3429" s="230">
        <v>2.0612330585341544E-2</v>
      </c>
      <c r="AL3429" s="231">
        <v>0.82192722416048636</v>
      </c>
    </row>
    <row r="3430" spans="24:38">
      <c r="X3430" s="46">
        <v>3426</v>
      </c>
      <c r="Y3430" s="1">
        <f t="shared" si="455"/>
        <v>49048</v>
      </c>
      <c r="Z3430" s="44">
        <f t="shared" si="456"/>
        <v>0</v>
      </c>
      <c r="AA3430" s="1" cm="1">
        <f t="array" ref="AA3430">IF(Z3430&gt;0,INDEX($M$40:$M$61,Z3430,1),AA3429)</f>
        <v>48911</v>
      </c>
      <c r="AB3430" s="1" cm="1">
        <f t="array" ref="AB3430">IF(Z3430&gt;0,INDEX($M$40:$M$61,Z3430+1,1),AB3429)</f>
        <v>49275</v>
      </c>
      <c r="AC3430" s="44">
        <f t="shared" si="457"/>
        <v>364</v>
      </c>
      <c r="AD3430" s="45">
        <f t="shared" si="458"/>
        <v>0.8140105901472624</v>
      </c>
      <c r="AE3430" s="45">
        <f t="shared" si="459"/>
        <v>0.79389424187077229</v>
      </c>
      <c r="AF3430" s="44">
        <f t="shared" si="462"/>
        <v>137</v>
      </c>
      <c r="AG3430" s="45">
        <f t="shared" si="460"/>
        <v>0.80638019193173249</v>
      </c>
      <c r="AH3430">
        <f t="shared" si="461"/>
        <v>2.2612953997559696E-2</v>
      </c>
      <c r="AI3430" s="40">
        <f ca="1"/>
        <v>2.4748991517604679E-2</v>
      </c>
      <c r="AJ3430" s="229">
        <v>-2E-3</v>
      </c>
      <c r="AK3430" s="230">
        <v>2.0612953997559698E-2</v>
      </c>
      <c r="AL3430" s="231">
        <v>0.82187528881177307</v>
      </c>
    </row>
    <row r="3431" spans="24:38">
      <c r="X3431" s="46">
        <v>3427</v>
      </c>
      <c r="Y3431" s="1">
        <f t="shared" si="455"/>
        <v>49049</v>
      </c>
      <c r="Z3431" s="44">
        <f t="shared" si="456"/>
        <v>0</v>
      </c>
      <c r="AA3431" s="1" cm="1">
        <f t="array" ref="AA3431">IF(Z3431&gt;0,INDEX($M$40:$M$61,Z3431,1),AA3430)</f>
        <v>48911</v>
      </c>
      <c r="AB3431" s="1" cm="1">
        <f t="array" ref="AB3431">IF(Z3431&gt;0,INDEX($M$40:$M$61,Z3431+1,1),AB3430)</f>
        <v>49275</v>
      </c>
      <c r="AC3431" s="44">
        <f t="shared" si="457"/>
        <v>364</v>
      </c>
      <c r="AD3431" s="45">
        <f t="shared" si="458"/>
        <v>0.8140105901472624</v>
      </c>
      <c r="AE3431" s="45">
        <f t="shared" si="459"/>
        <v>0.79389424187077229</v>
      </c>
      <c r="AF3431" s="44">
        <f t="shared" si="462"/>
        <v>138</v>
      </c>
      <c r="AG3431" s="45">
        <f t="shared" si="460"/>
        <v>0.80632475936331593</v>
      </c>
      <c r="AH3431">
        <f t="shared" si="461"/>
        <v>2.2613577045953966E-2</v>
      </c>
      <c r="AI3431" s="40">
        <f ca="1"/>
        <v>2.4748991517684615E-2</v>
      </c>
      <c r="AJ3431" s="229">
        <v>-2E-3</v>
      </c>
      <c r="AK3431" s="230">
        <v>2.0613577045953964E-2</v>
      </c>
      <c r="AL3431" s="231">
        <v>0.82182335674471341</v>
      </c>
    </row>
    <row r="3432" spans="24:38">
      <c r="X3432" s="46">
        <v>3428</v>
      </c>
      <c r="Y3432" s="1">
        <f t="shared" si="455"/>
        <v>49050</v>
      </c>
      <c r="Z3432" s="44">
        <f t="shared" si="456"/>
        <v>0</v>
      </c>
      <c r="AA3432" s="1" cm="1">
        <f t="array" ref="AA3432">IF(Z3432&gt;0,INDEX($M$40:$M$61,Z3432,1),AA3431)</f>
        <v>48911</v>
      </c>
      <c r="AB3432" s="1" cm="1">
        <f t="array" ref="AB3432">IF(Z3432&gt;0,INDEX($M$40:$M$61,Z3432+1,1),AB3431)</f>
        <v>49275</v>
      </c>
      <c r="AC3432" s="44">
        <f t="shared" si="457"/>
        <v>364</v>
      </c>
      <c r="AD3432" s="45">
        <f t="shared" si="458"/>
        <v>0.8140105901472624</v>
      </c>
      <c r="AE3432" s="45">
        <f t="shared" si="459"/>
        <v>0.79389424187077229</v>
      </c>
      <c r="AF3432" s="44">
        <f t="shared" si="462"/>
        <v>139</v>
      </c>
      <c r="AG3432" s="45">
        <f t="shared" si="460"/>
        <v>0.80626933060547112</v>
      </c>
      <c r="AH3432">
        <f t="shared" si="461"/>
        <v>2.2614199730842766E-2</v>
      </c>
      <c r="AI3432" s="40">
        <f ca="1"/>
        <v>2.4748991517684615E-2</v>
      </c>
      <c r="AJ3432" s="229">
        <v>-2E-3</v>
      </c>
      <c r="AK3432" s="230">
        <v>2.0614199730842768E-2</v>
      </c>
      <c r="AL3432" s="231">
        <v>0.82177142795909996</v>
      </c>
    </row>
    <row r="3433" spans="24:38">
      <c r="X3433" s="46">
        <v>3429</v>
      </c>
      <c r="Y3433" s="1">
        <f t="shared" si="455"/>
        <v>49051</v>
      </c>
      <c r="Z3433" s="44">
        <f t="shared" si="456"/>
        <v>0</v>
      </c>
      <c r="AA3433" s="1" cm="1">
        <f t="array" ref="AA3433">IF(Z3433&gt;0,INDEX($M$40:$M$61,Z3433,1),AA3432)</f>
        <v>48911</v>
      </c>
      <c r="AB3433" s="1" cm="1">
        <f t="array" ref="AB3433">IF(Z3433&gt;0,INDEX($M$40:$M$61,Z3433+1,1),AB3432)</f>
        <v>49275</v>
      </c>
      <c r="AC3433" s="44">
        <f t="shared" si="457"/>
        <v>364</v>
      </c>
      <c r="AD3433" s="45">
        <f t="shared" si="458"/>
        <v>0.8140105901472624</v>
      </c>
      <c r="AE3433" s="45">
        <f t="shared" si="459"/>
        <v>0.79389424187077229</v>
      </c>
      <c r="AF3433" s="44">
        <f t="shared" si="462"/>
        <v>140</v>
      </c>
      <c r="AG3433" s="45">
        <f t="shared" si="460"/>
        <v>0.80621390565793616</v>
      </c>
      <c r="AH3433">
        <f t="shared" si="461"/>
        <v>2.2614822052544118E-2</v>
      </c>
      <c r="AI3433" s="40">
        <f ca="1"/>
        <v>2.4748991517684615E-2</v>
      </c>
      <c r="AJ3433" s="229">
        <v>-2E-3</v>
      </c>
      <c r="AK3433" s="230">
        <v>2.061482205254412E-2</v>
      </c>
      <c r="AL3433" s="231">
        <v>0.82171950245472525</v>
      </c>
    </row>
    <row r="3434" spans="24:38">
      <c r="X3434" s="46">
        <v>3430</v>
      </c>
      <c r="Y3434" s="1">
        <f t="shared" si="455"/>
        <v>49052</v>
      </c>
      <c r="Z3434" s="44">
        <f t="shared" si="456"/>
        <v>0</v>
      </c>
      <c r="AA3434" s="1" cm="1">
        <f t="array" ref="AA3434">IF(Z3434&gt;0,INDEX($M$40:$M$61,Z3434,1),AA3433)</f>
        <v>48911</v>
      </c>
      <c r="AB3434" s="1" cm="1">
        <f t="array" ref="AB3434">IF(Z3434&gt;0,INDEX($M$40:$M$61,Z3434+1,1),AB3433)</f>
        <v>49275</v>
      </c>
      <c r="AC3434" s="44">
        <f t="shared" si="457"/>
        <v>364</v>
      </c>
      <c r="AD3434" s="45">
        <f t="shared" si="458"/>
        <v>0.8140105901472624</v>
      </c>
      <c r="AE3434" s="45">
        <f t="shared" si="459"/>
        <v>0.79389424187077229</v>
      </c>
      <c r="AF3434" s="44">
        <f t="shared" si="462"/>
        <v>141</v>
      </c>
      <c r="AG3434" s="45">
        <f t="shared" si="460"/>
        <v>0.80615848452044925</v>
      </c>
      <c r="AH3434">
        <f t="shared" si="461"/>
        <v>2.2615444011375663E-2</v>
      </c>
      <c r="AI3434" s="40">
        <f ca="1"/>
        <v>2.4748991517684615E-2</v>
      </c>
      <c r="AJ3434" s="229">
        <v>-2E-3</v>
      </c>
      <c r="AK3434" s="230">
        <v>2.0615444011375661E-2</v>
      </c>
      <c r="AL3434" s="231">
        <v>0.82166758023138231</v>
      </c>
    </row>
    <row r="3435" spans="24:38">
      <c r="X3435" s="46">
        <v>3431</v>
      </c>
      <c r="Y3435" s="1">
        <f t="shared" si="455"/>
        <v>49053</v>
      </c>
      <c r="Z3435" s="44">
        <f t="shared" si="456"/>
        <v>0</v>
      </c>
      <c r="AA3435" s="1" cm="1">
        <f t="array" ref="AA3435">IF(Z3435&gt;0,INDEX($M$40:$M$61,Z3435,1),AA3434)</f>
        <v>48911</v>
      </c>
      <c r="AB3435" s="1" cm="1">
        <f t="array" ref="AB3435">IF(Z3435&gt;0,INDEX($M$40:$M$61,Z3435+1,1),AB3434)</f>
        <v>49275</v>
      </c>
      <c r="AC3435" s="44">
        <f t="shared" si="457"/>
        <v>364</v>
      </c>
      <c r="AD3435" s="45">
        <f t="shared" si="458"/>
        <v>0.8140105901472624</v>
      </c>
      <c r="AE3435" s="45">
        <f t="shared" si="459"/>
        <v>0.79389424187077229</v>
      </c>
      <c r="AF3435" s="44">
        <f t="shared" si="462"/>
        <v>142</v>
      </c>
      <c r="AG3435" s="45">
        <f t="shared" si="460"/>
        <v>0.80610306719274838</v>
      </c>
      <c r="AH3435">
        <f t="shared" si="461"/>
        <v>2.2616065607654688E-2</v>
      </c>
      <c r="AI3435" s="40">
        <f ca="1"/>
        <v>2.4748991517684615E-2</v>
      </c>
      <c r="AJ3435" s="229">
        <v>-2E-3</v>
      </c>
      <c r="AK3435" s="230">
        <v>2.0616065607654686E-2</v>
      </c>
      <c r="AL3435" s="231">
        <v>0.82161566128886376</v>
      </c>
    </row>
    <row r="3436" spans="24:38">
      <c r="X3436" s="46">
        <v>3432</v>
      </c>
      <c r="Y3436" s="1">
        <f t="shared" si="455"/>
        <v>49054</v>
      </c>
      <c r="Z3436" s="44">
        <f t="shared" si="456"/>
        <v>0</v>
      </c>
      <c r="AA3436" s="1" cm="1">
        <f t="array" ref="AA3436">IF(Z3436&gt;0,INDEX($M$40:$M$61,Z3436,1),AA3435)</f>
        <v>48911</v>
      </c>
      <c r="AB3436" s="1" cm="1">
        <f t="array" ref="AB3436">IF(Z3436&gt;0,INDEX($M$40:$M$61,Z3436+1,1),AB3435)</f>
        <v>49275</v>
      </c>
      <c r="AC3436" s="44">
        <f t="shared" si="457"/>
        <v>364</v>
      </c>
      <c r="AD3436" s="45">
        <f t="shared" si="458"/>
        <v>0.8140105901472624</v>
      </c>
      <c r="AE3436" s="45">
        <f t="shared" si="459"/>
        <v>0.79389424187077229</v>
      </c>
      <c r="AF3436" s="44">
        <f t="shared" si="462"/>
        <v>143</v>
      </c>
      <c r="AG3436" s="45">
        <f t="shared" si="460"/>
        <v>0.80604765367457165</v>
      </c>
      <c r="AH3436">
        <f t="shared" si="461"/>
        <v>2.2616686841698128E-2</v>
      </c>
      <c r="AI3436" s="40">
        <f ca="1"/>
        <v>2.4748991517684615E-2</v>
      </c>
      <c r="AJ3436" s="229">
        <v>-2E-3</v>
      </c>
      <c r="AK3436" s="230">
        <v>2.061668684169813E-2</v>
      </c>
      <c r="AL3436" s="231">
        <v>0.82156374562696188</v>
      </c>
    </row>
    <row r="3437" spans="24:38">
      <c r="X3437" s="46">
        <v>3433</v>
      </c>
      <c r="Y3437" s="1">
        <f t="shared" si="455"/>
        <v>49055</v>
      </c>
      <c r="Z3437" s="44">
        <f t="shared" si="456"/>
        <v>0</v>
      </c>
      <c r="AA3437" s="1" cm="1">
        <f t="array" ref="AA3437">IF(Z3437&gt;0,INDEX($M$40:$M$61,Z3437,1),AA3436)</f>
        <v>48911</v>
      </c>
      <c r="AB3437" s="1" cm="1">
        <f t="array" ref="AB3437">IF(Z3437&gt;0,INDEX($M$40:$M$61,Z3437+1,1),AB3436)</f>
        <v>49275</v>
      </c>
      <c r="AC3437" s="44">
        <f t="shared" si="457"/>
        <v>364</v>
      </c>
      <c r="AD3437" s="45">
        <f t="shared" si="458"/>
        <v>0.8140105901472624</v>
      </c>
      <c r="AE3437" s="45">
        <f t="shared" si="459"/>
        <v>0.79389424187077229</v>
      </c>
      <c r="AF3437" s="44">
        <f t="shared" si="462"/>
        <v>144</v>
      </c>
      <c r="AG3437" s="45">
        <f t="shared" si="460"/>
        <v>0.80599224396565705</v>
      </c>
      <c r="AH3437">
        <f t="shared" si="461"/>
        <v>2.2617307713822535E-2</v>
      </c>
      <c r="AI3437" s="40">
        <f ca="1"/>
        <v>2.4748991517684615E-2</v>
      </c>
      <c r="AJ3437" s="229">
        <v>-2E-3</v>
      </c>
      <c r="AK3437" s="230">
        <v>2.0617307713822537E-2</v>
      </c>
      <c r="AL3437" s="231">
        <v>0.82151183324546972</v>
      </c>
    </row>
    <row r="3438" spans="24:38">
      <c r="X3438" s="46">
        <v>3434</v>
      </c>
      <c r="Y3438" s="1">
        <f t="shared" si="455"/>
        <v>49056</v>
      </c>
      <c r="Z3438" s="44">
        <f t="shared" si="456"/>
        <v>0</v>
      </c>
      <c r="AA3438" s="1" cm="1">
        <f t="array" ref="AA3438">IF(Z3438&gt;0,INDEX($M$40:$M$61,Z3438,1),AA3437)</f>
        <v>48911</v>
      </c>
      <c r="AB3438" s="1" cm="1">
        <f t="array" ref="AB3438">IF(Z3438&gt;0,INDEX($M$40:$M$61,Z3438+1,1),AB3437)</f>
        <v>49275</v>
      </c>
      <c r="AC3438" s="44">
        <f t="shared" si="457"/>
        <v>364</v>
      </c>
      <c r="AD3438" s="45">
        <f t="shared" si="458"/>
        <v>0.8140105901472624</v>
      </c>
      <c r="AE3438" s="45">
        <f t="shared" si="459"/>
        <v>0.79389424187077229</v>
      </c>
      <c r="AF3438" s="44">
        <f t="shared" si="462"/>
        <v>145</v>
      </c>
      <c r="AG3438" s="45">
        <f t="shared" si="460"/>
        <v>0.80593683806574301</v>
      </c>
      <c r="AH3438">
        <f t="shared" si="461"/>
        <v>2.2617928224344056E-2</v>
      </c>
      <c r="AI3438" s="40">
        <f ca="1"/>
        <v>2.4748991517684615E-2</v>
      </c>
      <c r="AJ3438" s="229">
        <v>-2E-3</v>
      </c>
      <c r="AK3438" s="230">
        <v>2.0617928224344058E-2</v>
      </c>
      <c r="AL3438" s="231">
        <v>0.82145992414418001</v>
      </c>
    </row>
    <row r="3439" spans="24:38">
      <c r="X3439" s="46">
        <v>3435</v>
      </c>
      <c r="Y3439" s="1">
        <f t="shared" si="455"/>
        <v>49057</v>
      </c>
      <c r="Z3439" s="44">
        <f t="shared" si="456"/>
        <v>0</v>
      </c>
      <c r="AA3439" s="1" cm="1">
        <f t="array" ref="AA3439">IF(Z3439&gt;0,INDEX($M$40:$M$61,Z3439,1),AA3438)</f>
        <v>48911</v>
      </c>
      <c r="AB3439" s="1" cm="1">
        <f t="array" ref="AB3439">IF(Z3439&gt;0,INDEX($M$40:$M$61,Z3439+1,1),AB3438)</f>
        <v>49275</v>
      </c>
      <c r="AC3439" s="44">
        <f t="shared" si="457"/>
        <v>364</v>
      </c>
      <c r="AD3439" s="45">
        <f t="shared" si="458"/>
        <v>0.8140105901472624</v>
      </c>
      <c r="AE3439" s="45">
        <f t="shared" si="459"/>
        <v>0.79389424187077229</v>
      </c>
      <c r="AF3439" s="44">
        <f t="shared" si="462"/>
        <v>146</v>
      </c>
      <c r="AG3439" s="45">
        <f t="shared" si="460"/>
        <v>0.80588143597456752</v>
      </c>
      <c r="AH3439">
        <f t="shared" si="461"/>
        <v>2.2618548373578524E-2</v>
      </c>
      <c r="AI3439" s="40">
        <f ca="1"/>
        <v>2.4748991517684615E-2</v>
      </c>
      <c r="AJ3439" s="229">
        <v>-2E-3</v>
      </c>
      <c r="AK3439" s="230">
        <v>2.0618548373578523E-2</v>
      </c>
      <c r="AL3439" s="231">
        <v>0.82140801832288546</v>
      </c>
    </row>
    <row r="3440" spans="24:38">
      <c r="X3440" s="46">
        <v>3436</v>
      </c>
      <c r="Y3440" s="1">
        <f t="shared" si="455"/>
        <v>49058</v>
      </c>
      <c r="Z3440" s="44">
        <f t="shared" si="456"/>
        <v>0</v>
      </c>
      <c r="AA3440" s="1" cm="1">
        <f t="array" ref="AA3440">IF(Z3440&gt;0,INDEX($M$40:$M$61,Z3440,1),AA3439)</f>
        <v>48911</v>
      </c>
      <c r="AB3440" s="1" cm="1">
        <f t="array" ref="AB3440">IF(Z3440&gt;0,INDEX($M$40:$M$61,Z3440+1,1),AB3439)</f>
        <v>49275</v>
      </c>
      <c r="AC3440" s="44">
        <f t="shared" si="457"/>
        <v>364</v>
      </c>
      <c r="AD3440" s="45">
        <f t="shared" si="458"/>
        <v>0.8140105901472624</v>
      </c>
      <c r="AE3440" s="45">
        <f t="shared" si="459"/>
        <v>0.79389424187077229</v>
      </c>
      <c r="AF3440" s="44">
        <f t="shared" si="462"/>
        <v>147</v>
      </c>
      <c r="AG3440" s="45">
        <f t="shared" si="460"/>
        <v>0.80582603769186878</v>
      </c>
      <c r="AH3440">
        <f t="shared" si="461"/>
        <v>2.2619168161841369E-2</v>
      </c>
      <c r="AI3440" s="40">
        <f ca="1"/>
        <v>2.4748991517684615E-2</v>
      </c>
      <c r="AJ3440" s="229">
        <v>-2E-3</v>
      </c>
      <c r="AK3440" s="230">
        <v>2.0619168161841367E-2</v>
      </c>
      <c r="AL3440" s="231">
        <v>0.82135611578137879</v>
      </c>
    </row>
    <row r="3441" spans="24:38">
      <c r="X3441" s="46">
        <v>3437</v>
      </c>
      <c r="Y3441" s="1">
        <f t="shared" si="455"/>
        <v>49059</v>
      </c>
      <c r="Z3441" s="44">
        <f t="shared" si="456"/>
        <v>0</v>
      </c>
      <c r="AA3441" s="1" cm="1">
        <f t="array" ref="AA3441">IF(Z3441&gt;0,INDEX($M$40:$M$61,Z3441,1),AA3440)</f>
        <v>48911</v>
      </c>
      <c r="AB3441" s="1" cm="1">
        <f t="array" ref="AB3441">IF(Z3441&gt;0,INDEX($M$40:$M$61,Z3441+1,1),AB3440)</f>
        <v>49275</v>
      </c>
      <c r="AC3441" s="44">
        <f t="shared" si="457"/>
        <v>364</v>
      </c>
      <c r="AD3441" s="45">
        <f t="shared" si="458"/>
        <v>0.8140105901472624</v>
      </c>
      <c r="AE3441" s="45">
        <f t="shared" si="459"/>
        <v>0.79389424187077229</v>
      </c>
      <c r="AF3441" s="44">
        <f t="shared" si="462"/>
        <v>148</v>
      </c>
      <c r="AG3441" s="45">
        <f t="shared" si="460"/>
        <v>0.8057706432173849</v>
      </c>
      <c r="AH3441">
        <f t="shared" si="461"/>
        <v>2.2619787589447691E-2</v>
      </c>
      <c r="AI3441" s="40">
        <f ca="1"/>
        <v>2.4748991517684615E-2</v>
      </c>
      <c r="AJ3441" s="229">
        <v>-2E-3</v>
      </c>
      <c r="AK3441" s="230">
        <v>2.0619787589447693E-2</v>
      </c>
      <c r="AL3441" s="231">
        <v>0.82130421651945262</v>
      </c>
    </row>
    <row r="3442" spans="24:38">
      <c r="X3442" s="46">
        <v>3438</v>
      </c>
      <c r="Y3442" s="1">
        <f t="shared" si="455"/>
        <v>49060</v>
      </c>
      <c r="Z3442" s="44">
        <f t="shared" si="456"/>
        <v>0</v>
      </c>
      <c r="AA3442" s="1" cm="1">
        <f t="array" ref="AA3442">IF(Z3442&gt;0,INDEX($M$40:$M$61,Z3442,1),AA3441)</f>
        <v>48911</v>
      </c>
      <c r="AB3442" s="1" cm="1">
        <f t="array" ref="AB3442">IF(Z3442&gt;0,INDEX($M$40:$M$61,Z3442+1,1),AB3441)</f>
        <v>49275</v>
      </c>
      <c r="AC3442" s="44">
        <f t="shared" si="457"/>
        <v>364</v>
      </c>
      <c r="AD3442" s="45">
        <f t="shared" si="458"/>
        <v>0.8140105901472624</v>
      </c>
      <c r="AE3442" s="45">
        <f t="shared" si="459"/>
        <v>0.79389424187077229</v>
      </c>
      <c r="AF3442" s="44">
        <f t="shared" si="462"/>
        <v>149</v>
      </c>
      <c r="AG3442" s="45">
        <f t="shared" si="460"/>
        <v>0.8057152525508543</v>
      </c>
      <c r="AH3442">
        <f t="shared" si="461"/>
        <v>2.2620406656712166E-2</v>
      </c>
      <c r="AI3442" s="40">
        <f ca="1"/>
        <v>2.4748991517604679E-2</v>
      </c>
      <c r="AJ3442" s="229">
        <v>-2E-3</v>
      </c>
      <c r="AK3442" s="230">
        <v>2.0620406656712165E-2</v>
      </c>
      <c r="AL3442" s="231">
        <v>0.82125232053689989</v>
      </c>
    </row>
    <row r="3443" spans="24:38">
      <c r="X3443" s="46">
        <v>3439</v>
      </c>
      <c r="Y3443" s="1">
        <f t="shared" si="455"/>
        <v>49061</v>
      </c>
      <c r="Z3443" s="44">
        <f t="shared" si="456"/>
        <v>0</v>
      </c>
      <c r="AA3443" s="1" cm="1">
        <f t="array" ref="AA3443">IF(Z3443&gt;0,INDEX($M$40:$M$61,Z3443,1),AA3442)</f>
        <v>48911</v>
      </c>
      <c r="AB3443" s="1" cm="1">
        <f t="array" ref="AB3443">IF(Z3443&gt;0,INDEX($M$40:$M$61,Z3443+1,1),AB3442)</f>
        <v>49275</v>
      </c>
      <c r="AC3443" s="44">
        <f t="shared" si="457"/>
        <v>364</v>
      </c>
      <c r="AD3443" s="45">
        <f t="shared" si="458"/>
        <v>0.8140105901472624</v>
      </c>
      <c r="AE3443" s="45">
        <f t="shared" si="459"/>
        <v>0.79389424187077229</v>
      </c>
      <c r="AF3443" s="44">
        <f t="shared" si="462"/>
        <v>150</v>
      </c>
      <c r="AG3443" s="45">
        <f t="shared" si="460"/>
        <v>0.80565986569201486</v>
      </c>
      <c r="AH3443">
        <f t="shared" si="461"/>
        <v>2.2621025363949183E-2</v>
      </c>
      <c r="AI3443" s="40">
        <f ca="1"/>
        <v>2.4748991517764551E-2</v>
      </c>
      <c r="AJ3443" s="229">
        <v>-2E-3</v>
      </c>
      <c r="AK3443" s="230">
        <v>2.0621025363949184E-2</v>
      </c>
      <c r="AL3443" s="231">
        <v>0.82120042783351321</v>
      </c>
    </row>
    <row r="3444" spans="24:38">
      <c r="X3444" s="46">
        <v>3440</v>
      </c>
      <c r="Y3444" s="1">
        <f t="shared" si="455"/>
        <v>49062</v>
      </c>
      <c r="Z3444" s="44">
        <f t="shared" si="456"/>
        <v>0</v>
      </c>
      <c r="AA3444" s="1" cm="1">
        <f t="array" ref="AA3444">IF(Z3444&gt;0,INDEX($M$40:$M$61,Z3444,1),AA3443)</f>
        <v>48911</v>
      </c>
      <c r="AB3444" s="1" cm="1">
        <f t="array" ref="AB3444">IF(Z3444&gt;0,INDEX($M$40:$M$61,Z3444+1,1),AB3443)</f>
        <v>49275</v>
      </c>
      <c r="AC3444" s="44">
        <f t="shared" si="457"/>
        <v>364</v>
      </c>
      <c r="AD3444" s="45">
        <f t="shared" si="458"/>
        <v>0.8140105901472624</v>
      </c>
      <c r="AE3444" s="45">
        <f t="shared" si="459"/>
        <v>0.79389424187077229</v>
      </c>
      <c r="AF3444" s="44">
        <f t="shared" si="462"/>
        <v>151</v>
      </c>
      <c r="AG3444" s="45">
        <f t="shared" si="460"/>
        <v>0.80560448264060525</v>
      </c>
      <c r="AH3444">
        <f t="shared" si="461"/>
        <v>2.2621643711472666E-2</v>
      </c>
      <c r="AI3444" s="40">
        <f ca="1"/>
        <v>2.4748991517684615E-2</v>
      </c>
      <c r="AJ3444" s="229">
        <v>-2E-3</v>
      </c>
      <c r="AK3444" s="230">
        <v>2.0621643711472668E-2</v>
      </c>
      <c r="AL3444" s="231">
        <v>0.82114853840908553</v>
      </c>
    </row>
    <row r="3445" spans="24:38">
      <c r="X3445" s="46">
        <v>3441</v>
      </c>
      <c r="Y3445" s="1">
        <f t="shared" si="455"/>
        <v>49063</v>
      </c>
      <c r="Z3445" s="44">
        <f t="shared" si="456"/>
        <v>0</v>
      </c>
      <c r="AA3445" s="1" cm="1">
        <f t="array" ref="AA3445">IF(Z3445&gt;0,INDEX($M$40:$M$61,Z3445,1),AA3444)</f>
        <v>48911</v>
      </c>
      <c r="AB3445" s="1" cm="1">
        <f t="array" ref="AB3445">IF(Z3445&gt;0,INDEX($M$40:$M$61,Z3445+1,1),AB3444)</f>
        <v>49275</v>
      </c>
      <c r="AC3445" s="44">
        <f t="shared" si="457"/>
        <v>364</v>
      </c>
      <c r="AD3445" s="45">
        <f t="shared" si="458"/>
        <v>0.8140105901472624</v>
      </c>
      <c r="AE3445" s="45">
        <f t="shared" si="459"/>
        <v>0.79389424187077229</v>
      </c>
      <c r="AF3445" s="44">
        <f t="shared" si="462"/>
        <v>152</v>
      </c>
      <c r="AG3445" s="45">
        <f t="shared" si="460"/>
        <v>0.80554910339636365</v>
      </c>
      <c r="AH3445">
        <f t="shared" si="461"/>
        <v>2.2622261699596233E-2</v>
      </c>
      <c r="AI3445" s="40">
        <f ca="1"/>
        <v>2.4748991517604679E-2</v>
      </c>
      <c r="AJ3445" s="229">
        <v>-2E-3</v>
      </c>
      <c r="AK3445" s="230">
        <v>2.0622261699596231E-2</v>
      </c>
      <c r="AL3445" s="231">
        <v>0.82109665226341</v>
      </c>
    </row>
    <row r="3446" spans="24:38">
      <c r="X3446" s="46">
        <v>3442</v>
      </c>
      <c r="Y3446" s="1">
        <f t="shared" si="455"/>
        <v>49064</v>
      </c>
      <c r="Z3446" s="44">
        <f t="shared" si="456"/>
        <v>0</v>
      </c>
      <c r="AA3446" s="1" cm="1">
        <f t="array" ref="AA3446">IF(Z3446&gt;0,INDEX($M$40:$M$61,Z3446,1),AA3445)</f>
        <v>48911</v>
      </c>
      <c r="AB3446" s="1" cm="1">
        <f t="array" ref="AB3446">IF(Z3446&gt;0,INDEX($M$40:$M$61,Z3446+1,1),AB3445)</f>
        <v>49275</v>
      </c>
      <c r="AC3446" s="44">
        <f t="shared" si="457"/>
        <v>364</v>
      </c>
      <c r="AD3446" s="45">
        <f t="shared" si="458"/>
        <v>0.8140105901472624</v>
      </c>
      <c r="AE3446" s="45">
        <f t="shared" si="459"/>
        <v>0.79389424187077229</v>
      </c>
      <c r="AF3446" s="44">
        <f t="shared" si="462"/>
        <v>153</v>
      </c>
      <c r="AG3446" s="45">
        <f t="shared" si="460"/>
        <v>0.80549372795902807</v>
      </c>
      <c r="AH3446">
        <f t="shared" si="461"/>
        <v>2.2622879328633178E-2</v>
      </c>
      <c r="AI3446" s="40">
        <f ca="1"/>
        <v>2.4748991517684615E-2</v>
      </c>
      <c r="AJ3446" s="229">
        <v>-2E-3</v>
      </c>
      <c r="AK3446" s="230">
        <v>2.062287932863318E-2</v>
      </c>
      <c r="AL3446" s="231">
        <v>0.82104476939627868</v>
      </c>
    </row>
    <row r="3447" spans="24:38">
      <c r="X3447" s="46">
        <v>3443</v>
      </c>
      <c r="Y3447" s="1">
        <f t="shared" si="455"/>
        <v>49065</v>
      </c>
      <c r="Z3447" s="44">
        <f t="shared" si="456"/>
        <v>0</v>
      </c>
      <c r="AA3447" s="1" cm="1">
        <f t="array" ref="AA3447">IF(Z3447&gt;0,INDEX($M$40:$M$61,Z3447,1),AA3446)</f>
        <v>48911</v>
      </c>
      <c r="AB3447" s="1" cm="1">
        <f t="array" ref="AB3447">IF(Z3447&gt;0,INDEX($M$40:$M$61,Z3447+1,1),AB3446)</f>
        <v>49275</v>
      </c>
      <c r="AC3447" s="44">
        <f t="shared" si="457"/>
        <v>364</v>
      </c>
      <c r="AD3447" s="45">
        <f t="shared" si="458"/>
        <v>0.8140105901472624</v>
      </c>
      <c r="AE3447" s="45">
        <f t="shared" si="459"/>
        <v>0.79389424187077229</v>
      </c>
      <c r="AF3447" s="44">
        <f t="shared" si="462"/>
        <v>154</v>
      </c>
      <c r="AG3447" s="45">
        <f t="shared" si="460"/>
        <v>0.80543835632833694</v>
      </c>
      <c r="AH3447">
        <f t="shared" si="461"/>
        <v>2.2623496598896363E-2</v>
      </c>
      <c r="AI3447" s="40">
        <f ca="1"/>
        <v>2.4748991517684615E-2</v>
      </c>
      <c r="AJ3447" s="229">
        <v>-2E-3</v>
      </c>
      <c r="AK3447" s="230">
        <v>2.0623496598896361E-2</v>
      </c>
      <c r="AL3447" s="231">
        <v>0.82099288980748486</v>
      </c>
    </row>
    <row r="3448" spans="24:38">
      <c r="X3448" s="46">
        <v>3444</v>
      </c>
      <c r="Y3448" s="1">
        <f t="shared" si="455"/>
        <v>49066</v>
      </c>
      <c r="Z3448" s="44">
        <f t="shared" si="456"/>
        <v>0</v>
      </c>
      <c r="AA3448" s="1" cm="1">
        <f t="array" ref="AA3448">IF(Z3448&gt;0,INDEX($M$40:$M$61,Z3448,1),AA3447)</f>
        <v>48911</v>
      </c>
      <c r="AB3448" s="1" cm="1">
        <f t="array" ref="AB3448">IF(Z3448&gt;0,INDEX($M$40:$M$61,Z3448+1,1),AB3447)</f>
        <v>49275</v>
      </c>
      <c r="AC3448" s="44">
        <f t="shared" si="457"/>
        <v>364</v>
      </c>
      <c r="AD3448" s="45">
        <f t="shared" si="458"/>
        <v>0.8140105901472624</v>
      </c>
      <c r="AE3448" s="45">
        <f t="shared" si="459"/>
        <v>0.79389424187077229</v>
      </c>
      <c r="AF3448" s="44">
        <f t="shared" si="462"/>
        <v>155</v>
      </c>
      <c r="AG3448" s="45">
        <f t="shared" si="460"/>
        <v>0.80538298850402867</v>
      </c>
      <c r="AH3448">
        <f t="shared" si="461"/>
        <v>2.2624113510698301E-2</v>
      </c>
      <c r="AI3448" s="40">
        <f ca="1"/>
        <v>2.4748991517684615E-2</v>
      </c>
      <c r="AJ3448" s="229">
        <v>-2E-3</v>
      </c>
      <c r="AK3448" s="230">
        <v>2.0624113510698303E-2</v>
      </c>
      <c r="AL3448" s="231">
        <v>0.82094101349682136</v>
      </c>
    </row>
    <row r="3449" spans="24:38">
      <c r="X3449" s="46">
        <v>3445</v>
      </c>
      <c r="Y3449" s="1">
        <f t="shared" si="455"/>
        <v>49067</v>
      </c>
      <c r="Z3449" s="44">
        <f t="shared" si="456"/>
        <v>0</v>
      </c>
      <c r="AA3449" s="1" cm="1">
        <f t="array" ref="AA3449">IF(Z3449&gt;0,INDEX($M$40:$M$61,Z3449,1),AA3448)</f>
        <v>48911</v>
      </c>
      <c r="AB3449" s="1" cm="1">
        <f t="array" ref="AB3449">IF(Z3449&gt;0,INDEX($M$40:$M$61,Z3449+1,1),AB3448)</f>
        <v>49275</v>
      </c>
      <c r="AC3449" s="44">
        <f t="shared" si="457"/>
        <v>364</v>
      </c>
      <c r="AD3449" s="45">
        <f t="shared" si="458"/>
        <v>0.8140105901472624</v>
      </c>
      <c r="AE3449" s="45">
        <f t="shared" si="459"/>
        <v>0.79389424187077229</v>
      </c>
      <c r="AF3449" s="44">
        <f t="shared" si="462"/>
        <v>156</v>
      </c>
      <c r="AG3449" s="45">
        <f t="shared" si="460"/>
        <v>0.80532762448584161</v>
      </c>
      <c r="AH3449">
        <f t="shared" si="461"/>
        <v>2.2624730064351138E-2</v>
      </c>
      <c r="AI3449" s="40">
        <f ca="1"/>
        <v>2.4748991517684615E-2</v>
      </c>
      <c r="AJ3449" s="229">
        <v>-2E-3</v>
      </c>
      <c r="AK3449" s="230">
        <v>2.0624730064351136E-2</v>
      </c>
      <c r="AL3449" s="231">
        <v>0.82088914046408101</v>
      </c>
    </row>
    <row r="3450" spans="24:38">
      <c r="X3450" s="46">
        <v>3446</v>
      </c>
      <c r="Y3450" s="1">
        <f t="shared" si="455"/>
        <v>49068</v>
      </c>
      <c r="Z3450" s="44">
        <f t="shared" si="456"/>
        <v>0</v>
      </c>
      <c r="AA3450" s="1" cm="1">
        <f t="array" ref="AA3450">IF(Z3450&gt;0,INDEX($M$40:$M$61,Z3450,1),AA3449)</f>
        <v>48911</v>
      </c>
      <c r="AB3450" s="1" cm="1">
        <f t="array" ref="AB3450">IF(Z3450&gt;0,INDEX($M$40:$M$61,Z3450+1,1),AB3449)</f>
        <v>49275</v>
      </c>
      <c r="AC3450" s="44">
        <f t="shared" si="457"/>
        <v>364</v>
      </c>
      <c r="AD3450" s="45">
        <f t="shared" si="458"/>
        <v>0.8140105901472624</v>
      </c>
      <c r="AE3450" s="45">
        <f t="shared" si="459"/>
        <v>0.79389424187077229</v>
      </c>
      <c r="AF3450" s="44">
        <f t="shared" si="462"/>
        <v>157</v>
      </c>
      <c r="AG3450" s="45">
        <f t="shared" si="460"/>
        <v>0.80527226427351406</v>
      </c>
      <c r="AH3450">
        <f t="shared" si="461"/>
        <v>2.2625346260166691E-2</v>
      </c>
      <c r="AI3450" s="40">
        <f ca="1"/>
        <v>2.4748991517684615E-2</v>
      </c>
      <c r="AJ3450" s="229">
        <v>-2E-3</v>
      </c>
      <c r="AK3450" s="230">
        <v>2.062534626016669E-2</v>
      </c>
      <c r="AL3450" s="231">
        <v>0.82083727070905677</v>
      </c>
    </row>
    <row r="3451" spans="24:38">
      <c r="X3451" s="46">
        <v>3447</v>
      </c>
      <c r="Y3451" s="1">
        <f t="shared" si="455"/>
        <v>49069</v>
      </c>
      <c r="Z3451" s="44">
        <f t="shared" si="456"/>
        <v>0</v>
      </c>
      <c r="AA3451" s="1" cm="1">
        <f t="array" ref="AA3451">IF(Z3451&gt;0,INDEX($M$40:$M$61,Z3451,1),AA3450)</f>
        <v>48911</v>
      </c>
      <c r="AB3451" s="1" cm="1">
        <f t="array" ref="AB3451">IF(Z3451&gt;0,INDEX($M$40:$M$61,Z3451+1,1),AB3450)</f>
        <v>49275</v>
      </c>
      <c r="AC3451" s="44">
        <f t="shared" si="457"/>
        <v>364</v>
      </c>
      <c r="AD3451" s="45">
        <f t="shared" si="458"/>
        <v>0.8140105901472624</v>
      </c>
      <c r="AE3451" s="45">
        <f t="shared" si="459"/>
        <v>0.79389424187077229</v>
      </c>
      <c r="AF3451" s="44">
        <f t="shared" si="462"/>
        <v>158</v>
      </c>
      <c r="AG3451" s="45">
        <f t="shared" si="460"/>
        <v>0.80521690786678435</v>
      </c>
      <c r="AH3451">
        <f t="shared" si="461"/>
        <v>2.2625962098456388E-2</v>
      </c>
      <c r="AI3451" s="40">
        <f ca="1"/>
        <v>2.4748991517684615E-2</v>
      </c>
      <c r="AJ3451" s="229">
        <v>-2E-3</v>
      </c>
      <c r="AK3451" s="230">
        <v>2.0625962098456387E-2</v>
      </c>
      <c r="AL3451" s="231">
        <v>0.82078540423154145</v>
      </c>
    </row>
    <row r="3452" spans="24:38">
      <c r="X3452" s="46">
        <v>3448</v>
      </c>
      <c r="Y3452" s="1">
        <f t="shared" si="455"/>
        <v>49070</v>
      </c>
      <c r="Z3452" s="44">
        <f t="shared" si="456"/>
        <v>0</v>
      </c>
      <c r="AA3452" s="1" cm="1">
        <f t="array" ref="AA3452">IF(Z3452&gt;0,INDEX($M$40:$M$61,Z3452,1),AA3451)</f>
        <v>48911</v>
      </c>
      <c r="AB3452" s="1" cm="1">
        <f t="array" ref="AB3452">IF(Z3452&gt;0,INDEX($M$40:$M$61,Z3452+1,1),AB3451)</f>
        <v>49275</v>
      </c>
      <c r="AC3452" s="44">
        <f t="shared" si="457"/>
        <v>364</v>
      </c>
      <c r="AD3452" s="45">
        <f t="shared" si="458"/>
        <v>0.8140105901472624</v>
      </c>
      <c r="AE3452" s="45">
        <f t="shared" si="459"/>
        <v>0.79389424187077229</v>
      </c>
      <c r="AF3452" s="44">
        <f t="shared" si="462"/>
        <v>159</v>
      </c>
      <c r="AG3452" s="45">
        <f t="shared" si="460"/>
        <v>0.80516155526539102</v>
      </c>
      <c r="AH3452">
        <f t="shared" si="461"/>
        <v>2.2626577579531289E-2</v>
      </c>
      <c r="AI3452" s="40">
        <f ca="1"/>
        <v>2.4748991517684615E-2</v>
      </c>
      <c r="AJ3452" s="229">
        <v>-2E-3</v>
      </c>
      <c r="AK3452" s="230">
        <v>2.0626577579531291E-2</v>
      </c>
      <c r="AL3452" s="231">
        <v>0.82073354103132801</v>
      </c>
    </row>
    <row r="3453" spans="24:38">
      <c r="X3453" s="46">
        <v>3449</v>
      </c>
      <c r="Y3453" s="1">
        <f t="shared" si="455"/>
        <v>49071</v>
      </c>
      <c r="Z3453" s="44">
        <f t="shared" si="456"/>
        <v>0</v>
      </c>
      <c r="AA3453" s="1" cm="1">
        <f t="array" ref="AA3453">IF(Z3453&gt;0,INDEX($M$40:$M$61,Z3453,1),AA3452)</f>
        <v>48911</v>
      </c>
      <c r="AB3453" s="1" cm="1">
        <f t="array" ref="AB3453">IF(Z3453&gt;0,INDEX($M$40:$M$61,Z3453+1,1),AB3452)</f>
        <v>49275</v>
      </c>
      <c r="AC3453" s="44">
        <f t="shared" si="457"/>
        <v>364</v>
      </c>
      <c r="AD3453" s="45">
        <f t="shared" si="458"/>
        <v>0.8140105901472624</v>
      </c>
      <c r="AE3453" s="45">
        <f t="shared" si="459"/>
        <v>0.79389424187077229</v>
      </c>
      <c r="AF3453" s="44">
        <f t="shared" si="462"/>
        <v>160</v>
      </c>
      <c r="AG3453" s="45">
        <f t="shared" si="460"/>
        <v>0.80510620646907227</v>
      </c>
      <c r="AH3453">
        <f t="shared" si="461"/>
        <v>2.2627192703702132E-2</v>
      </c>
      <c r="AI3453" s="40">
        <f ca="1"/>
        <v>2.4748991517684615E-2</v>
      </c>
      <c r="AJ3453" s="229">
        <v>-2E-3</v>
      </c>
      <c r="AK3453" s="230">
        <v>2.0627192703702134E-2</v>
      </c>
      <c r="AL3453" s="231">
        <v>0.82068168110820916</v>
      </c>
    </row>
    <row r="3454" spans="24:38">
      <c r="X3454" s="46">
        <v>3450</v>
      </c>
      <c r="Y3454" s="1">
        <f t="shared" si="455"/>
        <v>49072</v>
      </c>
      <c r="Z3454" s="44">
        <f t="shared" si="456"/>
        <v>0</v>
      </c>
      <c r="AA3454" s="1" cm="1">
        <f t="array" ref="AA3454">IF(Z3454&gt;0,INDEX($M$40:$M$61,Z3454,1),AA3453)</f>
        <v>48911</v>
      </c>
      <c r="AB3454" s="1" cm="1">
        <f t="array" ref="AB3454">IF(Z3454&gt;0,INDEX($M$40:$M$61,Z3454+1,1),AB3453)</f>
        <v>49275</v>
      </c>
      <c r="AC3454" s="44">
        <f t="shared" si="457"/>
        <v>364</v>
      </c>
      <c r="AD3454" s="45">
        <f t="shared" si="458"/>
        <v>0.8140105901472624</v>
      </c>
      <c r="AE3454" s="45">
        <f t="shared" si="459"/>
        <v>0.79389424187077229</v>
      </c>
      <c r="AF3454" s="44">
        <f t="shared" si="462"/>
        <v>161</v>
      </c>
      <c r="AG3454" s="45">
        <f t="shared" si="460"/>
        <v>0.80505086147756677</v>
      </c>
      <c r="AH3454">
        <f t="shared" si="461"/>
        <v>2.2627807471279234E-2</v>
      </c>
      <c r="AI3454" s="40">
        <f ca="1"/>
        <v>2.4748991517604679E-2</v>
      </c>
      <c r="AJ3454" s="229">
        <v>-2E-3</v>
      </c>
      <c r="AK3454" s="230">
        <v>2.0627807471279236E-2</v>
      </c>
      <c r="AL3454" s="231">
        <v>0.82062982446197807</v>
      </c>
    </row>
    <row r="3455" spans="24:38">
      <c r="X3455" s="46">
        <v>3451</v>
      </c>
      <c r="Y3455" s="1">
        <f t="shared" si="455"/>
        <v>49073</v>
      </c>
      <c r="Z3455" s="44">
        <f t="shared" si="456"/>
        <v>0</v>
      </c>
      <c r="AA3455" s="1" cm="1">
        <f t="array" ref="AA3455">IF(Z3455&gt;0,INDEX($M$40:$M$61,Z3455,1),AA3454)</f>
        <v>48911</v>
      </c>
      <c r="AB3455" s="1" cm="1">
        <f t="array" ref="AB3455">IF(Z3455&gt;0,INDEX($M$40:$M$61,Z3455+1,1),AB3454)</f>
        <v>49275</v>
      </c>
      <c r="AC3455" s="44">
        <f t="shared" si="457"/>
        <v>364</v>
      </c>
      <c r="AD3455" s="45">
        <f t="shared" si="458"/>
        <v>0.8140105901472624</v>
      </c>
      <c r="AE3455" s="45">
        <f t="shared" si="459"/>
        <v>0.79389424187077229</v>
      </c>
      <c r="AF3455" s="44">
        <f t="shared" si="462"/>
        <v>162</v>
      </c>
      <c r="AG3455" s="45">
        <f t="shared" si="460"/>
        <v>0.80499552029061272</v>
      </c>
      <c r="AH3455">
        <f t="shared" si="461"/>
        <v>2.2628421882572629E-2</v>
      </c>
      <c r="AI3455" s="40">
        <f ca="1"/>
        <v>2.4748991517684615E-2</v>
      </c>
      <c r="AJ3455" s="229">
        <v>-2E-3</v>
      </c>
      <c r="AK3455" s="230">
        <v>2.0628421882572627E-2</v>
      </c>
      <c r="AL3455" s="231">
        <v>0.82057797109242758</v>
      </c>
    </row>
    <row r="3456" spans="24:38">
      <c r="X3456" s="46">
        <v>3452</v>
      </c>
      <c r="Y3456" s="1">
        <f t="shared" si="455"/>
        <v>49074</v>
      </c>
      <c r="Z3456" s="44">
        <f t="shared" si="456"/>
        <v>0</v>
      </c>
      <c r="AA3456" s="1" cm="1">
        <f t="array" ref="AA3456">IF(Z3456&gt;0,INDEX($M$40:$M$61,Z3456,1),AA3455)</f>
        <v>48911</v>
      </c>
      <c r="AB3456" s="1" cm="1">
        <f t="array" ref="AB3456">IF(Z3456&gt;0,INDEX($M$40:$M$61,Z3456+1,1),AB3455)</f>
        <v>49275</v>
      </c>
      <c r="AC3456" s="44">
        <f t="shared" si="457"/>
        <v>364</v>
      </c>
      <c r="AD3456" s="45">
        <f t="shared" si="458"/>
        <v>0.8140105901472624</v>
      </c>
      <c r="AE3456" s="45">
        <f t="shared" si="459"/>
        <v>0.79389424187077229</v>
      </c>
      <c r="AF3456" s="44">
        <f t="shared" si="462"/>
        <v>163</v>
      </c>
      <c r="AG3456" s="45">
        <f t="shared" si="460"/>
        <v>0.80494018290794878</v>
      </c>
      <c r="AH3456">
        <f t="shared" si="461"/>
        <v>2.2629035937891909E-2</v>
      </c>
      <c r="AI3456" s="40">
        <f ca="1"/>
        <v>2.4748991517684615E-2</v>
      </c>
      <c r="AJ3456" s="229">
        <v>-2E-3</v>
      </c>
      <c r="AK3456" s="230">
        <v>2.0629035937891907E-2</v>
      </c>
      <c r="AL3456" s="231">
        <v>0.82052612099935074</v>
      </c>
    </row>
    <row r="3457" spans="24:38">
      <c r="X3457" s="46">
        <v>3453</v>
      </c>
      <c r="Y3457" s="1">
        <f t="shared" si="455"/>
        <v>49075</v>
      </c>
      <c r="Z3457" s="44">
        <f t="shared" si="456"/>
        <v>0</v>
      </c>
      <c r="AA3457" s="1" cm="1">
        <f t="array" ref="AA3457">IF(Z3457&gt;0,INDEX($M$40:$M$61,Z3457,1),AA3456)</f>
        <v>48911</v>
      </c>
      <c r="AB3457" s="1" cm="1">
        <f t="array" ref="AB3457">IF(Z3457&gt;0,INDEX($M$40:$M$61,Z3457+1,1),AB3456)</f>
        <v>49275</v>
      </c>
      <c r="AC3457" s="44">
        <f t="shared" si="457"/>
        <v>364</v>
      </c>
      <c r="AD3457" s="45">
        <f t="shared" si="458"/>
        <v>0.8140105901472624</v>
      </c>
      <c r="AE3457" s="45">
        <f t="shared" si="459"/>
        <v>0.79389424187077229</v>
      </c>
      <c r="AF3457" s="44">
        <f t="shared" si="462"/>
        <v>164</v>
      </c>
      <c r="AG3457" s="45">
        <f t="shared" si="460"/>
        <v>0.80488484932931326</v>
      </c>
      <c r="AH3457">
        <f t="shared" si="461"/>
        <v>2.2629649637546382E-2</v>
      </c>
      <c r="AI3457" s="40">
        <f ca="1"/>
        <v>2.4748991517684615E-2</v>
      </c>
      <c r="AJ3457" s="229">
        <v>-2E-3</v>
      </c>
      <c r="AK3457" s="230">
        <v>2.0629649637546384E-2</v>
      </c>
      <c r="AL3457" s="231">
        <v>0.82047427418254026</v>
      </c>
    </row>
    <row r="3458" spans="24:38">
      <c r="X3458" s="46">
        <v>3454</v>
      </c>
      <c r="Y3458" s="1">
        <f t="shared" si="455"/>
        <v>49076</v>
      </c>
      <c r="Z3458" s="44">
        <f t="shared" si="456"/>
        <v>0</v>
      </c>
      <c r="AA3458" s="1" cm="1">
        <f t="array" ref="AA3458">IF(Z3458&gt;0,INDEX($M$40:$M$61,Z3458,1),AA3457)</f>
        <v>48911</v>
      </c>
      <c r="AB3458" s="1" cm="1">
        <f t="array" ref="AB3458">IF(Z3458&gt;0,INDEX($M$40:$M$61,Z3458+1,1),AB3457)</f>
        <v>49275</v>
      </c>
      <c r="AC3458" s="44">
        <f t="shared" si="457"/>
        <v>364</v>
      </c>
      <c r="AD3458" s="45">
        <f t="shared" si="458"/>
        <v>0.8140105901472624</v>
      </c>
      <c r="AE3458" s="45">
        <f t="shared" si="459"/>
        <v>0.79389424187077229</v>
      </c>
      <c r="AF3458" s="44">
        <f t="shared" si="462"/>
        <v>165</v>
      </c>
      <c r="AG3458" s="45">
        <f t="shared" si="460"/>
        <v>0.80482951955444493</v>
      </c>
      <c r="AH3458">
        <f t="shared" si="461"/>
        <v>2.2630262981844926E-2</v>
      </c>
      <c r="AI3458" s="40">
        <f ca="1"/>
        <v>2.4748991517604679E-2</v>
      </c>
      <c r="AJ3458" s="229">
        <v>-2E-3</v>
      </c>
      <c r="AK3458" s="230">
        <v>2.0630262981844928E-2</v>
      </c>
      <c r="AL3458" s="231">
        <v>0.82042243064178944</v>
      </c>
    </row>
    <row r="3459" spans="24:38">
      <c r="X3459" s="46">
        <v>3455</v>
      </c>
      <c r="Y3459" s="1">
        <f t="shared" si="455"/>
        <v>49077</v>
      </c>
      <c r="Z3459" s="44">
        <f t="shared" si="456"/>
        <v>0</v>
      </c>
      <c r="AA3459" s="1" cm="1">
        <f t="array" ref="AA3459">IF(Z3459&gt;0,INDEX($M$40:$M$61,Z3459,1),AA3458)</f>
        <v>48911</v>
      </c>
      <c r="AB3459" s="1" cm="1">
        <f t="array" ref="AB3459">IF(Z3459&gt;0,INDEX($M$40:$M$61,Z3459+1,1),AB3458)</f>
        <v>49275</v>
      </c>
      <c r="AC3459" s="44">
        <f t="shared" si="457"/>
        <v>364</v>
      </c>
      <c r="AD3459" s="45">
        <f t="shared" si="458"/>
        <v>0.8140105901472624</v>
      </c>
      <c r="AE3459" s="45">
        <f t="shared" si="459"/>
        <v>0.79389424187077229</v>
      </c>
      <c r="AF3459" s="44">
        <f t="shared" si="462"/>
        <v>166</v>
      </c>
      <c r="AG3459" s="45">
        <f t="shared" si="460"/>
        <v>0.804774193583082</v>
      </c>
      <c r="AH3459">
        <f t="shared" si="461"/>
        <v>2.2630875971096132E-2</v>
      </c>
      <c r="AI3459" s="40">
        <f ca="1"/>
        <v>2.4748991517684615E-2</v>
      </c>
      <c r="AJ3459" s="229">
        <v>-2E-3</v>
      </c>
      <c r="AK3459" s="230">
        <v>2.0630875971096134E-2</v>
      </c>
      <c r="AL3459" s="231">
        <v>0.82037059037689108</v>
      </c>
    </row>
    <row r="3460" spans="24:38">
      <c r="X3460" s="46">
        <v>3456</v>
      </c>
      <c r="Y3460" s="1">
        <f t="shared" si="455"/>
        <v>49078</v>
      </c>
      <c r="Z3460" s="44">
        <f t="shared" si="456"/>
        <v>0</v>
      </c>
      <c r="AA3460" s="1" cm="1">
        <f t="array" ref="AA3460">IF(Z3460&gt;0,INDEX($M$40:$M$61,Z3460,1),AA3459)</f>
        <v>48911</v>
      </c>
      <c r="AB3460" s="1" cm="1">
        <f t="array" ref="AB3460">IF(Z3460&gt;0,INDEX($M$40:$M$61,Z3460+1,1),AB3459)</f>
        <v>49275</v>
      </c>
      <c r="AC3460" s="44">
        <f t="shared" si="457"/>
        <v>364</v>
      </c>
      <c r="AD3460" s="45">
        <f t="shared" si="458"/>
        <v>0.8140105901472624</v>
      </c>
      <c r="AE3460" s="45">
        <f t="shared" si="459"/>
        <v>0.79389424187077229</v>
      </c>
      <c r="AF3460" s="44">
        <f t="shared" si="462"/>
        <v>167</v>
      </c>
      <c r="AG3460" s="45">
        <f t="shared" si="460"/>
        <v>0.80471887141496334</v>
      </c>
      <c r="AH3460">
        <f t="shared" si="461"/>
        <v>2.2631488605608166E-2</v>
      </c>
      <c r="AI3460" s="40">
        <f ca="1"/>
        <v>2.4748991517604679E-2</v>
      </c>
      <c r="AJ3460" s="229">
        <v>-2E-3</v>
      </c>
      <c r="AK3460" s="230">
        <v>2.0631488605608164E-2</v>
      </c>
      <c r="AL3460" s="231">
        <v>0.82031875338763849</v>
      </c>
    </row>
    <row r="3461" spans="24:38">
      <c r="X3461" s="46">
        <v>3457</v>
      </c>
      <c r="Y3461" s="1">
        <f t="shared" si="455"/>
        <v>49079</v>
      </c>
      <c r="Z3461" s="44">
        <f t="shared" si="456"/>
        <v>0</v>
      </c>
      <c r="AA3461" s="1" cm="1">
        <f t="array" ref="AA3461">IF(Z3461&gt;0,INDEX($M$40:$M$61,Z3461,1),AA3460)</f>
        <v>48911</v>
      </c>
      <c r="AB3461" s="1" cm="1">
        <f t="array" ref="AB3461">IF(Z3461&gt;0,INDEX($M$40:$M$61,Z3461+1,1),AB3460)</f>
        <v>49275</v>
      </c>
      <c r="AC3461" s="44">
        <f t="shared" si="457"/>
        <v>364</v>
      </c>
      <c r="AD3461" s="45">
        <f t="shared" si="458"/>
        <v>0.8140105901472624</v>
      </c>
      <c r="AE3461" s="45">
        <f t="shared" si="459"/>
        <v>0.79389424187077229</v>
      </c>
      <c r="AF3461" s="44">
        <f t="shared" si="462"/>
        <v>168</v>
      </c>
      <c r="AG3461" s="45">
        <f t="shared" si="460"/>
        <v>0.80466355304982717</v>
      </c>
      <c r="AH3461">
        <f t="shared" si="461"/>
        <v>2.2632100885688917E-2</v>
      </c>
      <c r="AI3461" s="40">
        <f ca="1"/>
        <v>2.4748991517684615E-2</v>
      </c>
      <c r="AJ3461" s="229">
        <v>-2E-3</v>
      </c>
      <c r="AK3461" s="230">
        <v>2.0632100885688918E-2</v>
      </c>
      <c r="AL3461" s="231">
        <v>0.82026691967382415</v>
      </c>
    </row>
    <row r="3462" spans="24:38">
      <c r="X3462" s="46">
        <v>3458</v>
      </c>
      <c r="Y3462" s="1">
        <f t="shared" ref="Y3462:Y3525" si="463">Y3461+1</f>
        <v>49080</v>
      </c>
      <c r="Z3462" s="44">
        <f t="shared" ref="Z3462:Z3525" si="464">IFERROR(MATCH(Y3462,$M$40:$M$61,0),0)</f>
        <v>0</v>
      </c>
      <c r="AA3462" s="1" cm="1">
        <f t="array" ref="AA3462">IF(Z3462&gt;0,INDEX($M$40:$M$61,Z3462,1),AA3461)</f>
        <v>48911</v>
      </c>
      <c r="AB3462" s="1" cm="1">
        <f t="array" ref="AB3462">IF(Z3462&gt;0,INDEX($M$40:$M$61,Z3462+1,1),AB3461)</f>
        <v>49275</v>
      </c>
      <c r="AC3462" s="44">
        <f t="shared" ref="AC3462:AC3525" si="465">_xlfn.DAYS(AB3462,AA3462)</f>
        <v>364</v>
      </c>
      <c r="AD3462" s="45">
        <f t="shared" ref="AD3462:AD3525" si="466">VLOOKUP(AA3462,$M$40:$P$61,4,FALSE)</f>
        <v>0.8140105901472624</v>
      </c>
      <c r="AE3462" s="45">
        <f t="shared" ref="AE3462:AE3525" si="467">VLOOKUP(AB3462,$M$10:$P$36,4,FALSE)</f>
        <v>0.79389424187077229</v>
      </c>
      <c r="AF3462" s="44">
        <f t="shared" si="462"/>
        <v>169</v>
      </c>
      <c r="AG3462" s="45">
        <f t="shared" ref="AG3462:AG3525" si="468">IF(AF3462=0,AD3462,AD3462*(AE3462/AD3462)^(AF3462/AC3462))</f>
        <v>0.80460823848741214</v>
      </c>
      <c r="AH3462">
        <f t="shared" ref="AH3462:AH3525" si="469">-LN(AG3462)*360/X3462</f>
        <v>2.2632712811645857E-2</v>
      </c>
      <c r="AI3462" s="40">
        <f ca="1"/>
        <v>2.4748991517684615E-2</v>
      </c>
      <c r="AJ3462" s="229">
        <v>-2E-3</v>
      </c>
      <c r="AK3462" s="230">
        <v>2.0632712811645859E-2</v>
      </c>
      <c r="AL3462" s="231">
        <v>0.82021508923524145</v>
      </c>
    </row>
    <row r="3463" spans="24:38">
      <c r="X3463" s="46">
        <v>3459</v>
      </c>
      <c r="Y3463" s="1">
        <f t="shared" si="463"/>
        <v>49081</v>
      </c>
      <c r="Z3463" s="44">
        <f t="shared" si="464"/>
        <v>0</v>
      </c>
      <c r="AA3463" s="1" cm="1">
        <f t="array" ref="AA3463">IF(Z3463&gt;0,INDEX($M$40:$M$61,Z3463,1),AA3462)</f>
        <v>48911</v>
      </c>
      <c r="AB3463" s="1" cm="1">
        <f t="array" ref="AB3463">IF(Z3463&gt;0,INDEX($M$40:$M$61,Z3463+1,1),AB3462)</f>
        <v>49275</v>
      </c>
      <c r="AC3463" s="44">
        <f t="shared" si="465"/>
        <v>364</v>
      </c>
      <c r="AD3463" s="45">
        <f t="shared" si="466"/>
        <v>0.8140105901472624</v>
      </c>
      <c r="AE3463" s="45">
        <f t="shared" si="467"/>
        <v>0.79389424187077229</v>
      </c>
      <c r="AF3463" s="44">
        <f t="shared" si="462"/>
        <v>170</v>
      </c>
      <c r="AG3463" s="45">
        <f t="shared" si="468"/>
        <v>0.80455292772745712</v>
      </c>
      <c r="AH3463">
        <f t="shared" si="469"/>
        <v>2.2633324383786086E-2</v>
      </c>
      <c r="AI3463" s="40">
        <f ca="1"/>
        <v>2.4748991517604679E-2</v>
      </c>
      <c r="AJ3463" s="229">
        <v>-2E-3</v>
      </c>
      <c r="AK3463" s="230">
        <v>2.0633324383786088E-2</v>
      </c>
      <c r="AL3463" s="231">
        <v>0.82016326207168355</v>
      </c>
    </row>
    <row r="3464" spans="24:38">
      <c r="X3464" s="46">
        <v>3460</v>
      </c>
      <c r="Y3464" s="1">
        <f t="shared" si="463"/>
        <v>49082</v>
      </c>
      <c r="Z3464" s="44">
        <f t="shared" si="464"/>
        <v>0</v>
      </c>
      <c r="AA3464" s="1" cm="1">
        <f t="array" ref="AA3464">IF(Z3464&gt;0,INDEX($M$40:$M$61,Z3464,1),AA3463)</f>
        <v>48911</v>
      </c>
      <c r="AB3464" s="1" cm="1">
        <f t="array" ref="AB3464">IF(Z3464&gt;0,INDEX($M$40:$M$61,Z3464+1,1),AB3463)</f>
        <v>49275</v>
      </c>
      <c r="AC3464" s="44">
        <f t="shared" si="465"/>
        <v>364</v>
      </c>
      <c r="AD3464" s="45">
        <f t="shared" si="466"/>
        <v>0.8140105901472624</v>
      </c>
      <c r="AE3464" s="45">
        <f t="shared" si="467"/>
        <v>0.79389424187077229</v>
      </c>
      <c r="AF3464" s="44">
        <f t="shared" si="462"/>
        <v>171</v>
      </c>
      <c r="AG3464" s="45">
        <f t="shared" si="468"/>
        <v>0.80449762076970033</v>
      </c>
      <c r="AH3464">
        <f t="shared" si="469"/>
        <v>2.263393560241643E-2</v>
      </c>
      <c r="AI3464" s="40">
        <f ca="1"/>
        <v>2.4748991517684615E-2</v>
      </c>
      <c r="AJ3464" s="229">
        <v>-2E-3</v>
      </c>
      <c r="AK3464" s="230">
        <v>2.0633935602416428E-2</v>
      </c>
      <c r="AL3464" s="231">
        <v>0.82011143818294308</v>
      </c>
    </row>
    <row r="3465" spans="24:38">
      <c r="X3465" s="46">
        <v>3461</v>
      </c>
      <c r="Y3465" s="1">
        <f t="shared" si="463"/>
        <v>49083</v>
      </c>
      <c r="Z3465" s="44">
        <f t="shared" si="464"/>
        <v>0</v>
      </c>
      <c r="AA3465" s="1" cm="1">
        <f t="array" ref="AA3465">IF(Z3465&gt;0,INDEX($M$40:$M$61,Z3465,1),AA3464)</f>
        <v>48911</v>
      </c>
      <c r="AB3465" s="1" cm="1">
        <f t="array" ref="AB3465">IF(Z3465&gt;0,INDEX($M$40:$M$61,Z3465+1,1),AB3464)</f>
        <v>49275</v>
      </c>
      <c r="AC3465" s="44">
        <f t="shared" si="465"/>
        <v>364</v>
      </c>
      <c r="AD3465" s="45">
        <f t="shared" si="466"/>
        <v>0.8140105901472624</v>
      </c>
      <c r="AE3465" s="45">
        <f t="shared" si="467"/>
        <v>0.79389424187077229</v>
      </c>
      <c r="AF3465" s="44">
        <f t="shared" si="462"/>
        <v>172</v>
      </c>
      <c r="AG3465" s="45">
        <f t="shared" si="468"/>
        <v>0.80444231761388074</v>
      </c>
      <c r="AH3465">
        <f t="shared" si="469"/>
        <v>2.263454646784327E-2</v>
      </c>
      <c r="AI3465" s="40">
        <f ca="1"/>
        <v>2.4748991517604679E-2</v>
      </c>
      <c r="AJ3465" s="229">
        <v>-2E-3</v>
      </c>
      <c r="AK3465" s="230">
        <v>2.0634546467843268E-2</v>
      </c>
      <c r="AL3465" s="231">
        <v>0.82005961756881363</v>
      </c>
    </row>
    <row r="3466" spans="24:38">
      <c r="X3466" s="46">
        <v>3462</v>
      </c>
      <c r="Y3466" s="1">
        <f t="shared" si="463"/>
        <v>49084</v>
      </c>
      <c r="Z3466" s="44">
        <f t="shared" si="464"/>
        <v>0</v>
      </c>
      <c r="AA3466" s="1" cm="1">
        <f t="array" ref="AA3466">IF(Z3466&gt;0,INDEX($M$40:$M$61,Z3466,1),AA3465)</f>
        <v>48911</v>
      </c>
      <c r="AB3466" s="1" cm="1">
        <f t="array" ref="AB3466">IF(Z3466&gt;0,INDEX($M$40:$M$61,Z3466+1,1),AB3465)</f>
        <v>49275</v>
      </c>
      <c r="AC3466" s="44">
        <f t="shared" si="465"/>
        <v>364</v>
      </c>
      <c r="AD3466" s="45">
        <f t="shared" si="466"/>
        <v>0.8140105901472624</v>
      </c>
      <c r="AE3466" s="45">
        <f t="shared" si="467"/>
        <v>0.79389424187077229</v>
      </c>
      <c r="AF3466" s="44">
        <f t="shared" si="462"/>
        <v>173</v>
      </c>
      <c r="AG3466" s="45">
        <f t="shared" si="468"/>
        <v>0.80438701825973669</v>
      </c>
      <c r="AH3466">
        <f t="shared" si="469"/>
        <v>2.2635156980372707E-2</v>
      </c>
      <c r="AI3466" s="40">
        <f ca="1"/>
        <v>2.4748991517684615E-2</v>
      </c>
      <c r="AJ3466" s="229">
        <v>-2E-3</v>
      </c>
      <c r="AK3466" s="230">
        <v>2.0635156980372708E-2</v>
      </c>
      <c r="AL3466" s="231">
        <v>0.82000780022908781</v>
      </c>
    </row>
    <row r="3467" spans="24:38">
      <c r="X3467" s="46">
        <v>3463</v>
      </c>
      <c r="Y3467" s="1">
        <f t="shared" si="463"/>
        <v>49085</v>
      </c>
      <c r="Z3467" s="44">
        <f t="shared" si="464"/>
        <v>0</v>
      </c>
      <c r="AA3467" s="1" cm="1">
        <f t="array" ref="AA3467">IF(Z3467&gt;0,INDEX($M$40:$M$61,Z3467,1),AA3466)</f>
        <v>48911</v>
      </c>
      <c r="AB3467" s="1" cm="1">
        <f t="array" ref="AB3467">IF(Z3467&gt;0,INDEX($M$40:$M$61,Z3467+1,1),AB3466)</f>
        <v>49275</v>
      </c>
      <c r="AC3467" s="44">
        <f t="shared" si="465"/>
        <v>364</v>
      </c>
      <c r="AD3467" s="45">
        <f t="shared" si="466"/>
        <v>0.8140105901472624</v>
      </c>
      <c r="AE3467" s="45">
        <f t="shared" si="467"/>
        <v>0.79389424187077229</v>
      </c>
      <c r="AF3467" s="44">
        <f t="shared" si="462"/>
        <v>174</v>
      </c>
      <c r="AG3467" s="45">
        <f t="shared" si="468"/>
        <v>0.80433172270700704</v>
      </c>
      <c r="AH3467">
        <f t="shared" si="469"/>
        <v>2.2635767140310445E-2</v>
      </c>
      <c r="AI3467" s="40">
        <f ca="1"/>
        <v>2.4748991517684615E-2</v>
      </c>
      <c r="AJ3467" s="229">
        <v>-2E-3</v>
      </c>
      <c r="AK3467" s="230">
        <v>2.0635767140310443E-2</v>
      </c>
      <c r="AL3467" s="231">
        <v>0.81995598616355903</v>
      </c>
    </row>
    <row r="3468" spans="24:38">
      <c r="X3468" s="46">
        <v>3464</v>
      </c>
      <c r="Y3468" s="1">
        <f t="shared" si="463"/>
        <v>49086</v>
      </c>
      <c r="Z3468" s="44">
        <f t="shared" si="464"/>
        <v>0</v>
      </c>
      <c r="AA3468" s="1" cm="1">
        <f t="array" ref="AA3468">IF(Z3468&gt;0,INDEX($M$40:$M$61,Z3468,1),AA3467)</f>
        <v>48911</v>
      </c>
      <c r="AB3468" s="1" cm="1">
        <f t="array" ref="AB3468">IF(Z3468&gt;0,INDEX($M$40:$M$61,Z3468+1,1),AB3467)</f>
        <v>49275</v>
      </c>
      <c r="AC3468" s="44">
        <f t="shared" si="465"/>
        <v>364</v>
      </c>
      <c r="AD3468" s="45">
        <f t="shared" si="466"/>
        <v>0.8140105901472624</v>
      </c>
      <c r="AE3468" s="45">
        <f t="shared" si="467"/>
        <v>0.79389424187077229</v>
      </c>
      <c r="AF3468" s="44">
        <f t="shared" ref="AF3468:AF3531" si="470">IF(Z3468&lt;&gt;0,0,AF3467+1)</f>
        <v>175</v>
      </c>
      <c r="AG3468" s="45">
        <f t="shared" si="468"/>
        <v>0.80427643095543044</v>
      </c>
      <c r="AH3468">
        <f t="shared" si="469"/>
        <v>2.2636376947961834E-2</v>
      </c>
      <c r="AI3468" s="40">
        <f ca="1"/>
        <v>2.4748991517684615E-2</v>
      </c>
      <c r="AJ3468" s="229">
        <v>-2E-3</v>
      </c>
      <c r="AK3468" s="230">
        <v>2.0636376947961832E-2</v>
      </c>
      <c r="AL3468" s="231">
        <v>0.81990417537202032</v>
      </c>
    </row>
    <row r="3469" spans="24:38">
      <c r="X3469" s="46">
        <v>3465</v>
      </c>
      <c r="Y3469" s="1">
        <f t="shared" si="463"/>
        <v>49087</v>
      </c>
      <c r="Z3469" s="44">
        <f t="shared" si="464"/>
        <v>0</v>
      </c>
      <c r="AA3469" s="1" cm="1">
        <f t="array" ref="AA3469">IF(Z3469&gt;0,INDEX($M$40:$M$61,Z3469,1),AA3468)</f>
        <v>48911</v>
      </c>
      <c r="AB3469" s="1" cm="1">
        <f t="array" ref="AB3469">IF(Z3469&gt;0,INDEX($M$40:$M$61,Z3469+1,1),AB3468)</f>
        <v>49275</v>
      </c>
      <c r="AC3469" s="44">
        <f t="shared" si="465"/>
        <v>364</v>
      </c>
      <c r="AD3469" s="45">
        <f t="shared" si="466"/>
        <v>0.8140105901472624</v>
      </c>
      <c r="AE3469" s="45">
        <f t="shared" si="467"/>
        <v>0.79389424187077229</v>
      </c>
      <c r="AF3469" s="44">
        <f t="shared" si="470"/>
        <v>176</v>
      </c>
      <c r="AG3469" s="45">
        <f t="shared" si="468"/>
        <v>0.80422114300474556</v>
      </c>
      <c r="AH3469">
        <f t="shared" si="469"/>
        <v>2.26369864036319E-2</v>
      </c>
      <c r="AI3469" s="40">
        <f ca="1"/>
        <v>2.4748991517684615E-2</v>
      </c>
      <c r="AJ3469" s="229">
        <v>-2E-3</v>
      </c>
      <c r="AK3469" s="230">
        <v>2.0636986403631902E-2</v>
      </c>
      <c r="AL3469" s="231">
        <v>0.81985236785426474</v>
      </c>
    </row>
    <row r="3470" spans="24:38">
      <c r="X3470" s="46">
        <v>3466</v>
      </c>
      <c r="Y3470" s="1">
        <f t="shared" si="463"/>
        <v>49088</v>
      </c>
      <c r="Z3470" s="44">
        <f t="shared" si="464"/>
        <v>0</v>
      </c>
      <c r="AA3470" s="1" cm="1">
        <f t="array" ref="AA3470">IF(Z3470&gt;0,INDEX($M$40:$M$61,Z3470,1),AA3469)</f>
        <v>48911</v>
      </c>
      <c r="AB3470" s="1" cm="1">
        <f t="array" ref="AB3470">IF(Z3470&gt;0,INDEX($M$40:$M$61,Z3470+1,1),AB3469)</f>
        <v>49275</v>
      </c>
      <c r="AC3470" s="44">
        <f t="shared" si="465"/>
        <v>364</v>
      </c>
      <c r="AD3470" s="45">
        <f t="shared" si="466"/>
        <v>0.8140105901472624</v>
      </c>
      <c r="AE3470" s="45">
        <f t="shared" si="467"/>
        <v>0.79389424187077229</v>
      </c>
      <c r="AF3470" s="44">
        <f t="shared" si="470"/>
        <v>177</v>
      </c>
      <c r="AG3470" s="45">
        <f t="shared" si="468"/>
        <v>0.80416585885469105</v>
      </c>
      <c r="AH3470">
        <f t="shared" si="469"/>
        <v>2.2637595507625303E-2</v>
      </c>
      <c r="AI3470" s="40">
        <f ca="1"/>
        <v>2.4748991517684615E-2</v>
      </c>
      <c r="AJ3470" s="229">
        <v>-2E-3</v>
      </c>
      <c r="AK3470" s="230">
        <v>2.0637595507625305E-2</v>
      </c>
      <c r="AL3470" s="231">
        <v>0.81980056361008558</v>
      </c>
    </row>
    <row r="3471" spans="24:38">
      <c r="X3471" s="46">
        <v>3467</v>
      </c>
      <c r="Y3471" s="1">
        <f t="shared" si="463"/>
        <v>49089</v>
      </c>
      <c r="Z3471" s="44">
        <f t="shared" si="464"/>
        <v>0</v>
      </c>
      <c r="AA3471" s="1" cm="1">
        <f t="array" ref="AA3471">IF(Z3471&gt;0,INDEX($M$40:$M$61,Z3471,1),AA3470)</f>
        <v>48911</v>
      </c>
      <c r="AB3471" s="1" cm="1">
        <f t="array" ref="AB3471">IF(Z3471&gt;0,INDEX($M$40:$M$61,Z3471+1,1),AB3470)</f>
        <v>49275</v>
      </c>
      <c r="AC3471" s="44">
        <f t="shared" si="465"/>
        <v>364</v>
      </c>
      <c r="AD3471" s="45">
        <f t="shared" si="466"/>
        <v>0.8140105901472624</v>
      </c>
      <c r="AE3471" s="45">
        <f t="shared" si="467"/>
        <v>0.79389424187077229</v>
      </c>
      <c r="AF3471" s="44">
        <f t="shared" si="470"/>
        <v>178</v>
      </c>
      <c r="AG3471" s="45">
        <f t="shared" si="468"/>
        <v>0.80411057850500578</v>
      </c>
      <c r="AH3471">
        <f t="shared" si="469"/>
        <v>2.263820426024634E-2</v>
      </c>
      <c r="AI3471" s="40">
        <f ca="1"/>
        <v>2.4748991517684615E-2</v>
      </c>
      <c r="AJ3471" s="229">
        <v>-2E-3</v>
      </c>
      <c r="AK3471" s="230">
        <v>2.0638204260246339E-2</v>
      </c>
      <c r="AL3471" s="231">
        <v>0.81974876263927576</v>
      </c>
    </row>
    <row r="3472" spans="24:38">
      <c r="X3472" s="46">
        <v>3468</v>
      </c>
      <c r="Y3472" s="1">
        <f t="shared" si="463"/>
        <v>49090</v>
      </c>
      <c r="Z3472" s="44">
        <f t="shared" si="464"/>
        <v>0</v>
      </c>
      <c r="AA3472" s="1" cm="1">
        <f t="array" ref="AA3472">IF(Z3472&gt;0,INDEX($M$40:$M$61,Z3472,1),AA3471)</f>
        <v>48911</v>
      </c>
      <c r="AB3472" s="1" cm="1">
        <f t="array" ref="AB3472">IF(Z3472&gt;0,INDEX($M$40:$M$61,Z3472+1,1),AB3471)</f>
        <v>49275</v>
      </c>
      <c r="AC3472" s="44">
        <f t="shared" si="465"/>
        <v>364</v>
      </c>
      <c r="AD3472" s="45">
        <f t="shared" si="466"/>
        <v>0.8140105901472624</v>
      </c>
      <c r="AE3472" s="45">
        <f t="shared" si="467"/>
        <v>0.79389424187077229</v>
      </c>
      <c r="AF3472" s="44">
        <f t="shared" si="470"/>
        <v>179</v>
      </c>
      <c r="AG3472" s="45">
        <f t="shared" si="468"/>
        <v>0.80405530195542851</v>
      </c>
      <c r="AH3472">
        <f t="shared" si="469"/>
        <v>2.2638812661798954E-2</v>
      </c>
      <c r="AI3472" s="40">
        <f ca="1"/>
        <v>2.4748991517684615E-2</v>
      </c>
      <c r="AJ3472" s="229">
        <v>-2E-3</v>
      </c>
      <c r="AK3472" s="230">
        <v>2.0638812661798955E-2</v>
      </c>
      <c r="AL3472" s="231">
        <v>0.81969696494162869</v>
      </c>
    </row>
    <row r="3473" spans="24:38">
      <c r="X3473" s="46">
        <v>3469</v>
      </c>
      <c r="Y3473" s="1">
        <f t="shared" si="463"/>
        <v>49091</v>
      </c>
      <c r="Z3473" s="44">
        <f t="shared" si="464"/>
        <v>0</v>
      </c>
      <c r="AA3473" s="1" cm="1">
        <f t="array" ref="AA3473">IF(Z3473&gt;0,INDEX($M$40:$M$61,Z3473,1),AA3472)</f>
        <v>48911</v>
      </c>
      <c r="AB3473" s="1" cm="1">
        <f t="array" ref="AB3473">IF(Z3473&gt;0,INDEX($M$40:$M$61,Z3473+1,1),AB3472)</f>
        <v>49275</v>
      </c>
      <c r="AC3473" s="44">
        <f t="shared" si="465"/>
        <v>364</v>
      </c>
      <c r="AD3473" s="45">
        <f t="shared" si="466"/>
        <v>0.8140105901472624</v>
      </c>
      <c r="AE3473" s="45">
        <f t="shared" si="467"/>
        <v>0.79389424187077229</v>
      </c>
      <c r="AF3473" s="44">
        <f t="shared" si="470"/>
        <v>180</v>
      </c>
      <c r="AG3473" s="45">
        <f t="shared" si="468"/>
        <v>0.80400002920569791</v>
      </c>
      <c r="AH3473">
        <f t="shared" si="469"/>
        <v>2.2639420712586771E-2</v>
      </c>
      <c r="AI3473" s="40">
        <f ca="1"/>
        <v>2.4748991517684615E-2</v>
      </c>
      <c r="AJ3473" s="229">
        <v>-2E-3</v>
      </c>
      <c r="AK3473" s="230">
        <v>2.0639420712586773E-2</v>
      </c>
      <c r="AL3473" s="231">
        <v>0.81964517051693742</v>
      </c>
    </row>
    <row r="3474" spans="24:38">
      <c r="X3474" s="46">
        <v>3470</v>
      </c>
      <c r="Y3474" s="1">
        <f t="shared" si="463"/>
        <v>49092</v>
      </c>
      <c r="Z3474" s="44">
        <f t="shared" si="464"/>
        <v>0</v>
      </c>
      <c r="AA3474" s="1" cm="1">
        <f t="array" ref="AA3474">IF(Z3474&gt;0,INDEX($M$40:$M$61,Z3474,1),AA3473)</f>
        <v>48911</v>
      </c>
      <c r="AB3474" s="1" cm="1">
        <f t="array" ref="AB3474">IF(Z3474&gt;0,INDEX($M$40:$M$61,Z3474+1,1),AB3473)</f>
        <v>49275</v>
      </c>
      <c r="AC3474" s="44">
        <f t="shared" si="465"/>
        <v>364</v>
      </c>
      <c r="AD3474" s="45">
        <f t="shared" si="466"/>
        <v>0.8140105901472624</v>
      </c>
      <c r="AE3474" s="45">
        <f t="shared" si="467"/>
        <v>0.79389424187077229</v>
      </c>
      <c r="AF3474" s="44">
        <f t="shared" si="470"/>
        <v>181</v>
      </c>
      <c r="AG3474" s="45">
        <f t="shared" si="468"/>
        <v>0.80394476025555284</v>
      </c>
      <c r="AH3474">
        <f t="shared" si="469"/>
        <v>2.264002841291304E-2</v>
      </c>
      <c r="AI3474" s="40">
        <f ca="1"/>
        <v>2.4748991517684615E-2</v>
      </c>
      <c r="AJ3474" s="229">
        <v>-2E-3</v>
      </c>
      <c r="AK3474" s="230">
        <v>2.0640028412913042E-2</v>
      </c>
      <c r="AL3474" s="231">
        <v>0.81959337936499521</v>
      </c>
    </row>
    <row r="3475" spans="24:38">
      <c r="X3475" s="46">
        <v>3471</v>
      </c>
      <c r="Y3475" s="1">
        <f t="shared" si="463"/>
        <v>49093</v>
      </c>
      <c r="Z3475" s="44">
        <f t="shared" si="464"/>
        <v>0</v>
      </c>
      <c r="AA3475" s="1" cm="1">
        <f t="array" ref="AA3475">IF(Z3475&gt;0,INDEX($M$40:$M$61,Z3475,1),AA3474)</f>
        <v>48911</v>
      </c>
      <c r="AB3475" s="1" cm="1">
        <f t="array" ref="AB3475">IF(Z3475&gt;0,INDEX($M$40:$M$61,Z3475+1,1),AB3474)</f>
        <v>49275</v>
      </c>
      <c r="AC3475" s="44">
        <f t="shared" si="465"/>
        <v>364</v>
      </c>
      <c r="AD3475" s="45">
        <f t="shared" si="466"/>
        <v>0.8140105901472624</v>
      </c>
      <c r="AE3475" s="45">
        <f t="shared" si="467"/>
        <v>0.79389424187077229</v>
      </c>
      <c r="AF3475" s="44">
        <f t="shared" si="470"/>
        <v>182</v>
      </c>
      <c r="AG3475" s="45">
        <f t="shared" si="468"/>
        <v>0.80388949510473195</v>
      </c>
      <c r="AH3475">
        <f t="shared" si="469"/>
        <v>2.2640635763080671E-2</v>
      </c>
      <c r="AI3475" s="40">
        <f ca="1"/>
        <v>2.4748991517684615E-2</v>
      </c>
      <c r="AJ3475" s="229">
        <v>-2E-3</v>
      </c>
      <c r="AK3475" s="230">
        <v>2.0640635763080672E-2</v>
      </c>
      <c r="AL3475" s="231">
        <v>0.81954159148559502</v>
      </c>
    </row>
    <row r="3476" spans="24:38">
      <c r="X3476" s="46">
        <v>3472</v>
      </c>
      <c r="Y3476" s="1">
        <f t="shared" si="463"/>
        <v>49094</v>
      </c>
      <c r="Z3476" s="44">
        <f t="shared" si="464"/>
        <v>0</v>
      </c>
      <c r="AA3476" s="1" cm="1">
        <f t="array" ref="AA3476">IF(Z3476&gt;0,INDEX($M$40:$M$61,Z3476,1),AA3475)</f>
        <v>48911</v>
      </c>
      <c r="AB3476" s="1" cm="1">
        <f t="array" ref="AB3476">IF(Z3476&gt;0,INDEX($M$40:$M$61,Z3476+1,1),AB3475)</f>
        <v>49275</v>
      </c>
      <c r="AC3476" s="44">
        <f t="shared" si="465"/>
        <v>364</v>
      </c>
      <c r="AD3476" s="45">
        <f t="shared" si="466"/>
        <v>0.8140105901472624</v>
      </c>
      <c r="AE3476" s="45">
        <f t="shared" si="467"/>
        <v>0.79389424187077229</v>
      </c>
      <c r="AF3476" s="44">
        <f t="shared" si="470"/>
        <v>183</v>
      </c>
      <c r="AG3476" s="45">
        <f t="shared" si="468"/>
        <v>0.80383423375297425</v>
      </c>
      <c r="AH3476">
        <f t="shared" si="469"/>
        <v>2.2641242763392209E-2</v>
      </c>
      <c r="AI3476" s="40">
        <f ca="1"/>
        <v>2.4748991517684615E-2</v>
      </c>
      <c r="AJ3476" s="229">
        <v>-2E-3</v>
      </c>
      <c r="AK3476" s="230">
        <v>2.0641242763392208E-2</v>
      </c>
      <c r="AL3476" s="231">
        <v>0.81948980687853046</v>
      </c>
    </row>
    <row r="3477" spans="24:38">
      <c r="X3477" s="46">
        <v>3473</v>
      </c>
      <c r="Y3477" s="1">
        <f t="shared" si="463"/>
        <v>49095</v>
      </c>
      <c r="Z3477" s="44">
        <f t="shared" si="464"/>
        <v>0</v>
      </c>
      <c r="AA3477" s="1" cm="1">
        <f t="array" ref="AA3477">IF(Z3477&gt;0,INDEX($M$40:$M$61,Z3477,1),AA3476)</f>
        <v>48911</v>
      </c>
      <c r="AB3477" s="1" cm="1">
        <f t="array" ref="AB3477">IF(Z3477&gt;0,INDEX($M$40:$M$61,Z3477+1,1),AB3476)</f>
        <v>49275</v>
      </c>
      <c r="AC3477" s="44">
        <f t="shared" si="465"/>
        <v>364</v>
      </c>
      <c r="AD3477" s="45">
        <f t="shared" si="466"/>
        <v>0.8140105901472624</v>
      </c>
      <c r="AE3477" s="45">
        <f t="shared" si="467"/>
        <v>0.79389424187077229</v>
      </c>
      <c r="AF3477" s="44">
        <f t="shared" si="470"/>
        <v>184</v>
      </c>
      <c r="AG3477" s="45">
        <f t="shared" si="468"/>
        <v>0.80377897620001848</v>
      </c>
      <c r="AH3477">
        <f t="shared" si="469"/>
        <v>2.2641849414149876E-2</v>
      </c>
      <c r="AI3477" s="40">
        <f ca="1"/>
        <v>2.4748991517684615E-2</v>
      </c>
      <c r="AJ3477" s="229">
        <v>-2E-3</v>
      </c>
      <c r="AK3477" s="230">
        <v>2.0641849414149878E-2</v>
      </c>
      <c r="AL3477" s="231">
        <v>0.81943802554359435</v>
      </c>
    </row>
    <row r="3478" spans="24:38">
      <c r="X3478" s="46">
        <v>3474</v>
      </c>
      <c r="Y3478" s="1">
        <f t="shared" si="463"/>
        <v>49096</v>
      </c>
      <c r="Z3478" s="44">
        <f t="shared" si="464"/>
        <v>0</v>
      </c>
      <c r="AA3478" s="1" cm="1">
        <f t="array" ref="AA3478">IF(Z3478&gt;0,INDEX($M$40:$M$61,Z3478,1),AA3477)</f>
        <v>48911</v>
      </c>
      <c r="AB3478" s="1" cm="1">
        <f t="array" ref="AB3478">IF(Z3478&gt;0,INDEX($M$40:$M$61,Z3478+1,1),AB3477)</f>
        <v>49275</v>
      </c>
      <c r="AC3478" s="44">
        <f t="shared" si="465"/>
        <v>364</v>
      </c>
      <c r="AD3478" s="45">
        <f t="shared" si="466"/>
        <v>0.8140105901472624</v>
      </c>
      <c r="AE3478" s="45">
        <f t="shared" si="467"/>
        <v>0.79389424187077229</v>
      </c>
      <c r="AF3478" s="44">
        <f t="shared" si="470"/>
        <v>185</v>
      </c>
      <c r="AG3478" s="45">
        <f t="shared" si="468"/>
        <v>0.80372372244560364</v>
      </c>
      <c r="AH3478">
        <f t="shared" si="469"/>
        <v>2.2642455715655509E-2</v>
      </c>
      <c r="AI3478" s="40">
        <f ca="1"/>
        <v>2.4748991517684615E-2</v>
      </c>
      <c r="AJ3478" s="229">
        <v>-2E-3</v>
      </c>
      <c r="AK3478" s="230">
        <v>2.0642455715655511E-2</v>
      </c>
      <c r="AL3478" s="231">
        <v>0.81938624748058031</v>
      </c>
    </row>
    <row r="3479" spans="24:38">
      <c r="X3479" s="46">
        <v>3475</v>
      </c>
      <c r="Y3479" s="1">
        <f t="shared" si="463"/>
        <v>49097</v>
      </c>
      <c r="Z3479" s="44">
        <f t="shared" si="464"/>
        <v>0</v>
      </c>
      <c r="AA3479" s="1" cm="1">
        <f t="array" ref="AA3479">IF(Z3479&gt;0,INDEX($M$40:$M$61,Z3479,1),AA3478)</f>
        <v>48911</v>
      </c>
      <c r="AB3479" s="1" cm="1">
        <f t="array" ref="AB3479">IF(Z3479&gt;0,INDEX($M$40:$M$61,Z3479+1,1),AB3478)</f>
        <v>49275</v>
      </c>
      <c r="AC3479" s="44">
        <f t="shared" si="465"/>
        <v>364</v>
      </c>
      <c r="AD3479" s="45">
        <f t="shared" si="466"/>
        <v>0.8140105901472624</v>
      </c>
      <c r="AE3479" s="45">
        <f t="shared" si="467"/>
        <v>0.79389424187077229</v>
      </c>
      <c r="AF3479" s="44">
        <f t="shared" si="470"/>
        <v>186</v>
      </c>
      <c r="AG3479" s="45">
        <f t="shared" si="468"/>
        <v>0.80366847248946849</v>
      </c>
      <c r="AH3479">
        <f t="shared" si="469"/>
        <v>2.2643061668210642E-2</v>
      </c>
      <c r="AI3479" s="40">
        <f ca="1"/>
        <v>2.4748991517684615E-2</v>
      </c>
      <c r="AJ3479" s="229">
        <v>-2E-3</v>
      </c>
      <c r="AK3479" s="230">
        <v>2.0643061668210644E-2</v>
      </c>
      <c r="AL3479" s="231">
        <v>0.8193344726892815</v>
      </c>
    </row>
    <row r="3480" spans="24:38">
      <c r="X3480" s="46">
        <v>3476</v>
      </c>
      <c r="Y3480" s="1">
        <f t="shared" si="463"/>
        <v>49098</v>
      </c>
      <c r="Z3480" s="44">
        <f t="shared" si="464"/>
        <v>0</v>
      </c>
      <c r="AA3480" s="1" cm="1">
        <f t="array" ref="AA3480">IF(Z3480&gt;0,INDEX($M$40:$M$61,Z3480,1),AA3479)</f>
        <v>48911</v>
      </c>
      <c r="AB3480" s="1" cm="1">
        <f t="array" ref="AB3480">IF(Z3480&gt;0,INDEX($M$40:$M$61,Z3480+1,1),AB3479)</f>
        <v>49275</v>
      </c>
      <c r="AC3480" s="44">
        <f t="shared" si="465"/>
        <v>364</v>
      </c>
      <c r="AD3480" s="45">
        <f t="shared" si="466"/>
        <v>0.8140105901472624</v>
      </c>
      <c r="AE3480" s="45">
        <f t="shared" si="467"/>
        <v>0.79389424187077229</v>
      </c>
      <c r="AF3480" s="44">
        <f t="shared" si="470"/>
        <v>187</v>
      </c>
      <c r="AG3480" s="45">
        <f t="shared" si="468"/>
        <v>0.8036132263313519</v>
      </c>
      <c r="AH3480">
        <f t="shared" si="469"/>
        <v>2.2643667272116436E-2</v>
      </c>
      <c r="AI3480" s="40">
        <f ca="1"/>
        <v>2.4748991517684615E-2</v>
      </c>
      <c r="AJ3480" s="229">
        <v>-2E-3</v>
      </c>
      <c r="AK3480" s="230">
        <v>2.0643667272116438E-2</v>
      </c>
      <c r="AL3480" s="231">
        <v>0.81928270116949098</v>
      </c>
    </row>
    <row r="3481" spans="24:38">
      <c r="X3481" s="46">
        <v>3477</v>
      </c>
      <c r="Y3481" s="1">
        <f t="shared" si="463"/>
        <v>49099</v>
      </c>
      <c r="Z3481" s="44">
        <f t="shared" si="464"/>
        <v>0</v>
      </c>
      <c r="AA3481" s="1" cm="1">
        <f t="array" ref="AA3481">IF(Z3481&gt;0,INDEX($M$40:$M$61,Z3481,1),AA3480)</f>
        <v>48911</v>
      </c>
      <c r="AB3481" s="1" cm="1">
        <f t="array" ref="AB3481">IF(Z3481&gt;0,INDEX($M$40:$M$61,Z3481+1,1),AB3480)</f>
        <v>49275</v>
      </c>
      <c r="AC3481" s="44">
        <f t="shared" si="465"/>
        <v>364</v>
      </c>
      <c r="AD3481" s="45">
        <f t="shared" si="466"/>
        <v>0.8140105901472624</v>
      </c>
      <c r="AE3481" s="45">
        <f t="shared" si="467"/>
        <v>0.79389424187077229</v>
      </c>
      <c r="AF3481" s="44">
        <f t="shared" si="470"/>
        <v>188</v>
      </c>
      <c r="AG3481" s="45">
        <f t="shared" si="468"/>
        <v>0.80355798397099276</v>
      </c>
      <c r="AH3481">
        <f t="shared" si="469"/>
        <v>2.2644272527673717E-2</v>
      </c>
      <c r="AI3481" s="40">
        <f ca="1"/>
        <v>2.4748991517684615E-2</v>
      </c>
      <c r="AJ3481" s="229">
        <v>-2E-3</v>
      </c>
      <c r="AK3481" s="230">
        <v>2.0644272527673715E-2</v>
      </c>
      <c r="AL3481" s="231">
        <v>0.81923093292100213</v>
      </c>
    </row>
    <row r="3482" spans="24:38">
      <c r="X3482" s="46">
        <v>3478</v>
      </c>
      <c r="Y3482" s="1">
        <f t="shared" si="463"/>
        <v>49100</v>
      </c>
      <c r="Z3482" s="44">
        <f t="shared" si="464"/>
        <v>0</v>
      </c>
      <c r="AA3482" s="1" cm="1">
        <f t="array" ref="AA3482">IF(Z3482&gt;0,INDEX($M$40:$M$61,Z3482,1),AA3481)</f>
        <v>48911</v>
      </c>
      <c r="AB3482" s="1" cm="1">
        <f t="array" ref="AB3482">IF(Z3482&gt;0,INDEX($M$40:$M$61,Z3482+1,1),AB3481)</f>
        <v>49275</v>
      </c>
      <c r="AC3482" s="44">
        <f t="shared" si="465"/>
        <v>364</v>
      </c>
      <c r="AD3482" s="45">
        <f t="shared" si="466"/>
        <v>0.8140105901472624</v>
      </c>
      <c r="AE3482" s="45">
        <f t="shared" si="467"/>
        <v>0.79389424187077229</v>
      </c>
      <c r="AF3482" s="44">
        <f t="shared" si="470"/>
        <v>189</v>
      </c>
      <c r="AG3482" s="45">
        <f t="shared" si="468"/>
        <v>0.80350274540813027</v>
      </c>
      <c r="AH3482">
        <f t="shared" si="469"/>
        <v>2.2644877435182925E-2</v>
      </c>
      <c r="AI3482" s="40">
        <f ca="1"/>
        <v>2.4748991517604679E-2</v>
      </c>
      <c r="AJ3482" s="229">
        <v>-2E-3</v>
      </c>
      <c r="AK3482" s="230">
        <v>2.0644877435182923E-2</v>
      </c>
      <c r="AL3482" s="231">
        <v>0.81917916794360846</v>
      </c>
    </row>
    <row r="3483" spans="24:38">
      <c r="X3483" s="46">
        <v>3479</v>
      </c>
      <c r="Y3483" s="1">
        <f t="shared" si="463"/>
        <v>49101</v>
      </c>
      <c r="Z3483" s="44">
        <f t="shared" si="464"/>
        <v>0</v>
      </c>
      <c r="AA3483" s="1" cm="1">
        <f t="array" ref="AA3483">IF(Z3483&gt;0,INDEX($M$40:$M$61,Z3483,1),AA3482)</f>
        <v>48911</v>
      </c>
      <c r="AB3483" s="1" cm="1">
        <f t="array" ref="AB3483">IF(Z3483&gt;0,INDEX($M$40:$M$61,Z3483+1,1),AB3482)</f>
        <v>49275</v>
      </c>
      <c r="AC3483" s="44">
        <f t="shared" si="465"/>
        <v>364</v>
      </c>
      <c r="AD3483" s="45">
        <f t="shared" si="466"/>
        <v>0.8140105901472624</v>
      </c>
      <c r="AE3483" s="45">
        <f t="shared" si="467"/>
        <v>0.79389424187077229</v>
      </c>
      <c r="AF3483" s="44">
        <f t="shared" si="470"/>
        <v>190</v>
      </c>
      <c r="AG3483" s="45">
        <f t="shared" si="468"/>
        <v>0.80344751064250297</v>
      </c>
      <c r="AH3483">
        <f t="shared" si="469"/>
        <v>2.264548199494424E-2</v>
      </c>
      <c r="AI3483" s="40">
        <f ca="1"/>
        <v>2.4748991517684615E-2</v>
      </c>
      <c r="AJ3483" s="229">
        <v>-2E-3</v>
      </c>
      <c r="AK3483" s="230">
        <v>2.0645481994944238E-2</v>
      </c>
      <c r="AL3483" s="231">
        <v>0.8191274062371029</v>
      </c>
    </row>
    <row r="3484" spans="24:38">
      <c r="X3484" s="46">
        <v>3480</v>
      </c>
      <c r="Y3484" s="1">
        <f t="shared" si="463"/>
        <v>49102</v>
      </c>
      <c r="Z3484" s="44">
        <f t="shared" si="464"/>
        <v>0</v>
      </c>
      <c r="AA3484" s="1" cm="1">
        <f t="array" ref="AA3484">IF(Z3484&gt;0,INDEX($M$40:$M$61,Z3484,1),AA3483)</f>
        <v>48911</v>
      </c>
      <c r="AB3484" s="1" cm="1">
        <f t="array" ref="AB3484">IF(Z3484&gt;0,INDEX($M$40:$M$61,Z3484+1,1),AB3483)</f>
        <v>49275</v>
      </c>
      <c r="AC3484" s="44">
        <f t="shared" si="465"/>
        <v>364</v>
      </c>
      <c r="AD3484" s="45">
        <f t="shared" si="466"/>
        <v>0.8140105901472624</v>
      </c>
      <c r="AE3484" s="45">
        <f t="shared" si="467"/>
        <v>0.79389424187077229</v>
      </c>
      <c r="AF3484" s="44">
        <f t="shared" si="470"/>
        <v>191</v>
      </c>
      <c r="AG3484" s="45">
        <f t="shared" si="468"/>
        <v>0.80339227967385018</v>
      </c>
      <c r="AH3484">
        <f t="shared" si="469"/>
        <v>2.2646086207257395E-2</v>
      </c>
      <c r="AI3484" s="40">
        <f ca="1"/>
        <v>2.4748991517684615E-2</v>
      </c>
      <c r="AJ3484" s="229">
        <v>-2E-3</v>
      </c>
      <c r="AK3484" s="230">
        <v>2.0646086207257393E-2</v>
      </c>
      <c r="AL3484" s="231">
        <v>0.81907564780127906</v>
      </c>
    </row>
    <row r="3485" spans="24:38">
      <c r="X3485" s="46">
        <v>3481</v>
      </c>
      <c r="Y3485" s="1">
        <f t="shared" si="463"/>
        <v>49103</v>
      </c>
      <c r="Z3485" s="44">
        <f t="shared" si="464"/>
        <v>0</v>
      </c>
      <c r="AA3485" s="1" cm="1">
        <f t="array" ref="AA3485">IF(Z3485&gt;0,INDEX($M$40:$M$61,Z3485,1),AA3484)</f>
        <v>48911</v>
      </c>
      <c r="AB3485" s="1" cm="1">
        <f t="array" ref="AB3485">IF(Z3485&gt;0,INDEX($M$40:$M$61,Z3485+1,1),AB3484)</f>
        <v>49275</v>
      </c>
      <c r="AC3485" s="44">
        <f t="shared" si="465"/>
        <v>364</v>
      </c>
      <c r="AD3485" s="45">
        <f t="shared" si="466"/>
        <v>0.8140105901472624</v>
      </c>
      <c r="AE3485" s="45">
        <f t="shared" si="467"/>
        <v>0.79389424187077229</v>
      </c>
      <c r="AF3485" s="44">
        <f t="shared" si="470"/>
        <v>192</v>
      </c>
      <c r="AG3485" s="45">
        <f t="shared" si="468"/>
        <v>0.80333705250191068</v>
      </c>
      <c r="AH3485">
        <f t="shared" si="469"/>
        <v>2.2646690072421864E-2</v>
      </c>
      <c r="AI3485" s="40">
        <f ca="1"/>
        <v>2.4748991517684615E-2</v>
      </c>
      <c r="AJ3485" s="229">
        <v>-2E-3</v>
      </c>
      <c r="AK3485" s="230">
        <v>2.0646690072421862E-2</v>
      </c>
      <c r="AL3485" s="231">
        <v>0.81902389263593012</v>
      </c>
    </row>
    <row r="3486" spans="24:38">
      <c r="X3486" s="46">
        <v>3482</v>
      </c>
      <c r="Y3486" s="1">
        <f t="shared" si="463"/>
        <v>49104</v>
      </c>
      <c r="Z3486" s="44">
        <f t="shared" si="464"/>
        <v>0</v>
      </c>
      <c r="AA3486" s="1" cm="1">
        <f t="array" ref="AA3486">IF(Z3486&gt;0,INDEX($M$40:$M$61,Z3486,1),AA3485)</f>
        <v>48911</v>
      </c>
      <c r="AB3486" s="1" cm="1">
        <f t="array" ref="AB3486">IF(Z3486&gt;0,INDEX($M$40:$M$61,Z3486+1,1),AB3485)</f>
        <v>49275</v>
      </c>
      <c r="AC3486" s="44">
        <f t="shared" si="465"/>
        <v>364</v>
      </c>
      <c r="AD3486" s="45">
        <f t="shared" si="466"/>
        <v>0.8140105901472624</v>
      </c>
      <c r="AE3486" s="45">
        <f t="shared" si="467"/>
        <v>0.79389424187077229</v>
      </c>
      <c r="AF3486" s="44">
        <f t="shared" si="470"/>
        <v>193</v>
      </c>
      <c r="AG3486" s="45">
        <f t="shared" si="468"/>
        <v>0.80328182912642365</v>
      </c>
      <c r="AH3486">
        <f t="shared" si="469"/>
        <v>2.2647293590736708E-2</v>
      </c>
      <c r="AI3486" s="40">
        <f ca="1"/>
        <v>2.4748991517684615E-2</v>
      </c>
      <c r="AJ3486" s="229">
        <v>-2E-3</v>
      </c>
      <c r="AK3486" s="230">
        <v>2.0647293590736707E-2</v>
      </c>
      <c r="AL3486" s="231">
        <v>0.81897214074084967</v>
      </c>
    </row>
    <row r="3487" spans="24:38">
      <c r="X3487" s="46">
        <v>3483</v>
      </c>
      <c r="Y3487" s="1">
        <f t="shared" si="463"/>
        <v>49105</v>
      </c>
      <c r="Z3487" s="44">
        <f t="shared" si="464"/>
        <v>0</v>
      </c>
      <c r="AA3487" s="1" cm="1">
        <f t="array" ref="AA3487">IF(Z3487&gt;0,INDEX($M$40:$M$61,Z3487,1),AA3486)</f>
        <v>48911</v>
      </c>
      <c r="AB3487" s="1" cm="1">
        <f t="array" ref="AB3487">IF(Z3487&gt;0,INDEX($M$40:$M$61,Z3487+1,1),AB3486)</f>
        <v>49275</v>
      </c>
      <c r="AC3487" s="44">
        <f t="shared" si="465"/>
        <v>364</v>
      </c>
      <c r="AD3487" s="45">
        <f t="shared" si="466"/>
        <v>0.8140105901472624</v>
      </c>
      <c r="AE3487" s="45">
        <f t="shared" si="467"/>
        <v>0.79389424187077229</v>
      </c>
      <c r="AF3487" s="44">
        <f t="shared" si="470"/>
        <v>194</v>
      </c>
      <c r="AG3487" s="45">
        <f t="shared" si="468"/>
        <v>0.80322660954712788</v>
      </c>
      <c r="AH3487">
        <f t="shared" si="469"/>
        <v>2.2647896762500716E-2</v>
      </c>
      <c r="AI3487" s="40">
        <f ca="1"/>
        <v>2.4748991517684615E-2</v>
      </c>
      <c r="AJ3487" s="229">
        <v>-2E-3</v>
      </c>
      <c r="AK3487" s="230">
        <v>2.0647896762500714E-2</v>
      </c>
      <c r="AL3487" s="231">
        <v>0.81892039211583079</v>
      </c>
    </row>
    <row r="3488" spans="24:38">
      <c r="X3488" s="46">
        <v>3484</v>
      </c>
      <c r="Y3488" s="1">
        <f t="shared" si="463"/>
        <v>49106</v>
      </c>
      <c r="Z3488" s="44">
        <f t="shared" si="464"/>
        <v>0</v>
      </c>
      <c r="AA3488" s="1" cm="1">
        <f t="array" ref="AA3488">IF(Z3488&gt;0,INDEX($M$40:$M$61,Z3488,1),AA3487)</f>
        <v>48911</v>
      </c>
      <c r="AB3488" s="1" cm="1">
        <f t="array" ref="AB3488">IF(Z3488&gt;0,INDEX($M$40:$M$61,Z3488+1,1),AB3487)</f>
        <v>49275</v>
      </c>
      <c r="AC3488" s="44">
        <f t="shared" si="465"/>
        <v>364</v>
      </c>
      <c r="AD3488" s="45">
        <f t="shared" si="466"/>
        <v>0.8140105901472624</v>
      </c>
      <c r="AE3488" s="45">
        <f t="shared" si="467"/>
        <v>0.79389424187077229</v>
      </c>
      <c r="AF3488" s="44">
        <f t="shared" si="470"/>
        <v>195</v>
      </c>
      <c r="AG3488" s="45">
        <f t="shared" si="468"/>
        <v>0.80317139376376268</v>
      </c>
      <c r="AH3488">
        <f t="shared" si="469"/>
        <v>2.2648499588012256E-2</v>
      </c>
      <c r="AI3488" s="40">
        <f ca="1"/>
        <v>2.4748991517604679E-2</v>
      </c>
      <c r="AJ3488" s="229">
        <v>-2E-3</v>
      </c>
      <c r="AK3488" s="230">
        <v>2.0648499588012258E-2</v>
      </c>
      <c r="AL3488" s="231">
        <v>0.81886864676066695</v>
      </c>
    </row>
    <row r="3489" spans="24:38">
      <c r="X3489" s="46">
        <v>3485</v>
      </c>
      <c r="Y3489" s="1">
        <f t="shared" si="463"/>
        <v>49107</v>
      </c>
      <c r="Z3489" s="44">
        <f t="shared" si="464"/>
        <v>0</v>
      </c>
      <c r="AA3489" s="1" cm="1">
        <f t="array" ref="AA3489">IF(Z3489&gt;0,INDEX($M$40:$M$61,Z3489,1),AA3488)</f>
        <v>48911</v>
      </c>
      <c r="AB3489" s="1" cm="1">
        <f t="array" ref="AB3489">IF(Z3489&gt;0,INDEX($M$40:$M$61,Z3489+1,1),AB3488)</f>
        <v>49275</v>
      </c>
      <c r="AC3489" s="44">
        <f t="shared" si="465"/>
        <v>364</v>
      </c>
      <c r="AD3489" s="45">
        <f t="shared" si="466"/>
        <v>0.8140105901472624</v>
      </c>
      <c r="AE3489" s="45">
        <f t="shared" si="467"/>
        <v>0.79389424187077229</v>
      </c>
      <c r="AF3489" s="44">
        <f t="shared" si="470"/>
        <v>196</v>
      </c>
      <c r="AG3489" s="45">
        <f t="shared" si="468"/>
        <v>0.80311618177606692</v>
      </c>
      <c r="AH3489">
        <f t="shared" si="469"/>
        <v>2.2649102067569423E-2</v>
      </c>
      <c r="AI3489" s="40">
        <f ca="1"/>
        <v>2.4748991517684615E-2</v>
      </c>
      <c r="AJ3489" s="229">
        <v>-2E-3</v>
      </c>
      <c r="AK3489" s="230">
        <v>2.0649102067569425E-2</v>
      </c>
      <c r="AL3489" s="231">
        <v>0.81881690467515167</v>
      </c>
    </row>
    <row r="3490" spans="24:38">
      <c r="X3490" s="46">
        <v>3486</v>
      </c>
      <c r="Y3490" s="1">
        <f t="shared" si="463"/>
        <v>49108</v>
      </c>
      <c r="Z3490" s="44">
        <f t="shared" si="464"/>
        <v>0</v>
      </c>
      <c r="AA3490" s="1" cm="1">
        <f t="array" ref="AA3490">IF(Z3490&gt;0,INDEX($M$40:$M$61,Z3490,1),AA3489)</f>
        <v>48911</v>
      </c>
      <c r="AB3490" s="1" cm="1">
        <f t="array" ref="AB3490">IF(Z3490&gt;0,INDEX($M$40:$M$61,Z3490+1,1),AB3489)</f>
        <v>49275</v>
      </c>
      <c r="AC3490" s="44">
        <f t="shared" si="465"/>
        <v>364</v>
      </c>
      <c r="AD3490" s="45">
        <f t="shared" si="466"/>
        <v>0.8140105901472624</v>
      </c>
      <c r="AE3490" s="45">
        <f t="shared" si="467"/>
        <v>0.79389424187077229</v>
      </c>
      <c r="AF3490" s="44">
        <f t="shared" si="470"/>
        <v>197</v>
      </c>
      <c r="AG3490" s="45">
        <f t="shared" si="468"/>
        <v>0.8030609735837797</v>
      </c>
      <c r="AH3490">
        <f t="shared" si="469"/>
        <v>2.2649704201469931E-2</v>
      </c>
      <c r="AI3490" s="40">
        <f ca="1"/>
        <v>2.4748991517684615E-2</v>
      </c>
      <c r="AJ3490" s="229">
        <v>-2E-3</v>
      </c>
      <c r="AK3490" s="230">
        <v>2.0649704201469929E-2</v>
      </c>
      <c r="AL3490" s="231">
        <v>0.8187651658590781</v>
      </c>
    </row>
    <row r="3491" spans="24:38">
      <c r="X3491" s="46">
        <v>3487</v>
      </c>
      <c r="Y3491" s="1">
        <f t="shared" si="463"/>
        <v>49109</v>
      </c>
      <c r="Z3491" s="44">
        <f t="shared" si="464"/>
        <v>0</v>
      </c>
      <c r="AA3491" s="1" cm="1">
        <f t="array" ref="AA3491">IF(Z3491&gt;0,INDEX($M$40:$M$61,Z3491,1),AA3490)</f>
        <v>48911</v>
      </c>
      <c r="AB3491" s="1" cm="1">
        <f t="array" ref="AB3491">IF(Z3491&gt;0,INDEX($M$40:$M$61,Z3491+1,1),AB3490)</f>
        <v>49275</v>
      </c>
      <c r="AC3491" s="44">
        <f t="shared" si="465"/>
        <v>364</v>
      </c>
      <c r="AD3491" s="45">
        <f t="shared" si="466"/>
        <v>0.8140105901472624</v>
      </c>
      <c r="AE3491" s="45">
        <f t="shared" si="467"/>
        <v>0.79389424187077229</v>
      </c>
      <c r="AF3491" s="44">
        <f t="shared" si="470"/>
        <v>198</v>
      </c>
      <c r="AG3491" s="45">
        <f t="shared" si="468"/>
        <v>0.80300576918664013</v>
      </c>
      <c r="AH3491">
        <f t="shared" si="469"/>
        <v>2.2650305990011162E-2</v>
      </c>
      <c r="AI3491" s="40">
        <f ca="1"/>
        <v>2.4748991517684615E-2</v>
      </c>
      <c r="AJ3491" s="229">
        <v>-2E-3</v>
      </c>
      <c r="AK3491" s="230">
        <v>2.0650305990011164E-2</v>
      </c>
      <c r="AL3491" s="231">
        <v>0.81871343031223986</v>
      </c>
    </row>
    <row r="3492" spans="24:38">
      <c r="X3492" s="46">
        <v>3488</v>
      </c>
      <c r="Y3492" s="1">
        <f t="shared" si="463"/>
        <v>49110</v>
      </c>
      <c r="Z3492" s="44">
        <f t="shared" si="464"/>
        <v>0</v>
      </c>
      <c r="AA3492" s="1" cm="1">
        <f t="array" ref="AA3492">IF(Z3492&gt;0,INDEX($M$40:$M$61,Z3492,1),AA3491)</f>
        <v>48911</v>
      </c>
      <c r="AB3492" s="1" cm="1">
        <f t="array" ref="AB3492">IF(Z3492&gt;0,INDEX($M$40:$M$61,Z3492+1,1),AB3491)</f>
        <v>49275</v>
      </c>
      <c r="AC3492" s="44">
        <f t="shared" si="465"/>
        <v>364</v>
      </c>
      <c r="AD3492" s="45">
        <f t="shared" si="466"/>
        <v>0.8140105901472624</v>
      </c>
      <c r="AE3492" s="45">
        <f t="shared" si="467"/>
        <v>0.79389424187077229</v>
      </c>
      <c r="AF3492" s="44">
        <f t="shared" si="470"/>
        <v>199</v>
      </c>
      <c r="AG3492" s="45">
        <f t="shared" si="468"/>
        <v>0.8029505685843874</v>
      </c>
      <c r="AH3492">
        <f t="shared" si="469"/>
        <v>2.2650907433490144E-2</v>
      </c>
      <c r="AI3492" s="40">
        <f ca="1"/>
        <v>2.4748991517604679E-2</v>
      </c>
      <c r="AJ3492" s="229">
        <v>-2E-3</v>
      </c>
      <c r="AK3492" s="230">
        <v>2.0650907433490143E-2</v>
      </c>
      <c r="AL3492" s="231">
        <v>0.81866169803443034</v>
      </c>
    </row>
    <row r="3493" spans="24:38">
      <c r="X3493" s="46">
        <v>3489</v>
      </c>
      <c r="Y3493" s="1">
        <f t="shared" si="463"/>
        <v>49111</v>
      </c>
      <c r="Z3493" s="44">
        <f t="shared" si="464"/>
        <v>0</v>
      </c>
      <c r="AA3493" s="1" cm="1">
        <f t="array" ref="AA3493">IF(Z3493&gt;0,INDEX($M$40:$M$61,Z3493,1),AA3492)</f>
        <v>48911</v>
      </c>
      <c r="AB3493" s="1" cm="1">
        <f t="array" ref="AB3493">IF(Z3493&gt;0,INDEX($M$40:$M$61,Z3493+1,1),AB3492)</f>
        <v>49275</v>
      </c>
      <c r="AC3493" s="44">
        <f t="shared" si="465"/>
        <v>364</v>
      </c>
      <c r="AD3493" s="45">
        <f t="shared" si="466"/>
        <v>0.8140105901472624</v>
      </c>
      <c r="AE3493" s="45">
        <f t="shared" si="467"/>
        <v>0.79389424187077229</v>
      </c>
      <c r="AF3493" s="44">
        <f t="shared" si="470"/>
        <v>200</v>
      </c>
      <c r="AG3493" s="45">
        <f t="shared" si="468"/>
        <v>0.8028953717767604</v>
      </c>
      <c r="AH3493">
        <f t="shared" si="469"/>
        <v>2.2651508532203615E-2</v>
      </c>
      <c r="AI3493" s="40">
        <f ca="1"/>
        <v>2.4748991517684615E-2</v>
      </c>
      <c r="AJ3493" s="229">
        <v>-2E-3</v>
      </c>
      <c r="AK3493" s="230">
        <v>2.0651508532203613E-2</v>
      </c>
      <c r="AL3493" s="231">
        <v>0.8186099690254427</v>
      </c>
    </row>
    <row r="3494" spans="24:38">
      <c r="X3494" s="46">
        <v>3490</v>
      </c>
      <c r="Y3494" s="1">
        <f t="shared" si="463"/>
        <v>49112</v>
      </c>
      <c r="Z3494" s="44">
        <f t="shared" si="464"/>
        <v>0</v>
      </c>
      <c r="AA3494" s="1" cm="1">
        <f t="array" ref="AA3494">IF(Z3494&gt;0,INDEX($M$40:$M$61,Z3494,1),AA3493)</f>
        <v>48911</v>
      </c>
      <c r="AB3494" s="1" cm="1">
        <f t="array" ref="AB3494">IF(Z3494&gt;0,INDEX($M$40:$M$61,Z3494+1,1),AB3493)</f>
        <v>49275</v>
      </c>
      <c r="AC3494" s="44">
        <f t="shared" si="465"/>
        <v>364</v>
      </c>
      <c r="AD3494" s="45">
        <f t="shared" si="466"/>
        <v>0.8140105901472624</v>
      </c>
      <c r="AE3494" s="45">
        <f t="shared" si="467"/>
        <v>0.79389424187077229</v>
      </c>
      <c r="AF3494" s="44">
        <f t="shared" si="470"/>
        <v>201</v>
      </c>
      <c r="AG3494" s="45">
        <f t="shared" si="468"/>
        <v>0.80284017876349856</v>
      </c>
      <c r="AH3494">
        <f t="shared" si="469"/>
        <v>2.26521092864479E-2</v>
      </c>
      <c r="AI3494" s="40">
        <f ca="1"/>
        <v>2.4748991517684615E-2</v>
      </c>
      <c r="AJ3494" s="229">
        <v>-2E-3</v>
      </c>
      <c r="AK3494" s="230">
        <v>2.0652109286447902E-2</v>
      </c>
      <c r="AL3494" s="231">
        <v>0.81855824328507076</v>
      </c>
    </row>
    <row r="3495" spans="24:38">
      <c r="X3495" s="46">
        <v>3491</v>
      </c>
      <c r="Y3495" s="1">
        <f t="shared" si="463"/>
        <v>49113</v>
      </c>
      <c r="Z3495" s="44">
        <f t="shared" si="464"/>
        <v>0</v>
      </c>
      <c r="AA3495" s="1" cm="1">
        <f t="array" ref="AA3495">IF(Z3495&gt;0,INDEX($M$40:$M$61,Z3495,1),AA3494)</f>
        <v>48911</v>
      </c>
      <c r="AB3495" s="1" cm="1">
        <f t="array" ref="AB3495">IF(Z3495&gt;0,INDEX($M$40:$M$61,Z3495+1,1),AB3494)</f>
        <v>49275</v>
      </c>
      <c r="AC3495" s="44">
        <f t="shared" si="465"/>
        <v>364</v>
      </c>
      <c r="AD3495" s="45">
        <f t="shared" si="466"/>
        <v>0.8140105901472624</v>
      </c>
      <c r="AE3495" s="45">
        <f t="shared" si="467"/>
        <v>0.79389424187077229</v>
      </c>
      <c r="AF3495" s="44">
        <f t="shared" si="470"/>
        <v>202</v>
      </c>
      <c r="AG3495" s="45">
        <f t="shared" si="468"/>
        <v>0.80278498954434097</v>
      </c>
      <c r="AH3495">
        <f t="shared" si="469"/>
        <v>2.2652709696519016E-2</v>
      </c>
      <c r="AI3495" s="40">
        <f ca="1"/>
        <v>2.4748991517684615E-2</v>
      </c>
      <c r="AJ3495" s="229">
        <v>-2E-3</v>
      </c>
      <c r="AK3495" s="230">
        <v>2.0652709696519014E-2</v>
      </c>
      <c r="AL3495" s="231">
        <v>0.81850652081310804</v>
      </c>
    </row>
    <row r="3496" spans="24:38">
      <c r="X3496" s="46">
        <v>3492</v>
      </c>
      <c r="Y3496" s="1">
        <f t="shared" si="463"/>
        <v>49114</v>
      </c>
      <c r="Z3496" s="44">
        <f t="shared" si="464"/>
        <v>0</v>
      </c>
      <c r="AA3496" s="1" cm="1">
        <f t="array" ref="AA3496">IF(Z3496&gt;0,INDEX($M$40:$M$61,Z3496,1),AA3495)</f>
        <v>48911</v>
      </c>
      <c r="AB3496" s="1" cm="1">
        <f t="array" ref="AB3496">IF(Z3496&gt;0,INDEX($M$40:$M$61,Z3496+1,1),AB3495)</f>
        <v>49275</v>
      </c>
      <c r="AC3496" s="44">
        <f t="shared" si="465"/>
        <v>364</v>
      </c>
      <c r="AD3496" s="45">
        <f t="shared" si="466"/>
        <v>0.8140105901472624</v>
      </c>
      <c r="AE3496" s="45">
        <f t="shared" si="467"/>
        <v>0.79389424187077229</v>
      </c>
      <c r="AF3496" s="44">
        <f t="shared" si="470"/>
        <v>203</v>
      </c>
      <c r="AG3496" s="45">
        <f t="shared" si="468"/>
        <v>0.80272980411902672</v>
      </c>
      <c r="AH3496">
        <f t="shared" si="469"/>
        <v>2.2653309762712664E-2</v>
      </c>
      <c r="AI3496" s="40">
        <f ca="1"/>
        <v>2.4748991517684615E-2</v>
      </c>
      <c r="AJ3496" s="229">
        <v>-2E-3</v>
      </c>
      <c r="AK3496" s="230">
        <v>2.0653309762712665E-2</v>
      </c>
      <c r="AL3496" s="231">
        <v>0.81845480160934758</v>
      </c>
    </row>
    <row r="3497" spans="24:38">
      <c r="X3497" s="46">
        <v>3493</v>
      </c>
      <c r="Y3497" s="1">
        <f t="shared" si="463"/>
        <v>49115</v>
      </c>
      <c r="Z3497" s="44">
        <f t="shared" si="464"/>
        <v>0</v>
      </c>
      <c r="AA3497" s="1" cm="1">
        <f t="array" ref="AA3497">IF(Z3497&gt;0,INDEX($M$40:$M$61,Z3497,1),AA3496)</f>
        <v>48911</v>
      </c>
      <c r="AB3497" s="1" cm="1">
        <f t="array" ref="AB3497">IF(Z3497&gt;0,INDEX($M$40:$M$61,Z3497+1,1),AB3496)</f>
        <v>49275</v>
      </c>
      <c r="AC3497" s="44">
        <f t="shared" si="465"/>
        <v>364</v>
      </c>
      <c r="AD3497" s="45">
        <f t="shared" si="466"/>
        <v>0.8140105901472624</v>
      </c>
      <c r="AE3497" s="45">
        <f t="shared" si="467"/>
        <v>0.79389424187077229</v>
      </c>
      <c r="AF3497" s="44">
        <f t="shared" si="470"/>
        <v>204</v>
      </c>
      <c r="AG3497" s="45">
        <f t="shared" si="468"/>
        <v>0.80267462248729504</v>
      </c>
      <c r="AH3497">
        <f t="shared" si="469"/>
        <v>2.2653909485324187E-2</v>
      </c>
      <c r="AI3497" s="40">
        <f ca="1"/>
        <v>2.4748991517684615E-2</v>
      </c>
      <c r="AJ3497" s="229">
        <v>-2E-3</v>
      </c>
      <c r="AK3497" s="230">
        <v>2.0653909485324189E-2</v>
      </c>
      <c r="AL3497" s="231">
        <v>0.81840308567358322</v>
      </c>
    </row>
    <row r="3498" spans="24:38">
      <c r="X3498" s="46">
        <v>3494</v>
      </c>
      <c r="Y3498" s="1">
        <f t="shared" si="463"/>
        <v>49116</v>
      </c>
      <c r="Z3498" s="44">
        <f t="shared" si="464"/>
        <v>0</v>
      </c>
      <c r="AA3498" s="1" cm="1">
        <f t="array" ref="AA3498">IF(Z3498&gt;0,INDEX($M$40:$M$61,Z3498,1),AA3497)</f>
        <v>48911</v>
      </c>
      <c r="AB3498" s="1" cm="1">
        <f t="array" ref="AB3498">IF(Z3498&gt;0,INDEX($M$40:$M$61,Z3498+1,1),AB3497)</f>
        <v>49275</v>
      </c>
      <c r="AC3498" s="44">
        <f t="shared" si="465"/>
        <v>364</v>
      </c>
      <c r="AD3498" s="45">
        <f t="shared" si="466"/>
        <v>0.8140105901472624</v>
      </c>
      <c r="AE3498" s="45">
        <f t="shared" si="467"/>
        <v>0.79389424187077229</v>
      </c>
      <c r="AF3498" s="44">
        <f t="shared" si="470"/>
        <v>205</v>
      </c>
      <c r="AG3498" s="45">
        <f t="shared" si="468"/>
        <v>0.80261944464888524</v>
      </c>
      <c r="AH3498">
        <f t="shared" si="469"/>
        <v>2.2654508864648575E-2</v>
      </c>
      <c r="AI3498" s="40">
        <f ca="1"/>
        <v>2.4748991517684615E-2</v>
      </c>
      <c r="AJ3498" s="229">
        <v>-2E-3</v>
      </c>
      <c r="AK3498" s="230">
        <v>2.0654508864648577E-2</v>
      </c>
      <c r="AL3498" s="231">
        <v>0.81835137300560834</v>
      </c>
    </row>
    <row r="3499" spans="24:38">
      <c r="X3499" s="46">
        <v>3495</v>
      </c>
      <c r="Y3499" s="1">
        <f t="shared" si="463"/>
        <v>49117</v>
      </c>
      <c r="Z3499" s="44">
        <f t="shared" si="464"/>
        <v>0</v>
      </c>
      <c r="AA3499" s="1" cm="1">
        <f t="array" ref="AA3499">IF(Z3499&gt;0,INDEX($M$40:$M$61,Z3499,1),AA3498)</f>
        <v>48911</v>
      </c>
      <c r="AB3499" s="1" cm="1">
        <f t="array" ref="AB3499">IF(Z3499&gt;0,INDEX($M$40:$M$61,Z3499+1,1),AB3498)</f>
        <v>49275</v>
      </c>
      <c r="AC3499" s="44">
        <f t="shared" si="465"/>
        <v>364</v>
      </c>
      <c r="AD3499" s="45">
        <f t="shared" si="466"/>
        <v>0.8140105901472624</v>
      </c>
      <c r="AE3499" s="45">
        <f t="shared" si="467"/>
        <v>0.79389424187077229</v>
      </c>
      <c r="AF3499" s="44">
        <f t="shared" si="470"/>
        <v>206</v>
      </c>
      <c r="AG3499" s="45">
        <f t="shared" si="468"/>
        <v>0.80256427060353641</v>
      </c>
      <c r="AH3499">
        <f t="shared" si="469"/>
        <v>2.2655107900980517E-2</v>
      </c>
      <c r="AI3499" s="40">
        <f ca="1"/>
        <v>2.4748991517684615E-2</v>
      </c>
      <c r="AJ3499" s="229">
        <v>-2E-3</v>
      </c>
      <c r="AK3499" s="230">
        <v>2.0655107900980518E-2</v>
      </c>
      <c r="AL3499" s="231">
        <v>0.81829966360521633</v>
      </c>
    </row>
    <row r="3500" spans="24:38">
      <c r="X3500" s="46">
        <v>3496</v>
      </c>
      <c r="Y3500" s="1">
        <f t="shared" si="463"/>
        <v>49118</v>
      </c>
      <c r="Z3500" s="44">
        <f t="shared" si="464"/>
        <v>0</v>
      </c>
      <c r="AA3500" s="1" cm="1">
        <f t="array" ref="AA3500">IF(Z3500&gt;0,INDEX($M$40:$M$61,Z3500,1),AA3499)</f>
        <v>48911</v>
      </c>
      <c r="AB3500" s="1" cm="1">
        <f t="array" ref="AB3500">IF(Z3500&gt;0,INDEX($M$40:$M$61,Z3500+1,1),AB3499)</f>
        <v>49275</v>
      </c>
      <c r="AC3500" s="44">
        <f t="shared" si="465"/>
        <v>364</v>
      </c>
      <c r="AD3500" s="45">
        <f t="shared" si="466"/>
        <v>0.8140105901472624</v>
      </c>
      <c r="AE3500" s="45">
        <f t="shared" si="467"/>
        <v>0.79389424187077229</v>
      </c>
      <c r="AF3500" s="44">
        <f t="shared" si="470"/>
        <v>207</v>
      </c>
      <c r="AG3500" s="45">
        <f t="shared" si="468"/>
        <v>0.80250910035098799</v>
      </c>
      <c r="AH3500">
        <f t="shared" si="469"/>
        <v>2.265570659461431E-2</v>
      </c>
      <c r="AI3500" s="40">
        <f ca="1"/>
        <v>2.4748991517684615E-2</v>
      </c>
      <c r="AJ3500" s="229">
        <v>-2E-3</v>
      </c>
      <c r="AK3500" s="230">
        <v>2.0655706594614312E-2</v>
      </c>
      <c r="AL3500" s="231">
        <v>0.81824795747220114</v>
      </c>
    </row>
    <row r="3501" spans="24:38">
      <c r="X3501" s="46">
        <v>3497</v>
      </c>
      <c r="Y3501" s="1">
        <f t="shared" si="463"/>
        <v>49119</v>
      </c>
      <c r="Z3501" s="44">
        <f t="shared" si="464"/>
        <v>0</v>
      </c>
      <c r="AA3501" s="1" cm="1">
        <f t="array" ref="AA3501">IF(Z3501&gt;0,INDEX($M$40:$M$61,Z3501,1),AA3500)</f>
        <v>48911</v>
      </c>
      <c r="AB3501" s="1" cm="1">
        <f t="array" ref="AB3501">IF(Z3501&gt;0,INDEX($M$40:$M$61,Z3501+1,1),AB3500)</f>
        <v>49275</v>
      </c>
      <c r="AC3501" s="44">
        <f t="shared" si="465"/>
        <v>364</v>
      </c>
      <c r="AD3501" s="45">
        <f t="shared" si="466"/>
        <v>0.8140105901472624</v>
      </c>
      <c r="AE3501" s="45">
        <f t="shared" si="467"/>
        <v>0.79389424187077229</v>
      </c>
      <c r="AF3501" s="44">
        <f t="shared" si="470"/>
        <v>208</v>
      </c>
      <c r="AG3501" s="45">
        <f t="shared" si="468"/>
        <v>0.80245393389097919</v>
      </c>
      <c r="AH3501">
        <f t="shared" si="469"/>
        <v>2.2656304945843964E-2</v>
      </c>
      <c r="AI3501" s="40">
        <f ca="1"/>
        <v>2.4748991517684615E-2</v>
      </c>
      <c r="AJ3501" s="229">
        <v>-2E-3</v>
      </c>
      <c r="AK3501" s="230">
        <v>2.0656304945843966E-2</v>
      </c>
      <c r="AL3501" s="231">
        <v>0.81819625460635603</v>
      </c>
    </row>
    <row r="3502" spans="24:38">
      <c r="X3502" s="46">
        <v>3498</v>
      </c>
      <c r="Y3502" s="1">
        <f t="shared" si="463"/>
        <v>49120</v>
      </c>
      <c r="Z3502" s="44">
        <f t="shared" si="464"/>
        <v>0</v>
      </c>
      <c r="AA3502" s="1" cm="1">
        <f t="array" ref="AA3502">IF(Z3502&gt;0,INDEX($M$40:$M$61,Z3502,1),AA3501)</f>
        <v>48911</v>
      </c>
      <c r="AB3502" s="1" cm="1">
        <f t="array" ref="AB3502">IF(Z3502&gt;0,INDEX($M$40:$M$61,Z3502+1,1),AB3501)</f>
        <v>49275</v>
      </c>
      <c r="AC3502" s="44">
        <f t="shared" si="465"/>
        <v>364</v>
      </c>
      <c r="AD3502" s="45">
        <f t="shared" si="466"/>
        <v>0.8140105901472624</v>
      </c>
      <c r="AE3502" s="45">
        <f t="shared" si="467"/>
        <v>0.79389424187077229</v>
      </c>
      <c r="AF3502" s="44">
        <f t="shared" si="470"/>
        <v>209</v>
      </c>
      <c r="AG3502" s="45">
        <f t="shared" si="468"/>
        <v>0.8023987712232491</v>
      </c>
      <c r="AH3502">
        <f t="shared" si="469"/>
        <v>2.265690295496316E-2</v>
      </c>
      <c r="AI3502" s="40">
        <f ca="1"/>
        <v>2.4748991517684615E-2</v>
      </c>
      <c r="AJ3502" s="229">
        <v>-2E-3</v>
      </c>
      <c r="AK3502" s="230">
        <v>2.0656902954963162E-2</v>
      </c>
      <c r="AL3502" s="231">
        <v>0.81814455500747429</v>
      </c>
    </row>
    <row r="3503" spans="24:38">
      <c r="X3503" s="46">
        <v>3499</v>
      </c>
      <c r="Y3503" s="1">
        <f t="shared" si="463"/>
        <v>49121</v>
      </c>
      <c r="Z3503" s="44">
        <f t="shared" si="464"/>
        <v>0</v>
      </c>
      <c r="AA3503" s="1" cm="1">
        <f t="array" ref="AA3503">IF(Z3503&gt;0,INDEX($M$40:$M$61,Z3503,1),AA3502)</f>
        <v>48911</v>
      </c>
      <c r="AB3503" s="1" cm="1">
        <f t="array" ref="AB3503">IF(Z3503&gt;0,INDEX($M$40:$M$61,Z3503+1,1),AB3502)</f>
        <v>49275</v>
      </c>
      <c r="AC3503" s="44">
        <f t="shared" si="465"/>
        <v>364</v>
      </c>
      <c r="AD3503" s="45">
        <f t="shared" si="466"/>
        <v>0.8140105901472624</v>
      </c>
      <c r="AE3503" s="45">
        <f t="shared" si="467"/>
        <v>0.79389424187077229</v>
      </c>
      <c r="AF3503" s="44">
        <f t="shared" si="470"/>
        <v>210</v>
      </c>
      <c r="AG3503" s="45">
        <f t="shared" si="468"/>
        <v>0.80234361234753737</v>
      </c>
      <c r="AH3503">
        <f t="shared" si="469"/>
        <v>2.2657500622265174E-2</v>
      </c>
      <c r="AI3503" s="40">
        <f ca="1"/>
        <v>2.4748991517604679E-2</v>
      </c>
      <c r="AJ3503" s="229">
        <v>-2E-3</v>
      </c>
      <c r="AK3503" s="230">
        <v>2.0657500622265172E-2</v>
      </c>
      <c r="AL3503" s="231">
        <v>0.81809285867535009</v>
      </c>
    </row>
    <row r="3504" spans="24:38">
      <c r="X3504" s="46">
        <v>3500</v>
      </c>
      <c r="Y3504" s="1">
        <f t="shared" si="463"/>
        <v>49122</v>
      </c>
      <c r="Z3504" s="44">
        <f t="shared" si="464"/>
        <v>0</v>
      </c>
      <c r="AA3504" s="1" cm="1">
        <f t="array" ref="AA3504">IF(Z3504&gt;0,INDEX($M$40:$M$61,Z3504,1),AA3503)</f>
        <v>48911</v>
      </c>
      <c r="AB3504" s="1" cm="1">
        <f t="array" ref="AB3504">IF(Z3504&gt;0,INDEX($M$40:$M$61,Z3504+1,1),AB3503)</f>
        <v>49275</v>
      </c>
      <c r="AC3504" s="44">
        <f t="shared" si="465"/>
        <v>364</v>
      </c>
      <c r="AD3504" s="45">
        <f t="shared" si="466"/>
        <v>0.8140105901472624</v>
      </c>
      <c r="AE3504" s="45">
        <f t="shared" si="467"/>
        <v>0.79389424187077229</v>
      </c>
      <c r="AF3504" s="44">
        <f t="shared" si="470"/>
        <v>211</v>
      </c>
      <c r="AG3504" s="45">
        <f t="shared" si="468"/>
        <v>0.80228845726358311</v>
      </c>
      <c r="AH3504">
        <f t="shared" si="469"/>
        <v>2.2658097948043021E-2</v>
      </c>
      <c r="AI3504" s="40">
        <f ca="1"/>
        <v>2.4748991517684615E-2</v>
      </c>
      <c r="AJ3504" s="229">
        <v>-2E-3</v>
      </c>
      <c r="AK3504" s="230">
        <v>2.0658097948043019E-2</v>
      </c>
      <c r="AL3504" s="231">
        <v>0.81804116560977669</v>
      </c>
    </row>
    <row r="3505" spans="24:38">
      <c r="X3505" s="46">
        <v>3501</v>
      </c>
      <c r="Y3505" s="1">
        <f t="shared" si="463"/>
        <v>49123</v>
      </c>
      <c r="Z3505" s="44">
        <f t="shared" si="464"/>
        <v>0</v>
      </c>
      <c r="AA3505" s="1" cm="1">
        <f t="array" ref="AA3505">IF(Z3505&gt;0,INDEX($M$40:$M$61,Z3505,1),AA3504)</f>
        <v>48911</v>
      </c>
      <c r="AB3505" s="1" cm="1">
        <f t="array" ref="AB3505">IF(Z3505&gt;0,INDEX($M$40:$M$61,Z3505+1,1),AB3504)</f>
        <v>49275</v>
      </c>
      <c r="AC3505" s="44">
        <f t="shared" si="465"/>
        <v>364</v>
      </c>
      <c r="AD3505" s="45">
        <f t="shared" si="466"/>
        <v>0.8140105901472624</v>
      </c>
      <c r="AE3505" s="45">
        <f t="shared" si="467"/>
        <v>0.79389424187077229</v>
      </c>
      <c r="AF3505" s="44">
        <f t="shared" si="470"/>
        <v>212</v>
      </c>
      <c r="AG3505" s="45">
        <f t="shared" si="468"/>
        <v>0.80223330597112552</v>
      </c>
      <c r="AH3505">
        <f t="shared" si="469"/>
        <v>2.265869493258937E-2</v>
      </c>
      <c r="AI3505" s="40">
        <f ca="1"/>
        <v>2.4748991517764551E-2</v>
      </c>
      <c r="AJ3505" s="229">
        <v>-2E-3</v>
      </c>
      <c r="AK3505" s="230">
        <v>2.0658694932589372E-2</v>
      </c>
      <c r="AL3505" s="231">
        <v>0.81798947581054737</v>
      </c>
    </row>
    <row r="3506" spans="24:38">
      <c r="X3506" s="46">
        <v>3502</v>
      </c>
      <c r="Y3506" s="1">
        <f t="shared" si="463"/>
        <v>49124</v>
      </c>
      <c r="Z3506" s="44">
        <f t="shared" si="464"/>
        <v>0</v>
      </c>
      <c r="AA3506" s="1" cm="1">
        <f t="array" ref="AA3506">IF(Z3506&gt;0,INDEX($M$40:$M$61,Z3506,1),AA3505)</f>
        <v>48911</v>
      </c>
      <c r="AB3506" s="1" cm="1">
        <f t="array" ref="AB3506">IF(Z3506&gt;0,INDEX($M$40:$M$61,Z3506+1,1),AB3505)</f>
        <v>49275</v>
      </c>
      <c r="AC3506" s="44">
        <f t="shared" si="465"/>
        <v>364</v>
      </c>
      <c r="AD3506" s="45">
        <f t="shared" si="466"/>
        <v>0.8140105901472624</v>
      </c>
      <c r="AE3506" s="45">
        <f t="shared" si="467"/>
        <v>0.79389424187077229</v>
      </c>
      <c r="AF3506" s="44">
        <f t="shared" si="470"/>
        <v>213</v>
      </c>
      <c r="AG3506" s="45">
        <f t="shared" si="468"/>
        <v>0.80217815846990437</v>
      </c>
      <c r="AH3506">
        <f t="shared" si="469"/>
        <v>2.2659291576196491E-2</v>
      </c>
      <c r="AI3506" s="40">
        <f ca="1"/>
        <v>2.4748991517684615E-2</v>
      </c>
      <c r="AJ3506" s="229">
        <v>-2E-3</v>
      </c>
      <c r="AK3506" s="230">
        <v>2.065929157619649E-2</v>
      </c>
      <c r="AL3506" s="231">
        <v>0.81793778927745631</v>
      </c>
    </row>
    <row r="3507" spans="24:38">
      <c r="X3507" s="46">
        <v>3503</v>
      </c>
      <c r="Y3507" s="1">
        <f t="shared" si="463"/>
        <v>49125</v>
      </c>
      <c r="Z3507" s="44">
        <f t="shared" si="464"/>
        <v>0</v>
      </c>
      <c r="AA3507" s="1" cm="1">
        <f t="array" ref="AA3507">IF(Z3507&gt;0,INDEX($M$40:$M$61,Z3507,1),AA3506)</f>
        <v>48911</v>
      </c>
      <c r="AB3507" s="1" cm="1">
        <f t="array" ref="AB3507">IF(Z3507&gt;0,INDEX($M$40:$M$61,Z3507+1,1),AB3506)</f>
        <v>49275</v>
      </c>
      <c r="AC3507" s="44">
        <f t="shared" si="465"/>
        <v>364</v>
      </c>
      <c r="AD3507" s="45">
        <f t="shared" si="466"/>
        <v>0.8140105901472624</v>
      </c>
      <c r="AE3507" s="45">
        <f t="shared" si="467"/>
        <v>0.79389424187077229</v>
      </c>
      <c r="AF3507" s="44">
        <f t="shared" si="470"/>
        <v>214</v>
      </c>
      <c r="AG3507" s="45">
        <f t="shared" si="468"/>
        <v>0.80212301475965886</v>
      </c>
      <c r="AH3507">
        <f t="shared" si="469"/>
        <v>2.265988787915638E-2</v>
      </c>
      <c r="AI3507" s="40">
        <f ca="1"/>
        <v>2.4748991517604679E-2</v>
      </c>
      <c r="AJ3507" s="229">
        <v>-2E-3</v>
      </c>
      <c r="AK3507" s="230">
        <v>2.0659887879156381E-2</v>
      </c>
      <c r="AL3507" s="231">
        <v>0.81788610601029699</v>
      </c>
    </row>
    <row r="3508" spans="24:38">
      <c r="X3508" s="46">
        <v>3504</v>
      </c>
      <c r="Y3508" s="1">
        <f t="shared" si="463"/>
        <v>49126</v>
      </c>
      <c r="Z3508" s="44">
        <f t="shared" si="464"/>
        <v>0</v>
      </c>
      <c r="AA3508" s="1" cm="1">
        <f t="array" ref="AA3508">IF(Z3508&gt;0,INDEX($M$40:$M$61,Z3508,1),AA3507)</f>
        <v>48911</v>
      </c>
      <c r="AB3508" s="1" cm="1">
        <f t="array" ref="AB3508">IF(Z3508&gt;0,INDEX($M$40:$M$61,Z3508+1,1),AB3507)</f>
        <v>49275</v>
      </c>
      <c r="AC3508" s="44">
        <f t="shared" si="465"/>
        <v>364</v>
      </c>
      <c r="AD3508" s="45">
        <f t="shared" si="466"/>
        <v>0.8140105901472624</v>
      </c>
      <c r="AE3508" s="45">
        <f t="shared" si="467"/>
        <v>0.79389424187077229</v>
      </c>
      <c r="AF3508" s="44">
        <f t="shared" si="470"/>
        <v>215</v>
      </c>
      <c r="AG3508" s="45">
        <f t="shared" si="468"/>
        <v>0.8020678748401282</v>
      </c>
      <c r="AH3508">
        <f t="shared" si="469"/>
        <v>2.2660483841760722E-2</v>
      </c>
      <c r="AI3508" s="40">
        <f ca="1"/>
        <v>2.4748991517684615E-2</v>
      </c>
      <c r="AJ3508" s="229">
        <v>-2E-3</v>
      </c>
      <c r="AK3508" s="230">
        <v>2.0660483841760724E-2</v>
      </c>
      <c r="AL3508" s="231">
        <v>0.81783442600886269</v>
      </c>
    </row>
    <row r="3509" spans="24:38">
      <c r="X3509" s="46">
        <v>3505</v>
      </c>
      <c r="Y3509" s="1">
        <f t="shared" si="463"/>
        <v>49127</v>
      </c>
      <c r="Z3509" s="44">
        <f t="shared" si="464"/>
        <v>0</v>
      </c>
      <c r="AA3509" s="1" cm="1">
        <f t="array" ref="AA3509">IF(Z3509&gt;0,INDEX($M$40:$M$61,Z3509,1),AA3508)</f>
        <v>48911</v>
      </c>
      <c r="AB3509" s="1" cm="1">
        <f t="array" ref="AB3509">IF(Z3509&gt;0,INDEX($M$40:$M$61,Z3509+1,1),AB3508)</f>
        <v>49275</v>
      </c>
      <c r="AC3509" s="44">
        <f t="shared" si="465"/>
        <v>364</v>
      </c>
      <c r="AD3509" s="45">
        <f t="shared" si="466"/>
        <v>0.8140105901472624</v>
      </c>
      <c r="AE3509" s="45">
        <f t="shared" si="467"/>
        <v>0.79389424187077229</v>
      </c>
      <c r="AF3509" s="44">
        <f t="shared" si="470"/>
        <v>216</v>
      </c>
      <c r="AG3509" s="45">
        <f t="shared" si="468"/>
        <v>0.80201273871105205</v>
      </c>
      <c r="AH3509">
        <f t="shared" si="469"/>
        <v>2.2661079464300796E-2</v>
      </c>
      <c r="AI3509" s="40">
        <f ca="1"/>
        <v>2.4748991517684615E-2</v>
      </c>
      <c r="AJ3509" s="229">
        <v>-2E-3</v>
      </c>
      <c r="AK3509" s="230">
        <v>2.0661079464300798E-2</v>
      </c>
      <c r="AL3509" s="231">
        <v>0.81778274927294747</v>
      </c>
    </row>
    <row r="3510" spans="24:38">
      <c r="X3510" s="46">
        <v>3506</v>
      </c>
      <c r="Y3510" s="1">
        <f t="shared" si="463"/>
        <v>49128</v>
      </c>
      <c r="Z3510" s="44">
        <f t="shared" si="464"/>
        <v>0</v>
      </c>
      <c r="AA3510" s="1" cm="1">
        <f t="array" ref="AA3510">IF(Z3510&gt;0,INDEX($M$40:$M$61,Z3510,1),AA3509)</f>
        <v>48911</v>
      </c>
      <c r="AB3510" s="1" cm="1">
        <f t="array" ref="AB3510">IF(Z3510&gt;0,INDEX($M$40:$M$61,Z3510+1,1),AB3509)</f>
        <v>49275</v>
      </c>
      <c r="AC3510" s="44">
        <f t="shared" si="465"/>
        <v>364</v>
      </c>
      <c r="AD3510" s="45">
        <f t="shared" si="466"/>
        <v>0.8140105901472624</v>
      </c>
      <c r="AE3510" s="45">
        <f t="shared" si="467"/>
        <v>0.79389424187077229</v>
      </c>
      <c r="AF3510" s="44">
        <f t="shared" si="470"/>
        <v>217</v>
      </c>
      <c r="AG3510" s="45">
        <f t="shared" si="468"/>
        <v>0.80195760637216973</v>
      </c>
      <c r="AH3510">
        <f t="shared" si="469"/>
        <v>2.2661674747067609E-2</v>
      </c>
      <c r="AI3510" s="40">
        <f ca="1"/>
        <v>2.4748991517684615E-2</v>
      </c>
      <c r="AJ3510" s="229">
        <v>-2E-3</v>
      </c>
      <c r="AK3510" s="230">
        <v>2.0661674747067607E-2</v>
      </c>
      <c r="AL3510" s="231">
        <v>0.81773107580234472</v>
      </c>
    </row>
    <row r="3511" spans="24:38">
      <c r="X3511" s="46">
        <v>3507</v>
      </c>
      <c r="Y3511" s="1">
        <f t="shared" si="463"/>
        <v>49129</v>
      </c>
      <c r="Z3511" s="44">
        <f t="shared" si="464"/>
        <v>0</v>
      </c>
      <c r="AA3511" s="1" cm="1">
        <f t="array" ref="AA3511">IF(Z3511&gt;0,INDEX($M$40:$M$61,Z3511,1),AA3510)</f>
        <v>48911</v>
      </c>
      <c r="AB3511" s="1" cm="1">
        <f t="array" ref="AB3511">IF(Z3511&gt;0,INDEX($M$40:$M$61,Z3511+1,1),AB3510)</f>
        <v>49275</v>
      </c>
      <c r="AC3511" s="44">
        <f t="shared" si="465"/>
        <v>364</v>
      </c>
      <c r="AD3511" s="45">
        <f t="shared" si="466"/>
        <v>0.8140105901472624</v>
      </c>
      <c r="AE3511" s="45">
        <f t="shared" si="467"/>
        <v>0.79389424187077229</v>
      </c>
      <c r="AF3511" s="44">
        <f t="shared" si="470"/>
        <v>218</v>
      </c>
      <c r="AG3511" s="45">
        <f t="shared" si="468"/>
        <v>0.80190247782322066</v>
      </c>
      <c r="AH3511">
        <f t="shared" si="469"/>
        <v>2.2662269690351813E-2</v>
      </c>
      <c r="AI3511" s="40">
        <f ca="1"/>
        <v>2.4748991517684615E-2</v>
      </c>
      <c r="AJ3511" s="229">
        <v>-2E-3</v>
      </c>
      <c r="AK3511" s="230">
        <v>2.0662269690351814E-2</v>
      </c>
      <c r="AL3511" s="231">
        <v>0.81767940559684815</v>
      </c>
    </row>
    <row r="3512" spans="24:38">
      <c r="X3512" s="46">
        <v>3508</v>
      </c>
      <c r="Y3512" s="1">
        <f t="shared" si="463"/>
        <v>49130</v>
      </c>
      <c r="Z3512" s="44">
        <f t="shared" si="464"/>
        <v>0</v>
      </c>
      <c r="AA3512" s="1" cm="1">
        <f t="array" ref="AA3512">IF(Z3512&gt;0,INDEX($M$40:$M$61,Z3512,1),AA3511)</f>
        <v>48911</v>
      </c>
      <c r="AB3512" s="1" cm="1">
        <f t="array" ref="AB3512">IF(Z3512&gt;0,INDEX($M$40:$M$61,Z3512+1,1),AB3511)</f>
        <v>49275</v>
      </c>
      <c r="AC3512" s="44">
        <f t="shared" si="465"/>
        <v>364</v>
      </c>
      <c r="AD3512" s="45">
        <f t="shared" si="466"/>
        <v>0.8140105901472624</v>
      </c>
      <c r="AE3512" s="45">
        <f t="shared" si="467"/>
        <v>0.79389424187077229</v>
      </c>
      <c r="AF3512" s="44">
        <f t="shared" si="470"/>
        <v>219</v>
      </c>
      <c r="AG3512" s="45">
        <f t="shared" si="468"/>
        <v>0.80184735306394439</v>
      </c>
      <c r="AH3512">
        <f t="shared" si="469"/>
        <v>2.2662864294443714E-2</v>
      </c>
      <c r="AI3512" s="40">
        <f ca="1"/>
        <v>2.4748991517684615E-2</v>
      </c>
      <c r="AJ3512" s="229">
        <v>-2E-3</v>
      </c>
      <c r="AK3512" s="230">
        <v>2.0662864294443715E-2</v>
      </c>
      <c r="AL3512" s="231">
        <v>0.81762773865625171</v>
      </c>
    </row>
    <row r="3513" spans="24:38">
      <c r="X3513" s="46">
        <v>3509</v>
      </c>
      <c r="Y3513" s="1">
        <f t="shared" si="463"/>
        <v>49131</v>
      </c>
      <c r="Z3513" s="44">
        <f t="shared" si="464"/>
        <v>0</v>
      </c>
      <c r="AA3513" s="1" cm="1">
        <f t="array" ref="AA3513">IF(Z3513&gt;0,INDEX($M$40:$M$61,Z3513,1),AA3512)</f>
        <v>48911</v>
      </c>
      <c r="AB3513" s="1" cm="1">
        <f t="array" ref="AB3513">IF(Z3513&gt;0,INDEX($M$40:$M$61,Z3513+1,1),AB3512)</f>
        <v>49275</v>
      </c>
      <c r="AC3513" s="44">
        <f t="shared" si="465"/>
        <v>364</v>
      </c>
      <c r="AD3513" s="45">
        <f t="shared" si="466"/>
        <v>0.8140105901472624</v>
      </c>
      <c r="AE3513" s="45">
        <f t="shared" si="467"/>
        <v>0.79389424187077229</v>
      </c>
      <c r="AF3513" s="44">
        <f t="shared" si="470"/>
        <v>220</v>
      </c>
      <c r="AG3513" s="45">
        <f t="shared" si="468"/>
        <v>0.80179223209408035</v>
      </c>
      <c r="AH3513">
        <f t="shared" si="469"/>
        <v>2.2663458559633323E-2</v>
      </c>
      <c r="AI3513" s="40">
        <f ca="1"/>
        <v>2.4748991517684615E-2</v>
      </c>
      <c r="AJ3513" s="229">
        <v>-2E-3</v>
      </c>
      <c r="AK3513" s="230">
        <v>2.0663458559633321E-2</v>
      </c>
      <c r="AL3513" s="231">
        <v>0.81757607498034868</v>
      </c>
    </row>
    <row r="3514" spans="24:38">
      <c r="X3514" s="46">
        <v>3510</v>
      </c>
      <c r="Y3514" s="1">
        <f t="shared" si="463"/>
        <v>49132</v>
      </c>
      <c r="Z3514" s="44">
        <f t="shared" si="464"/>
        <v>0</v>
      </c>
      <c r="AA3514" s="1" cm="1">
        <f t="array" ref="AA3514">IF(Z3514&gt;0,INDEX($M$40:$M$61,Z3514,1),AA3513)</f>
        <v>48911</v>
      </c>
      <c r="AB3514" s="1" cm="1">
        <f t="array" ref="AB3514">IF(Z3514&gt;0,INDEX($M$40:$M$61,Z3514+1,1),AB3513)</f>
        <v>49275</v>
      </c>
      <c r="AC3514" s="44">
        <f t="shared" si="465"/>
        <v>364</v>
      </c>
      <c r="AD3514" s="45">
        <f t="shared" si="466"/>
        <v>0.8140105901472624</v>
      </c>
      <c r="AE3514" s="45">
        <f t="shared" si="467"/>
        <v>0.79389424187077229</v>
      </c>
      <c r="AF3514" s="44">
        <f t="shared" si="470"/>
        <v>221</v>
      </c>
      <c r="AG3514" s="45">
        <f t="shared" si="468"/>
        <v>0.80173711491336819</v>
      </c>
      <c r="AH3514">
        <f t="shared" si="469"/>
        <v>2.266405248621027E-2</v>
      </c>
      <c r="AI3514" s="40">
        <f ca="1"/>
        <v>2.4748991517684615E-2</v>
      </c>
      <c r="AJ3514" s="229">
        <v>-2E-3</v>
      </c>
      <c r="AK3514" s="230">
        <v>2.0664052486210269E-2</v>
      </c>
      <c r="AL3514" s="231">
        <v>0.81752441456893321</v>
      </c>
    </row>
    <row r="3515" spans="24:38">
      <c r="X3515" s="46">
        <v>3511</v>
      </c>
      <c r="Y3515" s="1">
        <f t="shared" si="463"/>
        <v>49133</v>
      </c>
      <c r="Z3515" s="44">
        <f t="shared" si="464"/>
        <v>0</v>
      </c>
      <c r="AA3515" s="1" cm="1">
        <f t="array" ref="AA3515">IF(Z3515&gt;0,INDEX($M$40:$M$61,Z3515,1),AA3514)</f>
        <v>48911</v>
      </c>
      <c r="AB3515" s="1" cm="1">
        <f t="array" ref="AB3515">IF(Z3515&gt;0,INDEX($M$40:$M$61,Z3515+1,1),AB3514)</f>
        <v>49275</v>
      </c>
      <c r="AC3515" s="44">
        <f t="shared" si="465"/>
        <v>364</v>
      </c>
      <c r="AD3515" s="45">
        <f t="shared" si="466"/>
        <v>0.8140105901472624</v>
      </c>
      <c r="AE3515" s="45">
        <f t="shared" si="467"/>
        <v>0.79389424187077229</v>
      </c>
      <c r="AF3515" s="44">
        <f t="shared" si="470"/>
        <v>222</v>
      </c>
      <c r="AG3515" s="45">
        <f t="shared" si="468"/>
        <v>0.80168200152154734</v>
      </c>
      <c r="AH3515">
        <f t="shared" si="469"/>
        <v>2.26646460744639E-2</v>
      </c>
      <c r="AI3515" s="40">
        <f ca="1"/>
        <v>2.4748991517684615E-2</v>
      </c>
      <c r="AJ3515" s="229">
        <v>-2E-3</v>
      </c>
      <c r="AK3515" s="230">
        <v>2.0664646074463902E-2</v>
      </c>
      <c r="AL3515" s="231">
        <v>0.81747275742179881</v>
      </c>
    </row>
    <row r="3516" spans="24:38">
      <c r="X3516" s="46">
        <v>3512</v>
      </c>
      <c r="Y3516" s="1">
        <f t="shared" si="463"/>
        <v>49134</v>
      </c>
      <c r="Z3516" s="44">
        <f t="shared" si="464"/>
        <v>0</v>
      </c>
      <c r="AA3516" s="1" cm="1">
        <f t="array" ref="AA3516">IF(Z3516&gt;0,INDEX($M$40:$M$61,Z3516,1),AA3515)</f>
        <v>48911</v>
      </c>
      <c r="AB3516" s="1" cm="1">
        <f t="array" ref="AB3516">IF(Z3516&gt;0,INDEX($M$40:$M$61,Z3516+1,1),AB3515)</f>
        <v>49275</v>
      </c>
      <c r="AC3516" s="44">
        <f t="shared" si="465"/>
        <v>364</v>
      </c>
      <c r="AD3516" s="45">
        <f t="shared" si="466"/>
        <v>0.8140105901472624</v>
      </c>
      <c r="AE3516" s="45">
        <f t="shared" si="467"/>
        <v>0.79389424187077229</v>
      </c>
      <c r="AF3516" s="44">
        <f t="shared" si="470"/>
        <v>223</v>
      </c>
      <c r="AG3516" s="45">
        <f t="shared" si="468"/>
        <v>0.80162689191835712</v>
      </c>
      <c r="AH3516">
        <f t="shared" si="469"/>
        <v>2.2665239324683249E-2</v>
      </c>
      <c r="AI3516" s="40">
        <f ca="1"/>
        <v>2.4748991517764551E-2</v>
      </c>
      <c r="AJ3516" s="229">
        <v>-2E-3</v>
      </c>
      <c r="AK3516" s="230">
        <v>2.0665239324683247E-2</v>
      </c>
      <c r="AL3516" s="231">
        <v>0.81742110353873898</v>
      </c>
    </row>
    <row r="3517" spans="24:38">
      <c r="X3517" s="46">
        <v>3513</v>
      </c>
      <c r="Y3517" s="1">
        <f t="shared" si="463"/>
        <v>49135</v>
      </c>
      <c r="Z3517" s="44">
        <f t="shared" si="464"/>
        <v>0</v>
      </c>
      <c r="AA3517" s="1" cm="1">
        <f t="array" ref="AA3517">IF(Z3517&gt;0,INDEX($M$40:$M$61,Z3517,1),AA3516)</f>
        <v>48911</v>
      </c>
      <c r="AB3517" s="1" cm="1">
        <f t="array" ref="AB3517">IF(Z3517&gt;0,INDEX($M$40:$M$61,Z3517+1,1),AB3516)</f>
        <v>49275</v>
      </c>
      <c r="AC3517" s="44">
        <f t="shared" si="465"/>
        <v>364</v>
      </c>
      <c r="AD3517" s="45">
        <f t="shared" si="466"/>
        <v>0.8140105901472624</v>
      </c>
      <c r="AE3517" s="45">
        <f t="shared" si="467"/>
        <v>0.79389424187077229</v>
      </c>
      <c r="AF3517" s="44">
        <f t="shared" si="470"/>
        <v>224</v>
      </c>
      <c r="AG3517" s="45">
        <f t="shared" si="468"/>
        <v>0.80157178610353752</v>
      </c>
      <c r="AH3517">
        <f t="shared" si="469"/>
        <v>2.2665832237156923E-2</v>
      </c>
      <c r="AI3517" s="40">
        <f ca="1"/>
        <v>2.4748991517604679E-2</v>
      </c>
      <c r="AJ3517" s="229">
        <v>-2E-3</v>
      </c>
      <c r="AK3517" s="230">
        <v>2.0665832237156921E-2</v>
      </c>
      <c r="AL3517" s="231">
        <v>0.81736945291954799</v>
      </c>
    </row>
    <row r="3518" spans="24:38">
      <c r="X3518" s="46">
        <v>3514</v>
      </c>
      <c r="Y3518" s="1">
        <f t="shared" si="463"/>
        <v>49136</v>
      </c>
      <c r="Z3518" s="44">
        <f t="shared" si="464"/>
        <v>0</v>
      </c>
      <c r="AA3518" s="1" cm="1">
        <f t="array" ref="AA3518">IF(Z3518&gt;0,INDEX($M$40:$M$61,Z3518,1),AA3517)</f>
        <v>48911</v>
      </c>
      <c r="AB3518" s="1" cm="1">
        <f t="array" ref="AB3518">IF(Z3518&gt;0,INDEX($M$40:$M$61,Z3518+1,1),AB3517)</f>
        <v>49275</v>
      </c>
      <c r="AC3518" s="44">
        <f t="shared" si="465"/>
        <v>364</v>
      </c>
      <c r="AD3518" s="45">
        <f t="shared" si="466"/>
        <v>0.8140105901472624</v>
      </c>
      <c r="AE3518" s="45">
        <f t="shared" si="467"/>
        <v>0.79389424187077229</v>
      </c>
      <c r="AF3518" s="44">
        <f t="shared" si="470"/>
        <v>225</v>
      </c>
      <c r="AG3518" s="45">
        <f t="shared" si="468"/>
        <v>0.80151668407682775</v>
      </c>
      <c r="AH3518">
        <f t="shared" si="469"/>
        <v>2.2666424812173323E-2</v>
      </c>
      <c r="AI3518" s="40">
        <f ca="1"/>
        <v>2.4748991517684615E-2</v>
      </c>
      <c r="AJ3518" s="229">
        <v>-2E-3</v>
      </c>
      <c r="AK3518" s="230">
        <v>2.0666424812173324E-2</v>
      </c>
      <c r="AL3518" s="231">
        <v>0.81731780556401901</v>
      </c>
    </row>
    <row r="3519" spans="24:38">
      <c r="X3519" s="46">
        <v>3515</v>
      </c>
      <c r="Y3519" s="1">
        <f t="shared" si="463"/>
        <v>49137</v>
      </c>
      <c r="Z3519" s="44">
        <f t="shared" si="464"/>
        <v>0</v>
      </c>
      <c r="AA3519" s="1" cm="1">
        <f t="array" ref="AA3519">IF(Z3519&gt;0,INDEX($M$40:$M$61,Z3519,1),AA3518)</f>
        <v>48911</v>
      </c>
      <c r="AB3519" s="1" cm="1">
        <f t="array" ref="AB3519">IF(Z3519&gt;0,INDEX($M$40:$M$61,Z3519+1,1),AB3518)</f>
        <v>49275</v>
      </c>
      <c r="AC3519" s="44">
        <f t="shared" si="465"/>
        <v>364</v>
      </c>
      <c r="AD3519" s="45">
        <f t="shared" si="466"/>
        <v>0.8140105901472624</v>
      </c>
      <c r="AE3519" s="45">
        <f t="shared" si="467"/>
        <v>0.79389424187077229</v>
      </c>
      <c r="AF3519" s="44">
        <f t="shared" si="470"/>
        <v>226</v>
      </c>
      <c r="AG3519" s="45">
        <f t="shared" si="468"/>
        <v>0.80146158583796767</v>
      </c>
      <c r="AH3519">
        <f t="shared" si="469"/>
        <v>2.2667017050020423E-2</v>
      </c>
      <c r="AI3519" s="40">
        <f ca="1"/>
        <v>2.4748991517684615E-2</v>
      </c>
      <c r="AJ3519" s="229">
        <v>-2E-3</v>
      </c>
      <c r="AK3519" s="230">
        <v>2.0667017050020421E-2</v>
      </c>
      <c r="AL3519" s="231">
        <v>0.81726616147194642</v>
      </c>
    </row>
    <row r="3520" spans="24:38">
      <c r="X3520" s="46">
        <v>3516</v>
      </c>
      <c r="Y3520" s="1">
        <f t="shared" si="463"/>
        <v>49138</v>
      </c>
      <c r="Z3520" s="44">
        <f t="shared" si="464"/>
        <v>0</v>
      </c>
      <c r="AA3520" s="1" cm="1">
        <f t="array" ref="AA3520">IF(Z3520&gt;0,INDEX($M$40:$M$61,Z3520,1),AA3519)</f>
        <v>48911</v>
      </c>
      <c r="AB3520" s="1" cm="1">
        <f t="array" ref="AB3520">IF(Z3520&gt;0,INDEX($M$40:$M$61,Z3520+1,1),AB3519)</f>
        <v>49275</v>
      </c>
      <c r="AC3520" s="44">
        <f t="shared" si="465"/>
        <v>364</v>
      </c>
      <c r="AD3520" s="45">
        <f t="shared" si="466"/>
        <v>0.8140105901472624</v>
      </c>
      <c r="AE3520" s="45">
        <f t="shared" si="467"/>
        <v>0.79389424187077229</v>
      </c>
      <c r="AF3520" s="44">
        <f t="shared" si="470"/>
        <v>227</v>
      </c>
      <c r="AG3520" s="45">
        <f t="shared" si="468"/>
        <v>0.80140649138669673</v>
      </c>
      <c r="AH3520">
        <f t="shared" si="469"/>
        <v>2.2667608950985928E-2</v>
      </c>
      <c r="AI3520" s="40">
        <f ca="1"/>
        <v>2.4748991517684615E-2</v>
      </c>
      <c r="AJ3520" s="229">
        <v>-2E-3</v>
      </c>
      <c r="AK3520" s="230">
        <v>2.0667608950985926E-2</v>
      </c>
      <c r="AL3520" s="231">
        <v>0.81721452064312372</v>
      </c>
    </row>
    <row r="3521" spans="24:38">
      <c r="X3521" s="46">
        <v>3517</v>
      </c>
      <c r="Y3521" s="1">
        <f t="shared" si="463"/>
        <v>49139</v>
      </c>
      <c r="Z3521" s="44">
        <f t="shared" si="464"/>
        <v>0</v>
      </c>
      <c r="AA3521" s="1" cm="1">
        <f t="array" ref="AA3521">IF(Z3521&gt;0,INDEX($M$40:$M$61,Z3521,1),AA3520)</f>
        <v>48911</v>
      </c>
      <c r="AB3521" s="1" cm="1">
        <f t="array" ref="AB3521">IF(Z3521&gt;0,INDEX($M$40:$M$61,Z3521+1,1),AB3520)</f>
        <v>49275</v>
      </c>
      <c r="AC3521" s="44">
        <f t="shared" si="465"/>
        <v>364</v>
      </c>
      <c r="AD3521" s="45">
        <f t="shared" si="466"/>
        <v>0.8140105901472624</v>
      </c>
      <c r="AE3521" s="45">
        <f t="shared" si="467"/>
        <v>0.79389424187077229</v>
      </c>
      <c r="AF3521" s="44">
        <f t="shared" si="470"/>
        <v>228</v>
      </c>
      <c r="AG3521" s="45">
        <f t="shared" si="468"/>
        <v>0.80135140072275457</v>
      </c>
      <c r="AH3521">
        <f t="shared" si="469"/>
        <v>2.2668200515357204E-2</v>
      </c>
      <c r="AI3521" s="40">
        <f ca="1"/>
        <v>2.4748991517684615E-2</v>
      </c>
      <c r="AJ3521" s="229">
        <v>-2E-3</v>
      </c>
      <c r="AK3521" s="230">
        <v>2.0668200515357206E-2</v>
      </c>
      <c r="AL3521" s="231">
        <v>0.81716288307734453</v>
      </c>
    </row>
    <row r="3522" spans="24:38">
      <c r="X3522" s="46">
        <v>3518</v>
      </c>
      <c r="Y3522" s="1">
        <f t="shared" si="463"/>
        <v>49140</v>
      </c>
      <c r="Z3522" s="44">
        <f t="shared" si="464"/>
        <v>0</v>
      </c>
      <c r="AA3522" s="1" cm="1">
        <f t="array" ref="AA3522">IF(Z3522&gt;0,INDEX($M$40:$M$61,Z3522,1),AA3521)</f>
        <v>48911</v>
      </c>
      <c r="AB3522" s="1" cm="1">
        <f t="array" ref="AB3522">IF(Z3522&gt;0,INDEX($M$40:$M$61,Z3522+1,1),AB3521)</f>
        <v>49275</v>
      </c>
      <c r="AC3522" s="44">
        <f t="shared" si="465"/>
        <v>364</v>
      </c>
      <c r="AD3522" s="45">
        <f t="shared" si="466"/>
        <v>0.8140105901472624</v>
      </c>
      <c r="AE3522" s="45">
        <f t="shared" si="467"/>
        <v>0.79389424187077229</v>
      </c>
      <c r="AF3522" s="44">
        <f t="shared" si="470"/>
        <v>229</v>
      </c>
      <c r="AG3522" s="45">
        <f t="shared" si="468"/>
        <v>0.80129631384588096</v>
      </c>
      <c r="AH3522">
        <f t="shared" si="469"/>
        <v>2.2668791743421266E-2</v>
      </c>
      <c r="AI3522" s="40">
        <f ca="1"/>
        <v>2.4748991517684615E-2</v>
      </c>
      <c r="AJ3522" s="229">
        <v>-2E-3</v>
      </c>
      <c r="AK3522" s="230">
        <v>2.0668791743421268E-2</v>
      </c>
      <c r="AL3522" s="231">
        <v>0.817111248774403</v>
      </c>
    </row>
    <row r="3523" spans="24:38">
      <c r="X3523" s="46">
        <v>3519</v>
      </c>
      <c r="Y3523" s="1">
        <f t="shared" si="463"/>
        <v>49141</v>
      </c>
      <c r="Z3523" s="44">
        <f t="shared" si="464"/>
        <v>0</v>
      </c>
      <c r="AA3523" s="1" cm="1">
        <f t="array" ref="AA3523">IF(Z3523&gt;0,INDEX($M$40:$M$61,Z3523,1),AA3522)</f>
        <v>48911</v>
      </c>
      <c r="AB3523" s="1" cm="1">
        <f t="array" ref="AB3523">IF(Z3523&gt;0,INDEX($M$40:$M$61,Z3523+1,1),AB3522)</f>
        <v>49275</v>
      </c>
      <c r="AC3523" s="44">
        <f t="shared" si="465"/>
        <v>364</v>
      </c>
      <c r="AD3523" s="45">
        <f t="shared" si="466"/>
        <v>0.8140105901472624</v>
      </c>
      <c r="AE3523" s="45">
        <f t="shared" si="467"/>
        <v>0.79389424187077229</v>
      </c>
      <c r="AF3523" s="44">
        <f t="shared" si="470"/>
        <v>230</v>
      </c>
      <c r="AG3523" s="45">
        <f t="shared" si="468"/>
        <v>0.80124123075581544</v>
      </c>
      <c r="AH3523">
        <f t="shared" si="469"/>
        <v>2.2669382635464832E-2</v>
      </c>
      <c r="AI3523" s="40">
        <f ca="1"/>
        <v>2.4748991517684615E-2</v>
      </c>
      <c r="AJ3523" s="229">
        <v>-2E-3</v>
      </c>
      <c r="AK3523" s="230">
        <v>2.0669382635464834E-2</v>
      </c>
      <c r="AL3523" s="231">
        <v>0.81705961773409286</v>
      </c>
    </row>
    <row r="3524" spans="24:38">
      <c r="X3524" s="46">
        <v>3520</v>
      </c>
      <c r="Y3524" s="1">
        <f t="shared" si="463"/>
        <v>49142</v>
      </c>
      <c r="Z3524" s="44">
        <f t="shared" si="464"/>
        <v>0</v>
      </c>
      <c r="AA3524" s="1" cm="1">
        <f t="array" ref="AA3524">IF(Z3524&gt;0,INDEX($M$40:$M$61,Z3524,1),AA3523)</f>
        <v>48911</v>
      </c>
      <c r="AB3524" s="1" cm="1">
        <f t="array" ref="AB3524">IF(Z3524&gt;0,INDEX($M$40:$M$61,Z3524+1,1),AB3523)</f>
        <v>49275</v>
      </c>
      <c r="AC3524" s="44">
        <f t="shared" si="465"/>
        <v>364</v>
      </c>
      <c r="AD3524" s="45">
        <f t="shared" si="466"/>
        <v>0.8140105901472624</v>
      </c>
      <c r="AE3524" s="45">
        <f t="shared" si="467"/>
        <v>0.79389424187077229</v>
      </c>
      <c r="AF3524" s="44">
        <f t="shared" si="470"/>
        <v>231</v>
      </c>
      <c r="AG3524" s="45">
        <f t="shared" si="468"/>
        <v>0.80118615145229777</v>
      </c>
      <c r="AH3524">
        <f t="shared" si="469"/>
        <v>2.2669973191774283E-2</v>
      </c>
      <c r="AI3524" s="40">
        <f ca="1"/>
        <v>2.4748991517684615E-2</v>
      </c>
      <c r="AJ3524" s="229">
        <v>-2E-3</v>
      </c>
      <c r="AK3524" s="230">
        <v>2.0669973191774285E-2</v>
      </c>
      <c r="AL3524" s="231">
        <v>0.81700798995620783</v>
      </c>
    </row>
    <row r="3525" spans="24:38">
      <c r="X3525" s="46">
        <v>3521</v>
      </c>
      <c r="Y3525" s="1">
        <f t="shared" si="463"/>
        <v>49143</v>
      </c>
      <c r="Z3525" s="44">
        <f t="shared" si="464"/>
        <v>0</v>
      </c>
      <c r="AA3525" s="1" cm="1">
        <f t="array" ref="AA3525">IF(Z3525&gt;0,INDEX($M$40:$M$61,Z3525,1),AA3524)</f>
        <v>48911</v>
      </c>
      <c r="AB3525" s="1" cm="1">
        <f t="array" ref="AB3525">IF(Z3525&gt;0,INDEX($M$40:$M$61,Z3525+1,1),AB3524)</f>
        <v>49275</v>
      </c>
      <c r="AC3525" s="44">
        <f t="shared" si="465"/>
        <v>364</v>
      </c>
      <c r="AD3525" s="45">
        <f t="shared" si="466"/>
        <v>0.8140105901472624</v>
      </c>
      <c r="AE3525" s="45">
        <f t="shared" si="467"/>
        <v>0.79389424187077229</v>
      </c>
      <c r="AF3525" s="44">
        <f t="shared" si="470"/>
        <v>232</v>
      </c>
      <c r="AG3525" s="45">
        <f t="shared" si="468"/>
        <v>0.8011310759350676</v>
      </c>
      <c r="AH3525">
        <f t="shared" si="469"/>
        <v>2.2670563412635677E-2</v>
      </c>
      <c r="AI3525" s="40">
        <f ca="1"/>
        <v>2.4748991517684615E-2</v>
      </c>
      <c r="AJ3525" s="229">
        <v>-2E-3</v>
      </c>
      <c r="AK3525" s="230">
        <v>2.0670563412635679E-2</v>
      </c>
      <c r="AL3525" s="231">
        <v>0.81695636544054195</v>
      </c>
    </row>
    <row r="3526" spans="24:38">
      <c r="X3526" s="46">
        <v>3522</v>
      </c>
      <c r="Y3526" s="1">
        <f t="shared" ref="Y3526:Y3589" si="471">Y3525+1</f>
        <v>49144</v>
      </c>
      <c r="Z3526" s="44">
        <f t="shared" ref="Z3526:Z3589" si="472">IFERROR(MATCH(Y3526,$M$40:$M$61,0),0)</f>
        <v>0</v>
      </c>
      <c r="AA3526" s="1" cm="1">
        <f t="array" ref="AA3526">IF(Z3526&gt;0,INDEX($M$40:$M$61,Z3526,1),AA3525)</f>
        <v>48911</v>
      </c>
      <c r="AB3526" s="1" cm="1">
        <f t="array" ref="AB3526">IF(Z3526&gt;0,INDEX($M$40:$M$61,Z3526+1,1),AB3525)</f>
        <v>49275</v>
      </c>
      <c r="AC3526" s="44">
        <f t="shared" ref="AC3526:AC3589" si="473">_xlfn.DAYS(AB3526,AA3526)</f>
        <v>364</v>
      </c>
      <c r="AD3526" s="45">
        <f t="shared" ref="AD3526:AD3589" si="474">VLOOKUP(AA3526,$M$40:$P$61,4,FALSE)</f>
        <v>0.8140105901472624</v>
      </c>
      <c r="AE3526" s="45">
        <f t="shared" ref="AE3526:AE3589" si="475">VLOOKUP(AB3526,$M$10:$P$36,4,FALSE)</f>
        <v>0.79389424187077229</v>
      </c>
      <c r="AF3526" s="44">
        <f t="shared" si="470"/>
        <v>233</v>
      </c>
      <c r="AG3526" s="45">
        <f t="shared" ref="AG3526:AG3589" si="476">IF(AF3526=0,AD3526,AD3526*(AE3526/AD3526)^(AF3526/AC3526))</f>
        <v>0.8010760042038646</v>
      </c>
      <c r="AH3526">
        <f t="shared" ref="AH3526:AH3589" si="477">-LN(AG3526)*360/X3526</f>
        <v>2.2671153298334752E-2</v>
      </c>
      <c r="AI3526" s="40">
        <f ca="1"/>
        <v>2.4748991517684615E-2</v>
      </c>
      <c r="AJ3526" s="229">
        <v>-2E-3</v>
      </c>
      <c r="AK3526" s="230">
        <v>2.067115329833475E-2</v>
      </c>
      <c r="AL3526" s="231">
        <v>0.81690474418688885</v>
      </c>
    </row>
    <row r="3527" spans="24:38">
      <c r="X3527" s="46">
        <v>3523</v>
      </c>
      <c r="Y3527" s="1">
        <f t="shared" si="471"/>
        <v>49145</v>
      </c>
      <c r="Z3527" s="44">
        <f t="shared" si="472"/>
        <v>0</v>
      </c>
      <c r="AA3527" s="1" cm="1">
        <f t="array" ref="AA3527">IF(Z3527&gt;0,INDEX($M$40:$M$61,Z3527,1),AA3526)</f>
        <v>48911</v>
      </c>
      <c r="AB3527" s="1" cm="1">
        <f t="array" ref="AB3527">IF(Z3527&gt;0,INDEX($M$40:$M$61,Z3527+1,1),AB3526)</f>
        <v>49275</v>
      </c>
      <c r="AC3527" s="44">
        <f t="shared" si="473"/>
        <v>364</v>
      </c>
      <c r="AD3527" s="45">
        <f t="shared" si="474"/>
        <v>0.8140105901472624</v>
      </c>
      <c r="AE3527" s="45">
        <f t="shared" si="475"/>
        <v>0.79389424187077229</v>
      </c>
      <c r="AF3527" s="44">
        <f t="shared" si="470"/>
        <v>234</v>
      </c>
      <c r="AG3527" s="45">
        <f t="shared" si="476"/>
        <v>0.80102093625842863</v>
      </c>
      <c r="AH3527">
        <f t="shared" si="477"/>
        <v>2.2671742849156896E-2</v>
      </c>
      <c r="AI3527" s="40">
        <f ca="1"/>
        <v>2.4748991517684615E-2</v>
      </c>
      <c r="AJ3527" s="229">
        <v>-2E-3</v>
      </c>
      <c r="AK3527" s="230">
        <v>2.0671742849156897E-2</v>
      </c>
      <c r="AL3527" s="231">
        <v>0.81685312619504258</v>
      </c>
    </row>
    <row r="3528" spans="24:38">
      <c r="X3528" s="46">
        <v>3524</v>
      </c>
      <c r="Y3528" s="1">
        <f t="shared" si="471"/>
        <v>49146</v>
      </c>
      <c r="Z3528" s="44">
        <f t="shared" si="472"/>
        <v>0</v>
      </c>
      <c r="AA3528" s="1" cm="1">
        <f t="array" ref="AA3528">IF(Z3528&gt;0,INDEX($M$40:$M$61,Z3528,1),AA3527)</f>
        <v>48911</v>
      </c>
      <c r="AB3528" s="1" cm="1">
        <f t="array" ref="AB3528">IF(Z3528&gt;0,INDEX($M$40:$M$61,Z3528+1,1),AB3527)</f>
        <v>49275</v>
      </c>
      <c r="AC3528" s="44">
        <f t="shared" si="473"/>
        <v>364</v>
      </c>
      <c r="AD3528" s="45">
        <f t="shared" si="474"/>
        <v>0.8140105901472624</v>
      </c>
      <c r="AE3528" s="45">
        <f t="shared" si="475"/>
        <v>0.79389424187077229</v>
      </c>
      <c r="AF3528" s="44">
        <f t="shared" si="470"/>
        <v>235</v>
      </c>
      <c r="AG3528" s="45">
        <f t="shared" si="476"/>
        <v>0.80096587209849945</v>
      </c>
      <c r="AH3528">
        <f t="shared" si="477"/>
        <v>2.2672332065387196E-2</v>
      </c>
      <c r="AI3528" s="40">
        <f ca="1"/>
        <v>2.4748991517684615E-2</v>
      </c>
      <c r="AJ3528" s="229">
        <v>-2E-3</v>
      </c>
      <c r="AK3528" s="230">
        <v>2.0672332065387197E-2</v>
      </c>
      <c r="AL3528" s="231">
        <v>0.81680151146479707</v>
      </c>
    </row>
    <row r="3529" spans="24:38">
      <c r="X3529" s="46">
        <v>3525</v>
      </c>
      <c r="Y3529" s="1">
        <f t="shared" si="471"/>
        <v>49147</v>
      </c>
      <c r="Z3529" s="44">
        <f t="shared" si="472"/>
        <v>0</v>
      </c>
      <c r="AA3529" s="1" cm="1">
        <f t="array" ref="AA3529">IF(Z3529&gt;0,INDEX($M$40:$M$61,Z3529,1),AA3528)</f>
        <v>48911</v>
      </c>
      <c r="AB3529" s="1" cm="1">
        <f t="array" ref="AB3529">IF(Z3529&gt;0,INDEX($M$40:$M$61,Z3529+1,1),AB3528)</f>
        <v>49275</v>
      </c>
      <c r="AC3529" s="44">
        <f t="shared" si="473"/>
        <v>364</v>
      </c>
      <c r="AD3529" s="45">
        <f t="shared" si="474"/>
        <v>0.8140105901472624</v>
      </c>
      <c r="AE3529" s="45">
        <f t="shared" si="475"/>
        <v>0.79389424187077229</v>
      </c>
      <c r="AF3529" s="44">
        <f t="shared" si="470"/>
        <v>236</v>
      </c>
      <c r="AG3529" s="45">
        <f t="shared" si="476"/>
        <v>0.80091081172381684</v>
      </c>
      <c r="AH3529">
        <f t="shared" si="477"/>
        <v>2.2672920947310413E-2</v>
      </c>
      <c r="AI3529" s="40">
        <f ca="1"/>
        <v>2.4748991517604679E-2</v>
      </c>
      <c r="AJ3529" s="229">
        <v>-2E-3</v>
      </c>
      <c r="AK3529" s="230">
        <v>2.0672920947310415E-2</v>
      </c>
      <c r="AL3529" s="231">
        <v>0.81674989999594616</v>
      </c>
    </row>
    <row r="3530" spans="24:38">
      <c r="X3530" s="46">
        <v>3526</v>
      </c>
      <c r="Y3530" s="1">
        <f t="shared" si="471"/>
        <v>49148</v>
      </c>
      <c r="Z3530" s="44">
        <f t="shared" si="472"/>
        <v>0</v>
      </c>
      <c r="AA3530" s="1" cm="1">
        <f t="array" ref="AA3530">IF(Z3530&gt;0,INDEX($M$40:$M$61,Z3530,1),AA3529)</f>
        <v>48911</v>
      </c>
      <c r="AB3530" s="1" cm="1">
        <f t="array" ref="AB3530">IF(Z3530&gt;0,INDEX($M$40:$M$61,Z3530+1,1),AB3529)</f>
        <v>49275</v>
      </c>
      <c r="AC3530" s="44">
        <f t="shared" si="473"/>
        <v>364</v>
      </c>
      <c r="AD3530" s="45">
        <f t="shared" si="474"/>
        <v>0.8140105901472624</v>
      </c>
      <c r="AE3530" s="45">
        <f t="shared" si="475"/>
        <v>0.79389424187077229</v>
      </c>
      <c r="AF3530" s="44">
        <f t="shared" si="470"/>
        <v>237</v>
      </c>
      <c r="AG3530" s="45">
        <f t="shared" si="476"/>
        <v>0.80085575513412044</v>
      </c>
      <c r="AH3530">
        <f t="shared" si="477"/>
        <v>2.2673509495210992E-2</v>
      </c>
      <c r="AI3530" s="40">
        <f ca="1"/>
        <v>2.4748991517684615E-2</v>
      </c>
      <c r="AJ3530" s="229">
        <v>-2E-3</v>
      </c>
      <c r="AK3530" s="230">
        <v>2.067350949521099E-2</v>
      </c>
      <c r="AL3530" s="231">
        <v>0.81669829178828379</v>
      </c>
    </row>
    <row r="3531" spans="24:38">
      <c r="X3531" s="46">
        <v>3527</v>
      </c>
      <c r="Y3531" s="1">
        <f t="shared" si="471"/>
        <v>49149</v>
      </c>
      <c r="Z3531" s="44">
        <f t="shared" si="472"/>
        <v>0</v>
      </c>
      <c r="AA3531" s="1" cm="1">
        <f t="array" ref="AA3531">IF(Z3531&gt;0,INDEX($M$40:$M$61,Z3531,1),AA3530)</f>
        <v>48911</v>
      </c>
      <c r="AB3531" s="1" cm="1">
        <f t="array" ref="AB3531">IF(Z3531&gt;0,INDEX($M$40:$M$61,Z3531+1,1),AB3530)</f>
        <v>49275</v>
      </c>
      <c r="AC3531" s="44">
        <f t="shared" si="473"/>
        <v>364</v>
      </c>
      <c r="AD3531" s="45">
        <f t="shared" si="474"/>
        <v>0.8140105901472624</v>
      </c>
      <c r="AE3531" s="45">
        <f t="shared" si="475"/>
        <v>0.79389424187077229</v>
      </c>
      <c r="AF3531" s="44">
        <f t="shared" si="470"/>
        <v>238</v>
      </c>
      <c r="AG3531" s="45">
        <f t="shared" si="476"/>
        <v>0.80080070232915024</v>
      </c>
      <c r="AH3531">
        <f t="shared" si="477"/>
        <v>2.267409770937303E-2</v>
      </c>
      <c r="AI3531" s="40">
        <f ca="1"/>
        <v>2.4748991517684615E-2</v>
      </c>
      <c r="AJ3531" s="229">
        <v>-2E-3</v>
      </c>
      <c r="AK3531" s="230">
        <v>2.0674097709373028E-2</v>
      </c>
      <c r="AL3531" s="231">
        <v>0.8166466868416038</v>
      </c>
    </row>
    <row r="3532" spans="24:38">
      <c r="X3532" s="46">
        <v>3528</v>
      </c>
      <c r="Y3532" s="1">
        <f t="shared" si="471"/>
        <v>49150</v>
      </c>
      <c r="Z3532" s="44">
        <f t="shared" si="472"/>
        <v>0</v>
      </c>
      <c r="AA3532" s="1" cm="1">
        <f t="array" ref="AA3532">IF(Z3532&gt;0,INDEX($M$40:$M$61,Z3532,1),AA3531)</f>
        <v>48911</v>
      </c>
      <c r="AB3532" s="1" cm="1">
        <f t="array" ref="AB3532">IF(Z3532&gt;0,INDEX($M$40:$M$61,Z3532+1,1),AB3531)</f>
        <v>49275</v>
      </c>
      <c r="AC3532" s="44">
        <f t="shared" si="473"/>
        <v>364</v>
      </c>
      <c r="AD3532" s="45">
        <f t="shared" si="474"/>
        <v>0.8140105901472624</v>
      </c>
      <c r="AE3532" s="45">
        <f t="shared" si="475"/>
        <v>0.79389424187077229</v>
      </c>
      <c r="AF3532" s="44">
        <f t="shared" ref="AF3532:AF3595" si="478">IF(Z3532&lt;&gt;0,0,AF3531+1)</f>
        <v>239</v>
      </c>
      <c r="AG3532" s="45">
        <f t="shared" si="476"/>
        <v>0.80074565330864589</v>
      </c>
      <c r="AH3532">
        <f t="shared" si="477"/>
        <v>2.2674685590080339E-2</v>
      </c>
      <c r="AI3532" s="40">
        <f ca="1"/>
        <v>2.4748991517684615E-2</v>
      </c>
      <c r="AJ3532" s="229">
        <v>-2E-3</v>
      </c>
      <c r="AK3532" s="230">
        <v>2.0674685590080337E-2</v>
      </c>
      <c r="AL3532" s="231">
        <v>0.81659508515570034</v>
      </c>
    </row>
    <row r="3533" spans="24:38">
      <c r="X3533" s="46">
        <v>3529</v>
      </c>
      <c r="Y3533" s="1">
        <f t="shared" si="471"/>
        <v>49151</v>
      </c>
      <c r="Z3533" s="44">
        <f t="shared" si="472"/>
        <v>0</v>
      </c>
      <c r="AA3533" s="1" cm="1">
        <f t="array" ref="AA3533">IF(Z3533&gt;0,INDEX($M$40:$M$61,Z3533,1),AA3532)</f>
        <v>48911</v>
      </c>
      <c r="AB3533" s="1" cm="1">
        <f t="array" ref="AB3533">IF(Z3533&gt;0,INDEX($M$40:$M$61,Z3533+1,1),AB3532)</f>
        <v>49275</v>
      </c>
      <c r="AC3533" s="44">
        <f t="shared" si="473"/>
        <v>364</v>
      </c>
      <c r="AD3533" s="45">
        <f t="shared" si="474"/>
        <v>0.8140105901472624</v>
      </c>
      <c r="AE3533" s="45">
        <f t="shared" si="475"/>
        <v>0.79389424187077229</v>
      </c>
      <c r="AF3533" s="44">
        <f t="shared" si="478"/>
        <v>240</v>
      </c>
      <c r="AG3533" s="45">
        <f t="shared" si="476"/>
        <v>0.80069060807234738</v>
      </c>
      <c r="AH3533">
        <f t="shared" si="477"/>
        <v>2.2675273137616369E-2</v>
      </c>
      <c r="AI3533" s="40">
        <f ca="1"/>
        <v>2.4748991517684615E-2</v>
      </c>
      <c r="AJ3533" s="229">
        <v>-2E-3</v>
      </c>
      <c r="AK3533" s="230">
        <v>2.0675273137616371E-2</v>
      </c>
      <c r="AL3533" s="231">
        <v>0.81654348673036714</v>
      </c>
    </row>
    <row r="3534" spans="24:38">
      <c r="X3534" s="46">
        <v>3530</v>
      </c>
      <c r="Y3534" s="1">
        <f t="shared" si="471"/>
        <v>49152</v>
      </c>
      <c r="Z3534" s="44">
        <f t="shared" si="472"/>
        <v>0</v>
      </c>
      <c r="AA3534" s="1" cm="1">
        <f t="array" ref="AA3534">IF(Z3534&gt;0,INDEX($M$40:$M$61,Z3534,1),AA3533)</f>
        <v>48911</v>
      </c>
      <c r="AB3534" s="1" cm="1">
        <f t="array" ref="AB3534">IF(Z3534&gt;0,INDEX($M$40:$M$61,Z3534+1,1),AB3533)</f>
        <v>49275</v>
      </c>
      <c r="AC3534" s="44">
        <f t="shared" si="473"/>
        <v>364</v>
      </c>
      <c r="AD3534" s="45">
        <f t="shared" si="474"/>
        <v>0.8140105901472624</v>
      </c>
      <c r="AE3534" s="45">
        <f t="shared" si="475"/>
        <v>0.79389424187077229</v>
      </c>
      <c r="AF3534" s="44">
        <f t="shared" si="478"/>
        <v>241</v>
      </c>
      <c r="AG3534" s="45">
        <f t="shared" si="476"/>
        <v>0.80063556661999447</v>
      </c>
      <c r="AH3534">
        <f t="shared" si="477"/>
        <v>2.2675860352264293E-2</v>
      </c>
      <c r="AI3534" s="40">
        <f ca="1"/>
        <v>2.4748991517684615E-2</v>
      </c>
      <c r="AJ3534" s="229">
        <v>-2E-3</v>
      </c>
      <c r="AK3534" s="230">
        <v>2.0675860352264291E-2</v>
      </c>
      <c r="AL3534" s="231">
        <v>0.81649189156539814</v>
      </c>
    </row>
    <row r="3535" spans="24:38">
      <c r="X3535" s="46">
        <v>3531</v>
      </c>
      <c r="Y3535" s="1">
        <f t="shared" si="471"/>
        <v>49153</v>
      </c>
      <c r="Z3535" s="44">
        <f t="shared" si="472"/>
        <v>0</v>
      </c>
      <c r="AA3535" s="1" cm="1">
        <f t="array" ref="AA3535">IF(Z3535&gt;0,INDEX($M$40:$M$61,Z3535,1),AA3534)</f>
        <v>48911</v>
      </c>
      <c r="AB3535" s="1" cm="1">
        <f t="array" ref="AB3535">IF(Z3535&gt;0,INDEX($M$40:$M$61,Z3535+1,1),AB3534)</f>
        <v>49275</v>
      </c>
      <c r="AC3535" s="44">
        <f t="shared" si="473"/>
        <v>364</v>
      </c>
      <c r="AD3535" s="45">
        <f t="shared" si="474"/>
        <v>0.8140105901472624</v>
      </c>
      <c r="AE3535" s="45">
        <f t="shared" si="475"/>
        <v>0.79389424187077229</v>
      </c>
      <c r="AF3535" s="44">
        <f t="shared" si="478"/>
        <v>242</v>
      </c>
      <c r="AG3535" s="45">
        <f t="shared" si="476"/>
        <v>0.80058052895132725</v>
      </c>
      <c r="AH3535">
        <f t="shared" si="477"/>
        <v>2.2676447234306899E-2</v>
      </c>
      <c r="AI3535" s="40">
        <f ca="1"/>
        <v>2.4748991517604679E-2</v>
      </c>
      <c r="AJ3535" s="229">
        <v>-2E-3</v>
      </c>
      <c r="AK3535" s="230">
        <v>2.0676447234306901E-2</v>
      </c>
      <c r="AL3535" s="231">
        <v>0.81644029966058773</v>
      </c>
    </row>
    <row r="3536" spans="24:38">
      <c r="X3536" s="46">
        <v>3532</v>
      </c>
      <c r="Y3536" s="1">
        <f t="shared" si="471"/>
        <v>49154</v>
      </c>
      <c r="Z3536" s="44">
        <f t="shared" si="472"/>
        <v>0</v>
      </c>
      <c r="AA3536" s="1" cm="1">
        <f t="array" ref="AA3536">IF(Z3536&gt;0,INDEX($M$40:$M$61,Z3536,1),AA3535)</f>
        <v>48911</v>
      </c>
      <c r="AB3536" s="1" cm="1">
        <f t="array" ref="AB3536">IF(Z3536&gt;0,INDEX($M$40:$M$61,Z3536+1,1),AB3535)</f>
        <v>49275</v>
      </c>
      <c r="AC3536" s="44">
        <f t="shared" si="473"/>
        <v>364</v>
      </c>
      <c r="AD3536" s="45">
        <f t="shared" si="474"/>
        <v>0.8140105901472624</v>
      </c>
      <c r="AE3536" s="45">
        <f t="shared" si="475"/>
        <v>0.79389424187077229</v>
      </c>
      <c r="AF3536" s="44">
        <f t="shared" si="478"/>
        <v>243</v>
      </c>
      <c r="AG3536" s="45">
        <f t="shared" si="476"/>
        <v>0.80052549506608528</v>
      </c>
      <c r="AH3536">
        <f t="shared" si="477"/>
        <v>2.2677033784026742E-2</v>
      </c>
      <c r="AI3536" s="40">
        <f ca="1"/>
        <v>2.4748991517684615E-2</v>
      </c>
      <c r="AJ3536" s="229">
        <v>-2E-3</v>
      </c>
      <c r="AK3536" s="230">
        <v>2.0677033784026744E-2</v>
      </c>
      <c r="AL3536" s="231">
        <v>0.81638871101572941</v>
      </c>
    </row>
    <row r="3537" spans="24:38">
      <c r="X3537" s="46">
        <v>3533</v>
      </c>
      <c r="Y3537" s="1">
        <f t="shared" si="471"/>
        <v>49155</v>
      </c>
      <c r="Z3537" s="44">
        <f t="shared" si="472"/>
        <v>0</v>
      </c>
      <c r="AA3537" s="1" cm="1">
        <f t="array" ref="AA3537">IF(Z3537&gt;0,INDEX($M$40:$M$61,Z3537,1),AA3536)</f>
        <v>48911</v>
      </c>
      <c r="AB3537" s="1" cm="1">
        <f t="array" ref="AB3537">IF(Z3537&gt;0,INDEX($M$40:$M$61,Z3537+1,1),AB3536)</f>
        <v>49275</v>
      </c>
      <c r="AC3537" s="44">
        <f t="shared" si="473"/>
        <v>364</v>
      </c>
      <c r="AD3537" s="45">
        <f t="shared" si="474"/>
        <v>0.8140105901472624</v>
      </c>
      <c r="AE3537" s="45">
        <f t="shared" si="475"/>
        <v>0.79389424187077229</v>
      </c>
      <c r="AF3537" s="44">
        <f t="shared" si="478"/>
        <v>244</v>
      </c>
      <c r="AG3537" s="45">
        <f t="shared" si="476"/>
        <v>0.80047046496400887</v>
      </c>
      <c r="AH3537">
        <f t="shared" si="477"/>
        <v>2.2677620001705957E-2</v>
      </c>
      <c r="AI3537" s="40">
        <f ca="1"/>
        <v>2.4748991517604679E-2</v>
      </c>
      <c r="AJ3537" s="229">
        <v>-2E-3</v>
      </c>
      <c r="AK3537" s="230">
        <v>2.0677620001705956E-2</v>
      </c>
      <c r="AL3537" s="231">
        <v>0.81633712563061778</v>
      </c>
    </row>
    <row r="3538" spans="24:38">
      <c r="X3538" s="46">
        <v>3534</v>
      </c>
      <c r="Y3538" s="1">
        <f t="shared" si="471"/>
        <v>49156</v>
      </c>
      <c r="Z3538" s="44">
        <f t="shared" si="472"/>
        <v>0</v>
      </c>
      <c r="AA3538" s="1" cm="1">
        <f t="array" ref="AA3538">IF(Z3538&gt;0,INDEX($M$40:$M$61,Z3538,1),AA3537)</f>
        <v>48911</v>
      </c>
      <c r="AB3538" s="1" cm="1">
        <f t="array" ref="AB3538">IF(Z3538&gt;0,INDEX($M$40:$M$61,Z3538+1,1),AB3537)</f>
        <v>49275</v>
      </c>
      <c r="AC3538" s="44">
        <f t="shared" si="473"/>
        <v>364</v>
      </c>
      <c r="AD3538" s="45">
        <f t="shared" si="474"/>
        <v>0.8140105901472624</v>
      </c>
      <c r="AE3538" s="45">
        <f t="shared" si="475"/>
        <v>0.79389424187077229</v>
      </c>
      <c r="AF3538" s="44">
        <f t="shared" si="478"/>
        <v>245</v>
      </c>
      <c r="AG3538" s="45">
        <f t="shared" si="476"/>
        <v>0.80041543864483766</v>
      </c>
      <c r="AH3538">
        <f t="shared" si="477"/>
        <v>2.2678205887626451E-2</v>
      </c>
      <c r="AI3538" s="40">
        <f ca="1"/>
        <v>2.4748991517684615E-2</v>
      </c>
      <c r="AJ3538" s="229">
        <v>-2E-3</v>
      </c>
      <c r="AK3538" s="230">
        <v>2.067820588762645E-2</v>
      </c>
      <c r="AL3538" s="231">
        <v>0.81628554350504634</v>
      </c>
    </row>
    <row r="3539" spans="24:38">
      <c r="X3539" s="46">
        <v>3535</v>
      </c>
      <c r="Y3539" s="1">
        <f t="shared" si="471"/>
        <v>49157</v>
      </c>
      <c r="Z3539" s="44">
        <f t="shared" si="472"/>
        <v>0</v>
      </c>
      <c r="AA3539" s="1" cm="1">
        <f t="array" ref="AA3539">IF(Z3539&gt;0,INDEX($M$40:$M$61,Z3539,1),AA3538)</f>
        <v>48911</v>
      </c>
      <c r="AB3539" s="1" cm="1">
        <f t="array" ref="AB3539">IF(Z3539&gt;0,INDEX($M$40:$M$61,Z3539+1,1),AB3538)</f>
        <v>49275</v>
      </c>
      <c r="AC3539" s="44">
        <f t="shared" si="473"/>
        <v>364</v>
      </c>
      <c r="AD3539" s="45">
        <f t="shared" si="474"/>
        <v>0.8140105901472624</v>
      </c>
      <c r="AE3539" s="45">
        <f t="shared" si="475"/>
        <v>0.79389424187077229</v>
      </c>
      <c r="AF3539" s="44">
        <f t="shared" si="478"/>
        <v>246</v>
      </c>
      <c r="AG3539" s="45">
        <f t="shared" si="476"/>
        <v>0.80036041610831166</v>
      </c>
      <c r="AH3539">
        <f t="shared" si="477"/>
        <v>2.2678791442069773E-2</v>
      </c>
      <c r="AI3539" s="40">
        <f ca="1"/>
        <v>2.4748991517684615E-2</v>
      </c>
      <c r="AJ3539" s="229">
        <v>-2E-3</v>
      </c>
      <c r="AK3539" s="230">
        <v>2.0678791442069772E-2</v>
      </c>
      <c r="AL3539" s="231">
        <v>0.81623396463880915</v>
      </c>
    </row>
    <row r="3540" spans="24:38">
      <c r="X3540" s="46">
        <v>3536</v>
      </c>
      <c r="Y3540" s="1">
        <f t="shared" si="471"/>
        <v>49158</v>
      </c>
      <c r="Z3540" s="44">
        <f t="shared" si="472"/>
        <v>0</v>
      </c>
      <c r="AA3540" s="1" cm="1">
        <f t="array" ref="AA3540">IF(Z3540&gt;0,INDEX($M$40:$M$61,Z3540,1),AA3539)</f>
        <v>48911</v>
      </c>
      <c r="AB3540" s="1" cm="1">
        <f t="array" ref="AB3540">IF(Z3540&gt;0,INDEX($M$40:$M$61,Z3540+1,1),AB3539)</f>
        <v>49275</v>
      </c>
      <c r="AC3540" s="44">
        <f t="shared" si="473"/>
        <v>364</v>
      </c>
      <c r="AD3540" s="45">
        <f t="shared" si="474"/>
        <v>0.8140105901472624</v>
      </c>
      <c r="AE3540" s="45">
        <f t="shared" si="475"/>
        <v>0.79389424187077229</v>
      </c>
      <c r="AF3540" s="44">
        <f t="shared" si="478"/>
        <v>247</v>
      </c>
      <c r="AG3540" s="45">
        <f t="shared" si="476"/>
        <v>0.80030539735417083</v>
      </c>
      <c r="AH3540">
        <f t="shared" si="477"/>
        <v>2.2679376665317143E-2</v>
      </c>
      <c r="AI3540" s="40">
        <f ca="1"/>
        <v>2.4748991517684615E-2</v>
      </c>
      <c r="AJ3540" s="229">
        <v>-2E-3</v>
      </c>
      <c r="AK3540" s="230">
        <v>2.0679376665317141E-2</v>
      </c>
      <c r="AL3540" s="231">
        <v>0.81618238903170048</v>
      </c>
    </row>
    <row r="3541" spans="24:38">
      <c r="X3541" s="46">
        <v>3537</v>
      </c>
      <c r="Y3541" s="1">
        <f t="shared" si="471"/>
        <v>49159</v>
      </c>
      <c r="Z3541" s="44">
        <f t="shared" si="472"/>
        <v>0</v>
      </c>
      <c r="AA3541" s="1" cm="1">
        <f t="array" ref="AA3541">IF(Z3541&gt;0,INDEX($M$40:$M$61,Z3541,1),AA3540)</f>
        <v>48911</v>
      </c>
      <c r="AB3541" s="1" cm="1">
        <f t="array" ref="AB3541">IF(Z3541&gt;0,INDEX($M$40:$M$61,Z3541+1,1),AB3540)</f>
        <v>49275</v>
      </c>
      <c r="AC3541" s="44">
        <f t="shared" si="473"/>
        <v>364</v>
      </c>
      <c r="AD3541" s="45">
        <f t="shared" si="474"/>
        <v>0.8140105901472624</v>
      </c>
      <c r="AE3541" s="45">
        <f t="shared" si="475"/>
        <v>0.79389424187077229</v>
      </c>
      <c r="AF3541" s="44">
        <f t="shared" si="478"/>
        <v>248</v>
      </c>
      <c r="AG3541" s="45">
        <f t="shared" si="476"/>
        <v>0.8002503823821554</v>
      </c>
      <c r="AH3541">
        <f t="shared" si="477"/>
        <v>2.2679961557649453E-2</v>
      </c>
      <c r="AI3541" s="40">
        <f ca="1"/>
        <v>2.4748991517604679E-2</v>
      </c>
      <c r="AJ3541" s="229">
        <v>-2E-3</v>
      </c>
      <c r="AK3541" s="230">
        <v>2.0679961557649451E-2</v>
      </c>
      <c r="AL3541" s="231">
        <v>0.8161308166835145</v>
      </c>
    </row>
    <row r="3542" spans="24:38">
      <c r="X3542" s="46">
        <v>3538</v>
      </c>
      <c r="Y3542" s="1">
        <f t="shared" si="471"/>
        <v>49160</v>
      </c>
      <c r="Z3542" s="44">
        <f t="shared" si="472"/>
        <v>0</v>
      </c>
      <c r="AA3542" s="1" cm="1">
        <f t="array" ref="AA3542">IF(Z3542&gt;0,INDEX($M$40:$M$61,Z3542,1),AA3541)</f>
        <v>48911</v>
      </c>
      <c r="AB3542" s="1" cm="1">
        <f t="array" ref="AB3542">IF(Z3542&gt;0,INDEX($M$40:$M$61,Z3542+1,1),AB3541)</f>
        <v>49275</v>
      </c>
      <c r="AC3542" s="44">
        <f t="shared" si="473"/>
        <v>364</v>
      </c>
      <c r="AD3542" s="45">
        <f t="shared" si="474"/>
        <v>0.8140105901472624</v>
      </c>
      <c r="AE3542" s="45">
        <f t="shared" si="475"/>
        <v>0.79389424187077229</v>
      </c>
      <c r="AF3542" s="44">
        <f t="shared" si="478"/>
        <v>249</v>
      </c>
      <c r="AG3542" s="45">
        <f t="shared" si="476"/>
        <v>0.80019537119200501</v>
      </c>
      <c r="AH3542">
        <f t="shared" si="477"/>
        <v>2.268054611934734E-2</v>
      </c>
      <c r="AI3542" s="40">
        <f ca="1"/>
        <v>2.4748991517684615E-2</v>
      </c>
      <c r="AJ3542" s="229">
        <v>-2E-3</v>
      </c>
      <c r="AK3542" s="230">
        <v>2.0680546119347339E-2</v>
      </c>
      <c r="AL3542" s="231">
        <v>0.81607924759404493</v>
      </c>
    </row>
    <row r="3543" spans="24:38">
      <c r="X3543" s="46">
        <v>3539</v>
      </c>
      <c r="Y3543" s="1">
        <f t="shared" si="471"/>
        <v>49161</v>
      </c>
      <c r="Z3543" s="44">
        <f t="shared" si="472"/>
        <v>0</v>
      </c>
      <c r="AA3543" s="1" cm="1">
        <f t="array" ref="AA3543">IF(Z3543&gt;0,INDEX($M$40:$M$61,Z3543,1),AA3542)</f>
        <v>48911</v>
      </c>
      <c r="AB3543" s="1" cm="1">
        <f t="array" ref="AB3543">IF(Z3543&gt;0,INDEX($M$40:$M$61,Z3543+1,1),AB3542)</f>
        <v>49275</v>
      </c>
      <c r="AC3543" s="44">
        <f t="shared" si="473"/>
        <v>364</v>
      </c>
      <c r="AD3543" s="45">
        <f t="shared" si="474"/>
        <v>0.8140105901472624</v>
      </c>
      <c r="AE3543" s="45">
        <f t="shared" si="475"/>
        <v>0.79389424187077229</v>
      </c>
      <c r="AF3543" s="44">
        <f t="shared" si="478"/>
        <v>250</v>
      </c>
      <c r="AG3543" s="45">
        <f t="shared" si="476"/>
        <v>0.80014036378345998</v>
      </c>
      <c r="AH3543">
        <f t="shared" si="477"/>
        <v>2.268113035069105E-2</v>
      </c>
      <c r="AI3543" s="40">
        <f ca="1"/>
        <v>2.4748991517684615E-2</v>
      </c>
      <c r="AJ3543" s="229">
        <v>-2E-3</v>
      </c>
      <c r="AK3543" s="230">
        <v>2.0681130350691052E-2</v>
      </c>
      <c r="AL3543" s="231">
        <v>0.81602768176308615</v>
      </c>
    </row>
    <row r="3544" spans="24:38">
      <c r="X3544" s="46">
        <v>3540</v>
      </c>
      <c r="Y3544" s="1">
        <f t="shared" si="471"/>
        <v>49162</v>
      </c>
      <c r="Z3544" s="44">
        <f t="shared" si="472"/>
        <v>0</v>
      </c>
      <c r="AA3544" s="1" cm="1">
        <f t="array" ref="AA3544">IF(Z3544&gt;0,INDEX($M$40:$M$61,Z3544,1),AA3543)</f>
        <v>48911</v>
      </c>
      <c r="AB3544" s="1" cm="1">
        <f t="array" ref="AB3544">IF(Z3544&gt;0,INDEX($M$40:$M$61,Z3544+1,1),AB3543)</f>
        <v>49275</v>
      </c>
      <c r="AC3544" s="44">
        <f t="shared" si="473"/>
        <v>364</v>
      </c>
      <c r="AD3544" s="45">
        <f t="shared" si="474"/>
        <v>0.8140105901472624</v>
      </c>
      <c r="AE3544" s="45">
        <f t="shared" si="475"/>
        <v>0.79389424187077229</v>
      </c>
      <c r="AF3544" s="44">
        <f t="shared" si="478"/>
        <v>251</v>
      </c>
      <c r="AG3544" s="45">
        <f t="shared" si="476"/>
        <v>0.80008536015626019</v>
      </c>
      <c r="AH3544">
        <f t="shared" si="477"/>
        <v>2.2681714251960555E-2</v>
      </c>
      <c r="AI3544" s="40">
        <f ca="1"/>
        <v>2.4748991517684615E-2</v>
      </c>
      <c r="AJ3544" s="229">
        <v>-2E-3</v>
      </c>
      <c r="AK3544" s="230">
        <v>2.0681714251960553E-2</v>
      </c>
      <c r="AL3544" s="231">
        <v>0.81597611919043211</v>
      </c>
    </row>
    <row r="3545" spans="24:38">
      <c r="X3545" s="46">
        <v>3541</v>
      </c>
      <c r="Y3545" s="1">
        <f t="shared" si="471"/>
        <v>49163</v>
      </c>
      <c r="Z3545" s="44">
        <f t="shared" si="472"/>
        <v>0</v>
      </c>
      <c r="AA3545" s="1" cm="1">
        <f t="array" ref="AA3545">IF(Z3545&gt;0,INDEX($M$40:$M$61,Z3545,1),AA3544)</f>
        <v>48911</v>
      </c>
      <c r="AB3545" s="1" cm="1">
        <f t="array" ref="AB3545">IF(Z3545&gt;0,INDEX($M$40:$M$61,Z3545+1,1),AB3544)</f>
        <v>49275</v>
      </c>
      <c r="AC3545" s="44">
        <f t="shared" si="473"/>
        <v>364</v>
      </c>
      <c r="AD3545" s="45">
        <f t="shared" si="474"/>
        <v>0.8140105901472624</v>
      </c>
      <c r="AE3545" s="45">
        <f t="shared" si="475"/>
        <v>0.79389424187077229</v>
      </c>
      <c r="AF3545" s="44">
        <f t="shared" si="478"/>
        <v>252</v>
      </c>
      <c r="AG3545" s="45">
        <f t="shared" si="476"/>
        <v>0.80003036031014574</v>
      </c>
      <c r="AH3545">
        <f t="shared" si="477"/>
        <v>2.2682297823435501E-2</v>
      </c>
      <c r="AI3545" s="40">
        <f ca="1"/>
        <v>2.4748991517684615E-2</v>
      </c>
      <c r="AJ3545" s="229">
        <v>-2E-3</v>
      </c>
      <c r="AK3545" s="230">
        <v>2.0682297823435503E-2</v>
      </c>
      <c r="AL3545" s="231">
        <v>0.81592455987587698</v>
      </c>
    </row>
    <row r="3546" spans="24:38">
      <c r="X3546" s="46">
        <v>3542</v>
      </c>
      <c r="Y3546" s="1">
        <f t="shared" si="471"/>
        <v>49164</v>
      </c>
      <c r="Z3546" s="44">
        <f t="shared" si="472"/>
        <v>0</v>
      </c>
      <c r="AA3546" s="1" cm="1">
        <f t="array" ref="AA3546">IF(Z3546&gt;0,INDEX($M$40:$M$61,Z3546,1),AA3545)</f>
        <v>48911</v>
      </c>
      <c r="AB3546" s="1" cm="1">
        <f t="array" ref="AB3546">IF(Z3546&gt;0,INDEX($M$40:$M$61,Z3546+1,1),AB3545)</f>
        <v>49275</v>
      </c>
      <c r="AC3546" s="44">
        <f t="shared" si="473"/>
        <v>364</v>
      </c>
      <c r="AD3546" s="45">
        <f t="shared" si="474"/>
        <v>0.8140105901472624</v>
      </c>
      <c r="AE3546" s="45">
        <f t="shared" si="475"/>
        <v>0.79389424187077229</v>
      </c>
      <c r="AF3546" s="44">
        <f t="shared" si="478"/>
        <v>253</v>
      </c>
      <c r="AG3546" s="45">
        <f t="shared" si="476"/>
        <v>0.79997536424485671</v>
      </c>
      <c r="AH3546">
        <f t="shared" si="477"/>
        <v>2.2682881065395219E-2</v>
      </c>
      <c r="AI3546" s="40">
        <f ca="1"/>
        <v>2.4748991517684615E-2</v>
      </c>
      <c r="AJ3546" s="229">
        <v>-2E-3</v>
      </c>
      <c r="AK3546" s="230">
        <v>2.0682881065395217E-2</v>
      </c>
      <c r="AL3546" s="231">
        <v>0.8158730038192149</v>
      </c>
    </row>
    <row r="3547" spans="24:38">
      <c r="X3547" s="46">
        <v>3543</v>
      </c>
      <c r="Y3547" s="1">
        <f t="shared" si="471"/>
        <v>49165</v>
      </c>
      <c r="Z3547" s="44">
        <f t="shared" si="472"/>
        <v>0</v>
      </c>
      <c r="AA3547" s="1" cm="1">
        <f t="array" ref="AA3547">IF(Z3547&gt;0,INDEX($M$40:$M$61,Z3547,1),AA3546)</f>
        <v>48911</v>
      </c>
      <c r="AB3547" s="1" cm="1">
        <f t="array" ref="AB3547">IF(Z3547&gt;0,INDEX($M$40:$M$61,Z3547+1,1),AB3546)</f>
        <v>49275</v>
      </c>
      <c r="AC3547" s="44">
        <f t="shared" si="473"/>
        <v>364</v>
      </c>
      <c r="AD3547" s="45">
        <f t="shared" si="474"/>
        <v>0.8140105901472624</v>
      </c>
      <c r="AE3547" s="45">
        <f t="shared" si="475"/>
        <v>0.79389424187077229</v>
      </c>
      <c r="AF3547" s="44">
        <f t="shared" si="478"/>
        <v>254</v>
      </c>
      <c r="AG3547" s="45">
        <f t="shared" si="476"/>
        <v>0.79992037196013321</v>
      </c>
      <c r="AH3547">
        <f t="shared" si="477"/>
        <v>2.2683463978118715E-2</v>
      </c>
      <c r="AI3547" s="40">
        <f ca="1"/>
        <v>2.4748991517684615E-2</v>
      </c>
      <c r="AJ3547" s="229">
        <v>-2E-3</v>
      </c>
      <c r="AK3547" s="230">
        <v>2.0683463978118717E-2</v>
      </c>
      <c r="AL3547" s="231">
        <v>0.81582145102023995</v>
      </c>
    </row>
    <row r="3548" spans="24:38">
      <c r="X3548" s="46">
        <v>3544</v>
      </c>
      <c r="Y3548" s="1">
        <f t="shared" si="471"/>
        <v>49166</v>
      </c>
      <c r="Z3548" s="44">
        <f t="shared" si="472"/>
        <v>0</v>
      </c>
      <c r="AA3548" s="1" cm="1">
        <f t="array" ref="AA3548">IF(Z3548&gt;0,INDEX($M$40:$M$61,Z3548,1),AA3547)</f>
        <v>48911</v>
      </c>
      <c r="AB3548" s="1" cm="1">
        <f t="array" ref="AB3548">IF(Z3548&gt;0,INDEX($M$40:$M$61,Z3548+1,1),AB3547)</f>
        <v>49275</v>
      </c>
      <c r="AC3548" s="44">
        <f t="shared" si="473"/>
        <v>364</v>
      </c>
      <c r="AD3548" s="45">
        <f t="shared" si="474"/>
        <v>0.8140105901472624</v>
      </c>
      <c r="AE3548" s="45">
        <f t="shared" si="475"/>
        <v>0.79389424187077229</v>
      </c>
      <c r="AF3548" s="44">
        <f t="shared" si="478"/>
        <v>255</v>
      </c>
      <c r="AG3548" s="45">
        <f t="shared" si="476"/>
        <v>0.79986538345571545</v>
      </c>
      <c r="AH3548">
        <f t="shared" si="477"/>
        <v>2.2684046561884684E-2</v>
      </c>
      <c r="AI3548" s="40">
        <f ca="1"/>
        <v>2.4748991517604679E-2</v>
      </c>
      <c r="AJ3548" s="229">
        <v>-2E-3</v>
      </c>
      <c r="AK3548" s="230">
        <v>2.0684046561884682E-2</v>
      </c>
      <c r="AL3548" s="231">
        <v>0.81576990147874651</v>
      </c>
    </row>
    <row r="3549" spans="24:38">
      <c r="X3549" s="46">
        <v>3545</v>
      </c>
      <c r="Y3549" s="1">
        <f t="shared" si="471"/>
        <v>49167</v>
      </c>
      <c r="Z3549" s="44">
        <f t="shared" si="472"/>
        <v>0</v>
      </c>
      <c r="AA3549" s="1" cm="1">
        <f t="array" ref="AA3549">IF(Z3549&gt;0,INDEX($M$40:$M$61,Z3549,1),AA3548)</f>
        <v>48911</v>
      </c>
      <c r="AB3549" s="1" cm="1">
        <f t="array" ref="AB3549">IF(Z3549&gt;0,INDEX($M$40:$M$61,Z3549+1,1),AB3548)</f>
        <v>49275</v>
      </c>
      <c r="AC3549" s="44">
        <f t="shared" si="473"/>
        <v>364</v>
      </c>
      <c r="AD3549" s="45">
        <f t="shared" si="474"/>
        <v>0.8140105901472624</v>
      </c>
      <c r="AE3549" s="45">
        <f t="shared" si="475"/>
        <v>0.79389424187077229</v>
      </c>
      <c r="AF3549" s="44">
        <f t="shared" si="478"/>
        <v>256</v>
      </c>
      <c r="AG3549" s="45">
        <f t="shared" si="476"/>
        <v>0.7998103987313433</v>
      </c>
      <c r="AH3549">
        <f t="shared" si="477"/>
        <v>2.2684628816971537E-2</v>
      </c>
      <c r="AI3549" s="40">
        <f ca="1"/>
        <v>2.4748991517684615E-2</v>
      </c>
      <c r="AJ3549" s="229">
        <v>-2E-3</v>
      </c>
      <c r="AK3549" s="230">
        <v>2.0684628816971536E-2</v>
      </c>
      <c r="AL3549" s="231">
        <v>0.8157183551945284</v>
      </c>
    </row>
    <row r="3550" spans="24:38">
      <c r="X3550" s="46">
        <v>3546</v>
      </c>
      <c r="Y3550" s="1">
        <f t="shared" si="471"/>
        <v>49168</v>
      </c>
      <c r="Z3550" s="44">
        <f t="shared" si="472"/>
        <v>0</v>
      </c>
      <c r="AA3550" s="1" cm="1">
        <f t="array" ref="AA3550">IF(Z3550&gt;0,INDEX($M$40:$M$61,Z3550,1),AA3549)</f>
        <v>48911</v>
      </c>
      <c r="AB3550" s="1" cm="1">
        <f t="array" ref="AB3550">IF(Z3550&gt;0,INDEX($M$40:$M$61,Z3550+1,1),AB3549)</f>
        <v>49275</v>
      </c>
      <c r="AC3550" s="44">
        <f t="shared" si="473"/>
        <v>364</v>
      </c>
      <c r="AD3550" s="45">
        <f t="shared" si="474"/>
        <v>0.8140105901472624</v>
      </c>
      <c r="AE3550" s="45">
        <f t="shared" si="475"/>
        <v>0.79389424187077229</v>
      </c>
      <c r="AF3550" s="44">
        <f t="shared" si="478"/>
        <v>257</v>
      </c>
      <c r="AG3550" s="45">
        <f t="shared" si="476"/>
        <v>0.79975541778675707</v>
      </c>
      <c r="AH3550">
        <f t="shared" si="477"/>
        <v>2.2685210743657321E-2</v>
      </c>
      <c r="AI3550" s="40">
        <f ca="1"/>
        <v>2.4748991517684615E-2</v>
      </c>
      <c r="AJ3550" s="229">
        <v>-2E-3</v>
      </c>
      <c r="AK3550" s="230">
        <v>2.0685210743657319E-2</v>
      </c>
      <c r="AL3550" s="231">
        <v>0.81566681216738002</v>
      </c>
    </row>
    <row r="3551" spans="24:38">
      <c r="X3551" s="46">
        <v>3547</v>
      </c>
      <c r="Y3551" s="1">
        <f t="shared" si="471"/>
        <v>49169</v>
      </c>
      <c r="Z3551" s="44">
        <f t="shared" si="472"/>
        <v>0</v>
      </c>
      <c r="AA3551" s="1" cm="1">
        <f t="array" ref="AA3551">IF(Z3551&gt;0,INDEX($M$40:$M$61,Z3551,1),AA3550)</f>
        <v>48911</v>
      </c>
      <c r="AB3551" s="1" cm="1">
        <f t="array" ref="AB3551">IF(Z3551&gt;0,INDEX($M$40:$M$61,Z3551+1,1),AB3550)</f>
        <v>49275</v>
      </c>
      <c r="AC3551" s="44">
        <f t="shared" si="473"/>
        <v>364</v>
      </c>
      <c r="AD3551" s="45">
        <f t="shared" si="474"/>
        <v>0.8140105901472624</v>
      </c>
      <c r="AE3551" s="45">
        <f t="shared" si="475"/>
        <v>0.79389424187077229</v>
      </c>
      <c r="AF3551" s="44">
        <f t="shared" si="478"/>
        <v>258</v>
      </c>
      <c r="AG3551" s="45">
        <f t="shared" si="476"/>
        <v>0.7997004406216971</v>
      </c>
      <c r="AH3551">
        <f t="shared" si="477"/>
        <v>2.268579234221978E-2</v>
      </c>
      <c r="AI3551" s="40">
        <f ca="1"/>
        <v>2.4748991517604679E-2</v>
      </c>
      <c r="AJ3551" s="229">
        <v>-2E-3</v>
      </c>
      <c r="AK3551" s="230">
        <v>2.0685792342219782E-2</v>
      </c>
      <c r="AL3551" s="231">
        <v>0.81561527239709564</v>
      </c>
    </row>
    <row r="3552" spans="24:38">
      <c r="X3552" s="46">
        <v>3548</v>
      </c>
      <c r="Y3552" s="1">
        <f t="shared" si="471"/>
        <v>49170</v>
      </c>
      <c r="Z3552" s="44">
        <f t="shared" si="472"/>
        <v>0</v>
      </c>
      <c r="AA3552" s="1" cm="1">
        <f t="array" ref="AA3552">IF(Z3552&gt;0,INDEX($M$40:$M$61,Z3552,1),AA3551)</f>
        <v>48911</v>
      </c>
      <c r="AB3552" s="1" cm="1">
        <f t="array" ref="AB3552">IF(Z3552&gt;0,INDEX($M$40:$M$61,Z3552+1,1),AB3551)</f>
        <v>49275</v>
      </c>
      <c r="AC3552" s="44">
        <f t="shared" si="473"/>
        <v>364</v>
      </c>
      <c r="AD3552" s="45">
        <f t="shared" si="474"/>
        <v>0.8140105901472624</v>
      </c>
      <c r="AE3552" s="45">
        <f t="shared" si="475"/>
        <v>0.79389424187077229</v>
      </c>
      <c r="AF3552" s="44">
        <f t="shared" si="478"/>
        <v>259</v>
      </c>
      <c r="AG3552" s="45">
        <f t="shared" si="476"/>
        <v>0.79964546723590324</v>
      </c>
      <c r="AH3552">
        <f t="shared" si="477"/>
        <v>2.2686373612936395E-2</v>
      </c>
      <c r="AI3552" s="40">
        <f ca="1"/>
        <v>2.4748991517684615E-2</v>
      </c>
      <c r="AJ3552" s="229">
        <v>-2E-3</v>
      </c>
      <c r="AK3552" s="230">
        <v>2.0686373612936397E-2</v>
      </c>
      <c r="AL3552" s="231">
        <v>0.81556373588346909</v>
      </c>
    </row>
    <row r="3553" spans="24:38">
      <c r="X3553" s="46">
        <v>3549</v>
      </c>
      <c r="Y3553" s="1">
        <f t="shared" si="471"/>
        <v>49171</v>
      </c>
      <c r="Z3553" s="44">
        <f t="shared" si="472"/>
        <v>0</v>
      </c>
      <c r="AA3553" s="1" cm="1">
        <f t="array" ref="AA3553">IF(Z3553&gt;0,INDEX($M$40:$M$61,Z3553,1),AA3552)</f>
        <v>48911</v>
      </c>
      <c r="AB3553" s="1" cm="1">
        <f t="array" ref="AB3553">IF(Z3553&gt;0,INDEX($M$40:$M$61,Z3553+1,1),AB3552)</f>
        <v>49275</v>
      </c>
      <c r="AC3553" s="44">
        <f t="shared" si="473"/>
        <v>364</v>
      </c>
      <c r="AD3553" s="45">
        <f t="shared" si="474"/>
        <v>0.8140105901472624</v>
      </c>
      <c r="AE3553" s="45">
        <f t="shared" si="475"/>
        <v>0.79389424187077229</v>
      </c>
      <c r="AF3553" s="44">
        <f t="shared" si="478"/>
        <v>260</v>
      </c>
      <c r="AG3553" s="45">
        <f t="shared" si="476"/>
        <v>0.79959049762911594</v>
      </c>
      <c r="AH3553">
        <f t="shared" si="477"/>
        <v>2.2686954556084268E-2</v>
      </c>
      <c r="AI3553" s="40">
        <f ca="1"/>
        <v>2.4748991517684615E-2</v>
      </c>
      <c r="AJ3553" s="229">
        <v>-2E-3</v>
      </c>
      <c r="AK3553" s="230">
        <v>2.0686954556084269E-2</v>
      </c>
      <c r="AL3553" s="231">
        <v>0.81551220262629509</v>
      </c>
    </row>
    <row r="3554" spans="24:38">
      <c r="X3554" s="46">
        <v>3550</v>
      </c>
      <c r="Y3554" s="1">
        <f t="shared" si="471"/>
        <v>49172</v>
      </c>
      <c r="Z3554" s="44">
        <f t="shared" si="472"/>
        <v>0</v>
      </c>
      <c r="AA3554" s="1" cm="1">
        <f t="array" ref="AA3554">IF(Z3554&gt;0,INDEX($M$40:$M$61,Z3554,1),AA3553)</f>
        <v>48911</v>
      </c>
      <c r="AB3554" s="1" cm="1">
        <f t="array" ref="AB3554">IF(Z3554&gt;0,INDEX($M$40:$M$61,Z3554+1,1),AB3553)</f>
        <v>49275</v>
      </c>
      <c r="AC3554" s="44">
        <f t="shared" si="473"/>
        <v>364</v>
      </c>
      <c r="AD3554" s="45">
        <f t="shared" si="474"/>
        <v>0.8140105901472624</v>
      </c>
      <c r="AE3554" s="45">
        <f t="shared" si="475"/>
        <v>0.79389424187077229</v>
      </c>
      <c r="AF3554" s="44">
        <f t="shared" si="478"/>
        <v>261</v>
      </c>
      <c r="AG3554" s="45">
        <f t="shared" si="476"/>
        <v>0.79953553180107528</v>
      </c>
      <c r="AH3554">
        <f t="shared" si="477"/>
        <v>2.2687535171940235E-2</v>
      </c>
      <c r="AI3554" s="40">
        <f ca="1"/>
        <v>2.4748991517684615E-2</v>
      </c>
      <c r="AJ3554" s="229">
        <v>-2E-3</v>
      </c>
      <c r="AK3554" s="230">
        <v>2.0687535171940233E-2</v>
      </c>
      <c r="AL3554" s="231">
        <v>0.81546067262536748</v>
      </c>
    </row>
    <row r="3555" spans="24:38">
      <c r="X3555" s="46">
        <v>3551</v>
      </c>
      <c r="Y3555" s="1">
        <f t="shared" si="471"/>
        <v>49173</v>
      </c>
      <c r="Z3555" s="44">
        <f t="shared" si="472"/>
        <v>0</v>
      </c>
      <c r="AA3555" s="1" cm="1">
        <f t="array" ref="AA3555">IF(Z3555&gt;0,INDEX($M$40:$M$61,Z3555,1),AA3554)</f>
        <v>48911</v>
      </c>
      <c r="AB3555" s="1" cm="1">
        <f t="array" ref="AB3555">IF(Z3555&gt;0,INDEX($M$40:$M$61,Z3555+1,1),AB3554)</f>
        <v>49275</v>
      </c>
      <c r="AC3555" s="44">
        <f t="shared" si="473"/>
        <v>364</v>
      </c>
      <c r="AD3555" s="45">
        <f t="shared" si="474"/>
        <v>0.8140105901472624</v>
      </c>
      <c r="AE3555" s="45">
        <f t="shared" si="475"/>
        <v>0.79389424187077229</v>
      </c>
      <c r="AF3555" s="44">
        <f t="shared" si="478"/>
        <v>262</v>
      </c>
      <c r="AG3555" s="45">
        <f t="shared" si="476"/>
        <v>0.7994805697515216</v>
      </c>
      <c r="AH3555">
        <f t="shared" si="477"/>
        <v>2.2688115460780787E-2</v>
      </c>
      <c r="AI3555" s="40">
        <f ca="1"/>
        <v>2.4748991517684615E-2</v>
      </c>
      <c r="AJ3555" s="229">
        <v>-2E-3</v>
      </c>
      <c r="AK3555" s="230">
        <v>2.0688115460780789E-2</v>
      </c>
      <c r="AL3555" s="231">
        <v>0.81540914588048063</v>
      </c>
    </row>
    <row r="3556" spans="24:38">
      <c r="X3556" s="46">
        <v>3552</v>
      </c>
      <c r="Y3556" s="1">
        <f t="shared" si="471"/>
        <v>49174</v>
      </c>
      <c r="Z3556" s="44">
        <f t="shared" si="472"/>
        <v>0</v>
      </c>
      <c r="AA3556" s="1" cm="1">
        <f t="array" ref="AA3556">IF(Z3556&gt;0,INDEX($M$40:$M$61,Z3556,1),AA3555)</f>
        <v>48911</v>
      </c>
      <c r="AB3556" s="1" cm="1">
        <f t="array" ref="AB3556">IF(Z3556&gt;0,INDEX($M$40:$M$61,Z3556+1,1),AB3555)</f>
        <v>49275</v>
      </c>
      <c r="AC3556" s="44">
        <f t="shared" si="473"/>
        <v>364</v>
      </c>
      <c r="AD3556" s="45">
        <f t="shared" si="474"/>
        <v>0.8140105901472624</v>
      </c>
      <c r="AE3556" s="45">
        <f t="shared" si="475"/>
        <v>0.79389424187077229</v>
      </c>
      <c r="AF3556" s="44">
        <f t="shared" si="478"/>
        <v>263</v>
      </c>
      <c r="AG3556" s="45">
        <f t="shared" si="476"/>
        <v>0.79942561148019509</v>
      </c>
      <c r="AH3556">
        <f t="shared" si="477"/>
        <v>2.2688695422882127E-2</v>
      </c>
      <c r="AI3556" s="40">
        <f ca="1"/>
        <v>2.4748991517684615E-2</v>
      </c>
      <c r="AJ3556" s="229">
        <v>-2E-3</v>
      </c>
      <c r="AK3556" s="230">
        <v>2.0688695422882125E-2</v>
      </c>
      <c r="AL3556" s="231">
        <v>0.81535762239142895</v>
      </c>
    </row>
    <row r="3557" spans="24:38">
      <c r="X3557" s="46">
        <v>3553</v>
      </c>
      <c r="Y3557" s="1">
        <f t="shared" si="471"/>
        <v>49175</v>
      </c>
      <c r="Z3557" s="44">
        <f t="shared" si="472"/>
        <v>0</v>
      </c>
      <c r="AA3557" s="1" cm="1">
        <f t="array" ref="AA3557">IF(Z3557&gt;0,INDEX($M$40:$M$61,Z3557,1),AA3556)</f>
        <v>48911</v>
      </c>
      <c r="AB3557" s="1" cm="1">
        <f t="array" ref="AB3557">IF(Z3557&gt;0,INDEX($M$40:$M$61,Z3557+1,1),AB3556)</f>
        <v>49275</v>
      </c>
      <c r="AC3557" s="44">
        <f t="shared" si="473"/>
        <v>364</v>
      </c>
      <c r="AD3557" s="45">
        <f t="shared" si="474"/>
        <v>0.8140105901472624</v>
      </c>
      <c r="AE3557" s="45">
        <f t="shared" si="475"/>
        <v>0.79389424187077229</v>
      </c>
      <c r="AF3557" s="44">
        <f t="shared" si="478"/>
        <v>264</v>
      </c>
      <c r="AG3557" s="45">
        <f t="shared" si="476"/>
        <v>0.79937065698683607</v>
      </c>
      <c r="AH3557">
        <f t="shared" si="477"/>
        <v>2.2689275058520142E-2</v>
      </c>
      <c r="AI3557" s="40">
        <f ca="1"/>
        <v>2.4748991517684615E-2</v>
      </c>
      <c r="AJ3557" s="229">
        <v>-2E-3</v>
      </c>
      <c r="AK3557" s="230">
        <v>2.068927505852014E-2</v>
      </c>
      <c r="AL3557" s="231">
        <v>0.81530610215800658</v>
      </c>
    </row>
    <row r="3558" spans="24:38">
      <c r="X3558" s="46">
        <v>3554</v>
      </c>
      <c r="Y3558" s="1">
        <f t="shared" si="471"/>
        <v>49176</v>
      </c>
      <c r="Z3558" s="44">
        <f t="shared" si="472"/>
        <v>0</v>
      </c>
      <c r="AA3558" s="1" cm="1">
        <f t="array" ref="AA3558">IF(Z3558&gt;0,INDEX($M$40:$M$61,Z3558,1),AA3557)</f>
        <v>48911</v>
      </c>
      <c r="AB3558" s="1" cm="1">
        <f t="array" ref="AB3558">IF(Z3558&gt;0,INDEX($M$40:$M$61,Z3558+1,1),AB3557)</f>
        <v>49275</v>
      </c>
      <c r="AC3558" s="44">
        <f t="shared" si="473"/>
        <v>364</v>
      </c>
      <c r="AD3558" s="45">
        <f t="shared" si="474"/>
        <v>0.8140105901472624</v>
      </c>
      <c r="AE3558" s="45">
        <f t="shared" si="475"/>
        <v>0.79389424187077229</v>
      </c>
      <c r="AF3558" s="44">
        <f t="shared" si="478"/>
        <v>265</v>
      </c>
      <c r="AG3558" s="45">
        <f t="shared" si="476"/>
        <v>0.79931570627118487</v>
      </c>
      <c r="AH3558">
        <f t="shared" si="477"/>
        <v>2.2689854367970396E-2</v>
      </c>
      <c r="AI3558" s="40">
        <f ca="1"/>
        <v>2.4748991517684615E-2</v>
      </c>
      <c r="AJ3558" s="229">
        <v>-2E-3</v>
      </c>
      <c r="AK3558" s="230">
        <v>2.0689854367970398E-2</v>
      </c>
      <c r="AL3558" s="231">
        <v>0.81525458518000782</v>
      </c>
    </row>
    <row r="3559" spans="24:38">
      <c r="X3559" s="46">
        <v>3555</v>
      </c>
      <c r="Y3559" s="1">
        <f t="shared" si="471"/>
        <v>49177</v>
      </c>
      <c r="Z3559" s="44">
        <f t="shared" si="472"/>
        <v>0</v>
      </c>
      <c r="AA3559" s="1" cm="1">
        <f t="array" ref="AA3559">IF(Z3559&gt;0,INDEX($M$40:$M$61,Z3559,1),AA3558)</f>
        <v>48911</v>
      </c>
      <c r="AB3559" s="1" cm="1">
        <f t="array" ref="AB3559">IF(Z3559&gt;0,INDEX($M$40:$M$61,Z3559+1,1),AB3558)</f>
        <v>49275</v>
      </c>
      <c r="AC3559" s="44">
        <f t="shared" si="473"/>
        <v>364</v>
      </c>
      <c r="AD3559" s="45">
        <f t="shared" si="474"/>
        <v>0.8140105901472624</v>
      </c>
      <c r="AE3559" s="45">
        <f t="shared" si="475"/>
        <v>0.79389424187077229</v>
      </c>
      <c r="AF3559" s="44">
        <f t="shared" si="478"/>
        <v>266</v>
      </c>
      <c r="AG3559" s="45">
        <f t="shared" si="476"/>
        <v>0.79926075933298169</v>
      </c>
      <c r="AH3559">
        <f t="shared" si="477"/>
        <v>2.2690433351508169E-2</v>
      </c>
      <c r="AI3559" s="40">
        <f ca="1"/>
        <v>2.4748991517684615E-2</v>
      </c>
      <c r="AJ3559" s="229">
        <v>-2E-3</v>
      </c>
      <c r="AK3559" s="230">
        <v>2.0690433351508171E-2</v>
      </c>
      <c r="AL3559" s="231">
        <v>0.81520307145722692</v>
      </c>
    </row>
    <row r="3560" spans="24:38">
      <c r="X3560" s="46">
        <v>3556</v>
      </c>
      <c r="Y3560" s="1">
        <f t="shared" si="471"/>
        <v>49178</v>
      </c>
      <c r="Z3560" s="44">
        <f t="shared" si="472"/>
        <v>0</v>
      </c>
      <c r="AA3560" s="1" cm="1">
        <f t="array" ref="AA3560">IF(Z3560&gt;0,INDEX($M$40:$M$61,Z3560,1),AA3559)</f>
        <v>48911</v>
      </c>
      <c r="AB3560" s="1" cm="1">
        <f t="array" ref="AB3560">IF(Z3560&gt;0,INDEX($M$40:$M$61,Z3560+1,1),AB3559)</f>
        <v>49275</v>
      </c>
      <c r="AC3560" s="44">
        <f t="shared" si="473"/>
        <v>364</v>
      </c>
      <c r="AD3560" s="45">
        <f t="shared" si="474"/>
        <v>0.8140105901472624</v>
      </c>
      <c r="AE3560" s="45">
        <f t="shared" si="475"/>
        <v>0.79389424187077229</v>
      </c>
      <c r="AF3560" s="44">
        <f t="shared" si="478"/>
        <v>267</v>
      </c>
      <c r="AG3560" s="45">
        <f t="shared" si="476"/>
        <v>0.79920581617196695</v>
      </c>
      <c r="AH3560">
        <f t="shared" si="477"/>
        <v>2.2691012009408398E-2</v>
      </c>
      <c r="AI3560" s="40">
        <f ca="1"/>
        <v>2.4748991517684615E-2</v>
      </c>
      <c r="AJ3560" s="229">
        <v>-2E-3</v>
      </c>
      <c r="AK3560" s="230">
        <v>2.0691012009408399E-2</v>
      </c>
      <c r="AL3560" s="231">
        <v>0.81515156098945829</v>
      </c>
    </row>
    <row r="3561" spans="24:38">
      <c r="X3561" s="46">
        <v>3557</v>
      </c>
      <c r="Y3561" s="1">
        <f t="shared" si="471"/>
        <v>49179</v>
      </c>
      <c r="Z3561" s="44">
        <f t="shared" si="472"/>
        <v>0</v>
      </c>
      <c r="AA3561" s="1" cm="1">
        <f t="array" ref="AA3561">IF(Z3561&gt;0,INDEX($M$40:$M$61,Z3561,1),AA3560)</f>
        <v>48911</v>
      </c>
      <c r="AB3561" s="1" cm="1">
        <f t="array" ref="AB3561">IF(Z3561&gt;0,INDEX($M$40:$M$61,Z3561+1,1),AB3560)</f>
        <v>49275</v>
      </c>
      <c r="AC3561" s="44">
        <f t="shared" si="473"/>
        <v>364</v>
      </c>
      <c r="AD3561" s="45">
        <f t="shared" si="474"/>
        <v>0.8140105901472624</v>
      </c>
      <c r="AE3561" s="45">
        <f t="shared" si="475"/>
        <v>0.79389424187077229</v>
      </c>
      <c r="AF3561" s="44">
        <f t="shared" si="478"/>
        <v>268</v>
      </c>
      <c r="AG3561" s="45">
        <f t="shared" si="476"/>
        <v>0.79915087678788088</v>
      </c>
      <c r="AH3561">
        <f t="shared" si="477"/>
        <v>2.2691590341945751E-2</v>
      </c>
      <c r="AI3561" s="40">
        <f ca="1"/>
        <v>2.4748991517684615E-2</v>
      </c>
      <c r="AJ3561" s="229">
        <v>-2E-3</v>
      </c>
      <c r="AK3561" s="230">
        <v>2.0691590341945752E-2</v>
      </c>
      <c r="AL3561" s="231">
        <v>0.81510005377649619</v>
      </c>
    </row>
    <row r="3562" spans="24:38">
      <c r="X3562" s="46">
        <v>3558</v>
      </c>
      <c r="Y3562" s="1">
        <f t="shared" si="471"/>
        <v>49180</v>
      </c>
      <c r="Z3562" s="44">
        <f t="shared" si="472"/>
        <v>0</v>
      </c>
      <c r="AA3562" s="1" cm="1">
        <f t="array" ref="AA3562">IF(Z3562&gt;0,INDEX($M$40:$M$61,Z3562,1),AA3561)</f>
        <v>48911</v>
      </c>
      <c r="AB3562" s="1" cm="1">
        <f t="array" ref="AB3562">IF(Z3562&gt;0,INDEX($M$40:$M$61,Z3562+1,1),AB3561)</f>
        <v>49275</v>
      </c>
      <c r="AC3562" s="44">
        <f t="shared" si="473"/>
        <v>364</v>
      </c>
      <c r="AD3562" s="45">
        <f t="shared" si="474"/>
        <v>0.8140105901472624</v>
      </c>
      <c r="AE3562" s="45">
        <f t="shared" si="475"/>
        <v>0.79389424187077229</v>
      </c>
      <c r="AF3562" s="44">
        <f t="shared" si="478"/>
        <v>269</v>
      </c>
      <c r="AG3562" s="45">
        <f t="shared" si="476"/>
        <v>0.79909594118046401</v>
      </c>
      <c r="AH3562">
        <f t="shared" si="477"/>
        <v>2.269216834939454E-2</v>
      </c>
      <c r="AI3562" s="40">
        <f ca="1"/>
        <v>2.4748991517684615E-2</v>
      </c>
      <c r="AJ3562" s="229">
        <v>-2E-3</v>
      </c>
      <c r="AK3562" s="230">
        <v>2.0692168349394538E-2</v>
      </c>
      <c r="AL3562" s="231">
        <v>0.8150485498181349</v>
      </c>
    </row>
    <row r="3563" spans="24:38">
      <c r="X3563" s="46">
        <v>3559</v>
      </c>
      <c r="Y3563" s="1">
        <f t="shared" si="471"/>
        <v>49181</v>
      </c>
      <c r="Z3563" s="44">
        <f t="shared" si="472"/>
        <v>0</v>
      </c>
      <c r="AA3563" s="1" cm="1">
        <f t="array" ref="AA3563">IF(Z3563&gt;0,INDEX($M$40:$M$61,Z3563,1),AA3562)</f>
        <v>48911</v>
      </c>
      <c r="AB3563" s="1" cm="1">
        <f t="array" ref="AB3563">IF(Z3563&gt;0,INDEX($M$40:$M$61,Z3563+1,1),AB3562)</f>
        <v>49275</v>
      </c>
      <c r="AC3563" s="44">
        <f t="shared" si="473"/>
        <v>364</v>
      </c>
      <c r="AD3563" s="45">
        <f t="shared" si="474"/>
        <v>0.8140105901472624</v>
      </c>
      <c r="AE3563" s="45">
        <f t="shared" si="475"/>
        <v>0.79389424187077229</v>
      </c>
      <c r="AF3563" s="44">
        <f t="shared" si="478"/>
        <v>270</v>
      </c>
      <c r="AG3563" s="45">
        <f t="shared" si="476"/>
        <v>0.79904100934945665</v>
      </c>
      <c r="AH3563">
        <f t="shared" si="477"/>
        <v>2.26927460320288E-2</v>
      </c>
      <c r="AI3563" s="40">
        <f ca="1"/>
        <v>2.4748991517684615E-2</v>
      </c>
      <c r="AJ3563" s="229">
        <v>-2E-3</v>
      </c>
      <c r="AK3563" s="230">
        <v>2.0692746032028801E-2</v>
      </c>
      <c r="AL3563" s="231">
        <v>0.81499704911416893</v>
      </c>
    </row>
    <row r="3564" spans="24:38">
      <c r="X3564" s="46">
        <v>3560</v>
      </c>
      <c r="Y3564" s="1">
        <f t="shared" si="471"/>
        <v>49182</v>
      </c>
      <c r="Z3564" s="44">
        <f t="shared" si="472"/>
        <v>0</v>
      </c>
      <c r="AA3564" s="1" cm="1">
        <f t="array" ref="AA3564">IF(Z3564&gt;0,INDEX($M$40:$M$61,Z3564,1),AA3563)</f>
        <v>48911</v>
      </c>
      <c r="AB3564" s="1" cm="1">
        <f t="array" ref="AB3564">IF(Z3564&gt;0,INDEX($M$40:$M$61,Z3564+1,1),AB3563)</f>
        <v>49275</v>
      </c>
      <c r="AC3564" s="44">
        <f t="shared" si="473"/>
        <v>364</v>
      </c>
      <c r="AD3564" s="45">
        <f t="shared" si="474"/>
        <v>0.8140105901472624</v>
      </c>
      <c r="AE3564" s="45">
        <f t="shared" si="475"/>
        <v>0.79389424187077229</v>
      </c>
      <c r="AF3564" s="44">
        <f t="shared" si="478"/>
        <v>271</v>
      </c>
      <c r="AG3564" s="45">
        <f t="shared" si="476"/>
        <v>0.79898608129459914</v>
      </c>
      <c r="AH3564">
        <f t="shared" si="477"/>
        <v>2.2693323390122259E-2</v>
      </c>
      <c r="AI3564" s="40">
        <f ca="1"/>
        <v>2.4748991517684615E-2</v>
      </c>
      <c r="AJ3564" s="229">
        <v>-2E-3</v>
      </c>
      <c r="AK3564" s="230">
        <v>2.069332339012226E-2</v>
      </c>
      <c r="AL3564" s="231">
        <v>0.81494555166439253</v>
      </c>
    </row>
    <row r="3565" spans="24:38">
      <c r="X3565" s="46">
        <v>3561</v>
      </c>
      <c r="Y3565" s="1">
        <f t="shared" si="471"/>
        <v>49183</v>
      </c>
      <c r="Z3565" s="44">
        <f t="shared" si="472"/>
        <v>0</v>
      </c>
      <c r="AA3565" s="1" cm="1">
        <f t="array" ref="AA3565">IF(Z3565&gt;0,INDEX($M$40:$M$61,Z3565,1),AA3564)</f>
        <v>48911</v>
      </c>
      <c r="AB3565" s="1" cm="1">
        <f t="array" ref="AB3565">IF(Z3565&gt;0,INDEX($M$40:$M$61,Z3565+1,1),AB3564)</f>
        <v>49275</v>
      </c>
      <c r="AC3565" s="44">
        <f t="shared" si="473"/>
        <v>364</v>
      </c>
      <c r="AD3565" s="45">
        <f t="shared" si="474"/>
        <v>0.8140105901472624</v>
      </c>
      <c r="AE3565" s="45">
        <f t="shared" si="475"/>
        <v>0.79389424187077229</v>
      </c>
      <c r="AF3565" s="44">
        <f t="shared" si="478"/>
        <v>272</v>
      </c>
      <c r="AG3565" s="45">
        <f t="shared" si="476"/>
        <v>0.79893115701563189</v>
      </c>
      <c r="AH3565">
        <f t="shared" si="477"/>
        <v>2.2693900423948331E-2</v>
      </c>
      <c r="AI3565" s="40">
        <f ca="1"/>
        <v>2.4748991517684615E-2</v>
      </c>
      <c r="AJ3565" s="229">
        <v>-2E-3</v>
      </c>
      <c r="AK3565" s="230">
        <v>2.0693900423948329E-2</v>
      </c>
      <c r="AL3565" s="231">
        <v>0.8148940574686</v>
      </c>
    </row>
    <row r="3566" spans="24:38">
      <c r="X3566" s="46">
        <v>3562</v>
      </c>
      <c r="Y3566" s="1">
        <f t="shared" si="471"/>
        <v>49184</v>
      </c>
      <c r="Z3566" s="44">
        <f t="shared" si="472"/>
        <v>0</v>
      </c>
      <c r="AA3566" s="1" cm="1">
        <f t="array" ref="AA3566">IF(Z3566&gt;0,INDEX($M$40:$M$61,Z3566,1),AA3565)</f>
        <v>48911</v>
      </c>
      <c r="AB3566" s="1" cm="1">
        <f t="array" ref="AB3566">IF(Z3566&gt;0,INDEX($M$40:$M$61,Z3566+1,1),AB3565)</f>
        <v>49275</v>
      </c>
      <c r="AC3566" s="44">
        <f t="shared" si="473"/>
        <v>364</v>
      </c>
      <c r="AD3566" s="45">
        <f t="shared" si="474"/>
        <v>0.8140105901472624</v>
      </c>
      <c r="AE3566" s="45">
        <f t="shared" si="475"/>
        <v>0.79389424187077229</v>
      </c>
      <c r="AF3566" s="44">
        <f t="shared" si="478"/>
        <v>273</v>
      </c>
      <c r="AG3566" s="45">
        <f t="shared" si="476"/>
        <v>0.79887623651229556</v>
      </c>
      <c r="AH3566">
        <f t="shared" si="477"/>
        <v>2.2694477133780099E-2</v>
      </c>
      <c r="AI3566" s="40">
        <f ca="1"/>
        <v>2.4748991517604679E-2</v>
      </c>
      <c r="AJ3566" s="229">
        <v>-2E-3</v>
      </c>
      <c r="AK3566" s="230">
        <v>2.0694477133780101E-2</v>
      </c>
      <c r="AL3566" s="231">
        <v>0.81484256652658604</v>
      </c>
    </row>
    <row r="3567" spans="24:38">
      <c r="X3567" s="46">
        <v>3563</v>
      </c>
      <c r="Y3567" s="1">
        <f t="shared" si="471"/>
        <v>49185</v>
      </c>
      <c r="Z3567" s="44">
        <f t="shared" si="472"/>
        <v>0</v>
      </c>
      <c r="AA3567" s="1" cm="1">
        <f t="array" ref="AA3567">IF(Z3567&gt;0,INDEX($M$40:$M$61,Z3567,1),AA3566)</f>
        <v>48911</v>
      </c>
      <c r="AB3567" s="1" cm="1">
        <f t="array" ref="AB3567">IF(Z3567&gt;0,INDEX($M$40:$M$61,Z3567+1,1),AB3566)</f>
        <v>49275</v>
      </c>
      <c r="AC3567" s="44">
        <f t="shared" si="473"/>
        <v>364</v>
      </c>
      <c r="AD3567" s="45">
        <f t="shared" si="474"/>
        <v>0.8140105901472624</v>
      </c>
      <c r="AE3567" s="45">
        <f t="shared" si="475"/>
        <v>0.79389424187077229</v>
      </c>
      <c r="AF3567" s="44">
        <f t="shared" si="478"/>
        <v>274</v>
      </c>
      <c r="AG3567" s="45">
        <f t="shared" si="476"/>
        <v>0.79882131978433024</v>
      </c>
      <c r="AH3567">
        <f t="shared" si="477"/>
        <v>2.2695053519890401E-2</v>
      </c>
      <c r="AI3567" s="40">
        <f ca="1"/>
        <v>2.4748991517684615E-2</v>
      </c>
      <c r="AJ3567" s="229">
        <v>-2E-3</v>
      </c>
      <c r="AK3567" s="230">
        <v>2.06950535198904E-2</v>
      </c>
      <c r="AL3567" s="231">
        <v>0.81479107883814461</v>
      </c>
    </row>
    <row r="3568" spans="24:38">
      <c r="X3568" s="46">
        <v>3564</v>
      </c>
      <c r="Y3568" s="1">
        <f t="shared" si="471"/>
        <v>49186</v>
      </c>
      <c r="Z3568" s="44">
        <f t="shared" si="472"/>
        <v>0</v>
      </c>
      <c r="AA3568" s="1" cm="1">
        <f t="array" ref="AA3568">IF(Z3568&gt;0,INDEX($M$40:$M$61,Z3568,1),AA3567)</f>
        <v>48911</v>
      </c>
      <c r="AB3568" s="1" cm="1">
        <f t="array" ref="AB3568">IF(Z3568&gt;0,INDEX($M$40:$M$61,Z3568+1,1),AB3567)</f>
        <v>49275</v>
      </c>
      <c r="AC3568" s="44">
        <f t="shared" si="473"/>
        <v>364</v>
      </c>
      <c r="AD3568" s="45">
        <f t="shared" si="474"/>
        <v>0.8140105901472624</v>
      </c>
      <c r="AE3568" s="45">
        <f t="shared" si="475"/>
        <v>0.79389424187077229</v>
      </c>
      <c r="AF3568" s="44">
        <f t="shared" si="478"/>
        <v>275</v>
      </c>
      <c r="AG3568" s="45">
        <f t="shared" si="476"/>
        <v>0.79876640683147671</v>
      </c>
      <c r="AH3568">
        <f t="shared" si="477"/>
        <v>2.2695629582551696E-2</v>
      </c>
      <c r="AI3568" s="40">
        <f ca="1"/>
        <v>2.4748991517684615E-2</v>
      </c>
      <c r="AJ3568" s="229">
        <v>-2E-3</v>
      </c>
      <c r="AK3568" s="230">
        <v>2.0695629582551694E-2</v>
      </c>
      <c r="AL3568" s="231">
        <v>0.81473959440307053</v>
      </c>
    </row>
    <row r="3569" spans="24:38">
      <c r="X3569" s="46">
        <v>3565</v>
      </c>
      <c r="Y3569" s="1">
        <f t="shared" si="471"/>
        <v>49187</v>
      </c>
      <c r="Z3569" s="44">
        <f t="shared" si="472"/>
        <v>0</v>
      </c>
      <c r="AA3569" s="1" cm="1">
        <f t="array" ref="AA3569">IF(Z3569&gt;0,INDEX($M$40:$M$61,Z3569,1),AA3568)</f>
        <v>48911</v>
      </c>
      <c r="AB3569" s="1" cm="1">
        <f t="array" ref="AB3569">IF(Z3569&gt;0,INDEX($M$40:$M$61,Z3569+1,1),AB3568)</f>
        <v>49275</v>
      </c>
      <c r="AC3569" s="44">
        <f t="shared" si="473"/>
        <v>364</v>
      </c>
      <c r="AD3569" s="45">
        <f t="shared" si="474"/>
        <v>0.8140105901472624</v>
      </c>
      <c r="AE3569" s="45">
        <f t="shared" si="475"/>
        <v>0.79389424187077229</v>
      </c>
      <c r="AF3569" s="44">
        <f t="shared" si="478"/>
        <v>276</v>
      </c>
      <c r="AG3569" s="45">
        <f t="shared" si="476"/>
        <v>0.79871149765347527</v>
      </c>
      <c r="AH3569">
        <f t="shared" si="477"/>
        <v>2.2696205322036186E-2</v>
      </c>
      <c r="AI3569" s="40">
        <f ca="1"/>
        <v>2.4748991517684615E-2</v>
      </c>
      <c r="AJ3569" s="229">
        <v>-2E-3</v>
      </c>
      <c r="AK3569" s="230">
        <v>2.0696205322036185E-2</v>
      </c>
      <c r="AL3569" s="231">
        <v>0.81468811322115786</v>
      </c>
    </row>
    <row r="3570" spans="24:38">
      <c r="X3570" s="46">
        <v>3566</v>
      </c>
      <c r="Y3570" s="1">
        <f t="shared" si="471"/>
        <v>49188</v>
      </c>
      <c r="Z3570" s="44">
        <f t="shared" si="472"/>
        <v>0</v>
      </c>
      <c r="AA3570" s="1" cm="1">
        <f t="array" ref="AA3570">IF(Z3570&gt;0,INDEX($M$40:$M$61,Z3570,1),AA3569)</f>
        <v>48911</v>
      </c>
      <c r="AB3570" s="1" cm="1">
        <f t="array" ref="AB3570">IF(Z3570&gt;0,INDEX($M$40:$M$61,Z3570+1,1),AB3569)</f>
        <v>49275</v>
      </c>
      <c r="AC3570" s="44">
        <f t="shared" si="473"/>
        <v>364</v>
      </c>
      <c r="AD3570" s="45">
        <f t="shared" si="474"/>
        <v>0.8140105901472624</v>
      </c>
      <c r="AE3570" s="45">
        <f t="shared" si="475"/>
        <v>0.79389424187077229</v>
      </c>
      <c r="AF3570" s="44">
        <f t="shared" si="478"/>
        <v>277</v>
      </c>
      <c r="AG3570" s="45">
        <f t="shared" si="476"/>
        <v>0.79865659225006658</v>
      </c>
      <c r="AH3570">
        <f t="shared" si="477"/>
        <v>2.2696780738615745E-2</v>
      </c>
      <c r="AI3570" s="40">
        <f ca="1"/>
        <v>2.4748991517684615E-2</v>
      </c>
      <c r="AJ3570" s="229">
        <v>-2E-3</v>
      </c>
      <c r="AK3570" s="230">
        <v>2.0696780738615743E-2</v>
      </c>
      <c r="AL3570" s="231">
        <v>0.81463663529220143</v>
      </c>
    </row>
    <row r="3571" spans="24:38">
      <c r="X3571" s="46">
        <v>3567</v>
      </c>
      <c r="Y3571" s="1">
        <f t="shared" si="471"/>
        <v>49189</v>
      </c>
      <c r="Z3571" s="44">
        <f t="shared" si="472"/>
        <v>0</v>
      </c>
      <c r="AA3571" s="1" cm="1">
        <f t="array" ref="AA3571">IF(Z3571&gt;0,INDEX($M$40:$M$61,Z3571,1),AA3570)</f>
        <v>48911</v>
      </c>
      <c r="AB3571" s="1" cm="1">
        <f t="array" ref="AB3571">IF(Z3571&gt;0,INDEX($M$40:$M$61,Z3571+1,1),AB3570)</f>
        <v>49275</v>
      </c>
      <c r="AC3571" s="44">
        <f t="shared" si="473"/>
        <v>364</v>
      </c>
      <c r="AD3571" s="45">
        <f t="shared" si="474"/>
        <v>0.8140105901472624</v>
      </c>
      <c r="AE3571" s="45">
        <f t="shared" si="475"/>
        <v>0.79389424187077229</v>
      </c>
      <c r="AF3571" s="44">
        <f t="shared" si="478"/>
        <v>278</v>
      </c>
      <c r="AG3571" s="45">
        <f t="shared" si="476"/>
        <v>0.79860169062099118</v>
      </c>
      <c r="AH3571">
        <f t="shared" si="477"/>
        <v>2.2697355832561945E-2</v>
      </c>
      <c r="AI3571" s="40">
        <f ca="1"/>
        <v>2.4748991517604679E-2</v>
      </c>
      <c r="AJ3571" s="229">
        <v>-2E-3</v>
      </c>
      <c r="AK3571" s="230">
        <v>2.0697355832561944E-2</v>
      </c>
      <c r="AL3571" s="231">
        <v>0.81458516061599551</v>
      </c>
    </row>
    <row r="3572" spans="24:38">
      <c r="X3572" s="46">
        <v>3568</v>
      </c>
      <c r="Y3572" s="1">
        <f t="shared" si="471"/>
        <v>49190</v>
      </c>
      <c r="Z3572" s="44">
        <f t="shared" si="472"/>
        <v>0</v>
      </c>
      <c r="AA3572" s="1" cm="1">
        <f t="array" ref="AA3572">IF(Z3572&gt;0,INDEX($M$40:$M$61,Z3572,1),AA3571)</f>
        <v>48911</v>
      </c>
      <c r="AB3572" s="1" cm="1">
        <f t="array" ref="AB3572">IF(Z3572&gt;0,INDEX($M$40:$M$61,Z3572+1,1),AB3571)</f>
        <v>49275</v>
      </c>
      <c r="AC3572" s="44">
        <f t="shared" si="473"/>
        <v>364</v>
      </c>
      <c r="AD3572" s="45">
        <f t="shared" si="474"/>
        <v>0.8140105901472624</v>
      </c>
      <c r="AE3572" s="45">
        <f t="shared" si="475"/>
        <v>0.79389424187077229</v>
      </c>
      <c r="AF3572" s="44">
        <f t="shared" si="478"/>
        <v>279</v>
      </c>
      <c r="AG3572" s="45">
        <f t="shared" si="476"/>
        <v>0.79854679276598939</v>
      </c>
      <c r="AH3572">
        <f t="shared" si="477"/>
        <v>2.2697930604146082E-2</v>
      </c>
      <c r="AI3572" s="40">
        <f ca="1"/>
        <v>2.4748991517684615E-2</v>
      </c>
      <c r="AJ3572" s="229">
        <v>-2E-3</v>
      </c>
      <c r="AK3572" s="230">
        <v>2.0697930604146084E-2</v>
      </c>
      <c r="AL3572" s="231">
        <v>0.81453368919233438</v>
      </c>
    </row>
    <row r="3573" spans="24:38">
      <c r="X3573" s="46">
        <v>3569</v>
      </c>
      <c r="Y3573" s="1">
        <f t="shared" si="471"/>
        <v>49191</v>
      </c>
      <c r="Z3573" s="44">
        <f t="shared" si="472"/>
        <v>0</v>
      </c>
      <c r="AA3573" s="1" cm="1">
        <f t="array" ref="AA3573">IF(Z3573&gt;0,INDEX($M$40:$M$61,Z3573,1),AA3572)</f>
        <v>48911</v>
      </c>
      <c r="AB3573" s="1" cm="1">
        <f t="array" ref="AB3573">IF(Z3573&gt;0,INDEX($M$40:$M$61,Z3573+1,1),AB3572)</f>
        <v>49275</v>
      </c>
      <c r="AC3573" s="44">
        <f t="shared" si="473"/>
        <v>364</v>
      </c>
      <c r="AD3573" s="45">
        <f t="shared" si="474"/>
        <v>0.8140105901472624</v>
      </c>
      <c r="AE3573" s="45">
        <f t="shared" si="475"/>
        <v>0.79389424187077229</v>
      </c>
      <c r="AF3573" s="44">
        <f t="shared" si="478"/>
        <v>280</v>
      </c>
      <c r="AG3573" s="45">
        <f t="shared" si="476"/>
        <v>0.79849189868480186</v>
      </c>
      <c r="AH3573">
        <f t="shared" si="477"/>
        <v>2.2698505053639108E-2</v>
      </c>
      <c r="AI3573" s="40">
        <f ca="1"/>
        <v>2.4748991517684615E-2</v>
      </c>
      <c r="AJ3573" s="229">
        <v>-2E-3</v>
      </c>
      <c r="AK3573" s="230">
        <v>2.0698505053639106E-2</v>
      </c>
      <c r="AL3573" s="231">
        <v>0.81448222102101275</v>
      </c>
    </row>
    <row r="3574" spans="24:38">
      <c r="X3574" s="46">
        <v>3570</v>
      </c>
      <c r="Y3574" s="1">
        <f t="shared" si="471"/>
        <v>49192</v>
      </c>
      <c r="Z3574" s="44">
        <f t="shared" si="472"/>
        <v>0</v>
      </c>
      <c r="AA3574" s="1" cm="1">
        <f t="array" ref="AA3574">IF(Z3574&gt;0,INDEX($M$40:$M$61,Z3574,1),AA3573)</f>
        <v>48911</v>
      </c>
      <c r="AB3574" s="1" cm="1">
        <f t="array" ref="AB3574">IF(Z3574&gt;0,INDEX($M$40:$M$61,Z3574+1,1),AB3573)</f>
        <v>49275</v>
      </c>
      <c r="AC3574" s="44">
        <f t="shared" si="473"/>
        <v>364</v>
      </c>
      <c r="AD3574" s="45">
        <f t="shared" si="474"/>
        <v>0.8140105901472624</v>
      </c>
      <c r="AE3574" s="45">
        <f t="shared" si="475"/>
        <v>0.79389424187077229</v>
      </c>
      <c r="AF3574" s="44">
        <f t="shared" si="478"/>
        <v>281</v>
      </c>
      <c r="AG3574" s="45">
        <f t="shared" si="476"/>
        <v>0.79843700837716935</v>
      </c>
      <c r="AH3574">
        <f t="shared" si="477"/>
        <v>2.2699079181311681E-2</v>
      </c>
      <c r="AI3574" s="40">
        <f ca="1"/>
        <v>2.4748991517684615E-2</v>
      </c>
      <c r="AJ3574" s="229">
        <v>-2E-3</v>
      </c>
      <c r="AK3574" s="230">
        <v>2.0699079181311683E-2</v>
      </c>
      <c r="AL3574" s="231">
        <v>0.81443075610182525</v>
      </c>
    </row>
    <row r="3575" spans="24:38">
      <c r="X3575" s="46">
        <v>3571</v>
      </c>
      <c r="Y3575" s="1">
        <f t="shared" si="471"/>
        <v>49193</v>
      </c>
      <c r="Z3575" s="44">
        <f t="shared" si="472"/>
        <v>0</v>
      </c>
      <c r="AA3575" s="1" cm="1">
        <f t="array" ref="AA3575">IF(Z3575&gt;0,INDEX($M$40:$M$61,Z3575,1),AA3574)</f>
        <v>48911</v>
      </c>
      <c r="AB3575" s="1" cm="1">
        <f t="array" ref="AB3575">IF(Z3575&gt;0,INDEX($M$40:$M$61,Z3575+1,1),AB3574)</f>
        <v>49275</v>
      </c>
      <c r="AC3575" s="44">
        <f t="shared" si="473"/>
        <v>364</v>
      </c>
      <c r="AD3575" s="45">
        <f t="shared" si="474"/>
        <v>0.8140105901472624</v>
      </c>
      <c r="AE3575" s="45">
        <f t="shared" si="475"/>
        <v>0.79389424187077229</v>
      </c>
      <c r="AF3575" s="44">
        <f t="shared" si="478"/>
        <v>282</v>
      </c>
      <c r="AG3575" s="45">
        <f t="shared" si="476"/>
        <v>0.7983821218428323</v>
      </c>
      <c r="AH3575">
        <f t="shared" si="477"/>
        <v>2.2699652987434173E-2</v>
      </c>
      <c r="AI3575" s="40">
        <f ca="1"/>
        <v>2.4748991517684615E-2</v>
      </c>
      <c r="AJ3575" s="229">
        <v>-2E-3</v>
      </c>
      <c r="AK3575" s="230">
        <v>2.0699652987434175E-2</v>
      </c>
      <c r="AL3575" s="231">
        <v>0.81437929443456603</v>
      </c>
    </row>
    <row r="3576" spans="24:38">
      <c r="X3576" s="46">
        <v>3572</v>
      </c>
      <c r="Y3576" s="1">
        <f t="shared" si="471"/>
        <v>49194</v>
      </c>
      <c r="Z3576" s="44">
        <f t="shared" si="472"/>
        <v>0</v>
      </c>
      <c r="AA3576" s="1" cm="1">
        <f t="array" ref="AA3576">IF(Z3576&gt;0,INDEX($M$40:$M$61,Z3576,1),AA3575)</f>
        <v>48911</v>
      </c>
      <c r="AB3576" s="1" cm="1">
        <f t="array" ref="AB3576">IF(Z3576&gt;0,INDEX($M$40:$M$61,Z3576+1,1),AB3575)</f>
        <v>49275</v>
      </c>
      <c r="AC3576" s="44">
        <f t="shared" si="473"/>
        <v>364</v>
      </c>
      <c r="AD3576" s="45">
        <f t="shared" si="474"/>
        <v>0.8140105901472624</v>
      </c>
      <c r="AE3576" s="45">
        <f t="shared" si="475"/>
        <v>0.79389424187077229</v>
      </c>
      <c r="AF3576" s="44">
        <f t="shared" si="478"/>
        <v>283</v>
      </c>
      <c r="AG3576" s="45">
        <f t="shared" si="476"/>
        <v>0.79832723908153125</v>
      </c>
      <c r="AH3576">
        <f t="shared" si="477"/>
        <v>2.2700226472276652E-2</v>
      </c>
      <c r="AI3576" s="40">
        <f ca="1"/>
        <v>2.4748991517684615E-2</v>
      </c>
      <c r="AJ3576" s="229">
        <v>-2E-3</v>
      </c>
      <c r="AK3576" s="230">
        <v>2.070022647227665E-2</v>
      </c>
      <c r="AL3576" s="231">
        <v>0.8143278360190298</v>
      </c>
    </row>
    <row r="3577" spans="24:38">
      <c r="X3577" s="46">
        <v>3573</v>
      </c>
      <c r="Y3577" s="1">
        <f t="shared" si="471"/>
        <v>49195</v>
      </c>
      <c r="Z3577" s="44">
        <f t="shared" si="472"/>
        <v>0</v>
      </c>
      <c r="AA3577" s="1" cm="1">
        <f t="array" ref="AA3577">IF(Z3577&gt;0,INDEX($M$40:$M$61,Z3577,1),AA3576)</f>
        <v>48911</v>
      </c>
      <c r="AB3577" s="1" cm="1">
        <f t="array" ref="AB3577">IF(Z3577&gt;0,INDEX($M$40:$M$61,Z3577+1,1),AB3576)</f>
        <v>49275</v>
      </c>
      <c r="AC3577" s="44">
        <f t="shared" si="473"/>
        <v>364</v>
      </c>
      <c r="AD3577" s="45">
        <f t="shared" si="474"/>
        <v>0.8140105901472624</v>
      </c>
      <c r="AE3577" s="45">
        <f t="shared" si="475"/>
        <v>0.79389424187077229</v>
      </c>
      <c r="AF3577" s="44">
        <f t="shared" si="478"/>
        <v>284</v>
      </c>
      <c r="AG3577" s="45">
        <f t="shared" si="476"/>
        <v>0.79827236009300706</v>
      </c>
      <c r="AH3577">
        <f t="shared" si="477"/>
        <v>2.270079963610885E-2</v>
      </c>
      <c r="AI3577" s="40">
        <f ca="1"/>
        <v>2.4748991517604679E-2</v>
      </c>
      <c r="AJ3577" s="229">
        <v>-2E-3</v>
      </c>
      <c r="AK3577" s="230">
        <v>2.0700799636108852E-2</v>
      </c>
      <c r="AL3577" s="231">
        <v>0.81427638085501119</v>
      </c>
    </row>
    <row r="3578" spans="24:38">
      <c r="X3578" s="46">
        <v>3574</v>
      </c>
      <c r="Y3578" s="1">
        <f t="shared" si="471"/>
        <v>49196</v>
      </c>
      <c r="Z3578" s="44">
        <f t="shared" si="472"/>
        <v>0</v>
      </c>
      <c r="AA3578" s="1" cm="1">
        <f t="array" ref="AA3578">IF(Z3578&gt;0,INDEX($M$40:$M$61,Z3578,1),AA3577)</f>
        <v>48911</v>
      </c>
      <c r="AB3578" s="1" cm="1">
        <f t="array" ref="AB3578">IF(Z3578&gt;0,INDEX($M$40:$M$61,Z3578+1,1),AB3577)</f>
        <v>49275</v>
      </c>
      <c r="AC3578" s="44">
        <f t="shared" si="473"/>
        <v>364</v>
      </c>
      <c r="AD3578" s="45">
        <f t="shared" si="474"/>
        <v>0.8140105901472624</v>
      </c>
      <c r="AE3578" s="45">
        <f t="shared" si="475"/>
        <v>0.79389424187077229</v>
      </c>
      <c r="AF3578" s="44">
        <f t="shared" si="478"/>
        <v>285</v>
      </c>
      <c r="AG3578" s="45">
        <f t="shared" si="476"/>
        <v>0.79821748487700006</v>
      </c>
      <c r="AH3578">
        <f t="shared" si="477"/>
        <v>2.2701372479200257E-2</v>
      </c>
      <c r="AI3578" s="40">
        <f ca="1"/>
        <v>2.4748991517684615E-2</v>
      </c>
      <c r="AJ3578" s="229">
        <v>-2E-3</v>
      </c>
      <c r="AK3578" s="230">
        <v>2.0701372479200258E-2</v>
      </c>
      <c r="AL3578" s="231">
        <v>0.81422492894230436</v>
      </c>
    </row>
    <row r="3579" spans="24:38">
      <c r="X3579" s="46">
        <v>3575</v>
      </c>
      <c r="Y3579" s="1">
        <f t="shared" si="471"/>
        <v>49197</v>
      </c>
      <c r="Z3579" s="44">
        <f t="shared" si="472"/>
        <v>0</v>
      </c>
      <c r="AA3579" s="1" cm="1">
        <f t="array" ref="AA3579">IF(Z3579&gt;0,INDEX($M$40:$M$61,Z3579,1),AA3578)</f>
        <v>48911</v>
      </c>
      <c r="AB3579" s="1" cm="1">
        <f t="array" ref="AB3579">IF(Z3579&gt;0,INDEX($M$40:$M$61,Z3579+1,1),AB3578)</f>
        <v>49275</v>
      </c>
      <c r="AC3579" s="44">
        <f t="shared" si="473"/>
        <v>364</v>
      </c>
      <c r="AD3579" s="45">
        <f t="shared" si="474"/>
        <v>0.8140105901472624</v>
      </c>
      <c r="AE3579" s="45">
        <f t="shared" si="475"/>
        <v>0.79389424187077229</v>
      </c>
      <c r="AF3579" s="44">
        <f t="shared" si="478"/>
        <v>286</v>
      </c>
      <c r="AG3579" s="45">
        <f t="shared" si="476"/>
        <v>0.79816261343325123</v>
      </c>
      <c r="AH3579">
        <f t="shared" si="477"/>
        <v>2.2701945001819983E-2</v>
      </c>
      <c r="AI3579" s="40">
        <f ca="1"/>
        <v>2.4748991517684615E-2</v>
      </c>
      <c r="AJ3579" s="229">
        <v>-2E-3</v>
      </c>
      <c r="AK3579" s="230">
        <v>2.0701945001819981E-2</v>
      </c>
      <c r="AL3579" s="231">
        <v>0.81417348028070435</v>
      </c>
    </row>
    <row r="3580" spans="24:38">
      <c r="X3580" s="46">
        <v>3576</v>
      </c>
      <c r="Y3580" s="1">
        <f t="shared" si="471"/>
        <v>49198</v>
      </c>
      <c r="Z3580" s="44">
        <f t="shared" si="472"/>
        <v>0</v>
      </c>
      <c r="AA3580" s="1" cm="1">
        <f t="array" ref="AA3580">IF(Z3580&gt;0,INDEX($M$40:$M$61,Z3580,1),AA3579)</f>
        <v>48911</v>
      </c>
      <c r="AB3580" s="1" cm="1">
        <f t="array" ref="AB3580">IF(Z3580&gt;0,INDEX($M$40:$M$61,Z3580+1,1),AB3579)</f>
        <v>49275</v>
      </c>
      <c r="AC3580" s="44">
        <f t="shared" si="473"/>
        <v>364</v>
      </c>
      <c r="AD3580" s="45">
        <f t="shared" si="474"/>
        <v>0.8140105901472624</v>
      </c>
      <c r="AE3580" s="45">
        <f t="shared" si="475"/>
        <v>0.79389424187077229</v>
      </c>
      <c r="AF3580" s="44">
        <f t="shared" si="478"/>
        <v>287</v>
      </c>
      <c r="AG3580" s="45">
        <f t="shared" si="476"/>
        <v>0.79810774576150112</v>
      </c>
      <c r="AH3580">
        <f t="shared" si="477"/>
        <v>2.2702517204236911E-2</v>
      </c>
      <c r="AI3580" s="40">
        <f ca="1"/>
        <v>2.4748991517684615E-2</v>
      </c>
      <c r="AJ3580" s="229">
        <v>-2E-3</v>
      </c>
      <c r="AK3580" s="230">
        <v>2.0702517204236909E-2</v>
      </c>
      <c r="AL3580" s="231">
        <v>0.81412203487000556</v>
      </c>
    </row>
    <row r="3581" spans="24:38">
      <c r="X3581" s="46">
        <v>3577</v>
      </c>
      <c r="Y3581" s="1">
        <f t="shared" si="471"/>
        <v>49199</v>
      </c>
      <c r="Z3581" s="44">
        <f t="shared" si="472"/>
        <v>0</v>
      </c>
      <c r="AA3581" s="1" cm="1">
        <f t="array" ref="AA3581">IF(Z3581&gt;0,INDEX($M$40:$M$61,Z3581,1),AA3580)</f>
        <v>48911</v>
      </c>
      <c r="AB3581" s="1" cm="1">
        <f t="array" ref="AB3581">IF(Z3581&gt;0,INDEX($M$40:$M$61,Z3581+1,1),AB3580)</f>
        <v>49275</v>
      </c>
      <c r="AC3581" s="44">
        <f t="shared" si="473"/>
        <v>364</v>
      </c>
      <c r="AD3581" s="45">
        <f t="shared" si="474"/>
        <v>0.8140105901472624</v>
      </c>
      <c r="AE3581" s="45">
        <f t="shared" si="475"/>
        <v>0.79389424187077229</v>
      </c>
      <c r="AF3581" s="44">
        <f t="shared" si="478"/>
        <v>288</v>
      </c>
      <c r="AG3581" s="45">
        <f t="shared" si="476"/>
        <v>0.79805288186149037</v>
      </c>
      <c r="AH3581">
        <f t="shared" si="477"/>
        <v>2.2703089086719586E-2</v>
      </c>
      <c r="AI3581" s="40">
        <f ca="1"/>
        <v>2.4748991517684615E-2</v>
      </c>
      <c r="AJ3581" s="229">
        <v>-2E-3</v>
      </c>
      <c r="AK3581" s="230">
        <v>2.0703089086719584E-2</v>
      </c>
      <c r="AL3581" s="231">
        <v>0.81407059271000237</v>
      </c>
    </row>
    <row r="3582" spans="24:38">
      <c r="X3582" s="46">
        <v>3578</v>
      </c>
      <c r="Y3582" s="1">
        <f t="shared" si="471"/>
        <v>49200</v>
      </c>
      <c r="Z3582" s="44">
        <f t="shared" si="472"/>
        <v>0</v>
      </c>
      <c r="AA3582" s="1" cm="1">
        <f t="array" ref="AA3582">IF(Z3582&gt;0,INDEX($M$40:$M$61,Z3582,1),AA3581)</f>
        <v>48911</v>
      </c>
      <c r="AB3582" s="1" cm="1">
        <f t="array" ref="AB3582">IF(Z3582&gt;0,INDEX($M$40:$M$61,Z3582+1,1),AB3581)</f>
        <v>49275</v>
      </c>
      <c r="AC3582" s="44">
        <f t="shared" si="473"/>
        <v>364</v>
      </c>
      <c r="AD3582" s="45">
        <f t="shared" si="474"/>
        <v>0.8140105901472624</v>
      </c>
      <c r="AE3582" s="45">
        <f t="shared" si="475"/>
        <v>0.79389424187077229</v>
      </c>
      <c r="AF3582" s="44">
        <f t="shared" si="478"/>
        <v>289</v>
      </c>
      <c r="AG3582" s="45">
        <f t="shared" si="476"/>
        <v>0.79799802173295997</v>
      </c>
      <c r="AH3582">
        <f t="shared" si="477"/>
        <v>2.2703660649536234E-2</v>
      </c>
      <c r="AI3582" s="40">
        <f ca="1"/>
        <v>2.4748991517604679E-2</v>
      </c>
      <c r="AJ3582" s="229">
        <v>-2E-3</v>
      </c>
      <c r="AK3582" s="230">
        <v>2.0703660649536236E-2</v>
      </c>
      <c r="AL3582" s="231">
        <v>0.81401915380048973</v>
      </c>
    </row>
    <row r="3583" spans="24:38">
      <c r="X3583" s="46">
        <v>3579</v>
      </c>
      <c r="Y3583" s="1">
        <f t="shared" si="471"/>
        <v>49201</v>
      </c>
      <c r="Z3583" s="44">
        <f t="shared" si="472"/>
        <v>0</v>
      </c>
      <c r="AA3583" s="1" cm="1">
        <f t="array" ref="AA3583">IF(Z3583&gt;0,INDEX($M$40:$M$61,Z3583,1),AA3582)</f>
        <v>48911</v>
      </c>
      <c r="AB3583" s="1" cm="1">
        <f t="array" ref="AB3583">IF(Z3583&gt;0,INDEX($M$40:$M$61,Z3583+1,1),AB3582)</f>
        <v>49275</v>
      </c>
      <c r="AC3583" s="44">
        <f t="shared" si="473"/>
        <v>364</v>
      </c>
      <c r="AD3583" s="45">
        <f t="shared" si="474"/>
        <v>0.8140105901472624</v>
      </c>
      <c r="AE3583" s="45">
        <f t="shared" si="475"/>
        <v>0.79389424187077229</v>
      </c>
      <c r="AF3583" s="44">
        <f t="shared" si="478"/>
        <v>290</v>
      </c>
      <c r="AG3583" s="45">
        <f t="shared" si="476"/>
        <v>0.79794316537565035</v>
      </c>
      <c r="AH3583">
        <f t="shared" si="477"/>
        <v>2.2704231892954844E-2</v>
      </c>
      <c r="AI3583" s="40">
        <f ca="1"/>
        <v>2.4748991517684615E-2</v>
      </c>
      <c r="AJ3583" s="229">
        <v>-2E-3</v>
      </c>
      <c r="AK3583" s="230">
        <v>2.0704231892954846E-2</v>
      </c>
      <c r="AL3583" s="231">
        <v>0.8139677181412619</v>
      </c>
    </row>
    <row r="3584" spans="24:38">
      <c r="X3584" s="46">
        <v>3580</v>
      </c>
      <c r="Y3584" s="1">
        <f t="shared" si="471"/>
        <v>49202</v>
      </c>
      <c r="Z3584" s="44">
        <f t="shared" si="472"/>
        <v>0</v>
      </c>
      <c r="AA3584" s="1" cm="1">
        <f t="array" ref="AA3584">IF(Z3584&gt;0,INDEX($M$40:$M$61,Z3584,1),AA3583)</f>
        <v>48911</v>
      </c>
      <c r="AB3584" s="1" cm="1">
        <f t="array" ref="AB3584">IF(Z3584&gt;0,INDEX($M$40:$M$61,Z3584+1,1),AB3583)</f>
        <v>49275</v>
      </c>
      <c r="AC3584" s="44">
        <f t="shared" si="473"/>
        <v>364</v>
      </c>
      <c r="AD3584" s="45">
        <f t="shared" si="474"/>
        <v>0.8140105901472624</v>
      </c>
      <c r="AE3584" s="45">
        <f t="shared" si="475"/>
        <v>0.79389424187077229</v>
      </c>
      <c r="AF3584" s="44">
        <f t="shared" si="478"/>
        <v>291</v>
      </c>
      <c r="AG3584" s="45">
        <f t="shared" si="476"/>
        <v>0.79788831278930228</v>
      </c>
      <c r="AH3584">
        <f t="shared" si="477"/>
        <v>2.2704802817243061E-2</v>
      </c>
      <c r="AI3584" s="40">
        <f ca="1"/>
        <v>2.4748991517684615E-2</v>
      </c>
      <c r="AJ3584" s="229">
        <v>-2E-3</v>
      </c>
      <c r="AK3584" s="230">
        <v>2.0704802817243059E-2</v>
      </c>
      <c r="AL3584" s="231">
        <v>0.81391628573211372</v>
      </c>
    </row>
    <row r="3585" spans="24:38">
      <c r="X3585" s="46">
        <v>3581</v>
      </c>
      <c r="Y3585" s="1">
        <f t="shared" si="471"/>
        <v>49203</v>
      </c>
      <c r="Z3585" s="44">
        <f t="shared" si="472"/>
        <v>0</v>
      </c>
      <c r="AA3585" s="1" cm="1">
        <f t="array" ref="AA3585">IF(Z3585&gt;0,INDEX($M$40:$M$61,Z3585,1),AA3584)</f>
        <v>48911</v>
      </c>
      <c r="AB3585" s="1" cm="1">
        <f t="array" ref="AB3585">IF(Z3585&gt;0,INDEX($M$40:$M$61,Z3585+1,1),AB3584)</f>
        <v>49275</v>
      </c>
      <c r="AC3585" s="44">
        <f t="shared" si="473"/>
        <v>364</v>
      </c>
      <c r="AD3585" s="45">
        <f t="shared" si="474"/>
        <v>0.8140105901472624</v>
      </c>
      <c r="AE3585" s="45">
        <f t="shared" si="475"/>
        <v>0.79389424187077229</v>
      </c>
      <c r="AF3585" s="44">
        <f t="shared" si="478"/>
        <v>292</v>
      </c>
      <c r="AG3585" s="45">
        <f t="shared" si="476"/>
        <v>0.79783346397365684</v>
      </c>
      <c r="AH3585">
        <f t="shared" si="477"/>
        <v>2.2705373422668207E-2</v>
      </c>
      <c r="AI3585" s="40">
        <f ca="1"/>
        <v>2.4748991517604679E-2</v>
      </c>
      <c r="AJ3585" s="229">
        <v>-2E-3</v>
      </c>
      <c r="AK3585" s="230">
        <v>2.0705373422668205E-2</v>
      </c>
      <c r="AL3585" s="231">
        <v>0.8138648565728398</v>
      </c>
    </row>
    <row r="3586" spans="24:38">
      <c r="X3586" s="46">
        <v>3582</v>
      </c>
      <c r="Y3586" s="1">
        <f t="shared" si="471"/>
        <v>49204</v>
      </c>
      <c r="Z3586" s="44">
        <f t="shared" si="472"/>
        <v>0</v>
      </c>
      <c r="AA3586" s="1" cm="1">
        <f t="array" ref="AA3586">IF(Z3586&gt;0,INDEX($M$40:$M$61,Z3586,1),AA3585)</f>
        <v>48911</v>
      </c>
      <c r="AB3586" s="1" cm="1">
        <f t="array" ref="AB3586">IF(Z3586&gt;0,INDEX($M$40:$M$61,Z3586+1,1),AB3585)</f>
        <v>49275</v>
      </c>
      <c r="AC3586" s="44">
        <f t="shared" si="473"/>
        <v>364</v>
      </c>
      <c r="AD3586" s="45">
        <f t="shared" si="474"/>
        <v>0.8140105901472624</v>
      </c>
      <c r="AE3586" s="45">
        <f t="shared" si="475"/>
        <v>0.79389424187077229</v>
      </c>
      <c r="AF3586" s="44">
        <f t="shared" si="478"/>
        <v>293</v>
      </c>
      <c r="AG3586" s="45">
        <f t="shared" si="476"/>
        <v>0.79777861892845436</v>
      </c>
      <c r="AH3586">
        <f t="shared" si="477"/>
        <v>2.2705943709497391E-2</v>
      </c>
      <c r="AI3586" s="40">
        <f ca="1"/>
        <v>2.4748991517764551E-2</v>
      </c>
      <c r="AJ3586" s="229">
        <v>-2E-3</v>
      </c>
      <c r="AK3586" s="230">
        <v>2.0705943709497389E-2</v>
      </c>
      <c r="AL3586" s="231">
        <v>0.81381343066323464</v>
      </c>
    </row>
    <row r="3587" spans="24:38">
      <c r="X3587" s="46">
        <v>3583</v>
      </c>
      <c r="Y3587" s="1">
        <f t="shared" si="471"/>
        <v>49205</v>
      </c>
      <c r="Z3587" s="44">
        <f t="shared" si="472"/>
        <v>0</v>
      </c>
      <c r="AA3587" s="1" cm="1">
        <f t="array" ref="AA3587">IF(Z3587&gt;0,INDEX($M$40:$M$61,Z3587,1),AA3586)</f>
        <v>48911</v>
      </c>
      <c r="AB3587" s="1" cm="1">
        <f t="array" ref="AB3587">IF(Z3587&gt;0,INDEX($M$40:$M$61,Z3587+1,1),AB3586)</f>
        <v>49275</v>
      </c>
      <c r="AC3587" s="44">
        <f t="shared" si="473"/>
        <v>364</v>
      </c>
      <c r="AD3587" s="45">
        <f t="shared" si="474"/>
        <v>0.8140105901472624</v>
      </c>
      <c r="AE3587" s="45">
        <f t="shared" si="475"/>
        <v>0.79389424187077229</v>
      </c>
      <c r="AF3587" s="44">
        <f t="shared" si="478"/>
        <v>294</v>
      </c>
      <c r="AG3587" s="45">
        <f t="shared" si="476"/>
        <v>0.79772377765343616</v>
      </c>
      <c r="AH3587">
        <f t="shared" si="477"/>
        <v>2.2706513677997309E-2</v>
      </c>
      <c r="AI3587" s="40">
        <f ca="1"/>
        <v>2.4748991517604679E-2</v>
      </c>
      <c r="AJ3587" s="229">
        <v>-2E-3</v>
      </c>
      <c r="AK3587" s="230">
        <v>2.0706513677997307E-2</v>
      </c>
      <c r="AL3587" s="231">
        <v>0.81376200800309317</v>
      </c>
    </row>
    <row r="3588" spans="24:38">
      <c r="X3588" s="46">
        <v>3584</v>
      </c>
      <c r="Y3588" s="1">
        <f t="shared" si="471"/>
        <v>49206</v>
      </c>
      <c r="Z3588" s="44">
        <f t="shared" si="472"/>
        <v>0</v>
      </c>
      <c r="AA3588" s="1" cm="1">
        <f t="array" ref="AA3588">IF(Z3588&gt;0,INDEX($M$40:$M$61,Z3588,1),AA3587)</f>
        <v>48911</v>
      </c>
      <c r="AB3588" s="1" cm="1">
        <f t="array" ref="AB3588">IF(Z3588&gt;0,INDEX($M$40:$M$61,Z3588+1,1),AB3587)</f>
        <v>49275</v>
      </c>
      <c r="AC3588" s="44">
        <f t="shared" si="473"/>
        <v>364</v>
      </c>
      <c r="AD3588" s="45">
        <f t="shared" si="474"/>
        <v>0.8140105901472624</v>
      </c>
      <c r="AE3588" s="45">
        <f t="shared" si="475"/>
        <v>0.79389424187077229</v>
      </c>
      <c r="AF3588" s="44">
        <f t="shared" si="478"/>
        <v>295</v>
      </c>
      <c r="AG3588" s="45">
        <f t="shared" si="476"/>
        <v>0.79766894014834266</v>
      </c>
      <c r="AH3588">
        <f t="shared" si="477"/>
        <v>2.2707083328434463E-2</v>
      </c>
      <c r="AI3588" s="40">
        <f ca="1"/>
        <v>2.4748991517684615E-2</v>
      </c>
      <c r="AJ3588" s="229">
        <v>-2E-3</v>
      </c>
      <c r="AK3588" s="230">
        <v>2.0707083328434461E-2</v>
      </c>
      <c r="AL3588" s="231">
        <v>0.81371058859220979</v>
      </c>
    </row>
    <row r="3589" spans="24:38">
      <c r="X3589" s="46">
        <v>3585</v>
      </c>
      <c r="Y3589" s="1">
        <f t="shared" si="471"/>
        <v>49207</v>
      </c>
      <c r="Z3589" s="44">
        <f t="shared" si="472"/>
        <v>0</v>
      </c>
      <c r="AA3589" s="1" cm="1">
        <f t="array" ref="AA3589">IF(Z3589&gt;0,INDEX($M$40:$M$61,Z3589,1),AA3588)</f>
        <v>48911</v>
      </c>
      <c r="AB3589" s="1" cm="1">
        <f t="array" ref="AB3589">IF(Z3589&gt;0,INDEX($M$40:$M$61,Z3589+1,1),AB3588)</f>
        <v>49275</v>
      </c>
      <c r="AC3589" s="44">
        <f t="shared" si="473"/>
        <v>364</v>
      </c>
      <c r="AD3589" s="45">
        <f t="shared" si="474"/>
        <v>0.8140105901472624</v>
      </c>
      <c r="AE3589" s="45">
        <f t="shared" si="475"/>
        <v>0.79389424187077229</v>
      </c>
      <c r="AF3589" s="44">
        <f t="shared" si="478"/>
        <v>296</v>
      </c>
      <c r="AG3589" s="45">
        <f t="shared" si="476"/>
        <v>0.79761410641291497</v>
      </c>
      <c r="AH3589">
        <f t="shared" si="477"/>
        <v>2.2707652661074988E-2</v>
      </c>
      <c r="AI3589" s="40">
        <f ca="1"/>
        <v>2.4748991517684615E-2</v>
      </c>
      <c r="AJ3589" s="229">
        <v>-2E-3</v>
      </c>
      <c r="AK3589" s="230">
        <v>2.0707652661074986E-2</v>
      </c>
      <c r="AL3589" s="231">
        <v>0.81365917243037944</v>
      </c>
    </row>
    <row r="3590" spans="24:38">
      <c r="X3590" s="46">
        <v>3586</v>
      </c>
      <c r="Y3590" s="1">
        <f t="shared" ref="Y3590:Y3653" si="479">Y3589+1</f>
        <v>49208</v>
      </c>
      <c r="Z3590" s="44">
        <f t="shared" ref="Z3590:Z3653" si="480">IFERROR(MATCH(Y3590,$M$40:$M$61,0),0)</f>
        <v>0</v>
      </c>
      <c r="AA3590" s="1" cm="1">
        <f t="array" ref="AA3590">IF(Z3590&gt;0,INDEX($M$40:$M$61,Z3590,1),AA3589)</f>
        <v>48911</v>
      </c>
      <c r="AB3590" s="1" cm="1">
        <f t="array" ref="AB3590">IF(Z3590&gt;0,INDEX($M$40:$M$61,Z3590+1,1),AB3589)</f>
        <v>49275</v>
      </c>
      <c r="AC3590" s="44">
        <f t="shared" ref="AC3590:AC3653" si="481">_xlfn.DAYS(AB3590,AA3590)</f>
        <v>364</v>
      </c>
      <c r="AD3590" s="45">
        <f t="shared" ref="AD3590:AD3653" si="482">VLOOKUP(AA3590,$M$40:$P$61,4,FALSE)</f>
        <v>0.8140105901472624</v>
      </c>
      <c r="AE3590" s="45">
        <f t="shared" ref="AE3590:AE3653" si="483">VLOOKUP(AB3590,$M$10:$P$36,4,FALSE)</f>
        <v>0.79389424187077229</v>
      </c>
      <c r="AF3590" s="44">
        <f t="shared" si="478"/>
        <v>297</v>
      </c>
      <c r="AG3590" s="45">
        <f t="shared" ref="AG3590:AG3653" si="484">IF(AF3590=0,AD3590,AD3590*(AE3590/AD3590)^(AF3590/AC3590))</f>
        <v>0.79755927644689373</v>
      </c>
      <c r="AH3590">
        <f t="shared" ref="AH3590:AH3653" si="485">-LN(AG3590)*360/X3590</f>
        <v>2.2708221676184779E-2</v>
      </c>
      <c r="AI3590" s="40">
        <f ca="1"/>
        <v>2.4748991517684615E-2</v>
      </c>
      <c r="AJ3590" s="229">
        <v>-2E-3</v>
      </c>
      <c r="AK3590" s="230">
        <v>2.0708221676184781E-2</v>
      </c>
      <c r="AL3590" s="231">
        <v>0.81360775951739661</v>
      </c>
    </row>
    <row r="3591" spans="24:38">
      <c r="X3591" s="46">
        <v>3587</v>
      </c>
      <c r="Y3591" s="1">
        <f t="shared" si="479"/>
        <v>49209</v>
      </c>
      <c r="Z3591" s="44">
        <f t="shared" si="480"/>
        <v>0</v>
      </c>
      <c r="AA3591" s="1" cm="1">
        <f t="array" ref="AA3591">IF(Z3591&gt;0,INDEX($M$40:$M$61,Z3591,1),AA3590)</f>
        <v>48911</v>
      </c>
      <c r="AB3591" s="1" cm="1">
        <f t="array" ref="AB3591">IF(Z3591&gt;0,INDEX($M$40:$M$61,Z3591+1,1),AB3590)</f>
        <v>49275</v>
      </c>
      <c r="AC3591" s="44">
        <f t="shared" si="481"/>
        <v>364</v>
      </c>
      <c r="AD3591" s="45">
        <f t="shared" si="482"/>
        <v>0.8140105901472624</v>
      </c>
      <c r="AE3591" s="45">
        <f t="shared" si="483"/>
        <v>0.79389424187077229</v>
      </c>
      <c r="AF3591" s="44">
        <f t="shared" si="478"/>
        <v>298</v>
      </c>
      <c r="AG3591" s="45">
        <f t="shared" si="484"/>
        <v>0.79750445025001993</v>
      </c>
      <c r="AH3591">
        <f t="shared" si="485"/>
        <v>2.2708790374029376E-2</v>
      </c>
      <c r="AI3591" s="40">
        <f ca="1"/>
        <v>2.4748991517684615E-2</v>
      </c>
      <c r="AJ3591" s="229">
        <v>-2E-3</v>
      </c>
      <c r="AK3591" s="230">
        <v>2.0708790374029375E-2</v>
      </c>
      <c r="AL3591" s="231">
        <v>0.81355634985305603</v>
      </c>
    </row>
    <row r="3592" spans="24:38">
      <c r="X3592" s="46">
        <v>3588</v>
      </c>
      <c r="Y3592" s="1">
        <f t="shared" si="479"/>
        <v>49210</v>
      </c>
      <c r="Z3592" s="44">
        <f t="shared" si="480"/>
        <v>0</v>
      </c>
      <c r="AA3592" s="1" cm="1">
        <f t="array" ref="AA3592">IF(Z3592&gt;0,INDEX($M$40:$M$61,Z3592,1),AA3591)</f>
        <v>48911</v>
      </c>
      <c r="AB3592" s="1" cm="1">
        <f t="array" ref="AB3592">IF(Z3592&gt;0,INDEX($M$40:$M$61,Z3592+1,1),AB3591)</f>
        <v>49275</v>
      </c>
      <c r="AC3592" s="44">
        <f t="shared" si="481"/>
        <v>364</v>
      </c>
      <c r="AD3592" s="45">
        <f t="shared" si="482"/>
        <v>0.8140105901472624</v>
      </c>
      <c r="AE3592" s="45">
        <f t="shared" si="483"/>
        <v>0.79389424187077229</v>
      </c>
      <c r="AF3592" s="44">
        <f t="shared" si="478"/>
        <v>299</v>
      </c>
      <c r="AG3592" s="45">
        <f t="shared" si="484"/>
        <v>0.79744962782203455</v>
      </c>
      <c r="AH3592">
        <f t="shared" si="485"/>
        <v>2.2709358754874058E-2</v>
      </c>
      <c r="AI3592" s="40">
        <f ca="1"/>
        <v>2.4748991517684615E-2</v>
      </c>
      <c r="AJ3592" s="229">
        <v>-2E-3</v>
      </c>
      <c r="AK3592" s="230">
        <v>2.0709358754874056E-2</v>
      </c>
      <c r="AL3592" s="231">
        <v>0.81350494343715263</v>
      </c>
    </row>
    <row r="3593" spans="24:38">
      <c r="X3593" s="46">
        <v>3589</v>
      </c>
      <c r="Y3593" s="1">
        <f t="shared" si="479"/>
        <v>49211</v>
      </c>
      <c r="Z3593" s="44">
        <f t="shared" si="480"/>
        <v>0</v>
      </c>
      <c r="AA3593" s="1" cm="1">
        <f t="array" ref="AA3593">IF(Z3593&gt;0,INDEX($M$40:$M$61,Z3593,1),AA3592)</f>
        <v>48911</v>
      </c>
      <c r="AB3593" s="1" cm="1">
        <f t="array" ref="AB3593">IF(Z3593&gt;0,INDEX($M$40:$M$61,Z3593+1,1),AB3592)</f>
        <v>49275</v>
      </c>
      <c r="AC3593" s="44">
        <f t="shared" si="481"/>
        <v>364</v>
      </c>
      <c r="AD3593" s="45">
        <f t="shared" si="482"/>
        <v>0.8140105901472624</v>
      </c>
      <c r="AE3593" s="45">
        <f t="shared" si="483"/>
        <v>0.79389424187077229</v>
      </c>
      <c r="AF3593" s="44">
        <f t="shared" si="478"/>
        <v>300</v>
      </c>
      <c r="AG3593" s="45">
        <f t="shared" si="484"/>
        <v>0.79739480916267846</v>
      </c>
      <c r="AH3593">
        <f t="shared" si="485"/>
        <v>2.2709926818983792E-2</v>
      </c>
      <c r="AI3593" s="40">
        <f ca="1"/>
        <v>2.4748991517684615E-2</v>
      </c>
      <c r="AJ3593" s="229">
        <v>-2E-3</v>
      </c>
      <c r="AK3593" s="230">
        <v>2.0709926818983794E-2</v>
      </c>
      <c r="AL3593" s="231">
        <v>0.81345354026948102</v>
      </c>
    </row>
    <row r="3594" spans="24:38">
      <c r="X3594" s="46">
        <v>3590</v>
      </c>
      <c r="Y3594" s="1">
        <f t="shared" si="479"/>
        <v>49212</v>
      </c>
      <c r="Z3594" s="44">
        <f t="shared" si="480"/>
        <v>0</v>
      </c>
      <c r="AA3594" s="1" cm="1">
        <f t="array" ref="AA3594">IF(Z3594&gt;0,INDEX($M$40:$M$61,Z3594,1),AA3593)</f>
        <v>48911</v>
      </c>
      <c r="AB3594" s="1" cm="1">
        <f t="array" ref="AB3594">IF(Z3594&gt;0,INDEX($M$40:$M$61,Z3594+1,1),AB3593)</f>
        <v>49275</v>
      </c>
      <c r="AC3594" s="44">
        <f t="shared" si="481"/>
        <v>364</v>
      </c>
      <c r="AD3594" s="45">
        <f t="shared" si="482"/>
        <v>0.8140105901472624</v>
      </c>
      <c r="AE3594" s="45">
        <f t="shared" si="483"/>
        <v>0.79389424187077229</v>
      </c>
      <c r="AF3594" s="44">
        <f t="shared" si="478"/>
        <v>301</v>
      </c>
      <c r="AG3594" s="45">
        <f t="shared" si="484"/>
        <v>0.79733999427169255</v>
      </c>
      <c r="AH3594">
        <f t="shared" si="485"/>
        <v>2.2710494566623284E-2</v>
      </c>
      <c r="AI3594" s="40">
        <f ca="1"/>
        <v>2.4748991517684615E-2</v>
      </c>
      <c r="AJ3594" s="229">
        <v>-2E-3</v>
      </c>
      <c r="AK3594" s="230">
        <v>2.0710494566623286E-2</v>
      </c>
      <c r="AL3594" s="231">
        <v>0.81340214034983582</v>
      </c>
    </row>
    <row r="3595" spans="24:38">
      <c r="X3595" s="46">
        <v>3591</v>
      </c>
      <c r="Y3595" s="1">
        <f t="shared" si="479"/>
        <v>49213</v>
      </c>
      <c r="Z3595" s="44">
        <f t="shared" si="480"/>
        <v>0</v>
      </c>
      <c r="AA3595" s="1" cm="1">
        <f t="array" ref="AA3595">IF(Z3595&gt;0,INDEX($M$40:$M$61,Z3595,1),AA3594)</f>
        <v>48911</v>
      </c>
      <c r="AB3595" s="1" cm="1">
        <f t="array" ref="AB3595">IF(Z3595&gt;0,INDEX($M$40:$M$61,Z3595+1,1),AB3594)</f>
        <v>49275</v>
      </c>
      <c r="AC3595" s="44">
        <f t="shared" si="481"/>
        <v>364</v>
      </c>
      <c r="AD3595" s="45">
        <f t="shared" si="482"/>
        <v>0.8140105901472624</v>
      </c>
      <c r="AE3595" s="45">
        <f t="shared" si="483"/>
        <v>0.79389424187077229</v>
      </c>
      <c r="AF3595" s="44">
        <f t="shared" si="478"/>
        <v>302</v>
      </c>
      <c r="AG3595" s="45">
        <f t="shared" si="484"/>
        <v>0.7972851831488178</v>
      </c>
      <c r="AH3595">
        <f t="shared" si="485"/>
        <v>2.2711061998056895E-2</v>
      </c>
      <c r="AI3595" s="40">
        <f ca="1"/>
        <v>2.4748991517684615E-2</v>
      </c>
      <c r="AJ3595" s="229">
        <v>-2E-3</v>
      </c>
      <c r="AK3595" s="230">
        <v>2.0711061998056897E-2</v>
      </c>
      <c r="AL3595" s="231">
        <v>0.81335074367801208</v>
      </c>
    </row>
    <row r="3596" spans="24:38">
      <c r="X3596" s="46">
        <v>3592</v>
      </c>
      <c r="Y3596" s="1">
        <f t="shared" si="479"/>
        <v>49214</v>
      </c>
      <c r="Z3596" s="44">
        <f t="shared" si="480"/>
        <v>0</v>
      </c>
      <c r="AA3596" s="1" cm="1">
        <f t="array" ref="AA3596">IF(Z3596&gt;0,INDEX($M$40:$M$61,Z3596,1),AA3595)</f>
        <v>48911</v>
      </c>
      <c r="AB3596" s="1" cm="1">
        <f t="array" ref="AB3596">IF(Z3596&gt;0,INDEX($M$40:$M$61,Z3596+1,1),AB3595)</f>
        <v>49275</v>
      </c>
      <c r="AC3596" s="44">
        <f t="shared" si="481"/>
        <v>364</v>
      </c>
      <c r="AD3596" s="45">
        <f t="shared" si="482"/>
        <v>0.8140105901472624</v>
      </c>
      <c r="AE3596" s="45">
        <f t="shared" si="483"/>
        <v>0.79389424187077229</v>
      </c>
      <c r="AF3596" s="44">
        <f t="shared" ref="AF3596:AF3657" si="486">IF(Z3596&lt;&gt;0,0,AF3595+1)</f>
        <v>303</v>
      </c>
      <c r="AG3596" s="45">
        <f t="shared" si="484"/>
        <v>0.79723037579379519</v>
      </c>
      <c r="AH3596">
        <f t="shared" si="485"/>
        <v>2.271162911354873E-2</v>
      </c>
      <c r="AI3596" s="40">
        <f ca="1"/>
        <v>2.4748991517684615E-2</v>
      </c>
      <c r="AJ3596" s="229">
        <v>-2E-3</v>
      </c>
      <c r="AK3596" s="230">
        <v>2.0711629113548728E-2</v>
      </c>
      <c r="AL3596" s="231">
        <v>0.8132993502538044</v>
      </c>
    </row>
    <row r="3597" spans="24:38">
      <c r="X3597" s="46">
        <v>3593</v>
      </c>
      <c r="Y3597" s="1">
        <f t="shared" si="479"/>
        <v>49215</v>
      </c>
      <c r="Z3597" s="44">
        <f t="shared" si="480"/>
        <v>0</v>
      </c>
      <c r="AA3597" s="1" cm="1">
        <f t="array" ref="AA3597">IF(Z3597&gt;0,INDEX($M$40:$M$61,Z3597,1),AA3596)</f>
        <v>48911</v>
      </c>
      <c r="AB3597" s="1" cm="1">
        <f t="array" ref="AB3597">IF(Z3597&gt;0,INDEX($M$40:$M$61,Z3597+1,1),AB3596)</f>
        <v>49275</v>
      </c>
      <c r="AC3597" s="44">
        <f t="shared" si="481"/>
        <v>364</v>
      </c>
      <c r="AD3597" s="45">
        <f t="shared" si="482"/>
        <v>0.8140105901472624</v>
      </c>
      <c r="AE3597" s="45">
        <f t="shared" si="483"/>
        <v>0.79389424187077229</v>
      </c>
      <c r="AF3597" s="44">
        <f t="shared" si="486"/>
        <v>304</v>
      </c>
      <c r="AG3597" s="45">
        <f t="shared" si="484"/>
        <v>0.79717557220636559</v>
      </c>
      <c r="AH3597">
        <f t="shared" si="485"/>
        <v>2.2712195913362598E-2</v>
      </c>
      <c r="AI3597" s="40">
        <f ca="1"/>
        <v>2.4748991517684615E-2</v>
      </c>
      <c r="AJ3597" s="229">
        <v>-2E-3</v>
      </c>
      <c r="AK3597" s="230">
        <v>2.0712195913362597E-2</v>
      </c>
      <c r="AL3597" s="231">
        <v>0.8132479600770075</v>
      </c>
    </row>
    <row r="3598" spans="24:38">
      <c r="X3598" s="46">
        <v>3594</v>
      </c>
      <c r="Y3598" s="1">
        <f t="shared" si="479"/>
        <v>49216</v>
      </c>
      <c r="Z3598" s="44">
        <f t="shared" si="480"/>
        <v>0</v>
      </c>
      <c r="AA3598" s="1" cm="1">
        <f t="array" ref="AA3598">IF(Z3598&gt;0,INDEX($M$40:$M$61,Z3598,1),AA3597)</f>
        <v>48911</v>
      </c>
      <c r="AB3598" s="1" cm="1">
        <f t="array" ref="AB3598">IF(Z3598&gt;0,INDEX($M$40:$M$61,Z3598+1,1),AB3597)</f>
        <v>49275</v>
      </c>
      <c r="AC3598" s="44">
        <f t="shared" si="481"/>
        <v>364</v>
      </c>
      <c r="AD3598" s="45">
        <f t="shared" si="482"/>
        <v>0.8140105901472624</v>
      </c>
      <c r="AE3598" s="45">
        <f t="shared" si="483"/>
        <v>0.79389424187077229</v>
      </c>
      <c r="AF3598" s="44">
        <f t="shared" si="486"/>
        <v>305</v>
      </c>
      <c r="AG3598" s="45">
        <f t="shared" si="484"/>
        <v>0.79712077238627022</v>
      </c>
      <c r="AH3598">
        <f t="shared" si="485"/>
        <v>2.2712762397761977E-2</v>
      </c>
      <c r="AI3598" s="40">
        <f ca="1"/>
        <v>2.4748991517684615E-2</v>
      </c>
      <c r="AJ3598" s="229">
        <v>-2E-3</v>
      </c>
      <c r="AK3598" s="230">
        <v>2.0712762397761979E-2</v>
      </c>
      <c r="AL3598" s="231">
        <v>0.81319657314741634</v>
      </c>
    </row>
    <row r="3599" spans="24:38">
      <c r="X3599" s="46">
        <v>3595</v>
      </c>
      <c r="Y3599" s="1">
        <f t="shared" si="479"/>
        <v>49217</v>
      </c>
      <c r="Z3599" s="44">
        <f t="shared" si="480"/>
        <v>0</v>
      </c>
      <c r="AA3599" s="1" cm="1">
        <f t="array" ref="AA3599">IF(Z3599&gt;0,INDEX($M$40:$M$61,Z3599,1),AA3598)</f>
        <v>48911</v>
      </c>
      <c r="AB3599" s="1" cm="1">
        <f t="array" ref="AB3599">IF(Z3599&gt;0,INDEX($M$40:$M$61,Z3599+1,1),AB3598)</f>
        <v>49275</v>
      </c>
      <c r="AC3599" s="44">
        <f t="shared" si="481"/>
        <v>364</v>
      </c>
      <c r="AD3599" s="45">
        <f t="shared" si="482"/>
        <v>0.8140105901472624</v>
      </c>
      <c r="AE3599" s="45">
        <f t="shared" si="483"/>
        <v>0.79389424187077229</v>
      </c>
      <c r="AF3599" s="44">
        <f t="shared" si="486"/>
        <v>306</v>
      </c>
      <c r="AG3599" s="45">
        <f t="shared" si="484"/>
        <v>0.79706597633324983</v>
      </c>
      <c r="AH3599">
        <f t="shared" si="485"/>
        <v>2.2713328567010107E-2</v>
      </c>
      <c r="AI3599" s="40">
        <f ca="1"/>
        <v>2.4748991517764551E-2</v>
      </c>
      <c r="AJ3599" s="229">
        <v>-2E-3</v>
      </c>
      <c r="AK3599" s="230">
        <v>2.0713328567010109E-2</v>
      </c>
      <c r="AL3599" s="231">
        <v>0.8131451894648255</v>
      </c>
    </row>
    <row r="3600" spans="24:38">
      <c r="X3600" s="46">
        <v>3596</v>
      </c>
      <c r="Y3600" s="1">
        <f t="shared" si="479"/>
        <v>49218</v>
      </c>
      <c r="Z3600" s="44">
        <f t="shared" si="480"/>
        <v>0</v>
      </c>
      <c r="AA3600" s="1" cm="1">
        <f t="array" ref="AA3600">IF(Z3600&gt;0,INDEX($M$40:$M$61,Z3600,1),AA3599)</f>
        <v>48911</v>
      </c>
      <c r="AB3600" s="1" cm="1">
        <f t="array" ref="AB3600">IF(Z3600&gt;0,INDEX($M$40:$M$61,Z3600+1,1),AB3599)</f>
        <v>49275</v>
      </c>
      <c r="AC3600" s="44">
        <f t="shared" si="481"/>
        <v>364</v>
      </c>
      <c r="AD3600" s="45">
        <f t="shared" si="482"/>
        <v>0.8140105901472624</v>
      </c>
      <c r="AE3600" s="45">
        <f t="shared" si="483"/>
        <v>0.79389424187077229</v>
      </c>
      <c r="AF3600" s="44">
        <f t="shared" si="486"/>
        <v>307</v>
      </c>
      <c r="AG3600" s="45">
        <f t="shared" si="484"/>
        <v>0.79701118404704585</v>
      </c>
      <c r="AH3600">
        <f t="shared" si="485"/>
        <v>2.2713894421369864E-2</v>
      </c>
      <c r="AI3600" s="40">
        <f ca="1"/>
        <v>2.4748991517604679E-2</v>
      </c>
      <c r="AJ3600" s="229">
        <v>-2E-3</v>
      </c>
      <c r="AK3600" s="230">
        <v>2.0713894421369866E-2</v>
      </c>
      <c r="AL3600" s="231">
        <v>0.81309380902903028</v>
      </c>
    </row>
    <row r="3601" spans="24:38">
      <c r="X3601" s="46">
        <v>3597</v>
      </c>
      <c r="Y3601" s="1">
        <f t="shared" si="479"/>
        <v>49219</v>
      </c>
      <c r="Z3601" s="44">
        <f t="shared" si="480"/>
        <v>0</v>
      </c>
      <c r="AA3601" s="1" cm="1">
        <f t="array" ref="AA3601">IF(Z3601&gt;0,INDEX($M$40:$M$61,Z3601,1),AA3600)</f>
        <v>48911</v>
      </c>
      <c r="AB3601" s="1" cm="1">
        <f t="array" ref="AB3601">IF(Z3601&gt;0,INDEX($M$40:$M$61,Z3601+1,1),AB3600)</f>
        <v>49275</v>
      </c>
      <c r="AC3601" s="44">
        <f t="shared" si="481"/>
        <v>364</v>
      </c>
      <c r="AD3601" s="45">
        <f t="shared" si="482"/>
        <v>0.8140105901472624</v>
      </c>
      <c r="AE3601" s="45">
        <f t="shared" si="483"/>
        <v>0.79389424187077229</v>
      </c>
      <c r="AF3601" s="44">
        <f t="shared" si="486"/>
        <v>308</v>
      </c>
      <c r="AG3601" s="45">
        <f t="shared" si="484"/>
        <v>0.79695639552739894</v>
      </c>
      <c r="AH3601">
        <f t="shared" si="485"/>
        <v>2.2714459961103918E-2</v>
      </c>
      <c r="AI3601" s="40">
        <f ca="1"/>
        <v>2.4748991517684615E-2</v>
      </c>
      <c r="AJ3601" s="229">
        <v>-2E-3</v>
      </c>
      <c r="AK3601" s="230">
        <v>2.0714459961103916E-2</v>
      </c>
      <c r="AL3601" s="231">
        <v>0.81304243183982516</v>
      </c>
    </row>
    <row r="3602" spans="24:38">
      <c r="X3602" s="46">
        <v>3598</v>
      </c>
      <c r="Y3602" s="1">
        <f t="shared" si="479"/>
        <v>49220</v>
      </c>
      <c r="Z3602" s="44">
        <f t="shared" si="480"/>
        <v>0</v>
      </c>
      <c r="AA3602" s="1" cm="1">
        <f t="array" ref="AA3602">IF(Z3602&gt;0,INDEX($M$40:$M$61,Z3602,1),AA3601)</f>
        <v>48911</v>
      </c>
      <c r="AB3602" s="1" cm="1">
        <f t="array" ref="AB3602">IF(Z3602&gt;0,INDEX($M$40:$M$61,Z3602+1,1),AB3601)</f>
        <v>49275</v>
      </c>
      <c r="AC3602" s="44">
        <f t="shared" si="481"/>
        <v>364</v>
      </c>
      <c r="AD3602" s="45">
        <f t="shared" si="482"/>
        <v>0.8140105901472624</v>
      </c>
      <c r="AE3602" s="45">
        <f t="shared" si="483"/>
        <v>0.79389424187077229</v>
      </c>
      <c r="AF3602" s="44">
        <f t="shared" si="486"/>
        <v>309</v>
      </c>
      <c r="AG3602" s="45">
        <f t="shared" si="484"/>
        <v>0.79690161077405042</v>
      </c>
      <c r="AH3602">
        <f t="shared" si="485"/>
        <v>2.2715025186474582E-2</v>
      </c>
      <c r="AI3602" s="40">
        <f ca="1"/>
        <v>2.4748991517684615E-2</v>
      </c>
      <c r="AJ3602" s="229">
        <v>-2E-3</v>
      </c>
      <c r="AK3602" s="230">
        <v>2.0715025186474584E-2</v>
      </c>
      <c r="AL3602" s="231">
        <v>0.81299105789700499</v>
      </c>
    </row>
    <row r="3603" spans="24:38">
      <c r="X3603" s="46">
        <v>3599</v>
      </c>
      <c r="Y3603" s="1">
        <f t="shared" si="479"/>
        <v>49221</v>
      </c>
      <c r="Z3603" s="44">
        <f t="shared" si="480"/>
        <v>0</v>
      </c>
      <c r="AA3603" s="1" cm="1">
        <f t="array" ref="AA3603">IF(Z3603&gt;0,INDEX($M$40:$M$61,Z3603,1),AA3602)</f>
        <v>48911</v>
      </c>
      <c r="AB3603" s="1" cm="1">
        <f t="array" ref="AB3603">IF(Z3603&gt;0,INDEX($M$40:$M$61,Z3603+1,1),AB3602)</f>
        <v>49275</v>
      </c>
      <c r="AC3603" s="44">
        <f t="shared" si="481"/>
        <v>364</v>
      </c>
      <c r="AD3603" s="45">
        <f t="shared" si="482"/>
        <v>0.8140105901472624</v>
      </c>
      <c r="AE3603" s="45">
        <f t="shared" si="483"/>
        <v>0.79389424187077229</v>
      </c>
      <c r="AF3603" s="44">
        <f t="shared" si="486"/>
        <v>310</v>
      </c>
      <c r="AG3603" s="45">
        <f t="shared" si="484"/>
        <v>0.79684682978674126</v>
      </c>
      <c r="AH3603">
        <f t="shared" si="485"/>
        <v>2.2715590097743904E-2</v>
      </c>
      <c r="AI3603" s="40">
        <f ca="1"/>
        <v>2.4748991517684615E-2</v>
      </c>
      <c r="AJ3603" s="229">
        <v>-2E-3</v>
      </c>
      <c r="AK3603" s="230">
        <v>2.0715590097743902E-2</v>
      </c>
      <c r="AL3603" s="231">
        <v>0.81293968720036469</v>
      </c>
    </row>
    <row r="3604" spans="24:38">
      <c r="X3604" s="46">
        <v>3600</v>
      </c>
      <c r="Y3604" s="1">
        <f t="shared" si="479"/>
        <v>49222</v>
      </c>
      <c r="Z3604" s="44">
        <f t="shared" si="480"/>
        <v>0</v>
      </c>
      <c r="AA3604" s="1" cm="1">
        <f t="array" ref="AA3604">IF(Z3604&gt;0,INDEX($M$40:$M$61,Z3604,1),AA3603)</f>
        <v>48911</v>
      </c>
      <c r="AB3604" s="1" cm="1">
        <f t="array" ref="AB3604">IF(Z3604&gt;0,INDEX($M$40:$M$61,Z3604+1,1),AB3603)</f>
        <v>49275</v>
      </c>
      <c r="AC3604" s="44">
        <f t="shared" si="481"/>
        <v>364</v>
      </c>
      <c r="AD3604" s="45">
        <f t="shared" si="482"/>
        <v>0.8140105901472624</v>
      </c>
      <c r="AE3604" s="45">
        <f t="shared" si="483"/>
        <v>0.79389424187077229</v>
      </c>
      <c r="AF3604" s="44">
        <f t="shared" si="486"/>
        <v>311</v>
      </c>
      <c r="AG3604" s="45">
        <f t="shared" si="484"/>
        <v>0.79679205256521268</v>
      </c>
      <c r="AH3604">
        <f t="shared" si="485"/>
        <v>2.2716154695173626E-2</v>
      </c>
      <c r="AI3604" s="40">
        <f ca="1"/>
        <v>2.4748991517684615E-2</v>
      </c>
      <c r="AJ3604" s="229">
        <v>-2E-3</v>
      </c>
      <c r="AK3604" s="230">
        <v>2.0716154695173628E-2</v>
      </c>
      <c r="AL3604" s="231">
        <v>0.81288831974969922</v>
      </c>
    </row>
    <row r="3605" spans="24:38">
      <c r="X3605" s="46">
        <v>3601</v>
      </c>
      <c r="Y3605" s="1">
        <f t="shared" si="479"/>
        <v>49223</v>
      </c>
      <c r="Z3605" s="44">
        <f t="shared" si="480"/>
        <v>0</v>
      </c>
      <c r="AA3605" s="1" cm="1">
        <f t="array" ref="AA3605">IF(Z3605&gt;0,INDEX($M$40:$M$61,Z3605,1),AA3604)</f>
        <v>48911</v>
      </c>
      <c r="AB3605" s="1" cm="1">
        <f t="array" ref="AB3605">IF(Z3605&gt;0,INDEX($M$40:$M$61,Z3605+1,1),AB3604)</f>
        <v>49275</v>
      </c>
      <c r="AC3605" s="44">
        <f t="shared" si="481"/>
        <v>364</v>
      </c>
      <c r="AD3605" s="45">
        <f t="shared" si="482"/>
        <v>0.8140105901472624</v>
      </c>
      <c r="AE3605" s="45">
        <f t="shared" si="483"/>
        <v>0.79389424187077229</v>
      </c>
      <c r="AF3605" s="44">
        <f t="shared" si="486"/>
        <v>312</v>
      </c>
      <c r="AG3605" s="45">
        <f t="shared" si="484"/>
        <v>0.79673727910920578</v>
      </c>
      <c r="AH3605">
        <f t="shared" si="485"/>
        <v>2.2716718979025212E-2</v>
      </c>
      <c r="AI3605" s="40">
        <f ca="1"/>
        <v>2.4748991517684615E-2</v>
      </c>
      <c r="AJ3605" s="229">
        <v>-2E-3</v>
      </c>
      <c r="AK3605" s="230">
        <v>2.071671897902521E-2</v>
      </c>
      <c r="AL3605" s="231">
        <v>0.81283695554480351</v>
      </c>
    </row>
    <row r="3606" spans="24:38">
      <c r="X3606" s="46">
        <v>3602</v>
      </c>
      <c r="Y3606" s="1">
        <f t="shared" si="479"/>
        <v>49224</v>
      </c>
      <c r="Z3606" s="44">
        <f t="shared" si="480"/>
        <v>0</v>
      </c>
      <c r="AA3606" s="1" cm="1">
        <f t="array" ref="AA3606">IF(Z3606&gt;0,INDEX($M$40:$M$61,Z3606,1),AA3605)</f>
        <v>48911</v>
      </c>
      <c r="AB3606" s="1" cm="1">
        <f t="array" ref="AB3606">IF(Z3606&gt;0,INDEX($M$40:$M$61,Z3606+1,1),AB3605)</f>
        <v>49275</v>
      </c>
      <c r="AC3606" s="44">
        <f t="shared" si="481"/>
        <v>364</v>
      </c>
      <c r="AD3606" s="45">
        <f t="shared" si="482"/>
        <v>0.8140105901472624</v>
      </c>
      <c r="AE3606" s="45">
        <f t="shared" si="483"/>
        <v>0.79389424187077229</v>
      </c>
      <c r="AF3606" s="44">
        <f t="shared" si="486"/>
        <v>313</v>
      </c>
      <c r="AG3606" s="45">
        <f t="shared" si="484"/>
        <v>0.79668250941846175</v>
      </c>
      <c r="AH3606">
        <f t="shared" si="485"/>
        <v>2.2717282949559832E-2</v>
      </c>
      <c r="AI3606" s="40">
        <f ca="1"/>
        <v>2.4748991517604679E-2</v>
      </c>
      <c r="AJ3606" s="229">
        <v>-2E-3</v>
      </c>
      <c r="AK3606" s="230">
        <v>2.071728294955983E-2</v>
      </c>
      <c r="AL3606" s="231">
        <v>0.81278559458547239</v>
      </c>
    </row>
    <row r="3607" spans="24:38">
      <c r="X3607" s="46">
        <v>3603</v>
      </c>
      <c r="Y3607" s="1">
        <f t="shared" si="479"/>
        <v>49225</v>
      </c>
      <c r="Z3607" s="44">
        <f t="shared" si="480"/>
        <v>0</v>
      </c>
      <c r="AA3607" s="1" cm="1">
        <f t="array" ref="AA3607">IF(Z3607&gt;0,INDEX($M$40:$M$61,Z3607,1),AA3606)</f>
        <v>48911</v>
      </c>
      <c r="AB3607" s="1" cm="1">
        <f t="array" ref="AB3607">IF(Z3607&gt;0,INDEX($M$40:$M$61,Z3607+1,1),AB3606)</f>
        <v>49275</v>
      </c>
      <c r="AC3607" s="44">
        <f t="shared" si="481"/>
        <v>364</v>
      </c>
      <c r="AD3607" s="45">
        <f t="shared" si="482"/>
        <v>0.8140105901472624</v>
      </c>
      <c r="AE3607" s="45">
        <f t="shared" si="483"/>
        <v>0.79389424187077229</v>
      </c>
      <c r="AF3607" s="44">
        <f t="shared" si="486"/>
        <v>314</v>
      </c>
      <c r="AG3607" s="45">
        <f t="shared" si="484"/>
        <v>0.79662774349272159</v>
      </c>
      <c r="AH3607">
        <f t="shared" si="485"/>
        <v>2.2717846607038374E-2</v>
      </c>
      <c r="AI3607" s="40">
        <f ca="1"/>
        <v>2.4748991517684615E-2</v>
      </c>
      <c r="AJ3607" s="229">
        <v>-2E-3</v>
      </c>
      <c r="AK3607" s="230">
        <v>2.0717846607038376E-2</v>
      </c>
      <c r="AL3607" s="231">
        <v>0.81273423687150059</v>
      </c>
    </row>
    <row r="3608" spans="24:38">
      <c r="X3608" s="46">
        <v>3604</v>
      </c>
      <c r="Y3608" s="1">
        <f t="shared" si="479"/>
        <v>49226</v>
      </c>
      <c r="Z3608" s="44">
        <f t="shared" si="480"/>
        <v>0</v>
      </c>
      <c r="AA3608" s="1" cm="1">
        <f t="array" ref="AA3608">IF(Z3608&gt;0,INDEX($M$40:$M$61,Z3608,1),AA3607)</f>
        <v>48911</v>
      </c>
      <c r="AB3608" s="1" cm="1">
        <f t="array" ref="AB3608">IF(Z3608&gt;0,INDEX($M$40:$M$61,Z3608+1,1),AB3607)</f>
        <v>49275</v>
      </c>
      <c r="AC3608" s="44">
        <f t="shared" si="481"/>
        <v>364</v>
      </c>
      <c r="AD3608" s="45">
        <f t="shared" si="482"/>
        <v>0.8140105901472624</v>
      </c>
      <c r="AE3608" s="45">
        <f t="shared" si="483"/>
        <v>0.79389424187077229</v>
      </c>
      <c r="AF3608" s="44">
        <f t="shared" si="486"/>
        <v>315</v>
      </c>
      <c r="AG3608" s="45">
        <f t="shared" si="484"/>
        <v>0.7965729813317266</v>
      </c>
      <c r="AH3608">
        <f t="shared" si="485"/>
        <v>2.2718409951721426E-2</v>
      </c>
      <c r="AI3608" s="40">
        <f ca="1"/>
        <v>2.4748991517684615E-2</v>
      </c>
      <c r="AJ3608" s="229">
        <v>-2E-3</v>
      </c>
      <c r="AK3608" s="230">
        <v>2.0718409951721424E-2</v>
      </c>
      <c r="AL3608" s="231">
        <v>0.81268288240268338</v>
      </c>
    </row>
    <row r="3609" spans="24:38">
      <c r="X3609" s="46">
        <v>3605</v>
      </c>
      <c r="Y3609" s="1">
        <f t="shared" si="479"/>
        <v>49227</v>
      </c>
      <c r="Z3609" s="44">
        <f t="shared" si="480"/>
        <v>0</v>
      </c>
      <c r="AA3609" s="1" cm="1">
        <f t="array" ref="AA3609">IF(Z3609&gt;0,INDEX($M$40:$M$61,Z3609,1),AA3608)</f>
        <v>48911</v>
      </c>
      <c r="AB3609" s="1" cm="1">
        <f t="array" ref="AB3609">IF(Z3609&gt;0,INDEX($M$40:$M$61,Z3609+1,1),AB3608)</f>
        <v>49275</v>
      </c>
      <c r="AC3609" s="44">
        <f t="shared" si="481"/>
        <v>364</v>
      </c>
      <c r="AD3609" s="45">
        <f t="shared" si="482"/>
        <v>0.8140105901472624</v>
      </c>
      <c r="AE3609" s="45">
        <f t="shared" si="483"/>
        <v>0.79389424187077229</v>
      </c>
      <c r="AF3609" s="44">
        <f t="shared" si="486"/>
        <v>316</v>
      </c>
      <c r="AG3609" s="45">
        <f t="shared" si="484"/>
        <v>0.79651822293521801</v>
      </c>
      <c r="AH3609">
        <f t="shared" si="485"/>
        <v>2.2718972983869282E-2</v>
      </c>
      <c r="AI3609" s="40">
        <f ca="1"/>
        <v>2.4748991517684615E-2</v>
      </c>
      <c r="AJ3609" s="229">
        <v>-2E-3</v>
      </c>
      <c r="AK3609" s="230">
        <v>2.071897298386928E-2</v>
      </c>
      <c r="AL3609" s="231">
        <v>0.81263153117881559</v>
      </c>
    </row>
    <row r="3610" spans="24:38">
      <c r="X3610" s="46">
        <v>3606</v>
      </c>
      <c r="Y3610" s="1">
        <f t="shared" si="479"/>
        <v>49228</v>
      </c>
      <c r="Z3610" s="44">
        <f t="shared" si="480"/>
        <v>0</v>
      </c>
      <c r="AA3610" s="1" cm="1">
        <f t="array" ref="AA3610">IF(Z3610&gt;0,INDEX($M$40:$M$61,Z3610,1),AA3609)</f>
        <v>48911</v>
      </c>
      <c r="AB3610" s="1" cm="1">
        <f t="array" ref="AB3610">IF(Z3610&gt;0,INDEX($M$40:$M$61,Z3610+1,1),AB3609)</f>
        <v>49275</v>
      </c>
      <c r="AC3610" s="44">
        <f t="shared" si="481"/>
        <v>364</v>
      </c>
      <c r="AD3610" s="45">
        <f t="shared" si="482"/>
        <v>0.8140105901472624</v>
      </c>
      <c r="AE3610" s="45">
        <f t="shared" si="483"/>
        <v>0.79389424187077229</v>
      </c>
      <c r="AF3610" s="44">
        <f t="shared" si="486"/>
        <v>317</v>
      </c>
      <c r="AG3610" s="45">
        <f t="shared" si="484"/>
        <v>0.79646346830293702</v>
      </c>
      <c r="AH3610">
        <f t="shared" si="485"/>
        <v>2.2719535703741953E-2</v>
      </c>
      <c r="AI3610" s="40">
        <f ca="1"/>
        <v>2.4748991517684615E-2</v>
      </c>
      <c r="AJ3610" s="229">
        <v>-2E-3</v>
      </c>
      <c r="AK3610" s="230">
        <v>2.0719535703741951E-2</v>
      </c>
      <c r="AL3610" s="231">
        <v>0.81258018319969216</v>
      </c>
    </row>
    <row r="3611" spans="24:38">
      <c r="X3611" s="46">
        <v>3607</v>
      </c>
      <c r="Y3611" s="1">
        <f t="shared" si="479"/>
        <v>49229</v>
      </c>
      <c r="Z3611" s="44">
        <f t="shared" si="480"/>
        <v>0</v>
      </c>
      <c r="AA3611" s="1" cm="1">
        <f t="array" ref="AA3611">IF(Z3611&gt;0,INDEX($M$40:$M$61,Z3611,1),AA3610)</f>
        <v>48911</v>
      </c>
      <c r="AB3611" s="1" cm="1">
        <f t="array" ref="AB3611">IF(Z3611&gt;0,INDEX($M$40:$M$61,Z3611+1,1),AB3610)</f>
        <v>49275</v>
      </c>
      <c r="AC3611" s="44">
        <f t="shared" si="481"/>
        <v>364</v>
      </c>
      <c r="AD3611" s="45">
        <f t="shared" si="482"/>
        <v>0.8140105901472624</v>
      </c>
      <c r="AE3611" s="45">
        <f t="shared" si="483"/>
        <v>0.79389424187077229</v>
      </c>
      <c r="AF3611" s="44">
        <f t="shared" si="486"/>
        <v>318</v>
      </c>
      <c r="AG3611" s="45">
        <f t="shared" si="484"/>
        <v>0.79640871743462482</v>
      </c>
      <c r="AH3611">
        <f t="shared" si="485"/>
        <v>2.2720098111599179E-2</v>
      </c>
      <c r="AI3611" s="40">
        <f ca="1"/>
        <v>2.4748991517684615E-2</v>
      </c>
      <c r="AJ3611" s="229">
        <v>-2E-3</v>
      </c>
      <c r="AK3611" s="230">
        <v>2.0720098111599181E-2</v>
      </c>
      <c r="AL3611" s="231">
        <v>0.81252883846510793</v>
      </c>
    </row>
    <row r="3612" spans="24:38">
      <c r="X3612" s="46">
        <v>3608</v>
      </c>
      <c r="Y3612" s="1">
        <f t="shared" si="479"/>
        <v>49230</v>
      </c>
      <c r="Z3612" s="44">
        <f t="shared" si="480"/>
        <v>0</v>
      </c>
      <c r="AA3612" s="1" cm="1">
        <f t="array" ref="AA3612">IF(Z3612&gt;0,INDEX($M$40:$M$61,Z3612,1),AA3611)</f>
        <v>48911</v>
      </c>
      <c r="AB3612" s="1" cm="1">
        <f t="array" ref="AB3612">IF(Z3612&gt;0,INDEX($M$40:$M$61,Z3612+1,1),AB3611)</f>
        <v>49275</v>
      </c>
      <c r="AC3612" s="44">
        <f t="shared" si="481"/>
        <v>364</v>
      </c>
      <c r="AD3612" s="45">
        <f t="shared" si="482"/>
        <v>0.8140105901472624</v>
      </c>
      <c r="AE3612" s="45">
        <f t="shared" si="483"/>
        <v>0.79389424187077229</v>
      </c>
      <c r="AF3612" s="44">
        <f t="shared" si="486"/>
        <v>319</v>
      </c>
      <c r="AG3612" s="45">
        <f t="shared" si="484"/>
        <v>0.79635397033002264</v>
      </c>
      <c r="AH3612">
        <f t="shared" si="485"/>
        <v>2.2720660207700388E-2</v>
      </c>
      <c r="AI3612" s="40">
        <f ca="1"/>
        <v>2.4748991517684615E-2</v>
      </c>
      <c r="AJ3612" s="229">
        <v>-2E-3</v>
      </c>
      <c r="AK3612" s="230">
        <v>2.0720660207700387E-2</v>
      </c>
      <c r="AL3612" s="231">
        <v>0.81247749697485805</v>
      </c>
    </row>
    <row r="3613" spans="24:38">
      <c r="X3613" s="46">
        <v>3609</v>
      </c>
      <c r="Y3613" s="1">
        <f t="shared" si="479"/>
        <v>49231</v>
      </c>
      <c r="Z3613" s="44">
        <f t="shared" si="480"/>
        <v>0</v>
      </c>
      <c r="AA3613" s="1" cm="1">
        <f t="array" ref="AA3613">IF(Z3613&gt;0,INDEX($M$40:$M$61,Z3613,1),AA3612)</f>
        <v>48911</v>
      </c>
      <c r="AB3613" s="1" cm="1">
        <f t="array" ref="AB3613">IF(Z3613&gt;0,INDEX($M$40:$M$61,Z3613+1,1),AB3612)</f>
        <v>49275</v>
      </c>
      <c r="AC3613" s="44">
        <f t="shared" si="481"/>
        <v>364</v>
      </c>
      <c r="AD3613" s="45">
        <f t="shared" si="482"/>
        <v>0.8140105901472624</v>
      </c>
      <c r="AE3613" s="45">
        <f t="shared" si="483"/>
        <v>0.79389424187077229</v>
      </c>
      <c r="AF3613" s="44">
        <f t="shared" si="486"/>
        <v>320</v>
      </c>
      <c r="AG3613" s="45">
        <f t="shared" si="484"/>
        <v>0.7962992269888719</v>
      </c>
      <c r="AH3613">
        <f t="shared" si="485"/>
        <v>2.2721221992304721E-2</v>
      </c>
      <c r="AI3613" s="40">
        <f ca="1"/>
        <v>2.4748991517684615E-2</v>
      </c>
      <c r="AJ3613" s="229">
        <v>-2E-3</v>
      </c>
      <c r="AK3613" s="230">
        <v>2.0721221992304723E-2</v>
      </c>
      <c r="AL3613" s="231">
        <v>0.81242615872873758</v>
      </c>
    </row>
    <row r="3614" spans="24:38">
      <c r="X3614" s="46">
        <v>3610</v>
      </c>
      <c r="Y3614" s="1">
        <f t="shared" si="479"/>
        <v>49232</v>
      </c>
      <c r="Z3614" s="44">
        <f t="shared" si="480"/>
        <v>0</v>
      </c>
      <c r="AA3614" s="1" cm="1">
        <f t="array" ref="AA3614">IF(Z3614&gt;0,INDEX($M$40:$M$61,Z3614,1),AA3613)</f>
        <v>48911</v>
      </c>
      <c r="AB3614" s="1" cm="1">
        <f t="array" ref="AB3614">IF(Z3614&gt;0,INDEX($M$40:$M$61,Z3614+1,1),AB3613)</f>
        <v>49275</v>
      </c>
      <c r="AC3614" s="44">
        <f t="shared" si="481"/>
        <v>364</v>
      </c>
      <c r="AD3614" s="45">
        <f t="shared" si="482"/>
        <v>0.8140105901472624</v>
      </c>
      <c r="AE3614" s="45">
        <f t="shared" si="483"/>
        <v>0.79389424187077229</v>
      </c>
      <c r="AF3614" s="44">
        <f t="shared" si="486"/>
        <v>321</v>
      </c>
      <c r="AG3614" s="45">
        <f t="shared" si="484"/>
        <v>0.7962444874109138</v>
      </c>
      <c r="AH3614">
        <f t="shared" si="485"/>
        <v>2.2721783465671039E-2</v>
      </c>
      <c r="AI3614" s="40">
        <f ca="1"/>
        <v>2.4748991517684615E-2</v>
      </c>
      <c r="AJ3614" s="229">
        <v>-2E-3</v>
      </c>
      <c r="AK3614" s="230">
        <v>2.0721783465671037E-2</v>
      </c>
      <c r="AL3614" s="231">
        <v>0.81237482372654146</v>
      </c>
    </row>
    <row r="3615" spans="24:38">
      <c r="X3615" s="46">
        <v>3611</v>
      </c>
      <c r="Y3615" s="1">
        <f t="shared" si="479"/>
        <v>49233</v>
      </c>
      <c r="Z3615" s="44">
        <f t="shared" si="480"/>
        <v>0</v>
      </c>
      <c r="AA3615" s="1" cm="1">
        <f t="array" ref="AA3615">IF(Z3615&gt;0,INDEX($M$40:$M$61,Z3615,1),AA3614)</f>
        <v>48911</v>
      </c>
      <c r="AB3615" s="1" cm="1">
        <f t="array" ref="AB3615">IF(Z3615&gt;0,INDEX($M$40:$M$61,Z3615+1,1),AB3614)</f>
        <v>49275</v>
      </c>
      <c r="AC3615" s="44">
        <f t="shared" si="481"/>
        <v>364</v>
      </c>
      <c r="AD3615" s="45">
        <f t="shared" si="482"/>
        <v>0.8140105901472624</v>
      </c>
      <c r="AE3615" s="45">
        <f t="shared" si="483"/>
        <v>0.79389424187077229</v>
      </c>
      <c r="AF3615" s="44">
        <f t="shared" si="486"/>
        <v>322</v>
      </c>
      <c r="AG3615" s="45">
        <f t="shared" si="484"/>
        <v>0.79618975159588956</v>
      </c>
      <c r="AH3615">
        <f t="shared" si="485"/>
        <v>2.2722344628057941E-2</v>
      </c>
      <c r="AI3615" s="40">
        <f ca="1"/>
        <v>2.4748991517684615E-2</v>
      </c>
      <c r="AJ3615" s="229">
        <v>-2E-3</v>
      </c>
      <c r="AK3615" s="230">
        <v>2.0722344628057943E-2</v>
      </c>
      <c r="AL3615" s="231">
        <v>0.81232349196806453</v>
      </c>
    </row>
    <row r="3616" spans="24:38">
      <c r="X3616" s="46">
        <v>3612</v>
      </c>
      <c r="Y3616" s="1">
        <f t="shared" si="479"/>
        <v>49234</v>
      </c>
      <c r="Z3616" s="44">
        <f t="shared" si="480"/>
        <v>0</v>
      </c>
      <c r="AA3616" s="1" cm="1">
        <f t="array" ref="AA3616">IF(Z3616&gt;0,INDEX($M$40:$M$61,Z3616,1),AA3615)</f>
        <v>48911</v>
      </c>
      <c r="AB3616" s="1" cm="1">
        <f t="array" ref="AB3616">IF(Z3616&gt;0,INDEX($M$40:$M$61,Z3616+1,1),AB3615)</f>
        <v>49275</v>
      </c>
      <c r="AC3616" s="44">
        <f t="shared" si="481"/>
        <v>364</v>
      </c>
      <c r="AD3616" s="45">
        <f t="shared" si="482"/>
        <v>0.8140105901472624</v>
      </c>
      <c r="AE3616" s="45">
        <f t="shared" si="483"/>
        <v>0.79389424187077229</v>
      </c>
      <c r="AF3616" s="44">
        <f t="shared" si="486"/>
        <v>323</v>
      </c>
      <c r="AG3616" s="45">
        <f t="shared" si="484"/>
        <v>0.7961350195435406</v>
      </c>
      <c r="AH3616">
        <f t="shared" si="485"/>
        <v>2.27229054797237E-2</v>
      </c>
      <c r="AI3616" s="40">
        <f ca="1"/>
        <v>2.4748991517684615E-2</v>
      </c>
      <c r="AJ3616" s="229">
        <v>-2E-3</v>
      </c>
      <c r="AK3616" s="230">
        <v>2.0722905479723698E-2</v>
      </c>
      <c r="AL3616" s="231">
        <v>0.81227216345310194</v>
      </c>
    </row>
    <row r="3617" spans="24:38">
      <c r="X3617" s="46">
        <v>3613</v>
      </c>
      <c r="Y3617" s="1">
        <f t="shared" si="479"/>
        <v>49235</v>
      </c>
      <c r="Z3617" s="44">
        <f t="shared" si="480"/>
        <v>0</v>
      </c>
      <c r="AA3617" s="1" cm="1">
        <f t="array" ref="AA3617">IF(Z3617&gt;0,INDEX($M$40:$M$61,Z3617,1),AA3616)</f>
        <v>48911</v>
      </c>
      <c r="AB3617" s="1" cm="1">
        <f t="array" ref="AB3617">IF(Z3617&gt;0,INDEX($M$40:$M$61,Z3617+1,1),AB3616)</f>
        <v>49275</v>
      </c>
      <c r="AC3617" s="44">
        <f t="shared" si="481"/>
        <v>364</v>
      </c>
      <c r="AD3617" s="45">
        <f t="shared" si="482"/>
        <v>0.8140105901472624</v>
      </c>
      <c r="AE3617" s="45">
        <f t="shared" si="483"/>
        <v>0.79389424187077229</v>
      </c>
      <c r="AF3617" s="44">
        <f t="shared" si="486"/>
        <v>324</v>
      </c>
      <c r="AG3617" s="45">
        <f t="shared" si="484"/>
        <v>0.79608029125360835</v>
      </c>
      <c r="AH3617">
        <f t="shared" si="485"/>
        <v>2.27234660209263E-2</v>
      </c>
      <c r="AI3617" s="40">
        <f ca="1"/>
        <v>2.4748991517684615E-2</v>
      </c>
      <c r="AJ3617" s="229">
        <v>-2E-3</v>
      </c>
      <c r="AK3617" s="230">
        <v>2.0723466020926298E-2</v>
      </c>
      <c r="AL3617" s="231">
        <v>0.81222083818144897</v>
      </c>
    </row>
    <row r="3618" spans="24:38">
      <c r="X3618" s="46">
        <v>3614</v>
      </c>
      <c r="Y3618" s="1">
        <f t="shared" si="479"/>
        <v>49236</v>
      </c>
      <c r="Z3618" s="44">
        <f t="shared" si="480"/>
        <v>0</v>
      </c>
      <c r="AA3618" s="1" cm="1">
        <f t="array" ref="AA3618">IF(Z3618&gt;0,INDEX($M$40:$M$61,Z3618,1),AA3617)</f>
        <v>48911</v>
      </c>
      <c r="AB3618" s="1" cm="1">
        <f t="array" ref="AB3618">IF(Z3618&gt;0,INDEX($M$40:$M$61,Z3618+1,1),AB3617)</f>
        <v>49275</v>
      </c>
      <c r="AC3618" s="44">
        <f t="shared" si="481"/>
        <v>364</v>
      </c>
      <c r="AD3618" s="45">
        <f t="shared" si="482"/>
        <v>0.8140105901472624</v>
      </c>
      <c r="AE3618" s="45">
        <f t="shared" si="483"/>
        <v>0.79389424187077229</v>
      </c>
      <c r="AF3618" s="44">
        <f t="shared" si="486"/>
        <v>325</v>
      </c>
      <c r="AG3618" s="45">
        <f t="shared" si="484"/>
        <v>0.79602556672583413</v>
      </c>
      <c r="AH3618">
        <f t="shared" si="485"/>
        <v>2.2724026251923473E-2</v>
      </c>
      <c r="AI3618" s="40">
        <f ca="1"/>
        <v>2.4748991517604679E-2</v>
      </c>
      <c r="AJ3618" s="229">
        <v>-2E-3</v>
      </c>
      <c r="AK3618" s="230">
        <v>2.0724026251923475E-2</v>
      </c>
      <c r="AL3618" s="231">
        <v>0.81216951615290045</v>
      </c>
    </row>
    <row r="3619" spans="24:38">
      <c r="X3619" s="46">
        <v>3615</v>
      </c>
      <c r="Y3619" s="1">
        <f t="shared" si="479"/>
        <v>49237</v>
      </c>
      <c r="Z3619" s="44">
        <f t="shared" si="480"/>
        <v>0</v>
      </c>
      <c r="AA3619" s="1" cm="1">
        <f t="array" ref="AA3619">IF(Z3619&gt;0,INDEX($M$40:$M$61,Z3619,1),AA3618)</f>
        <v>48911</v>
      </c>
      <c r="AB3619" s="1" cm="1">
        <f t="array" ref="AB3619">IF(Z3619&gt;0,INDEX($M$40:$M$61,Z3619+1,1),AB3618)</f>
        <v>49275</v>
      </c>
      <c r="AC3619" s="44">
        <f t="shared" si="481"/>
        <v>364</v>
      </c>
      <c r="AD3619" s="45">
        <f t="shared" si="482"/>
        <v>0.8140105901472624</v>
      </c>
      <c r="AE3619" s="45">
        <f t="shared" si="483"/>
        <v>0.79389424187077229</v>
      </c>
      <c r="AF3619" s="44">
        <f t="shared" si="486"/>
        <v>326</v>
      </c>
      <c r="AG3619" s="45">
        <f t="shared" si="484"/>
        <v>0.79597084595995904</v>
      </c>
      <c r="AH3619">
        <f t="shared" si="485"/>
        <v>2.2724586172972679E-2</v>
      </c>
      <c r="AI3619" s="40">
        <f ca="1"/>
        <v>2.4748991517764551E-2</v>
      </c>
      <c r="AJ3619" s="229">
        <v>-2E-3</v>
      </c>
      <c r="AK3619" s="230">
        <v>2.0724586172972681E-2</v>
      </c>
      <c r="AL3619" s="231">
        <v>0.81211819736725144</v>
      </c>
    </row>
    <row r="3620" spans="24:38">
      <c r="X3620" s="46">
        <v>3616</v>
      </c>
      <c r="Y3620" s="1">
        <f t="shared" si="479"/>
        <v>49238</v>
      </c>
      <c r="Z3620" s="44">
        <f t="shared" si="480"/>
        <v>0</v>
      </c>
      <c r="AA3620" s="1" cm="1">
        <f t="array" ref="AA3620">IF(Z3620&gt;0,INDEX($M$40:$M$61,Z3620,1),AA3619)</f>
        <v>48911</v>
      </c>
      <c r="AB3620" s="1" cm="1">
        <f t="array" ref="AB3620">IF(Z3620&gt;0,INDEX($M$40:$M$61,Z3620+1,1),AB3619)</f>
        <v>49275</v>
      </c>
      <c r="AC3620" s="44">
        <f t="shared" si="481"/>
        <v>364</v>
      </c>
      <c r="AD3620" s="45">
        <f t="shared" si="482"/>
        <v>0.8140105901472624</v>
      </c>
      <c r="AE3620" s="45">
        <f t="shared" si="483"/>
        <v>0.79389424187077229</v>
      </c>
      <c r="AF3620" s="44">
        <f t="shared" si="486"/>
        <v>327</v>
      </c>
      <c r="AG3620" s="45">
        <f t="shared" si="484"/>
        <v>0.79591612895572494</v>
      </c>
      <c r="AH3620">
        <f t="shared" si="485"/>
        <v>2.2725145784331012E-2</v>
      </c>
      <c r="AI3620" s="40">
        <f ca="1"/>
        <v>2.4748991517604679E-2</v>
      </c>
      <c r="AJ3620" s="229">
        <v>-2E-3</v>
      </c>
      <c r="AK3620" s="230">
        <v>2.072514578433101E-2</v>
      </c>
      <c r="AL3620" s="231">
        <v>0.8120668818242972</v>
      </c>
    </row>
    <row r="3621" spans="24:38">
      <c r="X3621" s="46">
        <v>3617</v>
      </c>
      <c r="Y3621" s="1">
        <f t="shared" si="479"/>
        <v>49239</v>
      </c>
      <c r="Z3621" s="44">
        <f t="shared" si="480"/>
        <v>0</v>
      </c>
      <c r="AA3621" s="1" cm="1">
        <f t="array" ref="AA3621">IF(Z3621&gt;0,INDEX($M$40:$M$61,Z3621,1),AA3620)</f>
        <v>48911</v>
      </c>
      <c r="AB3621" s="1" cm="1">
        <f t="array" ref="AB3621">IF(Z3621&gt;0,INDEX($M$40:$M$61,Z3621+1,1),AB3620)</f>
        <v>49275</v>
      </c>
      <c r="AC3621" s="44">
        <f t="shared" si="481"/>
        <v>364</v>
      </c>
      <c r="AD3621" s="45">
        <f t="shared" si="482"/>
        <v>0.8140105901472624</v>
      </c>
      <c r="AE3621" s="45">
        <f t="shared" si="483"/>
        <v>0.79389424187077229</v>
      </c>
      <c r="AF3621" s="44">
        <f t="shared" si="486"/>
        <v>328</v>
      </c>
      <c r="AG3621" s="45">
        <f t="shared" si="484"/>
        <v>0.79586141571287294</v>
      </c>
      <c r="AH3621">
        <f t="shared" si="485"/>
        <v>2.272570508625537E-2</v>
      </c>
      <c r="AI3621" s="40">
        <f ca="1"/>
        <v>2.4748991517684615E-2</v>
      </c>
      <c r="AJ3621" s="229">
        <v>-2E-3</v>
      </c>
      <c r="AK3621" s="230">
        <v>2.0725705086255368E-2</v>
      </c>
      <c r="AL3621" s="231">
        <v>0.81201556952383269</v>
      </c>
    </row>
    <row r="3622" spans="24:38">
      <c r="X3622" s="46">
        <v>3618</v>
      </c>
      <c r="Y3622" s="1">
        <f t="shared" si="479"/>
        <v>49240</v>
      </c>
      <c r="Z3622" s="44">
        <f t="shared" si="480"/>
        <v>0</v>
      </c>
      <c r="AA3622" s="1" cm="1">
        <f t="array" ref="AA3622">IF(Z3622&gt;0,INDEX($M$40:$M$61,Z3622,1),AA3621)</f>
        <v>48911</v>
      </c>
      <c r="AB3622" s="1" cm="1">
        <f t="array" ref="AB3622">IF(Z3622&gt;0,INDEX($M$40:$M$61,Z3622+1,1),AB3621)</f>
        <v>49275</v>
      </c>
      <c r="AC3622" s="44">
        <f t="shared" si="481"/>
        <v>364</v>
      </c>
      <c r="AD3622" s="45">
        <f t="shared" si="482"/>
        <v>0.8140105901472624</v>
      </c>
      <c r="AE3622" s="45">
        <f t="shared" si="483"/>
        <v>0.79389424187077229</v>
      </c>
      <c r="AF3622" s="44">
        <f t="shared" si="486"/>
        <v>329</v>
      </c>
      <c r="AG3622" s="45">
        <f t="shared" si="484"/>
        <v>0.79580670623114447</v>
      </c>
      <c r="AH3622">
        <f t="shared" si="485"/>
        <v>2.2726264079002335E-2</v>
      </c>
      <c r="AI3622" s="40">
        <f ca="1"/>
        <v>2.4748991517684615E-2</v>
      </c>
      <c r="AJ3622" s="229">
        <v>-2E-3</v>
      </c>
      <c r="AK3622" s="230">
        <v>2.0726264079002334E-2</v>
      </c>
      <c r="AL3622" s="231">
        <v>0.81196426046565306</v>
      </c>
    </row>
    <row r="3623" spans="24:38">
      <c r="X3623" s="46">
        <v>3619</v>
      </c>
      <c r="Y3623" s="1">
        <f t="shared" si="479"/>
        <v>49241</v>
      </c>
      <c r="Z3623" s="44">
        <f t="shared" si="480"/>
        <v>0</v>
      </c>
      <c r="AA3623" s="1" cm="1">
        <f t="array" ref="AA3623">IF(Z3623&gt;0,INDEX($M$40:$M$61,Z3623,1),AA3622)</f>
        <v>48911</v>
      </c>
      <c r="AB3623" s="1" cm="1">
        <f t="array" ref="AB3623">IF(Z3623&gt;0,INDEX($M$40:$M$61,Z3623+1,1),AB3622)</f>
        <v>49275</v>
      </c>
      <c r="AC3623" s="44">
        <f t="shared" si="481"/>
        <v>364</v>
      </c>
      <c r="AD3623" s="45">
        <f t="shared" si="482"/>
        <v>0.8140105901472624</v>
      </c>
      <c r="AE3623" s="45">
        <f t="shared" si="483"/>
        <v>0.79389424187077229</v>
      </c>
      <c r="AF3623" s="44">
        <f t="shared" si="486"/>
        <v>330</v>
      </c>
      <c r="AG3623" s="45">
        <f t="shared" si="484"/>
        <v>0.79575200051028128</v>
      </c>
      <c r="AH3623">
        <f t="shared" si="485"/>
        <v>2.2726822762828169E-2</v>
      </c>
      <c r="AI3623" s="40">
        <f ca="1"/>
        <v>2.4748991517604679E-2</v>
      </c>
      <c r="AJ3623" s="229">
        <v>-2E-3</v>
      </c>
      <c r="AK3623" s="230">
        <v>2.0726822762828168E-2</v>
      </c>
      <c r="AL3623" s="231">
        <v>0.81191295464955349</v>
      </c>
    </row>
    <row r="3624" spans="24:38">
      <c r="X3624" s="46">
        <v>3620</v>
      </c>
      <c r="Y3624" s="1">
        <f t="shared" si="479"/>
        <v>49242</v>
      </c>
      <c r="Z3624" s="44">
        <f t="shared" si="480"/>
        <v>0</v>
      </c>
      <c r="AA3624" s="1" cm="1">
        <f t="array" ref="AA3624">IF(Z3624&gt;0,INDEX($M$40:$M$61,Z3624,1),AA3623)</f>
        <v>48911</v>
      </c>
      <c r="AB3624" s="1" cm="1">
        <f t="array" ref="AB3624">IF(Z3624&gt;0,INDEX($M$40:$M$61,Z3624+1,1),AB3623)</f>
        <v>49275</v>
      </c>
      <c r="AC3624" s="44">
        <f t="shared" si="481"/>
        <v>364</v>
      </c>
      <c r="AD3624" s="45">
        <f t="shared" si="482"/>
        <v>0.8140105901472624</v>
      </c>
      <c r="AE3624" s="45">
        <f t="shared" si="483"/>
        <v>0.79389424187077229</v>
      </c>
      <c r="AF3624" s="44">
        <f t="shared" si="486"/>
        <v>331</v>
      </c>
      <c r="AG3624" s="45">
        <f t="shared" si="484"/>
        <v>0.79569729855002436</v>
      </c>
      <c r="AH3624">
        <f t="shared" si="485"/>
        <v>2.2727381137988934E-2</v>
      </c>
      <c r="AI3624" s="40">
        <f ca="1"/>
        <v>2.4748991517764551E-2</v>
      </c>
      <c r="AJ3624" s="229">
        <v>-2E-3</v>
      </c>
      <c r="AK3624" s="230">
        <v>2.0727381137988936E-2</v>
      </c>
      <c r="AL3624" s="231">
        <v>0.8118616520753289</v>
      </c>
    </row>
    <row r="3625" spans="24:38">
      <c r="X3625" s="46">
        <v>3621</v>
      </c>
      <c r="Y3625" s="1">
        <f t="shared" si="479"/>
        <v>49243</v>
      </c>
      <c r="Z3625" s="44">
        <f t="shared" si="480"/>
        <v>0</v>
      </c>
      <c r="AA3625" s="1" cm="1">
        <f t="array" ref="AA3625">IF(Z3625&gt;0,INDEX($M$40:$M$61,Z3625,1),AA3624)</f>
        <v>48911</v>
      </c>
      <c r="AB3625" s="1" cm="1">
        <f t="array" ref="AB3625">IF(Z3625&gt;0,INDEX($M$40:$M$61,Z3625+1,1),AB3624)</f>
        <v>49275</v>
      </c>
      <c r="AC3625" s="44">
        <f t="shared" si="481"/>
        <v>364</v>
      </c>
      <c r="AD3625" s="45">
        <f t="shared" si="482"/>
        <v>0.8140105901472624</v>
      </c>
      <c r="AE3625" s="45">
        <f t="shared" si="483"/>
        <v>0.79389424187077229</v>
      </c>
      <c r="AF3625" s="44">
        <f t="shared" si="486"/>
        <v>332</v>
      </c>
      <c r="AG3625" s="45">
        <f t="shared" si="484"/>
        <v>0.79564260035011558</v>
      </c>
      <c r="AH3625">
        <f t="shared" si="485"/>
        <v>2.2727939204740314E-2</v>
      </c>
      <c r="AI3625" s="40">
        <f ca="1"/>
        <v>2.4748991517684615E-2</v>
      </c>
      <c r="AJ3625" s="229">
        <v>-2E-3</v>
      </c>
      <c r="AK3625" s="230">
        <v>2.0727939204740316E-2</v>
      </c>
      <c r="AL3625" s="231">
        <v>0.8118103527427748</v>
      </c>
    </row>
    <row r="3626" spans="24:38">
      <c r="X3626" s="46">
        <v>3622</v>
      </c>
      <c r="Y3626" s="1">
        <f t="shared" si="479"/>
        <v>49244</v>
      </c>
      <c r="Z3626" s="44">
        <f t="shared" si="480"/>
        <v>0</v>
      </c>
      <c r="AA3626" s="1" cm="1">
        <f t="array" ref="AA3626">IF(Z3626&gt;0,INDEX($M$40:$M$61,Z3626,1),AA3625)</f>
        <v>48911</v>
      </c>
      <c r="AB3626" s="1" cm="1">
        <f t="array" ref="AB3626">IF(Z3626&gt;0,INDEX($M$40:$M$61,Z3626+1,1),AB3625)</f>
        <v>49275</v>
      </c>
      <c r="AC3626" s="44">
        <f t="shared" si="481"/>
        <v>364</v>
      </c>
      <c r="AD3626" s="45">
        <f t="shared" si="482"/>
        <v>0.8140105901472624</v>
      </c>
      <c r="AE3626" s="45">
        <f t="shared" si="483"/>
        <v>0.79389424187077229</v>
      </c>
      <c r="AF3626" s="44">
        <f t="shared" si="486"/>
        <v>333</v>
      </c>
      <c r="AG3626" s="45">
        <f t="shared" si="484"/>
        <v>0.79558790591029627</v>
      </c>
      <c r="AH3626">
        <f t="shared" si="485"/>
        <v>2.2728496963337775E-2</v>
      </c>
      <c r="AI3626" s="40">
        <f ca="1"/>
        <v>2.4748991517684615E-2</v>
      </c>
      <c r="AJ3626" s="229">
        <v>-2E-3</v>
      </c>
      <c r="AK3626" s="230">
        <v>2.0728496963337777E-2</v>
      </c>
      <c r="AL3626" s="231">
        <v>0.81175905665168613</v>
      </c>
    </row>
    <row r="3627" spans="24:38">
      <c r="X3627" s="46">
        <v>3623</v>
      </c>
      <c r="Y3627" s="1">
        <f t="shared" si="479"/>
        <v>49245</v>
      </c>
      <c r="Z3627" s="44">
        <f t="shared" si="480"/>
        <v>0</v>
      </c>
      <c r="AA3627" s="1" cm="1">
        <f t="array" ref="AA3627">IF(Z3627&gt;0,INDEX($M$40:$M$61,Z3627,1),AA3626)</f>
        <v>48911</v>
      </c>
      <c r="AB3627" s="1" cm="1">
        <f t="array" ref="AB3627">IF(Z3627&gt;0,INDEX($M$40:$M$61,Z3627+1,1),AB3626)</f>
        <v>49275</v>
      </c>
      <c r="AC3627" s="44">
        <f t="shared" si="481"/>
        <v>364</v>
      </c>
      <c r="AD3627" s="45">
        <f t="shared" si="482"/>
        <v>0.8140105901472624</v>
      </c>
      <c r="AE3627" s="45">
        <f t="shared" si="483"/>
        <v>0.79389424187077229</v>
      </c>
      <c r="AF3627" s="44">
        <f t="shared" si="486"/>
        <v>334</v>
      </c>
      <c r="AG3627" s="45">
        <f t="shared" si="484"/>
        <v>0.79553321523030807</v>
      </c>
      <c r="AH3627">
        <f t="shared" si="485"/>
        <v>2.2729054414036477E-2</v>
      </c>
      <c r="AI3627" s="40">
        <f ca="1"/>
        <v>2.4748991517684615E-2</v>
      </c>
      <c r="AJ3627" s="229">
        <v>-2E-3</v>
      </c>
      <c r="AK3627" s="230">
        <v>2.0729054414036475E-2</v>
      </c>
      <c r="AL3627" s="231">
        <v>0.81170776380185816</v>
      </c>
    </row>
    <row r="3628" spans="24:38">
      <c r="X3628" s="46">
        <v>3624</v>
      </c>
      <c r="Y3628" s="1">
        <f t="shared" si="479"/>
        <v>49246</v>
      </c>
      <c r="Z3628" s="44">
        <f t="shared" si="480"/>
        <v>0</v>
      </c>
      <c r="AA3628" s="1" cm="1">
        <f t="array" ref="AA3628">IF(Z3628&gt;0,INDEX($M$40:$M$61,Z3628,1),AA3627)</f>
        <v>48911</v>
      </c>
      <c r="AB3628" s="1" cm="1">
        <f t="array" ref="AB3628">IF(Z3628&gt;0,INDEX($M$40:$M$61,Z3628+1,1),AB3627)</f>
        <v>49275</v>
      </c>
      <c r="AC3628" s="44">
        <f t="shared" si="481"/>
        <v>364</v>
      </c>
      <c r="AD3628" s="45">
        <f t="shared" si="482"/>
        <v>0.8140105901472624</v>
      </c>
      <c r="AE3628" s="45">
        <f t="shared" si="483"/>
        <v>0.79389424187077229</v>
      </c>
      <c r="AF3628" s="44">
        <f t="shared" si="486"/>
        <v>335</v>
      </c>
      <c r="AG3628" s="45">
        <f t="shared" si="484"/>
        <v>0.79547852830989241</v>
      </c>
      <c r="AH3628">
        <f t="shared" si="485"/>
        <v>2.2729611557091311E-2</v>
      </c>
      <c r="AI3628" s="40">
        <f ca="1"/>
        <v>2.4748991517684615E-2</v>
      </c>
      <c r="AJ3628" s="229">
        <v>-2E-3</v>
      </c>
      <c r="AK3628" s="230">
        <v>2.0729611557091313E-2</v>
      </c>
      <c r="AL3628" s="231">
        <v>0.81165647419308595</v>
      </c>
    </row>
    <row r="3629" spans="24:38">
      <c r="X3629" s="46">
        <v>3625</v>
      </c>
      <c r="Y3629" s="1">
        <f t="shared" si="479"/>
        <v>49247</v>
      </c>
      <c r="Z3629" s="44">
        <f t="shared" si="480"/>
        <v>0</v>
      </c>
      <c r="AA3629" s="1" cm="1">
        <f t="array" ref="AA3629">IF(Z3629&gt;0,INDEX($M$40:$M$61,Z3629,1),AA3628)</f>
        <v>48911</v>
      </c>
      <c r="AB3629" s="1" cm="1">
        <f t="array" ref="AB3629">IF(Z3629&gt;0,INDEX($M$40:$M$61,Z3629+1,1),AB3628)</f>
        <v>49275</v>
      </c>
      <c r="AC3629" s="44">
        <f t="shared" si="481"/>
        <v>364</v>
      </c>
      <c r="AD3629" s="45">
        <f t="shared" si="482"/>
        <v>0.8140105901472624</v>
      </c>
      <c r="AE3629" s="45">
        <f t="shared" si="483"/>
        <v>0.79389424187077229</v>
      </c>
      <c r="AF3629" s="44">
        <f t="shared" si="486"/>
        <v>336</v>
      </c>
      <c r="AG3629" s="45">
        <f t="shared" si="484"/>
        <v>0.79542384514879083</v>
      </c>
      <c r="AH3629">
        <f t="shared" si="485"/>
        <v>2.2730168392756874E-2</v>
      </c>
      <c r="AI3629" s="40">
        <f ca="1"/>
        <v>2.4748991517684615E-2</v>
      </c>
      <c r="AJ3629" s="229">
        <v>-2E-3</v>
      </c>
      <c r="AK3629" s="230">
        <v>2.0730168392756876E-2</v>
      </c>
      <c r="AL3629" s="231">
        <v>0.81160518782516489</v>
      </c>
    </row>
    <row r="3630" spans="24:38">
      <c r="X3630" s="46">
        <v>3626</v>
      </c>
      <c r="Y3630" s="1">
        <f t="shared" si="479"/>
        <v>49248</v>
      </c>
      <c r="Z3630" s="44">
        <f t="shared" si="480"/>
        <v>0</v>
      </c>
      <c r="AA3630" s="1" cm="1">
        <f t="array" ref="AA3630">IF(Z3630&gt;0,INDEX($M$40:$M$61,Z3630,1),AA3629)</f>
        <v>48911</v>
      </c>
      <c r="AB3630" s="1" cm="1">
        <f t="array" ref="AB3630">IF(Z3630&gt;0,INDEX($M$40:$M$61,Z3630+1,1),AB3629)</f>
        <v>49275</v>
      </c>
      <c r="AC3630" s="44">
        <f t="shared" si="481"/>
        <v>364</v>
      </c>
      <c r="AD3630" s="45">
        <f t="shared" si="482"/>
        <v>0.8140105901472624</v>
      </c>
      <c r="AE3630" s="45">
        <f t="shared" si="483"/>
        <v>0.79389424187077229</v>
      </c>
      <c r="AF3630" s="44">
        <f t="shared" si="486"/>
        <v>337</v>
      </c>
      <c r="AG3630" s="45">
        <f t="shared" si="484"/>
        <v>0.7953691657467451</v>
      </c>
      <c r="AH3630">
        <f t="shared" si="485"/>
        <v>2.2730724921287478E-2</v>
      </c>
      <c r="AI3630" s="40">
        <f ca="1"/>
        <v>2.4748991517684615E-2</v>
      </c>
      <c r="AJ3630" s="229">
        <v>-2E-3</v>
      </c>
      <c r="AK3630" s="230">
        <v>2.0730724921287476E-2</v>
      </c>
      <c r="AL3630" s="231">
        <v>0.81155390469789013</v>
      </c>
    </row>
    <row r="3631" spans="24:38">
      <c r="X3631" s="46">
        <v>3627</v>
      </c>
      <c r="Y3631" s="1">
        <f t="shared" si="479"/>
        <v>49249</v>
      </c>
      <c r="Z3631" s="44">
        <f t="shared" si="480"/>
        <v>0</v>
      </c>
      <c r="AA3631" s="1" cm="1">
        <f t="array" ref="AA3631">IF(Z3631&gt;0,INDEX($M$40:$M$61,Z3631,1),AA3630)</f>
        <v>48911</v>
      </c>
      <c r="AB3631" s="1" cm="1">
        <f t="array" ref="AB3631">IF(Z3631&gt;0,INDEX($M$40:$M$61,Z3631+1,1),AB3630)</f>
        <v>49275</v>
      </c>
      <c r="AC3631" s="44">
        <f t="shared" si="481"/>
        <v>364</v>
      </c>
      <c r="AD3631" s="45">
        <f t="shared" si="482"/>
        <v>0.8140105901472624</v>
      </c>
      <c r="AE3631" s="45">
        <f t="shared" si="483"/>
        <v>0.79389424187077229</v>
      </c>
      <c r="AF3631" s="44">
        <f t="shared" si="486"/>
        <v>338</v>
      </c>
      <c r="AG3631" s="45">
        <f t="shared" si="484"/>
        <v>0.79531449010349664</v>
      </c>
      <c r="AH3631">
        <f t="shared" si="485"/>
        <v>2.2731281142937175E-2</v>
      </c>
      <c r="AI3631" s="40">
        <f ca="1"/>
        <v>2.4748991517684615E-2</v>
      </c>
      <c r="AJ3631" s="229">
        <v>-2E-3</v>
      </c>
      <c r="AK3631" s="230">
        <v>2.0731281142937173E-2</v>
      </c>
      <c r="AL3631" s="231">
        <v>0.81150262481105684</v>
      </c>
    </row>
    <row r="3632" spans="24:38">
      <c r="X3632" s="46">
        <v>3628</v>
      </c>
      <c r="Y3632" s="1">
        <f t="shared" si="479"/>
        <v>49250</v>
      </c>
      <c r="Z3632" s="44">
        <f t="shared" si="480"/>
        <v>0</v>
      </c>
      <c r="AA3632" s="1" cm="1">
        <f t="array" ref="AA3632">IF(Z3632&gt;0,INDEX($M$40:$M$61,Z3632,1),AA3631)</f>
        <v>48911</v>
      </c>
      <c r="AB3632" s="1" cm="1">
        <f t="array" ref="AB3632">IF(Z3632&gt;0,INDEX($M$40:$M$61,Z3632+1,1),AB3631)</f>
        <v>49275</v>
      </c>
      <c r="AC3632" s="44">
        <f t="shared" si="481"/>
        <v>364</v>
      </c>
      <c r="AD3632" s="45">
        <f t="shared" si="482"/>
        <v>0.8140105901472624</v>
      </c>
      <c r="AE3632" s="45">
        <f t="shared" si="483"/>
        <v>0.79389424187077229</v>
      </c>
      <c r="AF3632" s="44">
        <f t="shared" si="486"/>
        <v>339</v>
      </c>
      <c r="AG3632" s="45">
        <f t="shared" si="484"/>
        <v>0.79525981821878711</v>
      </c>
      <c r="AH3632">
        <f t="shared" si="485"/>
        <v>2.2731837057959718E-2</v>
      </c>
      <c r="AI3632" s="40">
        <f ca="1"/>
        <v>2.4748991517684615E-2</v>
      </c>
      <c r="AJ3632" s="229">
        <v>-2E-3</v>
      </c>
      <c r="AK3632" s="230">
        <v>2.0731837057959716E-2</v>
      </c>
      <c r="AL3632" s="231">
        <v>0.81145134816446041</v>
      </c>
    </row>
    <row r="3633" spans="24:38">
      <c r="X3633" s="46">
        <v>3629</v>
      </c>
      <c r="Y3633" s="1">
        <f t="shared" si="479"/>
        <v>49251</v>
      </c>
      <c r="Z3633" s="44">
        <f t="shared" si="480"/>
        <v>0</v>
      </c>
      <c r="AA3633" s="1" cm="1">
        <f t="array" ref="AA3633">IF(Z3633&gt;0,INDEX($M$40:$M$61,Z3633,1),AA3632)</f>
        <v>48911</v>
      </c>
      <c r="AB3633" s="1" cm="1">
        <f t="array" ref="AB3633">IF(Z3633&gt;0,INDEX($M$40:$M$61,Z3633+1,1),AB3632)</f>
        <v>49275</v>
      </c>
      <c r="AC3633" s="44">
        <f t="shared" si="481"/>
        <v>364</v>
      </c>
      <c r="AD3633" s="45">
        <f t="shared" si="482"/>
        <v>0.8140105901472624</v>
      </c>
      <c r="AE3633" s="45">
        <f t="shared" si="483"/>
        <v>0.79389424187077229</v>
      </c>
      <c r="AF3633" s="44">
        <f t="shared" si="486"/>
        <v>340</v>
      </c>
      <c r="AG3633" s="45">
        <f t="shared" si="484"/>
        <v>0.79520515009235804</v>
      </c>
      <c r="AH3633">
        <f t="shared" si="485"/>
        <v>2.2732392666608606E-2</v>
      </c>
      <c r="AI3633" s="40">
        <f ca="1"/>
        <v>2.4748991517684615E-2</v>
      </c>
      <c r="AJ3633" s="229">
        <v>-2E-3</v>
      </c>
      <c r="AK3633" s="230">
        <v>2.0732392666608604E-2</v>
      </c>
      <c r="AL3633" s="231">
        <v>0.81140007475789588</v>
      </c>
    </row>
    <row r="3634" spans="24:38">
      <c r="X3634" s="46">
        <v>3630</v>
      </c>
      <c r="Y3634" s="1">
        <f t="shared" si="479"/>
        <v>49252</v>
      </c>
      <c r="Z3634" s="44">
        <f t="shared" si="480"/>
        <v>0</v>
      </c>
      <c r="AA3634" s="1" cm="1">
        <f t="array" ref="AA3634">IF(Z3634&gt;0,INDEX($M$40:$M$61,Z3634,1),AA3633)</f>
        <v>48911</v>
      </c>
      <c r="AB3634" s="1" cm="1">
        <f t="array" ref="AB3634">IF(Z3634&gt;0,INDEX($M$40:$M$61,Z3634+1,1),AB3633)</f>
        <v>49275</v>
      </c>
      <c r="AC3634" s="44">
        <f t="shared" si="481"/>
        <v>364</v>
      </c>
      <c r="AD3634" s="45">
        <f t="shared" si="482"/>
        <v>0.8140105901472624</v>
      </c>
      <c r="AE3634" s="45">
        <f t="shared" si="483"/>
        <v>0.79389424187077229</v>
      </c>
      <c r="AF3634" s="44">
        <f t="shared" si="486"/>
        <v>341</v>
      </c>
      <c r="AG3634" s="45">
        <f t="shared" si="484"/>
        <v>0.79515048572395119</v>
      </c>
      <c r="AH3634">
        <f t="shared" si="485"/>
        <v>2.2732947969137017E-2</v>
      </c>
      <c r="AI3634" s="40">
        <f ca="1"/>
        <v>2.4748991517684615E-2</v>
      </c>
      <c r="AJ3634" s="229">
        <v>-2E-3</v>
      </c>
      <c r="AK3634" s="230">
        <v>2.0732947969137015E-2</v>
      </c>
      <c r="AL3634" s="231">
        <v>0.81134880459115866</v>
      </c>
    </row>
    <row r="3635" spans="24:38">
      <c r="X3635" s="46">
        <v>3631</v>
      </c>
      <c r="Y3635" s="1">
        <f t="shared" si="479"/>
        <v>49253</v>
      </c>
      <c r="Z3635" s="44">
        <f t="shared" si="480"/>
        <v>0</v>
      </c>
      <c r="AA3635" s="1" cm="1">
        <f t="array" ref="AA3635">IF(Z3635&gt;0,INDEX($M$40:$M$61,Z3635,1),AA3634)</f>
        <v>48911</v>
      </c>
      <c r="AB3635" s="1" cm="1">
        <f t="array" ref="AB3635">IF(Z3635&gt;0,INDEX($M$40:$M$61,Z3635+1,1),AB3634)</f>
        <v>49275</v>
      </c>
      <c r="AC3635" s="44">
        <f t="shared" si="481"/>
        <v>364</v>
      </c>
      <c r="AD3635" s="45">
        <f t="shared" si="482"/>
        <v>0.8140105901472624</v>
      </c>
      <c r="AE3635" s="45">
        <f t="shared" si="483"/>
        <v>0.79389424187077229</v>
      </c>
      <c r="AF3635" s="44">
        <f t="shared" si="486"/>
        <v>342</v>
      </c>
      <c r="AG3635" s="45">
        <f t="shared" si="484"/>
        <v>0.79509582511330823</v>
      </c>
      <c r="AH3635">
        <f t="shared" si="485"/>
        <v>2.2733502965797885E-2</v>
      </c>
      <c r="AI3635" s="40">
        <f ca="1"/>
        <v>2.4748991517684615E-2</v>
      </c>
      <c r="AJ3635" s="229">
        <v>-2E-3</v>
      </c>
      <c r="AK3635" s="230">
        <v>2.0733502965797887E-2</v>
      </c>
      <c r="AL3635" s="231">
        <v>0.81129753766404389</v>
      </c>
    </row>
    <row r="3636" spans="24:38">
      <c r="X3636" s="46">
        <v>3632</v>
      </c>
      <c r="Y3636" s="1">
        <f t="shared" si="479"/>
        <v>49254</v>
      </c>
      <c r="Z3636" s="44">
        <f t="shared" si="480"/>
        <v>0</v>
      </c>
      <c r="AA3636" s="1" cm="1">
        <f t="array" ref="AA3636">IF(Z3636&gt;0,INDEX($M$40:$M$61,Z3636,1),AA3635)</f>
        <v>48911</v>
      </c>
      <c r="AB3636" s="1" cm="1">
        <f t="array" ref="AB3636">IF(Z3636&gt;0,INDEX($M$40:$M$61,Z3636+1,1),AB3635)</f>
        <v>49275</v>
      </c>
      <c r="AC3636" s="44">
        <f t="shared" si="481"/>
        <v>364</v>
      </c>
      <c r="AD3636" s="45">
        <f t="shared" si="482"/>
        <v>0.8140105901472624</v>
      </c>
      <c r="AE3636" s="45">
        <f t="shared" si="483"/>
        <v>0.79389424187077229</v>
      </c>
      <c r="AF3636" s="44">
        <f t="shared" si="486"/>
        <v>343</v>
      </c>
      <c r="AG3636" s="45">
        <f t="shared" si="484"/>
        <v>0.79504116826017079</v>
      </c>
      <c r="AH3636">
        <f t="shared" si="485"/>
        <v>2.2734057656843852E-2</v>
      </c>
      <c r="AI3636" s="40">
        <f ca="1"/>
        <v>2.4748991517684615E-2</v>
      </c>
      <c r="AJ3636" s="229">
        <v>-2E-3</v>
      </c>
      <c r="AK3636" s="230">
        <v>2.073405765684385E-2</v>
      </c>
      <c r="AL3636" s="231">
        <v>0.81124627397634719</v>
      </c>
    </row>
    <row r="3637" spans="24:38">
      <c r="X3637" s="46">
        <v>3633</v>
      </c>
      <c r="Y3637" s="1">
        <f t="shared" si="479"/>
        <v>49255</v>
      </c>
      <c r="Z3637" s="44">
        <f t="shared" si="480"/>
        <v>0</v>
      </c>
      <c r="AA3637" s="1" cm="1">
        <f t="array" ref="AA3637">IF(Z3637&gt;0,INDEX($M$40:$M$61,Z3637,1),AA3636)</f>
        <v>48911</v>
      </c>
      <c r="AB3637" s="1" cm="1">
        <f t="array" ref="AB3637">IF(Z3637&gt;0,INDEX($M$40:$M$61,Z3637+1,1),AB3636)</f>
        <v>49275</v>
      </c>
      <c r="AC3637" s="44">
        <f t="shared" si="481"/>
        <v>364</v>
      </c>
      <c r="AD3637" s="45">
        <f t="shared" si="482"/>
        <v>0.8140105901472624</v>
      </c>
      <c r="AE3637" s="45">
        <f t="shared" si="483"/>
        <v>0.79389424187077229</v>
      </c>
      <c r="AF3637" s="44">
        <f t="shared" si="486"/>
        <v>344</v>
      </c>
      <c r="AG3637" s="45">
        <f t="shared" si="484"/>
        <v>0.79498651516428065</v>
      </c>
      <c r="AH3637">
        <f t="shared" si="485"/>
        <v>2.2734612042527275E-2</v>
      </c>
      <c r="AI3637" s="40">
        <f ca="1"/>
        <v>2.4748991517684615E-2</v>
      </c>
      <c r="AJ3637" s="229">
        <v>-2E-3</v>
      </c>
      <c r="AK3637" s="230">
        <v>2.0734612042527273E-2</v>
      </c>
      <c r="AL3637" s="231">
        <v>0.81119501352786361</v>
      </c>
    </row>
    <row r="3638" spans="24:38">
      <c r="X3638" s="46">
        <v>3634</v>
      </c>
      <c r="Y3638" s="1">
        <f t="shared" si="479"/>
        <v>49256</v>
      </c>
      <c r="Z3638" s="44">
        <f t="shared" si="480"/>
        <v>0</v>
      </c>
      <c r="AA3638" s="1" cm="1">
        <f t="array" ref="AA3638">IF(Z3638&gt;0,INDEX($M$40:$M$61,Z3638,1),AA3637)</f>
        <v>48911</v>
      </c>
      <c r="AB3638" s="1" cm="1">
        <f t="array" ref="AB3638">IF(Z3638&gt;0,INDEX($M$40:$M$61,Z3638+1,1),AB3637)</f>
        <v>49275</v>
      </c>
      <c r="AC3638" s="44">
        <f t="shared" si="481"/>
        <v>364</v>
      </c>
      <c r="AD3638" s="45">
        <f t="shared" si="482"/>
        <v>0.8140105901472624</v>
      </c>
      <c r="AE3638" s="45">
        <f t="shared" si="483"/>
        <v>0.79389424187077229</v>
      </c>
      <c r="AF3638" s="44">
        <f t="shared" si="486"/>
        <v>345</v>
      </c>
      <c r="AG3638" s="45">
        <f t="shared" si="484"/>
        <v>0.79493186582537945</v>
      </c>
      <c r="AH3638">
        <f t="shared" si="485"/>
        <v>2.2735166123100253E-2</v>
      </c>
      <c r="AI3638" s="40">
        <f ca="1"/>
        <v>2.4748991517684615E-2</v>
      </c>
      <c r="AJ3638" s="229">
        <v>-2E-3</v>
      </c>
      <c r="AK3638" s="230">
        <v>2.0735166123100252E-2</v>
      </c>
      <c r="AL3638" s="231">
        <v>0.81114375631838853</v>
      </c>
    </row>
    <row r="3639" spans="24:38">
      <c r="X3639" s="46">
        <v>3635</v>
      </c>
      <c r="Y3639" s="1">
        <f t="shared" si="479"/>
        <v>49257</v>
      </c>
      <c r="Z3639" s="44">
        <f t="shared" si="480"/>
        <v>0</v>
      </c>
      <c r="AA3639" s="1" cm="1">
        <f t="array" ref="AA3639">IF(Z3639&gt;0,INDEX($M$40:$M$61,Z3639,1),AA3638)</f>
        <v>48911</v>
      </c>
      <c r="AB3639" s="1" cm="1">
        <f t="array" ref="AB3639">IF(Z3639&gt;0,INDEX($M$40:$M$61,Z3639+1,1),AB3638)</f>
        <v>49275</v>
      </c>
      <c r="AC3639" s="44">
        <f t="shared" si="481"/>
        <v>364</v>
      </c>
      <c r="AD3639" s="45">
        <f t="shared" si="482"/>
        <v>0.8140105901472624</v>
      </c>
      <c r="AE3639" s="45">
        <f t="shared" si="483"/>
        <v>0.79389424187077229</v>
      </c>
      <c r="AF3639" s="44">
        <f t="shared" si="486"/>
        <v>346</v>
      </c>
      <c r="AG3639" s="45">
        <f t="shared" si="484"/>
        <v>0.79487722024320895</v>
      </c>
      <c r="AH3639">
        <f t="shared" si="485"/>
        <v>2.2735719898814597E-2</v>
      </c>
      <c r="AI3639" s="40">
        <f ca="1"/>
        <v>2.4748991517684615E-2</v>
      </c>
      <c r="AJ3639" s="229">
        <v>-2E-3</v>
      </c>
      <c r="AK3639" s="230">
        <v>2.0735719898814599E-2</v>
      </c>
      <c r="AL3639" s="231">
        <v>0.81109250234771724</v>
      </c>
    </row>
    <row r="3640" spans="24:38">
      <c r="X3640" s="46">
        <v>3636</v>
      </c>
      <c r="Y3640" s="1">
        <f t="shared" si="479"/>
        <v>49258</v>
      </c>
      <c r="Z3640" s="44">
        <f t="shared" si="480"/>
        <v>0</v>
      </c>
      <c r="AA3640" s="1" cm="1">
        <f t="array" ref="AA3640">IF(Z3640&gt;0,INDEX($M$40:$M$61,Z3640,1),AA3639)</f>
        <v>48911</v>
      </c>
      <c r="AB3640" s="1" cm="1">
        <f t="array" ref="AB3640">IF(Z3640&gt;0,INDEX($M$40:$M$61,Z3640+1,1),AB3639)</f>
        <v>49275</v>
      </c>
      <c r="AC3640" s="44">
        <f t="shared" si="481"/>
        <v>364</v>
      </c>
      <c r="AD3640" s="45">
        <f t="shared" si="482"/>
        <v>0.8140105901472624</v>
      </c>
      <c r="AE3640" s="45">
        <f t="shared" si="483"/>
        <v>0.79389424187077229</v>
      </c>
      <c r="AF3640" s="44">
        <f t="shared" si="486"/>
        <v>347</v>
      </c>
      <c r="AG3640" s="45">
        <f t="shared" si="484"/>
        <v>0.79482257841751081</v>
      </c>
      <c r="AH3640">
        <f t="shared" si="485"/>
        <v>2.2736273369921844E-2</v>
      </c>
      <c r="AI3640" s="40">
        <f ca="1"/>
        <v>2.4748991517684615E-2</v>
      </c>
      <c r="AJ3640" s="229">
        <v>-2E-3</v>
      </c>
      <c r="AK3640" s="230">
        <v>2.0736273369921843E-2</v>
      </c>
      <c r="AL3640" s="231">
        <v>0.81104125161564522</v>
      </c>
    </row>
    <row r="3641" spans="24:38">
      <c r="X3641" s="46">
        <v>3637</v>
      </c>
      <c r="Y3641" s="1">
        <f t="shared" si="479"/>
        <v>49259</v>
      </c>
      <c r="Z3641" s="44">
        <f t="shared" si="480"/>
        <v>0</v>
      </c>
      <c r="AA3641" s="1" cm="1">
        <f t="array" ref="AA3641">IF(Z3641&gt;0,INDEX($M$40:$M$61,Z3641,1),AA3640)</f>
        <v>48911</v>
      </c>
      <c r="AB3641" s="1" cm="1">
        <f t="array" ref="AB3641">IF(Z3641&gt;0,INDEX($M$40:$M$61,Z3641+1,1),AB3640)</f>
        <v>49275</v>
      </c>
      <c r="AC3641" s="44">
        <f t="shared" si="481"/>
        <v>364</v>
      </c>
      <c r="AD3641" s="45">
        <f t="shared" si="482"/>
        <v>0.8140105901472624</v>
      </c>
      <c r="AE3641" s="45">
        <f t="shared" si="483"/>
        <v>0.79389424187077229</v>
      </c>
      <c r="AF3641" s="44">
        <f t="shared" si="486"/>
        <v>348</v>
      </c>
      <c r="AG3641" s="45">
        <f t="shared" si="484"/>
        <v>0.79476794034802689</v>
      </c>
      <c r="AH3641">
        <f t="shared" si="485"/>
        <v>2.2736826536673242E-2</v>
      </c>
      <c r="AI3641" s="40">
        <f ca="1"/>
        <v>2.4748991517684615E-2</v>
      </c>
      <c r="AJ3641" s="229">
        <v>-2E-3</v>
      </c>
      <c r="AK3641" s="230">
        <v>2.073682653667324E-2</v>
      </c>
      <c r="AL3641" s="231">
        <v>0.81099000412196764</v>
      </c>
    </row>
    <row r="3642" spans="24:38">
      <c r="X3642" s="46">
        <v>3638</v>
      </c>
      <c r="Y3642" s="1">
        <f t="shared" si="479"/>
        <v>49260</v>
      </c>
      <c r="Z3642" s="44">
        <f t="shared" si="480"/>
        <v>0</v>
      </c>
      <c r="AA3642" s="1" cm="1">
        <f t="array" ref="AA3642">IF(Z3642&gt;0,INDEX($M$40:$M$61,Z3642,1),AA3641)</f>
        <v>48911</v>
      </c>
      <c r="AB3642" s="1" cm="1">
        <f t="array" ref="AB3642">IF(Z3642&gt;0,INDEX($M$40:$M$61,Z3642+1,1),AB3641)</f>
        <v>49275</v>
      </c>
      <c r="AC3642" s="44">
        <f t="shared" si="481"/>
        <v>364</v>
      </c>
      <c r="AD3642" s="45">
        <f t="shared" si="482"/>
        <v>0.8140105901472624</v>
      </c>
      <c r="AE3642" s="45">
        <f t="shared" si="483"/>
        <v>0.79389424187077229</v>
      </c>
      <c r="AF3642" s="44">
        <f t="shared" si="486"/>
        <v>349</v>
      </c>
      <c r="AG3642" s="45">
        <f t="shared" si="484"/>
        <v>0.79471330603449908</v>
      </c>
      <c r="AH3642">
        <f t="shared" si="485"/>
        <v>2.2737379399319767E-2</v>
      </c>
      <c r="AI3642" s="40">
        <f ca="1"/>
        <v>2.4748991517684615E-2</v>
      </c>
      <c r="AJ3642" s="229">
        <v>-2E-3</v>
      </c>
      <c r="AK3642" s="230">
        <v>2.0737379399319765E-2</v>
      </c>
      <c r="AL3642" s="231">
        <v>0.81093875986648001</v>
      </c>
    </row>
    <row r="3643" spans="24:38">
      <c r="X3643" s="46">
        <v>3639</v>
      </c>
      <c r="Y3643" s="1">
        <f t="shared" si="479"/>
        <v>49261</v>
      </c>
      <c r="Z3643" s="44">
        <f t="shared" si="480"/>
        <v>0</v>
      </c>
      <c r="AA3643" s="1" cm="1">
        <f t="array" ref="AA3643">IF(Z3643&gt;0,INDEX($M$40:$M$61,Z3643,1),AA3642)</f>
        <v>48911</v>
      </c>
      <c r="AB3643" s="1" cm="1">
        <f t="array" ref="AB3643">IF(Z3643&gt;0,INDEX($M$40:$M$61,Z3643+1,1),AB3642)</f>
        <v>49275</v>
      </c>
      <c r="AC3643" s="44">
        <f t="shared" si="481"/>
        <v>364</v>
      </c>
      <c r="AD3643" s="45">
        <f t="shared" si="482"/>
        <v>0.8140105901472624</v>
      </c>
      <c r="AE3643" s="45">
        <f t="shared" si="483"/>
        <v>0.79389424187077229</v>
      </c>
      <c r="AF3643" s="44">
        <f t="shared" si="486"/>
        <v>350</v>
      </c>
      <c r="AG3643" s="45">
        <f t="shared" si="484"/>
        <v>0.79465867547666902</v>
      </c>
      <c r="AH3643">
        <f t="shared" si="485"/>
        <v>2.2737931958112134E-2</v>
      </c>
      <c r="AI3643" s="40">
        <f ca="1"/>
        <v>2.4748991517684615E-2</v>
      </c>
      <c r="AJ3643" s="229">
        <v>-2E-3</v>
      </c>
      <c r="AK3643" s="230">
        <v>2.0737931958112132E-2</v>
      </c>
      <c r="AL3643" s="231">
        <v>0.8108875188489777</v>
      </c>
    </row>
    <row r="3644" spans="24:38">
      <c r="X3644" s="46">
        <v>3640</v>
      </c>
      <c r="Y3644" s="1">
        <f t="shared" si="479"/>
        <v>49262</v>
      </c>
      <c r="Z3644" s="44">
        <f t="shared" si="480"/>
        <v>0</v>
      </c>
      <c r="AA3644" s="1" cm="1">
        <f t="array" ref="AA3644">IF(Z3644&gt;0,INDEX($M$40:$M$61,Z3644,1),AA3643)</f>
        <v>48911</v>
      </c>
      <c r="AB3644" s="1" cm="1">
        <f t="array" ref="AB3644">IF(Z3644&gt;0,INDEX($M$40:$M$61,Z3644+1,1),AB3643)</f>
        <v>49275</v>
      </c>
      <c r="AC3644" s="44">
        <f t="shared" si="481"/>
        <v>364</v>
      </c>
      <c r="AD3644" s="45">
        <f t="shared" si="482"/>
        <v>0.8140105901472624</v>
      </c>
      <c r="AE3644" s="45">
        <f t="shared" si="483"/>
        <v>0.79389424187077229</v>
      </c>
      <c r="AF3644" s="44">
        <f t="shared" si="486"/>
        <v>351</v>
      </c>
      <c r="AG3644" s="45">
        <f t="shared" si="484"/>
        <v>0.79460404867427858</v>
      </c>
      <c r="AH3644">
        <f t="shared" si="485"/>
        <v>2.2738484213300773E-2</v>
      </c>
      <c r="AI3644" s="40">
        <f ca="1"/>
        <v>2.4748991517684615E-2</v>
      </c>
      <c r="AJ3644" s="229">
        <v>-2E-3</v>
      </c>
      <c r="AK3644" s="230">
        <v>2.0738484213300774E-2</v>
      </c>
      <c r="AL3644" s="231">
        <v>0.81083628106925609</v>
      </c>
    </row>
    <row r="3645" spans="24:38">
      <c r="X3645" s="46">
        <v>3641</v>
      </c>
      <c r="Y3645" s="1">
        <f t="shared" si="479"/>
        <v>49263</v>
      </c>
      <c r="Z3645" s="44">
        <f t="shared" si="480"/>
        <v>0</v>
      </c>
      <c r="AA3645" s="1" cm="1">
        <f t="array" ref="AA3645">IF(Z3645&gt;0,INDEX($M$40:$M$61,Z3645,1),AA3644)</f>
        <v>48911</v>
      </c>
      <c r="AB3645" s="1" cm="1">
        <f t="array" ref="AB3645">IF(Z3645&gt;0,INDEX($M$40:$M$61,Z3645+1,1),AB3644)</f>
        <v>49275</v>
      </c>
      <c r="AC3645" s="44">
        <f t="shared" si="481"/>
        <v>364</v>
      </c>
      <c r="AD3645" s="45">
        <f t="shared" si="482"/>
        <v>0.8140105901472624</v>
      </c>
      <c r="AE3645" s="45">
        <f t="shared" si="483"/>
        <v>0.79389424187077229</v>
      </c>
      <c r="AF3645" s="44">
        <f t="shared" si="486"/>
        <v>352</v>
      </c>
      <c r="AG3645" s="45">
        <f t="shared" si="484"/>
        <v>0.79454942562706965</v>
      </c>
      <c r="AH3645">
        <f t="shared" si="485"/>
        <v>2.2739036165135826E-2</v>
      </c>
      <c r="AI3645" s="40">
        <f ca="1"/>
        <v>2.4748991517684615E-2</v>
      </c>
      <c r="AJ3645" s="229">
        <v>-2E-3</v>
      </c>
      <c r="AK3645" s="230">
        <v>2.0739036165135824E-2</v>
      </c>
      <c r="AL3645" s="231">
        <v>0.8107850465271107</v>
      </c>
    </row>
    <row r="3646" spans="24:38">
      <c r="X3646" s="46">
        <v>3642</v>
      </c>
      <c r="Y3646" s="1">
        <f t="shared" si="479"/>
        <v>49264</v>
      </c>
      <c r="Z3646" s="44">
        <f t="shared" si="480"/>
        <v>0</v>
      </c>
      <c r="AA3646" s="1" cm="1">
        <f t="array" ref="AA3646">IF(Z3646&gt;0,INDEX($M$40:$M$61,Z3646,1),AA3645)</f>
        <v>48911</v>
      </c>
      <c r="AB3646" s="1" cm="1">
        <f t="array" ref="AB3646">IF(Z3646&gt;0,INDEX($M$40:$M$61,Z3646+1,1),AB3645)</f>
        <v>49275</v>
      </c>
      <c r="AC3646" s="44">
        <f t="shared" si="481"/>
        <v>364</v>
      </c>
      <c r="AD3646" s="45">
        <f t="shared" si="482"/>
        <v>0.8140105901472624</v>
      </c>
      <c r="AE3646" s="45">
        <f t="shared" si="483"/>
        <v>0.79389424187077229</v>
      </c>
      <c r="AF3646" s="44">
        <f t="shared" si="486"/>
        <v>353</v>
      </c>
      <c r="AG3646" s="45">
        <f t="shared" si="484"/>
        <v>0.79449480633478398</v>
      </c>
      <c r="AH3646">
        <f t="shared" si="485"/>
        <v>2.2739587813867198E-2</v>
      </c>
      <c r="AI3646" s="40">
        <f ca="1"/>
        <v>2.4748991517684615E-2</v>
      </c>
      <c r="AJ3646" s="229">
        <v>-2E-3</v>
      </c>
      <c r="AK3646" s="230">
        <v>2.07395878138672E-2</v>
      </c>
      <c r="AL3646" s="231">
        <v>0.81073381522233667</v>
      </c>
    </row>
    <row r="3647" spans="24:38">
      <c r="X3647" s="46">
        <v>3643</v>
      </c>
      <c r="Y3647" s="1">
        <f t="shared" si="479"/>
        <v>49265</v>
      </c>
      <c r="Z3647" s="44">
        <f t="shared" si="480"/>
        <v>0</v>
      </c>
      <c r="AA3647" s="1" cm="1">
        <f t="array" ref="AA3647">IF(Z3647&gt;0,INDEX($M$40:$M$61,Z3647,1),AA3646)</f>
        <v>48911</v>
      </c>
      <c r="AB3647" s="1" cm="1">
        <f t="array" ref="AB3647">IF(Z3647&gt;0,INDEX($M$40:$M$61,Z3647+1,1),AB3646)</f>
        <v>49275</v>
      </c>
      <c r="AC3647" s="44">
        <f t="shared" si="481"/>
        <v>364</v>
      </c>
      <c r="AD3647" s="45">
        <f t="shared" si="482"/>
        <v>0.8140105901472624</v>
      </c>
      <c r="AE3647" s="45">
        <f t="shared" si="483"/>
        <v>0.79389424187077229</v>
      </c>
      <c r="AF3647" s="44">
        <f t="shared" si="486"/>
        <v>354</v>
      </c>
      <c r="AG3647" s="45">
        <f t="shared" si="484"/>
        <v>0.79444019079716366</v>
      </c>
      <c r="AH3647">
        <f t="shared" si="485"/>
        <v>2.2740139159744453E-2</v>
      </c>
      <c r="AI3647" s="40">
        <f ca="1"/>
        <v>2.4748991517604679E-2</v>
      </c>
      <c r="AJ3647" s="229">
        <v>-2E-3</v>
      </c>
      <c r="AK3647" s="230">
        <v>2.0740139159744451E-2</v>
      </c>
      <c r="AL3647" s="231">
        <v>0.81068258715472985</v>
      </c>
    </row>
    <row r="3648" spans="24:38">
      <c r="X3648" s="46">
        <v>3644</v>
      </c>
      <c r="Y3648" s="1">
        <f t="shared" si="479"/>
        <v>49266</v>
      </c>
      <c r="Z3648" s="44">
        <f t="shared" si="480"/>
        <v>0</v>
      </c>
      <c r="AA3648" s="1" cm="1">
        <f t="array" ref="AA3648">IF(Z3648&gt;0,INDEX($M$40:$M$61,Z3648,1),AA3647)</f>
        <v>48911</v>
      </c>
      <c r="AB3648" s="1" cm="1">
        <f t="array" ref="AB3648">IF(Z3648&gt;0,INDEX($M$40:$M$61,Z3648+1,1),AB3647)</f>
        <v>49275</v>
      </c>
      <c r="AC3648" s="44">
        <f t="shared" si="481"/>
        <v>364</v>
      </c>
      <c r="AD3648" s="45">
        <f t="shared" si="482"/>
        <v>0.8140105901472624</v>
      </c>
      <c r="AE3648" s="45">
        <f t="shared" si="483"/>
        <v>0.79389424187077229</v>
      </c>
      <c r="AF3648" s="44">
        <f t="shared" si="486"/>
        <v>355</v>
      </c>
      <c r="AG3648" s="45">
        <f t="shared" si="484"/>
        <v>0.79438557901395035</v>
      </c>
      <c r="AH3648">
        <f t="shared" si="485"/>
        <v>2.2740690203016958E-2</v>
      </c>
      <c r="AI3648" s="40">
        <f ca="1"/>
        <v>2.4748991517684615E-2</v>
      </c>
      <c r="AJ3648" s="229">
        <v>-2E-3</v>
      </c>
      <c r="AK3648" s="230">
        <v>2.0740690203016957E-2</v>
      </c>
      <c r="AL3648" s="231">
        <v>0.81063136232408539</v>
      </c>
    </row>
    <row r="3649" spans="24:38">
      <c r="X3649" s="46">
        <v>3645</v>
      </c>
      <c r="Y3649" s="1">
        <f t="shared" si="479"/>
        <v>49267</v>
      </c>
      <c r="Z3649" s="44">
        <f t="shared" si="480"/>
        <v>0</v>
      </c>
      <c r="AA3649" s="1" cm="1">
        <f t="array" ref="AA3649">IF(Z3649&gt;0,INDEX($M$40:$M$61,Z3649,1),AA3648)</f>
        <v>48911</v>
      </c>
      <c r="AB3649" s="1" cm="1">
        <f t="array" ref="AB3649">IF(Z3649&gt;0,INDEX($M$40:$M$61,Z3649+1,1),AB3648)</f>
        <v>49275</v>
      </c>
      <c r="AC3649" s="44">
        <f t="shared" si="481"/>
        <v>364</v>
      </c>
      <c r="AD3649" s="45">
        <f t="shared" si="482"/>
        <v>0.8140105901472624</v>
      </c>
      <c r="AE3649" s="45">
        <f t="shared" si="483"/>
        <v>0.79389424187077229</v>
      </c>
      <c r="AF3649" s="44">
        <f t="shared" si="486"/>
        <v>356</v>
      </c>
      <c r="AG3649" s="45">
        <f t="shared" si="484"/>
        <v>0.79433097098488614</v>
      </c>
      <c r="AH3649">
        <f t="shared" si="485"/>
        <v>2.274124094393375E-2</v>
      </c>
      <c r="AI3649" s="40">
        <f ca="1"/>
        <v>2.4748991517684615E-2</v>
      </c>
      <c r="AJ3649" s="229">
        <v>-2E-3</v>
      </c>
      <c r="AK3649" s="230">
        <v>2.0741240943933752E-2</v>
      </c>
      <c r="AL3649" s="231">
        <v>0.81058014073019879</v>
      </c>
    </row>
    <row r="3650" spans="24:38">
      <c r="X3650" s="46">
        <v>3646</v>
      </c>
      <c r="Y3650" s="1">
        <f t="shared" si="479"/>
        <v>49268</v>
      </c>
      <c r="Z3650" s="44">
        <f t="shared" si="480"/>
        <v>0</v>
      </c>
      <c r="AA3650" s="1" cm="1">
        <f t="array" ref="AA3650">IF(Z3650&gt;0,INDEX($M$40:$M$61,Z3650,1),AA3649)</f>
        <v>48911</v>
      </c>
      <c r="AB3650" s="1" cm="1">
        <f t="array" ref="AB3650">IF(Z3650&gt;0,INDEX($M$40:$M$61,Z3650+1,1),AB3649)</f>
        <v>49275</v>
      </c>
      <c r="AC3650" s="44">
        <f t="shared" si="481"/>
        <v>364</v>
      </c>
      <c r="AD3650" s="45">
        <f t="shared" si="482"/>
        <v>0.8140105901472624</v>
      </c>
      <c r="AE3650" s="45">
        <f t="shared" si="483"/>
        <v>0.79389424187077229</v>
      </c>
      <c r="AF3650" s="44">
        <f t="shared" si="486"/>
        <v>357</v>
      </c>
      <c r="AG3650" s="45">
        <f t="shared" si="484"/>
        <v>0.7942763667097128</v>
      </c>
      <c r="AH3650">
        <f t="shared" si="485"/>
        <v>2.2741791382743633E-2</v>
      </c>
      <c r="AI3650" s="40">
        <f ca="1"/>
        <v>2.4748991517684615E-2</v>
      </c>
      <c r="AJ3650" s="229">
        <v>-2E-3</v>
      </c>
      <c r="AK3650" s="230">
        <v>2.0741791382743631E-2</v>
      </c>
      <c r="AL3650" s="231">
        <v>0.81052892237286567</v>
      </c>
    </row>
    <row r="3651" spans="24:38">
      <c r="X3651" s="46">
        <v>3647</v>
      </c>
      <c r="Y3651" s="1">
        <f t="shared" si="479"/>
        <v>49269</v>
      </c>
      <c r="Z3651" s="44">
        <f t="shared" si="480"/>
        <v>0</v>
      </c>
      <c r="AA3651" s="1" cm="1">
        <f t="array" ref="AA3651">IF(Z3651&gt;0,INDEX($M$40:$M$61,Z3651,1),AA3650)</f>
        <v>48911</v>
      </c>
      <c r="AB3651" s="1" cm="1">
        <f t="array" ref="AB3651">IF(Z3651&gt;0,INDEX($M$40:$M$61,Z3651+1,1),AB3650)</f>
        <v>49275</v>
      </c>
      <c r="AC3651" s="44">
        <f t="shared" si="481"/>
        <v>364</v>
      </c>
      <c r="AD3651" s="45">
        <f t="shared" si="482"/>
        <v>0.8140105901472624</v>
      </c>
      <c r="AE3651" s="45">
        <f t="shared" si="483"/>
        <v>0.79389424187077229</v>
      </c>
      <c r="AF3651" s="44">
        <f t="shared" si="486"/>
        <v>358</v>
      </c>
      <c r="AG3651" s="45">
        <f t="shared" si="484"/>
        <v>0.79422176618817242</v>
      </c>
      <c r="AH3651">
        <f t="shared" si="485"/>
        <v>2.2742341519695099E-2</v>
      </c>
      <c r="AI3651" s="40">
        <f ca="1"/>
        <v>2.4748991517684615E-2</v>
      </c>
      <c r="AJ3651" s="229">
        <v>-2E-3</v>
      </c>
      <c r="AK3651" s="230">
        <v>2.0742341519695097E-2</v>
      </c>
      <c r="AL3651" s="231">
        <v>0.81047770725188129</v>
      </c>
    </row>
    <row r="3652" spans="24:38">
      <c r="X3652" s="46">
        <v>3648</v>
      </c>
      <c r="Y3652" s="1">
        <f t="shared" si="479"/>
        <v>49270</v>
      </c>
      <c r="Z3652" s="44">
        <f t="shared" si="480"/>
        <v>0</v>
      </c>
      <c r="AA3652" s="1" cm="1">
        <f t="array" ref="AA3652">IF(Z3652&gt;0,INDEX($M$40:$M$61,Z3652,1),AA3651)</f>
        <v>48911</v>
      </c>
      <c r="AB3652" s="1" cm="1">
        <f t="array" ref="AB3652">IF(Z3652&gt;0,INDEX($M$40:$M$61,Z3652+1,1),AB3651)</f>
        <v>49275</v>
      </c>
      <c r="AC3652" s="44">
        <f t="shared" si="481"/>
        <v>364</v>
      </c>
      <c r="AD3652" s="45">
        <f t="shared" si="482"/>
        <v>0.8140105901472624</v>
      </c>
      <c r="AE3652" s="45">
        <f t="shared" si="483"/>
        <v>0.79389424187077229</v>
      </c>
      <c r="AF3652" s="44">
        <f t="shared" si="486"/>
        <v>359</v>
      </c>
      <c r="AG3652" s="45">
        <f t="shared" si="484"/>
        <v>0.79416716942000687</v>
      </c>
      <c r="AH3652">
        <f t="shared" si="485"/>
        <v>2.2742891355036397E-2</v>
      </c>
      <c r="AI3652" s="40">
        <f ca="1"/>
        <v>2.4748991517684615E-2</v>
      </c>
      <c r="AJ3652" s="229">
        <v>-2E-3</v>
      </c>
      <c r="AK3652" s="230">
        <v>2.0742891355036396E-2</v>
      </c>
      <c r="AL3652" s="231">
        <v>0.81042649536704137</v>
      </c>
    </row>
    <row r="3653" spans="24:38">
      <c r="X3653" s="46">
        <v>3649</v>
      </c>
      <c r="Y3653" s="1">
        <f t="shared" si="479"/>
        <v>49271</v>
      </c>
      <c r="Z3653" s="44">
        <f t="shared" si="480"/>
        <v>0</v>
      </c>
      <c r="AA3653" s="1" cm="1">
        <f t="array" ref="AA3653">IF(Z3653&gt;0,INDEX($M$40:$M$61,Z3653,1),AA3652)</f>
        <v>48911</v>
      </c>
      <c r="AB3653" s="1" cm="1">
        <f t="array" ref="AB3653">IF(Z3653&gt;0,INDEX($M$40:$M$61,Z3653+1,1),AB3652)</f>
        <v>49275</v>
      </c>
      <c r="AC3653" s="44">
        <f t="shared" si="481"/>
        <v>364</v>
      </c>
      <c r="AD3653" s="45">
        <f t="shared" si="482"/>
        <v>0.8140105901472624</v>
      </c>
      <c r="AE3653" s="45">
        <f t="shared" si="483"/>
        <v>0.79389424187077229</v>
      </c>
      <c r="AF3653" s="44">
        <f t="shared" si="486"/>
        <v>360</v>
      </c>
      <c r="AG3653" s="45">
        <f t="shared" si="484"/>
        <v>0.79411257640495814</v>
      </c>
      <c r="AH3653">
        <f t="shared" si="485"/>
        <v>2.2743440889015497E-2</v>
      </c>
      <c r="AI3653" s="40">
        <f ca="1"/>
        <v>2.4748991517684615E-2</v>
      </c>
      <c r="AJ3653" s="229">
        <v>-2E-3</v>
      </c>
      <c r="AK3653" s="230">
        <v>2.0743440889015495E-2</v>
      </c>
      <c r="AL3653" s="231">
        <v>0.8103752867181413</v>
      </c>
    </row>
    <row r="3654" spans="24:38">
      <c r="X3654" s="46">
        <v>3650</v>
      </c>
      <c r="Y3654" s="1">
        <f t="shared" ref="Y3654:Y3657" si="487">Y3653+1</f>
        <v>49272</v>
      </c>
      <c r="Z3654" s="44">
        <f t="shared" ref="Z3654:Z3657" si="488">IFERROR(MATCH(Y3654,$M$40:$M$61,0),0)</f>
        <v>0</v>
      </c>
      <c r="AA3654" s="1" cm="1">
        <f t="array" ref="AA3654">IF(Z3654&gt;0,INDEX($M$40:$M$61,Z3654,1),AA3653)</f>
        <v>48911</v>
      </c>
      <c r="AB3654" s="1" cm="1">
        <f t="array" ref="AB3654">IF(Z3654&gt;0,INDEX($M$40:$M$61,Z3654+1,1),AB3653)</f>
        <v>49275</v>
      </c>
      <c r="AC3654" s="44">
        <f t="shared" ref="AC3654:AC3657" si="489">_xlfn.DAYS(AB3654,AA3654)</f>
        <v>364</v>
      </c>
      <c r="AD3654" s="45">
        <f t="shared" ref="AD3654:AD3657" si="490">VLOOKUP(AA3654,$M$40:$P$61,4,FALSE)</f>
        <v>0.8140105901472624</v>
      </c>
      <c r="AE3654" s="45">
        <f t="shared" ref="AE3654:AE3657" si="491">VLOOKUP(AB3654,$M$10:$P$36,4,FALSE)</f>
        <v>0.79389424187077229</v>
      </c>
      <c r="AF3654" s="44">
        <f t="shared" si="486"/>
        <v>361</v>
      </c>
      <c r="AG3654" s="45">
        <f t="shared" ref="AG3654:AG3657" si="492">IF(AF3654=0,AD3654,AD3654*(AE3654/AD3654)^(AF3654/AC3654))</f>
        <v>0.79405798714276843</v>
      </c>
      <c r="AH3654">
        <f t="shared" ref="AH3654:AH3657" si="493">-LN(AG3654)*360/X3654</f>
        <v>2.2743990121880064E-2</v>
      </c>
      <c r="AI3654" s="40">
        <f ca="1"/>
        <v>2.4748991517604679E-2</v>
      </c>
      <c r="AJ3654" s="229">
        <v>-2E-3</v>
      </c>
      <c r="AK3654" s="230">
        <v>2.0743990121880065E-2</v>
      </c>
      <c r="AL3654" s="231">
        <v>0.8103240813049768</v>
      </c>
    </row>
    <row r="3655" spans="24:38">
      <c r="X3655" s="46">
        <v>3651</v>
      </c>
      <c r="Y3655" s="1">
        <f t="shared" si="487"/>
        <v>49273</v>
      </c>
      <c r="Z3655" s="44">
        <f t="shared" si="488"/>
        <v>0</v>
      </c>
      <c r="AA3655" s="1" cm="1">
        <f t="array" ref="AA3655">IF(Z3655&gt;0,INDEX($M$40:$M$61,Z3655,1),AA3654)</f>
        <v>48911</v>
      </c>
      <c r="AB3655" s="1" cm="1">
        <f t="array" ref="AB3655">IF(Z3655&gt;0,INDEX($M$40:$M$61,Z3655+1,1),AB3654)</f>
        <v>49275</v>
      </c>
      <c r="AC3655" s="44">
        <f t="shared" si="489"/>
        <v>364</v>
      </c>
      <c r="AD3655" s="45">
        <f t="shared" si="490"/>
        <v>0.8140105901472624</v>
      </c>
      <c r="AE3655" s="45">
        <f t="shared" si="491"/>
        <v>0.79389424187077229</v>
      </c>
      <c r="AF3655" s="44">
        <f t="shared" si="486"/>
        <v>362</v>
      </c>
      <c r="AG3655" s="45">
        <f t="shared" si="492"/>
        <v>0.7940034016331794</v>
      </c>
      <c r="AH3655">
        <f t="shared" si="493"/>
        <v>2.2744539053877567E-2</v>
      </c>
      <c r="AI3655" s="40">
        <f ca="1"/>
        <v>2.4748991517684615E-2</v>
      </c>
      <c r="AJ3655" s="229">
        <v>-2E-3</v>
      </c>
      <c r="AK3655" s="230">
        <v>2.0744539053877568E-2</v>
      </c>
      <c r="AL3655" s="231">
        <v>0.81027287912734314</v>
      </c>
    </row>
    <row r="3656" spans="24:38">
      <c r="X3656" s="46">
        <v>3652</v>
      </c>
      <c r="Y3656" s="1">
        <f t="shared" si="487"/>
        <v>49274</v>
      </c>
      <c r="Z3656" s="44">
        <f t="shared" si="488"/>
        <v>0</v>
      </c>
      <c r="AA3656" s="1" cm="1">
        <f t="array" ref="AA3656">IF(Z3656&gt;0,INDEX($M$40:$M$61,Z3656,1),AA3655)</f>
        <v>48911</v>
      </c>
      <c r="AB3656" s="1" cm="1">
        <f t="array" ref="AB3656">IF(Z3656&gt;0,INDEX($M$40:$M$61,Z3656+1,1),AB3655)</f>
        <v>49275</v>
      </c>
      <c r="AC3656" s="44">
        <f t="shared" si="489"/>
        <v>364</v>
      </c>
      <c r="AD3656" s="45">
        <f t="shared" si="490"/>
        <v>0.8140105901472624</v>
      </c>
      <c r="AE3656" s="45">
        <f t="shared" si="491"/>
        <v>0.79389424187077229</v>
      </c>
      <c r="AF3656" s="44">
        <f t="shared" si="486"/>
        <v>363</v>
      </c>
      <c r="AG3656" s="45">
        <f t="shared" si="492"/>
        <v>0.79394881987593335</v>
      </c>
      <c r="AH3656">
        <f t="shared" si="493"/>
        <v>2.2745087685255135E-2</v>
      </c>
      <c r="AI3656" s="40">
        <f ca="1"/>
        <v>2.4748991517684615E-2</v>
      </c>
      <c r="AJ3656" s="229">
        <v>-2E-3</v>
      </c>
      <c r="AK3656" s="230">
        <v>2.0745087685255133E-2</v>
      </c>
      <c r="AL3656" s="231">
        <v>0.81022168018503604</v>
      </c>
    </row>
    <row r="3657" spans="24:38" ht="15" thickBot="1">
      <c r="X3657" s="48">
        <v>3653</v>
      </c>
      <c r="Y3657" s="49">
        <f t="shared" si="487"/>
        <v>49275</v>
      </c>
      <c r="Z3657" s="50">
        <f t="shared" si="488"/>
        <v>17</v>
      </c>
      <c r="AA3657" s="49" cm="1">
        <f t="array" ref="AA3657">IF(Z3657&gt;0,INDEX($M$40:$M$61,Z3657,1),AA3656)</f>
        <v>49275</v>
      </c>
      <c r="AB3657" s="49" cm="1">
        <f t="array" ref="AB3657">IF(Z3657&gt;0,INDEX($M$40:$M$61,Z3657+1,1),AB3656)</f>
        <v>49639</v>
      </c>
      <c r="AC3657" s="50">
        <f t="shared" si="489"/>
        <v>364</v>
      </c>
      <c r="AD3657" s="51">
        <f t="shared" si="490"/>
        <v>0.79389424187077229</v>
      </c>
      <c r="AE3657" s="51">
        <f t="shared" si="491"/>
        <v>0.77410141087931228</v>
      </c>
      <c r="AF3657" s="50">
        <f t="shared" si="486"/>
        <v>0</v>
      </c>
      <c r="AG3657" s="51">
        <f t="shared" si="492"/>
        <v>0.79389424187077229</v>
      </c>
      <c r="AH3657" s="36">
        <f t="shared" si="493"/>
        <v>2.2745636016259646E-2</v>
      </c>
      <c r="AI3657" s="37">
        <f ca="1"/>
        <v>2.4748991517684615E-2</v>
      </c>
      <c r="AJ3657" s="232">
        <v>-2E-3</v>
      </c>
      <c r="AK3657" s="233">
        <v>2.0745636016259644E-2</v>
      </c>
      <c r="AL3657" s="234">
        <v>0.81017048447785112</v>
      </c>
    </row>
    <row r="3658" spans="24:38">
      <c r="X3658" t="s">
        <v>151</v>
      </c>
      <c r="Y3658">
        <v>3653</v>
      </c>
      <c r="Z3658" s="44"/>
      <c r="AA3658" s="1"/>
      <c r="AB3658" s="1"/>
      <c r="AC3658" s="44"/>
      <c r="AD3658" s="45"/>
      <c r="AE3658" s="45"/>
      <c r="AF3658" s="44"/>
      <c r="AG3658" s="42"/>
    </row>
    <row r="3665" spans="25:33">
      <c r="Y3665" s="1"/>
      <c r="Z3665" s="44"/>
      <c r="AA3665" s="1"/>
      <c r="AB3665" s="1"/>
      <c r="AC3665" s="44"/>
      <c r="AD3665" s="45"/>
      <c r="AE3665" s="45"/>
      <c r="AF3665" s="44"/>
      <c r="AG3665" s="42"/>
    </row>
    <row r="3666" spans="25:33">
      <c r="Y3666" s="1"/>
      <c r="Z3666" s="44"/>
      <c r="AA3666" s="1"/>
      <c r="AB3666" s="1"/>
      <c r="AC3666" s="44"/>
      <c r="AD3666" s="45"/>
      <c r="AE3666" s="45"/>
      <c r="AF3666" s="44"/>
      <c r="AG3666" s="42"/>
    </row>
    <row r="3667" spans="25:33">
      <c r="Y3667" s="1"/>
      <c r="Z3667" s="44"/>
      <c r="AA3667" s="1"/>
      <c r="AB3667" s="1"/>
      <c r="AC3667" s="44"/>
      <c r="AD3667" s="45"/>
      <c r="AE3667" s="45"/>
      <c r="AF3667" s="44"/>
      <c r="AG3667" s="42"/>
    </row>
    <row r="3668" spans="25:33">
      <c r="Y3668" s="1"/>
      <c r="Z3668" s="44"/>
      <c r="AA3668" s="1"/>
      <c r="AB3668" s="1"/>
      <c r="AC3668" s="44"/>
      <c r="AD3668" s="45"/>
      <c r="AE3668" s="45"/>
      <c r="AF3668" s="44"/>
      <c r="AG3668" s="42"/>
    </row>
    <row r="3669" spans="25:33">
      <c r="Y3669" s="1"/>
      <c r="Z3669" s="44"/>
      <c r="AA3669" s="1"/>
      <c r="AB3669" s="1"/>
      <c r="AC3669" s="44"/>
      <c r="AD3669" s="45"/>
      <c r="AE3669" s="45"/>
      <c r="AF3669" s="44"/>
      <c r="AG3669" s="42"/>
    </row>
    <row r="3670" spans="25:33">
      <c r="Y3670" s="1"/>
      <c r="Z3670" s="44"/>
      <c r="AA3670" s="1"/>
      <c r="AB3670" s="1"/>
      <c r="AC3670" s="44"/>
      <c r="AD3670" s="45"/>
      <c r="AE3670" s="45"/>
      <c r="AF3670" s="44"/>
      <c r="AG3670" s="42"/>
    </row>
    <row r="3671" spans="25:33">
      <c r="Y3671" s="1"/>
      <c r="Z3671" s="44"/>
      <c r="AA3671" s="1"/>
      <c r="AB3671" s="1"/>
      <c r="AC3671" s="44"/>
      <c r="AD3671" s="45"/>
      <c r="AE3671" s="45"/>
      <c r="AF3671" s="44"/>
      <c r="AG3671" s="42"/>
    </row>
    <row r="3672" spans="25:33">
      <c r="Y3672" s="1"/>
      <c r="Z3672" s="44"/>
      <c r="AA3672" s="1"/>
      <c r="AB3672" s="1"/>
      <c r="AC3672" s="44"/>
      <c r="AD3672" s="45"/>
      <c r="AE3672" s="45"/>
      <c r="AF3672" s="44"/>
      <c r="AG3672" s="42"/>
    </row>
    <row r="3673" spans="25:33">
      <c r="Y3673" s="1"/>
      <c r="Z3673" s="44"/>
      <c r="AA3673" s="1"/>
      <c r="AB3673" s="1"/>
      <c r="AC3673" s="44"/>
      <c r="AD3673" s="45"/>
      <c r="AE3673" s="45"/>
      <c r="AF3673" s="44"/>
      <c r="AG3673" s="42"/>
    </row>
    <row r="3674" spans="25:33">
      <c r="Y3674" s="1"/>
      <c r="Z3674" s="44"/>
      <c r="AA3674" s="1"/>
      <c r="AB3674" s="1"/>
      <c r="AC3674" s="44"/>
      <c r="AD3674" s="45"/>
      <c r="AE3674" s="45"/>
      <c r="AF3674" s="44"/>
      <c r="AG3674" s="42"/>
    </row>
    <row r="3675" spans="25:33">
      <c r="Y3675" s="1"/>
      <c r="Z3675" s="44"/>
      <c r="AA3675" s="1"/>
      <c r="AB3675" s="1"/>
      <c r="AC3675" s="44"/>
      <c r="AD3675" s="45"/>
      <c r="AE3675" s="45"/>
      <c r="AF3675" s="44"/>
      <c r="AG3675" s="42"/>
    </row>
    <row r="3676" spans="25:33">
      <c r="Y3676" s="1"/>
      <c r="Z3676" s="44"/>
      <c r="AA3676" s="1"/>
      <c r="AB3676" s="1"/>
      <c r="AC3676" s="44"/>
      <c r="AD3676" s="45"/>
      <c r="AE3676" s="45"/>
      <c r="AF3676" s="44"/>
      <c r="AG3676" s="42"/>
    </row>
    <row r="3677" spans="25:33">
      <c r="Y3677" s="1"/>
      <c r="Z3677" s="44"/>
      <c r="AA3677" s="1"/>
      <c r="AB3677" s="1"/>
      <c r="AC3677" s="44"/>
      <c r="AD3677" s="45"/>
      <c r="AE3677" s="45"/>
      <c r="AF3677" s="44"/>
      <c r="AG3677" s="42"/>
    </row>
    <row r="3678" spans="25:33">
      <c r="Y3678" s="1"/>
      <c r="Z3678" s="44"/>
      <c r="AA3678" s="1"/>
      <c r="AB3678" s="1"/>
      <c r="AC3678" s="44"/>
      <c r="AD3678" s="45"/>
      <c r="AE3678" s="45"/>
      <c r="AF3678" s="44"/>
      <c r="AG3678" s="42"/>
    </row>
    <row r="3679" spans="25:33">
      <c r="Y3679" s="1"/>
      <c r="Z3679" s="44"/>
      <c r="AA3679" s="1"/>
      <c r="AB3679" s="1"/>
      <c r="AC3679" s="44"/>
      <c r="AD3679" s="45"/>
      <c r="AE3679" s="45"/>
      <c r="AF3679" s="44"/>
      <c r="AG3679" s="42"/>
    </row>
    <row r="3680" spans="25:33">
      <c r="Y3680" s="1"/>
      <c r="Z3680" s="44"/>
      <c r="AA3680" s="1"/>
      <c r="AB3680" s="1"/>
      <c r="AC3680" s="44"/>
      <c r="AD3680" s="45"/>
      <c r="AE3680" s="45"/>
      <c r="AF3680" s="44"/>
      <c r="AG3680" s="42"/>
    </row>
    <row r="3681" spans="25:33">
      <c r="Y3681" s="1"/>
      <c r="Z3681" s="44"/>
      <c r="AA3681" s="1"/>
      <c r="AB3681" s="1"/>
      <c r="AC3681" s="44"/>
      <c r="AD3681" s="45"/>
      <c r="AE3681" s="45"/>
      <c r="AF3681" s="44"/>
      <c r="AG3681" s="42"/>
    </row>
    <row r="3682" spans="25:33">
      <c r="Y3682" s="1"/>
      <c r="Z3682" s="44"/>
      <c r="AA3682" s="1"/>
      <c r="AB3682" s="1"/>
      <c r="AC3682" s="44"/>
      <c r="AD3682" s="45"/>
      <c r="AE3682" s="45"/>
      <c r="AF3682" s="44"/>
      <c r="AG3682" s="42"/>
    </row>
    <row r="3683" spans="25:33">
      <c r="Y3683" s="1"/>
      <c r="Z3683" s="44"/>
      <c r="AA3683" s="1"/>
      <c r="AB3683" s="1"/>
      <c r="AC3683" s="44"/>
      <c r="AD3683" s="45"/>
      <c r="AE3683" s="45"/>
      <c r="AF3683" s="44"/>
      <c r="AG3683" s="42"/>
    </row>
    <row r="3684" spans="25:33">
      <c r="Y3684" s="1"/>
      <c r="Z3684" s="44"/>
      <c r="AA3684" s="1"/>
      <c r="AB3684" s="1"/>
      <c r="AC3684" s="44"/>
      <c r="AD3684" s="45"/>
      <c r="AE3684" s="45"/>
      <c r="AF3684" s="44"/>
      <c r="AG3684" s="42"/>
    </row>
    <row r="3685" spans="25:33">
      <c r="Y3685" s="1"/>
      <c r="Z3685" s="44"/>
      <c r="AA3685" s="1"/>
      <c r="AB3685" s="1"/>
      <c r="AC3685" s="44"/>
      <c r="AD3685" s="45"/>
      <c r="AE3685" s="45"/>
      <c r="AF3685" s="44"/>
      <c r="AG3685" s="42"/>
    </row>
    <row r="3686" spans="25:33">
      <c r="Y3686" s="1"/>
      <c r="Z3686" s="44"/>
      <c r="AA3686" s="1"/>
      <c r="AB3686" s="1"/>
      <c r="AC3686" s="44"/>
      <c r="AD3686" s="45"/>
      <c r="AE3686" s="45"/>
      <c r="AF3686" s="44"/>
      <c r="AG3686" s="42"/>
    </row>
    <row r="3687" spans="25:33">
      <c r="Y3687" s="1"/>
      <c r="Z3687" s="44"/>
      <c r="AA3687" s="1"/>
      <c r="AB3687" s="1"/>
      <c r="AC3687" s="44"/>
      <c r="AD3687" s="45"/>
      <c r="AE3687" s="45"/>
      <c r="AF3687" s="44"/>
      <c r="AG3687" s="42"/>
    </row>
    <row r="3688" spans="25:33">
      <c r="Y3688" s="1"/>
      <c r="Z3688" s="44"/>
      <c r="AA3688" s="1"/>
      <c r="AB3688" s="1"/>
      <c r="AC3688" s="44"/>
      <c r="AD3688" s="45"/>
      <c r="AE3688" s="45"/>
      <c r="AF3688" s="44"/>
      <c r="AG3688" s="42"/>
    </row>
    <row r="3689" spans="25:33">
      <c r="Y3689" s="1"/>
      <c r="Z3689" s="44"/>
      <c r="AA3689" s="1"/>
      <c r="AB3689" s="1"/>
      <c r="AC3689" s="44"/>
      <c r="AD3689" s="45"/>
      <c r="AE3689" s="45"/>
      <c r="AF3689" s="44"/>
      <c r="AG3689" s="42"/>
    </row>
    <row r="3690" spans="25:33">
      <c r="Y3690" s="1"/>
      <c r="Z3690" s="44"/>
      <c r="AA3690" s="1"/>
      <c r="AB3690" s="1"/>
      <c r="AC3690" s="44"/>
      <c r="AD3690" s="45"/>
      <c r="AE3690" s="45"/>
      <c r="AF3690" s="44"/>
      <c r="AG3690" s="42"/>
    </row>
    <row r="3691" spans="25:33">
      <c r="Y3691" s="1"/>
      <c r="Z3691" s="44"/>
      <c r="AA3691" s="1"/>
      <c r="AB3691" s="1"/>
      <c r="AC3691" s="44"/>
      <c r="AD3691" s="45"/>
      <c r="AE3691" s="45"/>
      <c r="AF3691" s="44"/>
      <c r="AG3691" s="42"/>
    </row>
    <row r="3692" spans="25:33">
      <c r="Y3692" s="1"/>
      <c r="Z3692" s="44"/>
      <c r="AA3692" s="1"/>
      <c r="AB3692" s="1"/>
      <c r="AC3692" s="44"/>
      <c r="AD3692" s="45"/>
      <c r="AE3692" s="45"/>
      <c r="AF3692" s="44"/>
      <c r="AG3692" s="42"/>
    </row>
    <row r="3693" spans="25:33">
      <c r="Y3693" s="1"/>
      <c r="Z3693" s="44"/>
      <c r="AA3693" s="1"/>
      <c r="AB3693" s="1"/>
      <c r="AC3693" s="44"/>
      <c r="AD3693" s="45"/>
      <c r="AE3693" s="45"/>
      <c r="AF3693" s="44"/>
      <c r="AG3693" s="42"/>
    </row>
    <row r="3694" spans="25:33">
      <c r="Y3694" s="1"/>
      <c r="Z3694" s="44"/>
      <c r="AA3694" s="1"/>
      <c r="AB3694" s="1"/>
      <c r="AC3694" s="44"/>
      <c r="AD3694" s="45"/>
      <c r="AE3694" s="45"/>
      <c r="AF3694" s="44"/>
      <c r="AG3694" s="42"/>
    </row>
    <row r="3695" spans="25:33">
      <c r="Y3695" s="1"/>
      <c r="Z3695" s="44"/>
      <c r="AA3695" s="1"/>
      <c r="AB3695" s="1"/>
      <c r="AC3695" s="44"/>
      <c r="AD3695" s="45"/>
      <c r="AE3695" s="45"/>
      <c r="AF3695" s="44"/>
      <c r="AG3695" s="42"/>
    </row>
    <row r="3696" spans="25:33">
      <c r="Y3696" s="1"/>
      <c r="Z3696" s="44"/>
      <c r="AA3696" s="1"/>
      <c r="AB3696" s="1"/>
      <c r="AC3696" s="44"/>
      <c r="AD3696" s="45"/>
      <c r="AE3696" s="45"/>
      <c r="AF3696" s="44"/>
      <c r="AG3696" s="42"/>
    </row>
    <row r="3697" spans="25:33">
      <c r="Y3697" s="1"/>
      <c r="Z3697" s="44"/>
      <c r="AA3697" s="1"/>
      <c r="AB3697" s="1"/>
      <c r="AC3697" s="44"/>
      <c r="AD3697" s="45"/>
      <c r="AE3697" s="45"/>
      <c r="AF3697" s="44"/>
      <c r="AG3697" s="42"/>
    </row>
    <row r="3698" spans="25:33">
      <c r="Y3698" s="1"/>
      <c r="Z3698" s="44"/>
      <c r="AA3698" s="1"/>
      <c r="AB3698" s="1"/>
      <c r="AC3698" s="44"/>
      <c r="AD3698" s="45"/>
      <c r="AE3698" s="45"/>
      <c r="AF3698" s="44"/>
      <c r="AG3698" s="42"/>
    </row>
    <row r="3699" spans="25:33">
      <c r="Y3699" s="1"/>
      <c r="Z3699" s="44"/>
      <c r="AA3699" s="1"/>
      <c r="AB3699" s="1"/>
      <c r="AC3699" s="44"/>
      <c r="AD3699" s="45"/>
      <c r="AE3699" s="45"/>
      <c r="AF3699" s="44"/>
      <c r="AG3699" s="42"/>
    </row>
    <row r="3700" spans="25:33">
      <c r="Y3700" s="1"/>
      <c r="Z3700" s="44"/>
      <c r="AA3700" s="1"/>
      <c r="AB3700" s="1"/>
      <c r="AC3700" s="44"/>
      <c r="AD3700" s="45"/>
      <c r="AE3700" s="45"/>
      <c r="AF3700" s="44"/>
      <c r="AG3700" s="42"/>
    </row>
    <row r="3701" spans="25:33">
      <c r="Y3701" s="1"/>
      <c r="Z3701" s="44"/>
      <c r="AA3701" s="1"/>
      <c r="AB3701" s="1"/>
      <c r="AC3701" s="44"/>
      <c r="AD3701" s="45"/>
      <c r="AE3701" s="45"/>
      <c r="AF3701" s="44"/>
      <c r="AG3701" s="42"/>
    </row>
    <row r="3702" spans="25:33">
      <c r="Y3702" s="1"/>
      <c r="Z3702" s="44"/>
      <c r="AA3702" s="1"/>
      <c r="AB3702" s="1"/>
      <c r="AC3702" s="44"/>
      <c r="AD3702" s="45"/>
      <c r="AE3702" s="45"/>
      <c r="AF3702" s="44"/>
      <c r="AG3702" s="42"/>
    </row>
    <row r="3703" spans="25:33">
      <c r="Y3703" s="1"/>
      <c r="Z3703" s="44"/>
      <c r="AA3703" s="1"/>
      <c r="AB3703" s="1"/>
      <c r="AC3703" s="44"/>
      <c r="AD3703" s="45"/>
      <c r="AE3703" s="45"/>
      <c r="AF3703" s="44"/>
      <c r="AG3703" s="42"/>
    </row>
    <row r="3704" spans="25:33">
      <c r="Y3704" s="1"/>
      <c r="Z3704" s="44"/>
      <c r="AA3704" s="1"/>
      <c r="AB3704" s="1"/>
      <c r="AC3704" s="44"/>
      <c r="AD3704" s="45"/>
      <c r="AE3704" s="45"/>
      <c r="AF3704" s="44"/>
      <c r="AG3704" s="42"/>
    </row>
    <row r="3705" spans="25:33">
      <c r="Y3705" s="1"/>
      <c r="Z3705" s="44"/>
      <c r="AA3705" s="1"/>
      <c r="AB3705" s="1"/>
      <c r="AC3705" s="44"/>
      <c r="AD3705" s="45"/>
      <c r="AE3705" s="45"/>
      <c r="AF3705" s="44"/>
      <c r="AG3705" s="42"/>
    </row>
    <row r="3706" spans="25:33">
      <c r="Y3706" s="1"/>
      <c r="Z3706" s="44"/>
      <c r="AA3706" s="1"/>
      <c r="AB3706" s="1"/>
      <c r="AC3706" s="44"/>
      <c r="AD3706" s="45"/>
      <c r="AE3706" s="45"/>
      <c r="AF3706" s="44"/>
      <c r="AG3706" s="42"/>
    </row>
    <row r="3707" spans="25:33">
      <c r="Y3707" s="1"/>
      <c r="Z3707" s="44"/>
      <c r="AA3707" s="1"/>
      <c r="AB3707" s="1"/>
      <c r="AC3707" s="44"/>
      <c r="AD3707" s="45"/>
      <c r="AE3707" s="45"/>
      <c r="AF3707" s="44"/>
      <c r="AG3707" s="42"/>
    </row>
    <row r="3708" spans="25:33">
      <c r="Y3708" s="1"/>
      <c r="Z3708" s="44"/>
      <c r="AA3708" s="1"/>
      <c r="AB3708" s="1"/>
      <c r="AC3708" s="44"/>
      <c r="AD3708" s="45"/>
      <c r="AE3708" s="45"/>
      <c r="AF3708" s="44"/>
      <c r="AG3708" s="42"/>
    </row>
    <row r="3709" spans="25:33">
      <c r="Y3709" s="1"/>
      <c r="Z3709" s="44"/>
      <c r="AA3709" s="1"/>
      <c r="AB3709" s="1"/>
      <c r="AC3709" s="44"/>
      <c r="AD3709" s="45"/>
      <c r="AE3709" s="45"/>
      <c r="AF3709" s="44"/>
      <c r="AG3709" s="42"/>
    </row>
    <row r="3710" spans="25:33">
      <c r="Y3710" s="1"/>
      <c r="Z3710" s="44"/>
      <c r="AA3710" s="1"/>
      <c r="AB3710" s="1"/>
      <c r="AC3710" s="44"/>
      <c r="AD3710" s="45"/>
      <c r="AE3710" s="45"/>
      <c r="AF3710" s="44"/>
      <c r="AG3710" s="42"/>
    </row>
    <row r="3711" spans="25:33">
      <c r="Y3711" s="1"/>
      <c r="Z3711" s="44"/>
      <c r="AA3711" s="1"/>
      <c r="AB3711" s="1"/>
      <c r="AC3711" s="44"/>
      <c r="AD3711" s="45"/>
      <c r="AE3711" s="45"/>
      <c r="AF3711" s="44"/>
      <c r="AG3711" s="42"/>
    </row>
    <row r="3712" spans="25:33">
      <c r="Y3712" s="1"/>
      <c r="Z3712" s="44"/>
      <c r="AA3712" s="1"/>
      <c r="AB3712" s="1"/>
      <c r="AC3712" s="44"/>
      <c r="AD3712" s="45"/>
      <c r="AE3712" s="45"/>
      <c r="AF3712" s="44"/>
      <c r="AG3712" s="42"/>
    </row>
    <row r="3713" spans="25:33">
      <c r="Y3713" s="1"/>
      <c r="Z3713" s="44"/>
      <c r="AA3713" s="1"/>
      <c r="AB3713" s="1"/>
      <c r="AC3713" s="44"/>
      <c r="AD3713" s="45"/>
      <c r="AE3713" s="45"/>
      <c r="AF3713" s="44"/>
      <c r="AG3713" s="42"/>
    </row>
    <row r="3714" spans="25:33">
      <c r="Y3714" s="1"/>
      <c r="Z3714" s="44"/>
      <c r="AA3714" s="1"/>
      <c r="AB3714" s="1"/>
      <c r="AC3714" s="44"/>
      <c r="AD3714" s="45"/>
      <c r="AE3714" s="45"/>
      <c r="AF3714" s="44"/>
      <c r="AG3714" s="42"/>
    </row>
    <row r="3715" spans="25:33">
      <c r="Y3715" s="1"/>
      <c r="Z3715" s="44"/>
      <c r="AA3715" s="1"/>
      <c r="AB3715" s="1"/>
      <c r="AC3715" s="44"/>
      <c r="AD3715" s="45"/>
      <c r="AE3715" s="45"/>
      <c r="AF3715" s="44"/>
      <c r="AG3715" s="42"/>
    </row>
    <row r="3716" spans="25:33">
      <c r="Y3716" s="1"/>
      <c r="Z3716" s="44"/>
      <c r="AA3716" s="1"/>
      <c r="AB3716" s="1"/>
      <c r="AC3716" s="44"/>
      <c r="AD3716" s="45"/>
      <c r="AE3716" s="45"/>
      <c r="AF3716" s="44"/>
      <c r="AG3716" s="42"/>
    </row>
    <row r="3717" spans="25:33">
      <c r="Y3717" s="1"/>
      <c r="Z3717" s="44"/>
      <c r="AA3717" s="1"/>
      <c r="AB3717" s="1"/>
      <c r="AC3717" s="44"/>
      <c r="AD3717" s="45"/>
      <c r="AE3717" s="45"/>
      <c r="AF3717" s="44"/>
      <c r="AG3717" s="42"/>
    </row>
    <row r="3718" spans="25:33">
      <c r="Y3718" s="1"/>
      <c r="Z3718" s="44"/>
      <c r="AA3718" s="1"/>
      <c r="AB3718" s="1"/>
      <c r="AC3718" s="44"/>
      <c r="AD3718" s="45"/>
      <c r="AE3718" s="45"/>
      <c r="AF3718" s="44"/>
      <c r="AG3718" s="42"/>
    </row>
    <row r="3719" spans="25:33">
      <c r="Y3719" s="1"/>
      <c r="Z3719" s="44"/>
      <c r="AA3719" s="1"/>
      <c r="AB3719" s="1"/>
      <c r="AC3719" s="44"/>
      <c r="AD3719" s="45"/>
      <c r="AE3719" s="45"/>
      <c r="AF3719" s="44"/>
      <c r="AG3719" s="42"/>
    </row>
    <row r="3720" spans="25:33">
      <c r="Y3720" s="1"/>
      <c r="Z3720" s="44"/>
      <c r="AA3720" s="1"/>
      <c r="AB3720" s="1"/>
      <c r="AC3720" s="44"/>
      <c r="AD3720" s="45"/>
      <c r="AE3720" s="45"/>
      <c r="AF3720" s="44"/>
      <c r="AG3720" s="42"/>
    </row>
    <row r="3721" spans="25:33">
      <c r="Y3721" s="1"/>
      <c r="Z3721" s="44"/>
      <c r="AA3721" s="1"/>
      <c r="AB3721" s="1"/>
      <c r="AC3721" s="44"/>
      <c r="AD3721" s="45"/>
      <c r="AE3721" s="45"/>
      <c r="AF3721" s="44"/>
      <c r="AG3721" s="42"/>
    </row>
    <row r="3722" spans="25:33">
      <c r="Y3722" s="1"/>
      <c r="Z3722" s="44"/>
      <c r="AA3722" s="1"/>
      <c r="AB3722" s="1"/>
      <c r="AC3722" s="44"/>
      <c r="AD3722" s="45"/>
      <c r="AE3722" s="45"/>
      <c r="AF3722" s="44"/>
      <c r="AG3722" s="42"/>
    </row>
    <row r="3723" spans="25:33">
      <c r="Y3723" s="1"/>
      <c r="Z3723" s="44"/>
      <c r="AA3723" s="1"/>
      <c r="AB3723" s="1"/>
      <c r="AC3723" s="44"/>
      <c r="AD3723" s="45"/>
      <c r="AE3723" s="45"/>
      <c r="AF3723" s="44"/>
      <c r="AG3723" s="42"/>
    </row>
    <row r="3724" spans="25:33">
      <c r="Y3724" s="1"/>
      <c r="Z3724" s="44"/>
      <c r="AA3724" s="1"/>
      <c r="AB3724" s="1"/>
      <c r="AC3724" s="44"/>
      <c r="AD3724" s="45"/>
      <c r="AE3724" s="45"/>
      <c r="AF3724" s="44"/>
      <c r="AG3724" s="42"/>
    </row>
    <row r="3725" spans="25:33">
      <c r="Y3725" s="1"/>
      <c r="Z3725" s="44"/>
      <c r="AA3725" s="1"/>
      <c r="AB3725" s="1"/>
      <c r="AC3725" s="44"/>
      <c r="AD3725" s="45"/>
      <c r="AE3725" s="45"/>
      <c r="AF3725" s="44"/>
      <c r="AG3725" s="42"/>
    </row>
    <row r="3726" spans="25:33">
      <c r="Y3726" s="1"/>
      <c r="Z3726" s="44"/>
      <c r="AA3726" s="1"/>
      <c r="AB3726" s="1"/>
      <c r="AC3726" s="44"/>
      <c r="AD3726" s="45"/>
      <c r="AE3726" s="45"/>
      <c r="AF3726" s="44"/>
      <c r="AG3726" s="42"/>
    </row>
    <row r="3727" spans="25:33">
      <c r="Y3727" s="1"/>
      <c r="Z3727" s="44"/>
      <c r="AA3727" s="1"/>
      <c r="AB3727" s="1"/>
      <c r="AC3727" s="44"/>
      <c r="AD3727" s="45"/>
      <c r="AE3727" s="45"/>
      <c r="AF3727" s="44"/>
      <c r="AG3727" s="42"/>
    </row>
    <row r="3728" spans="25:33">
      <c r="Y3728" s="1"/>
      <c r="Z3728" s="44"/>
      <c r="AA3728" s="1"/>
      <c r="AB3728" s="1"/>
      <c r="AC3728" s="44"/>
      <c r="AD3728" s="45"/>
      <c r="AE3728" s="45"/>
      <c r="AF3728" s="44"/>
      <c r="AG3728" s="42"/>
    </row>
    <row r="3729" spans="25:33">
      <c r="Y3729" s="1"/>
      <c r="Z3729" s="44"/>
      <c r="AA3729" s="1"/>
      <c r="AB3729" s="1"/>
      <c r="AC3729" s="44"/>
      <c r="AD3729" s="45"/>
      <c r="AE3729" s="45"/>
      <c r="AF3729" s="44"/>
      <c r="AG3729" s="42"/>
    </row>
    <row r="3730" spans="25:33">
      <c r="Y3730" s="1"/>
      <c r="Z3730" s="44"/>
      <c r="AA3730" s="1"/>
      <c r="AB3730" s="1"/>
      <c r="AC3730" s="44"/>
      <c r="AD3730" s="45"/>
      <c r="AE3730" s="45"/>
      <c r="AF3730" s="44"/>
      <c r="AG3730" s="42"/>
    </row>
    <row r="3731" spans="25:33">
      <c r="Y3731" s="1"/>
      <c r="Z3731" s="44"/>
      <c r="AA3731" s="1"/>
      <c r="AB3731" s="1"/>
      <c r="AC3731" s="44"/>
      <c r="AD3731" s="45"/>
      <c r="AE3731" s="45"/>
      <c r="AF3731" s="44"/>
      <c r="AG3731" s="42"/>
    </row>
    <row r="3732" spans="25:33">
      <c r="Y3732" s="1"/>
      <c r="Z3732" s="44"/>
      <c r="AA3732" s="1"/>
      <c r="AB3732" s="1"/>
      <c r="AC3732" s="44"/>
      <c r="AD3732" s="45"/>
      <c r="AE3732" s="45"/>
      <c r="AF3732" s="44"/>
      <c r="AG3732" s="42"/>
    </row>
    <row r="3733" spans="25:33">
      <c r="Y3733" s="1"/>
      <c r="Z3733" s="44"/>
      <c r="AA3733" s="1"/>
      <c r="AB3733" s="1"/>
      <c r="AC3733" s="44"/>
      <c r="AD3733" s="45"/>
      <c r="AE3733" s="45"/>
      <c r="AF3733" s="44"/>
      <c r="AG3733" s="42"/>
    </row>
    <row r="3734" spans="25:33">
      <c r="Y3734" s="1"/>
      <c r="Z3734" s="44"/>
      <c r="AA3734" s="1"/>
      <c r="AB3734" s="1"/>
      <c r="AC3734" s="44"/>
      <c r="AD3734" s="45"/>
      <c r="AE3734" s="45"/>
      <c r="AF3734" s="44"/>
      <c r="AG3734" s="42"/>
    </row>
    <row r="3735" spans="25:33">
      <c r="Y3735" s="1"/>
      <c r="Z3735" s="44"/>
      <c r="AA3735" s="1"/>
      <c r="AB3735" s="1"/>
      <c r="AC3735" s="44"/>
      <c r="AD3735" s="45"/>
      <c r="AE3735" s="45"/>
      <c r="AF3735" s="44"/>
      <c r="AG3735" s="42"/>
    </row>
    <row r="3736" spans="25:33">
      <c r="Y3736" s="1"/>
      <c r="Z3736" s="44"/>
      <c r="AA3736" s="1"/>
      <c r="AB3736" s="1"/>
      <c r="AC3736" s="44"/>
      <c r="AD3736" s="45"/>
      <c r="AE3736" s="45"/>
      <c r="AF3736" s="44"/>
      <c r="AG3736" s="42"/>
    </row>
    <row r="3737" spans="25:33">
      <c r="Y3737" s="1"/>
      <c r="Z3737" s="44"/>
      <c r="AA3737" s="1"/>
      <c r="AB3737" s="1"/>
      <c r="AC3737" s="44"/>
      <c r="AD3737" s="45"/>
      <c r="AE3737" s="45"/>
      <c r="AF3737" s="44"/>
      <c r="AG3737" s="42"/>
    </row>
    <row r="3738" spans="25:33">
      <c r="Y3738" s="1"/>
      <c r="Z3738" s="44"/>
      <c r="AA3738" s="1"/>
      <c r="AB3738" s="1"/>
      <c r="AC3738" s="44"/>
      <c r="AD3738" s="45"/>
      <c r="AE3738" s="45"/>
      <c r="AF3738" s="44"/>
      <c r="AG3738" s="42"/>
    </row>
    <row r="3739" spans="25:33">
      <c r="Y3739" s="1"/>
      <c r="Z3739" s="44"/>
      <c r="AA3739" s="1"/>
      <c r="AB3739" s="1"/>
      <c r="AC3739" s="44"/>
      <c r="AD3739" s="45"/>
      <c r="AE3739" s="45"/>
      <c r="AF3739" s="44"/>
      <c r="AG3739" s="42"/>
    </row>
    <row r="3740" spans="25:33">
      <c r="Y3740" s="1"/>
      <c r="Z3740" s="44"/>
      <c r="AA3740" s="1"/>
      <c r="AB3740" s="1"/>
      <c r="AC3740" s="44"/>
      <c r="AD3740" s="45"/>
      <c r="AE3740" s="45"/>
      <c r="AF3740" s="44"/>
      <c r="AG3740" s="42"/>
    </row>
    <row r="3741" spans="25:33">
      <c r="Y3741" s="1"/>
      <c r="Z3741" s="44"/>
      <c r="AA3741" s="1"/>
      <c r="AB3741" s="1"/>
      <c r="AC3741" s="44"/>
      <c r="AD3741" s="45"/>
      <c r="AE3741" s="45"/>
      <c r="AF3741" s="44"/>
      <c r="AG3741" s="42"/>
    </row>
    <row r="3742" spans="25:33">
      <c r="Y3742" s="1"/>
      <c r="Z3742" s="44"/>
      <c r="AA3742" s="1"/>
      <c r="AB3742" s="1"/>
      <c r="AC3742" s="44"/>
      <c r="AD3742" s="45"/>
      <c r="AE3742" s="45"/>
      <c r="AF3742" s="44"/>
      <c r="AG3742" s="42"/>
    </row>
    <row r="3743" spans="25:33">
      <c r="Y3743" s="1"/>
      <c r="Z3743" s="44"/>
      <c r="AA3743" s="1"/>
      <c r="AB3743" s="1"/>
      <c r="AC3743" s="44"/>
      <c r="AD3743" s="45"/>
      <c r="AE3743" s="45"/>
      <c r="AF3743" s="44"/>
      <c r="AG3743" s="42"/>
    </row>
    <row r="3744" spans="25:33">
      <c r="Y3744" s="1"/>
      <c r="Z3744" s="44"/>
      <c r="AA3744" s="1"/>
      <c r="AB3744" s="1"/>
      <c r="AC3744" s="44"/>
      <c r="AD3744" s="45"/>
      <c r="AE3744" s="45"/>
      <c r="AF3744" s="44"/>
      <c r="AG3744" s="42"/>
    </row>
    <row r="3745" spans="25:33">
      <c r="Y3745" s="1"/>
      <c r="Z3745" s="44"/>
      <c r="AA3745" s="1"/>
      <c r="AB3745" s="1"/>
      <c r="AC3745" s="44"/>
      <c r="AD3745" s="45"/>
      <c r="AE3745" s="45"/>
      <c r="AF3745" s="44"/>
      <c r="AG3745" s="42"/>
    </row>
    <row r="3746" spans="25:33">
      <c r="Y3746" s="1"/>
      <c r="Z3746" s="44"/>
      <c r="AA3746" s="1"/>
      <c r="AB3746" s="1"/>
      <c r="AC3746" s="44"/>
      <c r="AD3746" s="45"/>
      <c r="AE3746" s="45"/>
      <c r="AF3746" s="44"/>
      <c r="AG3746" s="42"/>
    </row>
    <row r="3747" spans="25:33">
      <c r="Y3747" s="1"/>
      <c r="Z3747" s="44"/>
      <c r="AA3747" s="1"/>
      <c r="AB3747" s="1"/>
      <c r="AC3747" s="44"/>
      <c r="AD3747" s="45"/>
      <c r="AE3747" s="45"/>
      <c r="AF3747" s="44"/>
      <c r="AG3747" s="42"/>
    </row>
    <row r="3748" spans="25:33">
      <c r="Y3748" s="1"/>
      <c r="Z3748" s="44"/>
      <c r="AA3748" s="1"/>
      <c r="AB3748" s="1"/>
      <c r="AC3748" s="44"/>
      <c r="AD3748" s="45"/>
      <c r="AE3748" s="45"/>
      <c r="AF3748" s="44"/>
      <c r="AG3748" s="42"/>
    </row>
    <row r="3749" spans="25:33">
      <c r="Y3749" s="1"/>
      <c r="Z3749" s="44"/>
      <c r="AA3749" s="1"/>
      <c r="AB3749" s="1"/>
      <c r="AC3749" s="44"/>
      <c r="AD3749" s="45"/>
      <c r="AE3749" s="45"/>
      <c r="AF3749" s="44"/>
      <c r="AG3749" s="42"/>
    </row>
    <row r="3750" spans="25:33">
      <c r="Y3750" s="1"/>
      <c r="Z3750" s="44"/>
      <c r="AA3750" s="1"/>
      <c r="AB3750" s="1"/>
      <c r="AC3750" s="44"/>
      <c r="AD3750" s="45"/>
      <c r="AE3750" s="45"/>
      <c r="AF3750" s="44"/>
      <c r="AG3750" s="42"/>
    </row>
    <row r="3751" spans="25:33">
      <c r="Y3751" s="1"/>
      <c r="Z3751" s="44"/>
      <c r="AA3751" s="1"/>
      <c r="AB3751" s="1"/>
      <c r="AC3751" s="44"/>
      <c r="AD3751" s="45"/>
      <c r="AE3751" s="45"/>
      <c r="AF3751" s="44"/>
      <c r="AG3751" s="42"/>
    </row>
    <row r="3752" spans="25:33">
      <c r="Y3752" s="1"/>
      <c r="Z3752" s="44"/>
      <c r="AA3752" s="1"/>
      <c r="AB3752" s="1"/>
      <c r="AC3752" s="44"/>
      <c r="AD3752" s="45"/>
      <c r="AE3752" s="45"/>
      <c r="AF3752" s="44"/>
      <c r="AG3752" s="42"/>
    </row>
    <row r="3753" spans="25:33">
      <c r="Y3753" s="1"/>
      <c r="Z3753" s="44"/>
      <c r="AA3753" s="1"/>
      <c r="AB3753" s="1"/>
      <c r="AC3753" s="44"/>
      <c r="AD3753" s="45"/>
      <c r="AE3753" s="45"/>
      <c r="AF3753" s="44"/>
      <c r="AG3753" s="42"/>
    </row>
    <row r="3754" spans="25:33">
      <c r="Y3754" s="1"/>
      <c r="Z3754" s="44"/>
      <c r="AA3754" s="1"/>
      <c r="AB3754" s="1"/>
      <c r="AC3754" s="44"/>
      <c r="AD3754" s="45"/>
      <c r="AE3754" s="45"/>
      <c r="AF3754" s="44"/>
      <c r="AG3754" s="42"/>
    </row>
    <row r="3755" spans="25:33">
      <c r="Y3755" s="1"/>
      <c r="Z3755" s="44"/>
      <c r="AA3755" s="1"/>
      <c r="AB3755" s="1"/>
      <c r="AC3755" s="44"/>
      <c r="AD3755" s="45"/>
      <c r="AE3755" s="45"/>
      <c r="AF3755" s="44"/>
      <c r="AG3755" s="42"/>
    </row>
    <row r="3756" spans="25:33">
      <c r="Y3756" s="1"/>
      <c r="Z3756" s="44"/>
      <c r="AA3756" s="1"/>
      <c r="AB3756" s="1"/>
      <c r="AC3756" s="44"/>
      <c r="AD3756" s="45"/>
      <c r="AE3756" s="45"/>
      <c r="AF3756" s="44"/>
      <c r="AG3756" s="42"/>
    </row>
    <row r="3757" spans="25:33">
      <c r="Y3757" s="1"/>
      <c r="Z3757" s="44"/>
      <c r="AA3757" s="1"/>
      <c r="AB3757" s="1"/>
      <c r="AC3757" s="44"/>
      <c r="AD3757" s="45"/>
      <c r="AE3757" s="45"/>
      <c r="AF3757" s="44"/>
      <c r="AG3757" s="42"/>
    </row>
    <row r="3758" spans="25:33">
      <c r="Y3758" s="1"/>
      <c r="Z3758" s="44"/>
      <c r="AA3758" s="1"/>
      <c r="AB3758" s="1"/>
      <c r="AC3758" s="44"/>
      <c r="AD3758" s="45"/>
      <c r="AE3758" s="45"/>
      <c r="AF3758" s="44"/>
      <c r="AG3758" s="42"/>
    </row>
    <row r="3759" spans="25:33">
      <c r="Y3759" s="1"/>
      <c r="Z3759" s="44"/>
      <c r="AA3759" s="1"/>
      <c r="AB3759" s="1"/>
      <c r="AC3759" s="44"/>
      <c r="AD3759" s="45"/>
      <c r="AE3759" s="45"/>
      <c r="AF3759" s="44"/>
      <c r="AG3759" s="42"/>
    </row>
    <row r="3760" spans="25:33">
      <c r="Y3760" s="1"/>
      <c r="Z3760" s="44"/>
      <c r="AA3760" s="1"/>
      <c r="AB3760" s="1"/>
      <c r="AC3760" s="44"/>
      <c r="AD3760" s="45"/>
      <c r="AE3760" s="45"/>
      <c r="AF3760" s="44"/>
      <c r="AG3760" s="42"/>
    </row>
    <row r="3761" spans="25:33">
      <c r="Y3761" s="1"/>
      <c r="Z3761" s="44"/>
      <c r="AA3761" s="1"/>
      <c r="AB3761" s="1"/>
      <c r="AC3761" s="44"/>
      <c r="AD3761" s="45"/>
      <c r="AE3761" s="45"/>
      <c r="AF3761" s="44"/>
      <c r="AG3761" s="42"/>
    </row>
    <row r="3762" spans="25:33">
      <c r="Y3762" s="1"/>
      <c r="Z3762" s="44"/>
      <c r="AA3762" s="1"/>
      <c r="AB3762" s="1"/>
      <c r="AC3762" s="44"/>
      <c r="AD3762" s="45"/>
      <c r="AE3762" s="45"/>
      <c r="AF3762" s="44"/>
      <c r="AG3762" s="42"/>
    </row>
    <row r="3763" spans="25:33">
      <c r="Y3763" s="1"/>
      <c r="Z3763" s="44"/>
      <c r="AA3763" s="1"/>
      <c r="AB3763" s="1"/>
      <c r="AC3763" s="44"/>
      <c r="AD3763" s="45"/>
      <c r="AE3763" s="45"/>
      <c r="AF3763" s="44"/>
      <c r="AG3763" s="42"/>
    </row>
    <row r="3764" spans="25:33">
      <c r="Y3764" s="1"/>
      <c r="Z3764" s="44"/>
      <c r="AA3764" s="1"/>
      <c r="AB3764" s="1"/>
      <c r="AC3764" s="44"/>
      <c r="AD3764" s="45"/>
      <c r="AE3764" s="45"/>
      <c r="AF3764" s="44"/>
      <c r="AG3764" s="42"/>
    </row>
    <row r="3765" spans="25:33">
      <c r="Y3765" s="1"/>
      <c r="Z3765" s="44"/>
      <c r="AA3765" s="1"/>
      <c r="AB3765" s="1"/>
      <c r="AC3765" s="44"/>
      <c r="AD3765" s="45"/>
      <c r="AE3765" s="45"/>
      <c r="AF3765" s="44"/>
      <c r="AG3765" s="42"/>
    </row>
    <row r="3766" spans="25:33">
      <c r="Y3766" s="1"/>
      <c r="Z3766" s="44"/>
      <c r="AA3766" s="1"/>
      <c r="AB3766" s="1"/>
      <c r="AC3766" s="44"/>
      <c r="AD3766" s="45"/>
      <c r="AE3766" s="45"/>
      <c r="AF3766" s="44"/>
      <c r="AG3766" s="42"/>
    </row>
    <row r="3767" spans="25:33">
      <c r="Y3767" s="1"/>
      <c r="Z3767" s="44"/>
      <c r="AA3767" s="1"/>
      <c r="AB3767" s="1"/>
      <c r="AC3767" s="44"/>
      <c r="AD3767" s="45"/>
      <c r="AE3767" s="45"/>
      <c r="AF3767" s="44"/>
      <c r="AG3767" s="42"/>
    </row>
    <row r="3768" spans="25:33">
      <c r="Y3768" s="1"/>
      <c r="Z3768" s="44"/>
      <c r="AA3768" s="1"/>
      <c r="AB3768" s="1"/>
      <c r="AC3768" s="44"/>
      <c r="AD3768" s="45"/>
      <c r="AE3768" s="45"/>
      <c r="AF3768" s="44"/>
      <c r="AG3768" s="42"/>
    </row>
    <row r="3769" spans="25:33">
      <c r="Y3769" s="1"/>
      <c r="Z3769" s="44"/>
      <c r="AA3769" s="1"/>
      <c r="AB3769" s="1"/>
      <c r="AC3769" s="44"/>
      <c r="AD3769" s="45"/>
      <c r="AE3769" s="45"/>
      <c r="AF3769" s="44"/>
      <c r="AG3769" s="42"/>
    </row>
    <row r="3770" spans="25:33">
      <c r="Y3770" s="1"/>
      <c r="Z3770" s="44"/>
      <c r="AA3770" s="1"/>
      <c r="AB3770" s="1"/>
      <c r="AC3770" s="44"/>
      <c r="AD3770" s="45"/>
      <c r="AE3770" s="45"/>
      <c r="AF3770" s="44"/>
      <c r="AG3770" s="42"/>
    </row>
    <row r="3771" spans="25:33">
      <c r="Y3771" s="1"/>
      <c r="Z3771" s="44"/>
      <c r="AA3771" s="1"/>
      <c r="AB3771" s="1"/>
      <c r="AC3771" s="44"/>
      <c r="AD3771" s="45"/>
      <c r="AE3771" s="45"/>
      <c r="AF3771" s="44"/>
      <c r="AG3771" s="42"/>
    </row>
    <row r="3772" spans="25:33">
      <c r="Y3772" s="1"/>
      <c r="Z3772" s="44"/>
      <c r="AA3772" s="1"/>
      <c r="AB3772" s="1"/>
      <c r="AC3772" s="44"/>
      <c r="AD3772" s="45"/>
      <c r="AE3772" s="45"/>
      <c r="AF3772" s="44"/>
      <c r="AG3772" s="42"/>
    </row>
    <row r="3773" spans="25:33">
      <c r="Y3773" s="1"/>
      <c r="Z3773" s="44"/>
      <c r="AA3773" s="1"/>
      <c r="AB3773" s="1"/>
      <c r="AC3773" s="44"/>
      <c r="AD3773" s="45"/>
      <c r="AE3773" s="45"/>
      <c r="AF3773" s="44"/>
      <c r="AG3773" s="42"/>
    </row>
    <row r="3774" spans="25:33">
      <c r="Y3774" s="1"/>
      <c r="Z3774" s="44"/>
      <c r="AA3774" s="1"/>
      <c r="AB3774" s="1"/>
      <c r="AC3774" s="44"/>
      <c r="AD3774" s="45"/>
      <c r="AE3774" s="45"/>
      <c r="AF3774" s="44"/>
      <c r="AG3774" s="42"/>
    </row>
    <row r="3775" spans="25:33">
      <c r="Y3775" s="1"/>
      <c r="Z3775" s="44"/>
      <c r="AA3775" s="1"/>
      <c r="AB3775" s="1"/>
      <c r="AC3775" s="44"/>
      <c r="AD3775" s="45"/>
      <c r="AE3775" s="45"/>
      <c r="AF3775" s="44"/>
      <c r="AG3775" s="42"/>
    </row>
    <row r="3776" spans="25:33">
      <c r="Y3776" s="1"/>
      <c r="Z3776" s="44"/>
      <c r="AA3776" s="1"/>
      <c r="AB3776" s="1"/>
      <c r="AC3776" s="44"/>
      <c r="AD3776" s="45"/>
      <c r="AE3776" s="45"/>
      <c r="AF3776" s="44"/>
      <c r="AG3776" s="42"/>
    </row>
    <row r="3777" spans="25:33">
      <c r="Y3777" s="1"/>
      <c r="Z3777" s="44"/>
      <c r="AA3777" s="1"/>
      <c r="AB3777" s="1"/>
      <c r="AC3777" s="44"/>
      <c r="AD3777" s="45"/>
      <c r="AE3777" s="45"/>
      <c r="AF3777" s="44"/>
      <c r="AG3777" s="42"/>
    </row>
    <row r="3778" spans="25:33">
      <c r="Y3778" s="1"/>
      <c r="Z3778" s="44"/>
      <c r="AA3778" s="1"/>
      <c r="AB3778" s="1"/>
      <c r="AC3778" s="44"/>
      <c r="AD3778" s="45"/>
      <c r="AE3778" s="45"/>
      <c r="AF3778" s="44"/>
      <c r="AG3778" s="42"/>
    </row>
    <row r="3779" spans="25:33">
      <c r="Y3779" s="1"/>
      <c r="Z3779" s="44"/>
      <c r="AA3779" s="1"/>
      <c r="AB3779" s="1"/>
      <c r="AC3779" s="44"/>
      <c r="AD3779" s="45"/>
      <c r="AE3779" s="45"/>
      <c r="AF3779" s="44"/>
      <c r="AG3779" s="42"/>
    </row>
    <row r="3780" spans="25:33">
      <c r="Y3780" s="1"/>
      <c r="Z3780" s="44"/>
      <c r="AA3780" s="1"/>
      <c r="AB3780" s="1"/>
      <c r="AC3780" s="44"/>
      <c r="AD3780" s="45"/>
      <c r="AE3780" s="45"/>
      <c r="AF3780" s="44"/>
      <c r="AG3780" s="42"/>
    </row>
    <row r="3781" spans="25:33">
      <c r="Y3781" s="1"/>
      <c r="Z3781" s="44"/>
      <c r="AA3781" s="1"/>
      <c r="AB3781" s="1"/>
      <c r="AC3781" s="44"/>
      <c r="AD3781" s="45"/>
      <c r="AE3781" s="45"/>
      <c r="AF3781" s="44"/>
      <c r="AG3781" s="42"/>
    </row>
    <row r="3782" spans="25:33">
      <c r="Y3782" s="1"/>
      <c r="Z3782" s="44"/>
      <c r="AA3782" s="1"/>
      <c r="AB3782" s="1"/>
      <c r="AC3782" s="44"/>
      <c r="AD3782" s="45"/>
      <c r="AE3782" s="45"/>
      <c r="AF3782" s="44"/>
      <c r="AG3782" s="42"/>
    </row>
    <row r="3783" spans="25:33">
      <c r="Y3783" s="1"/>
      <c r="Z3783" s="44"/>
      <c r="AA3783" s="1"/>
      <c r="AB3783" s="1"/>
      <c r="AC3783" s="44"/>
      <c r="AD3783" s="45"/>
      <c r="AE3783" s="45"/>
      <c r="AF3783" s="44"/>
      <c r="AG3783" s="42"/>
    </row>
    <row r="3784" spans="25:33">
      <c r="Y3784" s="1"/>
      <c r="Z3784" s="44"/>
      <c r="AA3784" s="1"/>
      <c r="AB3784" s="1"/>
      <c r="AC3784" s="44"/>
      <c r="AD3784" s="45"/>
      <c r="AE3784" s="45"/>
      <c r="AF3784" s="44"/>
      <c r="AG3784" s="42"/>
    </row>
    <row r="3785" spans="25:33">
      <c r="Y3785" s="1"/>
      <c r="Z3785" s="44"/>
      <c r="AA3785" s="1"/>
      <c r="AB3785" s="1"/>
      <c r="AC3785" s="44"/>
      <c r="AD3785" s="45"/>
      <c r="AE3785" s="45"/>
      <c r="AF3785" s="44"/>
      <c r="AG3785" s="42"/>
    </row>
    <row r="3786" spans="25:33">
      <c r="Y3786" s="1"/>
      <c r="Z3786" s="44"/>
      <c r="AA3786" s="1"/>
      <c r="AB3786" s="1"/>
      <c r="AC3786" s="44"/>
      <c r="AD3786" s="45"/>
      <c r="AE3786" s="45"/>
      <c r="AF3786" s="44"/>
      <c r="AG3786" s="42"/>
    </row>
    <row r="3787" spans="25:33">
      <c r="Y3787" s="1"/>
      <c r="Z3787" s="44"/>
      <c r="AA3787" s="1"/>
      <c r="AB3787" s="1"/>
      <c r="AC3787" s="44"/>
      <c r="AD3787" s="45"/>
      <c r="AE3787" s="45"/>
      <c r="AF3787" s="44"/>
      <c r="AG3787" s="42"/>
    </row>
    <row r="3788" spans="25:33">
      <c r="Y3788" s="1"/>
      <c r="Z3788" s="44"/>
      <c r="AA3788" s="1"/>
      <c r="AB3788" s="1"/>
      <c r="AC3788" s="44"/>
      <c r="AD3788" s="45"/>
      <c r="AE3788" s="45"/>
      <c r="AF3788" s="44"/>
      <c r="AG3788" s="42"/>
    </row>
    <row r="3789" spans="25:33">
      <c r="Y3789" s="1"/>
      <c r="Z3789" s="44"/>
      <c r="AA3789" s="1"/>
      <c r="AB3789" s="1"/>
      <c r="AC3789" s="44"/>
      <c r="AD3789" s="45"/>
      <c r="AE3789" s="45"/>
      <c r="AF3789" s="44"/>
      <c r="AG3789" s="42"/>
    </row>
    <row r="3790" spans="25:33">
      <c r="Y3790" s="1"/>
      <c r="Z3790" s="44"/>
      <c r="AA3790" s="1"/>
      <c r="AB3790" s="1"/>
      <c r="AC3790" s="44"/>
      <c r="AD3790" s="45"/>
      <c r="AE3790" s="45"/>
      <c r="AF3790" s="44"/>
      <c r="AG3790" s="42"/>
    </row>
    <row r="3791" spans="25:33">
      <c r="Y3791" s="1"/>
      <c r="Z3791" s="44"/>
      <c r="AA3791" s="1"/>
      <c r="AB3791" s="1"/>
      <c r="AC3791" s="44"/>
      <c r="AD3791" s="45"/>
      <c r="AE3791" s="45"/>
      <c r="AF3791" s="44"/>
      <c r="AG3791" s="42"/>
    </row>
    <row r="3792" spans="25:33">
      <c r="Y3792" s="1"/>
      <c r="Z3792" s="44"/>
      <c r="AA3792" s="1"/>
      <c r="AB3792" s="1"/>
      <c r="AC3792" s="44"/>
      <c r="AD3792" s="45"/>
      <c r="AE3792" s="45"/>
      <c r="AF3792" s="44"/>
      <c r="AG3792" s="42"/>
    </row>
    <row r="3793" spans="25:33">
      <c r="Y3793" s="1"/>
      <c r="Z3793" s="44"/>
      <c r="AA3793" s="1"/>
      <c r="AB3793" s="1"/>
      <c r="AC3793" s="44"/>
      <c r="AD3793" s="45"/>
      <c r="AE3793" s="45"/>
      <c r="AF3793" s="44"/>
      <c r="AG3793" s="42"/>
    </row>
    <row r="3794" spans="25:33">
      <c r="Y3794" s="1"/>
      <c r="Z3794" s="44"/>
      <c r="AA3794" s="1"/>
      <c r="AB3794" s="1"/>
      <c r="AC3794" s="44"/>
      <c r="AD3794" s="45"/>
      <c r="AE3794" s="45"/>
      <c r="AF3794" s="44"/>
      <c r="AG3794" s="42"/>
    </row>
    <row r="3795" spans="25:33">
      <c r="Y3795" s="1"/>
      <c r="Z3795" s="44"/>
      <c r="AA3795" s="1"/>
      <c r="AB3795" s="1"/>
      <c r="AC3795" s="44"/>
      <c r="AD3795" s="45"/>
      <c r="AE3795" s="45"/>
      <c r="AF3795" s="44"/>
      <c r="AG3795" s="42"/>
    </row>
    <row r="3796" spans="25:33">
      <c r="Y3796" s="1"/>
      <c r="Z3796" s="44"/>
      <c r="AA3796" s="1"/>
      <c r="AB3796" s="1"/>
      <c r="AC3796" s="44"/>
      <c r="AD3796" s="45"/>
      <c r="AE3796" s="45"/>
      <c r="AF3796" s="44"/>
      <c r="AG3796" s="42"/>
    </row>
    <row r="3797" spans="25:33">
      <c r="Y3797" s="1"/>
      <c r="Z3797" s="44"/>
      <c r="AA3797" s="1"/>
      <c r="AB3797" s="1"/>
      <c r="AC3797" s="44"/>
      <c r="AD3797" s="45"/>
      <c r="AE3797" s="45"/>
      <c r="AF3797" s="44"/>
      <c r="AG3797" s="42"/>
    </row>
    <row r="3798" spans="25:33">
      <c r="Y3798" s="1"/>
      <c r="Z3798" s="44"/>
      <c r="AA3798" s="1"/>
      <c r="AB3798" s="1"/>
      <c r="AC3798" s="44"/>
      <c r="AD3798" s="45"/>
      <c r="AE3798" s="45"/>
      <c r="AF3798" s="44"/>
      <c r="AG3798" s="42"/>
    </row>
    <row r="3799" spans="25:33">
      <c r="Y3799" s="1"/>
      <c r="Z3799" s="44"/>
      <c r="AA3799" s="1"/>
      <c r="AB3799" s="1"/>
      <c r="AC3799" s="44"/>
      <c r="AD3799" s="45"/>
      <c r="AE3799" s="45"/>
      <c r="AF3799" s="44"/>
      <c r="AG3799" s="42"/>
    </row>
    <row r="3800" spans="25:33">
      <c r="Y3800" s="1"/>
      <c r="Z3800" s="44"/>
      <c r="AA3800" s="1"/>
      <c r="AB3800" s="1"/>
      <c r="AC3800" s="44"/>
      <c r="AD3800" s="45"/>
      <c r="AE3800" s="45"/>
      <c r="AF3800" s="44"/>
      <c r="AG3800" s="42"/>
    </row>
    <row r="3801" spans="25:33">
      <c r="Y3801" s="1"/>
      <c r="Z3801" s="44"/>
      <c r="AA3801" s="1"/>
      <c r="AB3801" s="1"/>
      <c r="AC3801" s="44"/>
      <c r="AD3801" s="45"/>
      <c r="AE3801" s="45"/>
      <c r="AF3801" s="44"/>
      <c r="AG3801" s="42"/>
    </row>
    <row r="3802" spans="25:33">
      <c r="Y3802" s="1"/>
      <c r="Z3802" s="44"/>
      <c r="AA3802" s="1"/>
      <c r="AB3802" s="1"/>
      <c r="AC3802" s="44"/>
      <c r="AD3802" s="45"/>
      <c r="AE3802" s="45"/>
      <c r="AF3802" s="44"/>
      <c r="AG3802" s="42"/>
    </row>
    <row r="3803" spans="25:33">
      <c r="Y3803" s="1"/>
      <c r="Z3803" s="44"/>
      <c r="AA3803" s="1"/>
      <c r="AB3803" s="1"/>
      <c r="AC3803" s="44"/>
      <c r="AD3803" s="45"/>
      <c r="AE3803" s="45"/>
      <c r="AF3803" s="44"/>
      <c r="AG3803" s="42"/>
    </row>
    <row r="3804" spans="25:33">
      <c r="Y3804" s="1"/>
      <c r="Z3804" s="44"/>
      <c r="AA3804" s="1"/>
      <c r="AB3804" s="1"/>
      <c r="AC3804" s="44"/>
      <c r="AD3804" s="45"/>
      <c r="AE3804" s="45"/>
      <c r="AF3804" s="44"/>
      <c r="AG3804" s="42"/>
    </row>
    <row r="3805" spans="25:33">
      <c r="Y3805" s="1"/>
      <c r="Z3805" s="44"/>
      <c r="AA3805" s="1"/>
      <c r="AB3805" s="1"/>
      <c r="AC3805" s="44"/>
      <c r="AD3805" s="45"/>
      <c r="AE3805" s="45"/>
      <c r="AF3805" s="44"/>
      <c r="AG3805" s="42"/>
    </row>
    <row r="3806" spans="25:33">
      <c r="Y3806" s="1"/>
      <c r="Z3806" s="44"/>
      <c r="AA3806" s="1"/>
      <c r="AB3806" s="1"/>
      <c r="AC3806" s="44"/>
      <c r="AD3806" s="45"/>
      <c r="AE3806" s="45"/>
      <c r="AF3806" s="44"/>
      <c r="AG3806" s="42"/>
    </row>
    <row r="3807" spans="25:33">
      <c r="Y3807" s="1"/>
      <c r="Z3807" s="44"/>
      <c r="AA3807" s="1"/>
      <c r="AB3807" s="1"/>
      <c r="AC3807" s="44"/>
      <c r="AD3807" s="45"/>
      <c r="AE3807" s="45"/>
      <c r="AF3807" s="44"/>
      <c r="AG3807" s="42"/>
    </row>
    <row r="3808" spans="25:33">
      <c r="Y3808" s="1"/>
      <c r="Z3808" s="44"/>
      <c r="AA3808" s="1"/>
      <c r="AB3808" s="1"/>
      <c r="AC3808" s="44"/>
      <c r="AD3808" s="45"/>
      <c r="AE3808" s="45"/>
      <c r="AF3808" s="44"/>
      <c r="AG3808" s="42"/>
    </row>
    <row r="3809" spans="25:33">
      <c r="Y3809" s="1"/>
      <c r="Z3809" s="44"/>
      <c r="AA3809" s="1"/>
      <c r="AB3809" s="1"/>
      <c r="AC3809" s="44"/>
      <c r="AD3809" s="45"/>
      <c r="AE3809" s="45"/>
      <c r="AF3809" s="44"/>
      <c r="AG3809" s="42"/>
    </row>
    <row r="3810" spans="25:33">
      <c r="Y3810" s="1"/>
      <c r="Z3810" s="44"/>
      <c r="AA3810" s="1"/>
      <c r="AB3810" s="1"/>
      <c r="AC3810" s="44"/>
      <c r="AD3810" s="45"/>
      <c r="AE3810" s="45"/>
      <c r="AF3810" s="44"/>
      <c r="AG3810" s="42"/>
    </row>
    <row r="3811" spans="25:33">
      <c r="Y3811" s="1"/>
      <c r="Z3811" s="44"/>
      <c r="AA3811" s="1"/>
      <c r="AB3811" s="1"/>
      <c r="AC3811" s="44"/>
      <c r="AD3811" s="45"/>
      <c r="AE3811" s="45"/>
      <c r="AF3811" s="44"/>
      <c r="AG3811" s="42"/>
    </row>
    <row r="3812" spans="25:33">
      <c r="Y3812" s="1"/>
      <c r="Z3812" s="44"/>
      <c r="AA3812" s="1"/>
      <c r="AB3812" s="1"/>
      <c r="AC3812" s="44"/>
      <c r="AD3812" s="45"/>
      <c r="AE3812" s="45"/>
      <c r="AF3812" s="44"/>
      <c r="AG3812" s="42"/>
    </row>
    <row r="3813" spans="25:33">
      <c r="Y3813" s="1"/>
      <c r="Z3813" s="44"/>
      <c r="AA3813" s="1"/>
      <c r="AB3813" s="1"/>
      <c r="AC3813" s="44"/>
      <c r="AD3813" s="45"/>
      <c r="AE3813" s="45"/>
      <c r="AF3813" s="44"/>
      <c r="AG3813" s="42"/>
    </row>
    <row r="3814" spans="25:33">
      <c r="Y3814" s="1"/>
      <c r="Z3814" s="44"/>
      <c r="AA3814" s="1"/>
      <c r="AB3814" s="1"/>
      <c r="AC3814" s="44"/>
      <c r="AD3814" s="45"/>
      <c r="AE3814" s="45"/>
      <c r="AF3814" s="44"/>
      <c r="AG3814" s="42"/>
    </row>
    <row r="3815" spans="25:33">
      <c r="Y3815" s="1"/>
      <c r="Z3815" s="44"/>
      <c r="AA3815" s="1"/>
      <c r="AB3815" s="1"/>
      <c r="AC3815" s="44"/>
      <c r="AD3815" s="45"/>
      <c r="AE3815" s="45"/>
      <c r="AF3815" s="44"/>
      <c r="AG3815" s="42"/>
    </row>
    <row r="3816" spans="25:33">
      <c r="Y3816" s="1"/>
      <c r="Z3816" s="44"/>
      <c r="AA3816" s="1"/>
      <c r="AB3816" s="1"/>
      <c r="AC3816" s="44"/>
      <c r="AD3816" s="45"/>
      <c r="AE3816" s="45"/>
      <c r="AF3816" s="44"/>
      <c r="AG3816" s="42"/>
    </row>
    <row r="3817" spans="25:33">
      <c r="Y3817" s="1"/>
      <c r="Z3817" s="44"/>
      <c r="AA3817" s="1"/>
      <c r="AB3817" s="1"/>
      <c r="AC3817" s="44"/>
      <c r="AD3817" s="45"/>
      <c r="AE3817" s="45"/>
      <c r="AF3817" s="44"/>
      <c r="AG3817" s="42"/>
    </row>
    <row r="3818" spans="25:33">
      <c r="Y3818" s="1"/>
      <c r="Z3818" s="44"/>
      <c r="AA3818" s="1"/>
      <c r="AB3818" s="1"/>
      <c r="AC3818" s="44"/>
      <c r="AD3818" s="45"/>
      <c r="AE3818" s="45"/>
      <c r="AF3818" s="44"/>
      <c r="AG3818" s="42"/>
    </row>
    <row r="3819" spans="25:33">
      <c r="Y3819" s="1"/>
      <c r="Z3819" s="44"/>
      <c r="AA3819" s="1"/>
      <c r="AB3819" s="1"/>
      <c r="AC3819" s="44"/>
      <c r="AD3819" s="45"/>
      <c r="AE3819" s="45"/>
      <c r="AF3819" s="44"/>
      <c r="AG3819" s="42"/>
    </row>
    <row r="3820" spans="25:33">
      <c r="Y3820" s="1"/>
      <c r="Z3820" s="44"/>
      <c r="AA3820" s="1"/>
      <c r="AB3820" s="1"/>
      <c r="AC3820" s="44"/>
      <c r="AD3820" s="45"/>
      <c r="AE3820" s="45"/>
      <c r="AF3820" s="44"/>
      <c r="AG3820" s="42"/>
    </row>
    <row r="3821" spans="25:33">
      <c r="Y3821" s="1"/>
      <c r="Z3821" s="44"/>
      <c r="AA3821" s="1"/>
      <c r="AB3821" s="1"/>
      <c r="AC3821" s="44"/>
      <c r="AD3821" s="45"/>
      <c r="AE3821" s="45"/>
      <c r="AF3821" s="44"/>
      <c r="AG3821" s="42"/>
    </row>
    <row r="3822" spans="25:33">
      <c r="Y3822" s="1"/>
      <c r="Z3822" s="44"/>
      <c r="AA3822" s="1"/>
      <c r="AB3822" s="1"/>
      <c r="AC3822" s="44"/>
      <c r="AD3822" s="45"/>
      <c r="AE3822" s="45"/>
      <c r="AF3822" s="44"/>
      <c r="AG3822" s="42"/>
    </row>
    <row r="3823" spans="25:33">
      <c r="Y3823" s="1"/>
      <c r="Z3823" s="44"/>
      <c r="AA3823" s="1"/>
      <c r="AB3823" s="1"/>
      <c r="AC3823" s="44"/>
      <c r="AD3823" s="45"/>
      <c r="AE3823" s="45"/>
      <c r="AF3823" s="44"/>
      <c r="AG3823" s="42"/>
    </row>
    <row r="3824" spans="25:33">
      <c r="Y3824" s="1"/>
      <c r="Z3824" s="44"/>
      <c r="AA3824" s="1"/>
      <c r="AB3824" s="1"/>
      <c r="AC3824" s="44"/>
      <c r="AD3824" s="45"/>
      <c r="AE3824" s="45"/>
      <c r="AF3824" s="44"/>
      <c r="AG3824" s="42"/>
    </row>
    <row r="3825" spans="25:33">
      <c r="Y3825" s="1"/>
      <c r="Z3825" s="44"/>
      <c r="AA3825" s="1"/>
      <c r="AB3825" s="1"/>
      <c r="AC3825" s="44"/>
      <c r="AD3825" s="45"/>
      <c r="AE3825" s="45"/>
      <c r="AF3825" s="44"/>
      <c r="AG3825" s="42"/>
    </row>
    <row r="3826" spans="25:33">
      <c r="Y3826" s="1"/>
      <c r="Z3826" s="44"/>
      <c r="AA3826" s="1"/>
      <c r="AB3826" s="1"/>
      <c r="AC3826" s="44"/>
      <c r="AD3826" s="45"/>
      <c r="AE3826" s="45"/>
      <c r="AF3826" s="44"/>
      <c r="AG3826" s="42"/>
    </row>
    <row r="3827" spans="25:33">
      <c r="Y3827" s="1"/>
      <c r="Z3827" s="44"/>
      <c r="AA3827" s="1"/>
      <c r="AB3827" s="1"/>
      <c r="AC3827" s="44"/>
      <c r="AD3827" s="45"/>
      <c r="AE3827" s="45"/>
      <c r="AF3827" s="44"/>
      <c r="AG3827" s="42"/>
    </row>
    <row r="3828" spans="25:33">
      <c r="Y3828" s="1"/>
      <c r="Z3828" s="44"/>
      <c r="AA3828" s="1"/>
      <c r="AB3828" s="1"/>
      <c r="AC3828" s="44"/>
      <c r="AD3828" s="45"/>
      <c r="AE3828" s="45"/>
      <c r="AF3828" s="44"/>
      <c r="AG3828" s="42"/>
    </row>
    <row r="3829" spans="25:33">
      <c r="Y3829" s="1"/>
      <c r="Z3829" s="44"/>
      <c r="AA3829" s="1"/>
      <c r="AB3829" s="1"/>
      <c r="AC3829" s="44"/>
      <c r="AD3829" s="45"/>
      <c r="AE3829" s="45"/>
      <c r="AF3829" s="44"/>
      <c r="AG3829" s="42"/>
    </row>
    <row r="3830" spans="25:33">
      <c r="Y3830" s="1"/>
      <c r="Z3830" s="44"/>
      <c r="AA3830" s="1"/>
      <c r="AB3830" s="1"/>
      <c r="AC3830" s="44"/>
      <c r="AD3830" s="45"/>
      <c r="AE3830" s="45"/>
      <c r="AF3830" s="44"/>
      <c r="AG3830" s="42"/>
    </row>
    <row r="3831" spans="25:33">
      <c r="Y3831" s="1"/>
      <c r="Z3831" s="44"/>
      <c r="AA3831" s="1"/>
      <c r="AB3831" s="1"/>
      <c r="AC3831" s="44"/>
      <c r="AD3831" s="45"/>
      <c r="AE3831" s="45"/>
      <c r="AF3831" s="44"/>
      <c r="AG3831" s="42"/>
    </row>
    <row r="3832" spans="25:33">
      <c r="Y3832" s="1"/>
      <c r="Z3832" s="44"/>
      <c r="AA3832" s="1"/>
      <c r="AB3832" s="1"/>
      <c r="AC3832" s="44"/>
      <c r="AD3832" s="45"/>
      <c r="AE3832" s="45"/>
      <c r="AF3832" s="44"/>
      <c r="AG3832" s="42"/>
    </row>
    <row r="3833" spans="25:33">
      <c r="Y3833" s="1"/>
      <c r="Z3833" s="44"/>
      <c r="AA3833" s="1"/>
      <c r="AB3833" s="1"/>
      <c r="AC3833" s="44"/>
      <c r="AD3833" s="45"/>
      <c r="AE3833" s="45"/>
      <c r="AF3833" s="44"/>
      <c r="AG3833" s="42"/>
    </row>
    <row r="3834" spans="25:33">
      <c r="Y3834" s="1"/>
      <c r="Z3834" s="44"/>
      <c r="AA3834" s="1"/>
      <c r="AB3834" s="1"/>
      <c r="AC3834" s="44"/>
      <c r="AD3834" s="45"/>
      <c r="AE3834" s="45"/>
      <c r="AF3834" s="44"/>
      <c r="AG3834" s="42"/>
    </row>
    <row r="3835" spans="25:33">
      <c r="Y3835" s="1"/>
      <c r="Z3835" s="44"/>
      <c r="AA3835" s="1"/>
      <c r="AB3835" s="1"/>
      <c r="AC3835" s="44"/>
      <c r="AD3835" s="45"/>
      <c r="AE3835" s="45"/>
      <c r="AF3835" s="44"/>
      <c r="AG3835" s="42"/>
    </row>
    <row r="3836" spans="25:33">
      <c r="Y3836" s="1"/>
      <c r="Z3836" s="44"/>
      <c r="AA3836" s="1"/>
      <c r="AB3836" s="1"/>
      <c r="AC3836" s="44"/>
      <c r="AD3836" s="45"/>
      <c r="AE3836" s="45"/>
      <c r="AF3836" s="44"/>
      <c r="AG3836" s="42"/>
    </row>
    <row r="3837" spans="25:33">
      <c r="Y3837" s="1"/>
      <c r="Z3837" s="44"/>
      <c r="AA3837" s="1"/>
      <c r="AB3837" s="1"/>
      <c r="AC3837" s="44"/>
      <c r="AD3837" s="45"/>
      <c r="AE3837" s="45"/>
      <c r="AF3837" s="44"/>
      <c r="AG3837" s="42"/>
    </row>
    <row r="3838" spans="25:33">
      <c r="Y3838" s="1"/>
      <c r="Z3838" s="44"/>
      <c r="AA3838" s="1"/>
      <c r="AB3838" s="1"/>
      <c r="AC3838" s="44"/>
      <c r="AD3838" s="45"/>
      <c r="AE3838" s="45"/>
      <c r="AF3838" s="44"/>
      <c r="AG3838" s="42"/>
    </row>
    <row r="3839" spans="25:33">
      <c r="Y3839" s="1"/>
      <c r="Z3839" s="44"/>
      <c r="AA3839" s="1"/>
      <c r="AB3839" s="1"/>
      <c r="AC3839" s="44"/>
      <c r="AD3839" s="45"/>
      <c r="AE3839" s="45"/>
      <c r="AF3839" s="44"/>
      <c r="AG3839" s="42"/>
    </row>
    <row r="3840" spans="25:33">
      <c r="Y3840" s="1"/>
      <c r="Z3840" s="44"/>
      <c r="AA3840" s="1"/>
      <c r="AB3840" s="1"/>
      <c r="AC3840" s="44"/>
      <c r="AD3840" s="45"/>
      <c r="AE3840" s="45"/>
      <c r="AF3840" s="44"/>
      <c r="AG3840" s="42"/>
    </row>
    <row r="3841" spans="25:33">
      <c r="Y3841" s="1"/>
      <c r="Z3841" s="44"/>
      <c r="AA3841" s="1"/>
      <c r="AB3841" s="1"/>
      <c r="AC3841" s="44"/>
      <c r="AD3841" s="45"/>
      <c r="AE3841" s="45"/>
      <c r="AF3841" s="44"/>
      <c r="AG3841" s="42"/>
    </row>
    <row r="3842" spans="25:33">
      <c r="Y3842" s="1"/>
      <c r="Z3842" s="44"/>
      <c r="AA3842" s="1"/>
      <c r="AB3842" s="1"/>
      <c r="AC3842" s="44"/>
      <c r="AD3842" s="45"/>
      <c r="AE3842" s="45"/>
      <c r="AF3842" s="44"/>
      <c r="AG3842" s="42"/>
    </row>
    <row r="3843" spans="25:33">
      <c r="Y3843" s="1"/>
      <c r="Z3843" s="44"/>
      <c r="AA3843" s="1"/>
      <c r="AB3843" s="1"/>
      <c r="AC3843" s="44"/>
      <c r="AD3843" s="45"/>
      <c r="AE3843" s="45"/>
      <c r="AF3843" s="44"/>
      <c r="AG3843" s="42"/>
    </row>
    <row r="3844" spans="25:33">
      <c r="Y3844" s="1"/>
      <c r="Z3844" s="44"/>
      <c r="AA3844" s="1"/>
      <c r="AB3844" s="1"/>
      <c r="AC3844" s="44"/>
      <c r="AD3844" s="45"/>
      <c r="AE3844" s="45"/>
      <c r="AF3844" s="44"/>
      <c r="AG3844" s="42"/>
    </row>
    <row r="3845" spans="25:33">
      <c r="Y3845" s="1"/>
      <c r="Z3845" s="44"/>
      <c r="AA3845" s="1"/>
      <c r="AB3845" s="1"/>
      <c r="AC3845" s="44"/>
      <c r="AD3845" s="45"/>
      <c r="AE3845" s="45"/>
      <c r="AF3845" s="44"/>
      <c r="AG3845" s="42"/>
    </row>
    <row r="3846" spans="25:33">
      <c r="Y3846" s="1"/>
      <c r="Z3846" s="44"/>
      <c r="AA3846" s="1"/>
      <c r="AB3846" s="1"/>
      <c r="AC3846" s="44"/>
      <c r="AD3846" s="45"/>
      <c r="AE3846" s="45"/>
      <c r="AF3846" s="44"/>
      <c r="AG3846" s="42"/>
    </row>
    <row r="3847" spans="25:33">
      <c r="Y3847" s="1"/>
      <c r="Z3847" s="44"/>
      <c r="AA3847" s="1"/>
      <c r="AB3847" s="1"/>
      <c r="AC3847" s="44"/>
      <c r="AD3847" s="45"/>
      <c r="AE3847" s="45"/>
      <c r="AF3847" s="44"/>
      <c r="AG3847" s="42"/>
    </row>
    <row r="3848" spans="25:33">
      <c r="Y3848" s="1"/>
      <c r="Z3848" s="44"/>
      <c r="AA3848" s="1"/>
      <c r="AB3848" s="1"/>
      <c r="AC3848" s="44"/>
      <c r="AD3848" s="45"/>
      <c r="AE3848" s="45"/>
      <c r="AF3848" s="44"/>
      <c r="AG3848" s="42"/>
    </row>
    <row r="3849" spans="25:33">
      <c r="Y3849" s="1"/>
      <c r="Z3849" s="44"/>
      <c r="AA3849" s="1"/>
      <c r="AB3849" s="1"/>
      <c r="AC3849" s="44"/>
      <c r="AD3849" s="45"/>
      <c r="AE3849" s="45"/>
      <c r="AF3849" s="44"/>
      <c r="AG3849" s="42"/>
    </row>
    <row r="3850" spans="25:33">
      <c r="Y3850" s="1"/>
      <c r="Z3850" s="44"/>
      <c r="AA3850" s="1"/>
      <c r="AB3850" s="1"/>
      <c r="AC3850" s="44"/>
      <c r="AD3850" s="45"/>
      <c r="AE3850" s="45"/>
      <c r="AF3850" s="44"/>
      <c r="AG3850" s="42"/>
    </row>
    <row r="3851" spans="25:33">
      <c r="Y3851" s="1"/>
      <c r="Z3851" s="44"/>
      <c r="AA3851" s="1"/>
      <c r="AB3851" s="1"/>
      <c r="AC3851" s="44"/>
      <c r="AD3851" s="45"/>
      <c r="AE3851" s="45"/>
      <c r="AF3851" s="44"/>
      <c r="AG3851" s="42"/>
    </row>
    <row r="3852" spans="25:33">
      <c r="Y3852" s="1"/>
      <c r="Z3852" s="44"/>
      <c r="AA3852" s="1"/>
      <c r="AB3852" s="1"/>
      <c r="AC3852" s="44"/>
      <c r="AD3852" s="45"/>
      <c r="AE3852" s="45"/>
      <c r="AF3852" s="44"/>
      <c r="AG3852" s="42"/>
    </row>
    <row r="3853" spans="25:33">
      <c r="Y3853" s="1"/>
      <c r="Z3853" s="44"/>
      <c r="AA3853" s="1"/>
      <c r="AB3853" s="1"/>
      <c r="AC3853" s="44"/>
      <c r="AD3853" s="45"/>
      <c r="AE3853" s="45"/>
      <c r="AF3853" s="44"/>
      <c r="AG3853" s="42"/>
    </row>
    <row r="3854" spans="25:33">
      <c r="Y3854" s="1"/>
      <c r="Z3854" s="44"/>
      <c r="AA3854" s="1"/>
      <c r="AB3854" s="1"/>
      <c r="AC3854" s="44"/>
      <c r="AD3854" s="45"/>
      <c r="AE3854" s="45"/>
      <c r="AF3854" s="44"/>
      <c r="AG3854" s="42"/>
    </row>
    <row r="3855" spans="25:33">
      <c r="Y3855" s="1"/>
      <c r="Z3855" s="44"/>
      <c r="AA3855" s="1"/>
      <c r="AB3855" s="1"/>
      <c r="AC3855" s="44"/>
      <c r="AD3855" s="45"/>
      <c r="AE3855" s="45"/>
      <c r="AF3855" s="44"/>
      <c r="AG3855" s="42"/>
    </row>
    <row r="3856" spans="25:33">
      <c r="Y3856" s="1"/>
      <c r="Z3856" s="44"/>
      <c r="AA3856" s="1"/>
      <c r="AB3856" s="1"/>
      <c r="AC3856" s="44"/>
      <c r="AD3856" s="45"/>
      <c r="AE3856" s="45"/>
      <c r="AF3856" s="44"/>
      <c r="AG3856" s="42"/>
    </row>
    <row r="3857" spans="25:33">
      <c r="Y3857" s="1"/>
      <c r="Z3857" s="44"/>
      <c r="AA3857" s="1"/>
      <c r="AB3857" s="1"/>
      <c r="AC3857" s="44"/>
      <c r="AD3857" s="45"/>
      <c r="AE3857" s="45"/>
      <c r="AF3857" s="44"/>
      <c r="AG3857" s="42"/>
    </row>
    <row r="3858" spans="25:33">
      <c r="Y3858" s="1"/>
      <c r="Z3858" s="44"/>
      <c r="AA3858" s="1"/>
      <c r="AB3858" s="1"/>
      <c r="AC3858" s="44"/>
      <c r="AD3858" s="45"/>
      <c r="AE3858" s="45"/>
      <c r="AF3858" s="44"/>
      <c r="AG3858" s="42"/>
    </row>
    <row r="3859" spans="25:33">
      <c r="Y3859" s="1"/>
      <c r="Z3859" s="44"/>
      <c r="AA3859" s="1"/>
      <c r="AB3859" s="1"/>
      <c r="AC3859" s="44"/>
      <c r="AD3859" s="45"/>
      <c r="AE3859" s="45"/>
      <c r="AF3859" s="44"/>
      <c r="AG3859" s="42"/>
    </row>
    <row r="3860" spans="25:33">
      <c r="Y3860" s="1"/>
      <c r="Z3860" s="44"/>
      <c r="AA3860" s="1"/>
      <c r="AB3860" s="1"/>
      <c r="AC3860" s="44"/>
      <c r="AD3860" s="45"/>
      <c r="AE3860" s="45"/>
      <c r="AF3860" s="44"/>
      <c r="AG3860" s="42"/>
    </row>
    <row r="3861" spans="25:33">
      <c r="Y3861" s="1"/>
      <c r="Z3861" s="44"/>
      <c r="AA3861" s="1"/>
      <c r="AB3861" s="1"/>
      <c r="AC3861" s="44"/>
      <c r="AD3861" s="45"/>
      <c r="AE3861" s="45"/>
      <c r="AF3861" s="44"/>
      <c r="AG3861" s="42"/>
    </row>
    <row r="3862" spans="25:33">
      <c r="Y3862" s="1"/>
      <c r="Z3862" s="44"/>
      <c r="AA3862" s="1"/>
      <c r="AB3862" s="1"/>
      <c r="AC3862" s="44"/>
      <c r="AD3862" s="45"/>
      <c r="AE3862" s="45"/>
      <c r="AF3862" s="44"/>
      <c r="AG3862" s="42"/>
    </row>
    <row r="3863" spans="25:33">
      <c r="Y3863" s="1"/>
      <c r="Z3863" s="44"/>
      <c r="AA3863" s="1"/>
      <c r="AB3863" s="1"/>
      <c r="AC3863" s="44"/>
      <c r="AD3863" s="45"/>
      <c r="AE3863" s="45"/>
      <c r="AF3863" s="44"/>
      <c r="AG3863" s="42"/>
    </row>
    <row r="3864" spans="25:33">
      <c r="Y3864" s="1"/>
      <c r="Z3864" s="44"/>
      <c r="AA3864" s="1"/>
      <c r="AB3864" s="1"/>
      <c r="AC3864" s="44"/>
      <c r="AD3864" s="45"/>
      <c r="AE3864" s="45"/>
      <c r="AF3864" s="44"/>
      <c r="AG3864" s="42"/>
    </row>
    <row r="3865" spans="25:33">
      <c r="Y3865" s="1"/>
      <c r="Z3865" s="44"/>
      <c r="AA3865" s="1"/>
      <c r="AB3865" s="1"/>
      <c r="AC3865" s="44"/>
      <c r="AD3865" s="45"/>
      <c r="AE3865" s="45"/>
      <c r="AF3865" s="44"/>
      <c r="AG3865" s="42"/>
    </row>
    <row r="3866" spans="25:33">
      <c r="Y3866" s="1"/>
      <c r="Z3866" s="44"/>
      <c r="AA3866" s="1"/>
      <c r="AB3866" s="1"/>
      <c r="AC3866" s="44"/>
      <c r="AD3866" s="45"/>
      <c r="AE3866" s="45"/>
      <c r="AF3866" s="44"/>
      <c r="AG3866" s="42"/>
    </row>
    <row r="3867" spans="25:33">
      <c r="Y3867" s="1"/>
      <c r="Z3867" s="44"/>
      <c r="AA3867" s="1"/>
      <c r="AB3867" s="1"/>
      <c r="AC3867" s="44"/>
      <c r="AD3867" s="45"/>
      <c r="AE3867" s="45"/>
      <c r="AF3867" s="44"/>
      <c r="AG3867" s="42"/>
    </row>
    <row r="3868" spans="25:33">
      <c r="Y3868" s="1"/>
      <c r="Z3868" s="44"/>
      <c r="AA3868" s="1"/>
      <c r="AB3868" s="1"/>
      <c r="AC3868" s="44"/>
      <c r="AD3868" s="45"/>
      <c r="AE3868" s="45"/>
      <c r="AF3868" s="44"/>
      <c r="AG3868" s="42"/>
    </row>
    <row r="3869" spans="25:33">
      <c r="Y3869" s="1"/>
      <c r="Z3869" s="44"/>
      <c r="AA3869" s="1"/>
      <c r="AB3869" s="1"/>
      <c r="AC3869" s="44"/>
      <c r="AD3869" s="45"/>
      <c r="AE3869" s="45"/>
      <c r="AF3869" s="44"/>
      <c r="AG3869" s="42"/>
    </row>
    <row r="3870" spans="25:33">
      <c r="Y3870" s="1"/>
      <c r="Z3870" s="44"/>
      <c r="AA3870" s="1"/>
      <c r="AB3870" s="1"/>
      <c r="AC3870" s="44"/>
      <c r="AD3870" s="45"/>
      <c r="AE3870" s="45"/>
      <c r="AF3870" s="44"/>
      <c r="AG3870" s="42"/>
    </row>
    <row r="3871" spans="25:33">
      <c r="Y3871" s="1"/>
      <c r="Z3871" s="44"/>
      <c r="AA3871" s="1"/>
      <c r="AB3871" s="1"/>
      <c r="AC3871" s="44"/>
      <c r="AD3871" s="45"/>
      <c r="AE3871" s="45"/>
      <c r="AF3871" s="44"/>
      <c r="AG3871" s="42"/>
    </row>
    <row r="3872" spans="25:33">
      <c r="Y3872" s="1"/>
      <c r="Z3872" s="44"/>
      <c r="AA3872" s="1"/>
      <c r="AB3872" s="1"/>
      <c r="AC3872" s="44"/>
      <c r="AD3872" s="45"/>
      <c r="AE3872" s="45"/>
      <c r="AF3872" s="44"/>
      <c r="AG3872" s="42"/>
    </row>
    <row r="3873" spans="25:33">
      <c r="Y3873" s="1"/>
      <c r="Z3873" s="44"/>
      <c r="AA3873" s="1"/>
      <c r="AB3873" s="1"/>
      <c r="AC3873" s="44"/>
      <c r="AD3873" s="45"/>
      <c r="AE3873" s="45"/>
      <c r="AF3873" s="44"/>
      <c r="AG3873" s="42"/>
    </row>
    <row r="3874" spans="25:33">
      <c r="Y3874" s="1"/>
      <c r="Z3874" s="44"/>
      <c r="AA3874" s="1"/>
      <c r="AB3874" s="1"/>
      <c r="AC3874" s="44"/>
      <c r="AD3874" s="45"/>
      <c r="AE3874" s="45"/>
      <c r="AF3874" s="44"/>
      <c r="AG3874" s="42"/>
    </row>
    <row r="3875" spans="25:33">
      <c r="Y3875" s="1"/>
      <c r="Z3875" s="44"/>
      <c r="AA3875" s="1"/>
      <c r="AB3875" s="1"/>
      <c r="AC3875" s="44"/>
      <c r="AD3875" s="45"/>
      <c r="AE3875" s="45"/>
      <c r="AF3875" s="44"/>
      <c r="AG3875" s="42"/>
    </row>
    <row r="3876" spans="25:33">
      <c r="Y3876" s="1"/>
      <c r="Z3876" s="44"/>
      <c r="AA3876" s="1"/>
      <c r="AB3876" s="1"/>
      <c r="AC3876" s="44"/>
      <c r="AD3876" s="45"/>
      <c r="AE3876" s="45"/>
      <c r="AF3876" s="44"/>
      <c r="AG3876" s="42"/>
    </row>
    <row r="3877" spans="25:33">
      <c r="Y3877" s="1"/>
      <c r="Z3877" s="44"/>
      <c r="AA3877" s="1"/>
      <c r="AB3877" s="1"/>
      <c r="AC3877" s="44"/>
      <c r="AD3877" s="45"/>
      <c r="AE3877" s="45"/>
      <c r="AF3877" s="44"/>
      <c r="AG3877" s="42"/>
    </row>
    <row r="3878" spans="25:33">
      <c r="Y3878" s="1"/>
      <c r="Z3878" s="44"/>
      <c r="AA3878" s="1"/>
      <c r="AB3878" s="1"/>
      <c r="AC3878" s="44"/>
      <c r="AD3878" s="45"/>
      <c r="AE3878" s="45"/>
      <c r="AF3878" s="44"/>
      <c r="AG3878" s="42"/>
    </row>
    <row r="3879" spans="25:33">
      <c r="Y3879" s="1"/>
      <c r="Z3879" s="44"/>
      <c r="AA3879" s="1"/>
      <c r="AB3879" s="1"/>
      <c r="AC3879" s="44"/>
      <c r="AD3879" s="45"/>
      <c r="AE3879" s="45"/>
      <c r="AF3879" s="44"/>
      <c r="AG3879" s="42"/>
    </row>
    <row r="3880" spans="25:33">
      <c r="Y3880" s="1"/>
      <c r="Z3880" s="44"/>
      <c r="AA3880" s="1"/>
      <c r="AB3880" s="1"/>
      <c r="AC3880" s="44"/>
      <c r="AD3880" s="45"/>
      <c r="AE3880" s="45"/>
      <c r="AF3880" s="44"/>
      <c r="AG3880" s="42"/>
    </row>
    <row r="3881" spans="25:33">
      <c r="Y3881" s="1"/>
      <c r="Z3881" s="44"/>
      <c r="AA3881" s="1"/>
      <c r="AB3881" s="1"/>
      <c r="AC3881" s="44"/>
      <c r="AD3881" s="45"/>
      <c r="AE3881" s="45"/>
      <c r="AF3881" s="44"/>
      <c r="AG3881" s="42"/>
    </row>
    <row r="3882" spans="25:33">
      <c r="Y3882" s="1"/>
      <c r="Z3882" s="44"/>
      <c r="AA3882" s="1"/>
      <c r="AB3882" s="1"/>
      <c r="AC3882" s="44"/>
      <c r="AD3882" s="45"/>
      <c r="AE3882" s="45"/>
      <c r="AF3882" s="44"/>
      <c r="AG3882" s="42"/>
    </row>
    <row r="3883" spans="25:33">
      <c r="Y3883" s="1"/>
      <c r="Z3883" s="44"/>
      <c r="AA3883" s="1"/>
      <c r="AB3883" s="1"/>
      <c r="AC3883" s="44"/>
      <c r="AD3883" s="45"/>
      <c r="AE3883" s="45"/>
      <c r="AF3883" s="44"/>
      <c r="AG3883" s="42"/>
    </row>
    <row r="3884" spans="25:33">
      <c r="Y3884" s="1"/>
      <c r="Z3884" s="44"/>
      <c r="AA3884" s="1"/>
      <c r="AB3884" s="1"/>
      <c r="AC3884" s="44"/>
      <c r="AD3884" s="45"/>
      <c r="AE3884" s="45"/>
      <c r="AF3884" s="44"/>
      <c r="AG3884" s="42"/>
    </row>
    <row r="3885" spans="25:33">
      <c r="Y3885" s="1"/>
      <c r="Z3885" s="44"/>
      <c r="AA3885" s="1"/>
      <c r="AB3885" s="1"/>
      <c r="AC3885" s="44"/>
      <c r="AD3885" s="45"/>
      <c r="AE3885" s="45"/>
      <c r="AF3885" s="44"/>
      <c r="AG3885" s="42"/>
    </row>
    <row r="3886" spans="25:33">
      <c r="Y3886" s="1"/>
      <c r="Z3886" s="44"/>
      <c r="AA3886" s="1"/>
      <c r="AB3886" s="1"/>
      <c r="AC3886" s="44"/>
      <c r="AD3886" s="45"/>
      <c r="AE3886" s="45"/>
      <c r="AF3886" s="44"/>
      <c r="AG3886" s="42"/>
    </row>
    <row r="3887" spans="25:33">
      <c r="Y3887" s="1"/>
      <c r="Z3887" s="44"/>
      <c r="AA3887" s="1"/>
      <c r="AB3887" s="1"/>
      <c r="AC3887" s="44"/>
      <c r="AD3887" s="45"/>
      <c r="AE3887" s="45"/>
      <c r="AF3887" s="44"/>
      <c r="AG3887" s="42"/>
    </row>
    <row r="3888" spans="25:33">
      <c r="Y3888" s="1"/>
      <c r="Z3888" s="44"/>
      <c r="AA3888" s="1"/>
      <c r="AB3888" s="1"/>
      <c r="AC3888" s="44"/>
      <c r="AD3888" s="45"/>
      <c r="AE3888" s="45"/>
      <c r="AF3888" s="44"/>
      <c r="AG3888" s="42"/>
    </row>
    <row r="3889" spans="25:33">
      <c r="Y3889" s="1"/>
      <c r="Z3889" s="44"/>
      <c r="AA3889" s="1"/>
      <c r="AB3889" s="1"/>
      <c r="AC3889" s="44"/>
      <c r="AD3889" s="45"/>
      <c r="AE3889" s="45"/>
      <c r="AF3889" s="44"/>
      <c r="AG3889" s="42"/>
    </row>
    <row r="3890" spans="25:33">
      <c r="Y3890" s="1"/>
      <c r="Z3890" s="44"/>
      <c r="AA3890" s="1"/>
      <c r="AB3890" s="1"/>
      <c r="AC3890" s="44"/>
      <c r="AD3890" s="45"/>
      <c r="AE3890" s="45"/>
      <c r="AF3890" s="44"/>
      <c r="AG3890" s="42"/>
    </row>
    <row r="3891" spans="25:33">
      <c r="Y3891" s="1"/>
      <c r="Z3891" s="44"/>
      <c r="AA3891" s="1"/>
      <c r="AB3891" s="1"/>
      <c r="AC3891" s="44"/>
      <c r="AD3891" s="45"/>
      <c r="AE3891" s="45"/>
      <c r="AF3891" s="44"/>
      <c r="AG3891" s="42"/>
    </row>
    <row r="3892" spans="25:33">
      <c r="Y3892" s="1"/>
      <c r="Z3892" s="44"/>
      <c r="AA3892" s="1"/>
      <c r="AB3892" s="1"/>
      <c r="AC3892" s="44"/>
      <c r="AD3892" s="45"/>
      <c r="AE3892" s="45"/>
      <c r="AF3892" s="44"/>
      <c r="AG3892" s="42"/>
    </row>
    <row r="3893" spans="25:33">
      <c r="Y3893" s="1"/>
      <c r="Z3893" s="44"/>
      <c r="AA3893" s="1"/>
      <c r="AB3893" s="1"/>
      <c r="AC3893" s="44"/>
      <c r="AD3893" s="45"/>
      <c r="AE3893" s="45"/>
      <c r="AF3893" s="44"/>
      <c r="AG3893" s="42"/>
    </row>
    <row r="3894" spans="25:33">
      <c r="Y3894" s="1"/>
      <c r="Z3894" s="44"/>
      <c r="AA3894" s="1"/>
      <c r="AB3894" s="1"/>
      <c r="AC3894" s="44"/>
      <c r="AD3894" s="45"/>
      <c r="AE3894" s="45"/>
      <c r="AF3894" s="44"/>
      <c r="AG3894" s="42"/>
    </row>
    <row r="3895" spans="25:33">
      <c r="Y3895" s="1"/>
      <c r="Z3895" s="44"/>
      <c r="AA3895" s="1"/>
      <c r="AB3895" s="1"/>
      <c r="AC3895" s="44"/>
      <c r="AD3895" s="45"/>
      <c r="AE3895" s="45"/>
      <c r="AF3895" s="44"/>
      <c r="AG3895" s="42"/>
    </row>
    <row r="3896" spans="25:33">
      <c r="Y3896" s="1"/>
      <c r="Z3896" s="44"/>
      <c r="AA3896" s="1"/>
      <c r="AB3896" s="1"/>
      <c r="AC3896" s="44"/>
      <c r="AD3896" s="45"/>
      <c r="AE3896" s="45"/>
      <c r="AF3896" s="44"/>
      <c r="AG3896" s="42"/>
    </row>
    <row r="3897" spans="25:33">
      <c r="Y3897" s="1"/>
      <c r="Z3897" s="44"/>
      <c r="AA3897" s="1"/>
      <c r="AB3897" s="1"/>
      <c r="AC3897" s="44"/>
      <c r="AD3897" s="45"/>
      <c r="AE3897" s="45"/>
      <c r="AF3897" s="44"/>
      <c r="AG3897" s="42"/>
    </row>
    <row r="3898" spans="25:33">
      <c r="Y3898" s="1"/>
      <c r="Z3898" s="44"/>
      <c r="AA3898" s="1"/>
      <c r="AB3898" s="1"/>
      <c r="AC3898" s="44"/>
      <c r="AD3898" s="45"/>
      <c r="AE3898" s="45"/>
      <c r="AF3898" s="44"/>
      <c r="AG3898" s="42"/>
    </row>
    <row r="3899" spans="25:33">
      <c r="Y3899" s="1"/>
      <c r="Z3899" s="44"/>
      <c r="AA3899" s="1"/>
      <c r="AB3899" s="1"/>
      <c r="AC3899" s="44"/>
      <c r="AD3899" s="45"/>
      <c r="AE3899" s="45"/>
      <c r="AF3899" s="44"/>
      <c r="AG3899" s="42"/>
    </row>
    <row r="3900" spans="25:33">
      <c r="Y3900" s="1"/>
      <c r="Z3900" s="44"/>
      <c r="AA3900" s="1"/>
      <c r="AB3900" s="1"/>
      <c r="AC3900" s="44"/>
      <c r="AD3900" s="45"/>
      <c r="AE3900" s="45"/>
      <c r="AF3900" s="44"/>
      <c r="AG3900" s="42"/>
    </row>
    <row r="3901" spans="25:33">
      <c r="Y3901" s="1"/>
      <c r="Z3901" s="44"/>
      <c r="AA3901" s="1"/>
      <c r="AB3901" s="1"/>
      <c r="AC3901" s="44"/>
      <c r="AD3901" s="45"/>
      <c r="AE3901" s="45"/>
      <c r="AF3901" s="44"/>
      <c r="AG3901" s="42"/>
    </row>
    <row r="3902" spans="25:33">
      <c r="Y3902" s="1"/>
      <c r="Z3902" s="44"/>
      <c r="AA3902" s="1"/>
      <c r="AB3902" s="1"/>
      <c r="AC3902" s="44"/>
      <c r="AD3902" s="45"/>
      <c r="AE3902" s="45"/>
      <c r="AF3902" s="44"/>
      <c r="AG3902" s="42"/>
    </row>
    <row r="3903" spans="25:33">
      <c r="Y3903" s="1"/>
      <c r="Z3903" s="44"/>
      <c r="AA3903" s="1"/>
      <c r="AB3903" s="1"/>
      <c r="AC3903" s="44"/>
      <c r="AD3903" s="45"/>
      <c r="AE3903" s="45"/>
      <c r="AF3903" s="44"/>
      <c r="AG3903" s="42"/>
    </row>
    <row r="3904" spans="25:33">
      <c r="Y3904" s="1"/>
      <c r="Z3904" s="44"/>
      <c r="AA3904" s="1"/>
      <c r="AB3904" s="1"/>
      <c r="AC3904" s="44"/>
      <c r="AD3904" s="45"/>
      <c r="AE3904" s="45"/>
      <c r="AF3904" s="44"/>
      <c r="AG3904" s="42"/>
    </row>
    <row r="3905" spans="25:33">
      <c r="Y3905" s="1"/>
      <c r="Z3905" s="44"/>
      <c r="AA3905" s="1"/>
      <c r="AB3905" s="1"/>
      <c r="AC3905" s="44"/>
      <c r="AD3905" s="45"/>
      <c r="AE3905" s="45"/>
      <c r="AF3905" s="44"/>
      <c r="AG3905" s="42"/>
    </row>
    <row r="3906" spans="25:33">
      <c r="Y3906" s="1"/>
      <c r="Z3906" s="44"/>
      <c r="AA3906" s="1"/>
      <c r="AB3906" s="1"/>
      <c r="AC3906" s="44"/>
      <c r="AD3906" s="45"/>
      <c r="AE3906" s="45"/>
      <c r="AF3906" s="44"/>
      <c r="AG3906" s="42"/>
    </row>
    <row r="3907" spans="25:33">
      <c r="Y3907" s="1"/>
      <c r="Z3907" s="44"/>
      <c r="AA3907" s="1"/>
      <c r="AB3907" s="1"/>
      <c r="AC3907" s="44"/>
      <c r="AD3907" s="45"/>
      <c r="AE3907" s="45"/>
      <c r="AF3907" s="44"/>
      <c r="AG3907" s="42"/>
    </row>
    <row r="3908" spans="25:33">
      <c r="Y3908" s="1"/>
      <c r="Z3908" s="44"/>
      <c r="AA3908" s="1"/>
      <c r="AB3908" s="1"/>
      <c r="AC3908" s="44"/>
      <c r="AD3908" s="45"/>
      <c r="AE3908" s="45"/>
      <c r="AF3908" s="44"/>
      <c r="AG3908" s="42"/>
    </row>
    <row r="3909" spans="25:33">
      <c r="Y3909" s="1"/>
      <c r="Z3909" s="44"/>
      <c r="AA3909" s="1"/>
      <c r="AB3909" s="1"/>
      <c r="AC3909" s="44"/>
      <c r="AD3909" s="45"/>
      <c r="AE3909" s="45"/>
      <c r="AF3909" s="44"/>
      <c r="AG3909" s="42"/>
    </row>
    <row r="3910" spans="25:33">
      <c r="Y3910" s="1"/>
      <c r="Z3910" s="44"/>
      <c r="AA3910" s="1"/>
      <c r="AB3910" s="1"/>
      <c r="AC3910" s="44"/>
      <c r="AD3910" s="45"/>
      <c r="AE3910" s="45"/>
      <c r="AF3910" s="44"/>
      <c r="AG3910" s="42"/>
    </row>
    <row r="3911" spans="25:33">
      <c r="Y3911" s="1"/>
      <c r="Z3911" s="44"/>
      <c r="AA3911" s="1"/>
      <c r="AB3911" s="1"/>
      <c r="AC3911" s="44"/>
      <c r="AD3911" s="45"/>
      <c r="AE3911" s="45"/>
      <c r="AF3911" s="44"/>
      <c r="AG3911" s="42"/>
    </row>
    <row r="3912" spans="25:33">
      <c r="Y3912" s="1"/>
      <c r="Z3912" s="44"/>
      <c r="AA3912" s="1"/>
      <c r="AB3912" s="1"/>
      <c r="AC3912" s="44"/>
      <c r="AD3912" s="45"/>
      <c r="AE3912" s="45"/>
      <c r="AF3912" s="44"/>
      <c r="AG3912" s="42"/>
    </row>
    <row r="3913" spans="25:33">
      <c r="Y3913" s="1"/>
      <c r="Z3913" s="44"/>
      <c r="AA3913" s="1"/>
      <c r="AB3913" s="1"/>
      <c r="AC3913" s="44"/>
      <c r="AD3913" s="45"/>
      <c r="AE3913" s="45"/>
      <c r="AF3913" s="44"/>
      <c r="AG3913" s="42"/>
    </row>
    <row r="3914" spans="25:33">
      <c r="Y3914" s="1"/>
      <c r="Z3914" s="44"/>
      <c r="AA3914" s="1"/>
      <c r="AB3914" s="1"/>
      <c r="AC3914" s="44"/>
      <c r="AD3914" s="45"/>
      <c r="AE3914" s="45"/>
      <c r="AF3914" s="44"/>
      <c r="AG3914" s="42"/>
    </row>
    <row r="3915" spans="25:33">
      <c r="Y3915" s="1"/>
      <c r="Z3915" s="44"/>
      <c r="AA3915" s="1"/>
      <c r="AB3915" s="1"/>
      <c r="AC3915" s="44"/>
      <c r="AD3915" s="45"/>
      <c r="AE3915" s="45"/>
      <c r="AF3915" s="44"/>
      <c r="AG3915" s="42"/>
    </row>
    <row r="3916" spans="25:33">
      <c r="Y3916" s="1"/>
      <c r="Z3916" s="44"/>
      <c r="AA3916" s="1"/>
      <c r="AB3916" s="1"/>
      <c r="AC3916" s="44"/>
      <c r="AD3916" s="45"/>
      <c r="AE3916" s="45"/>
      <c r="AF3916" s="44"/>
      <c r="AG3916" s="42"/>
    </row>
    <row r="3917" spans="25:33">
      <c r="Y3917" s="1"/>
      <c r="Z3917" s="44"/>
      <c r="AA3917" s="1"/>
      <c r="AB3917" s="1"/>
      <c r="AC3917" s="44"/>
      <c r="AD3917" s="45"/>
      <c r="AE3917" s="45"/>
      <c r="AF3917" s="44"/>
      <c r="AG3917" s="42"/>
    </row>
    <row r="3918" spans="25:33">
      <c r="Y3918" s="1"/>
      <c r="Z3918" s="44"/>
      <c r="AA3918" s="1"/>
      <c r="AB3918" s="1"/>
      <c r="AC3918" s="44"/>
      <c r="AD3918" s="45"/>
      <c r="AE3918" s="45"/>
      <c r="AF3918" s="44"/>
      <c r="AG3918" s="42"/>
    </row>
    <row r="3919" spans="25:33">
      <c r="Y3919" s="1"/>
      <c r="Z3919" s="44"/>
      <c r="AA3919" s="1"/>
      <c r="AB3919" s="1"/>
      <c r="AC3919" s="44"/>
      <c r="AD3919" s="45"/>
      <c r="AE3919" s="45"/>
      <c r="AF3919" s="44"/>
      <c r="AG3919" s="42"/>
    </row>
    <row r="3920" spans="25:33">
      <c r="Y3920" s="1"/>
      <c r="Z3920" s="44"/>
      <c r="AA3920" s="1"/>
      <c r="AB3920" s="1"/>
      <c r="AC3920" s="44"/>
      <c r="AD3920" s="45"/>
      <c r="AE3920" s="45"/>
      <c r="AF3920" s="44"/>
      <c r="AG3920" s="42"/>
    </row>
    <row r="3921" spans="25:33">
      <c r="Y3921" s="1"/>
      <c r="Z3921" s="44"/>
      <c r="AA3921" s="1"/>
      <c r="AB3921" s="1"/>
      <c r="AC3921" s="44"/>
      <c r="AD3921" s="45"/>
      <c r="AE3921" s="45"/>
      <c r="AF3921" s="44"/>
      <c r="AG3921" s="42"/>
    </row>
    <row r="3922" spans="25:33">
      <c r="Y3922" s="1"/>
      <c r="Z3922" s="44"/>
      <c r="AA3922" s="1"/>
      <c r="AB3922" s="1"/>
      <c r="AC3922" s="44"/>
      <c r="AD3922" s="45"/>
      <c r="AE3922" s="45"/>
      <c r="AF3922" s="44"/>
      <c r="AG3922" s="42"/>
    </row>
    <row r="3923" spans="25:33">
      <c r="Y3923" s="1"/>
      <c r="Z3923" s="44"/>
      <c r="AA3923" s="1"/>
      <c r="AB3923" s="1"/>
      <c r="AC3923" s="44"/>
      <c r="AD3923" s="45"/>
      <c r="AE3923" s="45"/>
      <c r="AF3923" s="44"/>
      <c r="AG3923" s="42"/>
    </row>
    <row r="3924" spans="25:33">
      <c r="Y3924" s="1"/>
      <c r="Z3924" s="44"/>
      <c r="AA3924" s="1"/>
      <c r="AB3924" s="1"/>
      <c r="AC3924" s="44"/>
      <c r="AD3924" s="45"/>
      <c r="AE3924" s="45"/>
      <c r="AF3924" s="44"/>
      <c r="AG3924" s="42"/>
    </row>
    <row r="3925" spans="25:33">
      <c r="Y3925" s="1"/>
      <c r="Z3925" s="44"/>
      <c r="AA3925" s="1"/>
      <c r="AB3925" s="1"/>
      <c r="AC3925" s="44"/>
      <c r="AD3925" s="45"/>
      <c r="AE3925" s="45"/>
      <c r="AF3925" s="44"/>
      <c r="AG3925" s="42"/>
    </row>
    <row r="3926" spans="25:33">
      <c r="Y3926" s="1"/>
      <c r="Z3926" s="44"/>
      <c r="AA3926" s="1"/>
      <c r="AB3926" s="1"/>
      <c r="AC3926" s="44"/>
      <c r="AD3926" s="45"/>
      <c r="AE3926" s="45"/>
      <c r="AF3926" s="44"/>
      <c r="AG3926" s="42"/>
    </row>
    <row r="3927" spans="25:33">
      <c r="Y3927" s="1"/>
      <c r="Z3927" s="44"/>
      <c r="AA3927" s="1"/>
      <c r="AB3927" s="1"/>
      <c r="AC3927" s="44"/>
      <c r="AD3927" s="45"/>
      <c r="AE3927" s="45"/>
      <c r="AF3927" s="44"/>
      <c r="AG3927" s="42"/>
    </row>
    <row r="3928" spans="25:33">
      <c r="Y3928" s="1"/>
      <c r="Z3928" s="44"/>
      <c r="AA3928" s="1"/>
      <c r="AB3928" s="1"/>
      <c r="AC3928" s="44"/>
      <c r="AD3928" s="45"/>
      <c r="AE3928" s="45"/>
      <c r="AF3928" s="44"/>
      <c r="AG3928" s="42"/>
    </row>
    <row r="3929" spans="25:33">
      <c r="Y3929" s="1"/>
      <c r="Z3929" s="44"/>
      <c r="AA3929" s="1"/>
      <c r="AB3929" s="1"/>
      <c r="AC3929" s="44"/>
      <c r="AD3929" s="45"/>
      <c r="AE3929" s="45"/>
      <c r="AF3929" s="44"/>
      <c r="AG3929" s="42"/>
    </row>
    <row r="3930" spans="25:33">
      <c r="Y3930" s="1"/>
      <c r="Z3930" s="44"/>
      <c r="AA3930" s="1"/>
      <c r="AB3930" s="1"/>
      <c r="AC3930" s="44"/>
      <c r="AD3930" s="45"/>
      <c r="AE3930" s="45"/>
      <c r="AF3930" s="44"/>
      <c r="AG3930" s="42"/>
    </row>
    <row r="3931" spans="25:33">
      <c r="Y3931" s="1"/>
      <c r="Z3931" s="44"/>
      <c r="AA3931" s="1"/>
      <c r="AB3931" s="1"/>
      <c r="AC3931" s="44"/>
      <c r="AD3931" s="45"/>
      <c r="AE3931" s="45"/>
      <c r="AF3931" s="44"/>
      <c r="AG3931" s="42"/>
    </row>
    <row r="3932" spans="25:33">
      <c r="Y3932" s="1"/>
      <c r="Z3932" s="44"/>
      <c r="AA3932" s="1"/>
      <c r="AB3932" s="1"/>
      <c r="AC3932" s="44"/>
      <c r="AD3932" s="45"/>
      <c r="AE3932" s="45"/>
      <c r="AF3932" s="44"/>
      <c r="AG3932" s="42"/>
    </row>
    <row r="3933" spans="25:33">
      <c r="Y3933" s="1"/>
      <c r="Z3933" s="44"/>
      <c r="AA3933" s="1"/>
      <c r="AB3933" s="1"/>
      <c r="AC3933" s="44"/>
      <c r="AD3933" s="45"/>
      <c r="AE3933" s="45"/>
      <c r="AF3933" s="44"/>
      <c r="AG3933" s="42"/>
    </row>
    <row r="3934" spans="25:33">
      <c r="Y3934" s="1"/>
      <c r="Z3934" s="44"/>
      <c r="AA3934" s="1"/>
      <c r="AB3934" s="1"/>
      <c r="AC3934" s="44"/>
      <c r="AD3934" s="45"/>
      <c r="AE3934" s="45"/>
      <c r="AF3934" s="44"/>
      <c r="AG3934" s="42"/>
    </row>
    <row r="3935" spans="25:33">
      <c r="Y3935" s="1"/>
      <c r="Z3935" s="44"/>
      <c r="AA3935" s="1"/>
      <c r="AB3935" s="1"/>
      <c r="AC3935" s="44"/>
      <c r="AD3935" s="45"/>
      <c r="AE3935" s="45"/>
      <c r="AF3935" s="44"/>
      <c r="AG3935" s="42"/>
    </row>
    <row r="3936" spans="25:33">
      <c r="Y3936" s="1"/>
      <c r="Z3936" s="44"/>
      <c r="AA3936" s="1"/>
      <c r="AB3936" s="1"/>
      <c r="AC3936" s="44"/>
      <c r="AD3936" s="45"/>
      <c r="AE3936" s="45"/>
      <c r="AF3936" s="44"/>
      <c r="AG3936" s="42"/>
    </row>
    <row r="3937" spans="25:33">
      <c r="Y3937" s="1"/>
      <c r="Z3937" s="44"/>
      <c r="AA3937" s="1"/>
      <c r="AB3937" s="1"/>
      <c r="AC3937" s="44"/>
      <c r="AD3937" s="45"/>
      <c r="AE3937" s="45"/>
      <c r="AF3937" s="44"/>
      <c r="AG3937" s="42"/>
    </row>
    <row r="3938" spans="25:33">
      <c r="Y3938" s="1"/>
      <c r="Z3938" s="44"/>
      <c r="AA3938" s="1"/>
      <c r="AB3938" s="1"/>
      <c r="AC3938" s="44"/>
      <c r="AD3938" s="45"/>
      <c r="AE3938" s="45"/>
      <c r="AF3938" s="44"/>
      <c r="AG3938" s="42"/>
    </row>
    <row r="3939" spans="25:33">
      <c r="Y3939" s="1"/>
      <c r="Z3939" s="44"/>
      <c r="AA3939" s="1"/>
      <c r="AB3939" s="1"/>
      <c r="AC3939" s="44"/>
      <c r="AD3939" s="45"/>
      <c r="AE3939" s="45"/>
      <c r="AF3939" s="44"/>
      <c r="AG3939" s="42"/>
    </row>
    <row r="3940" spans="25:33">
      <c r="Y3940" s="1"/>
      <c r="Z3940" s="44"/>
      <c r="AA3940" s="1"/>
      <c r="AB3940" s="1"/>
      <c r="AC3940" s="44"/>
      <c r="AD3940" s="45"/>
      <c r="AE3940" s="45"/>
      <c r="AF3940" s="44"/>
      <c r="AG3940" s="42"/>
    </row>
    <row r="3941" spans="25:33">
      <c r="Y3941" s="1"/>
      <c r="Z3941" s="44"/>
      <c r="AA3941" s="1"/>
      <c r="AB3941" s="1"/>
      <c r="AC3941" s="44"/>
      <c r="AD3941" s="45"/>
      <c r="AE3941" s="45"/>
      <c r="AF3941" s="44"/>
      <c r="AG3941" s="42"/>
    </row>
    <row r="3942" spans="25:33">
      <c r="Y3942" s="1"/>
      <c r="Z3942" s="44"/>
      <c r="AA3942" s="1"/>
      <c r="AB3942" s="1"/>
      <c r="AC3942" s="44"/>
      <c r="AD3942" s="45"/>
      <c r="AE3942" s="45"/>
      <c r="AF3942" s="44"/>
      <c r="AG3942" s="42"/>
    </row>
    <row r="3943" spans="25:33">
      <c r="Y3943" s="1"/>
      <c r="Z3943" s="44"/>
      <c r="AA3943" s="1"/>
      <c r="AB3943" s="1"/>
      <c r="AC3943" s="44"/>
      <c r="AD3943" s="45"/>
      <c r="AE3943" s="45"/>
      <c r="AF3943" s="44"/>
      <c r="AG3943" s="42"/>
    </row>
    <row r="3944" spans="25:33">
      <c r="Y3944" s="1"/>
      <c r="Z3944" s="44"/>
      <c r="AA3944" s="1"/>
      <c r="AB3944" s="1"/>
      <c r="AC3944" s="44"/>
      <c r="AD3944" s="45"/>
      <c r="AE3944" s="45"/>
      <c r="AF3944" s="44"/>
      <c r="AG3944" s="42"/>
    </row>
    <row r="3945" spans="25:33">
      <c r="Y3945" s="1"/>
      <c r="Z3945" s="44"/>
      <c r="AA3945" s="1"/>
      <c r="AB3945" s="1"/>
      <c r="AC3945" s="44"/>
      <c r="AD3945" s="45"/>
      <c r="AE3945" s="45"/>
      <c r="AF3945" s="44"/>
      <c r="AG3945" s="42"/>
    </row>
    <row r="3946" spans="25:33">
      <c r="Y3946" s="1"/>
      <c r="Z3946" s="44"/>
      <c r="AA3946" s="1"/>
      <c r="AB3946" s="1"/>
      <c r="AC3946" s="44"/>
      <c r="AD3946" s="45"/>
      <c r="AE3946" s="45"/>
      <c r="AF3946" s="44"/>
      <c r="AG3946" s="42"/>
    </row>
    <row r="3947" spans="25:33">
      <c r="Y3947" s="1"/>
      <c r="Z3947" s="44"/>
      <c r="AA3947" s="1"/>
      <c r="AB3947" s="1"/>
      <c r="AC3947" s="44"/>
      <c r="AD3947" s="45"/>
      <c r="AE3947" s="45"/>
      <c r="AF3947" s="44"/>
      <c r="AG3947" s="42"/>
    </row>
    <row r="3948" spans="25:33">
      <c r="Y3948" s="1"/>
      <c r="Z3948" s="44"/>
      <c r="AA3948" s="1"/>
      <c r="AB3948" s="1"/>
      <c r="AC3948" s="44"/>
      <c r="AD3948" s="45"/>
      <c r="AE3948" s="45"/>
      <c r="AF3948" s="44"/>
      <c r="AG3948" s="42"/>
    </row>
    <row r="3949" spans="25:33">
      <c r="Y3949" s="1"/>
      <c r="Z3949" s="44"/>
      <c r="AA3949" s="1"/>
      <c r="AB3949" s="1"/>
      <c r="AC3949" s="44"/>
      <c r="AD3949" s="45"/>
      <c r="AE3949" s="45"/>
      <c r="AF3949" s="44"/>
      <c r="AG3949" s="42"/>
    </row>
    <row r="3950" spans="25:33">
      <c r="Y3950" s="1"/>
      <c r="Z3950" s="44"/>
      <c r="AA3950" s="1"/>
      <c r="AB3950" s="1"/>
      <c r="AC3950" s="44"/>
      <c r="AD3950" s="45"/>
      <c r="AE3950" s="45"/>
      <c r="AF3950" s="44"/>
      <c r="AG3950" s="42"/>
    </row>
    <row r="3951" spans="25:33">
      <c r="Y3951" s="1"/>
      <c r="Z3951" s="44"/>
      <c r="AA3951" s="1"/>
      <c r="AB3951" s="1"/>
      <c r="AC3951" s="44"/>
      <c r="AD3951" s="45"/>
      <c r="AE3951" s="45"/>
      <c r="AF3951" s="44"/>
      <c r="AG3951" s="42"/>
    </row>
    <row r="3952" spans="25:33">
      <c r="Y3952" s="1"/>
      <c r="Z3952" s="44"/>
      <c r="AA3952" s="1"/>
      <c r="AB3952" s="1"/>
      <c r="AC3952" s="44"/>
      <c r="AD3952" s="45"/>
      <c r="AE3952" s="45"/>
      <c r="AF3952" s="44"/>
      <c r="AG3952" s="42"/>
    </row>
    <row r="3953" spans="25:33">
      <c r="Y3953" s="1"/>
      <c r="Z3953" s="44"/>
      <c r="AA3953" s="1"/>
      <c r="AB3953" s="1"/>
      <c r="AC3953" s="44"/>
      <c r="AD3953" s="45"/>
      <c r="AE3953" s="45"/>
      <c r="AF3953" s="44"/>
      <c r="AG3953" s="42"/>
    </row>
    <row r="3954" spans="25:33">
      <c r="Y3954" s="1"/>
      <c r="Z3954" s="44"/>
      <c r="AA3954" s="1"/>
      <c r="AB3954" s="1"/>
      <c r="AC3954" s="44"/>
      <c r="AD3954" s="45"/>
      <c r="AE3954" s="45"/>
      <c r="AF3954" s="44"/>
      <c r="AG3954" s="42"/>
    </row>
    <row r="3955" spans="25:33">
      <c r="Y3955" s="1"/>
      <c r="Z3955" s="44"/>
      <c r="AA3955" s="1"/>
      <c r="AB3955" s="1"/>
      <c r="AC3955" s="44"/>
      <c r="AD3955" s="45"/>
      <c r="AE3955" s="45"/>
      <c r="AF3955" s="44"/>
      <c r="AG3955" s="42"/>
    </row>
    <row r="3956" spans="25:33">
      <c r="Y3956" s="1"/>
      <c r="Z3956" s="44"/>
      <c r="AA3956" s="1"/>
      <c r="AB3956" s="1"/>
      <c r="AC3956" s="44"/>
      <c r="AD3956" s="45"/>
      <c r="AE3956" s="45"/>
      <c r="AF3956" s="44"/>
      <c r="AG3956" s="42"/>
    </row>
    <row r="3957" spans="25:33">
      <c r="Y3957" s="1"/>
      <c r="Z3957" s="44"/>
      <c r="AA3957" s="1"/>
      <c r="AB3957" s="1"/>
      <c r="AC3957" s="44"/>
      <c r="AD3957" s="45"/>
      <c r="AE3957" s="45"/>
      <c r="AF3957" s="44"/>
      <c r="AG3957" s="42"/>
    </row>
    <row r="3958" spans="25:33">
      <c r="Y3958" s="1"/>
      <c r="Z3958" s="44"/>
      <c r="AA3958" s="1"/>
      <c r="AB3958" s="1"/>
      <c r="AC3958" s="44"/>
      <c r="AD3958" s="45"/>
      <c r="AE3958" s="45"/>
      <c r="AF3958" s="44"/>
      <c r="AG3958" s="42"/>
    </row>
    <row r="3959" spans="25:33">
      <c r="Y3959" s="1"/>
      <c r="Z3959" s="44"/>
      <c r="AA3959" s="1"/>
      <c r="AB3959" s="1"/>
      <c r="AC3959" s="44"/>
      <c r="AD3959" s="45"/>
      <c r="AE3959" s="45"/>
      <c r="AF3959" s="44"/>
      <c r="AG3959" s="42"/>
    </row>
    <row r="3960" spans="25:33">
      <c r="Y3960" s="1"/>
      <c r="Z3960" s="44"/>
      <c r="AA3960" s="1"/>
      <c r="AB3960" s="1"/>
      <c r="AC3960" s="44"/>
      <c r="AD3960" s="45"/>
      <c r="AE3960" s="45"/>
      <c r="AF3960" s="44"/>
      <c r="AG3960" s="42"/>
    </row>
    <row r="3961" spans="25:33">
      <c r="Y3961" s="1"/>
      <c r="Z3961" s="44"/>
      <c r="AA3961" s="1"/>
      <c r="AB3961" s="1"/>
      <c r="AC3961" s="44"/>
      <c r="AD3961" s="45"/>
      <c r="AE3961" s="45"/>
      <c r="AF3961" s="44"/>
      <c r="AG3961" s="42"/>
    </row>
    <row r="3962" spans="25:33">
      <c r="Y3962" s="1"/>
      <c r="Z3962" s="44"/>
      <c r="AA3962" s="1"/>
      <c r="AB3962" s="1"/>
      <c r="AC3962" s="44"/>
      <c r="AD3962" s="45"/>
      <c r="AE3962" s="45"/>
      <c r="AF3962" s="44"/>
      <c r="AG3962" s="42"/>
    </row>
    <row r="3963" spans="25:33">
      <c r="Y3963" s="1"/>
      <c r="Z3963" s="44"/>
      <c r="AA3963" s="1"/>
      <c r="AB3963" s="1"/>
      <c r="AC3963" s="44"/>
      <c r="AD3963" s="45"/>
      <c r="AE3963" s="45"/>
      <c r="AF3963" s="44"/>
      <c r="AG3963" s="42"/>
    </row>
    <row r="3964" spans="25:33">
      <c r="Y3964" s="1"/>
      <c r="Z3964" s="44"/>
      <c r="AA3964" s="1"/>
      <c r="AB3964" s="1"/>
      <c r="AC3964" s="44"/>
      <c r="AD3964" s="45"/>
      <c r="AE3964" s="45"/>
      <c r="AF3964" s="44"/>
      <c r="AG3964" s="42"/>
    </row>
    <row r="3965" spans="25:33">
      <c r="Y3965" s="1"/>
      <c r="Z3965" s="44"/>
      <c r="AA3965" s="1"/>
      <c r="AB3965" s="1"/>
      <c r="AC3965" s="44"/>
      <c r="AD3965" s="45"/>
      <c r="AE3965" s="45"/>
      <c r="AF3965" s="44"/>
      <c r="AG3965" s="42"/>
    </row>
    <row r="3966" spans="25:33">
      <c r="Y3966" s="1"/>
      <c r="Z3966" s="44"/>
      <c r="AA3966" s="1"/>
      <c r="AB3966" s="1"/>
      <c r="AC3966" s="44"/>
      <c r="AD3966" s="45"/>
      <c r="AE3966" s="45"/>
      <c r="AF3966" s="44"/>
      <c r="AG3966" s="42"/>
    </row>
    <row r="3967" spans="25:33">
      <c r="Y3967" s="1"/>
      <c r="Z3967" s="44"/>
      <c r="AA3967" s="1"/>
      <c r="AB3967" s="1"/>
      <c r="AC3967" s="44"/>
      <c r="AD3967" s="45"/>
      <c r="AE3967" s="45"/>
      <c r="AF3967" s="44"/>
      <c r="AG3967" s="42"/>
    </row>
    <row r="3968" spans="25:33">
      <c r="Y3968" s="1"/>
      <c r="Z3968" s="44"/>
      <c r="AA3968" s="1"/>
      <c r="AB3968" s="1"/>
      <c r="AC3968" s="44"/>
      <c r="AD3968" s="45"/>
      <c r="AE3968" s="45"/>
      <c r="AF3968" s="44"/>
      <c r="AG3968" s="42"/>
    </row>
    <row r="3969" spans="25:33">
      <c r="Y3969" s="1"/>
      <c r="Z3969" s="44"/>
      <c r="AA3969" s="1"/>
      <c r="AB3969" s="1"/>
      <c r="AC3969" s="44"/>
      <c r="AD3969" s="45"/>
      <c r="AE3969" s="45"/>
      <c r="AF3969" s="44"/>
      <c r="AG3969" s="42"/>
    </row>
    <row r="3970" spans="25:33">
      <c r="Y3970" s="1"/>
      <c r="Z3970" s="44"/>
      <c r="AA3970" s="1"/>
      <c r="AB3970" s="1"/>
      <c r="AC3970" s="44"/>
      <c r="AD3970" s="45"/>
      <c r="AE3970" s="45"/>
      <c r="AF3970" s="44"/>
      <c r="AG3970" s="42"/>
    </row>
    <row r="3971" spans="25:33">
      <c r="Y3971" s="1"/>
      <c r="Z3971" s="44"/>
      <c r="AA3971" s="1"/>
      <c r="AB3971" s="1"/>
      <c r="AC3971" s="44"/>
      <c r="AD3971" s="45"/>
      <c r="AE3971" s="45"/>
      <c r="AF3971" s="44"/>
      <c r="AG3971" s="42"/>
    </row>
    <row r="3972" spans="25:33">
      <c r="Y3972" s="1"/>
      <c r="Z3972" s="44"/>
      <c r="AA3972" s="1"/>
      <c r="AB3972" s="1"/>
      <c r="AC3972" s="44"/>
      <c r="AD3972" s="45"/>
      <c r="AE3972" s="45"/>
      <c r="AF3972" s="44"/>
      <c r="AG3972" s="42"/>
    </row>
    <row r="3973" spans="25:33">
      <c r="Y3973" s="1"/>
      <c r="Z3973" s="44"/>
      <c r="AA3973" s="1"/>
      <c r="AB3973" s="1"/>
      <c r="AC3973" s="44"/>
      <c r="AD3973" s="45"/>
      <c r="AE3973" s="45"/>
      <c r="AF3973" s="44"/>
      <c r="AG3973" s="42"/>
    </row>
    <row r="3974" spans="25:33">
      <c r="Y3974" s="1"/>
      <c r="Z3974" s="44"/>
      <c r="AA3974" s="1"/>
      <c r="AB3974" s="1"/>
      <c r="AC3974" s="44"/>
      <c r="AD3974" s="45"/>
      <c r="AE3974" s="45"/>
      <c r="AF3974" s="44"/>
      <c r="AG3974" s="42"/>
    </row>
    <row r="3975" spans="25:33">
      <c r="Y3975" s="1"/>
      <c r="Z3975" s="44"/>
      <c r="AA3975" s="1"/>
      <c r="AB3975" s="1"/>
      <c r="AC3975" s="44"/>
      <c r="AD3975" s="45"/>
      <c r="AE3975" s="45"/>
      <c r="AF3975" s="44"/>
      <c r="AG3975" s="42"/>
    </row>
    <row r="3976" spans="25:33">
      <c r="Y3976" s="1"/>
      <c r="Z3976" s="44"/>
      <c r="AA3976" s="1"/>
      <c r="AB3976" s="1"/>
      <c r="AC3976" s="44"/>
      <c r="AD3976" s="45"/>
      <c r="AE3976" s="45"/>
      <c r="AF3976" s="44"/>
      <c r="AG3976" s="42"/>
    </row>
    <row r="3977" spans="25:33">
      <c r="Y3977" s="1"/>
      <c r="Z3977" s="44"/>
      <c r="AA3977" s="1"/>
      <c r="AB3977" s="1"/>
      <c r="AC3977" s="44"/>
      <c r="AD3977" s="45"/>
      <c r="AE3977" s="45"/>
      <c r="AF3977" s="44"/>
      <c r="AG3977" s="42"/>
    </row>
    <row r="3978" spans="25:33">
      <c r="Y3978" s="1"/>
      <c r="Z3978" s="44"/>
      <c r="AA3978" s="1"/>
      <c r="AB3978" s="1"/>
      <c r="AC3978" s="44"/>
      <c r="AD3978" s="45"/>
      <c r="AE3978" s="45"/>
      <c r="AF3978" s="44"/>
      <c r="AG3978" s="42"/>
    </row>
    <row r="3979" spans="25:33">
      <c r="Y3979" s="1"/>
      <c r="Z3979" s="44"/>
      <c r="AA3979" s="1"/>
      <c r="AB3979" s="1"/>
      <c r="AC3979" s="44"/>
      <c r="AD3979" s="45"/>
      <c r="AE3979" s="45"/>
      <c r="AF3979" s="44"/>
      <c r="AG3979" s="42"/>
    </row>
    <row r="3980" spans="25:33">
      <c r="Y3980" s="1"/>
      <c r="Z3980" s="44"/>
      <c r="AA3980" s="1"/>
      <c r="AB3980" s="1"/>
      <c r="AC3980" s="44"/>
      <c r="AD3980" s="45"/>
      <c r="AE3980" s="45"/>
      <c r="AF3980" s="44"/>
      <c r="AG3980" s="42"/>
    </row>
    <row r="3981" spans="25:33">
      <c r="Y3981" s="1"/>
      <c r="Z3981" s="44"/>
      <c r="AA3981" s="1"/>
      <c r="AB3981" s="1"/>
      <c r="AC3981" s="44"/>
      <c r="AD3981" s="45"/>
      <c r="AE3981" s="45"/>
      <c r="AF3981" s="44"/>
      <c r="AG3981" s="42"/>
    </row>
    <row r="3982" spans="25:33">
      <c r="Y3982" s="1"/>
      <c r="Z3982" s="44"/>
      <c r="AA3982" s="1"/>
      <c r="AB3982" s="1"/>
      <c r="AC3982" s="44"/>
      <c r="AD3982" s="45"/>
      <c r="AE3982" s="45"/>
      <c r="AF3982" s="44"/>
      <c r="AG3982" s="42"/>
    </row>
    <row r="3983" spans="25:33">
      <c r="Y3983" s="1"/>
      <c r="Z3983" s="44"/>
      <c r="AA3983" s="1"/>
      <c r="AB3983" s="1"/>
      <c r="AC3983" s="44"/>
      <c r="AD3983" s="45"/>
      <c r="AE3983" s="45"/>
      <c r="AF3983" s="44"/>
      <c r="AG3983" s="42"/>
    </row>
    <row r="3984" spans="25:33">
      <c r="Y3984" s="1"/>
      <c r="Z3984" s="44"/>
      <c r="AA3984" s="1"/>
      <c r="AB3984" s="1"/>
      <c r="AC3984" s="44"/>
      <c r="AD3984" s="45"/>
      <c r="AE3984" s="45"/>
      <c r="AF3984" s="44"/>
      <c r="AG3984" s="42"/>
    </row>
    <row r="3985" spans="25:33">
      <c r="Y3985" s="1"/>
      <c r="Z3985" s="44"/>
      <c r="AA3985" s="1"/>
      <c r="AB3985" s="1"/>
      <c r="AC3985" s="44"/>
      <c r="AD3985" s="45"/>
      <c r="AE3985" s="45"/>
      <c r="AF3985" s="44"/>
      <c r="AG3985" s="42"/>
    </row>
    <row r="3986" spans="25:33">
      <c r="Y3986" s="1"/>
      <c r="Z3986" s="44"/>
      <c r="AA3986" s="1"/>
      <c r="AB3986" s="1"/>
      <c r="AC3986" s="44"/>
      <c r="AD3986" s="45"/>
      <c r="AE3986" s="45"/>
      <c r="AF3986" s="44"/>
      <c r="AG3986" s="42"/>
    </row>
    <row r="3987" spans="25:33">
      <c r="Y3987" s="1"/>
      <c r="Z3987" s="44"/>
      <c r="AA3987" s="1"/>
      <c r="AB3987" s="1"/>
      <c r="AC3987" s="44"/>
      <c r="AD3987" s="45"/>
      <c r="AE3987" s="45"/>
      <c r="AF3987" s="44"/>
      <c r="AG3987" s="42"/>
    </row>
    <row r="3988" spans="25:33">
      <c r="Y3988" s="1"/>
      <c r="Z3988" s="44"/>
      <c r="AA3988" s="1"/>
      <c r="AB3988" s="1"/>
      <c r="AC3988" s="44"/>
      <c r="AD3988" s="45"/>
      <c r="AE3988" s="45"/>
      <c r="AF3988" s="44"/>
      <c r="AG3988" s="42"/>
    </row>
    <row r="3989" spans="25:33">
      <c r="Y3989" s="1"/>
      <c r="Z3989" s="44"/>
      <c r="AA3989" s="1"/>
      <c r="AB3989" s="1"/>
      <c r="AC3989" s="44"/>
      <c r="AD3989" s="45"/>
      <c r="AE3989" s="45"/>
      <c r="AF3989" s="44"/>
      <c r="AG3989" s="42"/>
    </row>
    <row r="3990" spans="25:33">
      <c r="Y3990" s="1"/>
      <c r="Z3990" s="44"/>
      <c r="AA3990" s="1"/>
      <c r="AB3990" s="1"/>
      <c r="AC3990" s="44"/>
      <c r="AD3990" s="45"/>
      <c r="AE3990" s="45"/>
      <c r="AF3990" s="44"/>
      <c r="AG3990" s="42"/>
    </row>
    <row r="3991" spans="25:33">
      <c r="Y3991" s="1"/>
      <c r="Z3991" s="44"/>
      <c r="AA3991" s="1"/>
      <c r="AB3991" s="1"/>
      <c r="AC3991" s="44"/>
      <c r="AD3991" s="45"/>
      <c r="AE3991" s="45"/>
      <c r="AF3991" s="44"/>
      <c r="AG3991" s="42"/>
    </row>
    <row r="3992" spans="25:33">
      <c r="Y3992" s="1"/>
      <c r="Z3992" s="44"/>
      <c r="AA3992" s="1"/>
      <c r="AB3992" s="1"/>
      <c r="AC3992" s="44"/>
      <c r="AD3992" s="45"/>
      <c r="AE3992" s="45"/>
      <c r="AF3992" s="44"/>
      <c r="AG3992" s="42"/>
    </row>
    <row r="3993" spans="25:33">
      <c r="Y3993" s="1"/>
      <c r="Z3993" s="44"/>
      <c r="AA3993" s="1"/>
      <c r="AB3993" s="1"/>
      <c r="AC3993" s="44"/>
      <c r="AD3993" s="45"/>
      <c r="AE3993" s="45"/>
      <c r="AF3993" s="44"/>
      <c r="AG3993" s="42"/>
    </row>
    <row r="3994" spans="25:33">
      <c r="Y3994" s="1"/>
      <c r="Z3994" s="44"/>
      <c r="AA3994" s="1"/>
      <c r="AB3994" s="1"/>
      <c r="AC3994" s="44"/>
      <c r="AD3994" s="45"/>
      <c r="AE3994" s="45"/>
      <c r="AF3994" s="44"/>
      <c r="AG3994" s="42"/>
    </row>
    <row r="3995" spans="25:33">
      <c r="Y3995" s="1"/>
      <c r="Z3995" s="44"/>
      <c r="AA3995" s="1"/>
      <c r="AB3995" s="1"/>
      <c r="AC3995" s="44"/>
      <c r="AD3995" s="45"/>
      <c r="AE3995" s="45"/>
      <c r="AF3995" s="44"/>
      <c r="AG3995" s="42"/>
    </row>
    <row r="3996" spans="25:33">
      <c r="Y3996" s="1"/>
      <c r="Z3996" s="44"/>
      <c r="AA3996" s="1"/>
      <c r="AB3996" s="1"/>
      <c r="AC3996" s="44"/>
      <c r="AD3996" s="45"/>
      <c r="AE3996" s="45"/>
      <c r="AF3996" s="44"/>
      <c r="AG3996" s="42"/>
    </row>
    <row r="3997" spans="25:33">
      <c r="Y3997" s="1"/>
      <c r="Z3997" s="44"/>
      <c r="AA3997" s="1"/>
      <c r="AB3997" s="1"/>
      <c r="AC3997" s="44"/>
      <c r="AD3997" s="45"/>
      <c r="AE3997" s="45"/>
      <c r="AF3997" s="44"/>
      <c r="AG3997" s="42"/>
    </row>
    <row r="3998" spans="25:33">
      <c r="Y3998" s="1"/>
      <c r="Z3998" s="44"/>
      <c r="AA3998" s="1"/>
      <c r="AB3998" s="1"/>
      <c r="AC3998" s="44"/>
      <c r="AD3998" s="45"/>
      <c r="AE3998" s="45"/>
      <c r="AF3998" s="44"/>
      <c r="AG3998" s="42"/>
    </row>
    <row r="3999" spans="25:33">
      <c r="Y3999" s="1"/>
      <c r="Z3999" s="44"/>
      <c r="AA3999" s="1"/>
      <c r="AB3999" s="1"/>
      <c r="AC3999" s="44"/>
      <c r="AD3999" s="45"/>
      <c r="AE3999" s="45"/>
      <c r="AF3999" s="44"/>
      <c r="AG3999" s="42"/>
    </row>
    <row r="4000" spans="25:33">
      <c r="Y4000" s="1"/>
      <c r="Z4000" s="44"/>
      <c r="AA4000" s="1"/>
      <c r="AB4000" s="1"/>
      <c r="AC4000" s="44"/>
      <c r="AD4000" s="45"/>
      <c r="AE4000" s="45"/>
      <c r="AF4000" s="44"/>
      <c r="AG4000" s="42"/>
    </row>
    <row r="4001" spans="25:33">
      <c r="Y4001" s="1"/>
      <c r="Z4001" s="44"/>
      <c r="AA4001" s="1"/>
      <c r="AB4001" s="1"/>
      <c r="AC4001" s="44"/>
      <c r="AD4001" s="45"/>
      <c r="AE4001" s="45"/>
      <c r="AF4001" s="44"/>
      <c r="AG4001" s="42"/>
    </row>
    <row r="4002" spans="25:33">
      <c r="Y4002" s="1"/>
      <c r="Z4002" s="44"/>
      <c r="AA4002" s="1"/>
      <c r="AB4002" s="1"/>
      <c r="AC4002" s="44"/>
      <c r="AD4002" s="45"/>
      <c r="AE4002" s="45"/>
      <c r="AF4002" s="44"/>
      <c r="AG4002" s="42"/>
    </row>
    <row r="4003" spans="25:33">
      <c r="Y4003" s="1"/>
      <c r="Z4003" s="44"/>
      <c r="AA4003" s="1"/>
      <c r="AB4003" s="1"/>
      <c r="AC4003" s="44"/>
      <c r="AD4003" s="45"/>
      <c r="AE4003" s="45"/>
      <c r="AF4003" s="44"/>
      <c r="AG4003" s="42"/>
    </row>
    <row r="4004" spans="25:33">
      <c r="Y4004" s="1"/>
      <c r="Z4004" s="44"/>
      <c r="AA4004" s="1"/>
      <c r="AB4004" s="1"/>
      <c r="AC4004" s="44"/>
      <c r="AD4004" s="45"/>
      <c r="AE4004" s="45"/>
      <c r="AF4004" s="44"/>
      <c r="AG4004" s="42"/>
    </row>
    <row r="4005" spans="25:33">
      <c r="Y4005" s="1"/>
      <c r="Z4005" s="44"/>
      <c r="AA4005" s="1"/>
      <c r="AB4005" s="1"/>
      <c r="AC4005" s="44"/>
      <c r="AD4005" s="45"/>
      <c r="AE4005" s="45"/>
      <c r="AF4005" s="44"/>
      <c r="AG4005" s="42"/>
    </row>
    <row r="4006" spans="25:33">
      <c r="Y4006" s="1"/>
      <c r="Z4006" s="44"/>
      <c r="AA4006" s="1"/>
      <c r="AB4006" s="1"/>
      <c r="AC4006" s="44"/>
      <c r="AD4006" s="45"/>
      <c r="AE4006" s="45"/>
      <c r="AF4006" s="44"/>
      <c r="AG4006" s="42"/>
    </row>
    <row r="4007" spans="25:33">
      <c r="Y4007" s="1"/>
      <c r="Z4007" s="44"/>
      <c r="AA4007" s="1"/>
      <c r="AB4007" s="1"/>
      <c r="AC4007" s="44"/>
      <c r="AD4007" s="45"/>
      <c r="AE4007" s="45"/>
      <c r="AF4007" s="44"/>
      <c r="AG4007" s="42"/>
    </row>
    <row r="4008" spans="25:33">
      <c r="Y4008" s="1"/>
      <c r="Z4008" s="44"/>
      <c r="AA4008" s="1"/>
      <c r="AB4008" s="1"/>
      <c r="AC4008" s="44"/>
      <c r="AD4008" s="45"/>
      <c r="AE4008" s="45"/>
      <c r="AF4008" s="44"/>
      <c r="AG4008" s="42"/>
    </row>
    <row r="4009" spans="25:33">
      <c r="Y4009" s="1"/>
      <c r="Z4009" s="44"/>
      <c r="AA4009" s="1"/>
      <c r="AB4009" s="1"/>
      <c r="AC4009" s="44"/>
      <c r="AD4009" s="45"/>
      <c r="AE4009" s="45"/>
      <c r="AF4009" s="44"/>
      <c r="AG4009" s="42"/>
    </row>
    <row r="4010" spans="25:33">
      <c r="Y4010" s="1"/>
      <c r="Z4010" s="44"/>
      <c r="AA4010" s="1"/>
      <c r="AB4010" s="1"/>
      <c r="AC4010" s="44"/>
      <c r="AD4010" s="45"/>
      <c r="AE4010" s="45"/>
      <c r="AF4010" s="44"/>
      <c r="AG4010" s="42"/>
    </row>
    <row r="4011" spans="25:33">
      <c r="Y4011" s="1"/>
      <c r="Z4011" s="44"/>
      <c r="AA4011" s="1"/>
      <c r="AB4011" s="1"/>
      <c r="AC4011" s="44"/>
      <c r="AD4011" s="45"/>
      <c r="AE4011" s="45"/>
      <c r="AF4011" s="44"/>
      <c r="AG4011" s="42"/>
    </row>
    <row r="4012" spans="25:33">
      <c r="Y4012" s="1"/>
      <c r="Z4012" s="44"/>
      <c r="AA4012" s="1"/>
      <c r="AB4012" s="1"/>
      <c r="AC4012" s="44"/>
      <c r="AD4012" s="45"/>
      <c r="AE4012" s="45"/>
      <c r="AF4012" s="44"/>
      <c r="AG4012" s="42"/>
    </row>
    <row r="4013" spans="25:33">
      <c r="Y4013" s="1"/>
      <c r="Z4013" s="44"/>
      <c r="AA4013" s="1"/>
      <c r="AB4013" s="1"/>
      <c r="AC4013" s="44"/>
      <c r="AD4013" s="45"/>
      <c r="AE4013" s="45"/>
      <c r="AF4013" s="44"/>
      <c r="AG4013" s="42"/>
    </row>
    <row r="4014" spans="25:33">
      <c r="Y4014" s="1"/>
      <c r="Z4014" s="44"/>
      <c r="AA4014" s="1"/>
      <c r="AB4014" s="1"/>
      <c r="AC4014" s="44"/>
      <c r="AD4014" s="45"/>
      <c r="AE4014" s="45"/>
      <c r="AF4014" s="44"/>
      <c r="AG4014" s="42"/>
    </row>
    <row r="4015" spans="25:33">
      <c r="Y4015" s="1"/>
      <c r="Z4015" s="44"/>
      <c r="AA4015" s="1"/>
      <c r="AB4015" s="1"/>
      <c r="AC4015" s="44"/>
      <c r="AD4015" s="45"/>
      <c r="AE4015" s="45"/>
      <c r="AF4015" s="44"/>
      <c r="AG4015" s="42"/>
    </row>
    <row r="4016" spans="25:33">
      <c r="Y4016" s="1"/>
      <c r="Z4016" s="44"/>
      <c r="AA4016" s="1"/>
      <c r="AB4016" s="1"/>
      <c r="AC4016" s="44"/>
      <c r="AD4016" s="45"/>
      <c r="AE4016" s="45"/>
      <c r="AF4016" s="44"/>
      <c r="AG4016" s="42"/>
    </row>
    <row r="4017" spans="25:33">
      <c r="Y4017" s="1"/>
      <c r="Z4017" s="44"/>
      <c r="AA4017" s="1"/>
      <c r="AB4017" s="1"/>
      <c r="AC4017" s="44"/>
      <c r="AD4017" s="45"/>
      <c r="AE4017" s="45"/>
      <c r="AF4017" s="44"/>
      <c r="AG4017" s="42"/>
    </row>
    <row r="4018" spans="25:33">
      <c r="Y4018" s="1"/>
      <c r="Z4018" s="44"/>
      <c r="AA4018" s="1"/>
      <c r="AB4018" s="1"/>
      <c r="AC4018" s="44"/>
      <c r="AD4018" s="45"/>
      <c r="AE4018" s="45"/>
      <c r="AF4018" s="44"/>
      <c r="AG4018" s="42"/>
    </row>
    <row r="4019" spans="25:33">
      <c r="Y4019" s="1"/>
      <c r="Z4019" s="44"/>
      <c r="AA4019" s="1"/>
      <c r="AB4019" s="1"/>
      <c r="AC4019" s="44"/>
      <c r="AD4019" s="45"/>
      <c r="AE4019" s="45"/>
      <c r="AF4019" s="44"/>
      <c r="AG4019" s="42"/>
    </row>
    <row r="4020" spans="25:33">
      <c r="Y4020" s="1"/>
      <c r="Z4020" s="44"/>
      <c r="AA4020" s="1"/>
      <c r="AB4020" s="1"/>
      <c r="AC4020" s="44"/>
      <c r="AD4020" s="45"/>
      <c r="AE4020" s="45"/>
      <c r="AF4020" s="44"/>
      <c r="AG4020" s="42"/>
    </row>
    <row r="4021" spans="25:33">
      <c r="Y4021" s="1"/>
      <c r="Z4021" s="44"/>
      <c r="AA4021" s="1"/>
      <c r="AB4021" s="1"/>
      <c r="AC4021" s="44"/>
      <c r="AD4021" s="45"/>
      <c r="AE4021" s="45"/>
      <c r="AF4021" s="44"/>
      <c r="AG4021" s="42"/>
    </row>
    <row r="4022" spans="25:33">
      <c r="Y4022" s="1"/>
      <c r="Z4022" s="44"/>
      <c r="AA4022" s="1"/>
      <c r="AB4022" s="1"/>
      <c r="AC4022" s="44"/>
      <c r="AD4022" s="45"/>
      <c r="AE4022" s="45"/>
      <c r="AF4022" s="44"/>
      <c r="AG4022" s="42"/>
    </row>
    <row r="4023" spans="25:33">
      <c r="Y4023" s="1"/>
      <c r="Z4023" s="44"/>
      <c r="AA4023" s="1"/>
      <c r="AB4023" s="1"/>
      <c r="AC4023" s="44"/>
      <c r="AD4023" s="45"/>
      <c r="AE4023" s="45"/>
      <c r="AF4023" s="44"/>
      <c r="AG4023" s="42"/>
    </row>
    <row r="4024" spans="25:33">
      <c r="Y4024" s="1"/>
      <c r="Z4024" s="44"/>
      <c r="AA4024" s="1"/>
      <c r="AB4024" s="1"/>
      <c r="AC4024" s="44"/>
      <c r="AD4024" s="45"/>
      <c r="AE4024" s="45"/>
      <c r="AF4024" s="44"/>
      <c r="AG4024" s="42"/>
    </row>
  </sheetData>
  <mergeCells count="1">
    <mergeCell ref="A1:B1"/>
  </mergeCells>
  <phoneticPr fontId="7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C3840-5DA7-4EF8-820F-A4B1DEEE3D61}">
  <dimension ref="A1:H18"/>
  <sheetViews>
    <sheetView zoomScale="80" zoomScaleNormal="80" workbookViewId="0">
      <selection activeCell="B7" sqref="B7"/>
    </sheetView>
  </sheetViews>
  <sheetFormatPr defaultColWidth="11" defaultRowHeight="14.5"/>
  <cols>
    <col min="3" max="3" width="17.453125" customWidth="1"/>
    <col min="4" max="4" width="13" bestFit="1" customWidth="1"/>
    <col min="5" max="5" width="19.90625" customWidth="1"/>
    <col min="6" max="8" width="24.6328125" customWidth="1"/>
  </cols>
  <sheetData>
    <row r="1" spans="1:8" ht="19">
      <c r="A1" s="314" t="s">
        <v>175</v>
      </c>
      <c r="B1" s="314"/>
      <c r="C1" s="199"/>
    </row>
    <row r="2" spans="1:8">
      <c r="A2" t="s">
        <v>289</v>
      </c>
      <c r="B2" s="1">
        <v>45620</v>
      </c>
    </row>
    <row r="3" spans="1:8">
      <c r="A3" s="1" t="s">
        <v>288</v>
      </c>
      <c r="B3" s="1">
        <v>45622</v>
      </c>
      <c r="C3" s="1"/>
    </row>
    <row r="4" spans="1:8" ht="43.5">
      <c r="A4" s="192" t="s">
        <v>128</v>
      </c>
      <c r="B4" s="192" t="s">
        <v>4</v>
      </c>
      <c r="C4" s="195" t="s">
        <v>287</v>
      </c>
      <c r="D4" s="90" t="s">
        <v>173</v>
      </c>
      <c r="E4" s="91" t="s">
        <v>286</v>
      </c>
      <c r="F4" s="91" t="s">
        <v>284</v>
      </c>
      <c r="G4" s="91" t="s">
        <v>285</v>
      </c>
      <c r="H4" s="91" t="s">
        <v>291</v>
      </c>
    </row>
    <row r="5" spans="1:8">
      <c r="A5" s="193">
        <v>45590</v>
      </c>
      <c r="B5" s="193">
        <f t="shared" ref="B5:B15" si="0">WORKDAY(A5,2,EurHolidays)</f>
        <v>45594</v>
      </c>
      <c r="C5" s="194">
        <v>3</v>
      </c>
      <c r="D5" s="92" cm="1">
        <f t="array" ref="D5">fx_workday(_xlfn.MAP(C5,_xlfn.LAMBDA(_xlpm.mm, EDATE(B5,_xlpm.mm))),EurHolidays,2)</f>
        <v>45686</v>
      </c>
      <c r="E5" s="196">
        <f>D5-B3</f>
        <v>64</v>
      </c>
      <c r="F5" s="197">
        <f t="shared" ref="F5:F14" si="1">ROUND(1000*0.037*E5/360,2)</f>
        <v>6.58</v>
      </c>
      <c r="G5" s="90">
        <f t="shared" ref="G5:G14" si="2">ROUND(1000*0.016*E5/360,2)</f>
        <v>2.84</v>
      </c>
      <c r="H5" s="198">
        <f>F5-G5</f>
        <v>3.74</v>
      </c>
    </row>
    <row r="6" spans="1:8">
      <c r="A6" s="193">
        <v>45684</v>
      </c>
      <c r="B6" s="193">
        <f t="shared" si="0"/>
        <v>45686</v>
      </c>
      <c r="C6" s="194">
        <v>3</v>
      </c>
      <c r="D6" s="92" cm="1">
        <f t="array" ref="D6">fx_workday(_xlfn.MAP(C6,_xlfn.LAMBDA(_xlpm.mm, EDATE(B6,_xlpm.mm))),EurHolidays,2)</f>
        <v>45776</v>
      </c>
      <c r="E6" s="90">
        <f t="shared" ref="E6:E12" si="3">D6-D5</f>
        <v>90</v>
      </c>
      <c r="F6" s="197">
        <f t="shared" si="1"/>
        <v>9.25</v>
      </c>
      <c r="G6" s="90">
        <f t="shared" si="2"/>
        <v>4</v>
      </c>
      <c r="H6" s="198">
        <f t="shared" ref="H6:H16" si="4">F6-G6</f>
        <v>5.25</v>
      </c>
    </row>
    <row r="7" spans="1:8">
      <c r="A7" s="193">
        <v>45772</v>
      </c>
      <c r="B7" s="193">
        <f t="shared" si="0"/>
        <v>45776</v>
      </c>
      <c r="C7" s="194">
        <v>3</v>
      </c>
      <c r="D7" s="92" cm="1">
        <f t="array" ref="D7">fx_workday(_xlfn.MAP(C7,_xlfn.LAMBDA(_xlpm.mm, EDATE(B7,_xlpm.mm))),EurHolidays,2)</f>
        <v>45867</v>
      </c>
      <c r="E7" s="90">
        <f t="shared" si="3"/>
        <v>91</v>
      </c>
      <c r="F7" s="197">
        <f t="shared" si="1"/>
        <v>9.35</v>
      </c>
      <c r="G7" s="90">
        <f t="shared" si="2"/>
        <v>4.04</v>
      </c>
      <c r="H7" s="198">
        <f t="shared" si="4"/>
        <v>5.31</v>
      </c>
    </row>
    <row r="8" spans="1:8">
      <c r="A8" s="193">
        <v>45863</v>
      </c>
      <c r="B8" s="193">
        <f t="shared" si="0"/>
        <v>45867</v>
      </c>
      <c r="C8" s="194">
        <v>3</v>
      </c>
      <c r="D8" s="92" cm="1">
        <f t="array" ref="D8">fx_workday(_xlfn.MAP(C8,_xlfn.LAMBDA(_xlpm.mm, EDATE(B8,_xlpm.mm))),EurHolidays,2)</f>
        <v>45959</v>
      </c>
      <c r="E8" s="90">
        <f t="shared" si="3"/>
        <v>92</v>
      </c>
      <c r="F8" s="197">
        <f t="shared" si="1"/>
        <v>9.4600000000000009</v>
      </c>
      <c r="G8" s="90">
        <f t="shared" si="2"/>
        <v>4.09</v>
      </c>
      <c r="H8" s="198">
        <f t="shared" si="4"/>
        <v>5.370000000000001</v>
      </c>
    </row>
    <row r="9" spans="1:8">
      <c r="A9" s="193">
        <v>45957</v>
      </c>
      <c r="B9" s="193">
        <f t="shared" si="0"/>
        <v>45959</v>
      </c>
      <c r="C9" s="194">
        <v>3</v>
      </c>
      <c r="D9" s="92" cm="1">
        <f t="array" ref="D9">fx_workday(_xlfn.MAP(C9,_xlfn.LAMBDA(_xlpm.mm, EDATE(B9,_xlpm.mm))),EurHolidays,2)</f>
        <v>46051</v>
      </c>
      <c r="E9" s="90">
        <f t="shared" si="3"/>
        <v>92</v>
      </c>
      <c r="F9" s="197">
        <f t="shared" si="1"/>
        <v>9.4600000000000009</v>
      </c>
      <c r="G9" s="90">
        <f t="shared" si="2"/>
        <v>4.09</v>
      </c>
      <c r="H9" s="198">
        <f t="shared" si="4"/>
        <v>5.370000000000001</v>
      </c>
    </row>
    <row r="10" spans="1:8">
      <c r="A10" s="193">
        <v>46049</v>
      </c>
      <c r="B10" s="193">
        <f t="shared" si="0"/>
        <v>46051</v>
      </c>
      <c r="C10" s="194">
        <v>3</v>
      </c>
      <c r="D10" s="92" cm="1">
        <f t="array" ref="D10">fx_workday(_xlfn.MAP(C10,_xlfn.LAMBDA(_xlpm.mm, EDATE(B10,_xlpm.mm))),EurHolidays,2)</f>
        <v>46141</v>
      </c>
      <c r="E10" s="90">
        <f t="shared" si="3"/>
        <v>90</v>
      </c>
      <c r="F10" s="197">
        <f t="shared" si="1"/>
        <v>9.25</v>
      </c>
      <c r="G10" s="90">
        <f t="shared" si="2"/>
        <v>4</v>
      </c>
      <c r="H10" s="198">
        <f t="shared" si="4"/>
        <v>5.25</v>
      </c>
    </row>
    <row r="11" spans="1:8">
      <c r="A11" s="193">
        <v>46139</v>
      </c>
      <c r="B11" s="193">
        <f t="shared" si="0"/>
        <v>46141</v>
      </c>
      <c r="C11" s="194">
        <v>3</v>
      </c>
      <c r="D11" s="92" cm="1">
        <f t="array" ref="D11">fx_workday(_xlfn.MAP(C11,_xlfn.LAMBDA(_xlpm.mm, EDATE(B11,_xlpm.mm))),EurHolidays,2)</f>
        <v>46232</v>
      </c>
      <c r="E11" s="90">
        <f t="shared" si="3"/>
        <v>91</v>
      </c>
      <c r="F11" s="197">
        <f t="shared" si="1"/>
        <v>9.35</v>
      </c>
      <c r="G11" s="90">
        <f t="shared" si="2"/>
        <v>4.04</v>
      </c>
      <c r="H11" s="198">
        <f t="shared" si="4"/>
        <v>5.31</v>
      </c>
    </row>
    <row r="12" spans="1:8">
      <c r="A12" s="193">
        <v>46230</v>
      </c>
      <c r="B12" s="193">
        <f t="shared" si="0"/>
        <v>46232</v>
      </c>
      <c r="C12" s="194">
        <v>3</v>
      </c>
      <c r="D12" s="92" cm="1">
        <f t="array" ref="D12">fx_workday(_xlfn.MAP(C12,_xlfn.LAMBDA(_xlpm.mm, EDATE(B12,_xlpm.mm))),EurHolidays,2)</f>
        <v>46324</v>
      </c>
      <c r="E12" s="90">
        <f t="shared" si="3"/>
        <v>92</v>
      </c>
      <c r="F12" s="197">
        <f t="shared" si="1"/>
        <v>9.4600000000000009</v>
      </c>
      <c r="G12" s="90">
        <f t="shared" si="2"/>
        <v>4.09</v>
      </c>
      <c r="H12" s="198">
        <f t="shared" si="4"/>
        <v>5.370000000000001</v>
      </c>
    </row>
    <row r="13" spans="1:8">
      <c r="A13" s="193">
        <v>46322</v>
      </c>
      <c r="B13" s="193">
        <f t="shared" si="0"/>
        <v>46324</v>
      </c>
      <c r="C13" s="194">
        <v>3</v>
      </c>
      <c r="D13" s="92" cm="1">
        <f t="array" ref="D13">fx_workday(_xlfn.MAP(C13,_xlfn.LAMBDA(_xlpm.mm, EDATE(B13,_xlpm.mm))),EurHolidays,2)</f>
        <v>46416</v>
      </c>
      <c r="E13" s="90">
        <f>D13-D12</f>
        <v>92</v>
      </c>
      <c r="F13" s="197">
        <f t="shared" si="1"/>
        <v>9.4600000000000009</v>
      </c>
      <c r="G13" s="90">
        <f t="shared" si="2"/>
        <v>4.09</v>
      </c>
      <c r="H13" s="198">
        <f t="shared" si="4"/>
        <v>5.370000000000001</v>
      </c>
    </row>
    <row r="14" spans="1:8">
      <c r="A14" s="193">
        <v>46414</v>
      </c>
      <c r="B14" s="193">
        <f t="shared" si="0"/>
        <v>46416</v>
      </c>
      <c r="C14" s="194">
        <v>3</v>
      </c>
      <c r="D14" s="92" cm="1">
        <f t="array" ref="D14">fx_workday(_xlfn.MAP(C14,_xlfn.LAMBDA(_xlpm.mm, EDATE(B14,_xlpm.mm))),EurHolidays,2)</f>
        <v>46506</v>
      </c>
      <c r="E14" s="90">
        <f>D14-D13</f>
        <v>90</v>
      </c>
      <c r="F14" s="197">
        <f t="shared" si="1"/>
        <v>9.25</v>
      </c>
      <c r="G14" s="90">
        <f t="shared" si="2"/>
        <v>4</v>
      </c>
      <c r="H14" s="198">
        <f t="shared" si="4"/>
        <v>5.25</v>
      </c>
    </row>
    <row r="15" spans="1:8">
      <c r="A15" s="193">
        <v>46504</v>
      </c>
      <c r="B15" s="193">
        <f t="shared" si="0"/>
        <v>46506</v>
      </c>
      <c r="C15" s="194">
        <v>3</v>
      </c>
      <c r="D15" s="92" cm="1">
        <f t="array" ref="D15">fx_workday(_xlfn.MAP(C15,_xlfn.LAMBDA(_xlpm.mm, EDATE(B15,_xlpm.mm))),EurHolidays,2)</f>
        <v>46597</v>
      </c>
      <c r="E15" s="90">
        <f>D15-D14</f>
        <v>91</v>
      </c>
      <c r="F15" s="197">
        <f>ROUND(1000*0.037*E15/360,2)+1000</f>
        <v>1009.35</v>
      </c>
      <c r="G15" s="90">
        <f>ROUND(1000*0.016*E15/360,2)+1000</f>
        <v>1004.04</v>
      </c>
      <c r="H15" s="198">
        <f t="shared" si="4"/>
        <v>5.3100000000000591</v>
      </c>
    </row>
    <row r="16" spans="1:8">
      <c r="A16" s="90" t="s">
        <v>290</v>
      </c>
      <c r="B16" s="90"/>
      <c r="C16" s="90"/>
      <c r="D16" s="90"/>
      <c r="E16" s="90"/>
      <c r="F16" s="90">
        <f>SUM(F5:F15)</f>
        <v>1100.22</v>
      </c>
      <c r="G16" s="191">
        <f>SUM(G5:G15)</f>
        <v>1043.32</v>
      </c>
      <c r="H16" s="198">
        <f t="shared" si="4"/>
        <v>56.900000000000091</v>
      </c>
    </row>
    <row r="18" spans="7:8" ht="29">
      <c r="G18" s="93" t="s">
        <v>174</v>
      </c>
      <c r="H18" s="90">
        <f>F16-G16</f>
        <v>56.900000000000091</v>
      </c>
    </row>
  </sheetData>
  <mergeCells count="1">
    <mergeCell ref="A1:B1"/>
  </mergeCells>
  <phoneticPr fontId="7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0DCE7-B675-4503-AD66-866126665811}">
  <dimension ref="A17:AK56"/>
  <sheetViews>
    <sheetView topLeftCell="A22" zoomScale="61" zoomScaleNormal="80" workbookViewId="0">
      <selection activeCell="X25" sqref="X25:Y38"/>
    </sheetView>
  </sheetViews>
  <sheetFormatPr defaultColWidth="11" defaultRowHeight="14.5"/>
  <cols>
    <col min="1" max="1" width="20.08984375" customWidth="1"/>
    <col min="2" max="3" width="12.54296875" bestFit="1" customWidth="1"/>
    <col min="4" max="4" width="18.1796875" customWidth="1"/>
    <col min="5" max="15" width="11.1796875" bestFit="1" customWidth="1"/>
    <col min="16" max="16" width="13.81640625" customWidth="1"/>
    <col min="17" max="23" width="11.1796875" bestFit="1" customWidth="1"/>
    <col min="24" max="25" width="15.54296875" bestFit="1" customWidth="1"/>
    <col min="26" max="26" width="11.08984375" bestFit="1" customWidth="1"/>
    <col min="27" max="27" width="12.1796875" bestFit="1" customWidth="1"/>
    <col min="28" max="36" width="11.08984375" bestFit="1" customWidth="1"/>
  </cols>
  <sheetData>
    <row r="17" spans="1:36">
      <c r="A17" t="s">
        <v>196</v>
      </c>
      <c r="B17">
        <v>1000</v>
      </c>
    </row>
    <row r="19" spans="1:36">
      <c r="A19" t="s">
        <v>197</v>
      </c>
      <c r="B19" s="1">
        <f>C27</f>
        <v>45594</v>
      </c>
    </row>
    <row r="20" spans="1:36">
      <c r="A20" t="s">
        <v>198</v>
      </c>
      <c r="B20" s="1">
        <f>D27</f>
        <v>45686</v>
      </c>
    </row>
    <row r="21" spans="1:36">
      <c r="A21" t="s">
        <v>199</v>
      </c>
      <c r="B21" s="1">
        <f>B27</f>
        <v>45590</v>
      </c>
    </row>
    <row r="22" spans="1:36">
      <c r="A22" t="s">
        <v>200</v>
      </c>
      <c r="B22" s="1">
        <f>'Q3'!K5</f>
        <v>45622</v>
      </c>
    </row>
    <row r="23" spans="1:36" ht="15" thickBot="1">
      <c r="A23" t="s">
        <v>188</v>
      </c>
      <c r="B23" s="43">
        <v>1.6E-2</v>
      </c>
      <c r="C23" t="s">
        <v>195</v>
      </c>
      <c r="D23" s="43">
        <v>3.6999999999999998E-2</v>
      </c>
    </row>
    <row r="24" spans="1:36" ht="15" thickBot="1">
      <c r="A24" s="126"/>
      <c r="B24" s="320" t="s">
        <v>201</v>
      </c>
      <c r="C24" s="321"/>
      <c r="D24" s="322"/>
      <c r="E24" s="323" t="s">
        <v>202</v>
      </c>
      <c r="F24" s="324"/>
      <c r="G24" s="323" t="s">
        <v>203</v>
      </c>
      <c r="H24" s="324"/>
      <c r="I24" s="325" t="s">
        <v>204</v>
      </c>
      <c r="J24" s="326"/>
      <c r="K24" s="315" t="s">
        <v>205</v>
      </c>
      <c r="L24" s="316"/>
      <c r="M24" s="316"/>
      <c r="N24" s="316"/>
      <c r="O24" s="316"/>
      <c r="P24" s="316"/>
      <c r="Q24" s="316"/>
      <c r="R24" s="316"/>
      <c r="S24" s="316"/>
      <c r="T24" s="316"/>
      <c r="U24" s="316"/>
      <c r="V24" s="316"/>
      <c r="W24" s="316"/>
      <c r="X24" s="316"/>
      <c r="Y24" s="316"/>
      <c r="Z24" s="316"/>
      <c r="AA24" s="316"/>
      <c r="AB24" s="317"/>
      <c r="AC24" s="315" t="s">
        <v>206</v>
      </c>
      <c r="AD24" s="316"/>
      <c r="AE24" s="316"/>
      <c r="AF24" s="316"/>
      <c r="AG24" s="316"/>
      <c r="AH24" s="316"/>
      <c r="AI24" s="317"/>
      <c r="AJ24" s="127"/>
    </row>
    <row r="25" spans="1:36" ht="44" thickBot="1">
      <c r="A25" s="128" t="s">
        <v>207</v>
      </c>
      <c r="B25" s="129" t="s">
        <v>199</v>
      </c>
      <c r="C25" s="129" t="s">
        <v>208</v>
      </c>
      <c r="D25" s="129" t="s">
        <v>209</v>
      </c>
      <c r="E25" s="129" t="s">
        <v>210</v>
      </c>
      <c r="F25" s="129" t="s">
        <v>183</v>
      </c>
      <c r="G25" s="130" t="s">
        <v>211</v>
      </c>
      <c r="H25" s="129" t="s">
        <v>212</v>
      </c>
      <c r="I25" s="129" t="s">
        <v>213</v>
      </c>
      <c r="J25" s="129" t="s">
        <v>214</v>
      </c>
      <c r="K25" s="128" t="s">
        <v>215</v>
      </c>
      <c r="L25" s="129" t="s">
        <v>216</v>
      </c>
      <c r="M25" s="129" t="s">
        <v>217</v>
      </c>
      <c r="N25" s="129" t="s">
        <v>218</v>
      </c>
      <c r="O25" s="129" t="s">
        <v>219</v>
      </c>
      <c r="P25" s="129" t="s">
        <v>220</v>
      </c>
      <c r="Q25" s="129" t="s">
        <v>183</v>
      </c>
      <c r="R25" s="129" t="s">
        <v>221</v>
      </c>
      <c r="S25" s="129" t="s">
        <v>222</v>
      </c>
      <c r="T25" s="129" t="s">
        <v>223</v>
      </c>
      <c r="U25" s="129" t="s">
        <v>224</v>
      </c>
      <c r="V25" s="129" t="s">
        <v>225</v>
      </c>
      <c r="W25" s="129" t="s">
        <v>226</v>
      </c>
      <c r="X25" s="129" t="s">
        <v>227</v>
      </c>
      <c r="Y25" s="129" t="s">
        <v>228</v>
      </c>
      <c r="Z25" s="129" t="s">
        <v>229</v>
      </c>
      <c r="AA25" s="129" t="s">
        <v>230</v>
      </c>
      <c r="AB25" s="131" t="s">
        <v>231</v>
      </c>
      <c r="AC25" s="117" t="s">
        <v>232</v>
      </c>
      <c r="AD25" s="117" t="s">
        <v>178</v>
      </c>
      <c r="AE25" s="117" t="s">
        <v>233</v>
      </c>
      <c r="AF25" s="117" t="s">
        <v>234</v>
      </c>
      <c r="AG25" s="132" t="s">
        <v>235</v>
      </c>
      <c r="AH25" s="117" t="s">
        <v>236</v>
      </c>
      <c r="AI25" s="133" t="s">
        <v>237</v>
      </c>
      <c r="AJ25" s="134"/>
    </row>
    <row r="26" spans="1:36">
      <c r="A26" s="135"/>
      <c r="B26" s="136"/>
      <c r="C26" s="136"/>
      <c r="D26" s="137">
        <f>B22</f>
        <v>45622</v>
      </c>
      <c r="E26" s="136">
        <f>D26-B22</f>
        <v>0</v>
      </c>
      <c r="F26" s="136" cm="1">
        <f t="array" ref="F26">fx_DCC(B22,_xlfn.ANCHORARRAY(D26),1)</f>
        <v>0</v>
      </c>
      <c r="G26" s="136"/>
      <c r="H26" s="136"/>
      <c r="I26" s="136"/>
      <c r="J26" s="136"/>
      <c r="K26" s="136"/>
      <c r="L26" s="136"/>
      <c r="M26" s="136"/>
      <c r="N26" s="136"/>
      <c r="O26" s="136"/>
      <c r="P26" s="136"/>
      <c r="Q26" s="136"/>
      <c r="R26" s="136"/>
      <c r="S26" s="136"/>
      <c r="T26" s="136"/>
      <c r="U26" s="136"/>
      <c r="V26" s="136"/>
      <c r="W26" s="136"/>
      <c r="X26" s="136"/>
      <c r="Y26" s="136"/>
      <c r="Z26" s="136"/>
      <c r="AA26" s="136"/>
      <c r="AB26" s="138"/>
      <c r="AC26" cm="1">
        <f t="array" ref="AC26:AC37">_xlfn.VSTACK(1,Survival_Probability!H9:H19)</f>
        <v>1</v>
      </c>
    </row>
    <row r="27" spans="1:36">
      <c r="A27" s="139">
        <v>1</v>
      </c>
      <c r="B27" s="1" cm="1">
        <f t="array" ref="B27:B37">'Q4'!A5:A15</f>
        <v>45590</v>
      </c>
      <c r="C27" s="1" cm="1">
        <f t="array" ref="C27:C37">'Q4'!B5:B15</f>
        <v>45594</v>
      </c>
      <c r="D27" s="1" cm="1">
        <f t="array" ref="D27:D37">'Q4'!D5:D15</f>
        <v>45686</v>
      </c>
      <c r="E27">
        <f>D27-$B$22</f>
        <v>64</v>
      </c>
      <c r="F27" cm="1">
        <f t="array" ref="F27:F37">_xlfn.MAP(_xlfn.ANCHORARRAY(D27), _xlfn.LAMBDA(_xlpm.EndDate, fx_DCC(B22,_xlpm.EndDate,1)))</f>
        <v>0.17582417582417584</v>
      </c>
      <c r="G27">
        <v>1</v>
      </c>
      <c r="H27">
        <f>VLOOKUP(D27,'Q3'!$Y$5:$AG$3657,9,FALSE)</f>
        <v>0.99472918201383331</v>
      </c>
      <c r="I27">
        <f>D27-C27</f>
        <v>92</v>
      </c>
      <c r="J27" cm="1">
        <f t="array" ref="J27:J37">_xlfn.MAP(C27:C37, D27:D37, _xlfn.LAMBDA(_xlpm.start,_xlpm.end, fx_DCCACT360(_xlpm.start, _xlpm.end, $D$4)))</f>
        <v>0.25555555555555554</v>
      </c>
      <c r="K27">
        <f>(((G27/H27)-1)/J27)</f>
        <v>2.0734226278668683E-2</v>
      </c>
      <c r="L27">
        <f xml:space="preserve"> J27* K27</f>
        <v>5.2987467156597745E-3</v>
      </c>
      <c r="M27">
        <f>Vol!$L$5%%</f>
        <v>8.5484761904761897E-3</v>
      </c>
      <c r="N27">
        <f>Vol!$L$11%%</f>
        <v>1.0110321428571429E-2</v>
      </c>
      <c r="O27" s="43">
        <f>Vol!$H$2</f>
        <v>1.6E-2</v>
      </c>
      <c r="P27" s="43">
        <f>Vol!$H$8</f>
        <v>3.6999999999999998E-2</v>
      </c>
      <c r="Q27" cm="1">
        <f t="array" ref="Q27:Q37">F26:F36</f>
        <v>0</v>
      </c>
      <c r="R27" t="e">
        <f t="shared" ref="R27:R37" si="0">(K27-O27)/(M27*SQRT(Q27))</f>
        <v>#DIV/0!</v>
      </c>
      <c r="S27" t="e">
        <f t="shared" ref="S27:S37" si="1">(K27-P27)/(N27*SQRT(Q27))</f>
        <v>#DIV/0!</v>
      </c>
      <c r="T27" t="e">
        <f>_xlfn.NORM.DIST(-R27,0,1,TRUE)</f>
        <v>#DIV/0!</v>
      </c>
      <c r="U27" t="e">
        <f>_xlfn.NORM.DIST(S27,0,1,TRUE)</f>
        <v>#DIV/0!</v>
      </c>
      <c r="V27" t="e">
        <f>_xlfn.NORM.S.DIST(R27,FALSE)</f>
        <v>#DIV/0!</v>
      </c>
      <c r="W27" t="e">
        <f>_xlfn.NORM.S.DIST(S27,FALSE)</f>
        <v>#DIV/0!</v>
      </c>
      <c r="X27">
        <f t="shared" ref="X27:X37" si="2">IFERROR((O27-K27)*U27+M27*Q27^0.5*V27,MAX($K$27-$B$23,0))*J27</f>
        <v>1.2098578267708856E-3</v>
      </c>
      <c r="Y27">
        <f t="shared" ref="Y27:Y37" si="3">IFERROR((K27-P27)*T27+N27*Q27^0.5*W27,MAX($K$27-$D$23,0))*J27</f>
        <v>0</v>
      </c>
      <c r="Z27">
        <f>L27+Y27+X27</f>
        <v>6.5086045424306606E-3</v>
      </c>
      <c r="AA27" cm="1">
        <f t="array" ref="AA27:AA37">H27:H37</f>
        <v>0.99472918201383331</v>
      </c>
      <c r="AB27" s="142" cm="1">
        <f t="array" aca="1" ref="AB27:AB37" ca="1">_xlfn.ANCHORARRAY(AA27)*Z27:Z37</f>
        <v>6.4742988725435711E-3</v>
      </c>
      <c r="AC27">
        <v>0.99809215608634116</v>
      </c>
      <c r="AD27" s="144">
        <v>0.4</v>
      </c>
      <c r="AE27" cm="1">
        <f t="array" aca="1" ref="AE27:AE37" ca="1">Z27:Z37*_xlfn.DROP(AC26:AC37,1)</f>
        <v>6.4961871408679723E-3</v>
      </c>
      <c r="AF27" cm="1">
        <f t="array" aca="1" ref="AF27:AF37" ca="1">_xlfn.ANCHORARRAY(AE27)*_xlfn.ANCHORARRAY(AA27)</f>
        <v>6.4619469208443804E-3</v>
      </c>
      <c r="AG27" cm="1">
        <f t="array" ref="AG27:AG37">(_xlfn.DROP(_xlfn.ANCHORARRAY(AC26),-1)-_xlfn.DROP(_xlfn.ANCHORARRAY(AC26),1))</f>
        <v>1.9078439136588354E-3</v>
      </c>
      <c r="AH27" cm="1">
        <f t="array" ref="AH27:AH37">AD27:AD37*_xlfn.ANCHORARRAY(AG27)</f>
        <v>7.6313756546353417E-4</v>
      </c>
      <c r="AI27" cm="1">
        <f t="array" ref="AI27:AI37">_xlfn.ANCHORARRAY(AH27)*_xlfn.ANCHORARRAY(AA27)</f>
        <v>7.5911520625756949E-4</v>
      </c>
    </row>
    <row r="28" spans="1:36">
      <c r="A28" s="139">
        <v>2</v>
      </c>
      <c r="B28" s="1">
        <v>45684</v>
      </c>
      <c r="C28" s="1">
        <v>45686</v>
      </c>
      <c r="D28" s="1">
        <v>45776</v>
      </c>
      <c r="E28">
        <f t="shared" ref="E28:E37" si="4">D28-$B$22</f>
        <v>154</v>
      </c>
      <c r="F28">
        <v>0.42307692307692307</v>
      </c>
      <c r="G28">
        <f>VLOOKUP(C28,'Q3'!$Y$5:$AG$3657,9,FALSE)</f>
        <v>0.99472918201383331</v>
      </c>
      <c r="H28">
        <f>VLOOKUP(D28,'Q3'!$Y$5:$AG$3657,9,FALSE)</f>
        <v>0.98828616319062668</v>
      </c>
      <c r="I28">
        <f t="shared" ref="I28:I37" si="5">D28-C28</f>
        <v>90</v>
      </c>
      <c r="J28">
        <v>0.25</v>
      </c>
      <c r="K28">
        <f ca="1">VLOOKUP(B28,'Q3'!$Y$5:$AI$3657,11,FALSE)</f>
        <v>2.8945417537560303E-2</v>
      </c>
      <c r="L28">
        <f t="shared" ref="L28:L37" ca="1" si="6" xml:space="preserve"> J28* K28</f>
        <v>7.2363543843900757E-3</v>
      </c>
      <c r="M28">
        <f>Vol!$L$5%%</f>
        <v>8.5484761904761897E-3</v>
      </c>
      <c r="N28">
        <f>Vol!$L$11%%</f>
        <v>1.0110321428571429E-2</v>
      </c>
      <c r="O28" s="43">
        <f>Vol!$H$2</f>
        <v>1.6E-2</v>
      </c>
      <c r="P28" s="43">
        <f>Vol!$H$8</f>
        <v>3.6999999999999998E-2</v>
      </c>
      <c r="Q28">
        <v>0.17582417582417584</v>
      </c>
      <c r="R28">
        <f t="shared" ca="1" si="0"/>
        <v>3.6115036740545956</v>
      </c>
      <c r="S28">
        <f t="shared" ca="1" si="1"/>
        <v>-1.8999351346667164</v>
      </c>
      <c r="T28">
        <f t="shared" ref="T28:T37" ca="1" si="7">_xlfn.NORM.DIST(-R28,0,1,TRUE)</f>
        <v>1.522133852304387E-4</v>
      </c>
      <c r="U28">
        <f t="shared" ref="U28:U37" ca="1" si="8">_xlfn.NORM.DIST(S28,0,1,TRUE)</f>
        <v>2.8720816269978945E-2</v>
      </c>
      <c r="V28">
        <f t="shared" ref="V28:W37" ca="1" si="9">_xlfn.NORM.S.DIST(R28,FALSE)</f>
        <v>5.8703980645159845E-4</v>
      </c>
      <c r="W28">
        <f t="shared" ca="1" si="9"/>
        <v>6.5623901899182185E-2</v>
      </c>
      <c r="X28">
        <f t="shared" ca="1" si="2"/>
        <v>-9.2424679318404176E-5</v>
      </c>
      <c r="Y28">
        <f t="shared" ca="1" si="3"/>
        <v>6.9244966614621884E-5</v>
      </c>
      <c r="Z28">
        <f t="shared" ref="Z28:Z37" ca="1" si="10">L28+Y28+X28</f>
        <v>7.2131746716862935E-3</v>
      </c>
      <c r="AA28">
        <v>0.98828616319062668</v>
      </c>
      <c r="AB28" s="142">
        <f ca="1"/>
        <v>7.1286807207046549E-3</v>
      </c>
      <c r="AC28">
        <v>0.99541294497395905</v>
      </c>
      <c r="AD28" s="144">
        <v>0.4</v>
      </c>
      <c r="AE28">
        <f ca="1"/>
        <v>7.1800874425548234E-3</v>
      </c>
      <c r="AF28">
        <f ca="1"/>
        <v>7.0959810699757053E-3</v>
      </c>
      <c r="AG28">
        <v>2.6792111123821183E-3</v>
      </c>
      <c r="AH28">
        <v>1.0716844449528474E-3</v>
      </c>
      <c r="AI28">
        <v>1.0591309082535259E-3</v>
      </c>
    </row>
    <row r="29" spans="1:36">
      <c r="A29" s="139">
        <v>3</v>
      </c>
      <c r="B29" s="1">
        <v>45772</v>
      </c>
      <c r="C29" s="1">
        <v>45776</v>
      </c>
      <c r="D29" s="1">
        <v>45867</v>
      </c>
      <c r="E29">
        <f t="shared" si="4"/>
        <v>245</v>
      </c>
      <c r="F29">
        <v>0.67307692307692313</v>
      </c>
      <c r="G29">
        <f>VLOOKUP(C29,'Q3'!$Y$5:$AG$3657,9,FALSE)</f>
        <v>0.98828616319062668</v>
      </c>
      <c r="H29">
        <f>VLOOKUP(D29,'Q3'!$Y$5:$AG$3657,9,FALSE)</f>
        <v>0.98211995191573009</v>
      </c>
      <c r="I29">
        <f t="shared" si="5"/>
        <v>91</v>
      </c>
      <c r="J29">
        <v>0.25277777777777777</v>
      </c>
      <c r="K29">
        <f ca="1">VLOOKUP(B29,'Q3'!$Y$5:$AI$3657,11,FALSE)</f>
        <v>2.4660884183056453E-2</v>
      </c>
      <c r="L29">
        <f t="shared" ca="1" si="6"/>
        <v>6.2337235018281589E-3</v>
      </c>
      <c r="M29">
        <f>Vol!$L$5%%</f>
        <v>8.5484761904761897E-3</v>
      </c>
      <c r="N29">
        <f>Vol!$L$11%%</f>
        <v>1.0110321428571429E-2</v>
      </c>
      <c r="O29" s="43">
        <f>Vol!$H$2</f>
        <v>1.6E-2</v>
      </c>
      <c r="P29" s="43">
        <f>Vol!$H$8</f>
        <v>3.6999999999999998E-2</v>
      </c>
      <c r="Q29">
        <v>0.42307692307692307</v>
      </c>
      <c r="R29">
        <f t="shared" ca="1" si="0"/>
        <v>1.5576283965987894</v>
      </c>
      <c r="S29">
        <f t="shared" ca="1" si="1"/>
        <v>-1.8763308064034543</v>
      </c>
      <c r="T29">
        <f t="shared" ca="1" si="7"/>
        <v>5.966068158338042E-2</v>
      </c>
      <c r="U29">
        <f t="shared" ca="1" si="8"/>
        <v>3.0304934690615997E-2</v>
      </c>
      <c r="V29">
        <f t="shared" ca="1" si="9"/>
        <v>0.11859491789351935</v>
      </c>
      <c r="W29">
        <f t="shared" ca="1" si="9"/>
        <v>6.8614789251172842E-2</v>
      </c>
      <c r="X29">
        <f t="shared" ca="1" si="2"/>
        <v>1.003416610071098E-4</v>
      </c>
      <c r="Y29">
        <f t="shared" ca="1" si="3"/>
        <v>-7.2025458256586272E-5</v>
      </c>
      <c r="Z29">
        <f t="shared" ca="1" si="10"/>
        <v>6.2620397045786824E-3</v>
      </c>
      <c r="AA29">
        <v>0.98211995191573009</v>
      </c>
      <c r="AB29" s="142">
        <f ca="1"/>
        <v>6.1500741335552079E-3</v>
      </c>
      <c r="AC29">
        <v>0.99270834879232406</v>
      </c>
      <c r="AD29" s="144">
        <v>0.4</v>
      </c>
      <c r="AE29">
        <f ca="1"/>
        <v>6.2163790952042769E-3</v>
      </c>
      <c r="AF29">
        <f ca="1"/>
        <v>6.1052299380719745E-3</v>
      </c>
      <c r="AG29">
        <v>2.7045961816349884E-3</v>
      </c>
      <c r="AH29">
        <v>1.0818384726539955E-3</v>
      </c>
      <c r="AI29">
        <v>1.0624951487435289E-3</v>
      </c>
    </row>
    <row r="30" spans="1:36">
      <c r="A30" s="139">
        <v>4</v>
      </c>
      <c r="B30" s="1">
        <v>45863</v>
      </c>
      <c r="C30" s="1">
        <v>45867</v>
      </c>
      <c r="D30" s="1">
        <v>45959</v>
      </c>
      <c r="E30">
        <f t="shared" si="4"/>
        <v>337</v>
      </c>
      <c r="F30">
        <v>0.92582417582417587</v>
      </c>
      <c r="G30">
        <f>VLOOKUP(C30,'Q3'!$Y$5:$AG$3657,9,FALSE)</f>
        <v>0.98211995191573009</v>
      </c>
      <c r="H30">
        <f>VLOOKUP(D30,'Q3'!$Y$5:$AG$3657,9,FALSE)</f>
        <v>0.97644676863499225</v>
      </c>
      <c r="I30">
        <f t="shared" si="5"/>
        <v>92</v>
      </c>
      <c r="J30">
        <v>0.25555555555555554</v>
      </c>
      <c r="K30">
        <f ca="1">VLOOKUP(B30,'Q3'!$Y$5:$AI$3657,11,FALSE)</f>
        <v>2.4803392924344081E-2</v>
      </c>
      <c r="L30">
        <f t="shared" ca="1" si="6"/>
        <v>6.3386448584434865E-3</v>
      </c>
      <c r="M30">
        <f>Vol!$L$5%%</f>
        <v>8.5484761904761897E-3</v>
      </c>
      <c r="N30">
        <f>Vol!$L$11%%</f>
        <v>1.0110321428571429E-2</v>
      </c>
      <c r="O30" s="43">
        <f>Vol!$H$2</f>
        <v>1.6E-2</v>
      </c>
      <c r="P30" s="43">
        <f>Vol!$H$8</f>
        <v>3.6999999999999998E-2</v>
      </c>
      <c r="Q30">
        <v>0.67307692307692313</v>
      </c>
      <c r="R30">
        <f t="shared" ca="1" si="0"/>
        <v>1.2552465300471316</v>
      </c>
      <c r="S30">
        <f t="shared" ca="1" si="1"/>
        <v>-1.4704210780029268</v>
      </c>
      <c r="T30">
        <f t="shared" ca="1" si="7"/>
        <v>0.10469463952710435</v>
      </c>
      <c r="U30">
        <f t="shared" ca="1" si="8"/>
        <v>7.0723873070539053E-2</v>
      </c>
      <c r="V30">
        <f t="shared" ca="1" si="9"/>
        <v>0.18145266488875045</v>
      </c>
      <c r="W30">
        <f t="shared" ca="1" si="9"/>
        <v>0.13533425380967562</v>
      </c>
      <c r="X30">
        <f t="shared" ca="1" si="2"/>
        <v>1.6610291959646834E-4</v>
      </c>
      <c r="Y30">
        <f t="shared" ca="1" si="3"/>
        <v>-3.945038113686876E-5</v>
      </c>
      <c r="Z30">
        <f t="shared" ca="1" si="10"/>
        <v>6.465297396903086E-3</v>
      </c>
      <c r="AA30">
        <v>0.97644676863499225</v>
      </c>
      <c r="AB30" s="142">
        <f ca="1"/>
        <v>6.3130187514702455E-3</v>
      </c>
      <c r="AC30">
        <v>0.98997850557374312</v>
      </c>
      <c r="AD30" s="144">
        <v>0.4</v>
      </c>
      <c r="AE30">
        <f ca="1"/>
        <v>6.4005054550759282E-3</v>
      </c>
      <c r="AF30">
        <f ca="1"/>
        <v>6.249752869239531E-3</v>
      </c>
      <c r="AG30">
        <v>2.7298432185809407E-3</v>
      </c>
      <c r="AH30">
        <v>1.0919372874323764E-3</v>
      </c>
      <c r="AI30">
        <v>1.0662186358654027E-3</v>
      </c>
    </row>
    <row r="31" spans="1:36">
      <c r="A31" s="139">
        <v>5</v>
      </c>
      <c r="B31" s="1">
        <v>45957</v>
      </c>
      <c r="C31" s="1">
        <v>45959</v>
      </c>
      <c r="D31" s="1">
        <v>46051</v>
      </c>
      <c r="E31">
        <f t="shared" si="4"/>
        <v>429</v>
      </c>
      <c r="F31">
        <v>1.1785714285714286</v>
      </c>
      <c r="G31">
        <f>VLOOKUP(C31,'Q3'!$Y$5:$AG$3657,9,FALSE)</f>
        <v>0.97644676863499225</v>
      </c>
      <c r="H31">
        <f>VLOOKUP(D31,'Q3'!$Y$5:$AG$3657,9,FALSE)</f>
        <v>0.97167324694310753</v>
      </c>
      <c r="I31">
        <f t="shared" si="5"/>
        <v>92</v>
      </c>
      <c r="J31">
        <v>0.25555555555555554</v>
      </c>
      <c r="K31">
        <f ca="1">VLOOKUP(B31,'Q3'!$Y$5:$AI$3657,11,FALSE)</f>
        <v>2.1736380507908493E-2</v>
      </c>
      <c r="L31">
        <f t="shared" ca="1" si="6"/>
        <v>5.5548527964655037E-3</v>
      </c>
      <c r="M31">
        <f>Vol!$L$5%%</f>
        <v>8.5484761904761897E-3</v>
      </c>
      <c r="N31">
        <f>Vol!$L$11%%</f>
        <v>1.0110321428571429E-2</v>
      </c>
      <c r="O31" s="43">
        <f>Vol!$H$2</f>
        <v>1.6E-2</v>
      </c>
      <c r="P31" s="43">
        <f>Vol!$H$8</f>
        <v>3.6999999999999998E-2</v>
      </c>
      <c r="Q31">
        <v>0.92582417582417587</v>
      </c>
      <c r="R31">
        <f t="shared" ca="1" si="0"/>
        <v>0.6974048870860865</v>
      </c>
      <c r="S31">
        <f t="shared" ca="1" si="1"/>
        <v>-1.5690193853873031</v>
      </c>
      <c r="T31">
        <f t="shared" ca="1" si="7"/>
        <v>0.24277472199114231</v>
      </c>
      <c r="U31">
        <f t="shared" ca="1" si="8"/>
        <v>5.8321711043183448E-2</v>
      </c>
      <c r="V31">
        <f t="shared" ca="1" si="9"/>
        <v>0.31282062947755529</v>
      </c>
      <c r="W31">
        <f t="shared" ca="1" si="9"/>
        <v>0.11650169589249053</v>
      </c>
      <c r="X31">
        <f t="shared" ca="1" si="2"/>
        <v>5.7205988813952956E-4</v>
      </c>
      <c r="Y31">
        <f t="shared" ca="1" si="3"/>
        <v>-6.573598596642231E-4</v>
      </c>
      <c r="Z31">
        <f t="shared" ca="1" si="10"/>
        <v>5.46955282494081E-3</v>
      </c>
      <c r="AA31">
        <v>0.97167324694310753</v>
      </c>
      <c r="AB31" s="142">
        <f ca="1"/>
        <v>5.3146181527370827E-3</v>
      </c>
      <c r="AC31">
        <v>0.98725315322909291</v>
      </c>
      <c r="AD31" s="144">
        <v>0.4</v>
      </c>
      <c r="AE31">
        <f ca="1"/>
        <v>5.3998332731759078E-3</v>
      </c>
      <c r="AF31">
        <f ca="1"/>
        <v>5.2468735294982621E-3</v>
      </c>
      <c r="AG31">
        <v>2.7253523446502115E-3</v>
      </c>
      <c r="AH31">
        <v>1.0901409378600846E-3</v>
      </c>
      <c r="AI31">
        <v>1.0592607847161129E-3</v>
      </c>
    </row>
    <row r="32" spans="1:36">
      <c r="A32" s="139">
        <v>6</v>
      </c>
      <c r="B32" s="1">
        <v>46049</v>
      </c>
      <c r="C32" s="1">
        <v>46051</v>
      </c>
      <c r="D32" s="1">
        <v>46141</v>
      </c>
      <c r="E32">
        <f t="shared" si="4"/>
        <v>519</v>
      </c>
      <c r="F32">
        <v>1.4258241758241759</v>
      </c>
      <c r="G32">
        <f>VLOOKUP(C32,'Q3'!$Y$5:$AG$3657,9,FALSE)</f>
        <v>0.97167324694310753</v>
      </c>
      <c r="H32">
        <f>VLOOKUP(D32,'Q3'!$Y$5:$AG$3657,9,FALSE)</f>
        <v>0.96729680498574988</v>
      </c>
      <c r="I32">
        <f t="shared" si="5"/>
        <v>90</v>
      </c>
      <c r="J32">
        <v>0.25</v>
      </c>
      <c r="K32">
        <f ca="1">VLOOKUP(B32,'Q3'!$Y$5:$AI$3657,11,FALSE)</f>
        <v>1.8057253203016543E-2</v>
      </c>
      <c r="L32">
        <f t="shared" ca="1" si="6"/>
        <v>4.5143133007541358E-3</v>
      </c>
      <c r="M32">
        <f>Vol!$L$5%%</f>
        <v>8.5484761904761897E-3</v>
      </c>
      <c r="N32">
        <f>Vol!$L$11%%</f>
        <v>1.0110321428571429E-2</v>
      </c>
      <c r="O32" s="43">
        <f>Vol!$H$2</f>
        <v>1.6E-2</v>
      </c>
      <c r="P32" s="43">
        <f>Vol!$H$8</f>
        <v>3.6999999999999998E-2</v>
      </c>
      <c r="Q32">
        <v>1.1785714285714286</v>
      </c>
      <c r="R32">
        <f t="shared" ca="1" si="0"/>
        <v>0.22167723023570204</v>
      </c>
      <c r="S32">
        <f t="shared" ca="1" si="1"/>
        <v>-1.7258380389239596</v>
      </c>
      <c r="T32">
        <f t="shared" ca="1" si="7"/>
        <v>0.41228257838242699</v>
      </c>
      <c r="U32">
        <f t="shared" ca="1" si="8"/>
        <v>4.2188277166349875E-2</v>
      </c>
      <c r="V32">
        <f t="shared" ca="1" si="9"/>
        <v>0.38925955147952979</v>
      </c>
      <c r="W32">
        <f t="shared" ca="1" si="9"/>
        <v>8.9977377487075655E-2</v>
      </c>
      <c r="X32">
        <f t="shared" ca="1" si="2"/>
        <v>8.8142302110695364E-4</v>
      </c>
      <c r="Y32">
        <f t="shared" ca="1" si="3"/>
        <v>-1.7055438704339067E-3</v>
      </c>
      <c r="Z32">
        <f t="shared" ca="1" si="10"/>
        <v>3.6901924514271827E-3</v>
      </c>
      <c r="AA32">
        <v>0.96729680498574988</v>
      </c>
      <c r="AB32" s="142">
        <f ca="1"/>
        <v>3.5695113680480456E-3</v>
      </c>
      <c r="AC32">
        <v>0.98459138607105756</v>
      </c>
      <c r="AD32" s="144">
        <v>0.4</v>
      </c>
      <c r="AE32">
        <f ca="1"/>
        <v>3.6333317006196435E-3</v>
      </c>
      <c r="AF32">
        <f ca="1"/>
        <v>3.5145101454628221E-3</v>
      </c>
      <c r="AG32">
        <v>2.6617671580353441E-3</v>
      </c>
      <c r="AH32">
        <v>1.0647068632141377E-3</v>
      </c>
      <c r="AI32">
        <v>1.0298875470334352E-3</v>
      </c>
    </row>
    <row r="33" spans="1:37">
      <c r="A33" s="139">
        <v>7</v>
      </c>
      <c r="B33" s="1">
        <v>46139</v>
      </c>
      <c r="C33" s="1">
        <v>46141</v>
      </c>
      <c r="D33" s="1">
        <v>46232</v>
      </c>
      <c r="E33">
        <f t="shared" si="4"/>
        <v>610</v>
      </c>
      <c r="F33">
        <v>1.6758241758241759</v>
      </c>
      <c r="G33">
        <f>VLOOKUP(C33,'Q3'!$Y$5:$AG$3657,9,FALSE)</f>
        <v>0.96729680498574988</v>
      </c>
      <c r="H33">
        <f>VLOOKUP(D33,'Q3'!$Y$5:$AG$3657,9,FALSE)</f>
        <v>0.96289177691455807</v>
      </c>
      <c r="I33">
        <f t="shared" si="5"/>
        <v>91</v>
      </c>
      <c r="J33">
        <v>0.25277777777777777</v>
      </c>
      <c r="K33">
        <f ca="1">VLOOKUP(B33,'Q3'!$Y$5:$AI$3657,11,FALSE)</f>
        <v>1.8057253203096479E-2</v>
      </c>
      <c r="L33">
        <f t="shared" ca="1" si="6"/>
        <v>4.5644723374493879E-3</v>
      </c>
      <c r="M33">
        <f>Vol!$L$5%%</f>
        <v>8.5484761904761897E-3</v>
      </c>
      <c r="N33">
        <f>Vol!$L$11%%</f>
        <v>1.0110321428571429E-2</v>
      </c>
      <c r="O33" s="43">
        <f>Vol!$H$2</f>
        <v>1.6E-2</v>
      </c>
      <c r="P33" s="43">
        <f>Vol!$H$8</f>
        <v>3.6999999999999998E-2</v>
      </c>
      <c r="Q33">
        <v>1.4258241758241759</v>
      </c>
      <c r="R33">
        <f t="shared" ca="1" si="0"/>
        <v>0.2015422272547476</v>
      </c>
      <c r="S33">
        <f t="shared" ca="1" si="1"/>
        <v>-1.5690797014239231</v>
      </c>
      <c r="T33">
        <f t="shared" ca="1" si="7"/>
        <v>0.4201373070980593</v>
      </c>
      <c r="U33">
        <f t="shared" ca="1" si="8"/>
        <v>5.8314684455124922E-2</v>
      </c>
      <c r="V33">
        <f t="shared" ca="1" si="9"/>
        <v>0.39092163233811816</v>
      </c>
      <c r="W33">
        <f t="shared" ca="1" si="9"/>
        <v>0.11649067082770898</v>
      </c>
      <c r="X33">
        <f t="shared" ca="1" si="2"/>
        <v>9.7834748844770206E-4</v>
      </c>
      <c r="Y33">
        <f t="shared" ca="1" si="3"/>
        <v>-1.6562552626484522E-3</v>
      </c>
      <c r="Z33">
        <f t="shared" ca="1" si="10"/>
        <v>3.8865645632486377E-3</v>
      </c>
      <c r="AA33">
        <v>0.96289177691455807</v>
      </c>
      <c r="AB33" s="142">
        <f ca="1"/>
        <v>3.7423410583996342E-3</v>
      </c>
      <c r="AC33">
        <v>0.98190439912226746</v>
      </c>
      <c r="AD33" s="144">
        <v>0.4</v>
      </c>
      <c r="AE33">
        <f ca="1"/>
        <v>3.8162348421265516E-3</v>
      </c>
      <c r="AF33">
        <f ca="1"/>
        <v>3.6746211482584831E-3</v>
      </c>
      <c r="AG33">
        <v>2.6869869487901044E-3</v>
      </c>
      <c r="AH33">
        <v>1.0747947795160418E-3</v>
      </c>
      <c r="AI33">
        <v>1.0349110550666922E-3</v>
      </c>
    </row>
    <row r="34" spans="1:37">
      <c r="A34" s="139">
        <v>8</v>
      </c>
      <c r="B34" s="1">
        <v>46230</v>
      </c>
      <c r="C34" s="1">
        <v>46232</v>
      </c>
      <c r="D34" s="1">
        <v>46324</v>
      </c>
      <c r="E34">
        <f t="shared" si="4"/>
        <v>702</v>
      </c>
      <c r="F34">
        <v>1.9285714285714286</v>
      </c>
      <c r="G34">
        <f>VLOOKUP(C34,'Q3'!$Y$5:$AG$3657,9,FALSE)</f>
        <v>0.96289177691455807</v>
      </c>
      <c r="H34">
        <f>VLOOKUP(D34,'Q3'!$Y$5:$AG$3657,9,FALSE)</f>
        <v>0.95845873378507507</v>
      </c>
      <c r="I34">
        <f t="shared" si="5"/>
        <v>92</v>
      </c>
      <c r="J34">
        <v>0.25555555555555554</v>
      </c>
      <c r="K34">
        <f ca="1">VLOOKUP(B34,'Q3'!$Y$5:$AI$3657,11,FALSE)</f>
        <v>1.8057253203096479E-2</v>
      </c>
      <c r="L34">
        <f t="shared" ca="1" si="6"/>
        <v>4.6146313741246558E-3</v>
      </c>
      <c r="M34">
        <f>Vol!$L$5%%</f>
        <v>8.5484761904761897E-3</v>
      </c>
      <c r="N34">
        <f>Vol!$L$11%%</f>
        <v>1.0110321428571429E-2</v>
      </c>
      <c r="O34" s="43">
        <f>Vol!$H$2</f>
        <v>1.6E-2</v>
      </c>
      <c r="P34" s="43">
        <f>Vol!$H$8</f>
        <v>3.6999999999999998E-2</v>
      </c>
      <c r="Q34">
        <v>1.6758241758241759</v>
      </c>
      <c r="R34">
        <f t="shared" ca="1" si="0"/>
        <v>0.18590232232242618</v>
      </c>
      <c r="S34">
        <f t="shared" ca="1" si="1"/>
        <v>-1.4473173407723918</v>
      </c>
      <c r="T34">
        <f t="shared" ca="1" si="7"/>
        <v>0.42626068049984028</v>
      </c>
      <c r="U34">
        <f t="shared" ca="1" si="8"/>
        <v>7.3904032289552252E-2</v>
      </c>
      <c r="V34">
        <f t="shared" ca="1" si="9"/>
        <v>0.39210784198303744</v>
      </c>
      <c r="W34">
        <f t="shared" ca="1" si="9"/>
        <v>0.13997348381192762</v>
      </c>
      <c r="X34">
        <f t="shared" ca="1" si="2"/>
        <v>1.0700490934663462E-3</v>
      </c>
      <c r="Y34">
        <f t="shared" ca="1" si="3"/>
        <v>-1.5953184065085444E-3</v>
      </c>
      <c r="Z34">
        <f t="shared" ca="1" si="10"/>
        <v>4.0893620610824577E-3</v>
      </c>
      <c r="AA34">
        <v>0.95845873378507507</v>
      </c>
      <c r="AB34" s="142">
        <f ca="1"/>
        <v>3.9194847830538171E-3</v>
      </c>
      <c r="AC34">
        <v>0.97919232951632151</v>
      </c>
      <c r="AD34" s="144">
        <v>0.4</v>
      </c>
      <c r="AE34">
        <f ca="1"/>
        <v>4.004271962826998E-3</v>
      </c>
      <c r="AF34">
        <f ca="1"/>
        <v>3.8379294352222418E-3</v>
      </c>
      <c r="AG34">
        <v>2.7120696059459437E-3</v>
      </c>
      <c r="AH34">
        <v>1.0848278423783776E-3</v>
      </c>
      <c r="AI34">
        <v>1.0397627201807747E-3</v>
      </c>
    </row>
    <row r="35" spans="1:37">
      <c r="A35" s="139">
        <v>9</v>
      </c>
      <c r="B35" s="1">
        <v>46322</v>
      </c>
      <c r="C35" s="1">
        <v>46324</v>
      </c>
      <c r="D35" s="1">
        <v>46416</v>
      </c>
      <c r="E35">
        <f t="shared" si="4"/>
        <v>794</v>
      </c>
      <c r="F35">
        <v>2.1813186813186811</v>
      </c>
      <c r="G35">
        <f>VLOOKUP(C35,'Q3'!$Y$5:$AG$3657,9,FALSE)</f>
        <v>0.95845873378507507</v>
      </c>
      <c r="H35">
        <f>VLOOKUP(D35,'Q3'!$Y$5:$AG$3657,9,FALSE)</f>
        <v>0.95351924946197519</v>
      </c>
      <c r="I35">
        <f t="shared" si="5"/>
        <v>92</v>
      </c>
      <c r="J35">
        <v>0.25555555555555554</v>
      </c>
      <c r="K35">
        <f ca="1">VLOOKUP(B35,'Q3'!$Y$5:$AI$3657,11,FALSE)</f>
        <v>1.8057253203096479E-2</v>
      </c>
      <c r="L35">
        <f t="shared" ca="1" si="6"/>
        <v>4.6146313741246558E-3</v>
      </c>
      <c r="M35">
        <f>Vol!$L$5%%</f>
        <v>8.5484761904761897E-3</v>
      </c>
      <c r="N35">
        <f>Vol!$L$11%%</f>
        <v>1.0110321428571429E-2</v>
      </c>
      <c r="O35" s="43">
        <f>Vol!$H$2</f>
        <v>1.6E-2</v>
      </c>
      <c r="P35" s="43">
        <f>Vol!$H$8</f>
        <v>3.6999999999999998E-2</v>
      </c>
      <c r="Q35">
        <v>1.9285714285714286</v>
      </c>
      <c r="R35">
        <f t="shared" ca="1" si="0"/>
        <v>0.17329306238865738</v>
      </c>
      <c r="S35">
        <f t="shared" ca="1" si="1"/>
        <v>-1.3491496561062568</v>
      </c>
      <c r="T35">
        <f t="shared" ca="1" si="7"/>
        <v>0.43121053830350747</v>
      </c>
      <c r="U35">
        <f t="shared" ca="1" si="8"/>
        <v>8.8644450714225276E-2</v>
      </c>
      <c r="V35">
        <f t="shared" ca="1" si="9"/>
        <v>0.39299681324358859</v>
      </c>
      <c r="W35">
        <f t="shared" ca="1" si="9"/>
        <v>0.16056748933587753</v>
      </c>
      <c r="X35">
        <f t="shared" ca="1" si="2"/>
        <v>1.1456831682245556E-3</v>
      </c>
      <c r="Y35">
        <f t="shared" ca="1" si="3"/>
        <v>-1.5113205173748565E-3</v>
      </c>
      <c r="Z35">
        <f t="shared" ca="1" si="10"/>
        <v>4.2489940249743549E-3</v>
      </c>
      <c r="AA35">
        <v>0.95351924946197519</v>
      </c>
      <c r="AB35" s="142">
        <f ca="1"/>
        <v>4.0514975936619636E-3</v>
      </c>
      <c r="AC35">
        <v>0.97648472154487842</v>
      </c>
      <c r="AD35" s="144">
        <v>0.4</v>
      </c>
      <c r="AE35">
        <f ca="1"/>
        <v>4.1490777473229355E-3</v>
      </c>
      <c r="AF35">
        <f ca="1"/>
        <v>3.9562254995867486E-3</v>
      </c>
      <c r="AG35">
        <v>2.7076079714430934E-3</v>
      </c>
      <c r="AH35">
        <v>1.0830431885772375E-3</v>
      </c>
      <c r="AI35">
        <v>1.0327025283070721E-3</v>
      </c>
    </row>
    <row r="36" spans="1:37">
      <c r="A36" s="139">
        <v>10</v>
      </c>
      <c r="B36" s="1">
        <v>46414</v>
      </c>
      <c r="C36" s="1">
        <v>46416</v>
      </c>
      <c r="D36" s="1">
        <v>46506</v>
      </c>
      <c r="E36">
        <f t="shared" si="4"/>
        <v>884</v>
      </c>
      <c r="F36">
        <v>2.4285714285714284</v>
      </c>
      <c r="G36">
        <f>VLOOKUP(C36,'Q3'!$Y$5:$AG$3657,9,FALSE)</f>
        <v>0.95351924946197519</v>
      </c>
      <c r="H36">
        <f>VLOOKUP(D36,'Q3'!$Y$5:$AG$3657,9,FALSE)</f>
        <v>0.94848751713910118</v>
      </c>
      <c r="I36">
        <f t="shared" si="5"/>
        <v>90</v>
      </c>
      <c r="J36">
        <v>0.25</v>
      </c>
      <c r="K36">
        <f ca="1">VLOOKUP(B36,'Q3'!$Y$5:$AI$3657,11,FALSE)</f>
        <v>2.1164559695208141E-2</v>
      </c>
      <c r="L36">
        <f t="shared" ca="1" si="6"/>
        <v>5.2911399238020351E-3</v>
      </c>
      <c r="M36">
        <f>Vol!$L$5%%</f>
        <v>8.5484761904761897E-3</v>
      </c>
      <c r="N36">
        <f>Vol!$L$11%%</f>
        <v>1.0110321428571429E-2</v>
      </c>
      <c r="O36" s="43">
        <f>Vol!$H$2</f>
        <v>1.6E-2</v>
      </c>
      <c r="P36" s="43">
        <f>Vol!$H$8</f>
        <v>3.6999999999999998E-2</v>
      </c>
      <c r="Q36">
        <v>2.1813186813186811</v>
      </c>
      <c r="R36">
        <f t="shared" ca="1" si="0"/>
        <v>0.40905813675813824</v>
      </c>
      <c r="S36">
        <f t="shared" ca="1" si="1"/>
        <v>-1.060487664243831</v>
      </c>
      <c r="T36">
        <f t="shared" ca="1" si="7"/>
        <v>0.34124849859719819</v>
      </c>
      <c r="U36">
        <f t="shared" ca="1" si="8"/>
        <v>0.14446139952794482</v>
      </c>
      <c r="V36">
        <f t="shared" ca="1" si="9"/>
        <v>0.36692316488650861</v>
      </c>
      <c r="W36">
        <f t="shared" ca="1" si="9"/>
        <v>0.22735205127457803</v>
      </c>
      <c r="X36">
        <f t="shared" ca="1" si="2"/>
        <v>9.716263697051111E-4</v>
      </c>
      <c r="Y36">
        <f t="shared" ca="1" si="3"/>
        <v>-5.0223706695543457E-4</v>
      </c>
      <c r="Z36">
        <f t="shared" ca="1" si="10"/>
        <v>5.7605292265517118E-3</v>
      </c>
      <c r="AA36">
        <v>0.94848751713910118</v>
      </c>
      <c r="AB36" s="142">
        <f ca="1"/>
        <v>5.4637900634992602E-3</v>
      </c>
      <c r="AC36">
        <v>0.97384028476613693</v>
      </c>
      <c r="AD36" s="144">
        <v>0.4</v>
      </c>
      <c r="AE36">
        <f ca="1"/>
        <v>5.6098354223887738E-3</v>
      </c>
      <c r="AF36">
        <f ca="1"/>
        <v>5.3208588713405088E-3</v>
      </c>
      <c r="AG36">
        <v>2.644436778741488E-3</v>
      </c>
      <c r="AH36">
        <v>1.0577747114965952E-3</v>
      </c>
      <c r="AI36">
        <v>1.0032861097999347E-3</v>
      </c>
    </row>
    <row r="37" spans="1:37">
      <c r="A37" s="145">
        <v>11</v>
      </c>
      <c r="B37" s="140">
        <v>46504</v>
      </c>
      <c r="C37" s="140">
        <v>46506</v>
      </c>
      <c r="D37" s="140">
        <v>46597</v>
      </c>
      <c r="E37" s="141">
        <f t="shared" si="4"/>
        <v>975</v>
      </c>
      <c r="F37" s="141">
        <v>2.6785714285714284</v>
      </c>
      <c r="G37" s="141">
        <f>VLOOKUP(C37,'Q3'!$Y$5:$AG$3657,9,FALSE)</f>
        <v>0.94848751713910118</v>
      </c>
      <c r="H37" s="141">
        <f>VLOOKUP(D37,'Q3'!$Y$5:$AG$3657,9,FALSE)</f>
        <v>0.94342687284267035</v>
      </c>
      <c r="I37" s="141">
        <f t="shared" si="5"/>
        <v>91</v>
      </c>
      <c r="J37" s="141">
        <v>0.25277777777777777</v>
      </c>
      <c r="K37">
        <f ca="1">VLOOKUP(B37,'Q3'!$Y$5:$AI$3657,11,FALSE)</f>
        <v>2.1164559695288077E-2</v>
      </c>
      <c r="L37">
        <f t="shared" ca="1" si="6"/>
        <v>5.3499303674200416E-3</v>
      </c>
      <c r="M37">
        <f>Vol!$L$5%%</f>
        <v>8.5484761904761897E-3</v>
      </c>
      <c r="N37">
        <f>Vol!$L$11%%</f>
        <v>1.0110321428571429E-2</v>
      </c>
      <c r="O37" s="146">
        <f>Vol!$H$2</f>
        <v>1.6E-2</v>
      </c>
      <c r="P37" s="146">
        <f>Vol!$H$8</f>
        <v>3.6999999999999998E-2</v>
      </c>
      <c r="Q37" s="141">
        <v>2.4285714285714284</v>
      </c>
      <c r="R37" s="141">
        <f t="shared" ca="1" si="0"/>
        <v>0.3876762131045407</v>
      </c>
      <c r="S37" s="141">
        <f t="shared" ca="1" si="1"/>
        <v>-1.0050547948219246</v>
      </c>
      <c r="T37" s="141">
        <f t="shared" ca="1" si="7"/>
        <v>0.3491278304773161</v>
      </c>
      <c r="U37" s="141">
        <f t="shared" ca="1" si="8"/>
        <v>0.1574352328439749</v>
      </c>
      <c r="V37" s="141">
        <f t="shared" ca="1" si="9"/>
        <v>0.37006191248255466</v>
      </c>
      <c r="W37" s="141">
        <f t="shared" ca="1" si="9"/>
        <v>0.24074762255781051</v>
      </c>
      <c r="X37">
        <f t="shared" ca="1" si="2"/>
        <v>1.0406409089607253E-3</v>
      </c>
      <c r="Y37">
        <f t="shared" ca="1" si="3"/>
        <v>-4.3867612004635441E-4</v>
      </c>
      <c r="Z37" s="141">
        <f t="shared" ca="1" si="10"/>
        <v>5.951895156334412E-3</v>
      </c>
      <c r="AA37" s="141">
        <v>0.94342687284267035</v>
      </c>
      <c r="AB37" s="143">
        <f ca="1"/>
        <v>5.6151778348280112E-3</v>
      </c>
      <c r="AC37">
        <v>0.9711707923990347</v>
      </c>
      <c r="AD37" s="144">
        <v>0.4</v>
      </c>
      <c r="AE37">
        <f ca="1"/>
        <v>5.7803067352532678E-3</v>
      </c>
      <c r="AF37">
        <f ca="1"/>
        <v>5.4532967073114159E-3</v>
      </c>
      <c r="AG37">
        <v>2.669492367102233E-3</v>
      </c>
      <c r="AH37">
        <v>1.0677969468408932E-3</v>
      </c>
      <c r="AI37">
        <v>1.007388334389055E-3</v>
      </c>
    </row>
    <row r="38" spans="1:37">
      <c r="X38" s="147">
        <f ca="1">SUM(X27:X37)</f>
        <v>8.0437076661069827E-3</v>
      </c>
      <c r="Y38" s="148">
        <f ca="1">SUM(Y27:Y37)</f>
        <v>-8.1089419764106049E-3</v>
      </c>
      <c r="Z38" s="148">
        <f ca="1">SUM(Z27:Z37)</f>
        <v>5.9546206624158278E-2</v>
      </c>
      <c r="AA38" s="148"/>
      <c r="AB38" s="149">
        <f ca="1">SUM(AB27:AB37)</f>
        <v>5.7742493332501491E-2</v>
      </c>
    </row>
    <row r="40" spans="1:37" ht="15" thickBot="1">
      <c r="A40" t="s">
        <v>238</v>
      </c>
      <c r="D40" t="s">
        <v>239</v>
      </c>
      <c r="I40" t="s">
        <v>240</v>
      </c>
      <c r="P40" t="s">
        <v>241</v>
      </c>
      <c r="S40" t="s">
        <v>242</v>
      </c>
      <c r="AA40" t="s">
        <v>243</v>
      </c>
      <c r="AI40" t="s">
        <v>244</v>
      </c>
    </row>
    <row r="41" spans="1:37" ht="29.5" thickBot="1">
      <c r="A41" s="91" t="s">
        <v>162</v>
      </c>
      <c r="B41" s="91" t="s">
        <v>163</v>
      </c>
      <c r="D41" s="150" t="s">
        <v>245</v>
      </c>
      <c r="E41" s="151"/>
      <c r="F41" s="152" t="s">
        <v>246</v>
      </c>
      <c r="G41" s="151"/>
      <c r="I41" t="s">
        <v>247</v>
      </c>
      <c r="P41" s="318" t="s">
        <v>248</v>
      </c>
      <c r="Q41" s="319"/>
      <c r="S41" s="153" t="s">
        <v>249</v>
      </c>
      <c r="AA41" s="32" t="s">
        <v>250</v>
      </c>
      <c r="AB41" s="306">
        <f ca="1">E46</f>
        <v>984.30000878258454</v>
      </c>
      <c r="AI41" s="155" t="s">
        <v>251</v>
      </c>
      <c r="AJ41" s="156" t="s">
        <v>252</v>
      </c>
      <c r="AK41" s="157" t="s">
        <v>253</v>
      </c>
    </row>
    <row r="42" spans="1:37" ht="15" thickBot="1">
      <c r="A42" s="90">
        <f>B42</f>
        <v>5.1436386866589193E-10</v>
      </c>
      <c r="B42" s="90">
        <f xml:space="preserve"> 0.994372 * 0.25 * ( (0.0207342 - 0.037) * _xlfn.NORM.S.DIST((0.0207342 - 0.037)/(0.0085485*SQRT(0.175842)), TRUE) + 0.0085485 * SQRT(0.175842) * _xlfn.NORM.S.DIST((0.0207342 - 0.037)/(0.0085485*SQRT(0.175842)), FALSE) )</f>
        <v>5.1436386866589193E-10</v>
      </c>
      <c r="D42" s="158" t="s">
        <v>254</v>
      </c>
      <c r="E42" s="159">
        <v>0.4</v>
      </c>
      <c r="F42" s="160"/>
      <c r="G42" s="161"/>
      <c r="P42" s="32"/>
      <c r="Q42" s="162" t="s">
        <v>255</v>
      </c>
      <c r="S42" s="163" cm="1">
        <f t="array" aca="1" ref="S42:S52" ca="1">Z27:Z37*Q43</f>
        <v>6.5086045424306604</v>
      </c>
      <c r="AA42" s="35" t="s">
        <v>256</v>
      </c>
      <c r="AB42" s="166">
        <f>98.43%*Q43</f>
        <v>984.30000000000007</v>
      </c>
      <c r="AI42" s="32">
        <f>Survival_Probability!C4</f>
        <v>6.5142465167691375E-3</v>
      </c>
      <c r="AJ42" s="33">
        <v>0</v>
      </c>
      <c r="AK42" s="154">
        <f ca="1">E46</f>
        <v>984.30000878258454</v>
      </c>
    </row>
    <row r="43" spans="1:37">
      <c r="A43" s="90"/>
      <c r="B43" s="90"/>
      <c r="D43" s="167" t="s">
        <v>257</v>
      </c>
      <c r="E43" s="168">
        <f ca="1">SUM(_xlfn.ANCHORARRAY(AF27))*Q43</f>
        <v>56.917226134812083</v>
      </c>
      <c r="F43" s="167"/>
      <c r="G43" s="169"/>
      <c r="I43" s="31" t="s">
        <v>258</v>
      </c>
      <c r="P43" s="39" t="s">
        <v>259</v>
      </c>
      <c r="Q43" s="170">
        <v>1000</v>
      </c>
      <c r="S43" s="164">
        <f ca="1"/>
        <v>7.2131746716862937</v>
      </c>
      <c r="AI43" s="39">
        <v>4.4759999999999999E-3</v>
      </c>
      <c r="AJ43">
        <f>-1</f>
        <v>-1</v>
      </c>
      <c r="AK43" s="40">
        <v>990</v>
      </c>
    </row>
    <row r="44" spans="1:37">
      <c r="A44" s="90"/>
      <c r="B44" s="90"/>
      <c r="D44" s="167" t="s">
        <v>260</v>
      </c>
      <c r="E44" s="171" cm="1">
        <f t="array" ref="E44">Q43*_xlfn.TAKE(AC26:AC37,-1)*_xlfn.TAKE(AA27:AA37,-1)</f>
        <v>916.22862366915945</v>
      </c>
      <c r="F44" s="167" t="s">
        <v>261</v>
      </c>
      <c r="G44" s="172">
        <f ca="1">Q46</f>
        <v>1001.1693661751718</v>
      </c>
      <c r="I44" s="31" t="s">
        <v>262</v>
      </c>
      <c r="P44" s="39" t="s">
        <v>263</v>
      </c>
      <c r="Q44" s="173">
        <f ca="1">AB38*Q43</f>
        <v>57.742493332501489</v>
      </c>
      <c r="S44" s="164">
        <f ca="1"/>
        <v>6.2620397045786822</v>
      </c>
      <c r="AI44" s="39">
        <v>4.0759999999999998E-3</v>
      </c>
      <c r="AJ44">
        <v>-5</v>
      </c>
      <c r="AK44" s="40">
        <v>991</v>
      </c>
    </row>
    <row r="45" spans="1:37" ht="15" thickBot="1">
      <c r="A45" s="90"/>
      <c r="B45" s="90"/>
      <c r="D45" s="167" t="s">
        <v>265</v>
      </c>
      <c r="E45" s="168">
        <f>SUM(_xlfn.ANCHORARRAY(AI27))*Q43</f>
        <v>11.154158978613102</v>
      </c>
      <c r="F45" s="174" t="s">
        <v>266</v>
      </c>
      <c r="G45" s="175">
        <f ca="1">E46</f>
        <v>984.30000878258454</v>
      </c>
      <c r="I45" s="31" t="s">
        <v>267</v>
      </c>
      <c r="P45" s="39" t="s">
        <v>268</v>
      </c>
      <c r="Q45" s="176" cm="1">
        <f t="array" ref="Q45">_xlfn.TAKE(H27:H37,-1)*Q43</f>
        <v>943.42687284267038</v>
      </c>
      <c r="S45" s="164">
        <f ca="1"/>
        <v>6.465297396903086</v>
      </c>
      <c r="AI45" s="39">
        <v>3.5760000000000002E-3</v>
      </c>
      <c r="AJ45">
        <v>-10</v>
      </c>
      <c r="AK45" s="40">
        <v>992</v>
      </c>
    </row>
    <row r="46" spans="1:37" ht="15" thickBot="1">
      <c r="A46" s="90"/>
      <c r="B46" s="90"/>
      <c r="D46" s="174" t="s">
        <v>269</v>
      </c>
      <c r="E46" s="177">
        <f ca="1">SUM(E43:E45)</f>
        <v>984.30000878258454</v>
      </c>
      <c r="F46" s="178" t="s">
        <v>270</v>
      </c>
      <c r="G46" s="179">
        <f ca="1">G44-G45</f>
        <v>16.86935739258729</v>
      </c>
      <c r="I46" s="31" t="s">
        <v>271</v>
      </c>
      <c r="P46" s="39" t="s">
        <v>269</v>
      </c>
      <c r="Q46" s="170">
        <f ca="1">Q45+Q44</f>
        <v>1001.1693661751718</v>
      </c>
      <c r="S46" s="164">
        <f ca="1"/>
        <v>5.4695528249408101</v>
      </c>
      <c r="AA46" s="180"/>
      <c r="AI46" s="39">
        <v>3.0760000000000002E-3</v>
      </c>
      <c r="AJ46">
        <v>-15</v>
      </c>
      <c r="AK46" s="40">
        <v>993</v>
      </c>
    </row>
    <row r="47" spans="1:37" ht="29.5" thickBot="1">
      <c r="A47" s="90"/>
      <c r="B47" s="90"/>
      <c r="P47" s="39" t="s">
        <v>273</v>
      </c>
      <c r="Q47" s="173">
        <f>Z27*Q43</f>
        <v>6.5086045424306604</v>
      </c>
      <c r="S47" s="164">
        <f ca="1"/>
        <v>3.6901924514271824</v>
      </c>
      <c r="AA47" s="189" t="s">
        <v>283</v>
      </c>
      <c r="AB47" s="313">
        <f>Survival_Probability!C4</f>
        <v>6.5142465167691375E-3</v>
      </c>
      <c r="AI47" s="39">
        <v>2.5760000000000002E-3</v>
      </c>
      <c r="AJ47">
        <v>-20</v>
      </c>
      <c r="AK47" s="40">
        <v>994</v>
      </c>
    </row>
    <row r="48" spans="1:37">
      <c r="A48" s="90"/>
      <c r="B48" s="90"/>
      <c r="P48" s="39" t="s">
        <v>275</v>
      </c>
      <c r="Q48" s="181">
        <f>B22-B19</f>
        <v>28</v>
      </c>
      <c r="S48" s="164">
        <f ca="1"/>
        <v>3.8865645632486379</v>
      </c>
      <c r="AI48" s="39">
        <v>4.6759999999999996E-3</v>
      </c>
      <c r="AJ48">
        <v>1</v>
      </c>
      <c r="AK48" s="40">
        <v>989</v>
      </c>
    </row>
    <row r="49" spans="1:37" ht="29">
      <c r="A49" s="90"/>
      <c r="B49" s="90"/>
      <c r="P49" s="182" t="s">
        <v>276</v>
      </c>
      <c r="Q49" s="183">
        <f>B20-B19</f>
        <v>92</v>
      </c>
      <c r="S49" s="164">
        <f ca="1"/>
        <v>4.0893620610824577</v>
      </c>
      <c r="AA49" s="311"/>
      <c r="AB49" s="311"/>
      <c r="AI49" s="39">
        <v>5.0759999999999998E-3</v>
      </c>
      <c r="AJ49">
        <v>5</v>
      </c>
      <c r="AK49" s="40">
        <v>988</v>
      </c>
    </row>
    <row r="50" spans="1:37">
      <c r="A50" s="90"/>
      <c r="B50" s="90"/>
      <c r="P50" s="39" t="s">
        <v>277</v>
      </c>
      <c r="Q50" s="176">
        <f>Q47*(Q48/Q49)</f>
        <v>1.9808796433484619</v>
      </c>
      <c r="S50" s="164">
        <f ca="1"/>
        <v>4.2489940249743547</v>
      </c>
      <c r="AB50" s="312"/>
      <c r="AI50" s="39">
        <v>5.5760000000000002E-3</v>
      </c>
      <c r="AJ50">
        <v>10</v>
      </c>
      <c r="AK50" s="40">
        <v>987</v>
      </c>
    </row>
    <row r="51" spans="1:37" ht="15" thickBot="1">
      <c r="A51" s="90"/>
      <c r="B51" s="90"/>
      <c r="P51" s="187" t="s">
        <v>278</v>
      </c>
      <c r="Q51" s="188">
        <f ca="1">Q46-Q50</f>
        <v>999.1884865318234</v>
      </c>
      <c r="S51" s="164">
        <f ca="1"/>
        <v>5.7605292265517116</v>
      </c>
      <c r="AI51" s="39">
        <v>6.0759999999999998E-3</v>
      </c>
      <c r="AJ51">
        <v>15</v>
      </c>
      <c r="AK51" s="40">
        <v>985</v>
      </c>
    </row>
    <row r="52" spans="1:37" ht="15" thickBot="1">
      <c r="A52" s="90"/>
      <c r="B52" s="90"/>
      <c r="S52" s="165">
        <f ca="1"/>
        <v>5.9518951563344116</v>
      </c>
      <c r="AI52" s="35">
        <v>6.5760000000000002E-3</v>
      </c>
      <c r="AJ52" s="36">
        <v>20</v>
      </c>
      <c r="AK52" s="37">
        <v>984</v>
      </c>
    </row>
    <row r="54" spans="1:37">
      <c r="B54" t="s">
        <v>279</v>
      </c>
      <c r="AI54" t="s">
        <v>280</v>
      </c>
    </row>
    <row r="55" spans="1:37">
      <c r="AI55" t="s">
        <v>281</v>
      </c>
    </row>
    <row r="56" spans="1:37">
      <c r="AI56" t="s">
        <v>282</v>
      </c>
    </row>
  </sheetData>
  <mergeCells count="7">
    <mergeCell ref="AC24:AI24"/>
    <mergeCell ref="P41:Q41"/>
    <mergeCell ref="B24:D24"/>
    <mergeCell ref="E24:F24"/>
    <mergeCell ref="G24:H24"/>
    <mergeCell ref="I24:J24"/>
    <mergeCell ref="K24:AB24"/>
  </mergeCells>
  <phoneticPr fontId="7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ACF80-70BD-4D7A-A30C-AF3BE59F298F}">
  <dimension ref="A17:AK59"/>
  <sheetViews>
    <sheetView topLeftCell="A13" zoomScale="80" zoomScaleNormal="80" workbookViewId="0">
      <selection activeCell="A42" sqref="A42"/>
    </sheetView>
  </sheetViews>
  <sheetFormatPr defaultColWidth="11" defaultRowHeight="14.5"/>
  <cols>
    <col min="1" max="1" width="20.08984375" customWidth="1"/>
    <col min="4" max="4" width="18.1796875" customWidth="1"/>
    <col min="16" max="16" width="13.81640625" customWidth="1"/>
  </cols>
  <sheetData>
    <row r="17" spans="1:36">
      <c r="A17" t="s">
        <v>196</v>
      </c>
      <c r="B17">
        <v>1000</v>
      </c>
    </row>
    <row r="19" spans="1:36">
      <c r="A19" t="s">
        <v>197</v>
      </c>
      <c r="B19" s="1">
        <f>C27</f>
        <v>45594</v>
      </c>
    </row>
    <row r="20" spans="1:36">
      <c r="A20" t="s">
        <v>198</v>
      </c>
      <c r="B20" s="1">
        <f>D27</f>
        <v>45686</v>
      </c>
    </row>
    <row r="21" spans="1:36">
      <c r="A21" t="s">
        <v>199</v>
      </c>
      <c r="B21" s="1">
        <f>B27</f>
        <v>45590</v>
      </c>
    </row>
    <row r="22" spans="1:36">
      <c r="A22" t="s">
        <v>200</v>
      </c>
      <c r="B22" s="1">
        <f>'Q3'!K5</f>
        <v>45622</v>
      </c>
    </row>
    <row r="23" spans="1:36" ht="15" thickBot="1">
      <c r="A23" t="s">
        <v>188</v>
      </c>
      <c r="B23" s="43">
        <v>1.6E-2</v>
      </c>
      <c r="C23" t="s">
        <v>195</v>
      </c>
      <c r="D23" s="43">
        <v>3.6999999999999998E-2</v>
      </c>
    </row>
    <row r="24" spans="1:36" ht="15" thickBot="1">
      <c r="A24" s="126"/>
      <c r="B24" s="320" t="s">
        <v>201</v>
      </c>
      <c r="C24" s="321"/>
      <c r="D24" s="322"/>
      <c r="E24" s="323" t="s">
        <v>202</v>
      </c>
      <c r="F24" s="324"/>
      <c r="G24" s="323" t="s">
        <v>203</v>
      </c>
      <c r="H24" s="324"/>
      <c r="I24" s="325" t="s">
        <v>204</v>
      </c>
      <c r="J24" s="326"/>
      <c r="K24" s="315" t="s">
        <v>205</v>
      </c>
      <c r="L24" s="316"/>
      <c r="M24" s="316"/>
      <c r="N24" s="316"/>
      <c r="O24" s="316"/>
      <c r="P24" s="316"/>
      <c r="Q24" s="316"/>
      <c r="R24" s="316"/>
      <c r="S24" s="316"/>
      <c r="T24" s="316"/>
      <c r="U24" s="316"/>
      <c r="V24" s="316"/>
      <c r="W24" s="316"/>
      <c r="X24" s="316"/>
      <c r="Y24" s="316"/>
      <c r="Z24" s="316"/>
      <c r="AA24" s="316"/>
      <c r="AB24" s="317"/>
      <c r="AC24" s="315" t="s">
        <v>206</v>
      </c>
      <c r="AD24" s="316"/>
      <c r="AE24" s="316"/>
      <c r="AF24" s="316"/>
      <c r="AG24" s="316"/>
      <c r="AH24" s="316"/>
      <c r="AI24" s="317"/>
      <c r="AJ24" s="127"/>
    </row>
    <row r="25" spans="1:36" ht="44" thickBot="1">
      <c r="A25" s="128" t="s">
        <v>207</v>
      </c>
      <c r="B25" s="129" t="s">
        <v>199</v>
      </c>
      <c r="C25" s="129" t="s">
        <v>208</v>
      </c>
      <c r="D25" s="129" t="s">
        <v>209</v>
      </c>
      <c r="E25" s="129" t="s">
        <v>210</v>
      </c>
      <c r="F25" s="129" t="s">
        <v>183</v>
      </c>
      <c r="G25" s="130" t="s">
        <v>211</v>
      </c>
      <c r="H25" s="129" t="s">
        <v>212</v>
      </c>
      <c r="I25" s="129" t="s">
        <v>213</v>
      </c>
      <c r="J25" s="129" t="s">
        <v>214</v>
      </c>
      <c r="K25" s="128" t="s">
        <v>215</v>
      </c>
      <c r="L25" s="129" t="s">
        <v>216</v>
      </c>
      <c r="M25" s="129" t="s">
        <v>217</v>
      </c>
      <c r="N25" s="129" t="s">
        <v>218</v>
      </c>
      <c r="O25" s="129" t="s">
        <v>219</v>
      </c>
      <c r="P25" s="129" t="s">
        <v>220</v>
      </c>
      <c r="Q25" s="129" t="s">
        <v>183</v>
      </c>
      <c r="R25" s="129" t="s">
        <v>221</v>
      </c>
      <c r="S25" s="129" t="s">
        <v>222</v>
      </c>
      <c r="T25" s="129" t="s">
        <v>223</v>
      </c>
      <c r="U25" s="129" t="s">
        <v>224</v>
      </c>
      <c r="V25" s="129" t="s">
        <v>225</v>
      </c>
      <c r="W25" s="129" t="s">
        <v>226</v>
      </c>
      <c r="X25" s="129" t="s">
        <v>227</v>
      </c>
      <c r="Y25" s="129" t="s">
        <v>228</v>
      </c>
      <c r="Z25" s="129" t="s">
        <v>229</v>
      </c>
      <c r="AA25" s="129" t="s">
        <v>230</v>
      </c>
      <c r="AB25" s="131" t="s">
        <v>231</v>
      </c>
      <c r="AC25" s="117" t="s">
        <v>232</v>
      </c>
      <c r="AD25" s="117" t="s">
        <v>178</v>
      </c>
      <c r="AE25" s="117" t="s">
        <v>233</v>
      </c>
      <c r="AF25" s="117" t="s">
        <v>234</v>
      </c>
      <c r="AG25" s="132" t="s">
        <v>235</v>
      </c>
      <c r="AH25" s="117" t="s">
        <v>236</v>
      </c>
      <c r="AI25" s="133" t="s">
        <v>237</v>
      </c>
      <c r="AJ25" s="134"/>
    </row>
    <row r="26" spans="1:36">
      <c r="A26" s="135"/>
      <c r="B26" s="136"/>
      <c r="C26" s="136"/>
      <c r="D26" s="137">
        <f>B22</f>
        <v>45622</v>
      </c>
      <c r="E26" s="136">
        <f>D26-B22</f>
        <v>0</v>
      </c>
      <c r="F26" s="136" cm="1">
        <f t="array" ref="F26">fx_DCC(B22,_xlfn.ANCHORARRAY(D26),1)</f>
        <v>0</v>
      </c>
      <c r="G26" s="136"/>
      <c r="H26" s="136"/>
      <c r="I26" s="136"/>
      <c r="J26" s="136"/>
      <c r="K26" s="136"/>
      <c r="L26" s="136"/>
      <c r="M26" s="136"/>
      <c r="N26" s="136"/>
      <c r="O26" s="136"/>
      <c r="P26" s="136"/>
      <c r="Q26" s="136"/>
      <c r="R26" s="136"/>
      <c r="S26" s="136"/>
      <c r="T26" s="136"/>
      <c r="U26" s="136"/>
      <c r="V26" s="136"/>
      <c r="W26" s="136"/>
      <c r="X26" s="136"/>
      <c r="Y26" s="136"/>
      <c r="Z26" s="136"/>
      <c r="AA26" s="136"/>
      <c r="AB26" s="138"/>
      <c r="AC26" cm="1">
        <f t="array" ref="AC26:AC37">_xlfn.VSTACK(1,Survival_Probability!H9:H19)</f>
        <v>1</v>
      </c>
    </row>
    <row r="27" spans="1:36">
      <c r="A27" s="139">
        <v>1</v>
      </c>
      <c r="B27" s="1" cm="1">
        <f t="array" ref="B27:B37">'Q4'!A5:A15</f>
        <v>45590</v>
      </c>
      <c r="C27" s="1" cm="1">
        <f t="array" ref="C27:C37">'Q4'!B5:B15</f>
        <v>45594</v>
      </c>
      <c r="D27" s="1" cm="1">
        <f t="array" ref="D27:D37">'Q4'!D5:D15</f>
        <v>45686</v>
      </c>
      <c r="E27">
        <f>D27-$B$22</f>
        <v>64</v>
      </c>
      <c r="F27" cm="1">
        <f t="array" ref="F27:F37">_xlfn.MAP(_xlfn.ANCHORARRAY(D27), _xlfn.LAMBDA(_xlpm.EndDate, fx_DCC(B22,_xlpm.EndDate,1)))</f>
        <v>0.17582417582417584</v>
      </c>
      <c r="G27">
        <v>1</v>
      </c>
      <c r="H27">
        <f>VLOOKUP(D27,'Q3'!$Y$5:$AL$3657,14,FALSE)</f>
        <v>0.99508292638493312</v>
      </c>
      <c r="I27">
        <f>D27-C27</f>
        <v>92</v>
      </c>
      <c r="J27" cm="1">
        <f t="array" ref="J27:J37">_xlfn.MAP(C27:C37, D27:D37, _xlfn.LAMBDA(_xlpm.start,_xlpm.end, fx_DCCACT360(_xlpm.start, _xlpm.end, $D$4)))</f>
        <v>0.25555555555555554</v>
      </c>
      <c r="K27">
        <f>(((G27/H27)-1)/J27)</f>
        <v>1.933579838563455E-2</v>
      </c>
      <c r="L27">
        <f xml:space="preserve"> J27* K27</f>
        <v>4.9413706985510508E-3</v>
      </c>
      <c r="M27">
        <f>Vol!$L$5%%</f>
        <v>8.5484761904761897E-3</v>
      </c>
      <c r="N27">
        <f>Vol!$L$11%%</f>
        <v>1.0110321428571429E-2</v>
      </c>
      <c r="O27" s="43">
        <f>Vol!$H$2</f>
        <v>1.6E-2</v>
      </c>
      <c r="P27" s="43">
        <f>Vol!$H$8</f>
        <v>3.6999999999999998E-2</v>
      </c>
      <c r="Q27" cm="1">
        <f t="array" ref="Q27:Q37">F26:F36</f>
        <v>0</v>
      </c>
      <c r="R27" t="e">
        <f t="shared" ref="R27:R37" si="0">(K27-O27)/(M27*SQRT(Q27))</f>
        <v>#DIV/0!</v>
      </c>
      <c r="S27" t="e">
        <f t="shared" ref="S27:S37" si="1">(K27-P27)/(N27*SQRT(Q27))</f>
        <v>#DIV/0!</v>
      </c>
      <c r="T27" t="e">
        <f>_xlfn.NORM.DIST(-R27,0,1,TRUE)</f>
        <v>#DIV/0!</v>
      </c>
      <c r="U27" t="e">
        <f>_xlfn.NORM.DIST(S27,0,1,TRUE)</f>
        <v>#DIV/0!</v>
      </c>
      <c r="V27" t="e">
        <f>_xlfn.NORM.S.DIST(R27,FALSE)</f>
        <v>#DIV/0!</v>
      </c>
      <c r="W27" t="e">
        <f>_xlfn.NORM.S.DIST(S27,FALSE)</f>
        <v>#DIV/0!</v>
      </c>
      <c r="X27">
        <f t="shared" ref="X27:X37" si="2">IFERROR((O27-K27)*U27+M27*Q27^0.5*V27,MAX($K$27-$B$23,0))*J27</f>
        <v>8.524818096621626E-4</v>
      </c>
      <c r="Y27">
        <f t="shared" ref="Y27:Y37" si="3">IFERROR((K27-P27)*T27+N27*Q27^0.5*W27,MAX($K$27-$D$23,0))*J27</f>
        <v>0</v>
      </c>
      <c r="Z27">
        <f>L27+Y27+X27</f>
        <v>5.7938525082132132E-3</v>
      </c>
      <c r="AA27" cm="1">
        <f t="array" ref="AA27:AA37">H27:H37</f>
        <v>0.99508292638493312</v>
      </c>
      <c r="AB27" s="142" cm="1">
        <f t="array" aca="1" ref="AB27:AB37" ca="1">_xlfn.ANCHORARRAY(AA27)*Z27:Z37</f>
        <v>5.7653637089154887E-3</v>
      </c>
      <c r="AC27">
        <v>0.99809215608634116</v>
      </c>
      <c r="AD27" s="144">
        <v>0.4</v>
      </c>
      <c r="AE27" cm="1">
        <f t="array" aca="1" ref="AE27:AE37" ca="1">Z27:Z37*_xlfn.DROP(AC26:AC37,1)</f>
        <v>5.782798741968782E-3</v>
      </c>
      <c r="AF27" cm="1">
        <f t="array" aca="1" ref="AF27:AF37" ca="1">_xlfn.ANCHORARRAY(AE27)*_xlfn.ANCHORARRAY(AA27)</f>
        <v>5.7543642948534052E-3</v>
      </c>
      <c r="AG27" cm="1">
        <f t="array" ref="AG27:AG37">(_xlfn.DROP(_xlfn.ANCHORARRAY(AC26),-1)-_xlfn.DROP(_xlfn.ANCHORARRAY(AC26),1))</f>
        <v>1.9078439136588354E-3</v>
      </c>
      <c r="AH27" cm="1">
        <f t="array" ref="AH27:AH37">AD27:AD37*_xlfn.ANCHORARRAY(AG27)</f>
        <v>7.6313756546353417E-4</v>
      </c>
      <c r="AI27" cm="1">
        <f t="array" ref="AI27:AI37">_xlfn.ANCHORARRAY(AH27)*_xlfn.ANCHORARRAY(AA27)</f>
        <v>7.5938516187572702E-4</v>
      </c>
    </row>
    <row r="28" spans="1:36">
      <c r="A28" s="139">
        <v>2</v>
      </c>
      <c r="B28" s="1">
        <v>45684</v>
      </c>
      <c r="C28" s="1">
        <v>45686</v>
      </c>
      <c r="D28" s="1">
        <v>45776</v>
      </c>
      <c r="E28">
        <f t="shared" ref="E28:E37" si="4">D28-$B$22</f>
        <v>154</v>
      </c>
      <c r="F28">
        <v>0.42307692307692307</v>
      </c>
      <c r="G28">
        <f>VLOOKUP(C28,'Q3'!$Y$5:$AL$3657,14,FALSE)</f>
        <v>0.99508292638493312</v>
      </c>
      <c r="H28">
        <f>VLOOKUP(D28,'Q3'!$Y$5:$AL$3657,14,FALSE)</f>
        <v>0.98913205871173149</v>
      </c>
      <c r="I28">
        <f t="shared" ref="I28:I37" si="5">D28-C28</f>
        <v>90</v>
      </c>
      <c r="J28">
        <v>0.25</v>
      </c>
      <c r="K28">
        <f ca="1">VLOOKUP(B28,'Q3'!$Y$5:$AI$3657,11,FALSE)</f>
        <v>2.8945417537560303E-2</v>
      </c>
      <c r="L28">
        <f t="shared" ref="L28:L37" ca="1" si="6" xml:space="preserve"> J28* K28</f>
        <v>7.2363543843900757E-3</v>
      </c>
      <c r="M28">
        <f>Vol!$L$5%%</f>
        <v>8.5484761904761897E-3</v>
      </c>
      <c r="N28">
        <f>Vol!$L$11%%</f>
        <v>1.0110321428571429E-2</v>
      </c>
      <c r="O28" s="43">
        <f>Vol!$H$2</f>
        <v>1.6E-2</v>
      </c>
      <c r="P28" s="43">
        <f>Vol!$H$8</f>
        <v>3.6999999999999998E-2</v>
      </c>
      <c r="Q28">
        <v>0.17582417582417584</v>
      </c>
      <c r="R28">
        <f t="shared" ca="1" si="0"/>
        <v>3.6115036740545956</v>
      </c>
      <c r="S28">
        <f t="shared" ca="1" si="1"/>
        <v>-1.8999351346667164</v>
      </c>
      <c r="T28">
        <f t="shared" ref="T28:T37" ca="1" si="7">_xlfn.NORM.DIST(-R28,0,1,TRUE)</f>
        <v>1.522133852304387E-4</v>
      </c>
      <c r="U28">
        <f t="shared" ref="U28:U37" ca="1" si="8">_xlfn.NORM.DIST(S28,0,1,TRUE)</f>
        <v>2.8720816269978945E-2</v>
      </c>
      <c r="V28">
        <f t="shared" ref="V28:W37" ca="1" si="9">_xlfn.NORM.S.DIST(R28,FALSE)</f>
        <v>5.8703980645159845E-4</v>
      </c>
      <c r="W28">
        <f t="shared" ca="1" si="9"/>
        <v>6.5623901899182185E-2</v>
      </c>
      <c r="X28">
        <f t="shared" ca="1" si="2"/>
        <v>-9.2424679318404176E-5</v>
      </c>
      <c r="Y28">
        <f t="shared" ca="1" si="3"/>
        <v>6.9244966614621884E-5</v>
      </c>
      <c r="Z28">
        <f t="shared" ref="Z28:Z37" ca="1" si="10">L28+Y28+X28</f>
        <v>7.2131746716862935E-3</v>
      </c>
      <c r="AA28">
        <v>0.98913205871173149</v>
      </c>
      <c r="AB28" s="142">
        <f ca="1"/>
        <v>7.1347823128523813E-3</v>
      </c>
      <c r="AC28">
        <v>0.99541294497395905</v>
      </c>
      <c r="AD28" s="144">
        <v>0.4</v>
      </c>
      <c r="AE28">
        <f ca="1"/>
        <v>7.1800874425548234E-3</v>
      </c>
      <c r="AF28">
        <f ca="1"/>
        <v>7.1020546737845039E-3</v>
      </c>
      <c r="AG28">
        <v>2.6792111123821183E-3</v>
      </c>
      <c r="AH28">
        <v>1.0716844449528474E-3</v>
      </c>
      <c r="AI28">
        <v>1.0600374413255492E-3</v>
      </c>
    </row>
    <row r="29" spans="1:36">
      <c r="A29" s="139">
        <v>3</v>
      </c>
      <c r="B29" s="1">
        <v>45772</v>
      </c>
      <c r="C29" s="1">
        <v>45776</v>
      </c>
      <c r="D29" s="1">
        <v>45867</v>
      </c>
      <c r="E29">
        <f t="shared" si="4"/>
        <v>245</v>
      </c>
      <c r="F29">
        <v>0.67307692307692313</v>
      </c>
      <c r="G29">
        <f>VLOOKUP(C29,'Q3'!$Y$5:$AL$3657,14,FALSE)</f>
        <v>0.98913205871173149</v>
      </c>
      <c r="H29">
        <f>VLOOKUP(D29,'Q3'!$Y$5:$AL$3657,14,FALSE)</f>
        <v>0.98345763645685369</v>
      </c>
      <c r="I29">
        <f t="shared" si="5"/>
        <v>91</v>
      </c>
      <c r="J29">
        <v>0.25277777777777777</v>
      </c>
      <c r="K29">
        <f ca="1">VLOOKUP(B29,'Q3'!$Y$5:$AI$3657,11,FALSE)</f>
        <v>2.4660884183056453E-2</v>
      </c>
      <c r="L29">
        <f t="shared" ca="1" si="6"/>
        <v>6.2337235018281589E-3</v>
      </c>
      <c r="M29">
        <f>Vol!$L$5%%</f>
        <v>8.5484761904761897E-3</v>
      </c>
      <c r="N29">
        <f>Vol!$L$11%%</f>
        <v>1.0110321428571429E-2</v>
      </c>
      <c r="O29" s="43">
        <f>Vol!$H$2</f>
        <v>1.6E-2</v>
      </c>
      <c r="P29" s="43">
        <f>Vol!$H$8</f>
        <v>3.6999999999999998E-2</v>
      </c>
      <c r="Q29">
        <v>0.42307692307692307</v>
      </c>
      <c r="R29">
        <f t="shared" ca="1" si="0"/>
        <v>1.5576283965987894</v>
      </c>
      <c r="S29">
        <f t="shared" ca="1" si="1"/>
        <v>-1.8763308064034543</v>
      </c>
      <c r="T29">
        <f t="shared" ca="1" si="7"/>
        <v>5.966068158338042E-2</v>
      </c>
      <c r="U29">
        <f t="shared" ca="1" si="8"/>
        <v>3.0304934690615997E-2</v>
      </c>
      <c r="V29">
        <f t="shared" ca="1" si="9"/>
        <v>0.11859491789351935</v>
      </c>
      <c r="W29">
        <f t="shared" ca="1" si="9"/>
        <v>6.8614789251172842E-2</v>
      </c>
      <c r="X29">
        <f t="shared" ca="1" si="2"/>
        <v>1.003416610071098E-4</v>
      </c>
      <c r="Y29">
        <f t="shared" ca="1" si="3"/>
        <v>-7.2025458256586272E-5</v>
      </c>
      <c r="Z29">
        <f t="shared" ca="1" si="10"/>
        <v>6.2620397045786824E-3</v>
      </c>
      <c r="AA29">
        <v>0.98345763645685369</v>
      </c>
      <c r="AB29" s="142">
        <f ca="1"/>
        <v>6.1584507672639253E-3</v>
      </c>
      <c r="AC29">
        <v>0.99270834879232406</v>
      </c>
      <c r="AD29" s="144">
        <v>0.4</v>
      </c>
      <c r="AE29">
        <f ca="1"/>
        <v>6.2163790952042769E-3</v>
      </c>
      <c r="AF29">
        <f ca="1"/>
        <v>6.113545492289393E-3</v>
      </c>
      <c r="AG29">
        <v>2.7045961816349884E-3</v>
      </c>
      <c r="AH29">
        <v>1.0818384726539955E-3</v>
      </c>
      <c r="AI29">
        <v>1.0639423073443908E-3</v>
      </c>
    </row>
    <row r="30" spans="1:36">
      <c r="A30" s="139">
        <v>4</v>
      </c>
      <c r="B30" s="1">
        <v>45863</v>
      </c>
      <c r="C30" s="1">
        <v>45867</v>
      </c>
      <c r="D30" s="1">
        <v>45959</v>
      </c>
      <c r="E30">
        <f t="shared" si="4"/>
        <v>337</v>
      </c>
      <c r="F30">
        <v>0.92582417582417587</v>
      </c>
      <c r="G30">
        <f>VLOOKUP(C30,'Q3'!$Y$5:$AL$3657,14,FALSE)</f>
        <v>0.98345763645685369</v>
      </c>
      <c r="H30">
        <f>VLOOKUP(D30,'Q3'!$Y$5:$AL$3657,14,FALSE)</f>
        <v>0.9782766063709859</v>
      </c>
      <c r="I30">
        <f t="shared" si="5"/>
        <v>92</v>
      </c>
      <c r="J30">
        <v>0.25555555555555554</v>
      </c>
      <c r="K30">
        <f ca="1">VLOOKUP(B30,'Q3'!$Y$5:$AI$3657,11,FALSE)</f>
        <v>2.4803392924344081E-2</v>
      </c>
      <c r="L30">
        <f t="shared" ca="1" si="6"/>
        <v>6.3386448584434865E-3</v>
      </c>
      <c r="M30">
        <f>Vol!$L$5%%</f>
        <v>8.5484761904761897E-3</v>
      </c>
      <c r="N30">
        <f>Vol!$L$11%%</f>
        <v>1.0110321428571429E-2</v>
      </c>
      <c r="O30" s="43">
        <f>Vol!$H$2</f>
        <v>1.6E-2</v>
      </c>
      <c r="P30" s="43">
        <f>Vol!$H$8</f>
        <v>3.6999999999999998E-2</v>
      </c>
      <c r="Q30">
        <v>0.67307692307692313</v>
      </c>
      <c r="R30">
        <f t="shared" ca="1" si="0"/>
        <v>1.2552465300471316</v>
      </c>
      <c r="S30">
        <f t="shared" ca="1" si="1"/>
        <v>-1.4704210780029268</v>
      </c>
      <c r="T30">
        <f t="shared" ca="1" si="7"/>
        <v>0.10469463952710435</v>
      </c>
      <c r="U30">
        <f t="shared" ca="1" si="8"/>
        <v>7.0723873070539053E-2</v>
      </c>
      <c r="V30">
        <f t="shared" ca="1" si="9"/>
        <v>0.18145266488875045</v>
      </c>
      <c r="W30">
        <f t="shared" ca="1" si="9"/>
        <v>0.13533425380967562</v>
      </c>
      <c r="X30">
        <f t="shared" ca="1" si="2"/>
        <v>1.6610291959646834E-4</v>
      </c>
      <c r="Y30">
        <f t="shared" ca="1" si="3"/>
        <v>-3.945038113686876E-5</v>
      </c>
      <c r="Z30">
        <f t="shared" ca="1" si="10"/>
        <v>6.465297396903086E-3</v>
      </c>
      <c r="AA30">
        <v>0.9782766063709859</v>
      </c>
      <c r="AB30" s="142">
        <f ca="1"/>
        <v>6.3248491966215199E-3</v>
      </c>
      <c r="AC30">
        <v>0.98997850557374312</v>
      </c>
      <c r="AD30" s="144">
        <v>0.4</v>
      </c>
      <c r="AE30">
        <f ca="1"/>
        <v>6.4005054550759282E-3</v>
      </c>
      <c r="AF30">
        <f ca="1"/>
        <v>6.2614647556506614E-3</v>
      </c>
      <c r="AG30">
        <v>2.7298432185809407E-3</v>
      </c>
      <c r="AH30">
        <v>1.0919372874323764E-3</v>
      </c>
      <c r="AI30">
        <v>1.0682167039192849E-3</v>
      </c>
    </row>
    <row r="31" spans="1:36">
      <c r="A31" s="139">
        <v>5</v>
      </c>
      <c r="B31" s="1">
        <v>45957</v>
      </c>
      <c r="C31" s="1">
        <v>45959</v>
      </c>
      <c r="D31" s="1">
        <v>46051</v>
      </c>
      <c r="E31">
        <f t="shared" si="4"/>
        <v>429</v>
      </c>
      <c r="F31">
        <v>1.1785714285714286</v>
      </c>
      <c r="G31">
        <f>VLOOKUP(C31,'Q3'!$Y$5:$AL$3657,14,FALSE)</f>
        <v>0.9782766063709859</v>
      </c>
      <c r="H31">
        <f>VLOOKUP(D31,'Q3'!$Y$5:$AL$3657,14,FALSE)</f>
        <v>0.97399183006235612</v>
      </c>
      <c r="I31">
        <f t="shared" si="5"/>
        <v>92</v>
      </c>
      <c r="J31">
        <v>0.25555555555555554</v>
      </c>
      <c r="K31">
        <f ca="1">VLOOKUP(B31,'Q3'!$Y$5:$AI$3657,11,FALSE)</f>
        <v>2.1736380507908493E-2</v>
      </c>
      <c r="L31">
        <f t="shared" ca="1" si="6"/>
        <v>5.5548527964655037E-3</v>
      </c>
      <c r="M31">
        <f>Vol!$L$5%%</f>
        <v>8.5484761904761897E-3</v>
      </c>
      <c r="N31">
        <f>Vol!$L$11%%</f>
        <v>1.0110321428571429E-2</v>
      </c>
      <c r="O31" s="43">
        <f>Vol!$H$2</f>
        <v>1.6E-2</v>
      </c>
      <c r="P31" s="43">
        <f>Vol!$H$8</f>
        <v>3.6999999999999998E-2</v>
      </c>
      <c r="Q31">
        <v>0.92582417582417587</v>
      </c>
      <c r="R31">
        <f t="shared" ca="1" si="0"/>
        <v>0.6974048870860865</v>
      </c>
      <c r="S31">
        <f t="shared" ca="1" si="1"/>
        <v>-1.5690193853873031</v>
      </c>
      <c r="T31">
        <f t="shared" ca="1" si="7"/>
        <v>0.24277472199114231</v>
      </c>
      <c r="U31">
        <f t="shared" ca="1" si="8"/>
        <v>5.8321711043183448E-2</v>
      </c>
      <c r="V31">
        <f t="shared" ca="1" si="9"/>
        <v>0.31282062947755529</v>
      </c>
      <c r="W31">
        <f t="shared" ca="1" si="9"/>
        <v>0.11650169589249053</v>
      </c>
      <c r="X31">
        <f t="shared" ca="1" si="2"/>
        <v>5.7205988813952956E-4</v>
      </c>
      <c r="Y31">
        <f t="shared" ca="1" si="3"/>
        <v>-6.573598596642231E-4</v>
      </c>
      <c r="Z31">
        <f t="shared" ca="1" si="10"/>
        <v>5.46955282494081E-3</v>
      </c>
      <c r="AA31">
        <v>0.97399183006235612</v>
      </c>
      <c r="AB31" s="142">
        <f ca="1"/>
        <v>5.3272997655868289E-3</v>
      </c>
      <c r="AC31">
        <v>0.98725315322909291</v>
      </c>
      <c r="AD31" s="144">
        <v>0.4</v>
      </c>
      <c r="AE31">
        <f ca="1"/>
        <v>5.3998332731759078E-3</v>
      </c>
      <c r="AF31">
        <f ca="1"/>
        <v>5.2593934917722048E-3</v>
      </c>
      <c r="AG31">
        <v>2.7253523446502115E-3</v>
      </c>
      <c r="AH31">
        <v>1.0901409378600846E-3</v>
      </c>
      <c r="AI31">
        <v>1.061788367092237E-3</v>
      </c>
    </row>
    <row r="32" spans="1:36">
      <c r="A32" s="139">
        <v>6</v>
      </c>
      <c r="B32" s="1">
        <v>46049</v>
      </c>
      <c r="C32" s="1">
        <v>46051</v>
      </c>
      <c r="D32" s="1">
        <v>46141</v>
      </c>
      <c r="E32">
        <f t="shared" si="4"/>
        <v>519</v>
      </c>
      <c r="F32">
        <v>1.4258241758241759</v>
      </c>
      <c r="G32">
        <f>VLOOKUP(C32,'Q3'!$Y$5:$AL$3657,14,FALSE)</f>
        <v>0.97399183006235612</v>
      </c>
      <c r="H32">
        <f>VLOOKUP(D32,'Q3'!$Y$5:$AL$3657,14,FALSE)</f>
        <v>0.97008986883880999</v>
      </c>
      <c r="I32">
        <f t="shared" si="5"/>
        <v>90</v>
      </c>
      <c r="J32">
        <v>0.25</v>
      </c>
      <c r="K32">
        <f ca="1">VLOOKUP(B32,'Q3'!$Y$5:$AI$3657,11,FALSE)</f>
        <v>1.8057253203016543E-2</v>
      </c>
      <c r="L32">
        <f t="shared" ca="1" si="6"/>
        <v>4.5143133007541358E-3</v>
      </c>
      <c r="M32">
        <f>Vol!$L$5%%</f>
        <v>8.5484761904761897E-3</v>
      </c>
      <c r="N32">
        <f>Vol!$L$11%%</f>
        <v>1.0110321428571429E-2</v>
      </c>
      <c r="O32" s="43">
        <f>Vol!$H$2</f>
        <v>1.6E-2</v>
      </c>
      <c r="P32" s="43">
        <f>Vol!$H$8</f>
        <v>3.6999999999999998E-2</v>
      </c>
      <c r="Q32">
        <v>1.1785714285714286</v>
      </c>
      <c r="R32">
        <f t="shared" ca="1" si="0"/>
        <v>0.22167723023570204</v>
      </c>
      <c r="S32">
        <f t="shared" ca="1" si="1"/>
        <v>-1.7258380389239596</v>
      </c>
      <c r="T32">
        <f t="shared" ca="1" si="7"/>
        <v>0.41228257838242699</v>
      </c>
      <c r="U32">
        <f t="shared" ca="1" si="8"/>
        <v>4.2188277166349875E-2</v>
      </c>
      <c r="V32">
        <f t="shared" ca="1" si="9"/>
        <v>0.38925955147952979</v>
      </c>
      <c r="W32">
        <f t="shared" ca="1" si="9"/>
        <v>8.9977377487075655E-2</v>
      </c>
      <c r="X32">
        <f t="shared" ca="1" si="2"/>
        <v>8.8142302110695364E-4</v>
      </c>
      <c r="Y32">
        <f t="shared" ca="1" si="3"/>
        <v>-1.7055438704339067E-3</v>
      </c>
      <c r="Z32">
        <f t="shared" ca="1" si="10"/>
        <v>3.6901924514271827E-3</v>
      </c>
      <c r="AA32">
        <v>0.97008986883880999</v>
      </c>
      <c r="AB32" s="142">
        <f ca="1"/>
        <v>3.5798183111949624E-3</v>
      </c>
      <c r="AC32">
        <v>0.98459138607105756</v>
      </c>
      <c r="AD32" s="144">
        <v>0.4</v>
      </c>
      <c r="AE32">
        <f ca="1"/>
        <v>3.6333317006196435E-3</v>
      </c>
      <c r="AF32">
        <f ca="1"/>
        <v>3.5246582729020004E-3</v>
      </c>
      <c r="AG32">
        <v>2.6617671580353441E-3</v>
      </c>
      <c r="AH32">
        <v>1.0647068632141377E-3</v>
      </c>
      <c r="AI32">
        <v>1.0328613412871836E-3</v>
      </c>
    </row>
    <row r="33" spans="1:37">
      <c r="A33" s="139">
        <v>7</v>
      </c>
      <c r="B33" s="1">
        <v>46139</v>
      </c>
      <c r="C33" s="1">
        <v>46141</v>
      </c>
      <c r="D33" s="1">
        <v>46232</v>
      </c>
      <c r="E33">
        <f t="shared" si="4"/>
        <v>610</v>
      </c>
      <c r="F33">
        <v>1.6758241758241759</v>
      </c>
      <c r="G33">
        <f>VLOOKUP(C33,'Q3'!$Y$5:$AL$3657,14,FALSE)</f>
        <v>0.97008986883880999</v>
      </c>
      <c r="H33">
        <f>VLOOKUP(D33,'Q3'!$Y$5:$AL$3657,14,FALSE)</f>
        <v>0.96616044560778425</v>
      </c>
      <c r="I33">
        <f t="shared" si="5"/>
        <v>91</v>
      </c>
      <c r="J33">
        <v>0.25277777777777777</v>
      </c>
      <c r="K33">
        <f ca="1">VLOOKUP(B33,'Q3'!$Y$5:$AI$3657,11,FALSE)</f>
        <v>1.8057253203096479E-2</v>
      </c>
      <c r="L33">
        <f t="shared" ca="1" si="6"/>
        <v>4.5644723374493879E-3</v>
      </c>
      <c r="M33">
        <f>Vol!$L$5%%</f>
        <v>8.5484761904761897E-3</v>
      </c>
      <c r="N33">
        <f>Vol!$L$11%%</f>
        <v>1.0110321428571429E-2</v>
      </c>
      <c r="O33" s="43">
        <f>Vol!$H$2</f>
        <v>1.6E-2</v>
      </c>
      <c r="P33" s="43">
        <f>Vol!$H$8</f>
        <v>3.6999999999999998E-2</v>
      </c>
      <c r="Q33">
        <v>1.4258241758241759</v>
      </c>
      <c r="R33">
        <f t="shared" ca="1" si="0"/>
        <v>0.2015422272547476</v>
      </c>
      <c r="S33">
        <f t="shared" ca="1" si="1"/>
        <v>-1.5690797014239231</v>
      </c>
      <c r="T33">
        <f t="shared" ca="1" si="7"/>
        <v>0.4201373070980593</v>
      </c>
      <c r="U33">
        <f t="shared" ca="1" si="8"/>
        <v>5.8314684455124922E-2</v>
      </c>
      <c r="V33">
        <f t="shared" ca="1" si="9"/>
        <v>0.39092163233811816</v>
      </c>
      <c r="W33">
        <f t="shared" ca="1" si="9"/>
        <v>0.11649067082770898</v>
      </c>
      <c r="X33">
        <f t="shared" ca="1" si="2"/>
        <v>9.7834748844770206E-4</v>
      </c>
      <c r="Y33">
        <f t="shared" ca="1" si="3"/>
        <v>-1.6562552626484522E-3</v>
      </c>
      <c r="Z33">
        <f t="shared" ca="1" si="10"/>
        <v>3.8865645632486377E-3</v>
      </c>
      <c r="AA33">
        <v>0.96616044560778425</v>
      </c>
      <c r="AB33" s="142">
        <f ca="1"/>
        <v>3.7550449503117272E-3</v>
      </c>
      <c r="AC33">
        <v>0.98190439912226746</v>
      </c>
      <c r="AD33" s="144">
        <v>0.4</v>
      </c>
      <c r="AE33">
        <f ca="1"/>
        <v>3.8162348421265516E-3</v>
      </c>
      <c r="AF33">
        <f ca="1"/>
        <v>3.6870951556129414E-3</v>
      </c>
      <c r="AG33">
        <v>2.6869869487901044E-3</v>
      </c>
      <c r="AH33">
        <v>1.0747947795160418E-3</v>
      </c>
      <c r="AI33">
        <v>1.0384242031141393E-3</v>
      </c>
    </row>
    <row r="34" spans="1:37">
      <c r="A34" s="139">
        <v>8</v>
      </c>
      <c r="B34" s="1">
        <v>46230</v>
      </c>
      <c r="C34" s="1">
        <v>46232</v>
      </c>
      <c r="D34" s="1">
        <v>46324</v>
      </c>
      <c r="E34">
        <f t="shared" si="4"/>
        <v>702</v>
      </c>
      <c r="F34">
        <v>1.9285714285714286</v>
      </c>
      <c r="G34">
        <f>VLOOKUP(C34,'Q3'!$Y$5:$AL$3657,14,FALSE)</f>
        <v>0.96616044560778425</v>
      </c>
      <c r="H34">
        <f>VLOOKUP(D34,'Q3'!$Y$5:$AL$3657,14,FALSE)</f>
        <v>0.96220402141055572</v>
      </c>
      <c r="I34">
        <f t="shared" si="5"/>
        <v>92</v>
      </c>
      <c r="J34">
        <v>0.25555555555555554</v>
      </c>
      <c r="K34">
        <f ca="1">VLOOKUP(B34,'Q3'!$Y$5:$AI$3657,11,FALSE)</f>
        <v>1.8057253203096479E-2</v>
      </c>
      <c r="L34">
        <f t="shared" ca="1" si="6"/>
        <v>4.6146313741246558E-3</v>
      </c>
      <c r="M34">
        <f>Vol!$L$5%%</f>
        <v>8.5484761904761897E-3</v>
      </c>
      <c r="N34">
        <f>Vol!$L$11%%</f>
        <v>1.0110321428571429E-2</v>
      </c>
      <c r="O34" s="43">
        <f>Vol!$H$2</f>
        <v>1.6E-2</v>
      </c>
      <c r="P34" s="43">
        <f>Vol!$H$8</f>
        <v>3.6999999999999998E-2</v>
      </c>
      <c r="Q34">
        <v>1.6758241758241759</v>
      </c>
      <c r="R34">
        <f t="shared" ca="1" si="0"/>
        <v>0.18590232232242618</v>
      </c>
      <c r="S34">
        <f t="shared" ca="1" si="1"/>
        <v>-1.4473173407723918</v>
      </c>
      <c r="T34">
        <f t="shared" ca="1" si="7"/>
        <v>0.42626068049984028</v>
      </c>
      <c r="U34">
        <f t="shared" ca="1" si="8"/>
        <v>7.3904032289552252E-2</v>
      </c>
      <c r="V34">
        <f t="shared" ca="1" si="9"/>
        <v>0.39210784198303744</v>
      </c>
      <c r="W34">
        <f t="shared" ca="1" si="9"/>
        <v>0.13997348381192762</v>
      </c>
      <c r="X34">
        <f t="shared" ca="1" si="2"/>
        <v>1.0700490934663462E-3</v>
      </c>
      <c r="Y34">
        <f t="shared" ca="1" si="3"/>
        <v>-1.5953184065085444E-3</v>
      </c>
      <c r="Z34">
        <f t="shared" ca="1" si="10"/>
        <v>4.0893620610824577E-3</v>
      </c>
      <c r="AA34">
        <v>0.96220402141055572</v>
      </c>
      <c r="AB34" s="142">
        <f ca="1"/>
        <v>3.9348006201772997E-3</v>
      </c>
      <c r="AC34">
        <v>0.97919232951632151</v>
      </c>
      <c r="AD34" s="144">
        <v>0.4</v>
      </c>
      <c r="AE34">
        <f ca="1"/>
        <v>4.004271962826998E-3</v>
      </c>
      <c r="AF34">
        <f ca="1"/>
        <v>3.8529265854536769E-3</v>
      </c>
      <c r="AG34">
        <v>2.7120696059459437E-3</v>
      </c>
      <c r="AH34">
        <v>1.0848278423783776E-3</v>
      </c>
      <c r="AI34">
        <v>1.0438257124746114E-3</v>
      </c>
    </row>
    <row r="35" spans="1:37">
      <c r="A35" s="139">
        <v>9</v>
      </c>
      <c r="B35" s="1">
        <v>46322</v>
      </c>
      <c r="C35" s="1">
        <v>46324</v>
      </c>
      <c r="D35" s="1">
        <v>46416</v>
      </c>
      <c r="E35">
        <f t="shared" si="4"/>
        <v>794</v>
      </c>
      <c r="F35">
        <v>2.1813186813186811</v>
      </c>
      <c r="G35">
        <f>VLOOKUP(C35,'Q3'!$Y$5:$AL$3657,14,FALSE)</f>
        <v>0.96220402141055572</v>
      </c>
      <c r="H35">
        <f>VLOOKUP(D35,'Q3'!$Y$5:$AL$3657,14,FALSE)</f>
        <v>0.95773461921492742</v>
      </c>
      <c r="I35">
        <f t="shared" si="5"/>
        <v>92</v>
      </c>
      <c r="J35">
        <v>0.25555555555555554</v>
      </c>
      <c r="K35">
        <f ca="1">VLOOKUP(B35,'Q3'!$Y$5:$AI$3657,11,FALSE)</f>
        <v>1.8057253203096479E-2</v>
      </c>
      <c r="L35">
        <f t="shared" ca="1" si="6"/>
        <v>4.6146313741246558E-3</v>
      </c>
      <c r="M35">
        <f>Vol!$L$5%%</f>
        <v>8.5484761904761897E-3</v>
      </c>
      <c r="N35">
        <f>Vol!$L$11%%</f>
        <v>1.0110321428571429E-2</v>
      </c>
      <c r="O35" s="43">
        <f>Vol!$H$2</f>
        <v>1.6E-2</v>
      </c>
      <c r="P35" s="43">
        <f>Vol!$H$8</f>
        <v>3.6999999999999998E-2</v>
      </c>
      <c r="Q35">
        <v>1.9285714285714286</v>
      </c>
      <c r="R35">
        <f t="shared" ca="1" si="0"/>
        <v>0.17329306238865738</v>
      </c>
      <c r="S35">
        <f t="shared" ca="1" si="1"/>
        <v>-1.3491496561062568</v>
      </c>
      <c r="T35">
        <f t="shared" ca="1" si="7"/>
        <v>0.43121053830350747</v>
      </c>
      <c r="U35">
        <f t="shared" ca="1" si="8"/>
        <v>8.8644450714225276E-2</v>
      </c>
      <c r="V35">
        <f t="shared" ca="1" si="9"/>
        <v>0.39299681324358859</v>
      </c>
      <c r="W35">
        <f t="shared" ca="1" si="9"/>
        <v>0.16056748933587753</v>
      </c>
      <c r="X35">
        <f t="shared" ca="1" si="2"/>
        <v>1.1456831682245556E-3</v>
      </c>
      <c r="Y35">
        <f t="shared" ca="1" si="3"/>
        <v>-1.5113205173748565E-3</v>
      </c>
      <c r="Z35">
        <f t="shared" ca="1" si="10"/>
        <v>4.2489940249743549E-3</v>
      </c>
      <c r="AA35">
        <v>0.95773461921492742</v>
      </c>
      <c r="AB35" s="142">
        <f ca="1"/>
        <v>4.0694086745553153E-3</v>
      </c>
      <c r="AC35">
        <v>0.97648472154487842</v>
      </c>
      <c r="AD35" s="144">
        <v>0.4</v>
      </c>
      <c r="AE35">
        <f ca="1"/>
        <v>4.1490777473229355E-3</v>
      </c>
      <c r="AF35">
        <f ca="1"/>
        <v>3.9737153964254602E-3</v>
      </c>
      <c r="AG35">
        <v>2.7076079714430934E-3</v>
      </c>
      <c r="AH35">
        <v>1.0830431885772375E-3</v>
      </c>
      <c r="AI35">
        <v>1.0372679558053415E-3</v>
      </c>
    </row>
    <row r="36" spans="1:37">
      <c r="A36" s="139">
        <v>10</v>
      </c>
      <c r="B36" s="1">
        <v>46414</v>
      </c>
      <c r="C36" s="1">
        <v>46416</v>
      </c>
      <c r="D36" s="1">
        <v>46506</v>
      </c>
      <c r="E36">
        <f t="shared" si="4"/>
        <v>884</v>
      </c>
      <c r="F36">
        <v>2.4285714285714284</v>
      </c>
      <c r="G36">
        <f>VLOOKUP(C36,'Q3'!$Y$5:$AL$3657,14,FALSE)</f>
        <v>0.95773461921492742</v>
      </c>
      <c r="H36">
        <f>VLOOKUP(D36,'Q3'!$Y$5:$AL$3657,14,FALSE)</f>
        <v>0.95315710176225976</v>
      </c>
      <c r="I36">
        <f t="shared" si="5"/>
        <v>90</v>
      </c>
      <c r="J36">
        <v>0.25</v>
      </c>
      <c r="K36">
        <f ca="1">VLOOKUP(B36,'Q3'!$Y$5:$AI$3657,11,FALSE)</f>
        <v>2.1164559695208141E-2</v>
      </c>
      <c r="L36">
        <f t="shared" ca="1" si="6"/>
        <v>5.2911399238020351E-3</v>
      </c>
      <c r="M36">
        <f>Vol!$L$5%%</f>
        <v>8.5484761904761897E-3</v>
      </c>
      <c r="N36">
        <f>Vol!$L$11%%</f>
        <v>1.0110321428571429E-2</v>
      </c>
      <c r="O36" s="43">
        <f>Vol!$H$2</f>
        <v>1.6E-2</v>
      </c>
      <c r="P36" s="43">
        <f>Vol!$H$8</f>
        <v>3.6999999999999998E-2</v>
      </c>
      <c r="Q36">
        <v>2.1813186813186811</v>
      </c>
      <c r="R36">
        <f t="shared" ca="1" si="0"/>
        <v>0.40905813675813824</v>
      </c>
      <c r="S36">
        <f t="shared" ca="1" si="1"/>
        <v>-1.060487664243831</v>
      </c>
      <c r="T36">
        <f t="shared" ca="1" si="7"/>
        <v>0.34124849859719819</v>
      </c>
      <c r="U36">
        <f t="shared" ca="1" si="8"/>
        <v>0.14446139952794482</v>
      </c>
      <c r="V36">
        <f t="shared" ca="1" si="9"/>
        <v>0.36692316488650861</v>
      </c>
      <c r="W36">
        <f t="shared" ca="1" si="9"/>
        <v>0.22735205127457803</v>
      </c>
      <c r="X36">
        <f t="shared" ca="1" si="2"/>
        <v>9.716263697051111E-4</v>
      </c>
      <c r="Y36">
        <f t="shared" ca="1" si="3"/>
        <v>-5.0223706695543457E-4</v>
      </c>
      <c r="Z36">
        <f t="shared" ca="1" si="10"/>
        <v>5.7605292265517118E-3</v>
      </c>
      <c r="AA36">
        <v>0.95315710176225976</v>
      </c>
      <c r="AB36" s="142">
        <f ca="1"/>
        <v>5.4906893421968212E-3</v>
      </c>
      <c r="AC36">
        <v>0.97384028476613693</v>
      </c>
      <c r="AD36" s="144">
        <v>0.4</v>
      </c>
      <c r="AE36">
        <f ca="1"/>
        <v>5.6098354223887738E-3</v>
      </c>
      <c r="AF36">
        <f ca="1"/>
        <v>5.3470544725673459E-3</v>
      </c>
      <c r="AG36">
        <v>2.644436778741488E-3</v>
      </c>
      <c r="AH36">
        <v>1.0577747114965952E-3</v>
      </c>
      <c r="AI36">
        <v>1.0082254783275052E-3</v>
      </c>
    </row>
    <row r="37" spans="1:37">
      <c r="A37" s="145">
        <v>11</v>
      </c>
      <c r="B37" s="140">
        <v>46504</v>
      </c>
      <c r="C37" s="140">
        <v>46506</v>
      </c>
      <c r="D37" s="140">
        <v>46597</v>
      </c>
      <c r="E37" s="141">
        <f t="shared" si="4"/>
        <v>975</v>
      </c>
      <c r="F37" s="141">
        <v>2.6785714285714284</v>
      </c>
      <c r="G37" s="141">
        <f>VLOOKUP(C37,'Q3'!$Y$5:$AL$3657,14,FALSE)</f>
        <v>0.95315710176225976</v>
      </c>
      <c r="H37" s="141">
        <f>VLOOKUP(D37,'Q3'!$Y$5:$AL$3657,14,FALSE)</f>
        <v>0.94855096696362307</v>
      </c>
      <c r="I37" s="141">
        <f t="shared" si="5"/>
        <v>91</v>
      </c>
      <c r="J37" s="141">
        <v>0.25277777777777777</v>
      </c>
      <c r="K37">
        <f ca="1">VLOOKUP(B37,'Q3'!$Y$5:$AI$3657,11,FALSE)</f>
        <v>2.1164559695288077E-2</v>
      </c>
      <c r="L37">
        <f t="shared" ca="1" si="6"/>
        <v>5.3499303674200416E-3</v>
      </c>
      <c r="M37">
        <f>Vol!$L$5%%</f>
        <v>8.5484761904761897E-3</v>
      </c>
      <c r="N37">
        <f>Vol!$L$11%%</f>
        <v>1.0110321428571429E-2</v>
      </c>
      <c r="O37" s="146">
        <f>Vol!$H$2</f>
        <v>1.6E-2</v>
      </c>
      <c r="P37" s="146">
        <f>Vol!$H$8</f>
        <v>3.6999999999999998E-2</v>
      </c>
      <c r="Q37" s="141">
        <v>2.4285714285714284</v>
      </c>
      <c r="R37" s="141">
        <f t="shared" ca="1" si="0"/>
        <v>0.3876762131045407</v>
      </c>
      <c r="S37" s="141">
        <f t="shared" ca="1" si="1"/>
        <v>-1.0050547948219246</v>
      </c>
      <c r="T37" s="141">
        <f t="shared" ca="1" si="7"/>
        <v>0.3491278304773161</v>
      </c>
      <c r="U37" s="141">
        <f t="shared" ca="1" si="8"/>
        <v>0.1574352328439749</v>
      </c>
      <c r="V37" s="141">
        <f t="shared" ca="1" si="9"/>
        <v>0.37006191248255466</v>
      </c>
      <c r="W37" s="141">
        <f t="shared" ca="1" si="9"/>
        <v>0.24074762255781051</v>
      </c>
      <c r="X37">
        <f t="shared" ca="1" si="2"/>
        <v>1.0406409089607253E-3</v>
      </c>
      <c r="Y37">
        <f t="shared" ca="1" si="3"/>
        <v>-4.3867612004635441E-4</v>
      </c>
      <c r="Z37" s="141">
        <f t="shared" ca="1" si="10"/>
        <v>5.951895156334412E-3</v>
      </c>
      <c r="AA37" s="141">
        <v>0.94855096696362307</v>
      </c>
      <c r="AB37" s="143">
        <f ca="1"/>
        <v>5.6456759058071109E-3</v>
      </c>
      <c r="AC37">
        <v>0.9711707923990347</v>
      </c>
      <c r="AD37" s="144">
        <v>0.4</v>
      </c>
      <c r="AE37">
        <f ca="1"/>
        <v>5.7803067352532678E-3</v>
      </c>
      <c r="AF37">
        <f ca="1"/>
        <v>5.4829155430708302E-3</v>
      </c>
      <c r="AG37">
        <v>2.669492367102233E-3</v>
      </c>
      <c r="AH37">
        <v>1.0677969468408932E-3</v>
      </c>
      <c r="AI37">
        <v>1.0128598264467336E-3</v>
      </c>
    </row>
    <row r="38" spans="1:37">
      <c r="X38" s="147">
        <f ca="1">SUM(X27:X37)</f>
        <v>7.6863316489982599E-3</v>
      </c>
      <c r="Y38" s="148">
        <f ca="1">SUM(Y27:Y37)</f>
        <v>-8.1089419764106049E-3</v>
      </c>
      <c r="Z38" s="148">
        <f ca="1">SUM(Z27:Z37)</f>
        <v>5.8831454589940831E-2</v>
      </c>
      <c r="AA38" s="148"/>
      <c r="AB38" s="149">
        <f ca="1">SUM(AB27:AB37)</f>
        <v>5.7186183555483383E-2</v>
      </c>
    </row>
    <row r="40" spans="1:37" ht="15" thickBot="1">
      <c r="A40" t="s">
        <v>238</v>
      </c>
      <c r="D40" t="s">
        <v>239</v>
      </c>
      <c r="I40" t="s">
        <v>240</v>
      </c>
      <c r="P40" t="s">
        <v>241</v>
      </c>
      <c r="S40" t="s">
        <v>242</v>
      </c>
      <c r="AA40" t="s">
        <v>243</v>
      </c>
      <c r="AI40" t="s">
        <v>244</v>
      </c>
    </row>
    <row r="41" spans="1:37" ht="29.5" thickBot="1">
      <c r="A41" s="91" t="s">
        <v>162</v>
      </c>
      <c r="B41" s="91" t="s">
        <v>163</v>
      </c>
      <c r="D41" s="150" t="s">
        <v>245</v>
      </c>
      <c r="E41" s="151"/>
      <c r="F41" s="152" t="s">
        <v>246</v>
      </c>
      <c r="G41" s="151"/>
      <c r="I41" t="s">
        <v>247</v>
      </c>
      <c r="P41" s="318" t="s">
        <v>248</v>
      </c>
      <c r="Q41" s="319"/>
      <c r="S41" s="153" t="s">
        <v>249</v>
      </c>
      <c r="AA41" s="32" t="s">
        <v>250</v>
      </c>
      <c r="AB41" s="154">
        <f ca="1">E46</f>
        <v>988.75101685032746</v>
      </c>
      <c r="AI41" s="155" t="s">
        <v>251</v>
      </c>
      <c r="AJ41" s="156" t="s">
        <v>252</v>
      </c>
      <c r="AK41" s="157" t="s">
        <v>253</v>
      </c>
    </row>
    <row r="42" spans="1:37" ht="15" thickBot="1">
      <c r="A42" s="90" cm="1">
        <f t="array" ref="A42">_xlfn.ANCHORARRAY(X27)</f>
        <v>8.524818096621626E-4</v>
      </c>
      <c r="B42" s="90" cm="1">
        <f t="array" ref="B42">_xlfn.ANCHORARRAY(Y27)</f>
        <v>0</v>
      </c>
      <c r="D42" s="158" t="s">
        <v>254</v>
      </c>
      <c r="E42" s="159">
        <v>0.4</v>
      </c>
      <c r="F42" s="160"/>
      <c r="G42" s="161"/>
      <c r="P42" s="32"/>
      <c r="Q42" s="162" t="s">
        <v>255</v>
      </c>
      <c r="S42" s="163" cm="1">
        <f t="array" aca="1" ref="S42:S52" ca="1">Z27:Z37*Q43</f>
        <v>5.7938525082132131</v>
      </c>
      <c r="AA42" s="35" t="s">
        <v>256</v>
      </c>
      <c r="AB42" s="166">
        <f>98.43%*Q43</f>
        <v>984.30000000000007</v>
      </c>
      <c r="AI42" s="32">
        <f>Survival_Probability!C4</f>
        <v>6.5142465167691375E-3</v>
      </c>
      <c r="AJ42" s="33">
        <v>0</v>
      </c>
      <c r="AK42" s="154">
        <f ca="1">E46</f>
        <v>988.75101685032746</v>
      </c>
    </row>
    <row r="43" spans="1:37">
      <c r="A43" s="90"/>
      <c r="B43" s="90"/>
      <c r="D43" s="167" t="s">
        <v>257</v>
      </c>
      <c r="E43" s="168">
        <f ca="1">SUM(_xlfn.ANCHORARRAY(AF27))*Q43</f>
        <v>56.359188134382421</v>
      </c>
      <c r="F43" s="167"/>
      <c r="G43" s="169"/>
      <c r="I43" s="31" t="s">
        <v>258</v>
      </c>
      <c r="P43" s="39" t="s">
        <v>259</v>
      </c>
      <c r="Q43" s="170">
        <v>1000</v>
      </c>
      <c r="S43" s="164">
        <f ca="1"/>
        <v>7.2131746716862937</v>
      </c>
      <c r="AI43" s="39">
        <v>4.4759999999999999E-3</v>
      </c>
      <c r="AJ43">
        <f>-1</f>
        <v>-1</v>
      </c>
      <c r="AK43" s="40">
        <v>976</v>
      </c>
    </row>
    <row r="44" spans="1:37">
      <c r="A44" s="90"/>
      <c r="B44" s="90"/>
      <c r="D44" s="167" t="s">
        <v>260</v>
      </c>
      <c r="E44" s="171" cm="1">
        <f t="array" ref="E44">Q43*_xlfn.TAKE(AC26:AC37,-1)*_xlfn.TAKE(AA27:AA37,-1)</f>
        <v>921.20499421693239</v>
      </c>
      <c r="F44" s="167" t="s">
        <v>261</v>
      </c>
      <c r="G44" s="172">
        <f ca="1">Q46</f>
        <v>1005.7371505191064</v>
      </c>
      <c r="I44" s="31" t="s">
        <v>262</v>
      </c>
      <c r="P44" s="39" t="s">
        <v>263</v>
      </c>
      <c r="Q44" s="173">
        <f ca="1">AB38*Q43</f>
        <v>57.186183555483382</v>
      </c>
      <c r="S44" s="164">
        <f ca="1"/>
        <v>6.2620397045786822</v>
      </c>
      <c r="AA44" t="s">
        <v>264</v>
      </c>
      <c r="AI44" s="39">
        <v>4.0759999999999998E-3</v>
      </c>
      <c r="AJ44">
        <v>-5</v>
      </c>
      <c r="AK44" s="40">
        <v>977</v>
      </c>
    </row>
    <row r="45" spans="1:37" ht="15" thickBot="1">
      <c r="A45" s="90"/>
      <c r="B45" s="90"/>
      <c r="D45" s="167" t="s">
        <v>265</v>
      </c>
      <c r="E45" s="168">
        <f>SUM(_xlfn.ANCHORARRAY(AI27))*Q43</f>
        <v>11.186834499012704</v>
      </c>
      <c r="F45" s="174" t="s">
        <v>266</v>
      </c>
      <c r="G45" s="175">
        <f ca="1">E46</f>
        <v>988.75101685032746</v>
      </c>
      <c r="I45" s="31" t="s">
        <v>267</v>
      </c>
      <c r="P45" s="39" t="s">
        <v>268</v>
      </c>
      <c r="Q45" s="176" cm="1">
        <f t="array" ref="Q45">_xlfn.TAKE(H27:H37,-1)*Q43</f>
        <v>948.55096696362307</v>
      </c>
      <c r="S45" s="164">
        <f ca="1"/>
        <v>6.465297396903086</v>
      </c>
      <c r="AI45" s="39">
        <v>3.5760000000000002E-3</v>
      </c>
      <c r="AJ45">
        <v>-10</v>
      </c>
      <c r="AK45" s="40">
        <v>979</v>
      </c>
    </row>
    <row r="46" spans="1:37" ht="15" thickBot="1">
      <c r="A46" s="90"/>
      <c r="B46" s="90"/>
      <c r="D46" s="174" t="s">
        <v>269</v>
      </c>
      <c r="E46" s="177">
        <f ca="1">SUM(E43:E45)</f>
        <v>988.75101685032746</v>
      </c>
      <c r="F46" s="178" t="s">
        <v>270</v>
      </c>
      <c r="G46" s="179">
        <f ca="1">G44-G45</f>
        <v>16.986133668778962</v>
      </c>
      <c r="I46" s="31" t="s">
        <v>271</v>
      </c>
      <c r="P46" s="39" t="s">
        <v>269</v>
      </c>
      <c r="Q46" s="170">
        <f ca="1">Q45+Q44</f>
        <v>1005.7371505191064</v>
      </c>
      <c r="S46" s="164">
        <f ca="1"/>
        <v>5.4695528249408101</v>
      </c>
      <c r="AA46" s="180" t="s">
        <v>272</v>
      </c>
      <c r="AI46" s="39">
        <v>3.0760000000000002E-3</v>
      </c>
      <c r="AJ46">
        <v>-15</v>
      </c>
      <c r="AK46" s="40">
        <v>980</v>
      </c>
    </row>
    <row r="47" spans="1:37">
      <c r="A47" s="90"/>
      <c r="B47" s="90"/>
      <c r="P47" s="39" t="s">
        <v>273</v>
      </c>
      <c r="Q47" s="173">
        <f>Z27*Q43</f>
        <v>5.7938525082132131</v>
      </c>
      <c r="S47" s="164">
        <f ca="1"/>
        <v>3.6901924514271824</v>
      </c>
      <c r="AA47" s="180" t="s">
        <v>274</v>
      </c>
      <c r="AI47" s="39">
        <v>2.5760000000000002E-3</v>
      </c>
      <c r="AJ47">
        <v>-20</v>
      </c>
      <c r="AK47" s="40">
        <v>981</v>
      </c>
    </row>
    <row r="48" spans="1:37" ht="15" thickBot="1">
      <c r="A48" s="90"/>
      <c r="B48" s="90"/>
      <c r="P48" s="39" t="s">
        <v>275</v>
      </c>
      <c r="Q48" s="181">
        <f>B22-B19</f>
        <v>28</v>
      </c>
      <c r="S48" s="164">
        <f ca="1"/>
        <v>3.8865645632486379</v>
      </c>
      <c r="AI48" s="39">
        <v>4.6759999999999996E-3</v>
      </c>
      <c r="AJ48">
        <v>1</v>
      </c>
      <c r="AK48" s="40">
        <v>976</v>
      </c>
    </row>
    <row r="49" spans="1:37" ht="29.5" thickBot="1">
      <c r="A49" s="90"/>
      <c r="B49" s="90"/>
      <c r="P49" s="182" t="s">
        <v>276</v>
      </c>
      <c r="Q49" s="183">
        <f>B20-B19</f>
        <v>92</v>
      </c>
      <c r="S49" s="164">
        <f ca="1"/>
        <v>4.0893620610824577</v>
      </c>
      <c r="AA49" s="184" t="s">
        <v>251</v>
      </c>
      <c r="AB49" s="185" t="s">
        <v>253</v>
      </c>
      <c r="AI49" s="39">
        <v>5.0759999999999998E-3</v>
      </c>
      <c r="AJ49">
        <v>5</v>
      </c>
      <c r="AK49" s="40">
        <v>975</v>
      </c>
    </row>
    <row r="50" spans="1:37">
      <c r="A50" s="90"/>
      <c r="B50" s="90"/>
      <c r="P50" s="39" t="s">
        <v>277</v>
      </c>
      <c r="Q50" s="176">
        <f>Q47*(Q48/Q49)</f>
        <v>1.763346415543152</v>
      </c>
      <c r="S50" s="164">
        <f ca="1"/>
        <v>4.2489940249743547</v>
      </c>
      <c r="AA50" s="39">
        <f>Survival_Probability!C4</f>
        <v>6.5142465167691375E-3</v>
      </c>
      <c r="AB50" s="186">
        <f ca="1">E46</f>
        <v>988.75101685032746</v>
      </c>
      <c r="AI50" s="39">
        <v>5.5760000000000002E-3</v>
      </c>
      <c r="AJ50">
        <v>10</v>
      </c>
      <c r="AK50" s="40">
        <v>973</v>
      </c>
    </row>
    <row r="51" spans="1:37" ht="15" thickBot="1">
      <c r="A51" s="90"/>
      <c r="B51" s="90"/>
      <c r="P51" s="187" t="s">
        <v>278</v>
      </c>
      <c r="Q51" s="188">
        <f ca="1">Q46-Q50</f>
        <v>1003.9738041035632</v>
      </c>
      <c r="S51" s="164">
        <f ca="1"/>
        <v>5.7605292265517116</v>
      </c>
      <c r="AA51" s="39">
        <v>4.0759999999999998E-3</v>
      </c>
      <c r="AB51" s="40">
        <v>977</v>
      </c>
      <c r="AI51" s="39">
        <v>6.0759999999999998E-3</v>
      </c>
      <c r="AJ51">
        <v>15</v>
      </c>
      <c r="AK51" s="40">
        <v>972</v>
      </c>
    </row>
    <row r="52" spans="1:37" ht="15" thickBot="1">
      <c r="A52" s="90"/>
      <c r="B52" s="90"/>
      <c r="S52" s="165">
        <f ca="1"/>
        <v>5.9518951563344116</v>
      </c>
      <c r="AA52" s="39">
        <v>3.5760000000000002E-3</v>
      </c>
      <c r="AB52" s="40">
        <v>979</v>
      </c>
      <c r="AI52" s="35">
        <v>6.5760000000000002E-3</v>
      </c>
      <c r="AJ52" s="36">
        <v>20</v>
      </c>
      <c r="AK52" s="37">
        <v>971</v>
      </c>
    </row>
    <row r="53" spans="1:37">
      <c r="AA53" s="39">
        <v>3.0760000000000002E-3</v>
      </c>
      <c r="AB53" s="40">
        <v>980</v>
      </c>
    </row>
    <row r="54" spans="1:37">
      <c r="B54" t="s">
        <v>279</v>
      </c>
      <c r="AA54" s="39">
        <v>2.5760000000000002E-3</v>
      </c>
      <c r="AB54" s="40">
        <v>981</v>
      </c>
      <c r="AI54" t="s">
        <v>280</v>
      </c>
    </row>
    <row r="55" spans="1:37">
      <c r="AA55" s="39">
        <v>2.0760000000000002E-3</v>
      </c>
      <c r="AB55" s="40">
        <v>982</v>
      </c>
      <c r="AI55" t="s">
        <v>281</v>
      </c>
    </row>
    <row r="56" spans="1:37">
      <c r="AA56" s="39">
        <v>1.5759999999999999E-3</v>
      </c>
      <c r="AB56" s="40">
        <v>984</v>
      </c>
      <c r="AI56" t="s">
        <v>282</v>
      </c>
    </row>
    <row r="57" spans="1:37" ht="15" thickBot="1">
      <c r="AA57" s="35">
        <v>1.0759999999999999E-3</v>
      </c>
      <c r="AB57" s="37">
        <v>985</v>
      </c>
    </row>
    <row r="58" spans="1:37" ht="15" thickBot="1"/>
    <row r="59" spans="1:37" ht="29.5" thickBot="1">
      <c r="AA59" s="189" t="s">
        <v>283</v>
      </c>
      <c r="AB59" s="190">
        <f>AA56+((984.3-AB56)/(AB57-AB56))*(AA57-AA56)</f>
        <v>1.4260000000000227E-3</v>
      </c>
    </row>
  </sheetData>
  <mergeCells count="7">
    <mergeCell ref="AC24:AI24"/>
    <mergeCell ref="P41:Q41"/>
    <mergeCell ref="B24:D24"/>
    <mergeCell ref="E24:F24"/>
    <mergeCell ref="G24:H24"/>
    <mergeCell ref="I24:J24"/>
    <mergeCell ref="K24:AB2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0547C-A965-4111-8B01-3A1F01CFFBBE}">
  <dimension ref="A1:H21"/>
  <sheetViews>
    <sheetView showGridLines="0" zoomScale="80" zoomScaleNormal="80" workbookViewId="0">
      <selection activeCell="I20" sqref="I20"/>
    </sheetView>
  </sheetViews>
  <sheetFormatPr defaultRowHeight="14.5"/>
  <cols>
    <col min="1" max="1" width="11.6328125" bestFit="1" customWidth="1"/>
    <col min="2" max="2" width="14.90625" bestFit="1" customWidth="1"/>
    <col min="3" max="4" width="12.6328125" bestFit="1" customWidth="1"/>
    <col min="5" max="5" width="9.36328125" bestFit="1" customWidth="1"/>
    <col min="6" max="8" width="9.36328125" customWidth="1"/>
    <col min="9" max="9" width="11.54296875" bestFit="1" customWidth="1"/>
    <col min="10" max="10" width="14.6328125" bestFit="1" customWidth="1"/>
    <col min="11" max="11" width="12.6328125" customWidth="1"/>
  </cols>
  <sheetData>
    <row r="1" spans="1:8" ht="15" thickBot="1">
      <c r="A1" s="329" t="s">
        <v>311</v>
      </c>
      <c r="B1" s="330"/>
      <c r="C1" s="330"/>
      <c r="D1" s="330"/>
      <c r="E1" s="331"/>
      <c r="F1" s="207"/>
      <c r="G1" s="207"/>
    </row>
    <row r="2" spans="1:8">
      <c r="A2" s="332" t="s">
        <v>312</v>
      </c>
      <c r="B2" s="332"/>
      <c r="C2" s="332"/>
      <c r="F2" s="332" t="s">
        <v>313</v>
      </c>
      <c r="G2" s="332"/>
    </row>
    <row r="3" spans="1:8">
      <c r="B3" s="31" t="s">
        <v>296</v>
      </c>
      <c r="F3" t="s">
        <v>314</v>
      </c>
      <c r="G3" t="s">
        <v>315</v>
      </c>
    </row>
    <row r="4" spans="1:8">
      <c r="B4" t="s">
        <v>315</v>
      </c>
      <c r="F4" t="s">
        <v>296</v>
      </c>
      <c r="G4" t="s">
        <v>317</v>
      </c>
    </row>
    <row r="5" spans="1:8">
      <c r="F5" t="s">
        <v>299</v>
      </c>
    </row>
    <row r="6" spans="1:8" ht="15" thickBot="1">
      <c r="F6" t="s">
        <v>318</v>
      </c>
    </row>
    <row r="7" spans="1:8" ht="15" thickBot="1">
      <c r="B7" s="205" t="s">
        <v>316</v>
      </c>
      <c r="C7" s="206" t="s">
        <v>319</v>
      </c>
    </row>
    <row r="8" spans="1:8">
      <c r="A8" s="2" t="s">
        <v>320</v>
      </c>
      <c r="B8" s="210">
        <f ca="1">'Q5-10,14'!Q46</f>
        <v>1001.1693661751718</v>
      </c>
      <c r="C8" s="209">
        <v>0</v>
      </c>
    </row>
    <row r="9" spans="1:8" ht="15" thickBot="1">
      <c r="A9" s="35" t="s">
        <v>321</v>
      </c>
      <c r="B9" s="211">
        <f ca="1">'Q11'!Q46</f>
        <v>1005.7371505191064</v>
      </c>
      <c r="C9" s="212" t="e">
        <f>'Q12_Swap Pricing'!B27</f>
        <v>#REF!</v>
      </c>
    </row>
    <row r="10" spans="1:8">
      <c r="B10" s="333" t="s">
        <v>322</v>
      </c>
      <c r="C10" s="334"/>
      <c r="D10" s="335" t="s">
        <v>323</v>
      </c>
      <c r="E10" s="334"/>
      <c r="F10" s="333" t="s">
        <v>324</v>
      </c>
      <c r="G10" s="334"/>
      <c r="H10" s="327" t="s">
        <v>325</v>
      </c>
    </row>
    <row r="11" spans="1:8" ht="15" thickBot="1">
      <c r="B11" s="4" t="s">
        <v>326</v>
      </c>
      <c r="C11" s="37" t="s">
        <v>327</v>
      </c>
      <c r="D11" s="41" t="s">
        <v>326</v>
      </c>
      <c r="E11" s="37" t="s">
        <v>327</v>
      </c>
      <c r="F11" s="4" t="s">
        <v>326</v>
      </c>
      <c r="G11" s="37" t="s">
        <v>327</v>
      </c>
      <c r="H11" s="328"/>
    </row>
    <row r="12" spans="1:8">
      <c r="A12" s="208" t="s">
        <v>296</v>
      </c>
      <c r="B12" s="213">
        <v>1005.7371505191064</v>
      </c>
      <c r="C12" s="214">
        <v>11.214452698026697</v>
      </c>
      <c r="D12" s="215">
        <v>996.6295868499468</v>
      </c>
      <c r="E12" s="214">
        <v>1.7068376899603237</v>
      </c>
      <c r="F12" s="216">
        <f>-(B12-D12)/2</f>
        <v>-4.5537818345798087</v>
      </c>
      <c r="G12" s="217">
        <f>-(C12-E12)/2</f>
        <v>-4.7538075040331869</v>
      </c>
      <c r="H12" s="218">
        <f>-(F12/G12)</f>
        <v>-0.95792306077104006</v>
      </c>
    </row>
    <row r="13" spans="1:8">
      <c r="A13" s="3" t="s">
        <v>299</v>
      </c>
      <c r="B13" s="219">
        <v>1000.2731669086521</v>
      </c>
      <c r="C13" s="217">
        <v>5.4284091984038909</v>
      </c>
      <c r="D13" s="220">
        <v>1002.06706032138</v>
      </c>
      <c r="E13" s="217">
        <v>7.4668019307179634</v>
      </c>
      <c r="F13" s="216">
        <f t="shared" ref="F13:G14" si="0">-(B13-D13)/2</f>
        <v>0.89694670636396268</v>
      </c>
      <c r="G13" s="217">
        <f t="shared" si="0"/>
        <v>1.0191963661570362</v>
      </c>
      <c r="H13" s="218">
        <f>-(F13/G13)</f>
        <v>-0.88005288887162547</v>
      </c>
    </row>
    <row r="14" spans="1:8" ht="15" thickBot="1">
      <c r="A14" s="221" t="s">
        <v>318</v>
      </c>
      <c r="B14" s="222">
        <v>1010.0139597452937</v>
      </c>
      <c r="C14" s="223">
        <v>14.465107278089846</v>
      </c>
      <c r="D14" s="224">
        <v>992.37954475460481</v>
      </c>
      <c r="E14" s="223">
        <v>-1.5166681178515944</v>
      </c>
      <c r="F14" s="225">
        <f t="shared" si="0"/>
        <v>-8.8172074953444621</v>
      </c>
      <c r="G14" s="223">
        <f t="shared" si="0"/>
        <v>-7.9908876979707202</v>
      </c>
      <c r="H14" s="226">
        <f>-(F14/G14)</f>
        <v>-1.1034077600143954</v>
      </c>
    </row>
    <row r="21" spans="2:2">
      <c r="B21" s="227"/>
    </row>
  </sheetData>
  <mergeCells count="7">
    <mergeCell ref="H10:H11"/>
    <mergeCell ref="A1:E1"/>
    <mergeCell ref="A2:C2"/>
    <mergeCell ref="F2:G2"/>
    <mergeCell ref="B10:C10"/>
    <mergeCell ref="D10:E10"/>
    <mergeCell ref="F10:G10"/>
  </mergeCells>
  <dataValidations count="2">
    <dataValidation type="list" allowBlank="1" showInputMessage="1" showErrorMessage="1" sqref="B3" xr:uid="{E75A47C6-F7C1-4713-9EF6-935822AD956D}">
      <formula1>$F$3:$F$6</formula1>
    </dataValidation>
    <dataValidation type="list" allowBlank="1" showInputMessage="1" showErrorMessage="1" sqref="B4" xr:uid="{217502C6-5A88-453A-8BEB-4D2126740A60}">
      <formula1>$G$3:$G$4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B1D85-407C-40A1-9B52-AA929AB262CC}">
  <dimension ref="A1:AK213"/>
  <sheetViews>
    <sheetView topLeftCell="A24" zoomScale="80" zoomScaleNormal="80" workbookViewId="0">
      <selection activeCell="C36" sqref="C36"/>
    </sheetView>
  </sheetViews>
  <sheetFormatPr defaultRowHeight="14.5"/>
  <cols>
    <col min="1" max="1" width="24.6328125" bestFit="1" customWidth="1"/>
    <col min="2" max="2" width="27.6328125" style="23" bestFit="1" customWidth="1"/>
    <col min="3" max="3" width="26.6328125" style="239" bestFit="1" customWidth="1"/>
    <col min="4" max="4" width="24.54296875" style="239" bestFit="1" customWidth="1"/>
    <col min="5" max="5" width="18" style="239" bestFit="1" customWidth="1"/>
    <col min="6" max="6" width="18" style="240" customWidth="1"/>
    <col min="7" max="7" width="27.6328125" style="244" bestFit="1" customWidth="1"/>
    <col min="8" max="8" width="27.6328125" style="19" bestFit="1" customWidth="1"/>
    <col min="9" max="9" width="26.1796875" style="19" bestFit="1" customWidth="1"/>
    <col min="10" max="10" width="20.1796875" style="241" bestFit="1" customWidth="1"/>
    <col min="11" max="11" width="15.36328125" style="242" bestFit="1" customWidth="1"/>
    <col min="12" max="12" width="13.453125" style="230" customWidth="1"/>
    <col min="13" max="13" width="13.453125" customWidth="1"/>
    <col min="14" max="14" width="12" style="241" bestFit="1" customWidth="1"/>
    <col min="15" max="15" width="12.453125" style="299" bestFit="1" customWidth="1"/>
    <col min="16" max="16" width="12" style="243" bestFit="1" customWidth="1"/>
    <col min="17" max="18" width="12" style="239" customWidth="1"/>
    <col min="19" max="19" width="16.453125" style="230" bestFit="1" customWidth="1"/>
    <col min="20" max="20" width="10.1796875" style="230" customWidth="1"/>
    <col min="21" max="21" width="26.1796875" style="244" bestFit="1" customWidth="1"/>
    <col min="22" max="22" width="22.54296875" style="244" bestFit="1" customWidth="1"/>
    <col min="23" max="23" width="17.54296875" style="241" customWidth="1"/>
    <col min="24" max="24" width="21.36328125" style="304" bestFit="1" customWidth="1"/>
    <col min="25" max="25" width="8.90625" style="67"/>
    <col min="26" max="26" width="12" style="10" bestFit="1" customWidth="1"/>
    <col min="28" max="28" width="9.453125" style="27" bestFit="1" customWidth="1"/>
    <col min="29" max="29" width="12" style="27" bestFit="1" customWidth="1"/>
    <col min="30" max="30" width="11.1796875" style="305" bestFit="1" customWidth="1"/>
    <col min="31" max="32" width="27.6328125" bestFit="1" customWidth="1"/>
    <col min="33" max="33" width="10.54296875" bestFit="1" customWidth="1"/>
    <col min="34" max="34" width="27.6328125" bestFit="1" customWidth="1"/>
    <col min="36" max="36" width="27.54296875" customWidth="1"/>
    <col min="37" max="37" width="26.1796875" bestFit="1" customWidth="1"/>
    <col min="42" max="42" width="24" bestFit="1" customWidth="1"/>
    <col min="43" max="43" width="27.6328125" bestFit="1" customWidth="1"/>
    <col min="44" max="47" width="26.1796875" bestFit="1" customWidth="1"/>
  </cols>
  <sheetData>
    <row r="1" spans="1:30" ht="15" thickBot="1">
      <c r="A1" s="339" t="s">
        <v>330</v>
      </c>
      <c r="B1" s="340"/>
      <c r="C1" s="340"/>
      <c r="D1" s="340"/>
      <c r="E1" s="340"/>
      <c r="F1" s="340"/>
      <c r="G1"/>
      <c r="H1"/>
      <c r="I1"/>
      <c r="J1"/>
      <c r="K1"/>
      <c r="L1"/>
      <c r="N1"/>
      <c r="O1" s="10"/>
      <c r="P1" s="10"/>
      <c r="Q1" s="10"/>
      <c r="R1" s="10"/>
      <c r="S1"/>
      <c r="T1"/>
      <c r="U1"/>
      <c r="V1"/>
      <c r="W1"/>
      <c r="X1"/>
      <c r="Y1"/>
      <c r="Z1"/>
      <c r="AB1"/>
      <c r="AC1"/>
      <c r="AD1"/>
    </row>
    <row r="2" spans="1:30">
      <c r="A2" t="s">
        <v>259</v>
      </c>
      <c r="B2" s="235">
        <v>1000</v>
      </c>
      <c r="C2"/>
      <c r="D2"/>
      <c r="E2"/>
      <c r="F2"/>
      <c r="G2"/>
      <c r="H2"/>
      <c r="I2"/>
      <c r="J2"/>
      <c r="K2"/>
      <c r="L2"/>
      <c r="N2"/>
      <c r="O2" s="10"/>
      <c r="P2" s="10"/>
      <c r="Q2" s="10"/>
      <c r="R2" s="10"/>
      <c r="S2"/>
      <c r="T2"/>
      <c r="U2"/>
      <c r="V2"/>
      <c r="W2"/>
      <c r="X2"/>
      <c r="Y2"/>
      <c r="Z2"/>
      <c r="AB2"/>
      <c r="AC2"/>
      <c r="AD2"/>
    </row>
    <row r="3" spans="1:30">
      <c r="A3" t="s">
        <v>9</v>
      </c>
      <c r="B3" s="236">
        <f>'Q3'!K3</f>
        <v>45620</v>
      </c>
      <c r="C3"/>
      <c r="D3"/>
      <c r="E3" s="60" t="s">
        <v>331</v>
      </c>
      <c r="F3"/>
      <c r="G3" s="27"/>
      <c r="H3"/>
      <c r="I3"/>
      <c r="J3"/>
      <c r="K3"/>
      <c r="L3"/>
      <c r="N3"/>
      <c r="O3" s="10"/>
      <c r="P3" s="10"/>
      <c r="Q3" s="10"/>
      <c r="R3" s="10"/>
      <c r="S3"/>
      <c r="T3"/>
      <c r="U3"/>
      <c r="V3"/>
      <c r="W3"/>
      <c r="X3"/>
      <c r="Y3"/>
      <c r="Z3"/>
      <c r="AB3"/>
      <c r="AC3"/>
      <c r="AD3"/>
    </row>
    <row r="4" spans="1:30">
      <c r="A4" t="s">
        <v>332</v>
      </c>
      <c r="B4" s="60">
        <v>2</v>
      </c>
      <c r="C4"/>
      <c r="D4"/>
      <c r="E4" s="237" t="s">
        <v>333</v>
      </c>
      <c r="F4"/>
      <c r="G4" s="27"/>
      <c r="H4"/>
      <c r="I4"/>
      <c r="J4"/>
      <c r="K4"/>
      <c r="L4"/>
      <c r="N4"/>
      <c r="O4" s="10"/>
      <c r="P4" s="10"/>
      <c r="Q4" s="10"/>
      <c r="R4" s="10"/>
      <c r="S4"/>
      <c r="T4"/>
      <c r="U4"/>
      <c r="V4"/>
      <c r="W4"/>
      <c r="X4"/>
      <c r="Y4"/>
      <c r="Z4"/>
      <c r="AB4"/>
      <c r="AC4"/>
      <c r="AD4"/>
    </row>
    <row r="5" spans="1:30">
      <c r="A5" t="s">
        <v>10</v>
      </c>
      <c r="B5" s="238">
        <f>WORKDAY($B$3,B4,holidays)</f>
        <v>45622</v>
      </c>
      <c r="C5"/>
      <c r="D5"/>
      <c r="G5" s="27"/>
      <c r="H5" s="134"/>
      <c r="I5"/>
      <c r="L5"/>
      <c r="O5" s="243"/>
      <c r="Q5" s="243"/>
      <c r="R5" s="243"/>
      <c r="V5"/>
      <c r="W5"/>
      <c r="X5"/>
      <c r="Y5"/>
      <c r="Z5"/>
      <c r="AB5"/>
      <c r="AC5"/>
      <c r="AD5"/>
    </row>
    <row r="6" spans="1:30">
      <c r="A6" t="s">
        <v>334</v>
      </c>
      <c r="B6" s="236">
        <v>37756</v>
      </c>
      <c r="C6"/>
      <c r="D6"/>
      <c r="G6" s="27"/>
      <c r="H6" s="10"/>
      <c r="I6"/>
      <c r="L6"/>
      <c r="O6" s="243"/>
      <c r="Q6" s="243"/>
      <c r="R6" s="243"/>
      <c r="V6"/>
      <c r="W6"/>
      <c r="X6"/>
      <c r="Y6"/>
      <c r="Z6"/>
      <c r="AB6"/>
      <c r="AC6"/>
      <c r="AD6"/>
    </row>
    <row r="7" spans="1:30" ht="15" thickBot="1">
      <c r="A7" t="s">
        <v>0</v>
      </c>
      <c r="B7" s="236">
        <f>'Q5-10,14'!D37</f>
        <v>46597</v>
      </c>
      <c r="C7"/>
      <c r="D7"/>
      <c r="G7" s="27"/>
      <c r="H7" s="10"/>
      <c r="I7"/>
      <c r="L7"/>
      <c r="O7" s="243"/>
      <c r="Q7" s="243"/>
      <c r="R7" s="243"/>
      <c r="V7"/>
      <c r="W7"/>
      <c r="X7"/>
      <c r="Y7"/>
      <c r="Z7"/>
      <c r="AB7"/>
      <c r="AC7"/>
      <c r="AD7"/>
    </row>
    <row r="8" spans="1:30" ht="15" thickBot="1">
      <c r="A8" t="s">
        <v>335</v>
      </c>
      <c r="B8" s="237">
        <f>B7-B5</f>
        <v>975</v>
      </c>
      <c r="C8"/>
      <c r="D8"/>
      <c r="E8" s="245" t="s">
        <v>336</v>
      </c>
      <c r="F8" s="246" t="s">
        <v>2</v>
      </c>
      <c r="G8" s="27"/>
      <c r="H8" s="10"/>
      <c r="I8"/>
      <c r="L8"/>
      <c r="O8" s="243"/>
      <c r="Q8" s="243"/>
      <c r="R8" s="243"/>
      <c r="V8"/>
      <c r="W8"/>
      <c r="X8"/>
      <c r="Y8"/>
      <c r="Z8"/>
      <c r="AB8"/>
      <c r="AC8"/>
      <c r="AD8"/>
    </row>
    <row r="9" spans="1:30" ht="15" thickBot="1">
      <c r="A9" t="s">
        <v>337</v>
      </c>
      <c r="B9" s="237">
        <f>B8/365</f>
        <v>2.6712328767123288</v>
      </c>
      <c r="C9"/>
      <c r="D9"/>
      <c r="E9" s="39" t="s">
        <v>384</v>
      </c>
      <c r="F9" s="247">
        <v>4</v>
      </c>
      <c r="G9" s="27"/>
      <c r="H9" s="10"/>
      <c r="I9"/>
      <c r="L9"/>
      <c r="O9" s="243"/>
      <c r="Q9" s="243"/>
      <c r="R9" s="243"/>
      <c r="V9"/>
      <c r="W9"/>
      <c r="X9"/>
      <c r="Y9"/>
      <c r="Z9"/>
      <c r="AB9"/>
      <c r="AC9"/>
      <c r="AD9"/>
    </row>
    <row r="10" spans="1:30">
      <c r="B10" s="248" t="s">
        <v>338</v>
      </c>
      <c r="C10" s="249" t="s">
        <v>339</v>
      </c>
      <c r="D10"/>
      <c r="E10" s="39" t="s">
        <v>341</v>
      </c>
      <c r="F10" s="62">
        <v>2</v>
      </c>
      <c r="G10" s="27"/>
      <c r="H10" s="10"/>
      <c r="I10"/>
      <c r="L10"/>
      <c r="O10" s="243"/>
      <c r="Q10" s="243"/>
      <c r="R10" s="243"/>
      <c r="V10"/>
      <c r="W10"/>
      <c r="X10"/>
      <c r="Y10"/>
      <c r="Z10"/>
      <c r="AB10"/>
      <c r="AC10"/>
      <c r="AD10"/>
    </row>
    <row r="11" spans="1:30" ht="29.5" thickBot="1">
      <c r="A11" s="250" t="s">
        <v>340</v>
      </c>
      <c r="B11" s="251" t="s">
        <v>384</v>
      </c>
      <c r="C11" s="252">
        <f>('Q3'!O25-'Q3'!O24)*D11+'Q3'!O24</f>
        <v>2.2087123287671234E-2</v>
      </c>
      <c r="D11" s="309">
        <f>(B7-'Q3'!L24)/365</f>
        <v>0.67123287671232879</v>
      </c>
      <c r="E11" s="35" t="s">
        <v>387</v>
      </c>
      <c r="F11" s="253">
        <v>1</v>
      </c>
      <c r="G11" s="27"/>
      <c r="H11" s="10"/>
      <c r="I11"/>
      <c r="L11"/>
      <c r="O11" s="243"/>
      <c r="Q11" s="243"/>
      <c r="R11" s="243"/>
      <c r="V11"/>
      <c r="W11"/>
      <c r="X11"/>
      <c r="Y11"/>
      <c r="Z11"/>
      <c r="AB11"/>
      <c r="AC11"/>
      <c r="AD11"/>
    </row>
    <row r="12" spans="1:30" ht="15" thickBot="1">
      <c r="A12" t="s">
        <v>342</v>
      </c>
      <c r="B12" s="254" t="e">
        <f>INDEX(F9:F11, MATCH(B11,_xlfn.ANCHORARRAY( E9),0))</f>
        <v>#REF!</v>
      </c>
      <c r="C12" s="164">
        <v>1</v>
      </c>
      <c r="D12" t="s">
        <v>343</v>
      </c>
      <c r="E12" t="s">
        <v>344</v>
      </c>
      <c r="F12" s="10">
        <v>3</v>
      </c>
      <c r="G12" s="27"/>
      <c r="H12" s="243"/>
      <c r="I12"/>
      <c r="L12"/>
      <c r="O12" s="243"/>
      <c r="Q12" s="243"/>
      <c r="R12" s="243"/>
      <c r="V12"/>
      <c r="W12"/>
      <c r="X12"/>
      <c r="Y12"/>
      <c r="Z12"/>
      <c r="AB12"/>
      <c r="AC12"/>
      <c r="AD12"/>
    </row>
    <row r="13" spans="1:30" ht="15" thickBot="1">
      <c r="A13" s="341" t="s">
        <v>345</v>
      </c>
      <c r="B13" s="255" t="s">
        <v>346</v>
      </c>
      <c r="C13" s="255" t="s">
        <v>347</v>
      </c>
      <c r="D13"/>
      <c r="E13" s="239" t="s">
        <v>348</v>
      </c>
      <c r="G13" s="27"/>
      <c r="H13"/>
      <c r="I13"/>
      <c r="J13"/>
      <c r="K13"/>
      <c r="L13"/>
      <c r="N13"/>
      <c r="O13" s="10"/>
      <c r="P13" s="10"/>
      <c r="Q13" s="10"/>
      <c r="R13" s="10"/>
      <c r="S13"/>
      <c r="T13" s="202"/>
      <c r="U13"/>
      <c r="V13"/>
      <c r="W13"/>
      <c r="X13"/>
      <c r="Y13"/>
      <c r="Z13"/>
      <c r="AB13"/>
      <c r="AC13"/>
      <c r="AD13"/>
    </row>
    <row r="14" spans="1:30" ht="15" thickBot="1">
      <c r="A14" s="342"/>
      <c r="B14" s="257">
        <v>0</v>
      </c>
      <c r="C14" s="257">
        <v>11</v>
      </c>
      <c r="D14"/>
      <c r="E14" s="258" t="s">
        <v>349</v>
      </c>
      <c r="F14" s="133" t="s">
        <v>350</v>
      </c>
      <c r="G14" s="27"/>
      <c r="J14"/>
      <c r="K14"/>
      <c r="L14"/>
      <c r="N14"/>
      <c r="O14" s="10"/>
      <c r="P14" s="10"/>
      <c r="Q14" s="10"/>
      <c r="R14" s="10"/>
      <c r="S14"/>
      <c r="T14"/>
      <c r="U14"/>
      <c r="V14"/>
      <c r="W14"/>
      <c r="X14"/>
      <c r="Y14"/>
      <c r="Z14"/>
      <c r="AB14"/>
      <c r="AC14"/>
      <c r="AD14"/>
    </row>
    <row r="15" spans="1:30" ht="28.75" customHeight="1">
      <c r="A15" s="343" t="s">
        <v>351</v>
      </c>
      <c r="B15" s="255" t="s">
        <v>352</v>
      </c>
      <c r="C15" s="255" t="s">
        <v>352</v>
      </c>
      <c r="D15"/>
      <c r="E15" s="259" t="s">
        <v>353</v>
      </c>
      <c r="F15" s="260" cm="1">
        <f t="array" ref="F15:F18">_xlfn.SEQUENCE(4, 1, 0, 1)</f>
        <v>0</v>
      </c>
      <c r="G15" s="27"/>
      <c r="J15"/>
      <c r="K15"/>
      <c r="L15"/>
      <c r="N15"/>
      <c r="O15" s="10"/>
      <c r="P15" s="10"/>
      <c r="Q15" s="10"/>
      <c r="R15" s="10"/>
      <c r="S15"/>
      <c r="T15"/>
      <c r="U15"/>
      <c r="V15"/>
      <c r="W15"/>
      <c r="X15"/>
      <c r="Y15"/>
      <c r="Z15"/>
      <c r="AB15"/>
      <c r="AC15"/>
      <c r="AD15"/>
    </row>
    <row r="16" spans="1:30" ht="29.5" thickBot="1">
      <c r="A16" s="344"/>
      <c r="B16" s="257">
        <f>INDEX(_xlfn.ANCHORARRAY(F15), MATCH(B15,E15:E18,0))</f>
        <v>2</v>
      </c>
      <c r="C16" s="257">
        <f>INDEX(_xlfn.ANCHORARRAY(F15), MATCH(C15,E15:E18,0))</f>
        <v>2</v>
      </c>
      <c r="D16"/>
      <c r="E16" s="259" t="s">
        <v>354</v>
      </c>
      <c r="F16" s="260">
        <v>1</v>
      </c>
      <c r="G16" s="27"/>
      <c r="J16"/>
      <c r="K16"/>
      <c r="L16"/>
      <c r="N16"/>
      <c r="O16" s="10"/>
      <c r="P16" s="10"/>
      <c r="Q16" s="10"/>
      <c r="R16" s="10"/>
      <c r="S16"/>
      <c r="T16"/>
      <c r="U16"/>
      <c r="V16"/>
      <c r="W16"/>
      <c r="X16"/>
      <c r="Y16"/>
      <c r="Z16"/>
      <c r="AB16"/>
      <c r="AC16"/>
      <c r="AD16"/>
    </row>
    <row r="17" spans="1:30" ht="29">
      <c r="A17" t="s">
        <v>355</v>
      </c>
      <c r="B17" s="262" t="e">
        <f>COUPPCD(MAX(B5,B6),B7,B12)</f>
        <v>#REF!</v>
      </c>
      <c r="C17" s="262">
        <f>COUPPCD(MAX(B5,B6),B7,C12)</f>
        <v>45502</v>
      </c>
      <c r="D17"/>
      <c r="E17" s="259" t="s">
        <v>352</v>
      </c>
      <c r="F17" s="260">
        <v>2</v>
      </c>
      <c r="G17" s="27"/>
      <c r="J17"/>
      <c r="K17"/>
      <c r="L17"/>
      <c r="N17"/>
      <c r="O17" s="10"/>
      <c r="P17" s="10"/>
      <c r="Q17" s="10"/>
      <c r="R17" s="10"/>
      <c r="S17"/>
      <c r="T17"/>
      <c r="U17"/>
      <c r="V17"/>
      <c r="W17"/>
      <c r="X17"/>
      <c r="Y17"/>
      <c r="Z17"/>
      <c r="AB17"/>
      <c r="AC17"/>
      <c r="AD17"/>
    </row>
    <row r="18" spans="1:30" ht="15" thickBot="1">
      <c r="A18" t="s">
        <v>356</v>
      </c>
      <c r="B18" s="262" t="e">
        <f>COUPNCD(MAX(B5,B6),B7,B12)</f>
        <v>#REF!</v>
      </c>
      <c r="C18" s="262">
        <f>COUPNCD(MAX(B5,B6),B7,C12)</f>
        <v>45867</v>
      </c>
      <c r="D18"/>
      <c r="E18" s="263" t="s">
        <v>357</v>
      </c>
      <c r="F18" s="261">
        <v>3</v>
      </c>
      <c r="G18" s="27"/>
      <c r="J18"/>
      <c r="K18"/>
      <c r="L18"/>
      <c r="N18"/>
      <c r="O18" s="10"/>
      <c r="P18" s="10"/>
      <c r="Q18" s="10"/>
      <c r="R18" s="10"/>
      <c r="S18"/>
      <c r="T18"/>
      <c r="U18"/>
      <c r="V18"/>
      <c r="W18"/>
      <c r="X18"/>
      <c r="Y18"/>
      <c r="Z18"/>
      <c r="AB18"/>
      <c r="AC18"/>
      <c r="AD18"/>
    </row>
    <row r="19" spans="1:30">
      <c r="A19" t="s">
        <v>358</v>
      </c>
      <c r="B19" s="254" t="e">
        <f>B18-B17</f>
        <v>#REF!</v>
      </c>
      <c r="C19" s="254">
        <f>C18-C17</f>
        <v>365</v>
      </c>
      <c r="D19" s="6"/>
      <c r="E19" s="202"/>
      <c r="F19"/>
      <c r="G19" s="27"/>
      <c r="J19"/>
      <c r="K19"/>
      <c r="L19"/>
      <c r="N19"/>
      <c r="O19" s="10"/>
      <c r="P19" s="10"/>
      <c r="Q19" s="10"/>
      <c r="R19" s="10"/>
      <c r="S19"/>
      <c r="T19"/>
      <c r="U19"/>
      <c r="V19"/>
      <c r="W19"/>
      <c r="X19"/>
      <c r="Y19"/>
      <c r="Z19"/>
      <c r="AB19"/>
      <c r="AC19"/>
      <c r="AD19"/>
    </row>
    <row r="20" spans="1:30">
      <c r="A20" t="s">
        <v>359</v>
      </c>
      <c r="B20" s="254" t="e">
        <f>COUPNUM(B5,B7,B12)</f>
        <v>#REF!</v>
      </c>
      <c r="C20" s="254">
        <f>COUPNUM(B5,B7,C12)</f>
        <v>3</v>
      </c>
      <c r="D20" s="6"/>
      <c r="E20" s="202"/>
      <c r="F20"/>
      <c r="G20" s="27"/>
      <c r="H20"/>
      <c r="I20"/>
      <c r="J20"/>
      <c r="K20"/>
      <c r="L20"/>
      <c r="N20"/>
      <c r="O20" s="10"/>
      <c r="P20" s="10"/>
      <c r="Q20" s="10"/>
      <c r="R20" s="10"/>
      <c r="S20"/>
      <c r="T20"/>
      <c r="U20"/>
      <c r="V20"/>
      <c r="W20"/>
      <c r="X20"/>
      <c r="Y20"/>
      <c r="Z20"/>
      <c r="AB20"/>
      <c r="AC20"/>
      <c r="AD20"/>
    </row>
    <row r="21" spans="1:30">
      <c r="A21" t="s">
        <v>360</v>
      </c>
      <c r="B21" s="264">
        <v>2</v>
      </c>
      <c r="C21" s="164"/>
      <c r="D21" s="6"/>
      <c r="E21"/>
      <c r="F21"/>
      <c r="G21" s="27"/>
      <c r="H21"/>
      <c r="I21"/>
      <c r="J21"/>
      <c r="K21"/>
      <c r="L21"/>
      <c r="N21"/>
      <c r="O21" s="10"/>
      <c r="P21" s="10"/>
      <c r="Q21" s="10"/>
      <c r="R21" s="10"/>
      <c r="S21"/>
      <c r="T21"/>
      <c r="U21"/>
      <c r="V21"/>
      <c r="W21"/>
      <c r="X21"/>
      <c r="Y21"/>
      <c r="Z21"/>
      <c r="AB21"/>
      <c r="AC21"/>
      <c r="AD21"/>
    </row>
    <row r="22" spans="1:30" ht="15" thickBot="1">
      <c r="A22" t="s">
        <v>199</v>
      </c>
      <c r="B22" s="265" t="e">
        <f>WORKDAY(B17,-$B$21,holidays)</f>
        <v>#REF!</v>
      </c>
      <c r="C22" s="266"/>
      <c r="D22"/>
      <c r="E22" s="31" t="s">
        <v>361</v>
      </c>
      <c r="F22"/>
      <c r="G22" s="267" t="s">
        <v>362</v>
      </c>
      <c r="H22"/>
      <c r="K22"/>
      <c r="L22" s="202"/>
      <c r="N22"/>
      <c r="O22" s="10"/>
      <c r="P22" s="10"/>
      <c r="Q22" s="10"/>
      <c r="R22" s="10"/>
      <c r="S22"/>
      <c r="T22"/>
      <c r="U22"/>
      <c r="V22"/>
      <c r="W22"/>
      <c r="X22"/>
      <c r="Y22"/>
      <c r="Z22"/>
      <c r="AB22"/>
      <c r="AC22"/>
      <c r="AD22"/>
    </row>
    <row r="23" spans="1:30" ht="15" thickBot="1">
      <c r="A23" t="s">
        <v>363</v>
      </c>
      <c r="B23" s="268" t="e">
        <f>VLOOKUP(B22,'Historical Euribor'!$A$2:$E$558,3,FALSE)/100</f>
        <v>#REF!</v>
      </c>
      <c r="C23" s="269"/>
      <c r="D23"/>
      <c r="E23" s="32" t="s">
        <v>364</v>
      </c>
      <c r="F23" s="121" t="e" cm="1">
        <f t="array" ref="F23">_xlfn.TAKE(M36:M46,1)</f>
        <v>#REF!</v>
      </c>
      <c r="G23" s="270" t="s">
        <v>8</v>
      </c>
      <c r="H23" s="34" cm="1">
        <f t="array" ref="H23">SUM(_xlfn.ANCHORARRAY(Y36)*_xlfn.ANCHORARRAY(AA36))</f>
        <v>2.9666795788902744</v>
      </c>
      <c r="K23" s="202"/>
      <c r="L23" s="202"/>
      <c r="N23"/>
      <c r="O23"/>
      <c r="P23"/>
      <c r="Q23"/>
      <c r="R23"/>
      <c r="S23"/>
      <c r="T23"/>
      <c r="U23"/>
      <c r="V23"/>
      <c r="W23"/>
      <c r="X23"/>
      <c r="Y23"/>
      <c r="Z23"/>
      <c r="AB23"/>
      <c r="AC23"/>
      <c r="AD23"/>
    </row>
    <row r="24" spans="1:30" ht="15" thickBot="1">
      <c r="A24" t="s">
        <v>365</v>
      </c>
      <c r="B24" s="271" t="e">
        <f>SUM(_xlfn.ANCHORARRAY(C36))</f>
        <v>#REF!</v>
      </c>
      <c r="C24" s="272" t="e">
        <f>SUM(_xlfn.ANCHORARRAY(D36))</f>
        <v>#REF!</v>
      </c>
      <c r="D24" s="6"/>
      <c r="E24" s="39" t="s">
        <v>366</v>
      </c>
      <c r="F24" s="40" t="e" cm="1">
        <f t="array" ref="F24">_xlfn.TAKE(M36:M46,-1)</f>
        <v>#N/A</v>
      </c>
      <c r="G24" s="273" t="s">
        <v>35</v>
      </c>
      <c r="H24" s="274">
        <f>C11</f>
        <v>2.2087123287671234E-2</v>
      </c>
      <c r="K24" s="43"/>
      <c r="L24" s="239"/>
      <c r="N24"/>
      <c r="O24"/>
      <c r="P24"/>
      <c r="Q24"/>
      <c r="R24"/>
      <c r="S24"/>
      <c r="T24"/>
      <c r="U24"/>
      <c r="V24"/>
      <c r="W24"/>
      <c r="X24"/>
      <c r="Y24"/>
      <c r="Z24"/>
      <c r="AB24"/>
      <c r="AC24"/>
      <c r="AD24"/>
    </row>
    <row r="25" spans="1:30">
      <c r="B25" s="275" t="s">
        <v>367</v>
      </c>
      <c r="C25" s="276"/>
      <c r="D25"/>
      <c r="E25" s="39" t="s">
        <v>368</v>
      </c>
      <c r="F25" s="277" t="e">
        <f>B23</f>
        <v>#REF!</v>
      </c>
      <c r="G25" s="39"/>
      <c r="H25" s="40"/>
      <c r="K25"/>
      <c r="L25"/>
      <c r="N25"/>
      <c r="O25"/>
      <c r="P25"/>
      <c r="Q25"/>
      <c r="R25"/>
      <c r="S25" s="202"/>
      <c r="T25" s="202"/>
      <c r="U25" s="202"/>
      <c r="V25" s="202"/>
      <c r="W25" s="202"/>
      <c r="X25" s="202"/>
      <c r="Y25"/>
      <c r="Z25"/>
      <c r="AB25"/>
      <c r="AC25"/>
      <c r="AD25"/>
    </row>
    <row r="26" spans="1:30" ht="15" thickBot="1">
      <c r="A26" s="6" t="s">
        <v>369</v>
      </c>
      <c r="B26" s="278">
        <v>-1</v>
      </c>
      <c r="C26" s="279" t="s">
        <v>370</v>
      </c>
      <c r="E26" s="39" t="s">
        <v>6</v>
      </c>
      <c r="F26" s="280" cm="1">
        <f t="array" ref="F26">_xlfn.TAKE(O36:O46, 1)</f>
        <v>0</v>
      </c>
      <c r="G26" s="39"/>
      <c r="H26" s="40"/>
      <c r="K26"/>
      <c r="L26"/>
      <c r="N26"/>
      <c r="O26"/>
      <c r="P26"/>
      <c r="Q26"/>
      <c r="R26"/>
      <c r="S26"/>
      <c r="T26"/>
      <c r="U26"/>
      <c r="V26"/>
      <c r="W26"/>
      <c r="X26"/>
      <c r="Y26"/>
      <c r="Z26"/>
      <c r="AB26"/>
      <c r="AC26"/>
      <c r="AD26"/>
    </row>
    <row r="27" spans="1:30" ht="15" thickBot="1">
      <c r="A27" t="s">
        <v>371</v>
      </c>
      <c r="B27" s="281" t="e">
        <f>B26*(B24-C24)</f>
        <v>#REF!</v>
      </c>
      <c r="C27" s="282"/>
      <c r="D27" s="6"/>
      <c r="E27" s="35" t="s">
        <v>365</v>
      </c>
      <c r="F27" s="272" t="e">
        <f>(F23*F25*F26+(F23-F24))*B2</f>
        <v>#REF!</v>
      </c>
      <c r="G27" s="283" t="s">
        <v>365</v>
      </c>
      <c r="H27" s="272">
        <f>H24*H23*B2</f>
        <v>65.52541761396607</v>
      </c>
      <c r="K27"/>
      <c r="L27"/>
      <c r="N27"/>
      <c r="O27"/>
      <c r="P27"/>
      <c r="Q27"/>
      <c r="R27"/>
      <c r="S27"/>
      <c r="T27"/>
      <c r="U27"/>
      <c r="V27"/>
      <c r="W27"/>
      <c r="X27"/>
      <c r="Y27"/>
      <c r="Z27"/>
      <c r="AB27"/>
      <c r="AC27"/>
      <c r="AD27"/>
    </row>
    <row r="28" spans="1:30">
      <c r="A28" s="6" t="s">
        <v>8</v>
      </c>
      <c r="B28" s="281">
        <f>SUMPRODUCT(Y36:Y38,_xlfn.ANCHORARRAY(AA36))*B2</f>
        <v>2908.3588678913929</v>
      </c>
      <c r="C28" s="282"/>
      <c r="D28" s="6"/>
      <c r="E28"/>
      <c r="F28"/>
      <c r="G28"/>
      <c r="H28"/>
      <c r="I28"/>
      <c r="J28" s="239"/>
      <c r="K28"/>
      <c r="L28"/>
      <c r="N28"/>
      <c r="O28"/>
      <c r="P28"/>
      <c r="Q28"/>
      <c r="R28"/>
      <c r="S28"/>
      <c r="T28"/>
      <c r="U28"/>
      <c r="V28"/>
      <c r="W28"/>
      <c r="X28"/>
      <c r="Y28"/>
      <c r="Z28"/>
      <c r="AB28"/>
      <c r="AC28"/>
      <c r="AD28"/>
    </row>
    <row r="29" spans="1:30" ht="15" thickBot="1">
      <c r="A29" s="6" t="s">
        <v>372</v>
      </c>
      <c r="B29" s="284" t="e">
        <f>B24/B28</f>
        <v>#REF!</v>
      </c>
      <c r="C29" s="285"/>
      <c r="D29" s="6"/>
      <c r="F29"/>
      <c r="G29"/>
      <c r="H29"/>
      <c r="I29"/>
      <c r="J29"/>
      <c r="K29"/>
      <c r="L29"/>
      <c r="N29"/>
      <c r="O29"/>
      <c r="P29"/>
      <c r="Q29"/>
      <c r="R29"/>
      <c r="S29"/>
      <c r="T29"/>
      <c r="U29"/>
      <c r="V29"/>
      <c r="W29"/>
      <c r="X29"/>
      <c r="Y29"/>
      <c r="Z29"/>
      <c r="AB29"/>
      <c r="AC29"/>
      <c r="AD29"/>
    </row>
    <row r="30" spans="1:30">
      <c r="B30" s="239" t="s">
        <v>373</v>
      </c>
      <c r="D30" s="6"/>
      <c r="F30" s="239"/>
      <c r="G30"/>
      <c r="H30"/>
      <c r="I30"/>
      <c r="J30"/>
      <c r="K30"/>
      <c r="L30"/>
      <c r="N30"/>
      <c r="O30"/>
      <c r="P30"/>
      <c r="Q30"/>
      <c r="R30"/>
      <c r="S30"/>
      <c r="T30"/>
      <c r="U30"/>
      <c r="V30"/>
      <c r="W30"/>
      <c r="X30"/>
      <c r="Y30"/>
      <c r="Z30"/>
      <c r="AB30"/>
      <c r="AC30"/>
      <c r="AD30"/>
    </row>
    <row r="31" spans="1:30">
      <c r="D31" s="6"/>
      <c r="F31"/>
      <c r="G31"/>
      <c r="H31"/>
      <c r="I31"/>
      <c r="J31"/>
      <c r="K31"/>
      <c r="L31"/>
      <c r="N31"/>
      <c r="O31"/>
      <c r="P31"/>
      <c r="Q31"/>
      <c r="R31"/>
      <c r="S31"/>
      <c r="T31"/>
      <c r="U31"/>
      <c r="V31"/>
      <c r="W31"/>
      <c r="X31"/>
      <c r="Y31"/>
      <c r="Z31"/>
      <c r="AB31"/>
      <c r="AC31"/>
      <c r="AD31"/>
    </row>
    <row r="32" spans="1:30" ht="15" thickBot="1">
      <c r="A32" s="6"/>
      <c r="B32"/>
      <c r="C32" s="6"/>
      <c r="D32" s="6"/>
      <c r="E32"/>
      <c r="F32"/>
      <c r="G32"/>
      <c r="H32"/>
      <c r="I32"/>
      <c r="J32"/>
      <c r="K32"/>
      <c r="L32"/>
      <c r="N32"/>
      <c r="O32"/>
      <c r="P32"/>
      <c r="Q32"/>
      <c r="R32"/>
      <c r="S32"/>
      <c r="T32"/>
      <c r="U32"/>
      <c r="V32"/>
      <c r="W32"/>
      <c r="X32"/>
      <c r="Y32"/>
      <c r="Z32"/>
      <c r="AB32"/>
      <c r="AC32"/>
      <c r="AD32"/>
    </row>
    <row r="33" spans="1:30" ht="36.65" customHeight="1" thickBot="1">
      <c r="A33" s="6"/>
      <c r="B33" s="320" t="s">
        <v>374</v>
      </c>
      <c r="C33" s="321"/>
      <c r="D33" s="321"/>
      <c r="E33" s="322"/>
      <c r="F33"/>
      <c r="G33" s="345" t="s">
        <v>375</v>
      </c>
      <c r="H33" s="346"/>
      <c r="I33" s="346"/>
      <c r="J33" s="346"/>
      <c r="K33" s="346"/>
      <c r="L33" s="346"/>
      <c r="M33" s="346"/>
      <c r="N33" s="346"/>
      <c r="O33" s="346"/>
      <c r="P33" s="346"/>
      <c r="Q33" s="346"/>
      <c r="R33" s="347"/>
      <c r="S33"/>
      <c r="T33" s="336" t="s">
        <v>376</v>
      </c>
      <c r="U33" s="337"/>
      <c r="V33" s="337"/>
      <c r="W33" s="337"/>
      <c r="X33" s="337"/>
      <c r="Y33" s="337"/>
      <c r="Z33" s="337"/>
      <c r="AA33" s="337"/>
      <c r="AB33" s="337"/>
      <c r="AC33" s="337"/>
      <c r="AD33" s="338"/>
    </row>
    <row r="34" spans="1:30" ht="58.5" thickBot="1">
      <c r="A34" s="286" t="s">
        <v>207</v>
      </c>
      <c r="B34" s="117" t="s">
        <v>209</v>
      </c>
      <c r="C34" s="287" t="s">
        <v>377</v>
      </c>
      <c r="D34" s="117" t="s">
        <v>378</v>
      </c>
      <c r="E34" s="288" t="s">
        <v>379</v>
      </c>
      <c r="F34" s="289"/>
      <c r="G34" s="256" t="s">
        <v>199</v>
      </c>
      <c r="H34" s="290" t="s">
        <v>208</v>
      </c>
      <c r="I34" s="290" t="s">
        <v>209</v>
      </c>
      <c r="J34" s="290" t="s">
        <v>210</v>
      </c>
      <c r="K34" s="290" t="s">
        <v>183</v>
      </c>
      <c r="L34" s="291" t="s">
        <v>211</v>
      </c>
      <c r="M34" s="290" t="s">
        <v>212</v>
      </c>
      <c r="N34" s="290" t="s">
        <v>213</v>
      </c>
      <c r="O34" s="290" t="s">
        <v>214</v>
      </c>
      <c r="P34" s="290" t="s">
        <v>215</v>
      </c>
      <c r="Q34" s="290" t="s">
        <v>229</v>
      </c>
      <c r="R34" s="292" t="s">
        <v>380</v>
      </c>
      <c r="S34" s="230" t="s">
        <v>381</v>
      </c>
      <c r="T34" s="256" t="s">
        <v>199</v>
      </c>
      <c r="U34" s="290" t="s">
        <v>208</v>
      </c>
      <c r="V34" s="290" t="s">
        <v>209</v>
      </c>
      <c r="W34" s="290" t="s">
        <v>210</v>
      </c>
      <c r="X34" s="290" t="s">
        <v>183</v>
      </c>
      <c r="Y34" s="290" t="s">
        <v>212</v>
      </c>
      <c r="Z34" s="290" t="s">
        <v>213</v>
      </c>
      <c r="AA34" s="290" t="s">
        <v>214</v>
      </c>
      <c r="AB34" s="290" t="s">
        <v>382</v>
      </c>
      <c r="AC34" s="290" t="s">
        <v>383</v>
      </c>
      <c r="AD34" s="292" t="s">
        <v>380</v>
      </c>
    </row>
    <row r="35" spans="1:30">
      <c r="A35" s="3"/>
      <c r="B35" s="6"/>
      <c r="C35" s="6"/>
      <c r="D35"/>
      <c r="E35" s="240"/>
      <c r="G35" s="18"/>
      <c r="H35" s="18"/>
      <c r="I35" s="18">
        <f>MAX(B5,B6)</f>
        <v>45622</v>
      </c>
      <c r="J35" s="10" cm="1">
        <f t="array" ref="J35">_xlfn.ANCHORARRAY(I35)-$B$5</f>
        <v>0</v>
      </c>
      <c r="K35" s="293" cm="1">
        <f t="array" ref="K35">fx_DCC(B5,_xlfn.ANCHORARRAY(I35),1)</f>
        <v>0</v>
      </c>
      <c r="L35" s="27"/>
      <c r="M35" s="10"/>
      <c r="N35" s="10"/>
      <c r="O35" s="10"/>
      <c r="P35" s="10"/>
      <c r="Q35" s="10"/>
      <c r="R35" s="10"/>
      <c r="U35" s="230"/>
      <c r="V35" s="10"/>
      <c r="W35" s="10"/>
      <c r="X35" s="10"/>
      <c r="Y35" s="10"/>
      <c r="AB35"/>
      <c r="AC35"/>
      <c r="AD35"/>
    </row>
    <row r="36" spans="1:30">
      <c r="A36" s="10" t="e" cm="1">
        <f t="array" ref="A36">_xlfn.SEQUENCE(B20)</f>
        <v>#REF!</v>
      </c>
      <c r="B36" s="23" cm="1">
        <f t="array" ref="B36:B39">_xlfn._xlws.SORT(_xlfn.UNIQUE(_xlfn.VSTACK(_xlfn.ANCHORARRAY(I36),_xlfn.ANCHORARRAY( V36))))</f>
        <v>45867</v>
      </c>
      <c r="C36" s="239" t="e" cm="1">
        <f t="array" ref="C36:C39">_xlfn.MAP(_xlfn.ANCHORARRAY(B36),_xlfn.LAMBDA(_xlpm.pytdate, _xlfn._xlws.FILTER(_xlfn.ANCHORARRAY(R36),_xlfn.ANCHORARRAY(I36)=_xlpm.pytdate,0)))</f>
        <v>#REF!</v>
      </c>
      <c r="D36" s="239" cm="1">
        <f t="array" ref="D36:D39">_xlfn.MAP(_xlfn.ANCHORARRAY(B36),_xlfn.LAMBDA(_xlpm.pytdate, _xlfn._xlws.FILTER(_xlfn.ANCHORARRAY(AD36),_xlfn.ANCHORARRAY(V36)=_xlpm.pytdate,0)))</f>
        <v>21.841805871322023</v>
      </c>
      <c r="E36" s="239" t="e" cm="1">
        <f t="array" ref="E36:E39">B26*(_xlfn.ANCHORARRAY(C36)-_xlfn.ANCHORARRAY(D36))</f>
        <v>#REF!</v>
      </c>
      <c r="G36" s="18" t="e" cm="1">
        <f t="array" ref="G36">_xlfn.MAP(_xlfn.ANCHORARRAY(H36),_xlfn.LAMBDA(_xlpm.startdate, WORKDAY(_xlpm.startdate,-$B$21,holidays)))</f>
        <v>#REF!</v>
      </c>
      <c r="H36" s="18" t="e" cm="1">
        <f t="array" ref="H36">_xlfn.LET(_xlpm.NCD, COUPNCD(MAX(B5,B6), B7, B12), _xlpm.MonthsToAdd, _xlfn.SEQUENCE(B20,1,0,12/B12)-12/B12, fx_workday(EDATE(_xlpm.NCD, _xlpm.MonthsToAdd), holidays, B16))</f>
        <v>#REF!</v>
      </c>
      <c r="I36" s="18" t="e" cm="1">
        <f t="array" ref="I36">_xlfn.LET(_xlpm.NCD, COUPNCD(MAX(B5,B6), B7, B12), _xlpm.MonthsToAdd, _xlfn.SEQUENCE(B20,1,0,12/B12), fx_workday(EDATE(_xlpm.NCD, _xlpm.MonthsToAdd), holidays, B16))</f>
        <v>#REF!</v>
      </c>
      <c r="J36" s="10" t="e" cm="1">
        <f t="array" ref="J36">_xlfn.ANCHORARRAY(I36)-$B$5</f>
        <v>#REF!</v>
      </c>
      <c r="K36" s="293" cm="1">
        <f t="array" ref="K36">_xlfn.MAP(_xlfn.ANCHORARRAY(I36), _xlfn.LAMBDA(_xlpm.enddate, fx_DCC(B5,_xlpm.enddate,1)))</f>
        <v>0</v>
      </c>
      <c r="L36" s="296" t="e">
        <f>VLOOKUP(H36,'Q3'!$Y$5:$AL$3657,14,FALSE)</f>
        <v>#REF!</v>
      </c>
      <c r="M36" s="67" t="e">
        <f>VLOOKUP(I36,'Q3'!$Y$5:$AL$3657,14,FALSE)</f>
        <v>#REF!</v>
      </c>
      <c r="N36" s="298" t="e" cm="1">
        <f t="array" ref="N36">_xlfn.ANCHORARRAY(I36)-_xlfn.ANCHORARRAY(H36)</f>
        <v>#REF!</v>
      </c>
      <c r="O36" s="10" cm="1">
        <f t="array" ref="O36">_xlfn.MAP(_xlfn.ANCHORARRAY(H36),_xlfn.ANCHORARRAY( I36), _xlfn.LAMBDA(_xlpm.std_,_xlpm.endd_, fx_DCC(_xlpm.std_, _xlpm.endd_, B14)))</f>
        <v>0</v>
      </c>
      <c r="P36" s="300" t="e">
        <f>B23</f>
        <v>#REF!</v>
      </c>
      <c r="Q36" s="239" t="e" cm="1">
        <f t="array" ref="Q36:Q46">(P36:P46)*_xlfn.ANCHORARRAY(O36)*B2</f>
        <v>#REF!</v>
      </c>
      <c r="R36" s="310" t="e" cm="1">
        <f t="array" ref="R36:R46">(M36:M46)*_xlfn.ANCHORARRAY(Q36)</f>
        <v>#REF!</v>
      </c>
      <c r="S36" s="241" t="e" cm="1">
        <f t="array" ref="S36">(_xlfn.ANCHORARRAY(L36)-_xlfn.ANCHORARRAY(M36))*B2</f>
        <v>#REF!</v>
      </c>
      <c r="U36" s="244" cm="1">
        <f t="array" ref="U36:U38">_xlfn.LET(_xlpm.NCD, COUPNCD(MAX(B5,B6), B7, C12), _xlpm.MonthsToAdd, _xlfn.SEQUENCE(C20,1,0,12/C12)-12/C12, fx_workday(EDATE(_xlpm.NCD, _xlpm.MonthsToAdd), holidays, C16))</f>
        <v>45502</v>
      </c>
      <c r="V36" s="301" cm="1">
        <f t="array" ref="V36:V38">_xlfn.LET(_xlpm.PCD, COUPNCD(MAX(B5,B6), B7, C12), _xlpm.MonthsToAdd, _xlfn.SEQUENCE(C20,1,0,12/C12), fx_workday(EDATE(_xlpm.PCD, _xlpm.MonthsToAdd), holidays, C16))</f>
        <v>45867</v>
      </c>
      <c r="W36" s="10" cm="1">
        <f t="array" ref="W36:W38">_xlfn.ANCHORARRAY(V36)-$B$5</f>
        <v>245</v>
      </c>
      <c r="X36" s="303" cm="1">
        <f t="array" ref="X36:X38">_xlfn.MAP(_xlfn.ANCHORARRAY(V36), _xlfn.LAMBDA(_xlpm.enddate, fx_DCC(B5,_xlpm.enddate,1)))</f>
        <v>0.67307692307692313</v>
      </c>
      <c r="Y36" s="67">
        <f>VLOOKUP(V36,'Q3'!$Y$5:$AL$3657,9,FALSE)</f>
        <v>0.98211995191573009</v>
      </c>
      <c r="Z36" s="298" cm="1">
        <f t="array" ref="Z36:Z38">_xlfn.ANCHORARRAY(V36)-_xlfn.ANCHORARRAY(U36)</f>
        <v>365</v>
      </c>
      <c r="AA36" cm="1">
        <f t="array" ref="AA36:AA38">_xlfn.MAP(_xlfn.ANCHORARRAY(U36),_xlfn.ANCHORARRAY(V36), _xlfn.LAMBDA(_xlpm.start_,_xlpm.end_, fx_DCC(_xlpm.start_, _xlpm.end_, C14)))</f>
        <v>1.0068965517241379</v>
      </c>
      <c r="AB36" s="27" cm="1">
        <f t="array" ref="AB36:AB38">C11*_xlfn.SEQUENCE(C20,1,1,0)</f>
        <v>2.2087123287671234E-2</v>
      </c>
      <c r="AC36" s="239" cm="1">
        <f t="array" ref="AC36:AC38">_xlfn.ANCHORARRAY(AB36)*_xlfn.ANCHORARRAY(AA36)*B2</f>
        <v>22.23944827586207</v>
      </c>
      <c r="AD36" s="239" cm="1">
        <f t="array" ref="AD36:AD38">_xlfn.ANCHORARRAY(AC36)*_xlfn.ANCHORARRAY(Y36)</f>
        <v>21.841805871322023</v>
      </c>
    </row>
    <row r="37" spans="1:30">
      <c r="A37" s="10"/>
      <c r="B37" s="6">
        <v>46232</v>
      </c>
      <c r="C37" s="239" t="e">
        <v>#REF!</v>
      </c>
      <c r="D37" s="239">
        <v>21.841805871322023</v>
      </c>
      <c r="E37" s="239" t="e">
        <v>#REF!</v>
      </c>
      <c r="G37" s="18"/>
      <c r="H37" s="18"/>
      <c r="I37" s="18"/>
      <c r="J37" s="10"/>
      <c r="K37" s="293"/>
      <c r="L37" s="296" t="e">
        <f>VLOOKUP(H37,'Q3'!$Y$5:$AL$3657,14,FALSE)</f>
        <v>#N/A</v>
      </c>
      <c r="M37" s="67" t="e">
        <f>VLOOKUP(I37,'Q3'!$Y$5:$AL$3657,14,FALSE)</f>
        <v>#N/A</v>
      </c>
      <c r="N37" s="10"/>
      <c r="O37" s="10"/>
      <c r="P37" s="300" t="e">
        <f t="shared" ref="P37:P46" si="0">((L37/M37)-1)/O37</f>
        <v>#N/A</v>
      </c>
      <c r="Q37" s="239" t="e">
        <v>#N/A</v>
      </c>
      <c r="R37" s="239" t="e">
        <v>#N/A</v>
      </c>
      <c r="U37" s="244">
        <v>45867</v>
      </c>
      <c r="V37" s="301">
        <v>46232</v>
      </c>
      <c r="W37" s="302">
        <v>610</v>
      </c>
      <c r="X37" s="304">
        <v>1.6758241758241759</v>
      </c>
      <c r="Y37" s="67">
        <f>VLOOKUP(V37,'Q3'!$Y$5:$AL$3657,9,FALSE)</f>
        <v>0.96289177691455807</v>
      </c>
      <c r="Z37" s="298">
        <v>365</v>
      </c>
      <c r="AA37">
        <v>1.0068965517241379</v>
      </c>
      <c r="AB37" s="27">
        <v>2.2087123287671234E-2</v>
      </c>
      <c r="AC37" s="239">
        <v>22.23944827586207</v>
      </c>
      <c r="AD37" s="239">
        <v>21.841805871322023</v>
      </c>
    </row>
    <row r="38" spans="1:30">
      <c r="A38" s="10"/>
      <c r="B38" s="21">
        <v>46597</v>
      </c>
      <c r="C38" s="239" t="e">
        <v>#REF!</v>
      </c>
      <c r="D38" s="239">
        <v>21.841805871322023</v>
      </c>
      <c r="E38" s="239" t="e">
        <v>#REF!</v>
      </c>
      <c r="G38" s="294"/>
      <c r="H38" s="294"/>
      <c r="I38" s="18"/>
      <c r="J38" s="10"/>
      <c r="K38" s="295"/>
      <c r="L38" s="296" t="e">
        <f>VLOOKUP(H38,'Q3'!$Y$5:$AL$3657,14,FALSE)</f>
        <v>#N/A</v>
      </c>
      <c r="M38" s="67" t="e">
        <f>VLOOKUP(I38,'Q3'!$Y$5:$AL$3657,14,FALSE)</f>
        <v>#N/A</v>
      </c>
      <c r="N38" s="299"/>
      <c r="O38" s="298"/>
      <c r="P38" s="300" t="e">
        <f t="shared" si="0"/>
        <v>#N/A</v>
      </c>
      <c r="Q38" s="239" t="e">
        <v>#N/A</v>
      </c>
      <c r="R38" s="239" t="e">
        <v>#N/A</v>
      </c>
      <c r="S38" s="297"/>
      <c r="T38"/>
      <c r="U38" s="19">
        <v>46232</v>
      </c>
      <c r="V38" s="19">
        <v>46597</v>
      </c>
      <c r="W38" s="10">
        <v>975</v>
      </c>
      <c r="X38" s="303">
        <v>2.6785714285714284</v>
      </c>
      <c r="Y38" s="67">
        <f>VLOOKUP(V38,'Q3'!$Y$5:$AL$3657,9,FALSE)</f>
        <v>0.94342687284267035</v>
      </c>
      <c r="Z38" s="10">
        <v>365</v>
      </c>
      <c r="AA38">
        <v>1.0068965517241379</v>
      </c>
      <c r="AB38" s="27">
        <v>2.2087123287671234E-2</v>
      </c>
      <c r="AC38" s="239">
        <v>22.23944827586207</v>
      </c>
      <c r="AD38" s="239">
        <v>21.841805871322023</v>
      </c>
    </row>
    <row r="39" spans="1:30">
      <c r="A39" s="10"/>
      <c r="B39" s="21" t="e">
        <v>#REF!</v>
      </c>
      <c r="C39" s="239" t="e">
        <v>#REF!</v>
      </c>
      <c r="D39" s="239" t="e">
        <v>#REF!</v>
      </c>
      <c r="E39" s="239" t="e">
        <v>#REF!</v>
      </c>
      <c r="G39" s="294"/>
      <c r="H39" s="294"/>
      <c r="I39" s="18"/>
      <c r="J39" s="10"/>
      <c r="K39" s="295"/>
      <c r="L39" s="296" t="e">
        <f>VLOOKUP(H39,'Q3'!$Y$5:$AL$3657,14,FALSE)</f>
        <v>#N/A</v>
      </c>
      <c r="M39" s="67" t="e">
        <f>VLOOKUP(I39,'Q3'!$Y$5:$AL$3657,14,FALSE)</f>
        <v>#N/A</v>
      </c>
      <c r="N39" s="299"/>
      <c r="O39" s="298"/>
      <c r="P39" s="300" t="e">
        <f t="shared" si="0"/>
        <v>#N/A</v>
      </c>
      <c r="Q39" s="239" t="e">
        <v>#N/A</v>
      </c>
      <c r="R39" s="239" t="e">
        <v>#N/A</v>
      </c>
      <c r="S39" s="297"/>
      <c r="T39"/>
      <c r="U39" s="19"/>
      <c r="V39" s="19"/>
      <c r="W39" s="10"/>
      <c r="X39" s="303"/>
      <c r="Y39" s="26"/>
      <c r="AC39" s="239"/>
      <c r="AD39" s="239"/>
    </row>
    <row r="40" spans="1:30">
      <c r="A40" s="10"/>
      <c r="B40" s="21"/>
      <c r="G40" s="294"/>
      <c r="H40" s="294"/>
      <c r="I40" s="18"/>
      <c r="J40" s="10"/>
      <c r="K40" s="295"/>
      <c r="L40" s="296" t="e">
        <f>VLOOKUP(H40,'Q3'!$Y$5:$AL$3657,14,FALSE)</f>
        <v>#N/A</v>
      </c>
      <c r="M40" s="67" t="e">
        <f>VLOOKUP(I40,'Q3'!$Y$5:$AL$3657,14,FALSE)</f>
        <v>#N/A</v>
      </c>
      <c r="N40" s="299"/>
      <c r="O40" s="298"/>
      <c r="P40" s="300" t="e">
        <f t="shared" si="0"/>
        <v>#N/A</v>
      </c>
      <c r="Q40" s="239" t="e">
        <v>#N/A</v>
      </c>
      <c r="R40" s="239" t="e">
        <v>#N/A</v>
      </c>
      <c r="S40" s="297"/>
      <c r="T40"/>
      <c r="U40" s="19"/>
      <c r="V40" s="19"/>
      <c r="W40" s="10"/>
      <c r="X40" s="303"/>
      <c r="Y40" s="26"/>
      <c r="AC40" s="239"/>
      <c r="AD40" s="239"/>
    </row>
    <row r="41" spans="1:30">
      <c r="A41" s="10"/>
      <c r="B41" s="21"/>
      <c r="G41" s="294"/>
      <c r="H41" s="294"/>
      <c r="I41" s="18"/>
      <c r="J41" s="10"/>
      <c r="K41" s="295"/>
      <c r="L41" s="296" t="e">
        <f>VLOOKUP(H41,'Q3'!$Y$5:$AL$3657,14,FALSE)</f>
        <v>#N/A</v>
      </c>
      <c r="M41" s="67" t="e">
        <f>VLOOKUP(I41,'Q3'!$Y$5:$AL$3657,14,FALSE)</f>
        <v>#N/A</v>
      </c>
      <c r="N41" s="299"/>
      <c r="O41" s="298"/>
      <c r="P41" s="300" t="e">
        <f t="shared" si="0"/>
        <v>#N/A</v>
      </c>
      <c r="Q41" s="239" t="e">
        <v>#N/A</v>
      </c>
      <c r="R41" s="239" t="e">
        <v>#N/A</v>
      </c>
      <c r="S41" s="297"/>
      <c r="T41"/>
      <c r="U41" s="19"/>
      <c r="V41" s="19"/>
      <c r="W41" s="10"/>
      <c r="X41" s="303"/>
      <c r="Y41" s="26"/>
      <c r="AC41" s="239"/>
      <c r="AD41" s="239"/>
    </row>
    <row r="42" spans="1:30">
      <c r="A42" s="10"/>
      <c r="B42" s="21"/>
      <c r="G42" s="294"/>
      <c r="H42" s="294"/>
      <c r="I42" s="18"/>
      <c r="J42" s="10"/>
      <c r="K42" s="295"/>
      <c r="L42" s="296" t="e">
        <f>VLOOKUP(H42,'Q3'!$Y$5:$AL$3657,14,FALSE)</f>
        <v>#N/A</v>
      </c>
      <c r="M42" s="67" t="e">
        <f>VLOOKUP(I42,'Q3'!$Y$5:$AL$3657,14,FALSE)</f>
        <v>#N/A</v>
      </c>
      <c r="N42" s="299"/>
      <c r="P42" s="300" t="e">
        <f t="shared" si="0"/>
        <v>#N/A</v>
      </c>
      <c r="Q42" s="239" t="e">
        <v>#N/A</v>
      </c>
      <c r="R42" s="239" t="e">
        <v>#N/A</v>
      </c>
      <c r="S42" s="243"/>
      <c r="T42"/>
      <c r="U42" s="19"/>
      <c r="V42" s="19"/>
      <c r="W42" s="10"/>
      <c r="X42" s="303"/>
      <c r="Y42" s="26"/>
      <c r="AC42" s="239"/>
      <c r="AD42" s="239"/>
    </row>
    <row r="43" spans="1:30">
      <c r="A43" s="10"/>
      <c r="B43" s="21"/>
      <c r="G43" s="294"/>
      <c r="H43" s="294"/>
      <c r="I43" s="18"/>
      <c r="J43" s="10"/>
      <c r="K43" s="295"/>
      <c r="L43" s="296" t="e">
        <f>VLOOKUP(H43,'Q3'!$Y$5:$AL$3657,14,FALSE)</f>
        <v>#N/A</v>
      </c>
      <c r="M43" s="67" t="e">
        <f>VLOOKUP(I43,'Q3'!$Y$5:$AL$3657,14,FALSE)</f>
        <v>#N/A</v>
      </c>
      <c r="N43" s="299"/>
      <c r="P43" s="300" t="e">
        <f t="shared" si="0"/>
        <v>#N/A</v>
      </c>
      <c r="Q43" s="239" t="e">
        <v>#N/A</v>
      </c>
      <c r="R43" s="239" t="e">
        <v>#N/A</v>
      </c>
      <c r="S43" s="243"/>
      <c r="T43"/>
      <c r="U43" s="19"/>
      <c r="V43" s="19"/>
      <c r="W43"/>
      <c r="X43" s="303"/>
      <c r="Y43" s="26"/>
      <c r="AC43" s="239"/>
      <c r="AD43" s="239"/>
    </row>
    <row r="44" spans="1:30">
      <c r="A44" s="10"/>
      <c r="B44" s="21"/>
      <c r="G44" s="294"/>
      <c r="H44" s="294"/>
      <c r="I44" s="18"/>
      <c r="J44" s="10"/>
      <c r="K44" s="295"/>
      <c r="L44" s="296" t="e">
        <f>VLOOKUP(H44,'Q3'!$Y$5:$AL$3657,14,FALSE)</f>
        <v>#N/A</v>
      </c>
      <c r="M44" s="67" t="e">
        <f>VLOOKUP(I44,'Q3'!$Y$5:$AL$3657,14,FALSE)</f>
        <v>#N/A</v>
      </c>
      <c r="N44" s="299"/>
      <c r="P44" s="300" t="e">
        <f t="shared" si="0"/>
        <v>#N/A</v>
      </c>
      <c r="Q44" s="239" t="e">
        <v>#N/A</v>
      </c>
      <c r="R44" s="239" t="e">
        <v>#N/A</v>
      </c>
      <c r="S44" s="243"/>
      <c r="T44"/>
      <c r="U44" s="19"/>
      <c r="V44" s="19"/>
      <c r="W44"/>
      <c r="X44" s="303"/>
      <c r="Y44" s="26"/>
      <c r="AC44" s="239"/>
      <c r="AD44" s="239"/>
    </row>
    <row r="45" spans="1:30">
      <c r="A45" s="10"/>
      <c r="B45" s="21"/>
      <c r="G45" s="294"/>
      <c r="H45" s="294"/>
      <c r="I45" s="18"/>
      <c r="J45" s="10"/>
      <c r="K45" s="295"/>
      <c r="L45" s="296" t="e">
        <f>VLOOKUP(H45,'Q3'!$Y$5:$AL$3657,14,FALSE)</f>
        <v>#N/A</v>
      </c>
      <c r="M45" s="67" t="e">
        <f>VLOOKUP(I45,'Q3'!$Y$5:$AL$3657,14,FALSE)</f>
        <v>#N/A</v>
      </c>
      <c r="N45" s="299"/>
      <c r="P45" s="300" t="e">
        <f t="shared" si="0"/>
        <v>#N/A</v>
      </c>
      <c r="Q45" s="239" t="e">
        <v>#N/A</v>
      </c>
      <c r="R45" s="239" t="e">
        <v>#N/A</v>
      </c>
      <c r="S45" s="243"/>
      <c r="T45"/>
      <c r="U45" s="19"/>
      <c r="V45" s="19"/>
      <c r="W45"/>
      <c r="X45" s="303"/>
      <c r="Y45" s="26"/>
      <c r="AC45" s="239"/>
      <c r="AD45" s="239"/>
    </row>
    <row r="46" spans="1:30">
      <c r="A46" s="10"/>
      <c r="B46" s="21"/>
      <c r="G46" s="294"/>
      <c r="H46" s="294"/>
      <c r="I46" s="18"/>
      <c r="J46" s="10"/>
      <c r="K46" s="295"/>
      <c r="L46" s="296" t="e">
        <f>VLOOKUP(H46,'Q3'!$Y$5:$AL$3657,14,FALSE)</f>
        <v>#N/A</v>
      </c>
      <c r="M46" s="67" t="e">
        <f>VLOOKUP(I46,'Q3'!$Y$5:$AL$3657,14,FALSE)</f>
        <v>#N/A</v>
      </c>
      <c r="N46" s="299"/>
      <c r="P46" s="300" t="e">
        <f t="shared" si="0"/>
        <v>#N/A</v>
      </c>
      <c r="Q46" s="239" t="e">
        <v>#N/A</v>
      </c>
      <c r="R46" s="239" t="e">
        <v>#N/A</v>
      </c>
      <c r="S46" s="243"/>
      <c r="T46"/>
      <c r="U46" s="19"/>
      <c r="V46" s="19"/>
      <c r="W46"/>
      <c r="X46" s="303"/>
      <c r="Y46" s="26"/>
      <c r="AC46" s="239"/>
      <c r="AD46" s="239"/>
    </row>
    <row r="47" spans="1:30">
      <c r="A47" s="10"/>
      <c r="B47" s="21"/>
      <c r="G47" s="294"/>
      <c r="H47" s="294"/>
      <c r="I47" s="18"/>
      <c r="J47" s="10"/>
      <c r="K47" s="295"/>
      <c r="L47" s="243"/>
      <c r="M47" s="227"/>
      <c r="N47" s="299"/>
      <c r="S47" s="243"/>
      <c r="T47"/>
      <c r="U47" s="19"/>
      <c r="V47" s="19"/>
      <c r="W47"/>
      <c r="X47" s="303"/>
      <c r="Y47" s="26"/>
      <c r="AC47" s="239"/>
      <c r="AD47" s="239"/>
    </row>
    <row r="48" spans="1:30">
      <c r="A48" s="10"/>
      <c r="B48" s="21"/>
      <c r="G48" s="294"/>
      <c r="H48" s="294"/>
      <c r="I48" s="18"/>
      <c r="J48" s="10"/>
      <c r="K48" s="295"/>
      <c r="L48" s="243"/>
      <c r="M48" s="227"/>
      <c r="N48" s="299"/>
      <c r="S48" s="243"/>
      <c r="T48"/>
      <c r="U48" s="19"/>
      <c r="V48" s="19"/>
      <c r="W48"/>
      <c r="X48" s="303"/>
      <c r="Y48" s="26"/>
      <c r="AC48" s="239"/>
      <c r="AD48" s="239"/>
    </row>
    <row r="49" spans="1:37">
      <c r="A49" s="10"/>
      <c r="B49" s="21"/>
      <c r="G49" s="294"/>
      <c r="H49" s="294"/>
      <c r="I49" s="18"/>
      <c r="J49" s="10"/>
      <c r="K49" s="295"/>
      <c r="L49" s="243"/>
      <c r="M49" s="227"/>
      <c r="N49" s="299"/>
      <c r="S49" s="243"/>
      <c r="T49"/>
      <c r="U49" s="19"/>
      <c r="V49" s="19"/>
      <c r="W49"/>
      <c r="X49" s="303"/>
      <c r="Y49" s="26"/>
      <c r="AC49" s="239"/>
      <c r="AD49" s="239"/>
    </row>
    <row r="50" spans="1:37">
      <c r="A50" s="10"/>
      <c r="B50" s="21"/>
      <c r="G50" s="294"/>
      <c r="H50" s="294"/>
      <c r="I50" s="18"/>
      <c r="J50" s="10"/>
      <c r="K50" s="295"/>
      <c r="L50" s="243"/>
      <c r="M50" s="227"/>
      <c r="N50" s="299"/>
      <c r="S50" s="243"/>
      <c r="T50"/>
      <c r="U50" s="19"/>
      <c r="V50" s="19"/>
      <c r="W50"/>
      <c r="X50" s="303"/>
      <c r="Y50" s="26"/>
      <c r="AC50" s="239"/>
      <c r="AD50" s="239"/>
    </row>
    <row r="51" spans="1:37">
      <c r="A51" s="10"/>
      <c r="B51" s="21"/>
      <c r="G51" s="294"/>
      <c r="H51" s="294"/>
      <c r="I51" s="18"/>
      <c r="J51" s="10"/>
      <c r="K51" s="295"/>
      <c r="L51" s="243"/>
      <c r="M51" s="227"/>
      <c r="N51" s="299"/>
      <c r="S51" s="243"/>
      <c r="T51"/>
      <c r="U51" s="19"/>
      <c r="V51" s="19"/>
      <c r="W51"/>
      <c r="X51" s="303"/>
      <c r="Y51" s="26"/>
      <c r="AC51" s="239"/>
      <c r="AD51" s="239"/>
    </row>
    <row r="52" spans="1:37">
      <c r="A52" s="10"/>
      <c r="B52" s="21"/>
      <c r="G52" s="294"/>
      <c r="H52" s="294"/>
      <c r="I52" s="18"/>
      <c r="J52" s="10"/>
      <c r="K52" s="295"/>
      <c r="L52" s="243"/>
      <c r="M52" s="227"/>
      <c r="N52" s="299"/>
      <c r="S52" s="243"/>
      <c r="T52"/>
      <c r="U52" s="19"/>
      <c r="V52" s="19"/>
      <c r="W52"/>
      <c r="X52" s="303"/>
      <c r="Y52" s="26"/>
      <c r="AC52" s="239"/>
      <c r="AD52" s="239"/>
    </row>
    <row r="53" spans="1:37">
      <c r="A53" s="10"/>
      <c r="B53" s="21"/>
      <c r="G53" s="294"/>
      <c r="H53" s="294"/>
      <c r="I53" s="18"/>
      <c r="J53" s="10"/>
      <c r="K53" s="295"/>
      <c r="L53" s="243"/>
      <c r="M53" s="227"/>
      <c r="N53" s="299"/>
      <c r="S53" s="243"/>
      <c r="T53"/>
      <c r="U53" s="19"/>
      <c r="V53" s="19"/>
      <c r="W53"/>
      <c r="X53" s="303"/>
      <c r="Y53" s="26"/>
      <c r="AC53" s="239"/>
      <c r="AD53" s="239"/>
    </row>
    <row r="54" spans="1:37">
      <c r="A54" s="10"/>
      <c r="B54" s="21"/>
      <c r="G54" s="294"/>
      <c r="H54" s="294"/>
      <c r="I54" s="18"/>
      <c r="J54" s="10"/>
      <c r="K54" s="295"/>
      <c r="L54" s="243"/>
      <c r="M54" s="227"/>
      <c r="N54" s="299"/>
      <c r="S54" s="243"/>
      <c r="T54"/>
      <c r="U54" s="19"/>
      <c r="V54" s="19"/>
      <c r="W54"/>
      <c r="X54" s="303"/>
      <c r="Y54" s="26"/>
      <c r="AC54" s="239"/>
      <c r="AD54" s="239"/>
    </row>
    <row r="55" spans="1:37">
      <c r="A55" s="10"/>
      <c r="B55" s="21"/>
      <c r="G55" s="294"/>
      <c r="H55" s="294"/>
      <c r="I55" s="18"/>
      <c r="J55" s="10"/>
      <c r="K55" s="295"/>
      <c r="L55" s="243"/>
      <c r="M55" s="227"/>
      <c r="N55" s="299"/>
      <c r="S55" s="243"/>
      <c r="T55"/>
      <c r="U55" s="19"/>
      <c r="V55" s="19"/>
      <c r="W55"/>
      <c r="X55" s="303"/>
      <c r="Y55" s="26"/>
      <c r="AC55" s="239"/>
      <c r="AD55" s="239"/>
    </row>
    <row r="56" spans="1:37">
      <c r="A56" s="10"/>
      <c r="B56" s="21"/>
      <c r="G56" s="294"/>
      <c r="H56" s="294"/>
      <c r="I56" s="18"/>
      <c r="J56" s="10"/>
      <c r="K56" s="295"/>
      <c r="L56" s="243"/>
      <c r="M56" s="227"/>
      <c r="N56" s="299"/>
      <c r="S56" s="243"/>
      <c r="T56"/>
      <c r="U56" s="19"/>
      <c r="V56" s="19"/>
      <c r="W56"/>
      <c r="X56" s="303"/>
      <c r="Y56" s="26"/>
      <c r="AC56" s="239"/>
      <c r="AD56" s="239"/>
    </row>
    <row r="57" spans="1:37">
      <c r="A57" s="10"/>
      <c r="B57" s="21"/>
      <c r="G57" s="294"/>
      <c r="H57" s="294"/>
      <c r="I57" s="18"/>
      <c r="J57" s="10"/>
      <c r="K57" s="295"/>
      <c r="L57" s="243"/>
      <c r="M57" s="227"/>
      <c r="N57" s="299"/>
      <c r="S57" s="243"/>
      <c r="T57"/>
      <c r="U57" s="19"/>
      <c r="V57" s="19"/>
      <c r="W57"/>
      <c r="X57" s="303"/>
      <c r="Y57" s="26"/>
      <c r="AC57" s="239"/>
      <c r="AD57" s="239"/>
    </row>
    <row r="58" spans="1:37">
      <c r="A58" s="10"/>
      <c r="B58" s="21"/>
      <c r="G58" s="294"/>
      <c r="H58" s="294"/>
      <c r="I58" s="18"/>
      <c r="J58" s="10"/>
      <c r="K58" s="295"/>
      <c r="L58" s="243"/>
      <c r="M58" s="227"/>
      <c r="N58" s="299"/>
      <c r="S58" s="243"/>
      <c r="T58"/>
      <c r="U58" s="19"/>
      <c r="V58" s="19"/>
      <c r="W58"/>
      <c r="X58" s="303"/>
      <c r="Y58" s="26"/>
      <c r="AC58" s="239"/>
      <c r="AD58" s="239"/>
    </row>
    <row r="59" spans="1:37">
      <c r="A59" s="10"/>
      <c r="B59" s="21"/>
      <c r="G59" s="294"/>
      <c r="H59" s="294"/>
      <c r="I59" s="18"/>
      <c r="J59" s="10"/>
      <c r="K59" s="295"/>
      <c r="L59" s="243"/>
      <c r="M59" s="227"/>
      <c r="N59" s="299"/>
      <c r="S59" s="243"/>
      <c r="T59"/>
      <c r="U59" s="19"/>
      <c r="V59" s="19"/>
      <c r="W59"/>
      <c r="X59" s="303"/>
      <c r="Y59" s="26"/>
      <c r="AC59" s="239"/>
      <c r="AD59" s="239"/>
    </row>
    <row r="60" spans="1:37">
      <c r="A60" s="10"/>
      <c r="B60" s="21"/>
      <c r="G60" s="294"/>
      <c r="H60" s="294"/>
      <c r="I60" s="18"/>
      <c r="J60" s="10"/>
      <c r="K60" s="295"/>
      <c r="L60" s="243"/>
      <c r="M60" s="227"/>
      <c r="N60" s="299"/>
      <c r="S60" s="243"/>
      <c r="T60"/>
      <c r="U60" s="19"/>
      <c r="V60" s="19"/>
      <c r="W60"/>
      <c r="X60" s="303"/>
      <c r="Y60" s="26"/>
      <c r="AC60" s="239"/>
      <c r="AD60" s="239"/>
    </row>
    <row r="61" spans="1:37">
      <c r="A61" s="10"/>
      <c r="B61" s="22"/>
      <c r="G61" s="294"/>
      <c r="H61" s="18"/>
      <c r="I61" s="18"/>
      <c r="J61" s="299"/>
      <c r="K61" s="295"/>
      <c r="L61" s="243"/>
      <c r="M61" s="227"/>
      <c r="N61" s="299"/>
      <c r="S61" s="243"/>
      <c r="T61" s="243"/>
      <c r="U61" s="294"/>
      <c r="V61" s="294"/>
      <c r="W61" s="299"/>
      <c r="AC61" s="239"/>
      <c r="AD61" s="239"/>
    </row>
    <row r="62" spans="1:37">
      <c r="A62" s="10"/>
      <c r="B62" s="22"/>
      <c r="G62" s="294"/>
      <c r="H62" s="18"/>
      <c r="I62" s="18"/>
      <c r="J62" s="299"/>
      <c r="K62" s="295"/>
      <c r="L62" s="243"/>
      <c r="M62" s="227"/>
      <c r="N62" s="299"/>
      <c r="S62" s="243"/>
      <c r="T62" s="243"/>
      <c r="U62" s="294"/>
      <c r="V62" s="294"/>
      <c r="W62" s="299"/>
      <c r="AC62" s="239"/>
      <c r="AD62" s="239"/>
    </row>
    <row r="63" spans="1:37">
      <c r="A63" s="10"/>
      <c r="B63" s="22"/>
      <c r="G63" s="294"/>
      <c r="H63" s="18"/>
      <c r="I63" s="18"/>
      <c r="J63" s="299"/>
      <c r="K63" s="295"/>
      <c r="L63" s="243"/>
      <c r="M63" s="227"/>
      <c r="N63" s="299"/>
      <c r="S63" s="243"/>
      <c r="T63" s="243"/>
      <c r="U63" s="294"/>
      <c r="V63" s="294"/>
      <c r="W63" s="299"/>
      <c r="AC63" s="239"/>
      <c r="AD63" s="239"/>
      <c r="AK63" s="19"/>
    </row>
    <row r="64" spans="1:37">
      <c r="A64" s="10"/>
      <c r="B64" s="22"/>
      <c r="G64" s="294"/>
      <c r="H64" s="18"/>
      <c r="I64" s="18"/>
      <c r="J64" s="299"/>
      <c r="K64" s="295"/>
      <c r="L64" s="243"/>
      <c r="M64" s="227"/>
      <c r="N64" s="299"/>
      <c r="S64" s="243"/>
      <c r="T64" s="243"/>
      <c r="U64" s="294"/>
      <c r="V64" s="294"/>
      <c r="W64" s="299"/>
      <c r="AC64" s="239"/>
      <c r="AD64" s="239"/>
      <c r="AK64" s="19"/>
    </row>
    <row r="65" spans="1:37">
      <c r="A65" s="10"/>
      <c r="B65" s="22"/>
      <c r="G65" s="294"/>
      <c r="H65" s="18"/>
      <c r="I65" s="18"/>
      <c r="J65" s="299"/>
      <c r="K65" s="295"/>
      <c r="L65" s="243"/>
      <c r="M65" s="227"/>
      <c r="N65" s="299"/>
      <c r="S65" s="243"/>
      <c r="T65" s="243"/>
      <c r="U65" s="294"/>
      <c r="V65" s="294"/>
      <c r="W65" s="299"/>
      <c r="AC65" s="239"/>
      <c r="AD65" s="239"/>
      <c r="AK65" s="19"/>
    </row>
    <row r="66" spans="1:37">
      <c r="A66" s="10"/>
      <c r="B66" s="22"/>
      <c r="G66" s="294"/>
      <c r="H66" s="18"/>
      <c r="I66" s="18"/>
      <c r="J66" s="299"/>
      <c r="K66" s="295"/>
      <c r="L66" s="243"/>
      <c r="M66" s="227"/>
      <c r="N66" s="299"/>
      <c r="S66" s="243"/>
      <c r="T66" s="243"/>
      <c r="U66" s="294"/>
      <c r="V66" s="294"/>
      <c r="W66" s="299"/>
      <c r="AC66" s="239"/>
      <c r="AD66" s="239"/>
      <c r="AK66" s="19"/>
    </row>
    <row r="67" spans="1:37">
      <c r="A67" s="10"/>
      <c r="B67" s="22"/>
      <c r="G67" s="294"/>
      <c r="H67" s="18"/>
      <c r="I67" s="18"/>
      <c r="J67" s="299"/>
      <c r="K67" s="295"/>
      <c r="L67" s="243"/>
      <c r="M67" s="227"/>
      <c r="N67" s="299"/>
      <c r="S67" s="243"/>
      <c r="T67" s="243"/>
      <c r="U67" s="294"/>
      <c r="V67" s="294"/>
      <c r="W67" s="299"/>
      <c r="AC67" s="239"/>
      <c r="AD67" s="239"/>
      <c r="AK67" s="19"/>
    </row>
    <row r="68" spans="1:37">
      <c r="A68" s="10"/>
      <c r="B68" s="22"/>
      <c r="G68" s="294"/>
      <c r="H68" s="18"/>
      <c r="I68" s="18"/>
      <c r="J68" s="299"/>
      <c r="K68" s="295"/>
      <c r="L68" s="243"/>
      <c r="M68" s="227"/>
      <c r="N68" s="299"/>
      <c r="S68" s="243"/>
      <c r="T68" s="243"/>
      <c r="U68" s="294"/>
      <c r="V68" s="294"/>
      <c r="W68" s="299"/>
      <c r="AC68" s="239"/>
      <c r="AD68" s="239"/>
      <c r="AK68" s="19"/>
    </row>
    <row r="69" spans="1:37">
      <c r="A69" s="10"/>
      <c r="B69" s="22"/>
      <c r="G69" s="294"/>
      <c r="H69" s="18"/>
      <c r="I69" s="18"/>
      <c r="J69" s="299"/>
      <c r="K69" s="295"/>
      <c r="L69" s="243"/>
      <c r="M69" s="227"/>
      <c r="N69" s="299"/>
      <c r="S69" s="243"/>
      <c r="T69" s="243"/>
      <c r="U69" s="294"/>
      <c r="V69" s="294"/>
      <c r="W69" s="299"/>
      <c r="AC69" s="239"/>
      <c r="AD69" s="239"/>
      <c r="AK69" s="19"/>
    </row>
    <row r="70" spans="1:37">
      <c r="A70" s="10"/>
      <c r="B70" s="22"/>
      <c r="G70" s="294"/>
      <c r="H70" s="18"/>
      <c r="I70" s="18"/>
      <c r="J70" s="299"/>
      <c r="K70" s="295"/>
      <c r="L70" s="243"/>
      <c r="M70" s="227"/>
      <c r="N70" s="299"/>
      <c r="S70" s="243"/>
      <c r="T70" s="243"/>
      <c r="U70" s="294"/>
      <c r="V70" s="294"/>
      <c r="W70" s="299"/>
      <c r="AC70" s="239"/>
      <c r="AD70" s="239"/>
      <c r="AK70" s="19"/>
    </row>
    <row r="71" spans="1:37">
      <c r="A71" s="10"/>
      <c r="B71" s="22"/>
      <c r="G71" s="294"/>
      <c r="H71" s="18"/>
      <c r="I71" s="18"/>
      <c r="J71" s="299"/>
      <c r="K71" s="295"/>
      <c r="L71" s="243"/>
      <c r="M71" s="227"/>
      <c r="N71" s="299"/>
      <c r="S71" s="243"/>
      <c r="T71" s="243"/>
      <c r="U71" s="294"/>
      <c r="V71" s="294"/>
      <c r="W71" s="299"/>
      <c r="AC71" s="239"/>
      <c r="AD71" s="239"/>
      <c r="AK71" s="19"/>
    </row>
    <row r="72" spans="1:37">
      <c r="A72" s="10"/>
      <c r="B72" s="22"/>
      <c r="G72" s="294"/>
      <c r="H72" s="18"/>
      <c r="I72" s="18"/>
      <c r="J72" s="299"/>
      <c r="K72" s="295"/>
      <c r="L72" s="243"/>
      <c r="M72" s="227"/>
      <c r="N72" s="299"/>
      <c r="S72" s="243"/>
      <c r="T72" s="243"/>
      <c r="U72" s="294"/>
      <c r="V72" s="294"/>
      <c r="W72" s="299"/>
      <c r="AC72" s="239"/>
      <c r="AD72" s="239"/>
      <c r="AK72" s="19"/>
    </row>
    <row r="73" spans="1:37">
      <c r="A73" s="10"/>
      <c r="B73" s="22"/>
      <c r="G73" s="294"/>
      <c r="H73" s="18"/>
      <c r="I73" s="18"/>
      <c r="J73" s="299"/>
      <c r="K73" s="295"/>
      <c r="L73" s="243"/>
      <c r="M73" s="227"/>
      <c r="N73" s="299"/>
      <c r="S73" s="243"/>
      <c r="T73" s="243"/>
      <c r="U73" s="294"/>
      <c r="V73" s="294"/>
      <c r="W73" s="299"/>
      <c r="AC73" s="239"/>
      <c r="AD73" s="239"/>
      <c r="AK73" s="19"/>
    </row>
    <row r="74" spans="1:37">
      <c r="A74" s="10"/>
      <c r="B74" s="22"/>
      <c r="G74" s="294"/>
      <c r="H74" s="18"/>
      <c r="I74" s="18"/>
      <c r="J74" s="299"/>
      <c r="K74" s="295"/>
      <c r="L74" s="243"/>
      <c r="M74" s="227"/>
      <c r="N74" s="299"/>
      <c r="S74" s="243"/>
      <c r="T74" s="243"/>
      <c r="U74" s="294"/>
      <c r="V74" s="294"/>
      <c r="W74" s="299"/>
      <c r="AC74" s="239"/>
      <c r="AD74" s="239"/>
    </row>
    <row r="75" spans="1:37">
      <c r="A75" s="10"/>
      <c r="B75" s="22"/>
      <c r="G75" s="294"/>
      <c r="H75" s="18"/>
      <c r="I75" s="18"/>
      <c r="J75" s="299"/>
      <c r="K75" s="295"/>
      <c r="L75" s="243"/>
      <c r="M75" s="227"/>
      <c r="N75" s="299"/>
      <c r="S75" s="243"/>
      <c r="T75" s="243"/>
      <c r="U75" s="294"/>
      <c r="V75" s="294"/>
      <c r="W75" s="299"/>
      <c r="AC75" s="239"/>
      <c r="AD75" s="239"/>
    </row>
    <row r="76" spans="1:37">
      <c r="I76" s="18"/>
      <c r="J76" s="299"/>
      <c r="K76" s="295"/>
      <c r="L76" s="243"/>
      <c r="M76" s="227"/>
      <c r="N76" s="299"/>
      <c r="S76" s="243"/>
      <c r="T76" s="243"/>
      <c r="U76" s="294"/>
      <c r="V76" s="294"/>
      <c r="W76" s="299"/>
      <c r="AC76" s="239"/>
      <c r="AD76" s="239"/>
    </row>
    <row r="77" spans="1:37">
      <c r="I77" s="18"/>
      <c r="J77" s="299"/>
      <c r="K77" s="295"/>
      <c r="L77" s="243"/>
      <c r="M77" s="227"/>
      <c r="N77" s="299"/>
      <c r="S77" s="243"/>
      <c r="T77" s="243"/>
      <c r="U77" s="294"/>
      <c r="V77" s="294"/>
      <c r="W77" s="299"/>
      <c r="AC77" s="239"/>
      <c r="AD77" s="239"/>
    </row>
    <row r="78" spans="1:37">
      <c r="I78" s="18"/>
      <c r="J78" s="299"/>
      <c r="K78" s="295"/>
      <c r="L78" s="243"/>
      <c r="M78" s="227"/>
      <c r="N78" s="299"/>
      <c r="S78" s="243"/>
      <c r="T78" s="243"/>
      <c r="U78" s="294"/>
      <c r="V78" s="294"/>
      <c r="W78" s="299"/>
      <c r="AC78" s="239"/>
      <c r="AD78" s="239"/>
    </row>
    <row r="79" spans="1:37">
      <c r="I79" s="18"/>
      <c r="J79" s="299"/>
      <c r="K79" s="295"/>
      <c r="L79" s="243"/>
      <c r="M79" s="227"/>
      <c r="N79" s="299"/>
      <c r="S79" s="243"/>
      <c r="T79" s="243"/>
      <c r="U79" s="294"/>
      <c r="V79" s="294"/>
      <c r="W79" s="299"/>
      <c r="AC79" s="239"/>
      <c r="AD79" s="239"/>
    </row>
    <row r="80" spans="1:37">
      <c r="I80" s="18"/>
      <c r="J80" s="299"/>
      <c r="K80" s="295"/>
      <c r="L80" s="243"/>
      <c r="M80" s="227"/>
      <c r="N80" s="299"/>
      <c r="S80" s="243"/>
      <c r="T80" s="243"/>
      <c r="U80" s="294"/>
      <c r="V80" s="294"/>
      <c r="W80" s="299"/>
      <c r="AC80" s="239"/>
      <c r="AD80" s="239"/>
    </row>
    <row r="81" spans="9:30">
      <c r="I81" s="18"/>
      <c r="J81" s="299"/>
      <c r="K81" s="295"/>
      <c r="L81" s="243"/>
      <c r="M81" s="227"/>
      <c r="N81" s="299"/>
      <c r="S81" s="243"/>
      <c r="T81" s="243"/>
      <c r="U81" s="294"/>
      <c r="V81" s="294"/>
      <c r="W81" s="299"/>
      <c r="AC81" s="239"/>
      <c r="AD81" s="239"/>
    </row>
    <row r="82" spans="9:30">
      <c r="I82" s="18"/>
      <c r="J82" s="299"/>
      <c r="K82" s="295"/>
      <c r="L82" s="243"/>
      <c r="M82" s="227"/>
      <c r="N82" s="299"/>
      <c r="S82" s="243"/>
      <c r="T82" s="243"/>
      <c r="U82" s="294"/>
      <c r="V82" s="294"/>
      <c r="W82" s="299"/>
      <c r="AC82" s="239"/>
      <c r="AD82" s="239"/>
    </row>
    <row r="83" spans="9:30">
      <c r="I83" s="18"/>
      <c r="J83" s="299"/>
      <c r="K83" s="295"/>
      <c r="L83" s="243"/>
      <c r="M83" s="227"/>
      <c r="N83" s="299"/>
      <c r="S83" s="243"/>
      <c r="T83" s="243"/>
      <c r="U83" s="294"/>
      <c r="V83" s="294"/>
      <c r="W83" s="299"/>
      <c r="AD83" s="239"/>
    </row>
    <row r="84" spans="9:30">
      <c r="I84" s="18"/>
      <c r="J84" s="299"/>
      <c r="K84" s="295"/>
      <c r="L84" s="243"/>
      <c r="M84" s="227"/>
      <c r="N84" s="299"/>
      <c r="S84" s="243"/>
      <c r="T84" s="243"/>
      <c r="U84" s="294"/>
      <c r="V84" s="294"/>
      <c r="W84" s="299"/>
      <c r="AD84" s="239"/>
    </row>
    <row r="85" spans="9:30">
      <c r="I85" s="18"/>
      <c r="J85" s="299"/>
      <c r="K85" s="295"/>
      <c r="L85" s="243"/>
      <c r="M85" s="227"/>
      <c r="N85" s="299"/>
      <c r="S85" s="243"/>
      <c r="T85" s="243"/>
      <c r="U85" s="294"/>
      <c r="V85" s="294"/>
      <c r="W85" s="299"/>
      <c r="AD85" s="239"/>
    </row>
    <row r="86" spans="9:30">
      <c r="I86" s="18"/>
      <c r="J86" s="299"/>
      <c r="K86" s="295"/>
      <c r="L86" s="243"/>
      <c r="M86" s="227"/>
      <c r="N86" s="299"/>
      <c r="S86" s="243"/>
      <c r="T86" s="243"/>
      <c r="U86" s="294"/>
      <c r="V86" s="294"/>
      <c r="W86" s="299"/>
      <c r="AD86" s="239"/>
    </row>
    <row r="87" spans="9:30">
      <c r="I87" s="18"/>
      <c r="J87" s="299"/>
      <c r="K87" s="295"/>
      <c r="L87" s="243"/>
      <c r="M87" s="227"/>
      <c r="N87" s="299"/>
      <c r="S87" s="243"/>
      <c r="T87" s="243"/>
      <c r="U87" s="294"/>
      <c r="V87" s="294"/>
      <c r="W87" s="299"/>
      <c r="AD87" s="239"/>
    </row>
    <row r="88" spans="9:30">
      <c r="I88" s="18"/>
      <c r="J88" s="299"/>
      <c r="K88" s="295"/>
      <c r="L88" s="243"/>
      <c r="M88" s="227"/>
      <c r="N88" s="299"/>
      <c r="S88" s="243"/>
      <c r="T88" s="243"/>
      <c r="U88" s="294"/>
      <c r="V88" s="294"/>
      <c r="W88" s="299"/>
      <c r="AD88" s="239"/>
    </row>
    <row r="89" spans="9:30">
      <c r="I89" s="18"/>
      <c r="J89" s="299"/>
      <c r="K89" s="295"/>
      <c r="L89" s="243"/>
      <c r="M89" s="227"/>
      <c r="N89" s="299"/>
      <c r="S89" s="243"/>
      <c r="T89" s="243"/>
      <c r="U89" s="294"/>
      <c r="V89" s="294"/>
      <c r="W89" s="299"/>
      <c r="AD89" s="239"/>
    </row>
    <row r="90" spans="9:30">
      <c r="I90" s="18"/>
      <c r="J90" s="299"/>
      <c r="K90" s="295"/>
      <c r="L90" s="243"/>
      <c r="M90" s="227"/>
      <c r="N90" s="299"/>
      <c r="S90" s="243"/>
      <c r="T90" s="243"/>
      <c r="U90" s="294"/>
      <c r="V90" s="294"/>
      <c r="W90" s="299"/>
      <c r="AD90" s="239"/>
    </row>
    <row r="91" spans="9:30">
      <c r="I91" s="18"/>
      <c r="J91" s="299"/>
      <c r="K91" s="295"/>
      <c r="L91" s="243"/>
      <c r="M91" s="227"/>
      <c r="N91" s="299"/>
      <c r="S91" s="243"/>
      <c r="T91" s="243"/>
      <c r="U91" s="294"/>
      <c r="V91" s="294"/>
      <c r="W91" s="299"/>
      <c r="AD91" s="239"/>
    </row>
    <row r="92" spans="9:30">
      <c r="I92" s="18"/>
      <c r="J92" s="299"/>
      <c r="K92" s="295"/>
      <c r="L92" s="243"/>
      <c r="M92" s="227"/>
      <c r="N92" s="299"/>
      <c r="S92" s="243"/>
      <c r="T92" s="243"/>
      <c r="U92" s="294"/>
      <c r="V92" s="294"/>
      <c r="W92" s="299"/>
      <c r="AD92" s="239"/>
    </row>
    <row r="93" spans="9:30">
      <c r="I93" s="18"/>
      <c r="J93" s="299"/>
      <c r="K93" s="295"/>
      <c r="L93" s="243"/>
      <c r="M93" s="227"/>
      <c r="N93" s="299"/>
      <c r="S93" s="243"/>
      <c r="T93" s="243"/>
      <c r="U93" s="294"/>
      <c r="V93" s="294"/>
      <c r="W93" s="299"/>
      <c r="AD93" s="239"/>
    </row>
    <row r="94" spans="9:30">
      <c r="I94" s="18"/>
      <c r="J94" s="299"/>
      <c r="K94" s="295"/>
      <c r="L94" s="243"/>
      <c r="M94" s="227"/>
      <c r="N94" s="299"/>
      <c r="S94" s="243"/>
      <c r="T94" s="243"/>
      <c r="U94" s="294"/>
      <c r="V94" s="294"/>
      <c r="W94" s="299"/>
      <c r="AD94" s="239"/>
    </row>
    <row r="95" spans="9:30">
      <c r="I95" s="18"/>
      <c r="J95" s="299"/>
      <c r="K95" s="295"/>
      <c r="L95" s="243"/>
      <c r="M95" s="227"/>
      <c r="N95" s="299"/>
      <c r="S95" s="243"/>
      <c r="T95" s="243"/>
      <c r="U95" s="294"/>
      <c r="V95" s="294"/>
      <c r="W95" s="299"/>
      <c r="AD95" s="239"/>
    </row>
    <row r="96" spans="9:30">
      <c r="I96" s="18"/>
      <c r="J96" s="299"/>
      <c r="K96" s="295"/>
      <c r="L96" s="243"/>
      <c r="M96" s="227"/>
      <c r="N96" s="299"/>
      <c r="S96" s="243"/>
      <c r="T96" s="243"/>
      <c r="U96" s="294"/>
      <c r="V96" s="294"/>
      <c r="W96" s="299"/>
      <c r="AD96" s="239"/>
    </row>
    <row r="97" spans="9:30">
      <c r="I97" s="18"/>
      <c r="J97" s="299"/>
      <c r="K97" s="295"/>
      <c r="L97" s="243"/>
      <c r="M97" s="227"/>
      <c r="N97" s="299"/>
      <c r="S97" s="243"/>
      <c r="T97" s="243"/>
      <c r="U97" s="294"/>
      <c r="V97" s="294"/>
      <c r="W97" s="299"/>
      <c r="AD97" s="239"/>
    </row>
    <row r="98" spans="9:30">
      <c r="I98" s="18"/>
      <c r="J98" s="299"/>
      <c r="K98" s="295"/>
      <c r="L98" s="243"/>
      <c r="M98" s="227"/>
      <c r="N98" s="299"/>
      <c r="S98" s="243"/>
      <c r="T98" s="243"/>
      <c r="U98" s="294"/>
      <c r="V98" s="294"/>
      <c r="W98" s="299"/>
      <c r="AD98" s="239"/>
    </row>
    <row r="99" spans="9:30">
      <c r="I99" s="18"/>
      <c r="J99" s="299"/>
      <c r="K99" s="295"/>
      <c r="L99" s="243"/>
      <c r="M99" s="227"/>
      <c r="N99" s="299"/>
      <c r="S99" s="243"/>
      <c r="T99" s="243"/>
      <c r="U99" s="294"/>
      <c r="V99" s="294"/>
      <c r="W99" s="299"/>
      <c r="AD99" s="239"/>
    </row>
    <row r="100" spans="9:30">
      <c r="I100" s="18"/>
      <c r="J100" s="299"/>
      <c r="K100" s="295"/>
      <c r="L100" s="243"/>
      <c r="M100" s="227"/>
      <c r="N100" s="299"/>
      <c r="S100" s="243"/>
      <c r="T100" s="243"/>
      <c r="U100" s="294"/>
      <c r="V100" s="294"/>
      <c r="W100" s="299"/>
      <c r="AD100" s="239"/>
    </row>
    <row r="101" spans="9:30">
      <c r="I101" s="18"/>
      <c r="J101" s="299"/>
      <c r="K101" s="295"/>
      <c r="L101" s="243"/>
      <c r="M101" s="227"/>
      <c r="N101" s="299"/>
      <c r="S101" s="243"/>
      <c r="T101" s="243"/>
      <c r="U101" s="294"/>
      <c r="V101" s="294"/>
      <c r="W101" s="299"/>
      <c r="AD101" s="239"/>
    </row>
    <row r="102" spans="9:30">
      <c r="I102" s="18"/>
      <c r="J102" s="299"/>
      <c r="K102" s="295"/>
      <c r="L102" s="243"/>
      <c r="M102" s="227"/>
      <c r="N102" s="299"/>
      <c r="S102" s="243"/>
      <c r="T102" s="243"/>
      <c r="U102" s="294"/>
      <c r="V102" s="294"/>
      <c r="W102" s="299"/>
      <c r="AD102" s="239"/>
    </row>
    <row r="103" spans="9:30">
      <c r="I103" s="18"/>
      <c r="J103" s="299"/>
      <c r="K103" s="295"/>
      <c r="L103" s="243"/>
      <c r="M103" s="227"/>
      <c r="N103" s="299"/>
      <c r="S103" s="243"/>
      <c r="T103" s="243"/>
      <c r="U103" s="294"/>
      <c r="V103" s="294"/>
      <c r="W103" s="299"/>
      <c r="AD103" s="239"/>
    </row>
    <row r="104" spans="9:30">
      <c r="I104" s="18"/>
      <c r="J104" s="299"/>
      <c r="K104" s="295"/>
      <c r="L104" s="243"/>
      <c r="M104" s="227"/>
      <c r="N104" s="299"/>
      <c r="S104" s="243"/>
      <c r="T104" s="243"/>
      <c r="U104" s="294"/>
      <c r="V104" s="294"/>
      <c r="W104" s="299"/>
      <c r="AD104" s="239"/>
    </row>
    <row r="105" spans="9:30">
      <c r="I105" s="18"/>
      <c r="J105" s="299"/>
      <c r="K105" s="295"/>
      <c r="L105" s="243"/>
      <c r="M105" s="227"/>
      <c r="N105" s="299"/>
      <c r="S105" s="243"/>
      <c r="T105" s="243"/>
      <c r="U105" s="294"/>
      <c r="V105" s="294"/>
      <c r="W105" s="299"/>
      <c r="AD105" s="239"/>
    </row>
    <row r="106" spans="9:30">
      <c r="I106" s="18"/>
      <c r="J106" s="299"/>
      <c r="K106" s="295"/>
      <c r="L106" s="243"/>
      <c r="M106" s="227"/>
      <c r="N106" s="299"/>
      <c r="S106" s="243"/>
      <c r="T106" s="243"/>
      <c r="U106" s="294"/>
      <c r="V106" s="294"/>
      <c r="W106" s="299"/>
      <c r="AD106" s="239"/>
    </row>
    <row r="107" spans="9:30">
      <c r="I107" s="18"/>
      <c r="J107" s="299"/>
      <c r="K107" s="295"/>
      <c r="L107" s="243"/>
      <c r="M107" s="227"/>
      <c r="N107" s="299"/>
      <c r="S107" s="243"/>
      <c r="T107" s="243"/>
      <c r="U107" s="294"/>
      <c r="V107" s="294"/>
      <c r="W107" s="299"/>
      <c r="AD107" s="239"/>
    </row>
    <row r="108" spans="9:30">
      <c r="I108" s="18"/>
      <c r="J108" s="299"/>
      <c r="K108" s="295"/>
      <c r="L108" s="243"/>
      <c r="M108" s="227"/>
      <c r="N108" s="299"/>
      <c r="S108" s="243"/>
      <c r="T108" s="243"/>
      <c r="U108" s="294"/>
      <c r="V108" s="294"/>
      <c r="W108" s="299"/>
      <c r="AD108" s="239"/>
    </row>
    <row r="109" spans="9:30">
      <c r="I109" s="18"/>
      <c r="J109" s="299"/>
      <c r="K109" s="295"/>
      <c r="L109" s="243"/>
      <c r="M109" s="227"/>
      <c r="N109" s="299"/>
      <c r="S109" s="243"/>
      <c r="T109" s="243"/>
      <c r="U109" s="294"/>
      <c r="V109" s="294"/>
      <c r="W109" s="299"/>
      <c r="AD109" s="239"/>
    </row>
    <row r="110" spans="9:30">
      <c r="I110" s="18"/>
      <c r="J110" s="299"/>
      <c r="K110" s="295"/>
      <c r="L110" s="243"/>
      <c r="M110" s="227"/>
      <c r="N110" s="299"/>
      <c r="S110" s="243"/>
      <c r="T110" s="243"/>
      <c r="U110" s="294"/>
      <c r="V110" s="294"/>
      <c r="W110" s="299"/>
      <c r="AD110" s="239"/>
    </row>
    <row r="111" spans="9:30">
      <c r="I111" s="18"/>
      <c r="J111" s="299"/>
      <c r="K111" s="295"/>
      <c r="L111" s="243"/>
      <c r="M111" s="227"/>
      <c r="N111" s="299"/>
      <c r="S111" s="243"/>
      <c r="T111" s="243"/>
      <c r="U111" s="294"/>
      <c r="V111" s="294"/>
      <c r="W111" s="299"/>
      <c r="AD111" s="239"/>
    </row>
    <row r="112" spans="9:30">
      <c r="I112" s="18"/>
      <c r="J112" s="299"/>
      <c r="K112" s="295"/>
      <c r="L112" s="243"/>
      <c r="M112" s="227"/>
      <c r="N112" s="299"/>
      <c r="S112" s="243"/>
      <c r="T112" s="243"/>
      <c r="U112" s="294"/>
      <c r="V112" s="294"/>
      <c r="W112" s="299"/>
      <c r="AD112" s="239"/>
    </row>
    <row r="113" spans="9:30">
      <c r="I113" s="18"/>
      <c r="J113" s="299"/>
      <c r="K113" s="295"/>
      <c r="L113" s="243"/>
      <c r="M113" s="227"/>
      <c r="N113" s="299"/>
      <c r="S113" s="243"/>
      <c r="T113" s="243"/>
      <c r="U113" s="294"/>
      <c r="V113" s="294"/>
      <c r="W113" s="299"/>
      <c r="AD113" s="239"/>
    </row>
    <row r="114" spans="9:30">
      <c r="I114" s="18"/>
      <c r="J114" s="299"/>
      <c r="K114" s="295"/>
      <c r="L114" s="243"/>
      <c r="M114" s="227"/>
      <c r="N114" s="299"/>
      <c r="S114" s="243"/>
      <c r="T114" s="243"/>
      <c r="U114" s="294"/>
      <c r="V114" s="294"/>
      <c r="W114" s="299"/>
      <c r="AD114" s="239"/>
    </row>
    <row r="115" spans="9:30">
      <c r="I115" s="18"/>
      <c r="J115" s="299"/>
      <c r="K115" s="295"/>
      <c r="L115" s="243"/>
      <c r="M115" s="227"/>
      <c r="N115" s="299"/>
      <c r="S115" s="243"/>
      <c r="T115" s="243"/>
      <c r="U115" s="294"/>
      <c r="V115" s="294"/>
      <c r="W115" s="299"/>
      <c r="AD115" s="239"/>
    </row>
    <row r="116" spans="9:30">
      <c r="I116" s="18"/>
      <c r="J116" s="299"/>
      <c r="K116" s="295"/>
      <c r="L116" s="243"/>
      <c r="M116" s="227"/>
      <c r="N116" s="299"/>
      <c r="S116" s="243"/>
      <c r="T116" s="243"/>
      <c r="U116" s="294"/>
      <c r="V116" s="294"/>
      <c r="W116" s="299"/>
      <c r="AD116" s="239"/>
    </row>
    <row r="117" spans="9:30">
      <c r="I117" s="18"/>
      <c r="J117" s="299"/>
      <c r="K117" s="295"/>
      <c r="L117" s="243"/>
      <c r="M117" s="227"/>
      <c r="N117" s="299"/>
      <c r="S117" s="243"/>
      <c r="T117" s="243"/>
      <c r="U117" s="294"/>
      <c r="V117" s="294"/>
      <c r="W117" s="299"/>
      <c r="AD117" s="239"/>
    </row>
    <row r="118" spans="9:30">
      <c r="I118" s="18"/>
      <c r="J118" s="299"/>
      <c r="K118" s="295"/>
      <c r="L118" s="243"/>
      <c r="M118" s="227"/>
      <c r="N118" s="299"/>
      <c r="S118" s="243"/>
      <c r="T118" s="243"/>
      <c r="U118" s="294"/>
      <c r="V118" s="294"/>
      <c r="W118" s="299"/>
      <c r="AD118" s="239"/>
    </row>
    <row r="119" spans="9:30">
      <c r="I119" s="18"/>
      <c r="J119" s="299"/>
      <c r="K119" s="295"/>
      <c r="L119" s="243"/>
      <c r="M119" s="227"/>
      <c r="N119" s="299"/>
      <c r="S119" s="243"/>
      <c r="T119" s="243"/>
      <c r="U119" s="294"/>
      <c r="V119" s="294"/>
      <c r="W119" s="299"/>
      <c r="AD119" s="239"/>
    </row>
    <row r="120" spans="9:30">
      <c r="I120" s="18"/>
      <c r="J120" s="299"/>
      <c r="K120" s="295"/>
      <c r="L120" s="243"/>
      <c r="M120" s="227"/>
      <c r="N120" s="299"/>
      <c r="S120" s="243"/>
      <c r="T120" s="243"/>
      <c r="U120" s="294"/>
      <c r="V120" s="294"/>
      <c r="W120" s="299"/>
      <c r="AD120" s="239"/>
    </row>
    <row r="121" spans="9:30">
      <c r="I121" s="18"/>
      <c r="J121" s="299"/>
      <c r="K121" s="295"/>
      <c r="L121" s="243"/>
      <c r="M121" s="227"/>
      <c r="N121" s="299"/>
      <c r="S121" s="243"/>
      <c r="T121" s="243"/>
      <c r="U121" s="294"/>
      <c r="V121" s="294"/>
      <c r="W121" s="299"/>
      <c r="AD121" s="239"/>
    </row>
    <row r="122" spans="9:30">
      <c r="I122" s="18"/>
      <c r="J122" s="299"/>
      <c r="K122" s="295"/>
      <c r="L122" s="243"/>
      <c r="M122" s="227"/>
      <c r="N122" s="299"/>
      <c r="S122" s="243"/>
      <c r="T122" s="243"/>
      <c r="U122" s="294"/>
      <c r="V122" s="294"/>
      <c r="W122" s="299"/>
      <c r="AD122" s="239"/>
    </row>
    <row r="123" spans="9:30">
      <c r="I123" s="18"/>
      <c r="J123" s="299"/>
      <c r="K123" s="295"/>
      <c r="L123" s="243"/>
      <c r="M123" s="227"/>
      <c r="N123" s="299"/>
      <c r="S123" s="243"/>
      <c r="T123" s="243"/>
      <c r="U123" s="294"/>
      <c r="V123" s="294"/>
      <c r="W123" s="299"/>
      <c r="AD123" s="239"/>
    </row>
    <row r="124" spans="9:30">
      <c r="I124" s="18"/>
      <c r="J124" s="299"/>
      <c r="K124" s="295"/>
      <c r="L124" s="243"/>
      <c r="M124" s="227"/>
      <c r="N124" s="299"/>
      <c r="S124" s="243"/>
      <c r="T124" s="243"/>
      <c r="U124" s="294"/>
      <c r="V124" s="294"/>
      <c r="W124" s="299"/>
      <c r="AD124" s="239"/>
    </row>
    <row r="125" spans="9:30">
      <c r="I125" s="18"/>
      <c r="J125" s="299"/>
      <c r="K125" s="295"/>
      <c r="L125" s="243"/>
      <c r="M125" s="227"/>
      <c r="N125" s="299"/>
      <c r="S125" s="243"/>
      <c r="T125" s="243"/>
      <c r="U125" s="294"/>
      <c r="V125" s="294"/>
      <c r="W125" s="299"/>
      <c r="AD125" s="239"/>
    </row>
    <row r="126" spans="9:30">
      <c r="I126" s="18"/>
      <c r="J126" s="299"/>
      <c r="K126" s="295"/>
      <c r="L126" s="243"/>
      <c r="M126" s="227"/>
      <c r="N126" s="299"/>
      <c r="S126" s="243"/>
      <c r="T126" s="243"/>
      <c r="U126" s="294"/>
      <c r="V126" s="294"/>
      <c r="W126" s="299"/>
      <c r="AD126" s="239"/>
    </row>
    <row r="127" spans="9:30">
      <c r="I127" s="18"/>
      <c r="J127" s="299"/>
      <c r="K127" s="295"/>
      <c r="L127" s="243"/>
      <c r="M127" s="227"/>
      <c r="N127" s="299"/>
      <c r="S127" s="243"/>
      <c r="T127" s="243"/>
      <c r="U127" s="294"/>
      <c r="V127" s="294"/>
      <c r="W127" s="299"/>
      <c r="AD127" s="239"/>
    </row>
    <row r="128" spans="9:30">
      <c r="I128" s="18"/>
      <c r="J128" s="299"/>
      <c r="K128" s="295"/>
      <c r="L128" s="243"/>
      <c r="M128" s="227"/>
      <c r="N128" s="299"/>
      <c r="S128" s="243"/>
      <c r="T128" s="243"/>
      <c r="U128" s="294"/>
      <c r="V128" s="294"/>
      <c r="W128" s="299"/>
      <c r="AD128" s="239"/>
    </row>
    <row r="129" spans="9:30">
      <c r="I129" s="18"/>
      <c r="J129" s="299"/>
      <c r="K129" s="295"/>
      <c r="L129" s="243"/>
      <c r="M129" s="227"/>
      <c r="N129" s="299"/>
      <c r="S129" s="243"/>
      <c r="T129" s="243"/>
      <c r="U129" s="294"/>
      <c r="V129" s="294"/>
      <c r="W129" s="299"/>
      <c r="AD129" s="239"/>
    </row>
    <row r="130" spans="9:30">
      <c r="I130" s="18"/>
      <c r="J130" s="299"/>
      <c r="K130" s="295"/>
      <c r="L130" s="243"/>
      <c r="M130" s="227"/>
      <c r="N130" s="299"/>
      <c r="S130" s="243"/>
      <c r="T130" s="243"/>
      <c r="U130" s="294"/>
      <c r="V130" s="294"/>
      <c r="W130" s="299"/>
      <c r="AD130" s="239"/>
    </row>
    <row r="131" spans="9:30">
      <c r="I131" s="18"/>
      <c r="J131" s="299"/>
      <c r="K131" s="295"/>
      <c r="L131" s="243"/>
      <c r="M131" s="227"/>
      <c r="N131" s="299"/>
      <c r="S131" s="243"/>
      <c r="T131" s="243"/>
      <c r="U131" s="294"/>
      <c r="V131" s="294"/>
      <c r="W131" s="299"/>
      <c r="AD131" s="239"/>
    </row>
    <row r="132" spans="9:30">
      <c r="I132" s="18"/>
      <c r="J132" s="299"/>
      <c r="K132" s="295"/>
      <c r="L132" s="243"/>
      <c r="M132" s="227"/>
      <c r="N132" s="299"/>
      <c r="S132" s="243"/>
      <c r="T132" s="243"/>
      <c r="U132" s="294"/>
      <c r="V132" s="294"/>
      <c r="W132" s="299"/>
      <c r="AD132" s="239"/>
    </row>
    <row r="133" spans="9:30">
      <c r="I133" s="18"/>
      <c r="J133" s="299"/>
      <c r="K133" s="295"/>
      <c r="L133" s="243"/>
      <c r="M133" s="227"/>
      <c r="N133" s="299"/>
      <c r="S133" s="243"/>
      <c r="T133" s="243"/>
      <c r="U133" s="294"/>
      <c r="V133" s="294"/>
      <c r="W133" s="299"/>
      <c r="AD133" s="239"/>
    </row>
    <row r="134" spans="9:30">
      <c r="I134" s="18"/>
      <c r="J134" s="299"/>
      <c r="K134" s="295"/>
      <c r="L134" s="243"/>
      <c r="M134" s="227"/>
      <c r="N134" s="299"/>
      <c r="S134" s="243"/>
      <c r="T134" s="243"/>
      <c r="U134" s="294"/>
      <c r="V134" s="294"/>
      <c r="W134" s="299"/>
      <c r="AD134" s="239"/>
    </row>
    <row r="135" spans="9:30">
      <c r="I135" s="18"/>
      <c r="J135" s="299"/>
      <c r="K135" s="295"/>
      <c r="L135" s="243"/>
      <c r="M135" s="227"/>
      <c r="N135" s="299"/>
      <c r="S135" s="243"/>
      <c r="T135" s="243"/>
      <c r="U135" s="294"/>
      <c r="V135" s="294"/>
      <c r="W135" s="299"/>
      <c r="AD135" s="239"/>
    </row>
    <row r="136" spans="9:30">
      <c r="I136" s="18"/>
      <c r="J136" s="299"/>
      <c r="K136" s="295"/>
      <c r="L136" s="243"/>
      <c r="M136" s="227"/>
      <c r="N136" s="299"/>
      <c r="S136" s="243"/>
      <c r="T136" s="243"/>
      <c r="U136" s="294"/>
      <c r="V136" s="294"/>
      <c r="W136" s="299"/>
      <c r="AD136" s="239"/>
    </row>
    <row r="137" spans="9:30">
      <c r="I137" s="18"/>
      <c r="J137" s="299"/>
      <c r="K137" s="295"/>
      <c r="L137" s="243"/>
      <c r="M137" s="227"/>
      <c r="N137" s="299"/>
      <c r="S137" s="243"/>
      <c r="T137" s="243"/>
      <c r="U137" s="294"/>
      <c r="V137" s="294"/>
      <c r="W137" s="299"/>
      <c r="AD137" s="239"/>
    </row>
    <row r="138" spans="9:30">
      <c r="I138" s="18"/>
      <c r="J138" s="299"/>
      <c r="K138" s="295"/>
      <c r="L138" s="243"/>
      <c r="M138" s="227"/>
      <c r="N138" s="299"/>
      <c r="S138" s="243"/>
      <c r="T138" s="243"/>
      <c r="U138" s="294"/>
      <c r="V138" s="294"/>
      <c r="W138" s="299"/>
      <c r="AD138" s="239"/>
    </row>
    <row r="139" spans="9:30">
      <c r="I139" s="18"/>
      <c r="J139" s="299"/>
      <c r="K139" s="295"/>
      <c r="L139" s="243"/>
      <c r="M139" s="227"/>
      <c r="N139" s="299"/>
      <c r="S139" s="243"/>
      <c r="T139" s="243"/>
      <c r="U139" s="294"/>
      <c r="V139" s="294"/>
      <c r="W139" s="299"/>
      <c r="AD139" s="239"/>
    </row>
    <row r="140" spans="9:30">
      <c r="I140" s="18"/>
      <c r="J140" s="299"/>
      <c r="K140" s="295"/>
      <c r="L140" s="243"/>
      <c r="M140" s="227"/>
      <c r="N140" s="299"/>
      <c r="S140" s="243"/>
      <c r="T140" s="243"/>
      <c r="U140" s="294"/>
      <c r="V140" s="294"/>
      <c r="W140" s="299"/>
      <c r="AD140" s="239"/>
    </row>
    <row r="141" spans="9:30">
      <c r="I141" s="18"/>
      <c r="J141" s="299"/>
      <c r="K141" s="295"/>
      <c r="L141" s="243"/>
      <c r="M141" s="227"/>
      <c r="N141" s="299"/>
      <c r="S141" s="243"/>
      <c r="T141" s="243"/>
      <c r="U141" s="294"/>
      <c r="V141" s="294"/>
      <c r="W141" s="299"/>
      <c r="AD141" s="239"/>
    </row>
    <row r="142" spans="9:30">
      <c r="I142" s="18"/>
      <c r="J142" s="299"/>
      <c r="K142" s="295"/>
      <c r="L142" s="243"/>
      <c r="M142" s="227"/>
      <c r="N142" s="299"/>
      <c r="S142" s="243"/>
      <c r="T142" s="243"/>
      <c r="U142" s="294"/>
      <c r="V142" s="294"/>
      <c r="W142" s="299"/>
      <c r="AD142" s="239"/>
    </row>
    <row r="143" spans="9:30">
      <c r="I143" s="18"/>
      <c r="J143" s="299"/>
      <c r="K143" s="295"/>
      <c r="L143" s="243"/>
      <c r="M143" s="227"/>
      <c r="N143" s="299"/>
      <c r="S143" s="243"/>
      <c r="T143" s="243"/>
      <c r="U143" s="294"/>
      <c r="V143" s="294"/>
      <c r="W143" s="299"/>
      <c r="AD143" s="239"/>
    </row>
    <row r="144" spans="9:30">
      <c r="I144" s="18"/>
      <c r="J144" s="299"/>
      <c r="K144" s="295"/>
      <c r="L144" s="243"/>
      <c r="M144" s="227"/>
      <c r="N144" s="299"/>
      <c r="S144" s="243"/>
      <c r="T144" s="243"/>
      <c r="U144" s="294"/>
      <c r="V144" s="294"/>
      <c r="W144" s="299"/>
      <c r="AD144" s="239"/>
    </row>
    <row r="145" spans="9:30">
      <c r="I145" s="18"/>
      <c r="J145" s="299"/>
      <c r="K145" s="295"/>
      <c r="L145" s="243"/>
      <c r="M145" s="227"/>
      <c r="N145" s="299"/>
      <c r="S145" s="243"/>
      <c r="T145" s="243"/>
      <c r="U145" s="294"/>
      <c r="V145" s="294"/>
      <c r="W145" s="299"/>
      <c r="AD145" s="239"/>
    </row>
    <row r="146" spans="9:30">
      <c r="I146" s="18"/>
      <c r="J146" s="299"/>
      <c r="K146" s="295"/>
      <c r="L146" s="243"/>
      <c r="M146" s="227"/>
      <c r="N146" s="299"/>
      <c r="S146" s="243"/>
      <c r="T146" s="243"/>
      <c r="U146" s="294"/>
      <c r="V146" s="294"/>
      <c r="W146" s="299"/>
      <c r="AD146" s="239"/>
    </row>
    <row r="147" spans="9:30">
      <c r="I147" s="18"/>
      <c r="J147" s="299"/>
      <c r="K147" s="295"/>
      <c r="L147" s="243"/>
      <c r="M147" s="227"/>
      <c r="N147" s="299"/>
      <c r="S147" s="243"/>
      <c r="T147" s="243"/>
      <c r="U147" s="294"/>
      <c r="V147" s="294"/>
      <c r="W147" s="299"/>
      <c r="AD147" s="239"/>
    </row>
    <row r="148" spans="9:30">
      <c r="I148" s="18"/>
      <c r="J148" s="299"/>
      <c r="K148" s="295"/>
      <c r="L148" s="243"/>
      <c r="M148" s="227"/>
      <c r="N148" s="299"/>
      <c r="S148" s="243"/>
      <c r="T148" s="243"/>
      <c r="U148" s="294"/>
      <c r="V148" s="294"/>
      <c r="W148" s="299"/>
      <c r="AD148" s="239"/>
    </row>
    <row r="149" spans="9:30">
      <c r="I149" s="18"/>
      <c r="J149" s="299"/>
      <c r="K149" s="295"/>
      <c r="L149" s="243"/>
      <c r="M149" s="227"/>
      <c r="N149" s="299"/>
      <c r="S149" s="243"/>
      <c r="T149" s="243"/>
      <c r="U149" s="294"/>
      <c r="V149" s="294"/>
      <c r="W149" s="299"/>
      <c r="AD149" s="239"/>
    </row>
    <row r="150" spans="9:30">
      <c r="I150" s="18"/>
      <c r="J150" s="299"/>
      <c r="K150" s="295"/>
      <c r="L150" s="243"/>
      <c r="M150" s="227"/>
      <c r="N150" s="299"/>
      <c r="S150" s="243"/>
      <c r="T150" s="243"/>
      <c r="U150" s="294"/>
      <c r="V150" s="294"/>
      <c r="W150" s="299"/>
      <c r="AD150" s="239"/>
    </row>
    <row r="151" spans="9:30">
      <c r="I151" s="18"/>
      <c r="J151" s="299"/>
      <c r="K151" s="295"/>
      <c r="L151" s="243"/>
      <c r="M151" s="227"/>
      <c r="N151" s="299"/>
      <c r="S151" s="243"/>
      <c r="T151" s="243"/>
      <c r="U151" s="294"/>
      <c r="V151" s="294"/>
      <c r="W151" s="299"/>
      <c r="AD151" s="239"/>
    </row>
    <row r="152" spans="9:30">
      <c r="I152" s="18"/>
      <c r="J152" s="299"/>
      <c r="K152" s="295"/>
      <c r="L152" s="243"/>
      <c r="M152" s="227"/>
      <c r="N152" s="299"/>
      <c r="S152" s="243"/>
      <c r="T152" s="243"/>
      <c r="U152" s="294"/>
      <c r="V152" s="294"/>
      <c r="W152" s="299"/>
      <c r="AD152" s="239"/>
    </row>
    <row r="153" spans="9:30">
      <c r="I153" s="18"/>
      <c r="J153" s="299"/>
      <c r="K153" s="295"/>
      <c r="L153" s="243"/>
      <c r="M153" s="227"/>
      <c r="N153" s="299"/>
      <c r="S153" s="243"/>
      <c r="T153" s="243"/>
      <c r="U153" s="294"/>
      <c r="V153" s="294"/>
      <c r="W153" s="299"/>
      <c r="AD153" s="239"/>
    </row>
    <row r="154" spans="9:30">
      <c r="I154" s="18"/>
      <c r="J154" s="299"/>
      <c r="K154" s="295"/>
      <c r="L154" s="243"/>
      <c r="M154" s="227"/>
      <c r="N154" s="299"/>
      <c r="S154" s="243"/>
      <c r="T154" s="243"/>
      <c r="U154" s="294"/>
      <c r="V154" s="294"/>
      <c r="W154" s="299"/>
      <c r="AD154" s="239"/>
    </row>
    <row r="155" spans="9:30">
      <c r="I155" s="18"/>
      <c r="J155" s="299"/>
      <c r="K155" s="295"/>
      <c r="L155" s="243"/>
      <c r="M155" s="227"/>
      <c r="N155" s="299"/>
      <c r="S155" s="243"/>
      <c r="T155" s="243"/>
      <c r="U155" s="294"/>
      <c r="V155" s="294"/>
      <c r="W155" s="299"/>
      <c r="AD155" s="239"/>
    </row>
    <row r="156" spans="9:30">
      <c r="I156" s="18"/>
      <c r="J156" s="299"/>
      <c r="K156" s="295"/>
      <c r="L156" s="243"/>
      <c r="M156" s="227"/>
      <c r="N156" s="299"/>
      <c r="S156" s="243"/>
      <c r="T156" s="243"/>
      <c r="U156" s="294"/>
      <c r="V156" s="294"/>
      <c r="W156" s="299"/>
      <c r="AD156" s="239"/>
    </row>
    <row r="157" spans="9:30">
      <c r="I157" s="18"/>
      <c r="J157" s="299"/>
      <c r="K157" s="295"/>
      <c r="L157" s="243"/>
      <c r="M157" s="227"/>
      <c r="N157" s="299"/>
      <c r="S157" s="243"/>
      <c r="T157" s="243"/>
      <c r="U157" s="294"/>
      <c r="V157" s="294"/>
      <c r="W157" s="299"/>
      <c r="AD157" s="239"/>
    </row>
    <row r="158" spans="9:30">
      <c r="I158" s="18"/>
      <c r="J158" s="299"/>
      <c r="K158" s="295"/>
      <c r="L158" s="243"/>
      <c r="M158" s="227"/>
      <c r="N158" s="299"/>
      <c r="S158" s="243"/>
      <c r="T158" s="243"/>
      <c r="U158" s="294"/>
      <c r="V158" s="294"/>
      <c r="W158" s="299"/>
      <c r="AD158" s="239"/>
    </row>
    <row r="159" spans="9:30">
      <c r="I159" s="18"/>
      <c r="J159" s="299"/>
      <c r="K159" s="295"/>
      <c r="L159" s="243"/>
      <c r="M159" s="227"/>
      <c r="N159" s="299"/>
      <c r="S159" s="243"/>
      <c r="T159" s="243"/>
      <c r="U159" s="294"/>
      <c r="V159" s="294"/>
      <c r="W159" s="299"/>
      <c r="AD159" s="239"/>
    </row>
    <row r="160" spans="9:30">
      <c r="I160" s="18"/>
      <c r="J160" s="299"/>
      <c r="K160" s="295"/>
      <c r="L160" s="243"/>
      <c r="M160" s="227"/>
      <c r="N160" s="299"/>
      <c r="S160" s="243"/>
      <c r="T160" s="243"/>
      <c r="U160" s="294"/>
      <c r="V160" s="294"/>
      <c r="W160" s="299"/>
      <c r="AD160" s="239"/>
    </row>
    <row r="161" spans="9:30">
      <c r="I161" s="18"/>
      <c r="J161" s="299"/>
      <c r="K161" s="295"/>
      <c r="L161" s="243"/>
      <c r="M161" s="227"/>
      <c r="N161" s="299"/>
      <c r="S161" s="243"/>
      <c r="T161" s="243"/>
      <c r="U161" s="294"/>
      <c r="V161" s="294"/>
      <c r="W161" s="299"/>
      <c r="AD161" s="239"/>
    </row>
    <row r="162" spans="9:30">
      <c r="I162" s="18"/>
      <c r="J162" s="299"/>
      <c r="K162" s="295"/>
      <c r="L162" s="243"/>
      <c r="M162" s="227"/>
      <c r="N162" s="299"/>
      <c r="S162" s="243"/>
      <c r="T162" s="243"/>
      <c r="U162" s="294"/>
      <c r="V162" s="294"/>
      <c r="W162" s="299"/>
      <c r="AD162" s="239"/>
    </row>
    <row r="163" spans="9:30">
      <c r="I163" s="18"/>
      <c r="J163" s="299"/>
      <c r="K163" s="295"/>
      <c r="L163" s="243"/>
      <c r="M163" s="227"/>
      <c r="N163" s="299"/>
      <c r="S163" s="243"/>
      <c r="T163" s="243"/>
      <c r="U163" s="294"/>
      <c r="V163" s="294"/>
      <c r="W163" s="299"/>
      <c r="AD163" s="239"/>
    </row>
    <row r="164" spans="9:30">
      <c r="I164" s="18"/>
      <c r="J164" s="299"/>
      <c r="K164" s="295"/>
      <c r="L164" s="243"/>
      <c r="M164" s="227"/>
      <c r="N164" s="299"/>
      <c r="S164" s="243"/>
      <c r="T164" s="243"/>
      <c r="U164" s="294"/>
      <c r="V164" s="294"/>
      <c r="W164" s="299"/>
      <c r="AD164" s="239"/>
    </row>
    <row r="165" spans="9:30">
      <c r="I165" s="18"/>
      <c r="J165" s="299"/>
      <c r="K165" s="295"/>
      <c r="L165" s="243"/>
      <c r="M165" s="227"/>
      <c r="N165" s="299"/>
      <c r="S165" s="243"/>
      <c r="T165" s="243"/>
      <c r="U165" s="294"/>
      <c r="V165" s="294"/>
      <c r="W165" s="299"/>
      <c r="AD165" s="239"/>
    </row>
    <row r="166" spans="9:30">
      <c r="I166" s="18"/>
      <c r="J166" s="299"/>
      <c r="K166" s="295"/>
      <c r="L166" s="243"/>
      <c r="M166" s="227"/>
      <c r="N166" s="299"/>
      <c r="S166" s="243"/>
      <c r="T166" s="243"/>
      <c r="U166" s="294"/>
      <c r="V166" s="294"/>
      <c r="W166" s="299"/>
      <c r="AD166" s="239"/>
    </row>
    <row r="167" spans="9:30">
      <c r="I167" s="18"/>
      <c r="J167" s="299"/>
      <c r="K167" s="295"/>
      <c r="L167" s="243"/>
      <c r="M167" s="227"/>
      <c r="N167" s="299"/>
      <c r="S167" s="243"/>
      <c r="T167" s="243"/>
      <c r="U167" s="294"/>
      <c r="V167" s="294"/>
      <c r="W167" s="299"/>
      <c r="AD167" s="239"/>
    </row>
    <row r="168" spans="9:30">
      <c r="I168" s="18"/>
      <c r="J168" s="299"/>
      <c r="K168" s="295"/>
      <c r="L168" s="243"/>
      <c r="M168" s="227"/>
      <c r="N168" s="299"/>
      <c r="S168" s="243"/>
      <c r="T168" s="243"/>
      <c r="U168" s="294"/>
      <c r="V168" s="294"/>
      <c r="W168" s="299"/>
      <c r="AD168" s="239"/>
    </row>
    <row r="169" spans="9:30">
      <c r="I169" s="18"/>
      <c r="J169" s="299"/>
      <c r="K169" s="295"/>
      <c r="L169" s="243"/>
      <c r="M169" s="227"/>
      <c r="N169" s="299"/>
      <c r="S169" s="243"/>
      <c r="T169" s="243"/>
      <c r="U169" s="294"/>
      <c r="V169" s="294"/>
      <c r="W169" s="299"/>
      <c r="AD169" s="239"/>
    </row>
    <row r="170" spans="9:30">
      <c r="I170" s="18"/>
      <c r="J170" s="299"/>
      <c r="K170" s="295"/>
      <c r="L170" s="243"/>
      <c r="M170" s="227"/>
      <c r="N170" s="299"/>
      <c r="S170" s="243"/>
      <c r="T170" s="243"/>
      <c r="U170" s="294"/>
      <c r="V170" s="294"/>
      <c r="W170" s="299"/>
      <c r="AD170" s="239"/>
    </row>
    <row r="171" spans="9:30">
      <c r="I171" s="18"/>
      <c r="J171" s="299"/>
      <c r="K171" s="295"/>
      <c r="L171" s="243"/>
      <c r="M171" s="227"/>
      <c r="N171" s="299"/>
      <c r="S171" s="243"/>
      <c r="T171" s="243"/>
      <c r="U171" s="294"/>
      <c r="V171" s="294"/>
      <c r="W171" s="299"/>
      <c r="AD171" s="239"/>
    </row>
    <row r="172" spans="9:30">
      <c r="I172" s="18"/>
      <c r="J172" s="299"/>
      <c r="K172" s="295"/>
      <c r="L172" s="243"/>
      <c r="M172" s="227"/>
      <c r="N172" s="299"/>
      <c r="S172" s="243"/>
      <c r="T172" s="243"/>
      <c r="U172" s="294"/>
      <c r="V172" s="294"/>
      <c r="W172" s="299"/>
      <c r="AD172" s="239"/>
    </row>
    <row r="173" spans="9:30">
      <c r="I173" s="18"/>
      <c r="J173" s="299"/>
      <c r="K173" s="295"/>
      <c r="L173" s="243"/>
      <c r="M173" s="227"/>
      <c r="N173" s="299"/>
      <c r="S173" s="243"/>
      <c r="T173" s="243"/>
      <c r="U173" s="294"/>
      <c r="V173" s="294"/>
      <c r="W173" s="299"/>
      <c r="AD173" s="239"/>
    </row>
    <row r="174" spans="9:30">
      <c r="I174" s="18"/>
      <c r="J174" s="299"/>
      <c r="K174" s="295"/>
      <c r="L174" s="243"/>
      <c r="M174" s="227"/>
      <c r="N174" s="299"/>
      <c r="S174" s="243"/>
      <c r="T174" s="243"/>
      <c r="U174" s="294"/>
      <c r="V174" s="294"/>
      <c r="W174" s="299"/>
      <c r="AD174" s="239"/>
    </row>
    <row r="175" spans="9:30">
      <c r="I175" s="18"/>
      <c r="J175" s="299"/>
      <c r="K175" s="295"/>
      <c r="L175" s="243"/>
      <c r="M175" s="227"/>
      <c r="N175" s="299"/>
      <c r="S175" s="243"/>
      <c r="T175" s="243"/>
      <c r="U175" s="294"/>
      <c r="V175" s="294"/>
      <c r="W175" s="299"/>
      <c r="AD175" s="239"/>
    </row>
    <row r="176" spans="9:30">
      <c r="I176" s="18"/>
      <c r="J176" s="299"/>
      <c r="K176" s="295"/>
      <c r="L176" s="243"/>
      <c r="M176" s="227"/>
      <c r="N176" s="299"/>
      <c r="S176" s="243"/>
      <c r="T176" s="243"/>
      <c r="U176" s="294"/>
      <c r="V176" s="294"/>
      <c r="W176" s="299"/>
      <c r="AD176" s="239"/>
    </row>
    <row r="177" spans="9:30">
      <c r="I177" s="18"/>
      <c r="J177" s="299"/>
      <c r="K177" s="295"/>
      <c r="L177" s="243"/>
      <c r="M177" s="227"/>
      <c r="N177" s="299"/>
      <c r="S177" s="243"/>
      <c r="T177" s="243"/>
      <c r="U177" s="294"/>
      <c r="V177" s="294"/>
      <c r="W177" s="299"/>
      <c r="AD177" s="239"/>
    </row>
    <row r="178" spans="9:30">
      <c r="I178" s="18"/>
      <c r="J178" s="299"/>
      <c r="K178" s="295"/>
      <c r="L178" s="243"/>
      <c r="M178" s="227"/>
      <c r="N178" s="299"/>
      <c r="S178" s="243"/>
      <c r="T178" s="243"/>
      <c r="U178" s="294"/>
      <c r="V178" s="294"/>
      <c r="W178" s="299"/>
      <c r="AD178" s="239"/>
    </row>
    <row r="179" spans="9:30">
      <c r="I179" s="18"/>
      <c r="J179" s="299"/>
      <c r="K179" s="295"/>
      <c r="L179" s="243"/>
      <c r="M179" s="227"/>
      <c r="N179" s="299"/>
      <c r="S179" s="243"/>
      <c r="T179" s="243"/>
      <c r="U179" s="294"/>
      <c r="V179" s="294"/>
      <c r="W179" s="299"/>
      <c r="AD179" s="239"/>
    </row>
    <row r="180" spans="9:30">
      <c r="I180" s="18"/>
      <c r="J180" s="299"/>
      <c r="K180" s="295"/>
      <c r="L180" s="243"/>
      <c r="M180" s="227"/>
      <c r="N180" s="299"/>
      <c r="S180" s="243"/>
      <c r="T180" s="243"/>
      <c r="U180" s="294"/>
      <c r="V180" s="294"/>
      <c r="W180" s="299"/>
      <c r="AD180" s="239"/>
    </row>
    <row r="181" spans="9:30">
      <c r="I181" s="18"/>
      <c r="J181" s="299"/>
      <c r="K181" s="295"/>
      <c r="L181" s="243"/>
      <c r="M181" s="227"/>
      <c r="N181" s="299"/>
      <c r="S181" s="243"/>
      <c r="T181" s="243"/>
      <c r="U181" s="294"/>
      <c r="V181" s="294"/>
      <c r="W181" s="299"/>
      <c r="AD181" s="239"/>
    </row>
    <row r="182" spans="9:30">
      <c r="I182" s="18"/>
      <c r="J182" s="299"/>
      <c r="K182" s="295"/>
      <c r="L182" s="243"/>
      <c r="M182" s="227"/>
      <c r="N182" s="299"/>
      <c r="S182" s="243"/>
      <c r="T182" s="243"/>
      <c r="U182" s="294"/>
      <c r="V182" s="294"/>
      <c r="W182" s="299"/>
      <c r="AD182" s="239"/>
    </row>
    <row r="183" spans="9:30">
      <c r="I183" s="18"/>
      <c r="J183" s="299"/>
      <c r="K183" s="295"/>
      <c r="L183" s="243"/>
      <c r="M183" s="227"/>
      <c r="N183" s="299"/>
      <c r="S183" s="243"/>
      <c r="T183" s="243"/>
      <c r="U183" s="294"/>
      <c r="V183" s="294"/>
      <c r="W183" s="299"/>
      <c r="AD183" s="239"/>
    </row>
    <row r="184" spans="9:30">
      <c r="I184" s="18"/>
      <c r="J184" s="299"/>
      <c r="K184" s="295"/>
      <c r="L184" s="243"/>
      <c r="M184" s="227"/>
      <c r="N184" s="299"/>
      <c r="S184" s="243"/>
      <c r="T184" s="243"/>
      <c r="U184" s="294"/>
      <c r="V184" s="294"/>
      <c r="W184" s="299"/>
      <c r="AD184" s="239"/>
    </row>
    <row r="185" spans="9:30">
      <c r="I185" s="18"/>
      <c r="J185" s="299"/>
      <c r="K185" s="295"/>
      <c r="L185" s="243"/>
      <c r="M185" s="227"/>
      <c r="N185" s="299"/>
      <c r="S185" s="243"/>
      <c r="T185" s="243"/>
      <c r="U185" s="294"/>
      <c r="V185" s="294"/>
      <c r="W185" s="299"/>
      <c r="AD185" s="239"/>
    </row>
    <row r="186" spans="9:30">
      <c r="I186" s="18"/>
      <c r="J186" s="299"/>
      <c r="K186" s="295"/>
      <c r="L186" s="243"/>
      <c r="M186" s="227"/>
      <c r="N186" s="299"/>
      <c r="S186" s="243"/>
      <c r="T186" s="243"/>
      <c r="U186" s="294"/>
      <c r="V186" s="294"/>
      <c r="W186" s="299"/>
      <c r="AD186" s="239"/>
    </row>
    <row r="187" spans="9:30">
      <c r="I187" s="18"/>
      <c r="J187" s="299"/>
      <c r="K187" s="295"/>
      <c r="L187" s="243"/>
      <c r="M187" s="227"/>
      <c r="N187" s="299"/>
      <c r="S187" s="243"/>
      <c r="T187" s="243"/>
      <c r="U187" s="294"/>
      <c r="V187" s="294"/>
      <c r="W187" s="299"/>
      <c r="AD187" s="239"/>
    </row>
    <row r="188" spans="9:30">
      <c r="I188" s="18"/>
      <c r="J188" s="299"/>
      <c r="K188" s="295"/>
      <c r="L188" s="243"/>
      <c r="M188" s="227"/>
      <c r="N188" s="299"/>
      <c r="S188" s="243"/>
      <c r="T188" s="243"/>
      <c r="U188" s="294"/>
      <c r="V188" s="294"/>
      <c r="W188" s="299"/>
      <c r="AD188" s="239"/>
    </row>
    <row r="189" spans="9:30">
      <c r="I189" s="18"/>
      <c r="J189" s="299"/>
      <c r="K189" s="295"/>
      <c r="L189" s="243"/>
      <c r="M189" s="227"/>
      <c r="N189" s="299"/>
      <c r="S189" s="243"/>
      <c r="T189" s="243"/>
      <c r="U189" s="294"/>
      <c r="V189" s="294"/>
      <c r="W189" s="299"/>
      <c r="AD189" s="239"/>
    </row>
    <row r="190" spans="9:30">
      <c r="I190" s="18"/>
      <c r="J190" s="299"/>
      <c r="K190" s="295"/>
      <c r="L190" s="243"/>
      <c r="M190" s="227"/>
      <c r="N190" s="299"/>
      <c r="S190" s="243"/>
      <c r="T190" s="243"/>
      <c r="U190" s="294"/>
      <c r="V190" s="294"/>
      <c r="W190" s="299"/>
      <c r="AD190" s="239"/>
    </row>
    <row r="191" spans="9:30">
      <c r="I191" s="18"/>
      <c r="J191" s="299"/>
      <c r="K191" s="295"/>
      <c r="L191" s="243"/>
      <c r="M191" s="227"/>
      <c r="N191" s="299"/>
      <c r="S191" s="243"/>
      <c r="T191" s="243"/>
      <c r="U191" s="294"/>
      <c r="V191" s="294"/>
      <c r="W191" s="299"/>
      <c r="AD191" s="239"/>
    </row>
    <row r="192" spans="9:30">
      <c r="I192" s="18"/>
      <c r="J192" s="299"/>
      <c r="K192" s="295"/>
      <c r="L192" s="243"/>
      <c r="M192" s="227"/>
      <c r="N192" s="299"/>
      <c r="S192" s="243"/>
      <c r="T192" s="243"/>
      <c r="U192" s="294"/>
      <c r="V192" s="294"/>
      <c r="W192" s="299"/>
      <c r="AD192" s="239"/>
    </row>
    <row r="193" spans="9:30">
      <c r="I193" s="18"/>
      <c r="J193" s="299"/>
      <c r="K193" s="295"/>
      <c r="L193" s="243"/>
      <c r="M193" s="227"/>
      <c r="N193" s="299"/>
      <c r="S193" s="243"/>
      <c r="T193" s="243"/>
      <c r="U193" s="294"/>
      <c r="V193" s="294"/>
      <c r="W193" s="299"/>
      <c r="AD193" s="239"/>
    </row>
    <row r="194" spans="9:30">
      <c r="I194" s="18"/>
      <c r="J194" s="299"/>
      <c r="K194" s="295"/>
      <c r="L194" s="243"/>
      <c r="M194" s="227"/>
      <c r="N194" s="299"/>
      <c r="S194" s="243"/>
      <c r="T194" s="243"/>
      <c r="U194" s="294"/>
      <c r="V194" s="294"/>
      <c r="W194" s="299"/>
      <c r="AD194" s="239"/>
    </row>
    <row r="195" spans="9:30">
      <c r="I195" s="18"/>
      <c r="J195" s="299"/>
      <c r="K195" s="295"/>
      <c r="L195" s="243"/>
      <c r="M195" s="227"/>
      <c r="N195" s="299"/>
      <c r="S195" s="243"/>
      <c r="T195" s="243"/>
      <c r="U195" s="294"/>
      <c r="V195" s="294"/>
      <c r="W195" s="299"/>
      <c r="AD195" s="239"/>
    </row>
    <row r="196" spans="9:30">
      <c r="I196" s="18"/>
      <c r="J196" s="299"/>
      <c r="K196" s="295"/>
      <c r="L196" s="243"/>
      <c r="M196" s="227"/>
      <c r="N196" s="299"/>
      <c r="S196" s="243"/>
      <c r="T196" s="243"/>
      <c r="U196" s="294"/>
      <c r="V196" s="294"/>
      <c r="W196" s="299"/>
      <c r="AD196" s="239"/>
    </row>
    <row r="197" spans="9:30">
      <c r="I197" s="18"/>
      <c r="J197" s="299"/>
      <c r="K197" s="295"/>
      <c r="L197" s="243"/>
      <c r="M197" s="227"/>
      <c r="N197" s="299"/>
      <c r="S197" s="243"/>
      <c r="T197" s="243"/>
      <c r="U197" s="294"/>
      <c r="V197" s="294"/>
      <c r="W197" s="299"/>
      <c r="AD197" s="239"/>
    </row>
    <row r="198" spans="9:30">
      <c r="I198" s="18"/>
      <c r="J198" s="299"/>
      <c r="K198" s="295"/>
      <c r="L198" s="243"/>
      <c r="M198" s="227"/>
      <c r="N198" s="299"/>
      <c r="S198" s="243"/>
      <c r="T198" s="243"/>
      <c r="U198" s="294"/>
      <c r="V198" s="294"/>
      <c r="W198" s="299"/>
      <c r="AD198" s="239"/>
    </row>
    <row r="199" spans="9:30">
      <c r="AD199" s="239"/>
    </row>
    <row r="200" spans="9:30">
      <c r="AD200" s="239"/>
    </row>
    <row r="201" spans="9:30">
      <c r="AD201" s="239"/>
    </row>
    <row r="202" spans="9:30">
      <c r="AD202" s="239"/>
    </row>
    <row r="203" spans="9:30">
      <c r="AD203" s="239"/>
    </row>
    <row r="204" spans="9:30">
      <c r="AD204" s="239"/>
    </row>
    <row r="205" spans="9:30">
      <c r="AD205" s="239"/>
    </row>
    <row r="206" spans="9:30">
      <c r="AD206" s="239"/>
    </row>
    <row r="207" spans="9:30">
      <c r="AD207" s="239"/>
    </row>
    <row r="208" spans="9:30">
      <c r="AD208" s="239"/>
    </row>
    <row r="209" spans="30:30">
      <c r="AD209" s="239"/>
    </row>
    <row r="210" spans="30:30">
      <c r="AD210" s="239"/>
    </row>
    <row r="211" spans="30:30">
      <c r="AD211" s="239"/>
    </row>
    <row r="212" spans="30:30">
      <c r="AD212" s="239"/>
    </row>
    <row r="213" spans="30:30">
      <c r="AD213" s="239"/>
    </row>
  </sheetData>
  <mergeCells count="6">
    <mergeCell ref="T33:AD33"/>
    <mergeCell ref="A1:F1"/>
    <mergeCell ref="A13:A14"/>
    <mergeCell ref="A15:A16"/>
    <mergeCell ref="B33:E33"/>
    <mergeCell ref="G33:R33"/>
  </mergeCells>
  <conditionalFormatting sqref="F61:F75">
    <cfRule type="cellIs" dxfId="4" priority="5" operator="lessThan">
      <formula>0</formula>
    </cfRule>
  </conditionalFormatting>
  <conditionalFormatting sqref="J35:J37">
    <cfRule type="cellIs" dxfId="3" priority="4" operator="lessThan">
      <formula>0</formula>
    </cfRule>
  </conditionalFormatting>
  <conditionalFormatting sqref="N36">
    <cfRule type="expression" dxfId="2" priority="2">
      <formula>"if($B$18&lt;=$B$4;1;0)"</formula>
    </cfRule>
  </conditionalFormatting>
  <conditionalFormatting sqref="P36:P46">
    <cfRule type="expression" dxfId="1" priority="3">
      <formula>"if($B$18&lt;=$B$4;1;0)"</formula>
    </cfRule>
  </conditionalFormatting>
  <conditionalFormatting sqref="W36">
    <cfRule type="cellIs" dxfId="0" priority="1" operator="lessThan">
      <formula>0</formula>
    </cfRule>
  </conditionalFormatting>
  <dataValidations disablePrompts="1" count="2">
    <dataValidation type="list" allowBlank="1" showInputMessage="1" showErrorMessage="1" sqref="B11" xr:uid="{7A380C95-92FC-4DEE-B2E3-504AD5A0229C}">
      <formula1>_xlfn.ANCHORARRAY($E$9)</formula1>
    </dataValidation>
    <dataValidation type="list" allowBlank="1" showInputMessage="1" showErrorMessage="1" sqref="B15:C15" xr:uid="{55EBCACE-7DF3-41DE-9174-12CC88355574}">
      <formula1>$E$15:$E$18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1D002-BDFC-49BB-B5A2-7C0E55D79BA2}">
  <dimension ref="A1:I558"/>
  <sheetViews>
    <sheetView workbookViewId="0">
      <selection activeCell="D1" sqref="D1"/>
    </sheetView>
  </sheetViews>
  <sheetFormatPr defaultRowHeight="14.5"/>
  <cols>
    <col min="1" max="1" width="10.36328125" bestFit="1" customWidth="1"/>
    <col min="2" max="4" width="6.81640625" bestFit="1" customWidth="1"/>
    <col min="5" max="5" width="7.81640625" bestFit="1" customWidth="1"/>
    <col min="8" max="8" width="10.36328125" bestFit="1" customWidth="1"/>
    <col min="9" max="9" width="12" bestFit="1" customWidth="1"/>
  </cols>
  <sheetData>
    <row r="1" spans="1:9">
      <c r="A1" t="s">
        <v>385</v>
      </c>
      <c r="B1" t="s">
        <v>386</v>
      </c>
      <c r="C1" t="s">
        <v>384</v>
      </c>
      <c r="D1" t="s">
        <v>341</v>
      </c>
      <c r="E1" t="s">
        <v>387</v>
      </c>
    </row>
    <row r="2" spans="1:9">
      <c r="A2" s="1">
        <v>44928</v>
      </c>
      <c r="B2">
        <v>1.883</v>
      </c>
      <c r="C2">
        <v>2.1619999999999999</v>
      </c>
      <c r="D2">
        <v>2.7320000000000002</v>
      </c>
      <c r="E2">
        <v>3.3159999999999998</v>
      </c>
      <c r="H2" s="1">
        <v>44928</v>
      </c>
      <c r="I2">
        <v>0.96790429362344643</v>
      </c>
    </row>
    <row r="3" spans="1:9">
      <c r="A3" s="1">
        <v>44929</v>
      </c>
      <c r="B3">
        <v>1.8540000000000001</v>
      </c>
      <c r="C3">
        <v>2.1720000000000002</v>
      </c>
      <c r="D3">
        <v>2.7389999999999999</v>
      </c>
      <c r="E3">
        <v>3.3210000000000002</v>
      </c>
      <c r="H3" s="1">
        <v>44929</v>
      </c>
      <c r="I3">
        <v>0.96785745395418166</v>
      </c>
    </row>
    <row r="4" spans="1:9">
      <c r="A4" s="1">
        <v>44930</v>
      </c>
      <c r="B4">
        <v>1.8879999999999999</v>
      </c>
      <c r="C4">
        <v>2.17</v>
      </c>
      <c r="D4">
        <v>2.7610000000000001</v>
      </c>
      <c r="E4">
        <v>3.3119999999999998</v>
      </c>
      <c r="H4" s="1">
        <v>44930</v>
      </c>
      <c r="I4">
        <v>0.96794176862319958</v>
      </c>
    </row>
    <row r="5" spans="1:9">
      <c r="A5" s="1">
        <v>44931</v>
      </c>
      <c r="B5">
        <v>1.8939999999999999</v>
      </c>
      <c r="C5">
        <v>2.1779999999999999</v>
      </c>
      <c r="D5">
        <v>2.7719999999999998</v>
      </c>
      <c r="E5">
        <v>3.3029999999999999</v>
      </c>
      <c r="H5" s="1">
        <v>44931</v>
      </c>
      <c r="I5">
        <v>0.96802609798360173</v>
      </c>
    </row>
    <row r="6" spans="1:9">
      <c r="A6" s="1">
        <v>44932</v>
      </c>
      <c r="B6">
        <v>1.9039999999999999</v>
      </c>
      <c r="C6">
        <v>2.254</v>
      </c>
      <c r="D6">
        <v>2.8050000000000002</v>
      </c>
      <c r="E6">
        <v>3.3279999999999998</v>
      </c>
      <c r="H6" s="1">
        <v>44932</v>
      </c>
      <c r="I6">
        <v>0.96779188603282751</v>
      </c>
    </row>
    <row r="7" spans="1:9">
      <c r="A7" s="1">
        <v>44935</v>
      </c>
      <c r="B7">
        <v>1.8979999999999999</v>
      </c>
      <c r="C7">
        <v>2.27</v>
      </c>
      <c r="D7">
        <v>2.8090000000000002</v>
      </c>
      <c r="E7">
        <v>3.3279999999999998</v>
      </c>
      <c r="H7" s="1">
        <v>44935</v>
      </c>
      <c r="I7">
        <v>0.96779188603282751</v>
      </c>
    </row>
    <row r="8" spans="1:9">
      <c r="A8" s="1">
        <v>44936</v>
      </c>
      <c r="B8">
        <v>1.9350000000000001</v>
      </c>
      <c r="C8">
        <v>2.2839999999999998</v>
      </c>
      <c r="D8">
        <v>2.82</v>
      </c>
      <c r="E8">
        <v>3.3380000000000001</v>
      </c>
      <c r="H8" s="1">
        <v>44936</v>
      </c>
      <c r="I8">
        <v>0.9676982329830266</v>
      </c>
    </row>
    <row r="9" spans="1:9">
      <c r="A9" s="1">
        <v>44937</v>
      </c>
      <c r="B9">
        <v>1.9219999999999999</v>
      </c>
      <c r="C9">
        <v>2.298</v>
      </c>
      <c r="D9">
        <v>2.8580000000000001</v>
      </c>
      <c r="E9">
        <v>3.37</v>
      </c>
      <c r="H9" s="1">
        <v>44937</v>
      </c>
      <c r="I9">
        <v>0.96739866498984228</v>
      </c>
    </row>
    <row r="10" spans="1:9">
      <c r="A10" s="1">
        <v>44938</v>
      </c>
      <c r="B10">
        <v>1.9179999999999999</v>
      </c>
      <c r="C10">
        <v>2.2879999999999998</v>
      </c>
      <c r="D10">
        <v>2.8180000000000001</v>
      </c>
      <c r="E10">
        <v>3.3250000000000002</v>
      </c>
      <c r="H10" s="1">
        <v>44938</v>
      </c>
      <c r="I10">
        <v>0.96781998548270021</v>
      </c>
    </row>
    <row r="11" spans="1:9">
      <c r="A11" s="1">
        <v>44939</v>
      </c>
      <c r="B11">
        <v>1.9079999999999999</v>
      </c>
      <c r="C11">
        <v>2.3279999999999998</v>
      </c>
      <c r="D11">
        <v>2.8759999999999999</v>
      </c>
      <c r="E11">
        <v>3.3149999999999999</v>
      </c>
      <c r="H11" s="1">
        <v>44939</v>
      </c>
      <c r="I11">
        <v>0.96791366210134056</v>
      </c>
    </row>
    <row r="12" spans="1:9">
      <c r="A12" s="1">
        <v>44942</v>
      </c>
      <c r="B12">
        <v>1.97</v>
      </c>
      <c r="C12">
        <v>2.3340000000000001</v>
      </c>
      <c r="D12">
        <v>2.843</v>
      </c>
      <c r="E12">
        <v>3.3319999999999999</v>
      </c>
      <c r="H12" s="1">
        <v>44942</v>
      </c>
      <c r="I12">
        <v>0.96775442263771139</v>
      </c>
    </row>
    <row r="13" spans="1:9">
      <c r="A13" s="1">
        <v>44943</v>
      </c>
      <c r="B13">
        <v>1.98</v>
      </c>
      <c r="C13">
        <v>2.335</v>
      </c>
      <c r="D13">
        <v>2.8780000000000001</v>
      </c>
      <c r="E13">
        <v>3.339</v>
      </c>
      <c r="H13" s="1">
        <v>44943</v>
      </c>
      <c r="I13">
        <v>0.96768886867494364</v>
      </c>
    </row>
    <row r="14" spans="1:9">
      <c r="A14" s="1">
        <v>44944</v>
      </c>
      <c r="B14">
        <v>1.9850000000000001</v>
      </c>
      <c r="C14">
        <v>2.3420000000000001</v>
      </c>
      <c r="D14">
        <v>2.8319999999999999</v>
      </c>
      <c r="E14">
        <v>3.3109999999999999</v>
      </c>
      <c r="H14" s="1">
        <v>44944</v>
      </c>
      <c r="I14">
        <v>0.9679511378265625</v>
      </c>
    </row>
    <row r="15" spans="1:9">
      <c r="A15" s="1">
        <v>44945</v>
      </c>
      <c r="B15">
        <v>1.99</v>
      </c>
      <c r="C15">
        <v>2.3929999999999998</v>
      </c>
      <c r="D15">
        <v>2.8570000000000002</v>
      </c>
      <c r="E15">
        <v>3.3</v>
      </c>
      <c r="H15" s="1">
        <v>44945</v>
      </c>
      <c r="I15">
        <v>0.96805421103581812</v>
      </c>
    </row>
    <row r="16" spans="1:9">
      <c r="A16" s="1">
        <v>44946</v>
      </c>
      <c r="B16">
        <v>1.9990000000000001</v>
      </c>
      <c r="C16">
        <v>2.4169999999999998</v>
      </c>
      <c r="D16">
        <v>2.895</v>
      </c>
      <c r="E16">
        <v>3.327</v>
      </c>
      <c r="H16" s="1">
        <v>44946</v>
      </c>
      <c r="I16">
        <v>0.96780125233482062</v>
      </c>
    </row>
    <row r="17" spans="1:9">
      <c r="A17" s="1">
        <v>44949</v>
      </c>
      <c r="B17">
        <v>2.0139999999999998</v>
      </c>
      <c r="C17">
        <v>2.4489999999999998</v>
      </c>
      <c r="D17">
        <v>2.9169999999999998</v>
      </c>
      <c r="E17">
        <v>3.3450000000000002</v>
      </c>
      <c r="H17" s="1">
        <v>44949</v>
      </c>
      <c r="I17">
        <v>0.9676326866321544</v>
      </c>
    </row>
    <row r="18" spans="1:9">
      <c r="A18" s="1">
        <v>44950</v>
      </c>
      <c r="B18">
        <v>2.052</v>
      </c>
      <c r="C18">
        <v>2.5009999999999999</v>
      </c>
      <c r="D18">
        <v>2.9220000000000002</v>
      </c>
      <c r="E18">
        <v>3.3530000000000002</v>
      </c>
      <c r="H18" s="1">
        <v>44950</v>
      </c>
      <c r="I18">
        <v>0.96755778738885179</v>
      </c>
    </row>
    <row r="19" spans="1:9">
      <c r="A19" s="1">
        <v>44951</v>
      </c>
      <c r="B19">
        <v>2.0640000000000001</v>
      </c>
      <c r="C19">
        <v>2.4580000000000002</v>
      </c>
      <c r="D19">
        <v>2.9279999999999999</v>
      </c>
      <c r="E19">
        <v>3.363</v>
      </c>
      <c r="H19" s="1">
        <v>44951</v>
      </c>
      <c r="I19">
        <v>0.96746417963874887</v>
      </c>
    </row>
    <row r="20" spans="1:9">
      <c r="A20" s="1">
        <v>44952</v>
      </c>
      <c r="B20">
        <v>2.077</v>
      </c>
      <c r="C20">
        <v>2.468</v>
      </c>
      <c r="D20">
        <v>2.9220000000000002</v>
      </c>
      <c r="E20">
        <v>3.3519999999999999</v>
      </c>
      <c r="H20" s="1">
        <v>44952</v>
      </c>
      <c r="I20">
        <v>0.96756714916015174</v>
      </c>
    </row>
    <row r="21" spans="1:9">
      <c r="A21" s="1">
        <v>44953</v>
      </c>
      <c r="B21">
        <v>2.13</v>
      </c>
      <c r="C21">
        <v>2.492</v>
      </c>
      <c r="D21">
        <v>2.9420000000000002</v>
      </c>
      <c r="E21">
        <v>3.3559999999999999</v>
      </c>
      <c r="H21" s="1">
        <v>44953</v>
      </c>
      <c r="I21">
        <v>0.96752970316188702</v>
      </c>
    </row>
    <row r="22" spans="1:9">
      <c r="A22" s="1">
        <v>44956</v>
      </c>
      <c r="B22">
        <v>2.1440000000000001</v>
      </c>
      <c r="C22">
        <v>2.4820000000000002</v>
      </c>
      <c r="D22">
        <v>2.9590000000000001</v>
      </c>
      <c r="E22">
        <v>3.3679999999999999</v>
      </c>
      <c r="H22" s="1">
        <v>44956</v>
      </c>
      <c r="I22">
        <v>0.96741738255552978</v>
      </c>
    </row>
    <row r="23" spans="1:9">
      <c r="A23" s="1">
        <v>44957</v>
      </c>
      <c r="B23">
        <v>2.177</v>
      </c>
      <c r="C23">
        <v>2.512</v>
      </c>
      <c r="D23">
        <v>2.988</v>
      </c>
      <c r="E23">
        <v>3.4129999999999998</v>
      </c>
      <c r="H23" s="1">
        <v>44957</v>
      </c>
      <c r="I23">
        <v>0.96699641244330981</v>
      </c>
    </row>
    <row r="24" spans="1:9">
      <c r="A24" s="1">
        <v>44958</v>
      </c>
      <c r="B24">
        <v>2.19</v>
      </c>
      <c r="C24">
        <v>2.4830000000000001</v>
      </c>
      <c r="D24">
        <v>3.0089999999999999</v>
      </c>
      <c r="E24">
        <v>3.4140000000000001</v>
      </c>
      <c r="H24" s="1">
        <v>44958</v>
      </c>
      <c r="I24">
        <v>0.96698706171311422</v>
      </c>
    </row>
    <row r="25" spans="1:9">
      <c r="A25" s="1">
        <v>44959</v>
      </c>
      <c r="B25">
        <v>2.262</v>
      </c>
      <c r="C25">
        <v>2.54</v>
      </c>
      <c r="D25">
        <v>3.0289999999999999</v>
      </c>
      <c r="E25">
        <v>3.4460000000000002</v>
      </c>
      <c r="H25" s="1">
        <v>44959</v>
      </c>
      <c r="I25">
        <v>0.96668793380121032</v>
      </c>
    </row>
    <row r="26" spans="1:9">
      <c r="A26" s="1">
        <v>44960</v>
      </c>
      <c r="B26">
        <v>2.2549999999999999</v>
      </c>
      <c r="C26">
        <v>2.5449999999999999</v>
      </c>
      <c r="D26">
        <v>3.0110000000000001</v>
      </c>
      <c r="E26">
        <v>3.3740000000000001</v>
      </c>
      <c r="H26" s="1">
        <v>44960</v>
      </c>
      <c r="I26">
        <v>0.96736123203126501</v>
      </c>
    </row>
    <row r="27" spans="1:9">
      <c r="A27" s="1">
        <v>44963</v>
      </c>
      <c r="B27">
        <v>2.3250000000000002</v>
      </c>
      <c r="C27">
        <v>2.5649999999999999</v>
      </c>
      <c r="D27">
        <v>3.008</v>
      </c>
      <c r="E27">
        <v>3.4009999999999998</v>
      </c>
      <c r="H27" s="1">
        <v>44963</v>
      </c>
      <c r="I27">
        <v>0.96710863531300462</v>
      </c>
    </row>
    <row r="28" spans="1:9">
      <c r="A28" s="1">
        <v>44964</v>
      </c>
      <c r="B28">
        <v>2.3610000000000002</v>
      </c>
      <c r="C28">
        <v>2.6019999999999999</v>
      </c>
      <c r="D28">
        <v>3.0289999999999999</v>
      </c>
      <c r="E28">
        <v>3.4350000000000001</v>
      </c>
      <c r="H28" s="1">
        <v>44964</v>
      </c>
      <c r="I28">
        <v>0.96679073814472849</v>
      </c>
    </row>
    <row r="29" spans="1:9">
      <c r="A29" s="1">
        <v>44965</v>
      </c>
      <c r="B29">
        <v>2.3809999999999998</v>
      </c>
      <c r="C29">
        <v>2.6080000000000001</v>
      </c>
      <c r="D29">
        <v>3.0539999999999998</v>
      </c>
      <c r="E29">
        <v>3.4510000000000001</v>
      </c>
      <c r="H29" s="1">
        <v>44965</v>
      </c>
      <c r="I29">
        <v>0.96664121178142304</v>
      </c>
    </row>
    <row r="30" spans="1:9">
      <c r="A30" s="1">
        <v>44966</v>
      </c>
      <c r="B30">
        <v>2.363</v>
      </c>
      <c r="C30">
        <v>2.6070000000000002</v>
      </c>
      <c r="D30">
        <v>3.1030000000000002</v>
      </c>
      <c r="E30">
        <v>3.4860000000000002</v>
      </c>
      <c r="H30" s="1">
        <v>44966</v>
      </c>
      <c r="I30">
        <v>0.96631428405774689</v>
      </c>
    </row>
    <row r="31" spans="1:9">
      <c r="A31" s="1">
        <v>44967</v>
      </c>
      <c r="B31">
        <v>2.375</v>
      </c>
      <c r="C31">
        <v>2.621</v>
      </c>
      <c r="D31">
        <v>3.08</v>
      </c>
      <c r="E31">
        <v>3.4649999999999999</v>
      </c>
      <c r="H31" s="1">
        <v>44967</v>
      </c>
      <c r="I31">
        <v>0.96651041414971239</v>
      </c>
    </row>
    <row r="32" spans="1:9">
      <c r="A32" s="1">
        <v>44970</v>
      </c>
      <c r="B32">
        <v>2.4020000000000001</v>
      </c>
      <c r="C32">
        <v>2.6539999999999999</v>
      </c>
      <c r="D32">
        <v>3.1019999999999999</v>
      </c>
      <c r="E32">
        <v>3.51</v>
      </c>
      <c r="H32" s="1">
        <v>44970</v>
      </c>
      <c r="I32">
        <v>0.9660902328277462</v>
      </c>
    </row>
    <row r="33" spans="1:9">
      <c r="A33" s="1">
        <v>44971</v>
      </c>
      <c r="B33">
        <v>2.3740000000000001</v>
      </c>
      <c r="C33">
        <v>2.66</v>
      </c>
      <c r="D33">
        <v>3.1349999999999998</v>
      </c>
      <c r="E33">
        <v>3.5179999999999998</v>
      </c>
      <c r="H33" s="1">
        <v>44971</v>
      </c>
      <c r="I33">
        <v>0.96601557217102341</v>
      </c>
    </row>
    <row r="34" spans="1:9">
      <c r="A34" s="1">
        <v>44972</v>
      </c>
      <c r="B34">
        <v>2.4049999999999998</v>
      </c>
      <c r="C34">
        <v>2.6819999999999999</v>
      </c>
      <c r="D34">
        <v>3.1659999999999999</v>
      </c>
      <c r="E34">
        <v>3.5419999999999998</v>
      </c>
      <c r="H34" s="1">
        <v>44972</v>
      </c>
      <c r="I34">
        <v>0.9657916594232292</v>
      </c>
    </row>
    <row r="35" spans="1:9">
      <c r="A35" s="1">
        <v>44973</v>
      </c>
      <c r="B35">
        <v>2.4060000000000001</v>
      </c>
      <c r="C35">
        <v>2.7029999999999998</v>
      </c>
      <c r="D35">
        <v>3.1920000000000002</v>
      </c>
      <c r="E35">
        <v>3.5670000000000002</v>
      </c>
      <c r="H35" s="1">
        <v>44973</v>
      </c>
      <c r="I35">
        <v>0.96555852733013403</v>
      </c>
    </row>
    <row r="36" spans="1:9">
      <c r="A36" s="1">
        <v>44974</v>
      </c>
      <c r="B36">
        <v>2.3740000000000001</v>
      </c>
      <c r="C36">
        <v>2.6669999999999998</v>
      </c>
      <c r="D36">
        <v>3.2120000000000002</v>
      </c>
      <c r="E36">
        <v>3.5720000000000001</v>
      </c>
      <c r="H36" s="1">
        <v>44974</v>
      </c>
      <c r="I36">
        <v>0.96551191441702389</v>
      </c>
    </row>
    <row r="37" spans="1:9">
      <c r="A37" s="1">
        <v>44977</v>
      </c>
      <c r="B37">
        <v>2.383</v>
      </c>
      <c r="C37">
        <v>2.6539999999999999</v>
      </c>
      <c r="D37">
        <v>3.1920000000000002</v>
      </c>
      <c r="E37">
        <v>3.5790000000000002</v>
      </c>
      <c r="H37" s="1">
        <v>44977</v>
      </c>
      <c r="I37">
        <v>0.96544666389905287</v>
      </c>
    </row>
    <row r="38" spans="1:9">
      <c r="A38" s="1">
        <v>44978</v>
      </c>
      <c r="B38">
        <v>2.3919999999999999</v>
      </c>
      <c r="C38">
        <v>2.6819999999999999</v>
      </c>
      <c r="D38">
        <v>3.2250000000000001</v>
      </c>
      <c r="E38">
        <v>3.5779999999999998</v>
      </c>
      <c r="H38" s="1">
        <v>44978</v>
      </c>
      <c r="I38">
        <v>0.96545598486165018</v>
      </c>
    </row>
    <row r="39" spans="1:9">
      <c r="A39" s="1">
        <v>44979</v>
      </c>
      <c r="B39">
        <v>2.3959999999999999</v>
      </c>
      <c r="C39">
        <v>2.6829999999999998</v>
      </c>
      <c r="D39">
        <v>3.1970000000000001</v>
      </c>
      <c r="E39">
        <v>3.625</v>
      </c>
      <c r="H39" s="1">
        <v>44979</v>
      </c>
      <c r="I39">
        <v>0.96501809408926431</v>
      </c>
    </row>
    <row r="40" spans="1:9">
      <c r="A40" s="1">
        <v>44980</v>
      </c>
      <c r="B40">
        <v>2.403</v>
      </c>
      <c r="C40">
        <v>2.6930000000000001</v>
      </c>
      <c r="D40">
        <v>3.198</v>
      </c>
      <c r="E40">
        <v>3.6419999999999999</v>
      </c>
      <c r="H40" s="1">
        <v>44980</v>
      </c>
      <c r="I40">
        <v>0.96485980587020714</v>
      </c>
    </row>
    <row r="41" spans="1:9">
      <c r="A41" s="1">
        <v>44981</v>
      </c>
      <c r="B41">
        <v>2.4289999999999998</v>
      </c>
      <c r="C41">
        <v>2.698</v>
      </c>
      <c r="D41">
        <v>3.2330000000000001</v>
      </c>
      <c r="E41">
        <v>3.6619999999999999</v>
      </c>
      <c r="H41" s="1">
        <v>44981</v>
      </c>
      <c r="I41">
        <v>0.96467365090389912</v>
      </c>
    </row>
    <row r="42" spans="1:9">
      <c r="A42" s="1">
        <v>44984</v>
      </c>
      <c r="B42">
        <v>2.4220000000000002</v>
      </c>
      <c r="C42">
        <v>2.7160000000000002</v>
      </c>
      <c r="D42">
        <v>3.242</v>
      </c>
      <c r="E42">
        <v>3.68</v>
      </c>
      <c r="H42" s="1">
        <v>44984</v>
      </c>
      <c r="I42">
        <v>0.96450617283950624</v>
      </c>
    </row>
    <row r="43" spans="1:9">
      <c r="A43" s="1">
        <v>44985</v>
      </c>
      <c r="B43">
        <v>2.4780000000000002</v>
      </c>
      <c r="C43">
        <v>2.7440000000000002</v>
      </c>
      <c r="D43">
        <v>3.29</v>
      </c>
      <c r="E43">
        <v>3.7250000000000001</v>
      </c>
      <c r="H43" s="1">
        <v>44985</v>
      </c>
      <c r="I43">
        <v>0.96408773198361053</v>
      </c>
    </row>
    <row r="44" spans="1:9">
      <c r="A44" s="1">
        <v>44986</v>
      </c>
      <c r="B44">
        <v>2.4870000000000001</v>
      </c>
      <c r="C44">
        <v>2.7829999999999999</v>
      </c>
      <c r="D44">
        <v>3.3109999999999999</v>
      </c>
      <c r="E44">
        <v>3.7450000000000001</v>
      </c>
      <c r="H44" s="1">
        <v>44986</v>
      </c>
      <c r="I44">
        <v>0.96390187478914646</v>
      </c>
    </row>
    <row r="45" spans="1:9">
      <c r="A45" s="1">
        <v>44987</v>
      </c>
      <c r="B45">
        <v>2.5019999999999998</v>
      </c>
      <c r="C45">
        <v>2.8010000000000002</v>
      </c>
      <c r="D45">
        <v>3.3660000000000001</v>
      </c>
      <c r="E45">
        <v>3.8210000000000002</v>
      </c>
      <c r="H45" s="1">
        <v>44987</v>
      </c>
      <c r="I45">
        <v>0.96319627050404055</v>
      </c>
    </row>
    <row r="46" spans="1:9">
      <c r="A46" s="1">
        <v>44988</v>
      </c>
      <c r="B46">
        <v>2.5510000000000002</v>
      </c>
      <c r="C46">
        <v>2.8490000000000002</v>
      </c>
      <c r="D46">
        <v>3.3530000000000002</v>
      </c>
      <c r="E46">
        <v>3.8260000000000001</v>
      </c>
      <c r="H46" s="1">
        <v>44988</v>
      </c>
      <c r="I46">
        <v>0.96314988538516366</v>
      </c>
    </row>
    <row r="47" spans="1:9">
      <c r="A47" s="1">
        <v>44991</v>
      </c>
      <c r="B47">
        <v>2.5110000000000001</v>
      </c>
      <c r="C47">
        <v>2.875</v>
      </c>
      <c r="D47">
        <v>3.363</v>
      </c>
      <c r="E47">
        <v>3.859</v>
      </c>
      <c r="H47" s="1">
        <v>44991</v>
      </c>
      <c r="I47">
        <v>0.96284385561193553</v>
      </c>
    </row>
    <row r="48" spans="1:9">
      <c r="A48" s="1">
        <v>44992</v>
      </c>
      <c r="B48">
        <v>2.5619999999999998</v>
      </c>
      <c r="C48">
        <v>2.92</v>
      </c>
      <c r="D48">
        <v>3.4180000000000001</v>
      </c>
      <c r="E48">
        <v>3.9079999999999999</v>
      </c>
      <c r="H48" s="1">
        <v>44992</v>
      </c>
      <c r="I48">
        <v>0.96238980636717097</v>
      </c>
    </row>
    <row r="49" spans="1:9">
      <c r="A49" s="1">
        <v>44993</v>
      </c>
      <c r="B49">
        <v>2.5649999999999999</v>
      </c>
      <c r="C49">
        <v>2.944</v>
      </c>
      <c r="D49">
        <v>3.4510000000000001</v>
      </c>
      <c r="E49">
        <v>3.944</v>
      </c>
      <c r="H49" s="1">
        <v>44993</v>
      </c>
      <c r="I49">
        <v>0.96205649195720777</v>
      </c>
    </row>
    <row r="50" spans="1:9">
      <c r="A50" s="1">
        <v>44994</v>
      </c>
      <c r="B50">
        <v>2.573</v>
      </c>
      <c r="C50">
        <v>2.948</v>
      </c>
      <c r="D50">
        <v>3.4609999999999999</v>
      </c>
      <c r="E50">
        <v>3.9780000000000002</v>
      </c>
      <c r="H50" s="1">
        <v>44994</v>
      </c>
      <c r="I50">
        <v>0.96174190694185313</v>
      </c>
    </row>
    <row r="51" spans="1:9">
      <c r="A51" s="1">
        <v>44995</v>
      </c>
      <c r="B51">
        <v>2.63</v>
      </c>
      <c r="C51">
        <v>2.9780000000000002</v>
      </c>
      <c r="D51">
        <v>3.4449999999999998</v>
      </c>
      <c r="E51">
        <v>3.9529999999999998</v>
      </c>
      <c r="H51" s="1">
        <v>44995</v>
      </c>
      <c r="I51">
        <v>0.96197319942666393</v>
      </c>
    </row>
    <row r="52" spans="1:9">
      <c r="A52" s="1">
        <v>44998</v>
      </c>
      <c r="B52">
        <v>2.6459999999999999</v>
      </c>
      <c r="C52">
        <v>2.9569999999999999</v>
      </c>
      <c r="D52">
        <v>3.375</v>
      </c>
      <c r="E52">
        <v>3.8580000000000001</v>
      </c>
      <c r="H52" s="1">
        <v>44998</v>
      </c>
      <c r="I52">
        <v>0.96285312638410137</v>
      </c>
    </row>
    <row r="53" spans="1:9">
      <c r="A53" s="1">
        <v>44999</v>
      </c>
      <c r="B53">
        <v>2.601</v>
      </c>
      <c r="C53">
        <v>2.7530000000000001</v>
      </c>
      <c r="D53">
        <v>3.0350000000000001</v>
      </c>
      <c r="E53">
        <v>3.5089999999999999</v>
      </c>
      <c r="H53" s="1">
        <v>44999</v>
      </c>
      <c r="I53">
        <v>0.96609956622129467</v>
      </c>
    </row>
    <row r="54" spans="1:9">
      <c r="A54" s="1">
        <v>45000</v>
      </c>
      <c r="B54">
        <v>2.6150000000000002</v>
      </c>
      <c r="C54">
        <v>2.8149999999999999</v>
      </c>
      <c r="D54">
        <v>3.1309999999999998</v>
      </c>
      <c r="E54">
        <v>3.6619999999999999</v>
      </c>
      <c r="H54" s="1">
        <v>45000</v>
      </c>
      <c r="I54">
        <v>0.96467365090389912</v>
      </c>
    </row>
    <row r="55" spans="1:9">
      <c r="A55" s="1">
        <v>45001</v>
      </c>
      <c r="B55">
        <v>2.5579999999999998</v>
      </c>
      <c r="C55">
        <v>2.6459999999999999</v>
      </c>
      <c r="D55">
        <v>2.9849999999999999</v>
      </c>
      <c r="E55">
        <v>3.359</v>
      </c>
      <c r="H55" s="1">
        <v>45001</v>
      </c>
      <c r="I55">
        <v>0.96750162056521449</v>
      </c>
    </row>
    <row r="56" spans="1:9">
      <c r="A56" s="1">
        <v>45002</v>
      </c>
      <c r="B56">
        <v>2.6480000000000001</v>
      </c>
      <c r="C56">
        <v>2.75</v>
      </c>
      <c r="D56">
        <v>3.0550000000000002</v>
      </c>
      <c r="E56">
        <v>3.38</v>
      </c>
      <c r="H56" s="1">
        <v>45002</v>
      </c>
      <c r="I56">
        <v>0.967305088024763</v>
      </c>
    </row>
    <row r="57" spans="1:9">
      <c r="A57" s="1">
        <v>45005</v>
      </c>
      <c r="B57">
        <v>2.778</v>
      </c>
      <c r="C57">
        <v>2.8919999999999999</v>
      </c>
      <c r="D57">
        <v>3.0950000000000002</v>
      </c>
      <c r="E57">
        <v>3.395</v>
      </c>
      <c r="H57" s="1">
        <v>45005</v>
      </c>
      <c r="I57">
        <v>0.96716475651627265</v>
      </c>
    </row>
    <row r="58" spans="1:9">
      <c r="A58" s="1">
        <v>45006</v>
      </c>
      <c r="B58">
        <v>2.8220000000000001</v>
      </c>
      <c r="C58">
        <v>2.9079999999999999</v>
      </c>
      <c r="D58">
        <v>3.0710000000000002</v>
      </c>
      <c r="E58">
        <v>3.3220000000000001</v>
      </c>
      <c r="H58" s="1">
        <v>45006</v>
      </c>
      <c r="I58">
        <v>0.96784808656433285</v>
      </c>
    </row>
    <row r="59" spans="1:9">
      <c r="A59" s="1">
        <v>45007</v>
      </c>
      <c r="B59">
        <v>2.9020000000000001</v>
      </c>
      <c r="C59">
        <v>3.0019999999999998</v>
      </c>
      <c r="D59">
        <v>3.214</v>
      </c>
      <c r="E59">
        <v>3.468</v>
      </c>
      <c r="H59" s="1">
        <v>45007</v>
      </c>
      <c r="I59">
        <v>0.96648239069084152</v>
      </c>
    </row>
    <row r="60" spans="1:9">
      <c r="A60" s="1">
        <v>45008</v>
      </c>
      <c r="B60">
        <v>2.9020000000000001</v>
      </c>
      <c r="C60">
        <v>2.99</v>
      </c>
      <c r="D60">
        <v>3.29</v>
      </c>
      <c r="E60">
        <v>3.5779999999999998</v>
      </c>
      <c r="H60" s="1">
        <v>45008</v>
      </c>
      <c r="I60">
        <v>0.96545598486165018</v>
      </c>
    </row>
    <row r="61" spans="1:9">
      <c r="A61" s="1">
        <v>45009</v>
      </c>
      <c r="B61">
        <v>2.9279999999999999</v>
      </c>
      <c r="C61">
        <v>3.0249999999999999</v>
      </c>
      <c r="D61">
        <v>3.2810000000000001</v>
      </c>
      <c r="E61">
        <v>3.5329999999999999</v>
      </c>
      <c r="H61" s="1">
        <v>45009</v>
      </c>
      <c r="I61">
        <v>0.96587561453835968</v>
      </c>
    </row>
    <row r="62" spans="1:9">
      <c r="A62" s="1">
        <v>45012</v>
      </c>
      <c r="B62">
        <v>2.9020000000000001</v>
      </c>
      <c r="C62">
        <v>3.012</v>
      </c>
      <c r="D62">
        <v>3.2389999999999999</v>
      </c>
      <c r="E62">
        <v>3.4689999999999999</v>
      </c>
      <c r="H62" s="1">
        <v>45012</v>
      </c>
      <c r="I62">
        <v>0.96647304989900362</v>
      </c>
    </row>
    <row r="63" spans="1:9">
      <c r="A63" s="1">
        <v>45013</v>
      </c>
      <c r="B63">
        <v>2.9039999999999999</v>
      </c>
      <c r="C63">
        <v>2.99</v>
      </c>
      <c r="D63">
        <v>3.2690000000000001</v>
      </c>
      <c r="E63">
        <v>3.5419999999999998</v>
      </c>
      <c r="H63" s="1">
        <v>45013</v>
      </c>
      <c r="I63">
        <v>0.9657916594232292</v>
      </c>
    </row>
    <row r="64" spans="1:9">
      <c r="A64" s="1">
        <v>45014</v>
      </c>
      <c r="B64">
        <v>2.9049999999999998</v>
      </c>
      <c r="C64">
        <v>3.0150000000000001</v>
      </c>
      <c r="D64">
        <v>3.29</v>
      </c>
      <c r="E64">
        <v>3.573</v>
      </c>
      <c r="H64" s="1">
        <v>45014</v>
      </c>
      <c r="I64">
        <v>0.96550259237446046</v>
      </c>
    </row>
    <row r="65" spans="1:9">
      <c r="A65" s="1">
        <v>45015</v>
      </c>
      <c r="B65">
        <v>2.9209999999999998</v>
      </c>
      <c r="C65">
        <v>3.052</v>
      </c>
      <c r="D65">
        <v>3.3119999999999998</v>
      </c>
      <c r="E65">
        <v>3.5680000000000001</v>
      </c>
      <c r="H65" s="1">
        <v>45015</v>
      </c>
      <c r="I65">
        <v>0.96554920438745562</v>
      </c>
    </row>
    <row r="66" spans="1:9">
      <c r="A66" s="1">
        <v>45016</v>
      </c>
      <c r="B66">
        <v>2.915</v>
      </c>
      <c r="C66">
        <v>3.0379999999999998</v>
      </c>
      <c r="D66">
        <v>3.3410000000000002</v>
      </c>
      <c r="E66">
        <v>3.6219999999999999</v>
      </c>
      <c r="H66" s="1">
        <v>45016</v>
      </c>
      <c r="I66">
        <v>0.96504603269575961</v>
      </c>
    </row>
    <row r="67" spans="1:9">
      <c r="A67" s="1">
        <v>45019</v>
      </c>
      <c r="B67">
        <v>2.9279999999999999</v>
      </c>
      <c r="C67">
        <v>3.0529999999999999</v>
      </c>
      <c r="D67">
        <v>3.335</v>
      </c>
      <c r="E67">
        <v>3.6509999999999998</v>
      </c>
      <c r="H67" s="1">
        <v>45019</v>
      </c>
      <c r="I67">
        <v>0.964776027245275</v>
      </c>
    </row>
    <row r="68" spans="1:9">
      <c r="A68" s="1">
        <v>45020</v>
      </c>
      <c r="B68">
        <v>2.899</v>
      </c>
      <c r="C68">
        <v>3.052</v>
      </c>
      <c r="D68">
        <v>3.359</v>
      </c>
      <c r="E68">
        <v>3.6379999999999999</v>
      </c>
      <c r="H68" s="1">
        <v>45020</v>
      </c>
      <c r="I68">
        <v>0.96489704548524668</v>
      </c>
    </row>
    <row r="69" spans="1:9">
      <c r="A69" s="1">
        <v>45021</v>
      </c>
      <c r="B69">
        <v>2.8879999999999999</v>
      </c>
      <c r="C69">
        <v>3.0550000000000002</v>
      </c>
      <c r="D69">
        <v>3.339</v>
      </c>
      <c r="E69">
        <v>3.6280000000000001</v>
      </c>
      <c r="H69" s="1">
        <v>45021</v>
      </c>
      <c r="I69">
        <v>0.96499015710039748</v>
      </c>
    </row>
    <row r="70" spans="1:9">
      <c r="A70" s="1">
        <v>45022</v>
      </c>
      <c r="B70">
        <v>2.887</v>
      </c>
      <c r="C70">
        <v>3.0750000000000002</v>
      </c>
      <c r="D70">
        <v>3.339</v>
      </c>
      <c r="E70">
        <v>3.5779999999999998</v>
      </c>
      <c r="H70" s="1">
        <v>45022</v>
      </c>
      <c r="I70">
        <v>0.96545598486165018</v>
      </c>
    </row>
    <row r="71" spans="1:9">
      <c r="A71" s="1">
        <v>45027</v>
      </c>
      <c r="B71">
        <v>2.8889999999999998</v>
      </c>
      <c r="C71">
        <v>3.1080000000000001</v>
      </c>
      <c r="D71">
        <v>3.3559999999999999</v>
      </c>
      <c r="E71">
        <v>3.5819999999999999</v>
      </c>
      <c r="H71" s="1">
        <v>45027</v>
      </c>
      <c r="I71">
        <v>0.96541870209109693</v>
      </c>
    </row>
    <row r="72" spans="1:9">
      <c r="A72" s="1">
        <v>45028</v>
      </c>
      <c r="B72">
        <v>2.8889999999999998</v>
      </c>
      <c r="C72">
        <v>3.1259999999999999</v>
      </c>
      <c r="D72">
        <v>3.43</v>
      </c>
      <c r="E72">
        <v>3.6539999999999999</v>
      </c>
      <c r="H72" s="1">
        <v>45028</v>
      </c>
      <c r="I72">
        <v>0.96474810426997515</v>
      </c>
    </row>
    <row r="73" spans="1:9">
      <c r="A73" s="1">
        <v>45029</v>
      </c>
      <c r="B73">
        <v>2.9340000000000002</v>
      </c>
      <c r="C73">
        <v>3.177</v>
      </c>
      <c r="D73">
        <v>3.49</v>
      </c>
      <c r="E73">
        <v>3.718</v>
      </c>
      <c r="H73" s="1">
        <v>45029</v>
      </c>
      <c r="I73">
        <v>0.96415279893557537</v>
      </c>
    </row>
    <row r="74" spans="1:9">
      <c r="A74" s="1">
        <v>45030</v>
      </c>
      <c r="B74">
        <v>2.948</v>
      </c>
      <c r="C74">
        <v>3.1749999999999998</v>
      </c>
      <c r="D74">
        <v>3.51</v>
      </c>
      <c r="E74">
        <v>3.7229999999999999</v>
      </c>
      <c r="H74" s="1">
        <v>45030</v>
      </c>
      <c r="I74">
        <v>0.96410632164515098</v>
      </c>
    </row>
    <row r="75" spans="1:9">
      <c r="A75" s="1">
        <v>45033</v>
      </c>
      <c r="B75">
        <v>2.9660000000000002</v>
      </c>
      <c r="C75">
        <v>3.2189999999999999</v>
      </c>
      <c r="D75">
        <v>3.5779999999999998</v>
      </c>
      <c r="E75">
        <v>3.7639999999999998</v>
      </c>
      <c r="H75" s="1">
        <v>45033</v>
      </c>
      <c r="I75">
        <v>0.9637253768166224</v>
      </c>
    </row>
    <row r="76" spans="1:9">
      <c r="A76" s="1">
        <v>45034</v>
      </c>
      <c r="B76">
        <v>2.968</v>
      </c>
      <c r="C76">
        <v>3.2</v>
      </c>
      <c r="D76">
        <v>3.5619999999999998</v>
      </c>
      <c r="E76">
        <v>3.7930000000000001</v>
      </c>
      <c r="H76" s="1">
        <v>45034</v>
      </c>
      <c r="I76">
        <v>0.96345610975691998</v>
      </c>
    </row>
    <row r="77" spans="1:9">
      <c r="A77" s="1">
        <v>45035</v>
      </c>
      <c r="B77">
        <v>2.9870000000000001</v>
      </c>
      <c r="C77">
        <v>3.2050000000000001</v>
      </c>
      <c r="D77">
        <v>3.5870000000000002</v>
      </c>
      <c r="E77">
        <v>3.8250000000000002</v>
      </c>
      <c r="H77" s="1">
        <v>45035</v>
      </c>
      <c r="I77">
        <v>0.96315916205152907</v>
      </c>
    </row>
    <row r="78" spans="1:9">
      <c r="A78" s="1">
        <v>45036</v>
      </c>
      <c r="B78">
        <v>2.9980000000000002</v>
      </c>
      <c r="C78">
        <v>3.2109999999999999</v>
      </c>
      <c r="D78">
        <v>3.6120000000000001</v>
      </c>
      <c r="E78">
        <v>3.855</v>
      </c>
      <c r="H78" s="1">
        <v>45036</v>
      </c>
      <c r="I78">
        <v>0.96288093977179712</v>
      </c>
    </row>
    <row r="79" spans="1:9">
      <c r="A79" s="1">
        <v>45037</v>
      </c>
      <c r="B79">
        <v>2.956</v>
      </c>
      <c r="C79">
        <v>3.2610000000000001</v>
      </c>
      <c r="D79">
        <v>3.601</v>
      </c>
      <c r="E79">
        <v>3.8540000000000001</v>
      </c>
      <c r="H79" s="1">
        <v>45037</v>
      </c>
      <c r="I79">
        <v>0.96289021125811236</v>
      </c>
    </row>
    <row r="80" spans="1:9">
      <c r="A80" s="1">
        <v>45040</v>
      </c>
      <c r="B80">
        <v>3.0310000000000001</v>
      </c>
      <c r="C80">
        <v>3.2879999999999998</v>
      </c>
      <c r="D80">
        <v>3.637</v>
      </c>
      <c r="E80">
        <v>3.8650000000000002</v>
      </c>
      <c r="H80" s="1">
        <v>45040</v>
      </c>
      <c r="I80">
        <v>0.96278823472777153</v>
      </c>
    </row>
    <row r="81" spans="1:9">
      <c r="A81" s="1">
        <v>45041</v>
      </c>
      <c r="B81">
        <v>3.024</v>
      </c>
      <c r="C81">
        <v>3.2679999999999998</v>
      </c>
      <c r="D81">
        <v>3.6349999999999998</v>
      </c>
      <c r="E81">
        <v>3.9</v>
      </c>
      <c r="H81" s="1">
        <v>45041</v>
      </c>
      <c r="I81">
        <v>0.9624639076034649</v>
      </c>
    </row>
    <row r="82" spans="1:9">
      <c r="A82" s="1">
        <v>45042</v>
      </c>
      <c r="B82">
        <v>3.0150000000000001</v>
      </c>
      <c r="C82">
        <v>3.242</v>
      </c>
      <c r="D82">
        <v>3.6480000000000001</v>
      </c>
      <c r="E82">
        <v>3.8580000000000001</v>
      </c>
      <c r="H82" s="1">
        <v>45042</v>
      </c>
      <c r="I82">
        <v>0.96285312638410137</v>
      </c>
    </row>
    <row r="83" spans="1:9">
      <c r="A83" s="1">
        <v>45043</v>
      </c>
      <c r="B83">
        <v>3.0369999999999999</v>
      </c>
      <c r="C83">
        <v>3.25</v>
      </c>
      <c r="D83">
        <v>3.6179999999999999</v>
      </c>
      <c r="E83">
        <v>3.8519999999999999</v>
      </c>
      <c r="H83" s="1">
        <v>45043</v>
      </c>
      <c r="I83">
        <v>0.96290875476639826</v>
      </c>
    </row>
    <row r="84" spans="1:9">
      <c r="A84" s="1">
        <v>45044</v>
      </c>
      <c r="B84">
        <v>3.052</v>
      </c>
      <c r="C84">
        <v>3.2650000000000001</v>
      </c>
      <c r="D84">
        <v>3.645</v>
      </c>
      <c r="E84">
        <v>3.88</v>
      </c>
      <c r="H84" s="1">
        <v>45044</v>
      </c>
      <c r="I84">
        <v>0.9626492106276473</v>
      </c>
    </row>
    <row r="85" spans="1:9">
      <c r="A85" s="1">
        <v>45048</v>
      </c>
      <c r="B85">
        <v>3.093</v>
      </c>
      <c r="C85">
        <v>3.274</v>
      </c>
      <c r="D85">
        <v>3.6219999999999999</v>
      </c>
      <c r="E85">
        <v>3.8220000000000001</v>
      </c>
      <c r="H85" s="1">
        <v>45048</v>
      </c>
      <c r="I85">
        <v>0.96318699312284495</v>
      </c>
    </row>
    <row r="86" spans="1:9">
      <c r="A86" s="1">
        <v>45049</v>
      </c>
      <c r="B86">
        <v>3.0880000000000001</v>
      </c>
      <c r="C86">
        <v>3.2749999999999999</v>
      </c>
      <c r="D86">
        <v>3.6440000000000001</v>
      </c>
      <c r="E86">
        <v>3.843</v>
      </c>
      <c r="H86" s="1">
        <v>45049</v>
      </c>
      <c r="I86">
        <v>0.96299220939302599</v>
      </c>
    </row>
    <row r="87" spans="1:9">
      <c r="A87" s="1">
        <v>45050</v>
      </c>
      <c r="B87">
        <v>3.1120000000000001</v>
      </c>
      <c r="C87">
        <v>3.2810000000000001</v>
      </c>
      <c r="D87">
        <v>3.6509999999999998</v>
      </c>
      <c r="E87">
        <v>3.843</v>
      </c>
      <c r="H87" s="1">
        <v>45050</v>
      </c>
      <c r="I87">
        <v>0.96299220939302599</v>
      </c>
    </row>
    <row r="88" spans="1:9">
      <c r="A88" s="1">
        <v>45051</v>
      </c>
      <c r="B88">
        <v>3.0990000000000002</v>
      </c>
      <c r="C88">
        <v>3.28</v>
      </c>
      <c r="D88">
        <v>3.5750000000000002</v>
      </c>
      <c r="E88">
        <v>3.77</v>
      </c>
      <c r="H88" s="1">
        <v>45051</v>
      </c>
      <c r="I88">
        <v>0.96366965404259408</v>
      </c>
    </row>
    <row r="89" spans="1:9">
      <c r="A89" s="1">
        <v>45054</v>
      </c>
      <c r="B89">
        <v>3.1379999999999999</v>
      </c>
      <c r="C89">
        <v>3.3119999999999998</v>
      </c>
      <c r="D89">
        <v>3.605</v>
      </c>
      <c r="E89">
        <v>3.79</v>
      </c>
      <c r="H89" s="1">
        <v>45054</v>
      </c>
      <c r="I89">
        <v>0.9634839579920994</v>
      </c>
    </row>
    <row r="90" spans="1:9">
      <c r="A90" s="1">
        <v>45055</v>
      </c>
      <c r="B90">
        <v>3.161</v>
      </c>
      <c r="C90">
        <v>3.27</v>
      </c>
      <c r="D90">
        <v>3.6080000000000001</v>
      </c>
      <c r="E90">
        <v>3.8039999999999998</v>
      </c>
      <c r="H90" s="1">
        <v>45055</v>
      </c>
      <c r="I90">
        <v>0.96335401333281945</v>
      </c>
    </row>
    <row r="91" spans="1:9">
      <c r="A91" s="1">
        <v>45056</v>
      </c>
      <c r="B91">
        <v>3.1459999999999999</v>
      </c>
      <c r="C91">
        <v>3.3010000000000002</v>
      </c>
      <c r="D91">
        <v>3.625</v>
      </c>
      <c r="E91">
        <v>3.8079999999999998</v>
      </c>
      <c r="H91" s="1">
        <v>45056</v>
      </c>
      <c r="I91">
        <v>0.96331689272503096</v>
      </c>
    </row>
    <row r="92" spans="1:9">
      <c r="A92" s="1">
        <v>45057</v>
      </c>
      <c r="B92">
        <v>3.1589999999999998</v>
      </c>
      <c r="C92">
        <v>3.323</v>
      </c>
      <c r="D92">
        <v>3.629</v>
      </c>
      <c r="E92">
        <v>3.7949999999999999</v>
      </c>
      <c r="H92" s="1">
        <v>45057</v>
      </c>
      <c r="I92">
        <v>0.963437545161135</v>
      </c>
    </row>
    <row r="93" spans="1:9">
      <c r="A93" s="1">
        <v>45058</v>
      </c>
      <c r="B93">
        <v>3.1619999999999999</v>
      </c>
      <c r="C93">
        <v>3.3479999999999999</v>
      </c>
      <c r="D93">
        <v>3.6379999999999999</v>
      </c>
      <c r="E93">
        <v>3.7989999999999999</v>
      </c>
      <c r="H93" s="1">
        <v>45058</v>
      </c>
      <c r="I93">
        <v>0.96340041811578148</v>
      </c>
    </row>
    <row r="94" spans="1:9">
      <c r="A94" s="1">
        <v>45061</v>
      </c>
      <c r="B94">
        <v>3.15</v>
      </c>
      <c r="C94">
        <v>3.3580000000000001</v>
      </c>
      <c r="D94">
        <v>3.6629999999999998</v>
      </c>
      <c r="E94">
        <v>3.8050000000000002</v>
      </c>
      <c r="H94" s="1">
        <v>45061</v>
      </c>
      <c r="I94">
        <v>0.96334473291267286</v>
      </c>
    </row>
    <row r="95" spans="1:9">
      <c r="A95" s="1">
        <v>45062</v>
      </c>
      <c r="B95">
        <v>3.1579999999999999</v>
      </c>
      <c r="C95">
        <v>3.3820000000000001</v>
      </c>
      <c r="D95">
        <v>3.6579999999999999</v>
      </c>
      <c r="E95">
        <v>3.8069999999999999</v>
      </c>
      <c r="H95" s="1">
        <v>45062</v>
      </c>
      <c r="I95">
        <v>0.96332617260878362</v>
      </c>
    </row>
    <row r="96" spans="1:9">
      <c r="A96" s="1">
        <v>45063</v>
      </c>
      <c r="B96">
        <v>3.1520000000000001</v>
      </c>
      <c r="C96">
        <v>3.3879999999999999</v>
      </c>
      <c r="D96">
        <v>3.6709999999999998</v>
      </c>
      <c r="E96">
        <v>3.8340000000000001</v>
      </c>
      <c r="H96" s="1">
        <v>45063</v>
      </c>
      <c r="I96">
        <v>0.96307567848681541</v>
      </c>
    </row>
    <row r="97" spans="1:9">
      <c r="A97" s="1">
        <v>45064</v>
      </c>
      <c r="B97">
        <v>3.1509999999999998</v>
      </c>
      <c r="C97">
        <v>3.383</v>
      </c>
      <c r="D97">
        <v>3.6869999999999998</v>
      </c>
      <c r="E97">
        <v>3.8580000000000001</v>
      </c>
      <c r="H97" s="1">
        <v>45064</v>
      </c>
      <c r="I97">
        <v>0.96285312638410137</v>
      </c>
    </row>
    <row r="98" spans="1:9">
      <c r="A98" s="1">
        <v>45065</v>
      </c>
      <c r="B98">
        <v>3.1339999999999999</v>
      </c>
      <c r="C98">
        <v>3.415</v>
      </c>
      <c r="D98">
        <v>3.7069999999999999</v>
      </c>
      <c r="E98">
        <v>3.8780000000000001</v>
      </c>
      <c r="H98" s="1">
        <v>45065</v>
      </c>
      <c r="I98">
        <v>0.96266774485454087</v>
      </c>
    </row>
    <row r="99" spans="1:9">
      <c r="A99" s="1">
        <v>45068</v>
      </c>
      <c r="B99">
        <v>3.1349999999999998</v>
      </c>
      <c r="C99">
        <v>3.4119999999999999</v>
      </c>
      <c r="D99">
        <v>3.714</v>
      </c>
      <c r="E99">
        <v>3.8929999999999998</v>
      </c>
      <c r="H99" s="1">
        <v>45068</v>
      </c>
      <c r="I99">
        <v>0.96252875554657202</v>
      </c>
    </row>
    <row r="100" spans="1:9">
      <c r="A100" s="1">
        <v>45069</v>
      </c>
      <c r="B100">
        <v>3.1419999999999999</v>
      </c>
      <c r="C100">
        <v>3.4220000000000002</v>
      </c>
      <c r="D100">
        <v>3.7320000000000002</v>
      </c>
      <c r="E100">
        <v>3.9039999999999999</v>
      </c>
      <c r="H100" s="1">
        <v>45069</v>
      </c>
      <c r="I100">
        <v>0.96242685555897756</v>
      </c>
    </row>
    <row r="101" spans="1:9">
      <c r="A101" s="1">
        <v>45070</v>
      </c>
      <c r="B101">
        <v>3.1379999999999999</v>
      </c>
      <c r="C101">
        <v>3.415</v>
      </c>
      <c r="D101">
        <v>3.7440000000000002</v>
      </c>
      <c r="E101">
        <v>3.9319999999999999</v>
      </c>
      <c r="H101" s="1">
        <v>45070</v>
      </c>
      <c r="I101">
        <v>0.96216757110418349</v>
      </c>
    </row>
    <row r="102" spans="1:9">
      <c r="A102" s="1">
        <v>45071</v>
      </c>
      <c r="B102">
        <v>3.198</v>
      </c>
      <c r="C102">
        <v>3.4569999999999999</v>
      </c>
      <c r="D102">
        <v>3.7690000000000001</v>
      </c>
      <c r="E102">
        <v>3.9430000000000001</v>
      </c>
      <c r="H102" s="1">
        <v>45071</v>
      </c>
      <c r="I102">
        <v>0.96206574757318908</v>
      </c>
    </row>
    <row r="103" spans="1:9">
      <c r="A103" s="1">
        <v>45072</v>
      </c>
      <c r="B103">
        <v>3.1989999999999998</v>
      </c>
      <c r="C103">
        <v>3.4620000000000002</v>
      </c>
      <c r="D103">
        <v>3.76</v>
      </c>
      <c r="E103">
        <v>3.9550000000000001</v>
      </c>
      <c r="H103" s="1">
        <v>45072</v>
      </c>
      <c r="I103">
        <v>0.96195469193400995</v>
      </c>
    </row>
    <row r="104" spans="1:9">
      <c r="A104" s="1">
        <v>45075</v>
      </c>
      <c r="B104">
        <v>3.2130000000000001</v>
      </c>
      <c r="C104">
        <v>3.4830000000000001</v>
      </c>
      <c r="D104">
        <v>3.7810000000000001</v>
      </c>
      <c r="E104">
        <v>3.9820000000000002</v>
      </c>
      <c r="H104" s="1">
        <v>45075</v>
      </c>
      <c r="I104">
        <v>0.96170491046527284</v>
      </c>
    </row>
    <row r="105" spans="1:9">
      <c r="A105" s="1">
        <v>45076</v>
      </c>
      <c r="B105">
        <v>3.214</v>
      </c>
      <c r="C105">
        <v>3.4740000000000002</v>
      </c>
      <c r="D105">
        <v>3.77</v>
      </c>
      <c r="E105">
        <v>3.9649999999999999</v>
      </c>
      <c r="H105" s="1">
        <v>45076</v>
      </c>
      <c r="I105">
        <v>0.96186216515173384</v>
      </c>
    </row>
    <row r="106" spans="1:9">
      <c r="A106" s="1">
        <v>45077</v>
      </c>
      <c r="B106">
        <v>3.2109999999999999</v>
      </c>
      <c r="C106">
        <v>3.4630000000000001</v>
      </c>
      <c r="D106">
        <v>3.746</v>
      </c>
      <c r="E106">
        <v>3.9390000000000001</v>
      </c>
      <c r="H106" s="1">
        <v>45077</v>
      </c>
      <c r="I106">
        <v>0.96210277181808557</v>
      </c>
    </row>
    <row r="107" spans="1:9">
      <c r="A107" s="1">
        <v>45078</v>
      </c>
      <c r="B107">
        <v>3.21</v>
      </c>
      <c r="C107">
        <v>3.4620000000000002</v>
      </c>
      <c r="D107">
        <v>3.7210000000000001</v>
      </c>
      <c r="E107">
        <v>3.875</v>
      </c>
      <c r="H107" s="1">
        <v>45078</v>
      </c>
      <c r="I107">
        <v>0.96269554753309261</v>
      </c>
    </row>
    <row r="108" spans="1:9">
      <c r="A108" s="1">
        <v>45079</v>
      </c>
      <c r="B108">
        <v>3.218</v>
      </c>
      <c r="C108">
        <v>3.49</v>
      </c>
      <c r="D108">
        <v>3.7280000000000002</v>
      </c>
      <c r="E108">
        <v>3.875</v>
      </c>
      <c r="H108" s="1">
        <v>45079</v>
      </c>
      <c r="I108">
        <v>0.96269554753309261</v>
      </c>
    </row>
    <row r="109" spans="1:9">
      <c r="A109" s="1">
        <v>45082</v>
      </c>
      <c r="B109">
        <v>3.222</v>
      </c>
      <c r="C109">
        <v>3.4929999999999999</v>
      </c>
      <c r="D109">
        <v>3.7389999999999999</v>
      </c>
      <c r="E109">
        <v>3.8839999999999999</v>
      </c>
      <c r="H109" s="1">
        <v>45082</v>
      </c>
      <c r="I109">
        <v>0.96261214431481268</v>
      </c>
    </row>
    <row r="110" spans="1:9">
      <c r="A110" s="1">
        <v>45083</v>
      </c>
      <c r="B110">
        <v>3.254</v>
      </c>
      <c r="C110">
        <v>3.476</v>
      </c>
      <c r="D110">
        <v>3.7149999999999999</v>
      </c>
      <c r="E110">
        <v>3.9140000000000001</v>
      </c>
      <c r="H110" s="1">
        <v>45083</v>
      </c>
      <c r="I110">
        <v>0.96233423792751704</v>
      </c>
    </row>
    <row r="111" spans="1:9">
      <c r="A111" s="1">
        <v>45084</v>
      </c>
      <c r="B111">
        <v>3.2709999999999999</v>
      </c>
      <c r="C111">
        <v>3.4590000000000001</v>
      </c>
      <c r="D111">
        <v>3.7330000000000001</v>
      </c>
      <c r="E111">
        <v>3.923</v>
      </c>
      <c r="H111" s="1">
        <v>45084</v>
      </c>
      <c r="I111">
        <v>0.96225089729896163</v>
      </c>
    </row>
    <row r="112" spans="1:9">
      <c r="A112" s="1">
        <v>45085</v>
      </c>
      <c r="B112">
        <v>3.258</v>
      </c>
      <c r="C112">
        <v>3.4860000000000002</v>
      </c>
      <c r="D112">
        <v>3.7570000000000001</v>
      </c>
      <c r="E112">
        <v>3.9359999999999999</v>
      </c>
      <c r="H112" s="1">
        <v>45085</v>
      </c>
      <c r="I112">
        <v>0.96213054187192115</v>
      </c>
    </row>
    <row r="113" spans="1:9">
      <c r="A113" s="1">
        <v>45086</v>
      </c>
      <c r="B113">
        <v>3.29</v>
      </c>
      <c r="C113">
        <v>3.4689999999999999</v>
      </c>
      <c r="D113">
        <v>3.762</v>
      </c>
      <c r="E113">
        <v>3.9279999999999999</v>
      </c>
      <c r="H113" s="1">
        <v>45086</v>
      </c>
      <c r="I113">
        <v>0.96220460318682166</v>
      </c>
    </row>
    <row r="114" spans="1:9">
      <c r="A114" s="1">
        <v>45089</v>
      </c>
      <c r="B114">
        <v>3.3149999999999999</v>
      </c>
      <c r="C114">
        <v>3.4780000000000002</v>
      </c>
      <c r="D114">
        <v>3.7530000000000001</v>
      </c>
      <c r="E114">
        <v>3.9380000000000002</v>
      </c>
      <c r="H114" s="1">
        <v>45089</v>
      </c>
      <c r="I114">
        <v>0.96211202832457809</v>
      </c>
    </row>
    <row r="115" spans="1:9">
      <c r="A115" s="1">
        <v>45090</v>
      </c>
      <c r="B115">
        <v>3.3279999999999998</v>
      </c>
      <c r="C115">
        <v>3.5259999999999998</v>
      </c>
      <c r="D115">
        <v>3.794</v>
      </c>
      <c r="E115">
        <v>3.9420000000000002</v>
      </c>
      <c r="H115" s="1">
        <v>45090</v>
      </c>
      <c r="I115">
        <v>0.96207500336726248</v>
      </c>
    </row>
    <row r="116" spans="1:9">
      <c r="A116" s="1">
        <v>45091</v>
      </c>
      <c r="B116">
        <v>3.3380000000000001</v>
      </c>
      <c r="C116">
        <v>3.5219999999999998</v>
      </c>
      <c r="D116">
        <v>3.79</v>
      </c>
      <c r="E116">
        <v>3.944</v>
      </c>
      <c r="H116" s="1">
        <v>45091</v>
      </c>
      <c r="I116">
        <v>0.96205649195720777</v>
      </c>
    </row>
    <row r="117" spans="1:9">
      <c r="A117" s="1">
        <v>45092</v>
      </c>
      <c r="B117">
        <v>3.35</v>
      </c>
      <c r="C117">
        <v>3.5470000000000002</v>
      </c>
      <c r="D117">
        <v>3.8180000000000001</v>
      </c>
      <c r="E117">
        <v>3.9649999999999999</v>
      </c>
      <c r="H117" s="1">
        <v>45092</v>
      </c>
      <c r="I117">
        <v>0.96186216515173384</v>
      </c>
    </row>
    <row r="118" spans="1:9">
      <c r="A118" s="1">
        <v>45093</v>
      </c>
      <c r="B118">
        <v>3.355</v>
      </c>
      <c r="C118">
        <v>3.5720000000000001</v>
      </c>
      <c r="D118">
        <v>3.8220000000000001</v>
      </c>
      <c r="E118">
        <v>4.0199999999999996</v>
      </c>
      <c r="H118" s="1">
        <v>45093</v>
      </c>
      <c r="I118">
        <v>0.9613535858488752</v>
      </c>
    </row>
    <row r="119" spans="1:9">
      <c r="A119" s="1">
        <v>45096</v>
      </c>
      <c r="B119">
        <v>3.3719999999999999</v>
      </c>
      <c r="C119">
        <v>3.5510000000000002</v>
      </c>
      <c r="D119">
        <v>3.8610000000000002</v>
      </c>
      <c r="E119">
        <v>4.0460000000000003</v>
      </c>
      <c r="H119" s="1">
        <v>45096</v>
      </c>
      <c r="I119">
        <v>0.96111335370893647</v>
      </c>
    </row>
    <row r="120" spans="1:9">
      <c r="A120" s="1">
        <v>45097</v>
      </c>
      <c r="B120">
        <v>3.383</v>
      </c>
      <c r="C120">
        <v>3.5870000000000002</v>
      </c>
      <c r="D120">
        <v>3.8919999999999999</v>
      </c>
      <c r="E120">
        <v>4.0819999999999999</v>
      </c>
      <c r="H120" s="1">
        <v>45097</v>
      </c>
      <c r="I120">
        <v>0.96078092273399807</v>
      </c>
    </row>
    <row r="121" spans="1:9">
      <c r="A121" s="1">
        <v>45098</v>
      </c>
      <c r="B121">
        <v>3.4390000000000001</v>
      </c>
      <c r="C121">
        <v>3.5680000000000001</v>
      </c>
      <c r="D121">
        <v>3.8860000000000001</v>
      </c>
      <c r="E121">
        <v>4.0880000000000001</v>
      </c>
      <c r="H121" s="1">
        <v>45098</v>
      </c>
      <c r="I121">
        <v>0.96072553992775345</v>
      </c>
    </row>
    <row r="122" spans="1:9">
      <c r="A122" s="1">
        <v>45099</v>
      </c>
      <c r="B122">
        <v>3.4129999999999998</v>
      </c>
      <c r="C122">
        <v>3.6</v>
      </c>
      <c r="D122">
        <v>3.907</v>
      </c>
      <c r="E122">
        <v>4.1109999999999998</v>
      </c>
      <c r="H122" s="1">
        <v>45099</v>
      </c>
      <c r="I122">
        <v>0.96051329830661503</v>
      </c>
    </row>
    <row r="123" spans="1:9">
      <c r="A123" s="1">
        <v>45100</v>
      </c>
      <c r="B123">
        <v>3.448</v>
      </c>
      <c r="C123">
        <v>3.61</v>
      </c>
      <c r="D123">
        <v>3.9329999999999998</v>
      </c>
      <c r="E123">
        <v>4.1470000000000002</v>
      </c>
      <c r="H123" s="1">
        <v>45100</v>
      </c>
      <c r="I123">
        <v>0.96018128222608434</v>
      </c>
    </row>
    <row r="124" spans="1:9">
      <c r="A124" s="1">
        <v>45103</v>
      </c>
      <c r="B124">
        <v>3.4289999999999998</v>
      </c>
      <c r="C124">
        <v>3.577</v>
      </c>
      <c r="D124">
        <v>3.9079999999999999</v>
      </c>
      <c r="E124">
        <v>4.0919999999999996</v>
      </c>
      <c r="H124" s="1">
        <v>45103</v>
      </c>
      <c r="I124">
        <v>0.96068862160396562</v>
      </c>
    </row>
    <row r="125" spans="1:9">
      <c r="A125" s="1">
        <v>45104</v>
      </c>
      <c r="B125">
        <v>3.411</v>
      </c>
      <c r="C125">
        <v>3.5539999999999998</v>
      </c>
      <c r="D125">
        <v>3.915</v>
      </c>
      <c r="E125">
        <v>4.0940000000000003</v>
      </c>
      <c r="H125" s="1">
        <v>45104</v>
      </c>
      <c r="I125">
        <v>0.96067016350606182</v>
      </c>
    </row>
    <row r="126" spans="1:9">
      <c r="A126" s="1">
        <v>45105</v>
      </c>
      <c r="B126">
        <v>3.4180000000000001</v>
      </c>
      <c r="C126">
        <v>3.5979999999999999</v>
      </c>
      <c r="D126">
        <v>3.93</v>
      </c>
      <c r="E126">
        <v>4.1189999999999998</v>
      </c>
      <c r="H126" s="1">
        <v>45105</v>
      </c>
      <c r="I126">
        <v>0.96043949711387921</v>
      </c>
    </row>
    <row r="127" spans="1:9">
      <c r="A127" s="1">
        <v>45106</v>
      </c>
      <c r="B127">
        <v>3.415</v>
      </c>
      <c r="C127">
        <v>3.5870000000000002</v>
      </c>
      <c r="D127">
        <v>3.8919999999999999</v>
      </c>
      <c r="E127">
        <v>4.1029999999999998</v>
      </c>
      <c r="H127" s="1">
        <v>45106</v>
      </c>
      <c r="I127">
        <v>0.96058711084214676</v>
      </c>
    </row>
    <row r="128" spans="1:9">
      <c r="A128" s="1">
        <v>45107</v>
      </c>
      <c r="B128">
        <v>3.399</v>
      </c>
      <c r="C128">
        <v>3.577</v>
      </c>
      <c r="D128">
        <v>3.9</v>
      </c>
      <c r="E128">
        <v>4.1340000000000003</v>
      </c>
      <c r="H128" s="1">
        <v>45107</v>
      </c>
      <c r="I128">
        <v>0.96030115044077824</v>
      </c>
    </row>
    <row r="129" spans="1:9">
      <c r="A129" s="1">
        <v>45110</v>
      </c>
      <c r="B129">
        <v>3.3849999999999998</v>
      </c>
      <c r="C129">
        <v>3.597</v>
      </c>
      <c r="D129">
        <v>3.9129999999999998</v>
      </c>
      <c r="E129">
        <v>4.1449999999999996</v>
      </c>
      <c r="H129" s="1">
        <v>45110</v>
      </c>
      <c r="I129">
        <v>0.96019972154208078</v>
      </c>
    </row>
    <row r="130" spans="1:9">
      <c r="A130" s="1">
        <v>45111</v>
      </c>
      <c r="B130">
        <v>3.3879999999999999</v>
      </c>
      <c r="C130">
        <v>3.613</v>
      </c>
      <c r="D130">
        <v>3.8879999999999999</v>
      </c>
      <c r="E130">
        <v>4.1639999999999997</v>
      </c>
      <c r="H130" s="1">
        <v>45111</v>
      </c>
      <c r="I130">
        <v>0.96002457662916185</v>
      </c>
    </row>
    <row r="131" spans="1:9">
      <c r="A131" s="1">
        <v>45112</v>
      </c>
      <c r="B131">
        <v>3.3929999999999998</v>
      </c>
      <c r="C131">
        <v>3.589</v>
      </c>
      <c r="D131">
        <v>3.895</v>
      </c>
      <c r="E131">
        <v>4.165</v>
      </c>
      <c r="H131" s="1">
        <v>45112</v>
      </c>
      <c r="I131">
        <v>0.96001536024576395</v>
      </c>
    </row>
    <row r="132" spans="1:9">
      <c r="A132" s="1">
        <v>45113</v>
      </c>
      <c r="B132">
        <v>3.3769999999999998</v>
      </c>
      <c r="C132">
        <v>3.6120000000000001</v>
      </c>
      <c r="D132">
        <v>3.9049999999999998</v>
      </c>
      <c r="E132">
        <v>4.1550000000000002</v>
      </c>
      <c r="H132" s="1">
        <v>45113</v>
      </c>
      <c r="I132">
        <v>0.9601075320435889</v>
      </c>
    </row>
    <row r="133" spans="1:9">
      <c r="A133" s="1">
        <v>45114</v>
      </c>
      <c r="B133">
        <v>3.4249999999999998</v>
      </c>
      <c r="C133">
        <v>3.64</v>
      </c>
      <c r="D133">
        <v>3.9449999999999998</v>
      </c>
      <c r="E133">
        <v>4.1929999999999996</v>
      </c>
      <c r="H133" s="1">
        <v>45114</v>
      </c>
      <c r="I133">
        <v>0.95975737333602062</v>
      </c>
    </row>
    <row r="134" spans="1:9">
      <c r="A134" s="1">
        <v>45117</v>
      </c>
      <c r="B134">
        <v>3.4380000000000002</v>
      </c>
      <c r="C134">
        <v>3.661</v>
      </c>
      <c r="D134">
        <v>3.931</v>
      </c>
      <c r="E134">
        <v>4.1900000000000004</v>
      </c>
      <c r="H134" s="1">
        <v>45117</v>
      </c>
      <c r="I134">
        <v>0.95978500815817247</v>
      </c>
    </row>
    <row r="135" spans="1:9">
      <c r="A135" s="1">
        <v>45118</v>
      </c>
      <c r="B135">
        <v>3.456</v>
      </c>
      <c r="C135">
        <v>3.6720000000000002</v>
      </c>
      <c r="D135">
        <v>3.94</v>
      </c>
      <c r="E135">
        <v>4.1840000000000002</v>
      </c>
      <c r="H135" s="1">
        <v>45118</v>
      </c>
      <c r="I135">
        <v>0.95984028257697906</v>
      </c>
    </row>
    <row r="136" spans="1:9">
      <c r="A136" s="1">
        <v>45119</v>
      </c>
      <c r="B136">
        <v>3.4569999999999999</v>
      </c>
      <c r="C136">
        <v>3.657</v>
      </c>
      <c r="D136">
        <v>3.9550000000000001</v>
      </c>
      <c r="E136">
        <v>4.1909999999999998</v>
      </c>
      <c r="H136" s="1">
        <v>45119</v>
      </c>
      <c r="I136">
        <v>0.95977579637396715</v>
      </c>
    </row>
    <row r="137" spans="1:9">
      <c r="A137" s="1">
        <v>45120</v>
      </c>
      <c r="B137">
        <v>3.4460000000000002</v>
      </c>
      <c r="C137">
        <v>3.6629999999999998</v>
      </c>
      <c r="D137">
        <v>3.9449999999999998</v>
      </c>
      <c r="E137">
        <v>4.1740000000000004</v>
      </c>
      <c r="H137" s="1">
        <v>45120</v>
      </c>
      <c r="I137">
        <v>0.95993242075757856</v>
      </c>
    </row>
    <row r="138" spans="1:9">
      <c r="A138" s="1">
        <v>45121</v>
      </c>
      <c r="B138">
        <v>3.464</v>
      </c>
      <c r="C138">
        <v>3.66</v>
      </c>
      <c r="D138">
        <v>3.9409999999999998</v>
      </c>
      <c r="E138">
        <v>4.1340000000000003</v>
      </c>
      <c r="H138" s="1">
        <v>45121</v>
      </c>
      <c r="I138">
        <v>0.96030115044077824</v>
      </c>
    </row>
    <row r="139" spans="1:9">
      <c r="A139" s="1">
        <v>45124</v>
      </c>
      <c r="B139">
        <v>3.4569999999999999</v>
      </c>
      <c r="C139">
        <v>3.6850000000000001</v>
      </c>
      <c r="D139">
        <v>3.9620000000000002</v>
      </c>
      <c r="E139">
        <v>4.1500000000000004</v>
      </c>
      <c r="H139" s="1">
        <v>45124</v>
      </c>
      <c r="I139">
        <v>0.9601536245799327</v>
      </c>
    </row>
    <row r="140" spans="1:9">
      <c r="A140" s="1">
        <v>45125</v>
      </c>
      <c r="B140">
        <v>3.4649999999999999</v>
      </c>
      <c r="C140">
        <v>3.7050000000000001</v>
      </c>
      <c r="D140">
        <v>3.9620000000000002</v>
      </c>
      <c r="E140">
        <v>4.16</v>
      </c>
      <c r="H140" s="1">
        <v>45125</v>
      </c>
      <c r="I140">
        <v>0.96006144393241155</v>
      </c>
    </row>
    <row r="141" spans="1:9">
      <c r="A141" s="1">
        <v>45126</v>
      </c>
      <c r="B141">
        <v>3.4550000000000001</v>
      </c>
      <c r="C141">
        <v>3.6459999999999999</v>
      </c>
      <c r="D141">
        <v>3.9369999999999998</v>
      </c>
      <c r="E141">
        <v>4.1210000000000004</v>
      </c>
      <c r="H141" s="1">
        <v>45126</v>
      </c>
      <c r="I141">
        <v>0.96042104858770083</v>
      </c>
    </row>
    <row r="142" spans="1:9">
      <c r="A142" s="1">
        <v>45127</v>
      </c>
      <c r="B142">
        <v>3.472</v>
      </c>
      <c r="C142">
        <v>3.698</v>
      </c>
      <c r="D142">
        <v>3.952</v>
      </c>
      <c r="E142">
        <v>4.141</v>
      </c>
      <c r="H142" s="1">
        <v>45127</v>
      </c>
      <c r="I142">
        <v>0.96023660229880647</v>
      </c>
    </row>
    <row r="143" spans="1:9">
      <c r="A143" s="1">
        <v>45128</v>
      </c>
      <c r="B143">
        <v>3.5019999999999998</v>
      </c>
      <c r="C143">
        <v>3.7210000000000001</v>
      </c>
      <c r="D143">
        <v>3.972</v>
      </c>
      <c r="E143">
        <v>4.1619999999999999</v>
      </c>
      <c r="H143" s="1">
        <v>45128</v>
      </c>
      <c r="I143">
        <v>0.96004300992684477</v>
      </c>
    </row>
    <row r="144" spans="1:9">
      <c r="A144" s="1">
        <v>45131</v>
      </c>
      <c r="B144">
        <v>3.4750000000000001</v>
      </c>
      <c r="C144">
        <v>3.7160000000000002</v>
      </c>
      <c r="D144">
        <v>3.972</v>
      </c>
      <c r="E144">
        <v>4.1580000000000004</v>
      </c>
      <c r="H144" s="1">
        <v>45131</v>
      </c>
      <c r="I144">
        <v>0.96007987864590338</v>
      </c>
    </row>
    <row r="145" spans="1:9">
      <c r="A145" s="1">
        <v>45132</v>
      </c>
      <c r="B145">
        <v>3.5209999999999999</v>
      </c>
      <c r="C145">
        <v>3.7050000000000001</v>
      </c>
      <c r="D145">
        <v>3.9660000000000002</v>
      </c>
      <c r="E145">
        <v>4.1139999999999999</v>
      </c>
      <c r="H145" s="1">
        <v>45132</v>
      </c>
      <c r="I145">
        <v>0.96048562153024575</v>
      </c>
    </row>
    <row r="146" spans="1:9">
      <c r="A146" s="1">
        <v>45133</v>
      </c>
      <c r="B146">
        <v>3.5449999999999999</v>
      </c>
      <c r="C146">
        <v>3.714</v>
      </c>
      <c r="D146">
        <v>3.952</v>
      </c>
      <c r="E146">
        <v>4.1139999999999999</v>
      </c>
      <c r="H146" s="1">
        <v>45133</v>
      </c>
      <c r="I146">
        <v>0.96048562153024575</v>
      </c>
    </row>
    <row r="147" spans="1:9">
      <c r="A147" s="1">
        <v>45134</v>
      </c>
      <c r="B147">
        <v>3.5649999999999999</v>
      </c>
      <c r="C147">
        <v>3.714</v>
      </c>
      <c r="D147">
        <v>3.972</v>
      </c>
      <c r="E147">
        <v>4.1399999999999997</v>
      </c>
      <c r="H147" s="1">
        <v>45134</v>
      </c>
      <c r="I147">
        <v>0.96024582293067018</v>
      </c>
    </row>
    <row r="148" spans="1:9">
      <c r="A148" s="1">
        <v>45135</v>
      </c>
      <c r="B148">
        <v>3.585</v>
      </c>
      <c r="C148">
        <v>3.7250000000000001</v>
      </c>
      <c r="D148">
        <v>3.9580000000000002</v>
      </c>
      <c r="E148">
        <v>4.1109999999999998</v>
      </c>
      <c r="H148" s="1">
        <v>45135</v>
      </c>
      <c r="I148">
        <v>0.96051329830661503</v>
      </c>
    </row>
    <row r="149" spans="1:9">
      <c r="A149" s="1">
        <v>45138</v>
      </c>
      <c r="B149">
        <v>3.5779999999999998</v>
      </c>
      <c r="C149">
        <v>3.7149999999999999</v>
      </c>
      <c r="D149">
        <v>3.9289999999999998</v>
      </c>
      <c r="E149">
        <v>4.0640000000000001</v>
      </c>
      <c r="H149" s="1">
        <v>45138</v>
      </c>
      <c r="I149">
        <v>0.96094710947109474</v>
      </c>
    </row>
    <row r="150" spans="1:9">
      <c r="A150" s="1">
        <v>45139</v>
      </c>
      <c r="B150">
        <v>3.58</v>
      </c>
      <c r="C150">
        <v>3.7229999999999999</v>
      </c>
      <c r="D150">
        <v>3.948</v>
      </c>
      <c r="E150">
        <v>4.0759999999999996</v>
      </c>
      <c r="H150" s="1">
        <v>45139</v>
      </c>
      <c r="I150">
        <v>0.96083631192590035</v>
      </c>
    </row>
    <row r="151" spans="1:9">
      <c r="A151" s="1">
        <v>45140</v>
      </c>
      <c r="B151">
        <v>3.61</v>
      </c>
      <c r="C151">
        <v>3.7330000000000001</v>
      </c>
      <c r="D151">
        <v>3.944</v>
      </c>
      <c r="E151">
        <v>4.0810000000000004</v>
      </c>
      <c r="H151" s="1">
        <v>45140</v>
      </c>
      <c r="I151">
        <v>0.96079015382250366</v>
      </c>
    </row>
    <row r="152" spans="1:9">
      <c r="A152" s="1">
        <v>45141</v>
      </c>
      <c r="B152">
        <v>3.609</v>
      </c>
      <c r="C152">
        <v>3.722</v>
      </c>
      <c r="D152">
        <v>3.9369999999999998</v>
      </c>
      <c r="E152">
        <v>4.0519999999999996</v>
      </c>
      <c r="H152" s="1">
        <v>45141</v>
      </c>
      <c r="I152">
        <v>0.96105793257217553</v>
      </c>
    </row>
    <row r="153" spans="1:9">
      <c r="A153" s="1">
        <v>45142</v>
      </c>
      <c r="B153">
        <v>3.6150000000000002</v>
      </c>
      <c r="C153">
        <v>3.7429999999999999</v>
      </c>
      <c r="D153">
        <v>3.94</v>
      </c>
      <c r="E153">
        <v>4.0449999999999999</v>
      </c>
      <c r="H153" s="1">
        <v>45142</v>
      </c>
      <c r="I153">
        <v>0.96112259118650578</v>
      </c>
    </row>
    <row r="154" spans="1:9">
      <c r="A154" s="1">
        <v>45145</v>
      </c>
      <c r="B154">
        <v>3.6379999999999999</v>
      </c>
      <c r="C154">
        <v>3.754</v>
      </c>
      <c r="D154">
        <v>3.9489999999999998</v>
      </c>
      <c r="E154">
        <v>4.0549999999999997</v>
      </c>
      <c r="H154" s="1">
        <v>45145</v>
      </c>
      <c r="I154">
        <v>0.9610302244005573</v>
      </c>
    </row>
    <row r="155" spans="1:9">
      <c r="A155" s="1">
        <v>45146</v>
      </c>
      <c r="B155">
        <v>3.6150000000000002</v>
      </c>
      <c r="C155">
        <v>3.7650000000000001</v>
      </c>
      <c r="D155">
        <v>3.9209999999999998</v>
      </c>
      <c r="E155">
        <v>4.0650000000000004</v>
      </c>
      <c r="H155" s="1">
        <v>45146</v>
      </c>
      <c r="I155">
        <v>0.96093787536635744</v>
      </c>
    </row>
    <row r="156" spans="1:9">
      <c r="A156" s="1">
        <v>45147</v>
      </c>
      <c r="B156">
        <v>3.625</v>
      </c>
      <c r="C156">
        <v>3.7589999999999999</v>
      </c>
      <c r="D156">
        <v>3.927</v>
      </c>
      <c r="E156">
        <v>4.0529999999999999</v>
      </c>
      <c r="H156" s="1">
        <v>45147</v>
      </c>
      <c r="I156">
        <v>0.9610486963374435</v>
      </c>
    </row>
    <row r="157" spans="1:9">
      <c r="A157" s="1">
        <v>45148</v>
      </c>
      <c r="B157">
        <v>3.621</v>
      </c>
      <c r="C157">
        <v>3.7879999999999998</v>
      </c>
      <c r="D157">
        <v>3.9369999999999998</v>
      </c>
      <c r="E157">
        <v>4.0519999999999996</v>
      </c>
      <c r="H157" s="1">
        <v>45148</v>
      </c>
      <c r="I157">
        <v>0.96105793257217553</v>
      </c>
    </row>
    <row r="158" spans="1:9">
      <c r="A158" s="1">
        <v>45149</v>
      </c>
      <c r="B158">
        <v>3.6379999999999999</v>
      </c>
      <c r="C158">
        <v>3.7810000000000001</v>
      </c>
      <c r="D158">
        <v>3.9279999999999999</v>
      </c>
      <c r="E158">
        <v>4.056</v>
      </c>
      <c r="H158" s="1">
        <v>45149</v>
      </c>
      <c r="I158">
        <v>0.96102098869839325</v>
      </c>
    </row>
    <row r="159" spans="1:9">
      <c r="A159" s="1">
        <v>45152</v>
      </c>
      <c r="B159">
        <v>3.6640000000000001</v>
      </c>
      <c r="C159">
        <v>3.7989999999999999</v>
      </c>
      <c r="D159">
        <v>3.9569999999999999</v>
      </c>
      <c r="E159">
        <v>4.0759999999999996</v>
      </c>
      <c r="H159" s="1">
        <v>45152</v>
      </c>
      <c r="I159">
        <v>0.96083631192590035</v>
      </c>
    </row>
    <row r="160" spans="1:9">
      <c r="A160" s="1">
        <v>45153</v>
      </c>
      <c r="B160">
        <v>3.6269999999999998</v>
      </c>
      <c r="C160">
        <v>3.7869999999999999</v>
      </c>
      <c r="D160">
        <v>3.9430000000000001</v>
      </c>
      <c r="E160">
        <v>4.0910000000000002</v>
      </c>
      <c r="H160" s="1">
        <v>45153</v>
      </c>
      <c r="I160">
        <v>0.96069785091890747</v>
      </c>
    </row>
    <row r="161" spans="1:9">
      <c r="A161" s="1">
        <v>45154</v>
      </c>
      <c r="B161">
        <v>3.6230000000000002</v>
      </c>
      <c r="C161">
        <v>3.798</v>
      </c>
      <c r="D161">
        <v>3.964</v>
      </c>
      <c r="E161">
        <v>4.1159999999999997</v>
      </c>
      <c r="H161" s="1">
        <v>45154</v>
      </c>
      <c r="I161">
        <v>0.96046717123208725</v>
      </c>
    </row>
    <row r="162" spans="1:9">
      <c r="A162" s="1">
        <v>45155</v>
      </c>
      <c r="B162">
        <v>3.6320000000000001</v>
      </c>
      <c r="C162">
        <v>3.8149999999999999</v>
      </c>
      <c r="D162">
        <v>3.9409999999999998</v>
      </c>
      <c r="E162">
        <v>4.0949999999999998</v>
      </c>
      <c r="H162" s="1">
        <v>45155</v>
      </c>
      <c r="I162">
        <v>0.96066093472308944</v>
      </c>
    </row>
    <row r="163" spans="1:9">
      <c r="A163" s="1">
        <v>45156</v>
      </c>
      <c r="B163">
        <v>3.6150000000000002</v>
      </c>
      <c r="C163">
        <v>3.8159999999999998</v>
      </c>
      <c r="D163">
        <v>3.944</v>
      </c>
      <c r="E163">
        <v>4.0910000000000002</v>
      </c>
      <c r="H163" s="1">
        <v>45156</v>
      </c>
      <c r="I163">
        <v>0.96069785091890747</v>
      </c>
    </row>
    <row r="164" spans="1:9">
      <c r="A164" s="1">
        <v>45159</v>
      </c>
      <c r="B164">
        <v>3.6120000000000001</v>
      </c>
      <c r="C164">
        <v>3.806</v>
      </c>
      <c r="D164">
        <v>3.9409999999999998</v>
      </c>
      <c r="E164">
        <v>4.0819999999999999</v>
      </c>
      <c r="H164" s="1">
        <v>45159</v>
      </c>
      <c r="I164">
        <v>0.96078092273399807</v>
      </c>
    </row>
    <row r="165" spans="1:9">
      <c r="A165" s="1">
        <v>45160</v>
      </c>
      <c r="B165">
        <v>3.637</v>
      </c>
      <c r="C165">
        <v>3.8079999999999998</v>
      </c>
      <c r="D165">
        <v>3.9510000000000001</v>
      </c>
      <c r="E165">
        <v>4.1059999999999999</v>
      </c>
      <c r="H165" s="1">
        <v>45160</v>
      </c>
      <c r="I165">
        <v>0.96055942981192233</v>
      </c>
    </row>
    <row r="166" spans="1:9">
      <c r="A166" s="1">
        <v>45161</v>
      </c>
      <c r="B166">
        <v>3.6419999999999999</v>
      </c>
      <c r="C166">
        <v>3.8260000000000001</v>
      </c>
      <c r="D166">
        <v>3.9529999999999998</v>
      </c>
      <c r="E166">
        <v>4.0819999999999999</v>
      </c>
      <c r="H166" s="1">
        <v>45161</v>
      </c>
      <c r="I166">
        <v>0.96078092273399807</v>
      </c>
    </row>
    <row r="167" spans="1:9">
      <c r="A167" s="1">
        <v>45162</v>
      </c>
      <c r="B167">
        <v>3.6320000000000001</v>
      </c>
      <c r="C167">
        <v>3.7839999999999998</v>
      </c>
      <c r="D167">
        <v>3.9319999999999999</v>
      </c>
      <c r="E167">
        <v>4.048</v>
      </c>
      <c r="H167" s="1">
        <v>45162</v>
      </c>
      <c r="I167">
        <v>0.96109487928648307</v>
      </c>
    </row>
    <row r="168" spans="1:9">
      <c r="A168" s="1">
        <v>45163</v>
      </c>
      <c r="B168">
        <v>3.62</v>
      </c>
      <c r="C168">
        <v>3.7879999999999998</v>
      </c>
      <c r="D168">
        <v>3.9350000000000001</v>
      </c>
      <c r="E168">
        <v>4.0449999999999999</v>
      </c>
      <c r="H168" s="1">
        <v>45163</v>
      </c>
      <c r="I168">
        <v>0.96112259118650578</v>
      </c>
    </row>
    <row r="169" spans="1:9">
      <c r="A169" s="1">
        <v>45166</v>
      </c>
      <c r="B169">
        <v>3.645</v>
      </c>
      <c r="C169">
        <v>3.7709999999999999</v>
      </c>
      <c r="D169">
        <v>3.944</v>
      </c>
      <c r="E169">
        <v>4.07</v>
      </c>
      <c r="H169" s="1">
        <v>45166</v>
      </c>
      <c r="I169">
        <v>0.96089170750456432</v>
      </c>
    </row>
    <row r="170" spans="1:9">
      <c r="A170" s="1">
        <v>45167</v>
      </c>
      <c r="B170">
        <v>3.6309999999999998</v>
      </c>
      <c r="C170">
        <v>3.7829999999999999</v>
      </c>
      <c r="D170">
        <v>3.944</v>
      </c>
      <c r="E170">
        <v>4.0739999999999998</v>
      </c>
      <c r="H170" s="1">
        <v>45167</v>
      </c>
      <c r="I170">
        <v>0.96085477640909356</v>
      </c>
    </row>
    <row r="171" spans="1:9">
      <c r="A171" s="1">
        <v>45168</v>
      </c>
      <c r="B171">
        <v>3.6539999999999999</v>
      </c>
      <c r="C171">
        <v>3.8029999999999999</v>
      </c>
      <c r="D171">
        <v>3.956</v>
      </c>
      <c r="E171">
        <v>4.0650000000000004</v>
      </c>
      <c r="H171" s="1">
        <v>45168</v>
      </c>
      <c r="I171">
        <v>0.96093787536635744</v>
      </c>
    </row>
    <row r="172" spans="1:9">
      <c r="A172" s="1">
        <v>45169</v>
      </c>
      <c r="B172">
        <v>3.637</v>
      </c>
      <c r="C172">
        <v>3.7949999999999999</v>
      </c>
      <c r="D172">
        <v>3.9870000000000001</v>
      </c>
      <c r="E172">
        <v>4.1020000000000003</v>
      </c>
      <c r="H172" s="1">
        <v>45169</v>
      </c>
      <c r="I172">
        <v>0.96059633820675872</v>
      </c>
    </row>
    <row r="173" spans="1:9">
      <c r="A173" s="1">
        <v>45170</v>
      </c>
      <c r="B173">
        <v>3.6389999999999998</v>
      </c>
      <c r="C173">
        <v>3.77</v>
      </c>
      <c r="D173">
        <v>3.9340000000000002</v>
      </c>
      <c r="E173">
        <v>4.0549999999999997</v>
      </c>
      <c r="H173" s="1">
        <v>45170</v>
      </c>
      <c r="I173">
        <v>0.9610302244005573</v>
      </c>
    </row>
    <row r="174" spans="1:9">
      <c r="A174" s="1">
        <v>45173</v>
      </c>
      <c r="B174">
        <v>3.6360000000000001</v>
      </c>
      <c r="C174">
        <v>3.798</v>
      </c>
      <c r="D174">
        <v>3.9550000000000001</v>
      </c>
      <c r="E174">
        <v>4.0490000000000004</v>
      </c>
      <c r="H174" s="1">
        <v>45173</v>
      </c>
      <c r="I174">
        <v>0.96108564234158911</v>
      </c>
    </row>
    <row r="175" spans="1:9">
      <c r="A175" s="1">
        <v>45174</v>
      </c>
      <c r="B175">
        <v>3.625</v>
      </c>
      <c r="C175">
        <v>3.802</v>
      </c>
      <c r="D175">
        <v>3.9380000000000002</v>
      </c>
      <c r="E175">
        <v>4.0679999999999996</v>
      </c>
      <c r="H175" s="1">
        <v>45174</v>
      </c>
      <c r="I175">
        <v>0.96091017411692348</v>
      </c>
    </row>
    <row r="176" spans="1:9">
      <c r="A176" s="1">
        <v>45175</v>
      </c>
      <c r="B176">
        <v>3.6509999999999998</v>
      </c>
      <c r="C176">
        <v>3.7949999999999999</v>
      </c>
      <c r="D176">
        <v>3.9289999999999998</v>
      </c>
      <c r="E176">
        <v>4.0510000000000002</v>
      </c>
      <c r="H176" s="1">
        <v>45175</v>
      </c>
      <c r="I176">
        <v>0.96106716898444033</v>
      </c>
    </row>
    <row r="177" spans="1:9">
      <c r="A177" s="1">
        <v>45176</v>
      </c>
      <c r="B177">
        <v>3.67</v>
      </c>
      <c r="C177">
        <v>3.7989999999999999</v>
      </c>
      <c r="D177">
        <v>3.9380000000000002</v>
      </c>
      <c r="E177">
        <v>4.0780000000000003</v>
      </c>
      <c r="H177" s="1">
        <v>45176</v>
      </c>
      <c r="I177">
        <v>0.96081784815234728</v>
      </c>
    </row>
    <row r="178" spans="1:9">
      <c r="A178" s="1">
        <v>45177</v>
      </c>
      <c r="B178">
        <v>3.6819999999999999</v>
      </c>
      <c r="C178">
        <v>3.8</v>
      </c>
      <c r="D178">
        <v>3.952</v>
      </c>
      <c r="E178">
        <v>4.0860000000000003</v>
      </c>
      <c r="H178" s="1">
        <v>45177</v>
      </c>
      <c r="I178">
        <v>0.96074400015371919</v>
      </c>
    </row>
    <row r="179" spans="1:9">
      <c r="A179" s="1">
        <v>45180</v>
      </c>
      <c r="B179">
        <v>3.6619999999999999</v>
      </c>
      <c r="C179">
        <v>3.8220000000000001</v>
      </c>
      <c r="D179">
        <v>3.97</v>
      </c>
      <c r="E179">
        <v>4.0810000000000004</v>
      </c>
      <c r="H179" s="1">
        <v>45180</v>
      </c>
      <c r="I179">
        <v>0.96079015382250366</v>
      </c>
    </row>
    <row r="180" spans="1:9">
      <c r="A180" s="1">
        <v>45181</v>
      </c>
      <c r="B180">
        <v>3.6989999999999998</v>
      </c>
      <c r="C180">
        <v>3.8239999999999998</v>
      </c>
      <c r="D180">
        <v>3.968</v>
      </c>
      <c r="E180">
        <v>4.1029999999999998</v>
      </c>
      <c r="H180" s="1">
        <v>45181</v>
      </c>
      <c r="I180">
        <v>0.96058711084214676</v>
      </c>
    </row>
    <row r="181" spans="1:9">
      <c r="A181" s="1">
        <v>45182</v>
      </c>
      <c r="B181">
        <v>3.6749999999999998</v>
      </c>
      <c r="C181">
        <v>3.8450000000000002</v>
      </c>
      <c r="D181">
        <v>3.9990000000000001</v>
      </c>
      <c r="E181">
        <v>4.1120000000000001</v>
      </c>
      <c r="H181" s="1">
        <v>45182</v>
      </c>
      <c r="I181">
        <v>0.96050407253726755</v>
      </c>
    </row>
    <row r="182" spans="1:9">
      <c r="A182" s="1">
        <v>45183</v>
      </c>
      <c r="B182">
        <v>3.7250000000000001</v>
      </c>
      <c r="C182">
        <v>3.867</v>
      </c>
      <c r="D182">
        <v>4.04</v>
      </c>
      <c r="E182">
        <v>4.1589999999999998</v>
      </c>
      <c r="H182" s="1">
        <v>45183</v>
      </c>
      <c r="I182">
        <v>0.96007066120066431</v>
      </c>
    </row>
    <row r="183" spans="1:9">
      <c r="A183" s="1">
        <v>45184</v>
      </c>
      <c r="B183">
        <v>3.762</v>
      </c>
      <c r="C183">
        <v>3.8780000000000001</v>
      </c>
      <c r="D183">
        <v>4.0549999999999997</v>
      </c>
      <c r="E183">
        <v>4.1689999999999996</v>
      </c>
      <c r="H183" s="1">
        <v>45184</v>
      </c>
      <c r="I183">
        <v>0.95997849648167877</v>
      </c>
    </row>
    <row r="184" spans="1:9">
      <c r="A184" s="1">
        <v>45187</v>
      </c>
      <c r="B184">
        <v>3.762</v>
      </c>
      <c r="C184">
        <v>3.903</v>
      </c>
      <c r="D184">
        <v>4.0659999999999998</v>
      </c>
      <c r="E184">
        <v>4.1909999999999998</v>
      </c>
      <c r="H184" s="1">
        <v>45187</v>
      </c>
      <c r="I184">
        <v>0.95977579637396715</v>
      </c>
    </row>
    <row r="185" spans="1:9">
      <c r="A185" s="1">
        <v>45188</v>
      </c>
      <c r="B185">
        <v>3.891</v>
      </c>
      <c r="C185">
        <v>3.9340000000000002</v>
      </c>
      <c r="D185">
        <v>4.0709999999999997</v>
      </c>
      <c r="E185">
        <v>4.2160000000000002</v>
      </c>
      <c r="H185" s="1">
        <v>45188</v>
      </c>
      <c r="I185">
        <v>0.95954555922315199</v>
      </c>
    </row>
    <row r="186" spans="1:9">
      <c r="A186" s="1">
        <v>45189</v>
      </c>
      <c r="B186">
        <v>3.8340000000000001</v>
      </c>
      <c r="C186">
        <v>3.9340000000000002</v>
      </c>
      <c r="D186">
        <v>4.07</v>
      </c>
      <c r="E186">
        <v>4.2220000000000004</v>
      </c>
      <c r="H186" s="1">
        <v>45189</v>
      </c>
      <c r="I186">
        <v>0.95949031874268398</v>
      </c>
    </row>
    <row r="187" spans="1:9">
      <c r="A187" s="1">
        <v>45190</v>
      </c>
      <c r="B187">
        <v>3.8690000000000002</v>
      </c>
      <c r="C187">
        <v>3.9550000000000001</v>
      </c>
      <c r="D187">
        <v>4.0720000000000001</v>
      </c>
      <c r="E187">
        <v>4.2240000000000002</v>
      </c>
      <c r="H187" s="1">
        <v>45190</v>
      </c>
      <c r="I187">
        <v>0.95947190666257287</v>
      </c>
    </row>
    <row r="188" spans="1:9">
      <c r="A188" s="1">
        <v>45191</v>
      </c>
      <c r="B188">
        <v>3.8719999999999999</v>
      </c>
      <c r="C188">
        <v>3.9580000000000002</v>
      </c>
      <c r="D188">
        <v>4.0819999999999999</v>
      </c>
      <c r="E188">
        <v>4.2130000000000001</v>
      </c>
      <c r="H188" s="1">
        <v>45191</v>
      </c>
      <c r="I188">
        <v>0.95957318184871365</v>
      </c>
    </row>
    <row r="189" spans="1:9">
      <c r="A189" s="1">
        <v>45194</v>
      </c>
      <c r="B189">
        <v>3.8650000000000002</v>
      </c>
      <c r="C189">
        <v>3.9769999999999999</v>
      </c>
      <c r="D189">
        <v>4.1219999999999999</v>
      </c>
      <c r="E189">
        <v>4.2080000000000002</v>
      </c>
      <c r="H189" s="1">
        <v>45194</v>
      </c>
      <c r="I189">
        <v>0.9596192230922771</v>
      </c>
    </row>
    <row r="190" spans="1:9">
      <c r="A190" s="1">
        <v>45195</v>
      </c>
      <c r="B190">
        <v>3.843</v>
      </c>
      <c r="C190">
        <v>3.9409999999999998</v>
      </c>
      <c r="D190">
        <v>4.09</v>
      </c>
      <c r="E190">
        <v>4.1989999999999998</v>
      </c>
      <c r="H190" s="1">
        <v>45195</v>
      </c>
      <c r="I190">
        <v>0.95970210846553228</v>
      </c>
    </row>
    <row r="191" spans="1:9">
      <c r="A191" s="1">
        <v>45196</v>
      </c>
      <c r="B191">
        <v>3.8580000000000001</v>
      </c>
      <c r="C191">
        <v>3.972</v>
      </c>
      <c r="D191">
        <v>4.1360000000000001</v>
      </c>
      <c r="E191">
        <v>4.2</v>
      </c>
      <c r="H191" s="1">
        <v>45196</v>
      </c>
      <c r="I191">
        <v>0.95969289827255277</v>
      </c>
    </row>
    <row r="192" spans="1:9">
      <c r="A192" s="1">
        <v>45197</v>
      </c>
      <c r="B192">
        <v>3.8450000000000002</v>
      </c>
      <c r="C192">
        <v>3.9550000000000001</v>
      </c>
      <c r="D192">
        <v>4.125</v>
      </c>
      <c r="E192">
        <v>4.2210000000000001</v>
      </c>
      <c r="H192" s="1">
        <v>45197</v>
      </c>
      <c r="I192">
        <v>0.95949952504773506</v>
      </c>
    </row>
    <row r="193" spans="1:9">
      <c r="A193" s="1">
        <v>45198</v>
      </c>
      <c r="B193">
        <v>3.847</v>
      </c>
      <c r="C193">
        <v>3.952</v>
      </c>
      <c r="D193">
        <v>4.125</v>
      </c>
      <c r="E193">
        <v>4.2279999999999998</v>
      </c>
      <c r="H193" s="1">
        <v>45198</v>
      </c>
      <c r="I193">
        <v>0.95943508462217442</v>
      </c>
    </row>
    <row r="194" spans="1:9">
      <c r="A194" s="1">
        <v>45201</v>
      </c>
      <c r="B194">
        <v>3.8580000000000001</v>
      </c>
      <c r="C194">
        <v>3.9510000000000001</v>
      </c>
      <c r="D194">
        <v>4.1379999999999999</v>
      </c>
      <c r="E194">
        <v>4.1980000000000004</v>
      </c>
      <c r="H194" s="1">
        <v>45201</v>
      </c>
      <c r="I194">
        <v>0.95971131883529448</v>
      </c>
    </row>
    <row r="195" spans="1:9">
      <c r="A195" s="1">
        <v>45202</v>
      </c>
      <c r="B195">
        <v>3.8719999999999999</v>
      </c>
      <c r="C195">
        <v>3.964</v>
      </c>
      <c r="D195">
        <v>4.1280000000000001</v>
      </c>
      <c r="E195">
        <v>4.2080000000000002</v>
      </c>
      <c r="H195" s="1">
        <v>45202</v>
      </c>
      <c r="I195">
        <v>0.9596192230922771</v>
      </c>
    </row>
    <row r="196" spans="1:9">
      <c r="A196" s="1">
        <v>45203</v>
      </c>
      <c r="B196">
        <v>3.8340000000000001</v>
      </c>
      <c r="C196">
        <v>3.9620000000000002</v>
      </c>
      <c r="D196">
        <v>4.13</v>
      </c>
      <c r="E196">
        <v>4.2119999999999997</v>
      </c>
      <c r="H196" s="1">
        <v>45203</v>
      </c>
      <c r="I196">
        <v>0.95958238974398347</v>
      </c>
    </row>
    <row r="197" spans="1:9">
      <c r="A197" s="1">
        <v>45204</v>
      </c>
      <c r="B197">
        <v>3.8250000000000002</v>
      </c>
      <c r="C197">
        <v>3.972</v>
      </c>
      <c r="D197">
        <v>4.125</v>
      </c>
      <c r="E197">
        <v>4.2119999999999997</v>
      </c>
      <c r="H197" s="1">
        <v>45204</v>
      </c>
      <c r="I197">
        <v>0.95958238974398347</v>
      </c>
    </row>
    <row r="198" spans="1:9">
      <c r="A198" s="1">
        <v>45205</v>
      </c>
      <c r="B198">
        <v>3.863</v>
      </c>
      <c r="C198">
        <v>3.9830000000000001</v>
      </c>
      <c r="D198">
        <v>4.1130000000000004</v>
      </c>
      <c r="E198">
        <v>4.194</v>
      </c>
      <c r="H198" s="1">
        <v>45205</v>
      </c>
      <c r="I198">
        <v>0.95974816208226954</v>
      </c>
    </row>
    <row r="199" spans="1:9">
      <c r="A199" s="1">
        <v>45208</v>
      </c>
      <c r="B199">
        <v>3.871</v>
      </c>
      <c r="C199">
        <v>3.98</v>
      </c>
      <c r="D199">
        <v>4.1289999999999996</v>
      </c>
      <c r="E199">
        <v>4.1870000000000003</v>
      </c>
      <c r="H199" s="1">
        <v>45208</v>
      </c>
      <c r="I199">
        <v>0.95981264457177951</v>
      </c>
    </row>
    <row r="200" spans="1:9">
      <c r="A200" s="1">
        <v>45209</v>
      </c>
      <c r="B200">
        <v>3.8639999999999999</v>
      </c>
      <c r="C200">
        <v>3.988</v>
      </c>
      <c r="D200">
        <v>4.1120000000000001</v>
      </c>
      <c r="E200">
        <v>4.1550000000000002</v>
      </c>
      <c r="H200" s="1">
        <v>45209</v>
      </c>
      <c r="I200">
        <v>0.9601075320435889</v>
      </c>
    </row>
    <row r="201" spans="1:9">
      <c r="A201" s="1">
        <v>45210</v>
      </c>
      <c r="B201">
        <v>3.8650000000000002</v>
      </c>
      <c r="C201">
        <v>3.952</v>
      </c>
      <c r="D201">
        <v>4.1139999999999999</v>
      </c>
      <c r="E201">
        <v>4.1449999999999996</v>
      </c>
      <c r="H201" s="1">
        <v>45210</v>
      </c>
      <c r="I201">
        <v>0.96019972154208078</v>
      </c>
    </row>
    <row r="202" spans="1:9">
      <c r="A202" s="1">
        <v>45211</v>
      </c>
      <c r="B202">
        <v>3.8719999999999999</v>
      </c>
      <c r="C202">
        <v>3.9649999999999999</v>
      </c>
      <c r="D202">
        <v>4.1210000000000004</v>
      </c>
      <c r="E202">
        <v>4.1619999999999999</v>
      </c>
      <c r="H202" s="1">
        <v>45211</v>
      </c>
      <c r="I202">
        <v>0.96004300992684477</v>
      </c>
    </row>
    <row r="203" spans="1:9">
      <c r="A203" s="1">
        <v>45212</v>
      </c>
      <c r="B203">
        <v>3.86</v>
      </c>
      <c r="C203">
        <v>3.9849999999999999</v>
      </c>
      <c r="D203">
        <v>4.1210000000000004</v>
      </c>
      <c r="E203">
        <v>4.1710000000000003</v>
      </c>
      <c r="H203" s="1">
        <v>45212</v>
      </c>
      <c r="I203">
        <v>0.95996006566126857</v>
      </c>
    </row>
    <row r="204" spans="1:9">
      <c r="A204" s="1">
        <v>45215</v>
      </c>
      <c r="B204">
        <v>3.8620000000000001</v>
      </c>
      <c r="C204">
        <v>3.9750000000000001</v>
      </c>
      <c r="D204">
        <v>4.1029999999999998</v>
      </c>
      <c r="E204">
        <v>4.1719999999999997</v>
      </c>
      <c r="H204" s="1">
        <v>45215</v>
      </c>
      <c r="I204">
        <v>0.95995085051645357</v>
      </c>
    </row>
    <row r="205" spans="1:9">
      <c r="A205" s="1">
        <v>45216</v>
      </c>
      <c r="B205">
        <v>3.8450000000000002</v>
      </c>
      <c r="C205">
        <v>3.972</v>
      </c>
      <c r="D205">
        <v>4.1180000000000003</v>
      </c>
      <c r="E205">
        <v>4.16</v>
      </c>
      <c r="H205" s="1">
        <v>45216</v>
      </c>
      <c r="I205">
        <v>0.96006144393241155</v>
      </c>
    </row>
    <row r="206" spans="1:9">
      <c r="A206" s="1">
        <v>45217</v>
      </c>
      <c r="B206">
        <v>3.8639999999999999</v>
      </c>
      <c r="C206">
        <v>3.9929999999999999</v>
      </c>
      <c r="D206">
        <v>4.1429999999999998</v>
      </c>
      <c r="E206">
        <v>4.1959999999999997</v>
      </c>
      <c r="H206" s="1">
        <v>45217</v>
      </c>
      <c r="I206">
        <v>0.95972974010518641</v>
      </c>
    </row>
    <row r="207" spans="1:9">
      <c r="A207" s="1">
        <v>45218</v>
      </c>
      <c r="B207">
        <v>3.855</v>
      </c>
      <c r="C207">
        <v>4.0019999999999998</v>
      </c>
      <c r="D207">
        <v>4.1260000000000003</v>
      </c>
      <c r="E207">
        <v>4.1840000000000002</v>
      </c>
      <c r="H207" s="1">
        <v>45218</v>
      </c>
      <c r="I207">
        <v>0.95984028257697906</v>
      </c>
    </row>
    <row r="208" spans="1:9">
      <c r="A208" s="1">
        <v>45219</v>
      </c>
      <c r="B208">
        <v>3.863</v>
      </c>
      <c r="C208">
        <v>3.9689999999999999</v>
      </c>
      <c r="D208">
        <v>4.1070000000000002</v>
      </c>
      <c r="E208">
        <v>4.1849999999999996</v>
      </c>
      <c r="H208" s="1">
        <v>45219</v>
      </c>
      <c r="I208">
        <v>0.95983106973172727</v>
      </c>
    </row>
    <row r="209" spans="1:9">
      <c r="A209" s="1">
        <v>45222</v>
      </c>
      <c r="B209">
        <v>3.8610000000000002</v>
      </c>
      <c r="C209">
        <v>3.956</v>
      </c>
      <c r="D209">
        <v>4.0960000000000001</v>
      </c>
      <c r="E209">
        <v>4.1449999999999996</v>
      </c>
      <c r="H209" s="1">
        <v>45222</v>
      </c>
      <c r="I209">
        <v>0.96019972154208078</v>
      </c>
    </row>
    <row r="210" spans="1:9">
      <c r="A210" s="1">
        <v>45223</v>
      </c>
      <c r="B210">
        <v>3.8420000000000001</v>
      </c>
      <c r="C210">
        <v>3.9409999999999998</v>
      </c>
      <c r="D210">
        <v>4.1020000000000003</v>
      </c>
      <c r="E210">
        <v>4.1539999999999999</v>
      </c>
      <c r="H210" s="1">
        <v>45223</v>
      </c>
      <c r="I210">
        <v>0.96011675019682396</v>
      </c>
    </row>
    <row r="211" spans="1:9">
      <c r="A211" s="1">
        <v>45224</v>
      </c>
      <c r="B211">
        <v>3.8450000000000002</v>
      </c>
      <c r="C211">
        <v>3.9380000000000002</v>
      </c>
      <c r="D211">
        <v>4.0919999999999996</v>
      </c>
      <c r="E211">
        <v>4.1180000000000003</v>
      </c>
      <c r="H211" s="1">
        <v>45224</v>
      </c>
      <c r="I211">
        <v>0.96044872164275152</v>
      </c>
    </row>
    <row r="212" spans="1:9">
      <c r="A212" s="1">
        <v>45225</v>
      </c>
      <c r="B212">
        <v>3.883</v>
      </c>
      <c r="C212">
        <v>3.952</v>
      </c>
      <c r="D212">
        <v>4.1050000000000004</v>
      </c>
      <c r="E212">
        <v>4.1280000000000001</v>
      </c>
      <c r="H212" s="1">
        <v>45225</v>
      </c>
      <c r="I212">
        <v>0.96035648432698217</v>
      </c>
    </row>
    <row r="213" spans="1:9">
      <c r="A213" s="1">
        <v>45226</v>
      </c>
      <c r="B213">
        <v>3.8679999999999999</v>
      </c>
      <c r="C213">
        <v>3.948</v>
      </c>
      <c r="D213">
        <v>4.1020000000000003</v>
      </c>
      <c r="E213">
        <v>4.1040000000000001</v>
      </c>
      <c r="H213" s="1">
        <v>45226</v>
      </c>
      <c r="I213">
        <v>0.96057788365480679</v>
      </c>
    </row>
    <row r="214" spans="1:9">
      <c r="A214" s="1">
        <v>45229</v>
      </c>
      <c r="B214">
        <v>3.8929999999999998</v>
      </c>
      <c r="C214">
        <v>3.968</v>
      </c>
      <c r="D214">
        <v>4.109</v>
      </c>
      <c r="E214">
        <v>4.0780000000000003</v>
      </c>
      <c r="H214" s="1">
        <v>45229</v>
      </c>
      <c r="I214">
        <v>0.96081784815234728</v>
      </c>
    </row>
    <row r="215" spans="1:9">
      <c r="A215" s="1">
        <v>45230</v>
      </c>
      <c r="B215">
        <v>3.8759999999999999</v>
      </c>
      <c r="C215">
        <v>3.972</v>
      </c>
      <c r="D215">
        <v>4.0919999999999996</v>
      </c>
      <c r="E215">
        <v>4.0519999999999996</v>
      </c>
      <c r="H215" s="1">
        <v>45230</v>
      </c>
      <c r="I215">
        <v>0.96105793257217553</v>
      </c>
    </row>
    <row r="216" spans="1:9">
      <c r="A216" s="1">
        <v>45231</v>
      </c>
      <c r="B216">
        <v>3.8929999999999998</v>
      </c>
      <c r="C216">
        <v>3.9529999999999998</v>
      </c>
      <c r="D216">
        <v>4.0810000000000004</v>
      </c>
      <c r="E216">
        <v>4.0439999999999996</v>
      </c>
      <c r="H216" s="1">
        <v>45231</v>
      </c>
      <c r="I216">
        <v>0.96113182884164394</v>
      </c>
    </row>
    <row r="217" spans="1:9">
      <c r="A217" s="1">
        <v>45232</v>
      </c>
      <c r="B217">
        <v>3.883</v>
      </c>
      <c r="C217">
        <v>3.9740000000000002</v>
      </c>
      <c r="D217">
        <v>4.0720000000000001</v>
      </c>
      <c r="E217">
        <v>4.0119999999999996</v>
      </c>
      <c r="H217" s="1">
        <v>45232</v>
      </c>
      <c r="I217">
        <v>0.96142752759297012</v>
      </c>
    </row>
    <row r="218" spans="1:9">
      <c r="A218" s="1">
        <v>45233</v>
      </c>
      <c r="B218">
        <v>3.8769999999999998</v>
      </c>
      <c r="C218">
        <v>3.956</v>
      </c>
      <c r="D218">
        <v>4.0620000000000003</v>
      </c>
      <c r="E218">
        <v>4.0039999999999996</v>
      </c>
      <c r="H218" s="1">
        <v>45233</v>
      </c>
      <c r="I218">
        <v>0.96150148071228025</v>
      </c>
    </row>
    <row r="219" spans="1:9">
      <c r="A219" s="1">
        <v>45236</v>
      </c>
      <c r="B219">
        <v>3.86</v>
      </c>
      <c r="C219">
        <v>3.9630000000000001</v>
      </c>
      <c r="D219">
        <v>4.0659999999999998</v>
      </c>
      <c r="E219">
        <v>4.0220000000000002</v>
      </c>
      <c r="H219" s="1">
        <v>45236</v>
      </c>
      <c r="I219">
        <v>0.96133510218992146</v>
      </c>
    </row>
    <row r="220" spans="1:9">
      <c r="A220" s="1">
        <v>45237</v>
      </c>
      <c r="B220">
        <v>3.85</v>
      </c>
      <c r="C220">
        <v>3.9660000000000002</v>
      </c>
      <c r="D220">
        <v>4.0720000000000001</v>
      </c>
      <c r="E220">
        <v>4.0279999999999996</v>
      </c>
      <c r="H220" s="1">
        <v>45237</v>
      </c>
      <c r="I220">
        <v>0.96127965547737138</v>
      </c>
    </row>
    <row r="221" spans="1:9">
      <c r="A221" s="1">
        <v>45238</v>
      </c>
      <c r="B221">
        <v>3.8580000000000001</v>
      </c>
      <c r="C221">
        <v>3.9729999999999999</v>
      </c>
      <c r="D221">
        <v>4.0659999999999998</v>
      </c>
      <c r="E221">
        <v>4.0270000000000001</v>
      </c>
      <c r="H221" s="1">
        <v>45238</v>
      </c>
      <c r="I221">
        <v>0.96128889615196056</v>
      </c>
    </row>
    <row r="222" spans="1:9">
      <c r="A222" s="1">
        <v>45239</v>
      </c>
      <c r="B222">
        <v>3.8380000000000001</v>
      </c>
      <c r="C222">
        <v>3.9870000000000001</v>
      </c>
      <c r="D222">
        <v>4.0549999999999997</v>
      </c>
      <c r="E222">
        <v>4.0279999999999996</v>
      </c>
      <c r="H222" s="1">
        <v>45239</v>
      </c>
      <c r="I222">
        <v>0.96127965547737138</v>
      </c>
    </row>
    <row r="223" spans="1:9">
      <c r="A223" s="1">
        <v>45240</v>
      </c>
      <c r="B223">
        <v>3.8340000000000001</v>
      </c>
      <c r="C223">
        <v>3.992</v>
      </c>
      <c r="D223">
        <v>4.0739999999999998</v>
      </c>
      <c r="E223">
        <v>4.04</v>
      </c>
      <c r="H223" s="1">
        <v>45240</v>
      </c>
      <c r="I223">
        <v>0.96116878123798544</v>
      </c>
    </row>
    <row r="224" spans="1:9">
      <c r="A224" s="1">
        <v>45243</v>
      </c>
      <c r="B224">
        <v>3.819</v>
      </c>
      <c r="C224">
        <v>4.0019999999999998</v>
      </c>
      <c r="D224">
        <v>4.085</v>
      </c>
      <c r="E224">
        <v>4.04</v>
      </c>
      <c r="H224" s="1">
        <v>45243</v>
      </c>
      <c r="I224">
        <v>0.96116878123798544</v>
      </c>
    </row>
    <row r="225" spans="1:9">
      <c r="A225" s="1">
        <v>45244</v>
      </c>
      <c r="B225">
        <v>3.8220000000000001</v>
      </c>
      <c r="C225">
        <v>3.9969999999999999</v>
      </c>
      <c r="D225">
        <v>4.0970000000000004</v>
      </c>
      <c r="E225">
        <v>4.0640000000000001</v>
      </c>
      <c r="H225" s="1">
        <v>45244</v>
      </c>
      <c r="I225">
        <v>0.96094710947109474</v>
      </c>
    </row>
    <row r="226" spans="1:9">
      <c r="A226" s="1">
        <v>45245</v>
      </c>
      <c r="B226">
        <v>3.7909999999999999</v>
      </c>
      <c r="C226">
        <v>3.9940000000000002</v>
      </c>
      <c r="D226">
        <v>4.0759999999999996</v>
      </c>
      <c r="E226">
        <v>4.0279999999999996</v>
      </c>
      <c r="H226" s="1">
        <v>45245</v>
      </c>
      <c r="I226">
        <v>0.96127965547737138</v>
      </c>
    </row>
    <row r="227" spans="1:9">
      <c r="A227" s="1">
        <v>45246</v>
      </c>
      <c r="B227">
        <v>3.839</v>
      </c>
      <c r="C227">
        <v>4.0019999999999998</v>
      </c>
      <c r="D227">
        <v>4.0709999999999997</v>
      </c>
      <c r="E227">
        <v>4.0330000000000004</v>
      </c>
      <c r="H227" s="1">
        <v>45246</v>
      </c>
      <c r="I227">
        <v>0.96123345476915978</v>
      </c>
    </row>
    <row r="228" spans="1:9">
      <c r="A228" s="1">
        <v>45247</v>
      </c>
      <c r="B228">
        <v>3.819</v>
      </c>
      <c r="C228">
        <v>3.984</v>
      </c>
      <c r="D228">
        <v>4.0640000000000001</v>
      </c>
      <c r="E228">
        <v>3.9910000000000001</v>
      </c>
      <c r="H228" s="1">
        <v>45247</v>
      </c>
      <c r="I228">
        <v>0.96162167879912697</v>
      </c>
    </row>
    <row r="229" spans="1:9">
      <c r="A229" s="1">
        <v>45250</v>
      </c>
      <c r="B229">
        <v>3.8220000000000001</v>
      </c>
      <c r="C229">
        <v>3.9620000000000002</v>
      </c>
      <c r="D229">
        <v>4.0579999999999998</v>
      </c>
      <c r="E229">
        <v>4.0149999999999997</v>
      </c>
      <c r="H229" s="1">
        <v>45250</v>
      </c>
      <c r="I229">
        <v>0.96139979810604248</v>
      </c>
    </row>
    <row r="230" spans="1:9">
      <c r="A230" s="1">
        <v>45251</v>
      </c>
      <c r="B230">
        <v>3.8149999999999999</v>
      </c>
      <c r="C230">
        <v>3.9729999999999999</v>
      </c>
      <c r="D230">
        <v>4.07</v>
      </c>
      <c r="E230">
        <v>4.0229999999999997</v>
      </c>
      <c r="H230" s="1">
        <v>45251</v>
      </c>
      <c r="I230">
        <v>0.96132586062697678</v>
      </c>
    </row>
    <row r="231" spans="1:9">
      <c r="A231" s="1">
        <v>45252</v>
      </c>
      <c r="B231">
        <v>3.8180000000000001</v>
      </c>
      <c r="C231">
        <v>3.9620000000000002</v>
      </c>
      <c r="D231">
        <v>4.0629999999999997</v>
      </c>
      <c r="E231">
        <v>4.016</v>
      </c>
      <c r="H231" s="1">
        <v>45252</v>
      </c>
      <c r="I231">
        <v>0.96139055529918471</v>
      </c>
    </row>
    <row r="232" spans="1:9">
      <c r="A232" s="1">
        <v>45253</v>
      </c>
      <c r="B232">
        <v>3.835</v>
      </c>
      <c r="C232">
        <v>3.956</v>
      </c>
      <c r="D232">
        <v>4.0620000000000003</v>
      </c>
      <c r="E232">
        <v>4.0339999999999998</v>
      </c>
      <c r="H232" s="1">
        <v>45253</v>
      </c>
      <c r="I232">
        <v>0.96122421516042833</v>
      </c>
    </row>
    <row r="233" spans="1:9">
      <c r="A233" s="1">
        <v>45254</v>
      </c>
      <c r="B233">
        <v>3.8050000000000002</v>
      </c>
      <c r="C233">
        <v>3.9350000000000001</v>
      </c>
      <c r="D233">
        <v>4.0739999999999998</v>
      </c>
      <c r="E233">
        <v>4.056</v>
      </c>
      <c r="H233" s="1">
        <v>45254</v>
      </c>
      <c r="I233">
        <v>0.96102098869839325</v>
      </c>
    </row>
    <row r="234" spans="1:9">
      <c r="A234" s="1">
        <v>45257</v>
      </c>
      <c r="B234">
        <v>3.8479999999999999</v>
      </c>
      <c r="C234">
        <v>3.9510000000000001</v>
      </c>
      <c r="D234">
        <v>4.05</v>
      </c>
      <c r="E234">
        <v>4.0570000000000004</v>
      </c>
      <c r="H234" s="1">
        <v>45257</v>
      </c>
      <c r="I234">
        <v>0.96101175317374132</v>
      </c>
    </row>
    <row r="235" spans="1:9">
      <c r="A235" s="1">
        <v>45258</v>
      </c>
      <c r="B235">
        <v>3.847</v>
      </c>
      <c r="C235">
        <v>3.9550000000000001</v>
      </c>
      <c r="D235">
        <v>4.0259999999999998</v>
      </c>
      <c r="E235">
        <v>4.0149999999999997</v>
      </c>
      <c r="H235" s="1">
        <v>45258</v>
      </c>
      <c r="I235">
        <v>0.96139979810604248</v>
      </c>
    </row>
    <row r="236" spans="1:9">
      <c r="A236" s="1">
        <v>45259</v>
      </c>
      <c r="B236">
        <v>3.8540000000000001</v>
      </c>
      <c r="C236">
        <v>3.9750000000000001</v>
      </c>
      <c r="D236">
        <v>4.05</v>
      </c>
      <c r="E236">
        <v>3.9830000000000001</v>
      </c>
      <c r="H236" s="1">
        <v>45259</v>
      </c>
      <c r="I236">
        <v>0.96169566179086963</v>
      </c>
    </row>
    <row r="237" spans="1:9">
      <c r="A237" s="1">
        <v>45260</v>
      </c>
      <c r="B237">
        <v>3.8679999999999999</v>
      </c>
      <c r="C237">
        <v>3.964</v>
      </c>
      <c r="D237">
        <v>4.0289999999999999</v>
      </c>
      <c r="E237">
        <v>3.9260000000000002</v>
      </c>
      <c r="H237" s="1">
        <v>45260</v>
      </c>
      <c r="I237">
        <v>0.96222312029713442</v>
      </c>
    </row>
    <row r="238" spans="1:9">
      <c r="A238" s="1">
        <v>45261</v>
      </c>
      <c r="B238">
        <v>3.8690000000000002</v>
      </c>
      <c r="C238">
        <v>3.96</v>
      </c>
      <c r="D238">
        <v>4.0039999999999996</v>
      </c>
      <c r="E238">
        <v>3.9020000000000001</v>
      </c>
      <c r="H238" s="1">
        <v>45261</v>
      </c>
      <c r="I238">
        <v>0.96244538122461543</v>
      </c>
    </row>
    <row r="239" spans="1:9">
      <c r="A239" s="1">
        <v>45264</v>
      </c>
      <c r="B239">
        <v>3.855</v>
      </c>
      <c r="C239">
        <v>3.9620000000000002</v>
      </c>
      <c r="D239">
        <v>3.9449999999999998</v>
      </c>
      <c r="E239">
        <v>3.794</v>
      </c>
      <c r="H239" s="1">
        <v>45264</v>
      </c>
      <c r="I239">
        <v>0.96344682736959741</v>
      </c>
    </row>
    <row r="240" spans="1:9">
      <c r="A240" s="1">
        <v>45265</v>
      </c>
      <c r="B240">
        <v>3.8650000000000002</v>
      </c>
      <c r="C240">
        <v>3.9580000000000002</v>
      </c>
      <c r="D240">
        <v>3.9529999999999998</v>
      </c>
      <c r="E240">
        <v>3.7850000000000001</v>
      </c>
      <c r="H240" s="1">
        <v>45265</v>
      </c>
      <c r="I240">
        <v>0.96353037529508123</v>
      </c>
    </row>
    <row r="241" spans="1:9">
      <c r="A241" s="1">
        <v>45266</v>
      </c>
      <c r="B241">
        <v>3.859</v>
      </c>
      <c r="C241">
        <v>3.95</v>
      </c>
      <c r="D241">
        <v>3.95</v>
      </c>
      <c r="E241">
        <v>3.7280000000000002</v>
      </c>
      <c r="H241" s="1">
        <v>45266</v>
      </c>
      <c r="I241">
        <v>0.96405984883541573</v>
      </c>
    </row>
    <row r="242" spans="1:9">
      <c r="A242" s="1">
        <v>45267</v>
      </c>
      <c r="B242">
        <v>3.8719999999999999</v>
      </c>
      <c r="C242">
        <v>3.9689999999999999</v>
      </c>
      <c r="D242">
        <v>3.948</v>
      </c>
      <c r="E242">
        <v>3.7269999999999999</v>
      </c>
      <c r="H242" s="1">
        <v>45267</v>
      </c>
      <c r="I242">
        <v>0.96406914303893887</v>
      </c>
    </row>
    <row r="243" spans="1:9">
      <c r="A243" s="1">
        <v>45268</v>
      </c>
      <c r="B243">
        <v>3.8530000000000002</v>
      </c>
      <c r="C243">
        <v>3.95</v>
      </c>
      <c r="D243">
        <v>3.9350000000000001</v>
      </c>
      <c r="E243">
        <v>3.7250000000000001</v>
      </c>
      <c r="H243" s="1">
        <v>45268</v>
      </c>
      <c r="I243">
        <v>0.96408773198361053</v>
      </c>
    </row>
    <row r="244" spans="1:9">
      <c r="A244" s="1">
        <v>45271</v>
      </c>
      <c r="B244">
        <v>3.8580000000000001</v>
      </c>
      <c r="C244">
        <v>3.9580000000000002</v>
      </c>
      <c r="D244">
        <v>3.9550000000000001</v>
      </c>
      <c r="E244">
        <v>3.7509999999999999</v>
      </c>
      <c r="H244" s="1">
        <v>45271</v>
      </c>
      <c r="I244">
        <v>0.96384613160355093</v>
      </c>
    </row>
    <row r="245" spans="1:9">
      <c r="A245" s="1">
        <v>45272</v>
      </c>
      <c r="B245">
        <v>3.8620000000000001</v>
      </c>
      <c r="C245">
        <v>3.9279999999999999</v>
      </c>
      <c r="D245">
        <v>3.96</v>
      </c>
      <c r="E245">
        <v>3.754</v>
      </c>
      <c r="H245" s="1">
        <v>45272</v>
      </c>
      <c r="I245">
        <v>0.9638182624284366</v>
      </c>
    </row>
    <row r="246" spans="1:9">
      <c r="A246" s="1">
        <v>45273</v>
      </c>
      <c r="B246">
        <v>3.8330000000000002</v>
      </c>
      <c r="C246">
        <v>3.9249999999999998</v>
      </c>
      <c r="D246">
        <v>3.9449999999999998</v>
      </c>
      <c r="E246">
        <v>3.758</v>
      </c>
      <c r="H246" s="1">
        <v>45273</v>
      </c>
      <c r="I246">
        <v>0.96378110603519729</v>
      </c>
    </row>
    <row r="247" spans="1:9">
      <c r="A247" s="1">
        <v>45274</v>
      </c>
      <c r="B247">
        <v>3.8439999999999999</v>
      </c>
      <c r="C247">
        <v>3.9319999999999999</v>
      </c>
      <c r="D247">
        <v>3.9380000000000002</v>
      </c>
      <c r="E247">
        <v>3.7189999999999999</v>
      </c>
      <c r="H247" s="1">
        <v>45274</v>
      </c>
      <c r="I247">
        <v>0.96414350311900421</v>
      </c>
    </row>
    <row r="248" spans="1:9">
      <c r="A248" s="1">
        <v>45275</v>
      </c>
      <c r="B248">
        <v>3.8530000000000002</v>
      </c>
      <c r="C248">
        <v>3.92</v>
      </c>
      <c r="D248">
        <v>3.9119999999999999</v>
      </c>
      <c r="E248">
        <v>3.6440000000000001</v>
      </c>
      <c r="H248" s="1">
        <v>45275</v>
      </c>
      <c r="I248">
        <v>0.96484118714059663</v>
      </c>
    </row>
    <row r="249" spans="1:9">
      <c r="A249" s="1">
        <v>45278</v>
      </c>
      <c r="B249">
        <v>3.859</v>
      </c>
      <c r="C249">
        <v>3.9380000000000002</v>
      </c>
      <c r="D249">
        <v>3.9039999999999999</v>
      </c>
      <c r="E249">
        <v>3.613</v>
      </c>
      <c r="H249" s="1">
        <v>45278</v>
      </c>
      <c r="I249">
        <v>0.96512985822242381</v>
      </c>
    </row>
    <row r="250" spans="1:9">
      <c r="A250" s="1">
        <v>45279</v>
      </c>
      <c r="B250">
        <v>3.8530000000000002</v>
      </c>
      <c r="C250">
        <v>3.923</v>
      </c>
      <c r="D250">
        <v>3.9220000000000002</v>
      </c>
      <c r="E250">
        <v>3.6349999999999998</v>
      </c>
      <c r="H250" s="1">
        <v>45279</v>
      </c>
      <c r="I250">
        <v>0.96492497708303171</v>
      </c>
    </row>
    <row r="251" spans="1:9">
      <c r="A251" s="1">
        <v>45280</v>
      </c>
      <c r="B251">
        <v>3.859</v>
      </c>
      <c r="C251">
        <v>3.9159999999999999</v>
      </c>
      <c r="D251">
        <v>3.9239999999999999</v>
      </c>
      <c r="E251">
        <v>3.6019999999999999</v>
      </c>
      <c r="H251" s="1">
        <v>45280</v>
      </c>
      <c r="I251">
        <v>0.96523233142217335</v>
      </c>
    </row>
    <row r="252" spans="1:9">
      <c r="A252" s="1">
        <v>45281</v>
      </c>
      <c r="B252">
        <v>3.8759999999999999</v>
      </c>
      <c r="C252">
        <v>3.9159999999999999</v>
      </c>
      <c r="D252">
        <v>3.899</v>
      </c>
      <c r="E252">
        <v>3.5819999999999999</v>
      </c>
      <c r="H252" s="1">
        <v>45281</v>
      </c>
      <c r="I252">
        <v>0.96541870209109693</v>
      </c>
    </row>
    <row r="253" spans="1:9">
      <c r="A253" s="1">
        <v>45282</v>
      </c>
      <c r="B253">
        <v>3.8650000000000002</v>
      </c>
      <c r="C253">
        <v>3.931</v>
      </c>
      <c r="D253">
        <v>3.895</v>
      </c>
      <c r="E253">
        <v>3.581</v>
      </c>
      <c r="H253" s="1">
        <v>45282</v>
      </c>
      <c r="I253">
        <v>0.96542802251378157</v>
      </c>
    </row>
    <row r="254" spans="1:9">
      <c r="A254" s="1">
        <v>45287</v>
      </c>
      <c r="B254">
        <v>3.843</v>
      </c>
      <c r="C254">
        <v>3.9249999999999998</v>
      </c>
      <c r="D254">
        <v>3.8849999999999998</v>
      </c>
      <c r="E254">
        <v>3.5539999999999998</v>
      </c>
      <c r="H254" s="1">
        <v>45287</v>
      </c>
      <c r="I254">
        <v>0.96567974197037298</v>
      </c>
    </row>
    <row r="255" spans="1:9">
      <c r="A255" s="1">
        <v>45288</v>
      </c>
      <c r="B255">
        <v>3.8719999999999999</v>
      </c>
      <c r="C255">
        <v>3.8929999999999998</v>
      </c>
      <c r="D255">
        <v>3.8769999999999998</v>
      </c>
      <c r="E255">
        <v>3.536</v>
      </c>
      <c r="H255" s="1">
        <v>45288</v>
      </c>
      <c r="I255">
        <v>0.96584762787822587</v>
      </c>
    </row>
    <row r="256" spans="1:9">
      <c r="A256" s="1">
        <v>45289</v>
      </c>
      <c r="B256">
        <v>3.8450000000000002</v>
      </c>
      <c r="C256">
        <v>3.9089999999999998</v>
      </c>
      <c r="D256">
        <v>3.8610000000000002</v>
      </c>
      <c r="E256">
        <v>3.5129999999999999</v>
      </c>
      <c r="H256" s="1">
        <v>45289</v>
      </c>
      <c r="I256">
        <v>0.96606223372909672</v>
      </c>
    </row>
    <row r="257" spans="1:9">
      <c r="A257" s="1">
        <v>45292</v>
      </c>
      <c r="B257">
        <v>3.8450000000000002</v>
      </c>
      <c r="C257">
        <v>3.9089999999999998</v>
      </c>
      <c r="D257">
        <v>3.8610000000000002</v>
      </c>
      <c r="E257">
        <v>3.5129999999999999</v>
      </c>
      <c r="H257" s="1">
        <v>45292</v>
      </c>
      <c r="I257">
        <v>0.96606223372909672</v>
      </c>
    </row>
    <row r="258" spans="1:9">
      <c r="A258" s="1">
        <v>45293</v>
      </c>
      <c r="B258">
        <v>3.8559999999999999</v>
      </c>
      <c r="C258">
        <v>3.9049999999999998</v>
      </c>
      <c r="D258">
        <v>3.8610000000000002</v>
      </c>
      <c r="E258">
        <v>3.532</v>
      </c>
      <c r="H258" s="1">
        <v>45293</v>
      </c>
      <c r="I258">
        <v>0.96588494378549627</v>
      </c>
    </row>
    <row r="259" spans="1:9">
      <c r="A259" s="1">
        <v>45294</v>
      </c>
      <c r="B259">
        <v>3.8650000000000002</v>
      </c>
      <c r="C259">
        <v>3.9289999999999998</v>
      </c>
      <c r="D259">
        <v>3.8820000000000001</v>
      </c>
      <c r="E259">
        <v>3.5449999999999999</v>
      </c>
      <c r="H259" s="1">
        <v>45294</v>
      </c>
      <c r="I259">
        <v>0.96576367762808446</v>
      </c>
    </row>
    <row r="260" spans="1:9">
      <c r="A260" s="1">
        <v>45295</v>
      </c>
      <c r="B260">
        <v>3.8580000000000001</v>
      </c>
      <c r="C260">
        <v>3.9220000000000002</v>
      </c>
      <c r="D260">
        <v>3.8730000000000002</v>
      </c>
      <c r="E260">
        <v>3.544</v>
      </c>
      <c r="H260" s="1">
        <v>45295</v>
      </c>
      <c r="I260">
        <v>0.96577300471297234</v>
      </c>
    </row>
    <row r="261" spans="1:9">
      <c r="A261" s="1">
        <v>45296</v>
      </c>
      <c r="B261">
        <v>3.8780000000000001</v>
      </c>
      <c r="C261">
        <v>3.9359999999999999</v>
      </c>
      <c r="D261">
        <v>3.9119999999999999</v>
      </c>
      <c r="E261">
        <v>3.5840000000000001</v>
      </c>
      <c r="H261" s="1">
        <v>45296</v>
      </c>
      <c r="I261">
        <v>0.96540006178560389</v>
      </c>
    </row>
    <row r="262" spans="1:9">
      <c r="A262" s="1">
        <v>45299</v>
      </c>
      <c r="B262">
        <v>3.871</v>
      </c>
      <c r="C262">
        <v>3.9249999999999998</v>
      </c>
      <c r="D262">
        <v>3.9289999999999998</v>
      </c>
      <c r="E262">
        <v>3.6160000000000001</v>
      </c>
      <c r="H262" s="1">
        <v>45299</v>
      </c>
      <c r="I262">
        <v>0.96510191476219886</v>
      </c>
    </row>
    <row r="263" spans="1:9">
      <c r="A263" s="1">
        <v>45300</v>
      </c>
      <c r="B263">
        <v>3.867</v>
      </c>
      <c r="C263">
        <v>3.9279999999999999</v>
      </c>
      <c r="D263">
        <v>3.891</v>
      </c>
      <c r="E263">
        <v>3.601</v>
      </c>
      <c r="H263" s="1">
        <v>45300</v>
      </c>
      <c r="I263">
        <v>0.9652416482466385</v>
      </c>
    </row>
    <row r="264" spans="1:9">
      <c r="A264" s="1">
        <v>45301</v>
      </c>
      <c r="B264">
        <v>3.8769999999999998</v>
      </c>
      <c r="C264">
        <v>3.9359999999999999</v>
      </c>
      <c r="D264">
        <v>3.9020000000000001</v>
      </c>
      <c r="E264">
        <v>3.6349999999999998</v>
      </c>
      <c r="H264" s="1">
        <v>45301</v>
      </c>
      <c r="I264">
        <v>0.96492497708303171</v>
      </c>
    </row>
    <row r="265" spans="1:9">
      <c r="A265" s="1">
        <v>45302</v>
      </c>
      <c r="B265">
        <v>3.88</v>
      </c>
      <c r="C265">
        <v>3.9420000000000002</v>
      </c>
      <c r="D265">
        <v>3.92</v>
      </c>
      <c r="E265">
        <v>3.6539999999999999</v>
      </c>
      <c r="H265" s="1">
        <v>45302</v>
      </c>
      <c r="I265">
        <v>0.96474810426997515</v>
      </c>
    </row>
    <row r="266" spans="1:9">
      <c r="A266" s="1">
        <v>45303</v>
      </c>
      <c r="B266">
        <v>3.8929999999999998</v>
      </c>
      <c r="C266">
        <v>3.9319999999999999</v>
      </c>
      <c r="D266">
        <v>3.8959999999999999</v>
      </c>
      <c r="E266">
        <v>3.6360000000000001</v>
      </c>
      <c r="H266" s="1">
        <v>45303</v>
      </c>
      <c r="I266">
        <v>0.96491566637075921</v>
      </c>
    </row>
    <row r="267" spans="1:9">
      <c r="A267" s="1">
        <v>45306</v>
      </c>
      <c r="B267">
        <v>3.8679999999999999</v>
      </c>
      <c r="C267">
        <v>3.9279999999999999</v>
      </c>
      <c r="D267">
        <v>3.8740000000000001</v>
      </c>
      <c r="E267">
        <v>3.57</v>
      </c>
      <c r="H267" s="1">
        <v>45306</v>
      </c>
      <c r="I267">
        <v>0.96553055904219365</v>
      </c>
    </row>
    <row r="268" spans="1:9">
      <c r="A268" s="1">
        <v>45307</v>
      </c>
      <c r="B268">
        <v>3.8940000000000001</v>
      </c>
      <c r="C268">
        <v>3.8940000000000001</v>
      </c>
      <c r="D268">
        <v>3.867</v>
      </c>
      <c r="E268">
        <v>3.5960000000000001</v>
      </c>
      <c r="H268" s="1">
        <v>45307</v>
      </c>
      <c r="I268">
        <v>0.96528823506699102</v>
      </c>
    </row>
    <row r="269" spans="1:9">
      <c r="A269" s="1">
        <v>45308</v>
      </c>
      <c r="B269">
        <v>3.875</v>
      </c>
      <c r="C269">
        <v>3.903</v>
      </c>
      <c r="D269">
        <v>3.8620000000000001</v>
      </c>
      <c r="E269">
        <v>3.5960000000000001</v>
      </c>
      <c r="H269" s="1">
        <v>45308</v>
      </c>
      <c r="I269">
        <v>0.96528823506699102</v>
      </c>
    </row>
    <row r="270" spans="1:9">
      <c r="A270" s="1">
        <v>45309</v>
      </c>
      <c r="B270">
        <v>3.8690000000000002</v>
      </c>
      <c r="C270">
        <v>3.97</v>
      </c>
      <c r="D270">
        <v>3.9279999999999999</v>
      </c>
      <c r="E270">
        <v>3.66</v>
      </c>
      <c r="H270" s="1">
        <v>45309</v>
      </c>
      <c r="I270">
        <v>0.96469226316804946</v>
      </c>
    </row>
    <row r="271" spans="1:9">
      <c r="A271" s="1">
        <v>45310</v>
      </c>
      <c r="B271">
        <v>3.8540000000000001</v>
      </c>
      <c r="C271">
        <v>3.9580000000000002</v>
      </c>
      <c r="D271">
        <v>3.9079999999999999</v>
      </c>
      <c r="E271">
        <v>3.6549999999999998</v>
      </c>
      <c r="H271" s="1">
        <v>45310</v>
      </c>
      <c r="I271">
        <v>0.96473879697072007</v>
      </c>
    </row>
    <row r="272" spans="1:9">
      <c r="A272" s="1">
        <v>45313</v>
      </c>
      <c r="B272">
        <v>3.859</v>
      </c>
      <c r="C272">
        <v>3.9449999999999998</v>
      </c>
      <c r="D272">
        <v>3.9249999999999998</v>
      </c>
      <c r="E272">
        <v>3.6720000000000002</v>
      </c>
      <c r="H272" s="1">
        <v>45313</v>
      </c>
      <c r="I272">
        <v>0.96458060035496562</v>
      </c>
    </row>
    <row r="273" spans="1:9">
      <c r="A273" s="1">
        <v>45314</v>
      </c>
      <c r="B273">
        <v>3.8690000000000002</v>
      </c>
      <c r="C273">
        <v>3.948</v>
      </c>
      <c r="D273">
        <v>3.944</v>
      </c>
      <c r="E273">
        <v>3.665</v>
      </c>
      <c r="H273" s="1">
        <v>45314</v>
      </c>
      <c r="I273">
        <v>0.96464573385424202</v>
      </c>
    </row>
    <row r="274" spans="1:9">
      <c r="A274" s="1">
        <v>45315</v>
      </c>
      <c r="B274">
        <v>3.8620000000000001</v>
      </c>
      <c r="C274">
        <v>3.9289999999999998</v>
      </c>
      <c r="D274">
        <v>3.9220000000000002</v>
      </c>
      <c r="E274">
        <v>3.6760000000000002</v>
      </c>
      <c r="H274" s="1">
        <v>45315</v>
      </c>
      <c r="I274">
        <v>0.96454338516146465</v>
      </c>
    </row>
    <row r="275" spans="1:9">
      <c r="A275" s="1">
        <v>45316</v>
      </c>
      <c r="B275">
        <v>3.8679999999999999</v>
      </c>
      <c r="C275">
        <v>3.9249999999999998</v>
      </c>
      <c r="D275">
        <v>3.911</v>
      </c>
      <c r="E275">
        <v>3.6619999999999999</v>
      </c>
      <c r="H275" s="1">
        <v>45316</v>
      </c>
      <c r="I275">
        <v>0.96467365090389912</v>
      </c>
    </row>
    <row r="276" spans="1:9">
      <c r="A276" s="1">
        <v>45317</v>
      </c>
      <c r="B276">
        <v>3.871</v>
      </c>
      <c r="C276">
        <v>3.887</v>
      </c>
      <c r="D276">
        <v>3.8730000000000002</v>
      </c>
      <c r="E276">
        <v>3.597</v>
      </c>
      <c r="H276" s="1">
        <v>45317</v>
      </c>
      <c r="I276">
        <v>0.96527891734316629</v>
      </c>
    </row>
    <row r="277" spans="1:9">
      <c r="A277" s="1">
        <v>45320</v>
      </c>
      <c r="B277">
        <v>3.8530000000000002</v>
      </c>
      <c r="C277">
        <v>3.9119999999999999</v>
      </c>
      <c r="D277">
        <v>3.8660000000000001</v>
      </c>
      <c r="E277">
        <v>3.5819999999999999</v>
      </c>
      <c r="H277" s="1">
        <v>45320</v>
      </c>
      <c r="I277">
        <v>0.96541870209109693</v>
      </c>
    </row>
    <row r="278" spans="1:9">
      <c r="A278" s="1">
        <v>45321</v>
      </c>
      <c r="B278">
        <v>3.8540000000000001</v>
      </c>
      <c r="C278">
        <v>3.8969999999999998</v>
      </c>
      <c r="D278">
        <v>3.8359999999999999</v>
      </c>
      <c r="E278">
        <v>3.5529999999999999</v>
      </c>
      <c r="H278" s="1">
        <v>45321</v>
      </c>
      <c r="I278">
        <v>0.96568906743406757</v>
      </c>
    </row>
    <row r="279" spans="1:9">
      <c r="A279" s="1">
        <v>45322</v>
      </c>
      <c r="B279">
        <v>3.8769999999999998</v>
      </c>
      <c r="C279">
        <v>3.9049999999999998</v>
      </c>
      <c r="D279">
        <v>3.835</v>
      </c>
      <c r="E279">
        <v>3.5720000000000001</v>
      </c>
      <c r="H279" s="1">
        <v>45322</v>
      </c>
      <c r="I279">
        <v>0.96551191441702389</v>
      </c>
    </row>
    <row r="280" spans="1:9">
      <c r="A280" s="1">
        <v>45323</v>
      </c>
      <c r="B280">
        <v>3.8730000000000002</v>
      </c>
      <c r="C280">
        <v>3.8839999999999999</v>
      </c>
      <c r="D280">
        <v>3.8319999999999999</v>
      </c>
      <c r="E280">
        <v>3.5049999999999999</v>
      </c>
      <c r="H280" s="1">
        <v>45323</v>
      </c>
      <c r="I280">
        <v>0.9661369015989566</v>
      </c>
    </row>
    <row r="281" spans="1:9">
      <c r="A281" s="1">
        <v>45324</v>
      </c>
      <c r="B281">
        <v>3.8639999999999999</v>
      </c>
      <c r="C281">
        <v>3.9</v>
      </c>
      <c r="D281">
        <v>3.8370000000000002</v>
      </c>
      <c r="E281">
        <v>3.5369999999999999</v>
      </c>
      <c r="H281" s="1">
        <v>45324</v>
      </c>
      <c r="I281">
        <v>0.96583829935192256</v>
      </c>
    </row>
    <row r="282" spans="1:9">
      <c r="A282" s="1">
        <v>45327</v>
      </c>
      <c r="B282">
        <v>3.887</v>
      </c>
      <c r="C282">
        <v>3.9220000000000002</v>
      </c>
      <c r="D282">
        <v>3.9049999999999998</v>
      </c>
      <c r="E282">
        <v>3.633</v>
      </c>
      <c r="H282" s="1">
        <v>45327</v>
      </c>
      <c r="I282">
        <v>0.96494359904663574</v>
      </c>
    </row>
    <row r="283" spans="1:9">
      <c r="A283" s="1">
        <v>45328</v>
      </c>
      <c r="B283">
        <v>3.8929999999999998</v>
      </c>
      <c r="C283">
        <v>3.9319999999999999</v>
      </c>
      <c r="D283">
        <v>3.9220000000000002</v>
      </c>
      <c r="E283">
        <v>3.6669999999999998</v>
      </c>
      <c r="H283" s="1">
        <v>45328</v>
      </c>
      <c r="I283">
        <v>0.96462712338545542</v>
      </c>
    </row>
    <row r="284" spans="1:9">
      <c r="A284" s="1">
        <v>45329</v>
      </c>
      <c r="B284">
        <v>3.8740000000000001</v>
      </c>
      <c r="C284">
        <v>3.895</v>
      </c>
      <c r="D284">
        <v>3.899</v>
      </c>
      <c r="E284">
        <v>3.6560000000000001</v>
      </c>
      <c r="H284" s="1">
        <v>45329</v>
      </c>
      <c r="I284">
        <v>0.96472948985104579</v>
      </c>
    </row>
    <row r="285" spans="1:9">
      <c r="A285" s="1">
        <v>45330</v>
      </c>
      <c r="B285">
        <v>3.8730000000000002</v>
      </c>
      <c r="C285">
        <v>3.8980000000000001</v>
      </c>
      <c r="D285">
        <v>3.8879999999999999</v>
      </c>
      <c r="E285">
        <v>3.64</v>
      </c>
      <c r="H285" s="1">
        <v>45330</v>
      </c>
      <c r="I285">
        <v>0.96487842531840984</v>
      </c>
    </row>
    <row r="286" spans="1:9">
      <c r="A286" s="1">
        <v>45331</v>
      </c>
      <c r="B286">
        <v>3.835</v>
      </c>
      <c r="C286">
        <v>3.891</v>
      </c>
      <c r="D286">
        <v>3.8980000000000001</v>
      </c>
      <c r="E286">
        <v>3.6579999999999999</v>
      </c>
      <c r="H286" s="1">
        <v>45331</v>
      </c>
      <c r="I286">
        <v>0.96471087615041762</v>
      </c>
    </row>
    <row r="287" spans="1:9">
      <c r="A287" s="1">
        <v>45334</v>
      </c>
      <c r="B287">
        <v>3.8820000000000001</v>
      </c>
      <c r="C287">
        <v>3.9119999999999999</v>
      </c>
      <c r="D287">
        <v>3.9079999999999999</v>
      </c>
      <c r="E287">
        <v>3.6779999999999999</v>
      </c>
      <c r="H287" s="1">
        <v>45334</v>
      </c>
      <c r="I287">
        <v>0.96452477864156327</v>
      </c>
    </row>
    <row r="288" spans="1:9">
      <c r="A288" s="1">
        <v>45335</v>
      </c>
      <c r="B288">
        <v>3.8620000000000001</v>
      </c>
      <c r="C288">
        <v>3.9009999999999998</v>
      </c>
      <c r="D288">
        <v>3.8820000000000001</v>
      </c>
      <c r="E288">
        <v>3.6549999999999998</v>
      </c>
      <c r="H288" s="1">
        <v>45335</v>
      </c>
      <c r="I288">
        <v>0.96473879697072007</v>
      </c>
    </row>
    <row r="289" spans="1:9">
      <c r="A289" s="1">
        <v>45336</v>
      </c>
      <c r="B289">
        <v>3.871</v>
      </c>
      <c r="C289">
        <v>3.9220000000000002</v>
      </c>
      <c r="D289">
        <v>3.903</v>
      </c>
      <c r="E289">
        <v>3.6920000000000002</v>
      </c>
      <c r="H289" s="1">
        <v>45336</v>
      </c>
      <c r="I289">
        <v>0.96439455309956401</v>
      </c>
    </row>
    <row r="290" spans="1:9">
      <c r="A290" s="1">
        <v>45337</v>
      </c>
      <c r="B290">
        <v>3.8769999999999998</v>
      </c>
      <c r="C290">
        <v>3.915</v>
      </c>
      <c r="D290">
        <v>3.9249999999999998</v>
      </c>
      <c r="E290">
        <v>3.6619999999999999</v>
      </c>
      <c r="H290" s="1">
        <v>45337</v>
      </c>
      <c r="I290">
        <v>0.96467365090389912</v>
      </c>
    </row>
    <row r="291" spans="1:9">
      <c r="A291" s="1">
        <v>45338</v>
      </c>
      <c r="B291">
        <v>3.8809999999999998</v>
      </c>
      <c r="C291">
        <v>3.9329999999999998</v>
      </c>
      <c r="D291">
        <v>3.895</v>
      </c>
      <c r="E291">
        <v>3.6480000000000001</v>
      </c>
      <c r="H291" s="1">
        <v>45338</v>
      </c>
      <c r="I291">
        <v>0.96480395183698664</v>
      </c>
    </row>
    <row r="292" spans="1:9">
      <c r="A292" s="1">
        <v>45341</v>
      </c>
      <c r="B292">
        <v>3.851</v>
      </c>
      <c r="C292">
        <v>3.9319999999999999</v>
      </c>
      <c r="D292">
        <v>3.915</v>
      </c>
      <c r="E292">
        <v>3.67</v>
      </c>
      <c r="H292" s="1">
        <v>45341</v>
      </c>
      <c r="I292">
        <v>0.9645992090286486</v>
      </c>
    </row>
    <row r="293" spans="1:9">
      <c r="A293" s="1">
        <v>45342</v>
      </c>
      <c r="B293">
        <v>3.895</v>
      </c>
      <c r="C293">
        <v>3.9430000000000001</v>
      </c>
      <c r="D293">
        <v>3.9279999999999999</v>
      </c>
      <c r="E293">
        <v>3.6859999999999999</v>
      </c>
      <c r="H293" s="1">
        <v>45342</v>
      </c>
      <c r="I293">
        <v>0.96445035973998428</v>
      </c>
    </row>
    <row r="294" spans="1:9">
      <c r="A294" s="1">
        <v>45343</v>
      </c>
      <c r="B294">
        <v>3.8860000000000001</v>
      </c>
      <c r="C294">
        <v>3.9460000000000002</v>
      </c>
      <c r="D294">
        <v>3.911</v>
      </c>
      <c r="E294">
        <v>3.6949999999999998</v>
      </c>
      <c r="H294" s="1">
        <v>45343</v>
      </c>
      <c r="I294">
        <v>0.9643666522011668</v>
      </c>
    </row>
    <row r="295" spans="1:9">
      <c r="A295" s="1">
        <v>45344</v>
      </c>
      <c r="B295">
        <v>3.8639999999999999</v>
      </c>
      <c r="C295">
        <v>3.9449999999999998</v>
      </c>
      <c r="D295">
        <v>3.907</v>
      </c>
      <c r="E295">
        <v>3.6970000000000001</v>
      </c>
      <c r="H295" s="1">
        <v>45344</v>
      </c>
      <c r="I295">
        <v>0.96434805249910804</v>
      </c>
    </row>
    <row r="296" spans="1:9">
      <c r="A296" s="1">
        <v>45345</v>
      </c>
      <c r="B296">
        <v>3.851</v>
      </c>
      <c r="C296">
        <v>3.9329999999999998</v>
      </c>
      <c r="D296">
        <v>3.9140000000000001</v>
      </c>
      <c r="E296">
        <v>3.738</v>
      </c>
      <c r="H296" s="1">
        <v>45345</v>
      </c>
      <c r="I296">
        <v>0.96396691665542045</v>
      </c>
    </row>
    <row r="297" spans="1:9">
      <c r="A297" s="1">
        <v>45348</v>
      </c>
      <c r="B297">
        <v>3.843</v>
      </c>
      <c r="C297">
        <v>3.952</v>
      </c>
      <c r="D297">
        <v>3.9009999999999998</v>
      </c>
      <c r="E297">
        <v>3.7320000000000002</v>
      </c>
      <c r="H297" s="1">
        <v>45348</v>
      </c>
      <c r="I297">
        <v>0.9640226738132881</v>
      </c>
    </row>
    <row r="298" spans="1:9">
      <c r="A298" s="1">
        <v>45349</v>
      </c>
      <c r="B298">
        <v>3.855</v>
      </c>
      <c r="C298">
        <v>3.952</v>
      </c>
      <c r="D298">
        <v>3.9180000000000001</v>
      </c>
      <c r="E298">
        <v>3.7349999999999999</v>
      </c>
      <c r="H298" s="1">
        <v>45349</v>
      </c>
      <c r="I298">
        <v>0.96399479442811009</v>
      </c>
    </row>
    <row r="299" spans="1:9">
      <c r="A299" s="1">
        <v>45350</v>
      </c>
      <c r="B299">
        <v>3.8559999999999999</v>
      </c>
      <c r="C299">
        <v>3.9420000000000002</v>
      </c>
      <c r="D299">
        <v>3.915</v>
      </c>
      <c r="E299">
        <v>3.7480000000000002</v>
      </c>
      <c r="H299" s="1">
        <v>45350</v>
      </c>
      <c r="I299">
        <v>0.96387400239040755</v>
      </c>
    </row>
    <row r="300" spans="1:9">
      <c r="A300" s="1">
        <v>45351</v>
      </c>
      <c r="B300">
        <v>3.8650000000000002</v>
      </c>
      <c r="C300">
        <v>3.9369999999999998</v>
      </c>
      <c r="D300">
        <v>3.9079999999999999</v>
      </c>
      <c r="E300">
        <v>3.7490000000000001</v>
      </c>
      <c r="H300" s="1">
        <v>45351</v>
      </c>
      <c r="I300">
        <v>0.96386471194903078</v>
      </c>
    </row>
    <row r="301" spans="1:9">
      <c r="A301" s="1">
        <v>45352</v>
      </c>
      <c r="B301">
        <v>3.8170000000000002</v>
      </c>
      <c r="C301">
        <v>3.9380000000000002</v>
      </c>
      <c r="D301">
        <v>3.9119999999999999</v>
      </c>
      <c r="E301">
        <v>3.7440000000000002</v>
      </c>
      <c r="H301" s="1">
        <v>45352</v>
      </c>
      <c r="I301">
        <v>0.96391116594694637</v>
      </c>
    </row>
    <row r="302" spans="1:9">
      <c r="A302" s="1">
        <v>45355</v>
      </c>
      <c r="B302">
        <v>3.839</v>
      </c>
      <c r="C302">
        <v>3.9319999999999999</v>
      </c>
      <c r="D302">
        <v>3.915</v>
      </c>
      <c r="E302">
        <v>3.7320000000000002</v>
      </c>
      <c r="H302" s="1">
        <v>45355</v>
      </c>
      <c r="I302">
        <v>0.9640226738132881</v>
      </c>
    </row>
    <row r="303" spans="1:9">
      <c r="A303" s="1">
        <v>45356</v>
      </c>
      <c r="B303">
        <v>3.8679999999999999</v>
      </c>
      <c r="C303">
        <v>3.9260000000000002</v>
      </c>
      <c r="D303">
        <v>3.9209999999999998</v>
      </c>
      <c r="E303">
        <v>3.7509999999999999</v>
      </c>
      <c r="H303" s="1">
        <v>45356</v>
      </c>
      <c r="I303">
        <v>0.96384613160355093</v>
      </c>
    </row>
    <row r="304" spans="1:9">
      <c r="A304" s="1">
        <v>45357</v>
      </c>
      <c r="B304">
        <v>3.8650000000000002</v>
      </c>
      <c r="C304">
        <v>3.9420000000000002</v>
      </c>
      <c r="D304">
        <v>3.9020000000000001</v>
      </c>
      <c r="E304">
        <v>3.7480000000000002</v>
      </c>
      <c r="H304" s="1">
        <v>45357</v>
      </c>
      <c r="I304">
        <v>0.96387400239040755</v>
      </c>
    </row>
    <row r="305" spans="1:9">
      <c r="A305" s="1">
        <v>45358</v>
      </c>
      <c r="B305">
        <v>3.8679999999999999</v>
      </c>
      <c r="C305">
        <v>3.9289999999999998</v>
      </c>
      <c r="D305">
        <v>3.9119999999999999</v>
      </c>
      <c r="E305">
        <v>3.746</v>
      </c>
      <c r="H305" s="1">
        <v>45358</v>
      </c>
      <c r="I305">
        <v>0.96389258381046017</v>
      </c>
    </row>
    <row r="306" spans="1:9">
      <c r="A306" s="1">
        <v>45359</v>
      </c>
      <c r="B306">
        <v>3.8780000000000001</v>
      </c>
      <c r="C306">
        <v>3.94</v>
      </c>
      <c r="D306">
        <v>3.9020000000000001</v>
      </c>
      <c r="E306">
        <v>3.7450000000000001</v>
      </c>
      <c r="H306" s="1">
        <v>45359</v>
      </c>
      <c r="I306">
        <v>0.96390187478914646</v>
      </c>
    </row>
    <row r="307" spans="1:9">
      <c r="A307" s="1">
        <v>45362</v>
      </c>
      <c r="B307">
        <v>3.871</v>
      </c>
      <c r="C307">
        <v>3.9279999999999999</v>
      </c>
      <c r="D307">
        <v>3.8919999999999999</v>
      </c>
      <c r="E307">
        <v>3.7029999999999998</v>
      </c>
      <c r="H307" s="1">
        <v>45362</v>
      </c>
      <c r="I307">
        <v>0.96429225769746307</v>
      </c>
    </row>
    <row r="308" spans="1:9">
      <c r="A308" s="1">
        <v>45363</v>
      </c>
      <c r="B308">
        <v>3.847</v>
      </c>
      <c r="C308">
        <v>3.9289999999999998</v>
      </c>
      <c r="D308">
        <v>3.9049999999999998</v>
      </c>
      <c r="E308">
        <v>3.7120000000000002</v>
      </c>
      <c r="H308" s="1">
        <v>45363</v>
      </c>
      <c r="I308">
        <v>0.96420857759950629</v>
      </c>
    </row>
    <row r="309" spans="1:9">
      <c r="A309" s="1">
        <v>45364</v>
      </c>
      <c r="B309">
        <v>3.859</v>
      </c>
      <c r="C309">
        <v>3.94</v>
      </c>
      <c r="D309">
        <v>3.8919999999999999</v>
      </c>
      <c r="E309">
        <v>3.702</v>
      </c>
      <c r="H309" s="1">
        <v>45364</v>
      </c>
      <c r="I309">
        <v>0.96430155638271198</v>
      </c>
    </row>
    <row r="310" spans="1:9">
      <c r="A310" s="1">
        <v>45365</v>
      </c>
      <c r="B310">
        <v>3.843</v>
      </c>
      <c r="C310">
        <v>3.9279999999999999</v>
      </c>
      <c r="D310">
        <v>3.903</v>
      </c>
      <c r="E310">
        <v>3.7010000000000001</v>
      </c>
      <c r="H310" s="1">
        <v>45365</v>
      </c>
      <c r="I310">
        <v>0.96431085524729754</v>
      </c>
    </row>
    <row r="311" spans="1:9">
      <c r="A311" s="1">
        <v>45366</v>
      </c>
      <c r="B311">
        <v>3.8620000000000001</v>
      </c>
      <c r="C311">
        <v>3.9279999999999999</v>
      </c>
      <c r="D311">
        <v>3.9079999999999999</v>
      </c>
      <c r="E311">
        <v>3.7090000000000001</v>
      </c>
      <c r="H311" s="1">
        <v>45366</v>
      </c>
      <c r="I311">
        <v>0.96423646935174379</v>
      </c>
    </row>
    <row r="312" spans="1:9">
      <c r="A312" s="1">
        <v>45369</v>
      </c>
      <c r="B312">
        <v>3.855</v>
      </c>
      <c r="C312">
        <v>3.9279999999999999</v>
      </c>
      <c r="D312">
        <v>3.915</v>
      </c>
      <c r="E312">
        <v>3.75</v>
      </c>
      <c r="H312" s="1">
        <v>45369</v>
      </c>
      <c r="I312">
        <v>0.96385542168674687</v>
      </c>
    </row>
    <row r="313" spans="1:9">
      <c r="A313" s="1">
        <v>45370</v>
      </c>
      <c r="B313">
        <v>3.8620000000000001</v>
      </c>
      <c r="C313">
        <v>3.9350000000000001</v>
      </c>
      <c r="D313">
        <v>3.9089999999999998</v>
      </c>
      <c r="E313">
        <v>3.7559999999999998</v>
      </c>
      <c r="H313" s="1">
        <v>45370</v>
      </c>
      <c r="I313">
        <v>0.96379968387370363</v>
      </c>
    </row>
    <row r="314" spans="1:9">
      <c r="A314" s="1">
        <v>45371</v>
      </c>
      <c r="B314">
        <v>3.8620000000000001</v>
      </c>
      <c r="C314">
        <v>3.9220000000000002</v>
      </c>
      <c r="D314">
        <v>3.9060000000000001</v>
      </c>
      <c r="E314">
        <v>3.7549999999999999</v>
      </c>
      <c r="H314" s="1">
        <v>45371</v>
      </c>
      <c r="I314">
        <v>0.96380897306153923</v>
      </c>
    </row>
    <row r="315" spans="1:9">
      <c r="A315" s="1">
        <v>45372</v>
      </c>
      <c r="B315">
        <v>3.8479999999999999</v>
      </c>
      <c r="C315">
        <v>3.9260000000000002</v>
      </c>
      <c r="D315">
        <v>3.9020000000000001</v>
      </c>
      <c r="E315">
        <v>3.7349999999999999</v>
      </c>
      <c r="H315" s="1">
        <v>45372</v>
      </c>
      <c r="I315">
        <v>0.96399479442811009</v>
      </c>
    </row>
    <row r="316" spans="1:9">
      <c r="A316" s="1">
        <v>45373</v>
      </c>
      <c r="B316">
        <v>3.8530000000000002</v>
      </c>
      <c r="C316">
        <v>3.903</v>
      </c>
      <c r="D316">
        <v>3.8740000000000001</v>
      </c>
      <c r="E316">
        <v>3.6819999999999999</v>
      </c>
      <c r="H316" s="1">
        <v>45373</v>
      </c>
      <c r="I316">
        <v>0.96448756775525157</v>
      </c>
    </row>
    <row r="317" spans="1:9">
      <c r="A317" s="1">
        <v>45376</v>
      </c>
      <c r="B317">
        <v>3.8420000000000001</v>
      </c>
      <c r="C317">
        <v>3.8860000000000001</v>
      </c>
      <c r="D317">
        <v>3.855</v>
      </c>
      <c r="E317">
        <v>3.6579999999999999</v>
      </c>
      <c r="H317" s="1">
        <v>45376</v>
      </c>
      <c r="I317">
        <v>0.96471087615041762</v>
      </c>
    </row>
    <row r="318" spans="1:9">
      <c r="A318" s="1">
        <v>45377</v>
      </c>
      <c r="B318">
        <v>3.83</v>
      </c>
      <c r="C318">
        <v>3.9020000000000001</v>
      </c>
      <c r="D318">
        <v>3.8580000000000001</v>
      </c>
      <c r="E318">
        <v>3.6749999999999998</v>
      </c>
      <c r="H318" s="1">
        <v>45377</v>
      </c>
      <c r="I318">
        <v>0.96455268869061972</v>
      </c>
    </row>
    <row r="319" spans="1:9">
      <c r="A319" s="1">
        <v>45378</v>
      </c>
      <c r="B319">
        <v>3.835</v>
      </c>
      <c r="C319">
        <v>3.9079999999999999</v>
      </c>
      <c r="D319">
        <v>3.8620000000000001</v>
      </c>
      <c r="E319">
        <v>3.6840000000000002</v>
      </c>
      <c r="H319" s="1">
        <v>45378</v>
      </c>
      <c r="I319">
        <v>0.9644689633887582</v>
      </c>
    </row>
    <row r="320" spans="1:9">
      <c r="A320" s="1">
        <v>45379</v>
      </c>
      <c r="B320">
        <v>3.855</v>
      </c>
      <c r="C320">
        <v>3.8919999999999999</v>
      </c>
      <c r="D320">
        <v>3.851</v>
      </c>
      <c r="E320">
        <v>3.669</v>
      </c>
      <c r="H320" s="1">
        <v>45379</v>
      </c>
      <c r="I320">
        <v>0.9646085136347412</v>
      </c>
    </row>
    <row r="321" spans="1:9">
      <c r="A321" s="1">
        <v>45380</v>
      </c>
      <c r="B321">
        <v>3.855</v>
      </c>
      <c r="C321">
        <v>3.8919999999999999</v>
      </c>
      <c r="D321">
        <v>3.851</v>
      </c>
      <c r="E321">
        <v>3.669</v>
      </c>
      <c r="H321" s="1">
        <v>45380</v>
      </c>
      <c r="I321">
        <v>0.9646085136347412</v>
      </c>
    </row>
    <row r="322" spans="1:9">
      <c r="A322" s="1">
        <v>45383</v>
      </c>
      <c r="B322">
        <v>3.855</v>
      </c>
      <c r="C322">
        <v>3.8919999999999999</v>
      </c>
      <c r="D322">
        <v>3.851</v>
      </c>
      <c r="E322">
        <v>3.669</v>
      </c>
      <c r="H322" s="1">
        <v>45383</v>
      </c>
      <c r="I322">
        <v>0.9646085136347412</v>
      </c>
    </row>
    <row r="323" spans="1:9">
      <c r="A323" s="1">
        <v>45384</v>
      </c>
      <c r="B323">
        <v>3.855</v>
      </c>
      <c r="C323">
        <v>3.883</v>
      </c>
      <c r="D323">
        <v>3.8420000000000001</v>
      </c>
      <c r="E323">
        <v>3.6640000000000001</v>
      </c>
      <c r="H323" s="1">
        <v>45384</v>
      </c>
      <c r="I323">
        <v>0.96465503935792563</v>
      </c>
    </row>
    <row r="324" spans="1:9">
      <c r="A324" s="1">
        <v>45385</v>
      </c>
      <c r="B324">
        <v>3.8519999999999999</v>
      </c>
      <c r="C324">
        <v>3.8570000000000002</v>
      </c>
      <c r="D324">
        <v>3.8220000000000001</v>
      </c>
      <c r="E324">
        <v>3.6480000000000001</v>
      </c>
      <c r="H324" s="1">
        <v>45385</v>
      </c>
      <c r="I324">
        <v>0.96480395183698664</v>
      </c>
    </row>
    <row r="325" spans="1:9">
      <c r="A325" s="1">
        <v>45386</v>
      </c>
      <c r="B325">
        <v>3.8769999999999998</v>
      </c>
      <c r="C325">
        <v>3.891</v>
      </c>
      <c r="D325">
        <v>3.8439999999999999</v>
      </c>
      <c r="E325">
        <v>3.6629999999999998</v>
      </c>
      <c r="H325" s="1">
        <v>45386</v>
      </c>
      <c r="I325">
        <v>0.96466434504114296</v>
      </c>
    </row>
    <row r="326" spans="1:9">
      <c r="A326" s="1">
        <v>45387</v>
      </c>
      <c r="B326">
        <v>3.8879999999999999</v>
      </c>
      <c r="C326">
        <v>3.8849999999999998</v>
      </c>
      <c r="D326">
        <v>3.8340000000000001</v>
      </c>
      <c r="E326">
        <v>3.6560000000000001</v>
      </c>
      <c r="H326" s="1">
        <v>45387</v>
      </c>
      <c r="I326">
        <v>0.96472948985104579</v>
      </c>
    </row>
    <row r="327" spans="1:9">
      <c r="A327" s="1">
        <v>45390</v>
      </c>
      <c r="B327">
        <v>3.8769999999999998</v>
      </c>
      <c r="C327">
        <v>3.9020000000000001</v>
      </c>
      <c r="D327">
        <v>3.8460000000000001</v>
      </c>
      <c r="E327">
        <v>3.673</v>
      </c>
      <c r="H327" s="1">
        <v>45390</v>
      </c>
      <c r="I327">
        <v>0.96457129628736515</v>
      </c>
    </row>
    <row r="328" spans="1:9">
      <c r="A328" s="1">
        <v>45391</v>
      </c>
      <c r="B328">
        <v>3.8370000000000002</v>
      </c>
      <c r="C328">
        <v>3.9159999999999999</v>
      </c>
      <c r="D328">
        <v>3.8679999999999999</v>
      </c>
      <c r="E328">
        <v>3.6949999999999998</v>
      </c>
      <c r="H328" s="1">
        <v>45391</v>
      </c>
      <c r="I328">
        <v>0.9643666522011668</v>
      </c>
    </row>
    <row r="329" spans="1:9">
      <c r="A329" s="1">
        <v>45392</v>
      </c>
      <c r="B329">
        <v>3.8540000000000001</v>
      </c>
      <c r="C329">
        <v>3.9119999999999999</v>
      </c>
      <c r="D329">
        <v>3.83</v>
      </c>
      <c r="E329">
        <v>3.6890000000000001</v>
      </c>
      <c r="H329" s="1">
        <v>45392</v>
      </c>
      <c r="I329">
        <v>0.96442245561245643</v>
      </c>
    </row>
    <row r="330" spans="1:9">
      <c r="A330" s="1">
        <v>45393</v>
      </c>
      <c r="B330">
        <v>3.879</v>
      </c>
      <c r="C330">
        <v>3.9060000000000001</v>
      </c>
      <c r="D330">
        <v>3.8620000000000001</v>
      </c>
      <c r="E330">
        <v>3.7290000000000001</v>
      </c>
      <c r="H330" s="1">
        <v>45393</v>
      </c>
      <c r="I330">
        <v>0.96405055481109425</v>
      </c>
    </row>
    <row r="331" spans="1:9">
      <c r="A331" s="1">
        <v>45394</v>
      </c>
      <c r="B331">
        <v>3.8359999999999999</v>
      </c>
      <c r="C331">
        <v>3.923</v>
      </c>
      <c r="D331">
        <v>3.8650000000000002</v>
      </c>
      <c r="E331">
        <v>3.7480000000000002</v>
      </c>
      <c r="H331" s="1">
        <v>45394</v>
      </c>
      <c r="I331">
        <v>0.96387400239040755</v>
      </c>
    </row>
    <row r="332" spans="1:9">
      <c r="A332" s="1">
        <v>45397</v>
      </c>
      <c r="B332">
        <v>3.8460000000000001</v>
      </c>
      <c r="C332">
        <v>3.8879999999999999</v>
      </c>
      <c r="D332">
        <v>3.82</v>
      </c>
      <c r="E332">
        <v>3.6930000000000001</v>
      </c>
      <c r="H332" s="1">
        <v>45397</v>
      </c>
      <c r="I332">
        <v>0.96438525262071706</v>
      </c>
    </row>
    <row r="333" spans="1:9">
      <c r="A333" s="1">
        <v>45398</v>
      </c>
      <c r="B333">
        <v>3.855</v>
      </c>
      <c r="C333">
        <v>3.9039999999999999</v>
      </c>
      <c r="D333">
        <v>3.8420000000000001</v>
      </c>
      <c r="E333">
        <v>3.702</v>
      </c>
      <c r="H333" s="1">
        <v>45398</v>
      </c>
      <c r="I333">
        <v>0.96430155638271198</v>
      </c>
    </row>
    <row r="334" spans="1:9">
      <c r="A334" s="1">
        <v>45399</v>
      </c>
      <c r="B334">
        <v>3.8279999999999998</v>
      </c>
      <c r="C334">
        <v>3.895</v>
      </c>
      <c r="D334">
        <v>3.8420000000000001</v>
      </c>
      <c r="E334">
        <v>3.72</v>
      </c>
      <c r="H334" s="1">
        <v>45399</v>
      </c>
      <c r="I334">
        <v>0.96413420748168155</v>
      </c>
    </row>
    <row r="335" spans="1:9">
      <c r="A335" s="1">
        <v>45400</v>
      </c>
      <c r="B335">
        <v>3.855</v>
      </c>
      <c r="C335">
        <v>3.8969999999999998</v>
      </c>
      <c r="D335">
        <v>3.843</v>
      </c>
      <c r="E335">
        <v>3.7309999999999999</v>
      </c>
      <c r="H335" s="1">
        <v>45400</v>
      </c>
      <c r="I335">
        <v>0.96403196730003571</v>
      </c>
    </row>
    <row r="336" spans="1:9">
      <c r="A336" s="1">
        <v>45401</v>
      </c>
      <c r="B336">
        <v>3.8370000000000002</v>
      </c>
      <c r="C336">
        <v>3.8919999999999999</v>
      </c>
      <c r="D336">
        <v>3.8460000000000001</v>
      </c>
      <c r="E336">
        <v>3.7320000000000002</v>
      </c>
      <c r="H336" s="1">
        <v>45401</v>
      </c>
      <c r="I336">
        <v>0.9640226738132881</v>
      </c>
    </row>
    <row r="337" spans="1:9">
      <c r="A337" s="1">
        <v>45404</v>
      </c>
      <c r="B337">
        <v>3.819</v>
      </c>
      <c r="C337">
        <v>3.891</v>
      </c>
      <c r="D337">
        <v>3.85</v>
      </c>
      <c r="E337">
        <v>3.734</v>
      </c>
      <c r="H337" s="1">
        <v>45404</v>
      </c>
      <c r="I337">
        <v>0.96400408737733057</v>
      </c>
    </row>
    <row r="338" spans="1:9">
      <c r="A338" s="1">
        <v>45405</v>
      </c>
      <c r="B338">
        <v>3.8149999999999999</v>
      </c>
      <c r="C338">
        <v>3.8820000000000001</v>
      </c>
      <c r="D338">
        <v>3.8439999999999999</v>
      </c>
      <c r="E338">
        <v>3.718</v>
      </c>
      <c r="H338" s="1">
        <v>45405</v>
      </c>
      <c r="I338">
        <v>0.96415279893557537</v>
      </c>
    </row>
    <row r="339" spans="1:9">
      <c r="A339" s="1">
        <v>45406</v>
      </c>
      <c r="B339">
        <v>3.8519999999999999</v>
      </c>
      <c r="C339">
        <v>3.879</v>
      </c>
      <c r="D339">
        <v>3.8330000000000002</v>
      </c>
      <c r="E339">
        <v>3.7010000000000001</v>
      </c>
      <c r="H339" s="1">
        <v>45406</v>
      </c>
      <c r="I339">
        <v>0.96431085524729754</v>
      </c>
    </row>
    <row r="340" spans="1:9">
      <c r="A340" s="1">
        <v>45407</v>
      </c>
      <c r="B340">
        <v>3.8620000000000001</v>
      </c>
      <c r="C340">
        <v>3.8639999999999999</v>
      </c>
      <c r="D340">
        <v>3.8250000000000002</v>
      </c>
      <c r="E340">
        <v>3.7280000000000002</v>
      </c>
      <c r="H340" s="1">
        <v>45407</v>
      </c>
      <c r="I340">
        <v>0.96405984883541573</v>
      </c>
    </row>
    <row r="341" spans="1:9">
      <c r="A341" s="1">
        <v>45408</v>
      </c>
      <c r="B341">
        <v>3.8479999999999999</v>
      </c>
      <c r="C341">
        <v>3.8650000000000002</v>
      </c>
      <c r="D341">
        <v>3.835</v>
      </c>
      <c r="E341">
        <v>3.7240000000000002</v>
      </c>
      <c r="H341" s="1">
        <v>45408</v>
      </c>
      <c r="I341">
        <v>0.9640970267247696</v>
      </c>
    </row>
    <row r="342" spans="1:9">
      <c r="A342" s="1">
        <v>45411</v>
      </c>
      <c r="B342">
        <v>3.8580000000000001</v>
      </c>
      <c r="C342">
        <v>3.835</v>
      </c>
      <c r="D342">
        <v>3.8149999999999999</v>
      </c>
      <c r="E342">
        <v>3.726</v>
      </c>
      <c r="H342" s="1">
        <v>45411</v>
      </c>
      <c r="I342">
        <v>0.96407843742166854</v>
      </c>
    </row>
    <row r="343" spans="1:9">
      <c r="A343" s="1">
        <v>45412</v>
      </c>
      <c r="B343">
        <v>3.8730000000000002</v>
      </c>
      <c r="C343">
        <v>3.8250000000000002</v>
      </c>
      <c r="D343">
        <v>3.7949999999999999</v>
      </c>
      <c r="E343">
        <v>3.6960000000000002</v>
      </c>
      <c r="H343" s="1">
        <v>45412</v>
      </c>
      <c r="I343">
        <v>0.96435735226045349</v>
      </c>
    </row>
    <row r="344" spans="1:9">
      <c r="A344" s="1">
        <v>45413</v>
      </c>
      <c r="B344">
        <v>3.8730000000000002</v>
      </c>
      <c r="C344">
        <v>3.8250000000000002</v>
      </c>
      <c r="D344">
        <v>3.7949999999999999</v>
      </c>
      <c r="E344">
        <v>3.6960000000000002</v>
      </c>
      <c r="H344" s="1">
        <v>45413</v>
      </c>
      <c r="I344">
        <v>0.96435735226045349</v>
      </c>
    </row>
    <row r="345" spans="1:9">
      <c r="A345" s="1">
        <v>45414</v>
      </c>
      <c r="B345">
        <v>3.8769999999999998</v>
      </c>
      <c r="C345">
        <v>3.8530000000000002</v>
      </c>
      <c r="D345">
        <v>3.8279999999999998</v>
      </c>
      <c r="E345">
        <v>3.7280000000000002</v>
      </c>
      <c r="H345" s="1">
        <v>45414</v>
      </c>
      <c r="I345">
        <v>0.96405984883541573</v>
      </c>
    </row>
    <row r="346" spans="1:9">
      <c r="A346" s="1">
        <v>45415</v>
      </c>
      <c r="B346">
        <v>3.8650000000000002</v>
      </c>
      <c r="C346">
        <v>3.827</v>
      </c>
      <c r="D346">
        <v>3.802</v>
      </c>
      <c r="E346">
        <v>3.6930000000000001</v>
      </c>
      <c r="H346" s="1">
        <v>45415</v>
      </c>
      <c r="I346">
        <v>0.96438525262071706</v>
      </c>
    </row>
    <row r="347" spans="1:9">
      <c r="A347" s="1">
        <v>45418</v>
      </c>
      <c r="B347">
        <v>3.8519999999999999</v>
      </c>
      <c r="C347">
        <v>3.8239999999999998</v>
      </c>
      <c r="D347">
        <v>3.7909999999999999</v>
      </c>
      <c r="E347">
        <v>3.6579999999999999</v>
      </c>
      <c r="H347" s="1">
        <v>45418</v>
      </c>
      <c r="I347">
        <v>0.96471087615041762</v>
      </c>
    </row>
    <row r="348" spans="1:9">
      <c r="A348" s="1">
        <v>45419</v>
      </c>
      <c r="B348">
        <v>3.875</v>
      </c>
      <c r="C348">
        <v>3.7879999999999998</v>
      </c>
      <c r="D348">
        <v>3.802</v>
      </c>
      <c r="E348">
        <v>3.6469999999999998</v>
      </c>
      <c r="H348" s="1">
        <v>45419</v>
      </c>
      <c r="I348">
        <v>0.96481326039345083</v>
      </c>
    </row>
    <row r="349" spans="1:9">
      <c r="A349" s="1">
        <v>45420</v>
      </c>
      <c r="B349">
        <v>3.87</v>
      </c>
      <c r="C349">
        <v>3.8140000000000001</v>
      </c>
      <c r="D349">
        <v>3.7949999999999999</v>
      </c>
      <c r="E349">
        <v>3.6419999999999999</v>
      </c>
      <c r="H349" s="1">
        <v>45420</v>
      </c>
      <c r="I349">
        <v>0.96485980587020714</v>
      </c>
    </row>
    <row r="350" spans="1:9">
      <c r="A350" s="1">
        <v>45421</v>
      </c>
      <c r="B350">
        <v>3.8620000000000001</v>
      </c>
      <c r="C350">
        <v>3.806</v>
      </c>
      <c r="D350">
        <v>3.802</v>
      </c>
      <c r="E350">
        <v>3.6280000000000001</v>
      </c>
      <c r="H350" s="1">
        <v>45421</v>
      </c>
      <c r="I350">
        <v>0.96499015710039748</v>
      </c>
    </row>
    <row r="351" spans="1:9">
      <c r="A351" s="1">
        <v>45422</v>
      </c>
      <c r="B351">
        <v>3.8559999999999999</v>
      </c>
      <c r="C351">
        <v>3.8180000000000001</v>
      </c>
      <c r="D351">
        <v>3.7890000000000001</v>
      </c>
      <c r="E351">
        <v>3.629</v>
      </c>
      <c r="H351" s="1">
        <v>45422</v>
      </c>
      <c r="I351">
        <v>0.9649808451302242</v>
      </c>
    </row>
    <row r="352" spans="1:9">
      <c r="A352" s="1">
        <v>45425</v>
      </c>
      <c r="B352">
        <v>3.8279999999999998</v>
      </c>
      <c r="C352">
        <v>3.8279999999999998</v>
      </c>
      <c r="D352">
        <v>3.8</v>
      </c>
      <c r="E352">
        <v>3.6539999999999999</v>
      </c>
      <c r="H352" s="1">
        <v>45425</v>
      </c>
      <c r="I352">
        <v>0.96474810426997515</v>
      </c>
    </row>
    <row r="353" spans="1:9">
      <c r="A353" s="1">
        <v>45426</v>
      </c>
      <c r="B353">
        <v>3.8380000000000001</v>
      </c>
      <c r="C353">
        <v>3.8239999999999998</v>
      </c>
      <c r="D353">
        <v>3.7989999999999999</v>
      </c>
      <c r="E353">
        <v>3.6379999999999999</v>
      </c>
      <c r="H353" s="1">
        <v>45426</v>
      </c>
      <c r="I353">
        <v>0.96489704548524668</v>
      </c>
    </row>
    <row r="354" spans="1:9">
      <c r="A354" s="1">
        <v>45427</v>
      </c>
      <c r="B354">
        <v>3.83</v>
      </c>
      <c r="C354">
        <v>3.8159999999999998</v>
      </c>
      <c r="D354">
        <v>3.798</v>
      </c>
      <c r="E354">
        <v>3.6789999999999998</v>
      </c>
      <c r="H354" s="1">
        <v>45427</v>
      </c>
      <c r="I354">
        <v>0.96451547565080675</v>
      </c>
    </row>
    <row r="355" spans="1:9">
      <c r="A355" s="1">
        <v>45428</v>
      </c>
      <c r="B355">
        <v>3.8170000000000002</v>
      </c>
      <c r="C355">
        <v>3.8260000000000001</v>
      </c>
      <c r="D355">
        <v>3.7949999999999999</v>
      </c>
      <c r="E355">
        <v>3.65</v>
      </c>
      <c r="H355" s="1">
        <v>45428</v>
      </c>
      <c r="I355">
        <v>0.964785335262904</v>
      </c>
    </row>
    <row r="356" spans="1:9">
      <c r="A356" s="1">
        <v>45429</v>
      </c>
      <c r="B356">
        <v>3.7989999999999999</v>
      </c>
      <c r="C356">
        <v>3.83</v>
      </c>
      <c r="D356">
        <v>3.7909999999999999</v>
      </c>
      <c r="E356">
        <v>3.645</v>
      </c>
      <c r="H356" s="1">
        <v>45429</v>
      </c>
      <c r="I356">
        <v>0.9648318780452505</v>
      </c>
    </row>
    <row r="357" spans="1:9">
      <c r="A357" s="1">
        <v>45432</v>
      </c>
      <c r="B357">
        <v>3.8069999999999999</v>
      </c>
      <c r="C357">
        <v>3.8220000000000001</v>
      </c>
      <c r="D357">
        <v>3.7869999999999999</v>
      </c>
      <c r="E357">
        <v>3.673</v>
      </c>
      <c r="H357" s="1">
        <v>45432</v>
      </c>
      <c r="I357">
        <v>0.96457129628736515</v>
      </c>
    </row>
    <row r="358" spans="1:9">
      <c r="A358" s="1">
        <v>45433</v>
      </c>
      <c r="B358">
        <v>3.7850000000000001</v>
      </c>
      <c r="C358">
        <v>3.823</v>
      </c>
      <c r="D358">
        <v>3.7839999999999998</v>
      </c>
      <c r="E358">
        <v>3.68</v>
      </c>
      <c r="H358" s="1">
        <v>45433</v>
      </c>
      <c r="I358">
        <v>0.96450617283950624</v>
      </c>
    </row>
    <row r="359" spans="1:9">
      <c r="A359" s="1">
        <v>45434</v>
      </c>
      <c r="B359">
        <v>3.7970000000000002</v>
      </c>
      <c r="C359">
        <v>3.819</v>
      </c>
      <c r="D359">
        <v>3.7839999999999998</v>
      </c>
      <c r="E359">
        <v>3.67</v>
      </c>
      <c r="H359" s="1">
        <v>45434</v>
      </c>
      <c r="I359">
        <v>0.9645992090286486</v>
      </c>
    </row>
    <row r="360" spans="1:9">
      <c r="A360" s="1">
        <v>45435</v>
      </c>
      <c r="B360">
        <v>3.8050000000000002</v>
      </c>
      <c r="C360">
        <v>3.8010000000000002</v>
      </c>
      <c r="D360">
        <v>3.7829999999999999</v>
      </c>
      <c r="E360">
        <v>3.702</v>
      </c>
      <c r="H360" s="1">
        <v>45435</v>
      </c>
      <c r="I360">
        <v>0.96430155638271198</v>
      </c>
    </row>
    <row r="361" spans="1:9">
      <c r="A361" s="1">
        <v>45436</v>
      </c>
      <c r="B361">
        <v>3.7919999999999998</v>
      </c>
      <c r="C361">
        <v>3.8079999999999998</v>
      </c>
      <c r="D361">
        <v>3.78</v>
      </c>
      <c r="E361">
        <v>3.7290000000000001</v>
      </c>
      <c r="H361" s="1">
        <v>45436</v>
      </c>
      <c r="I361">
        <v>0.96405055481109425</v>
      </c>
    </row>
    <row r="362" spans="1:9">
      <c r="A362" s="1">
        <v>45439</v>
      </c>
      <c r="B362">
        <v>3.7919999999999998</v>
      </c>
      <c r="C362">
        <v>3.8</v>
      </c>
      <c r="D362">
        <v>3.7749999999999999</v>
      </c>
      <c r="E362">
        <v>3.74</v>
      </c>
      <c r="H362" s="1">
        <v>45439</v>
      </c>
      <c r="I362">
        <v>0.96394833236938493</v>
      </c>
    </row>
    <row r="363" spans="1:9">
      <c r="A363" s="1">
        <v>45440</v>
      </c>
      <c r="B363">
        <v>3.7639999999999998</v>
      </c>
      <c r="C363">
        <v>3.7850000000000001</v>
      </c>
      <c r="D363">
        <v>3.7490000000000001</v>
      </c>
      <c r="E363">
        <v>3.722</v>
      </c>
      <c r="H363" s="1">
        <v>45440</v>
      </c>
      <c r="I363">
        <v>0.96411561674475998</v>
      </c>
    </row>
    <row r="364" spans="1:9">
      <c r="A364" s="1">
        <v>45441</v>
      </c>
      <c r="B364">
        <v>3.7719999999999998</v>
      </c>
      <c r="C364">
        <v>3.794</v>
      </c>
      <c r="D364">
        <v>3.7679999999999998</v>
      </c>
      <c r="E364">
        <v>3.7160000000000002</v>
      </c>
      <c r="H364" s="1">
        <v>45441</v>
      </c>
      <c r="I364">
        <v>0.96417139110648298</v>
      </c>
    </row>
    <row r="365" spans="1:9">
      <c r="A365" s="1">
        <v>45442</v>
      </c>
      <c r="B365">
        <v>3.75</v>
      </c>
      <c r="C365">
        <v>3.7879999999999998</v>
      </c>
      <c r="D365">
        <v>3.7589999999999999</v>
      </c>
      <c r="E365">
        <v>3.7290000000000001</v>
      </c>
      <c r="H365" s="1">
        <v>45442</v>
      </c>
      <c r="I365">
        <v>0.96405055481109425</v>
      </c>
    </row>
    <row r="366" spans="1:9">
      <c r="A366" s="1">
        <v>45443</v>
      </c>
      <c r="B366">
        <v>3.7170000000000001</v>
      </c>
      <c r="C366">
        <v>3.7850000000000001</v>
      </c>
      <c r="D366">
        <v>3.7450000000000001</v>
      </c>
      <c r="E366">
        <v>3.7109999999999999</v>
      </c>
      <c r="H366" s="1">
        <v>45443</v>
      </c>
      <c r="I366">
        <v>0.96421787467096065</v>
      </c>
    </row>
    <row r="367" spans="1:9">
      <c r="A367" s="1">
        <v>45446</v>
      </c>
      <c r="B367">
        <v>3.69</v>
      </c>
      <c r="C367">
        <v>3.782</v>
      </c>
      <c r="D367">
        <v>3.7549999999999999</v>
      </c>
      <c r="E367">
        <v>3.722</v>
      </c>
      <c r="H367" s="1">
        <v>45446</v>
      </c>
      <c r="I367">
        <v>0.96411561674475998</v>
      </c>
    </row>
    <row r="368" spans="1:9">
      <c r="A368" s="1">
        <v>45447</v>
      </c>
      <c r="B368">
        <v>3.6659999999999999</v>
      </c>
      <c r="C368">
        <v>3.7719999999999998</v>
      </c>
      <c r="D368">
        <v>3.7559999999999998</v>
      </c>
      <c r="E368">
        <v>3.7149999999999999</v>
      </c>
      <c r="H368" s="1">
        <v>45447</v>
      </c>
      <c r="I368">
        <v>0.96418068746083019</v>
      </c>
    </row>
    <row r="369" spans="1:9">
      <c r="A369" s="1">
        <v>45448</v>
      </c>
      <c r="B369">
        <v>3.6760000000000002</v>
      </c>
      <c r="C369">
        <v>3.7519999999999998</v>
      </c>
      <c r="D369">
        <v>3.738</v>
      </c>
      <c r="E369">
        <v>3.69</v>
      </c>
      <c r="H369" s="1">
        <v>45448</v>
      </c>
      <c r="I369">
        <v>0.96441315459542876</v>
      </c>
    </row>
    <row r="370" spans="1:9">
      <c r="A370" s="1">
        <v>45449</v>
      </c>
      <c r="B370">
        <v>3.6880000000000002</v>
      </c>
      <c r="C370">
        <v>3.7549999999999999</v>
      </c>
      <c r="D370">
        <v>3.7440000000000002</v>
      </c>
      <c r="E370">
        <v>3.6840000000000002</v>
      </c>
      <c r="H370" s="1">
        <v>45449</v>
      </c>
      <c r="I370">
        <v>0.9644689633887582</v>
      </c>
    </row>
    <row r="371" spans="1:9">
      <c r="A371" s="1">
        <v>45450</v>
      </c>
      <c r="B371">
        <v>3.6789999999999998</v>
      </c>
      <c r="C371">
        <v>3.7589999999999999</v>
      </c>
      <c r="D371">
        <v>3.7349999999999999</v>
      </c>
      <c r="E371">
        <v>3.7010000000000001</v>
      </c>
      <c r="H371" s="1">
        <v>45450</v>
      </c>
      <c r="I371">
        <v>0.96431085524729754</v>
      </c>
    </row>
    <row r="372" spans="1:9">
      <c r="A372" s="1">
        <v>45453</v>
      </c>
      <c r="B372">
        <v>3.6539999999999999</v>
      </c>
      <c r="C372">
        <v>3.7429999999999999</v>
      </c>
      <c r="D372">
        <v>3.7480000000000002</v>
      </c>
      <c r="E372">
        <v>3.7250000000000001</v>
      </c>
      <c r="H372" s="1">
        <v>45453</v>
      </c>
      <c r="I372">
        <v>0.96408773198361053</v>
      </c>
    </row>
    <row r="373" spans="1:9">
      <c r="A373" s="1">
        <v>45454</v>
      </c>
      <c r="B373">
        <v>3.613</v>
      </c>
      <c r="C373">
        <v>3.7389999999999999</v>
      </c>
      <c r="D373">
        <v>3.7509999999999999</v>
      </c>
      <c r="E373">
        <v>3.7280000000000002</v>
      </c>
      <c r="H373" s="1">
        <v>45454</v>
      </c>
      <c r="I373">
        <v>0.96405984883541573</v>
      </c>
    </row>
    <row r="374" spans="1:9">
      <c r="A374" s="1">
        <v>45455</v>
      </c>
      <c r="B374">
        <v>3.63</v>
      </c>
      <c r="C374">
        <v>3.72</v>
      </c>
      <c r="D374">
        <v>3.7480000000000002</v>
      </c>
      <c r="E374">
        <v>3.7189999999999999</v>
      </c>
      <c r="H374" s="1">
        <v>45455</v>
      </c>
      <c r="I374">
        <v>0.96414350311900421</v>
      </c>
    </row>
    <row r="375" spans="1:9">
      <c r="A375" s="1">
        <v>45456</v>
      </c>
      <c r="B375">
        <v>3.5990000000000002</v>
      </c>
      <c r="C375">
        <v>3.7189999999999999</v>
      </c>
      <c r="D375">
        <v>3.7429999999999999</v>
      </c>
      <c r="E375">
        <v>3.6779999999999999</v>
      </c>
      <c r="H375" s="1">
        <v>45456</v>
      </c>
      <c r="I375">
        <v>0.96452477864156327</v>
      </c>
    </row>
    <row r="376" spans="1:9">
      <c r="A376" s="1">
        <v>45457</v>
      </c>
      <c r="B376">
        <v>3.5790000000000002</v>
      </c>
      <c r="C376">
        <v>3.7149999999999999</v>
      </c>
      <c r="D376">
        <v>3.7349999999999999</v>
      </c>
      <c r="E376">
        <v>3.6720000000000002</v>
      </c>
      <c r="H376" s="1">
        <v>45457</v>
      </c>
      <c r="I376">
        <v>0.96458060035496562</v>
      </c>
    </row>
    <row r="377" spans="1:9">
      <c r="A377" s="1">
        <v>45460</v>
      </c>
      <c r="B377">
        <v>3.6019999999999999</v>
      </c>
      <c r="C377">
        <v>3.7109999999999999</v>
      </c>
      <c r="D377">
        <v>3.7109999999999999</v>
      </c>
      <c r="E377">
        <v>3.6280000000000001</v>
      </c>
      <c r="H377" s="1">
        <v>45460</v>
      </c>
      <c r="I377">
        <v>0.96499015710039748</v>
      </c>
    </row>
    <row r="378" spans="1:9">
      <c r="A378" s="1">
        <v>45461</v>
      </c>
      <c r="B378">
        <v>3.6059999999999999</v>
      </c>
      <c r="C378">
        <v>3.7170000000000001</v>
      </c>
      <c r="D378">
        <v>3.6949999999999998</v>
      </c>
      <c r="E378">
        <v>3.6</v>
      </c>
      <c r="H378" s="1">
        <v>45461</v>
      </c>
      <c r="I378">
        <v>0.96525096525096521</v>
      </c>
    </row>
    <row r="379" spans="1:9">
      <c r="A379" s="1">
        <v>45462</v>
      </c>
      <c r="B379">
        <v>3.6080000000000001</v>
      </c>
      <c r="C379">
        <v>3.7120000000000002</v>
      </c>
      <c r="D379">
        <v>3.6949999999999998</v>
      </c>
      <c r="E379">
        <v>3.613</v>
      </c>
      <c r="H379" s="1">
        <v>45462</v>
      </c>
      <c r="I379">
        <v>0.96512985822242381</v>
      </c>
    </row>
    <row r="380" spans="1:9">
      <c r="A380" s="1">
        <v>45463</v>
      </c>
      <c r="B380">
        <v>3.5979999999999999</v>
      </c>
      <c r="C380">
        <v>3.7</v>
      </c>
      <c r="D380">
        <v>3.6890000000000001</v>
      </c>
      <c r="E380">
        <v>3.6080000000000001</v>
      </c>
      <c r="H380" s="1">
        <v>45463</v>
      </c>
      <c r="I380">
        <v>0.96517643425218125</v>
      </c>
    </row>
    <row r="381" spans="1:9">
      <c r="A381" s="1">
        <v>45464</v>
      </c>
      <c r="B381">
        <v>3.6</v>
      </c>
      <c r="C381">
        <v>3.6859999999999999</v>
      </c>
      <c r="D381">
        <v>3.6909999999999998</v>
      </c>
      <c r="E381">
        <v>3.6219999999999999</v>
      </c>
      <c r="H381" s="1">
        <v>45464</v>
      </c>
      <c r="I381">
        <v>0.96504603269575961</v>
      </c>
    </row>
    <row r="382" spans="1:9">
      <c r="A382" s="1">
        <v>45467</v>
      </c>
      <c r="B382">
        <v>3.6219999999999999</v>
      </c>
      <c r="C382">
        <v>3.6819999999999999</v>
      </c>
      <c r="D382">
        <v>3.661</v>
      </c>
      <c r="E382">
        <v>3.58</v>
      </c>
      <c r="H382" s="1">
        <v>45467</v>
      </c>
      <c r="I382">
        <v>0.9654373431164317</v>
      </c>
    </row>
    <row r="383" spans="1:9">
      <c r="A383" s="1">
        <v>45468</v>
      </c>
      <c r="B383">
        <v>3.6419999999999999</v>
      </c>
      <c r="C383">
        <v>3.698</v>
      </c>
      <c r="D383">
        <v>3.6709999999999998</v>
      </c>
      <c r="E383">
        <v>3.5779999999999998</v>
      </c>
      <c r="H383" s="1">
        <v>45468</v>
      </c>
      <c r="I383">
        <v>0.96545598486165018</v>
      </c>
    </row>
    <row r="384" spans="1:9">
      <c r="A384" s="1">
        <v>45469</v>
      </c>
      <c r="B384">
        <v>3.6459999999999999</v>
      </c>
      <c r="C384">
        <v>3.722</v>
      </c>
      <c r="D384">
        <v>3.6720000000000002</v>
      </c>
      <c r="E384">
        <v>3.5760000000000001</v>
      </c>
      <c r="H384" s="1">
        <v>45469</v>
      </c>
      <c r="I384">
        <v>0.96547462732679379</v>
      </c>
    </row>
    <row r="385" spans="1:9">
      <c r="A385" s="1">
        <v>45470</v>
      </c>
      <c r="B385">
        <v>3.6640000000000001</v>
      </c>
      <c r="C385">
        <v>3.6949999999999998</v>
      </c>
      <c r="D385">
        <v>3.6779999999999999</v>
      </c>
      <c r="E385">
        <v>3.5750000000000002</v>
      </c>
      <c r="H385" s="1">
        <v>45470</v>
      </c>
      <c r="I385">
        <v>0.96548394882935074</v>
      </c>
    </row>
    <row r="386" spans="1:9">
      <c r="A386" s="1">
        <v>45471</v>
      </c>
      <c r="B386">
        <v>3.6320000000000001</v>
      </c>
      <c r="C386">
        <v>3.7109999999999999</v>
      </c>
      <c r="D386">
        <v>3.6819999999999999</v>
      </c>
      <c r="E386">
        <v>3.5779999999999998</v>
      </c>
      <c r="H386" s="1">
        <v>45471</v>
      </c>
      <c r="I386">
        <v>0.96545598486165018</v>
      </c>
    </row>
    <row r="387" spans="1:9">
      <c r="A387" s="1">
        <v>45474</v>
      </c>
      <c r="B387">
        <v>3.6549999999999998</v>
      </c>
      <c r="C387">
        <v>3.7090000000000001</v>
      </c>
      <c r="D387">
        <v>3.6779999999999999</v>
      </c>
      <c r="E387">
        <v>3.5670000000000002</v>
      </c>
      <c r="H387" s="1">
        <v>45474</v>
      </c>
      <c r="I387">
        <v>0.96555852733013403</v>
      </c>
    </row>
    <row r="388" spans="1:9">
      <c r="A388" s="1">
        <v>45475</v>
      </c>
      <c r="B388">
        <v>3.6539999999999999</v>
      </c>
      <c r="C388">
        <v>3.714</v>
      </c>
      <c r="D388">
        <v>3.6760000000000002</v>
      </c>
      <c r="E388">
        <v>3.589</v>
      </c>
      <c r="H388" s="1">
        <v>45475</v>
      </c>
      <c r="I388">
        <v>0.96535346417090617</v>
      </c>
    </row>
    <row r="389" spans="1:9">
      <c r="A389" s="1">
        <v>45476</v>
      </c>
      <c r="B389">
        <v>3.6349999999999998</v>
      </c>
      <c r="C389">
        <v>3.7050000000000001</v>
      </c>
      <c r="D389">
        <v>3.6779999999999999</v>
      </c>
      <c r="E389">
        <v>3.5960000000000001</v>
      </c>
      <c r="H389" s="1">
        <v>45476</v>
      </c>
      <c r="I389">
        <v>0.96528823506699102</v>
      </c>
    </row>
    <row r="390" spans="1:9">
      <c r="A390" s="1">
        <v>45477</v>
      </c>
      <c r="B390">
        <v>3.6240000000000001</v>
      </c>
      <c r="C390">
        <v>3.7080000000000002</v>
      </c>
      <c r="D390">
        <v>3.6829999999999998</v>
      </c>
      <c r="E390">
        <v>3.5920000000000001</v>
      </c>
      <c r="H390" s="1">
        <v>45477</v>
      </c>
      <c r="I390">
        <v>0.96532550776121717</v>
      </c>
    </row>
    <row r="391" spans="1:9">
      <c r="A391" s="1">
        <v>45478</v>
      </c>
      <c r="B391">
        <v>3.6349999999999998</v>
      </c>
      <c r="C391">
        <v>3.7120000000000002</v>
      </c>
      <c r="D391">
        <v>3.6779999999999999</v>
      </c>
      <c r="E391">
        <v>3.5880000000000001</v>
      </c>
      <c r="H391" s="1">
        <v>45478</v>
      </c>
      <c r="I391">
        <v>0.96536278333397696</v>
      </c>
    </row>
    <row r="392" spans="1:9">
      <c r="A392" s="1">
        <v>45481</v>
      </c>
      <c r="B392">
        <v>3.6280000000000001</v>
      </c>
      <c r="C392">
        <v>3.6989999999999998</v>
      </c>
      <c r="D392">
        <v>3.6749999999999998</v>
      </c>
      <c r="E392">
        <v>3.5990000000000002</v>
      </c>
      <c r="H392" s="1">
        <v>45481</v>
      </c>
      <c r="I392">
        <v>0.96526028243515871</v>
      </c>
    </row>
    <row r="393" spans="1:9">
      <c r="A393" s="1">
        <v>45482</v>
      </c>
      <c r="B393">
        <v>3.6150000000000002</v>
      </c>
      <c r="C393">
        <v>3.7080000000000002</v>
      </c>
      <c r="D393">
        <v>3.6680000000000001</v>
      </c>
      <c r="E393">
        <v>3.593</v>
      </c>
      <c r="H393" s="1">
        <v>45482</v>
      </c>
      <c r="I393">
        <v>0.96531618931781105</v>
      </c>
    </row>
    <row r="394" spans="1:9">
      <c r="A394" s="1">
        <v>45483</v>
      </c>
      <c r="B394">
        <v>3.5979999999999999</v>
      </c>
      <c r="C394">
        <v>3.7040000000000002</v>
      </c>
      <c r="D394">
        <v>3.6829999999999998</v>
      </c>
      <c r="E394">
        <v>3.6019999999999999</v>
      </c>
      <c r="H394" s="1">
        <v>45483</v>
      </c>
      <c r="I394">
        <v>0.96523233142217335</v>
      </c>
    </row>
    <row r="395" spans="1:9">
      <c r="A395" s="1">
        <v>45484</v>
      </c>
      <c r="B395">
        <v>3.6110000000000002</v>
      </c>
      <c r="C395">
        <v>3.6850000000000001</v>
      </c>
      <c r="D395">
        <v>3.6760000000000002</v>
      </c>
      <c r="E395">
        <v>3.5950000000000002</v>
      </c>
      <c r="H395" s="1">
        <v>45484</v>
      </c>
      <c r="I395">
        <v>0.9652975529707033</v>
      </c>
    </row>
    <row r="396" spans="1:9">
      <c r="A396" s="1">
        <v>45485</v>
      </c>
      <c r="B396">
        <v>3.625</v>
      </c>
      <c r="C396">
        <v>3.6640000000000001</v>
      </c>
      <c r="D396">
        <v>3.6619999999999999</v>
      </c>
      <c r="E396">
        <v>3.5640000000000001</v>
      </c>
      <c r="H396" s="1">
        <v>45485</v>
      </c>
      <c r="I396">
        <v>0.96558649723842271</v>
      </c>
    </row>
    <row r="397" spans="1:9">
      <c r="A397" s="1">
        <v>45488</v>
      </c>
      <c r="B397">
        <v>3.5720000000000001</v>
      </c>
      <c r="C397">
        <v>3.6619999999999999</v>
      </c>
      <c r="D397">
        <v>3.6349999999999998</v>
      </c>
      <c r="E397">
        <v>3.5219999999999998</v>
      </c>
      <c r="H397" s="1">
        <v>45488</v>
      </c>
      <c r="I397">
        <v>0.96597824616989625</v>
      </c>
    </row>
    <row r="398" spans="1:9">
      <c r="A398" s="1">
        <v>45489</v>
      </c>
      <c r="B398">
        <v>3.5830000000000002</v>
      </c>
      <c r="C398">
        <v>3.6739999999999999</v>
      </c>
      <c r="D398">
        <v>3.6339999999999999</v>
      </c>
      <c r="E398">
        <v>3.5059999999999998</v>
      </c>
      <c r="H398" s="1">
        <v>45489</v>
      </c>
      <c r="I398">
        <v>0.96612756748401052</v>
      </c>
    </row>
    <row r="399" spans="1:9">
      <c r="A399" s="1">
        <v>45490</v>
      </c>
      <c r="B399">
        <v>3.601</v>
      </c>
      <c r="C399">
        <v>3.6779999999999999</v>
      </c>
      <c r="D399">
        <v>3.62</v>
      </c>
      <c r="E399">
        <v>3.5030000000000001</v>
      </c>
      <c r="H399" s="1">
        <v>45490</v>
      </c>
      <c r="I399">
        <v>0.96615557036994104</v>
      </c>
    </row>
    <row r="400" spans="1:9">
      <c r="A400" s="1">
        <v>45491</v>
      </c>
      <c r="B400">
        <v>3.633</v>
      </c>
      <c r="C400">
        <v>3.6880000000000002</v>
      </c>
      <c r="D400">
        <v>3.6240000000000001</v>
      </c>
      <c r="E400">
        <v>3.5030000000000001</v>
      </c>
      <c r="H400" s="1">
        <v>45491</v>
      </c>
      <c r="I400">
        <v>0.96615557036994104</v>
      </c>
    </row>
    <row r="401" spans="1:9">
      <c r="A401" s="1">
        <v>45492</v>
      </c>
      <c r="B401">
        <v>3.6259999999999999</v>
      </c>
      <c r="C401">
        <v>3.698</v>
      </c>
      <c r="D401">
        <v>3.633</v>
      </c>
      <c r="E401">
        <v>3.5019999999999998</v>
      </c>
      <c r="H401" s="1">
        <v>45492</v>
      </c>
      <c r="I401">
        <v>0.96616490502598984</v>
      </c>
    </row>
    <row r="402" spans="1:9">
      <c r="A402" s="1">
        <v>45495</v>
      </c>
      <c r="B402">
        <v>3.63</v>
      </c>
      <c r="C402">
        <v>3.7050000000000001</v>
      </c>
      <c r="D402">
        <v>3.641</v>
      </c>
      <c r="E402">
        <v>3.5110000000000001</v>
      </c>
      <c r="H402" s="1">
        <v>45495</v>
      </c>
      <c r="I402">
        <v>0.96608089961453369</v>
      </c>
    </row>
    <row r="403" spans="1:9">
      <c r="A403" s="1">
        <v>45496</v>
      </c>
      <c r="B403">
        <v>3.6179999999999999</v>
      </c>
      <c r="C403">
        <v>3.6850000000000001</v>
      </c>
      <c r="D403">
        <v>3.6419999999999999</v>
      </c>
      <c r="E403">
        <v>3.508</v>
      </c>
      <c r="H403" s="1">
        <v>45496</v>
      </c>
      <c r="I403">
        <v>0.96610889979518488</v>
      </c>
    </row>
    <row r="404" spans="1:9">
      <c r="A404" s="1">
        <v>45497</v>
      </c>
      <c r="B404">
        <v>3.5979999999999999</v>
      </c>
      <c r="C404">
        <v>3.698</v>
      </c>
      <c r="D404">
        <v>3.6520000000000001</v>
      </c>
      <c r="E404">
        <v>3.528</v>
      </c>
      <c r="H404" s="1">
        <v>45497</v>
      </c>
      <c r="I404">
        <v>0.96592226257630787</v>
      </c>
    </row>
    <row r="405" spans="1:9">
      <c r="A405" s="1">
        <v>45498</v>
      </c>
      <c r="B405">
        <v>3.6040000000000001</v>
      </c>
      <c r="C405">
        <v>3.6859999999999999</v>
      </c>
      <c r="D405">
        <v>3.6190000000000002</v>
      </c>
      <c r="E405">
        <v>3.4809999999999999</v>
      </c>
      <c r="H405" s="1">
        <v>45498</v>
      </c>
      <c r="I405">
        <v>0.96636097447840663</v>
      </c>
    </row>
    <row r="406" spans="1:9">
      <c r="A406" s="1">
        <v>45499</v>
      </c>
      <c r="B406">
        <v>3.621</v>
      </c>
      <c r="C406">
        <v>3.6549999999999998</v>
      </c>
      <c r="D406">
        <v>3.5910000000000002</v>
      </c>
      <c r="E406">
        <v>3.4260000000000002</v>
      </c>
      <c r="H406" s="1">
        <v>45499</v>
      </c>
      <c r="I406">
        <v>0.96687486705470582</v>
      </c>
    </row>
    <row r="407" spans="1:9">
      <c r="A407" s="1">
        <v>45502</v>
      </c>
      <c r="B407">
        <v>3.5960000000000001</v>
      </c>
      <c r="C407">
        <v>3.6360000000000001</v>
      </c>
      <c r="D407">
        <v>3.59</v>
      </c>
      <c r="E407">
        <v>3.4249999999999998</v>
      </c>
      <c r="H407" s="1">
        <v>45502</v>
      </c>
      <c r="I407">
        <v>0.96688421561518023</v>
      </c>
    </row>
    <row r="408" spans="1:9">
      <c r="A408" s="1">
        <v>45503</v>
      </c>
      <c r="B408">
        <v>3.6110000000000002</v>
      </c>
      <c r="C408">
        <v>3.6309999999999998</v>
      </c>
      <c r="D408">
        <v>3.585</v>
      </c>
      <c r="E408">
        <v>3.4060000000000001</v>
      </c>
      <c r="H408" s="1">
        <v>45503</v>
      </c>
      <c r="I408">
        <v>0.96706187261861021</v>
      </c>
    </row>
    <row r="409" spans="1:9">
      <c r="A409" s="1">
        <v>45504</v>
      </c>
      <c r="B409">
        <v>3.63</v>
      </c>
      <c r="C409">
        <v>3.6469999999999998</v>
      </c>
      <c r="D409">
        <v>3.5790000000000002</v>
      </c>
      <c r="E409">
        <v>3.39</v>
      </c>
      <c r="H409" s="1">
        <v>45504</v>
      </c>
      <c r="I409">
        <v>0.96721152916142761</v>
      </c>
    </row>
    <row r="410" spans="1:9">
      <c r="A410" s="1">
        <v>45505</v>
      </c>
      <c r="B410">
        <v>3.6059999999999999</v>
      </c>
      <c r="C410">
        <v>3.6379999999999999</v>
      </c>
      <c r="D410">
        <v>3.5630000000000002</v>
      </c>
      <c r="E410">
        <v>3.3490000000000002</v>
      </c>
      <c r="H410" s="1">
        <v>45505</v>
      </c>
      <c r="I410">
        <v>0.96759523556106009</v>
      </c>
    </row>
    <row r="411" spans="1:9">
      <c r="A411" s="1">
        <v>45506</v>
      </c>
      <c r="B411">
        <v>3.6110000000000002</v>
      </c>
      <c r="C411">
        <v>3.6230000000000002</v>
      </c>
      <c r="D411">
        <v>3.5529999999999999</v>
      </c>
      <c r="E411">
        <v>3.32</v>
      </c>
      <c r="H411" s="1">
        <v>45506</v>
      </c>
      <c r="I411">
        <v>0.96786682152535819</v>
      </c>
    </row>
    <row r="412" spans="1:9">
      <c r="A412" s="1">
        <v>45509</v>
      </c>
      <c r="B412">
        <v>3.569</v>
      </c>
      <c r="C412">
        <v>3.5840000000000001</v>
      </c>
      <c r="D412">
        <v>3.4940000000000002</v>
      </c>
      <c r="E412">
        <v>3.238</v>
      </c>
      <c r="H412" s="1">
        <v>45509</v>
      </c>
      <c r="I412">
        <v>0.96863557992212168</v>
      </c>
    </row>
    <row r="413" spans="1:9">
      <c r="A413" s="1">
        <v>45510</v>
      </c>
      <c r="B413">
        <v>3.5579999999999998</v>
      </c>
      <c r="C413">
        <v>3.5230000000000001</v>
      </c>
      <c r="D413">
        <v>3.3969999999999998</v>
      </c>
      <c r="E413">
        <v>3.1379999999999999</v>
      </c>
      <c r="H413" s="1">
        <v>45510</v>
      </c>
      <c r="I413">
        <v>0.96957474451705483</v>
      </c>
    </row>
    <row r="414" spans="1:9">
      <c r="A414" s="1">
        <v>45511</v>
      </c>
      <c r="B414">
        <v>3.5939999999999999</v>
      </c>
      <c r="C414">
        <v>3.569</v>
      </c>
      <c r="D414">
        <v>3.4620000000000002</v>
      </c>
      <c r="E414">
        <v>3.1920000000000002</v>
      </c>
      <c r="H414" s="1">
        <v>45511</v>
      </c>
      <c r="I414">
        <v>0.96906736956353212</v>
      </c>
    </row>
    <row r="415" spans="1:9">
      <c r="A415" s="1">
        <v>45512</v>
      </c>
      <c r="B415">
        <v>3.5920000000000001</v>
      </c>
      <c r="C415">
        <v>3.577</v>
      </c>
      <c r="D415">
        <v>3.488</v>
      </c>
      <c r="E415">
        <v>3.202</v>
      </c>
      <c r="H415" s="1">
        <v>45512</v>
      </c>
      <c r="I415">
        <v>0.96897346950640495</v>
      </c>
    </row>
    <row r="416" spans="1:9">
      <c r="A416" s="1">
        <v>45513</v>
      </c>
      <c r="B416">
        <v>3.6179999999999999</v>
      </c>
      <c r="C416">
        <v>3.5569999999999999</v>
      </c>
      <c r="D416">
        <v>3.4369999999999998</v>
      </c>
      <c r="E416">
        <v>3.1760000000000002</v>
      </c>
      <c r="H416" s="1">
        <v>45513</v>
      </c>
      <c r="I416">
        <v>0.9692176475149259</v>
      </c>
    </row>
    <row r="417" spans="1:9">
      <c r="A417" s="1">
        <v>45516</v>
      </c>
      <c r="B417">
        <v>3.625</v>
      </c>
      <c r="C417">
        <v>3.548</v>
      </c>
      <c r="D417">
        <v>3.4449999999999998</v>
      </c>
      <c r="E417">
        <v>3.1909999999999998</v>
      </c>
      <c r="H417" s="1">
        <v>45516</v>
      </c>
      <c r="I417">
        <v>0.96907676057020464</v>
      </c>
    </row>
    <row r="418" spans="1:9">
      <c r="A418" s="1">
        <v>45517</v>
      </c>
      <c r="B418">
        <v>3.6349999999999998</v>
      </c>
      <c r="C418">
        <v>3.5419999999999998</v>
      </c>
      <c r="D418">
        <v>3.4409999999999998</v>
      </c>
      <c r="E418">
        <v>3.18</v>
      </c>
      <c r="H418" s="1">
        <v>45517</v>
      </c>
      <c r="I418">
        <v>0.96918007365768555</v>
      </c>
    </row>
    <row r="419" spans="1:9">
      <c r="A419" s="1">
        <v>45518</v>
      </c>
      <c r="B419">
        <v>3.6059999999999999</v>
      </c>
      <c r="C419">
        <v>3.5419999999999998</v>
      </c>
      <c r="D419">
        <v>3.3980000000000001</v>
      </c>
      <c r="E419">
        <v>3.1480000000000001</v>
      </c>
      <c r="H419" s="1">
        <v>45518</v>
      </c>
      <c r="I419">
        <v>0.96948074611238222</v>
      </c>
    </row>
    <row r="420" spans="1:9">
      <c r="A420" s="1">
        <v>45519</v>
      </c>
      <c r="B420">
        <v>3.5990000000000002</v>
      </c>
      <c r="C420">
        <v>3.5489999999999999</v>
      </c>
      <c r="D420">
        <v>3.375</v>
      </c>
      <c r="E420">
        <v>3.117</v>
      </c>
      <c r="H420" s="1">
        <v>45519</v>
      </c>
      <c r="I420">
        <v>0.96977220051010027</v>
      </c>
    </row>
    <row r="421" spans="1:9">
      <c r="A421" s="1">
        <v>45520</v>
      </c>
      <c r="B421">
        <v>3.5950000000000002</v>
      </c>
      <c r="C421">
        <v>3.56</v>
      </c>
      <c r="D421">
        <v>3.367</v>
      </c>
      <c r="E421">
        <v>3.1389999999999998</v>
      </c>
      <c r="H421" s="1">
        <v>45520</v>
      </c>
      <c r="I421">
        <v>0.96956534385634918</v>
      </c>
    </row>
    <row r="422" spans="1:9">
      <c r="A422" s="1">
        <v>45523</v>
      </c>
      <c r="B422">
        <v>3.5840000000000001</v>
      </c>
      <c r="C422">
        <v>3.5510000000000002</v>
      </c>
      <c r="D422">
        <v>3.4079999999999999</v>
      </c>
      <c r="E422">
        <v>3.1829999999999998</v>
      </c>
      <c r="H422" s="1">
        <v>45523</v>
      </c>
      <c r="I422">
        <v>0.969151895176531</v>
      </c>
    </row>
    <row r="423" spans="1:9">
      <c r="A423" s="1">
        <v>45524</v>
      </c>
      <c r="B423">
        <v>3.5870000000000002</v>
      </c>
      <c r="C423">
        <v>3.5379999999999998</v>
      </c>
      <c r="D423">
        <v>3.407</v>
      </c>
      <c r="E423">
        <v>3.1589999999999998</v>
      </c>
      <c r="H423" s="1">
        <v>45524</v>
      </c>
      <c r="I423">
        <v>0.96937736891594528</v>
      </c>
    </row>
    <row r="424" spans="1:9">
      <c r="A424" s="1">
        <v>45525</v>
      </c>
      <c r="B424">
        <v>3.5960000000000001</v>
      </c>
      <c r="C424">
        <v>3.5419999999999998</v>
      </c>
      <c r="D424">
        <v>3.41</v>
      </c>
      <c r="E424">
        <v>3.1619999999999999</v>
      </c>
      <c r="H424" s="1">
        <v>45525</v>
      </c>
      <c r="I424">
        <v>0.96934917896124539</v>
      </c>
    </row>
    <row r="425" spans="1:9">
      <c r="A425" s="1">
        <v>45526</v>
      </c>
      <c r="B425">
        <v>3.6080000000000001</v>
      </c>
      <c r="C425">
        <v>3.5409999999999999</v>
      </c>
      <c r="D425">
        <v>3.4079999999999999</v>
      </c>
      <c r="E425">
        <v>3.133</v>
      </c>
      <c r="H425" s="1">
        <v>45526</v>
      </c>
      <c r="I425">
        <v>0.96962175055510835</v>
      </c>
    </row>
    <row r="426" spans="1:9">
      <c r="A426" s="1">
        <v>45527</v>
      </c>
      <c r="B426">
        <v>3.5950000000000002</v>
      </c>
      <c r="C426">
        <v>3.5249999999999999</v>
      </c>
      <c r="D426">
        <v>3.3820000000000001</v>
      </c>
      <c r="E426">
        <v>3.1019999999999999</v>
      </c>
      <c r="H426" s="1">
        <v>45527</v>
      </c>
      <c r="I426">
        <v>0.96991328975189617</v>
      </c>
    </row>
    <row r="427" spans="1:9">
      <c r="A427" s="1">
        <v>45530</v>
      </c>
      <c r="B427">
        <v>3.5830000000000002</v>
      </c>
      <c r="C427">
        <v>3.5230000000000001</v>
      </c>
      <c r="D427">
        <v>3.4009999999999998</v>
      </c>
      <c r="E427">
        <v>3.1160000000000001</v>
      </c>
      <c r="H427" s="1">
        <v>45530</v>
      </c>
      <c r="I427">
        <v>0.96978160518251277</v>
      </c>
    </row>
    <row r="428" spans="1:9">
      <c r="A428" s="1">
        <v>45531</v>
      </c>
      <c r="B428">
        <v>3.5840000000000001</v>
      </c>
      <c r="C428">
        <v>3.5150000000000001</v>
      </c>
      <c r="D428">
        <v>3.3849999999999998</v>
      </c>
      <c r="E428">
        <v>3.0950000000000002</v>
      </c>
      <c r="H428" s="1">
        <v>45531</v>
      </c>
      <c r="I428">
        <v>0.96997914544837283</v>
      </c>
    </row>
    <row r="429" spans="1:9">
      <c r="A429" s="1">
        <v>45532</v>
      </c>
      <c r="B429">
        <v>3.5920000000000001</v>
      </c>
      <c r="C429">
        <v>3.5049999999999999</v>
      </c>
      <c r="D429">
        <v>3.391</v>
      </c>
      <c r="E429">
        <v>3.1190000000000002</v>
      </c>
      <c r="H429" s="1">
        <v>45532</v>
      </c>
      <c r="I429">
        <v>0.96975339171248742</v>
      </c>
    </row>
    <row r="430" spans="1:9">
      <c r="A430" s="1">
        <v>45533</v>
      </c>
      <c r="B430">
        <v>3.6019999999999999</v>
      </c>
      <c r="C430">
        <v>3.5049999999999999</v>
      </c>
      <c r="D430">
        <v>3.3759999999999999</v>
      </c>
      <c r="E430">
        <v>3.1080000000000001</v>
      </c>
      <c r="H430" s="1">
        <v>45533</v>
      </c>
      <c r="I430">
        <v>0.96985684912906855</v>
      </c>
    </row>
    <row r="431" spans="1:9">
      <c r="A431" s="1">
        <v>45534</v>
      </c>
      <c r="B431">
        <v>3.589</v>
      </c>
      <c r="C431">
        <v>3.49</v>
      </c>
      <c r="D431">
        <v>3.36</v>
      </c>
      <c r="E431">
        <v>3.0880000000000001</v>
      </c>
      <c r="H431" s="1">
        <v>45534</v>
      </c>
      <c r="I431">
        <v>0.97004501008846811</v>
      </c>
    </row>
    <row r="432" spans="1:9">
      <c r="A432" s="1">
        <v>45537</v>
      </c>
      <c r="B432">
        <v>3.5880000000000001</v>
      </c>
      <c r="C432">
        <v>3.4689999999999999</v>
      </c>
      <c r="D432">
        <v>3.351</v>
      </c>
      <c r="E432">
        <v>3.0720000000000001</v>
      </c>
      <c r="H432" s="1">
        <v>45537</v>
      </c>
      <c r="I432">
        <v>0.97019559143123246</v>
      </c>
    </row>
    <row r="433" spans="1:9">
      <c r="A433" s="1">
        <v>45538</v>
      </c>
      <c r="B433">
        <v>3.5609999999999999</v>
      </c>
      <c r="C433">
        <v>3.4580000000000002</v>
      </c>
      <c r="D433">
        <v>3.3809999999999998</v>
      </c>
      <c r="E433">
        <v>3.113</v>
      </c>
      <c r="H433" s="1">
        <v>45538</v>
      </c>
      <c r="I433">
        <v>0.96980982029424023</v>
      </c>
    </row>
    <row r="434" spans="1:9">
      <c r="A434" s="1">
        <v>45539</v>
      </c>
      <c r="B434">
        <v>3.536</v>
      </c>
      <c r="C434">
        <v>3.4489999999999998</v>
      </c>
      <c r="D434">
        <v>3.379</v>
      </c>
      <c r="E434">
        <v>3.0939999999999999</v>
      </c>
      <c r="H434" s="1">
        <v>45539</v>
      </c>
      <c r="I434">
        <v>0.96998855413506124</v>
      </c>
    </row>
    <row r="435" spans="1:9">
      <c r="A435" s="1">
        <v>45540</v>
      </c>
      <c r="B435">
        <v>3.5419999999999998</v>
      </c>
      <c r="C435">
        <v>3.47</v>
      </c>
      <c r="D435">
        <v>3.3639999999999999</v>
      </c>
      <c r="E435">
        <v>3.0529999999999999</v>
      </c>
      <c r="H435" s="1">
        <v>45540</v>
      </c>
      <c r="I435">
        <v>0.97037446750701095</v>
      </c>
    </row>
    <row r="436" spans="1:9">
      <c r="A436" s="1">
        <v>45541</v>
      </c>
      <c r="B436">
        <v>3.5209999999999999</v>
      </c>
      <c r="C436">
        <v>3.468</v>
      </c>
      <c r="D436">
        <v>3.3460000000000001</v>
      </c>
      <c r="E436">
        <v>3.0249999999999999</v>
      </c>
      <c r="H436" s="1">
        <v>45541</v>
      </c>
      <c r="I436">
        <v>0.97063819461295786</v>
      </c>
    </row>
    <row r="437" spans="1:9">
      <c r="A437" s="1">
        <v>45544</v>
      </c>
      <c r="B437">
        <v>3.51</v>
      </c>
      <c r="C437">
        <v>3.4620000000000002</v>
      </c>
      <c r="D437">
        <v>3.3069999999999999</v>
      </c>
      <c r="E437">
        <v>2.9860000000000002</v>
      </c>
      <c r="H437" s="1">
        <v>45544</v>
      </c>
      <c r="I437">
        <v>0.97100576777426062</v>
      </c>
    </row>
    <row r="438" spans="1:9">
      <c r="A438" s="1">
        <v>45545</v>
      </c>
      <c r="B438">
        <v>3.4889999999999999</v>
      </c>
      <c r="C438">
        <v>3.46</v>
      </c>
      <c r="D438">
        <v>3.2930000000000001</v>
      </c>
      <c r="E438">
        <v>2.97</v>
      </c>
      <c r="H438" s="1">
        <v>45545</v>
      </c>
      <c r="I438">
        <v>0.97115664756725251</v>
      </c>
    </row>
    <row r="439" spans="1:9">
      <c r="A439" s="1">
        <v>45546</v>
      </c>
      <c r="B439">
        <v>3.444</v>
      </c>
      <c r="C439">
        <v>3.4670000000000001</v>
      </c>
      <c r="D439">
        <v>3.2759999999999998</v>
      </c>
      <c r="E439">
        <v>2.96</v>
      </c>
      <c r="H439" s="1">
        <v>45546</v>
      </c>
      <c r="I439">
        <v>0.97125097125097115</v>
      </c>
    </row>
    <row r="440" spans="1:9">
      <c r="A440" s="1">
        <v>45547</v>
      </c>
      <c r="B440">
        <v>3.4359999999999999</v>
      </c>
      <c r="C440">
        <v>3.4809999999999999</v>
      </c>
      <c r="D440">
        <v>3.2650000000000001</v>
      </c>
      <c r="E440">
        <v>2.9289999999999998</v>
      </c>
      <c r="H440" s="1">
        <v>45547</v>
      </c>
      <c r="I440">
        <v>0.97154349114438099</v>
      </c>
    </row>
    <row r="441" spans="1:9">
      <c r="A441" s="1">
        <v>45548</v>
      </c>
      <c r="B441">
        <v>3.4049999999999998</v>
      </c>
      <c r="C441">
        <v>3.472</v>
      </c>
      <c r="D441">
        <v>3.2709999999999999</v>
      </c>
      <c r="E441">
        <v>2.948</v>
      </c>
      <c r="H441" s="1">
        <v>45548</v>
      </c>
      <c r="I441">
        <v>0.97136418385981271</v>
      </c>
    </row>
    <row r="442" spans="1:9">
      <c r="A442" s="1">
        <v>45551</v>
      </c>
      <c r="B442">
        <v>3.4119999999999999</v>
      </c>
      <c r="C442">
        <v>3.488</v>
      </c>
      <c r="D442">
        <v>3.2850000000000001</v>
      </c>
      <c r="E442">
        <v>2.9750000000000001</v>
      </c>
      <c r="H442" s="1">
        <v>45551</v>
      </c>
      <c r="I442">
        <v>0.97110949259529022</v>
      </c>
    </row>
    <row r="443" spans="1:9">
      <c r="A443" s="1">
        <v>45552</v>
      </c>
      <c r="B443">
        <v>3.4140000000000001</v>
      </c>
      <c r="C443">
        <v>3.48</v>
      </c>
      <c r="D443">
        <v>3.2679999999999998</v>
      </c>
      <c r="E443">
        <v>2.948</v>
      </c>
      <c r="H443" s="1">
        <v>45552</v>
      </c>
      <c r="I443">
        <v>0.97136418385981271</v>
      </c>
    </row>
    <row r="444" spans="1:9">
      <c r="A444" s="1">
        <v>45553</v>
      </c>
      <c r="B444">
        <v>3.3980000000000001</v>
      </c>
      <c r="C444">
        <v>3.4580000000000002</v>
      </c>
      <c r="D444">
        <v>3.2389999999999999</v>
      </c>
      <c r="E444">
        <v>2.9209999999999998</v>
      </c>
      <c r="H444">
        <v>45553</v>
      </c>
      <c r="I444">
        <v>0.97161900875428731</v>
      </c>
    </row>
    <row r="445" spans="1:9">
      <c r="A445" s="308">
        <v>45554</v>
      </c>
      <c r="B445">
        <v>3.395</v>
      </c>
      <c r="C445">
        <v>3.4550000000000001</v>
      </c>
      <c r="D445">
        <v>3.2229999999999999</v>
      </c>
      <c r="E445">
        <v>2.9359999999999999</v>
      </c>
      <c r="H445">
        <v>45554</v>
      </c>
      <c r="I445">
        <v>0.97147742286469263</v>
      </c>
    </row>
    <row r="446" spans="1:9">
      <c r="A446" s="308">
        <v>45555</v>
      </c>
      <c r="B446">
        <v>3.3740000000000001</v>
      </c>
      <c r="C446">
        <v>3.4359999999999999</v>
      </c>
      <c r="D446">
        <v>3.1840000000000002</v>
      </c>
      <c r="E446">
        <v>2.9180000000000001</v>
      </c>
      <c r="H446">
        <v>45555</v>
      </c>
      <c r="I446">
        <v>0.97164733088478206</v>
      </c>
    </row>
    <row r="447" spans="1:9">
      <c r="A447" s="308">
        <v>45558</v>
      </c>
      <c r="B447">
        <v>3.3460000000000001</v>
      </c>
      <c r="C447">
        <v>3.431</v>
      </c>
      <c r="D447">
        <v>3.2120000000000002</v>
      </c>
      <c r="E447">
        <v>2.9020000000000001</v>
      </c>
      <c r="H447">
        <v>45558</v>
      </c>
      <c r="I447">
        <v>0.97179841013780099</v>
      </c>
    </row>
    <row r="448" spans="1:9">
      <c r="A448" s="308">
        <v>45559</v>
      </c>
      <c r="B448">
        <v>3.3580000000000001</v>
      </c>
      <c r="C448">
        <v>3.4020000000000001</v>
      </c>
      <c r="D448">
        <v>3.1960000000000002</v>
      </c>
      <c r="E448">
        <v>2.8580000000000001</v>
      </c>
      <c r="H448">
        <v>45559</v>
      </c>
      <c r="I448">
        <v>0.97221412043788524</v>
      </c>
    </row>
    <row r="449" spans="1:9">
      <c r="A449" s="308">
        <v>45560</v>
      </c>
      <c r="B449">
        <v>3.375</v>
      </c>
      <c r="C449">
        <v>3.3519999999999999</v>
      </c>
      <c r="D449">
        <v>3.1549999999999998</v>
      </c>
      <c r="E449">
        <v>2.7759999999999998</v>
      </c>
      <c r="H449">
        <v>45560</v>
      </c>
      <c r="I449">
        <v>0.97298980306686389</v>
      </c>
    </row>
    <row r="450" spans="1:9">
      <c r="A450" s="308">
        <v>45561</v>
      </c>
      <c r="B450">
        <v>3.3780000000000001</v>
      </c>
      <c r="C450">
        <v>3.3450000000000002</v>
      </c>
      <c r="D450">
        <v>3.1619999999999999</v>
      </c>
      <c r="E450">
        <v>2.7549999999999999</v>
      </c>
      <c r="H450">
        <v>45561</v>
      </c>
      <c r="I450">
        <v>0.97318865262031051</v>
      </c>
    </row>
    <row r="451" spans="1:9">
      <c r="A451" s="308">
        <v>45562</v>
      </c>
      <c r="B451">
        <v>3.3650000000000002</v>
      </c>
      <c r="C451">
        <v>3.3260000000000001</v>
      </c>
      <c r="D451">
        <v>3.1520000000000001</v>
      </c>
      <c r="E451">
        <v>2.7709999999999999</v>
      </c>
      <c r="H451">
        <v>45562</v>
      </c>
      <c r="I451">
        <v>0.97303714082766546</v>
      </c>
    </row>
    <row r="452" spans="1:9">
      <c r="A452" s="308">
        <v>45565</v>
      </c>
      <c r="B452">
        <v>3.3530000000000002</v>
      </c>
      <c r="C452">
        <v>3.2789999999999999</v>
      </c>
      <c r="D452">
        <v>3.105</v>
      </c>
      <c r="E452">
        <v>2.7469999999999999</v>
      </c>
      <c r="H452">
        <v>45565</v>
      </c>
      <c r="I452">
        <v>0.97326442621195741</v>
      </c>
    </row>
    <row r="453" spans="1:9">
      <c r="A453" s="308">
        <v>45566</v>
      </c>
      <c r="B453">
        <v>3.33</v>
      </c>
      <c r="C453">
        <v>3.2519999999999998</v>
      </c>
      <c r="D453">
        <v>3.0920000000000001</v>
      </c>
      <c r="E453">
        <v>2.7490000000000001</v>
      </c>
      <c r="H453">
        <v>45566</v>
      </c>
      <c r="I453">
        <v>0.97324548170785119</v>
      </c>
    </row>
    <row r="454" spans="1:9">
      <c r="A454" s="308">
        <v>45567</v>
      </c>
      <c r="B454">
        <v>3.3290000000000002</v>
      </c>
      <c r="C454">
        <v>3.246</v>
      </c>
      <c r="D454">
        <v>3.0920000000000001</v>
      </c>
      <c r="E454">
        <v>2.7450000000000001</v>
      </c>
      <c r="H454">
        <v>45567</v>
      </c>
      <c r="I454">
        <v>0.97328337145359878</v>
      </c>
    </row>
    <row r="455" spans="1:9">
      <c r="A455" s="308">
        <v>45568</v>
      </c>
      <c r="B455">
        <v>3.2930000000000001</v>
      </c>
      <c r="C455">
        <v>3.238</v>
      </c>
      <c r="D455">
        <v>3.0710000000000002</v>
      </c>
      <c r="E455">
        <v>2.7120000000000002</v>
      </c>
      <c r="H455">
        <v>45568</v>
      </c>
      <c r="I455">
        <v>0.97359607446062779</v>
      </c>
    </row>
    <row r="456" spans="1:9">
      <c r="A456" s="308">
        <v>45569</v>
      </c>
      <c r="B456">
        <v>3.27</v>
      </c>
      <c r="C456">
        <v>3.25</v>
      </c>
      <c r="D456">
        <v>3.0459999999999998</v>
      </c>
      <c r="E456">
        <v>2.6880000000000002</v>
      </c>
      <c r="H456">
        <v>45569</v>
      </c>
      <c r="I456">
        <v>0.9738236210657526</v>
      </c>
    </row>
    <row r="457" spans="1:9">
      <c r="A457" s="308">
        <v>45572</v>
      </c>
      <c r="B457">
        <v>3.282</v>
      </c>
      <c r="C457">
        <v>3.2679999999999998</v>
      </c>
      <c r="D457">
        <v>3.048</v>
      </c>
      <c r="E457">
        <v>2.7120000000000002</v>
      </c>
      <c r="H457">
        <v>45572</v>
      </c>
      <c r="I457">
        <v>0.97359607446062779</v>
      </c>
    </row>
    <row r="458" spans="1:9">
      <c r="A458" s="308">
        <v>45573</v>
      </c>
      <c r="B458">
        <v>3.2719999999999998</v>
      </c>
      <c r="C458">
        <v>3.2650000000000001</v>
      </c>
      <c r="D458">
        <v>3.0579999999999998</v>
      </c>
      <c r="E458">
        <v>2.798</v>
      </c>
      <c r="H458">
        <v>45573</v>
      </c>
      <c r="I458">
        <v>0.97278157162590717</v>
      </c>
    </row>
    <row r="459" spans="1:9">
      <c r="A459" s="308">
        <v>45574</v>
      </c>
      <c r="B459">
        <v>3.2559999999999998</v>
      </c>
      <c r="C459">
        <v>3.2229999999999999</v>
      </c>
      <c r="D459">
        <v>3.0470000000000002</v>
      </c>
      <c r="E459">
        <v>2.7919999999999998</v>
      </c>
      <c r="H459">
        <v>45574</v>
      </c>
      <c r="I459">
        <v>0.97283835317923584</v>
      </c>
    </row>
    <row r="460" spans="1:9">
      <c r="A460" s="308">
        <v>45575</v>
      </c>
      <c r="B460">
        <v>3.2549999999999999</v>
      </c>
      <c r="C460">
        <v>3.1840000000000002</v>
      </c>
      <c r="D460">
        <v>3.0550000000000002</v>
      </c>
      <c r="E460">
        <v>2.7909999999999999</v>
      </c>
      <c r="H460">
        <v>45575</v>
      </c>
      <c r="I460">
        <v>0.97284781741592152</v>
      </c>
    </row>
    <row r="461" spans="1:9">
      <c r="A461" s="308">
        <v>45576</v>
      </c>
      <c r="B461">
        <v>3.2450000000000001</v>
      </c>
      <c r="C461">
        <v>3.1789999999999998</v>
      </c>
      <c r="D461">
        <v>3.0640000000000001</v>
      </c>
      <c r="E461">
        <v>2.8220000000000001</v>
      </c>
      <c r="H461">
        <v>45576</v>
      </c>
      <c r="I461">
        <v>0.97255451168037976</v>
      </c>
    </row>
    <row r="462" spans="1:9">
      <c r="A462" s="308">
        <v>45579</v>
      </c>
      <c r="B462">
        <v>3.258</v>
      </c>
      <c r="C462">
        <v>3.2050000000000001</v>
      </c>
      <c r="D462">
        <v>3.0619999999999998</v>
      </c>
      <c r="E462">
        <v>2.7989999999999999</v>
      </c>
      <c r="H462">
        <v>45579</v>
      </c>
      <c r="I462">
        <v>0.97277210867810004</v>
      </c>
    </row>
    <row r="463" spans="1:9">
      <c r="A463" s="308">
        <v>45580</v>
      </c>
      <c r="B463">
        <v>3.2349999999999999</v>
      </c>
      <c r="C463">
        <v>3.2149999999999999</v>
      </c>
      <c r="D463">
        <v>3.0569999999999999</v>
      </c>
      <c r="E463">
        <v>2.766</v>
      </c>
      <c r="H463">
        <v>45580</v>
      </c>
      <c r="I463">
        <v>0.97308448319483098</v>
      </c>
    </row>
    <row r="464" spans="1:9">
      <c r="A464" s="308">
        <v>45581</v>
      </c>
      <c r="B464">
        <v>3.2069999999999999</v>
      </c>
      <c r="C464">
        <v>3.2080000000000002</v>
      </c>
      <c r="D464">
        <v>3.0470000000000002</v>
      </c>
      <c r="E464">
        <v>2.7429999999999999</v>
      </c>
      <c r="H464">
        <v>45581</v>
      </c>
      <c r="I464">
        <v>0.9733023174328177</v>
      </c>
    </row>
    <row r="465" spans="1:9">
      <c r="A465" s="308">
        <v>45582</v>
      </c>
      <c r="B465">
        <v>3.1739999999999999</v>
      </c>
      <c r="C465">
        <v>3.2189999999999999</v>
      </c>
      <c r="D465">
        <v>3.036</v>
      </c>
      <c r="E465">
        <v>2.7170000000000001</v>
      </c>
      <c r="H465">
        <v>45582</v>
      </c>
      <c r="I465">
        <v>0.97354868230185854</v>
      </c>
    </row>
    <row r="466" spans="1:9">
      <c r="A466" s="308">
        <v>45583</v>
      </c>
      <c r="B466">
        <v>3.1469999999999998</v>
      </c>
      <c r="C466">
        <v>3.2010000000000001</v>
      </c>
      <c r="D466">
        <v>3.028</v>
      </c>
      <c r="E466">
        <v>2.7090000000000001</v>
      </c>
      <c r="H466">
        <v>45583</v>
      </c>
      <c r="I466">
        <v>0.97362451197071331</v>
      </c>
    </row>
    <row r="467" spans="1:9">
      <c r="A467" s="308">
        <v>45586</v>
      </c>
      <c r="B467">
        <v>3.145</v>
      </c>
      <c r="C467">
        <v>3.1379999999999999</v>
      </c>
      <c r="D467">
        <v>2.972</v>
      </c>
      <c r="E467">
        <v>2.63</v>
      </c>
      <c r="H467">
        <v>45586</v>
      </c>
      <c r="I467">
        <v>0.97437396472766247</v>
      </c>
    </row>
    <row r="468" spans="1:9">
      <c r="A468" s="308">
        <v>45587</v>
      </c>
      <c r="B468">
        <v>3.1309999999999998</v>
      </c>
      <c r="C468">
        <v>3.0979999999999999</v>
      </c>
      <c r="D468">
        <v>2.9540000000000002</v>
      </c>
      <c r="E468">
        <v>2.6219999999999999</v>
      </c>
      <c r="H468">
        <v>45587</v>
      </c>
      <c r="I468">
        <v>0.97444992301845612</v>
      </c>
    </row>
    <row r="469" spans="1:9">
      <c r="A469" s="308">
        <v>45588</v>
      </c>
      <c r="B469">
        <v>3.105</v>
      </c>
      <c r="C469">
        <v>3.0859999999999999</v>
      </c>
      <c r="D469">
        <v>2.972</v>
      </c>
      <c r="E469">
        <v>2.6739999999999999</v>
      </c>
      <c r="H469">
        <v>45588</v>
      </c>
      <c r="I469">
        <v>0.97395640571128039</v>
      </c>
    </row>
    <row r="470" spans="1:9">
      <c r="A470" s="308">
        <v>45589</v>
      </c>
      <c r="B470">
        <v>3.1019999999999999</v>
      </c>
      <c r="C470">
        <v>3.0720000000000001</v>
      </c>
      <c r="D470">
        <v>2.92</v>
      </c>
      <c r="E470">
        <v>2.6139999999999999</v>
      </c>
      <c r="H470">
        <v>45589</v>
      </c>
      <c r="I470">
        <v>0.97452589315298099</v>
      </c>
    </row>
    <row r="471" spans="1:9">
      <c r="A471" s="308">
        <v>45590</v>
      </c>
      <c r="B471">
        <v>3.1269999999999998</v>
      </c>
      <c r="C471">
        <v>3.0590000000000002</v>
      </c>
      <c r="D471">
        <v>2.8940000000000001</v>
      </c>
      <c r="E471">
        <v>2.5649999999999999</v>
      </c>
      <c r="H471">
        <v>45590</v>
      </c>
      <c r="I471">
        <v>0.97499146882464782</v>
      </c>
    </row>
    <row r="472" spans="1:9">
      <c r="A472" s="308">
        <v>45593</v>
      </c>
      <c r="B472">
        <v>3.1520000000000001</v>
      </c>
      <c r="C472">
        <v>3.052</v>
      </c>
      <c r="D472">
        <v>2.9049999999999998</v>
      </c>
      <c r="E472">
        <v>2.58</v>
      </c>
      <c r="H472">
        <v>45593</v>
      </c>
      <c r="I472">
        <v>0.97484889842074474</v>
      </c>
    </row>
    <row r="473" spans="1:9">
      <c r="A473" s="308">
        <v>45594</v>
      </c>
      <c r="B473">
        <v>3.1459999999999999</v>
      </c>
      <c r="C473">
        <v>3.056</v>
      </c>
      <c r="D473">
        <v>2.8860000000000001</v>
      </c>
      <c r="E473">
        <v>2.577</v>
      </c>
      <c r="H473">
        <v>45594</v>
      </c>
      <c r="I473">
        <v>0.97487740916579735</v>
      </c>
    </row>
    <row r="474" spans="1:9">
      <c r="A474" s="308">
        <v>45595</v>
      </c>
      <c r="B474">
        <v>3.13</v>
      </c>
      <c r="C474">
        <v>3.056</v>
      </c>
      <c r="D474">
        <v>2.867</v>
      </c>
      <c r="E474">
        <v>2.548</v>
      </c>
      <c r="H474">
        <v>45595</v>
      </c>
      <c r="I474">
        <v>0.97515309903654879</v>
      </c>
    </row>
    <row r="475" spans="1:9">
      <c r="A475" s="308">
        <v>45596</v>
      </c>
      <c r="B475">
        <v>3.1349999999999998</v>
      </c>
      <c r="C475">
        <v>3.0619999999999998</v>
      </c>
      <c r="D475">
        <v>2.8639999999999999</v>
      </c>
      <c r="E475">
        <v>2.5470000000000002</v>
      </c>
      <c r="H475">
        <v>45596</v>
      </c>
      <c r="I475">
        <v>0.97516260836494473</v>
      </c>
    </row>
    <row r="476" spans="1:9">
      <c r="A476" s="308">
        <v>45597</v>
      </c>
      <c r="B476">
        <v>3.1190000000000002</v>
      </c>
      <c r="C476">
        <v>3.085</v>
      </c>
      <c r="D476">
        <v>2.9119999999999999</v>
      </c>
      <c r="E476">
        <v>2.629</v>
      </c>
      <c r="H476">
        <v>45597</v>
      </c>
      <c r="I476">
        <v>0.97438345886640232</v>
      </c>
    </row>
    <row r="477" spans="1:9">
      <c r="A477" s="308">
        <v>45600</v>
      </c>
      <c r="B477">
        <v>3.1280000000000001</v>
      </c>
      <c r="C477">
        <v>3.0750000000000002</v>
      </c>
      <c r="D477">
        <v>2.9159999999999999</v>
      </c>
      <c r="E477">
        <v>2.6190000000000002</v>
      </c>
      <c r="H477">
        <v>45600</v>
      </c>
      <c r="I477">
        <v>0.97447841043081695</v>
      </c>
    </row>
    <row r="478" spans="1:9">
      <c r="A478" s="308">
        <v>45601</v>
      </c>
      <c r="B478">
        <v>3.0920000000000001</v>
      </c>
      <c r="C478">
        <v>3.0569999999999999</v>
      </c>
      <c r="D478">
        <v>2.923</v>
      </c>
      <c r="E478">
        <v>2.63</v>
      </c>
      <c r="H478">
        <v>45601</v>
      </c>
      <c r="I478">
        <v>0.97437396472766247</v>
      </c>
    </row>
    <row r="479" spans="1:9">
      <c r="A479" s="308">
        <v>45602</v>
      </c>
      <c r="B479">
        <v>3.1019999999999999</v>
      </c>
      <c r="C479">
        <v>3.0489999999999999</v>
      </c>
      <c r="D479">
        <v>2.9159999999999999</v>
      </c>
      <c r="E479">
        <v>2.6419999999999999</v>
      </c>
      <c r="H479">
        <v>45602</v>
      </c>
      <c r="I479">
        <v>0.97426004949241063</v>
      </c>
    </row>
    <row r="480" spans="1:9">
      <c r="A480" s="308">
        <v>45603</v>
      </c>
      <c r="B480">
        <v>3.0950000000000002</v>
      </c>
      <c r="C480">
        <v>3.032</v>
      </c>
      <c r="D480">
        <v>2.8580000000000001</v>
      </c>
      <c r="E480">
        <v>2.5630000000000002</v>
      </c>
      <c r="H480">
        <v>45603</v>
      </c>
      <c r="I480">
        <v>0.97501048136267465</v>
      </c>
    </row>
    <row r="481" spans="1:9">
      <c r="A481" s="308">
        <v>45604</v>
      </c>
      <c r="B481">
        <v>3.0870000000000002</v>
      </c>
      <c r="C481">
        <v>3.032</v>
      </c>
      <c r="D481">
        <v>2.8220000000000001</v>
      </c>
      <c r="E481">
        <v>2.5339999999999998</v>
      </c>
      <c r="H481">
        <v>45604</v>
      </c>
      <c r="I481">
        <v>0.97528624651335172</v>
      </c>
    </row>
    <row r="482" spans="1:9">
      <c r="A482" s="308">
        <v>45607</v>
      </c>
      <c r="B482">
        <v>3.08</v>
      </c>
      <c r="C482">
        <v>3.04</v>
      </c>
      <c r="D482">
        <v>2.831</v>
      </c>
      <c r="E482">
        <v>2.528</v>
      </c>
      <c r="H482">
        <v>45607</v>
      </c>
      <c r="I482">
        <v>0.97534332084893882</v>
      </c>
    </row>
    <row r="483" spans="1:9">
      <c r="A483" s="308">
        <v>45608</v>
      </c>
      <c r="B483">
        <v>3.0880000000000001</v>
      </c>
      <c r="C483">
        <v>3.0339999999999998</v>
      </c>
      <c r="D483">
        <v>2.7970000000000002</v>
      </c>
      <c r="E483">
        <v>2.5019999999999998</v>
      </c>
      <c r="H483">
        <v>45608</v>
      </c>
      <c r="I483">
        <v>0.97559072018106963</v>
      </c>
    </row>
    <row r="484" spans="1:9">
      <c r="A484" s="308">
        <v>45609</v>
      </c>
      <c r="B484">
        <v>3.0990000000000002</v>
      </c>
      <c r="C484">
        <v>3.0230000000000001</v>
      </c>
      <c r="D484">
        <v>2.7789999999999999</v>
      </c>
      <c r="E484">
        <v>2.4950000000000001</v>
      </c>
      <c r="H484">
        <v>45609</v>
      </c>
      <c r="I484">
        <v>0.97565734913898239</v>
      </c>
    </row>
    <row r="485" spans="1:9">
      <c r="A485" s="308">
        <v>45610</v>
      </c>
      <c r="B485">
        <v>3.0830000000000002</v>
      </c>
      <c r="C485">
        <v>3.0049999999999999</v>
      </c>
      <c r="D485">
        <v>2.7650000000000001</v>
      </c>
      <c r="E485">
        <v>2.4940000000000002</v>
      </c>
      <c r="H485">
        <v>45610</v>
      </c>
      <c r="I485">
        <v>0.97566686830448612</v>
      </c>
    </row>
    <row r="486" spans="1:9">
      <c r="A486" s="308">
        <v>45611</v>
      </c>
      <c r="B486">
        <v>3.0619999999999998</v>
      </c>
      <c r="C486">
        <v>2.9980000000000002</v>
      </c>
      <c r="D486">
        <v>2.7480000000000002</v>
      </c>
      <c r="E486">
        <v>2.4750000000000001</v>
      </c>
      <c r="H486">
        <v>45611</v>
      </c>
      <c r="I486">
        <v>0.97584776774823123</v>
      </c>
    </row>
    <row r="487" spans="1:9">
      <c r="A487" s="308">
        <v>45614</v>
      </c>
      <c r="B487">
        <v>3.0430000000000001</v>
      </c>
      <c r="C487">
        <v>3.004</v>
      </c>
      <c r="D487">
        <v>2.7349999999999999</v>
      </c>
      <c r="E487">
        <v>2.4319999999999999</v>
      </c>
      <c r="H487">
        <v>45614</v>
      </c>
      <c r="I487">
        <v>0.97625741955638867</v>
      </c>
    </row>
    <row r="488" spans="1:9">
      <c r="A488" s="308">
        <v>45615</v>
      </c>
      <c r="B488">
        <v>3.0350000000000001</v>
      </c>
      <c r="C488">
        <v>3.0129999999999999</v>
      </c>
      <c r="D488">
        <v>2.7429999999999999</v>
      </c>
      <c r="E488">
        <v>2.448</v>
      </c>
      <c r="H488">
        <v>45615</v>
      </c>
      <c r="I488">
        <v>0.97610495080431048</v>
      </c>
    </row>
    <row r="489" spans="1:9">
      <c r="A489" s="308">
        <v>45616</v>
      </c>
      <c r="B489">
        <v>3.0449999999999999</v>
      </c>
      <c r="C489">
        <v>3</v>
      </c>
      <c r="D489">
        <v>2.7610000000000001</v>
      </c>
      <c r="E489">
        <v>2.4649999999999999</v>
      </c>
      <c r="H489">
        <v>45616</v>
      </c>
      <c r="I489">
        <v>0.97594300492851216</v>
      </c>
    </row>
    <row r="490" spans="1:9">
      <c r="A490" s="308">
        <v>45617</v>
      </c>
      <c r="B490">
        <v>3.0790000000000002</v>
      </c>
      <c r="C490">
        <v>3.0049999999999999</v>
      </c>
      <c r="D490">
        <v>2.778</v>
      </c>
      <c r="E490">
        <v>2.4910000000000001</v>
      </c>
      <c r="H490">
        <v>45617</v>
      </c>
      <c r="I490">
        <v>0.97569542691553401</v>
      </c>
    </row>
    <row r="491" spans="1:9">
      <c r="A491" s="308">
        <v>45618</v>
      </c>
      <c r="B491">
        <v>3.0750000000000002</v>
      </c>
      <c r="C491">
        <v>3.0219999999999998</v>
      </c>
      <c r="D491">
        <v>2.77</v>
      </c>
      <c r="E491">
        <v>2.4889999999999999</v>
      </c>
      <c r="H491">
        <v>45618</v>
      </c>
      <c r="I491">
        <v>0.97571446691840091</v>
      </c>
    </row>
    <row r="492" spans="1:9">
      <c r="A492" s="308">
        <v>45621</v>
      </c>
      <c r="B492">
        <v>3.0779999999999998</v>
      </c>
      <c r="C492">
        <v>2.9849999999999999</v>
      </c>
      <c r="D492">
        <v>2.7109999999999999</v>
      </c>
      <c r="E492">
        <v>2.4159999999999999</v>
      </c>
      <c r="H492">
        <v>45621</v>
      </c>
      <c r="I492">
        <v>0.97640993594750825</v>
      </c>
    </row>
    <row r="493" spans="1:9">
      <c r="A493" s="308">
        <v>45622</v>
      </c>
      <c r="B493">
        <v>3.0019999999999998</v>
      </c>
      <c r="C493">
        <v>2.8980000000000001</v>
      </c>
      <c r="D493">
        <v>2.6760000000000002</v>
      </c>
      <c r="E493">
        <v>2.3929999999999998</v>
      </c>
      <c r="H493">
        <v>45622</v>
      </c>
      <c r="I493">
        <v>0.976629261765941</v>
      </c>
    </row>
    <row r="494" spans="1:9">
      <c r="A494" s="308">
        <v>45623</v>
      </c>
      <c r="B494">
        <v>2.9769999999999999</v>
      </c>
      <c r="C494">
        <v>2.9119999999999999</v>
      </c>
      <c r="D494">
        <v>2.694</v>
      </c>
      <c r="E494">
        <v>2.448</v>
      </c>
      <c r="H494">
        <v>45623</v>
      </c>
      <c r="I494">
        <v>0.97610495080431048</v>
      </c>
    </row>
    <row r="495" spans="1:9">
      <c r="A495" s="308">
        <v>45624</v>
      </c>
      <c r="B495">
        <v>3.0219999999999998</v>
      </c>
      <c r="C495">
        <v>2.9390000000000001</v>
      </c>
      <c r="D495">
        <v>2.7080000000000002</v>
      </c>
      <c r="E495">
        <v>2.4630000000000001</v>
      </c>
      <c r="H495">
        <v>45624</v>
      </c>
      <c r="I495">
        <v>0.97596205459531737</v>
      </c>
    </row>
    <row r="496" spans="1:9">
      <c r="A496" s="308">
        <v>45625</v>
      </c>
      <c r="B496">
        <v>3.004</v>
      </c>
      <c r="C496">
        <v>2.9340000000000002</v>
      </c>
      <c r="D496">
        <v>2.6949999999999998</v>
      </c>
      <c r="E496">
        <v>2.4609999999999999</v>
      </c>
      <c r="H496">
        <v>45625</v>
      </c>
      <c r="I496">
        <v>0.97598110500580704</v>
      </c>
    </row>
    <row r="497" spans="1:9">
      <c r="A497" s="308">
        <v>45628</v>
      </c>
      <c r="B497">
        <v>2.9870000000000001</v>
      </c>
      <c r="C497">
        <v>2.9239999999999999</v>
      </c>
      <c r="D497">
        <v>2.6749999999999998</v>
      </c>
      <c r="E497">
        <v>2.431</v>
      </c>
      <c r="H497">
        <v>45628</v>
      </c>
      <c r="I497">
        <v>0.97626695043492684</v>
      </c>
    </row>
    <row r="498" spans="1:9">
      <c r="A498" s="308">
        <v>45629</v>
      </c>
      <c r="B498">
        <v>3.0019999999999998</v>
      </c>
      <c r="C498">
        <v>2.879</v>
      </c>
      <c r="D498">
        <v>2.6339999999999999</v>
      </c>
      <c r="E498">
        <v>2.3559999999999999</v>
      </c>
      <c r="H498">
        <v>45629</v>
      </c>
      <c r="I498">
        <v>0.97698229708077688</v>
      </c>
    </row>
    <row r="499" spans="1:9">
      <c r="A499" s="308">
        <v>45630</v>
      </c>
      <c r="B499">
        <v>3.0249999999999999</v>
      </c>
      <c r="C499">
        <v>2.8769999999999998</v>
      </c>
      <c r="D499">
        <v>2.625</v>
      </c>
      <c r="E499">
        <v>2.3479999999999999</v>
      </c>
      <c r="H499">
        <v>45630</v>
      </c>
      <c r="I499">
        <v>0.97705866260210272</v>
      </c>
    </row>
    <row r="500" spans="1:9">
      <c r="A500" s="308">
        <v>45631</v>
      </c>
      <c r="B500">
        <v>3.0270000000000001</v>
      </c>
      <c r="C500">
        <v>2.8809999999999998</v>
      </c>
      <c r="D500">
        <v>2.6419999999999999</v>
      </c>
      <c r="E500">
        <v>2.3879999999999999</v>
      </c>
      <c r="H500">
        <v>45631</v>
      </c>
      <c r="I500">
        <v>0.97667695433058566</v>
      </c>
    </row>
    <row r="501" spans="1:9">
      <c r="A501" s="308">
        <v>45632</v>
      </c>
      <c r="B501">
        <v>3.0049999999999999</v>
      </c>
      <c r="C501">
        <v>2.8679999999999999</v>
      </c>
      <c r="D501">
        <v>2.6539999999999999</v>
      </c>
      <c r="E501">
        <v>2.399</v>
      </c>
      <c r="H501">
        <v>45632</v>
      </c>
      <c r="I501">
        <v>0.97657203683629723</v>
      </c>
    </row>
    <row r="502" spans="1:9">
      <c r="A502" s="308">
        <v>45635</v>
      </c>
      <c r="B502">
        <v>2.944</v>
      </c>
      <c r="C502">
        <v>2.8620000000000001</v>
      </c>
      <c r="D502">
        <v>2.661</v>
      </c>
      <c r="E502">
        <v>2.4500000000000002</v>
      </c>
      <c r="H502">
        <v>45635</v>
      </c>
      <c r="I502">
        <v>0.9760858955588092</v>
      </c>
    </row>
    <row r="503" spans="1:9">
      <c r="A503" s="308">
        <v>45636</v>
      </c>
      <c r="B503">
        <v>2.887</v>
      </c>
      <c r="C503">
        <v>2.8719999999999999</v>
      </c>
      <c r="D503">
        <v>2.6549999999999998</v>
      </c>
      <c r="E503">
        <v>2.4390000000000001</v>
      </c>
      <c r="H503">
        <v>45636</v>
      </c>
      <c r="I503">
        <v>0.97619070861683543</v>
      </c>
    </row>
    <row r="504" spans="1:9">
      <c r="A504" s="308">
        <v>45637</v>
      </c>
      <c r="B504">
        <v>2.8889999999999998</v>
      </c>
      <c r="C504">
        <v>2.8879999999999999</v>
      </c>
      <c r="D504">
        <v>2.6539999999999999</v>
      </c>
      <c r="E504">
        <v>2.4289999999999998</v>
      </c>
      <c r="H504">
        <v>45637</v>
      </c>
      <c r="I504">
        <v>0.97628601275029536</v>
      </c>
    </row>
    <row r="505" spans="1:9">
      <c r="A505" s="308">
        <v>45638</v>
      </c>
      <c r="B505">
        <v>2.9020000000000001</v>
      </c>
      <c r="C505">
        <v>2.8860000000000001</v>
      </c>
      <c r="D505">
        <v>2.6560000000000001</v>
      </c>
      <c r="E505">
        <v>2.4209999999999998</v>
      </c>
      <c r="H505">
        <v>45638</v>
      </c>
      <c r="I505">
        <v>0.9763622694564591</v>
      </c>
    </row>
    <row r="506" spans="1:9">
      <c r="A506" s="308">
        <v>45639</v>
      </c>
      <c r="B506">
        <v>2.871</v>
      </c>
      <c r="C506">
        <v>2.843</v>
      </c>
      <c r="D506">
        <v>2.6389999999999998</v>
      </c>
      <c r="E506">
        <v>2.4049999999999998</v>
      </c>
      <c r="H506">
        <v>45639</v>
      </c>
      <c r="I506">
        <v>0.97651481861237255</v>
      </c>
    </row>
    <row r="507" spans="1:9">
      <c r="A507" s="308">
        <v>45642</v>
      </c>
      <c r="B507">
        <v>2.8450000000000002</v>
      </c>
      <c r="C507">
        <v>2.863</v>
      </c>
      <c r="D507">
        <v>2.6549999999999998</v>
      </c>
      <c r="E507">
        <v>2.4430000000000001</v>
      </c>
      <c r="H507">
        <v>45642</v>
      </c>
      <c r="I507">
        <v>0.9761525921732086</v>
      </c>
    </row>
    <row r="508" spans="1:9">
      <c r="A508" s="308">
        <v>45643</v>
      </c>
      <c r="B508">
        <v>2.7749999999999999</v>
      </c>
      <c r="C508">
        <v>2.8650000000000002</v>
      </c>
      <c r="D508">
        <v>2.6640000000000001</v>
      </c>
      <c r="E508">
        <v>2.4740000000000002</v>
      </c>
      <c r="H508">
        <v>45643</v>
      </c>
      <c r="I508">
        <v>0.9758572906298183</v>
      </c>
    </row>
    <row r="509" spans="1:9">
      <c r="A509" s="308">
        <v>45644</v>
      </c>
      <c r="B509">
        <v>2.762</v>
      </c>
      <c r="C509">
        <v>2.8519999999999999</v>
      </c>
      <c r="D509">
        <v>2.6520000000000001</v>
      </c>
      <c r="E509">
        <v>2.4740000000000002</v>
      </c>
      <c r="H509">
        <v>45644</v>
      </c>
      <c r="I509">
        <v>0.9758572906298183</v>
      </c>
    </row>
    <row r="510" spans="1:9">
      <c r="A510" s="308">
        <v>45645</v>
      </c>
      <c r="B510">
        <v>2.7949999999999999</v>
      </c>
      <c r="C510">
        <v>2.839</v>
      </c>
      <c r="D510">
        <v>2.637</v>
      </c>
      <c r="E510">
        <v>2.4689999999999999</v>
      </c>
      <c r="H510">
        <v>45645</v>
      </c>
      <c r="I510">
        <v>0.97590490782578132</v>
      </c>
    </row>
    <row r="511" spans="1:9">
      <c r="A511" s="308">
        <v>45646</v>
      </c>
      <c r="B511">
        <v>2.8010000000000002</v>
      </c>
      <c r="C511">
        <v>2.7719999999999998</v>
      </c>
      <c r="D511">
        <v>2.6240000000000001</v>
      </c>
      <c r="E511">
        <v>2.484</v>
      </c>
      <c r="H511">
        <v>45646</v>
      </c>
      <c r="I511">
        <v>0.97576207017680816</v>
      </c>
    </row>
    <row r="512" spans="1:9">
      <c r="A512" s="308">
        <v>45649</v>
      </c>
      <c r="B512">
        <v>2.8460000000000001</v>
      </c>
      <c r="C512">
        <v>2.7309999999999999</v>
      </c>
      <c r="D512">
        <v>2.6120000000000001</v>
      </c>
      <c r="E512">
        <v>2.4609999999999999</v>
      </c>
      <c r="H512">
        <v>45649</v>
      </c>
      <c r="I512">
        <v>0.97598110500580704</v>
      </c>
    </row>
    <row r="513" spans="1:9">
      <c r="A513" s="308">
        <v>45650</v>
      </c>
      <c r="B513">
        <v>2.863</v>
      </c>
      <c r="C513">
        <v>2.7149999999999999</v>
      </c>
      <c r="D513">
        <v>2.597</v>
      </c>
      <c r="E513">
        <v>2.4710000000000001</v>
      </c>
      <c r="H513">
        <v>45650</v>
      </c>
      <c r="I513">
        <v>0.97588586038976877</v>
      </c>
    </row>
    <row r="514" spans="1:9">
      <c r="A514" s="308">
        <v>45653</v>
      </c>
      <c r="B514">
        <v>2.863</v>
      </c>
      <c r="C514">
        <v>2.6829999999999998</v>
      </c>
      <c r="D514">
        <v>2.577</v>
      </c>
      <c r="E514">
        <v>2.4649999999999999</v>
      </c>
      <c r="H514">
        <v>45653</v>
      </c>
      <c r="I514">
        <v>0.97594300492851216</v>
      </c>
    </row>
    <row r="515" spans="1:9">
      <c r="A515" s="308">
        <v>45656</v>
      </c>
      <c r="B515">
        <v>2.867</v>
      </c>
      <c r="C515">
        <v>2.6779999999999999</v>
      </c>
      <c r="D515">
        <v>2.5619999999999998</v>
      </c>
      <c r="E515">
        <v>2.4540000000000002</v>
      </c>
      <c r="H515">
        <v>45656</v>
      </c>
      <c r="I515">
        <v>0.97604778729966624</v>
      </c>
    </row>
    <row r="516" spans="1:9">
      <c r="A516" s="308">
        <v>45657</v>
      </c>
      <c r="B516">
        <v>2.8450000000000002</v>
      </c>
      <c r="C516">
        <v>2.714</v>
      </c>
      <c r="D516">
        <v>2.5680000000000001</v>
      </c>
      <c r="E516">
        <v>2.46</v>
      </c>
      <c r="H516">
        <v>45657</v>
      </c>
      <c r="I516">
        <v>0.97599063048994739</v>
      </c>
    </row>
    <row r="517" spans="1:9">
      <c r="A517" s="308">
        <v>45659</v>
      </c>
      <c r="B517">
        <v>2.7850000000000001</v>
      </c>
      <c r="C517">
        <v>2.7360000000000002</v>
      </c>
      <c r="D517">
        <v>2.5619999999999998</v>
      </c>
      <c r="E517">
        <v>2.448</v>
      </c>
      <c r="H517">
        <v>45659</v>
      </c>
      <c r="I517">
        <v>0.97610495080431048</v>
      </c>
    </row>
    <row r="518" spans="1:9">
      <c r="A518" s="308">
        <v>45660</v>
      </c>
      <c r="B518">
        <v>2.7919999999999998</v>
      </c>
      <c r="C518">
        <v>2.7309999999999999</v>
      </c>
      <c r="D518">
        <v>2.5539999999999998</v>
      </c>
      <c r="E518">
        <v>2.448</v>
      </c>
      <c r="H518">
        <v>45660</v>
      </c>
      <c r="I518">
        <v>0.97610495080431048</v>
      </c>
    </row>
    <row r="519" spans="1:9">
      <c r="A519" s="308">
        <v>45663</v>
      </c>
      <c r="B519">
        <v>2.835</v>
      </c>
      <c r="C519">
        <v>2.7570000000000001</v>
      </c>
      <c r="D519">
        <v>2.585</v>
      </c>
      <c r="E519">
        <v>2.4870000000000001</v>
      </c>
      <c r="H519">
        <v>45663</v>
      </c>
      <c r="I519">
        <v>0.97573350766438671</v>
      </c>
    </row>
    <row r="520" spans="1:9">
      <c r="A520" s="308">
        <v>45664</v>
      </c>
      <c r="B520">
        <v>2.84</v>
      </c>
      <c r="C520">
        <v>2.7850000000000001</v>
      </c>
      <c r="D520">
        <v>2.6309999999999998</v>
      </c>
      <c r="E520">
        <v>2.556</v>
      </c>
      <c r="H520">
        <v>45664</v>
      </c>
      <c r="I520">
        <v>0.97507703108545574</v>
      </c>
    </row>
    <row r="521" spans="1:9">
      <c r="A521" s="308">
        <v>45665</v>
      </c>
      <c r="B521">
        <v>2.8620000000000001</v>
      </c>
      <c r="C521">
        <v>2.782</v>
      </c>
      <c r="D521">
        <v>2.6389999999999998</v>
      </c>
      <c r="E521">
        <v>2.5609999999999999</v>
      </c>
      <c r="H521">
        <v>45665</v>
      </c>
      <c r="I521">
        <v>0.975029494642213</v>
      </c>
    </row>
    <row r="522" spans="1:9">
      <c r="A522" s="308">
        <v>45666</v>
      </c>
      <c r="B522">
        <v>2.883</v>
      </c>
      <c r="C522">
        <v>2.7890000000000001</v>
      </c>
      <c r="D522">
        <v>2.649</v>
      </c>
      <c r="E522">
        <v>2.5529999999999999</v>
      </c>
      <c r="H522">
        <v>45666</v>
      </c>
      <c r="I522">
        <v>0.97510555517634778</v>
      </c>
    </row>
    <row r="523" spans="1:9">
      <c r="A523" s="308">
        <v>45667</v>
      </c>
      <c r="B523">
        <v>2.839</v>
      </c>
      <c r="C523">
        <v>2.766</v>
      </c>
      <c r="D523">
        <v>2.641</v>
      </c>
      <c r="E523">
        <v>2.5640000000000001</v>
      </c>
      <c r="H523">
        <v>45667</v>
      </c>
      <c r="I523">
        <v>0.97500097500097493</v>
      </c>
    </row>
    <row r="524" spans="1:9">
      <c r="A524" s="308">
        <v>45670</v>
      </c>
      <c r="B524">
        <v>2.85</v>
      </c>
      <c r="C524">
        <v>2.7850000000000001</v>
      </c>
      <c r="D524">
        <v>2.6549999999999998</v>
      </c>
      <c r="E524">
        <v>2.5760000000000001</v>
      </c>
      <c r="H524">
        <v>45670</v>
      </c>
      <c r="I524">
        <v>0.97488691311807829</v>
      </c>
    </row>
    <row r="525" spans="1:9">
      <c r="A525" s="308">
        <v>45671</v>
      </c>
      <c r="B525">
        <v>2.8519999999999999</v>
      </c>
      <c r="C525">
        <v>2.7610000000000001</v>
      </c>
      <c r="D525">
        <v>2.6850000000000001</v>
      </c>
      <c r="E525">
        <v>2.6120000000000001</v>
      </c>
      <c r="H525">
        <v>45671</v>
      </c>
      <c r="I525">
        <v>0.97454488753752</v>
      </c>
    </row>
    <row r="526" spans="1:9">
      <c r="A526" s="308">
        <v>45672</v>
      </c>
      <c r="B526">
        <v>2.843</v>
      </c>
      <c r="C526">
        <v>2.7480000000000002</v>
      </c>
      <c r="D526">
        <v>2.657</v>
      </c>
      <c r="E526">
        <v>2.5590000000000002</v>
      </c>
      <c r="H526">
        <v>45672</v>
      </c>
      <c r="I526">
        <v>0.97504850866330595</v>
      </c>
    </row>
    <row r="527" spans="1:9">
      <c r="A527" s="308">
        <v>45673</v>
      </c>
      <c r="B527">
        <v>2.8239999999999998</v>
      </c>
      <c r="C527">
        <v>2.7440000000000002</v>
      </c>
      <c r="D527">
        <v>2.6680000000000001</v>
      </c>
      <c r="E527">
        <v>2.5630000000000002</v>
      </c>
      <c r="H527">
        <v>45673</v>
      </c>
      <c r="I527">
        <v>0.97501048136267465</v>
      </c>
    </row>
    <row r="528" spans="1:9">
      <c r="A528" s="308">
        <v>45674</v>
      </c>
      <c r="B528">
        <v>2.798</v>
      </c>
      <c r="C528">
        <v>2.7040000000000002</v>
      </c>
      <c r="D528">
        <v>2.6419999999999999</v>
      </c>
      <c r="E528">
        <v>2.524</v>
      </c>
      <c r="H528">
        <v>45674</v>
      </c>
      <c r="I528">
        <v>0.97538137411727988</v>
      </c>
    </row>
    <row r="529" spans="1:9">
      <c r="A529" s="308">
        <v>45677</v>
      </c>
      <c r="B529">
        <v>2.7850000000000001</v>
      </c>
      <c r="C529">
        <v>2.677</v>
      </c>
      <c r="D529">
        <v>2.6190000000000002</v>
      </c>
      <c r="E529">
        <v>2.4830000000000001</v>
      </c>
      <c r="H529">
        <v>45677</v>
      </c>
      <c r="I529">
        <v>0.97577159138588843</v>
      </c>
    </row>
    <row r="530" spans="1:9">
      <c r="A530" s="308">
        <v>45678</v>
      </c>
      <c r="B530">
        <v>2.774</v>
      </c>
      <c r="C530">
        <v>2.681</v>
      </c>
      <c r="D530">
        <v>2.6059999999999999</v>
      </c>
      <c r="E530">
        <v>2.4889999999999999</v>
      </c>
      <c r="H530">
        <v>45678</v>
      </c>
      <c r="I530">
        <v>0.97571446691840091</v>
      </c>
    </row>
    <row r="531" spans="1:9">
      <c r="A531" s="308">
        <v>45679</v>
      </c>
      <c r="B531">
        <v>2.7759999999999998</v>
      </c>
      <c r="C531">
        <v>2.6709999999999998</v>
      </c>
      <c r="D531">
        <v>2.585</v>
      </c>
      <c r="E531">
        <v>2.4929999999999999</v>
      </c>
      <c r="H531">
        <v>45679</v>
      </c>
      <c r="I531">
        <v>0.97567638765574249</v>
      </c>
    </row>
    <row r="532" spans="1:9">
      <c r="A532" s="308">
        <v>45680</v>
      </c>
      <c r="B532">
        <v>2.7549999999999999</v>
      </c>
      <c r="C532">
        <v>2.673</v>
      </c>
      <c r="D532">
        <v>2.5859999999999999</v>
      </c>
      <c r="E532">
        <v>2.4929999999999999</v>
      </c>
      <c r="H532">
        <v>45680</v>
      </c>
      <c r="I532">
        <v>0.97567638765574249</v>
      </c>
    </row>
    <row r="533" spans="1:9">
      <c r="A533" s="308">
        <v>45681</v>
      </c>
      <c r="B533">
        <v>2.7349999999999999</v>
      </c>
      <c r="C533">
        <v>2.641</v>
      </c>
      <c r="D533">
        <v>2.581</v>
      </c>
      <c r="E533">
        <v>2.4990000000000001</v>
      </c>
      <c r="H533">
        <v>45681</v>
      </c>
      <c r="I533">
        <v>0.97561927433438367</v>
      </c>
    </row>
    <row r="534" spans="1:9">
      <c r="A534" s="308">
        <v>45684</v>
      </c>
      <c r="B534">
        <v>2.7349999999999999</v>
      </c>
      <c r="C534">
        <v>2.641</v>
      </c>
      <c r="D534">
        <v>2.6</v>
      </c>
      <c r="E534">
        <v>2.528</v>
      </c>
      <c r="H534">
        <v>45684</v>
      </c>
      <c r="I534">
        <v>0.97534332084893882</v>
      </c>
    </row>
    <row r="535" spans="1:9">
      <c r="A535" s="308">
        <v>45685</v>
      </c>
      <c r="B535">
        <v>2.7440000000000002</v>
      </c>
      <c r="C535">
        <v>2.6150000000000002</v>
      </c>
      <c r="D535">
        <v>2.5910000000000002</v>
      </c>
      <c r="E535">
        <v>2.5339999999999998</v>
      </c>
      <c r="H535">
        <v>45685</v>
      </c>
      <c r="I535">
        <v>0.97528624651335172</v>
      </c>
    </row>
    <row r="536" spans="1:9">
      <c r="A536" s="308">
        <v>45686</v>
      </c>
      <c r="B536">
        <v>2.7250000000000001</v>
      </c>
      <c r="C536">
        <v>2.6120000000000001</v>
      </c>
      <c r="D536">
        <v>2.5979999999999999</v>
      </c>
      <c r="E536">
        <v>2.5350000000000001</v>
      </c>
      <c r="H536">
        <v>45686</v>
      </c>
      <c r="I536">
        <v>0.97527673477349197</v>
      </c>
    </row>
    <row r="537" spans="1:9">
      <c r="A537" s="308">
        <v>45687</v>
      </c>
      <c r="B537">
        <v>2.7290000000000001</v>
      </c>
      <c r="C537">
        <v>2.6059999999999999</v>
      </c>
      <c r="D537">
        <v>2.593</v>
      </c>
      <c r="E537">
        <v>2.5310000000000001</v>
      </c>
      <c r="H537">
        <v>45687</v>
      </c>
      <c r="I537">
        <v>0.97531478284616369</v>
      </c>
    </row>
    <row r="538" spans="1:9">
      <c r="A538" s="308">
        <v>45688</v>
      </c>
      <c r="B538">
        <v>2.66</v>
      </c>
      <c r="C538">
        <v>2.589</v>
      </c>
      <c r="D538">
        <v>2.59</v>
      </c>
      <c r="E538">
        <v>2.5190000000000001</v>
      </c>
      <c r="H538">
        <v>45688</v>
      </c>
      <c r="I538">
        <v>0.97542894487851028</v>
      </c>
    </row>
    <row r="539" spans="1:9">
      <c r="A539" s="308">
        <v>45691</v>
      </c>
      <c r="B539">
        <v>2.6440000000000001</v>
      </c>
      <c r="C539">
        <v>2.5619999999999998</v>
      </c>
      <c r="D539">
        <v>2.536</v>
      </c>
      <c r="E539">
        <v>2.4359999999999999</v>
      </c>
      <c r="H539">
        <v>45691</v>
      </c>
      <c r="I539">
        <v>0.97621929790308104</v>
      </c>
    </row>
    <row r="540" spans="1:9">
      <c r="A540" s="308">
        <v>45692</v>
      </c>
      <c r="B540">
        <v>2.6139999999999999</v>
      </c>
      <c r="C540">
        <v>2.5409999999999999</v>
      </c>
      <c r="D540">
        <v>2.4750000000000001</v>
      </c>
      <c r="E540">
        <v>2.35</v>
      </c>
      <c r="H540">
        <v>45692</v>
      </c>
      <c r="I540">
        <v>0.97703957010258913</v>
      </c>
    </row>
    <row r="541" spans="1:9">
      <c r="A541" s="308">
        <v>45693</v>
      </c>
      <c r="B541">
        <v>2.6160000000000001</v>
      </c>
      <c r="C541">
        <v>2.5289999999999999</v>
      </c>
      <c r="D541">
        <v>2.476</v>
      </c>
      <c r="E541">
        <v>2.3690000000000002</v>
      </c>
      <c r="H541">
        <v>45693</v>
      </c>
      <c r="I541">
        <v>0.97685822856528837</v>
      </c>
    </row>
    <row r="542" spans="1:9">
      <c r="A542" s="308">
        <v>45694</v>
      </c>
      <c r="B542">
        <v>2.6549999999999998</v>
      </c>
      <c r="C542">
        <v>2.5350000000000001</v>
      </c>
      <c r="D542">
        <v>2.4660000000000002</v>
      </c>
      <c r="E542">
        <v>2.3540000000000001</v>
      </c>
      <c r="H542">
        <v>45694</v>
      </c>
      <c r="I542">
        <v>0.97700138734197017</v>
      </c>
    </row>
    <row r="543" spans="1:9">
      <c r="A543" s="308">
        <v>45695</v>
      </c>
      <c r="B543">
        <v>2.6459999999999999</v>
      </c>
      <c r="C543">
        <v>2.5270000000000001</v>
      </c>
      <c r="D543">
        <v>2.468</v>
      </c>
      <c r="E543">
        <v>2.3839999999999999</v>
      </c>
      <c r="H543">
        <v>45695</v>
      </c>
      <c r="I543">
        <v>0.97671511173620873</v>
      </c>
    </row>
    <row r="544" spans="1:9">
      <c r="A544" s="308">
        <v>45698</v>
      </c>
      <c r="B544">
        <v>2.653</v>
      </c>
      <c r="C544">
        <v>2.5259999999999998</v>
      </c>
      <c r="D544">
        <v>2.468</v>
      </c>
      <c r="E544">
        <v>2.3719999999999999</v>
      </c>
      <c r="H544">
        <v>45698</v>
      </c>
      <c r="I544">
        <v>0.97682960184425427</v>
      </c>
    </row>
    <row r="545" spans="1:9">
      <c r="A545" s="308">
        <v>45699</v>
      </c>
      <c r="B545">
        <v>2.6150000000000002</v>
      </c>
      <c r="C545">
        <v>2.5390000000000001</v>
      </c>
      <c r="D545">
        <v>2.4809999999999999</v>
      </c>
      <c r="E545">
        <v>2.3740000000000001</v>
      </c>
      <c r="H545">
        <v>45699</v>
      </c>
      <c r="I545">
        <v>0.9768105182956609</v>
      </c>
    </row>
    <row r="546" spans="1:9">
      <c r="A546" s="308">
        <v>45700</v>
      </c>
      <c r="B546">
        <v>2.6160000000000001</v>
      </c>
      <c r="C546">
        <v>2.5529999999999999</v>
      </c>
      <c r="D546">
        <v>2.4860000000000002</v>
      </c>
      <c r="E546">
        <v>2.37</v>
      </c>
      <c r="H546">
        <v>45700</v>
      </c>
      <c r="I546">
        <v>0.97684868613851705</v>
      </c>
    </row>
    <row r="547" spans="1:9">
      <c r="A547" s="308">
        <v>45701</v>
      </c>
      <c r="B547">
        <v>2.6190000000000002</v>
      </c>
      <c r="C547">
        <v>2.556</v>
      </c>
      <c r="D547">
        <v>2.5070000000000001</v>
      </c>
      <c r="E547">
        <v>2.4169999999999998</v>
      </c>
      <c r="H547">
        <v>45701</v>
      </c>
      <c r="I547">
        <v>0.97640040227696567</v>
      </c>
    </row>
    <row r="548" spans="1:9">
      <c r="A548" s="308">
        <v>45702</v>
      </c>
      <c r="B548">
        <v>2.6040000000000001</v>
      </c>
      <c r="C548">
        <v>2.5219999999999998</v>
      </c>
      <c r="D548">
        <v>2.5139999999999998</v>
      </c>
      <c r="E548">
        <v>2.4380000000000002</v>
      </c>
      <c r="H548">
        <v>45702</v>
      </c>
      <c r="I548">
        <v>0.97620023819285806</v>
      </c>
    </row>
    <row r="549" spans="1:9">
      <c r="A549" s="1">
        <v>45705</v>
      </c>
      <c r="B549">
        <v>2.6160000000000001</v>
      </c>
      <c r="C549">
        <v>2.5099999999999998</v>
      </c>
      <c r="D549">
        <v>2.4889999999999999</v>
      </c>
      <c r="E549">
        <v>2.4239999999999999</v>
      </c>
      <c r="H549">
        <v>45705</v>
      </c>
      <c r="I549">
        <v>0.97633367179567287</v>
      </c>
    </row>
    <row r="550" spans="1:9">
      <c r="A550" s="1">
        <v>45706</v>
      </c>
      <c r="B550">
        <v>2.6240000000000001</v>
      </c>
      <c r="C550">
        <v>2.516</v>
      </c>
      <c r="D550">
        <v>2.484</v>
      </c>
      <c r="E550">
        <v>2.444</v>
      </c>
      <c r="H550">
        <v>45706</v>
      </c>
      <c r="I550">
        <v>0.97614306352739055</v>
      </c>
    </row>
    <row r="551" spans="1:9">
      <c r="A551" s="1">
        <v>45707</v>
      </c>
      <c r="B551">
        <v>2.641</v>
      </c>
      <c r="C551">
        <v>2.5289999999999999</v>
      </c>
      <c r="D551">
        <v>2.4740000000000002</v>
      </c>
      <c r="E551">
        <v>2.4470000000000001</v>
      </c>
      <c r="H551">
        <v>45707</v>
      </c>
      <c r="I551">
        <v>0.9761144787060626</v>
      </c>
    </row>
    <row r="552" spans="1:9">
      <c r="A552" s="1">
        <v>45708</v>
      </c>
      <c r="B552">
        <v>2.653</v>
      </c>
      <c r="C552">
        <v>2.5339999999999998</v>
      </c>
      <c r="D552">
        <v>2.46</v>
      </c>
      <c r="E552">
        <v>2.4460000000000002</v>
      </c>
      <c r="H552">
        <v>45708</v>
      </c>
      <c r="I552">
        <v>0.97612400679382316</v>
      </c>
    </row>
    <row r="553" spans="1:9">
      <c r="A553" s="1">
        <v>45709</v>
      </c>
      <c r="B553">
        <v>2.5950000000000002</v>
      </c>
      <c r="C553">
        <v>2.5209999999999999</v>
      </c>
      <c r="D553">
        <v>2.4470000000000001</v>
      </c>
      <c r="E553">
        <v>2.4630000000000001</v>
      </c>
      <c r="H553">
        <v>45709</v>
      </c>
      <c r="I553">
        <v>0.97596205459531737</v>
      </c>
    </row>
    <row r="554" spans="1:9">
      <c r="A554" s="1">
        <v>45712</v>
      </c>
      <c r="B554">
        <v>2.6</v>
      </c>
      <c r="C554">
        <v>2.5209999999999999</v>
      </c>
      <c r="D554">
        <v>2.4209999999999998</v>
      </c>
      <c r="E554">
        <v>2.431</v>
      </c>
      <c r="H554">
        <v>45712</v>
      </c>
      <c r="I554">
        <v>0.97626695043492684</v>
      </c>
    </row>
    <row r="555" spans="1:9">
      <c r="A555" s="1">
        <v>45713</v>
      </c>
      <c r="B555">
        <v>2.5649999999999999</v>
      </c>
      <c r="C555">
        <v>2.5299999999999998</v>
      </c>
      <c r="D555">
        <v>2.407</v>
      </c>
      <c r="E555">
        <v>2.4169999999999998</v>
      </c>
      <c r="H555">
        <v>45713</v>
      </c>
      <c r="I555">
        <v>0.97640040227696567</v>
      </c>
    </row>
    <row r="556" spans="1:9">
      <c r="A556" s="1">
        <v>45714</v>
      </c>
      <c r="B556">
        <v>2.5499999999999998</v>
      </c>
      <c r="C556">
        <v>2.4990000000000001</v>
      </c>
      <c r="D556">
        <v>2.3889999999999998</v>
      </c>
      <c r="E556">
        <v>2.4</v>
      </c>
      <c r="H556">
        <v>45714</v>
      </c>
      <c r="I556">
        <v>0.9765625</v>
      </c>
    </row>
    <row r="557" spans="1:9">
      <c r="A557" s="1">
        <v>45715</v>
      </c>
      <c r="B557">
        <v>2.5259999999999998</v>
      </c>
      <c r="C557">
        <v>2.4849999999999999</v>
      </c>
      <c r="D557">
        <v>2.3889999999999998</v>
      </c>
      <c r="E557">
        <v>2.4089999999999998</v>
      </c>
      <c r="H557">
        <v>45715</v>
      </c>
      <c r="I557">
        <v>0.9764766768545734</v>
      </c>
    </row>
    <row r="558" spans="1:9">
      <c r="A558" s="1">
        <v>45716</v>
      </c>
      <c r="B558">
        <v>2.4630000000000001</v>
      </c>
      <c r="C558">
        <v>2.464</v>
      </c>
      <c r="D558">
        <v>2.355</v>
      </c>
      <c r="E558">
        <v>2.3940000000000001</v>
      </c>
      <c r="H558">
        <v>45716</v>
      </c>
      <c r="I558">
        <v>0.97661972381194206</v>
      </c>
    </row>
  </sheetData>
  <dataValidations count="1">
    <dataValidation allowBlank="1" showErrorMessage="1" promptTitle="TRAFO" prompt="$A$1:$F$6032" sqref="A1" xr:uid="{6C649455-4094-4EF3-8D4C-B0EFF739DD0D}"/>
  </dataValidations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A0447-5F63-4287-9A57-75A55D63F721}">
  <dimension ref="A1:O18268"/>
  <sheetViews>
    <sheetView tabSelected="1" zoomScaleNormal="80" workbookViewId="0">
      <selection activeCell="Q21" sqref="Q21"/>
    </sheetView>
  </sheetViews>
  <sheetFormatPr defaultRowHeight="14.5"/>
  <cols>
    <col min="2" max="2" width="12.6328125" bestFit="1" customWidth="1"/>
    <col min="3" max="3" width="11.08984375" bestFit="1" customWidth="1"/>
    <col min="4" max="4" width="12.6328125" bestFit="1" customWidth="1"/>
    <col min="5" max="5" width="13.36328125" bestFit="1" customWidth="1"/>
    <col min="7" max="7" width="10.453125" customWidth="1"/>
    <col min="11" max="11" width="12.6328125" bestFit="1" customWidth="1"/>
  </cols>
  <sheetData>
    <row r="1" spans="1:9">
      <c r="A1" s="10" t="s">
        <v>292</v>
      </c>
      <c r="B1" s="10" t="s">
        <v>179</v>
      </c>
      <c r="C1" s="10" t="s">
        <v>293</v>
      </c>
      <c r="D1" s="10" t="s">
        <v>294</v>
      </c>
      <c r="E1" s="10" t="s">
        <v>295</v>
      </c>
    </row>
    <row r="2" spans="1:9">
      <c r="A2" s="10" cm="1">
        <f t="array" ref="A2:A3655">_xlfn.ANCHORARRAY('Q3'!X4)</f>
        <v>0</v>
      </c>
      <c r="B2" s="25" cm="1">
        <f t="array" ref="B2:B3655">IF(Q11_Sensitivity!$B$3="None",_xlfn.SEQUENCE(ROWS(_xlfn.ANCHORARRAY(A2)),1,0,0),IF(Q11_Sensitivity!$B$3="Parallel",_xlfn.ANCHORARRAY(C2),IF(Q11_Sensitivity!$B$3="Slope",_xlfn.ANCHORARRAY(D2),_xlfn.ANCHORARRAY(E2))))*(IF(Q11_Sensitivity!B4="Up",1,-1))</f>
        <v>-2E-3</v>
      </c>
      <c r="C2" s="201" cm="1">
        <f t="array" ref="C2:C3655">_xlfn.SEQUENCE(ROWS(_xlfn.ANCHORARRAY(A2)),1,I9,0)</f>
        <v>-2E-3</v>
      </c>
      <c r="D2" s="201" cm="1">
        <f t="array" ref="D2:D3655">_xlfn.SEQUENCE(ROWS(_xlfn.ANCHORARRAY(A2)),1,I13,H16)</f>
        <v>1E-3</v>
      </c>
      <c r="E2" s="201" cm="1">
        <f t="array" ref="E2:E3655">$H$23+$H$24*_xlfn.ANCHORARRAY(A2)+$H$25*_xlfn.ANCHORARRAY(A2)^2</f>
        <v>4.9999999999999992E-3</v>
      </c>
    </row>
    <row r="3" spans="1:9">
      <c r="A3" s="10">
        <v>1</v>
      </c>
      <c r="B3" s="25">
        <v>-2E-3</v>
      </c>
      <c r="C3" s="201">
        <v>-2E-3</v>
      </c>
      <c r="D3" s="201">
        <v>9.994525047905831E-4</v>
      </c>
      <c r="E3" s="201">
        <v>4.9890530933217039E-3</v>
      </c>
    </row>
    <row r="4" spans="1:9">
      <c r="A4" s="10">
        <v>2</v>
      </c>
      <c r="B4" s="25">
        <v>-2E-3</v>
      </c>
      <c r="C4" s="201">
        <v>-2E-3</v>
      </c>
      <c r="D4" s="201">
        <v>9.9890500958116617E-4</v>
      </c>
      <c r="E4" s="201">
        <v>4.9781121816634957E-3</v>
      </c>
    </row>
    <row r="5" spans="1:9">
      <c r="A5" s="10">
        <v>3</v>
      </c>
      <c r="B5" s="25">
        <v>-2E-3</v>
      </c>
      <c r="C5" s="201">
        <v>-2E-3</v>
      </c>
      <c r="D5" s="201">
        <v>9.9835751437174925E-4</v>
      </c>
      <c r="E5" s="201">
        <v>4.9671772650253737E-3</v>
      </c>
    </row>
    <row r="6" spans="1:9" ht="15" thickBot="1">
      <c r="A6" s="10">
        <v>4</v>
      </c>
      <c r="B6" s="25">
        <v>-2E-3</v>
      </c>
      <c r="C6" s="201">
        <v>-2E-3</v>
      </c>
      <c r="D6" s="201">
        <v>9.9781001916233233E-4</v>
      </c>
      <c r="E6" s="201">
        <v>4.9562483434073389E-3</v>
      </c>
    </row>
    <row r="7" spans="1:9">
      <c r="A7" s="10">
        <v>5</v>
      </c>
      <c r="B7" s="25">
        <v>-2E-3</v>
      </c>
      <c r="C7" s="201">
        <v>-2E-3</v>
      </c>
      <c r="D7" s="201">
        <v>9.972625239529154E-4</v>
      </c>
      <c r="E7" s="201">
        <v>4.9453254168093912E-3</v>
      </c>
      <c r="G7" s="333" t="s">
        <v>296</v>
      </c>
      <c r="H7" s="335"/>
      <c r="I7" s="334"/>
    </row>
    <row r="8" spans="1:9">
      <c r="A8" s="10">
        <v>6</v>
      </c>
      <c r="B8" s="25">
        <v>-2E-3</v>
      </c>
      <c r="C8" s="201">
        <v>-2E-3</v>
      </c>
      <c r="D8" s="201">
        <v>9.9671502874349848E-4</v>
      </c>
      <c r="E8" s="201">
        <v>4.9344084852315298E-3</v>
      </c>
      <c r="G8" s="39"/>
      <c r="I8" s="40" t="s">
        <v>179</v>
      </c>
    </row>
    <row r="9" spans="1:9" ht="15" thickBot="1">
      <c r="A9" s="10">
        <v>7</v>
      </c>
      <c r="B9" s="25">
        <v>-2E-3</v>
      </c>
      <c r="C9" s="201">
        <v>-2E-3</v>
      </c>
      <c r="D9" s="201">
        <v>9.9616753353408156E-4</v>
      </c>
      <c r="E9" s="201">
        <v>4.9234975486737546E-3</v>
      </c>
      <c r="G9" s="35" t="s">
        <v>297</v>
      </c>
      <c r="H9" s="41" t="s">
        <v>298</v>
      </c>
      <c r="I9" s="203">
        <f>-20/10000</f>
        <v>-2E-3</v>
      </c>
    </row>
    <row r="10" spans="1:9" ht="15" thickBot="1">
      <c r="A10" s="10">
        <v>8</v>
      </c>
      <c r="B10" s="25">
        <v>-2E-3</v>
      </c>
      <c r="C10" s="201">
        <v>-2E-3</v>
      </c>
      <c r="D10" s="201">
        <v>9.9562003832466463E-4</v>
      </c>
      <c r="E10" s="201">
        <v>4.9125926071360666E-3</v>
      </c>
    </row>
    <row r="11" spans="1:9">
      <c r="A11" s="10">
        <v>9</v>
      </c>
      <c r="B11" s="25">
        <v>-2E-3</v>
      </c>
      <c r="C11" s="201">
        <v>-2E-3</v>
      </c>
      <c r="D11" s="201">
        <v>9.9507254311524771E-4</v>
      </c>
      <c r="E11" s="201">
        <v>4.9016936606184648E-3</v>
      </c>
      <c r="G11" s="333" t="s">
        <v>299</v>
      </c>
      <c r="H11" s="335"/>
      <c r="I11" s="334"/>
    </row>
    <row r="12" spans="1:9">
      <c r="A12" s="10">
        <v>10</v>
      </c>
      <c r="B12" s="25">
        <v>-2E-3</v>
      </c>
      <c r="C12" s="201">
        <v>-2E-3</v>
      </c>
      <c r="D12" s="201">
        <v>9.9452504790583079E-4</v>
      </c>
      <c r="E12" s="201">
        <v>4.8908007091209502E-3</v>
      </c>
      <c r="G12" s="39"/>
      <c r="H12" t="s">
        <v>183</v>
      </c>
      <c r="I12" s="40" t="s">
        <v>179</v>
      </c>
    </row>
    <row r="13" spans="1:9">
      <c r="A13" s="10">
        <v>11</v>
      </c>
      <c r="B13" s="25">
        <v>-2E-3</v>
      </c>
      <c r="C13" s="201">
        <v>-2E-3</v>
      </c>
      <c r="D13" s="201">
        <v>9.9397755269641386E-4</v>
      </c>
      <c r="E13" s="201">
        <v>4.8799137526435218E-3</v>
      </c>
      <c r="G13" s="39" t="s">
        <v>300</v>
      </c>
      <c r="H13" s="10">
        <f>MIN(_xlfn.ANCHORARRAY(A2))</f>
        <v>0</v>
      </c>
      <c r="I13" s="204">
        <f>10/10000</f>
        <v>1E-3</v>
      </c>
    </row>
    <row r="14" spans="1:9">
      <c r="A14" s="10">
        <v>12</v>
      </c>
      <c r="B14" s="25">
        <v>-2E-3</v>
      </c>
      <c r="C14" s="201">
        <v>-2E-3</v>
      </c>
      <c r="D14" s="201">
        <v>9.9343005748699694E-4</v>
      </c>
      <c r="E14" s="201">
        <v>4.8690327911861805E-3</v>
      </c>
      <c r="G14" s="39" t="s">
        <v>301</v>
      </c>
      <c r="H14" s="10">
        <f>MAX(_xlfn.ANCHORARRAY(A2))</f>
        <v>3653</v>
      </c>
      <c r="I14" s="62">
        <f>-I13</f>
        <v>-1E-3</v>
      </c>
    </row>
    <row r="15" spans="1:9">
      <c r="A15" s="10">
        <v>13</v>
      </c>
      <c r="B15" s="25">
        <v>-2E-3</v>
      </c>
      <c r="C15" s="201">
        <v>-2E-3</v>
      </c>
      <c r="D15" s="201">
        <v>9.9288256227758002E-4</v>
      </c>
      <c r="E15" s="201">
        <v>4.8581578247489255E-3</v>
      </c>
      <c r="G15" s="39" t="s">
        <v>302</v>
      </c>
      <c r="H15">
        <f>(H14*I13-H13*I14)/(H14-H13)</f>
        <v>1E-3</v>
      </c>
      <c r="I15" s="40"/>
    </row>
    <row r="16" spans="1:9" ht="15" thickBot="1">
      <c r="A16" s="10">
        <v>14</v>
      </c>
      <c r="B16" s="25">
        <v>-2E-3</v>
      </c>
      <c r="C16" s="201">
        <v>-2E-3</v>
      </c>
      <c r="D16" s="201">
        <v>9.9233506706816309E-4</v>
      </c>
      <c r="E16" s="201">
        <v>4.8472888533317568E-3</v>
      </c>
      <c r="G16" s="35" t="s">
        <v>303</v>
      </c>
      <c r="H16" s="36">
        <f>(I14-I13)/(H14-H13)</f>
        <v>-5.4749520941691759E-7</v>
      </c>
      <c r="I16" s="37"/>
    </row>
    <row r="17" spans="1:15" ht="15" thickBot="1">
      <c r="A17" s="10">
        <v>15</v>
      </c>
      <c r="B17" s="25">
        <v>-2E-3</v>
      </c>
      <c r="C17" s="201">
        <v>-2E-3</v>
      </c>
      <c r="D17" s="201">
        <v>9.9178757185874617E-4</v>
      </c>
      <c r="E17" s="201">
        <v>4.8364258769346769E-3</v>
      </c>
    </row>
    <row r="18" spans="1:15">
      <c r="A18" s="10">
        <v>16</v>
      </c>
      <c r="B18" s="25">
        <v>-2E-3</v>
      </c>
      <c r="C18" s="201">
        <v>-2E-3</v>
      </c>
      <c r="D18" s="201">
        <v>9.9124007664932925E-4</v>
      </c>
      <c r="E18" s="201">
        <v>4.8255688955576815E-3</v>
      </c>
      <c r="G18" s="333" t="s">
        <v>304</v>
      </c>
      <c r="H18" s="335"/>
      <c r="I18" s="334"/>
      <c r="K18" t="s">
        <v>305</v>
      </c>
      <c r="O18" t="s">
        <v>306</v>
      </c>
    </row>
    <row r="19" spans="1:15">
      <c r="A19" s="10">
        <v>17</v>
      </c>
      <c r="B19" s="25">
        <v>-2E-3</v>
      </c>
      <c r="C19" s="201">
        <v>-2E-3</v>
      </c>
      <c r="D19" s="201">
        <v>9.9069258143991232E-4</v>
      </c>
      <c r="E19" s="201">
        <v>4.8147179092007733E-3</v>
      </c>
      <c r="G19" s="39"/>
      <c r="H19" t="s">
        <v>183</v>
      </c>
      <c r="I19" s="40" t="s">
        <v>179</v>
      </c>
      <c r="K19">
        <v>1</v>
      </c>
      <c r="L19">
        <f>H20</f>
        <v>0</v>
      </c>
      <c r="M19">
        <f>L19^2</f>
        <v>0</v>
      </c>
      <c r="O19">
        <f>I20</f>
        <v>5.0000000000000001E-3</v>
      </c>
    </row>
    <row r="20" spans="1:15">
      <c r="A20" s="10">
        <v>18</v>
      </c>
      <c r="B20" s="25">
        <v>-2E-3</v>
      </c>
      <c r="C20" s="201">
        <v>-2E-3</v>
      </c>
      <c r="D20" s="201">
        <v>9.901450862304954E-4</v>
      </c>
      <c r="E20" s="201">
        <v>4.8038729178639522E-3</v>
      </c>
      <c r="G20" s="39" t="s">
        <v>300</v>
      </c>
      <c r="H20" s="10">
        <f>MIN(_xlfn.ANCHORARRAY(A2))</f>
        <v>0</v>
      </c>
      <c r="I20" s="204">
        <f>50/10000</f>
        <v>5.0000000000000001E-3</v>
      </c>
      <c r="K20">
        <v>1</v>
      </c>
      <c r="L20">
        <f>H21</f>
        <v>1826.5</v>
      </c>
      <c r="M20">
        <f>L20^2</f>
        <v>3336102.25</v>
      </c>
      <c r="O20">
        <f>I21</f>
        <v>-5.0000000000000001E-3</v>
      </c>
    </row>
    <row r="21" spans="1:15">
      <c r="A21" s="10">
        <v>19</v>
      </c>
      <c r="B21" s="25">
        <v>-2E-3</v>
      </c>
      <c r="C21" s="201">
        <v>-2E-3</v>
      </c>
      <c r="D21" s="201">
        <v>9.8959759102107848E-4</v>
      </c>
      <c r="E21" s="201">
        <v>4.7930339215472174E-3</v>
      </c>
      <c r="G21" s="39" t="s">
        <v>307</v>
      </c>
      <c r="H21" s="10">
        <f>MEDIAN(_xlfn.ANCHORARRAY(A2))</f>
        <v>1826.5</v>
      </c>
      <c r="I21" s="62">
        <f>-I20</f>
        <v>-5.0000000000000001E-3</v>
      </c>
      <c r="K21">
        <v>1</v>
      </c>
      <c r="L21">
        <f>H22</f>
        <v>3653</v>
      </c>
      <c r="M21">
        <f>L21^2</f>
        <v>13344409</v>
      </c>
      <c r="O21">
        <f>I22</f>
        <v>5.0000000000000001E-3</v>
      </c>
    </row>
    <row r="22" spans="1:15">
      <c r="A22" s="10">
        <v>20</v>
      </c>
      <c r="B22" s="25">
        <v>-2E-3</v>
      </c>
      <c r="C22" s="201">
        <v>-2E-3</v>
      </c>
      <c r="D22" s="201">
        <v>9.8905009581166155E-4</v>
      </c>
      <c r="E22" s="201">
        <v>4.7822009202505697E-3</v>
      </c>
      <c r="G22" s="39" t="s">
        <v>301</v>
      </c>
      <c r="H22" s="10">
        <f>MAX(_xlfn.ANCHORARRAY(A2))</f>
        <v>3653</v>
      </c>
      <c r="I22" s="62">
        <f>I20</f>
        <v>5.0000000000000001E-3</v>
      </c>
      <c r="K22" t="s">
        <v>308</v>
      </c>
      <c r="O22" t="s">
        <v>309</v>
      </c>
    </row>
    <row r="23" spans="1:15">
      <c r="A23" s="10">
        <v>21</v>
      </c>
      <c r="B23" s="25">
        <v>-2E-3</v>
      </c>
      <c r="C23" s="201">
        <v>-2E-3</v>
      </c>
      <c r="D23" s="201">
        <v>9.8850260060224463E-4</v>
      </c>
      <c r="E23" s="201">
        <v>4.7713739139740082E-3</v>
      </c>
      <c r="G23" s="39" t="s">
        <v>302</v>
      </c>
      <c r="H23" cm="1">
        <f t="array" ref="H23:H25">MMULT(K23:M25,O23:O25)</f>
        <v>4.9999999999999992E-3</v>
      </c>
      <c r="I23" s="40"/>
      <c r="K23" cm="1">
        <f t="array" ref="K23:M25">MINVERSE(MMULT(TRANSPOSE(K19:M21),K19:M21))</f>
        <v>1.0000000000000018</v>
      </c>
      <c r="L23">
        <v>-8.2124281412537987E-4</v>
      </c>
      <c r="M23">
        <v>1.4987550216723766E-7</v>
      </c>
      <c r="O23" cm="1">
        <f t="array" ref="O23:O25">MMULT(TRANSPOSE(K19:M21),O19:O21)</f>
        <v>5.0000000000000001E-3</v>
      </c>
    </row>
    <row r="24" spans="1:15">
      <c r="A24" s="10">
        <v>22</v>
      </c>
      <c r="B24" s="25">
        <v>-2E-3</v>
      </c>
      <c r="C24" s="201">
        <v>-2E-3</v>
      </c>
      <c r="D24" s="201">
        <v>9.8795510539282771E-4</v>
      </c>
      <c r="E24" s="201">
        <v>4.7605529027175339E-3</v>
      </c>
      <c r="G24" s="39" t="s">
        <v>303</v>
      </c>
      <c r="H24">
        <v>-1.0949904188338375E-5</v>
      </c>
      <c r="I24" s="40"/>
      <c r="K24">
        <v>-8.2124281412537955E-4</v>
      </c>
      <c r="L24">
        <v>1.9483815281740904E-6</v>
      </c>
      <c r="M24">
        <v>-4.9233671667310475E-10</v>
      </c>
      <c r="O24">
        <v>9.1325000000000003</v>
      </c>
    </row>
    <row r="25" spans="1:15" ht="15" thickBot="1">
      <c r="A25" s="10">
        <v>23</v>
      </c>
      <c r="B25" s="25">
        <v>-2E-3</v>
      </c>
      <c r="C25" s="201">
        <v>-2E-3</v>
      </c>
      <c r="D25" s="201">
        <v>9.8740761018341078E-4</v>
      </c>
      <c r="E25" s="201">
        <v>4.7497378864811458E-3</v>
      </c>
      <c r="G25" s="35" t="s">
        <v>310</v>
      </c>
      <c r="H25" s="36">
        <v>2.9975100433447512E-9</v>
      </c>
      <c r="I25" s="37"/>
      <c r="K25">
        <v>1.4987550216723798E-7</v>
      </c>
      <c r="L25">
        <v>-4.9233671667310496E-10</v>
      </c>
      <c r="M25">
        <v>1.3477599689928954E-13</v>
      </c>
      <c r="O25">
        <v>50041.533750000002</v>
      </c>
    </row>
    <row r="26" spans="1:15">
      <c r="A26" s="10">
        <v>24</v>
      </c>
      <c r="B26" s="25">
        <v>-2E-3</v>
      </c>
      <c r="C26" s="201">
        <v>-2E-3</v>
      </c>
      <c r="D26" s="201">
        <v>9.8686011497399386E-4</v>
      </c>
      <c r="E26" s="201">
        <v>4.738928865264844E-3</v>
      </c>
    </row>
    <row r="27" spans="1:15">
      <c r="A27" s="10">
        <v>25</v>
      </c>
      <c r="B27" s="25">
        <v>-2E-3</v>
      </c>
      <c r="C27" s="201">
        <v>-2E-3</v>
      </c>
      <c r="D27" s="201">
        <v>9.8631261976457694E-4</v>
      </c>
      <c r="E27" s="201">
        <v>4.7281258390686302E-3</v>
      </c>
    </row>
    <row r="28" spans="1:15">
      <c r="A28" s="10">
        <v>26</v>
      </c>
      <c r="B28" s="25">
        <v>-2E-3</v>
      </c>
      <c r="C28" s="201">
        <v>-2E-3</v>
      </c>
      <c r="D28" s="201">
        <v>9.8576512455516001E-4</v>
      </c>
      <c r="E28" s="201">
        <v>4.7173288078925027E-3</v>
      </c>
      <c r="K28" s="24"/>
      <c r="L28" s="24"/>
      <c r="M28" s="24"/>
    </row>
    <row r="29" spans="1:15">
      <c r="A29" s="10">
        <v>27</v>
      </c>
      <c r="B29" s="25">
        <v>-2E-3</v>
      </c>
      <c r="C29" s="201">
        <v>-2E-3</v>
      </c>
      <c r="D29" s="201">
        <v>9.8521762934574309E-4</v>
      </c>
      <c r="E29" s="201">
        <v>4.7065377717364614E-3</v>
      </c>
      <c r="K29" s="24"/>
      <c r="L29" s="24"/>
      <c r="M29" s="24"/>
    </row>
    <row r="30" spans="1:15">
      <c r="A30" s="10">
        <v>28</v>
      </c>
      <c r="B30" s="25">
        <v>-2E-3</v>
      </c>
      <c r="C30" s="201">
        <v>-2E-3</v>
      </c>
      <c r="D30" s="201">
        <v>9.8467013413632617E-4</v>
      </c>
      <c r="E30" s="201">
        <v>4.6957527306005073E-3</v>
      </c>
      <c r="K30" s="24"/>
      <c r="L30" s="24"/>
      <c r="M30" s="24"/>
    </row>
    <row r="31" spans="1:15">
      <c r="A31" s="10">
        <v>29</v>
      </c>
      <c r="B31" s="25">
        <v>-2E-3</v>
      </c>
      <c r="C31" s="201">
        <v>-2E-3</v>
      </c>
      <c r="D31" s="201">
        <v>9.8412263892690924E-4</v>
      </c>
      <c r="E31" s="201">
        <v>4.6849736844846394E-3</v>
      </c>
      <c r="K31" s="24"/>
      <c r="L31" s="24"/>
      <c r="M31" s="24"/>
    </row>
    <row r="32" spans="1:15">
      <c r="A32" s="10">
        <v>30</v>
      </c>
      <c r="B32" s="25">
        <v>-2E-3</v>
      </c>
      <c r="C32" s="201">
        <v>-2E-3</v>
      </c>
      <c r="D32" s="201">
        <v>9.8357514371749232E-4</v>
      </c>
      <c r="E32" s="201">
        <v>4.6742006333888577E-3</v>
      </c>
      <c r="K32" s="24"/>
      <c r="L32" s="24"/>
      <c r="M32" s="24"/>
    </row>
    <row r="33" spans="1:13">
      <c r="A33" s="10">
        <v>31</v>
      </c>
      <c r="B33" s="25">
        <v>-2E-3</v>
      </c>
      <c r="C33" s="201">
        <v>-2E-3</v>
      </c>
      <c r="D33" s="201">
        <v>9.830276485080754E-4</v>
      </c>
      <c r="E33" s="201">
        <v>4.6634335773131641E-3</v>
      </c>
      <c r="K33" s="24"/>
      <c r="L33" s="24"/>
      <c r="M33" s="24"/>
    </row>
    <row r="34" spans="1:13">
      <c r="A34" s="10">
        <v>32</v>
      </c>
      <c r="B34" s="25">
        <v>-2E-3</v>
      </c>
      <c r="C34" s="201">
        <v>-2E-3</v>
      </c>
      <c r="D34" s="201">
        <v>9.8248015329865847E-4</v>
      </c>
      <c r="E34" s="201">
        <v>4.6526725162575559E-3</v>
      </c>
      <c r="K34" s="24"/>
      <c r="L34" s="24"/>
      <c r="M34" s="24"/>
    </row>
    <row r="35" spans="1:13">
      <c r="A35" s="10">
        <v>33</v>
      </c>
      <c r="B35" s="25">
        <v>-2E-3</v>
      </c>
      <c r="C35" s="201">
        <v>-2E-3</v>
      </c>
      <c r="D35" s="201">
        <v>9.8193265808924155E-4</v>
      </c>
      <c r="E35" s="201">
        <v>4.6419174502220356E-3</v>
      </c>
      <c r="K35" s="24"/>
      <c r="L35" s="24"/>
      <c r="M35" s="24"/>
    </row>
    <row r="36" spans="1:13">
      <c r="A36" s="10">
        <v>34</v>
      </c>
      <c r="B36" s="25">
        <v>-2E-3</v>
      </c>
      <c r="C36" s="201">
        <v>-2E-3</v>
      </c>
      <c r="D36" s="201">
        <v>9.8138516287982463E-4</v>
      </c>
      <c r="E36" s="201">
        <v>4.6311683792066016E-3</v>
      </c>
      <c r="K36" s="24"/>
      <c r="L36" s="24"/>
      <c r="M36" s="24"/>
    </row>
    <row r="37" spans="1:13">
      <c r="A37" s="10">
        <v>35</v>
      </c>
      <c r="B37" s="25">
        <v>-2E-3</v>
      </c>
      <c r="C37" s="201">
        <v>-2E-3</v>
      </c>
      <c r="D37" s="201">
        <v>9.808376676704077E-4</v>
      </c>
      <c r="E37" s="201">
        <v>4.6204253032112539E-3</v>
      </c>
      <c r="K37" s="24"/>
      <c r="L37" s="24"/>
      <c r="M37" s="24"/>
    </row>
    <row r="38" spans="1:13">
      <c r="A38" s="10">
        <v>36</v>
      </c>
      <c r="B38" s="25">
        <v>-2E-3</v>
      </c>
      <c r="C38" s="201">
        <v>-2E-3</v>
      </c>
      <c r="D38" s="201">
        <v>9.8029017246099078E-4</v>
      </c>
      <c r="E38" s="201">
        <v>4.6096882222359924E-3</v>
      </c>
      <c r="K38" s="24"/>
      <c r="L38" s="24"/>
      <c r="M38" s="24"/>
    </row>
    <row r="39" spans="1:13">
      <c r="A39">
        <v>37</v>
      </c>
      <c r="B39" s="24">
        <v>-2E-3</v>
      </c>
      <c r="C39" s="202">
        <v>-2E-3</v>
      </c>
      <c r="D39" s="202">
        <v>9.7974267725157386E-4</v>
      </c>
      <c r="E39" s="202">
        <v>4.5989571362808181E-3</v>
      </c>
      <c r="K39" s="24"/>
      <c r="L39" s="24"/>
      <c r="M39" s="24"/>
    </row>
    <row r="40" spans="1:13">
      <c r="A40">
        <v>38</v>
      </c>
      <c r="B40" s="24">
        <v>-2E-3</v>
      </c>
      <c r="C40" s="202">
        <v>-2E-3</v>
      </c>
      <c r="D40" s="202">
        <v>9.7919518204215693E-4</v>
      </c>
      <c r="E40" s="202">
        <v>4.5882320453457309E-3</v>
      </c>
      <c r="K40" s="24"/>
      <c r="L40" s="24"/>
      <c r="M40" s="24"/>
    </row>
    <row r="41" spans="1:13">
      <c r="A41">
        <v>39</v>
      </c>
      <c r="B41" s="24">
        <v>-2E-3</v>
      </c>
      <c r="C41" s="202">
        <v>-2E-3</v>
      </c>
      <c r="D41" s="202">
        <v>9.7864768683274001E-4</v>
      </c>
      <c r="E41" s="202">
        <v>4.5775129494307299E-3</v>
      </c>
      <c r="K41" s="24"/>
      <c r="L41" s="24"/>
      <c r="M41" s="24"/>
    </row>
    <row r="42" spans="1:13">
      <c r="A42">
        <v>40</v>
      </c>
      <c r="B42" s="24">
        <v>-2E-3</v>
      </c>
      <c r="C42" s="202">
        <v>-2E-3</v>
      </c>
      <c r="D42" s="202">
        <v>9.7810019162332309E-4</v>
      </c>
      <c r="E42" s="202">
        <v>4.5667998485358153E-3</v>
      </c>
      <c r="K42" s="24"/>
      <c r="L42" s="24"/>
      <c r="M42" s="24"/>
    </row>
    <row r="43" spans="1:13">
      <c r="A43">
        <v>41</v>
      </c>
      <c r="B43" s="24">
        <v>-2E-3</v>
      </c>
      <c r="C43" s="202">
        <v>-2E-3</v>
      </c>
      <c r="D43" s="202">
        <v>9.7755269641390617E-4</v>
      </c>
      <c r="E43" s="202">
        <v>4.5560927426609877E-3</v>
      </c>
      <c r="K43" s="24"/>
      <c r="L43" s="24"/>
      <c r="M43" s="24"/>
    </row>
    <row r="44" spans="1:13">
      <c r="A44">
        <v>42</v>
      </c>
      <c r="B44" s="24">
        <v>-2E-3</v>
      </c>
      <c r="C44" s="202">
        <v>-2E-3</v>
      </c>
      <c r="D44" s="202">
        <v>9.7700520120448924E-4</v>
      </c>
      <c r="E44" s="202">
        <v>4.5453916318062473E-3</v>
      </c>
      <c r="K44" s="24"/>
      <c r="L44" s="24"/>
      <c r="M44" s="24"/>
    </row>
    <row r="45" spans="1:13">
      <c r="A45">
        <v>43</v>
      </c>
      <c r="B45" s="24">
        <v>-2E-3</v>
      </c>
      <c r="C45" s="202">
        <v>-2E-3</v>
      </c>
      <c r="D45" s="202">
        <v>9.7645770599507232E-4</v>
      </c>
      <c r="E45" s="202">
        <v>4.534696515971594E-3</v>
      </c>
      <c r="K45" s="24"/>
      <c r="L45" s="24"/>
      <c r="M45" s="24"/>
    </row>
    <row r="46" spans="1:13">
      <c r="A46">
        <v>44</v>
      </c>
      <c r="B46" s="24">
        <v>-2E-3</v>
      </c>
      <c r="C46" s="202">
        <v>-2E-3</v>
      </c>
      <c r="D46" s="202">
        <v>9.759102107856554E-4</v>
      </c>
      <c r="E46" s="202">
        <v>4.5240073951570269E-3</v>
      </c>
      <c r="K46" s="24"/>
      <c r="L46" s="24"/>
      <c r="M46" s="24"/>
    </row>
    <row r="47" spans="1:13">
      <c r="A47">
        <v>45</v>
      </c>
      <c r="B47" s="24">
        <v>-2E-3</v>
      </c>
      <c r="C47" s="202">
        <v>-2E-3</v>
      </c>
      <c r="D47" s="202">
        <v>9.7536271557623847E-4</v>
      </c>
      <c r="E47" s="202">
        <v>4.5133242693625461E-3</v>
      </c>
      <c r="K47" s="24"/>
      <c r="L47" s="24"/>
      <c r="M47" s="24"/>
    </row>
    <row r="48" spans="1:13">
      <c r="A48">
        <v>46</v>
      </c>
      <c r="B48" s="24">
        <v>-2E-3</v>
      </c>
      <c r="C48" s="202">
        <v>-2E-3</v>
      </c>
      <c r="D48" s="202">
        <v>9.7481522036682155E-4</v>
      </c>
      <c r="E48" s="202">
        <v>4.5026471385881516E-3</v>
      </c>
      <c r="K48" s="24"/>
      <c r="L48" s="24"/>
      <c r="M48" s="24"/>
    </row>
    <row r="49" spans="1:13">
      <c r="A49">
        <v>47</v>
      </c>
      <c r="B49" s="24">
        <v>-2E-3</v>
      </c>
      <c r="C49" s="202">
        <v>-2E-3</v>
      </c>
      <c r="D49" s="202">
        <v>9.7426772515740463E-4</v>
      </c>
      <c r="E49" s="202">
        <v>4.4919760028338442E-3</v>
      </c>
      <c r="K49" s="24"/>
      <c r="L49" s="24"/>
      <c r="M49" s="24"/>
    </row>
    <row r="50" spans="1:13">
      <c r="A50">
        <v>48</v>
      </c>
      <c r="B50" s="24">
        <v>-2E-3</v>
      </c>
      <c r="C50" s="202">
        <v>-2E-3</v>
      </c>
      <c r="D50" s="202">
        <v>9.737202299479877E-4</v>
      </c>
      <c r="E50" s="202">
        <v>4.4813108620996231E-3</v>
      </c>
      <c r="K50" s="24"/>
      <c r="L50" s="24"/>
      <c r="M50" s="24"/>
    </row>
    <row r="51" spans="1:13">
      <c r="A51">
        <v>49</v>
      </c>
      <c r="B51" s="24">
        <v>-2E-3</v>
      </c>
      <c r="C51" s="202">
        <v>-2E-3</v>
      </c>
      <c r="D51" s="202">
        <v>9.7317273473857078E-4</v>
      </c>
      <c r="E51" s="202">
        <v>4.4706517163854891E-3</v>
      </c>
      <c r="K51" s="24"/>
      <c r="L51" s="24"/>
      <c r="M51" s="24"/>
    </row>
    <row r="52" spans="1:13">
      <c r="A52">
        <v>50</v>
      </c>
      <c r="B52" s="24">
        <v>-2E-3</v>
      </c>
      <c r="C52" s="202">
        <v>-2E-3</v>
      </c>
      <c r="D52" s="202">
        <v>9.7262523952915386E-4</v>
      </c>
      <c r="E52" s="202">
        <v>4.4599985656914422E-3</v>
      </c>
      <c r="K52" s="24"/>
      <c r="L52" s="24"/>
      <c r="M52" s="24"/>
    </row>
    <row r="53" spans="1:13">
      <c r="A53">
        <v>51</v>
      </c>
      <c r="B53" s="24">
        <v>-2E-3</v>
      </c>
      <c r="C53" s="202">
        <v>-2E-3</v>
      </c>
      <c r="D53" s="202">
        <v>9.7207774431973693E-4</v>
      </c>
      <c r="E53" s="202">
        <v>4.4493514100174816E-3</v>
      </c>
    </row>
    <row r="54" spans="1:13">
      <c r="A54">
        <v>52</v>
      </c>
      <c r="B54" s="24">
        <v>-2E-3</v>
      </c>
      <c r="C54" s="202">
        <v>-2E-3</v>
      </c>
      <c r="D54" s="202">
        <v>9.7153024911032001E-4</v>
      </c>
      <c r="E54" s="202">
        <v>4.4387102493636081E-3</v>
      </c>
    </row>
    <row r="55" spans="1:13">
      <c r="A55">
        <v>53</v>
      </c>
      <c r="B55" s="24">
        <v>-2E-3</v>
      </c>
      <c r="C55" s="202">
        <v>-2E-3</v>
      </c>
      <c r="D55" s="202">
        <v>9.7098275390090309E-4</v>
      </c>
      <c r="E55" s="202">
        <v>4.4280750837298209E-3</v>
      </c>
    </row>
    <row r="56" spans="1:13">
      <c r="A56">
        <v>54</v>
      </c>
      <c r="B56" s="24">
        <v>-2E-3</v>
      </c>
      <c r="C56" s="202">
        <v>-2E-3</v>
      </c>
      <c r="D56" s="202">
        <v>9.7043525869148616E-4</v>
      </c>
      <c r="E56" s="202">
        <v>4.4174459131161208E-3</v>
      </c>
    </row>
    <row r="57" spans="1:13">
      <c r="A57">
        <v>55</v>
      </c>
      <c r="B57" s="24">
        <v>-2E-3</v>
      </c>
      <c r="C57" s="202">
        <v>-2E-3</v>
      </c>
      <c r="D57" s="202">
        <v>9.6988776348206924E-4</v>
      </c>
      <c r="E57" s="202">
        <v>4.406822737522507E-3</v>
      </c>
    </row>
    <row r="58" spans="1:13">
      <c r="A58">
        <v>56</v>
      </c>
      <c r="B58" s="24">
        <v>-2E-3</v>
      </c>
      <c r="C58" s="202">
        <v>-2E-3</v>
      </c>
      <c r="D58" s="202">
        <v>9.6934026827265232E-4</v>
      </c>
      <c r="E58" s="202">
        <v>4.3962055569489794E-3</v>
      </c>
    </row>
    <row r="59" spans="1:13">
      <c r="A59">
        <v>57</v>
      </c>
      <c r="B59" s="24">
        <v>-2E-3</v>
      </c>
      <c r="C59" s="202">
        <v>-2E-3</v>
      </c>
      <c r="D59" s="202">
        <v>9.6879277306323539E-4</v>
      </c>
      <c r="E59" s="202">
        <v>4.3855943713955389E-3</v>
      </c>
    </row>
    <row r="60" spans="1:13">
      <c r="A60">
        <v>58</v>
      </c>
      <c r="B60" s="24">
        <v>-2E-3</v>
      </c>
      <c r="C60" s="202">
        <v>-2E-3</v>
      </c>
      <c r="D60" s="202">
        <v>9.6824527785381847E-4</v>
      </c>
      <c r="E60" s="202">
        <v>4.3749891808621847E-3</v>
      </c>
    </row>
    <row r="61" spans="1:13">
      <c r="A61">
        <v>59</v>
      </c>
      <c r="B61" s="24">
        <v>-2E-3</v>
      </c>
      <c r="C61" s="202">
        <v>-2E-3</v>
      </c>
      <c r="D61" s="202">
        <v>9.6769778264440155E-4</v>
      </c>
      <c r="E61" s="202">
        <v>4.3643899853489177E-3</v>
      </c>
    </row>
    <row r="62" spans="1:13">
      <c r="A62">
        <v>60</v>
      </c>
      <c r="B62" s="24">
        <v>-2E-3</v>
      </c>
      <c r="C62" s="202">
        <v>-2E-3</v>
      </c>
      <c r="D62" s="202">
        <v>9.6715028743498462E-4</v>
      </c>
      <c r="E62" s="202">
        <v>4.3537967848557377E-3</v>
      </c>
    </row>
    <row r="63" spans="1:13">
      <c r="A63">
        <v>61</v>
      </c>
      <c r="B63" s="24">
        <v>-2E-3</v>
      </c>
      <c r="C63" s="202">
        <v>-2E-3</v>
      </c>
      <c r="D63" s="202">
        <v>9.666027922255677E-4</v>
      </c>
      <c r="E63" s="202">
        <v>4.3432095793826441E-3</v>
      </c>
    </row>
    <row r="64" spans="1:13">
      <c r="A64">
        <v>62</v>
      </c>
      <c r="B64" s="24">
        <v>-2E-3</v>
      </c>
      <c r="C64" s="202">
        <v>-2E-3</v>
      </c>
      <c r="D64" s="202">
        <v>9.6605529701615078E-4</v>
      </c>
      <c r="E64" s="202">
        <v>4.3326283689296367E-3</v>
      </c>
    </row>
    <row r="65" spans="1:5">
      <c r="A65">
        <v>63</v>
      </c>
      <c r="B65" s="24">
        <v>-2E-3</v>
      </c>
      <c r="C65" s="202">
        <v>-2E-3</v>
      </c>
      <c r="D65" s="202">
        <v>9.6550780180673385E-4</v>
      </c>
      <c r="E65" s="202">
        <v>4.3220531534967173E-3</v>
      </c>
    </row>
    <row r="66" spans="1:5">
      <c r="A66">
        <v>64</v>
      </c>
      <c r="B66" s="24">
        <v>-2E-3</v>
      </c>
      <c r="C66" s="202">
        <v>-2E-3</v>
      </c>
      <c r="D66" s="202">
        <v>9.6496030659731693E-4</v>
      </c>
      <c r="E66" s="202">
        <v>4.3114839330838832E-3</v>
      </c>
    </row>
    <row r="67" spans="1:5">
      <c r="A67">
        <v>65</v>
      </c>
      <c r="B67" s="24">
        <v>-2E-3</v>
      </c>
      <c r="C67" s="202">
        <v>-2E-3</v>
      </c>
      <c r="D67" s="202">
        <v>9.6441281138790001E-4</v>
      </c>
      <c r="E67" s="202">
        <v>4.3009207076911363E-3</v>
      </c>
    </row>
    <row r="68" spans="1:5">
      <c r="A68">
        <v>66</v>
      </c>
      <c r="B68" s="24">
        <v>-2E-3</v>
      </c>
      <c r="C68" s="202">
        <v>-2E-3</v>
      </c>
      <c r="D68" s="202">
        <v>9.6386531617848308E-4</v>
      </c>
      <c r="E68" s="202">
        <v>4.2903634773184766E-3</v>
      </c>
    </row>
    <row r="69" spans="1:5">
      <c r="A69">
        <v>67</v>
      </c>
      <c r="B69" s="24">
        <v>-2E-3</v>
      </c>
      <c r="C69" s="202">
        <v>-2E-3</v>
      </c>
      <c r="D69" s="202">
        <v>9.6331782096906616E-4</v>
      </c>
      <c r="E69" s="202">
        <v>4.2798122419659031E-3</v>
      </c>
    </row>
    <row r="70" spans="1:5">
      <c r="A70">
        <v>68</v>
      </c>
      <c r="B70" s="24">
        <v>-2E-3</v>
      </c>
      <c r="C70" s="202">
        <v>-2E-3</v>
      </c>
      <c r="D70" s="202">
        <v>9.6277032575964924E-4</v>
      </c>
      <c r="E70" s="202">
        <v>4.2692670016334158E-3</v>
      </c>
    </row>
    <row r="71" spans="1:5">
      <c r="A71">
        <v>69</v>
      </c>
      <c r="B71" s="24">
        <v>-2E-3</v>
      </c>
      <c r="C71" s="202">
        <v>-2E-3</v>
      </c>
      <c r="D71" s="202">
        <v>9.6222283055023231E-4</v>
      </c>
      <c r="E71" s="202">
        <v>4.2587277563210157E-3</v>
      </c>
    </row>
    <row r="72" spans="1:5">
      <c r="A72">
        <v>70</v>
      </c>
      <c r="B72" s="24">
        <v>-2E-3</v>
      </c>
      <c r="C72" s="202">
        <v>-2E-3</v>
      </c>
      <c r="D72" s="202">
        <v>9.6167533534081539E-4</v>
      </c>
      <c r="E72" s="202">
        <v>4.2481945060287019E-3</v>
      </c>
    </row>
    <row r="73" spans="1:5">
      <c r="A73">
        <v>71</v>
      </c>
      <c r="B73" s="24">
        <v>-2E-3</v>
      </c>
      <c r="C73" s="202">
        <v>-2E-3</v>
      </c>
      <c r="D73" s="202">
        <v>9.6112784013139847E-4</v>
      </c>
      <c r="E73" s="202">
        <v>4.237667250756476E-3</v>
      </c>
    </row>
    <row r="74" spans="1:5">
      <c r="A74">
        <v>72</v>
      </c>
      <c r="B74" s="24">
        <v>-2E-3</v>
      </c>
      <c r="C74" s="202">
        <v>-2E-3</v>
      </c>
      <c r="D74" s="202">
        <v>9.6058034492198154E-4</v>
      </c>
      <c r="E74" s="202">
        <v>4.2271459905043355E-3</v>
      </c>
    </row>
    <row r="75" spans="1:5">
      <c r="A75">
        <v>73</v>
      </c>
      <c r="B75" s="24">
        <v>-2E-3</v>
      </c>
      <c r="C75" s="202">
        <v>-2E-3</v>
      </c>
      <c r="D75" s="202">
        <v>9.6003284971256462E-4</v>
      </c>
      <c r="E75" s="202">
        <v>4.2166307252722822E-3</v>
      </c>
    </row>
    <row r="76" spans="1:5">
      <c r="A76">
        <v>74</v>
      </c>
      <c r="B76" s="24">
        <v>-2E-3</v>
      </c>
      <c r="C76" s="202">
        <v>-2E-3</v>
      </c>
      <c r="D76" s="202">
        <v>9.594853545031477E-4</v>
      </c>
      <c r="E76" s="202">
        <v>4.2061214550603151E-3</v>
      </c>
    </row>
    <row r="77" spans="1:5">
      <c r="A77">
        <v>75</v>
      </c>
      <c r="B77" s="24">
        <v>-2E-3</v>
      </c>
      <c r="C77" s="202">
        <v>-2E-3</v>
      </c>
      <c r="D77" s="202">
        <v>9.5893785929373077E-4</v>
      </c>
      <c r="E77" s="202">
        <v>4.1956181798684352E-3</v>
      </c>
    </row>
    <row r="78" spans="1:5">
      <c r="A78">
        <v>76</v>
      </c>
      <c r="B78" s="24">
        <v>-2E-3</v>
      </c>
      <c r="C78" s="202">
        <v>-2E-3</v>
      </c>
      <c r="D78" s="202">
        <v>9.5839036408431385E-4</v>
      </c>
      <c r="E78" s="202">
        <v>4.1851208996966423E-3</v>
      </c>
    </row>
    <row r="79" spans="1:5">
      <c r="A79">
        <v>77</v>
      </c>
      <c r="B79" s="24">
        <v>-2E-3</v>
      </c>
      <c r="C79" s="202">
        <v>-2E-3</v>
      </c>
      <c r="D79" s="202">
        <v>9.5784286887489693E-4</v>
      </c>
      <c r="E79" s="202">
        <v>4.1746296145449349E-3</v>
      </c>
    </row>
    <row r="80" spans="1:5">
      <c r="A80">
        <v>78</v>
      </c>
      <c r="B80" s="24">
        <v>-2E-3</v>
      </c>
      <c r="C80" s="202">
        <v>-2E-3</v>
      </c>
      <c r="D80" s="202">
        <v>9.5729537366548E-4</v>
      </c>
      <c r="E80" s="202">
        <v>4.1641443244133155E-3</v>
      </c>
    </row>
    <row r="81" spans="1:5">
      <c r="A81">
        <v>79</v>
      </c>
      <c r="B81" s="24">
        <v>-2E-3</v>
      </c>
      <c r="C81" s="202">
        <v>-2E-3</v>
      </c>
      <c r="D81" s="202">
        <v>9.5674787845606308E-4</v>
      </c>
      <c r="E81" s="202">
        <v>4.1536650293017823E-3</v>
      </c>
    </row>
    <row r="82" spans="1:5">
      <c r="A82">
        <v>80</v>
      </c>
      <c r="B82" s="24">
        <v>-2E-3</v>
      </c>
      <c r="C82" s="202">
        <v>-2E-3</v>
      </c>
      <c r="D82" s="202">
        <v>9.5620038324664616E-4</v>
      </c>
      <c r="E82" s="202">
        <v>4.1431917292103354E-3</v>
      </c>
    </row>
    <row r="83" spans="1:5">
      <c r="A83">
        <v>81</v>
      </c>
      <c r="B83" s="24">
        <v>-2E-3</v>
      </c>
      <c r="C83" s="202">
        <v>-2E-3</v>
      </c>
      <c r="D83" s="202">
        <v>9.5565288803722923E-4</v>
      </c>
      <c r="E83" s="202">
        <v>4.1327244241389756E-3</v>
      </c>
    </row>
    <row r="84" spans="1:5">
      <c r="A84">
        <v>82</v>
      </c>
      <c r="B84" s="24">
        <v>-2E-3</v>
      </c>
      <c r="C84" s="202">
        <v>-2E-3</v>
      </c>
      <c r="D84" s="202">
        <v>9.5510539282781231E-4</v>
      </c>
      <c r="E84" s="202">
        <v>4.122263114087703E-3</v>
      </c>
    </row>
    <row r="85" spans="1:5">
      <c r="A85">
        <v>83</v>
      </c>
      <c r="B85" s="24">
        <v>-2E-3</v>
      </c>
      <c r="C85" s="202">
        <v>-2E-3</v>
      </c>
      <c r="D85" s="202">
        <v>9.5455789761839539E-4</v>
      </c>
      <c r="E85" s="202">
        <v>4.1118077990565166E-3</v>
      </c>
    </row>
    <row r="86" spans="1:5">
      <c r="A86">
        <v>84</v>
      </c>
      <c r="B86" s="24">
        <v>-2E-3</v>
      </c>
      <c r="C86" s="202">
        <v>-2E-3</v>
      </c>
      <c r="D86" s="202">
        <v>9.5401040240897846E-4</v>
      </c>
      <c r="E86" s="202">
        <v>4.1013584790454164E-3</v>
      </c>
    </row>
    <row r="87" spans="1:5">
      <c r="A87">
        <v>85</v>
      </c>
      <c r="B87" s="24">
        <v>-2E-3</v>
      </c>
      <c r="C87" s="202">
        <v>-2E-3</v>
      </c>
      <c r="D87" s="202">
        <v>9.5346290719956154E-4</v>
      </c>
      <c r="E87" s="202">
        <v>4.0909151540544034E-3</v>
      </c>
    </row>
    <row r="88" spans="1:5">
      <c r="A88">
        <v>86</v>
      </c>
      <c r="B88" s="24">
        <v>-2E-3</v>
      </c>
      <c r="C88" s="202">
        <v>-2E-3</v>
      </c>
      <c r="D88" s="202">
        <v>9.5291541199014462E-4</v>
      </c>
      <c r="E88" s="202">
        <v>4.0804778240834767E-3</v>
      </c>
    </row>
    <row r="89" spans="1:5">
      <c r="A89">
        <v>87</v>
      </c>
      <c r="B89" s="24">
        <v>-2E-3</v>
      </c>
      <c r="C89" s="202">
        <v>-2E-3</v>
      </c>
      <c r="D89" s="202">
        <v>9.5236791678072769E-4</v>
      </c>
      <c r="E89" s="202">
        <v>4.0700464891326371E-3</v>
      </c>
    </row>
    <row r="90" spans="1:5">
      <c r="A90">
        <v>88</v>
      </c>
      <c r="B90" s="24">
        <v>-2E-3</v>
      </c>
      <c r="C90" s="202">
        <v>-2E-3</v>
      </c>
      <c r="D90" s="202">
        <v>9.5182042157131077E-4</v>
      </c>
      <c r="E90" s="202">
        <v>4.0596211492018837E-3</v>
      </c>
    </row>
    <row r="91" spans="1:5">
      <c r="A91">
        <v>89</v>
      </c>
      <c r="B91" s="24">
        <v>-2E-3</v>
      </c>
      <c r="C91" s="202">
        <v>-2E-3</v>
      </c>
      <c r="D91" s="202">
        <v>9.5127292636189385E-4</v>
      </c>
      <c r="E91" s="202">
        <v>4.0492018042912175E-3</v>
      </c>
    </row>
    <row r="92" spans="1:5">
      <c r="A92">
        <v>90</v>
      </c>
      <c r="B92" s="24">
        <v>-2E-3</v>
      </c>
      <c r="C92" s="202">
        <v>-2E-3</v>
      </c>
      <c r="D92" s="202">
        <v>9.5072543115247692E-4</v>
      </c>
      <c r="E92" s="202">
        <v>4.0387884544006384E-3</v>
      </c>
    </row>
    <row r="93" spans="1:5">
      <c r="A93">
        <v>91</v>
      </c>
      <c r="B93" s="24">
        <v>-2E-3</v>
      </c>
      <c r="C93" s="202">
        <v>-2E-3</v>
      </c>
      <c r="D93" s="202">
        <v>9.5017793594306E-4</v>
      </c>
      <c r="E93" s="202">
        <v>4.0283810995301456E-3</v>
      </c>
    </row>
    <row r="94" spans="1:5">
      <c r="A94">
        <v>92</v>
      </c>
      <c r="B94" s="24">
        <v>-2E-3</v>
      </c>
      <c r="C94" s="202">
        <v>-2E-3</v>
      </c>
      <c r="D94" s="202">
        <v>9.4963044073364308E-4</v>
      </c>
      <c r="E94" s="202">
        <v>4.017979739679739E-3</v>
      </c>
    </row>
    <row r="95" spans="1:5">
      <c r="A95">
        <v>93</v>
      </c>
      <c r="B95" s="24">
        <v>-2E-3</v>
      </c>
      <c r="C95" s="202">
        <v>-2E-3</v>
      </c>
      <c r="D95" s="202">
        <v>9.4908294552422615E-4</v>
      </c>
      <c r="E95" s="202">
        <v>4.0075843748494195E-3</v>
      </c>
    </row>
    <row r="96" spans="1:5">
      <c r="A96">
        <v>94</v>
      </c>
      <c r="B96" s="24">
        <v>-2E-3</v>
      </c>
      <c r="C96" s="202">
        <v>-2E-3</v>
      </c>
      <c r="D96" s="202">
        <v>9.4853545031480923E-4</v>
      </c>
      <c r="E96" s="202">
        <v>3.9971950050391863E-3</v>
      </c>
    </row>
    <row r="97" spans="1:5">
      <c r="A97">
        <v>95</v>
      </c>
      <c r="B97" s="24">
        <v>-2E-3</v>
      </c>
      <c r="C97" s="202">
        <v>-2E-3</v>
      </c>
      <c r="D97" s="202">
        <v>9.4798795510539231E-4</v>
      </c>
      <c r="E97" s="202">
        <v>3.9868116302490403E-3</v>
      </c>
    </row>
    <row r="98" spans="1:5">
      <c r="A98">
        <v>96</v>
      </c>
      <c r="B98" s="24">
        <v>-2E-3</v>
      </c>
      <c r="C98" s="202">
        <v>-2E-3</v>
      </c>
      <c r="D98" s="202">
        <v>9.4744045989597538E-4</v>
      </c>
      <c r="E98" s="202">
        <v>3.9764342504789805E-3</v>
      </c>
    </row>
    <row r="99" spans="1:5">
      <c r="A99">
        <v>97</v>
      </c>
      <c r="B99" s="24">
        <v>-2E-3</v>
      </c>
      <c r="C99" s="202">
        <v>-2E-3</v>
      </c>
      <c r="D99" s="202">
        <v>9.4689296468655846E-4</v>
      </c>
      <c r="E99" s="202">
        <v>3.9660628657290078E-3</v>
      </c>
    </row>
    <row r="100" spans="1:5">
      <c r="A100">
        <v>98</v>
      </c>
      <c r="B100" s="24">
        <v>-2E-3</v>
      </c>
      <c r="C100" s="202">
        <v>-2E-3</v>
      </c>
      <c r="D100" s="202">
        <v>9.4634546947714154E-4</v>
      </c>
      <c r="E100" s="202">
        <v>3.9556974759991214E-3</v>
      </c>
    </row>
    <row r="101" spans="1:5">
      <c r="A101">
        <v>99</v>
      </c>
      <c r="B101" s="24">
        <v>-2E-3</v>
      </c>
      <c r="C101" s="202">
        <v>-2E-3</v>
      </c>
      <c r="D101" s="202">
        <v>9.4579797426772461E-4</v>
      </c>
      <c r="E101" s="202">
        <v>3.9453380812893213E-3</v>
      </c>
    </row>
    <row r="102" spans="1:5">
      <c r="A102">
        <v>100</v>
      </c>
      <c r="B102" s="24">
        <v>-2E-3</v>
      </c>
      <c r="C102" s="202">
        <v>-2E-3</v>
      </c>
      <c r="D102" s="202">
        <v>9.4525047905830769E-4</v>
      </c>
      <c r="E102" s="202">
        <v>3.9349846815996091E-3</v>
      </c>
    </row>
    <row r="103" spans="1:5">
      <c r="A103">
        <v>101</v>
      </c>
      <c r="B103" s="24">
        <v>-2E-3</v>
      </c>
      <c r="C103" s="202">
        <v>-2E-3</v>
      </c>
      <c r="D103" s="202">
        <v>9.4470298384889077E-4</v>
      </c>
      <c r="E103" s="202">
        <v>3.9246372769299832E-3</v>
      </c>
    </row>
    <row r="104" spans="1:5">
      <c r="A104">
        <v>102</v>
      </c>
      <c r="B104" s="24">
        <v>-2E-3</v>
      </c>
      <c r="C104" s="202">
        <v>-2E-3</v>
      </c>
      <c r="D104" s="202">
        <v>9.4415548863947384E-4</v>
      </c>
      <c r="E104" s="202">
        <v>3.9142958672804444E-3</v>
      </c>
    </row>
    <row r="105" spans="1:5">
      <c r="A105">
        <v>103</v>
      </c>
      <c r="B105" s="24">
        <v>-2E-3</v>
      </c>
      <c r="C105" s="202">
        <v>-2E-3</v>
      </c>
      <c r="D105" s="202">
        <v>9.4360799343005692E-4</v>
      </c>
      <c r="E105" s="202">
        <v>3.9039604526509911E-3</v>
      </c>
    </row>
    <row r="106" spans="1:5">
      <c r="A106">
        <v>104</v>
      </c>
      <c r="B106" s="24">
        <v>-2E-3</v>
      </c>
      <c r="C106" s="202">
        <v>-2E-3</v>
      </c>
      <c r="D106" s="202">
        <v>9.4306049822064E-4</v>
      </c>
      <c r="E106" s="202">
        <v>3.8936310330416253E-3</v>
      </c>
    </row>
    <row r="107" spans="1:5">
      <c r="A107">
        <v>105</v>
      </c>
      <c r="B107" s="24">
        <v>-2E-3</v>
      </c>
      <c r="C107" s="202">
        <v>-2E-3</v>
      </c>
      <c r="D107" s="202">
        <v>9.4251300301122307E-4</v>
      </c>
      <c r="E107" s="202">
        <v>3.8833076084523457E-3</v>
      </c>
    </row>
    <row r="108" spans="1:5">
      <c r="A108">
        <v>106</v>
      </c>
      <c r="B108" s="24">
        <v>-2E-3</v>
      </c>
      <c r="C108" s="202">
        <v>-2E-3</v>
      </c>
      <c r="D108" s="202">
        <v>9.4196550780180615E-4</v>
      </c>
      <c r="E108" s="202">
        <v>3.8729901788831528E-3</v>
      </c>
    </row>
    <row r="109" spans="1:5">
      <c r="A109">
        <v>107</v>
      </c>
      <c r="B109" s="24">
        <v>-2E-3</v>
      </c>
      <c r="C109" s="202">
        <v>-2E-3</v>
      </c>
      <c r="D109" s="202">
        <v>9.4141801259238923E-4</v>
      </c>
      <c r="E109" s="202">
        <v>3.8626787443340471E-3</v>
      </c>
    </row>
    <row r="110" spans="1:5">
      <c r="A110">
        <v>108</v>
      </c>
      <c r="B110" s="24">
        <v>-2E-3</v>
      </c>
      <c r="C110" s="202">
        <v>-2E-3</v>
      </c>
      <c r="D110" s="202">
        <v>9.408705173829723E-4</v>
      </c>
      <c r="E110" s="202">
        <v>3.8523733048050281E-3</v>
      </c>
    </row>
    <row r="111" spans="1:5">
      <c r="A111">
        <v>109</v>
      </c>
      <c r="B111" s="24">
        <v>-2E-3</v>
      </c>
      <c r="C111" s="202">
        <v>-2E-3</v>
      </c>
      <c r="D111" s="202">
        <v>9.4032302217355538E-4</v>
      </c>
      <c r="E111" s="202">
        <v>3.8420738602960953E-3</v>
      </c>
    </row>
    <row r="112" spans="1:5">
      <c r="A112">
        <v>110</v>
      </c>
      <c r="B112" s="24">
        <v>-2E-3</v>
      </c>
      <c r="C112" s="202">
        <v>-2E-3</v>
      </c>
      <c r="D112" s="202">
        <v>9.3977552696413846E-4</v>
      </c>
      <c r="E112" s="202">
        <v>3.8317804108072492E-3</v>
      </c>
    </row>
    <row r="113" spans="1:5">
      <c r="A113">
        <v>111</v>
      </c>
      <c r="B113" s="24">
        <v>-2E-3</v>
      </c>
      <c r="C113" s="202">
        <v>-2E-3</v>
      </c>
      <c r="D113" s="202">
        <v>9.3922803175472153E-4</v>
      </c>
      <c r="E113" s="202">
        <v>3.8214929563384907E-3</v>
      </c>
    </row>
    <row r="114" spans="1:5">
      <c r="A114">
        <v>112</v>
      </c>
      <c r="B114" s="24">
        <v>-2E-3</v>
      </c>
      <c r="C114" s="202">
        <v>-2E-3</v>
      </c>
      <c r="D114" s="202">
        <v>9.3868053654530461E-4</v>
      </c>
      <c r="E114" s="202">
        <v>3.811211496889818E-3</v>
      </c>
    </row>
    <row r="115" spans="1:5">
      <c r="A115">
        <v>113</v>
      </c>
      <c r="B115" s="24">
        <v>-2E-3</v>
      </c>
      <c r="C115" s="202">
        <v>-2E-3</v>
      </c>
      <c r="D115" s="202">
        <v>9.3813304133588769E-4</v>
      </c>
      <c r="E115" s="202">
        <v>3.800936032461232E-3</v>
      </c>
    </row>
    <row r="116" spans="1:5">
      <c r="A116">
        <v>114</v>
      </c>
      <c r="B116" s="24">
        <v>-2E-3</v>
      </c>
      <c r="C116" s="202">
        <v>-2E-3</v>
      </c>
      <c r="D116" s="202">
        <v>9.3758554612647076E-4</v>
      </c>
      <c r="E116" s="202">
        <v>3.7906665630527327E-3</v>
      </c>
    </row>
    <row r="117" spans="1:5">
      <c r="A117">
        <v>115</v>
      </c>
      <c r="B117" s="24">
        <v>-2E-3</v>
      </c>
      <c r="C117" s="202">
        <v>-2E-3</v>
      </c>
      <c r="D117" s="202">
        <v>9.3703805091705384E-4</v>
      </c>
      <c r="E117" s="202">
        <v>3.7804030886643206E-3</v>
      </c>
    </row>
    <row r="118" spans="1:5">
      <c r="A118">
        <v>116</v>
      </c>
      <c r="B118" s="24">
        <v>-2E-3</v>
      </c>
      <c r="C118" s="202">
        <v>-2E-3</v>
      </c>
      <c r="D118" s="202">
        <v>9.3649055570763692E-4</v>
      </c>
      <c r="E118" s="202">
        <v>3.7701456092959947E-3</v>
      </c>
    </row>
    <row r="119" spans="1:5">
      <c r="A119">
        <v>117</v>
      </c>
      <c r="B119" s="24">
        <v>-2E-3</v>
      </c>
      <c r="C119" s="202">
        <v>-2E-3</v>
      </c>
      <c r="D119" s="202">
        <v>9.3594306049821999E-4</v>
      </c>
      <c r="E119" s="202">
        <v>3.7598941249477554E-3</v>
      </c>
    </row>
    <row r="120" spans="1:5">
      <c r="A120">
        <v>118</v>
      </c>
      <c r="B120" s="24">
        <v>-2E-3</v>
      </c>
      <c r="C120" s="202">
        <v>-2E-3</v>
      </c>
      <c r="D120" s="202">
        <v>9.3539556528880307E-4</v>
      </c>
      <c r="E120" s="202">
        <v>3.7496486356196033E-3</v>
      </c>
    </row>
    <row r="121" spans="1:5">
      <c r="A121">
        <v>119</v>
      </c>
      <c r="B121" s="24">
        <v>-2E-3</v>
      </c>
      <c r="C121" s="202">
        <v>-2E-3</v>
      </c>
      <c r="D121" s="202">
        <v>9.3484807007938615E-4</v>
      </c>
      <c r="E121" s="202">
        <v>3.7394091413115375E-3</v>
      </c>
    </row>
    <row r="122" spans="1:5">
      <c r="A122">
        <v>120</v>
      </c>
      <c r="B122" s="24">
        <v>-2E-3</v>
      </c>
      <c r="C122" s="202">
        <v>-2E-3</v>
      </c>
      <c r="D122" s="202">
        <v>9.3430057486996922E-4</v>
      </c>
      <c r="E122" s="202">
        <v>3.7291756420235588E-3</v>
      </c>
    </row>
    <row r="123" spans="1:5">
      <c r="A123">
        <v>121</v>
      </c>
      <c r="B123" s="24">
        <v>-2E-3</v>
      </c>
      <c r="C123" s="202">
        <v>-2E-3</v>
      </c>
      <c r="D123" s="202">
        <v>9.337530796605523E-4</v>
      </c>
      <c r="E123" s="202">
        <v>3.7189481377556668E-3</v>
      </c>
    </row>
    <row r="124" spans="1:5">
      <c r="A124">
        <v>122</v>
      </c>
      <c r="B124" s="24">
        <v>-2E-3</v>
      </c>
      <c r="C124" s="202">
        <v>-2E-3</v>
      </c>
      <c r="D124" s="202">
        <v>9.3320558445113538E-4</v>
      </c>
      <c r="E124" s="202">
        <v>3.7087266285078611E-3</v>
      </c>
    </row>
    <row r="125" spans="1:5">
      <c r="A125">
        <v>123</v>
      </c>
      <c r="B125" s="24">
        <v>-2E-3</v>
      </c>
      <c r="C125" s="202">
        <v>-2E-3</v>
      </c>
      <c r="D125" s="202">
        <v>9.3265808924171845E-4</v>
      </c>
      <c r="E125" s="202">
        <v>3.698511114280142E-3</v>
      </c>
    </row>
    <row r="126" spans="1:5">
      <c r="A126">
        <v>124</v>
      </c>
      <c r="B126" s="24">
        <v>-2E-3</v>
      </c>
      <c r="C126" s="202">
        <v>-2E-3</v>
      </c>
      <c r="D126" s="202">
        <v>9.3211059403230153E-4</v>
      </c>
      <c r="E126" s="202">
        <v>3.6883015950725097E-3</v>
      </c>
    </row>
    <row r="127" spans="1:5">
      <c r="A127">
        <v>125</v>
      </c>
      <c r="B127" s="24">
        <v>-2E-3</v>
      </c>
      <c r="C127" s="202">
        <v>-2E-3</v>
      </c>
      <c r="D127" s="202">
        <v>9.3156309882288461E-4</v>
      </c>
      <c r="E127" s="202">
        <v>3.678098070884964E-3</v>
      </c>
    </row>
    <row r="128" spans="1:5">
      <c r="A128">
        <v>126</v>
      </c>
      <c r="B128" s="24">
        <v>-2E-3</v>
      </c>
      <c r="C128" s="202">
        <v>-2E-3</v>
      </c>
      <c r="D128" s="202">
        <v>9.3101560361346768E-4</v>
      </c>
      <c r="E128" s="202">
        <v>3.667900541717505E-3</v>
      </c>
    </row>
    <row r="129" spans="1:5">
      <c r="A129">
        <v>127</v>
      </c>
      <c r="B129" s="24">
        <v>-2E-3</v>
      </c>
      <c r="C129" s="202">
        <v>-2E-3</v>
      </c>
      <c r="D129" s="202">
        <v>9.3046810840405076E-4</v>
      </c>
      <c r="E129" s="202">
        <v>3.6577090075701332E-3</v>
      </c>
    </row>
    <row r="130" spans="1:5">
      <c r="A130">
        <v>128</v>
      </c>
      <c r="B130" s="24">
        <v>-2E-3</v>
      </c>
      <c r="C130" s="202">
        <v>-2E-3</v>
      </c>
      <c r="D130" s="202">
        <v>9.2992061319463384E-4</v>
      </c>
      <c r="E130" s="202">
        <v>3.6475234684428476E-3</v>
      </c>
    </row>
    <row r="131" spans="1:5">
      <c r="A131">
        <v>129</v>
      </c>
      <c r="B131" s="24">
        <v>-2E-3</v>
      </c>
      <c r="C131" s="202">
        <v>-2E-3</v>
      </c>
      <c r="D131" s="202">
        <v>9.2937311798521691E-4</v>
      </c>
      <c r="E131" s="202">
        <v>3.6373439243356487E-3</v>
      </c>
    </row>
    <row r="132" spans="1:5">
      <c r="A132">
        <v>130</v>
      </c>
      <c r="B132" s="24">
        <v>-2E-3</v>
      </c>
      <c r="C132" s="202">
        <v>-2E-3</v>
      </c>
      <c r="D132" s="202">
        <v>9.2882562277579999E-4</v>
      </c>
      <c r="E132" s="202">
        <v>3.627170375248537E-3</v>
      </c>
    </row>
    <row r="133" spans="1:5">
      <c r="A133">
        <v>131</v>
      </c>
      <c r="B133" s="24">
        <v>-2E-3</v>
      </c>
      <c r="C133" s="202">
        <v>-2E-3</v>
      </c>
      <c r="D133" s="202">
        <v>9.2827812756638307E-4</v>
      </c>
      <c r="E133" s="202">
        <v>3.6170028211815115E-3</v>
      </c>
    </row>
    <row r="134" spans="1:5">
      <c r="A134">
        <v>132</v>
      </c>
      <c r="B134" s="24">
        <v>-2E-3</v>
      </c>
      <c r="C134" s="202">
        <v>-2E-3</v>
      </c>
      <c r="D134" s="202">
        <v>9.2773063235696614E-4</v>
      </c>
      <c r="E134" s="202">
        <v>3.6068412621345727E-3</v>
      </c>
    </row>
    <row r="135" spans="1:5">
      <c r="A135">
        <v>133</v>
      </c>
      <c r="B135" s="24">
        <v>-2E-3</v>
      </c>
      <c r="C135" s="202">
        <v>-2E-3</v>
      </c>
      <c r="D135" s="202">
        <v>9.2718313714754922E-4</v>
      </c>
      <c r="E135" s="202">
        <v>3.5966856981077206E-3</v>
      </c>
    </row>
    <row r="136" spans="1:5">
      <c r="A136">
        <v>134</v>
      </c>
      <c r="B136" s="24">
        <v>-2E-3</v>
      </c>
      <c r="C136" s="202">
        <v>-2E-3</v>
      </c>
      <c r="D136" s="202">
        <v>9.266356419381323E-4</v>
      </c>
      <c r="E136" s="202">
        <v>3.5865361291009552E-3</v>
      </c>
    </row>
    <row r="137" spans="1:5">
      <c r="A137">
        <v>135</v>
      </c>
      <c r="B137" s="24">
        <v>-2E-3</v>
      </c>
      <c r="C137" s="202">
        <v>-2E-3</v>
      </c>
      <c r="D137" s="202">
        <v>9.2608814672871537E-4</v>
      </c>
      <c r="E137" s="202">
        <v>3.5763925551142764E-3</v>
      </c>
    </row>
    <row r="138" spans="1:5">
      <c r="A138">
        <v>136</v>
      </c>
      <c r="B138" s="24">
        <v>-2E-3</v>
      </c>
      <c r="C138" s="202">
        <v>-2E-3</v>
      </c>
      <c r="D138" s="202">
        <v>9.2554065151929845E-4</v>
      </c>
      <c r="E138" s="202">
        <v>3.5662549761476844E-3</v>
      </c>
    </row>
    <row r="139" spans="1:5">
      <c r="A139">
        <v>137</v>
      </c>
      <c r="B139" s="24">
        <v>-2E-3</v>
      </c>
      <c r="C139" s="202">
        <v>-2E-3</v>
      </c>
      <c r="D139" s="202">
        <v>9.2499315630988153E-4</v>
      </c>
      <c r="E139" s="202">
        <v>3.5561233922011795E-3</v>
      </c>
    </row>
    <row r="140" spans="1:5">
      <c r="A140">
        <v>138</v>
      </c>
      <c r="B140" s="24">
        <v>-2E-3</v>
      </c>
      <c r="C140" s="202">
        <v>-2E-3</v>
      </c>
      <c r="D140" s="202">
        <v>9.244456611004646E-4</v>
      </c>
      <c r="E140" s="202">
        <v>3.5459978032747609E-3</v>
      </c>
    </row>
    <row r="141" spans="1:5">
      <c r="A141">
        <v>139</v>
      </c>
      <c r="B141" s="24">
        <v>-2E-3</v>
      </c>
      <c r="C141" s="202">
        <v>-2E-3</v>
      </c>
      <c r="D141" s="202">
        <v>9.2389816589104768E-4</v>
      </c>
      <c r="E141" s="202">
        <v>3.5358782093684294E-3</v>
      </c>
    </row>
    <row r="142" spans="1:5">
      <c r="A142">
        <v>140</v>
      </c>
      <c r="B142" s="24">
        <v>-2E-3</v>
      </c>
      <c r="C142" s="202">
        <v>-2E-3</v>
      </c>
      <c r="D142" s="202">
        <v>9.2335067068163076E-4</v>
      </c>
      <c r="E142" s="202">
        <v>3.5257646104821841E-3</v>
      </c>
    </row>
    <row r="143" spans="1:5">
      <c r="A143">
        <v>141</v>
      </c>
      <c r="B143" s="24">
        <v>-2E-3</v>
      </c>
      <c r="C143" s="202">
        <v>-2E-3</v>
      </c>
      <c r="D143" s="202">
        <v>9.2280317547221383E-4</v>
      </c>
      <c r="E143" s="202">
        <v>3.5156570066160256E-3</v>
      </c>
    </row>
    <row r="144" spans="1:5">
      <c r="A144">
        <v>142</v>
      </c>
      <c r="B144" s="24">
        <v>-2E-3</v>
      </c>
      <c r="C144" s="202">
        <v>-2E-3</v>
      </c>
      <c r="D144" s="202">
        <v>9.2225568026279691E-4</v>
      </c>
      <c r="E144" s="202">
        <v>3.5055553977699537E-3</v>
      </c>
    </row>
    <row r="145" spans="1:5">
      <c r="A145">
        <v>143</v>
      </c>
      <c r="B145" s="24">
        <v>-2E-3</v>
      </c>
      <c r="C145" s="202">
        <v>-2E-3</v>
      </c>
      <c r="D145" s="202">
        <v>9.2170818505337999E-4</v>
      </c>
      <c r="E145" s="202">
        <v>3.4954597839439686E-3</v>
      </c>
    </row>
    <row r="146" spans="1:5">
      <c r="A146">
        <v>144</v>
      </c>
      <c r="B146" s="24">
        <v>-2E-3</v>
      </c>
      <c r="C146" s="202">
        <v>-2E-3</v>
      </c>
      <c r="D146" s="202">
        <v>9.2116068984396306E-4</v>
      </c>
      <c r="E146" s="202">
        <v>3.4853701651380697E-3</v>
      </c>
    </row>
    <row r="147" spans="1:5">
      <c r="A147">
        <v>145</v>
      </c>
      <c r="B147" s="24">
        <v>-2E-3</v>
      </c>
      <c r="C147" s="202">
        <v>-2E-3</v>
      </c>
      <c r="D147" s="202">
        <v>9.2061319463454614E-4</v>
      </c>
      <c r="E147" s="202">
        <v>3.4752865413522579E-3</v>
      </c>
    </row>
    <row r="148" spans="1:5">
      <c r="A148">
        <v>146</v>
      </c>
      <c r="B148" s="24">
        <v>-2E-3</v>
      </c>
      <c r="C148" s="202">
        <v>-2E-3</v>
      </c>
      <c r="D148" s="202">
        <v>9.2006569942512922E-4</v>
      </c>
      <c r="E148" s="202">
        <v>3.4652089125865333E-3</v>
      </c>
    </row>
    <row r="149" spans="1:5">
      <c r="A149">
        <v>147</v>
      </c>
      <c r="B149" s="24">
        <v>-2E-3</v>
      </c>
      <c r="C149" s="202">
        <v>-2E-3</v>
      </c>
      <c r="D149" s="202">
        <v>9.1951820421571229E-4</v>
      </c>
      <c r="E149" s="202">
        <v>3.4551372788408949E-3</v>
      </c>
    </row>
    <row r="150" spans="1:5">
      <c r="A150">
        <v>148</v>
      </c>
      <c r="B150" s="24">
        <v>-2E-3</v>
      </c>
      <c r="C150" s="202">
        <v>-2E-3</v>
      </c>
      <c r="D150" s="202">
        <v>9.1897070900629537E-4</v>
      </c>
      <c r="E150" s="202">
        <v>3.4450716401153432E-3</v>
      </c>
    </row>
    <row r="151" spans="1:5">
      <c r="A151">
        <v>149</v>
      </c>
      <c r="B151" s="24">
        <v>-2E-3</v>
      </c>
      <c r="C151" s="202">
        <v>-2E-3</v>
      </c>
      <c r="D151" s="202">
        <v>9.1842321379687845E-4</v>
      </c>
      <c r="E151" s="202">
        <v>3.4350119964098786E-3</v>
      </c>
    </row>
    <row r="152" spans="1:5">
      <c r="A152">
        <v>150</v>
      </c>
      <c r="B152" s="24">
        <v>-2E-3</v>
      </c>
      <c r="C152" s="202">
        <v>-2E-3</v>
      </c>
      <c r="D152" s="202">
        <v>9.1787571858746152E-4</v>
      </c>
      <c r="E152" s="202">
        <v>3.4249583477244999E-3</v>
      </c>
    </row>
    <row r="153" spans="1:5">
      <c r="A153">
        <v>151</v>
      </c>
      <c r="B153" s="24">
        <v>-2E-3</v>
      </c>
      <c r="C153" s="202">
        <v>-2E-3</v>
      </c>
      <c r="D153" s="202">
        <v>9.173282233780446E-4</v>
      </c>
      <c r="E153" s="202">
        <v>3.4149106940592083E-3</v>
      </c>
    </row>
    <row r="154" spans="1:5">
      <c r="A154">
        <v>152</v>
      </c>
      <c r="B154" s="24">
        <v>-2E-3</v>
      </c>
      <c r="C154" s="202">
        <v>-2E-3</v>
      </c>
      <c r="D154" s="202">
        <v>9.1678072816862768E-4</v>
      </c>
      <c r="E154" s="202">
        <v>3.4048690354140034E-3</v>
      </c>
    </row>
    <row r="155" spans="1:5">
      <c r="A155">
        <v>153</v>
      </c>
      <c r="B155" s="24">
        <v>-2E-3</v>
      </c>
      <c r="C155" s="202">
        <v>-2E-3</v>
      </c>
      <c r="D155" s="202">
        <v>9.1623323295921075E-4</v>
      </c>
      <c r="E155" s="202">
        <v>3.3948333717888851E-3</v>
      </c>
    </row>
    <row r="156" spans="1:5">
      <c r="A156">
        <v>154</v>
      </c>
      <c r="B156" s="24">
        <v>-2E-3</v>
      </c>
      <c r="C156" s="202">
        <v>-2E-3</v>
      </c>
      <c r="D156" s="202">
        <v>9.1568573774979383E-4</v>
      </c>
      <c r="E156" s="202">
        <v>3.3848037031838536E-3</v>
      </c>
    </row>
    <row r="157" spans="1:5">
      <c r="A157">
        <v>155</v>
      </c>
      <c r="B157" s="24">
        <v>-2E-3</v>
      </c>
      <c r="C157" s="202">
        <v>-2E-3</v>
      </c>
      <c r="D157" s="202">
        <v>9.1513824254037691E-4</v>
      </c>
      <c r="E157" s="202">
        <v>3.3747800295989084E-3</v>
      </c>
    </row>
    <row r="158" spans="1:5">
      <c r="A158">
        <v>156</v>
      </c>
      <c r="B158" s="24">
        <v>-2E-3</v>
      </c>
      <c r="C158" s="202">
        <v>-2E-3</v>
      </c>
      <c r="D158" s="202">
        <v>9.1459074733095998E-4</v>
      </c>
      <c r="E158" s="202">
        <v>3.3647623510340507E-3</v>
      </c>
    </row>
    <row r="159" spans="1:5">
      <c r="A159">
        <v>157</v>
      </c>
      <c r="B159" s="24">
        <v>-2E-3</v>
      </c>
      <c r="C159" s="202">
        <v>-2E-3</v>
      </c>
      <c r="D159" s="202">
        <v>9.1404325212154306E-4</v>
      </c>
      <c r="E159" s="202">
        <v>3.3547506674892792E-3</v>
      </c>
    </row>
    <row r="160" spans="1:5">
      <c r="A160">
        <v>158</v>
      </c>
      <c r="B160" s="24">
        <v>-2E-3</v>
      </c>
      <c r="C160" s="202">
        <v>-2E-3</v>
      </c>
      <c r="D160" s="202">
        <v>9.1349575691212614E-4</v>
      </c>
      <c r="E160" s="202">
        <v>3.3447449789645945E-3</v>
      </c>
    </row>
    <row r="161" spans="1:5">
      <c r="A161">
        <v>159</v>
      </c>
      <c r="B161" s="24">
        <v>-2E-3</v>
      </c>
      <c r="C161" s="202">
        <v>-2E-3</v>
      </c>
      <c r="D161" s="202">
        <v>9.1294826170270921E-4</v>
      </c>
      <c r="E161" s="202">
        <v>3.3347452854599964E-3</v>
      </c>
    </row>
    <row r="162" spans="1:5">
      <c r="A162">
        <v>160</v>
      </c>
      <c r="B162" s="24">
        <v>-2E-3</v>
      </c>
      <c r="C162" s="202">
        <v>-2E-3</v>
      </c>
      <c r="D162" s="202">
        <v>9.1240076649329229E-4</v>
      </c>
      <c r="E162" s="202">
        <v>3.3247515869754851E-3</v>
      </c>
    </row>
    <row r="163" spans="1:5">
      <c r="A163">
        <v>161</v>
      </c>
      <c r="B163" s="24">
        <v>-2E-3</v>
      </c>
      <c r="C163" s="202">
        <v>-2E-3</v>
      </c>
      <c r="D163" s="202">
        <v>9.1185327128387537E-4</v>
      </c>
      <c r="E163" s="202">
        <v>3.3147638835110604E-3</v>
      </c>
    </row>
    <row r="164" spans="1:5">
      <c r="A164">
        <v>162</v>
      </c>
      <c r="B164" s="24">
        <v>-2E-3</v>
      </c>
      <c r="C164" s="202">
        <v>-2E-3</v>
      </c>
      <c r="D164" s="202">
        <v>9.1130577607445844E-4</v>
      </c>
      <c r="E164" s="202">
        <v>3.304782175066722E-3</v>
      </c>
    </row>
    <row r="165" spans="1:5">
      <c r="A165">
        <v>163</v>
      </c>
      <c r="B165" s="24">
        <v>-2E-3</v>
      </c>
      <c r="C165" s="202">
        <v>-2E-3</v>
      </c>
      <c r="D165" s="202">
        <v>9.1075828086504152E-4</v>
      </c>
      <c r="E165" s="202">
        <v>3.2948064616424707E-3</v>
      </c>
    </row>
    <row r="166" spans="1:5">
      <c r="A166">
        <v>164</v>
      </c>
      <c r="B166" s="24">
        <v>-2E-3</v>
      </c>
      <c r="C166" s="202">
        <v>-2E-3</v>
      </c>
      <c r="D166" s="202">
        <v>9.102107856556246E-4</v>
      </c>
      <c r="E166" s="202">
        <v>3.2848367432383061E-3</v>
      </c>
    </row>
    <row r="167" spans="1:5">
      <c r="A167">
        <v>165</v>
      </c>
      <c r="B167" s="24">
        <v>-2E-3</v>
      </c>
      <c r="C167" s="202">
        <v>-2E-3</v>
      </c>
      <c r="D167" s="202">
        <v>9.0966329044620767E-4</v>
      </c>
      <c r="E167" s="202">
        <v>3.2748730198542283E-3</v>
      </c>
    </row>
    <row r="168" spans="1:5">
      <c r="A168">
        <v>166</v>
      </c>
      <c r="B168" s="24">
        <v>-2E-3</v>
      </c>
      <c r="C168" s="202">
        <v>-2E-3</v>
      </c>
      <c r="D168" s="202">
        <v>9.0911579523679075E-4</v>
      </c>
      <c r="E168" s="202">
        <v>3.2649152914902371E-3</v>
      </c>
    </row>
    <row r="169" spans="1:5">
      <c r="A169">
        <v>167</v>
      </c>
      <c r="B169" s="24">
        <v>-2E-3</v>
      </c>
      <c r="C169" s="202">
        <v>-2E-3</v>
      </c>
      <c r="D169" s="202">
        <v>9.0856830002737383E-4</v>
      </c>
      <c r="E169" s="202">
        <v>3.2549635581463321E-3</v>
      </c>
    </row>
    <row r="170" spans="1:5">
      <c r="A170">
        <v>168</v>
      </c>
      <c r="B170" s="24">
        <v>-2E-3</v>
      </c>
      <c r="C170" s="202">
        <v>-2E-3</v>
      </c>
      <c r="D170" s="202">
        <v>9.080208048179569E-4</v>
      </c>
      <c r="E170" s="202">
        <v>3.2450178198225148E-3</v>
      </c>
    </row>
    <row r="171" spans="1:5">
      <c r="A171">
        <v>169</v>
      </c>
      <c r="B171" s="24">
        <v>-2E-3</v>
      </c>
      <c r="C171" s="202">
        <v>-2E-3</v>
      </c>
      <c r="D171" s="202">
        <v>9.0747330960853998E-4</v>
      </c>
      <c r="E171" s="202">
        <v>3.2350780765187837E-3</v>
      </c>
    </row>
    <row r="172" spans="1:5">
      <c r="A172">
        <v>170</v>
      </c>
      <c r="B172" s="24">
        <v>-2E-3</v>
      </c>
      <c r="C172" s="202">
        <v>-2E-3</v>
      </c>
      <c r="D172" s="202">
        <v>9.0692581439912306E-4</v>
      </c>
      <c r="E172" s="202">
        <v>3.2251443282351388E-3</v>
      </c>
    </row>
    <row r="173" spans="1:5">
      <c r="A173">
        <v>171</v>
      </c>
      <c r="B173" s="24">
        <v>-2E-3</v>
      </c>
      <c r="C173" s="202">
        <v>-2E-3</v>
      </c>
      <c r="D173" s="202">
        <v>9.0637831918970613E-4</v>
      </c>
      <c r="E173" s="202">
        <v>3.2152165749715811E-3</v>
      </c>
    </row>
    <row r="174" spans="1:5">
      <c r="A174">
        <v>172</v>
      </c>
      <c r="B174" s="24">
        <v>-2E-3</v>
      </c>
      <c r="C174" s="202">
        <v>-2E-3</v>
      </c>
      <c r="D174" s="202">
        <v>9.0583082398028921E-4</v>
      </c>
      <c r="E174" s="202">
        <v>3.2052948167281096E-3</v>
      </c>
    </row>
    <row r="175" spans="1:5">
      <c r="A175">
        <v>173</v>
      </c>
      <c r="B175" s="24">
        <v>-2E-3</v>
      </c>
      <c r="C175" s="202">
        <v>-2E-3</v>
      </c>
      <c r="D175" s="202">
        <v>9.0528332877087229E-4</v>
      </c>
      <c r="E175" s="202">
        <v>3.1953790535047253E-3</v>
      </c>
    </row>
    <row r="176" spans="1:5">
      <c r="A176">
        <v>174</v>
      </c>
      <c r="B176" s="24">
        <v>-2E-3</v>
      </c>
      <c r="C176" s="202">
        <v>-2E-3</v>
      </c>
      <c r="D176" s="202">
        <v>9.0473583356145536E-4</v>
      </c>
      <c r="E176" s="202">
        <v>3.1854692853014272E-3</v>
      </c>
    </row>
    <row r="177" spans="1:5">
      <c r="A177">
        <v>175</v>
      </c>
      <c r="B177" s="24">
        <v>-2E-3</v>
      </c>
      <c r="C177" s="202">
        <v>-2E-3</v>
      </c>
      <c r="D177" s="202">
        <v>9.0418833835203844E-4</v>
      </c>
      <c r="E177" s="202">
        <v>3.1755655121182167E-3</v>
      </c>
    </row>
    <row r="178" spans="1:5">
      <c r="A178">
        <v>176</v>
      </c>
      <c r="B178" s="24">
        <v>-2E-3</v>
      </c>
      <c r="C178" s="202">
        <v>-2E-3</v>
      </c>
      <c r="D178" s="202">
        <v>9.0364084314262152E-4</v>
      </c>
      <c r="E178" s="202">
        <v>3.1656677339550921E-3</v>
      </c>
    </row>
    <row r="179" spans="1:5">
      <c r="A179">
        <v>177</v>
      </c>
      <c r="B179" s="24">
        <v>-2E-3</v>
      </c>
      <c r="C179" s="202">
        <v>-2E-3</v>
      </c>
      <c r="D179" s="202">
        <v>9.0309334793320459E-4</v>
      </c>
      <c r="E179" s="202">
        <v>3.1557759508120549E-3</v>
      </c>
    </row>
    <row r="180" spans="1:5">
      <c r="A180">
        <v>178</v>
      </c>
      <c r="B180" s="24">
        <v>-2E-3</v>
      </c>
      <c r="C180" s="202">
        <v>-2E-3</v>
      </c>
      <c r="D180" s="202">
        <v>9.0254585272378767E-4</v>
      </c>
      <c r="E180" s="202">
        <v>3.1458901626891037E-3</v>
      </c>
    </row>
    <row r="181" spans="1:5">
      <c r="A181">
        <v>179</v>
      </c>
      <c r="B181" s="24">
        <v>-2E-3</v>
      </c>
      <c r="C181" s="202">
        <v>-2E-3</v>
      </c>
      <c r="D181" s="202">
        <v>9.0199835751437075E-4</v>
      </c>
      <c r="E181" s="202">
        <v>3.1360103695862395E-3</v>
      </c>
    </row>
    <row r="182" spans="1:5">
      <c r="A182">
        <v>180</v>
      </c>
      <c r="B182" s="24">
        <v>-2E-3</v>
      </c>
      <c r="C182" s="202">
        <v>-2E-3</v>
      </c>
      <c r="D182" s="202">
        <v>9.0145086230495382E-4</v>
      </c>
      <c r="E182" s="202">
        <v>3.1261365715034616E-3</v>
      </c>
    </row>
    <row r="183" spans="1:5">
      <c r="A183">
        <v>181</v>
      </c>
      <c r="B183" s="24">
        <v>-2E-3</v>
      </c>
      <c r="C183" s="202">
        <v>-2E-3</v>
      </c>
      <c r="D183" s="202">
        <v>9.009033670955369E-4</v>
      </c>
      <c r="E183" s="202">
        <v>3.1162687684407708E-3</v>
      </c>
    </row>
    <row r="184" spans="1:5">
      <c r="A184">
        <v>182</v>
      </c>
      <c r="B184" s="24">
        <v>-2E-3</v>
      </c>
      <c r="C184" s="202">
        <v>-2E-3</v>
      </c>
      <c r="D184" s="202">
        <v>9.0035587188611998E-4</v>
      </c>
      <c r="E184" s="202">
        <v>3.1064069603981663E-3</v>
      </c>
    </row>
    <row r="185" spans="1:5">
      <c r="A185">
        <v>183</v>
      </c>
      <c r="B185" s="24">
        <v>-2E-3</v>
      </c>
      <c r="C185" s="202">
        <v>-2E-3</v>
      </c>
      <c r="D185" s="202">
        <v>8.9980837667670305E-4</v>
      </c>
      <c r="E185" s="202">
        <v>3.0965511473756493E-3</v>
      </c>
    </row>
    <row r="186" spans="1:5">
      <c r="A186">
        <v>184</v>
      </c>
      <c r="B186" s="24">
        <v>-2E-3</v>
      </c>
      <c r="C186" s="202">
        <v>-2E-3</v>
      </c>
      <c r="D186" s="202">
        <v>8.9926088146728613E-4</v>
      </c>
      <c r="E186" s="202">
        <v>3.0867013293732182E-3</v>
      </c>
    </row>
    <row r="187" spans="1:5">
      <c r="A187">
        <v>185</v>
      </c>
      <c r="B187" s="24">
        <v>-2E-3</v>
      </c>
      <c r="C187" s="202">
        <v>-2E-3</v>
      </c>
      <c r="D187" s="202">
        <v>8.9871338625786921E-4</v>
      </c>
      <c r="E187" s="202">
        <v>3.0768575063908742E-3</v>
      </c>
    </row>
    <row r="188" spans="1:5">
      <c r="A188">
        <v>186</v>
      </c>
      <c r="B188" s="24">
        <v>-2E-3</v>
      </c>
      <c r="C188" s="202">
        <v>-2E-3</v>
      </c>
      <c r="D188" s="202">
        <v>8.9816589104845228E-4</v>
      </c>
      <c r="E188" s="202">
        <v>3.0670196784286165E-3</v>
      </c>
    </row>
    <row r="189" spans="1:5">
      <c r="A189">
        <v>187</v>
      </c>
      <c r="B189" s="24">
        <v>-2E-3</v>
      </c>
      <c r="C189" s="202">
        <v>-2E-3</v>
      </c>
      <c r="D189" s="202">
        <v>8.9761839583903536E-4</v>
      </c>
      <c r="E189" s="202">
        <v>3.0571878454864455E-3</v>
      </c>
    </row>
    <row r="190" spans="1:5">
      <c r="A190">
        <v>188</v>
      </c>
      <c r="B190" s="24">
        <v>-2E-3</v>
      </c>
      <c r="C190" s="202">
        <v>-2E-3</v>
      </c>
      <c r="D190" s="202">
        <v>8.9707090062961844E-4</v>
      </c>
      <c r="E190" s="202">
        <v>3.047362007564362E-3</v>
      </c>
    </row>
    <row r="191" spans="1:5">
      <c r="A191">
        <v>189</v>
      </c>
      <c r="B191" s="24">
        <v>-2E-3</v>
      </c>
      <c r="C191" s="202">
        <v>-2E-3</v>
      </c>
      <c r="D191" s="202">
        <v>8.9652340542020151E-4</v>
      </c>
      <c r="E191" s="202">
        <v>3.0375421646623643E-3</v>
      </c>
    </row>
    <row r="192" spans="1:5">
      <c r="A192">
        <v>190</v>
      </c>
      <c r="B192" s="24">
        <v>-2E-3</v>
      </c>
      <c r="C192" s="202">
        <v>-2E-3</v>
      </c>
      <c r="D192" s="202">
        <v>8.9597591021078459E-4</v>
      </c>
      <c r="E192" s="202">
        <v>3.0277283167804534E-3</v>
      </c>
    </row>
    <row r="193" spans="1:5">
      <c r="A193">
        <v>191</v>
      </c>
      <c r="B193" s="24">
        <v>-2E-3</v>
      </c>
      <c r="C193" s="202">
        <v>-2E-3</v>
      </c>
      <c r="D193" s="202">
        <v>8.9542841500136767E-4</v>
      </c>
      <c r="E193" s="202">
        <v>3.0179204639186295E-3</v>
      </c>
    </row>
    <row r="194" spans="1:5">
      <c r="A194">
        <v>192</v>
      </c>
      <c r="B194" s="24">
        <v>-2E-3</v>
      </c>
      <c r="C194" s="202">
        <v>-2E-3</v>
      </c>
      <c r="D194" s="202">
        <v>8.9488091979195074E-4</v>
      </c>
      <c r="E194" s="202">
        <v>3.008118606076892E-3</v>
      </c>
    </row>
    <row r="195" spans="1:5">
      <c r="A195">
        <v>193</v>
      </c>
      <c r="B195" s="24">
        <v>-2E-3</v>
      </c>
      <c r="C195" s="202">
        <v>-2E-3</v>
      </c>
      <c r="D195" s="202">
        <v>8.9433342458253382E-4</v>
      </c>
      <c r="E195" s="202">
        <v>2.9983227432552415E-3</v>
      </c>
    </row>
    <row r="196" spans="1:5">
      <c r="A196">
        <v>194</v>
      </c>
      <c r="B196" s="24">
        <v>-2E-3</v>
      </c>
      <c r="C196" s="202">
        <v>-2E-3</v>
      </c>
      <c r="D196" s="202">
        <v>8.937859293731169E-4</v>
      </c>
      <c r="E196" s="202">
        <v>2.9885328754536778E-3</v>
      </c>
    </row>
    <row r="197" spans="1:5">
      <c r="A197">
        <v>195</v>
      </c>
      <c r="B197" s="24">
        <v>-2E-3</v>
      </c>
      <c r="C197" s="202">
        <v>-2E-3</v>
      </c>
      <c r="D197" s="202">
        <v>8.9323843416369997E-4</v>
      </c>
      <c r="E197" s="202">
        <v>2.9787490026722003E-3</v>
      </c>
    </row>
    <row r="198" spans="1:5">
      <c r="A198">
        <v>196</v>
      </c>
      <c r="B198" s="24">
        <v>-2E-3</v>
      </c>
      <c r="C198" s="202">
        <v>-2E-3</v>
      </c>
      <c r="D198" s="202">
        <v>8.9269093895428305E-4</v>
      </c>
      <c r="E198" s="202">
        <v>2.9689711249108095E-3</v>
      </c>
    </row>
    <row r="199" spans="1:5">
      <c r="A199">
        <v>197</v>
      </c>
      <c r="B199" s="24">
        <v>-2E-3</v>
      </c>
      <c r="C199" s="202">
        <v>-2E-3</v>
      </c>
      <c r="D199" s="202">
        <v>8.9214344374486613E-4</v>
      </c>
      <c r="E199" s="202">
        <v>2.9591992421695058E-3</v>
      </c>
    </row>
    <row r="200" spans="1:5">
      <c r="A200">
        <v>198</v>
      </c>
      <c r="B200" s="24">
        <v>-2E-3</v>
      </c>
      <c r="C200" s="202">
        <v>-2E-3</v>
      </c>
      <c r="D200" s="202">
        <v>8.9159594853544921E-4</v>
      </c>
      <c r="E200" s="202">
        <v>2.9494333544482889E-3</v>
      </c>
    </row>
    <row r="201" spans="1:5">
      <c r="A201">
        <v>199</v>
      </c>
      <c r="B201" s="24">
        <v>-2E-3</v>
      </c>
      <c r="C201" s="202">
        <v>-2E-3</v>
      </c>
      <c r="D201" s="202">
        <v>8.9104845332603228E-4</v>
      </c>
      <c r="E201" s="202">
        <v>2.9396734617471582E-3</v>
      </c>
    </row>
    <row r="202" spans="1:5">
      <c r="A202">
        <v>200</v>
      </c>
      <c r="B202" s="24">
        <v>-2E-3</v>
      </c>
      <c r="C202" s="202">
        <v>-2E-3</v>
      </c>
      <c r="D202" s="202">
        <v>8.9050095811661536E-4</v>
      </c>
      <c r="E202" s="202">
        <v>2.9299195640661141E-3</v>
      </c>
    </row>
    <row r="203" spans="1:5">
      <c r="A203">
        <v>201</v>
      </c>
      <c r="B203" s="24">
        <v>-2E-3</v>
      </c>
      <c r="C203" s="202">
        <v>-2E-3</v>
      </c>
      <c r="D203" s="202">
        <v>8.8995346290719844E-4</v>
      </c>
      <c r="E203" s="202">
        <v>2.9201716614051568E-3</v>
      </c>
    </row>
    <row r="204" spans="1:5">
      <c r="A204">
        <v>202</v>
      </c>
      <c r="B204" s="24">
        <v>-2E-3</v>
      </c>
      <c r="C204" s="202">
        <v>-2E-3</v>
      </c>
      <c r="D204" s="202">
        <v>8.8940596769778151E-4</v>
      </c>
      <c r="E204" s="202">
        <v>2.9104297537642871E-3</v>
      </c>
    </row>
    <row r="205" spans="1:5">
      <c r="A205">
        <v>203</v>
      </c>
      <c r="B205" s="24">
        <v>-2E-3</v>
      </c>
      <c r="C205" s="202">
        <v>-2E-3</v>
      </c>
      <c r="D205" s="202">
        <v>8.8885847248836459E-4</v>
      </c>
      <c r="E205" s="202">
        <v>2.9006938411435031E-3</v>
      </c>
    </row>
    <row r="206" spans="1:5">
      <c r="A206">
        <v>204</v>
      </c>
      <c r="B206" s="24">
        <v>-2E-3</v>
      </c>
      <c r="C206" s="202">
        <v>-2E-3</v>
      </c>
      <c r="D206" s="202">
        <v>8.8831097727894767E-4</v>
      </c>
      <c r="E206" s="202">
        <v>2.8909639235428059E-3</v>
      </c>
    </row>
    <row r="207" spans="1:5">
      <c r="A207">
        <v>205</v>
      </c>
      <c r="B207" s="24">
        <v>-2E-3</v>
      </c>
      <c r="C207" s="202">
        <v>-2E-3</v>
      </c>
      <c r="D207" s="202">
        <v>8.8776348206953074E-4</v>
      </c>
      <c r="E207" s="202">
        <v>2.8812400009621954E-3</v>
      </c>
    </row>
    <row r="208" spans="1:5">
      <c r="A208">
        <v>206</v>
      </c>
      <c r="B208" s="24">
        <v>-2E-3</v>
      </c>
      <c r="C208" s="202">
        <v>-2E-3</v>
      </c>
      <c r="D208" s="202">
        <v>8.8721598686011382E-4</v>
      </c>
      <c r="E208" s="202">
        <v>2.8715220734016715E-3</v>
      </c>
    </row>
    <row r="209" spans="1:5">
      <c r="A209">
        <v>207</v>
      </c>
      <c r="B209" s="24">
        <v>-2E-3</v>
      </c>
      <c r="C209" s="202">
        <v>-2E-3</v>
      </c>
      <c r="D209" s="202">
        <v>8.866684916506969E-4</v>
      </c>
      <c r="E209" s="202">
        <v>2.8618101408612352E-3</v>
      </c>
    </row>
    <row r="210" spans="1:5">
      <c r="A210">
        <v>208</v>
      </c>
      <c r="B210" s="24">
        <v>-2E-3</v>
      </c>
      <c r="C210" s="202">
        <v>-2E-3</v>
      </c>
      <c r="D210" s="202">
        <v>8.8612099644127997E-4</v>
      </c>
      <c r="E210" s="202">
        <v>2.8521042033408848E-3</v>
      </c>
    </row>
    <row r="211" spans="1:5">
      <c r="A211">
        <v>209</v>
      </c>
      <c r="B211" s="24">
        <v>-2E-3</v>
      </c>
      <c r="C211" s="202">
        <v>-2E-3</v>
      </c>
      <c r="D211" s="202">
        <v>8.8557350123186305E-4</v>
      </c>
      <c r="E211" s="202">
        <v>2.842404260840621E-3</v>
      </c>
    </row>
    <row r="212" spans="1:5">
      <c r="A212">
        <v>210</v>
      </c>
      <c r="B212" s="24">
        <v>-2E-3</v>
      </c>
      <c r="C212" s="202">
        <v>-2E-3</v>
      </c>
      <c r="D212" s="202">
        <v>8.8502600602244613E-4</v>
      </c>
      <c r="E212" s="202">
        <v>2.8327103133604439E-3</v>
      </c>
    </row>
    <row r="213" spans="1:5">
      <c r="A213">
        <v>211</v>
      </c>
      <c r="B213" s="24">
        <v>-2E-3</v>
      </c>
      <c r="C213" s="202">
        <v>-2E-3</v>
      </c>
      <c r="D213" s="202">
        <v>8.844785108130292E-4</v>
      </c>
      <c r="E213" s="202">
        <v>2.823022360900354E-3</v>
      </c>
    </row>
    <row r="214" spans="1:5">
      <c r="A214">
        <v>212</v>
      </c>
      <c r="B214" s="24">
        <v>-2E-3</v>
      </c>
      <c r="C214" s="202">
        <v>-2E-3</v>
      </c>
      <c r="D214" s="202">
        <v>8.8393101560361228E-4</v>
      </c>
      <c r="E214" s="202">
        <v>2.8133404034603503E-3</v>
      </c>
    </row>
    <row r="215" spans="1:5">
      <c r="A215">
        <v>213</v>
      </c>
      <c r="B215" s="24">
        <v>-2E-3</v>
      </c>
      <c r="C215" s="202">
        <v>-2E-3</v>
      </c>
      <c r="D215" s="202">
        <v>8.8338352039419536E-4</v>
      </c>
      <c r="E215" s="202">
        <v>2.8036644410404333E-3</v>
      </c>
    </row>
    <row r="216" spans="1:5">
      <c r="A216">
        <v>214</v>
      </c>
      <c r="B216" s="24">
        <v>-2E-3</v>
      </c>
      <c r="C216" s="202">
        <v>-2E-3</v>
      </c>
      <c r="D216" s="202">
        <v>8.8283602518477843E-4</v>
      </c>
      <c r="E216" s="202">
        <v>2.793994473640603E-3</v>
      </c>
    </row>
    <row r="217" spans="1:5">
      <c r="A217">
        <v>215</v>
      </c>
      <c r="B217" s="24">
        <v>-2E-3</v>
      </c>
      <c r="C217" s="202">
        <v>-2E-3</v>
      </c>
      <c r="D217" s="202">
        <v>8.8228852997536151E-4</v>
      </c>
      <c r="E217" s="202">
        <v>2.7843305012608594E-3</v>
      </c>
    </row>
    <row r="218" spans="1:5">
      <c r="A218">
        <v>216</v>
      </c>
      <c r="B218" s="24">
        <v>-2E-3</v>
      </c>
      <c r="C218" s="202">
        <v>-2E-3</v>
      </c>
      <c r="D218" s="202">
        <v>8.8174103476594459E-4</v>
      </c>
      <c r="E218" s="202">
        <v>2.7746725239012034E-3</v>
      </c>
    </row>
    <row r="219" spans="1:5">
      <c r="A219">
        <v>217</v>
      </c>
      <c r="B219" s="24">
        <v>-2E-3</v>
      </c>
      <c r="C219" s="202">
        <v>-2E-3</v>
      </c>
      <c r="D219" s="202">
        <v>8.8119353955652766E-4</v>
      </c>
      <c r="E219" s="202">
        <v>2.7650205415616332E-3</v>
      </c>
    </row>
    <row r="220" spans="1:5">
      <c r="A220">
        <v>218</v>
      </c>
      <c r="B220" s="24">
        <v>-2E-3</v>
      </c>
      <c r="C220" s="202">
        <v>-2E-3</v>
      </c>
      <c r="D220" s="202">
        <v>8.8064604434711074E-4</v>
      </c>
      <c r="E220" s="202">
        <v>2.7553745542421497E-3</v>
      </c>
    </row>
    <row r="221" spans="1:5">
      <c r="A221">
        <v>219</v>
      </c>
      <c r="B221" s="24">
        <v>-2E-3</v>
      </c>
      <c r="C221" s="202">
        <v>-2E-3</v>
      </c>
      <c r="D221" s="202">
        <v>8.8009854913769382E-4</v>
      </c>
      <c r="E221" s="202">
        <v>2.7457345619427529E-3</v>
      </c>
    </row>
    <row r="222" spans="1:5">
      <c r="A222">
        <v>220</v>
      </c>
      <c r="B222" s="24">
        <v>-2E-3</v>
      </c>
      <c r="C222" s="202">
        <v>-2E-3</v>
      </c>
      <c r="D222" s="202">
        <v>8.7955105392827689E-4</v>
      </c>
      <c r="E222" s="202">
        <v>2.7361005646634427E-3</v>
      </c>
    </row>
    <row r="223" spans="1:5">
      <c r="A223">
        <v>221</v>
      </c>
      <c r="B223" s="24">
        <v>-2E-3</v>
      </c>
      <c r="C223" s="202">
        <v>-2E-3</v>
      </c>
      <c r="D223" s="202">
        <v>8.7900355871885997E-4</v>
      </c>
      <c r="E223" s="202">
        <v>2.7264725624042197E-3</v>
      </c>
    </row>
    <row r="224" spans="1:5">
      <c r="A224">
        <v>222</v>
      </c>
      <c r="B224" s="24">
        <v>-2E-3</v>
      </c>
      <c r="C224" s="202">
        <v>-2E-3</v>
      </c>
      <c r="D224" s="202">
        <v>8.7845606350944305E-4</v>
      </c>
      <c r="E224" s="202">
        <v>2.716850555165083E-3</v>
      </c>
    </row>
    <row r="225" spans="1:5">
      <c r="A225">
        <v>223</v>
      </c>
      <c r="B225" s="24">
        <v>-2E-3</v>
      </c>
      <c r="C225" s="202">
        <v>-2E-3</v>
      </c>
      <c r="D225" s="202">
        <v>8.7790856830002612E-4</v>
      </c>
      <c r="E225" s="202">
        <v>2.707234542946033E-3</v>
      </c>
    </row>
    <row r="226" spans="1:5">
      <c r="A226">
        <v>224</v>
      </c>
      <c r="B226" s="24">
        <v>-2E-3</v>
      </c>
      <c r="C226" s="202">
        <v>-2E-3</v>
      </c>
      <c r="D226" s="202">
        <v>8.773610730906092E-4</v>
      </c>
      <c r="E226" s="202">
        <v>2.6976245257470696E-3</v>
      </c>
    </row>
    <row r="227" spans="1:5">
      <c r="A227">
        <v>225</v>
      </c>
      <c r="B227" s="24">
        <v>-2E-3</v>
      </c>
      <c r="C227" s="202">
        <v>-2E-3</v>
      </c>
      <c r="D227" s="202">
        <v>8.7681357788119228E-4</v>
      </c>
      <c r="E227" s="202">
        <v>2.6880205035681925E-3</v>
      </c>
    </row>
    <row r="228" spans="1:5">
      <c r="A228">
        <v>226</v>
      </c>
      <c r="B228" s="24">
        <v>-2E-3</v>
      </c>
      <c r="C228" s="202">
        <v>-2E-3</v>
      </c>
      <c r="D228" s="202">
        <v>8.7626608267177535E-4</v>
      </c>
      <c r="E228" s="202">
        <v>2.678422476409403E-3</v>
      </c>
    </row>
    <row r="229" spans="1:5">
      <c r="A229">
        <v>227</v>
      </c>
      <c r="B229" s="24">
        <v>-2E-3</v>
      </c>
      <c r="C229" s="202">
        <v>-2E-3</v>
      </c>
      <c r="D229" s="202">
        <v>8.7571858746235843E-4</v>
      </c>
      <c r="E229" s="202">
        <v>2.6688304442706997E-3</v>
      </c>
    </row>
    <row r="230" spans="1:5">
      <c r="A230">
        <v>228</v>
      </c>
      <c r="B230" s="24">
        <v>-2E-3</v>
      </c>
      <c r="C230" s="202">
        <v>-2E-3</v>
      </c>
      <c r="D230" s="202">
        <v>8.7517109225294151E-4</v>
      </c>
      <c r="E230" s="202">
        <v>2.6592444071520832E-3</v>
      </c>
    </row>
    <row r="231" spans="1:5">
      <c r="A231">
        <v>229</v>
      </c>
      <c r="B231" s="24">
        <v>-2E-3</v>
      </c>
      <c r="C231" s="202">
        <v>-2E-3</v>
      </c>
      <c r="D231" s="202">
        <v>8.7462359704352458E-4</v>
      </c>
      <c r="E231" s="202">
        <v>2.6496643650535533E-3</v>
      </c>
    </row>
    <row r="232" spans="1:5">
      <c r="A232">
        <v>230</v>
      </c>
      <c r="B232" s="24">
        <v>-2E-3</v>
      </c>
      <c r="C232" s="202">
        <v>-2E-3</v>
      </c>
      <c r="D232" s="202">
        <v>8.7407610183410766E-4</v>
      </c>
      <c r="E232" s="202">
        <v>2.6400903179751105E-3</v>
      </c>
    </row>
    <row r="233" spans="1:5">
      <c r="A233">
        <v>231</v>
      </c>
      <c r="B233" s="24">
        <v>-2E-3</v>
      </c>
      <c r="C233" s="202">
        <v>-2E-3</v>
      </c>
      <c r="D233" s="202">
        <v>8.7352860662469074E-4</v>
      </c>
      <c r="E233" s="202">
        <v>2.630522265916754E-3</v>
      </c>
    </row>
    <row r="234" spans="1:5">
      <c r="A234">
        <v>232</v>
      </c>
      <c r="B234" s="24">
        <v>-2E-3</v>
      </c>
      <c r="C234" s="202">
        <v>-2E-3</v>
      </c>
      <c r="D234" s="202">
        <v>8.7298111141527381E-4</v>
      </c>
      <c r="E234" s="202">
        <v>2.6209602088784843E-3</v>
      </c>
    </row>
    <row r="235" spans="1:5">
      <c r="A235">
        <v>233</v>
      </c>
      <c r="B235" s="24">
        <v>-2E-3</v>
      </c>
      <c r="C235" s="202">
        <v>-2E-3</v>
      </c>
      <c r="D235" s="202">
        <v>8.7243361620585689E-4</v>
      </c>
      <c r="E235" s="202">
        <v>2.6114041468603012E-3</v>
      </c>
    </row>
    <row r="236" spans="1:5">
      <c r="A236">
        <v>234</v>
      </c>
      <c r="B236" s="24">
        <v>-2E-3</v>
      </c>
      <c r="C236" s="202">
        <v>-2E-3</v>
      </c>
      <c r="D236" s="202">
        <v>8.7188612099643997E-4</v>
      </c>
      <c r="E236" s="202">
        <v>2.6018540798622048E-3</v>
      </c>
    </row>
    <row r="237" spans="1:5">
      <c r="A237">
        <v>235</v>
      </c>
      <c r="B237" s="24">
        <v>-2E-3</v>
      </c>
      <c r="C237" s="202">
        <v>-2E-3</v>
      </c>
      <c r="D237" s="202">
        <v>8.7133862578702304E-4</v>
      </c>
      <c r="E237" s="202">
        <v>2.592310007884195E-3</v>
      </c>
    </row>
    <row r="238" spans="1:5">
      <c r="A238">
        <v>236</v>
      </c>
      <c r="B238" s="24">
        <v>-2E-3</v>
      </c>
      <c r="C238" s="202">
        <v>-2E-3</v>
      </c>
      <c r="D238" s="202">
        <v>8.7079113057760612E-4</v>
      </c>
      <c r="E238" s="202">
        <v>2.582771930926272E-3</v>
      </c>
    </row>
    <row r="239" spans="1:5">
      <c r="A239">
        <v>237</v>
      </c>
      <c r="B239" s="24">
        <v>-2E-3</v>
      </c>
      <c r="C239" s="202">
        <v>-2E-3</v>
      </c>
      <c r="D239" s="202">
        <v>8.702436353681892E-4</v>
      </c>
      <c r="E239" s="202">
        <v>2.5732398489884357E-3</v>
      </c>
    </row>
    <row r="240" spans="1:5">
      <c r="A240">
        <v>238</v>
      </c>
      <c r="B240" s="24">
        <v>-2E-3</v>
      </c>
      <c r="C240" s="202">
        <v>-2E-3</v>
      </c>
      <c r="D240" s="202">
        <v>8.6969614015877227E-4</v>
      </c>
      <c r="E240" s="202">
        <v>2.5637137620706861E-3</v>
      </c>
    </row>
    <row r="241" spans="1:5">
      <c r="A241">
        <v>239</v>
      </c>
      <c r="B241" s="24">
        <v>-2E-3</v>
      </c>
      <c r="C241" s="202">
        <v>-2E-3</v>
      </c>
      <c r="D241" s="202">
        <v>8.6914864494935535E-4</v>
      </c>
      <c r="E241" s="202">
        <v>2.5541936701730232E-3</v>
      </c>
    </row>
    <row r="242" spans="1:5">
      <c r="A242">
        <v>240</v>
      </c>
      <c r="B242" s="24">
        <v>-2E-3</v>
      </c>
      <c r="C242" s="202">
        <v>-2E-3</v>
      </c>
      <c r="D242" s="202">
        <v>8.6860114973993843E-4</v>
      </c>
      <c r="E242" s="202">
        <v>2.5446795732954469E-3</v>
      </c>
    </row>
    <row r="243" spans="1:5">
      <c r="A243">
        <v>241</v>
      </c>
      <c r="B243" s="24">
        <v>-2E-3</v>
      </c>
      <c r="C243" s="202">
        <v>-2E-3</v>
      </c>
      <c r="D243" s="202">
        <v>8.680536545305215E-4</v>
      </c>
      <c r="E243" s="202">
        <v>2.5351714714379574E-3</v>
      </c>
    </row>
    <row r="244" spans="1:5">
      <c r="A244">
        <v>242</v>
      </c>
      <c r="B244" s="24">
        <v>-2E-3</v>
      </c>
      <c r="C244" s="202">
        <v>-2E-3</v>
      </c>
      <c r="D244" s="202">
        <v>8.6750615932110458E-4</v>
      </c>
      <c r="E244" s="202">
        <v>2.5256693646005545E-3</v>
      </c>
    </row>
    <row r="245" spans="1:5">
      <c r="A245">
        <v>243</v>
      </c>
      <c r="B245" s="24">
        <v>-2E-3</v>
      </c>
      <c r="C245" s="202">
        <v>-2E-3</v>
      </c>
      <c r="D245" s="202">
        <v>8.6695866411168766E-4</v>
      </c>
      <c r="E245" s="202">
        <v>2.5161732527832384E-3</v>
      </c>
    </row>
    <row r="246" spans="1:5">
      <c r="A246">
        <v>244</v>
      </c>
      <c r="B246" s="24">
        <v>-2E-3</v>
      </c>
      <c r="C246" s="202">
        <v>-2E-3</v>
      </c>
      <c r="D246" s="202">
        <v>8.6641116890227073E-4</v>
      </c>
      <c r="E246" s="202">
        <v>2.5066831359860089E-3</v>
      </c>
    </row>
    <row r="247" spans="1:5">
      <c r="A247">
        <v>245</v>
      </c>
      <c r="B247" s="24">
        <v>-2E-3</v>
      </c>
      <c r="C247" s="202">
        <v>-2E-3</v>
      </c>
      <c r="D247" s="202">
        <v>8.6586367369285381E-4</v>
      </c>
      <c r="E247" s="202">
        <v>2.4971990142088661E-3</v>
      </c>
    </row>
    <row r="248" spans="1:5">
      <c r="A248">
        <v>246</v>
      </c>
      <c r="B248" s="24">
        <v>-2E-3</v>
      </c>
      <c r="C248" s="202">
        <v>-2E-3</v>
      </c>
      <c r="D248" s="202">
        <v>8.6531617848343689E-4</v>
      </c>
      <c r="E248" s="202">
        <v>2.4877208874518101E-3</v>
      </c>
    </row>
    <row r="249" spans="1:5">
      <c r="A249">
        <v>247</v>
      </c>
      <c r="B249" s="24">
        <v>-2E-3</v>
      </c>
      <c r="C249" s="202">
        <v>-2E-3</v>
      </c>
      <c r="D249" s="202">
        <v>8.6476868327401996E-4</v>
      </c>
      <c r="E249" s="202">
        <v>2.4782487557148407E-3</v>
      </c>
    </row>
    <row r="250" spans="1:5">
      <c r="A250">
        <v>248</v>
      </c>
      <c r="B250" s="24">
        <v>-2E-3</v>
      </c>
      <c r="C250" s="202">
        <v>-2E-3</v>
      </c>
      <c r="D250" s="202">
        <v>8.6422118806460304E-4</v>
      </c>
      <c r="E250" s="202">
        <v>2.4687826189979576E-3</v>
      </c>
    </row>
    <row r="251" spans="1:5">
      <c r="A251">
        <v>249</v>
      </c>
      <c r="B251" s="24">
        <v>-2E-3</v>
      </c>
      <c r="C251" s="202">
        <v>-2E-3</v>
      </c>
      <c r="D251" s="202">
        <v>8.6367369285518612E-4</v>
      </c>
      <c r="E251" s="202">
        <v>2.459322477301162E-3</v>
      </c>
    </row>
    <row r="252" spans="1:5">
      <c r="A252">
        <v>250</v>
      </c>
      <c r="B252" s="24">
        <v>-2E-3</v>
      </c>
      <c r="C252" s="202">
        <v>-2E-3</v>
      </c>
      <c r="D252" s="202">
        <v>8.6312619764576919E-4</v>
      </c>
      <c r="E252" s="202">
        <v>2.4498683306244527E-3</v>
      </c>
    </row>
    <row r="253" spans="1:5">
      <c r="A253">
        <v>251</v>
      </c>
      <c r="B253" s="24">
        <v>-2E-3</v>
      </c>
      <c r="C253" s="202">
        <v>-2E-3</v>
      </c>
      <c r="D253" s="202">
        <v>8.6257870243635227E-4</v>
      </c>
      <c r="E253" s="202">
        <v>2.4404201789678297E-3</v>
      </c>
    </row>
    <row r="254" spans="1:5">
      <c r="A254">
        <v>252</v>
      </c>
      <c r="B254" s="24">
        <v>-2E-3</v>
      </c>
      <c r="C254" s="202">
        <v>-2E-3</v>
      </c>
      <c r="D254" s="202">
        <v>8.6203120722693535E-4</v>
      </c>
      <c r="E254" s="202">
        <v>2.4309780223312938E-3</v>
      </c>
    </row>
    <row r="255" spans="1:5">
      <c r="A255">
        <v>253</v>
      </c>
      <c r="B255" s="24">
        <v>-2E-3</v>
      </c>
      <c r="C255" s="202">
        <v>-2E-3</v>
      </c>
      <c r="D255" s="202">
        <v>8.6148371201751842E-4</v>
      </c>
      <c r="E255" s="202">
        <v>2.4215418607148446E-3</v>
      </c>
    </row>
    <row r="256" spans="1:5">
      <c r="A256">
        <v>254</v>
      </c>
      <c r="B256" s="24">
        <v>-2E-3</v>
      </c>
      <c r="C256" s="202">
        <v>-2E-3</v>
      </c>
      <c r="D256" s="202">
        <v>8.609362168081015E-4</v>
      </c>
      <c r="E256" s="202">
        <v>2.4121116941184821E-3</v>
      </c>
    </row>
    <row r="257" spans="1:5">
      <c r="A257">
        <v>255</v>
      </c>
      <c r="B257" s="24">
        <v>-2E-3</v>
      </c>
      <c r="C257" s="202">
        <v>-2E-3</v>
      </c>
      <c r="D257" s="202">
        <v>8.6038872159868458E-4</v>
      </c>
      <c r="E257" s="202">
        <v>2.4026875225422063E-3</v>
      </c>
    </row>
    <row r="258" spans="1:5">
      <c r="A258">
        <v>256</v>
      </c>
      <c r="B258" s="24">
        <v>-2E-3</v>
      </c>
      <c r="C258" s="202">
        <v>-2E-3</v>
      </c>
      <c r="D258" s="202">
        <v>8.5984122638926765E-4</v>
      </c>
      <c r="E258" s="202">
        <v>2.3932693459860167E-3</v>
      </c>
    </row>
    <row r="259" spans="1:5">
      <c r="A259">
        <v>257</v>
      </c>
      <c r="B259" s="24">
        <v>-2E-3</v>
      </c>
      <c r="C259" s="202">
        <v>-2E-3</v>
      </c>
      <c r="D259" s="202">
        <v>8.5929373117985073E-4</v>
      </c>
      <c r="E259" s="202">
        <v>2.3838571644499143E-3</v>
      </c>
    </row>
    <row r="260" spans="1:5">
      <c r="A260">
        <v>258</v>
      </c>
      <c r="B260" s="24">
        <v>-2E-3</v>
      </c>
      <c r="C260" s="202">
        <v>-2E-3</v>
      </c>
      <c r="D260" s="202">
        <v>8.5874623597043381E-4</v>
      </c>
      <c r="E260" s="202">
        <v>2.3744509779338985E-3</v>
      </c>
    </row>
    <row r="261" spans="1:5">
      <c r="A261">
        <v>259</v>
      </c>
      <c r="B261" s="24">
        <v>-2E-3</v>
      </c>
      <c r="C261" s="202">
        <v>-2E-3</v>
      </c>
      <c r="D261" s="202">
        <v>8.5819874076101688E-4</v>
      </c>
      <c r="E261" s="202">
        <v>2.3650507864379695E-3</v>
      </c>
    </row>
    <row r="262" spans="1:5">
      <c r="A262">
        <v>260</v>
      </c>
      <c r="B262" s="24">
        <v>-2E-3</v>
      </c>
      <c r="C262" s="202">
        <v>-2E-3</v>
      </c>
      <c r="D262" s="202">
        <v>8.5765124555159996E-4</v>
      </c>
      <c r="E262" s="202">
        <v>2.3556565899621271E-3</v>
      </c>
    </row>
    <row r="263" spans="1:5">
      <c r="A263">
        <v>261</v>
      </c>
      <c r="B263" s="24">
        <v>-2E-3</v>
      </c>
      <c r="C263" s="202">
        <v>-2E-3</v>
      </c>
      <c r="D263" s="202">
        <v>8.5710375034218304E-4</v>
      </c>
      <c r="E263" s="202">
        <v>2.346268388506371E-3</v>
      </c>
    </row>
    <row r="264" spans="1:5">
      <c r="A264">
        <v>262</v>
      </c>
      <c r="B264" s="24">
        <v>-2E-3</v>
      </c>
      <c r="C264" s="202">
        <v>-2E-3</v>
      </c>
      <c r="D264" s="202">
        <v>8.5655625513276611E-4</v>
      </c>
      <c r="E264" s="202">
        <v>2.3368861820707021E-3</v>
      </c>
    </row>
    <row r="265" spans="1:5">
      <c r="A265">
        <v>263</v>
      </c>
      <c r="B265" s="24">
        <v>-2E-3</v>
      </c>
      <c r="C265" s="202">
        <v>-2E-3</v>
      </c>
      <c r="D265" s="202">
        <v>8.5600875992334919E-4</v>
      </c>
      <c r="E265" s="202">
        <v>2.3275099706551194E-3</v>
      </c>
    </row>
    <row r="266" spans="1:5">
      <c r="A266">
        <v>264</v>
      </c>
      <c r="B266" s="24">
        <v>-2E-3</v>
      </c>
      <c r="C266" s="202">
        <v>-2E-3</v>
      </c>
      <c r="D266" s="202">
        <v>8.5546126471393227E-4</v>
      </c>
      <c r="E266" s="202">
        <v>2.3181397542596243E-3</v>
      </c>
    </row>
    <row r="267" spans="1:5">
      <c r="A267">
        <v>265</v>
      </c>
      <c r="B267" s="24">
        <v>-2E-3</v>
      </c>
      <c r="C267" s="202">
        <v>-2E-3</v>
      </c>
      <c r="D267" s="202">
        <v>8.5491376950451534E-4</v>
      </c>
      <c r="E267" s="202">
        <v>2.3087755328842149E-3</v>
      </c>
    </row>
    <row r="268" spans="1:5">
      <c r="A268">
        <v>266</v>
      </c>
      <c r="B268" s="24">
        <v>-2E-3</v>
      </c>
      <c r="C268" s="202">
        <v>-2E-3</v>
      </c>
      <c r="D268" s="202">
        <v>8.5436627429509842E-4</v>
      </c>
      <c r="E268" s="202">
        <v>2.2994173065288928E-3</v>
      </c>
    </row>
    <row r="269" spans="1:5">
      <c r="A269">
        <v>267</v>
      </c>
      <c r="B269" s="24">
        <v>-2E-3</v>
      </c>
      <c r="C269" s="202">
        <v>-2E-3</v>
      </c>
      <c r="D269" s="202">
        <v>8.538187790856815E-4</v>
      </c>
      <c r="E269" s="202">
        <v>2.2900650751936568E-3</v>
      </c>
    </row>
    <row r="270" spans="1:5">
      <c r="A270">
        <v>268</v>
      </c>
      <c r="B270" s="24">
        <v>-2E-3</v>
      </c>
      <c r="C270" s="202">
        <v>-2E-3</v>
      </c>
      <c r="D270" s="202">
        <v>8.5327128387626457E-4</v>
      </c>
      <c r="E270" s="202">
        <v>2.2807188388785085E-3</v>
      </c>
    </row>
    <row r="271" spans="1:5">
      <c r="A271">
        <v>269</v>
      </c>
      <c r="B271" s="24">
        <v>-2E-3</v>
      </c>
      <c r="C271" s="202">
        <v>-2E-3</v>
      </c>
      <c r="D271" s="202">
        <v>8.5272378866684765E-4</v>
      </c>
      <c r="E271" s="202">
        <v>2.2713785975834459E-3</v>
      </c>
    </row>
    <row r="272" spans="1:5">
      <c r="A272">
        <v>270</v>
      </c>
      <c r="B272" s="24">
        <v>-2E-3</v>
      </c>
      <c r="C272" s="202">
        <v>-2E-3</v>
      </c>
      <c r="D272" s="202">
        <v>8.5217629345743073E-4</v>
      </c>
      <c r="E272" s="202">
        <v>2.2620443513084705E-3</v>
      </c>
    </row>
    <row r="273" spans="1:5">
      <c r="A273">
        <v>271</v>
      </c>
      <c r="B273" s="24">
        <v>-2E-3</v>
      </c>
      <c r="C273" s="202">
        <v>-2E-3</v>
      </c>
      <c r="D273" s="202">
        <v>8.516287982480138E-4</v>
      </c>
      <c r="E273" s="202">
        <v>2.2527161000535814E-3</v>
      </c>
    </row>
    <row r="274" spans="1:5">
      <c r="A274">
        <v>272</v>
      </c>
      <c r="B274" s="24">
        <v>-2E-3</v>
      </c>
      <c r="C274" s="202">
        <v>-2E-3</v>
      </c>
      <c r="D274" s="202">
        <v>8.5108130303859688E-4</v>
      </c>
      <c r="E274" s="202">
        <v>2.2433938438187794E-3</v>
      </c>
    </row>
    <row r="275" spans="1:5">
      <c r="A275">
        <v>273</v>
      </c>
      <c r="B275" s="24">
        <v>-2E-3</v>
      </c>
      <c r="C275" s="202">
        <v>-2E-3</v>
      </c>
      <c r="D275" s="202">
        <v>8.5053380782917996E-4</v>
      </c>
      <c r="E275" s="202">
        <v>2.2340775826040641E-3</v>
      </c>
    </row>
    <row r="276" spans="1:5">
      <c r="A276">
        <v>274</v>
      </c>
      <c r="B276" s="24">
        <v>-2E-3</v>
      </c>
      <c r="C276" s="202">
        <v>-2E-3</v>
      </c>
      <c r="D276" s="202">
        <v>8.4998631261976303E-4</v>
      </c>
      <c r="E276" s="202">
        <v>2.224767316409435E-3</v>
      </c>
    </row>
    <row r="277" spans="1:5">
      <c r="A277">
        <v>275</v>
      </c>
      <c r="B277" s="24">
        <v>-2E-3</v>
      </c>
      <c r="C277" s="202">
        <v>-2E-3</v>
      </c>
      <c r="D277" s="202">
        <v>8.4943881741034611E-4</v>
      </c>
      <c r="E277" s="202">
        <v>2.2154630452348931E-3</v>
      </c>
    </row>
    <row r="278" spans="1:5">
      <c r="A278">
        <v>276</v>
      </c>
      <c r="B278" s="24">
        <v>-2E-3</v>
      </c>
      <c r="C278" s="202">
        <v>-2E-3</v>
      </c>
      <c r="D278" s="202">
        <v>8.4889132220092919E-4</v>
      </c>
      <c r="E278" s="202">
        <v>2.2061647690804374E-3</v>
      </c>
    </row>
    <row r="279" spans="1:5">
      <c r="A279">
        <v>277</v>
      </c>
      <c r="B279" s="24">
        <v>-2E-3</v>
      </c>
      <c r="C279" s="202">
        <v>-2E-3</v>
      </c>
      <c r="D279" s="202">
        <v>8.4834382699151226E-4</v>
      </c>
      <c r="E279" s="202">
        <v>2.1968724879460689E-3</v>
      </c>
    </row>
    <row r="280" spans="1:5">
      <c r="A280">
        <v>278</v>
      </c>
      <c r="B280" s="24">
        <v>-2E-3</v>
      </c>
      <c r="C280" s="202">
        <v>-2E-3</v>
      </c>
      <c r="D280" s="202">
        <v>8.4779633178209534E-4</v>
      </c>
      <c r="E280" s="202">
        <v>2.187586201831787E-3</v>
      </c>
    </row>
    <row r="281" spans="1:5">
      <c r="A281">
        <v>279</v>
      </c>
      <c r="B281" s="24">
        <v>-2E-3</v>
      </c>
      <c r="C281" s="202">
        <v>-2E-3</v>
      </c>
      <c r="D281" s="202">
        <v>8.4724883657267842E-4</v>
      </c>
      <c r="E281" s="202">
        <v>2.1783059107375914E-3</v>
      </c>
    </row>
    <row r="282" spans="1:5">
      <c r="A282">
        <v>280</v>
      </c>
      <c r="B282" s="24">
        <v>-2E-3</v>
      </c>
      <c r="C282" s="202">
        <v>-2E-3</v>
      </c>
      <c r="D282" s="202">
        <v>8.4670134136326149E-4</v>
      </c>
      <c r="E282" s="202">
        <v>2.169031614663483E-3</v>
      </c>
    </row>
    <row r="283" spans="1:5">
      <c r="A283">
        <v>281</v>
      </c>
      <c r="B283" s="24">
        <v>-2E-3</v>
      </c>
      <c r="C283" s="202">
        <v>-2E-3</v>
      </c>
      <c r="D283" s="202">
        <v>8.4615384615384457E-4</v>
      </c>
      <c r="E283" s="202">
        <v>2.1597633136094608E-3</v>
      </c>
    </row>
    <row r="284" spans="1:5">
      <c r="A284">
        <v>282</v>
      </c>
      <c r="B284" s="24">
        <v>-2E-3</v>
      </c>
      <c r="C284" s="202">
        <v>-2E-3</v>
      </c>
      <c r="D284" s="202">
        <v>8.4560635094442765E-4</v>
      </c>
      <c r="E284" s="202">
        <v>2.1505010075755253E-3</v>
      </c>
    </row>
    <row r="285" spans="1:5">
      <c r="A285">
        <v>283</v>
      </c>
      <c r="B285" s="24">
        <v>-2E-3</v>
      </c>
      <c r="C285" s="202">
        <v>-2E-3</v>
      </c>
      <c r="D285" s="202">
        <v>8.4505885573501072E-4</v>
      </c>
      <c r="E285" s="202">
        <v>2.1412446965616769E-3</v>
      </c>
    </row>
    <row r="286" spans="1:5">
      <c r="A286">
        <v>284</v>
      </c>
      <c r="B286" s="24">
        <v>-2E-3</v>
      </c>
      <c r="C286" s="202">
        <v>-2E-3</v>
      </c>
      <c r="D286" s="202">
        <v>8.445113605255938E-4</v>
      </c>
      <c r="E286" s="202">
        <v>2.1319943805679152E-3</v>
      </c>
    </row>
    <row r="287" spans="1:5">
      <c r="A287">
        <v>285</v>
      </c>
      <c r="B287" s="24">
        <v>-2E-3</v>
      </c>
      <c r="C287" s="202">
        <v>-2E-3</v>
      </c>
      <c r="D287" s="202">
        <v>8.4396386531617688E-4</v>
      </c>
      <c r="E287" s="202">
        <v>2.1227500595942398E-3</v>
      </c>
    </row>
    <row r="288" spans="1:5">
      <c r="A288">
        <v>286</v>
      </c>
      <c r="B288" s="24">
        <v>-2E-3</v>
      </c>
      <c r="C288" s="202">
        <v>-2E-3</v>
      </c>
      <c r="D288" s="202">
        <v>8.4341637010675995E-4</v>
      </c>
      <c r="E288" s="202">
        <v>2.113511733640651E-3</v>
      </c>
    </row>
    <row r="289" spans="1:5">
      <c r="A289">
        <v>287</v>
      </c>
      <c r="B289" s="24">
        <v>-2E-3</v>
      </c>
      <c r="C289" s="202">
        <v>-2E-3</v>
      </c>
      <c r="D289" s="202">
        <v>8.4286887489734303E-4</v>
      </c>
      <c r="E289" s="202">
        <v>2.1042794027071499E-3</v>
      </c>
    </row>
    <row r="290" spans="1:5">
      <c r="A290">
        <v>288</v>
      </c>
      <c r="B290" s="24">
        <v>-2E-3</v>
      </c>
      <c r="C290" s="202">
        <v>-2E-3</v>
      </c>
      <c r="D290" s="202">
        <v>8.4232137968792611E-4</v>
      </c>
      <c r="E290" s="202">
        <v>2.0950530667937345E-3</v>
      </c>
    </row>
    <row r="291" spans="1:5">
      <c r="A291">
        <v>289</v>
      </c>
      <c r="B291" s="24">
        <v>-2E-3</v>
      </c>
      <c r="C291" s="202">
        <v>-2E-3</v>
      </c>
      <c r="D291" s="202">
        <v>8.4177388447850918E-4</v>
      </c>
      <c r="E291" s="202">
        <v>2.0858327259004059E-3</v>
      </c>
    </row>
    <row r="292" spans="1:5">
      <c r="A292">
        <v>290</v>
      </c>
      <c r="B292" s="24">
        <v>-2E-3</v>
      </c>
      <c r="C292" s="202">
        <v>-2E-3</v>
      </c>
      <c r="D292" s="202">
        <v>8.4122638926909226E-4</v>
      </c>
      <c r="E292" s="202">
        <v>2.0766183800271639E-3</v>
      </c>
    </row>
    <row r="293" spans="1:5">
      <c r="A293">
        <v>291</v>
      </c>
      <c r="B293" s="24">
        <v>-2E-3</v>
      </c>
      <c r="C293" s="202">
        <v>-2E-3</v>
      </c>
      <c r="D293" s="202">
        <v>8.4067889405967534E-4</v>
      </c>
      <c r="E293" s="202">
        <v>2.0674100291740091E-3</v>
      </c>
    </row>
    <row r="294" spans="1:5">
      <c r="A294">
        <v>292</v>
      </c>
      <c r="B294" s="24">
        <v>-2E-3</v>
      </c>
      <c r="C294" s="202">
        <v>-2E-3</v>
      </c>
      <c r="D294" s="202">
        <v>8.4013139885025841E-4</v>
      </c>
      <c r="E294" s="202">
        <v>2.058207673340941E-3</v>
      </c>
    </row>
    <row r="295" spans="1:5">
      <c r="A295">
        <v>293</v>
      </c>
      <c r="B295" s="24">
        <v>-2E-3</v>
      </c>
      <c r="C295" s="202">
        <v>-2E-3</v>
      </c>
      <c r="D295" s="202">
        <v>8.3958390364084149E-4</v>
      </c>
      <c r="E295" s="202">
        <v>2.0490113125279591E-3</v>
      </c>
    </row>
    <row r="296" spans="1:5">
      <c r="A296">
        <v>294</v>
      </c>
      <c r="B296" s="24">
        <v>-2E-3</v>
      </c>
      <c r="C296" s="202">
        <v>-2E-3</v>
      </c>
      <c r="D296" s="202">
        <v>8.3903640843142457E-4</v>
      </c>
      <c r="E296" s="202">
        <v>2.039820946735064E-3</v>
      </c>
    </row>
    <row r="297" spans="1:5">
      <c r="A297">
        <v>295</v>
      </c>
      <c r="B297" s="24">
        <v>-2E-3</v>
      </c>
      <c r="C297" s="202">
        <v>-2E-3</v>
      </c>
      <c r="D297" s="202">
        <v>8.3848891322200764E-4</v>
      </c>
      <c r="E297" s="202">
        <v>2.0306365759622555E-3</v>
      </c>
    </row>
    <row r="298" spans="1:5">
      <c r="A298">
        <v>296</v>
      </c>
      <c r="B298" s="24">
        <v>-2E-3</v>
      </c>
      <c r="C298" s="202">
        <v>-2E-3</v>
      </c>
      <c r="D298" s="202">
        <v>8.3794141801259072E-4</v>
      </c>
      <c r="E298" s="202">
        <v>2.0214582002095337E-3</v>
      </c>
    </row>
    <row r="299" spans="1:5">
      <c r="A299">
        <v>297</v>
      </c>
      <c r="B299" s="24">
        <v>-2E-3</v>
      </c>
      <c r="C299" s="202">
        <v>-2E-3</v>
      </c>
      <c r="D299" s="202">
        <v>8.373939228031738E-4</v>
      </c>
      <c r="E299" s="202">
        <v>2.0122858194768995E-3</v>
      </c>
    </row>
    <row r="300" spans="1:5">
      <c r="A300">
        <v>298</v>
      </c>
      <c r="B300" s="24">
        <v>-2E-3</v>
      </c>
      <c r="C300" s="202">
        <v>-2E-3</v>
      </c>
      <c r="D300" s="202">
        <v>8.3684642759375687E-4</v>
      </c>
      <c r="E300" s="202">
        <v>2.0031194337643511E-3</v>
      </c>
    </row>
    <row r="301" spans="1:5">
      <c r="A301">
        <v>299</v>
      </c>
      <c r="B301" s="24">
        <v>-2E-3</v>
      </c>
      <c r="C301" s="202">
        <v>-2E-3</v>
      </c>
      <c r="D301" s="202">
        <v>8.3629893238433995E-4</v>
      </c>
      <c r="E301" s="202">
        <v>1.9939590430718894E-3</v>
      </c>
    </row>
    <row r="302" spans="1:5">
      <c r="A302">
        <v>300</v>
      </c>
      <c r="B302" s="24">
        <v>-2E-3</v>
      </c>
      <c r="C302" s="202">
        <v>-2E-3</v>
      </c>
      <c r="D302" s="202">
        <v>8.3575143717492303E-4</v>
      </c>
      <c r="E302" s="202">
        <v>1.9848046473995144E-3</v>
      </c>
    </row>
    <row r="303" spans="1:5">
      <c r="A303">
        <v>301</v>
      </c>
      <c r="B303" s="24">
        <v>-2E-3</v>
      </c>
      <c r="C303" s="202">
        <v>-2E-3</v>
      </c>
      <c r="D303" s="202">
        <v>8.352039419655061E-4</v>
      </c>
      <c r="E303" s="202">
        <v>1.9756562467472261E-3</v>
      </c>
    </row>
    <row r="304" spans="1:5">
      <c r="A304">
        <v>302</v>
      </c>
      <c r="B304" s="24">
        <v>-2E-3</v>
      </c>
      <c r="C304" s="202">
        <v>-2E-3</v>
      </c>
      <c r="D304" s="202">
        <v>8.3465644675608918E-4</v>
      </c>
      <c r="E304" s="202">
        <v>1.9665138411150249E-3</v>
      </c>
    </row>
    <row r="305" spans="1:5">
      <c r="A305">
        <v>303</v>
      </c>
      <c r="B305" s="24">
        <v>-2E-3</v>
      </c>
      <c r="C305" s="202">
        <v>-2E-3</v>
      </c>
      <c r="D305" s="202">
        <v>8.3410895154667226E-4</v>
      </c>
      <c r="E305" s="202">
        <v>1.95737743050291E-3</v>
      </c>
    </row>
    <row r="306" spans="1:5">
      <c r="A306">
        <v>304</v>
      </c>
      <c r="B306" s="24">
        <v>-2E-3</v>
      </c>
      <c r="C306" s="202">
        <v>-2E-3</v>
      </c>
      <c r="D306" s="202">
        <v>8.3356145633725533E-4</v>
      </c>
      <c r="E306" s="202">
        <v>1.9482470149108817E-3</v>
      </c>
    </row>
    <row r="307" spans="1:5">
      <c r="A307">
        <v>305</v>
      </c>
      <c r="B307" s="24">
        <v>-2E-3</v>
      </c>
      <c r="C307" s="202">
        <v>-2E-3</v>
      </c>
      <c r="D307" s="202">
        <v>8.3301396112783841E-4</v>
      </c>
      <c r="E307" s="202">
        <v>1.9391225943389402E-3</v>
      </c>
    </row>
    <row r="308" spans="1:5">
      <c r="A308">
        <v>306</v>
      </c>
      <c r="B308" s="24">
        <v>-2E-3</v>
      </c>
      <c r="C308" s="202">
        <v>-2E-3</v>
      </c>
      <c r="D308" s="202">
        <v>8.3246646591842149E-4</v>
      </c>
      <c r="E308" s="202">
        <v>1.9300041687870858E-3</v>
      </c>
    </row>
    <row r="309" spans="1:5">
      <c r="A309">
        <v>307</v>
      </c>
      <c r="B309" s="24">
        <v>-2E-3</v>
      </c>
      <c r="C309" s="202">
        <v>-2E-3</v>
      </c>
      <c r="D309" s="202">
        <v>8.3191897070900456E-4</v>
      </c>
      <c r="E309" s="202">
        <v>1.9208917382553176E-3</v>
      </c>
    </row>
    <row r="310" spans="1:5">
      <c r="A310">
        <v>308</v>
      </c>
      <c r="B310" s="24">
        <v>-2E-3</v>
      </c>
      <c r="C310" s="202">
        <v>-2E-3</v>
      </c>
      <c r="D310" s="202">
        <v>8.3137147549958764E-4</v>
      </c>
      <c r="E310" s="202">
        <v>1.9117853027436362E-3</v>
      </c>
    </row>
    <row r="311" spans="1:5">
      <c r="A311">
        <v>309</v>
      </c>
      <c r="B311" s="24">
        <v>-2E-3</v>
      </c>
      <c r="C311" s="202">
        <v>-2E-3</v>
      </c>
      <c r="D311" s="202">
        <v>8.3082398029017072E-4</v>
      </c>
      <c r="E311" s="202">
        <v>1.9026848622520414E-3</v>
      </c>
    </row>
    <row r="312" spans="1:5">
      <c r="A312">
        <v>310</v>
      </c>
      <c r="B312" s="24">
        <v>-2E-3</v>
      </c>
      <c r="C312" s="202">
        <v>-2E-3</v>
      </c>
      <c r="D312" s="202">
        <v>8.3027648508075379E-4</v>
      </c>
      <c r="E312" s="202">
        <v>1.8935904167805334E-3</v>
      </c>
    </row>
    <row r="313" spans="1:5">
      <c r="A313">
        <v>311</v>
      </c>
      <c r="B313" s="24">
        <v>-2E-3</v>
      </c>
      <c r="C313" s="202">
        <v>-2E-3</v>
      </c>
      <c r="D313" s="202">
        <v>8.2972898987133687E-4</v>
      </c>
      <c r="E313" s="202">
        <v>1.8845019663291124E-3</v>
      </c>
    </row>
    <row r="314" spans="1:5">
      <c r="A314">
        <v>312</v>
      </c>
      <c r="B314" s="24">
        <v>-2E-3</v>
      </c>
      <c r="C314" s="202">
        <v>-2E-3</v>
      </c>
      <c r="D314" s="202">
        <v>8.2918149466191995E-4</v>
      </c>
      <c r="E314" s="202">
        <v>1.8754195108977778E-3</v>
      </c>
    </row>
    <row r="315" spans="1:5">
      <c r="A315">
        <v>313</v>
      </c>
      <c r="B315" s="24">
        <v>-2E-3</v>
      </c>
      <c r="C315" s="202">
        <v>-2E-3</v>
      </c>
      <c r="D315" s="202">
        <v>8.2863399945250302E-4</v>
      </c>
      <c r="E315" s="202">
        <v>1.8663430504865298E-3</v>
      </c>
    </row>
    <row r="316" spans="1:5">
      <c r="A316">
        <v>314</v>
      </c>
      <c r="B316" s="24">
        <v>-2E-3</v>
      </c>
      <c r="C316" s="202">
        <v>-2E-3</v>
      </c>
      <c r="D316" s="202">
        <v>8.280865042430861E-4</v>
      </c>
      <c r="E316" s="202">
        <v>1.8572725850953685E-3</v>
      </c>
    </row>
    <row r="317" spans="1:5">
      <c r="A317">
        <v>315</v>
      </c>
      <c r="B317" s="24">
        <v>-2E-3</v>
      </c>
      <c r="C317" s="202">
        <v>-2E-3</v>
      </c>
      <c r="D317" s="202">
        <v>8.2753900903366918E-4</v>
      </c>
      <c r="E317" s="202">
        <v>1.8482081147242939E-3</v>
      </c>
    </row>
    <row r="318" spans="1:5">
      <c r="A318">
        <v>316</v>
      </c>
      <c r="B318" s="24">
        <v>-2E-3</v>
      </c>
      <c r="C318" s="202">
        <v>-2E-3</v>
      </c>
      <c r="D318" s="202">
        <v>8.2699151382425225E-4</v>
      </c>
      <c r="E318" s="202">
        <v>1.8391496393733065E-3</v>
      </c>
    </row>
    <row r="319" spans="1:5">
      <c r="A319">
        <v>317</v>
      </c>
      <c r="B319" s="24">
        <v>-2E-3</v>
      </c>
      <c r="C319" s="202">
        <v>-2E-3</v>
      </c>
      <c r="D319" s="202">
        <v>8.2644401861483533E-4</v>
      </c>
      <c r="E319" s="202">
        <v>1.8300971590424053E-3</v>
      </c>
    </row>
    <row r="320" spans="1:5">
      <c r="A320">
        <v>318</v>
      </c>
      <c r="B320" s="24">
        <v>-2E-3</v>
      </c>
      <c r="C320" s="202">
        <v>-2E-3</v>
      </c>
      <c r="D320" s="202">
        <v>8.2589652340541841E-4</v>
      </c>
      <c r="E320" s="202">
        <v>1.8210506737315908E-3</v>
      </c>
    </row>
    <row r="321" spans="1:5">
      <c r="A321">
        <v>319</v>
      </c>
      <c r="B321" s="24">
        <v>-2E-3</v>
      </c>
      <c r="C321" s="202">
        <v>-2E-3</v>
      </c>
      <c r="D321" s="202">
        <v>8.2534902819600148E-4</v>
      </c>
      <c r="E321" s="202">
        <v>1.8120101834408627E-3</v>
      </c>
    </row>
    <row r="322" spans="1:5">
      <c r="A322">
        <v>320</v>
      </c>
      <c r="B322" s="24">
        <v>-2E-3</v>
      </c>
      <c r="C322" s="202">
        <v>-2E-3</v>
      </c>
      <c r="D322" s="202">
        <v>8.2480153298658456E-4</v>
      </c>
      <c r="E322" s="202">
        <v>1.802975688170222E-3</v>
      </c>
    </row>
    <row r="323" spans="1:5">
      <c r="A323">
        <v>321</v>
      </c>
      <c r="B323" s="24">
        <v>-2E-3</v>
      </c>
      <c r="C323" s="202">
        <v>-2E-3</v>
      </c>
      <c r="D323" s="202">
        <v>8.2425403777716764E-4</v>
      </c>
      <c r="E323" s="202">
        <v>1.7939471879196676E-3</v>
      </c>
    </row>
    <row r="324" spans="1:5">
      <c r="A324">
        <v>322</v>
      </c>
      <c r="B324" s="24">
        <v>-2E-3</v>
      </c>
      <c r="C324" s="202">
        <v>-2E-3</v>
      </c>
      <c r="D324" s="202">
        <v>8.2370654256775071E-4</v>
      </c>
      <c r="E324" s="202">
        <v>1.7849246826891997E-3</v>
      </c>
    </row>
    <row r="325" spans="1:5">
      <c r="A325">
        <v>323</v>
      </c>
      <c r="B325" s="24">
        <v>-2E-3</v>
      </c>
      <c r="C325" s="202">
        <v>-2E-3</v>
      </c>
      <c r="D325" s="202">
        <v>8.2315904735833379E-4</v>
      </c>
      <c r="E325" s="202">
        <v>1.7759081724788186E-3</v>
      </c>
    </row>
    <row r="326" spans="1:5">
      <c r="A326">
        <v>324</v>
      </c>
      <c r="B326" s="24">
        <v>-2E-3</v>
      </c>
      <c r="C326" s="202">
        <v>-2E-3</v>
      </c>
      <c r="D326" s="202">
        <v>8.2261155214891687E-4</v>
      </c>
      <c r="E326" s="202">
        <v>1.7668976572885243E-3</v>
      </c>
    </row>
    <row r="327" spans="1:5">
      <c r="A327">
        <v>325</v>
      </c>
      <c r="B327" s="24">
        <v>-2E-3</v>
      </c>
      <c r="C327" s="202">
        <v>-2E-3</v>
      </c>
      <c r="D327" s="202">
        <v>8.2206405693949994E-4</v>
      </c>
      <c r="E327" s="202">
        <v>1.7578931371183171E-3</v>
      </c>
    </row>
    <row r="328" spans="1:5">
      <c r="A328">
        <v>326</v>
      </c>
      <c r="B328" s="24">
        <v>-2E-3</v>
      </c>
      <c r="C328" s="202">
        <v>-2E-3</v>
      </c>
      <c r="D328" s="202">
        <v>8.2151656173008302E-4</v>
      </c>
      <c r="E328" s="202">
        <v>1.7488946119681959E-3</v>
      </c>
    </row>
    <row r="329" spans="1:5">
      <c r="A329">
        <v>327</v>
      </c>
      <c r="B329" s="24">
        <v>-2E-3</v>
      </c>
      <c r="C329" s="202">
        <v>-2E-3</v>
      </c>
      <c r="D329" s="202">
        <v>8.209690665206661E-4</v>
      </c>
      <c r="E329" s="202">
        <v>1.7399020818381617E-3</v>
      </c>
    </row>
    <row r="330" spans="1:5">
      <c r="A330">
        <v>328</v>
      </c>
      <c r="B330" s="24">
        <v>-2E-3</v>
      </c>
      <c r="C330" s="202">
        <v>-2E-3</v>
      </c>
      <c r="D330" s="202">
        <v>8.2042157131124917E-4</v>
      </c>
      <c r="E330" s="202">
        <v>1.7309155467282139E-3</v>
      </c>
    </row>
    <row r="331" spans="1:5">
      <c r="A331">
        <v>329</v>
      </c>
      <c r="B331" s="24">
        <v>-2E-3</v>
      </c>
      <c r="C331" s="202">
        <v>-2E-3</v>
      </c>
      <c r="D331" s="202">
        <v>8.1987407610183225E-4</v>
      </c>
      <c r="E331" s="202">
        <v>1.721935006638353E-3</v>
      </c>
    </row>
    <row r="332" spans="1:5">
      <c r="A332">
        <v>330</v>
      </c>
      <c r="B332" s="24">
        <v>-2E-3</v>
      </c>
      <c r="C332" s="202">
        <v>-2E-3</v>
      </c>
      <c r="D332" s="202">
        <v>8.1932658089241533E-4</v>
      </c>
      <c r="E332" s="202">
        <v>1.7129604615685791E-3</v>
      </c>
    </row>
    <row r="333" spans="1:5">
      <c r="A333">
        <v>331</v>
      </c>
      <c r="B333" s="24">
        <v>-2E-3</v>
      </c>
      <c r="C333" s="202">
        <v>-2E-3</v>
      </c>
      <c r="D333" s="202">
        <v>8.187790856829984E-4</v>
      </c>
      <c r="E333" s="202">
        <v>1.7039919115188916E-3</v>
      </c>
    </row>
    <row r="334" spans="1:5">
      <c r="A334">
        <v>332</v>
      </c>
      <c r="B334" s="24">
        <v>-2E-3</v>
      </c>
      <c r="C334" s="202">
        <v>-2E-3</v>
      </c>
      <c r="D334" s="202">
        <v>8.1823159047358148E-4</v>
      </c>
      <c r="E334" s="202">
        <v>1.6950293564892906E-3</v>
      </c>
    </row>
    <row r="335" spans="1:5">
      <c r="A335">
        <v>333</v>
      </c>
      <c r="B335" s="24">
        <v>-2E-3</v>
      </c>
      <c r="C335" s="202">
        <v>-2E-3</v>
      </c>
      <c r="D335" s="202">
        <v>8.1768409526416456E-4</v>
      </c>
      <c r="E335" s="202">
        <v>1.6860727964797765E-3</v>
      </c>
    </row>
    <row r="336" spans="1:5">
      <c r="A336">
        <v>334</v>
      </c>
      <c r="B336" s="24">
        <v>-2E-3</v>
      </c>
      <c r="C336" s="202">
        <v>-2E-3</v>
      </c>
      <c r="D336" s="202">
        <v>8.1713660005474763E-4</v>
      </c>
      <c r="E336" s="202">
        <v>1.6771222314903489E-3</v>
      </c>
    </row>
    <row r="337" spans="1:5">
      <c r="A337">
        <v>335</v>
      </c>
      <c r="B337" s="24">
        <v>-2E-3</v>
      </c>
      <c r="C337" s="202">
        <v>-2E-3</v>
      </c>
      <c r="D337" s="202">
        <v>8.1658910484533071E-4</v>
      </c>
      <c r="E337" s="202">
        <v>1.6681776615210086E-3</v>
      </c>
    </row>
    <row r="338" spans="1:5">
      <c r="A338">
        <v>336</v>
      </c>
      <c r="B338" s="24">
        <v>-2E-3</v>
      </c>
      <c r="C338" s="202">
        <v>-2E-3</v>
      </c>
      <c r="D338" s="202">
        <v>8.1604160963591379E-4</v>
      </c>
      <c r="E338" s="202">
        <v>1.6592390865717544E-3</v>
      </c>
    </row>
    <row r="339" spans="1:5">
      <c r="A339">
        <v>337</v>
      </c>
      <c r="B339" s="24">
        <v>-2E-3</v>
      </c>
      <c r="C339" s="202">
        <v>-2E-3</v>
      </c>
      <c r="D339" s="202">
        <v>8.1549411442649686E-4</v>
      </c>
      <c r="E339" s="202">
        <v>1.6503065066425871E-3</v>
      </c>
    </row>
    <row r="340" spans="1:5">
      <c r="A340">
        <v>338</v>
      </c>
      <c r="B340" s="24">
        <v>-2E-3</v>
      </c>
      <c r="C340" s="202">
        <v>-2E-3</v>
      </c>
      <c r="D340" s="202">
        <v>8.1494661921707994E-4</v>
      </c>
      <c r="E340" s="202">
        <v>1.6413799217335062E-3</v>
      </c>
    </row>
    <row r="341" spans="1:5">
      <c r="A341">
        <v>339</v>
      </c>
      <c r="B341" s="24">
        <v>-2E-3</v>
      </c>
      <c r="C341" s="202">
        <v>-2E-3</v>
      </c>
      <c r="D341" s="202">
        <v>8.1439912400766302E-4</v>
      </c>
      <c r="E341" s="202">
        <v>1.6324593318445125E-3</v>
      </c>
    </row>
    <row r="342" spans="1:5">
      <c r="A342">
        <v>340</v>
      </c>
      <c r="B342" s="24">
        <v>-2E-3</v>
      </c>
      <c r="C342" s="202">
        <v>-2E-3</v>
      </c>
      <c r="D342" s="202">
        <v>8.1385162879824609E-4</v>
      </c>
      <c r="E342" s="202">
        <v>1.6235447369756053E-3</v>
      </c>
    </row>
    <row r="343" spans="1:5">
      <c r="A343">
        <v>341</v>
      </c>
      <c r="B343" s="24">
        <v>-2E-3</v>
      </c>
      <c r="C343" s="202">
        <v>-2E-3</v>
      </c>
      <c r="D343" s="202">
        <v>8.1330413358882917E-4</v>
      </c>
      <c r="E343" s="202">
        <v>1.6146361371267846E-3</v>
      </c>
    </row>
    <row r="344" spans="1:5">
      <c r="A344">
        <v>342</v>
      </c>
      <c r="B344" s="24">
        <v>-2E-3</v>
      </c>
      <c r="C344" s="202">
        <v>-2E-3</v>
      </c>
      <c r="D344" s="202">
        <v>8.1275663837941225E-4</v>
      </c>
      <c r="E344" s="202">
        <v>1.6057335322980505E-3</v>
      </c>
    </row>
    <row r="345" spans="1:5">
      <c r="A345">
        <v>343</v>
      </c>
      <c r="B345" s="24">
        <v>-2E-3</v>
      </c>
      <c r="C345" s="202">
        <v>-2E-3</v>
      </c>
      <c r="D345" s="202">
        <v>8.1220914316999532E-4</v>
      </c>
      <c r="E345" s="202">
        <v>1.5968369224894031E-3</v>
      </c>
    </row>
    <row r="346" spans="1:5">
      <c r="A346">
        <v>344</v>
      </c>
      <c r="B346" s="24">
        <v>-2E-3</v>
      </c>
      <c r="C346" s="202">
        <v>-2E-3</v>
      </c>
      <c r="D346" s="202">
        <v>8.116616479605784E-4</v>
      </c>
      <c r="E346" s="202">
        <v>1.5879463077008429E-3</v>
      </c>
    </row>
    <row r="347" spans="1:5">
      <c r="A347">
        <v>345</v>
      </c>
      <c r="B347" s="24">
        <v>-2E-3</v>
      </c>
      <c r="C347" s="202">
        <v>-2E-3</v>
      </c>
      <c r="D347" s="202">
        <v>8.1111415275116148E-4</v>
      </c>
      <c r="E347" s="202">
        <v>1.5790616879323691E-3</v>
      </c>
    </row>
    <row r="348" spans="1:5">
      <c r="A348">
        <v>346</v>
      </c>
      <c r="B348" s="24">
        <v>-2E-3</v>
      </c>
      <c r="C348" s="202">
        <v>-2E-3</v>
      </c>
      <c r="D348" s="202">
        <v>8.1056665754174455E-4</v>
      </c>
      <c r="E348" s="202">
        <v>1.5701830631839819E-3</v>
      </c>
    </row>
    <row r="349" spans="1:5">
      <c r="A349">
        <v>347</v>
      </c>
      <c r="B349" s="24">
        <v>-2E-3</v>
      </c>
      <c r="C349" s="202">
        <v>-2E-3</v>
      </c>
      <c r="D349" s="202">
        <v>8.1001916233232763E-4</v>
      </c>
      <c r="E349" s="202">
        <v>1.5613104334556813E-3</v>
      </c>
    </row>
    <row r="350" spans="1:5">
      <c r="A350">
        <v>348</v>
      </c>
      <c r="B350" s="24">
        <v>-2E-3</v>
      </c>
      <c r="C350" s="202">
        <v>-2E-3</v>
      </c>
      <c r="D350" s="202">
        <v>8.0947166712291071E-4</v>
      </c>
      <c r="E350" s="202">
        <v>1.5524437987474674E-3</v>
      </c>
    </row>
    <row r="351" spans="1:5">
      <c r="A351">
        <v>349</v>
      </c>
      <c r="B351" s="24">
        <v>-2E-3</v>
      </c>
      <c r="C351" s="202">
        <v>-2E-3</v>
      </c>
      <c r="D351" s="202">
        <v>8.0892417191349378E-4</v>
      </c>
      <c r="E351" s="202">
        <v>1.5435831590593406E-3</v>
      </c>
    </row>
    <row r="352" spans="1:5">
      <c r="A352">
        <v>350</v>
      </c>
      <c r="B352" s="24">
        <v>-2E-3</v>
      </c>
      <c r="C352" s="202">
        <v>-2E-3</v>
      </c>
      <c r="D352" s="202">
        <v>8.0837667670407686E-4</v>
      </c>
      <c r="E352" s="202">
        <v>1.5347285143913001E-3</v>
      </c>
    </row>
    <row r="353" spans="1:5">
      <c r="A353">
        <v>351</v>
      </c>
      <c r="B353" s="24">
        <v>-2E-3</v>
      </c>
      <c r="C353" s="202">
        <v>-2E-3</v>
      </c>
      <c r="D353" s="202">
        <v>8.0782918149465994E-4</v>
      </c>
      <c r="E353" s="202">
        <v>1.5258798647433463E-3</v>
      </c>
    </row>
    <row r="354" spans="1:5">
      <c r="A354">
        <v>352</v>
      </c>
      <c r="B354" s="24">
        <v>-2E-3</v>
      </c>
      <c r="C354" s="202">
        <v>-2E-3</v>
      </c>
      <c r="D354" s="202">
        <v>8.0728168628524302E-4</v>
      </c>
      <c r="E354" s="202">
        <v>1.5170372101154792E-3</v>
      </c>
    </row>
    <row r="355" spans="1:5">
      <c r="A355">
        <v>353</v>
      </c>
      <c r="B355" s="24">
        <v>-2E-3</v>
      </c>
      <c r="C355" s="202">
        <v>-2E-3</v>
      </c>
      <c r="D355" s="202">
        <v>8.0673419107582609E-4</v>
      </c>
      <c r="E355" s="202">
        <v>1.5082005505076988E-3</v>
      </c>
    </row>
    <row r="356" spans="1:5">
      <c r="A356">
        <v>354</v>
      </c>
      <c r="B356" s="24">
        <v>-2E-3</v>
      </c>
      <c r="C356" s="202">
        <v>-2E-3</v>
      </c>
      <c r="D356" s="202">
        <v>8.0618669586640917E-4</v>
      </c>
      <c r="E356" s="202">
        <v>1.4993698859200055E-3</v>
      </c>
    </row>
    <row r="357" spans="1:5">
      <c r="A357">
        <v>355</v>
      </c>
      <c r="B357" s="24">
        <v>-2E-3</v>
      </c>
      <c r="C357" s="202">
        <v>-2E-3</v>
      </c>
      <c r="D357" s="202">
        <v>8.0563920065699225E-4</v>
      </c>
      <c r="E357" s="202">
        <v>1.4905452163523985E-3</v>
      </c>
    </row>
    <row r="358" spans="1:5">
      <c r="A358">
        <v>356</v>
      </c>
      <c r="B358" s="24">
        <v>-2E-3</v>
      </c>
      <c r="C358" s="202">
        <v>-2E-3</v>
      </c>
      <c r="D358" s="202">
        <v>8.0509170544757532E-4</v>
      </c>
      <c r="E358" s="202">
        <v>1.4817265418048781E-3</v>
      </c>
    </row>
    <row r="359" spans="1:5">
      <c r="A359">
        <v>357</v>
      </c>
      <c r="B359" s="24">
        <v>-2E-3</v>
      </c>
      <c r="C359" s="202">
        <v>-2E-3</v>
      </c>
      <c r="D359" s="202">
        <v>8.045442102381584E-4</v>
      </c>
      <c r="E359" s="202">
        <v>1.4729138622774449E-3</v>
      </c>
    </row>
    <row r="360" spans="1:5">
      <c r="A360">
        <v>358</v>
      </c>
      <c r="B360" s="24">
        <v>-2E-3</v>
      </c>
      <c r="C360" s="202">
        <v>-2E-3</v>
      </c>
      <c r="D360" s="202">
        <v>8.0399671502874148E-4</v>
      </c>
      <c r="E360" s="202">
        <v>1.464107177770098E-3</v>
      </c>
    </row>
    <row r="361" spans="1:5">
      <c r="A361">
        <v>359</v>
      </c>
      <c r="B361" s="24">
        <v>-2E-3</v>
      </c>
      <c r="C361" s="202">
        <v>-2E-3</v>
      </c>
      <c r="D361" s="202">
        <v>8.0344921981932455E-4</v>
      </c>
      <c r="E361" s="202">
        <v>1.4553064882828377E-3</v>
      </c>
    </row>
    <row r="362" spans="1:5">
      <c r="A362">
        <v>360</v>
      </c>
      <c r="B362" s="24">
        <v>-2E-3</v>
      </c>
      <c r="C362" s="202">
        <v>-2E-3</v>
      </c>
      <c r="D362" s="202">
        <v>8.0290172460990763E-4</v>
      </c>
      <c r="E362" s="202">
        <v>1.4465117938156642E-3</v>
      </c>
    </row>
    <row r="363" spans="1:5">
      <c r="A363">
        <v>361</v>
      </c>
      <c r="B363" s="24">
        <v>-2E-3</v>
      </c>
      <c r="C363" s="202">
        <v>-2E-3</v>
      </c>
      <c r="D363" s="202">
        <v>8.0235422940049071E-4</v>
      </c>
      <c r="E363" s="202">
        <v>1.4377230943685773E-3</v>
      </c>
    </row>
    <row r="364" spans="1:5">
      <c r="A364">
        <v>362</v>
      </c>
      <c r="B364" s="24">
        <v>-2E-3</v>
      </c>
      <c r="C364" s="202">
        <v>-2E-3</v>
      </c>
      <c r="D364" s="202">
        <v>8.0180673419107378E-4</v>
      </c>
      <c r="E364" s="202">
        <v>1.4289403899415769E-3</v>
      </c>
    </row>
    <row r="365" spans="1:5">
      <c r="A365">
        <v>363</v>
      </c>
      <c r="B365" s="24">
        <v>-2E-3</v>
      </c>
      <c r="C365" s="202">
        <v>-2E-3</v>
      </c>
      <c r="D365" s="202">
        <v>8.0125923898165686E-4</v>
      </c>
      <c r="E365" s="202">
        <v>1.4201636805346635E-3</v>
      </c>
    </row>
    <row r="366" spans="1:5">
      <c r="A366">
        <v>364</v>
      </c>
      <c r="B366" s="24">
        <v>-2E-3</v>
      </c>
      <c r="C366" s="202">
        <v>-2E-3</v>
      </c>
      <c r="D366" s="202">
        <v>8.0071174377223994E-4</v>
      </c>
      <c r="E366" s="202">
        <v>1.4113929661478367E-3</v>
      </c>
    </row>
    <row r="367" spans="1:5">
      <c r="A367">
        <v>365</v>
      </c>
      <c r="B367" s="24">
        <v>-2E-3</v>
      </c>
      <c r="C367" s="202">
        <v>-2E-3</v>
      </c>
      <c r="D367" s="202">
        <v>8.0016424856282301E-4</v>
      </c>
      <c r="E367" s="202">
        <v>1.4026282467810964E-3</v>
      </c>
    </row>
    <row r="368" spans="1:5">
      <c r="A368">
        <v>366</v>
      </c>
      <c r="B368" s="24">
        <v>-2E-3</v>
      </c>
      <c r="C368" s="202">
        <v>-2E-3</v>
      </c>
      <c r="D368" s="202">
        <v>7.9961675335340609E-4</v>
      </c>
      <c r="E368" s="202">
        <v>1.3938695224344439E-3</v>
      </c>
    </row>
    <row r="369" spans="1:5">
      <c r="A369">
        <v>367</v>
      </c>
      <c r="B369" s="24">
        <v>-2E-3</v>
      </c>
      <c r="C369" s="202">
        <v>-2E-3</v>
      </c>
      <c r="D369" s="202">
        <v>7.9906925814398917E-4</v>
      </c>
      <c r="E369" s="202">
        <v>1.3851167931078772E-3</v>
      </c>
    </row>
    <row r="370" spans="1:5">
      <c r="A370">
        <v>368</v>
      </c>
      <c r="B370" s="24">
        <v>-2E-3</v>
      </c>
      <c r="C370" s="202">
        <v>-2E-3</v>
      </c>
      <c r="D370" s="202">
        <v>7.9852176293457224E-4</v>
      </c>
      <c r="E370" s="202">
        <v>1.3763700588013972E-3</v>
      </c>
    </row>
    <row r="371" spans="1:5">
      <c r="A371">
        <v>369</v>
      </c>
      <c r="B371" s="24">
        <v>-2E-3</v>
      </c>
      <c r="C371" s="202">
        <v>-2E-3</v>
      </c>
      <c r="D371" s="202">
        <v>7.9797426772515532E-4</v>
      </c>
      <c r="E371" s="202">
        <v>1.3676293195150036E-3</v>
      </c>
    </row>
    <row r="372" spans="1:5">
      <c r="A372">
        <v>370</v>
      </c>
      <c r="B372" s="24">
        <v>-2E-3</v>
      </c>
      <c r="C372" s="202">
        <v>-2E-3</v>
      </c>
      <c r="D372" s="202">
        <v>7.974267725157384E-4</v>
      </c>
      <c r="E372" s="202">
        <v>1.358894575248697E-3</v>
      </c>
    </row>
    <row r="373" spans="1:5">
      <c r="A373">
        <v>371</v>
      </c>
      <c r="B373" s="24">
        <v>-2E-3</v>
      </c>
      <c r="C373" s="202">
        <v>-2E-3</v>
      </c>
      <c r="D373" s="202">
        <v>7.9687927730632147E-4</v>
      </c>
      <c r="E373" s="202">
        <v>1.3501658260024769E-3</v>
      </c>
    </row>
    <row r="374" spans="1:5">
      <c r="A374">
        <v>372</v>
      </c>
      <c r="B374" s="24">
        <v>-2E-3</v>
      </c>
      <c r="C374" s="202">
        <v>-2E-3</v>
      </c>
      <c r="D374" s="202">
        <v>7.9633178209690455E-4</v>
      </c>
      <c r="E374" s="202">
        <v>1.3414430717763437E-3</v>
      </c>
    </row>
    <row r="375" spans="1:5">
      <c r="A375">
        <v>373</v>
      </c>
      <c r="B375" s="24">
        <v>-2E-3</v>
      </c>
      <c r="C375" s="202">
        <v>-2E-3</v>
      </c>
      <c r="D375" s="202">
        <v>7.9578428688748763E-4</v>
      </c>
      <c r="E375" s="202">
        <v>1.3327263125702971E-3</v>
      </c>
    </row>
    <row r="376" spans="1:5">
      <c r="A376">
        <v>374</v>
      </c>
      <c r="B376" s="24">
        <v>-2E-3</v>
      </c>
      <c r="C376" s="202">
        <v>-2E-3</v>
      </c>
      <c r="D376" s="202">
        <v>7.952367916780707E-4</v>
      </c>
      <c r="E376" s="202">
        <v>1.3240155483843371E-3</v>
      </c>
    </row>
    <row r="377" spans="1:5">
      <c r="A377">
        <v>375</v>
      </c>
      <c r="B377" s="24">
        <v>-2E-3</v>
      </c>
      <c r="C377" s="202">
        <v>-2E-3</v>
      </c>
      <c r="D377" s="202">
        <v>7.9468929646865378E-4</v>
      </c>
      <c r="E377" s="202">
        <v>1.3153107792184648E-3</v>
      </c>
    </row>
    <row r="378" spans="1:5">
      <c r="A378">
        <v>376</v>
      </c>
      <c r="B378" s="24">
        <v>-2E-3</v>
      </c>
      <c r="C378" s="202">
        <v>-2E-3</v>
      </c>
      <c r="D378" s="202">
        <v>7.9414180125923686E-4</v>
      </c>
      <c r="E378" s="202">
        <v>1.3066120050726781E-3</v>
      </c>
    </row>
    <row r="379" spans="1:5">
      <c r="A379">
        <v>377</v>
      </c>
      <c r="B379" s="24">
        <v>-2E-3</v>
      </c>
      <c r="C379" s="202">
        <v>-2E-3</v>
      </c>
      <c r="D379" s="202">
        <v>7.9359430604981993E-4</v>
      </c>
      <c r="E379" s="202">
        <v>1.2979192259469784E-3</v>
      </c>
    </row>
    <row r="380" spans="1:5">
      <c r="A380">
        <v>378</v>
      </c>
      <c r="B380" s="24">
        <v>-2E-3</v>
      </c>
      <c r="C380" s="202">
        <v>-2E-3</v>
      </c>
      <c r="D380" s="202">
        <v>7.9304681084040301E-4</v>
      </c>
      <c r="E380" s="202">
        <v>1.2892324418413651E-3</v>
      </c>
    </row>
    <row r="381" spans="1:5">
      <c r="A381">
        <v>379</v>
      </c>
      <c r="B381" s="24">
        <v>-2E-3</v>
      </c>
      <c r="C381" s="202">
        <v>-2E-3</v>
      </c>
      <c r="D381" s="202">
        <v>7.9249931563098609E-4</v>
      </c>
      <c r="E381" s="202">
        <v>1.2805516527558385E-3</v>
      </c>
    </row>
    <row r="382" spans="1:5">
      <c r="A382">
        <v>380</v>
      </c>
      <c r="B382" s="24">
        <v>-2E-3</v>
      </c>
      <c r="C382" s="202">
        <v>-2E-3</v>
      </c>
      <c r="D382" s="202">
        <v>7.9195182042156916E-4</v>
      </c>
      <c r="E382" s="202">
        <v>1.2718768586903989E-3</v>
      </c>
    </row>
    <row r="383" spans="1:5">
      <c r="A383">
        <v>381</v>
      </c>
      <c r="B383" s="24">
        <v>-2E-3</v>
      </c>
      <c r="C383" s="202">
        <v>-2E-3</v>
      </c>
      <c r="D383" s="202">
        <v>7.9140432521215224E-4</v>
      </c>
      <c r="E383" s="202">
        <v>1.2632080596450457E-3</v>
      </c>
    </row>
    <row r="384" spans="1:5">
      <c r="A384">
        <v>382</v>
      </c>
      <c r="B384" s="24">
        <v>-2E-3</v>
      </c>
      <c r="C384" s="202">
        <v>-2E-3</v>
      </c>
      <c r="D384" s="202">
        <v>7.9085683000273532E-4</v>
      </c>
      <c r="E384" s="202">
        <v>1.2545452556197794E-3</v>
      </c>
    </row>
    <row r="385" spans="1:5">
      <c r="A385">
        <v>383</v>
      </c>
      <c r="B385" s="24">
        <v>-2E-3</v>
      </c>
      <c r="C385" s="202">
        <v>-2E-3</v>
      </c>
      <c r="D385" s="202">
        <v>7.9030933479331839E-4</v>
      </c>
      <c r="E385" s="202">
        <v>1.2458884466145996E-3</v>
      </c>
    </row>
    <row r="386" spans="1:5">
      <c r="A386">
        <v>384</v>
      </c>
      <c r="B386" s="24">
        <v>-2E-3</v>
      </c>
      <c r="C386" s="202">
        <v>-2E-3</v>
      </c>
      <c r="D386" s="202">
        <v>7.8976183958390147E-4</v>
      </c>
      <c r="E386" s="202">
        <v>1.2372376326295065E-3</v>
      </c>
    </row>
    <row r="387" spans="1:5">
      <c r="A387">
        <v>385</v>
      </c>
      <c r="B387" s="24">
        <v>-2E-3</v>
      </c>
      <c r="C387" s="202">
        <v>-2E-3</v>
      </c>
      <c r="D387" s="202">
        <v>7.8921434437448455E-4</v>
      </c>
      <c r="E387" s="202">
        <v>1.2285928136645009E-3</v>
      </c>
    </row>
    <row r="388" spans="1:5">
      <c r="A388">
        <v>386</v>
      </c>
      <c r="B388" s="24">
        <v>-2E-3</v>
      </c>
      <c r="C388" s="202">
        <v>-2E-3</v>
      </c>
      <c r="D388" s="202">
        <v>7.8866684916506762E-4</v>
      </c>
      <c r="E388" s="202">
        <v>1.2199539897195814E-3</v>
      </c>
    </row>
    <row r="389" spans="1:5">
      <c r="A389">
        <v>387</v>
      </c>
      <c r="B389" s="24">
        <v>-2E-3</v>
      </c>
      <c r="C389" s="202">
        <v>-2E-3</v>
      </c>
      <c r="D389" s="202">
        <v>7.881193539556507E-4</v>
      </c>
      <c r="E389" s="202">
        <v>1.2113211607947484E-3</v>
      </c>
    </row>
    <row r="390" spans="1:5">
      <c r="A390">
        <v>388</v>
      </c>
      <c r="B390" s="24">
        <v>-2E-3</v>
      </c>
      <c r="C390" s="202">
        <v>-2E-3</v>
      </c>
      <c r="D390" s="202">
        <v>7.8757185874623378E-4</v>
      </c>
      <c r="E390" s="202">
        <v>1.2026943268900021E-3</v>
      </c>
    </row>
    <row r="391" spans="1:5">
      <c r="A391">
        <v>389</v>
      </c>
      <c r="B391" s="24">
        <v>-2E-3</v>
      </c>
      <c r="C391" s="202">
        <v>-2E-3</v>
      </c>
      <c r="D391" s="202">
        <v>7.8702436353681685E-4</v>
      </c>
      <c r="E391" s="202">
        <v>1.1940734880053427E-3</v>
      </c>
    </row>
    <row r="392" spans="1:5">
      <c r="A392">
        <v>390</v>
      </c>
      <c r="B392" s="24">
        <v>-2E-3</v>
      </c>
      <c r="C392" s="202">
        <v>-2E-3</v>
      </c>
      <c r="D392" s="202">
        <v>7.8647686832739993E-4</v>
      </c>
      <c r="E392" s="202">
        <v>1.1854586441407697E-3</v>
      </c>
    </row>
    <row r="393" spans="1:5">
      <c r="A393">
        <v>391</v>
      </c>
      <c r="B393" s="24">
        <v>-2E-3</v>
      </c>
      <c r="C393" s="202">
        <v>-2E-3</v>
      </c>
      <c r="D393" s="202">
        <v>7.8592937311798301E-4</v>
      </c>
      <c r="E393" s="202">
        <v>1.1768497952962835E-3</v>
      </c>
    </row>
    <row r="394" spans="1:5">
      <c r="A394">
        <v>392</v>
      </c>
      <c r="B394" s="24">
        <v>-2E-3</v>
      </c>
      <c r="C394" s="202">
        <v>-2E-3</v>
      </c>
      <c r="D394" s="202">
        <v>7.8538187790856608E-4</v>
      </c>
      <c r="E394" s="202">
        <v>1.1682469414718839E-3</v>
      </c>
    </row>
    <row r="395" spans="1:5">
      <c r="A395">
        <v>393</v>
      </c>
      <c r="B395" s="24">
        <v>-2E-3</v>
      </c>
      <c r="C395" s="202">
        <v>-2E-3</v>
      </c>
      <c r="D395" s="202">
        <v>7.8483438269914916E-4</v>
      </c>
      <c r="E395" s="202">
        <v>1.1596500826675711E-3</v>
      </c>
    </row>
    <row r="396" spans="1:5">
      <c r="A396">
        <v>394</v>
      </c>
      <c r="B396" s="24">
        <v>-2E-3</v>
      </c>
      <c r="C396" s="202">
        <v>-2E-3</v>
      </c>
      <c r="D396" s="202">
        <v>7.8428688748973224E-4</v>
      </c>
      <c r="E396" s="202">
        <v>1.1510592188833458E-3</v>
      </c>
    </row>
    <row r="397" spans="1:5">
      <c r="A397">
        <v>395</v>
      </c>
      <c r="B397" s="24">
        <v>-2E-3</v>
      </c>
      <c r="C397" s="202">
        <v>-2E-3</v>
      </c>
      <c r="D397" s="202">
        <v>7.8373939228031531E-4</v>
      </c>
      <c r="E397" s="202">
        <v>1.1424743501192063E-3</v>
      </c>
    </row>
    <row r="398" spans="1:5">
      <c r="A398">
        <v>396</v>
      </c>
      <c r="B398" s="24">
        <v>-2E-3</v>
      </c>
      <c r="C398" s="202">
        <v>-2E-3</v>
      </c>
      <c r="D398" s="202">
        <v>7.8319189707089839E-4</v>
      </c>
      <c r="E398" s="202">
        <v>1.1338954763751535E-3</v>
      </c>
    </row>
    <row r="399" spans="1:5">
      <c r="A399">
        <v>397</v>
      </c>
      <c r="B399" s="24">
        <v>-2E-3</v>
      </c>
      <c r="C399" s="202">
        <v>-2E-3</v>
      </c>
      <c r="D399" s="202">
        <v>7.8264440186148147E-4</v>
      </c>
      <c r="E399" s="202">
        <v>1.1253225976511874E-3</v>
      </c>
    </row>
    <row r="400" spans="1:5">
      <c r="A400">
        <v>398</v>
      </c>
      <c r="B400" s="24">
        <v>-2E-3</v>
      </c>
      <c r="C400" s="202">
        <v>-2E-3</v>
      </c>
      <c r="D400" s="202">
        <v>7.8209690665206454E-4</v>
      </c>
      <c r="E400" s="202">
        <v>1.116755713947308E-3</v>
      </c>
    </row>
    <row r="401" spans="1:5">
      <c r="A401">
        <v>399</v>
      </c>
      <c r="B401" s="24">
        <v>-2E-3</v>
      </c>
      <c r="C401" s="202">
        <v>-2E-3</v>
      </c>
      <c r="D401" s="202">
        <v>7.8154941144264762E-4</v>
      </c>
      <c r="E401" s="202">
        <v>1.1081948252635154E-3</v>
      </c>
    </row>
    <row r="402" spans="1:5">
      <c r="A402">
        <v>400</v>
      </c>
      <c r="B402" s="24">
        <v>-2E-3</v>
      </c>
      <c r="C402" s="202">
        <v>-2E-3</v>
      </c>
      <c r="D402" s="202">
        <v>7.810019162332307E-4</v>
      </c>
      <c r="E402" s="202">
        <v>1.0996399315998094E-3</v>
      </c>
    </row>
    <row r="403" spans="1:5">
      <c r="A403">
        <v>401</v>
      </c>
      <c r="B403" s="24">
        <v>-2E-3</v>
      </c>
      <c r="C403" s="202">
        <v>-2E-3</v>
      </c>
      <c r="D403" s="202">
        <v>7.8045442102381377E-4</v>
      </c>
      <c r="E403" s="202">
        <v>1.0910910329561901E-3</v>
      </c>
    </row>
    <row r="404" spans="1:5">
      <c r="A404">
        <v>402</v>
      </c>
      <c r="B404" s="24">
        <v>-2E-3</v>
      </c>
      <c r="C404" s="202">
        <v>-2E-3</v>
      </c>
      <c r="D404" s="202">
        <v>7.7990692581439685E-4</v>
      </c>
      <c r="E404" s="202">
        <v>1.0825481293326574E-3</v>
      </c>
    </row>
    <row r="405" spans="1:5">
      <c r="A405">
        <v>403</v>
      </c>
      <c r="B405" s="24">
        <v>-2E-3</v>
      </c>
      <c r="C405" s="202">
        <v>-2E-3</v>
      </c>
      <c r="D405" s="202">
        <v>7.7935943060497993E-4</v>
      </c>
      <c r="E405" s="202">
        <v>1.0740112207292124E-3</v>
      </c>
    </row>
    <row r="406" spans="1:5">
      <c r="A406">
        <v>404</v>
      </c>
      <c r="B406" s="24">
        <v>-2E-3</v>
      </c>
      <c r="C406" s="202">
        <v>-2E-3</v>
      </c>
      <c r="D406" s="202">
        <v>7.78811935395563E-4</v>
      </c>
      <c r="E406" s="202">
        <v>1.0654803071458532E-3</v>
      </c>
    </row>
    <row r="407" spans="1:5">
      <c r="A407">
        <v>405</v>
      </c>
      <c r="B407" s="24">
        <v>-2E-3</v>
      </c>
      <c r="C407" s="202">
        <v>-2E-3</v>
      </c>
      <c r="D407" s="202">
        <v>7.7826444018614608E-4</v>
      </c>
      <c r="E407" s="202">
        <v>1.0569553885825807E-3</v>
      </c>
    </row>
    <row r="408" spans="1:5">
      <c r="A408">
        <v>406</v>
      </c>
      <c r="B408" s="24">
        <v>-2E-3</v>
      </c>
      <c r="C408" s="202">
        <v>-2E-3</v>
      </c>
      <c r="D408" s="202">
        <v>7.7771694497672916E-4</v>
      </c>
      <c r="E408" s="202">
        <v>1.0484364650393946E-3</v>
      </c>
    </row>
    <row r="409" spans="1:5">
      <c r="A409">
        <v>407</v>
      </c>
      <c r="B409" s="24">
        <v>-2E-3</v>
      </c>
      <c r="C409" s="202">
        <v>-2E-3</v>
      </c>
      <c r="D409" s="202">
        <v>7.7716944976731223E-4</v>
      </c>
      <c r="E409" s="202">
        <v>1.0399235365162955E-3</v>
      </c>
    </row>
    <row r="410" spans="1:5">
      <c r="A410">
        <v>408</v>
      </c>
      <c r="B410" s="24">
        <v>-2E-3</v>
      </c>
      <c r="C410" s="202">
        <v>-2E-3</v>
      </c>
      <c r="D410" s="202">
        <v>7.7662195455789531E-4</v>
      </c>
      <c r="E410" s="202">
        <v>1.031416603013283E-3</v>
      </c>
    </row>
    <row r="411" spans="1:5">
      <c r="A411">
        <v>409</v>
      </c>
      <c r="B411" s="24">
        <v>-2E-3</v>
      </c>
      <c r="C411" s="202">
        <v>-2E-3</v>
      </c>
      <c r="D411" s="202">
        <v>7.7607445934847839E-4</v>
      </c>
      <c r="E411" s="202">
        <v>1.0229156645303571E-3</v>
      </c>
    </row>
    <row r="412" spans="1:5">
      <c r="A412">
        <v>410</v>
      </c>
      <c r="B412" s="24">
        <v>-2E-3</v>
      </c>
      <c r="C412" s="202">
        <v>-2E-3</v>
      </c>
      <c r="D412" s="202">
        <v>7.7552696413906146E-4</v>
      </c>
      <c r="E412" s="202">
        <v>1.014420721067518E-3</v>
      </c>
    </row>
    <row r="413" spans="1:5">
      <c r="A413">
        <v>411</v>
      </c>
      <c r="B413" s="24">
        <v>-2E-3</v>
      </c>
      <c r="C413" s="202">
        <v>-2E-3</v>
      </c>
      <c r="D413" s="202">
        <v>7.7497946892964454E-4</v>
      </c>
      <c r="E413" s="202">
        <v>1.0059317726247657E-3</v>
      </c>
    </row>
    <row r="414" spans="1:5">
      <c r="A414">
        <v>412</v>
      </c>
      <c r="B414" s="24">
        <v>-2E-3</v>
      </c>
      <c r="C414" s="202">
        <v>-2E-3</v>
      </c>
      <c r="D414" s="202">
        <v>7.7443197372022762E-4</v>
      </c>
      <c r="E414" s="202">
        <v>9.9744881920209999E-4</v>
      </c>
    </row>
    <row r="415" spans="1:5">
      <c r="A415">
        <v>413</v>
      </c>
      <c r="B415" s="24">
        <v>-2E-3</v>
      </c>
      <c r="C415" s="202">
        <v>-2E-3</v>
      </c>
      <c r="D415" s="202">
        <v>7.7388447851081069E-4</v>
      </c>
      <c r="E415" s="202">
        <v>9.8897186079952167E-4</v>
      </c>
    </row>
    <row r="416" spans="1:5">
      <c r="A416">
        <v>414</v>
      </c>
      <c r="B416" s="24">
        <v>-2E-3</v>
      </c>
      <c r="C416" s="202">
        <v>-2E-3</v>
      </c>
      <c r="D416" s="202">
        <v>7.7333698330139377E-4</v>
      </c>
      <c r="E416" s="202">
        <v>9.805008974170294E-4</v>
      </c>
    </row>
    <row r="417" spans="1:5">
      <c r="A417">
        <v>415</v>
      </c>
      <c r="B417" s="24">
        <v>-2E-3</v>
      </c>
      <c r="C417" s="202">
        <v>-2E-3</v>
      </c>
      <c r="D417" s="202">
        <v>7.7278948809197685E-4</v>
      </c>
      <c r="E417" s="202">
        <v>9.7203592905462371E-4</v>
      </c>
    </row>
    <row r="418" spans="1:5">
      <c r="A418">
        <v>416</v>
      </c>
      <c r="B418" s="24">
        <v>-2E-3</v>
      </c>
      <c r="C418" s="202">
        <v>-2E-3</v>
      </c>
      <c r="D418" s="202">
        <v>7.7224199288255992E-4</v>
      </c>
      <c r="E418" s="202">
        <v>9.6357695571230471E-4</v>
      </c>
    </row>
    <row r="419" spans="1:5">
      <c r="A419">
        <v>417</v>
      </c>
      <c r="B419" s="24">
        <v>-2E-3</v>
      </c>
      <c r="C419" s="202">
        <v>-2E-3</v>
      </c>
      <c r="D419" s="202">
        <v>7.71694497673143E-4</v>
      </c>
      <c r="E419" s="202">
        <v>9.5512397739007241E-4</v>
      </c>
    </row>
    <row r="420" spans="1:5">
      <c r="A420">
        <v>418</v>
      </c>
      <c r="B420" s="24">
        <v>-2E-3</v>
      </c>
      <c r="C420" s="202">
        <v>-2E-3</v>
      </c>
      <c r="D420" s="202">
        <v>7.7114700246372608E-4</v>
      </c>
      <c r="E420" s="202">
        <v>9.466769940879268E-4</v>
      </c>
    </row>
    <row r="421" spans="1:5">
      <c r="A421">
        <v>419</v>
      </c>
      <c r="B421" s="24">
        <v>-2E-3</v>
      </c>
      <c r="C421" s="202">
        <v>-2E-3</v>
      </c>
      <c r="D421" s="202">
        <v>7.7059950725430915E-4</v>
      </c>
      <c r="E421" s="202">
        <v>9.3823600580586789E-4</v>
      </c>
    </row>
    <row r="422" spans="1:5">
      <c r="A422">
        <v>420</v>
      </c>
      <c r="B422" s="24">
        <v>-2E-3</v>
      </c>
      <c r="C422" s="202">
        <v>-2E-3</v>
      </c>
      <c r="D422" s="202">
        <v>7.7005201204489223E-4</v>
      </c>
      <c r="E422" s="202">
        <v>9.2980101254389567E-4</v>
      </c>
    </row>
    <row r="423" spans="1:5">
      <c r="A423">
        <v>421</v>
      </c>
      <c r="B423" s="24">
        <v>-2E-3</v>
      </c>
      <c r="C423" s="202">
        <v>-2E-3</v>
      </c>
      <c r="D423" s="202">
        <v>7.6950451683547531E-4</v>
      </c>
      <c r="E423" s="202">
        <v>9.2137201430201015E-4</v>
      </c>
    </row>
    <row r="424" spans="1:5">
      <c r="A424">
        <v>422</v>
      </c>
      <c r="B424" s="24">
        <v>-2E-3</v>
      </c>
      <c r="C424" s="202">
        <v>-2E-3</v>
      </c>
      <c r="D424" s="202">
        <v>7.6895702162605838E-4</v>
      </c>
      <c r="E424" s="202">
        <v>9.1294901108021219E-4</v>
      </c>
    </row>
    <row r="425" spans="1:5">
      <c r="A425">
        <v>423</v>
      </c>
      <c r="B425" s="24">
        <v>-2E-3</v>
      </c>
      <c r="C425" s="202">
        <v>-2E-3</v>
      </c>
      <c r="D425" s="202">
        <v>7.6840952641664146E-4</v>
      </c>
      <c r="E425" s="202">
        <v>9.0453200287850006E-4</v>
      </c>
    </row>
    <row r="426" spans="1:5">
      <c r="A426">
        <v>424</v>
      </c>
      <c r="B426" s="24">
        <v>-2E-3</v>
      </c>
      <c r="C426" s="202">
        <v>-2E-3</v>
      </c>
      <c r="D426" s="202">
        <v>7.6786203120722454E-4</v>
      </c>
      <c r="E426" s="202">
        <v>8.9612098969687462E-4</v>
      </c>
    </row>
    <row r="427" spans="1:5">
      <c r="A427">
        <v>425</v>
      </c>
      <c r="B427" s="24">
        <v>-2E-3</v>
      </c>
      <c r="C427" s="202">
        <v>-2E-3</v>
      </c>
      <c r="D427" s="202">
        <v>7.6731453599780761E-4</v>
      </c>
      <c r="E427" s="202">
        <v>8.8771597153533576E-4</v>
      </c>
    </row>
    <row r="428" spans="1:5">
      <c r="A428">
        <v>426</v>
      </c>
      <c r="B428" s="24">
        <v>-2E-3</v>
      </c>
      <c r="C428" s="202">
        <v>-2E-3</v>
      </c>
      <c r="D428" s="202">
        <v>7.6676704078839069E-4</v>
      </c>
      <c r="E428" s="202">
        <v>8.7931694839388371E-4</v>
      </c>
    </row>
    <row r="429" spans="1:5">
      <c r="A429">
        <v>427</v>
      </c>
      <c r="B429" s="24">
        <v>-2E-3</v>
      </c>
      <c r="C429" s="202">
        <v>-2E-3</v>
      </c>
      <c r="D429" s="202">
        <v>7.6621954557897377E-4</v>
      </c>
      <c r="E429" s="202">
        <v>8.7092392027251836E-4</v>
      </c>
    </row>
    <row r="430" spans="1:5">
      <c r="A430">
        <v>428</v>
      </c>
      <c r="B430" s="24">
        <v>-2E-3</v>
      </c>
      <c r="C430" s="202">
        <v>-2E-3</v>
      </c>
      <c r="D430" s="202">
        <v>7.6567205036955684E-4</v>
      </c>
      <c r="E430" s="202">
        <v>8.6253688717123959E-4</v>
      </c>
    </row>
    <row r="431" spans="1:5">
      <c r="A431">
        <v>429</v>
      </c>
      <c r="B431" s="24">
        <v>-2E-3</v>
      </c>
      <c r="C431" s="202">
        <v>-2E-3</v>
      </c>
      <c r="D431" s="202">
        <v>7.6512455516013992E-4</v>
      </c>
      <c r="E431" s="202">
        <v>8.5415584909004762E-4</v>
      </c>
    </row>
    <row r="432" spans="1:5">
      <c r="A432">
        <v>430</v>
      </c>
      <c r="B432" s="24">
        <v>-2E-3</v>
      </c>
      <c r="C432" s="202">
        <v>-2E-3</v>
      </c>
      <c r="D432" s="202">
        <v>7.64577059950723E-4</v>
      </c>
      <c r="E432" s="202">
        <v>8.4578080602894224E-4</v>
      </c>
    </row>
    <row r="433" spans="1:5">
      <c r="A433">
        <v>431</v>
      </c>
      <c r="B433" s="24">
        <v>-2E-3</v>
      </c>
      <c r="C433" s="202">
        <v>-2E-3</v>
      </c>
      <c r="D433" s="202">
        <v>7.6402956474130607E-4</v>
      </c>
      <c r="E433" s="202">
        <v>8.3741175798792366E-4</v>
      </c>
    </row>
    <row r="434" spans="1:5">
      <c r="A434">
        <v>432</v>
      </c>
      <c r="B434" s="24">
        <v>-2E-3</v>
      </c>
      <c r="C434" s="202">
        <v>-2E-3</v>
      </c>
      <c r="D434" s="202">
        <v>7.6348206953188915E-4</v>
      </c>
      <c r="E434" s="202">
        <v>8.2904870496699253E-4</v>
      </c>
    </row>
    <row r="435" spans="1:5">
      <c r="A435">
        <v>433</v>
      </c>
      <c r="B435" s="24">
        <v>-2E-3</v>
      </c>
      <c r="C435" s="202">
        <v>-2E-3</v>
      </c>
      <c r="D435" s="202">
        <v>7.6293457432247223E-4</v>
      </c>
      <c r="E435" s="202">
        <v>8.2069164696614734E-4</v>
      </c>
    </row>
    <row r="436" spans="1:5">
      <c r="A436">
        <v>434</v>
      </c>
      <c r="B436" s="24">
        <v>-2E-3</v>
      </c>
      <c r="C436" s="202">
        <v>-2E-3</v>
      </c>
      <c r="D436" s="202">
        <v>7.623870791130553E-4</v>
      </c>
      <c r="E436" s="202">
        <v>8.1234058398538874E-4</v>
      </c>
    </row>
    <row r="437" spans="1:5">
      <c r="A437">
        <v>435</v>
      </c>
      <c r="B437" s="24">
        <v>-2E-3</v>
      </c>
      <c r="C437" s="202">
        <v>-2E-3</v>
      </c>
      <c r="D437" s="202">
        <v>7.6183958390363838E-4</v>
      </c>
      <c r="E437" s="202">
        <v>8.0399551602471683E-4</v>
      </c>
    </row>
    <row r="438" spans="1:5">
      <c r="A438">
        <v>436</v>
      </c>
      <c r="B438" s="24">
        <v>-2E-3</v>
      </c>
      <c r="C438" s="202">
        <v>-2E-3</v>
      </c>
      <c r="D438" s="202">
        <v>7.6129208869422146E-4</v>
      </c>
      <c r="E438" s="202">
        <v>7.9565644308413172E-4</v>
      </c>
    </row>
    <row r="439" spans="1:5">
      <c r="A439">
        <v>437</v>
      </c>
      <c r="B439" s="24">
        <v>-2E-3</v>
      </c>
      <c r="C439" s="202">
        <v>-2E-3</v>
      </c>
      <c r="D439" s="202">
        <v>7.6074459348480453E-4</v>
      </c>
      <c r="E439" s="202">
        <v>7.873233651636332E-4</v>
      </c>
    </row>
    <row r="440" spans="1:5">
      <c r="A440">
        <v>438</v>
      </c>
      <c r="B440" s="24">
        <v>-2E-3</v>
      </c>
      <c r="C440" s="202">
        <v>-2E-3</v>
      </c>
      <c r="D440" s="202">
        <v>7.6019709827538761E-4</v>
      </c>
      <c r="E440" s="202">
        <v>7.7899628226322138E-4</v>
      </c>
    </row>
    <row r="441" spans="1:5">
      <c r="A441">
        <v>439</v>
      </c>
      <c r="B441" s="24">
        <v>-2E-3</v>
      </c>
      <c r="C441" s="202">
        <v>-2E-3</v>
      </c>
      <c r="D441" s="202">
        <v>7.5964960306597069E-4</v>
      </c>
      <c r="E441" s="202">
        <v>7.7067519438289624E-4</v>
      </c>
    </row>
    <row r="442" spans="1:5">
      <c r="A442">
        <v>440</v>
      </c>
      <c r="B442" s="24">
        <v>-2E-3</v>
      </c>
      <c r="C442" s="202">
        <v>-2E-3</v>
      </c>
      <c r="D442" s="202">
        <v>7.5910210785655376E-4</v>
      </c>
      <c r="E442" s="202">
        <v>7.6236010152265781E-4</v>
      </c>
    </row>
    <row r="443" spans="1:5">
      <c r="A443">
        <v>441</v>
      </c>
      <c r="B443" s="24">
        <v>-2E-3</v>
      </c>
      <c r="C443" s="202">
        <v>-2E-3</v>
      </c>
      <c r="D443" s="202">
        <v>7.5855461264713684E-4</v>
      </c>
      <c r="E443" s="202">
        <v>7.5405100368250693E-4</v>
      </c>
    </row>
    <row r="444" spans="1:5">
      <c r="A444">
        <v>442</v>
      </c>
      <c r="B444" s="24">
        <v>-2E-3</v>
      </c>
      <c r="C444" s="202">
        <v>-2E-3</v>
      </c>
      <c r="D444" s="202">
        <v>7.5800711743771992E-4</v>
      </c>
      <c r="E444" s="202">
        <v>7.4574790086244188E-4</v>
      </c>
    </row>
    <row r="445" spans="1:5">
      <c r="A445">
        <v>443</v>
      </c>
      <c r="B445" s="24">
        <v>-2E-3</v>
      </c>
      <c r="C445" s="202">
        <v>-2E-3</v>
      </c>
      <c r="D445" s="202">
        <v>7.5745962222830299E-4</v>
      </c>
      <c r="E445" s="202">
        <v>7.3745079306246353E-4</v>
      </c>
    </row>
    <row r="446" spans="1:5">
      <c r="A446">
        <v>444</v>
      </c>
      <c r="B446" s="24">
        <v>-2E-3</v>
      </c>
      <c r="C446" s="202">
        <v>-2E-3</v>
      </c>
      <c r="D446" s="202">
        <v>7.5691212701888607E-4</v>
      </c>
      <c r="E446" s="202">
        <v>7.2915968028257187E-4</v>
      </c>
    </row>
    <row r="447" spans="1:5">
      <c r="A447">
        <v>445</v>
      </c>
      <c r="B447" s="24">
        <v>-2E-3</v>
      </c>
      <c r="C447" s="202">
        <v>-2E-3</v>
      </c>
      <c r="D447" s="202">
        <v>7.5636463180946915E-4</v>
      </c>
      <c r="E447" s="202">
        <v>7.208745625227669E-4</v>
      </c>
    </row>
    <row r="448" spans="1:5">
      <c r="A448">
        <v>446</v>
      </c>
      <c r="B448" s="24">
        <v>-2E-3</v>
      </c>
      <c r="C448" s="202">
        <v>-2E-3</v>
      </c>
      <c r="D448" s="202">
        <v>7.5581713660005222E-4</v>
      </c>
      <c r="E448" s="202">
        <v>7.1259543978304863E-4</v>
      </c>
    </row>
    <row r="449" spans="1:5">
      <c r="A449">
        <v>447</v>
      </c>
      <c r="B449" s="24">
        <v>-2E-3</v>
      </c>
      <c r="C449" s="202">
        <v>-2E-3</v>
      </c>
      <c r="D449" s="202">
        <v>7.552696413906353E-4</v>
      </c>
      <c r="E449" s="202">
        <v>7.0432231206341695E-4</v>
      </c>
    </row>
    <row r="450" spans="1:5">
      <c r="A450">
        <v>448</v>
      </c>
      <c r="B450" s="24">
        <v>-2E-3</v>
      </c>
      <c r="C450" s="202">
        <v>-2E-3</v>
      </c>
      <c r="D450" s="202">
        <v>7.5472214618121838E-4</v>
      </c>
      <c r="E450" s="202">
        <v>6.9605517936387206E-4</v>
      </c>
    </row>
    <row r="451" spans="1:5">
      <c r="A451">
        <v>449</v>
      </c>
      <c r="B451" s="24">
        <v>-2E-3</v>
      </c>
      <c r="C451" s="202">
        <v>-2E-3</v>
      </c>
      <c r="D451" s="202">
        <v>7.5417465097180145E-4</v>
      </c>
      <c r="E451" s="202">
        <v>6.8779404168441388E-4</v>
      </c>
    </row>
    <row r="452" spans="1:5">
      <c r="A452">
        <v>450</v>
      </c>
      <c r="B452" s="24">
        <v>-2E-3</v>
      </c>
      <c r="C452" s="202">
        <v>-2E-3</v>
      </c>
      <c r="D452" s="202">
        <v>7.5362715576238453E-4</v>
      </c>
      <c r="E452" s="202">
        <v>6.7953889902504228E-4</v>
      </c>
    </row>
    <row r="453" spans="1:5">
      <c r="A453">
        <v>451</v>
      </c>
      <c r="B453" s="24">
        <v>-2E-3</v>
      </c>
      <c r="C453" s="202">
        <v>-2E-3</v>
      </c>
      <c r="D453" s="202">
        <v>7.5307966055296761E-4</v>
      </c>
      <c r="E453" s="202">
        <v>6.7128975138575834E-4</v>
      </c>
    </row>
    <row r="454" spans="1:5">
      <c r="A454">
        <v>452</v>
      </c>
      <c r="B454" s="24">
        <v>-2E-3</v>
      </c>
      <c r="C454" s="202">
        <v>-2E-3</v>
      </c>
      <c r="D454" s="202">
        <v>7.5253216534355068E-4</v>
      </c>
      <c r="E454" s="202">
        <v>6.6304659876656013E-4</v>
      </c>
    </row>
    <row r="455" spans="1:5">
      <c r="A455">
        <v>453</v>
      </c>
      <c r="B455" s="24">
        <v>-2E-3</v>
      </c>
      <c r="C455" s="202">
        <v>-2E-3</v>
      </c>
      <c r="D455" s="202">
        <v>7.5198467013413376E-4</v>
      </c>
      <c r="E455" s="202">
        <v>6.5480944116744872E-4</v>
      </c>
    </row>
    <row r="456" spans="1:5">
      <c r="A456">
        <v>454</v>
      </c>
      <c r="B456" s="24">
        <v>-2E-3</v>
      </c>
      <c r="C456" s="202">
        <v>-2E-3</v>
      </c>
      <c r="D456" s="202">
        <v>7.5143717492471684E-4</v>
      </c>
      <c r="E456" s="202">
        <v>6.465782785884239E-4</v>
      </c>
    </row>
    <row r="457" spans="1:5">
      <c r="A457">
        <v>455</v>
      </c>
      <c r="B457" s="24">
        <v>-2E-3</v>
      </c>
      <c r="C457" s="202">
        <v>-2E-3</v>
      </c>
      <c r="D457" s="202">
        <v>7.5088967971529991E-4</v>
      </c>
      <c r="E457" s="202">
        <v>6.3835311102948588E-4</v>
      </c>
    </row>
    <row r="458" spans="1:5">
      <c r="A458">
        <v>456</v>
      </c>
      <c r="B458" s="24">
        <v>-2E-3</v>
      </c>
      <c r="C458" s="202">
        <v>-2E-3</v>
      </c>
      <c r="D458" s="202">
        <v>7.5034218450588299E-4</v>
      </c>
      <c r="E458" s="202">
        <v>6.3013393849063444E-4</v>
      </c>
    </row>
    <row r="459" spans="1:5">
      <c r="A459">
        <v>457</v>
      </c>
      <c r="B459" s="24">
        <v>-2E-3</v>
      </c>
      <c r="C459" s="202">
        <v>-2E-3</v>
      </c>
      <c r="D459" s="202">
        <v>7.4979468929646607E-4</v>
      </c>
      <c r="E459" s="202">
        <v>6.219207609718697E-4</v>
      </c>
    </row>
    <row r="460" spans="1:5">
      <c r="A460">
        <v>458</v>
      </c>
      <c r="B460" s="24">
        <v>-2E-3</v>
      </c>
      <c r="C460" s="202">
        <v>-2E-3</v>
      </c>
      <c r="D460" s="202">
        <v>7.4924719408704914E-4</v>
      </c>
      <c r="E460" s="202">
        <v>6.1371357847319176E-4</v>
      </c>
    </row>
    <row r="461" spans="1:5">
      <c r="A461">
        <v>459</v>
      </c>
      <c r="B461" s="24">
        <v>-2E-3</v>
      </c>
      <c r="C461" s="202">
        <v>-2E-3</v>
      </c>
      <c r="D461" s="202">
        <v>7.4869969887763222E-4</v>
      </c>
      <c r="E461" s="202">
        <v>6.0551239099460041E-4</v>
      </c>
    </row>
    <row r="462" spans="1:5">
      <c r="A462">
        <v>460</v>
      </c>
      <c r="B462" s="24">
        <v>-2E-3</v>
      </c>
      <c r="C462" s="202">
        <v>-2E-3</v>
      </c>
      <c r="D462" s="202">
        <v>7.481522036682153E-4</v>
      </c>
      <c r="E462" s="202">
        <v>5.9731719853609662E-4</v>
      </c>
    </row>
    <row r="463" spans="1:5">
      <c r="A463">
        <v>461</v>
      </c>
      <c r="B463" s="24">
        <v>-2E-3</v>
      </c>
      <c r="C463" s="202">
        <v>-2E-3</v>
      </c>
      <c r="D463" s="202">
        <v>7.4760470845879837E-4</v>
      </c>
      <c r="E463" s="202">
        <v>5.8912800109767866E-4</v>
      </c>
    </row>
    <row r="464" spans="1:5">
      <c r="A464">
        <v>462</v>
      </c>
      <c r="B464" s="24">
        <v>-2E-3</v>
      </c>
      <c r="C464" s="202">
        <v>-2E-3</v>
      </c>
      <c r="D464" s="202">
        <v>7.4705721324938145E-4</v>
      </c>
      <c r="E464" s="202">
        <v>5.8094479867934739E-4</v>
      </c>
    </row>
    <row r="465" spans="1:5">
      <c r="A465">
        <v>463</v>
      </c>
      <c r="B465" s="24">
        <v>-2E-3</v>
      </c>
      <c r="C465" s="202">
        <v>-2E-3</v>
      </c>
      <c r="D465" s="202">
        <v>7.4650971803996453E-4</v>
      </c>
      <c r="E465" s="202">
        <v>5.7276759128110282E-4</v>
      </c>
    </row>
    <row r="466" spans="1:5">
      <c r="A466">
        <v>464</v>
      </c>
      <c r="B466" s="24">
        <v>-2E-3</v>
      </c>
      <c r="C466" s="202">
        <v>-2E-3</v>
      </c>
      <c r="D466" s="202">
        <v>7.459622228305476E-4</v>
      </c>
      <c r="E466" s="202">
        <v>5.6459637890294494E-4</v>
      </c>
    </row>
    <row r="467" spans="1:5">
      <c r="A467">
        <v>465</v>
      </c>
      <c r="B467" s="24">
        <v>-2E-3</v>
      </c>
      <c r="C467" s="202">
        <v>-2E-3</v>
      </c>
      <c r="D467" s="202">
        <v>7.4541472762113068E-4</v>
      </c>
      <c r="E467" s="202">
        <v>5.5643116154487375E-4</v>
      </c>
    </row>
    <row r="468" spans="1:5">
      <c r="A468">
        <v>466</v>
      </c>
      <c r="B468" s="24">
        <v>-2E-3</v>
      </c>
      <c r="C468" s="202">
        <v>-2E-3</v>
      </c>
      <c r="D468" s="202">
        <v>7.4486723241171376E-4</v>
      </c>
      <c r="E468" s="202">
        <v>5.4827193920688926E-4</v>
      </c>
    </row>
    <row r="469" spans="1:5">
      <c r="A469">
        <v>467</v>
      </c>
      <c r="B469" s="24">
        <v>-2E-3</v>
      </c>
      <c r="C469" s="202">
        <v>-2E-3</v>
      </c>
      <c r="D469" s="202">
        <v>7.4431973720229683E-4</v>
      </c>
      <c r="E469" s="202">
        <v>5.4011871188899146E-4</v>
      </c>
    </row>
    <row r="470" spans="1:5">
      <c r="A470">
        <v>468</v>
      </c>
      <c r="B470" s="24">
        <v>-2E-3</v>
      </c>
      <c r="C470" s="202">
        <v>-2E-3</v>
      </c>
      <c r="D470" s="202">
        <v>7.4377224199287991E-4</v>
      </c>
      <c r="E470" s="202">
        <v>5.3197147959118036E-4</v>
      </c>
    </row>
    <row r="471" spans="1:5">
      <c r="A471">
        <v>469</v>
      </c>
      <c r="B471" s="24">
        <v>-2E-3</v>
      </c>
      <c r="C471" s="202">
        <v>-2E-3</v>
      </c>
      <c r="D471" s="202">
        <v>7.4322474678346299E-4</v>
      </c>
      <c r="E471" s="202">
        <v>5.2383024231345584E-4</v>
      </c>
    </row>
    <row r="472" spans="1:5">
      <c r="A472">
        <v>470</v>
      </c>
      <c r="B472" s="24">
        <v>-2E-3</v>
      </c>
      <c r="C472" s="202">
        <v>-2E-3</v>
      </c>
      <c r="D472" s="202">
        <v>7.4267725157404606E-4</v>
      </c>
      <c r="E472" s="202">
        <v>5.15695000055819E-4</v>
      </c>
    </row>
    <row r="473" spans="1:5">
      <c r="A473">
        <v>471</v>
      </c>
      <c r="B473" s="24">
        <v>-2E-3</v>
      </c>
      <c r="C473" s="202">
        <v>-2E-3</v>
      </c>
      <c r="D473" s="202">
        <v>7.4212975636462914E-4</v>
      </c>
      <c r="E473" s="202">
        <v>5.0756575281826798E-4</v>
      </c>
    </row>
    <row r="474" spans="1:5">
      <c r="A474">
        <v>472</v>
      </c>
      <c r="B474" s="24">
        <v>-2E-3</v>
      </c>
      <c r="C474" s="202">
        <v>-2E-3</v>
      </c>
      <c r="D474" s="202">
        <v>7.4158226115521222E-4</v>
      </c>
      <c r="E474" s="202">
        <v>4.9944250060080355E-4</v>
      </c>
    </row>
    <row r="475" spans="1:5">
      <c r="A475">
        <v>473</v>
      </c>
      <c r="B475" s="24">
        <v>-2E-3</v>
      </c>
      <c r="C475" s="202">
        <v>-2E-3</v>
      </c>
      <c r="D475" s="202">
        <v>7.4103476594579529E-4</v>
      </c>
      <c r="E475" s="202">
        <v>4.9132524340342592E-4</v>
      </c>
    </row>
    <row r="476" spans="1:5">
      <c r="A476">
        <v>474</v>
      </c>
      <c r="B476" s="24">
        <v>-2E-3</v>
      </c>
      <c r="C476" s="202">
        <v>-2E-3</v>
      </c>
      <c r="D476" s="202">
        <v>7.4048727073637837E-4</v>
      </c>
      <c r="E476" s="202">
        <v>4.8321398122613498E-4</v>
      </c>
    </row>
    <row r="477" spans="1:5">
      <c r="A477">
        <v>475</v>
      </c>
      <c r="B477" s="24">
        <v>-2E-3</v>
      </c>
      <c r="C477" s="202">
        <v>-2E-3</v>
      </c>
      <c r="D477" s="202">
        <v>7.3993977552696145E-4</v>
      </c>
      <c r="E477" s="202">
        <v>4.7510871406893063E-4</v>
      </c>
    </row>
    <row r="478" spans="1:5">
      <c r="A478">
        <v>476</v>
      </c>
      <c r="B478" s="24">
        <v>-2E-3</v>
      </c>
      <c r="C478" s="202">
        <v>-2E-3</v>
      </c>
      <c r="D478" s="202">
        <v>7.3939228031754452E-4</v>
      </c>
      <c r="E478" s="202">
        <v>4.6700944193181298E-4</v>
      </c>
    </row>
    <row r="479" spans="1:5">
      <c r="A479">
        <v>477</v>
      </c>
      <c r="B479" s="24">
        <v>-2E-3</v>
      </c>
      <c r="C479" s="202">
        <v>-2E-3</v>
      </c>
      <c r="D479" s="202">
        <v>7.388447851081276E-4</v>
      </c>
      <c r="E479" s="202">
        <v>4.5891616481478212E-4</v>
      </c>
    </row>
    <row r="480" spans="1:5">
      <c r="A480">
        <v>478</v>
      </c>
      <c r="B480" s="24">
        <v>-2E-3</v>
      </c>
      <c r="C480" s="202">
        <v>-2E-3</v>
      </c>
      <c r="D480" s="202">
        <v>7.3829728989871068E-4</v>
      </c>
      <c r="E480" s="202">
        <v>4.5082888271783786E-4</v>
      </c>
    </row>
    <row r="481" spans="1:5">
      <c r="A481">
        <v>479</v>
      </c>
      <c r="B481" s="24">
        <v>-2E-3</v>
      </c>
      <c r="C481" s="202">
        <v>-2E-3</v>
      </c>
      <c r="D481" s="202">
        <v>7.3774979468929375E-4</v>
      </c>
      <c r="E481" s="202">
        <v>4.4274759564098126E-4</v>
      </c>
    </row>
    <row r="482" spans="1:5">
      <c r="A482">
        <v>480</v>
      </c>
      <c r="B482" s="24">
        <v>-2E-3</v>
      </c>
      <c r="C482" s="202">
        <v>-2E-3</v>
      </c>
      <c r="D482" s="202">
        <v>7.3720229947987683E-4</v>
      </c>
      <c r="E482" s="202">
        <v>4.3467230358421038E-4</v>
      </c>
    </row>
    <row r="483" spans="1:5">
      <c r="A483">
        <v>481</v>
      </c>
      <c r="B483" s="24">
        <v>-2E-3</v>
      </c>
      <c r="C483" s="202">
        <v>-2E-3</v>
      </c>
      <c r="D483" s="202">
        <v>7.3665480427045991E-4</v>
      </c>
      <c r="E483" s="202">
        <v>4.266030065475262E-4</v>
      </c>
    </row>
    <row r="484" spans="1:5">
      <c r="A484">
        <v>482</v>
      </c>
      <c r="B484" s="24">
        <v>-2E-3</v>
      </c>
      <c r="C484" s="202">
        <v>-2E-3</v>
      </c>
      <c r="D484" s="202">
        <v>7.3610730906104298E-4</v>
      </c>
      <c r="E484" s="202">
        <v>4.1853970453092871E-4</v>
      </c>
    </row>
    <row r="485" spans="1:5">
      <c r="A485">
        <v>483</v>
      </c>
      <c r="B485" s="24">
        <v>-2E-3</v>
      </c>
      <c r="C485" s="202">
        <v>-2E-3</v>
      </c>
      <c r="D485" s="202">
        <v>7.3555981385162606E-4</v>
      </c>
      <c r="E485" s="202">
        <v>4.1048239753441792E-4</v>
      </c>
    </row>
    <row r="486" spans="1:5">
      <c r="A486">
        <v>484</v>
      </c>
      <c r="B486" s="24">
        <v>-2E-3</v>
      </c>
      <c r="C486" s="202">
        <v>-2E-3</v>
      </c>
      <c r="D486" s="202">
        <v>7.3501231864220914E-4</v>
      </c>
      <c r="E486" s="202">
        <v>4.0243108555799382E-4</v>
      </c>
    </row>
    <row r="487" spans="1:5">
      <c r="A487">
        <v>485</v>
      </c>
      <c r="B487" s="24">
        <v>-2E-3</v>
      </c>
      <c r="C487" s="202">
        <v>-2E-3</v>
      </c>
      <c r="D487" s="202">
        <v>7.3446482343279221E-4</v>
      </c>
      <c r="E487" s="202">
        <v>3.9438576860165641E-4</v>
      </c>
    </row>
    <row r="488" spans="1:5">
      <c r="A488">
        <v>486</v>
      </c>
      <c r="B488" s="24">
        <v>-2E-3</v>
      </c>
      <c r="C488" s="202">
        <v>-2E-3</v>
      </c>
      <c r="D488" s="202">
        <v>7.3391732822337529E-4</v>
      </c>
      <c r="E488" s="202">
        <v>3.863464466654057E-4</v>
      </c>
    </row>
    <row r="489" spans="1:5">
      <c r="A489">
        <v>487</v>
      </c>
      <c r="B489" s="24">
        <v>-2E-3</v>
      </c>
      <c r="C489" s="202">
        <v>-2E-3</v>
      </c>
      <c r="D489" s="202">
        <v>7.3336983301395837E-4</v>
      </c>
      <c r="E489" s="202">
        <v>3.7831311974924169E-4</v>
      </c>
    </row>
    <row r="490" spans="1:5">
      <c r="A490">
        <v>488</v>
      </c>
      <c r="B490" s="24">
        <v>-2E-3</v>
      </c>
      <c r="C490" s="202">
        <v>-2E-3</v>
      </c>
      <c r="D490" s="202">
        <v>7.3282233780454144E-4</v>
      </c>
      <c r="E490" s="202">
        <v>3.7028578785316436E-4</v>
      </c>
    </row>
    <row r="491" spans="1:5">
      <c r="A491">
        <v>489</v>
      </c>
      <c r="B491" s="24">
        <v>-2E-3</v>
      </c>
      <c r="C491" s="202">
        <v>-2E-3</v>
      </c>
      <c r="D491" s="202">
        <v>7.3227484259512452E-4</v>
      </c>
      <c r="E491" s="202">
        <v>3.622644509771746E-4</v>
      </c>
    </row>
    <row r="492" spans="1:5">
      <c r="A492">
        <v>490</v>
      </c>
      <c r="B492" s="24">
        <v>-2E-3</v>
      </c>
      <c r="C492" s="202">
        <v>-2E-3</v>
      </c>
      <c r="D492" s="202">
        <v>7.317273473857076E-4</v>
      </c>
      <c r="E492" s="202">
        <v>3.5424910912127067E-4</v>
      </c>
    </row>
    <row r="493" spans="1:5">
      <c r="A493">
        <v>491</v>
      </c>
      <c r="B493" s="24">
        <v>-2E-3</v>
      </c>
      <c r="C493" s="202">
        <v>-2E-3</v>
      </c>
      <c r="D493" s="202">
        <v>7.3117985217629067E-4</v>
      </c>
      <c r="E493" s="202">
        <v>3.4623976228545343E-4</v>
      </c>
    </row>
    <row r="494" spans="1:5">
      <c r="A494">
        <v>492</v>
      </c>
      <c r="B494" s="24">
        <v>-2E-3</v>
      </c>
      <c r="C494" s="202">
        <v>-2E-3</v>
      </c>
      <c r="D494" s="202">
        <v>7.3063235696687375E-4</v>
      </c>
      <c r="E494" s="202">
        <v>3.3823641046972278E-4</v>
      </c>
    </row>
    <row r="495" spans="1:5">
      <c r="A495">
        <v>493</v>
      </c>
      <c r="B495" s="24">
        <v>-2E-3</v>
      </c>
      <c r="C495" s="202">
        <v>-2E-3</v>
      </c>
      <c r="D495" s="202">
        <v>7.3008486175745683E-4</v>
      </c>
      <c r="E495" s="202">
        <v>3.3023905367407893E-4</v>
      </c>
    </row>
    <row r="496" spans="1:5">
      <c r="A496">
        <v>494</v>
      </c>
      <c r="B496" s="24">
        <v>-2E-3</v>
      </c>
      <c r="C496" s="202">
        <v>-2E-3</v>
      </c>
      <c r="D496" s="202">
        <v>7.295373665480399E-4</v>
      </c>
      <c r="E496" s="202">
        <v>3.2224769189852177E-4</v>
      </c>
    </row>
    <row r="497" spans="1:5">
      <c r="A497">
        <v>495</v>
      </c>
      <c r="B497" s="24">
        <v>-2E-3</v>
      </c>
      <c r="C497" s="202">
        <v>-2E-3</v>
      </c>
      <c r="D497" s="202">
        <v>7.2898987133862298E-4</v>
      </c>
      <c r="E497" s="202">
        <v>3.142623251430512E-4</v>
      </c>
    </row>
    <row r="498" spans="1:5">
      <c r="A498">
        <v>496</v>
      </c>
      <c r="B498" s="24">
        <v>-2E-3</v>
      </c>
      <c r="C498" s="202">
        <v>-2E-3</v>
      </c>
      <c r="D498" s="202">
        <v>7.2844237612920606E-4</v>
      </c>
      <c r="E498" s="202">
        <v>3.0628295340766744E-4</v>
      </c>
    </row>
    <row r="499" spans="1:5">
      <c r="A499">
        <v>497</v>
      </c>
      <c r="B499" s="24">
        <v>-2E-3</v>
      </c>
      <c r="C499" s="202">
        <v>-2E-3</v>
      </c>
      <c r="D499" s="202">
        <v>7.2789488091978913E-4</v>
      </c>
      <c r="E499" s="202">
        <v>2.9830957669237026E-4</v>
      </c>
    </row>
    <row r="500" spans="1:5">
      <c r="A500">
        <v>498</v>
      </c>
      <c r="B500" s="24">
        <v>-2E-3</v>
      </c>
      <c r="C500" s="202">
        <v>-2E-3</v>
      </c>
      <c r="D500" s="202">
        <v>7.2734738571037221E-4</v>
      </c>
      <c r="E500" s="202">
        <v>2.9034219499716075E-4</v>
      </c>
    </row>
    <row r="501" spans="1:5">
      <c r="A501">
        <v>499</v>
      </c>
      <c r="B501" s="24">
        <v>-2E-3</v>
      </c>
      <c r="C501" s="202">
        <v>-2E-3</v>
      </c>
      <c r="D501" s="202">
        <v>7.2679989050095529E-4</v>
      </c>
      <c r="E501" s="202">
        <v>2.8238080832203695E-4</v>
      </c>
    </row>
    <row r="502" spans="1:5">
      <c r="A502">
        <v>500</v>
      </c>
      <c r="B502" s="24">
        <v>-2E-3</v>
      </c>
      <c r="C502" s="202">
        <v>-2E-3</v>
      </c>
      <c r="D502" s="202">
        <v>7.2625239529153836E-4</v>
      </c>
      <c r="E502" s="202">
        <v>2.7442541666699986E-4</v>
      </c>
    </row>
    <row r="503" spans="1:5">
      <c r="A503">
        <v>501</v>
      </c>
      <c r="B503" s="24">
        <v>-2E-3</v>
      </c>
      <c r="C503" s="202">
        <v>-2E-3</v>
      </c>
      <c r="D503" s="202">
        <v>7.2570490008212144E-4</v>
      </c>
      <c r="E503" s="202">
        <v>2.6647602003204956E-4</v>
      </c>
    </row>
    <row r="504" spans="1:5">
      <c r="A504">
        <v>502</v>
      </c>
      <c r="B504" s="24">
        <v>-2E-3</v>
      </c>
      <c r="C504" s="202">
        <v>-2E-3</v>
      </c>
      <c r="D504" s="202">
        <v>7.2515740487270452E-4</v>
      </c>
      <c r="E504" s="202">
        <v>2.5853261841718585E-4</v>
      </c>
    </row>
    <row r="505" spans="1:5">
      <c r="A505">
        <v>503</v>
      </c>
      <c r="B505" s="24">
        <v>-2E-3</v>
      </c>
      <c r="C505" s="202">
        <v>-2E-3</v>
      </c>
      <c r="D505" s="202">
        <v>7.2460990966328759E-4</v>
      </c>
      <c r="E505" s="202">
        <v>2.5059521182240884E-4</v>
      </c>
    </row>
    <row r="506" spans="1:5">
      <c r="A506">
        <v>504</v>
      </c>
      <c r="B506" s="24">
        <v>-2E-3</v>
      </c>
      <c r="C506" s="202">
        <v>-2E-3</v>
      </c>
      <c r="D506" s="202">
        <v>7.2406241445387067E-4</v>
      </c>
      <c r="E506" s="202">
        <v>2.4266380024771852E-4</v>
      </c>
    </row>
    <row r="507" spans="1:5">
      <c r="A507">
        <v>505</v>
      </c>
      <c r="B507" s="24">
        <v>-2E-3</v>
      </c>
      <c r="C507" s="202">
        <v>-2E-3</v>
      </c>
      <c r="D507" s="202">
        <v>7.2351491924445375E-4</v>
      </c>
      <c r="E507" s="202">
        <v>2.3473838369311489E-4</v>
      </c>
    </row>
    <row r="508" spans="1:5">
      <c r="A508">
        <v>506</v>
      </c>
      <c r="B508" s="24">
        <v>-2E-3</v>
      </c>
      <c r="C508" s="202">
        <v>-2E-3</v>
      </c>
      <c r="D508" s="202">
        <v>7.2296742403503683E-4</v>
      </c>
      <c r="E508" s="202">
        <v>2.2681896215859796E-4</v>
      </c>
    </row>
    <row r="509" spans="1:5">
      <c r="A509">
        <v>507</v>
      </c>
      <c r="B509" s="24">
        <v>-2E-3</v>
      </c>
      <c r="C509" s="202">
        <v>-2E-3</v>
      </c>
      <c r="D509" s="202">
        <v>7.224199288256199E-4</v>
      </c>
      <c r="E509" s="202">
        <v>2.1890553564416783E-4</v>
      </c>
    </row>
    <row r="510" spans="1:5">
      <c r="A510">
        <v>508</v>
      </c>
      <c r="B510" s="24">
        <v>-2E-3</v>
      </c>
      <c r="C510" s="202">
        <v>-2E-3</v>
      </c>
      <c r="D510" s="202">
        <v>7.2187243361620298E-4</v>
      </c>
      <c r="E510" s="202">
        <v>2.1099810414982516E-4</v>
      </c>
    </row>
    <row r="511" spans="1:5">
      <c r="A511">
        <v>509</v>
      </c>
      <c r="B511" s="24">
        <v>-2E-3</v>
      </c>
      <c r="C511" s="202">
        <v>-2E-3</v>
      </c>
      <c r="D511" s="202">
        <v>7.2132493840678606E-4</v>
      </c>
      <c r="E511" s="202">
        <v>2.030966676755682E-4</v>
      </c>
    </row>
    <row r="512" spans="1:5">
      <c r="A512">
        <v>510</v>
      </c>
      <c r="B512" s="24">
        <v>-2E-3</v>
      </c>
      <c r="C512" s="202">
        <v>-2E-3</v>
      </c>
      <c r="D512" s="202">
        <v>7.2077744319736913E-4</v>
      </c>
      <c r="E512" s="202">
        <v>1.9520122622139805E-4</v>
      </c>
    </row>
    <row r="513" spans="1:5">
      <c r="A513">
        <v>511</v>
      </c>
      <c r="B513" s="24">
        <v>-2E-3</v>
      </c>
      <c r="C513" s="202">
        <v>-2E-3</v>
      </c>
      <c r="D513" s="202">
        <v>7.2022994798795221E-4</v>
      </c>
      <c r="E513" s="202">
        <v>1.8731177978731459E-4</v>
      </c>
    </row>
    <row r="514" spans="1:5">
      <c r="A514">
        <v>512</v>
      </c>
      <c r="B514" s="24">
        <v>-2E-3</v>
      </c>
      <c r="C514" s="202">
        <v>-2E-3</v>
      </c>
      <c r="D514" s="202">
        <v>7.1968245277853529E-4</v>
      </c>
      <c r="E514" s="202">
        <v>1.7942832837331783E-4</v>
      </c>
    </row>
    <row r="515" spans="1:5">
      <c r="A515">
        <v>513</v>
      </c>
      <c r="B515" s="24">
        <v>-2E-3</v>
      </c>
      <c r="C515" s="202">
        <v>-2E-3</v>
      </c>
      <c r="D515" s="202">
        <v>7.1913495756911836E-4</v>
      </c>
      <c r="E515" s="202">
        <v>1.7155087197940776E-4</v>
      </c>
    </row>
    <row r="516" spans="1:5">
      <c r="A516">
        <v>514</v>
      </c>
      <c r="B516" s="24">
        <v>-2E-3</v>
      </c>
      <c r="C516" s="202">
        <v>-2E-3</v>
      </c>
      <c r="D516" s="202">
        <v>7.1858746235970144E-4</v>
      </c>
      <c r="E516" s="202">
        <v>1.6367941060558427E-4</v>
      </c>
    </row>
    <row r="517" spans="1:5">
      <c r="A517">
        <v>515</v>
      </c>
      <c r="B517" s="24">
        <v>-2E-3</v>
      </c>
      <c r="C517" s="202">
        <v>-2E-3</v>
      </c>
      <c r="D517" s="202">
        <v>7.1803996715028452E-4</v>
      </c>
      <c r="E517" s="202">
        <v>1.5581394425184759E-4</v>
      </c>
    </row>
    <row r="518" spans="1:5">
      <c r="A518">
        <v>516</v>
      </c>
      <c r="B518" s="24">
        <v>-2E-3</v>
      </c>
      <c r="C518" s="202">
        <v>-2E-3</v>
      </c>
      <c r="D518" s="202">
        <v>7.1749247194086759E-4</v>
      </c>
      <c r="E518" s="202">
        <v>1.479544729181976E-4</v>
      </c>
    </row>
    <row r="519" spans="1:5">
      <c r="A519">
        <v>517</v>
      </c>
      <c r="B519" s="24">
        <v>-2E-3</v>
      </c>
      <c r="C519" s="202">
        <v>-2E-3</v>
      </c>
      <c r="D519" s="202">
        <v>7.1694497673145067E-4</v>
      </c>
      <c r="E519" s="202">
        <v>1.4010099660463507E-4</v>
      </c>
    </row>
    <row r="520" spans="1:5">
      <c r="A520">
        <v>518</v>
      </c>
      <c r="B520" s="24">
        <v>-2E-3</v>
      </c>
      <c r="C520" s="202">
        <v>-2E-3</v>
      </c>
      <c r="D520" s="202">
        <v>7.1639748152203375E-4</v>
      </c>
      <c r="E520" s="202">
        <v>1.3225351531115847E-4</v>
      </c>
    </row>
    <row r="521" spans="1:5">
      <c r="A521">
        <v>519</v>
      </c>
      <c r="B521" s="24">
        <v>-2E-3</v>
      </c>
      <c r="C521" s="202">
        <v>-2E-3</v>
      </c>
      <c r="D521" s="202">
        <v>7.1584998631261682E-4</v>
      </c>
      <c r="E521" s="202">
        <v>1.2441202903776846E-4</v>
      </c>
    </row>
    <row r="522" spans="1:5">
      <c r="A522">
        <v>520</v>
      </c>
      <c r="B522" s="24">
        <v>-2E-3</v>
      </c>
      <c r="C522" s="202">
        <v>-2E-3</v>
      </c>
      <c r="D522" s="202">
        <v>7.153024911031999E-4</v>
      </c>
      <c r="E522" s="202">
        <v>1.1657653778446525E-4</v>
      </c>
    </row>
    <row r="523" spans="1:5">
      <c r="A523">
        <v>521</v>
      </c>
      <c r="B523" s="24">
        <v>-2E-3</v>
      </c>
      <c r="C523" s="202">
        <v>-2E-3</v>
      </c>
      <c r="D523" s="202">
        <v>7.1475499589378298E-4</v>
      </c>
      <c r="E523" s="202">
        <v>1.0874704155124863E-4</v>
      </c>
    </row>
    <row r="524" spans="1:5">
      <c r="A524">
        <v>522</v>
      </c>
      <c r="B524" s="24">
        <v>-2E-3</v>
      </c>
      <c r="C524" s="202">
        <v>-2E-3</v>
      </c>
      <c r="D524" s="202">
        <v>7.1420750068436605E-4</v>
      </c>
      <c r="E524" s="202">
        <v>1.0092354033811881E-4</v>
      </c>
    </row>
    <row r="525" spans="1:5">
      <c r="A525">
        <v>523</v>
      </c>
      <c r="B525" s="24">
        <v>-2E-3</v>
      </c>
      <c r="C525" s="202">
        <v>-2E-3</v>
      </c>
      <c r="D525" s="202">
        <v>7.1366000547494913E-4</v>
      </c>
      <c r="E525" s="202">
        <v>9.3106034145075574E-5</v>
      </c>
    </row>
    <row r="526" spans="1:5">
      <c r="A526">
        <v>524</v>
      </c>
      <c r="B526" s="24">
        <v>-2E-3</v>
      </c>
      <c r="C526" s="202">
        <v>-2E-3</v>
      </c>
      <c r="D526" s="202">
        <v>7.1311251026553221E-4</v>
      </c>
      <c r="E526" s="202">
        <v>8.5294522972119034E-5</v>
      </c>
    </row>
    <row r="527" spans="1:5">
      <c r="A527">
        <v>525</v>
      </c>
      <c r="B527" s="24">
        <v>-2E-3</v>
      </c>
      <c r="C527" s="202">
        <v>-2E-3</v>
      </c>
      <c r="D527" s="202">
        <v>7.1256501505611528E-4</v>
      </c>
      <c r="E527" s="202">
        <v>7.7489006819249188E-5</v>
      </c>
    </row>
    <row r="528" spans="1:5">
      <c r="A528">
        <v>526</v>
      </c>
      <c r="B528" s="24">
        <v>-2E-3</v>
      </c>
      <c r="C528" s="202">
        <v>-2E-3</v>
      </c>
      <c r="D528" s="202">
        <v>7.1201751984669836E-4</v>
      </c>
      <c r="E528" s="202">
        <v>6.9689485686466037E-5</v>
      </c>
    </row>
    <row r="529" spans="1:5">
      <c r="A529">
        <v>527</v>
      </c>
      <c r="B529" s="24">
        <v>-2E-3</v>
      </c>
      <c r="C529" s="202">
        <v>-2E-3</v>
      </c>
      <c r="D529" s="202">
        <v>7.1147002463728144E-4</v>
      </c>
      <c r="E529" s="202">
        <v>6.1895959573770557E-5</v>
      </c>
    </row>
    <row r="530" spans="1:5">
      <c r="A530">
        <v>528</v>
      </c>
      <c r="B530" s="24">
        <v>-2E-3</v>
      </c>
      <c r="C530" s="202">
        <v>-2E-3</v>
      </c>
      <c r="D530" s="202">
        <v>7.1092252942786451E-4</v>
      </c>
      <c r="E530" s="202">
        <v>5.4108428481160794E-5</v>
      </c>
    </row>
    <row r="531" spans="1:5">
      <c r="A531">
        <v>529</v>
      </c>
      <c r="B531" s="24">
        <v>-2E-3</v>
      </c>
      <c r="C531" s="202">
        <v>-2E-3</v>
      </c>
      <c r="D531" s="202">
        <v>7.1037503421844759E-4</v>
      </c>
      <c r="E531" s="202">
        <v>4.6326892408637727E-5</v>
      </c>
    </row>
    <row r="532" spans="1:5">
      <c r="A532">
        <v>530</v>
      </c>
      <c r="B532" s="24">
        <v>-2E-3</v>
      </c>
      <c r="C532" s="202">
        <v>-2E-3</v>
      </c>
      <c r="D532" s="202">
        <v>7.0982753900903067E-4</v>
      </c>
      <c r="E532" s="202">
        <v>3.8551351356201353E-5</v>
      </c>
    </row>
    <row r="533" spans="1:5">
      <c r="A533">
        <v>531</v>
      </c>
      <c r="B533" s="24">
        <v>-2E-3</v>
      </c>
      <c r="C533" s="202">
        <v>-2E-3</v>
      </c>
      <c r="D533" s="202">
        <v>7.0928004379961374E-4</v>
      </c>
      <c r="E533" s="202">
        <v>3.0781805323851674E-5</v>
      </c>
    </row>
    <row r="534" spans="1:5">
      <c r="A534">
        <v>532</v>
      </c>
      <c r="B534" s="24">
        <v>-2E-3</v>
      </c>
      <c r="C534" s="202">
        <v>-2E-3</v>
      </c>
      <c r="D534" s="202">
        <v>7.0873254859019682E-4</v>
      </c>
      <c r="E534" s="202">
        <v>2.301825431158869E-5</v>
      </c>
    </row>
    <row r="535" spans="1:5">
      <c r="A535">
        <v>533</v>
      </c>
      <c r="B535" s="24">
        <v>-2E-3</v>
      </c>
      <c r="C535" s="202">
        <v>-2E-3</v>
      </c>
      <c r="D535" s="202">
        <v>7.081850533807799E-4</v>
      </c>
      <c r="E535" s="202">
        <v>1.5260698319412291E-5</v>
      </c>
    </row>
    <row r="536" spans="1:5">
      <c r="A536">
        <v>534</v>
      </c>
      <c r="B536" s="24">
        <v>-2E-3</v>
      </c>
      <c r="C536" s="202">
        <v>-2E-3</v>
      </c>
      <c r="D536" s="202">
        <v>7.0763755817136297E-4</v>
      </c>
      <c r="E536" s="202">
        <v>7.5091373473226957E-6</v>
      </c>
    </row>
    <row r="537" spans="1:5">
      <c r="A537">
        <v>535</v>
      </c>
      <c r="B537" s="24">
        <v>-2E-3</v>
      </c>
      <c r="C537" s="202">
        <v>-2E-3</v>
      </c>
      <c r="D537" s="202">
        <v>7.0709006296194605E-4</v>
      </c>
      <c r="E537" s="202">
        <v>-2.3642860468020555E-7</v>
      </c>
    </row>
    <row r="538" spans="1:5">
      <c r="A538">
        <v>536</v>
      </c>
      <c r="B538" s="24">
        <v>-2E-3</v>
      </c>
      <c r="C538" s="202">
        <v>-2E-3</v>
      </c>
      <c r="D538" s="202">
        <v>7.0654256775252913E-4</v>
      </c>
      <c r="E538" s="202">
        <v>-7.975999536595545E-6</v>
      </c>
    </row>
    <row r="539" spans="1:5">
      <c r="A539">
        <v>537</v>
      </c>
      <c r="B539" s="24">
        <v>-2E-3</v>
      </c>
      <c r="C539" s="202">
        <v>-2E-3</v>
      </c>
      <c r="D539" s="202">
        <v>7.059950725431122E-4</v>
      </c>
      <c r="E539" s="202">
        <v>-1.5709575448425166E-5</v>
      </c>
    </row>
    <row r="540" spans="1:5">
      <c r="A540">
        <v>538</v>
      </c>
      <c r="B540" s="24">
        <v>-2E-3</v>
      </c>
      <c r="C540" s="202">
        <v>-2E-3</v>
      </c>
      <c r="D540" s="202">
        <v>7.0544757733369528E-4</v>
      </c>
      <c r="E540" s="202">
        <v>-2.3437156340167984E-5</v>
      </c>
    </row>
    <row r="541" spans="1:5">
      <c r="A541">
        <v>539</v>
      </c>
      <c r="B541" s="24">
        <v>-2E-3</v>
      </c>
      <c r="C541" s="202">
        <v>-2E-3</v>
      </c>
      <c r="D541" s="202">
        <v>7.0490008212427836E-4</v>
      </c>
      <c r="E541" s="202">
        <v>-3.1158742211824107E-5</v>
      </c>
    </row>
    <row r="542" spans="1:5">
      <c r="A542">
        <v>540</v>
      </c>
      <c r="B542" s="24">
        <v>-2E-3</v>
      </c>
      <c r="C542" s="202">
        <v>-2E-3</v>
      </c>
      <c r="D542" s="202">
        <v>7.0435258691486143E-4</v>
      </c>
      <c r="E542" s="202">
        <v>-3.8874333063393645E-5</v>
      </c>
    </row>
    <row r="543" spans="1:5">
      <c r="A543">
        <v>541</v>
      </c>
      <c r="B543" s="24">
        <v>-2E-3</v>
      </c>
      <c r="C543" s="202">
        <v>-2E-3</v>
      </c>
      <c r="D543" s="202">
        <v>7.0380509170544451E-4</v>
      </c>
      <c r="E543" s="202">
        <v>-4.658392889487638E-5</v>
      </c>
    </row>
    <row r="544" spans="1:5">
      <c r="A544">
        <v>542</v>
      </c>
      <c r="B544" s="24">
        <v>-2E-3</v>
      </c>
      <c r="C544" s="202">
        <v>-2E-3</v>
      </c>
      <c r="D544" s="202">
        <v>7.0325759649602759E-4</v>
      </c>
      <c r="E544" s="202">
        <v>-5.4287529706272528E-5</v>
      </c>
    </row>
    <row r="545" spans="1:5">
      <c r="A545">
        <v>543</v>
      </c>
      <c r="B545" s="24">
        <v>-2E-3</v>
      </c>
      <c r="C545" s="202">
        <v>-2E-3</v>
      </c>
      <c r="D545" s="202">
        <v>7.0271010128661066E-4</v>
      </c>
      <c r="E545" s="202">
        <v>-6.1985135497581983E-5</v>
      </c>
    </row>
    <row r="546" spans="1:5">
      <c r="A546">
        <v>544</v>
      </c>
      <c r="B546" s="24">
        <v>-2E-3</v>
      </c>
      <c r="C546" s="202">
        <v>-2E-3</v>
      </c>
      <c r="D546" s="202">
        <v>7.0216260607719374E-4</v>
      </c>
      <c r="E546" s="202">
        <v>-6.9676746268804634E-5</v>
      </c>
    </row>
    <row r="547" spans="1:5">
      <c r="A547">
        <v>545</v>
      </c>
      <c r="B547" s="24">
        <v>-2E-3</v>
      </c>
      <c r="C547" s="202">
        <v>-2E-3</v>
      </c>
      <c r="D547" s="202">
        <v>7.0161511086777682E-4</v>
      </c>
      <c r="E547" s="202">
        <v>-7.73623620199407E-5</v>
      </c>
    </row>
    <row r="548" spans="1:5">
      <c r="A548">
        <v>546</v>
      </c>
      <c r="B548" s="24">
        <v>-2E-3</v>
      </c>
      <c r="C548" s="202">
        <v>-2E-3</v>
      </c>
      <c r="D548" s="202">
        <v>7.0106761565835989E-4</v>
      </c>
      <c r="E548" s="202">
        <v>-8.5041982750989203E-5</v>
      </c>
    </row>
    <row r="549" spans="1:5">
      <c r="A549">
        <v>547</v>
      </c>
      <c r="B549" s="24">
        <v>-2E-3</v>
      </c>
      <c r="C549" s="202">
        <v>-2E-3</v>
      </c>
      <c r="D549" s="202">
        <v>7.0052012044894297E-4</v>
      </c>
      <c r="E549" s="202">
        <v>-9.2715608461951772E-5</v>
      </c>
    </row>
    <row r="550" spans="1:5">
      <c r="A550">
        <v>548</v>
      </c>
      <c r="B550" s="24">
        <v>-2E-3</v>
      </c>
      <c r="C550" s="202">
        <v>-2E-3</v>
      </c>
      <c r="D550" s="202">
        <v>6.9997262523952605E-4</v>
      </c>
      <c r="E550" s="202">
        <v>-1.0038323915282775E-4</v>
      </c>
    </row>
    <row r="551" spans="1:5">
      <c r="A551">
        <v>549</v>
      </c>
      <c r="B551" s="24">
        <v>-2E-3</v>
      </c>
      <c r="C551" s="202">
        <v>-2E-3</v>
      </c>
      <c r="D551" s="202">
        <v>6.9942513003010912E-4</v>
      </c>
      <c r="E551" s="202">
        <v>-1.0804487482361704E-4</v>
      </c>
    </row>
    <row r="552" spans="1:5">
      <c r="A552">
        <v>550</v>
      </c>
      <c r="B552" s="24">
        <v>-2E-3</v>
      </c>
      <c r="C552" s="202">
        <v>-2E-3</v>
      </c>
      <c r="D552" s="202">
        <v>6.988776348206922E-4</v>
      </c>
      <c r="E552" s="202">
        <v>-1.1570051547431964E-4</v>
      </c>
    </row>
    <row r="553" spans="1:5">
      <c r="A553">
        <v>551</v>
      </c>
      <c r="B553" s="24">
        <v>-2E-3</v>
      </c>
      <c r="C553" s="202">
        <v>-2E-3</v>
      </c>
      <c r="D553" s="202">
        <v>6.9833013961127528E-4</v>
      </c>
      <c r="E553" s="202">
        <v>-1.2335016110493553E-4</v>
      </c>
    </row>
    <row r="554" spans="1:5">
      <c r="A554">
        <v>552</v>
      </c>
      <c r="B554" s="24">
        <v>-2E-3</v>
      </c>
      <c r="C554" s="202">
        <v>-2E-3</v>
      </c>
      <c r="D554" s="202">
        <v>6.9778264440185835E-4</v>
      </c>
      <c r="E554" s="202">
        <v>-1.3099381171546474E-4</v>
      </c>
    </row>
    <row r="555" spans="1:5">
      <c r="A555">
        <v>553</v>
      </c>
      <c r="B555" s="24">
        <v>-2E-3</v>
      </c>
      <c r="C555" s="202">
        <v>-2E-3</v>
      </c>
      <c r="D555" s="202">
        <v>6.9723514919244143E-4</v>
      </c>
      <c r="E555" s="202">
        <v>-1.3863146730590725E-4</v>
      </c>
    </row>
    <row r="556" spans="1:5">
      <c r="A556">
        <v>554</v>
      </c>
      <c r="B556" s="24">
        <v>-2E-3</v>
      </c>
      <c r="C556" s="202">
        <v>-2E-3</v>
      </c>
      <c r="D556" s="202">
        <v>6.9668765398302451E-4</v>
      </c>
      <c r="E556" s="202">
        <v>-1.4626312787626306E-4</v>
      </c>
    </row>
    <row r="557" spans="1:5">
      <c r="A557">
        <v>555</v>
      </c>
      <c r="B557" s="24">
        <v>-2E-3</v>
      </c>
      <c r="C557" s="202">
        <v>-2E-3</v>
      </c>
      <c r="D557" s="202">
        <v>6.9614015877360758E-4</v>
      </c>
      <c r="E557" s="202">
        <v>-1.5388879342653132E-4</v>
      </c>
    </row>
    <row r="558" spans="1:5">
      <c r="A558">
        <v>556</v>
      </c>
      <c r="B558" s="24">
        <v>-2E-3</v>
      </c>
      <c r="C558" s="202">
        <v>-2E-3</v>
      </c>
      <c r="D558" s="202">
        <v>6.9559266356419066E-4</v>
      </c>
      <c r="E558" s="202">
        <v>-1.6150846395671385E-4</v>
      </c>
    </row>
    <row r="559" spans="1:5">
      <c r="A559">
        <v>557</v>
      </c>
      <c r="B559" s="24">
        <v>-2E-3</v>
      </c>
      <c r="C559" s="202">
        <v>-2E-3</v>
      </c>
      <c r="D559" s="202">
        <v>6.9504516835477374E-4</v>
      </c>
      <c r="E559" s="202">
        <v>-1.6912213946680959E-4</v>
      </c>
    </row>
    <row r="560" spans="1:5">
      <c r="A560">
        <v>558</v>
      </c>
      <c r="B560" s="24">
        <v>-2E-3</v>
      </c>
      <c r="C560" s="202">
        <v>-2E-3</v>
      </c>
      <c r="D560" s="202">
        <v>6.9449767314535681E-4</v>
      </c>
      <c r="E560" s="202">
        <v>-1.7672981995681862E-4</v>
      </c>
    </row>
    <row r="561" spans="1:5">
      <c r="A561">
        <v>559</v>
      </c>
      <c r="B561" s="24">
        <v>-2E-3</v>
      </c>
      <c r="C561" s="202">
        <v>-2E-3</v>
      </c>
      <c r="D561" s="202">
        <v>6.9395017793593989E-4</v>
      </c>
      <c r="E561" s="202">
        <v>-1.8433150542674097E-4</v>
      </c>
    </row>
    <row r="562" spans="1:5">
      <c r="A562">
        <v>560</v>
      </c>
      <c r="B562" s="24">
        <v>-2E-3</v>
      </c>
      <c r="C562" s="202">
        <v>-2E-3</v>
      </c>
      <c r="D562" s="202">
        <v>6.9340268272652297E-4</v>
      </c>
      <c r="E562" s="202">
        <v>-1.9192719587657673E-4</v>
      </c>
    </row>
    <row r="563" spans="1:5">
      <c r="A563">
        <v>561</v>
      </c>
      <c r="B563" s="24">
        <v>-2E-3</v>
      </c>
      <c r="C563" s="202">
        <v>-2E-3</v>
      </c>
      <c r="D563" s="202">
        <v>6.9285518751710604E-4</v>
      </c>
      <c r="E563" s="202">
        <v>-1.9951689130632568E-4</v>
      </c>
    </row>
    <row r="564" spans="1:5">
      <c r="A564">
        <v>562</v>
      </c>
      <c r="B564" s="24">
        <v>-2E-3</v>
      </c>
      <c r="C564" s="202">
        <v>-2E-3</v>
      </c>
      <c r="D564" s="202">
        <v>6.9230769230768912E-4</v>
      </c>
      <c r="E564" s="202">
        <v>-2.0710059171598805E-4</v>
      </c>
    </row>
    <row r="565" spans="1:5">
      <c r="A565">
        <v>563</v>
      </c>
      <c r="B565" s="24">
        <v>-2E-3</v>
      </c>
      <c r="C565" s="202">
        <v>-2E-3</v>
      </c>
      <c r="D565" s="202">
        <v>6.917601970982722E-4</v>
      </c>
      <c r="E565" s="202">
        <v>-2.1467829710556361E-4</v>
      </c>
    </row>
    <row r="566" spans="1:5">
      <c r="A566">
        <v>564</v>
      </c>
      <c r="B566" s="24">
        <v>-2E-3</v>
      </c>
      <c r="C566" s="202">
        <v>-2E-3</v>
      </c>
      <c r="D566" s="202">
        <v>6.9121270188885527E-4</v>
      </c>
      <c r="E566" s="202">
        <v>-2.2225000747505259E-4</v>
      </c>
    </row>
    <row r="567" spans="1:5">
      <c r="A567">
        <v>565</v>
      </c>
      <c r="B567" s="24">
        <v>-2E-3</v>
      </c>
      <c r="C567" s="202">
        <v>-2E-3</v>
      </c>
      <c r="D567" s="202">
        <v>6.9066520667943835E-4</v>
      </c>
      <c r="E567" s="202">
        <v>-2.298157228244539E-4</v>
      </c>
    </row>
    <row r="568" spans="1:5">
      <c r="A568">
        <v>566</v>
      </c>
      <c r="B568" s="24">
        <v>-2E-3</v>
      </c>
      <c r="C568" s="202">
        <v>-2E-3</v>
      </c>
      <c r="D568" s="202">
        <v>6.9011771147002143E-4</v>
      </c>
      <c r="E568" s="202">
        <v>-2.373754431537695E-4</v>
      </c>
    </row>
    <row r="569" spans="1:5">
      <c r="A569">
        <v>567</v>
      </c>
      <c r="B569" s="24">
        <v>-2E-3</v>
      </c>
      <c r="C569" s="202">
        <v>-2E-3</v>
      </c>
      <c r="D569" s="202">
        <v>6.895702162606045E-4</v>
      </c>
      <c r="E569" s="202">
        <v>-2.4492916846299839E-4</v>
      </c>
    </row>
    <row r="570" spans="1:5">
      <c r="A570">
        <v>568</v>
      </c>
      <c r="B570" s="24">
        <v>-2E-3</v>
      </c>
      <c r="C570" s="202">
        <v>-2E-3</v>
      </c>
      <c r="D570" s="202">
        <v>6.8902272105118758E-4</v>
      </c>
      <c r="E570" s="202">
        <v>-2.5247689875214049E-4</v>
      </c>
    </row>
    <row r="571" spans="1:5">
      <c r="A571">
        <v>569</v>
      </c>
      <c r="B571" s="24">
        <v>-2E-3</v>
      </c>
      <c r="C571" s="202">
        <v>-2E-3</v>
      </c>
      <c r="D571" s="202">
        <v>6.8847522584177066E-4</v>
      </c>
      <c r="E571" s="202">
        <v>-2.6001863402119599E-4</v>
      </c>
    </row>
    <row r="572" spans="1:5">
      <c r="A572">
        <v>570</v>
      </c>
      <c r="B572" s="24">
        <v>-2E-3</v>
      </c>
      <c r="C572" s="202">
        <v>-2E-3</v>
      </c>
      <c r="D572" s="202">
        <v>6.8792773063235373E-4</v>
      </c>
      <c r="E572" s="202">
        <v>-2.6755437427016481E-4</v>
      </c>
    </row>
    <row r="573" spans="1:5">
      <c r="A573">
        <v>571</v>
      </c>
      <c r="B573" s="24">
        <v>-2E-3</v>
      </c>
      <c r="C573" s="202">
        <v>-2E-3</v>
      </c>
      <c r="D573" s="202">
        <v>6.8738023542293681E-4</v>
      </c>
      <c r="E573" s="202">
        <v>-2.7508411949904682E-4</v>
      </c>
    </row>
    <row r="574" spans="1:5">
      <c r="A574">
        <v>572</v>
      </c>
      <c r="B574" s="24">
        <v>-2E-3</v>
      </c>
      <c r="C574" s="202">
        <v>-2E-3</v>
      </c>
      <c r="D574" s="202">
        <v>6.8683274021351989E-4</v>
      </c>
      <c r="E574" s="202">
        <v>-2.8260786970784224E-4</v>
      </c>
    </row>
    <row r="575" spans="1:5">
      <c r="A575">
        <v>573</v>
      </c>
      <c r="B575" s="24">
        <v>-2E-3</v>
      </c>
      <c r="C575" s="202">
        <v>-2E-3</v>
      </c>
      <c r="D575" s="202">
        <v>6.8628524500410296E-4</v>
      </c>
      <c r="E575" s="202">
        <v>-2.9012562489655097E-4</v>
      </c>
    </row>
    <row r="576" spans="1:5">
      <c r="A576">
        <v>574</v>
      </c>
      <c r="B576" s="24">
        <v>-2E-3</v>
      </c>
      <c r="C576" s="202">
        <v>-2E-3</v>
      </c>
      <c r="D576" s="202">
        <v>6.8573774979468604E-4</v>
      </c>
      <c r="E576" s="202">
        <v>-2.9763738506517214E-4</v>
      </c>
    </row>
    <row r="577" spans="1:5">
      <c r="A577">
        <v>575</v>
      </c>
      <c r="B577" s="24">
        <v>-2E-3</v>
      </c>
      <c r="C577" s="202">
        <v>-2E-3</v>
      </c>
      <c r="D577" s="202">
        <v>6.8519025458526912E-4</v>
      </c>
      <c r="E577" s="202">
        <v>-3.0514315021370748E-4</v>
      </c>
    </row>
    <row r="578" spans="1:5">
      <c r="A578">
        <v>576</v>
      </c>
      <c r="B578" s="24">
        <v>-2E-3</v>
      </c>
      <c r="C578" s="202">
        <v>-2E-3</v>
      </c>
      <c r="D578" s="202">
        <v>6.8464275937585219E-4</v>
      </c>
      <c r="E578" s="202">
        <v>-3.1264292034215613E-4</v>
      </c>
    </row>
    <row r="579" spans="1:5">
      <c r="A579">
        <v>577</v>
      </c>
      <c r="B579" s="24">
        <v>-2E-3</v>
      </c>
      <c r="C579" s="202">
        <v>-2E-3</v>
      </c>
      <c r="D579" s="202">
        <v>6.8409526416643527E-4</v>
      </c>
      <c r="E579" s="202">
        <v>-3.201366954505183E-4</v>
      </c>
    </row>
    <row r="580" spans="1:5">
      <c r="A580">
        <v>578</v>
      </c>
      <c r="B580" s="24">
        <v>-2E-3</v>
      </c>
      <c r="C580" s="202">
        <v>-2E-3</v>
      </c>
      <c r="D580" s="202">
        <v>6.8354776895701835E-4</v>
      </c>
      <c r="E580" s="202">
        <v>-3.2762447553879356E-4</v>
      </c>
    </row>
    <row r="581" spans="1:5">
      <c r="A581">
        <v>579</v>
      </c>
      <c r="B581" s="24">
        <v>-2E-3</v>
      </c>
      <c r="C581" s="202">
        <v>-2E-3</v>
      </c>
      <c r="D581" s="202">
        <v>6.8300027374760142E-4</v>
      </c>
      <c r="E581" s="202">
        <v>-3.3510626060698212E-4</v>
      </c>
    </row>
    <row r="582" spans="1:5">
      <c r="A582">
        <v>580</v>
      </c>
      <c r="B582" s="24">
        <v>-2E-3</v>
      </c>
      <c r="C582" s="202">
        <v>-2E-3</v>
      </c>
      <c r="D582" s="202">
        <v>6.824527785381845E-4</v>
      </c>
      <c r="E582" s="202">
        <v>-3.4258205065508399E-4</v>
      </c>
    </row>
    <row r="583" spans="1:5">
      <c r="A583">
        <v>581</v>
      </c>
      <c r="B583" s="24">
        <v>-2E-3</v>
      </c>
      <c r="C583" s="202">
        <v>-2E-3</v>
      </c>
      <c r="D583" s="202">
        <v>6.8190528332876758E-4</v>
      </c>
      <c r="E583" s="202">
        <v>-3.5005184568309916E-4</v>
      </c>
    </row>
    <row r="584" spans="1:5">
      <c r="A584">
        <v>582</v>
      </c>
      <c r="B584" s="24">
        <v>-2E-3</v>
      </c>
      <c r="C584" s="202">
        <v>-2E-3</v>
      </c>
      <c r="D584" s="202">
        <v>6.8135778811935065E-4</v>
      </c>
      <c r="E584" s="202">
        <v>-3.5751564569102764E-4</v>
      </c>
    </row>
    <row r="585" spans="1:5">
      <c r="A585">
        <v>583</v>
      </c>
      <c r="B585" s="24">
        <v>-2E-3</v>
      </c>
      <c r="C585" s="202">
        <v>-2E-3</v>
      </c>
      <c r="D585" s="202">
        <v>6.8081029290993373E-4</v>
      </c>
      <c r="E585" s="202">
        <v>-3.6497345067886943E-4</v>
      </c>
    </row>
    <row r="586" spans="1:5">
      <c r="A586">
        <v>584</v>
      </c>
      <c r="B586" s="24">
        <v>-2E-3</v>
      </c>
      <c r="C586" s="202">
        <v>-2E-3</v>
      </c>
      <c r="D586" s="202">
        <v>6.8026279770051681E-4</v>
      </c>
      <c r="E586" s="202">
        <v>-3.7242526064662387E-4</v>
      </c>
    </row>
    <row r="587" spans="1:5">
      <c r="A587">
        <v>585</v>
      </c>
      <c r="B587" s="24">
        <v>-2E-3</v>
      </c>
      <c r="C587" s="202">
        <v>-2E-3</v>
      </c>
      <c r="D587" s="202">
        <v>6.7971530249109988E-4</v>
      </c>
      <c r="E587" s="202">
        <v>-3.7987107559429227E-4</v>
      </c>
    </row>
    <row r="588" spans="1:5">
      <c r="A588">
        <v>586</v>
      </c>
      <c r="B588" s="24">
        <v>-2E-3</v>
      </c>
      <c r="C588" s="202">
        <v>-2E-3</v>
      </c>
      <c r="D588" s="202">
        <v>6.7916780728168296E-4</v>
      </c>
      <c r="E588" s="202">
        <v>-3.8731089552187397E-4</v>
      </c>
    </row>
    <row r="589" spans="1:5">
      <c r="A589">
        <v>587</v>
      </c>
      <c r="B589" s="24">
        <v>-2E-3</v>
      </c>
      <c r="C589" s="202">
        <v>-2E-3</v>
      </c>
      <c r="D589" s="202">
        <v>6.7862031207226604E-4</v>
      </c>
      <c r="E589" s="202">
        <v>-3.9474472042936898E-4</v>
      </c>
    </row>
    <row r="590" spans="1:5">
      <c r="A590">
        <v>588</v>
      </c>
      <c r="B590" s="24">
        <v>-2E-3</v>
      </c>
      <c r="C590" s="202">
        <v>-2E-3</v>
      </c>
      <c r="D590" s="202">
        <v>6.7807281686284911E-4</v>
      </c>
      <c r="E590" s="202">
        <v>-4.0217255031677751E-4</v>
      </c>
    </row>
    <row r="591" spans="1:5">
      <c r="A591">
        <v>589</v>
      </c>
      <c r="B591" s="24">
        <v>-2E-3</v>
      </c>
      <c r="C591" s="202">
        <v>-2E-3</v>
      </c>
      <c r="D591" s="202">
        <v>6.7752532165343219E-4</v>
      </c>
      <c r="E591" s="202">
        <v>-4.0959438518409913E-4</v>
      </c>
    </row>
    <row r="592" spans="1:5">
      <c r="A592">
        <v>590</v>
      </c>
      <c r="B592" s="24">
        <v>-2E-3</v>
      </c>
      <c r="C592" s="202">
        <v>-2E-3</v>
      </c>
      <c r="D592" s="202">
        <v>6.7697782644401527E-4</v>
      </c>
      <c r="E592" s="202">
        <v>-4.1701022503133427E-4</v>
      </c>
    </row>
    <row r="593" spans="1:5">
      <c r="A593">
        <v>591</v>
      </c>
      <c r="B593" s="24">
        <v>-2E-3</v>
      </c>
      <c r="C593" s="202">
        <v>-2E-3</v>
      </c>
      <c r="D593" s="202">
        <v>6.7643033123459834E-4</v>
      </c>
      <c r="E593" s="202">
        <v>-4.244200698584825E-4</v>
      </c>
    </row>
    <row r="594" spans="1:5">
      <c r="A594">
        <v>592</v>
      </c>
      <c r="B594" s="24">
        <v>-2E-3</v>
      </c>
      <c r="C594" s="202">
        <v>-2E-3</v>
      </c>
      <c r="D594" s="202">
        <v>6.7588283602518142E-4</v>
      </c>
      <c r="E594" s="202">
        <v>-4.3182391966554404E-4</v>
      </c>
    </row>
    <row r="595" spans="1:5">
      <c r="A595">
        <v>593</v>
      </c>
      <c r="B595" s="24">
        <v>-2E-3</v>
      </c>
      <c r="C595" s="202">
        <v>-2E-3</v>
      </c>
      <c r="D595" s="202">
        <v>6.753353408157645E-4</v>
      </c>
      <c r="E595" s="202">
        <v>-4.3922177445251823E-4</v>
      </c>
    </row>
    <row r="596" spans="1:5">
      <c r="A596">
        <v>594</v>
      </c>
      <c r="B596" s="24">
        <v>-2E-3</v>
      </c>
      <c r="C596" s="202">
        <v>-2E-3</v>
      </c>
      <c r="D596" s="202">
        <v>6.7478784560634757E-4</v>
      </c>
      <c r="E596" s="202">
        <v>-4.4661363421940638E-4</v>
      </c>
    </row>
    <row r="597" spans="1:5">
      <c r="A597">
        <v>595</v>
      </c>
      <c r="B597" s="24">
        <v>-2E-3</v>
      </c>
      <c r="C597" s="202">
        <v>-2E-3</v>
      </c>
      <c r="D597" s="202">
        <v>6.7424035039693065E-4</v>
      </c>
      <c r="E597" s="202">
        <v>-4.5399949896620805E-4</v>
      </c>
    </row>
    <row r="598" spans="1:5">
      <c r="A598">
        <v>596</v>
      </c>
      <c r="B598" s="24">
        <v>-2E-3</v>
      </c>
      <c r="C598" s="202">
        <v>-2E-3</v>
      </c>
      <c r="D598" s="202">
        <v>6.7369285518751373E-4</v>
      </c>
      <c r="E598" s="202">
        <v>-4.6137936869292281E-4</v>
      </c>
    </row>
    <row r="599" spans="1:5">
      <c r="A599">
        <v>597</v>
      </c>
      <c r="B599" s="24">
        <v>-2E-3</v>
      </c>
      <c r="C599" s="202">
        <v>-2E-3</v>
      </c>
      <c r="D599" s="202">
        <v>6.731453599780968E-4</v>
      </c>
      <c r="E599" s="202">
        <v>-4.6875324339955109E-4</v>
      </c>
    </row>
    <row r="600" spans="1:5">
      <c r="A600">
        <v>598</v>
      </c>
      <c r="B600" s="24">
        <v>-2E-3</v>
      </c>
      <c r="C600" s="202">
        <v>-2E-3</v>
      </c>
      <c r="D600" s="202">
        <v>6.7259786476867988E-4</v>
      </c>
      <c r="E600" s="202">
        <v>-4.7612112308609246E-4</v>
      </c>
    </row>
    <row r="601" spans="1:5">
      <c r="A601">
        <v>599</v>
      </c>
      <c r="B601" s="24">
        <v>-2E-3</v>
      </c>
      <c r="C601" s="202">
        <v>-2E-3</v>
      </c>
      <c r="D601" s="202">
        <v>6.7205036955926296E-4</v>
      </c>
      <c r="E601" s="202">
        <v>-4.8348300775254735E-4</v>
      </c>
    </row>
    <row r="602" spans="1:5">
      <c r="A602">
        <v>600</v>
      </c>
      <c r="B602" s="24">
        <v>-2E-3</v>
      </c>
      <c r="C602" s="202">
        <v>-2E-3</v>
      </c>
      <c r="D602" s="202">
        <v>6.7150287434984603E-4</v>
      </c>
      <c r="E602" s="202">
        <v>-4.9083889739891533E-4</v>
      </c>
    </row>
    <row r="603" spans="1:5">
      <c r="A603">
        <v>601</v>
      </c>
      <c r="B603" s="24">
        <v>-2E-3</v>
      </c>
      <c r="C603" s="202">
        <v>-2E-3</v>
      </c>
      <c r="D603" s="202">
        <v>6.7095537914042911E-4</v>
      </c>
      <c r="E603" s="202">
        <v>-4.9818879202519683E-4</v>
      </c>
    </row>
    <row r="604" spans="1:5">
      <c r="A604">
        <v>602</v>
      </c>
      <c r="B604" s="24">
        <v>-2E-3</v>
      </c>
      <c r="C604" s="202">
        <v>-2E-3</v>
      </c>
      <c r="D604" s="202">
        <v>6.7040788393101219E-4</v>
      </c>
      <c r="E604" s="202">
        <v>-5.0553269163139164E-4</v>
      </c>
    </row>
    <row r="605" spans="1:5">
      <c r="A605">
        <v>603</v>
      </c>
      <c r="B605" s="24">
        <v>-2E-3</v>
      </c>
      <c r="C605" s="202">
        <v>-2E-3</v>
      </c>
      <c r="D605" s="202">
        <v>6.6986038872159526E-4</v>
      </c>
      <c r="E605" s="202">
        <v>-5.1287059621749867E-4</v>
      </c>
    </row>
    <row r="606" spans="1:5">
      <c r="A606">
        <v>604</v>
      </c>
      <c r="B606" s="24">
        <v>-2E-3</v>
      </c>
      <c r="C606" s="202">
        <v>-2E-3</v>
      </c>
      <c r="D606" s="202">
        <v>6.6931289351217834E-4</v>
      </c>
      <c r="E606" s="202">
        <v>-5.2020250578352009E-4</v>
      </c>
    </row>
    <row r="607" spans="1:5">
      <c r="A607">
        <v>605</v>
      </c>
      <c r="B607" s="24">
        <v>-2E-3</v>
      </c>
      <c r="C607" s="202">
        <v>-2E-3</v>
      </c>
      <c r="D607" s="202">
        <v>6.6876539830276142E-4</v>
      </c>
      <c r="E607" s="202">
        <v>-5.2752842032945482E-4</v>
      </c>
    </row>
    <row r="608" spans="1:5">
      <c r="A608">
        <v>606</v>
      </c>
      <c r="B608" s="24">
        <v>-2E-3</v>
      </c>
      <c r="C608" s="202">
        <v>-2E-3</v>
      </c>
      <c r="D608" s="202">
        <v>6.6821790309334449E-4</v>
      </c>
      <c r="E608" s="202">
        <v>-5.3484833985530263E-4</v>
      </c>
    </row>
    <row r="609" spans="1:5">
      <c r="A609">
        <v>607</v>
      </c>
      <c r="B609" s="24">
        <v>-2E-3</v>
      </c>
      <c r="C609" s="202">
        <v>-2E-3</v>
      </c>
      <c r="D609" s="202">
        <v>6.6767040788392757E-4</v>
      </c>
      <c r="E609" s="202">
        <v>-5.4216226436106397E-4</v>
      </c>
    </row>
    <row r="610" spans="1:5">
      <c r="A610">
        <v>608</v>
      </c>
      <c r="B610" s="24">
        <v>-2E-3</v>
      </c>
      <c r="C610" s="202">
        <v>-2E-3</v>
      </c>
      <c r="D610" s="202">
        <v>6.6712291267451065E-4</v>
      </c>
      <c r="E610" s="202">
        <v>-5.4947019384673861E-4</v>
      </c>
    </row>
    <row r="611" spans="1:5">
      <c r="A611">
        <v>609</v>
      </c>
      <c r="B611" s="24">
        <v>-2E-3</v>
      </c>
      <c r="C611" s="202">
        <v>-2E-3</v>
      </c>
      <c r="D611" s="202">
        <v>6.6657541746509372E-4</v>
      </c>
      <c r="E611" s="202">
        <v>-5.5677212831232656E-4</v>
      </c>
    </row>
    <row r="612" spans="1:5">
      <c r="A612">
        <v>610</v>
      </c>
      <c r="B612" s="24">
        <v>-2E-3</v>
      </c>
      <c r="C612" s="202">
        <v>-2E-3</v>
      </c>
      <c r="D612" s="202">
        <v>6.660279222556768E-4</v>
      </c>
      <c r="E612" s="202">
        <v>-5.6406806775782781E-4</v>
      </c>
    </row>
    <row r="613" spans="1:5">
      <c r="A613">
        <v>611</v>
      </c>
      <c r="B613" s="24">
        <v>-2E-3</v>
      </c>
      <c r="C613" s="202">
        <v>-2E-3</v>
      </c>
      <c r="D613" s="202">
        <v>6.6548042704625988E-4</v>
      </c>
      <c r="E613" s="202">
        <v>-5.7135801218324215E-4</v>
      </c>
    </row>
    <row r="614" spans="1:5">
      <c r="A614">
        <v>612</v>
      </c>
      <c r="B614" s="24">
        <v>-2E-3</v>
      </c>
      <c r="C614" s="202">
        <v>-2E-3</v>
      </c>
      <c r="D614" s="202">
        <v>6.6493293183684295E-4</v>
      </c>
      <c r="E614" s="202">
        <v>-5.7864196158856915E-4</v>
      </c>
    </row>
    <row r="615" spans="1:5">
      <c r="A615">
        <v>613</v>
      </c>
      <c r="B615" s="24">
        <v>-2E-3</v>
      </c>
      <c r="C615" s="202">
        <v>-2E-3</v>
      </c>
      <c r="D615" s="202">
        <v>6.6438543662742603E-4</v>
      </c>
      <c r="E615" s="202">
        <v>-5.8591991597381032E-4</v>
      </c>
    </row>
    <row r="616" spans="1:5">
      <c r="A616">
        <v>614</v>
      </c>
      <c r="B616" s="24">
        <v>-2E-3</v>
      </c>
      <c r="C616" s="202">
        <v>-2E-3</v>
      </c>
      <c r="D616" s="202">
        <v>6.6383794141800911E-4</v>
      </c>
      <c r="E616" s="202">
        <v>-5.931918753389648E-4</v>
      </c>
    </row>
    <row r="617" spans="1:5">
      <c r="A617">
        <v>615</v>
      </c>
      <c r="B617" s="24">
        <v>-2E-3</v>
      </c>
      <c r="C617" s="202">
        <v>-2E-3</v>
      </c>
      <c r="D617" s="202">
        <v>6.6329044620859218E-4</v>
      </c>
      <c r="E617" s="202">
        <v>-6.0045783968403258E-4</v>
      </c>
    </row>
    <row r="618" spans="1:5">
      <c r="A618">
        <v>616</v>
      </c>
      <c r="B618" s="24">
        <v>-2E-3</v>
      </c>
      <c r="C618" s="202">
        <v>-2E-3</v>
      </c>
      <c r="D618" s="202">
        <v>6.6274295099917526E-4</v>
      </c>
      <c r="E618" s="202">
        <v>-6.0771780900901367E-4</v>
      </c>
    </row>
    <row r="619" spans="1:5">
      <c r="A619">
        <v>617</v>
      </c>
      <c r="B619" s="24">
        <v>-2E-3</v>
      </c>
      <c r="C619" s="202">
        <v>-2E-3</v>
      </c>
      <c r="D619" s="202">
        <v>6.6219545578975834E-4</v>
      </c>
      <c r="E619" s="202">
        <v>-6.1497178331390806E-4</v>
      </c>
    </row>
    <row r="620" spans="1:5">
      <c r="A620">
        <v>618</v>
      </c>
      <c r="B620" s="24">
        <v>-2E-3</v>
      </c>
      <c r="C620" s="202">
        <v>-2E-3</v>
      </c>
      <c r="D620" s="202">
        <v>6.6164796058034141E-4</v>
      </c>
      <c r="E620" s="202">
        <v>-6.2221976259871576E-4</v>
      </c>
    </row>
    <row r="621" spans="1:5">
      <c r="A621">
        <v>619</v>
      </c>
      <c r="B621" s="24">
        <v>-2E-3</v>
      </c>
      <c r="C621" s="202">
        <v>-2E-3</v>
      </c>
      <c r="D621" s="202">
        <v>6.6110046537092449E-4</v>
      </c>
      <c r="E621" s="202">
        <v>-6.2946174686343676E-4</v>
      </c>
    </row>
    <row r="622" spans="1:5">
      <c r="A622">
        <v>620</v>
      </c>
      <c r="B622" s="24">
        <v>-2E-3</v>
      </c>
      <c r="C622" s="202">
        <v>-2E-3</v>
      </c>
      <c r="D622" s="202">
        <v>6.6055297016150757E-4</v>
      </c>
      <c r="E622" s="202">
        <v>-6.3669773610807107E-4</v>
      </c>
    </row>
    <row r="623" spans="1:5">
      <c r="A623">
        <v>621</v>
      </c>
      <c r="B623" s="24">
        <v>-2E-3</v>
      </c>
      <c r="C623" s="202">
        <v>-2E-3</v>
      </c>
      <c r="D623" s="202">
        <v>6.6000547495209064E-4</v>
      </c>
      <c r="E623" s="202">
        <v>-6.4392773033261868E-4</v>
      </c>
    </row>
    <row r="624" spans="1:5">
      <c r="A624">
        <v>622</v>
      </c>
      <c r="B624" s="24">
        <v>-2E-3</v>
      </c>
      <c r="C624" s="202">
        <v>-2E-3</v>
      </c>
      <c r="D624" s="202">
        <v>6.5945797974267372E-4</v>
      </c>
      <c r="E624" s="202">
        <v>-6.5115172953707874E-4</v>
      </c>
    </row>
    <row r="625" spans="1:5">
      <c r="A625">
        <v>623</v>
      </c>
      <c r="B625" s="24">
        <v>-2E-3</v>
      </c>
      <c r="C625" s="202">
        <v>-2E-3</v>
      </c>
      <c r="D625" s="202">
        <v>6.589104845332568E-4</v>
      </c>
      <c r="E625" s="202">
        <v>-6.5836973372145296E-4</v>
      </c>
    </row>
    <row r="626" spans="1:5">
      <c r="A626">
        <v>624</v>
      </c>
      <c r="B626" s="24">
        <v>-2E-3</v>
      </c>
      <c r="C626" s="202">
        <v>-2E-3</v>
      </c>
      <c r="D626" s="202">
        <v>6.5836298932383987E-4</v>
      </c>
      <c r="E626" s="202">
        <v>-6.655817428857405E-4</v>
      </c>
    </row>
    <row r="627" spans="1:5">
      <c r="A627">
        <v>625</v>
      </c>
      <c r="B627" s="24">
        <v>-2E-3</v>
      </c>
      <c r="C627" s="202">
        <v>-2E-3</v>
      </c>
      <c r="D627" s="202">
        <v>6.5781549411442295E-4</v>
      </c>
      <c r="E627" s="202">
        <v>-6.7278775702994155E-4</v>
      </c>
    </row>
    <row r="628" spans="1:5">
      <c r="A628">
        <v>626</v>
      </c>
      <c r="B628" s="24">
        <v>-2E-3</v>
      </c>
      <c r="C628" s="202">
        <v>-2E-3</v>
      </c>
      <c r="D628" s="202">
        <v>6.5726799890500603E-4</v>
      </c>
      <c r="E628" s="202">
        <v>-6.7998777615405569E-4</v>
      </c>
    </row>
    <row r="629" spans="1:5">
      <c r="A629">
        <v>627</v>
      </c>
      <c r="B629" s="24">
        <v>-2E-3</v>
      </c>
      <c r="C629" s="202">
        <v>-2E-3</v>
      </c>
      <c r="D629" s="202">
        <v>6.567205036955891E-4</v>
      </c>
      <c r="E629" s="202">
        <v>-6.8718180025808314E-4</v>
      </c>
    </row>
    <row r="630" spans="1:5">
      <c r="A630">
        <v>628</v>
      </c>
      <c r="B630" s="24">
        <v>-2E-3</v>
      </c>
      <c r="C630" s="202">
        <v>-2E-3</v>
      </c>
      <c r="D630" s="202">
        <v>6.5617300848617218E-4</v>
      </c>
      <c r="E630" s="202">
        <v>-6.9436982934202389E-4</v>
      </c>
    </row>
    <row r="631" spans="1:5">
      <c r="A631">
        <v>629</v>
      </c>
      <c r="B631" s="24">
        <v>-2E-3</v>
      </c>
      <c r="C631" s="202">
        <v>-2E-3</v>
      </c>
      <c r="D631" s="202">
        <v>6.5562551327675526E-4</v>
      </c>
      <c r="E631" s="202">
        <v>-7.0155186340587795E-4</v>
      </c>
    </row>
    <row r="632" spans="1:5">
      <c r="A632">
        <v>630</v>
      </c>
      <c r="B632" s="24">
        <v>-2E-3</v>
      </c>
      <c r="C632" s="202">
        <v>-2E-3</v>
      </c>
      <c r="D632" s="202">
        <v>6.5507801806733833E-4</v>
      </c>
      <c r="E632" s="202">
        <v>-7.0872790244964554E-4</v>
      </c>
    </row>
    <row r="633" spans="1:5">
      <c r="A633">
        <v>631</v>
      </c>
      <c r="B633" s="24">
        <v>-2E-3</v>
      </c>
      <c r="C633" s="202">
        <v>-2E-3</v>
      </c>
      <c r="D633" s="202">
        <v>6.5453052285792141E-4</v>
      </c>
      <c r="E633" s="202">
        <v>-7.1589794647332534E-4</v>
      </c>
    </row>
    <row r="634" spans="1:5">
      <c r="A634">
        <v>632</v>
      </c>
      <c r="B634" s="24">
        <v>-2E-3</v>
      </c>
      <c r="C634" s="202">
        <v>-2E-3</v>
      </c>
      <c r="D634" s="202">
        <v>6.5398302764850449E-4</v>
      </c>
      <c r="E634" s="202">
        <v>-7.2306199547691932E-4</v>
      </c>
    </row>
    <row r="635" spans="1:5">
      <c r="A635">
        <v>633</v>
      </c>
      <c r="B635" s="24">
        <v>-2E-3</v>
      </c>
      <c r="C635" s="202">
        <v>-2E-3</v>
      </c>
      <c r="D635" s="202">
        <v>6.5343553243908756E-4</v>
      </c>
      <c r="E635" s="202">
        <v>-7.3022004946042681E-4</v>
      </c>
    </row>
    <row r="636" spans="1:5">
      <c r="A636">
        <v>634</v>
      </c>
      <c r="B636" s="24">
        <v>-2E-3</v>
      </c>
      <c r="C636" s="202">
        <v>-2E-3</v>
      </c>
      <c r="D636" s="202">
        <v>6.5288803722967064E-4</v>
      </c>
      <c r="E636" s="202">
        <v>-7.373721084238474E-4</v>
      </c>
    </row>
    <row r="637" spans="1:5">
      <c r="A637">
        <v>635</v>
      </c>
      <c r="B637" s="24">
        <v>-2E-3</v>
      </c>
      <c r="C637" s="202">
        <v>-2E-3</v>
      </c>
      <c r="D637" s="202">
        <v>6.5234054202025372E-4</v>
      </c>
      <c r="E637" s="202">
        <v>-7.4451817236718129E-4</v>
      </c>
    </row>
    <row r="638" spans="1:5">
      <c r="A638">
        <v>636</v>
      </c>
      <c r="B638" s="24">
        <v>-2E-3</v>
      </c>
      <c r="C638" s="202">
        <v>-2E-3</v>
      </c>
      <c r="D638" s="202">
        <v>6.5179304681083679E-4</v>
      </c>
      <c r="E638" s="202">
        <v>-7.5165824129042871E-4</v>
      </c>
    </row>
    <row r="639" spans="1:5">
      <c r="A639">
        <v>637</v>
      </c>
      <c r="B639" s="24">
        <v>-2E-3</v>
      </c>
      <c r="C639" s="202">
        <v>-2E-3</v>
      </c>
      <c r="D639" s="202">
        <v>6.5124555160141987E-4</v>
      </c>
      <c r="E639" s="202">
        <v>-7.5879231519358921E-4</v>
      </c>
    </row>
    <row r="640" spans="1:5">
      <c r="A640">
        <v>638</v>
      </c>
      <c r="B640" s="24">
        <v>-2E-3</v>
      </c>
      <c r="C640" s="202">
        <v>-2E-3</v>
      </c>
      <c r="D640" s="202">
        <v>6.5069805639200295E-4</v>
      </c>
      <c r="E640" s="202">
        <v>-7.6592039407666324E-4</v>
      </c>
    </row>
    <row r="641" spans="1:5">
      <c r="A641">
        <v>639</v>
      </c>
      <c r="B641" s="24">
        <v>-2E-3</v>
      </c>
      <c r="C641" s="202">
        <v>-2E-3</v>
      </c>
      <c r="D641" s="202">
        <v>6.5015056118258602E-4</v>
      </c>
      <c r="E641" s="202">
        <v>-7.7304247793965036E-4</v>
      </c>
    </row>
    <row r="642" spans="1:5">
      <c r="A642">
        <v>640</v>
      </c>
      <c r="B642" s="24">
        <v>-2E-3</v>
      </c>
      <c r="C642" s="202">
        <v>-2E-3</v>
      </c>
      <c r="D642" s="202">
        <v>6.496030659731691E-4</v>
      </c>
      <c r="E642" s="202">
        <v>-7.8015856678255013E-4</v>
      </c>
    </row>
    <row r="643" spans="1:5">
      <c r="A643">
        <v>641</v>
      </c>
      <c r="B643" s="24">
        <v>-2E-3</v>
      </c>
      <c r="C643" s="202">
        <v>-2E-3</v>
      </c>
      <c r="D643" s="202">
        <v>6.4905557076375218E-4</v>
      </c>
      <c r="E643" s="202">
        <v>-7.8726866060536385E-4</v>
      </c>
    </row>
    <row r="644" spans="1:5">
      <c r="A644">
        <v>642</v>
      </c>
      <c r="B644" s="24">
        <v>-2E-3</v>
      </c>
      <c r="C644" s="202">
        <v>-2E-3</v>
      </c>
      <c r="D644" s="202">
        <v>6.4850807555433525E-4</v>
      </c>
      <c r="E644" s="202">
        <v>-7.943727594080911E-4</v>
      </c>
    </row>
    <row r="645" spans="1:5">
      <c r="A645">
        <v>643</v>
      </c>
      <c r="B645" s="24">
        <v>-2E-3</v>
      </c>
      <c r="C645" s="202">
        <v>-2E-3</v>
      </c>
      <c r="D645" s="202">
        <v>6.4796058034491833E-4</v>
      </c>
      <c r="E645" s="202">
        <v>-8.0147086319073144E-4</v>
      </c>
    </row>
    <row r="646" spans="1:5">
      <c r="A646">
        <v>644</v>
      </c>
      <c r="B646" s="24">
        <v>-2E-3</v>
      </c>
      <c r="C646" s="202">
        <v>-2E-3</v>
      </c>
      <c r="D646" s="202">
        <v>6.4741308513550141E-4</v>
      </c>
      <c r="E646" s="202">
        <v>-8.085629719532853E-4</v>
      </c>
    </row>
    <row r="647" spans="1:5">
      <c r="A647">
        <v>645</v>
      </c>
      <c r="B647" s="24">
        <v>-2E-3</v>
      </c>
      <c r="C647" s="202">
        <v>-2E-3</v>
      </c>
      <c r="D647" s="202">
        <v>6.4686558992608448E-4</v>
      </c>
      <c r="E647" s="202">
        <v>-8.1564908569575247E-4</v>
      </c>
    </row>
    <row r="648" spans="1:5">
      <c r="A648">
        <v>646</v>
      </c>
      <c r="B648" s="24">
        <v>-2E-3</v>
      </c>
      <c r="C648" s="202">
        <v>-2E-3</v>
      </c>
      <c r="D648" s="202">
        <v>6.4631809471666756E-4</v>
      </c>
      <c r="E648" s="202">
        <v>-8.2272920441813272E-4</v>
      </c>
    </row>
    <row r="649" spans="1:5">
      <c r="A649">
        <v>647</v>
      </c>
      <c r="B649" s="24">
        <v>-2E-3</v>
      </c>
      <c r="C649" s="202">
        <v>-2E-3</v>
      </c>
      <c r="D649" s="202">
        <v>6.4577059950725064E-4</v>
      </c>
      <c r="E649" s="202">
        <v>-8.298033281204265E-4</v>
      </c>
    </row>
    <row r="650" spans="1:5">
      <c r="A650">
        <v>648</v>
      </c>
      <c r="B650" s="24">
        <v>-2E-3</v>
      </c>
      <c r="C650" s="202">
        <v>-2E-3</v>
      </c>
      <c r="D650" s="202">
        <v>6.4522310429783371E-4</v>
      </c>
      <c r="E650" s="202">
        <v>-8.3687145680263358E-4</v>
      </c>
    </row>
    <row r="651" spans="1:5">
      <c r="A651">
        <v>649</v>
      </c>
      <c r="B651" s="24">
        <v>-2E-3</v>
      </c>
      <c r="C651" s="202">
        <v>-2E-3</v>
      </c>
      <c r="D651" s="202">
        <v>6.4467560908841679E-4</v>
      </c>
      <c r="E651" s="202">
        <v>-8.4393359046475375E-4</v>
      </c>
    </row>
    <row r="652" spans="1:5">
      <c r="A652">
        <v>650</v>
      </c>
      <c r="B652" s="24">
        <v>-2E-3</v>
      </c>
      <c r="C652" s="202">
        <v>-2E-3</v>
      </c>
      <c r="D652" s="202">
        <v>6.4412811387899987E-4</v>
      </c>
      <c r="E652" s="202">
        <v>-8.5098972910678658E-4</v>
      </c>
    </row>
    <row r="653" spans="1:5">
      <c r="A653">
        <v>651</v>
      </c>
      <c r="B653" s="24">
        <v>-2E-3</v>
      </c>
      <c r="C653" s="202">
        <v>-2E-3</v>
      </c>
      <c r="D653" s="202">
        <v>6.4358061866958294E-4</v>
      </c>
      <c r="E653" s="202">
        <v>-8.5803987272873358E-4</v>
      </c>
    </row>
    <row r="654" spans="1:5">
      <c r="A654">
        <v>652</v>
      </c>
      <c r="B654" s="24">
        <v>-2E-3</v>
      </c>
      <c r="C654" s="202">
        <v>-2E-3</v>
      </c>
      <c r="D654" s="202">
        <v>6.4303312346016602E-4</v>
      </c>
      <c r="E654" s="202">
        <v>-8.6508402133059388E-4</v>
      </c>
    </row>
    <row r="655" spans="1:5">
      <c r="A655">
        <v>653</v>
      </c>
      <c r="B655" s="24">
        <v>-2E-3</v>
      </c>
      <c r="C655" s="202">
        <v>-2E-3</v>
      </c>
      <c r="D655" s="202">
        <v>6.424856282507491E-4</v>
      </c>
      <c r="E655" s="202">
        <v>-8.7212217491236727E-4</v>
      </c>
    </row>
    <row r="656" spans="1:5">
      <c r="A656">
        <v>654</v>
      </c>
      <c r="B656" s="24">
        <v>-2E-3</v>
      </c>
      <c r="C656" s="202">
        <v>-2E-3</v>
      </c>
      <c r="D656" s="202">
        <v>6.4193813304133217E-4</v>
      </c>
      <c r="E656" s="202">
        <v>-8.7915433347405419E-4</v>
      </c>
    </row>
    <row r="657" spans="1:5">
      <c r="A657">
        <v>655</v>
      </c>
      <c r="B657" s="24">
        <v>-2E-3</v>
      </c>
      <c r="C657" s="202">
        <v>-2E-3</v>
      </c>
      <c r="D657" s="202">
        <v>6.4139063783191525E-4</v>
      </c>
      <c r="E657" s="202">
        <v>-8.8618049701565441E-4</v>
      </c>
    </row>
    <row r="658" spans="1:5">
      <c r="A658">
        <v>656</v>
      </c>
      <c r="B658" s="24">
        <v>-2E-3</v>
      </c>
      <c r="C658" s="202">
        <v>-2E-3</v>
      </c>
      <c r="D658" s="202">
        <v>6.4084314262249833E-4</v>
      </c>
      <c r="E658" s="202">
        <v>-8.9320066553716794E-4</v>
      </c>
    </row>
    <row r="659" spans="1:5">
      <c r="A659">
        <v>657</v>
      </c>
      <c r="B659" s="24">
        <v>-2E-3</v>
      </c>
      <c r="C659" s="202">
        <v>-2E-3</v>
      </c>
      <c r="D659" s="202">
        <v>6.402956474130814E-4</v>
      </c>
      <c r="E659" s="202">
        <v>-9.0021483903859477E-4</v>
      </c>
    </row>
    <row r="660" spans="1:5">
      <c r="A660">
        <v>658</v>
      </c>
      <c r="B660" s="24">
        <v>-2E-3</v>
      </c>
      <c r="C660" s="202">
        <v>-2E-3</v>
      </c>
      <c r="D660" s="202">
        <v>6.3974815220366448E-4</v>
      </c>
      <c r="E660" s="202">
        <v>-9.0722301751993491E-4</v>
      </c>
    </row>
    <row r="661" spans="1:5">
      <c r="A661">
        <v>659</v>
      </c>
      <c r="B661" s="24">
        <v>-2E-3</v>
      </c>
      <c r="C661" s="202">
        <v>-2E-3</v>
      </c>
      <c r="D661" s="202">
        <v>6.3920065699424756E-4</v>
      </c>
      <c r="E661" s="202">
        <v>-9.1422520098118749E-4</v>
      </c>
    </row>
    <row r="662" spans="1:5">
      <c r="A662">
        <v>660</v>
      </c>
      <c r="B662" s="24">
        <v>-2E-3</v>
      </c>
      <c r="C662" s="202">
        <v>-2E-3</v>
      </c>
      <c r="D662" s="202">
        <v>6.3865316178483063E-4</v>
      </c>
      <c r="E662" s="202">
        <v>-9.2122138942235423E-4</v>
      </c>
    </row>
    <row r="663" spans="1:5">
      <c r="A663">
        <v>661</v>
      </c>
      <c r="B663" s="24">
        <v>-2E-3</v>
      </c>
      <c r="C663" s="202">
        <v>-2E-3</v>
      </c>
      <c r="D663" s="202">
        <v>6.3810566657541371E-4</v>
      </c>
      <c r="E663" s="202">
        <v>-9.2821158284343407E-4</v>
      </c>
    </row>
    <row r="664" spans="1:5">
      <c r="A664">
        <v>662</v>
      </c>
      <c r="B664" s="24">
        <v>-2E-3</v>
      </c>
      <c r="C664" s="202">
        <v>-2E-3</v>
      </c>
      <c r="D664" s="202">
        <v>6.3755817136599679E-4</v>
      </c>
      <c r="E664" s="202">
        <v>-9.3519578124442743E-4</v>
      </c>
    </row>
    <row r="665" spans="1:5">
      <c r="A665">
        <v>663</v>
      </c>
      <c r="B665" s="24">
        <v>-2E-3</v>
      </c>
      <c r="C665" s="202">
        <v>-2E-3</v>
      </c>
      <c r="D665" s="202">
        <v>6.3701067615657987E-4</v>
      </c>
      <c r="E665" s="202">
        <v>-9.4217398462533432E-4</v>
      </c>
    </row>
    <row r="666" spans="1:5">
      <c r="A666">
        <v>664</v>
      </c>
      <c r="B666" s="24">
        <v>-2E-3</v>
      </c>
      <c r="C666" s="202">
        <v>-2E-3</v>
      </c>
      <c r="D666" s="202">
        <v>6.3646318094716294E-4</v>
      </c>
      <c r="E666" s="202">
        <v>-9.4914619298615429E-4</v>
      </c>
    </row>
    <row r="667" spans="1:5">
      <c r="A667">
        <v>665</v>
      </c>
      <c r="B667" s="24">
        <v>-2E-3</v>
      </c>
      <c r="C667" s="202">
        <v>-2E-3</v>
      </c>
      <c r="D667" s="202">
        <v>6.3591568573774602E-4</v>
      </c>
      <c r="E667" s="202">
        <v>-9.5611240632688757E-4</v>
      </c>
    </row>
    <row r="668" spans="1:5">
      <c r="A668">
        <v>666</v>
      </c>
      <c r="B668" s="24">
        <v>-2E-3</v>
      </c>
      <c r="C668" s="202">
        <v>-2E-3</v>
      </c>
      <c r="D668" s="202">
        <v>6.353681905283291E-4</v>
      </c>
      <c r="E668" s="202">
        <v>-9.6307262464753415E-4</v>
      </c>
    </row>
    <row r="669" spans="1:5">
      <c r="A669">
        <v>667</v>
      </c>
      <c r="B669" s="24">
        <v>-2E-3</v>
      </c>
      <c r="C669" s="202">
        <v>-2E-3</v>
      </c>
      <c r="D669" s="202">
        <v>6.3482069531891217E-4</v>
      </c>
      <c r="E669" s="202">
        <v>-9.7002684794809404E-4</v>
      </c>
    </row>
    <row r="670" spans="1:5">
      <c r="A670">
        <v>668</v>
      </c>
      <c r="B670" s="24">
        <v>-2E-3</v>
      </c>
      <c r="C670" s="202">
        <v>-2E-3</v>
      </c>
      <c r="D670" s="202">
        <v>6.3427320010949525E-4</v>
      </c>
      <c r="E670" s="202">
        <v>-9.7697507622856723E-4</v>
      </c>
    </row>
    <row r="671" spans="1:5">
      <c r="A671">
        <v>669</v>
      </c>
      <c r="B671" s="24">
        <v>-2E-3</v>
      </c>
      <c r="C671" s="202">
        <v>-2E-3</v>
      </c>
      <c r="D671" s="202">
        <v>6.3372570490007833E-4</v>
      </c>
      <c r="E671" s="202">
        <v>-9.8391730948895286E-4</v>
      </c>
    </row>
    <row r="672" spans="1:5">
      <c r="A672">
        <v>670</v>
      </c>
      <c r="B672" s="24">
        <v>-2E-3</v>
      </c>
      <c r="C672" s="202">
        <v>-2E-3</v>
      </c>
      <c r="D672" s="202">
        <v>6.331782096906614E-4</v>
      </c>
      <c r="E672" s="202">
        <v>-9.9085354772925267E-4</v>
      </c>
    </row>
    <row r="673" spans="1:5">
      <c r="A673">
        <v>671</v>
      </c>
      <c r="B673" s="24">
        <v>-2E-3</v>
      </c>
      <c r="C673" s="202">
        <v>-2E-3</v>
      </c>
      <c r="D673" s="202">
        <v>6.3263071448124448E-4</v>
      </c>
      <c r="E673" s="202">
        <v>-9.97783790949466E-4</v>
      </c>
    </row>
    <row r="674" spans="1:5">
      <c r="A674">
        <v>672</v>
      </c>
      <c r="B674" s="24">
        <v>-2E-3</v>
      </c>
      <c r="C674" s="202">
        <v>-2E-3</v>
      </c>
      <c r="D674" s="202">
        <v>6.3208321927182756E-4</v>
      </c>
      <c r="E674" s="202">
        <v>-1.0047080391495924E-3</v>
      </c>
    </row>
    <row r="675" spans="1:5">
      <c r="A675">
        <v>673</v>
      </c>
      <c r="B675" s="24">
        <v>-2E-3</v>
      </c>
      <c r="C675" s="202">
        <v>-2E-3</v>
      </c>
      <c r="D675" s="202">
        <v>6.3153572406241063E-4</v>
      </c>
      <c r="E675" s="202">
        <v>-1.0116262923296321E-3</v>
      </c>
    </row>
    <row r="676" spans="1:5">
      <c r="A676">
        <v>674</v>
      </c>
      <c r="B676" s="24">
        <v>-2E-3</v>
      </c>
      <c r="C676" s="202">
        <v>-2E-3</v>
      </c>
      <c r="D676" s="202">
        <v>6.3098822885299371E-4</v>
      </c>
      <c r="E676" s="202">
        <v>-1.0185385504895852E-3</v>
      </c>
    </row>
    <row r="677" spans="1:5">
      <c r="A677">
        <v>675</v>
      </c>
      <c r="B677" s="24">
        <v>-2E-3</v>
      </c>
      <c r="C677" s="202">
        <v>-2E-3</v>
      </c>
      <c r="D677" s="202">
        <v>6.3044073364357679E-4</v>
      </c>
      <c r="E677" s="202">
        <v>-1.0254448136294517E-3</v>
      </c>
    </row>
    <row r="678" spans="1:5">
      <c r="A678">
        <v>676</v>
      </c>
      <c r="B678" s="24">
        <v>-2E-3</v>
      </c>
      <c r="C678" s="202">
        <v>-2E-3</v>
      </c>
      <c r="D678" s="202">
        <v>6.2989323843415986E-4</v>
      </c>
      <c r="E678" s="202">
        <v>-1.0323450817492314E-3</v>
      </c>
    </row>
    <row r="679" spans="1:5">
      <c r="A679">
        <v>677</v>
      </c>
      <c r="B679" s="24">
        <v>-2E-3</v>
      </c>
      <c r="C679" s="202">
        <v>-2E-3</v>
      </c>
      <c r="D679" s="202">
        <v>6.2934574322474294E-4</v>
      </c>
      <c r="E679" s="202">
        <v>-1.0392393548489243E-3</v>
      </c>
    </row>
    <row r="680" spans="1:5">
      <c r="A680">
        <v>678</v>
      </c>
      <c r="B680" s="24">
        <v>-2E-3</v>
      </c>
      <c r="C680" s="202">
        <v>-2E-3</v>
      </c>
      <c r="D680" s="202">
        <v>6.2879824801532602E-4</v>
      </c>
      <c r="E680" s="202">
        <v>-1.0461276329285299E-3</v>
      </c>
    </row>
    <row r="681" spans="1:5">
      <c r="A681">
        <v>679</v>
      </c>
      <c r="B681" s="24">
        <v>-2E-3</v>
      </c>
      <c r="C681" s="202">
        <v>-2E-3</v>
      </c>
      <c r="D681" s="202">
        <v>6.2825075280590909E-4</v>
      </c>
      <c r="E681" s="202">
        <v>-1.0530099159880494E-3</v>
      </c>
    </row>
    <row r="682" spans="1:5">
      <c r="A682">
        <v>680</v>
      </c>
      <c r="B682" s="24">
        <v>-2E-3</v>
      </c>
      <c r="C682" s="202">
        <v>-2E-3</v>
      </c>
      <c r="D682" s="202">
        <v>6.2770325759649217E-4</v>
      </c>
      <c r="E682" s="202">
        <v>-1.0598862040274823E-3</v>
      </c>
    </row>
    <row r="683" spans="1:5">
      <c r="A683">
        <v>681</v>
      </c>
      <c r="B683" s="24">
        <v>-2E-3</v>
      </c>
      <c r="C683" s="202">
        <v>-2E-3</v>
      </c>
      <c r="D683" s="202">
        <v>6.2715576238707525E-4</v>
      </c>
      <c r="E683" s="202">
        <v>-1.0667564970468287E-3</v>
      </c>
    </row>
    <row r="684" spans="1:5">
      <c r="A684">
        <v>682</v>
      </c>
      <c r="B684" s="24">
        <v>-2E-3</v>
      </c>
      <c r="C684" s="202">
        <v>-2E-3</v>
      </c>
      <c r="D684" s="202">
        <v>6.2660826717765832E-4</v>
      </c>
      <c r="E684" s="202">
        <v>-1.0736207950460882E-3</v>
      </c>
    </row>
    <row r="685" spans="1:5">
      <c r="A685">
        <v>683</v>
      </c>
      <c r="B685" s="24">
        <v>-2E-3</v>
      </c>
      <c r="C685" s="202">
        <v>-2E-3</v>
      </c>
      <c r="D685" s="202">
        <v>6.260607719682414E-4</v>
      </c>
      <c r="E685" s="202">
        <v>-1.0804790980252612E-3</v>
      </c>
    </row>
    <row r="686" spans="1:5">
      <c r="A686">
        <v>684</v>
      </c>
      <c r="B686" s="24">
        <v>-2E-3</v>
      </c>
      <c r="C686" s="202">
        <v>-2E-3</v>
      </c>
      <c r="D686" s="202">
        <v>6.2551327675882448E-4</v>
      </c>
      <c r="E686" s="202">
        <v>-1.0873314059843472E-3</v>
      </c>
    </row>
    <row r="687" spans="1:5">
      <c r="A687">
        <v>685</v>
      </c>
      <c r="B687" s="24">
        <v>-2E-3</v>
      </c>
      <c r="C687" s="202">
        <v>-2E-3</v>
      </c>
      <c r="D687" s="202">
        <v>6.2496578154940755E-4</v>
      </c>
      <c r="E687" s="202">
        <v>-1.0941777189233468E-3</v>
      </c>
    </row>
    <row r="688" spans="1:5">
      <c r="A688">
        <v>686</v>
      </c>
      <c r="B688" s="24">
        <v>-2E-3</v>
      </c>
      <c r="C688" s="202">
        <v>-2E-3</v>
      </c>
      <c r="D688" s="202">
        <v>6.2441828633999063E-4</v>
      </c>
      <c r="E688" s="202">
        <v>-1.1010180368422595E-3</v>
      </c>
    </row>
    <row r="689" spans="1:5">
      <c r="A689">
        <v>687</v>
      </c>
      <c r="B689" s="24">
        <v>-2E-3</v>
      </c>
      <c r="C689" s="202">
        <v>-2E-3</v>
      </c>
      <c r="D689" s="202">
        <v>6.2387079113057371E-4</v>
      </c>
      <c r="E689" s="202">
        <v>-1.1078523597410858E-3</v>
      </c>
    </row>
    <row r="690" spans="1:5">
      <c r="A690">
        <v>688</v>
      </c>
      <c r="B690" s="24">
        <v>-2E-3</v>
      </c>
      <c r="C690" s="202">
        <v>-2E-3</v>
      </c>
      <c r="D690" s="202">
        <v>6.2332329592115678E-4</v>
      </c>
      <c r="E690" s="202">
        <v>-1.1146806876198242E-3</v>
      </c>
    </row>
    <row r="691" spans="1:5">
      <c r="A691">
        <v>689</v>
      </c>
      <c r="B691" s="24">
        <v>-2E-3</v>
      </c>
      <c r="C691" s="202">
        <v>-2E-3</v>
      </c>
      <c r="D691" s="202">
        <v>6.2277580071173986E-4</v>
      </c>
      <c r="E691" s="202">
        <v>-1.121503020478477E-3</v>
      </c>
    </row>
    <row r="692" spans="1:5">
      <c r="A692">
        <v>690</v>
      </c>
      <c r="B692" s="24">
        <v>-2E-3</v>
      </c>
      <c r="C692" s="202">
        <v>-2E-3</v>
      </c>
      <c r="D692" s="202">
        <v>6.2222830550232294E-4</v>
      </c>
      <c r="E692" s="202">
        <v>-1.1283193583170432E-3</v>
      </c>
    </row>
    <row r="693" spans="1:5">
      <c r="A693">
        <v>691</v>
      </c>
      <c r="B693" s="24">
        <v>-2E-3</v>
      </c>
      <c r="C693" s="202">
        <v>-2E-3</v>
      </c>
      <c r="D693" s="202">
        <v>6.2168081029290601E-4</v>
      </c>
      <c r="E693" s="202">
        <v>-1.1351297011355224E-3</v>
      </c>
    </row>
    <row r="694" spans="1:5">
      <c r="A694">
        <v>692</v>
      </c>
      <c r="B694" s="24">
        <v>-2E-3</v>
      </c>
      <c r="C694" s="202">
        <v>-2E-3</v>
      </c>
      <c r="D694" s="202">
        <v>6.2113331508348909E-4</v>
      </c>
      <c r="E694" s="202">
        <v>-1.1419340489339151E-3</v>
      </c>
    </row>
    <row r="695" spans="1:5">
      <c r="A695">
        <v>693</v>
      </c>
      <c r="B695" s="24">
        <v>-2E-3</v>
      </c>
      <c r="C695" s="202">
        <v>-2E-3</v>
      </c>
      <c r="D695" s="202">
        <v>6.2058581987407217E-4</v>
      </c>
      <c r="E695" s="202">
        <v>-1.1487324017122212E-3</v>
      </c>
    </row>
    <row r="696" spans="1:5">
      <c r="A696">
        <v>694</v>
      </c>
      <c r="B696" s="24">
        <v>-2E-3</v>
      </c>
      <c r="C696" s="202">
        <v>-2E-3</v>
      </c>
      <c r="D696" s="202">
        <v>6.2003832466465524E-4</v>
      </c>
      <c r="E696" s="202">
        <v>-1.1555247594704403E-3</v>
      </c>
    </row>
    <row r="697" spans="1:5">
      <c r="A697">
        <v>695</v>
      </c>
      <c r="B697" s="24">
        <v>-2E-3</v>
      </c>
      <c r="C697" s="202">
        <v>-2E-3</v>
      </c>
      <c r="D697" s="202">
        <v>6.1949082945523832E-4</v>
      </c>
      <c r="E697" s="202">
        <v>-1.162311122208573E-3</v>
      </c>
    </row>
    <row r="698" spans="1:5">
      <c r="A698">
        <v>696</v>
      </c>
      <c r="B698" s="24">
        <v>-2E-3</v>
      </c>
      <c r="C698" s="202">
        <v>-2E-3</v>
      </c>
      <c r="D698" s="202">
        <v>6.189433342458214E-4</v>
      </c>
      <c r="E698" s="202">
        <v>-1.1690914899266189E-3</v>
      </c>
    </row>
    <row r="699" spans="1:5">
      <c r="A699">
        <v>697</v>
      </c>
      <c r="B699" s="24">
        <v>-2E-3</v>
      </c>
      <c r="C699" s="202">
        <v>-2E-3</v>
      </c>
      <c r="D699" s="202">
        <v>6.1839583903640447E-4</v>
      </c>
      <c r="E699" s="202">
        <v>-1.1758658626245774E-3</v>
      </c>
    </row>
    <row r="700" spans="1:5">
      <c r="A700">
        <v>698</v>
      </c>
      <c r="B700" s="24">
        <v>-2E-3</v>
      </c>
      <c r="C700" s="202">
        <v>-2E-3</v>
      </c>
      <c r="D700" s="202">
        <v>6.1784834382698755E-4</v>
      </c>
      <c r="E700" s="202">
        <v>-1.1826342403024499E-3</v>
      </c>
    </row>
    <row r="701" spans="1:5">
      <c r="A701">
        <v>699</v>
      </c>
      <c r="B701" s="24">
        <v>-2E-3</v>
      </c>
      <c r="C701" s="202">
        <v>-2E-3</v>
      </c>
      <c r="D701" s="202">
        <v>6.1730084861757063E-4</v>
      </c>
      <c r="E701" s="202">
        <v>-1.1893966229602356E-3</v>
      </c>
    </row>
    <row r="702" spans="1:5">
      <c r="A702">
        <v>700</v>
      </c>
      <c r="B702" s="24">
        <v>-2E-3</v>
      </c>
      <c r="C702" s="202">
        <v>-2E-3</v>
      </c>
      <c r="D702" s="202">
        <v>6.167533534081537E-4</v>
      </c>
      <c r="E702" s="202">
        <v>-1.1961530105979348E-3</v>
      </c>
    </row>
    <row r="703" spans="1:5">
      <c r="A703">
        <v>701</v>
      </c>
      <c r="B703" s="24">
        <v>-2E-3</v>
      </c>
      <c r="C703" s="202">
        <v>-2E-3</v>
      </c>
      <c r="D703" s="202">
        <v>6.1620585819873678E-4</v>
      </c>
      <c r="E703" s="202">
        <v>-1.2029034032155473E-3</v>
      </c>
    </row>
    <row r="704" spans="1:5">
      <c r="A704">
        <v>702</v>
      </c>
      <c r="B704" s="24">
        <v>-2E-3</v>
      </c>
      <c r="C704" s="202">
        <v>-2E-3</v>
      </c>
      <c r="D704" s="202">
        <v>6.1565836298931986E-4</v>
      </c>
      <c r="E704" s="202">
        <v>-1.2096478008130731E-3</v>
      </c>
    </row>
    <row r="705" spans="1:5">
      <c r="A705">
        <v>703</v>
      </c>
      <c r="B705" s="24">
        <v>-2E-3</v>
      </c>
      <c r="C705" s="202">
        <v>-2E-3</v>
      </c>
      <c r="D705" s="202">
        <v>6.1511086777990293E-4</v>
      </c>
      <c r="E705" s="202">
        <v>-1.2163862033905122E-3</v>
      </c>
    </row>
    <row r="706" spans="1:5">
      <c r="A706">
        <v>704</v>
      </c>
      <c r="B706" s="24">
        <v>-2E-3</v>
      </c>
      <c r="C706" s="202">
        <v>-2E-3</v>
      </c>
      <c r="D706" s="202">
        <v>6.1456337257048601E-4</v>
      </c>
      <c r="E706" s="202">
        <v>-1.2231186109478646E-3</v>
      </c>
    </row>
    <row r="707" spans="1:5">
      <c r="A707">
        <v>705</v>
      </c>
      <c r="B707" s="24">
        <v>-2E-3</v>
      </c>
      <c r="C707" s="202">
        <v>-2E-3</v>
      </c>
      <c r="D707" s="202">
        <v>6.1401587736106909E-4</v>
      </c>
      <c r="E707" s="202">
        <v>-1.2298450234851303E-3</v>
      </c>
    </row>
    <row r="708" spans="1:5">
      <c r="A708">
        <v>706</v>
      </c>
      <c r="B708" s="24">
        <v>-2E-3</v>
      </c>
      <c r="C708" s="202">
        <v>-2E-3</v>
      </c>
      <c r="D708" s="202">
        <v>6.1346838215165216E-4</v>
      </c>
      <c r="E708" s="202">
        <v>-1.2365654410023093E-3</v>
      </c>
    </row>
    <row r="709" spans="1:5">
      <c r="A709">
        <v>707</v>
      </c>
      <c r="B709" s="24">
        <v>-2E-3</v>
      </c>
      <c r="C709" s="202">
        <v>-2E-3</v>
      </c>
      <c r="D709" s="202">
        <v>6.1292088694223524E-4</v>
      </c>
      <c r="E709" s="202">
        <v>-1.2432798634994008E-3</v>
      </c>
    </row>
    <row r="710" spans="1:5">
      <c r="A710">
        <v>708</v>
      </c>
      <c r="B710" s="24">
        <v>-2E-3</v>
      </c>
      <c r="C710" s="202">
        <v>-2E-3</v>
      </c>
      <c r="D710" s="202">
        <v>6.1237339173281832E-4</v>
      </c>
      <c r="E710" s="202">
        <v>-1.2499882909764064E-3</v>
      </c>
    </row>
    <row r="711" spans="1:5">
      <c r="A711">
        <v>709</v>
      </c>
      <c r="B711" s="24">
        <v>-2E-3</v>
      </c>
      <c r="C711" s="202">
        <v>-2E-3</v>
      </c>
      <c r="D711" s="202">
        <v>6.1182589652340139E-4</v>
      </c>
      <c r="E711" s="202">
        <v>-1.2566907234333254E-3</v>
      </c>
    </row>
    <row r="712" spans="1:5">
      <c r="A712">
        <v>710</v>
      </c>
      <c r="B712" s="24">
        <v>-2E-3</v>
      </c>
      <c r="C712" s="202">
        <v>-2E-3</v>
      </c>
      <c r="D712" s="202">
        <v>6.1127840131398447E-4</v>
      </c>
      <c r="E712" s="202">
        <v>-1.2633871608701576E-3</v>
      </c>
    </row>
    <row r="713" spans="1:5">
      <c r="A713">
        <v>711</v>
      </c>
      <c r="B713" s="24">
        <v>-2E-3</v>
      </c>
      <c r="C713" s="202">
        <v>-2E-3</v>
      </c>
      <c r="D713" s="202">
        <v>6.1073090610456755E-4</v>
      </c>
      <c r="E713" s="202">
        <v>-1.2700776032869032E-3</v>
      </c>
    </row>
    <row r="714" spans="1:5">
      <c r="A714">
        <v>712</v>
      </c>
      <c r="B714" s="24">
        <v>-2E-3</v>
      </c>
      <c r="C714" s="202">
        <v>-2E-3</v>
      </c>
      <c r="D714" s="202">
        <v>6.1018341089515062E-4</v>
      </c>
      <c r="E714" s="202">
        <v>-1.276762050683562E-3</v>
      </c>
    </row>
    <row r="715" spans="1:5">
      <c r="A715">
        <v>713</v>
      </c>
      <c r="B715" s="24">
        <v>-2E-3</v>
      </c>
      <c r="C715" s="202">
        <v>-2E-3</v>
      </c>
      <c r="D715" s="202">
        <v>6.096359156857337E-4</v>
      </c>
      <c r="E715" s="202">
        <v>-1.2834405030601344E-3</v>
      </c>
    </row>
    <row r="716" spans="1:5">
      <c r="A716">
        <v>714</v>
      </c>
      <c r="B716" s="24">
        <v>-2E-3</v>
      </c>
      <c r="C716" s="202">
        <v>-2E-3</v>
      </c>
      <c r="D716" s="202">
        <v>6.0908842047631678E-4</v>
      </c>
      <c r="E716" s="202">
        <v>-1.290112960416619E-3</v>
      </c>
    </row>
    <row r="717" spans="1:5">
      <c r="A717">
        <v>715</v>
      </c>
      <c r="B717" s="24">
        <v>-2E-3</v>
      </c>
      <c r="C717" s="202">
        <v>-2E-3</v>
      </c>
      <c r="D717" s="202">
        <v>6.0854092526689985E-4</v>
      </c>
      <c r="E717" s="202">
        <v>-1.2967794227530178E-3</v>
      </c>
    </row>
    <row r="718" spans="1:5">
      <c r="A718">
        <v>716</v>
      </c>
      <c r="B718" s="24">
        <v>-2E-3</v>
      </c>
      <c r="C718" s="202">
        <v>-2E-3</v>
      </c>
      <c r="D718" s="202">
        <v>6.0799343005748293E-4</v>
      </c>
      <c r="E718" s="202">
        <v>-1.3034398900693299E-3</v>
      </c>
    </row>
    <row r="719" spans="1:5">
      <c r="A719">
        <v>717</v>
      </c>
      <c r="B719" s="24">
        <v>-2E-3</v>
      </c>
      <c r="C719" s="202">
        <v>-2E-3</v>
      </c>
      <c r="D719" s="202">
        <v>6.0744593484806601E-4</v>
      </c>
      <c r="E719" s="202">
        <v>-1.3100943623655552E-3</v>
      </c>
    </row>
    <row r="720" spans="1:5">
      <c r="A720">
        <v>718</v>
      </c>
      <c r="B720" s="24">
        <v>-2E-3</v>
      </c>
      <c r="C720" s="202">
        <v>-2E-3</v>
      </c>
      <c r="D720" s="202">
        <v>6.0689843963864908E-4</v>
      </c>
      <c r="E720" s="202">
        <v>-1.3167428396416941E-3</v>
      </c>
    </row>
    <row r="721" spans="1:5">
      <c r="A721">
        <v>719</v>
      </c>
      <c r="B721" s="24">
        <v>-2E-3</v>
      </c>
      <c r="C721" s="202">
        <v>-2E-3</v>
      </c>
      <c r="D721" s="202">
        <v>6.0635094442923216E-4</v>
      </c>
      <c r="E721" s="202">
        <v>-1.3233853218977461E-3</v>
      </c>
    </row>
    <row r="722" spans="1:5">
      <c r="A722">
        <v>720</v>
      </c>
      <c r="B722" s="24">
        <v>-2E-3</v>
      </c>
      <c r="C722" s="202">
        <v>-2E-3</v>
      </c>
      <c r="D722" s="202">
        <v>6.0580344921981524E-4</v>
      </c>
      <c r="E722" s="202">
        <v>-1.3300218091337114E-3</v>
      </c>
    </row>
    <row r="723" spans="1:5">
      <c r="A723">
        <v>721</v>
      </c>
      <c r="B723" s="24">
        <v>-2E-3</v>
      </c>
      <c r="C723" s="202">
        <v>-2E-3</v>
      </c>
      <c r="D723" s="202">
        <v>6.0525595401039831E-4</v>
      </c>
      <c r="E723" s="202">
        <v>-1.3366523013495903E-3</v>
      </c>
    </row>
    <row r="724" spans="1:5">
      <c r="A724">
        <v>722</v>
      </c>
      <c r="B724" s="24">
        <v>-2E-3</v>
      </c>
      <c r="C724" s="202">
        <v>-2E-3</v>
      </c>
      <c r="D724" s="202">
        <v>6.0470845880098139E-4</v>
      </c>
      <c r="E724" s="202">
        <v>-1.3432767985453822E-3</v>
      </c>
    </row>
    <row r="725" spans="1:5">
      <c r="A725">
        <v>723</v>
      </c>
      <c r="B725" s="24">
        <v>-2E-3</v>
      </c>
      <c r="C725" s="202">
        <v>-2E-3</v>
      </c>
      <c r="D725" s="202">
        <v>6.0416096359156447E-4</v>
      </c>
      <c r="E725" s="202">
        <v>-1.3498953007210874E-3</v>
      </c>
    </row>
    <row r="726" spans="1:5">
      <c r="A726">
        <v>724</v>
      </c>
      <c r="B726" s="24">
        <v>-2E-3</v>
      </c>
      <c r="C726" s="202">
        <v>-2E-3</v>
      </c>
      <c r="D726" s="202">
        <v>6.0361346838214754E-4</v>
      </c>
      <c r="E726" s="202">
        <v>-1.3565078078767061E-3</v>
      </c>
    </row>
    <row r="727" spans="1:5">
      <c r="A727">
        <v>725</v>
      </c>
      <c r="B727" s="24">
        <v>-2E-3</v>
      </c>
      <c r="C727" s="202">
        <v>-2E-3</v>
      </c>
      <c r="D727" s="202">
        <v>6.0306597317273062E-4</v>
      </c>
      <c r="E727" s="202">
        <v>-1.363114320012238E-3</v>
      </c>
    </row>
    <row r="728" spans="1:5">
      <c r="A728">
        <v>726</v>
      </c>
      <c r="B728" s="24">
        <v>-2E-3</v>
      </c>
      <c r="C728" s="202">
        <v>-2E-3</v>
      </c>
      <c r="D728" s="202">
        <v>6.025184779633137E-4</v>
      </c>
      <c r="E728" s="202">
        <v>-1.3697148371276833E-3</v>
      </c>
    </row>
    <row r="729" spans="1:5">
      <c r="A729">
        <v>727</v>
      </c>
      <c r="B729" s="24">
        <v>-2E-3</v>
      </c>
      <c r="C729" s="202">
        <v>-2E-3</v>
      </c>
      <c r="D729" s="202">
        <v>6.0197098275389677E-4</v>
      </c>
      <c r="E729" s="202">
        <v>-1.3763093592230418E-3</v>
      </c>
    </row>
    <row r="730" spans="1:5">
      <c r="A730">
        <v>728</v>
      </c>
      <c r="B730" s="24">
        <v>-2E-3</v>
      </c>
      <c r="C730" s="202">
        <v>-2E-3</v>
      </c>
      <c r="D730" s="202">
        <v>6.0142348754447985E-4</v>
      </c>
      <c r="E730" s="202">
        <v>-1.3828978862983137E-3</v>
      </c>
    </row>
    <row r="731" spans="1:5">
      <c r="A731">
        <v>729</v>
      </c>
      <c r="B731" s="24">
        <v>-2E-3</v>
      </c>
      <c r="C731" s="202">
        <v>-2E-3</v>
      </c>
      <c r="D731" s="202">
        <v>6.0087599233506293E-4</v>
      </c>
      <c r="E731" s="202">
        <v>-1.3894804183534988E-3</v>
      </c>
    </row>
    <row r="732" spans="1:5">
      <c r="A732">
        <v>730</v>
      </c>
      <c r="B732" s="24">
        <v>-2E-3</v>
      </c>
      <c r="C732" s="202">
        <v>-2E-3</v>
      </c>
      <c r="D732" s="202">
        <v>6.00328497125646E-4</v>
      </c>
      <c r="E732" s="202">
        <v>-1.3960569553885973E-3</v>
      </c>
    </row>
    <row r="733" spans="1:5">
      <c r="A733">
        <v>731</v>
      </c>
      <c r="B733" s="24">
        <v>-2E-3</v>
      </c>
      <c r="C733" s="202">
        <v>-2E-3</v>
      </c>
      <c r="D733" s="202">
        <v>5.9978100191622908E-4</v>
      </c>
      <c r="E733" s="202">
        <v>-1.4026274974036073E-3</v>
      </c>
    </row>
    <row r="734" spans="1:5">
      <c r="A734">
        <v>732</v>
      </c>
      <c r="B734" s="24">
        <v>-2E-3</v>
      </c>
      <c r="C734" s="202">
        <v>-2E-3</v>
      </c>
      <c r="D734" s="202">
        <v>5.9923350670681216E-4</v>
      </c>
      <c r="E734" s="202">
        <v>-1.4091920443985325E-3</v>
      </c>
    </row>
    <row r="735" spans="1:5">
      <c r="A735">
        <v>733</v>
      </c>
      <c r="B735" s="24">
        <v>-2E-3</v>
      </c>
      <c r="C735" s="202">
        <v>-2E-3</v>
      </c>
      <c r="D735" s="202">
        <v>5.9868601149739523E-4</v>
      </c>
      <c r="E735" s="202">
        <v>-1.4157505963733707E-3</v>
      </c>
    </row>
    <row r="736" spans="1:5">
      <c r="A736">
        <v>734</v>
      </c>
      <c r="B736" s="24">
        <v>-2E-3</v>
      </c>
      <c r="C736" s="202">
        <v>-2E-3</v>
      </c>
      <c r="D736" s="202">
        <v>5.9813851628797831E-4</v>
      </c>
      <c r="E736" s="202">
        <v>-1.4223031533281225E-3</v>
      </c>
    </row>
    <row r="737" spans="1:5">
      <c r="A737">
        <v>735</v>
      </c>
      <c r="B737" s="24">
        <v>-2E-3</v>
      </c>
      <c r="C737" s="202">
        <v>-2E-3</v>
      </c>
      <c r="D737" s="202">
        <v>5.9759102107856139E-4</v>
      </c>
      <c r="E737" s="202">
        <v>-1.4288497152627876E-3</v>
      </c>
    </row>
    <row r="738" spans="1:5">
      <c r="A738">
        <v>736</v>
      </c>
      <c r="B738" s="24">
        <v>-2E-3</v>
      </c>
      <c r="C738" s="202">
        <v>-2E-3</v>
      </c>
      <c r="D738" s="202">
        <v>5.9704352586914446E-4</v>
      </c>
      <c r="E738" s="202">
        <v>-1.4353902821773658E-3</v>
      </c>
    </row>
    <row r="739" spans="1:5">
      <c r="A739">
        <v>737</v>
      </c>
      <c r="B739" s="24">
        <v>-2E-3</v>
      </c>
      <c r="C739" s="202">
        <v>-2E-3</v>
      </c>
      <c r="D739" s="202">
        <v>5.9649603065972754E-4</v>
      </c>
      <c r="E739" s="202">
        <v>-1.4419248540718575E-3</v>
      </c>
    </row>
    <row r="740" spans="1:5">
      <c r="A740">
        <v>738</v>
      </c>
      <c r="B740" s="24">
        <v>-2E-3</v>
      </c>
      <c r="C740" s="202">
        <v>-2E-3</v>
      </c>
      <c r="D740" s="202">
        <v>5.9594853545031062E-4</v>
      </c>
      <c r="E740" s="202">
        <v>-1.4484534309462626E-3</v>
      </c>
    </row>
    <row r="741" spans="1:5">
      <c r="A741">
        <v>739</v>
      </c>
      <c r="B741" s="24">
        <v>-2E-3</v>
      </c>
      <c r="C741" s="202">
        <v>-2E-3</v>
      </c>
      <c r="D741" s="202">
        <v>5.9540104024089369E-4</v>
      </c>
      <c r="E741" s="202">
        <v>-1.4549760128005809E-3</v>
      </c>
    </row>
    <row r="742" spans="1:5">
      <c r="A742">
        <v>740</v>
      </c>
      <c r="B742" s="24">
        <v>-2E-3</v>
      </c>
      <c r="C742" s="202">
        <v>-2E-3</v>
      </c>
      <c r="D742" s="202">
        <v>5.9485354503147677E-4</v>
      </c>
      <c r="E742" s="202">
        <v>-1.4614925996348123E-3</v>
      </c>
    </row>
    <row r="743" spans="1:5">
      <c r="A743">
        <v>741</v>
      </c>
      <c r="B743" s="24">
        <v>-2E-3</v>
      </c>
      <c r="C743" s="202">
        <v>-2E-3</v>
      </c>
      <c r="D743" s="202">
        <v>5.9430604982205985E-4</v>
      </c>
      <c r="E743" s="202">
        <v>-1.4680031914489572E-3</v>
      </c>
    </row>
    <row r="744" spans="1:5">
      <c r="A744">
        <v>742</v>
      </c>
      <c r="B744" s="24">
        <v>-2E-3</v>
      </c>
      <c r="C744" s="202">
        <v>-2E-3</v>
      </c>
      <c r="D744" s="202">
        <v>5.9375855461264292E-4</v>
      </c>
      <c r="E744" s="202">
        <v>-1.4745077882430155E-3</v>
      </c>
    </row>
    <row r="745" spans="1:5">
      <c r="A745">
        <v>743</v>
      </c>
      <c r="B745" s="24">
        <v>-2E-3</v>
      </c>
      <c r="C745" s="202">
        <v>-2E-3</v>
      </c>
      <c r="D745" s="202">
        <v>5.93211059403226E-4</v>
      </c>
      <c r="E745" s="202">
        <v>-1.481006390016987E-3</v>
      </c>
    </row>
    <row r="746" spans="1:5">
      <c r="A746">
        <v>744</v>
      </c>
      <c r="B746" s="24">
        <v>-2E-3</v>
      </c>
      <c r="C746" s="202">
        <v>-2E-3</v>
      </c>
      <c r="D746" s="202">
        <v>5.9266356419380908E-4</v>
      </c>
      <c r="E746" s="202">
        <v>-1.4874989967708719E-3</v>
      </c>
    </row>
    <row r="747" spans="1:5">
      <c r="A747">
        <v>745</v>
      </c>
      <c r="B747" s="24">
        <v>-2E-3</v>
      </c>
      <c r="C747" s="202">
        <v>-2E-3</v>
      </c>
      <c r="D747" s="202">
        <v>5.9211606898439215E-4</v>
      </c>
      <c r="E747" s="202">
        <v>-1.4939856085046698E-3</v>
      </c>
    </row>
    <row r="748" spans="1:5">
      <c r="A748">
        <v>746</v>
      </c>
      <c r="B748" s="24">
        <v>-2E-3</v>
      </c>
      <c r="C748" s="202">
        <v>-2E-3</v>
      </c>
      <c r="D748" s="202">
        <v>5.9156857377497523E-4</v>
      </c>
      <c r="E748" s="202">
        <v>-1.5004662252183813E-3</v>
      </c>
    </row>
    <row r="749" spans="1:5">
      <c r="A749">
        <v>747</v>
      </c>
      <c r="B749" s="24">
        <v>-2E-3</v>
      </c>
      <c r="C749" s="202">
        <v>-2E-3</v>
      </c>
      <c r="D749" s="202">
        <v>5.9102107856555831E-4</v>
      </c>
      <c r="E749" s="202">
        <v>-1.506940846912006E-3</v>
      </c>
    </row>
    <row r="750" spans="1:5">
      <c r="A750">
        <v>748</v>
      </c>
      <c r="B750" s="24">
        <v>-2E-3</v>
      </c>
      <c r="C750" s="202">
        <v>-2E-3</v>
      </c>
      <c r="D750" s="202">
        <v>5.9047358335614138E-4</v>
      </c>
      <c r="E750" s="202">
        <v>-1.5134094735855441E-3</v>
      </c>
    </row>
    <row r="751" spans="1:5">
      <c r="A751">
        <v>749</v>
      </c>
      <c r="B751" s="24">
        <v>-2E-3</v>
      </c>
      <c r="C751" s="202">
        <v>-2E-3</v>
      </c>
      <c r="D751" s="202">
        <v>5.8992608814672446E-4</v>
      </c>
      <c r="E751" s="202">
        <v>-1.5198721052389955E-3</v>
      </c>
    </row>
    <row r="752" spans="1:5">
      <c r="A752">
        <v>750</v>
      </c>
      <c r="B752" s="24">
        <v>-2E-3</v>
      </c>
      <c r="C752" s="202">
        <v>-2E-3</v>
      </c>
      <c r="D752" s="202">
        <v>5.8937859293730754E-4</v>
      </c>
      <c r="E752" s="202">
        <v>-1.5263287418723584E-3</v>
      </c>
    </row>
    <row r="753" spans="1:5">
      <c r="A753">
        <v>751</v>
      </c>
      <c r="B753" s="24">
        <v>-2E-3</v>
      </c>
      <c r="C753" s="202">
        <v>-2E-3</v>
      </c>
      <c r="D753" s="202">
        <v>5.8883109772789061E-4</v>
      </c>
      <c r="E753" s="202">
        <v>-1.5327793834856364E-3</v>
      </c>
    </row>
    <row r="754" spans="1:5">
      <c r="A754">
        <v>752</v>
      </c>
      <c r="B754" s="24">
        <v>-2E-3</v>
      </c>
      <c r="C754" s="202">
        <v>-2E-3</v>
      </c>
      <c r="D754" s="202">
        <v>5.8828360251847369E-4</v>
      </c>
      <c r="E754" s="202">
        <v>-1.5392240300788277E-3</v>
      </c>
    </row>
    <row r="755" spans="1:5">
      <c r="A755">
        <v>753</v>
      </c>
      <c r="B755" s="24">
        <v>-2E-3</v>
      </c>
      <c r="C755" s="202">
        <v>-2E-3</v>
      </c>
      <c r="D755" s="202">
        <v>5.8773610730905677E-4</v>
      </c>
      <c r="E755" s="202">
        <v>-1.5456626816519323E-3</v>
      </c>
    </row>
    <row r="756" spans="1:5">
      <c r="A756">
        <v>754</v>
      </c>
      <c r="B756" s="24">
        <v>-2E-3</v>
      </c>
      <c r="C756" s="202">
        <v>-2E-3</v>
      </c>
      <c r="D756" s="202">
        <v>5.8718861209963984E-4</v>
      </c>
      <c r="E756" s="202">
        <v>-1.5520953382049502E-3</v>
      </c>
    </row>
    <row r="757" spans="1:5">
      <c r="A757">
        <v>755</v>
      </c>
      <c r="B757" s="24">
        <v>-2E-3</v>
      </c>
      <c r="C757" s="202">
        <v>-2E-3</v>
      </c>
      <c r="D757" s="202">
        <v>5.8664111689022292E-4</v>
      </c>
      <c r="E757" s="202">
        <v>-1.5585219997378817E-3</v>
      </c>
    </row>
    <row r="758" spans="1:5">
      <c r="A758">
        <v>756</v>
      </c>
      <c r="B758" s="24">
        <v>-2E-3</v>
      </c>
      <c r="C758" s="202">
        <v>-2E-3</v>
      </c>
      <c r="D758" s="202">
        <v>5.86093621680806E-4</v>
      </c>
      <c r="E758" s="202">
        <v>-1.5649426662507262E-3</v>
      </c>
    </row>
    <row r="759" spans="1:5">
      <c r="A759">
        <v>757</v>
      </c>
      <c r="B759" s="24">
        <v>-2E-3</v>
      </c>
      <c r="C759" s="202">
        <v>-2E-3</v>
      </c>
      <c r="D759" s="202">
        <v>5.8554612647138907E-4</v>
      </c>
      <c r="E759" s="202">
        <v>-1.571357337743484E-3</v>
      </c>
    </row>
    <row r="760" spans="1:5">
      <c r="A760">
        <v>758</v>
      </c>
      <c r="B760" s="24">
        <v>-2E-3</v>
      </c>
      <c r="C760" s="202">
        <v>-2E-3</v>
      </c>
      <c r="D760" s="202">
        <v>5.8499863126197215E-4</v>
      </c>
      <c r="E760" s="202">
        <v>-1.5777660142161551E-3</v>
      </c>
    </row>
    <row r="761" spans="1:5">
      <c r="A761">
        <v>759</v>
      </c>
      <c r="B761" s="24">
        <v>-2E-3</v>
      </c>
      <c r="C761" s="202">
        <v>-2E-3</v>
      </c>
      <c r="D761" s="202">
        <v>5.8445113605255523E-4</v>
      </c>
      <c r="E761" s="202">
        <v>-1.5841686956687396E-3</v>
      </c>
    </row>
    <row r="762" spans="1:5">
      <c r="A762">
        <v>760</v>
      </c>
      <c r="B762" s="24">
        <v>-2E-3</v>
      </c>
      <c r="C762" s="202">
        <v>-2E-3</v>
      </c>
      <c r="D762" s="202">
        <v>5.839036408431383E-4</v>
      </c>
      <c r="E762" s="202">
        <v>-1.5905653821012373E-3</v>
      </c>
    </row>
    <row r="763" spans="1:5">
      <c r="A763">
        <v>761</v>
      </c>
      <c r="B763" s="24">
        <v>-2E-3</v>
      </c>
      <c r="C763" s="202">
        <v>-2E-3</v>
      </c>
      <c r="D763" s="202">
        <v>5.8335614563372138E-4</v>
      </c>
      <c r="E763" s="202">
        <v>-1.5969560735136486E-3</v>
      </c>
    </row>
    <row r="764" spans="1:5">
      <c r="A764">
        <v>762</v>
      </c>
      <c r="B764" s="24">
        <v>-2E-3</v>
      </c>
      <c r="C764" s="202">
        <v>-2E-3</v>
      </c>
      <c r="D764" s="202">
        <v>5.8280865042430446E-4</v>
      </c>
      <c r="E764" s="202">
        <v>-1.6033407699059729E-3</v>
      </c>
    </row>
    <row r="765" spans="1:5">
      <c r="A765">
        <v>763</v>
      </c>
      <c r="B765" s="24">
        <v>-2E-3</v>
      </c>
      <c r="C765" s="202">
        <v>-2E-3</v>
      </c>
      <c r="D765" s="202">
        <v>5.8226115521488753E-4</v>
      </c>
      <c r="E765" s="202">
        <v>-1.6097194712782106E-3</v>
      </c>
    </row>
    <row r="766" spans="1:5">
      <c r="A766">
        <v>764</v>
      </c>
      <c r="B766" s="24">
        <v>-2E-3</v>
      </c>
      <c r="C766" s="202">
        <v>-2E-3</v>
      </c>
      <c r="D766" s="202">
        <v>5.8171366000547061E-4</v>
      </c>
      <c r="E766" s="202">
        <v>-1.6160921776303618E-3</v>
      </c>
    </row>
    <row r="767" spans="1:5">
      <c r="A767">
        <v>765</v>
      </c>
      <c r="B767" s="24">
        <v>-2E-3</v>
      </c>
      <c r="C767" s="202">
        <v>-2E-3</v>
      </c>
      <c r="D767" s="202">
        <v>5.8116616479605369E-4</v>
      </c>
      <c r="E767" s="202">
        <v>-1.622458888962426E-3</v>
      </c>
    </row>
    <row r="768" spans="1:5">
      <c r="A768">
        <v>766</v>
      </c>
      <c r="B768" s="24">
        <v>-2E-3</v>
      </c>
      <c r="C768" s="202">
        <v>-2E-3</v>
      </c>
      <c r="D768" s="202">
        <v>5.8061866958663676E-4</v>
      </c>
      <c r="E768" s="202">
        <v>-1.6288196052744036E-3</v>
      </c>
    </row>
    <row r="769" spans="1:5">
      <c r="A769">
        <v>767</v>
      </c>
      <c r="B769" s="24">
        <v>-2E-3</v>
      </c>
      <c r="C769" s="202">
        <v>-2E-3</v>
      </c>
      <c r="D769" s="202">
        <v>5.8007117437721984E-4</v>
      </c>
      <c r="E769" s="202">
        <v>-1.6351743265662947E-3</v>
      </c>
    </row>
    <row r="770" spans="1:5">
      <c r="A770">
        <v>768</v>
      </c>
      <c r="B770" s="24">
        <v>-2E-3</v>
      </c>
      <c r="C770" s="202">
        <v>-2E-3</v>
      </c>
      <c r="D770" s="202">
        <v>5.7952367916780292E-4</v>
      </c>
      <c r="E770" s="202">
        <v>-1.6415230528380989E-3</v>
      </c>
    </row>
    <row r="771" spans="1:5">
      <c r="A771">
        <v>769</v>
      </c>
      <c r="B771" s="24">
        <v>-2E-3</v>
      </c>
      <c r="C771" s="202">
        <v>-2E-3</v>
      </c>
      <c r="D771" s="202">
        <v>5.7897618395838599E-4</v>
      </c>
      <c r="E771" s="202">
        <v>-1.6478657840898147E-3</v>
      </c>
    </row>
    <row r="772" spans="1:5">
      <c r="A772">
        <v>770</v>
      </c>
      <c r="B772" s="24">
        <v>-2E-3</v>
      </c>
      <c r="C772" s="202">
        <v>-2E-3</v>
      </c>
      <c r="D772" s="202">
        <v>5.7842868874896907E-4</v>
      </c>
      <c r="E772" s="202">
        <v>-1.6542025203214457E-3</v>
      </c>
    </row>
    <row r="773" spans="1:5">
      <c r="A773">
        <v>771</v>
      </c>
      <c r="B773" s="24">
        <v>-2E-3</v>
      </c>
      <c r="C773" s="202">
        <v>-2E-3</v>
      </c>
      <c r="D773" s="202">
        <v>5.7788119353955215E-4</v>
      </c>
      <c r="E773" s="202">
        <v>-1.6605332615329898E-3</v>
      </c>
    </row>
    <row r="774" spans="1:5">
      <c r="A774">
        <v>772</v>
      </c>
      <c r="B774" s="24">
        <v>-2E-3</v>
      </c>
      <c r="C774" s="202">
        <v>-2E-3</v>
      </c>
      <c r="D774" s="202">
        <v>5.7733369833013522E-4</v>
      </c>
      <c r="E774" s="202">
        <v>-1.6668580077244474E-3</v>
      </c>
    </row>
    <row r="775" spans="1:5">
      <c r="A775">
        <v>773</v>
      </c>
      <c r="B775" s="24">
        <v>-2E-3</v>
      </c>
      <c r="C775" s="202">
        <v>-2E-3</v>
      </c>
      <c r="D775" s="202">
        <v>5.767862031207183E-4</v>
      </c>
      <c r="E775" s="202">
        <v>-1.6731767588958181E-3</v>
      </c>
    </row>
    <row r="776" spans="1:5">
      <c r="A776">
        <v>774</v>
      </c>
      <c r="B776" s="24">
        <v>-2E-3</v>
      </c>
      <c r="C776" s="202">
        <v>-2E-3</v>
      </c>
      <c r="D776" s="202">
        <v>5.7623870791130138E-4</v>
      </c>
      <c r="E776" s="202">
        <v>-1.6794895150471023E-3</v>
      </c>
    </row>
    <row r="777" spans="1:5">
      <c r="A777">
        <v>775</v>
      </c>
      <c r="B777" s="24">
        <v>-2E-3</v>
      </c>
      <c r="C777" s="202">
        <v>-2E-3</v>
      </c>
      <c r="D777" s="202">
        <v>5.7569121270188445E-4</v>
      </c>
      <c r="E777" s="202">
        <v>-1.6857962761782997E-3</v>
      </c>
    </row>
    <row r="778" spans="1:5">
      <c r="A778">
        <v>776</v>
      </c>
      <c r="B778" s="24">
        <v>-2E-3</v>
      </c>
      <c r="C778" s="202">
        <v>-2E-3</v>
      </c>
      <c r="D778" s="202">
        <v>5.7514371749246753E-4</v>
      </c>
      <c r="E778" s="202">
        <v>-1.6920970422894105E-3</v>
      </c>
    </row>
    <row r="779" spans="1:5">
      <c r="A779">
        <v>777</v>
      </c>
      <c r="B779" s="24">
        <v>-2E-3</v>
      </c>
      <c r="C779" s="202">
        <v>-2E-3</v>
      </c>
      <c r="D779" s="202">
        <v>5.7459622228305061E-4</v>
      </c>
      <c r="E779" s="202">
        <v>-1.6983918133804347E-3</v>
      </c>
    </row>
    <row r="780" spans="1:5">
      <c r="A780">
        <v>778</v>
      </c>
      <c r="B780" s="24">
        <v>-2E-3</v>
      </c>
      <c r="C780" s="202">
        <v>-2E-3</v>
      </c>
      <c r="D780" s="202">
        <v>5.7404872707363368E-4</v>
      </c>
      <c r="E780" s="202">
        <v>-1.7046805894513719E-3</v>
      </c>
    </row>
    <row r="781" spans="1:5">
      <c r="A781">
        <v>779</v>
      </c>
      <c r="B781" s="24">
        <v>-2E-3</v>
      </c>
      <c r="C781" s="202">
        <v>-2E-3</v>
      </c>
      <c r="D781" s="202">
        <v>5.7350123186421676E-4</v>
      </c>
      <c r="E781" s="202">
        <v>-1.7109633705022227E-3</v>
      </c>
    </row>
    <row r="782" spans="1:5">
      <c r="A782">
        <v>780</v>
      </c>
      <c r="B782" s="24">
        <v>-2E-3</v>
      </c>
      <c r="C782" s="202">
        <v>-2E-3</v>
      </c>
      <c r="D782" s="202">
        <v>5.7295373665479984E-4</v>
      </c>
      <c r="E782" s="202">
        <v>-1.7172401565329867E-3</v>
      </c>
    </row>
    <row r="783" spans="1:5">
      <c r="A783">
        <v>781</v>
      </c>
      <c r="B783" s="24">
        <v>-2E-3</v>
      </c>
      <c r="C783" s="202">
        <v>-2E-3</v>
      </c>
      <c r="D783" s="202">
        <v>5.7240624144538291E-4</v>
      </c>
      <c r="E783" s="202">
        <v>-1.7235109475436639E-3</v>
      </c>
    </row>
    <row r="784" spans="1:5">
      <c r="A784">
        <v>782</v>
      </c>
      <c r="B784" s="24">
        <v>-2E-3</v>
      </c>
      <c r="C784" s="202">
        <v>-2E-3</v>
      </c>
      <c r="D784" s="202">
        <v>5.7185874623596599E-4</v>
      </c>
      <c r="E784" s="202">
        <v>-1.7297757435342546E-3</v>
      </c>
    </row>
    <row r="785" spans="1:5">
      <c r="A785">
        <v>783</v>
      </c>
      <c r="B785" s="24">
        <v>-2E-3</v>
      </c>
      <c r="C785" s="202">
        <v>-2E-3</v>
      </c>
      <c r="D785" s="202">
        <v>5.7131125102654907E-4</v>
      </c>
      <c r="E785" s="202">
        <v>-1.7360345445047586E-3</v>
      </c>
    </row>
    <row r="786" spans="1:5">
      <c r="A786">
        <v>784</v>
      </c>
      <c r="B786" s="24">
        <v>-2E-3</v>
      </c>
      <c r="C786" s="202">
        <v>-2E-3</v>
      </c>
      <c r="D786" s="202">
        <v>5.7076375581713214E-4</v>
      </c>
      <c r="E786" s="202">
        <v>-1.7422873504551759E-3</v>
      </c>
    </row>
    <row r="787" spans="1:5">
      <c r="A787">
        <v>785</v>
      </c>
      <c r="B787" s="24">
        <v>-2E-3</v>
      </c>
      <c r="C787" s="202">
        <v>-2E-3</v>
      </c>
      <c r="D787" s="202">
        <v>5.7021626060771522E-4</v>
      </c>
      <c r="E787" s="202">
        <v>-1.7485341613855062E-3</v>
      </c>
    </row>
    <row r="788" spans="1:5">
      <c r="A788">
        <v>786</v>
      </c>
      <c r="B788" s="24">
        <v>-2E-3</v>
      </c>
      <c r="C788" s="202">
        <v>-2E-3</v>
      </c>
      <c r="D788" s="202">
        <v>5.696687653982983E-4</v>
      </c>
      <c r="E788" s="202">
        <v>-1.7547749772957501E-3</v>
      </c>
    </row>
    <row r="789" spans="1:5">
      <c r="A789">
        <v>787</v>
      </c>
      <c r="B789" s="24">
        <v>-2E-3</v>
      </c>
      <c r="C789" s="202">
        <v>-2E-3</v>
      </c>
      <c r="D789" s="202">
        <v>5.6912127018888137E-4</v>
      </c>
      <c r="E789" s="202">
        <v>-1.7610097981859056E-3</v>
      </c>
    </row>
    <row r="790" spans="1:5">
      <c r="A790">
        <v>788</v>
      </c>
      <c r="B790" s="24">
        <v>-2E-3</v>
      </c>
      <c r="C790" s="202">
        <v>-2E-3</v>
      </c>
      <c r="D790" s="202">
        <v>5.6857377497946445E-4</v>
      </c>
      <c r="E790" s="202">
        <v>-1.7672386240559761E-3</v>
      </c>
    </row>
    <row r="791" spans="1:5">
      <c r="A791">
        <v>789</v>
      </c>
      <c r="B791" s="24">
        <v>-2E-3</v>
      </c>
      <c r="C791" s="202">
        <v>-2E-3</v>
      </c>
      <c r="D791" s="202">
        <v>5.6802627977004753E-4</v>
      </c>
      <c r="E791" s="202">
        <v>-1.77346145490596E-3</v>
      </c>
    </row>
    <row r="792" spans="1:5">
      <c r="A792">
        <v>790</v>
      </c>
      <c r="B792" s="24">
        <v>-2E-3</v>
      </c>
      <c r="C792" s="202">
        <v>-2E-3</v>
      </c>
      <c r="D792" s="202">
        <v>5.674787845606306E-4</v>
      </c>
      <c r="E792" s="202">
        <v>-1.7796782907358571E-3</v>
      </c>
    </row>
    <row r="793" spans="1:5">
      <c r="A793">
        <v>791</v>
      </c>
      <c r="B793" s="24">
        <v>-2E-3</v>
      </c>
      <c r="C793" s="202">
        <v>-2E-3</v>
      </c>
      <c r="D793" s="202">
        <v>5.6693128935121368E-4</v>
      </c>
      <c r="E793" s="202">
        <v>-1.7858891315456675E-3</v>
      </c>
    </row>
    <row r="794" spans="1:5">
      <c r="A794">
        <v>792</v>
      </c>
      <c r="B794" s="24">
        <v>-2E-3</v>
      </c>
      <c r="C794" s="202">
        <v>-2E-3</v>
      </c>
      <c r="D794" s="202">
        <v>5.6638379414179676E-4</v>
      </c>
      <c r="E794" s="202">
        <v>-1.792093977335391E-3</v>
      </c>
    </row>
    <row r="795" spans="1:5">
      <c r="A795">
        <v>793</v>
      </c>
      <c r="B795" s="24">
        <v>-2E-3</v>
      </c>
      <c r="C795" s="202">
        <v>-2E-3</v>
      </c>
      <c r="D795" s="202">
        <v>5.6583629893237983E-4</v>
      </c>
      <c r="E795" s="202">
        <v>-1.7982928281050281E-3</v>
      </c>
    </row>
    <row r="796" spans="1:5">
      <c r="A796">
        <v>794</v>
      </c>
      <c r="B796" s="24">
        <v>-2E-3</v>
      </c>
      <c r="C796" s="202">
        <v>-2E-3</v>
      </c>
      <c r="D796" s="202">
        <v>5.6528880372296291E-4</v>
      </c>
      <c r="E796" s="202">
        <v>-1.8044856838545784E-3</v>
      </c>
    </row>
    <row r="797" spans="1:5">
      <c r="A797">
        <v>795</v>
      </c>
      <c r="B797" s="24">
        <v>-2E-3</v>
      </c>
      <c r="C797" s="202">
        <v>-2E-3</v>
      </c>
      <c r="D797" s="202">
        <v>5.6474130851354599E-4</v>
      </c>
      <c r="E797" s="202">
        <v>-1.8106725445840421E-3</v>
      </c>
    </row>
    <row r="798" spans="1:5">
      <c r="A798">
        <v>796</v>
      </c>
      <c r="B798" s="24">
        <v>-2E-3</v>
      </c>
      <c r="C798" s="202">
        <v>-2E-3</v>
      </c>
      <c r="D798" s="202">
        <v>5.6419381330412906E-4</v>
      </c>
      <c r="E798" s="202">
        <v>-1.816853410293419E-3</v>
      </c>
    </row>
    <row r="799" spans="1:5">
      <c r="A799">
        <v>797</v>
      </c>
      <c r="B799" s="24">
        <v>-2E-3</v>
      </c>
      <c r="C799" s="202">
        <v>-2E-3</v>
      </c>
      <c r="D799" s="202">
        <v>5.6364631809471214E-4</v>
      </c>
      <c r="E799" s="202">
        <v>-1.8230282809827095E-3</v>
      </c>
    </row>
    <row r="800" spans="1:5">
      <c r="A800">
        <v>798</v>
      </c>
      <c r="B800" s="24">
        <v>-2E-3</v>
      </c>
      <c r="C800" s="202">
        <v>-2E-3</v>
      </c>
      <c r="D800" s="202">
        <v>5.6309882288529522E-4</v>
      </c>
      <c r="E800" s="202">
        <v>-1.8291971566519131E-3</v>
      </c>
    </row>
    <row r="801" spans="1:5">
      <c r="A801">
        <v>799</v>
      </c>
      <c r="B801" s="24">
        <v>-2E-3</v>
      </c>
      <c r="C801" s="202">
        <v>-2E-3</v>
      </c>
      <c r="D801" s="202">
        <v>5.6255132767587829E-4</v>
      </c>
      <c r="E801" s="202">
        <v>-1.83536003730103E-3</v>
      </c>
    </row>
    <row r="802" spans="1:5">
      <c r="A802">
        <v>800</v>
      </c>
      <c r="B802" s="24">
        <v>-2E-3</v>
      </c>
      <c r="C802" s="202">
        <v>-2E-3</v>
      </c>
      <c r="D802" s="202">
        <v>5.6200383246646137E-4</v>
      </c>
      <c r="E802" s="202">
        <v>-1.8415169229300601E-3</v>
      </c>
    </row>
    <row r="803" spans="1:5">
      <c r="A803">
        <v>801</v>
      </c>
      <c r="B803" s="24">
        <v>-2E-3</v>
      </c>
      <c r="C803" s="202">
        <v>-2E-3</v>
      </c>
      <c r="D803" s="202">
        <v>5.6145633725704445E-4</v>
      </c>
      <c r="E803" s="202">
        <v>-1.8476678135390036E-3</v>
      </c>
    </row>
    <row r="804" spans="1:5">
      <c r="A804">
        <v>802</v>
      </c>
      <c r="B804" s="24">
        <v>-2E-3</v>
      </c>
      <c r="C804" s="202">
        <v>-2E-3</v>
      </c>
      <c r="D804" s="202">
        <v>5.6090884204762752E-4</v>
      </c>
      <c r="E804" s="202">
        <v>-1.8538127091278604E-3</v>
      </c>
    </row>
    <row r="805" spans="1:5">
      <c r="A805">
        <v>803</v>
      </c>
      <c r="B805" s="24">
        <v>-2E-3</v>
      </c>
      <c r="C805" s="202">
        <v>-2E-3</v>
      </c>
      <c r="D805" s="202">
        <v>5.603613468382106E-4</v>
      </c>
      <c r="E805" s="202">
        <v>-1.8599516096966305E-3</v>
      </c>
    </row>
    <row r="806" spans="1:5">
      <c r="A806">
        <v>804</v>
      </c>
      <c r="B806" s="24">
        <v>-2E-3</v>
      </c>
      <c r="C806" s="202">
        <v>-2E-3</v>
      </c>
      <c r="D806" s="202">
        <v>5.5981385162879368E-4</v>
      </c>
      <c r="E806" s="202">
        <v>-1.8660845152453141E-3</v>
      </c>
    </row>
    <row r="807" spans="1:5">
      <c r="A807">
        <v>805</v>
      </c>
      <c r="B807" s="24">
        <v>-2E-3</v>
      </c>
      <c r="C807" s="202">
        <v>-2E-3</v>
      </c>
      <c r="D807" s="202">
        <v>5.5926635641937675E-4</v>
      </c>
      <c r="E807" s="202">
        <v>-1.8722114257739108E-3</v>
      </c>
    </row>
    <row r="808" spans="1:5">
      <c r="A808">
        <v>806</v>
      </c>
      <c r="B808" s="24">
        <v>-2E-3</v>
      </c>
      <c r="C808" s="202">
        <v>-2E-3</v>
      </c>
      <c r="D808" s="202">
        <v>5.5871886120995983E-4</v>
      </c>
      <c r="E808" s="202">
        <v>-1.8783323412824191E-3</v>
      </c>
    </row>
    <row r="809" spans="1:5">
      <c r="A809">
        <v>807</v>
      </c>
      <c r="B809" s="24">
        <v>-2E-3</v>
      </c>
      <c r="C809" s="202">
        <v>-2E-3</v>
      </c>
      <c r="D809" s="202">
        <v>5.5817136600054291E-4</v>
      </c>
      <c r="E809" s="202">
        <v>-1.8844472617708424E-3</v>
      </c>
    </row>
    <row r="810" spans="1:5">
      <c r="A810">
        <v>808</v>
      </c>
      <c r="B810" s="24">
        <v>-2E-3</v>
      </c>
      <c r="C810" s="202">
        <v>-2E-3</v>
      </c>
      <c r="D810" s="202">
        <v>5.5762387079112598E-4</v>
      </c>
      <c r="E810" s="202">
        <v>-1.8905561872391793E-3</v>
      </c>
    </row>
    <row r="811" spans="1:5">
      <c r="A811">
        <v>809</v>
      </c>
      <c r="B811" s="24">
        <v>-2E-3</v>
      </c>
      <c r="C811" s="202">
        <v>-2E-3</v>
      </c>
      <c r="D811" s="202">
        <v>5.5707637558170906E-4</v>
      </c>
      <c r="E811" s="202">
        <v>-1.8966591176874294E-3</v>
      </c>
    </row>
    <row r="812" spans="1:5">
      <c r="A812">
        <v>810</v>
      </c>
      <c r="B812" s="24">
        <v>-2E-3</v>
      </c>
      <c r="C812" s="202">
        <v>-2E-3</v>
      </c>
      <c r="D812" s="202">
        <v>5.5652888037229214E-4</v>
      </c>
      <c r="E812" s="202">
        <v>-1.9027560531155925E-3</v>
      </c>
    </row>
    <row r="813" spans="1:5">
      <c r="A813">
        <v>811</v>
      </c>
      <c r="B813" s="24">
        <v>-2E-3</v>
      </c>
      <c r="C813" s="202">
        <v>-2E-3</v>
      </c>
      <c r="D813" s="202">
        <v>5.5598138516287521E-4</v>
      </c>
      <c r="E813" s="202">
        <v>-1.9088469935236692E-3</v>
      </c>
    </row>
    <row r="814" spans="1:5">
      <c r="A814">
        <v>812</v>
      </c>
      <c r="B814" s="24">
        <v>-2E-3</v>
      </c>
      <c r="C814" s="202">
        <v>-2E-3</v>
      </c>
      <c r="D814" s="202">
        <v>5.5543388995345829E-4</v>
      </c>
      <c r="E814" s="202">
        <v>-1.9149319389116593E-3</v>
      </c>
    </row>
    <row r="815" spans="1:5">
      <c r="A815">
        <v>813</v>
      </c>
      <c r="B815" s="24">
        <v>-2E-3</v>
      </c>
      <c r="C815" s="202">
        <v>-2E-3</v>
      </c>
      <c r="D815" s="202">
        <v>5.5488639474404137E-4</v>
      </c>
      <c r="E815" s="202">
        <v>-1.9210108892795622E-3</v>
      </c>
    </row>
    <row r="816" spans="1:5">
      <c r="A816">
        <v>814</v>
      </c>
      <c r="B816" s="24">
        <v>-2E-3</v>
      </c>
      <c r="C816" s="202">
        <v>-2E-3</v>
      </c>
      <c r="D816" s="202">
        <v>5.5433889953462444E-4</v>
      </c>
      <c r="E816" s="202">
        <v>-1.9270838446273789E-3</v>
      </c>
    </row>
    <row r="817" spans="1:5">
      <c r="A817">
        <v>815</v>
      </c>
      <c r="B817" s="24">
        <v>-2E-3</v>
      </c>
      <c r="C817" s="202">
        <v>-2E-3</v>
      </c>
      <c r="D817" s="202">
        <v>5.5379140432520752E-4</v>
      </c>
      <c r="E817" s="202">
        <v>-1.9331508049551089E-3</v>
      </c>
    </row>
    <row r="818" spans="1:5">
      <c r="A818">
        <v>816</v>
      </c>
      <c r="B818" s="24">
        <v>-2E-3</v>
      </c>
      <c r="C818" s="202">
        <v>-2E-3</v>
      </c>
      <c r="D818" s="202">
        <v>5.532439091157906E-4</v>
      </c>
      <c r="E818" s="202">
        <v>-1.9392117702627517E-3</v>
      </c>
    </row>
    <row r="819" spans="1:5">
      <c r="A819">
        <v>817</v>
      </c>
      <c r="B819" s="24">
        <v>-2E-3</v>
      </c>
      <c r="C819" s="202">
        <v>-2E-3</v>
      </c>
      <c r="D819" s="202">
        <v>5.5269641390637368E-4</v>
      </c>
      <c r="E819" s="202">
        <v>-1.9452667405503083E-3</v>
      </c>
    </row>
    <row r="820" spans="1:5">
      <c r="A820">
        <v>818</v>
      </c>
      <c r="B820" s="24">
        <v>-2E-3</v>
      </c>
      <c r="C820" s="202">
        <v>-2E-3</v>
      </c>
      <c r="D820" s="202">
        <v>5.5214891869695675E-4</v>
      </c>
      <c r="E820" s="202">
        <v>-1.9513157158177782E-3</v>
      </c>
    </row>
    <row r="821" spans="1:5">
      <c r="A821">
        <v>819</v>
      </c>
      <c r="B821" s="24">
        <v>-2E-3</v>
      </c>
      <c r="C821" s="202">
        <v>-2E-3</v>
      </c>
      <c r="D821" s="202">
        <v>5.5160142348753983E-4</v>
      </c>
      <c r="E821" s="202">
        <v>-1.9573586960651614E-3</v>
      </c>
    </row>
    <row r="822" spans="1:5">
      <c r="A822">
        <v>820</v>
      </c>
      <c r="B822" s="24">
        <v>-2E-3</v>
      </c>
      <c r="C822" s="202">
        <v>-2E-3</v>
      </c>
      <c r="D822" s="202">
        <v>5.5105392827812291E-4</v>
      </c>
      <c r="E822" s="202">
        <v>-1.9633956812924579E-3</v>
      </c>
    </row>
    <row r="823" spans="1:5">
      <c r="A823">
        <v>821</v>
      </c>
      <c r="B823" s="24">
        <v>-2E-3</v>
      </c>
      <c r="C823" s="202">
        <v>-2E-3</v>
      </c>
      <c r="D823" s="202">
        <v>5.5050643306870598E-4</v>
      </c>
      <c r="E823" s="202">
        <v>-1.9694266714996673E-3</v>
      </c>
    </row>
    <row r="824" spans="1:5">
      <c r="A824">
        <v>822</v>
      </c>
      <c r="B824" s="24">
        <v>-2E-3</v>
      </c>
      <c r="C824" s="202">
        <v>-2E-3</v>
      </c>
      <c r="D824" s="202">
        <v>5.4995893785928906E-4</v>
      </c>
      <c r="E824" s="202">
        <v>-1.9754516666867904E-3</v>
      </c>
    </row>
    <row r="825" spans="1:5">
      <c r="A825">
        <v>823</v>
      </c>
      <c r="B825" s="24">
        <v>-2E-3</v>
      </c>
      <c r="C825" s="202">
        <v>-2E-3</v>
      </c>
      <c r="D825" s="202">
        <v>5.4941144264987214E-4</v>
      </c>
      <c r="E825" s="202">
        <v>-1.9814706668538269E-3</v>
      </c>
    </row>
    <row r="826" spans="1:5">
      <c r="A826">
        <v>824</v>
      </c>
      <c r="B826" s="24">
        <v>-2E-3</v>
      </c>
      <c r="C826" s="202">
        <v>-2E-3</v>
      </c>
      <c r="D826" s="202">
        <v>5.4886394744045521E-4</v>
      </c>
      <c r="E826" s="202">
        <v>-1.9874836720007766E-3</v>
      </c>
    </row>
    <row r="827" spans="1:5">
      <c r="A827">
        <v>825</v>
      </c>
      <c r="B827" s="24">
        <v>-2E-3</v>
      </c>
      <c r="C827" s="202">
        <v>-2E-3</v>
      </c>
      <c r="D827" s="202">
        <v>5.4831645223103829E-4</v>
      </c>
      <c r="E827" s="202">
        <v>-1.9934906821276379E-3</v>
      </c>
    </row>
    <row r="828" spans="1:5">
      <c r="A828">
        <v>826</v>
      </c>
      <c r="B828" s="24">
        <v>-2E-3</v>
      </c>
      <c r="C828" s="202">
        <v>-2E-3</v>
      </c>
      <c r="D828" s="202">
        <v>5.4776895702162137E-4</v>
      </c>
      <c r="E828" s="202">
        <v>-1.9994916972344142E-3</v>
      </c>
    </row>
    <row r="829" spans="1:5">
      <c r="A829">
        <v>827</v>
      </c>
      <c r="B829" s="24">
        <v>-2E-3</v>
      </c>
      <c r="C829" s="202">
        <v>-2E-3</v>
      </c>
      <c r="D829" s="202">
        <v>5.4722146181220444E-4</v>
      </c>
      <c r="E829" s="202">
        <v>-2.0054867173211035E-3</v>
      </c>
    </row>
    <row r="830" spans="1:5">
      <c r="A830">
        <v>828</v>
      </c>
      <c r="B830" s="24">
        <v>-2E-3</v>
      </c>
      <c r="C830" s="202">
        <v>-2E-3</v>
      </c>
      <c r="D830" s="202">
        <v>5.4667396660278752E-4</v>
      </c>
      <c r="E830" s="202">
        <v>-2.0114757423877064E-3</v>
      </c>
    </row>
    <row r="831" spans="1:5">
      <c r="A831">
        <v>829</v>
      </c>
      <c r="B831" s="24">
        <v>-2E-3</v>
      </c>
      <c r="C831" s="202">
        <v>-2E-3</v>
      </c>
      <c r="D831" s="202">
        <v>5.461264713933706E-4</v>
      </c>
      <c r="E831" s="202">
        <v>-2.0174587724342227E-3</v>
      </c>
    </row>
    <row r="832" spans="1:5">
      <c r="A832">
        <v>830</v>
      </c>
      <c r="B832" s="24">
        <v>-2E-3</v>
      </c>
      <c r="C832" s="202">
        <v>-2E-3</v>
      </c>
      <c r="D832" s="202">
        <v>5.4557897618395367E-4</v>
      </c>
      <c r="E832" s="202">
        <v>-2.0234358074606522E-3</v>
      </c>
    </row>
    <row r="833" spans="1:5">
      <c r="A833">
        <v>831</v>
      </c>
      <c r="B833" s="24">
        <v>-2E-3</v>
      </c>
      <c r="C833" s="202">
        <v>-2E-3</v>
      </c>
      <c r="D833" s="202">
        <v>5.4503148097453675E-4</v>
      </c>
      <c r="E833" s="202">
        <v>-2.0294068474669951E-3</v>
      </c>
    </row>
    <row r="834" spans="1:5">
      <c r="A834">
        <v>832</v>
      </c>
      <c r="B834" s="24">
        <v>-2E-3</v>
      </c>
      <c r="C834" s="202">
        <v>-2E-3</v>
      </c>
      <c r="D834" s="202">
        <v>5.4448398576511983E-4</v>
      </c>
      <c r="E834" s="202">
        <v>-2.0353718924532513E-3</v>
      </c>
    </row>
    <row r="835" spans="1:5">
      <c r="A835">
        <v>833</v>
      </c>
      <c r="B835" s="24">
        <v>-2E-3</v>
      </c>
      <c r="C835" s="202">
        <v>-2E-3</v>
      </c>
      <c r="D835" s="202">
        <v>5.439364905557029E-4</v>
      </c>
      <c r="E835" s="202">
        <v>-2.0413309424194208E-3</v>
      </c>
    </row>
    <row r="836" spans="1:5">
      <c r="A836">
        <v>834</v>
      </c>
      <c r="B836" s="24">
        <v>-2E-3</v>
      </c>
      <c r="C836" s="202">
        <v>-2E-3</v>
      </c>
      <c r="D836" s="202">
        <v>5.4338899534628598E-4</v>
      </c>
      <c r="E836" s="202">
        <v>-2.0472839973655036E-3</v>
      </c>
    </row>
    <row r="837" spans="1:5">
      <c r="A837">
        <v>835</v>
      </c>
      <c r="B837" s="24">
        <v>-2E-3</v>
      </c>
      <c r="C837" s="202">
        <v>-2E-3</v>
      </c>
      <c r="D837" s="202">
        <v>5.4284150013686906E-4</v>
      </c>
      <c r="E837" s="202">
        <v>-2.0532310572914996E-3</v>
      </c>
    </row>
    <row r="838" spans="1:5">
      <c r="A838">
        <v>836</v>
      </c>
      <c r="B838" s="24">
        <v>-2E-3</v>
      </c>
      <c r="C838" s="202">
        <v>-2E-3</v>
      </c>
      <c r="D838" s="202">
        <v>5.4229400492745213E-4</v>
      </c>
      <c r="E838" s="202">
        <v>-2.059172122197409E-3</v>
      </c>
    </row>
    <row r="839" spans="1:5">
      <c r="A839">
        <v>837</v>
      </c>
      <c r="B839" s="24">
        <v>-2E-3</v>
      </c>
      <c r="C839" s="202">
        <v>-2E-3</v>
      </c>
      <c r="D839" s="202">
        <v>5.4174650971803521E-4</v>
      </c>
      <c r="E839" s="202">
        <v>-2.0651071920832318E-3</v>
      </c>
    </row>
    <row r="840" spans="1:5">
      <c r="A840">
        <v>838</v>
      </c>
      <c r="B840" s="24">
        <v>-2E-3</v>
      </c>
      <c r="C840" s="202">
        <v>-2E-3</v>
      </c>
      <c r="D840" s="202">
        <v>5.4119901450861829E-4</v>
      </c>
      <c r="E840" s="202">
        <v>-2.0710362669489678E-3</v>
      </c>
    </row>
    <row r="841" spans="1:5">
      <c r="A841">
        <v>839</v>
      </c>
      <c r="B841" s="24">
        <v>-2E-3</v>
      </c>
      <c r="C841" s="202">
        <v>-2E-3</v>
      </c>
      <c r="D841" s="202">
        <v>5.4065151929920136E-4</v>
      </c>
      <c r="E841" s="202">
        <v>-2.0769593467946171E-3</v>
      </c>
    </row>
    <row r="842" spans="1:5">
      <c r="A842">
        <v>840</v>
      </c>
      <c r="B842" s="24">
        <v>-2E-3</v>
      </c>
      <c r="C842" s="202">
        <v>-2E-3</v>
      </c>
      <c r="D842" s="202">
        <v>5.4010402408978444E-4</v>
      </c>
      <c r="E842" s="202">
        <v>-2.0828764316201797E-3</v>
      </c>
    </row>
    <row r="843" spans="1:5">
      <c r="A843">
        <v>841</v>
      </c>
      <c r="B843" s="24">
        <v>-2E-3</v>
      </c>
      <c r="C843" s="202">
        <v>-2E-3</v>
      </c>
      <c r="D843" s="202">
        <v>5.3955652888036752E-4</v>
      </c>
      <c r="E843" s="202">
        <v>-2.0887875214256556E-3</v>
      </c>
    </row>
    <row r="844" spans="1:5">
      <c r="A844">
        <v>842</v>
      </c>
      <c r="B844" s="24">
        <v>-2E-3</v>
      </c>
      <c r="C844" s="202">
        <v>-2E-3</v>
      </c>
      <c r="D844" s="202">
        <v>5.3900903367095059E-4</v>
      </c>
      <c r="E844" s="202">
        <v>-2.0946926162110449E-3</v>
      </c>
    </row>
    <row r="845" spans="1:5">
      <c r="A845">
        <v>843</v>
      </c>
      <c r="B845" s="24">
        <v>-2E-3</v>
      </c>
      <c r="C845" s="202">
        <v>-2E-3</v>
      </c>
      <c r="D845" s="202">
        <v>5.3846153846153367E-4</v>
      </c>
      <c r="E845" s="202">
        <v>-2.1005917159763474E-3</v>
      </c>
    </row>
    <row r="846" spans="1:5">
      <c r="A846">
        <v>844</v>
      </c>
      <c r="B846" s="24">
        <v>-2E-3</v>
      </c>
      <c r="C846" s="202">
        <v>-2E-3</v>
      </c>
      <c r="D846" s="202">
        <v>5.3791404325211675E-4</v>
      </c>
      <c r="E846" s="202">
        <v>-2.1064848207215615E-3</v>
      </c>
    </row>
    <row r="847" spans="1:5">
      <c r="A847">
        <v>845</v>
      </c>
      <c r="B847" s="24">
        <v>-2E-3</v>
      </c>
      <c r="C847" s="202">
        <v>-2E-3</v>
      </c>
      <c r="D847" s="202">
        <v>5.3736654804269982E-4</v>
      </c>
      <c r="E847" s="202">
        <v>-2.1123719304466907E-3</v>
      </c>
    </row>
    <row r="848" spans="1:5">
      <c r="A848">
        <v>846</v>
      </c>
      <c r="B848" s="24">
        <v>-2E-3</v>
      </c>
      <c r="C848" s="202">
        <v>-2E-3</v>
      </c>
      <c r="D848" s="202">
        <v>5.368190528332829E-4</v>
      </c>
      <c r="E848" s="202">
        <v>-2.1182530451517331E-3</v>
      </c>
    </row>
    <row r="849" spans="1:5">
      <c r="A849">
        <v>847</v>
      </c>
      <c r="B849" s="24">
        <v>-2E-3</v>
      </c>
      <c r="C849" s="202">
        <v>-2E-3</v>
      </c>
      <c r="D849" s="202">
        <v>5.3627155762386598E-4</v>
      </c>
      <c r="E849" s="202">
        <v>-2.1241281648366889E-3</v>
      </c>
    </row>
    <row r="850" spans="1:5">
      <c r="A850">
        <v>848</v>
      </c>
      <c r="B850" s="24">
        <v>-2E-3</v>
      </c>
      <c r="C850" s="202">
        <v>-2E-3</v>
      </c>
      <c r="D850" s="202">
        <v>5.3572406241444905E-4</v>
      </c>
      <c r="E850" s="202">
        <v>-2.1299972895015579E-3</v>
      </c>
    </row>
    <row r="851" spans="1:5">
      <c r="A851">
        <v>849</v>
      </c>
      <c r="B851" s="24">
        <v>-2E-3</v>
      </c>
      <c r="C851" s="202">
        <v>-2E-3</v>
      </c>
      <c r="D851" s="202">
        <v>5.3517656720503213E-4</v>
      </c>
      <c r="E851" s="202">
        <v>-2.1358604191463403E-3</v>
      </c>
    </row>
    <row r="852" spans="1:5">
      <c r="A852">
        <v>850</v>
      </c>
      <c r="B852" s="24">
        <v>-2E-3</v>
      </c>
      <c r="C852" s="202">
        <v>-2E-3</v>
      </c>
      <c r="D852" s="202">
        <v>5.3462907199561521E-4</v>
      </c>
      <c r="E852" s="202">
        <v>-2.1417175537710364E-3</v>
      </c>
    </row>
    <row r="853" spans="1:5">
      <c r="A853">
        <v>851</v>
      </c>
      <c r="B853" s="24">
        <v>-2E-3</v>
      </c>
      <c r="C853" s="202">
        <v>-2E-3</v>
      </c>
      <c r="D853" s="202">
        <v>5.3408157678619828E-4</v>
      </c>
      <c r="E853" s="202">
        <v>-2.1475686933756454E-3</v>
      </c>
    </row>
    <row r="854" spans="1:5">
      <c r="A854">
        <v>852</v>
      </c>
      <c r="B854" s="24">
        <v>-2E-3</v>
      </c>
      <c r="C854" s="202">
        <v>-2E-3</v>
      </c>
      <c r="D854" s="202">
        <v>5.3353408157678136E-4</v>
      </c>
      <c r="E854" s="202">
        <v>-2.1534138379601677E-3</v>
      </c>
    </row>
    <row r="855" spans="1:5">
      <c r="A855">
        <v>853</v>
      </c>
      <c r="B855" s="24">
        <v>-2E-3</v>
      </c>
      <c r="C855" s="202">
        <v>-2E-3</v>
      </c>
      <c r="D855" s="202">
        <v>5.3298658636736444E-4</v>
      </c>
      <c r="E855" s="202">
        <v>-2.1592529875246033E-3</v>
      </c>
    </row>
    <row r="856" spans="1:5">
      <c r="A856">
        <v>854</v>
      </c>
      <c r="B856" s="24">
        <v>-2E-3</v>
      </c>
      <c r="C856" s="202">
        <v>-2E-3</v>
      </c>
      <c r="D856" s="202">
        <v>5.3243909115794751E-4</v>
      </c>
      <c r="E856" s="202">
        <v>-2.1650861420689522E-3</v>
      </c>
    </row>
    <row r="857" spans="1:5">
      <c r="A857">
        <v>855</v>
      </c>
      <c r="B857" s="24">
        <v>-2E-3</v>
      </c>
      <c r="C857" s="202">
        <v>-2E-3</v>
      </c>
      <c r="D857" s="202">
        <v>5.3189159594853059E-4</v>
      </c>
      <c r="E857" s="202">
        <v>-2.1709133015932144E-3</v>
      </c>
    </row>
    <row r="858" spans="1:5">
      <c r="A858">
        <v>856</v>
      </c>
      <c r="B858" s="24">
        <v>-2E-3</v>
      </c>
      <c r="C858" s="202">
        <v>-2E-3</v>
      </c>
      <c r="D858" s="202">
        <v>5.3134410073911367E-4</v>
      </c>
      <c r="E858" s="202">
        <v>-2.1767344660973903E-3</v>
      </c>
    </row>
    <row r="859" spans="1:5">
      <c r="A859">
        <v>857</v>
      </c>
      <c r="B859" s="24">
        <v>-2E-3</v>
      </c>
      <c r="C859" s="202">
        <v>-2E-3</v>
      </c>
      <c r="D859" s="202">
        <v>5.3079660552969674E-4</v>
      </c>
      <c r="E859" s="202">
        <v>-2.1825496355814791E-3</v>
      </c>
    </row>
    <row r="860" spans="1:5">
      <c r="A860">
        <v>858</v>
      </c>
      <c r="B860" s="24">
        <v>-2E-3</v>
      </c>
      <c r="C860" s="202">
        <v>-2E-3</v>
      </c>
      <c r="D860" s="202">
        <v>5.3024911032027982E-4</v>
      </c>
      <c r="E860" s="202">
        <v>-2.1883588100454813E-3</v>
      </c>
    </row>
    <row r="861" spans="1:5">
      <c r="A861">
        <v>859</v>
      </c>
      <c r="B861" s="24">
        <v>-2E-3</v>
      </c>
      <c r="C861" s="202">
        <v>-2E-3</v>
      </c>
      <c r="D861" s="202">
        <v>5.297016151108629E-4</v>
      </c>
      <c r="E861" s="202">
        <v>-2.1941619894893967E-3</v>
      </c>
    </row>
    <row r="862" spans="1:5">
      <c r="A862">
        <v>860</v>
      </c>
      <c r="B862" s="24">
        <v>-2E-3</v>
      </c>
      <c r="C862" s="202">
        <v>-2E-3</v>
      </c>
      <c r="D862" s="202">
        <v>5.2915411990144597E-4</v>
      </c>
      <c r="E862" s="202">
        <v>-2.1999591739132259E-3</v>
      </c>
    </row>
    <row r="863" spans="1:5">
      <c r="A863">
        <v>861</v>
      </c>
      <c r="B863" s="24">
        <v>-2E-3</v>
      </c>
      <c r="C863" s="202">
        <v>-2E-3</v>
      </c>
      <c r="D863" s="202">
        <v>5.2860662469202905E-4</v>
      </c>
      <c r="E863" s="202">
        <v>-2.2057503633169679E-3</v>
      </c>
    </row>
    <row r="864" spans="1:5">
      <c r="A864">
        <v>862</v>
      </c>
      <c r="B864" s="24">
        <v>-2E-3</v>
      </c>
      <c r="C864" s="202">
        <v>-2E-3</v>
      </c>
      <c r="D864" s="202">
        <v>5.2805912948261213E-4</v>
      </c>
      <c r="E864" s="202">
        <v>-2.2115355577006232E-3</v>
      </c>
    </row>
    <row r="865" spans="1:5">
      <c r="A865">
        <v>863</v>
      </c>
      <c r="B865" s="24">
        <v>-2E-3</v>
      </c>
      <c r="C865" s="202">
        <v>-2E-3</v>
      </c>
      <c r="D865" s="202">
        <v>5.275116342731952E-4</v>
      </c>
      <c r="E865" s="202">
        <v>-2.2173147570641902E-3</v>
      </c>
    </row>
    <row r="866" spans="1:5">
      <c r="A866">
        <v>864</v>
      </c>
      <c r="B866" s="24">
        <v>-2E-3</v>
      </c>
      <c r="C866" s="202">
        <v>-2E-3</v>
      </c>
      <c r="D866" s="202">
        <v>5.2696413906377828E-4</v>
      </c>
      <c r="E866" s="202">
        <v>-2.2230879614076725E-3</v>
      </c>
    </row>
    <row r="867" spans="1:5">
      <c r="A867">
        <v>865</v>
      </c>
      <c r="B867" s="24">
        <v>-2E-3</v>
      </c>
      <c r="C867" s="202">
        <v>-2E-3</v>
      </c>
      <c r="D867" s="202">
        <v>5.2641664385436136E-4</v>
      </c>
      <c r="E867" s="202">
        <v>-2.2288551707310678E-3</v>
      </c>
    </row>
    <row r="868" spans="1:5">
      <c r="A868">
        <v>866</v>
      </c>
      <c r="B868" s="24">
        <v>-2E-3</v>
      </c>
      <c r="C868" s="202">
        <v>-2E-3</v>
      </c>
      <c r="D868" s="202">
        <v>5.2586914864494443E-4</v>
      </c>
      <c r="E868" s="202">
        <v>-2.2346163850343764E-3</v>
      </c>
    </row>
    <row r="869" spans="1:5">
      <c r="A869">
        <v>867</v>
      </c>
      <c r="B869" s="24">
        <v>-2E-3</v>
      </c>
      <c r="C869" s="202">
        <v>-2E-3</v>
      </c>
      <c r="D869" s="202">
        <v>5.2532165343552751E-4</v>
      </c>
      <c r="E869" s="202">
        <v>-2.2403716043175987E-3</v>
      </c>
    </row>
    <row r="870" spans="1:5">
      <c r="A870">
        <v>868</v>
      </c>
      <c r="B870" s="24">
        <v>-2E-3</v>
      </c>
      <c r="C870" s="202">
        <v>-2E-3</v>
      </c>
      <c r="D870" s="202">
        <v>5.2477415822611059E-4</v>
      </c>
      <c r="E870" s="202">
        <v>-2.2461208285807339E-3</v>
      </c>
    </row>
    <row r="871" spans="1:5">
      <c r="A871">
        <v>869</v>
      </c>
      <c r="B871" s="24">
        <v>-2E-3</v>
      </c>
      <c r="C871" s="202">
        <v>-2E-3</v>
      </c>
      <c r="D871" s="202">
        <v>5.2422666301669366E-4</v>
      </c>
      <c r="E871" s="202">
        <v>-2.2518640578237823E-3</v>
      </c>
    </row>
    <row r="872" spans="1:5">
      <c r="A872">
        <v>870</v>
      </c>
      <c r="B872" s="24">
        <v>-2E-3</v>
      </c>
      <c r="C872" s="202">
        <v>-2E-3</v>
      </c>
      <c r="D872" s="202">
        <v>5.2367916780727674E-4</v>
      </c>
      <c r="E872" s="202">
        <v>-2.2576012920467446E-3</v>
      </c>
    </row>
    <row r="873" spans="1:5">
      <c r="A873">
        <v>871</v>
      </c>
      <c r="B873" s="24">
        <v>-2E-3</v>
      </c>
      <c r="C873" s="202">
        <v>-2E-3</v>
      </c>
      <c r="D873" s="202">
        <v>5.2313167259785982E-4</v>
      </c>
      <c r="E873" s="202">
        <v>-2.2633325312496197E-3</v>
      </c>
    </row>
    <row r="874" spans="1:5">
      <c r="A874">
        <v>872</v>
      </c>
      <c r="B874" s="24">
        <v>-2E-3</v>
      </c>
      <c r="C874" s="202">
        <v>-2E-3</v>
      </c>
      <c r="D874" s="202">
        <v>5.2258417738844289E-4</v>
      </c>
      <c r="E874" s="202">
        <v>-2.2690577754324081E-3</v>
      </c>
    </row>
    <row r="875" spans="1:5">
      <c r="A875">
        <v>873</v>
      </c>
      <c r="B875" s="24">
        <v>-2E-3</v>
      </c>
      <c r="C875" s="202">
        <v>-2E-3</v>
      </c>
      <c r="D875" s="202">
        <v>5.2203668217902597E-4</v>
      </c>
      <c r="E875" s="202">
        <v>-2.2747770245951102E-3</v>
      </c>
    </row>
    <row r="876" spans="1:5">
      <c r="A876">
        <v>874</v>
      </c>
      <c r="B876" s="24">
        <v>-2E-3</v>
      </c>
      <c r="C876" s="202">
        <v>-2E-3</v>
      </c>
      <c r="D876" s="202">
        <v>5.2148918696960905E-4</v>
      </c>
      <c r="E876" s="202">
        <v>-2.2804902787377252E-3</v>
      </c>
    </row>
    <row r="877" spans="1:5">
      <c r="A877">
        <v>875</v>
      </c>
      <c r="B877" s="24">
        <v>-2E-3</v>
      </c>
      <c r="C877" s="202">
        <v>-2E-3</v>
      </c>
      <c r="D877" s="202">
        <v>5.2094169176019212E-4</v>
      </c>
      <c r="E877" s="202">
        <v>-2.286197537860254E-3</v>
      </c>
    </row>
    <row r="878" spans="1:5">
      <c r="A878">
        <v>876</v>
      </c>
      <c r="B878" s="24">
        <v>-2E-3</v>
      </c>
      <c r="C878" s="202">
        <v>-2E-3</v>
      </c>
      <c r="D878" s="202">
        <v>5.203941965507752E-4</v>
      </c>
      <c r="E878" s="202">
        <v>-2.2918988019626956E-3</v>
      </c>
    </row>
    <row r="879" spans="1:5">
      <c r="A879">
        <v>877</v>
      </c>
      <c r="B879" s="24">
        <v>-2E-3</v>
      </c>
      <c r="C879" s="202">
        <v>-2E-3</v>
      </c>
      <c r="D879" s="202">
        <v>5.1984670134135828E-4</v>
      </c>
      <c r="E879" s="202">
        <v>-2.2975940710450505E-3</v>
      </c>
    </row>
    <row r="880" spans="1:5">
      <c r="A880">
        <v>878</v>
      </c>
      <c r="B880" s="24">
        <v>-2E-3</v>
      </c>
      <c r="C880" s="202">
        <v>-2E-3</v>
      </c>
      <c r="D880" s="202">
        <v>5.1929920613194135E-4</v>
      </c>
      <c r="E880" s="202">
        <v>-2.3032833451073192E-3</v>
      </c>
    </row>
    <row r="881" spans="1:5">
      <c r="A881">
        <v>879</v>
      </c>
      <c r="B881" s="24">
        <v>-2E-3</v>
      </c>
      <c r="C881" s="202">
        <v>-2E-3</v>
      </c>
      <c r="D881" s="202">
        <v>5.1875171092252443E-4</v>
      </c>
      <c r="E881" s="202">
        <v>-2.3089666241495007E-3</v>
      </c>
    </row>
    <row r="882" spans="1:5">
      <c r="A882">
        <v>880</v>
      </c>
      <c r="B882" s="24">
        <v>-2E-3</v>
      </c>
      <c r="C882" s="202">
        <v>-2E-3</v>
      </c>
      <c r="D882" s="202">
        <v>5.1820421571310751E-4</v>
      </c>
      <c r="E882" s="202">
        <v>-2.314643908171596E-3</v>
      </c>
    </row>
    <row r="883" spans="1:5">
      <c r="A883">
        <v>881</v>
      </c>
      <c r="B883" s="24">
        <v>-2E-3</v>
      </c>
      <c r="C883" s="202">
        <v>-2E-3</v>
      </c>
      <c r="D883" s="202">
        <v>5.1765672050369058E-4</v>
      </c>
      <c r="E883" s="202">
        <v>-2.3203151971736041E-3</v>
      </c>
    </row>
    <row r="884" spans="1:5">
      <c r="A884">
        <v>882</v>
      </c>
      <c r="B884" s="24">
        <v>-2E-3</v>
      </c>
      <c r="C884" s="202">
        <v>-2E-3</v>
      </c>
      <c r="D884" s="202">
        <v>5.1710922529427366E-4</v>
      </c>
      <c r="E884" s="202">
        <v>-2.3259804911555243E-3</v>
      </c>
    </row>
    <row r="885" spans="1:5">
      <c r="A885">
        <v>883</v>
      </c>
      <c r="B885" s="24">
        <v>-2E-3</v>
      </c>
      <c r="C885" s="202">
        <v>-2E-3</v>
      </c>
      <c r="D885" s="202">
        <v>5.1656173008485674E-4</v>
      </c>
      <c r="E885" s="202">
        <v>-2.3316397901173591E-3</v>
      </c>
    </row>
    <row r="886" spans="1:5">
      <c r="A886">
        <v>884</v>
      </c>
      <c r="B886" s="24">
        <v>-2E-3</v>
      </c>
      <c r="C886" s="202">
        <v>-2E-3</v>
      </c>
      <c r="D886" s="202">
        <v>5.1601423487543981E-4</v>
      </c>
      <c r="E886" s="202">
        <v>-2.3372930940591076E-3</v>
      </c>
    </row>
    <row r="887" spans="1:5">
      <c r="A887">
        <v>885</v>
      </c>
      <c r="B887" s="24">
        <v>-2E-3</v>
      </c>
      <c r="C887" s="202">
        <v>-2E-3</v>
      </c>
      <c r="D887" s="202">
        <v>5.1546673966602289E-4</v>
      </c>
      <c r="E887" s="202">
        <v>-2.3429404029807689E-3</v>
      </c>
    </row>
    <row r="888" spans="1:5">
      <c r="A888">
        <v>886</v>
      </c>
      <c r="B888" s="24">
        <v>-2E-3</v>
      </c>
      <c r="C888" s="202">
        <v>-2E-3</v>
      </c>
      <c r="D888" s="202">
        <v>5.1491924445660597E-4</v>
      </c>
      <c r="E888" s="202">
        <v>-2.348581716882344E-3</v>
      </c>
    </row>
    <row r="889" spans="1:5">
      <c r="A889">
        <v>887</v>
      </c>
      <c r="B889" s="24">
        <v>-2E-3</v>
      </c>
      <c r="C889" s="202">
        <v>-2E-3</v>
      </c>
      <c r="D889" s="202">
        <v>5.1437174924718904E-4</v>
      </c>
      <c r="E889" s="202">
        <v>-2.354217035763832E-3</v>
      </c>
    </row>
    <row r="890" spans="1:5">
      <c r="A890">
        <v>888</v>
      </c>
      <c r="B890" s="24">
        <v>-2E-3</v>
      </c>
      <c r="C890" s="202">
        <v>-2E-3</v>
      </c>
      <c r="D890" s="202">
        <v>5.1382425403777212E-4</v>
      </c>
      <c r="E890" s="202">
        <v>-2.3598463596252338E-3</v>
      </c>
    </row>
    <row r="891" spans="1:5">
      <c r="A891">
        <v>889</v>
      </c>
      <c r="B891" s="24">
        <v>-2E-3</v>
      </c>
      <c r="C891" s="202">
        <v>-2E-3</v>
      </c>
      <c r="D891" s="202">
        <v>5.132767588283552E-4</v>
      </c>
      <c r="E891" s="202">
        <v>-2.3654696884665488E-3</v>
      </c>
    </row>
    <row r="892" spans="1:5">
      <c r="A892">
        <v>890</v>
      </c>
      <c r="B892" s="24">
        <v>-2E-3</v>
      </c>
      <c r="C892" s="202">
        <v>-2E-3</v>
      </c>
      <c r="D892" s="202">
        <v>5.1272926361893827E-4</v>
      </c>
      <c r="E892" s="202">
        <v>-2.3710870222877767E-3</v>
      </c>
    </row>
    <row r="893" spans="1:5">
      <c r="A893">
        <v>891</v>
      </c>
      <c r="B893" s="24">
        <v>-2E-3</v>
      </c>
      <c r="C893" s="202">
        <v>-2E-3</v>
      </c>
      <c r="D893" s="202">
        <v>5.1218176840952135E-4</v>
      </c>
      <c r="E893" s="202">
        <v>-2.3766983610889183E-3</v>
      </c>
    </row>
    <row r="894" spans="1:5">
      <c r="A894">
        <v>892</v>
      </c>
      <c r="B894" s="24">
        <v>-2E-3</v>
      </c>
      <c r="C894" s="202">
        <v>-2E-3</v>
      </c>
      <c r="D894" s="202">
        <v>5.1163427320010443E-4</v>
      </c>
      <c r="E894" s="202">
        <v>-2.3823037048699728E-3</v>
      </c>
    </row>
    <row r="895" spans="1:5">
      <c r="A895">
        <v>893</v>
      </c>
      <c r="B895" s="24">
        <v>-2E-3</v>
      </c>
      <c r="C895" s="202">
        <v>-2E-3</v>
      </c>
      <c r="D895" s="202">
        <v>5.110867779906875E-4</v>
      </c>
      <c r="E895" s="202">
        <v>-2.3879030536309411E-3</v>
      </c>
    </row>
    <row r="896" spans="1:5">
      <c r="A896">
        <v>894</v>
      </c>
      <c r="B896" s="24">
        <v>-2E-3</v>
      </c>
      <c r="C896" s="202">
        <v>-2E-3</v>
      </c>
      <c r="D896" s="202">
        <v>5.1053928278127058E-4</v>
      </c>
      <c r="E896" s="202">
        <v>-2.3934964073718226E-3</v>
      </c>
    </row>
    <row r="897" spans="1:5">
      <c r="A897">
        <v>895</v>
      </c>
      <c r="B897" s="24">
        <v>-2E-3</v>
      </c>
      <c r="C897" s="202">
        <v>-2E-3</v>
      </c>
      <c r="D897" s="202">
        <v>5.0999178757185366E-4</v>
      </c>
      <c r="E897" s="202">
        <v>-2.3990837660926171E-3</v>
      </c>
    </row>
    <row r="898" spans="1:5">
      <c r="A898">
        <v>896</v>
      </c>
      <c r="B898" s="24">
        <v>-2E-3</v>
      </c>
      <c r="C898" s="202">
        <v>-2E-3</v>
      </c>
      <c r="D898" s="202">
        <v>5.0944429236243673E-4</v>
      </c>
      <c r="E898" s="202">
        <v>-2.4046651297933252E-3</v>
      </c>
    </row>
    <row r="899" spans="1:5">
      <c r="A899">
        <v>897</v>
      </c>
      <c r="B899" s="24">
        <v>-2E-3</v>
      </c>
      <c r="C899" s="202">
        <v>-2E-3</v>
      </c>
      <c r="D899" s="202">
        <v>5.0889679715301981E-4</v>
      </c>
      <c r="E899" s="202">
        <v>-2.4102404984739467E-3</v>
      </c>
    </row>
    <row r="900" spans="1:5">
      <c r="A900">
        <v>898</v>
      </c>
      <c r="B900" s="24">
        <v>-2E-3</v>
      </c>
      <c r="C900" s="202">
        <v>-2E-3</v>
      </c>
      <c r="D900" s="202">
        <v>5.0834930194360289E-4</v>
      </c>
      <c r="E900" s="202">
        <v>-2.4158098721344811E-3</v>
      </c>
    </row>
    <row r="901" spans="1:5">
      <c r="A901">
        <v>899</v>
      </c>
      <c r="B901" s="24">
        <v>-2E-3</v>
      </c>
      <c r="C901" s="202">
        <v>-2E-3</v>
      </c>
      <c r="D901" s="202">
        <v>5.0780180673418596E-4</v>
      </c>
      <c r="E901" s="202">
        <v>-2.4213732507749291E-3</v>
      </c>
    </row>
    <row r="902" spans="1:5">
      <c r="A902">
        <v>900</v>
      </c>
      <c r="B902" s="24">
        <v>-2E-3</v>
      </c>
      <c r="C902" s="202">
        <v>-2E-3</v>
      </c>
      <c r="D902" s="202">
        <v>5.0725431152476904E-4</v>
      </c>
      <c r="E902" s="202">
        <v>-2.4269306343952905E-3</v>
      </c>
    </row>
    <row r="903" spans="1:5">
      <c r="A903">
        <v>901</v>
      </c>
      <c r="B903" s="24">
        <v>-2E-3</v>
      </c>
      <c r="C903" s="202">
        <v>-2E-3</v>
      </c>
      <c r="D903" s="202">
        <v>5.0670681631535212E-4</v>
      </c>
      <c r="E903" s="202">
        <v>-2.4324820229955631E-3</v>
      </c>
    </row>
    <row r="904" spans="1:5">
      <c r="A904">
        <v>902</v>
      </c>
      <c r="B904" s="24">
        <v>-2E-3</v>
      </c>
      <c r="C904" s="202">
        <v>-2E-3</v>
      </c>
      <c r="D904" s="202">
        <v>5.0615932110593519E-4</v>
      </c>
      <c r="E904" s="202">
        <v>-2.4380274165757511E-3</v>
      </c>
    </row>
    <row r="905" spans="1:5">
      <c r="A905">
        <v>903</v>
      </c>
      <c r="B905" s="24">
        <v>-2E-3</v>
      </c>
      <c r="C905" s="202">
        <v>-2E-3</v>
      </c>
      <c r="D905" s="202">
        <v>5.0561182589651827E-4</v>
      </c>
      <c r="E905" s="202">
        <v>-2.4435668151358524E-3</v>
      </c>
    </row>
    <row r="906" spans="1:5">
      <c r="A906">
        <v>904</v>
      </c>
      <c r="B906" s="24">
        <v>-2E-3</v>
      </c>
      <c r="C906" s="202">
        <v>-2E-3</v>
      </c>
      <c r="D906" s="202">
        <v>5.0506433068710135E-4</v>
      </c>
      <c r="E906" s="202">
        <v>-2.449100218675867E-3</v>
      </c>
    </row>
    <row r="907" spans="1:5">
      <c r="A907">
        <v>905</v>
      </c>
      <c r="B907" s="24">
        <v>-2E-3</v>
      </c>
      <c r="C907" s="202">
        <v>-2E-3</v>
      </c>
      <c r="D907" s="202">
        <v>5.0451683547768442E-4</v>
      </c>
      <c r="E907" s="202">
        <v>-2.4546276271957945E-3</v>
      </c>
    </row>
    <row r="908" spans="1:5">
      <c r="A908">
        <v>906</v>
      </c>
      <c r="B908" s="24">
        <v>-2E-3</v>
      </c>
      <c r="C908" s="202">
        <v>-2E-3</v>
      </c>
      <c r="D908" s="202">
        <v>5.039693402682675E-4</v>
      </c>
      <c r="E908" s="202">
        <v>-2.4601490406956357E-3</v>
      </c>
    </row>
    <row r="909" spans="1:5">
      <c r="A909">
        <v>907</v>
      </c>
      <c r="B909" s="24">
        <v>-2E-3</v>
      </c>
      <c r="C909" s="202">
        <v>-2E-3</v>
      </c>
      <c r="D909" s="202">
        <v>5.0342184505885058E-4</v>
      </c>
      <c r="E909" s="202">
        <v>-2.4656644591753902E-3</v>
      </c>
    </row>
    <row r="910" spans="1:5">
      <c r="A910">
        <v>908</v>
      </c>
      <c r="B910" s="24">
        <v>-2E-3</v>
      </c>
      <c r="C910" s="202">
        <v>-2E-3</v>
      </c>
      <c r="D910" s="202">
        <v>5.0287434984943365E-4</v>
      </c>
      <c r="E910" s="202">
        <v>-2.471173882635058E-3</v>
      </c>
    </row>
    <row r="911" spans="1:5">
      <c r="A911">
        <v>909</v>
      </c>
      <c r="B911" s="24">
        <v>-2E-3</v>
      </c>
      <c r="C911" s="202">
        <v>-2E-3</v>
      </c>
      <c r="D911" s="202">
        <v>5.0232685464001673E-4</v>
      </c>
      <c r="E911" s="202">
        <v>-2.4766773110746387E-3</v>
      </c>
    </row>
    <row r="912" spans="1:5">
      <c r="A912">
        <v>910</v>
      </c>
      <c r="B912" s="24">
        <v>-2E-3</v>
      </c>
      <c r="C912" s="202">
        <v>-2E-3</v>
      </c>
      <c r="D912" s="202">
        <v>5.0177935943059981E-4</v>
      </c>
      <c r="E912" s="202">
        <v>-2.4821747444941332E-3</v>
      </c>
    </row>
    <row r="913" spans="1:5">
      <c r="A913">
        <v>911</v>
      </c>
      <c r="B913" s="24">
        <v>-2E-3</v>
      </c>
      <c r="C913" s="202">
        <v>-2E-3</v>
      </c>
      <c r="D913" s="202">
        <v>5.0123186422118288E-4</v>
      </c>
      <c r="E913" s="202">
        <v>-2.4876661828935409E-3</v>
      </c>
    </row>
    <row r="914" spans="1:5">
      <c r="A914">
        <v>912</v>
      </c>
      <c r="B914" s="24">
        <v>-2E-3</v>
      </c>
      <c r="C914" s="202">
        <v>-2E-3</v>
      </c>
      <c r="D914" s="202">
        <v>5.0068436901176596E-4</v>
      </c>
      <c r="E914" s="202">
        <v>-2.493151626272862E-3</v>
      </c>
    </row>
    <row r="915" spans="1:5">
      <c r="A915">
        <v>913</v>
      </c>
      <c r="B915" s="24">
        <v>-2E-3</v>
      </c>
      <c r="C915" s="202">
        <v>-2E-3</v>
      </c>
      <c r="D915" s="202">
        <v>5.0013687380234904E-4</v>
      </c>
      <c r="E915" s="202">
        <v>-2.4986310746320964E-3</v>
      </c>
    </row>
    <row r="916" spans="1:5">
      <c r="A916">
        <v>914</v>
      </c>
      <c r="B916" s="24">
        <v>-2E-3</v>
      </c>
      <c r="C916" s="202">
        <v>-2E-3</v>
      </c>
      <c r="D916" s="202">
        <v>4.9958937859293211E-4</v>
      </c>
      <c r="E916" s="202">
        <v>-2.504104527971244E-3</v>
      </c>
    </row>
    <row r="917" spans="1:5">
      <c r="A917">
        <v>915</v>
      </c>
      <c r="B917" s="24">
        <v>-2E-3</v>
      </c>
      <c r="C917" s="202">
        <v>-2E-3</v>
      </c>
      <c r="D917" s="202">
        <v>4.9904188338351519E-4</v>
      </c>
      <c r="E917" s="202">
        <v>-2.5095719862903046E-3</v>
      </c>
    </row>
    <row r="918" spans="1:5">
      <c r="A918">
        <v>916</v>
      </c>
      <c r="B918" s="24">
        <v>-2E-3</v>
      </c>
      <c r="C918" s="202">
        <v>-2E-3</v>
      </c>
      <c r="D918" s="202">
        <v>4.9849438817409827E-4</v>
      </c>
      <c r="E918" s="202">
        <v>-2.5150334495892789E-3</v>
      </c>
    </row>
    <row r="919" spans="1:5">
      <c r="A919">
        <v>917</v>
      </c>
      <c r="B919" s="24">
        <v>-2E-3</v>
      </c>
      <c r="C919" s="202">
        <v>-2E-3</v>
      </c>
      <c r="D919" s="202">
        <v>4.9794689296468134E-4</v>
      </c>
      <c r="E919" s="202">
        <v>-2.5204889178681664E-3</v>
      </c>
    </row>
    <row r="920" spans="1:5">
      <c r="A920">
        <v>918</v>
      </c>
      <c r="B920" s="24">
        <v>-2E-3</v>
      </c>
      <c r="C920" s="202">
        <v>-2E-3</v>
      </c>
      <c r="D920" s="202">
        <v>4.9739939775526442E-4</v>
      </c>
      <c r="E920" s="202">
        <v>-2.5259383911269673E-3</v>
      </c>
    </row>
    <row r="921" spans="1:5">
      <c r="A921">
        <v>919</v>
      </c>
      <c r="B921" s="24">
        <v>-2E-3</v>
      </c>
      <c r="C921" s="202">
        <v>-2E-3</v>
      </c>
      <c r="D921" s="202">
        <v>4.968519025458475E-4</v>
      </c>
      <c r="E921" s="202">
        <v>-2.5313818693656815E-3</v>
      </c>
    </row>
    <row r="922" spans="1:5">
      <c r="A922">
        <v>920</v>
      </c>
      <c r="B922" s="24">
        <v>-2E-3</v>
      </c>
      <c r="C922" s="202">
        <v>-2E-3</v>
      </c>
      <c r="D922" s="202">
        <v>4.9630440733643057E-4</v>
      </c>
      <c r="E922" s="202">
        <v>-2.5368193525843073E-3</v>
      </c>
    </row>
    <row r="923" spans="1:5">
      <c r="A923">
        <v>921</v>
      </c>
      <c r="B923" s="24">
        <v>-2E-3</v>
      </c>
      <c r="C923" s="202">
        <v>-2E-3</v>
      </c>
      <c r="D923" s="202">
        <v>4.9575691212701365E-4</v>
      </c>
      <c r="E923" s="202">
        <v>-2.5422508407828481E-3</v>
      </c>
    </row>
    <row r="924" spans="1:5">
      <c r="A924">
        <v>922</v>
      </c>
      <c r="B924" s="24">
        <v>-2E-3</v>
      </c>
      <c r="C924" s="202">
        <v>-2E-3</v>
      </c>
      <c r="D924" s="202">
        <v>4.9520941691759673E-4</v>
      </c>
      <c r="E924" s="202">
        <v>-2.5476763339613022E-3</v>
      </c>
    </row>
    <row r="925" spans="1:5">
      <c r="A925">
        <v>923</v>
      </c>
      <c r="B925" s="24">
        <v>-2E-3</v>
      </c>
      <c r="C925" s="202">
        <v>-2E-3</v>
      </c>
      <c r="D925" s="202">
        <v>4.946619217081798E-4</v>
      </c>
      <c r="E925" s="202">
        <v>-2.5530958321196696E-3</v>
      </c>
    </row>
    <row r="926" spans="1:5">
      <c r="A926">
        <v>924</v>
      </c>
      <c r="B926" s="24">
        <v>-2E-3</v>
      </c>
      <c r="C926" s="202">
        <v>-2E-3</v>
      </c>
      <c r="D926" s="202">
        <v>4.9411442649876288E-4</v>
      </c>
      <c r="E926" s="202">
        <v>-2.5585093352579504E-3</v>
      </c>
    </row>
    <row r="927" spans="1:5">
      <c r="A927">
        <v>925</v>
      </c>
      <c r="B927" s="24">
        <v>-2E-3</v>
      </c>
      <c r="C927" s="202">
        <v>-2E-3</v>
      </c>
      <c r="D927" s="202">
        <v>4.9356693128934596E-4</v>
      </c>
      <c r="E927" s="202">
        <v>-2.5639168433761444E-3</v>
      </c>
    </row>
    <row r="928" spans="1:5">
      <c r="A928">
        <v>926</v>
      </c>
      <c r="B928" s="24">
        <v>-2E-3</v>
      </c>
      <c r="C928" s="202">
        <v>-2E-3</v>
      </c>
      <c r="D928" s="202">
        <v>4.9301943607992903E-4</v>
      </c>
      <c r="E928" s="202">
        <v>-2.5693183564742517E-3</v>
      </c>
    </row>
    <row r="929" spans="1:5">
      <c r="A929">
        <v>927</v>
      </c>
      <c r="B929" s="24">
        <v>-2E-3</v>
      </c>
      <c r="C929" s="202">
        <v>-2E-3</v>
      </c>
      <c r="D929" s="202">
        <v>4.9247194087051211E-4</v>
      </c>
      <c r="E929" s="202">
        <v>-2.5747138745522724E-3</v>
      </c>
    </row>
    <row r="930" spans="1:5">
      <c r="A930">
        <v>928</v>
      </c>
      <c r="B930" s="24">
        <v>-2E-3</v>
      </c>
      <c r="C930" s="202">
        <v>-2E-3</v>
      </c>
      <c r="D930" s="202">
        <v>4.9192444566109519E-4</v>
      </c>
      <c r="E930" s="202">
        <v>-2.5801033976102063E-3</v>
      </c>
    </row>
    <row r="931" spans="1:5">
      <c r="A931">
        <v>929</v>
      </c>
      <c r="B931" s="24">
        <v>-2E-3</v>
      </c>
      <c r="C931" s="202">
        <v>-2E-3</v>
      </c>
      <c r="D931" s="202">
        <v>4.9137695045167826E-4</v>
      </c>
      <c r="E931" s="202">
        <v>-2.5854869256480536E-3</v>
      </c>
    </row>
    <row r="932" spans="1:5">
      <c r="A932">
        <v>930</v>
      </c>
      <c r="B932" s="24">
        <v>-2E-3</v>
      </c>
      <c r="C932" s="202">
        <v>-2E-3</v>
      </c>
      <c r="D932" s="202">
        <v>4.9082945524226134E-4</v>
      </c>
      <c r="E932" s="202">
        <v>-2.5908644586658141E-3</v>
      </c>
    </row>
    <row r="933" spans="1:5">
      <c r="A933">
        <v>931</v>
      </c>
      <c r="B933" s="24">
        <v>-2E-3</v>
      </c>
      <c r="C933" s="202">
        <v>-2E-3</v>
      </c>
      <c r="D933" s="202">
        <v>4.9028196003284442E-4</v>
      </c>
      <c r="E933" s="202">
        <v>-2.596235996663488E-3</v>
      </c>
    </row>
    <row r="934" spans="1:5">
      <c r="A934">
        <v>932</v>
      </c>
      <c r="B934" s="24">
        <v>-2E-3</v>
      </c>
      <c r="C934" s="202">
        <v>-2E-3</v>
      </c>
      <c r="D934" s="202">
        <v>4.8973446482342749E-4</v>
      </c>
      <c r="E934" s="202">
        <v>-2.6016015396410751E-3</v>
      </c>
    </row>
    <row r="935" spans="1:5">
      <c r="A935">
        <v>933</v>
      </c>
      <c r="B935" s="24">
        <v>-2E-3</v>
      </c>
      <c r="C935" s="202">
        <v>-2E-3</v>
      </c>
      <c r="D935" s="202">
        <v>4.8918696961401057E-4</v>
      </c>
      <c r="E935" s="202">
        <v>-2.6069610875985756E-3</v>
      </c>
    </row>
    <row r="936" spans="1:5">
      <c r="A936">
        <v>934</v>
      </c>
      <c r="B936" s="24">
        <v>-2E-3</v>
      </c>
      <c r="C936" s="202">
        <v>-2E-3</v>
      </c>
      <c r="D936" s="202">
        <v>4.8863947440459365E-4</v>
      </c>
      <c r="E936" s="202">
        <v>-2.6123146405359894E-3</v>
      </c>
    </row>
    <row r="937" spans="1:5">
      <c r="A937">
        <v>935</v>
      </c>
      <c r="B937" s="24">
        <v>-2E-3</v>
      </c>
      <c r="C937" s="202">
        <v>-2E-3</v>
      </c>
      <c r="D937" s="202">
        <v>4.8809197919517672E-4</v>
      </c>
      <c r="E937" s="202">
        <v>-2.6176621984533165E-3</v>
      </c>
    </row>
    <row r="938" spans="1:5">
      <c r="A938">
        <v>936</v>
      </c>
      <c r="B938" s="24">
        <v>-2E-3</v>
      </c>
      <c r="C938" s="202">
        <v>-2E-3</v>
      </c>
      <c r="D938" s="202">
        <v>4.875444839857598E-4</v>
      </c>
      <c r="E938" s="202">
        <v>-2.6230037613505569E-3</v>
      </c>
    </row>
    <row r="939" spans="1:5">
      <c r="A939">
        <v>937</v>
      </c>
      <c r="B939" s="24">
        <v>-2E-3</v>
      </c>
      <c r="C939" s="202">
        <v>-2E-3</v>
      </c>
      <c r="D939" s="202">
        <v>4.8699698877634288E-4</v>
      </c>
      <c r="E939" s="202">
        <v>-2.6283393292277106E-3</v>
      </c>
    </row>
    <row r="940" spans="1:5">
      <c r="A940">
        <v>938</v>
      </c>
      <c r="B940" s="24">
        <v>-2E-3</v>
      </c>
      <c r="C940" s="202">
        <v>-2E-3</v>
      </c>
      <c r="D940" s="202">
        <v>4.8644949356692595E-4</v>
      </c>
      <c r="E940" s="202">
        <v>-2.633668902084778E-3</v>
      </c>
    </row>
    <row r="941" spans="1:5">
      <c r="A941">
        <v>939</v>
      </c>
      <c r="B941" s="24">
        <v>-2E-3</v>
      </c>
      <c r="C941" s="202">
        <v>-2E-3</v>
      </c>
      <c r="D941" s="202">
        <v>4.8590199835750903E-4</v>
      </c>
      <c r="E941" s="202">
        <v>-2.6389924799217566E-3</v>
      </c>
    </row>
    <row r="942" spans="1:5">
      <c r="A942">
        <v>940</v>
      </c>
      <c r="B942" s="24">
        <v>-2E-3</v>
      </c>
      <c r="C942" s="202">
        <v>-2E-3</v>
      </c>
      <c r="D942" s="202">
        <v>4.8535450314809211E-4</v>
      </c>
      <c r="E942" s="202">
        <v>-2.6443100627386502E-3</v>
      </c>
    </row>
    <row r="943" spans="1:5">
      <c r="A943">
        <v>941</v>
      </c>
      <c r="B943" s="24">
        <v>-2E-3</v>
      </c>
      <c r="C943" s="202">
        <v>-2E-3</v>
      </c>
      <c r="D943" s="202">
        <v>4.8480700793867518E-4</v>
      </c>
      <c r="E943" s="202">
        <v>-2.6496216505354571E-3</v>
      </c>
    </row>
    <row r="944" spans="1:5">
      <c r="A944">
        <v>942</v>
      </c>
      <c r="B944" s="24">
        <v>-2E-3</v>
      </c>
      <c r="C944" s="202">
        <v>-2E-3</v>
      </c>
      <c r="D944" s="202">
        <v>4.8425951272925826E-4</v>
      </c>
      <c r="E944" s="202">
        <v>-2.6549272433121773E-3</v>
      </c>
    </row>
    <row r="945" spans="1:5">
      <c r="A945">
        <v>943</v>
      </c>
      <c r="B945" s="24">
        <v>-2E-3</v>
      </c>
      <c r="C945" s="202">
        <v>-2E-3</v>
      </c>
      <c r="D945" s="202">
        <v>4.8371201751984134E-4</v>
      </c>
      <c r="E945" s="202">
        <v>-2.6602268410688109E-3</v>
      </c>
    </row>
    <row r="946" spans="1:5">
      <c r="A946">
        <v>944</v>
      </c>
      <c r="B946" s="24">
        <v>-2E-3</v>
      </c>
      <c r="C946" s="202">
        <v>-2E-3</v>
      </c>
      <c r="D946" s="202">
        <v>4.8316452231042441E-4</v>
      </c>
      <c r="E946" s="202">
        <v>-2.6655204438053581E-3</v>
      </c>
    </row>
    <row r="947" spans="1:5">
      <c r="A947">
        <v>945</v>
      </c>
      <c r="B947" s="24">
        <v>-2E-3</v>
      </c>
      <c r="C947" s="202">
        <v>-2E-3</v>
      </c>
      <c r="D947" s="202">
        <v>4.8261702710100749E-4</v>
      </c>
      <c r="E947" s="202">
        <v>-2.6708080515218183E-3</v>
      </c>
    </row>
    <row r="948" spans="1:5">
      <c r="A948">
        <v>946</v>
      </c>
      <c r="B948" s="24">
        <v>-2E-3</v>
      </c>
      <c r="C948" s="202">
        <v>-2E-3</v>
      </c>
      <c r="D948" s="202">
        <v>4.8206953189159057E-4</v>
      </c>
      <c r="E948" s="202">
        <v>-2.6760896642181917E-3</v>
      </c>
    </row>
    <row r="949" spans="1:5">
      <c r="A949">
        <v>947</v>
      </c>
      <c r="B949" s="24">
        <v>-2E-3</v>
      </c>
      <c r="C949" s="202">
        <v>-2E-3</v>
      </c>
      <c r="D949" s="202">
        <v>4.8152203668217364E-4</v>
      </c>
      <c r="E949" s="202">
        <v>-2.6813652818944785E-3</v>
      </c>
    </row>
    <row r="950" spans="1:5">
      <c r="A950">
        <v>948</v>
      </c>
      <c r="B950" s="24">
        <v>-2E-3</v>
      </c>
      <c r="C950" s="202">
        <v>-2E-3</v>
      </c>
      <c r="D950" s="202">
        <v>4.8097454147275672E-4</v>
      </c>
      <c r="E950" s="202">
        <v>-2.6866349045506785E-3</v>
      </c>
    </row>
    <row r="951" spans="1:5">
      <c r="A951">
        <v>949</v>
      </c>
      <c r="B951" s="24">
        <v>-2E-3</v>
      </c>
      <c r="C951" s="202">
        <v>-2E-3</v>
      </c>
      <c r="D951" s="202">
        <v>4.804270462633398E-4</v>
      </c>
      <c r="E951" s="202">
        <v>-2.6918985321867923E-3</v>
      </c>
    </row>
    <row r="952" spans="1:5">
      <c r="A952">
        <v>950</v>
      </c>
      <c r="B952" s="24">
        <v>-2E-3</v>
      </c>
      <c r="C952" s="202">
        <v>-2E-3</v>
      </c>
      <c r="D952" s="202">
        <v>4.7987955105392287E-4</v>
      </c>
      <c r="E952" s="202">
        <v>-2.697156164802819E-3</v>
      </c>
    </row>
    <row r="953" spans="1:5">
      <c r="A953">
        <v>951</v>
      </c>
      <c r="B953" s="24">
        <v>-2E-3</v>
      </c>
      <c r="C953" s="202">
        <v>-2E-3</v>
      </c>
      <c r="D953" s="202">
        <v>4.7933205584450595E-4</v>
      </c>
      <c r="E953" s="202">
        <v>-2.702407802398759E-3</v>
      </c>
    </row>
    <row r="954" spans="1:5">
      <c r="A954">
        <v>952</v>
      </c>
      <c r="B954" s="24">
        <v>-2E-3</v>
      </c>
      <c r="C954" s="202">
        <v>-2E-3</v>
      </c>
      <c r="D954" s="202">
        <v>4.7878456063508903E-4</v>
      </c>
      <c r="E954" s="202">
        <v>-2.7076534449746127E-3</v>
      </c>
    </row>
    <row r="955" spans="1:5">
      <c r="A955">
        <v>953</v>
      </c>
      <c r="B955" s="24">
        <v>-2E-3</v>
      </c>
      <c r="C955" s="202">
        <v>-2E-3</v>
      </c>
      <c r="D955" s="202">
        <v>4.782370654256721E-4</v>
      </c>
      <c r="E955" s="202">
        <v>-2.7128930925303793E-3</v>
      </c>
    </row>
    <row r="956" spans="1:5">
      <c r="A956">
        <v>954</v>
      </c>
      <c r="B956" s="24">
        <v>-2E-3</v>
      </c>
      <c r="C956" s="202">
        <v>-2E-3</v>
      </c>
      <c r="D956" s="202">
        <v>4.7768957021625518E-4</v>
      </c>
      <c r="E956" s="202">
        <v>-2.7181267450660592E-3</v>
      </c>
    </row>
    <row r="957" spans="1:5">
      <c r="A957">
        <v>955</v>
      </c>
      <c r="B957" s="24">
        <v>-2E-3</v>
      </c>
      <c r="C957" s="202">
        <v>-2E-3</v>
      </c>
      <c r="D957" s="202">
        <v>4.7714207500683826E-4</v>
      </c>
      <c r="E957" s="202">
        <v>-2.7233544025816524E-3</v>
      </c>
    </row>
    <row r="958" spans="1:5">
      <c r="A958">
        <v>956</v>
      </c>
      <c r="B958" s="24">
        <v>-2E-3</v>
      </c>
      <c r="C958" s="202">
        <v>-2E-3</v>
      </c>
      <c r="D958" s="202">
        <v>4.7659457979742133E-4</v>
      </c>
      <c r="E958" s="202">
        <v>-2.7285760650771593E-3</v>
      </c>
    </row>
    <row r="959" spans="1:5">
      <c r="A959">
        <v>957</v>
      </c>
      <c r="B959" s="24">
        <v>-2E-3</v>
      </c>
      <c r="C959" s="202">
        <v>-2E-3</v>
      </c>
      <c r="D959" s="202">
        <v>4.7604708458800441E-4</v>
      </c>
      <c r="E959" s="202">
        <v>-2.7337917325525791E-3</v>
      </c>
    </row>
    <row r="960" spans="1:5">
      <c r="A960">
        <v>958</v>
      </c>
      <c r="B960" s="24">
        <v>-2E-3</v>
      </c>
      <c r="C960" s="202">
        <v>-2E-3</v>
      </c>
      <c r="D960" s="202">
        <v>4.7549958937858749E-4</v>
      </c>
      <c r="E960" s="202">
        <v>-2.7390014050079105E-3</v>
      </c>
    </row>
    <row r="961" spans="1:5">
      <c r="A961">
        <v>959</v>
      </c>
      <c r="B961" s="24">
        <v>-2E-3</v>
      </c>
      <c r="C961" s="202">
        <v>-2E-3</v>
      </c>
      <c r="D961" s="202">
        <v>4.7495209416917056E-4</v>
      </c>
      <c r="E961" s="202">
        <v>-2.7442050824431573E-3</v>
      </c>
    </row>
    <row r="962" spans="1:5">
      <c r="A962">
        <v>960</v>
      </c>
      <c r="B962" s="24">
        <v>-2E-3</v>
      </c>
      <c r="C962" s="202">
        <v>-2E-3</v>
      </c>
      <c r="D962" s="202">
        <v>4.7440459895975364E-4</v>
      </c>
      <c r="E962" s="202">
        <v>-2.7494027648583171E-3</v>
      </c>
    </row>
    <row r="963" spans="1:5">
      <c r="A963">
        <v>961</v>
      </c>
      <c r="B963" s="24">
        <v>-2E-3</v>
      </c>
      <c r="C963" s="202">
        <v>-2E-3</v>
      </c>
      <c r="D963" s="202">
        <v>4.7385710375033672E-4</v>
      </c>
      <c r="E963" s="202">
        <v>-2.7545944522533905E-3</v>
      </c>
    </row>
    <row r="964" spans="1:5">
      <c r="A964">
        <v>962</v>
      </c>
      <c r="B964" s="24">
        <v>-2E-3</v>
      </c>
      <c r="C964" s="202">
        <v>-2E-3</v>
      </c>
      <c r="D964" s="202">
        <v>4.7330960854091979E-4</v>
      </c>
      <c r="E964" s="202">
        <v>-2.7597801446283769E-3</v>
      </c>
    </row>
    <row r="965" spans="1:5">
      <c r="A965">
        <v>963</v>
      </c>
      <c r="B965" s="24">
        <v>-2E-3</v>
      </c>
      <c r="C965" s="202">
        <v>-2E-3</v>
      </c>
      <c r="D965" s="202">
        <v>4.7276211333150287E-4</v>
      </c>
      <c r="E965" s="202">
        <v>-2.7649598419832765E-3</v>
      </c>
    </row>
    <row r="966" spans="1:5">
      <c r="A966">
        <v>964</v>
      </c>
      <c r="B966" s="24">
        <v>-2E-3</v>
      </c>
      <c r="C966" s="202">
        <v>-2E-3</v>
      </c>
      <c r="D966" s="202">
        <v>4.7221461812208595E-4</v>
      </c>
      <c r="E966" s="202">
        <v>-2.7701335443180899E-3</v>
      </c>
    </row>
    <row r="967" spans="1:5">
      <c r="A967">
        <v>965</v>
      </c>
      <c r="B967" s="24">
        <v>-2E-3</v>
      </c>
      <c r="C967" s="202">
        <v>-2E-3</v>
      </c>
      <c r="D967" s="202">
        <v>4.7166712291266902E-4</v>
      </c>
      <c r="E967" s="202">
        <v>-2.7753012516328161E-3</v>
      </c>
    </row>
    <row r="968" spans="1:5">
      <c r="A968">
        <v>966</v>
      </c>
      <c r="B968" s="24">
        <v>-2E-3</v>
      </c>
      <c r="C968" s="202">
        <v>-2E-3</v>
      </c>
      <c r="D968" s="202">
        <v>4.711196277032521E-4</v>
      </c>
      <c r="E968" s="202">
        <v>-2.7804629639274561E-3</v>
      </c>
    </row>
    <row r="969" spans="1:5">
      <c r="A969">
        <v>967</v>
      </c>
      <c r="B969" s="24">
        <v>-2E-3</v>
      </c>
      <c r="C969" s="202">
        <v>-2E-3</v>
      </c>
      <c r="D969" s="202">
        <v>4.7057213249383518E-4</v>
      </c>
      <c r="E969" s="202">
        <v>-2.785618681202009E-3</v>
      </c>
    </row>
    <row r="970" spans="1:5">
      <c r="A970">
        <v>968</v>
      </c>
      <c r="B970" s="24">
        <v>-2E-3</v>
      </c>
      <c r="C970" s="202">
        <v>-2E-3</v>
      </c>
      <c r="D970" s="202">
        <v>4.7002463728441825E-4</v>
      </c>
      <c r="E970" s="202">
        <v>-2.7907684034564756E-3</v>
      </c>
    </row>
    <row r="971" spans="1:5">
      <c r="A971">
        <v>969</v>
      </c>
      <c r="B971" s="24">
        <v>-2E-3</v>
      </c>
      <c r="C971" s="202">
        <v>-2E-3</v>
      </c>
      <c r="D971" s="202">
        <v>4.6947714207500133E-4</v>
      </c>
      <c r="E971" s="202">
        <v>-2.7959121306908551E-3</v>
      </c>
    </row>
    <row r="972" spans="1:5">
      <c r="A972">
        <v>970</v>
      </c>
      <c r="B972" s="24">
        <v>-2E-3</v>
      </c>
      <c r="C972" s="202">
        <v>-2E-3</v>
      </c>
      <c r="D972" s="202">
        <v>4.6892964686558441E-4</v>
      </c>
      <c r="E972" s="202">
        <v>-2.8010498629051483E-3</v>
      </c>
    </row>
    <row r="973" spans="1:5">
      <c r="A973">
        <v>971</v>
      </c>
      <c r="B973" s="24">
        <v>-2E-3</v>
      </c>
      <c r="C973" s="202">
        <v>-2E-3</v>
      </c>
      <c r="D973" s="202">
        <v>4.6838215165616748E-4</v>
      </c>
      <c r="E973" s="202">
        <v>-2.8061816000993544E-3</v>
      </c>
    </row>
    <row r="974" spans="1:5">
      <c r="A974">
        <v>972</v>
      </c>
      <c r="B974" s="24">
        <v>-2E-3</v>
      </c>
      <c r="C974" s="202">
        <v>-2E-3</v>
      </c>
      <c r="D974" s="202">
        <v>4.6783465644675056E-4</v>
      </c>
      <c r="E974" s="202">
        <v>-2.8113073422734742E-3</v>
      </c>
    </row>
    <row r="975" spans="1:5">
      <c r="A975">
        <v>973</v>
      </c>
      <c r="B975" s="24">
        <v>-2E-3</v>
      </c>
      <c r="C975" s="202">
        <v>-2E-3</v>
      </c>
      <c r="D975" s="202">
        <v>4.6728716123733364E-4</v>
      </c>
      <c r="E975" s="202">
        <v>-2.8164270894275069E-3</v>
      </c>
    </row>
    <row r="976" spans="1:5">
      <c r="A976">
        <v>974</v>
      </c>
      <c r="B976" s="24">
        <v>-2E-3</v>
      </c>
      <c r="C976" s="202">
        <v>-2E-3</v>
      </c>
      <c r="D976" s="202">
        <v>4.6673966602791672E-4</v>
      </c>
      <c r="E976" s="202">
        <v>-2.8215408415614533E-3</v>
      </c>
    </row>
    <row r="977" spans="1:5">
      <c r="A977">
        <v>975</v>
      </c>
      <c r="B977" s="24">
        <v>-2E-3</v>
      </c>
      <c r="C977" s="202">
        <v>-2E-3</v>
      </c>
      <c r="D977" s="202">
        <v>4.6619217081849979E-4</v>
      </c>
      <c r="E977" s="202">
        <v>-2.8266485986753126E-3</v>
      </c>
    </row>
    <row r="978" spans="1:5">
      <c r="A978">
        <v>976</v>
      </c>
      <c r="B978" s="24">
        <v>-2E-3</v>
      </c>
      <c r="C978" s="202">
        <v>-2E-3</v>
      </c>
      <c r="D978" s="202">
        <v>4.6564467560908287E-4</v>
      </c>
      <c r="E978" s="202">
        <v>-2.8317503607690857E-3</v>
      </c>
    </row>
    <row r="979" spans="1:5">
      <c r="A979">
        <v>977</v>
      </c>
      <c r="B979" s="24">
        <v>-2E-3</v>
      </c>
      <c r="C979" s="202">
        <v>-2E-3</v>
      </c>
      <c r="D979" s="202">
        <v>4.6509718039966595E-4</v>
      </c>
      <c r="E979" s="202">
        <v>-2.8368461278427699E-3</v>
      </c>
    </row>
    <row r="980" spans="1:5">
      <c r="A980">
        <v>978</v>
      </c>
      <c r="B980" s="24">
        <v>-2E-3</v>
      </c>
      <c r="C980" s="202">
        <v>-2E-3</v>
      </c>
      <c r="D980" s="202">
        <v>4.6454968519024902E-4</v>
      </c>
      <c r="E980" s="202">
        <v>-2.8419358998963695E-3</v>
      </c>
    </row>
    <row r="981" spans="1:5">
      <c r="A981">
        <v>979</v>
      </c>
      <c r="B981" s="24">
        <v>-2E-3</v>
      </c>
      <c r="C981" s="202">
        <v>-2E-3</v>
      </c>
      <c r="D981" s="202">
        <v>4.640021899808321E-4</v>
      </c>
      <c r="E981" s="202">
        <v>-2.8470196769298825E-3</v>
      </c>
    </row>
    <row r="982" spans="1:5">
      <c r="A982">
        <v>980</v>
      </c>
      <c r="B982" s="24">
        <v>-2E-3</v>
      </c>
      <c r="C982" s="202">
        <v>-2E-3</v>
      </c>
      <c r="D982" s="202">
        <v>4.6345469477141518E-4</v>
      </c>
      <c r="E982" s="202">
        <v>-2.8520974589433083E-3</v>
      </c>
    </row>
    <row r="983" spans="1:5">
      <c r="A983">
        <v>981</v>
      </c>
      <c r="B983" s="24">
        <v>-2E-3</v>
      </c>
      <c r="C983" s="202">
        <v>-2E-3</v>
      </c>
      <c r="D983" s="202">
        <v>4.6290719956199825E-4</v>
      </c>
      <c r="E983" s="202">
        <v>-2.8571692459366479E-3</v>
      </c>
    </row>
    <row r="984" spans="1:5">
      <c r="A984">
        <v>982</v>
      </c>
      <c r="B984" s="24">
        <v>-2E-3</v>
      </c>
      <c r="C984" s="202">
        <v>-2E-3</v>
      </c>
      <c r="D984" s="202">
        <v>4.6235970435258133E-4</v>
      </c>
      <c r="E984" s="202">
        <v>-2.8622350379099003E-3</v>
      </c>
    </row>
    <row r="985" spans="1:5">
      <c r="A985">
        <v>983</v>
      </c>
      <c r="B985" s="24">
        <v>-2E-3</v>
      </c>
      <c r="C985" s="202">
        <v>-2E-3</v>
      </c>
      <c r="D985" s="202">
        <v>4.6181220914316441E-4</v>
      </c>
      <c r="E985" s="202">
        <v>-2.8672948348630665E-3</v>
      </c>
    </row>
    <row r="986" spans="1:5">
      <c r="A986">
        <v>984</v>
      </c>
      <c r="B986" s="24">
        <v>-2E-3</v>
      </c>
      <c r="C986" s="202">
        <v>-2E-3</v>
      </c>
      <c r="D986" s="202">
        <v>4.6126471393374748E-4</v>
      </c>
      <c r="E986" s="202">
        <v>-2.872348636796146E-3</v>
      </c>
    </row>
    <row r="987" spans="1:5">
      <c r="A987">
        <v>985</v>
      </c>
      <c r="B987" s="24">
        <v>-2E-3</v>
      </c>
      <c r="C987" s="202">
        <v>-2E-3</v>
      </c>
      <c r="D987" s="202">
        <v>4.6071721872433056E-4</v>
      </c>
      <c r="E987" s="202">
        <v>-2.8773964437091384E-3</v>
      </c>
    </row>
    <row r="988" spans="1:5">
      <c r="A988">
        <v>986</v>
      </c>
      <c r="B988" s="24">
        <v>-2E-3</v>
      </c>
      <c r="C988" s="202">
        <v>-2E-3</v>
      </c>
      <c r="D988" s="202">
        <v>4.6016972351491364E-4</v>
      </c>
      <c r="E988" s="202">
        <v>-2.8824382556020445E-3</v>
      </c>
    </row>
    <row r="989" spans="1:5">
      <c r="A989">
        <v>987</v>
      </c>
      <c r="B989" s="24">
        <v>-2E-3</v>
      </c>
      <c r="C989" s="202">
        <v>-2E-3</v>
      </c>
      <c r="D989" s="202">
        <v>4.5962222830549671E-4</v>
      </c>
      <c r="E989" s="202">
        <v>-2.8874740724748639E-3</v>
      </c>
    </row>
    <row r="990" spans="1:5">
      <c r="A990">
        <v>988</v>
      </c>
      <c r="B990" s="24">
        <v>-2E-3</v>
      </c>
      <c r="C990" s="202">
        <v>-2E-3</v>
      </c>
      <c r="D990" s="202">
        <v>4.5907473309607979E-4</v>
      </c>
      <c r="E990" s="202">
        <v>-2.8925038943275962E-3</v>
      </c>
    </row>
    <row r="991" spans="1:5">
      <c r="A991">
        <v>989</v>
      </c>
      <c r="B991" s="24">
        <v>-2E-3</v>
      </c>
      <c r="C991" s="202">
        <v>-2E-3</v>
      </c>
      <c r="D991" s="202">
        <v>4.5852723788666287E-4</v>
      </c>
      <c r="E991" s="202">
        <v>-2.8975277211602422E-3</v>
      </c>
    </row>
    <row r="992" spans="1:5">
      <c r="A992">
        <v>990</v>
      </c>
      <c r="B992" s="24">
        <v>-2E-3</v>
      </c>
      <c r="C992" s="202">
        <v>-2E-3</v>
      </c>
      <c r="D992" s="202">
        <v>4.5797974267724594E-4</v>
      </c>
      <c r="E992" s="202">
        <v>-2.9025455529728015E-3</v>
      </c>
    </row>
    <row r="993" spans="1:5">
      <c r="A993">
        <v>991</v>
      </c>
      <c r="B993" s="24">
        <v>-2E-3</v>
      </c>
      <c r="C993" s="202">
        <v>-2E-3</v>
      </c>
      <c r="D993" s="202">
        <v>4.5743224746782902E-4</v>
      </c>
      <c r="E993" s="202">
        <v>-2.9075573897652742E-3</v>
      </c>
    </row>
    <row r="994" spans="1:5">
      <c r="A994">
        <v>992</v>
      </c>
      <c r="B994" s="24">
        <v>-2E-3</v>
      </c>
      <c r="C994" s="202">
        <v>-2E-3</v>
      </c>
      <c r="D994" s="202">
        <v>4.568847522584121E-4</v>
      </c>
      <c r="E994" s="202">
        <v>-2.9125632315376597E-3</v>
      </c>
    </row>
    <row r="995" spans="1:5">
      <c r="A995">
        <v>993</v>
      </c>
      <c r="B995" s="24">
        <v>-2E-3</v>
      </c>
      <c r="C995" s="202">
        <v>-2E-3</v>
      </c>
      <c r="D995" s="202">
        <v>4.5633725704899517E-4</v>
      </c>
      <c r="E995" s="202">
        <v>-2.9175630782899589E-3</v>
      </c>
    </row>
    <row r="996" spans="1:5">
      <c r="A996">
        <v>994</v>
      </c>
      <c r="B996" s="24">
        <v>-2E-3</v>
      </c>
      <c r="C996" s="202">
        <v>-2E-3</v>
      </c>
      <c r="D996" s="202">
        <v>4.5578976183957825E-4</v>
      </c>
      <c r="E996" s="202">
        <v>-2.9225569300221715E-3</v>
      </c>
    </row>
    <row r="997" spans="1:5">
      <c r="A997">
        <v>995</v>
      </c>
      <c r="B997" s="24">
        <v>-2E-3</v>
      </c>
      <c r="C997" s="202">
        <v>-2E-3</v>
      </c>
      <c r="D997" s="202">
        <v>4.5524226663016133E-4</v>
      </c>
      <c r="E997" s="202">
        <v>-2.9275447867342973E-3</v>
      </c>
    </row>
    <row r="998" spans="1:5">
      <c r="A998">
        <v>996</v>
      </c>
      <c r="B998" s="24">
        <v>-2E-3</v>
      </c>
      <c r="C998" s="202">
        <v>-2E-3</v>
      </c>
      <c r="D998" s="202">
        <v>4.546947714207444E-4</v>
      </c>
      <c r="E998" s="202">
        <v>-2.9325266484263343E-3</v>
      </c>
    </row>
    <row r="999" spans="1:5">
      <c r="A999">
        <v>997</v>
      </c>
      <c r="B999" s="24">
        <v>-2E-3</v>
      </c>
      <c r="C999" s="202">
        <v>-2E-3</v>
      </c>
      <c r="D999" s="202">
        <v>4.5414727621132748E-4</v>
      </c>
      <c r="E999" s="202">
        <v>-2.9375025150982868E-3</v>
      </c>
    </row>
    <row r="1000" spans="1:5">
      <c r="A1000">
        <v>998</v>
      </c>
      <c r="B1000" s="24">
        <v>-2E-3</v>
      </c>
      <c r="C1000" s="202">
        <v>-2E-3</v>
      </c>
      <c r="D1000" s="202">
        <v>4.5359978100191056E-4</v>
      </c>
      <c r="E1000" s="202">
        <v>-2.9424723867501525E-3</v>
      </c>
    </row>
    <row r="1001" spans="1:5">
      <c r="A1001">
        <v>999</v>
      </c>
      <c r="B1001" s="24">
        <v>-2E-3</v>
      </c>
      <c r="C1001" s="202">
        <v>-2E-3</v>
      </c>
      <c r="D1001" s="202">
        <v>4.5305228579249363E-4</v>
      </c>
      <c r="E1001" s="202">
        <v>-2.9474362633819316E-3</v>
      </c>
    </row>
    <row r="1002" spans="1:5">
      <c r="A1002">
        <v>1000</v>
      </c>
      <c r="B1002" s="24">
        <v>-2E-3</v>
      </c>
      <c r="C1002" s="202">
        <v>-2E-3</v>
      </c>
      <c r="D1002" s="202">
        <v>4.5250479058307671E-4</v>
      </c>
      <c r="E1002" s="202">
        <v>-2.952394144993624E-3</v>
      </c>
    </row>
    <row r="1003" spans="1:5">
      <c r="A1003">
        <v>1001</v>
      </c>
      <c r="B1003" s="24">
        <v>-2E-3</v>
      </c>
      <c r="C1003" s="202">
        <v>-2E-3</v>
      </c>
      <c r="D1003" s="202">
        <v>4.5195729537365979E-4</v>
      </c>
      <c r="E1003" s="202">
        <v>-2.9573460315852292E-3</v>
      </c>
    </row>
    <row r="1004" spans="1:5">
      <c r="A1004">
        <v>1002</v>
      </c>
      <c r="B1004" s="24">
        <v>-2E-3</v>
      </c>
      <c r="C1004" s="202">
        <v>-2E-3</v>
      </c>
      <c r="D1004" s="202">
        <v>4.5140980016424286E-4</v>
      </c>
      <c r="E1004" s="202">
        <v>-2.9622919231567482E-3</v>
      </c>
    </row>
    <row r="1005" spans="1:5">
      <c r="A1005">
        <v>1003</v>
      </c>
      <c r="B1005" s="24">
        <v>-2E-3</v>
      </c>
      <c r="C1005" s="202">
        <v>-2E-3</v>
      </c>
      <c r="D1005" s="202">
        <v>4.5086230495482594E-4</v>
      </c>
      <c r="E1005" s="202">
        <v>-2.9672318197081805E-3</v>
      </c>
    </row>
    <row r="1006" spans="1:5">
      <c r="A1006">
        <v>1004</v>
      </c>
      <c r="B1006" s="24">
        <v>-2E-3</v>
      </c>
      <c r="C1006" s="202">
        <v>-2E-3</v>
      </c>
      <c r="D1006" s="202">
        <v>4.5031480974540902E-4</v>
      </c>
      <c r="E1006" s="202">
        <v>-2.9721657212395261E-3</v>
      </c>
    </row>
    <row r="1007" spans="1:5">
      <c r="A1007">
        <v>1005</v>
      </c>
      <c r="B1007" s="24">
        <v>-2E-3</v>
      </c>
      <c r="C1007" s="202">
        <v>-2E-3</v>
      </c>
      <c r="D1007" s="202">
        <v>4.4976731453599209E-4</v>
      </c>
      <c r="E1007" s="202">
        <v>-2.977093627750785E-3</v>
      </c>
    </row>
    <row r="1008" spans="1:5">
      <c r="A1008">
        <v>1006</v>
      </c>
      <c r="B1008" s="24">
        <v>-2E-3</v>
      </c>
      <c r="C1008" s="202">
        <v>-2E-3</v>
      </c>
      <c r="D1008" s="202">
        <v>4.4921981932657517E-4</v>
      </c>
      <c r="E1008" s="202">
        <v>-2.9820155392419573E-3</v>
      </c>
    </row>
    <row r="1009" spans="1:5">
      <c r="A1009">
        <v>1007</v>
      </c>
      <c r="B1009" s="24">
        <v>-2E-3</v>
      </c>
      <c r="C1009" s="202">
        <v>-2E-3</v>
      </c>
      <c r="D1009" s="202">
        <v>4.4867232411715825E-4</v>
      </c>
      <c r="E1009" s="202">
        <v>-2.9869314557130428E-3</v>
      </c>
    </row>
    <row r="1010" spans="1:5">
      <c r="A1010">
        <v>1008</v>
      </c>
      <c r="B1010" s="24">
        <v>-2E-3</v>
      </c>
      <c r="C1010" s="202">
        <v>-2E-3</v>
      </c>
      <c r="D1010" s="202">
        <v>4.4812482890774132E-4</v>
      </c>
      <c r="E1010" s="202">
        <v>-2.9918413771640416E-3</v>
      </c>
    </row>
    <row r="1011" spans="1:5">
      <c r="A1011">
        <v>1009</v>
      </c>
      <c r="B1011" s="24">
        <v>-2E-3</v>
      </c>
      <c r="C1011" s="202">
        <v>-2E-3</v>
      </c>
      <c r="D1011" s="202">
        <v>4.475773336983244E-4</v>
      </c>
      <c r="E1011" s="202">
        <v>-2.9967453035949537E-3</v>
      </c>
    </row>
    <row r="1012" spans="1:5">
      <c r="A1012">
        <v>1010</v>
      </c>
      <c r="B1012" s="24">
        <v>-2E-3</v>
      </c>
      <c r="C1012" s="202">
        <v>-2E-3</v>
      </c>
      <c r="D1012" s="202">
        <v>4.4702983848890748E-4</v>
      </c>
      <c r="E1012" s="202">
        <v>-3.0016432350057792E-3</v>
      </c>
    </row>
    <row r="1013" spans="1:5">
      <c r="A1013">
        <v>1011</v>
      </c>
      <c r="B1013" s="24">
        <v>-2E-3</v>
      </c>
      <c r="C1013" s="202">
        <v>-2E-3</v>
      </c>
      <c r="D1013" s="202">
        <v>4.4648234327949055E-4</v>
      </c>
      <c r="E1013" s="202">
        <v>-3.0065351713965179E-3</v>
      </c>
    </row>
    <row r="1014" spans="1:5">
      <c r="A1014">
        <v>1012</v>
      </c>
      <c r="B1014" s="24">
        <v>-2E-3</v>
      </c>
      <c r="C1014" s="202">
        <v>-2E-3</v>
      </c>
      <c r="D1014" s="202">
        <v>4.4593484807007363E-4</v>
      </c>
      <c r="E1014" s="202">
        <v>-3.01142111276717E-3</v>
      </c>
    </row>
    <row r="1015" spans="1:5">
      <c r="A1015">
        <v>1013</v>
      </c>
      <c r="B1015" s="24">
        <v>-2E-3</v>
      </c>
      <c r="C1015" s="202">
        <v>-2E-3</v>
      </c>
      <c r="D1015" s="202">
        <v>4.4538735286065671E-4</v>
      </c>
      <c r="E1015" s="202">
        <v>-3.0163010591177349E-3</v>
      </c>
    </row>
    <row r="1016" spans="1:5">
      <c r="A1016">
        <v>1014</v>
      </c>
      <c r="B1016" s="24">
        <v>-2E-3</v>
      </c>
      <c r="C1016" s="202">
        <v>-2E-3</v>
      </c>
      <c r="D1016" s="202">
        <v>4.4483985765123978E-4</v>
      </c>
      <c r="E1016" s="202">
        <v>-3.0211750104482136E-3</v>
      </c>
    </row>
    <row r="1017" spans="1:5">
      <c r="A1017">
        <v>1015</v>
      </c>
      <c r="B1017" s="24">
        <v>-2E-3</v>
      </c>
      <c r="C1017" s="202">
        <v>-2E-3</v>
      </c>
      <c r="D1017" s="202">
        <v>4.4429236244182286E-4</v>
      </c>
      <c r="E1017" s="202">
        <v>-3.0260429667586038E-3</v>
      </c>
    </row>
    <row r="1018" spans="1:5">
      <c r="A1018">
        <v>1016</v>
      </c>
      <c r="B1018" s="24">
        <v>-2E-3</v>
      </c>
      <c r="C1018" s="202">
        <v>-2E-3</v>
      </c>
      <c r="D1018" s="202">
        <v>4.4374486723240594E-4</v>
      </c>
      <c r="E1018" s="202">
        <v>-3.0309049280489091E-3</v>
      </c>
    </row>
    <row r="1019" spans="1:5">
      <c r="A1019">
        <v>1017</v>
      </c>
      <c r="B1019" s="24">
        <v>-2E-3</v>
      </c>
      <c r="C1019" s="202">
        <v>-2E-3</v>
      </c>
      <c r="D1019" s="202">
        <v>4.4319737202298901E-4</v>
      </c>
      <c r="E1019" s="202">
        <v>-3.0357608943191281E-3</v>
      </c>
    </row>
    <row r="1020" spans="1:5">
      <c r="A1020">
        <v>1018</v>
      </c>
      <c r="B1020" s="24">
        <v>-2E-3</v>
      </c>
      <c r="C1020" s="202">
        <v>-2E-3</v>
      </c>
      <c r="D1020" s="202">
        <v>4.4264987681357209E-4</v>
      </c>
      <c r="E1020" s="202">
        <v>-3.0406108655692599E-3</v>
      </c>
    </row>
    <row r="1021" spans="1:5">
      <c r="A1021">
        <v>1019</v>
      </c>
      <c r="B1021" s="24">
        <v>-2E-3</v>
      </c>
      <c r="C1021" s="202">
        <v>-2E-3</v>
      </c>
      <c r="D1021" s="202">
        <v>4.4210238160415517E-4</v>
      </c>
      <c r="E1021" s="202">
        <v>-3.0454548417993051E-3</v>
      </c>
    </row>
    <row r="1022" spans="1:5">
      <c r="A1022">
        <v>1020</v>
      </c>
      <c r="B1022" s="24">
        <v>-2E-3</v>
      </c>
      <c r="C1022" s="202">
        <v>-2E-3</v>
      </c>
      <c r="D1022" s="202">
        <v>4.4155488639473824E-4</v>
      </c>
      <c r="E1022" s="202">
        <v>-3.0502928230092636E-3</v>
      </c>
    </row>
    <row r="1023" spans="1:5">
      <c r="A1023">
        <v>1021</v>
      </c>
      <c r="B1023" s="24">
        <v>-2E-3</v>
      </c>
      <c r="C1023" s="202">
        <v>-2E-3</v>
      </c>
      <c r="D1023" s="202">
        <v>4.4100739118532132E-4</v>
      </c>
      <c r="E1023" s="202">
        <v>-3.0551248091991354E-3</v>
      </c>
    </row>
    <row r="1024" spans="1:5">
      <c r="A1024">
        <v>1022</v>
      </c>
      <c r="B1024" s="24">
        <v>-2E-3</v>
      </c>
      <c r="C1024" s="202">
        <v>-2E-3</v>
      </c>
      <c r="D1024" s="202">
        <v>4.404598959759044E-4</v>
      </c>
      <c r="E1024" s="202">
        <v>-3.0599508003689205E-3</v>
      </c>
    </row>
    <row r="1025" spans="1:5">
      <c r="A1025">
        <v>1023</v>
      </c>
      <c r="B1025" s="24">
        <v>-2E-3</v>
      </c>
      <c r="C1025" s="202">
        <v>-2E-3</v>
      </c>
      <c r="D1025" s="202">
        <v>4.3991240076648747E-4</v>
      </c>
      <c r="E1025" s="202">
        <v>-3.0647707965186189E-3</v>
      </c>
    </row>
    <row r="1026" spans="1:5">
      <c r="A1026">
        <v>1024</v>
      </c>
      <c r="B1026" s="24">
        <v>-2E-3</v>
      </c>
      <c r="C1026" s="202">
        <v>-2E-3</v>
      </c>
      <c r="D1026" s="202">
        <v>4.3936490555707055E-4</v>
      </c>
      <c r="E1026" s="202">
        <v>-3.0695847976482307E-3</v>
      </c>
    </row>
    <row r="1027" spans="1:5">
      <c r="A1027">
        <v>1025</v>
      </c>
      <c r="B1027" s="24">
        <v>-2E-3</v>
      </c>
      <c r="C1027" s="202">
        <v>-2E-3</v>
      </c>
      <c r="D1027" s="202">
        <v>4.3881741034765363E-4</v>
      </c>
      <c r="E1027" s="202">
        <v>-3.0743928037577557E-3</v>
      </c>
    </row>
    <row r="1028" spans="1:5">
      <c r="A1028">
        <v>1026</v>
      </c>
      <c r="B1028" s="24">
        <v>-2E-3</v>
      </c>
      <c r="C1028" s="202">
        <v>-2E-3</v>
      </c>
      <c r="D1028" s="202">
        <v>4.382699151382367E-4</v>
      </c>
      <c r="E1028" s="202">
        <v>-3.079194814847194E-3</v>
      </c>
    </row>
    <row r="1029" spans="1:5">
      <c r="A1029">
        <v>1027</v>
      </c>
      <c r="B1029" s="24">
        <v>-2E-3</v>
      </c>
      <c r="C1029" s="202">
        <v>-2E-3</v>
      </c>
      <c r="D1029" s="202">
        <v>4.3772241992881978E-4</v>
      </c>
      <c r="E1029" s="202">
        <v>-3.0839908309165456E-3</v>
      </c>
    </row>
    <row r="1030" spans="1:5">
      <c r="A1030">
        <v>1028</v>
      </c>
      <c r="B1030" s="24">
        <v>-2E-3</v>
      </c>
      <c r="C1030" s="202">
        <v>-2E-3</v>
      </c>
      <c r="D1030" s="202">
        <v>4.3717492471940286E-4</v>
      </c>
      <c r="E1030" s="202">
        <v>-3.088780851965811E-3</v>
      </c>
    </row>
    <row r="1031" spans="1:5">
      <c r="A1031">
        <v>1029</v>
      </c>
      <c r="B1031" s="24">
        <v>-2E-3</v>
      </c>
      <c r="C1031" s="202">
        <v>-2E-3</v>
      </c>
      <c r="D1031" s="202">
        <v>4.3662742950998593E-4</v>
      </c>
      <c r="E1031" s="202">
        <v>-3.0935648779949892E-3</v>
      </c>
    </row>
    <row r="1032" spans="1:5">
      <c r="A1032">
        <v>1030</v>
      </c>
      <c r="B1032" s="24">
        <v>-2E-3</v>
      </c>
      <c r="C1032" s="202">
        <v>-2E-3</v>
      </c>
      <c r="D1032" s="202">
        <v>4.3607993430056901E-4</v>
      </c>
      <c r="E1032" s="202">
        <v>-3.0983429090040808E-3</v>
      </c>
    </row>
    <row r="1033" spans="1:5">
      <c r="A1033">
        <v>1031</v>
      </c>
      <c r="B1033" s="24">
        <v>-2E-3</v>
      </c>
      <c r="C1033" s="202">
        <v>-2E-3</v>
      </c>
      <c r="D1033" s="202">
        <v>4.3553243909115209E-4</v>
      </c>
      <c r="E1033" s="202">
        <v>-3.1031149449930857E-3</v>
      </c>
    </row>
    <row r="1034" spans="1:5">
      <c r="A1034">
        <v>1032</v>
      </c>
      <c r="B1034" s="24">
        <v>-2E-3</v>
      </c>
      <c r="C1034" s="202">
        <v>-2E-3</v>
      </c>
      <c r="D1034" s="202">
        <v>4.3498494388173516E-4</v>
      </c>
      <c r="E1034" s="202">
        <v>-3.1078809859620038E-3</v>
      </c>
    </row>
    <row r="1035" spans="1:5">
      <c r="A1035">
        <v>1033</v>
      </c>
      <c r="B1035" s="24">
        <v>-2E-3</v>
      </c>
      <c r="C1035" s="202">
        <v>-2E-3</v>
      </c>
      <c r="D1035" s="202">
        <v>4.3443744867231824E-4</v>
      </c>
      <c r="E1035" s="202">
        <v>-3.1126410319108353E-3</v>
      </c>
    </row>
    <row r="1036" spans="1:5">
      <c r="A1036">
        <v>1034</v>
      </c>
      <c r="B1036" s="24">
        <v>-2E-3</v>
      </c>
      <c r="C1036" s="202">
        <v>-2E-3</v>
      </c>
      <c r="D1036" s="202">
        <v>4.3388995346290132E-4</v>
      </c>
      <c r="E1036" s="202">
        <v>-3.1173950828395787E-3</v>
      </c>
    </row>
    <row r="1037" spans="1:5">
      <c r="A1037">
        <v>1035</v>
      </c>
      <c r="B1037" s="24">
        <v>-2E-3</v>
      </c>
      <c r="C1037" s="202">
        <v>-2E-3</v>
      </c>
      <c r="D1037" s="202">
        <v>4.3334245825348439E-4</v>
      </c>
      <c r="E1037" s="202">
        <v>-3.1221431387482368E-3</v>
      </c>
    </row>
    <row r="1038" spans="1:5">
      <c r="A1038">
        <v>1036</v>
      </c>
      <c r="B1038" s="24">
        <v>-2E-3</v>
      </c>
      <c r="C1038" s="202">
        <v>-2E-3</v>
      </c>
      <c r="D1038" s="202">
        <v>4.3279496304406747E-4</v>
      </c>
      <c r="E1038" s="202">
        <v>-3.1268851996368082E-3</v>
      </c>
    </row>
    <row r="1039" spans="1:5">
      <c r="A1039">
        <v>1037</v>
      </c>
      <c r="B1039" s="24">
        <v>-2E-3</v>
      </c>
      <c r="C1039" s="202">
        <v>-2E-3</v>
      </c>
      <c r="D1039" s="202">
        <v>4.3224746783465055E-4</v>
      </c>
      <c r="E1039" s="202">
        <v>-3.1316212655052929E-3</v>
      </c>
    </row>
    <row r="1040" spans="1:5">
      <c r="A1040">
        <v>1038</v>
      </c>
      <c r="B1040" s="24">
        <v>-2E-3</v>
      </c>
      <c r="C1040" s="202">
        <v>-2E-3</v>
      </c>
      <c r="D1040" s="202">
        <v>4.3169997262523362E-4</v>
      </c>
      <c r="E1040" s="202">
        <v>-3.1363513363536913E-3</v>
      </c>
    </row>
    <row r="1041" spans="1:5">
      <c r="A1041">
        <v>1039</v>
      </c>
      <c r="B1041" s="24">
        <v>-2E-3</v>
      </c>
      <c r="C1041" s="202">
        <v>-2E-3</v>
      </c>
      <c r="D1041" s="202">
        <v>4.311524774158167E-4</v>
      </c>
      <c r="E1041" s="202">
        <v>-3.1410754121820026E-3</v>
      </c>
    </row>
    <row r="1042" spans="1:5">
      <c r="A1042">
        <v>1040</v>
      </c>
      <c r="B1042" s="24">
        <v>-2E-3</v>
      </c>
      <c r="C1042" s="202">
        <v>-2E-3</v>
      </c>
      <c r="D1042" s="202">
        <v>4.3060498220639978E-4</v>
      </c>
      <c r="E1042" s="202">
        <v>-3.1457934929902272E-3</v>
      </c>
    </row>
    <row r="1043" spans="1:5">
      <c r="A1043">
        <v>1041</v>
      </c>
      <c r="B1043" s="24">
        <v>-2E-3</v>
      </c>
      <c r="C1043" s="202">
        <v>-2E-3</v>
      </c>
      <c r="D1043" s="202">
        <v>4.3005748699698285E-4</v>
      </c>
      <c r="E1043" s="202">
        <v>-3.1505055787783651E-3</v>
      </c>
    </row>
    <row r="1044" spans="1:5">
      <c r="A1044">
        <v>1042</v>
      </c>
      <c r="B1044" s="24">
        <v>-2E-3</v>
      </c>
      <c r="C1044" s="202">
        <v>-2E-3</v>
      </c>
      <c r="D1044" s="202">
        <v>4.2950999178756593E-4</v>
      </c>
      <c r="E1044" s="202">
        <v>-3.1552116695464168E-3</v>
      </c>
    </row>
    <row r="1045" spans="1:5">
      <c r="A1045">
        <v>1043</v>
      </c>
      <c r="B1045" s="24">
        <v>-2E-3</v>
      </c>
      <c r="C1045" s="202">
        <v>-2E-3</v>
      </c>
      <c r="D1045" s="202">
        <v>4.2896249657814901E-4</v>
      </c>
      <c r="E1045" s="202">
        <v>-3.1599117652943813E-3</v>
      </c>
    </row>
    <row r="1046" spans="1:5">
      <c r="A1046">
        <v>1044</v>
      </c>
      <c r="B1046" s="24">
        <v>-2E-3</v>
      </c>
      <c r="C1046" s="202">
        <v>-2E-3</v>
      </c>
      <c r="D1046" s="202">
        <v>4.2841500136873208E-4</v>
      </c>
      <c r="E1046" s="202">
        <v>-3.1646058660222591E-3</v>
      </c>
    </row>
    <row r="1047" spans="1:5">
      <c r="A1047">
        <v>1045</v>
      </c>
      <c r="B1047" s="24">
        <v>-2E-3</v>
      </c>
      <c r="C1047" s="202">
        <v>-2E-3</v>
      </c>
      <c r="D1047" s="202">
        <v>4.2786750615931516E-4</v>
      </c>
      <c r="E1047" s="202">
        <v>-3.1692939717300507E-3</v>
      </c>
    </row>
    <row r="1048" spans="1:5">
      <c r="A1048">
        <v>1046</v>
      </c>
      <c r="B1048" s="24">
        <v>-2E-3</v>
      </c>
      <c r="C1048" s="202">
        <v>-2E-3</v>
      </c>
      <c r="D1048" s="202">
        <v>4.2732001094989824E-4</v>
      </c>
      <c r="E1048" s="202">
        <v>-3.1739760824177551E-3</v>
      </c>
    </row>
    <row r="1049" spans="1:5">
      <c r="A1049">
        <v>1047</v>
      </c>
      <c r="B1049" s="24">
        <v>-2E-3</v>
      </c>
      <c r="C1049" s="202">
        <v>-2E-3</v>
      </c>
      <c r="D1049" s="202">
        <v>4.2677251574048131E-4</v>
      </c>
      <c r="E1049" s="202">
        <v>-3.1786521980853733E-3</v>
      </c>
    </row>
    <row r="1050" spans="1:5">
      <c r="A1050">
        <v>1048</v>
      </c>
      <c r="B1050" s="24">
        <v>-2E-3</v>
      </c>
      <c r="C1050" s="202">
        <v>-2E-3</v>
      </c>
      <c r="D1050" s="202">
        <v>4.2622502053106439E-4</v>
      </c>
      <c r="E1050" s="202">
        <v>-3.1833223187329044E-3</v>
      </c>
    </row>
    <row r="1051" spans="1:5">
      <c r="A1051">
        <v>1049</v>
      </c>
      <c r="B1051" s="24">
        <v>-2E-3</v>
      </c>
      <c r="C1051" s="202">
        <v>-2E-3</v>
      </c>
      <c r="D1051" s="202">
        <v>4.2567752532164747E-4</v>
      </c>
      <c r="E1051" s="202">
        <v>-3.1879864443603487E-3</v>
      </c>
    </row>
    <row r="1052" spans="1:5">
      <c r="A1052">
        <v>1050</v>
      </c>
      <c r="B1052" s="24">
        <v>-2E-3</v>
      </c>
      <c r="C1052" s="202">
        <v>-2E-3</v>
      </c>
      <c r="D1052" s="202">
        <v>4.2513003011223054E-4</v>
      </c>
      <c r="E1052" s="202">
        <v>-3.1926445749677068E-3</v>
      </c>
    </row>
    <row r="1053" spans="1:5">
      <c r="A1053">
        <v>1051</v>
      </c>
      <c r="B1053" s="24">
        <v>-2E-3</v>
      </c>
      <c r="C1053" s="202">
        <v>-2E-3</v>
      </c>
      <c r="D1053" s="202">
        <v>4.2458253490281362E-4</v>
      </c>
      <c r="E1053" s="202">
        <v>-3.1972967105549778E-3</v>
      </c>
    </row>
    <row r="1054" spans="1:5">
      <c r="A1054">
        <v>1052</v>
      </c>
      <c r="B1054" s="24">
        <v>-2E-3</v>
      </c>
      <c r="C1054" s="202">
        <v>-2E-3</v>
      </c>
      <c r="D1054" s="202">
        <v>4.240350396933967E-4</v>
      </c>
      <c r="E1054" s="202">
        <v>-3.2019428511221625E-3</v>
      </c>
    </row>
    <row r="1055" spans="1:5">
      <c r="A1055">
        <v>1053</v>
      </c>
      <c r="B1055" s="24">
        <v>-2E-3</v>
      </c>
      <c r="C1055" s="202">
        <v>-2E-3</v>
      </c>
      <c r="D1055" s="202">
        <v>4.2348754448397977E-4</v>
      </c>
      <c r="E1055" s="202">
        <v>-3.2065829966692583E-3</v>
      </c>
    </row>
    <row r="1056" spans="1:5">
      <c r="A1056">
        <v>1054</v>
      </c>
      <c r="B1056" s="24">
        <v>-2E-3</v>
      </c>
      <c r="C1056" s="202">
        <v>-2E-3</v>
      </c>
      <c r="D1056" s="202">
        <v>4.2294004927456285E-4</v>
      </c>
      <c r="E1056" s="202">
        <v>-3.2112171471962692E-3</v>
      </c>
    </row>
    <row r="1057" spans="1:5">
      <c r="A1057">
        <v>1055</v>
      </c>
      <c r="B1057" s="24">
        <v>-2E-3</v>
      </c>
      <c r="C1057" s="202">
        <v>-2E-3</v>
      </c>
      <c r="D1057" s="202">
        <v>4.2239255406514593E-4</v>
      </c>
      <c r="E1057" s="202">
        <v>-3.2158453027031938E-3</v>
      </c>
    </row>
    <row r="1058" spans="1:5">
      <c r="A1058">
        <v>1056</v>
      </c>
      <c r="B1058" s="24">
        <v>-2E-3</v>
      </c>
      <c r="C1058" s="202">
        <v>-2E-3</v>
      </c>
      <c r="D1058" s="202">
        <v>4.21845058855729E-4</v>
      </c>
      <c r="E1058" s="202">
        <v>-3.2204674631900313E-3</v>
      </c>
    </row>
    <row r="1059" spans="1:5">
      <c r="A1059">
        <v>1057</v>
      </c>
      <c r="B1059" s="24">
        <v>-2E-3</v>
      </c>
      <c r="C1059" s="202">
        <v>-2E-3</v>
      </c>
      <c r="D1059" s="202">
        <v>4.2129756364631208E-4</v>
      </c>
      <c r="E1059" s="202">
        <v>-3.2250836286567826E-3</v>
      </c>
    </row>
    <row r="1060" spans="1:5">
      <c r="A1060">
        <v>1058</v>
      </c>
      <c r="B1060" s="24">
        <v>-2E-3</v>
      </c>
      <c r="C1060" s="202">
        <v>-2E-3</v>
      </c>
      <c r="D1060" s="202">
        <v>4.2075006843689516E-4</v>
      </c>
      <c r="E1060" s="202">
        <v>-3.2296937991034467E-3</v>
      </c>
    </row>
    <row r="1061" spans="1:5">
      <c r="A1061">
        <v>1059</v>
      </c>
      <c r="B1061" s="24">
        <v>-2E-3</v>
      </c>
      <c r="C1061" s="202">
        <v>-2E-3</v>
      </c>
      <c r="D1061" s="202">
        <v>4.2020257322747823E-4</v>
      </c>
      <c r="E1061" s="202">
        <v>-3.2342979745300245E-3</v>
      </c>
    </row>
    <row r="1062" spans="1:5">
      <c r="A1062">
        <v>1060</v>
      </c>
      <c r="B1062" s="24">
        <v>-2E-3</v>
      </c>
      <c r="C1062" s="202">
        <v>-2E-3</v>
      </c>
      <c r="D1062" s="202">
        <v>4.1965507801806131E-4</v>
      </c>
      <c r="E1062" s="202">
        <v>-3.2388961549365152E-3</v>
      </c>
    </row>
    <row r="1063" spans="1:5">
      <c r="A1063">
        <v>1061</v>
      </c>
      <c r="B1063" s="24">
        <v>-2E-3</v>
      </c>
      <c r="C1063" s="202">
        <v>-2E-3</v>
      </c>
      <c r="D1063" s="202">
        <v>4.1910758280864439E-4</v>
      </c>
      <c r="E1063" s="202">
        <v>-3.2434883403229197E-3</v>
      </c>
    </row>
    <row r="1064" spans="1:5">
      <c r="A1064">
        <v>1062</v>
      </c>
      <c r="B1064" s="24">
        <v>-2E-3</v>
      </c>
      <c r="C1064" s="202">
        <v>-2E-3</v>
      </c>
      <c r="D1064" s="202">
        <v>4.1856008759922746E-4</v>
      </c>
      <c r="E1064" s="202">
        <v>-3.248074530689237E-3</v>
      </c>
    </row>
    <row r="1065" spans="1:5">
      <c r="A1065">
        <v>1063</v>
      </c>
      <c r="B1065" s="24">
        <v>-2E-3</v>
      </c>
      <c r="C1065" s="202">
        <v>-2E-3</v>
      </c>
      <c r="D1065" s="202">
        <v>4.1801259238981054E-4</v>
      </c>
      <c r="E1065" s="202">
        <v>-3.2526547260354681E-3</v>
      </c>
    </row>
    <row r="1066" spans="1:5">
      <c r="A1066">
        <v>1064</v>
      </c>
      <c r="B1066" s="24">
        <v>-2E-3</v>
      </c>
      <c r="C1066" s="202">
        <v>-2E-3</v>
      </c>
      <c r="D1066" s="202">
        <v>4.1746509718039362E-4</v>
      </c>
      <c r="E1066" s="202">
        <v>-3.257228926361612E-3</v>
      </c>
    </row>
    <row r="1067" spans="1:5">
      <c r="A1067">
        <v>1065</v>
      </c>
      <c r="B1067" s="24">
        <v>-2E-3</v>
      </c>
      <c r="C1067" s="202">
        <v>-2E-3</v>
      </c>
      <c r="D1067" s="202">
        <v>4.1691760197097669E-4</v>
      </c>
      <c r="E1067" s="202">
        <v>-3.2617971316676697E-3</v>
      </c>
    </row>
    <row r="1068" spans="1:5">
      <c r="A1068">
        <v>1066</v>
      </c>
      <c r="B1068" s="24">
        <v>-2E-3</v>
      </c>
      <c r="C1068" s="202">
        <v>-2E-3</v>
      </c>
      <c r="D1068" s="202">
        <v>4.1637010676155977E-4</v>
      </c>
      <c r="E1068" s="202">
        <v>-3.2663593419536407E-3</v>
      </c>
    </row>
    <row r="1069" spans="1:5">
      <c r="A1069">
        <v>1067</v>
      </c>
      <c r="B1069" s="24">
        <v>-2E-3</v>
      </c>
      <c r="C1069" s="202">
        <v>-2E-3</v>
      </c>
      <c r="D1069" s="202">
        <v>4.1582261155214285E-4</v>
      </c>
      <c r="E1069" s="202">
        <v>-3.2709155572195245E-3</v>
      </c>
    </row>
    <row r="1070" spans="1:5">
      <c r="A1070">
        <v>1068</v>
      </c>
      <c r="B1070" s="24">
        <v>-2E-3</v>
      </c>
      <c r="C1070" s="202">
        <v>-2E-3</v>
      </c>
      <c r="D1070" s="202">
        <v>4.1527511634272592E-4</v>
      </c>
      <c r="E1070" s="202">
        <v>-3.2754657774653221E-3</v>
      </c>
    </row>
    <row r="1071" spans="1:5">
      <c r="A1071">
        <v>1069</v>
      </c>
      <c r="B1071" s="24">
        <v>-2E-3</v>
      </c>
      <c r="C1071" s="202">
        <v>-2E-3</v>
      </c>
      <c r="D1071" s="202">
        <v>4.14727621133309E-4</v>
      </c>
      <c r="E1071" s="202">
        <v>-3.2800100026910326E-3</v>
      </c>
    </row>
    <row r="1072" spans="1:5">
      <c r="A1072">
        <v>1070</v>
      </c>
      <c r="B1072" s="24">
        <v>-2E-3</v>
      </c>
      <c r="C1072" s="202">
        <v>-2E-3</v>
      </c>
      <c r="D1072" s="202">
        <v>4.1418012592389208E-4</v>
      </c>
      <c r="E1072" s="202">
        <v>-3.2845482328966568E-3</v>
      </c>
    </row>
    <row r="1073" spans="1:5">
      <c r="A1073">
        <v>1071</v>
      </c>
      <c r="B1073" s="24">
        <v>-2E-3</v>
      </c>
      <c r="C1073" s="202">
        <v>-2E-3</v>
      </c>
      <c r="D1073" s="202">
        <v>4.1363263071447515E-4</v>
      </c>
      <c r="E1073" s="202">
        <v>-3.2890804680821943E-3</v>
      </c>
    </row>
    <row r="1074" spans="1:5">
      <c r="A1074">
        <v>1072</v>
      </c>
      <c r="B1074" s="24">
        <v>-2E-3</v>
      </c>
      <c r="C1074" s="202">
        <v>-2E-3</v>
      </c>
      <c r="D1074" s="202">
        <v>4.1308513550505823E-4</v>
      </c>
      <c r="E1074" s="202">
        <v>-3.293606708247643E-3</v>
      </c>
    </row>
    <row r="1075" spans="1:5">
      <c r="A1075">
        <v>1073</v>
      </c>
      <c r="B1075" s="24">
        <v>-2E-3</v>
      </c>
      <c r="C1075" s="202">
        <v>-2E-3</v>
      </c>
      <c r="D1075" s="202">
        <v>4.1253764029564131E-4</v>
      </c>
      <c r="E1075" s="202">
        <v>-3.2981269533930071E-3</v>
      </c>
    </row>
    <row r="1076" spans="1:5">
      <c r="A1076">
        <v>1074</v>
      </c>
      <c r="B1076" s="24">
        <v>-2E-3</v>
      </c>
      <c r="C1076" s="202">
        <v>-2E-3</v>
      </c>
      <c r="D1076" s="202">
        <v>4.1199014508622438E-4</v>
      </c>
      <c r="E1076" s="202">
        <v>-3.3026412035182845E-3</v>
      </c>
    </row>
    <row r="1077" spans="1:5">
      <c r="A1077">
        <v>1075</v>
      </c>
      <c r="B1077" s="24">
        <v>-2E-3</v>
      </c>
      <c r="C1077" s="202">
        <v>-2E-3</v>
      </c>
      <c r="D1077" s="202">
        <v>4.1144264987680746E-4</v>
      </c>
      <c r="E1077" s="202">
        <v>-3.3071494586234748E-3</v>
      </c>
    </row>
    <row r="1078" spans="1:5">
      <c r="A1078">
        <v>1076</v>
      </c>
      <c r="B1078" s="24">
        <v>-2E-3</v>
      </c>
      <c r="C1078" s="202">
        <v>-2E-3</v>
      </c>
      <c r="D1078" s="202">
        <v>4.1089515466739054E-4</v>
      </c>
      <c r="E1078" s="202">
        <v>-3.3116517187085789E-3</v>
      </c>
    </row>
    <row r="1079" spans="1:5">
      <c r="A1079">
        <v>1077</v>
      </c>
      <c r="B1079" s="24">
        <v>-2E-3</v>
      </c>
      <c r="C1079" s="202">
        <v>-2E-3</v>
      </c>
      <c r="D1079" s="202">
        <v>4.1034765945797361E-4</v>
      </c>
      <c r="E1079" s="202">
        <v>-3.3161479837735962E-3</v>
      </c>
    </row>
    <row r="1080" spans="1:5">
      <c r="A1080">
        <v>1078</v>
      </c>
      <c r="B1080" s="24">
        <v>-2E-3</v>
      </c>
      <c r="C1080" s="202">
        <v>-2E-3</v>
      </c>
      <c r="D1080" s="202">
        <v>4.0980016424855669E-4</v>
      </c>
      <c r="E1080" s="202">
        <v>-3.3206382538185264E-3</v>
      </c>
    </row>
    <row r="1081" spans="1:5">
      <c r="A1081">
        <v>1079</v>
      </c>
      <c r="B1081" s="24">
        <v>-2E-3</v>
      </c>
      <c r="C1081" s="202">
        <v>-2E-3</v>
      </c>
      <c r="D1081" s="202">
        <v>4.0925266903913977E-4</v>
      </c>
      <c r="E1081" s="202">
        <v>-3.3251225288433704E-3</v>
      </c>
    </row>
    <row r="1082" spans="1:5">
      <c r="A1082">
        <v>1080</v>
      </c>
      <c r="B1082" s="24">
        <v>-2E-3</v>
      </c>
      <c r="C1082" s="202">
        <v>-2E-3</v>
      </c>
      <c r="D1082" s="202">
        <v>4.0870517382972284E-4</v>
      </c>
      <c r="E1082" s="202">
        <v>-3.3296008088481276E-3</v>
      </c>
    </row>
    <row r="1083" spans="1:5">
      <c r="A1083">
        <v>1081</v>
      </c>
      <c r="B1083" s="24">
        <v>-2E-3</v>
      </c>
      <c r="C1083" s="202">
        <v>-2E-3</v>
      </c>
      <c r="D1083" s="202">
        <v>4.0815767862030592E-4</v>
      </c>
      <c r="E1083" s="202">
        <v>-3.3340730938327982E-3</v>
      </c>
    </row>
    <row r="1084" spans="1:5">
      <c r="A1084">
        <v>1082</v>
      </c>
      <c r="B1084" s="24">
        <v>-2E-3</v>
      </c>
      <c r="C1084" s="202">
        <v>-2E-3</v>
      </c>
      <c r="D1084" s="202">
        <v>4.07610183410889E-4</v>
      </c>
      <c r="E1084" s="202">
        <v>-3.3385393837973816E-3</v>
      </c>
    </row>
    <row r="1085" spans="1:5">
      <c r="A1085">
        <v>1083</v>
      </c>
      <c r="B1085" s="24">
        <v>-2E-3</v>
      </c>
      <c r="C1085" s="202">
        <v>-2E-3</v>
      </c>
      <c r="D1085" s="202">
        <v>4.0706268820147207E-4</v>
      </c>
      <c r="E1085" s="202">
        <v>-3.3429996787418788E-3</v>
      </c>
    </row>
    <row r="1086" spans="1:5">
      <c r="A1086">
        <v>1084</v>
      </c>
      <c r="B1086" s="24">
        <v>-2E-3</v>
      </c>
      <c r="C1086" s="202">
        <v>-2E-3</v>
      </c>
      <c r="D1086" s="202">
        <v>4.0651519299205515E-4</v>
      </c>
      <c r="E1086" s="202">
        <v>-3.3474539786662893E-3</v>
      </c>
    </row>
    <row r="1087" spans="1:5">
      <c r="A1087">
        <v>1085</v>
      </c>
      <c r="B1087" s="24">
        <v>-2E-3</v>
      </c>
      <c r="C1087" s="202">
        <v>-2E-3</v>
      </c>
      <c r="D1087" s="202">
        <v>4.0596769778263823E-4</v>
      </c>
      <c r="E1087" s="202">
        <v>-3.3519022835706131E-3</v>
      </c>
    </row>
    <row r="1088" spans="1:5">
      <c r="A1088">
        <v>1086</v>
      </c>
      <c r="B1088" s="24">
        <v>-2E-3</v>
      </c>
      <c r="C1088" s="202">
        <v>-2E-3</v>
      </c>
      <c r="D1088" s="202">
        <v>4.054202025732213E-4</v>
      </c>
      <c r="E1088" s="202">
        <v>-3.3563445934548502E-3</v>
      </c>
    </row>
    <row r="1089" spans="1:5">
      <c r="A1089">
        <v>1087</v>
      </c>
      <c r="B1089" s="24">
        <v>-2E-3</v>
      </c>
      <c r="C1089" s="202">
        <v>-2E-3</v>
      </c>
      <c r="D1089" s="202">
        <v>4.0487270736380438E-4</v>
      </c>
      <c r="E1089" s="202">
        <v>-3.3607809083190002E-3</v>
      </c>
    </row>
    <row r="1090" spans="1:5">
      <c r="A1090">
        <v>1088</v>
      </c>
      <c r="B1090" s="24">
        <v>-2E-3</v>
      </c>
      <c r="C1090" s="202">
        <v>-2E-3</v>
      </c>
      <c r="D1090" s="202">
        <v>4.0432521215438746E-4</v>
      </c>
      <c r="E1090" s="202">
        <v>-3.3652112281630639E-3</v>
      </c>
    </row>
    <row r="1091" spans="1:5">
      <c r="A1091">
        <v>1089</v>
      </c>
      <c r="B1091" s="24">
        <v>-2E-3</v>
      </c>
      <c r="C1091" s="202">
        <v>-2E-3</v>
      </c>
      <c r="D1091" s="202">
        <v>4.0377771694497053E-4</v>
      </c>
      <c r="E1091" s="202">
        <v>-3.3696355529870409E-3</v>
      </c>
    </row>
    <row r="1092" spans="1:5">
      <c r="A1092">
        <v>1090</v>
      </c>
      <c r="B1092" s="24">
        <v>-2E-3</v>
      </c>
      <c r="C1092" s="202">
        <v>-2E-3</v>
      </c>
      <c r="D1092" s="202">
        <v>4.0323022173555361E-4</v>
      </c>
      <c r="E1092" s="202">
        <v>-3.3740538827909312E-3</v>
      </c>
    </row>
    <row r="1093" spans="1:5">
      <c r="A1093">
        <v>1091</v>
      </c>
      <c r="B1093" s="24">
        <v>-2E-3</v>
      </c>
      <c r="C1093" s="202">
        <v>-2E-3</v>
      </c>
      <c r="D1093" s="202">
        <v>4.0268272652613669E-4</v>
      </c>
      <c r="E1093" s="202">
        <v>-3.3784662175747331E-3</v>
      </c>
    </row>
    <row r="1094" spans="1:5">
      <c r="A1094">
        <v>1092</v>
      </c>
      <c r="B1094" s="24">
        <v>-2E-3</v>
      </c>
      <c r="C1094" s="202">
        <v>-2E-3</v>
      </c>
      <c r="D1094" s="202">
        <v>4.0213523131671976E-4</v>
      </c>
      <c r="E1094" s="202">
        <v>-3.38287255733845E-3</v>
      </c>
    </row>
    <row r="1095" spans="1:5">
      <c r="A1095">
        <v>1093</v>
      </c>
      <c r="B1095" s="24">
        <v>-2E-3</v>
      </c>
      <c r="C1095" s="202">
        <v>-2E-3</v>
      </c>
      <c r="D1095" s="202">
        <v>4.0158773610730284E-4</v>
      </c>
      <c r="E1095" s="202">
        <v>-3.3872729020820802E-3</v>
      </c>
    </row>
    <row r="1096" spans="1:5">
      <c r="A1096">
        <v>1094</v>
      </c>
      <c r="B1096" s="24">
        <v>-2E-3</v>
      </c>
      <c r="C1096" s="202">
        <v>-2E-3</v>
      </c>
      <c r="D1096" s="202">
        <v>4.0104024089788592E-4</v>
      </c>
      <c r="E1096" s="202">
        <v>-3.3916672518056233E-3</v>
      </c>
    </row>
    <row r="1097" spans="1:5">
      <c r="A1097">
        <v>1095</v>
      </c>
      <c r="B1097" s="24">
        <v>-2E-3</v>
      </c>
      <c r="C1097" s="202">
        <v>-2E-3</v>
      </c>
      <c r="D1097" s="202">
        <v>4.0049274568846899E-4</v>
      </c>
      <c r="E1097" s="202">
        <v>-3.3960556065090802E-3</v>
      </c>
    </row>
    <row r="1098" spans="1:5">
      <c r="A1098">
        <v>1096</v>
      </c>
      <c r="B1098" s="24">
        <v>-2E-3</v>
      </c>
      <c r="C1098" s="202">
        <v>-2E-3</v>
      </c>
      <c r="D1098" s="202">
        <v>3.9994525047905207E-4</v>
      </c>
      <c r="E1098" s="202">
        <v>-3.4004379661924503E-3</v>
      </c>
    </row>
    <row r="1099" spans="1:5">
      <c r="A1099">
        <v>1097</v>
      </c>
      <c r="B1099" s="24">
        <v>-2E-3</v>
      </c>
      <c r="C1099" s="202">
        <v>-2E-3</v>
      </c>
      <c r="D1099" s="202">
        <v>3.9939775526963515E-4</v>
      </c>
      <c r="E1099" s="202">
        <v>-3.4048143308557338E-3</v>
      </c>
    </row>
    <row r="1100" spans="1:5">
      <c r="A1100">
        <v>1098</v>
      </c>
      <c r="B1100" s="24">
        <v>-2E-3</v>
      </c>
      <c r="C1100" s="202">
        <v>-2E-3</v>
      </c>
      <c r="D1100" s="202">
        <v>3.9885026006021822E-4</v>
      </c>
      <c r="E1100" s="202">
        <v>-3.4091847004989306E-3</v>
      </c>
    </row>
    <row r="1101" spans="1:5">
      <c r="A1101">
        <v>1099</v>
      </c>
      <c r="B1101" s="24">
        <v>-2E-3</v>
      </c>
      <c r="C1101" s="202">
        <v>-2E-3</v>
      </c>
      <c r="D1101" s="202">
        <v>3.983027648508013E-4</v>
      </c>
      <c r="E1101" s="202">
        <v>-3.4135490751220406E-3</v>
      </c>
    </row>
    <row r="1102" spans="1:5">
      <c r="A1102">
        <v>1100</v>
      </c>
      <c r="B1102" s="24">
        <v>-2E-3</v>
      </c>
      <c r="C1102" s="202">
        <v>-2E-3</v>
      </c>
      <c r="D1102" s="202">
        <v>3.9775526964138438E-4</v>
      </c>
      <c r="E1102" s="202">
        <v>-3.417907454725064E-3</v>
      </c>
    </row>
    <row r="1103" spans="1:5">
      <c r="A1103">
        <v>1101</v>
      </c>
      <c r="B1103" s="24">
        <v>-2E-3</v>
      </c>
      <c r="C1103" s="202">
        <v>-2E-3</v>
      </c>
      <c r="D1103" s="202">
        <v>3.9720777443196745E-4</v>
      </c>
      <c r="E1103" s="202">
        <v>-3.4222598393080007E-3</v>
      </c>
    </row>
    <row r="1104" spans="1:5">
      <c r="A1104">
        <v>1102</v>
      </c>
      <c r="B1104" s="24">
        <v>-2E-3</v>
      </c>
      <c r="C1104" s="202">
        <v>-2E-3</v>
      </c>
      <c r="D1104" s="202">
        <v>3.9666027922255053E-4</v>
      </c>
      <c r="E1104" s="202">
        <v>-3.4266062288708507E-3</v>
      </c>
    </row>
    <row r="1105" spans="1:5">
      <c r="A1105">
        <v>1103</v>
      </c>
      <c r="B1105" s="24">
        <v>-2E-3</v>
      </c>
      <c r="C1105" s="202">
        <v>-2E-3</v>
      </c>
      <c r="D1105" s="202">
        <v>3.9611278401313361E-4</v>
      </c>
      <c r="E1105" s="202">
        <v>-3.430946623413614E-3</v>
      </c>
    </row>
    <row r="1106" spans="1:5">
      <c r="A1106">
        <v>1104</v>
      </c>
      <c r="B1106" s="24">
        <v>-2E-3</v>
      </c>
      <c r="C1106" s="202">
        <v>-2E-3</v>
      </c>
      <c r="D1106" s="202">
        <v>3.9556528880371668E-4</v>
      </c>
      <c r="E1106" s="202">
        <v>-3.4352810229362906E-3</v>
      </c>
    </row>
    <row r="1107" spans="1:5">
      <c r="A1107">
        <v>1105</v>
      </c>
      <c r="B1107" s="24">
        <v>-2E-3</v>
      </c>
      <c r="C1107" s="202">
        <v>-2E-3</v>
      </c>
      <c r="D1107" s="202">
        <v>3.9501779359429976E-4</v>
      </c>
      <c r="E1107" s="202">
        <v>-3.4396094274388805E-3</v>
      </c>
    </row>
    <row r="1108" spans="1:5">
      <c r="A1108">
        <v>1106</v>
      </c>
      <c r="B1108" s="24">
        <v>-2E-3</v>
      </c>
      <c r="C1108" s="202">
        <v>-2E-3</v>
      </c>
      <c r="D1108" s="202">
        <v>3.9447029838488284E-4</v>
      </c>
      <c r="E1108" s="202">
        <v>-3.4439318369213837E-3</v>
      </c>
    </row>
    <row r="1109" spans="1:5">
      <c r="A1109">
        <v>1107</v>
      </c>
      <c r="B1109" s="24">
        <v>-2E-3</v>
      </c>
      <c r="C1109" s="202">
        <v>-2E-3</v>
      </c>
      <c r="D1109" s="202">
        <v>3.9392280317546591E-4</v>
      </c>
      <c r="E1109" s="202">
        <v>-3.4482482513838002E-3</v>
      </c>
    </row>
    <row r="1110" spans="1:5">
      <c r="A1110">
        <v>1108</v>
      </c>
      <c r="B1110" s="24">
        <v>-2E-3</v>
      </c>
      <c r="C1110" s="202">
        <v>-2E-3</v>
      </c>
      <c r="D1110" s="202">
        <v>3.9337530796604899E-4</v>
      </c>
      <c r="E1110" s="202">
        <v>-3.45255867082613E-3</v>
      </c>
    </row>
    <row r="1111" spans="1:5">
      <c r="A1111">
        <v>1109</v>
      </c>
      <c r="B1111" s="24">
        <v>-2E-3</v>
      </c>
      <c r="C1111" s="202">
        <v>-2E-3</v>
      </c>
      <c r="D1111" s="202">
        <v>3.9282781275663207E-4</v>
      </c>
      <c r="E1111" s="202">
        <v>-3.4568630952483731E-3</v>
      </c>
    </row>
    <row r="1112" spans="1:5">
      <c r="A1112">
        <v>1110</v>
      </c>
      <c r="B1112" s="24">
        <v>-2E-3</v>
      </c>
      <c r="C1112" s="202">
        <v>-2E-3</v>
      </c>
      <c r="D1112" s="202">
        <v>3.9228031754721514E-4</v>
      </c>
      <c r="E1112" s="202">
        <v>-3.4611615246505278E-3</v>
      </c>
    </row>
    <row r="1113" spans="1:5">
      <c r="A1113">
        <v>1111</v>
      </c>
      <c r="B1113" s="24">
        <v>-2E-3</v>
      </c>
      <c r="C1113" s="202">
        <v>-2E-3</v>
      </c>
      <c r="D1113" s="202">
        <v>3.9173282233779822E-4</v>
      </c>
      <c r="E1113" s="202">
        <v>-3.4654539590325975E-3</v>
      </c>
    </row>
    <row r="1114" spans="1:5">
      <c r="A1114">
        <v>1112</v>
      </c>
      <c r="B1114" s="24">
        <v>-2E-3</v>
      </c>
      <c r="C1114" s="202">
        <v>-2E-3</v>
      </c>
      <c r="D1114" s="202">
        <v>3.911853271283813E-4</v>
      </c>
      <c r="E1114" s="202">
        <v>-3.469740398394581E-3</v>
      </c>
    </row>
    <row r="1115" spans="1:5">
      <c r="A1115">
        <v>1113</v>
      </c>
      <c r="B1115" s="24">
        <v>-2E-3</v>
      </c>
      <c r="C1115" s="202">
        <v>-2E-3</v>
      </c>
      <c r="D1115" s="202">
        <v>3.9063783191896437E-4</v>
      </c>
      <c r="E1115" s="202">
        <v>-3.4740208427364774E-3</v>
      </c>
    </row>
    <row r="1116" spans="1:5">
      <c r="A1116">
        <v>1114</v>
      </c>
      <c r="B1116" s="24">
        <v>-2E-3</v>
      </c>
      <c r="C1116" s="202">
        <v>-2E-3</v>
      </c>
      <c r="D1116" s="202">
        <v>3.9009033670954745E-4</v>
      </c>
      <c r="E1116" s="202">
        <v>-3.478295292058287E-3</v>
      </c>
    </row>
    <row r="1117" spans="1:5">
      <c r="A1117">
        <v>1115</v>
      </c>
      <c r="B1117" s="24">
        <v>-2E-3</v>
      </c>
      <c r="C1117" s="202">
        <v>-2E-3</v>
      </c>
      <c r="D1117" s="202">
        <v>3.8954284150013053E-4</v>
      </c>
      <c r="E1117" s="202">
        <v>-3.48256374636001E-3</v>
      </c>
    </row>
    <row r="1118" spans="1:5">
      <c r="A1118">
        <v>1116</v>
      </c>
      <c r="B1118" s="24">
        <v>-2E-3</v>
      </c>
      <c r="C1118" s="202">
        <v>-2E-3</v>
      </c>
      <c r="D1118" s="202">
        <v>3.889953462907136E-4</v>
      </c>
      <c r="E1118" s="202">
        <v>-3.4868262056416462E-3</v>
      </c>
    </row>
    <row r="1119" spans="1:5">
      <c r="A1119">
        <v>1117</v>
      </c>
      <c r="B1119" s="24">
        <v>-2E-3</v>
      </c>
      <c r="C1119" s="202">
        <v>-2E-3</v>
      </c>
      <c r="D1119" s="202">
        <v>3.8844785108129668E-4</v>
      </c>
      <c r="E1119" s="202">
        <v>-3.4910826699031958E-3</v>
      </c>
    </row>
    <row r="1120" spans="1:5">
      <c r="A1120">
        <v>1118</v>
      </c>
      <c r="B1120" s="24">
        <v>-2E-3</v>
      </c>
      <c r="C1120" s="202">
        <v>-2E-3</v>
      </c>
      <c r="D1120" s="202">
        <v>3.8790035587187976E-4</v>
      </c>
      <c r="E1120" s="202">
        <v>-3.4953331391446587E-3</v>
      </c>
    </row>
    <row r="1121" spans="1:5">
      <c r="A1121">
        <v>1119</v>
      </c>
      <c r="B1121" s="24">
        <v>-2E-3</v>
      </c>
      <c r="C1121" s="202">
        <v>-2E-3</v>
      </c>
      <c r="D1121" s="202">
        <v>3.8735286066246283E-4</v>
      </c>
      <c r="E1121" s="202">
        <v>-3.4995776133660353E-3</v>
      </c>
    </row>
    <row r="1122" spans="1:5">
      <c r="A1122">
        <v>1120</v>
      </c>
      <c r="B1122" s="24">
        <v>-2E-3</v>
      </c>
      <c r="C1122" s="202">
        <v>-2E-3</v>
      </c>
      <c r="D1122" s="202">
        <v>3.8680536545304591E-4</v>
      </c>
      <c r="E1122" s="202">
        <v>-3.5038160925673248E-3</v>
      </c>
    </row>
    <row r="1123" spans="1:5">
      <c r="A1123">
        <v>1121</v>
      </c>
      <c r="B1123" s="24">
        <v>-2E-3</v>
      </c>
      <c r="C1123" s="202">
        <v>-2E-3</v>
      </c>
      <c r="D1123" s="202">
        <v>3.8625787024362899E-4</v>
      </c>
      <c r="E1123" s="202">
        <v>-3.5080485767485276E-3</v>
      </c>
    </row>
    <row r="1124" spans="1:5">
      <c r="A1124">
        <v>1122</v>
      </c>
      <c r="B1124" s="24">
        <v>-2E-3</v>
      </c>
      <c r="C1124" s="202">
        <v>-2E-3</v>
      </c>
      <c r="D1124" s="202">
        <v>3.8571037503421206E-4</v>
      </c>
      <c r="E1124" s="202">
        <v>-3.5122750659096437E-3</v>
      </c>
    </row>
    <row r="1125" spans="1:5">
      <c r="A1125">
        <v>1123</v>
      </c>
      <c r="B1125" s="24">
        <v>-2E-3</v>
      </c>
      <c r="C1125" s="202">
        <v>-2E-3</v>
      </c>
      <c r="D1125" s="202">
        <v>3.8516287982479514E-4</v>
      </c>
      <c r="E1125" s="202">
        <v>-3.5164955600506731E-3</v>
      </c>
    </row>
    <row r="1126" spans="1:5">
      <c r="A1126">
        <v>1124</v>
      </c>
      <c r="B1126" s="24">
        <v>-2E-3</v>
      </c>
      <c r="C1126" s="202">
        <v>-2E-3</v>
      </c>
      <c r="D1126" s="202">
        <v>3.8461538461537822E-4</v>
      </c>
      <c r="E1126" s="202">
        <v>-3.5207100591716162E-3</v>
      </c>
    </row>
    <row r="1127" spans="1:5">
      <c r="A1127">
        <v>1125</v>
      </c>
      <c r="B1127" s="24">
        <v>-2E-3</v>
      </c>
      <c r="C1127" s="202">
        <v>-2E-3</v>
      </c>
      <c r="D1127" s="202">
        <v>3.8406788940596129E-4</v>
      </c>
      <c r="E1127" s="202">
        <v>-3.5249185632724722E-3</v>
      </c>
    </row>
    <row r="1128" spans="1:5">
      <c r="A1128">
        <v>1126</v>
      </c>
      <c r="B1128" s="24">
        <v>-2E-3</v>
      </c>
      <c r="C1128" s="202">
        <v>-2E-3</v>
      </c>
      <c r="D1128" s="202">
        <v>3.8352039419654437E-4</v>
      </c>
      <c r="E1128" s="202">
        <v>-3.5291210723532415E-3</v>
      </c>
    </row>
    <row r="1129" spans="1:5">
      <c r="A1129">
        <v>1127</v>
      </c>
      <c r="B1129" s="24">
        <v>-2E-3</v>
      </c>
      <c r="C1129" s="202">
        <v>-2E-3</v>
      </c>
      <c r="D1129" s="202">
        <v>3.8297289898712745E-4</v>
      </c>
      <c r="E1129" s="202">
        <v>-3.5333175864139242E-3</v>
      </c>
    </row>
    <row r="1130" spans="1:5">
      <c r="A1130">
        <v>1128</v>
      </c>
      <c r="B1130" s="24">
        <v>-2E-3</v>
      </c>
      <c r="C1130" s="202">
        <v>-2E-3</v>
      </c>
      <c r="D1130" s="202">
        <v>3.8242540377771053E-4</v>
      </c>
      <c r="E1130" s="202">
        <v>-3.5375081054545205E-3</v>
      </c>
    </row>
    <row r="1131" spans="1:5">
      <c r="A1131">
        <v>1129</v>
      </c>
      <c r="B1131" s="24">
        <v>-2E-3</v>
      </c>
      <c r="C1131" s="202">
        <v>-2E-3</v>
      </c>
      <c r="D1131" s="202">
        <v>3.818779085682936E-4</v>
      </c>
      <c r="E1131" s="202">
        <v>-3.541692629475028E-3</v>
      </c>
    </row>
    <row r="1132" spans="1:5">
      <c r="A1132">
        <v>1130</v>
      </c>
      <c r="B1132" s="24">
        <v>-2E-3</v>
      </c>
      <c r="C1132" s="202">
        <v>-2E-3</v>
      </c>
      <c r="D1132" s="202">
        <v>3.8133041335887668E-4</v>
      </c>
      <c r="E1132" s="202">
        <v>-3.5458711584754506E-3</v>
      </c>
    </row>
    <row r="1133" spans="1:5">
      <c r="A1133">
        <v>1131</v>
      </c>
      <c r="B1133" s="24">
        <v>-2E-3</v>
      </c>
      <c r="C1133" s="202">
        <v>-2E-3</v>
      </c>
      <c r="D1133" s="202">
        <v>3.8078291814945976E-4</v>
      </c>
      <c r="E1133" s="202">
        <v>-3.5500436924557868E-3</v>
      </c>
    </row>
    <row r="1134" spans="1:5">
      <c r="A1134">
        <v>1132</v>
      </c>
      <c r="B1134" s="24">
        <v>-2E-3</v>
      </c>
      <c r="C1134" s="202">
        <v>-2E-3</v>
      </c>
      <c r="D1134" s="202">
        <v>3.8023542294004283E-4</v>
      </c>
      <c r="E1134" s="202">
        <v>-3.554210231416036E-3</v>
      </c>
    </row>
    <row r="1135" spans="1:5">
      <c r="A1135">
        <v>1133</v>
      </c>
      <c r="B1135" s="24">
        <v>-2E-3</v>
      </c>
      <c r="C1135" s="202">
        <v>-2E-3</v>
      </c>
      <c r="D1135" s="202">
        <v>3.7968792773062591E-4</v>
      </c>
      <c r="E1135" s="202">
        <v>-3.5583707753561985E-3</v>
      </c>
    </row>
    <row r="1136" spans="1:5">
      <c r="A1136">
        <v>1134</v>
      </c>
      <c r="B1136" s="24">
        <v>-2E-3</v>
      </c>
      <c r="C1136" s="202">
        <v>-2E-3</v>
      </c>
      <c r="D1136" s="202">
        <v>3.7914043252120899E-4</v>
      </c>
      <c r="E1136" s="202">
        <v>-3.5625253242762746E-3</v>
      </c>
    </row>
    <row r="1137" spans="1:5">
      <c r="A1137">
        <v>1135</v>
      </c>
      <c r="B1137" s="24">
        <v>-2E-3</v>
      </c>
      <c r="C1137" s="202">
        <v>-2E-3</v>
      </c>
      <c r="D1137" s="202">
        <v>3.7859293731179206E-4</v>
      </c>
      <c r="E1137" s="202">
        <v>-3.5666738781762637E-3</v>
      </c>
    </row>
    <row r="1138" spans="1:5">
      <c r="A1138">
        <v>1136</v>
      </c>
      <c r="B1138" s="24">
        <v>-2E-3</v>
      </c>
      <c r="C1138" s="202">
        <v>-2E-3</v>
      </c>
      <c r="D1138" s="202">
        <v>3.7804544210237514E-4</v>
      </c>
      <c r="E1138" s="202">
        <v>-3.5708164370561661E-3</v>
      </c>
    </row>
    <row r="1139" spans="1:5">
      <c r="A1139">
        <v>1137</v>
      </c>
      <c r="B1139" s="24">
        <v>-2E-3</v>
      </c>
      <c r="C1139" s="202">
        <v>-2E-3</v>
      </c>
      <c r="D1139" s="202">
        <v>3.7749794689295822E-4</v>
      </c>
      <c r="E1139" s="202">
        <v>-3.5749530009159822E-3</v>
      </c>
    </row>
    <row r="1140" spans="1:5">
      <c r="A1140">
        <v>1138</v>
      </c>
      <c r="B1140" s="24">
        <v>-2E-3</v>
      </c>
      <c r="C1140" s="202">
        <v>-2E-3</v>
      </c>
      <c r="D1140" s="202">
        <v>3.7695045168354129E-4</v>
      </c>
      <c r="E1140" s="202">
        <v>-3.5790835697557112E-3</v>
      </c>
    </row>
    <row r="1141" spans="1:5">
      <c r="A1141">
        <v>1139</v>
      </c>
      <c r="B1141" s="24">
        <v>-2E-3</v>
      </c>
      <c r="C1141" s="202">
        <v>-2E-3</v>
      </c>
      <c r="D1141" s="202">
        <v>3.7640295647412437E-4</v>
      </c>
      <c r="E1141" s="202">
        <v>-3.5832081435753539E-3</v>
      </c>
    </row>
    <row r="1142" spans="1:5">
      <c r="A1142">
        <v>1140</v>
      </c>
      <c r="B1142" s="24">
        <v>-2E-3</v>
      </c>
      <c r="C1142" s="202">
        <v>-2E-3</v>
      </c>
      <c r="D1142" s="202">
        <v>3.7585546126470745E-4</v>
      </c>
      <c r="E1142" s="202">
        <v>-3.5873267223749095E-3</v>
      </c>
    </row>
    <row r="1143" spans="1:5">
      <c r="A1143">
        <v>1141</v>
      </c>
      <c r="B1143" s="24">
        <v>-2E-3</v>
      </c>
      <c r="C1143" s="202">
        <v>-2E-3</v>
      </c>
      <c r="D1143" s="202">
        <v>3.7530796605529052E-4</v>
      </c>
      <c r="E1143" s="202">
        <v>-3.5914393061543784E-3</v>
      </c>
    </row>
    <row r="1144" spans="1:5">
      <c r="A1144">
        <v>1142</v>
      </c>
      <c r="B1144" s="24">
        <v>-2E-3</v>
      </c>
      <c r="C1144" s="202">
        <v>-2E-3</v>
      </c>
      <c r="D1144" s="202">
        <v>3.747604708458736E-4</v>
      </c>
      <c r="E1144" s="202">
        <v>-3.5955458949137606E-3</v>
      </c>
    </row>
    <row r="1145" spans="1:5">
      <c r="A1145">
        <v>1143</v>
      </c>
      <c r="B1145" s="24">
        <v>-2E-3</v>
      </c>
      <c r="C1145" s="202">
        <v>-2E-3</v>
      </c>
      <c r="D1145" s="202">
        <v>3.7421297563645668E-4</v>
      </c>
      <c r="E1145" s="202">
        <v>-3.599646488653057E-3</v>
      </c>
    </row>
    <row r="1146" spans="1:5">
      <c r="A1146">
        <v>1144</v>
      </c>
      <c r="B1146" s="24">
        <v>-2E-3</v>
      </c>
      <c r="C1146" s="202">
        <v>-2E-3</v>
      </c>
      <c r="D1146" s="202">
        <v>3.7366548042703975E-4</v>
      </c>
      <c r="E1146" s="202">
        <v>-3.6037410873722654E-3</v>
      </c>
    </row>
    <row r="1147" spans="1:5">
      <c r="A1147">
        <v>1145</v>
      </c>
      <c r="B1147" s="24">
        <v>-2E-3</v>
      </c>
      <c r="C1147" s="202">
        <v>-2E-3</v>
      </c>
      <c r="D1147" s="202">
        <v>3.7311798521762283E-4</v>
      </c>
      <c r="E1147" s="202">
        <v>-3.6078296910713884E-3</v>
      </c>
    </row>
    <row r="1148" spans="1:5">
      <c r="A1148">
        <v>1146</v>
      </c>
      <c r="B1148" s="24">
        <v>-2E-3</v>
      </c>
      <c r="C1148" s="202">
        <v>-2E-3</v>
      </c>
      <c r="D1148" s="202">
        <v>3.7257049000820591E-4</v>
      </c>
      <c r="E1148" s="202">
        <v>-3.6119122997504234E-3</v>
      </c>
    </row>
    <row r="1149" spans="1:5">
      <c r="A1149">
        <v>1147</v>
      </c>
      <c r="B1149" s="24">
        <v>-2E-3</v>
      </c>
      <c r="C1149" s="202">
        <v>-2E-3</v>
      </c>
      <c r="D1149" s="202">
        <v>3.7202299479878898E-4</v>
      </c>
      <c r="E1149" s="202">
        <v>-3.615988913409373E-3</v>
      </c>
    </row>
    <row r="1150" spans="1:5">
      <c r="A1150">
        <v>1148</v>
      </c>
      <c r="B1150" s="24">
        <v>-2E-3</v>
      </c>
      <c r="C1150" s="202">
        <v>-2E-3</v>
      </c>
      <c r="D1150" s="202">
        <v>3.7147549958937206E-4</v>
      </c>
      <c r="E1150" s="202">
        <v>-3.6200595320482329E-3</v>
      </c>
    </row>
    <row r="1151" spans="1:5">
      <c r="A1151">
        <v>1149</v>
      </c>
      <c r="B1151" s="24">
        <v>-2E-3</v>
      </c>
      <c r="C1151" s="202">
        <v>-2E-3</v>
      </c>
      <c r="D1151" s="202">
        <v>3.7092800437995514E-4</v>
      </c>
      <c r="E1151" s="202">
        <v>-3.6241241556670091E-3</v>
      </c>
    </row>
    <row r="1152" spans="1:5">
      <c r="A1152">
        <v>1150</v>
      </c>
      <c r="B1152" s="24">
        <v>-2E-3</v>
      </c>
      <c r="C1152" s="202">
        <v>-2E-3</v>
      </c>
      <c r="D1152" s="202">
        <v>3.7038050917053821E-4</v>
      </c>
      <c r="E1152" s="202">
        <v>-3.6281827842656973E-3</v>
      </c>
    </row>
    <row r="1153" spans="1:5">
      <c r="A1153">
        <v>1151</v>
      </c>
      <c r="B1153" s="24">
        <v>-2E-3</v>
      </c>
      <c r="C1153" s="202">
        <v>-2E-3</v>
      </c>
      <c r="D1153" s="202">
        <v>3.6983301396112129E-4</v>
      </c>
      <c r="E1153" s="202">
        <v>-3.6322354178443001E-3</v>
      </c>
    </row>
    <row r="1154" spans="1:5">
      <c r="A1154">
        <v>1152</v>
      </c>
      <c r="B1154" s="24">
        <v>-2E-3</v>
      </c>
      <c r="C1154" s="202">
        <v>-2E-3</v>
      </c>
      <c r="D1154" s="202">
        <v>3.6928551875170437E-4</v>
      </c>
      <c r="E1154" s="202">
        <v>-3.6362820564028149E-3</v>
      </c>
    </row>
    <row r="1155" spans="1:5">
      <c r="A1155">
        <v>1153</v>
      </c>
      <c r="B1155" s="24">
        <v>-2E-3</v>
      </c>
      <c r="C1155" s="202">
        <v>-2E-3</v>
      </c>
      <c r="D1155" s="202">
        <v>3.6873802354228744E-4</v>
      </c>
      <c r="E1155" s="202">
        <v>-3.6403226999412444E-3</v>
      </c>
    </row>
    <row r="1156" spans="1:5">
      <c r="A1156">
        <v>1154</v>
      </c>
      <c r="B1156" s="24">
        <v>-2E-3</v>
      </c>
      <c r="C1156" s="202">
        <v>-2E-3</v>
      </c>
      <c r="D1156" s="202">
        <v>3.6819052833287052E-4</v>
      </c>
      <c r="E1156" s="202">
        <v>-3.6443573484595867E-3</v>
      </c>
    </row>
    <row r="1157" spans="1:5">
      <c r="A1157">
        <v>1155</v>
      </c>
      <c r="B1157" s="24">
        <v>-2E-3</v>
      </c>
      <c r="C1157" s="202">
        <v>-2E-3</v>
      </c>
      <c r="D1157" s="202">
        <v>3.676430331234536E-4</v>
      </c>
      <c r="E1157" s="202">
        <v>-3.6483860019578419E-3</v>
      </c>
    </row>
    <row r="1158" spans="1:5">
      <c r="A1158">
        <v>1156</v>
      </c>
      <c r="B1158" s="24">
        <v>-2E-3</v>
      </c>
      <c r="C1158" s="202">
        <v>-2E-3</v>
      </c>
      <c r="D1158" s="202">
        <v>3.6709553791403667E-4</v>
      </c>
      <c r="E1158" s="202">
        <v>-3.6524086604360108E-3</v>
      </c>
    </row>
    <row r="1159" spans="1:5">
      <c r="A1159">
        <v>1157</v>
      </c>
      <c r="B1159" s="24">
        <v>-2E-3</v>
      </c>
      <c r="C1159" s="202">
        <v>-2E-3</v>
      </c>
      <c r="D1159" s="202">
        <v>3.6654804270461975E-4</v>
      </c>
      <c r="E1159" s="202">
        <v>-3.6564253238940926E-3</v>
      </c>
    </row>
    <row r="1160" spans="1:5">
      <c r="A1160">
        <v>1158</v>
      </c>
      <c r="B1160" s="24">
        <v>-2E-3</v>
      </c>
      <c r="C1160" s="202">
        <v>-2E-3</v>
      </c>
      <c r="D1160" s="202">
        <v>3.6600054749520283E-4</v>
      </c>
      <c r="E1160" s="202">
        <v>-3.6604359923320881E-3</v>
      </c>
    </row>
    <row r="1161" spans="1:5">
      <c r="A1161">
        <v>1159</v>
      </c>
      <c r="B1161" s="24">
        <v>-2E-3</v>
      </c>
      <c r="C1161" s="202">
        <v>-2E-3</v>
      </c>
      <c r="D1161" s="202">
        <v>3.654530522857859E-4</v>
      </c>
      <c r="E1161" s="202">
        <v>-3.6644406657499965E-3</v>
      </c>
    </row>
    <row r="1162" spans="1:5">
      <c r="A1162">
        <v>1160</v>
      </c>
      <c r="B1162" s="24">
        <v>-2E-3</v>
      </c>
      <c r="C1162" s="202">
        <v>-2E-3</v>
      </c>
      <c r="D1162" s="202">
        <v>3.6490555707636898E-4</v>
      </c>
      <c r="E1162" s="202">
        <v>-3.6684393441478187E-3</v>
      </c>
    </row>
    <row r="1163" spans="1:5">
      <c r="A1163">
        <v>1161</v>
      </c>
      <c r="B1163" s="24">
        <v>-2E-3</v>
      </c>
      <c r="C1163" s="202">
        <v>-2E-3</v>
      </c>
      <c r="D1163" s="202">
        <v>3.6435806186695206E-4</v>
      </c>
      <c r="E1163" s="202">
        <v>-3.6724320275255537E-3</v>
      </c>
    </row>
    <row r="1164" spans="1:5">
      <c r="A1164">
        <v>1162</v>
      </c>
      <c r="B1164" s="24">
        <v>-2E-3</v>
      </c>
      <c r="C1164" s="202">
        <v>-2E-3</v>
      </c>
      <c r="D1164" s="202">
        <v>3.6381056665753513E-4</v>
      </c>
      <c r="E1164" s="202">
        <v>-3.6764187158832024E-3</v>
      </c>
    </row>
    <row r="1165" spans="1:5">
      <c r="A1165">
        <v>1163</v>
      </c>
      <c r="B1165" s="24">
        <v>-2E-3</v>
      </c>
      <c r="C1165" s="202">
        <v>-2E-3</v>
      </c>
      <c r="D1165" s="202">
        <v>3.6326307144811821E-4</v>
      </c>
      <c r="E1165" s="202">
        <v>-3.680399409220764E-3</v>
      </c>
    </row>
    <row r="1166" spans="1:5">
      <c r="A1166">
        <v>1164</v>
      </c>
      <c r="B1166" s="24">
        <v>-2E-3</v>
      </c>
      <c r="C1166" s="202">
        <v>-2E-3</v>
      </c>
      <c r="D1166" s="202">
        <v>3.6271557623870129E-4</v>
      </c>
      <c r="E1166" s="202">
        <v>-3.6843741075382394E-3</v>
      </c>
    </row>
    <row r="1167" spans="1:5">
      <c r="A1167">
        <v>1165</v>
      </c>
      <c r="B1167" s="24">
        <v>-2E-3</v>
      </c>
      <c r="C1167" s="202">
        <v>-2E-3</v>
      </c>
      <c r="D1167" s="202">
        <v>3.6216808102928436E-4</v>
      </c>
      <c r="E1167" s="202">
        <v>-3.6883428108356285E-3</v>
      </c>
    </row>
    <row r="1168" spans="1:5">
      <c r="A1168">
        <v>1166</v>
      </c>
      <c r="B1168" s="24">
        <v>-2E-3</v>
      </c>
      <c r="C1168" s="202">
        <v>-2E-3</v>
      </c>
      <c r="D1168" s="202">
        <v>3.6162058581986744E-4</v>
      </c>
      <c r="E1168" s="202">
        <v>-3.6923055191129296E-3</v>
      </c>
    </row>
    <row r="1169" spans="1:5">
      <c r="A1169">
        <v>1167</v>
      </c>
      <c r="B1169" s="24">
        <v>-2E-3</v>
      </c>
      <c r="C1169" s="202">
        <v>-2E-3</v>
      </c>
      <c r="D1169" s="202">
        <v>3.6107309061045052E-4</v>
      </c>
      <c r="E1169" s="202">
        <v>-3.6962622323701436E-3</v>
      </c>
    </row>
    <row r="1170" spans="1:5">
      <c r="A1170">
        <v>1168</v>
      </c>
      <c r="B1170" s="24">
        <v>-2E-3</v>
      </c>
      <c r="C1170" s="202">
        <v>-2E-3</v>
      </c>
      <c r="D1170" s="202">
        <v>3.6052559540103359E-4</v>
      </c>
      <c r="E1170" s="202">
        <v>-3.7002129506072722E-3</v>
      </c>
    </row>
    <row r="1171" spans="1:5">
      <c r="A1171">
        <v>1169</v>
      </c>
      <c r="B1171" s="24">
        <v>-2E-3</v>
      </c>
      <c r="C1171" s="202">
        <v>-2E-3</v>
      </c>
      <c r="D1171" s="202">
        <v>3.5997810019161667E-4</v>
      </c>
      <c r="E1171" s="202">
        <v>-3.7041576738243136E-3</v>
      </c>
    </row>
    <row r="1172" spans="1:5">
      <c r="A1172">
        <v>1170</v>
      </c>
      <c r="B1172" s="24">
        <v>-2E-3</v>
      </c>
      <c r="C1172" s="202">
        <v>-2E-3</v>
      </c>
      <c r="D1172" s="202">
        <v>3.5943060498219975E-4</v>
      </c>
      <c r="E1172" s="202">
        <v>-3.7080964020212688E-3</v>
      </c>
    </row>
    <row r="1173" spans="1:5">
      <c r="A1173">
        <v>1171</v>
      </c>
      <c r="B1173" s="24">
        <v>-2E-3</v>
      </c>
      <c r="C1173" s="202">
        <v>-2E-3</v>
      </c>
      <c r="D1173" s="202">
        <v>3.5888310977278282E-4</v>
      </c>
      <c r="E1173" s="202">
        <v>-3.7120291351981369E-3</v>
      </c>
    </row>
    <row r="1174" spans="1:5">
      <c r="A1174">
        <v>1172</v>
      </c>
      <c r="B1174" s="24">
        <v>-2E-3</v>
      </c>
      <c r="C1174" s="202">
        <v>-2E-3</v>
      </c>
      <c r="D1174" s="202">
        <v>3.583356145633659E-4</v>
      </c>
      <c r="E1174" s="202">
        <v>-3.7159558733549187E-3</v>
      </c>
    </row>
    <row r="1175" spans="1:5">
      <c r="A1175">
        <v>1173</v>
      </c>
      <c r="B1175" s="24">
        <v>-2E-3</v>
      </c>
      <c r="C1175" s="202">
        <v>-2E-3</v>
      </c>
      <c r="D1175" s="202">
        <v>3.5778811935394898E-4</v>
      </c>
      <c r="E1175" s="202">
        <v>-3.7198766164916143E-3</v>
      </c>
    </row>
    <row r="1176" spans="1:5">
      <c r="A1176">
        <v>1174</v>
      </c>
      <c r="B1176" s="24">
        <v>-2E-3</v>
      </c>
      <c r="C1176" s="202">
        <v>-2E-3</v>
      </c>
      <c r="D1176" s="202">
        <v>3.5724062414453205E-4</v>
      </c>
      <c r="E1176" s="202">
        <v>-3.7237913646082218E-3</v>
      </c>
    </row>
    <row r="1177" spans="1:5">
      <c r="A1177">
        <v>1175</v>
      </c>
      <c r="B1177" s="24">
        <v>-2E-3</v>
      </c>
      <c r="C1177" s="202">
        <v>-2E-3</v>
      </c>
      <c r="D1177" s="202">
        <v>3.5669312893511513E-4</v>
      </c>
      <c r="E1177" s="202">
        <v>-3.727700117704744E-3</v>
      </c>
    </row>
    <row r="1178" spans="1:5">
      <c r="A1178">
        <v>1176</v>
      </c>
      <c r="B1178" s="24">
        <v>-2E-3</v>
      </c>
      <c r="C1178" s="202">
        <v>-2E-3</v>
      </c>
      <c r="D1178" s="202">
        <v>3.5614563372569821E-4</v>
      </c>
      <c r="E1178" s="202">
        <v>-3.731602875781179E-3</v>
      </c>
    </row>
    <row r="1179" spans="1:5">
      <c r="A1179">
        <v>1177</v>
      </c>
      <c r="B1179" s="24">
        <v>-2E-3</v>
      </c>
      <c r="C1179" s="202">
        <v>-2E-3</v>
      </c>
      <c r="D1179" s="202">
        <v>3.5559813851628128E-4</v>
      </c>
      <c r="E1179" s="202">
        <v>-3.7354996388375269E-3</v>
      </c>
    </row>
    <row r="1180" spans="1:5">
      <c r="A1180">
        <v>1178</v>
      </c>
      <c r="B1180" s="24">
        <v>-2E-3</v>
      </c>
      <c r="C1180" s="202">
        <v>-2E-3</v>
      </c>
      <c r="D1180" s="202">
        <v>3.5505064330686436E-4</v>
      </c>
      <c r="E1180" s="202">
        <v>-3.7393904068737886E-3</v>
      </c>
    </row>
    <row r="1181" spans="1:5">
      <c r="A1181">
        <v>1179</v>
      </c>
      <c r="B1181" s="24">
        <v>-2E-3</v>
      </c>
      <c r="C1181" s="202">
        <v>-2E-3</v>
      </c>
      <c r="D1181" s="202">
        <v>3.5450314809744744E-4</v>
      </c>
      <c r="E1181" s="202">
        <v>-3.7432751798899639E-3</v>
      </c>
    </row>
    <row r="1182" spans="1:5">
      <c r="A1182">
        <v>1180</v>
      </c>
      <c r="B1182" s="24">
        <v>-2E-3</v>
      </c>
      <c r="C1182" s="202">
        <v>-2E-3</v>
      </c>
      <c r="D1182" s="202">
        <v>3.5395565288803051E-4</v>
      </c>
      <c r="E1182" s="202">
        <v>-3.7471539578860522E-3</v>
      </c>
    </row>
    <row r="1183" spans="1:5">
      <c r="A1183">
        <v>1181</v>
      </c>
      <c r="B1183" s="24">
        <v>-2E-3</v>
      </c>
      <c r="C1183" s="202">
        <v>-2E-3</v>
      </c>
      <c r="D1183" s="202">
        <v>3.5340815767861359E-4</v>
      </c>
      <c r="E1183" s="202">
        <v>-3.7510267408620533E-3</v>
      </c>
    </row>
    <row r="1184" spans="1:5">
      <c r="A1184">
        <v>1182</v>
      </c>
      <c r="B1184" s="24">
        <v>-2E-3</v>
      </c>
      <c r="C1184" s="202">
        <v>-2E-3</v>
      </c>
      <c r="D1184" s="202">
        <v>3.5286066246919667E-4</v>
      </c>
      <c r="E1184" s="202">
        <v>-3.7548935288179682E-3</v>
      </c>
    </row>
    <row r="1185" spans="1:5">
      <c r="A1185">
        <v>1183</v>
      </c>
      <c r="B1185" s="24">
        <v>-2E-3</v>
      </c>
      <c r="C1185" s="202">
        <v>-2E-3</v>
      </c>
      <c r="D1185" s="202">
        <v>3.5231316725977974E-4</v>
      </c>
      <c r="E1185" s="202">
        <v>-3.7587543217537959E-3</v>
      </c>
    </row>
    <row r="1186" spans="1:5">
      <c r="A1186">
        <v>1184</v>
      </c>
      <c r="B1186" s="24">
        <v>-2E-3</v>
      </c>
      <c r="C1186" s="202">
        <v>-2E-3</v>
      </c>
      <c r="D1186" s="202">
        <v>3.5176567205036282E-4</v>
      </c>
      <c r="E1186" s="202">
        <v>-3.7626091196695374E-3</v>
      </c>
    </row>
    <row r="1187" spans="1:5">
      <c r="A1187">
        <v>1185</v>
      </c>
      <c r="B1187" s="24">
        <v>-2E-3</v>
      </c>
      <c r="C1187" s="202">
        <v>-2E-3</v>
      </c>
      <c r="D1187" s="202">
        <v>3.512181768409459E-4</v>
      </c>
      <c r="E1187" s="202">
        <v>-3.7664579225651926E-3</v>
      </c>
    </row>
    <row r="1188" spans="1:5">
      <c r="A1188">
        <v>1186</v>
      </c>
      <c r="B1188" s="24">
        <v>-2E-3</v>
      </c>
      <c r="C1188" s="202">
        <v>-2E-3</v>
      </c>
      <c r="D1188" s="202">
        <v>3.5067068163152897E-4</v>
      </c>
      <c r="E1188" s="202">
        <v>-3.770300730440759E-3</v>
      </c>
    </row>
    <row r="1189" spans="1:5">
      <c r="A1189">
        <v>1187</v>
      </c>
      <c r="B1189" s="24">
        <v>-2E-3</v>
      </c>
      <c r="C1189" s="202">
        <v>-2E-3</v>
      </c>
      <c r="D1189" s="202">
        <v>3.5012318642211205E-4</v>
      </c>
      <c r="E1189" s="202">
        <v>-3.7741375432962399E-3</v>
      </c>
    </row>
    <row r="1190" spans="1:5">
      <c r="A1190">
        <v>1188</v>
      </c>
      <c r="B1190" s="24">
        <v>-2E-3</v>
      </c>
      <c r="C1190" s="202">
        <v>-2E-3</v>
      </c>
      <c r="D1190" s="202">
        <v>3.4957569121269513E-4</v>
      </c>
      <c r="E1190" s="202">
        <v>-3.7779683611316346E-3</v>
      </c>
    </row>
    <row r="1191" spans="1:5">
      <c r="A1191">
        <v>1189</v>
      </c>
      <c r="B1191" s="24">
        <v>-2E-3</v>
      </c>
      <c r="C1191" s="202">
        <v>-2E-3</v>
      </c>
      <c r="D1191" s="202">
        <v>3.490281960032782E-4</v>
      </c>
      <c r="E1191" s="202">
        <v>-3.7817931839469431E-3</v>
      </c>
    </row>
    <row r="1192" spans="1:5">
      <c r="A1192">
        <v>1190</v>
      </c>
      <c r="B1192" s="24">
        <v>-2E-3</v>
      </c>
      <c r="C1192" s="202">
        <v>-2E-3</v>
      </c>
      <c r="D1192" s="202">
        <v>3.4848070079386128E-4</v>
      </c>
      <c r="E1192" s="202">
        <v>-3.7856120117421644E-3</v>
      </c>
    </row>
    <row r="1193" spans="1:5">
      <c r="A1193">
        <v>1191</v>
      </c>
      <c r="B1193" s="24">
        <v>-2E-3</v>
      </c>
      <c r="C1193" s="202">
        <v>-2E-3</v>
      </c>
      <c r="D1193" s="202">
        <v>3.4793320558444436E-4</v>
      </c>
      <c r="E1193" s="202">
        <v>-3.7894248445172985E-3</v>
      </c>
    </row>
    <row r="1194" spans="1:5">
      <c r="A1194">
        <v>1192</v>
      </c>
      <c r="B1194" s="24">
        <v>-2E-3</v>
      </c>
      <c r="C1194" s="202">
        <v>-2E-3</v>
      </c>
      <c r="D1194" s="202">
        <v>3.4738571037502743E-4</v>
      </c>
      <c r="E1194" s="202">
        <v>-3.7932316822723465E-3</v>
      </c>
    </row>
    <row r="1195" spans="1:5">
      <c r="A1195">
        <v>1193</v>
      </c>
      <c r="B1195" s="24">
        <v>-2E-3</v>
      </c>
      <c r="C1195" s="202">
        <v>-2E-3</v>
      </c>
      <c r="D1195" s="202">
        <v>3.4683821516561051E-4</v>
      </c>
      <c r="E1195" s="202">
        <v>-3.7970325250073081E-3</v>
      </c>
    </row>
    <row r="1196" spans="1:5">
      <c r="A1196">
        <v>1194</v>
      </c>
      <c r="B1196" s="24">
        <v>-2E-3</v>
      </c>
      <c r="C1196" s="202">
        <v>-2E-3</v>
      </c>
      <c r="D1196" s="202">
        <v>3.4629071995619359E-4</v>
      </c>
      <c r="E1196" s="202">
        <v>-3.8008273727221827E-3</v>
      </c>
    </row>
    <row r="1197" spans="1:5">
      <c r="A1197">
        <v>1195</v>
      </c>
      <c r="B1197" s="24">
        <v>-2E-3</v>
      </c>
      <c r="C1197" s="202">
        <v>-2E-3</v>
      </c>
      <c r="D1197" s="202">
        <v>3.4574322474677666E-4</v>
      </c>
      <c r="E1197" s="202">
        <v>-3.8046162254169701E-3</v>
      </c>
    </row>
    <row r="1198" spans="1:5">
      <c r="A1198">
        <v>1196</v>
      </c>
      <c r="B1198" s="24">
        <v>-2E-3</v>
      </c>
      <c r="C1198" s="202">
        <v>-2E-3</v>
      </c>
      <c r="D1198" s="202">
        <v>3.4519572953735974E-4</v>
      </c>
      <c r="E1198" s="202">
        <v>-3.8083990830916712E-3</v>
      </c>
    </row>
    <row r="1199" spans="1:5">
      <c r="A1199">
        <v>1197</v>
      </c>
      <c r="B1199" s="24">
        <v>-2E-3</v>
      </c>
      <c r="C1199" s="202">
        <v>-2E-3</v>
      </c>
      <c r="D1199" s="202">
        <v>3.4464823432794282E-4</v>
      </c>
      <c r="E1199" s="202">
        <v>-3.8121759457462861E-3</v>
      </c>
    </row>
    <row r="1200" spans="1:5">
      <c r="A1200">
        <v>1198</v>
      </c>
      <c r="B1200" s="24">
        <v>-2E-3</v>
      </c>
      <c r="C1200" s="202">
        <v>-2E-3</v>
      </c>
      <c r="D1200" s="202">
        <v>3.4410073911852589E-4</v>
      </c>
      <c r="E1200" s="202">
        <v>-3.8159468133808138E-3</v>
      </c>
    </row>
    <row r="1201" spans="1:5">
      <c r="A1201">
        <v>1199</v>
      </c>
      <c r="B1201" s="24">
        <v>-2E-3</v>
      </c>
      <c r="C1201" s="202">
        <v>-2E-3</v>
      </c>
      <c r="D1201" s="202">
        <v>3.4355324390910897E-4</v>
      </c>
      <c r="E1201" s="202">
        <v>-3.8197116859952545E-3</v>
      </c>
    </row>
    <row r="1202" spans="1:5">
      <c r="A1202">
        <v>1200</v>
      </c>
      <c r="B1202" s="24">
        <v>-2E-3</v>
      </c>
      <c r="C1202" s="202">
        <v>-2E-3</v>
      </c>
      <c r="D1202" s="202">
        <v>3.4300574869969205E-4</v>
      </c>
      <c r="E1202" s="202">
        <v>-3.8234705635896088E-3</v>
      </c>
    </row>
    <row r="1203" spans="1:5">
      <c r="A1203">
        <v>1201</v>
      </c>
      <c r="B1203" s="24">
        <v>-2E-3</v>
      </c>
      <c r="C1203" s="202">
        <v>-2E-3</v>
      </c>
      <c r="D1203" s="202">
        <v>3.4245825349027512E-4</v>
      </c>
      <c r="E1203" s="202">
        <v>-3.8272234461638769E-3</v>
      </c>
    </row>
    <row r="1204" spans="1:5">
      <c r="A1204">
        <v>1202</v>
      </c>
      <c r="B1204" s="24">
        <v>-2E-3</v>
      </c>
      <c r="C1204" s="202">
        <v>-2E-3</v>
      </c>
      <c r="D1204" s="202">
        <v>3.419107582808582E-4</v>
      </c>
      <c r="E1204" s="202">
        <v>-3.8309703337180579E-3</v>
      </c>
    </row>
    <row r="1205" spans="1:5">
      <c r="A1205">
        <v>1203</v>
      </c>
      <c r="B1205" s="24">
        <v>-2E-3</v>
      </c>
      <c r="C1205" s="202">
        <v>-2E-3</v>
      </c>
      <c r="D1205" s="202">
        <v>3.4136326307144128E-4</v>
      </c>
      <c r="E1205" s="202">
        <v>-3.8347112262521526E-3</v>
      </c>
    </row>
    <row r="1206" spans="1:5">
      <c r="A1206">
        <v>1204</v>
      </c>
      <c r="B1206" s="24">
        <v>-2E-3</v>
      </c>
      <c r="C1206" s="202">
        <v>-2E-3</v>
      </c>
      <c r="D1206" s="202">
        <v>3.4081576786202435E-4</v>
      </c>
      <c r="E1206" s="202">
        <v>-3.8384461237661602E-3</v>
      </c>
    </row>
    <row r="1207" spans="1:5">
      <c r="A1207">
        <v>1205</v>
      </c>
      <c r="B1207" s="24">
        <v>-2E-3</v>
      </c>
      <c r="C1207" s="202">
        <v>-2E-3</v>
      </c>
      <c r="D1207" s="202">
        <v>3.4026827265260743E-4</v>
      </c>
      <c r="E1207" s="202">
        <v>-3.8421750262600789E-3</v>
      </c>
    </row>
    <row r="1208" spans="1:5">
      <c r="A1208">
        <v>1206</v>
      </c>
      <c r="B1208" s="24">
        <v>-2E-3</v>
      </c>
      <c r="C1208" s="202">
        <v>-2E-3</v>
      </c>
      <c r="D1208" s="202">
        <v>3.3972077744319051E-4</v>
      </c>
      <c r="E1208" s="202">
        <v>-3.8458979337339131E-3</v>
      </c>
    </row>
    <row r="1209" spans="1:5">
      <c r="A1209">
        <v>1207</v>
      </c>
      <c r="B1209" s="24">
        <v>-2E-3</v>
      </c>
      <c r="C1209" s="202">
        <v>-2E-3</v>
      </c>
      <c r="D1209" s="202">
        <v>3.3917328223377358E-4</v>
      </c>
      <c r="E1209" s="202">
        <v>-3.8496148461876611E-3</v>
      </c>
    </row>
    <row r="1210" spans="1:5">
      <c r="A1210">
        <v>1208</v>
      </c>
      <c r="B1210" s="24">
        <v>-2E-3</v>
      </c>
      <c r="C1210" s="202">
        <v>-2E-3</v>
      </c>
      <c r="D1210" s="202">
        <v>3.3862578702435666E-4</v>
      </c>
      <c r="E1210" s="202">
        <v>-3.8533257636213219E-3</v>
      </c>
    </row>
    <row r="1211" spans="1:5">
      <c r="A1211">
        <v>1209</v>
      </c>
      <c r="B1211" s="24">
        <v>-2E-3</v>
      </c>
      <c r="C1211" s="202">
        <v>-2E-3</v>
      </c>
      <c r="D1211" s="202">
        <v>3.3807829181493974E-4</v>
      </c>
      <c r="E1211" s="202">
        <v>-3.8570306860348964E-3</v>
      </c>
    </row>
    <row r="1212" spans="1:5">
      <c r="A1212">
        <v>1210</v>
      </c>
      <c r="B1212" s="24">
        <v>-2E-3</v>
      </c>
      <c r="C1212" s="202">
        <v>-2E-3</v>
      </c>
      <c r="D1212" s="202">
        <v>3.3753079660552281E-4</v>
      </c>
      <c r="E1212" s="202">
        <v>-3.8607296134283839E-3</v>
      </c>
    </row>
    <row r="1213" spans="1:5">
      <c r="A1213">
        <v>1211</v>
      </c>
      <c r="B1213" s="24">
        <v>-2E-3</v>
      </c>
      <c r="C1213" s="202">
        <v>-2E-3</v>
      </c>
      <c r="D1213" s="202">
        <v>3.3698330139610589E-4</v>
      </c>
      <c r="E1213" s="202">
        <v>-3.8644225458017841E-3</v>
      </c>
    </row>
    <row r="1214" spans="1:5">
      <c r="A1214">
        <v>1212</v>
      </c>
      <c r="B1214" s="24">
        <v>-2E-3</v>
      </c>
      <c r="C1214" s="202">
        <v>-2E-3</v>
      </c>
      <c r="D1214" s="202">
        <v>3.3643580618668897E-4</v>
      </c>
      <c r="E1214" s="202">
        <v>-3.8681094831550982E-3</v>
      </c>
    </row>
    <row r="1215" spans="1:5">
      <c r="A1215">
        <v>1213</v>
      </c>
      <c r="B1215" s="24">
        <v>-2E-3</v>
      </c>
      <c r="C1215" s="202">
        <v>-2E-3</v>
      </c>
      <c r="D1215" s="202">
        <v>3.3588831097727204E-4</v>
      </c>
      <c r="E1215" s="202">
        <v>-3.8717904254883259E-3</v>
      </c>
    </row>
    <row r="1216" spans="1:5">
      <c r="A1216">
        <v>1214</v>
      </c>
      <c r="B1216" s="24">
        <v>-2E-3</v>
      </c>
      <c r="C1216" s="202">
        <v>-2E-3</v>
      </c>
      <c r="D1216" s="202">
        <v>3.3534081576785512E-4</v>
      </c>
      <c r="E1216" s="202">
        <v>-3.8754653728014666E-3</v>
      </c>
    </row>
    <row r="1217" spans="1:5">
      <c r="A1217">
        <v>1215</v>
      </c>
      <c r="B1217" s="24">
        <v>-2E-3</v>
      </c>
      <c r="C1217" s="202">
        <v>-2E-3</v>
      </c>
      <c r="D1217" s="202">
        <v>3.347933205584382E-4</v>
      </c>
      <c r="E1217" s="202">
        <v>-3.879134325094521E-3</v>
      </c>
    </row>
    <row r="1218" spans="1:5">
      <c r="A1218">
        <v>1216</v>
      </c>
      <c r="B1218" s="24">
        <v>-2E-3</v>
      </c>
      <c r="C1218" s="202">
        <v>-2E-3</v>
      </c>
      <c r="D1218" s="202">
        <v>3.3424582534902127E-4</v>
      </c>
      <c r="E1218" s="202">
        <v>-3.8827972823674882E-3</v>
      </c>
    </row>
    <row r="1219" spans="1:5">
      <c r="A1219">
        <v>1217</v>
      </c>
      <c r="B1219" s="24">
        <v>-2E-3</v>
      </c>
      <c r="C1219" s="202">
        <v>-2E-3</v>
      </c>
      <c r="D1219" s="202">
        <v>3.3369833013960435E-4</v>
      </c>
      <c r="E1219" s="202">
        <v>-3.8864542446203692E-3</v>
      </c>
    </row>
    <row r="1220" spans="1:5">
      <c r="A1220">
        <v>1218</v>
      </c>
      <c r="B1220" s="24">
        <v>-2E-3</v>
      </c>
      <c r="C1220" s="202">
        <v>-2E-3</v>
      </c>
      <c r="D1220" s="202">
        <v>3.3315083493018743E-4</v>
      </c>
      <c r="E1220" s="202">
        <v>-3.8901052118531631E-3</v>
      </c>
    </row>
    <row r="1221" spans="1:5">
      <c r="A1221">
        <v>1219</v>
      </c>
      <c r="B1221" s="24">
        <v>-2E-3</v>
      </c>
      <c r="C1221" s="202">
        <v>-2E-3</v>
      </c>
      <c r="D1221" s="202">
        <v>3.326033397207705E-4</v>
      </c>
      <c r="E1221" s="202">
        <v>-3.8937501840658698E-3</v>
      </c>
    </row>
    <row r="1222" spans="1:5">
      <c r="A1222">
        <v>1220</v>
      </c>
      <c r="B1222" s="24">
        <v>-2E-3</v>
      </c>
      <c r="C1222" s="202">
        <v>-2E-3</v>
      </c>
      <c r="D1222" s="202">
        <v>3.3205584451135358E-4</v>
      </c>
      <c r="E1222" s="202">
        <v>-3.8973891612584912E-3</v>
      </c>
    </row>
    <row r="1223" spans="1:5">
      <c r="A1223">
        <v>1221</v>
      </c>
      <c r="B1223" s="24">
        <v>-2E-3</v>
      </c>
      <c r="C1223" s="202">
        <v>-2E-3</v>
      </c>
      <c r="D1223" s="202">
        <v>3.3150834930193666E-4</v>
      </c>
      <c r="E1223" s="202">
        <v>-3.9010221434310245E-3</v>
      </c>
    </row>
    <row r="1224" spans="1:5">
      <c r="A1224">
        <v>1222</v>
      </c>
      <c r="B1224" s="24">
        <v>-2E-3</v>
      </c>
      <c r="C1224" s="202">
        <v>-2E-3</v>
      </c>
      <c r="D1224" s="202">
        <v>3.3096085409251973E-4</v>
      </c>
      <c r="E1224" s="202">
        <v>-3.9046491305834716E-3</v>
      </c>
    </row>
    <row r="1225" spans="1:5">
      <c r="A1225">
        <v>1223</v>
      </c>
      <c r="B1225" s="24">
        <v>-2E-3</v>
      </c>
      <c r="C1225" s="202">
        <v>-2E-3</v>
      </c>
      <c r="D1225" s="202">
        <v>3.3041335888310281E-4</v>
      </c>
      <c r="E1225" s="202">
        <v>-3.9082701227158324E-3</v>
      </c>
    </row>
    <row r="1226" spans="1:5">
      <c r="A1226">
        <v>1224</v>
      </c>
      <c r="B1226" s="24">
        <v>-2E-3</v>
      </c>
      <c r="C1226" s="202">
        <v>-2E-3</v>
      </c>
      <c r="D1226" s="202">
        <v>3.2986586367368589E-4</v>
      </c>
      <c r="E1226" s="202">
        <v>-3.9118851198281044E-3</v>
      </c>
    </row>
    <row r="1227" spans="1:5">
      <c r="A1227">
        <v>1225</v>
      </c>
      <c r="B1227" s="24">
        <v>-2E-3</v>
      </c>
      <c r="C1227" s="202">
        <v>-2E-3</v>
      </c>
      <c r="D1227" s="202">
        <v>3.2931836846426896E-4</v>
      </c>
      <c r="E1227" s="202">
        <v>-3.9154941219202918E-3</v>
      </c>
    </row>
    <row r="1228" spans="1:5">
      <c r="A1228">
        <v>1226</v>
      </c>
      <c r="B1228" s="24">
        <v>-2E-3</v>
      </c>
      <c r="C1228" s="202">
        <v>-2E-3</v>
      </c>
      <c r="D1228" s="202">
        <v>3.2877087325485204E-4</v>
      </c>
      <c r="E1228" s="202">
        <v>-3.9190971289923921E-3</v>
      </c>
    </row>
    <row r="1229" spans="1:5">
      <c r="A1229">
        <v>1227</v>
      </c>
      <c r="B1229" s="24">
        <v>-2E-3</v>
      </c>
      <c r="C1229" s="202">
        <v>-2E-3</v>
      </c>
      <c r="D1229" s="202">
        <v>3.2822337804543512E-4</v>
      </c>
      <c r="E1229" s="202">
        <v>-3.9226941410444062E-3</v>
      </c>
    </row>
    <row r="1230" spans="1:5">
      <c r="A1230">
        <v>1228</v>
      </c>
      <c r="B1230" s="24">
        <v>-2E-3</v>
      </c>
      <c r="C1230" s="202">
        <v>-2E-3</v>
      </c>
      <c r="D1230" s="202">
        <v>3.2767588283601819E-4</v>
      </c>
      <c r="E1230" s="202">
        <v>-3.9262851580763331E-3</v>
      </c>
    </row>
    <row r="1231" spans="1:5">
      <c r="A1231">
        <v>1229</v>
      </c>
      <c r="B1231" s="24">
        <v>-2E-3</v>
      </c>
      <c r="C1231" s="202">
        <v>-2E-3</v>
      </c>
      <c r="D1231" s="202">
        <v>3.2712838762660127E-4</v>
      </c>
      <c r="E1231" s="202">
        <v>-3.9298701800881738E-3</v>
      </c>
    </row>
    <row r="1232" spans="1:5">
      <c r="A1232">
        <v>1230</v>
      </c>
      <c r="B1232" s="24">
        <v>-2E-3</v>
      </c>
      <c r="C1232" s="202">
        <v>-2E-3</v>
      </c>
      <c r="D1232" s="202">
        <v>3.2658089241718435E-4</v>
      </c>
      <c r="E1232" s="202">
        <v>-3.9334492070799273E-3</v>
      </c>
    </row>
    <row r="1233" spans="1:5">
      <c r="A1233">
        <v>1231</v>
      </c>
      <c r="B1233" s="24">
        <v>-2E-3</v>
      </c>
      <c r="C1233" s="202">
        <v>-2E-3</v>
      </c>
      <c r="D1233" s="202">
        <v>3.2603339720776742E-4</v>
      </c>
      <c r="E1233" s="202">
        <v>-3.9370222390515946E-3</v>
      </c>
    </row>
    <row r="1234" spans="1:5">
      <c r="A1234">
        <v>1232</v>
      </c>
      <c r="B1234" s="24">
        <v>-2E-3</v>
      </c>
      <c r="C1234" s="202">
        <v>-2E-3</v>
      </c>
      <c r="D1234" s="202">
        <v>3.254859019983505E-4</v>
      </c>
      <c r="E1234" s="202">
        <v>-3.9405892760031747E-3</v>
      </c>
    </row>
    <row r="1235" spans="1:5">
      <c r="A1235">
        <v>1233</v>
      </c>
      <c r="B1235" s="24">
        <v>-2E-3</v>
      </c>
      <c r="C1235" s="202">
        <v>-2E-3</v>
      </c>
      <c r="D1235" s="202">
        <v>3.2493840678893358E-4</v>
      </c>
      <c r="E1235" s="202">
        <v>-3.9441503179346686E-3</v>
      </c>
    </row>
    <row r="1236" spans="1:5">
      <c r="A1236">
        <v>1234</v>
      </c>
      <c r="B1236" s="24">
        <v>-2E-3</v>
      </c>
      <c r="C1236" s="202">
        <v>-2E-3</v>
      </c>
      <c r="D1236" s="202">
        <v>3.2439091157951665E-4</v>
      </c>
      <c r="E1236" s="202">
        <v>-3.9477053648460754E-3</v>
      </c>
    </row>
    <row r="1237" spans="1:5">
      <c r="A1237">
        <v>1235</v>
      </c>
      <c r="B1237" s="24">
        <v>-2E-3</v>
      </c>
      <c r="C1237" s="202">
        <v>-2E-3</v>
      </c>
      <c r="D1237" s="202">
        <v>3.2384341637009973E-4</v>
      </c>
      <c r="E1237" s="202">
        <v>-3.9512544167373959E-3</v>
      </c>
    </row>
    <row r="1238" spans="1:5">
      <c r="A1238">
        <v>1236</v>
      </c>
      <c r="B1238" s="24">
        <v>-2E-3</v>
      </c>
      <c r="C1238" s="202">
        <v>-2E-3</v>
      </c>
      <c r="D1238" s="202">
        <v>3.2329592116068281E-4</v>
      </c>
      <c r="E1238" s="202">
        <v>-3.9547974736086292E-3</v>
      </c>
    </row>
    <row r="1239" spans="1:5">
      <c r="A1239">
        <v>1237</v>
      </c>
      <c r="B1239" s="24">
        <v>-2E-3</v>
      </c>
      <c r="C1239" s="202">
        <v>-2E-3</v>
      </c>
      <c r="D1239" s="202">
        <v>3.2274842595126588E-4</v>
      </c>
      <c r="E1239" s="202">
        <v>-3.9583345354597763E-3</v>
      </c>
    </row>
    <row r="1240" spans="1:5">
      <c r="A1240">
        <v>1238</v>
      </c>
      <c r="B1240" s="24">
        <v>-2E-3</v>
      </c>
      <c r="C1240" s="202">
        <v>-2E-3</v>
      </c>
      <c r="D1240" s="202">
        <v>3.2220093074184896E-4</v>
      </c>
      <c r="E1240" s="202">
        <v>-3.9618656022908363E-3</v>
      </c>
    </row>
    <row r="1241" spans="1:5">
      <c r="A1241">
        <v>1239</v>
      </c>
      <c r="B1241" s="24">
        <v>-2E-3</v>
      </c>
      <c r="C1241" s="202">
        <v>-2E-3</v>
      </c>
      <c r="D1241" s="202">
        <v>3.2165343553243204E-4</v>
      </c>
      <c r="E1241" s="202">
        <v>-3.96539067410181E-3</v>
      </c>
    </row>
    <row r="1242" spans="1:5">
      <c r="A1242">
        <v>1240</v>
      </c>
      <c r="B1242" s="24">
        <v>-2E-3</v>
      </c>
      <c r="C1242" s="202">
        <v>-2E-3</v>
      </c>
      <c r="D1242" s="202">
        <v>3.2110594032301511E-4</v>
      </c>
      <c r="E1242" s="202">
        <v>-3.9689097508926966E-3</v>
      </c>
    </row>
    <row r="1243" spans="1:5">
      <c r="A1243">
        <v>1241</v>
      </c>
      <c r="B1243" s="24">
        <v>-2E-3</v>
      </c>
      <c r="C1243" s="202">
        <v>-2E-3</v>
      </c>
      <c r="D1243" s="202">
        <v>3.2055844511359819E-4</v>
      </c>
      <c r="E1243" s="202">
        <v>-3.9724228326634969E-3</v>
      </c>
    </row>
    <row r="1244" spans="1:5">
      <c r="A1244">
        <v>1242</v>
      </c>
      <c r="B1244" s="24">
        <v>-2E-3</v>
      </c>
      <c r="C1244" s="202">
        <v>-2E-3</v>
      </c>
      <c r="D1244" s="202">
        <v>3.2001094990418127E-4</v>
      </c>
      <c r="E1244" s="202">
        <v>-3.9759299194142101E-3</v>
      </c>
    </row>
    <row r="1245" spans="1:5">
      <c r="A1245">
        <v>1243</v>
      </c>
      <c r="B1245" s="24">
        <v>-2E-3</v>
      </c>
      <c r="C1245" s="202">
        <v>-2E-3</v>
      </c>
      <c r="D1245" s="202">
        <v>3.1946345469476434E-4</v>
      </c>
      <c r="E1245" s="202">
        <v>-3.9794310111448353E-3</v>
      </c>
    </row>
    <row r="1246" spans="1:5">
      <c r="A1246">
        <v>1244</v>
      </c>
      <c r="B1246" s="24">
        <v>-2E-3</v>
      </c>
      <c r="C1246" s="202">
        <v>-2E-3</v>
      </c>
      <c r="D1246" s="202">
        <v>3.1891595948534742E-4</v>
      </c>
      <c r="E1246" s="202">
        <v>-3.9829261078553752E-3</v>
      </c>
    </row>
    <row r="1247" spans="1:5">
      <c r="A1247">
        <v>1245</v>
      </c>
      <c r="B1247" s="24">
        <v>-2E-3</v>
      </c>
      <c r="C1247" s="202">
        <v>-2E-3</v>
      </c>
      <c r="D1247" s="202">
        <v>3.183684642759305E-4</v>
      </c>
      <c r="E1247" s="202">
        <v>-3.9864152095458287E-3</v>
      </c>
    </row>
    <row r="1248" spans="1:5">
      <c r="A1248">
        <v>1246</v>
      </c>
      <c r="B1248" s="24">
        <v>-2E-3</v>
      </c>
      <c r="C1248" s="202">
        <v>-2E-3</v>
      </c>
      <c r="D1248" s="202">
        <v>3.1782096906651357E-4</v>
      </c>
      <c r="E1248" s="202">
        <v>-3.9898983162161951E-3</v>
      </c>
    </row>
    <row r="1249" spans="1:5">
      <c r="A1249">
        <v>1247</v>
      </c>
      <c r="B1249" s="24">
        <v>-2E-3</v>
      </c>
      <c r="C1249" s="202">
        <v>-2E-3</v>
      </c>
      <c r="D1249" s="202">
        <v>3.1727347385709665E-4</v>
      </c>
      <c r="E1249" s="202">
        <v>-3.9933754278664753E-3</v>
      </c>
    </row>
    <row r="1250" spans="1:5">
      <c r="A1250">
        <v>1248</v>
      </c>
      <c r="B1250" s="24">
        <v>-2E-3</v>
      </c>
      <c r="C1250" s="202">
        <v>-2E-3</v>
      </c>
      <c r="D1250" s="202">
        <v>3.1672597864767973E-4</v>
      </c>
      <c r="E1250" s="202">
        <v>-3.9968465444966683E-3</v>
      </c>
    </row>
    <row r="1251" spans="1:5">
      <c r="A1251">
        <v>1249</v>
      </c>
      <c r="B1251" s="24">
        <v>-2E-3</v>
      </c>
      <c r="C1251" s="202">
        <v>-2E-3</v>
      </c>
      <c r="D1251" s="202">
        <v>3.161784834382628E-4</v>
      </c>
      <c r="E1251" s="202">
        <v>-4.0003116661067751E-3</v>
      </c>
    </row>
    <row r="1252" spans="1:5">
      <c r="A1252">
        <v>1250</v>
      </c>
      <c r="B1252" s="24">
        <v>-2E-3</v>
      </c>
      <c r="C1252" s="202">
        <v>-2E-3</v>
      </c>
      <c r="D1252" s="202">
        <v>3.1563098822884588E-4</v>
      </c>
      <c r="E1252" s="202">
        <v>-4.0037707926967956E-3</v>
      </c>
    </row>
    <row r="1253" spans="1:5">
      <c r="A1253">
        <v>1251</v>
      </c>
      <c r="B1253" s="24">
        <v>-2E-3</v>
      </c>
      <c r="C1253" s="202">
        <v>-2E-3</v>
      </c>
      <c r="D1253" s="202">
        <v>3.1508349301942896E-4</v>
      </c>
      <c r="E1253" s="202">
        <v>-4.0072239242667281E-3</v>
      </c>
    </row>
    <row r="1254" spans="1:5">
      <c r="A1254">
        <v>1252</v>
      </c>
      <c r="B1254" s="24">
        <v>-2E-3</v>
      </c>
      <c r="C1254" s="202">
        <v>-2E-3</v>
      </c>
      <c r="D1254" s="202">
        <v>3.1453599781001203E-4</v>
      </c>
      <c r="E1254" s="202">
        <v>-4.0106710608165752E-3</v>
      </c>
    </row>
    <row r="1255" spans="1:5">
      <c r="A1255">
        <v>1253</v>
      </c>
      <c r="B1255" s="24">
        <v>-2E-3</v>
      </c>
      <c r="C1255" s="202">
        <v>-2E-3</v>
      </c>
      <c r="D1255" s="202">
        <v>3.1398850260059511E-4</v>
      </c>
      <c r="E1255" s="202">
        <v>-4.0141122023463352E-3</v>
      </c>
    </row>
    <row r="1256" spans="1:5">
      <c r="A1256">
        <v>1254</v>
      </c>
      <c r="B1256" s="24">
        <v>-2E-3</v>
      </c>
      <c r="C1256" s="202">
        <v>-2E-3</v>
      </c>
      <c r="D1256" s="202">
        <v>3.1344100739117819E-4</v>
      </c>
      <c r="E1256" s="202">
        <v>-4.0175473488560081E-3</v>
      </c>
    </row>
    <row r="1257" spans="1:5">
      <c r="A1257">
        <v>1255</v>
      </c>
      <c r="B1257" s="24">
        <v>-2E-3</v>
      </c>
      <c r="C1257" s="202">
        <v>-2E-3</v>
      </c>
      <c r="D1257" s="202">
        <v>3.1289351218176126E-4</v>
      </c>
      <c r="E1257" s="202">
        <v>-4.0209765003455947E-3</v>
      </c>
    </row>
    <row r="1258" spans="1:5">
      <c r="A1258">
        <v>1256</v>
      </c>
      <c r="B1258" s="24">
        <v>-2E-3</v>
      </c>
      <c r="C1258" s="202">
        <v>-2E-3</v>
      </c>
      <c r="D1258" s="202">
        <v>3.1234601697234434E-4</v>
      </c>
      <c r="E1258" s="202">
        <v>-4.0243996568150942E-3</v>
      </c>
    </row>
    <row r="1259" spans="1:5">
      <c r="A1259">
        <v>1257</v>
      </c>
      <c r="B1259" s="24">
        <v>-2E-3</v>
      </c>
      <c r="C1259" s="202">
        <v>-2E-3</v>
      </c>
      <c r="D1259" s="202">
        <v>3.1179852176292742E-4</v>
      </c>
      <c r="E1259" s="202">
        <v>-4.0278168182645074E-3</v>
      </c>
    </row>
    <row r="1260" spans="1:5">
      <c r="A1260">
        <v>1258</v>
      </c>
      <c r="B1260" s="24">
        <v>-2E-3</v>
      </c>
      <c r="C1260" s="202">
        <v>-2E-3</v>
      </c>
      <c r="D1260" s="202">
        <v>3.1125102655351049E-4</v>
      </c>
      <c r="E1260" s="202">
        <v>-4.0312279846938335E-3</v>
      </c>
    </row>
    <row r="1261" spans="1:5">
      <c r="A1261">
        <v>1259</v>
      </c>
      <c r="B1261" s="24">
        <v>-2E-3</v>
      </c>
      <c r="C1261" s="202">
        <v>-2E-3</v>
      </c>
      <c r="D1261" s="202">
        <v>3.1070353134409357E-4</v>
      </c>
      <c r="E1261" s="202">
        <v>-4.0346331561030733E-3</v>
      </c>
    </row>
    <row r="1262" spans="1:5">
      <c r="A1262">
        <v>1260</v>
      </c>
      <c r="B1262" s="24">
        <v>-2E-3</v>
      </c>
      <c r="C1262" s="202">
        <v>-2E-3</v>
      </c>
      <c r="D1262" s="202">
        <v>3.1015603613467665E-4</v>
      </c>
      <c r="E1262" s="202">
        <v>-4.0380323324922269E-3</v>
      </c>
    </row>
    <row r="1263" spans="1:5">
      <c r="A1263">
        <v>1261</v>
      </c>
      <c r="B1263" s="24">
        <v>-2E-3</v>
      </c>
      <c r="C1263" s="202">
        <v>-2E-3</v>
      </c>
      <c r="D1263" s="202">
        <v>3.0960854092525972E-4</v>
      </c>
      <c r="E1263" s="202">
        <v>-4.0414255138612933E-3</v>
      </c>
    </row>
    <row r="1264" spans="1:5">
      <c r="A1264">
        <v>1262</v>
      </c>
      <c r="B1264" s="24">
        <v>-2E-3</v>
      </c>
      <c r="C1264" s="202">
        <v>-2E-3</v>
      </c>
      <c r="D1264" s="202">
        <v>3.090610457158428E-4</v>
      </c>
      <c r="E1264" s="202">
        <v>-4.0448127002102709E-3</v>
      </c>
    </row>
    <row r="1265" spans="1:5">
      <c r="A1265">
        <v>1263</v>
      </c>
      <c r="B1265" s="24">
        <v>-2E-3</v>
      </c>
      <c r="C1265" s="202">
        <v>-2E-3</v>
      </c>
      <c r="D1265" s="202">
        <v>3.0851355050642588E-4</v>
      </c>
      <c r="E1265" s="202">
        <v>-4.048193891539164E-3</v>
      </c>
    </row>
    <row r="1266" spans="1:5">
      <c r="A1266">
        <v>1264</v>
      </c>
      <c r="B1266" s="24">
        <v>-2E-3</v>
      </c>
      <c r="C1266" s="202">
        <v>-2E-3</v>
      </c>
      <c r="D1266" s="202">
        <v>3.0796605529700895E-4</v>
      </c>
      <c r="E1266" s="202">
        <v>-4.0515690878479699E-3</v>
      </c>
    </row>
    <row r="1267" spans="1:5">
      <c r="A1267">
        <v>1265</v>
      </c>
      <c r="B1267" s="24">
        <v>-2E-3</v>
      </c>
      <c r="C1267" s="202">
        <v>-2E-3</v>
      </c>
      <c r="D1267" s="202">
        <v>3.0741856008759203E-4</v>
      </c>
      <c r="E1267" s="202">
        <v>-4.0549382891366895E-3</v>
      </c>
    </row>
    <row r="1268" spans="1:5">
      <c r="A1268">
        <v>1266</v>
      </c>
      <c r="B1268" s="24">
        <v>-2E-3</v>
      </c>
      <c r="C1268" s="202">
        <v>-2E-3</v>
      </c>
      <c r="D1268" s="202">
        <v>3.0687106487817511E-4</v>
      </c>
      <c r="E1268" s="202">
        <v>-4.0583014954053229E-3</v>
      </c>
    </row>
    <row r="1269" spans="1:5">
      <c r="A1269">
        <v>1267</v>
      </c>
      <c r="B1269" s="24">
        <v>-2E-3</v>
      </c>
      <c r="C1269" s="202">
        <v>-2E-3</v>
      </c>
      <c r="D1269" s="202">
        <v>3.0632356966875818E-4</v>
      </c>
      <c r="E1269" s="202">
        <v>-4.0616587066538692E-3</v>
      </c>
    </row>
    <row r="1270" spans="1:5">
      <c r="A1270">
        <v>1268</v>
      </c>
      <c r="B1270" s="24">
        <v>-2E-3</v>
      </c>
      <c r="C1270" s="202">
        <v>-2E-3</v>
      </c>
      <c r="D1270" s="202">
        <v>3.0577607445934126E-4</v>
      </c>
      <c r="E1270" s="202">
        <v>-4.0650099228823284E-3</v>
      </c>
    </row>
    <row r="1271" spans="1:5">
      <c r="A1271">
        <v>1269</v>
      </c>
      <c r="B1271" s="24">
        <v>-2E-3</v>
      </c>
      <c r="C1271" s="202">
        <v>-2E-3</v>
      </c>
      <c r="D1271" s="202">
        <v>3.0522857924992434E-4</v>
      </c>
      <c r="E1271" s="202">
        <v>-4.0683551440907012E-3</v>
      </c>
    </row>
    <row r="1272" spans="1:5">
      <c r="A1272">
        <v>1270</v>
      </c>
      <c r="B1272" s="24">
        <v>-2E-3</v>
      </c>
      <c r="C1272" s="202">
        <v>-2E-3</v>
      </c>
      <c r="D1272" s="202">
        <v>3.0468108404050741E-4</v>
      </c>
      <c r="E1272" s="202">
        <v>-4.071694370278987E-3</v>
      </c>
    </row>
    <row r="1273" spans="1:5">
      <c r="A1273">
        <v>1271</v>
      </c>
      <c r="B1273" s="24">
        <v>-2E-3</v>
      </c>
      <c r="C1273" s="202">
        <v>-2E-3</v>
      </c>
      <c r="D1273" s="202">
        <v>3.0413358883109049E-4</v>
      </c>
      <c r="E1273" s="202">
        <v>-4.0750276014471865E-3</v>
      </c>
    </row>
    <row r="1274" spans="1:5">
      <c r="A1274">
        <v>1272</v>
      </c>
      <c r="B1274" s="24">
        <v>-2E-3</v>
      </c>
      <c r="C1274" s="202">
        <v>-2E-3</v>
      </c>
      <c r="D1274" s="202">
        <v>3.0358609362167357E-4</v>
      </c>
      <c r="E1274" s="202">
        <v>-4.0783548375952997E-3</v>
      </c>
    </row>
    <row r="1275" spans="1:5">
      <c r="A1275">
        <v>1273</v>
      </c>
      <c r="B1275" s="24">
        <v>-2E-3</v>
      </c>
      <c r="C1275" s="202">
        <v>-2E-3</v>
      </c>
      <c r="D1275" s="202">
        <v>3.0303859841225664E-4</v>
      </c>
      <c r="E1275" s="202">
        <v>-4.0816760787233258E-3</v>
      </c>
    </row>
    <row r="1276" spans="1:5">
      <c r="A1276">
        <v>1274</v>
      </c>
      <c r="B1276" s="24">
        <v>-2E-3</v>
      </c>
      <c r="C1276" s="202">
        <v>-2E-3</v>
      </c>
      <c r="D1276" s="202">
        <v>3.0249110320283972E-4</v>
      </c>
      <c r="E1276" s="202">
        <v>-4.0849913248312648E-3</v>
      </c>
    </row>
    <row r="1277" spans="1:5">
      <c r="A1277">
        <v>1275</v>
      </c>
      <c r="B1277" s="24">
        <v>-2E-3</v>
      </c>
      <c r="C1277" s="202">
        <v>-2E-3</v>
      </c>
      <c r="D1277" s="202">
        <v>3.019436079934228E-4</v>
      </c>
      <c r="E1277" s="202">
        <v>-4.0883005759191175E-3</v>
      </c>
    </row>
    <row r="1278" spans="1:5">
      <c r="A1278">
        <v>1276</v>
      </c>
      <c r="B1278" s="24">
        <v>-2E-3</v>
      </c>
      <c r="C1278" s="202">
        <v>-2E-3</v>
      </c>
      <c r="D1278" s="202">
        <v>3.0139611278400587E-4</v>
      </c>
      <c r="E1278" s="202">
        <v>-4.091603831986884E-3</v>
      </c>
    </row>
    <row r="1279" spans="1:5">
      <c r="A1279">
        <v>1277</v>
      </c>
      <c r="B1279" s="24">
        <v>-2E-3</v>
      </c>
      <c r="C1279" s="202">
        <v>-2E-3</v>
      </c>
      <c r="D1279" s="202">
        <v>3.0084861757458895E-4</v>
      </c>
      <c r="E1279" s="202">
        <v>-4.0949010930345633E-3</v>
      </c>
    </row>
    <row r="1280" spans="1:5">
      <c r="A1280">
        <v>1278</v>
      </c>
      <c r="B1280" s="24">
        <v>-2E-3</v>
      </c>
      <c r="C1280" s="202">
        <v>-2E-3</v>
      </c>
      <c r="D1280" s="202">
        <v>3.0030112236517203E-4</v>
      </c>
      <c r="E1280" s="202">
        <v>-4.0981923590621555E-3</v>
      </c>
    </row>
    <row r="1281" spans="1:5">
      <c r="A1281">
        <v>1279</v>
      </c>
      <c r="B1281" s="24">
        <v>-2E-3</v>
      </c>
      <c r="C1281" s="202">
        <v>-2E-3</v>
      </c>
      <c r="D1281" s="202">
        <v>2.997536271557551E-4</v>
      </c>
      <c r="E1281" s="202">
        <v>-4.1014776300696614E-3</v>
      </c>
    </row>
    <row r="1282" spans="1:5">
      <c r="A1282">
        <v>1280</v>
      </c>
      <c r="B1282" s="24">
        <v>-2E-3</v>
      </c>
      <c r="C1282" s="202">
        <v>-2E-3</v>
      </c>
      <c r="D1282" s="202">
        <v>2.9920613194633818E-4</v>
      </c>
      <c r="E1282" s="202">
        <v>-4.1047569060570794E-3</v>
      </c>
    </row>
    <row r="1283" spans="1:5">
      <c r="A1283">
        <v>1281</v>
      </c>
      <c r="B1283" s="24">
        <v>-2E-3</v>
      </c>
      <c r="C1283" s="202">
        <v>-2E-3</v>
      </c>
      <c r="D1283" s="202">
        <v>2.9865863673692126E-4</v>
      </c>
      <c r="E1283" s="202">
        <v>-4.1080301870244119E-3</v>
      </c>
    </row>
    <row r="1284" spans="1:5">
      <c r="A1284">
        <v>1282</v>
      </c>
      <c r="B1284" s="24">
        <v>-2E-3</v>
      </c>
      <c r="C1284" s="202">
        <v>-2E-3</v>
      </c>
      <c r="D1284" s="202">
        <v>2.9811114152750433E-4</v>
      </c>
      <c r="E1284" s="202">
        <v>-4.1112974729716574E-3</v>
      </c>
    </row>
    <row r="1285" spans="1:5">
      <c r="A1285">
        <v>1283</v>
      </c>
      <c r="B1285" s="24">
        <v>-2E-3</v>
      </c>
      <c r="C1285" s="202">
        <v>-2E-3</v>
      </c>
      <c r="D1285" s="202">
        <v>2.9756364631808741E-4</v>
      </c>
      <c r="E1285" s="202">
        <v>-4.1145587638988165E-3</v>
      </c>
    </row>
    <row r="1286" spans="1:5">
      <c r="A1286">
        <v>1284</v>
      </c>
      <c r="B1286" s="24">
        <v>-2E-3</v>
      </c>
      <c r="C1286" s="202">
        <v>-2E-3</v>
      </c>
      <c r="D1286" s="202">
        <v>2.9701615110867049E-4</v>
      </c>
      <c r="E1286" s="202">
        <v>-4.1178140598058894E-3</v>
      </c>
    </row>
    <row r="1287" spans="1:5">
      <c r="A1287">
        <v>1285</v>
      </c>
      <c r="B1287" s="24">
        <v>-2E-3</v>
      </c>
      <c r="C1287" s="202">
        <v>-2E-3</v>
      </c>
      <c r="D1287" s="202">
        <v>2.9646865589925357E-4</v>
      </c>
      <c r="E1287" s="202">
        <v>-4.1210633606928752E-3</v>
      </c>
    </row>
    <row r="1288" spans="1:5">
      <c r="A1288">
        <v>1286</v>
      </c>
      <c r="B1288" s="24">
        <v>-2E-3</v>
      </c>
      <c r="C1288" s="202">
        <v>-2E-3</v>
      </c>
      <c r="D1288" s="202">
        <v>2.9592116068983664E-4</v>
      </c>
      <c r="E1288" s="202">
        <v>-4.1243066665597738E-3</v>
      </c>
    </row>
    <row r="1289" spans="1:5">
      <c r="A1289">
        <v>1287</v>
      </c>
      <c r="B1289" s="24">
        <v>-2E-3</v>
      </c>
      <c r="C1289" s="202">
        <v>-2E-3</v>
      </c>
      <c r="D1289" s="202">
        <v>2.9537366548041972E-4</v>
      </c>
      <c r="E1289" s="202">
        <v>-4.1275439774065862E-3</v>
      </c>
    </row>
    <row r="1290" spans="1:5">
      <c r="A1290">
        <v>1288</v>
      </c>
      <c r="B1290" s="24">
        <v>-2E-3</v>
      </c>
      <c r="C1290" s="202">
        <v>-2E-3</v>
      </c>
      <c r="D1290" s="202">
        <v>2.948261702710028E-4</v>
      </c>
      <c r="E1290" s="202">
        <v>-4.1307752932333124E-3</v>
      </c>
    </row>
    <row r="1291" spans="1:5">
      <c r="A1291">
        <v>1289</v>
      </c>
      <c r="B1291" s="24">
        <v>-2E-3</v>
      </c>
      <c r="C1291" s="202">
        <v>-2E-3</v>
      </c>
      <c r="D1291" s="202">
        <v>2.9427867506158587E-4</v>
      </c>
      <c r="E1291" s="202">
        <v>-4.1340006140399514E-3</v>
      </c>
    </row>
    <row r="1292" spans="1:5">
      <c r="A1292">
        <v>1290</v>
      </c>
      <c r="B1292" s="24">
        <v>-2E-3</v>
      </c>
      <c r="C1292" s="202">
        <v>-2E-3</v>
      </c>
      <c r="D1292" s="202">
        <v>2.9373117985216895E-4</v>
      </c>
      <c r="E1292" s="202">
        <v>-4.1372199398265041E-3</v>
      </c>
    </row>
    <row r="1293" spans="1:5">
      <c r="A1293">
        <v>1291</v>
      </c>
      <c r="B1293" s="24">
        <v>-2E-3</v>
      </c>
      <c r="C1293" s="202">
        <v>-2E-3</v>
      </c>
      <c r="D1293" s="202">
        <v>2.9318368464275203E-4</v>
      </c>
      <c r="E1293" s="202">
        <v>-4.1404332705929697E-3</v>
      </c>
    </row>
    <row r="1294" spans="1:5">
      <c r="A1294">
        <v>1292</v>
      </c>
      <c r="B1294" s="24">
        <v>-2E-3</v>
      </c>
      <c r="C1294" s="202">
        <v>-2E-3</v>
      </c>
      <c r="D1294" s="202">
        <v>2.926361894333351E-4</v>
      </c>
      <c r="E1294" s="202">
        <v>-4.1436406063393482E-3</v>
      </c>
    </row>
    <row r="1295" spans="1:5">
      <c r="A1295">
        <v>1293</v>
      </c>
      <c r="B1295" s="24">
        <v>-2E-3</v>
      </c>
      <c r="C1295" s="202">
        <v>-2E-3</v>
      </c>
      <c r="D1295" s="202">
        <v>2.9208869422391818E-4</v>
      </c>
      <c r="E1295" s="202">
        <v>-4.1468419470656404E-3</v>
      </c>
    </row>
    <row r="1296" spans="1:5">
      <c r="A1296">
        <v>1294</v>
      </c>
      <c r="B1296" s="24">
        <v>-2E-3</v>
      </c>
      <c r="C1296" s="202">
        <v>-2E-3</v>
      </c>
      <c r="D1296" s="202">
        <v>2.9154119901450126E-4</v>
      </c>
      <c r="E1296" s="202">
        <v>-4.1500372927718463E-3</v>
      </c>
    </row>
    <row r="1297" spans="1:5">
      <c r="A1297">
        <v>1295</v>
      </c>
      <c r="B1297" s="24">
        <v>-2E-3</v>
      </c>
      <c r="C1297" s="202">
        <v>-2E-3</v>
      </c>
      <c r="D1297" s="202">
        <v>2.9099370380508433E-4</v>
      </c>
      <c r="E1297" s="202">
        <v>-4.1532266434579652E-3</v>
      </c>
    </row>
    <row r="1298" spans="1:5">
      <c r="A1298">
        <v>1296</v>
      </c>
      <c r="B1298" s="24">
        <v>-2E-3</v>
      </c>
      <c r="C1298" s="202">
        <v>-2E-3</v>
      </c>
      <c r="D1298" s="202">
        <v>2.9044620859566741E-4</v>
      </c>
      <c r="E1298" s="202">
        <v>-4.1564099991239977E-3</v>
      </c>
    </row>
    <row r="1299" spans="1:5">
      <c r="A1299">
        <v>1297</v>
      </c>
      <c r="B1299" s="24">
        <v>-2E-3</v>
      </c>
      <c r="C1299" s="202">
        <v>-2E-3</v>
      </c>
      <c r="D1299" s="202">
        <v>2.8989871338625049E-4</v>
      </c>
      <c r="E1299" s="202">
        <v>-4.1595873597699432E-3</v>
      </c>
    </row>
    <row r="1300" spans="1:5">
      <c r="A1300">
        <v>1298</v>
      </c>
      <c r="B1300" s="24">
        <v>-2E-3</v>
      </c>
      <c r="C1300" s="202">
        <v>-2E-3</v>
      </c>
      <c r="D1300" s="202">
        <v>2.8935121817683356E-4</v>
      </c>
      <c r="E1300" s="202">
        <v>-4.1627587253958015E-3</v>
      </c>
    </row>
    <row r="1301" spans="1:5">
      <c r="A1301">
        <v>1299</v>
      </c>
      <c r="B1301" s="24">
        <v>-2E-3</v>
      </c>
      <c r="C1301" s="202">
        <v>-2E-3</v>
      </c>
      <c r="D1301" s="202">
        <v>2.8880372296741664E-4</v>
      </c>
      <c r="E1301" s="202">
        <v>-4.1659240960015718E-3</v>
      </c>
    </row>
    <row r="1302" spans="1:5">
      <c r="A1302">
        <v>1300</v>
      </c>
      <c r="B1302" s="24">
        <v>-2E-3</v>
      </c>
      <c r="C1302" s="202">
        <v>-2E-3</v>
      </c>
      <c r="D1302" s="202">
        <v>2.8825622775799972E-4</v>
      </c>
      <c r="E1302" s="202">
        <v>-4.1690834715872576E-3</v>
      </c>
    </row>
    <row r="1303" spans="1:5">
      <c r="A1303">
        <v>1301</v>
      </c>
      <c r="B1303" s="24">
        <v>-2E-3</v>
      </c>
      <c r="C1303" s="202">
        <v>-2E-3</v>
      </c>
      <c r="D1303" s="202">
        <v>2.8770873254858279E-4</v>
      </c>
      <c r="E1303" s="202">
        <v>-4.1722368521528563E-3</v>
      </c>
    </row>
    <row r="1304" spans="1:5">
      <c r="A1304">
        <v>1302</v>
      </c>
      <c r="B1304" s="24">
        <v>-2E-3</v>
      </c>
      <c r="C1304" s="202">
        <v>-2E-3</v>
      </c>
      <c r="D1304" s="202">
        <v>2.8716123733916587E-4</v>
      </c>
      <c r="E1304" s="202">
        <v>-4.1753842376983687E-3</v>
      </c>
    </row>
    <row r="1305" spans="1:5">
      <c r="A1305">
        <v>1303</v>
      </c>
      <c r="B1305" s="24">
        <v>-2E-3</v>
      </c>
      <c r="C1305" s="202">
        <v>-2E-3</v>
      </c>
      <c r="D1305" s="202">
        <v>2.8661374212974895E-4</v>
      </c>
      <c r="E1305" s="202">
        <v>-4.1785256282237939E-3</v>
      </c>
    </row>
    <row r="1306" spans="1:5">
      <c r="A1306">
        <v>1304</v>
      </c>
      <c r="B1306" s="24">
        <v>-2E-3</v>
      </c>
      <c r="C1306" s="202">
        <v>-2E-3</v>
      </c>
      <c r="D1306" s="202">
        <v>2.8606624692033202E-4</v>
      </c>
      <c r="E1306" s="202">
        <v>-4.181661023729133E-3</v>
      </c>
    </row>
    <row r="1307" spans="1:5">
      <c r="A1307">
        <v>1305</v>
      </c>
      <c r="B1307" s="24">
        <v>-2E-3</v>
      </c>
      <c r="C1307" s="202">
        <v>-2E-3</v>
      </c>
      <c r="D1307" s="202">
        <v>2.855187517109151E-4</v>
      </c>
      <c r="E1307" s="202">
        <v>-4.1847904242143848E-3</v>
      </c>
    </row>
    <row r="1308" spans="1:5">
      <c r="A1308">
        <v>1306</v>
      </c>
      <c r="B1308" s="24">
        <v>-2E-3</v>
      </c>
      <c r="C1308" s="202">
        <v>-2E-3</v>
      </c>
      <c r="D1308" s="202">
        <v>2.8497125650149818E-4</v>
      </c>
      <c r="E1308" s="202">
        <v>-4.1879138296795496E-3</v>
      </c>
    </row>
    <row r="1309" spans="1:5">
      <c r="A1309">
        <v>1307</v>
      </c>
      <c r="B1309" s="24">
        <v>-2E-3</v>
      </c>
      <c r="C1309" s="202">
        <v>-2E-3</v>
      </c>
      <c r="D1309" s="202">
        <v>2.8442376129208125E-4</v>
      </c>
      <c r="E1309" s="202">
        <v>-4.1910312401246281E-3</v>
      </c>
    </row>
    <row r="1310" spans="1:5">
      <c r="A1310">
        <v>1308</v>
      </c>
      <c r="B1310" s="24">
        <v>-2E-3</v>
      </c>
      <c r="C1310" s="202">
        <v>-2E-3</v>
      </c>
      <c r="D1310" s="202">
        <v>2.8387626608266433E-4</v>
      </c>
      <c r="E1310" s="202">
        <v>-4.1941426555496203E-3</v>
      </c>
    </row>
    <row r="1311" spans="1:5">
      <c r="A1311">
        <v>1309</v>
      </c>
      <c r="B1311" s="24">
        <v>-2E-3</v>
      </c>
      <c r="C1311" s="202">
        <v>-2E-3</v>
      </c>
      <c r="D1311" s="202">
        <v>2.8332877087324741E-4</v>
      </c>
      <c r="E1311" s="202">
        <v>-4.1972480759545254E-3</v>
      </c>
    </row>
    <row r="1312" spans="1:5">
      <c r="A1312">
        <v>1310</v>
      </c>
      <c r="B1312" s="24">
        <v>-2E-3</v>
      </c>
      <c r="C1312" s="202">
        <v>-2E-3</v>
      </c>
      <c r="D1312" s="202">
        <v>2.8278127566383048E-4</v>
      </c>
      <c r="E1312" s="202">
        <v>-4.2003475013393443E-3</v>
      </c>
    </row>
    <row r="1313" spans="1:5">
      <c r="A1313">
        <v>1311</v>
      </c>
      <c r="B1313" s="24">
        <v>-2E-3</v>
      </c>
      <c r="C1313" s="202">
        <v>-2E-3</v>
      </c>
      <c r="D1313" s="202">
        <v>2.8223378045441356E-4</v>
      </c>
      <c r="E1313" s="202">
        <v>-4.203440931704076E-3</v>
      </c>
    </row>
    <row r="1314" spans="1:5">
      <c r="A1314">
        <v>1312</v>
      </c>
      <c r="B1314" s="24">
        <v>-2E-3</v>
      </c>
      <c r="C1314" s="202">
        <v>-2E-3</v>
      </c>
      <c r="D1314" s="202">
        <v>2.8168628524499664E-4</v>
      </c>
      <c r="E1314" s="202">
        <v>-4.2065283670487215E-3</v>
      </c>
    </row>
    <row r="1315" spans="1:5">
      <c r="A1315">
        <v>1313</v>
      </c>
      <c r="B1315" s="24">
        <v>-2E-3</v>
      </c>
      <c r="C1315" s="202">
        <v>-2E-3</v>
      </c>
      <c r="D1315" s="202">
        <v>2.8113879003557971E-4</v>
      </c>
      <c r="E1315" s="202">
        <v>-4.2096098073732798E-3</v>
      </c>
    </row>
    <row r="1316" spans="1:5">
      <c r="A1316">
        <v>1314</v>
      </c>
      <c r="B1316" s="24">
        <v>-2E-3</v>
      </c>
      <c r="C1316" s="202">
        <v>-2E-3</v>
      </c>
      <c r="D1316" s="202">
        <v>2.8059129482616279E-4</v>
      </c>
      <c r="E1316" s="202">
        <v>-4.2126852526777519E-3</v>
      </c>
    </row>
    <row r="1317" spans="1:5">
      <c r="A1317">
        <v>1315</v>
      </c>
      <c r="B1317" s="24">
        <v>-2E-3</v>
      </c>
      <c r="C1317" s="202">
        <v>-2E-3</v>
      </c>
      <c r="D1317" s="202">
        <v>2.8004379961674587E-4</v>
      </c>
      <c r="E1317" s="202">
        <v>-4.2157547029621368E-3</v>
      </c>
    </row>
    <row r="1318" spans="1:5">
      <c r="A1318">
        <v>1316</v>
      </c>
      <c r="B1318" s="24">
        <v>-2E-3</v>
      </c>
      <c r="C1318" s="202">
        <v>-2E-3</v>
      </c>
      <c r="D1318" s="202">
        <v>2.7949630440732894E-4</v>
      </c>
      <c r="E1318" s="202">
        <v>-4.2188181582264355E-3</v>
      </c>
    </row>
    <row r="1319" spans="1:5">
      <c r="A1319">
        <v>1317</v>
      </c>
      <c r="B1319" s="24">
        <v>-2E-3</v>
      </c>
      <c r="C1319" s="202">
        <v>-2E-3</v>
      </c>
      <c r="D1319" s="202">
        <v>2.7894880919791202E-4</v>
      </c>
      <c r="E1319" s="202">
        <v>-4.221875618470647E-3</v>
      </c>
    </row>
    <row r="1320" spans="1:5">
      <c r="A1320">
        <v>1318</v>
      </c>
      <c r="B1320" s="24">
        <v>-2E-3</v>
      </c>
      <c r="C1320" s="202">
        <v>-2E-3</v>
      </c>
      <c r="D1320" s="202">
        <v>2.784013139884951E-4</v>
      </c>
      <c r="E1320" s="202">
        <v>-4.2249270836947706E-3</v>
      </c>
    </row>
    <row r="1321" spans="1:5">
      <c r="A1321">
        <v>1319</v>
      </c>
      <c r="B1321" s="24">
        <v>-2E-3</v>
      </c>
      <c r="C1321" s="202">
        <v>-2E-3</v>
      </c>
      <c r="D1321" s="202">
        <v>2.7785381877907817E-4</v>
      </c>
      <c r="E1321" s="202">
        <v>-4.2279725538988087E-3</v>
      </c>
    </row>
    <row r="1322" spans="1:5">
      <c r="A1322">
        <v>1320</v>
      </c>
      <c r="B1322" s="24">
        <v>-2E-3</v>
      </c>
      <c r="C1322" s="202">
        <v>-2E-3</v>
      </c>
      <c r="D1322" s="202">
        <v>2.7730632356966125E-4</v>
      </c>
      <c r="E1322" s="202">
        <v>-4.2310120290827606E-3</v>
      </c>
    </row>
    <row r="1323" spans="1:5">
      <c r="A1323">
        <v>1321</v>
      </c>
      <c r="B1323" s="24">
        <v>-2E-3</v>
      </c>
      <c r="C1323" s="202">
        <v>-2E-3</v>
      </c>
      <c r="D1323" s="202">
        <v>2.7675882836024433E-4</v>
      </c>
      <c r="E1323" s="202">
        <v>-4.2340455092466254E-3</v>
      </c>
    </row>
    <row r="1324" spans="1:5">
      <c r="A1324">
        <v>1322</v>
      </c>
      <c r="B1324" s="24">
        <v>-2E-3</v>
      </c>
      <c r="C1324" s="202">
        <v>-2E-3</v>
      </c>
      <c r="D1324" s="202">
        <v>2.762113331508274E-4</v>
      </c>
      <c r="E1324" s="202">
        <v>-4.2370729943904031E-3</v>
      </c>
    </row>
    <row r="1325" spans="1:5">
      <c r="A1325">
        <v>1323</v>
      </c>
      <c r="B1325" s="24">
        <v>-2E-3</v>
      </c>
      <c r="C1325" s="202">
        <v>-2E-3</v>
      </c>
      <c r="D1325" s="202">
        <v>2.7566383794141048E-4</v>
      </c>
      <c r="E1325" s="202">
        <v>-4.2400944845140953E-3</v>
      </c>
    </row>
    <row r="1326" spans="1:5">
      <c r="A1326">
        <v>1324</v>
      </c>
      <c r="B1326" s="24">
        <v>-2E-3</v>
      </c>
      <c r="C1326" s="202">
        <v>-2E-3</v>
      </c>
      <c r="D1326" s="202">
        <v>2.7511634273199356E-4</v>
      </c>
      <c r="E1326" s="202">
        <v>-4.2431099796176996E-3</v>
      </c>
    </row>
    <row r="1327" spans="1:5">
      <c r="A1327">
        <v>1325</v>
      </c>
      <c r="B1327" s="24">
        <v>-2E-3</v>
      </c>
      <c r="C1327" s="202">
        <v>-2E-3</v>
      </c>
      <c r="D1327" s="202">
        <v>2.7456884752257663E-4</v>
      </c>
      <c r="E1327" s="202">
        <v>-4.2461194797012184E-3</v>
      </c>
    </row>
    <row r="1328" spans="1:5">
      <c r="A1328">
        <v>1326</v>
      </c>
      <c r="B1328" s="24">
        <v>-2E-3</v>
      </c>
      <c r="C1328" s="202">
        <v>-2E-3</v>
      </c>
      <c r="D1328" s="202">
        <v>2.7402135231315971E-4</v>
      </c>
      <c r="E1328" s="202">
        <v>-4.2491229847646502E-3</v>
      </c>
    </row>
    <row r="1329" spans="1:5">
      <c r="A1329">
        <v>1327</v>
      </c>
      <c r="B1329" s="24">
        <v>-2E-3</v>
      </c>
      <c r="C1329" s="202">
        <v>-2E-3</v>
      </c>
      <c r="D1329" s="202">
        <v>2.7347385710374279E-4</v>
      </c>
      <c r="E1329" s="202">
        <v>-4.2521204948079948E-3</v>
      </c>
    </row>
    <row r="1330" spans="1:5">
      <c r="A1330">
        <v>1328</v>
      </c>
      <c r="B1330" s="24">
        <v>-2E-3</v>
      </c>
      <c r="C1330" s="202">
        <v>-2E-3</v>
      </c>
      <c r="D1330" s="202">
        <v>2.7292636189432586E-4</v>
      </c>
      <c r="E1330" s="202">
        <v>-4.2551120098312531E-3</v>
      </c>
    </row>
    <row r="1331" spans="1:5">
      <c r="A1331">
        <v>1329</v>
      </c>
      <c r="B1331" s="24">
        <v>-2E-3</v>
      </c>
      <c r="C1331" s="202">
        <v>-2E-3</v>
      </c>
      <c r="D1331" s="202">
        <v>2.7237886668490894E-4</v>
      </c>
      <c r="E1331" s="202">
        <v>-4.2580975298344243E-3</v>
      </c>
    </row>
    <row r="1332" spans="1:5">
      <c r="A1332">
        <v>1330</v>
      </c>
      <c r="B1332" s="24">
        <v>-2E-3</v>
      </c>
      <c r="C1332" s="202">
        <v>-2E-3</v>
      </c>
      <c r="D1332" s="202">
        <v>2.7183137147549202E-4</v>
      </c>
      <c r="E1332" s="202">
        <v>-4.2610770548175093E-3</v>
      </c>
    </row>
    <row r="1333" spans="1:5">
      <c r="A1333">
        <v>1331</v>
      </c>
      <c r="B1333" s="24">
        <v>-2E-3</v>
      </c>
      <c r="C1333" s="202">
        <v>-2E-3</v>
      </c>
      <c r="D1333" s="202">
        <v>2.7128387626607509E-4</v>
      </c>
      <c r="E1333" s="202">
        <v>-4.2640505847805071E-3</v>
      </c>
    </row>
    <row r="1334" spans="1:5">
      <c r="A1334">
        <v>1332</v>
      </c>
      <c r="B1334" s="24">
        <v>-2E-3</v>
      </c>
      <c r="C1334" s="202">
        <v>-2E-3</v>
      </c>
      <c r="D1334" s="202">
        <v>2.7073638105665817E-4</v>
      </c>
      <c r="E1334" s="202">
        <v>-4.2670181197234187E-3</v>
      </c>
    </row>
    <row r="1335" spans="1:5">
      <c r="A1335">
        <v>1333</v>
      </c>
      <c r="B1335" s="24">
        <v>-2E-3</v>
      </c>
      <c r="C1335" s="202">
        <v>-2E-3</v>
      </c>
      <c r="D1335" s="202">
        <v>2.7018888584724125E-4</v>
      </c>
      <c r="E1335" s="202">
        <v>-4.2699796596462431E-3</v>
      </c>
    </row>
    <row r="1336" spans="1:5">
      <c r="A1336">
        <v>1334</v>
      </c>
      <c r="B1336" s="24">
        <v>-2E-3</v>
      </c>
      <c r="C1336" s="202">
        <v>-2E-3</v>
      </c>
      <c r="D1336" s="202">
        <v>2.6964139063782432E-4</v>
      </c>
      <c r="E1336" s="202">
        <v>-4.2729352045489813E-3</v>
      </c>
    </row>
    <row r="1337" spans="1:5">
      <c r="A1337">
        <v>1335</v>
      </c>
      <c r="B1337" s="24">
        <v>-2E-3</v>
      </c>
      <c r="C1337" s="202">
        <v>-2E-3</v>
      </c>
      <c r="D1337" s="202">
        <v>2.690938954284074E-4</v>
      </c>
      <c r="E1337" s="202">
        <v>-4.2758847544316324E-3</v>
      </c>
    </row>
    <row r="1338" spans="1:5">
      <c r="A1338">
        <v>1336</v>
      </c>
      <c r="B1338" s="24">
        <v>-2E-3</v>
      </c>
      <c r="C1338" s="202">
        <v>-2E-3</v>
      </c>
      <c r="D1338" s="202">
        <v>2.6854640021899048E-4</v>
      </c>
      <c r="E1338" s="202">
        <v>-4.2788283092941972E-3</v>
      </c>
    </row>
    <row r="1339" spans="1:5">
      <c r="A1339">
        <v>1337</v>
      </c>
      <c r="B1339" s="24">
        <v>-2E-3</v>
      </c>
      <c r="C1339" s="202">
        <v>-2E-3</v>
      </c>
      <c r="D1339" s="202">
        <v>2.6799890500957355E-4</v>
      </c>
      <c r="E1339" s="202">
        <v>-4.2817658691366731E-3</v>
      </c>
    </row>
    <row r="1340" spans="1:5">
      <c r="A1340">
        <v>1338</v>
      </c>
      <c r="B1340" s="24">
        <v>-2E-3</v>
      </c>
      <c r="C1340" s="202">
        <v>-2E-3</v>
      </c>
      <c r="D1340" s="202">
        <v>2.6745140980015663E-4</v>
      </c>
      <c r="E1340" s="202">
        <v>-4.2846974339590645E-3</v>
      </c>
    </row>
    <row r="1341" spans="1:5">
      <c r="A1341">
        <v>1339</v>
      </c>
      <c r="B1341" s="24">
        <v>-2E-3</v>
      </c>
      <c r="C1341" s="202">
        <v>-2E-3</v>
      </c>
      <c r="D1341" s="202">
        <v>2.6690391459073971E-4</v>
      </c>
      <c r="E1341" s="202">
        <v>-4.2876230037613688E-3</v>
      </c>
    </row>
    <row r="1342" spans="1:5">
      <c r="A1342">
        <v>1340</v>
      </c>
      <c r="B1342" s="24">
        <v>-2E-3</v>
      </c>
      <c r="C1342" s="202">
        <v>-2E-3</v>
      </c>
      <c r="D1342" s="202">
        <v>2.6635641938132278E-4</v>
      </c>
      <c r="E1342" s="202">
        <v>-4.2905425785435868E-3</v>
      </c>
    </row>
    <row r="1343" spans="1:5">
      <c r="A1343">
        <v>1341</v>
      </c>
      <c r="B1343" s="24">
        <v>-2E-3</v>
      </c>
      <c r="C1343" s="202">
        <v>-2E-3</v>
      </c>
      <c r="D1343" s="202">
        <v>2.6580892417190586E-4</v>
      </c>
      <c r="E1343" s="202">
        <v>-4.2934561583057185E-3</v>
      </c>
    </row>
    <row r="1344" spans="1:5">
      <c r="A1344">
        <v>1342</v>
      </c>
      <c r="B1344" s="24">
        <v>-2E-3</v>
      </c>
      <c r="C1344" s="202">
        <v>-2E-3</v>
      </c>
      <c r="D1344" s="202">
        <v>2.6526142896248894E-4</v>
      </c>
      <c r="E1344" s="202">
        <v>-4.2963637430477632E-3</v>
      </c>
    </row>
    <row r="1345" spans="1:5">
      <c r="A1345">
        <v>1343</v>
      </c>
      <c r="B1345" s="24">
        <v>-2E-3</v>
      </c>
      <c r="C1345" s="202">
        <v>-2E-3</v>
      </c>
      <c r="D1345" s="202">
        <v>2.6471393375307201E-4</v>
      </c>
      <c r="E1345" s="202">
        <v>-4.2992653327697207E-3</v>
      </c>
    </row>
    <row r="1346" spans="1:5">
      <c r="A1346">
        <v>1344</v>
      </c>
      <c r="B1346" s="24">
        <v>-2E-3</v>
      </c>
      <c r="C1346" s="202">
        <v>-2E-3</v>
      </c>
      <c r="D1346" s="202">
        <v>2.6416643854365509E-4</v>
      </c>
      <c r="E1346" s="202">
        <v>-4.3021609274715919E-3</v>
      </c>
    </row>
    <row r="1347" spans="1:5">
      <c r="A1347">
        <v>1345</v>
      </c>
      <c r="B1347" s="24">
        <v>-2E-3</v>
      </c>
      <c r="C1347" s="202">
        <v>-2E-3</v>
      </c>
      <c r="D1347" s="202">
        <v>2.6361894333423817E-4</v>
      </c>
      <c r="E1347" s="202">
        <v>-4.305050527153376E-3</v>
      </c>
    </row>
    <row r="1348" spans="1:5">
      <c r="A1348">
        <v>1346</v>
      </c>
      <c r="B1348" s="24">
        <v>-2E-3</v>
      </c>
      <c r="C1348" s="202">
        <v>-2E-3</v>
      </c>
      <c r="D1348" s="202">
        <v>2.6307144812482124E-4</v>
      </c>
      <c r="E1348" s="202">
        <v>-4.3079341318150739E-3</v>
      </c>
    </row>
    <row r="1349" spans="1:5">
      <c r="A1349">
        <v>1347</v>
      </c>
      <c r="B1349" s="24">
        <v>-2E-3</v>
      </c>
      <c r="C1349" s="202">
        <v>-2E-3</v>
      </c>
      <c r="D1349" s="202">
        <v>2.6252395291540432E-4</v>
      </c>
      <c r="E1349" s="202">
        <v>-4.3108117414566846E-3</v>
      </c>
    </row>
    <row r="1350" spans="1:5">
      <c r="A1350">
        <v>1348</v>
      </c>
      <c r="B1350" s="24">
        <v>-2E-3</v>
      </c>
      <c r="C1350" s="202">
        <v>-2E-3</v>
      </c>
      <c r="D1350" s="202">
        <v>2.619764577059874E-4</v>
      </c>
      <c r="E1350" s="202">
        <v>-4.313683356078209E-3</v>
      </c>
    </row>
    <row r="1351" spans="1:5">
      <c r="A1351">
        <v>1349</v>
      </c>
      <c r="B1351" s="24">
        <v>-2E-3</v>
      </c>
      <c r="C1351" s="202">
        <v>-2E-3</v>
      </c>
      <c r="D1351" s="202">
        <v>2.6142896249657047E-4</v>
      </c>
      <c r="E1351" s="202">
        <v>-4.3165489756796472E-3</v>
      </c>
    </row>
    <row r="1352" spans="1:5">
      <c r="A1352">
        <v>1350</v>
      </c>
      <c r="B1352" s="24">
        <v>-2E-3</v>
      </c>
      <c r="C1352" s="202">
        <v>-2E-3</v>
      </c>
      <c r="D1352" s="202">
        <v>2.6088146728715355E-4</v>
      </c>
      <c r="E1352" s="202">
        <v>-4.3194086002609983E-3</v>
      </c>
    </row>
    <row r="1353" spans="1:5">
      <c r="A1353">
        <v>1351</v>
      </c>
      <c r="B1353" s="24">
        <v>-2E-3</v>
      </c>
      <c r="C1353" s="202">
        <v>-2E-3</v>
      </c>
      <c r="D1353" s="202">
        <v>2.6033397207773663E-4</v>
      </c>
      <c r="E1353" s="202">
        <v>-4.3222622298222622E-3</v>
      </c>
    </row>
    <row r="1354" spans="1:5">
      <c r="A1354">
        <v>1352</v>
      </c>
      <c r="B1354" s="24">
        <v>-2E-3</v>
      </c>
      <c r="C1354" s="202">
        <v>-2E-3</v>
      </c>
      <c r="D1354" s="202">
        <v>2.597864768683197E-4</v>
      </c>
      <c r="E1354" s="202">
        <v>-4.3251098643634399E-3</v>
      </c>
    </row>
    <row r="1355" spans="1:5">
      <c r="A1355">
        <v>1353</v>
      </c>
      <c r="B1355" s="24">
        <v>-2E-3</v>
      </c>
      <c r="C1355" s="202">
        <v>-2E-3</v>
      </c>
      <c r="D1355" s="202">
        <v>2.5923898165890278E-4</v>
      </c>
      <c r="E1355" s="202">
        <v>-4.3279515038845305E-3</v>
      </c>
    </row>
    <row r="1356" spans="1:5">
      <c r="A1356">
        <v>1354</v>
      </c>
      <c r="B1356" s="24">
        <v>-2E-3</v>
      </c>
      <c r="C1356" s="202">
        <v>-2E-3</v>
      </c>
      <c r="D1356" s="202">
        <v>2.5869148644948586E-4</v>
      </c>
      <c r="E1356" s="202">
        <v>-4.3307871483855348E-3</v>
      </c>
    </row>
    <row r="1357" spans="1:5">
      <c r="A1357">
        <v>1355</v>
      </c>
      <c r="B1357" s="24">
        <v>-2E-3</v>
      </c>
      <c r="C1357" s="202">
        <v>-2E-3</v>
      </c>
      <c r="D1357" s="202">
        <v>2.5814399124006893E-4</v>
      </c>
      <c r="E1357" s="202">
        <v>-4.3336167978664528E-3</v>
      </c>
    </row>
    <row r="1358" spans="1:5">
      <c r="A1358">
        <v>1356</v>
      </c>
      <c r="B1358" s="24">
        <v>-2E-3</v>
      </c>
      <c r="C1358" s="202">
        <v>-2E-3</v>
      </c>
      <c r="D1358" s="202">
        <v>2.5759649603065201E-4</v>
      </c>
      <c r="E1358" s="202">
        <v>-4.336440452327282E-3</v>
      </c>
    </row>
    <row r="1359" spans="1:5">
      <c r="A1359">
        <v>1357</v>
      </c>
      <c r="B1359" s="24">
        <v>-2E-3</v>
      </c>
      <c r="C1359" s="202">
        <v>-2E-3</v>
      </c>
      <c r="D1359" s="202">
        <v>2.5704900082123509E-4</v>
      </c>
      <c r="E1359" s="202">
        <v>-4.3392581117680257E-3</v>
      </c>
    </row>
    <row r="1360" spans="1:5">
      <c r="A1360">
        <v>1358</v>
      </c>
      <c r="B1360" s="24">
        <v>-2E-3</v>
      </c>
      <c r="C1360" s="202">
        <v>-2E-3</v>
      </c>
      <c r="D1360" s="202">
        <v>2.5650150561181816E-4</v>
      </c>
      <c r="E1360" s="202">
        <v>-4.3420697761886833E-3</v>
      </c>
    </row>
    <row r="1361" spans="1:5">
      <c r="A1361">
        <v>1359</v>
      </c>
      <c r="B1361" s="24">
        <v>-2E-3</v>
      </c>
      <c r="C1361" s="202">
        <v>-2E-3</v>
      </c>
      <c r="D1361" s="202">
        <v>2.5595401040240124E-4</v>
      </c>
      <c r="E1361" s="202">
        <v>-4.3448754455892536E-3</v>
      </c>
    </row>
    <row r="1362" spans="1:5">
      <c r="A1362">
        <v>1360</v>
      </c>
      <c r="B1362" s="24">
        <v>-2E-3</v>
      </c>
      <c r="C1362" s="202">
        <v>-2E-3</v>
      </c>
      <c r="D1362" s="202">
        <v>2.5540651519298432E-4</v>
      </c>
      <c r="E1362" s="202">
        <v>-4.3476751199697378E-3</v>
      </c>
    </row>
    <row r="1363" spans="1:5">
      <c r="A1363">
        <v>1361</v>
      </c>
      <c r="B1363" s="24">
        <v>-2E-3</v>
      </c>
      <c r="C1363" s="202">
        <v>-2E-3</v>
      </c>
      <c r="D1363" s="202">
        <v>2.5485901998356739E-4</v>
      </c>
      <c r="E1363" s="202">
        <v>-4.3504687993301356E-3</v>
      </c>
    </row>
    <row r="1364" spans="1:5">
      <c r="A1364">
        <v>1362</v>
      </c>
      <c r="B1364" s="24">
        <v>-2E-3</v>
      </c>
      <c r="C1364" s="202">
        <v>-2E-3</v>
      </c>
      <c r="D1364" s="202">
        <v>2.5431152477415047E-4</v>
      </c>
      <c r="E1364" s="202">
        <v>-4.3532564836704464E-3</v>
      </c>
    </row>
    <row r="1365" spans="1:5">
      <c r="A1365">
        <v>1363</v>
      </c>
      <c r="B1365" s="24">
        <v>-2E-3</v>
      </c>
      <c r="C1365" s="202">
        <v>-2E-3</v>
      </c>
      <c r="D1365" s="202">
        <v>2.5376402956473355E-4</v>
      </c>
      <c r="E1365" s="202">
        <v>-4.35603817299067E-3</v>
      </c>
    </row>
    <row r="1366" spans="1:5">
      <c r="A1366">
        <v>1364</v>
      </c>
      <c r="B1366" s="24">
        <v>-2E-3</v>
      </c>
      <c r="C1366" s="202">
        <v>-2E-3</v>
      </c>
      <c r="D1366" s="202">
        <v>2.5321653435531662E-4</v>
      </c>
      <c r="E1366" s="202">
        <v>-4.3588138672908073E-3</v>
      </c>
    </row>
    <row r="1367" spans="1:5">
      <c r="A1367">
        <v>1365</v>
      </c>
      <c r="B1367" s="24">
        <v>-2E-3</v>
      </c>
      <c r="C1367" s="202">
        <v>-2E-3</v>
      </c>
      <c r="D1367" s="202">
        <v>2.526690391458997E-4</v>
      </c>
      <c r="E1367" s="202">
        <v>-4.3615835665708584E-3</v>
      </c>
    </row>
    <row r="1368" spans="1:5">
      <c r="A1368">
        <v>1366</v>
      </c>
      <c r="B1368" s="24">
        <v>-2E-3</v>
      </c>
      <c r="C1368" s="202">
        <v>-2E-3</v>
      </c>
      <c r="D1368" s="202">
        <v>2.5212154393648278E-4</v>
      </c>
      <c r="E1368" s="202">
        <v>-4.3643472708308224E-3</v>
      </c>
    </row>
    <row r="1369" spans="1:5">
      <c r="A1369">
        <v>1367</v>
      </c>
      <c r="B1369" s="24">
        <v>-2E-3</v>
      </c>
      <c r="C1369" s="202">
        <v>-2E-3</v>
      </c>
      <c r="D1369" s="202">
        <v>2.5157404872706585E-4</v>
      </c>
      <c r="E1369" s="202">
        <v>-4.3671049800706992E-3</v>
      </c>
    </row>
    <row r="1370" spans="1:5">
      <c r="A1370">
        <v>1368</v>
      </c>
      <c r="B1370" s="24">
        <v>-2E-3</v>
      </c>
      <c r="C1370" s="202">
        <v>-2E-3</v>
      </c>
      <c r="D1370" s="202">
        <v>2.5102655351764893E-4</v>
      </c>
      <c r="E1370" s="202">
        <v>-4.3698566942904898E-3</v>
      </c>
    </row>
    <row r="1371" spans="1:5">
      <c r="A1371">
        <v>1369</v>
      </c>
      <c r="B1371" s="24">
        <v>-2E-3</v>
      </c>
      <c r="C1371" s="202">
        <v>-2E-3</v>
      </c>
      <c r="D1371" s="202">
        <v>2.5047905830823201E-4</v>
      </c>
      <c r="E1371" s="202">
        <v>-4.3726024134901941E-3</v>
      </c>
    </row>
    <row r="1372" spans="1:5">
      <c r="A1372">
        <v>1370</v>
      </c>
      <c r="B1372" s="24">
        <v>-2E-3</v>
      </c>
      <c r="C1372" s="202">
        <v>-2E-3</v>
      </c>
      <c r="D1372" s="202">
        <v>2.4993156309881508E-4</v>
      </c>
      <c r="E1372" s="202">
        <v>-4.3753421376698113E-3</v>
      </c>
    </row>
    <row r="1373" spans="1:5">
      <c r="A1373">
        <v>1371</v>
      </c>
      <c r="B1373" s="24">
        <v>-2E-3</v>
      </c>
      <c r="C1373" s="202">
        <v>-2E-3</v>
      </c>
      <c r="D1373" s="202">
        <v>2.4938406788939816E-4</v>
      </c>
      <c r="E1373" s="202">
        <v>-4.3780758668293413E-3</v>
      </c>
    </row>
    <row r="1374" spans="1:5">
      <c r="A1374">
        <v>1372</v>
      </c>
      <c r="B1374" s="24">
        <v>-2E-3</v>
      </c>
      <c r="C1374" s="202">
        <v>-2E-3</v>
      </c>
      <c r="D1374" s="202">
        <v>2.4883657267998124E-4</v>
      </c>
      <c r="E1374" s="202">
        <v>-4.3808036009687851E-3</v>
      </c>
    </row>
    <row r="1375" spans="1:5">
      <c r="A1375">
        <v>1373</v>
      </c>
      <c r="B1375" s="24">
        <v>-2E-3</v>
      </c>
      <c r="C1375" s="202">
        <v>-2E-3</v>
      </c>
      <c r="D1375" s="202">
        <v>2.4828907747056431E-4</v>
      </c>
      <c r="E1375" s="202">
        <v>-4.3835253400881426E-3</v>
      </c>
    </row>
    <row r="1376" spans="1:5">
      <c r="A1376">
        <v>1374</v>
      </c>
      <c r="B1376" s="24">
        <v>-2E-3</v>
      </c>
      <c r="C1376" s="202">
        <v>-2E-3</v>
      </c>
      <c r="D1376" s="202">
        <v>2.4774158226114739E-4</v>
      </c>
      <c r="E1376" s="202">
        <v>-4.386241084187413E-3</v>
      </c>
    </row>
    <row r="1377" spans="1:5">
      <c r="A1377">
        <v>1375</v>
      </c>
      <c r="B1377" s="24">
        <v>-2E-3</v>
      </c>
      <c r="C1377" s="202">
        <v>-2E-3</v>
      </c>
      <c r="D1377" s="202">
        <v>2.4719408705173047E-4</v>
      </c>
      <c r="E1377" s="202">
        <v>-4.3889508332665946E-3</v>
      </c>
    </row>
    <row r="1378" spans="1:5">
      <c r="A1378">
        <v>1376</v>
      </c>
      <c r="B1378" s="24">
        <v>-2E-3</v>
      </c>
      <c r="C1378" s="202">
        <v>-2E-3</v>
      </c>
      <c r="D1378" s="202">
        <v>2.4664659184231354E-4</v>
      </c>
      <c r="E1378" s="202">
        <v>-4.3916545873256916E-3</v>
      </c>
    </row>
    <row r="1379" spans="1:5">
      <c r="A1379">
        <v>1377</v>
      </c>
      <c r="B1379" s="24">
        <v>-2E-3</v>
      </c>
      <c r="C1379" s="202">
        <v>-2E-3</v>
      </c>
      <c r="D1379" s="202">
        <v>2.4609909663289662E-4</v>
      </c>
      <c r="E1379" s="202">
        <v>-4.3943523463647024E-3</v>
      </c>
    </row>
    <row r="1380" spans="1:5">
      <c r="A1380">
        <v>1378</v>
      </c>
      <c r="B1380" s="24">
        <v>-2E-3</v>
      </c>
      <c r="C1380" s="202">
        <v>-2E-3</v>
      </c>
      <c r="D1380" s="202">
        <v>2.455516014234797E-4</v>
      </c>
      <c r="E1380" s="202">
        <v>-4.397044110383626E-3</v>
      </c>
    </row>
    <row r="1381" spans="1:5">
      <c r="A1381">
        <v>1379</v>
      </c>
      <c r="B1381" s="24">
        <v>-2E-3</v>
      </c>
      <c r="C1381" s="202">
        <v>-2E-3</v>
      </c>
      <c r="D1381" s="202">
        <v>2.4500410621406277E-4</v>
      </c>
      <c r="E1381" s="202">
        <v>-4.3997298793824633E-3</v>
      </c>
    </row>
    <row r="1382" spans="1:5">
      <c r="A1382">
        <v>1380</v>
      </c>
      <c r="B1382" s="24">
        <v>-2E-3</v>
      </c>
      <c r="C1382" s="202">
        <v>-2E-3</v>
      </c>
      <c r="D1382" s="202">
        <v>2.4445661100464585E-4</v>
      </c>
      <c r="E1382" s="202">
        <v>-4.4024096533612136E-3</v>
      </c>
    </row>
    <row r="1383" spans="1:5">
      <c r="A1383">
        <v>1381</v>
      </c>
      <c r="B1383" s="24">
        <v>-2E-3</v>
      </c>
      <c r="C1383" s="202">
        <v>-2E-3</v>
      </c>
      <c r="D1383" s="202">
        <v>2.4390911579522893E-4</v>
      </c>
      <c r="E1383" s="202">
        <v>-4.4050834323198767E-3</v>
      </c>
    </row>
    <row r="1384" spans="1:5">
      <c r="A1384">
        <v>1382</v>
      </c>
      <c r="B1384" s="24">
        <v>-2E-3</v>
      </c>
      <c r="C1384" s="202">
        <v>-2E-3</v>
      </c>
      <c r="D1384" s="202">
        <v>2.43361620585812E-4</v>
      </c>
      <c r="E1384" s="202">
        <v>-4.4077512162584535E-3</v>
      </c>
    </row>
    <row r="1385" spans="1:5">
      <c r="A1385">
        <v>1383</v>
      </c>
      <c r="B1385" s="24">
        <v>-2E-3</v>
      </c>
      <c r="C1385" s="202">
        <v>-2E-3</v>
      </c>
      <c r="D1385" s="202">
        <v>2.4281412537639508E-4</v>
      </c>
      <c r="E1385" s="202">
        <v>-4.4104130051769441E-3</v>
      </c>
    </row>
    <row r="1386" spans="1:5">
      <c r="A1386">
        <v>1384</v>
      </c>
      <c r="B1386" s="24">
        <v>-2E-3</v>
      </c>
      <c r="C1386" s="202">
        <v>-2E-3</v>
      </c>
      <c r="D1386" s="202">
        <v>2.4226663016697816E-4</v>
      </c>
      <c r="E1386" s="202">
        <v>-4.4130687990753476E-3</v>
      </c>
    </row>
    <row r="1387" spans="1:5">
      <c r="A1387">
        <v>1385</v>
      </c>
      <c r="B1387" s="24">
        <v>-2E-3</v>
      </c>
      <c r="C1387" s="202">
        <v>-2E-3</v>
      </c>
      <c r="D1387" s="202">
        <v>2.4171913495756123E-4</v>
      </c>
      <c r="E1387" s="202">
        <v>-4.4157185979536648E-3</v>
      </c>
    </row>
    <row r="1388" spans="1:5">
      <c r="A1388">
        <v>1386</v>
      </c>
      <c r="B1388" s="24">
        <v>-2E-3</v>
      </c>
      <c r="C1388" s="202">
        <v>-2E-3</v>
      </c>
      <c r="D1388" s="202">
        <v>2.4117163974814431E-4</v>
      </c>
      <c r="E1388" s="202">
        <v>-4.4183624018118949E-3</v>
      </c>
    </row>
    <row r="1389" spans="1:5">
      <c r="A1389">
        <v>1387</v>
      </c>
      <c r="B1389" s="24">
        <v>-2E-3</v>
      </c>
      <c r="C1389" s="202">
        <v>-2E-3</v>
      </c>
      <c r="D1389" s="202">
        <v>2.4062414453872739E-4</v>
      </c>
      <c r="E1389" s="202">
        <v>-4.4210002106500378E-3</v>
      </c>
    </row>
    <row r="1390" spans="1:5">
      <c r="A1390">
        <v>1388</v>
      </c>
      <c r="B1390" s="24">
        <v>-2E-3</v>
      </c>
      <c r="C1390" s="202">
        <v>-2E-3</v>
      </c>
      <c r="D1390" s="202">
        <v>2.4007664932931046E-4</v>
      </c>
      <c r="E1390" s="202">
        <v>-4.4236320244680945E-3</v>
      </c>
    </row>
    <row r="1391" spans="1:5">
      <c r="A1391">
        <v>1389</v>
      </c>
      <c r="B1391" s="24">
        <v>-2E-3</v>
      </c>
      <c r="C1391" s="202">
        <v>-2E-3</v>
      </c>
      <c r="D1391" s="202">
        <v>2.3952915411989354E-4</v>
      </c>
      <c r="E1391" s="202">
        <v>-4.4262578432660649E-3</v>
      </c>
    </row>
    <row r="1392" spans="1:5">
      <c r="A1392">
        <v>1390</v>
      </c>
      <c r="B1392" s="24">
        <v>-2E-3</v>
      </c>
      <c r="C1392" s="202">
        <v>-2E-3</v>
      </c>
      <c r="D1392" s="202">
        <v>2.3898165891047662E-4</v>
      </c>
      <c r="E1392" s="202">
        <v>-4.4288776670439482E-3</v>
      </c>
    </row>
    <row r="1393" spans="1:5">
      <c r="A1393">
        <v>1391</v>
      </c>
      <c r="B1393" s="24">
        <v>-2E-3</v>
      </c>
      <c r="C1393" s="202">
        <v>-2E-3</v>
      </c>
      <c r="D1393" s="202">
        <v>2.3843416370105969E-4</v>
      </c>
      <c r="E1393" s="202">
        <v>-4.4314914958017452E-3</v>
      </c>
    </row>
    <row r="1394" spans="1:5">
      <c r="A1394">
        <v>1392</v>
      </c>
      <c r="B1394" s="24">
        <v>-2E-3</v>
      </c>
      <c r="C1394" s="202">
        <v>-2E-3</v>
      </c>
      <c r="D1394" s="202">
        <v>2.3788666849164277E-4</v>
      </c>
      <c r="E1394" s="202">
        <v>-4.4340993295394551E-3</v>
      </c>
    </row>
    <row r="1395" spans="1:5">
      <c r="A1395">
        <v>1393</v>
      </c>
      <c r="B1395" s="24">
        <v>-2E-3</v>
      </c>
      <c r="C1395" s="202">
        <v>-2E-3</v>
      </c>
      <c r="D1395" s="202">
        <v>2.3733917328222585E-4</v>
      </c>
      <c r="E1395" s="202">
        <v>-4.4367011682570788E-3</v>
      </c>
    </row>
    <row r="1396" spans="1:5">
      <c r="A1396">
        <v>1394</v>
      </c>
      <c r="B1396" s="24">
        <v>-2E-3</v>
      </c>
      <c r="C1396" s="202">
        <v>-2E-3</v>
      </c>
      <c r="D1396" s="202">
        <v>2.3679167807280892E-4</v>
      </c>
      <c r="E1396" s="202">
        <v>-4.4392970119546135E-3</v>
      </c>
    </row>
    <row r="1397" spans="1:5">
      <c r="A1397">
        <v>1395</v>
      </c>
      <c r="B1397" s="24">
        <v>-2E-3</v>
      </c>
      <c r="C1397" s="202">
        <v>-2E-3</v>
      </c>
      <c r="D1397" s="202">
        <v>2.36244182863392E-4</v>
      </c>
      <c r="E1397" s="202">
        <v>-4.4418868606320629E-3</v>
      </c>
    </row>
    <row r="1398" spans="1:5">
      <c r="A1398">
        <v>1396</v>
      </c>
      <c r="B1398" s="24">
        <v>-2E-3</v>
      </c>
      <c r="C1398" s="202">
        <v>-2E-3</v>
      </c>
      <c r="D1398" s="202">
        <v>2.3569668765397508E-4</v>
      </c>
      <c r="E1398" s="202">
        <v>-4.4444707142894269E-3</v>
      </c>
    </row>
    <row r="1399" spans="1:5">
      <c r="A1399">
        <v>1397</v>
      </c>
      <c r="B1399" s="24">
        <v>-2E-3</v>
      </c>
      <c r="C1399" s="202">
        <v>-2E-3</v>
      </c>
      <c r="D1399" s="202">
        <v>2.3514919244455815E-4</v>
      </c>
      <c r="E1399" s="202">
        <v>-4.4470485729267029E-3</v>
      </c>
    </row>
    <row r="1400" spans="1:5">
      <c r="A1400">
        <v>1398</v>
      </c>
      <c r="B1400" s="24">
        <v>-2E-3</v>
      </c>
      <c r="C1400" s="202">
        <v>-2E-3</v>
      </c>
      <c r="D1400" s="202">
        <v>2.3460169723514123E-4</v>
      </c>
      <c r="E1400" s="202">
        <v>-4.4496204365438927E-3</v>
      </c>
    </row>
    <row r="1401" spans="1:5">
      <c r="A1401">
        <v>1399</v>
      </c>
      <c r="B1401" s="24">
        <v>-2E-3</v>
      </c>
      <c r="C1401" s="202">
        <v>-2E-3</v>
      </c>
      <c r="D1401" s="202">
        <v>2.3405420202572431E-4</v>
      </c>
      <c r="E1401" s="202">
        <v>-4.4521863051409961E-3</v>
      </c>
    </row>
    <row r="1402" spans="1:5">
      <c r="A1402">
        <v>1400</v>
      </c>
      <c r="B1402" s="24">
        <v>-2E-3</v>
      </c>
      <c r="C1402" s="202">
        <v>-2E-3</v>
      </c>
      <c r="D1402" s="202">
        <v>2.3350670681630738E-4</v>
      </c>
      <c r="E1402" s="202">
        <v>-4.4547461787180125E-3</v>
      </c>
    </row>
    <row r="1403" spans="1:5">
      <c r="A1403">
        <v>1401</v>
      </c>
      <c r="B1403" s="24">
        <v>-2E-3</v>
      </c>
      <c r="C1403" s="202">
        <v>-2E-3</v>
      </c>
      <c r="D1403" s="202">
        <v>2.3295921160689046E-4</v>
      </c>
      <c r="E1403" s="202">
        <v>-4.4573000572749426E-3</v>
      </c>
    </row>
    <row r="1404" spans="1:5">
      <c r="A1404">
        <v>1402</v>
      </c>
      <c r="B1404" s="24">
        <v>-2E-3</v>
      </c>
      <c r="C1404" s="202">
        <v>-2E-3</v>
      </c>
      <c r="D1404" s="202">
        <v>2.3241171639747354E-4</v>
      </c>
      <c r="E1404" s="202">
        <v>-4.4598479408117855E-3</v>
      </c>
    </row>
    <row r="1405" spans="1:5">
      <c r="A1405">
        <v>1403</v>
      </c>
      <c r="B1405" s="24">
        <v>-2E-3</v>
      </c>
      <c r="C1405" s="202">
        <v>-2E-3</v>
      </c>
      <c r="D1405" s="202">
        <v>2.3186422118805661E-4</v>
      </c>
      <c r="E1405" s="202">
        <v>-4.4623898293285422E-3</v>
      </c>
    </row>
    <row r="1406" spans="1:5">
      <c r="A1406">
        <v>1404</v>
      </c>
      <c r="B1406" s="24">
        <v>-2E-3</v>
      </c>
      <c r="C1406" s="202">
        <v>-2E-3</v>
      </c>
      <c r="D1406" s="202">
        <v>2.3131672597863969E-4</v>
      </c>
      <c r="E1406" s="202">
        <v>-4.4649257228252118E-3</v>
      </c>
    </row>
    <row r="1407" spans="1:5">
      <c r="A1407">
        <v>1405</v>
      </c>
      <c r="B1407" s="24">
        <v>-2E-3</v>
      </c>
      <c r="C1407" s="202">
        <v>-2E-3</v>
      </c>
      <c r="D1407" s="202">
        <v>2.3076923076922277E-4</v>
      </c>
      <c r="E1407" s="202">
        <v>-4.4674556213017951E-3</v>
      </c>
    </row>
    <row r="1408" spans="1:5">
      <c r="A1408">
        <v>1406</v>
      </c>
      <c r="B1408" s="24">
        <v>-2E-3</v>
      </c>
      <c r="C1408" s="202">
        <v>-2E-3</v>
      </c>
      <c r="D1408" s="202">
        <v>2.3022173555980584E-4</v>
      </c>
      <c r="E1408" s="202">
        <v>-4.4699795247582913E-3</v>
      </c>
    </row>
    <row r="1409" spans="1:5">
      <c r="A1409">
        <v>1407</v>
      </c>
      <c r="B1409" s="24">
        <v>-2E-3</v>
      </c>
      <c r="C1409" s="202">
        <v>-2E-3</v>
      </c>
      <c r="D1409" s="202">
        <v>2.2967424035038892E-4</v>
      </c>
      <c r="E1409" s="202">
        <v>-4.4724974331947012E-3</v>
      </c>
    </row>
    <row r="1410" spans="1:5">
      <c r="A1410">
        <v>1408</v>
      </c>
      <c r="B1410" s="24">
        <v>-2E-3</v>
      </c>
      <c r="C1410" s="202">
        <v>-2E-3</v>
      </c>
      <c r="D1410" s="202">
        <v>2.29126745140972E-4</v>
      </c>
      <c r="E1410" s="202">
        <v>-4.475009346611024E-3</v>
      </c>
    </row>
    <row r="1411" spans="1:5">
      <c r="A1411">
        <v>1409</v>
      </c>
      <c r="B1411" s="24">
        <v>-2E-3</v>
      </c>
      <c r="C1411" s="202">
        <v>-2E-3</v>
      </c>
      <c r="D1411" s="202">
        <v>2.2857924993155507E-4</v>
      </c>
      <c r="E1411" s="202">
        <v>-4.4775152650072605E-3</v>
      </c>
    </row>
    <row r="1412" spans="1:5">
      <c r="A1412">
        <v>1410</v>
      </c>
      <c r="B1412" s="24">
        <v>-2E-3</v>
      </c>
      <c r="C1412" s="202">
        <v>-2E-3</v>
      </c>
      <c r="D1412" s="202">
        <v>2.2803175472213815E-4</v>
      </c>
      <c r="E1412" s="202">
        <v>-4.48001518838341E-3</v>
      </c>
    </row>
    <row r="1413" spans="1:5">
      <c r="A1413">
        <v>1411</v>
      </c>
      <c r="B1413" s="24">
        <v>-2E-3</v>
      </c>
      <c r="C1413" s="202">
        <v>-2E-3</v>
      </c>
      <c r="D1413" s="202">
        <v>2.2748425951272123E-4</v>
      </c>
      <c r="E1413" s="202">
        <v>-4.4825091167394731E-3</v>
      </c>
    </row>
    <row r="1414" spans="1:5">
      <c r="A1414">
        <v>1412</v>
      </c>
      <c r="B1414" s="24">
        <v>-2E-3</v>
      </c>
      <c r="C1414" s="202">
        <v>-2E-3</v>
      </c>
      <c r="D1414" s="202">
        <v>2.269367643033043E-4</v>
      </c>
      <c r="E1414" s="202">
        <v>-4.4849970500754491E-3</v>
      </c>
    </row>
    <row r="1415" spans="1:5">
      <c r="A1415">
        <v>1413</v>
      </c>
      <c r="B1415" s="24">
        <v>-2E-3</v>
      </c>
      <c r="C1415" s="202">
        <v>-2E-3</v>
      </c>
      <c r="D1415" s="202">
        <v>2.2638926909388738E-4</v>
      </c>
      <c r="E1415" s="202">
        <v>-4.4874789883913371E-3</v>
      </c>
    </row>
    <row r="1416" spans="1:5">
      <c r="A1416">
        <v>1414</v>
      </c>
      <c r="B1416" s="24">
        <v>-2E-3</v>
      </c>
      <c r="C1416" s="202">
        <v>-2E-3</v>
      </c>
      <c r="D1416" s="202">
        <v>2.2584177388447046E-4</v>
      </c>
      <c r="E1416" s="202">
        <v>-4.4899549316871398E-3</v>
      </c>
    </row>
    <row r="1417" spans="1:5">
      <c r="A1417">
        <v>1415</v>
      </c>
      <c r="B1417" s="24">
        <v>-2E-3</v>
      </c>
      <c r="C1417" s="202">
        <v>-2E-3</v>
      </c>
      <c r="D1417" s="202">
        <v>2.2529427867505353E-4</v>
      </c>
      <c r="E1417" s="202">
        <v>-4.4924248799628561E-3</v>
      </c>
    </row>
    <row r="1418" spans="1:5">
      <c r="A1418">
        <v>1416</v>
      </c>
      <c r="B1418" s="24">
        <v>-2E-3</v>
      </c>
      <c r="C1418" s="202">
        <v>-2E-3</v>
      </c>
      <c r="D1418" s="202">
        <v>2.2474678346563661E-4</v>
      </c>
      <c r="E1418" s="202">
        <v>-4.4948888332184854E-3</v>
      </c>
    </row>
    <row r="1419" spans="1:5">
      <c r="A1419">
        <v>1417</v>
      </c>
      <c r="B1419" s="24">
        <v>-2E-3</v>
      </c>
      <c r="C1419" s="202">
        <v>-2E-3</v>
      </c>
      <c r="D1419" s="202">
        <v>2.2419928825621969E-4</v>
      </c>
      <c r="E1419" s="202">
        <v>-4.4973467914540283E-3</v>
      </c>
    </row>
    <row r="1420" spans="1:5">
      <c r="A1420">
        <v>1418</v>
      </c>
      <c r="B1420" s="24">
        <v>-2E-3</v>
      </c>
      <c r="C1420" s="202">
        <v>-2E-3</v>
      </c>
      <c r="D1420" s="202">
        <v>2.2365179304680276E-4</v>
      </c>
      <c r="E1420" s="202">
        <v>-4.4997987546694842E-3</v>
      </c>
    </row>
    <row r="1421" spans="1:5">
      <c r="A1421">
        <v>1419</v>
      </c>
      <c r="B1421" s="24">
        <v>-2E-3</v>
      </c>
      <c r="C1421" s="202">
        <v>-2E-3</v>
      </c>
      <c r="D1421" s="202">
        <v>2.2310429783738584E-4</v>
      </c>
      <c r="E1421" s="202">
        <v>-4.5022447228648538E-3</v>
      </c>
    </row>
    <row r="1422" spans="1:5">
      <c r="A1422">
        <v>1420</v>
      </c>
      <c r="B1422" s="24">
        <v>-2E-3</v>
      </c>
      <c r="C1422" s="202">
        <v>-2E-3</v>
      </c>
      <c r="D1422" s="202">
        <v>2.2255680262796892E-4</v>
      </c>
      <c r="E1422" s="202">
        <v>-4.5046846960401362E-3</v>
      </c>
    </row>
    <row r="1423" spans="1:5">
      <c r="A1423">
        <v>1421</v>
      </c>
      <c r="B1423" s="24">
        <v>-2E-3</v>
      </c>
      <c r="C1423" s="202">
        <v>-2E-3</v>
      </c>
      <c r="D1423" s="202">
        <v>2.2200930741855199E-4</v>
      </c>
      <c r="E1423" s="202">
        <v>-4.5071186741953324E-3</v>
      </c>
    </row>
    <row r="1424" spans="1:5">
      <c r="A1424">
        <v>1422</v>
      </c>
      <c r="B1424" s="24">
        <v>-2E-3</v>
      </c>
      <c r="C1424" s="202">
        <v>-2E-3</v>
      </c>
      <c r="D1424" s="202">
        <v>2.2146181220913507E-4</v>
      </c>
      <c r="E1424" s="202">
        <v>-4.5095466573304415E-3</v>
      </c>
    </row>
    <row r="1425" spans="1:5">
      <c r="A1425">
        <v>1423</v>
      </c>
      <c r="B1425" s="24">
        <v>-2E-3</v>
      </c>
      <c r="C1425" s="202">
        <v>-2E-3</v>
      </c>
      <c r="D1425" s="202">
        <v>2.2091431699971815E-4</v>
      </c>
      <c r="E1425" s="202">
        <v>-4.5119686454454643E-3</v>
      </c>
    </row>
    <row r="1426" spans="1:5">
      <c r="A1426">
        <v>1424</v>
      </c>
      <c r="B1426" s="24">
        <v>-2E-3</v>
      </c>
      <c r="C1426" s="202">
        <v>-2E-3</v>
      </c>
      <c r="D1426" s="202">
        <v>2.2036682179030122E-4</v>
      </c>
      <c r="E1426" s="202">
        <v>-4.5143846385404E-3</v>
      </c>
    </row>
    <row r="1427" spans="1:5">
      <c r="A1427">
        <v>1425</v>
      </c>
      <c r="B1427" s="24">
        <v>-2E-3</v>
      </c>
      <c r="C1427" s="202">
        <v>-2E-3</v>
      </c>
      <c r="D1427" s="202">
        <v>2.198193265808843E-4</v>
      </c>
      <c r="E1427" s="202">
        <v>-4.5167946366152494E-3</v>
      </c>
    </row>
    <row r="1428" spans="1:5">
      <c r="A1428">
        <v>1426</v>
      </c>
      <c r="B1428" s="24">
        <v>-2E-3</v>
      </c>
      <c r="C1428" s="202">
        <v>-2E-3</v>
      </c>
      <c r="D1428" s="202">
        <v>2.1927183137146738E-4</v>
      </c>
      <c r="E1428" s="202">
        <v>-4.5191986396700126E-3</v>
      </c>
    </row>
    <row r="1429" spans="1:5">
      <c r="A1429">
        <v>1427</v>
      </c>
      <c r="B1429" s="24">
        <v>-2E-3</v>
      </c>
      <c r="C1429" s="202">
        <v>-2E-3</v>
      </c>
      <c r="D1429" s="202">
        <v>2.1872433616205045E-4</v>
      </c>
      <c r="E1429" s="202">
        <v>-4.521596647704686E-3</v>
      </c>
    </row>
    <row r="1430" spans="1:5">
      <c r="A1430">
        <v>1428</v>
      </c>
      <c r="B1430" s="24">
        <v>-2E-3</v>
      </c>
      <c r="C1430" s="202">
        <v>-2E-3</v>
      </c>
      <c r="D1430" s="202">
        <v>2.1817684095263353E-4</v>
      </c>
      <c r="E1430" s="202">
        <v>-4.5239886607192758E-3</v>
      </c>
    </row>
    <row r="1431" spans="1:5">
      <c r="A1431">
        <v>1429</v>
      </c>
      <c r="B1431" s="24">
        <v>-2E-3</v>
      </c>
      <c r="C1431" s="202">
        <v>-2E-3</v>
      </c>
      <c r="D1431" s="202">
        <v>2.1762934574321661E-4</v>
      </c>
      <c r="E1431" s="202">
        <v>-4.5263746787137784E-3</v>
      </c>
    </row>
    <row r="1432" spans="1:5">
      <c r="A1432">
        <v>1430</v>
      </c>
      <c r="B1432" s="24">
        <v>-2E-3</v>
      </c>
      <c r="C1432" s="202">
        <v>-2E-3</v>
      </c>
      <c r="D1432" s="202">
        <v>2.1708185053379968E-4</v>
      </c>
      <c r="E1432" s="202">
        <v>-4.5287547016881939E-3</v>
      </c>
    </row>
    <row r="1433" spans="1:5">
      <c r="A1433">
        <v>1431</v>
      </c>
      <c r="B1433" s="24">
        <v>-2E-3</v>
      </c>
      <c r="C1433" s="202">
        <v>-2E-3</v>
      </c>
      <c r="D1433" s="202">
        <v>2.1653435532438276E-4</v>
      </c>
      <c r="E1433" s="202">
        <v>-4.5311287296425232E-3</v>
      </c>
    </row>
    <row r="1434" spans="1:5">
      <c r="A1434">
        <v>1432</v>
      </c>
      <c r="B1434" s="24">
        <v>-2E-3</v>
      </c>
      <c r="C1434" s="202">
        <v>-2E-3</v>
      </c>
      <c r="D1434" s="202">
        <v>2.1598686011496584E-4</v>
      </c>
      <c r="E1434" s="202">
        <v>-4.5334967625767653E-3</v>
      </c>
    </row>
    <row r="1435" spans="1:5">
      <c r="A1435">
        <v>1433</v>
      </c>
      <c r="B1435" s="24">
        <v>-2E-3</v>
      </c>
      <c r="C1435" s="202">
        <v>-2E-3</v>
      </c>
      <c r="D1435" s="202">
        <v>2.1543936490554891E-4</v>
      </c>
      <c r="E1435" s="202">
        <v>-4.5358588004909212E-3</v>
      </c>
    </row>
    <row r="1436" spans="1:5">
      <c r="A1436">
        <v>1434</v>
      </c>
      <c r="B1436" s="24">
        <v>-2E-3</v>
      </c>
      <c r="C1436" s="202">
        <v>-2E-3</v>
      </c>
      <c r="D1436" s="202">
        <v>2.1489186969613199E-4</v>
      </c>
      <c r="E1436" s="202">
        <v>-4.5382148433849899E-3</v>
      </c>
    </row>
    <row r="1437" spans="1:5">
      <c r="A1437">
        <v>1435</v>
      </c>
      <c r="B1437" s="24">
        <v>-2E-3</v>
      </c>
      <c r="C1437" s="202">
        <v>-2E-3</v>
      </c>
      <c r="D1437" s="202">
        <v>2.1434437448671507E-4</v>
      </c>
      <c r="E1437" s="202">
        <v>-4.5405648912589724E-3</v>
      </c>
    </row>
    <row r="1438" spans="1:5">
      <c r="A1438">
        <v>1436</v>
      </c>
      <c r="B1438" s="24">
        <v>-2E-3</v>
      </c>
      <c r="C1438" s="202">
        <v>-2E-3</v>
      </c>
      <c r="D1438" s="202">
        <v>2.1379687927729814E-4</v>
      </c>
      <c r="E1438" s="202">
        <v>-4.5429089441128686E-3</v>
      </c>
    </row>
    <row r="1439" spans="1:5">
      <c r="A1439">
        <v>1437</v>
      </c>
      <c r="B1439" s="24">
        <v>-2E-3</v>
      </c>
      <c r="C1439" s="202">
        <v>-2E-3</v>
      </c>
      <c r="D1439" s="202">
        <v>2.1324938406788122E-4</v>
      </c>
      <c r="E1439" s="202">
        <v>-4.5452470019466777E-3</v>
      </c>
    </row>
    <row r="1440" spans="1:5">
      <c r="A1440">
        <v>1438</v>
      </c>
      <c r="B1440" s="24">
        <v>-2E-3</v>
      </c>
      <c r="C1440" s="202">
        <v>-2E-3</v>
      </c>
      <c r="D1440" s="202">
        <v>2.127018888584643E-4</v>
      </c>
      <c r="E1440" s="202">
        <v>-4.5475790647603997E-3</v>
      </c>
    </row>
    <row r="1441" spans="1:5">
      <c r="A1441">
        <v>1439</v>
      </c>
      <c r="B1441" s="24">
        <v>-2E-3</v>
      </c>
      <c r="C1441" s="202">
        <v>-2E-3</v>
      </c>
      <c r="D1441" s="202">
        <v>2.1215439364904738E-4</v>
      </c>
      <c r="E1441" s="202">
        <v>-4.5499051325540354E-3</v>
      </c>
    </row>
    <row r="1442" spans="1:5">
      <c r="A1442">
        <v>1440</v>
      </c>
      <c r="B1442" s="24">
        <v>-2E-3</v>
      </c>
      <c r="C1442" s="202">
        <v>-2E-3</v>
      </c>
      <c r="D1442" s="202">
        <v>2.1160689843963045E-4</v>
      </c>
      <c r="E1442" s="202">
        <v>-4.5522252053275839E-3</v>
      </c>
    </row>
    <row r="1443" spans="1:5">
      <c r="A1443">
        <v>1441</v>
      </c>
      <c r="B1443" s="24">
        <v>-2E-3</v>
      </c>
      <c r="C1443" s="202">
        <v>-2E-3</v>
      </c>
      <c r="D1443" s="202">
        <v>2.1105940323021353E-4</v>
      </c>
      <c r="E1443" s="202">
        <v>-4.5545392830810463E-3</v>
      </c>
    </row>
    <row r="1444" spans="1:5">
      <c r="A1444">
        <v>1442</v>
      </c>
      <c r="B1444" s="24">
        <v>-2E-3</v>
      </c>
      <c r="C1444" s="202">
        <v>-2E-3</v>
      </c>
      <c r="D1444" s="202">
        <v>2.1051190802079661E-4</v>
      </c>
      <c r="E1444" s="202">
        <v>-4.5568473658144223E-3</v>
      </c>
    </row>
    <row r="1445" spans="1:5">
      <c r="A1445">
        <v>1443</v>
      </c>
      <c r="B1445" s="24">
        <v>-2E-3</v>
      </c>
      <c r="C1445" s="202">
        <v>-2E-3</v>
      </c>
      <c r="D1445" s="202">
        <v>2.0996441281137968E-4</v>
      </c>
      <c r="E1445" s="202">
        <v>-4.5591494535277112E-3</v>
      </c>
    </row>
    <row r="1446" spans="1:5">
      <c r="A1446">
        <v>1444</v>
      </c>
      <c r="B1446" s="24">
        <v>-2E-3</v>
      </c>
      <c r="C1446" s="202">
        <v>-2E-3</v>
      </c>
      <c r="D1446" s="202">
        <v>2.0941691760196276E-4</v>
      </c>
      <c r="E1446" s="202">
        <v>-4.561445546220913E-3</v>
      </c>
    </row>
    <row r="1447" spans="1:5">
      <c r="A1447">
        <v>1445</v>
      </c>
      <c r="B1447" s="24">
        <v>-2E-3</v>
      </c>
      <c r="C1447" s="202">
        <v>-2E-3</v>
      </c>
      <c r="D1447" s="202">
        <v>2.0886942239254584E-4</v>
      </c>
      <c r="E1447" s="202">
        <v>-4.5637356438940286E-3</v>
      </c>
    </row>
    <row r="1448" spans="1:5">
      <c r="A1448">
        <v>1446</v>
      </c>
      <c r="B1448" s="24">
        <v>-2E-3</v>
      </c>
      <c r="C1448" s="202">
        <v>-2E-3</v>
      </c>
      <c r="D1448" s="202">
        <v>2.0832192718312891E-4</v>
      </c>
      <c r="E1448" s="202">
        <v>-4.566019746547057E-3</v>
      </c>
    </row>
    <row r="1449" spans="1:5">
      <c r="A1449">
        <v>1447</v>
      </c>
      <c r="B1449" s="24">
        <v>-2E-3</v>
      </c>
      <c r="C1449" s="202">
        <v>-2E-3</v>
      </c>
      <c r="D1449" s="202">
        <v>2.0777443197371199E-4</v>
      </c>
      <c r="E1449" s="202">
        <v>-4.5682978541799991E-3</v>
      </c>
    </row>
    <row r="1450" spans="1:5">
      <c r="A1450">
        <v>1448</v>
      </c>
      <c r="B1450" s="24">
        <v>-2E-3</v>
      </c>
      <c r="C1450" s="202">
        <v>-2E-3</v>
      </c>
      <c r="D1450" s="202">
        <v>2.0722693676429507E-4</v>
      </c>
      <c r="E1450" s="202">
        <v>-4.570569966792855E-3</v>
      </c>
    </row>
    <row r="1451" spans="1:5">
      <c r="A1451">
        <v>1449</v>
      </c>
      <c r="B1451" s="24">
        <v>-2E-3</v>
      </c>
      <c r="C1451" s="202">
        <v>-2E-3</v>
      </c>
      <c r="D1451" s="202">
        <v>2.0667944155487814E-4</v>
      </c>
      <c r="E1451" s="202">
        <v>-4.5728360843856238E-3</v>
      </c>
    </row>
    <row r="1452" spans="1:5">
      <c r="A1452">
        <v>1450</v>
      </c>
      <c r="B1452" s="24">
        <v>-2E-3</v>
      </c>
      <c r="C1452" s="202">
        <v>-2E-3</v>
      </c>
      <c r="D1452" s="202">
        <v>2.0613194634546122E-4</v>
      </c>
      <c r="E1452" s="202">
        <v>-4.5750962069583054E-3</v>
      </c>
    </row>
    <row r="1453" spans="1:5">
      <c r="A1453">
        <v>1451</v>
      </c>
      <c r="B1453" s="24">
        <v>-2E-3</v>
      </c>
      <c r="C1453" s="202">
        <v>-2E-3</v>
      </c>
      <c r="D1453" s="202">
        <v>2.055844511360443E-4</v>
      </c>
      <c r="E1453" s="202">
        <v>-4.5773503345109007E-3</v>
      </c>
    </row>
    <row r="1454" spans="1:5">
      <c r="A1454">
        <v>1452</v>
      </c>
      <c r="B1454" s="24">
        <v>-2E-3</v>
      </c>
      <c r="C1454" s="202">
        <v>-2E-3</v>
      </c>
      <c r="D1454" s="202">
        <v>2.0503695592662737E-4</v>
      </c>
      <c r="E1454" s="202">
        <v>-4.5795984670434099E-3</v>
      </c>
    </row>
    <row r="1455" spans="1:5">
      <c r="A1455">
        <v>1453</v>
      </c>
      <c r="B1455" s="24">
        <v>-2E-3</v>
      </c>
      <c r="C1455" s="202">
        <v>-2E-3</v>
      </c>
      <c r="D1455" s="202">
        <v>2.0448946071721045E-4</v>
      </c>
      <c r="E1455" s="202">
        <v>-4.5818406045558318E-3</v>
      </c>
    </row>
    <row r="1456" spans="1:5">
      <c r="A1456">
        <v>1454</v>
      </c>
      <c r="B1456" s="24">
        <v>-2E-3</v>
      </c>
      <c r="C1456" s="202">
        <v>-2E-3</v>
      </c>
      <c r="D1456" s="202">
        <v>2.0394196550779353E-4</v>
      </c>
      <c r="E1456" s="202">
        <v>-4.5840767470481667E-3</v>
      </c>
    </row>
    <row r="1457" spans="1:5">
      <c r="A1457">
        <v>1455</v>
      </c>
      <c r="B1457" s="24">
        <v>-2E-3</v>
      </c>
      <c r="C1457" s="202">
        <v>-2E-3</v>
      </c>
      <c r="D1457" s="202">
        <v>2.033944702983766E-4</v>
      </c>
      <c r="E1457" s="202">
        <v>-4.5863068945204153E-3</v>
      </c>
    </row>
    <row r="1458" spans="1:5">
      <c r="A1458">
        <v>1456</v>
      </c>
      <c r="B1458" s="24">
        <v>-2E-3</v>
      </c>
      <c r="C1458" s="202">
        <v>-2E-3</v>
      </c>
      <c r="D1458" s="202">
        <v>2.0284697508895968E-4</v>
      </c>
      <c r="E1458" s="202">
        <v>-4.5885310469725776E-3</v>
      </c>
    </row>
    <row r="1459" spans="1:5">
      <c r="A1459">
        <v>1457</v>
      </c>
      <c r="B1459" s="24">
        <v>-2E-3</v>
      </c>
      <c r="C1459" s="202">
        <v>-2E-3</v>
      </c>
      <c r="D1459" s="202">
        <v>2.0229947987954276E-4</v>
      </c>
      <c r="E1459" s="202">
        <v>-4.5907492044046528E-3</v>
      </c>
    </row>
    <row r="1460" spans="1:5">
      <c r="A1460">
        <v>1458</v>
      </c>
      <c r="B1460" s="24">
        <v>-2E-3</v>
      </c>
      <c r="C1460" s="202">
        <v>-2E-3</v>
      </c>
      <c r="D1460" s="202">
        <v>2.0175198467012583E-4</v>
      </c>
      <c r="E1460" s="202">
        <v>-4.5929613668166409E-3</v>
      </c>
    </row>
    <row r="1461" spans="1:5">
      <c r="A1461">
        <v>1459</v>
      </c>
      <c r="B1461" s="24">
        <v>-2E-3</v>
      </c>
      <c r="C1461" s="202">
        <v>-2E-3</v>
      </c>
      <c r="D1461" s="202">
        <v>2.0120448946070891E-4</v>
      </c>
      <c r="E1461" s="202">
        <v>-4.5951675342085427E-3</v>
      </c>
    </row>
    <row r="1462" spans="1:5">
      <c r="A1462">
        <v>1460</v>
      </c>
      <c r="B1462" s="24">
        <v>-2E-3</v>
      </c>
      <c r="C1462" s="202">
        <v>-2E-3</v>
      </c>
      <c r="D1462" s="202">
        <v>2.0065699425129199E-4</v>
      </c>
      <c r="E1462" s="202">
        <v>-4.5973677065803582E-3</v>
      </c>
    </row>
    <row r="1463" spans="1:5">
      <c r="A1463">
        <v>1461</v>
      </c>
      <c r="B1463" s="24">
        <v>-2E-3</v>
      </c>
      <c r="C1463" s="202">
        <v>-2E-3</v>
      </c>
      <c r="D1463" s="202">
        <v>2.0010949904187506E-4</v>
      </c>
      <c r="E1463" s="202">
        <v>-4.5995618839320832E-3</v>
      </c>
    </row>
    <row r="1464" spans="1:5">
      <c r="A1464">
        <v>1462</v>
      </c>
      <c r="B1464" s="24">
        <v>-2E-3</v>
      </c>
      <c r="C1464" s="202">
        <v>-2E-3</v>
      </c>
      <c r="D1464" s="202">
        <v>1.9956200383245814E-4</v>
      </c>
      <c r="E1464" s="202">
        <v>-4.6017500662637245E-3</v>
      </c>
    </row>
    <row r="1465" spans="1:5">
      <c r="A1465">
        <v>1463</v>
      </c>
      <c r="B1465" s="24">
        <v>-2E-3</v>
      </c>
      <c r="C1465" s="202">
        <v>-2E-3</v>
      </c>
      <c r="D1465" s="202">
        <v>1.9901450862304122E-4</v>
      </c>
      <c r="E1465" s="202">
        <v>-4.6039322535752795E-3</v>
      </c>
    </row>
    <row r="1466" spans="1:5">
      <c r="A1466">
        <v>1464</v>
      </c>
      <c r="B1466" s="24">
        <v>-2E-3</v>
      </c>
      <c r="C1466" s="202">
        <v>-2E-3</v>
      </c>
      <c r="D1466" s="202">
        <v>1.9846701341362429E-4</v>
      </c>
      <c r="E1466" s="202">
        <v>-4.6061084458667483E-3</v>
      </c>
    </row>
    <row r="1467" spans="1:5">
      <c r="A1467">
        <v>1465</v>
      </c>
      <c r="B1467" s="24">
        <v>-2E-3</v>
      </c>
      <c r="C1467" s="202">
        <v>-2E-3</v>
      </c>
      <c r="D1467" s="202">
        <v>1.9791951820420737E-4</v>
      </c>
      <c r="E1467" s="202">
        <v>-4.6082786431381299E-3</v>
      </c>
    </row>
    <row r="1468" spans="1:5">
      <c r="A1468">
        <v>1466</v>
      </c>
      <c r="B1468" s="24">
        <v>-2E-3</v>
      </c>
      <c r="C1468" s="202">
        <v>-2E-3</v>
      </c>
      <c r="D1468" s="202">
        <v>1.9737202299479045E-4</v>
      </c>
      <c r="E1468" s="202">
        <v>-4.6104428453894244E-3</v>
      </c>
    </row>
    <row r="1469" spans="1:5">
      <c r="A1469">
        <v>1467</v>
      </c>
      <c r="B1469" s="24">
        <v>-2E-3</v>
      </c>
      <c r="C1469" s="202">
        <v>-2E-3</v>
      </c>
      <c r="D1469" s="202">
        <v>1.9682452778537352E-4</v>
      </c>
      <c r="E1469" s="202">
        <v>-4.6126010526206327E-3</v>
      </c>
    </row>
    <row r="1470" spans="1:5">
      <c r="A1470">
        <v>1468</v>
      </c>
      <c r="B1470" s="24">
        <v>-2E-3</v>
      </c>
      <c r="C1470" s="202">
        <v>-2E-3</v>
      </c>
      <c r="D1470" s="202">
        <v>1.962770325759566E-4</v>
      </c>
      <c r="E1470" s="202">
        <v>-4.6147532648317547E-3</v>
      </c>
    </row>
    <row r="1471" spans="1:5">
      <c r="A1471">
        <v>1469</v>
      </c>
      <c r="B1471" s="24">
        <v>-2E-3</v>
      </c>
      <c r="C1471" s="202">
        <v>-2E-3</v>
      </c>
      <c r="D1471" s="202">
        <v>1.9572953736653968E-4</v>
      </c>
      <c r="E1471" s="202">
        <v>-4.6168994820227896E-3</v>
      </c>
    </row>
    <row r="1472" spans="1:5">
      <c r="A1472">
        <v>1470</v>
      </c>
      <c r="B1472" s="24">
        <v>-2E-3</v>
      </c>
      <c r="C1472" s="202">
        <v>-2E-3</v>
      </c>
      <c r="D1472" s="202">
        <v>1.9518204215712275E-4</v>
      </c>
      <c r="E1472" s="202">
        <v>-4.6190397041937382E-3</v>
      </c>
    </row>
    <row r="1473" spans="1:5">
      <c r="A1473">
        <v>1471</v>
      </c>
      <c r="B1473" s="24">
        <v>-2E-3</v>
      </c>
      <c r="C1473" s="202">
        <v>-2E-3</v>
      </c>
      <c r="D1473" s="202">
        <v>1.9463454694770583E-4</v>
      </c>
      <c r="E1473" s="202">
        <v>-4.6211739313445997E-3</v>
      </c>
    </row>
    <row r="1474" spans="1:5">
      <c r="A1474">
        <v>1472</v>
      </c>
      <c r="B1474" s="24">
        <v>-2E-3</v>
      </c>
      <c r="C1474" s="202">
        <v>-2E-3</v>
      </c>
      <c r="D1474" s="202">
        <v>1.9408705173828891E-4</v>
      </c>
      <c r="E1474" s="202">
        <v>-4.623302163475374E-3</v>
      </c>
    </row>
    <row r="1475" spans="1:5">
      <c r="A1475">
        <v>1473</v>
      </c>
      <c r="B1475" s="24">
        <v>-2E-3</v>
      </c>
      <c r="C1475" s="202">
        <v>-2E-3</v>
      </c>
      <c r="D1475" s="202">
        <v>1.9353955652887198E-4</v>
      </c>
      <c r="E1475" s="202">
        <v>-4.6254244005860621E-3</v>
      </c>
    </row>
    <row r="1476" spans="1:5">
      <c r="A1476">
        <v>1474</v>
      </c>
      <c r="B1476" s="24">
        <v>-2E-3</v>
      </c>
      <c r="C1476" s="202">
        <v>-2E-3</v>
      </c>
      <c r="D1476" s="202">
        <v>1.9299206131945506E-4</v>
      </c>
      <c r="E1476" s="202">
        <v>-4.6275406426766639E-3</v>
      </c>
    </row>
    <row r="1477" spans="1:5">
      <c r="A1477">
        <v>1475</v>
      </c>
      <c r="B1477" s="24">
        <v>-2E-3</v>
      </c>
      <c r="C1477" s="202">
        <v>-2E-3</v>
      </c>
      <c r="D1477" s="202">
        <v>1.9244456611003814E-4</v>
      </c>
      <c r="E1477" s="202">
        <v>-4.6296508897471786E-3</v>
      </c>
    </row>
    <row r="1478" spans="1:5">
      <c r="A1478">
        <v>1476</v>
      </c>
      <c r="B1478" s="24">
        <v>-2E-3</v>
      </c>
      <c r="C1478" s="202">
        <v>-2E-3</v>
      </c>
      <c r="D1478" s="202">
        <v>1.9189707090062121E-4</v>
      </c>
      <c r="E1478" s="202">
        <v>-4.6317551417976071E-3</v>
      </c>
    </row>
    <row r="1479" spans="1:5">
      <c r="A1479">
        <v>1477</v>
      </c>
      <c r="B1479" s="24">
        <v>-2E-3</v>
      </c>
      <c r="C1479" s="202">
        <v>-2E-3</v>
      </c>
      <c r="D1479" s="202">
        <v>1.9134957569120429E-4</v>
      </c>
      <c r="E1479" s="202">
        <v>-4.6338533988279484E-3</v>
      </c>
    </row>
    <row r="1480" spans="1:5">
      <c r="A1480">
        <v>1478</v>
      </c>
      <c r="B1480" s="24">
        <v>-2E-3</v>
      </c>
      <c r="C1480" s="202">
        <v>-2E-3</v>
      </c>
      <c r="D1480" s="202">
        <v>1.9080208048178737E-4</v>
      </c>
      <c r="E1480" s="202">
        <v>-4.6359456608382034E-3</v>
      </c>
    </row>
    <row r="1481" spans="1:5">
      <c r="A1481">
        <v>1479</v>
      </c>
      <c r="B1481" s="24">
        <v>-2E-3</v>
      </c>
      <c r="C1481" s="202">
        <v>-2E-3</v>
      </c>
      <c r="D1481" s="202">
        <v>1.9025458527237044E-4</v>
      </c>
      <c r="E1481" s="202">
        <v>-4.6380319278283713E-3</v>
      </c>
    </row>
    <row r="1482" spans="1:5">
      <c r="A1482">
        <v>1480</v>
      </c>
      <c r="B1482" s="24">
        <v>-2E-3</v>
      </c>
      <c r="C1482" s="202">
        <v>-2E-3</v>
      </c>
      <c r="D1482" s="202">
        <v>1.8970709006295352E-4</v>
      </c>
      <c r="E1482" s="202">
        <v>-4.6401121997984521E-3</v>
      </c>
    </row>
    <row r="1483" spans="1:5">
      <c r="A1483">
        <v>1481</v>
      </c>
      <c r="B1483" s="24">
        <v>-2E-3</v>
      </c>
      <c r="C1483" s="202">
        <v>-2E-3</v>
      </c>
      <c r="D1483" s="202">
        <v>1.891595948535366E-4</v>
      </c>
      <c r="E1483" s="202">
        <v>-4.6421864767484467E-3</v>
      </c>
    </row>
    <row r="1484" spans="1:5">
      <c r="A1484">
        <v>1482</v>
      </c>
      <c r="B1484" s="24">
        <v>-2E-3</v>
      </c>
      <c r="C1484" s="202">
        <v>-2E-3</v>
      </c>
      <c r="D1484" s="202">
        <v>1.8861209964411967E-4</v>
      </c>
      <c r="E1484" s="202">
        <v>-4.644254758678355E-3</v>
      </c>
    </row>
    <row r="1485" spans="1:5">
      <c r="A1485">
        <v>1483</v>
      </c>
      <c r="B1485" s="24">
        <v>-2E-3</v>
      </c>
      <c r="C1485" s="202">
        <v>-2E-3</v>
      </c>
      <c r="D1485" s="202">
        <v>1.8806460443470275E-4</v>
      </c>
      <c r="E1485" s="202">
        <v>-4.6463170455881761E-3</v>
      </c>
    </row>
    <row r="1486" spans="1:5">
      <c r="A1486">
        <v>1484</v>
      </c>
      <c r="B1486" s="24">
        <v>-2E-3</v>
      </c>
      <c r="C1486" s="202">
        <v>-2E-3</v>
      </c>
      <c r="D1486" s="202">
        <v>1.8751710922528583E-4</v>
      </c>
      <c r="E1486" s="202">
        <v>-4.648373337477911E-3</v>
      </c>
    </row>
    <row r="1487" spans="1:5">
      <c r="A1487">
        <v>1485</v>
      </c>
      <c r="B1487" s="24">
        <v>-2E-3</v>
      </c>
      <c r="C1487" s="202">
        <v>-2E-3</v>
      </c>
      <c r="D1487" s="202">
        <v>1.869696140158689E-4</v>
      </c>
      <c r="E1487" s="202">
        <v>-4.6504236343475587E-3</v>
      </c>
    </row>
    <row r="1488" spans="1:5">
      <c r="A1488">
        <v>1486</v>
      </c>
      <c r="B1488" s="24">
        <v>-2E-3</v>
      </c>
      <c r="C1488" s="202">
        <v>-2E-3</v>
      </c>
      <c r="D1488" s="202">
        <v>1.8642211880645198E-4</v>
      </c>
      <c r="E1488" s="202">
        <v>-4.6524679361971202E-3</v>
      </c>
    </row>
    <row r="1489" spans="1:5">
      <c r="A1489">
        <v>1487</v>
      </c>
      <c r="B1489" s="24">
        <v>-2E-3</v>
      </c>
      <c r="C1489" s="202">
        <v>-2E-3</v>
      </c>
      <c r="D1489" s="202">
        <v>1.8587462359703506E-4</v>
      </c>
      <c r="E1489" s="202">
        <v>-4.6545062430265946E-3</v>
      </c>
    </row>
    <row r="1490" spans="1:5">
      <c r="A1490">
        <v>1488</v>
      </c>
      <c r="B1490" s="24">
        <v>-2E-3</v>
      </c>
      <c r="C1490" s="202">
        <v>-2E-3</v>
      </c>
      <c r="D1490" s="202">
        <v>1.8532712838761813E-4</v>
      </c>
      <c r="E1490" s="202">
        <v>-4.6565385548359827E-3</v>
      </c>
    </row>
    <row r="1491" spans="1:5">
      <c r="A1491">
        <v>1489</v>
      </c>
      <c r="B1491" s="24">
        <v>-2E-3</v>
      </c>
      <c r="C1491" s="202">
        <v>-2E-3</v>
      </c>
      <c r="D1491" s="202">
        <v>1.8477963317820121E-4</v>
      </c>
      <c r="E1491" s="202">
        <v>-4.6585648716252837E-3</v>
      </c>
    </row>
    <row r="1492" spans="1:5">
      <c r="A1492">
        <v>1490</v>
      </c>
      <c r="B1492" s="24">
        <v>-2E-3</v>
      </c>
      <c r="C1492" s="202">
        <v>-2E-3</v>
      </c>
      <c r="D1492" s="202">
        <v>1.8423213796878429E-4</v>
      </c>
      <c r="E1492" s="202">
        <v>-4.6605851933944975E-3</v>
      </c>
    </row>
    <row r="1493" spans="1:5">
      <c r="A1493">
        <v>1491</v>
      </c>
      <c r="B1493" s="24">
        <v>-2E-3</v>
      </c>
      <c r="C1493" s="202">
        <v>-2E-3</v>
      </c>
      <c r="D1493" s="202">
        <v>1.8368464275936736E-4</v>
      </c>
      <c r="E1493" s="202">
        <v>-4.662599520143626E-3</v>
      </c>
    </row>
    <row r="1494" spans="1:5">
      <c r="A1494">
        <v>1492</v>
      </c>
      <c r="B1494" s="24">
        <v>-2E-3</v>
      </c>
      <c r="C1494" s="202">
        <v>-2E-3</v>
      </c>
      <c r="D1494" s="202">
        <v>1.8313714754995044E-4</v>
      </c>
      <c r="E1494" s="202">
        <v>-4.6646078518726665E-3</v>
      </c>
    </row>
    <row r="1495" spans="1:5">
      <c r="A1495">
        <v>1493</v>
      </c>
      <c r="B1495" s="24">
        <v>-2E-3</v>
      </c>
      <c r="C1495" s="202">
        <v>-2E-3</v>
      </c>
      <c r="D1495" s="202">
        <v>1.8258965234053352E-4</v>
      </c>
      <c r="E1495" s="202">
        <v>-4.6666101885816215E-3</v>
      </c>
    </row>
    <row r="1496" spans="1:5">
      <c r="A1496">
        <v>1494</v>
      </c>
      <c r="B1496" s="24">
        <v>-2E-3</v>
      </c>
      <c r="C1496" s="202">
        <v>-2E-3</v>
      </c>
      <c r="D1496" s="202">
        <v>1.8204215713111659E-4</v>
      </c>
      <c r="E1496" s="202">
        <v>-4.6686065302704886E-3</v>
      </c>
    </row>
    <row r="1497" spans="1:5">
      <c r="A1497">
        <v>1495</v>
      </c>
      <c r="B1497" s="24">
        <v>-2E-3</v>
      </c>
      <c r="C1497" s="202">
        <v>-2E-3</v>
      </c>
      <c r="D1497" s="202">
        <v>1.8149466192169967E-4</v>
      </c>
      <c r="E1497" s="202">
        <v>-4.6705968769392703E-3</v>
      </c>
    </row>
    <row r="1498" spans="1:5">
      <c r="A1498">
        <v>1496</v>
      </c>
      <c r="B1498" s="24">
        <v>-2E-3</v>
      </c>
      <c r="C1498" s="202">
        <v>-2E-3</v>
      </c>
      <c r="D1498" s="202">
        <v>1.8094716671228275E-4</v>
      </c>
      <c r="E1498" s="202">
        <v>-4.672581228587964E-3</v>
      </c>
    </row>
    <row r="1499" spans="1:5">
      <c r="A1499">
        <v>1497</v>
      </c>
      <c r="B1499" s="24">
        <v>-2E-3</v>
      </c>
      <c r="C1499" s="202">
        <v>-2E-3</v>
      </c>
      <c r="D1499" s="202">
        <v>1.8039967150286582E-4</v>
      </c>
      <c r="E1499" s="202">
        <v>-4.6745595852165714E-3</v>
      </c>
    </row>
    <row r="1500" spans="1:5">
      <c r="A1500">
        <v>1498</v>
      </c>
      <c r="B1500" s="24">
        <v>-2E-3</v>
      </c>
      <c r="C1500" s="202">
        <v>-2E-3</v>
      </c>
      <c r="D1500" s="202">
        <v>1.798521762934489E-4</v>
      </c>
      <c r="E1500" s="202">
        <v>-4.6765319468250926E-3</v>
      </c>
    </row>
    <row r="1501" spans="1:5">
      <c r="A1501">
        <v>1499</v>
      </c>
      <c r="B1501" s="24">
        <v>-2E-3</v>
      </c>
      <c r="C1501" s="202">
        <v>-2E-3</v>
      </c>
      <c r="D1501" s="202">
        <v>1.7930468108403198E-4</v>
      </c>
      <c r="E1501" s="202">
        <v>-4.6784983134135231E-3</v>
      </c>
    </row>
    <row r="1502" spans="1:5">
      <c r="A1502">
        <v>1500</v>
      </c>
      <c r="B1502" s="24">
        <v>-2E-3</v>
      </c>
      <c r="C1502" s="202">
        <v>-2E-3</v>
      </c>
      <c r="D1502" s="202">
        <v>1.7875718587461505E-4</v>
      </c>
      <c r="E1502" s="202">
        <v>-4.6804586849818709E-3</v>
      </c>
    </row>
    <row r="1503" spans="1:5">
      <c r="A1503">
        <v>1501</v>
      </c>
      <c r="B1503" s="24">
        <v>-2E-3</v>
      </c>
      <c r="C1503" s="202">
        <v>-2E-3</v>
      </c>
      <c r="D1503" s="202">
        <v>1.7820969066519813E-4</v>
      </c>
      <c r="E1503" s="202">
        <v>-4.6824130615301315E-3</v>
      </c>
    </row>
    <row r="1504" spans="1:5">
      <c r="A1504">
        <v>1502</v>
      </c>
      <c r="B1504" s="24">
        <v>-2E-3</v>
      </c>
      <c r="C1504" s="202">
        <v>-2E-3</v>
      </c>
      <c r="D1504" s="202">
        <v>1.7766219545578121E-4</v>
      </c>
      <c r="E1504" s="202">
        <v>-4.6843614430583059E-3</v>
      </c>
    </row>
    <row r="1505" spans="1:5">
      <c r="A1505">
        <v>1503</v>
      </c>
      <c r="B1505" s="24">
        <v>-2E-3</v>
      </c>
      <c r="C1505" s="202">
        <v>-2E-3</v>
      </c>
      <c r="D1505" s="202">
        <v>1.7711470024636428E-4</v>
      </c>
      <c r="E1505" s="202">
        <v>-4.686303829566394E-3</v>
      </c>
    </row>
    <row r="1506" spans="1:5">
      <c r="A1506">
        <v>1504</v>
      </c>
      <c r="B1506" s="24">
        <v>-2E-3</v>
      </c>
      <c r="C1506" s="202">
        <v>-2E-3</v>
      </c>
      <c r="D1506" s="202">
        <v>1.7656720503694736E-4</v>
      </c>
      <c r="E1506" s="202">
        <v>-4.6882402210543942E-3</v>
      </c>
    </row>
    <row r="1507" spans="1:5">
      <c r="A1507">
        <v>1505</v>
      </c>
      <c r="B1507" s="24">
        <v>-2E-3</v>
      </c>
      <c r="C1507" s="202">
        <v>-2E-3</v>
      </c>
      <c r="D1507" s="202">
        <v>1.7601970982753044E-4</v>
      </c>
      <c r="E1507" s="202">
        <v>-4.6901706175223089E-3</v>
      </c>
    </row>
    <row r="1508" spans="1:5">
      <c r="A1508">
        <v>1506</v>
      </c>
      <c r="B1508" s="24">
        <v>-2E-3</v>
      </c>
      <c r="C1508" s="202">
        <v>-2E-3</v>
      </c>
      <c r="D1508" s="202">
        <v>1.7547221461811351E-4</v>
      </c>
      <c r="E1508" s="202">
        <v>-4.6920950189701357E-3</v>
      </c>
    </row>
    <row r="1509" spans="1:5">
      <c r="A1509">
        <v>1507</v>
      </c>
      <c r="B1509" s="24">
        <v>-2E-3</v>
      </c>
      <c r="C1509" s="202">
        <v>-2E-3</v>
      </c>
      <c r="D1509" s="202">
        <v>1.7492471940869659E-4</v>
      </c>
      <c r="E1509" s="202">
        <v>-4.694013425397877E-3</v>
      </c>
    </row>
    <row r="1510" spans="1:5">
      <c r="A1510">
        <v>1508</v>
      </c>
      <c r="B1510" s="24">
        <v>-2E-3</v>
      </c>
      <c r="C1510" s="202">
        <v>-2E-3</v>
      </c>
      <c r="D1510" s="202">
        <v>1.7437722419927967E-4</v>
      </c>
      <c r="E1510" s="202">
        <v>-4.6959258368055303E-3</v>
      </c>
    </row>
    <row r="1511" spans="1:5">
      <c r="A1511">
        <v>1509</v>
      </c>
      <c r="B1511" s="24">
        <v>-2E-3</v>
      </c>
      <c r="C1511" s="202">
        <v>-2E-3</v>
      </c>
      <c r="D1511" s="202">
        <v>1.7382972898986274E-4</v>
      </c>
      <c r="E1511" s="202">
        <v>-4.6978322531930983E-3</v>
      </c>
    </row>
    <row r="1512" spans="1:5">
      <c r="A1512">
        <v>1510</v>
      </c>
      <c r="B1512" s="24">
        <v>-2E-3</v>
      </c>
      <c r="C1512" s="202">
        <v>-2E-3</v>
      </c>
      <c r="D1512" s="202">
        <v>1.7328223378044582E-4</v>
      </c>
      <c r="E1512" s="202">
        <v>-4.6997326745605791E-3</v>
      </c>
    </row>
    <row r="1513" spans="1:5">
      <c r="A1513">
        <v>1511</v>
      </c>
      <c r="B1513" s="24">
        <v>-2E-3</v>
      </c>
      <c r="C1513" s="202">
        <v>-2E-3</v>
      </c>
      <c r="D1513" s="202">
        <v>1.727347385710289E-4</v>
      </c>
      <c r="E1513" s="202">
        <v>-4.7016271009079728E-3</v>
      </c>
    </row>
    <row r="1514" spans="1:5">
      <c r="A1514">
        <v>1512</v>
      </c>
      <c r="B1514" s="24">
        <v>-2E-3</v>
      </c>
      <c r="C1514" s="202">
        <v>-2E-3</v>
      </c>
      <c r="D1514" s="202">
        <v>1.7218724336161197E-4</v>
      </c>
      <c r="E1514" s="202">
        <v>-4.7035155322352803E-3</v>
      </c>
    </row>
    <row r="1515" spans="1:5">
      <c r="A1515">
        <v>1513</v>
      </c>
      <c r="B1515" s="24">
        <v>-2E-3</v>
      </c>
      <c r="C1515" s="202">
        <v>-2E-3</v>
      </c>
      <c r="D1515" s="202">
        <v>1.7163974815219505E-4</v>
      </c>
      <c r="E1515" s="202">
        <v>-4.7053979685425006E-3</v>
      </c>
    </row>
    <row r="1516" spans="1:5">
      <c r="A1516">
        <v>1514</v>
      </c>
      <c r="B1516" s="24">
        <v>-2E-3</v>
      </c>
      <c r="C1516" s="202">
        <v>-2E-3</v>
      </c>
      <c r="D1516" s="202">
        <v>1.7109225294277813E-4</v>
      </c>
      <c r="E1516" s="202">
        <v>-4.7072744098296346E-3</v>
      </c>
    </row>
    <row r="1517" spans="1:5">
      <c r="A1517">
        <v>1515</v>
      </c>
      <c r="B1517" s="24">
        <v>-2E-3</v>
      </c>
      <c r="C1517" s="202">
        <v>-2E-3</v>
      </c>
      <c r="D1517" s="202">
        <v>1.705447577333612E-4</v>
      </c>
      <c r="E1517" s="202">
        <v>-4.7091448560966816E-3</v>
      </c>
    </row>
    <row r="1518" spans="1:5">
      <c r="A1518">
        <v>1516</v>
      </c>
      <c r="B1518" s="24">
        <v>-2E-3</v>
      </c>
      <c r="C1518" s="202">
        <v>-2E-3</v>
      </c>
      <c r="D1518" s="202">
        <v>1.6999726252394428E-4</v>
      </c>
      <c r="E1518" s="202">
        <v>-4.7110093073436422E-3</v>
      </c>
    </row>
    <row r="1519" spans="1:5">
      <c r="A1519">
        <v>1517</v>
      </c>
      <c r="B1519" s="24">
        <v>-2E-3</v>
      </c>
      <c r="C1519" s="202">
        <v>-2E-3</v>
      </c>
      <c r="D1519" s="202">
        <v>1.6944976731452736E-4</v>
      </c>
      <c r="E1519" s="202">
        <v>-4.7128677635705158E-3</v>
      </c>
    </row>
    <row r="1520" spans="1:5">
      <c r="A1520">
        <v>1518</v>
      </c>
      <c r="B1520" s="24">
        <v>-2E-3</v>
      </c>
      <c r="C1520" s="202">
        <v>-2E-3</v>
      </c>
      <c r="D1520" s="202">
        <v>1.6890227210511043E-4</v>
      </c>
      <c r="E1520" s="202">
        <v>-4.714720224777303E-3</v>
      </c>
    </row>
    <row r="1521" spans="1:5">
      <c r="A1521">
        <v>1519</v>
      </c>
      <c r="B1521" s="24">
        <v>-2E-3</v>
      </c>
      <c r="C1521" s="202">
        <v>-2E-3</v>
      </c>
      <c r="D1521" s="202">
        <v>1.6835477689569351E-4</v>
      </c>
      <c r="E1521" s="202">
        <v>-4.7165666909640041E-3</v>
      </c>
    </row>
    <row r="1522" spans="1:5">
      <c r="A1522">
        <v>1520</v>
      </c>
      <c r="B1522" s="24">
        <v>-2E-3</v>
      </c>
      <c r="C1522" s="202">
        <v>-2E-3</v>
      </c>
      <c r="D1522" s="202">
        <v>1.6780728168627659E-4</v>
      </c>
      <c r="E1522" s="202">
        <v>-4.7184071621306171E-3</v>
      </c>
    </row>
    <row r="1523" spans="1:5">
      <c r="A1523">
        <v>1521</v>
      </c>
      <c r="B1523" s="24">
        <v>-2E-3</v>
      </c>
      <c r="C1523" s="202">
        <v>-2E-3</v>
      </c>
      <c r="D1523" s="202">
        <v>1.6725978647685966E-4</v>
      </c>
      <c r="E1523" s="202">
        <v>-4.7202416382771447E-3</v>
      </c>
    </row>
    <row r="1524" spans="1:5">
      <c r="A1524">
        <v>1522</v>
      </c>
      <c r="B1524" s="24">
        <v>-2E-3</v>
      </c>
      <c r="C1524" s="202">
        <v>-2E-3</v>
      </c>
      <c r="D1524" s="202">
        <v>1.6671229126744274E-4</v>
      </c>
      <c r="E1524" s="202">
        <v>-4.7220701194035852E-3</v>
      </c>
    </row>
    <row r="1525" spans="1:5">
      <c r="A1525">
        <v>1523</v>
      </c>
      <c r="B1525" s="24">
        <v>-2E-3</v>
      </c>
      <c r="C1525" s="202">
        <v>-2E-3</v>
      </c>
      <c r="D1525" s="202">
        <v>1.6616479605802582E-4</v>
      </c>
      <c r="E1525" s="202">
        <v>-4.7238926055099386E-3</v>
      </c>
    </row>
    <row r="1526" spans="1:5">
      <c r="A1526">
        <v>1524</v>
      </c>
      <c r="B1526" s="24">
        <v>-2E-3</v>
      </c>
      <c r="C1526" s="202">
        <v>-2E-3</v>
      </c>
      <c r="D1526" s="202">
        <v>1.6561730084860889E-4</v>
      </c>
      <c r="E1526" s="202">
        <v>-4.7257090965962057E-3</v>
      </c>
    </row>
    <row r="1527" spans="1:5">
      <c r="A1527">
        <v>1525</v>
      </c>
      <c r="B1527" s="24">
        <v>-2E-3</v>
      </c>
      <c r="C1527" s="202">
        <v>-2E-3</v>
      </c>
      <c r="D1527" s="202">
        <v>1.6506980563919197E-4</v>
      </c>
      <c r="E1527" s="202">
        <v>-4.7275195926623857E-3</v>
      </c>
    </row>
    <row r="1528" spans="1:5">
      <c r="A1528">
        <v>1526</v>
      </c>
      <c r="B1528" s="24">
        <v>-2E-3</v>
      </c>
      <c r="C1528" s="202">
        <v>-2E-3</v>
      </c>
      <c r="D1528" s="202">
        <v>1.6452231042977505E-4</v>
      </c>
      <c r="E1528" s="202">
        <v>-4.7293240937084794E-3</v>
      </c>
    </row>
    <row r="1529" spans="1:5">
      <c r="A1529">
        <v>1527</v>
      </c>
      <c r="B1529" s="24">
        <v>-2E-3</v>
      </c>
      <c r="C1529" s="202">
        <v>-2E-3</v>
      </c>
      <c r="D1529" s="202">
        <v>1.6397481522035812E-4</v>
      </c>
      <c r="E1529" s="202">
        <v>-4.7311225997344868E-3</v>
      </c>
    </row>
    <row r="1530" spans="1:5">
      <c r="A1530">
        <v>1528</v>
      </c>
      <c r="B1530" s="24">
        <v>-2E-3</v>
      </c>
      <c r="C1530" s="202">
        <v>-2E-3</v>
      </c>
      <c r="D1530" s="202">
        <v>1.634273200109412E-4</v>
      </c>
      <c r="E1530" s="202">
        <v>-4.7329151107404072E-3</v>
      </c>
    </row>
    <row r="1531" spans="1:5">
      <c r="A1531">
        <v>1529</v>
      </c>
      <c r="B1531" s="24">
        <v>-2E-3</v>
      </c>
      <c r="C1531" s="202">
        <v>-2E-3</v>
      </c>
      <c r="D1531" s="202">
        <v>1.6287982480152428E-4</v>
      </c>
      <c r="E1531" s="202">
        <v>-4.7347016267262404E-3</v>
      </c>
    </row>
    <row r="1532" spans="1:5">
      <c r="A1532">
        <v>1530</v>
      </c>
      <c r="B1532" s="24">
        <v>-2E-3</v>
      </c>
      <c r="C1532" s="202">
        <v>-2E-3</v>
      </c>
      <c r="D1532" s="202">
        <v>1.6233232959210735E-4</v>
      </c>
      <c r="E1532" s="202">
        <v>-4.7364821476919873E-3</v>
      </c>
    </row>
    <row r="1533" spans="1:5">
      <c r="A1533">
        <v>1531</v>
      </c>
      <c r="B1533" s="24">
        <v>-2E-3</v>
      </c>
      <c r="C1533" s="202">
        <v>-2E-3</v>
      </c>
      <c r="D1533" s="202">
        <v>1.6178483438269043E-4</v>
      </c>
      <c r="E1533" s="202">
        <v>-4.7382566736376471E-3</v>
      </c>
    </row>
    <row r="1534" spans="1:5">
      <c r="A1534">
        <v>1532</v>
      </c>
      <c r="B1534" s="24">
        <v>-2E-3</v>
      </c>
      <c r="C1534" s="202">
        <v>-2E-3</v>
      </c>
      <c r="D1534" s="202">
        <v>1.6123733917327351E-4</v>
      </c>
      <c r="E1534" s="202">
        <v>-4.7400252045632207E-3</v>
      </c>
    </row>
    <row r="1535" spans="1:5">
      <c r="A1535">
        <v>1533</v>
      </c>
      <c r="B1535" s="24">
        <v>-2E-3</v>
      </c>
      <c r="C1535" s="202">
        <v>-2E-3</v>
      </c>
      <c r="D1535" s="202">
        <v>1.6068984396385658E-4</v>
      </c>
      <c r="E1535" s="202">
        <v>-4.741787740468708E-3</v>
      </c>
    </row>
    <row r="1536" spans="1:5">
      <c r="A1536">
        <v>1534</v>
      </c>
      <c r="B1536" s="24">
        <v>-2E-3</v>
      </c>
      <c r="C1536" s="202">
        <v>-2E-3</v>
      </c>
      <c r="D1536" s="202">
        <v>1.6014234875443966E-4</v>
      </c>
      <c r="E1536" s="202">
        <v>-4.7435442813541081E-3</v>
      </c>
    </row>
    <row r="1537" spans="1:5">
      <c r="A1537">
        <v>1535</v>
      </c>
      <c r="B1537" s="24">
        <v>-2E-3</v>
      </c>
      <c r="C1537" s="202">
        <v>-2E-3</v>
      </c>
      <c r="D1537" s="202">
        <v>1.5959485354502274E-4</v>
      </c>
      <c r="E1537" s="202">
        <v>-4.7452948272194212E-3</v>
      </c>
    </row>
    <row r="1538" spans="1:5">
      <c r="A1538">
        <v>1536</v>
      </c>
      <c r="B1538" s="24">
        <v>-2E-3</v>
      </c>
      <c r="C1538" s="202">
        <v>-2E-3</v>
      </c>
      <c r="D1538" s="202">
        <v>1.5904735833560581E-4</v>
      </c>
      <c r="E1538" s="202">
        <v>-4.7470393780646479E-3</v>
      </c>
    </row>
    <row r="1539" spans="1:5">
      <c r="A1539">
        <v>1537</v>
      </c>
      <c r="B1539" s="24">
        <v>-2E-3</v>
      </c>
      <c r="C1539" s="202">
        <v>-2E-3</v>
      </c>
      <c r="D1539" s="202">
        <v>1.5849986312618889E-4</v>
      </c>
      <c r="E1539" s="202">
        <v>-4.7487779338897841E-3</v>
      </c>
    </row>
    <row r="1540" spans="1:5">
      <c r="A1540">
        <v>1538</v>
      </c>
      <c r="B1540" s="24">
        <v>-2E-3</v>
      </c>
      <c r="C1540" s="202">
        <v>-2E-3</v>
      </c>
      <c r="D1540" s="202">
        <v>1.5795236791677197E-4</v>
      </c>
      <c r="E1540" s="202">
        <v>-4.7505104946948375E-3</v>
      </c>
    </row>
    <row r="1541" spans="1:5">
      <c r="A1541">
        <v>1539</v>
      </c>
      <c r="B1541" s="24">
        <v>-2E-3</v>
      </c>
      <c r="C1541" s="202">
        <v>-2E-3</v>
      </c>
      <c r="D1541" s="202">
        <v>1.5740487270735504E-4</v>
      </c>
      <c r="E1541" s="202">
        <v>-4.7522370604798046E-3</v>
      </c>
    </row>
    <row r="1542" spans="1:5">
      <c r="A1542">
        <v>1540</v>
      </c>
      <c r="B1542" s="24">
        <v>-2E-3</v>
      </c>
      <c r="C1542" s="202">
        <v>-2E-3</v>
      </c>
      <c r="D1542" s="202">
        <v>1.5685737749793812E-4</v>
      </c>
      <c r="E1542" s="202">
        <v>-4.7539576312446846E-3</v>
      </c>
    </row>
    <row r="1543" spans="1:5">
      <c r="A1543">
        <v>1541</v>
      </c>
      <c r="B1543" s="24">
        <v>-2E-3</v>
      </c>
      <c r="C1543" s="202">
        <v>-2E-3</v>
      </c>
      <c r="D1543" s="202">
        <v>1.563098822885212E-4</v>
      </c>
      <c r="E1543" s="202">
        <v>-4.7556722069894775E-3</v>
      </c>
    </row>
    <row r="1544" spans="1:5">
      <c r="A1544">
        <v>1542</v>
      </c>
      <c r="B1544" s="24">
        <v>-2E-3</v>
      </c>
      <c r="C1544" s="202">
        <v>-2E-3</v>
      </c>
      <c r="D1544" s="202">
        <v>1.5576238707910427E-4</v>
      </c>
      <c r="E1544" s="202">
        <v>-4.7573807877141841E-3</v>
      </c>
    </row>
    <row r="1545" spans="1:5">
      <c r="A1545">
        <v>1543</v>
      </c>
      <c r="B1545" s="24">
        <v>-2E-3</v>
      </c>
      <c r="C1545" s="202">
        <v>-2E-3</v>
      </c>
      <c r="D1545" s="202">
        <v>1.5521489186968735E-4</v>
      </c>
      <c r="E1545" s="202">
        <v>-4.7590833734188044E-3</v>
      </c>
    </row>
    <row r="1546" spans="1:5">
      <c r="A1546">
        <v>1544</v>
      </c>
      <c r="B1546" s="24">
        <v>-2E-3</v>
      </c>
      <c r="C1546" s="202">
        <v>-2E-3</v>
      </c>
      <c r="D1546" s="202">
        <v>1.5466739666027043E-4</v>
      </c>
      <c r="E1546" s="202">
        <v>-4.7607799641033377E-3</v>
      </c>
    </row>
    <row r="1547" spans="1:5">
      <c r="A1547">
        <v>1545</v>
      </c>
      <c r="B1547" s="24">
        <v>-2E-3</v>
      </c>
      <c r="C1547" s="202">
        <v>-2E-3</v>
      </c>
      <c r="D1547" s="202">
        <v>1.541199014508535E-4</v>
      </c>
      <c r="E1547" s="202">
        <v>-4.7624705597677838E-3</v>
      </c>
    </row>
    <row r="1548" spans="1:5">
      <c r="A1548">
        <v>1546</v>
      </c>
      <c r="B1548" s="24">
        <v>-2E-3</v>
      </c>
      <c r="C1548" s="202">
        <v>-2E-3</v>
      </c>
      <c r="D1548" s="202">
        <v>1.5357240624143658E-4</v>
      </c>
      <c r="E1548" s="202">
        <v>-4.7641551604121436E-3</v>
      </c>
    </row>
    <row r="1549" spans="1:5">
      <c r="A1549">
        <v>1547</v>
      </c>
      <c r="B1549" s="24">
        <v>-2E-3</v>
      </c>
      <c r="C1549" s="202">
        <v>-2E-3</v>
      </c>
      <c r="D1549" s="202">
        <v>1.5302491103201966E-4</v>
      </c>
      <c r="E1549" s="202">
        <v>-4.7658337660364172E-3</v>
      </c>
    </row>
    <row r="1550" spans="1:5">
      <c r="A1550">
        <v>1548</v>
      </c>
      <c r="B1550" s="24">
        <v>-2E-3</v>
      </c>
      <c r="C1550" s="202">
        <v>-2E-3</v>
      </c>
      <c r="D1550" s="202">
        <v>1.5247741582260273E-4</v>
      </c>
      <c r="E1550" s="202">
        <v>-4.7675063766406036E-3</v>
      </c>
    </row>
    <row r="1551" spans="1:5">
      <c r="A1551">
        <v>1549</v>
      </c>
      <c r="B1551" s="24">
        <v>-2E-3</v>
      </c>
      <c r="C1551" s="202">
        <v>-2E-3</v>
      </c>
      <c r="D1551" s="202">
        <v>1.5192992061318581E-4</v>
      </c>
      <c r="E1551" s="202">
        <v>-4.7691729922247029E-3</v>
      </c>
    </row>
    <row r="1552" spans="1:5">
      <c r="A1552">
        <v>1550</v>
      </c>
      <c r="B1552" s="24">
        <v>-2E-3</v>
      </c>
      <c r="C1552" s="202">
        <v>-2E-3</v>
      </c>
      <c r="D1552" s="202">
        <v>1.5138242540376889E-4</v>
      </c>
      <c r="E1552" s="202">
        <v>-4.770833612788716E-3</v>
      </c>
    </row>
    <row r="1553" spans="1:5">
      <c r="A1553">
        <v>1551</v>
      </c>
      <c r="B1553" s="24">
        <v>-2E-3</v>
      </c>
      <c r="C1553" s="202">
        <v>-2E-3</v>
      </c>
      <c r="D1553" s="202">
        <v>1.5083493019435196E-4</v>
      </c>
      <c r="E1553" s="202">
        <v>-4.7724882383326428E-3</v>
      </c>
    </row>
    <row r="1554" spans="1:5">
      <c r="A1554">
        <v>1552</v>
      </c>
      <c r="B1554" s="24">
        <v>-2E-3</v>
      </c>
      <c r="C1554" s="202">
        <v>-2E-3</v>
      </c>
      <c r="D1554" s="202">
        <v>1.5028743498493504E-4</v>
      </c>
      <c r="E1554" s="202">
        <v>-4.7741368688564824E-3</v>
      </c>
    </row>
    <row r="1555" spans="1:5">
      <c r="A1555">
        <v>1553</v>
      </c>
      <c r="B1555" s="24">
        <v>-2E-3</v>
      </c>
      <c r="C1555" s="202">
        <v>-2E-3</v>
      </c>
      <c r="D1555" s="202">
        <v>1.4973993977551812E-4</v>
      </c>
      <c r="E1555" s="202">
        <v>-4.7757795043602358E-3</v>
      </c>
    </row>
    <row r="1556" spans="1:5">
      <c r="A1556">
        <v>1554</v>
      </c>
      <c r="B1556" s="24">
        <v>-2E-3</v>
      </c>
      <c r="C1556" s="202">
        <v>-2E-3</v>
      </c>
      <c r="D1556" s="202">
        <v>1.4919244456610119E-4</v>
      </c>
      <c r="E1556" s="202">
        <v>-4.7774161448439021E-3</v>
      </c>
    </row>
    <row r="1557" spans="1:5">
      <c r="A1557">
        <v>1555</v>
      </c>
      <c r="B1557" s="24">
        <v>-2E-3</v>
      </c>
      <c r="C1557" s="202">
        <v>-2E-3</v>
      </c>
      <c r="D1557" s="202">
        <v>1.4864494935668427E-4</v>
      </c>
      <c r="E1557" s="202">
        <v>-4.7790467903074813E-3</v>
      </c>
    </row>
    <row r="1558" spans="1:5">
      <c r="A1558">
        <v>1556</v>
      </c>
      <c r="B1558" s="24">
        <v>-2E-3</v>
      </c>
      <c r="C1558" s="202">
        <v>-2E-3</v>
      </c>
      <c r="D1558" s="202">
        <v>1.4809745414726735E-4</v>
      </c>
      <c r="E1558" s="202">
        <v>-4.7806714407509741E-3</v>
      </c>
    </row>
    <row r="1559" spans="1:5">
      <c r="A1559">
        <v>1557</v>
      </c>
      <c r="B1559" s="24">
        <v>-2E-3</v>
      </c>
      <c r="C1559" s="202">
        <v>-2E-3</v>
      </c>
      <c r="D1559" s="202">
        <v>1.4754995893785042E-4</v>
      </c>
      <c r="E1559" s="202">
        <v>-4.7822900961743808E-3</v>
      </c>
    </row>
    <row r="1560" spans="1:5">
      <c r="A1560">
        <v>1558</v>
      </c>
      <c r="B1560" s="24">
        <v>-2E-3</v>
      </c>
      <c r="C1560" s="202">
        <v>-2E-3</v>
      </c>
      <c r="D1560" s="202">
        <v>1.470024637284335E-4</v>
      </c>
      <c r="E1560" s="202">
        <v>-4.7839027565777003E-3</v>
      </c>
    </row>
    <row r="1561" spans="1:5">
      <c r="A1561">
        <v>1559</v>
      </c>
      <c r="B1561" s="24">
        <v>-2E-3</v>
      </c>
      <c r="C1561" s="202">
        <v>-2E-3</v>
      </c>
      <c r="D1561" s="202">
        <v>1.4645496851901658E-4</v>
      </c>
      <c r="E1561" s="202">
        <v>-4.7855094219609335E-3</v>
      </c>
    </row>
    <row r="1562" spans="1:5">
      <c r="A1562">
        <v>1560</v>
      </c>
      <c r="B1562" s="24">
        <v>-2E-3</v>
      </c>
      <c r="C1562" s="202">
        <v>-2E-3</v>
      </c>
      <c r="D1562" s="202">
        <v>1.4590747330959965E-4</v>
      </c>
      <c r="E1562" s="202">
        <v>-4.7871100923240796E-3</v>
      </c>
    </row>
    <row r="1563" spans="1:5">
      <c r="A1563">
        <v>1561</v>
      </c>
      <c r="B1563" s="24">
        <v>-2E-3</v>
      </c>
      <c r="C1563" s="202">
        <v>-2E-3</v>
      </c>
      <c r="D1563" s="202">
        <v>1.4535997810018273E-4</v>
      </c>
      <c r="E1563" s="202">
        <v>-4.7887047676671386E-3</v>
      </c>
    </row>
    <row r="1564" spans="1:5">
      <c r="A1564">
        <v>1562</v>
      </c>
      <c r="B1564" s="24">
        <v>-2E-3</v>
      </c>
      <c r="C1564" s="202">
        <v>-2E-3</v>
      </c>
      <c r="D1564" s="202">
        <v>1.4481248289076581E-4</v>
      </c>
      <c r="E1564" s="202">
        <v>-4.7902934479901113E-3</v>
      </c>
    </row>
    <row r="1565" spans="1:5">
      <c r="A1565">
        <v>1563</v>
      </c>
      <c r="B1565" s="24">
        <v>-2E-3</v>
      </c>
      <c r="C1565" s="202">
        <v>-2E-3</v>
      </c>
      <c r="D1565" s="202">
        <v>1.4426498768134888E-4</v>
      </c>
      <c r="E1565" s="202">
        <v>-4.7918761332929978E-3</v>
      </c>
    </row>
    <row r="1566" spans="1:5">
      <c r="A1566">
        <v>1564</v>
      </c>
      <c r="B1566" s="24">
        <v>-2E-3</v>
      </c>
      <c r="C1566" s="202">
        <v>-2E-3</v>
      </c>
      <c r="D1566" s="202">
        <v>1.4371749247193196E-4</v>
      </c>
      <c r="E1566" s="202">
        <v>-4.7934528235757971E-3</v>
      </c>
    </row>
    <row r="1567" spans="1:5">
      <c r="A1567">
        <v>1565</v>
      </c>
      <c r="B1567" s="24">
        <v>-2E-3</v>
      </c>
      <c r="C1567" s="202">
        <v>-2E-3</v>
      </c>
      <c r="D1567" s="202">
        <v>1.4316999726251504E-4</v>
      </c>
      <c r="E1567" s="202">
        <v>-4.7950235188385102E-3</v>
      </c>
    </row>
    <row r="1568" spans="1:5">
      <c r="A1568">
        <v>1566</v>
      </c>
      <c r="B1568" s="24">
        <v>-2E-3</v>
      </c>
      <c r="C1568" s="202">
        <v>-2E-3</v>
      </c>
      <c r="D1568" s="202">
        <v>1.4262250205309811E-4</v>
      </c>
      <c r="E1568" s="202">
        <v>-4.7965882190811361E-3</v>
      </c>
    </row>
    <row r="1569" spans="1:5">
      <c r="A1569">
        <v>1567</v>
      </c>
      <c r="B1569" s="24">
        <v>-2E-3</v>
      </c>
      <c r="C1569" s="202">
        <v>-2E-3</v>
      </c>
      <c r="D1569" s="202">
        <v>1.4207500684368119E-4</v>
      </c>
      <c r="E1569" s="202">
        <v>-4.7981469243036749E-3</v>
      </c>
    </row>
    <row r="1570" spans="1:5">
      <c r="A1570">
        <v>1568</v>
      </c>
      <c r="B1570" s="24">
        <v>-2E-3</v>
      </c>
      <c r="C1570" s="202">
        <v>-2E-3</v>
      </c>
      <c r="D1570" s="202">
        <v>1.4152751163426427E-4</v>
      </c>
      <c r="E1570" s="202">
        <v>-4.7996996345061283E-3</v>
      </c>
    </row>
    <row r="1571" spans="1:5">
      <c r="A1571">
        <v>1569</v>
      </c>
      <c r="B1571" s="24">
        <v>-2E-3</v>
      </c>
      <c r="C1571" s="202">
        <v>-2E-3</v>
      </c>
      <c r="D1571" s="202">
        <v>1.4098001642484734E-4</v>
      </c>
      <c r="E1571" s="202">
        <v>-4.8012463496884938E-3</v>
      </c>
    </row>
    <row r="1572" spans="1:5">
      <c r="A1572">
        <v>1570</v>
      </c>
      <c r="B1572" s="24">
        <v>-2E-3</v>
      </c>
      <c r="C1572" s="202">
        <v>-2E-3</v>
      </c>
      <c r="D1572" s="202">
        <v>1.4043252121543042E-4</v>
      </c>
      <c r="E1572" s="202">
        <v>-4.8027870698507729E-3</v>
      </c>
    </row>
    <row r="1573" spans="1:5">
      <c r="A1573">
        <v>1571</v>
      </c>
      <c r="B1573" s="24">
        <v>-2E-3</v>
      </c>
      <c r="C1573" s="202">
        <v>-2E-3</v>
      </c>
      <c r="D1573" s="202">
        <v>1.398850260060135E-4</v>
      </c>
      <c r="E1573" s="202">
        <v>-4.8043217949929658E-3</v>
      </c>
    </row>
    <row r="1574" spans="1:5">
      <c r="A1574">
        <v>1572</v>
      </c>
      <c r="B1574" s="24">
        <v>-2E-3</v>
      </c>
      <c r="C1574" s="202">
        <v>-2E-3</v>
      </c>
      <c r="D1574" s="202">
        <v>1.3933753079659657E-4</v>
      </c>
      <c r="E1574" s="202">
        <v>-4.8058505251150716E-3</v>
      </c>
    </row>
    <row r="1575" spans="1:5">
      <c r="A1575">
        <v>1573</v>
      </c>
      <c r="B1575" s="24">
        <v>-2E-3</v>
      </c>
      <c r="C1575" s="202">
        <v>-2E-3</v>
      </c>
      <c r="D1575" s="202">
        <v>1.3879003558717965E-4</v>
      </c>
      <c r="E1575" s="202">
        <v>-4.8073732602170911E-3</v>
      </c>
    </row>
    <row r="1576" spans="1:5">
      <c r="A1576">
        <v>1574</v>
      </c>
      <c r="B1576" s="24">
        <v>-2E-3</v>
      </c>
      <c r="C1576" s="202">
        <v>-2E-3</v>
      </c>
      <c r="D1576" s="202">
        <v>1.3824254037776273E-4</v>
      </c>
      <c r="E1576" s="202">
        <v>-4.80889000029902E-3</v>
      </c>
    </row>
    <row r="1577" spans="1:5">
      <c r="A1577">
        <v>1575</v>
      </c>
      <c r="B1577" s="24">
        <v>-2E-3</v>
      </c>
      <c r="C1577" s="202">
        <v>-2E-3</v>
      </c>
      <c r="D1577" s="202">
        <v>1.376950451683458E-4</v>
      </c>
      <c r="E1577" s="202">
        <v>-4.8104007453608662E-3</v>
      </c>
    </row>
    <row r="1578" spans="1:5">
      <c r="A1578">
        <v>1576</v>
      </c>
      <c r="B1578" s="24">
        <v>-2E-3</v>
      </c>
      <c r="C1578" s="202">
        <v>-2E-3</v>
      </c>
      <c r="D1578" s="202">
        <v>1.3714754995892888E-4</v>
      </c>
      <c r="E1578" s="202">
        <v>-4.8119054954026252E-3</v>
      </c>
    </row>
    <row r="1579" spans="1:5">
      <c r="A1579">
        <v>1577</v>
      </c>
      <c r="B1579" s="24">
        <v>-2E-3</v>
      </c>
      <c r="C1579" s="202">
        <v>-2E-3</v>
      </c>
      <c r="D1579" s="202">
        <v>1.3660005474951196E-4</v>
      </c>
      <c r="E1579" s="202">
        <v>-4.8134042504242979E-3</v>
      </c>
    </row>
    <row r="1580" spans="1:5">
      <c r="A1580">
        <v>1578</v>
      </c>
      <c r="B1580" s="24">
        <v>-2E-3</v>
      </c>
      <c r="C1580" s="202">
        <v>-2E-3</v>
      </c>
      <c r="D1580" s="202">
        <v>1.3605255954009503E-4</v>
      </c>
      <c r="E1580" s="202">
        <v>-4.8148970104258835E-3</v>
      </c>
    </row>
    <row r="1581" spans="1:5">
      <c r="A1581">
        <v>1579</v>
      </c>
      <c r="B1581" s="24">
        <v>-2E-3</v>
      </c>
      <c r="C1581" s="202">
        <v>-2E-3</v>
      </c>
      <c r="D1581" s="202">
        <v>1.3550506433067811E-4</v>
      </c>
      <c r="E1581" s="202">
        <v>-4.816383775407382E-3</v>
      </c>
    </row>
    <row r="1582" spans="1:5">
      <c r="A1582">
        <v>1580</v>
      </c>
      <c r="B1582" s="24">
        <v>-2E-3</v>
      </c>
      <c r="C1582" s="202">
        <v>-2E-3</v>
      </c>
      <c r="D1582" s="202">
        <v>1.3495756912126119E-4</v>
      </c>
      <c r="E1582" s="202">
        <v>-4.8178645453687951E-3</v>
      </c>
    </row>
    <row r="1583" spans="1:5">
      <c r="A1583">
        <v>1581</v>
      </c>
      <c r="B1583" s="24">
        <v>-2E-3</v>
      </c>
      <c r="C1583" s="202">
        <v>-2E-3</v>
      </c>
      <c r="D1583" s="202">
        <v>1.3441007391184426E-4</v>
      </c>
      <c r="E1583" s="202">
        <v>-4.8193393203101202E-3</v>
      </c>
    </row>
    <row r="1584" spans="1:5">
      <c r="A1584">
        <v>1582</v>
      </c>
      <c r="B1584" s="24">
        <v>-2E-3</v>
      </c>
      <c r="C1584" s="202">
        <v>-2E-3</v>
      </c>
      <c r="D1584" s="202">
        <v>1.3386257870242734E-4</v>
      </c>
      <c r="E1584" s="202">
        <v>-4.8208081002313599E-3</v>
      </c>
    </row>
    <row r="1585" spans="1:5">
      <c r="A1585">
        <v>1583</v>
      </c>
      <c r="B1585" s="24">
        <v>-2E-3</v>
      </c>
      <c r="C1585" s="202">
        <v>-2E-3</v>
      </c>
      <c r="D1585" s="202">
        <v>1.3331508349301042E-4</v>
      </c>
      <c r="E1585" s="202">
        <v>-4.8222708851325116E-3</v>
      </c>
    </row>
    <row r="1586" spans="1:5">
      <c r="A1586">
        <v>1584</v>
      </c>
      <c r="B1586" s="24">
        <v>-2E-3</v>
      </c>
      <c r="C1586" s="202">
        <v>-2E-3</v>
      </c>
      <c r="D1586" s="202">
        <v>1.3276758828359349E-4</v>
      </c>
      <c r="E1586" s="202">
        <v>-4.823727675013577E-3</v>
      </c>
    </row>
    <row r="1587" spans="1:5">
      <c r="A1587">
        <v>1585</v>
      </c>
      <c r="B1587" s="24">
        <v>-2E-3</v>
      </c>
      <c r="C1587" s="202">
        <v>-2E-3</v>
      </c>
      <c r="D1587" s="202">
        <v>1.3222009307417657E-4</v>
      </c>
      <c r="E1587" s="202">
        <v>-4.8251784698745562E-3</v>
      </c>
    </row>
    <row r="1588" spans="1:5">
      <c r="A1588">
        <v>1586</v>
      </c>
      <c r="B1588" s="24">
        <v>-2E-3</v>
      </c>
      <c r="C1588" s="202">
        <v>-2E-3</v>
      </c>
      <c r="D1588" s="202">
        <v>1.3167259786475965E-4</v>
      </c>
      <c r="E1588" s="202">
        <v>-4.8266232697154483E-3</v>
      </c>
    </row>
    <row r="1589" spans="1:5">
      <c r="A1589">
        <v>1587</v>
      </c>
      <c r="B1589" s="24">
        <v>-2E-3</v>
      </c>
      <c r="C1589" s="202">
        <v>-2E-3</v>
      </c>
      <c r="D1589" s="202">
        <v>1.3112510265534272E-4</v>
      </c>
      <c r="E1589" s="202">
        <v>-4.8280620745362541E-3</v>
      </c>
    </row>
    <row r="1590" spans="1:5">
      <c r="A1590">
        <v>1588</v>
      </c>
      <c r="B1590" s="24">
        <v>-2E-3</v>
      </c>
      <c r="C1590" s="202">
        <v>-2E-3</v>
      </c>
      <c r="D1590" s="202">
        <v>1.305776074459258E-4</v>
      </c>
      <c r="E1590" s="202">
        <v>-4.8294948843369727E-3</v>
      </c>
    </row>
    <row r="1591" spans="1:5">
      <c r="A1591">
        <v>1589</v>
      </c>
      <c r="B1591" s="24">
        <v>-2E-3</v>
      </c>
      <c r="C1591" s="202">
        <v>-2E-3</v>
      </c>
      <c r="D1591" s="202">
        <v>1.3003011223650888E-4</v>
      </c>
      <c r="E1591" s="202">
        <v>-4.8309216991176051E-3</v>
      </c>
    </row>
    <row r="1592" spans="1:5">
      <c r="A1592">
        <v>1590</v>
      </c>
      <c r="B1592" s="24">
        <v>-2E-3</v>
      </c>
      <c r="C1592" s="202">
        <v>-2E-3</v>
      </c>
      <c r="D1592" s="202">
        <v>1.2948261702709195E-4</v>
      </c>
      <c r="E1592" s="202">
        <v>-4.8323425188781504E-3</v>
      </c>
    </row>
    <row r="1593" spans="1:5">
      <c r="A1593">
        <v>1591</v>
      </c>
      <c r="B1593" s="24">
        <v>-2E-3</v>
      </c>
      <c r="C1593" s="202">
        <v>-2E-3</v>
      </c>
      <c r="D1593" s="202">
        <v>1.2893512181767503E-4</v>
      </c>
      <c r="E1593" s="202">
        <v>-4.8337573436186094E-3</v>
      </c>
    </row>
    <row r="1594" spans="1:5">
      <c r="A1594">
        <v>1592</v>
      </c>
      <c r="B1594" s="24">
        <v>-2E-3</v>
      </c>
      <c r="C1594" s="202">
        <v>-2E-3</v>
      </c>
      <c r="D1594" s="202">
        <v>1.2838762660825811E-4</v>
      </c>
      <c r="E1594" s="202">
        <v>-4.8351661733389813E-3</v>
      </c>
    </row>
    <row r="1595" spans="1:5">
      <c r="A1595">
        <v>1593</v>
      </c>
      <c r="B1595" s="24">
        <v>-2E-3</v>
      </c>
      <c r="C1595" s="202">
        <v>-2E-3</v>
      </c>
      <c r="D1595" s="202">
        <v>1.2784013139884118E-4</v>
      </c>
      <c r="E1595" s="202">
        <v>-4.8365690080392669E-3</v>
      </c>
    </row>
    <row r="1596" spans="1:5">
      <c r="A1596">
        <v>1594</v>
      </c>
      <c r="B1596" s="24">
        <v>-2E-3</v>
      </c>
      <c r="C1596" s="202">
        <v>-2E-3</v>
      </c>
      <c r="D1596" s="202">
        <v>1.2729263618942426E-4</v>
      </c>
      <c r="E1596" s="202">
        <v>-4.8379658477194663E-3</v>
      </c>
    </row>
    <row r="1597" spans="1:5">
      <c r="A1597">
        <v>1595</v>
      </c>
      <c r="B1597" s="24">
        <v>-2E-3</v>
      </c>
      <c r="C1597" s="202">
        <v>-2E-3</v>
      </c>
      <c r="D1597" s="202">
        <v>1.2674514098000734E-4</v>
      </c>
      <c r="E1597" s="202">
        <v>-4.8393566923795777E-3</v>
      </c>
    </row>
    <row r="1598" spans="1:5">
      <c r="A1598">
        <v>1596</v>
      </c>
      <c r="B1598" s="24">
        <v>-2E-3</v>
      </c>
      <c r="C1598" s="202">
        <v>-2E-3</v>
      </c>
      <c r="D1598" s="202">
        <v>1.2619764577059042E-4</v>
      </c>
      <c r="E1598" s="202">
        <v>-4.8407415420196036E-3</v>
      </c>
    </row>
    <row r="1599" spans="1:5">
      <c r="A1599">
        <v>1597</v>
      </c>
      <c r="B1599" s="24">
        <v>-2E-3</v>
      </c>
      <c r="C1599" s="202">
        <v>-2E-3</v>
      </c>
      <c r="D1599" s="202">
        <v>1.2565015056117349E-4</v>
      </c>
      <c r="E1599" s="202">
        <v>-4.8421203966395416E-3</v>
      </c>
    </row>
    <row r="1600" spans="1:5">
      <c r="A1600">
        <v>1598</v>
      </c>
      <c r="B1600" s="24">
        <v>-2E-3</v>
      </c>
      <c r="C1600" s="202">
        <v>-2E-3</v>
      </c>
      <c r="D1600" s="202">
        <v>1.2510265535175657E-4</v>
      </c>
      <c r="E1600" s="202">
        <v>-4.8434932562393942E-3</v>
      </c>
    </row>
    <row r="1601" spans="1:5">
      <c r="A1601">
        <v>1599</v>
      </c>
      <c r="B1601" s="24">
        <v>-2E-3</v>
      </c>
      <c r="C1601" s="202">
        <v>-2E-3</v>
      </c>
      <c r="D1601" s="202">
        <v>1.2455516014233965E-4</v>
      </c>
      <c r="E1601" s="202">
        <v>-4.8448601208191597E-3</v>
      </c>
    </row>
    <row r="1602" spans="1:5">
      <c r="A1602">
        <v>1600</v>
      </c>
      <c r="B1602" s="24">
        <v>-2E-3</v>
      </c>
      <c r="C1602" s="202">
        <v>-2E-3</v>
      </c>
      <c r="D1602" s="202">
        <v>1.2400766493292272E-4</v>
      </c>
      <c r="E1602" s="202">
        <v>-4.846220990378838E-3</v>
      </c>
    </row>
    <row r="1603" spans="1:5">
      <c r="A1603">
        <v>1601</v>
      </c>
      <c r="B1603" s="24">
        <v>-2E-3</v>
      </c>
      <c r="C1603" s="202">
        <v>-2E-3</v>
      </c>
      <c r="D1603" s="202">
        <v>1.234601697235058E-4</v>
      </c>
      <c r="E1603" s="202">
        <v>-4.8475758649184301E-3</v>
      </c>
    </row>
    <row r="1604" spans="1:5">
      <c r="A1604">
        <v>1602</v>
      </c>
      <c r="B1604" s="24">
        <v>-2E-3</v>
      </c>
      <c r="C1604" s="202">
        <v>-2E-3</v>
      </c>
      <c r="D1604" s="202">
        <v>1.2291267451408888E-4</v>
      </c>
      <c r="E1604" s="202">
        <v>-4.848924744437935E-3</v>
      </c>
    </row>
    <row r="1605" spans="1:5">
      <c r="A1605">
        <v>1603</v>
      </c>
      <c r="B1605" s="24">
        <v>-2E-3</v>
      </c>
      <c r="C1605" s="202">
        <v>-2E-3</v>
      </c>
      <c r="D1605" s="202">
        <v>1.2236517930467195E-4</v>
      </c>
      <c r="E1605" s="202">
        <v>-4.8502676289373537E-3</v>
      </c>
    </row>
    <row r="1606" spans="1:5">
      <c r="A1606">
        <v>1604</v>
      </c>
      <c r="B1606" s="24">
        <v>-2E-3</v>
      </c>
      <c r="C1606" s="202">
        <v>-2E-3</v>
      </c>
      <c r="D1606" s="202">
        <v>1.2181768409525503E-4</v>
      </c>
      <c r="E1606" s="202">
        <v>-4.8516045184166853E-3</v>
      </c>
    </row>
    <row r="1607" spans="1:5">
      <c r="A1607">
        <v>1605</v>
      </c>
      <c r="B1607" s="24">
        <v>-2E-3</v>
      </c>
      <c r="C1607" s="202">
        <v>-2E-3</v>
      </c>
      <c r="D1607" s="202">
        <v>1.2127018888583811E-4</v>
      </c>
      <c r="E1607" s="202">
        <v>-4.8529354128759306E-3</v>
      </c>
    </row>
    <row r="1608" spans="1:5">
      <c r="A1608">
        <v>1606</v>
      </c>
      <c r="B1608" s="24">
        <v>-2E-3</v>
      </c>
      <c r="C1608" s="202">
        <v>-2E-3</v>
      </c>
      <c r="D1608" s="202">
        <v>1.2072269367642118E-4</v>
      </c>
      <c r="E1608" s="202">
        <v>-4.8542603123150887E-3</v>
      </c>
    </row>
    <row r="1609" spans="1:5">
      <c r="A1609">
        <v>1607</v>
      </c>
      <c r="B1609" s="24">
        <v>-2E-3</v>
      </c>
      <c r="C1609" s="202">
        <v>-2E-3</v>
      </c>
      <c r="D1609" s="202">
        <v>1.2017519846700426E-4</v>
      </c>
      <c r="E1609" s="202">
        <v>-4.8555792167341606E-3</v>
      </c>
    </row>
    <row r="1610" spans="1:5">
      <c r="A1610">
        <v>1608</v>
      </c>
      <c r="B1610" s="24">
        <v>-2E-3</v>
      </c>
      <c r="C1610" s="202">
        <v>-2E-3</v>
      </c>
      <c r="D1610" s="202">
        <v>1.1962770325758734E-4</v>
      </c>
      <c r="E1610" s="202">
        <v>-4.8568921261331463E-3</v>
      </c>
    </row>
    <row r="1611" spans="1:5">
      <c r="A1611">
        <v>1609</v>
      </c>
      <c r="B1611" s="24">
        <v>-2E-3</v>
      </c>
      <c r="C1611" s="202">
        <v>-2E-3</v>
      </c>
      <c r="D1611" s="202">
        <v>1.1908020804817041E-4</v>
      </c>
      <c r="E1611" s="202">
        <v>-4.8581990405120439E-3</v>
      </c>
    </row>
    <row r="1612" spans="1:5">
      <c r="A1612">
        <v>1610</v>
      </c>
      <c r="B1612" s="24">
        <v>-2E-3</v>
      </c>
      <c r="C1612" s="202">
        <v>-2E-3</v>
      </c>
      <c r="D1612" s="202">
        <v>1.1853271283875349E-4</v>
      </c>
      <c r="E1612" s="202">
        <v>-4.8594999598708562E-3</v>
      </c>
    </row>
    <row r="1613" spans="1:5">
      <c r="A1613">
        <v>1611</v>
      </c>
      <c r="B1613" s="24">
        <v>-2E-3</v>
      </c>
      <c r="C1613" s="202">
        <v>-2E-3</v>
      </c>
      <c r="D1613" s="202">
        <v>1.1798521762933657E-4</v>
      </c>
      <c r="E1613" s="202">
        <v>-4.8607948842095813E-3</v>
      </c>
    </row>
    <row r="1614" spans="1:5">
      <c r="A1614">
        <v>1612</v>
      </c>
      <c r="B1614" s="24">
        <v>-2E-3</v>
      </c>
      <c r="C1614" s="202">
        <v>-2E-3</v>
      </c>
      <c r="D1614" s="202">
        <v>1.1743772241991964E-4</v>
      </c>
      <c r="E1614" s="202">
        <v>-4.8620838135282158E-3</v>
      </c>
    </row>
    <row r="1615" spans="1:5">
      <c r="A1615">
        <v>1613</v>
      </c>
      <c r="B1615" s="24">
        <v>-2E-3</v>
      </c>
      <c r="C1615" s="202">
        <v>-2E-3</v>
      </c>
      <c r="D1615" s="202">
        <v>1.1689022721050272E-4</v>
      </c>
      <c r="E1615" s="202">
        <v>-4.8633667478267676E-3</v>
      </c>
    </row>
    <row r="1616" spans="1:5">
      <c r="A1616">
        <v>1614</v>
      </c>
      <c r="B1616" s="24">
        <v>-2E-3</v>
      </c>
      <c r="C1616" s="202">
        <v>-2E-3</v>
      </c>
      <c r="D1616" s="202">
        <v>1.163427320010858E-4</v>
      </c>
      <c r="E1616" s="202">
        <v>-4.8646436871052322E-3</v>
      </c>
    </row>
    <row r="1617" spans="1:5">
      <c r="A1617">
        <v>1615</v>
      </c>
      <c r="B1617" s="24">
        <v>-2E-3</v>
      </c>
      <c r="C1617" s="202">
        <v>-2E-3</v>
      </c>
      <c r="D1617" s="202">
        <v>1.1579523679166887E-4</v>
      </c>
      <c r="E1617" s="202">
        <v>-4.8659146313636114E-3</v>
      </c>
    </row>
    <row r="1618" spans="1:5">
      <c r="A1618">
        <v>1616</v>
      </c>
      <c r="B1618" s="24">
        <v>-2E-3</v>
      </c>
      <c r="C1618" s="202">
        <v>-2E-3</v>
      </c>
      <c r="D1618" s="202">
        <v>1.1524774158225195E-4</v>
      </c>
      <c r="E1618" s="202">
        <v>-4.8671795806019026E-3</v>
      </c>
    </row>
    <row r="1619" spans="1:5">
      <c r="A1619">
        <v>1617</v>
      </c>
      <c r="B1619" s="24">
        <v>-2E-3</v>
      </c>
      <c r="C1619" s="202">
        <v>-2E-3</v>
      </c>
      <c r="D1619" s="202">
        <v>1.1470024637283503E-4</v>
      </c>
      <c r="E1619" s="202">
        <v>-4.8684385348201076E-3</v>
      </c>
    </row>
    <row r="1620" spans="1:5">
      <c r="A1620">
        <v>1618</v>
      </c>
      <c r="B1620" s="24">
        <v>-2E-3</v>
      </c>
      <c r="C1620" s="202">
        <v>-2E-3</v>
      </c>
      <c r="D1620" s="202">
        <v>1.141527511634181E-4</v>
      </c>
      <c r="E1620" s="202">
        <v>-4.8696914940182263E-3</v>
      </c>
    </row>
    <row r="1621" spans="1:5">
      <c r="A1621">
        <v>1619</v>
      </c>
      <c r="B1621" s="24">
        <v>-2E-3</v>
      </c>
      <c r="C1621" s="202">
        <v>-2E-3</v>
      </c>
      <c r="D1621" s="202">
        <v>1.1360525595400118E-4</v>
      </c>
      <c r="E1621" s="202">
        <v>-4.870938458196257E-3</v>
      </c>
    </row>
    <row r="1622" spans="1:5">
      <c r="A1622">
        <v>1620</v>
      </c>
      <c r="B1622" s="24">
        <v>-2E-3</v>
      </c>
      <c r="C1622" s="202">
        <v>-2E-3</v>
      </c>
      <c r="D1622" s="202">
        <v>1.1305776074458426E-4</v>
      </c>
      <c r="E1622" s="202">
        <v>-4.8721794273542014E-3</v>
      </c>
    </row>
    <row r="1623" spans="1:5">
      <c r="A1623">
        <v>1621</v>
      </c>
      <c r="B1623" s="24">
        <v>-2E-3</v>
      </c>
      <c r="C1623" s="202">
        <v>-2E-3</v>
      </c>
      <c r="D1623" s="202">
        <v>1.1251026553516733E-4</v>
      </c>
      <c r="E1623" s="202">
        <v>-4.8734144014920596E-3</v>
      </c>
    </row>
    <row r="1624" spans="1:5">
      <c r="A1624">
        <v>1622</v>
      </c>
      <c r="B1624" s="24">
        <v>-2E-3</v>
      </c>
      <c r="C1624" s="202">
        <v>-2E-3</v>
      </c>
      <c r="D1624" s="202">
        <v>1.1196277032575041E-4</v>
      </c>
      <c r="E1624" s="202">
        <v>-4.8746433806098315E-3</v>
      </c>
    </row>
    <row r="1625" spans="1:5">
      <c r="A1625">
        <v>1623</v>
      </c>
      <c r="B1625" s="24">
        <v>-2E-3</v>
      </c>
      <c r="C1625" s="202">
        <v>-2E-3</v>
      </c>
      <c r="D1625" s="202">
        <v>1.1141527511633349E-4</v>
      </c>
      <c r="E1625" s="202">
        <v>-4.8758663647075155E-3</v>
      </c>
    </row>
    <row r="1626" spans="1:5">
      <c r="A1626">
        <v>1624</v>
      </c>
      <c r="B1626" s="24">
        <v>-2E-3</v>
      </c>
      <c r="C1626" s="202">
        <v>-2E-3</v>
      </c>
      <c r="D1626" s="202">
        <v>1.1086777990691656E-4</v>
      </c>
      <c r="E1626" s="202">
        <v>-4.8770833537851149E-3</v>
      </c>
    </row>
    <row r="1627" spans="1:5">
      <c r="A1627">
        <v>1625</v>
      </c>
      <c r="B1627" s="24">
        <v>-2E-3</v>
      </c>
      <c r="C1627" s="202">
        <v>-2E-3</v>
      </c>
      <c r="D1627" s="202">
        <v>1.1032028469749964E-4</v>
      </c>
      <c r="E1627" s="202">
        <v>-4.8782943478426263E-3</v>
      </c>
    </row>
    <row r="1628" spans="1:5">
      <c r="A1628">
        <v>1626</v>
      </c>
      <c r="B1628" s="24">
        <v>-2E-3</v>
      </c>
      <c r="C1628" s="202">
        <v>-2E-3</v>
      </c>
      <c r="D1628" s="202">
        <v>1.0977278948808272E-4</v>
      </c>
      <c r="E1628" s="202">
        <v>-4.8794993468800497E-3</v>
      </c>
    </row>
    <row r="1629" spans="1:5">
      <c r="A1629">
        <v>1627</v>
      </c>
      <c r="B1629" s="24">
        <v>-2E-3</v>
      </c>
      <c r="C1629" s="202">
        <v>-2E-3</v>
      </c>
      <c r="D1629" s="202">
        <v>1.0922529427866579E-4</v>
      </c>
      <c r="E1629" s="202">
        <v>-4.8806983508973886E-3</v>
      </c>
    </row>
    <row r="1630" spans="1:5">
      <c r="A1630">
        <v>1628</v>
      </c>
      <c r="B1630" s="24">
        <v>-2E-3</v>
      </c>
      <c r="C1630" s="202">
        <v>-2E-3</v>
      </c>
      <c r="D1630" s="202">
        <v>1.0867779906924887E-4</v>
      </c>
      <c r="E1630" s="202">
        <v>-4.8818913598946394E-3</v>
      </c>
    </row>
    <row r="1631" spans="1:5">
      <c r="A1631">
        <v>1629</v>
      </c>
      <c r="B1631" s="24">
        <v>-2E-3</v>
      </c>
      <c r="C1631" s="202">
        <v>-2E-3</v>
      </c>
      <c r="D1631" s="202">
        <v>1.0813030385983195E-4</v>
      </c>
      <c r="E1631" s="202">
        <v>-4.8830783738718041E-3</v>
      </c>
    </row>
    <row r="1632" spans="1:5">
      <c r="A1632">
        <v>1630</v>
      </c>
      <c r="B1632" s="24">
        <v>-2E-3</v>
      </c>
      <c r="C1632" s="202">
        <v>-2E-3</v>
      </c>
      <c r="D1632" s="202">
        <v>1.0758280865041502E-4</v>
      </c>
      <c r="E1632" s="202">
        <v>-4.8842593928288824E-3</v>
      </c>
    </row>
    <row r="1633" spans="1:5">
      <c r="A1633">
        <v>1631</v>
      </c>
      <c r="B1633" s="24">
        <v>-2E-3</v>
      </c>
      <c r="C1633" s="202">
        <v>-2E-3</v>
      </c>
      <c r="D1633" s="202">
        <v>1.070353134409981E-4</v>
      </c>
      <c r="E1633" s="202">
        <v>-4.8854344167658728E-3</v>
      </c>
    </row>
    <row r="1634" spans="1:5">
      <c r="A1634">
        <v>1632</v>
      </c>
      <c r="B1634" s="24">
        <v>-2E-3</v>
      </c>
      <c r="C1634" s="202">
        <v>-2E-3</v>
      </c>
      <c r="D1634" s="202">
        <v>1.0648781823158118E-4</v>
      </c>
      <c r="E1634" s="202">
        <v>-4.8866034456827769E-3</v>
      </c>
    </row>
    <row r="1635" spans="1:5">
      <c r="A1635">
        <v>1633</v>
      </c>
      <c r="B1635" s="24">
        <v>-2E-3</v>
      </c>
      <c r="C1635" s="202">
        <v>-2E-3</v>
      </c>
      <c r="D1635" s="202">
        <v>1.0594032302216425E-4</v>
      </c>
      <c r="E1635" s="202">
        <v>-4.8877664795795948E-3</v>
      </c>
    </row>
    <row r="1636" spans="1:5">
      <c r="A1636">
        <v>1634</v>
      </c>
      <c r="B1636" s="24">
        <v>-2E-3</v>
      </c>
      <c r="C1636" s="202">
        <v>-2E-3</v>
      </c>
      <c r="D1636" s="202">
        <v>1.0539282781274733E-4</v>
      </c>
      <c r="E1636" s="202">
        <v>-4.8889235184563264E-3</v>
      </c>
    </row>
    <row r="1637" spans="1:5">
      <c r="A1637">
        <v>1635</v>
      </c>
      <c r="B1637" s="24">
        <v>-2E-3</v>
      </c>
      <c r="C1637" s="202">
        <v>-2E-3</v>
      </c>
      <c r="D1637" s="202">
        <v>1.0484533260333041E-4</v>
      </c>
      <c r="E1637" s="202">
        <v>-4.8900745623129717E-3</v>
      </c>
    </row>
    <row r="1638" spans="1:5">
      <c r="A1638">
        <v>1636</v>
      </c>
      <c r="B1638" s="24">
        <v>-2E-3</v>
      </c>
      <c r="C1638" s="202">
        <v>-2E-3</v>
      </c>
      <c r="D1638" s="202">
        <v>1.0429783739391348E-4</v>
      </c>
      <c r="E1638" s="202">
        <v>-4.891219611149529E-3</v>
      </c>
    </row>
    <row r="1639" spans="1:5">
      <c r="A1639">
        <v>1637</v>
      </c>
      <c r="B1639" s="24">
        <v>-2E-3</v>
      </c>
      <c r="C1639" s="202">
        <v>-2E-3</v>
      </c>
      <c r="D1639" s="202">
        <v>1.0375034218449656E-4</v>
      </c>
      <c r="E1639" s="202">
        <v>-4.8923586649660001E-3</v>
      </c>
    </row>
    <row r="1640" spans="1:5">
      <c r="A1640">
        <v>1638</v>
      </c>
      <c r="B1640" s="24">
        <v>-2E-3</v>
      </c>
      <c r="C1640" s="202">
        <v>-2E-3</v>
      </c>
      <c r="D1640" s="202">
        <v>1.0320284697507964E-4</v>
      </c>
      <c r="E1640" s="202">
        <v>-4.8934917237623849E-3</v>
      </c>
    </row>
    <row r="1641" spans="1:5">
      <c r="A1641">
        <v>1639</v>
      </c>
      <c r="B1641" s="24">
        <v>-2E-3</v>
      </c>
      <c r="C1641" s="202">
        <v>-2E-3</v>
      </c>
      <c r="D1641" s="202">
        <v>1.0265535176566271E-4</v>
      </c>
      <c r="E1641" s="202">
        <v>-4.8946187875386817E-3</v>
      </c>
    </row>
    <row r="1642" spans="1:5">
      <c r="A1642">
        <v>1640</v>
      </c>
      <c r="B1642" s="24">
        <v>-2E-3</v>
      </c>
      <c r="C1642" s="202">
        <v>-2E-3</v>
      </c>
      <c r="D1642" s="202">
        <v>1.0210785655624579E-4</v>
      </c>
      <c r="E1642" s="202">
        <v>-4.895739856294894E-3</v>
      </c>
    </row>
    <row r="1643" spans="1:5">
      <c r="A1643">
        <v>1641</v>
      </c>
      <c r="B1643" s="24">
        <v>-2E-3</v>
      </c>
      <c r="C1643" s="202">
        <v>-2E-3</v>
      </c>
      <c r="D1643" s="202">
        <v>1.0156036134682887E-4</v>
      </c>
      <c r="E1643" s="202">
        <v>-4.8968549300310183E-3</v>
      </c>
    </row>
    <row r="1644" spans="1:5">
      <c r="A1644">
        <v>1642</v>
      </c>
      <c r="B1644" s="24">
        <v>-2E-3</v>
      </c>
      <c r="C1644" s="202">
        <v>-2E-3</v>
      </c>
      <c r="D1644" s="202">
        <v>1.0101286613741194E-4</v>
      </c>
      <c r="E1644" s="202">
        <v>-4.8979640087470546E-3</v>
      </c>
    </row>
    <row r="1645" spans="1:5">
      <c r="A1645">
        <v>1643</v>
      </c>
      <c r="B1645" s="24">
        <v>-2E-3</v>
      </c>
      <c r="C1645" s="202">
        <v>-2E-3</v>
      </c>
      <c r="D1645" s="202">
        <v>1.0046537092799502E-4</v>
      </c>
      <c r="E1645" s="202">
        <v>-4.8990670924430064E-3</v>
      </c>
    </row>
    <row r="1646" spans="1:5">
      <c r="A1646">
        <v>1644</v>
      </c>
      <c r="B1646" s="24">
        <v>-2E-3</v>
      </c>
      <c r="C1646" s="202">
        <v>-2E-3</v>
      </c>
      <c r="D1646" s="202">
        <v>9.9917875718578096E-5</v>
      </c>
      <c r="E1646" s="202">
        <v>-4.9001641811188702E-3</v>
      </c>
    </row>
    <row r="1647" spans="1:5">
      <c r="A1647">
        <v>1645</v>
      </c>
      <c r="B1647" s="24">
        <v>-2E-3</v>
      </c>
      <c r="C1647" s="202">
        <v>-2E-3</v>
      </c>
      <c r="D1647" s="202">
        <v>9.9370380509161173E-5</v>
      </c>
      <c r="E1647" s="202">
        <v>-4.9012552747746477E-3</v>
      </c>
    </row>
    <row r="1648" spans="1:5">
      <c r="A1648">
        <v>1646</v>
      </c>
      <c r="B1648" s="24">
        <v>-2E-3</v>
      </c>
      <c r="C1648" s="202">
        <v>-2E-3</v>
      </c>
      <c r="D1648" s="202">
        <v>9.8822885299744249E-5</v>
      </c>
      <c r="E1648" s="202">
        <v>-4.9023403734103389E-3</v>
      </c>
    </row>
    <row r="1649" spans="1:5">
      <c r="A1649">
        <v>1647</v>
      </c>
      <c r="B1649" s="24">
        <v>-2E-3</v>
      </c>
      <c r="C1649" s="202">
        <v>-2E-3</v>
      </c>
      <c r="D1649" s="202">
        <v>9.8275390090327326E-5</v>
      </c>
      <c r="E1649" s="202">
        <v>-4.9034194770259439E-3</v>
      </c>
    </row>
    <row r="1650" spans="1:5">
      <c r="A1650">
        <v>1648</v>
      </c>
      <c r="B1650" s="24">
        <v>-2E-3</v>
      </c>
      <c r="C1650" s="202">
        <v>-2E-3</v>
      </c>
      <c r="D1650" s="202">
        <v>9.7727894880910403E-5</v>
      </c>
      <c r="E1650" s="202">
        <v>-4.9044925856214609E-3</v>
      </c>
    </row>
    <row r="1651" spans="1:5">
      <c r="A1651">
        <v>1649</v>
      </c>
      <c r="B1651" s="24">
        <v>-2E-3</v>
      </c>
      <c r="C1651" s="202">
        <v>-2E-3</v>
      </c>
      <c r="D1651" s="202">
        <v>9.718039967149348E-5</v>
      </c>
      <c r="E1651" s="202">
        <v>-4.9055596991968917E-3</v>
      </c>
    </row>
    <row r="1652" spans="1:5">
      <c r="A1652">
        <v>1650</v>
      </c>
      <c r="B1652" s="24">
        <v>-2E-3</v>
      </c>
      <c r="C1652" s="202">
        <v>-2E-3</v>
      </c>
      <c r="D1652" s="202">
        <v>9.6632904462076556E-5</v>
      </c>
      <c r="E1652" s="202">
        <v>-4.9066208177522327E-3</v>
      </c>
    </row>
    <row r="1653" spans="1:5">
      <c r="A1653">
        <v>1651</v>
      </c>
      <c r="B1653" s="24">
        <v>-2E-3</v>
      </c>
      <c r="C1653" s="202">
        <v>-2E-3</v>
      </c>
      <c r="D1653" s="202">
        <v>9.6085409252659633E-5</v>
      </c>
      <c r="E1653" s="202">
        <v>-4.9076759412874892E-3</v>
      </c>
    </row>
    <row r="1654" spans="1:5">
      <c r="A1654">
        <v>1652</v>
      </c>
      <c r="B1654" s="24">
        <v>-2E-3</v>
      </c>
      <c r="C1654" s="202">
        <v>-2E-3</v>
      </c>
      <c r="D1654" s="202">
        <v>9.553791404324271E-5</v>
      </c>
      <c r="E1654" s="202">
        <v>-4.9087250698026611E-3</v>
      </c>
    </row>
    <row r="1655" spans="1:5">
      <c r="A1655">
        <v>1653</v>
      </c>
      <c r="B1655" s="24">
        <v>-2E-3</v>
      </c>
      <c r="C1655" s="202">
        <v>-2E-3</v>
      </c>
      <c r="D1655" s="202">
        <v>9.4990418833825786E-5</v>
      </c>
      <c r="E1655" s="202">
        <v>-4.9097682032977451E-3</v>
      </c>
    </row>
    <row r="1656" spans="1:5">
      <c r="A1656">
        <v>1654</v>
      </c>
      <c r="B1656" s="24">
        <v>-2E-3</v>
      </c>
      <c r="C1656" s="202">
        <v>-2E-3</v>
      </c>
      <c r="D1656" s="202">
        <v>9.4442923624408863E-5</v>
      </c>
      <c r="E1656" s="202">
        <v>-4.910805341772741E-3</v>
      </c>
    </row>
    <row r="1657" spans="1:5">
      <c r="A1657">
        <v>1655</v>
      </c>
      <c r="B1657" s="24">
        <v>-2E-3</v>
      </c>
      <c r="C1657" s="202">
        <v>-2E-3</v>
      </c>
      <c r="D1657" s="202">
        <v>9.389542841499194E-5</v>
      </c>
      <c r="E1657" s="202">
        <v>-4.9118364852276525E-3</v>
      </c>
    </row>
    <row r="1658" spans="1:5">
      <c r="A1658">
        <v>1656</v>
      </c>
      <c r="B1658" s="24">
        <v>-2E-3</v>
      </c>
      <c r="C1658" s="202">
        <v>-2E-3</v>
      </c>
      <c r="D1658" s="202">
        <v>9.3347933205575016E-5</v>
      </c>
      <c r="E1658" s="202">
        <v>-4.9128616336624759E-3</v>
      </c>
    </row>
    <row r="1659" spans="1:5">
      <c r="A1659">
        <v>1657</v>
      </c>
      <c r="B1659" s="24">
        <v>-2E-3</v>
      </c>
      <c r="C1659" s="202">
        <v>-2E-3</v>
      </c>
      <c r="D1659" s="202">
        <v>9.2800437996158093E-5</v>
      </c>
      <c r="E1659" s="202">
        <v>-4.9138807870772131E-3</v>
      </c>
    </row>
    <row r="1660" spans="1:5">
      <c r="A1660">
        <v>1658</v>
      </c>
      <c r="B1660" s="24">
        <v>-2E-3</v>
      </c>
      <c r="C1660" s="202">
        <v>-2E-3</v>
      </c>
      <c r="D1660" s="202">
        <v>9.225294278674117E-5</v>
      </c>
      <c r="E1660" s="202">
        <v>-4.914893945471864E-3</v>
      </c>
    </row>
    <row r="1661" spans="1:5">
      <c r="A1661">
        <v>1659</v>
      </c>
      <c r="B1661" s="24">
        <v>-2E-3</v>
      </c>
      <c r="C1661" s="202">
        <v>-2E-3</v>
      </c>
      <c r="D1661" s="202">
        <v>9.1705447577324246E-5</v>
      </c>
      <c r="E1661" s="202">
        <v>-4.9159011088464287E-3</v>
      </c>
    </row>
    <row r="1662" spans="1:5">
      <c r="A1662">
        <v>1660</v>
      </c>
      <c r="B1662" s="24">
        <v>-2E-3</v>
      </c>
      <c r="C1662" s="202">
        <v>-2E-3</v>
      </c>
      <c r="D1662" s="202">
        <v>9.1157952367907323E-5</v>
      </c>
      <c r="E1662" s="202">
        <v>-4.9169022772009054E-3</v>
      </c>
    </row>
    <row r="1663" spans="1:5">
      <c r="A1663">
        <v>1661</v>
      </c>
      <c r="B1663" s="24">
        <v>-2E-3</v>
      </c>
      <c r="C1663" s="202">
        <v>-2E-3</v>
      </c>
      <c r="D1663" s="202">
        <v>9.06104571584904E-5</v>
      </c>
      <c r="E1663" s="202">
        <v>-4.9178974505352958E-3</v>
      </c>
    </row>
    <row r="1664" spans="1:5">
      <c r="A1664">
        <v>1662</v>
      </c>
      <c r="B1664" s="24">
        <v>-2E-3</v>
      </c>
      <c r="C1664" s="202">
        <v>-2E-3</v>
      </c>
      <c r="D1664" s="202">
        <v>9.0062961949073476E-5</v>
      </c>
      <c r="E1664" s="202">
        <v>-4.9188866288495999E-3</v>
      </c>
    </row>
    <row r="1665" spans="1:5">
      <c r="A1665">
        <v>1663</v>
      </c>
      <c r="B1665" s="24">
        <v>-2E-3</v>
      </c>
      <c r="C1665" s="202">
        <v>-2E-3</v>
      </c>
      <c r="D1665" s="202">
        <v>8.9515466739656553E-5</v>
      </c>
      <c r="E1665" s="202">
        <v>-4.9198698121438178E-3</v>
      </c>
    </row>
    <row r="1666" spans="1:5">
      <c r="A1666">
        <v>1664</v>
      </c>
      <c r="B1666" s="24">
        <v>-2E-3</v>
      </c>
      <c r="C1666" s="202">
        <v>-2E-3</v>
      </c>
      <c r="D1666" s="202">
        <v>8.896797153023963E-5</v>
      </c>
      <c r="E1666" s="202">
        <v>-4.9208470004179477E-3</v>
      </c>
    </row>
    <row r="1667" spans="1:5">
      <c r="A1667">
        <v>1665</v>
      </c>
      <c r="B1667" s="24">
        <v>-2E-3</v>
      </c>
      <c r="C1667" s="202">
        <v>-2E-3</v>
      </c>
      <c r="D1667" s="202">
        <v>8.8420476320822707E-5</v>
      </c>
      <c r="E1667" s="202">
        <v>-4.9218181936719913E-3</v>
      </c>
    </row>
    <row r="1668" spans="1:5">
      <c r="A1668">
        <v>1666</v>
      </c>
      <c r="B1668" s="24">
        <v>-2E-3</v>
      </c>
      <c r="C1668" s="202">
        <v>-2E-3</v>
      </c>
      <c r="D1668" s="202">
        <v>8.7872981111405783E-5</v>
      </c>
      <c r="E1668" s="202">
        <v>-4.9227833919059487E-3</v>
      </c>
    </row>
    <row r="1669" spans="1:5">
      <c r="A1669">
        <v>1667</v>
      </c>
      <c r="B1669" s="24">
        <v>-2E-3</v>
      </c>
      <c r="C1669" s="202">
        <v>-2E-3</v>
      </c>
      <c r="D1669" s="202">
        <v>8.732548590198886E-5</v>
      </c>
      <c r="E1669" s="202">
        <v>-4.9237425951198198E-3</v>
      </c>
    </row>
    <row r="1670" spans="1:5">
      <c r="A1670">
        <v>1668</v>
      </c>
      <c r="B1670" s="24">
        <v>-2E-3</v>
      </c>
      <c r="C1670" s="202">
        <v>-2E-3</v>
      </c>
      <c r="D1670" s="202">
        <v>8.6777990692571937E-5</v>
      </c>
      <c r="E1670" s="202">
        <v>-4.9246958033136029E-3</v>
      </c>
    </row>
    <row r="1671" spans="1:5">
      <c r="A1671">
        <v>1669</v>
      </c>
      <c r="B1671" s="24">
        <v>-2E-3</v>
      </c>
      <c r="C1671" s="202">
        <v>-2E-3</v>
      </c>
      <c r="D1671" s="202">
        <v>8.6230495483155013E-5</v>
      </c>
      <c r="E1671" s="202">
        <v>-4.9256430164872998E-3</v>
      </c>
    </row>
    <row r="1672" spans="1:5">
      <c r="A1672">
        <v>1670</v>
      </c>
      <c r="B1672" s="24">
        <v>-2E-3</v>
      </c>
      <c r="C1672" s="202">
        <v>-2E-3</v>
      </c>
      <c r="D1672" s="202">
        <v>8.568300027373809E-5</v>
      </c>
      <c r="E1672" s="202">
        <v>-4.9265842346409103E-3</v>
      </c>
    </row>
    <row r="1673" spans="1:5">
      <c r="A1673">
        <v>1671</v>
      </c>
      <c r="B1673" s="24">
        <v>-2E-3</v>
      </c>
      <c r="C1673" s="202">
        <v>-2E-3</v>
      </c>
      <c r="D1673" s="202">
        <v>8.5135505064321167E-5</v>
      </c>
      <c r="E1673" s="202">
        <v>-4.9275194577744329E-3</v>
      </c>
    </row>
    <row r="1674" spans="1:5">
      <c r="A1674">
        <v>1672</v>
      </c>
      <c r="B1674" s="24">
        <v>-2E-3</v>
      </c>
      <c r="C1674" s="202">
        <v>-2E-3</v>
      </c>
      <c r="D1674" s="202">
        <v>8.4588009854904243E-5</v>
      </c>
      <c r="E1674" s="202">
        <v>-4.928448685887871E-3</v>
      </c>
    </row>
    <row r="1675" spans="1:5">
      <c r="A1675">
        <v>1673</v>
      </c>
      <c r="B1675" s="24">
        <v>-2E-3</v>
      </c>
      <c r="C1675" s="202">
        <v>-2E-3</v>
      </c>
      <c r="D1675" s="202">
        <v>8.404051464548732E-5</v>
      </c>
      <c r="E1675" s="202">
        <v>-4.9293719189812211E-3</v>
      </c>
    </row>
    <row r="1676" spans="1:5">
      <c r="A1676">
        <v>1674</v>
      </c>
      <c r="B1676" s="24">
        <v>-2E-3</v>
      </c>
      <c r="C1676" s="202">
        <v>-2E-3</v>
      </c>
      <c r="D1676" s="202">
        <v>8.3493019436070397E-5</v>
      </c>
      <c r="E1676" s="202">
        <v>-4.9302891570544849E-3</v>
      </c>
    </row>
    <row r="1677" spans="1:5">
      <c r="A1677">
        <v>1675</v>
      </c>
      <c r="B1677" s="24">
        <v>-2E-3</v>
      </c>
      <c r="C1677" s="202">
        <v>-2E-3</v>
      </c>
      <c r="D1677" s="202">
        <v>8.2945524226653473E-5</v>
      </c>
      <c r="E1677" s="202">
        <v>-4.9312004001076607E-3</v>
      </c>
    </row>
    <row r="1678" spans="1:5">
      <c r="A1678">
        <v>1676</v>
      </c>
      <c r="B1678" s="24">
        <v>-2E-3</v>
      </c>
      <c r="C1678" s="202">
        <v>-2E-3</v>
      </c>
      <c r="D1678" s="202">
        <v>8.239802901723655E-5</v>
      </c>
      <c r="E1678" s="202">
        <v>-4.932105648140752E-3</v>
      </c>
    </row>
    <row r="1679" spans="1:5">
      <c r="A1679">
        <v>1677</v>
      </c>
      <c r="B1679" s="24">
        <v>-2E-3</v>
      </c>
      <c r="C1679" s="202">
        <v>-2E-3</v>
      </c>
      <c r="D1679" s="202">
        <v>8.1850533807819627E-5</v>
      </c>
      <c r="E1679" s="202">
        <v>-4.9330049011537553E-3</v>
      </c>
    </row>
    <row r="1680" spans="1:5">
      <c r="A1680">
        <v>1678</v>
      </c>
      <c r="B1680" s="24">
        <v>-2E-3</v>
      </c>
      <c r="C1680" s="202">
        <v>-2E-3</v>
      </c>
      <c r="D1680" s="202">
        <v>8.1303038598402703E-5</v>
      </c>
      <c r="E1680" s="202">
        <v>-4.9338981591466723E-3</v>
      </c>
    </row>
    <row r="1681" spans="1:5">
      <c r="A1681">
        <v>1679</v>
      </c>
      <c r="B1681" s="24">
        <v>-2E-3</v>
      </c>
      <c r="C1681" s="202">
        <v>-2E-3</v>
      </c>
      <c r="D1681" s="202">
        <v>8.075554338898578E-5</v>
      </c>
      <c r="E1681" s="202">
        <v>-4.9347854221195014E-3</v>
      </c>
    </row>
    <row r="1682" spans="1:5">
      <c r="A1682">
        <v>1680</v>
      </c>
      <c r="B1682" s="24">
        <v>-2E-3</v>
      </c>
      <c r="C1682" s="202">
        <v>-2E-3</v>
      </c>
      <c r="D1682" s="202">
        <v>8.0208048179568857E-5</v>
      </c>
      <c r="E1682" s="202">
        <v>-4.9356666900722459E-3</v>
      </c>
    </row>
    <row r="1683" spans="1:5">
      <c r="A1683">
        <v>1681</v>
      </c>
      <c r="B1683" s="24">
        <v>-2E-3</v>
      </c>
      <c r="C1683" s="202">
        <v>-2E-3</v>
      </c>
      <c r="D1683" s="202">
        <v>7.9660552970151934E-5</v>
      </c>
      <c r="E1683" s="202">
        <v>-4.9365419630049024E-3</v>
      </c>
    </row>
    <row r="1684" spans="1:5">
      <c r="A1684">
        <v>1682</v>
      </c>
      <c r="B1684" s="24">
        <v>-2E-3</v>
      </c>
      <c r="C1684" s="202">
        <v>-2E-3</v>
      </c>
      <c r="D1684" s="202">
        <v>7.911305776073501E-5</v>
      </c>
      <c r="E1684" s="202">
        <v>-4.9374112409174727E-3</v>
      </c>
    </row>
    <row r="1685" spans="1:5">
      <c r="A1685">
        <v>1683</v>
      </c>
      <c r="B1685" s="24">
        <v>-2E-3</v>
      </c>
      <c r="C1685" s="202">
        <v>-2E-3</v>
      </c>
      <c r="D1685" s="202">
        <v>7.8565562551318087E-5</v>
      </c>
      <c r="E1685" s="202">
        <v>-4.9382745238099549E-3</v>
      </c>
    </row>
    <row r="1686" spans="1:5">
      <c r="A1686">
        <v>1684</v>
      </c>
      <c r="B1686" s="24">
        <v>-2E-3</v>
      </c>
      <c r="C1686" s="202">
        <v>-2E-3</v>
      </c>
      <c r="D1686" s="202">
        <v>7.8018067341901164E-5</v>
      </c>
      <c r="E1686" s="202">
        <v>-4.9391318116823527E-3</v>
      </c>
    </row>
    <row r="1687" spans="1:5">
      <c r="A1687">
        <v>1685</v>
      </c>
      <c r="B1687" s="24">
        <v>-2E-3</v>
      </c>
      <c r="C1687" s="202">
        <v>-2E-3</v>
      </c>
      <c r="D1687" s="202">
        <v>7.747057213248424E-5</v>
      </c>
      <c r="E1687" s="202">
        <v>-4.9399831045346624E-3</v>
      </c>
    </row>
    <row r="1688" spans="1:5">
      <c r="A1688">
        <v>1686</v>
      </c>
      <c r="B1688" s="24">
        <v>-2E-3</v>
      </c>
      <c r="C1688" s="202">
        <v>-2E-3</v>
      </c>
      <c r="D1688" s="202">
        <v>7.6923076923067317E-5</v>
      </c>
      <c r="E1688" s="202">
        <v>-4.9408284023668859E-3</v>
      </c>
    </row>
    <row r="1689" spans="1:5">
      <c r="A1689">
        <v>1687</v>
      </c>
      <c r="B1689" s="24">
        <v>-2E-3</v>
      </c>
      <c r="C1689" s="202">
        <v>-2E-3</v>
      </c>
      <c r="D1689" s="202">
        <v>7.6375581713650394E-5</v>
      </c>
      <c r="E1689" s="202">
        <v>-4.9416677051790231E-3</v>
      </c>
    </row>
    <row r="1690" spans="1:5">
      <c r="A1690">
        <v>1688</v>
      </c>
      <c r="B1690" s="24">
        <v>-2E-3</v>
      </c>
      <c r="C1690" s="202">
        <v>-2E-3</v>
      </c>
      <c r="D1690" s="202">
        <v>7.582808650423347E-5</v>
      </c>
      <c r="E1690" s="202">
        <v>-4.9425010129710688E-3</v>
      </c>
    </row>
    <row r="1691" spans="1:5">
      <c r="A1691">
        <v>1689</v>
      </c>
      <c r="B1691" s="24">
        <v>-2E-3</v>
      </c>
      <c r="C1691" s="202">
        <v>-2E-3</v>
      </c>
      <c r="D1691" s="202">
        <v>7.5280591294816547E-5</v>
      </c>
      <c r="E1691" s="202">
        <v>-4.9433283257430318E-3</v>
      </c>
    </row>
    <row r="1692" spans="1:5">
      <c r="A1692">
        <v>1690</v>
      </c>
      <c r="B1692" s="24">
        <v>-2E-3</v>
      </c>
      <c r="C1692" s="202">
        <v>-2E-3</v>
      </c>
      <c r="D1692" s="202">
        <v>7.4733096085399624E-5</v>
      </c>
      <c r="E1692" s="202">
        <v>-4.9441496434949085E-3</v>
      </c>
    </row>
    <row r="1693" spans="1:5">
      <c r="A1693">
        <v>1691</v>
      </c>
      <c r="B1693" s="24">
        <v>-2E-3</v>
      </c>
      <c r="C1693" s="202">
        <v>-2E-3</v>
      </c>
      <c r="D1693" s="202">
        <v>7.41856008759827E-5</v>
      </c>
      <c r="E1693" s="202">
        <v>-4.944964966226699E-3</v>
      </c>
    </row>
    <row r="1694" spans="1:5">
      <c r="A1694">
        <v>1692</v>
      </c>
      <c r="B1694" s="24">
        <v>-2E-3</v>
      </c>
      <c r="C1694" s="202">
        <v>-2E-3</v>
      </c>
      <c r="D1694" s="202">
        <v>7.3638105666565777E-5</v>
      </c>
      <c r="E1694" s="202">
        <v>-4.9457742939384014E-3</v>
      </c>
    </row>
    <row r="1695" spans="1:5">
      <c r="A1695">
        <v>1693</v>
      </c>
      <c r="B1695" s="24">
        <v>-2E-3</v>
      </c>
      <c r="C1695" s="202">
        <v>-2E-3</v>
      </c>
      <c r="D1695" s="202">
        <v>7.3090610457148854E-5</v>
      </c>
      <c r="E1695" s="202">
        <v>-4.9465776266300176E-3</v>
      </c>
    </row>
    <row r="1696" spans="1:5">
      <c r="A1696">
        <v>1694</v>
      </c>
      <c r="B1696" s="24">
        <v>-2E-3</v>
      </c>
      <c r="C1696" s="202">
        <v>-2E-3</v>
      </c>
      <c r="D1696" s="202">
        <v>7.254311524773193E-5</v>
      </c>
      <c r="E1696" s="202">
        <v>-4.9473749643015475E-3</v>
      </c>
    </row>
    <row r="1697" spans="1:5">
      <c r="A1697">
        <v>1695</v>
      </c>
      <c r="B1697" s="24">
        <v>-2E-3</v>
      </c>
      <c r="C1697" s="202">
        <v>-2E-3</v>
      </c>
      <c r="D1697" s="202">
        <v>7.1995620038315007E-5</v>
      </c>
      <c r="E1697" s="202">
        <v>-4.9481663069529912E-3</v>
      </c>
    </row>
    <row r="1698" spans="1:5">
      <c r="A1698">
        <v>1696</v>
      </c>
      <c r="B1698" s="24">
        <v>-2E-3</v>
      </c>
      <c r="C1698" s="202">
        <v>-2E-3</v>
      </c>
      <c r="D1698" s="202">
        <v>7.1448124828898084E-5</v>
      </c>
      <c r="E1698" s="202">
        <v>-4.9489516545843468E-3</v>
      </c>
    </row>
    <row r="1699" spans="1:5">
      <c r="A1699">
        <v>1697</v>
      </c>
      <c r="B1699" s="24">
        <v>-2E-3</v>
      </c>
      <c r="C1699" s="202">
        <v>-2E-3</v>
      </c>
      <c r="D1699" s="202">
        <v>7.0900629619481161E-5</v>
      </c>
      <c r="E1699" s="202">
        <v>-4.949731007195618E-3</v>
      </c>
    </row>
    <row r="1700" spans="1:5">
      <c r="A1700">
        <v>1698</v>
      </c>
      <c r="B1700" s="24">
        <v>-2E-3</v>
      </c>
      <c r="C1700" s="202">
        <v>-2E-3</v>
      </c>
      <c r="D1700" s="202">
        <v>7.0353134410064237E-5</v>
      </c>
      <c r="E1700" s="202">
        <v>-4.9505043647867994E-3</v>
      </c>
    </row>
    <row r="1701" spans="1:5">
      <c r="A1701">
        <v>1699</v>
      </c>
      <c r="B1701" s="24">
        <v>-2E-3</v>
      </c>
      <c r="C1701" s="202">
        <v>-2E-3</v>
      </c>
      <c r="D1701" s="202">
        <v>6.9805639200647314E-5</v>
      </c>
      <c r="E1701" s="202">
        <v>-4.9512717273578963E-3</v>
      </c>
    </row>
    <row r="1702" spans="1:5">
      <c r="A1702">
        <v>1700</v>
      </c>
      <c r="B1702" s="24">
        <v>-2E-3</v>
      </c>
      <c r="C1702" s="202">
        <v>-2E-3</v>
      </c>
      <c r="D1702" s="202">
        <v>6.9258143991230391E-5</v>
      </c>
      <c r="E1702" s="202">
        <v>-4.9520330949089069E-3</v>
      </c>
    </row>
    <row r="1703" spans="1:5">
      <c r="A1703">
        <v>1701</v>
      </c>
      <c r="B1703" s="24">
        <v>-2E-3</v>
      </c>
      <c r="C1703" s="202">
        <v>-2E-3</v>
      </c>
      <c r="D1703" s="202">
        <v>6.8710648781813467E-5</v>
      </c>
      <c r="E1703" s="202">
        <v>-4.9527884674398295E-3</v>
      </c>
    </row>
    <row r="1704" spans="1:5">
      <c r="A1704">
        <v>1702</v>
      </c>
      <c r="B1704" s="24">
        <v>-2E-3</v>
      </c>
      <c r="C1704" s="202">
        <v>-2E-3</v>
      </c>
      <c r="D1704" s="202">
        <v>6.8163153572396544E-5</v>
      </c>
      <c r="E1704" s="202">
        <v>-4.9535378449506659E-3</v>
      </c>
    </row>
    <row r="1705" spans="1:5">
      <c r="A1705">
        <v>1703</v>
      </c>
      <c r="B1705" s="24">
        <v>-2E-3</v>
      </c>
      <c r="C1705" s="202">
        <v>-2E-3</v>
      </c>
      <c r="D1705" s="202">
        <v>6.7615658362979621E-5</v>
      </c>
      <c r="E1705" s="202">
        <v>-4.9542812274414143E-3</v>
      </c>
    </row>
    <row r="1706" spans="1:5">
      <c r="A1706">
        <v>1704</v>
      </c>
      <c r="B1706" s="24">
        <v>-2E-3</v>
      </c>
      <c r="C1706" s="202">
        <v>-2E-3</v>
      </c>
      <c r="D1706" s="202">
        <v>6.7068163153562697E-5</v>
      </c>
      <c r="E1706" s="202">
        <v>-4.9550186149120781E-3</v>
      </c>
    </row>
    <row r="1707" spans="1:5">
      <c r="A1707">
        <v>1705</v>
      </c>
      <c r="B1707" s="24">
        <v>-2E-3</v>
      </c>
      <c r="C1707" s="202">
        <v>-2E-3</v>
      </c>
      <c r="D1707" s="202">
        <v>6.6520667944145774E-5</v>
      </c>
      <c r="E1707" s="202">
        <v>-4.955750007362654E-3</v>
      </c>
    </row>
    <row r="1708" spans="1:5">
      <c r="A1708">
        <v>1706</v>
      </c>
      <c r="B1708" s="24">
        <v>-2E-3</v>
      </c>
      <c r="C1708" s="202">
        <v>-2E-3</v>
      </c>
      <c r="D1708" s="202">
        <v>6.5973172734728851E-5</v>
      </c>
      <c r="E1708" s="202">
        <v>-4.9564754047931436E-3</v>
      </c>
    </row>
    <row r="1709" spans="1:5">
      <c r="A1709">
        <v>1707</v>
      </c>
      <c r="B1709" s="24">
        <v>-2E-3</v>
      </c>
      <c r="C1709" s="202">
        <v>-2E-3</v>
      </c>
      <c r="D1709" s="202">
        <v>6.5425677525311927E-5</v>
      </c>
      <c r="E1709" s="202">
        <v>-4.9571948072035469E-3</v>
      </c>
    </row>
    <row r="1710" spans="1:5">
      <c r="A1710">
        <v>1708</v>
      </c>
      <c r="B1710" s="24">
        <v>-2E-3</v>
      </c>
      <c r="C1710" s="202">
        <v>-2E-3</v>
      </c>
      <c r="D1710" s="202">
        <v>6.4878182315895004E-5</v>
      </c>
      <c r="E1710" s="202">
        <v>-4.9579082145938622E-3</v>
      </c>
    </row>
    <row r="1711" spans="1:5">
      <c r="A1711">
        <v>1709</v>
      </c>
      <c r="B1711" s="24">
        <v>-2E-3</v>
      </c>
      <c r="C1711" s="202">
        <v>-2E-3</v>
      </c>
      <c r="D1711" s="202">
        <v>6.4330687106478081E-5</v>
      </c>
      <c r="E1711" s="202">
        <v>-4.9586156269640913E-3</v>
      </c>
    </row>
    <row r="1712" spans="1:5">
      <c r="A1712">
        <v>1710</v>
      </c>
      <c r="B1712" s="24">
        <v>-2E-3</v>
      </c>
      <c r="C1712" s="202">
        <v>-2E-3</v>
      </c>
      <c r="D1712" s="202">
        <v>6.3783191897061157E-5</v>
      </c>
      <c r="E1712" s="202">
        <v>-4.9593170443142341E-3</v>
      </c>
    </row>
    <row r="1713" spans="1:5">
      <c r="A1713">
        <v>1711</v>
      </c>
      <c r="B1713" s="24">
        <v>-2E-3</v>
      </c>
      <c r="C1713" s="202">
        <v>-2E-3</v>
      </c>
      <c r="D1713" s="202">
        <v>6.3235696687644234E-5</v>
      </c>
      <c r="E1713" s="202">
        <v>-4.9600124666442907E-3</v>
      </c>
    </row>
    <row r="1714" spans="1:5">
      <c r="A1714">
        <v>1712</v>
      </c>
      <c r="B1714" s="24">
        <v>-2E-3</v>
      </c>
      <c r="C1714" s="202">
        <v>-2E-3</v>
      </c>
      <c r="D1714" s="202">
        <v>6.2688201478227311E-5</v>
      </c>
      <c r="E1714" s="202">
        <v>-4.960701893954261E-3</v>
      </c>
    </row>
    <row r="1715" spans="1:5">
      <c r="A1715">
        <v>1713</v>
      </c>
      <c r="B1715" s="24">
        <v>-2E-3</v>
      </c>
      <c r="C1715" s="202">
        <v>-2E-3</v>
      </c>
      <c r="D1715" s="202">
        <v>6.2140706268810388E-5</v>
      </c>
      <c r="E1715" s="202">
        <v>-4.9613853262441433E-3</v>
      </c>
    </row>
    <row r="1716" spans="1:5">
      <c r="A1716">
        <v>1714</v>
      </c>
      <c r="B1716" s="24">
        <v>-2E-3</v>
      </c>
      <c r="C1716" s="202">
        <v>-2E-3</v>
      </c>
      <c r="D1716" s="202">
        <v>6.1593211059393464E-5</v>
      </c>
      <c r="E1716" s="202">
        <v>-4.9620627635139393E-3</v>
      </c>
    </row>
    <row r="1717" spans="1:5">
      <c r="A1717">
        <v>1715</v>
      </c>
      <c r="B1717" s="24">
        <v>-2E-3</v>
      </c>
      <c r="C1717" s="202">
        <v>-2E-3</v>
      </c>
      <c r="D1717" s="202">
        <v>6.1045715849976541E-5</v>
      </c>
      <c r="E1717" s="202">
        <v>-4.9627342057636491E-3</v>
      </c>
    </row>
    <row r="1718" spans="1:5">
      <c r="A1718">
        <v>1716</v>
      </c>
      <c r="B1718" s="24">
        <v>-2E-3</v>
      </c>
      <c r="C1718" s="202">
        <v>-2E-3</v>
      </c>
      <c r="D1718" s="202">
        <v>6.0498220640559624E-5</v>
      </c>
      <c r="E1718" s="202">
        <v>-4.9633996529932708E-3</v>
      </c>
    </row>
    <row r="1719" spans="1:5">
      <c r="A1719">
        <v>1717</v>
      </c>
      <c r="B1719" s="24">
        <v>-2E-3</v>
      </c>
      <c r="C1719" s="202">
        <v>-2E-3</v>
      </c>
      <c r="D1719" s="202">
        <v>5.9950725431142708E-5</v>
      </c>
      <c r="E1719" s="202">
        <v>-4.9640591052028064E-3</v>
      </c>
    </row>
    <row r="1720" spans="1:5">
      <c r="A1720">
        <v>1718</v>
      </c>
      <c r="B1720" s="24">
        <v>-2E-3</v>
      </c>
      <c r="C1720" s="202">
        <v>-2E-3</v>
      </c>
      <c r="D1720" s="202">
        <v>5.9403230221725791E-5</v>
      </c>
      <c r="E1720" s="202">
        <v>-4.9647125623922556E-3</v>
      </c>
    </row>
    <row r="1721" spans="1:5">
      <c r="A1721">
        <v>1719</v>
      </c>
      <c r="B1721" s="24">
        <v>-2E-3</v>
      </c>
      <c r="C1721" s="202">
        <v>-2E-3</v>
      </c>
      <c r="D1721" s="202">
        <v>5.8855735012308875E-5</v>
      </c>
      <c r="E1721" s="202">
        <v>-4.9653600245616186E-3</v>
      </c>
    </row>
    <row r="1722" spans="1:5">
      <c r="A1722">
        <v>1720</v>
      </c>
      <c r="B1722" s="24">
        <v>-2E-3</v>
      </c>
      <c r="C1722" s="202">
        <v>-2E-3</v>
      </c>
      <c r="D1722" s="202">
        <v>5.8308239802891958E-5</v>
      </c>
      <c r="E1722" s="202">
        <v>-4.9660014917108954E-3</v>
      </c>
    </row>
    <row r="1723" spans="1:5">
      <c r="A1723">
        <v>1721</v>
      </c>
      <c r="B1723" s="24">
        <v>-2E-3</v>
      </c>
      <c r="C1723" s="202">
        <v>-2E-3</v>
      </c>
      <c r="D1723" s="202">
        <v>5.7760744593475042E-5</v>
      </c>
      <c r="E1723" s="202">
        <v>-4.9666369638400841E-3</v>
      </c>
    </row>
    <row r="1724" spans="1:5">
      <c r="A1724">
        <v>1722</v>
      </c>
      <c r="B1724" s="24">
        <v>-2E-3</v>
      </c>
      <c r="C1724" s="202">
        <v>-2E-3</v>
      </c>
      <c r="D1724" s="202">
        <v>5.7213249384058125E-5</v>
      </c>
      <c r="E1724" s="202">
        <v>-4.9672664409491866E-3</v>
      </c>
    </row>
    <row r="1725" spans="1:5">
      <c r="A1725">
        <v>1723</v>
      </c>
      <c r="B1725" s="24">
        <v>-2E-3</v>
      </c>
      <c r="C1725" s="202">
        <v>-2E-3</v>
      </c>
      <c r="D1725" s="202">
        <v>5.6665754174641209E-5</v>
      </c>
      <c r="E1725" s="202">
        <v>-4.9678899230382028E-3</v>
      </c>
    </row>
    <row r="1726" spans="1:5">
      <c r="A1726">
        <v>1724</v>
      </c>
      <c r="B1726" s="24">
        <v>-2E-3</v>
      </c>
      <c r="C1726" s="202">
        <v>-2E-3</v>
      </c>
      <c r="D1726" s="202">
        <v>5.6118258965224292E-5</v>
      </c>
      <c r="E1726" s="202">
        <v>-4.968507410107131E-3</v>
      </c>
    </row>
    <row r="1727" spans="1:5">
      <c r="A1727">
        <v>1725</v>
      </c>
      <c r="B1727" s="24">
        <v>-2E-3</v>
      </c>
      <c r="C1727" s="202">
        <v>-2E-3</v>
      </c>
      <c r="D1727" s="202">
        <v>5.5570763755807376E-5</v>
      </c>
      <c r="E1727" s="202">
        <v>-4.969118902155973E-3</v>
      </c>
    </row>
    <row r="1728" spans="1:5">
      <c r="A1728">
        <v>1726</v>
      </c>
      <c r="B1728" s="24">
        <v>-2E-3</v>
      </c>
      <c r="C1728" s="202">
        <v>-2E-3</v>
      </c>
      <c r="D1728" s="202">
        <v>5.5023268546390459E-5</v>
      </c>
      <c r="E1728" s="202">
        <v>-4.9697243991847252E-3</v>
      </c>
    </row>
    <row r="1729" spans="1:5">
      <c r="A1729">
        <v>1727</v>
      </c>
      <c r="B1729" s="24">
        <v>-2E-3</v>
      </c>
      <c r="C1729" s="202">
        <v>-2E-3</v>
      </c>
      <c r="D1729" s="202">
        <v>5.4475773336973543E-5</v>
      </c>
      <c r="E1729" s="202">
        <v>-4.9703239011933947E-3</v>
      </c>
    </row>
    <row r="1730" spans="1:5">
      <c r="A1730">
        <v>1728</v>
      </c>
      <c r="B1730" s="24">
        <v>-2E-3</v>
      </c>
      <c r="C1730" s="202">
        <v>-2E-3</v>
      </c>
      <c r="D1730" s="202">
        <v>5.3928278127556626E-5</v>
      </c>
      <c r="E1730" s="202">
        <v>-4.9709174081819778E-3</v>
      </c>
    </row>
    <row r="1731" spans="1:5">
      <c r="A1731">
        <v>1729</v>
      </c>
      <c r="B1731" s="24">
        <v>-2E-3</v>
      </c>
      <c r="C1731" s="202">
        <v>-2E-3</v>
      </c>
      <c r="D1731" s="202">
        <v>5.3380782918139709E-5</v>
      </c>
      <c r="E1731" s="202">
        <v>-4.971504920150473E-3</v>
      </c>
    </row>
    <row r="1732" spans="1:5">
      <c r="A1732">
        <v>1730</v>
      </c>
      <c r="B1732" s="24">
        <v>-2E-3</v>
      </c>
      <c r="C1732" s="202">
        <v>-2E-3</v>
      </c>
      <c r="D1732" s="202">
        <v>5.2833287708722793E-5</v>
      </c>
      <c r="E1732" s="202">
        <v>-4.972086437098882E-3</v>
      </c>
    </row>
    <row r="1733" spans="1:5">
      <c r="A1733">
        <v>1731</v>
      </c>
      <c r="B1733" s="24">
        <v>-2E-3</v>
      </c>
      <c r="C1733" s="202">
        <v>-2E-3</v>
      </c>
      <c r="D1733" s="202">
        <v>5.2285792499305876E-5</v>
      </c>
      <c r="E1733" s="202">
        <v>-4.9726619590272046E-3</v>
      </c>
    </row>
    <row r="1734" spans="1:5">
      <c r="A1734">
        <v>1732</v>
      </c>
      <c r="B1734" s="24">
        <v>-2E-3</v>
      </c>
      <c r="C1734" s="202">
        <v>-2E-3</v>
      </c>
      <c r="D1734" s="202">
        <v>5.173829728988896E-5</v>
      </c>
      <c r="E1734" s="202">
        <v>-4.9732314859354393E-3</v>
      </c>
    </row>
    <row r="1735" spans="1:5">
      <c r="A1735">
        <v>1733</v>
      </c>
      <c r="B1735" s="24">
        <v>-2E-3</v>
      </c>
      <c r="C1735" s="202">
        <v>-2E-3</v>
      </c>
      <c r="D1735" s="202">
        <v>5.1190802080472043E-5</v>
      </c>
      <c r="E1735" s="202">
        <v>-4.9737950178235894E-3</v>
      </c>
    </row>
    <row r="1736" spans="1:5">
      <c r="A1736">
        <v>1734</v>
      </c>
      <c r="B1736" s="24">
        <v>-2E-3</v>
      </c>
      <c r="C1736" s="202">
        <v>-2E-3</v>
      </c>
      <c r="D1736" s="202">
        <v>5.0643306871055127E-5</v>
      </c>
      <c r="E1736" s="202">
        <v>-4.9743525546916516E-3</v>
      </c>
    </row>
    <row r="1737" spans="1:5">
      <c r="A1737">
        <v>1735</v>
      </c>
      <c r="B1737" s="24">
        <v>-2E-3</v>
      </c>
      <c r="C1737" s="202">
        <v>-2E-3</v>
      </c>
      <c r="D1737" s="202">
        <v>5.009581166163821E-5</v>
      </c>
      <c r="E1737" s="202">
        <v>-4.9749040965396257E-3</v>
      </c>
    </row>
    <row r="1738" spans="1:5">
      <c r="A1738">
        <v>1736</v>
      </c>
      <c r="B1738" s="24">
        <v>-2E-3</v>
      </c>
      <c r="C1738" s="202">
        <v>-2E-3</v>
      </c>
      <c r="D1738" s="202">
        <v>4.9548316452221294E-5</v>
      </c>
      <c r="E1738" s="202">
        <v>-4.9754496433675154E-3</v>
      </c>
    </row>
    <row r="1739" spans="1:5">
      <c r="A1739">
        <v>1737</v>
      </c>
      <c r="B1739" s="24">
        <v>-2E-3</v>
      </c>
      <c r="C1739" s="202">
        <v>-2E-3</v>
      </c>
      <c r="D1739" s="202">
        <v>4.9000821242804377E-5</v>
      </c>
      <c r="E1739" s="202">
        <v>-4.975989195175317E-3</v>
      </c>
    </row>
    <row r="1740" spans="1:5">
      <c r="A1740">
        <v>1738</v>
      </c>
      <c r="B1740" s="24">
        <v>-2E-3</v>
      </c>
      <c r="C1740" s="202">
        <v>-2E-3</v>
      </c>
      <c r="D1740" s="202">
        <v>4.8453326033387461E-5</v>
      </c>
      <c r="E1740" s="202">
        <v>-4.9765227519630324E-3</v>
      </c>
    </row>
    <row r="1741" spans="1:5">
      <c r="A1741">
        <v>1739</v>
      </c>
      <c r="B1741" s="24">
        <v>-2E-3</v>
      </c>
      <c r="C1741" s="202">
        <v>-2E-3</v>
      </c>
      <c r="D1741" s="202">
        <v>4.7905830823970544E-5</v>
      </c>
      <c r="E1741" s="202">
        <v>-4.9770503137306615E-3</v>
      </c>
    </row>
    <row r="1742" spans="1:5">
      <c r="A1742">
        <v>1740</v>
      </c>
      <c r="B1742" s="24">
        <v>-2E-3</v>
      </c>
      <c r="C1742" s="202">
        <v>-2E-3</v>
      </c>
      <c r="D1742" s="202">
        <v>4.7358335614553628E-5</v>
      </c>
      <c r="E1742" s="202">
        <v>-4.9775718804782043E-3</v>
      </c>
    </row>
    <row r="1743" spans="1:5">
      <c r="A1743">
        <v>1741</v>
      </c>
      <c r="B1743" s="24">
        <v>-2E-3</v>
      </c>
      <c r="C1743" s="202">
        <v>-2E-3</v>
      </c>
      <c r="D1743" s="202">
        <v>4.6810840405136711E-5</v>
      </c>
      <c r="E1743" s="202">
        <v>-4.9780874522056592E-3</v>
      </c>
    </row>
    <row r="1744" spans="1:5">
      <c r="A1744">
        <v>1742</v>
      </c>
      <c r="B1744" s="24">
        <v>-2E-3</v>
      </c>
      <c r="C1744" s="202">
        <v>-2E-3</v>
      </c>
      <c r="D1744" s="202">
        <v>4.6263345195719794E-5</v>
      </c>
      <c r="E1744" s="202">
        <v>-4.9785970289130278E-3</v>
      </c>
    </row>
    <row r="1745" spans="1:5">
      <c r="A1745">
        <v>1743</v>
      </c>
      <c r="B1745" s="24">
        <v>-2E-3</v>
      </c>
      <c r="C1745" s="202">
        <v>-2E-3</v>
      </c>
      <c r="D1745" s="202">
        <v>4.5715849986302878E-5</v>
      </c>
      <c r="E1745" s="202">
        <v>-4.9791006106003101E-3</v>
      </c>
    </row>
    <row r="1746" spans="1:5">
      <c r="A1746">
        <v>1744</v>
      </c>
      <c r="B1746" s="24">
        <v>-2E-3</v>
      </c>
      <c r="C1746" s="202">
        <v>-2E-3</v>
      </c>
      <c r="D1746" s="202">
        <v>4.5168354776885961E-5</v>
      </c>
      <c r="E1746" s="202">
        <v>-4.9795981972675044E-3</v>
      </c>
    </row>
    <row r="1747" spans="1:5">
      <c r="A1747">
        <v>1745</v>
      </c>
      <c r="B1747" s="24">
        <v>-2E-3</v>
      </c>
      <c r="C1747" s="202">
        <v>-2E-3</v>
      </c>
      <c r="D1747" s="202">
        <v>4.4620859567469045E-5</v>
      </c>
      <c r="E1747" s="202">
        <v>-4.9800897889146142E-3</v>
      </c>
    </row>
    <row r="1748" spans="1:5">
      <c r="A1748">
        <v>1746</v>
      </c>
      <c r="B1748" s="24">
        <v>-2E-3</v>
      </c>
      <c r="C1748" s="202">
        <v>-2E-3</v>
      </c>
      <c r="D1748" s="202">
        <v>4.4073364358052128E-5</v>
      </c>
      <c r="E1748" s="202">
        <v>-4.980575385541636E-3</v>
      </c>
    </row>
    <row r="1749" spans="1:5">
      <c r="A1749">
        <v>1747</v>
      </c>
      <c r="B1749" s="24">
        <v>-2E-3</v>
      </c>
      <c r="C1749" s="202">
        <v>-2E-3</v>
      </c>
      <c r="D1749" s="202">
        <v>4.3525869148635212E-5</v>
      </c>
      <c r="E1749" s="202">
        <v>-4.9810549871485716E-3</v>
      </c>
    </row>
    <row r="1750" spans="1:5">
      <c r="A1750">
        <v>1748</v>
      </c>
      <c r="B1750" s="24">
        <v>-2E-3</v>
      </c>
      <c r="C1750" s="202">
        <v>-2E-3</v>
      </c>
      <c r="D1750" s="202">
        <v>4.2978373939218295E-5</v>
      </c>
      <c r="E1750" s="202">
        <v>-4.9815285937354192E-3</v>
      </c>
    </row>
    <row r="1751" spans="1:5">
      <c r="A1751">
        <v>1749</v>
      </c>
      <c r="B1751" s="24">
        <v>-2E-3</v>
      </c>
      <c r="C1751" s="202">
        <v>-2E-3</v>
      </c>
      <c r="D1751" s="202">
        <v>4.2430878729801379E-5</v>
      </c>
      <c r="E1751" s="202">
        <v>-4.9819962053021805E-3</v>
      </c>
    </row>
    <row r="1752" spans="1:5">
      <c r="A1752">
        <v>1750</v>
      </c>
      <c r="B1752" s="24">
        <v>-2E-3</v>
      </c>
      <c r="C1752" s="202">
        <v>-2E-3</v>
      </c>
      <c r="D1752" s="202">
        <v>4.1883383520384462E-5</v>
      </c>
      <c r="E1752" s="202">
        <v>-4.9824578218488572E-3</v>
      </c>
    </row>
    <row r="1753" spans="1:5">
      <c r="A1753">
        <v>1751</v>
      </c>
      <c r="B1753" s="24">
        <v>-2E-3</v>
      </c>
      <c r="C1753" s="202">
        <v>-2E-3</v>
      </c>
      <c r="D1753" s="202">
        <v>4.1335888310967546E-5</v>
      </c>
      <c r="E1753" s="202">
        <v>-4.9829134433754443E-3</v>
      </c>
    </row>
    <row r="1754" spans="1:5">
      <c r="A1754">
        <v>1752</v>
      </c>
      <c r="B1754" s="24">
        <v>-2E-3</v>
      </c>
      <c r="C1754" s="202">
        <v>-2E-3</v>
      </c>
      <c r="D1754" s="202">
        <v>4.0788393101550629E-5</v>
      </c>
      <c r="E1754" s="202">
        <v>-4.9833630698819468E-3</v>
      </c>
    </row>
    <row r="1755" spans="1:5">
      <c r="A1755">
        <v>1753</v>
      </c>
      <c r="B1755" s="24">
        <v>-2E-3</v>
      </c>
      <c r="C1755" s="202">
        <v>-2E-3</v>
      </c>
      <c r="D1755" s="202">
        <v>4.0240897892133713E-5</v>
      </c>
      <c r="E1755" s="202">
        <v>-4.9838067013683613E-3</v>
      </c>
    </row>
    <row r="1756" spans="1:5">
      <c r="A1756">
        <v>1754</v>
      </c>
      <c r="B1756" s="24">
        <v>-2E-3</v>
      </c>
      <c r="C1756" s="202">
        <v>-2E-3</v>
      </c>
      <c r="D1756" s="202">
        <v>3.9693402682716796E-5</v>
      </c>
      <c r="E1756" s="202">
        <v>-4.9842443378346896E-3</v>
      </c>
    </row>
    <row r="1757" spans="1:5">
      <c r="A1757">
        <v>1755</v>
      </c>
      <c r="B1757" s="24">
        <v>-2E-3</v>
      </c>
      <c r="C1757" s="202">
        <v>-2E-3</v>
      </c>
      <c r="D1757" s="202">
        <v>3.914590747329988E-5</v>
      </c>
      <c r="E1757" s="202">
        <v>-4.9846759792809316E-3</v>
      </c>
    </row>
    <row r="1758" spans="1:5">
      <c r="A1758">
        <v>1756</v>
      </c>
      <c r="B1758" s="24">
        <v>-2E-3</v>
      </c>
      <c r="C1758" s="202">
        <v>-2E-3</v>
      </c>
      <c r="D1758" s="202">
        <v>3.8598412263882963E-5</v>
      </c>
      <c r="E1758" s="202">
        <v>-4.9851016257070873E-3</v>
      </c>
    </row>
    <row r="1759" spans="1:5">
      <c r="A1759">
        <v>1757</v>
      </c>
      <c r="B1759" s="24">
        <v>-2E-3</v>
      </c>
      <c r="C1759" s="202">
        <v>-2E-3</v>
      </c>
      <c r="D1759" s="202">
        <v>3.8050917054466046E-5</v>
      </c>
      <c r="E1759" s="202">
        <v>-4.985521277113155E-3</v>
      </c>
    </row>
    <row r="1760" spans="1:5">
      <c r="A1760">
        <v>1758</v>
      </c>
      <c r="B1760" s="24">
        <v>-2E-3</v>
      </c>
      <c r="C1760" s="202">
        <v>-2E-3</v>
      </c>
      <c r="D1760" s="202">
        <v>3.750342184504913E-5</v>
      </c>
      <c r="E1760" s="202">
        <v>-4.9859349334991365E-3</v>
      </c>
    </row>
    <row r="1761" spans="1:5">
      <c r="A1761">
        <v>1759</v>
      </c>
      <c r="B1761" s="24">
        <v>-2E-3</v>
      </c>
      <c r="C1761" s="202">
        <v>-2E-3</v>
      </c>
      <c r="D1761" s="202">
        <v>3.6955926635632213E-5</v>
      </c>
      <c r="E1761" s="202">
        <v>-4.9863425948650317E-3</v>
      </c>
    </row>
    <row r="1762" spans="1:5">
      <c r="A1762">
        <v>1760</v>
      </c>
      <c r="B1762" s="24">
        <v>-2E-3</v>
      </c>
      <c r="C1762" s="202">
        <v>-2E-3</v>
      </c>
      <c r="D1762" s="202">
        <v>3.6408431426215297E-5</v>
      </c>
      <c r="E1762" s="202">
        <v>-4.9867442612108407E-3</v>
      </c>
    </row>
    <row r="1763" spans="1:5">
      <c r="A1763">
        <v>1761</v>
      </c>
      <c r="B1763" s="24">
        <v>-2E-3</v>
      </c>
      <c r="C1763" s="202">
        <v>-2E-3</v>
      </c>
      <c r="D1763" s="202">
        <v>3.586093621679838E-5</v>
      </c>
      <c r="E1763" s="202">
        <v>-4.9871399325365617E-3</v>
      </c>
    </row>
    <row r="1764" spans="1:5">
      <c r="A1764">
        <v>1762</v>
      </c>
      <c r="B1764" s="24">
        <v>-2E-3</v>
      </c>
      <c r="C1764" s="202">
        <v>-2E-3</v>
      </c>
      <c r="D1764" s="202">
        <v>3.5313441007381464E-5</v>
      </c>
      <c r="E1764" s="202">
        <v>-4.9875296088421964E-3</v>
      </c>
    </row>
    <row r="1765" spans="1:5">
      <c r="A1765">
        <v>1763</v>
      </c>
      <c r="B1765" s="24">
        <v>-2E-3</v>
      </c>
      <c r="C1765" s="202">
        <v>-2E-3</v>
      </c>
      <c r="D1765" s="202">
        <v>3.4765945797964547E-5</v>
      </c>
      <c r="E1765" s="202">
        <v>-4.9879132901277448E-3</v>
      </c>
    </row>
    <row r="1766" spans="1:5">
      <c r="A1766">
        <v>1764</v>
      </c>
      <c r="B1766" s="24">
        <v>-2E-3</v>
      </c>
      <c r="C1766" s="202">
        <v>-2E-3</v>
      </c>
      <c r="D1766" s="202">
        <v>3.4218450588547631E-5</v>
      </c>
      <c r="E1766" s="202">
        <v>-4.9882909763932035E-3</v>
      </c>
    </row>
    <row r="1767" spans="1:5">
      <c r="A1767">
        <v>1765</v>
      </c>
      <c r="B1767" s="24">
        <v>-2E-3</v>
      </c>
      <c r="C1767" s="202">
        <v>-2E-3</v>
      </c>
      <c r="D1767" s="202">
        <v>3.3670955379130714E-5</v>
      </c>
      <c r="E1767" s="202">
        <v>-4.9886626676385777E-3</v>
      </c>
    </row>
    <row r="1768" spans="1:5">
      <c r="A1768">
        <v>1766</v>
      </c>
      <c r="B1768" s="24">
        <v>-2E-3</v>
      </c>
      <c r="C1768" s="202">
        <v>-2E-3</v>
      </c>
      <c r="D1768" s="202">
        <v>3.3123460169713798E-5</v>
      </c>
      <c r="E1768" s="202">
        <v>-4.9890283638638656E-3</v>
      </c>
    </row>
    <row r="1769" spans="1:5">
      <c r="A1769">
        <v>1767</v>
      </c>
      <c r="B1769" s="24">
        <v>-2E-3</v>
      </c>
      <c r="C1769" s="202">
        <v>-2E-3</v>
      </c>
      <c r="D1769" s="202">
        <v>3.2575964960296881E-5</v>
      </c>
      <c r="E1769" s="202">
        <v>-4.9893880650690673E-3</v>
      </c>
    </row>
    <row r="1770" spans="1:5">
      <c r="A1770">
        <v>1768</v>
      </c>
      <c r="B1770" s="24">
        <v>-2E-3</v>
      </c>
      <c r="C1770" s="202">
        <v>-2E-3</v>
      </c>
      <c r="D1770" s="202">
        <v>3.2028469750879965E-5</v>
      </c>
      <c r="E1770" s="202">
        <v>-4.9897417712541827E-3</v>
      </c>
    </row>
    <row r="1771" spans="1:5">
      <c r="A1771">
        <v>1769</v>
      </c>
      <c r="B1771" s="24">
        <v>-2E-3</v>
      </c>
      <c r="C1771" s="202">
        <v>-2E-3</v>
      </c>
      <c r="D1771" s="202">
        <v>3.1480974541463048E-5</v>
      </c>
      <c r="E1771" s="202">
        <v>-4.9900894824192101E-3</v>
      </c>
    </row>
    <row r="1772" spans="1:5">
      <c r="A1772">
        <v>1770</v>
      </c>
      <c r="B1772" s="24">
        <v>-2E-3</v>
      </c>
      <c r="C1772" s="202">
        <v>-2E-3</v>
      </c>
      <c r="D1772" s="202">
        <v>3.0933479332046131E-5</v>
      </c>
      <c r="E1772" s="202">
        <v>-4.9904311985641513E-3</v>
      </c>
    </row>
    <row r="1773" spans="1:5">
      <c r="A1773">
        <v>1771</v>
      </c>
      <c r="B1773" s="24">
        <v>-2E-3</v>
      </c>
      <c r="C1773" s="202">
        <v>-2E-3</v>
      </c>
      <c r="D1773" s="202">
        <v>3.0385984122629215E-5</v>
      </c>
      <c r="E1773" s="202">
        <v>-4.9907669196890062E-3</v>
      </c>
    </row>
    <row r="1774" spans="1:5">
      <c r="A1774">
        <v>1772</v>
      </c>
      <c r="B1774" s="24">
        <v>-2E-3</v>
      </c>
      <c r="C1774" s="202">
        <v>-2E-3</v>
      </c>
      <c r="D1774" s="202">
        <v>2.9838488913212298E-5</v>
      </c>
      <c r="E1774" s="202">
        <v>-4.9910966457937748E-3</v>
      </c>
    </row>
    <row r="1775" spans="1:5">
      <c r="A1775">
        <v>1773</v>
      </c>
      <c r="B1775" s="24">
        <v>-2E-3</v>
      </c>
      <c r="C1775" s="202">
        <v>-2E-3</v>
      </c>
      <c r="D1775" s="202">
        <v>2.9290993703795382E-5</v>
      </c>
      <c r="E1775" s="202">
        <v>-4.9914203768784554E-3</v>
      </c>
    </row>
    <row r="1776" spans="1:5">
      <c r="A1776">
        <v>1774</v>
      </c>
      <c r="B1776" s="24">
        <v>-2E-3</v>
      </c>
      <c r="C1776" s="202">
        <v>-2E-3</v>
      </c>
      <c r="D1776" s="202">
        <v>2.8743498494378465E-5</v>
      </c>
      <c r="E1776" s="202">
        <v>-4.9917381129430498E-3</v>
      </c>
    </row>
    <row r="1777" spans="1:5">
      <c r="A1777">
        <v>1775</v>
      </c>
      <c r="B1777" s="24">
        <v>-2E-3</v>
      </c>
      <c r="C1777" s="202">
        <v>-2E-3</v>
      </c>
      <c r="D1777" s="202">
        <v>2.8196003284961549E-5</v>
      </c>
      <c r="E1777" s="202">
        <v>-4.9920498539875579E-3</v>
      </c>
    </row>
    <row r="1778" spans="1:5">
      <c r="A1778">
        <v>1776</v>
      </c>
      <c r="B1778" s="24">
        <v>-2E-3</v>
      </c>
      <c r="C1778" s="202">
        <v>-2E-3</v>
      </c>
      <c r="D1778" s="202">
        <v>2.7648508075544632E-5</v>
      </c>
      <c r="E1778" s="202">
        <v>-4.9923556000119797E-3</v>
      </c>
    </row>
    <row r="1779" spans="1:5">
      <c r="A1779">
        <v>1777</v>
      </c>
      <c r="B1779" s="24">
        <v>-2E-3</v>
      </c>
      <c r="C1779" s="202">
        <v>-2E-3</v>
      </c>
      <c r="D1779" s="202">
        <v>2.7101012866127716E-5</v>
      </c>
      <c r="E1779" s="202">
        <v>-4.9926553510163136E-3</v>
      </c>
    </row>
    <row r="1780" spans="1:5">
      <c r="A1780">
        <v>1778</v>
      </c>
      <c r="B1780" s="24">
        <v>-2E-3</v>
      </c>
      <c r="C1780" s="202">
        <v>-2E-3</v>
      </c>
      <c r="D1780" s="202">
        <v>2.6553517656710799E-5</v>
      </c>
      <c r="E1780" s="202">
        <v>-4.9929491070005629E-3</v>
      </c>
    </row>
    <row r="1781" spans="1:5">
      <c r="A1781">
        <v>1779</v>
      </c>
      <c r="B1781" s="24">
        <v>-2E-3</v>
      </c>
      <c r="C1781" s="202">
        <v>-2E-3</v>
      </c>
      <c r="D1781" s="202">
        <v>2.6006022447293883E-5</v>
      </c>
      <c r="E1781" s="202">
        <v>-4.9932368679647225E-3</v>
      </c>
    </row>
    <row r="1782" spans="1:5">
      <c r="A1782">
        <v>1780</v>
      </c>
      <c r="B1782" s="24">
        <v>-2E-3</v>
      </c>
      <c r="C1782" s="202">
        <v>-2E-3</v>
      </c>
      <c r="D1782" s="202">
        <v>2.5458527237876966E-5</v>
      </c>
      <c r="E1782" s="202">
        <v>-4.9935186339087976E-3</v>
      </c>
    </row>
    <row r="1783" spans="1:5">
      <c r="A1783">
        <v>1781</v>
      </c>
      <c r="B1783" s="24">
        <v>-2E-3</v>
      </c>
      <c r="C1783" s="202">
        <v>-2E-3</v>
      </c>
      <c r="D1783" s="202">
        <v>2.491103202846005E-5</v>
      </c>
      <c r="E1783" s="202">
        <v>-4.9937944048327864E-3</v>
      </c>
    </row>
    <row r="1784" spans="1:5">
      <c r="A1784">
        <v>1782</v>
      </c>
      <c r="B1784" s="24">
        <v>-2E-3</v>
      </c>
      <c r="C1784" s="202">
        <v>-2E-3</v>
      </c>
      <c r="D1784" s="202">
        <v>2.4363536819043133E-5</v>
      </c>
      <c r="E1784" s="202">
        <v>-4.9940641807366872E-3</v>
      </c>
    </row>
    <row r="1785" spans="1:5">
      <c r="A1785">
        <v>1783</v>
      </c>
      <c r="B1785" s="24">
        <v>-2E-3</v>
      </c>
      <c r="C1785" s="202">
        <v>-2E-3</v>
      </c>
      <c r="D1785" s="202">
        <v>2.3816041609626217E-5</v>
      </c>
      <c r="E1785" s="202">
        <v>-4.9943279616205018E-3</v>
      </c>
    </row>
    <row r="1786" spans="1:5">
      <c r="A1786">
        <v>1784</v>
      </c>
      <c r="B1786" s="24">
        <v>-2E-3</v>
      </c>
      <c r="C1786" s="202">
        <v>-2E-3</v>
      </c>
      <c r="D1786" s="202">
        <v>2.32685464002093E-5</v>
      </c>
      <c r="E1786" s="202">
        <v>-4.9945857474842283E-3</v>
      </c>
    </row>
    <row r="1787" spans="1:5">
      <c r="A1787">
        <v>1785</v>
      </c>
      <c r="B1787" s="24">
        <v>-2E-3</v>
      </c>
      <c r="C1787" s="202">
        <v>-2E-3</v>
      </c>
      <c r="D1787" s="202">
        <v>2.2721051190792383E-5</v>
      </c>
      <c r="E1787" s="202">
        <v>-4.9948375383278704E-3</v>
      </c>
    </row>
    <row r="1788" spans="1:5">
      <c r="A1788">
        <v>1786</v>
      </c>
      <c r="B1788" s="24">
        <v>-2E-3</v>
      </c>
      <c r="C1788" s="202">
        <v>-2E-3</v>
      </c>
      <c r="D1788" s="202">
        <v>2.2173555981375467E-5</v>
      </c>
      <c r="E1788" s="202">
        <v>-4.9950833341514244E-3</v>
      </c>
    </row>
    <row r="1789" spans="1:5">
      <c r="A1789">
        <v>1787</v>
      </c>
      <c r="B1789" s="24">
        <v>-2E-3</v>
      </c>
      <c r="C1789" s="202">
        <v>-2E-3</v>
      </c>
      <c r="D1789" s="202">
        <v>2.162606077195855E-5</v>
      </c>
      <c r="E1789" s="202">
        <v>-4.9953231349548922E-3</v>
      </c>
    </row>
    <row r="1790" spans="1:5">
      <c r="A1790">
        <v>1788</v>
      </c>
      <c r="B1790" s="24">
        <v>-2E-3</v>
      </c>
      <c r="C1790" s="202">
        <v>-2E-3</v>
      </c>
      <c r="D1790" s="202">
        <v>2.1078565562541634E-5</v>
      </c>
      <c r="E1790" s="202">
        <v>-4.9955569407382737E-3</v>
      </c>
    </row>
    <row r="1791" spans="1:5">
      <c r="A1791">
        <v>1789</v>
      </c>
      <c r="B1791" s="24">
        <v>-2E-3</v>
      </c>
      <c r="C1791" s="202">
        <v>-2E-3</v>
      </c>
      <c r="D1791" s="202">
        <v>2.0531070353124717E-5</v>
      </c>
      <c r="E1791" s="202">
        <v>-4.9957847515015672E-3</v>
      </c>
    </row>
    <row r="1792" spans="1:5">
      <c r="A1792">
        <v>1790</v>
      </c>
      <c r="B1792" s="24">
        <v>-2E-3</v>
      </c>
      <c r="C1792" s="202">
        <v>-2E-3</v>
      </c>
      <c r="D1792" s="202">
        <v>1.9983575143707801E-5</v>
      </c>
      <c r="E1792" s="202">
        <v>-4.9960065672447745E-3</v>
      </c>
    </row>
    <row r="1793" spans="1:5">
      <c r="A1793">
        <v>1791</v>
      </c>
      <c r="B1793" s="24">
        <v>-2E-3</v>
      </c>
      <c r="C1793" s="202">
        <v>-2E-3</v>
      </c>
      <c r="D1793" s="202">
        <v>1.9436079934290884E-5</v>
      </c>
      <c r="E1793" s="202">
        <v>-4.9962223879678955E-3</v>
      </c>
    </row>
    <row r="1794" spans="1:5">
      <c r="A1794">
        <v>1792</v>
      </c>
      <c r="B1794" s="24">
        <v>-2E-3</v>
      </c>
      <c r="C1794" s="202">
        <v>-2E-3</v>
      </c>
      <c r="D1794" s="202">
        <v>1.8888584724873968E-5</v>
      </c>
      <c r="E1794" s="202">
        <v>-4.9964322136709302E-3</v>
      </c>
    </row>
    <row r="1795" spans="1:5">
      <c r="A1795">
        <v>1793</v>
      </c>
      <c r="B1795" s="24">
        <v>-2E-3</v>
      </c>
      <c r="C1795" s="202">
        <v>-2E-3</v>
      </c>
      <c r="D1795" s="202">
        <v>1.8341089515457051E-5</v>
      </c>
      <c r="E1795" s="202">
        <v>-4.996636044353877E-3</v>
      </c>
    </row>
    <row r="1796" spans="1:5">
      <c r="A1796">
        <v>1794</v>
      </c>
      <c r="B1796" s="24">
        <v>-2E-3</v>
      </c>
      <c r="C1796" s="202">
        <v>-2E-3</v>
      </c>
      <c r="D1796" s="202">
        <v>1.7793594306040135E-5</v>
      </c>
      <c r="E1796" s="202">
        <v>-4.9968338800167392E-3</v>
      </c>
    </row>
    <row r="1797" spans="1:5">
      <c r="A1797">
        <v>1795</v>
      </c>
      <c r="B1797" s="24">
        <v>-2E-3</v>
      </c>
      <c r="C1797" s="202">
        <v>-2E-3</v>
      </c>
      <c r="D1797" s="202">
        <v>1.7246099096623218E-5</v>
      </c>
      <c r="E1797" s="202">
        <v>-4.9970257206595117E-3</v>
      </c>
    </row>
    <row r="1798" spans="1:5">
      <c r="A1798">
        <v>1796</v>
      </c>
      <c r="B1798" s="24">
        <v>-2E-3</v>
      </c>
      <c r="C1798" s="202">
        <v>-2E-3</v>
      </c>
      <c r="D1798" s="202">
        <v>1.6698603887206302E-5</v>
      </c>
      <c r="E1798" s="202">
        <v>-4.9972115662821996E-3</v>
      </c>
    </row>
    <row r="1799" spans="1:5">
      <c r="A1799">
        <v>1797</v>
      </c>
      <c r="B1799" s="24">
        <v>-2E-3</v>
      </c>
      <c r="C1799" s="202">
        <v>-2E-3</v>
      </c>
      <c r="D1799" s="202">
        <v>1.6151108677789385E-5</v>
      </c>
      <c r="E1799" s="202">
        <v>-4.9973914168848013E-3</v>
      </c>
    </row>
    <row r="1800" spans="1:5">
      <c r="A1800">
        <v>1798</v>
      </c>
      <c r="B1800" s="24">
        <v>-2E-3</v>
      </c>
      <c r="C1800" s="202">
        <v>-2E-3</v>
      </c>
      <c r="D1800" s="202">
        <v>1.5603613468372468E-5</v>
      </c>
      <c r="E1800" s="202">
        <v>-4.997565272467315E-3</v>
      </c>
    </row>
    <row r="1801" spans="1:5">
      <c r="A1801">
        <v>1799</v>
      </c>
      <c r="B1801" s="24">
        <v>-2E-3</v>
      </c>
      <c r="C1801" s="202">
        <v>-2E-3</v>
      </c>
      <c r="D1801" s="202">
        <v>1.505611825895555E-5</v>
      </c>
      <c r="E1801" s="202">
        <v>-4.9977331330297425E-3</v>
      </c>
    </row>
    <row r="1802" spans="1:5">
      <c r="A1802">
        <v>1800</v>
      </c>
      <c r="B1802" s="24">
        <v>-2E-3</v>
      </c>
      <c r="C1802" s="202">
        <v>-2E-3</v>
      </c>
      <c r="D1802" s="202">
        <v>1.4508623049538632E-5</v>
      </c>
      <c r="E1802" s="202">
        <v>-4.9978949985720836E-3</v>
      </c>
    </row>
    <row r="1803" spans="1:5">
      <c r="A1803">
        <v>1801</v>
      </c>
      <c r="B1803" s="24">
        <v>-2E-3</v>
      </c>
      <c r="C1803" s="202">
        <v>-2E-3</v>
      </c>
      <c r="D1803" s="202">
        <v>1.3961127840121714E-5</v>
      </c>
      <c r="E1803" s="202">
        <v>-4.9980508690943368E-3</v>
      </c>
    </row>
    <row r="1804" spans="1:5">
      <c r="A1804">
        <v>1802</v>
      </c>
      <c r="B1804" s="24">
        <v>-2E-3</v>
      </c>
      <c r="C1804" s="202">
        <v>-2E-3</v>
      </c>
      <c r="D1804" s="202">
        <v>1.3413632630704796E-5</v>
      </c>
      <c r="E1804" s="202">
        <v>-4.9982007445965003E-3</v>
      </c>
    </row>
    <row r="1805" spans="1:5">
      <c r="A1805">
        <v>1803</v>
      </c>
      <c r="B1805" s="24">
        <v>-2E-3</v>
      </c>
      <c r="C1805" s="202">
        <v>-2E-3</v>
      </c>
      <c r="D1805" s="202">
        <v>1.2866137421287877E-5</v>
      </c>
      <c r="E1805" s="202">
        <v>-4.998344625078581E-3</v>
      </c>
    </row>
    <row r="1806" spans="1:5">
      <c r="A1806">
        <v>1804</v>
      </c>
      <c r="B1806" s="24">
        <v>-2E-3</v>
      </c>
      <c r="C1806" s="202">
        <v>-2E-3</v>
      </c>
      <c r="D1806" s="202">
        <v>1.2318642211870959E-5</v>
      </c>
      <c r="E1806" s="202">
        <v>-4.9984825105405754E-3</v>
      </c>
    </row>
    <row r="1807" spans="1:5">
      <c r="A1807">
        <v>1805</v>
      </c>
      <c r="B1807" s="24">
        <v>-2E-3</v>
      </c>
      <c r="C1807" s="202">
        <v>-2E-3</v>
      </c>
      <c r="D1807" s="202">
        <v>1.1771147002454041E-5</v>
      </c>
      <c r="E1807" s="202">
        <v>-4.9986144009824835E-3</v>
      </c>
    </row>
    <row r="1808" spans="1:5">
      <c r="A1808">
        <v>1806</v>
      </c>
      <c r="B1808" s="24">
        <v>-2E-3</v>
      </c>
      <c r="C1808" s="202">
        <v>-2E-3</v>
      </c>
      <c r="D1808" s="202">
        <v>1.1223651793037123E-5</v>
      </c>
      <c r="E1808" s="202">
        <v>-4.9987402964043037E-3</v>
      </c>
    </row>
    <row r="1809" spans="1:5">
      <c r="A1809">
        <v>1807</v>
      </c>
      <c r="B1809" s="24">
        <v>-2E-3</v>
      </c>
      <c r="C1809" s="202">
        <v>-2E-3</v>
      </c>
      <c r="D1809" s="202">
        <v>1.0676156583620204E-5</v>
      </c>
      <c r="E1809" s="202">
        <v>-4.9988601968060375E-3</v>
      </c>
    </row>
    <row r="1810" spans="1:5">
      <c r="A1810">
        <v>1808</v>
      </c>
      <c r="B1810" s="24">
        <v>-2E-3</v>
      </c>
      <c r="C1810" s="202">
        <v>-2E-3</v>
      </c>
      <c r="D1810" s="202">
        <v>1.0128661374203286E-5</v>
      </c>
      <c r="E1810" s="202">
        <v>-4.9989741021876852E-3</v>
      </c>
    </row>
    <row r="1811" spans="1:5">
      <c r="A1811">
        <v>1809</v>
      </c>
      <c r="B1811" s="24">
        <v>-2E-3</v>
      </c>
      <c r="C1811" s="202">
        <v>-2E-3</v>
      </c>
      <c r="D1811" s="202">
        <v>9.581166164786368E-6</v>
      </c>
      <c r="E1811" s="202">
        <v>-4.9990820125492448E-3</v>
      </c>
    </row>
    <row r="1812" spans="1:5">
      <c r="A1812">
        <v>1810</v>
      </c>
      <c r="B1812" s="24">
        <v>-2E-3</v>
      </c>
      <c r="C1812" s="202">
        <v>-2E-3</v>
      </c>
      <c r="D1812" s="202">
        <v>9.0336709553694497E-6</v>
      </c>
      <c r="E1812" s="202">
        <v>-4.9991839278907182E-3</v>
      </c>
    </row>
    <row r="1813" spans="1:5">
      <c r="A1813">
        <v>1811</v>
      </c>
      <c r="B1813" s="24">
        <v>-2E-3</v>
      </c>
      <c r="C1813" s="202">
        <v>-2E-3</v>
      </c>
      <c r="D1813" s="202">
        <v>8.4861757459525315E-6</v>
      </c>
      <c r="E1813" s="202">
        <v>-4.9992798482121053E-3</v>
      </c>
    </row>
    <row r="1814" spans="1:5">
      <c r="A1814">
        <v>1812</v>
      </c>
      <c r="B1814" s="24">
        <v>-2E-3</v>
      </c>
      <c r="C1814" s="202">
        <v>-2E-3</v>
      </c>
      <c r="D1814" s="202">
        <v>7.9386805365356133E-6</v>
      </c>
      <c r="E1814" s="202">
        <v>-4.9993697735134061E-3</v>
      </c>
    </row>
    <row r="1815" spans="1:5">
      <c r="A1815">
        <v>1813</v>
      </c>
      <c r="B1815" s="24">
        <v>-2E-3</v>
      </c>
      <c r="C1815" s="202">
        <v>-2E-3</v>
      </c>
      <c r="D1815" s="202">
        <v>7.3911853271186959E-6</v>
      </c>
      <c r="E1815" s="202">
        <v>-4.9994537037946207E-3</v>
      </c>
    </row>
    <row r="1816" spans="1:5">
      <c r="A1816">
        <v>1814</v>
      </c>
      <c r="B1816" s="24">
        <v>-2E-3</v>
      </c>
      <c r="C1816" s="202">
        <v>-2E-3</v>
      </c>
      <c r="D1816" s="202">
        <v>6.8436901177017785E-6</v>
      </c>
      <c r="E1816" s="202">
        <v>-4.9995316390557473E-3</v>
      </c>
    </row>
    <row r="1817" spans="1:5">
      <c r="A1817">
        <v>1815</v>
      </c>
      <c r="B1817" s="24">
        <v>-2E-3</v>
      </c>
      <c r="C1817" s="202">
        <v>-2E-3</v>
      </c>
      <c r="D1817" s="202">
        <v>6.2961949082848611E-6</v>
      </c>
      <c r="E1817" s="202">
        <v>-4.9996035792967877E-3</v>
      </c>
    </row>
    <row r="1818" spans="1:5">
      <c r="A1818">
        <v>1816</v>
      </c>
      <c r="B1818" s="24">
        <v>-2E-3</v>
      </c>
      <c r="C1818" s="202">
        <v>-2E-3</v>
      </c>
      <c r="D1818" s="202">
        <v>5.7486996988679437E-6</v>
      </c>
      <c r="E1818" s="202">
        <v>-4.9996695245177417E-3</v>
      </c>
    </row>
    <row r="1819" spans="1:5">
      <c r="A1819">
        <v>1817</v>
      </c>
      <c r="B1819" s="24">
        <v>-2E-3</v>
      </c>
      <c r="C1819" s="202">
        <v>-2E-3</v>
      </c>
      <c r="D1819" s="202">
        <v>5.2012044894510263E-6</v>
      </c>
      <c r="E1819" s="202">
        <v>-4.9997294747186078E-3</v>
      </c>
    </row>
    <row r="1820" spans="1:5">
      <c r="A1820">
        <v>1818</v>
      </c>
      <c r="B1820" s="24">
        <v>-2E-3</v>
      </c>
      <c r="C1820" s="202">
        <v>-2E-3</v>
      </c>
      <c r="D1820" s="202">
        <v>4.653709280034109E-6</v>
      </c>
      <c r="E1820" s="202">
        <v>-4.9997834298993876E-3</v>
      </c>
    </row>
    <row r="1821" spans="1:5">
      <c r="A1821">
        <v>1819</v>
      </c>
      <c r="B1821" s="24">
        <v>-2E-3</v>
      </c>
      <c r="C1821" s="202">
        <v>-2E-3</v>
      </c>
      <c r="D1821" s="202">
        <v>4.1062140706171916E-6</v>
      </c>
      <c r="E1821" s="202">
        <v>-4.9998313900600812E-3</v>
      </c>
    </row>
    <row r="1822" spans="1:5">
      <c r="A1822">
        <v>1820</v>
      </c>
      <c r="B1822" s="24">
        <v>-2E-3</v>
      </c>
      <c r="C1822" s="202">
        <v>-2E-3</v>
      </c>
      <c r="D1822" s="202">
        <v>3.5587188612002742E-6</v>
      </c>
      <c r="E1822" s="202">
        <v>-4.9998733552006885E-3</v>
      </c>
    </row>
    <row r="1823" spans="1:5">
      <c r="A1823">
        <v>1821</v>
      </c>
      <c r="B1823" s="24">
        <v>-2E-3</v>
      </c>
      <c r="C1823" s="202">
        <v>-2E-3</v>
      </c>
      <c r="D1823" s="202">
        <v>3.0112236517833568E-6</v>
      </c>
      <c r="E1823" s="202">
        <v>-4.9999093253212095E-3</v>
      </c>
    </row>
    <row r="1824" spans="1:5">
      <c r="A1824">
        <v>1822</v>
      </c>
      <c r="B1824" s="24">
        <v>-2E-3</v>
      </c>
      <c r="C1824" s="202">
        <v>-2E-3</v>
      </c>
      <c r="D1824" s="202">
        <v>2.4637284423664394E-6</v>
      </c>
      <c r="E1824" s="202">
        <v>-4.9999393004216425E-3</v>
      </c>
    </row>
    <row r="1825" spans="1:5">
      <c r="A1825">
        <v>1823</v>
      </c>
      <c r="B1825" s="24">
        <v>-2E-3</v>
      </c>
      <c r="C1825" s="202">
        <v>-2E-3</v>
      </c>
      <c r="D1825" s="202">
        <v>1.9162332329495221E-6</v>
      </c>
      <c r="E1825" s="202">
        <v>-4.9999632805019893E-3</v>
      </c>
    </row>
    <row r="1826" spans="1:5">
      <c r="A1826">
        <v>1824</v>
      </c>
      <c r="B1826" s="24">
        <v>-2E-3</v>
      </c>
      <c r="C1826" s="202">
        <v>-2E-3</v>
      </c>
      <c r="D1826" s="202">
        <v>1.3687380235326045E-6</v>
      </c>
      <c r="E1826" s="202">
        <v>-4.9999812655622498E-3</v>
      </c>
    </row>
    <row r="1827" spans="1:5">
      <c r="A1827">
        <v>1825</v>
      </c>
      <c r="B1827" s="24">
        <v>-2E-3</v>
      </c>
      <c r="C1827" s="202">
        <v>-2E-3</v>
      </c>
      <c r="D1827" s="202">
        <v>8.2124281411568686E-7</v>
      </c>
      <c r="E1827" s="202">
        <v>-4.9999932556024224E-3</v>
      </c>
    </row>
    <row r="1828" spans="1:5">
      <c r="A1828">
        <v>1826</v>
      </c>
      <c r="B1828" s="24">
        <v>-2E-3</v>
      </c>
      <c r="C1828" s="202">
        <v>-2E-3</v>
      </c>
      <c r="D1828" s="202">
        <v>2.7374760469876927E-7</v>
      </c>
      <c r="E1828" s="202">
        <v>-4.9999992506225104E-3</v>
      </c>
    </row>
    <row r="1829" spans="1:5">
      <c r="A1829">
        <v>1827</v>
      </c>
      <c r="B1829" s="24">
        <v>-2E-3</v>
      </c>
      <c r="C1829" s="202">
        <v>-2E-3</v>
      </c>
      <c r="D1829" s="202">
        <v>-2.7374760471814832E-7</v>
      </c>
      <c r="E1829" s="202">
        <v>-4.9999992506225104E-3</v>
      </c>
    </row>
    <row r="1830" spans="1:5">
      <c r="A1830">
        <v>1828</v>
      </c>
      <c r="B1830" s="24">
        <v>-2E-3</v>
      </c>
      <c r="C1830" s="202">
        <v>-2E-3</v>
      </c>
      <c r="D1830" s="202">
        <v>-8.2124281413506592E-7</v>
      </c>
      <c r="E1830" s="202">
        <v>-4.9999932556024241E-3</v>
      </c>
    </row>
    <row r="1831" spans="1:5">
      <c r="A1831">
        <v>1829</v>
      </c>
      <c r="B1831" s="24">
        <v>-2E-3</v>
      </c>
      <c r="C1831" s="202">
        <v>-2E-3</v>
      </c>
      <c r="D1831" s="202">
        <v>-1.3687380235519835E-6</v>
      </c>
      <c r="E1831" s="202">
        <v>-4.9999812655622498E-3</v>
      </c>
    </row>
    <row r="1832" spans="1:5">
      <c r="A1832">
        <v>1830</v>
      </c>
      <c r="B1832" s="24">
        <v>-2E-3</v>
      </c>
      <c r="C1832" s="202">
        <v>-2E-3</v>
      </c>
      <c r="D1832" s="202">
        <v>-1.9162332329689013E-6</v>
      </c>
      <c r="E1832" s="202">
        <v>-4.9999632805019893E-3</v>
      </c>
    </row>
    <row r="1833" spans="1:5">
      <c r="A1833">
        <v>1831</v>
      </c>
      <c r="B1833" s="24">
        <v>-2E-3</v>
      </c>
      <c r="C1833" s="202">
        <v>-2E-3</v>
      </c>
      <c r="D1833" s="202">
        <v>-2.4637284423858187E-6</v>
      </c>
      <c r="E1833" s="202">
        <v>-4.9999393004216425E-3</v>
      </c>
    </row>
    <row r="1834" spans="1:5">
      <c r="A1834">
        <v>1832</v>
      </c>
      <c r="B1834" s="24">
        <v>-2E-3</v>
      </c>
      <c r="C1834" s="202">
        <v>-2E-3</v>
      </c>
      <c r="D1834" s="202">
        <v>-3.0112236518027361E-6</v>
      </c>
      <c r="E1834" s="202">
        <v>-4.9999093253212095E-3</v>
      </c>
    </row>
    <row r="1835" spans="1:5">
      <c r="A1835">
        <v>1833</v>
      </c>
      <c r="B1835" s="24">
        <v>-2E-3</v>
      </c>
      <c r="C1835" s="202">
        <v>-2E-3</v>
      </c>
      <c r="D1835" s="202">
        <v>-3.5587188612196535E-6</v>
      </c>
      <c r="E1835" s="202">
        <v>-4.9998733552006902E-3</v>
      </c>
    </row>
    <row r="1836" spans="1:5">
      <c r="A1836">
        <v>1834</v>
      </c>
      <c r="B1836" s="24">
        <v>-2E-3</v>
      </c>
      <c r="C1836" s="202">
        <v>-2E-3</v>
      </c>
      <c r="D1836" s="202">
        <v>-4.1062140706365709E-6</v>
      </c>
      <c r="E1836" s="202">
        <v>-4.9998313900600829E-3</v>
      </c>
    </row>
    <row r="1837" spans="1:5">
      <c r="A1837">
        <v>1835</v>
      </c>
      <c r="B1837" s="24">
        <v>-2E-3</v>
      </c>
      <c r="C1837" s="202">
        <v>-2E-3</v>
      </c>
      <c r="D1837" s="202">
        <v>-4.6537092800534882E-6</v>
      </c>
      <c r="E1837" s="202">
        <v>-4.9997834298993894E-3</v>
      </c>
    </row>
    <row r="1838" spans="1:5">
      <c r="A1838">
        <v>1836</v>
      </c>
      <c r="B1838" s="24">
        <v>-2E-3</v>
      </c>
      <c r="C1838" s="202">
        <v>-2E-3</v>
      </c>
      <c r="D1838" s="202">
        <v>-5.2012044894704056E-6</v>
      </c>
      <c r="E1838" s="202">
        <v>-4.9997294747186095E-3</v>
      </c>
    </row>
    <row r="1839" spans="1:5">
      <c r="A1839">
        <v>1837</v>
      </c>
      <c r="B1839" s="24">
        <v>-2E-3</v>
      </c>
      <c r="C1839" s="202">
        <v>-2E-3</v>
      </c>
      <c r="D1839" s="202">
        <v>-5.748699698887323E-6</v>
      </c>
      <c r="E1839" s="202">
        <v>-4.9996695245177435E-3</v>
      </c>
    </row>
    <row r="1840" spans="1:5">
      <c r="A1840">
        <v>1838</v>
      </c>
      <c r="B1840" s="24">
        <v>-2E-3</v>
      </c>
      <c r="C1840" s="202">
        <v>-2E-3</v>
      </c>
      <c r="D1840" s="202">
        <v>-6.2961949083042404E-6</v>
      </c>
      <c r="E1840" s="202">
        <v>-4.9996035792967894E-3</v>
      </c>
    </row>
    <row r="1841" spans="1:5">
      <c r="A1841">
        <v>1839</v>
      </c>
      <c r="B1841" s="24">
        <v>-2E-3</v>
      </c>
      <c r="C1841" s="202">
        <v>-2E-3</v>
      </c>
      <c r="D1841" s="202">
        <v>-6.8436901177211578E-6</v>
      </c>
      <c r="E1841" s="202">
        <v>-4.9995316390557491E-3</v>
      </c>
    </row>
    <row r="1842" spans="1:5">
      <c r="A1842">
        <v>1840</v>
      </c>
      <c r="B1842" s="24">
        <v>-2E-3</v>
      </c>
      <c r="C1842" s="202">
        <v>-2E-3</v>
      </c>
      <c r="D1842" s="202">
        <v>-7.3911853271380751E-6</v>
      </c>
      <c r="E1842" s="202">
        <v>-4.999453703794619E-3</v>
      </c>
    </row>
    <row r="1843" spans="1:5">
      <c r="A1843">
        <v>1841</v>
      </c>
      <c r="B1843" s="24">
        <v>-2E-3</v>
      </c>
      <c r="C1843" s="202">
        <v>-2E-3</v>
      </c>
      <c r="D1843" s="202">
        <v>-7.9386805365549934E-6</v>
      </c>
      <c r="E1843" s="202">
        <v>-4.9993697735134061E-3</v>
      </c>
    </row>
    <row r="1844" spans="1:5">
      <c r="A1844">
        <v>1842</v>
      </c>
      <c r="B1844" s="24">
        <v>-2E-3</v>
      </c>
      <c r="C1844" s="202">
        <v>-2E-3</v>
      </c>
      <c r="D1844" s="202">
        <v>-8.4861757459719116E-6</v>
      </c>
      <c r="E1844" s="202">
        <v>-4.9992798482121053E-3</v>
      </c>
    </row>
    <row r="1845" spans="1:5">
      <c r="A1845">
        <v>1843</v>
      </c>
      <c r="B1845" s="24">
        <v>-2E-3</v>
      </c>
      <c r="C1845" s="202">
        <v>-2E-3</v>
      </c>
      <c r="D1845" s="202">
        <v>-9.0336709553888298E-6</v>
      </c>
      <c r="E1845" s="202">
        <v>-4.9991839278907182E-3</v>
      </c>
    </row>
    <row r="1846" spans="1:5">
      <c r="A1846">
        <v>1844</v>
      </c>
      <c r="B1846" s="24">
        <v>-2E-3</v>
      </c>
      <c r="C1846" s="202">
        <v>-2E-3</v>
      </c>
      <c r="D1846" s="202">
        <v>-9.5811661648057481E-6</v>
      </c>
      <c r="E1846" s="202">
        <v>-4.9990820125492448E-3</v>
      </c>
    </row>
    <row r="1847" spans="1:5">
      <c r="A1847">
        <v>1845</v>
      </c>
      <c r="B1847" s="24">
        <v>-2E-3</v>
      </c>
      <c r="C1847" s="202">
        <v>-2E-3</v>
      </c>
      <c r="D1847" s="202">
        <v>-1.0128661374222666E-5</v>
      </c>
      <c r="E1847" s="202">
        <v>-4.9989741021876834E-3</v>
      </c>
    </row>
    <row r="1848" spans="1:5">
      <c r="A1848">
        <v>1846</v>
      </c>
      <c r="B1848" s="24">
        <v>-2E-3</v>
      </c>
      <c r="C1848" s="202">
        <v>-2E-3</v>
      </c>
      <c r="D1848" s="202">
        <v>-1.0676156583639585E-5</v>
      </c>
      <c r="E1848" s="202">
        <v>-4.9988601968060375E-3</v>
      </c>
    </row>
    <row r="1849" spans="1:5">
      <c r="A1849">
        <v>1847</v>
      </c>
      <c r="B1849" s="24">
        <v>-2E-3</v>
      </c>
      <c r="C1849" s="202">
        <v>-2E-3</v>
      </c>
      <c r="D1849" s="202">
        <v>-1.1223651793056503E-5</v>
      </c>
      <c r="E1849" s="202">
        <v>-4.9987402964043037E-3</v>
      </c>
    </row>
    <row r="1850" spans="1:5">
      <c r="A1850">
        <v>1848</v>
      </c>
      <c r="B1850" s="24">
        <v>-2E-3</v>
      </c>
      <c r="C1850" s="202">
        <v>-2E-3</v>
      </c>
      <c r="D1850" s="202">
        <v>-1.1771147002473421E-5</v>
      </c>
      <c r="E1850" s="202">
        <v>-4.9986144009824835E-3</v>
      </c>
    </row>
    <row r="1851" spans="1:5">
      <c r="A1851">
        <v>1849</v>
      </c>
      <c r="B1851" s="24">
        <v>-2E-3</v>
      </c>
      <c r="C1851" s="202">
        <v>-2E-3</v>
      </c>
      <c r="D1851" s="202">
        <v>-1.2318642211890339E-5</v>
      </c>
      <c r="E1851" s="202">
        <v>-4.9984825105405754E-3</v>
      </c>
    </row>
    <row r="1852" spans="1:5">
      <c r="A1852">
        <v>1850</v>
      </c>
      <c r="B1852" s="24">
        <v>-2E-3</v>
      </c>
      <c r="C1852" s="202">
        <v>-2E-3</v>
      </c>
      <c r="D1852" s="202">
        <v>-1.2866137421307257E-5</v>
      </c>
      <c r="E1852" s="202">
        <v>-4.9983446250785827E-3</v>
      </c>
    </row>
    <row r="1853" spans="1:5">
      <c r="A1853">
        <v>1851</v>
      </c>
      <c r="B1853" s="24">
        <v>-2E-3</v>
      </c>
      <c r="C1853" s="202">
        <v>-2E-3</v>
      </c>
      <c r="D1853" s="202">
        <v>-1.3413632630724176E-5</v>
      </c>
      <c r="E1853" s="202">
        <v>-4.998200744596502E-3</v>
      </c>
    </row>
    <row r="1854" spans="1:5">
      <c r="A1854">
        <v>1852</v>
      </c>
      <c r="B1854" s="24">
        <v>-2E-3</v>
      </c>
      <c r="C1854" s="202">
        <v>-2E-3</v>
      </c>
      <c r="D1854" s="202">
        <v>-1.3961127840141094E-5</v>
      </c>
      <c r="E1854" s="202">
        <v>-4.9980508690943351E-3</v>
      </c>
    </row>
    <row r="1855" spans="1:5">
      <c r="A1855">
        <v>1853</v>
      </c>
      <c r="B1855" s="24">
        <v>-2E-3</v>
      </c>
      <c r="C1855" s="202">
        <v>-2E-3</v>
      </c>
      <c r="D1855" s="202">
        <v>-1.4508623049558012E-5</v>
      </c>
      <c r="E1855" s="202">
        <v>-4.9978949985720802E-3</v>
      </c>
    </row>
    <row r="1856" spans="1:5">
      <c r="A1856">
        <v>1854</v>
      </c>
      <c r="B1856" s="24">
        <v>-2E-3</v>
      </c>
      <c r="C1856" s="202">
        <v>-2E-3</v>
      </c>
      <c r="D1856" s="202">
        <v>-1.505611825897493E-5</v>
      </c>
      <c r="E1856" s="202">
        <v>-4.9977331330297407E-3</v>
      </c>
    </row>
    <row r="1857" spans="1:5">
      <c r="A1857">
        <v>1855</v>
      </c>
      <c r="B1857" s="24">
        <v>-2E-3</v>
      </c>
      <c r="C1857" s="202">
        <v>-2E-3</v>
      </c>
      <c r="D1857" s="202">
        <v>-1.5603613468391849E-5</v>
      </c>
      <c r="E1857" s="202">
        <v>-4.9975652724673133E-3</v>
      </c>
    </row>
    <row r="1858" spans="1:5">
      <c r="A1858">
        <v>1856</v>
      </c>
      <c r="B1858" s="24">
        <v>-2E-3</v>
      </c>
      <c r="C1858" s="202">
        <v>-2E-3</v>
      </c>
      <c r="D1858" s="202">
        <v>-1.6151108677808765E-5</v>
      </c>
      <c r="E1858" s="202">
        <v>-4.9973914168847996E-3</v>
      </c>
    </row>
    <row r="1859" spans="1:5">
      <c r="A1859">
        <v>1857</v>
      </c>
      <c r="B1859" s="24">
        <v>-2E-3</v>
      </c>
      <c r="C1859" s="202">
        <v>-2E-3</v>
      </c>
      <c r="D1859" s="202">
        <v>-1.6698603887225682E-5</v>
      </c>
      <c r="E1859" s="202">
        <v>-4.9972115662821979E-3</v>
      </c>
    </row>
    <row r="1860" spans="1:5">
      <c r="A1860">
        <v>1858</v>
      </c>
      <c r="B1860" s="24">
        <v>-2E-3</v>
      </c>
      <c r="C1860" s="202">
        <v>-2E-3</v>
      </c>
      <c r="D1860" s="202">
        <v>-1.7246099096642598E-5</v>
      </c>
      <c r="E1860" s="202">
        <v>-4.9970257206595117E-3</v>
      </c>
    </row>
    <row r="1861" spans="1:5">
      <c r="A1861">
        <v>1859</v>
      </c>
      <c r="B1861" s="24">
        <v>-2E-3</v>
      </c>
      <c r="C1861" s="202">
        <v>-2E-3</v>
      </c>
      <c r="D1861" s="202">
        <v>-1.7793594306059515E-5</v>
      </c>
      <c r="E1861" s="202">
        <v>-4.9968338800167374E-3</v>
      </c>
    </row>
    <row r="1862" spans="1:5">
      <c r="A1862">
        <v>1860</v>
      </c>
      <c r="B1862" s="24">
        <v>-2E-3</v>
      </c>
      <c r="C1862" s="202">
        <v>-2E-3</v>
      </c>
      <c r="D1862" s="202">
        <v>-1.8341089515476431E-5</v>
      </c>
      <c r="E1862" s="202">
        <v>-4.996636044353877E-3</v>
      </c>
    </row>
    <row r="1863" spans="1:5">
      <c r="A1863">
        <v>1861</v>
      </c>
      <c r="B1863" s="24">
        <v>-2E-3</v>
      </c>
      <c r="C1863" s="202">
        <v>-2E-3</v>
      </c>
      <c r="D1863" s="202">
        <v>-1.8888584724893348E-5</v>
      </c>
      <c r="E1863" s="202">
        <v>-4.9964322136709285E-3</v>
      </c>
    </row>
    <row r="1864" spans="1:5">
      <c r="A1864">
        <v>1862</v>
      </c>
      <c r="B1864" s="24">
        <v>-2E-3</v>
      </c>
      <c r="C1864" s="202">
        <v>-2E-3</v>
      </c>
      <c r="D1864" s="202">
        <v>-1.9436079934310264E-5</v>
      </c>
      <c r="E1864" s="202">
        <v>-4.9962223879678955E-3</v>
      </c>
    </row>
    <row r="1865" spans="1:5">
      <c r="A1865">
        <v>1863</v>
      </c>
      <c r="B1865" s="24">
        <v>-2E-3</v>
      </c>
      <c r="C1865" s="202">
        <v>-2E-3</v>
      </c>
      <c r="D1865" s="202">
        <v>-1.9983575143727181E-5</v>
      </c>
      <c r="E1865" s="202">
        <v>-4.9960065672447745E-3</v>
      </c>
    </row>
    <row r="1866" spans="1:5">
      <c r="A1866">
        <v>1864</v>
      </c>
      <c r="B1866" s="24">
        <v>-2E-3</v>
      </c>
      <c r="C1866" s="202">
        <v>-2E-3</v>
      </c>
      <c r="D1866" s="202">
        <v>-2.0531070353144097E-5</v>
      </c>
      <c r="E1866" s="202">
        <v>-4.9957847515015672E-3</v>
      </c>
    </row>
    <row r="1867" spans="1:5">
      <c r="A1867">
        <v>1865</v>
      </c>
      <c r="B1867" s="24">
        <v>-2E-3</v>
      </c>
      <c r="C1867" s="202">
        <v>-2E-3</v>
      </c>
      <c r="D1867" s="202">
        <v>-2.1078565562561014E-5</v>
      </c>
      <c r="E1867" s="202">
        <v>-4.9955569407382737E-3</v>
      </c>
    </row>
    <row r="1868" spans="1:5">
      <c r="A1868">
        <v>1866</v>
      </c>
      <c r="B1868" s="24">
        <v>-2E-3</v>
      </c>
      <c r="C1868" s="202">
        <v>-2E-3</v>
      </c>
      <c r="D1868" s="202">
        <v>-2.162606077197793E-5</v>
      </c>
      <c r="E1868" s="202">
        <v>-4.9953231349548922E-3</v>
      </c>
    </row>
    <row r="1869" spans="1:5">
      <c r="A1869">
        <v>1867</v>
      </c>
      <c r="B1869" s="24">
        <v>-2E-3</v>
      </c>
      <c r="C1869" s="202">
        <v>-2E-3</v>
      </c>
      <c r="D1869" s="202">
        <v>-2.2173555981394847E-5</v>
      </c>
      <c r="E1869" s="202">
        <v>-4.9950833341514244E-3</v>
      </c>
    </row>
    <row r="1870" spans="1:5">
      <c r="A1870">
        <v>1868</v>
      </c>
      <c r="B1870" s="24">
        <v>-2E-3</v>
      </c>
      <c r="C1870" s="202">
        <v>-2E-3</v>
      </c>
      <c r="D1870" s="202">
        <v>-2.2721051190811764E-5</v>
      </c>
      <c r="E1870" s="202">
        <v>-4.9948375383278704E-3</v>
      </c>
    </row>
    <row r="1871" spans="1:5">
      <c r="A1871">
        <v>1869</v>
      </c>
      <c r="B1871" s="24">
        <v>-2E-3</v>
      </c>
      <c r="C1871" s="202">
        <v>-2E-3</v>
      </c>
      <c r="D1871" s="202">
        <v>-2.326854640022868E-5</v>
      </c>
      <c r="E1871" s="202">
        <v>-4.9945857474842301E-3</v>
      </c>
    </row>
    <row r="1872" spans="1:5">
      <c r="A1872">
        <v>1870</v>
      </c>
      <c r="B1872" s="24">
        <v>-2E-3</v>
      </c>
      <c r="C1872" s="202">
        <v>-2E-3</v>
      </c>
      <c r="D1872" s="202">
        <v>-2.3816041609645597E-5</v>
      </c>
      <c r="E1872" s="202">
        <v>-4.9943279616205018E-3</v>
      </c>
    </row>
    <row r="1873" spans="1:5">
      <c r="A1873">
        <v>1871</v>
      </c>
      <c r="B1873" s="24">
        <v>-2E-3</v>
      </c>
      <c r="C1873" s="202">
        <v>-2E-3</v>
      </c>
      <c r="D1873" s="202">
        <v>-2.4363536819062513E-5</v>
      </c>
      <c r="E1873" s="202">
        <v>-4.9940641807366872E-3</v>
      </c>
    </row>
    <row r="1874" spans="1:5">
      <c r="A1874">
        <v>1872</v>
      </c>
      <c r="B1874" s="24">
        <v>-2E-3</v>
      </c>
      <c r="C1874" s="202">
        <v>-2E-3</v>
      </c>
      <c r="D1874" s="202">
        <v>-2.491103202847943E-5</v>
      </c>
      <c r="E1874" s="202">
        <v>-4.9937944048327864E-3</v>
      </c>
    </row>
    <row r="1875" spans="1:5">
      <c r="A1875">
        <v>1873</v>
      </c>
      <c r="B1875" s="24">
        <v>-2E-3</v>
      </c>
      <c r="C1875" s="202">
        <v>-2E-3</v>
      </c>
      <c r="D1875" s="202">
        <v>-2.5458527237896346E-5</v>
      </c>
      <c r="E1875" s="202">
        <v>-4.9935186339087993E-3</v>
      </c>
    </row>
    <row r="1876" spans="1:5">
      <c r="A1876">
        <v>1874</v>
      </c>
      <c r="B1876" s="24">
        <v>-2E-3</v>
      </c>
      <c r="C1876" s="202">
        <v>-2E-3</v>
      </c>
      <c r="D1876" s="202">
        <v>-2.6006022447313263E-5</v>
      </c>
      <c r="E1876" s="202">
        <v>-4.9932368679647243E-3</v>
      </c>
    </row>
    <row r="1877" spans="1:5">
      <c r="A1877">
        <v>1875</v>
      </c>
      <c r="B1877" s="24">
        <v>-2E-3</v>
      </c>
      <c r="C1877" s="202">
        <v>-2E-3</v>
      </c>
      <c r="D1877" s="202">
        <v>-2.6553517656730179E-5</v>
      </c>
      <c r="E1877" s="202">
        <v>-4.9929491070005647E-3</v>
      </c>
    </row>
    <row r="1878" spans="1:5">
      <c r="A1878">
        <v>1876</v>
      </c>
      <c r="B1878" s="24">
        <v>-2E-3</v>
      </c>
      <c r="C1878" s="202">
        <v>-2E-3</v>
      </c>
      <c r="D1878" s="202">
        <v>-2.7101012866147096E-5</v>
      </c>
      <c r="E1878" s="202">
        <v>-4.9926553510163171E-3</v>
      </c>
    </row>
    <row r="1879" spans="1:5">
      <c r="A1879">
        <v>1877</v>
      </c>
      <c r="B1879" s="24">
        <v>-2E-3</v>
      </c>
      <c r="C1879" s="202">
        <v>-2E-3</v>
      </c>
      <c r="D1879" s="202">
        <v>-2.7648508075564012E-5</v>
      </c>
      <c r="E1879" s="202">
        <v>-4.9923556000119815E-3</v>
      </c>
    </row>
    <row r="1880" spans="1:5">
      <c r="A1880">
        <v>1878</v>
      </c>
      <c r="B1880" s="24">
        <v>-2E-3</v>
      </c>
      <c r="C1880" s="202">
        <v>-2E-3</v>
      </c>
      <c r="D1880" s="202">
        <v>-2.8196003284980929E-5</v>
      </c>
      <c r="E1880" s="202">
        <v>-4.9920498539875579E-3</v>
      </c>
    </row>
    <row r="1881" spans="1:5">
      <c r="A1881">
        <v>1879</v>
      </c>
      <c r="B1881" s="24">
        <v>-2E-3</v>
      </c>
      <c r="C1881" s="202">
        <v>-2E-3</v>
      </c>
      <c r="D1881" s="202">
        <v>-2.8743498494397845E-5</v>
      </c>
      <c r="E1881" s="202">
        <v>-4.9917381129430498E-3</v>
      </c>
    </row>
    <row r="1882" spans="1:5">
      <c r="A1882">
        <v>1880</v>
      </c>
      <c r="B1882" s="24">
        <v>-2E-3</v>
      </c>
      <c r="C1882" s="202">
        <v>-2E-3</v>
      </c>
      <c r="D1882" s="202">
        <v>-2.9290993703814762E-5</v>
      </c>
      <c r="E1882" s="202">
        <v>-4.9914203768784554E-3</v>
      </c>
    </row>
    <row r="1883" spans="1:5">
      <c r="A1883">
        <v>1881</v>
      </c>
      <c r="B1883" s="24">
        <v>-2E-3</v>
      </c>
      <c r="C1883" s="202">
        <v>-2E-3</v>
      </c>
      <c r="D1883" s="202">
        <v>-2.9838488913231679E-5</v>
      </c>
      <c r="E1883" s="202">
        <v>-4.9910966457937748E-3</v>
      </c>
    </row>
    <row r="1884" spans="1:5">
      <c r="A1884">
        <v>1882</v>
      </c>
      <c r="B1884" s="24">
        <v>-2E-3</v>
      </c>
      <c r="C1884" s="202">
        <v>-2E-3</v>
      </c>
      <c r="D1884" s="202">
        <v>-3.0385984122648595E-5</v>
      </c>
      <c r="E1884" s="202">
        <v>-4.9907669196890062E-3</v>
      </c>
    </row>
    <row r="1885" spans="1:5">
      <c r="A1885">
        <v>1883</v>
      </c>
      <c r="B1885" s="24">
        <v>-2E-3</v>
      </c>
      <c r="C1885" s="202">
        <v>-2E-3</v>
      </c>
      <c r="D1885" s="202">
        <v>-3.0933479332065512E-5</v>
      </c>
      <c r="E1885" s="202">
        <v>-4.9904311985641513E-3</v>
      </c>
    </row>
    <row r="1886" spans="1:5">
      <c r="A1886">
        <v>1884</v>
      </c>
      <c r="B1886" s="24">
        <v>-2E-3</v>
      </c>
      <c r="C1886" s="202">
        <v>-2E-3</v>
      </c>
      <c r="D1886" s="202">
        <v>-3.1480974541482428E-5</v>
      </c>
      <c r="E1886" s="202">
        <v>-4.9900894824192119E-3</v>
      </c>
    </row>
    <row r="1887" spans="1:5">
      <c r="A1887">
        <v>1885</v>
      </c>
      <c r="B1887" s="24">
        <v>-2E-3</v>
      </c>
      <c r="C1887" s="202">
        <v>-2E-3</v>
      </c>
      <c r="D1887" s="202">
        <v>-3.2028469750899345E-5</v>
      </c>
      <c r="E1887" s="202">
        <v>-4.9897417712541844E-3</v>
      </c>
    </row>
    <row r="1888" spans="1:5">
      <c r="A1888">
        <v>1886</v>
      </c>
      <c r="B1888" s="24">
        <v>-2E-3</v>
      </c>
      <c r="C1888" s="202">
        <v>-2E-3</v>
      </c>
      <c r="D1888" s="202">
        <v>-3.2575964960316261E-5</v>
      </c>
      <c r="E1888" s="202">
        <v>-4.989388065069069E-3</v>
      </c>
    </row>
    <row r="1889" spans="1:5">
      <c r="A1889">
        <v>1887</v>
      </c>
      <c r="B1889" s="24">
        <v>-2E-3</v>
      </c>
      <c r="C1889" s="202">
        <v>-2E-3</v>
      </c>
      <c r="D1889" s="202">
        <v>-3.3123460169733178E-5</v>
      </c>
      <c r="E1889" s="202">
        <v>-4.9890283638638691E-3</v>
      </c>
    </row>
    <row r="1890" spans="1:5">
      <c r="A1890">
        <v>1888</v>
      </c>
      <c r="B1890" s="24">
        <v>-2E-3</v>
      </c>
      <c r="C1890" s="202">
        <v>-2E-3</v>
      </c>
      <c r="D1890" s="202">
        <v>-3.3670955379150094E-5</v>
      </c>
      <c r="E1890" s="202">
        <v>-4.9886626676385812E-3</v>
      </c>
    </row>
    <row r="1891" spans="1:5">
      <c r="A1891">
        <v>1889</v>
      </c>
      <c r="B1891" s="24">
        <v>-2E-3</v>
      </c>
      <c r="C1891" s="202">
        <v>-2E-3</v>
      </c>
      <c r="D1891" s="202">
        <v>-3.4218450588567011E-5</v>
      </c>
      <c r="E1891" s="202">
        <v>-4.9882909763932053E-3</v>
      </c>
    </row>
    <row r="1892" spans="1:5">
      <c r="A1892">
        <v>1890</v>
      </c>
      <c r="B1892" s="24">
        <v>-2E-3</v>
      </c>
      <c r="C1892" s="202">
        <v>-2E-3</v>
      </c>
      <c r="D1892" s="202">
        <v>-3.4765945797983927E-5</v>
      </c>
      <c r="E1892" s="202">
        <v>-4.9879132901277448E-3</v>
      </c>
    </row>
    <row r="1893" spans="1:5">
      <c r="A1893">
        <v>1891</v>
      </c>
      <c r="B1893" s="24">
        <v>-2E-3</v>
      </c>
      <c r="C1893" s="202">
        <v>-2E-3</v>
      </c>
      <c r="D1893" s="202">
        <v>-3.5313441007400844E-5</v>
      </c>
      <c r="E1893" s="202">
        <v>-4.9875296088421964E-3</v>
      </c>
    </row>
    <row r="1894" spans="1:5">
      <c r="A1894">
        <v>1892</v>
      </c>
      <c r="B1894" s="24">
        <v>-2E-3</v>
      </c>
      <c r="C1894" s="202">
        <v>-2E-3</v>
      </c>
      <c r="D1894" s="202">
        <v>-3.586093621681776E-5</v>
      </c>
      <c r="E1894" s="202">
        <v>-4.9871399325365617E-3</v>
      </c>
    </row>
    <row r="1895" spans="1:5">
      <c r="A1895">
        <v>1893</v>
      </c>
      <c r="B1895" s="24">
        <v>-2E-3</v>
      </c>
      <c r="C1895" s="202">
        <v>-2E-3</v>
      </c>
      <c r="D1895" s="202">
        <v>-3.6408431426234677E-5</v>
      </c>
      <c r="E1895" s="202">
        <v>-4.9867442612108407E-3</v>
      </c>
    </row>
    <row r="1896" spans="1:5">
      <c r="A1896">
        <v>1894</v>
      </c>
      <c r="B1896" s="24">
        <v>-2E-3</v>
      </c>
      <c r="C1896" s="202">
        <v>-2E-3</v>
      </c>
      <c r="D1896" s="202">
        <v>-3.6955926635651593E-5</v>
      </c>
      <c r="E1896" s="202">
        <v>-4.9863425948650317E-3</v>
      </c>
    </row>
    <row r="1897" spans="1:5">
      <c r="A1897">
        <v>1895</v>
      </c>
      <c r="B1897" s="24">
        <v>-2E-3</v>
      </c>
      <c r="C1897" s="202">
        <v>-2E-3</v>
      </c>
      <c r="D1897" s="202">
        <v>-3.750342184506851E-5</v>
      </c>
      <c r="E1897" s="202">
        <v>-4.9859349334991365E-3</v>
      </c>
    </row>
    <row r="1898" spans="1:5">
      <c r="A1898">
        <v>1896</v>
      </c>
      <c r="B1898" s="24">
        <v>-2E-3</v>
      </c>
      <c r="C1898" s="202">
        <v>-2E-3</v>
      </c>
      <c r="D1898" s="202">
        <v>-3.8050917054485427E-5</v>
      </c>
      <c r="E1898" s="202">
        <v>-4.985521277113155E-3</v>
      </c>
    </row>
    <row r="1899" spans="1:5">
      <c r="A1899">
        <v>1897</v>
      </c>
      <c r="B1899" s="24">
        <v>-2E-3</v>
      </c>
      <c r="C1899" s="202">
        <v>-2E-3</v>
      </c>
      <c r="D1899" s="202">
        <v>-3.8598412263902343E-5</v>
      </c>
      <c r="E1899" s="202">
        <v>-4.9851016257070873E-3</v>
      </c>
    </row>
    <row r="1900" spans="1:5">
      <c r="A1900">
        <v>1898</v>
      </c>
      <c r="B1900" s="24">
        <v>-2E-3</v>
      </c>
      <c r="C1900" s="202">
        <v>-2E-3</v>
      </c>
      <c r="D1900" s="202">
        <v>-3.914590747331926E-5</v>
      </c>
      <c r="E1900" s="202">
        <v>-4.9846759792809333E-3</v>
      </c>
    </row>
    <row r="1901" spans="1:5">
      <c r="A1901">
        <v>1899</v>
      </c>
      <c r="B1901" s="24">
        <v>-2E-3</v>
      </c>
      <c r="C1901" s="202">
        <v>-2E-3</v>
      </c>
      <c r="D1901" s="202">
        <v>-3.9693402682736176E-5</v>
      </c>
      <c r="E1901" s="202">
        <v>-4.9842443378346913E-3</v>
      </c>
    </row>
    <row r="1902" spans="1:5">
      <c r="A1902">
        <v>1900</v>
      </c>
      <c r="B1902" s="24">
        <v>-2E-3</v>
      </c>
      <c r="C1902" s="202">
        <v>-2E-3</v>
      </c>
      <c r="D1902" s="202">
        <v>-4.0240897892153093E-5</v>
      </c>
      <c r="E1902" s="202">
        <v>-4.983806701368363E-3</v>
      </c>
    </row>
    <row r="1903" spans="1:5">
      <c r="A1903">
        <v>1901</v>
      </c>
      <c r="B1903" s="24">
        <v>-2E-3</v>
      </c>
      <c r="C1903" s="202">
        <v>-2E-3</v>
      </c>
      <c r="D1903" s="202">
        <v>-4.0788393101570009E-5</v>
      </c>
      <c r="E1903" s="202">
        <v>-4.9833630698819485E-3</v>
      </c>
    </row>
    <row r="1904" spans="1:5">
      <c r="A1904">
        <v>1902</v>
      </c>
      <c r="B1904" s="24">
        <v>-2E-3</v>
      </c>
      <c r="C1904" s="202">
        <v>-2E-3</v>
      </c>
      <c r="D1904" s="202">
        <v>-4.1335888310986926E-5</v>
      </c>
      <c r="E1904" s="202">
        <v>-4.982913443375446E-3</v>
      </c>
    </row>
    <row r="1905" spans="1:5">
      <c r="A1905">
        <v>1903</v>
      </c>
      <c r="B1905" s="24">
        <v>-2E-3</v>
      </c>
      <c r="C1905" s="202">
        <v>-2E-3</v>
      </c>
      <c r="D1905" s="202">
        <v>-4.1883383520403842E-5</v>
      </c>
      <c r="E1905" s="202">
        <v>-4.9824578218488572E-3</v>
      </c>
    </row>
    <row r="1906" spans="1:5">
      <c r="A1906">
        <v>1904</v>
      </c>
      <c r="B1906" s="24">
        <v>-2E-3</v>
      </c>
      <c r="C1906" s="202">
        <v>-2E-3</v>
      </c>
      <c r="D1906" s="202">
        <v>-4.2430878729820759E-5</v>
      </c>
      <c r="E1906" s="202">
        <v>-4.9819962053021839E-3</v>
      </c>
    </row>
    <row r="1907" spans="1:5">
      <c r="A1907">
        <v>1905</v>
      </c>
      <c r="B1907" s="24">
        <v>-2E-3</v>
      </c>
      <c r="C1907" s="202">
        <v>-2E-3</v>
      </c>
      <c r="D1907" s="202">
        <v>-4.2978373939237675E-5</v>
      </c>
      <c r="E1907" s="202">
        <v>-4.9815285937354209E-3</v>
      </c>
    </row>
    <row r="1908" spans="1:5">
      <c r="A1908">
        <v>1906</v>
      </c>
      <c r="B1908" s="24">
        <v>-2E-3</v>
      </c>
      <c r="C1908" s="202">
        <v>-2E-3</v>
      </c>
      <c r="D1908" s="202">
        <v>-4.3525869148654592E-5</v>
      </c>
      <c r="E1908" s="202">
        <v>-4.9810549871485733E-3</v>
      </c>
    </row>
    <row r="1909" spans="1:5">
      <c r="A1909">
        <v>1907</v>
      </c>
      <c r="B1909" s="24">
        <v>-2E-3</v>
      </c>
      <c r="C1909" s="202">
        <v>-2E-3</v>
      </c>
      <c r="D1909" s="202">
        <v>-4.4073364358071508E-5</v>
      </c>
      <c r="E1909" s="202">
        <v>-4.9805753855416378E-3</v>
      </c>
    </row>
    <row r="1910" spans="1:5">
      <c r="A1910">
        <v>1908</v>
      </c>
      <c r="B1910" s="24">
        <v>-2E-3</v>
      </c>
      <c r="C1910" s="202">
        <v>-2E-3</v>
      </c>
      <c r="D1910" s="202">
        <v>-4.4620859567488425E-5</v>
      </c>
      <c r="E1910" s="202">
        <v>-4.980089788914616E-3</v>
      </c>
    </row>
    <row r="1911" spans="1:5">
      <c r="A1911">
        <v>1909</v>
      </c>
      <c r="B1911" s="24">
        <v>-2E-3</v>
      </c>
      <c r="C1911" s="202">
        <v>-2E-3</v>
      </c>
      <c r="D1911" s="202">
        <v>-4.5168354776905342E-5</v>
      </c>
      <c r="E1911" s="202">
        <v>-4.9795981972675079E-3</v>
      </c>
    </row>
    <row r="1912" spans="1:5">
      <c r="A1912">
        <v>1910</v>
      </c>
      <c r="B1912" s="24">
        <v>-2E-3</v>
      </c>
      <c r="C1912" s="202">
        <v>-2E-3</v>
      </c>
      <c r="D1912" s="202">
        <v>-4.5715849986322258E-5</v>
      </c>
      <c r="E1912" s="202">
        <v>-4.9791006106003118E-3</v>
      </c>
    </row>
    <row r="1913" spans="1:5">
      <c r="A1913">
        <v>1911</v>
      </c>
      <c r="B1913" s="24">
        <v>-2E-3</v>
      </c>
      <c r="C1913" s="202">
        <v>-2E-3</v>
      </c>
      <c r="D1913" s="202">
        <v>-4.6263345195739175E-5</v>
      </c>
      <c r="E1913" s="202">
        <v>-4.9785970289130312E-3</v>
      </c>
    </row>
    <row r="1914" spans="1:5">
      <c r="A1914">
        <v>1912</v>
      </c>
      <c r="B1914" s="24">
        <v>-2E-3</v>
      </c>
      <c r="C1914" s="202">
        <v>-2E-3</v>
      </c>
      <c r="D1914" s="202">
        <v>-4.6810840405156091E-5</v>
      </c>
      <c r="E1914" s="202">
        <v>-4.9780874522056626E-3</v>
      </c>
    </row>
    <row r="1915" spans="1:5">
      <c r="A1915">
        <v>1913</v>
      </c>
      <c r="B1915" s="24">
        <v>-2E-3</v>
      </c>
      <c r="C1915" s="202">
        <v>-2E-3</v>
      </c>
      <c r="D1915" s="202">
        <v>-4.7358335614573008E-5</v>
      </c>
      <c r="E1915" s="202">
        <v>-4.9775718804782078E-3</v>
      </c>
    </row>
    <row r="1916" spans="1:5">
      <c r="A1916">
        <v>1914</v>
      </c>
      <c r="B1916" s="24">
        <v>-2E-3</v>
      </c>
      <c r="C1916" s="202">
        <v>-2E-3</v>
      </c>
      <c r="D1916" s="202">
        <v>-4.7905830823989924E-5</v>
      </c>
      <c r="E1916" s="202">
        <v>-4.9770503137306649E-3</v>
      </c>
    </row>
    <row r="1917" spans="1:5">
      <c r="A1917">
        <v>1915</v>
      </c>
      <c r="B1917" s="24">
        <v>-2E-3</v>
      </c>
      <c r="C1917" s="202">
        <v>-2E-3</v>
      </c>
      <c r="D1917" s="202">
        <v>-4.8453326033406841E-5</v>
      </c>
      <c r="E1917" s="202">
        <v>-4.9765227519630358E-3</v>
      </c>
    </row>
    <row r="1918" spans="1:5">
      <c r="A1918">
        <v>1916</v>
      </c>
      <c r="B1918" s="24">
        <v>-2E-3</v>
      </c>
      <c r="C1918" s="202">
        <v>-2E-3</v>
      </c>
      <c r="D1918" s="202">
        <v>-4.9000821242823757E-5</v>
      </c>
      <c r="E1918" s="202">
        <v>-4.9759891951753135E-3</v>
      </c>
    </row>
    <row r="1919" spans="1:5">
      <c r="A1919">
        <v>1917</v>
      </c>
      <c r="B1919" s="24">
        <v>-2E-3</v>
      </c>
      <c r="C1919" s="202">
        <v>-2E-3</v>
      </c>
      <c r="D1919" s="202">
        <v>-4.9548316452240674E-5</v>
      </c>
      <c r="E1919" s="202">
        <v>-4.9754496433675119E-3</v>
      </c>
    </row>
    <row r="1920" spans="1:5">
      <c r="A1920">
        <v>1918</v>
      </c>
      <c r="B1920" s="24">
        <v>-2E-3</v>
      </c>
      <c r="C1920" s="202">
        <v>-2E-3</v>
      </c>
      <c r="D1920" s="202">
        <v>-5.009581166165759E-5</v>
      </c>
      <c r="E1920" s="202">
        <v>-4.974904096539624E-3</v>
      </c>
    </row>
    <row r="1921" spans="1:5">
      <c r="A1921">
        <v>1919</v>
      </c>
      <c r="B1921" s="24">
        <v>-2E-3</v>
      </c>
      <c r="C1921" s="202">
        <v>-2E-3</v>
      </c>
      <c r="D1921" s="202">
        <v>-5.0643306871074507E-5</v>
      </c>
      <c r="E1921" s="202">
        <v>-4.9743525546916481E-3</v>
      </c>
    </row>
    <row r="1922" spans="1:5">
      <c r="A1922">
        <v>1920</v>
      </c>
      <c r="B1922" s="24">
        <v>-2E-3</v>
      </c>
      <c r="C1922" s="202">
        <v>-2E-3</v>
      </c>
      <c r="D1922" s="202">
        <v>-5.1190802080491423E-5</v>
      </c>
      <c r="E1922" s="202">
        <v>-4.973795017823586E-3</v>
      </c>
    </row>
    <row r="1923" spans="1:5">
      <c r="A1923">
        <v>1921</v>
      </c>
      <c r="B1923" s="24">
        <v>-2E-3</v>
      </c>
      <c r="C1923" s="202">
        <v>-2E-3</v>
      </c>
      <c r="D1923" s="202">
        <v>-5.173829728990834E-5</v>
      </c>
      <c r="E1923" s="202">
        <v>-4.9732314859354376E-3</v>
      </c>
    </row>
    <row r="1924" spans="1:5">
      <c r="A1924">
        <v>1922</v>
      </c>
      <c r="B1924" s="24">
        <v>-2E-3</v>
      </c>
      <c r="C1924" s="202">
        <v>-2E-3</v>
      </c>
      <c r="D1924" s="202">
        <v>-5.2285792499325256E-5</v>
      </c>
      <c r="E1924" s="202">
        <v>-4.9726619590272029E-3</v>
      </c>
    </row>
    <row r="1925" spans="1:5">
      <c r="A1925">
        <v>1923</v>
      </c>
      <c r="B1925" s="24">
        <v>-2E-3</v>
      </c>
      <c r="C1925" s="202">
        <v>-2E-3</v>
      </c>
      <c r="D1925" s="202">
        <v>-5.2833287708742173E-5</v>
      </c>
      <c r="E1925" s="202">
        <v>-4.9720864370988802E-3</v>
      </c>
    </row>
    <row r="1926" spans="1:5">
      <c r="A1926">
        <v>1924</v>
      </c>
      <c r="B1926" s="24">
        <v>-2E-3</v>
      </c>
      <c r="C1926" s="202">
        <v>-2E-3</v>
      </c>
      <c r="D1926" s="202">
        <v>-5.338078291815909E-5</v>
      </c>
      <c r="E1926" s="202">
        <v>-4.9715049201504713E-3</v>
      </c>
    </row>
    <row r="1927" spans="1:5">
      <c r="A1927">
        <v>1925</v>
      </c>
      <c r="B1927" s="24">
        <v>-2E-3</v>
      </c>
      <c r="C1927" s="202">
        <v>-2E-3</v>
      </c>
      <c r="D1927" s="202">
        <v>-5.3928278127576006E-5</v>
      </c>
      <c r="E1927" s="202">
        <v>-4.9709174081819761E-3</v>
      </c>
    </row>
    <row r="1928" spans="1:5">
      <c r="A1928">
        <v>1926</v>
      </c>
      <c r="B1928" s="24">
        <v>-2E-3</v>
      </c>
      <c r="C1928" s="202">
        <v>-2E-3</v>
      </c>
      <c r="D1928" s="202">
        <v>-5.4475773336992923E-5</v>
      </c>
      <c r="E1928" s="202">
        <v>-4.9703239011933929E-3</v>
      </c>
    </row>
    <row r="1929" spans="1:5">
      <c r="A1929">
        <v>1927</v>
      </c>
      <c r="B1929" s="24">
        <v>-2E-3</v>
      </c>
      <c r="C1929" s="202">
        <v>-2E-3</v>
      </c>
      <c r="D1929" s="202">
        <v>-5.5023268546409839E-5</v>
      </c>
      <c r="E1929" s="202">
        <v>-4.9697243991847252E-3</v>
      </c>
    </row>
    <row r="1930" spans="1:5">
      <c r="A1930">
        <v>1928</v>
      </c>
      <c r="B1930" s="24">
        <v>-2E-3</v>
      </c>
      <c r="C1930" s="202">
        <v>-2E-3</v>
      </c>
      <c r="D1930" s="202">
        <v>-5.5570763755826756E-5</v>
      </c>
      <c r="E1930" s="202">
        <v>-4.9691189021559695E-3</v>
      </c>
    </row>
    <row r="1931" spans="1:5">
      <c r="A1931">
        <v>1929</v>
      </c>
      <c r="B1931" s="24">
        <v>-2E-3</v>
      </c>
      <c r="C1931" s="202">
        <v>-2E-3</v>
      </c>
      <c r="D1931" s="202">
        <v>-5.6118258965243672E-5</v>
      </c>
      <c r="E1931" s="202">
        <v>-4.9685074101071276E-3</v>
      </c>
    </row>
    <row r="1932" spans="1:5">
      <c r="A1932">
        <v>1930</v>
      </c>
      <c r="B1932" s="24">
        <v>-2E-3</v>
      </c>
      <c r="C1932" s="202">
        <v>-2E-3</v>
      </c>
      <c r="D1932" s="202">
        <v>-5.6665754174660589E-5</v>
      </c>
      <c r="E1932" s="202">
        <v>-4.9678899230381976E-3</v>
      </c>
    </row>
    <row r="1933" spans="1:5">
      <c r="A1933">
        <v>1931</v>
      </c>
      <c r="B1933" s="24">
        <v>-2E-3</v>
      </c>
      <c r="C1933" s="202">
        <v>-2E-3</v>
      </c>
      <c r="D1933" s="202">
        <v>-5.7213249384077505E-5</v>
      </c>
      <c r="E1933" s="202">
        <v>-4.9672664409491831E-3</v>
      </c>
    </row>
    <row r="1934" spans="1:5">
      <c r="A1934">
        <v>1932</v>
      </c>
      <c r="B1934" s="24">
        <v>-2E-3</v>
      </c>
      <c r="C1934" s="202">
        <v>-2E-3</v>
      </c>
      <c r="D1934" s="202">
        <v>-5.7760744593494422E-5</v>
      </c>
      <c r="E1934" s="202">
        <v>-4.9666369638400806E-3</v>
      </c>
    </row>
    <row r="1935" spans="1:5">
      <c r="A1935">
        <v>1933</v>
      </c>
      <c r="B1935" s="24">
        <v>-2E-3</v>
      </c>
      <c r="C1935" s="202">
        <v>-2E-3</v>
      </c>
      <c r="D1935" s="202">
        <v>-5.8308239802911338E-5</v>
      </c>
      <c r="E1935" s="202">
        <v>-4.9660014917108919E-3</v>
      </c>
    </row>
    <row r="1936" spans="1:5">
      <c r="A1936">
        <v>1934</v>
      </c>
      <c r="B1936" s="24">
        <v>-2E-3</v>
      </c>
      <c r="C1936" s="202">
        <v>-2E-3</v>
      </c>
      <c r="D1936" s="202">
        <v>-5.8855735012328255E-5</v>
      </c>
      <c r="E1936" s="202">
        <v>-4.9653600245616152E-3</v>
      </c>
    </row>
    <row r="1937" spans="1:5">
      <c r="A1937">
        <v>1935</v>
      </c>
      <c r="B1937" s="24">
        <v>-2E-3</v>
      </c>
      <c r="C1937" s="202">
        <v>-2E-3</v>
      </c>
      <c r="D1937" s="202">
        <v>-5.9403230221745171E-5</v>
      </c>
      <c r="E1937" s="202">
        <v>-4.9647125623922539E-3</v>
      </c>
    </row>
    <row r="1938" spans="1:5">
      <c r="A1938">
        <v>1936</v>
      </c>
      <c r="B1938" s="24">
        <v>-2E-3</v>
      </c>
      <c r="C1938" s="202">
        <v>-2E-3</v>
      </c>
      <c r="D1938" s="202">
        <v>-5.9950725431162088E-5</v>
      </c>
      <c r="E1938" s="202">
        <v>-4.9640591052028046E-3</v>
      </c>
    </row>
    <row r="1939" spans="1:5">
      <c r="A1939">
        <v>1937</v>
      </c>
      <c r="B1939" s="24">
        <v>-2E-3</v>
      </c>
      <c r="C1939" s="202">
        <v>-2E-3</v>
      </c>
      <c r="D1939" s="202">
        <v>-6.0498220640579005E-5</v>
      </c>
      <c r="E1939" s="202">
        <v>-4.9633996529932691E-3</v>
      </c>
    </row>
    <row r="1940" spans="1:5">
      <c r="A1940">
        <v>1938</v>
      </c>
      <c r="B1940" s="24">
        <v>-2E-3</v>
      </c>
      <c r="C1940" s="202">
        <v>-2E-3</v>
      </c>
      <c r="D1940" s="202">
        <v>-6.1045715849995921E-5</v>
      </c>
      <c r="E1940" s="202">
        <v>-4.9627342057636456E-3</v>
      </c>
    </row>
    <row r="1941" spans="1:5">
      <c r="A1941">
        <v>1939</v>
      </c>
      <c r="B1941" s="24">
        <v>-2E-3</v>
      </c>
      <c r="C1941" s="202">
        <v>-2E-3</v>
      </c>
      <c r="D1941" s="202">
        <v>-6.1593211059412844E-5</v>
      </c>
      <c r="E1941" s="202">
        <v>-4.9620627635139376E-3</v>
      </c>
    </row>
    <row r="1942" spans="1:5">
      <c r="A1942">
        <v>1940</v>
      </c>
      <c r="B1942" s="24">
        <v>-2E-3</v>
      </c>
      <c r="C1942" s="202">
        <v>-2E-3</v>
      </c>
      <c r="D1942" s="202">
        <v>-6.2140706268829768E-5</v>
      </c>
      <c r="E1942" s="202">
        <v>-4.9613853262441415E-3</v>
      </c>
    </row>
    <row r="1943" spans="1:5">
      <c r="A1943">
        <v>1941</v>
      </c>
      <c r="B1943" s="24">
        <v>-2E-3</v>
      </c>
      <c r="C1943" s="202">
        <v>-2E-3</v>
      </c>
      <c r="D1943" s="202">
        <v>-6.2688201478246691E-5</v>
      </c>
      <c r="E1943" s="202">
        <v>-4.9607018939542575E-3</v>
      </c>
    </row>
    <row r="1944" spans="1:5">
      <c r="A1944">
        <v>1942</v>
      </c>
      <c r="B1944" s="24">
        <v>-2E-3</v>
      </c>
      <c r="C1944" s="202">
        <v>-2E-3</v>
      </c>
      <c r="D1944" s="202">
        <v>-6.3235696687663614E-5</v>
      </c>
      <c r="E1944" s="202">
        <v>-4.9600124666442889E-3</v>
      </c>
    </row>
    <row r="1945" spans="1:5">
      <c r="A1945">
        <v>1943</v>
      </c>
      <c r="B1945" s="24">
        <v>-2E-3</v>
      </c>
      <c r="C1945" s="202">
        <v>-2E-3</v>
      </c>
      <c r="D1945" s="202">
        <v>-6.3783191897080538E-5</v>
      </c>
      <c r="E1945" s="202">
        <v>-4.9593170443142341E-3</v>
      </c>
    </row>
    <row r="1946" spans="1:5">
      <c r="A1946">
        <v>1944</v>
      </c>
      <c r="B1946" s="24">
        <v>-2E-3</v>
      </c>
      <c r="C1946" s="202">
        <v>-2E-3</v>
      </c>
      <c r="D1946" s="202">
        <v>-6.4330687106497461E-5</v>
      </c>
      <c r="E1946" s="202">
        <v>-4.9586156269640913E-3</v>
      </c>
    </row>
    <row r="1947" spans="1:5">
      <c r="A1947">
        <v>1945</v>
      </c>
      <c r="B1947" s="24">
        <v>-2E-3</v>
      </c>
      <c r="C1947" s="202">
        <v>-2E-3</v>
      </c>
      <c r="D1947" s="202">
        <v>-6.4878182315914384E-5</v>
      </c>
      <c r="E1947" s="202">
        <v>-4.9579082145938622E-3</v>
      </c>
    </row>
    <row r="1948" spans="1:5">
      <c r="A1948">
        <v>1946</v>
      </c>
      <c r="B1948" s="24">
        <v>-2E-3</v>
      </c>
      <c r="C1948" s="202">
        <v>-2E-3</v>
      </c>
      <c r="D1948" s="202">
        <v>-6.5425677525331308E-5</v>
      </c>
      <c r="E1948" s="202">
        <v>-4.9571948072035452E-3</v>
      </c>
    </row>
    <row r="1949" spans="1:5">
      <c r="A1949">
        <v>1947</v>
      </c>
      <c r="B1949" s="24">
        <v>-2E-3</v>
      </c>
      <c r="C1949" s="202">
        <v>-2E-3</v>
      </c>
      <c r="D1949" s="202">
        <v>-6.5973172734748231E-5</v>
      </c>
      <c r="E1949" s="202">
        <v>-4.9564754047931436E-3</v>
      </c>
    </row>
    <row r="1950" spans="1:5">
      <c r="A1950">
        <v>1948</v>
      </c>
      <c r="B1950" s="24">
        <v>-2E-3</v>
      </c>
      <c r="C1950" s="202">
        <v>-2E-3</v>
      </c>
      <c r="D1950" s="202">
        <v>-6.6520667944165154E-5</v>
      </c>
      <c r="E1950" s="202">
        <v>-4.955750007362654E-3</v>
      </c>
    </row>
    <row r="1951" spans="1:5">
      <c r="A1951">
        <v>1949</v>
      </c>
      <c r="B1951" s="24">
        <v>-2E-3</v>
      </c>
      <c r="C1951" s="202">
        <v>-2E-3</v>
      </c>
      <c r="D1951" s="202">
        <v>-6.7068163153582077E-5</v>
      </c>
      <c r="E1951" s="202">
        <v>-4.9550186149120781E-3</v>
      </c>
    </row>
    <row r="1952" spans="1:5">
      <c r="A1952">
        <v>1950</v>
      </c>
      <c r="B1952" s="24">
        <v>-2E-3</v>
      </c>
      <c r="C1952" s="202">
        <v>-2E-3</v>
      </c>
      <c r="D1952" s="202">
        <v>-6.7615658362999001E-5</v>
      </c>
      <c r="E1952" s="202">
        <v>-4.9542812274414143E-3</v>
      </c>
    </row>
    <row r="1953" spans="1:5">
      <c r="A1953">
        <v>1951</v>
      </c>
      <c r="B1953" s="24">
        <v>-2E-3</v>
      </c>
      <c r="C1953" s="202">
        <v>-2E-3</v>
      </c>
      <c r="D1953" s="202">
        <v>-6.8163153572415924E-5</v>
      </c>
      <c r="E1953" s="202">
        <v>-4.9535378449506659E-3</v>
      </c>
    </row>
    <row r="1954" spans="1:5">
      <c r="A1954">
        <v>1952</v>
      </c>
      <c r="B1954" s="24">
        <v>-2E-3</v>
      </c>
      <c r="C1954" s="202">
        <v>-2E-3</v>
      </c>
      <c r="D1954" s="202">
        <v>-6.8710648781832847E-5</v>
      </c>
      <c r="E1954" s="202">
        <v>-4.9527884674398295E-3</v>
      </c>
    </row>
    <row r="1955" spans="1:5">
      <c r="A1955">
        <v>1953</v>
      </c>
      <c r="B1955" s="24">
        <v>-2E-3</v>
      </c>
      <c r="C1955" s="202">
        <v>-2E-3</v>
      </c>
      <c r="D1955" s="202">
        <v>-6.9258143991249771E-5</v>
      </c>
      <c r="E1955" s="202">
        <v>-4.9520330949089069E-3</v>
      </c>
    </row>
    <row r="1956" spans="1:5">
      <c r="A1956">
        <v>1954</v>
      </c>
      <c r="B1956" s="24">
        <v>-2E-3</v>
      </c>
      <c r="C1956" s="202">
        <v>-2E-3</v>
      </c>
      <c r="D1956" s="202">
        <v>-6.9805639200666694E-5</v>
      </c>
      <c r="E1956" s="202">
        <v>-4.9512717273578963E-3</v>
      </c>
    </row>
    <row r="1957" spans="1:5">
      <c r="A1957">
        <v>1955</v>
      </c>
      <c r="B1957" s="24">
        <v>-2E-3</v>
      </c>
      <c r="C1957" s="202">
        <v>-2E-3</v>
      </c>
      <c r="D1957" s="202">
        <v>-7.0353134410083617E-5</v>
      </c>
      <c r="E1957" s="202">
        <v>-4.9505043647868011E-3</v>
      </c>
    </row>
    <row r="1958" spans="1:5">
      <c r="A1958">
        <v>1956</v>
      </c>
      <c r="B1958" s="24">
        <v>-2E-3</v>
      </c>
      <c r="C1958" s="202">
        <v>-2E-3</v>
      </c>
      <c r="D1958" s="202">
        <v>-7.0900629619500541E-5</v>
      </c>
      <c r="E1958" s="202">
        <v>-4.949731007195618E-3</v>
      </c>
    </row>
    <row r="1959" spans="1:5">
      <c r="A1959">
        <v>1957</v>
      </c>
      <c r="B1959" s="24">
        <v>-2E-3</v>
      </c>
      <c r="C1959" s="202">
        <v>-2E-3</v>
      </c>
      <c r="D1959" s="202">
        <v>-7.1448124828917464E-5</v>
      </c>
      <c r="E1959" s="202">
        <v>-4.9489516545843486E-3</v>
      </c>
    </row>
    <row r="1960" spans="1:5">
      <c r="A1960">
        <v>1958</v>
      </c>
      <c r="B1960" s="24">
        <v>-2E-3</v>
      </c>
      <c r="C1960" s="202">
        <v>-2E-3</v>
      </c>
      <c r="D1960" s="202">
        <v>-7.1995620038334387E-5</v>
      </c>
      <c r="E1960" s="202">
        <v>-4.9481663069529929E-3</v>
      </c>
    </row>
    <row r="1961" spans="1:5">
      <c r="A1961">
        <v>1959</v>
      </c>
      <c r="B1961" s="24">
        <v>-2E-3</v>
      </c>
      <c r="C1961" s="202">
        <v>-2E-3</v>
      </c>
      <c r="D1961" s="202">
        <v>-7.2543115247751311E-5</v>
      </c>
      <c r="E1961" s="202">
        <v>-4.9473749643015492E-3</v>
      </c>
    </row>
    <row r="1962" spans="1:5">
      <c r="A1962">
        <v>1960</v>
      </c>
      <c r="B1962" s="24">
        <v>-2E-3</v>
      </c>
      <c r="C1962" s="202">
        <v>-2E-3</v>
      </c>
      <c r="D1962" s="202">
        <v>-7.3090610457168234E-5</v>
      </c>
      <c r="E1962" s="202">
        <v>-4.9465776266300193E-3</v>
      </c>
    </row>
    <row r="1963" spans="1:5">
      <c r="A1963">
        <v>1961</v>
      </c>
      <c r="B1963" s="24">
        <v>-2E-3</v>
      </c>
      <c r="C1963" s="202">
        <v>-2E-3</v>
      </c>
      <c r="D1963" s="202">
        <v>-7.3638105666585157E-5</v>
      </c>
      <c r="E1963" s="202">
        <v>-4.9457742939384031E-3</v>
      </c>
    </row>
    <row r="1964" spans="1:5">
      <c r="A1964">
        <v>1962</v>
      </c>
      <c r="B1964" s="24">
        <v>-2E-3</v>
      </c>
      <c r="C1964" s="202">
        <v>-2E-3</v>
      </c>
      <c r="D1964" s="202">
        <v>-7.4185600876002081E-5</v>
      </c>
      <c r="E1964" s="202">
        <v>-4.9449649662267007E-3</v>
      </c>
    </row>
    <row r="1965" spans="1:5">
      <c r="A1965">
        <v>1963</v>
      </c>
      <c r="B1965" s="24">
        <v>-2E-3</v>
      </c>
      <c r="C1965" s="202">
        <v>-2E-3</v>
      </c>
      <c r="D1965" s="202">
        <v>-7.4733096085419004E-5</v>
      </c>
      <c r="E1965" s="202">
        <v>-4.9441496434949102E-3</v>
      </c>
    </row>
    <row r="1966" spans="1:5">
      <c r="A1966">
        <v>1964</v>
      </c>
      <c r="B1966" s="24">
        <v>-2E-3</v>
      </c>
      <c r="C1966" s="202">
        <v>-2E-3</v>
      </c>
      <c r="D1966" s="202">
        <v>-7.5280591294835927E-5</v>
      </c>
      <c r="E1966" s="202">
        <v>-4.9433283257430335E-3</v>
      </c>
    </row>
    <row r="1967" spans="1:5">
      <c r="A1967">
        <v>1965</v>
      </c>
      <c r="B1967" s="24">
        <v>-2E-3</v>
      </c>
      <c r="C1967" s="202">
        <v>-2E-3</v>
      </c>
      <c r="D1967" s="202">
        <v>-7.582808650425285E-5</v>
      </c>
      <c r="E1967" s="202">
        <v>-4.9425010129710706E-3</v>
      </c>
    </row>
    <row r="1968" spans="1:5">
      <c r="A1968">
        <v>1966</v>
      </c>
      <c r="B1968" s="24">
        <v>-2E-3</v>
      </c>
      <c r="C1968" s="202">
        <v>-2E-3</v>
      </c>
      <c r="D1968" s="202">
        <v>-7.6375581713669774E-5</v>
      </c>
      <c r="E1968" s="202">
        <v>-4.9416677051790214E-3</v>
      </c>
    </row>
    <row r="1969" spans="1:5">
      <c r="A1969">
        <v>1967</v>
      </c>
      <c r="B1969" s="24">
        <v>-2E-3</v>
      </c>
      <c r="C1969" s="202">
        <v>-2E-3</v>
      </c>
      <c r="D1969" s="202">
        <v>-7.6923076923086697E-5</v>
      </c>
      <c r="E1969" s="202">
        <v>-4.9408284023668841E-3</v>
      </c>
    </row>
    <row r="1970" spans="1:5">
      <c r="A1970">
        <v>1968</v>
      </c>
      <c r="B1970" s="24">
        <v>-2E-3</v>
      </c>
      <c r="C1970" s="202">
        <v>-2E-3</v>
      </c>
      <c r="D1970" s="202">
        <v>-7.747057213250362E-5</v>
      </c>
      <c r="E1970" s="202">
        <v>-4.9399831045346624E-3</v>
      </c>
    </row>
    <row r="1971" spans="1:5">
      <c r="A1971">
        <v>1969</v>
      </c>
      <c r="B1971" s="24">
        <v>-2E-3</v>
      </c>
      <c r="C1971" s="202">
        <v>-2E-3</v>
      </c>
      <c r="D1971" s="202">
        <v>-7.8018067341920544E-5</v>
      </c>
      <c r="E1971" s="202">
        <v>-4.9391318116823527E-3</v>
      </c>
    </row>
    <row r="1972" spans="1:5">
      <c r="A1972">
        <v>1970</v>
      </c>
      <c r="B1972" s="24">
        <v>-2E-3</v>
      </c>
      <c r="C1972" s="202">
        <v>-2E-3</v>
      </c>
      <c r="D1972" s="202">
        <v>-7.8565562551337467E-5</v>
      </c>
      <c r="E1972" s="202">
        <v>-4.9382745238099549E-3</v>
      </c>
    </row>
    <row r="1973" spans="1:5">
      <c r="A1973">
        <v>1971</v>
      </c>
      <c r="B1973" s="24">
        <v>-2E-3</v>
      </c>
      <c r="C1973" s="202">
        <v>-2E-3</v>
      </c>
      <c r="D1973" s="202">
        <v>-7.911305776075439E-5</v>
      </c>
      <c r="E1973" s="202">
        <v>-4.9374112409174727E-3</v>
      </c>
    </row>
    <row r="1974" spans="1:5">
      <c r="A1974">
        <v>1972</v>
      </c>
      <c r="B1974" s="24">
        <v>-2E-3</v>
      </c>
      <c r="C1974" s="202">
        <v>-2E-3</v>
      </c>
      <c r="D1974" s="202">
        <v>-7.9660552970171314E-5</v>
      </c>
      <c r="E1974" s="202">
        <v>-4.9365419630049024E-3</v>
      </c>
    </row>
    <row r="1975" spans="1:5">
      <c r="A1975">
        <v>1973</v>
      </c>
      <c r="B1975" s="24">
        <v>-2E-3</v>
      </c>
      <c r="C1975" s="202">
        <v>-2E-3</v>
      </c>
      <c r="D1975" s="202">
        <v>-8.0208048179588237E-5</v>
      </c>
      <c r="E1975" s="202">
        <v>-4.9356666900722459E-3</v>
      </c>
    </row>
    <row r="1976" spans="1:5">
      <c r="A1976">
        <v>1974</v>
      </c>
      <c r="B1976" s="24">
        <v>-2E-3</v>
      </c>
      <c r="C1976" s="202">
        <v>-2E-3</v>
      </c>
      <c r="D1976" s="202">
        <v>-8.075554338900516E-5</v>
      </c>
      <c r="E1976" s="202">
        <v>-4.9347854221195031E-3</v>
      </c>
    </row>
    <row r="1977" spans="1:5">
      <c r="A1977">
        <v>1975</v>
      </c>
      <c r="B1977" s="24">
        <v>-2E-3</v>
      </c>
      <c r="C1977" s="202">
        <v>-2E-3</v>
      </c>
      <c r="D1977" s="202">
        <v>-8.1303038598422084E-5</v>
      </c>
      <c r="E1977" s="202">
        <v>-4.9338981591466723E-3</v>
      </c>
    </row>
    <row r="1978" spans="1:5">
      <c r="A1978">
        <v>1976</v>
      </c>
      <c r="B1978" s="24">
        <v>-2E-3</v>
      </c>
      <c r="C1978" s="202">
        <v>-2E-3</v>
      </c>
      <c r="D1978" s="202">
        <v>-8.1850533807839007E-5</v>
      </c>
      <c r="E1978" s="202">
        <v>-4.9330049011537553E-3</v>
      </c>
    </row>
    <row r="1979" spans="1:5">
      <c r="A1979">
        <v>1977</v>
      </c>
      <c r="B1979" s="24">
        <v>-2E-3</v>
      </c>
      <c r="C1979" s="202">
        <v>-2E-3</v>
      </c>
      <c r="D1979" s="202">
        <v>-8.239802901725593E-5</v>
      </c>
      <c r="E1979" s="202">
        <v>-4.932105648140752E-3</v>
      </c>
    </row>
    <row r="1980" spans="1:5">
      <c r="A1980">
        <v>1978</v>
      </c>
      <c r="B1980" s="24">
        <v>-2E-3</v>
      </c>
      <c r="C1980" s="202">
        <v>-2E-3</v>
      </c>
      <c r="D1980" s="202">
        <v>-8.2945524226672854E-5</v>
      </c>
      <c r="E1980" s="202">
        <v>-4.9312004001076624E-3</v>
      </c>
    </row>
    <row r="1981" spans="1:5">
      <c r="A1981">
        <v>1979</v>
      </c>
      <c r="B1981" s="24">
        <v>-2E-3</v>
      </c>
      <c r="C1981" s="202">
        <v>-2E-3</v>
      </c>
      <c r="D1981" s="202">
        <v>-8.3493019436089777E-5</v>
      </c>
      <c r="E1981" s="202">
        <v>-4.9302891570544866E-3</v>
      </c>
    </row>
    <row r="1982" spans="1:5">
      <c r="A1982">
        <v>1980</v>
      </c>
      <c r="B1982" s="24">
        <v>-2E-3</v>
      </c>
      <c r="C1982" s="202">
        <v>-2E-3</v>
      </c>
      <c r="D1982" s="202">
        <v>-8.40405146455067E-5</v>
      </c>
      <c r="E1982" s="202">
        <v>-4.9293719189812228E-3</v>
      </c>
    </row>
    <row r="1983" spans="1:5">
      <c r="A1983">
        <v>1981</v>
      </c>
      <c r="B1983" s="24">
        <v>-2E-3</v>
      </c>
      <c r="C1983" s="202">
        <v>-2E-3</v>
      </c>
      <c r="D1983" s="202">
        <v>-8.4588009854923623E-5</v>
      </c>
      <c r="E1983" s="202">
        <v>-4.9284486858878727E-3</v>
      </c>
    </row>
    <row r="1984" spans="1:5">
      <c r="A1984">
        <v>1982</v>
      </c>
      <c r="B1984" s="24">
        <v>-2E-3</v>
      </c>
      <c r="C1984" s="202">
        <v>-2E-3</v>
      </c>
      <c r="D1984" s="202">
        <v>-8.5135505064340547E-5</v>
      </c>
      <c r="E1984" s="202">
        <v>-4.9275194577744364E-3</v>
      </c>
    </row>
    <row r="1985" spans="1:5">
      <c r="A1985">
        <v>1983</v>
      </c>
      <c r="B1985" s="24">
        <v>-2E-3</v>
      </c>
      <c r="C1985" s="202">
        <v>-2E-3</v>
      </c>
      <c r="D1985" s="202">
        <v>-8.568300027375747E-5</v>
      </c>
      <c r="E1985" s="202">
        <v>-4.9265842346409121E-3</v>
      </c>
    </row>
    <row r="1986" spans="1:5">
      <c r="A1986">
        <v>1984</v>
      </c>
      <c r="B1986" s="24">
        <v>-2E-3</v>
      </c>
      <c r="C1986" s="202">
        <v>-2E-3</v>
      </c>
      <c r="D1986" s="202">
        <v>-8.6230495483174393E-5</v>
      </c>
      <c r="E1986" s="202">
        <v>-4.9256430164873015E-3</v>
      </c>
    </row>
    <row r="1987" spans="1:5">
      <c r="A1987">
        <v>1985</v>
      </c>
      <c r="B1987" s="24">
        <v>-2E-3</v>
      </c>
      <c r="C1987" s="202">
        <v>-2E-3</v>
      </c>
      <c r="D1987" s="202">
        <v>-8.6777990692591317E-5</v>
      </c>
      <c r="E1987" s="202">
        <v>-4.9246958033136046E-3</v>
      </c>
    </row>
    <row r="1988" spans="1:5">
      <c r="A1988">
        <v>1986</v>
      </c>
      <c r="B1988" s="24">
        <v>-2E-3</v>
      </c>
      <c r="C1988" s="202">
        <v>-2E-3</v>
      </c>
      <c r="D1988" s="202">
        <v>-8.732548590200824E-5</v>
      </c>
      <c r="E1988" s="202">
        <v>-4.9237425951198215E-3</v>
      </c>
    </row>
    <row r="1989" spans="1:5">
      <c r="A1989">
        <v>1987</v>
      </c>
      <c r="B1989" s="24">
        <v>-2E-3</v>
      </c>
      <c r="C1989" s="202">
        <v>-2E-3</v>
      </c>
      <c r="D1989" s="202">
        <v>-8.7872981111425163E-5</v>
      </c>
      <c r="E1989" s="202">
        <v>-4.9227833919059522E-3</v>
      </c>
    </row>
    <row r="1990" spans="1:5">
      <c r="A1990">
        <v>1988</v>
      </c>
      <c r="B1990" s="24">
        <v>-2E-3</v>
      </c>
      <c r="C1990" s="202">
        <v>-2E-3</v>
      </c>
      <c r="D1990" s="202">
        <v>-8.8420476320842087E-5</v>
      </c>
      <c r="E1990" s="202">
        <v>-4.9218181936719948E-3</v>
      </c>
    </row>
    <row r="1991" spans="1:5">
      <c r="A1991">
        <v>1989</v>
      </c>
      <c r="B1991" s="24">
        <v>-2E-3</v>
      </c>
      <c r="C1991" s="202">
        <v>-2E-3</v>
      </c>
      <c r="D1991" s="202">
        <v>-8.896797153025901E-5</v>
      </c>
      <c r="E1991" s="202">
        <v>-4.9208470004179512E-3</v>
      </c>
    </row>
    <row r="1992" spans="1:5">
      <c r="A1992">
        <v>1990</v>
      </c>
      <c r="B1992" s="24">
        <v>-2E-3</v>
      </c>
      <c r="C1992" s="202">
        <v>-2E-3</v>
      </c>
      <c r="D1992" s="202">
        <v>-8.9515466739675933E-5</v>
      </c>
      <c r="E1992" s="202">
        <v>-4.9198698121438213E-3</v>
      </c>
    </row>
    <row r="1993" spans="1:5">
      <c r="A1993">
        <v>1991</v>
      </c>
      <c r="B1993" s="24">
        <v>-2E-3</v>
      </c>
      <c r="C1993" s="202">
        <v>-2E-3</v>
      </c>
      <c r="D1993" s="202">
        <v>-9.0062961949092857E-5</v>
      </c>
      <c r="E1993" s="202">
        <v>-4.9188866288496034E-3</v>
      </c>
    </row>
    <row r="1994" spans="1:5">
      <c r="A1994">
        <v>1992</v>
      </c>
      <c r="B1994" s="24">
        <v>-2E-3</v>
      </c>
      <c r="C1994" s="202">
        <v>-2E-3</v>
      </c>
      <c r="D1994" s="202">
        <v>-9.061045715850978E-5</v>
      </c>
      <c r="E1994" s="202">
        <v>-4.9178974505352923E-3</v>
      </c>
    </row>
    <row r="1995" spans="1:5">
      <c r="A1995">
        <v>1993</v>
      </c>
      <c r="B1995" s="24">
        <v>-2E-3</v>
      </c>
      <c r="C1995" s="202">
        <v>-2E-3</v>
      </c>
      <c r="D1995" s="202">
        <v>-9.1157952367926703E-5</v>
      </c>
      <c r="E1995" s="202">
        <v>-4.9169022772009019E-3</v>
      </c>
    </row>
    <row r="1996" spans="1:5">
      <c r="A1996">
        <v>1994</v>
      </c>
      <c r="B1996" s="24">
        <v>-2E-3</v>
      </c>
      <c r="C1996" s="202">
        <v>-2E-3</v>
      </c>
      <c r="D1996" s="202">
        <v>-9.1705447577343627E-5</v>
      </c>
      <c r="E1996" s="202">
        <v>-4.9159011088464252E-3</v>
      </c>
    </row>
    <row r="1997" spans="1:5">
      <c r="A1997">
        <v>1995</v>
      </c>
      <c r="B1997" s="24">
        <v>-2E-3</v>
      </c>
      <c r="C1997" s="202">
        <v>-2E-3</v>
      </c>
      <c r="D1997" s="202">
        <v>-9.225294278676055E-5</v>
      </c>
      <c r="E1997" s="202">
        <v>-4.9148939454718623E-3</v>
      </c>
    </row>
    <row r="1998" spans="1:5">
      <c r="A1998">
        <v>1996</v>
      </c>
      <c r="B1998" s="24">
        <v>-2E-3</v>
      </c>
      <c r="C1998" s="202">
        <v>-2E-3</v>
      </c>
      <c r="D1998" s="202">
        <v>-9.2800437996177473E-5</v>
      </c>
      <c r="E1998" s="202">
        <v>-4.9138807870772114E-3</v>
      </c>
    </row>
    <row r="1999" spans="1:5">
      <c r="A1999">
        <v>1997</v>
      </c>
      <c r="B1999" s="24">
        <v>-2E-3</v>
      </c>
      <c r="C1999" s="202">
        <v>-2E-3</v>
      </c>
      <c r="D1999" s="202">
        <v>-9.3347933205594396E-5</v>
      </c>
      <c r="E1999" s="202">
        <v>-4.9128616336624742E-3</v>
      </c>
    </row>
    <row r="2000" spans="1:5">
      <c r="A2000">
        <v>1998</v>
      </c>
      <c r="B2000" s="24">
        <v>-2E-3</v>
      </c>
      <c r="C2000" s="202">
        <v>-2E-3</v>
      </c>
      <c r="D2000" s="202">
        <v>-9.389542841501132E-5</v>
      </c>
      <c r="E2000" s="202">
        <v>-4.9118364852276507E-3</v>
      </c>
    </row>
    <row r="2001" spans="1:5">
      <c r="A2001">
        <v>1999</v>
      </c>
      <c r="B2001" s="24">
        <v>-2E-3</v>
      </c>
      <c r="C2001" s="202">
        <v>-2E-3</v>
      </c>
      <c r="D2001" s="202">
        <v>-9.4442923624428243E-5</v>
      </c>
      <c r="E2001" s="202">
        <v>-4.9108053417727393E-3</v>
      </c>
    </row>
    <row r="2002" spans="1:5">
      <c r="A2002">
        <v>2000</v>
      </c>
      <c r="B2002" s="24">
        <v>-2E-3</v>
      </c>
      <c r="C2002" s="202">
        <v>-2E-3</v>
      </c>
      <c r="D2002" s="202">
        <v>-9.4990418833845166E-5</v>
      </c>
      <c r="E2002" s="202">
        <v>-4.9097682032977433E-3</v>
      </c>
    </row>
    <row r="2003" spans="1:5">
      <c r="A2003">
        <v>2001</v>
      </c>
      <c r="B2003" s="24">
        <v>-2E-3</v>
      </c>
      <c r="C2003" s="202">
        <v>-2E-3</v>
      </c>
      <c r="D2003" s="202">
        <v>-9.553791404326209E-5</v>
      </c>
      <c r="E2003" s="202">
        <v>-4.9087250698026594E-3</v>
      </c>
    </row>
    <row r="2004" spans="1:5">
      <c r="A2004">
        <v>2002</v>
      </c>
      <c r="B2004" s="24">
        <v>-2E-3</v>
      </c>
      <c r="C2004" s="202">
        <v>-2E-3</v>
      </c>
      <c r="D2004" s="202">
        <v>-9.6085409252679013E-5</v>
      </c>
      <c r="E2004" s="202">
        <v>-4.9076759412874874E-3</v>
      </c>
    </row>
    <row r="2005" spans="1:5">
      <c r="A2005">
        <v>2003</v>
      </c>
      <c r="B2005" s="24">
        <v>-2E-3</v>
      </c>
      <c r="C2005" s="202">
        <v>-2E-3</v>
      </c>
      <c r="D2005" s="202">
        <v>-9.6632904462095936E-5</v>
      </c>
      <c r="E2005" s="202">
        <v>-4.9066208177522309E-3</v>
      </c>
    </row>
    <row r="2006" spans="1:5">
      <c r="A2006">
        <v>2004</v>
      </c>
      <c r="B2006" s="24">
        <v>-2E-3</v>
      </c>
      <c r="C2006" s="202">
        <v>-2E-3</v>
      </c>
      <c r="D2006" s="202">
        <v>-9.718039967151286E-5</v>
      </c>
      <c r="E2006" s="202">
        <v>-4.9055596991968865E-3</v>
      </c>
    </row>
    <row r="2007" spans="1:5">
      <c r="A2007">
        <v>2005</v>
      </c>
      <c r="B2007" s="24">
        <v>-2E-3</v>
      </c>
      <c r="C2007" s="202">
        <v>-2E-3</v>
      </c>
      <c r="D2007" s="202">
        <v>-9.7727894880929783E-5</v>
      </c>
      <c r="E2007" s="202">
        <v>-4.9044925856214557E-3</v>
      </c>
    </row>
    <row r="2008" spans="1:5">
      <c r="A2008">
        <v>2006</v>
      </c>
      <c r="B2008" s="24">
        <v>-2E-3</v>
      </c>
      <c r="C2008" s="202">
        <v>-2E-3</v>
      </c>
      <c r="D2008" s="202">
        <v>-9.8275390090346706E-5</v>
      </c>
      <c r="E2008" s="202">
        <v>-4.9034194770259387E-3</v>
      </c>
    </row>
    <row r="2009" spans="1:5">
      <c r="A2009">
        <v>2007</v>
      </c>
      <c r="B2009" s="24">
        <v>-2E-3</v>
      </c>
      <c r="C2009" s="202">
        <v>-2E-3</v>
      </c>
      <c r="D2009" s="202">
        <v>-9.882288529976363E-5</v>
      </c>
      <c r="E2009" s="202">
        <v>-4.9023403734103355E-3</v>
      </c>
    </row>
    <row r="2010" spans="1:5">
      <c r="A2010">
        <v>2008</v>
      </c>
      <c r="B2010" s="24">
        <v>-2E-3</v>
      </c>
      <c r="C2010" s="202">
        <v>-2E-3</v>
      </c>
      <c r="D2010" s="202">
        <v>-9.9370380509180553E-5</v>
      </c>
      <c r="E2010" s="202">
        <v>-4.9012552747746442E-3</v>
      </c>
    </row>
    <row r="2011" spans="1:5">
      <c r="A2011">
        <v>2009</v>
      </c>
      <c r="B2011" s="24">
        <v>-2E-3</v>
      </c>
      <c r="C2011" s="202">
        <v>-2E-3</v>
      </c>
      <c r="D2011" s="202">
        <v>-9.9917875718597476E-5</v>
      </c>
      <c r="E2011" s="202">
        <v>-4.9001641811188667E-3</v>
      </c>
    </row>
    <row r="2012" spans="1:5">
      <c r="A2012">
        <v>2010</v>
      </c>
      <c r="B2012" s="24">
        <v>-2E-3</v>
      </c>
      <c r="C2012" s="202">
        <v>-2E-3</v>
      </c>
      <c r="D2012" s="202">
        <v>-1.004653709280144E-4</v>
      </c>
      <c r="E2012" s="202">
        <v>-4.8990670924430029E-3</v>
      </c>
    </row>
    <row r="2013" spans="1:5">
      <c r="A2013">
        <v>2011</v>
      </c>
      <c r="B2013" s="24">
        <v>-2E-3</v>
      </c>
      <c r="C2013" s="202">
        <v>-2E-3</v>
      </c>
      <c r="D2013" s="202">
        <v>-1.0101286613743132E-4</v>
      </c>
      <c r="E2013" s="202">
        <v>-4.8979640087470529E-3</v>
      </c>
    </row>
    <row r="2014" spans="1:5">
      <c r="A2014">
        <v>2012</v>
      </c>
      <c r="B2014" s="24">
        <v>-2E-3</v>
      </c>
      <c r="C2014" s="202">
        <v>-2E-3</v>
      </c>
      <c r="D2014" s="202">
        <v>-1.0156036134684825E-4</v>
      </c>
      <c r="E2014" s="202">
        <v>-4.8968549300310148E-3</v>
      </c>
    </row>
    <row r="2015" spans="1:5">
      <c r="A2015">
        <v>2013</v>
      </c>
      <c r="B2015" s="24">
        <v>-2E-3</v>
      </c>
      <c r="C2015" s="202">
        <v>-2E-3</v>
      </c>
      <c r="D2015" s="202">
        <v>-1.0210785655626517E-4</v>
      </c>
      <c r="E2015" s="202">
        <v>-4.8957398562948905E-3</v>
      </c>
    </row>
    <row r="2016" spans="1:5">
      <c r="A2016">
        <v>2014</v>
      </c>
      <c r="B2016" s="24">
        <v>-2E-3</v>
      </c>
      <c r="C2016" s="202">
        <v>-2E-3</v>
      </c>
      <c r="D2016" s="202">
        <v>-1.0265535176568209E-4</v>
      </c>
      <c r="E2016" s="202">
        <v>-4.89461878753868E-3</v>
      </c>
    </row>
    <row r="2017" spans="1:5">
      <c r="A2017">
        <v>2015</v>
      </c>
      <c r="B2017" s="24">
        <v>-2E-3</v>
      </c>
      <c r="C2017" s="202">
        <v>-2E-3</v>
      </c>
      <c r="D2017" s="202">
        <v>-1.0320284697509902E-4</v>
      </c>
      <c r="E2017" s="202">
        <v>-4.8934917237623814E-3</v>
      </c>
    </row>
    <row r="2018" spans="1:5">
      <c r="A2018">
        <v>2016</v>
      </c>
      <c r="B2018" s="24">
        <v>-2E-3</v>
      </c>
      <c r="C2018" s="202">
        <v>-2E-3</v>
      </c>
      <c r="D2018" s="202">
        <v>-1.0375034218451594E-4</v>
      </c>
      <c r="E2018" s="202">
        <v>-4.8923586649659984E-3</v>
      </c>
    </row>
    <row r="2019" spans="1:5">
      <c r="A2019">
        <v>2017</v>
      </c>
      <c r="B2019" s="24">
        <v>-2E-3</v>
      </c>
      <c r="C2019" s="202">
        <v>-2E-3</v>
      </c>
      <c r="D2019" s="202">
        <v>-1.0429783739393286E-4</v>
      </c>
      <c r="E2019" s="202">
        <v>-4.8912196111495273E-3</v>
      </c>
    </row>
    <row r="2020" spans="1:5">
      <c r="A2020">
        <v>2018</v>
      </c>
      <c r="B2020" s="24">
        <v>-2E-3</v>
      </c>
      <c r="C2020" s="202">
        <v>-2E-3</v>
      </c>
      <c r="D2020" s="202">
        <v>-1.0484533260334979E-4</v>
      </c>
      <c r="E2020" s="202">
        <v>-4.89007456231297E-3</v>
      </c>
    </row>
    <row r="2021" spans="1:5">
      <c r="A2021">
        <v>2019</v>
      </c>
      <c r="B2021" s="24">
        <v>-2E-3</v>
      </c>
      <c r="C2021" s="202">
        <v>-2E-3</v>
      </c>
      <c r="D2021" s="202">
        <v>-1.0539282781276671E-4</v>
      </c>
      <c r="E2021" s="202">
        <v>-4.8889235184563246E-3</v>
      </c>
    </row>
    <row r="2022" spans="1:5">
      <c r="A2022">
        <v>2020</v>
      </c>
      <c r="B2022" s="24">
        <v>-2E-3</v>
      </c>
      <c r="C2022" s="202">
        <v>-2E-3</v>
      </c>
      <c r="D2022" s="202">
        <v>-1.0594032302218363E-4</v>
      </c>
      <c r="E2022" s="202">
        <v>-4.8877664795795948E-3</v>
      </c>
    </row>
    <row r="2023" spans="1:5">
      <c r="A2023">
        <v>2021</v>
      </c>
      <c r="B2023" s="24">
        <v>-2E-3</v>
      </c>
      <c r="C2023" s="202">
        <v>-2E-3</v>
      </c>
      <c r="D2023" s="202">
        <v>-1.0648781823160056E-4</v>
      </c>
      <c r="E2023" s="202">
        <v>-4.8866034456827769E-3</v>
      </c>
    </row>
    <row r="2024" spans="1:5">
      <c r="A2024">
        <v>2022</v>
      </c>
      <c r="B2024" s="24">
        <v>-2E-3</v>
      </c>
      <c r="C2024" s="202">
        <v>-2E-3</v>
      </c>
      <c r="D2024" s="202">
        <v>-1.0703531344101748E-4</v>
      </c>
      <c r="E2024" s="202">
        <v>-4.8854344167658728E-3</v>
      </c>
    </row>
    <row r="2025" spans="1:5">
      <c r="A2025">
        <v>2023</v>
      </c>
      <c r="B2025" s="24">
        <v>-2E-3</v>
      </c>
      <c r="C2025" s="202">
        <v>-2E-3</v>
      </c>
      <c r="D2025" s="202">
        <v>-1.075828086504344E-4</v>
      </c>
      <c r="E2025" s="202">
        <v>-4.8842593928288807E-3</v>
      </c>
    </row>
    <row r="2026" spans="1:5">
      <c r="A2026">
        <v>2024</v>
      </c>
      <c r="B2026" s="24">
        <v>-2E-3</v>
      </c>
      <c r="C2026" s="202">
        <v>-2E-3</v>
      </c>
      <c r="D2026" s="202">
        <v>-1.0813030385985133E-4</v>
      </c>
      <c r="E2026" s="202">
        <v>-4.8830783738718041E-3</v>
      </c>
    </row>
    <row r="2027" spans="1:5">
      <c r="A2027">
        <v>2025</v>
      </c>
      <c r="B2027" s="24">
        <v>-2E-3</v>
      </c>
      <c r="C2027" s="202">
        <v>-2E-3</v>
      </c>
      <c r="D2027" s="202">
        <v>-1.0867779906926825E-4</v>
      </c>
      <c r="E2027" s="202">
        <v>-4.8818913598946394E-3</v>
      </c>
    </row>
    <row r="2028" spans="1:5">
      <c r="A2028">
        <v>2026</v>
      </c>
      <c r="B2028" s="24">
        <v>-2E-3</v>
      </c>
      <c r="C2028" s="202">
        <v>-2E-3</v>
      </c>
      <c r="D2028" s="202">
        <v>-1.0922529427868517E-4</v>
      </c>
      <c r="E2028" s="202">
        <v>-4.8806983508973868E-3</v>
      </c>
    </row>
    <row r="2029" spans="1:5">
      <c r="A2029">
        <v>2027</v>
      </c>
      <c r="B2029" s="24">
        <v>-2E-3</v>
      </c>
      <c r="C2029" s="202">
        <v>-2E-3</v>
      </c>
      <c r="D2029" s="202">
        <v>-1.097727894881021E-4</v>
      </c>
      <c r="E2029" s="202">
        <v>-4.8794993468800497E-3</v>
      </c>
    </row>
    <row r="2030" spans="1:5">
      <c r="A2030">
        <v>2028</v>
      </c>
      <c r="B2030" s="24">
        <v>-2E-3</v>
      </c>
      <c r="C2030" s="202">
        <v>-2E-3</v>
      </c>
      <c r="D2030" s="202">
        <v>-1.1032028469751902E-4</v>
      </c>
      <c r="E2030" s="202">
        <v>-4.8782943478426245E-3</v>
      </c>
    </row>
    <row r="2031" spans="1:5">
      <c r="A2031">
        <v>2029</v>
      </c>
      <c r="B2031" s="24">
        <v>-2E-3</v>
      </c>
      <c r="C2031" s="202">
        <v>-2E-3</v>
      </c>
      <c r="D2031" s="202">
        <v>-1.1086777990693594E-4</v>
      </c>
      <c r="E2031" s="202">
        <v>-4.8770833537851149E-3</v>
      </c>
    </row>
    <row r="2032" spans="1:5">
      <c r="A2032">
        <v>2030</v>
      </c>
      <c r="B2032" s="24">
        <v>-2E-3</v>
      </c>
      <c r="C2032" s="202">
        <v>-2E-3</v>
      </c>
      <c r="D2032" s="202">
        <v>-1.1141527511635287E-4</v>
      </c>
      <c r="E2032" s="202">
        <v>-4.8758663647075155E-3</v>
      </c>
    </row>
    <row r="2033" spans="1:5">
      <c r="A2033">
        <v>2031</v>
      </c>
      <c r="B2033" s="24">
        <v>-2E-3</v>
      </c>
      <c r="C2033" s="202">
        <v>-2E-3</v>
      </c>
      <c r="D2033" s="202">
        <v>-1.1196277032576979E-4</v>
      </c>
      <c r="E2033" s="202">
        <v>-4.8746433806098315E-3</v>
      </c>
    </row>
    <row r="2034" spans="1:5">
      <c r="A2034">
        <v>2032</v>
      </c>
      <c r="B2034" s="24">
        <v>-2E-3</v>
      </c>
      <c r="C2034" s="202">
        <v>-2E-3</v>
      </c>
      <c r="D2034" s="202">
        <v>-1.1251026553518671E-4</v>
      </c>
      <c r="E2034" s="202">
        <v>-4.8734144014920596E-3</v>
      </c>
    </row>
    <row r="2035" spans="1:5">
      <c r="A2035">
        <v>2033</v>
      </c>
      <c r="B2035" s="24">
        <v>-2E-3</v>
      </c>
      <c r="C2035" s="202">
        <v>-2E-3</v>
      </c>
      <c r="D2035" s="202">
        <v>-1.1305776074460364E-4</v>
      </c>
      <c r="E2035" s="202">
        <v>-4.8721794273542032E-3</v>
      </c>
    </row>
    <row r="2036" spans="1:5">
      <c r="A2036">
        <v>2034</v>
      </c>
      <c r="B2036" s="24">
        <v>-2E-3</v>
      </c>
      <c r="C2036" s="202">
        <v>-2E-3</v>
      </c>
      <c r="D2036" s="202">
        <v>-1.1360525595402056E-4</v>
      </c>
      <c r="E2036" s="202">
        <v>-4.8709384581962587E-3</v>
      </c>
    </row>
    <row r="2037" spans="1:5">
      <c r="A2037">
        <v>2035</v>
      </c>
      <c r="B2037" s="24">
        <v>-2E-3</v>
      </c>
      <c r="C2037" s="202">
        <v>-2E-3</v>
      </c>
      <c r="D2037" s="202">
        <v>-1.1415275116343748E-4</v>
      </c>
      <c r="E2037" s="202">
        <v>-4.8696914940182263E-3</v>
      </c>
    </row>
    <row r="2038" spans="1:5">
      <c r="A2038">
        <v>2036</v>
      </c>
      <c r="B2038" s="24">
        <v>-2E-3</v>
      </c>
      <c r="C2038" s="202">
        <v>-2E-3</v>
      </c>
      <c r="D2038" s="202">
        <v>-1.1470024637285441E-4</v>
      </c>
      <c r="E2038" s="202">
        <v>-4.8684385348201093E-3</v>
      </c>
    </row>
    <row r="2039" spans="1:5">
      <c r="A2039">
        <v>2037</v>
      </c>
      <c r="B2039" s="24">
        <v>-2E-3</v>
      </c>
      <c r="C2039" s="202">
        <v>-2E-3</v>
      </c>
      <c r="D2039" s="202">
        <v>-1.1524774158227133E-4</v>
      </c>
      <c r="E2039" s="202">
        <v>-4.8671795806019044E-3</v>
      </c>
    </row>
    <row r="2040" spans="1:5">
      <c r="A2040">
        <v>2038</v>
      </c>
      <c r="B2040" s="24">
        <v>-2E-3</v>
      </c>
      <c r="C2040" s="202">
        <v>-2E-3</v>
      </c>
      <c r="D2040" s="202">
        <v>-1.1579523679168825E-4</v>
      </c>
      <c r="E2040" s="202">
        <v>-4.8659146313636131E-3</v>
      </c>
    </row>
    <row r="2041" spans="1:5">
      <c r="A2041">
        <v>2039</v>
      </c>
      <c r="B2041" s="24">
        <v>-2E-3</v>
      </c>
      <c r="C2041" s="202">
        <v>-2E-3</v>
      </c>
      <c r="D2041" s="202">
        <v>-1.1634273200110518E-4</v>
      </c>
      <c r="E2041" s="202">
        <v>-4.8646436871052339E-3</v>
      </c>
    </row>
    <row r="2042" spans="1:5">
      <c r="A2042">
        <v>2040</v>
      </c>
      <c r="B2042" s="24">
        <v>-2E-3</v>
      </c>
      <c r="C2042" s="202">
        <v>-2E-3</v>
      </c>
      <c r="D2042" s="202">
        <v>-1.168902272105221E-4</v>
      </c>
      <c r="E2042" s="202">
        <v>-4.8633667478267702E-3</v>
      </c>
    </row>
    <row r="2043" spans="1:5">
      <c r="A2043">
        <v>2041</v>
      </c>
      <c r="B2043" s="24">
        <v>-2E-3</v>
      </c>
      <c r="C2043" s="202">
        <v>-2E-3</v>
      </c>
      <c r="D2043" s="202">
        <v>-1.1743772241993902E-4</v>
      </c>
      <c r="E2043" s="202">
        <v>-4.8620838135282184E-3</v>
      </c>
    </row>
    <row r="2044" spans="1:5">
      <c r="A2044">
        <v>2042</v>
      </c>
      <c r="B2044" s="24">
        <v>-2E-3</v>
      </c>
      <c r="C2044" s="202">
        <v>-2E-3</v>
      </c>
      <c r="D2044" s="202">
        <v>-1.1798521762935595E-4</v>
      </c>
      <c r="E2044" s="202">
        <v>-4.8607948842095804E-3</v>
      </c>
    </row>
    <row r="2045" spans="1:5">
      <c r="A2045">
        <v>2043</v>
      </c>
      <c r="B2045" s="24">
        <v>-2E-3</v>
      </c>
      <c r="C2045" s="202">
        <v>-2E-3</v>
      </c>
      <c r="D2045" s="202">
        <v>-1.1853271283877287E-4</v>
      </c>
      <c r="E2045" s="202">
        <v>-4.8594999598708544E-3</v>
      </c>
    </row>
    <row r="2046" spans="1:5">
      <c r="A2046">
        <v>2044</v>
      </c>
      <c r="B2046" s="24">
        <v>-2E-3</v>
      </c>
      <c r="C2046" s="202">
        <v>-2E-3</v>
      </c>
      <c r="D2046" s="202">
        <v>-1.1908020804818979E-4</v>
      </c>
      <c r="E2046" s="202">
        <v>-4.8581990405120439E-3</v>
      </c>
    </row>
    <row r="2047" spans="1:5">
      <c r="A2047">
        <v>2045</v>
      </c>
      <c r="B2047" s="24">
        <v>-2E-3</v>
      </c>
      <c r="C2047" s="202">
        <v>-2E-3</v>
      </c>
      <c r="D2047" s="202">
        <v>-1.1962770325760672E-4</v>
      </c>
      <c r="E2047" s="202">
        <v>-4.8568921261331454E-3</v>
      </c>
    </row>
    <row r="2048" spans="1:5">
      <c r="A2048">
        <v>2046</v>
      </c>
      <c r="B2048" s="24">
        <v>-2E-3</v>
      </c>
      <c r="C2048" s="202">
        <v>-2E-3</v>
      </c>
      <c r="D2048" s="202">
        <v>-1.2017519846702364E-4</v>
      </c>
      <c r="E2048" s="202">
        <v>-4.8555792167341606E-3</v>
      </c>
    </row>
    <row r="2049" spans="1:5">
      <c r="A2049">
        <v>2047</v>
      </c>
      <c r="B2049" s="24">
        <v>-2E-3</v>
      </c>
      <c r="C2049" s="202">
        <v>-2E-3</v>
      </c>
      <c r="D2049" s="202">
        <v>-1.2072269367644056E-4</v>
      </c>
      <c r="E2049" s="202">
        <v>-4.8542603123150896E-3</v>
      </c>
    </row>
    <row r="2050" spans="1:5">
      <c r="A2050">
        <v>2048</v>
      </c>
      <c r="B2050" s="24">
        <v>-2E-3</v>
      </c>
      <c r="C2050" s="202">
        <v>-2E-3</v>
      </c>
      <c r="D2050" s="202">
        <v>-1.2127018888585749E-4</v>
      </c>
      <c r="E2050" s="202">
        <v>-4.8529354128759306E-3</v>
      </c>
    </row>
    <row r="2051" spans="1:5">
      <c r="A2051">
        <v>2049</v>
      </c>
      <c r="B2051" s="24">
        <v>-2E-3</v>
      </c>
      <c r="C2051" s="202">
        <v>-2E-3</v>
      </c>
      <c r="D2051" s="202">
        <v>-1.2181768409527441E-4</v>
      </c>
      <c r="E2051" s="202">
        <v>-4.8516045184166853E-3</v>
      </c>
    </row>
    <row r="2052" spans="1:5">
      <c r="A2052">
        <v>2050</v>
      </c>
      <c r="B2052" s="24">
        <v>-2E-3</v>
      </c>
      <c r="C2052" s="202">
        <v>-2E-3</v>
      </c>
      <c r="D2052" s="202">
        <v>-1.2236517930469133E-4</v>
      </c>
      <c r="E2052" s="202">
        <v>-4.8502676289373537E-3</v>
      </c>
    </row>
    <row r="2053" spans="1:5">
      <c r="A2053">
        <v>2051</v>
      </c>
      <c r="B2053" s="24">
        <v>-2E-3</v>
      </c>
      <c r="C2053" s="202">
        <v>-2E-3</v>
      </c>
      <c r="D2053" s="202">
        <v>-1.2291267451410826E-4</v>
      </c>
      <c r="E2053" s="202">
        <v>-4.8489247444379359E-3</v>
      </c>
    </row>
    <row r="2054" spans="1:5">
      <c r="A2054">
        <v>2052</v>
      </c>
      <c r="B2054" s="24">
        <v>-2E-3</v>
      </c>
      <c r="C2054" s="202">
        <v>-2E-3</v>
      </c>
      <c r="D2054" s="202">
        <v>-1.2346016972352518E-4</v>
      </c>
      <c r="E2054" s="202">
        <v>-4.8475758649184301E-3</v>
      </c>
    </row>
    <row r="2055" spans="1:5">
      <c r="A2055">
        <v>2053</v>
      </c>
      <c r="B2055" s="24">
        <v>-2E-3</v>
      </c>
      <c r="C2055" s="202">
        <v>-2E-3</v>
      </c>
      <c r="D2055" s="202">
        <v>-1.240076649329421E-4</v>
      </c>
      <c r="E2055" s="202">
        <v>-4.846220990378838E-3</v>
      </c>
    </row>
    <row r="2056" spans="1:5">
      <c r="A2056">
        <v>2054</v>
      </c>
      <c r="B2056" s="24">
        <v>-2E-3</v>
      </c>
      <c r="C2056" s="202">
        <v>-2E-3</v>
      </c>
      <c r="D2056" s="202">
        <v>-1.2455516014235903E-4</v>
      </c>
      <c r="E2056" s="202">
        <v>-4.8448601208191597E-3</v>
      </c>
    </row>
    <row r="2057" spans="1:5">
      <c r="A2057">
        <v>2055</v>
      </c>
      <c r="B2057" s="24">
        <v>-2E-3</v>
      </c>
      <c r="C2057" s="202">
        <v>-2E-3</v>
      </c>
      <c r="D2057" s="202">
        <v>-1.2510265535177595E-4</v>
      </c>
      <c r="E2057" s="202">
        <v>-4.8434932562393951E-3</v>
      </c>
    </row>
    <row r="2058" spans="1:5">
      <c r="A2058">
        <v>2056</v>
      </c>
      <c r="B2058" s="24">
        <v>-2E-3</v>
      </c>
      <c r="C2058" s="202">
        <v>-2E-3</v>
      </c>
      <c r="D2058" s="202">
        <v>-1.2565015056119287E-4</v>
      </c>
      <c r="E2058" s="202">
        <v>-4.8421203966395442E-3</v>
      </c>
    </row>
    <row r="2059" spans="1:5">
      <c r="A2059">
        <v>2057</v>
      </c>
      <c r="B2059" s="24">
        <v>-2E-3</v>
      </c>
      <c r="C2059" s="202">
        <v>-2E-3</v>
      </c>
      <c r="D2059" s="202">
        <v>-1.261976457706098E-4</v>
      </c>
      <c r="E2059" s="202">
        <v>-4.8407415420196054E-3</v>
      </c>
    </row>
    <row r="2060" spans="1:5">
      <c r="A2060">
        <v>2058</v>
      </c>
      <c r="B2060" s="24">
        <v>-2E-3</v>
      </c>
      <c r="C2060" s="202">
        <v>-2E-3</v>
      </c>
      <c r="D2060" s="202">
        <v>-1.2674514098002672E-4</v>
      </c>
      <c r="E2060" s="202">
        <v>-4.8393566923795803E-3</v>
      </c>
    </row>
    <row r="2061" spans="1:5">
      <c r="A2061">
        <v>2059</v>
      </c>
      <c r="B2061" s="24">
        <v>-2E-3</v>
      </c>
      <c r="C2061" s="202">
        <v>-2E-3</v>
      </c>
      <c r="D2061" s="202">
        <v>-1.2729263618944364E-4</v>
      </c>
      <c r="E2061" s="202">
        <v>-4.8379658477194672E-3</v>
      </c>
    </row>
    <row r="2062" spans="1:5">
      <c r="A2062">
        <v>2060</v>
      </c>
      <c r="B2062" s="24">
        <v>-2E-3</v>
      </c>
      <c r="C2062" s="202">
        <v>-2E-3</v>
      </c>
      <c r="D2062" s="202">
        <v>-1.2784013139886057E-4</v>
      </c>
      <c r="E2062" s="202">
        <v>-4.8365690080392695E-3</v>
      </c>
    </row>
    <row r="2063" spans="1:5">
      <c r="A2063">
        <v>2061</v>
      </c>
      <c r="B2063" s="24">
        <v>-2E-3</v>
      </c>
      <c r="C2063" s="202">
        <v>-2E-3</v>
      </c>
      <c r="D2063" s="202">
        <v>-1.2838762660827749E-4</v>
      </c>
      <c r="E2063" s="202">
        <v>-4.8351661733389839E-3</v>
      </c>
    </row>
    <row r="2064" spans="1:5">
      <c r="A2064">
        <v>2062</v>
      </c>
      <c r="B2064" s="24">
        <v>-2E-3</v>
      </c>
      <c r="C2064" s="202">
        <v>-2E-3</v>
      </c>
      <c r="D2064" s="202">
        <v>-1.2893512181769441E-4</v>
      </c>
      <c r="E2064" s="202">
        <v>-4.833757343618612E-3</v>
      </c>
    </row>
    <row r="2065" spans="1:5">
      <c r="A2065">
        <v>2063</v>
      </c>
      <c r="B2065" s="24">
        <v>-2E-3</v>
      </c>
      <c r="C2065" s="202">
        <v>-2E-3</v>
      </c>
      <c r="D2065" s="202">
        <v>-1.2948261702711134E-4</v>
      </c>
      <c r="E2065" s="202">
        <v>-4.8323425188781539E-3</v>
      </c>
    </row>
    <row r="2066" spans="1:5">
      <c r="A2066">
        <v>2064</v>
      </c>
      <c r="B2066" s="24">
        <v>-2E-3</v>
      </c>
      <c r="C2066" s="202">
        <v>-2E-3</v>
      </c>
      <c r="D2066" s="202">
        <v>-1.3003011223652826E-4</v>
      </c>
      <c r="E2066" s="202">
        <v>-4.8309216991176077E-3</v>
      </c>
    </row>
    <row r="2067" spans="1:5">
      <c r="A2067">
        <v>2065</v>
      </c>
      <c r="B2067" s="24">
        <v>-2E-3</v>
      </c>
      <c r="C2067" s="202">
        <v>-2E-3</v>
      </c>
      <c r="D2067" s="202">
        <v>-1.3057760744594518E-4</v>
      </c>
      <c r="E2067" s="202">
        <v>-4.8294948843369753E-3</v>
      </c>
    </row>
    <row r="2068" spans="1:5">
      <c r="A2068">
        <v>2066</v>
      </c>
      <c r="B2068" s="24">
        <v>-2E-3</v>
      </c>
      <c r="C2068" s="202">
        <v>-2E-3</v>
      </c>
      <c r="D2068" s="202">
        <v>-1.311251026553621E-4</v>
      </c>
      <c r="E2068" s="202">
        <v>-4.8280620745362567E-3</v>
      </c>
    </row>
    <row r="2069" spans="1:5">
      <c r="A2069">
        <v>2067</v>
      </c>
      <c r="B2069" s="24">
        <v>-2E-3</v>
      </c>
      <c r="C2069" s="202">
        <v>-2E-3</v>
      </c>
      <c r="D2069" s="202">
        <v>-1.3167259786477903E-4</v>
      </c>
      <c r="E2069" s="202">
        <v>-4.8266232697154448E-3</v>
      </c>
    </row>
    <row r="2070" spans="1:5">
      <c r="A2070">
        <v>2068</v>
      </c>
      <c r="B2070" s="24">
        <v>-2E-3</v>
      </c>
      <c r="C2070" s="202">
        <v>-2E-3</v>
      </c>
      <c r="D2070" s="202">
        <v>-1.3222009307419595E-4</v>
      </c>
      <c r="E2070" s="202">
        <v>-4.8251784698745536E-3</v>
      </c>
    </row>
    <row r="2071" spans="1:5">
      <c r="A2071">
        <v>2069</v>
      </c>
      <c r="B2071" s="24">
        <v>-2E-3</v>
      </c>
      <c r="C2071" s="202">
        <v>-2E-3</v>
      </c>
      <c r="D2071" s="202">
        <v>-1.3276758828361287E-4</v>
      </c>
      <c r="E2071" s="202">
        <v>-4.8237276750135744E-3</v>
      </c>
    </row>
    <row r="2072" spans="1:5">
      <c r="A2072">
        <v>2070</v>
      </c>
      <c r="B2072" s="24">
        <v>-2E-3</v>
      </c>
      <c r="C2072" s="202">
        <v>-2E-3</v>
      </c>
      <c r="D2072" s="202">
        <v>-1.333150834930298E-4</v>
      </c>
      <c r="E2072" s="202">
        <v>-4.822270885132509E-3</v>
      </c>
    </row>
    <row r="2073" spans="1:5">
      <c r="A2073">
        <v>2071</v>
      </c>
      <c r="B2073" s="24">
        <v>-2E-3</v>
      </c>
      <c r="C2073" s="202">
        <v>-2E-3</v>
      </c>
      <c r="D2073" s="202">
        <v>-1.3386257870244672E-4</v>
      </c>
      <c r="E2073" s="202">
        <v>-4.8208081002313573E-3</v>
      </c>
    </row>
    <row r="2074" spans="1:5">
      <c r="A2074">
        <v>2072</v>
      </c>
      <c r="B2074" s="24">
        <v>-2E-3</v>
      </c>
      <c r="C2074" s="202">
        <v>-2E-3</v>
      </c>
      <c r="D2074" s="202">
        <v>-1.3441007391186364E-4</v>
      </c>
      <c r="E2074" s="202">
        <v>-4.8193393203101176E-3</v>
      </c>
    </row>
    <row r="2075" spans="1:5">
      <c r="A2075">
        <v>2073</v>
      </c>
      <c r="B2075" s="24">
        <v>-2E-3</v>
      </c>
      <c r="C2075" s="202">
        <v>-2E-3</v>
      </c>
      <c r="D2075" s="202">
        <v>-1.3495756912128057E-4</v>
      </c>
      <c r="E2075" s="202">
        <v>-4.8178645453687916E-3</v>
      </c>
    </row>
    <row r="2076" spans="1:5">
      <c r="A2076">
        <v>2074</v>
      </c>
      <c r="B2076" s="24">
        <v>-2E-3</v>
      </c>
      <c r="C2076" s="202">
        <v>-2E-3</v>
      </c>
      <c r="D2076" s="202">
        <v>-1.3550506433069749E-4</v>
      </c>
      <c r="E2076" s="202">
        <v>-4.8163837754073794E-3</v>
      </c>
    </row>
    <row r="2077" spans="1:5">
      <c r="A2077">
        <v>2075</v>
      </c>
      <c r="B2077" s="24">
        <v>-2E-3</v>
      </c>
      <c r="C2077" s="202">
        <v>-2E-3</v>
      </c>
      <c r="D2077" s="202">
        <v>-1.3605255954011441E-4</v>
      </c>
      <c r="E2077" s="202">
        <v>-4.8148970104258809E-3</v>
      </c>
    </row>
    <row r="2078" spans="1:5">
      <c r="A2078">
        <v>2076</v>
      </c>
      <c r="B2078" s="24">
        <v>-2E-3</v>
      </c>
      <c r="C2078" s="202">
        <v>-2E-3</v>
      </c>
      <c r="D2078" s="202">
        <v>-1.3660005474953134E-4</v>
      </c>
      <c r="E2078" s="202">
        <v>-4.8134042504242962E-3</v>
      </c>
    </row>
    <row r="2079" spans="1:5">
      <c r="A2079">
        <v>2077</v>
      </c>
      <c r="B2079" s="24">
        <v>-2E-3</v>
      </c>
      <c r="C2079" s="202">
        <v>-2E-3</v>
      </c>
      <c r="D2079" s="202">
        <v>-1.3714754995894826E-4</v>
      </c>
      <c r="E2079" s="202">
        <v>-4.8119054954026234E-3</v>
      </c>
    </row>
    <row r="2080" spans="1:5">
      <c r="A2080">
        <v>2078</v>
      </c>
      <c r="B2080" s="24">
        <v>-2E-3</v>
      </c>
      <c r="C2080" s="202">
        <v>-2E-3</v>
      </c>
      <c r="D2080" s="202">
        <v>-1.3769504516836518E-4</v>
      </c>
      <c r="E2080" s="202">
        <v>-4.8104007453608644E-3</v>
      </c>
    </row>
    <row r="2081" spans="1:5">
      <c r="A2081">
        <v>2079</v>
      </c>
      <c r="B2081" s="24">
        <v>-2E-3</v>
      </c>
      <c r="C2081" s="202">
        <v>-2E-3</v>
      </c>
      <c r="D2081" s="202">
        <v>-1.3824254037778211E-4</v>
      </c>
      <c r="E2081" s="202">
        <v>-4.8088900002990192E-3</v>
      </c>
    </row>
    <row r="2082" spans="1:5">
      <c r="A2082">
        <v>2080</v>
      </c>
      <c r="B2082" s="24">
        <v>-2E-3</v>
      </c>
      <c r="C2082" s="202">
        <v>-2E-3</v>
      </c>
      <c r="D2082" s="202">
        <v>-1.3879003558719903E-4</v>
      </c>
      <c r="E2082" s="202">
        <v>-4.8073732602170859E-3</v>
      </c>
    </row>
    <row r="2083" spans="1:5">
      <c r="A2083">
        <v>2081</v>
      </c>
      <c r="B2083" s="24">
        <v>-2E-3</v>
      </c>
      <c r="C2083" s="202">
        <v>-2E-3</v>
      </c>
      <c r="D2083" s="202">
        <v>-1.3933753079661595E-4</v>
      </c>
      <c r="E2083" s="202">
        <v>-4.8058505251150664E-3</v>
      </c>
    </row>
    <row r="2084" spans="1:5">
      <c r="A2084">
        <v>2082</v>
      </c>
      <c r="B2084" s="24">
        <v>-2E-3</v>
      </c>
      <c r="C2084" s="202">
        <v>-2E-3</v>
      </c>
      <c r="D2084" s="202">
        <v>-1.3988502600603288E-4</v>
      </c>
      <c r="E2084" s="202">
        <v>-4.8043217949929606E-3</v>
      </c>
    </row>
    <row r="2085" spans="1:5">
      <c r="A2085">
        <v>2083</v>
      </c>
      <c r="B2085" s="24">
        <v>-2E-3</v>
      </c>
      <c r="C2085" s="202">
        <v>-2E-3</v>
      </c>
      <c r="D2085" s="202">
        <v>-1.404325212154498E-4</v>
      </c>
      <c r="E2085" s="202">
        <v>-4.8027870698507686E-3</v>
      </c>
    </row>
    <row r="2086" spans="1:5">
      <c r="A2086">
        <v>2084</v>
      </c>
      <c r="B2086" s="24">
        <v>-2E-3</v>
      </c>
      <c r="C2086" s="202">
        <v>-2E-3</v>
      </c>
      <c r="D2086" s="202">
        <v>-1.4098001642486672E-4</v>
      </c>
      <c r="E2086" s="202">
        <v>-4.8012463496884903E-3</v>
      </c>
    </row>
    <row r="2087" spans="1:5">
      <c r="A2087">
        <v>2085</v>
      </c>
      <c r="B2087" s="24">
        <v>-2E-3</v>
      </c>
      <c r="C2087" s="202">
        <v>-2E-3</v>
      </c>
      <c r="D2087" s="202">
        <v>-1.4152751163428365E-4</v>
      </c>
      <c r="E2087" s="202">
        <v>-4.799699634506124E-3</v>
      </c>
    </row>
    <row r="2088" spans="1:5">
      <c r="A2088">
        <v>2086</v>
      </c>
      <c r="B2088" s="24">
        <v>-2E-3</v>
      </c>
      <c r="C2088" s="202">
        <v>-2E-3</v>
      </c>
      <c r="D2088" s="202">
        <v>-1.4207500684370057E-4</v>
      </c>
      <c r="E2088" s="202">
        <v>-4.7981469243036715E-3</v>
      </c>
    </row>
    <row r="2089" spans="1:5">
      <c r="A2089">
        <v>2087</v>
      </c>
      <c r="B2089" s="24">
        <v>-2E-3</v>
      </c>
      <c r="C2089" s="202">
        <v>-2E-3</v>
      </c>
      <c r="D2089" s="202">
        <v>-1.4262250205311749E-4</v>
      </c>
      <c r="E2089" s="202">
        <v>-4.7965882190811326E-3</v>
      </c>
    </row>
    <row r="2090" spans="1:5">
      <c r="A2090">
        <v>2088</v>
      </c>
      <c r="B2090" s="24">
        <v>-2E-3</v>
      </c>
      <c r="C2090" s="202">
        <v>-2E-3</v>
      </c>
      <c r="D2090" s="202">
        <v>-1.4316999726253442E-4</v>
      </c>
      <c r="E2090" s="202">
        <v>-4.7950235188385058E-3</v>
      </c>
    </row>
    <row r="2091" spans="1:5">
      <c r="A2091">
        <v>2089</v>
      </c>
      <c r="B2091" s="24">
        <v>-2E-3</v>
      </c>
      <c r="C2091" s="202">
        <v>-2E-3</v>
      </c>
      <c r="D2091" s="202">
        <v>-1.4371749247195134E-4</v>
      </c>
      <c r="E2091" s="202">
        <v>-4.7934528235757945E-3</v>
      </c>
    </row>
    <row r="2092" spans="1:5">
      <c r="A2092">
        <v>2090</v>
      </c>
      <c r="B2092" s="24">
        <v>-2E-3</v>
      </c>
      <c r="C2092" s="202">
        <v>-2E-3</v>
      </c>
      <c r="D2092" s="202">
        <v>-1.4426498768136826E-4</v>
      </c>
      <c r="E2092" s="202">
        <v>-4.7918761332929952E-3</v>
      </c>
    </row>
    <row r="2093" spans="1:5">
      <c r="A2093">
        <v>2091</v>
      </c>
      <c r="B2093" s="24">
        <v>-2E-3</v>
      </c>
      <c r="C2093" s="202">
        <v>-2E-3</v>
      </c>
      <c r="D2093" s="202">
        <v>-1.4481248289078519E-4</v>
      </c>
      <c r="E2093" s="202">
        <v>-4.7902934479901096E-3</v>
      </c>
    </row>
    <row r="2094" spans="1:5">
      <c r="A2094">
        <v>2092</v>
      </c>
      <c r="B2094" s="24">
        <v>-2E-3</v>
      </c>
      <c r="C2094" s="202">
        <v>-2E-3</v>
      </c>
      <c r="D2094" s="202">
        <v>-1.4535997810020211E-4</v>
      </c>
      <c r="E2094" s="202">
        <v>-4.788704767667136E-3</v>
      </c>
    </row>
    <row r="2095" spans="1:5">
      <c r="A2095">
        <v>2093</v>
      </c>
      <c r="B2095" s="24">
        <v>-2E-3</v>
      </c>
      <c r="C2095" s="202">
        <v>-2E-3</v>
      </c>
      <c r="D2095" s="202">
        <v>-1.4590747330961903E-4</v>
      </c>
      <c r="E2095" s="202">
        <v>-4.7871100923240761E-3</v>
      </c>
    </row>
    <row r="2096" spans="1:5">
      <c r="A2096">
        <v>2094</v>
      </c>
      <c r="B2096" s="24">
        <v>-2E-3</v>
      </c>
      <c r="C2096" s="202">
        <v>-2E-3</v>
      </c>
      <c r="D2096" s="202">
        <v>-1.4645496851903596E-4</v>
      </c>
      <c r="E2096" s="202">
        <v>-4.7855094219609318E-3</v>
      </c>
    </row>
    <row r="2097" spans="1:5">
      <c r="A2097">
        <v>2095</v>
      </c>
      <c r="B2097" s="24">
        <v>-2E-3</v>
      </c>
      <c r="C2097" s="202">
        <v>-2E-3</v>
      </c>
      <c r="D2097" s="202">
        <v>-1.4700246372845288E-4</v>
      </c>
      <c r="E2097" s="202">
        <v>-4.7839027565776977E-3</v>
      </c>
    </row>
    <row r="2098" spans="1:5">
      <c r="A2098">
        <v>2096</v>
      </c>
      <c r="B2098" s="24">
        <v>-2E-3</v>
      </c>
      <c r="C2098" s="202">
        <v>-2E-3</v>
      </c>
      <c r="D2098" s="202">
        <v>-1.475499589378698E-4</v>
      </c>
      <c r="E2098" s="202">
        <v>-4.782290096174379E-3</v>
      </c>
    </row>
    <row r="2099" spans="1:5">
      <c r="A2099">
        <v>2097</v>
      </c>
      <c r="B2099" s="24">
        <v>-2E-3</v>
      </c>
      <c r="C2099" s="202">
        <v>-2E-3</v>
      </c>
      <c r="D2099" s="202">
        <v>-1.4809745414728673E-4</v>
      </c>
      <c r="E2099" s="202">
        <v>-4.7806714407509724E-3</v>
      </c>
    </row>
    <row r="2100" spans="1:5">
      <c r="A2100">
        <v>2098</v>
      </c>
      <c r="B2100" s="24">
        <v>-2E-3</v>
      </c>
      <c r="C2100" s="202">
        <v>-2E-3</v>
      </c>
      <c r="D2100" s="202">
        <v>-1.4864494935670365E-4</v>
      </c>
      <c r="E2100" s="202">
        <v>-4.7790467903074795E-3</v>
      </c>
    </row>
    <row r="2101" spans="1:5">
      <c r="A2101">
        <v>2099</v>
      </c>
      <c r="B2101" s="24">
        <v>-2E-3</v>
      </c>
      <c r="C2101" s="202">
        <v>-2E-3</v>
      </c>
      <c r="D2101" s="202">
        <v>-1.4919244456612057E-4</v>
      </c>
      <c r="E2101" s="202">
        <v>-4.7774161448439004E-3</v>
      </c>
    </row>
    <row r="2102" spans="1:5">
      <c r="A2102">
        <v>2100</v>
      </c>
      <c r="B2102" s="24">
        <v>-2E-3</v>
      </c>
      <c r="C2102" s="202">
        <v>-2E-3</v>
      </c>
      <c r="D2102" s="202">
        <v>-1.497399397755375E-4</v>
      </c>
      <c r="E2102" s="202">
        <v>-4.775779504360235E-3</v>
      </c>
    </row>
    <row r="2103" spans="1:5">
      <c r="A2103">
        <v>2101</v>
      </c>
      <c r="B2103" s="24">
        <v>-2E-3</v>
      </c>
      <c r="C2103" s="202">
        <v>-2E-3</v>
      </c>
      <c r="D2103" s="202">
        <v>-1.5028743498495442E-4</v>
      </c>
      <c r="E2103" s="202">
        <v>-4.7741368688564816E-3</v>
      </c>
    </row>
    <row r="2104" spans="1:5">
      <c r="A2104">
        <v>2102</v>
      </c>
      <c r="B2104" s="24">
        <v>-2E-3</v>
      </c>
      <c r="C2104" s="202">
        <v>-2E-3</v>
      </c>
      <c r="D2104" s="202">
        <v>-1.5083493019437134E-4</v>
      </c>
      <c r="E2104" s="202">
        <v>-4.7724882383326419E-3</v>
      </c>
    </row>
    <row r="2105" spans="1:5">
      <c r="A2105">
        <v>2103</v>
      </c>
      <c r="B2105" s="24">
        <v>-2E-3</v>
      </c>
      <c r="C2105" s="202">
        <v>-2E-3</v>
      </c>
      <c r="D2105" s="202">
        <v>-1.5138242540378827E-4</v>
      </c>
      <c r="E2105" s="202">
        <v>-4.770833612788716E-3</v>
      </c>
    </row>
    <row r="2106" spans="1:5">
      <c r="A2106">
        <v>2104</v>
      </c>
      <c r="B2106" s="24">
        <v>-2E-3</v>
      </c>
      <c r="C2106" s="202">
        <v>-2E-3</v>
      </c>
      <c r="D2106" s="202">
        <v>-1.5192992061320519E-4</v>
      </c>
      <c r="E2106" s="202">
        <v>-4.7691729922247038E-3</v>
      </c>
    </row>
    <row r="2107" spans="1:5">
      <c r="A2107">
        <v>2105</v>
      </c>
      <c r="B2107" s="24">
        <v>-2E-3</v>
      </c>
      <c r="C2107" s="202">
        <v>-2E-3</v>
      </c>
      <c r="D2107" s="202">
        <v>-1.5247741582262211E-4</v>
      </c>
      <c r="E2107" s="202">
        <v>-4.7675063766406036E-3</v>
      </c>
    </row>
    <row r="2108" spans="1:5">
      <c r="A2108">
        <v>2106</v>
      </c>
      <c r="B2108" s="24">
        <v>-2E-3</v>
      </c>
      <c r="C2108" s="202">
        <v>-2E-3</v>
      </c>
      <c r="D2108" s="202">
        <v>-1.5302491103203904E-4</v>
      </c>
      <c r="E2108" s="202">
        <v>-4.7658337660364172E-3</v>
      </c>
    </row>
    <row r="2109" spans="1:5">
      <c r="A2109">
        <v>2107</v>
      </c>
      <c r="B2109" s="24">
        <v>-2E-3</v>
      </c>
      <c r="C2109" s="202">
        <v>-2E-3</v>
      </c>
      <c r="D2109" s="202">
        <v>-1.5357240624145596E-4</v>
      </c>
      <c r="E2109" s="202">
        <v>-4.7641551604121445E-3</v>
      </c>
    </row>
    <row r="2110" spans="1:5">
      <c r="A2110">
        <v>2108</v>
      </c>
      <c r="B2110" s="24">
        <v>-2E-3</v>
      </c>
      <c r="C2110" s="202">
        <v>-2E-3</v>
      </c>
      <c r="D2110" s="202">
        <v>-1.5411990145087288E-4</v>
      </c>
      <c r="E2110" s="202">
        <v>-4.7624705597677838E-3</v>
      </c>
    </row>
    <row r="2111" spans="1:5">
      <c r="A2111">
        <v>2109</v>
      </c>
      <c r="B2111" s="24">
        <v>-2E-3</v>
      </c>
      <c r="C2111" s="202">
        <v>-2E-3</v>
      </c>
      <c r="D2111" s="202">
        <v>-1.5466739666028981E-4</v>
      </c>
      <c r="E2111" s="202">
        <v>-4.7607799641033385E-3</v>
      </c>
    </row>
    <row r="2112" spans="1:5">
      <c r="A2112">
        <v>2110</v>
      </c>
      <c r="B2112" s="24">
        <v>-2E-3</v>
      </c>
      <c r="C2112" s="202">
        <v>-2E-3</v>
      </c>
      <c r="D2112" s="202">
        <v>-1.5521489186970673E-4</v>
      </c>
      <c r="E2112" s="202">
        <v>-4.7590833734188053E-3</v>
      </c>
    </row>
    <row r="2113" spans="1:5">
      <c r="A2113">
        <v>2111</v>
      </c>
      <c r="B2113" s="24">
        <v>-2E-3</v>
      </c>
      <c r="C2113" s="202">
        <v>-2E-3</v>
      </c>
      <c r="D2113" s="202">
        <v>-1.5576238707912365E-4</v>
      </c>
      <c r="E2113" s="202">
        <v>-4.7573807877141858E-3</v>
      </c>
    </row>
    <row r="2114" spans="1:5">
      <c r="A2114">
        <v>2112</v>
      </c>
      <c r="B2114" s="24">
        <v>-2E-3</v>
      </c>
      <c r="C2114" s="202">
        <v>-2E-3</v>
      </c>
      <c r="D2114" s="202">
        <v>-1.5630988228854058E-4</v>
      </c>
      <c r="E2114" s="202">
        <v>-4.7556722069894784E-3</v>
      </c>
    </row>
    <row r="2115" spans="1:5">
      <c r="A2115">
        <v>2113</v>
      </c>
      <c r="B2115" s="24">
        <v>-2E-3</v>
      </c>
      <c r="C2115" s="202">
        <v>-2E-3</v>
      </c>
      <c r="D2115" s="202">
        <v>-1.568573774979575E-4</v>
      </c>
      <c r="E2115" s="202">
        <v>-4.7539576312446864E-3</v>
      </c>
    </row>
    <row r="2116" spans="1:5">
      <c r="A2116">
        <v>2114</v>
      </c>
      <c r="B2116" s="24">
        <v>-2E-3</v>
      </c>
      <c r="C2116" s="202">
        <v>-2E-3</v>
      </c>
      <c r="D2116" s="202">
        <v>-1.5740487270737442E-4</v>
      </c>
      <c r="E2116" s="202">
        <v>-4.7522370604798064E-3</v>
      </c>
    </row>
    <row r="2117" spans="1:5">
      <c r="A2117">
        <v>2115</v>
      </c>
      <c r="B2117" s="24">
        <v>-2E-3</v>
      </c>
      <c r="C2117" s="202">
        <v>-2E-3</v>
      </c>
      <c r="D2117" s="202">
        <v>-1.5795236791679135E-4</v>
      </c>
      <c r="E2117" s="202">
        <v>-4.7505104946948401E-3</v>
      </c>
    </row>
    <row r="2118" spans="1:5">
      <c r="A2118">
        <v>2116</v>
      </c>
      <c r="B2118" s="24">
        <v>-2E-3</v>
      </c>
      <c r="C2118" s="202">
        <v>-2E-3</v>
      </c>
      <c r="D2118" s="202">
        <v>-1.5849986312620827E-4</v>
      </c>
      <c r="E2118" s="202">
        <v>-4.7487779338897858E-3</v>
      </c>
    </row>
    <row r="2119" spans="1:5">
      <c r="A2119">
        <v>2117</v>
      </c>
      <c r="B2119" s="24">
        <v>-2E-3</v>
      </c>
      <c r="C2119" s="202">
        <v>-2E-3</v>
      </c>
      <c r="D2119" s="202">
        <v>-1.5904735833562519E-4</v>
      </c>
      <c r="E2119" s="202">
        <v>-4.7470393780646471E-3</v>
      </c>
    </row>
    <row r="2120" spans="1:5">
      <c r="A2120">
        <v>2118</v>
      </c>
      <c r="B2120" s="24">
        <v>-2E-3</v>
      </c>
      <c r="C2120" s="202">
        <v>-2E-3</v>
      </c>
      <c r="D2120" s="202">
        <v>-1.5959485354504212E-4</v>
      </c>
      <c r="E2120" s="202">
        <v>-4.7452948272194203E-3</v>
      </c>
    </row>
    <row r="2121" spans="1:5">
      <c r="A2121">
        <v>2119</v>
      </c>
      <c r="B2121" s="24">
        <v>-2E-3</v>
      </c>
      <c r="C2121" s="202">
        <v>-2E-3</v>
      </c>
      <c r="D2121" s="202">
        <v>-1.6014234875445904E-4</v>
      </c>
      <c r="E2121" s="202">
        <v>-4.7435442813541073E-3</v>
      </c>
    </row>
    <row r="2122" spans="1:5">
      <c r="A2122">
        <v>2120</v>
      </c>
      <c r="B2122" s="24">
        <v>-2E-3</v>
      </c>
      <c r="C2122" s="202">
        <v>-2E-3</v>
      </c>
      <c r="D2122" s="202">
        <v>-1.6068984396387596E-4</v>
      </c>
      <c r="E2122" s="202">
        <v>-4.7417877404687062E-3</v>
      </c>
    </row>
    <row r="2123" spans="1:5">
      <c r="A2123">
        <v>2121</v>
      </c>
      <c r="B2123" s="24">
        <v>-2E-3</v>
      </c>
      <c r="C2123" s="202">
        <v>-2E-3</v>
      </c>
      <c r="D2123" s="202">
        <v>-1.6123733917329289E-4</v>
      </c>
      <c r="E2123" s="202">
        <v>-4.7400252045632207E-3</v>
      </c>
    </row>
    <row r="2124" spans="1:5">
      <c r="A2124">
        <v>2122</v>
      </c>
      <c r="B2124" s="24">
        <v>-2E-3</v>
      </c>
      <c r="C2124" s="202">
        <v>-2E-3</v>
      </c>
      <c r="D2124" s="202">
        <v>-1.6178483438270981E-4</v>
      </c>
      <c r="E2124" s="202">
        <v>-4.7382566736376471E-3</v>
      </c>
    </row>
    <row r="2125" spans="1:5">
      <c r="A2125">
        <v>2123</v>
      </c>
      <c r="B2125" s="24">
        <v>-2E-3</v>
      </c>
      <c r="C2125" s="202">
        <v>-2E-3</v>
      </c>
      <c r="D2125" s="202">
        <v>-1.6233232959212673E-4</v>
      </c>
      <c r="E2125" s="202">
        <v>-4.7364821476919873E-3</v>
      </c>
    </row>
    <row r="2126" spans="1:5">
      <c r="A2126">
        <v>2124</v>
      </c>
      <c r="B2126" s="24">
        <v>-2E-3</v>
      </c>
      <c r="C2126" s="202">
        <v>-2E-3</v>
      </c>
      <c r="D2126" s="202">
        <v>-1.6287982480154366E-4</v>
      </c>
      <c r="E2126" s="202">
        <v>-4.7347016267262395E-3</v>
      </c>
    </row>
    <row r="2127" spans="1:5">
      <c r="A2127">
        <v>2125</v>
      </c>
      <c r="B2127" s="24">
        <v>-2E-3</v>
      </c>
      <c r="C2127" s="202">
        <v>-2E-3</v>
      </c>
      <c r="D2127" s="202">
        <v>-1.6342732001096058E-4</v>
      </c>
      <c r="E2127" s="202">
        <v>-4.7329151107404072E-3</v>
      </c>
    </row>
    <row r="2128" spans="1:5">
      <c r="A2128">
        <v>2126</v>
      </c>
      <c r="B2128" s="24">
        <v>-2E-3</v>
      </c>
      <c r="C2128" s="202">
        <v>-2E-3</v>
      </c>
      <c r="D2128" s="202">
        <v>-1.639748152203775E-4</v>
      </c>
      <c r="E2128" s="202">
        <v>-4.7311225997344868E-3</v>
      </c>
    </row>
    <row r="2129" spans="1:5">
      <c r="A2129">
        <v>2127</v>
      </c>
      <c r="B2129" s="24">
        <v>-2E-3</v>
      </c>
      <c r="C2129" s="202">
        <v>-2E-3</v>
      </c>
      <c r="D2129" s="202">
        <v>-1.6452231042979443E-4</v>
      </c>
      <c r="E2129" s="202">
        <v>-4.7293240937084802E-3</v>
      </c>
    </row>
    <row r="2130" spans="1:5">
      <c r="A2130">
        <v>2128</v>
      </c>
      <c r="B2130" s="24">
        <v>-2E-3</v>
      </c>
      <c r="C2130" s="202">
        <v>-2E-3</v>
      </c>
      <c r="D2130" s="202">
        <v>-1.6506980563921135E-4</v>
      </c>
      <c r="E2130" s="202">
        <v>-4.7275195926623857E-3</v>
      </c>
    </row>
    <row r="2131" spans="1:5">
      <c r="A2131">
        <v>2129</v>
      </c>
      <c r="B2131" s="24">
        <v>-2E-3</v>
      </c>
      <c r="C2131" s="202">
        <v>-2E-3</v>
      </c>
      <c r="D2131" s="202">
        <v>-1.6561730084862827E-4</v>
      </c>
      <c r="E2131" s="202">
        <v>-4.7257090965962065E-3</v>
      </c>
    </row>
    <row r="2132" spans="1:5">
      <c r="A2132">
        <v>2130</v>
      </c>
      <c r="B2132" s="24">
        <v>-2E-3</v>
      </c>
      <c r="C2132" s="202">
        <v>-2E-3</v>
      </c>
      <c r="D2132" s="202">
        <v>-1.661647960580452E-4</v>
      </c>
      <c r="E2132" s="202">
        <v>-4.7238926055099394E-3</v>
      </c>
    </row>
    <row r="2133" spans="1:5">
      <c r="A2133">
        <v>2131</v>
      </c>
      <c r="B2133" s="24">
        <v>-2E-3</v>
      </c>
      <c r="C2133" s="202">
        <v>-2E-3</v>
      </c>
      <c r="D2133" s="202">
        <v>-1.6671229126746212E-4</v>
      </c>
      <c r="E2133" s="202">
        <v>-4.7220701194035861E-3</v>
      </c>
    </row>
    <row r="2134" spans="1:5">
      <c r="A2134">
        <v>2132</v>
      </c>
      <c r="B2134" s="24">
        <v>-2E-3</v>
      </c>
      <c r="C2134" s="202">
        <v>-2E-3</v>
      </c>
      <c r="D2134" s="202">
        <v>-1.6725978647687904E-4</v>
      </c>
      <c r="E2134" s="202">
        <v>-4.7202416382771464E-3</v>
      </c>
    </row>
    <row r="2135" spans="1:5">
      <c r="A2135">
        <v>2133</v>
      </c>
      <c r="B2135" s="24">
        <v>-2E-3</v>
      </c>
      <c r="C2135" s="202">
        <v>-2E-3</v>
      </c>
      <c r="D2135" s="202">
        <v>-1.6780728168629597E-4</v>
      </c>
      <c r="E2135" s="202">
        <v>-4.7184071621306188E-3</v>
      </c>
    </row>
    <row r="2136" spans="1:5">
      <c r="A2136">
        <v>2134</v>
      </c>
      <c r="B2136" s="24">
        <v>-2E-3</v>
      </c>
      <c r="C2136" s="202">
        <v>-2E-3</v>
      </c>
      <c r="D2136" s="202">
        <v>-1.6835477689571289E-4</v>
      </c>
      <c r="E2136" s="202">
        <v>-4.7165666909640049E-3</v>
      </c>
    </row>
    <row r="2137" spans="1:5">
      <c r="A2137">
        <v>2135</v>
      </c>
      <c r="B2137" s="24">
        <v>-2E-3</v>
      </c>
      <c r="C2137" s="202">
        <v>-2E-3</v>
      </c>
      <c r="D2137" s="202">
        <v>-1.6890227210512981E-4</v>
      </c>
      <c r="E2137" s="202">
        <v>-4.7147202247773048E-3</v>
      </c>
    </row>
    <row r="2138" spans="1:5">
      <c r="A2138">
        <v>2136</v>
      </c>
      <c r="B2138" s="24">
        <v>-2E-3</v>
      </c>
      <c r="C2138" s="202">
        <v>-2E-3</v>
      </c>
      <c r="D2138" s="202">
        <v>-1.6944976731454674E-4</v>
      </c>
      <c r="E2138" s="202">
        <v>-4.7128677635705184E-3</v>
      </c>
    </row>
    <row r="2139" spans="1:5">
      <c r="A2139">
        <v>2137</v>
      </c>
      <c r="B2139" s="24">
        <v>-2E-3</v>
      </c>
      <c r="C2139" s="202">
        <v>-2E-3</v>
      </c>
      <c r="D2139" s="202">
        <v>-1.6999726252396366E-4</v>
      </c>
      <c r="E2139" s="202">
        <v>-4.711009307343644E-3</v>
      </c>
    </row>
    <row r="2140" spans="1:5">
      <c r="A2140">
        <v>2138</v>
      </c>
      <c r="B2140" s="24">
        <v>-2E-3</v>
      </c>
      <c r="C2140" s="202">
        <v>-2E-3</v>
      </c>
      <c r="D2140" s="202">
        <v>-1.7054475773338058E-4</v>
      </c>
      <c r="E2140" s="202">
        <v>-4.7091448560966833E-3</v>
      </c>
    </row>
    <row r="2141" spans="1:5">
      <c r="A2141">
        <v>2139</v>
      </c>
      <c r="B2141" s="24">
        <v>-2E-3</v>
      </c>
      <c r="C2141" s="202">
        <v>-2E-3</v>
      </c>
      <c r="D2141" s="202">
        <v>-1.7109225294279751E-4</v>
      </c>
      <c r="E2141" s="202">
        <v>-4.7072744098296364E-3</v>
      </c>
    </row>
    <row r="2142" spans="1:5">
      <c r="A2142">
        <v>2140</v>
      </c>
      <c r="B2142" s="24">
        <v>-2E-3</v>
      </c>
      <c r="C2142" s="202">
        <v>-2E-3</v>
      </c>
      <c r="D2142" s="202">
        <v>-1.7163974815221443E-4</v>
      </c>
      <c r="E2142" s="202">
        <v>-4.7053979685425032E-3</v>
      </c>
    </row>
    <row r="2143" spans="1:5">
      <c r="A2143">
        <v>2141</v>
      </c>
      <c r="B2143" s="24">
        <v>-2E-3</v>
      </c>
      <c r="C2143" s="202">
        <v>-2E-3</v>
      </c>
      <c r="D2143" s="202">
        <v>-1.7218724336163135E-4</v>
      </c>
      <c r="E2143" s="202">
        <v>-4.703515532235282E-3</v>
      </c>
    </row>
    <row r="2144" spans="1:5">
      <c r="A2144">
        <v>2142</v>
      </c>
      <c r="B2144" s="24">
        <v>-2E-3</v>
      </c>
      <c r="C2144" s="202">
        <v>-2E-3</v>
      </c>
      <c r="D2144" s="202">
        <v>-1.7273473857104828E-4</v>
      </c>
      <c r="E2144" s="202">
        <v>-4.7016271009079763E-3</v>
      </c>
    </row>
    <row r="2145" spans="1:5">
      <c r="A2145">
        <v>2143</v>
      </c>
      <c r="B2145" s="24">
        <v>-2E-3</v>
      </c>
      <c r="C2145" s="202">
        <v>-2E-3</v>
      </c>
      <c r="D2145" s="202">
        <v>-1.732822337804652E-4</v>
      </c>
      <c r="E2145" s="202">
        <v>-4.6997326745605757E-3</v>
      </c>
    </row>
    <row r="2146" spans="1:5">
      <c r="A2146">
        <v>2144</v>
      </c>
      <c r="B2146" s="24">
        <v>-2E-3</v>
      </c>
      <c r="C2146" s="202">
        <v>-2E-3</v>
      </c>
      <c r="D2146" s="202">
        <v>-1.7382972898988212E-4</v>
      </c>
      <c r="E2146" s="202">
        <v>-4.697832253193094E-3</v>
      </c>
    </row>
    <row r="2147" spans="1:5">
      <c r="A2147">
        <v>2145</v>
      </c>
      <c r="B2147" s="24">
        <v>-2E-3</v>
      </c>
      <c r="C2147" s="202">
        <v>-2E-3</v>
      </c>
      <c r="D2147" s="202">
        <v>-1.7437722419929905E-4</v>
      </c>
      <c r="E2147" s="202">
        <v>-4.6959258368055277E-3</v>
      </c>
    </row>
    <row r="2148" spans="1:5">
      <c r="A2148">
        <v>2146</v>
      </c>
      <c r="B2148" s="24">
        <v>-2E-3</v>
      </c>
      <c r="C2148" s="202">
        <v>-2E-3</v>
      </c>
      <c r="D2148" s="202">
        <v>-1.7492471940871597E-4</v>
      </c>
      <c r="E2148" s="202">
        <v>-4.6940134253978735E-3</v>
      </c>
    </row>
    <row r="2149" spans="1:5">
      <c r="A2149">
        <v>2147</v>
      </c>
      <c r="B2149" s="24">
        <v>-2E-3</v>
      </c>
      <c r="C2149" s="202">
        <v>-2E-3</v>
      </c>
      <c r="D2149" s="202">
        <v>-1.7547221461813289E-4</v>
      </c>
      <c r="E2149" s="202">
        <v>-4.692095018970133E-3</v>
      </c>
    </row>
    <row r="2150" spans="1:5">
      <c r="A2150">
        <v>2148</v>
      </c>
      <c r="B2150" s="24">
        <v>-2E-3</v>
      </c>
      <c r="C2150" s="202">
        <v>-2E-3</v>
      </c>
      <c r="D2150" s="202">
        <v>-1.7601970982754982E-4</v>
      </c>
      <c r="E2150" s="202">
        <v>-4.6901706175223063E-3</v>
      </c>
    </row>
    <row r="2151" spans="1:5">
      <c r="A2151">
        <v>2149</v>
      </c>
      <c r="B2151" s="24">
        <v>-2E-3</v>
      </c>
      <c r="C2151" s="202">
        <v>-2E-3</v>
      </c>
      <c r="D2151" s="202">
        <v>-1.7656720503696674E-4</v>
      </c>
      <c r="E2151" s="202">
        <v>-4.6882402210543916E-3</v>
      </c>
    </row>
    <row r="2152" spans="1:5">
      <c r="A2152">
        <v>2150</v>
      </c>
      <c r="B2152" s="24">
        <v>-2E-3</v>
      </c>
      <c r="C2152" s="202">
        <v>-2E-3</v>
      </c>
      <c r="D2152" s="202">
        <v>-1.7711470024638366E-4</v>
      </c>
      <c r="E2152" s="202">
        <v>-4.6863038295663906E-3</v>
      </c>
    </row>
    <row r="2153" spans="1:5">
      <c r="A2153">
        <v>2151</v>
      </c>
      <c r="B2153" s="24">
        <v>-2E-3</v>
      </c>
      <c r="C2153" s="202">
        <v>-2E-3</v>
      </c>
      <c r="D2153" s="202">
        <v>-1.7766219545580059E-4</v>
      </c>
      <c r="E2153" s="202">
        <v>-4.6843614430583033E-3</v>
      </c>
    </row>
    <row r="2154" spans="1:5">
      <c r="A2154">
        <v>2152</v>
      </c>
      <c r="B2154" s="24">
        <v>-2E-3</v>
      </c>
      <c r="C2154" s="202">
        <v>-2E-3</v>
      </c>
      <c r="D2154" s="202">
        <v>-1.7820969066521751E-4</v>
      </c>
      <c r="E2154" s="202">
        <v>-4.6824130615301298E-3</v>
      </c>
    </row>
    <row r="2155" spans="1:5">
      <c r="A2155">
        <v>2153</v>
      </c>
      <c r="B2155" s="24">
        <v>-2E-3</v>
      </c>
      <c r="C2155" s="202">
        <v>-2E-3</v>
      </c>
      <c r="D2155" s="202">
        <v>-1.7875718587463443E-4</v>
      </c>
      <c r="E2155" s="202">
        <v>-4.6804586849818683E-3</v>
      </c>
    </row>
    <row r="2156" spans="1:5">
      <c r="A2156">
        <v>2154</v>
      </c>
      <c r="B2156" s="24">
        <v>-2E-3</v>
      </c>
      <c r="C2156" s="202">
        <v>-2E-3</v>
      </c>
      <c r="D2156" s="202">
        <v>-1.7930468108405136E-4</v>
      </c>
      <c r="E2156" s="202">
        <v>-4.6784983134135222E-3</v>
      </c>
    </row>
    <row r="2157" spans="1:5">
      <c r="A2157">
        <v>2155</v>
      </c>
      <c r="B2157" s="24">
        <v>-2E-3</v>
      </c>
      <c r="C2157" s="202">
        <v>-2E-3</v>
      </c>
      <c r="D2157" s="202">
        <v>-1.7985217629346828E-4</v>
      </c>
      <c r="E2157" s="202">
        <v>-4.6765319468250882E-3</v>
      </c>
    </row>
    <row r="2158" spans="1:5">
      <c r="A2158">
        <v>2156</v>
      </c>
      <c r="B2158" s="24">
        <v>-2E-3</v>
      </c>
      <c r="C2158" s="202">
        <v>-2E-3</v>
      </c>
      <c r="D2158" s="202">
        <v>-1.803996715028852E-4</v>
      </c>
      <c r="E2158" s="202">
        <v>-4.6745595852165662E-3</v>
      </c>
    </row>
    <row r="2159" spans="1:5">
      <c r="A2159">
        <v>2157</v>
      </c>
      <c r="B2159" s="24">
        <v>-2E-3</v>
      </c>
      <c r="C2159" s="202">
        <v>-2E-3</v>
      </c>
      <c r="D2159" s="202">
        <v>-1.8094716671230213E-4</v>
      </c>
      <c r="E2159" s="202">
        <v>-4.6725812285879596E-3</v>
      </c>
    </row>
    <row r="2160" spans="1:5">
      <c r="A2160">
        <v>2158</v>
      </c>
      <c r="B2160" s="24">
        <v>-2E-3</v>
      </c>
      <c r="C2160" s="202">
        <v>-2E-3</v>
      </c>
      <c r="D2160" s="202">
        <v>-1.8149466192171905E-4</v>
      </c>
      <c r="E2160" s="202">
        <v>-4.6705968769392651E-3</v>
      </c>
    </row>
    <row r="2161" spans="1:5">
      <c r="A2161">
        <v>2159</v>
      </c>
      <c r="B2161" s="24">
        <v>-2E-3</v>
      </c>
      <c r="C2161" s="202">
        <v>-2E-3</v>
      </c>
      <c r="D2161" s="202">
        <v>-1.8204215713113597E-4</v>
      </c>
      <c r="E2161" s="202">
        <v>-4.6686065302704843E-3</v>
      </c>
    </row>
    <row r="2162" spans="1:5">
      <c r="A2162">
        <v>2160</v>
      </c>
      <c r="B2162" s="24">
        <v>-2E-3</v>
      </c>
      <c r="C2162" s="202">
        <v>-2E-3</v>
      </c>
      <c r="D2162" s="202">
        <v>-1.825896523405529E-4</v>
      </c>
      <c r="E2162" s="202">
        <v>-4.6666101885816172E-3</v>
      </c>
    </row>
    <row r="2163" spans="1:5">
      <c r="A2163">
        <v>2161</v>
      </c>
      <c r="B2163" s="24">
        <v>-2E-3</v>
      </c>
      <c r="C2163" s="202">
        <v>-2E-3</v>
      </c>
      <c r="D2163" s="202">
        <v>-1.8313714754996982E-4</v>
      </c>
      <c r="E2163" s="202">
        <v>-4.6646078518726621E-3</v>
      </c>
    </row>
    <row r="2164" spans="1:5">
      <c r="A2164">
        <v>2162</v>
      </c>
      <c r="B2164" s="24">
        <v>-2E-3</v>
      </c>
      <c r="C2164" s="202">
        <v>-2E-3</v>
      </c>
      <c r="D2164" s="202">
        <v>-1.8368464275938674E-4</v>
      </c>
      <c r="E2164" s="202">
        <v>-4.6625995201436225E-3</v>
      </c>
    </row>
    <row r="2165" spans="1:5">
      <c r="A2165">
        <v>2163</v>
      </c>
      <c r="B2165" s="24">
        <v>-2E-3</v>
      </c>
      <c r="C2165" s="202">
        <v>-2E-3</v>
      </c>
      <c r="D2165" s="202">
        <v>-1.8423213796880367E-4</v>
      </c>
      <c r="E2165" s="202">
        <v>-4.6605851933944949E-3</v>
      </c>
    </row>
    <row r="2166" spans="1:5">
      <c r="A2166">
        <v>2164</v>
      </c>
      <c r="B2166" s="24">
        <v>-2E-3</v>
      </c>
      <c r="C2166" s="202">
        <v>-2E-3</v>
      </c>
      <c r="D2166" s="202">
        <v>-1.8477963317822059E-4</v>
      </c>
      <c r="E2166" s="202">
        <v>-4.6585648716252794E-3</v>
      </c>
    </row>
    <row r="2167" spans="1:5">
      <c r="A2167">
        <v>2165</v>
      </c>
      <c r="B2167" s="24">
        <v>-2E-3</v>
      </c>
      <c r="C2167" s="202">
        <v>-2E-3</v>
      </c>
      <c r="D2167" s="202">
        <v>-1.8532712838763751E-4</v>
      </c>
      <c r="E2167" s="202">
        <v>-4.6565385548359792E-3</v>
      </c>
    </row>
    <row r="2168" spans="1:5">
      <c r="A2168">
        <v>2166</v>
      </c>
      <c r="B2168" s="24">
        <v>-2E-3</v>
      </c>
      <c r="C2168" s="202">
        <v>-2E-3</v>
      </c>
      <c r="D2168" s="202">
        <v>-1.8587462359705444E-4</v>
      </c>
      <c r="E2168" s="202">
        <v>-4.6545062430265911E-3</v>
      </c>
    </row>
    <row r="2169" spans="1:5">
      <c r="A2169">
        <v>2167</v>
      </c>
      <c r="B2169" s="24">
        <v>-2E-3</v>
      </c>
      <c r="C2169" s="202">
        <v>-2E-3</v>
      </c>
      <c r="D2169" s="202">
        <v>-1.8642211880647136E-4</v>
      </c>
      <c r="E2169" s="202">
        <v>-4.6524679361971168E-3</v>
      </c>
    </row>
    <row r="2170" spans="1:5">
      <c r="A2170">
        <v>2168</v>
      </c>
      <c r="B2170" s="24">
        <v>-2E-3</v>
      </c>
      <c r="C2170" s="202">
        <v>-2E-3</v>
      </c>
      <c r="D2170" s="202">
        <v>-1.8696961401588828E-4</v>
      </c>
      <c r="E2170" s="202">
        <v>-4.6504236343475561E-3</v>
      </c>
    </row>
    <row r="2171" spans="1:5">
      <c r="A2171">
        <v>2169</v>
      </c>
      <c r="B2171" s="24">
        <v>-2E-3</v>
      </c>
      <c r="C2171" s="202">
        <v>-2E-3</v>
      </c>
      <c r="D2171" s="202">
        <v>-1.8751710922530521E-4</v>
      </c>
      <c r="E2171" s="202">
        <v>-4.6483733374779075E-3</v>
      </c>
    </row>
    <row r="2172" spans="1:5">
      <c r="A2172">
        <v>2170</v>
      </c>
      <c r="B2172" s="24">
        <v>-2E-3</v>
      </c>
      <c r="C2172" s="202">
        <v>-2E-3</v>
      </c>
      <c r="D2172" s="202">
        <v>-1.8806460443472213E-4</v>
      </c>
      <c r="E2172" s="202">
        <v>-4.6463170455881744E-3</v>
      </c>
    </row>
    <row r="2173" spans="1:5">
      <c r="A2173">
        <v>2171</v>
      </c>
      <c r="B2173" s="24">
        <v>-2E-3</v>
      </c>
      <c r="C2173" s="202">
        <v>-2E-3</v>
      </c>
      <c r="D2173" s="202">
        <v>-1.8861209964413905E-4</v>
      </c>
      <c r="E2173" s="202">
        <v>-4.6442547586783532E-3</v>
      </c>
    </row>
    <row r="2174" spans="1:5">
      <c r="A2174">
        <v>2172</v>
      </c>
      <c r="B2174" s="24">
        <v>-2E-3</v>
      </c>
      <c r="C2174" s="202">
        <v>-2E-3</v>
      </c>
      <c r="D2174" s="202">
        <v>-1.8915959485355598E-4</v>
      </c>
      <c r="E2174" s="202">
        <v>-4.6421864767484458E-3</v>
      </c>
    </row>
    <row r="2175" spans="1:5">
      <c r="A2175">
        <v>2173</v>
      </c>
      <c r="B2175" s="24">
        <v>-2E-3</v>
      </c>
      <c r="C2175" s="202">
        <v>-2E-3</v>
      </c>
      <c r="D2175" s="202">
        <v>-1.897070900629729E-4</v>
      </c>
      <c r="E2175" s="202">
        <v>-4.6401121997984504E-3</v>
      </c>
    </row>
    <row r="2176" spans="1:5">
      <c r="A2176">
        <v>2174</v>
      </c>
      <c r="B2176" s="24">
        <v>-2E-3</v>
      </c>
      <c r="C2176" s="202">
        <v>-2E-3</v>
      </c>
      <c r="D2176" s="202">
        <v>-1.9025458527238982E-4</v>
      </c>
      <c r="E2176" s="202">
        <v>-4.6380319278283687E-3</v>
      </c>
    </row>
    <row r="2177" spans="1:5">
      <c r="A2177">
        <v>2175</v>
      </c>
      <c r="B2177" s="24">
        <v>-2E-3</v>
      </c>
      <c r="C2177" s="202">
        <v>-2E-3</v>
      </c>
      <c r="D2177" s="202">
        <v>-1.9080208048180675E-4</v>
      </c>
      <c r="E2177" s="202">
        <v>-4.6359456608382008E-3</v>
      </c>
    </row>
    <row r="2178" spans="1:5">
      <c r="A2178">
        <v>2176</v>
      </c>
      <c r="B2178" s="24">
        <v>-2E-3</v>
      </c>
      <c r="C2178" s="202">
        <v>-2E-3</v>
      </c>
      <c r="D2178" s="202">
        <v>-1.9134957569122367E-4</v>
      </c>
      <c r="E2178" s="202">
        <v>-4.6338533988279466E-3</v>
      </c>
    </row>
    <row r="2179" spans="1:5">
      <c r="A2179">
        <v>2177</v>
      </c>
      <c r="B2179" s="24">
        <v>-2E-3</v>
      </c>
      <c r="C2179" s="202">
        <v>-2E-3</v>
      </c>
      <c r="D2179" s="202">
        <v>-1.9189707090064059E-4</v>
      </c>
      <c r="E2179" s="202">
        <v>-4.6317551417976062E-3</v>
      </c>
    </row>
    <row r="2180" spans="1:5">
      <c r="A2180">
        <v>2178</v>
      </c>
      <c r="B2180" s="24">
        <v>-2E-3</v>
      </c>
      <c r="C2180" s="202">
        <v>-2E-3</v>
      </c>
      <c r="D2180" s="202">
        <v>-1.9244456611005752E-4</v>
      </c>
      <c r="E2180" s="202">
        <v>-4.6296508897471778E-3</v>
      </c>
    </row>
    <row r="2181" spans="1:5">
      <c r="A2181">
        <v>2179</v>
      </c>
      <c r="B2181" s="24">
        <v>-2E-3</v>
      </c>
      <c r="C2181" s="202">
        <v>-2E-3</v>
      </c>
      <c r="D2181" s="202">
        <v>-1.9299206131947444E-4</v>
      </c>
      <c r="E2181" s="202">
        <v>-4.6275406426766631E-3</v>
      </c>
    </row>
    <row r="2182" spans="1:5">
      <c r="A2182">
        <v>2180</v>
      </c>
      <c r="B2182" s="24">
        <v>-2E-3</v>
      </c>
      <c r="C2182" s="202">
        <v>-2E-3</v>
      </c>
      <c r="D2182" s="202">
        <v>-1.9353955652889136E-4</v>
      </c>
      <c r="E2182" s="202">
        <v>-4.6254244005860621E-3</v>
      </c>
    </row>
    <row r="2183" spans="1:5">
      <c r="A2183">
        <v>2181</v>
      </c>
      <c r="B2183" s="24">
        <v>-2E-3</v>
      </c>
      <c r="C2183" s="202">
        <v>-2E-3</v>
      </c>
      <c r="D2183" s="202">
        <v>-1.9408705173830829E-4</v>
      </c>
      <c r="E2183" s="202">
        <v>-4.6233021634753731E-3</v>
      </c>
    </row>
    <row r="2184" spans="1:5">
      <c r="A2184">
        <v>2182</v>
      </c>
      <c r="B2184" s="24">
        <v>-2E-3</v>
      </c>
      <c r="C2184" s="202">
        <v>-2E-3</v>
      </c>
      <c r="D2184" s="202">
        <v>-1.9463454694772521E-4</v>
      </c>
      <c r="E2184" s="202">
        <v>-4.6211739313445997E-3</v>
      </c>
    </row>
    <row r="2185" spans="1:5">
      <c r="A2185">
        <v>2183</v>
      </c>
      <c r="B2185" s="24">
        <v>-2E-3</v>
      </c>
      <c r="C2185" s="202">
        <v>-2E-3</v>
      </c>
      <c r="D2185" s="202">
        <v>-1.9518204215714213E-4</v>
      </c>
      <c r="E2185" s="202">
        <v>-4.6190397041937382E-3</v>
      </c>
    </row>
    <row r="2186" spans="1:5">
      <c r="A2186">
        <v>2184</v>
      </c>
      <c r="B2186" s="24">
        <v>-2E-3</v>
      </c>
      <c r="C2186" s="202">
        <v>-2E-3</v>
      </c>
      <c r="D2186" s="202">
        <v>-1.9572953736655906E-4</v>
      </c>
      <c r="E2186" s="202">
        <v>-4.6168994820227904E-3</v>
      </c>
    </row>
    <row r="2187" spans="1:5">
      <c r="A2187">
        <v>2185</v>
      </c>
      <c r="B2187" s="24">
        <v>-2E-3</v>
      </c>
      <c r="C2187" s="202">
        <v>-2E-3</v>
      </c>
      <c r="D2187" s="202">
        <v>-1.9627703257597598E-4</v>
      </c>
      <c r="E2187" s="202">
        <v>-4.6147532648317547E-3</v>
      </c>
    </row>
    <row r="2188" spans="1:5">
      <c r="A2188">
        <v>2186</v>
      </c>
      <c r="B2188" s="24">
        <v>-2E-3</v>
      </c>
      <c r="C2188" s="202">
        <v>-2E-3</v>
      </c>
      <c r="D2188" s="202">
        <v>-1.968245277853929E-4</v>
      </c>
      <c r="E2188" s="202">
        <v>-4.6126010526206344E-3</v>
      </c>
    </row>
    <row r="2189" spans="1:5">
      <c r="A2189">
        <v>2187</v>
      </c>
      <c r="B2189" s="24">
        <v>-2E-3</v>
      </c>
      <c r="C2189" s="202">
        <v>-2E-3</v>
      </c>
      <c r="D2189" s="202">
        <v>-1.9737202299480983E-4</v>
      </c>
      <c r="E2189" s="202">
        <v>-4.6104428453894262E-3</v>
      </c>
    </row>
    <row r="2190" spans="1:5">
      <c r="A2190">
        <v>2188</v>
      </c>
      <c r="B2190" s="24">
        <v>-2E-3</v>
      </c>
      <c r="C2190" s="202">
        <v>-2E-3</v>
      </c>
      <c r="D2190" s="202">
        <v>-1.9791951820422675E-4</v>
      </c>
      <c r="E2190" s="202">
        <v>-4.6082786431381299E-3</v>
      </c>
    </row>
    <row r="2191" spans="1:5">
      <c r="A2191">
        <v>2189</v>
      </c>
      <c r="B2191" s="24">
        <v>-2E-3</v>
      </c>
      <c r="C2191" s="202">
        <v>-2E-3</v>
      </c>
      <c r="D2191" s="202">
        <v>-1.9846701341364367E-4</v>
      </c>
      <c r="E2191" s="202">
        <v>-4.6061084458667492E-3</v>
      </c>
    </row>
    <row r="2192" spans="1:5">
      <c r="A2192">
        <v>2190</v>
      </c>
      <c r="B2192" s="24">
        <v>-2E-3</v>
      </c>
      <c r="C2192" s="202">
        <v>-2E-3</v>
      </c>
      <c r="D2192" s="202">
        <v>-1.990145086230606E-4</v>
      </c>
      <c r="E2192" s="202">
        <v>-4.6039322535752804E-3</v>
      </c>
    </row>
    <row r="2193" spans="1:5">
      <c r="A2193">
        <v>2191</v>
      </c>
      <c r="B2193" s="24">
        <v>-2E-3</v>
      </c>
      <c r="C2193" s="202">
        <v>-2E-3</v>
      </c>
      <c r="D2193" s="202">
        <v>-1.9956200383247752E-4</v>
      </c>
      <c r="E2193" s="202">
        <v>-4.6017500662637253E-3</v>
      </c>
    </row>
    <row r="2194" spans="1:5">
      <c r="A2194">
        <v>2192</v>
      </c>
      <c r="B2194" s="24">
        <v>-2E-3</v>
      </c>
      <c r="C2194" s="202">
        <v>-2E-3</v>
      </c>
      <c r="D2194" s="202">
        <v>-2.0010949904189444E-4</v>
      </c>
      <c r="E2194" s="202">
        <v>-4.5995618839320841E-3</v>
      </c>
    </row>
    <row r="2195" spans="1:5">
      <c r="A2195">
        <v>2193</v>
      </c>
      <c r="B2195" s="24">
        <v>-2E-3</v>
      </c>
      <c r="C2195" s="202">
        <v>-2E-3</v>
      </c>
      <c r="D2195" s="202">
        <v>-2.0065699425131137E-4</v>
      </c>
      <c r="E2195" s="202">
        <v>-4.5973677065803565E-3</v>
      </c>
    </row>
    <row r="2196" spans="1:5">
      <c r="A2196">
        <v>2194</v>
      </c>
      <c r="B2196" s="24">
        <v>-2E-3</v>
      </c>
      <c r="C2196" s="202">
        <v>-2E-3</v>
      </c>
      <c r="D2196" s="202">
        <v>-2.0120448946072829E-4</v>
      </c>
      <c r="E2196" s="202">
        <v>-4.5951675342085409E-3</v>
      </c>
    </row>
    <row r="2197" spans="1:5">
      <c r="A2197">
        <v>2195</v>
      </c>
      <c r="B2197" s="24">
        <v>-2E-3</v>
      </c>
      <c r="C2197" s="202">
        <v>-2E-3</v>
      </c>
      <c r="D2197" s="202">
        <v>-2.0175198467014521E-4</v>
      </c>
      <c r="E2197" s="202">
        <v>-4.5929613668166391E-3</v>
      </c>
    </row>
    <row r="2198" spans="1:5">
      <c r="A2198">
        <v>2196</v>
      </c>
      <c r="B2198" s="24">
        <v>-2E-3</v>
      </c>
      <c r="C2198" s="202">
        <v>-2E-3</v>
      </c>
      <c r="D2198" s="202">
        <v>-2.0229947987956214E-4</v>
      </c>
      <c r="E2198" s="202">
        <v>-4.5907492044046511E-3</v>
      </c>
    </row>
    <row r="2199" spans="1:5">
      <c r="A2199">
        <v>2197</v>
      </c>
      <c r="B2199" s="24">
        <v>-2E-3</v>
      </c>
      <c r="C2199" s="202">
        <v>-2E-3</v>
      </c>
      <c r="D2199" s="202">
        <v>-2.0284697508897906E-4</v>
      </c>
      <c r="E2199" s="202">
        <v>-4.5885310469725767E-3</v>
      </c>
    </row>
    <row r="2200" spans="1:5">
      <c r="A2200">
        <v>2198</v>
      </c>
      <c r="B2200" s="24">
        <v>-2E-3</v>
      </c>
      <c r="C2200" s="202">
        <v>-2E-3</v>
      </c>
      <c r="D2200" s="202">
        <v>-2.0339447029839598E-4</v>
      </c>
      <c r="E2200" s="202">
        <v>-4.5863068945204144E-3</v>
      </c>
    </row>
    <row r="2201" spans="1:5">
      <c r="A2201">
        <v>2199</v>
      </c>
      <c r="B2201" s="24">
        <v>-2E-3</v>
      </c>
      <c r="C2201" s="202">
        <v>-2E-3</v>
      </c>
      <c r="D2201" s="202">
        <v>-2.0394196550781291E-4</v>
      </c>
      <c r="E2201" s="202">
        <v>-4.5840767470481658E-3</v>
      </c>
    </row>
    <row r="2202" spans="1:5">
      <c r="A2202">
        <v>2200</v>
      </c>
      <c r="B2202" s="24">
        <v>-2E-3</v>
      </c>
      <c r="C2202" s="202">
        <v>-2E-3</v>
      </c>
      <c r="D2202" s="202">
        <v>-2.0448946071722983E-4</v>
      </c>
      <c r="E2202" s="202">
        <v>-4.581840604555831E-3</v>
      </c>
    </row>
    <row r="2203" spans="1:5">
      <c r="A2203">
        <v>2201</v>
      </c>
      <c r="B2203" s="24">
        <v>-2E-3</v>
      </c>
      <c r="C2203" s="202">
        <v>-2E-3</v>
      </c>
      <c r="D2203" s="202">
        <v>-2.0503695592664675E-4</v>
      </c>
      <c r="E2203" s="202">
        <v>-4.5795984670434099E-3</v>
      </c>
    </row>
    <row r="2204" spans="1:5">
      <c r="A2204">
        <v>2202</v>
      </c>
      <c r="B2204" s="24">
        <v>-2E-3</v>
      </c>
      <c r="C2204" s="202">
        <v>-2E-3</v>
      </c>
      <c r="D2204" s="202">
        <v>-2.0558445113606368E-4</v>
      </c>
      <c r="E2204" s="202">
        <v>-4.5773503345109007E-3</v>
      </c>
    </row>
    <row r="2205" spans="1:5">
      <c r="A2205">
        <v>2203</v>
      </c>
      <c r="B2205" s="24">
        <v>-2E-3</v>
      </c>
      <c r="C2205" s="202">
        <v>-2E-3</v>
      </c>
      <c r="D2205" s="202">
        <v>-2.061319463454806E-4</v>
      </c>
      <c r="E2205" s="202">
        <v>-4.5750962069583054E-3</v>
      </c>
    </row>
    <row r="2206" spans="1:5">
      <c r="A2206">
        <v>2204</v>
      </c>
      <c r="B2206" s="24">
        <v>-2E-3</v>
      </c>
      <c r="C2206" s="202">
        <v>-2E-3</v>
      </c>
      <c r="D2206" s="202">
        <v>-2.0667944155489752E-4</v>
      </c>
      <c r="E2206" s="202">
        <v>-4.5728360843856238E-3</v>
      </c>
    </row>
    <row r="2207" spans="1:5">
      <c r="A2207">
        <v>2205</v>
      </c>
      <c r="B2207" s="24">
        <v>-2E-3</v>
      </c>
      <c r="C2207" s="202">
        <v>-2E-3</v>
      </c>
      <c r="D2207" s="202">
        <v>-2.0722693676431445E-4</v>
      </c>
      <c r="E2207" s="202">
        <v>-4.5705699667928559E-3</v>
      </c>
    </row>
    <row r="2208" spans="1:5">
      <c r="A2208">
        <v>2206</v>
      </c>
      <c r="B2208" s="24">
        <v>-2E-3</v>
      </c>
      <c r="C2208" s="202">
        <v>-2E-3</v>
      </c>
      <c r="D2208" s="202">
        <v>-2.0777443197373137E-4</v>
      </c>
      <c r="E2208" s="202">
        <v>-4.56829785418E-3</v>
      </c>
    </row>
    <row r="2209" spans="1:5">
      <c r="A2209">
        <v>2207</v>
      </c>
      <c r="B2209" s="24">
        <v>-2E-3</v>
      </c>
      <c r="C2209" s="202">
        <v>-2E-3</v>
      </c>
      <c r="D2209" s="202">
        <v>-2.0832192718314829E-4</v>
      </c>
      <c r="E2209" s="202">
        <v>-4.5660197465470578E-3</v>
      </c>
    </row>
    <row r="2210" spans="1:5">
      <c r="A2210">
        <v>2208</v>
      </c>
      <c r="B2210" s="24">
        <v>-2E-3</v>
      </c>
      <c r="C2210" s="202">
        <v>-2E-3</v>
      </c>
      <c r="D2210" s="202">
        <v>-2.0886942239256522E-4</v>
      </c>
      <c r="E2210" s="202">
        <v>-4.5637356438940294E-3</v>
      </c>
    </row>
    <row r="2211" spans="1:5">
      <c r="A2211">
        <v>2209</v>
      </c>
      <c r="B2211" s="24">
        <v>-2E-3</v>
      </c>
      <c r="C2211" s="202">
        <v>-2E-3</v>
      </c>
      <c r="D2211" s="202">
        <v>-2.0941691760198214E-4</v>
      </c>
      <c r="E2211" s="202">
        <v>-4.5614455462209148E-3</v>
      </c>
    </row>
    <row r="2212" spans="1:5">
      <c r="A2212">
        <v>2210</v>
      </c>
      <c r="B2212" s="24">
        <v>-2E-3</v>
      </c>
      <c r="C2212" s="202">
        <v>-2E-3</v>
      </c>
      <c r="D2212" s="202">
        <v>-2.0996441281139906E-4</v>
      </c>
      <c r="E2212" s="202">
        <v>-4.5591494535277121E-3</v>
      </c>
    </row>
    <row r="2213" spans="1:5">
      <c r="A2213">
        <v>2211</v>
      </c>
      <c r="B2213" s="24">
        <v>-2E-3</v>
      </c>
      <c r="C2213" s="202">
        <v>-2E-3</v>
      </c>
      <c r="D2213" s="202">
        <v>-2.1051190802081599E-4</v>
      </c>
      <c r="E2213" s="202">
        <v>-4.5568473658144232E-3</v>
      </c>
    </row>
    <row r="2214" spans="1:5">
      <c r="A2214">
        <v>2212</v>
      </c>
      <c r="B2214" s="24">
        <v>-2E-3</v>
      </c>
      <c r="C2214" s="202">
        <v>-2E-3</v>
      </c>
      <c r="D2214" s="202">
        <v>-2.1105940323023291E-4</v>
      </c>
      <c r="E2214" s="202">
        <v>-4.554539283081048E-3</v>
      </c>
    </row>
    <row r="2215" spans="1:5">
      <c r="A2215">
        <v>2213</v>
      </c>
      <c r="B2215" s="24">
        <v>-2E-3</v>
      </c>
      <c r="C2215" s="202">
        <v>-2E-3</v>
      </c>
      <c r="D2215" s="202">
        <v>-2.1160689843964983E-4</v>
      </c>
      <c r="E2215" s="202">
        <v>-4.5522252053275866E-3</v>
      </c>
    </row>
    <row r="2216" spans="1:5">
      <c r="A2216">
        <v>2214</v>
      </c>
      <c r="B2216" s="24">
        <v>-2E-3</v>
      </c>
      <c r="C2216" s="202">
        <v>-2E-3</v>
      </c>
      <c r="D2216" s="202">
        <v>-2.1215439364906676E-4</v>
      </c>
      <c r="E2216" s="202">
        <v>-4.5499051325540371E-3</v>
      </c>
    </row>
    <row r="2217" spans="1:5">
      <c r="A2217">
        <v>2215</v>
      </c>
      <c r="B2217" s="24">
        <v>-2E-3</v>
      </c>
      <c r="C2217" s="202">
        <v>-2E-3</v>
      </c>
      <c r="D2217" s="202">
        <v>-2.1270188885848368E-4</v>
      </c>
      <c r="E2217" s="202">
        <v>-4.5475790647604014E-3</v>
      </c>
    </row>
    <row r="2218" spans="1:5">
      <c r="A2218">
        <v>2216</v>
      </c>
      <c r="B2218" s="24">
        <v>-2E-3</v>
      </c>
      <c r="C2218" s="202">
        <v>-2E-3</v>
      </c>
      <c r="D2218" s="202">
        <v>-2.132493840679006E-4</v>
      </c>
      <c r="E2218" s="202">
        <v>-4.5452470019466795E-3</v>
      </c>
    </row>
    <row r="2219" spans="1:5">
      <c r="A2219">
        <v>2217</v>
      </c>
      <c r="B2219" s="24">
        <v>-2E-3</v>
      </c>
      <c r="C2219" s="202">
        <v>-2E-3</v>
      </c>
      <c r="D2219" s="202">
        <v>-2.1379687927731753E-4</v>
      </c>
      <c r="E2219" s="202">
        <v>-4.5429089441128712E-3</v>
      </c>
    </row>
    <row r="2220" spans="1:5">
      <c r="A2220">
        <v>2218</v>
      </c>
      <c r="B2220" s="24">
        <v>-2E-3</v>
      </c>
      <c r="C2220" s="202">
        <v>-2E-3</v>
      </c>
      <c r="D2220" s="202">
        <v>-2.1434437448673445E-4</v>
      </c>
      <c r="E2220" s="202">
        <v>-4.540564891258975E-3</v>
      </c>
    </row>
    <row r="2221" spans="1:5">
      <c r="A2221">
        <v>2219</v>
      </c>
      <c r="B2221" s="24">
        <v>-2E-3</v>
      </c>
      <c r="C2221" s="202">
        <v>-2E-3</v>
      </c>
      <c r="D2221" s="202">
        <v>-2.1489186969615137E-4</v>
      </c>
      <c r="E2221" s="202">
        <v>-4.5382148433849856E-3</v>
      </c>
    </row>
    <row r="2222" spans="1:5">
      <c r="A2222">
        <v>2220</v>
      </c>
      <c r="B2222" s="24">
        <v>-2E-3</v>
      </c>
      <c r="C2222" s="202">
        <v>-2E-3</v>
      </c>
      <c r="D2222" s="202">
        <v>-2.1543936490556829E-4</v>
      </c>
      <c r="E2222" s="202">
        <v>-4.5358588004909169E-3</v>
      </c>
    </row>
    <row r="2223" spans="1:5">
      <c r="A2223">
        <v>2221</v>
      </c>
      <c r="B2223" s="24">
        <v>-2E-3</v>
      </c>
      <c r="C2223" s="202">
        <v>-2E-3</v>
      </c>
      <c r="D2223" s="202">
        <v>-2.1598686011498522E-4</v>
      </c>
      <c r="E2223" s="202">
        <v>-4.5334967625767619E-3</v>
      </c>
    </row>
    <row r="2224" spans="1:5">
      <c r="A2224">
        <v>2222</v>
      </c>
      <c r="B2224" s="24">
        <v>-2E-3</v>
      </c>
      <c r="C2224" s="202">
        <v>-2E-3</v>
      </c>
      <c r="D2224" s="202">
        <v>-2.1653435532440214E-4</v>
      </c>
      <c r="E2224" s="202">
        <v>-4.5311287296425189E-3</v>
      </c>
    </row>
    <row r="2225" spans="1:5">
      <c r="A2225">
        <v>2223</v>
      </c>
      <c r="B2225" s="24">
        <v>-2E-3</v>
      </c>
      <c r="C2225" s="202">
        <v>-2E-3</v>
      </c>
      <c r="D2225" s="202">
        <v>-2.1708185053381906E-4</v>
      </c>
      <c r="E2225" s="202">
        <v>-4.5287547016881913E-3</v>
      </c>
    </row>
    <row r="2226" spans="1:5">
      <c r="A2226">
        <v>2224</v>
      </c>
      <c r="B2226" s="24">
        <v>-2E-3</v>
      </c>
      <c r="C2226" s="202">
        <v>-2E-3</v>
      </c>
      <c r="D2226" s="202">
        <v>-2.1762934574323599E-4</v>
      </c>
      <c r="E2226" s="202">
        <v>-4.5263746787137758E-3</v>
      </c>
    </row>
    <row r="2227" spans="1:5">
      <c r="A2227">
        <v>2225</v>
      </c>
      <c r="B2227" s="24">
        <v>-2E-3</v>
      </c>
      <c r="C2227" s="202">
        <v>-2E-3</v>
      </c>
      <c r="D2227" s="202">
        <v>-2.1817684095265291E-4</v>
      </c>
      <c r="E2227" s="202">
        <v>-4.5239886607192723E-3</v>
      </c>
    </row>
    <row r="2228" spans="1:5">
      <c r="A2228">
        <v>2226</v>
      </c>
      <c r="B2228" s="24">
        <v>-2E-3</v>
      </c>
      <c r="C2228" s="202">
        <v>-2E-3</v>
      </c>
      <c r="D2228" s="202">
        <v>-2.1872433616206983E-4</v>
      </c>
      <c r="E2228" s="202">
        <v>-4.5215966477046843E-3</v>
      </c>
    </row>
    <row r="2229" spans="1:5">
      <c r="A2229">
        <v>2227</v>
      </c>
      <c r="B2229" s="24">
        <v>-2E-3</v>
      </c>
      <c r="C2229" s="202">
        <v>-2E-3</v>
      </c>
      <c r="D2229" s="202">
        <v>-2.1927183137148676E-4</v>
      </c>
      <c r="E2229" s="202">
        <v>-4.5191986396700082E-3</v>
      </c>
    </row>
    <row r="2230" spans="1:5">
      <c r="A2230">
        <v>2228</v>
      </c>
      <c r="B2230" s="24">
        <v>-2E-3</v>
      </c>
      <c r="C2230" s="202">
        <v>-2E-3</v>
      </c>
      <c r="D2230" s="202">
        <v>-2.1981932658090368E-4</v>
      </c>
      <c r="E2230" s="202">
        <v>-4.516794636615246E-3</v>
      </c>
    </row>
    <row r="2231" spans="1:5">
      <c r="A2231">
        <v>2229</v>
      </c>
      <c r="B2231" s="24">
        <v>-2E-3</v>
      </c>
      <c r="C2231" s="202">
        <v>-2E-3</v>
      </c>
      <c r="D2231" s="202">
        <v>-2.203668217903206E-4</v>
      </c>
      <c r="E2231" s="202">
        <v>-4.5143846385403957E-3</v>
      </c>
    </row>
    <row r="2232" spans="1:5">
      <c r="A2232">
        <v>2230</v>
      </c>
      <c r="B2232" s="24">
        <v>-2E-3</v>
      </c>
      <c r="C2232" s="202">
        <v>-2E-3</v>
      </c>
      <c r="D2232" s="202">
        <v>-2.2091431699973753E-4</v>
      </c>
      <c r="E2232" s="202">
        <v>-4.5119686454454608E-3</v>
      </c>
    </row>
    <row r="2233" spans="1:5">
      <c r="A2233">
        <v>2231</v>
      </c>
      <c r="B2233" s="24">
        <v>-2E-3</v>
      </c>
      <c r="C2233" s="202">
        <v>-2E-3</v>
      </c>
      <c r="D2233" s="202">
        <v>-2.2146181220915445E-4</v>
      </c>
      <c r="E2233" s="202">
        <v>-4.509546657330438E-3</v>
      </c>
    </row>
    <row r="2234" spans="1:5">
      <c r="A2234">
        <v>2232</v>
      </c>
      <c r="B2234" s="24">
        <v>-2E-3</v>
      </c>
      <c r="C2234" s="202">
        <v>-2E-3</v>
      </c>
      <c r="D2234" s="202">
        <v>-2.2200930741857137E-4</v>
      </c>
      <c r="E2234" s="202">
        <v>-4.507118674195329E-3</v>
      </c>
    </row>
    <row r="2235" spans="1:5">
      <c r="A2235">
        <v>2233</v>
      </c>
      <c r="B2235" s="24">
        <v>-2E-3</v>
      </c>
      <c r="C2235" s="202">
        <v>-2E-3</v>
      </c>
      <c r="D2235" s="202">
        <v>-2.225568026279883E-4</v>
      </c>
      <c r="E2235" s="202">
        <v>-4.5046846960401336E-3</v>
      </c>
    </row>
    <row r="2236" spans="1:5">
      <c r="A2236">
        <v>2234</v>
      </c>
      <c r="B2236" s="24">
        <v>-2E-3</v>
      </c>
      <c r="C2236" s="202">
        <v>-2E-3</v>
      </c>
      <c r="D2236" s="202">
        <v>-2.2310429783740522E-4</v>
      </c>
      <c r="E2236" s="202">
        <v>-4.5022447228648503E-3</v>
      </c>
    </row>
    <row r="2237" spans="1:5">
      <c r="A2237">
        <v>2235</v>
      </c>
      <c r="B2237" s="24">
        <v>-2E-3</v>
      </c>
      <c r="C2237" s="202">
        <v>-2E-3</v>
      </c>
      <c r="D2237" s="202">
        <v>-2.2365179304682214E-4</v>
      </c>
      <c r="E2237" s="202">
        <v>-4.4997987546694807E-3</v>
      </c>
    </row>
    <row r="2238" spans="1:5">
      <c r="A2238">
        <v>2236</v>
      </c>
      <c r="B2238" s="24">
        <v>-2E-3</v>
      </c>
      <c r="C2238" s="202">
        <v>-2E-3</v>
      </c>
      <c r="D2238" s="202">
        <v>-2.2419928825623907E-4</v>
      </c>
      <c r="E2238" s="202">
        <v>-4.4973467914540249E-3</v>
      </c>
    </row>
    <row r="2239" spans="1:5">
      <c r="A2239">
        <v>2237</v>
      </c>
      <c r="B2239" s="24">
        <v>-2E-3</v>
      </c>
      <c r="C2239" s="202">
        <v>-2E-3</v>
      </c>
      <c r="D2239" s="202">
        <v>-2.2474678346565599E-4</v>
      </c>
      <c r="E2239" s="202">
        <v>-4.4948888332184828E-3</v>
      </c>
    </row>
    <row r="2240" spans="1:5">
      <c r="A2240">
        <v>2238</v>
      </c>
      <c r="B2240" s="24">
        <v>-2E-3</v>
      </c>
      <c r="C2240" s="202">
        <v>-2E-3</v>
      </c>
      <c r="D2240" s="202">
        <v>-2.2529427867507291E-4</v>
      </c>
      <c r="E2240" s="202">
        <v>-4.4924248799628544E-3</v>
      </c>
    </row>
    <row r="2241" spans="1:5">
      <c r="A2241">
        <v>2239</v>
      </c>
      <c r="B2241" s="24">
        <v>-2E-3</v>
      </c>
      <c r="C2241" s="202">
        <v>-2E-3</v>
      </c>
      <c r="D2241" s="202">
        <v>-2.2584177388448984E-4</v>
      </c>
      <c r="E2241" s="202">
        <v>-4.489954931687138E-3</v>
      </c>
    </row>
    <row r="2242" spans="1:5">
      <c r="A2242">
        <v>2240</v>
      </c>
      <c r="B2242" s="24">
        <v>-2E-3</v>
      </c>
      <c r="C2242" s="202">
        <v>-2E-3</v>
      </c>
      <c r="D2242" s="202">
        <v>-2.2638926909390676E-4</v>
      </c>
      <c r="E2242" s="202">
        <v>-4.4874789883913354E-3</v>
      </c>
    </row>
    <row r="2243" spans="1:5">
      <c r="A2243">
        <v>2241</v>
      </c>
      <c r="B2243" s="24">
        <v>-2E-3</v>
      </c>
      <c r="C2243" s="202">
        <v>-2E-3</v>
      </c>
      <c r="D2243" s="202">
        <v>-2.2693676430332368E-4</v>
      </c>
      <c r="E2243" s="202">
        <v>-4.4849970500754448E-3</v>
      </c>
    </row>
    <row r="2244" spans="1:5">
      <c r="A2244">
        <v>2242</v>
      </c>
      <c r="B2244" s="24">
        <v>-2E-3</v>
      </c>
      <c r="C2244" s="202">
        <v>-2E-3</v>
      </c>
      <c r="D2244" s="202">
        <v>-2.2748425951274061E-4</v>
      </c>
      <c r="E2244" s="202">
        <v>-4.4825091167394696E-3</v>
      </c>
    </row>
    <row r="2245" spans="1:5">
      <c r="A2245">
        <v>2243</v>
      </c>
      <c r="B2245" s="24">
        <v>-2E-3</v>
      </c>
      <c r="C2245" s="202">
        <v>-2E-3</v>
      </c>
      <c r="D2245" s="202">
        <v>-2.2803175472215753E-4</v>
      </c>
      <c r="E2245" s="202">
        <v>-4.4800151883834065E-3</v>
      </c>
    </row>
    <row r="2246" spans="1:5">
      <c r="A2246">
        <v>2244</v>
      </c>
      <c r="B2246" s="24">
        <v>-2E-3</v>
      </c>
      <c r="C2246" s="202">
        <v>-2E-3</v>
      </c>
      <c r="D2246" s="202">
        <v>-2.2857924993157445E-4</v>
      </c>
      <c r="E2246" s="202">
        <v>-4.4775152650072571E-3</v>
      </c>
    </row>
    <row r="2247" spans="1:5">
      <c r="A2247">
        <v>2245</v>
      </c>
      <c r="B2247" s="24">
        <v>-2E-3</v>
      </c>
      <c r="C2247" s="202">
        <v>-2E-3</v>
      </c>
      <c r="D2247" s="202">
        <v>-2.2912674514099138E-4</v>
      </c>
      <c r="E2247" s="202">
        <v>-4.4750093466110214E-3</v>
      </c>
    </row>
    <row r="2248" spans="1:5">
      <c r="A2248">
        <v>2246</v>
      </c>
      <c r="B2248" s="24">
        <v>-2E-3</v>
      </c>
      <c r="C2248" s="202">
        <v>-2E-3</v>
      </c>
      <c r="D2248" s="202">
        <v>-2.296742403504083E-4</v>
      </c>
      <c r="E2248" s="202">
        <v>-4.4724974331946978E-3</v>
      </c>
    </row>
    <row r="2249" spans="1:5">
      <c r="A2249">
        <v>2247</v>
      </c>
      <c r="B2249" s="24">
        <v>-2E-3</v>
      </c>
      <c r="C2249" s="202">
        <v>-2E-3</v>
      </c>
      <c r="D2249" s="202">
        <v>-2.3022173555982522E-4</v>
      </c>
      <c r="E2249" s="202">
        <v>-4.4699795247582896E-3</v>
      </c>
    </row>
    <row r="2250" spans="1:5">
      <c r="A2250">
        <v>2248</v>
      </c>
      <c r="B2250" s="24">
        <v>-2E-3</v>
      </c>
      <c r="C2250" s="202">
        <v>-2E-3</v>
      </c>
      <c r="D2250" s="202">
        <v>-2.3076923076924215E-4</v>
      </c>
      <c r="E2250" s="202">
        <v>-4.4674556213017934E-3</v>
      </c>
    </row>
    <row r="2251" spans="1:5">
      <c r="A2251">
        <v>2249</v>
      </c>
      <c r="B2251" s="24">
        <v>-2E-3</v>
      </c>
      <c r="C2251" s="202">
        <v>-2E-3</v>
      </c>
      <c r="D2251" s="202">
        <v>-2.3131672597865907E-4</v>
      </c>
      <c r="E2251" s="202">
        <v>-4.4649257228252092E-3</v>
      </c>
    </row>
    <row r="2252" spans="1:5">
      <c r="A2252">
        <v>2250</v>
      </c>
      <c r="B2252" s="24">
        <v>-2E-3</v>
      </c>
      <c r="C2252" s="202">
        <v>-2E-3</v>
      </c>
      <c r="D2252" s="202">
        <v>-2.3186422118807599E-4</v>
      </c>
      <c r="E2252" s="202">
        <v>-4.4623898293285405E-3</v>
      </c>
    </row>
    <row r="2253" spans="1:5">
      <c r="A2253">
        <v>2251</v>
      </c>
      <c r="B2253" s="24">
        <v>-2E-3</v>
      </c>
      <c r="C2253" s="202">
        <v>-2E-3</v>
      </c>
      <c r="D2253" s="202">
        <v>-2.3241171639749292E-4</v>
      </c>
      <c r="E2253" s="202">
        <v>-4.4598479408117838E-3</v>
      </c>
    </row>
    <row r="2254" spans="1:5">
      <c r="A2254">
        <v>2252</v>
      </c>
      <c r="B2254" s="24">
        <v>-2E-3</v>
      </c>
      <c r="C2254" s="202">
        <v>-2E-3</v>
      </c>
      <c r="D2254" s="202">
        <v>-2.3295921160690984E-4</v>
      </c>
      <c r="E2254" s="202">
        <v>-4.4573000572749408E-3</v>
      </c>
    </row>
    <row r="2255" spans="1:5">
      <c r="A2255">
        <v>2253</v>
      </c>
      <c r="B2255" s="24">
        <v>-2E-3</v>
      </c>
      <c r="C2255" s="202">
        <v>-2E-3</v>
      </c>
      <c r="D2255" s="202">
        <v>-2.3350670681632676E-4</v>
      </c>
      <c r="E2255" s="202">
        <v>-4.4547461787180116E-3</v>
      </c>
    </row>
    <row r="2256" spans="1:5">
      <c r="A2256">
        <v>2254</v>
      </c>
      <c r="B2256" s="24">
        <v>-2E-3</v>
      </c>
      <c r="C2256" s="202">
        <v>-2E-3</v>
      </c>
      <c r="D2256" s="202">
        <v>-2.3405420202574369E-4</v>
      </c>
      <c r="E2256" s="202">
        <v>-4.4521863051409944E-3</v>
      </c>
    </row>
    <row r="2257" spans="1:5">
      <c r="A2257">
        <v>2255</v>
      </c>
      <c r="B2257" s="24">
        <v>-2E-3</v>
      </c>
      <c r="C2257" s="202">
        <v>-2E-3</v>
      </c>
      <c r="D2257" s="202">
        <v>-2.3460169723516061E-4</v>
      </c>
      <c r="E2257" s="202">
        <v>-4.4496204365438927E-3</v>
      </c>
    </row>
    <row r="2258" spans="1:5">
      <c r="A2258">
        <v>2256</v>
      </c>
      <c r="B2258" s="24">
        <v>-2E-3</v>
      </c>
      <c r="C2258" s="202">
        <v>-2E-3</v>
      </c>
      <c r="D2258" s="202">
        <v>-2.3514919244457753E-4</v>
      </c>
      <c r="E2258" s="202">
        <v>-4.4470485729267029E-3</v>
      </c>
    </row>
    <row r="2259" spans="1:5">
      <c r="A2259">
        <v>2257</v>
      </c>
      <c r="B2259" s="24">
        <v>-2E-3</v>
      </c>
      <c r="C2259" s="202">
        <v>-2E-3</v>
      </c>
      <c r="D2259" s="202">
        <v>-2.3569668765399446E-4</v>
      </c>
      <c r="E2259" s="202">
        <v>-4.4444707142894252E-3</v>
      </c>
    </row>
    <row r="2260" spans="1:5">
      <c r="A2260">
        <v>2258</v>
      </c>
      <c r="B2260" s="24">
        <v>-2E-3</v>
      </c>
      <c r="C2260" s="202">
        <v>-2E-3</v>
      </c>
      <c r="D2260" s="202">
        <v>-2.3624418286341138E-4</v>
      </c>
      <c r="E2260" s="202">
        <v>-4.4418868606320629E-3</v>
      </c>
    </row>
    <row r="2261" spans="1:5">
      <c r="A2261">
        <v>2259</v>
      </c>
      <c r="B2261" s="24">
        <v>-2E-3</v>
      </c>
      <c r="C2261" s="202">
        <v>-2E-3</v>
      </c>
      <c r="D2261" s="202">
        <v>-2.367916780728283E-4</v>
      </c>
      <c r="E2261" s="202">
        <v>-4.4392970119546127E-3</v>
      </c>
    </row>
    <row r="2262" spans="1:5">
      <c r="A2262">
        <v>2260</v>
      </c>
      <c r="B2262" s="24">
        <v>-2E-3</v>
      </c>
      <c r="C2262" s="202">
        <v>-2E-3</v>
      </c>
      <c r="D2262" s="202">
        <v>-2.3733917328224523E-4</v>
      </c>
      <c r="E2262" s="202">
        <v>-4.4367011682570762E-3</v>
      </c>
    </row>
    <row r="2263" spans="1:5">
      <c r="A2263">
        <v>2261</v>
      </c>
      <c r="B2263" s="24">
        <v>-2E-3</v>
      </c>
      <c r="C2263" s="202">
        <v>-2E-3</v>
      </c>
      <c r="D2263" s="202">
        <v>-2.3788666849166215E-4</v>
      </c>
      <c r="E2263" s="202">
        <v>-4.4340993295394534E-3</v>
      </c>
    </row>
    <row r="2264" spans="1:5">
      <c r="A2264">
        <v>2262</v>
      </c>
      <c r="B2264" s="24">
        <v>-2E-3</v>
      </c>
      <c r="C2264" s="202">
        <v>-2E-3</v>
      </c>
      <c r="D2264" s="202">
        <v>-2.3843416370107907E-4</v>
      </c>
      <c r="E2264" s="202">
        <v>-4.4314914958017444E-3</v>
      </c>
    </row>
    <row r="2265" spans="1:5">
      <c r="A2265">
        <v>2263</v>
      </c>
      <c r="B2265" s="24">
        <v>-2E-3</v>
      </c>
      <c r="C2265" s="202">
        <v>-2E-3</v>
      </c>
      <c r="D2265" s="202">
        <v>-2.38981658910496E-4</v>
      </c>
      <c r="E2265" s="202">
        <v>-4.4288776670439473E-3</v>
      </c>
    </row>
    <row r="2266" spans="1:5">
      <c r="A2266">
        <v>2264</v>
      </c>
      <c r="B2266" s="24">
        <v>-2E-3</v>
      </c>
      <c r="C2266" s="202">
        <v>-2E-3</v>
      </c>
      <c r="D2266" s="202">
        <v>-2.3952915411991292E-4</v>
      </c>
      <c r="E2266" s="202">
        <v>-4.426257843266064E-3</v>
      </c>
    </row>
    <row r="2267" spans="1:5">
      <c r="A2267">
        <v>2265</v>
      </c>
      <c r="B2267" s="24">
        <v>-2E-3</v>
      </c>
      <c r="C2267" s="202">
        <v>-2E-3</v>
      </c>
      <c r="D2267" s="202">
        <v>-2.4007664932932984E-4</v>
      </c>
      <c r="E2267" s="202">
        <v>-4.4236320244680945E-3</v>
      </c>
    </row>
    <row r="2268" spans="1:5">
      <c r="A2268">
        <v>2266</v>
      </c>
      <c r="B2268" s="24">
        <v>-2E-3</v>
      </c>
      <c r="C2268" s="202">
        <v>-2E-3</v>
      </c>
      <c r="D2268" s="202">
        <v>-2.4062414453874677E-4</v>
      </c>
      <c r="E2268" s="202">
        <v>-4.4210002106500369E-3</v>
      </c>
    </row>
    <row r="2269" spans="1:5">
      <c r="A2269">
        <v>2267</v>
      </c>
      <c r="B2269" s="24">
        <v>-2E-3</v>
      </c>
      <c r="C2269" s="202">
        <v>-2E-3</v>
      </c>
      <c r="D2269" s="202">
        <v>-2.4117163974816369E-4</v>
      </c>
      <c r="E2269" s="202">
        <v>-4.4183624018118949E-3</v>
      </c>
    </row>
    <row r="2270" spans="1:5">
      <c r="A2270">
        <v>2268</v>
      </c>
      <c r="B2270" s="24">
        <v>-2E-3</v>
      </c>
      <c r="C2270" s="202">
        <v>-2E-3</v>
      </c>
      <c r="D2270" s="202">
        <v>-2.4171913495758061E-4</v>
      </c>
      <c r="E2270" s="202">
        <v>-4.4157185979536648E-3</v>
      </c>
    </row>
    <row r="2271" spans="1:5">
      <c r="A2271">
        <v>2269</v>
      </c>
      <c r="B2271" s="24">
        <v>-2E-3</v>
      </c>
      <c r="C2271" s="202">
        <v>-2E-3</v>
      </c>
      <c r="D2271" s="202">
        <v>-2.4226663016699754E-4</v>
      </c>
      <c r="E2271" s="202">
        <v>-4.4130687990753467E-3</v>
      </c>
    </row>
    <row r="2272" spans="1:5">
      <c r="A2272">
        <v>2270</v>
      </c>
      <c r="B2272" s="24">
        <v>-2E-3</v>
      </c>
      <c r="C2272" s="202">
        <v>-2E-3</v>
      </c>
      <c r="D2272" s="202">
        <v>-2.4281412537641446E-4</v>
      </c>
      <c r="E2272" s="202">
        <v>-4.4104130051769441E-3</v>
      </c>
    </row>
    <row r="2273" spans="1:5">
      <c r="A2273">
        <v>2271</v>
      </c>
      <c r="B2273" s="24">
        <v>-2E-3</v>
      </c>
      <c r="C2273" s="202">
        <v>-2E-3</v>
      </c>
      <c r="D2273" s="202">
        <v>-2.4336162058583138E-4</v>
      </c>
      <c r="E2273" s="202">
        <v>-4.4077512162584535E-3</v>
      </c>
    </row>
    <row r="2274" spans="1:5">
      <c r="A2274">
        <v>2272</v>
      </c>
      <c r="B2274" s="24">
        <v>-2E-3</v>
      </c>
      <c r="C2274" s="202">
        <v>-2E-3</v>
      </c>
      <c r="D2274" s="202">
        <v>-2.4390911579524831E-4</v>
      </c>
      <c r="E2274" s="202">
        <v>-4.4050834323198767E-3</v>
      </c>
    </row>
    <row r="2275" spans="1:5">
      <c r="A2275">
        <v>2273</v>
      </c>
      <c r="B2275" s="24">
        <v>-2E-3</v>
      </c>
      <c r="C2275" s="202">
        <v>-2E-3</v>
      </c>
      <c r="D2275" s="202">
        <v>-2.444566110046652E-4</v>
      </c>
      <c r="E2275" s="202">
        <v>-4.4024096533612136E-3</v>
      </c>
    </row>
    <row r="2276" spans="1:5">
      <c r="A2276">
        <v>2274</v>
      </c>
      <c r="B2276" s="24">
        <v>-2E-3</v>
      </c>
      <c r="C2276" s="202">
        <v>-2E-3</v>
      </c>
      <c r="D2276" s="202">
        <v>-2.4500410621408213E-4</v>
      </c>
      <c r="E2276" s="202">
        <v>-4.3997298793824642E-3</v>
      </c>
    </row>
    <row r="2277" spans="1:5">
      <c r="A2277">
        <v>2275</v>
      </c>
      <c r="B2277" s="24">
        <v>-2E-3</v>
      </c>
      <c r="C2277" s="202">
        <v>-2E-3</v>
      </c>
      <c r="D2277" s="202">
        <v>-2.4555160142349905E-4</v>
      </c>
      <c r="E2277" s="202">
        <v>-4.3970441103836268E-3</v>
      </c>
    </row>
    <row r="2278" spans="1:5">
      <c r="A2278">
        <v>2276</v>
      </c>
      <c r="B2278" s="24">
        <v>-2E-3</v>
      </c>
      <c r="C2278" s="202">
        <v>-2E-3</v>
      </c>
      <c r="D2278" s="202">
        <v>-2.4609909663291597E-4</v>
      </c>
      <c r="E2278" s="202">
        <v>-4.3943523463647032E-3</v>
      </c>
    </row>
    <row r="2279" spans="1:5">
      <c r="A2279">
        <v>2277</v>
      </c>
      <c r="B2279" s="24">
        <v>-2E-3</v>
      </c>
      <c r="C2279" s="202">
        <v>-2E-3</v>
      </c>
      <c r="D2279" s="202">
        <v>-2.466465918423329E-4</v>
      </c>
      <c r="E2279" s="202">
        <v>-4.3916545873256933E-3</v>
      </c>
    </row>
    <row r="2280" spans="1:5">
      <c r="A2280">
        <v>2278</v>
      </c>
      <c r="B2280" s="24">
        <v>-2E-3</v>
      </c>
      <c r="C2280" s="202">
        <v>-2E-3</v>
      </c>
      <c r="D2280" s="202">
        <v>-2.4719408705174982E-4</v>
      </c>
      <c r="E2280" s="202">
        <v>-4.3889508332665972E-3</v>
      </c>
    </row>
    <row r="2281" spans="1:5">
      <c r="A2281">
        <v>2279</v>
      </c>
      <c r="B2281" s="24">
        <v>-2E-3</v>
      </c>
      <c r="C2281" s="202">
        <v>-2E-3</v>
      </c>
      <c r="D2281" s="202">
        <v>-2.4774158226116674E-4</v>
      </c>
      <c r="E2281" s="202">
        <v>-4.386241084187413E-3</v>
      </c>
    </row>
    <row r="2282" spans="1:5">
      <c r="A2282">
        <v>2280</v>
      </c>
      <c r="B2282" s="24">
        <v>-2E-3</v>
      </c>
      <c r="C2282" s="202">
        <v>-2E-3</v>
      </c>
      <c r="D2282" s="202">
        <v>-2.4828907747058367E-4</v>
      </c>
      <c r="E2282" s="202">
        <v>-4.3835253400881426E-3</v>
      </c>
    </row>
    <row r="2283" spans="1:5">
      <c r="A2283">
        <v>2281</v>
      </c>
      <c r="B2283" s="24">
        <v>-2E-3</v>
      </c>
      <c r="C2283" s="202">
        <v>-2E-3</v>
      </c>
      <c r="D2283" s="202">
        <v>-2.4883657268000059E-4</v>
      </c>
      <c r="E2283" s="202">
        <v>-4.380803600968786E-3</v>
      </c>
    </row>
    <row r="2284" spans="1:5">
      <c r="A2284">
        <v>2282</v>
      </c>
      <c r="B2284" s="24">
        <v>-2E-3</v>
      </c>
      <c r="C2284" s="202">
        <v>-2E-3</v>
      </c>
      <c r="D2284" s="202">
        <v>-2.4938406788941751E-4</v>
      </c>
      <c r="E2284" s="202">
        <v>-4.3780758668293413E-3</v>
      </c>
    </row>
    <row r="2285" spans="1:5">
      <c r="A2285">
        <v>2283</v>
      </c>
      <c r="B2285" s="24">
        <v>-2E-3</v>
      </c>
      <c r="C2285" s="202">
        <v>-2E-3</v>
      </c>
      <c r="D2285" s="202">
        <v>-2.4993156309883444E-4</v>
      </c>
      <c r="E2285" s="202">
        <v>-4.3753421376698121E-3</v>
      </c>
    </row>
    <row r="2286" spans="1:5">
      <c r="A2286">
        <v>2284</v>
      </c>
      <c r="B2286" s="24">
        <v>-2E-3</v>
      </c>
      <c r="C2286" s="202">
        <v>-2E-3</v>
      </c>
      <c r="D2286" s="202">
        <v>-2.5047905830825136E-4</v>
      </c>
      <c r="E2286" s="202">
        <v>-4.3726024134901932E-3</v>
      </c>
    </row>
    <row r="2287" spans="1:5">
      <c r="A2287">
        <v>2285</v>
      </c>
      <c r="B2287" s="24">
        <v>-2E-3</v>
      </c>
      <c r="C2287" s="202">
        <v>-2E-3</v>
      </c>
      <c r="D2287" s="202">
        <v>-2.5102655351766828E-4</v>
      </c>
      <c r="E2287" s="202">
        <v>-4.3698566942904915E-3</v>
      </c>
    </row>
    <row r="2288" spans="1:5">
      <c r="A2288">
        <v>2286</v>
      </c>
      <c r="B2288" s="24">
        <v>-2E-3</v>
      </c>
      <c r="C2288" s="202">
        <v>-2E-3</v>
      </c>
      <c r="D2288" s="202">
        <v>-2.5157404872708521E-4</v>
      </c>
      <c r="E2288" s="202">
        <v>-4.3671049800707018E-3</v>
      </c>
    </row>
    <row r="2289" spans="1:5">
      <c r="A2289">
        <v>2287</v>
      </c>
      <c r="B2289" s="24">
        <v>-2E-3</v>
      </c>
      <c r="C2289" s="202">
        <v>-2E-3</v>
      </c>
      <c r="D2289" s="202">
        <v>-2.5212154393650213E-4</v>
      </c>
      <c r="E2289" s="202">
        <v>-4.3643472708308241E-3</v>
      </c>
    </row>
    <row r="2290" spans="1:5">
      <c r="A2290">
        <v>2288</v>
      </c>
      <c r="B2290" s="24">
        <v>-2E-3</v>
      </c>
      <c r="C2290" s="202">
        <v>-2E-3</v>
      </c>
      <c r="D2290" s="202">
        <v>-2.5266903914591905E-4</v>
      </c>
      <c r="E2290" s="202">
        <v>-4.3615835665708584E-3</v>
      </c>
    </row>
    <row r="2291" spans="1:5">
      <c r="A2291">
        <v>2289</v>
      </c>
      <c r="B2291" s="24">
        <v>-2E-3</v>
      </c>
      <c r="C2291" s="202">
        <v>-2E-3</v>
      </c>
      <c r="D2291" s="202">
        <v>-2.5321653435533598E-4</v>
      </c>
      <c r="E2291" s="202">
        <v>-4.3588138672908082E-3</v>
      </c>
    </row>
    <row r="2292" spans="1:5">
      <c r="A2292">
        <v>2290</v>
      </c>
      <c r="B2292" s="24">
        <v>-2E-3</v>
      </c>
      <c r="C2292" s="202">
        <v>-2E-3</v>
      </c>
      <c r="D2292" s="202">
        <v>-2.537640295647529E-4</v>
      </c>
      <c r="E2292" s="202">
        <v>-4.3560381729906734E-3</v>
      </c>
    </row>
    <row r="2293" spans="1:5">
      <c r="A2293">
        <v>2291</v>
      </c>
      <c r="B2293" s="24">
        <v>-2E-3</v>
      </c>
      <c r="C2293" s="202">
        <v>-2E-3</v>
      </c>
      <c r="D2293" s="202">
        <v>-2.5431152477416982E-4</v>
      </c>
      <c r="E2293" s="202">
        <v>-4.3532564836704472E-3</v>
      </c>
    </row>
    <row r="2294" spans="1:5">
      <c r="A2294">
        <v>2292</v>
      </c>
      <c r="B2294" s="24">
        <v>-2E-3</v>
      </c>
      <c r="C2294" s="202">
        <v>-2E-3</v>
      </c>
      <c r="D2294" s="202">
        <v>-2.5485901998358675E-4</v>
      </c>
      <c r="E2294" s="202">
        <v>-4.3504687993301365E-3</v>
      </c>
    </row>
    <row r="2295" spans="1:5">
      <c r="A2295">
        <v>2293</v>
      </c>
      <c r="B2295" s="24">
        <v>-2E-3</v>
      </c>
      <c r="C2295" s="202">
        <v>-2E-3</v>
      </c>
      <c r="D2295" s="202">
        <v>-2.5540651519300367E-4</v>
      </c>
      <c r="E2295" s="202">
        <v>-4.3476751199697412E-3</v>
      </c>
    </row>
    <row r="2296" spans="1:5">
      <c r="A2296">
        <v>2294</v>
      </c>
      <c r="B2296" s="24">
        <v>-2E-3</v>
      </c>
      <c r="C2296" s="202">
        <v>-2E-3</v>
      </c>
      <c r="D2296" s="202">
        <v>-2.5595401040242059E-4</v>
      </c>
      <c r="E2296" s="202">
        <v>-4.344875445589258E-3</v>
      </c>
    </row>
    <row r="2297" spans="1:5">
      <c r="A2297">
        <v>2295</v>
      </c>
      <c r="B2297" s="24">
        <v>-2E-3</v>
      </c>
      <c r="C2297" s="202">
        <v>-2E-3</v>
      </c>
      <c r="D2297" s="202">
        <v>-2.5650150561183752E-4</v>
      </c>
      <c r="E2297" s="202">
        <v>-4.3420697761886798E-3</v>
      </c>
    </row>
    <row r="2298" spans="1:5">
      <c r="A2298">
        <v>2296</v>
      </c>
      <c r="B2298" s="24">
        <v>-2E-3</v>
      </c>
      <c r="C2298" s="202">
        <v>-2E-3</v>
      </c>
      <c r="D2298" s="202">
        <v>-2.5704900082125444E-4</v>
      </c>
      <c r="E2298" s="202">
        <v>-4.3392581117680205E-3</v>
      </c>
    </row>
    <row r="2299" spans="1:5">
      <c r="A2299">
        <v>2297</v>
      </c>
      <c r="B2299" s="24">
        <v>-2E-3</v>
      </c>
      <c r="C2299" s="202">
        <v>-2E-3</v>
      </c>
      <c r="D2299" s="202">
        <v>-2.5759649603067136E-4</v>
      </c>
      <c r="E2299" s="202">
        <v>-4.3364404523272768E-3</v>
      </c>
    </row>
    <row r="2300" spans="1:5">
      <c r="A2300">
        <v>2298</v>
      </c>
      <c r="B2300" s="24">
        <v>-2E-3</v>
      </c>
      <c r="C2300" s="202">
        <v>-2E-3</v>
      </c>
      <c r="D2300" s="202">
        <v>-2.5814399124008829E-4</v>
      </c>
      <c r="E2300" s="202">
        <v>-4.3336167978664485E-3</v>
      </c>
    </row>
    <row r="2301" spans="1:5">
      <c r="A2301">
        <v>2299</v>
      </c>
      <c r="B2301" s="24">
        <v>-2E-3</v>
      </c>
      <c r="C2301" s="202">
        <v>-2E-3</v>
      </c>
      <c r="D2301" s="202">
        <v>-2.5869148644950521E-4</v>
      </c>
      <c r="E2301" s="202">
        <v>-4.3307871483855287E-3</v>
      </c>
    </row>
    <row r="2302" spans="1:5">
      <c r="A2302">
        <v>2300</v>
      </c>
      <c r="B2302" s="24">
        <v>-2E-3</v>
      </c>
      <c r="C2302" s="202">
        <v>-2E-3</v>
      </c>
      <c r="D2302" s="202">
        <v>-2.5923898165892213E-4</v>
      </c>
      <c r="E2302" s="202">
        <v>-4.3279515038845244E-3</v>
      </c>
    </row>
    <row r="2303" spans="1:5">
      <c r="A2303">
        <v>2301</v>
      </c>
      <c r="B2303" s="24">
        <v>-2E-3</v>
      </c>
      <c r="C2303" s="202">
        <v>-2E-3</v>
      </c>
      <c r="D2303" s="202">
        <v>-2.5978647686833906E-4</v>
      </c>
      <c r="E2303" s="202">
        <v>-4.3251098643634356E-3</v>
      </c>
    </row>
    <row r="2304" spans="1:5">
      <c r="A2304">
        <v>2302</v>
      </c>
      <c r="B2304" s="24">
        <v>-2E-3</v>
      </c>
      <c r="C2304" s="202">
        <v>-2E-3</v>
      </c>
      <c r="D2304" s="202">
        <v>-2.6033397207775598E-4</v>
      </c>
      <c r="E2304" s="202">
        <v>-4.3222622298222588E-3</v>
      </c>
    </row>
    <row r="2305" spans="1:5">
      <c r="A2305">
        <v>2303</v>
      </c>
      <c r="B2305" s="24">
        <v>-2E-3</v>
      </c>
      <c r="C2305" s="202">
        <v>-2E-3</v>
      </c>
      <c r="D2305" s="202">
        <v>-2.608814672871729E-4</v>
      </c>
      <c r="E2305" s="202">
        <v>-4.319408600260994E-3</v>
      </c>
    </row>
    <row r="2306" spans="1:5">
      <c r="A2306">
        <v>2304</v>
      </c>
      <c r="B2306" s="24">
        <v>-2E-3</v>
      </c>
      <c r="C2306" s="202">
        <v>-2E-3</v>
      </c>
      <c r="D2306" s="202">
        <v>-2.6142896249658983E-4</v>
      </c>
      <c r="E2306" s="202">
        <v>-4.3165489756796412E-3</v>
      </c>
    </row>
    <row r="2307" spans="1:5">
      <c r="A2307">
        <v>2305</v>
      </c>
      <c r="B2307" s="24">
        <v>-2E-3</v>
      </c>
      <c r="C2307" s="202">
        <v>-2E-3</v>
      </c>
      <c r="D2307" s="202">
        <v>-2.6197645770600675E-4</v>
      </c>
      <c r="E2307" s="202">
        <v>-4.3136833560782038E-3</v>
      </c>
    </row>
    <row r="2308" spans="1:5">
      <c r="A2308">
        <v>2306</v>
      </c>
      <c r="B2308" s="24">
        <v>-2E-3</v>
      </c>
      <c r="C2308" s="202">
        <v>-2E-3</v>
      </c>
      <c r="D2308" s="202">
        <v>-2.6252395291542367E-4</v>
      </c>
      <c r="E2308" s="202">
        <v>-4.310811741456682E-3</v>
      </c>
    </row>
    <row r="2309" spans="1:5">
      <c r="A2309">
        <v>2307</v>
      </c>
      <c r="B2309" s="24">
        <v>-2E-3</v>
      </c>
      <c r="C2309" s="202">
        <v>-2E-3</v>
      </c>
      <c r="D2309" s="202">
        <v>-2.630714481248406E-4</v>
      </c>
      <c r="E2309" s="202">
        <v>-4.3079341318150687E-3</v>
      </c>
    </row>
    <row r="2310" spans="1:5">
      <c r="A2310">
        <v>2308</v>
      </c>
      <c r="B2310" s="24">
        <v>-2E-3</v>
      </c>
      <c r="C2310" s="202">
        <v>-2E-3</v>
      </c>
      <c r="D2310" s="202">
        <v>-2.6361894333425752E-4</v>
      </c>
      <c r="E2310" s="202">
        <v>-4.3050505271533743E-3</v>
      </c>
    </row>
    <row r="2311" spans="1:5">
      <c r="A2311">
        <v>2309</v>
      </c>
      <c r="B2311" s="24">
        <v>-2E-3</v>
      </c>
      <c r="C2311" s="202">
        <v>-2E-3</v>
      </c>
      <c r="D2311" s="202">
        <v>-2.6416643854367444E-4</v>
      </c>
      <c r="E2311" s="202">
        <v>-4.3021609274715884E-3</v>
      </c>
    </row>
    <row r="2312" spans="1:5">
      <c r="A2312">
        <v>2310</v>
      </c>
      <c r="B2312" s="24">
        <v>-2E-3</v>
      </c>
      <c r="C2312" s="202">
        <v>-2E-3</v>
      </c>
      <c r="D2312" s="202">
        <v>-2.6471393375309137E-4</v>
      </c>
      <c r="E2312" s="202">
        <v>-4.2992653327697181E-3</v>
      </c>
    </row>
    <row r="2313" spans="1:5">
      <c r="A2313">
        <v>2311</v>
      </c>
      <c r="B2313" s="24">
        <v>-2E-3</v>
      </c>
      <c r="C2313" s="202">
        <v>-2E-3</v>
      </c>
      <c r="D2313" s="202">
        <v>-2.6526142896250829E-4</v>
      </c>
      <c r="E2313" s="202">
        <v>-4.2963637430477597E-3</v>
      </c>
    </row>
    <row r="2314" spans="1:5">
      <c r="A2314">
        <v>2312</v>
      </c>
      <c r="B2314" s="24">
        <v>-2E-3</v>
      </c>
      <c r="C2314" s="202">
        <v>-2E-3</v>
      </c>
      <c r="D2314" s="202">
        <v>-2.6580892417192521E-4</v>
      </c>
      <c r="E2314" s="202">
        <v>-4.2934561583057168E-3</v>
      </c>
    </row>
    <row r="2315" spans="1:5">
      <c r="A2315">
        <v>2313</v>
      </c>
      <c r="B2315" s="24">
        <v>-2E-3</v>
      </c>
      <c r="C2315" s="202">
        <v>-2E-3</v>
      </c>
      <c r="D2315" s="202">
        <v>-2.6635641938134214E-4</v>
      </c>
      <c r="E2315" s="202">
        <v>-4.2905425785435859E-3</v>
      </c>
    </row>
    <row r="2316" spans="1:5">
      <c r="A2316">
        <v>2314</v>
      </c>
      <c r="B2316" s="24">
        <v>-2E-3</v>
      </c>
      <c r="C2316" s="202">
        <v>-2E-3</v>
      </c>
      <c r="D2316" s="202">
        <v>-2.6690391459075906E-4</v>
      </c>
      <c r="E2316" s="202">
        <v>-4.287623003761367E-3</v>
      </c>
    </row>
    <row r="2317" spans="1:5">
      <c r="A2317">
        <v>2315</v>
      </c>
      <c r="B2317" s="24">
        <v>-2E-3</v>
      </c>
      <c r="C2317" s="202">
        <v>-2E-3</v>
      </c>
      <c r="D2317" s="202">
        <v>-2.6745140980017598E-4</v>
      </c>
      <c r="E2317" s="202">
        <v>-4.2846974339590636E-3</v>
      </c>
    </row>
    <row r="2318" spans="1:5">
      <c r="A2318">
        <v>2316</v>
      </c>
      <c r="B2318" s="24">
        <v>-2E-3</v>
      </c>
      <c r="C2318" s="202">
        <v>-2E-3</v>
      </c>
      <c r="D2318" s="202">
        <v>-2.6799890500959291E-4</v>
      </c>
      <c r="E2318" s="202">
        <v>-4.2817658691366722E-3</v>
      </c>
    </row>
    <row r="2319" spans="1:5">
      <c r="A2319">
        <v>2317</v>
      </c>
      <c r="B2319" s="24">
        <v>-2E-3</v>
      </c>
      <c r="C2319" s="202">
        <v>-2E-3</v>
      </c>
      <c r="D2319" s="202">
        <v>-2.6854640021900983E-4</v>
      </c>
      <c r="E2319" s="202">
        <v>-4.2788283092941928E-3</v>
      </c>
    </row>
    <row r="2320" spans="1:5">
      <c r="A2320">
        <v>2318</v>
      </c>
      <c r="B2320" s="24">
        <v>-2E-3</v>
      </c>
      <c r="C2320" s="202">
        <v>-2E-3</v>
      </c>
      <c r="D2320" s="202">
        <v>-2.6909389542842675E-4</v>
      </c>
      <c r="E2320" s="202">
        <v>-4.2758847544316289E-3</v>
      </c>
    </row>
    <row r="2321" spans="1:5">
      <c r="A2321">
        <v>2319</v>
      </c>
      <c r="B2321" s="24">
        <v>-2E-3</v>
      </c>
      <c r="C2321" s="202">
        <v>-2E-3</v>
      </c>
      <c r="D2321" s="202">
        <v>-2.6964139063784368E-4</v>
      </c>
      <c r="E2321" s="202">
        <v>-4.272935204548977E-3</v>
      </c>
    </row>
    <row r="2322" spans="1:5">
      <c r="A2322">
        <v>2320</v>
      </c>
      <c r="B2322" s="24">
        <v>-2E-3</v>
      </c>
      <c r="C2322" s="202">
        <v>-2E-3</v>
      </c>
      <c r="D2322" s="202">
        <v>-2.701888858472606E-4</v>
      </c>
      <c r="E2322" s="202">
        <v>-4.2699796596462405E-3</v>
      </c>
    </row>
    <row r="2323" spans="1:5">
      <c r="A2323">
        <v>2321</v>
      </c>
      <c r="B2323" s="24">
        <v>-2E-3</v>
      </c>
      <c r="C2323" s="202">
        <v>-2E-3</v>
      </c>
      <c r="D2323" s="202">
        <v>-2.7073638105667752E-4</v>
      </c>
      <c r="E2323" s="202">
        <v>-4.2670181197234161E-3</v>
      </c>
    </row>
    <row r="2324" spans="1:5">
      <c r="A2324">
        <v>2322</v>
      </c>
      <c r="B2324" s="24">
        <v>-2E-3</v>
      </c>
      <c r="C2324" s="202">
        <v>-2E-3</v>
      </c>
      <c r="D2324" s="202">
        <v>-2.7128387626609445E-4</v>
      </c>
      <c r="E2324" s="202">
        <v>-4.2640505847805037E-3</v>
      </c>
    </row>
    <row r="2325" spans="1:5">
      <c r="A2325">
        <v>2323</v>
      </c>
      <c r="B2325" s="24">
        <v>-2E-3</v>
      </c>
      <c r="C2325" s="202">
        <v>-2E-3</v>
      </c>
      <c r="D2325" s="202">
        <v>-2.7183137147551137E-4</v>
      </c>
      <c r="E2325" s="202">
        <v>-4.2610770548175067E-3</v>
      </c>
    </row>
    <row r="2326" spans="1:5">
      <c r="A2326">
        <v>2324</v>
      </c>
      <c r="B2326" s="24">
        <v>-2E-3</v>
      </c>
      <c r="C2326" s="202">
        <v>-2E-3</v>
      </c>
      <c r="D2326" s="202">
        <v>-2.7237886668492829E-4</v>
      </c>
      <c r="E2326" s="202">
        <v>-4.2580975298344217E-3</v>
      </c>
    </row>
    <row r="2327" spans="1:5">
      <c r="A2327">
        <v>2325</v>
      </c>
      <c r="B2327" s="24">
        <v>-2E-3</v>
      </c>
      <c r="C2327" s="202">
        <v>-2E-3</v>
      </c>
      <c r="D2327" s="202">
        <v>-2.7292636189434522E-4</v>
      </c>
      <c r="E2327" s="202">
        <v>-4.2551120098312523E-3</v>
      </c>
    </row>
    <row r="2328" spans="1:5">
      <c r="A2328">
        <v>2326</v>
      </c>
      <c r="B2328" s="24">
        <v>-2E-3</v>
      </c>
      <c r="C2328" s="202">
        <v>-2E-3</v>
      </c>
      <c r="D2328" s="202">
        <v>-2.7347385710376214E-4</v>
      </c>
      <c r="E2328" s="202">
        <v>-4.2521204948079913E-3</v>
      </c>
    </row>
    <row r="2329" spans="1:5">
      <c r="A2329">
        <v>2327</v>
      </c>
      <c r="B2329" s="24">
        <v>-2E-3</v>
      </c>
      <c r="C2329" s="202">
        <v>-2E-3</v>
      </c>
      <c r="D2329" s="202">
        <v>-2.7402135231317906E-4</v>
      </c>
      <c r="E2329" s="202">
        <v>-4.2491229847646493E-3</v>
      </c>
    </row>
    <row r="2330" spans="1:5">
      <c r="A2330">
        <v>2328</v>
      </c>
      <c r="B2330" s="24">
        <v>-2E-3</v>
      </c>
      <c r="C2330" s="202">
        <v>-2E-3</v>
      </c>
      <c r="D2330" s="202">
        <v>-2.7456884752259599E-4</v>
      </c>
      <c r="E2330" s="202">
        <v>-4.2461194797012158E-3</v>
      </c>
    </row>
    <row r="2331" spans="1:5">
      <c r="A2331">
        <v>2329</v>
      </c>
      <c r="B2331" s="24">
        <v>-2E-3</v>
      </c>
      <c r="C2331" s="202">
        <v>-2E-3</v>
      </c>
      <c r="D2331" s="202">
        <v>-2.7511634273201291E-4</v>
      </c>
      <c r="E2331" s="202">
        <v>-4.2431099796176978E-3</v>
      </c>
    </row>
    <row r="2332" spans="1:5">
      <c r="A2332">
        <v>2330</v>
      </c>
      <c r="B2332" s="24">
        <v>-2E-3</v>
      </c>
      <c r="C2332" s="202">
        <v>-2E-3</v>
      </c>
      <c r="D2332" s="202">
        <v>-2.7566383794142983E-4</v>
      </c>
      <c r="E2332" s="202">
        <v>-4.2400944845140953E-3</v>
      </c>
    </row>
    <row r="2333" spans="1:5">
      <c r="A2333">
        <v>2331</v>
      </c>
      <c r="B2333" s="24">
        <v>-2E-3</v>
      </c>
      <c r="C2333" s="202">
        <v>-2E-3</v>
      </c>
      <c r="D2333" s="202">
        <v>-2.7621133315084676E-4</v>
      </c>
      <c r="E2333" s="202">
        <v>-4.2370729943904013E-3</v>
      </c>
    </row>
    <row r="2334" spans="1:5">
      <c r="A2334">
        <v>2332</v>
      </c>
      <c r="B2334" s="24">
        <v>-2E-3</v>
      </c>
      <c r="C2334" s="202">
        <v>-2E-3</v>
      </c>
      <c r="D2334" s="202">
        <v>-2.7675882836026368E-4</v>
      </c>
      <c r="E2334" s="202">
        <v>-4.2340455092466228E-3</v>
      </c>
    </row>
    <row r="2335" spans="1:5">
      <c r="A2335">
        <v>2333</v>
      </c>
      <c r="B2335" s="24">
        <v>-2E-3</v>
      </c>
      <c r="C2335" s="202">
        <v>-2E-3</v>
      </c>
      <c r="D2335" s="202">
        <v>-2.773063235696806E-4</v>
      </c>
      <c r="E2335" s="202">
        <v>-4.2310120290827598E-3</v>
      </c>
    </row>
    <row r="2336" spans="1:5">
      <c r="A2336">
        <v>2334</v>
      </c>
      <c r="B2336" s="24">
        <v>-2E-3</v>
      </c>
      <c r="C2336" s="202">
        <v>-2E-3</v>
      </c>
      <c r="D2336" s="202">
        <v>-2.7785381877909753E-4</v>
      </c>
      <c r="E2336" s="202">
        <v>-4.2279725538988087E-3</v>
      </c>
    </row>
    <row r="2337" spans="1:5">
      <c r="A2337">
        <v>2335</v>
      </c>
      <c r="B2337" s="24">
        <v>-2E-3</v>
      </c>
      <c r="C2337" s="202">
        <v>-2E-3</v>
      </c>
      <c r="D2337" s="202">
        <v>-2.7840131398851445E-4</v>
      </c>
      <c r="E2337" s="202">
        <v>-4.2249270836947697E-3</v>
      </c>
    </row>
    <row r="2338" spans="1:5">
      <c r="A2338">
        <v>2336</v>
      </c>
      <c r="B2338" s="24">
        <v>-2E-3</v>
      </c>
      <c r="C2338" s="202">
        <v>-2E-3</v>
      </c>
      <c r="D2338" s="202">
        <v>-2.7894880919793137E-4</v>
      </c>
      <c r="E2338" s="202">
        <v>-4.2218756184706462E-3</v>
      </c>
    </row>
    <row r="2339" spans="1:5">
      <c r="A2339">
        <v>2337</v>
      </c>
      <c r="B2339" s="24">
        <v>-2E-3</v>
      </c>
      <c r="C2339" s="202">
        <v>-2E-3</v>
      </c>
      <c r="D2339" s="202">
        <v>-2.794963044073483E-4</v>
      </c>
      <c r="E2339" s="202">
        <v>-4.2188181582264346E-3</v>
      </c>
    </row>
    <row r="2340" spans="1:5">
      <c r="A2340">
        <v>2338</v>
      </c>
      <c r="B2340" s="24">
        <v>-2E-3</v>
      </c>
      <c r="C2340" s="202">
        <v>-2E-3</v>
      </c>
      <c r="D2340" s="202">
        <v>-2.8004379961676522E-4</v>
      </c>
      <c r="E2340" s="202">
        <v>-4.2157547029621351E-3</v>
      </c>
    </row>
    <row r="2341" spans="1:5">
      <c r="A2341">
        <v>2339</v>
      </c>
      <c r="B2341" s="24">
        <v>-2E-3</v>
      </c>
      <c r="C2341" s="202">
        <v>-2E-3</v>
      </c>
      <c r="D2341" s="202">
        <v>-2.8059129482618214E-4</v>
      </c>
      <c r="E2341" s="202">
        <v>-4.212685252677751E-3</v>
      </c>
    </row>
    <row r="2342" spans="1:5">
      <c r="A2342">
        <v>2340</v>
      </c>
      <c r="B2342" s="24">
        <v>-2E-3</v>
      </c>
      <c r="C2342" s="202">
        <v>-2E-3</v>
      </c>
      <c r="D2342" s="202">
        <v>-2.8113879003559907E-4</v>
      </c>
      <c r="E2342" s="202">
        <v>-4.2096098073732789E-3</v>
      </c>
    </row>
    <row r="2343" spans="1:5">
      <c r="A2343">
        <v>2341</v>
      </c>
      <c r="B2343" s="24">
        <v>-2E-3</v>
      </c>
      <c r="C2343" s="202">
        <v>-2E-3</v>
      </c>
      <c r="D2343" s="202">
        <v>-2.8168628524501599E-4</v>
      </c>
      <c r="E2343" s="202">
        <v>-4.2065283670487189E-3</v>
      </c>
    </row>
    <row r="2344" spans="1:5">
      <c r="A2344">
        <v>2342</v>
      </c>
      <c r="B2344" s="24">
        <v>-2E-3</v>
      </c>
      <c r="C2344" s="202">
        <v>-2E-3</v>
      </c>
      <c r="D2344" s="202">
        <v>-2.8223378045443291E-4</v>
      </c>
      <c r="E2344" s="202">
        <v>-4.2034409317040743E-3</v>
      </c>
    </row>
    <row r="2345" spans="1:5">
      <c r="A2345">
        <v>2343</v>
      </c>
      <c r="B2345" s="24">
        <v>-2E-3</v>
      </c>
      <c r="C2345" s="202">
        <v>-2E-3</v>
      </c>
      <c r="D2345" s="202">
        <v>-2.8278127566384984E-4</v>
      </c>
      <c r="E2345" s="202">
        <v>-4.2003475013393451E-3</v>
      </c>
    </row>
    <row r="2346" spans="1:5">
      <c r="A2346">
        <v>2344</v>
      </c>
      <c r="B2346" s="24">
        <v>-2E-3</v>
      </c>
      <c r="C2346" s="202">
        <v>-2E-3</v>
      </c>
      <c r="D2346" s="202">
        <v>-2.8332877087326676E-4</v>
      </c>
      <c r="E2346" s="202">
        <v>-4.1972480759545246E-3</v>
      </c>
    </row>
    <row r="2347" spans="1:5">
      <c r="A2347">
        <v>2345</v>
      </c>
      <c r="B2347" s="24">
        <v>-2E-3</v>
      </c>
      <c r="C2347" s="202">
        <v>-2E-3</v>
      </c>
      <c r="D2347" s="202">
        <v>-2.8387626608268368E-4</v>
      </c>
      <c r="E2347" s="202">
        <v>-4.1941426555496195E-3</v>
      </c>
    </row>
    <row r="2348" spans="1:5">
      <c r="A2348">
        <v>2346</v>
      </c>
      <c r="B2348" s="24">
        <v>-2E-3</v>
      </c>
      <c r="C2348" s="202">
        <v>-2E-3</v>
      </c>
      <c r="D2348" s="202">
        <v>-2.8442376129210061E-4</v>
      </c>
      <c r="E2348" s="202">
        <v>-4.1910312401246298E-3</v>
      </c>
    </row>
    <row r="2349" spans="1:5">
      <c r="A2349">
        <v>2347</v>
      </c>
      <c r="B2349" s="24">
        <v>-2E-3</v>
      </c>
      <c r="C2349" s="202">
        <v>-2E-3</v>
      </c>
      <c r="D2349" s="202">
        <v>-2.8497125650151753E-4</v>
      </c>
      <c r="E2349" s="202">
        <v>-4.1879138296795487E-3</v>
      </c>
    </row>
    <row r="2350" spans="1:5">
      <c r="A2350">
        <v>2348</v>
      </c>
      <c r="B2350" s="24">
        <v>-2E-3</v>
      </c>
      <c r="C2350" s="202">
        <v>-2E-3</v>
      </c>
      <c r="D2350" s="202">
        <v>-2.8551875171093445E-4</v>
      </c>
      <c r="E2350" s="202">
        <v>-4.1847904242143831E-3</v>
      </c>
    </row>
    <row r="2351" spans="1:5">
      <c r="A2351">
        <v>2349</v>
      </c>
      <c r="B2351" s="24">
        <v>-2E-3</v>
      </c>
      <c r="C2351" s="202">
        <v>-2E-3</v>
      </c>
      <c r="D2351" s="202">
        <v>-2.8606624692035138E-4</v>
      </c>
      <c r="E2351" s="202">
        <v>-4.181661023729133E-3</v>
      </c>
    </row>
    <row r="2352" spans="1:5">
      <c r="A2352">
        <v>2350</v>
      </c>
      <c r="B2352" s="24">
        <v>-2E-3</v>
      </c>
      <c r="C2352" s="202">
        <v>-2E-3</v>
      </c>
      <c r="D2352" s="202">
        <v>-2.866137421297683E-4</v>
      </c>
      <c r="E2352" s="202">
        <v>-4.1785256282237948E-3</v>
      </c>
    </row>
    <row r="2353" spans="1:5">
      <c r="A2353">
        <v>2351</v>
      </c>
      <c r="B2353" s="24">
        <v>-2E-3</v>
      </c>
      <c r="C2353" s="202">
        <v>-2E-3</v>
      </c>
      <c r="D2353" s="202">
        <v>-2.8716123733918522E-4</v>
      </c>
      <c r="E2353" s="202">
        <v>-4.1753842376983687E-3</v>
      </c>
    </row>
    <row r="2354" spans="1:5">
      <c r="A2354">
        <v>2352</v>
      </c>
      <c r="B2354" s="24">
        <v>-2E-3</v>
      </c>
      <c r="C2354" s="202">
        <v>-2E-3</v>
      </c>
      <c r="D2354" s="202">
        <v>-2.8770873254860215E-4</v>
      </c>
      <c r="E2354" s="202">
        <v>-4.172236852152858E-3</v>
      </c>
    </row>
    <row r="2355" spans="1:5">
      <c r="A2355">
        <v>2353</v>
      </c>
      <c r="B2355" s="24">
        <v>-2E-3</v>
      </c>
      <c r="C2355" s="202">
        <v>-2E-3</v>
      </c>
      <c r="D2355" s="202">
        <v>-2.8825622775801907E-4</v>
      </c>
      <c r="E2355" s="202">
        <v>-4.1690834715872593E-3</v>
      </c>
    </row>
    <row r="2356" spans="1:5">
      <c r="A2356">
        <v>2354</v>
      </c>
      <c r="B2356" s="24">
        <v>-2E-3</v>
      </c>
      <c r="C2356" s="202">
        <v>-2E-3</v>
      </c>
      <c r="D2356" s="202">
        <v>-2.8880372296743599E-4</v>
      </c>
      <c r="E2356" s="202">
        <v>-4.1659240960015727E-3</v>
      </c>
    </row>
    <row r="2357" spans="1:5">
      <c r="A2357">
        <v>2355</v>
      </c>
      <c r="B2357" s="24">
        <v>-2E-3</v>
      </c>
      <c r="C2357" s="202">
        <v>-2E-3</v>
      </c>
      <c r="D2357" s="202">
        <v>-2.8935121817685291E-4</v>
      </c>
      <c r="E2357" s="202">
        <v>-4.1627587253958015E-3</v>
      </c>
    </row>
    <row r="2358" spans="1:5">
      <c r="A2358">
        <v>2356</v>
      </c>
      <c r="B2358" s="24">
        <v>-2E-3</v>
      </c>
      <c r="C2358" s="202">
        <v>-2E-3</v>
      </c>
      <c r="D2358" s="202">
        <v>-2.8989871338626984E-4</v>
      </c>
      <c r="E2358" s="202">
        <v>-4.1595873597699423E-3</v>
      </c>
    </row>
    <row r="2359" spans="1:5">
      <c r="A2359">
        <v>2357</v>
      </c>
      <c r="B2359" s="24">
        <v>-2E-3</v>
      </c>
      <c r="C2359" s="202">
        <v>-2E-3</v>
      </c>
      <c r="D2359" s="202">
        <v>-2.9044620859568676E-4</v>
      </c>
      <c r="E2359" s="202">
        <v>-4.1564099991239986E-3</v>
      </c>
    </row>
    <row r="2360" spans="1:5">
      <c r="A2360">
        <v>2358</v>
      </c>
      <c r="B2360" s="24">
        <v>-2E-3</v>
      </c>
      <c r="C2360" s="202">
        <v>-2E-3</v>
      </c>
      <c r="D2360" s="202">
        <v>-2.9099370380510368E-4</v>
      </c>
      <c r="E2360" s="202">
        <v>-4.1532266434579669E-3</v>
      </c>
    </row>
    <row r="2361" spans="1:5">
      <c r="A2361">
        <v>2359</v>
      </c>
      <c r="B2361" s="24">
        <v>-2E-3</v>
      </c>
      <c r="C2361" s="202">
        <v>-2E-3</v>
      </c>
      <c r="D2361" s="202">
        <v>-2.9154119901452061E-4</v>
      </c>
      <c r="E2361" s="202">
        <v>-4.1500372927718472E-3</v>
      </c>
    </row>
    <row r="2362" spans="1:5">
      <c r="A2362">
        <v>2360</v>
      </c>
      <c r="B2362" s="24">
        <v>-2E-3</v>
      </c>
      <c r="C2362" s="202">
        <v>-2E-3</v>
      </c>
      <c r="D2362" s="202">
        <v>-2.9208869422393753E-4</v>
      </c>
      <c r="E2362" s="202">
        <v>-4.146841947065643E-3</v>
      </c>
    </row>
    <row r="2363" spans="1:5">
      <c r="A2363">
        <v>2361</v>
      </c>
      <c r="B2363" s="24">
        <v>-2E-3</v>
      </c>
      <c r="C2363" s="202">
        <v>-2E-3</v>
      </c>
      <c r="D2363" s="202">
        <v>-2.9263618943335445E-4</v>
      </c>
      <c r="E2363" s="202">
        <v>-4.1436406063393508E-3</v>
      </c>
    </row>
    <row r="2364" spans="1:5">
      <c r="A2364">
        <v>2362</v>
      </c>
      <c r="B2364" s="24">
        <v>-2E-3</v>
      </c>
      <c r="C2364" s="202">
        <v>-2E-3</v>
      </c>
      <c r="D2364" s="202">
        <v>-2.9318368464277138E-4</v>
      </c>
      <c r="E2364" s="202">
        <v>-4.1404332705929706E-3</v>
      </c>
    </row>
    <row r="2365" spans="1:5">
      <c r="A2365">
        <v>2363</v>
      </c>
      <c r="B2365" s="24">
        <v>-2E-3</v>
      </c>
      <c r="C2365" s="202">
        <v>-2E-3</v>
      </c>
      <c r="D2365" s="202">
        <v>-2.937311798521883E-4</v>
      </c>
      <c r="E2365" s="202">
        <v>-4.1372199398265058E-3</v>
      </c>
    </row>
    <row r="2366" spans="1:5">
      <c r="A2366">
        <v>2364</v>
      </c>
      <c r="B2366" s="24">
        <v>-2E-3</v>
      </c>
      <c r="C2366" s="202">
        <v>-2E-3</v>
      </c>
      <c r="D2366" s="202">
        <v>-2.9427867506160522E-4</v>
      </c>
      <c r="E2366" s="202">
        <v>-4.1340006140399531E-3</v>
      </c>
    </row>
    <row r="2367" spans="1:5">
      <c r="A2367">
        <v>2365</v>
      </c>
      <c r="B2367" s="24">
        <v>-2E-3</v>
      </c>
      <c r="C2367" s="202">
        <v>-2E-3</v>
      </c>
      <c r="D2367" s="202">
        <v>-2.9482617027102215E-4</v>
      </c>
      <c r="E2367" s="202">
        <v>-4.1307752932333124E-3</v>
      </c>
    </row>
    <row r="2368" spans="1:5">
      <c r="A2368">
        <v>2366</v>
      </c>
      <c r="B2368" s="24">
        <v>-2E-3</v>
      </c>
      <c r="C2368" s="202">
        <v>-2E-3</v>
      </c>
      <c r="D2368" s="202">
        <v>-2.9537366548043907E-4</v>
      </c>
      <c r="E2368" s="202">
        <v>-4.1275439774065871E-3</v>
      </c>
    </row>
    <row r="2369" spans="1:5">
      <c r="A2369">
        <v>2367</v>
      </c>
      <c r="B2369" s="24">
        <v>-2E-3</v>
      </c>
      <c r="C2369" s="202">
        <v>-2E-3</v>
      </c>
      <c r="D2369" s="202">
        <v>-2.9592116068985599E-4</v>
      </c>
      <c r="E2369" s="202">
        <v>-4.1243066665597773E-3</v>
      </c>
    </row>
    <row r="2370" spans="1:5">
      <c r="A2370">
        <v>2368</v>
      </c>
      <c r="B2370" s="24">
        <v>-2E-3</v>
      </c>
      <c r="C2370" s="202">
        <v>-2E-3</v>
      </c>
      <c r="D2370" s="202">
        <v>-2.9646865589927292E-4</v>
      </c>
      <c r="E2370" s="202">
        <v>-4.1210633606928761E-3</v>
      </c>
    </row>
    <row r="2371" spans="1:5">
      <c r="A2371">
        <v>2369</v>
      </c>
      <c r="B2371" s="24">
        <v>-2E-3</v>
      </c>
      <c r="C2371" s="202">
        <v>-2E-3</v>
      </c>
      <c r="D2371" s="202">
        <v>-2.9701615110868984E-4</v>
      </c>
      <c r="E2371" s="202">
        <v>-4.1178140598058903E-3</v>
      </c>
    </row>
    <row r="2372" spans="1:5">
      <c r="A2372">
        <v>2370</v>
      </c>
      <c r="B2372" s="24">
        <v>-2E-3</v>
      </c>
      <c r="C2372" s="202">
        <v>-2E-3</v>
      </c>
      <c r="D2372" s="202">
        <v>-2.9756364631810676E-4</v>
      </c>
      <c r="E2372" s="202">
        <v>-4.11455876389882E-3</v>
      </c>
    </row>
    <row r="2373" spans="1:5">
      <c r="A2373">
        <v>2371</v>
      </c>
      <c r="B2373" s="24">
        <v>-2E-3</v>
      </c>
      <c r="C2373" s="202">
        <v>-2E-3</v>
      </c>
      <c r="D2373" s="202">
        <v>-2.9811114152752369E-4</v>
      </c>
      <c r="E2373" s="202">
        <v>-4.1112974729716548E-3</v>
      </c>
    </row>
    <row r="2374" spans="1:5">
      <c r="A2374">
        <v>2372</v>
      </c>
      <c r="B2374" s="24">
        <v>-2E-3</v>
      </c>
      <c r="C2374" s="202">
        <v>-2E-3</v>
      </c>
      <c r="D2374" s="202">
        <v>-2.9865863673694061E-4</v>
      </c>
      <c r="E2374" s="202">
        <v>-4.1080301870244085E-3</v>
      </c>
    </row>
    <row r="2375" spans="1:5">
      <c r="A2375">
        <v>2373</v>
      </c>
      <c r="B2375" s="24">
        <v>-2E-3</v>
      </c>
      <c r="C2375" s="202">
        <v>-2E-3</v>
      </c>
      <c r="D2375" s="202">
        <v>-2.9920613194635753E-4</v>
      </c>
      <c r="E2375" s="202">
        <v>-4.1047569060570742E-3</v>
      </c>
    </row>
    <row r="2376" spans="1:5">
      <c r="A2376">
        <v>2374</v>
      </c>
      <c r="B2376" s="24">
        <v>-2E-3</v>
      </c>
      <c r="C2376" s="202">
        <v>-2E-3</v>
      </c>
      <c r="D2376" s="202">
        <v>-2.9975362715577446E-4</v>
      </c>
      <c r="E2376" s="202">
        <v>-4.1014776300696554E-3</v>
      </c>
    </row>
    <row r="2377" spans="1:5">
      <c r="A2377">
        <v>2375</v>
      </c>
      <c r="B2377" s="24">
        <v>-2E-3</v>
      </c>
      <c r="C2377" s="202">
        <v>-2E-3</v>
      </c>
      <c r="D2377" s="202">
        <v>-3.0030112236519138E-4</v>
      </c>
      <c r="E2377" s="202">
        <v>-4.098192359062152E-3</v>
      </c>
    </row>
    <row r="2378" spans="1:5">
      <c r="A2378">
        <v>2376</v>
      </c>
      <c r="B2378" s="24">
        <v>-2E-3</v>
      </c>
      <c r="C2378" s="202">
        <v>-2E-3</v>
      </c>
      <c r="D2378" s="202">
        <v>-3.008486175746083E-4</v>
      </c>
      <c r="E2378" s="202">
        <v>-4.0949010930345572E-3</v>
      </c>
    </row>
    <row r="2379" spans="1:5">
      <c r="A2379">
        <v>2377</v>
      </c>
      <c r="B2379" s="24">
        <v>-2E-3</v>
      </c>
      <c r="C2379" s="202">
        <v>-2E-3</v>
      </c>
      <c r="D2379" s="202">
        <v>-3.0139611278402523E-4</v>
      </c>
      <c r="E2379" s="202">
        <v>-4.0916038319868779E-3</v>
      </c>
    </row>
    <row r="2380" spans="1:5">
      <c r="A2380">
        <v>2378</v>
      </c>
      <c r="B2380" s="24">
        <v>-2E-3</v>
      </c>
      <c r="C2380" s="202">
        <v>-2E-3</v>
      </c>
      <c r="D2380" s="202">
        <v>-3.0194360799344215E-4</v>
      </c>
      <c r="E2380" s="202">
        <v>-4.0883005759191141E-3</v>
      </c>
    </row>
    <row r="2381" spans="1:5">
      <c r="A2381">
        <v>2379</v>
      </c>
      <c r="B2381" s="24">
        <v>-2E-3</v>
      </c>
      <c r="C2381" s="202">
        <v>-2E-3</v>
      </c>
      <c r="D2381" s="202">
        <v>-3.0249110320285907E-4</v>
      </c>
      <c r="E2381" s="202">
        <v>-4.0849913248312587E-3</v>
      </c>
    </row>
    <row r="2382" spans="1:5">
      <c r="A2382">
        <v>2380</v>
      </c>
      <c r="B2382" s="24">
        <v>-2E-3</v>
      </c>
      <c r="C2382" s="202">
        <v>-2E-3</v>
      </c>
      <c r="D2382" s="202">
        <v>-3.03038598412276E-4</v>
      </c>
      <c r="E2382" s="202">
        <v>-4.0816760787233224E-3</v>
      </c>
    </row>
    <row r="2383" spans="1:5">
      <c r="A2383">
        <v>2381</v>
      </c>
      <c r="B2383" s="24">
        <v>-2E-3</v>
      </c>
      <c r="C2383" s="202">
        <v>-2E-3</v>
      </c>
      <c r="D2383" s="202">
        <v>-3.0358609362169292E-4</v>
      </c>
      <c r="E2383" s="202">
        <v>-4.0783548375952945E-3</v>
      </c>
    </row>
    <row r="2384" spans="1:5">
      <c r="A2384">
        <v>2382</v>
      </c>
      <c r="B2384" s="24">
        <v>-2E-3</v>
      </c>
      <c r="C2384" s="202">
        <v>-2E-3</v>
      </c>
      <c r="D2384" s="202">
        <v>-3.0413358883110984E-4</v>
      </c>
      <c r="E2384" s="202">
        <v>-4.0750276014471822E-3</v>
      </c>
    </row>
    <row r="2385" spans="1:5">
      <c r="A2385">
        <v>2383</v>
      </c>
      <c r="B2385" s="24">
        <v>-2E-3</v>
      </c>
      <c r="C2385" s="202">
        <v>-2E-3</v>
      </c>
      <c r="D2385" s="202">
        <v>-3.0468108404052677E-4</v>
      </c>
      <c r="E2385" s="202">
        <v>-4.0716943702789818E-3</v>
      </c>
    </row>
    <row r="2386" spans="1:5">
      <c r="A2386">
        <v>2384</v>
      </c>
      <c r="B2386" s="24">
        <v>-2E-3</v>
      </c>
      <c r="C2386" s="202">
        <v>-2E-3</v>
      </c>
      <c r="D2386" s="202">
        <v>-3.0522857924994369E-4</v>
      </c>
      <c r="E2386" s="202">
        <v>-4.0683551440906969E-3</v>
      </c>
    </row>
    <row r="2387" spans="1:5">
      <c r="A2387">
        <v>2385</v>
      </c>
      <c r="B2387" s="24">
        <v>-2E-3</v>
      </c>
      <c r="C2387" s="202">
        <v>-2E-3</v>
      </c>
      <c r="D2387" s="202">
        <v>-3.0577607445936061E-4</v>
      </c>
      <c r="E2387" s="202">
        <v>-4.065009922882324E-3</v>
      </c>
    </row>
    <row r="2388" spans="1:5">
      <c r="A2388">
        <v>2386</v>
      </c>
      <c r="B2388" s="24">
        <v>-2E-3</v>
      </c>
      <c r="C2388" s="202">
        <v>-2E-3</v>
      </c>
      <c r="D2388" s="202">
        <v>-3.0632356966877754E-4</v>
      </c>
      <c r="E2388" s="202">
        <v>-4.0616587066538666E-3</v>
      </c>
    </row>
    <row r="2389" spans="1:5">
      <c r="A2389">
        <v>2387</v>
      </c>
      <c r="B2389" s="24">
        <v>-2E-3</v>
      </c>
      <c r="C2389" s="202">
        <v>-2E-3</v>
      </c>
      <c r="D2389" s="202">
        <v>-3.0687106487819446E-4</v>
      </c>
      <c r="E2389" s="202">
        <v>-4.0583014954053212E-3</v>
      </c>
    </row>
    <row r="2390" spans="1:5">
      <c r="A2390">
        <v>2388</v>
      </c>
      <c r="B2390" s="24">
        <v>-2E-3</v>
      </c>
      <c r="C2390" s="202">
        <v>-2E-3</v>
      </c>
      <c r="D2390" s="202">
        <v>-3.0741856008761138E-4</v>
      </c>
      <c r="E2390" s="202">
        <v>-4.0549382891366878E-3</v>
      </c>
    </row>
    <row r="2391" spans="1:5">
      <c r="A2391">
        <v>2389</v>
      </c>
      <c r="B2391" s="24">
        <v>-2E-3</v>
      </c>
      <c r="C2391" s="202">
        <v>-2E-3</v>
      </c>
      <c r="D2391" s="202">
        <v>-3.0796605529702831E-4</v>
      </c>
      <c r="E2391" s="202">
        <v>-4.0515690878479664E-3</v>
      </c>
    </row>
    <row r="2392" spans="1:5">
      <c r="A2392">
        <v>2390</v>
      </c>
      <c r="B2392" s="24">
        <v>-2E-3</v>
      </c>
      <c r="C2392" s="202">
        <v>-2E-3</v>
      </c>
      <c r="D2392" s="202">
        <v>-3.0851355050644523E-4</v>
      </c>
      <c r="E2392" s="202">
        <v>-4.0481938915391605E-3</v>
      </c>
    </row>
    <row r="2393" spans="1:5">
      <c r="A2393">
        <v>2391</v>
      </c>
      <c r="B2393" s="24">
        <v>-2E-3</v>
      </c>
      <c r="C2393" s="202">
        <v>-2E-3</v>
      </c>
      <c r="D2393" s="202">
        <v>-3.0906104571586215E-4</v>
      </c>
      <c r="E2393" s="202">
        <v>-4.04481270021027E-3</v>
      </c>
    </row>
    <row r="2394" spans="1:5">
      <c r="A2394">
        <v>2392</v>
      </c>
      <c r="B2394" s="24">
        <v>-2E-3</v>
      </c>
      <c r="C2394" s="202">
        <v>-2E-3</v>
      </c>
      <c r="D2394" s="202">
        <v>-3.0960854092527908E-4</v>
      </c>
      <c r="E2394" s="202">
        <v>-4.0414255138612881E-3</v>
      </c>
    </row>
    <row r="2395" spans="1:5">
      <c r="A2395">
        <v>2393</v>
      </c>
      <c r="B2395" s="24">
        <v>-2E-3</v>
      </c>
      <c r="C2395" s="202">
        <v>-2E-3</v>
      </c>
      <c r="D2395" s="202">
        <v>-3.10156036134696E-4</v>
      </c>
      <c r="E2395" s="202">
        <v>-4.0380323324922217E-3</v>
      </c>
    </row>
    <row r="2396" spans="1:5">
      <c r="A2396">
        <v>2394</v>
      </c>
      <c r="B2396" s="24">
        <v>-2E-3</v>
      </c>
      <c r="C2396" s="202">
        <v>-2E-3</v>
      </c>
      <c r="D2396" s="202">
        <v>-3.1070353134411292E-4</v>
      </c>
      <c r="E2396" s="202">
        <v>-4.0346331561030707E-3</v>
      </c>
    </row>
    <row r="2397" spans="1:5">
      <c r="A2397">
        <v>2395</v>
      </c>
      <c r="B2397" s="24">
        <v>-2E-3</v>
      </c>
      <c r="C2397" s="202">
        <v>-2E-3</v>
      </c>
      <c r="D2397" s="202">
        <v>-3.1125102655352985E-4</v>
      </c>
      <c r="E2397" s="202">
        <v>-4.0312279846938318E-3</v>
      </c>
    </row>
    <row r="2398" spans="1:5">
      <c r="A2398">
        <v>2396</v>
      </c>
      <c r="B2398" s="24">
        <v>-2E-3</v>
      </c>
      <c r="C2398" s="202">
        <v>-2E-3</v>
      </c>
      <c r="D2398" s="202">
        <v>-3.1179852176294677E-4</v>
      </c>
      <c r="E2398" s="202">
        <v>-4.0278168182645048E-3</v>
      </c>
    </row>
    <row r="2399" spans="1:5">
      <c r="A2399">
        <v>2397</v>
      </c>
      <c r="B2399" s="24">
        <v>-2E-3</v>
      </c>
      <c r="C2399" s="202">
        <v>-2E-3</v>
      </c>
      <c r="D2399" s="202">
        <v>-3.1234601697236369E-4</v>
      </c>
      <c r="E2399" s="202">
        <v>-4.0243996568150898E-3</v>
      </c>
    </row>
    <row r="2400" spans="1:5">
      <c r="A2400">
        <v>2398</v>
      </c>
      <c r="B2400" s="24">
        <v>-2E-3</v>
      </c>
      <c r="C2400" s="202">
        <v>-2E-3</v>
      </c>
      <c r="D2400" s="202">
        <v>-3.1289351218178062E-4</v>
      </c>
      <c r="E2400" s="202">
        <v>-4.0209765003455904E-3</v>
      </c>
    </row>
    <row r="2401" spans="1:5">
      <c r="A2401">
        <v>2399</v>
      </c>
      <c r="B2401" s="24">
        <v>-2E-3</v>
      </c>
      <c r="C2401" s="202">
        <v>-2E-3</v>
      </c>
      <c r="D2401" s="202">
        <v>-3.1344100739119754E-4</v>
      </c>
      <c r="E2401" s="202">
        <v>-4.0175473488560064E-3</v>
      </c>
    </row>
    <row r="2402" spans="1:5">
      <c r="A2402">
        <v>2400</v>
      </c>
      <c r="B2402" s="24">
        <v>-2E-3</v>
      </c>
      <c r="C2402" s="202">
        <v>-2E-3</v>
      </c>
      <c r="D2402" s="202">
        <v>-3.1398850260061446E-4</v>
      </c>
      <c r="E2402" s="202">
        <v>-4.0141122023463309E-3</v>
      </c>
    </row>
    <row r="2403" spans="1:5">
      <c r="A2403">
        <v>2401</v>
      </c>
      <c r="B2403" s="24">
        <v>-2E-3</v>
      </c>
      <c r="C2403" s="202">
        <v>-2E-3</v>
      </c>
      <c r="D2403" s="202">
        <v>-3.1453599781003139E-4</v>
      </c>
      <c r="E2403" s="202">
        <v>-4.0106710608165744E-3</v>
      </c>
    </row>
    <row r="2404" spans="1:5">
      <c r="A2404">
        <v>2402</v>
      </c>
      <c r="B2404" s="24">
        <v>-2E-3</v>
      </c>
      <c r="C2404" s="202">
        <v>-2E-3</v>
      </c>
      <c r="D2404" s="202">
        <v>-3.1508349301944831E-4</v>
      </c>
      <c r="E2404" s="202">
        <v>-4.0072239242667264E-3</v>
      </c>
    </row>
    <row r="2405" spans="1:5">
      <c r="A2405">
        <v>2403</v>
      </c>
      <c r="B2405" s="24">
        <v>-2E-3</v>
      </c>
      <c r="C2405" s="202">
        <v>-2E-3</v>
      </c>
      <c r="D2405" s="202">
        <v>-3.1563098822886523E-4</v>
      </c>
      <c r="E2405" s="202">
        <v>-4.0037707926967939E-3</v>
      </c>
    </row>
    <row r="2406" spans="1:5">
      <c r="A2406">
        <v>2404</v>
      </c>
      <c r="B2406" s="24">
        <v>-2E-3</v>
      </c>
      <c r="C2406" s="202">
        <v>-2E-3</v>
      </c>
      <c r="D2406" s="202">
        <v>-3.1617848343828216E-4</v>
      </c>
      <c r="E2406" s="202">
        <v>-4.0003116661067734E-3</v>
      </c>
    </row>
    <row r="2407" spans="1:5">
      <c r="A2407">
        <v>2405</v>
      </c>
      <c r="B2407" s="24">
        <v>-2E-3</v>
      </c>
      <c r="C2407" s="202">
        <v>-2E-3</v>
      </c>
      <c r="D2407" s="202">
        <v>-3.1672597864769908E-4</v>
      </c>
      <c r="E2407" s="202">
        <v>-3.9968465444966683E-3</v>
      </c>
    </row>
    <row r="2408" spans="1:5">
      <c r="A2408">
        <v>2406</v>
      </c>
      <c r="B2408" s="24">
        <v>-2E-3</v>
      </c>
      <c r="C2408" s="202">
        <v>-2E-3</v>
      </c>
      <c r="D2408" s="202">
        <v>-3.17273473857116E-4</v>
      </c>
      <c r="E2408" s="202">
        <v>-3.9933754278664753E-3</v>
      </c>
    </row>
    <row r="2409" spans="1:5">
      <c r="A2409">
        <v>2407</v>
      </c>
      <c r="B2409" s="24">
        <v>-2E-3</v>
      </c>
      <c r="C2409" s="202">
        <v>-2E-3</v>
      </c>
      <c r="D2409" s="202">
        <v>-3.1782096906653293E-4</v>
      </c>
      <c r="E2409" s="202">
        <v>-3.9898983162161943E-3</v>
      </c>
    </row>
    <row r="2410" spans="1:5">
      <c r="A2410">
        <v>2408</v>
      </c>
      <c r="B2410" s="24">
        <v>-2E-3</v>
      </c>
      <c r="C2410" s="202">
        <v>-2E-3</v>
      </c>
      <c r="D2410" s="202">
        <v>-3.1836846427594985E-4</v>
      </c>
      <c r="E2410" s="202">
        <v>-3.9864152095458287E-3</v>
      </c>
    </row>
    <row r="2411" spans="1:5">
      <c r="A2411">
        <v>2409</v>
      </c>
      <c r="B2411" s="24">
        <v>-2E-3</v>
      </c>
      <c r="C2411" s="202">
        <v>-2E-3</v>
      </c>
      <c r="D2411" s="202">
        <v>-3.1891595948536677E-4</v>
      </c>
      <c r="E2411" s="202">
        <v>-3.9829261078553752E-3</v>
      </c>
    </row>
    <row r="2412" spans="1:5">
      <c r="A2412">
        <v>2410</v>
      </c>
      <c r="B2412" s="24">
        <v>-2E-3</v>
      </c>
      <c r="C2412" s="202">
        <v>-2E-3</v>
      </c>
      <c r="D2412" s="202">
        <v>-3.194634546947837E-4</v>
      </c>
      <c r="E2412" s="202">
        <v>-3.9794310111448336E-3</v>
      </c>
    </row>
    <row r="2413" spans="1:5">
      <c r="A2413">
        <v>2411</v>
      </c>
      <c r="B2413" s="24">
        <v>-2E-3</v>
      </c>
      <c r="C2413" s="202">
        <v>-2E-3</v>
      </c>
      <c r="D2413" s="202">
        <v>-3.2001094990420062E-4</v>
      </c>
      <c r="E2413" s="202">
        <v>-3.9759299194142075E-3</v>
      </c>
    </row>
    <row r="2414" spans="1:5">
      <c r="A2414">
        <v>2412</v>
      </c>
      <c r="B2414" s="24">
        <v>-2E-3</v>
      </c>
      <c r="C2414" s="202">
        <v>-2E-3</v>
      </c>
      <c r="D2414" s="202">
        <v>-3.2055844511361754E-4</v>
      </c>
      <c r="E2414" s="202">
        <v>-3.9724228326634935E-3</v>
      </c>
    </row>
    <row r="2415" spans="1:5">
      <c r="A2415">
        <v>2413</v>
      </c>
      <c r="B2415" s="24">
        <v>-2E-3</v>
      </c>
      <c r="C2415" s="202">
        <v>-2E-3</v>
      </c>
      <c r="D2415" s="202">
        <v>-3.2110594032303447E-4</v>
      </c>
      <c r="E2415" s="202">
        <v>-3.9689097508926949E-3</v>
      </c>
    </row>
    <row r="2416" spans="1:5">
      <c r="A2416">
        <v>2414</v>
      </c>
      <c r="B2416" s="24">
        <v>-2E-3</v>
      </c>
      <c r="C2416" s="202">
        <v>-2E-3</v>
      </c>
      <c r="D2416" s="202">
        <v>-3.2165343553245139E-4</v>
      </c>
      <c r="E2416" s="202">
        <v>-3.9653906741018083E-3</v>
      </c>
    </row>
    <row r="2417" spans="1:5">
      <c r="A2417">
        <v>2415</v>
      </c>
      <c r="B2417" s="24">
        <v>-2E-3</v>
      </c>
      <c r="C2417" s="202">
        <v>-2E-3</v>
      </c>
      <c r="D2417" s="202">
        <v>-3.2220093074186831E-4</v>
      </c>
      <c r="E2417" s="202">
        <v>-3.9618656022908337E-3</v>
      </c>
    </row>
    <row r="2418" spans="1:5">
      <c r="A2418">
        <v>2416</v>
      </c>
      <c r="B2418" s="24">
        <v>-2E-3</v>
      </c>
      <c r="C2418" s="202">
        <v>-2E-3</v>
      </c>
      <c r="D2418" s="202">
        <v>-3.2274842595128524E-4</v>
      </c>
      <c r="E2418" s="202">
        <v>-3.9583345354597746E-3</v>
      </c>
    </row>
    <row r="2419" spans="1:5">
      <c r="A2419">
        <v>2417</v>
      </c>
      <c r="B2419" s="24">
        <v>-2E-3</v>
      </c>
      <c r="C2419" s="202">
        <v>-2E-3</v>
      </c>
      <c r="D2419" s="202">
        <v>-3.2329592116070216E-4</v>
      </c>
      <c r="E2419" s="202">
        <v>-3.9547974736086275E-3</v>
      </c>
    </row>
    <row r="2420" spans="1:5">
      <c r="A2420">
        <v>2418</v>
      </c>
      <c r="B2420" s="24">
        <v>-2E-3</v>
      </c>
      <c r="C2420" s="202">
        <v>-2E-3</v>
      </c>
      <c r="D2420" s="202">
        <v>-3.2384341637011908E-4</v>
      </c>
      <c r="E2420" s="202">
        <v>-3.9512544167373959E-3</v>
      </c>
    </row>
    <row r="2421" spans="1:5">
      <c r="A2421">
        <v>2419</v>
      </c>
      <c r="B2421" s="24">
        <v>-2E-3</v>
      </c>
      <c r="C2421" s="202">
        <v>-2E-3</v>
      </c>
      <c r="D2421" s="202">
        <v>-3.2439091157953601E-4</v>
      </c>
      <c r="E2421" s="202">
        <v>-3.9477053648460728E-3</v>
      </c>
    </row>
    <row r="2422" spans="1:5">
      <c r="A2422">
        <v>2420</v>
      </c>
      <c r="B2422" s="24">
        <v>-2E-3</v>
      </c>
      <c r="C2422" s="202">
        <v>-2E-3</v>
      </c>
      <c r="D2422" s="202">
        <v>-3.2493840678895293E-4</v>
      </c>
      <c r="E2422" s="202">
        <v>-3.9441503179346686E-3</v>
      </c>
    </row>
    <row r="2423" spans="1:5">
      <c r="A2423">
        <v>2421</v>
      </c>
      <c r="B2423" s="24">
        <v>-2E-3</v>
      </c>
      <c r="C2423" s="202">
        <v>-2E-3</v>
      </c>
      <c r="D2423" s="202">
        <v>-3.2548590199836985E-4</v>
      </c>
      <c r="E2423" s="202">
        <v>-3.940589276003173E-3</v>
      </c>
    </row>
    <row r="2424" spans="1:5">
      <c r="A2424">
        <v>2422</v>
      </c>
      <c r="B2424" s="24">
        <v>-2E-3</v>
      </c>
      <c r="C2424" s="202">
        <v>-2E-3</v>
      </c>
      <c r="D2424" s="202">
        <v>-3.2603339720778678E-4</v>
      </c>
      <c r="E2424" s="202">
        <v>-3.9370222390515928E-3</v>
      </c>
    </row>
    <row r="2425" spans="1:5">
      <c r="A2425">
        <v>2423</v>
      </c>
      <c r="B2425" s="24">
        <v>-2E-3</v>
      </c>
      <c r="C2425" s="202">
        <v>-2E-3</v>
      </c>
      <c r="D2425" s="202">
        <v>-3.265808924172037E-4</v>
      </c>
      <c r="E2425" s="202">
        <v>-3.9334492070799282E-3</v>
      </c>
    </row>
    <row r="2426" spans="1:5">
      <c r="A2426">
        <v>2424</v>
      </c>
      <c r="B2426" s="24">
        <v>-2E-3</v>
      </c>
      <c r="C2426" s="202">
        <v>-2E-3</v>
      </c>
      <c r="D2426" s="202">
        <v>-3.2712838762662062E-4</v>
      </c>
      <c r="E2426" s="202">
        <v>-3.929870180088172E-3</v>
      </c>
    </row>
    <row r="2427" spans="1:5">
      <c r="A2427">
        <v>2425</v>
      </c>
      <c r="B2427" s="24">
        <v>-2E-3</v>
      </c>
      <c r="C2427" s="202">
        <v>-2E-3</v>
      </c>
      <c r="D2427" s="202">
        <v>-3.2767588283603755E-4</v>
      </c>
      <c r="E2427" s="202">
        <v>-3.9262851580763349E-3</v>
      </c>
    </row>
    <row r="2428" spans="1:5">
      <c r="A2428">
        <v>2426</v>
      </c>
      <c r="B2428" s="24">
        <v>-2E-3</v>
      </c>
      <c r="C2428" s="202">
        <v>-2E-3</v>
      </c>
      <c r="D2428" s="202">
        <v>-3.2822337804545447E-4</v>
      </c>
      <c r="E2428" s="202">
        <v>-3.9226941410444062E-3</v>
      </c>
    </row>
    <row r="2429" spans="1:5">
      <c r="A2429">
        <v>2427</v>
      </c>
      <c r="B2429" s="24">
        <v>-2E-3</v>
      </c>
      <c r="C2429" s="202">
        <v>-2E-3</v>
      </c>
      <c r="D2429" s="202">
        <v>-3.2877087325487139E-4</v>
      </c>
      <c r="E2429" s="202">
        <v>-3.919097128992393E-3</v>
      </c>
    </row>
    <row r="2430" spans="1:5">
      <c r="A2430">
        <v>2428</v>
      </c>
      <c r="B2430" s="24">
        <v>-2E-3</v>
      </c>
      <c r="C2430" s="202">
        <v>-2E-3</v>
      </c>
      <c r="D2430" s="202">
        <v>-3.2931836846428832E-4</v>
      </c>
      <c r="E2430" s="202">
        <v>-3.9154941219202918E-3</v>
      </c>
    </row>
    <row r="2431" spans="1:5">
      <c r="A2431">
        <v>2429</v>
      </c>
      <c r="B2431" s="24">
        <v>-2E-3</v>
      </c>
      <c r="C2431" s="202">
        <v>-2E-3</v>
      </c>
      <c r="D2431" s="202">
        <v>-3.2986586367370524E-4</v>
      </c>
      <c r="E2431" s="202">
        <v>-3.9118851198281061E-3</v>
      </c>
    </row>
    <row r="2432" spans="1:5">
      <c r="A2432">
        <v>2430</v>
      </c>
      <c r="B2432" s="24">
        <v>-2E-3</v>
      </c>
      <c r="C2432" s="202">
        <v>-2E-3</v>
      </c>
      <c r="D2432" s="202">
        <v>-3.3041335888312216E-4</v>
      </c>
      <c r="E2432" s="202">
        <v>-3.9082701227158324E-3</v>
      </c>
    </row>
    <row r="2433" spans="1:5">
      <c r="A2433">
        <v>2431</v>
      </c>
      <c r="B2433" s="24">
        <v>-2E-3</v>
      </c>
      <c r="C2433" s="202">
        <v>-2E-3</v>
      </c>
      <c r="D2433" s="202">
        <v>-3.3096085409253909E-4</v>
      </c>
      <c r="E2433" s="202">
        <v>-3.9046491305834707E-3</v>
      </c>
    </row>
    <row r="2434" spans="1:5">
      <c r="A2434">
        <v>2432</v>
      </c>
      <c r="B2434" s="24">
        <v>-2E-3</v>
      </c>
      <c r="C2434" s="202">
        <v>-2E-3</v>
      </c>
      <c r="D2434" s="202">
        <v>-3.3150834930195601E-4</v>
      </c>
      <c r="E2434" s="202">
        <v>-3.9010221434310245E-3</v>
      </c>
    </row>
    <row r="2435" spans="1:5">
      <c r="A2435">
        <v>2433</v>
      </c>
      <c r="B2435" s="24">
        <v>-2E-3</v>
      </c>
      <c r="C2435" s="202">
        <v>-2E-3</v>
      </c>
      <c r="D2435" s="202">
        <v>-3.3205584451137293E-4</v>
      </c>
      <c r="E2435" s="202">
        <v>-3.8973891612584903E-3</v>
      </c>
    </row>
    <row r="2436" spans="1:5">
      <c r="A2436">
        <v>2434</v>
      </c>
      <c r="B2436" s="24">
        <v>-2E-3</v>
      </c>
      <c r="C2436" s="202">
        <v>-2E-3</v>
      </c>
      <c r="D2436" s="202">
        <v>-3.3260333972078986E-4</v>
      </c>
      <c r="E2436" s="202">
        <v>-3.8937501840658716E-3</v>
      </c>
    </row>
    <row r="2437" spans="1:5">
      <c r="A2437">
        <v>2435</v>
      </c>
      <c r="B2437" s="24">
        <v>-2E-3</v>
      </c>
      <c r="C2437" s="202">
        <v>-2E-3</v>
      </c>
      <c r="D2437" s="202">
        <v>-3.3315083493020678E-4</v>
      </c>
      <c r="E2437" s="202">
        <v>-3.8901052118531648E-3</v>
      </c>
    </row>
    <row r="2438" spans="1:5">
      <c r="A2438">
        <v>2436</v>
      </c>
      <c r="B2438" s="24">
        <v>-2E-3</v>
      </c>
      <c r="C2438" s="202">
        <v>-2E-3</v>
      </c>
      <c r="D2438" s="202">
        <v>-3.336983301396237E-4</v>
      </c>
      <c r="E2438" s="202">
        <v>-3.8864542446203701E-3</v>
      </c>
    </row>
    <row r="2439" spans="1:5">
      <c r="A2439">
        <v>2437</v>
      </c>
      <c r="B2439" s="24">
        <v>-2E-3</v>
      </c>
      <c r="C2439" s="202">
        <v>-2E-3</v>
      </c>
      <c r="D2439" s="202">
        <v>-3.3424582534904063E-4</v>
      </c>
      <c r="E2439" s="202">
        <v>-3.8827972823674874E-3</v>
      </c>
    </row>
    <row r="2440" spans="1:5">
      <c r="A2440">
        <v>2438</v>
      </c>
      <c r="B2440" s="24">
        <v>-2E-3</v>
      </c>
      <c r="C2440" s="202">
        <v>-2E-3</v>
      </c>
      <c r="D2440" s="202">
        <v>-3.3479332055845755E-4</v>
      </c>
      <c r="E2440" s="202">
        <v>-3.8791343250945201E-3</v>
      </c>
    </row>
    <row r="2441" spans="1:5">
      <c r="A2441">
        <v>2439</v>
      </c>
      <c r="B2441" s="24">
        <v>-2E-3</v>
      </c>
      <c r="C2441" s="202">
        <v>-2E-3</v>
      </c>
      <c r="D2441" s="202">
        <v>-3.3534081576787447E-4</v>
      </c>
      <c r="E2441" s="202">
        <v>-3.8754653728014683E-3</v>
      </c>
    </row>
    <row r="2442" spans="1:5">
      <c r="A2442">
        <v>2440</v>
      </c>
      <c r="B2442" s="24">
        <v>-2E-3</v>
      </c>
      <c r="C2442" s="202">
        <v>-2E-3</v>
      </c>
      <c r="D2442" s="202">
        <v>-3.358883109772914E-4</v>
      </c>
      <c r="E2442" s="202">
        <v>-3.8717904254883286E-3</v>
      </c>
    </row>
    <row r="2443" spans="1:5">
      <c r="A2443">
        <v>2441</v>
      </c>
      <c r="B2443" s="24">
        <v>-2E-3</v>
      </c>
      <c r="C2443" s="202">
        <v>-2E-3</v>
      </c>
      <c r="D2443" s="202">
        <v>-3.3643580618670832E-4</v>
      </c>
      <c r="E2443" s="202">
        <v>-3.8681094831551008E-3</v>
      </c>
    </row>
    <row r="2444" spans="1:5">
      <c r="A2444">
        <v>2442</v>
      </c>
      <c r="B2444" s="24">
        <v>-2E-3</v>
      </c>
      <c r="C2444" s="202">
        <v>-2E-3</v>
      </c>
      <c r="D2444" s="202">
        <v>-3.3698330139612524E-4</v>
      </c>
      <c r="E2444" s="202">
        <v>-3.864422545801785E-3</v>
      </c>
    </row>
    <row r="2445" spans="1:5">
      <c r="A2445">
        <v>2443</v>
      </c>
      <c r="B2445" s="24">
        <v>-2E-3</v>
      </c>
      <c r="C2445" s="202">
        <v>-2E-3</v>
      </c>
      <c r="D2445" s="202">
        <v>-3.3753079660554217E-4</v>
      </c>
      <c r="E2445" s="202">
        <v>-3.8607296134283847E-3</v>
      </c>
    </row>
    <row r="2446" spans="1:5">
      <c r="A2446">
        <v>2444</v>
      </c>
      <c r="B2446" s="24">
        <v>-2E-3</v>
      </c>
      <c r="C2446" s="202">
        <v>-2E-3</v>
      </c>
      <c r="D2446" s="202">
        <v>-3.3807829181495909E-4</v>
      </c>
      <c r="E2446" s="202">
        <v>-3.8570306860348964E-3</v>
      </c>
    </row>
    <row r="2447" spans="1:5">
      <c r="A2447">
        <v>2445</v>
      </c>
      <c r="B2447" s="24">
        <v>-2E-3</v>
      </c>
      <c r="C2447" s="202">
        <v>-2E-3</v>
      </c>
      <c r="D2447" s="202">
        <v>-3.3862578702437601E-4</v>
      </c>
      <c r="E2447" s="202">
        <v>-3.8533257636213236E-3</v>
      </c>
    </row>
    <row r="2448" spans="1:5">
      <c r="A2448">
        <v>2446</v>
      </c>
      <c r="B2448" s="24">
        <v>-2E-3</v>
      </c>
      <c r="C2448" s="202">
        <v>-2E-3</v>
      </c>
      <c r="D2448" s="202">
        <v>-3.3917328223379294E-4</v>
      </c>
      <c r="E2448" s="202">
        <v>-3.8496148461876628E-3</v>
      </c>
    </row>
    <row r="2449" spans="1:5">
      <c r="A2449">
        <v>2447</v>
      </c>
      <c r="B2449" s="24">
        <v>-2E-3</v>
      </c>
      <c r="C2449" s="202">
        <v>-2E-3</v>
      </c>
      <c r="D2449" s="202">
        <v>-3.3972077744320986E-4</v>
      </c>
      <c r="E2449" s="202">
        <v>-3.8458979337339105E-3</v>
      </c>
    </row>
    <row r="2450" spans="1:5">
      <c r="A2450">
        <v>2448</v>
      </c>
      <c r="B2450" s="24">
        <v>-2E-3</v>
      </c>
      <c r="C2450" s="202">
        <v>-2E-3</v>
      </c>
      <c r="D2450" s="202">
        <v>-3.4026827265262678E-4</v>
      </c>
      <c r="E2450" s="202">
        <v>-3.8421750262600737E-3</v>
      </c>
    </row>
    <row r="2451" spans="1:5">
      <c r="A2451">
        <v>2449</v>
      </c>
      <c r="B2451" s="24">
        <v>-2E-3</v>
      </c>
      <c r="C2451" s="202">
        <v>-2E-3</v>
      </c>
      <c r="D2451" s="202">
        <v>-3.4081576786204371E-4</v>
      </c>
      <c r="E2451" s="202">
        <v>-3.8384461237661524E-3</v>
      </c>
    </row>
    <row r="2452" spans="1:5">
      <c r="A2452">
        <v>2450</v>
      </c>
      <c r="B2452" s="24">
        <v>-2E-3</v>
      </c>
      <c r="C2452" s="202">
        <v>-2E-3</v>
      </c>
      <c r="D2452" s="202">
        <v>-3.4136326307146063E-4</v>
      </c>
      <c r="E2452" s="202">
        <v>-3.8347112262521466E-3</v>
      </c>
    </row>
    <row r="2453" spans="1:5">
      <c r="A2453">
        <v>2451</v>
      </c>
      <c r="B2453" s="24">
        <v>-2E-3</v>
      </c>
      <c r="C2453" s="202">
        <v>-2E-3</v>
      </c>
      <c r="D2453" s="202">
        <v>-3.4191075828087755E-4</v>
      </c>
      <c r="E2453" s="202">
        <v>-3.8309703337180527E-3</v>
      </c>
    </row>
    <row r="2454" spans="1:5">
      <c r="A2454">
        <v>2452</v>
      </c>
      <c r="B2454" s="24">
        <v>-2E-3</v>
      </c>
      <c r="C2454" s="202">
        <v>-2E-3</v>
      </c>
      <c r="D2454" s="202">
        <v>-3.4245825349029448E-4</v>
      </c>
      <c r="E2454" s="202">
        <v>-3.8272234461638709E-3</v>
      </c>
    </row>
    <row r="2455" spans="1:5">
      <c r="A2455">
        <v>2453</v>
      </c>
      <c r="B2455" s="24">
        <v>-2E-3</v>
      </c>
      <c r="C2455" s="202">
        <v>-2E-3</v>
      </c>
      <c r="D2455" s="202">
        <v>-3.430057486997114E-4</v>
      </c>
      <c r="E2455" s="202">
        <v>-3.8234705635896045E-3</v>
      </c>
    </row>
    <row r="2456" spans="1:5">
      <c r="A2456">
        <v>2454</v>
      </c>
      <c r="B2456" s="24">
        <v>-2E-3</v>
      </c>
      <c r="C2456" s="202">
        <v>-2E-3</v>
      </c>
      <c r="D2456" s="202">
        <v>-3.4355324390912832E-4</v>
      </c>
      <c r="E2456" s="202">
        <v>-3.8197116859952501E-3</v>
      </c>
    </row>
    <row r="2457" spans="1:5">
      <c r="A2457">
        <v>2455</v>
      </c>
      <c r="B2457" s="24">
        <v>-2E-3</v>
      </c>
      <c r="C2457" s="202">
        <v>-2E-3</v>
      </c>
      <c r="D2457" s="202">
        <v>-3.4410073911854525E-4</v>
      </c>
      <c r="E2457" s="202">
        <v>-3.8159468133808078E-3</v>
      </c>
    </row>
    <row r="2458" spans="1:5">
      <c r="A2458">
        <v>2456</v>
      </c>
      <c r="B2458" s="24">
        <v>-2E-3</v>
      </c>
      <c r="C2458" s="202">
        <v>-2E-3</v>
      </c>
      <c r="D2458" s="202">
        <v>-3.4464823432796217E-4</v>
      </c>
      <c r="E2458" s="202">
        <v>-3.8121759457462809E-3</v>
      </c>
    </row>
    <row r="2459" spans="1:5">
      <c r="A2459">
        <v>2457</v>
      </c>
      <c r="B2459" s="24">
        <v>-2E-3</v>
      </c>
      <c r="C2459" s="202">
        <v>-2E-3</v>
      </c>
      <c r="D2459" s="202">
        <v>-3.4519572953737909E-4</v>
      </c>
      <c r="E2459" s="202">
        <v>-3.808399083091666E-3</v>
      </c>
    </row>
    <row r="2460" spans="1:5">
      <c r="A2460">
        <v>2458</v>
      </c>
      <c r="B2460" s="24">
        <v>-2E-3</v>
      </c>
      <c r="C2460" s="202">
        <v>-2E-3</v>
      </c>
      <c r="D2460" s="202">
        <v>-3.4574322474679602E-4</v>
      </c>
      <c r="E2460" s="202">
        <v>-3.8046162254169666E-3</v>
      </c>
    </row>
    <row r="2461" spans="1:5">
      <c r="A2461">
        <v>2459</v>
      </c>
      <c r="B2461" s="24">
        <v>-2E-3</v>
      </c>
      <c r="C2461" s="202">
        <v>-2E-3</v>
      </c>
      <c r="D2461" s="202">
        <v>-3.4629071995621294E-4</v>
      </c>
      <c r="E2461" s="202">
        <v>-3.8008273727221792E-3</v>
      </c>
    </row>
    <row r="2462" spans="1:5">
      <c r="A2462">
        <v>2460</v>
      </c>
      <c r="B2462" s="24">
        <v>-2E-3</v>
      </c>
      <c r="C2462" s="202">
        <v>-2E-3</v>
      </c>
      <c r="D2462" s="202">
        <v>-3.4683821516562986E-4</v>
      </c>
      <c r="E2462" s="202">
        <v>-3.7970325250073038E-3</v>
      </c>
    </row>
    <row r="2463" spans="1:5">
      <c r="A2463">
        <v>2461</v>
      </c>
      <c r="B2463" s="24">
        <v>-2E-3</v>
      </c>
      <c r="C2463" s="202">
        <v>-2E-3</v>
      </c>
      <c r="D2463" s="202">
        <v>-3.4738571037504679E-4</v>
      </c>
      <c r="E2463" s="202">
        <v>-3.7932316822723439E-3</v>
      </c>
    </row>
    <row r="2464" spans="1:5">
      <c r="A2464">
        <v>2462</v>
      </c>
      <c r="B2464" s="24">
        <v>-2E-3</v>
      </c>
      <c r="C2464" s="202">
        <v>-2E-3</v>
      </c>
      <c r="D2464" s="202">
        <v>-3.4793320558446371E-4</v>
      </c>
      <c r="E2464" s="202">
        <v>-3.7894248445172959E-3</v>
      </c>
    </row>
    <row r="2465" spans="1:5">
      <c r="A2465">
        <v>2463</v>
      </c>
      <c r="B2465" s="24">
        <v>-2E-3</v>
      </c>
      <c r="C2465" s="202">
        <v>-2E-3</v>
      </c>
      <c r="D2465" s="202">
        <v>-3.4848070079388063E-4</v>
      </c>
      <c r="E2465" s="202">
        <v>-3.78561201174216E-3</v>
      </c>
    </row>
    <row r="2466" spans="1:5">
      <c r="A2466">
        <v>2464</v>
      </c>
      <c r="B2466" s="24">
        <v>-2E-3</v>
      </c>
      <c r="C2466" s="202">
        <v>-2E-3</v>
      </c>
      <c r="D2466" s="202">
        <v>-3.4902819600329756E-4</v>
      </c>
      <c r="E2466" s="202">
        <v>-3.7817931839469396E-3</v>
      </c>
    </row>
    <row r="2467" spans="1:5">
      <c r="A2467">
        <v>2465</v>
      </c>
      <c r="B2467" s="24">
        <v>-2E-3</v>
      </c>
      <c r="C2467" s="202">
        <v>-2E-3</v>
      </c>
      <c r="D2467" s="202">
        <v>-3.4957569121271448E-4</v>
      </c>
      <c r="E2467" s="202">
        <v>-3.7779683611316311E-3</v>
      </c>
    </row>
    <row r="2468" spans="1:5">
      <c r="A2468">
        <v>2466</v>
      </c>
      <c r="B2468" s="24">
        <v>-2E-3</v>
      </c>
      <c r="C2468" s="202">
        <v>-2E-3</v>
      </c>
      <c r="D2468" s="202">
        <v>-3.501231864221314E-4</v>
      </c>
      <c r="E2468" s="202">
        <v>-3.7741375432962382E-3</v>
      </c>
    </row>
    <row r="2469" spans="1:5">
      <c r="A2469">
        <v>2467</v>
      </c>
      <c r="B2469" s="24">
        <v>-2E-3</v>
      </c>
      <c r="C2469" s="202">
        <v>-2E-3</v>
      </c>
      <c r="D2469" s="202">
        <v>-3.5067068163154833E-4</v>
      </c>
      <c r="E2469" s="202">
        <v>-3.7703007304407572E-3</v>
      </c>
    </row>
    <row r="2470" spans="1:5">
      <c r="A2470">
        <v>2468</v>
      </c>
      <c r="B2470" s="24">
        <v>-2E-3</v>
      </c>
      <c r="C2470" s="202">
        <v>-2E-3</v>
      </c>
      <c r="D2470" s="202">
        <v>-3.5121817684096525E-4</v>
      </c>
      <c r="E2470" s="202">
        <v>-3.7664579225651883E-3</v>
      </c>
    </row>
    <row r="2471" spans="1:5">
      <c r="A2471">
        <v>2469</v>
      </c>
      <c r="B2471" s="24">
        <v>-2E-3</v>
      </c>
      <c r="C2471" s="202">
        <v>-2E-3</v>
      </c>
      <c r="D2471" s="202">
        <v>-3.5176567205038217E-4</v>
      </c>
      <c r="E2471" s="202">
        <v>-3.7626091196695348E-3</v>
      </c>
    </row>
    <row r="2472" spans="1:5">
      <c r="A2472">
        <v>2470</v>
      </c>
      <c r="B2472" s="24">
        <v>-2E-3</v>
      </c>
      <c r="C2472" s="202">
        <v>-2E-3</v>
      </c>
      <c r="D2472" s="202">
        <v>-3.523131672597991E-4</v>
      </c>
      <c r="E2472" s="202">
        <v>-3.7587543217537933E-3</v>
      </c>
    </row>
    <row r="2473" spans="1:5">
      <c r="A2473">
        <v>2471</v>
      </c>
      <c r="B2473" s="24">
        <v>-2E-3</v>
      </c>
      <c r="C2473" s="202">
        <v>-2E-3</v>
      </c>
      <c r="D2473" s="202">
        <v>-3.5286066246921602E-4</v>
      </c>
      <c r="E2473" s="202">
        <v>-3.7548935288179638E-3</v>
      </c>
    </row>
    <row r="2474" spans="1:5">
      <c r="A2474">
        <v>2472</v>
      </c>
      <c r="B2474" s="24">
        <v>-2E-3</v>
      </c>
      <c r="C2474" s="202">
        <v>-2E-3</v>
      </c>
      <c r="D2474" s="202">
        <v>-3.5340815767863294E-4</v>
      </c>
      <c r="E2474" s="202">
        <v>-3.7510267408620498E-3</v>
      </c>
    </row>
    <row r="2475" spans="1:5">
      <c r="A2475">
        <v>2473</v>
      </c>
      <c r="B2475" s="24">
        <v>-2E-3</v>
      </c>
      <c r="C2475" s="202">
        <v>-2E-3</v>
      </c>
      <c r="D2475" s="202">
        <v>-3.5395565288804987E-4</v>
      </c>
      <c r="E2475" s="202">
        <v>-3.7471539578860479E-3</v>
      </c>
    </row>
    <row r="2476" spans="1:5">
      <c r="A2476">
        <v>2474</v>
      </c>
      <c r="B2476" s="24">
        <v>-2E-3</v>
      </c>
      <c r="C2476" s="202">
        <v>-2E-3</v>
      </c>
      <c r="D2476" s="202">
        <v>-3.5450314809746679E-4</v>
      </c>
      <c r="E2476" s="202">
        <v>-3.7432751798899613E-3</v>
      </c>
    </row>
    <row r="2477" spans="1:5">
      <c r="A2477">
        <v>2475</v>
      </c>
      <c r="B2477" s="24">
        <v>-2E-3</v>
      </c>
      <c r="C2477" s="202">
        <v>-2E-3</v>
      </c>
      <c r="D2477" s="202">
        <v>-3.5505064330688371E-4</v>
      </c>
      <c r="E2477" s="202">
        <v>-3.7393904068737868E-3</v>
      </c>
    </row>
    <row r="2478" spans="1:5">
      <c r="A2478">
        <v>2476</v>
      </c>
      <c r="B2478" s="24">
        <v>-2E-3</v>
      </c>
      <c r="C2478" s="202">
        <v>-2E-3</v>
      </c>
      <c r="D2478" s="202">
        <v>-3.5559813851630064E-4</v>
      </c>
      <c r="E2478" s="202">
        <v>-3.7354996388375243E-3</v>
      </c>
    </row>
    <row r="2479" spans="1:5">
      <c r="A2479">
        <v>2477</v>
      </c>
      <c r="B2479" s="24">
        <v>-2E-3</v>
      </c>
      <c r="C2479" s="202">
        <v>-2E-3</v>
      </c>
      <c r="D2479" s="202">
        <v>-3.5614563372571756E-4</v>
      </c>
      <c r="E2479" s="202">
        <v>-3.7316028757811773E-3</v>
      </c>
    </row>
    <row r="2480" spans="1:5">
      <c r="A2480">
        <v>2478</v>
      </c>
      <c r="B2480" s="24">
        <v>-2E-3</v>
      </c>
      <c r="C2480" s="202">
        <v>-2E-3</v>
      </c>
      <c r="D2480" s="202">
        <v>-3.5669312893513448E-4</v>
      </c>
      <c r="E2480" s="202">
        <v>-3.7277001177047422E-3</v>
      </c>
    </row>
    <row r="2481" spans="1:5">
      <c r="A2481">
        <v>2479</v>
      </c>
      <c r="B2481" s="24">
        <v>-2E-3</v>
      </c>
      <c r="C2481" s="202">
        <v>-2E-3</v>
      </c>
      <c r="D2481" s="202">
        <v>-3.5724062414455141E-4</v>
      </c>
      <c r="E2481" s="202">
        <v>-3.7237913646082192E-3</v>
      </c>
    </row>
    <row r="2482" spans="1:5">
      <c r="A2482">
        <v>2480</v>
      </c>
      <c r="B2482" s="24">
        <v>-2E-3</v>
      </c>
      <c r="C2482" s="202">
        <v>-2E-3</v>
      </c>
      <c r="D2482" s="202">
        <v>-3.5778811935396833E-4</v>
      </c>
      <c r="E2482" s="202">
        <v>-3.7198766164916117E-3</v>
      </c>
    </row>
    <row r="2483" spans="1:5">
      <c r="A2483">
        <v>2481</v>
      </c>
      <c r="B2483" s="24">
        <v>-2E-3</v>
      </c>
      <c r="C2483" s="202">
        <v>-2E-3</v>
      </c>
      <c r="D2483" s="202">
        <v>-3.5833561456338525E-4</v>
      </c>
      <c r="E2483" s="202">
        <v>-3.7159558733549161E-3</v>
      </c>
    </row>
    <row r="2484" spans="1:5">
      <c r="A2484">
        <v>2482</v>
      </c>
      <c r="B2484" s="24">
        <v>-2E-3</v>
      </c>
      <c r="C2484" s="202">
        <v>-2E-3</v>
      </c>
      <c r="D2484" s="202">
        <v>-3.5888310977280218E-4</v>
      </c>
      <c r="E2484" s="202">
        <v>-3.712029135198136E-3</v>
      </c>
    </row>
    <row r="2485" spans="1:5">
      <c r="A2485">
        <v>2483</v>
      </c>
      <c r="B2485" s="24">
        <v>-2E-3</v>
      </c>
      <c r="C2485" s="202">
        <v>-2E-3</v>
      </c>
      <c r="D2485" s="202">
        <v>-3.594306049822191E-4</v>
      </c>
      <c r="E2485" s="202">
        <v>-3.708096402021268E-3</v>
      </c>
    </row>
    <row r="2486" spans="1:5">
      <c r="A2486">
        <v>2484</v>
      </c>
      <c r="B2486" s="24">
        <v>-2E-3</v>
      </c>
      <c r="C2486" s="202">
        <v>-2E-3</v>
      </c>
      <c r="D2486" s="202">
        <v>-3.5997810019163602E-4</v>
      </c>
      <c r="E2486" s="202">
        <v>-3.7041576738243119E-3</v>
      </c>
    </row>
    <row r="2487" spans="1:5">
      <c r="A2487">
        <v>2485</v>
      </c>
      <c r="B2487" s="24">
        <v>-2E-3</v>
      </c>
      <c r="C2487" s="202">
        <v>-2E-3</v>
      </c>
      <c r="D2487" s="202">
        <v>-3.6052559540105295E-4</v>
      </c>
      <c r="E2487" s="202">
        <v>-3.7002129506072713E-3</v>
      </c>
    </row>
    <row r="2488" spans="1:5">
      <c r="A2488">
        <v>2486</v>
      </c>
      <c r="B2488" s="24">
        <v>-2E-3</v>
      </c>
      <c r="C2488" s="202">
        <v>-2E-3</v>
      </c>
      <c r="D2488" s="202">
        <v>-3.6107309061046987E-4</v>
      </c>
      <c r="E2488" s="202">
        <v>-3.6962622323701427E-3</v>
      </c>
    </row>
    <row r="2489" spans="1:5">
      <c r="A2489">
        <v>2487</v>
      </c>
      <c r="B2489" s="24">
        <v>-2E-3</v>
      </c>
      <c r="C2489" s="202">
        <v>-2E-3</v>
      </c>
      <c r="D2489" s="202">
        <v>-3.6162058581988679E-4</v>
      </c>
      <c r="E2489" s="202">
        <v>-3.6923055191129261E-3</v>
      </c>
    </row>
    <row r="2490" spans="1:5">
      <c r="A2490">
        <v>2488</v>
      </c>
      <c r="B2490" s="24">
        <v>-2E-3</v>
      </c>
      <c r="C2490" s="202">
        <v>-2E-3</v>
      </c>
      <c r="D2490" s="202">
        <v>-3.6216808102930372E-4</v>
      </c>
      <c r="E2490" s="202">
        <v>-3.688342810835625E-3</v>
      </c>
    </row>
    <row r="2491" spans="1:5">
      <c r="A2491">
        <v>2489</v>
      </c>
      <c r="B2491" s="24">
        <v>-2E-3</v>
      </c>
      <c r="C2491" s="202">
        <v>-2E-3</v>
      </c>
      <c r="D2491" s="202">
        <v>-3.6271557623872064E-4</v>
      </c>
      <c r="E2491" s="202">
        <v>-3.6843741075382359E-3</v>
      </c>
    </row>
    <row r="2492" spans="1:5">
      <c r="A2492">
        <v>2490</v>
      </c>
      <c r="B2492" s="24">
        <v>-2E-3</v>
      </c>
      <c r="C2492" s="202">
        <v>-2E-3</v>
      </c>
      <c r="D2492" s="202">
        <v>-3.6326307144813756E-4</v>
      </c>
      <c r="E2492" s="202">
        <v>-3.6803994092207623E-3</v>
      </c>
    </row>
    <row r="2493" spans="1:5">
      <c r="A2493">
        <v>2491</v>
      </c>
      <c r="B2493" s="24">
        <v>-2E-3</v>
      </c>
      <c r="C2493" s="202">
        <v>-2E-3</v>
      </c>
      <c r="D2493" s="202">
        <v>-3.6381056665755449E-4</v>
      </c>
      <c r="E2493" s="202">
        <v>-3.6764187158832007E-3</v>
      </c>
    </row>
    <row r="2494" spans="1:5">
      <c r="A2494">
        <v>2492</v>
      </c>
      <c r="B2494" s="24">
        <v>-2E-3</v>
      </c>
      <c r="C2494" s="202">
        <v>-2E-3</v>
      </c>
      <c r="D2494" s="202">
        <v>-3.6435806186697141E-4</v>
      </c>
      <c r="E2494" s="202">
        <v>-3.6724320275255511E-3</v>
      </c>
    </row>
    <row r="2495" spans="1:5">
      <c r="A2495">
        <v>2493</v>
      </c>
      <c r="B2495" s="24">
        <v>-2E-3</v>
      </c>
      <c r="C2495" s="202">
        <v>-2E-3</v>
      </c>
      <c r="D2495" s="202">
        <v>-3.6490555707638833E-4</v>
      </c>
      <c r="E2495" s="202">
        <v>-3.6684393441478169E-3</v>
      </c>
    </row>
    <row r="2496" spans="1:5">
      <c r="A2496">
        <v>2494</v>
      </c>
      <c r="B2496" s="24">
        <v>-2E-3</v>
      </c>
      <c r="C2496" s="202">
        <v>-2E-3</v>
      </c>
      <c r="D2496" s="202">
        <v>-3.6545305228580526E-4</v>
      </c>
      <c r="E2496" s="202">
        <v>-3.6644406657499948E-3</v>
      </c>
    </row>
    <row r="2497" spans="1:5">
      <c r="A2497">
        <v>2495</v>
      </c>
      <c r="B2497" s="24">
        <v>-2E-3</v>
      </c>
      <c r="C2497" s="202">
        <v>-2E-3</v>
      </c>
      <c r="D2497" s="202">
        <v>-3.6600054749522218E-4</v>
      </c>
      <c r="E2497" s="202">
        <v>-3.6604359923320881E-3</v>
      </c>
    </row>
    <row r="2498" spans="1:5">
      <c r="A2498">
        <v>2496</v>
      </c>
      <c r="B2498" s="24">
        <v>-2E-3</v>
      </c>
      <c r="C2498" s="202">
        <v>-2E-3</v>
      </c>
      <c r="D2498" s="202">
        <v>-3.665480427046391E-4</v>
      </c>
      <c r="E2498" s="202">
        <v>-3.65642532389409E-3</v>
      </c>
    </row>
    <row r="2499" spans="1:5">
      <c r="A2499">
        <v>2497</v>
      </c>
      <c r="B2499" s="24">
        <v>-2E-3</v>
      </c>
      <c r="C2499" s="202">
        <v>-2E-3</v>
      </c>
      <c r="D2499" s="202">
        <v>-3.6709553791405603E-4</v>
      </c>
      <c r="E2499" s="202">
        <v>-3.6524086604360108E-3</v>
      </c>
    </row>
    <row r="2500" spans="1:5">
      <c r="A2500">
        <v>2498</v>
      </c>
      <c r="B2500" s="24">
        <v>-2E-3</v>
      </c>
      <c r="C2500" s="202">
        <v>-2E-3</v>
      </c>
      <c r="D2500" s="202">
        <v>-3.6764303312347295E-4</v>
      </c>
      <c r="E2500" s="202">
        <v>-3.6483860019578401E-3</v>
      </c>
    </row>
    <row r="2501" spans="1:5">
      <c r="A2501">
        <v>2499</v>
      </c>
      <c r="B2501" s="24">
        <v>-2E-3</v>
      </c>
      <c r="C2501" s="202">
        <v>-2E-3</v>
      </c>
      <c r="D2501" s="202">
        <v>-3.6819052833288987E-4</v>
      </c>
      <c r="E2501" s="202">
        <v>-3.6443573484595849E-3</v>
      </c>
    </row>
    <row r="2502" spans="1:5">
      <c r="A2502">
        <v>2500</v>
      </c>
      <c r="B2502" s="24">
        <v>-2E-3</v>
      </c>
      <c r="C2502" s="202">
        <v>-2E-3</v>
      </c>
      <c r="D2502" s="202">
        <v>-3.687380235423068E-4</v>
      </c>
      <c r="E2502" s="202">
        <v>-3.6403226999412452E-3</v>
      </c>
    </row>
    <row r="2503" spans="1:5">
      <c r="A2503">
        <v>2501</v>
      </c>
      <c r="B2503" s="24">
        <v>-2E-3</v>
      </c>
      <c r="C2503" s="202">
        <v>-2E-3</v>
      </c>
      <c r="D2503" s="202">
        <v>-3.6928551875172372E-4</v>
      </c>
      <c r="E2503" s="202">
        <v>-3.6362820564028141E-3</v>
      </c>
    </row>
    <row r="2504" spans="1:5">
      <c r="A2504">
        <v>2502</v>
      </c>
      <c r="B2504" s="24">
        <v>-2E-3</v>
      </c>
      <c r="C2504" s="202">
        <v>-2E-3</v>
      </c>
      <c r="D2504" s="202">
        <v>-3.6983301396114064E-4</v>
      </c>
      <c r="E2504" s="202">
        <v>-3.6322354178442984E-3</v>
      </c>
    </row>
    <row r="2505" spans="1:5">
      <c r="A2505">
        <v>2503</v>
      </c>
      <c r="B2505" s="24">
        <v>-2E-3</v>
      </c>
      <c r="C2505" s="202">
        <v>-2E-3</v>
      </c>
      <c r="D2505" s="202">
        <v>-3.7038050917055757E-4</v>
      </c>
      <c r="E2505" s="202">
        <v>-3.6281827842656982E-3</v>
      </c>
    </row>
    <row r="2506" spans="1:5">
      <c r="A2506">
        <v>2504</v>
      </c>
      <c r="B2506" s="24">
        <v>-2E-3</v>
      </c>
      <c r="C2506" s="202">
        <v>-2E-3</v>
      </c>
      <c r="D2506" s="202">
        <v>-3.7092800437997449E-4</v>
      </c>
      <c r="E2506" s="202">
        <v>-3.6241241556670099E-3</v>
      </c>
    </row>
    <row r="2507" spans="1:5">
      <c r="A2507">
        <v>2505</v>
      </c>
      <c r="B2507" s="24">
        <v>-2E-3</v>
      </c>
      <c r="C2507" s="202">
        <v>-2E-3</v>
      </c>
      <c r="D2507" s="202">
        <v>-3.7147549958939141E-4</v>
      </c>
      <c r="E2507" s="202">
        <v>-3.6200595320482337E-3</v>
      </c>
    </row>
    <row r="2508" spans="1:5">
      <c r="A2508">
        <v>2506</v>
      </c>
      <c r="B2508" s="24">
        <v>-2E-3</v>
      </c>
      <c r="C2508" s="202">
        <v>-2E-3</v>
      </c>
      <c r="D2508" s="202">
        <v>-3.7202299479880834E-4</v>
      </c>
      <c r="E2508" s="202">
        <v>-3.615988913409373E-3</v>
      </c>
    </row>
    <row r="2509" spans="1:5">
      <c r="A2509">
        <v>2507</v>
      </c>
      <c r="B2509" s="24">
        <v>-2E-3</v>
      </c>
      <c r="C2509" s="202">
        <v>-2E-3</v>
      </c>
      <c r="D2509" s="202">
        <v>-3.7257049000822526E-4</v>
      </c>
      <c r="E2509" s="202">
        <v>-3.6119122997504242E-3</v>
      </c>
    </row>
    <row r="2510" spans="1:5">
      <c r="A2510">
        <v>2508</v>
      </c>
      <c r="B2510" s="24">
        <v>-2E-3</v>
      </c>
      <c r="C2510" s="202">
        <v>-2E-3</v>
      </c>
      <c r="D2510" s="202">
        <v>-3.7311798521764218E-4</v>
      </c>
      <c r="E2510" s="202">
        <v>-3.6078296910713875E-3</v>
      </c>
    </row>
    <row r="2511" spans="1:5">
      <c r="A2511">
        <v>2509</v>
      </c>
      <c r="B2511" s="24">
        <v>-2E-3</v>
      </c>
      <c r="C2511" s="202">
        <v>-2E-3</v>
      </c>
      <c r="D2511" s="202">
        <v>-3.7366548042705911E-4</v>
      </c>
      <c r="E2511" s="202">
        <v>-3.6037410873722663E-3</v>
      </c>
    </row>
    <row r="2512" spans="1:5">
      <c r="A2512">
        <v>2510</v>
      </c>
      <c r="B2512" s="24">
        <v>-2E-3</v>
      </c>
      <c r="C2512" s="202">
        <v>-2E-3</v>
      </c>
      <c r="D2512" s="202">
        <v>-3.7421297563647603E-4</v>
      </c>
      <c r="E2512" s="202">
        <v>-3.599646488653057E-3</v>
      </c>
    </row>
    <row r="2513" spans="1:5">
      <c r="A2513">
        <v>2511</v>
      </c>
      <c r="B2513" s="24">
        <v>-2E-3</v>
      </c>
      <c r="C2513" s="202">
        <v>-2E-3</v>
      </c>
      <c r="D2513" s="202">
        <v>-3.7476047084589295E-4</v>
      </c>
      <c r="E2513" s="202">
        <v>-3.5955458949137598E-3</v>
      </c>
    </row>
    <row r="2514" spans="1:5">
      <c r="A2514">
        <v>2512</v>
      </c>
      <c r="B2514" s="24">
        <v>-2E-3</v>
      </c>
      <c r="C2514" s="202">
        <v>-2E-3</v>
      </c>
      <c r="D2514" s="202">
        <v>-3.7530796605530987E-4</v>
      </c>
      <c r="E2514" s="202">
        <v>-3.591439306154378E-3</v>
      </c>
    </row>
    <row r="2515" spans="1:5">
      <c r="A2515">
        <v>2513</v>
      </c>
      <c r="B2515" s="24">
        <v>-2E-3</v>
      </c>
      <c r="C2515" s="202">
        <v>-2E-3</v>
      </c>
      <c r="D2515" s="202">
        <v>-3.758554612647268E-4</v>
      </c>
      <c r="E2515" s="202">
        <v>-3.5873267223749082E-3</v>
      </c>
    </row>
    <row r="2516" spans="1:5">
      <c r="A2516">
        <v>2514</v>
      </c>
      <c r="B2516" s="24">
        <v>-2E-3</v>
      </c>
      <c r="C2516" s="202">
        <v>-2E-3</v>
      </c>
      <c r="D2516" s="202">
        <v>-3.7640295647414372E-4</v>
      </c>
      <c r="E2516" s="202">
        <v>-3.5832081435753539E-3</v>
      </c>
    </row>
    <row r="2517" spans="1:5">
      <c r="A2517">
        <v>2515</v>
      </c>
      <c r="B2517" s="24">
        <v>-2E-3</v>
      </c>
      <c r="C2517" s="202">
        <v>-2E-3</v>
      </c>
      <c r="D2517" s="202">
        <v>-3.7695045168356064E-4</v>
      </c>
      <c r="E2517" s="202">
        <v>-3.5790835697557116E-3</v>
      </c>
    </row>
    <row r="2518" spans="1:5">
      <c r="A2518">
        <v>2516</v>
      </c>
      <c r="B2518" s="24">
        <v>-2E-3</v>
      </c>
      <c r="C2518" s="202">
        <v>-2E-3</v>
      </c>
      <c r="D2518" s="202">
        <v>-3.7749794689297757E-4</v>
      </c>
      <c r="E2518" s="202">
        <v>-3.5749530009159813E-3</v>
      </c>
    </row>
    <row r="2519" spans="1:5">
      <c r="A2519">
        <v>2517</v>
      </c>
      <c r="B2519" s="24">
        <v>-2E-3</v>
      </c>
      <c r="C2519" s="202">
        <v>-2E-3</v>
      </c>
      <c r="D2519" s="202">
        <v>-3.7804544210239449E-4</v>
      </c>
      <c r="E2519" s="202">
        <v>-3.5708164370561665E-3</v>
      </c>
    </row>
    <row r="2520" spans="1:5">
      <c r="A2520">
        <v>2518</v>
      </c>
      <c r="B2520" s="24">
        <v>-2E-3</v>
      </c>
      <c r="C2520" s="202">
        <v>-2E-3</v>
      </c>
      <c r="D2520" s="202">
        <v>-3.7859293731181141E-4</v>
      </c>
      <c r="E2520" s="202">
        <v>-3.5666738781762637E-3</v>
      </c>
    </row>
    <row r="2521" spans="1:5">
      <c r="A2521">
        <v>2519</v>
      </c>
      <c r="B2521" s="24">
        <v>-2E-3</v>
      </c>
      <c r="C2521" s="202">
        <v>-2E-3</v>
      </c>
      <c r="D2521" s="202">
        <v>-3.7914043252122834E-4</v>
      </c>
      <c r="E2521" s="202">
        <v>-3.5625253242762764E-3</v>
      </c>
    </row>
    <row r="2522" spans="1:5">
      <c r="A2522">
        <v>2520</v>
      </c>
      <c r="B2522" s="24">
        <v>-2E-3</v>
      </c>
      <c r="C2522" s="202">
        <v>-2E-3</v>
      </c>
      <c r="D2522" s="202">
        <v>-3.7968792773064526E-4</v>
      </c>
      <c r="E2522" s="202">
        <v>-3.5583707753562011E-3</v>
      </c>
    </row>
    <row r="2523" spans="1:5">
      <c r="A2523">
        <v>2521</v>
      </c>
      <c r="B2523" s="24">
        <v>-2E-3</v>
      </c>
      <c r="C2523" s="202">
        <v>-2E-3</v>
      </c>
      <c r="D2523" s="202">
        <v>-3.8023542294006218E-4</v>
      </c>
      <c r="E2523" s="202">
        <v>-3.5542102314160377E-3</v>
      </c>
    </row>
    <row r="2524" spans="1:5">
      <c r="A2524">
        <v>2522</v>
      </c>
      <c r="B2524" s="24">
        <v>-2E-3</v>
      </c>
      <c r="C2524" s="202">
        <v>-2E-3</v>
      </c>
      <c r="D2524" s="202">
        <v>-3.8078291814947911E-4</v>
      </c>
      <c r="E2524" s="202">
        <v>-3.5500436924557899E-3</v>
      </c>
    </row>
    <row r="2525" spans="1:5">
      <c r="A2525">
        <v>2523</v>
      </c>
      <c r="B2525" s="24">
        <v>-2E-3</v>
      </c>
      <c r="C2525" s="202">
        <v>-2E-3</v>
      </c>
      <c r="D2525" s="202">
        <v>-3.8133041335889603E-4</v>
      </c>
      <c r="E2525" s="202">
        <v>-3.5458711584754471E-3</v>
      </c>
    </row>
    <row r="2526" spans="1:5">
      <c r="A2526">
        <v>2524</v>
      </c>
      <c r="B2526" s="24">
        <v>-2E-3</v>
      </c>
      <c r="C2526" s="202">
        <v>-2E-3</v>
      </c>
      <c r="D2526" s="202">
        <v>-3.8187790856831295E-4</v>
      </c>
      <c r="E2526" s="202">
        <v>-3.5416926294750233E-3</v>
      </c>
    </row>
    <row r="2527" spans="1:5">
      <c r="A2527">
        <v>2525</v>
      </c>
      <c r="B2527" s="24">
        <v>-2E-3</v>
      </c>
      <c r="C2527" s="202">
        <v>-2E-3</v>
      </c>
      <c r="D2527" s="202">
        <v>-3.8242540377772988E-4</v>
      </c>
      <c r="E2527" s="202">
        <v>-3.5375081054545149E-3</v>
      </c>
    </row>
    <row r="2528" spans="1:5">
      <c r="A2528">
        <v>2526</v>
      </c>
      <c r="B2528" s="24">
        <v>-2E-3</v>
      </c>
      <c r="C2528" s="202">
        <v>-2E-3</v>
      </c>
      <c r="D2528" s="202">
        <v>-3.829728989871468E-4</v>
      </c>
      <c r="E2528" s="202">
        <v>-3.5333175864139185E-3</v>
      </c>
    </row>
    <row r="2529" spans="1:5">
      <c r="A2529">
        <v>2527</v>
      </c>
      <c r="B2529" s="24">
        <v>-2E-3</v>
      </c>
      <c r="C2529" s="202">
        <v>-2E-3</v>
      </c>
      <c r="D2529" s="202">
        <v>-3.8352039419656372E-4</v>
      </c>
      <c r="E2529" s="202">
        <v>-3.5291210723532342E-3</v>
      </c>
    </row>
    <row r="2530" spans="1:5">
      <c r="A2530">
        <v>2528</v>
      </c>
      <c r="B2530" s="24">
        <v>-2E-3</v>
      </c>
      <c r="C2530" s="202">
        <v>-2E-3</v>
      </c>
      <c r="D2530" s="202">
        <v>-3.8406788940598065E-4</v>
      </c>
      <c r="E2530" s="202">
        <v>-3.5249185632724653E-3</v>
      </c>
    </row>
    <row r="2531" spans="1:5">
      <c r="A2531">
        <v>2529</v>
      </c>
      <c r="B2531" s="24">
        <v>-2E-3</v>
      </c>
      <c r="C2531" s="202">
        <v>-2E-3</v>
      </c>
      <c r="D2531" s="202">
        <v>-3.8461538461539757E-4</v>
      </c>
      <c r="E2531" s="202">
        <v>-3.5207100591716119E-3</v>
      </c>
    </row>
    <row r="2532" spans="1:5">
      <c r="A2532">
        <v>2530</v>
      </c>
      <c r="B2532" s="24">
        <v>-2E-3</v>
      </c>
      <c r="C2532" s="202">
        <v>-2E-3</v>
      </c>
      <c r="D2532" s="202">
        <v>-3.8516287982481449E-4</v>
      </c>
      <c r="E2532" s="202">
        <v>-3.516495560050667E-3</v>
      </c>
    </row>
    <row r="2533" spans="1:5">
      <c r="A2533">
        <v>2531</v>
      </c>
      <c r="B2533" s="24">
        <v>-2E-3</v>
      </c>
      <c r="C2533" s="202">
        <v>-2E-3</v>
      </c>
      <c r="D2533" s="202">
        <v>-3.8571037503423142E-4</v>
      </c>
      <c r="E2533" s="202">
        <v>-3.5122750659096376E-3</v>
      </c>
    </row>
    <row r="2534" spans="1:5">
      <c r="A2534">
        <v>2532</v>
      </c>
      <c r="B2534" s="24">
        <v>-2E-3</v>
      </c>
      <c r="C2534" s="202">
        <v>-2E-3</v>
      </c>
      <c r="D2534" s="202">
        <v>-3.8625787024364834E-4</v>
      </c>
      <c r="E2534" s="202">
        <v>-3.5080485767485237E-3</v>
      </c>
    </row>
    <row r="2535" spans="1:5">
      <c r="A2535">
        <v>2533</v>
      </c>
      <c r="B2535" s="24">
        <v>-2E-3</v>
      </c>
      <c r="C2535" s="202">
        <v>-2E-3</v>
      </c>
      <c r="D2535" s="202">
        <v>-3.8680536545306526E-4</v>
      </c>
      <c r="E2535" s="202">
        <v>-3.5038160925673217E-3</v>
      </c>
    </row>
    <row r="2536" spans="1:5">
      <c r="A2536">
        <v>2534</v>
      </c>
      <c r="B2536" s="24">
        <v>-2E-3</v>
      </c>
      <c r="C2536" s="202">
        <v>-2E-3</v>
      </c>
      <c r="D2536" s="202">
        <v>-3.8735286066248219E-4</v>
      </c>
      <c r="E2536" s="202">
        <v>-3.4995776133660318E-3</v>
      </c>
    </row>
    <row r="2537" spans="1:5">
      <c r="A2537">
        <v>2535</v>
      </c>
      <c r="B2537" s="24">
        <v>-2E-3</v>
      </c>
      <c r="C2537" s="202">
        <v>-2E-3</v>
      </c>
      <c r="D2537" s="202">
        <v>-3.8790035587189911E-4</v>
      </c>
      <c r="E2537" s="202">
        <v>-3.4953331391446539E-3</v>
      </c>
    </row>
    <row r="2538" spans="1:5">
      <c r="A2538">
        <v>2536</v>
      </c>
      <c r="B2538" s="24">
        <v>-2E-3</v>
      </c>
      <c r="C2538" s="202">
        <v>-2E-3</v>
      </c>
      <c r="D2538" s="202">
        <v>-3.8844785108131603E-4</v>
      </c>
      <c r="E2538" s="202">
        <v>-3.4910826699031915E-3</v>
      </c>
    </row>
    <row r="2539" spans="1:5">
      <c r="A2539">
        <v>2537</v>
      </c>
      <c r="B2539" s="24">
        <v>-2E-3</v>
      </c>
      <c r="C2539" s="202">
        <v>-2E-3</v>
      </c>
      <c r="D2539" s="202">
        <v>-3.8899534629073296E-4</v>
      </c>
      <c r="E2539" s="202">
        <v>-3.486826205641641E-3</v>
      </c>
    </row>
    <row r="2540" spans="1:5">
      <c r="A2540">
        <v>2538</v>
      </c>
      <c r="B2540" s="24">
        <v>-2E-3</v>
      </c>
      <c r="C2540" s="202">
        <v>-2E-3</v>
      </c>
      <c r="D2540" s="202">
        <v>-3.8954284150014988E-4</v>
      </c>
      <c r="E2540" s="202">
        <v>-3.4825637463600061E-3</v>
      </c>
    </row>
    <row r="2541" spans="1:5">
      <c r="A2541">
        <v>2539</v>
      </c>
      <c r="B2541" s="24">
        <v>-2E-3</v>
      </c>
      <c r="C2541" s="202">
        <v>-2E-3</v>
      </c>
      <c r="D2541" s="202">
        <v>-3.900903367095668E-4</v>
      </c>
      <c r="E2541" s="202">
        <v>-3.4782952920582831E-3</v>
      </c>
    </row>
    <row r="2542" spans="1:5">
      <c r="A2542">
        <v>2540</v>
      </c>
      <c r="B2542" s="24">
        <v>-2E-3</v>
      </c>
      <c r="C2542" s="202">
        <v>-2E-3</v>
      </c>
      <c r="D2542" s="202">
        <v>-3.9063783191898373E-4</v>
      </c>
      <c r="E2542" s="202">
        <v>-3.4740208427364722E-3</v>
      </c>
    </row>
    <row r="2543" spans="1:5">
      <c r="A2543">
        <v>2541</v>
      </c>
      <c r="B2543" s="24">
        <v>-2E-3</v>
      </c>
      <c r="C2543" s="202">
        <v>-2E-3</v>
      </c>
      <c r="D2543" s="202">
        <v>-3.9118532712840065E-4</v>
      </c>
      <c r="E2543" s="202">
        <v>-3.4697403983945767E-3</v>
      </c>
    </row>
    <row r="2544" spans="1:5">
      <c r="A2544">
        <v>2542</v>
      </c>
      <c r="B2544" s="24">
        <v>-2E-3</v>
      </c>
      <c r="C2544" s="202">
        <v>-2E-3</v>
      </c>
      <c r="D2544" s="202">
        <v>-3.9173282233781757E-4</v>
      </c>
      <c r="E2544" s="202">
        <v>-3.4654539590325932E-3</v>
      </c>
    </row>
    <row r="2545" spans="1:5">
      <c r="A2545">
        <v>2543</v>
      </c>
      <c r="B2545" s="24">
        <v>-2E-3</v>
      </c>
      <c r="C2545" s="202">
        <v>-2E-3</v>
      </c>
      <c r="D2545" s="202">
        <v>-3.922803175472345E-4</v>
      </c>
      <c r="E2545" s="202">
        <v>-3.4611615246505252E-3</v>
      </c>
    </row>
    <row r="2546" spans="1:5">
      <c r="A2546">
        <v>2544</v>
      </c>
      <c r="B2546" s="24">
        <v>-2E-3</v>
      </c>
      <c r="C2546" s="202">
        <v>-2E-3</v>
      </c>
      <c r="D2546" s="202">
        <v>-3.9282781275665142E-4</v>
      </c>
      <c r="E2546" s="202">
        <v>-3.4568630952483692E-3</v>
      </c>
    </row>
    <row r="2547" spans="1:5">
      <c r="A2547">
        <v>2545</v>
      </c>
      <c r="B2547" s="24">
        <v>-2E-3</v>
      </c>
      <c r="C2547" s="202">
        <v>-2E-3</v>
      </c>
      <c r="D2547" s="202">
        <v>-3.9337530796606834E-4</v>
      </c>
      <c r="E2547" s="202">
        <v>-3.4525586708261252E-3</v>
      </c>
    </row>
    <row r="2548" spans="1:5">
      <c r="A2548">
        <v>2546</v>
      </c>
      <c r="B2548" s="24">
        <v>-2E-3</v>
      </c>
      <c r="C2548" s="202">
        <v>-2E-3</v>
      </c>
      <c r="D2548" s="202">
        <v>-3.9392280317548527E-4</v>
      </c>
      <c r="E2548" s="202">
        <v>-3.4482482513837967E-3</v>
      </c>
    </row>
    <row r="2549" spans="1:5">
      <c r="A2549">
        <v>2547</v>
      </c>
      <c r="B2549" s="24">
        <v>-2E-3</v>
      </c>
      <c r="C2549" s="202">
        <v>-2E-3</v>
      </c>
      <c r="D2549" s="202">
        <v>-3.9447029838490219E-4</v>
      </c>
      <c r="E2549" s="202">
        <v>-3.4439318369213802E-3</v>
      </c>
    </row>
    <row r="2550" spans="1:5">
      <c r="A2550">
        <v>2548</v>
      </c>
      <c r="B2550" s="24">
        <v>-2E-3</v>
      </c>
      <c r="C2550" s="202">
        <v>-2E-3</v>
      </c>
      <c r="D2550" s="202">
        <v>-3.9501779359431911E-4</v>
      </c>
      <c r="E2550" s="202">
        <v>-3.4396094274388757E-3</v>
      </c>
    </row>
    <row r="2551" spans="1:5">
      <c r="A2551">
        <v>2549</v>
      </c>
      <c r="B2551" s="24">
        <v>-2E-3</v>
      </c>
      <c r="C2551" s="202">
        <v>-2E-3</v>
      </c>
      <c r="D2551" s="202">
        <v>-3.9556528880373604E-4</v>
      </c>
      <c r="E2551" s="202">
        <v>-3.4352810229362866E-3</v>
      </c>
    </row>
    <row r="2552" spans="1:5">
      <c r="A2552">
        <v>2550</v>
      </c>
      <c r="B2552" s="24">
        <v>-2E-3</v>
      </c>
      <c r="C2552" s="202">
        <v>-2E-3</v>
      </c>
      <c r="D2552" s="202">
        <v>-3.9611278401315296E-4</v>
      </c>
      <c r="E2552" s="202">
        <v>-3.4309466234136096E-3</v>
      </c>
    </row>
    <row r="2553" spans="1:5">
      <c r="A2553">
        <v>2551</v>
      </c>
      <c r="B2553" s="24">
        <v>-2E-3</v>
      </c>
      <c r="C2553" s="202">
        <v>-2E-3</v>
      </c>
      <c r="D2553" s="202">
        <v>-3.9666027922256988E-4</v>
      </c>
      <c r="E2553" s="202">
        <v>-3.4266062288708481E-3</v>
      </c>
    </row>
    <row r="2554" spans="1:5">
      <c r="A2554">
        <v>2552</v>
      </c>
      <c r="B2554" s="24">
        <v>-2E-3</v>
      </c>
      <c r="C2554" s="202">
        <v>-2E-3</v>
      </c>
      <c r="D2554" s="202">
        <v>-3.9720777443198681E-4</v>
      </c>
      <c r="E2554" s="202">
        <v>-3.4222598393079985E-3</v>
      </c>
    </row>
    <row r="2555" spans="1:5">
      <c r="A2555">
        <v>2553</v>
      </c>
      <c r="B2555" s="24">
        <v>-2E-3</v>
      </c>
      <c r="C2555" s="202">
        <v>-2E-3</v>
      </c>
      <c r="D2555" s="202">
        <v>-3.9775526964140373E-4</v>
      </c>
      <c r="E2555" s="202">
        <v>-3.417907454725061E-3</v>
      </c>
    </row>
    <row r="2556" spans="1:5">
      <c r="A2556">
        <v>2554</v>
      </c>
      <c r="B2556" s="24">
        <v>-2E-3</v>
      </c>
      <c r="C2556" s="202">
        <v>-2E-3</v>
      </c>
      <c r="D2556" s="202">
        <v>-3.9830276485082065E-4</v>
      </c>
      <c r="E2556" s="202">
        <v>-3.4135490751220389E-3</v>
      </c>
    </row>
    <row r="2557" spans="1:5">
      <c r="A2557">
        <v>2555</v>
      </c>
      <c r="B2557" s="24">
        <v>-2E-3</v>
      </c>
      <c r="C2557" s="202">
        <v>-2E-3</v>
      </c>
      <c r="D2557" s="202">
        <v>-3.9885026006023758E-4</v>
      </c>
      <c r="E2557" s="202">
        <v>-3.4091847004989288E-3</v>
      </c>
    </row>
    <row r="2558" spans="1:5">
      <c r="A2558">
        <v>2556</v>
      </c>
      <c r="B2558" s="24">
        <v>-2E-3</v>
      </c>
      <c r="C2558" s="202">
        <v>-2E-3</v>
      </c>
      <c r="D2558" s="202">
        <v>-3.993977552696545E-4</v>
      </c>
      <c r="E2558" s="202">
        <v>-3.4048143308557308E-3</v>
      </c>
    </row>
    <row r="2559" spans="1:5">
      <c r="A2559">
        <v>2557</v>
      </c>
      <c r="B2559" s="24">
        <v>-2E-3</v>
      </c>
      <c r="C2559" s="202">
        <v>-2E-3</v>
      </c>
      <c r="D2559" s="202">
        <v>-3.9994525047907142E-4</v>
      </c>
      <c r="E2559" s="202">
        <v>-3.4004379661924482E-3</v>
      </c>
    </row>
    <row r="2560" spans="1:5">
      <c r="A2560">
        <v>2558</v>
      </c>
      <c r="B2560" s="24">
        <v>-2E-3</v>
      </c>
      <c r="C2560" s="202">
        <v>-2E-3</v>
      </c>
      <c r="D2560" s="202">
        <v>-4.0049274568848835E-4</v>
      </c>
      <c r="E2560" s="202">
        <v>-3.3960556065090776E-3</v>
      </c>
    </row>
    <row r="2561" spans="1:5">
      <c r="A2561">
        <v>2559</v>
      </c>
      <c r="B2561" s="24">
        <v>-2E-3</v>
      </c>
      <c r="C2561" s="202">
        <v>-2E-3</v>
      </c>
      <c r="D2561" s="202">
        <v>-4.0104024089790527E-4</v>
      </c>
      <c r="E2561" s="202">
        <v>-3.3916672518056225E-3</v>
      </c>
    </row>
    <row r="2562" spans="1:5">
      <c r="A2562">
        <v>2560</v>
      </c>
      <c r="B2562" s="24">
        <v>-2E-3</v>
      </c>
      <c r="C2562" s="202">
        <v>-2E-3</v>
      </c>
      <c r="D2562" s="202">
        <v>-4.0158773610732219E-4</v>
      </c>
      <c r="E2562" s="202">
        <v>-3.3872729020820794E-3</v>
      </c>
    </row>
    <row r="2563" spans="1:5">
      <c r="A2563">
        <v>2561</v>
      </c>
      <c r="B2563" s="24">
        <v>-2E-3</v>
      </c>
      <c r="C2563" s="202">
        <v>-2E-3</v>
      </c>
      <c r="D2563" s="202">
        <v>-4.0213523131673912E-4</v>
      </c>
      <c r="E2563" s="202">
        <v>-3.3828725573384483E-3</v>
      </c>
    </row>
    <row r="2564" spans="1:5">
      <c r="A2564">
        <v>2562</v>
      </c>
      <c r="B2564" s="24">
        <v>-2E-3</v>
      </c>
      <c r="C2564" s="202">
        <v>-2E-3</v>
      </c>
      <c r="D2564" s="202">
        <v>-4.0268272652615604E-4</v>
      </c>
      <c r="E2564" s="202">
        <v>-3.3784662175747326E-3</v>
      </c>
    </row>
    <row r="2565" spans="1:5">
      <c r="A2565">
        <v>2563</v>
      </c>
      <c r="B2565" s="24">
        <v>-2E-3</v>
      </c>
      <c r="C2565" s="202">
        <v>-2E-3</v>
      </c>
      <c r="D2565" s="202">
        <v>-4.0323022173557296E-4</v>
      </c>
      <c r="E2565" s="202">
        <v>-3.374053882790929E-3</v>
      </c>
    </row>
    <row r="2566" spans="1:5">
      <c r="A2566">
        <v>2564</v>
      </c>
      <c r="B2566" s="24">
        <v>-2E-3</v>
      </c>
      <c r="C2566" s="202">
        <v>-2E-3</v>
      </c>
      <c r="D2566" s="202">
        <v>-4.0377771694498989E-4</v>
      </c>
      <c r="E2566" s="202">
        <v>-3.3696355529870374E-3</v>
      </c>
    </row>
    <row r="2567" spans="1:5">
      <c r="A2567">
        <v>2565</v>
      </c>
      <c r="B2567" s="24">
        <v>-2E-3</v>
      </c>
      <c r="C2567" s="202">
        <v>-2E-3</v>
      </c>
      <c r="D2567" s="202">
        <v>-4.0432521215440681E-4</v>
      </c>
      <c r="E2567" s="202">
        <v>-3.3652112281630613E-3</v>
      </c>
    </row>
    <row r="2568" spans="1:5">
      <c r="A2568">
        <v>2566</v>
      </c>
      <c r="B2568" s="24">
        <v>-2E-3</v>
      </c>
      <c r="C2568" s="202">
        <v>-2E-3</v>
      </c>
      <c r="D2568" s="202">
        <v>-4.0487270736382373E-4</v>
      </c>
      <c r="E2568" s="202">
        <v>-3.3607809083189971E-3</v>
      </c>
    </row>
    <row r="2569" spans="1:5">
      <c r="A2569">
        <v>2567</v>
      </c>
      <c r="B2569" s="24">
        <v>-2E-3</v>
      </c>
      <c r="C2569" s="202">
        <v>-2E-3</v>
      </c>
      <c r="D2569" s="202">
        <v>-4.0542020257324066E-4</v>
      </c>
      <c r="E2569" s="202">
        <v>-3.3563445934548485E-3</v>
      </c>
    </row>
    <row r="2570" spans="1:5">
      <c r="A2570">
        <v>2568</v>
      </c>
      <c r="B2570" s="24">
        <v>-2E-3</v>
      </c>
      <c r="C2570" s="202">
        <v>-2E-3</v>
      </c>
      <c r="D2570" s="202">
        <v>-4.0596769778265758E-4</v>
      </c>
      <c r="E2570" s="202">
        <v>-3.3519022835706118E-3</v>
      </c>
    </row>
    <row r="2571" spans="1:5">
      <c r="A2571">
        <v>2569</v>
      </c>
      <c r="B2571" s="24">
        <v>-2E-3</v>
      </c>
      <c r="C2571" s="202">
        <v>-2E-3</v>
      </c>
      <c r="D2571" s="202">
        <v>-4.065151929920745E-4</v>
      </c>
      <c r="E2571" s="202">
        <v>-3.3474539786662871E-3</v>
      </c>
    </row>
    <row r="2572" spans="1:5">
      <c r="A2572">
        <v>2570</v>
      </c>
      <c r="B2572" s="24">
        <v>-2E-3</v>
      </c>
      <c r="C2572" s="202">
        <v>-2E-3</v>
      </c>
      <c r="D2572" s="202">
        <v>-4.0706268820149143E-4</v>
      </c>
      <c r="E2572" s="202">
        <v>-3.342999678741878E-3</v>
      </c>
    </row>
    <row r="2573" spans="1:5">
      <c r="A2573">
        <v>2571</v>
      </c>
      <c r="B2573" s="24">
        <v>-2E-3</v>
      </c>
      <c r="C2573" s="202">
        <v>-2E-3</v>
      </c>
      <c r="D2573" s="202">
        <v>-4.0761018341090835E-4</v>
      </c>
      <c r="E2573" s="202">
        <v>-3.3385393837973808E-3</v>
      </c>
    </row>
    <row r="2574" spans="1:5">
      <c r="A2574">
        <v>2572</v>
      </c>
      <c r="B2574" s="24">
        <v>-2E-3</v>
      </c>
      <c r="C2574" s="202">
        <v>-2E-3</v>
      </c>
      <c r="D2574" s="202">
        <v>-4.0815767862032527E-4</v>
      </c>
      <c r="E2574" s="202">
        <v>-3.3340730938327956E-3</v>
      </c>
    </row>
    <row r="2575" spans="1:5">
      <c r="A2575">
        <v>2573</v>
      </c>
      <c r="B2575" s="24">
        <v>-2E-3</v>
      </c>
      <c r="C2575" s="202">
        <v>-2E-3</v>
      </c>
      <c r="D2575" s="202">
        <v>-4.087051738297422E-4</v>
      </c>
      <c r="E2575" s="202">
        <v>-3.3296008088481259E-3</v>
      </c>
    </row>
    <row r="2576" spans="1:5">
      <c r="A2576">
        <v>2574</v>
      </c>
      <c r="B2576" s="24">
        <v>-2E-3</v>
      </c>
      <c r="C2576" s="202">
        <v>-2E-3</v>
      </c>
      <c r="D2576" s="202">
        <v>-4.0925266903915912E-4</v>
      </c>
      <c r="E2576" s="202">
        <v>-3.3251225288433682E-3</v>
      </c>
    </row>
    <row r="2577" spans="1:5">
      <c r="A2577">
        <v>2575</v>
      </c>
      <c r="B2577" s="24">
        <v>-2E-3</v>
      </c>
      <c r="C2577" s="202">
        <v>-2E-3</v>
      </c>
      <c r="D2577" s="202">
        <v>-4.0980016424857604E-4</v>
      </c>
      <c r="E2577" s="202">
        <v>-3.320638253818526E-3</v>
      </c>
    </row>
    <row r="2578" spans="1:5">
      <c r="A2578">
        <v>2576</v>
      </c>
      <c r="B2578" s="24">
        <v>-2E-3</v>
      </c>
      <c r="C2578" s="202">
        <v>-2E-3</v>
      </c>
      <c r="D2578" s="202">
        <v>-4.1034765945799297E-4</v>
      </c>
      <c r="E2578" s="202">
        <v>-3.3161479837735958E-3</v>
      </c>
    </row>
    <row r="2579" spans="1:5">
      <c r="A2579">
        <v>2577</v>
      </c>
      <c r="B2579" s="24">
        <v>-2E-3</v>
      </c>
      <c r="C2579" s="202">
        <v>-2E-3</v>
      </c>
      <c r="D2579" s="202">
        <v>-4.1089515466740989E-4</v>
      </c>
      <c r="E2579" s="202">
        <v>-3.3116517187085776E-3</v>
      </c>
    </row>
    <row r="2580" spans="1:5">
      <c r="A2580">
        <v>2578</v>
      </c>
      <c r="B2580" s="24">
        <v>-2E-3</v>
      </c>
      <c r="C2580" s="202">
        <v>-2E-3</v>
      </c>
      <c r="D2580" s="202">
        <v>-4.1144264987682681E-4</v>
      </c>
      <c r="E2580" s="202">
        <v>-3.3071494586234748E-3</v>
      </c>
    </row>
    <row r="2581" spans="1:5">
      <c r="A2581">
        <v>2579</v>
      </c>
      <c r="B2581" s="24">
        <v>-2E-3</v>
      </c>
      <c r="C2581" s="202">
        <v>-2E-3</v>
      </c>
      <c r="D2581" s="202">
        <v>-4.1199014508624374E-4</v>
      </c>
      <c r="E2581" s="202">
        <v>-3.3026412035182841E-3</v>
      </c>
    </row>
    <row r="2582" spans="1:5">
      <c r="A2582">
        <v>2580</v>
      </c>
      <c r="B2582" s="24">
        <v>-2E-3</v>
      </c>
      <c r="C2582" s="202">
        <v>-2E-3</v>
      </c>
      <c r="D2582" s="202">
        <v>-4.1253764029566066E-4</v>
      </c>
      <c r="E2582" s="202">
        <v>-3.2981269533930088E-3</v>
      </c>
    </row>
    <row r="2583" spans="1:5">
      <c r="A2583">
        <v>2581</v>
      </c>
      <c r="B2583" s="24">
        <v>-2E-3</v>
      </c>
      <c r="C2583" s="202">
        <v>-2E-3</v>
      </c>
      <c r="D2583" s="202">
        <v>-4.1308513550507758E-4</v>
      </c>
      <c r="E2583" s="202">
        <v>-3.2936067082476421E-3</v>
      </c>
    </row>
    <row r="2584" spans="1:5">
      <c r="A2584">
        <v>2582</v>
      </c>
      <c r="B2584" s="24">
        <v>-2E-3</v>
      </c>
      <c r="C2584" s="202">
        <v>-2E-3</v>
      </c>
      <c r="D2584" s="202">
        <v>-4.1363263071449451E-4</v>
      </c>
      <c r="E2584" s="202">
        <v>-3.2890804680821943E-3</v>
      </c>
    </row>
    <row r="2585" spans="1:5">
      <c r="A2585">
        <v>2583</v>
      </c>
      <c r="B2585" s="24">
        <v>-2E-3</v>
      </c>
      <c r="C2585" s="202">
        <v>-2E-3</v>
      </c>
      <c r="D2585" s="202">
        <v>-4.1418012592391143E-4</v>
      </c>
      <c r="E2585" s="202">
        <v>-3.2845482328966551E-3</v>
      </c>
    </row>
    <row r="2586" spans="1:5">
      <c r="A2586">
        <v>2584</v>
      </c>
      <c r="B2586" s="24">
        <v>-2E-3</v>
      </c>
      <c r="C2586" s="202">
        <v>-2E-3</v>
      </c>
      <c r="D2586" s="202">
        <v>-4.1472762113332835E-4</v>
      </c>
      <c r="E2586" s="202">
        <v>-3.2800100026910313E-3</v>
      </c>
    </row>
    <row r="2587" spans="1:5">
      <c r="A2587">
        <v>2585</v>
      </c>
      <c r="B2587" s="24">
        <v>-2E-3</v>
      </c>
      <c r="C2587" s="202">
        <v>-2E-3</v>
      </c>
      <c r="D2587" s="202">
        <v>-4.1527511634274528E-4</v>
      </c>
      <c r="E2587" s="202">
        <v>-3.275465777465323E-3</v>
      </c>
    </row>
    <row r="2588" spans="1:5">
      <c r="A2588">
        <v>2586</v>
      </c>
      <c r="B2588" s="24">
        <v>-2E-3</v>
      </c>
      <c r="C2588" s="202">
        <v>-2E-3</v>
      </c>
      <c r="D2588" s="202">
        <v>-4.158226115521622E-4</v>
      </c>
      <c r="E2588" s="202">
        <v>-3.2709155572195232E-3</v>
      </c>
    </row>
    <row r="2589" spans="1:5">
      <c r="A2589">
        <v>2587</v>
      </c>
      <c r="B2589" s="24">
        <v>-2E-3</v>
      </c>
      <c r="C2589" s="202">
        <v>-2E-3</v>
      </c>
      <c r="D2589" s="202">
        <v>-4.1637010676157912E-4</v>
      </c>
      <c r="E2589" s="202">
        <v>-3.2663593419536389E-3</v>
      </c>
    </row>
    <row r="2590" spans="1:5">
      <c r="A2590">
        <v>2588</v>
      </c>
      <c r="B2590" s="24">
        <v>-2E-3</v>
      </c>
      <c r="C2590" s="202">
        <v>-2E-3</v>
      </c>
      <c r="D2590" s="202">
        <v>-4.1691760197099605E-4</v>
      </c>
      <c r="E2590" s="202">
        <v>-3.2617971316676701E-3</v>
      </c>
    </row>
    <row r="2591" spans="1:5">
      <c r="A2591">
        <v>2589</v>
      </c>
      <c r="B2591" s="24">
        <v>-2E-3</v>
      </c>
      <c r="C2591" s="202">
        <v>-2E-3</v>
      </c>
      <c r="D2591" s="202">
        <v>-4.1746509718041297E-4</v>
      </c>
      <c r="E2591" s="202">
        <v>-3.2572289263616133E-3</v>
      </c>
    </row>
    <row r="2592" spans="1:5">
      <c r="A2592">
        <v>2590</v>
      </c>
      <c r="B2592" s="24">
        <v>-2E-3</v>
      </c>
      <c r="C2592" s="202">
        <v>-2E-3</v>
      </c>
      <c r="D2592" s="202">
        <v>-4.1801259238982989E-4</v>
      </c>
      <c r="E2592" s="202">
        <v>-3.2526547260354685E-3</v>
      </c>
    </row>
    <row r="2593" spans="1:5">
      <c r="A2593">
        <v>2591</v>
      </c>
      <c r="B2593" s="24">
        <v>-2E-3</v>
      </c>
      <c r="C2593" s="202">
        <v>-2E-3</v>
      </c>
      <c r="D2593" s="202">
        <v>-4.1856008759924682E-4</v>
      </c>
      <c r="E2593" s="202">
        <v>-3.2480745306892392E-3</v>
      </c>
    </row>
    <row r="2594" spans="1:5">
      <c r="A2594">
        <v>2592</v>
      </c>
      <c r="B2594" s="24">
        <v>-2E-3</v>
      </c>
      <c r="C2594" s="202">
        <v>-2E-3</v>
      </c>
      <c r="D2594" s="202">
        <v>-4.1910758280866374E-4</v>
      </c>
      <c r="E2594" s="202">
        <v>-3.2434883403229219E-3</v>
      </c>
    </row>
    <row r="2595" spans="1:5">
      <c r="A2595">
        <v>2593</v>
      </c>
      <c r="B2595" s="24">
        <v>-2E-3</v>
      </c>
      <c r="C2595" s="202">
        <v>-2E-3</v>
      </c>
      <c r="D2595" s="202">
        <v>-4.1965507801808066E-4</v>
      </c>
      <c r="E2595" s="202">
        <v>-3.2388961549365165E-3</v>
      </c>
    </row>
    <row r="2596" spans="1:5">
      <c r="A2596">
        <v>2594</v>
      </c>
      <c r="B2596" s="24">
        <v>-2E-3</v>
      </c>
      <c r="C2596" s="202">
        <v>-2E-3</v>
      </c>
      <c r="D2596" s="202">
        <v>-4.2020257322749759E-4</v>
      </c>
      <c r="E2596" s="202">
        <v>-3.2342979745300267E-3</v>
      </c>
    </row>
    <row r="2597" spans="1:5">
      <c r="A2597">
        <v>2595</v>
      </c>
      <c r="B2597" s="24">
        <v>-2E-3</v>
      </c>
      <c r="C2597" s="202">
        <v>-2E-3</v>
      </c>
      <c r="D2597" s="202">
        <v>-4.2075006843691451E-4</v>
      </c>
      <c r="E2597" s="202">
        <v>-3.2296937991034488E-3</v>
      </c>
    </row>
    <row r="2598" spans="1:5">
      <c r="A2598">
        <v>2596</v>
      </c>
      <c r="B2598" s="24">
        <v>-2E-3</v>
      </c>
      <c r="C2598" s="202">
        <v>-2E-3</v>
      </c>
      <c r="D2598" s="202">
        <v>-4.2129756364633143E-4</v>
      </c>
      <c r="E2598" s="202">
        <v>-3.225083628656783E-3</v>
      </c>
    </row>
    <row r="2599" spans="1:5">
      <c r="A2599">
        <v>2597</v>
      </c>
      <c r="B2599" s="24">
        <v>-2E-3</v>
      </c>
      <c r="C2599" s="202">
        <v>-2E-3</v>
      </c>
      <c r="D2599" s="202">
        <v>-4.2184505885574836E-4</v>
      </c>
      <c r="E2599" s="202">
        <v>-3.2204674631900326E-3</v>
      </c>
    </row>
    <row r="2600" spans="1:5">
      <c r="A2600">
        <v>2598</v>
      </c>
      <c r="B2600" s="24">
        <v>-2E-3</v>
      </c>
      <c r="C2600" s="202">
        <v>-2E-3</v>
      </c>
      <c r="D2600" s="202">
        <v>-4.2239255406516528E-4</v>
      </c>
      <c r="E2600" s="202">
        <v>-3.2158453027031873E-3</v>
      </c>
    </row>
    <row r="2601" spans="1:5">
      <c r="A2601">
        <v>2599</v>
      </c>
      <c r="B2601" s="24">
        <v>-2E-3</v>
      </c>
      <c r="C2601" s="202">
        <v>-2E-3</v>
      </c>
      <c r="D2601" s="202">
        <v>-4.229400492745822E-4</v>
      </c>
      <c r="E2601" s="202">
        <v>-3.2112171471962644E-3</v>
      </c>
    </row>
    <row r="2602" spans="1:5">
      <c r="A2602">
        <v>2600</v>
      </c>
      <c r="B2602" s="24">
        <v>-2E-3</v>
      </c>
      <c r="C2602" s="202">
        <v>-2E-3</v>
      </c>
      <c r="D2602" s="202">
        <v>-4.2348754448399913E-4</v>
      </c>
      <c r="E2602" s="202">
        <v>-3.2065829966692536E-3</v>
      </c>
    </row>
    <row r="2603" spans="1:5">
      <c r="A2603">
        <v>2601</v>
      </c>
      <c r="B2603" s="24">
        <v>-2E-3</v>
      </c>
      <c r="C2603" s="202">
        <v>-2E-3</v>
      </c>
      <c r="D2603" s="202">
        <v>-4.2403503969341605E-4</v>
      </c>
      <c r="E2603" s="202">
        <v>-3.2019428511221547E-3</v>
      </c>
    </row>
    <row r="2604" spans="1:5">
      <c r="A2604">
        <v>2602</v>
      </c>
      <c r="B2604" s="24">
        <v>-2E-3</v>
      </c>
      <c r="C2604" s="202">
        <v>-2E-3</v>
      </c>
      <c r="D2604" s="202">
        <v>-4.2458253490283297E-4</v>
      </c>
      <c r="E2604" s="202">
        <v>-3.1972967105549713E-3</v>
      </c>
    </row>
    <row r="2605" spans="1:5">
      <c r="A2605">
        <v>2603</v>
      </c>
      <c r="B2605" s="24">
        <v>-2E-3</v>
      </c>
      <c r="C2605" s="202">
        <v>-2E-3</v>
      </c>
      <c r="D2605" s="202">
        <v>-4.251300301122499E-4</v>
      </c>
      <c r="E2605" s="202">
        <v>-3.1926445749676999E-3</v>
      </c>
    </row>
    <row r="2606" spans="1:5">
      <c r="A2606">
        <v>2604</v>
      </c>
      <c r="B2606" s="24">
        <v>-2E-3</v>
      </c>
      <c r="C2606" s="202">
        <v>-2E-3</v>
      </c>
      <c r="D2606" s="202">
        <v>-4.2567752532166682E-4</v>
      </c>
      <c r="E2606" s="202">
        <v>-3.187986444360344E-3</v>
      </c>
    </row>
    <row r="2607" spans="1:5">
      <c r="A2607">
        <v>2605</v>
      </c>
      <c r="B2607" s="24">
        <v>-2E-3</v>
      </c>
      <c r="C2607" s="202">
        <v>-2E-3</v>
      </c>
      <c r="D2607" s="202">
        <v>-4.2622502053108374E-4</v>
      </c>
      <c r="E2607" s="202">
        <v>-3.1833223187329E-3</v>
      </c>
    </row>
    <row r="2608" spans="1:5">
      <c r="A2608">
        <v>2606</v>
      </c>
      <c r="B2608" s="24">
        <v>-2E-3</v>
      </c>
      <c r="C2608" s="202">
        <v>-2E-3</v>
      </c>
      <c r="D2608" s="202">
        <v>-4.2677251574050067E-4</v>
      </c>
      <c r="E2608" s="202">
        <v>-3.1786521980853681E-3</v>
      </c>
    </row>
    <row r="2609" spans="1:5">
      <c r="A2609">
        <v>2607</v>
      </c>
      <c r="B2609" s="24">
        <v>-2E-3</v>
      </c>
      <c r="C2609" s="202">
        <v>-2E-3</v>
      </c>
      <c r="D2609" s="202">
        <v>-4.2732001094991759E-4</v>
      </c>
      <c r="E2609" s="202">
        <v>-3.1739760824177517E-3</v>
      </c>
    </row>
    <row r="2610" spans="1:5">
      <c r="A2610">
        <v>2608</v>
      </c>
      <c r="B2610" s="24">
        <v>-2E-3</v>
      </c>
      <c r="C2610" s="202">
        <v>-2E-3</v>
      </c>
      <c r="D2610" s="202">
        <v>-4.2786750615933451E-4</v>
      </c>
      <c r="E2610" s="202">
        <v>-3.1692939717300472E-3</v>
      </c>
    </row>
    <row r="2611" spans="1:5">
      <c r="A2611">
        <v>2609</v>
      </c>
      <c r="B2611" s="24">
        <v>-2E-3</v>
      </c>
      <c r="C2611" s="202">
        <v>-2E-3</v>
      </c>
      <c r="D2611" s="202">
        <v>-4.2841500136875144E-4</v>
      </c>
      <c r="E2611" s="202">
        <v>-3.1646058660222548E-3</v>
      </c>
    </row>
    <row r="2612" spans="1:5">
      <c r="A2612">
        <v>2610</v>
      </c>
      <c r="B2612" s="24">
        <v>-2E-3</v>
      </c>
      <c r="C2612" s="202">
        <v>-2E-3</v>
      </c>
      <c r="D2612" s="202">
        <v>-4.2896249657816836E-4</v>
      </c>
      <c r="E2612" s="202">
        <v>-3.1599117652943778E-3</v>
      </c>
    </row>
    <row r="2613" spans="1:5">
      <c r="A2613">
        <v>2611</v>
      </c>
      <c r="B2613" s="24">
        <v>-2E-3</v>
      </c>
      <c r="C2613" s="202">
        <v>-2E-3</v>
      </c>
      <c r="D2613" s="202">
        <v>-4.2950999178758528E-4</v>
      </c>
      <c r="E2613" s="202">
        <v>-3.1552116695464129E-3</v>
      </c>
    </row>
    <row r="2614" spans="1:5">
      <c r="A2614">
        <v>2612</v>
      </c>
      <c r="B2614" s="24">
        <v>-2E-3</v>
      </c>
      <c r="C2614" s="202">
        <v>-2E-3</v>
      </c>
      <c r="D2614" s="202">
        <v>-4.3005748699700221E-4</v>
      </c>
      <c r="E2614" s="202">
        <v>-3.1505055787783599E-3</v>
      </c>
    </row>
    <row r="2615" spans="1:5">
      <c r="A2615">
        <v>2613</v>
      </c>
      <c r="B2615" s="24">
        <v>-2E-3</v>
      </c>
      <c r="C2615" s="202">
        <v>-2E-3</v>
      </c>
      <c r="D2615" s="202">
        <v>-4.3060498220641913E-4</v>
      </c>
      <c r="E2615" s="202">
        <v>-3.1457934929902225E-3</v>
      </c>
    </row>
    <row r="2616" spans="1:5">
      <c r="A2616">
        <v>2614</v>
      </c>
      <c r="B2616" s="24">
        <v>-2E-3</v>
      </c>
      <c r="C2616" s="202">
        <v>-2E-3</v>
      </c>
      <c r="D2616" s="202">
        <v>-4.3115247741583605E-4</v>
      </c>
      <c r="E2616" s="202">
        <v>-3.141075412181997E-3</v>
      </c>
    </row>
    <row r="2617" spans="1:5">
      <c r="A2617">
        <v>2615</v>
      </c>
      <c r="B2617" s="24">
        <v>-2E-3</v>
      </c>
      <c r="C2617" s="202">
        <v>-2E-3</v>
      </c>
      <c r="D2617" s="202">
        <v>-4.3169997262525298E-4</v>
      </c>
      <c r="E2617" s="202">
        <v>-3.136351336353687E-3</v>
      </c>
    </row>
    <row r="2618" spans="1:5">
      <c r="A2618">
        <v>2616</v>
      </c>
      <c r="B2618" s="24">
        <v>-2E-3</v>
      </c>
      <c r="C2618" s="202">
        <v>-2E-3</v>
      </c>
      <c r="D2618" s="202">
        <v>-4.322474678346699E-4</v>
      </c>
      <c r="E2618" s="202">
        <v>-3.131621265505289E-3</v>
      </c>
    </row>
    <row r="2619" spans="1:5">
      <c r="A2619">
        <v>2617</v>
      </c>
      <c r="B2619" s="24">
        <v>-2E-3</v>
      </c>
      <c r="C2619" s="202">
        <v>-2E-3</v>
      </c>
      <c r="D2619" s="202">
        <v>-4.3279496304408682E-4</v>
      </c>
      <c r="E2619" s="202">
        <v>-3.1268851996368065E-3</v>
      </c>
    </row>
    <row r="2620" spans="1:5">
      <c r="A2620">
        <v>2618</v>
      </c>
      <c r="B2620" s="24">
        <v>-2E-3</v>
      </c>
      <c r="C2620" s="202">
        <v>-2E-3</v>
      </c>
      <c r="D2620" s="202">
        <v>-4.3334245825350375E-4</v>
      </c>
      <c r="E2620" s="202">
        <v>-3.1221431387482325E-3</v>
      </c>
    </row>
    <row r="2621" spans="1:5">
      <c r="A2621">
        <v>2619</v>
      </c>
      <c r="B2621" s="24">
        <v>-2E-3</v>
      </c>
      <c r="C2621" s="202">
        <v>-2E-3</v>
      </c>
      <c r="D2621" s="202">
        <v>-4.3388995346292067E-4</v>
      </c>
      <c r="E2621" s="202">
        <v>-3.117395082839574E-3</v>
      </c>
    </row>
    <row r="2622" spans="1:5">
      <c r="A2622">
        <v>2620</v>
      </c>
      <c r="B2622" s="24">
        <v>-2E-3</v>
      </c>
      <c r="C2622" s="202">
        <v>-2E-3</v>
      </c>
      <c r="D2622" s="202">
        <v>-4.3443744867233759E-4</v>
      </c>
      <c r="E2622" s="202">
        <v>-3.1126410319108309E-3</v>
      </c>
    </row>
    <row r="2623" spans="1:5">
      <c r="A2623">
        <v>2621</v>
      </c>
      <c r="B2623" s="24">
        <v>-2E-3</v>
      </c>
      <c r="C2623" s="202">
        <v>-2E-3</v>
      </c>
      <c r="D2623" s="202">
        <v>-4.3498494388175452E-4</v>
      </c>
      <c r="E2623" s="202">
        <v>-3.1078809859619999E-3</v>
      </c>
    </row>
    <row r="2624" spans="1:5">
      <c r="A2624">
        <v>2622</v>
      </c>
      <c r="B2624" s="24">
        <v>-2E-3</v>
      </c>
      <c r="C2624" s="202">
        <v>-2E-3</v>
      </c>
      <c r="D2624" s="202">
        <v>-4.3553243909117144E-4</v>
      </c>
      <c r="E2624" s="202">
        <v>-3.1031149449930809E-3</v>
      </c>
    </row>
    <row r="2625" spans="1:5">
      <c r="A2625">
        <v>2623</v>
      </c>
      <c r="B2625" s="24">
        <v>-2E-3</v>
      </c>
      <c r="C2625" s="202">
        <v>-2E-3</v>
      </c>
      <c r="D2625" s="202">
        <v>-4.3607993430058836E-4</v>
      </c>
      <c r="E2625" s="202">
        <v>-3.0983429090040773E-3</v>
      </c>
    </row>
    <row r="2626" spans="1:5">
      <c r="A2626">
        <v>2624</v>
      </c>
      <c r="B2626" s="24">
        <v>-2E-3</v>
      </c>
      <c r="C2626" s="202">
        <v>-2E-3</v>
      </c>
      <c r="D2626" s="202">
        <v>-4.3662742951000529E-4</v>
      </c>
      <c r="E2626" s="202">
        <v>-3.0935648779949858E-3</v>
      </c>
    </row>
    <row r="2627" spans="1:5">
      <c r="A2627">
        <v>2625</v>
      </c>
      <c r="B2627" s="24">
        <v>-2E-3</v>
      </c>
      <c r="C2627" s="202">
        <v>-2E-3</v>
      </c>
      <c r="D2627" s="202">
        <v>-4.3717492471942221E-4</v>
      </c>
      <c r="E2627" s="202">
        <v>-3.0887808519658062E-3</v>
      </c>
    </row>
    <row r="2628" spans="1:5">
      <c r="A2628">
        <v>2626</v>
      </c>
      <c r="B2628" s="24">
        <v>-2E-3</v>
      </c>
      <c r="C2628" s="202">
        <v>-2E-3</v>
      </c>
      <c r="D2628" s="202">
        <v>-4.3772241992883913E-4</v>
      </c>
      <c r="E2628" s="202">
        <v>-3.0839908309165422E-3</v>
      </c>
    </row>
    <row r="2629" spans="1:5">
      <c r="A2629">
        <v>2627</v>
      </c>
      <c r="B2629" s="24">
        <v>-2E-3</v>
      </c>
      <c r="C2629" s="202">
        <v>-2E-3</v>
      </c>
      <c r="D2629" s="202">
        <v>-4.3826991513825606E-4</v>
      </c>
      <c r="E2629" s="202">
        <v>-3.0791948148471901E-3</v>
      </c>
    </row>
    <row r="2630" spans="1:5">
      <c r="A2630">
        <v>2628</v>
      </c>
      <c r="B2630" s="24">
        <v>-2E-3</v>
      </c>
      <c r="C2630" s="202">
        <v>-2E-3</v>
      </c>
      <c r="D2630" s="202">
        <v>-4.3881741034767298E-4</v>
      </c>
      <c r="E2630" s="202">
        <v>-3.0743928037577535E-3</v>
      </c>
    </row>
    <row r="2631" spans="1:5">
      <c r="A2631">
        <v>2629</v>
      </c>
      <c r="B2631" s="24">
        <v>-2E-3</v>
      </c>
      <c r="C2631" s="202">
        <v>-2E-3</v>
      </c>
      <c r="D2631" s="202">
        <v>-4.393649055570899E-4</v>
      </c>
      <c r="E2631" s="202">
        <v>-3.0695847976482289E-3</v>
      </c>
    </row>
    <row r="2632" spans="1:5">
      <c r="A2632">
        <v>2630</v>
      </c>
      <c r="B2632" s="24">
        <v>-2E-3</v>
      </c>
      <c r="C2632" s="202">
        <v>-2E-3</v>
      </c>
      <c r="D2632" s="202">
        <v>-4.3991240076650683E-4</v>
      </c>
      <c r="E2632" s="202">
        <v>-3.0647707965186163E-3</v>
      </c>
    </row>
    <row r="2633" spans="1:5">
      <c r="A2633">
        <v>2631</v>
      </c>
      <c r="B2633" s="24">
        <v>-2E-3</v>
      </c>
      <c r="C2633" s="202">
        <v>-2E-3</v>
      </c>
      <c r="D2633" s="202">
        <v>-4.4045989597592375E-4</v>
      </c>
      <c r="E2633" s="202">
        <v>-3.0599508003689192E-3</v>
      </c>
    </row>
    <row r="2634" spans="1:5">
      <c r="A2634">
        <v>2632</v>
      </c>
      <c r="B2634" s="24">
        <v>-2E-3</v>
      </c>
      <c r="C2634" s="202">
        <v>-2E-3</v>
      </c>
      <c r="D2634" s="202">
        <v>-4.4100739118534067E-4</v>
      </c>
      <c r="E2634" s="202">
        <v>-3.0551248091991341E-3</v>
      </c>
    </row>
    <row r="2635" spans="1:5">
      <c r="A2635">
        <v>2633</v>
      </c>
      <c r="B2635" s="24">
        <v>-2E-3</v>
      </c>
      <c r="C2635" s="202">
        <v>-2E-3</v>
      </c>
      <c r="D2635" s="202">
        <v>-4.415548863947576E-4</v>
      </c>
      <c r="E2635" s="202">
        <v>-3.050292823009261E-3</v>
      </c>
    </row>
    <row r="2636" spans="1:5">
      <c r="A2636">
        <v>2634</v>
      </c>
      <c r="B2636" s="24">
        <v>-2E-3</v>
      </c>
      <c r="C2636" s="202">
        <v>-2E-3</v>
      </c>
      <c r="D2636" s="202">
        <v>-4.4210238160417452E-4</v>
      </c>
      <c r="E2636" s="202">
        <v>-3.0454548417993034E-3</v>
      </c>
    </row>
    <row r="2637" spans="1:5">
      <c r="A2637">
        <v>2635</v>
      </c>
      <c r="B2637" s="24">
        <v>-2E-3</v>
      </c>
      <c r="C2637" s="202">
        <v>-2E-3</v>
      </c>
      <c r="D2637" s="202">
        <v>-4.4264987681359144E-4</v>
      </c>
      <c r="E2637" s="202">
        <v>-3.0406108655692578E-3</v>
      </c>
    </row>
    <row r="2638" spans="1:5">
      <c r="A2638">
        <v>2636</v>
      </c>
      <c r="B2638" s="24">
        <v>-2E-3</v>
      </c>
      <c r="C2638" s="202">
        <v>-2E-3</v>
      </c>
      <c r="D2638" s="202">
        <v>-4.4319737202300837E-4</v>
      </c>
      <c r="E2638" s="202">
        <v>-3.0357608943191276E-3</v>
      </c>
    </row>
    <row r="2639" spans="1:5">
      <c r="A2639">
        <v>2637</v>
      </c>
      <c r="B2639" s="24">
        <v>-2E-3</v>
      </c>
      <c r="C2639" s="202">
        <v>-2E-3</v>
      </c>
      <c r="D2639" s="202">
        <v>-4.4374486723242529E-4</v>
      </c>
      <c r="E2639" s="202">
        <v>-3.030904928048906E-3</v>
      </c>
    </row>
    <row r="2640" spans="1:5">
      <c r="A2640">
        <v>2638</v>
      </c>
      <c r="B2640" s="24">
        <v>-2E-3</v>
      </c>
      <c r="C2640" s="202">
        <v>-2E-3</v>
      </c>
      <c r="D2640" s="202">
        <v>-4.4429236244184221E-4</v>
      </c>
      <c r="E2640" s="202">
        <v>-3.0260429667586033E-3</v>
      </c>
    </row>
    <row r="2641" spans="1:5">
      <c r="A2641">
        <v>2639</v>
      </c>
      <c r="B2641" s="24">
        <v>-2E-3</v>
      </c>
      <c r="C2641" s="202">
        <v>-2E-3</v>
      </c>
      <c r="D2641" s="202">
        <v>-4.4483985765125914E-4</v>
      </c>
      <c r="E2641" s="202">
        <v>-3.0211750104482092E-3</v>
      </c>
    </row>
    <row r="2642" spans="1:5">
      <c r="A2642">
        <v>2640</v>
      </c>
      <c r="B2642" s="24">
        <v>-2E-3</v>
      </c>
      <c r="C2642" s="202">
        <v>-2E-3</v>
      </c>
      <c r="D2642" s="202">
        <v>-4.4538735286067606E-4</v>
      </c>
      <c r="E2642" s="202">
        <v>-3.016301059117734E-3</v>
      </c>
    </row>
    <row r="2643" spans="1:5">
      <c r="A2643">
        <v>2641</v>
      </c>
      <c r="B2643" s="24">
        <v>-2E-3</v>
      </c>
      <c r="C2643" s="202">
        <v>-2E-3</v>
      </c>
      <c r="D2643" s="202">
        <v>-4.4593484807009298E-4</v>
      </c>
      <c r="E2643" s="202">
        <v>-3.0114211127671674E-3</v>
      </c>
    </row>
    <row r="2644" spans="1:5">
      <c r="A2644">
        <v>2642</v>
      </c>
      <c r="B2644" s="24">
        <v>-2E-3</v>
      </c>
      <c r="C2644" s="202">
        <v>-2E-3</v>
      </c>
      <c r="D2644" s="202">
        <v>-4.4648234327950991E-4</v>
      </c>
      <c r="E2644" s="202">
        <v>-3.0065351713965162E-3</v>
      </c>
    </row>
    <row r="2645" spans="1:5">
      <c r="A2645">
        <v>2643</v>
      </c>
      <c r="B2645" s="24">
        <v>-2E-3</v>
      </c>
      <c r="C2645" s="202">
        <v>-2E-3</v>
      </c>
      <c r="D2645" s="202">
        <v>-4.4702983848892683E-4</v>
      </c>
      <c r="E2645" s="202">
        <v>-3.001643235005777E-3</v>
      </c>
    </row>
    <row r="2646" spans="1:5">
      <c r="A2646">
        <v>2644</v>
      </c>
      <c r="B2646" s="24">
        <v>-2E-3</v>
      </c>
      <c r="C2646" s="202">
        <v>-2E-3</v>
      </c>
      <c r="D2646" s="202">
        <v>-4.4757733369834375E-4</v>
      </c>
      <c r="E2646" s="202">
        <v>-2.9967453035949498E-3</v>
      </c>
    </row>
    <row r="2647" spans="1:5">
      <c r="A2647">
        <v>2645</v>
      </c>
      <c r="B2647" s="24">
        <v>-2E-3</v>
      </c>
      <c r="C2647" s="202">
        <v>-2E-3</v>
      </c>
      <c r="D2647" s="202">
        <v>-4.4812482890776068E-4</v>
      </c>
      <c r="E2647" s="202">
        <v>-2.9918413771640381E-3</v>
      </c>
    </row>
    <row r="2648" spans="1:5">
      <c r="A2648">
        <v>2646</v>
      </c>
      <c r="B2648" s="24">
        <v>-2E-3</v>
      </c>
      <c r="C2648" s="202">
        <v>-2E-3</v>
      </c>
      <c r="D2648" s="202">
        <v>-4.486723241171776E-4</v>
      </c>
      <c r="E2648" s="202">
        <v>-2.9869314557130419E-3</v>
      </c>
    </row>
    <row r="2649" spans="1:5">
      <c r="A2649">
        <v>2647</v>
      </c>
      <c r="B2649" s="24">
        <v>-2E-3</v>
      </c>
      <c r="C2649" s="202">
        <v>-2E-3</v>
      </c>
      <c r="D2649" s="202">
        <v>-4.4921981932659452E-4</v>
      </c>
      <c r="E2649" s="202">
        <v>-2.9820155392419542E-3</v>
      </c>
    </row>
    <row r="2650" spans="1:5">
      <c r="A2650">
        <v>2648</v>
      </c>
      <c r="B2650" s="24">
        <v>-2E-3</v>
      </c>
      <c r="C2650" s="202">
        <v>-2E-3</v>
      </c>
      <c r="D2650" s="202">
        <v>-4.4976731453601145E-4</v>
      </c>
      <c r="E2650" s="202">
        <v>-2.977093627750782E-3</v>
      </c>
    </row>
    <row r="2651" spans="1:5">
      <c r="A2651">
        <v>2649</v>
      </c>
      <c r="B2651" s="24">
        <v>-2E-3</v>
      </c>
      <c r="C2651" s="202">
        <v>-2E-3</v>
      </c>
      <c r="D2651" s="202">
        <v>-4.5031480974542837E-4</v>
      </c>
      <c r="E2651" s="202">
        <v>-2.9721657212395253E-3</v>
      </c>
    </row>
    <row r="2652" spans="1:5">
      <c r="A2652">
        <v>2650</v>
      </c>
      <c r="B2652" s="24">
        <v>-2E-3</v>
      </c>
      <c r="C2652" s="202">
        <v>-2E-3</v>
      </c>
      <c r="D2652" s="202">
        <v>-4.5086230495484529E-4</v>
      </c>
      <c r="E2652" s="202">
        <v>-2.9672318197081805E-3</v>
      </c>
    </row>
    <row r="2653" spans="1:5">
      <c r="A2653">
        <v>2651</v>
      </c>
      <c r="B2653" s="24">
        <v>-2E-3</v>
      </c>
      <c r="C2653" s="202">
        <v>-2E-3</v>
      </c>
      <c r="D2653" s="202">
        <v>-4.5140980016426222E-4</v>
      </c>
      <c r="E2653" s="202">
        <v>-2.9622919231567478E-3</v>
      </c>
    </row>
    <row r="2654" spans="1:5">
      <c r="A2654">
        <v>2652</v>
      </c>
      <c r="B2654" s="24">
        <v>-2E-3</v>
      </c>
      <c r="C2654" s="202">
        <v>-2E-3</v>
      </c>
      <c r="D2654" s="202">
        <v>-4.5195729537367914E-4</v>
      </c>
      <c r="E2654" s="202">
        <v>-2.9573460315852305E-3</v>
      </c>
    </row>
    <row r="2655" spans="1:5">
      <c r="A2655">
        <v>2653</v>
      </c>
      <c r="B2655" s="24">
        <v>-2E-3</v>
      </c>
      <c r="C2655" s="202">
        <v>-2E-3</v>
      </c>
      <c r="D2655" s="202">
        <v>-4.5250479058309606E-4</v>
      </c>
      <c r="E2655" s="202">
        <v>-2.9523941449936218E-3</v>
      </c>
    </row>
    <row r="2656" spans="1:5">
      <c r="A2656">
        <v>2654</v>
      </c>
      <c r="B2656" s="24">
        <v>-2E-3</v>
      </c>
      <c r="C2656" s="202">
        <v>-2E-3</v>
      </c>
      <c r="D2656" s="202">
        <v>-4.5305228579251299E-4</v>
      </c>
      <c r="E2656" s="202">
        <v>-2.947436263381932E-3</v>
      </c>
    </row>
    <row r="2657" spans="1:5">
      <c r="A2657">
        <v>2655</v>
      </c>
      <c r="B2657" s="24">
        <v>-2E-3</v>
      </c>
      <c r="C2657" s="202">
        <v>-2E-3</v>
      </c>
      <c r="D2657" s="202">
        <v>-4.5359978100192991E-4</v>
      </c>
      <c r="E2657" s="202">
        <v>-2.9424723867501508E-3</v>
      </c>
    </row>
    <row r="2658" spans="1:5">
      <c r="A2658">
        <v>2656</v>
      </c>
      <c r="B2658" s="24">
        <v>-2E-3</v>
      </c>
      <c r="C2658" s="202">
        <v>-2E-3</v>
      </c>
      <c r="D2658" s="202">
        <v>-4.5414727621134683E-4</v>
      </c>
      <c r="E2658" s="202">
        <v>-2.9375025150982885E-3</v>
      </c>
    </row>
    <row r="2659" spans="1:5">
      <c r="A2659">
        <v>2657</v>
      </c>
      <c r="B2659" s="24">
        <v>-2E-3</v>
      </c>
      <c r="C2659" s="202">
        <v>-2E-3</v>
      </c>
      <c r="D2659" s="202">
        <v>-4.5469477142076376E-4</v>
      </c>
      <c r="E2659" s="202">
        <v>-2.9325266484263347E-3</v>
      </c>
    </row>
    <row r="2660" spans="1:5">
      <c r="A2660">
        <v>2658</v>
      </c>
      <c r="B2660" s="24">
        <v>-2E-3</v>
      </c>
      <c r="C2660" s="202">
        <v>-2E-3</v>
      </c>
      <c r="D2660" s="202">
        <v>-4.5524226663018068E-4</v>
      </c>
      <c r="E2660" s="202">
        <v>-2.9275447867342964E-3</v>
      </c>
    </row>
    <row r="2661" spans="1:5">
      <c r="A2661">
        <v>2659</v>
      </c>
      <c r="B2661" s="24">
        <v>-2E-3</v>
      </c>
      <c r="C2661" s="202">
        <v>-2E-3</v>
      </c>
      <c r="D2661" s="202">
        <v>-4.557897618395976E-4</v>
      </c>
      <c r="E2661" s="202">
        <v>-2.9225569300221702E-3</v>
      </c>
    </row>
    <row r="2662" spans="1:5">
      <c r="A2662">
        <v>2660</v>
      </c>
      <c r="B2662" s="24">
        <v>-2E-3</v>
      </c>
      <c r="C2662" s="202">
        <v>-2E-3</v>
      </c>
      <c r="D2662" s="202">
        <v>-4.5633725704901453E-4</v>
      </c>
      <c r="E2662" s="202">
        <v>-2.9175630782899593E-3</v>
      </c>
    </row>
    <row r="2663" spans="1:5">
      <c r="A2663">
        <v>2661</v>
      </c>
      <c r="B2663" s="24">
        <v>-2E-3</v>
      </c>
      <c r="C2663" s="202">
        <v>-2E-3</v>
      </c>
      <c r="D2663" s="202">
        <v>-4.5688475225843145E-4</v>
      </c>
      <c r="E2663" s="202">
        <v>-2.9125632315376605E-3</v>
      </c>
    </row>
    <row r="2664" spans="1:5">
      <c r="A2664">
        <v>2662</v>
      </c>
      <c r="B2664" s="24">
        <v>-2E-3</v>
      </c>
      <c r="C2664" s="202">
        <v>-2E-3</v>
      </c>
      <c r="D2664" s="202">
        <v>-4.5743224746784837E-4</v>
      </c>
      <c r="E2664" s="202">
        <v>-2.9075573897652737E-3</v>
      </c>
    </row>
    <row r="2665" spans="1:5">
      <c r="A2665">
        <v>2663</v>
      </c>
      <c r="B2665" s="24">
        <v>-2E-3</v>
      </c>
      <c r="C2665" s="202">
        <v>-2E-3</v>
      </c>
      <c r="D2665" s="202">
        <v>-4.579797426772653E-4</v>
      </c>
      <c r="E2665" s="202">
        <v>-2.9025455529728024E-3</v>
      </c>
    </row>
    <row r="2666" spans="1:5">
      <c r="A2666">
        <v>2664</v>
      </c>
      <c r="B2666" s="24">
        <v>-2E-3</v>
      </c>
      <c r="C2666" s="202">
        <v>-2E-3</v>
      </c>
      <c r="D2666" s="202">
        <v>-4.5852723788668222E-4</v>
      </c>
      <c r="E2666" s="202">
        <v>-2.8975277211602431E-3</v>
      </c>
    </row>
    <row r="2667" spans="1:5">
      <c r="A2667">
        <v>2665</v>
      </c>
      <c r="B2667" s="24">
        <v>-2E-3</v>
      </c>
      <c r="C2667" s="202">
        <v>-2E-3</v>
      </c>
      <c r="D2667" s="202">
        <v>-4.5907473309609914E-4</v>
      </c>
      <c r="E2667" s="202">
        <v>-2.8925038943275957E-3</v>
      </c>
    </row>
    <row r="2668" spans="1:5">
      <c r="A2668">
        <v>2666</v>
      </c>
      <c r="B2668" s="24">
        <v>-2E-3</v>
      </c>
      <c r="C2668" s="202">
        <v>-2E-3</v>
      </c>
      <c r="D2668" s="202">
        <v>-4.5962222830551606E-4</v>
      </c>
      <c r="E2668" s="202">
        <v>-2.8874740724748639E-3</v>
      </c>
    </row>
    <row r="2669" spans="1:5">
      <c r="A2669">
        <v>2667</v>
      </c>
      <c r="B2669" s="24">
        <v>-2E-3</v>
      </c>
      <c r="C2669" s="202">
        <v>-2E-3</v>
      </c>
      <c r="D2669" s="202">
        <v>-4.6016972351493299E-4</v>
      </c>
      <c r="E2669" s="202">
        <v>-2.8824382556020441E-3</v>
      </c>
    </row>
    <row r="2670" spans="1:5">
      <c r="A2670">
        <v>2668</v>
      </c>
      <c r="B2670" s="24">
        <v>-2E-3</v>
      </c>
      <c r="C2670" s="202">
        <v>-2E-3</v>
      </c>
      <c r="D2670" s="202">
        <v>-4.6071721872434991E-4</v>
      </c>
      <c r="E2670" s="202">
        <v>-2.8773964437091397E-3</v>
      </c>
    </row>
    <row r="2671" spans="1:5">
      <c r="A2671">
        <v>2669</v>
      </c>
      <c r="B2671" s="24">
        <v>-2E-3</v>
      </c>
      <c r="C2671" s="202">
        <v>-2E-3</v>
      </c>
      <c r="D2671" s="202">
        <v>-4.6126471393376683E-4</v>
      </c>
      <c r="E2671" s="202">
        <v>-2.8723486367961473E-3</v>
      </c>
    </row>
    <row r="2672" spans="1:5">
      <c r="A2672">
        <v>2670</v>
      </c>
      <c r="B2672" s="24">
        <v>-2E-3</v>
      </c>
      <c r="C2672" s="202">
        <v>-2E-3</v>
      </c>
      <c r="D2672" s="202">
        <v>-4.6181220914318376E-4</v>
      </c>
      <c r="E2672" s="202">
        <v>-2.867294834863067E-3</v>
      </c>
    </row>
    <row r="2673" spans="1:5">
      <c r="A2673">
        <v>2671</v>
      </c>
      <c r="B2673" s="24">
        <v>-2E-3</v>
      </c>
      <c r="C2673" s="202">
        <v>-2E-3</v>
      </c>
      <c r="D2673" s="202">
        <v>-4.6235970435260068E-4</v>
      </c>
      <c r="E2673" s="202">
        <v>-2.8622350379099021E-3</v>
      </c>
    </row>
    <row r="2674" spans="1:5">
      <c r="A2674">
        <v>2672</v>
      </c>
      <c r="B2674" s="24">
        <v>-2E-3</v>
      </c>
      <c r="C2674" s="202">
        <v>-2E-3</v>
      </c>
      <c r="D2674" s="202">
        <v>-4.629071995620176E-4</v>
      </c>
      <c r="E2674" s="202">
        <v>-2.8571692459366492E-3</v>
      </c>
    </row>
    <row r="2675" spans="1:5">
      <c r="A2675">
        <v>2673</v>
      </c>
      <c r="B2675" s="24">
        <v>-2E-3</v>
      </c>
      <c r="C2675" s="202">
        <v>-2E-3</v>
      </c>
      <c r="D2675" s="202">
        <v>-4.6345469477143453E-4</v>
      </c>
      <c r="E2675" s="202">
        <v>-2.8520974589433083E-3</v>
      </c>
    </row>
    <row r="2676" spans="1:5">
      <c r="A2676">
        <v>2674</v>
      </c>
      <c r="B2676" s="24">
        <v>-2E-3</v>
      </c>
      <c r="C2676" s="202">
        <v>-2E-3</v>
      </c>
      <c r="D2676" s="202">
        <v>-4.6400218998085145E-4</v>
      </c>
      <c r="E2676" s="202">
        <v>-2.847019676929876E-3</v>
      </c>
    </row>
    <row r="2677" spans="1:5">
      <c r="A2677">
        <v>2675</v>
      </c>
      <c r="B2677" s="24">
        <v>-2E-3</v>
      </c>
      <c r="C2677" s="202">
        <v>-2E-3</v>
      </c>
      <c r="D2677" s="202">
        <v>-4.6454968519026837E-4</v>
      </c>
      <c r="E2677" s="202">
        <v>-2.8419358998963661E-3</v>
      </c>
    </row>
    <row r="2678" spans="1:5">
      <c r="A2678">
        <v>2676</v>
      </c>
      <c r="B2678" s="24">
        <v>-2E-3</v>
      </c>
      <c r="C2678" s="202">
        <v>-2E-3</v>
      </c>
      <c r="D2678" s="202">
        <v>-4.650971803996853E-4</v>
      </c>
      <c r="E2678" s="202">
        <v>-2.8368461278427647E-3</v>
      </c>
    </row>
    <row r="2679" spans="1:5">
      <c r="A2679">
        <v>2677</v>
      </c>
      <c r="B2679" s="24">
        <v>-2E-3</v>
      </c>
      <c r="C2679" s="202">
        <v>-2E-3</v>
      </c>
      <c r="D2679" s="202">
        <v>-4.6564467560910222E-4</v>
      </c>
      <c r="E2679" s="202">
        <v>-2.8317503607690787E-3</v>
      </c>
    </row>
    <row r="2680" spans="1:5">
      <c r="A2680">
        <v>2678</v>
      </c>
      <c r="B2680" s="24">
        <v>-2E-3</v>
      </c>
      <c r="C2680" s="202">
        <v>-2E-3</v>
      </c>
      <c r="D2680" s="202">
        <v>-4.6619217081851914E-4</v>
      </c>
      <c r="E2680" s="202">
        <v>-2.8266485986753048E-3</v>
      </c>
    </row>
    <row r="2681" spans="1:5">
      <c r="A2681">
        <v>2679</v>
      </c>
      <c r="B2681" s="24">
        <v>-2E-3</v>
      </c>
      <c r="C2681" s="202">
        <v>-2E-3</v>
      </c>
      <c r="D2681" s="202">
        <v>-4.6673966602793607E-4</v>
      </c>
      <c r="E2681" s="202">
        <v>-2.8215408415614464E-3</v>
      </c>
    </row>
    <row r="2682" spans="1:5">
      <c r="A2682">
        <v>2680</v>
      </c>
      <c r="B2682" s="24">
        <v>-2E-3</v>
      </c>
      <c r="C2682" s="202">
        <v>-2E-3</v>
      </c>
      <c r="D2682" s="202">
        <v>-4.6728716123735299E-4</v>
      </c>
      <c r="E2682" s="202">
        <v>-2.8164270894274999E-3</v>
      </c>
    </row>
    <row r="2683" spans="1:5">
      <c r="A2683">
        <v>2681</v>
      </c>
      <c r="B2683" s="24">
        <v>-2E-3</v>
      </c>
      <c r="C2683" s="202">
        <v>-2E-3</v>
      </c>
      <c r="D2683" s="202">
        <v>-4.6783465644676991E-4</v>
      </c>
      <c r="E2683" s="202">
        <v>-2.811307342273469E-3</v>
      </c>
    </row>
    <row r="2684" spans="1:5">
      <c r="A2684">
        <v>2682</v>
      </c>
      <c r="B2684" s="24">
        <v>-2E-3</v>
      </c>
      <c r="C2684" s="202">
        <v>-2E-3</v>
      </c>
      <c r="D2684" s="202">
        <v>-4.6838215165618684E-4</v>
      </c>
      <c r="E2684" s="202">
        <v>-2.80618160009935E-3</v>
      </c>
    </row>
    <row r="2685" spans="1:5">
      <c r="A2685">
        <v>2683</v>
      </c>
      <c r="B2685" s="24">
        <v>-2E-3</v>
      </c>
      <c r="C2685" s="202">
        <v>-2E-3</v>
      </c>
      <c r="D2685" s="202">
        <v>-4.6892964686560376E-4</v>
      </c>
      <c r="E2685" s="202">
        <v>-2.8010498629051431E-3</v>
      </c>
    </row>
    <row r="2686" spans="1:5">
      <c r="A2686">
        <v>2684</v>
      </c>
      <c r="B2686" s="24">
        <v>-2E-3</v>
      </c>
      <c r="C2686" s="202">
        <v>-2E-3</v>
      </c>
      <c r="D2686" s="202">
        <v>-4.6947714207502068E-4</v>
      </c>
      <c r="E2686" s="202">
        <v>-2.7959121306908516E-3</v>
      </c>
    </row>
    <row r="2687" spans="1:5">
      <c r="A2687">
        <v>2685</v>
      </c>
      <c r="B2687" s="24">
        <v>-2E-3</v>
      </c>
      <c r="C2687" s="202">
        <v>-2E-3</v>
      </c>
      <c r="D2687" s="202">
        <v>-4.7002463728443761E-4</v>
      </c>
      <c r="E2687" s="202">
        <v>-2.7907684034564721E-3</v>
      </c>
    </row>
    <row r="2688" spans="1:5">
      <c r="A2688">
        <v>2686</v>
      </c>
      <c r="B2688" s="24">
        <v>-2E-3</v>
      </c>
      <c r="C2688" s="202">
        <v>-2E-3</v>
      </c>
      <c r="D2688" s="202">
        <v>-4.7057213249385453E-4</v>
      </c>
      <c r="E2688" s="202">
        <v>-2.7856186812020046E-3</v>
      </c>
    </row>
    <row r="2689" spans="1:5">
      <c r="A2689">
        <v>2687</v>
      </c>
      <c r="B2689" s="24">
        <v>-2E-3</v>
      </c>
      <c r="C2689" s="202">
        <v>-2E-3</v>
      </c>
      <c r="D2689" s="202">
        <v>-4.7111962770327145E-4</v>
      </c>
      <c r="E2689" s="202">
        <v>-2.7804629639274527E-3</v>
      </c>
    </row>
    <row r="2690" spans="1:5">
      <c r="A2690">
        <v>2688</v>
      </c>
      <c r="B2690" s="24">
        <v>-2E-3</v>
      </c>
      <c r="C2690" s="202">
        <v>-2E-3</v>
      </c>
      <c r="D2690" s="202">
        <v>-4.7166712291268838E-4</v>
      </c>
      <c r="E2690" s="202">
        <v>-2.7753012516328127E-3</v>
      </c>
    </row>
    <row r="2691" spans="1:5">
      <c r="A2691">
        <v>2689</v>
      </c>
      <c r="B2691" s="24">
        <v>-2E-3</v>
      </c>
      <c r="C2691" s="202">
        <v>-2E-3</v>
      </c>
      <c r="D2691" s="202">
        <v>-4.722146181221053E-4</v>
      </c>
      <c r="E2691" s="202">
        <v>-2.7701335443180847E-3</v>
      </c>
    </row>
    <row r="2692" spans="1:5">
      <c r="A2692">
        <v>2690</v>
      </c>
      <c r="B2692" s="24">
        <v>-2E-3</v>
      </c>
      <c r="C2692" s="202">
        <v>-2E-3</v>
      </c>
      <c r="D2692" s="202">
        <v>-4.7276211333152222E-4</v>
      </c>
      <c r="E2692" s="202">
        <v>-2.7649598419832722E-3</v>
      </c>
    </row>
    <row r="2693" spans="1:5">
      <c r="A2693">
        <v>2691</v>
      </c>
      <c r="B2693" s="24">
        <v>-2E-3</v>
      </c>
      <c r="C2693" s="202">
        <v>-2E-3</v>
      </c>
      <c r="D2693" s="202">
        <v>-4.7330960854093915E-4</v>
      </c>
      <c r="E2693" s="202">
        <v>-2.7597801446283717E-3</v>
      </c>
    </row>
    <row r="2694" spans="1:5">
      <c r="A2694">
        <v>2692</v>
      </c>
      <c r="B2694" s="24">
        <v>-2E-3</v>
      </c>
      <c r="C2694" s="202">
        <v>-2E-3</v>
      </c>
      <c r="D2694" s="202">
        <v>-4.7385710375035607E-4</v>
      </c>
      <c r="E2694" s="202">
        <v>-2.7545944522533866E-3</v>
      </c>
    </row>
    <row r="2695" spans="1:5">
      <c r="A2695">
        <v>2693</v>
      </c>
      <c r="B2695" s="24">
        <v>-2E-3</v>
      </c>
      <c r="C2695" s="202">
        <v>-2E-3</v>
      </c>
      <c r="D2695" s="202">
        <v>-4.7440459895977299E-4</v>
      </c>
      <c r="E2695" s="202">
        <v>-2.7494027648583136E-3</v>
      </c>
    </row>
    <row r="2696" spans="1:5">
      <c r="A2696">
        <v>2694</v>
      </c>
      <c r="B2696" s="24">
        <v>-2E-3</v>
      </c>
      <c r="C2696" s="202">
        <v>-2E-3</v>
      </c>
      <c r="D2696" s="202">
        <v>-4.7495209416918992E-4</v>
      </c>
      <c r="E2696" s="202">
        <v>-2.7442050824431526E-3</v>
      </c>
    </row>
    <row r="2697" spans="1:5">
      <c r="A2697">
        <v>2695</v>
      </c>
      <c r="B2697" s="24">
        <v>-2E-3</v>
      </c>
      <c r="C2697" s="202">
        <v>-2E-3</v>
      </c>
      <c r="D2697" s="202">
        <v>-4.7549958937860684E-4</v>
      </c>
      <c r="E2697" s="202">
        <v>-2.739001405007907E-3</v>
      </c>
    </row>
    <row r="2698" spans="1:5">
      <c r="A2698">
        <v>2696</v>
      </c>
      <c r="B2698" s="24">
        <v>-2E-3</v>
      </c>
      <c r="C2698" s="202">
        <v>-2E-3</v>
      </c>
      <c r="D2698" s="202">
        <v>-4.7604708458802376E-4</v>
      </c>
      <c r="E2698" s="202">
        <v>-2.7337917325525735E-3</v>
      </c>
    </row>
    <row r="2699" spans="1:5">
      <c r="A2699">
        <v>2697</v>
      </c>
      <c r="B2699" s="24">
        <v>-2E-3</v>
      </c>
      <c r="C2699" s="202">
        <v>-2E-3</v>
      </c>
      <c r="D2699" s="202">
        <v>-4.7659457979744069E-4</v>
      </c>
      <c r="E2699" s="202">
        <v>-2.7285760650771554E-3</v>
      </c>
    </row>
    <row r="2700" spans="1:5">
      <c r="A2700">
        <v>2698</v>
      </c>
      <c r="B2700" s="24">
        <v>-2E-3</v>
      </c>
      <c r="C2700" s="202">
        <v>-2E-3</v>
      </c>
      <c r="D2700" s="202">
        <v>-4.7714207500685761E-4</v>
      </c>
      <c r="E2700" s="202">
        <v>-2.7233544025816493E-3</v>
      </c>
    </row>
    <row r="2701" spans="1:5">
      <c r="A2701">
        <v>2699</v>
      </c>
      <c r="B2701" s="24">
        <v>-2E-3</v>
      </c>
      <c r="C2701" s="202">
        <v>-2E-3</v>
      </c>
      <c r="D2701" s="202">
        <v>-4.7768957021627453E-4</v>
      </c>
      <c r="E2701" s="202">
        <v>-2.7181267450660553E-3</v>
      </c>
    </row>
    <row r="2702" spans="1:5">
      <c r="A2702">
        <v>2700</v>
      </c>
      <c r="B2702" s="24">
        <v>-2E-3</v>
      </c>
      <c r="C2702" s="202">
        <v>-2E-3</v>
      </c>
      <c r="D2702" s="202">
        <v>-4.7823706542569146E-4</v>
      </c>
      <c r="E2702" s="202">
        <v>-2.7128930925303767E-3</v>
      </c>
    </row>
    <row r="2703" spans="1:5">
      <c r="A2703">
        <v>2701</v>
      </c>
      <c r="B2703" s="24">
        <v>-2E-3</v>
      </c>
      <c r="C2703" s="202">
        <v>-2E-3</v>
      </c>
      <c r="D2703" s="202">
        <v>-4.7878456063510838E-4</v>
      </c>
      <c r="E2703" s="202">
        <v>-2.7076534449746101E-3</v>
      </c>
    </row>
    <row r="2704" spans="1:5">
      <c r="A2704">
        <v>2702</v>
      </c>
      <c r="B2704" s="24">
        <v>-2E-3</v>
      </c>
      <c r="C2704" s="202">
        <v>-2E-3</v>
      </c>
      <c r="D2704" s="202">
        <v>-4.793320558445253E-4</v>
      </c>
      <c r="E2704" s="202">
        <v>-2.7024078023987555E-3</v>
      </c>
    </row>
    <row r="2705" spans="1:5">
      <c r="A2705">
        <v>2703</v>
      </c>
      <c r="B2705" s="24">
        <v>-2E-3</v>
      </c>
      <c r="C2705" s="202">
        <v>-2E-3</v>
      </c>
      <c r="D2705" s="202">
        <v>-4.7987955105394223E-4</v>
      </c>
      <c r="E2705" s="202">
        <v>-2.6971561648028164E-3</v>
      </c>
    </row>
    <row r="2706" spans="1:5">
      <c r="A2706">
        <v>2704</v>
      </c>
      <c r="B2706" s="24">
        <v>-2E-3</v>
      </c>
      <c r="C2706" s="202">
        <v>-2E-3</v>
      </c>
      <c r="D2706" s="202">
        <v>-4.8042704626335915E-4</v>
      </c>
      <c r="E2706" s="202">
        <v>-2.6918985321867893E-3</v>
      </c>
    </row>
    <row r="2707" spans="1:5">
      <c r="A2707">
        <v>2705</v>
      </c>
      <c r="B2707" s="24">
        <v>-2E-3</v>
      </c>
      <c r="C2707" s="202">
        <v>-2E-3</v>
      </c>
      <c r="D2707" s="202">
        <v>-4.8097454147277607E-4</v>
      </c>
      <c r="E2707" s="202">
        <v>-2.6866349045506742E-3</v>
      </c>
    </row>
    <row r="2708" spans="1:5">
      <c r="A2708">
        <v>2706</v>
      </c>
      <c r="B2708" s="24">
        <v>-2E-3</v>
      </c>
      <c r="C2708" s="202">
        <v>-2E-3</v>
      </c>
      <c r="D2708" s="202">
        <v>-4.81522036682193E-4</v>
      </c>
      <c r="E2708" s="202">
        <v>-2.6813652818944746E-3</v>
      </c>
    </row>
    <row r="2709" spans="1:5">
      <c r="A2709">
        <v>2707</v>
      </c>
      <c r="B2709" s="24">
        <v>-2E-3</v>
      </c>
      <c r="C2709" s="202">
        <v>-2E-3</v>
      </c>
      <c r="D2709" s="202">
        <v>-4.8206953189160992E-4</v>
      </c>
      <c r="E2709" s="202">
        <v>-2.6760896642181904E-3</v>
      </c>
    </row>
    <row r="2710" spans="1:5">
      <c r="A2710">
        <v>2708</v>
      </c>
      <c r="B2710" s="24">
        <v>-2E-3</v>
      </c>
      <c r="C2710" s="202">
        <v>-2E-3</v>
      </c>
      <c r="D2710" s="202">
        <v>-4.8261702710102684E-4</v>
      </c>
      <c r="E2710" s="202">
        <v>-2.6708080515218148E-3</v>
      </c>
    </row>
    <row r="2711" spans="1:5">
      <c r="A2711">
        <v>2709</v>
      </c>
      <c r="B2711" s="24">
        <v>-2E-3</v>
      </c>
      <c r="C2711" s="202">
        <v>-2E-3</v>
      </c>
      <c r="D2711" s="202">
        <v>-4.8316452231044377E-4</v>
      </c>
      <c r="E2711" s="202">
        <v>-2.6655204438053547E-3</v>
      </c>
    </row>
    <row r="2712" spans="1:5">
      <c r="A2712">
        <v>2710</v>
      </c>
      <c r="B2712" s="24">
        <v>-2E-3</v>
      </c>
      <c r="C2712" s="202">
        <v>-2E-3</v>
      </c>
      <c r="D2712" s="202">
        <v>-4.8371201751986069E-4</v>
      </c>
      <c r="E2712" s="202">
        <v>-2.66022684106881E-3</v>
      </c>
    </row>
    <row r="2713" spans="1:5">
      <c r="A2713">
        <v>2711</v>
      </c>
      <c r="B2713" s="24">
        <v>-2E-3</v>
      </c>
      <c r="C2713" s="202">
        <v>-2E-3</v>
      </c>
      <c r="D2713" s="202">
        <v>-4.8425951272927761E-4</v>
      </c>
      <c r="E2713" s="202">
        <v>-2.6549272433121739E-3</v>
      </c>
    </row>
    <row r="2714" spans="1:5">
      <c r="A2714">
        <v>2712</v>
      </c>
      <c r="B2714" s="24">
        <v>-2E-3</v>
      </c>
      <c r="C2714" s="202">
        <v>-2E-3</v>
      </c>
      <c r="D2714" s="202">
        <v>-4.8480700793869454E-4</v>
      </c>
      <c r="E2714" s="202">
        <v>-2.6496216505354567E-3</v>
      </c>
    </row>
    <row r="2715" spans="1:5">
      <c r="A2715">
        <v>2713</v>
      </c>
      <c r="B2715" s="24">
        <v>-2E-3</v>
      </c>
      <c r="C2715" s="202">
        <v>-2E-3</v>
      </c>
      <c r="D2715" s="202">
        <v>-4.8535450314811146E-4</v>
      </c>
      <c r="E2715" s="202">
        <v>-2.644310062738648E-3</v>
      </c>
    </row>
    <row r="2716" spans="1:5">
      <c r="A2716">
        <v>2714</v>
      </c>
      <c r="B2716" s="24">
        <v>-2E-3</v>
      </c>
      <c r="C2716" s="202">
        <v>-2E-3</v>
      </c>
      <c r="D2716" s="202">
        <v>-4.8590199835752838E-4</v>
      </c>
      <c r="E2716" s="202">
        <v>-2.6389924799217548E-3</v>
      </c>
    </row>
    <row r="2717" spans="1:5">
      <c r="A2717">
        <v>2715</v>
      </c>
      <c r="B2717" s="24">
        <v>-2E-3</v>
      </c>
      <c r="C2717" s="202">
        <v>-2E-3</v>
      </c>
      <c r="D2717" s="202">
        <v>-4.8644949356694531E-4</v>
      </c>
      <c r="E2717" s="202">
        <v>-2.6336689020847737E-3</v>
      </c>
    </row>
    <row r="2718" spans="1:5">
      <c r="A2718">
        <v>2716</v>
      </c>
      <c r="B2718" s="24">
        <v>-2E-3</v>
      </c>
      <c r="C2718" s="202">
        <v>-2E-3</v>
      </c>
      <c r="D2718" s="202">
        <v>-4.8699698877636223E-4</v>
      </c>
      <c r="E2718" s="202">
        <v>-2.628339329227708E-3</v>
      </c>
    </row>
    <row r="2719" spans="1:5">
      <c r="A2719">
        <v>2717</v>
      </c>
      <c r="B2719" s="24">
        <v>-2E-3</v>
      </c>
      <c r="C2719" s="202">
        <v>-2E-3</v>
      </c>
      <c r="D2719" s="202">
        <v>-4.8754448398577915E-4</v>
      </c>
      <c r="E2719" s="202">
        <v>-2.6230037613505543E-3</v>
      </c>
    </row>
    <row r="2720" spans="1:5">
      <c r="A2720">
        <v>2718</v>
      </c>
      <c r="B2720" s="24">
        <v>-2E-3</v>
      </c>
      <c r="C2720" s="202">
        <v>-2E-3</v>
      </c>
      <c r="D2720" s="202">
        <v>-4.8809197919519608E-4</v>
      </c>
      <c r="E2720" s="202">
        <v>-2.6176621984533126E-3</v>
      </c>
    </row>
    <row r="2721" spans="1:5">
      <c r="A2721">
        <v>2719</v>
      </c>
      <c r="B2721" s="24">
        <v>-2E-3</v>
      </c>
      <c r="C2721" s="202">
        <v>-2E-3</v>
      </c>
      <c r="D2721" s="202">
        <v>-4.8863947440461295E-4</v>
      </c>
      <c r="E2721" s="202">
        <v>-2.6123146405359864E-3</v>
      </c>
    </row>
    <row r="2722" spans="1:5">
      <c r="A2722">
        <v>2720</v>
      </c>
      <c r="B2722" s="24">
        <v>-2E-3</v>
      </c>
      <c r="C2722" s="202">
        <v>-2E-3</v>
      </c>
      <c r="D2722" s="202">
        <v>-4.8918696961402987E-4</v>
      </c>
      <c r="E2722" s="202">
        <v>-2.6069610875985721E-3</v>
      </c>
    </row>
    <row r="2723" spans="1:5">
      <c r="A2723">
        <v>2721</v>
      </c>
      <c r="B2723" s="24">
        <v>-2E-3</v>
      </c>
      <c r="C2723" s="202">
        <v>-2E-3</v>
      </c>
      <c r="D2723" s="202">
        <v>-4.8973446482344679E-4</v>
      </c>
      <c r="E2723" s="202">
        <v>-2.6016015396410734E-3</v>
      </c>
    </row>
    <row r="2724" spans="1:5">
      <c r="A2724">
        <v>2722</v>
      </c>
      <c r="B2724" s="24">
        <v>-2E-3</v>
      </c>
      <c r="C2724" s="202">
        <v>-2E-3</v>
      </c>
      <c r="D2724" s="202">
        <v>-4.9028196003286372E-4</v>
      </c>
      <c r="E2724" s="202">
        <v>-2.5962359966634867E-3</v>
      </c>
    </row>
    <row r="2725" spans="1:5">
      <c r="A2725">
        <v>2723</v>
      </c>
      <c r="B2725" s="24">
        <v>-2E-3</v>
      </c>
      <c r="C2725" s="202">
        <v>-2E-3</v>
      </c>
      <c r="D2725" s="202">
        <v>-4.9082945524228064E-4</v>
      </c>
      <c r="E2725" s="202">
        <v>-2.5908644586658119E-3</v>
      </c>
    </row>
    <row r="2726" spans="1:5">
      <c r="A2726">
        <v>2724</v>
      </c>
      <c r="B2726" s="24">
        <v>-2E-3</v>
      </c>
      <c r="C2726" s="202">
        <v>-2E-3</v>
      </c>
      <c r="D2726" s="202">
        <v>-4.9137695045169756E-4</v>
      </c>
      <c r="E2726" s="202">
        <v>-2.5854869256480527E-3</v>
      </c>
    </row>
    <row r="2727" spans="1:5">
      <c r="A2727">
        <v>2725</v>
      </c>
      <c r="B2727" s="24">
        <v>-2E-3</v>
      </c>
      <c r="C2727" s="202">
        <v>-2E-3</v>
      </c>
      <c r="D2727" s="202">
        <v>-4.9192444566111449E-4</v>
      </c>
      <c r="E2727" s="202">
        <v>-2.5801033976102054E-3</v>
      </c>
    </row>
    <row r="2728" spans="1:5">
      <c r="A2728">
        <v>2726</v>
      </c>
      <c r="B2728" s="24">
        <v>-2E-3</v>
      </c>
      <c r="C2728" s="202">
        <v>-2E-3</v>
      </c>
      <c r="D2728" s="202">
        <v>-4.9247194087053141E-4</v>
      </c>
      <c r="E2728" s="202">
        <v>-2.5747138745522702E-3</v>
      </c>
    </row>
    <row r="2729" spans="1:5">
      <c r="A2729">
        <v>2727</v>
      </c>
      <c r="B2729" s="24">
        <v>-2E-3</v>
      </c>
      <c r="C2729" s="202">
        <v>-2E-3</v>
      </c>
      <c r="D2729" s="202">
        <v>-4.9301943607994833E-4</v>
      </c>
      <c r="E2729" s="202">
        <v>-2.5693183564742504E-3</v>
      </c>
    </row>
    <row r="2730" spans="1:5">
      <c r="A2730">
        <v>2728</v>
      </c>
      <c r="B2730" s="24">
        <v>-2E-3</v>
      </c>
      <c r="C2730" s="202">
        <v>-2E-3</v>
      </c>
      <c r="D2730" s="202">
        <v>-4.9356693128936526E-4</v>
      </c>
      <c r="E2730" s="202">
        <v>-2.5639168433761426E-3</v>
      </c>
    </row>
    <row r="2731" spans="1:5">
      <c r="A2731">
        <v>2729</v>
      </c>
      <c r="B2731" s="24">
        <v>-2E-3</v>
      </c>
      <c r="C2731" s="202">
        <v>-2E-3</v>
      </c>
      <c r="D2731" s="202">
        <v>-4.9411442649878218E-4</v>
      </c>
      <c r="E2731" s="202">
        <v>-2.5585093352579504E-3</v>
      </c>
    </row>
    <row r="2732" spans="1:5">
      <c r="A2732">
        <v>2730</v>
      </c>
      <c r="B2732" s="24">
        <v>-2E-3</v>
      </c>
      <c r="C2732" s="202">
        <v>-2E-3</v>
      </c>
      <c r="D2732" s="202">
        <v>-4.946619217081991E-4</v>
      </c>
      <c r="E2732" s="202">
        <v>-2.5530958321196701E-3</v>
      </c>
    </row>
    <row r="2733" spans="1:5">
      <c r="A2733">
        <v>2731</v>
      </c>
      <c r="B2733" s="24">
        <v>-2E-3</v>
      </c>
      <c r="C2733" s="202">
        <v>-2E-3</v>
      </c>
      <c r="D2733" s="202">
        <v>-4.9520941691761603E-4</v>
      </c>
      <c r="E2733" s="202">
        <v>-2.5476763339613018E-3</v>
      </c>
    </row>
    <row r="2734" spans="1:5">
      <c r="A2734">
        <v>2732</v>
      </c>
      <c r="B2734" s="24">
        <v>-2E-3</v>
      </c>
      <c r="C2734" s="202">
        <v>-2E-3</v>
      </c>
      <c r="D2734" s="202">
        <v>-4.9575691212703295E-4</v>
      </c>
      <c r="E2734" s="202">
        <v>-2.542250840782849E-3</v>
      </c>
    </row>
    <row r="2735" spans="1:5">
      <c r="A2735">
        <v>2733</v>
      </c>
      <c r="B2735" s="24">
        <v>-2E-3</v>
      </c>
      <c r="C2735" s="202">
        <v>-2E-3</v>
      </c>
      <c r="D2735" s="202">
        <v>-4.9630440733644987E-4</v>
      </c>
      <c r="E2735" s="202">
        <v>-2.5368193525843082E-3</v>
      </c>
    </row>
    <row r="2736" spans="1:5">
      <c r="A2736">
        <v>2734</v>
      </c>
      <c r="B2736" s="24">
        <v>-2E-3</v>
      </c>
      <c r="C2736" s="202">
        <v>-2E-3</v>
      </c>
      <c r="D2736" s="202">
        <v>-4.968519025458668E-4</v>
      </c>
      <c r="E2736" s="202">
        <v>-2.5313818693656794E-3</v>
      </c>
    </row>
    <row r="2737" spans="1:5">
      <c r="A2737">
        <v>2735</v>
      </c>
      <c r="B2737" s="24">
        <v>-2E-3</v>
      </c>
      <c r="C2737" s="202">
        <v>-2E-3</v>
      </c>
      <c r="D2737" s="202">
        <v>-4.9739939775528372E-4</v>
      </c>
      <c r="E2737" s="202">
        <v>-2.525938391126966E-3</v>
      </c>
    </row>
    <row r="2738" spans="1:5">
      <c r="A2738">
        <v>2736</v>
      </c>
      <c r="B2738" s="24">
        <v>-2E-3</v>
      </c>
      <c r="C2738" s="202">
        <v>-2E-3</v>
      </c>
      <c r="D2738" s="202">
        <v>-4.9794689296470064E-4</v>
      </c>
      <c r="E2738" s="202">
        <v>-2.5204889178681647E-3</v>
      </c>
    </row>
    <row r="2739" spans="1:5">
      <c r="A2739">
        <v>2737</v>
      </c>
      <c r="B2739" s="24">
        <v>-2E-3</v>
      </c>
      <c r="C2739" s="202">
        <v>-2E-3</v>
      </c>
      <c r="D2739" s="202">
        <v>-4.9849438817411757E-4</v>
      </c>
      <c r="E2739" s="202">
        <v>-2.5150334495892789E-3</v>
      </c>
    </row>
    <row r="2740" spans="1:5">
      <c r="A2740">
        <v>2738</v>
      </c>
      <c r="B2740" s="24">
        <v>-2E-3</v>
      </c>
      <c r="C2740" s="202">
        <v>-2E-3</v>
      </c>
      <c r="D2740" s="202">
        <v>-4.9904188338353449E-4</v>
      </c>
      <c r="E2740" s="202">
        <v>-2.509571986290305E-3</v>
      </c>
    </row>
    <row r="2741" spans="1:5">
      <c r="A2741">
        <v>2739</v>
      </c>
      <c r="B2741" s="24">
        <v>-2E-3</v>
      </c>
      <c r="C2741" s="202">
        <v>-2E-3</v>
      </c>
      <c r="D2741" s="202">
        <v>-4.9958937859295141E-4</v>
      </c>
      <c r="E2741" s="202">
        <v>-2.5041045279712432E-3</v>
      </c>
    </row>
    <row r="2742" spans="1:5">
      <c r="A2742">
        <v>2740</v>
      </c>
      <c r="B2742" s="24">
        <v>-2E-3</v>
      </c>
      <c r="C2742" s="202">
        <v>-2E-3</v>
      </c>
      <c r="D2742" s="202">
        <v>-5.0013687380236834E-4</v>
      </c>
      <c r="E2742" s="202">
        <v>-2.4986310746320968E-3</v>
      </c>
    </row>
    <row r="2743" spans="1:5">
      <c r="A2743">
        <v>2741</v>
      </c>
      <c r="B2743" s="24">
        <v>-2E-3</v>
      </c>
      <c r="C2743" s="202">
        <v>-2E-3</v>
      </c>
      <c r="D2743" s="202">
        <v>-5.0068436901178526E-4</v>
      </c>
      <c r="E2743" s="202">
        <v>-2.4931516262728624E-3</v>
      </c>
    </row>
    <row r="2744" spans="1:5">
      <c r="A2744">
        <v>2742</v>
      </c>
      <c r="B2744" s="24">
        <v>-2E-3</v>
      </c>
      <c r="C2744" s="202">
        <v>-2E-3</v>
      </c>
      <c r="D2744" s="202">
        <v>-5.0123186422120218E-4</v>
      </c>
      <c r="E2744" s="202">
        <v>-2.4876661828935401E-3</v>
      </c>
    </row>
    <row r="2745" spans="1:5">
      <c r="A2745">
        <v>2743</v>
      </c>
      <c r="B2745" s="24">
        <v>-2E-3</v>
      </c>
      <c r="C2745" s="202">
        <v>-2E-3</v>
      </c>
      <c r="D2745" s="202">
        <v>-5.0177935943061911E-4</v>
      </c>
      <c r="E2745" s="202">
        <v>-2.4821747444941332E-3</v>
      </c>
    </row>
    <row r="2746" spans="1:5">
      <c r="A2746">
        <v>2744</v>
      </c>
      <c r="B2746" s="24">
        <v>-2E-3</v>
      </c>
      <c r="C2746" s="202">
        <v>-2E-3</v>
      </c>
      <c r="D2746" s="202">
        <v>-5.0232685464003603E-4</v>
      </c>
      <c r="E2746" s="202">
        <v>-2.4766773110746383E-3</v>
      </c>
    </row>
    <row r="2747" spans="1:5">
      <c r="A2747">
        <v>2745</v>
      </c>
      <c r="B2747" s="24">
        <v>-2E-3</v>
      </c>
      <c r="C2747" s="202">
        <v>-2E-3</v>
      </c>
      <c r="D2747" s="202">
        <v>-5.0287434984945295E-4</v>
      </c>
      <c r="E2747" s="202">
        <v>-2.4711738826350589E-3</v>
      </c>
    </row>
    <row r="2748" spans="1:5">
      <c r="A2748">
        <v>2746</v>
      </c>
      <c r="B2748" s="24">
        <v>-2E-3</v>
      </c>
      <c r="C2748" s="202">
        <v>-2E-3</v>
      </c>
      <c r="D2748" s="202">
        <v>-5.0342184505886988E-4</v>
      </c>
      <c r="E2748" s="202">
        <v>-2.4656644591753915E-3</v>
      </c>
    </row>
    <row r="2749" spans="1:5">
      <c r="A2749">
        <v>2747</v>
      </c>
      <c r="B2749" s="24">
        <v>-2E-3</v>
      </c>
      <c r="C2749" s="202">
        <v>-2E-3</v>
      </c>
      <c r="D2749" s="202">
        <v>-5.039693402682868E-4</v>
      </c>
      <c r="E2749" s="202">
        <v>-2.4601490406956361E-3</v>
      </c>
    </row>
    <row r="2750" spans="1:5">
      <c r="A2750">
        <v>2748</v>
      </c>
      <c r="B2750" s="24">
        <v>-2E-3</v>
      </c>
      <c r="C2750" s="202">
        <v>-2E-3</v>
      </c>
      <c r="D2750" s="202">
        <v>-5.0451683547770372E-4</v>
      </c>
      <c r="E2750" s="202">
        <v>-2.4546276271957962E-3</v>
      </c>
    </row>
    <row r="2751" spans="1:5">
      <c r="A2751">
        <v>2749</v>
      </c>
      <c r="B2751" s="24">
        <v>-2E-3</v>
      </c>
      <c r="C2751" s="202">
        <v>-2E-3</v>
      </c>
      <c r="D2751" s="202">
        <v>-5.0506433068712065E-4</v>
      </c>
      <c r="E2751" s="202">
        <v>-2.4491002186758683E-3</v>
      </c>
    </row>
    <row r="2752" spans="1:5">
      <c r="A2752">
        <v>2750</v>
      </c>
      <c r="B2752" s="24">
        <v>-2E-3</v>
      </c>
      <c r="C2752" s="202">
        <v>-2E-3</v>
      </c>
      <c r="D2752" s="202">
        <v>-5.0561182589653757E-4</v>
      </c>
      <c r="E2752" s="202">
        <v>-2.4435668151358454E-3</v>
      </c>
    </row>
    <row r="2753" spans="1:5">
      <c r="A2753">
        <v>2751</v>
      </c>
      <c r="B2753" s="24">
        <v>-2E-3</v>
      </c>
      <c r="C2753" s="202">
        <v>-2E-3</v>
      </c>
      <c r="D2753" s="202">
        <v>-5.0615932110595449E-4</v>
      </c>
      <c r="E2753" s="202">
        <v>-2.438027416575745E-3</v>
      </c>
    </row>
    <row r="2754" spans="1:5">
      <c r="A2754">
        <v>2752</v>
      </c>
      <c r="B2754" s="24">
        <v>-2E-3</v>
      </c>
      <c r="C2754" s="202">
        <v>-2E-3</v>
      </c>
      <c r="D2754" s="202">
        <v>-5.0670681631537142E-4</v>
      </c>
      <c r="E2754" s="202">
        <v>-2.4324820229955565E-3</v>
      </c>
    </row>
    <row r="2755" spans="1:5">
      <c r="A2755">
        <v>2753</v>
      </c>
      <c r="B2755" s="24">
        <v>-2E-3</v>
      </c>
      <c r="C2755" s="202">
        <v>-2E-3</v>
      </c>
      <c r="D2755" s="202">
        <v>-5.0725431152478834E-4</v>
      </c>
      <c r="E2755" s="202">
        <v>-2.4269306343952836E-3</v>
      </c>
    </row>
    <row r="2756" spans="1:5">
      <c r="A2756">
        <v>2754</v>
      </c>
      <c r="B2756" s="24">
        <v>-2E-3</v>
      </c>
      <c r="C2756" s="202">
        <v>-2E-3</v>
      </c>
      <c r="D2756" s="202">
        <v>-5.0780180673420526E-4</v>
      </c>
      <c r="E2756" s="202">
        <v>-2.4213732507749226E-3</v>
      </c>
    </row>
    <row r="2757" spans="1:5">
      <c r="A2757">
        <v>2755</v>
      </c>
      <c r="B2757" s="24">
        <v>-2E-3</v>
      </c>
      <c r="C2757" s="202">
        <v>-2E-3</v>
      </c>
      <c r="D2757" s="202">
        <v>-5.0834930194362219E-4</v>
      </c>
      <c r="E2757" s="202">
        <v>-2.4158098721344737E-3</v>
      </c>
    </row>
    <row r="2758" spans="1:5">
      <c r="A2758">
        <v>2756</v>
      </c>
      <c r="B2758" s="24">
        <v>-2E-3</v>
      </c>
      <c r="C2758" s="202">
        <v>-2E-3</v>
      </c>
      <c r="D2758" s="202">
        <v>-5.0889679715303911E-4</v>
      </c>
      <c r="E2758" s="202">
        <v>-2.4102404984739402E-3</v>
      </c>
    </row>
    <row r="2759" spans="1:5">
      <c r="A2759">
        <v>2757</v>
      </c>
      <c r="B2759" s="24">
        <v>-2E-3</v>
      </c>
      <c r="C2759" s="202">
        <v>-2E-3</v>
      </c>
      <c r="D2759" s="202">
        <v>-5.0944429236245603E-4</v>
      </c>
      <c r="E2759" s="202">
        <v>-2.4046651297933187E-3</v>
      </c>
    </row>
    <row r="2760" spans="1:5">
      <c r="A2760">
        <v>2758</v>
      </c>
      <c r="B2760" s="24">
        <v>-2E-3</v>
      </c>
      <c r="C2760" s="202">
        <v>-2E-3</v>
      </c>
      <c r="D2760" s="202">
        <v>-5.0999178757187296E-4</v>
      </c>
      <c r="E2760" s="202">
        <v>-2.3990837660926127E-3</v>
      </c>
    </row>
    <row r="2761" spans="1:5">
      <c r="A2761">
        <v>2759</v>
      </c>
      <c r="B2761" s="24">
        <v>-2E-3</v>
      </c>
      <c r="C2761" s="202">
        <v>-2E-3</v>
      </c>
      <c r="D2761" s="202">
        <v>-5.1053928278128988E-4</v>
      </c>
      <c r="E2761" s="202">
        <v>-2.3934964073718153E-3</v>
      </c>
    </row>
    <row r="2762" spans="1:5">
      <c r="A2762">
        <v>2760</v>
      </c>
      <c r="B2762" s="24">
        <v>-2E-3</v>
      </c>
      <c r="C2762" s="202">
        <v>-2E-3</v>
      </c>
      <c r="D2762" s="202">
        <v>-5.110867779907068E-4</v>
      </c>
      <c r="E2762" s="202">
        <v>-2.3879030536309367E-3</v>
      </c>
    </row>
    <row r="2763" spans="1:5">
      <c r="A2763">
        <v>2761</v>
      </c>
      <c r="B2763" s="24">
        <v>-2E-3</v>
      </c>
      <c r="C2763" s="202">
        <v>-2E-3</v>
      </c>
      <c r="D2763" s="202">
        <v>-5.1163427320012373E-4</v>
      </c>
      <c r="E2763" s="202">
        <v>-2.3823037048699668E-3</v>
      </c>
    </row>
    <row r="2764" spans="1:5">
      <c r="A2764">
        <v>2762</v>
      </c>
      <c r="B2764" s="24">
        <v>-2E-3</v>
      </c>
      <c r="C2764" s="202">
        <v>-2E-3</v>
      </c>
      <c r="D2764" s="202">
        <v>-5.1218176840954065E-4</v>
      </c>
      <c r="E2764" s="202">
        <v>-2.3766983610889122E-3</v>
      </c>
    </row>
    <row r="2765" spans="1:5">
      <c r="A2765">
        <v>2763</v>
      </c>
      <c r="B2765" s="24">
        <v>-2E-3</v>
      </c>
      <c r="C2765" s="202">
        <v>-2E-3</v>
      </c>
      <c r="D2765" s="202">
        <v>-5.1272926361895757E-4</v>
      </c>
      <c r="E2765" s="202">
        <v>-2.3710870222877732E-3</v>
      </c>
    </row>
    <row r="2766" spans="1:5">
      <c r="A2766">
        <v>2764</v>
      </c>
      <c r="B2766" s="24">
        <v>-2E-3</v>
      </c>
      <c r="C2766" s="202">
        <v>-2E-3</v>
      </c>
      <c r="D2766" s="202">
        <v>-5.132767588283745E-4</v>
      </c>
      <c r="E2766" s="202">
        <v>-2.3654696884665427E-3</v>
      </c>
    </row>
    <row r="2767" spans="1:5">
      <c r="A2767">
        <v>2765</v>
      </c>
      <c r="B2767" s="24">
        <v>-2E-3</v>
      </c>
      <c r="C2767" s="202">
        <v>-2E-3</v>
      </c>
      <c r="D2767" s="202">
        <v>-5.1382425403779142E-4</v>
      </c>
      <c r="E2767" s="202">
        <v>-2.3598463596252277E-3</v>
      </c>
    </row>
    <row r="2768" spans="1:5">
      <c r="A2768">
        <v>2766</v>
      </c>
      <c r="B2768" s="24">
        <v>-2E-3</v>
      </c>
      <c r="C2768" s="202">
        <v>-2E-3</v>
      </c>
      <c r="D2768" s="202">
        <v>-5.1437174924720834E-4</v>
      </c>
      <c r="E2768" s="202">
        <v>-2.3542170357638281E-3</v>
      </c>
    </row>
    <row r="2769" spans="1:5">
      <c r="A2769">
        <v>2767</v>
      </c>
      <c r="B2769" s="24">
        <v>-2E-3</v>
      </c>
      <c r="C2769" s="202">
        <v>-2E-3</v>
      </c>
      <c r="D2769" s="202">
        <v>-5.1491924445662527E-4</v>
      </c>
      <c r="E2769" s="202">
        <v>-2.3485817168823406E-3</v>
      </c>
    </row>
    <row r="2770" spans="1:5">
      <c r="A2770">
        <v>2768</v>
      </c>
      <c r="B2770" s="24">
        <v>-2E-3</v>
      </c>
      <c r="C2770" s="202">
        <v>-2E-3</v>
      </c>
      <c r="D2770" s="202">
        <v>-5.1546673966604219E-4</v>
      </c>
      <c r="E2770" s="202">
        <v>-2.342940402980765E-3</v>
      </c>
    </row>
    <row r="2771" spans="1:5">
      <c r="A2771">
        <v>2769</v>
      </c>
      <c r="B2771" s="24">
        <v>-2E-3</v>
      </c>
      <c r="C2771" s="202">
        <v>-2E-3</v>
      </c>
      <c r="D2771" s="202">
        <v>-5.1601423487545911E-4</v>
      </c>
      <c r="E2771" s="202">
        <v>-2.337293094059105E-3</v>
      </c>
    </row>
    <row r="2772" spans="1:5">
      <c r="A2772">
        <v>2770</v>
      </c>
      <c r="B2772" s="24">
        <v>-2E-3</v>
      </c>
      <c r="C2772" s="202">
        <v>-2E-3</v>
      </c>
      <c r="D2772" s="202">
        <v>-5.1656173008487604E-4</v>
      </c>
      <c r="E2772" s="202">
        <v>-2.3316397901173569E-3</v>
      </c>
    </row>
    <row r="2773" spans="1:5">
      <c r="A2773">
        <v>2771</v>
      </c>
      <c r="B2773" s="24">
        <v>-2E-3</v>
      </c>
      <c r="C2773" s="202">
        <v>-2E-3</v>
      </c>
      <c r="D2773" s="202">
        <v>-5.1710922529429296E-4</v>
      </c>
      <c r="E2773" s="202">
        <v>-2.3259804911555208E-3</v>
      </c>
    </row>
    <row r="2774" spans="1:5">
      <c r="A2774">
        <v>2772</v>
      </c>
      <c r="B2774" s="24">
        <v>-2E-3</v>
      </c>
      <c r="C2774" s="202">
        <v>-2E-3</v>
      </c>
      <c r="D2774" s="202">
        <v>-5.1765672050370988E-4</v>
      </c>
      <c r="E2774" s="202">
        <v>-2.3203151971736002E-3</v>
      </c>
    </row>
    <row r="2775" spans="1:5">
      <c r="A2775">
        <v>2773</v>
      </c>
      <c r="B2775" s="24">
        <v>-2E-3</v>
      </c>
      <c r="C2775" s="202">
        <v>-2E-3</v>
      </c>
      <c r="D2775" s="202">
        <v>-5.1820421571312681E-4</v>
      </c>
      <c r="E2775" s="202">
        <v>-2.3146439081715917E-3</v>
      </c>
    </row>
    <row r="2776" spans="1:5">
      <c r="A2776">
        <v>2774</v>
      </c>
      <c r="B2776" s="24">
        <v>-2E-3</v>
      </c>
      <c r="C2776" s="202">
        <v>-2E-3</v>
      </c>
      <c r="D2776" s="202">
        <v>-5.1875171092254373E-4</v>
      </c>
      <c r="E2776" s="202">
        <v>-2.3089666241494951E-3</v>
      </c>
    </row>
    <row r="2777" spans="1:5">
      <c r="A2777">
        <v>2775</v>
      </c>
      <c r="B2777" s="24">
        <v>-2E-3</v>
      </c>
      <c r="C2777" s="202">
        <v>-2E-3</v>
      </c>
      <c r="D2777" s="202">
        <v>-5.1929920613196065E-4</v>
      </c>
      <c r="E2777" s="202">
        <v>-2.303283345107314E-3</v>
      </c>
    </row>
    <row r="2778" spans="1:5">
      <c r="A2778">
        <v>2776</v>
      </c>
      <c r="B2778" s="24">
        <v>-2E-3</v>
      </c>
      <c r="C2778" s="202">
        <v>-2E-3</v>
      </c>
      <c r="D2778" s="202">
        <v>-5.1984670134137758E-4</v>
      </c>
      <c r="E2778" s="202">
        <v>-2.2975940710450449E-3</v>
      </c>
    </row>
    <row r="2779" spans="1:5">
      <c r="A2779">
        <v>2777</v>
      </c>
      <c r="B2779" s="24">
        <v>-2E-3</v>
      </c>
      <c r="C2779" s="202">
        <v>-2E-3</v>
      </c>
      <c r="D2779" s="202">
        <v>-5.203941965507945E-4</v>
      </c>
      <c r="E2779" s="202">
        <v>-2.2918988019626912E-3</v>
      </c>
    </row>
    <row r="2780" spans="1:5">
      <c r="A2780">
        <v>2778</v>
      </c>
      <c r="B2780" s="24">
        <v>-2E-3</v>
      </c>
      <c r="C2780" s="202">
        <v>-2E-3</v>
      </c>
      <c r="D2780" s="202">
        <v>-5.2094169176021142E-4</v>
      </c>
      <c r="E2780" s="202">
        <v>-2.2861975378602496E-3</v>
      </c>
    </row>
    <row r="2781" spans="1:5">
      <c r="A2781">
        <v>2779</v>
      </c>
      <c r="B2781" s="24">
        <v>-2E-3</v>
      </c>
      <c r="C2781" s="202">
        <v>-2E-3</v>
      </c>
      <c r="D2781" s="202">
        <v>-5.2148918696962835E-4</v>
      </c>
      <c r="E2781" s="202">
        <v>-2.28049027873772E-3</v>
      </c>
    </row>
    <row r="2782" spans="1:5">
      <c r="A2782">
        <v>2780</v>
      </c>
      <c r="B2782" s="24">
        <v>-2E-3</v>
      </c>
      <c r="C2782" s="202">
        <v>-2E-3</v>
      </c>
      <c r="D2782" s="202">
        <v>-5.2203668217904527E-4</v>
      </c>
      <c r="E2782" s="202">
        <v>-2.2747770245951059E-3</v>
      </c>
    </row>
    <row r="2783" spans="1:5">
      <c r="A2783">
        <v>2781</v>
      </c>
      <c r="B2783" s="24">
        <v>-2E-3</v>
      </c>
      <c r="C2783" s="202">
        <v>-2E-3</v>
      </c>
      <c r="D2783" s="202">
        <v>-5.2258417738846219E-4</v>
      </c>
      <c r="E2783" s="202">
        <v>-2.2690577754324037E-3</v>
      </c>
    </row>
    <row r="2784" spans="1:5">
      <c r="A2784">
        <v>2782</v>
      </c>
      <c r="B2784" s="24">
        <v>-2E-3</v>
      </c>
      <c r="C2784" s="202">
        <v>-2E-3</v>
      </c>
      <c r="D2784" s="202">
        <v>-5.2313167259787911E-4</v>
      </c>
      <c r="E2784" s="202">
        <v>-2.2633325312496171E-3</v>
      </c>
    </row>
    <row r="2785" spans="1:5">
      <c r="A2785">
        <v>2783</v>
      </c>
      <c r="B2785" s="24">
        <v>-2E-3</v>
      </c>
      <c r="C2785" s="202">
        <v>-2E-3</v>
      </c>
      <c r="D2785" s="202">
        <v>-5.2367916780729604E-4</v>
      </c>
      <c r="E2785" s="202">
        <v>-2.2576012920467424E-3</v>
      </c>
    </row>
    <row r="2786" spans="1:5">
      <c r="A2786">
        <v>2784</v>
      </c>
      <c r="B2786" s="24">
        <v>-2E-3</v>
      </c>
      <c r="C2786" s="202">
        <v>-2E-3</v>
      </c>
      <c r="D2786" s="202">
        <v>-5.2422666301671296E-4</v>
      </c>
      <c r="E2786" s="202">
        <v>-2.2518640578237797E-3</v>
      </c>
    </row>
    <row r="2787" spans="1:5">
      <c r="A2787">
        <v>2785</v>
      </c>
      <c r="B2787" s="24">
        <v>-2E-3</v>
      </c>
      <c r="C2787" s="202">
        <v>-2E-3</v>
      </c>
      <c r="D2787" s="202">
        <v>-5.2477415822612988E-4</v>
      </c>
      <c r="E2787" s="202">
        <v>-2.2461208285807326E-3</v>
      </c>
    </row>
    <row r="2788" spans="1:5">
      <c r="A2788">
        <v>2786</v>
      </c>
      <c r="B2788" s="24">
        <v>-2E-3</v>
      </c>
      <c r="C2788" s="202">
        <v>-2E-3</v>
      </c>
      <c r="D2788" s="202">
        <v>-5.2532165343554681E-4</v>
      </c>
      <c r="E2788" s="202">
        <v>-2.2403716043175974E-3</v>
      </c>
    </row>
    <row r="2789" spans="1:5">
      <c r="A2789">
        <v>2787</v>
      </c>
      <c r="B2789" s="24">
        <v>-2E-3</v>
      </c>
      <c r="C2789" s="202">
        <v>-2E-3</v>
      </c>
      <c r="D2789" s="202">
        <v>-5.2586914864496373E-4</v>
      </c>
      <c r="E2789" s="202">
        <v>-2.2346163850343742E-3</v>
      </c>
    </row>
    <row r="2790" spans="1:5">
      <c r="A2790">
        <v>2788</v>
      </c>
      <c r="B2790" s="24">
        <v>-2E-3</v>
      </c>
      <c r="C2790" s="202">
        <v>-2E-3</v>
      </c>
      <c r="D2790" s="202">
        <v>-5.2641664385438065E-4</v>
      </c>
      <c r="E2790" s="202">
        <v>-2.2288551707310665E-3</v>
      </c>
    </row>
    <row r="2791" spans="1:5">
      <c r="A2791">
        <v>2789</v>
      </c>
      <c r="B2791" s="24">
        <v>-2E-3</v>
      </c>
      <c r="C2791" s="202">
        <v>-2E-3</v>
      </c>
      <c r="D2791" s="202">
        <v>-5.2696413906379758E-4</v>
      </c>
      <c r="E2791" s="202">
        <v>-2.2230879614076708E-3</v>
      </c>
    </row>
    <row r="2792" spans="1:5">
      <c r="A2792">
        <v>2790</v>
      </c>
      <c r="B2792" s="24">
        <v>-2E-3</v>
      </c>
      <c r="C2792" s="202">
        <v>-2E-3</v>
      </c>
      <c r="D2792" s="202">
        <v>-5.275116342732145E-4</v>
      </c>
      <c r="E2792" s="202">
        <v>-2.2173147570641871E-3</v>
      </c>
    </row>
    <row r="2793" spans="1:5">
      <c r="A2793">
        <v>2791</v>
      </c>
      <c r="B2793" s="24">
        <v>-2E-3</v>
      </c>
      <c r="C2793" s="202">
        <v>-2E-3</v>
      </c>
      <c r="D2793" s="202">
        <v>-5.2805912948263142E-4</v>
      </c>
      <c r="E2793" s="202">
        <v>-2.2115355577006189E-3</v>
      </c>
    </row>
    <row r="2794" spans="1:5">
      <c r="A2794">
        <v>2792</v>
      </c>
      <c r="B2794" s="24">
        <v>-2E-3</v>
      </c>
      <c r="C2794" s="202">
        <v>-2E-3</v>
      </c>
      <c r="D2794" s="202">
        <v>-5.2860662469204835E-4</v>
      </c>
      <c r="E2794" s="202">
        <v>-2.2057503633169662E-3</v>
      </c>
    </row>
    <row r="2795" spans="1:5">
      <c r="A2795">
        <v>2793</v>
      </c>
      <c r="B2795" s="24">
        <v>-2E-3</v>
      </c>
      <c r="C2795" s="202">
        <v>-2E-3</v>
      </c>
      <c r="D2795" s="202">
        <v>-5.2915411990146527E-4</v>
      </c>
      <c r="E2795" s="202">
        <v>-2.199959173913222E-3</v>
      </c>
    </row>
    <row r="2796" spans="1:5">
      <c r="A2796">
        <v>2794</v>
      </c>
      <c r="B2796" s="24">
        <v>-2E-3</v>
      </c>
      <c r="C2796" s="202">
        <v>-2E-3</v>
      </c>
      <c r="D2796" s="202">
        <v>-5.2970161511088219E-4</v>
      </c>
      <c r="E2796" s="202">
        <v>-2.1941619894893932E-3</v>
      </c>
    </row>
    <row r="2797" spans="1:5">
      <c r="A2797">
        <v>2795</v>
      </c>
      <c r="B2797" s="24">
        <v>-2E-3</v>
      </c>
      <c r="C2797" s="202">
        <v>-2E-3</v>
      </c>
      <c r="D2797" s="202">
        <v>-5.3024911032029912E-4</v>
      </c>
      <c r="E2797" s="202">
        <v>-2.18835881004548E-3</v>
      </c>
    </row>
    <row r="2798" spans="1:5">
      <c r="A2798">
        <v>2796</v>
      </c>
      <c r="B2798" s="24">
        <v>-2E-3</v>
      </c>
      <c r="C2798" s="202">
        <v>-2E-3</v>
      </c>
      <c r="D2798" s="202">
        <v>-5.3079660552971604E-4</v>
      </c>
      <c r="E2798" s="202">
        <v>-2.1825496355814752E-3</v>
      </c>
    </row>
    <row r="2799" spans="1:5">
      <c r="A2799">
        <v>2797</v>
      </c>
      <c r="B2799" s="24">
        <v>-2E-3</v>
      </c>
      <c r="C2799" s="202">
        <v>-2E-3</v>
      </c>
      <c r="D2799" s="202">
        <v>-5.3134410073913296E-4</v>
      </c>
      <c r="E2799" s="202">
        <v>-2.1767344660973895E-3</v>
      </c>
    </row>
    <row r="2800" spans="1:5">
      <c r="A2800">
        <v>2798</v>
      </c>
      <c r="B2800" s="24">
        <v>-2E-3</v>
      </c>
      <c r="C2800" s="202">
        <v>-2E-3</v>
      </c>
      <c r="D2800" s="202">
        <v>-5.3189159594854989E-4</v>
      </c>
      <c r="E2800" s="202">
        <v>-2.1709133015932122E-3</v>
      </c>
    </row>
    <row r="2801" spans="1:5">
      <c r="A2801">
        <v>2799</v>
      </c>
      <c r="B2801" s="24">
        <v>-2E-3</v>
      </c>
      <c r="C2801" s="202">
        <v>-2E-3</v>
      </c>
      <c r="D2801" s="202">
        <v>-5.3243909115796681E-4</v>
      </c>
      <c r="E2801" s="202">
        <v>-2.1650861420689504E-3</v>
      </c>
    </row>
    <row r="2802" spans="1:5">
      <c r="A2802">
        <v>2800</v>
      </c>
      <c r="B2802" s="24">
        <v>-2E-3</v>
      </c>
      <c r="C2802" s="202">
        <v>-2E-3</v>
      </c>
      <c r="D2802" s="202">
        <v>-5.3298658636738373E-4</v>
      </c>
      <c r="E2802" s="202">
        <v>-2.1592529875246007E-3</v>
      </c>
    </row>
    <row r="2803" spans="1:5">
      <c r="A2803">
        <v>2801</v>
      </c>
      <c r="B2803" s="24">
        <v>-2E-3</v>
      </c>
      <c r="C2803" s="202">
        <v>-2E-3</v>
      </c>
      <c r="D2803" s="202">
        <v>-5.3353408157680066E-4</v>
      </c>
      <c r="E2803" s="202">
        <v>-2.1534138379601664E-3</v>
      </c>
    </row>
    <row r="2804" spans="1:5">
      <c r="A2804">
        <v>2802</v>
      </c>
      <c r="B2804" s="24">
        <v>-2E-3</v>
      </c>
      <c r="C2804" s="202">
        <v>-2E-3</v>
      </c>
      <c r="D2804" s="202">
        <v>-5.3408157678621758E-4</v>
      </c>
      <c r="E2804" s="202">
        <v>-2.1475686933756441E-3</v>
      </c>
    </row>
    <row r="2805" spans="1:5">
      <c r="A2805">
        <v>2803</v>
      </c>
      <c r="B2805" s="24">
        <v>-2E-3</v>
      </c>
      <c r="C2805" s="202">
        <v>-2E-3</v>
      </c>
      <c r="D2805" s="202">
        <v>-5.346290719956345E-4</v>
      </c>
      <c r="E2805" s="202">
        <v>-2.1417175537710338E-3</v>
      </c>
    </row>
    <row r="2806" spans="1:5">
      <c r="A2806">
        <v>2804</v>
      </c>
      <c r="B2806" s="24">
        <v>-2E-3</v>
      </c>
      <c r="C2806" s="202">
        <v>-2E-3</v>
      </c>
      <c r="D2806" s="202">
        <v>-5.3517656720505143E-4</v>
      </c>
      <c r="E2806" s="202">
        <v>-2.135860419146339E-3</v>
      </c>
    </row>
    <row r="2807" spans="1:5">
      <c r="A2807">
        <v>2805</v>
      </c>
      <c r="B2807" s="24">
        <v>-2E-3</v>
      </c>
      <c r="C2807" s="202">
        <v>-2E-3</v>
      </c>
      <c r="D2807" s="202">
        <v>-5.3572406241446835E-4</v>
      </c>
      <c r="E2807" s="202">
        <v>-2.1299972895015562E-3</v>
      </c>
    </row>
    <row r="2808" spans="1:5">
      <c r="A2808">
        <v>2806</v>
      </c>
      <c r="B2808" s="24">
        <v>-2E-3</v>
      </c>
      <c r="C2808" s="202">
        <v>-2E-3</v>
      </c>
      <c r="D2808" s="202">
        <v>-5.3627155762388527E-4</v>
      </c>
      <c r="E2808" s="202">
        <v>-2.1241281648366889E-3</v>
      </c>
    </row>
    <row r="2809" spans="1:5">
      <c r="A2809">
        <v>2807</v>
      </c>
      <c r="B2809" s="24">
        <v>-2E-3</v>
      </c>
      <c r="C2809" s="202">
        <v>-2E-3</v>
      </c>
      <c r="D2809" s="202">
        <v>-5.368190528333022E-4</v>
      </c>
      <c r="E2809" s="202">
        <v>-2.1182530451517335E-3</v>
      </c>
    </row>
    <row r="2810" spans="1:5">
      <c r="A2810">
        <v>2808</v>
      </c>
      <c r="B2810" s="24">
        <v>-2E-3</v>
      </c>
      <c r="C2810" s="202">
        <v>-2E-3</v>
      </c>
      <c r="D2810" s="202">
        <v>-5.3736654804271912E-4</v>
      </c>
      <c r="E2810" s="202">
        <v>-2.1123719304466902E-3</v>
      </c>
    </row>
    <row r="2811" spans="1:5">
      <c r="A2811">
        <v>2809</v>
      </c>
      <c r="B2811" s="24">
        <v>-2E-3</v>
      </c>
      <c r="C2811" s="202">
        <v>-2E-3</v>
      </c>
      <c r="D2811" s="202">
        <v>-5.3791404325213604E-4</v>
      </c>
      <c r="E2811" s="202">
        <v>-2.1064848207215624E-3</v>
      </c>
    </row>
    <row r="2812" spans="1:5">
      <c r="A2812">
        <v>2810</v>
      </c>
      <c r="B2812" s="24">
        <v>-2E-3</v>
      </c>
      <c r="C2812" s="202">
        <v>-2E-3</v>
      </c>
      <c r="D2812" s="202">
        <v>-5.3846153846155297E-4</v>
      </c>
      <c r="E2812" s="202">
        <v>-2.1005917159763465E-3</v>
      </c>
    </row>
    <row r="2813" spans="1:5">
      <c r="A2813">
        <v>2811</v>
      </c>
      <c r="B2813" s="24">
        <v>-2E-3</v>
      </c>
      <c r="C2813" s="202">
        <v>-2E-3</v>
      </c>
      <c r="D2813" s="202">
        <v>-5.3900903367096989E-4</v>
      </c>
      <c r="E2813" s="202">
        <v>-2.0946926162110427E-3</v>
      </c>
    </row>
    <row r="2814" spans="1:5">
      <c r="A2814">
        <v>2812</v>
      </c>
      <c r="B2814" s="24">
        <v>-2E-3</v>
      </c>
      <c r="C2814" s="202">
        <v>-2E-3</v>
      </c>
      <c r="D2814" s="202">
        <v>-5.3955652888038681E-4</v>
      </c>
      <c r="E2814" s="202">
        <v>-2.0887875214256543E-3</v>
      </c>
    </row>
    <row r="2815" spans="1:5">
      <c r="A2815">
        <v>2813</v>
      </c>
      <c r="B2815" s="24">
        <v>-2E-3</v>
      </c>
      <c r="C2815" s="202">
        <v>-2E-3</v>
      </c>
      <c r="D2815" s="202">
        <v>-5.4010402408980374E-4</v>
      </c>
      <c r="E2815" s="202">
        <v>-2.082876431620178E-3</v>
      </c>
    </row>
    <row r="2816" spans="1:5">
      <c r="A2816">
        <v>2814</v>
      </c>
      <c r="B2816" s="24">
        <v>-2E-3</v>
      </c>
      <c r="C2816" s="202">
        <v>-2E-3</v>
      </c>
      <c r="D2816" s="202">
        <v>-5.4065151929922066E-4</v>
      </c>
      <c r="E2816" s="202">
        <v>-2.0769593467946171E-3</v>
      </c>
    </row>
    <row r="2817" spans="1:5">
      <c r="A2817">
        <v>2815</v>
      </c>
      <c r="B2817" s="24">
        <v>-2E-3</v>
      </c>
      <c r="C2817" s="202">
        <v>-2E-3</v>
      </c>
      <c r="D2817" s="202">
        <v>-5.4119901450863758E-4</v>
      </c>
      <c r="E2817" s="202">
        <v>-2.0710362669489682E-3</v>
      </c>
    </row>
    <row r="2818" spans="1:5">
      <c r="A2818">
        <v>2816</v>
      </c>
      <c r="B2818" s="24">
        <v>-2E-3</v>
      </c>
      <c r="C2818" s="202">
        <v>-2E-3</v>
      </c>
      <c r="D2818" s="202">
        <v>-5.4174650971805451E-4</v>
      </c>
      <c r="E2818" s="202">
        <v>-2.0651071920832313E-3</v>
      </c>
    </row>
    <row r="2819" spans="1:5">
      <c r="A2819">
        <v>2817</v>
      </c>
      <c r="B2819" s="24">
        <v>-2E-3</v>
      </c>
      <c r="C2819" s="202">
        <v>-2E-3</v>
      </c>
      <c r="D2819" s="202">
        <v>-5.4229400492747143E-4</v>
      </c>
      <c r="E2819" s="202">
        <v>-2.0591721221974099E-3</v>
      </c>
    </row>
    <row r="2820" spans="1:5">
      <c r="A2820">
        <v>2818</v>
      </c>
      <c r="B2820" s="24">
        <v>-2E-3</v>
      </c>
      <c r="C2820" s="202">
        <v>-2E-3</v>
      </c>
      <c r="D2820" s="202">
        <v>-5.4284150013688835E-4</v>
      </c>
      <c r="E2820" s="202">
        <v>-2.0532310572915005E-3</v>
      </c>
    </row>
    <row r="2821" spans="1:5">
      <c r="A2821">
        <v>2819</v>
      </c>
      <c r="B2821" s="24">
        <v>-2E-3</v>
      </c>
      <c r="C2821" s="202">
        <v>-2E-3</v>
      </c>
      <c r="D2821" s="202">
        <v>-5.4338899534630528E-4</v>
      </c>
      <c r="E2821" s="202">
        <v>-2.0472839973655031E-3</v>
      </c>
    </row>
    <row r="2822" spans="1:5">
      <c r="A2822">
        <v>2820</v>
      </c>
      <c r="B2822" s="24">
        <v>-2E-3</v>
      </c>
      <c r="C2822" s="202">
        <v>-2E-3</v>
      </c>
      <c r="D2822" s="202">
        <v>-5.439364905557222E-4</v>
      </c>
      <c r="E2822" s="202">
        <v>-2.0413309424194212E-3</v>
      </c>
    </row>
    <row r="2823" spans="1:5">
      <c r="A2823">
        <v>2821</v>
      </c>
      <c r="B2823" s="24">
        <v>-2E-3</v>
      </c>
      <c r="C2823" s="202">
        <v>-2E-3</v>
      </c>
      <c r="D2823" s="202">
        <v>-5.4448398576513912E-4</v>
      </c>
      <c r="E2823" s="202">
        <v>-2.0353718924532513E-3</v>
      </c>
    </row>
    <row r="2824" spans="1:5">
      <c r="A2824">
        <v>2822</v>
      </c>
      <c r="B2824" s="24">
        <v>-2E-3</v>
      </c>
      <c r="C2824" s="202">
        <v>-2E-3</v>
      </c>
      <c r="D2824" s="202">
        <v>-5.4503148097455605E-4</v>
      </c>
      <c r="E2824" s="202">
        <v>-2.0294068474669968E-3</v>
      </c>
    </row>
    <row r="2825" spans="1:5">
      <c r="A2825">
        <v>2823</v>
      </c>
      <c r="B2825" s="24">
        <v>-2E-3</v>
      </c>
      <c r="C2825" s="202">
        <v>-2E-3</v>
      </c>
      <c r="D2825" s="202">
        <v>-5.4557897618397297E-4</v>
      </c>
      <c r="E2825" s="202">
        <v>-2.0234358074606544E-3</v>
      </c>
    </row>
    <row r="2826" spans="1:5">
      <c r="A2826">
        <v>2824</v>
      </c>
      <c r="B2826" s="24">
        <v>-2E-3</v>
      </c>
      <c r="C2826" s="202">
        <v>-2E-3</v>
      </c>
      <c r="D2826" s="202">
        <v>-5.4612647139338989E-4</v>
      </c>
      <c r="E2826" s="202">
        <v>-2.017458772434224E-3</v>
      </c>
    </row>
    <row r="2827" spans="1:5">
      <c r="A2827">
        <v>2825</v>
      </c>
      <c r="B2827" s="24">
        <v>-2E-3</v>
      </c>
      <c r="C2827" s="202">
        <v>-2E-3</v>
      </c>
      <c r="D2827" s="202">
        <v>-5.4667396660280682E-4</v>
      </c>
      <c r="E2827" s="202">
        <v>-2.011475742387709E-3</v>
      </c>
    </row>
    <row r="2828" spans="1:5">
      <c r="A2828">
        <v>2826</v>
      </c>
      <c r="B2828" s="24">
        <v>-2E-3</v>
      </c>
      <c r="C2828" s="202">
        <v>-2E-3</v>
      </c>
      <c r="D2828" s="202">
        <v>-5.4722146181222374E-4</v>
      </c>
      <c r="E2828" s="202">
        <v>-2.0054867173210991E-3</v>
      </c>
    </row>
    <row r="2829" spans="1:5">
      <c r="A2829">
        <v>2827</v>
      </c>
      <c r="B2829" s="24">
        <v>-2E-3</v>
      </c>
      <c r="C2829" s="202">
        <v>-2E-3</v>
      </c>
      <c r="D2829" s="202">
        <v>-5.4776895702164066E-4</v>
      </c>
      <c r="E2829" s="202">
        <v>-1.9994916972344082E-3</v>
      </c>
    </row>
    <row r="2830" spans="1:5">
      <c r="A2830">
        <v>2828</v>
      </c>
      <c r="B2830" s="24">
        <v>-2E-3</v>
      </c>
      <c r="C2830" s="202">
        <v>-2E-3</v>
      </c>
      <c r="D2830" s="202">
        <v>-5.4831645223105759E-4</v>
      </c>
      <c r="E2830" s="202">
        <v>-1.9934906821276327E-3</v>
      </c>
    </row>
    <row r="2831" spans="1:5">
      <c r="A2831">
        <v>2829</v>
      </c>
      <c r="B2831" s="24">
        <v>-2E-3</v>
      </c>
      <c r="C2831" s="202">
        <v>-2E-3</v>
      </c>
      <c r="D2831" s="202">
        <v>-5.4886394744047451E-4</v>
      </c>
      <c r="E2831" s="202">
        <v>-1.9874836720007692E-3</v>
      </c>
    </row>
    <row r="2832" spans="1:5">
      <c r="A2832">
        <v>2830</v>
      </c>
      <c r="B2832" s="24">
        <v>-2E-3</v>
      </c>
      <c r="C2832" s="202">
        <v>-2E-3</v>
      </c>
      <c r="D2832" s="202">
        <v>-5.4941144264989143E-4</v>
      </c>
      <c r="E2832" s="202">
        <v>-1.9814706668538212E-3</v>
      </c>
    </row>
    <row r="2833" spans="1:5">
      <c r="A2833">
        <v>2831</v>
      </c>
      <c r="B2833" s="24">
        <v>-2E-3</v>
      </c>
      <c r="C2833" s="202">
        <v>-2E-3</v>
      </c>
      <c r="D2833" s="202">
        <v>-5.4995893785930836E-4</v>
      </c>
      <c r="E2833" s="202">
        <v>-1.9754516666867852E-3</v>
      </c>
    </row>
    <row r="2834" spans="1:5">
      <c r="A2834">
        <v>2832</v>
      </c>
      <c r="B2834" s="24">
        <v>-2E-3</v>
      </c>
      <c r="C2834" s="202">
        <v>-2E-3</v>
      </c>
      <c r="D2834" s="202">
        <v>-5.5050643306872528E-4</v>
      </c>
      <c r="E2834" s="202">
        <v>-1.9694266714996612E-3</v>
      </c>
    </row>
    <row r="2835" spans="1:5">
      <c r="A2835">
        <v>2833</v>
      </c>
      <c r="B2835" s="24">
        <v>-2E-3</v>
      </c>
      <c r="C2835" s="202">
        <v>-2E-3</v>
      </c>
      <c r="D2835" s="202">
        <v>-5.510539282781422E-4</v>
      </c>
      <c r="E2835" s="202">
        <v>-1.9633956812924527E-3</v>
      </c>
    </row>
    <row r="2836" spans="1:5">
      <c r="A2836">
        <v>2834</v>
      </c>
      <c r="B2836" s="24">
        <v>-2E-3</v>
      </c>
      <c r="C2836" s="202">
        <v>-2E-3</v>
      </c>
      <c r="D2836" s="202">
        <v>-5.5160142348755913E-4</v>
      </c>
      <c r="E2836" s="202">
        <v>-1.9573586960651562E-3</v>
      </c>
    </row>
    <row r="2837" spans="1:5">
      <c r="A2837">
        <v>2835</v>
      </c>
      <c r="B2837" s="24">
        <v>-2E-3</v>
      </c>
      <c r="C2837" s="202">
        <v>-2E-3</v>
      </c>
      <c r="D2837" s="202">
        <v>-5.5214891869697605E-4</v>
      </c>
      <c r="E2837" s="202">
        <v>-1.9513157158177717E-3</v>
      </c>
    </row>
    <row r="2838" spans="1:5">
      <c r="A2838">
        <v>2836</v>
      </c>
      <c r="B2838" s="24">
        <v>-2E-3</v>
      </c>
      <c r="C2838" s="202">
        <v>-2E-3</v>
      </c>
      <c r="D2838" s="202">
        <v>-5.5269641390639297E-4</v>
      </c>
      <c r="E2838" s="202">
        <v>-1.9452667405503027E-3</v>
      </c>
    </row>
    <row r="2839" spans="1:5">
      <c r="A2839">
        <v>2837</v>
      </c>
      <c r="B2839" s="24">
        <v>-2E-3</v>
      </c>
      <c r="C2839" s="202">
        <v>-2E-3</v>
      </c>
      <c r="D2839" s="202">
        <v>-5.532439091158099E-4</v>
      </c>
      <c r="E2839" s="202">
        <v>-1.9392117702627457E-3</v>
      </c>
    </row>
    <row r="2840" spans="1:5">
      <c r="A2840">
        <v>2838</v>
      </c>
      <c r="B2840" s="24">
        <v>-2E-3</v>
      </c>
      <c r="C2840" s="202">
        <v>-2E-3</v>
      </c>
      <c r="D2840" s="202">
        <v>-5.5379140432522682E-4</v>
      </c>
      <c r="E2840" s="202">
        <v>-1.9331508049551041E-3</v>
      </c>
    </row>
    <row r="2841" spans="1:5">
      <c r="A2841">
        <v>2839</v>
      </c>
      <c r="B2841" s="24">
        <v>-2E-3</v>
      </c>
      <c r="C2841" s="202">
        <v>-2E-3</v>
      </c>
      <c r="D2841" s="202">
        <v>-5.5433889953464374E-4</v>
      </c>
      <c r="E2841" s="202">
        <v>-1.9270838446273746E-3</v>
      </c>
    </row>
    <row r="2842" spans="1:5">
      <c r="A2842">
        <v>2840</v>
      </c>
      <c r="B2842" s="24">
        <v>-2E-3</v>
      </c>
      <c r="C2842" s="202">
        <v>-2E-3</v>
      </c>
      <c r="D2842" s="202">
        <v>-5.5488639474406067E-4</v>
      </c>
      <c r="E2842" s="202">
        <v>-1.921010889279557E-3</v>
      </c>
    </row>
    <row r="2843" spans="1:5">
      <c r="A2843">
        <v>2841</v>
      </c>
      <c r="B2843" s="24">
        <v>-2E-3</v>
      </c>
      <c r="C2843" s="202">
        <v>-2E-3</v>
      </c>
      <c r="D2843" s="202">
        <v>-5.5543388995347759E-4</v>
      </c>
      <c r="E2843" s="202">
        <v>-1.9149319389116549E-3</v>
      </c>
    </row>
    <row r="2844" spans="1:5">
      <c r="A2844">
        <v>2842</v>
      </c>
      <c r="B2844" s="24">
        <v>-2E-3</v>
      </c>
      <c r="C2844" s="202">
        <v>-2E-3</v>
      </c>
      <c r="D2844" s="202">
        <v>-5.5598138516289451E-4</v>
      </c>
      <c r="E2844" s="202">
        <v>-1.9088469935236649E-3</v>
      </c>
    </row>
    <row r="2845" spans="1:5">
      <c r="A2845">
        <v>2843</v>
      </c>
      <c r="B2845" s="24">
        <v>-2E-3</v>
      </c>
      <c r="C2845" s="202">
        <v>-2E-3</v>
      </c>
      <c r="D2845" s="202">
        <v>-5.5652888037231144E-4</v>
      </c>
      <c r="E2845" s="202">
        <v>-1.9027560531155868E-3</v>
      </c>
    </row>
    <row r="2846" spans="1:5">
      <c r="A2846">
        <v>2844</v>
      </c>
      <c r="B2846" s="24">
        <v>-2E-3</v>
      </c>
      <c r="C2846" s="202">
        <v>-2E-3</v>
      </c>
      <c r="D2846" s="202">
        <v>-5.5707637558172836E-4</v>
      </c>
      <c r="E2846" s="202">
        <v>-1.8966591176874242E-3</v>
      </c>
    </row>
    <row r="2847" spans="1:5">
      <c r="A2847">
        <v>2845</v>
      </c>
      <c r="B2847" s="24">
        <v>-2E-3</v>
      </c>
      <c r="C2847" s="202">
        <v>-2E-3</v>
      </c>
      <c r="D2847" s="202">
        <v>-5.5762387079114528E-4</v>
      </c>
      <c r="E2847" s="202">
        <v>-1.8905561872391737E-3</v>
      </c>
    </row>
    <row r="2848" spans="1:5">
      <c r="A2848">
        <v>2846</v>
      </c>
      <c r="B2848" s="24">
        <v>-2E-3</v>
      </c>
      <c r="C2848" s="202">
        <v>-2E-3</v>
      </c>
      <c r="D2848" s="202">
        <v>-5.5817136600056221E-4</v>
      </c>
      <c r="E2848" s="202">
        <v>-1.8844472617708385E-3</v>
      </c>
    </row>
    <row r="2849" spans="1:5">
      <c r="A2849">
        <v>2847</v>
      </c>
      <c r="B2849" s="24">
        <v>-2E-3</v>
      </c>
      <c r="C2849" s="202">
        <v>-2E-3</v>
      </c>
      <c r="D2849" s="202">
        <v>-5.5871886120997913E-4</v>
      </c>
      <c r="E2849" s="202">
        <v>-1.8783323412824154E-3</v>
      </c>
    </row>
    <row r="2850" spans="1:5">
      <c r="A2850">
        <v>2848</v>
      </c>
      <c r="B2850" s="24">
        <v>-2E-3</v>
      </c>
      <c r="C2850" s="202">
        <v>-2E-3</v>
      </c>
      <c r="D2850" s="202">
        <v>-5.5926635641939605E-4</v>
      </c>
      <c r="E2850" s="202">
        <v>-1.8722114257739043E-3</v>
      </c>
    </row>
    <row r="2851" spans="1:5">
      <c r="A2851">
        <v>2849</v>
      </c>
      <c r="B2851" s="24">
        <v>-2E-3</v>
      </c>
      <c r="C2851" s="202">
        <v>-2E-3</v>
      </c>
      <c r="D2851" s="202">
        <v>-5.5981385162881298E-4</v>
      </c>
      <c r="E2851" s="202">
        <v>-1.8660845152453087E-3</v>
      </c>
    </row>
    <row r="2852" spans="1:5">
      <c r="A2852">
        <v>2850</v>
      </c>
      <c r="B2852" s="24">
        <v>-2E-3</v>
      </c>
      <c r="C2852" s="202">
        <v>-2E-3</v>
      </c>
      <c r="D2852" s="202">
        <v>-5.603613468382299E-4</v>
      </c>
      <c r="E2852" s="202">
        <v>-1.8599516096966251E-3</v>
      </c>
    </row>
    <row r="2853" spans="1:5">
      <c r="A2853">
        <v>2851</v>
      </c>
      <c r="B2853" s="24">
        <v>-2E-3</v>
      </c>
      <c r="C2853" s="202">
        <v>-2E-3</v>
      </c>
      <c r="D2853" s="202">
        <v>-5.6090884204764682E-4</v>
      </c>
      <c r="E2853" s="202">
        <v>-1.853812709127857E-3</v>
      </c>
    </row>
    <row r="2854" spans="1:5">
      <c r="A2854">
        <v>2852</v>
      </c>
      <c r="B2854" s="24">
        <v>-2E-3</v>
      </c>
      <c r="C2854" s="202">
        <v>-2E-3</v>
      </c>
      <c r="D2854" s="202">
        <v>-5.6145633725706375E-4</v>
      </c>
      <c r="E2854" s="202">
        <v>-1.8476678135390008E-3</v>
      </c>
    </row>
    <row r="2855" spans="1:5">
      <c r="A2855">
        <v>2853</v>
      </c>
      <c r="B2855" s="24">
        <v>-2E-3</v>
      </c>
      <c r="C2855" s="202">
        <v>-2E-3</v>
      </c>
      <c r="D2855" s="202">
        <v>-5.6200383246648067E-4</v>
      </c>
      <c r="E2855" s="202">
        <v>-1.8415169229300567E-3</v>
      </c>
    </row>
    <row r="2856" spans="1:5">
      <c r="A2856">
        <v>2854</v>
      </c>
      <c r="B2856" s="24">
        <v>-2E-3</v>
      </c>
      <c r="C2856" s="202">
        <v>-2E-3</v>
      </c>
      <c r="D2856" s="202">
        <v>-5.6255132767589759E-4</v>
      </c>
      <c r="E2856" s="202">
        <v>-1.8353600373010245E-3</v>
      </c>
    </row>
    <row r="2857" spans="1:5">
      <c r="A2857">
        <v>2855</v>
      </c>
      <c r="B2857" s="24">
        <v>-2E-3</v>
      </c>
      <c r="C2857" s="202">
        <v>-2E-3</v>
      </c>
      <c r="D2857" s="202">
        <v>-5.6309882288531452E-4</v>
      </c>
      <c r="E2857" s="202">
        <v>-1.8291971566519079E-3</v>
      </c>
    </row>
    <row r="2858" spans="1:5">
      <c r="A2858">
        <v>2856</v>
      </c>
      <c r="B2858" s="24">
        <v>-2E-3</v>
      </c>
      <c r="C2858" s="202">
        <v>-2E-3</v>
      </c>
      <c r="D2858" s="202">
        <v>-5.6364631809473144E-4</v>
      </c>
      <c r="E2858" s="202">
        <v>-1.8230282809827067E-3</v>
      </c>
    </row>
    <row r="2859" spans="1:5">
      <c r="A2859">
        <v>2857</v>
      </c>
      <c r="B2859" s="24">
        <v>-2E-3</v>
      </c>
      <c r="C2859" s="202">
        <v>-2E-3</v>
      </c>
      <c r="D2859" s="202">
        <v>-5.6419381330414836E-4</v>
      </c>
      <c r="E2859" s="202">
        <v>-1.816853410293414E-3</v>
      </c>
    </row>
    <row r="2860" spans="1:5">
      <c r="A2860">
        <v>2858</v>
      </c>
      <c r="B2860" s="24">
        <v>-2E-3</v>
      </c>
      <c r="C2860" s="202">
        <v>-2E-3</v>
      </c>
      <c r="D2860" s="202">
        <v>-5.6474130851356529E-4</v>
      </c>
      <c r="E2860" s="202">
        <v>-1.8106725445840403E-3</v>
      </c>
    </row>
    <row r="2861" spans="1:5">
      <c r="A2861">
        <v>2859</v>
      </c>
      <c r="B2861" s="24">
        <v>-2E-3</v>
      </c>
      <c r="C2861" s="202">
        <v>-2E-3</v>
      </c>
      <c r="D2861" s="202">
        <v>-5.6528880372298221E-4</v>
      </c>
      <c r="E2861" s="202">
        <v>-1.8044856838545752E-3</v>
      </c>
    </row>
    <row r="2862" spans="1:5">
      <c r="A2862">
        <v>2860</v>
      </c>
      <c r="B2862" s="24">
        <v>-2E-3</v>
      </c>
      <c r="C2862" s="202">
        <v>-2E-3</v>
      </c>
      <c r="D2862" s="202">
        <v>-5.6583629893239913E-4</v>
      </c>
      <c r="E2862" s="202">
        <v>-1.7982928281050255E-3</v>
      </c>
    </row>
    <row r="2863" spans="1:5">
      <c r="A2863">
        <v>2861</v>
      </c>
      <c r="B2863" s="24">
        <v>-2E-3</v>
      </c>
      <c r="C2863" s="202">
        <v>-2E-3</v>
      </c>
      <c r="D2863" s="202">
        <v>-5.6638379414181606E-4</v>
      </c>
      <c r="E2863" s="202">
        <v>-1.7920939773353878E-3</v>
      </c>
    </row>
    <row r="2864" spans="1:5">
      <c r="A2864">
        <v>2862</v>
      </c>
      <c r="B2864" s="24">
        <v>-2E-3</v>
      </c>
      <c r="C2864" s="202">
        <v>-2E-3</v>
      </c>
      <c r="D2864" s="202">
        <v>-5.6693128935123298E-4</v>
      </c>
      <c r="E2864" s="202">
        <v>-1.7858891315456656E-3</v>
      </c>
    </row>
    <row r="2865" spans="1:5">
      <c r="A2865">
        <v>2863</v>
      </c>
      <c r="B2865" s="24">
        <v>-2E-3</v>
      </c>
      <c r="C2865" s="202">
        <v>-2E-3</v>
      </c>
      <c r="D2865" s="202">
        <v>-5.674787845606499E-4</v>
      </c>
      <c r="E2865" s="202">
        <v>-1.7796782907358553E-3</v>
      </c>
    </row>
    <row r="2866" spans="1:5">
      <c r="A2866">
        <v>2864</v>
      </c>
      <c r="B2866" s="24">
        <v>-2E-3</v>
      </c>
      <c r="C2866" s="202">
        <v>-2E-3</v>
      </c>
      <c r="D2866" s="202">
        <v>-5.6802627977006683E-4</v>
      </c>
      <c r="E2866" s="202">
        <v>-1.7734614549059571E-3</v>
      </c>
    </row>
    <row r="2867" spans="1:5">
      <c r="A2867">
        <v>2865</v>
      </c>
      <c r="B2867" s="24">
        <v>-2E-3</v>
      </c>
      <c r="C2867" s="202">
        <v>-2E-3</v>
      </c>
      <c r="D2867" s="202">
        <v>-5.6857377497948375E-4</v>
      </c>
      <c r="E2867" s="202">
        <v>-1.7672386240559744E-3</v>
      </c>
    </row>
    <row r="2868" spans="1:5">
      <c r="A2868">
        <v>2866</v>
      </c>
      <c r="B2868" s="24">
        <v>-2E-3</v>
      </c>
      <c r="C2868" s="202">
        <v>-2E-3</v>
      </c>
      <c r="D2868" s="202">
        <v>-5.6912127018890067E-4</v>
      </c>
      <c r="E2868" s="202">
        <v>-1.7610097981859037E-3</v>
      </c>
    </row>
    <row r="2869" spans="1:5">
      <c r="A2869">
        <v>2867</v>
      </c>
      <c r="B2869" s="24">
        <v>-2E-3</v>
      </c>
      <c r="C2869" s="202">
        <v>-2E-3</v>
      </c>
      <c r="D2869" s="202">
        <v>-5.696687653983176E-4</v>
      </c>
      <c r="E2869" s="202">
        <v>-1.7547749772957449E-3</v>
      </c>
    </row>
    <row r="2870" spans="1:5">
      <c r="A2870">
        <v>2868</v>
      </c>
      <c r="B2870" s="24">
        <v>-2E-3</v>
      </c>
      <c r="C2870" s="202">
        <v>-2E-3</v>
      </c>
      <c r="D2870" s="202">
        <v>-5.7021626060773452E-4</v>
      </c>
      <c r="E2870" s="202">
        <v>-1.7485341613855017E-3</v>
      </c>
    </row>
    <row r="2871" spans="1:5">
      <c r="A2871">
        <v>2869</v>
      </c>
      <c r="B2871" s="24">
        <v>-2E-3</v>
      </c>
      <c r="C2871" s="202">
        <v>-2E-3</v>
      </c>
      <c r="D2871" s="202">
        <v>-5.7076375581715144E-4</v>
      </c>
      <c r="E2871" s="202">
        <v>-1.7422873504551739E-3</v>
      </c>
    </row>
    <row r="2872" spans="1:5">
      <c r="A2872">
        <v>2870</v>
      </c>
      <c r="B2872" s="24">
        <v>-2E-3</v>
      </c>
      <c r="C2872" s="202">
        <v>-2E-3</v>
      </c>
      <c r="D2872" s="202">
        <v>-5.7131125102656837E-4</v>
      </c>
      <c r="E2872" s="202">
        <v>-1.7360345445047547E-3</v>
      </c>
    </row>
    <row r="2873" spans="1:5">
      <c r="A2873">
        <v>2871</v>
      </c>
      <c r="B2873" s="24">
        <v>-2E-3</v>
      </c>
      <c r="C2873" s="202">
        <v>-2E-3</v>
      </c>
      <c r="D2873" s="202">
        <v>-5.7185874623598529E-4</v>
      </c>
      <c r="E2873" s="202">
        <v>-1.7297757435342509E-3</v>
      </c>
    </row>
    <row r="2874" spans="1:5">
      <c r="A2874">
        <v>2872</v>
      </c>
      <c r="B2874" s="24">
        <v>-2E-3</v>
      </c>
      <c r="C2874" s="202">
        <v>-2E-3</v>
      </c>
      <c r="D2874" s="202">
        <v>-5.7240624144540221E-4</v>
      </c>
      <c r="E2874" s="202">
        <v>-1.7235109475436626E-3</v>
      </c>
    </row>
    <row r="2875" spans="1:5">
      <c r="A2875">
        <v>2873</v>
      </c>
      <c r="B2875" s="24">
        <v>-2E-3</v>
      </c>
      <c r="C2875" s="202">
        <v>-2E-3</v>
      </c>
      <c r="D2875" s="202">
        <v>-5.7295373665481914E-4</v>
      </c>
      <c r="E2875" s="202">
        <v>-1.7172401565329828E-3</v>
      </c>
    </row>
    <row r="2876" spans="1:5">
      <c r="A2876">
        <v>2874</v>
      </c>
      <c r="B2876" s="24">
        <v>-2E-3</v>
      </c>
      <c r="C2876" s="202">
        <v>-2E-3</v>
      </c>
      <c r="D2876" s="202">
        <v>-5.7350123186423606E-4</v>
      </c>
      <c r="E2876" s="202">
        <v>-1.710963370502222E-3</v>
      </c>
    </row>
    <row r="2877" spans="1:5">
      <c r="A2877">
        <v>2875</v>
      </c>
      <c r="B2877" s="24">
        <v>-2E-3</v>
      </c>
      <c r="C2877" s="202">
        <v>-2E-3</v>
      </c>
      <c r="D2877" s="202">
        <v>-5.7404872707365298E-4</v>
      </c>
      <c r="E2877" s="202">
        <v>-1.7046805894513697E-3</v>
      </c>
    </row>
    <row r="2878" spans="1:5">
      <c r="A2878">
        <v>2876</v>
      </c>
      <c r="B2878" s="24">
        <v>-2E-3</v>
      </c>
      <c r="C2878" s="202">
        <v>-2E-3</v>
      </c>
      <c r="D2878" s="202">
        <v>-5.7459622228306991E-4</v>
      </c>
      <c r="E2878" s="202">
        <v>-1.6983918133804329E-3</v>
      </c>
    </row>
    <row r="2879" spans="1:5">
      <c r="A2879">
        <v>2877</v>
      </c>
      <c r="B2879" s="24">
        <v>-2E-3</v>
      </c>
      <c r="C2879" s="202">
        <v>-2E-3</v>
      </c>
      <c r="D2879" s="202">
        <v>-5.7514371749248683E-4</v>
      </c>
      <c r="E2879" s="202">
        <v>-1.6920970422894081E-3</v>
      </c>
    </row>
    <row r="2880" spans="1:5">
      <c r="A2880">
        <v>2878</v>
      </c>
      <c r="B2880" s="24">
        <v>-2E-3</v>
      </c>
      <c r="C2880" s="202">
        <v>-2E-3</v>
      </c>
      <c r="D2880" s="202">
        <v>-5.7569121270190375E-4</v>
      </c>
      <c r="E2880" s="202">
        <v>-1.6857962761782988E-3</v>
      </c>
    </row>
    <row r="2881" spans="1:5">
      <c r="A2881">
        <v>2879</v>
      </c>
      <c r="B2881" s="24">
        <v>-2E-3</v>
      </c>
      <c r="C2881" s="202">
        <v>-2E-3</v>
      </c>
      <c r="D2881" s="202">
        <v>-5.7623870791132068E-4</v>
      </c>
      <c r="E2881" s="202">
        <v>-1.6794895150471015E-3</v>
      </c>
    </row>
    <row r="2882" spans="1:5">
      <c r="A2882">
        <v>2880</v>
      </c>
      <c r="B2882" s="24">
        <v>-2E-3</v>
      </c>
      <c r="C2882" s="202">
        <v>-2E-3</v>
      </c>
      <c r="D2882" s="202">
        <v>-5.767862031207376E-4</v>
      </c>
      <c r="E2882" s="202">
        <v>-1.6731767588958162E-3</v>
      </c>
    </row>
    <row r="2883" spans="1:5">
      <c r="A2883">
        <v>2881</v>
      </c>
      <c r="B2883" s="24">
        <v>-2E-3</v>
      </c>
      <c r="C2883" s="202">
        <v>-2E-3</v>
      </c>
      <c r="D2883" s="202">
        <v>-5.7733369833015452E-4</v>
      </c>
      <c r="E2883" s="202">
        <v>-1.6668580077244463E-3</v>
      </c>
    </row>
    <row r="2884" spans="1:5">
      <c r="A2884">
        <v>2882</v>
      </c>
      <c r="B2884" s="24">
        <v>-2E-3</v>
      </c>
      <c r="C2884" s="202">
        <v>-2E-3</v>
      </c>
      <c r="D2884" s="202">
        <v>-5.7788119353957145E-4</v>
      </c>
      <c r="E2884" s="202">
        <v>-1.6605332615329885E-3</v>
      </c>
    </row>
    <row r="2885" spans="1:5">
      <c r="A2885">
        <v>2883</v>
      </c>
      <c r="B2885" s="24">
        <v>-2E-3</v>
      </c>
      <c r="C2885" s="202">
        <v>-2E-3</v>
      </c>
      <c r="D2885" s="202">
        <v>-5.7842868874898837E-4</v>
      </c>
      <c r="E2885" s="202">
        <v>-1.6542025203214461E-3</v>
      </c>
    </row>
    <row r="2886" spans="1:5">
      <c r="A2886">
        <v>2884</v>
      </c>
      <c r="B2886" s="24">
        <v>-2E-3</v>
      </c>
      <c r="C2886" s="202">
        <v>-2E-3</v>
      </c>
      <c r="D2886" s="202">
        <v>-5.7897618395840529E-4</v>
      </c>
      <c r="E2886" s="202">
        <v>-1.6478657840898157E-3</v>
      </c>
    </row>
    <row r="2887" spans="1:5">
      <c r="A2887">
        <v>2885</v>
      </c>
      <c r="B2887" s="24">
        <v>-2E-3</v>
      </c>
      <c r="C2887" s="202">
        <v>-2E-3</v>
      </c>
      <c r="D2887" s="202">
        <v>-5.7952367916782222E-4</v>
      </c>
      <c r="E2887" s="202">
        <v>-1.6415230528380974E-3</v>
      </c>
    </row>
    <row r="2888" spans="1:5">
      <c r="A2888">
        <v>2886</v>
      </c>
      <c r="B2888" s="24">
        <v>-2E-3</v>
      </c>
      <c r="C2888" s="202">
        <v>-2E-3</v>
      </c>
      <c r="D2888" s="202">
        <v>-5.8007117437723914E-4</v>
      </c>
      <c r="E2888" s="202">
        <v>-1.6351743265662945E-3</v>
      </c>
    </row>
    <row r="2889" spans="1:5">
      <c r="A2889">
        <v>2887</v>
      </c>
      <c r="B2889" s="24">
        <v>-2E-3</v>
      </c>
      <c r="C2889" s="202">
        <v>-2E-3</v>
      </c>
      <c r="D2889" s="202">
        <v>-5.8061866958665606E-4</v>
      </c>
      <c r="E2889" s="202">
        <v>-1.6288196052744036E-3</v>
      </c>
    </row>
    <row r="2890" spans="1:5">
      <c r="A2890">
        <v>2888</v>
      </c>
      <c r="B2890" s="24">
        <v>-2E-3</v>
      </c>
      <c r="C2890" s="202">
        <v>-2E-3</v>
      </c>
      <c r="D2890" s="202">
        <v>-5.8116616479607299E-4</v>
      </c>
      <c r="E2890" s="202">
        <v>-1.6224588889624247E-3</v>
      </c>
    </row>
    <row r="2891" spans="1:5">
      <c r="A2891">
        <v>2889</v>
      </c>
      <c r="B2891" s="24">
        <v>-2E-3</v>
      </c>
      <c r="C2891" s="202">
        <v>-2E-3</v>
      </c>
      <c r="D2891" s="202">
        <v>-5.8171366000548991E-4</v>
      </c>
      <c r="E2891" s="202">
        <v>-1.6160921776303613E-3</v>
      </c>
    </row>
    <row r="2892" spans="1:5">
      <c r="A2892">
        <v>2890</v>
      </c>
      <c r="B2892" s="24">
        <v>-2E-3</v>
      </c>
      <c r="C2892" s="202">
        <v>-2E-3</v>
      </c>
      <c r="D2892" s="202">
        <v>-5.8226115521490683E-4</v>
      </c>
      <c r="E2892" s="202">
        <v>-1.6097194712782099E-3</v>
      </c>
    </row>
    <row r="2893" spans="1:5">
      <c r="A2893">
        <v>2891</v>
      </c>
      <c r="B2893" s="24">
        <v>-2E-3</v>
      </c>
      <c r="C2893" s="202">
        <v>-2E-3</v>
      </c>
      <c r="D2893" s="202">
        <v>-5.8280865042432376E-4</v>
      </c>
      <c r="E2893" s="202">
        <v>-1.6033407699059705E-3</v>
      </c>
    </row>
    <row r="2894" spans="1:5">
      <c r="A2894">
        <v>2892</v>
      </c>
      <c r="B2894" s="24">
        <v>-2E-3</v>
      </c>
      <c r="C2894" s="202">
        <v>-2E-3</v>
      </c>
      <c r="D2894" s="202">
        <v>-5.8335614563374068E-4</v>
      </c>
      <c r="E2894" s="202">
        <v>-1.5969560735136466E-3</v>
      </c>
    </row>
    <row r="2895" spans="1:5">
      <c r="A2895">
        <v>2893</v>
      </c>
      <c r="B2895" s="24">
        <v>-2E-3</v>
      </c>
      <c r="C2895" s="202">
        <v>-2E-3</v>
      </c>
      <c r="D2895" s="202">
        <v>-5.839036408431576E-4</v>
      </c>
      <c r="E2895" s="202">
        <v>-1.5905653821012382E-3</v>
      </c>
    </row>
    <row r="2896" spans="1:5">
      <c r="A2896">
        <v>2894</v>
      </c>
      <c r="B2896" s="24">
        <v>-2E-3</v>
      </c>
      <c r="C2896" s="202">
        <v>-2E-3</v>
      </c>
      <c r="D2896" s="202">
        <v>-5.8445113605257453E-4</v>
      </c>
      <c r="E2896" s="202">
        <v>-1.5841686956687383E-3</v>
      </c>
    </row>
    <row r="2897" spans="1:5">
      <c r="A2897">
        <v>2895</v>
      </c>
      <c r="B2897" s="24">
        <v>-2E-3</v>
      </c>
      <c r="C2897" s="202">
        <v>-2E-3</v>
      </c>
      <c r="D2897" s="202">
        <v>-5.8499863126199145E-4</v>
      </c>
      <c r="E2897" s="202">
        <v>-1.5777660142161538E-3</v>
      </c>
    </row>
    <row r="2898" spans="1:5">
      <c r="A2898">
        <v>2896</v>
      </c>
      <c r="B2898" s="24">
        <v>-2E-3</v>
      </c>
      <c r="C2898" s="202">
        <v>-2E-3</v>
      </c>
      <c r="D2898" s="202">
        <v>-5.8554612647140837E-4</v>
      </c>
      <c r="E2898" s="202">
        <v>-1.5713573377434849E-3</v>
      </c>
    </row>
    <row r="2899" spans="1:5">
      <c r="A2899">
        <v>2897</v>
      </c>
      <c r="B2899" s="24">
        <v>-2E-3</v>
      </c>
      <c r="C2899" s="202">
        <v>-2E-3</v>
      </c>
      <c r="D2899" s="202">
        <v>-5.860936216808253E-4</v>
      </c>
      <c r="E2899" s="202">
        <v>-1.5649426662507279E-3</v>
      </c>
    </row>
    <row r="2900" spans="1:5">
      <c r="A2900">
        <v>2898</v>
      </c>
      <c r="B2900" s="24">
        <v>-2E-3</v>
      </c>
      <c r="C2900" s="202">
        <v>-2E-3</v>
      </c>
      <c r="D2900" s="202">
        <v>-5.8664111689024222E-4</v>
      </c>
      <c r="E2900" s="202">
        <v>-1.558521999737883E-3</v>
      </c>
    </row>
    <row r="2901" spans="1:5">
      <c r="A2901">
        <v>2899</v>
      </c>
      <c r="B2901" s="24">
        <v>-2E-3</v>
      </c>
      <c r="C2901" s="202">
        <v>-2E-3</v>
      </c>
      <c r="D2901" s="202">
        <v>-5.8718861209965914E-4</v>
      </c>
      <c r="E2901" s="202">
        <v>-1.55209533820495E-3</v>
      </c>
    </row>
    <row r="2902" spans="1:5">
      <c r="A2902">
        <v>2900</v>
      </c>
      <c r="B2902" s="24">
        <v>-2E-3</v>
      </c>
      <c r="C2902" s="202">
        <v>-2E-3</v>
      </c>
      <c r="D2902" s="202">
        <v>-5.8773610730907607E-4</v>
      </c>
      <c r="E2902" s="202">
        <v>-1.5456626816519325E-3</v>
      </c>
    </row>
    <row r="2903" spans="1:5">
      <c r="A2903">
        <v>2901</v>
      </c>
      <c r="B2903" s="24">
        <v>-2E-3</v>
      </c>
      <c r="C2903" s="202">
        <v>-2E-3</v>
      </c>
      <c r="D2903" s="202">
        <v>-5.8828360251849299E-4</v>
      </c>
      <c r="E2903" s="202">
        <v>-1.5392240300788271E-3</v>
      </c>
    </row>
    <row r="2904" spans="1:5">
      <c r="A2904">
        <v>2902</v>
      </c>
      <c r="B2904" s="24">
        <v>-2E-3</v>
      </c>
      <c r="C2904" s="202">
        <v>-2E-3</v>
      </c>
      <c r="D2904" s="202">
        <v>-5.8883109772790991E-4</v>
      </c>
      <c r="E2904" s="202">
        <v>-1.5327793834856371E-3</v>
      </c>
    </row>
    <row r="2905" spans="1:5">
      <c r="A2905">
        <v>2903</v>
      </c>
      <c r="B2905" s="24">
        <v>-2E-3</v>
      </c>
      <c r="C2905" s="202">
        <v>-2E-3</v>
      </c>
      <c r="D2905" s="202">
        <v>-5.8937859293732684E-4</v>
      </c>
      <c r="E2905" s="202">
        <v>-1.5263287418723591E-3</v>
      </c>
    </row>
    <row r="2906" spans="1:5">
      <c r="A2906">
        <v>2904</v>
      </c>
      <c r="B2906" s="24">
        <v>-2E-3</v>
      </c>
      <c r="C2906" s="202">
        <v>-2E-3</v>
      </c>
      <c r="D2906" s="202">
        <v>-5.8992608814674376E-4</v>
      </c>
      <c r="E2906" s="202">
        <v>-1.5198721052389966E-3</v>
      </c>
    </row>
    <row r="2907" spans="1:5">
      <c r="A2907">
        <v>2905</v>
      </c>
      <c r="B2907" s="24">
        <v>-2E-3</v>
      </c>
      <c r="C2907" s="202">
        <v>-2E-3</v>
      </c>
      <c r="D2907" s="202">
        <v>-5.9047358335616068E-4</v>
      </c>
      <c r="E2907" s="202">
        <v>-1.5134094735855426E-3</v>
      </c>
    </row>
    <row r="2908" spans="1:5">
      <c r="A2908">
        <v>2906</v>
      </c>
      <c r="B2908" s="24">
        <v>-2E-3</v>
      </c>
      <c r="C2908" s="202">
        <v>-2E-3</v>
      </c>
      <c r="D2908" s="202">
        <v>-5.9102107856557761E-4</v>
      </c>
      <c r="E2908" s="202">
        <v>-1.5069408469120076E-3</v>
      </c>
    </row>
    <row r="2909" spans="1:5">
      <c r="A2909">
        <v>2907</v>
      </c>
      <c r="B2909" s="24">
        <v>-2E-3</v>
      </c>
      <c r="C2909" s="202">
        <v>-2E-3</v>
      </c>
      <c r="D2909" s="202">
        <v>-5.9156857377499453E-4</v>
      </c>
      <c r="E2909" s="202">
        <v>-1.5004662252183811E-3</v>
      </c>
    </row>
    <row r="2910" spans="1:5">
      <c r="A2910">
        <v>2908</v>
      </c>
      <c r="B2910" s="24">
        <v>-2E-3</v>
      </c>
      <c r="C2910" s="202">
        <v>-2E-3</v>
      </c>
      <c r="D2910" s="202">
        <v>-5.9211606898441145E-4</v>
      </c>
      <c r="E2910" s="202">
        <v>-1.49398560850467E-3</v>
      </c>
    </row>
    <row r="2911" spans="1:5">
      <c r="A2911">
        <v>2909</v>
      </c>
      <c r="B2911" s="24">
        <v>-2E-3</v>
      </c>
      <c r="C2911" s="202">
        <v>-2E-3</v>
      </c>
      <c r="D2911" s="202">
        <v>-5.9266356419382838E-4</v>
      </c>
      <c r="E2911" s="202">
        <v>-1.487498996770871E-3</v>
      </c>
    </row>
    <row r="2912" spans="1:5">
      <c r="A2912">
        <v>2910</v>
      </c>
      <c r="B2912" s="24">
        <v>-2E-3</v>
      </c>
      <c r="C2912" s="202">
        <v>-2E-3</v>
      </c>
      <c r="D2912" s="202">
        <v>-5.932110594032453E-4</v>
      </c>
      <c r="E2912" s="202">
        <v>-1.4810063900169874E-3</v>
      </c>
    </row>
    <row r="2913" spans="1:5">
      <c r="A2913">
        <v>2911</v>
      </c>
      <c r="B2913" s="24">
        <v>-2E-3</v>
      </c>
      <c r="C2913" s="202">
        <v>-2E-3</v>
      </c>
      <c r="D2913" s="202">
        <v>-5.9375855461266222E-4</v>
      </c>
      <c r="E2913" s="202">
        <v>-1.4745077882430159E-3</v>
      </c>
    </row>
    <row r="2914" spans="1:5">
      <c r="A2914">
        <v>2912</v>
      </c>
      <c r="B2914" s="24">
        <v>-2E-3</v>
      </c>
      <c r="C2914" s="202">
        <v>-2E-3</v>
      </c>
      <c r="D2914" s="202">
        <v>-5.9430604982207915E-4</v>
      </c>
      <c r="E2914" s="202">
        <v>-1.4680031914489598E-3</v>
      </c>
    </row>
    <row r="2915" spans="1:5">
      <c r="A2915">
        <v>2913</v>
      </c>
      <c r="B2915" s="24">
        <v>-2E-3</v>
      </c>
      <c r="C2915" s="202">
        <v>-2E-3</v>
      </c>
      <c r="D2915" s="202">
        <v>-5.9485354503149607E-4</v>
      </c>
      <c r="E2915" s="202">
        <v>-1.4614925996348123E-3</v>
      </c>
    </row>
    <row r="2916" spans="1:5">
      <c r="A2916">
        <v>2914</v>
      </c>
      <c r="B2916" s="24">
        <v>-2E-3</v>
      </c>
      <c r="C2916" s="202">
        <v>-2E-3</v>
      </c>
      <c r="D2916" s="202">
        <v>-5.9540104024091299E-4</v>
      </c>
      <c r="E2916" s="202">
        <v>-1.4549760128005837E-3</v>
      </c>
    </row>
    <row r="2917" spans="1:5">
      <c r="A2917">
        <v>2915</v>
      </c>
      <c r="B2917" s="24">
        <v>-2E-3</v>
      </c>
      <c r="C2917" s="202">
        <v>-2E-3</v>
      </c>
      <c r="D2917" s="202">
        <v>-5.9594853545032992E-4</v>
      </c>
      <c r="E2917" s="202">
        <v>-1.4484534309462636E-3</v>
      </c>
    </row>
    <row r="2918" spans="1:5">
      <c r="A2918">
        <v>2916</v>
      </c>
      <c r="B2918" s="24">
        <v>-2E-3</v>
      </c>
      <c r="C2918" s="202">
        <v>-2E-3</v>
      </c>
      <c r="D2918" s="202">
        <v>-5.9649603065974684E-4</v>
      </c>
      <c r="E2918" s="202">
        <v>-1.4419248540718591E-3</v>
      </c>
    </row>
    <row r="2919" spans="1:5">
      <c r="A2919">
        <v>2917</v>
      </c>
      <c r="B2919" s="24">
        <v>-2E-3</v>
      </c>
      <c r="C2919" s="202">
        <v>-2E-3</v>
      </c>
      <c r="D2919" s="202">
        <v>-5.9704352586916376E-4</v>
      </c>
      <c r="E2919" s="202">
        <v>-1.4353902821773665E-3</v>
      </c>
    </row>
    <row r="2920" spans="1:5">
      <c r="A2920">
        <v>2918</v>
      </c>
      <c r="B2920" s="24">
        <v>-2E-3</v>
      </c>
      <c r="C2920" s="202">
        <v>-2E-3</v>
      </c>
      <c r="D2920" s="202">
        <v>-5.9759102107858069E-4</v>
      </c>
      <c r="E2920" s="202">
        <v>-1.4288497152627894E-3</v>
      </c>
    </row>
    <row r="2921" spans="1:5">
      <c r="A2921">
        <v>2919</v>
      </c>
      <c r="B2921" s="24">
        <v>-2E-3</v>
      </c>
      <c r="C2921" s="202">
        <v>-2E-3</v>
      </c>
      <c r="D2921" s="202">
        <v>-5.9813851628799761E-4</v>
      </c>
      <c r="E2921" s="202">
        <v>-1.4223031533281243E-3</v>
      </c>
    </row>
    <row r="2922" spans="1:5">
      <c r="A2922">
        <v>2920</v>
      </c>
      <c r="B2922" s="24">
        <v>-2E-3</v>
      </c>
      <c r="C2922" s="202">
        <v>-2E-3</v>
      </c>
      <c r="D2922" s="202">
        <v>-5.9868601149741453E-4</v>
      </c>
      <c r="E2922" s="202">
        <v>-1.4157505963733746E-3</v>
      </c>
    </row>
    <row r="2923" spans="1:5">
      <c r="A2923">
        <v>2921</v>
      </c>
      <c r="B2923" s="24">
        <v>-2E-3</v>
      </c>
      <c r="C2923" s="202">
        <v>-2E-3</v>
      </c>
      <c r="D2923" s="202">
        <v>-5.9923350670683146E-4</v>
      </c>
      <c r="E2923" s="202">
        <v>-1.4091920443985266E-3</v>
      </c>
    </row>
    <row r="2924" spans="1:5">
      <c r="A2924">
        <v>2922</v>
      </c>
      <c r="B2924" s="24">
        <v>-2E-3</v>
      </c>
      <c r="C2924" s="202">
        <v>-2E-3</v>
      </c>
      <c r="D2924" s="202">
        <v>-5.9978100191624838E-4</v>
      </c>
      <c r="E2924" s="202">
        <v>-1.4026274974036045E-3</v>
      </c>
    </row>
    <row r="2925" spans="1:5">
      <c r="A2925">
        <v>2923</v>
      </c>
      <c r="B2925" s="24">
        <v>-2E-3</v>
      </c>
      <c r="C2925" s="202">
        <v>-2E-3</v>
      </c>
      <c r="D2925" s="202">
        <v>-6.003284971256653E-4</v>
      </c>
      <c r="E2925" s="202">
        <v>-1.3960569553885908E-3</v>
      </c>
    </row>
    <row r="2926" spans="1:5">
      <c r="A2926">
        <v>2924</v>
      </c>
      <c r="B2926" s="24">
        <v>-2E-3</v>
      </c>
      <c r="C2926" s="202">
        <v>-2E-3</v>
      </c>
      <c r="D2926" s="202">
        <v>-6.0087599233508223E-4</v>
      </c>
      <c r="E2926" s="202">
        <v>-1.3894804183534927E-3</v>
      </c>
    </row>
    <row r="2927" spans="1:5">
      <c r="A2927">
        <v>2925</v>
      </c>
      <c r="B2927" s="24">
        <v>-2E-3</v>
      </c>
      <c r="C2927" s="202">
        <v>-2E-3</v>
      </c>
      <c r="D2927" s="202">
        <v>-6.0142348754449915E-4</v>
      </c>
      <c r="E2927" s="202">
        <v>-1.38289788629831E-3</v>
      </c>
    </row>
    <row r="2928" spans="1:5">
      <c r="A2928">
        <v>2926</v>
      </c>
      <c r="B2928" s="24">
        <v>-2E-3</v>
      </c>
      <c r="C2928" s="202">
        <v>-2E-3</v>
      </c>
      <c r="D2928" s="202">
        <v>-6.0197098275391607E-4</v>
      </c>
      <c r="E2928" s="202">
        <v>-1.3763093592230359E-3</v>
      </c>
    </row>
    <row r="2929" spans="1:5">
      <c r="A2929">
        <v>2927</v>
      </c>
      <c r="B2929" s="24">
        <v>-2E-3</v>
      </c>
      <c r="C2929" s="202">
        <v>-2E-3</v>
      </c>
      <c r="D2929" s="202">
        <v>-6.02518477963333E-4</v>
      </c>
      <c r="E2929" s="202">
        <v>-1.3697148371276772E-3</v>
      </c>
    </row>
    <row r="2930" spans="1:5">
      <c r="A2930">
        <v>2928</v>
      </c>
      <c r="B2930" s="24">
        <v>-2E-3</v>
      </c>
      <c r="C2930" s="202">
        <v>-2E-3</v>
      </c>
      <c r="D2930" s="202">
        <v>-6.0306597317274992E-4</v>
      </c>
      <c r="E2930" s="202">
        <v>-1.3631143200122341E-3</v>
      </c>
    </row>
    <row r="2931" spans="1:5">
      <c r="A2931">
        <v>2929</v>
      </c>
      <c r="B2931" s="24">
        <v>-2E-3</v>
      </c>
      <c r="C2931" s="202">
        <v>-2E-3</v>
      </c>
      <c r="D2931" s="202">
        <v>-6.0361346838216684E-4</v>
      </c>
      <c r="E2931" s="202">
        <v>-1.3565078078767029E-3</v>
      </c>
    </row>
    <row r="2932" spans="1:5">
      <c r="A2932">
        <v>2930</v>
      </c>
      <c r="B2932" s="24">
        <v>-2E-3</v>
      </c>
      <c r="C2932" s="202">
        <v>-2E-3</v>
      </c>
      <c r="D2932" s="202">
        <v>-6.0416096359158377E-4</v>
      </c>
      <c r="E2932" s="202">
        <v>-1.3498953007210837E-3</v>
      </c>
    </row>
    <row r="2933" spans="1:5">
      <c r="A2933">
        <v>2931</v>
      </c>
      <c r="B2933" s="24">
        <v>-2E-3</v>
      </c>
      <c r="C2933" s="202">
        <v>-2E-3</v>
      </c>
      <c r="D2933" s="202">
        <v>-6.0470845880100069E-4</v>
      </c>
      <c r="E2933" s="202">
        <v>-1.3432767985453765E-3</v>
      </c>
    </row>
    <row r="2934" spans="1:5">
      <c r="A2934">
        <v>2932</v>
      </c>
      <c r="B2934" s="24">
        <v>-2E-3</v>
      </c>
      <c r="C2934" s="202">
        <v>-2E-3</v>
      </c>
      <c r="D2934" s="202">
        <v>-6.0525595401041761E-4</v>
      </c>
      <c r="E2934" s="202">
        <v>-1.3366523013495848E-3</v>
      </c>
    </row>
    <row r="2935" spans="1:5">
      <c r="A2935">
        <v>2933</v>
      </c>
      <c r="B2935" s="24">
        <v>-2E-3</v>
      </c>
      <c r="C2935" s="202">
        <v>-2E-3</v>
      </c>
      <c r="D2935" s="202">
        <v>-6.0580344921983454E-4</v>
      </c>
      <c r="E2935" s="202">
        <v>-1.3300218091337086E-3</v>
      </c>
    </row>
    <row r="2936" spans="1:5">
      <c r="A2936">
        <v>2934</v>
      </c>
      <c r="B2936" s="24">
        <v>-2E-3</v>
      </c>
      <c r="C2936" s="202">
        <v>-2E-3</v>
      </c>
      <c r="D2936" s="202">
        <v>-6.0635094442925146E-4</v>
      </c>
      <c r="E2936" s="202">
        <v>-1.3233853218977409E-3</v>
      </c>
    </row>
    <row r="2937" spans="1:5">
      <c r="A2937">
        <v>2935</v>
      </c>
      <c r="B2937" s="24">
        <v>-2E-3</v>
      </c>
      <c r="C2937" s="202">
        <v>-2E-3</v>
      </c>
      <c r="D2937" s="202">
        <v>-6.0689843963866838E-4</v>
      </c>
      <c r="E2937" s="202">
        <v>-1.3167428396416922E-3</v>
      </c>
    </row>
    <row r="2938" spans="1:5">
      <c r="A2938">
        <v>2936</v>
      </c>
      <c r="B2938" s="24">
        <v>-2E-3</v>
      </c>
      <c r="C2938" s="202">
        <v>-2E-3</v>
      </c>
      <c r="D2938" s="202">
        <v>-6.074459348480853E-4</v>
      </c>
      <c r="E2938" s="202">
        <v>-1.310094362365552E-3</v>
      </c>
    </row>
    <row r="2939" spans="1:5">
      <c r="A2939">
        <v>2937</v>
      </c>
      <c r="B2939" s="24">
        <v>-2E-3</v>
      </c>
      <c r="C2939" s="202">
        <v>-2E-3</v>
      </c>
      <c r="D2939" s="202">
        <v>-6.0799343005750223E-4</v>
      </c>
      <c r="E2939" s="202">
        <v>-1.3034398900693273E-3</v>
      </c>
    </row>
    <row r="2940" spans="1:5">
      <c r="A2940">
        <v>2938</v>
      </c>
      <c r="B2940" s="24">
        <v>-2E-3</v>
      </c>
      <c r="C2940" s="202">
        <v>-2E-3</v>
      </c>
      <c r="D2940" s="202">
        <v>-6.0854092526691915E-4</v>
      </c>
      <c r="E2940" s="202">
        <v>-1.2967794227530145E-3</v>
      </c>
    </row>
    <row r="2941" spans="1:5">
      <c r="A2941">
        <v>2939</v>
      </c>
      <c r="B2941" s="24">
        <v>-2E-3</v>
      </c>
      <c r="C2941" s="202">
        <v>-2E-3</v>
      </c>
      <c r="D2941" s="202">
        <v>-6.0908842047633607E-4</v>
      </c>
      <c r="E2941" s="202">
        <v>-1.2901129604166173E-3</v>
      </c>
    </row>
    <row r="2942" spans="1:5">
      <c r="A2942">
        <v>2940</v>
      </c>
      <c r="B2942" s="24">
        <v>-2E-3</v>
      </c>
      <c r="C2942" s="202">
        <v>-2E-3</v>
      </c>
      <c r="D2942" s="202">
        <v>-6.09635915685753E-4</v>
      </c>
      <c r="E2942" s="202">
        <v>-1.283440503060132E-3</v>
      </c>
    </row>
    <row r="2943" spans="1:5">
      <c r="A2943">
        <v>2941</v>
      </c>
      <c r="B2943" s="24">
        <v>-2E-3</v>
      </c>
      <c r="C2943" s="202">
        <v>-2E-3</v>
      </c>
      <c r="D2943" s="202">
        <v>-6.1018341089516992E-4</v>
      </c>
      <c r="E2943" s="202">
        <v>-1.2767620506835588E-3</v>
      </c>
    </row>
    <row r="2944" spans="1:5">
      <c r="A2944">
        <v>2942</v>
      </c>
      <c r="B2944" s="24">
        <v>-2E-3</v>
      </c>
      <c r="C2944" s="202">
        <v>-2E-3</v>
      </c>
      <c r="D2944" s="202">
        <v>-6.1073090610458684E-4</v>
      </c>
      <c r="E2944" s="202">
        <v>-1.270077603286901E-3</v>
      </c>
    </row>
    <row r="2945" spans="1:5">
      <c r="A2945">
        <v>2943</v>
      </c>
      <c r="B2945" s="24">
        <v>-2E-3</v>
      </c>
      <c r="C2945" s="202">
        <v>-2E-3</v>
      </c>
      <c r="D2945" s="202">
        <v>-6.1127840131400377E-4</v>
      </c>
      <c r="E2945" s="202">
        <v>-1.2633871608701552E-3</v>
      </c>
    </row>
    <row r="2946" spans="1:5">
      <c r="A2946">
        <v>2944</v>
      </c>
      <c r="B2946" s="24">
        <v>-2E-3</v>
      </c>
      <c r="C2946" s="202">
        <v>-2E-3</v>
      </c>
      <c r="D2946" s="202">
        <v>-6.1182589652342069E-4</v>
      </c>
      <c r="E2946" s="202">
        <v>-1.2566907234333215E-3</v>
      </c>
    </row>
    <row r="2947" spans="1:5">
      <c r="A2947">
        <v>2945</v>
      </c>
      <c r="B2947" s="24">
        <v>-2E-3</v>
      </c>
      <c r="C2947" s="202">
        <v>-2E-3</v>
      </c>
      <c r="D2947" s="202">
        <v>-6.1237339173283761E-4</v>
      </c>
      <c r="E2947" s="202">
        <v>-1.2499882909764032E-3</v>
      </c>
    </row>
    <row r="2948" spans="1:5">
      <c r="A2948">
        <v>2946</v>
      </c>
      <c r="B2948" s="24">
        <v>-2E-3</v>
      </c>
      <c r="C2948" s="202">
        <v>-2E-3</v>
      </c>
      <c r="D2948" s="202">
        <v>-6.1292088694225454E-4</v>
      </c>
      <c r="E2948" s="202">
        <v>-1.2432798634993969E-3</v>
      </c>
    </row>
    <row r="2949" spans="1:5">
      <c r="A2949">
        <v>2947</v>
      </c>
      <c r="B2949" s="24">
        <v>-2E-3</v>
      </c>
      <c r="C2949" s="202">
        <v>-2E-3</v>
      </c>
      <c r="D2949" s="202">
        <v>-6.1346838215167146E-4</v>
      </c>
      <c r="E2949" s="202">
        <v>-1.2365654410023061E-3</v>
      </c>
    </row>
    <row r="2950" spans="1:5">
      <c r="A2950">
        <v>2948</v>
      </c>
      <c r="B2950" s="24">
        <v>-2E-3</v>
      </c>
      <c r="C2950" s="202">
        <v>-2E-3</v>
      </c>
      <c r="D2950" s="202">
        <v>-6.1401587736108838E-4</v>
      </c>
      <c r="E2950" s="202">
        <v>-1.2298450234851273E-3</v>
      </c>
    </row>
    <row r="2951" spans="1:5">
      <c r="A2951">
        <v>2949</v>
      </c>
      <c r="B2951" s="24">
        <v>-2E-3</v>
      </c>
      <c r="C2951" s="202">
        <v>-2E-3</v>
      </c>
      <c r="D2951" s="202">
        <v>-6.1456337257050531E-4</v>
      </c>
      <c r="E2951" s="202">
        <v>-1.2231186109478605E-3</v>
      </c>
    </row>
    <row r="2952" spans="1:5">
      <c r="A2952">
        <v>2950</v>
      </c>
      <c r="B2952" s="24">
        <v>-2E-3</v>
      </c>
      <c r="C2952" s="202">
        <v>-2E-3</v>
      </c>
      <c r="D2952" s="202">
        <v>-6.1511086777992223E-4</v>
      </c>
      <c r="E2952" s="202">
        <v>-1.2163862033905092E-3</v>
      </c>
    </row>
    <row r="2953" spans="1:5">
      <c r="A2953">
        <v>2951</v>
      </c>
      <c r="B2953" s="24">
        <v>-2E-3</v>
      </c>
      <c r="C2953" s="202">
        <v>-2E-3</v>
      </c>
      <c r="D2953" s="202">
        <v>-6.1565836298933915E-4</v>
      </c>
      <c r="E2953" s="202">
        <v>-1.2096478008130698E-3</v>
      </c>
    </row>
    <row r="2954" spans="1:5">
      <c r="A2954">
        <v>2952</v>
      </c>
      <c r="B2954" s="24">
        <v>-2E-3</v>
      </c>
      <c r="C2954" s="202">
        <v>-2E-3</v>
      </c>
      <c r="D2954" s="202">
        <v>-6.1620585819875608E-4</v>
      </c>
      <c r="E2954" s="202">
        <v>-1.202903403215546E-3</v>
      </c>
    </row>
    <row r="2955" spans="1:5">
      <c r="A2955">
        <v>2953</v>
      </c>
      <c r="B2955" s="24">
        <v>-2E-3</v>
      </c>
      <c r="C2955" s="202">
        <v>-2E-3</v>
      </c>
      <c r="D2955" s="202">
        <v>-6.16753353408173E-4</v>
      </c>
      <c r="E2955" s="202">
        <v>-1.1961530105979341E-3</v>
      </c>
    </row>
    <row r="2956" spans="1:5">
      <c r="A2956">
        <v>2954</v>
      </c>
      <c r="B2956" s="24">
        <v>-2E-3</v>
      </c>
      <c r="C2956" s="202">
        <v>-2E-3</v>
      </c>
      <c r="D2956" s="202">
        <v>-6.1730084861758992E-4</v>
      </c>
      <c r="E2956" s="202">
        <v>-1.1893966229602343E-3</v>
      </c>
    </row>
    <row r="2957" spans="1:5">
      <c r="A2957">
        <v>2955</v>
      </c>
      <c r="B2957" s="24">
        <v>-2E-3</v>
      </c>
      <c r="C2957" s="202">
        <v>-2E-3</v>
      </c>
      <c r="D2957" s="202">
        <v>-6.1784834382700685E-4</v>
      </c>
      <c r="E2957" s="202">
        <v>-1.1826342403024499E-3</v>
      </c>
    </row>
    <row r="2958" spans="1:5">
      <c r="A2958">
        <v>2956</v>
      </c>
      <c r="B2958" s="24">
        <v>-2E-3</v>
      </c>
      <c r="C2958" s="202">
        <v>-2E-3</v>
      </c>
      <c r="D2958" s="202">
        <v>-6.1839583903642377E-4</v>
      </c>
      <c r="E2958" s="202">
        <v>-1.1758658626245776E-3</v>
      </c>
    </row>
    <row r="2959" spans="1:5">
      <c r="A2959">
        <v>2957</v>
      </c>
      <c r="B2959" s="24">
        <v>-2E-3</v>
      </c>
      <c r="C2959" s="202">
        <v>-2E-3</v>
      </c>
      <c r="D2959" s="202">
        <v>-6.1894333424584069E-4</v>
      </c>
      <c r="E2959" s="202">
        <v>-1.1690914899266172E-3</v>
      </c>
    </row>
    <row r="2960" spans="1:5">
      <c r="A2960">
        <v>2958</v>
      </c>
      <c r="B2960" s="24">
        <v>-2E-3</v>
      </c>
      <c r="C2960" s="202">
        <v>-2E-3</v>
      </c>
      <c r="D2960" s="202">
        <v>-6.1949082945525762E-4</v>
      </c>
      <c r="E2960" s="202">
        <v>-1.1623111222085723E-3</v>
      </c>
    </row>
    <row r="2961" spans="1:5">
      <c r="A2961">
        <v>2959</v>
      </c>
      <c r="B2961" s="24">
        <v>-2E-3</v>
      </c>
      <c r="C2961" s="202">
        <v>-2E-3</v>
      </c>
      <c r="D2961" s="202">
        <v>-6.2003832466467454E-4</v>
      </c>
      <c r="E2961" s="202">
        <v>-1.1555247594704394E-3</v>
      </c>
    </row>
    <row r="2962" spans="1:5">
      <c r="A2962">
        <v>2960</v>
      </c>
      <c r="B2962" s="24">
        <v>-2E-3</v>
      </c>
      <c r="C2962" s="202">
        <v>-2E-3</v>
      </c>
      <c r="D2962" s="202">
        <v>-6.2058581987409146E-4</v>
      </c>
      <c r="E2962" s="202">
        <v>-1.1487324017122186E-3</v>
      </c>
    </row>
    <row r="2963" spans="1:5">
      <c r="A2963">
        <v>2961</v>
      </c>
      <c r="B2963" s="24">
        <v>-2E-3</v>
      </c>
      <c r="C2963" s="202">
        <v>-2E-3</v>
      </c>
      <c r="D2963" s="202">
        <v>-6.2113331508350839E-4</v>
      </c>
      <c r="E2963" s="202">
        <v>-1.1419340489339132E-3</v>
      </c>
    </row>
    <row r="2964" spans="1:5">
      <c r="A2964">
        <v>2962</v>
      </c>
      <c r="B2964" s="24">
        <v>-2E-3</v>
      </c>
      <c r="C2964" s="202">
        <v>-2E-3</v>
      </c>
      <c r="D2964" s="202">
        <v>-6.2168081029292531E-4</v>
      </c>
      <c r="E2964" s="202">
        <v>-1.1351297011355198E-3</v>
      </c>
    </row>
    <row r="2965" spans="1:5">
      <c r="A2965">
        <v>2963</v>
      </c>
      <c r="B2965" s="24">
        <v>-2E-3</v>
      </c>
      <c r="C2965" s="202">
        <v>-2E-3</v>
      </c>
      <c r="D2965" s="202">
        <v>-6.2222830550234223E-4</v>
      </c>
      <c r="E2965" s="202">
        <v>-1.1283193583170419E-3</v>
      </c>
    </row>
    <row r="2966" spans="1:5">
      <c r="A2966">
        <v>2964</v>
      </c>
      <c r="B2966" s="24">
        <v>-2E-3</v>
      </c>
      <c r="C2966" s="202">
        <v>-2E-3</v>
      </c>
      <c r="D2966" s="202">
        <v>-6.2277580071175916E-4</v>
      </c>
      <c r="E2966" s="202">
        <v>-1.1215030204784759E-3</v>
      </c>
    </row>
    <row r="2967" spans="1:5">
      <c r="A2967">
        <v>2965</v>
      </c>
      <c r="B2967" s="24">
        <v>-2E-3</v>
      </c>
      <c r="C2967" s="202">
        <v>-2E-3</v>
      </c>
      <c r="D2967" s="202">
        <v>-6.2332329592117608E-4</v>
      </c>
      <c r="E2967" s="202">
        <v>-1.114680687619822E-3</v>
      </c>
    </row>
    <row r="2968" spans="1:5">
      <c r="A2968">
        <v>2966</v>
      </c>
      <c r="B2968" s="24">
        <v>-2E-3</v>
      </c>
      <c r="C2968" s="202">
        <v>-2E-3</v>
      </c>
      <c r="D2968" s="202">
        <v>-6.23870791130593E-4</v>
      </c>
      <c r="E2968" s="202">
        <v>-1.1078523597410836E-3</v>
      </c>
    </row>
    <row r="2969" spans="1:5">
      <c r="A2969">
        <v>2967</v>
      </c>
      <c r="B2969" s="24">
        <v>-2E-3</v>
      </c>
      <c r="C2969" s="202">
        <v>-2E-3</v>
      </c>
      <c r="D2969" s="202">
        <v>-6.2441828634000993E-4</v>
      </c>
      <c r="E2969" s="202">
        <v>-1.1010180368422572E-3</v>
      </c>
    </row>
    <row r="2970" spans="1:5">
      <c r="A2970">
        <v>2968</v>
      </c>
      <c r="B2970" s="24">
        <v>-2E-3</v>
      </c>
      <c r="C2970" s="202">
        <v>-2E-3</v>
      </c>
      <c r="D2970" s="202">
        <v>-6.2496578154942685E-4</v>
      </c>
      <c r="E2970" s="202">
        <v>-1.0941777189233462E-3</v>
      </c>
    </row>
    <row r="2971" spans="1:5">
      <c r="A2971">
        <v>2969</v>
      </c>
      <c r="B2971" s="24">
        <v>-2E-3</v>
      </c>
      <c r="C2971" s="202">
        <v>-2E-3</v>
      </c>
      <c r="D2971" s="202">
        <v>-6.2551327675884377E-4</v>
      </c>
      <c r="E2971" s="202">
        <v>-1.0873314059843472E-3</v>
      </c>
    </row>
    <row r="2972" spans="1:5">
      <c r="A2972">
        <v>2970</v>
      </c>
      <c r="B2972" s="24">
        <v>-2E-3</v>
      </c>
      <c r="C2972" s="202">
        <v>-2E-3</v>
      </c>
      <c r="D2972" s="202">
        <v>-6.260607719682607E-4</v>
      </c>
      <c r="E2972" s="202">
        <v>-1.0804790980252603E-3</v>
      </c>
    </row>
    <row r="2973" spans="1:5">
      <c r="A2973">
        <v>2971</v>
      </c>
      <c r="B2973" s="24">
        <v>-2E-3</v>
      </c>
      <c r="C2973" s="202">
        <v>-2E-3</v>
      </c>
      <c r="D2973" s="202">
        <v>-6.2660826717767762E-4</v>
      </c>
      <c r="E2973" s="202">
        <v>-1.0736207950460888E-3</v>
      </c>
    </row>
    <row r="2974" spans="1:5">
      <c r="A2974">
        <v>2972</v>
      </c>
      <c r="B2974" s="24">
        <v>-2E-3</v>
      </c>
      <c r="C2974" s="202">
        <v>-2E-3</v>
      </c>
      <c r="D2974" s="202">
        <v>-6.2715576238709454E-4</v>
      </c>
      <c r="E2974" s="202">
        <v>-1.0667564970468293E-3</v>
      </c>
    </row>
    <row r="2975" spans="1:5">
      <c r="A2975">
        <v>2973</v>
      </c>
      <c r="B2975" s="24">
        <v>-2E-3</v>
      </c>
      <c r="C2975" s="202">
        <v>-2E-3</v>
      </c>
      <c r="D2975" s="202">
        <v>-6.2770325759651147E-4</v>
      </c>
      <c r="E2975" s="202">
        <v>-1.0598862040274819E-3</v>
      </c>
    </row>
    <row r="2976" spans="1:5">
      <c r="A2976">
        <v>2974</v>
      </c>
      <c r="B2976" s="24">
        <v>-2E-3</v>
      </c>
      <c r="C2976" s="202">
        <v>-2E-3</v>
      </c>
      <c r="D2976" s="202">
        <v>-6.2825075280592839E-4</v>
      </c>
      <c r="E2976" s="202">
        <v>-1.0530099159880499E-3</v>
      </c>
    </row>
    <row r="2977" spans="1:5">
      <c r="A2977">
        <v>2975</v>
      </c>
      <c r="B2977" s="24">
        <v>-2E-3</v>
      </c>
      <c r="C2977" s="202">
        <v>-2E-3</v>
      </c>
      <c r="D2977" s="202">
        <v>-6.2879824801534531E-4</v>
      </c>
      <c r="E2977" s="202">
        <v>-1.0461276329285299E-3</v>
      </c>
    </row>
    <row r="2978" spans="1:5">
      <c r="A2978">
        <v>2976</v>
      </c>
      <c r="B2978" s="24">
        <v>-2E-3</v>
      </c>
      <c r="C2978" s="202">
        <v>-2E-3</v>
      </c>
      <c r="D2978" s="202">
        <v>-6.2934574322476224E-4</v>
      </c>
      <c r="E2978" s="202">
        <v>-1.0392393548489254E-3</v>
      </c>
    </row>
    <row r="2979" spans="1:5">
      <c r="A2979">
        <v>2977</v>
      </c>
      <c r="B2979" s="24">
        <v>-2E-3</v>
      </c>
      <c r="C2979" s="202">
        <v>-2E-3</v>
      </c>
      <c r="D2979" s="202">
        <v>-6.2989323843417916E-4</v>
      </c>
      <c r="E2979" s="202">
        <v>-1.0323450817492294E-3</v>
      </c>
    </row>
    <row r="2980" spans="1:5">
      <c r="A2980">
        <v>2978</v>
      </c>
      <c r="B2980" s="24">
        <v>-2E-3</v>
      </c>
      <c r="C2980" s="202">
        <v>-2E-3</v>
      </c>
      <c r="D2980" s="202">
        <v>-6.3044073364359608E-4</v>
      </c>
      <c r="E2980" s="202">
        <v>-1.0254448136294524E-3</v>
      </c>
    </row>
    <row r="2981" spans="1:5">
      <c r="A2981">
        <v>2979</v>
      </c>
      <c r="B2981" s="24">
        <v>-2E-3</v>
      </c>
      <c r="C2981" s="202">
        <v>-2E-3</v>
      </c>
      <c r="D2981" s="202">
        <v>-6.3098822885301301E-4</v>
      </c>
      <c r="E2981" s="202">
        <v>-1.0185385504895839E-3</v>
      </c>
    </row>
    <row r="2982" spans="1:5">
      <c r="A2982">
        <v>2980</v>
      </c>
      <c r="B2982" s="24">
        <v>-2E-3</v>
      </c>
      <c r="C2982" s="202">
        <v>-2E-3</v>
      </c>
      <c r="D2982" s="202">
        <v>-6.3153572406242993E-4</v>
      </c>
      <c r="E2982" s="202">
        <v>-1.0116262923296308E-3</v>
      </c>
    </row>
    <row r="2983" spans="1:5">
      <c r="A2983">
        <v>2981</v>
      </c>
      <c r="B2983" s="24">
        <v>-2E-3</v>
      </c>
      <c r="C2983" s="202">
        <v>-2E-3</v>
      </c>
      <c r="D2983" s="202">
        <v>-6.3208321927184685E-4</v>
      </c>
      <c r="E2983" s="202">
        <v>-1.0047080391495933E-3</v>
      </c>
    </row>
    <row r="2984" spans="1:5">
      <c r="A2984">
        <v>2982</v>
      </c>
      <c r="B2984" s="24">
        <v>-2E-3</v>
      </c>
      <c r="C2984" s="202">
        <v>-2E-3</v>
      </c>
      <c r="D2984" s="202">
        <v>-6.3263071448126378E-4</v>
      </c>
      <c r="E2984" s="202">
        <v>-9.9778379094946773E-4</v>
      </c>
    </row>
    <row r="2985" spans="1:5">
      <c r="A2985">
        <v>2983</v>
      </c>
      <c r="B2985" s="24">
        <v>-2E-3</v>
      </c>
      <c r="C2985" s="202">
        <v>-2E-3</v>
      </c>
      <c r="D2985" s="202">
        <v>-6.331782096906807E-4</v>
      </c>
      <c r="E2985" s="202">
        <v>-9.9085354772925419E-4</v>
      </c>
    </row>
    <row r="2986" spans="1:5">
      <c r="A2986">
        <v>2984</v>
      </c>
      <c r="B2986" s="24">
        <v>-2E-3</v>
      </c>
      <c r="C2986" s="202">
        <v>-2E-3</v>
      </c>
      <c r="D2986" s="202">
        <v>-6.3372570490009762E-4</v>
      </c>
      <c r="E2986" s="202">
        <v>-9.8391730948895265E-4</v>
      </c>
    </row>
    <row r="2987" spans="1:5">
      <c r="A2987">
        <v>2985</v>
      </c>
      <c r="B2987" s="24">
        <v>-2E-3</v>
      </c>
      <c r="C2987" s="202">
        <v>-2E-3</v>
      </c>
      <c r="D2987" s="202">
        <v>-6.3427320010951455E-4</v>
      </c>
      <c r="E2987" s="202">
        <v>-9.7697507622856658E-4</v>
      </c>
    </row>
    <row r="2988" spans="1:5">
      <c r="A2988">
        <v>2986</v>
      </c>
      <c r="B2988" s="24">
        <v>-2E-3</v>
      </c>
      <c r="C2988" s="202">
        <v>-2E-3</v>
      </c>
      <c r="D2988" s="202">
        <v>-6.3482069531893147E-4</v>
      </c>
      <c r="E2988" s="202">
        <v>-9.7002684794809599E-4</v>
      </c>
    </row>
    <row r="2989" spans="1:5">
      <c r="A2989">
        <v>2987</v>
      </c>
      <c r="B2989" s="24">
        <v>-2E-3</v>
      </c>
      <c r="C2989" s="202">
        <v>-2E-3</v>
      </c>
      <c r="D2989" s="202">
        <v>-6.3536819052834839E-4</v>
      </c>
      <c r="E2989" s="202">
        <v>-9.6307262464753393E-4</v>
      </c>
    </row>
    <row r="2990" spans="1:5">
      <c r="A2990">
        <v>2988</v>
      </c>
      <c r="B2990" s="24">
        <v>-2E-3</v>
      </c>
      <c r="C2990" s="202">
        <v>-2E-3</v>
      </c>
      <c r="D2990" s="202">
        <v>-6.3591568573776532E-4</v>
      </c>
      <c r="E2990" s="202">
        <v>-9.5611240632688735E-4</v>
      </c>
    </row>
    <row r="2991" spans="1:5">
      <c r="A2991">
        <v>2989</v>
      </c>
      <c r="B2991" s="24">
        <v>-2E-3</v>
      </c>
      <c r="C2991" s="202">
        <v>-2E-3</v>
      </c>
      <c r="D2991" s="202">
        <v>-6.3646318094718224E-4</v>
      </c>
      <c r="E2991" s="202">
        <v>-9.4914619298615624E-4</v>
      </c>
    </row>
    <row r="2992" spans="1:5">
      <c r="A2992">
        <v>2990</v>
      </c>
      <c r="B2992" s="24">
        <v>-2E-3</v>
      </c>
      <c r="C2992" s="202">
        <v>-2E-3</v>
      </c>
      <c r="D2992" s="202">
        <v>-6.3701067615659916E-4</v>
      </c>
      <c r="E2992" s="202">
        <v>-9.4217398462533714E-4</v>
      </c>
    </row>
    <row r="2993" spans="1:5">
      <c r="A2993">
        <v>2991</v>
      </c>
      <c r="B2993" s="24">
        <v>-2E-3</v>
      </c>
      <c r="C2993" s="202">
        <v>-2E-3</v>
      </c>
      <c r="D2993" s="202">
        <v>-6.3755817136601609E-4</v>
      </c>
      <c r="E2993" s="202">
        <v>-9.3519578124443004E-4</v>
      </c>
    </row>
    <row r="2994" spans="1:5">
      <c r="A2994">
        <v>2992</v>
      </c>
      <c r="B2994" s="24">
        <v>-2E-3</v>
      </c>
      <c r="C2994" s="202">
        <v>-2E-3</v>
      </c>
      <c r="D2994" s="202">
        <v>-6.3810566657543301E-4</v>
      </c>
      <c r="E2994" s="202">
        <v>-9.2821158284343494E-4</v>
      </c>
    </row>
    <row r="2995" spans="1:5">
      <c r="A2995">
        <v>2993</v>
      </c>
      <c r="B2995" s="24">
        <v>-2E-3</v>
      </c>
      <c r="C2995" s="202">
        <v>-2E-3</v>
      </c>
      <c r="D2995" s="202">
        <v>-6.3865316178484993E-4</v>
      </c>
      <c r="E2995" s="202">
        <v>-9.2122138942235532E-4</v>
      </c>
    </row>
    <row r="2996" spans="1:5">
      <c r="A2996">
        <v>2994</v>
      </c>
      <c r="B2996" s="24">
        <v>-2E-3</v>
      </c>
      <c r="C2996" s="202">
        <v>-2E-3</v>
      </c>
      <c r="D2996" s="202">
        <v>-6.3920065699426686E-4</v>
      </c>
      <c r="E2996" s="202">
        <v>-9.142252009811877E-4</v>
      </c>
    </row>
    <row r="2997" spans="1:5">
      <c r="A2997">
        <v>2995</v>
      </c>
      <c r="B2997" s="24">
        <v>-2E-3</v>
      </c>
      <c r="C2997" s="202">
        <v>-2E-3</v>
      </c>
      <c r="D2997" s="202">
        <v>-6.3974815220368378E-4</v>
      </c>
      <c r="E2997" s="202">
        <v>-9.0722301751993556E-4</v>
      </c>
    </row>
    <row r="2998" spans="1:5">
      <c r="A2998">
        <v>2996</v>
      </c>
      <c r="B2998" s="24">
        <v>-2E-3</v>
      </c>
      <c r="C2998" s="202">
        <v>-2E-3</v>
      </c>
      <c r="D2998" s="202">
        <v>-6.402956474131007E-4</v>
      </c>
      <c r="E2998" s="202">
        <v>-9.0021483903859542E-4</v>
      </c>
    </row>
    <row r="2999" spans="1:5">
      <c r="A2999">
        <v>2997</v>
      </c>
      <c r="B2999" s="24">
        <v>-2E-3</v>
      </c>
      <c r="C2999" s="202">
        <v>-2E-3</v>
      </c>
      <c r="D2999" s="202">
        <v>-6.4084314262251763E-4</v>
      </c>
      <c r="E2999" s="202">
        <v>-8.9320066553716382E-4</v>
      </c>
    </row>
    <row r="3000" spans="1:5">
      <c r="A3000">
        <v>2998</v>
      </c>
      <c r="B3000" s="24">
        <v>-2E-3</v>
      </c>
      <c r="C3000" s="202">
        <v>-2E-3</v>
      </c>
      <c r="D3000" s="202">
        <v>-6.4139063783193455E-4</v>
      </c>
      <c r="E3000" s="202">
        <v>-8.8618049701564769E-4</v>
      </c>
    </row>
    <row r="3001" spans="1:5">
      <c r="A3001">
        <v>2999</v>
      </c>
      <c r="B3001" s="24">
        <v>-2E-3</v>
      </c>
      <c r="C3001" s="202">
        <v>-2E-3</v>
      </c>
      <c r="D3001" s="202">
        <v>-6.4193813304135147E-4</v>
      </c>
      <c r="E3001" s="202">
        <v>-8.791543334740505E-4</v>
      </c>
    </row>
    <row r="3002" spans="1:5">
      <c r="A3002">
        <v>3000</v>
      </c>
      <c r="B3002" s="24">
        <v>-2E-3</v>
      </c>
      <c r="C3002" s="202">
        <v>-2E-3</v>
      </c>
      <c r="D3002" s="202">
        <v>-6.424856282507684E-4</v>
      </c>
      <c r="E3002" s="202">
        <v>-8.7212217491236185E-4</v>
      </c>
    </row>
    <row r="3003" spans="1:5">
      <c r="A3003">
        <v>3001</v>
      </c>
      <c r="B3003" s="24">
        <v>-2E-3</v>
      </c>
      <c r="C3003" s="202">
        <v>-2E-3</v>
      </c>
      <c r="D3003" s="202">
        <v>-6.4303312346018532E-4</v>
      </c>
      <c r="E3003" s="202">
        <v>-8.6508402133058868E-4</v>
      </c>
    </row>
    <row r="3004" spans="1:5">
      <c r="A3004">
        <v>3002</v>
      </c>
      <c r="B3004" s="24">
        <v>-2E-3</v>
      </c>
      <c r="C3004" s="202">
        <v>-2E-3</v>
      </c>
      <c r="D3004" s="202">
        <v>-6.4358061866960224E-4</v>
      </c>
      <c r="E3004" s="202">
        <v>-8.580398727287275E-4</v>
      </c>
    </row>
    <row r="3005" spans="1:5">
      <c r="A3005">
        <v>3003</v>
      </c>
      <c r="B3005" s="24">
        <v>-2E-3</v>
      </c>
      <c r="C3005" s="202">
        <v>-2E-3</v>
      </c>
      <c r="D3005" s="202">
        <v>-6.4412811387901917E-4</v>
      </c>
      <c r="E3005" s="202">
        <v>-8.5098972910678181E-4</v>
      </c>
    </row>
    <row r="3006" spans="1:5">
      <c r="A3006">
        <v>3004</v>
      </c>
      <c r="B3006" s="24">
        <v>-2E-3</v>
      </c>
      <c r="C3006" s="202">
        <v>-2E-3</v>
      </c>
      <c r="D3006" s="202">
        <v>-6.4467560908843609E-4</v>
      </c>
      <c r="E3006" s="202">
        <v>-8.4393359046474811E-4</v>
      </c>
    </row>
    <row r="3007" spans="1:5">
      <c r="A3007">
        <v>3005</v>
      </c>
      <c r="B3007" s="24">
        <v>-2E-3</v>
      </c>
      <c r="C3007" s="202">
        <v>-2E-3</v>
      </c>
      <c r="D3007" s="202">
        <v>-6.4522310429785301E-4</v>
      </c>
      <c r="E3007" s="202">
        <v>-8.3687145680262989E-4</v>
      </c>
    </row>
    <row r="3008" spans="1:5">
      <c r="A3008">
        <v>3006</v>
      </c>
      <c r="B3008" s="24">
        <v>-2E-3</v>
      </c>
      <c r="C3008" s="202">
        <v>-2E-3</v>
      </c>
      <c r="D3008" s="202">
        <v>-6.4577059950726994E-4</v>
      </c>
      <c r="E3008" s="202">
        <v>-8.2980332812042368E-4</v>
      </c>
    </row>
    <row r="3009" spans="1:5">
      <c r="A3009">
        <v>3007</v>
      </c>
      <c r="B3009" s="24">
        <v>-2E-3</v>
      </c>
      <c r="C3009" s="202">
        <v>-2E-3</v>
      </c>
      <c r="D3009" s="202">
        <v>-6.4631809471668686E-4</v>
      </c>
      <c r="E3009" s="202">
        <v>-8.2272920441812947E-4</v>
      </c>
    </row>
    <row r="3010" spans="1:5">
      <c r="A3010">
        <v>3008</v>
      </c>
      <c r="B3010" s="24">
        <v>-2E-3</v>
      </c>
      <c r="C3010" s="202">
        <v>-2E-3</v>
      </c>
      <c r="D3010" s="202">
        <v>-6.4686558992610378E-4</v>
      </c>
      <c r="E3010" s="202">
        <v>-8.1564908569574726E-4</v>
      </c>
    </row>
    <row r="3011" spans="1:5">
      <c r="A3011">
        <v>3009</v>
      </c>
      <c r="B3011" s="24">
        <v>-2E-3</v>
      </c>
      <c r="C3011" s="202">
        <v>-2E-3</v>
      </c>
      <c r="D3011" s="202">
        <v>-6.4741308513552071E-4</v>
      </c>
      <c r="E3011" s="202">
        <v>-8.0856297195328053E-4</v>
      </c>
    </row>
    <row r="3012" spans="1:5">
      <c r="A3012">
        <v>3010</v>
      </c>
      <c r="B3012" s="24">
        <v>-2E-3</v>
      </c>
      <c r="C3012" s="202">
        <v>-2E-3</v>
      </c>
      <c r="D3012" s="202">
        <v>-6.4796058034493763E-4</v>
      </c>
      <c r="E3012" s="202">
        <v>-8.0147086319072927E-4</v>
      </c>
    </row>
    <row r="3013" spans="1:5">
      <c r="A3013">
        <v>3011</v>
      </c>
      <c r="B3013" s="24">
        <v>-2E-3</v>
      </c>
      <c r="C3013" s="202">
        <v>-2E-3</v>
      </c>
      <c r="D3013" s="202">
        <v>-6.4850807555435455E-4</v>
      </c>
      <c r="E3013" s="202">
        <v>-7.9437275940808655E-4</v>
      </c>
    </row>
    <row r="3014" spans="1:5">
      <c r="A3014">
        <v>3012</v>
      </c>
      <c r="B3014" s="24">
        <v>-2E-3</v>
      </c>
      <c r="C3014" s="202">
        <v>-2E-3</v>
      </c>
      <c r="D3014" s="202">
        <v>-6.4905557076377148E-4</v>
      </c>
      <c r="E3014" s="202">
        <v>-7.872686606053593E-4</v>
      </c>
    </row>
    <row r="3015" spans="1:5">
      <c r="A3015">
        <v>3013</v>
      </c>
      <c r="B3015" s="24">
        <v>-2E-3</v>
      </c>
      <c r="C3015" s="202">
        <v>-2E-3</v>
      </c>
      <c r="D3015" s="202">
        <v>-6.496030659731884E-4</v>
      </c>
      <c r="E3015" s="202">
        <v>-7.8015856678254752E-4</v>
      </c>
    </row>
    <row r="3016" spans="1:5">
      <c r="A3016">
        <v>3014</v>
      </c>
      <c r="B3016" s="24">
        <v>-2E-3</v>
      </c>
      <c r="C3016" s="202">
        <v>-2E-3</v>
      </c>
      <c r="D3016" s="202">
        <v>-6.5015056118260532E-4</v>
      </c>
      <c r="E3016" s="202">
        <v>-7.7304247793964775E-4</v>
      </c>
    </row>
    <row r="3017" spans="1:5">
      <c r="A3017">
        <v>3015</v>
      </c>
      <c r="B3017" s="24">
        <v>-2E-3</v>
      </c>
      <c r="C3017" s="202">
        <v>-2E-3</v>
      </c>
      <c r="D3017" s="202">
        <v>-6.5069805639202225E-4</v>
      </c>
      <c r="E3017" s="202">
        <v>-7.6592039407665999E-4</v>
      </c>
    </row>
    <row r="3018" spans="1:5">
      <c r="A3018">
        <v>3016</v>
      </c>
      <c r="B3018" s="24">
        <v>-2E-3</v>
      </c>
      <c r="C3018" s="202">
        <v>-2E-3</v>
      </c>
      <c r="D3018" s="202">
        <v>-6.5124555160143917E-4</v>
      </c>
      <c r="E3018" s="202">
        <v>-7.5879231519358423E-4</v>
      </c>
    </row>
    <row r="3019" spans="1:5">
      <c r="A3019">
        <v>3017</v>
      </c>
      <c r="B3019" s="24">
        <v>-2E-3</v>
      </c>
      <c r="C3019" s="202">
        <v>-2E-3</v>
      </c>
      <c r="D3019" s="202">
        <v>-6.5179304681085609E-4</v>
      </c>
      <c r="E3019" s="202">
        <v>-7.5165824129042394E-4</v>
      </c>
    </row>
    <row r="3020" spans="1:5">
      <c r="A3020">
        <v>3018</v>
      </c>
      <c r="B3020" s="24">
        <v>-2E-3</v>
      </c>
      <c r="C3020" s="202">
        <v>-2E-3</v>
      </c>
      <c r="D3020" s="202">
        <v>-6.5234054202027302E-4</v>
      </c>
      <c r="E3020" s="202">
        <v>-7.4451817236717913E-4</v>
      </c>
    </row>
    <row r="3021" spans="1:5">
      <c r="A3021">
        <v>3019</v>
      </c>
      <c r="B3021" s="24">
        <v>-2E-3</v>
      </c>
      <c r="C3021" s="202">
        <v>-2E-3</v>
      </c>
      <c r="D3021" s="202">
        <v>-6.5288803722968994E-4</v>
      </c>
      <c r="E3021" s="202">
        <v>-7.3737210842384285E-4</v>
      </c>
    </row>
    <row r="3022" spans="1:5">
      <c r="A3022">
        <v>3020</v>
      </c>
      <c r="B3022" s="24">
        <v>-2E-3</v>
      </c>
      <c r="C3022" s="202">
        <v>-2E-3</v>
      </c>
      <c r="D3022" s="202">
        <v>-6.5343553243910686E-4</v>
      </c>
      <c r="E3022" s="202">
        <v>-7.3022004946042551E-4</v>
      </c>
    </row>
    <row r="3023" spans="1:5">
      <c r="A3023">
        <v>3021</v>
      </c>
      <c r="B3023" s="24">
        <v>-2E-3</v>
      </c>
      <c r="C3023" s="202">
        <v>-2E-3</v>
      </c>
      <c r="D3023" s="202">
        <v>-6.5398302764852379E-4</v>
      </c>
      <c r="E3023" s="202">
        <v>-7.2306199547691671E-4</v>
      </c>
    </row>
    <row r="3024" spans="1:5">
      <c r="A3024">
        <v>3022</v>
      </c>
      <c r="B3024" s="24">
        <v>-2E-3</v>
      </c>
      <c r="C3024" s="202">
        <v>-2E-3</v>
      </c>
      <c r="D3024" s="202">
        <v>-6.5453052285794071E-4</v>
      </c>
      <c r="E3024" s="202">
        <v>-7.1589794647332339E-4</v>
      </c>
    </row>
    <row r="3025" spans="1:5">
      <c r="A3025">
        <v>3023</v>
      </c>
      <c r="B3025" s="24">
        <v>-2E-3</v>
      </c>
      <c r="C3025" s="202">
        <v>-2E-3</v>
      </c>
      <c r="D3025" s="202">
        <v>-6.5507801806735763E-4</v>
      </c>
      <c r="E3025" s="202">
        <v>-7.0872790244964207E-4</v>
      </c>
    </row>
    <row r="3026" spans="1:5">
      <c r="A3026">
        <v>3024</v>
      </c>
      <c r="B3026" s="24">
        <v>-2E-3</v>
      </c>
      <c r="C3026" s="202">
        <v>-2E-3</v>
      </c>
      <c r="D3026" s="202">
        <v>-6.5562551327677456E-4</v>
      </c>
      <c r="E3026" s="202">
        <v>-7.0155186340587622E-4</v>
      </c>
    </row>
    <row r="3027" spans="1:5">
      <c r="A3027">
        <v>3025</v>
      </c>
      <c r="B3027" s="24">
        <v>-2E-3</v>
      </c>
      <c r="C3027" s="202">
        <v>-2E-3</v>
      </c>
      <c r="D3027" s="202">
        <v>-6.5617300848619148E-4</v>
      </c>
      <c r="E3027" s="202">
        <v>-6.9436982934202238E-4</v>
      </c>
    </row>
    <row r="3028" spans="1:5">
      <c r="A3028">
        <v>3026</v>
      </c>
      <c r="B3028" s="24">
        <v>-2E-3</v>
      </c>
      <c r="C3028" s="202">
        <v>-2E-3</v>
      </c>
      <c r="D3028" s="202">
        <v>-6.567205036956084E-4</v>
      </c>
      <c r="E3028" s="202">
        <v>-6.8718180025808054E-4</v>
      </c>
    </row>
    <row r="3029" spans="1:5">
      <c r="A3029">
        <v>3027</v>
      </c>
      <c r="B3029" s="24">
        <v>-2E-3</v>
      </c>
      <c r="C3029" s="202">
        <v>-2E-3</v>
      </c>
      <c r="D3029" s="202">
        <v>-6.5726799890502533E-4</v>
      </c>
      <c r="E3029" s="202">
        <v>-6.7998777615405417E-4</v>
      </c>
    </row>
    <row r="3030" spans="1:5">
      <c r="A3030">
        <v>3028</v>
      </c>
      <c r="B3030" s="24">
        <v>-2E-3</v>
      </c>
      <c r="C3030" s="202">
        <v>-2E-3</v>
      </c>
      <c r="D3030" s="202">
        <v>-6.5781549411444225E-4</v>
      </c>
      <c r="E3030" s="202">
        <v>-6.7278775702993981E-4</v>
      </c>
    </row>
    <row r="3031" spans="1:5">
      <c r="A3031">
        <v>3029</v>
      </c>
      <c r="B3031" s="24">
        <v>-2E-3</v>
      </c>
      <c r="C3031" s="202">
        <v>-2E-3</v>
      </c>
      <c r="D3031" s="202">
        <v>-6.5836298932385917E-4</v>
      </c>
      <c r="E3031" s="202">
        <v>-6.6558174288573746E-4</v>
      </c>
    </row>
    <row r="3032" spans="1:5">
      <c r="A3032">
        <v>3030</v>
      </c>
      <c r="B3032" s="24">
        <v>-2E-3</v>
      </c>
      <c r="C3032" s="202">
        <v>-2E-3</v>
      </c>
      <c r="D3032" s="202">
        <v>-6.589104845332761E-4</v>
      </c>
      <c r="E3032" s="202">
        <v>-6.5836973372145058E-4</v>
      </c>
    </row>
    <row r="3033" spans="1:5">
      <c r="A3033">
        <v>3031</v>
      </c>
      <c r="B3033" s="24">
        <v>-2E-3</v>
      </c>
      <c r="C3033" s="202">
        <v>-2E-3</v>
      </c>
      <c r="D3033" s="202">
        <v>-6.5945797974269302E-4</v>
      </c>
      <c r="E3033" s="202">
        <v>-6.511517295370757E-4</v>
      </c>
    </row>
    <row r="3034" spans="1:5">
      <c r="A3034">
        <v>3032</v>
      </c>
      <c r="B3034" s="24">
        <v>-2E-3</v>
      </c>
      <c r="C3034" s="202">
        <v>-2E-3</v>
      </c>
      <c r="D3034" s="202">
        <v>-6.6000547495210994E-4</v>
      </c>
      <c r="E3034" s="202">
        <v>-6.439277303326163E-4</v>
      </c>
    </row>
    <row r="3035" spans="1:5">
      <c r="A3035">
        <v>3033</v>
      </c>
      <c r="B3035" s="24">
        <v>-2E-3</v>
      </c>
      <c r="C3035" s="202">
        <v>-2E-3</v>
      </c>
      <c r="D3035" s="202">
        <v>-6.6055297016152687E-4</v>
      </c>
      <c r="E3035" s="202">
        <v>-6.366977361080689E-4</v>
      </c>
    </row>
    <row r="3036" spans="1:5">
      <c r="A3036">
        <v>3034</v>
      </c>
      <c r="B3036" s="24">
        <v>-2E-3</v>
      </c>
      <c r="C3036" s="202">
        <v>-2E-3</v>
      </c>
      <c r="D3036" s="202">
        <v>-6.6110046537094379E-4</v>
      </c>
      <c r="E3036" s="202">
        <v>-6.2946174686343351E-4</v>
      </c>
    </row>
    <row r="3037" spans="1:5">
      <c r="A3037">
        <v>3035</v>
      </c>
      <c r="B3037" s="24">
        <v>-2E-3</v>
      </c>
      <c r="C3037" s="202">
        <v>-2E-3</v>
      </c>
      <c r="D3037" s="202">
        <v>-6.6164796058036071E-4</v>
      </c>
      <c r="E3037" s="202">
        <v>-6.2221976259871359E-4</v>
      </c>
    </row>
    <row r="3038" spans="1:5">
      <c r="A3038">
        <v>3036</v>
      </c>
      <c r="B3038" s="24">
        <v>-2E-3</v>
      </c>
      <c r="C3038" s="202">
        <v>-2E-3</v>
      </c>
      <c r="D3038" s="202">
        <v>-6.6219545578977764E-4</v>
      </c>
      <c r="E3038" s="202">
        <v>-6.1497178331390567E-4</v>
      </c>
    </row>
    <row r="3039" spans="1:5">
      <c r="A3039">
        <v>3037</v>
      </c>
      <c r="B3039" s="24">
        <v>-2E-3</v>
      </c>
      <c r="C3039" s="202">
        <v>-2E-3</v>
      </c>
      <c r="D3039" s="202">
        <v>-6.6274295099919456E-4</v>
      </c>
      <c r="E3039" s="202">
        <v>-6.0771780900901323E-4</v>
      </c>
    </row>
    <row r="3040" spans="1:5">
      <c r="A3040">
        <v>3038</v>
      </c>
      <c r="B3040" s="24">
        <v>-2E-3</v>
      </c>
      <c r="C3040" s="202">
        <v>-2E-3</v>
      </c>
      <c r="D3040" s="202">
        <v>-6.6329044620861148E-4</v>
      </c>
      <c r="E3040" s="202">
        <v>-6.004578396840328E-4</v>
      </c>
    </row>
    <row r="3041" spans="1:5">
      <c r="A3041">
        <v>3039</v>
      </c>
      <c r="B3041" s="24">
        <v>-2E-3</v>
      </c>
      <c r="C3041" s="202">
        <v>-2E-3</v>
      </c>
      <c r="D3041" s="202">
        <v>-6.6383794141802841E-4</v>
      </c>
      <c r="E3041" s="202">
        <v>-5.9319187533896436E-4</v>
      </c>
    </row>
    <row r="3042" spans="1:5">
      <c r="A3042">
        <v>3040</v>
      </c>
      <c r="B3042" s="24">
        <v>-2E-3</v>
      </c>
      <c r="C3042" s="202">
        <v>-2E-3</v>
      </c>
      <c r="D3042" s="202">
        <v>-6.6438543662744533E-4</v>
      </c>
      <c r="E3042" s="202">
        <v>-5.8591991597380794E-4</v>
      </c>
    </row>
    <row r="3043" spans="1:5">
      <c r="A3043">
        <v>3041</v>
      </c>
      <c r="B3043" s="24">
        <v>-2E-3</v>
      </c>
      <c r="C3043" s="202">
        <v>-2E-3</v>
      </c>
      <c r="D3043" s="202">
        <v>-6.6493293183686225E-4</v>
      </c>
      <c r="E3043" s="202">
        <v>-5.7864196158856698E-4</v>
      </c>
    </row>
    <row r="3044" spans="1:5">
      <c r="A3044">
        <v>3042</v>
      </c>
      <c r="B3044" s="24">
        <v>-2E-3</v>
      </c>
      <c r="C3044" s="202">
        <v>-2E-3</v>
      </c>
      <c r="D3044" s="202">
        <v>-6.6548042704627918E-4</v>
      </c>
      <c r="E3044" s="202">
        <v>-5.713580121832415E-4</v>
      </c>
    </row>
    <row r="3045" spans="1:5">
      <c r="A3045">
        <v>3043</v>
      </c>
      <c r="B3045" s="24">
        <v>-2E-3</v>
      </c>
      <c r="C3045" s="202">
        <v>-2E-3</v>
      </c>
      <c r="D3045" s="202">
        <v>-6.660279222556961E-4</v>
      </c>
      <c r="E3045" s="202">
        <v>-5.6406806775782803E-4</v>
      </c>
    </row>
    <row r="3046" spans="1:5">
      <c r="A3046">
        <v>3044</v>
      </c>
      <c r="B3046" s="24">
        <v>-2E-3</v>
      </c>
      <c r="C3046" s="202">
        <v>-2E-3</v>
      </c>
      <c r="D3046" s="202">
        <v>-6.6657541746511302E-4</v>
      </c>
      <c r="E3046" s="202">
        <v>-5.5677212831232656E-4</v>
      </c>
    </row>
    <row r="3047" spans="1:5">
      <c r="A3047">
        <v>3045</v>
      </c>
      <c r="B3047" s="24">
        <v>-2E-3</v>
      </c>
      <c r="C3047" s="202">
        <v>-2E-3</v>
      </c>
      <c r="D3047" s="202">
        <v>-6.6712291267452995E-4</v>
      </c>
      <c r="E3047" s="202">
        <v>-5.4947019384673709E-4</v>
      </c>
    </row>
    <row r="3048" spans="1:5">
      <c r="A3048">
        <v>3046</v>
      </c>
      <c r="B3048" s="24">
        <v>-2E-3</v>
      </c>
      <c r="C3048" s="202">
        <v>-2E-3</v>
      </c>
      <c r="D3048" s="202">
        <v>-6.6767040788394687E-4</v>
      </c>
      <c r="E3048" s="202">
        <v>-5.421622643610631E-4</v>
      </c>
    </row>
    <row r="3049" spans="1:5">
      <c r="A3049">
        <v>3047</v>
      </c>
      <c r="B3049" s="24">
        <v>-2E-3</v>
      </c>
      <c r="C3049" s="202">
        <v>-2E-3</v>
      </c>
      <c r="D3049" s="202">
        <v>-6.6821790309336379E-4</v>
      </c>
      <c r="E3049" s="202">
        <v>-5.3484833985530111E-4</v>
      </c>
    </row>
    <row r="3050" spans="1:5">
      <c r="A3050">
        <v>3048</v>
      </c>
      <c r="B3050" s="24">
        <v>-2E-3</v>
      </c>
      <c r="C3050" s="202">
        <v>-2E-3</v>
      </c>
      <c r="D3050" s="202">
        <v>-6.6876539830278072E-4</v>
      </c>
      <c r="E3050" s="202">
        <v>-5.275284203294546E-4</v>
      </c>
    </row>
    <row r="3051" spans="1:5">
      <c r="A3051">
        <v>3049</v>
      </c>
      <c r="B3051" s="24">
        <v>-2E-3</v>
      </c>
      <c r="C3051" s="202">
        <v>-2E-3</v>
      </c>
      <c r="D3051" s="202">
        <v>-6.6931289351219764E-4</v>
      </c>
      <c r="E3051" s="202">
        <v>-5.2020250578352009E-4</v>
      </c>
    </row>
    <row r="3052" spans="1:5">
      <c r="A3052">
        <v>3050</v>
      </c>
      <c r="B3052" s="24">
        <v>-2E-3</v>
      </c>
      <c r="C3052" s="202">
        <v>-2E-3</v>
      </c>
      <c r="D3052" s="202">
        <v>-6.6986038872161456E-4</v>
      </c>
      <c r="E3052" s="202">
        <v>-5.1287059621749759E-4</v>
      </c>
    </row>
    <row r="3053" spans="1:5">
      <c r="A3053">
        <v>3051</v>
      </c>
      <c r="B3053" s="24">
        <v>-2E-3</v>
      </c>
      <c r="C3053" s="202">
        <v>-2E-3</v>
      </c>
      <c r="D3053" s="202">
        <v>-6.7040788393103149E-4</v>
      </c>
      <c r="E3053" s="202">
        <v>-5.0553269163139056E-4</v>
      </c>
    </row>
    <row r="3054" spans="1:5">
      <c r="A3054">
        <v>3052</v>
      </c>
      <c r="B3054" s="24">
        <v>-2E-3</v>
      </c>
      <c r="C3054" s="202">
        <v>-2E-3</v>
      </c>
      <c r="D3054" s="202">
        <v>-6.7095537914044841E-4</v>
      </c>
      <c r="E3054" s="202">
        <v>-4.9818879202519553E-4</v>
      </c>
    </row>
    <row r="3055" spans="1:5">
      <c r="A3055">
        <v>3053</v>
      </c>
      <c r="B3055" s="24">
        <v>-2E-3</v>
      </c>
      <c r="C3055" s="202">
        <v>-2E-3</v>
      </c>
      <c r="D3055" s="202">
        <v>-6.7150287434986533E-4</v>
      </c>
      <c r="E3055" s="202">
        <v>-4.9083889739891598E-4</v>
      </c>
    </row>
    <row r="3056" spans="1:5">
      <c r="A3056">
        <v>3054</v>
      </c>
      <c r="B3056" s="24">
        <v>-2E-3</v>
      </c>
      <c r="C3056" s="202">
        <v>-2E-3</v>
      </c>
      <c r="D3056" s="202">
        <v>-6.7205036955928226E-4</v>
      </c>
      <c r="E3056" s="202">
        <v>-4.8348300775254843E-4</v>
      </c>
    </row>
    <row r="3057" spans="1:5">
      <c r="A3057">
        <v>3055</v>
      </c>
      <c r="B3057" s="24">
        <v>-2E-3</v>
      </c>
      <c r="C3057" s="202">
        <v>-2E-3</v>
      </c>
      <c r="D3057" s="202">
        <v>-6.7259786476869918E-4</v>
      </c>
      <c r="E3057" s="202">
        <v>-4.7612112308609289E-4</v>
      </c>
    </row>
    <row r="3058" spans="1:5">
      <c r="A3058">
        <v>3056</v>
      </c>
      <c r="B3058" s="24">
        <v>-2E-3</v>
      </c>
      <c r="C3058" s="202">
        <v>-2E-3</v>
      </c>
      <c r="D3058" s="202">
        <v>-6.731453599781161E-4</v>
      </c>
      <c r="E3058" s="202">
        <v>-4.6875324339955282E-4</v>
      </c>
    </row>
    <row r="3059" spans="1:5">
      <c r="A3059">
        <v>3057</v>
      </c>
      <c r="B3059" s="24">
        <v>-2E-3</v>
      </c>
      <c r="C3059" s="202">
        <v>-2E-3</v>
      </c>
      <c r="D3059" s="202">
        <v>-6.7369285518753303E-4</v>
      </c>
      <c r="E3059" s="202">
        <v>-4.6137936869292476E-4</v>
      </c>
    </row>
    <row r="3060" spans="1:5">
      <c r="A3060">
        <v>3058</v>
      </c>
      <c r="B3060" s="24">
        <v>-2E-3</v>
      </c>
      <c r="C3060" s="202">
        <v>-2E-3</v>
      </c>
      <c r="D3060" s="202">
        <v>-6.7424035039694995E-4</v>
      </c>
      <c r="E3060" s="202">
        <v>-4.539994989662087E-4</v>
      </c>
    </row>
    <row r="3061" spans="1:5">
      <c r="A3061">
        <v>3059</v>
      </c>
      <c r="B3061" s="24">
        <v>-2E-3</v>
      </c>
      <c r="C3061" s="202">
        <v>-2E-3</v>
      </c>
      <c r="D3061" s="202">
        <v>-6.7478784560636687E-4</v>
      </c>
      <c r="E3061" s="202">
        <v>-4.4661363421940811E-4</v>
      </c>
    </row>
    <row r="3062" spans="1:5">
      <c r="A3062">
        <v>3060</v>
      </c>
      <c r="B3062" s="24">
        <v>-2E-3</v>
      </c>
      <c r="C3062" s="202">
        <v>-2E-3</v>
      </c>
      <c r="D3062" s="202">
        <v>-6.753353408157838E-4</v>
      </c>
      <c r="E3062" s="202">
        <v>-4.3922177445251953E-4</v>
      </c>
    </row>
    <row r="3063" spans="1:5">
      <c r="A3063">
        <v>3061</v>
      </c>
      <c r="B3063" s="24">
        <v>-2E-3</v>
      </c>
      <c r="C3063" s="202">
        <v>-2E-3</v>
      </c>
      <c r="D3063" s="202">
        <v>-6.7588283602520072E-4</v>
      </c>
      <c r="E3063" s="202">
        <v>-4.3182391966554295E-4</v>
      </c>
    </row>
    <row r="3064" spans="1:5">
      <c r="A3064">
        <v>3062</v>
      </c>
      <c r="B3064" s="24">
        <v>-2E-3</v>
      </c>
      <c r="C3064" s="202">
        <v>-2E-3</v>
      </c>
      <c r="D3064" s="202">
        <v>-6.7643033123461764E-4</v>
      </c>
      <c r="E3064" s="202">
        <v>-4.2442006985848185E-4</v>
      </c>
    </row>
    <row r="3065" spans="1:5">
      <c r="A3065">
        <v>3063</v>
      </c>
      <c r="B3065" s="24">
        <v>-2E-3</v>
      </c>
      <c r="C3065" s="202">
        <v>-2E-3</v>
      </c>
      <c r="D3065" s="202">
        <v>-6.7697782644403457E-4</v>
      </c>
      <c r="E3065" s="202">
        <v>-4.1701022503133622E-4</v>
      </c>
    </row>
    <row r="3066" spans="1:5">
      <c r="A3066">
        <v>3064</v>
      </c>
      <c r="B3066" s="24">
        <v>-2E-3</v>
      </c>
      <c r="C3066" s="202">
        <v>-2E-3</v>
      </c>
      <c r="D3066" s="202">
        <v>-6.7752532165345149E-4</v>
      </c>
      <c r="E3066" s="202">
        <v>-4.0959438518409913E-4</v>
      </c>
    </row>
    <row r="3067" spans="1:5">
      <c r="A3067">
        <v>3065</v>
      </c>
      <c r="B3067" s="24">
        <v>-2E-3</v>
      </c>
      <c r="C3067" s="202">
        <v>-2E-3</v>
      </c>
      <c r="D3067" s="202">
        <v>-6.7807281686286841E-4</v>
      </c>
      <c r="E3067" s="202">
        <v>-4.0217255031677751E-4</v>
      </c>
    </row>
    <row r="3068" spans="1:5">
      <c r="A3068">
        <v>3066</v>
      </c>
      <c r="B3068" s="24">
        <v>-2E-3</v>
      </c>
      <c r="C3068" s="202">
        <v>-2E-3</v>
      </c>
      <c r="D3068" s="202">
        <v>-6.7862031207228534E-4</v>
      </c>
      <c r="E3068" s="202">
        <v>-3.9474472042937137E-4</v>
      </c>
    </row>
    <row r="3069" spans="1:5">
      <c r="A3069">
        <v>3067</v>
      </c>
      <c r="B3069" s="24">
        <v>-2E-3</v>
      </c>
      <c r="C3069" s="202">
        <v>-2E-3</v>
      </c>
      <c r="D3069" s="202">
        <v>-6.7916780728170226E-4</v>
      </c>
      <c r="E3069" s="202">
        <v>-3.8731089552187375E-4</v>
      </c>
    </row>
    <row r="3070" spans="1:5">
      <c r="A3070">
        <v>3068</v>
      </c>
      <c r="B3070" s="24">
        <v>-2E-3</v>
      </c>
      <c r="C3070" s="202">
        <v>-2E-3</v>
      </c>
      <c r="D3070" s="202">
        <v>-6.7971530249111918E-4</v>
      </c>
      <c r="E3070" s="202">
        <v>-3.7987107559429509E-4</v>
      </c>
    </row>
    <row r="3071" spans="1:5">
      <c r="A3071">
        <v>3069</v>
      </c>
      <c r="B3071" s="24">
        <v>-2E-3</v>
      </c>
      <c r="C3071" s="202">
        <v>-2E-3</v>
      </c>
      <c r="D3071" s="202">
        <v>-6.8026279770053611E-4</v>
      </c>
      <c r="E3071" s="202">
        <v>-3.7242526064662496E-4</v>
      </c>
    </row>
    <row r="3072" spans="1:5">
      <c r="A3072">
        <v>3070</v>
      </c>
      <c r="B3072" s="24">
        <v>-2E-3</v>
      </c>
      <c r="C3072" s="202">
        <v>-2E-3</v>
      </c>
      <c r="D3072" s="202">
        <v>-6.8081029290995303E-4</v>
      </c>
      <c r="E3072" s="202">
        <v>-3.649734506788703E-4</v>
      </c>
    </row>
    <row r="3073" spans="1:5">
      <c r="A3073">
        <v>3071</v>
      </c>
      <c r="B3073" s="24">
        <v>-2E-3</v>
      </c>
      <c r="C3073" s="202">
        <v>-2E-3</v>
      </c>
      <c r="D3073" s="202">
        <v>-6.8135778811936995E-4</v>
      </c>
      <c r="E3073" s="202">
        <v>-3.5751564569102764E-4</v>
      </c>
    </row>
    <row r="3074" spans="1:5">
      <c r="A3074">
        <v>3072</v>
      </c>
      <c r="B3074" s="24">
        <v>-2E-3</v>
      </c>
      <c r="C3074" s="202">
        <v>-2E-3</v>
      </c>
      <c r="D3074" s="202">
        <v>-6.8190528332878688E-4</v>
      </c>
      <c r="E3074" s="202">
        <v>-3.5005184568310047E-4</v>
      </c>
    </row>
    <row r="3075" spans="1:5">
      <c r="A3075">
        <v>3073</v>
      </c>
      <c r="B3075" s="24">
        <v>-2E-3</v>
      </c>
      <c r="C3075" s="202">
        <v>-2E-3</v>
      </c>
      <c r="D3075" s="202">
        <v>-6.824527785382038E-4</v>
      </c>
      <c r="E3075" s="202">
        <v>-3.4258205065507835E-4</v>
      </c>
    </row>
    <row r="3076" spans="1:5">
      <c r="A3076">
        <v>3074</v>
      </c>
      <c r="B3076" s="24">
        <v>-2E-3</v>
      </c>
      <c r="C3076" s="202">
        <v>-2E-3</v>
      </c>
      <c r="D3076" s="202">
        <v>-6.8300027374762072E-4</v>
      </c>
      <c r="E3076" s="202">
        <v>-3.3510626060697518E-4</v>
      </c>
    </row>
    <row r="3077" spans="1:5">
      <c r="A3077">
        <v>3075</v>
      </c>
      <c r="B3077" s="24">
        <v>-2E-3</v>
      </c>
      <c r="C3077" s="202">
        <v>-2E-3</v>
      </c>
      <c r="D3077" s="202">
        <v>-6.8354776895703765E-4</v>
      </c>
      <c r="E3077" s="202">
        <v>-3.2762447553878749E-4</v>
      </c>
    </row>
    <row r="3078" spans="1:5">
      <c r="A3078">
        <v>3076</v>
      </c>
      <c r="B3078" s="24">
        <v>-2E-3</v>
      </c>
      <c r="C3078" s="202">
        <v>-2E-3</v>
      </c>
      <c r="D3078" s="202">
        <v>-6.8409526416645457E-4</v>
      </c>
      <c r="E3078" s="202">
        <v>-3.2013669545051179E-4</v>
      </c>
    </row>
    <row r="3079" spans="1:5">
      <c r="A3079">
        <v>3077</v>
      </c>
      <c r="B3079" s="24">
        <v>-2E-3</v>
      </c>
      <c r="C3079" s="202">
        <v>-2E-3</v>
      </c>
      <c r="D3079" s="202">
        <v>-6.8464275937587149E-4</v>
      </c>
      <c r="E3079" s="202">
        <v>-3.1264292034215158E-4</v>
      </c>
    </row>
    <row r="3080" spans="1:5">
      <c r="A3080">
        <v>3078</v>
      </c>
      <c r="B3080" s="24">
        <v>-2E-3</v>
      </c>
      <c r="C3080" s="202">
        <v>-2E-3</v>
      </c>
      <c r="D3080" s="202">
        <v>-6.8519025458528842E-4</v>
      </c>
      <c r="E3080" s="202">
        <v>-3.0514315021370336E-4</v>
      </c>
    </row>
    <row r="3081" spans="1:5">
      <c r="A3081">
        <v>3079</v>
      </c>
      <c r="B3081" s="24">
        <v>-2E-3</v>
      </c>
      <c r="C3081" s="202">
        <v>-2E-3</v>
      </c>
      <c r="D3081" s="202">
        <v>-6.8573774979470534E-4</v>
      </c>
      <c r="E3081" s="202">
        <v>-2.9763738506516715E-4</v>
      </c>
    </row>
    <row r="3082" spans="1:5">
      <c r="A3082">
        <v>3080</v>
      </c>
      <c r="B3082" s="24">
        <v>-2E-3</v>
      </c>
      <c r="C3082" s="202">
        <v>-2E-3</v>
      </c>
      <c r="D3082" s="202">
        <v>-6.8628524500412226E-4</v>
      </c>
      <c r="E3082" s="202">
        <v>-2.9012562489654642E-4</v>
      </c>
    </row>
    <row r="3083" spans="1:5">
      <c r="A3083">
        <v>3081</v>
      </c>
      <c r="B3083" s="24">
        <v>-2E-3</v>
      </c>
      <c r="C3083" s="202">
        <v>-2E-3</v>
      </c>
      <c r="D3083" s="202">
        <v>-6.8683274021353919E-4</v>
      </c>
      <c r="E3083" s="202">
        <v>-2.8260786970783769E-4</v>
      </c>
    </row>
    <row r="3084" spans="1:5">
      <c r="A3084">
        <v>3082</v>
      </c>
      <c r="B3084" s="24">
        <v>-2E-3</v>
      </c>
      <c r="C3084" s="202">
        <v>-2E-3</v>
      </c>
      <c r="D3084" s="202">
        <v>-6.8738023542295611E-4</v>
      </c>
      <c r="E3084" s="202">
        <v>-2.7508411949904096E-4</v>
      </c>
    </row>
    <row r="3085" spans="1:5">
      <c r="A3085">
        <v>3083</v>
      </c>
      <c r="B3085" s="24">
        <v>-2E-3</v>
      </c>
      <c r="C3085" s="202">
        <v>-2E-3</v>
      </c>
      <c r="D3085" s="202">
        <v>-6.8792773063237303E-4</v>
      </c>
      <c r="E3085" s="202">
        <v>-2.6755437427015971E-4</v>
      </c>
    </row>
    <row r="3086" spans="1:5">
      <c r="A3086">
        <v>3084</v>
      </c>
      <c r="B3086" s="24">
        <v>-2E-3</v>
      </c>
      <c r="C3086" s="202">
        <v>-2E-3</v>
      </c>
      <c r="D3086" s="202">
        <v>-6.8847522584178996E-4</v>
      </c>
      <c r="E3086" s="202">
        <v>-2.6001863402119046E-4</v>
      </c>
    </row>
    <row r="3087" spans="1:5">
      <c r="A3087">
        <v>3085</v>
      </c>
      <c r="B3087" s="24">
        <v>-2E-3</v>
      </c>
      <c r="C3087" s="202">
        <v>-2E-3</v>
      </c>
      <c r="D3087" s="202">
        <v>-6.8902272105120688E-4</v>
      </c>
      <c r="E3087" s="202">
        <v>-2.5247689875213669E-4</v>
      </c>
    </row>
    <row r="3088" spans="1:5">
      <c r="A3088">
        <v>3086</v>
      </c>
      <c r="B3088" s="24">
        <v>-2E-3</v>
      </c>
      <c r="C3088" s="202">
        <v>-2E-3</v>
      </c>
      <c r="D3088" s="202">
        <v>-6.895702162606238E-4</v>
      </c>
      <c r="E3088" s="202">
        <v>-2.4492916846299492E-4</v>
      </c>
    </row>
    <row r="3089" spans="1:5">
      <c r="A3089">
        <v>3087</v>
      </c>
      <c r="B3089" s="24">
        <v>-2E-3</v>
      </c>
      <c r="C3089" s="202">
        <v>-2E-3</v>
      </c>
      <c r="D3089" s="202">
        <v>-6.9011771147004073E-4</v>
      </c>
      <c r="E3089" s="202">
        <v>-2.3737544315376516E-4</v>
      </c>
    </row>
    <row r="3090" spans="1:5">
      <c r="A3090">
        <v>3088</v>
      </c>
      <c r="B3090" s="24">
        <v>-2E-3</v>
      </c>
      <c r="C3090" s="202">
        <v>-2E-3</v>
      </c>
      <c r="D3090" s="202">
        <v>-6.9066520667945765E-4</v>
      </c>
      <c r="E3090" s="202">
        <v>-2.2981572282445087E-4</v>
      </c>
    </row>
    <row r="3091" spans="1:5">
      <c r="A3091">
        <v>3089</v>
      </c>
      <c r="B3091" s="24">
        <v>-2E-3</v>
      </c>
      <c r="C3091" s="202">
        <v>-2E-3</v>
      </c>
      <c r="D3091" s="202">
        <v>-6.9121270188887457E-4</v>
      </c>
      <c r="E3091" s="202">
        <v>-2.2225000747504858E-4</v>
      </c>
    </row>
    <row r="3092" spans="1:5">
      <c r="A3092">
        <v>3090</v>
      </c>
      <c r="B3092" s="24">
        <v>-2E-3</v>
      </c>
      <c r="C3092" s="202">
        <v>-2E-3</v>
      </c>
      <c r="D3092" s="202">
        <v>-6.917601970982915E-4</v>
      </c>
      <c r="E3092" s="202">
        <v>-2.146782971055583E-4</v>
      </c>
    </row>
    <row r="3093" spans="1:5">
      <c r="A3093">
        <v>3091</v>
      </c>
      <c r="B3093" s="24">
        <v>-2E-3</v>
      </c>
      <c r="C3093" s="202">
        <v>-2E-3</v>
      </c>
      <c r="D3093" s="202">
        <v>-6.9230769230770842E-4</v>
      </c>
      <c r="E3093" s="202">
        <v>-2.071005917159835E-4</v>
      </c>
    </row>
    <row r="3094" spans="1:5">
      <c r="A3094">
        <v>3092</v>
      </c>
      <c r="B3094" s="24">
        <v>-2E-3</v>
      </c>
      <c r="C3094" s="202">
        <v>-2E-3</v>
      </c>
      <c r="D3094" s="202">
        <v>-6.9285518751712534E-4</v>
      </c>
      <c r="E3094" s="202">
        <v>-1.9951689130632069E-4</v>
      </c>
    </row>
    <row r="3095" spans="1:5">
      <c r="A3095">
        <v>3093</v>
      </c>
      <c r="B3095" s="24">
        <v>-2E-3</v>
      </c>
      <c r="C3095" s="202">
        <v>-2E-3</v>
      </c>
      <c r="D3095" s="202">
        <v>-6.9340268272654226E-4</v>
      </c>
      <c r="E3095" s="202">
        <v>-1.9192719587657336E-4</v>
      </c>
    </row>
    <row r="3096" spans="1:5">
      <c r="A3096">
        <v>3094</v>
      </c>
      <c r="B3096" s="24">
        <v>-2E-3</v>
      </c>
      <c r="C3096" s="202">
        <v>-2E-3</v>
      </c>
      <c r="D3096" s="202">
        <v>-6.9395017793595919E-4</v>
      </c>
      <c r="E3096" s="202">
        <v>-1.8433150542673804E-4</v>
      </c>
    </row>
    <row r="3097" spans="1:5">
      <c r="A3097">
        <v>3095</v>
      </c>
      <c r="B3097" s="24">
        <v>-2E-3</v>
      </c>
      <c r="C3097" s="202">
        <v>-2E-3</v>
      </c>
      <c r="D3097" s="202">
        <v>-6.9449767314537611E-4</v>
      </c>
      <c r="E3097" s="202">
        <v>-1.7672981995681472E-4</v>
      </c>
    </row>
    <row r="3098" spans="1:5">
      <c r="A3098">
        <v>3096</v>
      </c>
      <c r="B3098" s="24">
        <v>-2E-3</v>
      </c>
      <c r="C3098" s="202">
        <v>-2E-3</v>
      </c>
      <c r="D3098" s="202">
        <v>-6.9504516835479303E-4</v>
      </c>
      <c r="E3098" s="202">
        <v>-1.6912213946680688E-4</v>
      </c>
    </row>
    <row r="3099" spans="1:5">
      <c r="A3099">
        <v>3097</v>
      </c>
      <c r="B3099" s="24">
        <v>-2E-3</v>
      </c>
      <c r="C3099" s="202">
        <v>-2E-3</v>
      </c>
      <c r="D3099" s="202">
        <v>-6.9559266356420996E-4</v>
      </c>
      <c r="E3099" s="202">
        <v>-1.6150846395671103E-4</v>
      </c>
    </row>
    <row r="3100" spans="1:5">
      <c r="A3100">
        <v>3098</v>
      </c>
      <c r="B3100" s="24">
        <v>-2E-3</v>
      </c>
      <c r="C3100" s="202">
        <v>-2E-3</v>
      </c>
      <c r="D3100" s="202">
        <v>-6.9614015877362688E-4</v>
      </c>
      <c r="E3100" s="202">
        <v>-1.538887934265272E-4</v>
      </c>
    </row>
    <row r="3101" spans="1:5">
      <c r="A3101">
        <v>3099</v>
      </c>
      <c r="B3101" s="24">
        <v>-2E-3</v>
      </c>
      <c r="C3101" s="202">
        <v>-2E-3</v>
      </c>
      <c r="D3101" s="202">
        <v>-6.966876539830438E-4</v>
      </c>
      <c r="E3101" s="202">
        <v>-1.4626312787625884E-4</v>
      </c>
    </row>
    <row r="3102" spans="1:5">
      <c r="A3102">
        <v>3100</v>
      </c>
      <c r="B3102" s="24">
        <v>-2E-3</v>
      </c>
      <c r="C3102" s="202">
        <v>-2E-3</v>
      </c>
      <c r="D3102" s="202">
        <v>-6.9723514919246073E-4</v>
      </c>
      <c r="E3102" s="202">
        <v>-1.3863146730590248E-4</v>
      </c>
    </row>
    <row r="3103" spans="1:5">
      <c r="A3103">
        <v>3101</v>
      </c>
      <c r="B3103" s="24">
        <v>-2E-3</v>
      </c>
      <c r="C3103" s="202">
        <v>-2E-3</v>
      </c>
      <c r="D3103" s="202">
        <v>-6.9778264440187765E-4</v>
      </c>
      <c r="E3103" s="202">
        <v>-1.3099381171546159E-4</v>
      </c>
    </row>
    <row r="3104" spans="1:5">
      <c r="A3104">
        <v>3102</v>
      </c>
      <c r="B3104" s="24">
        <v>-2E-3</v>
      </c>
      <c r="C3104" s="202">
        <v>-2E-3</v>
      </c>
      <c r="D3104" s="202">
        <v>-6.9833013961129457E-4</v>
      </c>
      <c r="E3104" s="202">
        <v>-1.2335016110493272E-4</v>
      </c>
    </row>
    <row r="3105" spans="1:5">
      <c r="A3105">
        <v>3103</v>
      </c>
      <c r="B3105" s="24">
        <v>-2E-3</v>
      </c>
      <c r="C3105" s="202">
        <v>-2E-3</v>
      </c>
      <c r="D3105" s="202">
        <v>-6.988776348207115E-4</v>
      </c>
      <c r="E3105" s="202">
        <v>-1.1570051547431584E-4</v>
      </c>
    </row>
    <row r="3106" spans="1:5">
      <c r="A3106">
        <v>3104</v>
      </c>
      <c r="B3106" s="24">
        <v>-2E-3</v>
      </c>
      <c r="C3106" s="202">
        <v>-2E-3</v>
      </c>
      <c r="D3106" s="202">
        <v>-6.9942513003012842E-4</v>
      </c>
      <c r="E3106" s="202">
        <v>-1.0804487482361444E-4</v>
      </c>
    </row>
    <row r="3107" spans="1:5">
      <c r="A3107">
        <v>3105</v>
      </c>
      <c r="B3107" s="24">
        <v>-2E-3</v>
      </c>
      <c r="C3107" s="202">
        <v>-2E-3</v>
      </c>
      <c r="D3107" s="202">
        <v>-6.9997262523954534E-4</v>
      </c>
      <c r="E3107" s="202">
        <v>-1.0038323915282504E-4</v>
      </c>
    </row>
    <row r="3108" spans="1:5">
      <c r="A3108">
        <v>3106</v>
      </c>
      <c r="B3108" s="24">
        <v>-2E-3</v>
      </c>
      <c r="C3108" s="202">
        <v>-2E-3</v>
      </c>
      <c r="D3108" s="202">
        <v>-7.0052012044896227E-4</v>
      </c>
      <c r="E3108" s="202">
        <v>-9.2715608461951121E-5</v>
      </c>
    </row>
    <row r="3109" spans="1:5">
      <c r="A3109">
        <v>3107</v>
      </c>
      <c r="B3109" s="24">
        <v>-2E-3</v>
      </c>
      <c r="C3109" s="202">
        <v>-2E-3</v>
      </c>
      <c r="D3109" s="202">
        <v>-7.0106761565837919E-4</v>
      </c>
      <c r="E3109" s="202">
        <v>-8.5041982750985734E-5</v>
      </c>
    </row>
    <row r="3110" spans="1:5">
      <c r="A3110">
        <v>3108</v>
      </c>
      <c r="B3110" s="24">
        <v>-2E-3</v>
      </c>
      <c r="C3110" s="202">
        <v>-2E-3</v>
      </c>
      <c r="D3110" s="202">
        <v>-7.0161511086779611E-4</v>
      </c>
      <c r="E3110" s="202">
        <v>-7.736236201993929E-5</v>
      </c>
    </row>
    <row r="3111" spans="1:5">
      <c r="A3111">
        <v>3109</v>
      </c>
      <c r="B3111" s="24">
        <v>-2E-3</v>
      </c>
      <c r="C3111" s="202">
        <v>-2E-3</v>
      </c>
      <c r="D3111" s="202">
        <v>-7.0216260607721304E-4</v>
      </c>
      <c r="E3111" s="202">
        <v>-6.9676746268801382E-5</v>
      </c>
    </row>
    <row r="3112" spans="1:5">
      <c r="A3112">
        <v>3110</v>
      </c>
      <c r="B3112" s="24">
        <v>-2E-3</v>
      </c>
      <c r="C3112" s="202">
        <v>-2E-3</v>
      </c>
      <c r="D3112" s="202">
        <v>-7.0271010128662996E-4</v>
      </c>
      <c r="E3112" s="202">
        <v>-6.1985135497578947E-5</v>
      </c>
    </row>
    <row r="3113" spans="1:5">
      <c r="A3113">
        <v>3111</v>
      </c>
      <c r="B3113" s="24">
        <v>-2E-3</v>
      </c>
      <c r="C3113" s="202">
        <v>-2E-3</v>
      </c>
      <c r="D3113" s="202">
        <v>-7.0325759649604688E-4</v>
      </c>
      <c r="E3113" s="202">
        <v>-5.4287529706271986E-5</v>
      </c>
    </row>
    <row r="3114" spans="1:5">
      <c r="A3114">
        <v>3112</v>
      </c>
      <c r="B3114" s="24">
        <v>-2E-3</v>
      </c>
      <c r="C3114" s="202">
        <v>-2E-3</v>
      </c>
      <c r="D3114" s="202">
        <v>-7.0380509170546381E-4</v>
      </c>
      <c r="E3114" s="202">
        <v>-4.6583928894873561E-5</v>
      </c>
    </row>
    <row r="3115" spans="1:5">
      <c r="A3115">
        <v>3113</v>
      </c>
      <c r="B3115" s="24">
        <v>-2E-3</v>
      </c>
      <c r="C3115" s="202">
        <v>-2E-3</v>
      </c>
      <c r="D3115" s="202">
        <v>-7.0435258691488073E-4</v>
      </c>
      <c r="E3115" s="202">
        <v>-3.8874333063390609E-5</v>
      </c>
    </row>
    <row r="3116" spans="1:5">
      <c r="A3116">
        <v>3114</v>
      </c>
      <c r="B3116" s="24">
        <v>-2E-3</v>
      </c>
      <c r="C3116" s="202">
        <v>-2E-3</v>
      </c>
      <c r="D3116" s="202">
        <v>-7.0490008212429765E-4</v>
      </c>
      <c r="E3116" s="202">
        <v>-3.1158742211823132E-5</v>
      </c>
    </row>
    <row r="3117" spans="1:5">
      <c r="A3117">
        <v>3115</v>
      </c>
      <c r="B3117" s="24">
        <v>-2E-3</v>
      </c>
      <c r="C3117" s="202">
        <v>-2E-3</v>
      </c>
      <c r="D3117" s="202">
        <v>-7.0544757733371458E-4</v>
      </c>
      <c r="E3117" s="202">
        <v>-2.3437156340167659E-5</v>
      </c>
    </row>
    <row r="3118" spans="1:5">
      <c r="A3118">
        <v>3116</v>
      </c>
      <c r="B3118" s="24">
        <v>-2E-3</v>
      </c>
      <c r="C3118" s="202">
        <v>-2E-3</v>
      </c>
      <c r="D3118" s="202">
        <v>-7.059950725431315E-4</v>
      </c>
      <c r="E3118" s="202">
        <v>-1.570957544842419E-5</v>
      </c>
    </row>
    <row r="3119" spans="1:5">
      <c r="A3119">
        <v>3117</v>
      </c>
      <c r="B3119" s="24">
        <v>-2E-3</v>
      </c>
      <c r="C3119" s="202">
        <v>-2E-3</v>
      </c>
      <c r="D3119" s="202">
        <v>-7.0654256775254842E-4</v>
      </c>
      <c r="E3119" s="202">
        <v>-7.9759995365961955E-6</v>
      </c>
    </row>
    <row r="3120" spans="1:5">
      <c r="A3120">
        <v>3118</v>
      </c>
      <c r="B3120" s="24">
        <v>-2E-3</v>
      </c>
      <c r="C3120" s="202">
        <v>-2E-3</v>
      </c>
      <c r="D3120" s="202">
        <v>-7.0709006296196535E-4</v>
      </c>
      <c r="E3120" s="202">
        <v>-2.3642860468020555E-7</v>
      </c>
    </row>
    <row r="3121" spans="1:5">
      <c r="A3121">
        <v>3119</v>
      </c>
      <c r="B3121" s="24">
        <v>-2E-3</v>
      </c>
      <c r="C3121" s="202">
        <v>-2E-3</v>
      </c>
      <c r="D3121" s="202">
        <v>-7.0763755817138227E-4</v>
      </c>
      <c r="E3121" s="202">
        <v>7.5091373473237799E-6</v>
      </c>
    </row>
    <row r="3122" spans="1:5">
      <c r="A3122">
        <v>3120</v>
      </c>
      <c r="B3122" s="24">
        <v>-2E-3</v>
      </c>
      <c r="C3122" s="202">
        <v>-2E-3</v>
      </c>
      <c r="D3122" s="202">
        <v>-7.0818505338079919E-4</v>
      </c>
      <c r="E3122" s="202">
        <v>1.5260698319412291E-5</v>
      </c>
    </row>
    <row r="3123" spans="1:5">
      <c r="A3123">
        <v>3121</v>
      </c>
      <c r="B3123" s="24">
        <v>-2E-3</v>
      </c>
      <c r="C3123" s="202">
        <v>-2E-3</v>
      </c>
      <c r="D3123" s="202">
        <v>-7.0873254859021612E-4</v>
      </c>
      <c r="E3123" s="202">
        <v>2.3018254311588798E-5</v>
      </c>
    </row>
    <row r="3124" spans="1:5">
      <c r="A3124">
        <v>3122</v>
      </c>
      <c r="B3124" s="24">
        <v>-2E-3</v>
      </c>
      <c r="C3124" s="202">
        <v>-2E-3</v>
      </c>
      <c r="D3124" s="202">
        <v>-7.0928004379963304E-4</v>
      </c>
      <c r="E3124" s="202">
        <v>3.0781805323853301E-5</v>
      </c>
    </row>
    <row r="3125" spans="1:5">
      <c r="A3125">
        <v>3123</v>
      </c>
      <c r="B3125" s="24">
        <v>-2E-3</v>
      </c>
      <c r="C3125" s="202">
        <v>-2E-3</v>
      </c>
      <c r="D3125" s="202">
        <v>-7.0982753900904996E-4</v>
      </c>
      <c r="E3125" s="202">
        <v>3.8551351356202329E-5</v>
      </c>
    </row>
    <row r="3126" spans="1:5">
      <c r="A3126">
        <v>3124</v>
      </c>
      <c r="B3126" s="24">
        <v>-2E-3</v>
      </c>
      <c r="C3126" s="202">
        <v>-2E-3</v>
      </c>
      <c r="D3126" s="202">
        <v>-7.1037503421846689E-4</v>
      </c>
      <c r="E3126" s="202">
        <v>4.6326892408639353E-5</v>
      </c>
    </row>
    <row r="3127" spans="1:5">
      <c r="A3127">
        <v>3125</v>
      </c>
      <c r="B3127" s="24">
        <v>-2E-3</v>
      </c>
      <c r="C3127" s="202">
        <v>-2E-3</v>
      </c>
      <c r="D3127" s="202">
        <v>-7.1092252942788381E-4</v>
      </c>
      <c r="E3127" s="202">
        <v>5.4108428481160903E-5</v>
      </c>
    </row>
    <row r="3128" spans="1:5">
      <c r="A3128">
        <v>3126</v>
      </c>
      <c r="B3128" s="24">
        <v>-2E-3</v>
      </c>
      <c r="C3128" s="202">
        <v>-2E-3</v>
      </c>
      <c r="D3128" s="202">
        <v>-7.1147002463730073E-4</v>
      </c>
      <c r="E3128" s="202">
        <v>6.1895959573770448E-5</v>
      </c>
    </row>
    <row r="3129" spans="1:5">
      <c r="A3129">
        <v>3127</v>
      </c>
      <c r="B3129" s="24">
        <v>-2E-3</v>
      </c>
      <c r="C3129" s="202">
        <v>-2E-3</v>
      </c>
      <c r="D3129" s="202">
        <v>-7.1201751984671766E-4</v>
      </c>
      <c r="E3129" s="202">
        <v>6.9689485686467989E-5</v>
      </c>
    </row>
    <row r="3130" spans="1:5">
      <c r="A3130">
        <v>3128</v>
      </c>
      <c r="B3130" s="24">
        <v>-2E-3</v>
      </c>
      <c r="C3130" s="202">
        <v>-2E-3</v>
      </c>
      <c r="D3130" s="202">
        <v>-7.1256501505613458E-4</v>
      </c>
      <c r="E3130" s="202">
        <v>7.7489006819250056E-5</v>
      </c>
    </row>
    <row r="3131" spans="1:5">
      <c r="A3131">
        <v>3129</v>
      </c>
      <c r="B3131" s="24">
        <v>-2E-3</v>
      </c>
      <c r="C3131" s="202">
        <v>-2E-3</v>
      </c>
      <c r="D3131" s="202">
        <v>-7.131125102655515E-4</v>
      </c>
      <c r="E3131" s="202">
        <v>8.5294522972120118E-5</v>
      </c>
    </row>
    <row r="3132" spans="1:5">
      <c r="A3132">
        <v>3130</v>
      </c>
      <c r="B3132" s="24">
        <v>-2E-3</v>
      </c>
      <c r="C3132" s="202">
        <v>-2E-3</v>
      </c>
      <c r="D3132" s="202">
        <v>-7.1366000547496843E-4</v>
      </c>
      <c r="E3132" s="202">
        <v>9.3106034145074706E-5</v>
      </c>
    </row>
    <row r="3133" spans="1:5">
      <c r="A3133">
        <v>3131</v>
      </c>
      <c r="B3133" s="24">
        <v>-2E-3</v>
      </c>
      <c r="C3133" s="202">
        <v>-2E-3</v>
      </c>
      <c r="D3133" s="202">
        <v>-7.1420750068438535E-4</v>
      </c>
      <c r="E3133" s="202">
        <v>1.0092354033811729E-4</v>
      </c>
    </row>
    <row r="3134" spans="1:5">
      <c r="A3134">
        <v>3132</v>
      </c>
      <c r="B3134" s="24">
        <v>-2E-3</v>
      </c>
      <c r="C3134" s="202">
        <v>-2E-3</v>
      </c>
      <c r="D3134" s="202">
        <v>-7.1475499589380227E-4</v>
      </c>
      <c r="E3134" s="202">
        <v>1.0874704155124787E-4</v>
      </c>
    </row>
    <row r="3135" spans="1:5">
      <c r="A3135">
        <v>3133</v>
      </c>
      <c r="B3135" s="24">
        <v>-2E-3</v>
      </c>
      <c r="C3135" s="202">
        <v>-2E-3</v>
      </c>
      <c r="D3135" s="202">
        <v>-7.153024911032192E-4</v>
      </c>
      <c r="E3135" s="202">
        <v>1.1657653778446644E-4</v>
      </c>
    </row>
    <row r="3136" spans="1:5">
      <c r="A3136">
        <v>3134</v>
      </c>
      <c r="B3136" s="24">
        <v>-2E-3</v>
      </c>
      <c r="C3136" s="202">
        <v>-2E-3</v>
      </c>
      <c r="D3136" s="202">
        <v>-7.1584998631263612E-4</v>
      </c>
      <c r="E3136" s="202">
        <v>1.2441202903776954E-4</v>
      </c>
    </row>
    <row r="3137" spans="1:5">
      <c r="A3137">
        <v>3135</v>
      </c>
      <c r="B3137" s="24">
        <v>-2E-3</v>
      </c>
      <c r="C3137" s="202">
        <v>-2E-3</v>
      </c>
      <c r="D3137" s="202">
        <v>-7.1639748152205304E-4</v>
      </c>
      <c r="E3137" s="202">
        <v>1.3225351531115717E-4</v>
      </c>
    </row>
    <row r="3138" spans="1:5">
      <c r="A3138">
        <v>3136</v>
      </c>
      <c r="B3138" s="24">
        <v>-2E-3</v>
      </c>
      <c r="C3138" s="202">
        <v>-2E-3</v>
      </c>
      <c r="D3138" s="202">
        <v>-7.1694497673146997E-4</v>
      </c>
      <c r="E3138" s="202">
        <v>1.4010099660463279E-4</v>
      </c>
    </row>
    <row r="3139" spans="1:5">
      <c r="A3139">
        <v>3137</v>
      </c>
      <c r="B3139" s="24">
        <v>-2E-3</v>
      </c>
      <c r="C3139" s="202">
        <v>-2E-3</v>
      </c>
      <c r="D3139" s="202">
        <v>-7.1749247194088689E-4</v>
      </c>
      <c r="E3139" s="202">
        <v>1.4795447291819641E-4</v>
      </c>
    </row>
    <row r="3140" spans="1:5">
      <c r="A3140">
        <v>3138</v>
      </c>
      <c r="B3140" s="24">
        <v>-2E-3</v>
      </c>
      <c r="C3140" s="202">
        <v>-2E-3</v>
      </c>
      <c r="D3140" s="202">
        <v>-7.1803996715030381E-4</v>
      </c>
      <c r="E3140" s="202">
        <v>1.5581394425184802E-4</v>
      </c>
    </row>
    <row r="3141" spans="1:5">
      <c r="A3141">
        <v>3139</v>
      </c>
      <c r="B3141" s="24">
        <v>-2E-3</v>
      </c>
      <c r="C3141" s="202">
        <v>-2E-3</v>
      </c>
      <c r="D3141" s="202">
        <v>-7.1858746235972074E-4</v>
      </c>
      <c r="E3141" s="202">
        <v>1.6367941060558416E-4</v>
      </c>
    </row>
    <row r="3142" spans="1:5">
      <c r="A3142">
        <v>3140</v>
      </c>
      <c r="B3142" s="24">
        <v>-2E-3</v>
      </c>
      <c r="C3142" s="202">
        <v>-2E-3</v>
      </c>
      <c r="D3142" s="202">
        <v>-7.1913495756913766E-4</v>
      </c>
      <c r="E3142" s="202">
        <v>1.715508719794083E-4</v>
      </c>
    </row>
    <row r="3143" spans="1:5">
      <c r="A3143">
        <v>3141</v>
      </c>
      <c r="B3143" s="24">
        <v>-2E-3</v>
      </c>
      <c r="C3143" s="202">
        <v>-2E-3</v>
      </c>
      <c r="D3143" s="202">
        <v>-7.1968245277855458E-4</v>
      </c>
      <c r="E3143" s="202">
        <v>1.7942832837331696E-4</v>
      </c>
    </row>
    <row r="3144" spans="1:5">
      <c r="A3144">
        <v>3142</v>
      </c>
      <c r="B3144" s="24">
        <v>-2E-3</v>
      </c>
      <c r="C3144" s="202">
        <v>-2E-3</v>
      </c>
      <c r="D3144" s="202">
        <v>-7.2022994798797151E-4</v>
      </c>
      <c r="E3144" s="202">
        <v>1.8731177978731361E-4</v>
      </c>
    </row>
    <row r="3145" spans="1:5">
      <c r="A3145">
        <v>3143</v>
      </c>
      <c r="B3145" s="24">
        <v>-2E-3</v>
      </c>
      <c r="C3145" s="202">
        <v>-2E-3</v>
      </c>
      <c r="D3145" s="202">
        <v>-7.2077744319738843E-4</v>
      </c>
      <c r="E3145" s="202">
        <v>1.9520122622139827E-4</v>
      </c>
    </row>
    <row r="3146" spans="1:5">
      <c r="A3146">
        <v>3144</v>
      </c>
      <c r="B3146" s="24">
        <v>-2E-3</v>
      </c>
      <c r="C3146" s="202">
        <v>-2E-3</v>
      </c>
      <c r="D3146" s="202">
        <v>-7.2132493840680535E-4</v>
      </c>
      <c r="E3146" s="202">
        <v>2.0309666767556744E-4</v>
      </c>
    </row>
    <row r="3147" spans="1:5">
      <c r="A3147">
        <v>3145</v>
      </c>
      <c r="B3147" s="24">
        <v>-2E-3</v>
      </c>
      <c r="C3147" s="202">
        <v>-2E-3</v>
      </c>
      <c r="D3147" s="202">
        <v>-7.2187243361622228E-4</v>
      </c>
      <c r="E3147" s="202">
        <v>2.1099810414982462E-4</v>
      </c>
    </row>
    <row r="3148" spans="1:5">
      <c r="A3148">
        <v>3146</v>
      </c>
      <c r="B3148" s="24">
        <v>-2E-3</v>
      </c>
      <c r="C3148" s="202">
        <v>-2E-3</v>
      </c>
      <c r="D3148" s="202">
        <v>-7.224199288256392E-4</v>
      </c>
      <c r="E3148" s="202">
        <v>2.1890553564416632E-4</v>
      </c>
    </row>
    <row r="3149" spans="1:5">
      <c r="A3149">
        <v>3147</v>
      </c>
      <c r="B3149" s="24">
        <v>-2E-3</v>
      </c>
      <c r="C3149" s="202">
        <v>-2E-3</v>
      </c>
      <c r="D3149" s="202">
        <v>-7.2296742403505612E-4</v>
      </c>
      <c r="E3149" s="202">
        <v>2.2681896215859601E-4</v>
      </c>
    </row>
    <row r="3150" spans="1:5">
      <c r="A3150">
        <v>3148</v>
      </c>
      <c r="B3150" s="24">
        <v>-2E-3</v>
      </c>
      <c r="C3150" s="202">
        <v>-2E-3</v>
      </c>
      <c r="D3150" s="202">
        <v>-7.2351491924447305E-4</v>
      </c>
      <c r="E3150" s="202">
        <v>2.3473838369312064E-4</v>
      </c>
    </row>
    <row r="3151" spans="1:5">
      <c r="A3151">
        <v>3149</v>
      </c>
      <c r="B3151" s="24">
        <v>-2E-3</v>
      </c>
      <c r="C3151" s="202">
        <v>-2E-3</v>
      </c>
      <c r="D3151" s="202">
        <v>-7.2406241445388997E-4</v>
      </c>
      <c r="E3151" s="202">
        <v>2.4266380024772286E-4</v>
      </c>
    </row>
    <row r="3152" spans="1:5">
      <c r="A3152">
        <v>3150</v>
      </c>
      <c r="B3152" s="24">
        <v>-2E-3</v>
      </c>
      <c r="C3152" s="202">
        <v>-2E-3</v>
      </c>
      <c r="D3152" s="202">
        <v>-7.2460990966330689E-4</v>
      </c>
      <c r="E3152" s="202">
        <v>2.5059521182241307E-4</v>
      </c>
    </row>
    <row r="3153" spans="1:5">
      <c r="A3153">
        <v>3151</v>
      </c>
      <c r="B3153" s="24">
        <v>-2E-3</v>
      </c>
      <c r="C3153" s="202">
        <v>-2E-3</v>
      </c>
      <c r="D3153" s="202">
        <v>-7.2515740487272382E-4</v>
      </c>
      <c r="E3153" s="202">
        <v>2.5853261841719127E-4</v>
      </c>
    </row>
    <row r="3154" spans="1:5">
      <c r="A3154">
        <v>3152</v>
      </c>
      <c r="B3154" s="24">
        <v>-2E-3</v>
      </c>
      <c r="C3154" s="202">
        <v>-2E-3</v>
      </c>
      <c r="D3154" s="202">
        <v>-7.2570490008214074E-4</v>
      </c>
      <c r="E3154" s="202">
        <v>2.6647602003205401E-4</v>
      </c>
    </row>
    <row r="3155" spans="1:5">
      <c r="A3155">
        <v>3153</v>
      </c>
      <c r="B3155" s="24">
        <v>-2E-3</v>
      </c>
      <c r="C3155" s="202">
        <v>-2E-3</v>
      </c>
      <c r="D3155" s="202">
        <v>-7.2625239529155766E-4</v>
      </c>
      <c r="E3155" s="202">
        <v>2.7442541666700473E-4</v>
      </c>
    </row>
    <row r="3156" spans="1:5">
      <c r="A3156">
        <v>3154</v>
      </c>
      <c r="B3156" s="24">
        <v>-2E-3</v>
      </c>
      <c r="C3156" s="202">
        <v>-2E-3</v>
      </c>
      <c r="D3156" s="202">
        <v>-7.2679989050097459E-4</v>
      </c>
      <c r="E3156" s="202">
        <v>2.8238080832203999E-4</v>
      </c>
    </row>
    <row r="3157" spans="1:5">
      <c r="A3157">
        <v>3155</v>
      </c>
      <c r="B3157" s="24">
        <v>-2E-3</v>
      </c>
      <c r="C3157" s="202">
        <v>-2E-3</v>
      </c>
      <c r="D3157" s="202">
        <v>-7.2734738571039151E-4</v>
      </c>
      <c r="E3157" s="202">
        <v>2.9034219499716671E-4</v>
      </c>
    </row>
    <row r="3158" spans="1:5">
      <c r="A3158">
        <v>3156</v>
      </c>
      <c r="B3158" s="24">
        <v>-2E-3</v>
      </c>
      <c r="C3158" s="202">
        <v>-2E-3</v>
      </c>
      <c r="D3158" s="202">
        <v>-7.2789488091980843E-4</v>
      </c>
      <c r="E3158" s="202">
        <v>2.9830957669237448E-4</v>
      </c>
    </row>
    <row r="3159" spans="1:5">
      <c r="A3159">
        <v>3157</v>
      </c>
      <c r="B3159" s="24">
        <v>-2E-3</v>
      </c>
      <c r="C3159" s="202">
        <v>-2E-3</v>
      </c>
      <c r="D3159" s="202">
        <v>-7.2844237612922536E-4</v>
      </c>
      <c r="E3159" s="202">
        <v>3.0628295340767372E-4</v>
      </c>
    </row>
    <row r="3160" spans="1:5">
      <c r="A3160">
        <v>3158</v>
      </c>
      <c r="B3160" s="24">
        <v>-2E-3</v>
      </c>
      <c r="C3160" s="202">
        <v>-2E-3</v>
      </c>
      <c r="D3160" s="202">
        <v>-7.2898987133864228E-4</v>
      </c>
      <c r="E3160" s="202">
        <v>3.1426232514305749E-4</v>
      </c>
    </row>
    <row r="3161" spans="1:5">
      <c r="A3161">
        <v>3159</v>
      </c>
      <c r="B3161" s="24">
        <v>-2E-3</v>
      </c>
      <c r="C3161" s="202">
        <v>-2E-3</v>
      </c>
      <c r="D3161" s="202">
        <v>-7.295373665480592E-4</v>
      </c>
      <c r="E3161" s="202">
        <v>3.2224769189852578E-4</v>
      </c>
    </row>
    <row r="3162" spans="1:5">
      <c r="A3162">
        <v>3160</v>
      </c>
      <c r="B3162" s="24">
        <v>-2E-3</v>
      </c>
      <c r="C3162" s="202">
        <v>-2E-3</v>
      </c>
      <c r="D3162" s="202">
        <v>-7.3008486175747613E-4</v>
      </c>
      <c r="E3162" s="202">
        <v>3.3023905367408207E-4</v>
      </c>
    </row>
    <row r="3163" spans="1:5">
      <c r="A3163">
        <v>3161</v>
      </c>
      <c r="B3163" s="24">
        <v>-2E-3</v>
      </c>
      <c r="C3163" s="202">
        <v>-2E-3</v>
      </c>
      <c r="D3163" s="202">
        <v>-7.3063235696689305E-4</v>
      </c>
      <c r="E3163" s="202">
        <v>3.3823641046972636E-4</v>
      </c>
    </row>
    <row r="3164" spans="1:5">
      <c r="A3164">
        <v>3162</v>
      </c>
      <c r="B3164" s="24">
        <v>-2E-3</v>
      </c>
      <c r="C3164" s="202">
        <v>-2E-3</v>
      </c>
      <c r="D3164" s="202">
        <v>-7.3117985217630997E-4</v>
      </c>
      <c r="E3164" s="202">
        <v>3.4623976228545864E-4</v>
      </c>
    </row>
    <row r="3165" spans="1:5">
      <c r="A3165">
        <v>3163</v>
      </c>
      <c r="B3165" s="24">
        <v>-2E-3</v>
      </c>
      <c r="C3165" s="202">
        <v>-2E-3</v>
      </c>
      <c r="D3165" s="202">
        <v>-7.317273473857269E-4</v>
      </c>
      <c r="E3165" s="202">
        <v>3.5424910912127544E-4</v>
      </c>
    </row>
    <row r="3166" spans="1:5">
      <c r="A3166">
        <v>3164</v>
      </c>
      <c r="B3166" s="24">
        <v>-2E-3</v>
      </c>
      <c r="C3166" s="202">
        <v>-2E-3</v>
      </c>
      <c r="D3166" s="202">
        <v>-7.3227484259514382E-4</v>
      </c>
      <c r="E3166" s="202">
        <v>3.6226445097717677E-4</v>
      </c>
    </row>
    <row r="3167" spans="1:5">
      <c r="A3167">
        <v>3165</v>
      </c>
      <c r="B3167" s="24">
        <v>-2E-3</v>
      </c>
      <c r="C3167" s="202">
        <v>-2E-3</v>
      </c>
      <c r="D3167" s="202">
        <v>-7.3282233780456074E-4</v>
      </c>
      <c r="E3167" s="202">
        <v>3.7028578785316957E-4</v>
      </c>
    </row>
    <row r="3168" spans="1:5">
      <c r="A3168">
        <v>3166</v>
      </c>
      <c r="B3168" s="24">
        <v>-2E-3</v>
      </c>
      <c r="C3168" s="202">
        <v>-2E-3</v>
      </c>
      <c r="D3168" s="202">
        <v>-7.3336983301397767E-4</v>
      </c>
      <c r="E3168" s="202">
        <v>3.7831311974924689E-4</v>
      </c>
    </row>
    <row r="3169" spans="1:5">
      <c r="A3169">
        <v>3167</v>
      </c>
      <c r="B3169" s="24">
        <v>-2E-3</v>
      </c>
      <c r="C3169" s="202">
        <v>-2E-3</v>
      </c>
      <c r="D3169" s="202">
        <v>-7.3391732822339459E-4</v>
      </c>
      <c r="E3169" s="202">
        <v>3.8634644666540874E-4</v>
      </c>
    </row>
    <row r="3170" spans="1:5">
      <c r="A3170">
        <v>3168</v>
      </c>
      <c r="B3170" s="24">
        <v>-2E-3</v>
      </c>
      <c r="C3170" s="202">
        <v>-2E-3</v>
      </c>
      <c r="D3170" s="202">
        <v>-7.3446482343281151E-4</v>
      </c>
      <c r="E3170" s="202">
        <v>3.9438576860166205E-4</v>
      </c>
    </row>
    <row r="3171" spans="1:5">
      <c r="A3171">
        <v>3169</v>
      </c>
      <c r="B3171" s="24">
        <v>-2E-3</v>
      </c>
      <c r="C3171" s="202">
        <v>-2E-3</v>
      </c>
      <c r="D3171" s="202">
        <v>-7.3501231864222844E-4</v>
      </c>
      <c r="E3171" s="202">
        <v>4.0243108555799642E-4</v>
      </c>
    </row>
    <row r="3172" spans="1:5">
      <c r="A3172">
        <v>3170</v>
      </c>
      <c r="B3172" s="24">
        <v>-2E-3</v>
      </c>
      <c r="C3172" s="202">
        <v>-2E-3</v>
      </c>
      <c r="D3172" s="202">
        <v>-7.3555981385164536E-4</v>
      </c>
      <c r="E3172" s="202">
        <v>4.1048239753442226E-4</v>
      </c>
    </row>
    <row r="3173" spans="1:5">
      <c r="A3173">
        <v>3171</v>
      </c>
      <c r="B3173" s="24">
        <v>-2E-3</v>
      </c>
      <c r="C3173" s="202">
        <v>-2E-3</v>
      </c>
      <c r="D3173" s="202">
        <v>-7.3610730906106228E-4</v>
      </c>
      <c r="E3173" s="202">
        <v>4.1853970453093262E-4</v>
      </c>
    </row>
    <row r="3174" spans="1:5">
      <c r="A3174">
        <v>3172</v>
      </c>
      <c r="B3174" s="24">
        <v>-2E-3</v>
      </c>
      <c r="C3174" s="202">
        <v>-2E-3</v>
      </c>
      <c r="D3174" s="202">
        <v>-7.3665480427047921E-4</v>
      </c>
      <c r="E3174" s="202">
        <v>4.2660300654753097E-4</v>
      </c>
    </row>
    <row r="3175" spans="1:5">
      <c r="A3175">
        <v>3173</v>
      </c>
      <c r="B3175" s="24">
        <v>-2E-3</v>
      </c>
      <c r="C3175" s="202">
        <v>-2E-3</v>
      </c>
      <c r="D3175" s="202">
        <v>-7.3720229947989613E-4</v>
      </c>
      <c r="E3175" s="202">
        <v>4.3467230358421385E-4</v>
      </c>
    </row>
    <row r="3176" spans="1:5">
      <c r="A3176">
        <v>3174</v>
      </c>
      <c r="B3176" s="24">
        <v>-2E-3</v>
      </c>
      <c r="C3176" s="202">
        <v>-2E-3</v>
      </c>
      <c r="D3176" s="202">
        <v>-7.3774979468931305E-4</v>
      </c>
      <c r="E3176" s="202">
        <v>4.4274759564098473E-4</v>
      </c>
    </row>
    <row r="3177" spans="1:5">
      <c r="A3177">
        <v>3175</v>
      </c>
      <c r="B3177" s="24">
        <v>-2E-3</v>
      </c>
      <c r="C3177" s="202">
        <v>-2E-3</v>
      </c>
      <c r="D3177" s="202">
        <v>-7.3829728989872998E-4</v>
      </c>
      <c r="E3177" s="202">
        <v>4.5082888271784013E-4</v>
      </c>
    </row>
    <row r="3178" spans="1:5">
      <c r="A3178">
        <v>3176</v>
      </c>
      <c r="B3178" s="24">
        <v>-2E-3</v>
      </c>
      <c r="C3178" s="202">
        <v>-2E-3</v>
      </c>
      <c r="D3178" s="202">
        <v>-7.388447851081469E-4</v>
      </c>
      <c r="E3178" s="202">
        <v>4.58916164814787E-4</v>
      </c>
    </row>
    <row r="3179" spans="1:5">
      <c r="A3179">
        <v>3177</v>
      </c>
      <c r="B3179" s="24">
        <v>-2E-3</v>
      </c>
      <c r="C3179" s="202">
        <v>-2E-3</v>
      </c>
      <c r="D3179" s="202">
        <v>-7.3939228031756382E-4</v>
      </c>
      <c r="E3179" s="202">
        <v>4.6700944193181493E-4</v>
      </c>
    </row>
    <row r="3180" spans="1:5">
      <c r="A3180">
        <v>3178</v>
      </c>
      <c r="B3180" s="24">
        <v>-2E-3</v>
      </c>
      <c r="C3180" s="202">
        <v>-2E-3</v>
      </c>
      <c r="D3180" s="202">
        <v>-7.3993977552698075E-4</v>
      </c>
      <c r="E3180" s="202">
        <v>4.7510871406893432E-4</v>
      </c>
    </row>
    <row r="3181" spans="1:5">
      <c r="A3181">
        <v>3179</v>
      </c>
      <c r="B3181" s="24">
        <v>-2E-3</v>
      </c>
      <c r="C3181" s="202">
        <v>-2E-3</v>
      </c>
      <c r="D3181" s="202">
        <v>-7.4048727073639767E-4</v>
      </c>
      <c r="E3181" s="202">
        <v>4.8321398122613823E-4</v>
      </c>
    </row>
    <row r="3182" spans="1:5">
      <c r="A3182">
        <v>3180</v>
      </c>
      <c r="B3182" s="24">
        <v>-2E-3</v>
      </c>
      <c r="C3182" s="202">
        <v>-2E-3</v>
      </c>
      <c r="D3182" s="202">
        <v>-7.4103476594581459E-4</v>
      </c>
      <c r="E3182" s="202">
        <v>4.9132524340343015E-4</v>
      </c>
    </row>
    <row r="3183" spans="1:5">
      <c r="A3183">
        <v>3181</v>
      </c>
      <c r="B3183" s="24">
        <v>-2E-3</v>
      </c>
      <c r="C3183" s="202">
        <v>-2E-3</v>
      </c>
      <c r="D3183" s="202">
        <v>-7.4158226115523152E-4</v>
      </c>
      <c r="E3183" s="202">
        <v>4.9944250060080658E-4</v>
      </c>
    </row>
    <row r="3184" spans="1:5">
      <c r="A3184">
        <v>3182</v>
      </c>
      <c r="B3184" s="24">
        <v>-2E-3</v>
      </c>
      <c r="C3184" s="202">
        <v>-2E-3</v>
      </c>
      <c r="D3184" s="202">
        <v>-7.4212975636464844E-4</v>
      </c>
      <c r="E3184" s="202">
        <v>5.0756575281827102E-4</v>
      </c>
    </row>
    <row r="3185" spans="1:5">
      <c r="A3185">
        <v>3183</v>
      </c>
      <c r="B3185" s="24">
        <v>-2E-3</v>
      </c>
      <c r="C3185" s="202">
        <v>-2E-3</v>
      </c>
      <c r="D3185" s="202">
        <v>-7.4267725157406536E-4</v>
      </c>
      <c r="E3185" s="202">
        <v>5.1569500005581997E-4</v>
      </c>
    </row>
    <row r="3186" spans="1:5">
      <c r="A3186">
        <v>3184</v>
      </c>
      <c r="B3186" s="24">
        <v>-2E-3</v>
      </c>
      <c r="C3186" s="202">
        <v>-2E-3</v>
      </c>
      <c r="D3186" s="202">
        <v>-7.4322474678348229E-4</v>
      </c>
      <c r="E3186" s="202">
        <v>5.238302423134604E-4</v>
      </c>
    </row>
    <row r="3187" spans="1:5">
      <c r="A3187">
        <v>3185</v>
      </c>
      <c r="B3187" s="24">
        <v>-2E-3</v>
      </c>
      <c r="C3187" s="202">
        <v>-2E-3</v>
      </c>
      <c r="D3187" s="202">
        <v>-7.4377224199289921E-4</v>
      </c>
      <c r="E3187" s="202">
        <v>5.3197147959118188E-4</v>
      </c>
    </row>
    <row r="3188" spans="1:5">
      <c r="A3188">
        <v>3186</v>
      </c>
      <c r="B3188" s="24">
        <v>-2E-3</v>
      </c>
      <c r="C3188" s="202">
        <v>-2E-3</v>
      </c>
      <c r="D3188" s="202">
        <v>-7.4431973720231613E-4</v>
      </c>
      <c r="E3188" s="202">
        <v>5.4011871188899482E-4</v>
      </c>
    </row>
    <row r="3189" spans="1:5">
      <c r="A3189">
        <v>3187</v>
      </c>
      <c r="B3189" s="24">
        <v>-2E-3</v>
      </c>
      <c r="C3189" s="202">
        <v>-2E-3</v>
      </c>
      <c r="D3189" s="202">
        <v>-7.4486723241173306E-4</v>
      </c>
      <c r="E3189" s="202">
        <v>5.4827193920689229E-4</v>
      </c>
    </row>
    <row r="3190" spans="1:5">
      <c r="A3190">
        <v>3188</v>
      </c>
      <c r="B3190" s="24">
        <v>-2E-3</v>
      </c>
      <c r="C3190" s="202">
        <v>-2E-3</v>
      </c>
      <c r="D3190" s="202">
        <v>-7.4541472762114998E-4</v>
      </c>
      <c r="E3190" s="202">
        <v>5.5643116154487429E-4</v>
      </c>
    </row>
    <row r="3191" spans="1:5">
      <c r="A3191">
        <v>3189</v>
      </c>
      <c r="B3191" s="24">
        <v>-2E-3</v>
      </c>
      <c r="C3191" s="202">
        <v>-2E-3</v>
      </c>
      <c r="D3191" s="202">
        <v>-7.459622228305669E-4</v>
      </c>
      <c r="E3191" s="202">
        <v>5.6459637890294775E-4</v>
      </c>
    </row>
    <row r="3192" spans="1:5">
      <c r="A3192">
        <v>3190</v>
      </c>
      <c r="B3192" s="24">
        <v>-2E-3</v>
      </c>
      <c r="C3192" s="202">
        <v>-2E-3</v>
      </c>
      <c r="D3192" s="202">
        <v>-7.4650971803998383E-4</v>
      </c>
      <c r="E3192" s="202">
        <v>5.7276759128110574E-4</v>
      </c>
    </row>
    <row r="3193" spans="1:5">
      <c r="A3193">
        <v>3191</v>
      </c>
      <c r="B3193" s="24">
        <v>-2E-3</v>
      </c>
      <c r="C3193" s="202">
        <v>-2E-3</v>
      </c>
      <c r="D3193" s="202">
        <v>-7.4705721324940075E-4</v>
      </c>
      <c r="E3193" s="202">
        <v>5.8094479867934826E-4</v>
      </c>
    </row>
    <row r="3194" spans="1:5">
      <c r="A3194">
        <v>3192</v>
      </c>
      <c r="B3194" s="24">
        <v>-2E-3</v>
      </c>
      <c r="C3194" s="202">
        <v>-2E-3</v>
      </c>
      <c r="D3194" s="202">
        <v>-7.4760470845881767E-4</v>
      </c>
      <c r="E3194" s="202">
        <v>5.8912800109767877E-4</v>
      </c>
    </row>
    <row r="3195" spans="1:5">
      <c r="A3195">
        <v>3193</v>
      </c>
      <c r="B3195" s="24">
        <v>-2E-3</v>
      </c>
      <c r="C3195" s="202">
        <v>-2E-3</v>
      </c>
      <c r="D3195" s="202">
        <v>-7.481522036682346E-4</v>
      </c>
      <c r="E3195" s="202">
        <v>5.9731719853609727E-4</v>
      </c>
    </row>
    <row r="3196" spans="1:5">
      <c r="A3196">
        <v>3194</v>
      </c>
      <c r="B3196" s="24">
        <v>-2E-3</v>
      </c>
      <c r="C3196" s="202">
        <v>-2E-3</v>
      </c>
      <c r="D3196" s="202">
        <v>-7.4869969887765152E-4</v>
      </c>
      <c r="E3196" s="202">
        <v>6.0551239099460377E-4</v>
      </c>
    </row>
    <row r="3197" spans="1:5">
      <c r="A3197">
        <v>3195</v>
      </c>
      <c r="B3197" s="24">
        <v>-2E-3</v>
      </c>
      <c r="C3197" s="202">
        <v>-2E-3</v>
      </c>
      <c r="D3197" s="202">
        <v>-7.4924719408706844E-4</v>
      </c>
      <c r="E3197" s="202">
        <v>6.137135784731948E-4</v>
      </c>
    </row>
    <row r="3198" spans="1:5">
      <c r="A3198">
        <v>3196</v>
      </c>
      <c r="B3198" s="24">
        <v>-2E-3</v>
      </c>
      <c r="C3198" s="202">
        <v>-2E-3</v>
      </c>
      <c r="D3198" s="202">
        <v>-7.4979468929648537E-4</v>
      </c>
      <c r="E3198" s="202">
        <v>6.2192076097187035E-4</v>
      </c>
    </row>
    <row r="3199" spans="1:5">
      <c r="A3199">
        <v>3197</v>
      </c>
      <c r="B3199" s="24">
        <v>-2E-3</v>
      </c>
      <c r="C3199" s="202">
        <v>-2E-3</v>
      </c>
      <c r="D3199" s="202">
        <v>-7.5034218450590229E-4</v>
      </c>
      <c r="E3199" s="202">
        <v>6.3013393849063737E-4</v>
      </c>
    </row>
    <row r="3200" spans="1:5">
      <c r="A3200">
        <v>3198</v>
      </c>
      <c r="B3200" s="24">
        <v>-2E-3</v>
      </c>
      <c r="C3200" s="202">
        <v>-2E-3</v>
      </c>
      <c r="D3200" s="202">
        <v>-7.5088967971531921E-4</v>
      </c>
      <c r="E3200" s="202">
        <v>6.3835311102948544E-4</v>
      </c>
    </row>
    <row r="3201" spans="1:5">
      <c r="A3201">
        <v>3199</v>
      </c>
      <c r="B3201" s="24">
        <v>-2E-3</v>
      </c>
      <c r="C3201" s="202">
        <v>-2E-3</v>
      </c>
      <c r="D3201" s="202">
        <v>-7.5143717492473614E-4</v>
      </c>
      <c r="E3201" s="202">
        <v>6.4657827858842498E-4</v>
      </c>
    </row>
    <row r="3202" spans="1:5">
      <c r="A3202">
        <v>3200</v>
      </c>
      <c r="B3202" s="24">
        <v>-2E-3</v>
      </c>
      <c r="C3202" s="202">
        <v>-2E-3</v>
      </c>
      <c r="D3202" s="202">
        <v>-7.5198467013415306E-4</v>
      </c>
      <c r="E3202" s="202">
        <v>6.5480944116744905E-4</v>
      </c>
    </row>
    <row r="3203" spans="1:5">
      <c r="A3203">
        <v>3201</v>
      </c>
      <c r="B3203" s="24">
        <v>-2E-3</v>
      </c>
      <c r="C3203" s="202">
        <v>-2E-3</v>
      </c>
      <c r="D3203" s="202">
        <v>-7.5253216534356998E-4</v>
      </c>
      <c r="E3203" s="202">
        <v>6.6304659876656111E-4</v>
      </c>
    </row>
    <row r="3204" spans="1:5">
      <c r="A3204">
        <v>3202</v>
      </c>
      <c r="B3204" s="24">
        <v>-2E-3</v>
      </c>
      <c r="C3204" s="202">
        <v>-2E-3</v>
      </c>
      <c r="D3204" s="202">
        <v>-7.5307966055298691E-4</v>
      </c>
      <c r="E3204" s="202">
        <v>6.7128975138575769E-4</v>
      </c>
    </row>
    <row r="3205" spans="1:5">
      <c r="A3205">
        <v>3203</v>
      </c>
      <c r="B3205" s="24">
        <v>-2E-3</v>
      </c>
      <c r="C3205" s="202">
        <v>-2E-3</v>
      </c>
      <c r="D3205" s="202">
        <v>-7.5362715576240383E-4</v>
      </c>
      <c r="E3205" s="202">
        <v>6.7953889902504228E-4</v>
      </c>
    </row>
    <row r="3206" spans="1:5">
      <c r="A3206">
        <v>3204</v>
      </c>
      <c r="B3206" s="24">
        <v>-2E-3</v>
      </c>
      <c r="C3206" s="202">
        <v>-2E-3</v>
      </c>
      <c r="D3206" s="202">
        <v>-7.5417465097182075E-4</v>
      </c>
      <c r="E3206" s="202">
        <v>6.8779404168441485E-4</v>
      </c>
    </row>
    <row r="3207" spans="1:5">
      <c r="A3207">
        <v>3205</v>
      </c>
      <c r="B3207" s="24">
        <v>-2E-3</v>
      </c>
      <c r="C3207" s="202">
        <v>-2E-3</v>
      </c>
      <c r="D3207" s="202">
        <v>-7.5472214618123768E-4</v>
      </c>
      <c r="E3207" s="202">
        <v>6.9605517936387196E-4</v>
      </c>
    </row>
    <row r="3208" spans="1:5">
      <c r="A3208">
        <v>3206</v>
      </c>
      <c r="B3208" s="24">
        <v>-2E-3</v>
      </c>
      <c r="C3208" s="202">
        <v>-2E-3</v>
      </c>
      <c r="D3208" s="202">
        <v>-7.552696413906546E-4</v>
      </c>
      <c r="E3208" s="202">
        <v>7.0432231206341706E-4</v>
      </c>
    </row>
    <row r="3209" spans="1:5">
      <c r="A3209">
        <v>3207</v>
      </c>
      <c r="B3209" s="24">
        <v>-2E-3</v>
      </c>
      <c r="C3209" s="202">
        <v>-2E-3</v>
      </c>
      <c r="D3209" s="202">
        <v>-7.5581713660007152E-4</v>
      </c>
      <c r="E3209" s="202">
        <v>7.1259543978305015E-4</v>
      </c>
    </row>
    <row r="3210" spans="1:5">
      <c r="A3210">
        <v>3208</v>
      </c>
      <c r="B3210" s="24">
        <v>-2E-3</v>
      </c>
      <c r="C3210" s="202">
        <v>-2E-3</v>
      </c>
      <c r="D3210" s="202">
        <v>-7.5636463180948845E-4</v>
      </c>
      <c r="E3210" s="202">
        <v>7.2087456252276777E-4</v>
      </c>
    </row>
    <row r="3211" spans="1:5">
      <c r="A3211">
        <v>3209</v>
      </c>
      <c r="B3211" s="24">
        <v>-2E-3</v>
      </c>
      <c r="C3211" s="202">
        <v>-2E-3</v>
      </c>
      <c r="D3211" s="202">
        <v>-7.5691212701890537E-4</v>
      </c>
      <c r="E3211" s="202">
        <v>7.2915968028257339E-4</v>
      </c>
    </row>
    <row r="3212" spans="1:5">
      <c r="A3212">
        <v>3210</v>
      </c>
      <c r="B3212" s="24">
        <v>-2E-3</v>
      </c>
      <c r="C3212" s="202">
        <v>-2E-3</v>
      </c>
      <c r="D3212" s="202">
        <v>-7.5745962222832229E-4</v>
      </c>
      <c r="E3212" s="202">
        <v>7.3745079306246353E-4</v>
      </c>
    </row>
    <row r="3213" spans="1:5">
      <c r="A3213">
        <v>3211</v>
      </c>
      <c r="B3213" s="24">
        <v>-2E-3</v>
      </c>
      <c r="C3213" s="202">
        <v>-2E-3</v>
      </c>
      <c r="D3213" s="202">
        <v>-7.5800711743773922E-4</v>
      </c>
      <c r="E3213" s="202">
        <v>7.4574790086244166E-4</v>
      </c>
    </row>
    <row r="3214" spans="1:5">
      <c r="A3214">
        <v>3212</v>
      </c>
      <c r="B3214" s="24">
        <v>-2E-3</v>
      </c>
      <c r="C3214" s="202">
        <v>-2E-3</v>
      </c>
      <c r="D3214" s="202">
        <v>-7.5855461264715614E-4</v>
      </c>
      <c r="E3214" s="202">
        <v>7.540510036825078E-4</v>
      </c>
    </row>
    <row r="3215" spans="1:5">
      <c r="A3215">
        <v>3213</v>
      </c>
      <c r="B3215" s="24">
        <v>-2E-3</v>
      </c>
      <c r="C3215" s="202">
        <v>-2E-3</v>
      </c>
      <c r="D3215" s="202">
        <v>-7.5910210785657306E-4</v>
      </c>
      <c r="E3215" s="202">
        <v>7.6236010152265846E-4</v>
      </c>
    </row>
    <row r="3216" spans="1:5">
      <c r="A3216">
        <v>3214</v>
      </c>
      <c r="B3216" s="24">
        <v>-2E-3</v>
      </c>
      <c r="C3216" s="202">
        <v>-2E-3</v>
      </c>
      <c r="D3216" s="202">
        <v>-7.5964960306598999E-4</v>
      </c>
      <c r="E3216" s="202">
        <v>7.7067519438289711E-4</v>
      </c>
    </row>
    <row r="3217" spans="1:5">
      <c r="A3217">
        <v>3215</v>
      </c>
      <c r="B3217" s="24">
        <v>-2E-3</v>
      </c>
      <c r="C3217" s="202">
        <v>-2E-3</v>
      </c>
      <c r="D3217" s="202">
        <v>-7.6019709827540691E-4</v>
      </c>
      <c r="E3217" s="202">
        <v>7.7899628226322029E-4</v>
      </c>
    </row>
    <row r="3218" spans="1:5">
      <c r="A3218">
        <v>3216</v>
      </c>
      <c r="B3218" s="24">
        <v>-2E-3</v>
      </c>
      <c r="C3218" s="202">
        <v>-2E-3</v>
      </c>
      <c r="D3218" s="202">
        <v>-7.6074459348482383E-4</v>
      </c>
      <c r="E3218" s="202">
        <v>7.8732336516363147E-4</v>
      </c>
    </row>
    <row r="3219" spans="1:5">
      <c r="A3219">
        <v>3217</v>
      </c>
      <c r="B3219" s="24">
        <v>-2E-3</v>
      </c>
      <c r="C3219" s="202">
        <v>-2E-3</v>
      </c>
      <c r="D3219" s="202">
        <v>-7.6129208869424076E-4</v>
      </c>
      <c r="E3219" s="202">
        <v>7.9565644308413064E-4</v>
      </c>
    </row>
    <row r="3220" spans="1:5">
      <c r="A3220">
        <v>3218</v>
      </c>
      <c r="B3220" s="24">
        <v>-2E-3</v>
      </c>
      <c r="C3220" s="202">
        <v>-2E-3</v>
      </c>
      <c r="D3220" s="202">
        <v>-7.6183958390365768E-4</v>
      </c>
      <c r="E3220" s="202">
        <v>8.039955160247178E-4</v>
      </c>
    </row>
    <row r="3221" spans="1:5">
      <c r="A3221">
        <v>3219</v>
      </c>
      <c r="B3221" s="24">
        <v>-2E-3</v>
      </c>
      <c r="C3221" s="202">
        <v>-2E-3</v>
      </c>
      <c r="D3221" s="202">
        <v>-7.623870791130746E-4</v>
      </c>
      <c r="E3221" s="202">
        <v>8.123405839853895E-4</v>
      </c>
    </row>
    <row r="3222" spans="1:5">
      <c r="A3222">
        <v>3220</v>
      </c>
      <c r="B3222" s="24">
        <v>-2E-3</v>
      </c>
      <c r="C3222" s="202">
        <v>-2E-3</v>
      </c>
      <c r="D3222" s="202">
        <v>-7.6293457432249153E-4</v>
      </c>
      <c r="E3222" s="202">
        <v>8.2069164696614572E-4</v>
      </c>
    </row>
    <row r="3223" spans="1:5">
      <c r="A3223">
        <v>3221</v>
      </c>
      <c r="B3223" s="24">
        <v>-2E-3</v>
      </c>
      <c r="C3223" s="202">
        <v>-2E-3</v>
      </c>
      <c r="D3223" s="202">
        <v>-7.6348206953190845E-4</v>
      </c>
      <c r="E3223" s="202">
        <v>8.2904870496698993E-4</v>
      </c>
    </row>
    <row r="3224" spans="1:5">
      <c r="A3224">
        <v>3222</v>
      </c>
      <c r="B3224" s="24">
        <v>-2E-3</v>
      </c>
      <c r="C3224" s="202">
        <v>-2E-3</v>
      </c>
      <c r="D3224" s="202">
        <v>-7.6402956474132537E-4</v>
      </c>
      <c r="E3224" s="202">
        <v>8.3741175798792214E-4</v>
      </c>
    </row>
    <row r="3225" spans="1:5">
      <c r="A3225">
        <v>3223</v>
      </c>
      <c r="B3225" s="24">
        <v>-2E-3</v>
      </c>
      <c r="C3225" s="202">
        <v>-2E-3</v>
      </c>
      <c r="D3225" s="202">
        <v>-7.645770599507423E-4</v>
      </c>
      <c r="E3225" s="202">
        <v>8.4578080602894234E-4</v>
      </c>
    </row>
    <row r="3226" spans="1:5">
      <c r="A3226">
        <v>3224</v>
      </c>
      <c r="B3226" s="24">
        <v>-2E-3</v>
      </c>
      <c r="C3226" s="202">
        <v>-2E-3</v>
      </c>
      <c r="D3226" s="202">
        <v>-7.6512455516015922E-4</v>
      </c>
      <c r="E3226" s="202">
        <v>8.5415584909005401E-4</v>
      </c>
    </row>
    <row r="3227" spans="1:5">
      <c r="A3227">
        <v>3225</v>
      </c>
      <c r="B3227" s="24">
        <v>-2E-3</v>
      </c>
      <c r="C3227" s="202">
        <v>-2E-3</v>
      </c>
      <c r="D3227" s="202">
        <v>-7.6567205036957614E-4</v>
      </c>
      <c r="E3227" s="202">
        <v>8.6253688717124674E-4</v>
      </c>
    </row>
    <row r="3228" spans="1:5">
      <c r="A3228">
        <v>3226</v>
      </c>
      <c r="B3228" s="24">
        <v>-2E-3</v>
      </c>
      <c r="C3228" s="202">
        <v>-2E-3</v>
      </c>
      <c r="D3228" s="202">
        <v>-7.6621954557899307E-4</v>
      </c>
      <c r="E3228" s="202">
        <v>8.7092392027252399E-4</v>
      </c>
    </row>
    <row r="3229" spans="1:5">
      <c r="A3229">
        <v>3227</v>
      </c>
      <c r="B3229" s="24">
        <v>-2E-3</v>
      </c>
      <c r="C3229" s="202">
        <v>-2E-3</v>
      </c>
      <c r="D3229" s="202">
        <v>-7.6676704078840999E-4</v>
      </c>
      <c r="E3229" s="202">
        <v>8.7931694839388924E-4</v>
      </c>
    </row>
    <row r="3230" spans="1:5">
      <c r="A3230">
        <v>3228</v>
      </c>
      <c r="B3230" s="24">
        <v>-2E-3</v>
      </c>
      <c r="C3230" s="202">
        <v>-2E-3</v>
      </c>
      <c r="D3230" s="202">
        <v>-7.6731453599782691E-4</v>
      </c>
      <c r="E3230" s="202">
        <v>8.8771597153534249E-4</v>
      </c>
    </row>
    <row r="3231" spans="1:5">
      <c r="A3231">
        <v>3229</v>
      </c>
      <c r="B3231" s="24">
        <v>-2E-3</v>
      </c>
      <c r="C3231" s="202">
        <v>-2E-3</v>
      </c>
      <c r="D3231" s="202">
        <v>-7.6786203120724384E-4</v>
      </c>
      <c r="E3231" s="202">
        <v>8.9612098969688025E-4</v>
      </c>
    </row>
    <row r="3232" spans="1:5">
      <c r="A3232">
        <v>3230</v>
      </c>
      <c r="B3232" s="24">
        <v>-2E-3</v>
      </c>
      <c r="C3232" s="202">
        <v>-2E-3</v>
      </c>
      <c r="D3232" s="202">
        <v>-7.6840952641666076E-4</v>
      </c>
      <c r="E3232" s="202">
        <v>9.0453200287850255E-4</v>
      </c>
    </row>
    <row r="3233" spans="1:5">
      <c r="A3233">
        <v>3231</v>
      </c>
      <c r="B3233" s="24">
        <v>-2E-3</v>
      </c>
      <c r="C3233" s="202">
        <v>-2E-3</v>
      </c>
      <c r="D3233" s="202">
        <v>-7.6895702162607768E-4</v>
      </c>
      <c r="E3233" s="202">
        <v>9.1294901108021631E-4</v>
      </c>
    </row>
    <row r="3234" spans="1:5">
      <c r="A3234">
        <v>3232</v>
      </c>
      <c r="B3234" s="24">
        <v>-2E-3</v>
      </c>
      <c r="C3234" s="202">
        <v>-2E-3</v>
      </c>
      <c r="D3234" s="202">
        <v>-7.6950451683549461E-4</v>
      </c>
      <c r="E3234" s="202">
        <v>9.213720143020146E-4</v>
      </c>
    </row>
    <row r="3235" spans="1:5">
      <c r="A3235">
        <v>3233</v>
      </c>
      <c r="B3235" s="24">
        <v>-2E-3</v>
      </c>
      <c r="C3235" s="202">
        <v>-2E-3</v>
      </c>
      <c r="D3235" s="202">
        <v>-7.7005201204491153E-4</v>
      </c>
      <c r="E3235" s="202">
        <v>9.2980101254390435E-4</v>
      </c>
    </row>
    <row r="3236" spans="1:5">
      <c r="A3236">
        <v>3234</v>
      </c>
      <c r="B3236" s="24">
        <v>-2E-3</v>
      </c>
      <c r="C3236" s="202">
        <v>-2E-3</v>
      </c>
      <c r="D3236" s="202">
        <v>-7.7059950725432845E-4</v>
      </c>
      <c r="E3236" s="202">
        <v>9.3823600580587169E-4</v>
      </c>
    </row>
    <row r="3237" spans="1:5">
      <c r="A3237">
        <v>3235</v>
      </c>
      <c r="B3237" s="24">
        <v>-2E-3</v>
      </c>
      <c r="C3237" s="202">
        <v>-2E-3</v>
      </c>
      <c r="D3237" s="202">
        <v>-7.7114700246374538E-4</v>
      </c>
      <c r="E3237" s="202">
        <v>9.4667699408793049E-4</v>
      </c>
    </row>
    <row r="3238" spans="1:5">
      <c r="A3238">
        <v>3236</v>
      </c>
      <c r="B3238" s="24">
        <v>-2E-3</v>
      </c>
      <c r="C3238" s="202">
        <v>-2E-3</v>
      </c>
      <c r="D3238" s="202">
        <v>-7.716944976731623E-4</v>
      </c>
      <c r="E3238" s="202">
        <v>9.5512397739007382E-4</v>
      </c>
    </row>
    <row r="3239" spans="1:5">
      <c r="A3239">
        <v>3237</v>
      </c>
      <c r="B3239" s="24">
        <v>-2E-3</v>
      </c>
      <c r="C3239" s="202">
        <v>-2E-3</v>
      </c>
      <c r="D3239" s="202">
        <v>-7.7224199288257922E-4</v>
      </c>
      <c r="E3239" s="202">
        <v>9.6357695571230861E-4</v>
      </c>
    </row>
    <row r="3240" spans="1:5">
      <c r="A3240">
        <v>3238</v>
      </c>
      <c r="B3240" s="24">
        <v>-2E-3</v>
      </c>
      <c r="C3240" s="202">
        <v>-2E-3</v>
      </c>
      <c r="D3240" s="202">
        <v>-7.7278948809199615E-4</v>
      </c>
      <c r="E3240" s="202">
        <v>9.7203592905462793E-4</v>
      </c>
    </row>
    <row r="3241" spans="1:5">
      <c r="A3241">
        <v>3239</v>
      </c>
      <c r="B3241" s="24">
        <v>-2E-3</v>
      </c>
      <c r="C3241" s="202">
        <v>-2E-3</v>
      </c>
      <c r="D3241" s="202">
        <v>-7.7333698330141307E-4</v>
      </c>
      <c r="E3241" s="202">
        <v>9.8050089741703178E-4</v>
      </c>
    </row>
    <row r="3242" spans="1:5">
      <c r="A3242">
        <v>3240</v>
      </c>
      <c r="B3242" s="24">
        <v>-2E-3</v>
      </c>
      <c r="C3242" s="202">
        <v>-2E-3</v>
      </c>
      <c r="D3242" s="202">
        <v>-7.7388447851082999E-4</v>
      </c>
      <c r="E3242" s="202">
        <v>9.8897186079952709E-4</v>
      </c>
    </row>
    <row r="3243" spans="1:5">
      <c r="A3243">
        <v>3241</v>
      </c>
      <c r="B3243" s="24">
        <v>-2E-3</v>
      </c>
      <c r="C3243" s="202">
        <v>-2E-3</v>
      </c>
      <c r="D3243" s="202">
        <v>-7.7443197372024692E-4</v>
      </c>
      <c r="E3243" s="202">
        <v>9.9744881920210693E-4</v>
      </c>
    </row>
    <row r="3244" spans="1:5">
      <c r="A3244">
        <v>3242</v>
      </c>
      <c r="B3244" s="24">
        <v>-2E-3</v>
      </c>
      <c r="C3244" s="202">
        <v>-2E-3</v>
      </c>
      <c r="D3244" s="202">
        <v>-7.7497946892966384E-4</v>
      </c>
      <c r="E3244" s="202">
        <v>1.0059317726247713E-3</v>
      </c>
    </row>
    <row r="3245" spans="1:5">
      <c r="A3245">
        <v>3243</v>
      </c>
      <c r="B3245" s="24">
        <v>-2E-3</v>
      </c>
      <c r="C3245" s="202">
        <v>-2E-3</v>
      </c>
      <c r="D3245" s="202">
        <v>-7.7552696413908076E-4</v>
      </c>
      <c r="E3245" s="202">
        <v>1.0144207210675202E-3</v>
      </c>
    </row>
    <row r="3246" spans="1:5">
      <c r="A3246">
        <v>3244</v>
      </c>
      <c r="B3246" s="24">
        <v>-2E-3</v>
      </c>
      <c r="C3246" s="202">
        <v>-2E-3</v>
      </c>
      <c r="D3246" s="202">
        <v>-7.7607445934849769E-4</v>
      </c>
      <c r="E3246" s="202">
        <v>1.0229156645303605E-3</v>
      </c>
    </row>
    <row r="3247" spans="1:5">
      <c r="A3247">
        <v>3245</v>
      </c>
      <c r="B3247" s="24">
        <v>-2E-3</v>
      </c>
      <c r="C3247" s="202">
        <v>-2E-3</v>
      </c>
      <c r="D3247" s="202">
        <v>-7.7662195455791461E-4</v>
      </c>
      <c r="E3247" s="202">
        <v>1.0314166030132854E-3</v>
      </c>
    </row>
    <row r="3248" spans="1:5">
      <c r="A3248">
        <v>3246</v>
      </c>
      <c r="B3248" s="24">
        <v>-2E-3</v>
      </c>
      <c r="C3248" s="202">
        <v>-2E-3</v>
      </c>
      <c r="D3248" s="202">
        <v>-7.7716944976733153E-4</v>
      </c>
      <c r="E3248" s="202">
        <v>1.0399235365163018E-3</v>
      </c>
    </row>
    <row r="3249" spans="1:5">
      <c r="A3249">
        <v>3247</v>
      </c>
      <c r="B3249" s="24">
        <v>-2E-3</v>
      </c>
      <c r="C3249" s="202">
        <v>-2E-3</v>
      </c>
      <c r="D3249" s="202">
        <v>-7.7771694497674845E-4</v>
      </c>
      <c r="E3249" s="202">
        <v>1.0484364650393957E-3</v>
      </c>
    </row>
    <row r="3250" spans="1:5">
      <c r="A3250">
        <v>3248</v>
      </c>
      <c r="B3250" s="24">
        <v>-2E-3</v>
      </c>
      <c r="C3250" s="202">
        <v>-2E-3</v>
      </c>
      <c r="D3250" s="202">
        <v>-7.7826444018616538E-4</v>
      </c>
      <c r="E3250" s="202">
        <v>1.0569553885825811E-3</v>
      </c>
    </row>
    <row r="3251" spans="1:5">
      <c r="A3251">
        <v>3249</v>
      </c>
      <c r="B3251" s="24">
        <v>-2E-3</v>
      </c>
      <c r="C3251" s="202">
        <v>-2E-3</v>
      </c>
      <c r="D3251" s="202">
        <v>-7.788119353955823E-4</v>
      </c>
      <c r="E3251" s="202">
        <v>1.065480307145858E-3</v>
      </c>
    </row>
    <row r="3252" spans="1:5">
      <c r="A3252">
        <v>3250</v>
      </c>
      <c r="B3252" s="24">
        <v>-2E-3</v>
      </c>
      <c r="C3252" s="202">
        <v>-2E-3</v>
      </c>
      <c r="D3252" s="202">
        <v>-7.7935943060499922E-4</v>
      </c>
      <c r="E3252" s="202">
        <v>1.0740112207292124E-3</v>
      </c>
    </row>
    <row r="3253" spans="1:5">
      <c r="A3253">
        <v>3251</v>
      </c>
      <c r="B3253" s="24">
        <v>-2E-3</v>
      </c>
      <c r="C3253" s="202">
        <v>-2E-3</v>
      </c>
      <c r="D3253" s="202">
        <v>-7.7990692581441615E-4</v>
      </c>
      <c r="E3253" s="202">
        <v>1.0825481293326583E-3</v>
      </c>
    </row>
    <row r="3254" spans="1:5">
      <c r="A3254">
        <v>3252</v>
      </c>
      <c r="B3254" s="24">
        <v>-2E-3</v>
      </c>
      <c r="C3254" s="202">
        <v>-2E-3</v>
      </c>
      <c r="D3254" s="202">
        <v>-7.8045442102383307E-4</v>
      </c>
      <c r="E3254" s="202">
        <v>1.0910910329561957E-3</v>
      </c>
    </row>
    <row r="3255" spans="1:5">
      <c r="A3255">
        <v>3253</v>
      </c>
      <c r="B3255" s="24">
        <v>-2E-3</v>
      </c>
      <c r="C3255" s="202">
        <v>-2E-3</v>
      </c>
      <c r="D3255" s="202">
        <v>-7.8100191623324999E-4</v>
      </c>
      <c r="E3255" s="202">
        <v>1.0996399315998107E-3</v>
      </c>
    </row>
    <row r="3256" spans="1:5">
      <c r="A3256">
        <v>3254</v>
      </c>
      <c r="B3256" s="24">
        <v>-2E-3</v>
      </c>
      <c r="C3256" s="202">
        <v>-2E-3</v>
      </c>
      <c r="D3256" s="202">
        <v>-7.8154941144266692E-4</v>
      </c>
      <c r="E3256" s="202">
        <v>1.1081948252635171E-3</v>
      </c>
    </row>
    <row r="3257" spans="1:5">
      <c r="A3257">
        <v>3255</v>
      </c>
      <c r="B3257" s="24">
        <v>-2E-3</v>
      </c>
      <c r="C3257" s="202">
        <v>-2E-3</v>
      </c>
      <c r="D3257" s="202">
        <v>-7.8209690665208384E-4</v>
      </c>
      <c r="E3257" s="202">
        <v>1.116755713947308E-3</v>
      </c>
    </row>
    <row r="3258" spans="1:5">
      <c r="A3258">
        <v>3256</v>
      </c>
      <c r="B3258" s="24">
        <v>-2E-3</v>
      </c>
      <c r="C3258" s="202">
        <v>-2E-3</v>
      </c>
      <c r="D3258" s="202">
        <v>-7.8264440186150076E-4</v>
      </c>
      <c r="E3258" s="202">
        <v>1.1253225976511905E-3</v>
      </c>
    </row>
    <row r="3259" spans="1:5">
      <c r="A3259">
        <v>3257</v>
      </c>
      <c r="B3259" s="24">
        <v>-2E-3</v>
      </c>
      <c r="C3259" s="202">
        <v>-2E-3</v>
      </c>
      <c r="D3259" s="202">
        <v>-7.8319189707091769E-4</v>
      </c>
      <c r="E3259" s="202">
        <v>1.1338954763751574E-3</v>
      </c>
    </row>
    <row r="3260" spans="1:5">
      <c r="A3260">
        <v>3258</v>
      </c>
      <c r="B3260" s="24">
        <v>-2E-3</v>
      </c>
      <c r="C3260" s="202">
        <v>-2E-3</v>
      </c>
      <c r="D3260" s="202">
        <v>-7.8373939228033461E-4</v>
      </c>
      <c r="E3260" s="202">
        <v>1.1424743501192089E-3</v>
      </c>
    </row>
    <row r="3261" spans="1:5">
      <c r="A3261">
        <v>3259</v>
      </c>
      <c r="B3261" s="24">
        <v>-2E-3</v>
      </c>
      <c r="C3261" s="202">
        <v>-2E-3</v>
      </c>
      <c r="D3261" s="202">
        <v>-7.8428688748975153E-4</v>
      </c>
      <c r="E3261" s="202">
        <v>1.1510592188833449E-3</v>
      </c>
    </row>
    <row r="3262" spans="1:5">
      <c r="A3262">
        <v>3260</v>
      </c>
      <c r="B3262" s="24">
        <v>-2E-3</v>
      </c>
      <c r="C3262" s="202">
        <v>-2E-3</v>
      </c>
      <c r="D3262" s="202">
        <v>-7.8483438269916846E-4</v>
      </c>
      <c r="E3262" s="202">
        <v>1.1596500826675724E-3</v>
      </c>
    </row>
    <row r="3263" spans="1:5">
      <c r="A3263">
        <v>3261</v>
      </c>
      <c r="B3263" s="24">
        <v>-2E-3</v>
      </c>
      <c r="C3263" s="202">
        <v>-2E-3</v>
      </c>
      <c r="D3263" s="202">
        <v>-7.8538187790858538E-4</v>
      </c>
      <c r="E3263" s="202">
        <v>1.1682469414718843E-3</v>
      </c>
    </row>
    <row r="3264" spans="1:5">
      <c r="A3264">
        <v>3262</v>
      </c>
      <c r="B3264" s="24">
        <v>-2E-3</v>
      </c>
      <c r="C3264" s="202">
        <v>-2E-3</v>
      </c>
      <c r="D3264" s="202">
        <v>-7.859293731180023E-4</v>
      </c>
      <c r="E3264" s="202">
        <v>1.1768497952962878E-3</v>
      </c>
    </row>
    <row r="3265" spans="1:5">
      <c r="A3265">
        <v>3263</v>
      </c>
      <c r="B3265" s="24">
        <v>-2E-3</v>
      </c>
      <c r="C3265" s="202">
        <v>-2E-3</v>
      </c>
      <c r="D3265" s="202">
        <v>-7.8647686832741923E-4</v>
      </c>
      <c r="E3265" s="202">
        <v>1.1854586441407688E-3</v>
      </c>
    </row>
    <row r="3266" spans="1:5">
      <c r="A3266">
        <v>3264</v>
      </c>
      <c r="B3266" s="24">
        <v>-2E-3</v>
      </c>
      <c r="C3266" s="202">
        <v>-2E-3</v>
      </c>
      <c r="D3266" s="202">
        <v>-7.8702436353683615E-4</v>
      </c>
      <c r="E3266" s="202">
        <v>1.1940734880053483E-3</v>
      </c>
    </row>
    <row r="3267" spans="1:5">
      <c r="A3267">
        <v>3265</v>
      </c>
      <c r="B3267" s="24">
        <v>-2E-3</v>
      </c>
      <c r="C3267" s="202">
        <v>-2E-3</v>
      </c>
      <c r="D3267" s="202">
        <v>-7.8757185874625307E-4</v>
      </c>
      <c r="E3267" s="202">
        <v>1.2026943268900053E-3</v>
      </c>
    </row>
    <row r="3268" spans="1:5">
      <c r="A3268">
        <v>3266</v>
      </c>
      <c r="B3268" s="24">
        <v>-2E-3</v>
      </c>
      <c r="C3268" s="202">
        <v>-2E-3</v>
      </c>
      <c r="D3268" s="202">
        <v>-7.8811935395567E-4</v>
      </c>
      <c r="E3268" s="202">
        <v>1.2113211607947538E-3</v>
      </c>
    </row>
    <row r="3269" spans="1:5">
      <c r="A3269">
        <v>3267</v>
      </c>
      <c r="B3269" s="24">
        <v>-2E-3</v>
      </c>
      <c r="C3269" s="202">
        <v>-2E-3</v>
      </c>
      <c r="D3269" s="202">
        <v>-7.8866684916508692E-4</v>
      </c>
      <c r="E3269" s="202">
        <v>1.2199539897195799E-3</v>
      </c>
    </row>
    <row r="3270" spans="1:5">
      <c r="A3270">
        <v>3268</v>
      </c>
      <c r="B3270" s="24">
        <v>-2E-3</v>
      </c>
      <c r="C3270" s="202">
        <v>-2E-3</v>
      </c>
      <c r="D3270" s="202">
        <v>-7.8921434437450384E-4</v>
      </c>
      <c r="E3270" s="202">
        <v>1.2285928136645044E-3</v>
      </c>
    </row>
    <row r="3271" spans="1:5">
      <c r="A3271">
        <v>3269</v>
      </c>
      <c r="B3271" s="24">
        <v>-2E-3</v>
      </c>
      <c r="C3271" s="202">
        <v>-2E-3</v>
      </c>
      <c r="D3271" s="202">
        <v>-7.8976183958392077E-4</v>
      </c>
      <c r="E3271" s="202">
        <v>1.2372376326295065E-3</v>
      </c>
    </row>
    <row r="3272" spans="1:5">
      <c r="A3272">
        <v>3270</v>
      </c>
      <c r="B3272" s="24">
        <v>-2E-3</v>
      </c>
      <c r="C3272" s="202">
        <v>-2E-3</v>
      </c>
      <c r="D3272" s="202">
        <v>-7.9030933479333769E-4</v>
      </c>
      <c r="E3272" s="202">
        <v>1.2458884466146E-3</v>
      </c>
    </row>
    <row r="3273" spans="1:5">
      <c r="A3273">
        <v>3271</v>
      </c>
      <c r="B3273" s="24">
        <v>-2E-3</v>
      </c>
      <c r="C3273" s="202">
        <v>-2E-3</v>
      </c>
      <c r="D3273" s="202">
        <v>-7.9085683000275461E-4</v>
      </c>
      <c r="E3273" s="202">
        <v>1.2545452556197781E-3</v>
      </c>
    </row>
    <row r="3274" spans="1:5">
      <c r="A3274">
        <v>3272</v>
      </c>
      <c r="B3274" s="24">
        <v>-2E-3</v>
      </c>
      <c r="C3274" s="202">
        <v>-2E-3</v>
      </c>
      <c r="D3274" s="202">
        <v>-7.9140432521217154E-4</v>
      </c>
      <c r="E3274" s="202">
        <v>1.2632080596450476E-3</v>
      </c>
    </row>
    <row r="3275" spans="1:5">
      <c r="A3275">
        <v>3273</v>
      </c>
      <c r="B3275" s="24">
        <v>-2E-3</v>
      </c>
      <c r="C3275" s="202">
        <v>-2E-3</v>
      </c>
      <c r="D3275" s="202">
        <v>-7.9195182042158846E-4</v>
      </c>
      <c r="E3275" s="202">
        <v>1.2718768586904017E-3</v>
      </c>
    </row>
    <row r="3276" spans="1:5">
      <c r="A3276">
        <v>3274</v>
      </c>
      <c r="B3276" s="24">
        <v>-2E-3</v>
      </c>
      <c r="C3276" s="202">
        <v>-2E-3</v>
      </c>
      <c r="D3276" s="202">
        <v>-7.9249931563100538E-4</v>
      </c>
      <c r="E3276" s="202">
        <v>1.2805516527558403E-3</v>
      </c>
    </row>
    <row r="3277" spans="1:5">
      <c r="A3277">
        <v>3275</v>
      </c>
      <c r="B3277" s="24">
        <v>-2E-3</v>
      </c>
      <c r="C3277" s="202">
        <v>-2E-3</v>
      </c>
      <c r="D3277" s="202">
        <v>-7.9304681084042231E-4</v>
      </c>
      <c r="E3277" s="202">
        <v>1.2892324418413634E-3</v>
      </c>
    </row>
    <row r="3278" spans="1:5">
      <c r="A3278">
        <v>3276</v>
      </c>
      <c r="B3278" s="24">
        <v>-2E-3</v>
      </c>
      <c r="C3278" s="202">
        <v>-2E-3</v>
      </c>
      <c r="D3278" s="202">
        <v>-7.9359430604983923E-4</v>
      </c>
      <c r="E3278" s="202">
        <v>1.297919225946978E-3</v>
      </c>
    </row>
    <row r="3279" spans="1:5">
      <c r="A3279">
        <v>3277</v>
      </c>
      <c r="B3279" s="24">
        <v>-2E-3</v>
      </c>
      <c r="C3279" s="202">
        <v>-2E-3</v>
      </c>
      <c r="D3279" s="202">
        <v>-7.9414180125925615E-4</v>
      </c>
      <c r="E3279" s="202">
        <v>1.3066120050726771E-3</v>
      </c>
    </row>
    <row r="3280" spans="1:5">
      <c r="A3280">
        <v>3278</v>
      </c>
      <c r="B3280" s="24">
        <v>-2E-3</v>
      </c>
      <c r="C3280" s="202">
        <v>-2E-3</v>
      </c>
      <c r="D3280" s="202">
        <v>-7.9468929646867308E-4</v>
      </c>
      <c r="E3280" s="202">
        <v>1.3153107792184676E-3</v>
      </c>
    </row>
    <row r="3281" spans="1:5">
      <c r="A3281">
        <v>3279</v>
      </c>
      <c r="B3281" s="24">
        <v>-2E-3</v>
      </c>
      <c r="C3281" s="202">
        <v>-2E-3</v>
      </c>
      <c r="D3281" s="202">
        <v>-7.9523679167809E-4</v>
      </c>
      <c r="E3281" s="202">
        <v>1.3240155483843358E-3</v>
      </c>
    </row>
    <row r="3282" spans="1:5">
      <c r="A3282">
        <v>3280</v>
      </c>
      <c r="B3282" s="24">
        <v>-2E-3</v>
      </c>
      <c r="C3282" s="202">
        <v>-2E-3</v>
      </c>
      <c r="D3282" s="202">
        <v>-7.9578428688750692E-4</v>
      </c>
      <c r="E3282" s="202">
        <v>1.3327263125702954E-3</v>
      </c>
    </row>
    <row r="3283" spans="1:5">
      <c r="A3283">
        <v>3281</v>
      </c>
      <c r="B3283" s="24">
        <v>-2E-3</v>
      </c>
      <c r="C3283" s="202">
        <v>-2E-3</v>
      </c>
      <c r="D3283" s="202">
        <v>-7.9633178209692385E-4</v>
      </c>
      <c r="E3283" s="202">
        <v>1.3414430717763465E-3</v>
      </c>
    </row>
    <row r="3284" spans="1:5">
      <c r="A3284">
        <v>3282</v>
      </c>
      <c r="B3284" s="24">
        <v>-2E-3</v>
      </c>
      <c r="C3284" s="202">
        <v>-2E-3</v>
      </c>
      <c r="D3284" s="202">
        <v>-7.9687927730634077E-4</v>
      </c>
      <c r="E3284" s="202">
        <v>1.3501658260024751E-3</v>
      </c>
    </row>
    <row r="3285" spans="1:5">
      <c r="A3285">
        <v>3283</v>
      </c>
      <c r="B3285" s="24">
        <v>-2E-3</v>
      </c>
      <c r="C3285" s="202">
        <v>-2E-3</v>
      </c>
      <c r="D3285" s="202">
        <v>-7.9742677251575769E-4</v>
      </c>
      <c r="E3285" s="202">
        <v>1.3588945752486953E-3</v>
      </c>
    </row>
    <row r="3286" spans="1:5">
      <c r="A3286">
        <v>3284</v>
      </c>
      <c r="B3286" s="24">
        <v>-2E-3</v>
      </c>
      <c r="C3286" s="202">
        <v>-2E-3</v>
      </c>
      <c r="D3286" s="202">
        <v>-7.9797426772517462E-4</v>
      </c>
      <c r="E3286" s="202">
        <v>1.3676293195150069E-3</v>
      </c>
    </row>
    <row r="3287" spans="1:5">
      <c r="A3287">
        <v>3285</v>
      </c>
      <c r="B3287" s="24">
        <v>-2E-3</v>
      </c>
      <c r="C3287" s="202">
        <v>-2E-3</v>
      </c>
      <c r="D3287" s="202">
        <v>-7.9852176293459154E-4</v>
      </c>
      <c r="E3287" s="202">
        <v>1.3763700588013961E-3</v>
      </c>
    </row>
    <row r="3288" spans="1:5">
      <c r="A3288">
        <v>3286</v>
      </c>
      <c r="B3288" s="24">
        <v>-2E-3</v>
      </c>
      <c r="C3288" s="202">
        <v>-2E-3</v>
      </c>
      <c r="D3288" s="202">
        <v>-7.9906925814400846E-4</v>
      </c>
      <c r="E3288" s="202">
        <v>1.3851167931078767E-3</v>
      </c>
    </row>
    <row r="3289" spans="1:5">
      <c r="A3289">
        <v>3287</v>
      </c>
      <c r="B3289" s="24">
        <v>-2E-3</v>
      </c>
      <c r="C3289" s="202">
        <v>-2E-3</v>
      </c>
      <c r="D3289" s="202">
        <v>-7.9961675335342539E-4</v>
      </c>
      <c r="E3289" s="202">
        <v>1.3938695224344419E-3</v>
      </c>
    </row>
    <row r="3290" spans="1:5">
      <c r="A3290">
        <v>3288</v>
      </c>
      <c r="B3290" s="24">
        <v>-2E-3</v>
      </c>
      <c r="C3290" s="202">
        <v>-2E-3</v>
      </c>
      <c r="D3290" s="202">
        <v>-8.0016424856284231E-4</v>
      </c>
      <c r="E3290" s="202">
        <v>1.4026282467810985E-3</v>
      </c>
    </row>
    <row r="3291" spans="1:5">
      <c r="A3291">
        <v>3289</v>
      </c>
      <c r="B3291" s="24">
        <v>-2E-3</v>
      </c>
      <c r="C3291" s="202">
        <v>-2E-3</v>
      </c>
      <c r="D3291" s="202">
        <v>-8.0071174377225923E-4</v>
      </c>
      <c r="E3291" s="202">
        <v>1.4113929661478397E-3</v>
      </c>
    </row>
    <row r="3292" spans="1:5">
      <c r="A3292">
        <v>3290</v>
      </c>
      <c r="B3292" s="24">
        <v>-2E-3</v>
      </c>
      <c r="C3292" s="202">
        <v>-2E-3</v>
      </c>
      <c r="D3292" s="202">
        <v>-8.0125923898167616E-4</v>
      </c>
      <c r="E3292" s="202">
        <v>1.4201636805346654E-3</v>
      </c>
    </row>
    <row r="3293" spans="1:5">
      <c r="A3293">
        <v>3291</v>
      </c>
      <c r="B3293" s="24">
        <v>-2E-3</v>
      </c>
      <c r="C3293" s="202">
        <v>-2E-3</v>
      </c>
      <c r="D3293" s="202">
        <v>-8.0180673419109308E-4</v>
      </c>
      <c r="E3293" s="202">
        <v>1.4289403899415756E-3</v>
      </c>
    </row>
    <row r="3294" spans="1:5">
      <c r="A3294">
        <v>3292</v>
      </c>
      <c r="B3294" s="24">
        <v>-2E-3</v>
      </c>
      <c r="C3294" s="202">
        <v>-2E-3</v>
      </c>
      <c r="D3294" s="202">
        <v>-8.0235422940051E-4</v>
      </c>
      <c r="E3294" s="202">
        <v>1.4377230943685773E-3</v>
      </c>
    </row>
    <row r="3295" spans="1:5">
      <c r="A3295">
        <v>3293</v>
      </c>
      <c r="B3295" s="24">
        <v>-2E-3</v>
      </c>
      <c r="C3295" s="202">
        <v>-2E-3</v>
      </c>
      <c r="D3295" s="202">
        <v>-8.0290172460992693E-4</v>
      </c>
      <c r="E3295" s="202">
        <v>1.4465117938156635E-3</v>
      </c>
    </row>
    <row r="3296" spans="1:5">
      <c r="A3296">
        <v>3294</v>
      </c>
      <c r="B3296" s="24">
        <v>-2E-3</v>
      </c>
      <c r="C3296" s="202">
        <v>-2E-3</v>
      </c>
      <c r="D3296" s="202">
        <v>-8.0344921981934385E-4</v>
      </c>
      <c r="E3296" s="202">
        <v>1.4553064882828343E-3</v>
      </c>
    </row>
    <row r="3297" spans="1:5">
      <c r="A3297">
        <v>3295</v>
      </c>
      <c r="B3297" s="24">
        <v>-2E-3</v>
      </c>
      <c r="C3297" s="202">
        <v>-2E-3</v>
      </c>
      <c r="D3297" s="202">
        <v>-8.0399671502876077E-4</v>
      </c>
      <c r="E3297" s="202">
        <v>1.4641071777700965E-3</v>
      </c>
    </row>
    <row r="3298" spans="1:5">
      <c r="A3298">
        <v>3296</v>
      </c>
      <c r="B3298" s="24">
        <v>-2E-3</v>
      </c>
      <c r="C3298" s="202">
        <v>-2E-3</v>
      </c>
      <c r="D3298" s="202">
        <v>-8.045442102381777E-4</v>
      </c>
      <c r="E3298" s="202">
        <v>1.4729138622774432E-3</v>
      </c>
    </row>
    <row r="3299" spans="1:5">
      <c r="A3299">
        <v>3297</v>
      </c>
      <c r="B3299" s="24">
        <v>-2E-3</v>
      </c>
      <c r="C3299" s="202">
        <v>-2E-3</v>
      </c>
      <c r="D3299" s="202">
        <v>-8.0509170544759462E-4</v>
      </c>
      <c r="E3299" s="202">
        <v>1.4817265418048745E-3</v>
      </c>
    </row>
    <row r="3300" spans="1:5">
      <c r="A3300">
        <v>3298</v>
      </c>
      <c r="B3300" s="24">
        <v>-2E-3</v>
      </c>
      <c r="C3300" s="202">
        <v>-2E-3</v>
      </c>
      <c r="D3300" s="202">
        <v>-8.0563920065701154E-4</v>
      </c>
      <c r="E3300" s="202">
        <v>1.4905452163523972E-3</v>
      </c>
    </row>
    <row r="3301" spans="1:5">
      <c r="A3301">
        <v>3299</v>
      </c>
      <c r="B3301" s="24">
        <v>-2E-3</v>
      </c>
      <c r="C3301" s="202">
        <v>-2E-3</v>
      </c>
      <c r="D3301" s="202">
        <v>-8.0618669586642847E-4</v>
      </c>
      <c r="E3301" s="202">
        <v>1.4993698859200044E-3</v>
      </c>
    </row>
    <row r="3302" spans="1:5">
      <c r="A3302">
        <v>3300</v>
      </c>
      <c r="B3302" s="24">
        <v>-2E-3</v>
      </c>
      <c r="C3302" s="202">
        <v>-2E-3</v>
      </c>
      <c r="D3302" s="202">
        <v>-8.0673419107584539E-4</v>
      </c>
      <c r="E3302" s="202">
        <v>1.5082005505077031E-3</v>
      </c>
    </row>
    <row r="3303" spans="1:5">
      <c r="A3303">
        <v>3301</v>
      </c>
      <c r="B3303" s="24">
        <v>-2E-3</v>
      </c>
      <c r="C3303" s="202">
        <v>-2E-3</v>
      </c>
      <c r="D3303" s="202">
        <v>-8.0728168628526231E-4</v>
      </c>
      <c r="E3303" s="202">
        <v>1.5170372101154864E-3</v>
      </c>
    </row>
    <row r="3304" spans="1:5">
      <c r="A3304">
        <v>3302</v>
      </c>
      <c r="B3304" s="24">
        <v>-2E-3</v>
      </c>
      <c r="C3304" s="202">
        <v>-2E-3</v>
      </c>
      <c r="D3304" s="202">
        <v>-8.0782918149467924E-4</v>
      </c>
      <c r="E3304" s="202">
        <v>1.5258798647433541E-3</v>
      </c>
    </row>
    <row r="3305" spans="1:5">
      <c r="A3305">
        <v>3303</v>
      </c>
      <c r="B3305" s="24">
        <v>-2E-3</v>
      </c>
      <c r="C3305" s="202">
        <v>-2E-3</v>
      </c>
      <c r="D3305" s="202">
        <v>-8.0837667670409616E-4</v>
      </c>
      <c r="E3305" s="202">
        <v>1.5347285143913064E-3</v>
      </c>
    </row>
    <row r="3306" spans="1:5">
      <c r="A3306">
        <v>3304</v>
      </c>
      <c r="B3306" s="24">
        <v>-2E-3</v>
      </c>
      <c r="C3306" s="202">
        <v>-2E-3</v>
      </c>
      <c r="D3306" s="202">
        <v>-8.0892417191351308E-4</v>
      </c>
      <c r="E3306" s="202">
        <v>1.5435831590593432E-3</v>
      </c>
    </row>
    <row r="3307" spans="1:5">
      <c r="A3307">
        <v>3305</v>
      </c>
      <c r="B3307" s="24">
        <v>-2E-3</v>
      </c>
      <c r="C3307" s="202">
        <v>-2E-3</v>
      </c>
      <c r="D3307" s="202">
        <v>-8.0947166712293001E-4</v>
      </c>
      <c r="E3307" s="202">
        <v>1.5524437987474715E-3</v>
      </c>
    </row>
    <row r="3308" spans="1:5">
      <c r="A3308">
        <v>3306</v>
      </c>
      <c r="B3308" s="24">
        <v>-2E-3</v>
      </c>
      <c r="C3308" s="202">
        <v>-2E-3</v>
      </c>
      <c r="D3308" s="202">
        <v>-8.1001916233234693E-4</v>
      </c>
      <c r="E3308" s="202">
        <v>1.5613104334556843E-3</v>
      </c>
    </row>
    <row r="3309" spans="1:5">
      <c r="A3309">
        <v>3307</v>
      </c>
      <c r="B3309" s="24">
        <v>-2E-3</v>
      </c>
      <c r="C3309" s="202">
        <v>-2E-3</v>
      </c>
      <c r="D3309" s="202">
        <v>-8.1056665754176385E-4</v>
      </c>
      <c r="E3309" s="202">
        <v>1.5701830631839886E-3</v>
      </c>
    </row>
    <row r="3310" spans="1:5">
      <c r="A3310">
        <v>3308</v>
      </c>
      <c r="B3310" s="24">
        <v>-2E-3</v>
      </c>
      <c r="C3310" s="202">
        <v>-2E-3</v>
      </c>
      <c r="D3310" s="202">
        <v>-8.1111415275118078E-4</v>
      </c>
      <c r="E3310" s="202">
        <v>1.5790616879323774E-3</v>
      </c>
    </row>
    <row r="3311" spans="1:5">
      <c r="A3311">
        <v>3309</v>
      </c>
      <c r="B3311" s="24">
        <v>-2E-3</v>
      </c>
      <c r="C3311" s="202">
        <v>-2E-3</v>
      </c>
      <c r="D3311" s="202">
        <v>-8.116616479605977E-4</v>
      </c>
      <c r="E3311" s="202">
        <v>1.5879463077008507E-3</v>
      </c>
    </row>
    <row r="3312" spans="1:5">
      <c r="A3312">
        <v>3310</v>
      </c>
      <c r="B3312" s="24">
        <v>-2E-3</v>
      </c>
      <c r="C3312" s="202">
        <v>-2E-3</v>
      </c>
      <c r="D3312" s="202">
        <v>-8.1220914317001462E-4</v>
      </c>
      <c r="E3312" s="202">
        <v>1.5968369224894086E-3</v>
      </c>
    </row>
    <row r="3313" spans="1:5">
      <c r="A3313">
        <v>3311</v>
      </c>
      <c r="B3313" s="24">
        <v>-2E-3</v>
      </c>
      <c r="C3313" s="202">
        <v>-2E-3</v>
      </c>
      <c r="D3313" s="202">
        <v>-8.1275663837943155E-4</v>
      </c>
      <c r="E3313" s="202">
        <v>1.6057335322980579E-3</v>
      </c>
    </row>
    <row r="3314" spans="1:5">
      <c r="A3314">
        <v>3312</v>
      </c>
      <c r="B3314" s="24">
        <v>-2E-3</v>
      </c>
      <c r="C3314" s="202">
        <v>-2E-3</v>
      </c>
      <c r="D3314" s="202">
        <v>-8.1330413358884847E-4</v>
      </c>
      <c r="E3314" s="202">
        <v>1.6146361371267917E-3</v>
      </c>
    </row>
    <row r="3315" spans="1:5">
      <c r="A3315">
        <v>3313</v>
      </c>
      <c r="B3315" s="24">
        <v>-2E-3</v>
      </c>
      <c r="C3315" s="202">
        <v>-2E-3</v>
      </c>
      <c r="D3315" s="202">
        <v>-8.1385162879826539E-4</v>
      </c>
      <c r="E3315" s="202">
        <v>1.6235447369756101E-3</v>
      </c>
    </row>
    <row r="3316" spans="1:5">
      <c r="A3316">
        <v>3314</v>
      </c>
      <c r="B3316" s="24">
        <v>-2E-3</v>
      </c>
      <c r="C3316" s="202">
        <v>-2E-3</v>
      </c>
      <c r="D3316" s="202">
        <v>-8.1439912400768232E-4</v>
      </c>
      <c r="E3316" s="202">
        <v>1.6324593318445199E-3</v>
      </c>
    </row>
    <row r="3317" spans="1:5">
      <c r="A3317">
        <v>3315</v>
      </c>
      <c r="B3317" s="24">
        <v>-2E-3</v>
      </c>
      <c r="C3317" s="202">
        <v>-2E-3</v>
      </c>
      <c r="D3317" s="202">
        <v>-8.1494661921709924E-4</v>
      </c>
      <c r="E3317" s="202">
        <v>1.6413799217335143E-3</v>
      </c>
    </row>
    <row r="3318" spans="1:5">
      <c r="A3318">
        <v>3316</v>
      </c>
      <c r="B3318" s="24">
        <v>-2E-3</v>
      </c>
      <c r="C3318" s="202">
        <v>-2E-3</v>
      </c>
      <c r="D3318" s="202">
        <v>-8.1549411442651616E-4</v>
      </c>
      <c r="E3318" s="202">
        <v>1.6503065066425932E-3</v>
      </c>
    </row>
    <row r="3319" spans="1:5">
      <c r="A3319">
        <v>3317</v>
      </c>
      <c r="B3319" s="24">
        <v>-2E-3</v>
      </c>
      <c r="C3319" s="202">
        <v>-2E-3</v>
      </c>
      <c r="D3319" s="202">
        <v>-8.1604160963593309E-4</v>
      </c>
      <c r="E3319" s="202">
        <v>1.6592390865717566E-3</v>
      </c>
    </row>
    <row r="3320" spans="1:5">
      <c r="A3320">
        <v>3318</v>
      </c>
      <c r="B3320" s="24">
        <v>-2E-3</v>
      </c>
      <c r="C3320" s="202">
        <v>-2E-3</v>
      </c>
      <c r="D3320" s="202">
        <v>-8.1658910484535001E-4</v>
      </c>
      <c r="E3320" s="202">
        <v>1.6681776615210114E-3</v>
      </c>
    </row>
    <row r="3321" spans="1:5">
      <c r="A3321">
        <v>3319</v>
      </c>
      <c r="B3321" s="24">
        <v>-2E-3</v>
      </c>
      <c r="C3321" s="202">
        <v>-2E-3</v>
      </c>
      <c r="D3321" s="202">
        <v>-8.1713660005476693E-4</v>
      </c>
      <c r="E3321" s="202">
        <v>1.6771222314903508E-3</v>
      </c>
    </row>
    <row r="3322" spans="1:5">
      <c r="A3322">
        <v>3320</v>
      </c>
      <c r="B3322" s="24">
        <v>-2E-3</v>
      </c>
      <c r="C3322" s="202">
        <v>-2E-3</v>
      </c>
      <c r="D3322" s="202">
        <v>-8.1768409526418386E-4</v>
      </c>
      <c r="E3322" s="202">
        <v>1.6860727964797817E-3</v>
      </c>
    </row>
    <row r="3323" spans="1:5">
      <c r="A3323">
        <v>3321</v>
      </c>
      <c r="B3323" s="24">
        <v>-2E-3</v>
      </c>
      <c r="C3323" s="202">
        <v>-2E-3</v>
      </c>
      <c r="D3323" s="202">
        <v>-8.1823159047360078E-4</v>
      </c>
      <c r="E3323" s="202">
        <v>1.6950293564892971E-3</v>
      </c>
    </row>
    <row r="3324" spans="1:5">
      <c r="A3324">
        <v>3322</v>
      </c>
      <c r="B3324" s="24">
        <v>-2E-3</v>
      </c>
      <c r="C3324" s="202">
        <v>-2E-3</v>
      </c>
      <c r="D3324" s="202">
        <v>-8.187790856830177E-4</v>
      </c>
      <c r="E3324" s="202">
        <v>1.703991911518897E-3</v>
      </c>
    </row>
    <row r="3325" spans="1:5">
      <c r="A3325">
        <v>3323</v>
      </c>
      <c r="B3325" s="24">
        <v>-2E-3</v>
      </c>
      <c r="C3325" s="202">
        <v>-2E-3</v>
      </c>
      <c r="D3325" s="202">
        <v>-8.1932658089243463E-4</v>
      </c>
      <c r="E3325" s="202">
        <v>1.7129604615685814E-3</v>
      </c>
    </row>
    <row r="3326" spans="1:5">
      <c r="A3326">
        <v>3324</v>
      </c>
      <c r="B3326" s="24">
        <v>-2E-3</v>
      </c>
      <c r="C3326" s="202">
        <v>-2E-3</v>
      </c>
      <c r="D3326" s="202">
        <v>-8.1987407610185155E-4</v>
      </c>
      <c r="E3326" s="202">
        <v>1.7219350066383574E-3</v>
      </c>
    </row>
    <row r="3327" spans="1:5">
      <c r="A3327">
        <v>3325</v>
      </c>
      <c r="B3327" s="24">
        <v>-2E-3</v>
      </c>
      <c r="C3327" s="202">
        <v>-2E-3</v>
      </c>
      <c r="D3327" s="202">
        <v>-8.2042157131126847E-4</v>
      </c>
      <c r="E3327" s="202">
        <v>1.7309155467282178E-3</v>
      </c>
    </row>
    <row r="3328" spans="1:5">
      <c r="A3328">
        <v>3326</v>
      </c>
      <c r="B3328" s="24">
        <v>-2E-3</v>
      </c>
      <c r="C3328" s="202">
        <v>-2E-3</v>
      </c>
      <c r="D3328" s="202">
        <v>-8.209690665206854E-4</v>
      </c>
      <c r="E3328" s="202">
        <v>1.7399020818381628E-3</v>
      </c>
    </row>
    <row r="3329" spans="1:5">
      <c r="A3329">
        <v>3327</v>
      </c>
      <c r="B3329" s="24">
        <v>-2E-3</v>
      </c>
      <c r="C3329" s="202">
        <v>-2E-3</v>
      </c>
      <c r="D3329" s="202">
        <v>-8.2151656173010232E-4</v>
      </c>
      <c r="E3329" s="202">
        <v>1.7488946119681992E-3</v>
      </c>
    </row>
    <row r="3330" spans="1:5">
      <c r="A3330">
        <v>3328</v>
      </c>
      <c r="B3330" s="24">
        <v>-2E-3</v>
      </c>
      <c r="C3330" s="202">
        <v>-2E-3</v>
      </c>
      <c r="D3330" s="202">
        <v>-8.2206405693951924E-4</v>
      </c>
      <c r="E3330" s="202">
        <v>1.7578931371183201E-3</v>
      </c>
    </row>
    <row r="3331" spans="1:5">
      <c r="A3331">
        <v>3329</v>
      </c>
      <c r="B3331" s="24">
        <v>-2E-3</v>
      </c>
      <c r="C3331" s="202">
        <v>-2E-3</v>
      </c>
      <c r="D3331" s="202">
        <v>-8.2261155214893617E-4</v>
      </c>
      <c r="E3331" s="202">
        <v>1.7668976572885256E-3</v>
      </c>
    </row>
    <row r="3332" spans="1:5">
      <c r="A3332">
        <v>3330</v>
      </c>
      <c r="B3332" s="24">
        <v>-2E-3</v>
      </c>
      <c r="C3332" s="202">
        <v>-2E-3</v>
      </c>
      <c r="D3332" s="202">
        <v>-8.2315904735835309E-4</v>
      </c>
      <c r="E3332" s="202">
        <v>1.7759081724788225E-3</v>
      </c>
    </row>
    <row r="3333" spans="1:5">
      <c r="A3333">
        <v>3331</v>
      </c>
      <c r="B3333" s="24">
        <v>-2E-3</v>
      </c>
      <c r="C3333" s="202">
        <v>-2E-3</v>
      </c>
      <c r="D3333" s="202">
        <v>-8.2370654256777001E-4</v>
      </c>
      <c r="E3333" s="202">
        <v>1.784924682689204E-3</v>
      </c>
    </row>
    <row r="3334" spans="1:5">
      <c r="A3334">
        <v>3332</v>
      </c>
      <c r="B3334" s="24">
        <v>-2E-3</v>
      </c>
      <c r="C3334" s="202">
        <v>-2E-3</v>
      </c>
      <c r="D3334" s="202">
        <v>-8.2425403777718694E-4</v>
      </c>
      <c r="E3334" s="202">
        <v>1.79394718791967E-3</v>
      </c>
    </row>
    <row r="3335" spans="1:5">
      <c r="A3335">
        <v>3333</v>
      </c>
      <c r="B3335" s="24">
        <v>-2E-3</v>
      </c>
      <c r="C3335" s="202">
        <v>-2E-3</v>
      </c>
      <c r="D3335" s="202">
        <v>-8.2480153298660386E-4</v>
      </c>
      <c r="E3335" s="202">
        <v>1.8029756881702275E-3</v>
      </c>
    </row>
    <row r="3336" spans="1:5">
      <c r="A3336">
        <v>3334</v>
      </c>
      <c r="B3336" s="24">
        <v>-2E-3</v>
      </c>
      <c r="C3336" s="202">
        <v>-2E-3</v>
      </c>
      <c r="D3336" s="202">
        <v>-8.2534902819602078E-4</v>
      </c>
      <c r="E3336" s="202">
        <v>1.8120101834408625E-3</v>
      </c>
    </row>
    <row r="3337" spans="1:5">
      <c r="A3337">
        <v>3335</v>
      </c>
      <c r="B3337" s="24">
        <v>-2E-3</v>
      </c>
      <c r="C3337" s="202">
        <v>-2E-3</v>
      </c>
      <c r="D3337" s="202">
        <v>-8.2589652340543771E-4</v>
      </c>
      <c r="E3337" s="202">
        <v>1.821050673731596E-3</v>
      </c>
    </row>
    <row r="3338" spans="1:5">
      <c r="A3338">
        <v>3336</v>
      </c>
      <c r="B3338" s="24">
        <v>-2E-3</v>
      </c>
      <c r="C3338" s="202">
        <v>-2E-3</v>
      </c>
      <c r="D3338" s="202">
        <v>-8.2644401861485463E-4</v>
      </c>
      <c r="E3338" s="202">
        <v>1.830097159042407E-3</v>
      </c>
    </row>
    <row r="3339" spans="1:5">
      <c r="A3339">
        <v>3337</v>
      </c>
      <c r="B3339" s="24">
        <v>-2E-3</v>
      </c>
      <c r="C3339" s="202">
        <v>-2E-3</v>
      </c>
      <c r="D3339" s="202">
        <v>-8.2699151382427155E-4</v>
      </c>
      <c r="E3339" s="202">
        <v>1.8391496393733095E-3</v>
      </c>
    </row>
    <row r="3340" spans="1:5">
      <c r="A3340">
        <v>3338</v>
      </c>
      <c r="B3340" s="24">
        <v>-2E-3</v>
      </c>
      <c r="C3340" s="202">
        <v>-2E-3</v>
      </c>
      <c r="D3340" s="202">
        <v>-8.2753900903368848E-4</v>
      </c>
      <c r="E3340" s="202">
        <v>1.8482081147242965E-3</v>
      </c>
    </row>
    <row r="3341" spans="1:5">
      <c r="A3341">
        <v>3339</v>
      </c>
      <c r="B3341" s="24">
        <v>-2E-3</v>
      </c>
      <c r="C3341" s="202">
        <v>-2E-3</v>
      </c>
      <c r="D3341" s="202">
        <v>-8.280865042431054E-4</v>
      </c>
      <c r="E3341" s="202">
        <v>1.8572725850953681E-3</v>
      </c>
    </row>
    <row r="3342" spans="1:5">
      <c r="A3342">
        <v>3340</v>
      </c>
      <c r="B3342" s="24">
        <v>-2E-3</v>
      </c>
      <c r="C3342" s="202">
        <v>-2E-3</v>
      </c>
      <c r="D3342" s="202">
        <v>-8.2863399945252232E-4</v>
      </c>
      <c r="E3342" s="202">
        <v>1.8663430504865311E-3</v>
      </c>
    </row>
    <row r="3343" spans="1:5">
      <c r="A3343">
        <v>3341</v>
      </c>
      <c r="B3343" s="24">
        <v>-2E-3</v>
      </c>
      <c r="C3343" s="202">
        <v>-2E-3</v>
      </c>
      <c r="D3343" s="202">
        <v>-8.2918149466193925E-4</v>
      </c>
      <c r="E3343" s="202">
        <v>1.8754195108977786E-3</v>
      </c>
    </row>
    <row r="3344" spans="1:5">
      <c r="A3344">
        <v>3342</v>
      </c>
      <c r="B3344" s="24">
        <v>-2E-3</v>
      </c>
      <c r="C3344" s="202">
        <v>-2E-3</v>
      </c>
      <c r="D3344" s="202">
        <v>-8.2972898987135617E-4</v>
      </c>
      <c r="E3344" s="202">
        <v>1.8845019663291177E-3</v>
      </c>
    </row>
    <row r="3345" spans="1:5">
      <c r="A3345">
        <v>3343</v>
      </c>
      <c r="B3345" s="24">
        <v>-2E-3</v>
      </c>
      <c r="C3345" s="202">
        <v>-2E-3</v>
      </c>
      <c r="D3345" s="202">
        <v>-8.3027648508077309E-4</v>
      </c>
      <c r="E3345" s="202">
        <v>1.8935904167805342E-3</v>
      </c>
    </row>
    <row r="3346" spans="1:5">
      <c r="A3346">
        <v>3344</v>
      </c>
      <c r="B3346" s="24">
        <v>-2E-3</v>
      </c>
      <c r="C3346" s="202">
        <v>-2E-3</v>
      </c>
      <c r="D3346" s="202">
        <v>-8.3082398029019002E-4</v>
      </c>
      <c r="E3346" s="202">
        <v>1.9026848622520423E-3</v>
      </c>
    </row>
    <row r="3347" spans="1:5">
      <c r="A3347">
        <v>3345</v>
      </c>
      <c r="B3347" s="24">
        <v>-2E-3</v>
      </c>
      <c r="C3347" s="202">
        <v>-2E-3</v>
      </c>
      <c r="D3347" s="202">
        <v>-8.3137147549960694E-4</v>
      </c>
      <c r="E3347" s="202">
        <v>1.9117853027436349E-3</v>
      </c>
    </row>
    <row r="3348" spans="1:5">
      <c r="A3348">
        <v>3346</v>
      </c>
      <c r="B3348" s="24">
        <v>-2E-3</v>
      </c>
      <c r="C3348" s="202">
        <v>-2E-3</v>
      </c>
      <c r="D3348" s="202">
        <v>-8.3191897070902386E-4</v>
      </c>
      <c r="E3348" s="202">
        <v>1.9208917382553189E-3</v>
      </c>
    </row>
    <row r="3349" spans="1:5">
      <c r="A3349">
        <v>3347</v>
      </c>
      <c r="B3349" s="24">
        <v>-2E-3</v>
      </c>
      <c r="C3349" s="202">
        <v>-2E-3</v>
      </c>
      <c r="D3349" s="202">
        <v>-8.3246646591844079E-4</v>
      </c>
      <c r="E3349" s="202">
        <v>1.9300041687870875E-3</v>
      </c>
    </row>
    <row r="3350" spans="1:5">
      <c r="A3350">
        <v>3348</v>
      </c>
      <c r="B3350" s="24">
        <v>-2E-3</v>
      </c>
      <c r="C3350" s="202">
        <v>-2E-3</v>
      </c>
      <c r="D3350" s="202">
        <v>-8.3301396112785771E-4</v>
      </c>
      <c r="E3350" s="202">
        <v>1.9391225943389406E-3</v>
      </c>
    </row>
    <row r="3351" spans="1:5">
      <c r="A3351">
        <v>3349</v>
      </c>
      <c r="B3351" s="24">
        <v>-2E-3</v>
      </c>
      <c r="C3351" s="202">
        <v>-2E-3</v>
      </c>
      <c r="D3351" s="202">
        <v>-8.3356145633727463E-4</v>
      </c>
      <c r="E3351" s="202">
        <v>1.9482470149108852E-3</v>
      </c>
    </row>
    <row r="3352" spans="1:5">
      <c r="A3352">
        <v>3350</v>
      </c>
      <c r="B3352" s="24">
        <v>-2E-3</v>
      </c>
      <c r="C3352" s="202">
        <v>-2E-3</v>
      </c>
      <c r="D3352" s="202">
        <v>-8.3410895154669156E-4</v>
      </c>
      <c r="E3352" s="202">
        <v>1.9573774305029143E-3</v>
      </c>
    </row>
    <row r="3353" spans="1:5">
      <c r="A3353">
        <v>3351</v>
      </c>
      <c r="B3353" s="24">
        <v>-2E-3</v>
      </c>
      <c r="C3353" s="202">
        <v>-2E-3</v>
      </c>
      <c r="D3353" s="202">
        <v>-8.3465644675610848E-4</v>
      </c>
      <c r="E3353" s="202">
        <v>1.9665138411150279E-3</v>
      </c>
    </row>
    <row r="3354" spans="1:5">
      <c r="A3354">
        <v>3352</v>
      </c>
      <c r="B3354" s="24">
        <v>-2E-3</v>
      </c>
      <c r="C3354" s="202">
        <v>-2E-3</v>
      </c>
      <c r="D3354" s="202">
        <v>-8.352039419655254E-4</v>
      </c>
      <c r="E3354" s="202">
        <v>1.9756562467472261E-3</v>
      </c>
    </row>
    <row r="3355" spans="1:5">
      <c r="A3355">
        <v>3353</v>
      </c>
      <c r="B3355" s="24">
        <v>-2E-3</v>
      </c>
      <c r="C3355" s="202">
        <v>-2E-3</v>
      </c>
      <c r="D3355" s="202">
        <v>-8.3575143717494233E-4</v>
      </c>
      <c r="E3355" s="202">
        <v>1.9848046473995157E-3</v>
      </c>
    </row>
    <row r="3356" spans="1:5">
      <c r="A3356">
        <v>3354</v>
      </c>
      <c r="B3356" s="24">
        <v>-2E-3</v>
      </c>
      <c r="C3356" s="202">
        <v>-2E-3</v>
      </c>
      <c r="D3356" s="202">
        <v>-8.3629893238435925E-4</v>
      </c>
      <c r="E3356" s="202">
        <v>1.9939590430718898E-3</v>
      </c>
    </row>
    <row r="3357" spans="1:5">
      <c r="A3357">
        <v>3355</v>
      </c>
      <c r="B3357" s="24">
        <v>-2E-3</v>
      </c>
      <c r="C3357" s="202">
        <v>-2E-3</v>
      </c>
      <c r="D3357" s="202">
        <v>-8.3684642759377617E-4</v>
      </c>
      <c r="E3357" s="202">
        <v>2.0031194337643554E-3</v>
      </c>
    </row>
    <row r="3358" spans="1:5">
      <c r="A3358">
        <v>3356</v>
      </c>
      <c r="B3358" s="24">
        <v>-2E-3</v>
      </c>
      <c r="C3358" s="202">
        <v>-2E-3</v>
      </c>
      <c r="D3358" s="202">
        <v>-8.373939228031931E-4</v>
      </c>
      <c r="E3358" s="202">
        <v>2.0122858194768986E-3</v>
      </c>
    </row>
    <row r="3359" spans="1:5">
      <c r="A3359">
        <v>3357</v>
      </c>
      <c r="B3359" s="24">
        <v>-2E-3</v>
      </c>
      <c r="C3359" s="202">
        <v>-2E-3</v>
      </c>
      <c r="D3359" s="202">
        <v>-8.3794141801261002E-4</v>
      </c>
      <c r="E3359" s="202">
        <v>2.0214582002095333E-3</v>
      </c>
    </row>
    <row r="3360" spans="1:5">
      <c r="A3360">
        <v>3358</v>
      </c>
      <c r="B3360" s="24">
        <v>-2E-3</v>
      </c>
      <c r="C3360" s="202">
        <v>-2E-3</v>
      </c>
      <c r="D3360" s="202">
        <v>-8.3848891322202694E-4</v>
      </c>
      <c r="E3360" s="202">
        <v>2.0306365759622594E-3</v>
      </c>
    </row>
    <row r="3361" spans="1:5">
      <c r="A3361">
        <v>3359</v>
      </c>
      <c r="B3361" s="24">
        <v>-2E-3</v>
      </c>
      <c r="C3361" s="202">
        <v>-2E-3</v>
      </c>
      <c r="D3361" s="202">
        <v>-8.3903640843144387E-4</v>
      </c>
      <c r="E3361" s="202">
        <v>2.0398209467350631E-3</v>
      </c>
    </row>
    <row r="3362" spans="1:5">
      <c r="A3362">
        <v>3360</v>
      </c>
      <c r="B3362" s="24">
        <v>-2E-3</v>
      </c>
      <c r="C3362" s="202">
        <v>-2E-3</v>
      </c>
      <c r="D3362" s="202">
        <v>-8.3958390364086079E-4</v>
      </c>
      <c r="E3362" s="202">
        <v>2.0490113125279583E-3</v>
      </c>
    </row>
    <row r="3363" spans="1:5">
      <c r="A3363">
        <v>3361</v>
      </c>
      <c r="B3363" s="24">
        <v>-2E-3</v>
      </c>
      <c r="C3363" s="202">
        <v>-2E-3</v>
      </c>
      <c r="D3363" s="202">
        <v>-8.4013139885027771E-4</v>
      </c>
      <c r="E3363" s="202">
        <v>2.058207673340938E-3</v>
      </c>
    </row>
    <row r="3364" spans="1:5">
      <c r="A3364">
        <v>3362</v>
      </c>
      <c r="B3364" s="24">
        <v>-2E-3</v>
      </c>
      <c r="C3364" s="202">
        <v>-2E-3</v>
      </c>
      <c r="D3364" s="202">
        <v>-8.4067889405969464E-4</v>
      </c>
      <c r="E3364" s="202">
        <v>2.0674100291740091E-3</v>
      </c>
    </row>
    <row r="3365" spans="1:5">
      <c r="A3365">
        <v>3363</v>
      </c>
      <c r="B3365" s="24">
        <v>-2E-3</v>
      </c>
      <c r="C3365" s="202">
        <v>-2E-3</v>
      </c>
      <c r="D3365" s="202">
        <v>-8.4122638926911156E-4</v>
      </c>
      <c r="E3365" s="202">
        <v>2.0766183800271648E-3</v>
      </c>
    </row>
    <row r="3366" spans="1:5">
      <c r="A3366">
        <v>3364</v>
      </c>
      <c r="B3366" s="24">
        <v>-2E-3</v>
      </c>
      <c r="C3366" s="202">
        <v>-2E-3</v>
      </c>
      <c r="D3366" s="202">
        <v>-8.4177388447852848E-4</v>
      </c>
      <c r="E3366" s="202">
        <v>2.085832725900405E-3</v>
      </c>
    </row>
    <row r="3367" spans="1:5">
      <c r="A3367">
        <v>3365</v>
      </c>
      <c r="B3367" s="24">
        <v>-2E-3</v>
      </c>
      <c r="C3367" s="202">
        <v>-2E-3</v>
      </c>
      <c r="D3367" s="202">
        <v>-8.4232137968794541E-4</v>
      </c>
      <c r="E3367" s="202">
        <v>2.0950530667937367E-3</v>
      </c>
    </row>
    <row r="3368" spans="1:5">
      <c r="A3368">
        <v>3366</v>
      </c>
      <c r="B3368" s="24">
        <v>-2E-3</v>
      </c>
      <c r="C3368" s="202">
        <v>-2E-3</v>
      </c>
      <c r="D3368" s="202">
        <v>-8.4286887489736233E-4</v>
      </c>
      <c r="E3368" s="202">
        <v>2.1042794027071529E-3</v>
      </c>
    </row>
    <row r="3369" spans="1:5">
      <c r="A3369">
        <v>3367</v>
      </c>
      <c r="B3369" s="24">
        <v>-2E-3</v>
      </c>
      <c r="C3369" s="202">
        <v>-2E-3</v>
      </c>
      <c r="D3369" s="202">
        <v>-8.4341637010677925E-4</v>
      </c>
      <c r="E3369" s="202">
        <v>2.1135117336406536E-3</v>
      </c>
    </row>
    <row r="3370" spans="1:5">
      <c r="A3370">
        <v>3368</v>
      </c>
      <c r="B3370" s="24">
        <v>-2E-3</v>
      </c>
      <c r="C3370" s="202">
        <v>-2E-3</v>
      </c>
      <c r="D3370" s="202">
        <v>-8.4396386531619618E-4</v>
      </c>
      <c r="E3370" s="202">
        <v>2.1227500595942389E-3</v>
      </c>
    </row>
    <row r="3371" spans="1:5">
      <c r="A3371">
        <v>3369</v>
      </c>
      <c r="B3371" s="24">
        <v>-2E-3</v>
      </c>
      <c r="C3371" s="202">
        <v>-2E-3</v>
      </c>
      <c r="D3371" s="202">
        <v>-8.445113605256131E-4</v>
      </c>
      <c r="E3371" s="202">
        <v>2.1319943805679156E-3</v>
      </c>
    </row>
    <row r="3372" spans="1:5">
      <c r="A3372">
        <v>3370</v>
      </c>
      <c r="B3372" s="24">
        <v>-2E-3</v>
      </c>
      <c r="C3372" s="202">
        <v>-2E-3</v>
      </c>
      <c r="D3372" s="202">
        <v>-8.4505885573503002E-4</v>
      </c>
      <c r="E3372" s="202">
        <v>2.1412446965616769E-3</v>
      </c>
    </row>
    <row r="3373" spans="1:5">
      <c r="A3373">
        <v>3371</v>
      </c>
      <c r="B3373" s="24">
        <v>-2E-3</v>
      </c>
      <c r="C3373" s="202">
        <v>-2E-3</v>
      </c>
      <c r="D3373" s="202">
        <v>-8.4560635094444695E-4</v>
      </c>
      <c r="E3373" s="202">
        <v>2.1505010075755226E-3</v>
      </c>
    </row>
    <row r="3374" spans="1:5">
      <c r="A3374">
        <v>3372</v>
      </c>
      <c r="B3374" s="24">
        <v>-2E-3</v>
      </c>
      <c r="C3374" s="202">
        <v>-2E-3</v>
      </c>
      <c r="D3374" s="202">
        <v>-8.4615384615386387E-4</v>
      </c>
      <c r="E3374" s="202">
        <v>2.1597633136094599E-3</v>
      </c>
    </row>
    <row r="3375" spans="1:5">
      <c r="A3375">
        <v>3373</v>
      </c>
      <c r="B3375" s="24">
        <v>-2E-3</v>
      </c>
      <c r="C3375" s="202">
        <v>-2E-3</v>
      </c>
      <c r="D3375" s="202">
        <v>-8.4670134136328079E-4</v>
      </c>
      <c r="E3375" s="202">
        <v>2.1690316146634817E-3</v>
      </c>
    </row>
    <row r="3376" spans="1:5">
      <c r="A3376">
        <v>3374</v>
      </c>
      <c r="B3376" s="24">
        <v>-2E-3</v>
      </c>
      <c r="C3376" s="202">
        <v>-2E-3</v>
      </c>
      <c r="D3376" s="202">
        <v>-8.4724883657269772E-4</v>
      </c>
      <c r="E3376" s="202">
        <v>2.1783059107375879E-3</v>
      </c>
    </row>
    <row r="3377" spans="1:5">
      <c r="A3377">
        <v>3375</v>
      </c>
      <c r="B3377" s="24">
        <v>-2E-3</v>
      </c>
      <c r="C3377" s="202">
        <v>-2E-3</v>
      </c>
      <c r="D3377" s="202">
        <v>-8.4779633178211464E-4</v>
      </c>
      <c r="E3377" s="202">
        <v>2.1875862018317857E-3</v>
      </c>
    </row>
    <row r="3378" spans="1:5">
      <c r="A3378">
        <v>3376</v>
      </c>
      <c r="B3378" s="24">
        <v>-2E-3</v>
      </c>
      <c r="C3378" s="202">
        <v>-2E-3</v>
      </c>
      <c r="D3378" s="202">
        <v>-8.4834382699153156E-4</v>
      </c>
      <c r="E3378" s="202">
        <v>2.1968724879460749E-3</v>
      </c>
    </row>
    <row r="3379" spans="1:5">
      <c r="A3379">
        <v>3377</v>
      </c>
      <c r="B3379" s="24">
        <v>-2E-3</v>
      </c>
      <c r="C3379" s="202">
        <v>-2E-3</v>
      </c>
      <c r="D3379" s="202">
        <v>-8.4889132220094849E-4</v>
      </c>
      <c r="E3379" s="202">
        <v>2.2061647690804417E-3</v>
      </c>
    </row>
    <row r="3380" spans="1:5">
      <c r="A3380">
        <v>3378</v>
      </c>
      <c r="B3380" s="24">
        <v>-2E-3</v>
      </c>
      <c r="C3380" s="202">
        <v>-2E-3</v>
      </c>
      <c r="D3380" s="202">
        <v>-8.4943881741036541E-4</v>
      </c>
      <c r="E3380" s="202">
        <v>2.2154630452349E-3</v>
      </c>
    </row>
    <row r="3381" spans="1:5">
      <c r="A3381">
        <v>3379</v>
      </c>
      <c r="B3381" s="24">
        <v>-2E-3</v>
      </c>
      <c r="C3381" s="202">
        <v>-2E-3</v>
      </c>
      <c r="D3381" s="202">
        <v>-8.4998631261978233E-4</v>
      </c>
      <c r="E3381" s="202">
        <v>2.2247673164094428E-3</v>
      </c>
    </row>
    <row r="3382" spans="1:5">
      <c r="A3382">
        <v>3380</v>
      </c>
      <c r="B3382" s="24">
        <v>-2E-3</v>
      </c>
      <c r="C3382" s="202">
        <v>-2E-3</v>
      </c>
      <c r="D3382" s="202">
        <v>-8.5053380782919926E-4</v>
      </c>
      <c r="E3382" s="202">
        <v>2.2340775826040701E-3</v>
      </c>
    </row>
    <row r="3383" spans="1:5">
      <c r="A3383">
        <v>3381</v>
      </c>
      <c r="B3383" s="24">
        <v>-2E-3</v>
      </c>
      <c r="C3383" s="202">
        <v>-2E-3</v>
      </c>
      <c r="D3383" s="202">
        <v>-8.5108130303861618E-4</v>
      </c>
      <c r="E3383" s="202">
        <v>2.243393843818782E-3</v>
      </c>
    </row>
    <row r="3384" spans="1:5">
      <c r="A3384">
        <v>3382</v>
      </c>
      <c r="B3384" s="24">
        <v>-2E-3</v>
      </c>
      <c r="C3384" s="202">
        <v>-2E-3</v>
      </c>
      <c r="D3384" s="202">
        <v>-8.516287982480331E-4</v>
      </c>
      <c r="E3384" s="202">
        <v>2.2527161000535853E-3</v>
      </c>
    </row>
    <row r="3385" spans="1:5">
      <c r="A3385">
        <v>3383</v>
      </c>
      <c r="B3385" s="24">
        <v>-2E-3</v>
      </c>
      <c r="C3385" s="202">
        <v>-2E-3</v>
      </c>
      <c r="D3385" s="202">
        <v>-8.5217629345745003E-4</v>
      </c>
      <c r="E3385" s="202">
        <v>2.2620443513084731E-3</v>
      </c>
    </row>
    <row r="3386" spans="1:5">
      <c r="A3386">
        <v>3384</v>
      </c>
      <c r="B3386" s="24">
        <v>-2E-3</v>
      </c>
      <c r="C3386" s="202">
        <v>-2E-3</v>
      </c>
      <c r="D3386" s="202">
        <v>-8.5272378866686695E-4</v>
      </c>
      <c r="E3386" s="202">
        <v>2.2713785975834525E-3</v>
      </c>
    </row>
    <row r="3387" spans="1:5">
      <c r="A3387">
        <v>3385</v>
      </c>
      <c r="B3387" s="24">
        <v>-2E-3</v>
      </c>
      <c r="C3387" s="202">
        <v>-2E-3</v>
      </c>
      <c r="D3387" s="202">
        <v>-8.5327128387628387E-4</v>
      </c>
      <c r="E3387" s="202">
        <v>2.2807188388785163E-3</v>
      </c>
    </row>
    <row r="3388" spans="1:5">
      <c r="A3388">
        <v>3386</v>
      </c>
      <c r="B3388" s="24">
        <v>-2E-3</v>
      </c>
      <c r="C3388" s="202">
        <v>-2E-3</v>
      </c>
      <c r="D3388" s="202">
        <v>-8.538187790857008E-4</v>
      </c>
      <c r="E3388" s="202">
        <v>2.2900650751936646E-3</v>
      </c>
    </row>
    <row r="3389" spans="1:5">
      <c r="A3389">
        <v>3387</v>
      </c>
      <c r="B3389" s="24">
        <v>-2E-3</v>
      </c>
      <c r="C3389" s="202">
        <v>-2E-3</v>
      </c>
      <c r="D3389" s="202">
        <v>-8.5436627429511772E-4</v>
      </c>
      <c r="E3389" s="202">
        <v>2.2994173065288975E-3</v>
      </c>
    </row>
    <row r="3390" spans="1:5">
      <c r="A3390">
        <v>3388</v>
      </c>
      <c r="B3390" s="24">
        <v>-2E-3</v>
      </c>
      <c r="C3390" s="202">
        <v>-2E-3</v>
      </c>
      <c r="D3390" s="202">
        <v>-8.5491376950453464E-4</v>
      </c>
      <c r="E3390" s="202">
        <v>2.3087755328842219E-3</v>
      </c>
    </row>
    <row r="3391" spans="1:5">
      <c r="A3391">
        <v>3389</v>
      </c>
      <c r="B3391" s="24">
        <v>-2E-3</v>
      </c>
      <c r="C3391" s="202">
        <v>-2E-3</v>
      </c>
      <c r="D3391" s="202">
        <v>-8.5546126471395157E-4</v>
      </c>
      <c r="E3391" s="202">
        <v>2.3181397542596308E-3</v>
      </c>
    </row>
    <row r="3392" spans="1:5">
      <c r="A3392">
        <v>3390</v>
      </c>
      <c r="B3392" s="24">
        <v>-2E-3</v>
      </c>
      <c r="C3392" s="202">
        <v>-2E-3</v>
      </c>
      <c r="D3392" s="202">
        <v>-8.5600875992336849E-4</v>
      </c>
      <c r="E3392" s="202">
        <v>2.3275099706551242E-3</v>
      </c>
    </row>
    <row r="3393" spans="1:5">
      <c r="A3393">
        <v>3391</v>
      </c>
      <c r="B3393" s="24">
        <v>-2E-3</v>
      </c>
      <c r="C3393" s="202">
        <v>-2E-3</v>
      </c>
      <c r="D3393" s="202">
        <v>-8.5655625513278541E-4</v>
      </c>
      <c r="E3393" s="202">
        <v>2.336886182070709E-3</v>
      </c>
    </row>
    <row r="3394" spans="1:5">
      <c r="A3394">
        <v>3392</v>
      </c>
      <c r="B3394" s="24">
        <v>-2E-3</v>
      </c>
      <c r="C3394" s="202">
        <v>-2E-3</v>
      </c>
      <c r="D3394" s="202">
        <v>-8.5710375034220234E-4</v>
      </c>
      <c r="E3394" s="202">
        <v>2.3462683885063784E-3</v>
      </c>
    </row>
    <row r="3395" spans="1:5">
      <c r="A3395">
        <v>3393</v>
      </c>
      <c r="B3395" s="24">
        <v>-2E-3</v>
      </c>
      <c r="C3395" s="202">
        <v>-2E-3</v>
      </c>
      <c r="D3395" s="202">
        <v>-8.5765124555161926E-4</v>
      </c>
      <c r="E3395" s="202">
        <v>2.3556565899621323E-3</v>
      </c>
    </row>
    <row r="3396" spans="1:5">
      <c r="A3396">
        <v>3394</v>
      </c>
      <c r="B3396" s="24">
        <v>-2E-3</v>
      </c>
      <c r="C3396" s="202">
        <v>-2E-3</v>
      </c>
      <c r="D3396" s="202">
        <v>-8.5819874076103618E-4</v>
      </c>
      <c r="E3396" s="202">
        <v>2.3650507864379708E-3</v>
      </c>
    </row>
    <row r="3397" spans="1:5">
      <c r="A3397">
        <v>3395</v>
      </c>
      <c r="B3397" s="24">
        <v>-2E-3</v>
      </c>
      <c r="C3397" s="202">
        <v>-2E-3</v>
      </c>
      <c r="D3397" s="202">
        <v>-8.5874623597045311E-4</v>
      </c>
      <c r="E3397" s="202">
        <v>2.3744509779339007E-3</v>
      </c>
    </row>
    <row r="3398" spans="1:5">
      <c r="A3398">
        <v>3396</v>
      </c>
      <c r="B3398" s="24">
        <v>-2E-3</v>
      </c>
      <c r="C3398" s="202">
        <v>-2E-3</v>
      </c>
      <c r="D3398" s="202">
        <v>-8.5929373117987003E-4</v>
      </c>
      <c r="E3398" s="202">
        <v>2.3838571644499221E-3</v>
      </c>
    </row>
    <row r="3399" spans="1:5">
      <c r="A3399">
        <v>3397</v>
      </c>
      <c r="B3399" s="24">
        <v>-2E-3</v>
      </c>
      <c r="C3399" s="202">
        <v>-2E-3</v>
      </c>
      <c r="D3399" s="202">
        <v>-8.5984122638928695E-4</v>
      </c>
      <c r="E3399" s="202">
        <v>2.393269345986021E-3</v>
      </c>
    </row>
    <row r="3400" spans="1:5">
      <c r="A3400">
        <v>3398</v>
      </c>
      <c r="B3400" s="24">
        <v>-2E-3</v>
      </c>
      <c r="C3400" s="202">
        <v>-2E-3</v>
      </c>
      <c r="D3400" s="202">
        <v>-8.6038872159870388E-4</v>
      </c>
      <c r="E3400" s="202">
        <v>2.4026875225422115E-3</v>
      </c>
    </row>
    <row r="3401" spans="1:5">
      <c r="A3401">
        <v>3399</v>
      </c>
      <c r="B3401" s="24">
        <v>-2E-3</v>
      </c>
      <c r="C3401" s="202">
        <v>-2E-3</v>
      </c>
      <c r="D3401" s="202">
        <v>-8.609362168081208E-4</v>
      </c>
      <c r="E3401" s="202">
        <v>2.4121116941184864E-3</v>
      </c>
    </row>
    <row r="3402" spans="1:5">
      <c r="A3402">
        <v>3400</v>
      </c>
      <c r="B3402" s="24">
        <v>-2E-3</v>
      </c>
      <c r="C3402" s="202">
        <v>-2E-3</v>
      </c>
      <c r="D3402" s="202">
        <v>-8.6148371201753772E-4</v>
      </c>
      <c r="E3402" s="202">
        <v>2.4215418607148459E-3</v>
      </c>
    </row>
    <row r="3403" spans="1:5">
      <c r="A3403">
        <v>3401</v>
      </c>
      <c r="B3403" s="24">
        <v>-2E-3</v>
      </c>
      <c r="C3403" s="202">
        <v>-2E-3</v>
      </c>
      <c r="D3403" s="202">
        <v>-8.6203120722695465E-4</v>
      </c>
      <c r="E3403" s="202">
        <v>2.4309780223312968E-3</v>
      </c>
    </row>
    <row r="3404" spans="1:5">
      <c r="A3404">
        <v>3402</v>
      </c>
      <c r="B3404" s="24">
        <v>-2E-3</v>
      </c>
      <c r="C3404" s="202">
        <v>-2E-3</v>
      </c>
      <c r="D3404" s="202">
        <v>-8.6257870243637157E-4</v>
      </c>
      <c r="E3404" s="202">
        <v>2.4404201789678323E-3</v>
      </c>
    </row>
    <row r="3405" spans="1:5">
      <c r="A3405">
        <v>3403</v>
      </c>
      <c r="B3405" s="24">
        <v>-2E-3</v>
      </c>
      <c r="C3405" s="202">
        <v>-2E-3</v>
      </c>
      <c r="D3405" s="202">
        <v>-8.6312619764578849E-4</v>
      </c>
      <c r="E3405" s="202">
        <v>2.4498683306244592E-3</v>
      </c>
    </row>
    <row r="3406" spans="1:5">
      <c r="A3406">
        <v>3404</v>
      </c>
      <c r="B3406" s="24">
        <v>-2E-3</v>
      </c>
      <c r="C3406" s="202">
        <v>-2E-3</v>
      </c>
      <c r="D3406" s="202">
        <v>-8.6367369285520541E-4</v>
      </c>
      <c r="E3406" s="202">
        <v>2.4593224773011638E-3</v>
      </c>
    </row>
    <row r="3407" spans="1:5">
      <c r="A3407">
        <v>3405</v>
      </c>
      <c r="B3407" s="24">
        <v>-2E-3</v>
      </c>
      <c r="C3407" s="202">
        <v>-2E-3</v>
      </c>
      <c r="D3407" s="202">
        <v>-8.6422118806462234E-4</v>
      </c>
      <c r="E3407" s="202">
        <v>2.4687826189979598E-3</v>
      </c>
    </row>
    <row r="3408" spans="1:5">
      <c r="A3408">
        <v>3406</v>
      </c>
      <c r="B3408" s="24">
        <v>-2E-3</v>
      </c>
      <c r="C3408" s="202">
        <v>-2E-3</v>
      </c>
      <c r="D3408" s="202">
        <v>-8.6476868327403926E-4</v>
      </c>
      <c r="E3408" s="202">
        <v>2.4782487557148472E-3</v>
      </c>
    </row>
    <row r="3409" spans="1:5">
      <c r="A3409">
        <v>3407</v>
      </c>
      <c r="B3409" s="24">
        <v>-2E-3</v>
      </c>
      <c r="C3409" s="202">
        <v>-2E-3</v>
      </c>
      <c r="D3409" s="202">
        <v>-8.6531617848345618E-4</v>
      </c>
      <c r="E3409" s="202">
        <v>2.4877208874518122E-3</v>
      </c>
    </row>
    <row r="3410" spans="1:5">
      <c r="A3410">
        <v>3408</v>
      </c>
      <c r="B3410" s="24">
        <v>-2E-3</v>
      </c>
      <c r="C3410" s="202">
        <v>-2E-3</v>
      </c>
      <c r="D3410" s="202">
        <v>-8.6586367369287311E-4</v>
      </c>
      <c r="E3410" s="202">
        <v>2.4971990142088688E-3</v>
      </c>
    </row>
    <row r="3411" spans="1:5">
      <c r="A3411">
        <v>3409</v>
      </c>
      <c r="B3411" s="24">
        <v>-2E-3</v>
      </c>
      <c r="C3411" s="202">
        <v>-2E-3</v>
      </c>
      <c r="D3411" s="202">
        <v>-8.6641116890229003E-4</v>
      </c>
      <c r="E3411" s="202">
        <v>2.5066831359860098E-3</v>
      </c>
    </row>
    <row r="3412" spans="1:5">
      <c r="A3412">
        <v>3410</v>
      </c>
      <c r="B3412" s="24">
        <v>-2E-3</v>
      </c>
      <c r="C3412" s="202">
        <v>-2E-3</v>
      </c>
      <c r="D3412" s="202">
        <v>-8.6695866411170695E-4</v>
      </c>
      <c r="E3412" s="202">
        <v>2.5161732527832423E-3</v>
      </c>
    </row>
    <row r="3413" spans="1:5">
      <c r="A3413">
        <v>3411</v>
      </c>
      <c r="B3413" s="24">
        <v>-2E-3</v>
      </c>
      <c r="C3413" s="202">
        <v>-2E-3</v>
      </c>
      <c r="D3413" s="202">
        <v>-8.6750615932112388E-4</v>
      </c>
      <c r="E3413" s="202">
        <v>2.5256693646005593E-3</v>
      </c>
    </row>
    <row r="3414" spans="1:5">
      <c r="A3414">
        <v>3412</v>
      </c>
      <c r="B3414" s="24">
        <v>-2E-3</v>
      </c>
      <c r="C3414" s="202">
        <v>-2E-3</v>
      </c>
      <c r="D3414" s="202">
        <v>-8.680536545305408E-4</v>
      </c>
      <c r="E3414" s="202">
        <v>2.5351714714379608E-3</v>
      </c>
    </row>
    <row r="3415" spans="1:5">
      <c r="A3415">
        <v>3413</v>
      </c>
      <c r="B3415" s="24">
        <v>-2E-3</v>
      </c>
      <c r="C3415" s="202">
        <v>-2E-3</v>
      </c>
      <c r="D3415" s="202">
        <v>-8.6860114973995772E-4</v>
      </c>
      <c r="E3415" s="202">
        <v>2.5446795732954469E-3</v>
      </c>
    </row>
    <row r="3416" spans="1:5">
      <c r="A3416">
        <v>3414</v>
      </c>
      <c r="B3416" s="24">
        <v>-2E-3</v>
      </c>
      <c r="C3416" s="202">
        <v>-2E-3</v>
      </c>
      <c r="D3416" s="202">
        <v>-8.6914864494937465E-4</v>
      </c>
      <c r="E3416" s="202">
        <v>2.5541936701730245E-3</v>
      </c>
    </row>
    <row r="3417" spans="1:5">
      <c r="A3417">
        <v>3415</v>
      </c>
      <c r="B3417" s="24">
        <v>-2E-3</v>
      </c>
      <c r="C3417" s="202">
        <v>-2E-3</v>
      </c>
      <c r="D3417" s="202">
        <v>-8.6969614015879157E-4</v>
      </c>
      <c r="E3417" s="202">
        <v>2.5637137620706865E-3</v>
      </c>
    </row>
    <row r="3418" spans="1:5">
      <c r="A3418">
        <v>3416</v>
      </c>
      <c r="B3418" s="24">
        <v>-2E-3</v>
      </c>
      <c r="C3418" s="202">
        <v>-2E-3</v>
      </c>
      <c r="D3418" s="202">
        <v>-8.7024363536820849E-4</v>
      </c>
      <c r="E3418" s="202">
        <v>2.57323984898844E-3</v>
      </c>
    </row>
    <row r="3419" spans="1:5">
      <c r="A3419">
        <v>3417</v>
      </c>
      <c r="B3419" s="24">
        <v>-2E-3</v>
      </c>
      <c r="C3419" s="202">
        <v>-2E-3</v>
      </c>
      <c r="D3419" s="202">
        <v>-8.7079113057762542E-4</v>
      </c>
      <c r="E3419" s="202">
        <v>2.5827719309262781E-3</v>
      </c>
    </row>
    <row r="3420" spans="1:5">
      <c r="A3420">
        <v>3418</v>
      </c>
      <c r="B3420" s="24">
        <v>-2E-3</v>
      </c>
      <c r="C3420" s="202">
        <v>-2E-3</v>
      </c>
      <c r="D3420" s="202">
        <v>-8.7133862578704234E-4</v>
      </c>
      <c r="E3420" s="202">
        <v>2.5923100078842007E-3</v>
      </c>
    </row>
    <row r="3421" spans="1:5">
      <c r="A3421">
        <v>3419</v>
      </c>
      <c r="B3421" s="24">
        <v>-2E-3</v>
      </c>
      <c r="C3421" s="202">
        <v>-2E-3</v>
      </c>
      <c r="D3421" s="202">
        <v>-8.7188612099645926E-4</v>
      </c>
      <c r="E3421" s="202">
        <v>2.6018540798622078E-3</v>
      </c>
    </row>
    <row r="3422" spans="1:5">
      <c r="A3422">
        <v>3420</v>
      </c>
      <c r="B3422" s="24">
        <v>-2E-3</v>
      </c>
      <c r="C3422" s="202">
        <v>-2E-3</v>
      </c>
      <c r="D3422" s="202">
        <v>-8.7243361620587619E-4</v>
      </c>
      <c r="E3422" s="202">
        <v>2.6114041468603064E-3</v>
      </c>
    </row>
    <row r="3423" spans="1:5">
      <c r="A3423">
        <v>3421</v>
      </c>
      <c r="B3423" s="24">
        <v>-2E-3</v>
      </c>
      <c r="C3423" s="202">
        <v>-2E-3</v>
      </c>
      <c r="D3423" s="202">
        <v>-8.7298111141529311E-4</v>
      </c>
      <c r="E3423" s="202">
        <v>2.6209602088784895E-3</v>
      </c>
    </row>
    <row r="3424" spans="1:5">
      <c r="A3424">
        <v>3422</v>
      </c>
      <c r="B3424" s="24">
        <v>-2E-3</v>
      </c>
      <c r="C3424" s="202">
        <v>-2E-3</v>
      </c>
      <c r="D3424" s="202">
        <v>-8.7352860662471003E-4</v>
      </c>
      <c r="E3424" s="202">
        <v>2.6305222659167571E-3</v>
      </c>
    </row>
    <row r="3425" spans="1:5">
      <c r="A3425">
        <v>3423</v>
      </c>
      <c r="B3425" s="24">
        <v>-2E-3</v>
      </c>
      <c r="C3425" s="202">
        <v>-2E-3</v>
      </c>
      <c r="D3425" s="202">
        <v>-8.7407610183412696E-4</v>
      </c>
      <c r="E3425" s="202">
        <v>2.6400903179751092E-3</v>
      </c>
    </row>
    <row r="3426" spans="1:5">
      <c r="A3426">
        <v>3424</v>
      </c>
      <c r="B3426" s="24">
        <v>-2E-3</v>
      </c>
      <c r="C3426" s="202">
        <v>-2E-3</v>
      </c>
      <c r="D3426" s="202">
        <v>-8.7462359704354388E-4</v>
      </c>
      <c r="E3426" s="202">
        <v>2.6496643650535529E-3</v>
      </c>
    </row>
    <row r="3427" spans="1:5">
      <c r="A3427">
        <v>3425</v>
      </c>
      <c r="B3427" s="24">
        <v>-2E-3</v>
      </c>
      <c r="C3427" s="202">
        <v>-2E-3</v>
      </c>
      <c r="D3427" s="202">
        <v>-8.751710922529608E-4</v>
      </c>
      <c r="E3427" s="202">
        <v>2.6592444071520879E-3</v>
      </c>
    </row>
    <row r="3428" spans="1:5">
      <c r="A3428">
        <v>3426</v>
      </c>
      <c r="B3428" s="24">
        <v>-2E-3</v>
      </c>
      <c r="C3428" s="202">
        <v>-2E-3</v>
      </c>
      <c r="D3428" s="202">
        <v>-8.7571858746237773E-4</v>
      </c>
      <c r="E3428" s="202">
        <v>2.6688304442707006E-3</v>
      </c>
    </row>
    <row r="3429" spans="1:5">
      <c r="A3429">
        <v>3427</v>
      </c>
      <c r="B3429" s="24">
        <v>-2E-3</v>
      </c>
      <c r="C3429" s="202">
        <v>-2E-3</v>
      </c>
      <c r="D3429" s="202">
        <v>-8.7626608267179465E-4</v>
      </c>
      <c r="E3429" s="202">
        <v>2.6784224764094047E-3</v>
      </c>
    </row>
    <row r="3430" spans="1:5">
      <c r="A3430">
        <v>3428</v>
      </c>
      <c r="B3430" s="24">
        <v>-2E-3</v>
      </c>
      <c r="C3430" s="202">
        <v>-2E-3</v>
      </c>
      <c r="D3430" s="202">
        <v>-8.7681357788121157E-4</v>
      </c>
      <c r="E3430" s="202">
        <v>2.6880205035681934E-3</v>
      </c>
    </row>
    <row r="3431" spans="1:5">
      <c r="A3431">
        <v>3429</v>
      </c>
      <c r="B3431" s="24">
        <v>-2E-3</v>
      </c>
      <c r="C3431" s="202">
        <v>-2E-3</v>
      </c>
      <c r="D3431" s="202">
        <v>-8.773610730906285E-4</v>
      </c>
      <c r="E3431" s="202">
        <v>2.6976245257470735E-3</v>
      </c>
    </row>
    <row r="3432" spans="1:5">
      <c r="A3432">
        <v>3430</v>
      </c>
      <c r="B3432" s="24">
        <v>-2E-3</v>
      </c>
      <c r="C3432" s="202">
        <v>-2E-3</v>
      </c>
      <c r="D3432" s="202">
        <v>-8.7790856830004542E-4</v>
      </c>
      <c r="E3432" s="202">
        <v>2.7072345429460312E-3</v>
      </c>
    </row>
    <row r="3433" spans="1:5">
      <c r="A3433">
        <v>3431</v>
      </c>
      <c r="B3433" s="24">
        <v>-2E-3</v>
      </c>
      <c r="C3433" s="202">
        <v>-2E-3</v>
      </c>
      <c r="D3433" s="202">
        <v>-8.7845606350946234E-4</v>
      </c>
      <c r="E3433" s="202">
        <v>2.7168505551650873E-3</v>
      </c>
    </row>
    <row r="3434" spans="1:5">
      <c r="A3434">
        <v>3432</v>
      </c>
      <c r="B3434" s="24">
        <v>-2E-3</v>
      </c>
      <c r="C3434" s="202">
        <v>-2E-3</v>
      </c>
      <c r="D3434" s="202">
        <v>-8.7900355871887927E-4</v>
      </c>
      <c r="E3434" s="202">
        <v>2.726472562404221E-3</v>
      </c>
    </row>
    <row r="3435" spans="1:5">
      <c r="A3435">
        <v>3433</v>
      </c>
      <c r="B3435" s="24">
        <v>-2E-3</v>
      </c>
      <c r="C3435" s="202">
        <v>-2E-3</v>
      </c>
      <c r="D3435" s="202">
        <v>-8.7955105392829619E-4</v>
      </c>
      <c r="E3435" s="202">
        <v>2.7361005646634462E-3</v>
      </c>
    </row>
    <row r="3436" spans="1:5">
      <c r="A3436">
        <v>3434</v>
      </c>
      <c r="B3436" s="24">
        <v>-2E-3</v>
      </c>
      <c r="C3436" s="202">
        <v>-2E-3</v>
      </c>
      <c r="D3436" s="202">
        <v>-8.8009854913771311E-4</v>
      </c>
      <c r="E3436" s="202">
        <v>2.7457345619427559E-3</v>
      </c>
    </row>
    <row r="3437" spans="1:5">
      <c r="A3437">
        <v>3435</v>
      </c>
      <c r="B3437" s="24">
        <v>-2E-3</v>
      </c>
      <c r="C3437" s="202">
        <v>-2E-3</v>
      </c>
      <c r="D3437" s="202">
        <v>-8.8064604434713004E-4</v>
      </c>
      <c r="E3437" s="202">
        <v>2.7553745542421501E-3</v>
      </c>
    </row>
    <row r="3438" spans="1:5">
      <c r="A3438">
        <v>3436</v>
      </c>
      <c r="B3438" s="24">
        <v>-2E-3</v>
      </c>
      <c r="C3438" s="202">
        <v>-2E-3</v>
      </c>
      <c r="D3438" s="202">
        <v>-8.8119353955654696E-4</v>
      </c>
      <c r="E3438" s="202">
        <v>2.7650205415616358E-3</v>
      </c>
    </row>
    <row r="3439" spans="1:5">
      <c r="A3439">
        <v>3437</v>
      </c>
      <c r="B3439" s="24">
        <v>-2E-3</v>
      </c>
      <c r="C3439" s="202">
        <v>-2E-3</v>
      </c>
      <c r="D3439" s="202">
        <v>-8.8174103476596388E-4</v>
      </c>
      <c r="E3439" s="202">
        <v>2.774672523901206E-3</v>
      </c>
    </row>
    <row r="3440" spans="1:5">
      <c r="A3440">
        <v>3438</v>
      </c>
      <c r="B3440" s="24">
        <v>-2E-3</v>
      </c>
      <c r="C3440" s="202">
        <v>-2E-3</v>
      </c>
      <c r="D3440" s="202">
        <v>-8.8228852997538081E-4</v>
      </c>
      <c r="E3440" s="202">
        <v>2.7843305012608607E-3</v>
      </c>
    </row>
    <row r="3441" spans="1:5">
      <c r="A3441">
        <v>3439</v>
      </c>
      <c r="B3441" s="24">
        <v>-2E-3</v>
      </c>
      <c r="C3441" s="202">
        <v>-2E-3</v>
      </c>
      <c r="D3441" s="202">
        <v>-8.8283602518479773E-4</v>
      </c>
      <c r="E3441" s="202">
        <v>2.7939944736406069E-3</v>
      </c>
    </row>
    <row r="3442" spans="1:5">
      <c r="A3442">
        <v>3440</v>
      </c>
      <c r="B3442" s="24">
        <v>-2E-3</v>
      </c>
      <c r="C3442" s="202">
        <v>-2E-3</v>
      </c>
      <c r="D3442" s="202">
        <v>-8.8338352039421465E-4</v>
      </c>
      <c r="E3442" s="202">
        <v>2.8036644410404307E-3</v>
      </c>
    </row>
    <row r="3443" spans="1:5">
      <c r="A3443">
        <v>3441</v>
      </c>
      <c r="B3443" s="24">
        <v>-2E-3</v>
      </c>
      <c r="C3443" s="202">
        <v>-2E-3</v>
      </c>
      <c r="D3443" s="202">
        <v>-8.8393101560363158E-4</v>
      </c>
      <c r="E3443" s="202">
        <v>2.8133404034603529E-3</v>
      </c>
    </row>
    <row r="3444" spans="1:5">
      <c r="A3444">
        <v>3442</v>
      </c>
      <c r="B3444" s="24">
        <v>-2E-3</v>
      </c>
      <c r="C3444" s="202">
        <v>-2E-3</v>
      </c>
      <c r="D3444" s="202">
        <v>-8.844785108130485E-4</v>
      </c>
      <c r="E3444" s="202">
        <v>2.8230223609003527E-3</v>
      </c>
    </row>
    <row r="3445" spans="1:5">
      <c r="A3445">
        <v>3443</v>
      </c>
      <c r="B3445" s="24">
        <v>-2E-3</v>
      </c>
      <c r="C3445" s="202">
        <v>-2E-3</v>
      </c>
      <c r="D3445" s="202">
        <v>-8.8502600602246542E-4</v>
      </c>
      <c r="E3445" s="202">
        <v>2.8327103133604439E-3</v>
      </c>
    </row>
    <row r="3446" spans="1:5">
      <c r="A3446">
        <v>3444</v>
      </c>
      <c r="B3446" s="24">
        <v>-2E-3</v>
      </c>
      <c r="C3446" s="202">
        <v>-2E-3</v>
      </c>
      <c r="D3446" s="202">
        <v>-8.8557350123188235E-4</v>
      </c>
      <c r="E3446" s="202">
        <v>2.8424042608406197E-3</v>
      </c>
    </row>
    <row r="3447" spans="1:5">
      <c r="A3447">
        <v>3445</v>
      </c>
      <c r="B3447" s="24">
        <v>-2E-3</v>
      </c>
      <c r="C3447" s="202">
        <v>-2E-3</v>
      </c>
      <c r="D3447" s="202">
        <v>-8.8612099644129927E-4</v>
      </c>
      <c r="E3447" s="202">
        <v>2.8521042033408869E-3</v>
      </c>
    </row>
    <row r="3448" spans="1:5">
      <c r="A3448">
        <v>3446</v>
      </c>
      <c r="B3448" s="24">
        <v>-2E-3</v>
      </c>
      <c r="C3448" s="202">
        <v>-2E-3</v>
      </c>
      <c r="D3448" s="202">
        <v>-8.8666849165071619E-4</v>
      </c>
      <c r="E3448" s="202">
        <v>2.8618101408612318E-3</v>
      </c>
    </row>
    <row r="3449" spans="1:5">
      <c r="A3449">
        <v>3447</v>
      </c>
      <c r="B3449" s="24">
        <v>-2E-3</v>
      </c>
      <c r="C3449" s="202">
        <v>-2E-3</v>
      </c>
      <c r="D3449" s="202">
        <v>-8.8721598686013312E-4</v>
      </c>
      <c r="E3449" s="202">
        <v>2.871522073401675E-3</v>
      </c>
    </row>
    <row r="3450" spans="1:5">
      <c r="A3450">
        <v>3448</v>
      </c>
      <c r="B3450" s="24">
        <v>-2E-3</v>
      </c>
      <c r="C3450" s="202">
        <v>-2E-3</v>
      </c>
      <c r="D3450" s="202">
        <v>-8.8776348206955004E-4</v>
      </c>
      <c r="E3450" s="202">
        <v>2.8812400009621958E-3</v>
      </c>
    </row>
    <row r="3451" spans="1:5">
      <c r="A3451">
        <v>3449</v>
      </c>
      <c r="B3451" s="24">
        <v>-2E-3</v>
      </c>
      <c r="C3451" s="202">
        <v>-2E-3</v>
      </c>
      <c r="D3451" s="202">
        <v>-8.8831097727896696E-4</v>
      </c>
      <c r="E3451" s="202">
        <v>2.8909639235428081E-3</v>
      </c>
    </row>
    <row r="3452" spans="1:5">
      <c r="A3452">
        <v>3450</v>
      </c>
      <c r="B3452" s="24">
        <v>-2E-3</v>
      </c>
      <c r="C3452" s="202">
        <v>-2E-3</v>
      </c>
      <c r="D3452" s="202">
        <v>-8.8885847248838389E-4</v>
      </c>
      <c r="E3452" s="202">
        <v>2.9006938411435049E-3</v>
      </c>
    </row>
    <row r="3453" spans="1:5">
      <c r="A3453">
        <v>3451</v>
      </c>
      <c r="B3453" s="24">
        <v>-2E-3</v>
      </c>
      <c r="C3453" s="202">
        <v>-2E-3</v>
      </c>
      <c r="D3453" s="202">
        <v>-8.8940596769780081E-4</v>
      </c>
      <c r="E3453" s="202">
        <v>2.9104297537642862E-3</v>
      </c>
    </row>
    <row r="3454" spans="1:5">
      <c r="A3454">
        <v>3452</v>
      </c>
      <c r="B3454" s="24">
        <v>-2E-3</v>
      </c>
      <c r="C3454" s="202">
        <v>-2E-3</v>
      </c>
      <c r="D3454" s="202">
        <v>-8.8995346290721773E-4</v>
      </c>
      <c r="E3454" s="202">
        <v>2.9201716614051659E-3</v>
      </c>
    </row>
    <row r="3455" spans="1:5">
      <c r="A3455">
        <v>3453</v>
      </c>
      <c r="B3455" s="24">
        <v>-2E-3</v>
      </c>
      <c r="C3455" s="202">
        <v>-2E-3</v>
      </c>
      <c r="D3455" s="202">
        <v>-8.9050095811663466E-4</v>
      </c>
      <c r="E3455" s="202">
        <v>2.9299195640661232E-3</v>
      </c>
    </row>
    <row r="3456" spans="1:5">
      <c r="A3456">
        <v>3454</v>
      </c>
      <c r="B3456" s="24">
        <v>-2E-3</v>
      </c>
      <c r="C3456" s="202">
        <v>-2E-3</v>
      </c>
      <c r="D3456" s="202">
        <v>-8.9104845332605158E-4</v>
      </c>
      <c r="E3456" s="202">
        <v>2.9396734617471651E-3</v>
      </c>
    </row>
    <row r="3457" spans="1:5">
      <c r="A3457">
        <v>3455</v>
      </c>
      <c r="B3457" s="24">
        <v>-2E-3</v>
      </c>
      <c r="C3457" s="202">
        <v>-2E-3</v>
      </c>
      <c r="D3457" s="202">
        <v>-8.915959485354685E-4</v>
      </c>
      <c r="E3457" s="202">
        <v>2.9494333544482915E-3</v>
      </c>
    </row>
    <row r="3458" spans="1:5">
      <c r="A3458">
        <v>3456</v>
      </c>
      <c r="B3458" s="24">
        <v>-2E-3</v>
      </c>
      <c r="C3458" s="202">
        <v>-2E-3</v>
      </c>
      <c r="D3458" s="202">
        <v>-8.9214344374488543E-4</v>
      </c>
      <c r="E3458" s="202">
        <v>2.9591992421695093E-3</v>
      </c>
    </row>
    <row r="3459" spans="1:5">
      <c r="A3459">
        <v>3457</v>
      </c>
      <c r="B3459" s="24">
        <v>-2E-3</v>
      </c>
      <c r="C3459" s="202">
        <v>-2E-3</v>
      </c>
      <c r="D3459" s="202">
        <v>-8.9269093895430235E-4</v>
      </c>
      <c r="E3459" s="202">
        <v>2.9689711249108186E-3</v>
      </c>
    </row>
    <row r="3460" spans="1:5">
      <c r="A3460">
        <v>3458</v>
      </c>
      <c r="B3460" s="24">
        <v>-2E-3</v>
      </c>
      <c r="C3460" s="202">
        <v>-2E-3</v>
      </c>
      <c r="D3460" s="202">
        <v>-8.9323843416371927E-4</v>
      </c>
      <c r="E3460" s="202">
        <v>2.9787490026722055E-3</v>
      </c>
    </row>
    <row r="3461" spans="1:5">
      <c r="A3461">
        <v>3459</v>
      </c>
      <c r="B3461" s="24">
        <v>-2E-3</v>
      </c>
      <c r="C3461" s="202">
        <v>-2E-3</v>
      </c>
      <c r="D3461" s="202">
        <v>-8.937859293731362E-4</v>
      </c>
      <c r="E3461" s="202">
        <v>2.9885328754536838E-3</v>
      </c>
    </row>
    <row r="3462" spans="1:5">
      <c r="A3462">
        <v>3460</v>
      </c>
      <c r="B3462" s="24">
        <v>-2E-3</v>
      </c>
      <c r="C3462" s="202">
        <v>-2E-3</v>
      </c>
      <c r="D3462" s="202">
        <v>-8.9433342458255312E-4</v>
      </c>
      <c r="E3462" s="202">
        <v>2.9983227432552467E-3</v>
      </c>
    </row>
    <row r="3463" spans="1:5">
      <c r="A3463">
        <v>3461</v>
      </c>
      <c r="B3463" s="24">
        <v>-2E-3</v>
      </c>
      <c r="C3463" s="202">
        <v>-2E-3</v>
      </c>
      <c r="D3463" s="202">
        <v>-8.9488091979197004E-4</v>
      </c>
      <c r="E3463" s="202">
        <v>3.0081186060769011E-3</v>
      </c>
    </row>
    <row r="3464" spans="1:5">
      <c r="A3464">
        <v>3462</v>
      </c>
      <c r="B3464" s="24">
        <v>-2E-3</v>
      </c>
      <c r="C3464" s="202">
        <v>-2E-3</v>
      </c>
      <c r="D3464" s="202">
        <v>-8.9542841500138697E-4</v>
      </c>
      <c r="E3464" s="202">
        <v>3.017920463918633E-3</v>
      </c>
    </row>
    <row r="3465" spans="1:5">
      <c r="A3465">
        <v>3463</v>
      </c>
      <c r="B3465" s="24">
        <v>-2E-3</v>
      </c>
      <c r="C3465" s="202">
        <v>-2E-3</v>
      </c>
      <c r="D3465" s="202">
        <v>-8.9597591021080389E-4</v>
      </c>
      <c r="E3465" s="202">
        <v>3.0277283167804564E-3</v>
      </c>
    </row>
    <row r="3466" spans="1:5">
      <c r="A3466">
        <v>3464</v>
      </c>
      <c r="B3466" s="24">
        <v>-2E-3</v>
      </c>
      <c r="C3466" s="202">
        <v>-2E-3</v>
      </c>
      <c r="D3466" s="202">
        <v>-8.9652340542022081E-4</v>
      </c>
      <c r="E3466" s="202">
        <v>3.0375421646623713E-3</v>
      </c>
    </row>
    <row r="3467" spans="1:5">
      <c r="A3467">
        <v>3465</v>
      </c>
      <c r="B3467" s="24">
        <v>-2E-3</v>
      </c>
      <c r="C3467" s="202">
        <v>-2E-3</v>
      </c>
      <c r="D3467" s="202">
        <v>-8.9707090062963774E-4</v>
      </c>
      <c r="E3467" s="202">
        <v>3.0473620075643637E-3</v>
      </c>
    </row>
    <row r="3468" spans="1:5">
      <c r="A3468">
        <v>3466</v>
      </c>
      <c r="B3468" s="24">
        <v>-2E-3</v>
      </c>
      <c r="C3468" s="202">
        <v>-2E-3</v>
      </c>
      <c r="D3468" s="202">
        <v>-8.9761839583905466E-4</v>
      </c>
      <c r="E3468" s="202">
        <v>3.0571878454864476E-3</v>
      </c>
    </row>
    <row r="3469" spans="1:5">
      <c r="A3469">
        <v>3467</v>
      </c>
      <c r="B3469" s="24">
        <v>-2E-3</v>
      </c>
      <c r="C3469" s="202">
        <v>-2E-3</v>
      </c>
      <c r="D3469" s="202">
        <v>-8.9816589104847158E-4</v>
      </c>
      <c r="E3469" s="202">
        <v>3.067019678428623E-3</v>
      </c>
    </row>
    <row r="3470" spans="1:5">
      <c r="A3470">
        <v>3468</v>
      </c>
      <c r="B3470" s="24">
        <v>-2E-3</v>
      </c>
      <c r="C3470" s="202">
        <v>-2E-3</v>
      </c>
      <c r="D3470" s="202">
        <v>-8.9871338625788851E-4</v>
      </c>
      <c r="E3470" s="202">
        <v>3.076857506390876E-3</v>
      </c>
    </row>
    <row r="3471" spans="1:5">
      <c r="A3471">
        <v>3469</v>
      </c>
      <c r="B3471" s="24">
        <v>-2E-3</v>
      </c>
      <c r="C3471" s="202">
        <v>-2E-3</v>
      </c>
      <c r="D3471" s="202">
        <v>-8.9926088146730543E-4</v>
      </c>
      <c r="E3471" s="202">
        <v>3.0867013293732204E-3</v>
      </c>
    </row>
    <row r="3472" spans="1:5">
      <c r="A3472">
        <v>3470</v>
      </c>
      <c r="B3472" s="24">
        <v>-2E-3</v>
      </c>
      <c r="C3472" s="202">
        <v>-2E-3</v>
      </c>
      <c r="D3472" s="202">
        <v>-8.9980837667672235E-4</v>
      </c>
      <c r="E3472" s="202">
        <v>3.0965511473756563E-3</v>
      </c>
    </row>
    <row r="3473" spans="1:5">
      <c r="A3473">
        <v>3471</v>
      </c>
      <c r="B3473" s="24">
        <v>-2E-3</v>
      </c>
      <c r="C3473" s="202">
        <v>-2E-3</v>
      </c>
      <c r="D3473" s="202">
        <v>-9.0035587188613928E-4</v>
      </c>
      <c r="E3473" s="202">
        <v>3.1064069603981698E-3</v>
      </c>
    </row>
    <row r="3474" spans="1:5">
      <c r="A3474">
        <v>3472</v>
      </c>
      <c r="B3474" s="24">
        <v>-2E-3</v>
      </c>
      <c r="C3474" s="202">
        <v>-2E-3</v>
      </c>
      <c r="D3474" s="202">
        <v>-9.009033670955562E-4</v>
      </c>
      <c r="E3474" s="202">
        <v>3.1162687684407747E-3</v>
      </c>
    </row>
    <row r="3475" spans="1:5">
      <c r="A3475">
        <v>3473</v>
      </c>
      <c r="B3475" s="24">
        <v>-2E-3</v>
      </c>
      <c r="C3475" s="202">
        <v>-2E-3</v>
      </c>
      <c r="D3475" s="202">
        <v>-9.0145086230497312E-4</v>
      </c>
      <c r="E3475" s="202">
        <v>3.1261365715034642E-3</v>
      </c>
    </row>
    <row r="3476" spans="1:5">
      <c r="A3476">
        <v>3474</v>
      </c>
      <c r="B3476" s="24">
        <v>-2E-3</v>
      </c>
      <c r="C3476" s="202">
        <v>-2E-3</v>
      </c>
      <c r="D3476" s="202">
        <v>-9.0199835751439005E-4</v>
      </c>
      <c r="E3476" s="202">
        <v>3.1360103695862451E-3</v>
      </c>
    </row>
    <row r="3477" spans="1:5">
      <c r="A3477">
        <v>3475</v>
      </c>
      <c r="B3477" s="24">
        <v>-2E-3</v>
      </c>
      <c r="C3477" s="202">
        <v>-2E-3</v>
      </c>
      <c r="D3477" s="202">
        <v>-9.0254585272380697E-4</v>
      </c>
      <c r="E3477" s="202">
        <v>3.1458901626891106E-3</v>
      </c>
    </row>
    <row r="3478" spans="1:5">
      <c r="A3478">
        <v>3476</v>
      </c>
      <c r="B3478" s="24">
        <v>-2E-3</v>
      </c>
      <c r="C3478" s="202">
        <v>-2E-3</v>
      </c>
      <c r="D3478" s="202">
        <v>-9.0309334793322389E-4</v>
      </c>
      <c r="E3478" s="202">
        <v>3.1557759508120606E-3</v>
      </c>
    </row>
    <row r="3479" spans="1:5">
      <c r="A3479">
        <v>3477</v>
      </c>
      <c r="B3479" s="24">
        <v>-2E-3</v>
      </c>
      <c r="C3479" s="202">
        <v>-2E-3</v>
      </c>
      <c r="D3479" s="202">
        <v>-9.0364084314264082E-4</v>
      </c>
      <c r="E3479" s="202">
        <v>3.1656677339550951E-3</v>
      </c>
    </row>
    <row r="3480" spans="1:5">
      <c r="A3480">
        <v>3478</v>
      </c>
      <c r="B3480" s="24">
        <v>-2E-3</v>
      </c>
      <c r="C3480" s="202">
        <v>-2E-3</v>
      </c>
      <c r="D3480" s="202">
        <v>-9.0418833835205774E-4</v>
      </c>
      <c r="E3480" s="202">
        <v>3.1755655121182211E-3</v>
      </c>
    </row>
    <row r="3481" spans="1:5">
      <c r="A3481">
        <v>3479</v>
      </c>
      <c r="B3481" s="24">
        <v>-2E-3</v>
      </c>
      <c r="C3481" s="202">
        <v>-2E-3</v>
      </c>
      <c r="D3481" s="202">
        <v>-9.0473583356147466E-4</v>
      </c>
      <c r="E3481" s="202">
        <v>3.1854692853014316E-3</v>
      </c>
    </row>
    <row r="3482" spans="1:5">
      <c r="A3482">
        <v>3480</v>
      </c>
      <c r="B3482" s="24">
        <v>-2E-3</v>
      </c>
      <c r="C3482" s="202">
        <v>-2E-3</v>
      </c>
      <c r="D3482" s="202">
        <v>-9.0528332877089159E-4</v>
      </c>
      <c r="E3482" s="202">
        <v>3.1953790535047266E-3</v>
      </c>
    </row>
    <row r="3483" spans="1:5">
      <c r="A3483">
        <v>3481</v>
      </c>
      <c r="B3483" s="24">
        <v>-2E-3</v>
      </c>
      <c r="C3483" s="202">
        <v>-2E-3</v>
      </c>
      <c r="D3483" s="202">
        <v>-9.0583082398030851E-4</v>
      </c>
      <c r="E3483" s="202">
        <v>3.2052948167281131E-3</v>
      </c>
    </row>
    <row r="3484" spans="1:5">
      <c r="A3484">
        <v>3482</v>
      </c>
      <c r="B3484" s="24">
        <v>-2E-3</v>
      </c>
      <c r="C3484" s="202">
        <v>-2E-3</v>
      </c>
      <c r="D3484" s="202">
        <v>-9.0637831918972543E-4</v>
      </c>
      <c r="E3484" s="202">
        <v>3.2152165749715841E-3</v>
      </c>
    </row>
    <row r="3485" spans="1:5">
      <c r="A3485">
        <v>3483</v>
      </c>
      <c r="B3485" s="24">
        <v>-2E-3</v>
      </c>
      <c r="C3485" s="202">
        <v>-2E-3</v>
      </c>
      <c r="D3485" s="202">
        <v>-9.0692581439914236E-4</v>
      </c>
      <c r="E3485" s="202">
        <v>3.2251443282351397E-3</v>
      </c>
    </row>
    <row r="3486" spans="1:5">
      <c r="A3486">
        <v>3484</v>
      </c>
      <c r="B3486" s="24">
        <v>-2E-3</v>
      </c>
      <c r="C3486" s="202">
        <v>-2E-3</v>
      </c>
      <c r="D3486" s="202">
        <v>-9.0747330960855928E-4</v>
      </c>
      <c r="E3486" s="202">
        <v>3.2350780765187867E-3</v>
      </c>
    </row>
    <row r="3487" spans="1:5">
      <c r="A3487">
        <v>3485</v>
      </c>
      <c r="B3487" s="24">
        <v>-2E-3</v>
      </c>
      <c r="C3487" s="202">
        <v>-2E-3</v>
      </c>
      <c r="D3487" s="202">
        <v>-9.080208048179762E-4</v>
      </c>
      <c r="E3487" s="202">
        <v>3.2450178198225182E-3</v>
      </c>
    </row>
    <row r="3488" spans="1:5">
      <c r="A3488">
        <v>3486</v>
      </c>
      <c r="B3488" s="24">
        <v>-2E-3</v>
      </c>
      <c r="C3488" s="202">
        <v>-2E-3</v>
      </c>
      <c r="D3488" s="202">
        <v>-9.0856830002739313E-4</v>
      </c>
      <c r="E3488" s="202">
        <v>3.2549635581463343E-3</v>
      </c>
    </row>
    <row r="3489" spans="1:5">
      <c r="A3489">
        <v>3487</v>
      </c>
      <c r="B3489" s="24">
        <v>-2E-3</v>
      </c>
      <c r="C3489" s="202">
        <v>-2E-3</v>
      </c>
      <c r="D3489" s="202">
        <v>-9.0911579523681005E-4</v>
      </c>
      <c r="E3489" s="202">
        <v>3.2649152914902418E-3</v>
      </c>
    </row>
    <row r="3490" spans="1:5">
      <c r="A3490">
        <v>3488</v>
      </c>
      <c r="B3490" s="24">
        <v>-2E-3</v>
      </c>
      <c r="C3490" s="202">
        <v>-2E-3</v>
      </c>
      <c r="D3490" s="202">
        <v>-9.0966329044622697E-4</v>
      </c>
      <c r="E3490" s="202">
        <v>3.2748730198542339E-3</v>
      </c>
    </row>
    <row r="3491" spans="1:5">
      <c r="A3491">
        <v>3489</v>
      </c>
      <c r="B3491" s="24">
        <v>-2E-3</v>
      </c>
      <c r="C3491" s="202">
        <v>-2E-3</v>
      </c>
      <c r="D3491" s="202">
        <v>-9.102107856556439E-4</v>
      </c>
      <c r="E3491" s="202">
        <v>3.2848367432383105E-3</v>
      </c>
    </row>
    <row r="3492" spans="1:5">
      <c r="A3492">
        <v>3490</v>
      </c>
      <c r="B3492" s="24">
        <v>-2E-3</v>
      </c>
      <c r="C3492" s="202">
        <v>-2E-3</v>
      </c>
      <c r="D3492" s="202">
        <v>-9.1075828086506082E-4</v>
      </c>
      <c r="E3492" s="202">
        <v>3.2948064616424716E-3</v>
      </c>
    </row>
    <row r="3493" spans="1:5">
      <c r="A3493">
        <v>3491</v>
      </c>
      <c r="B3493" s="24">
        <v>-2E-3</v>
      </c>
      <c r="C3493" s="202">
        <v>-2E-3</v>
      </c>
      <c r="D3493" s="202">
        <v>-9.1130577607447774E-4</v>
      </c>
      <c r="E3493" s="202">
        <v>3.3047821750667242E-3</v>
      </c>
    </row>
    <row r="3494" spans="1:5">
      <c r="A3494">
        <v>3492</v>
      </c>
      <c r="B3494" s="24">
        <v>-2E-3</v>
      </c>
      <c r="C3494" s="202">
        <v>-2E-3</v>
      </c>
      <c r="D3494" s="202">
        <v>-9.1185327128389467E-4</v>
      </c>
      <c r="E3494" s="202">
        <v>3.3147638835110613E-3</v>
      </c>
    </row>
    <row r="3495" spans="1:5">
      <c r="A3495">
        <v>3493</v>
      </c>
      <c r="B3495" s="24">
        <v>-2E-3</v>
      </c>
      <c r="C3495" s="202">
        <v>-2E-3</v>
      </c>
      <c r="D3495" s="202">
        <v>-9.1240076649331159E-4</v>
      </c>
      <c r="E3495" s="202">
        <v>3.3247515869754898E-3</v>
      </c>
    </row>
    <row r="3496" spans="1:5">
      <c r="A3496">
        <v>3494</v>
      </c>
      <c r="B3496" s="24">
        <v>-2E-3</v>
      </c>
      <c r="C3496" s="202">
        <v>-2E-3</v>
      </c>
      <c r="D3496" s="202">
        <v>-9.1294826170272851E-4</v>
      </c>
      <c r="E3496" s="202">
        <v>3.334745285459996E-3</v>
      </c>
    </row>
    <row r="3497" spans="1:5">
      <c r="A3497">
        <v>3495</v>
      </c>
      <c r="B3497" s="24">
        <v>-2E-3</v>
      </c>
      <c r="C3497" s="202">
        <v>-2E-3</v>
      </c>
      <c r="D3497" s="202">
        <v>-9.1349575691214544E-4</v>
      </c>
      <c r="E3497" s="202">
        <v>3.3447449789645936E-3</v>
      </c>
    </row>
    <row r="3498" spans="1:5">
      <c r="A3498">
        <v>3496</v>
      </c>
      <c r="B3498" s="24">
        <v>-2E-3</v>
      </c>
      <c r="C3498" s="202">
        <v>-2E-3</v>
      </c>
      <c r="D3498" s="202">
        <v>-9.1404325212156236E-4</v>
      </c>
      <c r="E3498" s="202">
        <v>3.3547506674892827E-3</v>
      </c>
    </row>
    <row r="3499" spans="1:5">
      <c r="A3499">
        <v>3497</v>
      </c>
      <c r="B3499" s="24">
        <v>-2E-3</v>
      </c>
      <c r="C3499" s="202">
        <v>-2E-3</v>
      </c>
      <c r="D3499" s="202">
        <v>-9.1459074733097928E-4</v>
      </c>
      <c r="E3499" s="202">
        <v>3.3647623510340563E-3</v>
      </c>
    </row>
    <row r="3500" spans="1:5">
      <c r="A3500">
        <v>3498</v>
      </c>
      <c r="B3500" s="24">
        <v>-2E-3</v>
      </c>
      <c r="C3500" s="202">
        <v>-2E-3</v>
      </c>
      <c r="D3500" s="202">
        <v>-9.1513824254039621E-4</v>
      </c>
      <c r="E3500" s="202">
        <v>3.3747800295989144E-3</v>
      </c>
    </row>
    <row r="3501" spans="1:5">
      <c r="A3501">
        <v>3499</v>
      </c>
      <c r="B3501" s="24">
        <v>-2E-3</v>
      </c>
      <c r="C3501" s="202">
        <v>-2E-3</v>
      </c>
      <c r="D3501" s="202">
        <v>-9.1568573774981313E-4</v>
      </c>
      <c r="E3501" s="202">
        <v>3.3848037031838571E-3</v>
      </c>
    </row>
    <row r="3502" spans="1:5">
      <c r="A3502">
        <v>3500</v>
      </c>
      <c r="B3502" s="24">
        <v>-2E-3</v>
      </c>
      <c r="C3502" s="202">
        <v>-2E-3</v>
      </c>
      <c r="D3502" s="202">
        <v>-9.1623323295923005E-4</v>
      </c>
      <c r="E3502" s="202">
        <v>3.3948333717888843E-3</v>
      </c>
    </row>
    <row r="3503" spans="1:5">
      <c r="A3503">
        <v>3501</v>
      </c>
      <c r="B3503" s="24">
        <v>-2E-3</v>
      </c>
      <c r="C3503" s="202">
        <v>-2E-3</v>
      </c>
      <c r="D3503" s="202">
        <v>-9.1678072816864698E-4</v>
      </c>
      <c r="E3503" s="202">
        <v>3.4048690354140029E-3</v>
      </c>
    </row>
    <row r="3504" spans="1:5">
      <c r="A3504">
        <v>3502</v>
      </c>
      <c r="B3504" s="24">
        <v>-2E-3</v>
      </c>
      <c r="C3504" s="202">
        <v>-2E-3</v>
      </c>
      <c r="D3504" s="202">
        <v>-9.173282233780639E-4</v>
      </c>
      <c r="E3504" s="202">
        <v>3.414910694059213E-3</v>
      </c>
    </row>
    <row r="3505" spans="1:5">
      <c r="A3505">
        <v>3503</v>
      </c>
      <c r="B3505" s="24">
        <v>-2E-3</v>
      </c>
      <c r="C3505" s="202">
        <v>-2E-3</v>
      </c>
      <c r="D3505" s="202">
        <v>-9.1787571858748082E-4</v>
      </c>
      <c r="E3505" s="202">
        <v>3.4249583477245008E-3</v>
      </c>
    </row>
    <row r="3506" spans="1:5">
      <c r="A3506">
        <v>3504</v>
      </c>
      <c r="B3506" s="24">
        <v>-2E-3</v>
      </c>
      <c r="C3506" s="202">
        <v>-2E-3</v>
      </c>
      <c r="D3506" s="202">
        <v>-9.1842321379689775E-4</v>
      </c>
      <c r="E3506" s="202">
        <v>3.4350119964098799E-3</v>
      </c>
    </row>
    <row r="3507" spans="1:5">
      <c r="A3507">
        <v>3505</v>
      </c>
      <c r="B3507" s="24">
        <v>-2E-3</v>
      </c>
      <c r="C3507" s="202">
        <v>-2E-3</v>
      </c>
      <c r="D3507" s="202">
        <v>-9.1897070900631467E-4</v>
      </c>
      <c r="E3507" s="202">
        <v>3.4450716401153436E-3</v>
      </c>
    </row>
    <row r="3508" spans="1:5">
      <c r="A3508">
        <v>3506</v>
      </c>
      <c r="B3508" s="24">
        <v>-2E-3</v>
      </c>
      <c r="C3508" s="202">
        <v>-2E-3</v>
      </c>
      <c r="D3508" s="202">
        <v>-9.1951820421573159E-4</v>
      </c>
      <c r="E3508" s="202">
        <v>3.4551372788408988E-3</v>
      </c>
    </row>
    <row r="3509" spans="1:5">
      <c r="A3509">
        <v>3507</v>
      </c>
      <c r="B3509" s="24">
        <v>-2E-3</v>
      </c>
      <c r="C3509" s="202">
        <v>-2E-3</v>
      </c>
      <c r="D3509" s="202">
        <v>-9.2006569942514852E-4</v>
      </c>
      <c r="E3509" s="202">
        <v>3.4652089125865315E-3</v>
      </c>
    </row>
    <row r="3510" spans="1:5">
      <c r="A3510">
        <v>3508</v>
      </c>
      <c r="B3510" s="24">
        <v>-2E-3</v>
      </c>
      <c r="C3510" s="202">
        <v>-2E-3</v>
      </c>
      <c r="D3510" s="202">
        <v>-9.2061319463456544E-4</v>
      </c>
      <c r="E3510" s="202">
        <v>3.4752865413522627E-3</v>
      </c>
    </row>
    <row r="3511" spans="1:5">
      <c r="A3511">
        <v>3509</v>
      </c>
      <c r="B3511" s="24">
        <v>-2E-3</v>
      </c>
      <c r="C3511" s="202">
        <v>-2E-3</v>
      </c>
      <c r="D3511" s="202">
        <v>-9.2116068984398236E-4</v>
      </c>
      <c r="E3511" s="202">
        <v>3.4853701651380714E-3</v>
      </c>
    </row>
    <row r="3512" spans="1:5">
      <c r="A3512">
        <v>3510</v>
      </c>
      <c r="B3512" s="24">
        <v>-2E-3</v>
      </c>
      <c r="C3512" s="202">
        <v>-2E-3</v>
      </c>
      <c r="D3512" s="202">
        <v>-9.2170818505339929E-4</v>
      </c>
      <c r="E3512" s="202">
        <v>3.4954597839439716E-3</v>
      </c>
    </row>
    <row r="3513" spans="1:5">
      <c r="A3513">
        <v>3511</v>
      </c>
      <c r="B3513" s="24">
        <v>-2E-3</v>
      </c>
      <c r="C3513" s="202">
        <v>-2E-3</v>
      </c>
      <c r="D3513" s="202">
        <v>-9.2225568026281621E-4</v>
      </c>
      <c r="E3513" s="202">
        <v>3.5055553977699563E-3</v>
      </c>
    </row>
    <row r="3514" spans="1:5">
      <c r="A3514">
        <v>3512</v>
      </c>
      <c r="B3514" s="24">
        <v>-2E-3</v>
      </c>
      <c r="C3514" s="202">
        <v>-2E-3</v>
      </c>
      <c r="D3514" s="202">
        <v>-9.2280317547223313E-4</v>
      </c>
      <c r="E3514" s="202">
        <v>3.5156570066160256E-3</v>
      </c>
    </row>
    <row r="3515" spans="1:5">
      <c r="A3515">
        <v>3513</v>
      </c>
      <c r="B3515" s="24">
        <v>-2E-3</v>
      </c>
      <c r="C3515" s="202">
        <v>-2E-3</v>
      </c>
      <c r="D3515" s="202">
        <v>-9.2335067068165006E-4</v>
      </c>
      <c r="E3515" s="202">
        <v>3.5257646104821863E-3</v>
      </c>
    </row>
    <row r="3516" spans="1:5">
      <c r="A3516">
        <v>3514</v>
      </c>
      <c r="B3516" s="24">
        <v>-2E-3</v>
      </c>
      <c r="C3516" s="202">
        <v>-2E-3</v>
      </c>
      <c r="D3516" s="202">
        <v>-9.2389816589106698E-4</v>
      </c>
      <c r="E3516" s="202">
        <v>3.5358782093684316E-3</v>
      </c>
    </row>
    <row r="3517" spans="1:5">
      <c r="A3517">
        <v>3515</v>
      </c>
      <c r="B3517" s="24">
        <v>-2E-3</v>
      </c>
      <c r="C3517" s="202">
        <v>-2E-3</v>
      </c>
      <c r="D3517" s="202">
        <v>-9.244456611004839E-4</v>
      </c>
      <c r="E3517" s="202">
        <v>3.5459978032747613E-3</v>
      </c>
    </row>
    <row r="3518" spans="1:5">
      <c r="A3518">
        <v>3516</v>
      </c>
      <c r="B3518" s="24">
        <v>-2E-3</v>
      </c>
      <c r="C3518" s="202">
        <v>-2E-3</v>
      </c>
      <c r="D3518" s="202">
        <v>-9.2499315630990083E-4</v>
      </c>
      <c r="E3518" s="202">
        <v>3.5561233922011826E-3</v>
      </c>
    </row>
    <row r="3519" spans="1:5">
      <c r="A3519">
        <v>3517</v>
      </c>
      <c r="B3519" s="24">
        <v>-2E-3</v>
      </c>
      <c r="C3519" s="202">
        <v>-2E-3</v>
      </c>
      <c r="D3519" s="202">
        <v>-9.2554065151931775E-4</v>
      </c>
      <c r="E3519" s="202">
        <v>3.5662549761476883E-3</v>
      </c>
    </row>
    <row r="3520" spans="1:5">
      <c r="A3520">
        <v>3518</v>
      </c>
      <c r="B3520" s="24">
        <v>-2E-3</v>
      </c>
      <c r="C3520" s="202">
        <v>-2E-3</v>
      </c>
      <c r="D3520" s="202">
        <v>-9.2608814672873467E-4</v>
      </c>
      <c r="E3520" s="202">
        <v>3.5763925551142786E-3</v>
      </c>
    </row>
    <row r="3521" spans="1:5">
      <c r="A3521">
        <v>3519</v>
      </c>
      <c r="B3521" s="24">
        <v>-2E-3</v>
      </c>
      <c r="C3521" s="202">
        <v>-2E-3</v>
      </c>
      <c r="D3521" s="202">
        <v>-9.266356419381516E-4</v>
      </c>
      <c r="E3521" s="202">
        <v>3.5865361291009534E-3</v>
      </c>
    </row>
    <row r="3522" spans="1:5">
      <c r="A3522">
        <v>3520</v>
      </c>
      <c r="B3522" s="24">
        <v>-2E-3</v>
      </c>
      <c r="C3522" s="202">
        <v>-2E-3</v>
      </c>
      <c r="D3522" s="202">
        <v>-9.2718313714756852E-4</v>
      </c>
      <c r="E3522" s="202">
        <v>3.5966856981077197E-3</v>
      </c>
    </row>
    <row r="3523" spans="1:5">
      <c r="A3523">
        <v>3521</v>
      </c>
      <c r="B3523" s="24">
        <v>-2E-3</v>
      </c>
      <c r="C3523" s="202">
        <v>-2E-3</v>
      </c>
      <c r="D3523" s="202">
        <v>-9.2773063235698544E-4</v>
      </c>
      <c r="E3523" s="202">
        <v>3.6068412621345705E-3</v>
      </c>
    </row>
    <row r="3524" spans="1:5">
      <c r="A3524">
        <v>3522</v>
      </c>
      <c r="B3524" s="24">
        <v>-2E-3</v>
      </c>
      <c r="C3524" s="202">
        <v>-2E-3</v>
      </c>
      <c r="D3524" s="202">
        <v>-9.2827812756640237E-4</v>
      </c>
      <c r="E3524" s="202">
        <v>3.6170028211815128E-3</v>
      </c>
    </row>
    <row r="3525" spans="1:5">
      <c r="A3525">
        <v>3523</v>
      </c>
      <c r="B3525" s="24">
        <v>-2E-3</v>
      </c>
      <c r="C3525" s="202">
        <v>-2E-3</v>
      </c>
      <c r="D3525" s="202">
        <v>-9.2882562277581929E-4</v>
      </c>
      <c r="E3525" s="202">
        <v>3.6271703752485396E-3</v>
      </c>
    </row>
    <row r="3526" spans="1:5">
      <c r="A3526">
        <v>3524</v>
      </c>
      <c r="B3526" s="24">
        <v>-2E-3</v>
      </c>
      <c r="C3526" s="202">
        <v>-2E-3</v>
      </c>
      <c r="D3526" s="202">
        <v>-9.2937311798523621E-4</v>
      </c>
      <c r="E3526" s="202">
        <v>3.6373439243356509E-3</v>
      </c>
    </row>
    <row r="3527" spans="1:5">
      <c r="A3527">
        <v>3525</v>
      </c>
      <c r="B3527" s="24">
        <v>-2E-3</v>
      </c>
      <c r="C3527" s="202">
        <v>-2E-3</v>
      </c>
      <c r="D3527" s="202">
        <v>-9.2992061319465314E-4</v>
      </c>
      <c r="E3527" s="202">
        <v>3.6475234684428468E-3</v>
      </c>
    </row>
    <row r="3528" spans="1:5">
      <c r="A3528">
        <v>3526</v>
      </c>
      <c r="B3528" s="24">
        <v>-2E-3</v>
      </c>
      <c r="C3528" s="202">
        <v>-2E-3</v>
      </c>
      <c r="D3528" s="202">
        <v>-9.3046810840407006E-4</v>
      </c>
      <c r="E3528" s="202">
        <v>3.6577090075701341E-3</v>
      </c>
    </row>
    <row r="3529" spans="1:5">
      <c r="A3529">
        <v>3527</v>
      </c>
      <c r="B3529" s="24">
        <v>-2E-3</v>
      </c>
      <c r="C3529" s="202">
        <v>-2E-3</v>
      </c>
      <c r="D3529" s="202">
        <v>-9.3101560361348698E-4</v>
      </c>
      <c r="E3529" s="202">
        <v>3.6679005417175059E-3</v>
      </c>
    </row>
    <row r="3530" spans="1:5">
      <c r="A3530">
        <v>3528</v>
      </c>
      <c r="B3530" s="24">
        <v>-2E-3</v>
      </c>
      <c r="C3530" s="202">
        <v>-2E-3</v>
      </c>
      <c r="D3530" s="202">
        <v>-9.3156309882290391E-4</v>
      </c>
      <c r="E3530" s="202">
        <v>3.6780980708849692E-3</v>
      </c>
    </row>
    <row r="3531" spans="1:5">
      <c r="A3531">
        <v>3529</v>
      </c>
      <c r="B3531" s="24">
        <v>-2E-3</v>
      </c>
      <c r="C3531" s="202">
        <v>-2E-3</v>
      </c>
      <c r="D3531" s="202">
        <v>-9.3211059403232083E-4</v>
      </c>
      <c r="E3531" s="202">
        <v>3.688301595072517E-3</v>
      </c>
    </row>
    <row r="3532" spans="1:5">
      <c r="A3532">
        <v>3530</v>
      </c>
      <c r="B3532" s="24">
        <v>-2E-3</v>
      </c>
      <c r="C3532" s="202">
        <v>-2E-3</v>
      </c>
      <c r="D3532" s="202">
        <v>-9.3265808924173775E-4</v>
      </c>
      <c r="E3532" s="202">
        <v>3.6985111142801494E-3</v>
      </c>
    </row>
    <row r="3533" spans="1:5">
      <c r="A3533">
        <v>3531</v>
      </c>
      <c r="B3533" s="24">
        <v>-2E-3</v>
      </c>
      <c r="C3533" s="202">
        <v>-2E-3</v>
      </c>
      <c r="D3533" s="202">
        <v>-9.3320558445115468E-4</v>
      </c>
      <c r="E3533" s="202">
        <v>3.7087266285078663E-3</v>
      </c>
    </row>
    <row r="3534" spans="1:5">
      <c r="A3534">
        <v>3532</v>
      </c>
      <c r="B3534" s="24">
        <v>-2E-3</v>
      </c>
      <c r="C3534" s="202">
        <v>-2E-3</v>
      </c>
      <c r="D3534" s="202">
        <v>-9.337530796605716E-4</v>
      </c>
      <c r="E3534" s="202">
        <v>3.7189481377556746E-3</v>
      </c>
    </row>
    <row r="3535" spans="1:5">
      <c r="A3535">
        <v>3533</v>
      </c>
      <c r="B3535" s="24">
        <v>-2E-3</v>
      </c>
      <c r="C3535" s="202">
        <v>-2E-3</v>
      </c>
      <c r="D3535" s="202">
        <v>-9.3430057486998852E-4</v>
      </c>
      <c r="E3535" s="202">
        <v>3.7291756420235675E-3</v>
      </c>
    </row>
    <row r="3536" spans="1:5">
      <c r="A3536">
        <v>3534</v>
      </c>
      <c r="B3536" s="24">
        <v>-2E-3</v>
      </c>
      <c r="C3536" s="202">
        <v>-2E-3</v>
      </c>
      <c r="D3536" s="202">
        <v>-9.3484807007940545E-4</v>
      </c>
      <c r="E3536" s="202">
        <v>3.7394091413115449E-3</v>
      </c>
    </row>
    <row r="3537" spans="1:5">
      <c r="A3537">
        <v>3535</v>
      </c>
      <c r="B3537" s="24">
        <v>-2E-3</v>
      </c>
      <c r="C3537" s="202">
        <v>-2E-3</v>
      </c>
      <c r="D3537" s="202">
        <v>-9.3539556528882237E-4</v>
      </c>
      <c r="E3537" s="202">
        <v>3.7496486356196068E-3</v>
      </c>
    </row>
    <row r="3538" spans="1:5">
      <c r="A3538">
        <v>3536</v>
      </c>
      <c r="B3538" s="24">
        <v>-2E-3</v>
      </c>
      <c r="C3538" s="202">
        <v>-2E-3</v>
      </c>
      <c r="D3538" s="202">
        <v>-9.3594306049823929E-4</v>
      </c>
      <c r="E3538" s="202">
        <v>3.7598941249477602E-3</v>
      </c>
    </row>
    <row r="3539" spans="1:5">
      <c r="A3539">
        <v>3537</v>
      </c>
      <c r="B3539" s="24">
        <v>-2E-3</v>
      </c>
      <c r="C3539" s="202">
        <v>-2E-3</v>
      </c>
      <c r="D3539" s="202">
        <v>-9.3649055570765622E-4</v>
      </c>
      <c r="E3539" s="202">
        <v>3.7701456092959981E-3</v>
      </c>
    </row>
    <row r="3540" spans="1:5">
      <c r="A3540">
        <v>3538</v>
      </c>
      <c r="B3540" s="24">
        <v>-2E-3</v>
      </c>
      <c r="C3540" s="202">
        <v>-2E-3</v>
      </c>
      <c r="D3540" s="202">
        <v>-9.3703805091707314E-4</v>
      </c>
      <c r="E3540" s="202">
        <v>3.7804030886643275E-3</v>
      </c>
    </row>
    <row r="3541" spans="1:5">
      <c r="A3541">
        <v>3539</v>
      </c>
      <c r="B3541" s="24">
        <v>-2E-3</v>
      </c>
      <c r="C3541" s="202">
        <v>-2E-3</v>
      </c>
      <c r="D3541" s="202">
        <v>-9.3758554612649006E-4</v>
      </c>
      <c r="E3541" s="202">
        <v>3.7906665630527414E-3</v>
      </c>
    </row>
    <row r="3542" spans="1:5">
      <c r="A3542">
        <v>3540</v>
      </c>
      <c r="B3542" s="24">
        <v>-2E-3</v>
      </c>
      <c r="C3542" s="202">
        <v>-2E-3</v>
      </c>
      <c r="D3542" s="202">
        <v>-9.3813304133590699E-4</v>
      </c>
      <c r="E3542" s="202">
        <v>3.8009360324612398E-3</v>
      </c>
    </row>
    <row r="3543" spans="1:5">
      <c r="A3543">
        <v>3541</v>
      </c>
      <c r="B3543" s="24">
        <v>-2E-3</v>
      </c>
      <c r="C3543" s="202">
        <v>-2E-3</v>
      </c>
      <c r="D3543" s="202">
        <v>-9.3868053654532391E-4</v>
      </c>
      <c r="E3543" s="202">
        <v>3.8112114968898228E-3</v>
      </c>
    </row>
    <row r="3544" spans="1:5">
      <c r="A3544">
        <v>3542</v>
      </c>
      <c r="B3544" s="24">
        <v>-2E-3</v>
      </c>
      <c r="C3544" s="202">
        <v>-2E-3</v>
      </c>
      <c r="D3544" s="202">
        <v>-9.3922803175474083E-4</v>
      </c>
      <c r="E3544" s="202">
        <v>3.8214929563384972E-3</v>
      </c>
    </row>
    <row r="3545" spans="1:5">
      <c r="A3545">
        <v>3543</v>
      </c>
      <c r="B3545" s="24">
        <v>-2E-3</v>
      </c>
      <c r="C3545" s="202">
        <v>-2E-3</v>
      </c>
      <c r="D3545" s="202">
        <v>-9.3977552696415776E-4</v>
      </c>
      <c r="E3545" s="202">
        <v>3.8317804108072562E-3</v>
      </c>
    </row>
    <row r="3546" spans="1:5">
      <c r="A3546">
        <v>3544</v>
      </c>
      <c r="B3546" s="24">
        <v>-2E-3</v>
      </c>
      <c r="C3546" s="202">
        <v>-2E-3</v>
      </c>
      <c r="D3546" s="202">
        <v>-9.4032302217357468E-4</v>
      </c>
      <c r="E3546" s="202">
        <v>3.8420738602960997E-3</v>
      </c>
    </row>
    <row r="3547" spans="1:5">
      <c r="A3547">
        <v>3545</v>
      </c>
      <c r="B3547" s="24">
        <v>-2E-3</v>
      </c>
      <c r="C3547" s="202">
        <v>-2E-3</v>
      </c>
      <c r="D3547" s="202">
        <v>-9.408705173829916E-4</v>
      </c>
      <c r="E3547" s="202">
        <v>3.8523733048050346E-3</v>
      </c>
    </row>
    <row r="3548" spans="1:5">
      <c r="A3548">
        <v>3546</v>
      </c>
      <c r="B3548" s="24">
        <v>-2E-3</v>
      </c>
      <c r="C3548" s="202">
        <v>-2E-3</v>
      </c>
      <c r="D3548" s="202">
        <v>-9.4141801259240853E-4</v>
      </c>
      <c r="E3548" s="202">
        <v>3.8626787443340541E-3</v>
      </c>
    </row>
    <row r="3549" spans="1:5">
      <c r="A3549">
        <v>3547</v>
      </c>
      <c r="B3549" s="24">
        <v>-2E-3</v>
      </c>
      <c r="C3549" s="202">
        <v>-2E-3</v>
      </c>
      <c r="D3549" s="202">
        <v>-9.4196550780182545E-4</v>
      </c>
      <c r="E3549" s="202">
        <v>3.8729901788831581E-3</v>
      </c>
    </row>
    <row r="3550" spans="1:5">
      <c r="A3550">
        <v>3548</v>
      </c>
      <c r="B3550" s="24">
        <v>-2E-3</v>
      </c>
      <c r="C3550" s="202">
        <v>-2E-3</v>
      </c>
      <c r="D3550" s="202">
        <v>-9.4251300301124237E-4</v>
      </c>
      <c r="E3550" s="202">
        <v>3.8833076084523535E-3</v>
      </c>
    </row>
    <row r="3551" spans="1:5">
      <c r="A3551">
        <v>3549</v>
      </c>
      <c r="B3551" s="24">
        <v>-2E-3</v>
      </c>
      <c r="C3551" s="202">
        <v>-2E-3</v>
      </c>
      <c r="D3551" s="202">
        <v>-9.430604982206593E-4</v>
      </c>
      <c r="E3551" s="202">
        <v>3.8936310330416266E-3</v>
      </c>
    </row>
    <row r="3552" spans="1:5">
      <c r="A3552">
        <v>3550</v>
      </c>
      <c r="B3552" s="24">
        <v>-2E-3</v>
      </c>
      <c r="C3552" s="202">
        <v>-2E-3</v>
      </c>
      <c r="D3552" s="202">
        <v>-9.4360799343007622E-4</v>
      </c>
      <c r="E3552" s="202">
        <v>3.903960452650998E-3</v>
      </c>
    </row>
    <row r="3553" spans="1:5">
      <c r="A3553">
        <v>3551</v>
      </c>
      <c r="B3553" s="24">
        <v>-2E-3</v>
      </c>
      <c r="C3553" s="202">
        <v>-2E-3</v>
      </c>
      <c r="D3553" s="202">
        <v>-9.4415548863949314E-4</v>
      </c>
      <c r="E3553" s="202">
        <v>3.914295867280447E-3</v>
      </c>
    </row>
    <row r="3554" spans="1:5">
      <c r="A3554">
        <v>3552</v>
      </c>
      <c r="B3554" s="24">
        <v>-2E-3</v>
      </c>
      <c r="C3554" s="202">
        <v>-2E-3</v>
      </c>
      <c r="D3554" s="202">
        <v>-9.4470298384891007E-4</v>
      </c>
      <c r="E3554" s="202">
        <v>3.9246372769299875E-3</v>
      </c>
    </row>
    <row r="3555" spans="1:5">
      <c r="A3555">
        <v>3553</v>
      </c>
      <c r="B3555" s="24">
        <v>-2E-3</v>
      </c>
      <c r="C3555" s="202">
        <v>-2E-3</v>
      </c>
      <c r="D3555" s="202">
        <v>-9.4525047905832699E-4</v>
      </c>
      <c r="E3555" s="202">
        <v>3.9349846815996126E-3</v>
      </c>
    </row>
    <row r="3556" spans="1:5">
      <c r="A3556">
        <v>3554</v>
      </c>
      <c r="B3556" s="24">
        <v>-2E-3</v>
      </c>
      <c r="C3556" s="202">
        <v>-2E-3</v>
      </c>
      <c r="D3556" s="202">
        <v>-9.4579797426774391E-4</v>
      </c>
      <c r="E3556" s="202">
        <v>3.9453380812893291E-3</v>
      </c>
    </row>
    <row r="3557" spans="1:5">
      <c r="A3557">
        <v>3555</v>
      </c>
      <c r="B3557" s="24">
        <v>-2E-3</v>
      </c>
      <c r="C3557" s="202">
        <v>-2E-3</v>
      </c>
      <c r="D3557" s="202">
        <v>-9.4634546947716084E-4</v>
      </c>
      <c r="E3557" s="202">
        <v>3.9556974759991231E-3</v>
      </c>
    </row>
    <row r="3558" spans="1:5">
      <c r="A3558">
        <v>3556</v>
      </c>
      <c r="B3558" s="24">
        <v>-2E-3</v>
      </c>
      <c r="C3558" s="202">
        <v>-2E-3</v>
      </c>
      <c r="D3558" s="202">
        <v>-9.4689296468657776E-4</v>
      </c>
      <c r="E3558" s="202">
        <v>3.9660628657290087E-3</v>
      </c>
    </row>
    <row r="3559" spans="1:5">
      <c r="A3559">
        <v>3557</v>
      </c>
      <c r="B3559" s="24">
        <v>-2E-3</v>
      </c>
      <c r="C3559" s="202">
        <v>-2E-3</v>
      </c>
      <c r="D3559" s="202">
        <v>-9.4744045989599468E-4</v>
      </c>
      <c r="E3559" s="202">
        <v>3.9764342504789857E-3</v>
      </c>
    </row>
    <row r="3560" spans="1:5">
      <c r="A3560">
        <v>3558</v>
      </c>
      <c r="B3560" s="24">
        <v>-2E-3</v>
      </c>
      <c r="C3560" s="202">
        <v>-2E-3</v>
      </c>
      <c r="D3560" s="202">
        <v>-9.479879551054116E-4</v>
      </c>
      <c r="E3560" s="202">
        <v>3.9868116302490472E-3</v>
      </c>
    </row>
    <row r="3561" spans="1:5">
      <c r="A3561">
        <v>3559</v>
      </c>
      <c r="B3561" s="24">
        <v>-2E-3</v>
      </c>
      <c r="C3561" s="202">
        <v>-2E-3</v>
      </c>
      <c r="D3561" s="202">
        <v>-9.4853545031482853E-4</v>
      </c>
      <c r="E3561" s="202">
        <v>3.9971950050391933E-3</v>
      </c>
    </row>
    <row r="3562" spans="1:5">
      <c r="A3562">
        <v>3560</v>
      </c>
      <c r="B3562" s="24">
        <v>-2E-3</v>
      </c>
      <c r="C3562" s="202">
        <v>-2E-3</v>
      </c>
      <c r="D3562" s="202">
        <v>-9.4908294552424545E-4</v>
      </c>
      <c r="E3562" s="202">
        <v>4.0075843748494239E-3</v>
      </c>
    </row>
    <row r="3563" spans="1:5">
      <c r="A3563">
        <v>3561</v>
      </c>
      <c r="B3563" s="24">
        <v>-2E-3</v>
      </c>
      <c r="C3563" s="202">
        <v>-2E-3</v>
      </c>
      <c r="D3563" s="202">
        <v>-9.4963044073366237E-4</v>
      </c>
      <c r="E3563" s="202">
        <v>4.0179797396797459E-3</v>
      </c>
    </row>
    <row r="3564" spans="1:5">
      <c r="A3564">
        <v>3562</v>
      </c>
      <c r="B3564" s="24">
        <v>-2E-3</v>
      </c>
      <c r="C3564" s="202">
        <v>-2E-3</v>
      </c>
      <c r="D3564" s="202">
        <v>-9.501779359430793E-4</v>
      </c>
      <c r="E3564" s="202">
        <v>4.0283810995301456E-3</v>
      </c>
    </row>
    <row r="3565" spans="1:5">
      <c r="A3565">
        <v>3563</v>
      </c>
      <c r="B3565" s="24">
        <v>-2E-3</v>
      </c>
      <c r="C3565" s="202">
        <v>-2E-3</v>
      </c>
      <c r="D3565" s="202">
        <v>-9.5072543115249622E-4</v>
      </c>
      <c r="E3565" s="202">
        <v>4.0387884544006436E-3</v>
      </c>
    </row>
    <row r="3566" spans="1:5">
      <c r="A3566">
        <v>3564</v>
      </c>
      <c r="B3566" s="24">
        <v>-2E-3</v>
      </c>
      <c r="C3566" s="202">
        <v>-2E-3</v>
      </c>
      <c r="D3566" s="202">
        <v>-9.5127292636191314E-4</v>
      </c>
      <c r="E3566" s="202">
        <v>4.0492018042912192E-3</v>
      </c>
    </row>
    <row r="3567" spans="1:5">
      <c r="A3567">
        <v>3565</v>
      </c>
      <c r="B3567" s="24">
        <v>-2E-3</v>
      </c>
      <c r="C3567" s="202">
        <v>-2E-3</v>
      </c>
      <c r="D3567" s="202">
        <v>-9.5182042157133007E-4</v>
      </c>
      <c r="E3567" s="202">
        <v>4.0596211492018863E-3</v>
      </c>
    </row>
    <row r="3568" spans="1:5">
      <c r="A3568">
        <v>3566</v>
      </c>
      <c r="B3568" s="24">
        <v>-2E-3</v>
      </c>
      <c r="C3568" s="202">
        <v>-2E-3</v>
      </c>
      <c r="D3568" s="202">
        <v>-9.5236791678074699E-4</v>
      </c>
      <c r="E3568" s="202">
        <v>4.0700464891326379E-3</v>
      </c>
    </row>
    <row r="3569" spans="1:5">
      <c r="A3569">
        <v>3567</v>
      </c>
      <c r="B3569" s="24">
        <v>-2E-3</v>
      </c>
      <c r="C3569" s="202">
        <v>-2E-3</v>
      </c>
      <c r="D3569" s="202">
        <v>-9.5291541199016391E-4</v>
      </c>
      <c r="E3569" s="202">
        <v>4.080477824083481E-3</v>
      </c>
    </row>
    <row r="3570" spans="1:5">
      <c r="A3570">
        <v>3568</v>
      </c>
      <c r="B3570" s="24">
        <v>-2E-3</v>
      </c>
      <c r="C3570" s="202">
        <v>-2E-3</v>
      </c>
      <c r="D3570" s="202">
        <v>-9.5346290719958084E-4</v>
      </c>
      <c r="E3570" s="202">
        <v>4.0909151540544086E-3</v>
      </c>
    </row>
    <row r="3571" spans="1:5">
      <c r="A3571">
        <v>3569</v>
      </c>
      <c r="B3571" s="24">
        <v>-2E-3</v>
      </c>
      <c r="C3571" s="202">
        <v>-2E-3</v>
      </c>
      <c r="D3571" s="202">
        <v>-9.5401040240899776E-4</v>
      </c>
      <c r="E3571" s="202">
        <v>4.1013584790454208E-3</v>
      </c>
    </row>
    <row r="3572" spans="1:5">
      <c r="A3572">
        <v>3570</v>
      </c>
      <c r="B3572" s="24">
        <v>-2E-3</v>
      </c>
      <c r="C3572" s="202">
        <v>-2E-3</v>
      </c>
      <c r="D3572" s="202">
        <v>-9.5455789761841468E-4</v>
      </c>
      <c r="E3572" s="202">
        <v>4.1118077990565174E-3</v>
      </c>
    </row>
    <row r="3573" spans="1:5">
      <c r="A3573">
        <v>3571</v>
      </c>
      <c r="B3573" s="24">
        <v>-2E-3</v>
      </c>
      <c r="C3573" s="202">
        <v>-2E-3</v>
      </c>
      <c r="D3573" s="202">
        <v>-9.5510539282783161E-4</v>
      </c>
      <c r="E3573" s="202">
        <v>4.1222631140877056E-3</v>
      </c>
    </row>
    <row r="3574" spans="1:5">
      <c r="A3574">
        <v>3572</v>
      </c>
      <c r="B3574" s="24">
        <v>-2E-3</v>
      </c>
      <c r="C3574" s="202">
        <v>-2E-3</v>
      </c>
      <c r="D3574" s="202">
        <v>-9.5565288803724853E-4</v>
      </c>
      <c r="E3574" s="202">
        <v>4.1327244241389782E-3</v>
      </c>
    </row>
    <row r="3575" spans="1:5">
      <c r="A3575">
        <v>3573</v>
      </c>
      <c r="B3575" s="24">
        <v>-2E-3</v>
      </c>
      <c r="C3575" s="202">
        <v>-2E-3</v>
      </c>
      <c r="D3575" s="202">
        <v>-9.5620038324666545E-4</v>
      </c>
      <c r="E3575" s="202">
        <v>4.1431917292103354E-3</v>
      </c>
    </row>
    <row r="3576" spans="1:5">
      <c r="A3576">
        <v>3574</v>
      </c>
      <c r="B3576" s="24">
        <v>-2E-3</v>
      </c>
      <c r="C3576" s="202">
        <v>-2E-3</v>
      </c>
      <c r="D3576" s="202">
        <v>-9.5674787845608238E-4</v>
      </c>
      <c r="E3576" s="202">
        <v>4.1536650293017841E-3</v>
      </c>
    </row>
    <row r="3577" spans="1:5">
      <c r="A3577">
        <v>3575</v>
      </c>
      <c r="B3577" s="24">
        <v>-2E-3</v>
      </c>
      <c r="C3577" s="202">
        <v>-2E-3</v>
      </c>
      <c r="D3577" s="202">
        <v>-9.572953736654993E-4</v>
      </c>
      <c r="E3577" s="202">
        <v>4.1641443244133172E-3</v>
      </c>
    </row>
    <row r="3578" spans="1:5">
      <c r="A3578">
        <v>3576</v>
      </c>
      <c r="B3578" s="24">
        <v>-2E-3</v>
      </c>
      <c r="C3578" s="202">
        <v>-2E-3</v>
      </c>
      <c r="D3578" s="202">
        <v>-9.5784286887491622E-4</v>
      </c>
      <c r="E3578" s="202">
        <v>4.1746296145449349E-3</v>
      </c>
    </row>
    <row r="3579" spans="1:5">
      <c r="A3579">
        <v>3577</v>
      </c>
      <c r="B3579" s="24">
        <v>-2E-3</v>
      </c>
      <c r="C3579" s="202">
        <v>-2E-3</v>
      </c>
      <c r="D3579" s="202">
        <v>-9.5839036408433315E-4</v>
      </c>
      <c r="E3579" s="202">
        <v>4.1851208996966441E-3</v>
      </c>
    </row>
    <row r="3580" spans="1:5">
      <c r="A3580">
        <v>3578</v>
      </c>
      <c r="B3580" s="24">
        <v>-2E-3</v>
      </c>
      <c r="C3580" s="202">
        <v>-2E-3</v>
      </c>
      <c r="D3580" s="202">
        <v>-9.5893785929375007E-4</v>
      </c>
      <c r="E3580" s="202">
        <v>4.1956181798684378E-3</v>
      </c>
    </row>
    <row r="3581" spans="1:5">
      <c r="A3581">
        <v>3579</v>
      </c>
      <c r="B3581" s="24">
        <v>-2E-3</v>
      </c>
      <c r="C3581" s="202">
        <v>-2E-3</v>
      </c>
      <c r="D3581" s="202">
        <v>-9.5948535450316699E-4</v>
      </c>
      <c r="E3581" s="202">
        <v>4.206121455060316E-3</v>
      </c>
    </row>
    <row r="3582" spans="1:5">
      <c r="A3582">
        <v>3580</v>
      </c>
      <c r="B3582" s="24">
        <v>-2E-3</v>
      </c>
      <c r="C3582" s="202">
        <v>-2E-3</v>
      </c>
      <c r="D3582" s="202">
        <v>-9.6003284971258392E-4</v>
      </c>
      <c r="E3582" s="202">
        <v>4.2166307252722857E-3</v>
      </c>
    </row>
    <row r="3583" spans="1:5">
      <c r="A3583">
        <v>3581</v>
      </c>
      <c r="B3583" s="24">
        <v>-2E-3</v>
      </c>
      <c r="C3583" s="202">
        <v>-2E-3</v>
      </c>
      <c r="D3583" s="202">
        <v>-9.6058034492200084E-4</v>
      </c>
      <c r="E3583" s="202">
        <v>4.2271459905043399E-3</v>
      </c>
    </row>
    <row r="3584" spans="1:5">
      <c r="A3584">
        <v>3582</v>
      </c>
      <c r="B3584" s="24">
        <v>-2E-3</v>
      </c>
      <c r="C3584" s="202">
        <v>-2E-3</v>
      </c>
      <c r="D3584" s="202">
        <v>-9.6112784013141776E-4</v>
      </c>
      <c r="E3584" s="202">
        <v>4.2376672507564786E-3</v>
      </c>
    </row>
    <row r="3585" spans="1:5">
      <c r="A3585">
        <v>3583</v>
      </c>
      <c r="B3585" s="24">
        <v>-2E-3</v>
      </c>
      <c r="C3585" s="202">
        <v>-2E-3</v>
      </c>
      <c r="D3585" s="202">
        <v>-9.6167533534083469E-4</v>
      </c>
      <c r="E3585" s="202">
        <v>4.2481945060287019E-3</v>
      </c>
    </row>
    <row r="3586" spans="1:5">
      <c r="A3586">
        <v>3584</v>
      </c>
      <c r="B3586" s="24">
        <v>-2E-3</v>
      </c>
      <c r="C3586" s="202">
        <v>-2E-3</v>
      </c>
      <c r="D3586" s="202">
        <v>-9.6222283055025161E-4</v>
      </c>
      <c r="E3586" s="202">
        <v>4.2587277563210166E-3</v>
      </c>
    </row>
    <row r="3587" spans="1:5">
      <c r="A3587">
        <v>3585</v>
      </c>
      <c r="B3587" s="24">
        <v>-2E-3</v>
      </c>
      <c r="C3587" s="202">
        <v>-2E-3</v>
      </c>
      <c r="D3587" s="202">
        <v>-9.6277032575966853E-4</v>
      </c>
      <c r="E3587" s="202">
        <v>4.2692670016334158E-3</v>
      </c>
    </row>
    <row r="3588" spans="1:5">
      <c r="A3588">
        <v>3586</v>
      </c>
      <c r="B3588" s="24">
        <v>-2E-3</v>
      </c>
      <c r="C3588" s="202">
        <v>-2E-3</v>
      </c>
      <c r="D3588" s="202">
        <v>-9.6331782096908546E-4</v>
      </c>
      <c r="E3588" s="202">
        <v>4.2798122419659065E-3</v>
      </c>
    </row>
    <row r="3589" spans="1:5">
      <c r="A3589">
        <v>3587</v>
      </c>
      <c r="B3589" s="24">
        <v>-2E-3</v>
      </c>
      <c r="C3589" s="202">
        <v>-2E-3</v>
      </c>
      <c r="D3589" s="202">
        <v>-9.6386531617850238E-4</v>
      </c>
      <c r="E3589" s="202">
        <v>4.2903634773184748E-3</v>
      </c>
    </row>
    <row r="3590" spans="1:5">
      <c r="A3590">
        <v>3588</v>
      </c>
      <c r="B3590" s="24">
        <v>-2E-3</v>
      </c>
      <c r="C3590" s="202">
        <v>-2E-3</v>
      </c>
      <c r="D3590" s="202">
        <v>-9.644128113879193E-4</v>
      </c>
      <c r="E3590" s="202">
        <v>4.3009207076911346E-3</v>
      </c>
    </row>
    <row r="3591" spans="1:5">
      <c r="A3591">
        <v>3589</v>
      </c>
      <c r="B3591" s="24">
        <v>-2E-3</v>
      </c>
      <c r="C3591" s="202">
        <v>-2E-3</v>
      </c>
      <c r="D3591" s="202">
        <v>-9.6496030659733623E-4</v>
      </c>
      <c r="E3591" s="202">
        <v>4.3114839330838858E-3</v>
      </c>
    </row>
    <row r="3592" spans="1:5">
      <c r="A3592">
        <v>3590</v>
      </c>
      <c r="B3592" s="24">
        <v>-2E-3</v>
      </c>
      <c r="C3592" s="202">
        <v>-2E-3</v>
      </c>
      <c r="D3592" s="202">
        <v>-9.6550780180675315E-4</v>
      </c>
      <c r="E3592" s="202">
        <v>4.3220531534967216E-3</v>
      </c>
    </row>
    <row r="3593" spans="1:5">
      <c r="A3593">
        <v>3591</v>
      </c>
      <c r="B3593" s="24">
        <v>-2E-3</v>
      </c>
      <c r="C3593" s="202">
        <v>-2E-3</v>
      </c>
      <c r="D3593" s="202">
        <v>-9.6605529701617007E-4</v>
      </c>
      <c r="E3593" s="202">
        <v>4.3326283689296349E-3</v>
      </c>
    </row>
    <row r="3594" spans="1:5">
      <c r="A3594">
        <v>3592</v>
      </c>
      <c r="B3594" s="24">
        <v>-2E-3</v>
      </c>
      <c r="C3594" s="202">
        <v>-2E-3</v>
      </c>
      <c r="D3594" s="202">
        <v>-9.66602792225587E-4</v>
      </c>
      <c r="E3594" s="202">
        <v>4.3432095793826467E-3</v>
      </c>
    </row>
    <row r="3595" spans="1:5">
      <c r="A3595">
        <v>3593</v>
      </c>
      <c r="B3595" s="24">
        <v>-2E-3</v>
      </c>
      <c r="C3595" s="202">
        <v>-2E-3</v>
      </c>
      <c r="D3595" s="202">
        <v>-9.6715028743500392E-4</v>
      </c>
      <c r="E3595" s="202">
        <v>4.353796784855736E-3</v>
      </c>
    </row>
    <row r="3596" spans="1:5">
      <c r="A3596">
        <v>3594</v>
      </c>
      <c r="B3596" s="24">
        <v>-2E-3</v>
      </c>
      <c r="C3596" s="202">
        <v>-2E-3</v>
      </c>
      <c r="D3596" s="202">
        <v>-9.6769778264442084E-4</v>
      </c>
      <c r="E3596" s="202">
        <v>4.3643899853489168E-3</v>
      </c>
    </row>
    <row r="3597" spans="1:5">
      <c r="A3597">
        <v>3595</v>
      </c>
      <c r="B3597" s="24">
        <v>-2E-3</v>
      </c>
      <c r="C3597" s="202">
        <v>-2E-3</v>
      </c>
      <c r="D3597" s="202">
        <v>-9.6824527785383777E-4</v>
      </c>
      <c r="E3597" s="202">
        <v>4.3749891808621891E-3</v>
      </c>
    </row>
    <row r="3598" spans="1:5">
      <c r="A3598">
        <v>3596</v>
      </c>
      <c r="B3598" s="24">
        <v>-2E-3</v>
      </c>
      <c r="C3598" s="202">
        <v>-2E-3</v>
      </c>
      <c r="D3598" s="202">
        <v>-9.6879277306325469E-4</v>
      </c>
      <c r="E3598" s="202">
        <v>4.3855943713955389E-3</v>
      </c>
    </row>
    <row r="3599" spans="1:5">
      <c r="A3599">
        <v>3597</v>
      </c>
      <c r="B3599" s="24">
        <v>-2E-3</v>
      </c>
      <c r="C3599" s="202">
        <v>-2E-3</v>
      </c>
      <c r="D3599" s="202">
        <v>-9.6934026827267161E-4</v>
      </c>
      <c r="E3599" s="202">
        <v>4.3962055569489802E-3</v>
      </c>
    </row>
    <row r="3600" spans="1:5">
      <c r="A3600">
        <v>3598</v>
      </c>
      <c r="B3600" s="24">
        <v>-2E-3</v>
      </c>
      <c r="C3600" s="202">
        <v>-2E-3</v>
      </c>
      <c r="D3600" s="202">
        <v>-9.6988776348208854E-4</v>
      </c>
      <c r="E3600" s="202">
        <v>4.4068227375225061E-3</v>
      </c>
    </row>
    <row r="3601" spans="1:5">
      <c r="A3601">
        <v>3599</v>
      </c>
      <c r="B3601" s="24">
        <v>-2E-3</v>
      </c>
      <c r="C3601" s="202">
        <v>-2E-3</v>
      </c>
      <c r="D3601" s="202">
        <v>-9.7043525869150546E-4</v>
      </c>
      <c r="E3601" s="202">
        <v>4.4174459131161234E-3</v>
      </c>
    </row>
    <row r="3602" spans="1:5">
      <c r="A3602">
        <v>3600</v>
      </c>
      <c r="B3602" s="24">
        <v>-2E-3</v>
      </c>
      <c r="C3602" s="202">
        <v>-2E-3</v>
      </c>
      <c r="D3602" s="202">
        <v>-9.7098275390092238E-4</v>
      </c>
      <c r="E3602" s="202">
        <v>4.4280750837298183E-3</v>
      </c>
    </row>
    <row r="3603" spans="1:5">
      <c r="A3603">
        <v>3601</v>
      </c>
      <c r="B3603" s="24">
        <v>-2E-3</v>
      </c>
      <c r="C3603" s="202">
        <v>-2E-3</v>
      </c>
      <c r="D3603" s="202">
        <v>-9.7153024911033931E-4</v>
      </c>
      <c r="E3603" s="202">
        <v>4.4387102493636116E-3</v>
      </c>
    </row>
    <row r="3604" spans="1:5">
      <c r="A3604">
        <v>3602</v>
      </c>
      <c r="B3604" s="24">
        <v>-2E-3</v>
      </c>
      <c r="C3604" s="202">
        <v>-2E-3</v>
      </c>
      <c r="D3604" s="202">
        <v>-9.7207774431975623E-4</v>
      </c>
      <c r="E3604" s="202">
        <v>4.4493514100174825E-3</v>
      </c>
    </row>
    <row r="3605" spans="1:5">
      <c r="A3605">
        <v>3603</v>
      </c>
      <c r="B3605" s="24">
        <v>-2E-3</v>
      </c>
      <c r="C3605" s="202">
        <v>-2E-3</v>
      </c>
      <c r="D3605" s="202">
        <v>-9.7262523952917315E-4</v>
      </c>
      <c r="E3605" s="202">
        <v>4.4599985656914518E-3</v>
      </c>
    </row>
    <row r="3606" spans="1:5">
      <c r="A3606">
        <v>3604</v>
      </c>
      <c r="B3606" s="24">
        <v>-2E-3</v>
      </c>
      <c r="C3606" s="202">
        <v>-2E-3</v>
      </c>
      <c r="D3606" s="202">
        <v>-9.7317273473859008E-4</v>
      </c>
      <c r="E3606" s="202">
        <v>4.4706517163854986E-3</v>
      </c>
    </row>
    <row r="3607" spans="1:5">
      <c r="A3607">
        <v>3605</v>
      </c>
      <c r="B3607" s="24">
        <v>-2E-3</v>
      </c>
      <c r="C3607" s="202">
        <v>-2E-3</v>
      </c>
      <c r="D3607" s="202">
        <v>-9.73720229948007E-4</v>
      </c>
      <c r="E3607" s="202">
        <v>4.48131086209963E-3</v>
      </c>
    </row>
    <row r="3608" spans="1:5">
      <c r="A3608">
        <v>3606</v>
      </c>
      <c r="B3608" s="24">
        <v>-2E-3</v>
      </c>
      <c r="C3608" s="202">
        <v>-2E-3</v>
      </c>
      <c r="D3608" s="202">
        <v>-9.7426772515742392E-4</v>
      </c>
      <c r="E3608" s="202">
        <v>4.4919760028338529E-3</v>
      </c>
    </row>
    <row r="3609" spans="1:5">
      <c r="A3609">
        <v>3607</v>
      </c>
      <c r="B3609" s="24">
        <v>-2E-3</v>
      </c>
      <c r="C3609" s="202">
        <v>-2E-3</v>
      </c>
      <c r="D3609" s="202">
        <v>-9.7481522036684085E-4</v>
      </c>
      <c r="E3609" s="202">
        <v>4.5026471385881603E-3</v>
      </c>
    </row>
    <row r="3610" spans="1:5">
      <c r="A3610">
        <v>3608</v>
      </c>
      <c r="B3610" s="24">
        <v>-2E-3</v>
      </c>
      <c r="C3610" s="202">
        <v>-2E-3</v>
      </c>
      <c r="D3610" s="202">
        <v>-9.7536271557625777E-4</v>
      </c>
      <c r="E3610" s="202">
        <v>4.5133242693625522E-3</v>
      </c>
    </row>
    <row r="3611" spans="1:5">
      <c r="A3611">
        <v>3609</v>
      </c>
      <c r="B3611" s="24">
        <v>-2E-3</v>
      </c>
      <c r="C3611" s="202">
        <v>-2E-3</v>
      </c>
      <c r="D3611" s="202">
        <v>-9.7591021078567469E-4</v>
      </c>
      <c r="E3611" s="202">
        <v>4.5240073951570356E-3</v>
      </c>
    </row>
    <row r="3612" spans="1:5">
      <c r="A3612">
        <v>3610</v>
      </c>
      <c r="B3612" s="24">
        <v>-2E-3</v>
      </c>
      <c r="C3612" s="202">
        <v>-2E-3</v>
      </c>
      <c r="D3612" s="202">
        <v>-9.7645770599509162E-4</v>
      </c>
      <c r="E3612" s="202">
        <v>4.5346965159715966E-3</v>
      </c>
    </row>
    <row r="3613" spans="1:5">
      <c r="A3613">
        <v>3611</v>
      </c>
      <c r="B3613" s="24">
        <v>-2E-3</v>
      </c>
      <c r="C3613" s="202">
        <v>-2E-3</v>
      </c>
      <c r="D3613" s="202">
        <v>-9.7700520120450854E-4</v>
      </c>
      <c r="E3613" s="202">
        <v>4.5453916318062559E-3</v>
      </c>
    </row>
    <row r="3614" spans="1:5">
      <c r="A3614">
        <v>3612</v>
      </c>
      <c r="B3614" s="24">
        <v>-2E-3</v>
      </c>
      <c r="C3614" s="202">
        <v>-2E-3</v>
      </c>
      <c r="D3614" s="202">
        <v>-9.7755269641392546E-4</v>
      </c>
      <c r="E3614" s="202">
        <v>4.5560927426609929E-3</v>
      </c>
    </row>
    <row r="3615" spans="1:5">
      <c r="A3615">
        <v>3613</v>
      </c>
      <c r="B3615" s="24">
        <v>-2E-3</v>
      </c>
      <c r="C3615" s="202">
        <v>-2E-3</v>
      </c>
      <c r="D3615" s="202">
        <v>-9.7810019162334239E-4</v>
      </c>
      <c r="E3615" s="202">
        <v>4.5667998485358213E-3</v>
      </c>
    </row>
    <row r="3616" spans="1:5">
      <c r="A3616">
        <v>3614</v>
      </c>
      <c r="B3616" s="24">
        <v>-2E-3</v>
      </c>
      <c r="C3616" s="202">
        <v>-2E-3</v>
      </c>
      <c r="D3616" s="202">
        <v>-9.7864768683275931E-4</v>
      </c>
      <c r="E3616" s="202">
        <v>4.5775129494307343E-3</v>
      </c>
    </row>
    <row r="3617" spans="1:5">
      <c r="A3617">
        <v>3615</v>
      </c>
      <c r="B3617" s="24">
        <v>-2E-3</v>
      </c>
      <c r="C3617" s="202">
        <v>-2E-3</v>
      </c>
      <c r="D3617" s="202">
        <v>-9.7919518204217623E-4</v>
      </c>
      <c r="E3617" s="202">
        <v>4.5882320453457387E-3</v>
      </c>
    </row>
    <row r="3618" spans="1:5">
      <c r="A3618">
        <v>3616</v>
      </c>
      <c r="B3618" s="24">
        <v>-2E-3</v>
      </c>
      <c r="C3618" s="202">
        <v>-2E-3</v>
      </c>
      <c r="D3618" s="202">
        <v>-9.7974267725159316E-4</v>
      </c>
      <c r="E3618" s="202">
        <v>4.5989571362808207E-3</v>
      </c>
    </row>
    <row r="3619" spans="1:5">
      <c r="A3619">
        <v>3617</v>
      </c>
      <c r="B3619" s="24">
        <v>-2E-3</v>
      </c>
      <c r="C3619" s="202">
        <v>-2E-3</v>
      </c>
      <c r="D3619" s="202">
        <v>-9.8029017246101008E-4</v>
      </c>
      <c r="E3619" s="202">
        <v>4.6096882222360011E-3</v>
      </c>
    </row>
    <row r="3620" spans="1:5">
      <c r="A3620">
        <v>3618</v>
      </c>
      <c r="B3620" s="24">
        <v>-2E-3</v>
      </c>
      <c r="C3620" s="202">
        <v>-2E-3</v>
      </c>
      <c r="D3620" s="202">
        <v>-9.80837667670427E-4</v>
      </c>
      <c r="E3620" s="202">
        <v>4.6204253032112591E-3</v>
      </c>
    </row>
    <row r="3621" spans="1:5">
      <c r="A3621">
        <v>3619</v>
      </c>
      <c r="B3621" s="24">
        <v>-2E-3</v>
      </c>
      <c r="C3621" s="202">
        <v>-2E-3</v>
      </c>
      <c r="D3621" s="202">
        <v>-9.8138516287984393E-4</v>
      </c>
      <c r="E3621" s="202">
        <v>4.6311683792066086E-3</v>
      </c>
    </row>
    <row r="3622" spans="1:5">
      <c r="A3622">
        <v>3620</v>
      </c>
      <c r="B3622" s="24">
        <v>-2E-3</v>
      </c>
      <c r="C3622" s="202">
        <v>-2E-3</v>
      </c>
      <c r="D3622" s="202">
        <v>-9.8193265808926085E-4</v>
      </c>
      <c r="E3622" s="202">
        <v>4.6419174502220426E-3</v>
      </c>
    </row>
    <row r="3623" spans="1:5">
      <c r="A3623">
        <v>3621</v>
      </c>
      <c r="B3623" s="24">
        <v>-2E-3</v>
      </c>
      <c r="C3623" s="202">
        <v>-2E-3</v>
      </c>
      <c r="D3623" s="202">
        <v>-9.8248015329867777E-4</v>
      </c>
      <c r="E3623" s="202">
        <v>4.6526725162575611E-3</v>
      </c>
    </row>
    <row r="3624" spans="1:5">
      <c r="A3624">
        <v>3622</v>
      </c>
      <c r="B3624" s="24">
        <v>-2E-3</v>
      </c>
      <c r="C3624" s="202">
        <v>-2E-3</v>
      </c>
      <c r="D3624" s="202">
        <v>-9.830276485080947E-4</v>
      </c>
      <c r="E3624" s="202">
        <v>4.663433577313171E-3</v>
      </c>
    </row>
    <row r="3625" spans="1:5">
      <c r="A3625">
        <v>3623</v>
      </c>
      <c r="B3625" s="24">
        <v>-2E-3</v>
      </c>
      <c r="C3625" s="202">
        <v>-2E-3</v>
      </c>
      <c r="D3625" s="202">
        <v>-9.8357514371751162E-4</v>
      </c>
      <c r="E3625" s="202">
        <v>4.6742006333888655E-3</v>
      </c>
    </row>
    <row r="3626" spans="1:5">
      <c r="A3626">
        <v>3624</v>
      </c>
      <c r="B3626" s="24">
        <v>-2E-3</v>
      </c>
      <c r="C3626" s="202">
        <v>-2E-3</v>
      </c>
      <c r="D3626" s="202">
        <v>-9.8412263892692854E-4</v>
      </c>
      <c r="E3626" s="202">
        <v>4.6849736844846446E-3</v>
      </c>
    </row>
    <row r="3627" spans="1:5">
      <c r="A3627">
        <v>3625</v>
      </c>
      <c r="B3627" s="24">
        <v>-2E-3</v>
      </c>
      <c r="C3627" s="202">
        <v>-2E-3</v>
      </c>
      <c r="D3627" s="202">
        <v>-9.8467013413634547E-4</v>
      </c>
      <c r="E3627" s="202">
        <v>4.6957527306005151E-3</v>
      </c>
    </row>
    <row r="3628" spans="1:5">
      <c r="A3628">
        <v>3626</v>
      </c>
      <c r="B3628" s="24">
        <v>-2E-3</v>
      </c>
      <c r="C3628" s="202">
        <v>-2E-3</v>
      </c>
      <c r="D3628" s="202">
        <v>-9.8521762934576239E-4</v>
      </c>
      <c r="E3628" s="202">
        <v>4.7065377717364631E-3</v>
      </c>
    </row>
    <row r="3629" spans="1:5">
      <c r="A3629">
        <v>3627</v>
      </c>
      <c r="B3629" s="24">
        <v>-2E-3</v>
      </c>
      <c r="C3629" s="202">
        <v>-2E-3</v>
      </c>
      <c r="D3629" s="202">
        <v>-9.8576512455517931E-4</v>
      </c>
      <c r="E3629" s="202">
        <v>4.7173288078925096E-3</v>
      </c>
    </row>
    <row r="3630" spans="1:5">
      <c r="A3630">
        <v>3628</v>
      </c>
      <c r="B3630" s="24">
        <v>-2E-3</v>
      </c>
      <c r="C3630" s="202">
        <v>-2E-3</v>
      </c>
      <c r="D3630" s="202">
        <v>-9.8631261976459624E-4</v>
      </c>
      <c r="E3630" s="202">
        <v>4.7281258390686337E-3</v>
      </c>
    </row>
    <row r="3631" spans="1:5">
      <c r="A3631">
        <v>3629</v>
      </c>
      <c r="B3631" s="24">
        <v>-2E-3</v>
      </c>
      <c r="C3631" s="202">
        <v>-2E-3</v>
      </c>
      <c r="D3631" s="202">
        <v>-9.8686011497401316E-4</v>
      </c>
      <c r="E3631" s="202">
        <v>4.7389288652648492E-3</v>
      </c>
    </row>
    <row r="3632" spans="1:5">
      <c r="A3632">
        <v>3630</v>
      </c>
      <c r="B3632" s="24">
        <v>-2E-3</v>
      </c>
      <c r="C3632" s="202">
        <v>-2E-3</v>
      </c>
      <c r="D3632" s="202">
        <v>-9.8740761018343008E-4</v>
      </c>
      <c r="E3632" s="202">
        <v>4.7497378864811493E-3</v>
      </c>
    </row>
    <row r="3633" spans="1:5">
      <c r="A3633">
        <v>3631</v>
      </c>
      <c r="B3633" s="24">
        <v>-2E-3</v>
      </c>
      <c r="C3633" s="202">
        <v>-2E-3</v>
      </c>
      <c r="D3633" s="202">
        <v>-9.8795510539284701E-4</v>
      </c>
      <c r="E3633" s="202">
        <v>4.7605529027175408E-3</v>
      </c>
    </row>
    <row r="3634" spans="1:5">
      <c r="A3634">
        <v>3632</v>
      </c>
      <c r="B3634" s="24">
        <v>-2E-3</v>
      </c>
      <c r="C3634" s="202">
        <v>-2E-3</v>
      </c>
      <c r="D3634" s="202">
        <v>-9.8850260060226393E-4</v>
      </c>
      <c r="E3634" s="202">
        <v>4.77137391397401E-3</v>
      </c>
    </row>
    <row r="3635" spans="1:5">
      <c r="A3635">
        <v>3633</v>
      </c>
      <c r="B3635" s="24">
        <v>-2E-3</v>
      </c>
      <c r="C3635" s="202">
        <v>-2E-3</v>
      </c>
      <c r="D3635" s="202">
        <v>-9.8905009581168085E-4</v>
      </c>
      <c r="E3635" s="202">
        <v>4.7822009202505705E-3</v>
      </c>
    </row>
    <row r="3636" spans="1:5">
      <c r="A3636">
        <v>3634</v>
      </c>
      <c r="B3636" s="24">
        <v>-2E-3</v>
      </c>
      <c r="C3636" s="202">
        <v>-2E-3</v>
      </c>
      <c r="D3636" s="202">
        <v>-9.8959759102109778E-4</v>
      </c>
      <c r="E3636" s="202">
        <v>4.7930339215472226E-3</v>
      </c>
    </row>
    <row r="3637" spans="1:5">
      <c r="A3637">
        <v>3635</v>
      </c>
      <c r="B3637" s="24">
        <v>-2E-3</v>
      </c>
      <c r="C3637" s="202">
        <v>-2E-3</v>
      </c>
      <c r="D3637" s="202">
        <v>-9.901450862305147E-4</v>
      </c>
      <c r="E3637" s="202">
        <v>4.8038729178639591E-3</v>
      </c>
    </row>
    <row r="3638" spans="1:5">
      <c r="A3638">
        <v>3636</v>
      </c>
      <c r="B3638" s="24">
        <v>-2E-3</v>
      </c>
      <c r="C3638" s="202">
        <v>-2E-3</v>
      </c>
      <c r="D3638" s="202">
        <v>-9.9069258143993162E-4</v>
      </c>
      <c r="E3638" s="202">
        <v>4.8147179092007802E-3</v>
      </c>
    </row>
    <row r="3639" spans="1:5">
      <c r="A3639">
        <v>3637</v>
      </c>
      <c r="B3639" s="24">
        <v>-2E-3</v>
      </c>
      <c r="C3639" s="202">
        <v>-2E-3</v>
      </c>
      <c r="D3639" s="202">
        <v>-9.9124007664934855E-4</v>
      </c>
      <c r="E3639" s="202">
        <v>4.8255688955576859E-3</v>
      </c>
    </row>
    <row r="3640" spans="1:5">
      <c r="A3640">
        <v>3638</v>
      </c>
      <c r="B3640" s="24">
        <v>-2E-3</v>
      </c>
      <c r="C3640" s="202">
        <v>-2E-3</v>
      </c>
      <c r="D3640" s="202">
        <v>-9.9178757185876547E-4</v>
      </c>
      <c r="E3640" s="202">
        <v>4.836425876934683E-3</v>
      </c>
    </row>
    <row r="3641" spans="1:5">
      <c r="A3641">
        <v>3639</v>
      </c>
      <c r="B3641" s="24">
        <v>-2E-3</v>
      </c>
      <c r="C3641" s="202">
        <v>-2E-3</v>
      </c>
      <c r="D3641" s="202">
        <v>-9.9233506706818239E-4</v>
      </c>
      <c r="E3641" s="202">
        <v>4.8472888533317646E-3</v>
      </c>
    </row>
    <row r="3642" spans="1:5">
      <c r="A3642">
        <v>3640</v>
      </c>
      <c r="B3642" s="24">
        <v>-2E-3</v>
      </c>
      <c r="C3642" s="202">
        <v>-2E-3</v>
      </c>
      <c r="D3642" s="202">
        <v>-9.9288256227759932E-4</v>
      </c>
      <c r="E3642" s="202">
        <v>4.8581578247489307E-3</v>
      </c>
    </row>
    <row r="3643" spans="1:5">
      <c r="A3643">
        <v>3641</v>
      </c>
      <c r="B3643" s="24">
        <v>-2E-3</v>
      </c>
      <c r="C3643" s="202">
        <v>-2E-3</v>
      </c>
      <c r="D3643" s="202">
        <v>-9.9343005748701624E-4</v>
      </c>
      <c r="E3643" s="202">
        <v>4.8690327911861814E-3</v>
      </c>
    </row>
    <row r="3644" spans="1:5">
      <c r="A3644">
        <v>3642</v>
      </c>
      <c r="B3644" s="24">
        <v>-2E-3</v>
      </c>
      <c r="C3644" s="202">
        <v>-2E-3</v>
      </c>
      <c r="D3644" s="202">
        <v>-9.9397755269643316E-4</v>
      </c>
      <c r="E3644" s="202">
        <v>4.8799137526435235E-3</v>
      </c>
    </row>
    <row r="3645" spans="1:5">
      <c r="A3645">
        <v>3643</v>
      </c>
      <c r="B3645" s="24">
        <v>-2E-3</v>
      </c>
      <c r="C3645" s="202">
        <v>-2E-3</v>
      </c>
      <c r="D3645" s="202">
        <v>-9.9452504790585009E-4</v>
      </c>
      <c r="E3645" s="202">
        <v>4.8908007091209502E-3</v>
      </c>
    </row>
    <row r="3646" spans="1:5">
      <c r="A3646">
        <v>3644</v>
      </c>
      <c r="B3646" s="24">
        <v>-2E-3</v>
      </c>
      <c r="C3646" s="202">
        <v>-2E-3</v>
      </c>
      <c r="D3646" s="202">
        <v>-9.9507254311526701E-4</v>
      </c>
      <c r="E3646" s="202">
        <v>4.9016936606184683E-3</v>
      </c>
    </row>
    <row r="3647" spans="1:5">
      <c r="A3647">
        <v>3645</v>
      </c>
      <c r="B3647" s="24">
        <v>-2E-3</v>
      </c>
      <c r="C3647" s="202">
        <v>-2E-3</v>
      </c>
      <c r="D3647" s="202">
        <v>-9.9562003832468393E-4</v>
      </c>
      <c r="E3647" s="202">
        <v>4.9125926071360709E-3</v>
      </c>
    </row>
    <row r="3648" spans="1:5">
      <c r="A3648">
        <v>3646</v>
      </c>
      <c r="B3648" s="24">
        <v>-2E-3</v>
      </c>
      <c r="C3648" s="202">
        <v>-2E-3</v>
      </c>
      <c r="D3648" s="202">
        <v>-9.9616753353410086E-4</v>
      </c>
      <c r="E3648" s="202">
        <v>4.9234975486737581E-3</v>
      </c>
    </row>
    <row r="3649" spans="1:5">
      <c r="A3649">
        <v>3647</v>
      </c>
      <c r="B3649" s="24">
        <v>-2E-3</v>
      </c>
      <c r="C3649" s="202">
        <v>-2E-3</v>
      </c>
      <c r="D3649" s="202">
        <v>-9.9671502874351778E-4</v>
      </c>
      <c r="E3649" s="202">
        <v>4.9344084852315298E-3</v>
      </c>
    </row>
    <row r="3650" spans="1:5">
      <c r="A3650">
        <v>3648</v>
      </c>
      <c r="B3650" s="24">
        <v>-2E-3</v>
      </c>
      <c r="C3650" s="202">
        <v>-2E-3</v>
      </c>
      <c r="D3650" s="202">
        <v>-9.972625239529347E-4</v>
      </c>
      <c r="E3650" s="202">
        <v>4.945325416809393E-3</v>
      </c>
    </row>
    <row r="3651" spans="1:5">
      <c r="A3651">
        <v>3649</v>
      </c>
      <c r="B3651" s="24">
        <v>-2E-3</v>
      </c>
      <c r="C3651" s="202">
        <v>-2E-3</v>
      </c>
      <c r="D3651" s="202">
        <v>-9.9781001916235163E-4</v>
      </c>
      <c r="E3651" s="202">
        <v>4.9562483434073407E-3</v>
      </c>
    </row>
    <row r="3652" spans="1:5">
      <c r="A3652">
        <v>3650</v>
      </c>
      <c r="B3652" s="24">
        <v>-2E-3</v>
      </c>
      <c r="C3652" s="202">
        <v>-2E-3</v>
      </c>
      <c r="D3652" s="202">
        <v>-9.9835751437176855E-4</v>
      </c>
      <c r="E3652" s="202">
        <v>4.9671772650253798E-3</v>
      </c>
    </row>
    <row r="3653" spans="1:5">
      <c r="A3653">
        <v>3651</v>
      </c>
      <c r="B3653" s="24">
        <v>-2E-3</v>
      </c>
      <c r="C3653" s="202">
        <v>-2E-3</v>
      </c>
      <c r="D3653" s="202">
        <v>-9.9890500958118547E-4</v>
      </c>
      <c r="E3653" s="202">
        <v>4.9781121816634966E-3</v>
      </c>
    </row>
    <row r="3654" spans="1:5">
      <c r="A3654">
        <v>3652</v>
      </c>
      <c r="B3654" s="24">
        <v>-2E-3</v>
      </c>
      <c r="C3654" s="202">
        <v>-2E-3</v>
      </c>
      <c r="D3654" s="202">
        <v>-9.994525047906024E-4</v>
      </c>
      <c r="E3654" s="202">
        <v>4.9890530933217048E-3</v>
      </c>
    </row>
    <row r="3655" spans="1:5">
      <c r="A3655">
        <v>3653</v>
      </c>
      <c r="B3655" s="24">
        <v>-2E-3</v>
      </c>
      <c r="C3655" s="202">
        <v>-2E-3</v>
      </c>
      <c r="D3655" s="202">
        <v>-1.0000000000000193E-3</v>
      </c>
      <c r="E3655" s="202">
        <v>5.0000000000000044E-3</v>
      </c>
    </row>
    <row r="3656" spans="1:5">
      <c r="B3656" s="24"/>
      <c r="C3656" s="202"/>
      <c r="D3656" s="202"/>
      <c r="E3656" s="202"/>
    </row>
    <row r="3657" spans="1:5">
      <c r="B3657" s="24"/>
      <c r="C3657" s="202"/>
      <c r="D3657" s="202"/>
      <c r="E3657" s="202"/>
    </row>
    <row r="3658" spans="1:5">
      <c r="B3658" s="24"/>
      <c r="C3658" s="202"/>
      <c r="D3658" s="202"/>
      <c r="E3658" s="202"/>
    </row>
    <row r="3659" spans="1:5">
      <c r="B3659" s="24"/>
      <c r="C3659" s="202"/>
      <c r="D3659" s="202"/>
      <c r="E3659" s="202"/>
    </row>
    <row r="3660" spans="1:5">
      <c r="B3660" s="24"/>
      <c r="C3660" s="202"/>
      <c r="D3660" s="202"/>
      <c r="E3660" s="202"/>
    </row>
    <row r="3661" spans="1:5">
      <c r="B3661" s="24"/>
      <c r="C3661" s="202"/>
      <c r="D3661" s="202"/>
      <c r="E3661" s="202"/>
    </row>
    <row r="3662" spans="1:5">
      <c r="B3662" s="24"/>
      <c r="C3662" s="202"/>
      <c r="D3662" s="202"/>
      <c r="E3662" s="202"/>
    </row>
    <row r="3663" spans="1:5">
      <c r="B3663" s="24"/>
      <c r="C3663" s="202"/>
      <c r="D3663" s="202"/>
      <c r="E3663" s="202"/>
    </row>
    <row r="3664" spans="1:5">
      <c r="B3664" s="24"/>
      <c r="C3664" s="202"/>
      <c r="D3664" s="202"/>
      <c r="E3664" s="202"/>
    </row>
    <row r="3665" spans="2:5">
      <c r="B3665" s="24"/>
      <c r="C3665" s="202"/>
      <c r="D3665" s="202"/>
      <c r="E3665" s="202"/>
    </row>
    <row r="3666" spans="2:5">
      <c r="B3666" s="24"/>
      <c r="C3666" s="202"/>
      <c r="D3666" s="202"/>
      <c r="E3666" s="202"/>
    </row>
    <row r="3667" spans="2:5">
      <c r="B3667" s="24"/>
      <c r="C3667" s="202"/>
      <c r="D3667" s="202"/>
      <c r="E3667" s="202"/>
    </row>
    <row r="3668" spans="2:5">
      <c r="B3668" s="24"/>
      <c r="C3668" s="202"/>
      <c r="D3668" s="202"/>
      <c r="E3668" s="202"/>
    </row>
    <row r="3669" spans="2:5">
      <c r="B3669" s="24"/>
      <c r="C3669" s="202"/>
      <c r="D3669" s="202"/>
      <c r="E3669" s="202"/>
    </row>
    <row r="3670" spans="2:5">
      <c r="B3670" s="24"/>
      <c r="C3670" s="202"/>
      <c r="D3670" s="202"/>
      <c r="E3670" s="202"/>
    </row>
    <row r="3671" spans="2:5">
      <c r="B3671" s="24"/>
      <c r="C3671" s="202"/>
      <c r="D3671" s="202"/>
      <c r="E3671" s="202"/>
    </row>
    <row r="3672" spans="2:5">
      <c r="B3672" s="24"/>
      <c r="C3672" s="202"/>
      <c r="D3672" s="202"/>
      <c r="E3672" s="202"/>
    </row>
    <row r="3673" spans="2:5">
      <c r="B3673" s="24"/>
      <c r="C3673" s="202"/>
      <c r="D3673" s="202"/>
      <c r="E3673" s="202"/>
    </row>
    <row r="3674" spans="2:5">
      <c r="B3674" s="24"/>
      <c r="C3674" s="202"/>
      <c r="D3674" s="202"/>
      <c r="E3674" s="202"/>
    </row>
    <row r="3675" spans="2:5">
      <c r="B3675" s="24"/>
      <c r="C3675" s="202"/>
      <c r="D3675" s="202"/>
      <c r="E3675" s="202"/>
    </row>
    <row r="3676" spans="2:5">
      <c r="B3676" s="24"/>
      <c r="C3676" s="202"/>
      <c r="D3676" s="202"/>
      <c r="E3676" s="202"/>
    </row>
    <row r="3677" spans="2:5">
      <c r="B3677" s="24"/>
      <c r="C3677" s="202"/>
      <c r="D3677" s="202"/>
      <c r="E3677" s="202"/>
    </row>
    <row r="3678" spans="2:5">
      <c r="B3678" s="24"/>
      <c r="C3678" s="202"/>
      <c r="D3678" s="202"/>
      <c r="E3678" s="202"/>
    </row>
    <row r="3679" spans="2:5">
      <c r="B3679" s="24"/>
      <c r="C3679" s="202"/>
      <c r="D3679" s="202"/>
      <c r="E3679" s="202"/>
    </row>
    <row r="3680" spans="2:5">
      <c r="B3680" s="24"/>
      <c r="C3680" s="202"/>
      <c r="D3680" s="202"/>
      <c r="E3680" s="202"/>
    </row>
    <row r="3681" spans="2:5">
      <c r="B3681" s="24"/>
      <c r="C3681" s="202"/>
      <c r="D3681" s="202"/>
      <c r="E3681" s="202"/>
    </row>
    <row r="3682" spans="2:5">
      <c r="B3682" s="24"/>
      <c r="C3682" s="202"/>
      <c r="D3682" s="202"/>
      <c r="E3682" s="202"/>
    </row>
    <row r="3683" spans="2:5">
      <c r="B3683" s="24"/>
      <c r="C3683" s="202"/>
      <c r="D3683" s="202"/>
      <c r="E3683" s="202"/>
    </row>
    <row r="3684" spans="2:5">
      <c r="B3684" s="24"/>
      <c r="C3684" s="202"/>
      <c r="D3684" s="202"/>
      <c r="E3684" s="202"/>
    </row>
    <row r="3685" spans="2:5">
      <c r="B3685" s="24"/>
      <c r="C3685" s="202"/>
      <c r="D3685" s="202"/>
      <c r="E3685" s="202"/>
    </row>
    <row r="3686" spans="2:5">
      <c r="B3686" s="24"/>
      <c r="C3686" s="202"/>
      <c r="D3686" s="202"/>
      <c r="E3686" s="202"/>
    </row>
    <row r="3687" spans="2:5">
      <c r="B3687" s="24"/>
      <c r="C3687" s="202"/>
      <c r="D3687" s="202"/>
      <c r="E3687" s="202"/>
    </row>
    <row r="3688" spans="2:5">
      <c r="B3688" s="24"/>
      <c r="C3688" s="202"/>
      <c r="D3688" s="202"/>
      <c r="E3688" s="202"/>
    </row>
    <row r="3689" spans="2:5">
      <c r="B3689" s="24"/>
      <c r="C3689" s="202"/>
      <c r="D3689" s="202"/>
      <c r="E3689" s="202"/>
    </row>
    <row r="3690" spans="2:5">
      <c r="B3690" s="24"/>
      <c r="C3690" s="202"/>
      <c r="D3690" s="202"/>
      <c r="E3690" s="202"/>
    </row>
    <row r="3691" spans="2:5">
      <c r="B3691" s="24"/>
      <c r="C3691" s="202"/>
      <c r="D3691" s="202"/>
      <c r="E3691" s="202"/>
    </row>
    <row r="3692" spans="2:5">
      <c r="B3692" s="24"/>
      <c r="C3692" s="202"/>
      <c r="D3692" s="202"/>
      <c r="E3692" s="202"/>
    </row>
    <row r="3693" spans="2:5">
      <c r="B3693" s="24"/>
      <c r="C3693" s="202"/>
      <c r="D3693" s="202"/>
      <c r="E3693" s="202"/>
    </row>
    <row r="3694" spans="2:5">
      <c r="B3694" s="24"/>
      <c r="C3694" s="202"/>
      <c r="D3694" s="202"/>
      <c r="E3694" s="202"/>
    </row>
    <row r="3695" spans="2:5">
      <c r="B3695" s="24"/>
      <c r="C3695" s="202"/>
      <c r="D3695" s="202"/>
      <c r="E3695" s="202"/>
    </row>
    <row r="3696" spans="2:5">
      <c r="B3696" s="24"/>
      <c r="C3696" s="202"/>
      <c r="D3696" s="202"/>
      <c r="E3696" s="202"/>
    </row>
    <row r="3697" spans="2:5">
      <c r="B3697" s="24"/>
      <c r="C3697" s="202"/>
      <c r="D3697" s="202"/>
      <c r="E3697" s="202"/>
    </row>
    <row r="3698" spans="2:5">
      <c r="B3698" s="24"/>
      <c r="C3698" s="202"/>
      <c r="D3698" s="202"/>
      <c r="E3698" s="202"/>
    </row>
    <row r="3699" spans="2:5">
      <c r="B3699" s="24"/>
      <c r="C3699" s="202"/>
      <c r="D3699" s="202"/>
      <c r="E3699" s="202"/>
    </row>
    <row r="3700" spans="2:5">
      <c r="B3700" s="24"/>
      <c r="C3700" s="202"/>
      <c r="D3700" s="202"/>
      <c r="E3700" s="202"/>
    </row>
    <row r="3701" spans="2:5">
      <c r="B3701" s="24"/>
      <c r="C3701" s="202"/>
      <c r="D3701" s="202"/>
      <c r="E3701" s="202"/>
    </row>
    <row r="3702" spans="2:5">
      <c r="B3702" s="24"/>
      <c r="C3702" s="202"/>
      <c r="D3702" s="202"/>
      <c r="E3702" s="202"/>
    </row>
    <row r="3703" spans="2:5">
      <c r="B3703" s="24"/>
      <c r="C3703" s="202"/>
      <c r="D3703" s="202"/>
      <c r="E3703" s="202"/>
    </row>
    <row r="3704" spans="2:5">
      <c r="B3704" s="24"/>
      <c r="C3704" s="202"/>
      <c r="D3704" s="202"/>
      <c r="E3704" s="202"/>
    </row>
    <row r="3705" spans="2:5">
      <c r="B3705" s="24"/>
      <c r="C3705" s="202"/>
      <c r="D3705" s="202"/>
      <c r="E3705" s="202"/>
    </row>
    <row r="3706" spans="2:5">
      <c r="B3706" s="24"/>
      <c r="C3706" s="202"/>
      <c r="D3706" s="202"/>
      <c r="E3706" s="202"/>
    </row>
    <row r="3707" spans="2:5">
      <c r="B3707" s="24"/>
      <c r="C3707" s="202"/>
      <c r="D3707" s="202"/>
      <c r="E3707" s="202"/>
    </row>
    <row r="3708" spans="2:5">
      <c r="B3708" s="24"/>
      <c r="C3708" s="202"/>
      <c r="D3708" s="202"/>
      <c r="E3708" s="202"/>
    </row>
    <row r="3709" spans="2:5">
      <c r="B3709" s="24"/>
      <c r="C3709" s="202"/>
      <c r="D3709" s="202"/>
      <c r="E3709" s="202"/>
    </row>
    <row r="3710" spans="2:5">
      <c r="B3710" s="24"/>
      <c r="C3710" s="202"/>
      <c r="D3710" s="202"/>
      <c r="E3710" s="202"/>
    </row>
    <row r="3711" spans="2:5">
      <c r="B3711" s="24"/>
      <c r="C3711" s="202"/>
      <c r="D3711" s="202"/>
      <c r="E3711" s="202"/>
    </row>
    <row r="3712" spans="2:5">
      <c r="B3712" s="24"/>
      <c r="C3712" s="202"/>
      <c r="D3712" s="202"/>
      <c r="E3712" s="202"/>
    </row>
    <row r="3713" spans="2:5">
      <c r="B3713" s="24"/>
      <c r="C3713" s="202"/>
      <c r="D3713" s="202"/>
      <c r="E3713" s="202"/>
    </row>
    <row r="3714" spans="2:5">
      <c r="B3714" s="24"/>
      <c r="C3714" s="202"/>
      <c r="D3714" s="202"/>
      <c r="E3714" s="202"/>
    </row>
    <row r="3715" spans="2:5">
      <c r="B3715" s="24"/>
      <c r="C3715" s="202"/>
      <c r="D3715" s="202"/>
      <c r="E3715" s="202"/>
    </row>
    <row r="3716" spans="2:5">
      <c r="B3716" s="24"/>
      <c r="C3716" s="202"/>
      <c r="D3716" s="202"/>
      <c r="E3716" s="202"/>
    </row>
    <row r="3717" spans="2:5">
      <c r="B3717" s="24"/>
      <c r="C3717" s="202"/>
      <c r="D3717" s="202"/>
      <c r="E3717" s="202"/>
    </row>
    <row r="3718" spans="2:5">
      <c r="B3718" s="24"/>
      <c r="C3718" s="202"/>
      <c r="D3718" s="202"/>
      <c r="E3718" s="202"/>
    </row>
    <row r="3719" spans="2:5">
      <c r="B3719" s="24"/>
      <c r="C3719" s="202"/>
      <c r="D3719" s="202"/>
      <c r="E3719" s="202"/>
    </row>
    <row r="3720" spans="2:5">
      <c r="B3720" s="24"/>
      <c r="C3720" s="202"/>
      <c r="D3720" s="202"/>
      <c r="E3720" s="202"/>
    </row>
    <row r="3721" spans="2:5">
      <c r="B3721" s="24"/>
      <c r="C3721" s="202"/>
      <c r="D3721" s="202"/>
      <c r="E3721" s="202"/>
    </row>
    <row r="3722" spans="2:5">
      <c r="B3722" s="24"/>
      <c r="C3722" s="202"/>
      <c r="D3722" s="202"/>
      <c r="E3722" s="202"/>
    </row>
    <row r="3723" spans="2:5">
      <c r="B3723" s="24"/>
      <c r="C3723" s="202"/>
      <c r="D3723" s="202"/>
      <c r="E3723" s="202"/>
    </row>
    <row r="3724" spans="2:5">
      <c r="B3724" s="24"/>
      <c r="C3724" s="202"/>
      <c r="D3724" s="202"/>
      <c r="E3724" s="202"/>
    </row>
    <row r="3725" spans="2:5">
      <c r="B3725" s="24"/>
      <c r="C3725" s="202"/>
      <c r="D3725" s="202"/>
      <c r="E3725" s="202"/>
    </row>
    <row r="3726" spans="2:5">
      <c r="B3726" s="24"/>
      <c r="C3726" s="202"/>
      <c r="D3726" s="202"/>
      <c r="E3726" s="202"/>
    </row>
    <row r="3727" spans="2:5">
      <c r="B3727" s="24"/>
      <c r="C3727" s="202"/>
      <c r="D3727" s="202"/>
      <c r="E3727" s="202"/>
    </row>
    <row r="3728" spans="2:5">
      <c r="B3728" s="24"/>
      <c r="C3728" s="202"/>
      <c r="D3728" s="202"/>
      <c r="E3728" s="202"/>
    </row>
    <row r="3729" spans="2:5">
      <c r="B3729" s="24"/>
      <c r="C3729" s="202"/>
      <c r="D3729" s="202"/>
      <c r="E3729" s="202"/>
    </row>
    <row r="3730" spans="2:5">
      <c r="B3730" s="24"/>
      <c r="C3730" s="202"/>
      <c r="D3730" s="202"/>
      <c r="E3730" s="202"/>
    </row>
    <row r="3731" spans="2:5">
      <c r="B3731" s="24"/>
      <c r="C3731" s="202"/>
      <c r="D3731" s="202"/>
      <c r="E3731" s="202"/>
    </row>
    <row r="3732" spans="2:5">
      <c r="B3732" s="24"/>
      <c r="C3732" s="202"/>
      <c r="D3732" s="202"/>
      <c r="E3732" s="202"/>
    </row>
    <row r="3733" spans="2:5">
      <c r="B3733" s="24"/>
      <c r="C3733" s="202"/>
      <c r="D3733" s="202"/>
      <c r="E3733" s="202"/>
    </row>
    <row r="3734" spans="2:5">
      <c r="B3734" s="24"/>
      <c r="C3734" s="202"/>
      <c r="D3734" s="202"/>
      <c r="E3734" s="202"/>
    </row>
    <row r="3735" spans="2:5">
      <c r="B3735" s="24"/>
      <c r="C3735" s="202"/>
      <c r="D3735" s="202"/>
      <c r="E3735" s="202"/>
    </row>
    <row r="3736" spans="2:5">
      <c r="B3736" s="24"/>
      <c r="C3736" s="202"/>
      <c r="D3736" s="202"/>
      <c r="E3736" s="202"/>
    </row>
    <row r="3737" spans="2:5">
      <c r="B3737" s="24"/>
      <c r="C3737" s="202"/>
      <c r="D3737" s="202"/>
      <c r="E3737" s="202"/>
    </row>
    <row r="3738" spans="2:5">
      <c r="B3738" s="24"/>
      <c r="C3738" s="202"/>
      <c r="D3738" s="202"/>
      <c r="E3738" s="202"/>
    </row>
    <row r="3739" spans="2:5">
      <c r="B3739" s="24"/>
      <c r="C3739" s="202"/>
      <c r="D3739" s="202"/>
      <c r="E3739" s="202"/>
    </row>
    <row r="3740" spans="2:5">
      <c r="B3740" s="24"/>
      <c r="C3740" s="202"/>
      <c r="D3740" s="202"/>
      <c r="E3740" s="202"/>
    </row>
    <row r="3741" spans="2:5">
      <c r="B3741" s="24"/>
      <c r="C3741" s="202"/>
      <c r="D3741" s="202"/>
      <c r="E3741" s="202"/>
    </row>
    <row r="3742" spans="2:5">
      <c r="B3742" s="24"/>
      <c r="C3742" s="202"/>
      <c r="D3742" s="202"/>
      <c r="E3742" s="202"/>
    </row>
    <row r="3743" spans="2:5">
      <c r="B3743" s="24"/>
      <c r="C3743" s="202"/>
      <c r="D3743" s="202"/>
      <c r="E3743" s="202"/>
    </row>
    <row r="3744" spans="2:5">
      <c r="B3744" s="24"/>
      <c r="C3744" s="202"/>
      <c r="D3744" s="202"/>
      <c r="E3744" s="202"/>
    </row>
    <row r="3745" spans="2:5">
      <c r="B3745" s="24"/>
      <c r="C3745" s="202"/>
      <c r="D3745" s="202"/>
      <c r="E3745" s="202"/>
    </row>
    <row r="3746" spans="2:5">
      <c r="B3746" s="24"/>
      <c r="C3746" s="202"/>
      <c r="D3746" s="202"/>
      <c r="E3746" s="202"/>
    </row>
    <row r="3747" spans="2:5">
      <c r="B3747" s="24"/>
      <c r="C3747" s="202"/>
      <c r="D3747" s="202"/>
      <c r="E3747" s="202"/>
    </row>
    <row r="3748" spans="2:5">
      <c r="B3748" s="24"/>
      <c r="C3748" s="202"/>
      <c r="D3748" s="202"/>
      <c r="E3748" s="202"/>
    </row>
    <row r="3749" spans="2:5">
      <c r="B3749" s="24"/>
      <c r="C3749" s="202"/>
      <c r="D3749" s="202"/>
      <c r="E3749" s="202"/>
    </row>
    <row r="3750" spans="2:5">
      <c r="B3750" s="24"/>
      <c r="C3750" s="202"/>
      <c r="D3750" s="202"/>
      <c r="E3750" s="202"/>
    </row>
    <row r="3751" spans="2:5">
      <c r="B3751" s="24"/>
      <c r="C3751" s="202"/>
      <c r="D3751" s="202"/>
      <c r="E3751" s="202"/>
    </row>
    <row r="3752" spans="2:5">
      <c r="B3752" s="24"/>
      <c r="C3752" s="202"/>
      <c r="D3752" s="202"/>
      <c r="E3752" s="202"/>
    </row>
    <row r="3753" spans="2:5">
      <c r="B3753" s="24"/>
      <c r="C3753" s="202"/>
      <c r="D3753" s="202"/>
      <c r="E3753" s="202"/>
    </row>
    <row r="3754" spans="2:5">
      <c r="B3754" s="24"/>
      <c r="C3754" s="202"/>
      <c r="D3754" s="202"/>
      <c r="E3754" s="202"/>
    </row>
    <row r="3755" spans="2:5">
      <c r="B3755" s="24"/>
      <c r="C3755" s="202"/>
      <c r="D3755" s="202"/>
      <c r="E3755" s="202"/>
    </row>
    <row r="3756" spans="2:5">
      <c r="B3756" s="24"/>
      <c r="C3756" s="202"/>
      <c r="D3756" s="202"/>
      <c r="E3756" s="202"/>
    </row>
    <row r="3757" spans="2:5">
      <c r="B3757" s="24"/>
      <c r="C3757" s="202"/>
      <c r="D3757" s="202"/>
      <c r="E3757" s="202"/>
    </row>
    <row r="3758" spans="2:5">
      <c r="B3758" s="24"/>
      <c r="C3758" s="202"/>
      <c r="D3758" s="202"/>
      <c r="E3758" s="202"/>
    </row>
    <row r="3759" spans="2:5">
      <c r="B3759" s="24"/>
      <c r="C3759" s="202"/>
      <c r="D3759" s="202"/>
      <c r="E3759" s="202"/>
    </row>
    <row r="3760" spans="2:5">
      <c r="B3760" s="24"/>
      <c r="C3760" s="202"/>
      <c r="D3760" s="202"/>
      <c r="E3760" s="202"/>
    </row>
    <row r="3761" spans="2:5">
      <c r="B3761" s="24"/>
      <c r="C3761" s="202"/>
      <c r="D3761" s="202"/>
      <c r="E3761" s="202"/>
    </row>
    <row r="3762" spans="2:5">
      <c r="B3762" s="24"/>
      <c r="C3762" s="202"/>
      <c r="D3762" s="202"/>
      <c r="E3762" s="202"/>
    </row>
    <row r="3763" spans="2:5">
      <c r="B3763" s="24"/>
      <c r="C3763" s="202"/>
      <c r="D3763" s="202"/>
      <c r="E3763" s="202"/>
    </row>
    <row r="3764" spans="2:5">
      <c r="B3764" s="24"/>
      <c r="C3764" s="202"/>
      <c r="D3764" s="202"/>
      <c r="E3764" s="202"/>
    </row>
    <row r="3765" spans="2:5">
      <c r="B3765" s="24"/>
      <c r="C3765" s="202"/>
      <c r="D3765" s="202"/>
      <c r="E3765" s="202"/>
    </row>
    <row r="3766" spans="2:5">
      <c r="B3766" s="24"/>
      <c r="C3766" s="202"/>
      <c r="D3766" s="202"/>
      <c r="E3766" s="202"/>
    </row>
    <row r="3767" spans="2:5">
      <c r="B3767" s="24"/>
      <c r="C3767" s="202"/>
      <c r="D3767" s="202"/>
      <c r="E3767" s="202"/>
    </row>
    <row r="3768" spans="2:5">
      <c r="B3768" s="24"/>
      <c r="C3768" s="202"/>
      <c r="D3768" s="202"/>
      <c r="E3768" s="202"/>
    </row>
    <row r="3769" spans="2:5">
      <c r="B3769" s="24"/>
      <c r="C3769" s="202"/>
      <c r="D3769" s="202"/>
      <c r="E3769" s="202"/>
    </row>
    <row r="3770" spans="2:5">
      <c r="B3770" s="24"/>
      <c r="C3770" s="202"/>
      <c r="D3770" s="202"/>
      <c r="E3770" s="202"/>
    </row>
    <row r="3771" spans="2:5">
      <c r="B3771" s="24"/>
      <c r="C3771" s="202"/>
      <c r="D3771" s="202"/>
      <c r="E3771" s="202"/>
    </row>
    <row r="3772" spans="2:5">
      <c r="B3772" s="24"/>
      <c r="C3772" s="202"/>
      <c r="D3772" s="202"/>
      <c r="E3772" s="202"/>
    </row>
    <row r="3773" spans="2:5">
      <c r="B3773" s="24"/>
      <c r="C3773" s="202"/>
      <c r="D3773" s="202"/>
      <c r="E3773" s="202"/>
    </row>
    <row r="3774" spans="2:5">
      <c r="B3774" s="24"/>
      <c r="C3774" s="202"/>
      <c r="D3774" s="202"/>
      <c r="E3774" s="202"/>
    </row>
    <row r="3775" spans="2:5">
      <c r="B3775" s="24"/>
      <c r="C3775" s="202"/>
      <c r="D3775" s="202"/>
      <c r="E3775" s="202"/>
    </row>
    <row r="3776" spans="2:5">
      <c r="B3776" s="24"/>
      <c r="C3776" s="202"/>
      <c r="D3776" s="202"/>
      <c r="E3776" s="202"/>
    </row>
    <row r="3777" spans="2:5">
      <c r="B3777" s="24"/>
      <c r="C3777" s="202"/>
      <c r="D3777" s="202"/>
      <c r="E3777" s="202"/>
    </row>
    <row r="3778" spans="2:5">
      <c r="B3778" s="24"/>
      <c r="C3778" s="202"/>
      <c r="D3778" s="202"/>
      <c r="E3778" s="202"/>
    </row>
    <row r="3779" spans="2:5">
      <c r="B3779" s="24"/>
      <c r="C3779" s="202"/>
      <c r="D3779" s="202"/>
      <c r="E3779" s="202"/>
    </row>
    <row r="3780" spans="2:5">
      <c r="B3780" s="24"/>
      <c r="C3780" s="202"/>
      <c r="D3780" s="202"/>
      <c r="E3780" s="202"/>
    </row>
    <row r="3781" spans="2:5">
      <c r="B3781" s="24"/>
      <c r="C3781" s="202"/>
      <c r="D3781" s="202"/>
      <c r="E3781" s="202"/>
    </row>
    <row r="3782" spans="2:5">
      <c r="B3782" s="24"/>
      <c r="C3782" s="202"/>
      <c r="D3782" s="202"/>
      <c r="E3782" s="202"/>
    </row>
    <row r="3783" spans="2:5">
      <c r="B3783" s="24"/>
      <c r="C3783" s="202"/>
      <c r="D3783" s="202"/>
      <c r="E3783" s="202"/>
    </row>
    <row r="3784" spans="2:5">
      <c r="B3784" s="24"/>
      <c r="C3784" s="202"/>
      <c r="D3784" s="202"/>
      <c r="E3784" s="202"/>
    </row>
    <row r="3785" spans="2:5">
      <c r="B3785" s="24"/>
      <c r="C3785" s="202"/>
      <c r="D3785" s="202"/>
      <c r="E3785" s="202"/>
    </row>
    <row r="3786" spans="2:5">
      <c r="B3786" s="24"/>
      <c r="C3786" s="202"/>
      <c r="D3786" s="202"/>
      <c r="E3786" s="202"/>
    </row>
    <row r="3787" spans="2:5">
      <c r="B3787" s="24"/>
      <c r="C3787" s="202"/>
      <c r="D3787" s="202"/>
      <c r="E3787" s="202"/>
    </row>
    <row r="3788" spans="2:5">
      <c r="B3788" s="24"/>
      <c r="C3788" s="202"/>
      <c r="D3788" s="202"/>
      <c r="E3788" s="202"/>
    </row>
    <row r="3789" spans="2:5">
      <c r="B3789" s="24"/>
      <c r="C3789" s="202"/>
      <c r="D3789" s="202"/>
      <c r="E3789" s="202"/>
    </row>
    <row r="3790" spans="2:5">
      <c r="B3790" s="24"/>
      <c r="C3790" s="202"/>
      <c r="D3790" s="202"/>
      <c r="E3790" s="202"/>
    </row>
    <row r="3791" spans="2:5">
      <c r="B3791" s="24"/>
      <c r="C3791" s="202"/>
      <c r="D3791" s="202"/>
      <c r="E3791" s="202"/>
    </row>
    <row r="3792" spans="2:5">
      <c r="B3792" s="24"/>
      <c r="C3792" s="202"/>
      <c r="D3792" s="202"/>
      <c r="E3792" s="202"/>
    </row>
    <row r="3793" spans="2:5">
      <c r="B3793" s="24"/>
      <c r="C3793" s="202"/>
      <c r="D3793" s="202"/>
      <c r="E3793" s="202"/>
    </row>
    <row r="3794" spans="2:5">
      <c r="B3794" s="24"/>
      <c r="C3794" s="202"/>
      <c r="D3794" s="202"/>
      <c r="E3794" s="202"/>
    </row>
    <row r="3795" spans="2:5">
      <c r="B3795" s="24"/>
      <c r="C3795" s="202"/>
      <c r="D3795" s="202"/>
      <c r="E3795" s="202"/>
    </row>
    <row r="3796" spans="2:5">
      <c r="B3796" s="24"/>
      <c r="C3796" s="202"/>
      <c r="D3796" s="202"/>
      <c r="E3796" s="202"/>
    </row>
    <row r="3797" spans="2:5">
      <c r="B3797" s="24"/>
      <c r="C3797" s="202"/>
      <c r="D3797" s="202"/>
      <c r="E3797" s="202"/>
    </row>
    <row r="3798" spans="2:5">
      <c r="B3798" s="24"/>
      <c r="C3798" s="202"/>
      <c r="D3798" s="202"/>
      <c r="E3798" s="202"/>
    </row>
    <row r="3799" spans="2:5">
      <c r="B3799" s="24"/>
      <c r="C3799" s="202"/>
      <c r="D3799" s="202"/>
      <c r="E3799" s="202"/>
    </row>
    <row r="3800" spans="2:5">
      <c r="B3800" s="24"/>
      <c r="C3800" s="202"/>
      <c r="D3800" s="202"/>
      <c r="E3800" s="202"/>
    </row>
    <row r="3801" spans="2:5">
      <c r="B3801" s="24"/>
      <c r="C3801" s="202"/>
      <c r="D3801" s="202"/>
      <c r="E3801" s="202"/>
    </row>
    <row r="3802" spans="2:5">
      <c r="B3802" s="24"/>
      <c r="C3802" s="202"/>
      <c r="D3802" s="202"/>
      <c r="E3802" s="202"/>
    </row>
    <row r="3803" spans="2:5">
      <c r="B3803" s="24"/>
      <c r="C3803" s="202"/>
      <c r="D3803" s="202"/>
      <c r="E3803" s="202"/>
    </row>
    <row r="3804" spans="2:5">
      <c r="B3804" s="24"/>
      <c r="C3804" s="202"/>
      <c r="D3804" s="202"/>
      <c r="E3804" s="202"/>
    </row>
    <row r="3805" spans="2:5">
      <c r="B3805" s="24"/>
      <c r="C3805" s="202"/>
      <c r="D3805" s="202"/>
      <c r="E3805" s="202"/>
    </row>
    <row r="3806" spans="2:5">
      <c r="B3806" s="24"/>
      <c r="C3806" s="202"/>
      <c r="D3806" s="202"/>
      <c r="E3806" s="202"/>
    </row>
    <row r="3807" spans="2:5">
      <c r="B3807" s="24"/>
      <c r="C3807" s="202"/>
      <c r="D3807" s="202"/>
      <c r="E3807" s="202"/>
    </row>
    <row r="3808" spans="2:5">
      <c r="B3808" s="24"/>
      <c r="C3808" s="202"/>
      <c r="D3808" s="202"/>
      <c r="E3808" s="202"/>
    </row>
    <row r="3809" spans="2:5">
      <c r="B3809" s="24"/>
      <c r="C3809" s="202"/>
      <c r="D3809" s="202"/>
      <c r="E3809" s="202"/>
    </row>
    <row r="3810" spans="2:5">
      <c r="B3810" s="24"/>
      <c r="C3810" s="202"/>
      <c r="D3810" s="202"/>
      <c r="E3810" s="202"/>
    </row>
    <row r="3811" spans="2:5">
      <c r="B3811" s="24"/>
      <c r="C3811" s="202"/>
      <c r="D3811" s="202"/>
      <c r="E3811" s="202"/>
    </row>
    <row r="3812" spans="2:5">
      <c r="B3812" s="24"/>
      <c r="C3812" s="202"/>
      <c r="D3812" s="202"/>
      <c r="E3812" s="202"/>
    </row>
    <row r="3813" spans="2:5">
      <c r="B3813" s="24"/>
      <c r="C3813" s="202"/>
      <c r="D3813" s="202"/>
      <c r="E3813" s="202"/>
    </row>
    <row r="3814" spans="2:5">
      <c r="B3814" s="24"/>
      <c r="C3814" s="202"/>
      <c r="D3814" s="202"/>
      <c r="E3814" s="202"/>
    </row>
    <row r="3815" spans="2:5">
      <c r="B3815" s="24"/>
      <c r="C3815" s="202"/>
      <c r="D3815" s="202"/>
      <c r="E3815" s="202"/>
    </row>
    <row r="3816" spans="2:5">
      <c r="B3816" s="24"/>
      <c r="C3816" s="202"/>
      <c r="D3816" s="202"/>
      <c r="E3816" s="202"/>
    </row>
    <row r="3817" spans="2:5">
      <c r="B3817" s="24"/>
      <c r="C3817" s="202"/>
      <c r="D3817" s="202"/>
      <c r="E3817" s="202"/>
    </row>
    <row r="3818" spans="2:5">
      <c r="B3818" s="24"/>
      <c r="C3818" s="202"/>
      <c r="D3818" s="202"/>
      <c r="E3818" s="202"/>
    </row>
    <row r="3819" spans="2:5">
      <c r="B3819" s="24"/>
      <c r="C3819" s="202"/>
      <c r="D3819" s="202"/>
      <c r="E3819" s="202"/>
    </row>
    <row r="3820" spans="2:5">
      <c r="B3820" s="24"/>
      <c r="C3820" s="202"/>
      <c r="D3820" s="202"/>
      <c r="E3820" s="202"/>
    </row>
    <row r="3821" spans="2:5">
      <c r="B3821" s="24"/>
      <c r="C3821" s="202"/>
      <c r="D3821" s="202"/>
      <c r="E3821" s="202"/>
    </row>
    <row r="3822" spans="2:5">
      <c r="B3822" s="24"/>
      <c r="C3822" s="202"/>
      <c r="D3822" s="202"/>
      <c r="E3822" s="202"/>
    </row>
    <row r="3823" spans="2:5">
      <c r="B3823" s="24"/>
      <c r="C3823" s="202"/>
      <c r="D3823" s="202"/>
      <c r="E3823" s="202"/>
    </row>
    <row r="3824" spans="2:5">
      <c r="B3824" s="24"/>
      <c r="C3824" s="202"/>
      <c r="D3824" s="202"/>
      <c r="E3824" s="202"/>
    </row>
    <row r="3825" spans="2:5">
      <c r="B3825" s="24"/>
      <c r="C3825" s="202"/>
      <c r="D3825" s="202"/>
      <c r="E3825" s="202"/>
    </row>
    <row r="3826" spans="2:5">
      <c r="B3826" s="24"/>
      <c r="C3826" s="202"/>
      <c r="D3826" s="202"/>
      <c r="E3826" s="202"/>
    </row>
    <row r="3827" spans="2:5">
      <c r="B3827" s="24"/>
      <c r="C3827" s="202"/>
      <c r="D3827" s="202"/>
      <c r="E3827" s="202"/>
    </row>
    <row r="3828" spans="2:5">
      <c r="B3828" s="24"/>
      <c r="C3828" s="202"/>
      <c r="D3828" s="202"/>
      <c r="E3828" s="202"/>
    </row>
    <row r="3829" spans="2:5">
      <c r="B3829" s="24"/>
      <c r="C3829" s="202"/>
      <c r="D3829" s="202"/>
      <c r="E3829" s="202"/>
    </row>
    <row r="3830" spans="2:5">
      <c r="B3830" s="24"/>
      <c r="C3830" s="202"/>
      <c r="D3830" s="202"/>
      <c r="E3830" s="202"/>
    </row>
    <row r="3831" spans="2:5">
      <c r="B3831" s="24"/>
      <c r="C3831" s="202"/>
      <c r="D3831" s="202"/>
      <c r="E3831" s="202"/>
    </row>
    <row r="3832" spans="2:5">
      <c r="B3832" s="24"/>
      <c r="C3832" s="202"/>
      <c r="D3832" s="202"/>
      <c r="E3832" s="202"/>
    </row>
    <row r="3833" spans="2:5">
      <c r="B3833" s="24"/>
      <c r="C3833" s="202"/>
      <c r="D3833" s="202"/>
      <c r="E3833" s="202"/>
    </row>
    <row r="3834" spans="2:5">
      <c r="B3834" s="24"/>
      <c r="C3834" s="202"/>
      <c r="D3834" s="202"/>
      <c r="E3834" s="202"/>
    </row>
    <row r="3835" spans="2:5">
      <c r="B3835" s="24"/>
      <c r="C3835" s="202"/>
      <c r="D3835" s="202"/>
      <c r="E3835" s="202"/>
    </row>
    <row r="3836" spans="2:5">
      <c r="B3836" s="24"/>
      <c r="C3836" s="202"/>
      <c r="D3836" s="202"/>
      <c r="E3836" s="202"/>
    </row>
    <row r="3837" spans="2:5">
      <c r="B3837" s="24"/>
      <c r="C3837" s="202"/>
      <c r="D3837" s="202"/>
      <c r="E3837" s="202"/>
    </row>
    <row r="3838" spans="2:5">
      <c r="B3838" s="24"/>
      <c r="C3838" s="202"/>
      <c r="D3838" s="202"/>
      <c r="E3838" s="202"/>
    </row>
    <row r="3839" spans="2:5">
      <c r="B3839" s="24"/>
      <c r="C3839" s="202"/>
      <c r="D3839" s="202"/>
      <c r="E3839" s="202"/>
    </row>
    <row r="3840" spans="2:5">
      <c r="B3840" s="24"/>
      <c r="C3840" s="202"/>
      <c r="D3840" s="202"/>
      <c r="E3840" s="202"/>
    </row>
    <row r="3841" spans="2:5">
      <c r="B3841" s="24"/>
      <c r="C3841" s="202"/>
      <c r="D3841" s="202"/>
      <c r="E3841" s="202"/>
    </row>
    <row r="3842" spans="2:5">
      <c r="B3842" s="24"/>
      <c r="C3842" s="202"/>
      <c r="D3842" s="202"/>
      <c r="E3842" s="202"/>
    </row>
    <row r="3843" spans="2:5">
      <c r="B3843" s="24"/>
      <c r="C3843" s="202"/>
      <c r="D3843" s="202"/>
      <c r="E3843" s="202"/>
    </row>
    <row r="3844" spans="2:5">
      <c r="B3844" s="24"/>
      <c r="C3844" s="202"/>
      <c r="D3844" s="202"/>
      <c r="E3844" s="202"/>
    </row>
    <row r="3845" spans="2:5">
      <c r="B3845" s="24"/>
      <c r="C3845" s="202"/>
      <c r="D3845" s="202"/>
      <c r="E3845" s="202"/>
    </row>
    <row r="3846" spans="2:5">
      <c r="B3846" s="24"/>
      <c r="C3846" s="202"/>
      <c r="D3846" s="202"/>
      <c r="E3846" s="202"/>
    </row>
    <row r="3847" spans="2:5">
      <c r="B3847" s="24"/>
      <c r="C3847" s="202"/>
      <c r="D3847" s="202"/>
      <c r="E3847" s="202"/>
    </row>
    <row r="3848" spans="2:5">
      <c r="B3848" s="24"/>
      <c r="C3848" s="202"/>
      <c r="D3848" s="202"/>
      <c r="E3848" s="202"/>
    </row>
    <row r="3849" spans="2:5">
      <c r="B3849" s="24"/>
      <c r="C3849" s="202"/>
      <c r="D3849" s="202"/>
      <c r="E3849" s="202"/>
    </row>
    <row r="3850" spans="2:5">
      <c r="B3850" s="24"/>
      <c r="C3850" s="202"/>
      <c r="D3850" s="202"/>
      <c r="E3850" s="202"/>
    </row>
    <row r="3851" spans="2:5">
      <c r="B3851" s="24"/>
      <c r="C3851" s="202"/>
      <c r="D3851" s="202"/>
      <c r="E3851" s="202"/>
    </row>
    <row r="3852" spans="2:5">
      <c r="B3852" s="24"/>
      <c r="C3852" s="202"/>
      <c r="D3852" s="202"/>
      <c r="E3852" s="202"/>
    </row>
    <row r="3853" spans="2:5">
      <c r="B3853" s="24"/>
      <c r="C3853" s="202"/>
      <c r="D3853" s="202"/>
      <c r="E3853" s="202"/>
    </row>
    <row r="3854" spans="2:5">
      <c r="B3854" s="24"/>
      <c r="C3854" s="202"/>
      <c r="D3854" s="202"/>
      <c r="E3854" s="202"/>
    </row>
    <row r="3855" spans="2:5">
      <c r="B3855" s="24"/>
      <c r="C3855" s="202"/>
      <c r="D3855" s="202"/>
      <c r="E3855" s="202"/>
    </row>
    <row r="3856" spans="2:5">
      <c r="B3856" s="24"/>
      <c r="C3856" s="202"/>
      <c r="D3856" s="202"/>
      <c r="E3856" s="202"/>
    </row>
    <row r="3857" spans="2:5">
      <c r="B3857" s="24"/>
      <c r="C3857" s="202"/>
      <c r="D3857" s="202"/>
      <c r="E3857" s="202"/>
    </row>
    <row r="3858" spans="2:5">
      <c r="B3858" s="24"/>
      <c r="C3858" s="202"/>
      <c r="D3858" s="202"/>
      <c r="E3858" s="202"/>
    </row>
    <row r="3859" spans="2:5">
      <c r="B3859" s="24"/>
      <c r="C3859" s="202"/>
      <c r="D3859" s="202"/>
      <c r="E3859" s="202"/>
    </row>
    <row r="3860" spans="2:5">
      <c r="B3860" s="24"/>
      <c r="C3860" s="202"/>
      <c r="D3860" s="202"/>
      <c r="E3860" s="202"/>
    </row>
    <row r="3861" spans="2:5">
      <c r="B3861" s="24"/>
      <c r="C3861" s="202"/>
      <c r="D3861" s="202"/>
      <c r="E3861" s="202"/>
    </row>
    <row r="3862" spans="2:5">
      <c r="B3862" s="24"/>
      <c r="C3862" s="202"/>
      <c r="D3862" s="202"/>
      <c r="E3862" s="202"/>
    </row>
    <row r="3863" spans="2:5">
      <c r="B3863" s="24"/>
      <c r="C3863" s="202"/>
      <c r="D3863" s="202"/>
      <c r="E3863" s="202"/>
    </row>
    <row r="3864" spans="2:5">
      <c r="B3864" s="24"/>
      <c r="C3864" s="202"/>
      <c r="D3864" s="202"/>
      <c r="E3864" s="202"/>
    </row>
    <row r="3865" spans="2:5">
      <c r="B3865" s="24"/>
      <c r="C3865" s="202"/>
      <c r="D3865" s="202"/>
      <c r="E3865" s="202"/>
    </row>
    <row r="3866" spans="2:5">
      <c r="B3866" s="24"/>
      <c r="C3866" s="202"/>
      <c r="D3866" s="202"/>
      <c r="E3866" s="202"/>
    </row>
    <row r="3867" spans="2:5">
      <c r="B3867" s="24"/>
      <c r="C3867" s="202"/>
      <c r="D3867" s="202"/>
      <c r="E3867" s="202"/>
    </row>
    <row r="3868" spans="2:5">
      <c r="B3868" s="24"/>
      <c r="C3868" s="202"/>
      <c r="D3868" s="202"/>
      <c r="E3868" s="202"/>
    </row>
    <row r="3869" spans="2:5">
      <c r="B3869" s="24"/>
      <c r="C3869" s="202"/>
      <c r="D3869" s="202"/>
      <c r="E3869" s="202"/>
    </row>
    <row r="3870" spans="2:5">
      <c r="B3870" s="24"/>
      <c r="C3870" s="202"/>
      <c r="D3870" s="202"/>
      <c r="E3870" s="202"/>
    </row>
    <row r="3871" spans="2:5">
      <c r="B3871" s="24"/>
      <c r="C3871" s="202"/>
      <c r="D3871" s="202"/>
      <c r="E3871" s="202"/>
    </row>
    <row r="3872" spans="2:5">
      <c r="B3872" s="24"/>
      <c r="C3872" s="202"/>
      <c r="D3872" s="202"/>
      <c r="E3872" s="202"/>
    </row>
    <row r="3873" spans="2:5">
      <c r="B3873" s="24"/>
      <c r="C3873" s="202"/>
      <c r="D3873" s="202"/>
      <c r="E3873" s="202"/>
    </row>
    <row r="3874" spans="2:5">
      <c r="B3874" s="24"/>
      <c r="C3874" s="202"/>
      <c r="D3874" s="202"/>
      <c r="E3874" s="202"/>
    </row>
    <row r="3875" spans="2:5">
      <c r="B3875" s="24"/>
      <c r="C3875" s="202"/>
      <c r="D3875" s="202"/>
      <c r="E3875" s="202"/>
    </row>
    <row r="3876" spans="2:5">
      <c r="B3876" s="24"/>
      <c r="C3876" s="202"/>
      <c r="D3876" s="202"/>
      <c r="E3876" s="202"/>
    </row>
    <row r="3877" spans="2:5">
      <c r="B3877" s="24"/>
      <c r="C3877" s="202"/>
      <c r="D3877" s="202"/>
      <c r="E3877" s="202"/>
    </row>
    <row r="3878" spans="2:5">
      <c r="B3878" s="24"/>
      <c r="C3878" s="202"/>
      <c r="D3878" s="202"/>
      <c r="E3878" s="202"/>
    </row>
    <row r="3879" spans="2:5">
      <c r="B3879" s="24"/>
      <c r="C3879" s="202"/>
      <c r="D3879" s="202"/>
      <c r="E3879" s="202"/>
    </row>
    <row r="3880" spans="2:5">
      <c r="B3880" s="24"/>
      <c r="C3880" s="202"/>
      <c r="D3880" s="202"/>
      <c r="E3880" s="202"/>
    </row>
    <row r="3881" spans="2:5">
      <c r="B3881" s="24"/>
      <c r="C3881" s="202"/>
      <c r="D3881" s="202"/>
      <c r="E3881" s="202"/>
    </row>
    <row r="3882" spans="2:5">
      <c r="B3882" s="24"/>
      <c r="C3882" s="202"/>
      <c r="D3882" s="202"/>
      <c r="E3882" s="202"/>
    </row>
    <row r="3883" spans="2:5">
      <c r="B3883" s="24"/>
      <c r="C3883" s="202"/>
      <c r="D3883" s="202"/>
      <c r="E3883" s="202"/>
    </row>
    <row r="3884" spans="2:5">
      <c r="B3884" s="24"/>
      <c r="C3884" s="202"/>
      <c r="D3884" s="202"/>
      <c r="E3884" s="202"/>
    </row>
    <row r="3885" spans="2:5">
      <c r="B3885" s="24"/>
      <c r="C3885" s="202"/>
      <c r="D3885" s="202"/>
      <c r="E3885" s="202"/>
    </row>
    <row r="3886" spans="2:5">
      <c r="B3886" s="24"/>
      <c r="C3886" s="202"/>
      <c r="D3886" s="202"/>
      <c r="E3886" s="202"/>
    </row>
    <row r="3887" spans="2:5">
      <c r="B3887" s="24"/>
      <c r="C3887" s="202"/>
      <c r="D3887" s="202"/>
      <c r="E3887" s="202"/>
    </row>
    <row r="3888" spans="2:5">
      <c r="B3888" s="24"/>
      <c r="C3888" s="202"/>
      <c r="D3888" s="202"/>
      <c r="E3888" s="202"/>
    </row>
    <row r="3889" spans="2:5">
      <c r="B3889" s="24"/>
      <c r="C3889" s="202"/>
      <c r="D3889" s="202"/>
      <c r="E3889" s="202"/>
    </row>
    <row r="3890" spans="2:5">
      <c r="B3890" s="24"/>
      <c r="C3890" s="202"/>
      <c r="D3890" s="202"/>
      <c r="E3890" s="202"/>
    </row>
    <row r="3891" spans="2:5">
      <c r="B3891" s="24"/>
      <c r="C3891" s="202"/>
      <c r="D3891" s="202"/>
      <c r="E3891" s="202"/>
    </row>
    <row r="3892" spans="2:5">
      <c r="B3892" s="24"/>
      <c r="C3892" s="202"/>
      <c r="D3892" s="202"/>
      <c r="E3892" s="202"/>
    </row>
    <row r="3893" spans="2:5">
      <c r="B3893" s="24"/>
      <c r="C3893" s="202"/>
      <c r="D3893" s="202"/>
      <c r="E3893" s="202"/>
    </row>
    <row r="3894" spans="2:5">
      <c r="B3894" s="24"/>
      <c r="C3894" s="202"/>
      <c r="D3894" s="202"/>
      <c r="E3894" s="202"/>
    </row>
    <row r="3895" spans="2:5">
      <c r="B3895" s="24"/>
      <c r="C3895" s="202"/>
      <c r="D3895" s="202"/>
      <c r="E3895" s="202"/>
    </row>
    <row r="3896" spans="2:5">
      <c r="B3896" s="24"/>
      <c r="C3896" s="202"/>
      <c r="D3896" s="202"/>
      <c r="E3896" s="202"/>
    </row>
    <row r="3897" spans="2:5">
      <c r="B3897" s="24"/>
      <c r="C3897" s="202"/>
      <c r="D3897" s="202"/>
      <c r="E3897" s="202"/>
    </row>
    <row r="3898" spans="2:5">
      <c r="B3898" s="24"/>
      <c r="C3898" s="202"/>
      <c r="D3898" s="202"/>
      <c r="E3898" s="202"/>
    </row>
    <row r="3899" spans="2:5">
      <c r="B3899" s="24"/>
      <c r="C3899" s="202"/>
      <c r="D3899" s="202"/>
      <c r="E3899" s="202"/>
    </row>
    <row r="3900" spans="2:5">
      <c r="B3900" s="24"/>
      <c r="C3900" s="202"/>
      <c r="D3900" s="202"/>
      <c r="E3900" s="202"/>
    </row>
    <row r="3901" spans="2:5">
      <c r="B3901" s="24"/>
      <c r="C3901" s="202"/>
      <c r="D3901" s="202"/>
      <c r="E3901" s="202"/>
    </row>
    <row r="3902" spans="2:5">
      <c r="B3902" s="24"/>
      <c r="C3902" s="202"/>
      <c r="D3902" s="202"/>
      <c r="E3902" s="202"/>
    </row>
    <row r="3903" spans="2:5">
      <c r="B3903" s="24"/>
      <c r="C3903" s="202"/>
      <c r="D3903" s="202"/>
      <c r="E3903" s="202"/>
    </row>
    <row r="3904" spans="2:5">
      <c r="B3904" s="24"/>
      <c r="C3904" s="202"/>
      <c r="D3904" s="202"/>
      <c r="E3904" s="202"/>
    </row>
    <row r="3905" spans="2:5">
      <c r="B3905" s="24"/>
      <c r="C3905" s="202"/>
      <c r="D3905" s="202"/>
      <c r="E3905" s="202"/>
    </row>
    <row r="3906" spans="2:5">
      <c r="B3906" s="24"/>
      <c r="C3906" s="202"/>
      <c r="D3906" s="202"/>
      <c r="E3906" s="202"/>
    </row>
    <row r="3907" spans="2:5">
      <c r="B3907" s="24"/>
      <c r="C3907" s="202"/>
      <c r="D3907" s="202"/>
      <c r="E3907" s="202"/>
    </row>
    <row r="3908" spans="2:5">
      <c r="B3908" s="24"/>
      <c r="C3908" s="202"/>
      <c r="D3908" s="202"/>
      <c r="E3908" s="202"/>
    </row>
    <row r="3909" spans="2:5">
      <c r="B3909" s="24"/>
      <c r="C3909" s="202"/>
      <c r="D3909" s="202"/>
      <c r="E3909" s="202"/>
    </row>
    <row r="3910" spans="2:5">
      <c r="B3910" s="24"/>
      <c r="C3910" s="202"/>
      <c r="D3910" s="202"/>
      <c r="E3910" s="202"/>
    </row>
    <row r="3911" spans="2:5">
      <c r="B3911" s="24"/>
      <c r="C3911" s="202"/>
      <c r="D3911" s="202"/>
      <c r="E3911" s="202"/>
    </row>
    <row r="3912" spans="2:5">
      <c r="B3912" s="24"/>
      <c r="C3912" s="202"/>
      <c r="D3912" s="202"/>
      <c r="E3912" s="202"/>
    </row>
    <row r="3913" spans="2:5">
      <c r="B3913" s="24"/>
      <c r="C3913" s="202"/>
      <c r="D3913" s="202"/>
      <c r="E3913" s="202"/>
    </row>
    <row r="3914" spans="2:5">
      <c r="B3914" s="24"/>
      <c r="C3914" s="202"/>
      <c r="D3914" s="202"/>
      <c r="E3914" s="202"/>
    </row>
    <row r="3915" spans="2:5">
      <c r="B3915" s="24"/>
      <c r="C3915" s="202"/>
      <c r="D3915" s="202"/>
      <c r="E3915" s="202"/>
    </row>
    <row r="3916" spans="2:5">
      <c r="B3916" s="24"/>
      <c r="C3916" s="202"/>
      <c r="D3916" s="202"/>
      <c r="E3916" s="202"/>
    </row>
    <row r="3917" spans="2:5">
      <c r="B3917" s="24"/>
      <c r="C3917" s="202"/>
      <c r="D3917" s="202"/>
      <c r="E3917" s="202"/>
    </row>
    <row r="3918" spans="2:5">
      <c r="B3918" s="24"/>
      <c r="C3918" s="202"/>
      <c r="D3918" s="202"/>
      <c r="E3918" s="202"/>
    </row>
    <row r="3919" spans="2:5">
      <c r="B3919" s="24"/>
      <c r="C3919" s="202"/>
      <c r="D3919" s="202"/>
      <c r="E3919" s="202"/>
    </row>
    <row r="3920" spans="2:5">
      <c r="B3920" s="24"/>
      <c r="C3920" s="202"/>
      <c r="D3920" s="202"/>
      <c r="E3920" s="202"/>
    </row>
    <row r="3921" spans="2:5">
      <c r="B3921" s="24"/>
      <c r="C3921" s="202"/>
      <c r="D3921" s="202"/>
      <c r="E3921" s="202"/>
    </row>
    <row r="3922" spans="2:5">
      <c r="B3922" s="24"/>
      <c r="C3922" s="202"/>
      <c r="D3922" s="202"/>
      <c r="E3922" s="202"/>
    </row>
    <row r="3923" spans="2:5">
      <c r="B3923" s="24"/>
      <c r="C3923" s="202"/>
      <c r="D3923" s="202"/>
      <c r="E3923" s="202"/>
    </row>
    <row r="3924" spans="2:5">
      <c r="B3924" s="24"/>
      <c r="C3924" s="202"/>
      <c r="D3924" s="202"/>
      <c r="E3924" s="202"/>
    </row>
    <row r="3925" spans="2:5">
      <c r="B3925" s="24"/>
      <c r="C3925" s="202"/>
      <c r="D3925" s="202"/>
      <c r="E3925" s="202"/>
    </row>
    <row r="3926" spans="2:5">
      <c r="B3926" s="24"/>
      <c r="C3926" s="202"/>
      <c r="D3926" s="202"/>
      <c r="E3926" s="202"/>
    </row>
    <row r="3927" spans="2:5">
      <c r="B3927" s="24"/>
      <c r="C3927" s="202"/>
      <c r="D3927" s="202"/>
      <c r="E3927" s="202"/>
    </row>
    <row r="3928" spans="2:5">
      <c r="B3928" s="24"/>
      <c r="C3928" s="202"/>
      <c r="D3928" s="202"/>
      <c r="E3928" s="202"/>
    </row>
    <row r="3929" spans="2:5">
      <c r="B3929" s="24"/>
      <c r="C3929" s="202"/>
      <c r="D3929" s="202"/>
      <c r="E3929" s="202"/>
    </row>
    <row r="3930" spans="2:5">
      <c r="B3930" s="24"/>
      <c r="C3930" s="202"/>
      <c r="D3930" s="202"/>
      <c r="E3930" s="202"/>
    </row>
    <row r="3931" spans="2:5">
      <c r="B3931" s="24"/>
      <c r="C3931" s="202"/>
      <c r="D3931" s="202"/>
      <c r="E3931" s="202"/>
    </row>
    <row r="3932" spans="2:5">
      <c r="B3932" s="24"/>
      <c r="C3932" s="202"/>
      <c r="D3932" s="202"/>
      <c r="E3932" s="202"/>
    </row>
    <row r="3933" spans="2:5">
      <c r="B3933" s="24"/>
      <c r="C3933" s="202"/>
      <c r="D3933" s="202"/>
      <c r="E3933" s="202"/>
    </row>
    <row r="3934" spans="2:5">
      <c r="B3934" s="24"/>
      <c r="C3934" s="202"/>
      <c r="D3934" s="202"/>
      <c r="E3934" s="202"/>
    </row>
    <row r="3935" spans="2:5">
      <c r="B3935" s="24"/>
      <c r="C3935" s="202"/>
      <c r="D3935" s="202"/>
      <c r="E3935" s="202"/>
    </row>
    <row r="3936" spans="2:5">
      <c r="B3936" s="24"/>
      <c r="C3936" s="202"/>
      <c r="D3936" s="202"/>
      <c r="E3936" s="202"/>
    </row>
    <row r="3937" spans="2:5">
      <c r="B3937" s="24"/>
      <c r="C3937" s="202"/>
      <c r="D3937" s="202"/>
      <c r="E3937" s="202"/>
    </row>
    <row r="3938" spans="2:5">
      <c r="B3938" s="24"/>
      <c r="C3938" s="202"/>
      <c r="D3938" s="202"/>
      <c r="E3938" s="202"/>
    </row>
    <row r="3939" spans="2:5">
      <c r="B3939" s="24"/>
      <c r="C3939" s="202"/>
      <c r="D3939" s="202"/>
      <c r="E3939" s="202"/>
    </row>
    <row r="3940" spans="2:5">
      <c r="B3940" s="24"/>
      <c r="C3940" s="202"/>
      <c r="D3940" s="202"/>
      <c r="E3940" s="202"/>
    </row>
    <row r="3941" spans="2:5">
      <c r="B3941" s="24"/>
      <c r="C3941" s="202"/>
      <c r="D3941" s="202"/>
      <c r="E3941" s="202"/>
    </row>
    <row r="3942" spans="2:5">
      <c r="B3942" s="24"/>
      <c r="C3942" s="202"/>
      <c r="D3942" s="202"/>
      <c r="E3942" s="202"/>
    </row>
    <row r="3943" spans="2:5">
      <c r="B3943" s="24"/>
      <c r="C3943" s="202"/>
      <c r="D3943" s="202"/>
      <c r="E3943" s="202"/>
    </row>
    <row r="3944" spans="2:5">
      <c r="B3944" s="24"/>
      <c r="C3944" s="202"/>
      <c r="D3944" s="202"/>
      <c r="E3944" s="202"/>
    </row>
    <row r="3945" spans="2:5">
      <c r="B3945" s="24"/>
      <c r="C3945" s="202"/>
      <c r="D3945" s="202"/>
      <c r="E3945" s="202"/>
    </row>
    <row r="3946" spans="2:5">
      <c r="B3946" s="24"/>
      <c r="C3946" s="202"/>
      <c r="D3946" s="202"/>
      <c r="E3946" s="202"/>
    </row>
    <row r="3947" spans="2:5">
      <c r="B3947" s="24"/>
      <c r="C3947" s="202"/>
      <c r="D3947" s="202"/>
      <c r="E3947" s="202"/>
    </row>
    <row r="3948" spans="2:5">
      <c r="B3948" s="24"/>
      <c r="C3948" s="202"/>
      <c r="D3948" s="202"/>
      <c r="E3948" s="202"/>
    </row>
    <row r="3949" spans="2:5">
      <c r="B3949" s="24"/>
      <c r="C3949" s="202"/>
      <c r="D3949" s="202"/>
      <c r="E3949" s="202"/>
    </row>
    <row r="3950" spans="2:5">
      <c r="B3950" s="24"/>
      <c r="C3950" s="202"/>
      <c r="D3950" s="202"/>
      <c r="E3950" s="202"/>
    </row>
    <row r="3951" spans="2:5">
      <c r="B3951" s="24"/>
      <c r="C3951" s="202"/>
      <c r="D3951" s="202"/>
      <c r="E3951" s="202"/>
    </row>
    <row r="3952" spans="2:5">
      <c r="B3952" s="24"/>
      <c r="C3952" s="202"/>
      <c r="D3952" s="202"/>
      <c r="E3952" s="202"/>
    </row>
    <row r="3953" spans="2:5">
      <c r="B3953" s="24"/>
      <c r="C3953" s="202"/>
      <c r="D3953" s="202"/>
      <c r="E3953" s="202"/>
    </row>
    <row r="3954" spans="2:5">
      <c r="B3954" s="24"/>
      <c r="C3954" s="202"/>
      <c r="D3954" s="202"/>
      <c r="E3954" s="202"/>
    </row>
    <row r="3955" spans="2:5">
      <c r="B3955" s="24"/>
      <c r="C3955" s="202"/>
      <c r="D3955" s="202"/>
      <c r="E3955" s="202"/>
    </row>
    <row r="3956" spans="2:5">
      <c r="B3956" s="24"/>
      <c r="C3956" s="202"/>
      <c r="D3956" s="202"/>
      <c r="E3956" s="202"/>
    </row>
    <row r="3957" spans="2:5">
      <c r="B3957" s="24"/>
      <c r="C3957" s="202"/>
      <c r="D3957" s="202"/>
      <c r="E3957" s="202"/>
    </row>
    <row r="3958" spans="2:5">
      <c r="B3958" s="24"/>
      <c r="C3958" s="202"/>
      <c r="D3958" s="202"/>
      <c r="E3958" s="202"/>
    </row>
    <row r="3959" spans="2:5">
      <c r="B3959" s="24"/>
      <c r="C3959" s="202"/>
      <c r="D3959" s="202"/>
      <c r="E3959" s="202"/>
    </row>
    <row r="3960" spans="2:5">
      <c r="B3960" s="24"/>
      <c r="C3960" s="202"/>
      <c r="D3960" s="202"/>
      <c r="E3960" s="202"/>
    </row>
    <row r="3961" spans="2:5">
      <c r="B3961" s="24"/>
      <c r="C3961" s="202"/>
      <c r="D3961" s="202"/>
      <c r="E3961" s="202"/>
    </row>
    <row r="3962" spans="2:5">
      <c r="B3962" s="24"/>
      <c r="C3962" s="202"/>
      <c r="D3962" s="202"/>
      <c r="E3962" s="202"/>
    </row>
    <row r="3963" spans="2:5">
      <c r="B3963" s="24"/>
      <c r="C3963" s="202"/>
      <c r="D3963" s="202"/>
      <c r="E3963" s="202"/>
    </row>
    <row r="3964" spans="2:5">
      <c r="B3964" s="24"/>
      <c r="C3964" s="202"/>
      <c r="D3964" s="202"/>
      <c r="E3964" s="202"/>
    </row>
    <row r="3965" spans="2:5">
      <c r="B3965" s="24"/>
      <c r="C3965" s="202"/>
      <c r="D3965" s="202"/>
      <c r="E3965" s="202"/>
    </row>
    <row r="3966" spans="2:5">
      <c r="B3966" s="24"/>
      <c r="C3966" s="202"/>
      <c r="D3966" s="202"/>
      <c r="E3966" s="202"/>
    </row>
    <row r="3967" spans="2:5">
      <c r="B3967" s="24"/>
      <c r="C3967" s="202"/>
      <c r="D3967" s="202"/>
      <c r="E3967" s="202"/>
    </row>
    <row r="3968" spans="2:5">
      <c r="B3968" s="24"/>
      <c r="C3968" s="202"/>
      <c r="D3968" s="202"/>
      <c r="E3968" s="202"/>
    </row>
    <row r="3969" spans="2:5">
      <c r="B3969" s="24"/>
      <c r="C3969" s="202"/>
      <c r="D3969" s="202"/>
      <c r="E3969" s="202"/>
    </row>
    <row r="3970" spans="2:5">
      <c r="B3970" s="24"/>
      <c r="C3970" s="202"/>
      <c r="D3970" s="202"/>
      <c r="E3970" s="202"/>
    </row>
    <row r="3971" spans="2:5">
      <c r="B3971" s="24"/>
      <c r="C3971" s="202"/>
      <c r="D3971" s="202"/>
      <c r="E3971" s="202"/>
    </row>
    <row r="3972" spans="2:5">
      <c r="B3972" s="24"/>
      <c r="C3972" s="202"/>
      <c r="D3972" s="202"/>
      <c r="E3972" s="202"/>
    </row>
    <row r="3973" spans="2:5">
      <c r="B3973" s="24"/>
      <c r="C3973" s="202"/>
      <c r="D3973" s="202"/>
      <c r="E3973" s="202"/>
    </row>
    <row r="3974" spans="2:5">
      <c r="B3974" s="24"/>
      <c r="C3974" s="202"/>
      <c r="D3974" s="202"/>
      <c r="E3974" s="202"/>
    </row>
    <row r="3975" spans="2:5">
      <c r="B3975" s="24"/>
      <c r="C3975" s="202"/>
      <c r="D3975" s="202"/>
      <c r="E3975" s="202"/>
    </row>
    <row r="3976" spans="2:5">
      <c r="B3976" s="24"/>
      <c r="C3976" s="202"/>
      <c r="D3976" s="202"/>
      <c r="E3976" s="202"/>
    </row>
    <row r="3977" spans="2:5">
      <c r="B3977" s="24"/>
      <c r="C3977" s="202"/>
      <c r="D3977" s="202"/>
      <c r="E3977" s="202"/>
    </row>
    <row r="3978" spans="2:5">
      <c r="B3978" s="24"/>
      <c r="C3978" s="202"/>
      <c r="D3978" s="202"/>
      <c r="E3978" s="202"/>
    </row>
    <row r="3979" spans="2:5">
      <c r="B3979" s="24"/>
      <c r="C3979" s="202"/>
      <c r="D3979" s="202"/>
      <c r="E3979" s="202"/>
    </row>
    <row r="3980" spans="2:5">
      <c r="B3980" s="24"/>
      <c r="C3980" s="202"/>
      <c r="D3980" s="202"/>
      <c r="E3980" s="202"/>
    </row>
    <row r="3981" spans="2:5">
      <c r="B3981" s="24"/>
      <c r="C3981" s="202"/>
      <c r="D3981" s="202"/>
      <c r="E3981" s="202"/>
    </row>
    <row r="3982" spans="2:5">
      <c r="B3982" s="24"/>
      <c r="C3982" s="202"/>
      <c r="D3982" s="202"/>
      <c r="E3982" s="202"/>
    </row>
    <row r="3983" spans="2:5">
      <c r="B3983" s="24"/>
      <c r="C3983" s="202"/>
      <c r="D3983" s="202"/>
      <c r="E3983" s="202"/>
    </row>
    <row r="3984" spans="2:5">
      <c r="B3984" s="24"/>
      <c r="C3984" s="202"/>
      <c r="D3984" s="202"/>
      <c r="E3984" s="202"/>
    </row>
    <row r="3985" spans="2:5">
      <c r="B3985" s="24"/>
      <c r="C3985" s="202"/>
      <c r="D3985" s="202"/>
      <c r="E3985" s="202"/>
    </row>
    <row r="3986" spans="2:5">
      <c r="B3986" s="24"/>
      <c r="C3986" s="202"/>
      <c r="D3986" s="202"/>
      <c r="E3986" s="202"/>
    </row>
    <row r="3987" spans="2:5">
      <c r="B3987" s="24"/>
      <c r="C3987" s="202"/>
      <c r="D3987" s="202"/>
      <c r="E3987" s="202"/>
    </row>
    <row r="3988" spans="2:5">
      <c r="B3988" s="24"/>
      <c r="C3988" s="202"/>
      <c r="D3988" s="202"/>
      <c r="E3988" s="202"/>
    </row>
    <row r="3989" spans="2:5">
      <c r="B3989" s="24"/>
      <c r="C3989" s="202"/>
      <c r="D3989" s="202"/>
      <c r="E3989" s="202"/>
    </row>
    <row r="3990" spans="2:5">
      <c r="B3990" s="24"/>
      <c r="C3990" s="202"/>
      <c r="D3990" s="202"/>
      <c r="E3990" s="202"/>
    </row>
    <row r="3991" spans="2:5">
      <c r="B3991" s="24"/>
      <c r="C3991" s="202"/>
      <c r="D3991" s="202"/>
      <c r="E3991" s="202"/>
    </row>
    <row r="3992" spans="2:5">
      <c r="B3992" s="24"/>
      <c r="C3992" s="202"/>
      <c r="D3992" s="202"/>
      <c r="E3992" s="202"/>
    </row>
    <row r="3993" spans="2:5">
      <c r="B3993" s="24"/>
      <c r="C3993" s="202"/>
      <c r="D3993" s="202"/>
      <c r="E3993" s="202"/>
    </row>
    <row r="3994" spans="2:5">
      <c r="B3994" s="24"/>
      <c r="C3994" s="202"/>
      <c r="D3994" s="202"/>
      <c r="E3994" s="202"/>
    </row>
    <row r="3995" spans="2:5">
      <c r="B3995" s="24"/>
      <c r="C3995" s="202"/>
      <c r="D3995" s="202"/>
      <c r="E3995" s="202"/>
    </row>
    <row r="3996" spans="2:5">
      <c r="B3996" s="24"/>
      <c r="C3996" s="202"/>
      <c r="D3996" s="202"/>
      <c r="E3996" s="202"/>
    </row>
    <row r="3997" spans="2:5">
      <c r="B3997" s="24"/>
      <c r="C3997" s="202"/>
      <c r="D3997" s="202"/>
      <c r="E3997" s="202"/>
    </row>
    <row r="3998" spans="2:5">
      <c r="B3998" s="24"/>
      <c r="C3998" s="202"/>
      <c r="D3998" s="202"/>
      <c r="E3998" s="202"/>
    </row>
    <row r="3999" spans="2:5">
      <c r="B3999" s="24"/>
      <c r="C3999" s="202"/>
      <c r="D3999" s="202"/>
      <c r="E3999" s="202"/>
    </row>
    <row r="4000" spans="2:5">
      <c r="B4000" s="24"/>
      <c r="C4000" s="202"/>
      <c r="D4000" s="202"/>
      <c r="E4000" s="202"/>
    </row>
    <row r="4001" spans="2:5">
      <c r="B4001" s="24"/>
      <c r="C4001" s="202"/>
      <c r="D4001" s="202"/>
      <c r="E4001" s="202"/>
    </row>
    <row r="4002" spans="2:5">
      <c r="B4002" s="24"/>
      <c r="C4002" s="202"/>
      <c r="D4002" s="202"/>
      <c r="E4002" s="202"/>
    </row>
    <row r="4003" spans="2:5">
      <c r="B4003" s="24"/>
      <c r="C4003" s="202"/>
      <c r="D4003" s="202"/>
      <c r="E4003" s="202"/>
    </row>
    <row r="4004" spans="2:5">
      <c r="B4004" s="24"/>
      <c r="C4004" s="202"/>
      <c r="D4004" s="202"/>
      <c r="E4004" s="202"/>
    </row>
    <row r="4005" spans="2:5">
      <c r="B4005" s="24"/>
      <c r="C4005" s="202"/>
      <c r="D4005" s="202"/>
      <c r="E4005" s="202"/>
    </row>
    <row r="4006" spans="2:5">
      <c r="B4006" s="24"/>
      <c r="C4006" s="202"/>
      <c r="D4006" s="202"/>
      <c r="E4006" s="202"/>
    </row>
    <row r="4007" spans="2:5">
      <c r="B4007" s="24"/>
      <c r="C4007" s="202"/>
      <c r="D4007" s="202"/>
      <c r="E4007" s="202"/>
    </row>
    <row r="4008" spans="2:5">
      <c r="B4008" s="24"/>
      <c r="C4008" s="202"/>
      <c r="D4008" s="202"/>
      <c r="E4008" s="202"/>
    </row>
    <row r="4009" spans="2:5">
      <c r="B4009" s="24"/>
      <c r="C4009" s="202"/>
      <c r="D4009" s="202"/>
      <c r="E4009" s="202"/>
    </row>
    <row r="4010" spans="2:5">
      <c r="B4010" s="24"/>
      <c r="C4010" s="202"/>
      <c r="D4010" s="202"/>
      <c r="E4010" s="202"/>
    </row>
    <row r="4011" spans="2:5">
      <c r="B4011" s="24"/>
      <c r="C4011" s="202"/>
      <c r="D4011" s="202"/>
      <c r="E4011" s="202"/>
    </row>
    <row r="4012" spans="2:5">
      <c r="B4012" s="24"/>
      <c r="C4012" s="202"/>
      <c r="D4012" s="202"/>
      <c r="E4012" s="202"/>
    </row>
    <row r="4013" spans="2:5">
      <c r="B4013" s="24"/>
      <c r="C4013" s="202"/>
      <c r="D4013" s="202"/>
      <c r="E4013" s="202"/>
    </row>
    <row r="4014" spans="2:5">
      <c r="B4014" s="24"/>
      <c r="C4014" s="202"/>
      <c r="D4014" s="202"/>
      <c r="E4014" s="202"/>
    </row>
    <row r="4015" spans="2:5">
      <c r="B4015" s="24"/>
      <c r="C4015" s="202"/>
      <c r="D4015" s="202"/>
      <c r="E4015" s="202"/>
    </row>
    <row r="4016" spans="2:5">
      <c r="B4016" s="24"/>
      <c r="C4016" s="202"/>
      <c r="D4016" s="202"/>
      <c r="E4016" s="202"/>
    </row>
    <row r="4017" spans="2:5">
      <c r="B4017" s="24"/>
      <c r="C4017" s="202"/>
      <c r="D4017" s="202"/>
      <c r="E4017" s="202"/>
    </row>
    <row r="4018" spans="2:5">
      <c r="B4018" s="24"/>
      <c r="C4018" s="202"/>
      <c r="D4018" s="202"/>
      <c r="E4018" s="202"/>
    </row>
    <row r="4019" spans="2:5">
      <c r="B4019" s="24"/>
      <c r="C4019" s="202"/>
      <c r="D4019" s="202"/>
      <c r="E4019" s="202"/>
    </row>
    <row r="4020" spans="2:5">
      <c r="B4020" s="24"/>
      <c r="C4020" s="202"/>
      <c r="D4020" s="202"/>
      <c r="E4020" s="202"/>
    </row>
    <row r="4021" spans="2:5">
      <c r="B4021" s="24"/>
      <c r="C4021" s="202"/>
      <c r="D4021" s="202"/>
      <c r="E4021" s="202"/>
    </row>
    <row r="4022" spans="2:5">
      <c r="B4022" s="24"/>
      <c r="C4022" s="202"/>
      <c r="D4022" s="202"/>
      <c r="E4022" s="202"/>
    </row>
    <row r="4023" spans="2:5">
      <c r="B4023" s="24"/>
      <c r="C4023" s="202"/>
      <c r="D4023" s="202"/>
      <c r="E4023" s="202"/>
    </row>
    <row r="4024" spans="2:5">
      <c r="B4024" s="24"/>
      <c r="C4024" s="202"/>
      <c r="D4024" s="202"/>
      <c r="E4024" s="202"/>
    </row>
    <row r="4025" spans="2:5">
      <c r="B4025" s="24"/>
      <c r="C4025" s="202"/>
      <c r="D4025" s="202"/>
      <c r="E4025" s="202"/>
    </row>
    <row r="4026" spans="2:5">
      <c r="B4026" s="24"/>
      <c r="C4026" s="202"/>
      <c r="D4026" s="202"/>
      <c r="E4026" s="202"/>
    </row>
    <row r="4027" spans="2:5">
      <c r="B4027" s="24"/>
      <c r="C4027" s="202"/>
      <c r="D4027" s="202"/>
      <c r="E4027" s="202"/>
    </row>
    <row r="4028" spans="2:5">
      <c r="B4028" s="24"/>
      <c r="C4028" s="202"/>
      <c r="D4028" s="202"/>
      <c r="E4028" s="202"/>
    </row>
    <row r="4029" spans="2:5">
      <c r="B4029" s="24"/>
      <c r="C4029" s="202"/>
      <c r="D4029" s="202"/>
      <c r="E4029" s="202"/>
    </row>
    <row r="4030" spans="2:5">
      <c r="B4030" s="24"/>
      <c r="C4030" s="202"/>
      <c r="D4030" s="202"/>
      <c r="E4030" s="202"/>
    </row>
    <row r="4031" spans="2:5">
      <c r="B4031" s="24"/>
      <c r="C4031" s="202"/>
      <c r="D4031" s="202"/>
      <c r="E4031" s="202"/>
    </row>
    <row r="4032" spans="2:5">
      <c r="B4032" s="24"/>
      <c r="C4032" s="202"/>
      <c r="D4032" s="202"/>
      <c r="E4032" s="202"/>
    </row>
    <row r="4033" spans="2:5">
      <c r="B4033" s="24"/>
      <c r="C4033" s="202"/>
      <c r="D4033" s="202"/>
      <c r="E4033" s="202"/>
    </row>
    <row r="4034" spans="2:5">
      <c r="B4034" s="24"/>
      <c r="C4034" s="202"/>
      <c r="D4034" s="202"/>
      <c r="E4034" s="202"/>
    </row>
    <row r="4035" spans="2:5">
      <c r="B4035" s="24"/>
      <c r="C4035" s="202"/>
      <c r="D4035" s="202"/>
      <c r="E4035" s="202"/>
    </row>
    <row r="4036" spans="2:5">
      <c r="B4036" s="24"/>
      <c r="C4036" s="202"/>
      <c r="D4036" s="202"/>
      <c r="E4036" s="202"/>
    </row>
    <row r="4037" spans="2:5">
      <c r="B4037" s="24"/>
      <c r="C4037" s="202"/>
      <c r="D4037" s="202"/>
      <c r="E4037" s="202"/>
    </row>
    <row r="4038" spans="2:5">
      <c r="B4038" s="24"/>
      <c r="C4038" s="202"/>
      <c r="D4038" s="202"/>
      <c r="E4038" s="202"/>
    </row>
    <row r="4039" spans="2:5">
      <c r="B4039" s="24"/>
      <c r="C4039" s="202"/>
      <c r="D4039" s="202"/>
      <c r="E4039" s="202"/>
    </row>
    <row r="4040" spans="2:5">
      <c r="B4040" s="24"/>
      <c r="C4040" s="202"/>
      <c r="D4040" s="202"/>
      <c r="E4040" s="202"/>
    </row>
    <row r="4041" spans="2:5">
      <c r="B4041" s="24"/>
      <c r="C4041" s="202"/>
      <c r="D4041" s="202"/>
      <c r="E4041" s="202"/>
    </row>
    <row r="4042" spans="2:5">
      <c r="B4042" s="24"/>
      <c r="C4042" s="202"/>
      <c r="D4042" s="202"/>
      <c r="E4042" s="202"/>
    </row>
    <row r="4043" spans="2:5">
      <c r="B4043" s="24"/>
      <c r="C4043" s="202"/>
      <c r="D4043" s="202"/>
      <c r="E4043" s="202"/>
    </row>
    <row r="4044" spans="2:5">
      <c r="B4044" s="24"/>
      <c r="C4044" s="202"/>
      <c r="D4044" s="202"/>
      <c r="E4044" s="202"/>
    </row>
    <row r="4045" spans="2:5">
      <c r="B4045" s="24"/>
      <c r="C4045" s="202"/>
      <c r="D4045" s="202"/>
      <c r="E4045" s="202"/>
    </row>
    <row r="4046" spans="2:5">
      <c r="B4046" s="24"/>
      <c r="C4046" s="202"/>
      <c r="D4046" s="202"/>
      <c r="E4046" s="202"/>
    </row>
    <row r="4047" spans="2:5">
      <c r="B4047" s="24"/>
      <c r="C4047" s="202"/>
      <c r="D4047" s="202"/>
      <c r="E4047" s="202"/>
    </row>
    <row r="4048" spans="2:5">
      <c r="B4048" s="24"/>
      <c r="C4048" s="202"/>
      <c r="D4048" s="202"/>
      <c r="E4048" s="202"/>
    </row>
    <row r="4049" spans="2:5">
      <c r="B4049" s="24"/>
      <c r="C4049" s="202"/>
      <c r="D4049" s="202"/>
      <c r="E4049" s="202"/>
    </row>
    <row r="4050" spans="2:5">
      <c r="B4050" s="24"/>
      <c r="C4050" s="202"/>
      <c r="D4050" s="202"/>
      <c r="E4050" s="202"/>
    </row>
    <row r="4051" spans="2:5">
      <c r="B4051" s="24"/>
      <c r="C4051" s="202"/>
      <c r="D4051" s="202"/>
      <c r="E4051" s="202"/>
    </row>
    <row r="4052" spans="2:5">
      <c r="B4052" s="24"/>
      <c r="C4052" s="202"/>
      <c r="D4052" s="202"/>
      <c r="E4052" s="202"/>
    </row>
    <row r="4053" spans="2:5">
      <c r="B4053" s="24"/>
      <c r="C4053" s="202"/>
      <c r="D4053" s="202"/>
      <c r="E4053" s="202"/>
    </row>
    <row r="4054" spans="2:5">
      <c r="B4054" s="24"/>
      <c r="C4054" s="202"/>
      <c r="D4054" s="202"/>
      <c r="E4054" s="202"/>
    </row>
    <row r="4055" spans="2:5">
      <c r="B4055" s="24"/>
      <c r="C4055" s="202"/>
      <c r="D4055" s="202"/>
      <c r="E4055" s="202"/>
    </row>
    <row r="4056" spans="2:5">
      <c r="B4056" s="24"/>
      <c r="C4056" s="202"/>
      <c r="D4056" s="202"/>
      <c r="E4056" s="202"/>
    </row>
    <row r="4057" spans="2:5">
      <c r="B4057" s="24"/>
      <c r="C4057" s="202"/>
      <c r="D4057" s="202"/>
      <c r="E4057" s="202"/>
    </row>
    <row r="4058" spans="2:5">
      <c r="B4058" s="24"/>
      <c r="C4058" s="202"/>
      <c r="D4058" s="202"/>
      <c r="E4058" s="202"/>
    </row>
    <row r="4059" spans="2:5">
      <c r="B4059" s="24"/>
      <c r="C4059" s="202"/>
      <c r="D4059" s="202"/>
      <c r="E4059" s="202"/>
    </row>
    <row r="4060" spans="2:5">
      <c r="B4060" s="24"/>
      <c r="C4060" s="202"/>
      <c r="D4060" s="202"/>
      <c r="E4060" s="202"/>
    </row>
    <row r="4061" spans="2:5">
      <c r="B4061" s="24"/>
      <c r="C4061" s="202"/>
      <c r="D4061" s="202"/>
      <c r="E4061" s="202"/>
    </row>
    <row r="4062" spans="2:5">
      <c r="B4062" s="24"/>
      <c r="C4062" s="202"/>
      <c r="D4062" s="202"/>
      <c r="E4062" s="202"/>
    </row>
    <row r="4063" spans="2:5">
      <c r="B4063" s="24"/>
      <c r="C4063" s="202"/>
      <c r="D4063" s="202"/>
      <c r="E4063" s="202"/>
    </row>
    <row r="4064" spans="2:5">
      <c r="B4064" s="24"/>
      <c r="C4064" s="202"/>
      <c r="D4064" s="202"/>
      <c r="E4064" s="202"/>
    </row>
    <row r="4065" spans="2:5">
      <c r="B4065" s="24"/>
      <c r="C4065" s="202"/>
      <c r="D4065" s="202"/>
      <c r="E4065" s="202"/>
    </row>
    <row r="4066" spans="2:5">
      <c r="B4066" s="24"/>
      <c r="C4066" s="202"/>
      <c r="D4066" s="202"/>
      <c r="E4066" s="202"/>
    </row>
    <row r="4067" spans="2:5">
      <c r="B4067" s="24"/>
      <c r="C4067" s="202"/>
      <c r="D4067" s="202"/>
      <c r="E4067" s="202"/>
    </row>
    <row r="4068" spans="2:5">
      <c r="B4068" s="24"/>
      <c r="C4068" s="202"/>
      <c r="D4068" s="202"/>
      <c r="E4068" s="202"/>
    </row>
    <row r="4069" spans="2:5">
      <c r="B4069" s="24"/>
      <c r="C4069" s="202"/>
      <c r="D4069" s="202"/>
      <c r="E4069" s="202"/>
    </row>
    <row r="4070" spans="2:5">
      <c r="B4070" s="24"/>
      <c r="C4070" s="202"/>
      <c r="D4070" s="202"/>
      <c r="E4070" s="202"/>
    </row>
    <row r="4071" spans="2:5">
      <c r="B4071" s="24"/>
      <c r="C4071" s="202"/>
      <c r="D4071" s="202"/>
      <c r="E4071" s="202"/>
    </row>
    <row r="4072" spans="2:5">
      <c r="B4072" s="24"/>
      <c r="C4072" s="202"/>
      <c r="D4072" s="202"/>
      <c r="E4072" s="202"/>
    </row>
    <row r="4073" spans="2:5">
      <c r="B4073" s="24"/>
      <c r="C4073" s="202"/>
      <c r="D4073" s="202"/>
      <c r="E4073" s="202"/>
    </row>
    <row r="4074" spans="2:5">
      <c r="B4074" s="24"/>
      <c r="C4074" s="202"/>
      <c r="D4074" s="202"/>
      <c r="E4074" s="202"/>
    </row>
    <row r="4075" spans="2:5">
      <c r="B4075" s="24"/>
      <c r="C4075" s="202"/>
      <c r="D4075" s="202"/>
      <c r="E4075" s="202"/>
    </row>
    <row r="4076" spans="2:5">
      <c r="B4076" s="24"/>
      <c r="C4076" s="202"/>
      <c r="D4076" s="202"/>
      <c r="E4076" s="202"/>
    </row>
    <row r="4077" spans="2:5">
      <c r="B4077" s="24"/>
      <c r="C4077" s="202"/>
      <c r="D4077" s="202"/>
      <c r="E4077" s="202"/>
    </row>
    <row r="4078" spans="2:5">
      <c r="B4078" s="24"/>
      <c r="C4078" s="202"/>
      <c r="D4078" s="202"/>
      <c r="E4078" s="202"/>
    </row>
    <row r="4079" spans="2:5">
      <c r="B4079" s="24"/>
      <c r="C4079" s="202"/>
      <c r="D4079" s="202"/>
      <c r="E4079" s="202"/>
    </row>
    <row r="4080" spans="2:5">
      <c r="B4080" s="24"/>
      <c r="C4080" s="202"/>
      <c r="D4080" s="202"/>
      <c r="E4080" s="202"/>
    </row>
    <row r="4081" spans="2:5">
      <c r="B4081" s="24"/>
      <c r="C4081" s="202"/>
      <c r="D4081" s="202"/>
      <c r="E4081" s="202"/>
    </row>
    <row r="4082" spans="2:5">
      <c r="B4082" s="24"/>
      <c r="C4082" s="202"/>
      <c r="D4082" s="202"/>
      <c r="E4082" s="202"/>
    </row>
    <row r="4083" spans="2:5">
      <c r="B4083" s="24"/>
      <c r="C4083" s="202"/>
      <c r="D4083" s="202"/>
      <c r="E4083" s="202"/>
    </row>
    <row r="4084" spans="2:5">
      <c r="B4084" s="24"/>
      <c r="C4084" s="202"/>
      <c r="D4084" s="202"/>
      <c r="E4084" s="202"/>
    </row>
    <row r="4085" spans="2:5">
      <c r="B4085" s="24"/>
      <c r="C4085" s="202"/>
      <c r="D4085" s="202"/>
      <c r="E4085" s="202"/>
    </row>
    <row r="4086" spans="2:5">
      <c r="B4086" s="24"/>
      <c r="C4086" s="202"/>
      <c r="D4086" s="202"/>
      <c r="E4086" s="202"/>
    </row>
    <row r="4087" spans="2:5">
      <c r="B4087" s="24"/>
      <c r="C4087" s="202"/>
      <c r="D4087" s="202"/>
      <c r="E4087" s="202"/>
    </row>
    <row r="4088" spans="2:5">
      <c r="B4088" s="24"/>
      <c r="C4088" s="202"/>
      <c r="D4088" s="202"/>
      <c r="E4088" s="202"/>
    </row>
    <row r="4089" spans="2:5">
      <c r="B4089" s="24"/>
      <c r="C4089" s="202"/>
      <c r="D4089" s="202"/>
      <c r="E4089" s="202"/>
    </row>
    <row r="4090" spans="2:5">
      <c r="B4090" s="24"/>
      <c r="C4090" s="202"/>
      <c r="D4090" s="202"/>
      <c r="E4090" s="202"/>
    </row>
    <row r="4091" spans="2:5">
      <c r="B4091" s="24"/>
      <c r="C4091" s="202"/>
      <c r="D4091" s="202"/>
      <c r="E4091" s="202"/>
    </row>
    <row r="4092" spans="2:5">
      <c r="B4092" s="24"/>
      <c r="C4092" s="202"/>
      <c r="D4092" s="202"/>
      <c r="E4092" s="202"/>
    </row>
    <row r="4093" spans="2:5">
      <c r="B4093" s="24"/>
      <c r="C4093" s="202"/>
      <c r="D4093" s="202"/>
      <c r="E4093" s="202"/>
    </row>
    <row r="4094" spans="2:5">
      <c r="B4094" s="24"/>
      <c r="C4094" s="202"/>
      <c r="D4094" s="202"/>
      <c r="E4094" s="202"/>
    </row>
    <row r="4095" spans="2:5">
      <c r="B4095" s="24"/>
      <c r="C4095" s="202"/>
      <c r="D4095" s="202"/>
      <c r="E4095" s="202"/>
    </row>
    <row r="4096" spans="2:5">
      <c r="B4096" s="24"/>
      <c r="C4096" s="202"/>
      <c r="D4096" s="202"/>
      <c r="E4096" s="202"/>
    </row>
    <row r="4097" spans="2:5">
      <c r="B4097" s="24"/>
      <c r="C4097" s="202"/>
      <c r="D4097" s="202"/>
      <c r="E4097" s="202"/>
    </row>
    <row r="4098" spans="2:5">
      <c r="B4098" s="24"/>
      <c r="C4098" s="202"/>
      <c r="D4098" s="202"/>
      <c r="E4098" s="202"/>
    </row>
    <row r="4099" spans="2:5">
      <c r="B4099" s="24"/>
      <c r="C4099" s="202"/>
      <c r="D4099" s="202"/>
      <c r="E4099" s="202"/>
    </row>
    <row r="4100" spans="2:5">
      <c r="B4100" s="24"/>
      <c r="C4100" s="202"/>
      <c r="D4100" s="202"/>
      <c r="E4100" s="202"/>
    </row>
    <row r="4101" spans="2:5">
      <c r="B4101" s="24"/>
      <c r="C4101" s="202"/>
      <c r="D4101" s="202"/>
      <c r="E4101" s="202"/>
    </row>
    <row r="4102" spans="2:5">
      <c r="B4102" s="24"/>
      <c r="C4102" s="202"/>
      <c r="D4102" s="202"/>
      <c r="E4102" s="202"/>
    </row>
    <row r="4103" spans="2:5">
      <c r="B4103" s="24"/>
      <c r="C4103" s="202"/>
      <c r="D4103" s="202"/>
      <c r="E4103" s="202"/>
    </row>
    <row r="4104" spans="2:5">
      <c r="B4104" s="24"/>
      <c r="C4104" s="202"/>
      <c r="D4104" s="202"/>
      <c r="E4104" s="202"/>
    </row>
    <row r="4105" spans="2:5">
      <c r="B4105" s="24"/>
      <c r="C4105" s="202"/>
      <c r="D4105" s="202"/>
      <c r="E4105" s="202"/>
    </row>
    <row r="4106" spans="2:5">
      <c r="B4106" s="24"/>
      <c r="C4106" s="202"/>
      <c r="D4106" s="202"/>
      <c r="E4106" s="202"/>
    </row>
    <row r="4107" spans="2:5">
      <c r="B4107" s="24"/>
      <c r="C4107" s="202"/>
      <c r="D4107" s="202"/>
      <c r="E4107" s="202"/>
    </row>
    <row r="4108" spans="2:5">
      <c r="B4108" s="24"/>
      <c r="C4108" s="202"/>
      <c r="D4108" s="202"/>
      <c r="E4108" s="202"/>
    </row>
    <row r="4109" spans="2:5">
      <c r="B4109" s="24"/>
      <c r="C4109" s="202"/>
      <c r="D4109" s="202"/>
      <c r="E4109" s="202"/>
    </row>
    <row r="4110" spans="2:5">
      <c r="B4110" s="24"/>
      <c r="C4110" s="202"/>
      <c r="D4110" s="202"/>
      <c r="E4110" s="202"/>
    </row>
    <row r="4111" spans="2:5">
      <c r="B4111" s="24"/>
      <c r="C4111" s="202"/>
      <c r="D4111" s="202"/>
      <c r="E4111" s="202"/>
    </row>
    <row r="4112" spans="2:5">
      <c r="B4112" s="24"/>
      <c r="C4112" s="202"/>
      <c r="D4112" s="202"/>
      <c r="E4112" s="202"/>
    </row>
    <row r="4113" spans="2:5">
      <c r="B4113" s="24"/>
      <c r="C4113" s="202"/>
      <c r="D4113" s="202"/>
      <c r="E4113" s="202"/>
    </row>
    <row r="4114" spans="2:5">
      <c r="B4114" s="24"/>
      <c r="C4114" s="202"/>
      <c r="D4114" s="202"/>
      <c r="E4114" s="202"/>
    </row>
    <row r="4115" spans="2:5">
      <c r="B4115" s="24"/>
      <c r="C4115" s="202"/>
      <c r="D4115" s="202"/>
      <c r="E4115" s="202"/>
    </row>
    <row r="4116" spans="2:5">
      <c r="B4116" s="24"/>
      <c r="C4116" s="202"/>
      <c r="D4116" s="202"/>
      <c r="E4116" s="202"/>
    </row>
    <row r="4117" spans="2:5">
      <c r="B4117" s="24"/>
      <c r="C4117" s="202"/>
      <c r="D4117" s="202"/>
      <c r="E4117" s="202"/>
    </row>
    <row r="4118" spans="2:5">
      <c r="B4118" s="24"/>
      <c r="C4118" s="202"/>
      <c r="D4118" s="202"/>
      <c r="E4118" s="202"/>
    </row>
    <row r="4119" spans="2:5">
      <c r="B4119" s="24"/>
      <c r="C4119" s="202"/>
      <c r="D4119" s="202"/>
      <c r="E4119" s="202"/>
    </row>
    <row r="4120" spans="2:5">
      <c r="B4120" s="24"/>
      <c r="C4120" s="202"/>
      <c r="D4120" s="202"/>
      <c r="E4120" s="202"/>
    </row>
    <row r="4121" spans="2:5">
      <c r="B4121" s="24"/>
      <c r="C4121" s="202"/>
      <c r="D4121" s="202"/>
      <c r="E4121" s="202"/>
    </row>
    <row r="4122" spans="2:5">
      <c r="B4122" s="24"/>
      <c r="C4122" s="202"/>
      <c r="D4122" s="202"/>
      <c r="E4122" s="202"/>
    </row>
    <row r="4123" spans="2:5">
      <c r="B4123" s="24"/>
      <c r="C4123" s="202"/>
      <c r="D4123" s="202"/>
      <c r="E4123" s="202"/>
    </row>
    <row r="4124" spans="2:5">
      <c r="B4124" s="24"/>
      <c r="C4124" s="202"/>
      <c r="D4124" s="202"/>
      <c r="E4124" s="202"/>
    </row>
    <row r="4125" spans="2:5">
      <c r="B4125" s="24"/>
      <c r="C4125" s="202"/>
      <c r="D4125" s="202"/>
      <c r="E4125" s="202"/>
    </row>
    <row r="4126" spans="2:5">
      <c r="B4126" s="24"/>
      <c r="C4126" s="202"/>
      <c r="D4126" s="202"/>
      <c r="E4126" s="202"/>
    </row>
    <row r="4127" spans="2:5">
      <c r="B4127" s="24"/>
      <c r="C4127" s="202"/>
      <c r="D4127" s="202"/>
      <c r="E4127" s="202"/>
    </row>
    <row r="4128" spans="2:5">
      <c r="B4128" s="24"/>
      <c r="C4128" s="202"/>
      <c r="D4128" s="202"/>
      <c r="E4128" s="202"/>
    </row>
    <row r="4129" spans="2:5">
      <c r="B4129" s="24"/>
      <c r="C4129" s="202"/>
      <c r="D4129" s="202"/>
      <c r="E4129" s="202"/>
    </row>
    <row r="4130" spans="2:5">
      <c r="B4130" s="24"/>
      <c r="C4130" s="202"/>
      <c r="D4130" s="202"/>
      <c r="E4130" s="202"/>
    </row>
    <row r="4131" spans="2:5">
      <c r="B4131" s="24"/>
      <c r="C4131" s="202"/>
      <c r="D4131" s="202"/>
      <c r="E4131" s="202"/>
    </row>
    <row r="4132" spans="2:5">
      <c r="B4132" s="24"/>
      <c r="C4132" s="202"/>
      <c r="D4132" s="202"/>
      <c r="E4132" s="202"/>
    </row>
    <row r="4133" spans="2:5">
      <c r="B4133" s="24"/>
      <c r="C4133" s="202"/>
      <c r="D4133" s="202"/>
      <c r="E4133" s="202"/>
    </row>
    <row r="4134" spans="2:5">
      <c r="B4134" s="24"/>
      <c r="C4134" s="202"/>
      <c r="D4134" s="202"/>
      <c r="E4134" s="202"/>
    </row>
    <row r="4135" spans="2:5">
      <c r="B4135" s="24"/>
      <c r="C4135" s="202"/>
      <c r="D4135" s="202"/>
      <c r="E4135" s="202"/>
    </row>
    <row r="4136" spans="2:5">
      <c r="B4136" s="24"/>
      <c r="C4136" s="202"/>
      <c r="D4136" s="202"/>
      <c r="E4136" s="202"/>
    </row>
    <row r="4137" spans="2:5">
      <c r="B4137" s="24"/>
      <c r="C4137" s="202"/>
      <c r="D4137" s="202"/>
      <c r="E4137" s="202"/>
    </row>
    <row r="4138" spans="2:5">
      <c r="B4138" s="24"/>
      <c r="C4138" s="202"/>
      <c r="D4138" s="202"/>
      <c r="E4138" s="202"/>
    </row>
    <row r="4139" spans="2:5">
      <c r="B4139" s="24"/>
      <c r="C4139" s="202"/>
      <c r="D4139" s="202"/>
      <c r="E4139" s="202"/>
    </row>
    <row r="4140" spans="2:5">
      <c r="B4140" s="24"/>
      <c r="C4140" s="202"/>
      <c r="D4140" s="202"/>
      <c r="E4140" s="202"/>
    </row>
    <row r="4141" spans="2:5">
      <c r="B4141" s="24"/>
      <c r="C4141" s="202"/>
      <c r="D4141" s="202"/>
      <c r="E4141" s="202"/>
    </row>
    <row r="4142" spans="2:5">
      <c r="B4142" s="24"/>
      <c r="C4142" s="202"/>
      <c r="D4142" s="202"/>
      <c r="E4142" s="202"/>
    </row>
    <row r="4143" spans="2:5">
      <c r="B4143" s="24"/>
      <c r="C4143" s="202"/>
      <c r="D4143" s="202"/>
      <c r="E4143" s="202"/>
    </row>
    <row r="4144" spans="2:5">
      <c r="B4144" s="24"/>
      <c r="C4144" s="202"/>
      <c r="D4144" s="202"/>
      <c r="E4144" s="202"/>
    </row>
    <row r="4145" spans="2:5">
      <c r="B4145" s="24"/>
      <c r="C4145" s="202"/>
      <c r="D4145" s="202"/>
      <c r="E4145" s="202"/>
    </row>
    <row r="4146" spans="2:5">
      <c r="B4146" s="24"/>
      <c r="C4146" s="202"/>
      <c r="D4146" s="202"/>
      <c r="E4146" s="202"/>
    </row>
    <row r="4147" spans="2:5">
      <c r="B4147" s="24"/>
      <c r="C4147" s="202"/>
      <c r="D4147" s="202"/>
      <c r="E4147" s="202"/>
    </row>
    <row r="4148" spans="2:5">
      <c r="B4148" s="24"/>
      <c r="C4148" s="202"/>
      <c r="D4148" s="202"/>
      <c r="E4148" s="202"/>
    </row>
    <row r="4149" spans="2:5">
      <c r="B4149" s="24"/>
      <c r="C4149" s="202"/>
      <c r="D4149" s="202"/>
      <c r="E4149" s="202"/>
    </row>
    <row r="4150" spans="2:5">
      <c r="B4150" s="24"/>
      <c r="C4150" s="202"/>
      <c r="D4150" s="202"/>
      <c r="E4150" s="202"/>
    </row>
    <row r="4151" spans="2:5">
      <c r="B4151" s="24"/>
      <c r="C4151" s="202"/>
      <c r="D4151" s="202"/>
      <c r="E4151" s="202"/>
    </row>
    <row r="4152" spans="2:5">
      <c r="B4152" s="24"/>
      <c r="C4152" s="202"/>
      <c r="D4152" s="202"/>
      <c r="E4152" s="202"/>
    </row>
    <row r="4153" spans="2:5">
      <c r="B4153" s="24"/>
      <c r="C4153" s="202"/>
      <c r="D4153" s="202"/>
      <c r="E4153" s="202"/>
    </row>
    <row r="4154" spans="2:5">
      <c r="B4154" s="24"/>
      <c r="C4154" s="202"/>
      <c r="D4154" s="202"/>
      <c r="E4154" s="202"/>
    </row>
    <row r="4155" spans="2:5">
      <c r="B4155" s="24"/>
      <c r="C4155" s="202"/>
      <c r="D4155" s="202"/>
      <c r="E4155" s="202"/>
    </row>
    <row r="4156" spans="2:5">
      <c r="B4156" s="24"/>
      <c r="C4156" s="202"/>
      <c r="D4156" s="202"/>
      <c r="E4156" s="202"/>
    </row>
    <row r="4157" spans="2:5">
      <c r="B4157" s="24"/>
      <c r="C4157" s="202"/>
      <c r="D4157" s="202"/>
      <c r="E4157" s="202"/>
    </row>
    <row r="4158" spans="2:5">
      <c r="B4158" s="24"/>
      <c r="C4158" s="202"/>
      <c r="D4158" s="202"/>
      <c r="E4158" s="202"/>
    </row>
    <row r="4159" spans="2:5">
      <c r="B4159" s="24"/>
      <c r="C4159" s="202"/>
      <c r="D4159" s="202"/>
      <c r="E4159" s="202"/>
    </row>
    <row r="4160" spans="2:5">
      <c r="B4160" s="24"/>
      <c r="C4160" s="202"/>
      <c r="D4160" s="202"/>
      <c r="E4160" s="202"/>
    </row>
    <row r="4161" spans="2:5">
      <c r="B4161" s="24"/>
      <c r="C4161" s="202"/>
      <c r="D4161" s="202"/>
      <c r="E4161" s="202"/>
    </row>
    <row r="4162" spans="2:5">
      <c r="B4162" s="24"/>
      <c r="C4162" s="202"/>
      <c r="D4162" s="202"/>
      <c r="E4162" s="202"/>
    </row>
    <row r="4163" spans="2:5">
      <c r="B4163" s="24"/>
      <c r="C4163" s="202"/>
      <c r="D4163" s="202"/>
      <c r="E4163" s="202"/>
    </row>
    <row r="4164" spans="2:5">
      <c r="B4164" s="24"/>
      <c r="C4164" s="202"/>
      <c r="D4164" s="202"/>
      <c r="E4164" s="202"/>
    </row>
    <row r="4165" spans="2:5">
      <c r="B4165" s="24"/>
      <c r="C4165" s="202"/>
      <c r="D4165" s="202"/>
      <c r="E4165" s="202"/>
    </row>
    <row r="4166" spans="2:5">
      <c r="B4166" s="24"/>
      <c r="C4166" s="202"/>
      <c r="D4166" s="202"/>
      <c r="E4166" s="202"/>
    </row>
    <row r="4167" spans="2:5">
      <c r="B4167" s="24"/>
      <c r="C4167" s="202"/>
      <c r="D4167" s="202"/>
      <c r="E4167" s="202"/>
    </row>
    <row r="4168" spans="2:5">
      <c r="B4168" s="24"/>
      <c r="C4168" s="202"/>
      <c r="D4168" s="202"/>
      <c r="E4168" s="202"/>
    </row>
    <row r="4169" spans="2:5">
      <c r="B4169" s="24"/>
      <c r="C4169" s="202"/>
      <c r="D4169" s="202"/>
      <c r="E4169" s="202"/>
    </row>
    <row r="4170" spans="2:5">
      <c r="B4170" s="24"/>
      <c r="C4170" s="202"/>
      <c r="D4170" s="202"/>
      <c r="E4170" s="202"/>
    </row>
    <row r="4171" spans="2:5">
      <c r="B4171" s="24"/>
      <c r="C4171" s="202"/>
      <c r="D4171" s="202"/>
      <c r="E4171" s="202"/>
    </row>
    <row r="4172" spans="2:5">
      <c r="B4172" s="24"/>
      <c r="C4172" s="202"/>
      <c r="D4172" s="202"/>
      <c r="E4172" s="202"/>
    </row>
    <row r="4173" spans="2:5">
      <c r="B4173" s="24"/>
      <c r="C4173" s="202"/>
      <c r="D4173" s="202"/>
      <c r="E4173" s="202"/>
    </row>
    <row r="4174" spans="2:5">
      <c r="B4174" s="24"/>
      <c r="C4174" s="202"/>
      <c r="D4174" s="202"/>
      <c r="E4174" s="202"/>
    </row>
    <row r="4175" spans="2:5">
      <c r="B4175" s="24"/>
      <c r="C4175" s="202"/>
      <c r="D4175" s="202"/>
      <c r="E4175" s="202"/>
    </row>
    <row r="4176" spans="2:5">
      <c r="B4176" s="24"/>
      <c r="C4176" s="202"/>
      <c r="D4176" s="202"/>
      <c r="E4176" s="202"/>
    </row>
    <row r="4177" spans="2:5">
      <c r="B4177" s="24"/>
      <c r="C4177" s="202"/>
      <c r="D4177" s="202"/>
      <c r="E4177" s="202"/>
    </row>
    <row r="4178" spans="2:5">
      <c r="B4178" s="24"/>
      <c r="C4178" s="202"/>
      <c r="D4178" s="202"/>
      <c r="E4178" s="202"/>
    </row>
    <row r="4179" spans="2:5">
      <c r="B4179" s="24"/>
      <c r="C4179" s="202"/>
      <c r="D4179" s="202"/>
      <c r="E4179" s="202"/>
    </row>
    <row r="4180" spans="2:5">
      <c r="B4180" s="24"/>
      <c r="C4180" s="202"/>
      <c r="D4180" s="202"/>
      <c r="E4180" s="202"/>
    </row>
    <row r="4181" spans="2:5">
      <c r="B4181" s="24"/>
      <c r="C4181" s="202"/>
      <c r="D4181" s="202"/>
      <c r="E4181" s="202"/>
    </row>
    <row r="4182" spans="2:5">
      <c r="B4182" s="24"/>
      <c r="C4182" s="202"/>
      <c r="D4182" s="202"/>
      <c r="E4182" s="202"/>
    </row>
    <row r="4183" spans="2:5">
      <c r="B4183" s="24"/>
      <c r="C4183" s="202"/>
      <c r="D4183" s="202"/>
      <c r="E4183" s="202"/>
    </row>
    <row r="4184" spans="2:5">
      <c r="B4184" s="24"/>
      <c r="C4184" s="202"/>
      <c r="D4184" s="202"/>
      <c r="E4184" s="202"/>
    </row>
    <row r="4185" spans="2:5">
      <c r="B4185" s="24"/>
      <c r="C4185" s="202"/>
      <c r="D4185" s="202"/>
      <c r="E4185" s="202"/>
    </row>
    <row r="4186" spans="2:5">
      <c r="B4186" s="24"/>
      <c r="C4186" s="202"/>
      <c r="D4186" s="202"/>
      <c r="E4186" s="202"/>
    </row>
    <row r="4187" spans="2:5">
      <c r="B4187" s="24"/>
      <c r="C4187" s="202"/>
      <c r="D4187" s="202"/>
      <c r="E4187" s="202"/>
    </row>
    <row r="4188" spans="2:5">
      <c r="B4188" s="24"/>
      <c r="C4188" s="202"/>
      <c r="D4188" s="202"/>
      <c r="E4188" s="202"/>
    </row>
    <row r="4189" spans="2:5">
      <c r="B4189" s="24"/>
      <c r="C4189" s="202"/>
      <c r="D4189" s="202"/>
      <c r="E4189" s="202"/>
    </row>
    <row r="4190" spans="2:5">
      <c r="B4190" s="24"/>
      <c r="C4190" s="202"/>
      <c r="D4190" s="202"/>
      <c r="E4190" s="202"/>
    </row>
    <row r="4191" spans="2:5">
      <c r="B4191" s="24"/>
      <c r="C4191" s="202"/>
      <c r="D4191" s="202"/>
      <c r="E4191" s="202"/>
    </row>
    <row r="4192" spans="2:5">
      <c r="B4192" s="24"/>
      <c r="C4192" s="202"/>
      <c r="D4192" s="202"/>
      <c r="E4192" s="202"/>
    </row>
    <row r="4193" spans="2:5">
      <c r="B4193" s="24"/>
      <c r="C4193" s="202"/>
      <c r="D4193" s="202"/>
      <c r="E4193" s="202"/>
    </row>
    <row r="4194" spans="2:5">
      <c r="B4194" s="24"/>
      <c r="C4194" s="202"/>
      <c r="D4194" s="202"/>
      <c r="E4194" s="202"/>
    </row>
    <row r="4195" spans="2:5">
      <c r="B4195" s="24"/>
      <c r="C4195" s="202"/>
      <c r="D4195" s="202"/>
      <c r="E4195" s="202"/>
    </row>
    <row r="4196" spans="2:5">
      <c r="B4196" s="24"/>
      <c r="C4196" s="202"/>
      <c r="D4196" s="202"/>
      <c r="E4196" s="202"/>
    </row>
    <row r="4197" spans="2:5">
      <c r="B4197" s="24"/>
      <c r="C4197" s="202"/>
      <c r="D4197" s="202"/>
      <c r="E4197" s="202"/>
    </row>
    <row r="4198" spans="2:5">
      <c r="B4198" s="24"/>
      <c r="C4198" s="202"/>
      <c r="D4198" s="202"/>
      <c r="E4198" s="202"/>
    </row>
    <row r="4199" spans="2:5">
      <c r="B4199" s="24"/>
      <c r="C4199" s="202"/>
      <c r="D4199" s="202"/>
      <c r="E4199" s="202"/>
    </row>
    <row r="4200" spans="2:5">
      <c r="B4200" s="24"/>
      <c r="C4200" s="202"/>
      <c r="D4200" s="202"/>
      <c r="E4200" s="202"/>
    </row>
    <row r="4201" spans="2:5">
      <c r="B4201" s="24"/>
      <c r="C4201" s="202"/>
      <c r="D4201" s="202"/>
      <c r="E4201" s="202"/>
    </row>
    <row r="4202" spans="2:5">
      <c r="B4202" s="24"/>
      <c r="C4202" s="202"/>
      <c r="D4202" s="202"/>
      <c r="E4202" s="202"/>
    </row>
    <row r="4203" spans="2:5">
      <c r="B4203" s="24"/>
      <c r="C4203" s="202"/>
      <c r="D4203" s="202"/>
      <c r="E4203" s="202"/>
    </row>
    <row r="4204" spans="2:5">
      <c r="B4204" s="24"/>
      <c r="C4204" s="202"/>
      <c r="D4204" s="202"/>
      <c r="E4204" s="202"/>
    </row>
    <row r="4205" spans="2:5">
      <c r="B4205" s="24"/>
      <c r="C4205" s="202"/>
      <c r="D4205" s="202"/>
      <c r="E4205" s="202"/>
    </row>
    <row r="4206" spans="2:5">
      <c r="B4206" s="24"/>
      <c r="C4206" s="202"/>
      <c r="D4206" s="202"/>
      <c r="E4206" s="202"/>
    </row>
    <row r="4207" spans="2:5">
      <c r="B4207" s="24"/>
      <c r="C4207" s="202"/>
      <c r="D4207" s="202"/>
      <c r="E4207" s="202"/>
    </row>
    <row r="4208" spans="2:5">
      <c r="B4208" s="24"/>
      <c r="C4208" s="202"/>
      <c r="D4208" s="202"/>
      <c r="E4208" s="202"/>
    </row>
    <row r="4209" spans="2:5">
      <c r="B4209" s="24"/>
      <c r="C4209" s="202"/>
      <c r="D4209" s="202"/>
      <c r="E4209" s="202"/>
    </row>
    <row r="4210" spans="2:5">
      <c r="B4210" s="24"/>
      <c r="C4210" s="202"/>
      <c r="D4210" s="202"/>
      <c r="E4210" s="202"/>
    </row>
    <row r="4211" spans="2:5">
      <c r="B4211" s="24"/>
      <c r="C4211" s="202"/>
      <c r="D4211" s="202"/>
      <c r="E4211" s="202"/>
    </row>
    <row r="4212" spans="2:5">
      <c r="B4212" s="24"/>
      <c r="C4212" s="202"/>
      <c r="D4212" s="202"/>
      <c r="E4212" s="202"/>
    </row>
    <row r="4213" spans="2:5">
      <c r="B4213" s="24"/>
      <c r="C4213" s="202"/>
      <c r="D4213" s="202"/>
      <c r="E4213" s="202"/>
    </row>
    <row r="4214" spans="2:5">
      <c r="B4214" s="24"/>
      <c r="C4214" s="202"/>
      <c r="D4214" s="202"/>
      <c r="E4214" s="202"/>
    </row>
    <row r="4215" spans="2:5">
      <c r="B4215" s="24"/>
      <c r="C4215" s="202"/>
      <c r="D4215" s="202"/>
      <c r="E4215" s="202"/>
    </row>
    <row r="4216" spans="2:5">
      <c r="B4216" s="24"/>
      <c r="C4216" s="202"/>
      <c r="D4216" s="202"/>
      <c r="E4216" s="202"/>
    </row>
    <row r="4217" spans="2:5">
      <c r="B4217" s="24"/>
      <c r="C4217" s="202"/>
      <c r="D4217" s="202"/>
      <c r="E4217" s="202"/>
    </row>
    <row r="4218" spans="2:5">
      <c r="B4218" s="24"/>
      <c r="C4218" s="202"/>
      <c r="D4218" s="202"/>
      <c r="E4218" s="202"/>
    </row>
    <row r="4219" spans="2:5">
      <c r="B4219" s="24"/>
      <c r="C4219" s="202"/>
      <c r="D4219" s="202"/>
      <c r="E4219" s="202"/>
    </row>
    <row r="4220" spans="2:5">
      <c r="B4220" s="24"/>
      <c r="C4220" s="202"/>
      <c r="D4220" s="202"/>
      <c r="E4220" s="202"/>
    </row>
    <row r="4221" spans="2:5">
      <c r="B4221" s="24"/>
      <c r="C4221" s="202"/>
      <c r="D4221" s="202"/>
      <c r="E4221" s="202"/>
    </row>
    <row r="4222" spans="2:5">
      <c r="B4222" s="24"/>
      <c r="C4222" s="202"/>
      <c r="D4222" s="202"/>
      <c r="E4222" s="202"/>
    </row>
    <row r="4223" spans="2:5">
      <c r="B4223" s="24"/>
      <c r="C4223" s="202"/>
      <c r="D4223" s="202"/>
      <c r="E4223" s="202"/>
    </row>
    <row r="4224" spans="2:5">
      <c r="B4224" s="24"/>
      <c r="C4224" s="202"/>
      <c r="D4224" s="202"/>
      <c r="E4224" s="202"/>
    </row>
    <row r="4225" spans="2:5">
      <c r="B4225" s="24"/>
      <c r="C4225" s="202"/>
      <c r="D4225" s="202"/>
      <c r="E4225" s="202"/>
    </row>
    <row r="4226" spans="2:5">
      <c r="B4226" s="24"/>
      <c r="C4226" s="202"/>
      <c r="D4226" s="202"/>
      <c r="E4226" s="202"/>
    </row>
    <row r="4227" spans="2:5">
      <c r="B4227" s="24"/>
      <c r="C4227" s="202"/>
      <c r="D4227" s="202"/>
      <c r="E4227" s="202"/>
    </row>
    <row r="4228" spans="2:5">
      <c r="B4228" s="24"/>
      <c r="C4228" s="202"/>
      <c r="D4228" s="202"/>
      <c r="E4228" s="202"/>
    </row>
    <row r="4229" spans="2:5">
      <c r="B4229" s="24"/>
      <c r="C4229" s="202"/>
      <c r="D4229" s="202"/>
      <c r="E4229" s="202"/>
    </row>
    <row r="4230" spans="2:5">
      <c r="B4230" s="24"/>
      <c r="C4230" s="202"/>
      <c r="D4230" s="202"/>
      <c r="E4230" s="202"/>
    </row>
    <row r="4231" spans="2:5">
      <c r="B4231" s="24"/>
      <c r="C4231" s="202"/>
      <c r="D4231" s="202"/>
      <c r="E4231" s="202"/>
    </row>
    <row r="4232" spans="2:5">
      <c r="B4232" s="24"/>
      <c r="C4232" s="202"/>
      <c r="D4232" s="202"/>
      <c r="E4232" s="202"/>
    </row>
    <row r="4233" spans="2:5">
      <c r="B4233" s="24"/>
      <c r="C4233" s="202"/>
      <c r="D4233" s="202"/>
      <c r="E4233" s="202"/>
    </row>
    <row r="4234" spans="2:5">
      <c r="B4234" s="24"/>
      <c r="C4234" s="202"/>
      <c r="D4234" s="202"/>
      <c r="E4234" s="202"/>
    </row>
    <row r="4235" spans="2:5">
      <c r="B4235" s="24"/>
      <c r="C4235" s="202"/>
      <c r="D4235" s="202"/>
      <c r="E4235" s="202"/>
    </row>
    <row r="4236" spans="2:5">
      <c r="B4236" s="24"/>
      <c r="C4236" s="202"/>
      <c r="D4236" s="202"/>
      <c r="E4236" s="202"/>
    </row>
    <row r="4237" spans="2:5">
      <c r="B4237" s="24"/>
      <c r="C4237" s="202"/>
      <c r="D4237" s="202"/>
      <c r="E4237" s="202"/>
    </row>
    <row r="4238" spans="2:5">
      <c r="B4238" s="24"/>
      <c r="C4238" s="202"/>
      <c r="D4238" s="202"/>
      <c r="E4238" s="202"/>
    </row>
    <row r="4239" spans="2:5">
      <c r="B4239" s="24"/>
      <c r="C4239" s="202"/>
      <c r="D4239" s="202"/>
      <c r="E4239" s="202"/>
    </row>
    <row r="4240" spans="2:5">
      <c r="B4240" s="24"/>
      <c r="C4240" s="202"/>
      <c r="D4240" s="202"/>
      <c r="E4240" s="202"/>
    </row>
    <row r="4241" spans="2:5">
      <c r="B4241" s="24"/>
      <c r="C4241" s="202"/>
      <c r="D4241" s="202"/>
      <c r="E4241" s="202"/>
    </row>
    <row r="4242" spans="2:5">
      <c r="B4242" s="24"/>
      <c r="C4242" s="202"/>
      <c r="D4242" s="202"/>
      <c r="E4242" s="202"/>
    </row>
    <row r="4243" spans="2:5">
      <c r="B4243" s="24"/>
      <c r="C4243" s="202"/>
      <c r="D4243" s="202"/>
      <c r="E4243" s="202"/>
    </row>
    <row r="4244" spans="2:5">
      <c r="B4244" s="24"/>
      <c r="C4244" s="202"/>
      <c r="D4244" s="202"/>
      <c r="E4244" s="202"/>
    </row>
    <row r="4245" spans="2:5">
      <c r="B4245" s="24"/>
      <c r="C4245" s="202"/>
      <c r="D4245" s="202"/>
      <c r="E4245" s="202"/>
    </row>
    <row r="4246" spans="2:5">
      <c r="B4246" s="24"/>
      <c r="C4246" s="202"/>
      <c r="D4246" s="202"/>
      <c r="E4246" s="202"/>
    </row>
    <row r="4247" spans="2:5">
      <c r="B4247" s="24"/>
      <c r="C4247" s="202"/>
      <c r="D4247" s="202"/>
      <c r="E4247" s="202"/>
    </row>
    <row r="4248" spans="2:5">
      <c r="B4248" s="24"/>
      <c r="C4248" s="202"/>
      <c r="D4248" s="202"/>
      <c r="E4248" s="202"/>
    </row>
    <row r="4249" spans="2:5">
      <c r="B4249" s="24"/>
      <c r="C4249" s="202"/>
      <c r="D4249" s="202"/>
      <c r="E4249" s="202"/>
    </row>
    <row r="4250" spans="2:5">
      <c r="B4250" s="24"/>
      <c r="C4250" s="202"/>
      <c r="D4250" s="202"/>
      <c r="E4250" s="202"/>
    </row>
    <row r="4251" spans="2:5">
      <c r="B4251" s="24"/>
      <c r="C4251" s="202"/>
      <c r="D4251" s="202"/>
      <c r="E4251" s="202"/>
    </row>
    <row r="4252" spans="2:5">
      <c r="B4252" s="24"/>
      <c r="C4252" s="202"/>
      <c r="D4252" s="202"/>
      <c r="E4252" s="202"/>
    </row>
    <row r="4253" spans="2:5">
      <c r="B4253" s="24"/>
      <c r="C4253" s="202"/>
      <c r="D4253" s="202"/>
      <c r="E4253" s="202"/>
    </row>
    <row r="4254" spans="2:5">
      <c r="B4254" s="24"/>
      <c r="C4254" s="202"/>
      <c r="D4254" s="202"/>
      <c r="E4254" s="202"/>
    </row>
    <row r="4255" spans="2:5">
      <c r="B4255" s="24"/>
      <c r="C4255" s="202"/>
      <c r="D4255" s="202"/>
      <c r="E4255" s="202"/>
    </row>
    <row r="4256" spans="2:5">
      <c r="B4256" s="24"/>
      <c r="C4256" s="202"/>
      <c r="D4256" s="202"/>
      <c r="E4256" s="202"/>
    </row>
    <row r="4257" spans="2:5">
      <c r="B4257" s="24"/>
      <c r="C4257" s="202"/>
      <c r="D4257" s="202"/>
      <c r="E4257" s="202"/>
    </row>
    <row r="4258" spans="2:5">
      <c r="B4258" s="24"/>
      <c r="C4258" s="202"/>
      <c r="D4258" s="202"/>
      <c r="E4258" s="202"/>
    </row>
    <row r="4259" spans="2:5">
      <c r="B4259" s="24"/>
      <c r="C4259" s="202"/>
      <c r="D4259" s="202"/>
      <c r="E4259" s="202"/>
    </row>
    <row r="4260" spans="2:5">
      <c r="B4260" s="24"/>
      <c r="C4260" s="202"/>
      <c r="D4260" s="202"/>
      <c r="E4260" s="202"/>
    </row>
    <row r="4261" spans="2:5">
      <c r="B4261" s="24"/>
      <c r="C4261" s="202"/>
      <c r="D4261" s="202"/>
      <c r="E4261" s="202"/>
    </row>
    <row r="4262" spans="2:5">
      <c r="B4262" s="24"/>
      <c r="C4262" s="202"/>
      <c r="D4262" s="202"/>
      <c r="E4262" s="202"/>
    </row>
    <row r="4263" spans="2:5">
      <c r="B4263" s="24"/>
      <c r="C4263" s="202"/>
      <c r="D4263" s="202"/>
      <c r="E4263" s="202"/>
    </row>
    <row r="4264" spans="2:5">
      <c r="B4264" s="24"/>
      <c r="C4264" s="202"/>
      <c r="D4264" s="202"/>
      <c r="E4264" s="202"/>
    </row>
    <row r="4265" spans="2:5">
      <c r="B4265" s="24"/>
      <c r="C4265" s="202"/>
      <c r="D4265" s="202"/>
      <c r="E4265" s="202"/>
    </row>
    <row r="4266" spans="2:5">
      <c r="B4266" s="24"/>
      <c r="C4266" s="202"/>
      <c r="D4266" s="202"/>
      <c r="E4266" s="202"/>
    </row>
    <row r="4267" spans="2:5">
      <c r="B4267" s="24"/>
      <c r="C4267" s="202"/>
      <c r="D4267" s="202"/>
      <c r="E4267" s="202"/>
    </row>
    <row r="4268" spans="2:5">
      <c r="B4268" s="24"/>
      <c r="C4268" s="202"/>
      <c r="D4268" s="202"/>
      <c r="E4268" s="202"/>
    </row>
    <row r="4269" spans="2:5">
      <c r="B4269" s="24"/>
      <c r="C4269" s="202"/>
      <c r="D4269" s="202"/>
      <c r="E4269" s="202"/>
    </row>
    <row r="4270" spans="2:5">
      <c r="B4270" s="24"/>
      <c r="C4270" s="202"/>
      <c r="D4270" s="202"/>
      <c r="E4270" s="202"/>
    </row>
    <row r="4271" spans="2:5">
      <c r="B4271" s="24"/>
      <c r="C4271" s="202"/>
      <c r="D4271" s="202"/>
      <c r="E4271" s="202"/>
    </row>
    <row r="4272" spans="2:5">
      <c r="B4272" s="24"/>
      <c r="C4272" s="202"/>
      <c r="D4272" s="202"/>
      <c r="E4272" s="202"/>
    </row>
    <row r="4273" spans="2:5">
      <c r="B4273" s="24"/>
      <c r="C4273" s="202"/>
      <c r="D4273" s="202"/>
      <c r="E4273" s="202"/>
    </row>
    <row r="4274" spans="2:5">
      <c r="B4274" s="24"/>
      <c r="C4274" s="202"/>
      <c r="D4274" s="202"/>
      <c r="E4274" s="202"/>
    </row>
    <row r="4275" spans="2:5">
      <c r="B4275" s="24"/>
      <c r="C4275" s="202"/>
      <c r="D4275" s="202"/>
      <c r="E4275" s="202"/>
    </row>
    <row r="4276" spans="2:5">
      <c r="B4276" s="24"/>
      <c r="C4276" s="202"/>
      <c r="D4276" s="202"/>
      <c r="E4276" s="202"/>
    </row>
    <row r="4277" spans="2:5">
      <c r="B4277" s="24"/>
      <c r="C4277" s="202"/>
      <c r="D4277" s="202"/>
      <c r="E4277" s="202"/>
    </row>
    <row r="4278" spans="2:5">
      <c r="B4278" s="24"/>
      <c r="C4278" s="202"/>
      <c r="D4278" s="202"/>
      <c r="E4278" s="202"/>
    </row>
    <row r="4279" spans="2:5">
      <c r="B4279" s="24"/>
      <c r="C4279" s="202"/>
      <c r="D4279" s="202"/>
      <c r="E4279" s="202"/>
    </row>
    <row r="4280" spans="2:5">
      <c r="B4280" s="24"/>
      <c r="C4280" s="202"/>
      <c r="D4280" s="202"/>
      <c r="E4280" s="202"/>
    </row>
    <row r="4281" spans="2:5">
      <c r="B4281" s="24"/>
      <c r="C4281" s="202"/>
      <c r="D4281" s="202"/>
      <c r="E4281" s="202"/>
    </row>
    <row r="4282" spans="2:5">
      <c r="B4282" s="24"/>
      <c r="C4282" s="202"/>
      <c r="D4282" s="202"/>
      <c r="E4282" s="202"/>
    </row>
    <row r="4283" spans="2:5">
      <c r="B4283" s="24"/>
      <c r="C4283" s="202"/>
      <c r="D4283" s="202"/>
      <c r="E4283" s="202"/>
    </row>
    <row r="4284" spans="2:5">
      <c r="B4284" s="24"/>
      <c r="C4284" s="202"/>
      <c r="D4284" s="202"/>
      <c r="E4284" s="202"/>
    </row>
    <row r="4285" spans="2:5">
      <c r="B4285" s="24"/>
      <c r="C4285" s="202"/>
      <c r="D4285" s="202"/>
      <c r="E4285" s="202"/>
    </row>
    <row r="4286" spans="2:5">
      <c r="B4286" s="24"/>
      <c r="C4286" s="202"/>
      <c r="D4286" s="202"/>
      <c r="E4286" s="202"/>
    </row>
    <row r="4287" spans="2:5">
      <c r="B4287" s="24"/>
      <c r="C4287" s="202"/>
      <c r="D4287" s="202"/>
      <c r="E4287" s="202"/>
    </row>
    <row r="4288" spans="2:5">
      <c r="B4288" s="24"/>
      <c r="C4288" s="202"/>
      <c r="D4288" s="202"/>
      <c r="E4288" s="202"/>
    </row>
    <row r="4289" spans="2:5">
      <c r="B4289" s="24"/>
      <c r="C4289" s="202"/>
      <c r="D4289" s="202"/>
      <c r="E4289" s="202"/>
    </row>
    <row r="4290" spans="2:5">
      <c r="B4290" s="24"/>
      <c r="C4290" s="202"/>
      <c r="D4290" s="202"/>
      <c r="E4290" s="202"/>
    </row>
    <row r="4291" spans="2:5">
      <c r="B4291" s="24"/>
      <c r="C4291" s="202"/>
      <c r="D4291" s="202"/>
      <c r="E4291" s="202"/>
    </row>
    <row r="4292" spans="2:5">
      <c r="B4292" s="24"/>
      <c r="C4292" s="202"/>
      <c r="D4292" s="202"/>
      <c r="E4292" s="202"/>
    </row>
    <row r="4293" spans="2:5">
      <c r="B4293" s="24"/>
      <c r="C4293" s="202"/>
      <c r="D4293" s="202"/>
      <c r="E4293" s="202"/>
    </row>
    <row r="4294" spans="2:5">
      <c r="B4294" s="24"/>
      <c r="C4294" s="202"/>
      <c r="D4294" s="202"/>
      <c r="E4294" s="202"/>
    </row>
    <row r="4295" spans="2:5">
      <c r="B4295" s="24"/>
      <c r="C4295" s="202"/>
      <c r="D4295" s="202"/>
      <c r="E4295" s="202"/>
    </row>
    <row r="4296" spans="2:5">
      <c r="B4296" s="24"/>
      <c r="C4296" s="202"/>
      <c r="D4296" s="202"/>
      <c r="E4296" s="202"/>
    </row>
    <row r="4297" spans="2:5">
      <c r="B4297" s="24"/>
      <c r="C4297" s="202"/>
      <c r="D4297" s="202"/>
      <c r="E4297" s="202"/>
    </row>
    <row r="4298" spans="2:5">
      <c r="B4298" s="24"/>
      <c r="C4298" s="202"/>
      <c r="D4298" s="202"/>
      <c r="E4298" s="202"/>
    </row>
    <row r="4299" spans="2:5">
      <c r="B4299" s="24"/>
      <c r="C4299" s="202"/>
      <c r="D4299" s="202"/>
      <c r="E4299" s="202"/>
    </row>
    <row r="4300" spans="2:5">
      <c r="B4300" s="24"/>
      <c r="C4300" s="202"/>
      <c r="D4300" s="202"/>
      <c r="E4300" s="202"/>
    </row>
    <row r="4301" spans="2:5">
      <c r="B4301" s="24"/>
      <c r="C4301" s="202"/>
      <c r="D4301" s="202"/>
      <c r="E4301" s="202"/>
    </row>
    <row r="4302" spans="2:5">
      <c r="B4302" s="24"/>
      <c r="C4302" s="202"/>
      <c r="D4302" s="202"/>
      <c r="E4302" s="202"/>
    </row>
    <row r="4303" spans="2:5">
      <c r="B4303" s="24"/>
      <c r="C4303" s="202"/>
      <c r="D4303" s="202"/>
      <c r="E4303" s="202"/>
    </row>
    <row r="4304" spans="2:5">
      <c r="B4304" s="24"/>
      <c r="C4304" s="202"/>
      <c r="D4304" s="202"/>
      <c r="E4304" s="202"/>
    </row>
    <row r="4305" spans="2:5">
      <c r="B4305" s="24"/>
      <c r="C4305" s="202"/>
      <c r="D4305" s="202"/>
      <c r="E4305" s="202"/>
    </row>
    <row r="4306" spans="2:5">
      <c r="B4306" s="24"/>
      <c r="C4306" s="202"/>
      <c r="D4306" s="202"/>
      <c r="E4306" s="202"/>
    </row>
    <row r="4307" spans="2:5">
      <c r="B4307" s="24"/>
      <c r="C4307" s="202"/>
      <c r="D4307" s="202"/>
      <c r="E4307" s="202"/>
    </row>
    <row r="4308" spans="2:5">
      <c r="B4308" s="24"/>
      <c r="C4308" s="202"/>
      <c r="D4308" s="202"/>
      <c r="E4308" s="202"/>
    </row>
    <row r="4309" spans="2:5">
      <c r="B4309" s="24"/>
      <c r="C4309" s="202"/>
      <c r="D4309" s="202"/>
      <c r="E4309" s="202"/>
    </row>
    <row r="4310" spans="2:5">
      <c r="B4310" s="24"/>
      <c r="C4310" s="202"/>
      <c r="D4310" s="202"/>
      <c r="E4310" s="202"/>
    </row>
    <row r="4311" spans="2:5">
      <c r="B4311" s="24"/>
      <c r="C4311" s="202"/>
      <c r="D4311" s="202"/>
      <c r="E4311" s="202"/>
    </row>
    <row r="4312" spans="2:5">
      <c r="B4312" s="24"/>
      <c r="C4312" s="202"/>
      <c r="D4312" s="202"/>
      <c r="E4312" s="202"/>
    </row>
    <row r="4313" spans="2:5">
      <c r="B4313" s="24"/>
      <c r="C4313" s="202"/>
      <c r="D4313" s="202"/>
      <c r="E4313" s="202"/>
    </row>
    <row r="4314" spans="2:5">
      <c r="B4314" s="24"/>
      <c r="C4314" s="202"/>
      <c r="D4314" s="202"/>
      <c r="E4314" s="202"/>
    </row>
    <row r="4315" spans="2:5">
      <c r="B4315" s="24"/>
      <c r="C4315" s="202"/>
      <c r="D4315" s="202"/>
      <c r="E4315" s="202"/>
    </row>
    <row r="4316" spans="2:5">
      <c r="B4316" s="24"/>
      <c r="C4316" s="202"/>
      <c r="D4316" s="202"/>
      <c r="E4316" s="202"/>
    </row>
    <row r="4317" spans="2:5">
      <c r="B4317" s="24"/>
      <c r="C4317" s="202"/>
      <c r="D4317" s="202"/>
      <c r="E4317" s="202"/>
    </row>
    <row r="4318" spans="2:5">
      <c r="B4318" s="24"/>
      <c r="C4318" s="202"/>
      <c r="D4318" s="202"/>
      <c r="E4318" s="202"/>
    </row>
    <row r="4319" spans="2:5">
      <c r="B4319" s="24"/>
      <c r="C4319" s="202"/>
      <c r="D4319" s="202"/>
      <c r="E4319" s="202"/>
    </row>
    <row r="4320" spans="2:5">
      <c r="B4320" s="24"/>
      <c r="C4320" s="202"/>
      <c r="D4320" s="202"/>
      <c r="E4320" s="202"/>
    </row>
    <row r="4321" spans="2:5">
      <c r="B4321" s="24"/>
      <c r="C4321" s="202"/>
      <c r="D4321" s="202"/>
      <c r="E4321" s="202"/>
    </row>
    <row r="4322" spans="2:5">
      <c r="B4322" s="24"/>
      <c r="C4322" s="202"/>
      <c r="D4322" s="202"/>
      <c r="E4322" s="202"/>
    </row>
    <row r="4323" spans="2:5">
      <c r="B4323" s="24"/>
      <c r="C4323" s="202"/>
      <c r="D4323" s="202"/>
      <c r="E4323" s="202"/>
    </row>
    <row r="4324" spans="2:5">
      <c r="B4324" s="24"/>
      <c r="C4324" s="202"/>
      <c r="D4324" s="202"/>
      <c r="E4324" s="202"/>
    </row>
    <row r="4325" spans="2:5">
      <c r="B4325" s="24"/>
      <c r="C4325" s="202"/>
      <c r="D4325" s="202"/>
      <c r="E4325" s="202"/>
    </row>
    <row r="4326" spans="2:5">
      <c r="B4326" s="24"/>
      <c r="C4326" s="202"/>
      <c r="D4326" s="202"/>
      <c r="E4326" s="202"/>
    </row>
    <row r="4327" spans="2:5">
      <c r="B4327" s="24"/>
      <c r="C4327" s="202"/>
      <c r="D4327" s="202"/>
      <c r="E4327" s="202"/>
    </row>
    <row r="4328" spans="2:5">
      <c r="B4328" s="24"/>
      <c r="C4328" s="202"/>
      <c r="D4328" s="202"/>
      <c r="E4328" s="202"/>
    </row>
    <row r="4329" spans="2:5">
      <c r="B4329" s="24"/>
      <c r="C4329" s="202"/>
      <c r="D4329" s="202"/>
      <c r="E4329" s="202"/>
    </row>
    <row r="4330" spans="2:5">
      <c r="B4330" s="24"/>
      <c r="C4330" s="202"/>
      <c r="D4330" s="202"/>
      <c r="E4330" s="202"/>
    </row>
    <row r="4331" spans="2:5">
      <c r="B4331" s="24"/>
      <c r="C4331" s="202"/>
      <c r="D4331" s="202"/>
      <c r="E4331" s="202"/>
    </row>
    <row r="4332" spans="2:5">
      <c r="B4332" s="24"/>
      <c r="C4332" s="202"/>
      <c r="D4332" s="202"/>
      <c r="E4332" s="202"/>
    </row>
    <row r="4333" spans="2:5">
      <c r="B4333" s="24"/>
      <c r="C4333" s="202"/>
      <c r="D4333" s="202"/>
      <c r="E4333" s="202"/>
    </row>
    <row r="4334" spans="2:5">
      <c r="B4334" s="24"/>
      <c r="C4334" s="202"/>
      <c r="D4334" s="202"/>
      <c r="E4334" s="202"/>
    </row>
    <row r="4335" spans="2:5">
      <c r="B4335" s="24"/>
      <c r="C4335" s="202"/>
      <c r="D4335" s="202"/>
      <c r="E4335" s="202"/>
    </row>
    <row r="4336" spans="2:5">
      <c r="B4336" s="24"/>
      <c r="C4336" s="202"/>
      <c r="D4336" s="202"/>
      <c r="E4336" s="202"/>
    </row>
    <row r="4337" spans="2:5">
      <c r="B4337" s="24"/>
      <c r="C4337" s="202"/>
      <c r="D4337" s="202"/>
      <c r="E4337" s="202"/>
    </row>
    <row r="4338" spans="2:5">
      <c r="B4338" s="24"/>
      <c r="C4338" s="202"/>
      <c r="D4338" s="202"/>
      <c r="E4338" s="202"/>
    </row>
    <row r="4339" spans="2:5">
      <c r="B4339" s="24"/>
      <c r="C4339" s="202"/>
      <c r="D4339" s="202"/>
      <c r="E4339" s="202"/>
    </row>
    <row r="4340" spans="2:5">
      <c r="B4340" s="24"/>
      <c r="C4340" s="202"/>
      <c r="D4340" s="202"/>
      <c r="E4340" s="202"/>
    </row>
    <row r="4341" spans="2:5">
      <c r="B4341" s="24"/>
      <c r="C4341" s="202"/>
      <c r="D4341" s="202"/>
      <c r="E4341" s="202"/>
    </row>
    <row r="4342" spans="2:5">
      <c r="B4342" s="24"/>
      <c r="C4342" s="202"/>
      <c r="D4342" s="202"/>
      <c r="E4342" s="202"/>
    </row>
    <row r="4343" spans="2:5">
      <c r="B4343" s="24"/>
      <c r="C4343" s="202"/>
      <c r="D4343" s="202"/>
      <c r="E4343" s="202"/>
    </row>
    <row r="4344" spans="2:5">
      <c r="B4344" s="24"/>
      <c r="C4344" s="202"/>
      <c r="D4344" s="202"/>
      <c r="E4344" s="202"/>
    </row>
    <row r="4345" spans="2:5">
      <c r="B4345" s="24"/>
      <c r="C4345" s="202"/>
      <c r="D4345" s="202"/>
      <c r="E4345" s="202"/>
    </row>
    <row r="4346" spans="2:5">
      <c r="B4346" s="24"/>
      <c r="C4346" s="202"/>
      <c r="D4346" s="202"/>
      <c r="E4346" s="202"/>
    </row>
    <row r="4347" spans="2:5">
      <c r="B4347" s="24"/>
      <c r="C4347" s="202"/>
      <c r="D4347" s="202"/>
      <c r="E4347" s="202"/>
    </row>
    <row r="4348" spans="2:5">
      <c r="B4348" s="24"/>
      <c r="C4348" s="202"/>
      <c r="D4348" s="202"/>
      <c r="E4348" s="202"/>
    </row>
    <row r="4349" spans="2:5">
      <c r="B4349" s="24"/>
      <c r="C4349" s="202"/>
      <c r="D4349" s="202"/>
      <c r="E4349" s="202"/>
    </row>
    <row r="4350" spans="2:5">
      <c r="B4350" s="24"/>
      <c r="C4350" s="202"/>
      <c r="D4350" s="202"/>
      <c r="E4350" s="202"/>
    </row>
    <row r="4351" spans="2:5">
      <c r="B4351" s="24"/>
      <c r="C4351" s="202"/>
      <c r="D4351" s="202"/>
      <c r="E4351" s="202"/>
    </row>
    <row r="4352" spans="2:5">
      <c r="B4352" s="24"/>
      <c r="C4352" s="202"/>
      <c r="D4352" s="202"/>
      <c r="E4352" s="202"/>
    </row>
    <row r="4353" spans="2:5">
      <c r="B4353" s="24"/>
      <c r="C4353" s="202"/>
      <c r="D4353" s="202"/>
      <c r="E4353" s="202"/>
    </row>
    <row r="4354" spans="2:5">
      <c r="B4354" s="24"/>
      <c r="C4354" s="202"/>
      <c r="D4354" s="202"/>
      <c r="E4354" s="202"/>
    </row>
    <row r="4355" spans="2:5">
      <c r="B4355" s="24"/>
      <c r="C4355" s="202"/>
      <c r="D4355" s="202"/>
      <c r="E4355" s="202"/>
    </row>
    <row r="4356" spans="2:5">
      <c r="B4356" s="24"/>
      <c r="C4356" s="202"/>
      <c r="D4356" s="202"/>
      <c r="E4356" s="202"/>
    </row>
    <row r="4357" spans="2:5">
      <c r="B4357" s="24"/>
      <c r="C4357" s="202"/>
      <c r="D4357" s="202"/>
      <c r="E4357" s="202"/>
    </row>
    <row r="4358" spans="2:5">
      <c r="B4358" s="24"/>
      <c r="C4358" s="202"/>
      <c r="D4358" s="202"/>
      <c r="E4358" s="202"/>
    </row>
    <row r="4359" spans="2:5">
      <c r="B4359" s="24"/>
      <c r="C4359" s="202"/>
      <c r="D4359" s="202"/>
      <c r="E4359" s="202"/>
    </row>
    <row r="4360" spans="2:5">
      <c r="B4360" s="24"/>
      <c r="C4360" s="202"/>
      <c r="D4360" s="202"/>
      <c r="E4360" s="202"/>
    </row>
    <row r="4361" spans="2:5">
      <c r="B4361" s="24"/>
      <c r="C4361" s="202"/>
      <c r="D4361" s="202"/>
      <c r="E4361" s="202"/>
    </row>
    <row r="4362" spans="2:5">
      <c r="B4362" s="24"/>
      <c r="C4362" s="202"/>
      <c r="D4362" s="202"/>
      <c r="E4362" s="202"/>
    </row>
    <row r="4363" spans="2:5">
      <c r="B4363" s="24"/>
      <c r="C4363" s="202"/>
      <c r="D4363" s="202"/>
      <c r="E4363" s="202"/>
    </row>
    <row r="4364" spans="2:5">
      <c r="B4364" s="24"/>
      <c r="C4364" s="202"/>
      <c r="D4364" s="202"/>
      <c r="E4364" s="202"/>
    </row>
    <row r="4365" spans="2:5">
      <c r="B4365" s="24"/>
      <c r="C4365" s="202"/>
      <c r="D4365" s="202"/>
      <c r="E4365" s="202"/>
    </row>
    <row r="4366" spans="2:5">
      <c r="B4366" s="24"/>
      <c r="C4366" s="202"/>
      <c r="D4366" s="202"/>
      <c r="E4366" s="202"/>
    </row>
    <row r="4367" spans="2:5">
      <c r="B4367" s="24"/>
      <c r="C4367" s="202"/>
      <c r="D4367" s="202"/>
      <c r="E4367" s="202"/>
    </row>
    <row r="4368" spans="2:5">
      <c r="B4368" s="24"/>
      <c r="C4368" s="202"/>
      <c r="D4368" s="202"/>
      <c r="E4368" s="202"/>
    </row>
    <row r="4369" spans="2:5">
      <c r="B4369" s="24"/>
      <c r="C4369" s="202"/>
      <c r="D4369" s="202"/>
      <c r="E4369" s="202"/>
    </row>
    <row r="4370" spans="2:5">
      <c r="B4370" s="24"/>
      <c r="C4370" s="202"/>
      <c r="D4370" s="202"/>
      <c r="E4370" s="202"/>
    </row>
    <row r="4371" spans="2:5">
      <c r="B4371" s="24"/>
      <c r="C4371" s="202"/>
      <c r="D4371" s="202"/>
      <c r="E4371" s="202"/>
    </row>
    <row r="4372" spans="2:5">
      <c r="B4372" s="24"/>
      <c r="C4372" s="202"/>
      <c r="D4372" s="202"/>
      <c r="E4372" s="202"/>
    </row>
    <row r="4373" spans="2:5">
      <c r="B4373" s="24"/>
      <c r="C4373" s="202"/>
      <c r="D4373" s="202"/>
      <c r="E4373" s="202"/>
    </row>
    <row r="4374" spans="2:5">
      <c r="B4374" s="24"/>
      <c r="C4374" s="202"/>
      <c r="D4374" s="202"/>
      <c r="E4374" s="202"/>
    </row>
    <row r="4375" spans="2:5">
      <c r="B4375" s="24"/>
      <c r="C4375" s="202"/>
      <c r="D4375" s="202"/>
      <c r="E4375" s="202"/>
    </row>
    <row r="4376" spans="2:5">
      <c r="B4376" s="24"/>
      <c r="C4376" s="202"/>
      <c r="D4376" s="202"/>
      <c r="E4376" s="202"/>
    </row>
    <row r="4377" spans="2:5">
      <c r="B4377" s="24"/>
      <c r="C4377" s="202"/>
      <c r="D4377" s="202"/>
      <c r="E4377" s="202"/>
    </row>
    <row r="4378" spans="2:5">
      <c r="B4378" s="24"/>
      <c r="C4378" s="202"/>
      <c r="D4378" s="202"/>
      <c r="E4378" s="202"/>
    </row>
    <row r="4379" spans="2:5">
      <c r="B4379" s="24"/>
      <c r="C4379" s="202"/>
      <c r="D4379" s="202"/>
      <c r="E4379" s="202"/>
    </row>
    <row r="4380" spans="2:5">
      <c r="B4380" s="24"/>
      <c r="C4380" s="202"/>
      <c r="D4380" s="202"/>
      <c r="E4380" s="202"/>
    </row>
    <row r="4381" spans="2:5">
      <c r="B4381" s="24"/>
      <c r="C4381" s="202"/>
      <c r="D4381" s="202"/>
      <c r="E4381" s="202"/>
    </row>
    <row r="4382" spans="2:5">
      <c r="B4382" s="24"/>
      <c r="C4382" s="202"/>
      <c r="D4382" s="202"/>
      <c r="E4382" s="202"/>
    </row>
    <row r="4383" spans="2:5">
      <c r="B4383" s="24"/>
      <c r="C4383" s="202"/>
      <c r="D4383" s="202"/>
      <c r="E4383" s="202"/>
    </row>
    <row r="4384" spans="2:5">
      <c r="B4384" s="24"/>
      <c r="C4384" s="202"/>
      <c r="D4384" s="202"/>
      <c r="E4384" s="202"/>
    </row>
    <row r="4385" spans="2:5">
      <c r="B4385" s="24"/>
      <c r="C4385" s="202"/>
      <c r="D4385" s="202"/>
      <c r="E4385" s="202"/>
    </row>
    <row r="4386" spans="2:5">
      <c r="B4386" s="24"/>
      <c r="C4386" s="202"/>
      <c r="D4386" s="202"/>
      <c r="E4386" s="202"/>
    </row>
    <row r="4387" spans="2:5">
      <c r="B4387" s="24"/>
      <c r="C4387" s="202"/>
      <c r="D4387" s="202"/>
      <c r="E4387" s="202"/>
    </row>
    <row r="4388" spans="2:5">
      <c r="B4388" s="24"/>
      <c r="C4388" s="202"/>
      <c r="D4388" s="202"/>
      <c r="E4388" s="202"/>
    </row>
    <row r="4389" spans="2:5">
      <c r="B4389" s="24"/>
      <c r="C4389" s="202"/>
      <c r="D4389" s="202"/>
      <c r="E4389" s="202"/>
    </row>
    <row r="4390" spans="2:5">
      <c r="B4390" s="24"/>
      <c r="C4390" s="202"/>
      <c r="D4390" s="202"/>
      <c r="E4390" s="202"/>
    </row>
    <row r="4391" spans="2:5">
      <c r="B4391" s="24"/>
      <c r="C4391" s="202"/>
      <c r="D4391" s="202"/>
      <c r="E4391" s="202"/>
    </row>
    <row r="4392" spans="2:5">
      <c r="B4392" s="24"/>
      <c r="C4392" s="202"/>
      <c r="D4392" s="202"/>
      <c r="E4392" s="202"/>
    </row>
    <row r="4393" spans="2:5">
      <c r="B4393" s="24"/>
      <c r="C4393" s="202"/>
      <c r="D4393" s="202"/>
      <c r="E4393" s="202"/>
    </row>
    <row r="4394" spans="2:5">
      <c r="B4394" s="24"/>
      <c r="C4394" s="202"/>
      <c r="D4394" s="202"/>
      <c r="E4394" s="202"/>
    </row>
    <row r="4395" spans="2:5">
      <c r="B4395" s="24"/>
      <c r="C4395" s="202"/>
      <c r="D4395" s="202"/>
      <c r="E4395" s="202"/>
    </row>
    <row r="4396" spans="2:5">
      <c r="B4396" s="24"/>
      <c r="C4396" s="202"/>
      <c r="D4396" s="202"/>
      <c r="E4396" s="202"/>
    </row>
    <row r="4397" spans="2:5">
      <c r="B4397" s="24"/>
      <c r="C4397" s="202"/>
      <c r="D4397" s="202"/>
      <c r="E4397" s="202"/>
    </row>
    <row r="4398" spans="2:5">
      <c r="B4398" s="24"/>
      <c r="C4398" s="202"/>
      <c r="D4398" s="202"/>
      <c r="E4398" s="202"/>
    </row>
    <row r="4399" spans="2:5">
      <c r="B4399" s="24"/>
      <c r="C4399" s="202"/>
      <c r="D4399" s="202"/>
      <c r="E4399" s="202"/>
    </row>
    <row r="4400" spans="2:5">
      <c r="B4400" s="24"/>
      <c r="C4400" s="202"/>
      <c r="D4400" s="202"/>
      <c r="E4400" s="202"/>
    </row>
    <row r="4401" spans="2:5">
      <c r="B4401" s="24"/>
      <c r="C4401" s="202"/>
      <c r="D4401" s="202"/>
      <c r="E4401" s="202"/>
    </row>
    <row r="4402" spans="2:5">
      <c r="B4402" s="24"/>
      <c r="C4402" s="202"/>
      <c r="D4402" s="202"/>
      <c r="E4402" s="202"/>
    </row>
    <row r="4403" spans="2:5">
      <c r="B4403" s="24"/>
      <c r="C4403" s="202"/>
      <c r="D4403" s="202"/>
      <c r="E4403" s="202"/>
    </row>
    <row r="4404" spans="2:5">
      <c r="B4404" s="24"/>
      <c r="C4404" s="202"/>
      <c r="D4404" s="202"/>
      <c r="E4404" s="202"/>
    </row>
    <row r="4405" spans="2:5">
      <c r="B4405" s="24"/>
      <c r="C4405" s="202"/>
      <c r="D4405" s="202"/>
      <c r="E4405" s="202"/>
    </row>
    <row r="4406" spans="2:5">
      <c r="B4406" s="24"/>
      <c r="C4406" s="202"/>
      <c r="D4406" s="202"/>
      <c r="E4406" s="202"/>
    </row>
    <row r="4407" spans="2:5">
      <c r="B4407" s="24"/>
      <c r="C4407" s="202"/>
      <c r="D4407" s="202"/>
      <c r="E4407" s="202"/>
    </row>
    <row r="4408" spans="2:5">
      <c r="B4408" s="24"/>
      <c r="C4408" s="202"/>
      <c r="D4408" s="202"/>
      <c r="E4408" s="202"/>
    </row>
    <row r="4409" spans="2:5">
      <c r="B4409" s="24"/>
      <c r="C4409" s="202"/>
      <c r="D4409" s="202"/>
      <c r="E4409" s="202"/>
    </row>
    <row r="4410" spans="2:5">
      <c r="B4410" s="24"/>
      <c r="C4410" s="202"/>
      <c r="D4410" s="202"/>
      <c r="E4410" s="202"/>
    </row>
    <row r="4411" spans="2:5">
      <c r="B4411" s="24"/>
      <c r="C4411" s="202"/>
      <c r="D4411" s="202"/>
      <c r="E4411" s="202"/>
    </row>
    <row r="4412" spans="2:5">
      <c r="B4412" s="24"/>
      <c r="C4412" s="202"/>
      <c r="D4412" s="202"/>
      <c r="E4412" s="202"/>
    </row>
    <row r="4413" spans="2:5">
      <c r="B4413" s="24"/>
      <c r="C4413" s="202"/>
      <c r="D4413" s="202"/>
      <c r="E4413" s="202"/>
    </row>
    <row r="4414" spans="2:5">
      <c r="B4414" s="24"/>
      <c r="C4414" s="202"/>
      <c r="D4414" s="202"/>
      <c r="E4414" s="202"/>
    </row>
    <row r="4415" spans="2:5">
      <c r="B4415" s="24"/>
      <c r="C4415" s="202"/>
      <c r="D4415" s="202"/>
      <c r="E4415" s="202"/>
    </row>
    <row r="4416" spans="2:5">
      <c r="B4416" s="24"/>
      <c r="C4416" s="202"/>
      <c r="D4416" s="202"/>
      <c r="E4416" s="202"/>
    </row>
    <row r="4417" spans="2:5">
      <c r="B4417" s="24"/>
      <c r="C4417" s="202"/>
      <c r="D4417" s="202"/>
      <c r="E4417" s="202"/>
    </row>
    <row r="4418" spans="2:5">
      <c r="B4418" s="24"/>
      <c r="C4418" s="202"/>
      <c r="D4418" s="202"/>
      <c r="E4418" s="202"/>
    </row>
    <row r="4419" spans="2:5">
      <c r="B4419" s="24"/>
      <c r="C4419" s="202"/>
      <c r="D4419" s="202"/>
      <c r="E4419" s="202"/>
    </row>
    <row r="4420" spans="2:5">
      <c r="B4420" s="24"/>
      <c r="C4420" s="202"/>
      <c r="D4420" s="202"/>
      <c r="E4420" s="202"/>
    </row>
    <row r="4421" spans="2:5">
      <c r="B4421" s="24"/>
      <c r="C4421" s="202"/>
      <c r="D4421" s="202"/>
      <c r="E4421" s="202"/>
    </row>
    <row r="4422" spans="2:5">
      <c r="B4422" s="24"/>
      <c r="C4422" s="202"/>
      <c r="D4422" s="202"/>
      <c r="E4422" s="202"/>
    </row>
    <row r="4423" spans="2:5">
      <c r="B4423" s="24"/>
      <c r="C4423" s="202"/>
      <c r="D4423" s="202"/>
      <c r="E4423" s="202"/>
    </row>
    <row r="4424" spans="2:5">
      <c r="B4424" s="24"/>
      <c r="C4424" s="202"/>
      <c r="D4424" s="202"/>
      <c r="E4424" s="202"/>
    </row>
    <row r="4425" spans="2:5">
      <c r="B4425" s="24"/>
      <c r="C4425" s="202"/>
      <c r="D4425" s="202"/>
      <c r="E4425" s="202"/>
    </row>
    <row r="4426" spans="2:5">
      <c r="B4426" s="24"/>
      <c r="C4426" s="202"/>
      <c r="D4426" s="202"/>
      <c r="E4426" s="202"/>
    </row>
    <row r="4427" spans="2:5">
      <c r="B4427" s="24"/>
      <c r="C4427" s="202"/>
      <c r="D4427" s="202"/>
      <c r="E4427" s="202"/>
    </row>
    <row r="4428" spans="2:5">
      <c r="B4428" s="24"/>
      <c r="C4428" s="202"/>
      <c r="D4428" s="202"/>
      <c r="E4428" s="202"/>
    </row>
    <row r="4429" spans="2:5">
      <c r="B4429" s="24"/>
      <c r="C4429" s="202"/>
      <c r="D4429" s="202"/>
      <c r="E4429" s="202"/>
    </row>
    <row r="4430" spans="2:5">
      <c r="B4430" s="24"/>
      <c r="C4430" s="202"/>
      <c r="D4430" s="202"/>
      <c r="E4430" s="202"/>
    </row>
    <row r="4431" spans="2:5">
      <c r="B4431" s="24"/>
      <c r="C4431" s="202"/>
      <c r="D4431" s="202"/>
      <c r="E4431" s="202"/>
    </row>
    <row r="4432" spans="2:5">
      <c r="B4432" s="24"/>
      <c r="C4432" s="202"/>
      <c r="D4432" s="202"/>
      <c r="E4432" s="202"/>
    </row>
    <row r="4433" spans="2:5">
      <c r="B4433" s="24"/>
      <c r="C4433" s="202"/>
      <c r="D4433" s="202"/>
      <c r="E4433" s="202"/>
    </row>
    <row r="4434" spans="2:5">
      <c r="B4434" s="24"/>
      <c r="C4434" s="202"/>
      <c r="D4434" s="202"/>
      <c r="E4434" s="202"/>
    </row>
    <row r="4435" spans="2:5">
      <c r="B4435" s="24"/>
      <c r="C4435" s="202"/>
      <c r="D4435" s="202"/>
      <c r="E4435" s="202"/>
    </row>
    <row r="4436" spans="2:5">
      <c r="B4436" s="24"/>
      <c r="C4436" s="202"/>
      <c r="D4436" s="202"/>
      <c r="E4436" s="202"/>
    </row>
    <row r="4437" spans="2:5">
      <c r="B4437" s="24"/>
      <c r="C4437" s="202"/>
      <c r="D4437" s="202"/>
      <c r="E4437" s="202"/>
    </row>
    <row r="4438" spans="2:5">
      <c r="B4438" s="24"/>
      <c r="C4438" s="202"/>
      <c r="D4438" s="202"/>
      <c r="E4438" s="202"/>
    </row>
    <row r="4439" spans="2:5">
      <c r="B4439" s="24"/>
      <c r="C4439" s="202"/>
      <c r="D4439" s="202"/>
      <c r="E4439" s="202"/>
    </row>
    <row r="4440" spans="2:5">
      <c r="B4440" s="24"/>
      <c r="C4440" s="202"/>
      <c r="D4440" s="202"/>
      <c r="E4440" s="202"/>
    </row>
    <row r="4441" spans="2:5">
      <c r="B4441" s="24"/>
      <c r="C4441" s="202"/>
      <c r="D4441" s="202"/>
      <c r="E4441" s="202"/>
    </row>
    <row r="4442" spans="2:5">
      <c r="B4442" s="24"/>
      <c r="C4442" s="202"/>
      <c r="D4442" s="202"/>
      <c r="E4442" s="202"/>
    </row>
    <row r="4443" spans="2:5">
      <c r="B4443" s="24"/>
      <c r="C4443" s="202"/>
      <c r="D4443" s="202"/>
      <c r="E4443" s="202"/>
    </row>
    <row r="4444" spans="2:5">
      <c r="B4444" s="24"/>
      <c r="C4444" s="202"/>
      <c r="D4444" s="202"/>
      <c r="E4444" s="202"/>
    </row>
    <row r="4445" spans="2:5">
      <c r="B4445" s="24"/>
      <c r="C4445" s="202"/>
      <c r="D4445" s="202"/>
      <c r="E4445" s="202"/>
    </row>
    <row r="4446" spans="2:5">
      <c r="B4446" s="24"/>
      <c r="C4446" s="202"/>
      <c r="D4446" s="202"/>
      <c r="E4446" s="202"/>
    </row>
    <row r="4447" spans="2:5">
      <c r="B4447" s="24"/>
      <c r="C4447" s="202"/>
      <c r="D4447" s="202"/>
      <c r="E4447" s="202"/>
    </row>
    <row r="4448" spans="2:5">
      <c r="B4448" s="24"/>
      <c r="C4448" s="202"/>
      <c r="D4448" s="202"/>
      <c r="E4448" s="202"/>
    </row>
    <row r="4449" spans="2:5">
      <c r="B4449" s="24"/>
      <c r="C4449" s="202"/>
      <c r="D4449" s="202"/>
      <c r="E4449" s="202"/>
    </row>
    <row r="4450" spans="2:5">
      <c r="B4450" s="24"/>
      <c r="C4450" s="202"/>
      <c r="D4450" s="202"/>
      <c r="E4450" s="202"/>
    </row>
    <row r="4451" spans="2:5">
      <c r="B4451" s="24"/>
      <c r="C4451" s="202"/>
      <c r="D4451" s="202"/>
      <c r="E4451" s="202"/>
    </row>
    <row r="4452" spans="2:5">
      <c r="B4452" s="24"/>
      <c r="C4452" s="202"/>
      <c r="D4452" s="202"/>
      <c r="E4452" s="202"/>
    </row>
    <row r="4453" spans="2:5">
      <c r="B4453" s="24"/>
      <c r="C4453" s="202"/>
      <c r="D4453" s="202"/>
      <c r="E4453" s="202"/>
    </row>
    <row r="4454" spans="2:5">
      <c r="B4454" s="24"/>
      <c r="C4454" s="202"/>
      <c r="D4454" s="202"/>
      <c r="E4454" s="202"/>
    </row>
    <row r="4455" spans="2:5">
      <c r="B4455" s="24"/>
      <c r="C4455" s="202"/>
      <c r="D4455" s="202"/>
      <c r="E4455" s="202"/>
    </row>
    <row r="4456" spans="2:5">
      <c r="B4456" s="24"/>
      <c r="C4456" s="202"/>
      <c r="D4456" s="202"/>
      <c r="E4456" s="202"/>
    </row>
    <row r="4457" spans="2:5">
      <c r="B4457" s="24"/>
      <c r="C4457" s="202"/>
      <c r="D4457" s="202"/>
      <c r="E4457" s="202"/>
    </row>
    <row r="4458" spans="2:5">
      <c r="B4458" s="24"/>
      <c r="C4458" s="202"/>
      <c r="D4458" s="202"/>
      <c r="E4458" s="202"/>
    </row>
    <row r="4459" spans="2:5">
      <c r="B4459" s="24"/>
      <c r="C4459" s="202"/>
      <c r="D4459" s="202"/>
      <c r="E4459" s="202"/>
    </row>
    <row r="4460" spans="2:5">
      <c r="B4460" s="24"/>
      <c r="C4460" s="202"/>
      <c r="D4460" s="202"/>
      <c r="E4460" s="202"/>
    </row>
    <row r="4461" spans="2:5">
      <c r="B4461" s="24"/>
      <c r="C4461" s="202"/>
      <c r="D4461" s="202"/>
      <c r="E4461" s="202"/>
    </row>
    <row r="4462" spans="2:5">
      <c r="B4462" s="24"/>
      <c r="C4462" s="202"/>
      <c r="D4462" s="202"/>
      <c r="E4462" s="202"/>
    </row>
    <row r="4463" spans="2:5">
      <c r="B4463" s="24"/>
      <c r="C4463" s="202"/>
      <c r="D4463" s="202"/>
      <c r="E4463" s="202"/>
    </row>
    <row r="4464" spans="2:5">
      <c r="B4464" s="24"/>
      <c r="C4464" s="202"/>
      <c r="D4464" s="202"/>
      <c r="E4464" s="202"/>
    </row>
    <row r="4465" spans="2:5">
      <c r="B4465" s="24"/>
      <c r="C4465" s="202"/>
      <c r="D4465" s="202"/>
      <c r="E4465" s="202"/>
    </row>
    <row r="4466" spans="2:5">
      <c r="B4466" s="24"/>
      <c r="C4466" s="202"/>
      <c r="D4466" s="202"/>
      <c r="E4466" s="202"/>
    </row>
    <row r="4467" spans="2:5">
      <c r="B4467" s="24"/>
      <c r="C4467" s="202"/>
      <c r="D4467" s="202"/>
      <c r="E4467" s="202"/>
    </row>
    <row r="4468" spans="2:5">
      <c r="B4468" s="24"/>
      <c r="C4468" s="202"/>
      <c r="D4468" s="202"/>
      <c r="E4468" s="202"/>
    </row>
    <row r="4469" spans="2:5">
      <c r="B4469" s="24"/>
      <c r="C4469" s="202"/>
      <c r="D4469" s="202"/>
      <c r="E4469" s="202"/>
    </row>
    <row r="4470" spans="2:5">
      <c r="B4470" s="24"/>
      <c r="C4470" s="202"/>
      <c r="D4470" s="202"/>
      <c r="E4470" s="202"/>
    </row>
    <row r="4471" spans="2:5">
      <c r="B4471" s="24"/>
      <c r="C4471" s="202"/>
      <c r="D4471" s="202"/>
      <c r="E4471" s="202"/>
    </row>
    <row r="4472" spans="2:5">
      <c r="B4472" s="24"/>
      <c r="C4472" s="202"/>
      <c r="D4472" s="202"/>
      <c r="E4472" s="202"/>
    </row>
    <row r="4473" spans="2:5">
      <c r="B4473" s="24"/>
      <c r="C4473" s="202"/>
      <c r="D4473" s="202"/>
      <c r="E4473" s="202"/>
    </row>
    <row r="4474" spans="2:5">
      <c r="B4474" s="24"/>
      <c r="C4474" s="202"/>
      <c r="D4474" s="202"/>
      <c r="E4474" s="202"/>
    </row>
    <row r="4475" spans="2:5">
      <c r="B4475" s="24"/>
      <c r="C4475" s="202"/>
      <c r="D4475" s="202"/>
      <c r="E4475" s="202"/>
    </row>
    <row r="4476" spans="2:5">
      <c r="B4476" s="24"/>
      <c r="C4476" s="202"/>
      <c r="D4476" s="202"/>
      <c r="E4476" s="202"/>
    </row>
    <row r="4477" spans="2:5">
      <c r="B4477" s="24"/>
      <c r="C4477" s="202"/>
      <c r="D4477" s="202"/>
      <c r="E4477" s="202"/>
    </row>
    <row r="4478" spans="2:5">
      <c r="B4478" s="24"/>
      <c r="C4478" s="202"/>
      <c r="D4478" s="202"/>
      <c r="E4478" s="202"/>
    </row>
    <row r="4479" spans="2:5">
      <c r="B4479" s="24"/>
      <c r="C4479" s="202"/>
      <c r="D4479" s="202"/>
      <c r="E4479" s="202"/>
    </row>
    <row r="4480" spans="2:5">
      <c r="B4480" s="24"/>
      <c r="C4480" s="202"/>
      <c r="D4480" s="202"/>
      <c r="E4480" s="202"/>
    </row>
    <row r="4481" spans="2:5">
      <c r="B4481" s="24"/>
      <c r="C4481" s="202"/>
      <c r="D4481" s="202"/>
      <c r="E4481" s="202"/>
    </row>
    <row r="4482" spans="2:5">
      <c r="B4482" s="24"/>
      <c r="C4482" s="202"/>
      <c r="D4482" s="202"/>
      <c r="E4482" s="202"/>
    </row>
    <row r="4483" spans="2:5">
      <c r="B4483" s="24"/>
      <c r="C4483" s="202"/>
      <c r="D4483" s="202"/>
      <c r="E4483" s="202"/>
    </row>
    <row r="4484" spans="2:5">
      <c r="B4484" s="24"/>
      <c r="C4484" s="202"/>
      <c r="D4484" s="202"/>
      <c r="E4484" s="202"/>
    </row>
    <row r="4485" spans="2:5">
      <c r="B4485" s="24"/>
      <c r="C4485" s="202"/>
      <c r="D4485" s="202"/>
      <c r="E4485" s="202"/>
    </row>
    <row r="4486" spans="2:5">
      <c r="B4486" s="24"/>
      <c r="C4486" s="202"/>
      <c r="D4486" s="202"/>
      <c r="E4486" s="202"/>
    </row>
    <row r="4487" spans="2:5">
      <c r="B4487" s="24"/>
      <c r="C4487" s="202"/>
      <c r="D4487" s="202"/>
      <c r="E4487" s="202"/>
    </row>
    <row r="4488" spans="2:5">
      <c r="B4488" s="24"/>
      <c r="C4488" s="202"/>
      <c r="D4488" s="202"/>
      <c r="E4488" s="202"/>
    </row>
    <row r="4489" spans="2:5">
      <c r="B4489" s="24"/>
      <c r="C4489" s="202"/>
      <c r="D4489" s="202"/>
      <c r="E4489" s="202"/>
    </row>
    <row r="4490" spans="2:5">
      <c r="B4490" s="24"/>
      <c r="C4490" s="202"/>
      <c r="D4490" s="202"/>
      <c r="E4490" s="202"/>
    </row>
    <row r="4491" spans="2:5">
      <c r="B4491" s="24"/>
      <c r="C4491" s="202"/>
      <c r="D4491" s="202"/>
      <c r="E4491" s="202"/>
    </row>
    <row r="4492" spans="2:5">
      <c r="B4492" s="24"/>
      <c r="C4492" s="202"/>
      <c r="D4492" s="202"/>
      <c r="E4492" s="202"/>
    </row>
    <row r="4493" spans="2:5">
      <c r="B4493" s="24"/>
      <c r="C4493" s="202"/>
      <c r="D4493" s="202"/>
      <c r="E4493" s="202"/>
    </row>
    <row r="4494" spans="2:5">
      <c r="B4494" s="24"/>
      <c r="C4494" s="202"/>
      <c r="D4494" s="202"/>
      <c r="E4494" s="202"/>
    </row>
    <row r="4495" spans="2:5">
      <c r="B4495" s="24"/>
      <c r="C4495" s="202"/>
      <c r="D4495" s="202"/>
      <c r="E4495" s="202"/>
    </row>
    <row r="4496" spans="2:5">
      <c r="B4496" s="24"/>
      <c r="C4496" s="202"/>
      <c r="D4496" s="202"/>
      <c r="E4496" s="202"/>
    </row>
    <row r="4497" spans="2:5">
      <c r="B4497" s="24"/>
      <c r="C4497" s="202"/>
      <c r="D4497" s="202"/>
      <c r="E4497" s="202"/>
    </row>
    <row r="4498" spans="2:5">
      <c r="B4498" s="24"/>
      <c r="C4498" s="202"/>
      <c r="D4498" s="202"/>
      <c r="E4498" s="202"/>
    </row>
    <row r="4499" spans="2:5">
      <c r="B4499" s="24"/>
      <c r="C4499" s="202"/>
      <c r="D4499" s="202"/>
      <c r="E4499" s="202"/>
    </row>
    <row r="4500" spans="2:5">
      <c r="B4500" s="24"/>
      <c r="C4500" s="202"/>
      <c r="D4500" s="202"/>
      <c r="E4500" s="202"/>
    </row>
    <row r="4501" spans="2:5">
      <c r="B4501" s="24"/>
      <c r="C4501" s="202"/>
      <c r="D4501" s="202"/>
      <c r="E4501" s="202"/>
    </row>
    <row r="4502" spans="2:5">
      <c r="B4502" s="24"/>
      <c r="C4502" s="202"/>
      <c r="D4502" s="202"/>
      <c r="E4502" s="202"/>
    </row>
    <row r="4503" spans="2:5">
      <c r="B4503" s="24"/>
      <c r="C4503" s="202"/>
      <c r="D4503" s="202"/>
      <c r="E4503" s="202"/>
    </row>
    <row r="4504" spans="2:5">
      <c r="B4504" s="24"/>
      <c r="C4504" s="202"/>
      <c r="D4504" s="202"/>
      <c r="E4504" s="202"/>
    </row>
    <row r="4505" spans="2:5">
      <c r="B4505" s="24"/>
      <c r="C4505" s="202"/>
      <c r="D4505" s="202"/>
      <c r="E4505" s="202"/>
    </row>
    <row r="4506" spans="2:5">
      <c r="B4506" s="24"/>
      <c r="C4506" s="202"/>
      <c r="D4506" s="202"/>
      <c r="E4506" s="202"/>
    </row>
    <row r="4507" spans="2:5">
      <c r="B4507" s="24"/>
      <c r="C4507" s="202"/>
      <c r="D4507" s="202"/>
      <c r="E4507" s="202"/>
    </row>
    <row r="4508" spans="2:5">
      <c r="B4508" s="24"/>
      <c r="C4508" s="202"/>
      <c r="D4508" s="202"/>
      <c r="E4508" s="202"/>
    </row>
    <row r="4509" spans="2:5">
      <c r="B4509" s="24"/>
      <c r="C4509" s="202"/>
      <c r="D4509" s="202"/>
      <c r="E4509" s="202"/>
    </row>
    <row r="4510" spans="2:5">
      <c r="B4510" s="24"/>
      <c r="C4510" s="202"/>
      <c r="D4510" s="202"/>
      <c r="E4510" s="202"/>
    </row>
    <row r="4511" spans="2:5">
      <c r="B4511" s="24"/>
      <c r="C4511" s="202"/>
      <c r="D4511" s="202"/>
      <c r="E4511" s="202"/>
    </row>
    <row r="4512" spans="2:5">
      <c r="B4512" s="24"/>
      <c r="C4512" s="202"/>
      <c r="D4512" s="202"/>
      <c r="E4512" s="202"/>
    </row>
    <row r="4513" spans="2:5">
      <c r="B4513" s="24"/>
      <c r="C4513" s="202"/>
      <c r="D4513" s="202"/>
      <c r="E4513" s="202"/>
    </row>
    <row r="4514" spans="2:5">
      <c r="B4514" s="24"/>
      <c r="C4514" s="202"/>
      <c r="D4514" s="202"/>
      <c r="E4514" s="202"/>
    </row>
    <row r="4515" spans="2:5">
      <c r="B4515" s="24"/>
      <c r="C4515" s="202"/>
      <c r="D4515" s="202"/>
      <c r="E4515" s="202"/>
    </row>
    <row r="4516" spans="2:5">
      <c r="B4516" s="24"/>
      <c r="C4516" s="202"/>
      <c r="D4516" s="202"/>
      <c r="E4516" s="202"/>
    </row>
    <row r="4517" spans="2:5">
      <c r="B4517" s="24"/>
      <c r="C4517" s="202"/>
      <c r="D4517" s="202"/>
      <c r="E4517" s="202"/>
    </row>
    <row r="4518" spans="2:5">
      <c r="B4518" s="24"/>
      <c r="C4518" s="202"/>
      <c r="D4518" s="202"/>
      <c r="E4518" s="202"/>
    </row>
    <row r="4519" spans="2:5">
      <c r="B4519" s="24"/>
      <c r="C4519" s="202"/>
      <c r="D4519" s="202"/>
      <c r="E4519" s="202"/>
    </row>
    <row r="4520" spans="2:5">
      <c r="B4520" s="24"/>
      <c r="C4520" s="202"/>
      <c r="D4520" s="202"/>
      <c r="E4520" s="202"/>
    </row>
    <row r="4521" spans="2:5">
      <c r="B4521" s="24"/>
      <c r="C4521" s="202"/>
      <c r="D4521" s="202"/>
      <c r="E4521" s="202"/>
    </row>
    <row r="4522" spans="2:5">
      <c r="B4522" s="24"/>
      <c r="C4522" s="202"/>
      <c r="D4522" s="202"/>
      <c r="E4522" s="202"/>
    </row>
    <row r="4523" spans="2:5">
      <c r="B4523" s="24"/>
      <c r="C4523" s="202"/>
      <c r="D4523" s="202"/>
      <c r="E4523" s="202"/>
    </row>
    <row r="4524" spans="2:5">
      <c r="B4524" s="24"/>
      <c r="C4524" s="202"/>
      <c r="D4524" s="202"/>
      <c r="E4524" s="202"/>
    </row>
    <row r="4525" spans="2:5">
      <c r="B4525" s="24"/>
      <c r="C4525" s="202"/>
      <c r="D4525" s="202"/>
      <c r="E4525" s="202"/>
    </row>
    <row r="4526" spans="2:5">
      <c r="B4526" s="24"/>
      <c r="C4526" s="202"/>
      <c r="D4526" s="202"/>
      <c r="E4526" s="202"/>
    </row>
    <row r="4527" spans="2:5">
      <c r="B4527" s="24"/>
      <c r="C4527" s="202"/>
      <c r="D4527" s="202"/>
      <c r="E4527" s="202"/>
    </row>
    <row r="4528" spans="2:5">
      <c r="B4528" s="24"/>
      <c r="C4528" s="202"/>
      <c r="D4528" s="202"/>
      <c r="E4528" s="202"/>
    </row>
    <row r="4529" spans="2:5">
      <c r="B4529" s="24"/>
      <c r="C4529" s="202"/>
      <c r="D4529" s="202"/>
      <c r="E4529" s="202"/>
    </row>
    <row r="4530" spans="2:5">
      <c r="B4530" s="24"/>
      <c r="C4530" s="202"/>
      <c r="D4530" s="202"/>
      <c r="E4530" s="202"/>
    </row>
    <row r="4531" spans="2:5">
      <c r="B4531" s="24"/>
      <c r="C4531" s="202"/>
      <c r="D4531" s="202"/>
      <c r="E4531" s="202"/>
    </row>
    <row r="4532" spans="2:5">
      <c r="B4532" s="24"/>
      <c r="C4532" s="202"/>
      <c r="D4532" s="202"/>
      <c r="E4532" s="202"/>
    </row>
    <row r="4533" spans="2:5">
      <c r="B4533" s="24"/>
      <c r="C4533" s="202"/>
      <c r="D4533" s="202"/>
      <c r="E4533" s="202"/>
    </row>
    <row r="4534" spans="2:5">
      <c r="B4534" s="24"/>
      <c r="C4534" s="202"/>
      <c r="D4534" s="202"/>
      <c r="E4534" s="202"/>
    </row>
    <row r="4535" spans="2:5">
      <c r="B4535" s="24"/>
      <c r="C4535" s="202"/>
      <c r="D4535" s="202"/>
      <c r="E4535" s="202"/>
    </row>
    <row r="4536" spans="2:5">
      <c r="B4536" s="24"/>
      <c r="C4536" s="202"/>
      <c r="D4536" s="202"/>
      <c r="E4536" s="202"/>
    </row>
    <row r="4537" spans="2:5">
      <c r="B4537" s="24"/>
      <c r="C4537" s="202"/>
      <c r="D4537" s="202"/>
      <c r="E4537" s="202"/>
    </row>
    <row r="4538" spans="2:5">
      <c r="B4538" s="24"/>
      <c r="C4538" s="202"/>
      <c r="D4538" s="202"/>
      <c r="E4538" s="202"/>
    </row>
    <row r="4539" spans="2:5">
      <c r="B4539" s="24"/>
      <c r="C4539" s="202"/>
      <c r="D4539" s="202"/>
      <c r="E4539" s="202"/>
    </row>
    <row r="4540" spans="2:5">
      <c r="B4540" s="24"/>
      <c r="C4540" s="202"/>
      <c r="D4540" s="202"/>
      <c r="E4540" s="202"/>
    </row>
    <row r="4541" spans="2:5">
      <c r="B4541" s="24"/>
      <c r="C4541" s="202"/>
      <c r="D4541" s="202"/>
      <c r="E4541" s="202"/>
    </row>
    <row r="4542" spans="2:5">
      <c r="B4542" s="24"/>
      <c r="C4542" s="202"/>
      <c r="D4542" s="202"/>
      <c r="E4542" s="202"/>
    </row>
    <row r="4543" spans="2:5">
      <c r="B4543" s="24"/>
      <c r="C4543" s="202"/>
      <c r="D4543" s="202"/>
      <c r="E4543" s="202"/>
    </row>
    <row r="4544" spans="2:5">
      <c r="B4544" s="24"/>
      <c r="C4544" s="202"/>
      <c r="D4544" s="202"/>
      <c r="E4544" s="202"/>
    </row>
    <row r="4545" spans="2:5">
      <c r="B4545" s="24"/>
      <c r="C4545" s="202"/>
      <c r="D4545" s="202"/>
      <c r="E4545" s="202"/>
    </row>
    <row r="4546" spans="2:5">
      <c r="B4546" s="24"/>
      <c r="C4546" s="202"/>
      <c r="D4546" s="202"/>
      <c r="E4546" s="202"/>
    </row>
    <row r="4547" spans="2:5">
      <c r="B4547" s="24"/>
      <c r="C4547" s="202"/>
      <c r="D4547" s="202"/>
      <c r="E4547" s="202"/>
    </row>
    <row r="4548" spans="2:5">
      <c r="B4548" s="24"/>
      <c r="C4548" s="202"/>
      <c r="D4548" s="202"/>
      <c r="E4548" s="202"/>
    </row>
    <row r="4549" spans="2:5">
      <c r="B4549" s="24"/>
      <c r="C4549" s="202"/>
      <c r="D4549" s="202"/>
      <c r="E4549" s="202"/>
    </row>
    <row r="4550" spans="2:5">
      <c r="B4550" s="24"/>
      <c r="C4550" s="202"/>
      <c r="D4550" s="202"/>
      <c r="E4550" s="202"/>
    </row>
    <row r="4551" spans="2:5">
      <c r="B4551" s="24"/>
      <c r="C4551" s="202"/>
      <c r="D4551" s="202"/>
      <c r="E4551" s="202"/>
    </row>
    <row r="4552" spans="2:5">
      <c r="B4552" s="24"/>
      <c r="C4552" s="202"/>
      <c r="D4552" s="202"/>
      <c r="E4552" s="202"/>
    </row>
    <row r="4553" spans="2:5">
      <c r="B4553" s="24"/>
      <c r="C4553" s="202"/>
      <c r="D4553" s="202"/>
      <c r="E4553" s="202"/>
    </row>
    <row r="4554" spans="2:5">
      <c r="B4554" s="24"/>
      <c r="C4554" s="202"/>
      <c r="D4554" s="202"/>
      <c r="E4554" s="202"/>
    </row>
    <row r="4555" spans="2:5">
      <c r="B4555" s="24"/>
      <c r="C4555" s="202"/>
      <c r="D4555" s="202"/>
      <c r="E4555" s="202"/>
    </row>
    <row r="4556" spans="2:5">
      <c r="B4556" s="24"/>
      <c r="C4556" s="202"/>
      <c r="D4556" s="202"/>
      <c r="E4556" s="202"/>
    </row>
    <row r="4557" spans="2:5">
      <c r="B4557" s="24"/>
      <c r="C4557" s="202"/>
      <c r="D4557" s="202"/>
      <c r="E4557" s="202"/>
    </row>
    <row r="4558" spans="2:5">
      <c r="B4558" s="24"/>
      <c r="C4558" s="202"/>
      <c r="D4558" s="202"/>
      <c r="E4558" s="202"/>
    </row>
    <row r="4559" spans="2:5">
      <c r="B4559" s="24"/>
      <c r="C4559" s="202"/>
      <c r="D4559" s="202"/>
      <c r="E4559" s="202"/>
    </row>
    <row r="4560" spans="2:5">
      <c r="B4560" s="24"/>
      <c r="C4560" s="202"/>
      <c r="D4560" s="202"/>
      <c r="E4560" s="202"/>
    </row>
    <row r="4561" spans="2:5">
      <c r="B4561" s="24"/>
      <c r="C4561" s="202"/>
      <c r="D4561" s="202"/>
      <c r="E4561" s="202"/>
    </row>
    <row r="4562" spans="2:5">
      <c r="B4562" s="24"/>
      <c r="C4562" s="202"/>
      <c r="D4562" s="202"/>
      <c r="E4562" s="202"/>
    </row>
    <row r="4563" spans="2:5">
      <c r="B4563" s="24"/>
      <c r="C4563" s="202"/>
      <c r="D4563" s="202"/>
      <c r="E4563" s="202"/>
    </row>
    <row r="4564" spans="2:5">
      <c r="B4564" s="24"/>
      <c r="C4564" s="202"/>
      <c r="D4564" s="202"/>
      <c r="E4564" s="202"/>
    </row>
    <row r="4565" spans="2:5">
      <c r="B4565" s="24"/>
      <c r="C4565" s="202"/>
      <c r="D4565" s="202"/>
      <c r="E4565" s="202"/>
    </row>
    <row r="4566" spans="2:5">
      <c r="B4566" s="24"/>
      <c r="C4566" s="202"/>
      <c r="D4566" s="202"/>
      <c r="E4566" s="202"/>
    </row>
    <row r="4567" spans="2:5">
      <c r="B4567" s="24"/>
      <c r="C4567" s="202"/>
      <c r="D4567" s="202"/>
      <c r="E4567" s="202"/>
    </row>
    <row r="4568" spans="2:5">
      <c r="B4568" s="24"/>
      <c r="C4568" s="202"/>
      <c r="D4568" s="202"/>
      <c r="E4568" s="202"/>
    </row>
    <row r="4569" spans="2:5">
      <c r="B4569" s="24"/>
      <c r="C4569" s="202"/>
      <c r="D4569" s="202"/>
      <c r="E4569" s="202"/>
    </row>
    <row r="4570" spans="2:5">
      <c r="B4570" s="24"/>
      <c r="C4570" s="202"/>
      <c r="D4570" s="202"/>
      <c r="E4570" s="202"/>
    </row>
    <row r="4571" spans="2:5">
      <c r="B4571" s="24"/>
      <c r="C4571" s="202"/>
      <c r="D4571" s="202"/>
      <c r="E4571" s="202"/>
    </row>
    <row r="4572" spans="2:5">
      <c r="B4572" s="24"/>
      <c r="C4572" s="202"/>
      <c r="D4572" s="202"/>
      <c r="E4572" s="202"/>
    </row>
    <row r="4573" spans="2:5">
      <c r="B4573" s="24"/>
      <c r="C4573" s="202"/>
      <c r="D4573" s="202"/>
      <c r="E4573" s="202"/>
    </row>
    <row r="4574" spans="2:5">
      <c r="B4574" s="24"/>
      <c r="C4574" s="202"/>
      <c r="D4574" s="202"/>
      <c r="E4574" s="202"/>
    </row>
    <row r="4575" spans="2:5">
      <c r="B4575" s="24"/>
      <c r="C4575" s="202"/>
      <c r="D4575" s="202"/>
      <c r="E4575" s="202"/>
    </row>
    <row r="4576" spans="2:5">
      <c r="B4576" s="24"/>
      <c r="C4576" s="202"/>
      <c r="D4576" s="202"/>
      <c r="E4576" s="202"/>
    </row>
    <row r="4577" spans="2:5">
      <c r="B4577" s="24"/>
      <c r="C4577" s="202"/>
      <c r="D4577" s="202"/>
      <c r="E4577" s="202"/>
    </row>
    <row r="4578" spans="2:5">
      <c r="B4578" s="24"/>
      <c r="C4578" s="202"/>
      <c r="D4578" s="202"/>
      <c r="E4578" s="202"/>
    </row>
    <row r="4579" spans="2:5">
      <c r="B4579" s="24"/>
      <c r="C4579" s="202"/>
      <c r="D4579" s="202"/>
      <c r="E4579" s="202"/>
    </row>
    <row r="4580" spans="2:5">
      <c r="B4580" s="24"/>
      <c r="C4580" s="202"/>
      <c r="D4580" s="202"/>
      <c r="E4580" s="202"/>
    </row>
    <row r="4581" spans="2:5">
      <c r="B4581" s="24"/>
      <c r="C4581" s="202"/>
      <c r="D4581" s="202"/>
      <c r="E4581" s="202"/>
    </row>
    <row r="4582" spans="2:5">
      <c r="B4582" s="24"/>
      <c r="C4582" s="202"/>
      <c r="D4582" s="202"/>
      <c r="E4582" s="202"/>
    </row>
    <row r="4583" spans="2:5">
      <c r="B4583" s="24"/>
      <c r="C4583" s="202"/>
      <c r="D4583" s="202"/>
      <c r="E4583" s="202"/>
    </row>
    <row r="4584" spans="2:5">
      <c r="B4584" s="24"/>
      <c r="C4584" s="202"/>
      <c r="D4584" s="202"/>
      <c r="E4584" s="202"/>
    </row>
    <row r="4585" spans="2:5">
      <c r="B4585" s="24"/>
      <c r="C4585" s="202"/>
      <c r="D4585" s="202"/>
      <c r="E4585" s="202"/>
    </row>
    <row r="4586" spans="2:5">
      <c r="B4586" s="24"/>
      <c r="C4586" s="202"/>
      <c r="D4586" s="202"/>
      <c r="E4586" s="202"/>
    </row>
    <row r="4587" spans="2:5">
      <c r="B4587" s="24"/>
      <c r="C4587" s="202"/>
      <c r="D4587" s="202"/>
      <c r="E4587" s="202"/>
    </row>
    <row r="4588" spans="2:5">
      <c r="B4588" s="24"/>
      <c r="C4588" s="202"/>
      <c r="D4588" s="202"/>
      <c r="E4588" s="202"/>
    </row>
    <row r="4589" spans="2:5">
      <c r="B4589" s="24"/>
      <c r="C4589" s="202"/>
      <c r="D4589" s="202"/>
      <c r="E4589" s="202"/>
    </row>
    <row r="4590" spans="2:5">
      <c r="B4590" s="24"/>
      <c r="C4590" s="202"/>
      <c r="D4590" s="202"/>
      <c r="E4590" s="202"/>
    </row>
    <row r="4591" spans="2:5">
      <c r="B4591" s="24"/>
      <c r="C4591" s="202"/>
      <c r="D4591" s="202"/>
      <c r="E4591" s="202"/>
    </row>
    <row r="4592" spans="2:5">
      <c r="B4592" s="24"/>
      <c r="C4592" s="202"/>
      <c r="D4592" s="202"/>
      <c r="E4592" s="202"/>
    </row>
    <row r="4593" spans="2:5">
      <c r="B4593" s="24"/>
      <c r="C4593" s="202"/>
      <c r="D4593" s="202"/>
      <c r="E4593" s="202"/>
    </row>
    <row r="4594" spans="2:5">
      <c r="B4594" s="24"/>
      <c r="C4594" s="202"/>
      <c r="D4594" s="202"/>
      <c r="E4594" s="202"/>
    </row>
    <row r="4595" spans="2:5">
      <c r="B4595" s="24"/>
      <c r="C4595" s="202"/>
      <c r="D4595" s="202"/>
      <c r="E4595" s="202"/>
    </row>
    <row r="4596" spans="2:5">
      <c r="B4596" s="24"/>
      <c r="C4596" s="202"/>
      <c r="D4596" s="202"/>
      <c r="E4596" s="202"/>
    </row>
    <row r="4597" spans="2:5">
      <c r="B4597" s="24"/>
      <c r="C4597" s="202"/>
      <c r="D4597" s="202"/>
      <c r="E4597" s="202"/>
    </row>
    <row r="4598" spans="2:5">
      <c r="B4598" s="24"/>
      <c r="C4598" s="202"/>
      <c r="D4598" s="202"/>
      <c r="E4598" s="202"/>
    </row>
    <row r="4599" spans="2:5">
      <c r="B4599" s="24"/>
      <c r="C4599" s="202"/>
      <c r="D4599" s="202"/>
      <c r="E4599" s="202"/>
    </row>
    <row r="4600" spans="2:5">
      <c r="B4600" s="24"/>
      <c r="C4600" s="202"/>
      <c r="D4600" s="202"/>
      <c r="E4600" s="202"/>
    </row>
    <row r="4601" spans="2:5">
      <c r="B4601" s="24"/>
      <c r="C4601" s="202"/>
      <c r="D4601" s="202"/>
      <c r="E4601" s="202"/>
    </row>
    <row r="4602" spans="2:5">
      <c r="B4602" s="24"/>
      <c r="C4602" s="202"/>
      <c r="D4602" s="202"/>
      <c r="E4602" s="202"/>
    </row>
    <row r="4603" spans="2:5">
      <c r="B4603" s="24"/>
      <c r="C4603" s="202"/>
      <c r="D4603" s="202"/>
      <c r="E4603" s="202"/>
    </row>
    <row r="4604" spans="2:5">
      <c r="B4604" s="24"/>
      <c r="C4604" s="202"/>
      <c r="D4604" s="202"/>
      <c r="E4604" s="202"/>
    </row>
    <row r="4605" spans="2:5">
      <c r="B4605" s="24"/>
      <c r="C4605" s="202"/>
      <c r="D4605" s="202"/>
      <c r="E4605" s="202"/>
    </row>
    <row r="4606" spans="2:5">
      <c r="B4606" s="24"/>
      <c r="C4606" s="202"/>
      <c r="D4606" s="202"/>
      <c r="E4606" s="202"/>
    </row>
    <row r="4607" spans="2:5">
      <c r="B4607" s="24"/>
      <c r="C4607" s="202"/>
      <c r="D4607" s="202"/>
      <c r="E4607" s="202"/>
    </row>
    <row r="4608" spans="2:5">
      <c r="B4608" s="24"/>
      <c r="C4608" s="202"/>
      <c r="D4608" s="202"/>
      <c r="E4608" s="202"/>
    </row>
    <row r="4609" spans="2:5">
      <c r="B4609" s="24"/>
      <c r="C4609" s="202"/>
      <c r="D4609" s="202"/>
      <c r="E4609" s="202"/>
    </row>
    <row r="4610" spans="2:5">
      <c r="B4610" s="24"/>
      <c r="C4610" s="202"/>
      <c r="D4610" s="202"/>
      <c r="E4610" s="202"/>
    </row>
    <row r="4611" spans="2:5">
      <c r="B4611" s="24"/>
      <c r="C4611" s="202"/>
      <c r="D4611" s="202"/>
      <c r="E4611" s="202"/>
    </row>
    <row r="4612" spans="2:5">
      <c r="B4612" s="24"/>
      <c r="C4612" s="202"/>
      <c r="D4612" s="202"/>
      <c r="E4612" s="202"/>
    </row>
    <row r="4613" spans="2:5">
      <c r="B4613" s="24"/>
      <c r="C4613" s="202"/>
      <c r="D4613" s="202"/>
      <c r="E4613" s="202"/>
    </row>
    <row r="4614" spans="2:5">
      <c r="B4614" s="24"/>
      <c r="C4614" s="202"/>
      <c r="D4614" s="202"/>
      <c r="E4614" s="202"/>
    </row>
    <row r="4615" spans="2:5">
      <c r="B4615" s="24"/>
      <c r="C4615" s="202"/>
      <c r="D4615" s="202"/>
      <c r="E4615" s="202"/>
    </row>
    <row r="4616" spans="2:5">
      <c r="B4616" s="24"/>
      <c r="C4616" s="202"/>
      <c r="D4616" s="202"/>
      <c r="E4616" s="202"/>
    </row>
    <row r="4617" spans="2:5">
      <c r="B4617" s="24"/>
      <c r="C4617" s="202"/>
      <c r="D4617" s="202"/>
      <c r="E4617" s="202"/>
    </row>
    <row r="4618" spans="2:5">
      <c r="B4618" s="24"/>
      <c r="C4618" s="202"/>
      <c r="D4618" s="202"/>
      <c r="E4618" s="202"/>
    </row>
    <row r="4619" spans="2:5">
      <c r="B4619" s="24"/>
      <c r="C4619" s="202"/>
      <c r="D4619" s="202"/>
      <c r="E4619" s="202"/>
    </row>
    <row r="4620" spans="2:5">
      <c r="B4620" s="24"/>
      <c r="C4620" s="202"/>
      <c r="D4620" s="202"/>
      <c r="E4620" s="202"/>
    </row>
    <row r="4621" spans="2:5">
      <c r="B4621" s="24"/>
      <c r="C4621" s="202"/>
      <c r="D4621" s="202"/>
      <c r="E4621" s="202"/>
    </row>
    <row r="4622" spans="2:5">
      <c r="B4622" s="24"/>
      <c r="C4622" s="202"/>
      <c r="D4622" s="202"/>
      <c r="E4622" s="202"/>
    </row>
    <row r="4623" spans="2:5">
      <c r="B4623" s="24"/>
      <c r="C4623" s="202"/>
      <c r="D4623" s="202"/>
      <c r="E4623" s="202"/>
    </row>
    <row r="4624" spans="2:5">
      <c r="B4624" s="24"/>
      <c r="C4624" s="202"/>
      <c r="D4624" s="202"/>
      <c r="E4624" s="202"/>
    </row>
    <row r="4625" spans="2:5">
      <c r="B4625" s="24"/>
      <c r="C4625" s="202"/>
      <c r="D4625" s="202"/>
      <c r="E4625" s="202"/>
    </row>
    <row r="4626" spans="2:5">
      <c r="B4626" s="24"/>
      <c r="C4626" s="202"/>
      <c r="D4626" s="202"/>
      <c r="E4626" s="202"/>
    </row>
    <row r="4627" spans="2:5">
      <c r="B4627" s="24"/>
      <c r="C4627" s="202"/>
      <c r="D4627" s="202"/>
      <c r="E4627" s="202"/>
    </row>
    <row r="4628" spans="2:5">
      <c r="B4628" s="24"/>
      <c r="C4628" s="202"/>
      <c r="D4628" s="202"/>
      <c r="E4628" s="202"/>
    </row>
    <row r="4629" spans="2:5">
      <c r="B4629" s="24"/>
      <c r="C4629" s="202"/>
      <c r="D4629" s="202"/>
      <c r="E4629" s="202"/>
    </row>
    <row r="4630" spans="2:5">
      <c r="B4630" s="24"/>
      <c r="C4630" s="202"/>
      <c r="D4630" s="202"/>
      <c r="E4630" s="202"/>
    </row>
    <row r="4631" spans="2:5">
      <c r="B4631" s="24"/>
      <c r="C4631" s="202"/>
      <c r="D4631" s="202"/>
      <c r="E4631" s="202"/>
    </row>
    <row r="4632" spans="2:5">
      <c r="B4632" s="24"/>
      <c r="C4632" s="202"/>
      <c r="D4632" s="202"/>
      <c r="E4632" s="202"/>
    </row>
    <row r="4633" spans="2:5">
      <c r="B4633" s="24"/>
      <c r="C4633" s="202"/>
      <c r="D4633" s="202"/>
      <c r="E4633" s="202"/>
    </row>
    <row r="4634" spans="2:5">
      <c r="B4634" s="24"/>
      <c r="C4634" s="202"/>
      <c r="D4634" s="202"/>
      <c r="E4634" s="202"/>
    </row>
    <row r="4635" spans="2:5">
      <c r="B4635" s="24"/>
      <c r="C4635" s="202"/>
      <c r="D4635" s="202"/>
      <c r="E4635" s="202"/>
    </row>
    <row r="4636" spans="2:5">
      <c r="B4636" s="24"/>
      <c r="C4636" s="202"/>
      <c r="D4636" s="202"/>
      <c r="E4636" s="202"/>
    </row>
    <row r="4637" spans="2:5">
      <c r="B4637" s="24"/>
      <c r="C4637" s="202"/>
      <c r="D4637" s="202"/>
      <c r="E4637" s="202"/>
    </row>
    <row r="4638" spans="2:5">
      <c r="B4638" s="24"/>
      <c r="C4638" s="202"/>
      <c r="D4638" s="202"/>
      <c r="E4638" s="202"/>
    </row>
    <row r="4639" spans="2:5">
      <c r="B4639" s="24"/>
      <c r="C4639" s="202"/>
      <c r="D4639" s="202"/>
      <c r="E4639" s="202"/>
    </row>
    <row r="4640" spans="2:5">
      <c r="B4640" s="24"/>
      <c r="C4640" s="202"/>
      <c r="D4640" s="202"/>
      <c r="E4640" s="202"/>
    </row>
    <row r="4641" spans="2:5">
      <c r="B4641" s="24"/>
      <c r="C4641" s="202"/>
      <c r="D4641" s="202"/>
      <c r="E4641" s="202"/>
    </row>
    <row r="4642" spans="2:5">
      <c r="B4642" s="24"/>
      <c r="C4642" s="202"/>
      <c r="D4642" s="202"/>
      <c r="E4642" s="202"/>
    </row>
    <row r="4643" spans="2:5">
      <c r="B4643" s="24"/>
      <c r="C4643" s="202"/>
      <c r="D4643" s="202"/>
      <c r="E4643" s="202"/>
    </row>
    <row r="4644" spans="2:5">
      <c r="B4644" s="24"/>
      <c r="C4644" s="202"/>
      <c r="D4644" s="202"/>
      <c r="E4644" s="202"/>
    </row>
    <row r="4645" spans="2:5">
      <c r="B4645" s="24"/>
      <c r="C4645" s="202"/>
      <c r="D4645" s="202"/>
      <c r="E4645" s="202"/>
    </row>
    <row r="4646" spans="2:5">
      <c r="B4646" s="24"/>
      <c r="C4646" s="202"/>
      <c r="D4646" s="202"/>
      <c r="E4646" s="202"/>
    </row>
    <row r="4647" spans="2:5">
      <c r="B4647" s="24"/>
      <c r="C4647" s="202"/>
      <c r="D4647" s="202"/>
      <c r="E4647" s="202"/>
    </row>
    <row r="4648" spans="2:5">
      <c r="B4648" s="24"/>
      <c r="C4648" s="202"/>
      <c r="D4648" s="202"/>
      <c r="E4648" s="202"/>
    </row>
    <row r="4649" spans="2:5">
      <c r="B4649" s="24"/>
      <c r="C4649" s="202"/>
      <c r="D4649" s="202"/>
      <c r="E4649" s="202"/>
    </row>
    <row r="4650" spans="2:5">
      <c r="B4650" s="24"/>
      <c r="C4650" s="202"/>
      <c r="D4650" s="202"/>
      <c r="E4650" s="202"/>
    </row>
    <row r="4651" spans="2:5">
      <c r="B4651" s="24"/>
      <c r="C4651" s="202"/>
      <c r="D4651" s="202"/>
      <c r="E4651" s="202"/>
    </row>
    <row r="4652" spans="2:5">
      <c r="B4652" s="24"/>
      <c r="C4652" s="202"/>
      <c r="D4652" s="202"/>
      <c r="E4652" s="202"/>
    </row>
    <row r="4653" spans="2:5">
      <c r="B4653" s="24"/>
      <c r="C4653" s="202"/>
      <c r="D4653" s="202"/>
      <c r="E4653" s="202"/>
    </row>
    <row r="4654" spans="2:5">
      <c r="B4654" s="24"/>
      <c r="C4654" s="202"/>
      <c r="D4654" s="202"/>
      <c r="E4654" s="202"/>
    </row>
    <row r="4655" spans="2:5">
      <c r="B4655" s="24"/>
      <c r="C4655" s="202"/>
      <c r="D4655" s="202"/>
      <c r="E4655" s="202"/>
    </row>
    <row r="4656" spans="2:5">
      <c r="B4656" s="24"/>
      <c r="C4656" s="202"/>
      <c r="D4656" s="202"/>
      <c r="E4656" s="202"/>
    </row>
    <row r="4657" spans="2:5">
      <c r="B4657" s="24"/>
      <c r="C4657" s="202"/>
      <c r="D4657" s="202"/>
      <c r="E4657" s="202"/>
    </row>
    <row r="4658" spans="2:5">
      <c r="B4658" s="24"/>
      <c r="C4658" s="202"/>
      <c r="D4658" s="202"/>
      <c r="E4658" s="202"/>
    </row>
    <row r="4659" spans="2:5">
      <c r="B4659" s="24"/>
      <c r="C4659" s="202"/>
      <c r="D4659" s="202"/>
      <c r="E4659" s="202"/>
    </row>
    <row r="4660" spans="2:5">
      <c r="B4660" s="24"/>
      <c r="C4660" s="202"/>
      <c r="D4660" s="202"/>
      <c r="E4660" s="202"/>
    </row>
    <row r="4661" spans="2:5">
      <c r="B4661" s="24"/>
      <c r="C4661" s="202"/>
      <c r="D4661" s="202"/>
      <c r="E4661" s="202"/>
    </row>
    <row r="4662" spans="2:5">
      <c r="B4662" s="24"/>
      <c r="C4662" s="202"/>
      <c r="D4662" s="202"/>
      <c r="E4662" s="202"/>
    </row>
    <row r="4663" spans="2:5">
      <c r="B4663" s="24"/>
      <c r="C4663" s="202"/>
      <c r="D4663" s="202"/>
      <c r="E4663" s="202"/>
    </row>
    <row r="4664" spans="2:5">
      <c r="B4664" s="24"/>
      <c r="C4664" s="202"/>
      <c r="D4664" s="202"/>
      <c r="E4664" s="202"/>
    </row>
    <row r="4665" spans="2:5">
      <c r="B4665" s="24"/>
      <c r="C4665" s="202"/>
      <c r="D4665" s="202"/>
      <c r="E4665" s="202"/>
    </row>
    <row r="4666" spans="2:5">
      <c r="B4666" s="24"/>
      <c r="C4666" s="202"/>
      <c r="D4666" s="202"/>
      <c r="E4666" s="202"/>
    </row>
    <row r="4667" spans="2:5">
      <c r="B4667" s="24"/>
      <c r="C4667" s="202"/>
      <c r="D4667" s="202"/>
      <c r="E4667" s="202"/>
    </row>
    <row r="4668" spans="2:5">
      <c r="B4668" s="24"/>
      <c r="C4668" s="202"/>
      <c r="D4668" s="202"/>
      <c r="E4668" s="202"/>
    </row>
    <row r="4669" spans="2:5">
      <c r="B4669" s="24"/>
      <c r="C4669" s="202"/>
      <c r="D4669" s="202"/>
      <c r="E4669" s="202"/>
    </row>
    <row r="4670" spans="2:5">
      <c r="B4670" s="24"/>
      <c r="C4670" s="202"/>
      <c r="D4670" s="202"/>
      <c r="E4670" s="202"/>
    </row>
    <row r="4671" spans="2:5">
      <c r="B4671" s="24"/>
      <c r="C4671" s="202"/>
      <c r="D4671" s="202"/>
      <c r="E4671" s="202"/>
    </row>
    <row r="4672" spans="2:5">
      <c r="B4672" s="24"/>
      <c r="C4672" s="202"/>
      <c r="D4672" s="202"/>
      <c r="E4672" s="202"/>
    </row>
    <row r="4673" spans="2:5">
      <c r="B4673" s="24"/>
      <c r="C4673" s="202"/>
      <c r="D4673" s="202"/>
      <c r="E4673" s="202"/>
    </row>
    <row r="4674" spans="2:5">
      <c r="B4674" s="24"/>
      <c r="C4674" s="202"/>
      <c r="D4674" s="202"/>
      <c r="E4674" s="202"/>
    </row>
    <row r="4675" spans="2:5">
      <c r="B4675" s="24"/>
      <c r="C4675" s="202"/>
      <c r="D4675" s="202"/>
      <c r="E4675" s="202"/>
    </row>
    <row r="4676" spans="2:5">
      <c r="B4676" s="24"/>
      <c r="C4676" s="202"/>
      <c r="D4676" s="202"/>
      <c r="E4676" s="202"/>
    </row>
    <row r="4677" spans="2:5">
      <c r="B4677" s="24"/>
      <c r="C4677" s="202"/>
      <c r="D4677" s="202"/>
      <c r="E4677" s="202"/>
    </row>
    <row r="4678" spans="2:5">
      <c r="B4678" s="24"/>
      <c r="C4678" s="202"/>
      <c r="D4678" s="202"/>
      <c r="E4678" s="202"/>
    </row>
    <row r="4679" spans="2:5">
      <c r="B4679" s="24"/>
      <c r="C4679" s="202"/>
      <c r="D4679" s="202"/>
      <c r="E4679" s="202"/>
    </row>
    <row r="4680" spans="2:5">
      <c r="B4680" s="24"/>
      <c r="C4680" s="202"/>
      <c r="D4680" s="202"/>
      <c r="E4680" s="202"/>
    </row>
    <row r="4681" spans="2:5">
      <c r="B4681" s="24"/>
      <c r="C4681" s="202"/>
      <c r="D4681" s="202"/>
      <c r="E4681" s="202"/>
    </row>
    <row r="4682" spans="2:5">
      <c r="B4682" s="24"/>
      <c r="C4682" s="202"/>
      <c r="D4682" s="202"/>
      <c r="E4682" s="202"/>
    </row>
    <row r="4683" spans="2:5">
      <c r="B4683" s="24"/>
      <c r="C4683" s="202"/>
      <c r="D4683" s="202"/>
      <c r="E4683" s="202"/>
    </row>
    <row r="4684" spans="2:5">
      <c r="B4684" s="24"/>
      <c r="C4684" s="202"/>
      <c r="D4684" s="202"/>
      <c r="E4684" s="202"/>
    </row>
    <row r="4685" spans="2:5">
      <c r="B4685" s="24"/>
      <c r="C4685" s="202"/>
      <c r="D4685" s="202"/>
      <c r="E4685" s="202"/>
    </row>
    <row r="4686" spans="2:5">
      <c r="B4686" s="24"/>
      <c r="C4686" s="202"/>
      <c r="D4686" s="202"/>
      <c r="E4686" s="202"/>
    </row>
    <row r="4687" spans="2:5">
      <c r="B4687" s="24"/>
      <c r="C4687" s="202"/>
      <c r="D4687" s="202"/>
      <c r="E4687" s="202"/>
    </row>
    <row r="4688" spans="2:5">
      <c r="B4688" s="24"/>
      <c r="C4688" s="202"/>
      <c r="D4688" s="202"/>
      <c r="E4688" s="202"/>
    </row>
    <row r="4689" spans="2:5">
      <c r="B4689" s="24"/>
      <c r="C4689" s="202"/>
      <c r="D4689" s="202"/>
      <c r="E4689" s="202"/>
    </row>
    <row r="4690" spans="2:5">
      <c r="B4690" s="24"/>
      <c r="C4690" s="202"/>
      <c r="D4690" s="202"/>
      <c r="E4690" s="202"/>
    </row>
    <row r="4691" spans="2:5">
      <c r="B4691" s="24"/>
      <c r="C4691" s="202"/>
      <c r="D4691" s="202"/>
      <c r="E4691" s="202"/>
    </row>
    <row r="4692" spans="2:5">
      <c r="B4692" s="24"/>
      <c r="C4692" s="202"/>
      <c r="D4692" s="202"/>
      <c r="E4692" s="202"/>
    </row>
    <row r="4693" spans="2:5">
      <c r="B4693" s="24"/>
      <c r="C4693" s="202"/>
      <c r="D4693" s="202"/>
      <c r="E4693" s="202"/>
    </row>
    <row r="4694" spans="2:5">
      <c r="B4694" s="24"/>
      <c r="C4694" s="202"/>
      <c r="D4694" s="202"/>
      <c r="E4694" s="202"/>
    </row>
    <row r="4695" spans="2:5">
      <c r="B4695" s="24"/>
      <c r="C4695" s="202"/>
      <c r="D4695" s="202"/>
      <c r="E4695" s="202"/>
    </row>
    <row r="4696" spans="2:5">
      <c r="B4696" s="24"/>
      <c r="C4696" s="202"/>
      <c r="D4696" s="202"/>
      <c r="E4696" s="202"/>
    </row>
    <row r="4697" spans="2:5">
      <c r="B4697" s="24"/>
      <c r="C4697" s="202"/>
      <c r="D4697" s="202"/>
      <c r="E4697" s="202"/>
    </row>
    <row r="4698" spans="2:5">
      <c r="B4698" s="24"/>
      <c r="C4698" s="202"/>
      <c r="D4698" s="202"/>
      <c r="E4698" s="202"/>
    </row>
    <row r="4699" spans="2:5">
      <c r="B4699" s="24"/>
      <c r="C4699" s="202"/>
      <c r="D4699" s="202"/>
      <c r="E4699" s="202"/>
    </row>
    <row r="4700" spans="2:5">
      <c r="B4700" s="24"/>
      <c r="C4700" s="202"/>
      <c r="D4700" s="202"/>
      <c r="E4700" s="202"/>
    </row>
    <row r="4701" spans="2:5">
      <c r="B4701" s="24"/>
      <c r="C4701" s="202"/>
      <c r="D4701" s="202"/>
      <c r="E4701" s="202"/>
    </row>
    <row r="4702" spans="2:5">
      <c r="B4702" s="24"/>
      <c r="C4702" s="202"/>
      <c r="D4702" s="202"/>
      <c r="E4702" s="202"/>
    </row>
    <row r="4703" spans="2:5">
      <c r="B4703" s="24"/>
      <c r="C4703" s="202"/>
      <c r="D4703" s="202"/>
      <c r="E4703" s="202"/>
    </row>
    <row r="4704" spans="2:5">
      <c r="B4704" s="24"/>
      <c r="C4704" s="202"/>
      <c r="D4704" s="202"/>
      <c r="E4704" s="202"/>
    </row>
    <row r="4705" spans="2:5">
      <c r="B4705" s="24"/>
      <c r="C4705" s="202"/>
      <c r="D4705" s="202"/>
      <c r="E4705" s="202"/>
    </row>
    <row r="4706" spans="2:5">
      <c r="B4706" s="24"/>
      <c r="C4706" s="202"/>
      <c r="D4706" s="202"/>
      <c r="E4706" s="202"/>
    </row>
    <row r="4707" spans="2:5">
      <c r="B4707" s="24"/>
      <c r="C4707" s="202"/>
      <c r="D4707" s="202"/>
      <c r="E4707" s="202"/>
    </row>
    <row r="4708" spans="2:5">
      <c r="B4708" s="24"/>
      <c r="C4708" s="202"/>
      <c r="D4708" s="202"/>
      <c r="E4708" s="202"/>
    </row>
    <row r="4709" spans="2:5">
      <c r="B4709" s="24"/>
      <c r="C4709" s="202"/>
      <c r="D4709" s="202"/>
      <c r="E4709" s="202"/>
    </row>
    <row r="4710" spans="2:5">
      <c r="B4710" s="24"/>
      <c r="C4710" s="202"/>
      <c r="D4710" s="202"/>
      <c r="E4710" s="202"/>
    </row>
    <row r="4711" spans="2:5">
      <c r="B4711" s="24"/>
      <c r="C4711" s="202"/>
      <c r="D4711" s="202"/>
      <c r="E4711" s="202"/>
    </row>
    <row r="4712" spans="2:5">
      <c r="B4712" s="24"/>
      <c r="C4712" s="202"/>
      <c r="D4712" s="202"/>
      <c r="E4712" s="202"/>
    </row>
    <row r="4713" spans="2:5">
      <c r="B4713" s="24"/>
      <c r="C4713" s="202"/>
      <c r="D4713" s="202"/>
      <c r="E4713" s="202"/>
    </row>
    <row r="4714" spans="2:5">
      <c r="B4714" s="24"/>
      <c r="C4714" s="202"/>
      <c r="D4714" s="202"/>
      <c r="E4714" s="202"/>
    </row>
    <row r="4715" spans="2:5">
      <c r="B4715" s="24"/>
      <c r="C4715" s="202"/>
      <c r="D4715" s="202"/>
      <c r="E4715" s="202"/>
    </row>
    <row r="4716" spans="2:5">
      <c r="B4716" s="24"/>
      <c r="C4716" s="202"/>
      <c r="D4716" s="202"/>
      <c r="E4716" s="202"/>
    </row>
    <row r="4717" spans="2:5">
      <c r="B4717" s="24"/>
      <c r="C4717" s="202"/>
      <c r="D4717" s="202"/>
      <c r="E4717" s="202"/>
    </row>
    <row r="4718" spans="2:5">
      <c r="B4718" s="24"/>
      <c r="C4718" s="202"/>
      <c r="D4718" s="202"/>
      <c r="E4718" s="202"/>
    </row>
    <row r="4719" spans="2:5">
      <c r="B4719" s="24"/>
      <c r="C4719" s="202"/>
      <c r="D4719" s="202"/>
      <c r="E4719" s="202"/>
    </row>
    <row r="4720" spans="2:5">
      <c r="B4720" s="24"/>
      <c r="C4720" s="202"/>
      <c r="D4720" s="202"/>
      <c r="E4720" s="202"/>
    </row>
    <row r="4721" spans="2:5">
      <c r="B4721" s="24"/>
      <c r="C4721" s="202"/>
      <c r="D4721" s="202"/>
      <c r="E4721" s="202"/>
    </row>
    <row r="4722" spans="2:5">
      <c r="B4722" s="24"/>
      <c r="C4722" s="202"/>
      <c r="D4722" s="202"/>
      <c r="E4722" s="202"/>
    </row>
    <row r="4723" spans="2:5">
      <c r="B4723" s="24"/>
      <c r="C4723" s="202"/>
      <c r="D4723" s="202"/>
      <c r="E4723" s="202"/>
    </row>
    <row r="4724" spans="2:5">
      <c r="B4724" s="24"/>
      <c r="C4724" s="202"/>
      <c r="D4724" s="202"/>
      <c r="E4724" s="202"/>
    </row>
    <row r="4725" spans="2:5">
      <c r="B4725" s="24"/>
      <c r="C4725" s="202"/>
      <c r="D4725" s="202"/>
      <c r="E4725" s="202"/>
    </row>
    <row r="4726" spans="2:5">
      <c r="B4726" s="24"/>
      <c r="C4726" s="202"/>
      <c r="D4726" s="202"/>
      <c r="E4726" s="202"/>
    </row>
    <row r="4727" spans="2:5">
      <c r="B4727" s="24"/>
      <c r="C4727" s="202"/>
      <c r="D4727" s="202"/>
      <c r="E4727" s="202"/>
    </row>
    <row r="4728" spans="2:5">
      <c r="B4728" s="24"/>
      <c r="C4728" s="202"/>
      <c r="D4728" s="202"/>
      <c r="E4728" s="202"/>
    </row>
    <row r="4729" spans="2:5">
      <c r="B4729" s="24"/>
      <c r="C4729" s="202"/>
      <c r="D4729" s="202"/>
      <c r="E4729" s="202"/>
    </row>
    <row r="4730" spans="2:5">
      <c r="B4730" s="24"/>
      <c r="C4730" s="202"/>
      <c r="D4730" s="202"/>
      <c r="E4730" s="202"/>
    </row>
    <row r="4731" spans="2:5">
      <c r="B4731" s="24"/>
      <c r="C4731" s="202"/>
      <c r="D4731" s="202"/>
      <c r="E4731" s="202"/>
    </row>
    <row r="4732" spans="2:5">
      <c r="B4732" s="24"/>
      <c r="C4732" s="202"/>
      <c r="D4732" s="202"/>
      <c r="E4732" s="202"/>
    </row>
    <row r="4733" spans="2:5">
      <c r="B4733" s="24"/>
      <c r="C4733" s="202"/>
      <c r="D4733" s="202"/>
      <c r="E4733" s="202"/>
    </row>
    <row r="4734" spans="2:5">
      <c r="B4734" s="24"/>
      <c r="C4734" s="202"/>
      <c r="D4734" s="202"/>
      <c r="E4734" s="202"/>
    </row>
    <row r="4735" spans="2:5">
      <c r="B4735" s="24"/>
      <c r="C4735" s="202"/>
      <c r="D4735" s="202"/>
      <c r="E4735" s="202"/>
    </row>
    <row r="4736" spans="2:5">
      <c r="B4736" s="24"/>
      <c r="C4736" s="202"/>
      <c r="D4736" s="202"/>
      <c r="E4736" s="202"/>
    </row>
    <row r="4737" spans="2:5">
      <c r="B4737" s="24"/>
      <c r="C4737" s="202"/>
      <c r="D4737" s="202"/>
      <c r="E4737" s="202"/>
    </row>
    <row r="4738" spans="2:5">
      <c r="B4738" s="24"/>
      <c r="C4738" s="202"/>
      <c r="D4738" s="202"/>
      <c r="E4738" s="202"/>
    </row>
    <row r="4739" spans="2:5">
      <c r="B4739" s="24"/>
      <c r="C4739" s="202"/>
      <c r="D4739" s="202"/>
      <c r="E4739" s="202"/>
    </row>
    <row r="4740" spans="2:5">
      <c r="B4740" s="24"/>
      <c r="C4740" s="202"/>
      <c r="D4740" s="202"/>
      <c r="E4740" s="202"/>
    </row>
    <row r="4741" spans="2:5">
      <c r="B4741" s="24"/>
      <c r="C4741" s="202"/>
      <c r="D4741" s="202"/>
      <c r="E4741" s="202"/>
    </row>
    <row r="4742" spans="2:5">
      <c r="B4742" s="24"/>
      <c r="C4742" s="202"/>
      <c r="D4742" s="202"/>
      <c r="E4742" s="202"/>
    </row>
    <row r="4743" spans="2:5">
      <c r="B4743" s="24"/>
      <c r="C4743" s="202"/>
      <c r="D4743" s="202"/>
      <c r="E4743" s="202"/>
    </row>
    <row r="4744" spans="2:5">
      <c r="B4744" s="24"/>
      <c r="C4744" s="202"/>
      <c r="D4744" s="202"/>
      <c r="E4744" s="202"/>
    </row>
    <row r="4745" spans="2:5">
      <c r="B4745" s="24"/>
      <c r="C4745" s="202"/>
      <c r="D4745" s="202"/>
      <c r="E4745" s="202"/>
    </row>
    <row r="4746" spans="2:5">
      <c r="B4746" s="24"/>
      <c r="C4746" s="202"/>
      <c r="D4746" s="202"/>
      <c r="E4746" s="202"/>
    </row>
    <row r="4747" spans="2:5">
      <c r="B4747" s="24"/>
      <c r="C4747" s="202"/>
      <c r="D4747" s="202"/>
      <c r="E4747" s="202"/>
    </row>
    <row r="4748" spans="2:5">
      <c r="B4748" s="24"/>
      <c r="C4748" s="202"/>
      <c r="D4748" s="202"/>
      <c r="E4748" s="202"/>
    </row>
    <row r="4749" spans="2:5">
      <c r="B4749" s="24"/>
      <c r="C4749" s="202"/>
      <c r="D4749" s="202"/>
      <c r="E4749" s="202"/>
    </row>
    <row r="4750" spans="2:5">
      <c r="B4750" s="24"/>
      <c r="C4750" s="202"/>
      <c r="D4750" s="202"/>
      <c r="E4750" s="202"/>
    </row>
    <row r="4751" spans="2:5">
      <c r="B4751" s="24"/>
      <c r="C4751" s="202"/>
      <c r="D4751" s="202"/>
      <c r="E4751" s="202"/>
    </row>
    <row r="4752" spans="2:5">
      <c r="B4752" s="24"/>
      <c r="C4752" s="202"/>
      <c r="D4752" s="202"/>
      <c r="E4752" s="202"/>
    </row>
    <row r="4753" spans="2:5">
      <c r="B4753" s="24"/>
      <c r="C4753" s="202"/>
      <c r="D4753" s="202"/>
      <c r="E4753" s="202"/>
    </row>
    <row r="4754" spans="2:5">
      <c r="B4754" s="24"/>
      <c r="C4754" s="202"/>
      <c r="D4754" s="202"/>
      <c r="E4754" s="202"/>
    </row>
    <row r="4755" spans="2:5">
      <c r="B4755" s="24"/>
      <c r="C4755" s="202"/>
      <c r="D4755" s="202"/>
      <c r="E4755" s="202"/>
    </row>
    <row r="4756" spans="2:5">
      <c r="B4756" s="24"/>
      <c r="C4756" s="202"/>
      <c r="D4756" s="202"/>
      <c r="E4756" s="202"/>
    </row>
    <row r="4757" spans="2:5">
      <c r="B4757" s="24"/>
      <c r="C4757" s="202"/>
      <c r="D4757" s="202"/>
      <c r="E4757" s="202"/>
    </row>
    <row r="4758" spans="2:5">
      <c r="B4758" s="24"/>
      <c r="C4758" s="202"/>
      <c r="D4758" s="202"/>
      <c r="E4758" s="202"/>
    </row>
    <row r="4759" spans="2:5">
      <c r="B4759" s="24"/>
      <c r="C4759" s="202"/>
      <c r="D4759" s="202"/>
      <c r="E4759" s="202"/>
    </row>
    <row r="4760" spans="2:5">
      <c r="B4760" s="24"/>
      <c r="C4760" s="202"/>
      <c r="D4760" s="202"/>
      <c r="E4760" s="202"/>
    </row>
    <row r="4761" spans="2:5">
      <c r="B4761" s="24"/>
      <c r="C4761" s="202"/>
      <c r="D4761" s="202"/>
      <c r="E4761" s="202"/>
    </row>
    <row r="4762" spans="2:5">
      <c r="B4762" s="24"/>
      <c r="C4762" s="202"/>
      <c r="D4762" s="202"/>
      <c r="E4762" s="202"/>
    </row>
    <row r="4763" spans="2:5">
      <c r="B4763" s="24"/>
      <c r="C4763" s="202"/>
      <c r="D4763" s="202"/>
      <c r="E4763" s="202"/>
    </row>
    <row r="4764" spans="2:5">
      <c r="B4764" s="24"/>
      <c r="C4764" s="202"/>
      <c r="D4764" s="202"/>
      <c r="E4764" s="202"/>
    </row>
    <row r="4765" spans="2:5">
      <c r="B4765" s="24"/>
      <c r="C4765" s="202"/>
      <c r="D4765" s="202"/>
      <c r="E4765" s="202"/>
    </row>
    <row r="4766" spans="2:5">
      <c r="B4766" s="24"/>
      <c r="C4766" s="202"/>
      <c r="D4766" s="202"/>
      <c r="E4766" s="202"/>
    </row>
    <row r="4767" spans="2:5">
      <c r="B4767" s="24"/>
      <c r="C4767" s="202"/>
      <c r="D4767" s="202"/>
      <c r="E4767" s="202"/>
    </row>
    <row r="4768" spans="2:5">
      <c r="B4768" s="24"/>
      <c r="C4768" s="202"/>
      <c r="D4768" s="202"/>
      <c r="E4768" s="202"/>
    </row>
    <row r="4769" spans="2:5">
      <c r="B4769" s="24"/>
      <c r="C4769" s="202"/>
      <c r="D4769" s="202"/>
      <c r="E4769" s="202"/>
    </row>
    <row r="4770" spans="2:5">
      <c r="B4770" s="24"/>
      <c r="C4770" s="202"/>
      <c r="D4770" s="202"/>
      <c r="E4770" s="202"/>
    </row>
    <row r="4771" spans="2:5">
      <c r="B4771" s="24"/>
      <c r="C4771" s="202"/>
      <c r="D4771" s="202"/>
      <c r="E4771" s="202"/>
    </row>
    <row r="4772" spans="2:5">
      <c r="B4772" s="24"/>
      <c r="C4772" s="202"/>
      <c r="D4772" s="202"/>
      <c r="E4772" s="202"/>
    </row>
    <row r="4773" spans="2:5">
      <c r="B4773" s="24"/>
      <c r="C4773" s="202"/>
      <c r="D4773" s="202"/>
      <c r="E4773" s="202"/>
    </row>
    <row r="4774" spans="2:5">
      <c r="B4774" s="24"/>
      <c r="C4774" s="202"/>
      <c r="D4774" s="202"/>
      <c r="E4774" s="202"/>
    </row>
    <row r="4775" spans="2:5">
      <c r="B4775" s="24"/>
      <c r="C4775" s="202"/>
      <c r="D4775" s="202"/>
      <c r="E4775" s="202"/>
    </row>
    <row r="4776" spans="2:5">
      <c r="B4776" s="24"/>
      <c r="C4776" s="202"/>
      <c r="D4776" s="202"/>
      <c r="E4776" s="202"/>
    </row>
    <row r="4777" spans="2:5">
      <c r="B4777" s="24"/>
      <c r="C4777" s="202"/>
      <c r="D4777" s="202"/>
      <c r="E4777" s="202"/>
    </row>
    <row r="4778" spans="2:5">
      <c r="B4778" s="24"/>
      <c r="C4778" s="202"/>
      <c r="D4778" s="202"/>
      <c r="E4778" s="202"/>
    </row>
    <row r="4779" spans="2:5">
      <c r="B4779" s="24"/>
      <c r="C4779" s="202"/>
      <c r="D4779" s="202"/>
      <c r="E4779" s="202"/>
    </row>
    <row r="4780" spans="2:5">
      <c r="B4780" s="24"/>
      <c r="C4780" s="202"/>
      <c r="D4780" s="202"/>
      <c r="E4780" s="202"/>
    </row>
    <row r="4781" spans="2:5">
      <c r="B4781" s="24"/>
      <c r="C4781" s="202"/>
      <c r="D4781" s="202"/>
      <c r="E4781" s="202"/>
    </row>
    <row r="4782" spans="2:5">
      <c r="B4782" s="24"/>
      <c r="C4782" s="202"/>
      <c r="D4782" s="202"/>
      <c r="E4782" s="202"/>
    </row>
    <row r="4783" spans="2:5">
      <c r="B4783" s="24"/>
      <c r="C4783" s="202"/>
      <c r="D4783" s="202"/>
      <c r="E4783" s="202"/>
    </row>
    <row r="4784" spans="2:5">
      <c r="B4784" s="24"/>
      <c r="C4784" s="202"/>
      <c r="D4784" s="202"/>
      <c r="E4784" s="202"/>
    </row>
    <row r="4785" spans="2:5">
      <c r="B4785" s="24"/>
      <c r="C4785" s="202"/>
      <c r="D4785" s="202"/>
      <c r="E4785" s="202"/>
    </row>
    <row r="4786" spans="2:5">
      <c r="B4786" s="24"/>
      <c r="C4786" s="202"/>
      <c r="D4786" s="202"/>
      <c r="E4786" s="202"/>
    </row>
    <row r="4787" spans="2:5">
      <c r="B4787" s="24"/>
      <c r="C4787" s="202"/>
      <c r="D4787" s="202"/>
      <c r="E4787" s="202"/>
    </row>
    <row r="4788" spans="2:5">
      <c r="B4788" s="24"/>
      <c r="C4788" s="202"/>
      <c r="D4788" s="202"/>
      <c r="E4788" s="202"/>
    </row>
    <row r="4789" spans="2:5">
      <c r="B4789" s="24"/>
      <c r="C4789" s="202"/>
      <c r="D4789" s="202"/>
      <c r="E4789" s="202"/>
    </row>
    <row r="4790" spans="2:5">
      <c r="B4790" s="24"/>
      <c r="C4790" s="202"/>
      <c r="D4790" s="202"/>
      <c r="E4790" s="202"/>
    </row>
    <row r="4791" spans="2:5">
      <c r="B4791" s="24"/>
      <c r="C4791" s="202"/>
      <c r="D4791" s="202"/>
      <c r="E4791" s="202"/>
    </row>
    <row r="4792" spans="2:5">
      <c r="B4792" s="24"/>
      <c r="C4792" s="202"/>
      <c r="D4792" s="202"/>
      <c r="E4792" s="202"/>
    </row>
    <row r="4793" spans="2:5">
      <c r="B4793" s="24"/>
      <c r="C4793" s="202"/>
      <c r="D4793" s="202"/>
      <c r="E4793" s="202"/>
    </row>
    <row r="4794" spans="2:5">
      <c r="B4794" s="24"/>
      <c r="C4794" s="202"/>
      <c r="D4794" s="202"/>
      <c r="E4794" s="202"/>
    </row>
    <row r="4795" spans="2:5">
      <c r="B4795" s="24"/>
      <c r="C4795" s="202"/>
      <c r="D4795" s="202"/>
      <c r="E4795" s="202"/>
    </row>
    <row r="4796" spans="2:5">
      <c r="B4796" s="24"/>
      <c r="C4796" s="202"/>
      <c r="D4796" s="202"/>
      <c r="E4796" s="202"/>
    </row>
    <row r="4797" spans="2:5">
      <c r="B4797" s="24"/>
      <c r="C4797" s="202"/>
      <c r="D4797" s="202"/>
      <c r="E4797" s="202"/>
    </row>
    <row r="4798" spans="2:5">
      <c r="B4798" s="24"/>
      <c r="C4798" s="202"/>
      <c r="D4798" s="202"/>
      <c r="E4798" s="202"/>
    </row>
    <row r="4799" spans="2:5">
      <c r="B4799" s="24"/>
      <c r="C4799" s="202"/>
      <c r="D4799" s="202"/>
      <c r="E4799" s="202"/>
    </row>
    <row r="4800" spans="2:5">
      <c r="B4800" s="24"/>
      <c r="C4800" s="202"/>
      <c r="D4800" s="202"/>
      <c r="E4800" s="202"/>
    </row>
    <row r="4801" spans="2:5">
      <c r="B4801" s="24"/>
      <c r="C4801" s="202"/>
      <c r="D4801" s="202"/>
      <c r="E4801" s="202"/>
    </row>
    <row r="4802" spans="2:5">
      <c r="B4802" s="24"/>
      <c r="C4802" s="202"/>
      <c r="D4802" s="202"/>
      <c r="E4802" s="202"/>
    </row>
    <row r="4803" spans="2:5">
      <c r="B4803" s="24"/>
      <c r="C4803" s="202"/>
      <c r="D4803" s="202"/>
      <c r="E4803" s="202"/>
    </row>
    <row r="4804" spans="2:5">
      <c r="B4804" s="24"/>
      <c r="C4804" s="202"/>
      <c r="D4804" s="202"/>
      <c r="E4804" s="202"/>
    </row>
    <row r="4805" spans="2:5">
      <c r="B4805" s="24"/>
      <c r="C4805" s="202"/>
      <c r="D4805" s="202"/>
      <c r="E4805" s="202"/>
    </row>
    <row r="4806" spans="2:5">
      <c r="B4806" s="24"/>
      <c r="C4806" s="202"/>
      <c r="D4806" s="202"/>
      <c r="E4806" s="202"/>
    </row>
    <row r="4807" spans="2:5">
      <c r="B4807" s="24"/>
      <c r="C4807" s="202"/>
      <c r="D4807" s="202"/>
      <c r="E4807" s="202"/>
    </row>
    <row r="4808" spans="2:5">
      <c r="B4808" s="24"/>
      <c r="C4808" s="202"/>
      <c r="D4808" s="202"/>
      <c r="E4808" s="202"/>
    </row>
    <row r="4809" spans="2:5">
      <c r="B4809" s="24"/>
      <c r="C4809" s="202"/>
      <c r="D4809" s="202"/>
      <c r="E4809" s="202"/>
    </row>
    <row r="4810" spans="2:5">
      <c r="B4810" s="24"/>
      <c r="C4810" s="202"/>
      <c r="D4810" s="202"/>
      <c r="E4810" s="202"/>
    </row>
    <row r="4811" spans="2:5">
      <c r="B4811" s="24"/>
      <c r="C4811" s="202"/>
      <c r="D4811" s="202"/>
      <c r="E4811" s="202"/>
    </row>
    <row r="4812" spans="2:5">
      <c r="B4812" s="24"/>
      <c r="C4812" s="202"/>
      <c r="D4812" s="202"/>
      <c r="E4812" s="202"/>
    </row>
    <row r="4813" spans="2:5">
      <c r="B4813" s="24"/>
      <c r="C4813" s="202"/>
      <c r="D4813" s="202"/>
      <c r="E4813" s="202"/>
    </row>
    <row r="4814" spans="2:5">
      <c r="B4814" s="24"/>
      <c r="C4814" s="202"/>
      <c r="D4814" s="202"/>
      <c r="E4814" s="202"/>
    </row>
    <row r="4815" spans="2:5">
      <c r="B4815" s="24"/>
      <c r="C4815" s="202"/>
      <c r="D4815" s="202"/>
      <c r="E4815" s="202"/>
    </row>
    <row r="4816" spans="2:5">
      <c r="B4816" s="24"/>
      <c r="C4816" s="202"/>
      <c r="D4816" s="202"/>
      <c r="E4816" s="202"/>
    </row>
    <row r="4817" spans="2:5">
      <c r="B4817" s="24"/>
      <c r="C4817" s="202"/>
      <c r="D4817" s="202"/>
      <c r="E4817" s="202"/>
    </row>
    <row r="4818" spans="2:5">
      <c r="B4818" s="24"/>
      <c r="C4818" s="202"/>
      <c r="D4818" s="202"/>
      <c r="E4818" s="202"/>
    </row>
    <row r="4819" spans="2:5">
      <c r="B4819" s="24"/>
      <c r="C4819" s="202"/>
      <c r="D4819" s="202"/>
      <c r="E4819" s="202"/>
    </row>
    <row r="4820" spans="2:5">
      <c r="B4820" s="24"/>
      <c r="C4820" s="202"/>
      <c r="D4820" s="202"/>
      <c r="E4820" s="202"/>
    </row>
    <row r="4821" spans="2:5">
      <c r="B4821" s="24"/>
      <c r="C4821" s="202"/>
      <c r="D4821" s="202"/>
      <c r="E4821" s="202"/>
    </row>
    <row r="4822" spans="2:5">
      <c r="B4822" s="24"/>
      <c r="C4822" s="202"/>
      <c r="D4822" s="202"/>
      <c r="E4822" s="202"/>
    </row>
    <row r="4823" spans="2:5">
      <c r="B4823" s="24"/>
      <c r="C4823" s="202"/>
      <c r="D4823" s="202"/>
      <c r="E4823" s="202"/>
    </row>
    <row r="4824" spans="2:5">
      <c r="B4824" s="24"/>
      <c r="C4824" s="202"/>
      <c r="D4824" s="202"/>
      <c r="E4824" s="202"/>
    </row>
    <row r="4825" spans="2:5">
      <c r="B4825" s="24"/>
      <c r="C4825" s="202"/>
      <c r="D4825" s="202"/>
      <c r="E4825" s="202"/>
    </row>
    <row r="4826" spans="2:5">
      <c r="B4826" s="24"/>
      <c r="C4826" s="202"/>
      <c r="D4826" s="202"/>
      <c r="E4826" s="202"/>
    </row>
    <row r="4827" spans="2:5">
      <c r="B4827" s="24"/>
      <c r="C4827" s="202"/>
      <c r="D4827" s="202"/>
      <c r="E4827" s="202"/>
    </row>
    <row r="4828" spans="2:5">
      <c r="B4828" s="24"/>
      <c r="C4828" s="202"/>
      <c r="D4828" s="202"/>
      <c r="E4828" s="202"/>
    </row>
    <row r="4829" spans="2:5">
      <c r="B4829" s="24"/>
      <c r="C4829" s="202"/>
      <c r="D4829" s="202"/>
      <c r="E4829" s="202"/>
    </row>
    <row r="4830" spans="2:5">
      <c r="B4830" s="24"/>
      <c r="C4830" s="202"/>
      <c r="D4830" s="202"/>
      <c r="E4830" s="202"/>
    </row>
    <row r="4831" spans="2:5">
      <c r="B4831" s="24"/>
      <c r="C4831" s="202"/>
      <c r="D4831" s="202"/>
      <c r="E4831" s="202"/>
    </row>
    <row r="4832" spans="2:5">
      <c r="B4832" s="24"/>
      <c r="C4832" s="202"/>
      <c r="D4832" s="202"/>
      <c r="E4832" s="202"/>
    </row>
    <row r="4833" spans="2:5">
      <c r="B4833" s="24"/>
      <c r="C4833" s="202"/>
      <c r="D4833" s="202"/>
      <c r="E4833" s="202"/>
    </row>
    <row r="4834" spans="2:5">
      <c r="B4834" s="24"/>
      <c r="C4834" s="202"/>
      <c r="D4834" s="202"/>
      <c r="E4834" s="202"/>
    </row>
    <row r="4835" spans="2:5">
      <c r="B4835" s="24"/>
      <c r="C4835" s="202"/>
      <c r="D4835" s="202"/>
      <c r="E4835" s="202"/>
    </row>
    <row r="4836" spans="2:5">
      <c r="B4836" s="24"/>
      <c r="C4836" s="202"/>
      <c r="D4836" s="202"/>
      <c r="E4836" s="202"/>
    </row>
    <row r="4837" spans="2:5">
      <c r="B4837" s="24"/>
      <c r="C4837" s="202"/>
      <c r="D4837" s="202"/>
      <c r="E4837" s="202"/>
    </row>
    <row r="4838" spans="2:5">
      <c r="B4838" s="24"/>
      <c r="C4838" s="202"/>
      <c r="D4838" s="202"/>
      <c r="E4838" s="202"/>
    </row>
    <row r="4839" spans="2:5">
      <c r="B4839" s="24"/>
      <c r="C4839" s="202"/>
      <c r="D4839" s="202"/>
      <c r="E4839" s="202"/>
    </row>
    <row r="4840" spans="2:5">
      <c r="B4840" s="24"/>
      <c r="C4840" s="202"/>
      <c r="D4840" s="202"/>
      <c r="E4840" s="202"/>
    </row>
    <row r="4841" spans="2:5">
      <c r="B4841" s="24"/>
      <c r="C4841" s="202"/>
      <c r="D4841" s="202"/>
      <c r="E4841" s="202"/>
    </row>
    <row r="4842" spans="2:5">
      <c r="B4842" s="24"/>
      <c r="C4842" s="202"/>
      <c r="D4842" s="202"/>
      <c r="E4842" s="202"/>
    </row>
    <row r="4843" spans="2:5">
      <c r="B4843" s="24"/>
      <c r="C4843" s="202"/>
      <c r="D4843" s="202"/>
      <c r="E4843" s="202"/>
    </row>
    <row r="4844" spans="2:5">
      <c r="B4844" s="24"/>
      <c r="C4844" s="202"/>
      <c r="D4844" s="202"/>
      <c r="E4844" s="202"/>
    </row>
    <row r="4845" spans="2:5">
      <c r="B4845" s="24"/>
      <c r="C4845" s="202"/>
      <c r="D4845" s="202"/>
      <c r="E4845" s="202"/>
    </row>
    <row r="4846" spans="2:5">
      <c r="B4846" s="24"/>
      <c r="C4846" s="202"/>
      <c r="D4846" s="202"/>
      <c r="E4846" s="202"/>
    </row>
    <row r="4847" spans="2:5">
      <c r="B4847" s="24"/>
      <c r="C4847" s="202"/>
      <c r="D4847" s="202"/>
      <c r="E4847" s="202"/>
    </row>
    <row r="4848" spans="2:5">
      <c r="B4848" s="24"/>
      <c r="C4848" s="202"/>
      <c r="D4848" s="202"/>
      <c r="E4848" s="202"/>
    </row>
    <row r="4849" spans="2:5">
      <c r="B4849" s="24"/>
      <c r="C4849" s="202"/>
      <c r="D4849" s="202"/>
      <c r="E4849" s="202"/>
    </row>
    <row r="4850" spans="2:5">
      <c r="B4850" s="24"/>
      <c r="C4850" s="202"/>
      <c r="D4850" s="202"/>
      <c r="E4850" s="202"/>
    </row>
    <row r="4851" spans="2:5">
      <c r="B4851" s="24"/>
      <c r="C4851" s="202"/>
      <c r="D4851" s="202"/>
      <c r="E4851" s="202"/>
    </row>
    <row r="4852" spans="2:5">
      <c r="B4852" s="24"/>
      <c r="C4852" s="202"/>
      <c r="D4852" s="202"/>
      <c r="E4852" s="202"/>
    </row>
    <row r="4853" spans="2:5">
      <c r="B4853" s="24"/>
      <c r="C4853" s="202"/>
      <c r="D4853" s="202"/>
      <c r="E4853" s="202"/>
    </row>
    <row r="4854" spans="2:5">
      <c r="B4854" s="24"/>
      <c r="C4854" s="202"/>
      <c r="D4854" s="202"/>
      <c r="E4854" s="202"/>
    </row>
    <row r="4855" spans="2:5">
      <c r="B4855" s="24"/>
      <c r="C4855" s="202"/>
      <c r="D4855" s="202"/>
      <c r="E4855" s="202"/>
    </row>
    <row r="4856" spans="2:5">
      <c r="B4856" s="24"/>
      <c r="C4856" s="202"/>
      <c r="D4856" s="202"/>
      <c r="E4856" s="202"/>
    </row>
    <row r="4857" spans="2:5">
      <c r="B4857" s="24"/>
      <c r="C4857" s="202"/>
      <c r="D4857" s="202"/>
      <c r="E4857" s="202"/>
    </row>
    <row r="4858" spans="2:5">
      <c r="B4858" s="24"/>
      <c r="C4858" s="202"/>
      <c r="D4858" s="202"/>
      <c r="E4858" s="202"/>
    </row>
    <row r="4859" spans="2:5">
      <c r="B4859" s="24"/>
      <c r="C4859" s="202"/>
      <c r="D4859" s="202"/>
      <c r="E4859" s="202"/>
    </row>
    <row r="4860" spans="2:5">
      <c r="B4860" s="24"/>
      <c r="C4860" s="202"/>
      <c r="D4860" s="202"/>
      <c r="E4860" s="202"/>
    </row>
    <row r="4861" spans="2:5">
      <c r="B4861" s="24"/>
      <c r="C4861" s="202"/>
      <c r="D4861" s="202"/>
      <c r="E4861" s="202"/>
    </row>
    <row r="4862" spans="2:5">
      <c r="B4862" s="24"/>
      <c r="C4862" s="202"/>
      <c r="D4862" s="202"/>
      <c r="E4862" s="202"/>
    </row>
    <row r="4863" spans="2:5">
      <c r="B4863" s="24"/>
      <c r="C4863" s="202"/>
      <c r="D4863" s="202"/>
      <c r="E4863" s="202"/>
    </row>
    <row r="4864" spans="2:5">
      <c r="B4864" s="24"/>
      <c r="C4864" s="202"/>
      <c r="D4864" s="202"/>
      <c r="E4864" s="202"/>
    </row>
    <row r="4865" spans="2:5">
      <c r="B4865" s="24"/>
      <c r="C4865" s="202"/>
      <c r="D4865" s="202"/>
      <c r="E4865" s="202"/>
    </row>
    <row r="4866" spans="2:5">
      <c r="B4866" s="24"/>
      <c r="C4866" s="202"/>
      <c r="D4866" s="202"/>
      <c r="E4866" s="202"/>
    </row>
    <row r="4867" spans="2:5">
      <c r="B4867" s="24"/>
      <c r="C4867" s="202"/>
      <c r="D4867" s="202"/>
      <c r="E4867" s="202"/>
    </row>
    <row r="4868" spans="2:5">
      <c r="B4868" s="24"/>
      <c r="C4868" s="202"/>
      <c r="D4868" s="202"/>
      <c r="E4868" s="202"/>
    </row>
    <row r="4869" spans="2:5">
      <c r="B4869" s="24"/>
      <c r="C4869" s="202"/>
      <c r="D4869" s="202"/>
      <c r="E4869" s="202"/>
    </row>
    <row r="4870" spans="2:5">
      <c r="B4870" s="24"/>
      <c r="C4870" s="202"/>
      <c r="D4870" s="202"/>
      <c r="E4870" s="202"/>
    </row>
    <row r="4871" spans="2:5">
      <c r="B4871" s="24"/>
      <c r="C4871" s="202"/>
      <c r="D4871" s="202"/>
      <c r="E4871" s="202"/>
    </row>
    <row r="4872" spans="2:5">
      <c r="B4872" s="24"/>
      <c r="C4872" s="202"/>
      <c r="D4872" s="202"/>
      <c r="E4872" s="202"/>
    </row>
    <row r="4873" spans="2:5">
      <c r="B4873" s="24"/>
      <c r="C4873" s="202"/>
      <c r="D4873" s="202"/>
      <c r="E4873" s="202"/>
    </row>
    <row r="4874" spans="2:5">
      <c r="B4874" s="24"/>
      <c r="C4874" s="202"/>
      <c r="D4874" s="202"/>
      <c r="E4874" s="202"/>
    </row>
    <row r="4875" spans="2:5">
      <c r="B4875" s="24"/>
      <c r="C4875" s="202"/>
      <c r="D4875" s="202"/>
      <c r="E4875" s="202"/>
    </row>
    <row r="4876" spans="2:5">
      <c r="B4876" s="24"/>
      <c r="C4876" s="202"/>
      <c r="D4876" s="202"/>
      <c r="E4876" s="202"/>
    </row>
    <row r="4877" spans="2:5">
      <c r="B4877" s="24"/>
      <c r="C4877" s="202"/>
      <c r="D4877" s="202"/>
      <c r="E4877" s="202"/>
    </row>
    <row r="4878" spans="2:5">
      <c r="B4878" s="24"/>
      <c r="C4878" s="202"/>
      <c r="D4878" s="202"/>
      <c r="E4878" s="202"/>
    </row>
    <row r="4879" spans="2:5">
      <c r="B4879" s="24"/>
      <c r="C4879" s="202"/>
      <c r="D4879" s="202"/>
      <c r="E4879" s="202"/>
    </row>
    <row r="4880" spans="2:5">
      <c r="B4880" s="24"/>
      <c r="C4880" s="202"/>
      <c r="D4880" s="202"/>
      <c r="E4880" s="202"/>
    </row>
    <row r="4881" spans="2:5">
      <c r="B4881" s="24"/>
      <c r="C4881" s="202"/>
      <c r="D4881" s="202"/>
      <c r="E4881" s="202"/>
    </row>
    <row r="4882" spans="2:5">
      <c r="B4882" s="24"/>
      <c r="C4882" s="202"/>
      <c r="D4882" s="202"/>
      <c r="E4882" s="202"/>
    </row>
    <row r="4883" spans="2:5">
      <c r="B4883" s="24"/>
      <c r="C4883" s="202"/>
      <c r="D4883" s="202"/>
      <c r="E4883" s="202"/>
    </row>
    <row r="4884" spans="2:5">
      <c r="B4884" s="24"/>
      <c r="C4884" s="202"/>
      <c r="D4884" s="202"/>
      <c r="E4884" s="202"/>
    </row>
    <row r="4885" spans="2:5">
      <c r="B4885" s="24"/>
      <c r="C4885" s="202"/>
      <c r="D4885" s="202"/>
      <c r="E4885" s="202"/>
    </row>
    <row r="4886" spans="2:5">
      <c r="B4886" s="24"/>
      <c r="C4886" s="202"/>
      <c r="D4886" s="202"/>
      <c r="E4886" s="202"/>
    </row>
    <row r="4887" spans="2:5">
      <c r="B4887" s="24"/>
      <c r="C4887" s="202"/>
      <c r="D4887" s="202"/>
      <c r="E4887" s="202"/>
    </row>
    <row r="4888" spans="2:5">
      <c r="B4888" s="24"/>
      <c r="C4888" s="202"/>
      <c r="D4888" s="202"/>
      <c r="E4888" s="202"/>
    </row>
    <row r="4889" spans="2:5">
      <c r="B4889" s="24"/>
      <c r="C4889" s="202"/>
      <c r="D4889" s="202"/>
      <c r="E4889" s="202"/>
    </row>
    <row r="4890" spans="2:5">
      <c r="B4890" s="24"/>
      <c r="C4890" s="202"/>
      <c r="D4890" s="202"/>
      <c r="E4890" s="202"/>
    </row>
    <row r="4891" spans="2:5">
      <c r="B4891" s="24"/>
      <c r="C4891" s="202"/>
      <c r="D4891" s="202"/>
      <c r="E4891" s="202"/>
    </row>
    <row r="4892" spans="2:5">
      <c r="B4892" s="24"/>
      <c r="C4892" s="202"/>
      <c r="D4892" s="202"/>
      <c r="E4892" s="202"/>
    </row>
    <row r="4893" spans="2:5">
      <c r="B4893" s="24"/>
      <c r="C4893" s="202"/>
      <c r="D4893" s="202"/>
      <c r="E4893" s="202"/>
    </row>
    <row r="4894" spans="2:5">
      <c r="B4894" s="24"/>
      <c r="C4894" s="202"/>
      <c r="D4894" s="202"/>
      <c r="E4894" s="202"/>
    </row>
    <row r="4895" spans="2:5">
      <c r="B4895" s="24"/>
      <c r="C4895" s="202"/>
      <c r="D4895" s="202"/>
      <c r="E4895" s="202"/>
    </row>
    <row r="4896" spans="2:5">
      <c r="B4896" s="24"/>
      <c r="C4896" s="202"/>
      <c r="D4896" s="202"/>
      <c r="E4896" s="202"/>
    </row>
    <row r="4897" spans="2:5">
      <c r="B4897" s="24"/>
      <c r="C4897" s="202"/>
      <c r="D4897" s="202"/>
      <c r="E4897" s="202"/>
    </row>
    <row r="4898" spans="2:5">
      <c r="B4898" s="24"/>
      <c r="C4898" s="202"/>
      <c r="D4898" s="202"/>
      <c r="E4898" s="202"/>
    </row>
    <row r="4899" spans="2:5">
      <c r="B4899" s="24"/>
      <c r="C4899" s="202"/>
      <c r="D4899" s="202"/>
      <c r="E4899" s="202"/>
    </row>
    <row r="4900" spans="2:5">
      <c r="B4900" s="24"/>
      <c r="C4900" s="202"/>
      <c r="D4900" s="202"/>
      <c r="E4900" s="202"/>
    </row>
    <row r="4901" spans="2:5">
      <c r="B4901" s="24"/>
      <c r="C4901" s="202"/>
      <c r="D4901" s="202"/>
      <c r="E4901" s="202"/>
    </row>
    <row r="4902" spans="2:5">
      <c r="B4902" s="24"/>
      <c r="C4902" s="202"/>
      <c r="D4902" s="202"/>
      <c r="E4902" s="202"/>
    </row>
    <row r="4903" spans="2:5">
      <c r="B4903" s="24"/>
      <c r="C4903" s="202"/>
      <c r="D4903" s="202"/>
      <c r="E4903" s="202"/>
    </row>
    <row r="4904" spans="2:5">
      <c r="B4904" s="24"/>
      <c r="C4904" s="202"/>
      <c r="D4904" s="202"/>
      <c r="E4904" s="202"/>
    </row>
    <row r="4905" spans="2:5">
      <c r="B4905" s="24"/>
      <c r="C4905" s="202"/>
      <c r="D4905" s="202"/>
      <c r="E4905" s="202"/>
    </row>
    <row r="4906" spans="2:5">
      <c r="B4906" s="24"/>
      <c r="C4906" s="202"/>
      <c r="D4906" s="202"/>
      <c r="E4906" s="202"/>
    </row>
    <row r="4907" spans="2:5">
      <c r="B4907" s="24"/>
      <c r="C4907" s="202"/>
      <c r="D4907" s="202"/>
      <c r="E4907" s="202"/>
    </row>
    <row r="4908" spans="2:5">
      <c r="B4908" s="24"/>
      <c r="C4908" s="202"/>
      <c r="D4908" s="202"/>
      <c r="E4908" s="202"/>
    </row>
    <row r="4909" spans="2:5">
      <c r="B4909" s="24"/>
      <c r="C4909" s="202"/>
      <c r="D4909" s="202"/>
      <c r="E4909" s="202"/>
    </row>
    <row r="4910" spans="2:5">
      <c r="B4910" s="24"/>
      <c r="C4910" s="202"/>
      <c r="D4910" s="202"/>
      <c r="E4910" s="202"/>
    </row>
    <row r="4911" spans="2:5">
      <c r="B4911" s="24"/>
      <c r="C4911" s="202"/>
      <c r="D4911" s="202"/>
      <c r="E4911" s="202"/>
    </row>
    <row r="4912" spans="2:5">
      <c r="B4912" s="24"/>
      <c r="C4912" s="202"/>
      <c r="D4912" s="202"/>
      <c r="E4912" s="202"/>
    </row>
    <row r="4913" spans="2:5">
      <c r="B4913" s="24"/>
      <c r="C4913" s="202"/>
      <c r="D4913" s="202"/>
      <c r="E4913" s="202"/>
    </row>
    <row r="4914" spans="2:5">
      <c r="B4914" s="24"/>
      <c r="C4914" s="202"/>
      <c r="D4914" s="202"/>
      <c r="E4914" s="202"/>
    </row>
    <row r="4915" spans="2:5">
      <c r="B4915" s="24"/>
      <c r="C4915" s="202"/>
      <c r="D4915" s="202"/>
      <c r="E4915" s="202"/>
    </row>
    <row r="4916" spans="2:5">
      <c r="B4916" s="24"/>
      <c r="C4916" s="202"/>
      <c r="D4916" s="202"/>
      <c r="E4916" s="202"/>
    </row>
    <row r="4917" spans="2:5">
      <c r="B4917" s="24"/>
      <c r="C4917" s="202"/>
      <c r="D4917" s="202"/>
      <c r="E4917" s="202"/>
    </row>
    <row r="4918" spans="2:5">
      <c r="B4918" s="24"/>
      <c r="C4918" s="202"/>
      <c r="D4918" s="202"/>
      <c r="E4918" s="202"/>
    </row>
    <row r="4919" spans="2:5">
      <c r="B4919" s="24"/>
      <c r="C4919" s="202"/>
      <c r="D4919" s="202"/>
      <c r="E4919" s="202"/>
    </row>
    <row r="4920" spans="2:5">
      <c r="B4920" s="24"/>
      <c r="C4920" s="202"/>
      <c r="D4920" s="202"/>
      <c r="E4920" s="202"/>
    </row>
    <row r="4921" spans="2:5">
      <c r="B4921" s="24"/>
      <c r="C4921" s="202"/>
      <c r="D4921" s="202"/>
      <c r="E4921" s="202"/>
    </row>
    <row r="4922" spans="2:5">
      <c r="B4922" s="24"/>
      <c r="C4922" s="202"/>
      <c r="D4922" s="202"/>
      <c r="E4922" s="202"/>
    </row>
    <row r="4923" spans="2:5">
      <c r="B4923" s="24"/>
      <c r="C4923" s="202"/>
      <c r="D4923" s="202"/>
      <c r="E4923" s="202"/>
    </row>
    <row r="4924" spans="2:5">
      <c r="B4924" s="24"/>
      <c r="C4924" s="202"/>
      <c r="D4924" s="202"/>
      <c r="E4924" s="202"/>
    </row>
    <row r="4925" spans="2:5">
      <c r="B4925" s="24"/>
      <c r="C4925" s="202"/>
      <c r="D4925" s="202"/>
      <c r="E4925" s="202"/>
    </row>
    <row r="4926" spans="2:5">
      <c r="B4926" s="24"/>
      <c r="C4926" s="202"/>
      <c r="D4926" s="202"/>
      <c r="E4926" s="202"/>
    </row>
    <row r="4927" spans="2:5">
      <c r="B4927" s="24"/>
      <c r="C4927" s="202"/>
      <c r="D4927" s="202"/>
      <c r="E4927" s="202"/>
    </row>
    <row r="4928" spans="2:5">
      <c r="B4928" s="24"/>
      <c r="C4928" s="202"/>
      <c r="D4928" s="202"/>
      <c r="E4928" s="202"/>
    </row>
    <row r="4929" spans="2:5">
      <c r="B4929" s="24"/>
      <c r="C4929" s="202"/>
      <c r="D4929" s="202"/>
      <c r="E4929" s="202"/>
    </row>
    <row r="4930" spans="2:5">
      <c r="B4930" s="24"/>
      <c r="C4930" s="202"/>
      <c r="D4930" s="202"/>
      <c r="E4930" s="202"/>
    </row>
    <row r="4931" spans="2:5">
      <c r="B4931" s="24"/>
      <c r="C4931" s="202"/>
      <c r="D4931" s="202"/>
      <c r="E4931" s="202"/>
    </row>
    <row r="4932" spans="2:5">
      <c r="B4932" s="24"/>
      <c r="C4932" s="202"/>
      <c r="D4932" s="202"/>
      <c r="E4932" s="202"/>
    </row>
    <row r="4933" spans="2:5">
      <c r="B4933" s="24"/>
      <c r="C4933" s="202"/>
      <c r="D4933" s="202"/>
      <c r="E4933" s="202"/>
    </row>
    <row r="4934" spans="2:5">
      <c r="B4934" s="24"/>
      <c r="C4934" s="202"/>
      <c r="D4934" s="202"/>
      <c r="E4934" s="202"/>
    </row>
    <row r="4935" spans="2:5">
      <c r="B4935" s="24"/>
      <c r="C4935" s="202"/>
      <c r="D4935" s="202"/>
      <c r="E4935" s="202"/>
    </row>
    <row r="4936" spans="2:5">
      <c r="B4936" s="24"/>
      <c r="C4936" s="202"/>
      <c r="D4936" s="202"/>
      <c r="E4936" s="202"/>
    </row>
    <row r="4937" spans="2:5">
      <c r="B4937" s="24"/>
      <c r="C4937" s="202"/>
      <c r="D4937" s="202"/>
      <c r="E4937" s="202"/>
    </row>
    <row r="4938" spans="2:5">
      <c r="B4938" s="24"/>
      <c r="C4938" s="202"/>
      <c r="D4938" s="202"/>
      <c r="E4938" s="202"/>
    </row>
    <row r="4939" spans="2:5">
      <c r="B4939" s="24"/>
      <c r="C4939" s="202"/>
      <c r="D4939" s="202"/>
      <c r="E4939" s="202"/>
    </row>
    <row r="4940" spans="2:5">
      <c r="B4940" s="24"/>
      <c r="C4940" s="202"/>
      <c r="D4940" s="202"/>
      <c r="E4940" s="202"/>
    </row>
    <row r="4941" spans="2:5">
      <c r="B4941" s="24"/>
      <c r="C4941" s="202"/>
      <c r="D4941" s="202"/>
      <c r="E4941" s="202"/>
    </row>
    <row r="4942" spans="2:5">
      <c r="B4942" s="24"/>
      <c r="C4942" s="202"/>
      <c r="D4942" s="202"/>
      <c r="E4942" s="202"/>
    </row>
    <row r="4943" spans="2:5">
      <c r="B4943" s="24"/>
      <c r="C4943" s="202"/>
      <c r="D4943" s="202"/>
      <c r="E4943" s="202"/>
    </row>
    <row r="4944" spans="2:5">
      <c r="B4944" s="24"/>
      <c r="C4944" s="202"/>
      <c r="D4944" s="202"/>
      <c r="E4944" s="202"/>
    </row>
    <row r="4945" spans="2:5">
      <c r="B4945" s="24"/>
      <c r="C4945" s="202"/>
      <c r="D4945" s="202"/>
      <c r="E4945" s="202"/>
    </row>
    <row r="4946" spans="2:5">
      <c r="B4946" s="24"/>
      <c r="C4946" s="202"/>
      <c r="D4946" s="202"/>
      <c r="E4946" s="202"/>
    </row>
    <row r="4947" spans="2:5">
      <c r="B4947" s="24"/>
      <c r="C4947" s="202"/>
      <c r="D4947" s="202"/>
      <c r="E4947" s="202"/>
    </row>
    <row r="4948" spans="2:5">
      <c r="B4948" s="24"/>
      <c r="C4948" s="202"/>
      <c r="D4948" s="202"/>
      <c r="E4948" s="202"/>
    </row>
    <row r="4949" spans="2:5">
      <c r="B4949" s="24"/>
      <c r="C4949" s="202"/>
      <c r="D4949" s="202"/>
      <c r="E4949" s="202"/>
    </row>
    <row r="4950" spans="2:5">
      <c r="B4950" s="24"/>
      <c r="C4950" s="202"/>
      <c r="D4950" s="202"/>
      <c r="E4950" s="202"/>
    </row>
    <row r="4951" spans="2:5">
      <c r="B4951" s="24"/>
      <c r="C4951" s="202"/>
      <c r="D4951" s="202"/>
      <c r="E4951" s="202"/>
    </row>
    <row r="4952" spans="2:5">
      <c r="B4952" s="24"/>
      <c r="C4952" s="202"/>
      <c r="D4952" s="202"/>
      <c r="E4952" s="202"/>
    </row>
    <row r="4953" spans="2:5">
      <c r="B4953" s="24"/>
      <c r="C4953" s="202"/>
      <c r="D4953" s="202"/>
      <c r="E4953" s="202"/>
    </row>
    <row r="4954" spans="2:5">
      <c r="B4954" s="24"/>
      <c r="C4954" s="202"/>
      <c r="D4954" s="202"/>
      <c r="E4954" s="202"/>
    </row>
    <row r="4955" spans="2:5">
      <c r="B4955" s="24"/>
      <c r="C4955" s="202"/>
      <c r="D4955" s="202"/>
      <c r="E4955" s="202"/>
    </row>
    <row r="4956" spans="2:5">
      <c r="B4956" s="24"/>
      <c r="C4956" s="202"/>
      <c r="D4956" s="202"/>
      <c r="E4956" s="202"/>
    </row>
    <row r="4957" spans="2:5">
      <c r="B4957" s="24"/>
      <c r="C4957" s="202"/>
      <c r="D4957" s="202"/>
      <c r="E4957" s="202"/>
    </row>
    <row r="4958" spans="2:5">
      <c r="B4958" s="24"/>
      <c r="C4958" s="202"/>
      <c r="D4958" s="202"/>
      <c r="E4958" s="202"/>
    </row>
    <row r="4959" spans="2:5">
      <c r="B4959" s="24"/>
      <c r="C4959" s="202"/>
      <c r="D4959" s="202"/>
      <c r="E4959" s="202"/>
    </row>
    <row r="4960" spans="2:5">
      <c r="B4960" s="24"/>
      <c r="C4960" s="202"/>
      <c r="D4960" s="202"/>
      <c r="E4960" s="202"/>
    </row>
    <row r="4961" spans="2:5">
      <c r="B4961" s="24"/>
      <c r="C4961" s="202"/>
      <c r="D4961" s="202"/>
      <c r="E4961" s="202"/>
    </row>
    <row r="4962" spans="2:5">
      <c r="B4962" s="24"/>
      <c r="C4962" s="202"/>
      <c r="D4962" s="202"/>
      <c r="E4962" s="202"/>
    </row>
    <row r="4963" spans="2:5">
      <c r="B4963" s="24"/>
      <c r="C4963" s="202"/>
      <c r="D4963" s="202"/>
      <c r="E4963" s="202"/>
    </row>
    <row r="4964" spans="2:5">
      <c r="B4964" s="24"/>
      <c r="C4964" s="202"/>
      <c r="D4964" s="202"/>
      <c r="E4964" s="202"/>
    </row>
    <row r="4965" spans="2:5">
      <c r="B4965" s="24"/>
      <c r="C4965" s="202"/>
      <c r="D4965" s="202"/>
      <c r="E4965" s="202"/>
    </row>
    <row r="4966" spans="2:5">
      <c r="B4966" s="24"/>
      <c r="C4966" s="202"/>
      <c r="D4966" s="202"/>
      <c r="E4966" s="202"/>
    </row>
    <row r="4967" spans="2:5">
      <c r="B4967" s="24"/>
      <c r="C4967" s="202"/>
      <c r="D4967" s="202"/>
      <c r="E4967" s="202"/>
    </row>
    <row r="4968" spans="2:5">
      <c r="B4968" s="24"/>
      <c r="C4968" s="202"/>
      <c r="D4968" s="202"/>
      <c r="E4968" s="202"/>
    </row>
    <row r="4969" spans="2:5">
      <c r="B4969" s="24"/>
      <c r="C4969" s="202"/>
      <c r="D4969" s="202"/>
      <c r="E4969" s="202"/>
    </row>
    <row r="4970" spans="2:5">
      <c r="B4970" s="24"/>
      <c r="C4970" s="202"/>
      <c r="D4970" s="202"/>
      <c r="E4970" s="202"/>
    </row>
    <row r="4971" spans="2:5">
      <c r="B4971" s="24"/>
      <c r="C4971" s="202"/>
      <c r="D4971" s="202"/>
      <c r="E4971" s="202"/>
    </row>
    <row r="4972" spans="2:5">
      <c r="B4972" s="24"/>
      <c r="C4972" s="202"/>
      <c r="D4972" s="202"/>
      <c r="E4972" s="202"/>
    </row>
    <row r="4973" spans="2:5">
      <c r="B4973" s="24"/>
      <c r="C4973" s="202"/>
      <c r="D4973" s="202"/>
      <c r="E4973" s="202"/>
    </row>
    <row r="4974" spans="2:5">
      <c r="B4974" s="24"/>
      <c r="C4974" s="202"/>
      <c r="D4974" s="202"/>
      <c r="E4974" s="202"/>
    </row>
    <row r="4975" spans="2:5">
      <c r="B4975" s="24"/>
      <c r="C4975" s="202"/>
      <c r="D4975" s="202"/>
      <c r="E4975" s="202"/>
    </row>
    <row r="4976" spans="2:5">
      <c r="B4976" s="24"/>
      <c r="C4976" s="202"/>
      <c r="D4976" s="202"/>
      <c r="E4976" s="202"/>
    </row>
    <row r="4977" spans="2:5">
      <c r="B4977" s="24"/>
      <c r="C4977" s="202"/>
      <c r="D4977" s="202"/>
      <c r="E4977" s="202"/>
    </row>
    <row r="4978" spans="2:5">
      <c r="B4978" s="24"/>
      <c r="C4978" s="202"/>
      <c r="D4978" s="202"/>
      <c r="E4978" s="202"/>
    </row>
    <row r="4979" spans="2:5">
      <c r="B4979" s="24"/>
      <c r="C4979" s="202"/>
      <c r="D4979" s="202"/>
      <c r="E4979" s="202"/>
    </row>
    <row r="4980" spans="2:5">
      <c r="B4980" s="24"/>
      <c r="C4980" s="202"/>
      <c r="D4980" s="202"/>
      <c r="E4980" s="202"/>
    </row>
    <row r="4981" spans="2:5">
      <c r="B4981" s="24"/>
      <c r="C4981" s="202"/>
      <c r="D4981" s="202"/>
      <c r="E4981" s="202"/>
    </row>
    <row r="4982" spans="2:5">
      <c r="B4982" s="24"/>
      <c r="C4982" s="202"/>
      <c r="D4982" s="202"/>
      <c r="E4982" s="202"/>
    </row>
    <row r="4983" spans="2:5">
      <c r="B4983" s="24"/>
      <c r="C4983" s="202"/>
      <c r="D4983" s="202"/>
      <c r="E4983" s="202"/>
    </row>
    <row r="4984" spans="2:5">
      <c r="B4984" s="24"/>
      <c r="C4984" s="202"/>
      <c r="D4984" s="202"/>
      <c r="E4984" s="202"/>
    </row>
    <row r="4985" spans="2:5">
      <c r="B4985" s="24"/>
      <c r="C4985" s="202"/>
      <c r="D4985" s="202"/>
      <c r="E4985" s="202"/>
    </row>
    <row r="4986" spans="2:5">
      <c r="B4986" s="24"/>
      <c r="C4986" s="202"/>
      <c r="D4986" s="202"/>
      <c r="E4986" s="202"/>
    </row>
    <row r="4987" spans="2:5">
      <c r="B4987" s="24"/>
      <c r="C4987" s="202"/>
      <c r="D4987" s="202"/>
      <c r="E4987" s="202"/>
    </row>
    <row r="4988" spans="2:5">
      <c r="B4988" s="24"/>
      <c r="C4988" s="202"/>
      <c r="D4988" s="202"/>
      <c r="E4988" s="202"/>
    </row>
    <row r="4989" spans="2:5">
      <c r="B4989" s="24"/>
      <c r="C4989" s="202"/>
      <c r="D4989" s="202"/>
      <c r="E4989" s="202"/>
    </row>
    <row r="4990" spans="2:5">
      <c r="B4990" s="24"/>
      <c r="C4990" s="202"/>
      <c r="D4990" s="202"/>
      <c r="E4990" s="202"/>
    </row>
    <row r="4991" spans="2:5">
      <c r="B4991" s="24"/>
      <c r="C4991" s="202"/>
      <c r="D4991" s="202"/>
      <c r="E4991" s="202"/>
    </row>
    <row r="4992" spans="2:5">
      <c r="B4992" s="24"/>
      <c r="C4992" s="202"/>
      <c r="D4992" s="202"/>
      <c r="E4992" s="202"/>
    </row>
    <row r="4993" spans="2:5">
      <c r="B4993" s="24"/>
      <c r="C4993" s="202"/>
      <c r="D4993" s="202"/>
      <c r="E4993" s="202"/>
    </row>
    <row r="4994" spans="2:5">
      <c r="B4994" s="24"/>
      <c r="C4994" s="202"/>
      <c r="D4994" s="202"/>
      <c r="E4994" s="202"/>
    </row>
    <row r="4995" spans="2:5">
      <c r="B4995" s="24"/>
      <c r="C4995" s="202"/>
      <c r="D4995" s="202"/>
      <c r="E4995" s="202"/>
    </row>
    <row r="4996" spans="2:5">
      <c r="B4996" s="24"/>
      <c r="C4996" s="202"/>
      <c r="D4996" s="202"/>
      <c r="E4996" s="202"/>
    </row>
    <row r="4997" spans="2:5">
      <c r="B4997" s="24"/>
      <c r="C4997" s="202"/>
      <c r="D4997" s="202"/>
      <c r="E4997" s="202"/>
    </row>
    <row r="4998" spans="2:5">
      <c r="B4998" s="24"/>
      <c r="C4998" s="202"/>
      <c r="D4998" s="202"/>
      <c r="E4998" s="202"/>
    </row>
    <row r="4999" spans="2:5">
      <c r="B4999" s="24"/>
      <c r="C4999" s="202"/>
      <c r="D4999" s="202"/>
      <c r="E4999" s="202"/>
    </row>
    <row r="5000" spans="2:5">
      <c r="B5000" s="24"/>
      <c r="C5000" s="202"/>
      <c r="D5000" s="202"/>
      <c r="E5000" s="202"/>
    </row>
    <row r="5001" spans="2:5">
      <c r="B5001" s="24"/>
      <c r="C5001" s="202"/>
      <c r="D5001" s="202"/>
      <c r="E5001" s="202"/>
    </row>
    <row r="5002" spans="2:5">
      <c r="B5002" s="24"/>
      <c r="C5002" s="202"/>
      <c r="D5002" s="202"/>
      <c r="E5002" s="202"/>
    </row>
    <row r="5003" spans="2:5">
      <c r="B5003" s="24"/>
      <c r="C5003" s="202"/>
      <c r="D5003" s="202"/>
      <c r="E5003" s="202"/>
    </row>
    <row r="5004" spans="2:5">
      <c r="B5004" s="24"/>
      <c r="C5004" s="202"/>
      <c r="D5004" s="202"/>
      <c r="E5004" s="202"/>
    </row>
    <row r="5005" spans="2:5">
      <c r="B5005" s="24"/>
      <c r="C5005" s="202"/>
      <c r="D5005" s="202"/>
      <c r="E5005" s="202"/>
    </row>
    <row r="5006" spans="2:5">
      <c r="B5006" s="24"/>
      <c r="C5006" s="202"/>
      <c r="D5006" s="202"/>
      <c r="E5006" s="202"/>
    </row>
    <row r="5007" spans="2:5">
      <c r="B5007" s="24"/>
      <c r="C5007" s="202"/>
      <c r="D5007" s="202"/>
      <c r="E5007" s="202"/>
    </row>
    <row r="5008" spans="2:5">
      <c r="B5008" s="24"/>
      <c r="C5008" s="202"/>
      <c r="D5008" s="202"/>
      <c r="E5008" s="202"/>
    </row>
    <row r="5009" spans="2:5">
      <c r="B5009" s="24"/>
      <c r="C5009" s="202"/>
      <c r="D5009" s="202"/>
      <c r="E5009" s="202"/>
    </row>
    <row r="5010" spans="2:5">
      <c r="B5010" s="24"/>
      <c r="C5010" s="202"/>
      <c r="D5010" s="202"/>
      <c r="E5010" s="202"/>
    </row>
    <row r="5011" spans="2:5">
      <c r="B5011" s="24"/>
      <c r="C5011" s="202"/>
      <c r="D5011" s="202"/>
      <c r="E5011" s="202"/>
    </row>
    <row r="5012" spans="2:5">
      <c r="B5012" s="24"/>
      <c r="C5012" s="202"/>
      <c r="D5012" s="202"/>
      <c r="E5012" s="202"/>
    </row>
    <row r="5013" spans="2:5">
      <c r="B5013" s="24"/>
      <c r="C5013" s="202"/>
      <c r="D5013" s="202"/>
      <c r="E5013" s="202"/>
    </row>
    <row r="5014" spans="2:5">
      <c r="B5014" s="24"/>
      <c r="C5014" s="202"/>
      <c r="D5014" s="202"/>
      <c r="E5014" s="202"/>
    </row>
    <row r="5015" spans="2:5">
      <c r="B5015" s="24"/>
      <c r="C5015" s="202"/>
      <c r="D5015" s="202"/>
      <c r="E5015" s="202"/>
    </row>
    <row r="5016" spans="2:5">
      <c r="B5016" s="24"/>
      <c r="C5016" s="202"/>
      <c r="D5016" s="202"/>
      <c r="E5016" s="202"/>
    </row>
    <row r="5017" spans="2:5">
      <c r="B5017" s="24"/>
      <c r="C5017" s="202"/>
      <c r="D5017" s="202"/>
      <c r="E5017" s="202"/>
    </row>
    <row r="5018" spans="2:5">
      <c r="B5018" s="24"/>
      <c r="C5018" s="202"/>
      <c r="D5018" s="202"/>
      <c r="E5018" s="202"/>
    </row>
    <row r="5019" spans="2:5">
      <c r="B5019" s="24"/>
      <c r="C5019" s="202"/>
      <c r="D5019" s="202"/>
      <c r="E5019" s="202"/>
    </row>
    <row r="5020" spans="2:5">
      <c r="B5020" s="24"/>
      <c r="C5020" s="202"/>
      <c r="D5020" s="202"/>
      <c r="E5020" s="202"/>
    </row>
    <row r="5021" spans="2:5">
      <c r="B5021" s="24"/>
      <c r="C5021" s="202"/>
      <c r="D5021" s="202"/>
      <c r="E5021" s="202"/>
    </row>
    <row r="5022" spans="2:5">
      <c r="B5022" s="24"/>
      <c r="C5022" s="202"/>
      <c r="D5022" s="202"/>
      <c r="E5022" s="202"/>
    </row>
    <row r="5023" spans="2:5">
      <c r="B5023" s="24"/>
      <c r="C5023" s="202"/>
      <c r="D5023" s="202"/>
      <c r="E5023" s="202"/>
    </row>
    <row r="5024" spans="2:5">
      <c r="B5024" s="24"/>
      <c r="C5024" s="202"/>
      <c r="D5024" s="202"/>
      <c r="E5024" s="202"/>
    </row>
    <row r="5025" spans="2:5">
      <c r="B5025" s="24"/>
      <c r="C5025" s="202"/>
      <c r="D5025" s="202"/>
      <c r="E5025" s="202"/>
    </row>
    <row r="5026" spans="2:5">
      <c r="B5026" s="24"/>
      <c r="C5026" s="202"/>
      <c r="D5026" s="202"/>
      <c r="E5026" s="202"/>
    </row>
    <row r="5027" spans="2:5">
      <c r="B5027" s="24"/>
      <c r="C5027" s="202"/>
      <c r="D5027" s="202"/>
      <c r="E5027" s="202"/>
    </row>
    <row r="5028" spans="2:5">
      <c r="B5028" s="24"/>
      <c r="C5028" s="202"/>
      <c r="D5028" s="202"/>
      <c r="E5028" s="202"/>
    </row>
    <row r="5029" spans="2:5">
      <c r="B5029" s="24"/>
      <c r="C5029" s="202"/>
      <c r="D5029" s="202"/>
      <c r="E5029" s="202"/>
    </row>
    <row r="5030" spans="2:5">
      <c r="B5030" s="24"/>
      <c r="C5030" s="202"/>
      <c r="D5030" s="202"/>
      <c r="E5030" s="202"/>
    </row>
    <row r="5031" spans="2:5">
      <c r="B5031" s="24"/>
      <c r="C5031" s="202"/>
      <c r="D5031" s="202"/>
      <c r="E5031" s="202"/>
    </row>
    <row r="5032" spans="2:5">
      <c r="B5032" s="24"/>
      <c r="C5032" s="202"/>
      <c r="D5032" s="202"/>
      <c r="E5032" s="202"/>
    </row>
    <row r="5033" spans="2:5">
      <c r="B5033" s="24"/>
      <c r="C5033" s="202"/>
      <c r="D5033" s="202"/>
      <c r="E5033" s="202"/>
    </row>
    <row r="5034" spans="2:5">
      <c r="B5034" s="24"/>
      <c r="C5034" s="202"/>
      <c r="D5034" s="202"/>
      <c r="E5034" s="202"/>
    </row>
    <row r="5035" spans="2:5">
      <c r="B5035" s="24"/>
      <c r="C5035" s="202"/>
      <c r="D5035" s="202"/>
      <c r="E5035" s="202"/>
    </row>
    <row r="5036" spans="2:5">
      <c r="B5036" s="24"/>
      <c r="C5036" s="202"/>
      <c r="D5036" s="202"/>
      <c r="E5036" s="202"/>
    </row>
    <row r="5037" spans="2:5">
      <c r="B5037" s="24"/>
      <c r="C5037" s="202"/>
      <c r="D5037" s="202"/>
      <c r="E5037" s="202"/>
    </row>
    <row r="5038" spans="2:5">
      <c r="B5038" s="24"/>
      <c r="C5038" s="202"/>
      <c r="D5038" s="202"/>
      <c r="E5038" s="202"/>
    </row>
    <row r="5039" spans="2:5">
      <c r="B5039" s="24"/>
      <c r="C5039" s="202"/>
      <c r="D5039" s="202"/>
      <c r="E5039" s="202"/>
    </row>
    <row r="5040" spans="2:5">
      <c r="B5040" s="24"/>
      <c r="C5040" s="202"/>
      <c r="D5040" s="202"/>
      <c r="E5040" s="202"/>
    </row>
    <row r="5041" spans="2:5">
      <c r="B5041" s="24"/>
      <c r="C5041" s="202"/>
      <c r="D5041" s="202"/>
      <c r="E5041" s="202"/>
    </row>
    <row r="5042" spans="2:5">
      <c r="B5042" s="24"/>
      <c r="C5042" s="202"/>
      <c r="D5042" s="202"/>
      <c r="E5042" s="202"/>
    </row>
    <row r="5043" spans="2:5">
      <c r="B5043" s="24"/>
      <c r="C5043" s="202"/>
      <c r="D5043" s="202"/>
      <c r="E5043" s="202"/>
    </row>
    <row r="5044" spans="2:5">
      <c r="B5044" s="24"/>
      <c r="C5044" s="202"/>
      <c r="D5044" s="202"/>
      <c r="E5044" s="202"/>
    </row>
    <row r="5045" spans="2:5">
      <c r="B5045" s="24"/>
      <c r="C5045" s="202"/>
      <c r="D5045" s="202"/>
      <c r="E5045" s="202"/>
    </row>
    <row r="5046" spans="2:5">
      <c r="B5046" s="24"/>
      <c r="C5046" s="202"/>
      <c r="D5046" s="202"/>
      <c r="E5046" s="202"/>
    </row>
    <row r="5047" spans="2:5">
      <c r="B5047" s="24"/>
      <c r="C5047" s="202"/>
      <c r="D5047" s="202"/>
      <c r="E5047" s="202"/>
    </row>
    <row r="5048" spans="2:5">
      <c r="B5048" s="24"/>
      <c r="C5048" s="202"/>
      <c r="D5048" s="202"/>
      <c r="E5048" s="202"/>
    </row>
    <row r="5049" spans="2:5">
      <c r="B5049" s="24"/>
      <c r="C5049" s="202"/>
      <c r="D5049" s="202"/>
      <c r="E5049" s="202"/>
    </row>
    <row r="5050" spans="2:5">
      <c r="B5050" s="24"/>
      <c r="C5050" s="202"/>
      <c r="D5050" s="202"/>
      <c r="E5050" s="202"/>
    </row>
    <row r="5051" spans="2:5">
      <c r="B5051" s="24"/>
      <c r="C5051" s="202"/>
      <c r="D5051" s="202"/>
      <c r="E5051" s="202"/>
    </row>
    <row r="5052" spans="2:5">
      <c r="B5052" s="24"/>
      <c r="C5052" s="202"/>
      <c r="D5052" s="202"/>
      <c r="E5052" s="202"/>
    </row>
    <row r="5053" spans="2:5">
      <c r="B5053" s="24"/>
      <c r="C5053" s="202"/>
      <c r="D5053" s="202"/>
      <c r="E5053" s="202"/>
    </row>
    <row r="5054" spans="2:5">
      <c r="B5054" s="24"/>
      <c r="C5054" s="202"/>
      <c r="D5054" s="202"/>
      <c r="E5054" s="202"/>
    </row>
    <row r="5055" spans="2:5">
      <c r="B5055" s="24"/>
      <c r="C5055" s="202"/>
      <c r="D5055" s="202"/>
      <c r="E5055" s="202"/>
    </row>
    <row r="5056" spans="2:5">
      <c r="B5056" s="24"/>
      <c r="C5056" s="202"/>
      <c r="D5056" s="202"/>
      <c r="E5056" s="202"/>
    </row>
    <row r="5057" spans="2:5">
      <c r="B5057" s="24"/>
      <c r="C5057" s="202"/>
      <c r="D5057" s="202"/>
      <c r="E5057" s="202"/>
    </row>
    <row r="5058" spans="2:5">
      <c r="B5058" s="24"/>
      <c r="C5058" s="202"/>
      <c r="D5058" s="202"/>
      <c r="E5058" s="202"/>
    </row>
    <row r="5059" spans="2:5">
      <c r="B5059" s="24"/>
      <c r="C5059" s="202"/>
      <c r="D5059" s="202"/>
      <c r="E5059" s="202"/>
    </row>
    <row r="5060" spans="2:5">
      <c r="B5060" s="24"/>
      <c r="C5060" s="202"/>
      <c r="D5060" s="202"/>
      <c r="E5060" s="202"/>
    </row>
    <row r="5061" spans="2:5">
      <c r="B5061" s="24"/>
      <c r="C5061" s="202"/>
      <c r="D5061" s="202"/>
      <c r="E5061" s="202"/>
    </row>
    <row r="5062" spans="2:5">
      <c r="B5062" s="24"/>
      <c r="C5062" s="202"/>
      <c r="D5062" s="202"/>
      <c r="E5062" s="202"/>
    </row>
    <row r="5063" spans="2:5">
      <c r="B5063" s="24"/>
      <c r="C5063" s="202"/>
      <c r="D5063" s="202"/>
      <c r="E5063" s="202"/>
    </row>
    <row r="5064" spans="2:5">
      <c r="B5064" s="24"/>
      <c r="C5064" s="202"/>
      <c r="D5064" s="202"/>
      <c r="E5064" s="202"/>
    </row>
    <row r="5065" spans="2:5">
      <c r="B5065" s="24"/>
      <c r="C5065" s="202"/>
      <c r="D5065" s="202"/>
      <c r="E5065" s="202"/>
    </row>
    <row r="5066" spans="2:5">
      <c r="B5066" s="24"/>
      <c r="C5066" s="202"/>
      <c r="D5066" s="202"/>
      <c r="E5066" s="202"/>
    </row>
    <row r="5067" spans="2:5">
      <c r="B5067" s="24"/>
      <c r="C5067" s="202"/>
      <c r="D5067" s="202"/>
      <c r="E5067" s="202"/>
    </row>
    <row r="5068" spans="2:5">
      <c r="B5068" s="24"/>
      <c r="C5068" s="202"/>
      <c r="D5068" s="202"/>
      <c r="E5068" s="202"/>
    </row>
    <row r="5069" spans="2:5">
      <c r="B5069" s="24"/>
      <c r="C5069" s="202"/>
      <c r="D5069" s="202"/>
      <c r="E5069" s="202"/>
    </row>
    <row r="5070" spans="2:5">
      <c r="B5070" s="24"/>
      <c r="C5070" s="202"/>
      <c r="D5070" s="202"/>
      <c r="E5070" s="202"/>
    </row>
    <row r="5071" spans="2:5">
      <c r="B5071" s="24"/>
      <c r="C5071" s="202"/>
      <c r="D5071" s="202"/>
      <c r="E5071" s="202"/>
    </row>
    <row r="5072" spans="2:5">
      <c r="B5072" s="24"/>
      <c r="C5072" s="202"/>
      <c r="D5072" s="202"/>
      <c r="E5072" s="202"/>
    </row>
    <row r="5073" spans="2:5">
      <c r="B5073" s="24"/>
      <c r="C5073" s="202"/>
      <c r="D5073" s="202"/>
      <c r="E5073" s="202"/>
    </row>
    <row r="5074" spans="2:5">
      <c r="B5074" s="24"/>
      <c r="C5074" s="202"/>
      <c r="D5074" s="202"/>
      <c r="E5074" s="202"/>
    </row>
    <row r="5075" spans="2:5">
      <c r="B5075" s="24"/>
      <c r="C5075" s="202"/>
      <c r="D5075" s="202"/>
      <c r="E5075" s="202"/>
    </row>
    <row r="5076" spans="2:5">
      <c r="B5076" s="24"/>
      <c r="C5076" s="202"/>
      <c r="D5076" s="202"/>
      <c r="E5076" s="202"/>
    </row>
    <row r="5077" spans="2:5">
      <c r="B5077" s="24"/>
      <c r="C5077" s="202"/>
      <c r="D5077" s="202"/>
      <c r="E5077" s="202"/>
    </row>
    <row r="5078" spans="2:5">
      <c r="B5078" s="24"/>
      <c r="C5078" s="202"/>
      <c r="D5078" s="202"/>
      <c r="E5078" s="202"/>
    </row>
    <row r="5079" spans="2:5">
      <c r="B5079" s="24"/>
      <c r="C5079" s="202"/>
      <c r="D5079" s="202"/>
      <c r="E5079" s="202"/>
    </row>
    <row r="5080" spans="2:5">
      <c r="B5080" s="24"/>
      <c r="C5080" s="202"/>
      <c r="D5080" s="202"/>
      <c r="E5080" s="202"/>
    </row>
    <row r="5081" spans="2:5">
      <c r="B5081" s="24"/>
      <c r="C5081" s="202"/>
      <c r="D5081" s="202"/>
      <c r="E5081" s="202"/>
    </row>
    <row r="5082" spans="2:5">
      <c r="B5082" s="24"/>
      <c r="C5082" s="202"/>
      <c r="D5082" s="202"/>
      <c r="E5082" s="202"/>
    </row>
    <row r="5083" spans="2:5">
      <c r="B5083" s="24"/>
      <c r="C5083" s="202"/>
      <c r="D5083" s="202"/>
      <c r="E5083" s="202"/>
    </row>
    <row r="5084" spans="2:5">
      <c r="B5084" s="24"/>
      <c r="C5084" s="202"/>
      <c r="D5084" s="202"/>
      <c r="E5084" s="202"/>
    </row>
    <row r="5085" spans="2:5">
      <c r="B5085" s="24"/>
      <c r="C5085" s="202"/>
      <c r="D5085" s="202"/>
      <c r="E5085" s="202"/>
    </row>
    <row r="5086" spans="2:5">
      <c r="B5086" s="24"/>
      <c r="C5086" s="202"/>
      <c r="D5086" s="202"/>
      <c r="E5086" s="202"/>
    </row>
    <row r="5087" spans="2:5">
      <c r="B5087" s="24"/>
      <c r="C5087" s="202"/>
      <c r="D5087" s="202"/>
      <c r="E5087" s="202"/>
    </row>
    <row r="5088" spans="2:5">
      <c r="B5088" s="24"/>
      <c r="C5088" s="202"/>
      <c r="D5088" s="202"/>
      <c r="E5088" s="202"/>
    </row>
    <row r="5089" spans="2:5">
      <c r="B5089" s="24"/>
      <c r="C5089" s="202"/>
      <c r="D5089" s="202"/>
      <c r="E5089" s="202"/>
    </row>
    <row r="5090" spans="2:5">
      <c r="B5090" s="24"/>
      <c r="C5090" s="202"/>
      <c r="D5090" s="202"/>
      <c r="E5090" s="202"/>
    </row>
    <row r="5091" spans="2:5">
      <c r="B5091" s="24"/>
      <c r="C5091" s="202"/>
      <c r="D5091" s="202"/>
      <c r="E5091" s="202"/>
    </row>
    <row r="5092" spans="2:5">
      <c r="B5092" s="24"/>
      <c r="C5092" s="202"/>
      <c r="D5092" s="202"/>
      <c r="E5092" s="202"/>
    </row>
    <row r="5093" spans="2:5">
      <c r="B5093" s="24"/>
      <c r="C5093" s="202"/>
      <c r="D5093" s="202"/>
      <c r="E5093" s="202"/>
    </row>
    <row r="5094" spans="2:5">
      <c r="B5094" s="24"/>
      <c r="C5094" s="202"/>
      <c r="D5094" s="202"/>
      <c r="E5094" s="202"/>
    </row>
    <row r="5095" spans="2:5">
      <c r="B5095" s="24"/>
      <c r="C5095" s="202"/>
      <c r="D5095" s="202"/>
      <c r="E5095" s="202"/>
    </row>
    <row r="5096" spans="2:5">
      <c r="B5096" s="24"/>
      <c r="C5096" s="202"/>
      <c r="D5096" s="202"/>
      <c r="E5096" s="202"/>
    </row>
    <row r="5097" spans="2:5">
      <c r="B5097" s="24"/>
      <c r="C5097" s="202"/>
      <c r="D5097" s="202"/>
      <c r="E5097" s="202"/>
    </row>
    <row r="5098" spans="2:5">
      <c r="B5098" s="24"/>
      <c r="C5098" s="202"/>
      <c r="D5098" s="202"/>
      <c r="E5098" s="202"/>
    </row>
    <row r="5099" spans="2:5">
      <c r="B5099" s="24"/>
      <c r="C5099" s="202"/>
      <c r="D5099" s="202"/>
      <c r="E5099" s="202"/>
    </row>
    <row r="5100" spans="2:5">
      <c r="B5100" s="24"/>
      <c r="C5100" s="202"/>
      <c r="D5100" s="202"/>
      <c r="E5100" s="202"/>
    </row>
    <row r="5101" spans="2:5">
      <c r="B5101" s="24"/>
      <c r="C5101" s="202"/>
      <c r="D5101" s="202"/>
      <c r="E5101" s="202"/>
    </row>
    <row r="5102" spans="2:5">
      <c r="B5102" s="24"/>
      <c r="C5102" s="202"/>
      <c r="D5102" s="202"/>
      <c r="E5102" s="202"/>
    </row>
    <row r="5103" spans="2:5">
      <c r="B5103" s="24"/>
      <c r="C5103" s="202"/>
      <c r="D5103" s="202"/>
      <c r="E5103" s="202"/>
    </row>
    <row r="5104" spans="2:5">
      <c r="B5104" s="24"/>
      <c r="C5104" s="202"/>
      <c r="D5104" s="202"/>
      <c r="E5104" s="202"/>
    </row>
    <row r="5105" spans="2:5">
      <c r="B5105" s="24"/>
      <c r="C5105" s="202"/>
      <c r="D5105" s="202"/>
      <c r="E5105" s="202"/>
    </row>
    <row r="5106" spans="2:5">
      <c r="B5106" s="24"/>
      <c r="C5106" s="202"/>
      <c r="D5106" s="202"/>
      <c r="E5106" s="202"/>
    </row>
    <row r="5107" spans="2:5">
      <c r="B5107" s="24"/>
      <c r="C5107" s="202"/>
      <c r="D5107" s="202"/>
      <c r="E5107" s="202"/>
    </row>
    <row r="5108" spans="2:5">
      <c r="B5108" s="24"/>
      <c r="C5108" s="202"/>
      <c r="D5108" s="202"/>
      <c r="E5108" s="202"/>
    </row>
    <row r="5109" spans="2:5">
      <c r="B5109" s="24"/>
      <c r="C5109" s="202"/>
      <c r="D5109" s="202"/>
      <c r="E5109" s="202"/>
    </row>
    <row r="5110" spans="2:5">
      <c r="B5110" s="24"/>
      <c r="C5110" s="202"/>
      <c r="D5110" s="202"/>
      <c r="E5110" s="202"/>
    </row>
    <row r="5111" spans="2:5">
      <c r="B5111" s="24"/>
      <c r="C5111" s="202"/>
      <c r="D5111" s="202"/>
      <c r="E5111" s="202"/>
    </row>
    <row r="5112" spans="2:5">
      <c r="B5112" s="24"/>
      <c r="C5112" s="202"/>
      <c r="D5112" s="202"/>
      <c r="E5112" s="202"/>
    </row>
    <row r="5113" spans="2:5">
      <c r="B5113" s="24"/>
      <c r="C5113" s="202"/>
      <c r="D5113" s="202"/>
      <c r="E5113" s="202"/>
    </row>
    <row r="5114" spans="2:5">
      <c r="B5114" s="24"/>
      <c r="C5114" s="202"/>
      <c r="D5114" s="202"/>
      <c r="E5114" s="202"/>
    </row>
    <row r="5115" spans="2:5">
      <c r="B5115" s="24"/>
      <c r="C5115" s="202"/>
      <c r="D5115" s="202"/>
      <c r="E5115" s="202"/>
    </row>
    <row r="5116" spans="2:5">
      <c r="B5116" s="24"/>
      <c r="C5116" s="202"/>
      <c r="D5116" s="202"/>
      <c r="E5116" s="202"/>
    </row>
    <row r="5117" spans="2:5">
      <c r="B5117" s="24"/>
      <c r="C5117" s="202"/>
      <c r="D5117" s="202"/>
      <c r="E5117" s="202"/>
    </row>
    <row r="5118" spans="2:5">
      <c r="B5118" s="24"/>
      <c r="C5118" s="202"/>
      <c r="D5118" s="202"/>
      <c r="E5118" s="202"/>
    </row>
    <row r="5119" spans="2:5">
      <c r="B5119" s="24"/>
      <c r="C5119" s="202"/>
      <c r="D5119" s="202"/>
      <c r="E5119" s="202"/>
    </row>
    <row r="5120" spans="2:5">
      <c r="B5120" s="24"/>
      <c r="C5120" s="202"/>
      <c r="D5120" s="202"/>
      <c r="E5120" s="202"/>
    </row>
    <row r="5121" spans="2:5">
      <c r="B5121" s="24"/>
      <c r="C5121" s="202"/>
      <c r="D5121" s="202"/>
      <c r="E5121" s="202"/>
    </row>
    <row r="5122" spans="2:5">
      <c r="B5122" s="24"/>
      <c r="C5122" s="202"/>
      <c r="D5122" s="202"/>
      <c r="E5122" s="202"/>
    </row>
    <row r="5123" spans="2:5">
      <c r="B5123" s="24"/>
      <c r="C5123" s="202"/>
      <c r="D5123" s="202"/>
      <c r="E5123" s="202"/>
    </row>
    <row r="5124" spans="2:5">
      <c r="B5124" s="24"/>
      <c r="C5124" s="202"/>
      <c r="D5124" s="202"/>
      <c r="E5124" s="202"/>
    </row>
    <row r="5125" spans="2:5">
      <c r="B5125" s="24"/>
      <c r="C5125" s="202"/>
      <c r="D5125" s="202"/>
      <c r="E5125" s="202"/>
    </row>
    <row r="5126" spans="2:5">
      <c r="B5126" s="24"/>
      <c r="C5126" s="202"/>
      <c r="D5126" s="202"/>
      <c r="E5126" s="202"/>
    </row>
    <row r="5127" spans="2:5">
      <c r="B5127" s="24"/>
      <c r="C5127" s="202"/>
      <c r="D5127" s="202"/>
      <c r="E5127" s="202"/>
    </row>
    <row r="5128" spans="2:5">
      <c r="B5128" s="24"/>
      <c r="C5128" s="202"/>
      <c r="D5128" s="202"/>
      <c r="E5128" s="202"/>
    </row>
    <row r="5129" spans="2:5">
      <c r="B5129" s="24"/>
      <c r="C5129" s="202"/>
      <c r="D5129" s="202"/>
      <c r="E5129" s="202"/>
    </row>
    <row r="5130" spans="2:5">
      <c r="B5130" s="24"/>
      <c r="C5130" s="202"/>
      <c r="D5130" s="202"/>
      <c r="E5130" s="202"/>
    </row>
    <row r="5131" spans="2:5">
      <c r="B5131" s="24"/>
      <c r="C5131" s="202"/>
      <c r="D5131" s="202"/>
      <c r="E5131" s="202"/>
    </row>
    <row r="5132" spans="2:5">
      <c r="B5132" s="24"/>
      <c r="C5132" s="202"/>
      <c r="D5132" s="202"/>
      <c r="E5132" s="202"/>
    </row>
    <row r="5133" spans="2:5">
      <c r="B5133" s="24"/>
      <c r="C5133" s="202"/>
      <c r="D5133" s="202"/>
      <c r="E5133" s="202"/>
    </row>
    <row r="5134" spans="2:5">
      <c r="B5134" s="24"/>
      <c r="C5134" s="202"/>
      <c r="D5134" s="202"/>
      <c r="E5134" s="202"/>
    </row>
    <row r="5135" spans="2:5">
      <c r="B5135" s="24"/>
      <c r="C5135" s="202"/>
      <c r="D5135" s="202"/>
      <c r="E5135" s="202"/>
    </row>
    <row r="5136" spans="2:5">
      <c r="B5136" s="24"/>
      <c r="C5136" s="202"/>
      <c r="D5136" s="202"/>
      <c r="E5136" s="202"/>
    </row>
    <row r="5137" spans="2:5">
      <c r="B5137" s="24"/>
      <c r="C5137" s="202"/>
      <c r="D5137" s="202"/>
      <c r="E5137" s="202"/>
    </row>
    <row r="5138" spans="2:5">
      <c r="B5138" s="24"/>
      <c r="C5138" s="202"/>
      <c r="D5138" s="202"/>
      <c r="E5138" s="202"/>
    </row>
    <row r="5139" spans="2:5">
      <c r="B5139" s="24"/>
      <c r="C5139" s="202"/>
      <c r="D5139" s="202"/>
      <c r="E5139" s="202"/>
    </row>
    <row r="5140" spans="2:5">
      <c r="B5140" s="24"/>
      <c r="C5140" s="202"/>
      <c r="D5140" s="202"/>
      <c r="E5140" s="202"/>
    </row>
    <row r="5141" spans="2:5">
      <c r="B5141" s="24"/>
      <c r="C5141" s="202"/>
      <c r="D5141" s="202"/>
      <c r="E5141" s="202"/>
    </row>
    <row r="5142" spans="2:5">
      <c r="B5142" s="24"/>
      <c r="C5142" s="202"/>
      <c r="D5142" s="202"/>
      <c r="E5142" s="202"/>
    </row>
    <row r="5143" spans="2:5">
      <c r="B5143" s="24"/>
      <c r="C5143" s="202"/>
      <c r="D5143" s="202"/>
      <c r="E5143" s="202"/>
    </row>
    <row r="5144" spans="2:5">
      <c r="B5144" s="24"/>
      <c r="C5144" s="202"/>
      <c r="D5144" s="202"/>
      <c r="E5144" s="202"/>
    </row>
    <row r="5145" spans="2:5">
      <c r="B5145" s="24"/>
      <c r="C5145" s="202"/>
      <c r="D5145" s="202"/>
      <c r="E5145" s="202"/>
    </row>
    <row r="5146" spans="2:5">
      <c r="B5146" s="24"/>
      <c r="C5146" s="202"/>
      <c r="D5146" s="202"/>
      <c r="E5146" s="202"/>
    </row>
    <row r="5147" spans="2:5">
      <c r="B5147" s="24"/>
      <c r="C5147" s="202"/>
      <c r="D5147" s="202"/>
      <c r="E5147" s="202"/>
    </row>
    <row r="5148" spans="2:5">
      <c r="B5148" s="24"/>
      <c r="C5148" s="202"/>
      <c r="D5148" s="202"/>
      <c r="E5148" s="202"/>
    </row>
    <row r="5149" spans="2:5">
      <c r="B5149" s="24"/>
      <c r="C5149" s="202"/>
      <c r="D5149" s="202"/>
      <c r="E5149" s="202"/>
    </row>
    <row r="5150" spans="2:5">
      <c r="B5150" s="24"/>
      <c r="C5150" s="202"/>
      <c r="D5150" s="202"/>
      <c r="E5150" s="202"/>
    </row>
    <row r="5151" spans="2:5">
      <c r="B5151" s="24"/>
      <c r="C5151" s="202"/>
      <c r="D5151" s="202"/>
      <c r="E5151" s="202"/>
    </row>
    <row r="5152" spans="2:5">
      <c r="B5152" s="24"/>
      <c r="C5152" s="202"/>
      <c r="D5152" s="202"/>
      <c r="E5152" s="202"/>
    </row>
    <row r="5153" spans="2:5">
      <c r="B5153" s="24"/>
      <c r="C5153" s="202"/>
      <c r="D5153" s="202"/>
      <c r="E5153" s="202"/>
    </row>
    <row r="5154" spans="2:5">
      <c r="B5154" s="24"/>
      <c r="C5154" s="202"/>
      <c r="D5154" s="202"/>
      <c r="E5154" s="202"/>
    </row>
    <row r="5155" spans="2:5">
      <c r="B5155" s="24"/>
      <c r="C5155" s="202"/>
      <c r="D5155" s="202"/>
      <c r="E5155" s="202"/>
    </row>
    <row r="5156" spans="2:5">
      <c r="B5156" s="24"/>
      <c r="C5156" s="202"/>
      <c r="D5156" s="202"/>
      <c r="E5156" s="202"/>
    </row>
    <row r="5157" spans="2:5">
      <c r="B5157" s="24"/>
      <c r="C5157" s="202"/>
      <c r="D5157" s="202"/>
      <c r="E5157" s="202"/>
    </row>
    <row r="5158" spans="2:5">
      <c r="B5158" s="24"/>
      <c r="C5158" s="202"/>
      <c r="D5158" s="202"/>
      <c r="E5158" s="202"/>
    </row>
    <row r="5159" spans="2:5">
      <c r="B5159" s="24"/>
      <c r="C5159" s="202"/>
      <c r="D5159" s="202"/>
      <c r="E5159" s="202"/>
    </row>
    <row r="5160" spans="2:5">
      <c r="B5160" s="24"/>
      <c r="C5160" s="202"/>
      <c r="D5160" s="202"/>
      <c r="E5160" s="202"/>
    </row>
    <row r="5161" spans="2:5">
      <c r="B5161" s="24"/>
      <c r="C5161" s="202"/>
      <c r="D5161" s="202"/>
      <c r="E5161" s="202"/>
    </row>
    <row r="5162" spans="2:5">
      <c r="B5162" s="24"/>
      <c r="C5162" s="202"/>
      <c r="D5162" s="202"/>
      <c r="E5162" s="202"/>
    </row>
    <row r="5163" spans="2:5">
      <c r="B5163" s="24"/>
      <c r="C5163" s="202"/>
      <c r="D5163" s="202"/>
      <c r="E5163" s="202"/>
    </row>
    <row r="5164" spans="2:5">
      <c r="B5164" s="24"/>
      <c r="C5164" s="202"/>
      <c r="D5164" s="202"/>
      <c r="E5164" s="202"/>
    </row>
    <row r="5165" spans="2:5">
      <c r="B5165" s="24"/>
      <c r="C5165" s="202"/>
      <c r="D5165" s="202"/>
      <c r="E5165" s="202"/>
    </row>
    <row r="5166" spans="2:5">
      <c r="B5166" s="24"/>
      <c r="C5166" s="202"/>
      <c r="D5166" s="202"/>
      <c r="E5166" s="202"/>
    </row>
    <row r="5167" spans="2:5">
      <c r="B5167" s="24"/>
      <c r="C5167" s="202"/>
      <c r="D5167" s="202"/>
      <c r="E5167" s="202"/>
    </row>
    <row r="5168" spans="2:5">
      <c r="B5168" s="24"/>
      <c r="C5168" s="202"/>
      <c r="D5168" s="202"/>
      <c r="E5168" s="202"/>
    </row>
    <row r="5169" spans="2:5">
      <c r="B5169" s="24"/>
      <c r="C5169" s="202"/>
      <c r="D5169" s="202"/>
      <c r="E5169" s="202"/>
    </row>
    <row r="5170" spans="2:5">
      <c r="B5170" s="24"/>
      <c r="C5170" s="202"/>
      <c r="D5170" s="202"/>
      <c r="E5170" s="202"/>
    </row>
    <row r="5171" spans="2:5">
      <c r="B5171" s="24"/>
      <c r="C5171" s="202"/>
      <c r="D5171" s="202"/>
      <c r="E5171" s="202"/>
    </row>
    <row r="5172" spans="2:5">
      <c r="B5172" s="24"/>
      <c r="C5172" s="202"/>
      <c r="D5172" s="202"/>
      <c r="E5172" s="202"/>
    </row>
    <row r="5173" spans="2:5">
      <c r="B5173" s="24"/>
      <c r="C5173" s="202"/>
      <c r="D5173" s="202"/>
      <c r="E5173" s="202"/>
    </row>
    <row r="5174" spans="2:5">
      <c r="B5174" s="24"/>
      <c r="C5174" s="202"/>
      <c r="D5174" s="202"/>
      <c r="E5174" s="202"/>
    </row>
    <row r="5175" spans="2:5">
      <c r="B5175" s="24"/>
      <c r="C5175" s="202"/>
      <c r="D5175" s="202"/>
      <c r="E5175" s="202"/>
    </row>
    <row r="5176" spans="2:5">
      <c r="B5176" s="24"/>
      <c r="C5176" s="202"/>
      <c r="D5176" s="202"/>
      <c r="E5176" s="202"/>
    </row>
    <row r="5177" spans="2:5">
      <c r="B5177" s="24"/>
      <c r="C5177" s="202"/>
      <c r="D5177" s="202"/>
      <c r="E5177" s="202"/>
    </row>
    <row r="5178" spans="2:5">
      <c r="B5178" s="24"/>
      <c r="C5178" s="202"/>
      <c r="D5178" s="202"/>
      <c r="E5178" s="202"/>
    </row>
    <row r="5179" spans="2:5">
      <c r="B5179" s="24"/>
      <c r="C5179" s="202"/>
      <c r="D5179" s="202"/>
      <c r="E5179" s="202"/>
    </row>
    <row r="5180" spans="2:5">
      <c r="B5180" s="24"/>
      <c r="C5180" s="202"/>
      <c r="D5180" s="202"/>
      <c r="E5180" s="202"/>
    </row>
    <row r="5181" spans="2:5">
      <c r="B5181" s="24"/>
      <c r="C5181" s="202"/>
      <c r="D5181" s="202"/>
      <c r="E5181" s="202"/>
    </row>
    <row r="5182" spans="2:5">
      <c r="B5182" s="24"/>
      <c r="C5182" s="202"/>
      <c r="D5182" s="202"/>
      <c r="E5182" s="202"/>
    </row>
    <row r="5183" spans="2:5">
      <c r="B5183" s="24"/>
      <c r="C5183" s="202"/>
      <c r="D5183" s="202"/>
      <c r="E5183" s="202"/>
    </row>
    <row r="5184" spans="2:5">
      <c r="B5184" s="24"/>
      <c r="C5184" s="202"/>
      <c r="D5184" s="202"/>
      <c r="E5184" s="202"/>
    </row>
    <row r="5185" spans="2:5">
      <c r="B5185" s="24"/>
      <c r="C5185" s="202"/>
      <c r="D5185" s="202"/>
      <c r="E5185" s="202"/>
    </row>
    <row r="5186" spans="2:5">
      <c r="B5186" s="24"/>
      <c r="C5186" s="202"/>
      <c r="D5186" s="202"/>
      <c r="E5186" s="202"/>
    </row>
    <row r="5187" spans="2:5">
      <c r="B5187" s="24"/>
      <c r="C5187" s="202"/>
      <c r="D5187" s="202"/>
      <c r="E5187" s="202"/>
    </row>
    <row r="5188" spans="2:5">
      <c r="B5188" s="24"/>
      <c r="C5188" s="202"/>
      <c r="D5188" s="202"/>
      <c r="E5188" s="202"/>
    </row>
    <row r="5189" spans="2:5">
      <c r="B5189" s="24"/>
      <c r="C5189" s="202"/>
      <c r="D5189" s="202"/>
      <c r="E5189" s="202"/>
    </row>
    <row r="5190" spans="2:5">
      <c r="B5190" s="24"/>
      <c r="C5190" s="202"/>
      <c r="D5190" s="202"/>
      <c r="E5190" s="202"/>
    </row>
    <row r="5191" spans="2:5">
      <c r="B5191" s="24"/>
      <c r="C5191" s="202"/>
      <c r="D5191" s="202"/>
      <c r="E5191" s="202"/>
    </row>
    <row r="5192" spans="2:5">
      <c r="B5192" s="24"/>
      <c r="C5192" s="202"/>
      <c r="D5192" s="202"/>
      <c r="E5192" s="202"/>
    </row>
    <row r="5193" spans="2:5">
      <c r="B5193" s="24"/>
      <c r="C5193" s="202"/>
      <c r="D5193" s="202"/>
      <c r="E5193" s="202"/>
    </row>
    <row r="5194" spans="2:5">
      <c r="B5194" s="24"/>
      <c r="C5194" s="202"/>
      <c r="D5194" s="202"/>
      <c r="E5194" s="202"/>
    </row>
    <row r="5195" spans="2:5">
      <c r="B5195" s="24"/>
      <c r="C5195" s="202"/>
      <c r="D5195" s="202"/>
      <c r="E5195" s="202"/>
    </row>
    <row r="5196" spans="2:5">
      <c r="B5196" s="24"/>
      <c r="C5196" s="202"/>
      <c r="D5196" s="202"/>
      <c r="E5196" s="202"/>
    </row>
    <row r="5197" spans="2:5">
      <c r="B5197" s="24"/>
      <c r="C5197" s="202"/>
      <c r="D5197" s="202"/>
      <c r="E5197" s="202"/>
    </row>
    <row r="5198" spans="2:5">
      <c r="B5198" s="24"/>
      <c r="C5198" s="202"/>
      <c r="D5198" s="202"/>
      <c r="E5198" s="202"/>
    </row>
    <row r="5199" spans="2:5">
      <c r="B5199" s="24"/>
      <c r="C5199" s="202"/>
      <c r="D5199" s="202"/>
      <c r="E5199" s="202"/>
    </row>
    <row r="5200" spans="2:5">
      <c r="B5200" s="24"/>
      <c r="C5200" s="202"/>
      <c r="D5200" s="202"/>
      <c r="E5200" s="202"/>
    </row>
    <row r="5201" spans="2:5">
      <c r="B5201" s="24"/>
      <c r="C5201" s="202"/>
      <c r="D5201" s="202"/>
      <c r="E5201" s="202"/>
    </row>
    <row r="5202" spans="2:5">
      <c r="B5202" s="24"/>
      <c r="C5202" s="202"/>
      <c r="D5202" s="202"/>
      <c r="E5202" s="202"/>
    </row>
    <row r="5203" spans="2:5">
      <c r="B5203" s="24"/>
      <c r="C5203" s="202"/>
      <c r="D5203" s="202"/>
      <c r="E5203" s="202"/>
    </row>
    <row r="5204" spans="2:5">
      <c r="B5204" s="24"/>
      <c r="C5204" s="202"/>
      <c r="D5204" s="202"/>
      <c r="E5204" s="202"/>
    </row>
    <row r="5205" spans="2:5">
      <c r="B5205" s="24"/>
      <c r="C5205" s="202"/>
      <c r="D5205" s="202"/>
      <c r="E5205" s="202"/>
    </row>
    <row r="5206" spans="2:5">
      <c r="B5206" s="24"/>
      <c r="C5206" s="202"/>
      <c r="D5206" s="202"/>
      <c r="E5206" s="202"/>
    </row>
    <row r="5207" spans="2:5">
      <c r="B5207" s="24"/>
      <c r="C5207" s="202"/>
      <c r="D5207" s="202"/>
      <c r="E5207" s="202"/>
    </row>
    <row r="5208" spans="2:5">
      <c r="B5208" s="24"/>
      <c r="C5208" s="202"/>
      <c r="D5208" s="202"/>
      <c r="E5208" s="202"/>
    </row>
    <row r="5209" spans="2:5">
      <c r="B5209" s="24"/>
      <c r="C5209" s="202"/>
      <c r="D5209" s="202"/>
      <c r="E5209" s="202"/>
    </row>
    <row r="5210" spans="2:5">
      <c r="B5210" s="24"/>
      <c r="C5210" s="202"/>
      <c r="D5210" s="202"/>
      <c r="E5210" s="202"/>
    </row>
    <row r="5211" spans="2:5">
      <c r="B5211" s="24"/>
      <c r="C5211" s="202"/>
      <c r="D5211" s="202"/>
      <c r="E5211" s="202"/>
    </row>
    <row r="5212" spans="2:5">
      <c r="B5212" s="24"/>
      <c r="C5212" s="202"/>
      <c r="D5212" s="202"/>
      <c r="E5212" s="202"/>
    </row>
    <row r="5213" spans="2:5">
      <c r="B5213" s="24"/>
      <c r="C5213" s="202"/>
      <c r="D5213" s="202"/>
      <c r="E5213" s="202"/>
    </row>
    <row r="5214" spans="2:5">
      <c r="B5214" s="24"/>
      <c r="C5214" s="202"/>
      <c r="D5214" s="202"/>
      <c r="E5214" s="202"/>
    </row>
    <row r="5215" spans="2:5">
      <c r="B5215" s="24"/>
      <c r="C5215" s="202"/>
      <c r="D5215" s="202"/>
      <c r="E5215" s="202"/>
    </row>
    <row r="5216" spans="2:5">
      <c r="B5216" s="24"/>
      <c r="C5216" s="202"/>
      <c r="D5216" s="202"/>
      <c r="E5216" s="202"/>
    </row>
    <row r="5217" spans="2:5">
      <c r="B5217" s="24"/>
      <c r="C5217" s="202"/>
      <c r="D5217" s="202"/>
      <c r="E5217" s="202"/>
    </row>
    <row r="5218" spans="2:5">
      <c r="B5218" s="24"/>
      <c r="C5218" s="202"/>
      <c r="D5218" s="202"/>
      <c r="E5218" s="202"/>
    </row>
    <row r="5219" spans="2:5">
      <c r="B5219" s="24"/>
      <c r="C5219" s="202"/>
      <c r="D5219" s="202"/>
      <c r="E5219" s="202"/>
    </row>
    <row r="5220" spans="2:5">
      <c r="B5220" s="24"/>
      <c r="C5220" s="202"/>
      <c r="D5220" s="202"/>
      <c r="E5220" s="202"/>
    </row>
    <row r="5221" spans="2:5">
      <c r="B5221" s="24"/>
      <c r="C5221" s="202"/>
      <c r="D5221" s="202"/>
      <c r="E5221" s="202"/>
    </row>
    <row r="5222" spans="2:5">
      <c r="B5222" s="24"/>
      <c r="C5222" s="202"/>
      <c r="D5222" s="202"/>
      <c r="E5222" s="202"/>
    </row>
    <row r="5223" spans="2:5">
      <c r="B5223" s="24"/>
      <c r="C5223" s="202"/>
      <c r="D5223" s="202"/>
      <c r="E5223" s="202"/>
    </row>
    <row r="5224" spans="2:5">
      <c r="B5224" s="24"/>
      <c r="C5224" s="202"/>
      <c r="D5224" s="202"/>
      <c r="E5224" s="202"/>
    </row>
    <row r="5225" spans="2:5">
      <c r="B5225" s="24"/>
      <c r="C5225" s="202"/>
      <c r="D5225" s="202"/>
      <c r="E5225" s="202"/>
    </row>
    <row r="5226" spans="2:5">
      <c r="B5226" s="24"/>
      <c r="C5226" s="202"/>
      <c r="D5226" s="202"/>
      <c r="E5226" s="202"/>
    </row>
    <row r="5227" spans="2:5">
      <c r="B5227" s="24"/>
      <c r="C5227" s="202"/>
      <c r="D5227" s="202"/>
      <c r="E5227" s="202"/>
    </row>
    <row r="5228" spans="2:5">
      <c r="B5228" s="24"/>
      <c r="C5228" s="202"/>
      <c r="D5228" s="202"/>
      <c r="E5228" s="202"/>
    </row>
    <row r="5229" spans="2:5">
      <c r="B5229" s="24"/>
      <c r="C5229" s="202"/>
      <c r="D5229" s="202"/>
      <c r="E5229" s="202"/>
    </row>
    <row r="5230" spans="2:5">
      <c r="B5230" s="24"/>
      <c r="C5230" s="202"/>
      <c r="D5230" s="202"/>
      <c r="E5230" s="202"/>
    </row>
    <row r="5231" spans="2:5">
      <c r="B5231" s="24"/>
      <c r="C5231" s="202"/>
      <c r="D5231" s="202"/>
      <c r="E5231" s="202"/>
    </row>
    <row r="5232" spans="2:5">
      <c r="B5232" s="24"/>
      <c r="C5232" s="202"/>
      <c r="D5232" s="202"/>
      <c r="E5232" s="202"/>
    </row>
    <row r="5233" spans="2:5">
      <c r="B5233" s="24"/>
      <c r="C5233" s="202"/>
      <c r="D5233" s="202"/>
      <c r="E5233" s="202"/>
    </row>
    <row r="5234" spans="2:5">
      <c r="B5234" s="24"/>
      <c r="C5234" s="202"/>
      <c r="D5234" s="202"/>
      <c r="E5234" s="202"/>
    </row>
    <row r="5235" spans="2:5">
      <c r="B5235" s="24"/>
      <c r="C5235" s="202"/>
      <c r="D5235" s="202"/>
      <c r="E5235" s="202"/>
    </row>
    <row r="5236" spans="2:5">
      <c r="B5236" s="24"/>
      <c r="C5236" s="202"/>
      <c r="D5236" s="202"/>
      <c r="E5236" s="202"/>
    </row>
    <row r="5237" spans="2:5">
      <c r="B5237" s="24"/>
      <c r="C5237" s="202"/>
      <c r="D5237" s="202"/>
      <c r="E5237" s="202"/>
    </row>
    <row r="5238" spans="2:5">
      <c r="B5238" s="24"/>
      <c r="C5238" s="202"/>
      <c r="D5238" s="202"/>
      <c r="E5238" s="202"/>
    </row>
    <row r="5239" spans="2:5">
      <c r="B5239" s="24"/>
      <c r="C5239" s="202"/>
      <c r="D5239" s="202"/>
      <c r="E5239" s="202"/>
    </row>
    <row r="5240" spans="2:5">
      <c r="B5240" s="24"/>
      <c r="C5240" s="202"/>
      <c r="D5240" s="202"/>
      <c r="E5240" s="202"/>
    </row>
    <row r="5241" spans="2:5">
      <c r="B5241" s="24"/>
      <c r="C5241" s="202"/>
      <c r="D5241" s="202"/>
      <c r="E5241" s="202"/>
    </row>
    <row r="5242" spans="2:5">
      <c r="B5242" s="24"/>
      <c r="C5242" s="202"/>
      <c r="D5242" s="202"/>
      <c r="E5242" s="202"/>
    </row>
    <row r="5243" spans="2:5">
      <c r="B5243" s="24"/>
      <c r="C5243" s="202"/>
      <c r="D5243" s="202"/>
      <c r="E5243" s="202"/>
    </row>
    <row r="5244" spans="2:5">
      <c r="B5244" s="24"/>
      <c r="C5244" s="202"/>
      <c r="D5244" s="202"/>
      <c r="E5244" s="202"/>
    </row>
    <row r="5245" spans="2:5">
      <c r="B5245" s="24"/>
      <c r="C5245" s="202"/>
      <c r="D5245" s="202"/>
      <c r="E5245" s="202"/>
    </row>
    <row r="5246" spans="2:5">
      <c r="B5246" s="24"/>
      <c r="C5246" s="202"/>
      <c r="D5246" s="202"/>
      <c r="E5246" s="202"/>
    </row>
    <row r="5247" spans="2:5">
      <c r="B5247" s="24"/>
      <c r="C5247" s="202"/>
      <c r="D5247" s="202"/>
      <c r="E5247" s="202"/>
    </row>
    <row r="5248" spans="2:5">
      <c r="B5248" s="24"/>
      <c r="C5248" s="202"/>
      <c r="D5248" s="202"/>
      <c r="E5248" s="202"/>
    </row>
    <row r="5249" spans="2:5">
      <c r="B5249" s="24"/>
      <c r="C5249" s="202"/>
      <c r="D5249" s="202"/>
      <c r="E5249" s="202"/>
    </row>
    <row r="5250" spans="2:5">
      <c r="B5250" s="24"/>
      <c r="C5250" s="202"/>
      <c r="D5250" s="202"/>
      <c r="E5250" s="202"/>
    </row>
    <row r="5251" spans="2:5">
      <c r="B5251" s="24"/>
      <c r="C5251" s="202"/>
      <c r="D5251" s="202"/>
      <c r="E5251" s="202"/>
    </row>
    <row r="5252" spans="2:5">
      <c r="B5252" s="24"/>
      <c r="C5252" s="202"/>
      <c r="D5252" s="202"/>
      <c r="E5252" s="202"/>
    </row>
    <row r="5253" spans="2:5">
      <c r="B5253" s="24"/>
      <c r="C5253" s="202"/>
      <c r="D5253" s="202"/>
      <c r="E5253" s="202"/>
    </row>
    <row r="5254" spans="2:5">
      <c r="B5254" s="24"/>
      <c r="C5254" s="202"/>
      <c r="D5254" s="202"/>
      <c r="E5254" s="202"/>
    </row>
    <row r="5255" spans="2:5">
      <c r="B5255" s="24"/>
      <c r="C5255" s="202"/>
      <c r="D5255" s="202"/>
      <c r="E5255" s="202"/>
    </row>
    <row r="5256" spans="2:5">
      <c r="B5256" s="24"/>
      <c r="C5256" s="202"/>
      <c r="D5256" s="202"/>
      <c r="E5256" s="202"/>
    </row>
    <row r="5257" spans="2:5">
      <c r="B5257" s="24"/>
      <c r="C5257" s="202"/>
      <c r="D5257" s="202"/>
      <c r="E5257" s="202"/>
    </row>
    <row r="5258" spans="2:5">
      <c r="B5258" s="24"/>
      <c r="C5258" s="202"/>
      <c r="D5258" s="202"/>
      <c r="E5258" s="202"/>
    </row>
    <row r="5259" spans="2:5">
      <c r="B5259" s="24"/>
      <c r="C5259" s="202"/>
      <c r="D5259" s="202"/>
      <c r="E5259" s="202"/>
    </row>
    <row r="5260" spans="2:5">
      <c r="B5260" s="24"/>
      <c r="C5260" s="202"/>
      <c r="D5260" s="202"/>
      <c r="E5260" s="202"/>
    </row>
    <row r="5261" spans="2:5">
      <c r="B5261" s="24"/>
      <c r="C5261" s="202"/>
      <c r="D5261" s="202"/>
      <c r="E5261" s="202"/>
    </row>
    <row r="5262" spans="2:5">
      <c r="B5262" s="24"/>
      <c r="C5262" s="202"/>
      <c r="D5262" s="202"/>
      <c r="E5262" s="202"/>
    </row>
    <row r="5263" spans="2:5">
      <c r="B5263" s="24"/>
      <c r="C5263" s="202"/>
      <c r="D5263" s="202"/>
      <c r="E5263" s="202"/>
    </row>
    <row r="5264" spans="2:5">
      <c r="B5264" s="24"/>
      <c r="C5264" s="202"/>
      <c r="D5264" s="202"/>
      <c r="E5264" s="202"/>
    </row>
    <row r="5265" spans="2:5">
      <c r="B5265" s="24"/>
      <c r="C5265" s="202"/>
      <c r="D5265" s="202"/>
      <c r="E5265" s="202"/>
    </row>
    <row r="5266" spans="2:5">
      <c r="B5266" s="24"/>
      <c r="C5266" s="202"/>
      <c r="D5266" s="202"/>
      <c r="E5266" s="202"/>
    </row>
    <row r="5267" spans="2:5">
      <c r="B5267" s="24"/>
      <c r="C5267" s="202"/>
      <c r="D5267" s="202"/>
      <c r="E5267" s="202"/>
    </row>
    <row r="5268" spans="2:5">
      <c r="B5268" s="24"/>
      <c r="C5268" s="202"/>
      <c r="D5268" s="202"/>
      <c r="E5268" s="202"/>
    </row>
    <row r="5269" spans="2:5">
      <c r="B5269" s="24"/>
      <c r="C5269" s="202"/>
      <c r="D5269" s="202"/>
      <c r="E5269" s="202"/>
    </row>
    <row r="5270" spans="2:5">
      <c r="B5270" s="24"/>
      <c r="C5270" s="202"/>
      <c r="D5270" s="202"/>
      <c r="E5270" s="202"/>
    </row>
    <row r="5271" spans="2:5">
      <c r="B5271" s="24"/>
      <c r="C5271" s="202"/>
      <c r="D5271" s="202"/>
      <c r="E5271" s="202"/>
    </row>
    <row r="5272" spans="2:5">
      <c r="B5272" s="24"/>
      <c r="C5272" s="202"/>
      <c r="D5272" s="202"/>
      <c r="E5272" s="202"/>
    </row>
    <row r="5273" spans="2:5">
      <c r="B5273" s="24"/>
      <c r="C5273" s="202"/>
      <c r="D5273" s="202"/>
      <c r="E5273" s="202"/>
    </row>
    <row r="5274" spans="2:5">
      <c r="B5274" s="24"/>
      <c r="C5274" s="202"/>
      <c r="D5274" s="202"/>
      <c r="E5274" s="202"/>
    </row>
    <row r="5275" spans="2:5">
      <c r="B5275" s="24"/>
      <c r="C5275" s="202"/>
      <c r="D5275" s="202"/>
      <c r="E5275" s="202"/>
    </row>
    <row r="5276" spans="2:5">
      <c r="B5276" s="24"/>
      <c r="C5276" s="202"/>
      <c r="D5276" s="202"/>
      <c r="E5276" s="202"/>
    </row>
    <row r="5277" spans="2:5">
      <c r="B5277" s="24"/>
      <c r="C5277" s="202"/>
      <c r="D5277" s="202"/>
      <c r="E5277" s="202"/>
    </row>
    <row r="5278" spans="2:5">
      <c r="B5278" s="24"/>
      <c r="C5278" s="202"/>
      <c r="D5278" s="202"/>
      <c r="E5278" s="202"/>
    </row>
    <row r="5279" spans="2:5">
      <c r="B5279" s="24"/>
      <c r="C5279" s="202"/>
      <c r="D5279" s="202"/>
      <c r="E5279" s="202"/>
    </row>
    <row r="5280" spans="2:5">
      <c r="B5280" s="24"/>
      <c r="C5280" s="202"/>
      <c r="D5280" s="202"/>
      <c r="E5280" s="202"/>
    </row>
    <row r="5281" spans="2:5">
      <c r="B5281" s="24"/>
      <c r="C5281" s="202"/>
      <c r="D5281" s="202"/>
      <c r="E5281" s="202"/>
    </row>
    <row r="5282" spans="2:5">
      <c r="B5282" s="24"/>
      <c r="C5282" s="202"/>
      <c r="D5282" s="202"/>
      <c r="E5282" s="202"/>
    </row>
    <row r="5283" spans="2:5">
      <c r="B5283" s="24"/>
      <c r="C5283" s="202"/>
      <c r="D5283" s="202"/>
      <c r="E5283" s="202"/>
    </row>
    <row r="5284" spans="2:5">
      <c r="B5284" s="24"/>
      <c r="C5284" s="202"/>
      <c r="D5284" s="202"/>
      <c r="E5284" s="202"/>
    </row>
    <row r="5285" spans="2:5">
      <c r="B5285" s="24"/>
      <c r="C5285" s="202"/>
      <c r="D5285" s="202"/>
      <c r="E5285" s="202"/>
    </row>
    <row r="5286" spans="2:5">
      <c r="B5286" s="24"/>
      <c r="C5286" s="202"/>
      <c r="D5286" s="202"/>
      <c r="E5286" s="202"/>
    </row>
    <row r="5287" spans="2:5">
      <c r="B5287" s="24"/>
      <c r="C5287" s="202"/>
      <c r="D5287" s="202"/>
      <c r="E5287" s="202"/>
    </row>
    <row r="5288" spans="2:5">
      <c r="B5288" s="24"/>
      <c r="C5288" s="202"/>
      <c r="D5288" s="202"/>
      <c r="E5288" s="202"/>
    </row>
    <row r="5289" spans="2:5">
      <c r="B5289" s="24"/>
      <c r="C5289" s="202"/>
      <c r="D5289" s="202"/>
      <c r="E5289" s="202"/>
    </row>
    <row r="5290" spans="2:5">
      <c r="B5290" s="24"/>
      <c r="C5290" s="202"/>
      <c r="D5290" s="202"/>
      <c r="E5290" s="202"/>
    </row>
    <row r="5291" spans="2:5">
      <c r="B5291" s="24"/>
      <c r="C5291" s="202"/>
      <c r="D5291" s="202"/>
      <c r="E5291" s="202"/>
    </row>
    <row r="5292" spans="2:5">
      <c r="B5292" s="24"/>
      <c r="C5292" s="202"/>
      <c r="D5292" s="202"/>
      <c r="E5292" s="202"/>
    </row>
    <row r="5293" spans="2:5">
      <c r="B5293" s="24"/>
      <c r="C5293" s="202"/>
      <c r="D5293" s="202"/>
      <c r="E5293" s="202"/>
    </row>
    <row r="5294" spans="2:5">
      <c r="B5294" s="24"/>
      <c r="C5294" s="202"/>
      <c r="D5294" s="202"/>
      <c r="E5294" s="202"/>
    </row>
    <row r="5295" spans="2:5">
      <c r="B5295" s="24"/>
      <c r="C5295" s="202"/>
      <c r="D5295" s="202"/>
      <c r="E5295" s="202"/>
    </row>
    <row r="5296" spans="2:5">
      <c r="B5296" s="24"/>
      <c r="C5296" s="202"/>
      <c r="D5296" s="202"/>
      <c r="E5296" s="202"/>
    </row>
    <row r="5297" spans="2:5">
      <c r="B5297" s="24"/>
      <c r="C5297" s="202"/>
      <c r="D5297" s="202"/>
      <c r="E5297" s="202"/>
    </row>
    <row r="5298" spans="2:5">
      <c r="B5298" s="24"/>
      <c r="C5298" s="202"/>
      <c r="D5298" s="202"/>
      <c r="E5298" s="202"/>
    </row>
    <row r="5299" spans="2:5">
      <c r="B5299" s="24"/>
      <c r="C5299" s="202"/>
      <c r="D5299" s="202"/>
      <c r="E5299" s="202"/>
    </row>
    <row r="5300" spans="2:5">
      <c r="B5300" s="24"/>
      <c r="C5300" s="202"/>
      <c r="D5300" s="202"/>
      <c r="E5300" s="202"/>
    </row>
    <row r="5301" spans="2:5">
      <c r="B5301" s="24"/>
      <c r="C5301" s="202"/>
      <c r="D5301" s="202"/>
      <c r="E5301" s="202"/>
    </row>
    <row r="5302" spans="2:5">
      <c r="B5302" s="24"/>
      <c r="C5302" s="202"/>
      <c r="D5302" s="202"/>
      <c r="E5302" s="202"/>
    </row>
    <row r="5303" spans="2:5">
      <c r="B5303" s="24"/>
      <c r="C5303" s="202"/>
      <c r="D5303" s="202"/>
      <c r="E5303" s="202"/>
    </row>
    <row r="5304" spans="2:5">
      <c r="B5304" s="24"/>
      <c r="C5304" s="202"/>
      <c r="D5304" s="202"/>
      <c r="E5304" s="202"/>
    </row>
    <row r="5305" spans="2:5">
      <c r="B5305" s="24"/>
      <c r="C5305" s="202"/>
      <c r="D5305" s="202"/>
      <c r="E5305" s="202"/>
    </row>
    <row r="5306" spans="2:5">
      <c r="B5306" s="24"/>
      <c r="C5306" s="202"/>
      <c r="D5306" s="202"/>
      <c r="E5306" s="202"/>
    </row>
    <row r="5307" spans="2:5">
      <c r="B5307" s="24"/>
      <c r="C5307" s="202"/>
      <c r="D5307" s="202"/>
      <c r="E5307" s="202"/>
    </row>
    <row r="5308" spans="2:5">
      <c r="B5308" s="24"/>
      <c r="C5308" s="202"/>
      <c r="D5308" s="202"/>
      <c r="E5308" s="202"/>
    </row>
    <row r="5309" spans="2:5">
      <c r="B5309" s="24"/>
      <c r="C5309" s="202"/>
      <c r="D5309" s="202"/>
      <c r="E5309" s="202"/>
    </row>
    <row r="5310" spans="2:5">
      <c r="B5310" s="24"/>
      <c r="C5310" s="202"/>
      <c r="D5310" s="202"/>
      <c r="E5310" s="202"/>
    </row>
    <row r="5311" spans="2:5">
      <c r="B5311" s="24"/>
      <c r="C5311" s="202"/>
      <c r="D5311" s="202"/>
      <c r="E5311" s="202"/>
    </row>
    <row r="5312" spans="2:5">
      <c r="B5312" s="24"/>
      <c r="C5312" s="202"/>
      <c r="D5312" s="202"/>
      <c r="E5312" s="202"/>
    </row>
    <row r="5313" spans="2:5">
      <c r="B5313" s="24"/>
      <c r="C5313" s="202"/>
      <c r="D5313" s="202"/>
      <c r="E5313" s="202"/>
    </row>
    <row r="5314" spans="2:5">
      <c r="B5314" s="24"/>
      <c r="C5314" s="202"/>
      <c r="D5314" s="202"/>
      <c r="E5314" s="202"/>
    </row>
    <row r="5315" spans="2:5">
      <c r="B5315" s="24"/>
      <c r="C5315" s="202"/>
      <c r="D5315" s="202"/>
      <c r="E5315" s="202"/>
    </row>
    <row r="5316" spans="2:5">
      <c r="B5316" s="24"/>
      <c r="C5316" s="202"/>
      <c r="D5316" s="202"/>
      <c r="E5316" s="202"/>
    </row>
    <row r="5317" spans="2:5">
      <c r="B5317" s="24"/>
      <c r="C5317" s="202"/>
      <c r="D5317" s="202"/>
      <c r="E5317" s="202"/>
    </row>
    <row r="5318" spans="2:5">
      <c r="B5318" s="24"/>
      <c r="C5318" s="202"/>
      <c r="D5318" s="202"/>
      <c r="E5318" s="202"/>
    </row>
    <row r="5319" spans="2:5">
      <c r="B5319" s="24"/>
      <c r="C5319" s="202"/>
      <c r="D5319" s="202"/>
      <c r="E5319" s="202"/>
    </row>
    <row r="5320" spans="2:5">
      <c r="B5320" s="24"/>
      <c r="C5320" s="202"/>
      <c r="D5320" s="202"/>
      <c r="E5320" s="202"/>
    </row>
    <row r="5321" spans="2:5">
      <c r="B5321" s="24"/>
      <c r="C5321" s="202"/>
      <c r="D5321" s="202"/>
      <c r="E5321" s="202"/>
    </row>
    <row r="5322" spans="2:5">
      <c r="B5322" s="24"/>
      <c r="C5322" s="202"/>
      <c r="D5322" s="202"/>
      <c r="E5322" s="202"/>
    </row>
    <row r="5323" spans="2:5">
      <c r="B5323" s="24"/>
      <c r="C5323" s="202"/>
      <c r="D5323" s="202"/>
      <c r="E5323" s="202"/>
    </row>
    <row r="5324" spans="2:5">
      <c r="B5324" s="24"/>
      <c r="C5324" s="202"/>
      <c r="D5324" s="202"/>
      <c r="E5324" s="202"/>
    </row>
    <row r="5325" spans="2:5">
      <c r="B5325" s="24"/>
      <c r="C5325" s="202"/>
      <c r="D5325" s="202"/>
      <c r="E5325" s="202"/>
    </row>
    <row r="5326" spans="2:5">
      <c r="B5326" s="24"/>
      <c r="C5326" s="202"/>
      <c r="D5326" s="202"/>
      <c r="E5326" s="202"/>
    </row>
    <row r="5327" spans="2:5">
      <c r="B5327" s="24"/>
      <c r="C5327" s="202"/>
      <c r="D5327" s="202"/>
      <c r="E5327" s="202"/>
    </row>
    <row r="5328" spans="2:5">
      <c r="B5328" s="24"/>
      <c r="C5328" s="202"/>
      <c r="D5328" s="202"/>
      <c r="E5328" s="202"/>
    </row>
    <row r="5329" spans="2:5">
      <c r="B5329" s="24"/>
      <c r="C5329" s="202"/>
      <c r="D5329" s="202"/>
      <c r="E5329" s="202"/>
    </row>
    <row r="5330" spans="2:5">
      <c r="B5330" s="24"/>
      <c r="C5330" s="202"/>
      <c r="D5330" s="202"/>
      <c r="E5330" s="202"/>
    </row>
    <row r="5331" spans="2:5">
      <c r="B5331" s="24"/>
      <c r="C5331" s="202"/>
      <c r="D5331" s="202"/>
      <c r="E5331" s="202"/>
    </row>
    <row r="5332" spans="2:5">
      <c r="B5332" s="24"/>
      <c r="C5332" s="202"/>
      <c r="D5332" s="202"/>
      <c r="E5332" s="202"/>
    </row>
    <row r="5333" spans="2:5">
      <c r="B5333" s="24"/>
      <c r="C5333" s="202"/>
      <c r="D5333" s="202"/>
      <c r="E5333" s="202"/>
    </row>
    <row r="5334" spans="2:5">
      <c r="B5334" s="24"/>
      <c r="C5334" s="202"/>
      <c r="D5334" s="202"/>
      <c r="E5334" s="202"/>
    </row>
    <row r="5335" spans="2:5">
      <c r="B5335" s="24"/>
      <c r="C5335" s="202"/>
      <c r="D5335" s="202"/>
      <c r="E5335" s="202"/>
    </row>
    <row r="5336" spans="2:5">
      <c r="B5336" s="24"/>
      <c r="C5336" s="202"/>
      <c r="D5336" s="202"/>
      <c r="E5336" s="202"/>
    </row>
    <row r="5337" spans="2:5">
      <c r="B5337" s="24"/>
      <c r="C5337" s="202"/>
      <c r="D5337" s="202"/>
      <c r="E5337" s="202"/>
    </row>
    <row r="5338" spans="2:5">
      <c r="B5338" s="24"/>
      <c r="C5338" s="202"/>
      <c r="D5338" s="202"/>
      <c r="E5338" s="202"/>
    </row>
    <row r="5339" spans="2:5">
      <c r="B5339" s="24"/>
      <c r="C5339" s="202"/>
      <c r="D5339" s="202"/>
      <c r="E5339" s="202"/>
    </row>
    <row r="5340" spans="2:5">
      <c r="B5340" s="24"/>
      <c r="C5340" s="202"/>
      <c r="D5340" s="202"/>
      <c r="E5340" s="202"/>
    </row>
    <row r="5341" spans="2:5">
      <c r="B5341" s="24"/>
      <c r="C5341" s="202"/>
      <c r="D5341" s="202"/>
      <c r="E5341" s="202"/>
    </row>
    <row r="5342" spans="2:5">
      <c r="B5342" s="24"/>
      <c r="C5342" s="202"/>
      <c r="D5342" s="202"/>
      <c r="E5342" s="202"/>
    </row>
    <row r="5343" spans="2:5">
      <c r="B5343" s="24"/>
      <c r="C5343" s="202"/>
      <c r="D5343" s="202"/>
      <c r="E5343" s="202"/>
    </row>
    <row r="5344" spans="2:5">
      <c r="B5344" s="24"/>
      <c r="C5344" s="202"/>
      <c r="D5344" s="202"/>
      <c r="E5344" s="202"/>
    </row>
    <row r="5345" spans="2:5">
      <c r="B5345" s="24"/>
      <c r="C5345" s="202"/>
      <c r="D5345" s="202"/>
      <c r="E5345" s="202"/>
    </row>
    <row r="5346" spans="2:5">
      <c r="B5346" s="24"/>
      <c r="C5346" s="202"/>
      <c r="D5346" s="202"/>
      <c r="E5346" s="202"/>
    </row>
    <row r="5347" spans="2:5">
      <c r="B5347" s="24"/>
      <c r="C5347" s="202"/>
      <c r="D5347" s="202"/>
      <c r="E5347" s="202"/>
    </row>
    <row r="5348" spans="2:5">
      <c r="B5348" s="24"/>
      <c r="C5348" s="202"/>
      <c r="D5348" s="202"/>
      <c r="E5348" s="202"/>
    </row>
    <row r="5349" spans="2:5">
      <c r="B5349" s="24"/>
      <c r="C5349" s="202"/>
      <c r="D5349" s="202"/>
      <c r="E5349" s="202"/>
    </row>
    <row r="5350" spans="2:5">
      <c r="B5350" s="24"/>
      <c r="C5350" s="202"/>
      <c r="D5350" s="202"/>
      <c r="E5350" s="202"/>
    </row>
    <row r="5351" spans="2:5">
      <c r="B5351" s="24"/>
      <c r="C5351" s="202"/>
      <c r="D5351" s="202"/>
      <c r="E5351" s="202"/>
    </row>
    <row r="5352" spans="2:5">
      <c r="B5352" s="24"/>
      <c r="C5352" s="202"/>
      <c r="D5352" s="202"/>
      <c r="E5352" s="202"/>
    </row>
    <row r="5353" spans="2:5">
      <c r="B5353" s="24"/>
      <c r="C5353" s="202"/>
      <c r="D5353" s="202"/>
      <c r="E5353" s="202"/>
    </row>
    <row r="5354" spans="2:5">
      <c r="B5354" s="24"/>
      <c r="C5354" s="202"/>
      <c r="D5354" s="202"/>
      <c r="E5354" s="202"/>
    </row>
    <row r="5355" spans="2:5">
      <c r="B5355" s="24"/>
      <c r="C5355" s="202"/>
      <c r="D5355" s="202"/>
      <c r="E5355" s="202"/>
    </row>
    <row r="5356" spans="2:5">
      <c r="B5356" s="24"/>
      <c r="C5356" s="202"/>
      <c r="D5356" s="202"/>
      <c r="E5356" s="202"/>
    </row>
    <row r="5357" spans="2:5">
      <c r="B5357" s="24"/>
      <c r="C5357" s="202"/>
      <c r="D5357" s="202"/>
      <c r="E5357" s="202"/>
    </row>
    <row r="5358" spans="2:5">
      <c r="B5358" s="24"/>
      <c r="C5358" s="202"/>
      <c r="D5358" s="202"/>
      <c r="E5358" s="202"/>
    </row>
    <row r="5359" spans="2:5">
      <c r="B5359" s="24"/>
      <c r="C5359" s="202"/>
      <c r="D5359" s="202"/>
      <c r="E5359" s="202"/>
    </row>
    <row r="5360" spans="2:5">
      <c r="B5360" s="24"/>
      <c r="C5360" s="202"/>
      <c r="D5360" s="202"/>
      <c r="E5360" s="202"/>
    </row>
    <row r="5361" spans="2:5">
      <c r="B5361" s="24"/>
      <c r="C5361" s="202"/>
      <c r="D5361" s="202"/>
      <c r="E5361" s="202"/>
    </row>
    <row r="5362" spans="2:5">
      <c r="B5362" s="24"/>
      <c r="C5362" s="202"/>
      <c r="D5362" s="202"/>
      <c r="E5362" s="202"/>
    </row>
    <row r="5363" spans="2:5">
      <c r="B5363" s="24"/>
      <c r="C5363" s="202"/>
      <c r="D5363" s="202"/>
      <c r="E5363" s="202"/>
    </row>
    <row r="5364" spans="2:5">
      <c r="B5364" s="24"/>
      <c r="C5364" s="202"/>
      <c r="D5364" s="202"/>
      <c r="E5364" s="202"/>
    </row>
    <row r="5365" spans="2:5">
      <c r="B5365" s="24"/>
      <c r="C5365" s="202"/>
      <c r="D5365" s="202"/>
      <c r="E5365" s="202"/>
    </row>
    <row r="5366" spans="2:5">
      <c r="B5366" s="24"/>
      <c r="C5366" s="202"/>
      <c r="D5366" s="202"/>
      <c r="E5366" s="202"/>
    </row>
    <row r="5367" spans="2:5">
      <c r="B5367" s="24"/>
      <c r="C5367" s="202"/>
      <c r="D5367" s="202"/>
      <c r="E5367" s="202"/>
    </row>
    <row r="5368" spans="2:5">
      <c r="B5368" s="24"/>
      <c r="C5368" s="202"/>
      <c r="D5368" s="202"/>
      <c r="E5368" s="202"/>
    </row>
    <row r="5369" spans="2:5">
      <c r="B5369" s="24"/>
      <c r="C5369" s="202"/>
      <c r="D5369" s="202"/>
      <c r="E5369" s="202"/>
    </row>
    <row r="5370" spans="2:5">
      <c r="B5370" s="24"/>
      <c r="C5370" s="202"/>
      <c r="D5370" s="202"/>
      <c r="E5370" s="202"/>
    </row>
    <row r="5371" spans="2:5">
      <c r="B5371" s="24"/>
      <c r="C5371" s="202"/>
      <c r="D5371" s="202"/>
      <c r="E5371" s="202"/>
    </row>
    <row r="5372" spans="2:5">
      <c r="B5372" s="24"/>
      <c r="C5372" s="202"/>
      <c r="D5372" s="202"/>
      <c r="E5372" s="202"/>
    </row>
    <row r="5373" spans="2:5">
      <c r="B5373" s="24"/>
      <c r="C5373" s="202"/>
      <c r="D5373" s="202"/>
      <c r="E5373" s="202"/>
    </row>
    <row r="5374" spans="2:5">
      <c r="B5374" s="24"/>
      <c r="C5374" s="202"/>
      <c r="D5374" s="202"/>
      <c r="E5374" s="202"/>
    </row>
    <row r="5375" spans="2:5">
      <c r="B5375" s="24"/>
      <c r="C5375" s="202"/>
      <c r="D5375" s="202"/>
      <c r="E5375" s="202"/>
    </row>
    <row r="5376" spans="2:5">
      <c r="B5376" s="24"/>
      <c r="C5376" s="202"/>
      <c r="D5376" s="202"/>
      <c r="E5376" s="202"/>
    </row>
    <row r="5377" spans="2:5">
      <c r="B5377" s="24"/>
      <c r="C5377" s="202"/>
      <c r="D5377" s="202"/>
      <c r="E5377" s="202"/>
    </row>
    <row r="5378" spans="2:5">
      <c r="B5378" s="24"/>
      <c r="C5378" s="202"/>
      <c r="D5378" s="202"/>
      <c r="E5378" s="202"/>
    </row>
    <row r="5379" spans="2:5">
      <c r="B5379" s="24"/>
      <c r="C5379" s="202"/>
      <c r="D5379" s="202"/>
      <c r="E5379" s="202"/>
    </row>
    <row r="5380" spans="2:5">
      <c r="B5380" s="24"/>
      <c r="C5380" s="202"/>
      <c r="D5380" s="202"/>
      <c r="E5380" s="202"/>
    </row>
    <row r="5381" spans="2:5">
      <c r="B5381" s="24"/>
      <c r="C5381" s="202"/>
      <c r="D5381" s="202"/>
      <c r="E5381" s="202"/>
    </row>
    <row r="5382" spans="2:5">
      <c r="B5382" s="24"/>
      <c r="C5382" s="202"/>
      <c r="D5382" s="202"/>
      <c r="E5382" s="202"/>
    </row>
    <row r="5383" spans="2:5">
      <c r="B5383" s="24"/>
      <c r="C5383" s="202"/>
      <c r="D5383" s="202"/>
      <c r="E5383" s="202"/>
    </row>
    <row r="5384" spans="2:5">
      <c r="B5384" s="24"/>
      <c r="C5384" s="202"/>
      <c r="D5384" s="202"/>
      <c r="E5384" s="202"/>
    </row>
    <row r="5385" spans="2:5">
      <c r="B5385" s="24"/>
      <c r="C5385" s="202"/>
      <c r="D5385" s="202"/>
      <c r="E5385" s="202"/>
    </row>
    <row r="5386" spans="2:5">
      <c r="B5386" s="24"/>
      <c r="C5386" s="202"/>
      <c r="D5386" s="202"/>
      <c r="E5386" s="202"/>
    </row>
    <row r="5387" spans="2:5">
      <c r="B5387" s="24"/>
      <c r="C5387" s="202"/>
      <c r="D5387" s="202"/>
      <c r="E5387" s="202"/>
    </row>
    <row r="5388" spans="2:5">
      <c r="B5388" s="24"/>
      <c r="C5388" s="202"/>
      <c r="D5388" s="202"/>
      <c r="E5388" s="202"/>
    </row>
    <row r="5389" spans="2:5">
      <c r="B5389" s="24"/>
      <c r="C5389" s="202"/>
      <c r="D5389" s="202"/>
      <c r="E5389" s="202"/>
    </row>
    <row r="5390" spans="2:5">
      <c r="B5390" s="24"/>
      <c r="C5390" s="202"/>
      <c r="D5390" s="202"/>
      <c r="E5390" s="202"/>
    </row>
    <row r="5391" spans="2:5">
      <c r="B5391" s="24"/>
      <c r="C5391" s="202"/>
      <c r="D5391" s="202"/>
      <c r="E5391" s="202"/>
    </row>
    <row r="5392" spans="2:5">
      <c r="B5392" s="24"/>
      <c r="C5392" s="202"/>
      <c r="D5392" s="202"/>
      <c r="E5392" s="202"/>
    </row>
    <row r="5393" spans="2:5">
      <c r="B5393" s="24"/>
      <c r="C5393" s="202"/>
      <c r="D5393" s="202"/>
      <c r="E5393" s="202"/>
    </row>
    <row r="5394" spans="2:5">
      <c r="B5394" s="24"/>
      <c r="C5394" s="202"/>
      <c r="D5394" s="202"/>
      <c r="E5394" s="202"/>
    </row>
    <row r="5395" spans="2:5">
      <c r="B5395" s="24"/>
      <c r="C5395" s="202"/>
      <c r="D5395" s="202"/>
      <c r="E5395" s="202"/>
    </row>
    <row r="5396" spans="2:5">
      <c r="B5396" s="24"/>
      <c r="C5396" s="202"/>
      <c r="D5396" s="202"/>
      <c r="E5396" s="202"/>
    </row>
    <row r="5397" spans="2:5">
      <c r="B5397" s="24"/>
      <c r="C5397" s="202"/>
      <c r="D5397" s="202"/>
      <c r="E5397" s="202"/>
    </row>
    <row r="5398" spans="2:5">
      <c r="B5398" s="24"/>
      <c r="C5398" s="202"/>
      <c r="D5398" s="202"/>
      <c r="E5398" s="202"/>
    </row>
    <row r="5399" spans="2:5">
      <c r="B5399" s="24"/>
      <c r="C5399" s="202"/>
      <c r="D5399" s="202"/>
      <c r="E5399" s="202"/>
    </row>
    <row r="5400" spans="2:5">
      <c r="B5400" s="24"/>
      <c r="C5400" s="202"/>
      <c r="D5400" s="202"/>
      <c r="E5400" s="202"/>
    </row>
    <row r="5401" spans="2:5">
      <c r="B5401" s="24"/>
      <c r="C5401" s="202"/>
      <c r="D5401" s="202"/>
      <c r="E5401" s="202"/>
    </row>
    <row r="5402" spans="2:5">
      <c r="B5402" s="24"/>
      <c r="C5402" s="202"/>
      <c r="D5402" s="202"/>
      <c r="E5402" s="202"/>
    </row>
    <row r="5403" spans="2:5">
      <c r="B5403" s="24"/>
      <c r="C5403" s="202"/>
      <c r="D5403" s="202"/>
      <c r="E5403" s="202"/>
    </row>
    <row r="5404" spans="2:5">
      <c r="B5404" s="24"/>
      <c r="C5404" s="202"/>
      <c r="D5404" s="202"/>
      <c r="E5404" s="202"/>
    </row>
    <row r="5405" spans="2:5">
      <c r="B5405" s="24"/>
      <c r="C5405" s="202"/>
      <c r="D5405" s="202"/>
      <c r="E5405" s="202"/>
    </row>
    <row r="5406" spans="2:5">
      <c r="B5406" s="24"/>
      <c r="C5406" s="202"/>
      <c r="D5406" s="202"/>
      <c r="E5406" s="202"/>
    </row>
    <row r="5407" spans="2:5">
      <c r="B5407" s="24"/>
      <c r="C5407" s="202"/>
      <c r="D5407" s="202"/>
      <c r="E5407" s="202"/>
    </row>
    <row r="5408" spans="2:5">
      <c r="B5408" s="24"/>
      <c r="C5408" s="202"/>
      <c r="D5408" s="202"/>
      <c r="E5408" s="202"/>
    </row>
    <row r="5409" spans="2:5">
      <c r="B5409" s="24"/>
      <c r="C5409" s="202"/>
      <c r="D5409" s="202"/>
      <c r="E5409" s="202"/>
    </row>
    <row r="5410" spans="2:5">
      <c r="B5410" s="24"/>
      <c r="C5410" s="202"/>
      <c r="D5410" s="202"/>
      <c r="E5410" s="202"/>
    </row>
    <row r="5411" spans="2:5">
      <c r="B5411" s="24"/>
      <c r="C5411" s="202"/>
      <c r="D5411" s="202"/>
      <c r="E5411" s="202"/>
    </row>
    <row r="5412" spans="2:5">
      <c r="B5412" s="24"/>
      <c r="C5412" s="202"/>
      <c r="D5412" s="202"/>
      <c r="E5412" s="202"/>
    </row>
    <row r="5413" spans="2:5">
      <c r="B5413" s="24"/>
      <c r="C5413" s="202"/>
      <c r="D5413" s="202"/>
      <c r="E5413" s="202"/>
    </row>
    <row r="5414" spans="2:5">
      <c r="B5414" s="24"/>
      <c r="C5414" s="202"/>
      <c r="D5414" s="202"/>
      <c r="E5414" s="202"/>
    </row>
    <row r="5415" spans="2:5">
      <c r="B5415" s="24"/>
      <c r="C5415" s="202"/>
      <c r="D5415" s="202"/>
      <c r="E5415" s="202"/>
    </row>
    <row r="5416" spans="2:5">
      <c r="B5416" s="24"/>
      <c r="C5416" s="202"/>
      <c r="D5416" s="202"/>
      <c r="E5416" s="202"/>
    </row>
    <row r="5417" spans="2:5">
      <c r="B5417" s="24"/>
      <c r="C5417" s="202"/>
      <c r="D5417" s="202"/>
      <c r="E5417" s="202"/>
    </row>
    <row r="5418" spans="2:5">
      <c r="B5418" s="24"/>
      <c r="C5418" s="202"/>
      <c r="D5418" s="202"/>
      <c r="E5418" s="202"/>
    </row>
    <row r="5419" spans="2:5">
      <c r="B5419" s="24"/>
      <c r="C5419" s="202"/>
      <c r="D5419" s="202"/>
      <c r="E5419" s="202"/>
    </row>
    <row r="5420" spans="2:5">
      <c r="B5420" s="24"/>
      <c r="C5420" s="202"/>
      <c r="D5420" s="202"/>
      <c r="E5420" s="202"/>
    </row>
    <row r="5421" spans="2:5">
      <c r="B5421" s="24"/>
      <c r="C5421" s="202"/>
      <c r="D5421" s="202"/>
      <c r="E5421" s="202"/>
    </row>
    <row r="5422" spans="2:5">
      <c r="B5422" s="24"/>
      <c r="C5422" s="202"/>
      <c r="D5422" s="202"/>
      <c r="E5422" s="202"/>
    </row>
    <row r="5423" spans="2:5">
      <c r="B5423" s="24"/>
      <c r="C5423" s="202"/>
      <c r="D5423" s="202"/>
      <c r="E5423" s="202"/>
    </row>
    <row r="5424" spans="2:5">
      <c r="B5424" s="24"/>
      <c r="C5424" s="202"/>
      <c r="D5424" s="202"/>
      <c r="E5424" s="202"/>
    </row>
    <row r="5425" spans="2:5">
      <c r="B5425" s="24"/>
      <c r="C5425" s="202"/>
      <c r="D5425" s="202"/>
      <c r="E5425" s="202"/>
    </row>
    <row r="5426" spans="2:5">
      <c r="B5426" s="24"/>
      <c r="C5426" s="202"/>
      <c r="D5426" s="202"/>
      <c r="E5426" s="202"/>
    </row>
    <row r="5427" spans="2:5">
      <c r="B5427" s="24"/>
      <c r="C5427" s="202"/>
      <c r="D5427" s="202"/>
      <c r="E5427" s="202"/>
    </row>
    <row r="5428" spans="2:5">
      <c r="B5428" s="24"/>
      <c r="C5428" s="202"/>
      <c r="D5428" s="202"/>
      <c r="E5428" s="202"/>
    </row>
    <row r="5429" spans="2:5">
      <c r="B5429" s="24"/>
      <c r="C5429" s="202"/>
      <c r="D5429" s="202"/>
      <c r="E5429" s="202"/>
    </row>
    <row r="5430" spans="2:5">
      <c r="B5430" s="24"/>
      <c r="C5430" s="202"/>
      <c r="D5430" s="202"/>
      <c r="E5430" s="202"/>
    </row>
    <row r="5431" spans="2:5">
      <c r="B5431" s="24"/>
      <c r="C5431" s="202"/>
      <c r="D5431" s="202"/>
      <c r="E5431" s="202"/>
    </row>
    <row r="5432" spans="2:5">
      <c r="B5432" s="24"/>
      <c r="C5432" s="202"/>
      <c r="D5432" s="202"/>
      <c r="E5432" s="202"/>
    </row>
    <row r="5433" spans="2:5">
      <c r="B5433" s="24"/>
      <c r="C5433" s="202"/>
      <c r="D5433" s="202"/>
      <c r="E5433" s="202"/>
    </row>
    <row r="5434" spans="2:5">
      <c r="B5434" s="24"/>
      <c r="C5434" s="202"/>
      <c r="D5434" s="202"/>
      <c r="E5434" s="202"/>
    </row>
    <row r="5435" spans="2:5">
      <c r="B5435" s="24"/>
      <c r="C5435" s="202"/>
      <c r="D5435" s="202"/>
      <c r="E5435" s="202"/>
    </row>
    <row r="5436" spans="2:5">
      <c r="B5436" s="24"/>
      <c r="C5436" s="202"/>
      <c r="D5436" s="202"/>
      <c r="E5436" s="202"/>
    </row>
    <row r="5437" spans="2:5">
      <c r="B5437" s="24"/>
      <c r="C5437" s="202"/>
      <c r="D5437" s="202"/>
      <c r="E5437" s="202"/>
    </row>
    <row r="5438" spans="2:5">
      <c r="B5438" s="24"/>
      <c r="C5438" s="202"/>
      <c r="D5438" s="202"/>
      <c r="E5438" s="202"/>
    </row>
    <row r="5439" spans="2:5">
      <c r="B5439" s="24"/>
      <c r="C5439" s="202"/>
      <c r="D5439" s="202"/>
      <c r="E5439" s="202"/>
    </row>
    <row r="5440" spans="2:5">
      <c r="B5440" s="24"/>
      <c r="C5440" s="202"/>
      <c r="D5440" s="202"/>
      <c r="E5440" s="202"/>
    </row>
    <row r="5441" spans="2:5">
      <c r="B5441" s="24"/>
      <c r="C5441" s="202"/>
      <c r="D5441" s="202"/>
      <c r="E5441" s="202"/>
    </row>
    <row r="5442" spans="2:5">
      <c r="B5442" s="24"/>
      <c r="C5442" s="202"/>
      <c r="D5442" s="202"/>
      <c r="E5442" s="202"/>
    </row>
    <row r="5443" spans="2:5">
      <c r="B5443" s="24"/>
      <c r="C5443" s="202"/>
      <c r="D5443" s="202"/>
      <c r="E5443" s="202"/>
    </row>
    <row r="5444" spans="2:5">
      <c r="B5444" s="24"/>
      <c r="C5444" s="202"/>
      <c r="D5444" s="202"/>
      <c r="E5444" s="202"/>
    </row>
    <row r="5445" spans="2:5">
      <c r="B5445" s="24"/>
      <c r="C5445" s="202"/>
      <c r="D5445" s="202"/>
      <c r="E5445" s="202"/>
    </row>
    <row r="5446" spans="2:5">
      <c r="B5446" s="24"/>
      <c r="C5446" s="202"/>
      <c r="D5446" s="202"/>
      <c r="E5446" s="202"/>
    </row>
    <row r="5447" spans="2:5">
      <c r="B5447" s="24"/>
      <c r="C5447" s="202"/>
      <c r="D5447" s="202"/>
      <c r="E5447" s="202"/>
    </row>
    <row r="5448" spans="2:5">
      <c r="B5448" s="24"/>
      <c r="C5448" s="202"/>
      <c r="D5448" s="202"/>
      <c r="E5448" s="202"/>
    </row>
    <row r="5449" spans="2:5">
      <c r="B5449" s="24"/>
      <c r="C5449" s="202"/>
      <c r="D5449" s="202"/>
      <c r="E5449" s="202"/>
    </row>
    <row r="5450" spans="2:5">
      <c r="B5450" s="24"/>
      <c r="C5450" s="202"/>
      <c r="D5450" s="202"/>
      <c r="E5450" s="202"/>
    </row>
    <row r="5451" spans="2:5">
      <c r="B5451" s="24"/>
      <c r="C5451" s="202"/>
      <c r="D5451" s="202"/>
      <c r="E5451" s="202"/>
    </row>
    <row r="5452" spans="2:5">
      <c r="B5452" s="24"/>
      <c r="C5452" s="202"/>
      <c r="D5452" s="202"/>
      <c r="E5452" s="202"/>
    </row>
    <row r="5453" spans="2:5">
      <c r="B5453" s="24"/>
      <c r="C5453" s="202"/>
      <c r="D5453" s="202"/>
      <c r="E5453" s="202"/>
    </row>
    <row r="5454" spans="2:5">
      <c r="B5454" s="24"/>
      <c r="C5454" s="202"/>
      <c r="D5454" s="202"/>
      <c r="E5454" s="202"/>
    </row>
    <row r="5455" spans="2:5">
      <c r="B5455" s="24"/>
      <c r="C5455" s="202"/>
      <c r="D5455" s="202"/>
      <c r="E5455" s="202"/>
    </row>
    <row r="5456" spans="2:5">
      <c r="B5456" s="24"/>
      <c r="C5456" s="202"/>
      <c r="D5456" s="202"/>
      <c r="E5456" s="202"/>
    </row>
    <row r="5457" spans="2:5">
      <c r="B5457" s="24"/>
      <c r="C5457" s="202"/>
      <c r="D5457" s="202"/>
      <c r="E5457" s="202"/>
    </row>
    <row r="5458" spans="2:5">
      <c r="B5458" s="24"/>
      <c r="C5458" s="202"/>
      <c r="D5458" s="202"/>
      <c r="E5458" s="202"/>
    </row>
    <row r="5459" spans="2:5">
      <c r="B5459" s="24"/>
      <c r="C5459" s="202"/>
      <c r="D5459" s="202"/>
      <c r="E5459" s="202"/>
    </row>
    <row r="5460" spans="2:5">
      <c r="B5460" s="24"/>
      <c r="C5460" s="202"/>
      <c r="D5460" s="202"/>
      <c r="E5460" s="202"/>
    </row>
    <row r="5461" spans="2:5">
      <c r="B5461" s="24"/>
      <c r="C5461" s="202"/>
      <c r="D5461" s="202"/>
      <c r="E5461" s="202"/>
    </row>
    <row r="5462" spans="2:5">
      <c r="B5462" s="24"/>
      <c r="C5462" s="202"/>
      <c r="D5462" s="202"/>
      <c r="E5462" s="202"/>
    </row>
    <row r="5463" spans="2:5">
      <c r="B5463" s="24"/>
      <c r="C5463" s="202"/>
      <c r="D5463" s="202"/>
      <c r="E5463" s="202"/>
    </row>
    <row r="5464" spans="2:5">
      <c r="B5464" s="24"/>
      <c r="C5464" s="202"/>
      <c r="D5464" s="202"/>
      <c r="E5464" s="202"/>
    </row>
    <row r="5465" spans="2:5">
      <c r="B5465" s="24"/>
      <c r="C5465" s="202"/>
      <c r="D5465" s="202"/>
      <c r="E5465" s="202"/>
    </row>
    <row r="5466" spans="2:5">
      <c r="B5466" s="24"/>
      <c r="C5466" s="202"/>
      <c r="D5466" s="202"/>
      <c r="E5466" s="202"/>
    </row>
    <row r="5467" spans="2:5">
      <c r="B5467" s="24"/>
      <c r="C5467" s="202"/>
      <c r="D5467" s="202"/>
      <c r="E5467" s="202"/>
    </row>
    <row r="5468" spans="2:5">
      <c r="B5468" s="24"/>
      <c r="C5468" s="202"/>
      <c r="D5468" s="202"/>
      <c r="E5468" s="202"/>
    </row>
    <row r="5469" spans="2:5">
      <c r="B5469" s="24"/>
      <c r="C5469" s="202"/>
      <c r="D5469" s="202"/>
      <c r="E5469" s="202"/>
    </row>
    <row r="5470" spans="2:5">
      <c r="B5470" s="24"/>
      <c r="C5470" s="202"/>
      <c r="D5470" s="202"/>
      <c r="E5470" s="202"/>
    </row>
    <row r="5471" spans="2:5">
      <c r="B5471" s="24"/>
      <c r="C5471" s="202"/>
      <c r="D5471" s="202"/>
      <c r="E5471" s="202"/>
    </row>
    <row r="5472" spans="2:5">
      <c r="B5472" s="24"/>
      <c r="C5472" s="202"/>
      <c r="D5472" s="202"/>
      <c r="E5472" s="202"/>
    </row>
    <row r="5473" spans="2:5">
      <c r="B5473" s="24"/>
      <c r="C5473" s="202"/>
      <c r="D5473" s="202"/>
      <c r="E5473" s="202"/>
    </row>
    <row r="5474" spans="2:5">
      <c r="B5474" s="24"/>
      <c r="C5474" s="202"/>
      <c r="D5474" s="202"/>
      <c r="E5474" s="202"/>
    </row>
    <row r="5475" spans="2:5">
      <c r="B5475" s="24"/>
      <c r="C5475" s="202"/>
      <c r="D5475" s="202"/>
      <c r="E5475" s="202"/>
    </row>
    <row r="5476" spans="2:5">
      <c r="B5476" s="24"/>
      <c r="C5476" s="202"/>
      <c r="D5476" s="202"/>
      <c r="E5476" s="202"/>
    </row>
    <row r="5477" spans="2:5">
      <c r="B5477" s="24"/>
      <c r="C5477" s="202"/>
      <c r="D5477" s="202"/>
      <c r="E5477" s="202"/>
    </row>
    <row r="5478" spans="2:5">
      <c r="B5478" s="24"/>
      <c r="C5478" s="202"/>
      <c r="D5478" s="202"/>
      <c r="E5478" s="202"/>
    </row>
    <row r="5479" spans="2:5">
      <c r="B5479" s="24"/>
      <c r="C5479" s="202"/>
      <c r="D5479" s="202"/>
      <c r="E5479" s="202"/>
    </row>
    <row r="5480" spans="2:5">
      <c r="B5480" s="24"/>
      <c r="C5480" s="202"/>
      <c r="D5480" s="202"/>
      <c r="E5480" s="202"/>
    </row>
    <row r="5481" spans="2:5">
      <c r="B5481" s="24"/>
      <c r="C5481" s="202"/>
      <c r="D5481" s="202"/>
      <c r="E5481" s="202"/>
    </row>
    <row r="5482" spans="2:5">
      <c r="B5482" s="24"/>
      <c r="C5482" s="202"/>
      <c r="D5482" s="202"/>
      <c r="E5482" s="202"/>
    </row>
    <row r="5483" spans="2:5">
      <c r="B5483" s="24"/>
      <c r="C5483" s="202"/>
      <c r="D5483" s="202"/>
      <c r="E5483" s="202"/>
    </row>
    <row r="5484" spans="2:5">
      <c r="B5484" s="24"/>
      <c r="C5484" s="202"/>
      <c r="D5484" s="202"/>
      <c r="E5484" s="202"/>
    </row>
    <row r="5485" spans="2:5">
      <c r="B5485" s="24"/>
      <c r="C5485" s="202"/>
      <c r="D5485" s="202"/>
      <c r="E5485" s="202"/>
    </row>
    <row r="5486" spans="2:5">
      <c r="B5486" s="24"/>
      <c r="C5486" s="202"/>
      <c r="D5486" s="202"/>
      <c r="E5486" s="202"/>
    </row>
    <row r="5487" spans="2:5">
      <c r="B5487" s="24"/>
      <c r="C5487" s="202"/>
      <c r="D5487" s="202"/>
      <c r="E5487" s="202"/>
    </row>
    <row r="5488" spans="2:5">
      <c r="B5488" s="24"/>
      <c r="C5488" s="202"/>
      <c r="D5488" s="202"/>
      <c r="E5488" s="202"/>
    </row>
    <row r="5489" spans="2:5">
      <c r="B5489" s="24"/>
      <c r="C5489" s="202"/>
      <c r="D5489" s="202"/>
      <c r="E5489" s="202"/>
    </row>
    <row r="5490" spans="2:5">
      <c r="B5490" s="24"/>
      <c r="C5490" s="202"/>
      <c r="D5490" s="202"/>
      <c r="E5490" s="202"/>
    </row>
    <row r="5491" spans="2:5">
      <c r="B5491" s="24"/>
      <c r="C5491" s="202"/>
      <c r="D5491" s="202"/>
      <c r="E5491" s="202"/>
    </row>
    <row r="5492" spans="2:5">
      <c r="B5492" s="24"/>
      <c r="C5492" s="202"/>
      <c r="D5492" s="202"/>
      <c r="E5492" s="202"/>
    </row>
    <row r="5493" spans="2:5">
      <c r="B5493" s="24"/>
      <c r="C5493" s="202"/>
      <c r="D5493" s="202"/>
      <c r="E5493" s="202"/>
    </row>
    <row r="5494" spans="2:5">
      <c r="B5494" s="24"/>
      <c r="C5494" s="202"/>
      <c r="D5494" s="202"/>
      <c r="E5494" s="202"/>
    </row>
    <row r="5495" spans="2:5">
      <c r="B5495" s="24"/>
      <c r="C5495" s="202"/>
      <c r="D5495" s="202"/>
      <c r="E5495" s="202"/>
    </row>
    <row r="5496" spans="2:5">
      <c r="B5496" s="24"/>
      <c r="C5496" s="202"/>
      <c r="D5496" s="202"/>
      <c r="E5496" s="202"/>
    </row>
    <row r="5497" spans="2:5">
      <c r="B5497" s="24"/>
      <c r="C5497" s="202"/>
      <c r="D5497" s="202"/>
      <c r="E5497" s="202"/>
    </row>
    <row r="5498" spans="2:5">
      <c r="B5498" s="24"/>
      <c r="C5498" s="202"/>
      <c r="D5498" s="202"/>
      <c r="E5498" s="202"/>
    </row>
    <row r="5499" spans="2:5">
      <c r="B5499" s="24"/>
      <c r="C5499" s="202"/>
      <c r="D5499" s="202"/>
      <c r="E5499" s="202"/>
    </row>
    <row r="5500" spans="2:5">
      <c r="B5500" s="24"/>
      <c r="C5500" s="202"/>
      <c r="D5500" s="202"/>
      <c r="E5500" s="202"/>
    </row>
    <row r="5501" spans="2:5">
      <c r="B5501" s="24"/>
      <c r="C5501" s="202"/>
      <c r="D5501" s="202"/>
      <c r="E5501" s="202"/>
    </row>
    <row r="5502" spans="2:5">
      <c r="B5502" s="24"/>
      <c r="C5502" s="202"/>
      <c r="D5502" s="202"/>
      <c r="E5502" s="202"/>
    </row>
    <row r="5503" spans="2:5">
      <c r="B5503" s="24"/>
      <c r="C5503" s="202"/>
      <c r="D5503" s="202"/>
      <c r="E5503" s="202"/>
    </row>
    <row r="5504" spans="2:5">
      <c r="B5504" s="24"/>
      <c r="C5504" s="202"/>
      <c r="D5504" s="202"/>
      <c r="E5504" s="202"/>
    </row>
    <row r="5505" spans="2:5">
      <c r="B5505" s="24"/>
      <c r="C5505" s="202"/>
      <c r="D5505" s="202"/>
      <c r="E5505" s="202"/>
    </row>
    <row r="5506" spans="2:5">
      <c r="B5506" s="24"/>
      <c r="C5506" s="202"/>
      <c r="D5506" s="202"/>
      <c r="E5506" s="202"/>
    </row>
    <row r="5507" spans="2:5">
      <c r="B5507" s="24"/>
      <c r="C5507" s="202"/>
      <c r="D5507" s="202"/>
      <c r="E5507" s="202"/>
    </row>
    <row r="5508" spans="2:5">
      <c r="B5508" s="24"/>
      <c r="C5508" s="202"/>
      <c r="D5508" s="202"/>
      <c r="E5508" s="202"/>
    </row>
    <row r="5509" spans="2:5">
      <c r="B5509" s="24"/>
      <c r="C5509" s="202"/>
      <c r="D5509" s="202"/>
      <c r="E5509" s="202"/>
    </row>
    <row r="5510" spans="2:5">
      <c r="B5510" s="24"/>
      <c r="C5510" s="202"/>
      <c r="D5510" s="202"/>
      <c r="E5510" s="202"/>
    </row>
    <row r="5511" spans="2:5">
      <c r="B5511" s="24"/>
      <c r="C5511" s="202"/>
      <c r="D5511" s="202"/>
      <c r="E5511" s="202"/>
    </row>
    <row r="5512" spans="2:5">
      <c r="B5512" s="24"/>
      <c r="C5512" s="202"/>
      <c r="D5512" s="202"/>
      <c r="E5512" s="202"/>
    </row>
    <row r="5513" spans="2:5">
      <c r="B5513" s="24"/>
      <c r="C5513" s="202"/>
      <c r="D5513" s="202"/>
      <c r="E5513" s="202"/>
    </row>
    <row r="5514" spans="2:5">
      <c r="B5514" s="24"/>
      <c r="C5514" s="202"/>
      <c r="D5514" s="202"/>
      <c r="E5514" s="202"/>
    </row>
    <row r="5515" spans="2:5">
      <c r="B5515" s="24"/>
      <c r="C5515" s="202"/>
      <c r="D5515" s="202"/>
      <c r="E5515" s="202"/>
    </row>
    <row r="5516" spans="2:5">
      <c r="B5516" s="24"/>
      <c r="C5516" s="202"/>
      <c r="D5516" s="202"/>
      <c r="E5516" s="202"/>
    </row>
    <row r="5517" spans="2:5">
      <c r="B5517" s="24"/>
      <c r="C5517" s="202"/>
      <c r="D5517" s="202"/>
      <c r="E5517" s="202"/>
    </row>
    <row r="5518" spans="2:5">
      <c r="B5518" s="24"/>
      <c r="C5518" s="202"/>
      <c r="D5518" s="202"/>
      <c r="E5518" s="202"/>
    </row>
    <row r="5519" spans="2:5">
      <c r="B5519" s="24"/>
      <c r="C5519" s="202"/>
      <c r="D5519" s="202"/>
      <c r="E5519" s="202"/>
    </row>
    <row r="5520" spans="2:5">
      <c r="B5520" s="24"/>
      <c r="C5520" s="202"/>
      <c r="D5520" s="202"/>
      <c r="E5520" s="202"/>
    </row>
    <row r="5521" spans="2:5">
      <c r="B5521" s="24"/>
      <c r="C5521" s="202"/>
      <c r="D5521" s="202"/>
      <c r="E5521" s="202"/>
    </row>
    <row r="5522" spans="2:5">
      <c r="B5522" s="24"/>
      <c r="C5522" s="202"/>
      <c r="D5522" s="202"/>
      <c r="E5522" s="202"/>
    </row>
    <row r="5523" spans="2:5">
      <c r="B5523" s="24"/>
      <c r="C5523" s="202"/>
      <c r="D5523" s="202"/>
      <c r="E5523" s="202"/>
    </row>
    <row r="5524" spans="2:5">
      <c r="B5524" s="24"/>
      <c r="C5524" s="202"/>
      <c r="D5524" s="202"/>
      <c r="E5524" s="202"/>
    </row>
    <row r="5525" spans="2:5">
      <c r="B5525" s="24"/>
      <c r="C5525" s="202"/>
      <c r="D5525" s="202"/>
      <c r="E5525" s="202"/>
    </row>
    <row r="5526" spans="2:5">
      <c r="B5526" s="24"/>
      <c r="C5526" s="202"/>
      <c r="D5526" s="202"/>
      <c r="E5526" s="202"/>
    </row>
    <row r="5527" spans="2:5">
      <c r="B5527" s="24"/>
      <c r="C5527" s="202"/>
      <c r="D5527" s="202"/>
      <c r="E5527" s="202"/>
    </row>
    <row r="5528" spans="2:5">
      <c r="B5528" s="24"/>
      <c r="C5528" s="202"/>
      <c r="D5528" s="202"/>
      <c r="E5528" s="202"/>
    </row>
    <row r="5529" spans="2:5">
      <c r="B5529" s="24"/>
      <c r="C5529" s="202"/>
      <c r="D5529" s="202"/>
      <c r="E5529" s="202"/>
    </row>
    <row r="5530" spans="2:5">
      <c r="B5530" s="24"/>
      <c r="C5530" s="202"/>
      <c r="D5530" s="202"/>
      <c r="E5530" s="202"/>
    </row>
    <row r="5531" spans="2:5">
      <c r="B5531" s="24"/>
      <c r="C5531" s="202"/>
      <c r="D5531" s="202"/>
      <c r="E5531" s="202"/>
    </row>
    <row r="5532" spans="2:5">
      <c r="B5532" s="24"/>
      <c r="C5532" s="202"/>
      <c r="D5532" s="202"/>
      <c r="E5532" s="202"/>
    </row>
    <row r="5533" spans="2:5">
      <c r="B5533" s="24"/>
      <c r="C5533" s="202"/>
      <c r="D5533" s="202"/>
      <c r="E5533" s="202"/>
    </row>
    <row r="5534" spans="2:5">
      <c r="B5534" s="24"/>
      <c r="C5534" s="202"/>
      <c r="D5534" s="202"/>
      <c r="E5534" s="202"/>
    </row>
    <row r="5535" spans="2:5">
      <c r="B5535" s="24"/>
      <c r="C5535" s="202"/>
      <c r="D5535" s="202"/>
      <c r="E5535" s="202"/>
    </row>
    <row r="5536" spans="2:5">
      <c r="B5536" s="24"/>
      <c r="C5536" s="202"/>
      <c r="D5536" s="202"/>
      <c r="E5536" s="202"/>
    </row>
    <row r="5537" spans="2:5">
      <c r="B5537" s="24"/>
      <c r="C5537" s="202"/>
      <c r="D5537" s="202"/>
      <c r="E5537" s="202"/>
    </row>
    <row r="5538" spans="2:5">
      <c r="B5538" s="24"/>
      <c r="C5538" s="202"/>
      <c r="D5538" s="202"/>
      <c r="E5538" s="202"/>
    </row>
    <row r="5539" spans="2:5">
      <c r="B5539" s="24"/>
      <c r="C5539" s="202"/>
      <c r="D5539" s="202"/>
      <c r="E5539" s="202"/>
    </row>
    <row r="5540" spans="2:5">
      <c r="B5540" s="24"/>
      <c r="C5540" s="202"/>
      <c r="D5540" s="202"/>
      <c r="E5540" s="202"/>
    </row>
    <row r="5541" spans="2:5">
      <c r="B5541" s="24"/>
      <c r="C5541" s="202"/>
      <c r="D5541" s="202"/>
      <c r="E5541" s="202"/>
    </row>
    <row r="5542" spans="2:5">
      <c r="B5542" s="24"/>
      <c r="C5542" s="202"/>
      <c r="D5542" s="202"/>
      <c r="E5542" s="202"/>
    </row>
    <row r="5543" spans="2:5">
      <c r="B5543" s="24"/>
      <c r="C5543" s="202"/>
      <c r="D5543" s="202"/>
      <c r="E5543" s="202"/>
    </row>
    <row r="5544" spans="2:5">
      <c r="B5544" s="24"/>
      <c r="C5544" s="202"/>
      <c r="D5544" s="202"/>
      <c r="E5544" s="202"/>
    </row>
    <row r="5545" spans="2:5">
      <c r="B5545" s="24"/>
      <c r="C5545" s="202"/>
      <c r="D5545" s="202"/>
      <c r="E5545" s="202"/>
    </row>
    <row r="5546" spans="2:5">
      <c r="B5546" s="24"/>
      <c r="C5546" s="202"/>
      <c r="D5546" s="202"/>
      <c r="E5546" s="202"/>
    </row>
    <row r="5547" spans="2:5">
      <c r="B5547" s="24"/>
      <c r="C5547" s="202"/>
      <c r="D5547" s="202"/>
      <c r="E5547" s="202"/>
    </row>
    <row r="5548" spans="2:5">
      <c r="B5548" s="24"/>
      <c r="C5548" s="202"/>
      <c r="D5548" s="202"/>
      <c r="E5548" s="202"/>
    </row>
    <row r="5549" spans="2:5">
      <c r="B5549" s="24"/>
      <c r="C5549" s="202"/>
      <c r="D5549" s="202"/>
      <c r="E5549" s="202"/>
    </row>
    <row r="5550" spans="2:5">
      <c r="B5550" s="24"/>
      <c r="C5550" s="202"/>
      <c r="D5550" s="202"/>
      <c r="E5550" s="202"/>
    </row>
    <row r="5551" spans="2:5">
      <c r="B5551" s="24"/>
      <c r="C5551" s="202"/>
      <c r="D5551" s="202"/>
      <c r="E5551" s="202"/>
    </row>
    <row r="5552" spans="2:5">
      <c r="B5552" s="24"/>
      <c r="C5552" s="202"/>
      <c r="D5552" s="202"/>
      <c r="E5552" s="202"/>
    </row>
    <row r="5553" spans="2:5">
      <c r="B5553" s="24"/>
      <c r="C5553" s="202"/>
      <c r="D5553" s="202"/>
      <c r="E5553" s="202"/>
    </row>
    <row r="5554" spans="2:5">
      <c r="B5554" s="24"/>
      <c r="C5554" s="202"/>
      <c r="D5554" s="202"/>
      <c r="E5554" s="202"/>
    </row>
    <row r="5555" spans="2:5">
      <c r="B5555" s="24"/>
      <c r="C5555" s="202"/>
      <c r="D5555" s="202"/>
      <c r="E5555" s="202"/>
    </row>
    <row r="5556" spans="2:5">
      <c r="B5556" s="24"/>
      <c r="C5556" s="202"/>
      <c r="D5556" s="202"/>
      <c r="E5556" s="202"/>
    </row>
    <row r="5557" spans="2:5">
      <c r="B5557" s="24"/>
      <c r="C5557" s="202"/>
      <c r="D5557" s="202"/>
      <c r="E5557" s="202"/>
    </row>
    <row r="5558" spans="2:5">
      <c r="B5558" s="24"/>
      <c r="C5558" s="202"/>
      <c r="D5558" s="202"/>
      <c r="E5558" s="202"/>
    </row>
    <row r="5559" spans="2:5">
      <c r="B5559" s="24"/>
      <c r="C5559" s="202"/>
      <c r="D5559" s="202"/>
      <c r="E5559" s="202"/>
    </row>
    <row r="5560" spans="2:5">
      <c r="B5560" s="24"/>
      <c r="C5560" s="202"/>
      <c r="D5560" s="202"/>
      <c r="E5560" s="202"/>
    </row>
    <row r="5561" spans="2:5">
      <c r="B5561" s="24"/>
      <c r="C5561" s="202"/>
      <c r="D5561" s="202"/>
      <c r="E5561" s="202"/>
    </row>
    <row r="5562" spans="2:5">
      <c r="B5562" s="24"/>
      <c r="C5562" s="202"/>
      <c r="D5562" s="202"/>
      <c r="E5562" s="202"/>
    </row>
    <row r="5563" spans="2:5">
      <c r="B5563" s="24"/>
      <c r="C5563" s="202"/>
      <c r="D5563" s="202"/>
      <c r="E5563" s="202"/>
    </row>
    <row r="5564" spans="2:5">
      <c r="B5564" s="24"/>
      <c r="C5564" s="202"/>
      <c r="D5564" s="202"/>
      <c r="E5564" s="202"/>
    </row>
    <row r="5565" spans="2:5">
      <c r="B5565" s="24"/>
      <c r="C5565" s="202"/>
      <c r="D5565" s="202"/>
      <c r="E5565" s="202"/>
    </row>
    <row r="5566" spans="2:5">
      <c r="B5566" s="24"/>
      <c r="C5566" s="202"/>
      <c r="D5566" s="202"/>
      <c r="E5566" s="202"/>
    </row>
    <row r="5567" spans="2:5">
      <c r="B5567" s="24"/>
      <c r="C5567" s="202"/>
      <c r="D5567" s="202"/>
      <c r="E5567" s="202"/>
    </row>
    <row r="5568" spans="2:5">
      <c r="B5568" s="24"/>
      <c r="C5568" s="202"/>
      <c r="D5568" s="202"/>
      <c r="E5568" s="202"/>
    </row>
    <row r="5569" spans="2:5">
      <c r="B5569" s="24"/>
      <c r="C5569" s="202"/>
      <c r="D5569" s="202"/>
      <c r="E5569" s="202"/>
    </row>
    <row r="5570" spans="2:5">
      <c r="B5570" s="24"/>
      <c r="C5570" s="202"/>
      <c r="D5570" s="202"/>
      <c r="E5570" s="202"/>
    </row>
    <row r="5571" spans="2:5">
      <c r="B5571" s="24"/>
      <c r="C5571" s="202"/>
      <c r="D5571" s="202"/>
      <c r="E5571" s="202"/>
    </row>
    <row r="5572" spans="2:5">
      <c r="B5572" s="24"/>
      <c r="C5572" s="202"/>
      <c r="D5572" s="202"/>
      <c r="E5572" s="202"/>
    </row>
    <row r="5573" spans="2:5">
      <c r="B5573" s="24"/>
      <c r="C5573" s="202"/>
      <c r="D5573" s="202"/>
      <c r="E5573" s="202"/>
    </row>
    <row r="5574" spans="2:5">
      <c r="B5574" s="24"/>
      <c r="C5574" s="202"/>
      <c r="D5574" s="202"/>
      <c r="E5574" s="202"/>
    </row>
    <row r="5575" spans="2:5">
      <c r="B5575" s="24"/>
      <c r="C5575" s="202"/>
      <c r="D5575" s="202"/>
      <c r="E5575" s="202"/>
    </row>
    <row r="5576" spans="2:5">
      <c r="B5576" s="24"/>
      <c r="C5576" s="202"/>
      <c r="D5576" s="202"/>
      <c r="E5576" s="202"/>
    </row>
    <row r="5577" spans="2:5">
      <c r="B5577" s="24"/>
      <c r="C5577" s="202"/>
      <c r="D5577" s="202"/>
      <c r="E5577" s="202"/>
    </row>
    <row r="5578" spans="2:5">
      <c r="B5578" s="24"/>
      <c r="C5578" s="202"/>
      <c r="D5578" s="202"/>
      <c r="E5578" s="202"/>
    </row>
    <row r="5579" spans="2:5">
      <c r="B5579" s="24"/>
      <c r="C5579" s="202"/>
      <c r="D5579" s="202"/>
      <c r="E5579" s="202"/>
    </row>
    <row r="5580" spans="2:5">
      <c r="B5580" s="24"/>
      <c r="C5580" s="202"/>
      <c r="D5580" s="202"/>
      <c r="E5580" s="202"/>
    </row>
    <row r="5581" spans="2:5">
      <c r="B5581" s="24"/>
      <c r="C5581" s="202"/>
      <c r="D5581" s="202"/>
      <c r="E5581" s="202"/>
    </row>
    <row r="5582" spans="2:5">
      <c r="B5582" s="24"/>
      <c r="C5582" s="202"/>
      <c r="D5582" s="202"/>
      <c r="E5582" s="202"/>
    </row>
    <row r="5583" spans="2:5">
      <c r="B5583" s="24"/>
      <c r="C5583" s="202"/>
      <c r="D5583" s="202"/>
      <c r="E5583" s="202"/>
    </row>
    <row r="5584" spans="2:5">
      <c r="B5584" s="24"/>
      <c r="C5584" s="202"/>
      <c r="D5584" s="202"/>
      <c r="E5584" s="202"/>
    </row>
    <row r="5585" spans="2:5">
      <c r="B5585" s="24"/>
      <c r="C5585" s="202"/>
      <c r="D5585" s="202"/>
      <c r="E5585" s="202"/>
    </row>
    <row r="5586" spans="2:5">
      <c r="B5586" s="24"/>
      <c r="C5586" s="202"/>
      <c r="D5586" s="202"/>
      <c r="E5586" s="202"/>
    </row>
    <row r="5587" spans="2:5">
      <c r="B5587" s="24"/>
      <c r="C5587" s="202"/>
      <c r="D5587" s="202"/>
      <c r="E5587" s="202"/>
    </row>
    <row r="5588" spans="2:5">
      <c r="B5588" s="24"/>
      <c r="C5588" s="202"/>
      <c r="D5588" s="202"/>
      <c r="E5588" s="202"/>
    </row>
    <row r="5589" spans="2:5">
      <c r="B5589" s="24"/>
      <c r="C5589" s="202"/>
      <c r="D5589" s="202"/>
      <c r="E5589" s="202"/>
    </row>
    <row r="5590" spans="2:5">
      <c r="B5590" s="24"/>
      <c r="C5590" s="202"/>
      <c r="D5590" s="202"/>
      <c r="E5590" s="202"/>
    </row>
    <row r="5591" spans="2:5">
      <c r="B5591" s="24"/>
      <c r="C5591" s="202"/>
      <c r="D5591" s="202"/>
      <c r="E5591" s="202"/>
    </row>
    <row r="5592" spans="2:5">
      <c r="B5592" s="24"/>
      <c r="C5592" s="202"/>
      <c r="D5592" s="202"/>
      <c r="E5592" s="202"/>
    </row>
    <row r="5593" spans="2:5">
      <c r="B5593" s="24"/>
      <c r="C5593" s="202"/>
      <c r="D5593" s="202"/>
      <c r="E5593" s="202"/>
    </row>
    <row r="5594" spans="2:5">
      <c r="B5594" s="24"/>
      <c r="C5594" s="202"/>
      <c r="D5594" s="202"/>
      <c r="E5594" s="202"/>
    </row>
    <row r="5595" spans="2:5">
      <c r="B5595" s="24"/>
      <c r="C5595" s="202"/>
      <c r="D5595" s="202"/>
      <c r="E5595" s="202"/>
    </row>
    <row r="5596" spans="2:5">
      <c r="B5596" s="24"/>
      <c r="C5596" s="202"/>
      <c r="D5596" s="202"/>
      <c r="E5596" s="202"/>
    </row>
    <row r="5597" spans="2:5">
      <c r="B5597" s="24"/>
      <c r="C5597" s="202"/>
      <c r="D5597" s="202"/>
      <c r="E5597" s="202"/>
    </row>
    <row r="5598" spans="2:5">
      <c r="B5598" s="24"/>
      <c r="C5598" s="202"/>
      <c r="D5598" s="202"/>
      <c r="E5598" s="202"/>
    </row>
    <row r="5599" spans="2:5">
      <c r="B5599" s="24"/>
      <c r="C5599" s="202"/>
      <c r="D5599" s="202"/>
      <c r="E5599" s="202"/>
    </row>
    <row r="5600" spans="2:5">
      <c r="B5600" s="24"/>
      <c r="C5600" s="202"/>
      <c r="D5600" s="202"/>
      <c r="E5600" s="202"/>
    </row>
    <row r="5601" spans="2:5">
      <c r="B5601" s="24"/>
      <c r="C5601" s="202"/>
      <c r="D5601" s="202"/>
      <c r="E5601" s="202"/>
    </row>
    <row r="5602" spans="2:5">
      <c r="B5602" s="24"/>
      <c r="C5602" s="202"/>
      <c r="D5602" s="202"/>
      <c r="E5602" s="202"/>
    </row>
    <row r="5603" spans="2:5">
      <c r="B5603" s="24"/>
      <c r="C5603" s="202"/>
      <c r="D5603" s="202"/>
      <c r="E5603" s="202"/>
    </row>
    <row r="5604" spans="2:5">
      <c r="B5604" s="24"/>
      <c r="C5604" s="202"/>
      <c r="D5604" s="202"/>
      <c r="E5604" s="202"/>
    </row>
    <row r="5605" spans="2:5">
      <c r="B5605" s="24"/>
      <c r="C5605" s="202"/>
      <c r="D5605" s="202"/>
      <c r="E5605" s="202"/>
    </row>
    <row r="5606" spans="2:5">
      <c r="B5606" s="24"/>
      <c r="C5606" s="202"/>
      <c r="D5606" s="202"/>
      <c r="E5606" s="202"/>
    </row>
    <row r="5607" spans="2:5">
      <c r="B5607" s="24"/>
      <c r="C5607" s="202"/>
      <c r="D5607" s="202"/>
      <c r="E5607" s="202"/>
    </row>
    <row r="5608" spans="2:5">
      <c r="B5608" s="24"/>
      <c r="C5608" s="202"/>
      <c r="D5608" s="202"/>
      <c r="E5608" s="202"/>
    </row>
    <row r="5609" spans="2:5">
      <c r="B5609" s="24"/>
      <c r="C5609" s="202"/>
      <c r="D5609" s="202"/>
      <c r="E5609" s="202"/>
    </row>
    <row r="5610" spans="2:5">
      <c r="B5610" s="24"/>
      <c r="C5610" s="202"/>
      <c r="D5610" s="202"/>
      <c r="E5610" s="202"/>
    </row>
    <row r="5611" spans="2:5">
      <c r="B5611" s="24"/>
      <c r="C5611" s="202"/>
      <c r="D5611" s="202"/>
      <c r="E5611" s="202"/>
    </row>
    <row r="5612" spans="2:5">
      <c r="B5612" s="24"/>
      <c r="C5612" s="202"/>
      <c r="D5612" s="202"/>
      <c r="E5612" s="202"/>
    </row>
    <row r="5613" spans="2:5">
      <c r="B5613" s="24"/>
      <c r="C5613" s="202"/>
      <c r="D5613" s="202"/>
      <c r="E5613" s="202"/>
    </row>
    <row r="5614" spans="2:5">
      <c r="B5614" s="24"/>
      <c r="C5614" s="202"/>
      <c r="D5614" s="202"/>
      <c r="E5614" s="202"/>
    </row>
    <row r="5615" spans="2:5">
      <c r="B5615" s="24"/>
      <c r="C5615" s="202"/>
      <c r="D5615" s="202"/>
      <c r="E5615" s="202"/>
    </row>
    <row r="5616" spans="2:5">
      <c r="B5616" s="24"/>
      <c r="C5616" s="202"/>
      <c r="D5616" s="202"/>
      <c r="E5616" s="202"/>
    </row>
    <row r="5617" spans="2:5">
      <c r="B5617" s="24"/>
      <c r="C5617" s="202"/>
      <c r="D5617" s="202"/>
      <c r="E5617" s="202"/>
    </row>
    <row r="5618" spans="2:5">
      <c r="B5618" s="24"/>
      <c r="C5618" s="202"/>
      <c r="D5618" s="202"/>
      <c r="E5618" s="202"/>
    </row>
    <row r="5619" spans="2:5">
      <c r="B5619" s="24"/>
      <c r="C5619" s="202"/>
      <c r="D5619" s="202"/>
      <c r="E5619" s="202"/>
    </row>
    <row r="5620" spans="2:5">
      <c r="B5620" s="24"/>
      <c r="C5620" s="202"/>
      <c r="D5620" s="202"/>
      <c r="E5620" s="202"/>
    </row>
    <row r="5621" spans="2:5">
      <c r="B5621" s="24"/>
      <c r="C5621" s="202"/>
      <c r="D5621" s="202"/>
      <c r="E5621" s="202"/>
    </row>
    <row r="5622" spans="2:5">
      <c r="B5622" s="24"/>
      <c r="C5622" s="202"/>
      <c r="D5622" s="202"/>
      <c r="E5622" s="202"/>
    </row>
    <row r="5623" spans="2:5">
      <c r="B5623" s="24"/>
      <c r="C5623" s="202"/>
      <c r="D5623" s="202"/>
      <c r="E5623" s="202"/>
    </row>
    <row r="5624" spans="2:5">
      <c r="B5624" s="24"/>
      <c r="C5624" s="202"/>
      <c r="D5624" s="202"/>
      <c r="E5624" s="202"/>
    </row>
    <row r="5625" spans="2:5">
      <c r="B5625" s="24"/>
      <c r="C5625" s="202"/>
      <c r="D5625" s="202"/>
      <c r="E5625" s="202"/>
    </row>
    <row r="5626" spans="2:5">
      <c r="B5626" s="24"/>
      <c r="C5626" s="202"/>
      <c r="D5626" s="202"/>
      <c r="E5626" s="202"/>
    </row>
    <row r="5627" spans="2:5">
      <c r="B5627" s="24"/>
      <c r="C5627" s="202"/>
      <c r="D5627" s="202"/>
      <c r="E5627" s="202"/>
    </row>
    <row r="5628" spans="2:5">
      <c r="B5628" s="24"/>
      <c r="C5628" s="202"/>
      <c r="D5628" s="202"/>
      <c r="E5628" s="202"/>
    </row>
    <row r="5629" spans="2:5">
      <c r="B5629" s="24"/>
      <c r="C5629" s="202"/>
      <c r="D5629" s="202"/>
      <c r="E5629" s="202"/>
    </row>
    <row r="5630" spans="2:5">
      <c r="B5630" s="24"/>
      <c r="C5630" s="202"/>
      <c r="D5630" s="202"/>
      <c r="E5630" s="202"/>
    </row>
    <row r="5631" spans="2:5">
      <c r="B5631" s="24"/>
      <c r="C5631" s="202"/>
      <c r="D5631" s="202"/>
      <c r="E5631" s="202"/>
    </row>
    <row r="5632" spans="2:5">
      <c r="B5632" s="24"/>
      <c r="C5632" s="202"/>
      <c r="D5632" s="202"/>
      <c r="E5632" s="202"/>
    </row>
    <row r="5633" spans="2:5">
      <c r="B5633" s="24"/>
      <c r="C5633" s="202"/>
      <c r="D5633" s="202"/>
      <c r="E5633" s="202"/>
    </row>
    <row r="5634" spans="2:5">
      <c r="B5634" s="24"/>
      <c r="C5634" s="202"/>
      <c r="D5634" s="202"/>
      <c r="E5634" s="202"/>
    </row>
    <row r="5635" spans="2:5">
      <c r="B5635" s="24"/>
      <c r="C5635" s="202"/>
      <c r="D5635" s="202"/>
      <c r="E5635" s="202"/>
    </row>
    <row r="5636" spans="2:5">
      <c r="B5636" s="24"/>
      <c r="C5636" s="202"/>
      <c r="D5636" s="202"/>
      <c r="E5636" s="202"/>
    </row>
    <row r="5637" spans="2:5">
      <c r="B5637" s="24"/>
      <c r="C5637" s="202"/>
      <c r="D5637" s="202"/>
      <c r="E5637" s="202"/>
    </row>
    <row r="5638" spans="2:5">
      <c r="B5638" s="24"/>
      <c r="C5638" s="202"/>
      <c r="D5638" s="202"/>
      <c r="E5638" s="202"/>
    </row>
    <row r="5639" spans="2:5">
      <c r="B5639" s="24"/>
      <c r="C5639" s="202"/>
      <c r="D5639" s="202"/>
      <c r="E5639" s="202"/>
    </row>
    <row r="5640" spans="2:5">
      <c r="B5640" s="24"/>
      <c r="C5640" s="202"/>
      <c r="D5640" s="202"/>
      <c r="E5640" s="202"/>
    </row>
    <row r="5641" spans="2:5">
      <c r="B5641" s="24"/>
      <c r="C5641" s="202"/>
      <c r="D5641" s="202"/>
      <c r="E5641" s="202"/>
    </row>
    <row r="5642" spans="2:5">
      <c r="B5642" s="24"/>
      <c r="C5642" s="202"/>
      <c r="D5642" s="202"/>
      <c r="E5642" s="202"/>
    </row>
    <row r="5643" spans="2:5">
      <c r="B5643" s="24"/>
      <c r="C5643" s="202"/>
      <c r="D5643" s="202"/>
      <c r="E5643" s="202"/>
    </row>
    <row r="5644" spans="2:5">
      <c r="B5644" s="24"/>
      <c r="C5644" s="202"/>
      <c r="D5644" s="202"/>
      <c r="E5644" s="202"/>
    </row>
    <row r="5645" spans="2:5">
      <c r="B5645" s="24"/>
      <c r="C5645" s="202"/>
      <c r="D5645" s="202"/>
      <c r="E5645" s="202"/>
    </row>
    <row r="5646" spans="2:5">
      <c r="B5646" s="24"/>
      <c r="C5646" s="202"/>
      <c r="D5646" s="202"/>
      <c r="E5646" s="202"/>
    </row>
    <row r="5647" spans="2:5">
      <c r="B5647" s="24"/>
      <c r="C5647" s="202"/>
      <c r="D5647" s="202"/>
      <c r="E5647" s="202"/>
    </row>
    <row r="5648" spans="2:5">
      <c r="B5648" s="24"/>
      <c r="C5648" s="202"/>
      <c r="D5648" s="202"/>
      <c r="E5648" s="202"/>
    </row>
    <row r="5649" spans="2:5">
      <c r="B5649" s="24"/>
      <c r="C5649" s="202"/>
      <c r="D5649" s="202"/>
      <c r="E5649" s="202"/>
    </row>
    <row r="5650" spans="2:5">
      <c r="B5650" s="24"/>
      <c r="C5650" s="202"/>
      <c r="D5650" s="202"/>
      <c r="E5650" s="202"/>
    </row>
    <row r="5651" spans="2:5">
      <c r="B5651" s="24"/>
      <c r="C5651" s="202"/>
      <c r="D5651" s="202"/>
      <c r="E5651" s="202"/>
    </row>
    <row r="5652" spans="2:5">
      <c r="B5652" s="24"/>
      <c r="C5652" s="202"/>
      <c r="D5652" s="202"/>
      <c r="E5652" s="202"/>
    </row>
    <row r="5653" spans="2:5">
      <c r="B5653" s="24"/>
      <c r="C5653" s="202"/>
      <c r="D5653" s="202"/>
      <c r="E5653" s="202"/>
    </row>
    <row r="5654" spans="2:5">
      <c r="B5654" s="24"/>
      <c r="C5654" s="202"/>
      <c r="D5654" s="202"/>
      <c r="E5654" s="202"/>
    </row>
    <row r="5655" spans="2:5">
      <c r="B5655" s="24"/>
      <c r="C5655" s="202"/>
      <c r="D5655" s="202"/>
      <c r="E5655" s="202"/>
    </row>
    <row r="5656" spans="2:5">
      <c r="B5656" s="24"/>
      <c r="C5656" s="202"/>
      <c r="D5656" s="202"/>
      <c r="E5656" s="202"/>
    </row>
    <row r="5657" spans="2:5">
      <c r="B5657" s="24"/>
      <c r="C5657" s="202"/>
      <c r="D5657" s="202"/>
      <c r="E5657" s="202"/>
    </row>
    <row r="5658" spans="2:5">
      <c r="B5658" s="24"/>
      <c r="C5658" s="202"/>
      <c r="D5658" s="202"/>
      <c r="E5658" s="202"/>
    </row>
    <row r="5659" spans="2:5">
      <c r="B5659" s="24"/>
      <c r="C5659" s="202"/>
      <c r="D5659" s="202"/>
      <c r="E5659" s="202"/>
    </row>
    <row r="5660" spans="2:5">
      <c r="B5660" s="24"/>
      <c r="C5660" s="202"/>
      <c r="D5660" s="202"/>
      <c r="E5660" s="202"/>
    </row>
    <row r="5661" spans="2:5">
      <c r="B5661" s="24"/>
      <c r="C5661" s="202"/>
      <c r="D5661" s="202"/>
      <c r="E5661" s="202"/>
    </row>
    <row r="5662" spans="2:5">
      <c r="B5662" s="24"/>
      <c r="C5662" s="202"/>
      <c r="D5662" s="202"/>
      <c r="E5662" s="202"/>
    </row>
    <row r="5663" spans="2:5">
      <c r="B5663" s="24"/>
      <c r="C5663" s="202"/>
      <c r="D5663" s="202"/>
      <c r="E5663" s="202"/>
    </row>
    <row r="5664" spans="2:5">
      <c r="B5664" s="24"/>
      <c r="C5664" s="202"/>
      <c r="D5664" s="202"/>
      <c r="E5664" s="202"/>
    </row>
    <row r="5665" spans="2:5">
      <c r="B5665" s="24"/>
      <c r="C5665" s="202"/>
      <c r="D5665" s="202"/>
      <c r="E5665" s="202"/>
    </row>
    <row r="5666" spans="2:5">
      <c r="B5666" s="24"/>
      <c r="C5666" s="202"/>
      <c r="D5666" s="202"/>
      <c r="E5666" s="202"/>
    </row>
    <row r="5667" spans="2:5">
      <c r="B5667" s="24"/>
      <c r="C5667" s="202"/>
      <c r="D5667" s="202"/>
      <c r="E5667" s="202"/>
    </row>
    <row r="5668" spans="2:5">
      <c r="B5668" s="24"/>
      <c r="C5668" s="202"/>
      <c r="D5668" s="202"/>
      <c r="E5668" s="202"/>
    </row>
    <row r="5669" spans="2:5">
      <c r="B5669" s="24"/>
      <c r="C5669" s="202"/>
      <c r="D5669" s="202"/>
      <c r="E5669" s="202"/>
    </row>
    <row r="5670" spans="2:5">
      <c r="B5670" s="24"/>
      <c r="C5670" s="202"/>
      <c r="D5670" s="202"/>
      <c r="E5670" s="202"/>
    </row>
    <row r="5671" spans="2:5">
      <c r="B5671" s="24"/>
      <c r="C5671" s="202"/>
      <c r="D5671" s="202"/>
      <c r="E5671" s="202"/>
    </row>
    <row r="5672" spans="2:5">
      <c r="B5672" s="24"/>
      <c r="C5672" s="202"/>
      <c r="D5672" s="202"/>
      <c r="E5672" s="202"/>
    </row>
    <row r="5673" spans="2:5">
      <c r="B5673" s="24"/>
      <c r="C5673" s="202"/>
      <c r="D5673" s="202"/>
      <c r="E5673" s="202"/>
    </row>
    <row r="5674" spans="2:5">
      <c r="B5674" s="24"/>
      <c r="C5674" s="202"/>
      <c r="D5674" s="202"/>
      <c r="E5674" s="202"/>
    </row>
    <row r="5675" spans="2:5">
      <c r="B5675" s="24"/>
      <c r="C5675" s="202"/>
      <c r="D5675" s="202"/>
      <c r="E5675" s="202"/>
    </row>
    <row r="5676" spans="2:5">
      <c r="B5676" s="24"/>
      <c r="C5676" s="202"/>
      <c r="D5676" s="202"/>
      <c r="E5676" s="202"/>
    </row>
    <row r="5677" spans="2:5">
      <c r="B5677" s="24"/>
      <c r="C5677" s="202"/>
      <c r="D5677" s="202"/>
      <c r="E5677" s="202"/>
    </row>
    <row r="5678" spans="2:5">
      <c r="B5678" s="24"/>
      <c r="C5678" s="202"/>
      <c r="D5678" s="202"/>
      <c r="E5678" s="202"/>
    </row>
    <row r="5679" spans="2:5">
      <c r="B5679" s="24"/>
      <c r="C5679" s="202"/>
      <c r="D5679" s="202"/>
      <c r="E5679" s="202"/>
    </row>
    <row r="5680" spans="2:5">
      <c r="B5680" s="24"/>
      <c r="C5680" s="202"/>
      <c r="D5680" s="202"/>
      <c r="E5680" s="202"/>
    </row>
    <row r="5681" spans="2:5">
      <c r="B5681" s="24"/>
      <c r="C5681" s="202"/>
      <c r="D5681" s="202"/>
      <c r="E5681" s="202"/>
    </row>
    <row r="5682" spans="2:5">
      <c r="B5682" s="24"/>
      <c r="C5682" s="202"/>
      <c r="D5682" s="202"/>
      <c r="E5682" s="202"/>
    </row>
    <row r="5683" spans="2:5">
      <c r="B5683" s="24"/>
      <c r="C5683" s="202"/>
      <c r="D5683" s="202"/>
      <c r="E5683" s="202"/>
    </row>
    <row r="5684" spans="2:5">
      <c r="B5684" s="24"/>
      <c r="C5684" s="202"/>
      <c r="D5684" s="202"/>
      <c r="E5684" s="202"/>
    </row>
    <row r="5685" spans="2:5">
      <c r="B5685" s="24"/>
      <c r="C5685" s="202"/>
      <c r="D5685" s="202"/>
      <c r="E5685" s="202"/>
    </row>
    <row r="5686" spans="2:5">
      <c r="B5686" s="24"/>
      <c r="C5686" s="202"/>
      <c r="D5686" s="202"/>
      <c r="E5686" s="202"/>
    </row>
    <row r="5687" spans="2:5">
      <c r="B5687" s="24"/>
      <c r="C5687" s="202"/>
      <c r="D5687" s="202"/>
      <c r="E5687" s="202"/>
    </row>
    <row r="5688" spans="2:5">
      <c r="B5688" s="24"/>
      <c r="C5688" s="202"/>
      <c r="D5688" s="202"/>
      <c r="E5688" s="202"/>
    </row>
    <row r="5689" spans="2:5">
      <c r="B5689" s="24"/>
      <c r="C5689" s="202"/>
      <c r="D5689" s="202"/>
      <c r="E5689" s="202"/>
    </row>
    <row r="5690" spans="2:5">
      <c r="B5690" s="24"/>
      <c r="C5690" s="202"/>
      <c r="D5690" s="202"/>
      <c r="E5690" s="202"/>
    </row>
    <row r="5691" spans="2:5">
      <c r="B5691" s="24"/>
      <c r="C5691" s="202"/>
      <c r="D5691" s="202"/>
      <c r="E5691" s="202"/>
    </row>
    <row r="5692" spans="2:5">
      <c r="B5692" s="24"/>
      <c r="C5692" s="202"/>
      <c r="D5692" s="202"/>
      <c r="E5692" s="202"/>
    </row>
    <row r="5693" spans="2:5">
      <c r="B5693" s="24"/>
      <c r="C5693" s="202"/>
      <c r="D5693" s="202"/>
      <c r="E5693" s="202"/>
    </row>
    <row r="5694" spans="2:5">
      <c r="B5694" s="24"/>
      <c r="C5694" s="202"/>
      <c r="D5694" s="202"/>
      <c r="E5694" s="202"/>
    </row>
    <row r="5695" spans="2:5">
      <c r="B5695" s="24"/>
      <c r="C5695" s="202"/>
      <c r="D5695" s="202"/>
      <c r="E5695" s="202"/>
    </row>
    <row r="5696" spans="2:5">
      <c r="B5696" s="24"/>
      <c r="C5696" s="202"/>
      <c r="D5696" s="202"/>
      <c r="E5696" s="202"/>
    </row>
    <row r="5697" spans="2:5">
      <c r="B5697" s="24"/>
      <c r="C5697" s="202"/>
      <c r="D5697" s="202"/>
      <c r="E5697" s="202"/>
    </row>
    <row r="5698" spans="2:5">
      <c r="B5698" s="24"/>
      <c r="C5698" s="202"/>
      <c r="D5698" s="202"/>
      <c r="E5698" s="202"/>
    </row>
    <row r="5699" spans="2:5">
      <c r="B5699" s="24"/>
      <c r="C5699" s="202"/>
      <c r="D5699" s="202"/>
      <c r="E5699" s="202"/>
    </row>
    <row r="5700" spans="2:5">
      <c r="B5700" s="24"/>
      <c r="C5700" s="202"/>
      <c r="D5700" s="202"/>
      <c r="E5700" s="202"/>
    </row>
    <row r="5701" spans="2:5">
      <c r="B5701" s="24"/>
      <c r="C5701" s="202"/>
      <c r="D5701" s="202"/>
      <c r="E5701" s="202"/>
    </row>
    <row r="5702" spans="2:5">
      <c r="B5702" s="24"/>
      <c r="C5702" s="202"/>
      <c r="D5702" s="202"/>
      <c r="E5702" s="202"/>
    </row>
    <row r="5703" spans="2:5">
      <c r="B5703" s="24"/>
      <c r="C5703" s="202"/>
      <c r="D5703" s="202"/>
      <c r="E5703" s="202"/>
    </row>
    <row r="5704" spans="2:5">
      <c r="B5704" s="24"/>
      <c r="C5704" s="202"/>
      <c r="D5704" s="202"/>
      <c r="E5704" s="202"/>
    </row>
    <row r="5705" spans="2:5">
      <c r="B5705" s="24"/>
      <c r="C5705" s="202"/>
      <c r="D5705" s="202"/>
      <c r="E5705" s="202"/>
    </row>
    <row r="5706" spans="2:5">
      <c r="B5706" s="24"/>
      <c r="C5706" s="202"/>
      <c r="D5706" s="202"/>
      <c r="E5706" s="202"/>
    </row>
    <row r="5707" spans="2:5">
      <c r="B5707" s="24"/>
      <c r="C5707" s="202"/>
      <c r="D5707" s="202"/>
      <c r="E5707" s="202"/>
    </row>
    <row r="5708" spans="2:5">
      <c r="B5708" s="24"/>
      <c r="C5708" s="202"/>
      <c r="D5708" s="202"/>
      <c r="E5708" s="202"/>
    </row>
    <row r="5709" spans="2:5">
      <c r="B5709" s="24"/>
      <c r="C5709" s="202"/>
      <c r="D5709" s="202"/>
      <c r="E5709" s="202"/>
    </row>
    <row r="5710" spans="2:5">
      <c r="B5710" s="24"/>
      <c r="C5710" s="202"/>
      <c r="D5710" s="202"/>
      <c r="E5710" s="202"/>
    </row>
    <row r="5711" spans="2:5">
      <c r="B5711" s="24"/>
      <c r="C5711" s="202"/>
      <c r="D5711" s="202"/>
      <c r="E5711" s="202"/>
    </row>
    <row r="5712" spans="2:5">
      <c r="B5712" s="24"/>
      <c r="C5712" s="202"/>
      <c r="D5712" s="202"/>
      <c r="E5712" s="202"/>
    </row>
    <row r="5713" spans="2:5">
      <c r="B5713" s="24"/>
      <c r="C5713" s="202"/>
      <c r="D5713" s="202"/>
      <c r="E5713" s="202"/>
    </row>
    <row r="5714" spans="2:5">
      <c r="B5714" s="24"/>
      <c r="C5714" s="202"/>
      <c r="D5714" s="202"/>
      <c r="E5714" s="202"/>
    </row>
    <row r="5715" spans="2:5">
      <c r="B5715" s="24"/>
      <c r="C5715" s="202"/>
      <c r="D5715" s="202"/>
      <c r="E5715" s="202"/>
    </row>
    <row r="5716" spans="2:5">
      <c r="B5716" s="24"/>
      <c r="C5716" s="202"/>
      <c r="D5716" s="202"/>
      <c r="E5716" s="202"/>
    </row>
    <row r="5717" spans="2:5">
      <c r="B5717" s="24"/>
      <c r="C5717" s="202"/>
      <c r="D5717" s="202"/>
      <c r="E5717" s="202"/>
    </row>
    <row r="5718" spans="2:5">
      <c r="B5718" s="24"/>
      <c r="C5718" s="202"/>
      <c r="D5718" s="202"/>
      <c r="E5718" s="202"/>
    </row>
    <row r="5719" spans="2:5">
      <c r="B5719" s="24"/>
      <c r="C5719" s="202"/>
      <c r="D5719" s="202"/>
      <c r="E5719" s="202"/>
    </row>
    <row r="5720" spans="2:5">
      <c r="B5720" s="24"/>
      <c r="C5720" s="202"/>
      <c r="D5720" s="202"/>
      <c r="E5720" s="202"/>
    </row>
    <row r="5721" spans="2:5">
      <c r="B5721" s="24"/>
      <c r="C5721" s="202"/>
      <c r="D5721" s="202"/>
      <c r="E5721" s="202"/>
    </row>
    <row r="5722" spans="2:5">
      <c r="B5722" s="24"/>
      <c r="C5722" s="202"/>
      <c r="D5722" s="202"/>
      <c r="E5722" s="202"/>
    </row>
    <row r="5723" spans="2:5">
      <c r="B5723" s="24"/>
      <c r="C5723" s="202"/>
      <c r="D5723" s="202"/>
      <c r="E5723" s="202"/>
    </row>
    <row r="5724" spans="2:5">
      <c r="B5724" s="24"/>
      <c r="C5724" s="202"/>
      <c r="D5724" s="202"/>
      <c r="E5724" s="202"/>
    </row>
    <row r="5725" spans="2:5">
      <c r="B5725" s="24"/>
      <c r="C5725" s="202"/>
      <c r="D5725" s="202"/>
      <c r="E5725" s="202"/>
    </row>
    <row r="5726" spans="2:5">
      <c r="B5726" s="24"/>
      <c r="C5726" s="202"/>
      <c r="D5726" s="202"/>
      <c r="E5726" s="202"/>
    </row>
    <row r="5727" spans="2:5">
      <c r="B5727" s="24"/>
      <c r="C5727" s="202"/>
      <c r="D5727" s="202"/>
      <c r="E5727" s="202"/>
    </row>
    <row r="5728" spans="2:5">
      <c r="B5728" s="24"/>
      <c r="C5728" s="202"/>
      <c r="D5728" s="202"/>
      <c r="E5728" s="202"/>
    </row>
    <row r="5729" spans="2:5">
      <c r="B5729" s="24"/>
      <c r="C5729" s="202"/>
      <c r="D5729" s="202"/>
      <c r="E5729" s="202"/>
    </row>
    <row r="5730" spans="2:5">
      <c r="B5730" s="24"/>
      <c r="C5730" s="202"/>
      <c r="D5730" s="202"/>
      <c r="E5730" s="202"/>
    </row>
    <row r="5731" spans="2:5">
      <c r="B5731" s="24"/>
      <c r="C5731" s="202"/>
      <c r="D5731" s="202"/>
      <c r="E5731" s="202"/>
    </row>
    <row r="5732" spans="2:5">
      <c r="B5732" s="24"/>
      <c r="C5732" s="202"/>
      <c r="D5732" s="202"/>
      <c r="E5732" s="202"/>
    </row>
    <row r="5733" spans="2:5">
      <c r="B5733" s="24"/>
      <c r="C5733" s="202"/>
      <c r="D5733" s="202"/>
      <c r="E5733" s="202"/>
    </row>
    <row r="5734" spans="2:5">
      <c r="B5734" s="24"/>
      <c r="C5734" s="202"/>
      <c r="D5734" s="202"/>
      <c r="E5734" s="202"/>
    </row>
    <row r="5735" spans="2:5">
      <c r="B5735" s="24"/>
      <c r="C5735" s="202"/>
      <c r="D5735" s="202"/>
      <c r="E5735" s="202"/>
    </row>
    <row r="5736" spans="2:5">
      <c r="B5736" s="24"/>
      <c r="C5736" s="202"/>
      <c r="D5736" s="202"/>
      <c r="E5736" s="202"/>
    </row>
    <row r="5737" spans="2:5">
      <c r="B5737" s="24"/>
      <c r="C5737" s="202"/>
      <c r="D5737" s="202"/>
      <c r="E5737" s="202"/>
    </row>
    <row r="5738" spans="2:5">
      <c r="B5738" s="24"/>
      <c r="C5738" s="202"/>
      <c r="D5738" s="202"/>
      <c r="E5738" s="202"/>
    </row>
    <row r="5739" spans="2:5">
      <c r="B5739" s="24"/>
      <c r="C5739" s="202"/>
      <c r="D5739" s="202"/>
      <c r="E5739" s="202"/>
    </row>
    <row r="5740" spans="2:5">
      <c r="B5740" s="24"/>
      <c r="C5740" s="202"/>
      <c r="D5740" s="202"/>
      <c r="E5740" s="202"/>
    </row>
    <row r="5741" spans="2:5">
      <c r="B5741" s="24"/>
      <c r="C5741" s="202"/>
      <c r="D5741" s="202"/>
      <c r="E5741" s="202"/>
    </row>
    <row r="5742" spans="2:5">
      <c r="B5742" s="24"/>
      <c r="C5742" s="202"/>
      <c r="D5742" s="202"/>
      <c r="E5742" s="202"/>
    </row>
    <row r="5743" spans="2:5">
      <c r="B5743" s="24"/>
      <c r="C5743" s="202"/>
      <c r="D5743" s="202"/>
      <c r="E5743" s="202"/>
    </row>
    <row r="5744" spans="2:5">
      <c r="B5744" s="24"/>
      <c r="C5744" s="202"/>
      <c r="D5744" s="202"/>
      <c r="E5744" s="202"/>
    </row>
    <row r="5745" spans="2:5">
      <c r="B5745" s="24"/>
      <c r="C5745" s="202"/>
      <c r="D5745" s="202"/>
      <c r="E5745" s="202"/>
    </row>
    <row r="5746" spans="2:5">
      <c r="B5746" s="24"/>
      <c r="C5746" s="202"/>
      <c r="D5746" s="202"/>
      <c r="E5746" s="202"/>
    </row>
    <row r="5747" spans="2:5">
      <c r="B5747" s="24"/>
      <c r="C5747" s="202"/>
      <c r="D5747" s="202"/>
      <c r="E5747" s="202"/>
    </row>
    <row r="5748" spans="2:5">
      <c r="B5748" s="24"/>
      <c r="C5748" s="202"/>
      <c r="D5748" s="202"/>
      <c r="E5748" s="202"/>
    </row>
    <row r="5749" spans="2:5">
      <c r="B5749" s="24"/>
      <c r="C5749" s="202"/>
      <c r="D5749" s="202"/>
      <c r="E5749" s="202"/>
    </row>
    <row r="5750" spans="2:5">
      <c r="B5750" s="24"/>
      <c r="C5750" s="202"/>
      <c r="D5750" s="202"/>
      <c r="E5750" s="202"/>
    </row>
    <row r="5751" spans="2:5">
      <c r="B5751" s="24"/>
      <c r="C5751" s="202"/>
      <c r="D5751" s="202"/>
      <c r="E5751" s="202"/>
    </row>
    <row r="5752" spans="2:5">
      <c r="B5752" s="24"/>
      <c r="C5752" s="202"/>
      <c r="D5752" s="202"/>
      <c r="E5752" s="202"/>
    </row>
    <row r="5753" spans="2:5">
      <c r="B5753" s="24"/>
      <c r="C5753" s="202"/>
      <c r="D5753" s="202"/>
      <c r="E5753" s="202"/>
    </row>
    <row r="5754" spans="2:5">
      <c r="B5754" s="24"/>
      <c r="C5754" s="202"/>
      <c r="D5754" s="202"/>
      <c r="E5754" s="202"/>
    </row>
    <row r="5755" spans="2:5">
      <c r="B5755" s="24"/>
      <c r="C5755" s="202"/>
      <c r="D5755" s="202"/>
      <c r="E5755" s="202"/>
    </row>
    <row r="5756" spans="2:5">
      <c r="B5756" s="24"/>
      <c r="C5756" s="202"/>
      <c r="D5756" s="202"/>
      <c r="E5756" s="202"/>
    </row>
    <row r="5757" spans="2:5">
      <c r="B5757" s="24"/>
      <c r="C5757" s="202"/>
      <c r="D5757" s="202"/>
      <c r="E5757" s="202"/>
    </row>
    <row r="5758" spans="2:5">
      <c r="B5758" s="24"/>
      <c r="C5758" s="202"/>
      <c r="D5758" s="202"/>
      <c r="E5758" s="202"/>
    </row>
    <row r="5759" spans="2:5">
      <c r="B5759" s="24"/>
      <c r="C5759" s="202"/>
      <c r="D5759" s="202"/>
      <c r="E5759" s="202"/>
    </row>
    <row r="5760" spans="2:5">
      <c r="B5760" s="24"/>
      <c r="C5760" s="202"/>
      <c r="D5760" s="202"/>
      <c r="E5760" s="202"/>
    </row>
    <row r="5761" spans="2:5">
      <c r="B5761" s="24"/>
      <c r="C5761" s="202"/>
      <c r="D5761" s="202"/>
      <c r="E5761" s="202"/>
    </row>
    <row r="5762" spans="2:5">
      <c r="B5762" s="24"/>
      <c r="C5762" s="202"/>
      <c r="D5762" s="202"/>
      <c r="E5762" s="202"/>
    </row>
    <row r="5763" spans="2:5">
      <c r="B5763" s="24"/>
      <c r="C5763" s="202"/>
      <c r="D5763" s="202"/>
      <c r="E5763" s="202"/>
    </row>
    <row r="5764" spans="2:5">
      <c r="B5764" s="24"/>
      <c r="C5764" s="202"/>
      <c r="D5764" s="202"/>
      <c r="E5764" s="202"/>
    </row>
    <row r="5765" spans="2:5">
      <c r="B5765" s="24"/>
      <c r="C5765" s="202"/>
      <c r="D5765" s="202"/>
      <c r="E5765" s="202"/>
    </row>
    <row r="5766" spans="2:5">
      <c r="B5766" s="24"/>
      <c r="C5766" s="202"/>
      <c r="D5766" s="202"/>
      <c r="E5766" s="202"/>
    </row>
    <row r="5767" spans="2:5">
      <c r="B5767" s="24"/>
      <c r="C5767" s="202"/>
      <c r="D5767" s="202"/>
      <c r="E5767" s="202"/>
    </row>
    <row r="5768" spans="2:5">
      <c r="B5768" s="24"/>
      <c r="C5768" s="202"/>
      <c r="D5768" s="202"/>
      <c r="E5768" s="202"/>
    </row>
    <row r="5769" spans="2:5">
      <c r="B5769" s="24"/>
      <c r="C5769" s="202"/>
      <c r="D5769" s="202"/>
      <c r="E5769" s="202"/>
    </row>
    <row r="5770" spans="2:5">
      <c r="B5770" s="24"/>
      <c r="C5770" s="202"/>
      <c r="D5770" s="202"/>
      <c r="E5770" s="202"/>
    </row>
    <row r="5771" spans="2:5">
      <c r="B5771" s="24"/>
      <c r="C5771" s="202"/>
      <c r="D5771" s="202"/>
      <c r="E5771" s="202"/>
    </row>
    <row r="5772" spans="2:5">
      <c r="B5772" s="24"/>
      <c r="C5772" s="202"/>
      <c r="D5772" s="202"/>
      <c r="E5772" s="202"/>
    </row>
    <row r="5773" spans="2:5">
      <c r="B5773" s="24"/>
      <c r="C5773" s="202"/>
      <c r="D5773" s="202"/>
      <c r="E5773" s="202"/>
    </row>
    <row r="5774" spans="2:5">
      <c r="B5774" s="24"/>
      <c r="C5774" s="202"/>
      <c r="D5774" s="202"/>
      <c r="E5774" s="202"/>
    </row>
    <row r="5775" spans="2:5">
      <c r="B5775" s="24"/>
      <c r="C5775" s="202"/>
      <c r="D5775" s="202"/>
      <c r="E5775" s="202"/>
    </row>
    <row r="5776" spans="2:5">
      <c r="B5776" s="24"/>
      <c r="C5776" s="202"/>
      <c r="D5776" s="202"/>
      <c r="E5776" s="202"/>
    </row>
    <row r="5777" spans="2:5">
      <c r="B5777" s="24"/>
      <c r="C5777" s="202"/>
      <c r="D5777" s="202"/>
      <c r="E5777" s="202"/>
    </row>
    <row r="5778" spans="2:5">
      <c r="B5778" s="24"/>
      <c r="C5778" s="202"/>
      <c r="D5778" s="202"/>
      <c r="E5778" s="202"/>
    </row>
    <row r="5779" spans="2:5">
      <c r="B5779" s="24"/>
      <c r="C5779" s="202"/>
      <c r="D5779" s="202"/>
      <c r="E5779" s="202"/>
    </row>
    <row r="5780" spans="2:5">
      <c r="B5780" s="24"/>
      <c r="C5780" s="202"/>
      <c r="D5780" s="202"/>
      <c r="E5780" s="202"/>
    </row>
    <row r="5781" spans="2:5">
      <c r="B5781" s="24"/>
      <c r="C5781" s="202"/>
      <c r="D5781" s="202"/>
      <c r="E5781" s="202"/>
    </row>
    <row r="5782" spans="2:5">
      <c r="B5782" s="24"/>
      <c r="C5782" s="202"/>
      <c r="D5782" s="202"/>
      <c r="E5782" s="202"/>
    </row>
    <row r="5783" spans="2:5">
      <c r="B5783" s="24"/>
      <c r="C5783" s="202"/>
      <c r="D5783" s="202"/>
      <c r="E5783" s="202"/>
    </row>
    <row r="5784" spans="2:5">
      <c r="B5784" s="24"/>
      <c r="C5784" s="202"/>
      <c r="D5784" s="202"/>
      <c r="E5784" s="202"/>
    </row>
    <row r="5785" spans="2:5">
      <c r="B5785" s="24"/>
      <c r="C5785" s="202"/>
      <c r="D5785" s="202"/>
      <c r="E5785" s="202"/>
    </row>
    <row r="5786" spans="2:5">
      <c r="B5786" s="24"/>
      <c r="C5786" s="202"/>
      <c r="D5786" s="202"/>
      <c r="E5786" s="202"/>
    </row>
    <row r="5787" spans="2:5">
      <c r="B5787" s="24"/>
      <c r="C5787" s="202"/>
      <c r="D5787" s="202"/>
      <c r="E5787" s="202"/>
    </row>
    <row r="5788" spans="2:5">
      <c r="B5788" s="24"/>
      <c r="C5788" s="202"/>
      <c r="D5788" s="202"/>
      <c r="E5788" s="202"/>
    </row>
    <row r="5789" spans="2:5">
      <c r="B5789" s="24"/>
      <c r="C5789" s="202"/>
      <c r="D5789" s="202"/>
      <c r="E5789" s="202"/>
    </row>
    <row r="5790" spans="2:5">
      <c r="B5790" s="24"/>
      <c r="C5790" s="202"/>
      <c r="D5790" s="202"/>
      <c r="E5790" s="202"/>
    </row>
    <row r="5791" spans="2:5">
      <c r="B5791" s="24"/>
      <c r="C5791" s="202"/>
      <c r="D5791" s="202"/>
      <c r="E5791" s="202"/>
    </row>
    <row r="5792" spans="2:5">
      <c r="B5792" s="24"/>
      <c r="C5792" s="202"/>
      <c r="D5792" s="202"/>
      <c r="E5792" s="202"/>
    </row>
    <row r="5793" spans="2:5">
      <c r="B5793" s="24"/>
      <c r="C5793" s="202"/>
      <c r="D5793" s="202"/>
      <c r="E5793" s="202"/>
    </row>
    <row r="5794" spans="2:5">
      <c r="B5794" s="24"/>
      <c r="C5794" s="202"/>
      <c r="D5794" s="202"/>
      <c r="E5794" s="202"/>
    </row>
    <row r="5795" spans="2:5">
      <c r="B5795" s="24"/>
      <c r="C5795" s="202"/>
      <c r="D5795" s="202"/>
      <c r="E5795" s="202"/>
    </row>
    <row r="5796" spans="2:5">
      <c r="B5796" s="24"/>
      <c r="C5796" s="202"/>
      <c r="D5796" s="202"/>
      <c r="E5796" s="202"/>
    </row>
    <row r="5797" spans="2:5">
      <c r="B5797" s="24"/>
      <c r="C5797" s="202"/>
      <c r="D5797" s="202"/>
      <c r="E5797" s="202"/>
    </row>
    <row r="5798" spans="2:5">
      <c r="B5798" s="24"/>
      <c r="C5798" s="202"/>
      <c r="D5798" s="202"/>
      <c r="E5798" s="202"/>
    </row>
    <row r="5799" spans="2:5">
      <c r="B5799" s="24"/>
      <c r="C5799" s="202"/>
      <c r="D5799" s="202"/>
      <c r="E5799" s="202"/>
    </row>
    <row r="5800" spans="2:5">
      <c r="B5800" s="24"/>
      <c r="C5800" s="202"/>
      <c r="D5800" s="202"/>
      <c r="E5800" s="202"/>
    </row>
    <row r="5801" spans="2:5">
      <c r="B5801" s="24"/>
      <c r="C5801" s="202"/>
      <c r="D5801" s="202"/>
      <c r="E5801" s="202"/>
    </row>
    <row r="5802" spans="2:5">
      <c r="B5802" s="24"/>
      <c r="C5802" s="202"/>
      <c r="D5802" s="202"/>
      <c r="E5802" s="202"/>
    </row>
    <row r="5803" spans="2:5">
      <c r="B5803" s="24"/>
      <c r="C5803" s="202"/>
      <c r="D5803" s="202"/>
      <c r="E5803" s="202"/>
    </row>
    <row r="5804" spans="2:5">
      <c r="B5804" s="24"/>
      <c r="C5804" s="202"/>
      <c r="D5804" s="202"/>
      <c r="E5804" s="202"/>
    </row>
    <row r="5805" spans="2:5">
      <c r="B5805" s="24"/>
      <c r="C5805" s="202"/>
      <c r="D5805" s="202"/>
      <c r="E5805" s="202"/>
    </row>
    <row r="5806" spans="2:5">
      <c r="B5806" s="24"/>
      <c r="C5806" s="202"/>
      <c r="D5806" s="202"/>
      <c r="E5806" s="202"/>
    </row>
    <row r="5807" spans="2:5">
      <c r="B5807" s="24"/>
      <c r="C5807" s="202"/>
      <c r="D5807" s="202"/>
      <c r="E5807" s="202"/>
    </row>
    <row r="5808" spans="2:5">
      <c r="B5808" s="24"/>
      <c r="C5808" s="202"/>
      <c r="D5808" s="202"/>
      <c r="E5808" s="202"/>
    </row>
    <row r="5809" spans="2:5">
      <c r="B5809" s="24"/>
      <c r="C5809" s="202"/>
      <c r="D5809" s="202"/>
      <c r="E5809" s="202"/>
    </row>
    <row r="5810" spans="2:5">
      <c r="B5810" s="24"/>
      <c r="C5810" s="202"/>
      <c r="D5810" s="202"/>
      <c r="E5810" s="202"/>
    </row>
    <row r="5811" spans="2:5">
      <c r="B5811" s="24"/>
      <c r="C5811" s="202"/>
      <c r="D5811" s="202"/>
      <c r="E5811" s="202"/>
    </row>
    <row r="5812" spans="2:5">
      <c r="B5812" s="24"/>
      <c r="C5812" s="202"/>
      <c r="D5812" s="202"/>
      <c r="E5812" s="202"/>
    </row>
    <row r="5813" spans="2:5">
      <c r="B5813" s="24"/>
      <c r="C5813" s="202"/>
      <c r="D5813" s="202"/>
      <c r="E5813" s="202"/>
    </row>
    <row r="5814" spans="2:5">
      <c r="B5814" s="24"/>
      <c r="C5814" s="202"/>
      <c r="D5814" s="202"/>
      <c r="E5814" s="202"/>
    </row>
    <row r="5815" spans="2:5">
      <c r="B5815" s="24"/>
      <c r="C5815" s="202"/>
      <c r="D5815" s="202"/>
      <c r="E5815" s="202"/>
    </row>
    <row r="5816" spans="2:5">
      <c r="B5816" s="24"/>
      <c r="C5816" s="202"/>
      <c r="D5816" s="202"/>
      <c r="E5816" s="202"/>
    </row>
    <row r="5817" spans="2:5">
      <c r="B5817" s="24"/>
      <c r="C5817" s="202"/>
      <c r="D5817" s="202"/>
      <c r="E5817" s="202"/>
    </row>
    <row r="5818" spans="2:5">
      <c r="B5818" s="24"/>
      <c r="C5818" s="202"/>
      <c r="D5818" s="202"/>
      <c r="E5818" s="202"/>
    </row>
    <row r="5819" spans="2:5">
      <c r="B5819" s="24"/>
      <c r="C5819" s="202"/>
      <c r="D5819" s="202"/>
      <c r="E5819" s="202"/>
    </row>
    <row r="5820" spans="2:5">
      <c r="B5820" s="24"/>
      <c r="C5820" s="202"/>
      <c r="D5820" s="202"/>
      <c r="E5820" s="202"/>
    </row>
    <row r="5821" spans="2:5">
      <c r="B5821" s="24"/>
      <c r="C5821" s="202"/>
      <c r="D5821" s="202"/>
      <c r="E5821" s="202"/>
    </row>
    <row r="5822" spans="2:5">
      <c r="B5822" s="24"/>
      <c r="C5822" s="202"/>
      <c r="D5822" s="202"/>
      <c r="E5822" s="202"/>
    </row>
    <row r="5823" spans="2:5">
      <c r="B5823" s="24"/>
      <c r="C5823" s="202"/>
      <c r="D5823" s="202"/>
      <c r="E5823" s="202"/>
    </row>
    <row r="5824" spans="2:5">
      <c r="B5824" s="24"/>
      <c r="C5824" s="202"/>
      <c r="D5824" s="202"/>
      <c r="E5824" s="202"/>
    </row>
    <row r="5825" spans="2:5">
      <c r="B5825" s="24"/>
      <c r="C5825" s="202"/>
      <c r="D5825" s="202"/>
      <c r="E5825" s="202"/>
    </row>
    <row r="5826" spans="2:5">
      <c r="B5826" s="24"/>
      <c r="C5826" s="202"/>
      <c r="D5826" s="202"/>
      <c r="E5826" s="202"/>
    </row>
    <row r="5827" spans="2:5">
      <c r="B5827" s="24"/>
      <c r="C5827" s="202"/>
      <c r="D5827" s="202"/>
      <c r="E5827" s="202"/>
    </row>
    <row r="5828" spans="2:5">
      <c r="B5828" s="24"/>
      <c r="C5828" s="202"/>
      <c r="D5828" s="202"/>
      <c r="E5828" s="202"/>
    </row>
    <row r="5829" spans="2:5">
      <c r="B5829" s="24"/>
      <c r="C5829" s="202"/>
      <c r="D5829" s="202"/>
      <c r="E5829" s="202"/>
    </row>
    <row r="5830" spans="2:5">
      <c r="B5830" s="24"/>
      <c r="C5830" s="202"/>
      <c r="D5830" s="202"/>
      <c r="E5830" s="202"/>
    </row>
    <row r="5831" spans="2:5">
      <c r="B5831" s="24"/>
      <c r="C5831" s="202"/>
      <c r="D5831" s="202"/>
      <c r="E5831" s="202"/>
    </row>
    <row r="5832" spans="2:5">
      <c r="B5832" s="24"/>
      <c r="C5832" s="202"/>
      <c r="D5832" s="202"/>
      <c r="E5832" s="202"/>
    </row>
    <row r="5833" spans="2:5">
      <c r="B5833" s="24"/>
      <c r="C5833" s="202"/>
      <c r="D5833" s="202"/>
      <c r="E5833" s="202"/>
    </row>
    <row r="5834" spans="2:5">
      <c r="B5834" s="24"/>
      <c r="C5834" s="202"/>
      <c r="D5834" s="202"/>
      <c r="E5834" s="202"/>
    </row>
    <row r="5835" spans="2:5">
      <c r="B5835" s="24"/>
      <c r="C5835" s="202"/>
      <c r="D5835" s="202"/>
      <c r="E5835" s="202"/>
    </row>
    <row r="5836" spans="2:5">
      <c r="B5836" s="24"/>
      <c r="C5836" s="202"/>
      <c r="D5836" s="202"/>
      <c r="E5836" s="202"/>
    </row>
    <row r="5837" spans="2:5">
      <c r="B5837" s="24"/>
      <c r="C5837" s="202"/>
      <c r="D5837" s="202"/>
      <c r="E5837" s="202"/>
    </row>
    <row r="5838" spans="2:5">
      <c r="B5838" s="24"/>
      <c r="C5838" s="202"/>
      <c r="D5838" s="202"/>
      <c r="E5838" s="202"/>
    </row>
    <row r="5839" spans="2:5">
      <c r="B5839" s="24"/>
      <c r="C5839" s="202"/>
      <c r="D5839" s="202"/>
      <c r="E5839" s="202"/>
    </row>
    <row r="5840" spans="2:5">
      <c r="B5840" s="24"/>
      <c r="C5840" s="202"/>
      <c r="D5840" s="202"/>
      <c r="E5840" s="202"/>
    </row>
    <row r="5841" spans="2:5">
      <c r="B5841" s="24"/>
      <c r="C5841" s="202"/>
      <c r="D5841" s="202"/>
      <c r="E5841" s="202"/>
    </row>
    <row r="5842" spans="2:5">
      <c r="B5842" s="24"/>
      <c r="C5842" s="202"/>
      <c r="D5842" s="202"/>
      <c r="E5842" s="202"/>
    </row>
    <row r="5843" spans="2:5">
      <c r="B5843" s="24"/>
      <c r="C5843" s="202"/>
      <c r="D5843" s="202"/>
      <c r="E5843" s="202"/>
    </row>
    <row r="5844" spans="2:5">
      <c r="B5844" s="24"/>
      <c r="C5844" s="202"/>
      <c r="D5844" s="202"/>
      <c r="E5844" s="202"/>
    </row>
    <row r="5845" spans="2:5">
      <c r="B5845" s="24"/>
      <c r="C5845" s="202"/>
      <c r="D5845" s="202"/>
      <c r="E5845" s="202"/>
    </row>
    <row r="5846" spans="2:5">
      <c r="B5846" s="24"/>
      <c r="C5846" s="202"/>
      <c r="D5846" s="202"/>
      <c r="E5846" s="202"/>
    </row>
    <row r="5847" spans="2:5">
      <c r="B5847" s="24"/>
      <c r="C5847" s="202"/>
      <c r="D5847" s="202"/>
      <c r="E5847" s="202"/>
    </row>
    <row r="5848" spans="2:5">
      <c r="B5848" s="24"/>
      <c r="C5848" s="202"/>
      <c r="D5848" s="202"/>
      <c r="E5848" s="202"/>
    </row>
    <row r="5849" spans="2:5">
      <c r="B5849" s="24"/>
      <c r="C5849" s="202"/>
      <c r="D5849" s="202"/>
      <c r="E5849" s="202"/>
    </row>
    <row r="5850" spans="2:5">
      <c r="B5850" s="24"/>
      <c r="C5850" s="202"/>
      <c r="D5850" s="202"/>
      <c r="E5850" s="202"/>
    </row>
    <row r="5851" spans="2:5">
      <c r="B5851" s="24"/>
      <c r="C5851" s="202"/>
      <c r="D5851" s="202"/>
      <c r="E5851" s="202"/>
    </row>
    <row r="5852" spans="2:5">
      <c r="B5852" s="24"/>
      <c r="C5852" s="202"/>
      <c r="D5852" s="202"/>
      <c r="E5852" s="202"/>
    </row>
    <row r="5853" spans="2:5">
      <c r="B5853" s="24"/>
      <c r="C5853" s="202"/>
      <c r="D5853" s="202"/>
      <c r="E5853" s="202"/>
    </row>
    <row r="5854" spans="2:5">
      <c r="B5854" s="24"/>
      <c r="C5854" s="202"/>
      <c r="D5854" s="202"/>
      <c r="E5854" s="202"/>
    </row>
    <row r="5855" spans="2:5">
      <c r="B5855" s="24"/>
      <c r="C5855" s="202"/>
      <c r="D5855" s="202"/>
      <c r="E5855" s="202"/>
    </row>
    <row r="5856" spans="2:5">
      <c r="B5856" s="24"/>
      <c r="C5856" s="202"/>
      <c r="D5856" s="202"/>
      <c r="E5856" s="202"/>
    </row>
    <row r="5857" spans="2:5">
      <c r="B5857" s="24"/>
      <c r="C5857" s="202"/>
      <c r="D5857" s="202"/>
      <c r="E5857" s="202"/>
    </row>
    <row r="5858" spans="2:5">
      <c r="B5858" s="24"/>
      <c r="C5858" s="202"/>
      <c r="D5858" s="202"/>
      <c r="E5858" s="202"/>
    </row>
    <row r="5859" spans="2:5">
      <c r="B5859" s="24"/>
      <c r="C5859" s="202"/>
      <c r="D5859" s="202"/>
      <c r="E5859" s="202"/>
    </row>
    <row r="5860" spans="2:5">
      <c r="B5860" s="24"/>
      <c r="C5860" s="202"/>
      <c r="D5860" s="202"/>
      <c r="E5860" s="202"/>
    </row>
    <row r="5861" spans="2:5">
      <c r="B5861" s="24"/>
      <c r="C5861" s="202"/>
      <c r="D5861" s="202"/>
      <c r="E5861" s="202"/>
    </row>
    <row r="5862" spans="2:5">
      <c r="B5862" s="24"/>
      <c r="C5862" s="202"/>
      <c r="D5862" s="202"/>
      <c r="E5862" s="202"/>
    </row>
    <row r="5863" spans="2:5">
      <c r="B5863" s="24"/>
      <c r="C5863" s="202"/>
      <c r="D5863" s="202"/>
      <c r="E5863" s="202"/>
    </row>
    <row r="5864" spans="2:5">
      <c r="B5864" s="24"/>
      <c r="C5864" s="202"/>
      <c r="D5864" s="202"/>
      <c r="E5864" s="202"/>
    </row>
    <row r="5865" spans="2:5">
      <c r="B5865" s="24"/>
      <c r="C5865" s="202"/>
      <c r="D5865" s="202"/>
      <c r="E5865" s="202"/>
    </row>
    <row r="5866" spans="2:5">
      <c r="B5866" s="24"/>
      <c r="C5866" s="202"/>
      <c r="D5866" s="202"/>
      <c r="E5866" s="202"/>
    </row>
    <row r="5867" spans="2:5">
      <c r="B5867" s="24"/>
      <c r="C5867" s="202"/>
      <c r="D5867" s="202"/>
      <c r="E5867" s="202"/>
    </row>
    <row r="5868" spans="2:5">
      <c r="B5868" s="24"/>
      <c r="C5868" s="202"/>
      <c r="D5868" s="202"/>
      <c r="E5868" s="202"/>
    </row>
    <row r="5869" spans="2:5">
      <c r="B5869" s="24"/>
      <c r="C5869" s="202"/>
      <c r="D5869" s="202"/>
      <c r="E5869" s="202"/>
    </row>
    <row r="5870" spans="2:5">
      <c r="B5870" s="24"/>
      <c r="C5870" s="202"/>
      <c r="D5870" s="202"/>
      <c r="E5870" s="202"/>
    </row>
    <row r="5871" spans="2:5">
      <c r="B5871" s="24"/>
      <c r="C5871" s="202"/>
      <c r="D5871" s="202"/>
      <c r="E5871" s="202"/>
    </row>
    <row r="5872" spans="2:5">
      <c r="B5872" s="24"/>
      <c r="C5872" s="202"/>
      <c r="D5872" s="202"/>
      <c r="E5872" s="202"/>
    </row>
    <row r="5873" spans="2:5">
      <c r="B5873" s="24"/>
      <c r="C5873" s="202"/>
      <c r="D5873" s="202"/>
      <c r="E5873" s="202"/>
    </row>
    <row r="5874" spans="2:5">
      <c r="B5874" s="24"/>
      <c r="C5874" s="202"/>
      <c r="D5874" s="202"/>
      <c r="E5874" s="202"/>
    </row>
    <row r="5875" spans="2:5">
      <c r="B5875" s="24"/>
      <c r="C5875" s="202"/>
      <c r="D5875" s="202"/>
      <c r="E5875" s="202"/>
    </row>
    <row r="5876" spans="2:5">
      <c r="B5876" s="24"/>
      <c r="C5876" s="202"/>
      <c r="D5876" s="202"/>
      <c r="E5876" s="202"/>
    </row>
    <row r="5877" spans="2:5">
      <c r="B5877" s="24"/>
      <c r="C5877" s="202"/>
      <c r="D5877" s="202"/>
      <c r="E5877" s="202"/>
    </row>
    <row r="5878" spans="2:5">
      <c r="B5878" s="24"/>
      <c r="C5878" s="202"/>
      <c r="D5878" s="202"/>
      <c r="E5878" s="202"/>
    </row>
    <row r="5879" spans="2:5">
      <c r="B5879" s="24"/>
      <c r="C5879" s="202"/>
      <c r="D5879" s="202"/>
      <c r="E5879" s="202"/>
    </row>
    <row r="5880" spans="2:5">
      <c r="B5880" s="24"/>
      <c r="C5880" s="202"/>
      <c r="D5880" s="202"/>
      <c r="E5880" s="202"/>
    </row>
    <row r="5881" spans="2:5">
      <c r="B5881" s="24"/>
      <c r="C5881" s="202"/>
      <c r="D5881" s="202"/>
      <c r="E5881" s="202"/>
    </row>
    <row r="5882" spans="2:5">
      <c r="B5882" s="24"/>
      <c r="C5882" s="202"/>
      <c r="D5882" s="202"/>
      <c r="E5882" s="202"/>
    </row>
    <row r="5883" spans="2:5">
      <c r="B5883" s="24"/>
      <c r="C5883" s="202"/>
      <c r="D5883" s="202"/>
      <c r="E5883" s="202"/>
    </row>
    <row r="5884" spans="2:5">
      <c r="B5884" s="24"/>
      <c r="C5884" s="202"/>
      <c r="D5884" s="202"/>
      <c r="E5884" s="202"/>
    </row>
    <row r="5885" spans="2:5">
      <c r="B5885" s="24"/>
      <c r="C5885" s="202"/>
      <c r="D5885" s="202"/>
      <c r="E5885" s="202"/>
    </row>
    <row r="5886" spans="2:5">
      <c r="B5886" s="24"/>
      <c r="C5886" s="202"/>
      <c r="D5886" s="202"/>
      <c r="E5886" s="202"/>
    </row>
    <row r="5887" spans="2:5">
      <c r="B5887" s="24"/>
      <c r="C5887" s="202"/>
      <c r="D5887" s="202"/>
      <c r="E5887" s="202"/>
    </row>
    <row r="5888" spans="2:5">
      <c r="B5888" s="24"/>
      <c r="C5888" s="202"/>
      <c r="D5888" s="202"/>
      <c r="E5888" s="202"/>
    </row>
    <row r="5889" spans="2:5">
      <c r="B5889" s="24"/>
      <c r="C5889" s="202"/>
      <c r="D5889" s="202"/>
      <c r="E5889" s="202"/>
    </row>
    <row r="5890" spans="2:5">
      <c r="B5890" s="24"/>
      <c r="C5890" s="202"/>
      <c r="D5890" s="202"/>
      <c r="E5890" s="202"/>
    </row>
    <row r="5891" spans="2:5">
      <c r="B5891" s="24"/>
      <c r="C5891" s="202"/>
      <c r="D5891" s="202"/>
      <c r="E5891" s="202"/>
    </row>
    <row r="5892" spans="2:5">
      <c r="B5892" s="24"/>
      <c r="C5892" s="202"/>
      <c r="D5892" s="202"/>
      <c r="E5892" s="202"/>
    </row>
    <row r="5893" spans="2:5">
      <c r="B5893" s="24"/>
      <c r="C5893" s="202"/>
      <c r="D5893" s="202"/>
      <c r="E5893" s="202"/>
    </row>
    <row r="5894" spans="2:5">
      <c r="B5894" s="24"/>
      <c r="C5894" s="202"/>
      <c r="D5894" s="202"/>
      <c r="E5894" s="202"/>
    </row>
    <row r="5895" spans="2:5">
      <c r="B5895" s="24"/>
      <c r="C5895" s="202"/>
      <c r="D5895" s="202"/>
      <c r="E5895" s="202"/>
    </row>
    <row r="5896" spans="2:5">
      <c r="B5896" s="24"/>
      <c r="C5896" s="202"/>
      <c r="D5896" s="202"/>
      <c r="E5896" s="202"/>
    </row>
    <row r="5897" spans="2:5">
      <c r="B5897" s="24"/>
      <c r="C5897" s="202"/>
      <c r="D5897" s="202"/>
      <c r="E5897" s="202"/>
    </row>
    <row r="5898" spans="2:5">
      <c r="B5898" s="24"/>
      <c r="C5898" s="202"/>
      <c r="D5898" s="202"/>
      <c r="E5898" s="202"/>
    </row>
    <row r="5899" spans="2:5">
      <c r="B5899" s="24"/>
      <c r="C5899" s="202"/>
      <c r="D5899" s="202"/>
      <c r="E5899" s="202"/>
    </row>
    <row r="5900" spans="2:5">
      <c r="B5900" s="24"/>
      <c r="C5900" s="202"/>
      <c r="D5900" s="202"/>
      <c r="E5900" s="202"/>
    </row>
    <row r="5901" spans="2:5">
      <c r="B5901" s="24"/>
      <c r="C5901" s="202"/>
      <c r="D5901" s="202"/>
      <c r="E5901" s="202"/>
    </row>
    <row r="5902" spans="2:5">
      <c r="B5902" s="24"/>
      <c r="C5902" s="202"/>
      <c r="D5902" s="202"/>
      <c r="E5902" s="202"/>
    </row>
    <row r="5903" spans="2:5">
      <c r="B5903" s="24"/>
      <c r="C5903" s="202"/>
      <c r="D5903" s="202"/>
      <c r="E5903" s="202"/>
    </row>
    <row r="5904" spans="2:5">
      <c r="B5904" s="24"/>
      <c r="C5904" s="202"/>
      <c r="D5904" s="202"/>
      <c r="E5904" s="202"/>
    </row>
    <row r="5905" spans="2:5">
      <c r="B5905" s="24"/>
      <c r="C5905" s="202"/>
      <c r="D5905" s="202"/>
      <c r="E5905" s="202"/>
    </row>
    <row r="5906" spans="2:5">
      <c r="B5906" s="24"/>
      <c r="C5906" s="202"/>
      <c r="D5906" s="202"/>
      <c r="E5906" s="202"/>
    </row>
    <row r="5907" spans="2:5">
      <c r="B5907" s="24"/>
      <c r="C5907" s="202"/>
      <c r="D5907" s="202"/>
      <c r="E5907" s="202"/>
    </row>
    <row r="5908" spans="2:5">
      <c r="B5908" s="24"/>
      <c r="C5908" s="202"/>
      <c r="D5908" s="202"/>
      <c r="E5908" s="202"/>
    </row>
    <row r="5909" spans="2:5">
      <c r="B5909" s="24"/>
      <c r="C5909" s="202"/>
      <c r="D5909" s="202"/>
      <c r="E5909" s="202"/>
    </row>
    <row r="5910" spans="2:5">
      <c r="B5910" s="24"/>
      <c r="C5910" s="202"/>
      <c r="D5910" s="202"/>
      <c r="E5910" s="202"/>
    </row>
    <row r="5911" spans="2:5">
      <c r="B5911" s="24"/>
      <c r="C5911" s="202"/>
      <c r="D5911" s="202"/>
      <c r="E5911" s="202"/>
    </row>
    <row r="5912" spans="2:5">
      <c r="B5912" s="24"/>
      <c r="C5912" s="202"/>
      <c r="D5912" s="202"/>
      <c r="E5912" s="202"/>
    </row>
    <row r="5913" spans="2:5">
      <c r="B5913" s="24"/>
      <c r="C5913" s="202"/>
      <c r="D5913" s="202"/>
      <c r="E5913" s="202"/>
    </row>
    <row r="5914" spans="2:5">
      <c r="B5914" s="24"/>
      <c r="C5914" s="202"/>
      <c r="D5914" s="202"/>
      <c r="E5914" s="202"/>
    </row>
    <row r="5915" spans="2:5">
      <c r="B5915" s="24"/>
      <c r="C5915" s="202"/>
      <c r="D5915" s="202"/>
      <c r="E5915" s="202"/>
    </row>
    <row r="5916" spans="2:5">
      <c r="B5916" s="24"/>
      <c r="C5916" s="202"/>
      <c r="D5916" s="202"/>
      <c r="E5916" s="202"/>
    </row>
    <row r="5917" spans="2:5">
      <c r="B5917" s="24"/>
      <c r="C5917" s="202"/>
      <c r="D5917" s="202"/>
      <c r="E5917" s="202"/>
    </row>
    <row r="5918" spans="2:5">
      <c r="B5918" s="24"/>
      <c r="C5918" s="202"/>
      <c r="D5918" s="202"/>
      <c r="E5918" s="202"/>
    </row>
    <row r="5919" spans="2:5">
      <c r="B5919" s="24"/>
      <c r="C5919" s="202"/>
      <c r="D5919" s="202"/>
      <c r="E5919" s="202"/>
    </row>
    <row r="5920" spans="2:5">
      <c r="B5920" s="24"/>
      <c r="C5920" s="202"/>
      <c r="D5920" s="202"/>
      <c r="E5920" s="202"/>
    </row>
    <row r="5921" spans="2:5">
      <c r="B5921" s="24"/>
      <c r="C5921" s="202"/>
      <c r="D5921" s="202"/>
      <c r="E5921" s="202"/>
    </row>
    <row r="5922" spans="2:5">
      <c r="B5922" s="24"/>
      <c r="C5922" s="202"/>
      <c r="D5922" s="202"/>
      <c r="E5922" s="202"/>
    </row>
    <row r="5923" spans="2:5">
      <c r="B5923" s="24"/>
      <c r="C5923" s="202"/>
      <c r="D5923" s="202"/>
      <c r="E5923" s="202"/>
    </row>
    <row r="5924" spans="2:5">
      <c r="B5924" s="24"/>
      <c r="C5924" s="202"/>
      <c r="D5924" s="202"/>
      <c r="E5924" s="202"/>
    </row>
    <row r="5925" spans="2:5">
      <c r="B5925" s="24"/>
      <c r="C5925" s="202"/>
      <c r="D5925" s="202"/>
      <c r="E5925" s="202"/>
    </row>
    <row r="5926" spans="2:5">
      <c r="B5926" s="24"/>
      <c r="C5926" s="202"/>
      <c r="D5926" s="202"/>
      <c r="E5926" s="202"/>
    </row>
    <row r="5927" spans="2:5">
      <c r="B5927" s="24"/>
      <c r="C5927" s="202"/>
      <c r="D5927" s="202"/>
      <c r="E5927" s="202"/>
    </row>
    <row r="5928" spans="2:5">
      <c r="B5928" s="24"/>
      <c r="C5928" s="202"/>
      <c r="D5928" s="202"/>
      <c r="E5928" s="202"/>
    </row>
    <row r="5929" spans="2:5">
      <c r="B5929" s="24"/>
      <c r="C5929" s="202"/>
      <c r="D5929" s="202"/>
      <c r="E5929" s="202"/>
    </row>
    <row r="5930" spans="2:5">
      <c r="B5930" s="24"/>
      <c r="C5930" s="202"/>
      <c r="D5930" s="202"/>
      <c r="E5930" s="202"/>
    </row>
    <row r="5931" spans="2:5">
      <c r="B5931" s="24"/>
      <c r="C5931" s="202"/>
      <c r="D5931" s="202"/>
      <c r="E5931" s="202"/>
    </row>
    <row r="5932" spans="2:5">
      <c r="B5932" s="24"/>
      <c r="C5932" s="202"/>
      <c r="D5932" s="202"/>
      <c r="E5932" s="202"/>
    </row>
    <row r="5933" spans="2:5">
      <c r="B5933" s="24"/>
      <c r="C5933" s="202"/>
      <c r="D5933" s="202"/>
      <c r="E5933" s="202"/>
    </row>
    <row r="5934" spans="2:5">
      <c r="B5934" s="24"/>
      <c r="C5934" s="202"/>
      <c r="D5934" s="202"/>
      <c r="E5934" s="202"/>
    </row>
    <row r="5935" spans="2:5">
      <c r="B5935" s="24"/>
      <c r="C5935" s="202"/>
      <c r="D5935" s="202"/>
      <c r="E5935" s="202"/>
    </row>
    <row r="5936" spans="2:5">
      <c r="B5936" s="24"/>
      <c r="C5936" s="202"/>
      <c r="D5936" s="202"/>
      <c r="E5936" s="202"/>
    </row>
    <row r="5937" spans="2:5">
      <c r="B5937" s="24"/>
      <c r="C5937" s="202"/>
      <c r="D5937" s="202"/>
      <c r="E5937" s="202"/>
    </row>
    <row r="5938" spans="2:5">
      <c r="B5938" s="24"/>
      <c r="C5938" s="202"/>
      <c r="D5938" s="202"/>
      <c r="E5938" s="202"/>
    </row>
    <row r="5939" spans="2:5">
      <c r="B5939" s="24"/>
      <c r="C5939" s="202"/>
      <c r="D5939" s="202"/>
      <c r="E5939" s="202"/>
    </row>
    <row r="5940" spans="2:5">
      <c r="B5940" s="24"/>
      <c r="C5940" s="202"/>
      <c r="D5940" s="202"/>
      <c r="E5940" s="202"/>
    </row>
    <row r="5941" spans="2:5">
      <c r="B5941" s="24"/>
      <c r="C5941" s="202"/>
      <c r="D5941" s="202"/>
      <c r="E5941" s="202"/>
    </row>
    <row r="5942" spans="2:5">
      <c r="B5942" s="24"/>
      <c r="C5942" s="202"/>
      <c r="D5942" s="202"/>
      <c r="E5942" s="202"/>
    </row>
    <row r="5943" spans="2:5">
      <c r="B5943" s="24"/>
      <c r="C5943" s="202"/>
      <c r="D5943" s="202"/>
      <c r="E5943" s="202"/>
    </row>
    <row r="5944" spans="2:5">
      <c r="B5944" s="24"/>
      <c r="C5944" s="202"/>
      <c r="D5944" s="202"/>
      <c r="E5944" s="202"/>
    </row>
    <row r="5945" spans="2:5">
      <c r="B5945" s="24"/>
      <c r="C5945" s="202"/>
      <c r="D5945" s="202"/>
      <c r="E5945" s="202"/>
    </row>
    <row r="5946" spans="2:5">
      <c r="B5946" s="24"/>
      <c r="C5946" s="202"/>
      <c r="D5946" s="202"/>
      <c r="E5946" s="202"/>
    </row>
    <row r="5947" spans="2:5">
      <c r="B5947" s="24"/>
      <c r="C5947" s="202"/>
      <c r="D5947" s="202"/>
      <c r="E5947" s="202"/>
    </row>
    <row r="5948" spans="2:5">
      <c r="B5948" s="24"/>
      <c r="C5948" s="202"/>
      <c r="D5948" s="202"/>
      <c r="E5948" s="202"/>
    </row>
    <row r="5949" spans="2:5">
      <c r="B5949" s="24"/>
      <c r="C5949" s="202"/>
      <c r="D5949" s="202"/>
      <c r="E5949" s="202"/>
    </row>
    <row r="5950" spans="2:5">
      <c r="B5950" s="24"/>
      <c r="C5950" s="202"/>
      <c r="D5950" s="202"/>
      <c r="E5950" s="202"/>
    </row>
    <row r="5951" spans="2:5">
      <c r="B5951" s="24"/>
      <c r="C5951" s="202"/>
      <c r="D5951" s="202"/>
      <c r="E5951" s="202"/>
    </row>
    <row r="5952" spans="2:5">
      <c r="B5952" s="24"/>
      <c r="C5952" s="202"/>
      <c r="D5952" s="202"/>
      <c r="E5952" s="202"/>
    </row>
    <row r="5953" spans="2:5">
      <c r="B5953" s="24"/>
      <c r="C5953" s="202"/>
      <c r="D5953" s="202"/>
      <c r="E5953" s="202"/>
    </row>
    <row r="5954" spans="2:5">
      <c r="B5954" s="24"/>
      <c r="C5954" s="202"/>
      <c r="D5954" s="202"/>
      <c r="E5954" s="202"/>
    </row>
    <row r="5955" spans="2:5">
      <c r="B5955" s="24"/>
      <c r="C5955" s="202"/>
      <c r="D5955" s="202"/>
      <c r="E5955" s="202"/>
    </row>
    <row r="5956" spans="2:5">
      <c r="B5956" s="24"/>
      <c r="C5956" s="202"/>
      <c r="D5956" s="202"/>
      <c r="E5956" s="202"/>
    </row>
    <row r="5957" spans="2:5">
      <c r="B5957" s="24"/>
      <c r="C5957" s="202"/>
      <c r="D5957" s="202"/>
      <c r="E5957" s="202"/>
    </row>
    <row r="5958" spans="2:5">
      <c r="B5958" s="24"/>
      <c r="C5958" s="202"/>
      <c r="D5958" s="202"/>
      <c r="E5958" s="202"/>
    </row>
    <row r="5959" spans="2:5">
      <c r="B5959" s="24"/>
      <c r="C5959" s="202"/>
      <c r="D5959" s="202"/>
      <c r="E5959" s="202"/>
    </row>
    <row r="5960" spans="2:5">
      <c r="B5960" s="24"/>
      <c r="C5960" s="202"/>
      <c r="D5960" s="202"/>
      <c r="E5960" s="202"/>
    </row>
    <row r="5961" spans="2:5">
      <c r="B5961" s="24"/>
      <c r="C5961" s="202"/>
      <c r="D5961" s="202"/>
      <c r="E5961" s="202"/>
    </row>
    <row r="5962" spans="2:5">
      <c r="B5962" s="24"/>
      <c r="C5962" s="202"/>
      <c r="D5962" s="202"/>
      <c r="E5962" s="202"/>
    </row>
    <row r="5963" spans="2:5">
      <c r="B5963" s="24"/>
      <c r="C5963" s="202"/>
      <c r="D5963" s="202"/>
      <c r="E5963" s="202"/>
    </row>
    <row r="5964" spans="2:5">
      <c r="B5964" s="24"/>
      <c r="C5964" s="202"/>
      <c r="D5964" s="202"/>
      <c r="E5964" s="202"/>
    </row>
    <row r="5965" spans="2:5">
      <c r="B5965" s="24"/>
      <c r="C5965" s="202"/>
      <c r="D5965" s="202"/>
      <c r="E5965" s="202"/>
    </row>
    <row r="5966" spans="2:5">
      <c r="B5966" s="24"/>
      <c r="C5966" s="202"/>
      <c r="D5966" s="202"/>
      <c r="E5966" s="202"/>
    </row>
    <row r="5967" spans="2:5">
      <c r="B5967" s="24"/>
      <c r="C5967" s="202"/>
      <c r="D5967" s="202"/>
      <c r="E5967" s="202"/>
    </row>
    <row r="5968" spans="2:5">
      <c r="B5968" s="24"/>
      <c r="C5968" s="202"/>
      <c r="D5968" s="202"/>
      <c r="E5968" s="202"/>
    </row>
    <row r="5969" spans="2:5">
      <c r="B5969" s="24"/>
      <c r="C5969" s="202"/>
      <c r="D5969" s="202"/>
      <c r="E5969" s="202"/>
    </row>
    <row r="5970" spans="2:5">
      <c r="B5970" s="24"/>
      <c r="C5970" s="202"/>
      <c r="D5970" s="202"/>
      <c r="E5970" s="202"/>
    </row>
    <row r="5971" spans="2:5">
      <c r="B5971" s="24"/>
      <c r="C5971" s="202"/>
      <c r="D5971" s="202"/>
      <c r="E5971" s="202"/>
    </row>
    <row r="5972" spans="2:5">
      <c r="B5972" s="24"/>
      <c r="C5972" s="202"/>
      <c r="D5972" s="202"/>
      <c r="E5972" s="202"/>
    </row>
    <row r="5973" spans="2:5">
      <c r="B5973" s="24"/>
      <c r="C5973" s="202"/>
      <c r="D5973" s="202"/>
      <c r="E5973" s="202"/>
    </row>
    <row r="5974" spans="2:5">
      <c r="B5974" s="24"/>
      <c r="C5974" s="202"/>
      <c r="D5974" s="202"/>
      <c r="E5974" s="202"/>
    </row>
    <row r="5975" spans="2:5">
      <c r="B5975" s="24"/>
      <c r="C5975" s="202"/>
      <c r="D5975" s="202"/>
      <c r="E5975" s="202"/>
    </row>
    <row r="5976" spans="2:5">
      <c r="B5976" s="24"/>
      <c r="C5976" s="202"/>
      <c r="D5976" s="202"/>
      <c r="E5976" s="202"/>
    </row>
    <row r="5977" spans="2:5">
      <c r="B5977" s="24"/>
      <c r="C5977" s="202"/>
      <c r="D5977" s="202"/>
      <c r="E5977" s="202"/>
    </row>
    <row r="5978" spans="2:5">
      <c r="B5978" s="24"/>
      <c r="C5978" s="202"/>
      <c r="D5978" s="202"/>
      <c r="E5978" s="202"/>
    </row>
    <row r="5979" spans="2:5">
      <c r="B5979" s="24"/>
      <c r="C5979" s="202"/>
      <c r="D5979" s="202"/>
      <c r="E5979" s="202"/>
    </row>
    <row r="5980" spans="2:5">
      <c r="B5980" s="24"/>
      <c r="C5980" s="202"/>
      <c r="D5980" s="202"/>
      <c r="E5980" s="202"/>
    </row>
    <row r="5981" spans="2:5">
      <c r="B5981" s="24"/>
      <c r="C5981" s="202"/>
      <c r="D5981" s="202"/>
      <c r="E5981" s="202"/>
    </row>
    <row r="5982" spans="2:5">
      <c r="B5982" s="24"/>
      <c r="C5982" s="202"/>
      <c r="D5982" s="202"/>
      <c r="E5982" s="202"/>
    </row>
    <row r="5983" spans="2:5">
      <c r="B5983" s="24"/>
      <c r="C5983" s="202"/>
      <c r="D5983" s="202"/>
      <c r="E5983" s="202"/>
    </row>
    <row r="5984" spans="2:5">
      <c r="B5984" s="24"/>
      <c r="C5984" s="202"/>
      <c r="D5984" s="202"/>
      <c r="E5984" s="202"/>
    </row>
    <row r="5985" spans="2:5">
      <c r="B5985" s="24"/>
      <c r="C5985" s="202"/>
      <c r="D5985" s="202"/>
      <c r="E5985" s="202"/>
    </row>
    <row r="5986" spans="2:5">
      <c r="B5986" s="24"/>
      <c r="C5986" s="202"/>
      <c r="D5986" s="202"/>
      <c r="E5986" s="202"/>
    </row>
    <row r="5987" spans="2:5">
      <c r="B5987" s="24"/>
      <c r="C5987" s="202"/>
      <c r="D5987" s="202"/>
      <c r="E5987" s="202"/>
    </row>
    <row r="5988" spans="2:5">
      <c r="B5988" s="24"/>
      <c r="C5988" s="202"/>
      <c r="D5988" s="202"/>
      <c r="E5988" s="202"/>
    </row>
    <row r="5989" spans="2:5">
      <c r="B5989" s="24"/>
      <c r="C5989" s="202"/>
      <c r="D5989" s="202"/>
      <c r="E5989" s="202"/>
    </row>
    <row r="5990" spans="2:5">
      <c r="B5990" s="24"/>
      <c r="C5990" s="202"/>
      <c r="D5990" s="202"/>
      <c r="E5990" s="202"/>
    </row>
    <row r="5991" spans="2:5">
      <c r="B5991" s="24"/>
      <c r="C5991" s="202"/>
      <c r="D5991" s="202"/>
      <c r="E5991" s="202"/>
    </row>
    <row r="5992" spans="2:5">
      <c r="B5992" s="24"/>
      <c r="C5992" s="202"/>
      <c r="D5992" s="202"/>
      <c r="E5992" s="202"/>
    </row>
    <row r="5993" spans="2:5">
      <c r="B5993" s="24"/>
      <c r="C5993" s="202"/>
      <c r="D5993" s="202"/>
      <c r="E5993" s="202"/>
    </row>
    <row r="5994" spans="2:5">
      <c r="B5994" s="24"/>
      <c r="C5994" s="202"/>
      <c r="D5994" s="202"/>
      <c r="E5994" s="202"/>
    </row>
    <row r="5995" spans="2:5">
      <c r="B5995" s="24"/>
      <c r="C5995" s="202"/>
      <c r="D5995" s="202"/>
      <c r="E5995" s="202"/>
    </row>
    <row r="5996" spans="2:5">
      <c r="B5996" s="24"/>
      <c r="C5996" s="202"/>
      <c r="D5996" s="202"/>
      <c r="E5996" s="202"/>
    </row>
    <row r="5997" spans="2:5">
      <c r="B5997" s="24"/>
      <c r="C5997" s="202"/>
      <c r="D5997" s="202"/>
      <c r="E5997" s="202"/>
    </row>
    <row r="5998" spans="2:5">
      <c r="B5998" s="24"/>
      <c r="C5998" s="202"/>
      <c r="D5998" s="202"/>
      <c r="E5998" s="202"/>
    </row>
    <row r="5999" spans="2:5">
      <c r="B5999" s="24"/>
      <c r="C5999" s="202"/>
      <c r="D5999" s="202"/>
      <c r="E5999" s="202"/>
    </row>
    <row r="6000" spans="2:5">
      <c r="B6000" s="24"/>
      <c r="C6000" s="202"/>
      <c r="D6000" s="202"/>
      <c r="E6000" s="202"/>
    </row>
    <row r="6001" spans="2:5">
      <c r="B6001" s="24"/>
      <c r="C6001" s="202"/>
      <c r="D6001" s="202"/>
      <c r="E6001" s="202"/>
    </row>
    <row r="6002" spans="2:5">
      <c r="B6002" s="24"/>
      <c r="C6002" s="202"/>
      <c r="D6002" s="202"/>
      <c r="E6002" s="202"/>
    </row>
    <row r="6003" spans="2:5">
      <c r="B6003" s="24"/>
      <c r="C6003" s="202"/>
      <c r="D6003" s="202"/>
      <c r="E6003" s="202"/>
    </row>
    <row r="6004" spans="2:5">
      <c r="B6004" s="24"/>
      <c r="C6004" s="202"/>
      <c r="D6004" s="202"/>
      <c r="E6004" s="202"/>
    </row>
    <row r="6005" spans="2:5">
      <c r="B6005" s="24"/>
      <c r="C6005" s="202"/>
      <c r="D6005" s="202"/>
      <c r="E6005" s="202"/>
    </row>
    <row r="6006" spans="2:5">
      <c r="B6006" s="24"/>
      <c r="C6006" s="202"/>
      <c r="D6006" s="202"/>
      <c r="E6006" s="202"/>
    </row>
    <row r="6007" spans="2:5">
      <c r="B6007" s="24"/>
      <c r="C6007" s="202"/>
      <c r="D6007" s="202"/>
      <c r="E6007" s="202"/>
    </row>
    <row r="6008" spans="2:5">
      <c r="B6008" s="24"/>
      <c r="C6008" s="202"/>
      <c r="D6008" s="202"/>
      <c r="E6008" s="202"/>
    </row>
    <row r="6009" spans="2:5">
      <c r="B6009" s="24"/>
      <c r="C6009" s="202"/>
      <c r="D6009" s="202"/>
      <c r="E6009" s="202"/>
    </row>
    <row r="6010" spans="2:5">
      <c r="B6010" s="24"/>
      <c r="C6010" s="202"/>
      <c r="D6010" s="202"/>
      <c r="E6010" s="202"/>
    </row>
    <row r="6011" spans="2:5">
      <c r="B6011" s="24"/>
      <c r="C6011" s="202"/>
      <c r="D6011" s="202"/>
      <c r="E6011" s="202"/>
    </row>
    <row r="6012" spans="2:5">
      <c r="B6012" s="24"/>
      <c r="C6012" s="202"/>
      <c r="D6012" s="202"/>
      <c r="E6012" s="202"/>
    </row>
    <row r="6013" spans="2:5">
      <c r="B6013" s="24"/>
      <c r="C6013" s="202"/>
      <c r="D6013" s="202"/>
      <c r="E6013" s="202"/>
    </row>
    <row r="6014" spans="2:5">
      <c r="B6014" s="24"/>
      <c r="C6014" s="202"/>
      <c r="D6014" s="202"/>
      <c r="E6014" s="202"/>
    </row>
    <row r="6015" spans="2:5">
      <c r="B6015" s="24"/>
      <c r="C6015" s="202"/>
      <c r="D6015" s="202"/>
      <c r="E6015" s="202"/>
    </row>
    <row r="6016" spans="2:5">
      <c r="B6016" s="24"/>
      <c r="C6016" s="202"/>
      <c r="D6016" s="202"/>
      <c r="E6016" s="202"/>
    </row>
    <row r="6017" spans="2:5">
      <c r="B6017" s="24"/>
      <c r="C6017" s="202"/>
      <c r="D6017" s="202"/>
      <c r="E6017" s="202"/>
    </row>
    <row r="6018" spans="2:5">
      <c r="B6018" s="24"/>
      <c r="C6018" s="202"/>
      <c r="D6018" s="202"/>
      <c r="E6018" s="202"/>
    </row>
    <row r="6019" spans="2:5">
      <c r="B6019" s="24"/>
      <c r="C6019" s="202"/>
      <c r="D6019" s="202"/>
      <c r="E6019" s="202"/>
    </row>
    <row r="6020" spans="2:5">
      <c r="B6020" s="24"/>
      <c r="C6020" s="202"/>
      <c r="D6020" s="202"/>
      <c r="E6020" s="202"/>
    </row>
    <row r="6021" spans="2:5">
      <c r="B6021" s="24"/>
      <c r="C6021" s="202"/>
      <c r="D6021" s="202"/>
      <c r="E6021" s="202"/>
    </row>
    <row r="6022" spans="2:5">
      <c r="B6022" s="24"/>
      <c r="C6022" s="202"/>
      <c r="D6022" s="202"/>
      <c r="E6022" s="202"/>
    </row>
    <row r="6023" spans="2:5">
      <c r="B6023" s="24"/>
      <c r="C6023" s="202"/>
      <c r="D6023" s="202"/>
      <c r="E6023" s="202"/>
    </row>
    <row r="6024" spans="2:5">
      <c r="B6024" s="24"/>
      <c r="C6024" s="202"/>
      <c r="D6024" s="202"/>
      <c r="E6024" s="202"/>
    </row>
    <row r="6025" spans="2:5">
      <c r="B6025" s="24"/>
      <c r="C6025" s="202"/>
      <c r="D6025" s="202"/>
      <c r="E6025" s="202"/>
    </row>
    <row r="6026" spans="2:5">
      <c r="B6026" s="24"/>
      <c r="C6026" s="202"/>
      <c r="D6026" s="202"/>
      <c r="E6026" s="202"/>
    </row>
    <row r="6027" spans="2:5">
      <c r="B6027" s="24"/>
      <c r="C6027" s="202"/>
      <c r="D6027" s="202"/>
      <c r="E6027" s="202"/>
    </row>
    <row r="6028" spans="2:5">
      <c r="B6028" s="24"/>
      <c r="C6028" s="202"/>
      <c r="D6028" s="202"/>
      <c r="E6028" s="202"/>
    </row>
    <row r="6029" spans="2:5">
      <c r="B6029" s="24"/>
      <c r="C6029" s="202"/>
      <c r="D6029" s="202"/>
      <c r="E6029" s="202"/>
    </row>
    <row r="6030" spans="2:5">
      <c r="B6030" s="24"/>
      <c r="C6030" s="202"/>
      <c r="D6030" s="202"/>
      <c r="E6030" s="202"/>
    </row>
    <row r="6031" spans="2:5">
      <c r="B6031" s="24"/>
      <c r="C6031" s="202"/>
      <c r="D6031" s="202"/>
      <c r="E6031" s="202"/>
    </row>
    <row r="6032" spans="2:5">
      <c r="B6032" s="24"/>
      <c r="C6032" s="202"/>
      <c r="D6032" s="202"/>
      <c r="E6032" s="202"/>
    </row>
    <row r="6033" spans="2:5">
      <c r="B6033" s="24"/>
      <c r="C6033" s="202"/>
      <c r="D6033" s="202"/>
      <c r="E6033" s="202"/>
    </row>
    <row r="6034" spans="2:5">
      <c r="B6034" s="24"/>
      <c r="C6034" s="202"/>
      <c r="D6034" s="202"/>
      <c r="E6034" s="202"/>
    </row>
    <row r="6035" spans="2:5">
      <c r="B6035" s="24"/>
      <c r="C6035" s="202"/>
      <c r="D6035" s="202"/>
      <c r="E6035" s="202"/>
    </row>
    <row r="6036" spans="2:5">
      <c r="B6036" s="24"/>
      <c r="C6036" s="202"/>
      <c r="D6036" s="202"/>
      <c r="E6036" s="202"/>
    </row>
    <row r="6037" spans="2:5">
      <c r="B6037" s="24"/>
      <c r="C6037" s="202"/>
      <c r="D6037" s="202"/>
      <c r="E6037" s="202"/>
    </row>
    <row r="6038" spans="2:5">
      <c r="B6038" s="24"/>
      <c r="C6038" s="202"/>
      <c r="D6038" s="202"/>
      <c r="E6038" s="202"/>
    </row>
    <row r="6039" spans="2:5">
      <c r="B6039" s="24"/>
      <c r="C6039" s="202"/>
      <c r="D6039" s="202"/>
      <c r="E6039" s="202"/>
    </row>
    <row r="6040" spans="2:5">
      <c r="B6040" s="24"/>
      <c r="C6040" s="202"/>
      <c r="D6040" s="202"/>
      <c r="E6040" s="202"/>
    </row>
    <row r="6041" spans="2:5">
      <c r="B6041" s="24"/>
      <c r="C6041" s="202"/>
      <c r="D6041" s="202"/>
      <c r="E6041" s="202"/>
    </row>
    <row r="6042" spans="2:5">
      <c r="B6042" s="24"/>
      <c r="C6042" s="202"/>
      <c r="D6042" s="202"/>
      <c r="E6042" s="202"/>
    </row>
    <row r="6043" spans="2:5">
      <c r="B6043" s="24"/>
      <c r="C6043" s="202"/>
      <c r="D6043" s="202"/>
      <c r="E6043" s="202"/>
    </row>
    <row r="6044" spans="2:5">
      <c r="B6044" s="24"/>
      <c r="C6044" s="202"/>
      <c r="D6044" s="202"/>
      <c r="E6044" s="202"/>
    </row>
    <row r="6045" spans="2:5">
      <c r="B6045" s="24"/>
      <c r="C6045" s="202"/>
      <c r="D6045" s="202"/>
      <c r="E6045" s="202"/>
    </row>
    <row r="6046" spans="2:5">
      <c r="B6046" s="24"/>
      <c r="C6046" s="202"/>
      <c r="D6046" s="202"/>
      <c r="E6046" s="202"/>
    </row>
    <row r="6047" spans="2:5">
      <c r="B6047" s="24"/>
      <c r="C6047" s="202"/>
      <c r="D6047" s="202"/>
      <c r="E6047" s="202"/>
    </row>
    <row r="6048" spans="2:5">
      <c r="B6048" s="24"/>
      <c r="C6048" s="202"/>
      <c r="D6048" s="202"/>
      <c r="E6048" s="202"/>
    </row>
    <row r="6049" spans="2:5">
      <c r="B6049" s="24"/>
      <c r="C6049" s="202"/>
      <c r="D6049" s="202"/>
      <c r="E6049" s="202"/>
    </row>
    <row r="6050" spans="2:5">
      <c r="B6050" s="24"/>
      <c r="C6050" s="202"/>
      <c r="D6050" s="202"/>
      <c r="E6050" s="202"/>
    </row>
    <row r="6051" spans="2:5">
      <c r="B6051" s="24"/>
      <c r="C6051" s="202"/>
      <c r="D6051" s="202"/>
      <c r="E6051" s="202"/>
    </row>
    <row r="6052" spans="2:5">
      <c r="B6052" s="24"/>
      <c r="C6052" s="202"/>
      <c r="D6052" s="202"/>
      <c r="E6052" s="202"/>
    </row>
    <row r="6053" spans="2:5">
      <c r="B6053" s="24"/>
      <c r="C6053" s="202"/>
      <c r="D6053" s="202"/>
      <c r="E6053" s="202"/>
    </row>
    <row r="6054" spans="2:5">
      <c r="B6054" s="24"/>
      <c r="C6054" s="202"/>
      <c r="D6054" s="202"/>
      <c r="E6054" s="202"/>
    </row>
    <row r="6055" spans="2:5">
      <c r="B6055" s="24"/>
      <c r="C6055" s="202"/>
      <c r="D6055" s="202"/>
      <c r="E6055" s="202"/>
    </row>
    <row r="6056" spans="2:5">
      <c r="B6056" s="24"/>
      <c r="C6056" s="202"/>
      <c r="D6056" s="202"/>
      <c r="E6056" s="202"/>
    </row>
    <row r="6057" spans="2:5">
      <c r="B6057" s="24"/>
      <c r="C6057" s="202"/>
      <c r="D6057" s="202"/>
      <c r="E6057" s="202"/>
    </row>
    <row r="6058" spans="2:5">
      <c r="B6058" s="24"/>
      <c r="C6058" s="202"/>
      <c r="D6058" s="202"/>
      <c r="E6058" s="202"/>
    </row>
    <row r="6059" spans="2:5">
      <c r="B6059" s="24"/>
      <c r="C6059" s="202"/>
      <c r="D6059" s="202"/>
      <c r="E6059" s="202"/>
    </row>
    <row r="6060" spans="2:5">
      <c r="B6060" s="24"/>
      <c r="C6060" s="202"/>
      <c r="D6060" s="202"/>
      <c r="E6060" s="202"/>
    </row>
    <row r="6061" spans="2:5">
      <c r="B6061" s="24"/>
      <c r="C6061" s="202"/>
      <c r="D6061" s="202"/>
      <c r="E6061" s="202"/>
    </row>
    <row r="6062" spans="2:5">
      <c r="B6062" s="24"/>
      <c r="C6062" s="202"/>
      <c r="D6062" s="202"/>
      <c r="E6062" s="202"/>
    </row>
    <row r="6063" spans="2:5">
      <c r="B6063" s="24"/>
      <c r="C6063" s="202"/>
      <c r="D6063" s="202"/>
      <c r="E6063" s="202"/>
    </row>
    <row r="6064" spans="2:5">
      <c r="B6064" s="24"/>
      <c r="C6064" s="202"/>
      <c r="D6064" s="202"/>
      <c r="E6064" s="202"/>
    </row>
    <row r="6065" spans="2:5">
      <c r="B6065" s="24"/>
      <c r="C6065" s="202"/>
      <c r="D6065" s="202"/>
      <c r="E6065" s="202"/>
    </row>
    <row r="6066" spans="2:5">
      <c r="B6066" s="24"/>
      <c r="C6066" s="202"/>
      <c r="D6066" s="202"/>
      <c r="E6066" s="202"/>
    </row>
    <row r="6067" spans="2:5">
      <c r="B6067" s="24"/>
      <c r="C6067" s="202"/>
      <c r="D6067" s="202"/>
      <c r="E6067" s="202"/>
    </row>
    <row r="6068" spans="2:5">
      <c r="B6068" s="24"/>
      <c r="C6068" s="202"/>
      <c r="D6068" s="202"/>
      <c r="E6068" s="202"/>
    </row>
    <row r="6069" spans="2:5">
      <c r="B6069" s="24"/>
      <c r="C6069" s="202"/>
      <c r="D6069" s="202"/>
      <c r="E6069" s="202"/>
    </row>
    <row r="6070" spans="2:5">
      <c r="B6070" s="24"/>
      <c r="C6070" s="202"/>
      <c r="D6070" s="202"/>
      <c r="E6070" s="202"/>
    </row>
    <row r="6071" spans="2:5">
      <c r="B6071" s="24"/>
      <c r="C6071" s="202"/>
      <c r="D6071" s="202"/>
      <c r="E6071" s="202"/>
    </row>
    <row r="6072" spans="2:5">
      <c r="B6072" s="24"/>
      <c r="C6072" s="202"/>
      <c r="D6072" s="202"/>
      <c r="E6072" s="202"/>
    </row>
    <row r="6073" spans="2:5">
      <c r="B6073" s="24"/>
      <c r="C6073" s="202"/>
      <c r="D6073" s="202"/>
      <c r="E6073" s="202"/>
    </row>
    <row r="6074" spans="2:5">
      <c r="B6074" s="24"/>
      <c r="C6074" s="202"/>
      <c r="D6074" s="202"/>
      <c r="E6074" s="202"/>
    </row>
    <row r="6075" spans="2:5">
      <c r="B6075" s="24"/>
      <c r="C6075" s="202"/>
      <c r="D6075" s="202"/>
      <c r="E6075" s="202"/>
    </row>
    <row r="6076" spans="2:5">
      <c r="B6076" s="24"/>
      <c r="C6076" s="202"/>
      <c r="D6076" s="202"/>
      <c r="E6076" s="202"/>
    </row>
    <row r="6077" spans="2:5">
      <c r="B6077" s="24"/>
      <c r="C6077" s="202"/>
      <c r="D6077" s="202"/>
      <c r="E6077" s="202"/>
    </row>
    <row r="6078" spans="2:5">
      <c r="B6078" s="24"/>
      <c r="C6078" s="202"/>
      <c r="D6078" s="202"/>
      <c r="E6078" s="202"/>
    </row>
    <row r="6079" spans="2:5">
      <c r="B6079" s="24"/>
      <c r="C6079" s="202"/>
      <c r="D6079" s="202"/>
      <c r="E6079" s="202"/>
    </row>
    <row r="6080" spans="2:5">
      <c r="B6080" s="24"/>
      <c r="C6080" s="202"/>
      <c r="D6080" s="202"/>
      <c r="E6080" s="202"/>
    </row>
    <row r="6081" spans="2:5">
      <c r="B6081" s="24"/>
      <c r="C6081" s="202"/>
      <c r="D6081" s="202"/>
      <c r="E6081" s="202"/>
    </row>
    <row r="6082" spans="2:5">
      <c r="B6082" s="24"/>
      <c r="C6082" s="202"/>
      <c r="D6082" s="202"/>
      <c r="E6082" s="202"/>
    </row>
    <row r="6083" spans="2:5">
      <c r="B6083" s="24"/>
      <c r="C6083" s="202"/>
      <c r="D6083" s="202"/>
      <c r="E6083" s="202"/>
    </row>
    <row r="6084" spans="2:5">
      <c r="B6084" s="24"/>
      <c r="C6084" s="202"/>
      <c r="D6084" s="202"/>
      <c r="E6084" s="202"/>
    </row>
    <row r="6085" spans="2:5">
      <c r="B6085" s="24"/>
      <c r="C6085" s="202"/>
      <c r="D6085" s="202"/>
      <c r="E6085" s="202"/>
    </row>
    <row r="6086" spans="2:5">
      <c r="B6086" s="24"/>
      <c r="C6086" s="202"/>
      <c r="D6086" s="202"/>
      <c r="E6086" s="202"/>
    </row>
    <row r="6087" spans="2:5">
      <c r="B6087" s="24"/>
      <c r="C6087" s="202"/>
      <c r="D6087" s="202"/>
      <c r="E6087" s="202"/>
    </row>
    <row r="6088" spans="2:5">
      <c r="B6088" s="24"/>
      <c r="C6088" s="202"/>
      <c r="D6088" s="202"/>
      <c r="E6088" s="202"/>
    </row>
    <row r="6089" spans="2:5">
      <c r="B6089" s="24"/>
      <c r="C6089" s="202"/>
      <c r="D6089" s="202"/>
      <c r="E6089" s="202"/>
    </row>
    <row r="6090" spans="2:5">
      <c r="B6090" s="24"/>
      <c r="C6090" s="202"/>
      <c r="D6090" s="202"/>
      <c r="E6090" s="202"/>
    </row>
    <row r="6091" spans="2:5">
      <c r="B6091" s="24"/>
      <c r="C6091" s="202"/>
      <c r="D6091" s="202"/>
      <c r="E6091" s="202"/>
    </row>
    <row r="6092" spans="2:5">
      <c r="B6092" s="24"/>
      <c r="C6092" s="202"/>
      <c r="D6092" s="202"/>
      <c r="E6092" s="202"/>
    </row>
    <row r="6093" spans="2:5">
      <c r="B6093" s="24"/>
      <c r="C6093" s="202"/>
      <c r="D6093" s="202"/>
      <c r="E6093" s="202"/>
    </row>
    <row r="6094" spans="2:5">
      <c r="B6094" s="24"/>
      <c r="C6094" s="202"/>
      <c r="D6094" s="202"/>
      <c r="E6094" s="202"/>
    </row>
    <row r="6095" spans="2:5">
      <c r="B6095" s="24"/>
      <c r="C6095" s="202"/>
      <c r="D6095" s="202"/>
      <c r="E6095" s="202"/>
    </row>
    <row r="6096" spans="2:5">
      <c r="B6096" s="24"/>
      <c r="C6096" s="202"/>
      <c r="D6096" s="202"/>
      <c r="E6096" s="202"/>
    </row>
    <row r="6097" spans="2:5">
      <c r="B6097" s="24"/>
      <c r="C6097" s="202"/>
      <c r="D6097" s="202"/>
      <c r="E6097" s="202"/>
    </row>
    <row r="6098" spans="2:5">
      <c r="B6098" s="24"/>
      <c r="C6098" s="202"/>
      <c r="D6098" s="202"/>
      <c r="E6098" s="202"/>
    </row>
    <row r="6099" spans="2:5">
      <c r="B6099" s="24"/>
      <c r="C6099" s="202"/>
      <c r="D6099" s="202"/>
      <c r="E6099" s="202"/>
    </row>
    <row r="6100" spans="2:5">
      <c r="B6100" s="24"/>
      <c r="C6100" s="202"/>
      <c r="D6100" s="202"/>
      <c r="E6100" s="202"/>
    </row>
    <row r="6101" spans="2:5">
      <c r="B6101" s="24"/>
      <c r="C6101" s="202"/>
      <c r="D6101" s="202"/>
      <c r="E6101" s="202"/>
    </row>
    <row r="6102" spans="2:5">
      <c r="B6102" s="24"/>
      <c r="C6102" s="202"/>
      <c r="D6102" s="202"/>
      <c r="E6102" s="202"/>
    </row>
    <row r="6103" spans="2:5">
      <c r="B6103" s="24"/>
      <c r="C6103" s="202"/>
      <c r="D6103" s="202"/>
      <c r="E6103" s="202"/>
    </row>
    <row r="6104" spans="2:5">
      <c r="B6104" s="24"/>
      <c r="C6104" s="202"/>
      <c r="D6104" s="202"/>
      <c r="E6104" s="202"/>
    </row>
    <row r="6105" spans="2:5">
      <c r="B6105" s="24"/>
      <c r="C6105" s="202"/>
      <c r="D6105" s="202"/>
      <c r="E6105" s="202"/>
    </row>
    <row r="6106" spans="2:5">
      <c r="B6106" s="24"/>
      <c r="C6106" s="202"/>
      <c r="D6106" s="202"/>
      <c r="E6106" s="202"/>
    </row>
    <row r="6107" spans="2:5">
      <c r="B6107" s="24"/>
      <c r="C6107" s="202"/>
      <c r="D6107" s="202"/>
      <c r="E6107" s="202"/>
    </row>
    <row r="6108" spans="2:5">
      <c r="B6108" s="24"/>
      <c r="C6108" s="202"/>
      <c r="D6108" s="202"/>
      <c r="E6108" s="202"/>
    </row>
    <row r="6109" spans="2:5">
      <c r="B6109" s="24"/>
      <c r="C6109" s="202"/>
      <c r="D6109" s="202"/>
      <c r="E6109" s="202"/>
    </row>
    <row r="6110" spans="2:5">
      <c r="B6110" s="24"/>
      <c r="C6110" s="202"/>
      <c r="D6110" s="202"/>
      <c r="E6110" s="202"/>
    </row>
    <row r="6111" spans="2:5">
      <c r="B6111" s="24"/>
      <c r="C6111" s="202"/>
      <c r="D6111" s="202"/>
      <c r="E6111" s="202"/>
    </row>
    <row r="6112" spans="2:5">
      <c r="B6112" s="24"/>
      <c r="C6112" s="202"/>
      <c r="D6112" s="202"/>
      <c r="E6112" s="202"/>
    </row>
    <row r="6113" spans="2:5">
      <c r="B6113" s="24"/>
      <c r="C6113" s="202"/>
      <c r="D6113" s="202"/>
      <c r="E6113" s="202"/>
    </row>
    <row r="6114" spans="2:5">
      <c r="B6114" s="24"/>
      <c r="C6114" s="202"/>
      <c r="D6114" s="202"/>
      <c r="E6114" s="202"/>
    </row>
    <row r="6115" spans="2:5">
      <c r="B6115" s="24"/>
      <c r="C6115" s="202"/>
      <c r="D6115" s="202"/>
      <c r="E6115" s="202"/>
    </row>
    <row r="6116" spans="2:5">
      <c r="B6116" s="24"/>
      <c r="C6116" s="202"/>
      <c r="D6116" s="202"/>
      <c r="E6116" s="202"/>
    </row>
    <row r="6117" spans="2:5">
      <c r="B6117" s="24"/>
      <c r="C6117" s="202"/>
      <c r="D6117" s="202"/>
      <c r="E6117" s="202"/>
    </row>
    <row r="6118" spans="2:5">
      <c r="B6118" s="24"/>
      <c r="C6118" s="202"/>
      <c r="D6118" s="202"/>
      <c r="E6118" s="202"/>
    </row>
    <row r="6119" spans="2:5">
      <c r="B6119" s="24"/>
      <c r="C6119" s="202"/>
      <c r="D6119" s="202"/>
      <c r="E6119" s="202"/>
    </row>
    <row r="6120" spans="2:5">
      <c r="B6120" s="24"/>
      <c r="C6120" s="202"/>
      <c r="D6120" s="202"/>
      <c r="E6120" s="202"/>
    </row>
    <row r="6121" spans="2:5">
      <c r="B6121" s="24"/>
      <c r="C6121" s="202"/>
      <c r="D6121" s="202"/>
      <c r="E6121" s="202"/>
    </row>
    <row r="6122" spans="2:5">
      <c r="B6122" s="24"/>
      <c r="C6122" s="202"/>
      <c r="D6122" s="202"/>
      <c r="E6122" s="202"/>
    </row>
    <row r="6123" spans="2:5">
      <c r="B6123" s="24"/>
      <c r="C6123" s="202"/>
      <c r="D6123" s="202"/>
      <c r="E6123" s="202"/>
    </row>
    <row r="6124" spans="2:5">
      <c r="B6124" s="24"/>
      <c r="C6124" s="202"/>
      <c r="D6124" s="202"/>
      <c r="E6124" s="202"/>
    </row>
    <row r="6125" spans="2:5">
      <c r="B6125" s="24"/>
      <c r="C6125" s="202"/>
      <c r="D6125" s="202"/>
      <c r="E6125" s="202"/>
    </row>
    <row r="6126" spans="2:5">
      <c r="B6126" s="24"/>
      <c r="C6126" s="202"/>
      <c r="D6126" s="202"/>
      <c r="E6126" s="202"/>
    </row>
    <row r="6127" spans="2:5">
      <c r="B6127" s="24"/>
      <c r="C6127" s="202"/>
      <c r="D6127" s="202"/>
      <c r="E6127" s="202"/>
    </row>
    <row r="6128" spans="2:5">
      <c r="B6128" s="24"/>
      <c r="C6128" s="202"/>
      <c r="D6128" s="202"/>
      <c r="E6128" s="202"/>
    </row>
    <row r="6129" spans="2:5">
      <c r="B6129" s="24"/>
      <c r="C6129" s="202"/>
      <c r="D6129" s="202"/>
      <c r="E6129" s="202"/>
    </row>
    <row r="6130" spans="2:5">
      <c r="B6130" s="24"/>
      <c r="C6130" s="202"/>
      <c r="D6130" s="202"/>
      <c r="E6130" s="202"/>
    </row>
    <row r="6131" spans="2:5">
      <c r="B6131" s="24"/>
      <c r="C6131" s="202"/>
      <c r="D6131" s="202"/>
      <c r="E6131" s="202"/>
    </row>
    <row r="6132" spans="2:5">
      <c r="B6132" s="24"/>
      <c r="C6132" s="202"/>
      <c r="D6132" s="202"/>
      <c r="E6132" s="202"/>
    </row>
    <row r="6133" spans="2:5">
      <c r="B6133" s="24"/>
      <c r="C6133" s="202"/>
      <c r="D6133" s="202"/>
      <c r="E6133" s="202"/>
    </row>
    <row r="6134" spans="2:5">
      <c r="B6134" s="24"/>
      <c r="C6134" s="202"/>
      <c r="D6134" s="202"/>
      <c r="E6134" s="202"/>
    </row>
    <row r="6135" spans="2:5">
      <c r="B6135" s="24"/>
      <c r="C6135" s="202"/>
      <c r="D6135" s="202"/>
      <c r="E6135" s="202"/>
    </row>
    <row r="6136" spans="2:5">
      <c r="B6136" s="24"/>
      <c r="C6136" s="202"/>
      <c r="D6136" s="202"/>
      <c r="E6136" s="202"/>
    </row>
    <row r="6137" spans="2:5">
      <c r="B6137" s="24"/>
      <c r="C6137" s="202"/>
      <c r="D6137" s="202"/>
      <c r="E6137" s="202"/>
    </row>
    <row r="6138" spans="2:5">
      <c r="B6138" s="24"/>
      <c r="C6138" s="202"/>
      <c r="D6138" s="202"/>
      <c r="E6138" s="202"/>
    </row>
    <row r="6139" spans="2:5">
      <c r="B6139" s="24"/>
      <c r="C6139" s="202"/>
      <c r="D6139" s="202"/>
      <c r="E6139" s="202"/>
    </row>
    <row r="6140" spans="2:5">
      <c r="B6140" s="24"/>
      <c r="C6140" s="202"/>
      <c r="D6140" s="202"/>
      <c r="E6140" s="202"/>
    </row>
    <row r="6141" spans="2:5">
      <c r="B6141" s="24"/>
      <c r="C6141" s="202"/>
      <c r="D6141" s="202"/>
      <c r="E6141" s="202"/>
    </row>
    <row r="6142" spans="2:5">
      <c r="B6142" s="24"/>
      <c r="C6142" s="202"/>
      <c r="D6142" s="202"/>
      <c r="E6142" s="202"/>
    </row>
    <row r="6143" spans="2:5">
      <c r="B6143" s="24"/>
      <c r="C6143" s="202"/>
      <c r="D6143" s="202"/>
      <c r="E6143" s="202"/>
    </row>
    <row r="6144" spans="2:5">
      <c r="B6144" s="24"/>
      <c r="C6144" s="202"/>
      <c r="D6144" s="202"/>
      <c r="E6144" s="202"/>
    </row>
    <row r="6145" spans="2:5">
      <c r="B6145" s="24"/>
      <c r="C6145" s="202"/>
      <c r="D6145" s="202"/>
      <c r="E6145" s="202"/>
    </row>
    <row r="6146" spans="2:5">
      <c r="B6146" s="24"/>
      <c r="C6146" s="202"/>
      <c r="D6146" s="202"/>
      <c r="E6146" s="202"/>
    </row>
    <row r="6147" spans="2:5">
      <c r="B6147" s="24"/>
      <c r="C6147" s="202"/>
      <c r="D6147" s="202"/>
      <c r="E6147" s="202"/>
    </row>
    <row r="6148" spans="2:5">
      <c r="B6148" s="24"/>
      <c r="C6148" s="202"/>
      <c r="D6148" s="202"/>
      <c r="E6148" s="202"/>
    </row>
    <row r="6149" spans="2:5">
      <c r="B6149" s="24"/>
      <c r="C6149" s="202"/>
      <c r="D6149" s="202"/>
      <c r="E6149" s="202"/>
    </row>
    <row r="6150" spans="2:5">
      <c r="B6150" s="24"/>
      <c r="C6150" s="202"/>
      <c r="D6150" s="202"/>
      <c r="E6150" s="202"/>
    </row>
    <row r="6151" spans="2:5">
      <c r="B6151" s="24"/>
      <c r="C6151" s="202"/>
      <c r="D6151" s="202"/>
      <c r="E6151" s="202"/>
    </row>
    <row r="6152" spans="2:5">
      <c r="B6152" s="24"/>
      <c r="C6152" s="202"/>
      <c r="D6152" s="202"/>
      <c r="E6152" s="202"/>
    </row>
    <row r="6153" spans="2:5">
      <c r="B6153" s="24"/>
      <c r="C6153" s="202"/>
      <c r="D6153" s="202"/>
      <c r="E6153" s="202"/>
    </row>
    <row r="6154" spans="2:5">
      <c r="B6154" s="24"/>
      <c r="C6154" s="202"/>
      <c r="D6154" s="202"/>
      <c r="E6154" s="202"/>
    </row>
    <row r="6155" spans="2:5">
      <c r="B6155" s="24"/>
      <c r="C6155" s="202"/>
      <c r="D6155" s="202"/>
      <c r="E6155" s="202"/>
    </row>
    <row r="6156" spans="2:5">
      <c r="B6156" s="24"/>
      <c r="C6156" s="202"/>
      <c r="D6156" s="202"/>
      <c r="E6156" s="202"/>
    </row>
    <row r="6157" spans="2:5">
      <c r="B6157" s="24"/>
      <c r="C6157" s="202"/>
      <c r="D6157" s="202"/>
      <c r="E6157" s="202"/>
    </row>
    <row r="6158" spans="2:5">
      <c r="B6158" s="24"/>
      <c r="C6158" s="202"/>
      <c r="D6158" s="202"/>
      <c r="E6158" s="202"/>
    </row>
    <row r="6159" spans="2:5">
      <c r="B6159" s="24"/>
      <c r="C6159" s="202"/>
      <c r="D6159" s="202"/>
      <c r="E6159" s="202"/>
    </row>
    <row r="6160" spans="2:5">
      <c r="B6160" s="24"/>
      <c r="C6160" s="202"/>
      <c r="D6160" s="202"/>
      <c r="E6160" s="202"/>
    </row>
    <row r="6161" spans="2:5">
      <c r="B6161" s="24"/>
      <c r="C6161" s="202"/>
      <c r="D6161" s="202"/>
      <c r="E6161" s="202"/>
    </row>
    <row r="6162" spans="2:5">
      <c r="B6162" s="24"/>
      <c r="C6162" s="202"/>
      <c r="D6162" s="202"/>
      <c r="E6162" s="202"/>
    </row>
    <row r="6163" spans="2:5">
      <c r="B6163" s="24"/>
      <c r="C6163" s="202"/>
      <c r="D6163" s="202"/>
      <c r="E6163" s="202"/>
    </row>
    <row r="6164" spans="2:5">
      <c r="B6164" s="24"/>
      <c r="C6164" s="202"/>
      <c r="D6164" s="202"/>
      <c r="E6164" s="202"/>
    </row>
    <row r="6165" spans="2:5">
      <c r="B6165" s="24"/>
      <c r="C6165" s="202"/>
      <c r="D6165" s="202"/>
      <c r="E6165" s="202"/>
    </row>
    <row r="6166" spans="2:5">
      <c r="B6166" s="24"/>
      <c r="C6166" s="202"/>
      <c r="D6166" s="202"/>
      <c r="E6166" s="202"/>
    </row>
    <row r="6167" spans="2:5">
      <c r="B6167" s="24"/>
      <c r="C6167" s="202"/>
      <c r="D6167" s="202"/>
      <c r="E6167" s="202"/>
    </row>
    <row r="6168" spans="2:5">
      <c r="B6168" s="24"/>
      <c r="C6168" s="202"/>
      <c r="D6168" s="202"/>
      <c r="E6168" s="202"/>
    </row>
    <row r="6169" spans="2:5">
      <c r="B6169" s="24"/>
      <c r="C6169" s="202"/>
      <c r="D6169" s="202"/>
      <c r="E6169" s="202"/>
    </row>
    <row r="6170" spans="2:5">
      <c r="B6170" s="24"/>
      <c r="C6170" s="202"/>
      <c r="D6170" s="202"/>
      <c r="E6170" s="202"/>
    </row>
    <row r="6171" spans="2:5">
      <c r="B6171" s="24"/>
      <c r="C6171" s="202"/>
      <c r="D6171" s="202"/>
      <c r="E6171" s="202"/>
    </row>
    <row r="6172" spans="2:5">
      <c r="B6172" s="24"/>
      <c r="C6172" s="202"/>
      <c r="D6172" s="202"/>
      <c r="E6172" s="202"/>
    </row>
    <row r="6173" spans="2:5">
      <c r="B6173" s="24"/>
      <c r="C6173" s="202"/>
      <c r="D6173" s="202"/>
      <c r="E6173" s="202"/>
    </row>
    <row r="6174" spans="2:5">
      <c r="B6174" s="24"/>
      <c r="C6174" s="202"/>
      <c r="D6174" s="202"/>
      <c r="E6174" s="202"/>
    </row>
    <row r="6175" spans="2:5">
      <c r="B6175" s="24"/>
      <c r="C6175" s="202"/>
      <c r="D6175" s="202"/>
      <c r="E6175" s="202"/>
    </row>
    <row r="6176" spans="2:5">
      <c r="B6176" s="24"/>
      <c r="C6176" s="202"/>
      <c r="D6176" s="202"/>
      <c r="E6176" s="202"/>
    </row>
    <row r="6177" spans="2:5">
      <c r="B6177" s="24"/>
      <c r="C6177" s="202"/>
      <c r="D6177" s="202"/>
      <c r="E6177" s="202"/>
    </row>
    <row r="6178" spans="2:5">
      <c r="B6178" s="24"/>
      <c r="C6178" s="202"/>
      <c r="D6178" s="202"/>
      <c r="E6178" s="202"/>
    </row>
    <row r="6179" spans="2:5">
      <c r="B6179" s="24"/>
      <c r="C6179" s="202"/>
      <c r="D6179" s="202"/>
      <c r="E6179" s="202"/>
    </row>
    <row r="6180" spans="2:5">
      <c r="B6180" s="24"/>
      <c r="C6180" s="202"/>
      <c r="D6180" s="202"/>
      <c r="E6180" s="202"/>
    </row>
    <row r="6181" spans="2:5">
      <c r="B6181" s="24"/>
      <c r="C6181" s="202"/>
      <c r="D6181" s="202"/>
      <c r="E6181" s="202"/>
    </row>
    <row r="6182" spans="2:5">
      <c r="B6182" s="24"/>
      <c r="C6182" s="202"/>
      <c r="D6182" s="202"/>
      <c r="E6182" s="202"/>
    </row>
    <row r="6183" spans="2:5">
      <c r="B6183" s="24"/>
      <c r="C6183" s="202"/>
      <c r="D6183" s="202"/>
      <c r="E6183" s="202"/>
    </row>
    <row r="6184" spans="2:5">
      <c r="B6184" s="24"/>
      <c r="C6184" s="202"/>
      <c r="D6184" s="202"/>
      <c r="E6184" s="202"/>
    </row>
    <row r="6185" spans="2:5">
      <c r="B6185" s="24"/>
      <c r="C6185" s="202"/>
      <c r="D6185" s="202"/>
      <c r="E6185" s="202"/>
    </row>
    <row r="6186" spans="2:5">
      <c r="B6186" s="24"/>
      <c r="C6186" s="202"/>
      <c r="D6186" s="202"/>
      <c r="E6186" s="202"/>
    </row>
    <row r="6187" spans="2:5">
      <c r="B6187" s="24"/>
      <c r="C6187" s="202"/>
      <c r="D6187" s="202"/>
      <c r="E6187" s="202"/>
    </row>
    <row r="6188" spans="2:5">
      <c r="B6188" s="24"/>
      <c r="C6188" s="202"/>
      <c r="D6188" s="202"/>
      <c r="E6188" s="202"/>
    </row>
    <row r="6189" spans="2:5">
      <c r="B6189" s="24"/>
      <c r="C6189" s="202"/>
      <c r="D6189" s="202"/>
      <c r="E6189" s="202"/>
    </row>
    <row r="6190" spans="2:5">
      <c r="B6190" s="24"/>
      <c r="C6190" s="202"/>
      <c r="D6190" s="202"/>
      <c r="E6190" s="202"/>
    </row>
    <row r="6191" spans="2:5">
      <c r="B6191" s="24"/>
      <c r="C6191" s="202"/>
      <c r="D6191" s="202"/>
      <c r="E6191" s="202"/>
    </row>
    <row r="6192" spans="2:5">
      <c r="B6192" s="24"/>
      <c r="C6192" s="202"/>
      <c r="D6192" s="202"/>
      <c r="E6192" s="202"/>
    </row>
    <row r="6193" spans="2:5">
      <c r="B6193" s="24"/>
      <c r="C6193" s="202"/>
      <c r="D6193" s="202"/>
      <c r="E6193" s="202"/>
    </row>
    <row r="6194" spans="2:5">
      <c r="B6194" s="24"/>
      <c r="C6194" s="202"/>
      <c r="D6194" s="202"/>
      <c r="E6194" s="202"/>
    </row>
    <row r="6195" spans="2:5">
      <c r="B6195" s="24"/>
      <c r="C6195" s="202"/>
      <c r="D6195" s="202"/>
      <c r="E6195" s="202"/>
    </row>
    <row r="6196" spans="2:5">
      <c r="B6196" s="24"/>
      <c r="C6196" s="202"/>
      <c r="D6196" s="202"/>
      <c r="E6196" s="202"/>
    </row>
    <row r="6197" spans="2:5">
      <c r="B6197" s="24"/>
      <c r="C6197" s="202"/>
      <c r="D6197" s="202"/>
      <c r="E6197" s="202"/>
    </row>
    <row r="6198" spans="2:5">
      <c r="B6198" s="24"/>
      <c r="C6198" s="202"/>
      <c r="D6198" s="202"/>
      <c r="E6198" s="202"/>
    </row>
    <row r="6199" spans="2:5">
      <c r="B6199" s="24"/>
      <c r="C6199" s="202"/>
      <c r="D6199" s="202"/>
      <c r="E6199" s="202"/>
    </row>
    <row r="6200" spans="2:5">
      <c r="B6200" s="24"/>
      <c r="C6200" s="202"/>
      <c r="D6200" s="202"/>
      <c r="E6200" s="202"/>
    </row>
    <row r="6201" spans="2:5">
      <c r="B6201" s="24"/>
      <c r="C6201" s="202"/>
      <c r="D6201" s="202"/>
      <c r="E6201" s="202"/>
    </row>
    <row r="6202" spans="2:5">
      <c r="B6202" s="24"/>
      <c r="C6202" s="202"/>
      <c r="D6202" s="202"/>
      <c r="E6202" s="202"/>
    </row>
    <row r="6203" spans="2:5">
      <c r="B6203" s="24"/>
      <c r="C6203" s="202"/>
      <c r="D6203" s="202"/>
      <c r="E6203" s="202"/>
    </row>
    <row r="6204" spans="2:5">
      <c r="B6204" s="24"/>
      <c r="C6204" s="202"/>
      <c r="D6204" s="202"/>
      <c r="E6204" s="202"/>
    </row>
    <row r="6205" spans="2:5">
      <c r="B6205" s="24"/>
      <c r="C6205" s="202"/>
      <c r="D6205" s="202"/>
      <c r="E6205" s="202"/>
    </row>
    <row r="6206" spans="2:5">
      <c r="B6206" s="24"/>
      <c r="C6206" s="202"/>
      <c r="D6206" s="202"/>
      <c r="E6206" s="202"/>
    </row>
    <row r="6207" spans="2:5">
      <c r="B6207" s="24"/>
      <c r="C6207" s="202"/>
      <c r="D6207" s="202"/>
      <c r="E6207" s="202"/>
    </row>
    <row r="6208" spans="2:5">
      <c r="B6208" s="24"/>
      <c r="C6208" s="202"/>
      <c r="D6208" s="202"/>
      <c r="E6208" s="202"/>
    </row>
    <row r="6209" spans="2:5">
      <c r="B6209" s="24"/>
      <c r="C6209" s="202"/>
      <c r="D6209" s="202"/>
      <c r="E6209" s="202"/>
    </row>
    <row r="6210" spans="2:5">
      <c r="B6210" s="24"/>
      <c r="C6210" s="202"/>
      <c r="D6210" s="202"/>
      <c r="E6210" s="202"/>
    </row>
    <row r="6211" spans="2:5">
      <c r="B6211" s="24"/>
      <c r="C6211" s="202"/>
      <c r="D6211" s="202"/>
      <c r="E6211" s="202"/>
    </row>
    <row r="6212" spans="2:5">
      <c r="B6212" s="24"/>
      <c r="C6212" s="202"/>
      <c r="D6212" s="202"/>
      <c r="E6212" s="202"/>
    </row>
    <row r="6213" spans="2:5">
      <c r="B6213" s="24"/>
      <c r="C6213" s="202"/>
      <c r="D6213" s="202"/>
      <c r="E6213" s="202"/>
    </row>
    <row r="6214" spans="2:5">
      <c r="B6214" s="24"/>
      <c r="C6214" s="202"/>
      <c r="D6214" s="202"/>
      <c r="E6214" s="202"/>
    </row>
    <row r="6215" spans="2:5">
      <c r="B6215" s="24"/>
      <c r="C6215" s="202"/>
      <c r="D6215" s="202"/>
      <c r="E6215" s="202"/>
    </row>
    <row r="6216" spans="2:5">
      <c r="B6216" s="24"/>
      <c r="C6216" s="202"/>
      <c r="D6216" s="202"/>
      <c r="E6216" s="202"/>
    </row>
    <row r="6217" spans="2:5">
      <c r="B6217" s="24"/>
      <c r="C6217" s="202"/>
      <c r="D6217" s="202"/>
      <c r="E6217" s="202"/>
    </row>
    <row r="6218" spans="2:5">
      <c r="B6218" s="24"/>
      <c r="C6218" s="202"/>
      <c r="D6218" s="202"/>
      <c r="E6218" s="202"/>
    </row>
    <row r="6219" spans="2:5">
      <c r="B6219" s="24"/>
      <c r="C6219" s="202"/>
      <c r="D6219" s="202"/>
      <c r="E6219" s="202"/>
    </row>
    <row r="6220" spans="2:5">
      <c r="B6220" s="24"/>
      <c r="C6220" s="202"/>
      <c r="D6220" s="202"/>
      <c r="E6220" s="202"/>
    </row>
    <row r="6221" spans="2:5">
      <c r="B6221" s="24"/>
      <c r="C6221" s="202"/>
      <c r="D6221" s="202"/>
      <c r="E6221" s="202"/>
    </row>
    <row r="6222" spans="2:5">
      <c r="B6222" s="24"/>
      <c r="C6222" s="202"/>
      <c r="D6222" s="202"/>
      <c r="E6222" s="202"/>
    </row>
    <row r="6223" spans="2:5">
      <c r="B6223" s="24"/>
      <c r="C6223" s="202"/>
      <c r="D6223" s="202"/>
      <c r="E6223" s="202"/>
    </row>
    <row r="6224" spans="2:5">
      <c r="B6224" s="24"/>
      <c r="C6224" s="202"/>
      <c r="D6224" s="202"/>
      <c r="E6224" s="202"/>
    </row>
    <row r="6225" spans="2:5">
      <c r="B6225" s="24"/>
      <c r="C6225" s="202"/>
      <c r="D6225" s="202"/>
      <c r="E6225" s="202"/>
    </row>
    <row r="6226" spans="2:5">
      <c r="B6226" s="24"/>
      <c r="C6226" s="202"/>
      <c r="D6226" s="202"/>
      <c r="E6226" s="202"/>
    </row>
    <row r="6227" spans="2:5">
      <c r="B6227" s="24"/>
      <c r="C6227" s="202"/>
      <c r="D6227" s="202"/>
      <c r="E6227" s="202"/>
    </row>
    <row r="6228" spans="2:5">
      <c r="B6228" s="24"/>
      <c r="C6228" s="202"/>
      <c r="D6228" s="202"/>
      <c r="E6228" s="202"/>
    </row>
    <row r="6229" spans="2:5">
      <c r="B6229" s="24"/>
      <c r="C6229" s="202"/>
      <c r="D6229" s="202"/>
      <c r="E6229" s="202"/>
    </row>
    <row r="6230" spans="2:5">
      <c r="B6230" s="24"/>
      <c r="C6230" s="202"/>
      <c r="D6230" s="202"/>
      <c r="E6230" s="202"/>
    </row>
    <row r="6231" spans="2:5">
      <c r="B6231" s="24"/>
      <c r="C6231" s="202"/>
      <c r="D6231" s="202"/>
      <c r="E6231" s="202"/>
    </row>
    <row r="6232" spans="2:5">
      <c r="B6232" s="24"/>
      <c r="C6232" s="202"/>
      <c r="D6232" s="202"/>
      <c r="E6232" s="202"/>
    </row>
    <row r="6233" spans="2:5">
      <c r="B6233" s="24"/>
      <c r="C6233" s="202"/>
      <c r="D6233" s="202"/>
      <c r="E6233" s="202"/>
    </row>
    <row r="6234" spans="2:5">
      <c r="B6234" s="24"/>
      <c r="C6234" s="202"/>
      <c r="D6234" s="202"/>
      <c r="E6234" s="202"/>
    </row>
    <row r="6235" spans="2:5">
      <c r="B6235" s="24"/>
      <c r="C6235" s="202"/>
      <c r="D6235" s="202"/>
      <c r="E6235" s="202"/>
    </row>
    <row r="6236" spans="2:5">
      <c r="B6236" s="24"/>
      <c r="C6236" s="202"/>
      <c r="D6236" s="202"/>
      <c r="E6236" s="202"/>
    </row>
    <row r="6237" spans="2:5">
      <c r="B6237" s="24"/>
      <c r="C6237" s="202"/>
      <c r="D6237" s="202"/>
      <c r="E6237" s="202"/>
    </row>
    <row r="6238" spans="2:5">
      <c r="B6238" s="24"/>
      <c r="C6238" s="202"/>
      <c r="D6238" s="202"/>
      <c r="E6238" s="202"/>
    </row>
    <row r="6239" spans="2:5">
      <c r="B6239" s="24"/>
      <c r="C6239" s="202"/>
      <c r="D6239" s="202"/>
      <c r="E6239" s="202"/>
    </row>
    <row r="6240" spans="2:5">
      <c r="B6240" s="24"/>
      <c r="C6240" s="202"/>
      <c r="D6240" s="202"/>
      <c r="E6240" s="202"/>
    </row>
    <row r="6241" spans="2:5">
      <c r="B6241" s="24"/>
      <c r="C6241" s="202"/>
      <c r="D6241" s="202"/>
      <c r="E6241" s="202"/>
    </row>
    <row r="6242" spans="2:5">
      <c r="B6242" s="24"/>
      <c r="C6242" s="202"/>
      <c r="D6242" s="202"/>
      <c r="E6242" s="202"/>
    </row>
    <row r="6243" spans="2:5">
      <c r="B6243" s="24"/>
      <c r="C6243" s="202"/>
      <c r="D6243" s="202"/>
      <c r="E6243" s="202"/>
    </row>
    <row r="6244" spans="2:5">
      <c r="B6244" s="24"/>
      <c r="C6244" s="202"/>
      <c r="D6244" s="202"/>
      <c r="E6244" s="202"/>
    </row>
    <row r="6245" spans="2:5">
      <c r="B6245" s="24"/>
      <c r="C6245" s="202"/>
      <c r="D6245" s="202"/>
      <c r="E6245" s="202"/>
    </row>
    <row r="6246" spans="2:5">
      <c r="B6246" s="24"/>
      <c r="C6246" s="202"/>
      <c r="D6246" s="202"/>
      <c r="E6246" s="202"/>
    </row>
    <row r="6247" spans="2:5">
      <c r="B6247" s="24"/>
      <c r="C6247" s="202"/>
      <c r="D6247" s="202"/>
      <c r="E6247" s="202"/>
    </row>
    <row r="6248" spans="2:5">
      <c r="B6248" s="24"/>
      <c r="C6248" s="202"/>
      <c r="D6248" s="202"/>
      <c r="E6248" s="202"/>
    </row>
    <row r="6249" spans="2:5">
      <c r="B6249" s="24"/>
      <c r="C6249" s="202"/>
      <c r="D6249" s="202"/>
      <c r="E6249" s="202"/>
    </row>
    <row r="6250" spans="2:5">
      <c r="B6250" s="24"/>
      <c r="C6250" s="202"/>
      <c r="D6250" s="202"/>
      <c r="E6250" s="202"/>
    </row>
    <row r="6251" spans="2:5">
      <c r="B6251" s="24"/>
      <c r="C6251" s="202"/>
      <c r="D6251" s="202"/>
      <c r="E6251" s="202"/>
    </row>
    <row r="6252" spans="2:5">
      <c r="B6252" s="24"/>
      <c r="C6252" s="202"/>
      <c r="D6252" s="202"/>
      <c r="E6252" s="202"/>
    </row>
    <row r="6253" spans="2:5">
      <c r="B6253" s="24"/>
      <c r="C6253" s="202"/>
      <c r="D6253" s="202"/>
      <c r="E6253" s="202"/>
    </row>
    <row r="6254" spans="2:5">
      <c r="B6254" s="24"/>
      <c r="C6254" s="202"/>
      <c r="D6254" s="202"/>
      <c r="E6254" s="202"/>
    </row>
    <row r="6255" spans="2:5">
      <c r="B6255" s="24"/>
      <c r="C6255" s="202"/>
      <c r="D6255" s="202"/>
      <c r="E6255" s="202"/>
    </row>
    <row r="6256" spans="2:5">
      <c r="B6256" s="24"/>
      <c r="C6256" s="202"/>
      <c r="D6256" s="202"/>
      <c r="E6256" s="202"/>
    </row>
    <row r="6257" spans="2:5">
      <c r="B6257" s="24"/>
      <c r="C6257" s="202"/>
      <c r="D6257" s="202"/>
      <c r="E6257" s="202"/>
    </row>
    <row r="6258" spans="2:5">
      <c r="B6258" s="24"/>
      <c r="C6258" s="202"/>
      <c r="D6258" s="202"/>
      <c r="E6258" s="202"/>
    </row>
    <row r="6259" spans="2:5">
      <c r="B6259" s="24"/>
      <c r="C6259" s="202"/>
      <c r="D6259" s="202"/>
      <c r="E6259" s="202"/>
    </row>
    <row r="6260" spans="2:5">
      <c r="B6260" s="24"/>
      <c r="C6260" s="202"/>
      <c r="D6260" s="202"/>
      <c r="E6260" s="202"/>
    </row>
    <row r="6261" spans="2:5">
      <c r="B6261" s="24"/>
      <c r="C6261" s="202"/>
      <c r="D6261" s="202"/>
      <c r="E6261" s="202"/>
    </row>
    <row r="6262" spans="2:5">
      <c r="B6262" s="24"/>
      <c r="C6262" s="202"/>
      <c r="D6262" s="202"/>
      <c r="E6262" s="202"/>
    </row>
    <row r="6263" spans="2:5">
      <c r="B6263" s="24"/>
      <c r="C6263" s="202"/>
      <c r="D6263" s="202"/>
      <c r="E6263" s="202"/>
    </row>
    <row r="6264" spans="2:5">
      <c r="B6264" s="24"/>
      <c r="C6264" s="202"/>
      <c r="D6264" s="202"/>
      <c r="E6264" s="202"/>
    </row>
    <row r="6265" spans="2:5">
      <c r="B6265" s="24"/>
      <c r="C6265" s="202"/>
      <c r="D6265" s="202"/>
      <c r="E6265" s="202"/>
    </row>
    <row r="6266" spans="2:5">
      <c r="B6266" s="24"/>
      <c r="C6266" s="202"/>
      <c r="D6266" s="202"/>
      <c r="E6266" s="202"/>
    </row>
    <row r="6267" spans="2:5">
      <c r="B6267" s="24"/>
      <c r="C6267" s="202"/>
      <c r="D6267" s="202"/>
      <c r="E6267" s="202"/>
    </row>
    <row r="6268" spans="2:5">
      <c r="B6268" s="24"/>
      <c r="C6268" s="202"/>
      <c r="D6268" s="202"/>
      <c r="E6268" s="202"/>
    </row>
    <row r="6269" spans="2:5">
      <c r="B6269" s="24"/>
      <c r="C6269" s="202"/>
      <c r="D6269" s="202"/>
      <c r="E6269" s="202"/>
    </row>
    <row r="6270" spans="2:5">
      <c r="B6270" s="24"/>
      <c r="C6270" s="202"/>
      <c r="D6270" s="202"/>
      <c r="E6270" s="202"/>
    </row>
    <row r="6271" spans="2:5">
      <c r="B6271" s="24"/>
      <c r="C6271" s="202"/>
      <c r="D6271" s="202"/>
      <c r="E6271" s="202"/>
    </row>
    <row r="6272" spans="2:5">
      <c r="B6272" s="24"/>
      <c r="C6272" s="202"/>
      <c r="D6272" s="202"/>
      <c r="E6272" s="202"/>
    </row>
    <row r="6273" spans="2:5">
      <c r="B6273" s="24"/>
      <c r="C6273" s="202"/>
      <c r="D6273" s="202"/>
      <c r="E6273" s="202"/>
    </row>
    <row r="6274" spans="2:5">
      <c r="B6274" s="24"/>
      <c r="C6274" s="202"/>
      <c r="D6274" s="202"/>
      <c r="E6274" s="202"/>
    </row>
    <row r="6275" spans="2:5">
      <c r="B6275" s="24"/>
      <c r="C6275" s="202"/>
      <c r="D6275" s="202"/>
      <c r="E6275" s="202"/>
    </row>
    <row r="6276" spans="2:5">
      <c r="B6276" s="24"/>
      <c r="C6276" s="202"/>
      <c r="D6276" s="202"/>
      <c r="E6276" s="202"/>
    </row>
    <row r="6277" spans="2:5">
      <c r="B6277" s="24"/>
      <c r="C6277" s="202"/>
      <c r="D6277" s="202"/>
      <c r="E6277" s="202"/>
    </row>
    <row r="6278" spans="2:5">
      <c r="B6278" s="24"/>
      <c r="C6278" s="202"/>
      <c r="D6278" s="202"/>
      <c r="E6278" s="202"/>
    </row>
    <row r="6279" spans="2:5">
      <c r="B6279" s="24"/>
      <c r="C6279" s="202"/>
      <c r="D6279" s="202"/>
      <c r="E6279" s="202"/>
    </row>
    <row r="6280" spans="2:5">
      <c r="B6280" s="24"/>
      <c r="C6280" s="202"/>
      <c r="D6280" s="202"/>
      <c r="E6280" s="202"/>
    </row>
    <row r="6281" spans="2:5">
      <c r="B6281" s="24"/>
      <c r="C6281" s="202"/>
      <c r="D6281" s="202"/>
      <c r="E6281" s="202"/>
    </row>
    <row r="6282" spans="2:5">
      <c r="B6282" s="24"/>
      <c r="C6282" s="202"/>
      <c r="D6282" s="202"/>
      <c r="E6282" s="202"/>
    </row>
    <row r="6283" spans="2:5">
      <c r="B6283" s="24"/>
      <c r="C6283" s="202"/>
      <c r="D6283" s="202"/>
      <c r="E6283" s="202"/>
    </row>
    <row r="6284" spans="2:5">
      <c r="B6284" s="24"/>
      <c r="C6284" s="202"/>
      <c r="D6284" s="202"/>
      <c r="E6284" s="202"/>
    </row>
    <row r="6285" spans="2:5">
      <c r="B6285" s="24"/>
      <c r="C6285" s="202"/>
      <c r="D6285" s="202"/>
      <c r="E6285" s="202"/>
    </row>
    <row r="6286" spans="2:5">
      <c r="B6286" s="24"/>
      <c r="C6286" s="202"/>
      <c r="D6286" s="202"/>
      <c r="E6286" s="202"/>
    </row>
    <row r="6287" spans="2:5">
      <c r="B6287" s="24"/>
      <c r="C6287" s="202"/>
      <c r="D6287" s="202"/>
      <c r="E6287" s="202"/>
    </row>
    <row r="6288" spans="2:5">
      <c r="B6288" s="24"/>
      <c r="C6288" s="202"/>
      <c r="D6288" s="202"/>
      <c r="E6288" s="202"/>
    </row>
    <row r="6289" spans="2:5">
      <c r="B6289" s="24"/>
      <c r="C6289" s="202"/>
      <c r="D6289" s="202"/>
      <c r="E6289" s="202"/>
    </row>
    <row r="6290" spans="2:5">
      <c r="B6290" s="24"/>
      <c r="C6290" s="202"/>
      <c r="D6290" s="202"/>
      <c r="E6290" s="202"/>
    </row>
    <row r="6291" spans="2:5">
      <c r="B6291" s="24"/>
      <c r="C6291" s="202"/>
      <c r="D6291" s="202"/>
      <c r="E6291" s="202"/>
    </row>
    <row r="6292" spans="2:5">
      <c r="B6292" s="24"/>
      <c r="C6292" s="202"/>
      <c r="D6292" s="202"/>
      <c r="E6292" s="202"/>
    </row>
    <row r="6293" spans="2:5">
      <c r="B6293" s="24"/>
      <c r="C6293" s="202"/>
      <c r="D6293" s="202"/>
      <c r="E6293" s="202"/>
    </row>
    <row r="6294" spans="2:5">
      <c r="B6294" s="24"/>
      <c r="C6294" s="202"/>
      <c r="D6294" s="202"/>
      <c r="E6294" s="202"/>
    </row>
    <row r="6295" spans="2:5">
      <c r="B6295" s="24"/>
      <c r="C6295" s="202"/>
      <c r="D6295" s="202"/>
      <c r="E6295" s="202"/>
    </row>
    <row r="6296" spans="2:5">
      <c r="B6296" s="24"/>
      <c r="C6296" s="202"/>
      <c r="D6296" s="202"/>
      <c r="E6296" s="202"/>
    </row>
    <row r="6297" spans="2:5">
      <c r="B6297" s="24"/>
      <c r="C6297" s="202"/>
      <c r="D6297" s="202"/>
      <c r="E6297" s="202"/>
    </row>
    <row r="6298" spans="2:5">
      <c r="B6298" s="24"/>
      <c r="C6298" s="202"/>
      <c r="D6298" s="202"/>
      <c r="E6298" s="202"/>
    </row>
    <row r="6299" spans="2:5">
      <c r="B6299" s="24"/>
      <c r="C6299" s="202"/>
      <c r="D6299" s="202"/>
      <c r="E6299" s="202"/>
    </row>
    <row r="6300" spans="2:5">
      <c r="B6300" s="24"/>
      <c r="C6300" s="202"/>
      <c r="D6300" s="202"/>
      <c r="E6300" s="202"/>
    </row>
    <row r="6301" spans="2:5">
      <c r="B6301" s="24"/>
      <c r="C6301" s="202"/>
      <c r="D6301" s="202"/>
      <c r="E6301" s="202"/>
    </row>
    <row r="6302" spans="2:5">
      <c r="B6302" s="24"/>
      <c r="C6302" s="202"/>
      <c r="D6302" s="202"/>
      <c r="E6302" s="202"/>
    </row>
    <row r="6303" spans="2:5">
      <c r="B6303" s="24"/>
      <c r="C6303" s="202"/>
      <c r="D6303" s="202"/>
      <c r="E6303" s="202"/>
    </row>
    <row r="6304" spans="2:5">
      <c r="B6304" s="24"/>
      <c r="C6304" s="202"/>
      <c r="D6304" s="202"/>
      <c r="E6304" s="202"/>
    </row>
    <row r="6305" spans="2:5">
      <c r="B6305" s="24"/>
      <c r="C6305" s="202"/>
      <c r="D6305" s="202"/>
      <c r="E6305" s="202"/>
    </row>
    <row r="6306" spans="2:5">
      <c r="B6306" s="24"/>
      <c r="C6306" s="202"/>
      <c r="D6306" s="202"/>
      <c r="E6306" s="202"/>
    </row>
    <row r="6307" spans="2:5">
      <c r="B6307" s="24"/>
      <c r="C6307" s="202"/>
      <c r="D6307" s="202"/>
      <c r="E6307" s="202"/>
    </row>
    <row r="6308" spans="2:5">
      <c r="B6308" s="24"/>
      <c r="C6308" s="202"/>
      <c r="D6308" s="202"/>
      <c r="E6308" s="202"/>
    </row>
    <row r="6309" spans="2:5">
      <c r="B6309" s="24"/>
      <c r="C6309" s="202"/>
      <c r="D6309" s="202"/>
      <c r="E6309" s="202"/>
    </row>
    <row r="6310" spans="2:5">
      <c r="B6310" s="24"/>
      <c r="C6310" s="202"/>
      <c r="D6310" s="202"/>
      <c r="E6310" s="202"/>
    </row>
    <row r="6311" spans="2:5">
      <c r="B6311" s="24"/>
      <c r="C6311" s="202"/>
      <c r="D6311" s="202"/>
      <c r="E6311" s="202"/>
    </row>
    <row r="6312" spans="2:5">
      <c r="B6312" s="24"/>
      <c r="C6312" s="202"/>
      <c r="D6312" s="202"/>
      <c r="E6312" s="202"/>
    </row>
    <row r="6313" spans="2:5">
      <c r="B6313" s="24"/>
      <c r="C6313" s="202"/>
      <c r="D6313" s="202"/>
      <c r="E6313" s="202"/>
    </row>
    <row r="6314" spans="2:5">
      <c r="B6314" s="24"/>
      <c r="C6314" s="202"/>
      <c r="D6314" s="202"/>
      <c r="E6314" s="202"/>
    </row>
    <row r="6315" spans="2:5">
      <c r="B6315" s="24"/>
      <c r="C6315" s="202"/>
      <c r="D6315" s="202"/>
      <c r="E6315" s="202"/>
    </row>
    <row r="6316" spans="2:5">
      <c r="B6316" s="24"/>
      <c r="C6316" s="202"/>
      <c r="D6316" s="202"/>
      <c r="E6316" s="202"/>
    </row>
    <row r="6317" spans="2:5">
      <c r="B6317" s="24"/>
      <c r="C6317" s="202"/>
      <c r="D6317" s="202"/>
      <c r="E6317" s="202"/>
    </row>
    <row r="6318" spans="2:5">
      <c r="B6318" s="24"/>
      <c r="C6318" s="202"/>
      <c r="D6318" s="202"/>
      <c r="E6318" s="202"/>
    </row>
    <row r="6319" spans="2:5">
      <c r="B6319" s="24"/>
      <c r="C6319" s="202"/>
      <c r="D6319" s="202"/>
      <c r="E6319" s="202"/>
    </row>
    <row r="6320" spans="2:5">
      <c r="B6320" s="24"/>
      <c r="C6320" s="202"/>
      <c r="D6320" s="202"/>
      <c r="E6320" s="202"/>
    </row>
    <row r="6321" spans="2:5">
      <c r="B6321" s="24"/>
      <c r="C6321" s="202"/>
      <c r="D6321" s="202"/>
      <c r="E6321" s="202"/>
    </row>
    <row r="6322" spans="2:5">
      <c r="B6322" s="24"/>
      <c r="C6322" s="202"/>
      <c r="D6322" s="202"/>
      <c r="E6322" s="202"/>
    </row>
    <row r="6323" spans="2:5">
      <c r="B6323" s="24"/>
      <c r="C6323" s="202"/>
      <c r="D6323" s="202"/>
      <c r="E6323" s="202"/>
    </row>
    <row r="6324" spans="2:5">
      <c r="B6324" s="24"/>
      <c r="C6324" s="202"/>
      <c r="D6324" s="202"/>
      <c r="E6324" s="202"/>
    </row>
    <row r="6325" spans="2:5">
      <c r="B6325" s="24"/>
      <c r="C6325" s="202"/>
      <c r="D6325" s="202"/>
      <c r="E6325" s="202"/>
    </row>
    <row r="6326" spans="2:5">
      <c r="B6326" s="24"/>
      <c r="C6326" s="202"/>
      <c r="D6326" s="202"/>
      <c r="E6326" s="202"/>
    </row>
    <row r="6327" spans="2:5">
      <c r="B6327" s="24"/>
      <c r="C6327" s="202"/>
      <c r="D6327" s="202"/>
      <c r="E6327" s="202"/>
    </row>
    <row r="6328" spans="2:5">
      <c r="B6328" s="24"/>
      <c r="C6328" s="202"/>
      <c r="D6328" s="202"/>
      <c r="E6328" s="202"/>
    </row>
    <row r="6329" spans="2:5">
      <c r="B6329" s="24"/>
      <c r="C6329" s="202"/>
      <c r="D6329" s="202"/>
      <c r="E6329" s="202"/>
    </row>
    <row r="6330" spans="2:5">
      <c r="B6330" s="24"/>
      <c r="C6330" s="202"/>
      <c r="D6330" s="202"/>
      <c r="E6330" s="202"/>
    </row>
    <row r="6331" spans="2:5">
      <c r="B6331" s="24"/>
      <c r="C6331" s="202"/>
      <c r="D6331" s="202"/>
      <c r="E6331" s="202"/>
    </row>
    <row r="6332" spans="2:5">
      <c r="B6332" s="24"/>
      <c r="C6332" s="202"/>
      <c r="D6332" s="202"/>
      <c r="E6332" s="202"/>
    </row>
    <row r="6333" spans="2:5">
      <c r="B6333" s="24"/>
      <c r="C6333" s="202"/>
      <c r="D6333" s="202"/>
      <c r="E6333" s="202"/>
    </row>
    <row r="6334" spans="2:5">
      <c r="B6334" s="24"/>
      <c r="C6334" s="202"/>
      <c r="D6334" s="202"/>
      <c r="E6334" s="202"/>
    </row>
    <row r="6335" spans="2:5">
      <c r="B6335" s="24"/>
      <c r="C6335" s="202"/>
      <c r="D6335" s="202"/>
      <c r="E6335" s="202"/>
    </row>
    <row r="6336" spans="2:5">
      <c r="B6336" s="24"/>
      <c r="C6336" s="202"/>
      <c r="D6336" s="202"/>
      <c r="E6336" s="202"/>
    </row>
    <row r="6337" spans="2:5">
      <c r="B6337" s="24"/>
      <c r="C6337" s="202"/>
      <c r="D6337" s="202"/>
      <c r="E6337" s="202"/>
    </row>
    <row r="6338" spans="2:5">
      <c r="B6338" s="24"/>
      <c r="C6338" s="202"/>
      <c r="D6338" s="202"/>
      <c r="E6338" s="202"/>
    </row>
    <row r="6339" spans="2:5">
      <c r="B6339" s="24"/>
      <c r="C6339" s="202"/>
      <c r="D6339" s="202"/>
      <c r="E6339" s="202"/>
    </row>
    <row r="6340" spans="2:5">
      <c r="B6340" s="24"/>
      <c r="C6340" s="202"/>
      <c r="D6340" s="202"/>
      <c r="E6340" s="202"/>
    </row>
    <row r="6341" spans="2:5">
      <c r="B6341" s="24"/>
      <c r="C6341" s="202"/>
      <c r="D6341" s="202"/>
      <c r="E6341" s="202"/>
    </row>
    <row r="6342" spans="2:5">
      <c r="B6342" s="24"/>
      <c r="C6342" s="202"/>
      <c r="D6342" s="202"/>
      <c r="E6342" s="202"/>
    </row>
    <row r="6343" spans="2:5">
      <c r="B6343" s="24"/>
      <c r="C6343" s="202"/>
      <c r="D6343" s="202"/>
      <c r="E6343" s="202"/>
    </row>
    <row r="6344" spans="2:5">
      <c r="B6344" s="24"/>
      <c r="C6344" s="202"/>
      <c r="D6344" s="202"/>
      <c r="E6344" s="202"/>
    </row>
    <row r="6345" spans="2:5">
      <c r="B6345" s="24"/>
      <c r="C6345" s="202"/>
      <c r="D6345" s="202"/>
      <c r="E6345" s="202"/>
    </row>
    <row r="6346" spans="2:5">
      <c r="B6346" s="24"/>
      <c r="C6346" s="202"/>
      <c r="D6346" s="202"/>
      <c r="E6346" s="202"/>
    </row>
    <row r="6347" spans="2:5">
      <c r="B6347" s="24"/>
      <c r="C6347" s="202"/>
      <c r="D6347" s="202"/>
      <c r="E6347" s="202"/>
    </row>
    <row r="6348" spans="2:5">
      <c r="B6348" s="24"/>
      <c r="C6348" s="202"/>
      <c r="D6348" s="202"/>
      <c r="E6348" s="202"/>
    </row>
    <row r="6349" spans="2:5">
      <c r="B6349" s="24"/>
      <c r="C6349" s="202"/>
      <c r="D6349" s="202"/>
      <c r="E6349" s="202"/>
    </row>
    <row r="6350" spans="2:5">
      <c r="B6350" s="24"/>
      <c r="C6350" s="202"/>
      <c r="D6350" s="202"/>
      <c r="E6350" s="202"/>
    </row>
    <row r="6351" spans="2:5">
      <c r="B6351" s="24"/>
      <c r="C6351" s="202"/>
      <c r="D6351" s="202"/>
      <c r="E6351" s="202"/>
    </row>
    <row r="6352" spans="2:5">
      <c r="B6352" s="24"/>
      <c r="C6352" s="202"/>
      <c r="D6352" s="202"/>
      <c r="E6352" s="202"/>
    </row>
    <row r="6353" spans="2:5">
      <c r="B6353" s="24"/>
      <c r="C6353" s="202"/>
      <c r="D6353" s="202"/>
      <c r="E6353" s="202"/>
    </row>
    <row r="6354" spans="2:5">
      <c r="B6354" s="24"/>
      <c r="C6354" s="202"/>
      <c r="D6354" s="202"/>
      <c r="E6354" s="202"/>
    </row>
    <row r="6355" spans="2:5">
      <c r="B6355" s="24"/>
      <c r="C6355" s="202"/>
      <c r="D6355" s="202"/>
      <c r="E6355" s="202"/>
    </row>
    <row r="6356" spans="2:5">
      <c r="B6356" s="24"/>
      <c r="C6356" s="202"/>
      <c r="D6356" s="202"/>
      <c r="E6356" s="202"/>
    </row>
    <row r="6357" spans="2:5">
      <c r="B6357" s="24"/>
      <c r="C6357" s="202"/>
      <c r="D6357" s="202"/>
      <c r="E6357" s="202"/>
    </row>
    <row r="6358" spans="2:5">
      <c r="B6358" s="24"/>
      <c r="C6358" s="202"/>
      <c r="D6358" s="202"/>
      <c r="E6358" s="202"/>
    </row>
    <row r="6359" spans="2:5">
      <c r="B6359" s="24"/>
      <c r="C6359" s="202"/>
      <c r="D6359" s="202"/>
      <c r="E6359" s="202"/>
    </row>
    <row r="6360" spans="2:5">
      <c r="B6360" s="24"/>
      <c r="C6360" s="202"/>
      <c r="D6360" s="202"/>
      <c r="E6360" s="202"/>
    </row>
    <row r="6361" spans="2:5">
      <c r="B6361" s="24"/>
      <c r="C6361" s="202"/>
      <c r="D6361" s="202"/>
      <c r="E6361" s="202"/>
    </row>
    <row r="6362" spans="2:5">
      <c r="B6362" s="24"/>
      <c r="C6362" s="202"/>
      <c r="D6362" s="202"/>
      <c r="E6362" s="202"/>
    </row>
    <row r="6363" spans="2:5">
      <c r="B6363" s="24"/>
      <c r="C6363" s="202"/>
      <c r="D6363" s="202"/>
      <c r="E6363" s="202"/>
    </row>
    <row r="6364" spans="2:5">
      <c r="B6364" s="24"/>
      <c r="C6364" s="202"/>
      <c r="D6364" s="202"/>
      <c r="E6364" s="202"/>
    </row>
    <row r="6365" spans="2:5">
      <c r="B6365" s="24"/>
      <c r="C6365" s="202"/>
      <c r="D6365" s="202"/>
      <c r="E6365" s="202"/>
    </row>
    <row r="6366" spans="2:5">
      <c r="B6366" s="24"/>
      <c r="C6366" s="202"/>
      <c r="D6366" s="202"/>
      <c r="E6366" s="202"/>
    </row>
    <row r="6367" spans="2:5">
      <c r="B6367" s="24"/>
      <c r="C6367" s="202"/>
      <c r="D6367" s="202"/>
      <c r="E6367" s="202"/>
    </row>
    <row r="6368" spans="2:5">
      <c r="B6368" s="24"/>
      <c r="C6368" s="202"/>
      <c r="D6368" s="202"/>
      <c r="E6368" s="202"/>
    </row>
    <row r="6369" spans="2:5">
      <c r="B6369" s="24"/>
      <c r="C6369" s="202"/>
      <c r="D6369" s="202"/>
      <c r="E6369" s="202"/>
    </row>
    <row r="6370" spans="2:5">
      <c r="B6370" s="24"/>
      <c r="C6370" s="202"/>
      <c r="D6370" s="202"/>
      <c r="E6370" s="202"/>
    </row>
    <row r="6371" spans="2:5">
      <c r="B6371" s="24"/>
      <c r="C6371" s="202"/>
      <c r="D6371" s="202"/>
      <c r="E6371" s="202"/>
    </row>
    <row r="6372" spans="2:5">
      <c r="B6372" s="24"/>
      <c r="C6372" s="202"/>
      <c r="D6372" s="202"/>
      <c r="E6372" s="202"/>
    </row>
    <row r="6373" spans="2:5">
      <c r="B6373" s="24"/>
      <c r="C6373" s="202"/>
      <c r="D6373" s="202"/>
      <c r="E6373" s="202"/>
    </row>
    <row r="6374" spans="2:5">
      <c r="B6374" s="24"/>
      <c r="C6374" s="202"/>
      <c r="D6374" s="202"/>
      <c r="E6374" s="202"/>
    </row>
    <row r="6375" spans="2:5">
      <c r="B6375" s="24"/>
      <c r="C6375" s="202"/>
      <c r="D6375" s="202"/>
      <c r="E6375" s="202"/>
    </row>
    <row r="6376" spans="2:5">
      <c r="B6376" s="24"/>
      <c r="C6376" s="202"/>
      <c r="D6376" s="202"/>
      <c r="E6376" s="202"/>
    </row>
    <row r="6377" spans="2:5">
      <c r="B6377" s="24"/>
      <c r="C6377" s="202"/>
      <c r="D6377" s="202"/>
      <c r="E6377" s="202"/>
    </row>
    <row r="6378" spans="2:5">
      <c r="B6378" s="24"/>
      <c r="C6378" s="202"/>
      <c r="D6378" s="202"/>
      <c r="E6378" s="202"/>
    </row>
    <row r="6379" spans="2:5">
      <c r="B6379" s="24"/>
      <c r="C6379" s="202"/>
      <c r="D6379" s="202"/>
      <c r="E6379" s="202"/>
    </row>
    <row r="6380" spans="2:5">
      <c r="B6380" s="24"/>
      <c r="C6380" s="202"/>
      <c r="D6380" s="202"/>
      <c r="E6380" s="202"/>
    </row>
    <row r="6381" spans="2:5">
      <c r="B6381" s="24"/>
      <c r="C6381" s="202"/>
      <c r="D6381" s="202"/>
      <c r="E6381" s="202"/>
    </row>
    <row r="6382" spans="2:5">
      <c r="B6382" s="24"/>
      <c r="C6382" s="202"/>
      <c r="D6382" s="202"/>
      <c r="E6382" s="202"/>
    </row>
    <row r="6383" spans="2:5">
      <c r="B6383" s="24"/>
      <c r="C6383" s="202"/>
      <c r="D6383" s="202"/>
      <c r="E6383" s="202"/>
    </row>
    <row r="6384" spans="2:5">
      <c r="B6384" s="24"/>
      <c r="C6384" s="202"/>
      <c r="D6384" s="202"/>
      <c r="E6384" s="202"/>
    </row>
    <row r="6385" spans="2:5">
      <c r="B6385" s="24"/>
      <c r="C6385" s="202"/>
      <c r="D6385" s="202"/>
      <c r="E6385" s="202"/>
    </row>
    <row r="6386" spans="2:5">
      <c r="B6386" s="24"/>
      <c r="C6386" s="202"/>
      <c r="D6386" s="202"/>
      <c r="E6386" s="202"/>
    </row>
    <row r="6387" spans="2:5">
      <c r="B6387" s="24"/>
      <c r="C6387" s="202"/>
      <c r="D6387" s="202"/>
      <c r="E6387" s="202"/>
    </row>
    <row r="6388" spans="2:5">
      <c r="B6388" s="24"/>
      <c r="C6388" s="202"/>
      <c r="D6388" s="202"/>
      <c r="E6388" s="202"/>
    </row>
    <row r="6389" spans="2:5">
      <c r="B6389" s="24"/>
      <c r="C6389" s="202"/>
      <c r="D6389" s="202"/>
      <c r="E6389" s="202"/>
    </row>
    <row r="6390" spans="2:5">
      <c r="B6390" s="24"/>
      <c r="C6390" s="202"/>
      <c r="D6390" s="202"/>
      <c r="E6390" s="202"/>
    </row>
    <row r="6391" spans="2:5">
      <c r="B6391" s="24"/>
      <c r="C6391" s="202"/>
      <c r="D6391" s="202"/>
      <c r="E6391" s="202"/>
    </row>
    <row r="6392" spans="2:5">
      <c r="B6392" s="24"/>
      <c r="C6392" s="202"/>
      <c r="D6392" s="202"/>
      <c r="E6392" s="202"/>
    </row>
    <row r="6393" spans="2:5">
      <c r="B6393" s="24"/>
      <c r="C6393" s="202"/>
      <c r="D6393" s="202"/>
      <c r="E6393" s="202"/>
    </row>
    <row r="6394" spans="2:5">
      <c r="B6394" s="24"/>
      <c r="C6394" s="202"/>
      <c r="D6394" s="202"/>
      <c r="E6394" s="202"/>
    </row>
    <row r="6395" spans="2:5">
      <c r="B6395" s="24"/>
      <c r="C6395" s="202"/>
      <c r="D6395" s="202"/>
      <c r="E6395" s="202"/>
    </row>
    <row r="6396" spans="2:5">
      <c r="B6396" s="24"/>
      <c r="C6396" s="202"/>
      <c r="D6396" s="202"/>
      <c r="E6396" s="202"/>
    </row>
    <row r="6397" spans="2:5">
      <c r="B6397" s="24"/>
      <c r="C6397" s="202"/>
      <c r="D6397" s="202"/>
      <c r="E6397" s="202"/>
    </row>
    <row r="6398" spans="2:5">
      <c r="B6398" s="24"/>
      <c r="C6398" s="202"/>
      <c r="D6398" s="202"/>
      <c r="E6398" s="202"/>
    </row>
    <row r="6399" spans="2:5">
      <c r="B6399" s="24"/>
      <c r="C6399" s="202"/>
      <c r="D6399" s="202"/>
      <c r="E6399" s="202"/>
    </row>
    <row r="6400" spans="2:5">
      <c r="B6400" s="24"/>
      <c r="C6400" s="202"/>
      <c r="D6400" s="202"/>
      <c r="E6400" s="202"/>
    </row>
    <row r="6401" spans="2:5">
      <c r="B6401" s="24"/>
      <c r="C6401" s="202"/>
      <c r="D6401" s="202"/>
      <c r="E6401" s="202"/>
    </row>
    <row r="6402" spans="2:5">
      <c r="B6402" s="24"/>
      <c r="C6402" s="202"/>
      <c r="D6402" s="202"/>
      <c r="E6402" s="202"/>
    </row>
    <row r="6403" spans="2:5">
      <c r="B6403" s="24"/>
      <c r="C6403" s="202"/>
      <c r="D6403" s="202"/>
      <c r="E6403" s="202"/>
    </row>
    <row r="6404" spans="2:5">
      <c r="B6404" s="24"/>
      <c r="C6404" s="202"/>
      <c r="D6404" s="202"/>
      <c r="E6404" s="202"/>
    </row>
    <row r="6405" spans="2:5">
      <c r="B6405" s="24"/>
      <c r="C6405" s="202"/>
      <c r="D6405" s="202"/>
      <c r="E6405" s="202"/>
    </row>
    <row r="6406" spans="2:5">
      <c r="B6406" s="24"/>
      <c r="C6406" s="202"/>
      <c r="D6406" s="202"/>
      <c r="E6406" s="202"/>
    </row>
    <row r="6407" spans="2:5">
      <c r="B6407" s="24"/>
      <c r="C6407" s="202"/>
      <c r="D6407" s="202"/>
      <c r="E6407" s="202"/>
    </row>
    <row r="6408" spans="2:5">
      <c r="B6408" s="24"/>
      <c r="C6408" s="202"/>
      <c r="D6408" s="202"/>
      <c r="E6408" s="202"/>
    </row>
    <row r="6409" spans="2:5">
      <c r="B6409" s="24"/>
      <c r="C6409" s="202"/>
      <c r="D6409" s="202"/>
      <c r="E6409" s="202"/>
    </row>
    <row r="6410" spans="2:5">
      <c r="B6410" s="24"/>
      <c r="C6410" s="202"/>
      <c r="D6410" s="202"/>
      <c r="E6410" s="202"/>
    </row>
    <row r="6411" spans="2:5">
      <c r="B6411" s="24"/>
      <c r="C6411" s="202"/>
      <c r="D6411" s="202"/>
      <c r="E6411" s="202"/>
    </row>
    <row r="6412" spans="2:5">
      <c r="B6412" s="24"/>
      <c r="C6412" s="202"/>
      <c r="D6412" s="202"/>
      <c r="E6412" s="202"/>
    </row>
    <row r="6413" spans="2:5">
      <c r="B6413" s="24"/>
      <c r="C6413" s="202"/>
      <c r="D6413" s="202"/>
      <c r="E6413" s="202"/>
    </row>
    <row r="6414" spans="2:5">
      <c r="B6414" s="24"/>
      <c r="C6414" s="202"/>
      <c r="D6414" s="202"/>
      <c r="E6414" s="202"/>
    </row>
    <row r="6415" spans="2:5">
      <c r="B6415" s="24"/>
      <c r="C6415" s="202"/>
      <c r="D6415" s="202"/>
      <c r="E6415" s="202"/>
    </row>
    <row r="6416" spans="2:5">
      <c r="B6416" s="24"/>
      <c r="C6416" s="202"/>
      <c r="D6416" s="202"/>
      <c r="E6416" s="202"/>
    </row>
    <row r="6417" spans="2:5">
      <c r="B6417" s="24"/>
      <c r="C6417" s="202"/>
      <c r="D6417" s="202"/>
      <c r="E6417" s="202"/>
    </row>
    <row r="6418" spans="2:5">
      <c r="B6418" s="24"/>
      <c r="C6418" s="202"/>
      <c r="D6418" s="202"/>
      <c r="E6418" s="202"/>
    </row>
    <row r="6419" spans="2:5">
      <c r="B6419" s="24"/>
      <c r="C6419" s="202"/>
      <c r="D6419" s="202"/>
      <c r="E6419" s="202"/>
    </row>
    <row r="6420" spans="2:5">
      <c r="B6420" s="24"/>
      <c r="C6420" s="202"/>
      <c r="D6420" s="202"/>
      <c r="E6420" s="202"/>
    </row>
    <row r="6421" spans="2:5">
      <c r="B6421" s="24"/>
      <c r="C6421" s="202"/>
      <c r="D6421" s="202"/>
      <c r="E6421" s="202"/>
    </row>
    <row r="6422" spans="2:5">
      <c r="B6422" s="24"/>
      <c r="C6422" s="202"/>
      <c r="D6422" s="202"/>
      <c r="E6422" s="202"/>
    </row>
    <row r="6423" spans="2:5">
      <c r="B6423" s="24"/>
      <c r="C6423" s="202"/>
      <c r="D6423" s="202"/>
      <c r="E6423" s="202"/>
    </row>
    <row r="6424" spans="2:5">
      <c r="B6424" s="24"/>
      <c r="C6424" s="202"/>
      <c r="D6424" s="202"/>
      <c r="E6424" s="202"/>
    </row>
    <row r="6425" spans="2:5">
      <c r="B6425" s="24"/>
      <c r="C6425" s="202"/>
      <c r="D6425" s="202"/>
      <c r="E6425" s="202"/>
    </row>
    <row r="6426" spans="2:5">
      <c r="B6426" s="24"/>
      <c r="C6426" s="202"/>
      <c r="D6426" s="202"/>
      <c r="E6426" s="202"/>
    </row>
    <row r="6427" spans="2:5">
      <c r="B6427" s="24"/>
      <c r="C6427" s="202"/>
      <c r="D6427" s="202"/>
      <c r="E6427" s="202"/>
    </row>
    <row r="6428" spans="2:5">
      <c r="B6428" s="24"/>
      <c r="C6428" s="202"/>
      <c r="D6428" s="202"/>
      <c r="E6428" s="202"/>
    </row>
    <row r="6429" spans="2:5">
      <c r="B6429" s="24"/>
      <c r="C6429" s="202"/>
      <c r="D6429" s="202"/>
      <c r="E6429" s="202"/>
    </row>
    <row r="6430" spans="2:5">
      <c r="B6430" s="24"/>
      <c r="C6430" s="202"/>
      <c r="D6430" s="202"/>
      <c r="E6430" s="202"/>
    </row>
    <row r="6431" spans="2:5">
      <c r="B6431" s="24"/>
      <c r="C6431" s="202"/>
      <c r="D6431" s="202"/>
      <c r="E6431" s="202"/>
    </row>
    <row r="6432" spans="2:5">
      <c r="B6432" s="24"/>
      <c r="C6432" s="202"/>
      <c r="D6432" s="202"/>
      <c r="E6432" s="202"/>
    </row>
    <row r="6433" spans="2:5">
      <c r="B6433" s="24"/>
      <c r="C6433" s="202"/>
      <c r="D6433" s="202"/>
      <c r="E6433" s="202"/>
    </row>
    <row r="6434" spans="2:5">
      <c r="B6434" s="24"/>
      <c r="C6434" s="202"/>
      <c r="D6434" s="202"/>
      <c r="E6434" s="202"/>
    </row>
    <row r="6435" spans="2:5">
      <c r="B6435" s="24"/>
      <c r="C6435" s="202"/>
      <c r="D6435" s="202"/>
      <c r="E6435" s="202"/>
    </row>
    <row r="6436" spans="2:5">
      <c r="B6436" s="24"/>
      <c r="C6436" s="202"/>
      <c r="D6436" s="202"/>
      <c r="E6436" s="202"/>
    </row>
    <row r="6437" spans="2:5">
      <c r="B6437" s="24"/>
      <c r="C6437" s="202"/>
      <c r="D6437" s="202"/>
      <c r="E6437" s="202"/>
    </row>
    <row r="6438" spans="2:5">
      <c r="B6438" s="24"/>
      <c r="C6438" s="202"/>
      <c r="D6438" s="202"/>
      <c r="E6438" s="202"/>
    </row>
    <row r="6439" spans="2:5">
      <c r="B6439" s="24"/>
      <c r="C6439" s="202"/>
      <c r="D6439" s="202"/>
      <c r="E6439" s="202"/>
    </row>
    <row r="6440" spans="2:5">
      <c r="B6440" s="24"/>
      <c r="C6440" s="202"/>
      <c r="D6440" s="202"/>
      <c r="E6440" s="202"/>
    </row>
    <row r="6441" spans="2:5">
      <c r="B6441" s="24"/>
      <c r="C6441" s="202"/>
      <c r="D6441" s="202"/>
      <c r="E6441" s="202"/>
    </row>
    <row r="6442" spans="2:5">
      <c r="B6442" s="24"/>
      <c r="C6442" s="202"/>
      <c r="D6442" s="202"/>
      <c r="E6442" s="202"/>
    </row>
    <row r="6443" spans="2:5">
      <c r="B6443" s="24"/>
      <c r="C6443" s="202"/>
      <c r="D6443" s="202"/>
      <c r="E6443" s="202"/>
    </row>
    <row r="6444" spans="2:5">
      <c r="B6444" s="24"/>
      <c r="C6444" s="202"/>
      <c r="D6444" s="202"/>
      <c r="E6444" s="202"/>
    </row>
    <row r="6445" spans="2:5">
      <c r="B6445" s="24"/>
      <c r="C6445" s="202"/>
      <c r="D6445" s="202"/>
      <c r="E6445" s="202"/>
    </row>
    <row r="6446" spans="2:5">
      <c r="B6446" s="24"/>
      <c r="C6446" s="202"/>
      <c r="D6446" s="202"/>
      <c r="E6446" s="202"/>
    </row>
    <row r="6447" spans="2:5">
      <c r="B6447" s="24"/>
      <c r="C6447" s="202"/>
      <c r="D6447" s="202"/>
      <c r="E6447" s="202"/>
    </row>
    <row r="6448" spans="2:5">
      <c r="B6448" s="24"/>
      <c r="C6448" s="202"/>
      <c r="D6448" s="202"/>
      <c r="E6448" s="202"/>
    </row>
    <row r="6449" spans="2:5">
      <c r="B6449" s="24"/>
      <c r="C6449" s="202"/>
      <c r="D6449" s="202"/>
      <c r="E6449" s="202"/>
    </row>
    <row r="6450" spans="2:5">
      <c r="B6450" s="24"/>
      <c r="C6450" s="202"/>
      <c r="D6450" s="202"/>
      <c r="E6450" s="202"/>
    </row>
    <row r="6451" spans="2:5">
      <c r="B6451" s="24"/>
      <c r="C6451" s="202"/>
      <c r="D6451" s="202"/>
      <c r="E6451" s="202"/>
    </row>
    <row r="6452" spans="2:5">
      <c r="B6452" s="24"/>
      <c r="C6452" s="202"/>
      <c r="D6452" s="202"/>
      <c r="E6452" s="202"/>
    </row>
    <row r="6453" spans="2:5">
      <c r="B6453" s="24"/>
      <c r="C6453" s="202"/>
      <c r="D6453" s="202"/>
      <c r="E6453" s="202"/>
    </row>
    <row r="6454" spans="2:5">
      <c r="B6454" s="24"/>
      <c r="C6454" s="202"/>
      <c r="D6454" s="202"/>
      <c r="E6454" s="202"/>
    </row>
    <row r="6455" spans="2:5">
      <c r="B6455" s="24"/>
      <c r="C6455" s="202"/>
      <c r="D6455" s="202"/>
      <c r="E6455" s="202"/>
    </row>
    <row r="6456" spans="2:5">
      <c r="B6456" s="24"/>
      <c r="C6456" s="202"/>
      <c r="D6456" s="202"/>
      <c r="E6456" s="202"/>
    </row>
    <row r="6457" spans="2:5">
      <c r="B6457" s="24"/>
      <c r="C6457" s="202"/>
      <c r="D6457" s="202"/>
      <c r="E6457" s="202"/>
    </row>
    <row r="6458" spans="2:5">
      <c r="B6458" s="24"/>
      <c r="C6458" s="202"/>
      <c r="D6458" s="202"/>
      <c r="E6458" s="202"/>
    </row>
    <row r="6459" spans="2:5">
      <c r="B6459" s="24"/>
      <c r="C6459" s="202"/>
      <c r="D6459" s="202"/>
      <c r="E6459" s="202"/>
    </row>
    <row r="6460" spans="2:5">
      <c r="B6460" s="24"/>
      <c r="C6460" s="202"/>
      <c r="D6460" s="202"/>
      <c r="E6460" s="202"/>
    </row>
    <row r="6461" spans="2:5">
      <c r="B6461" s="24"/>
      <c r="C6461" s="202"/>
      <c r="D6461" s="202"/>
      <c r="E6461" s="202"/>
    </row>
    <row r="6462" spans="2:5">
      <c r="B6462" s="24"/>
      <c r="C6462" s="202"/>
      <c r="D6462" s="202"/>
      <c r="E6462" s="202"/>
    </row>
    <row r="6463" spans="2:5">
      <c r="B6463" s="24"/>
      <c r="C6463" s="202"/>
      <c r="D6463" s="202"/>
      <c r="E6463" s="202"/>
    </row>
    <row r="6464" spans="2:5">
      <c r="B6464" s="24"/>
      <c r="C6464" s="202"/>
      <c r="D6464" s="202"/>
      <c r="E6464" s="202"/>
    </row>
    <row r="6465" spans="2:5">
      <c r="B6465" s="24"/>
      <c r="C6465" s="202"/>
      <c r="D6465" s="202"/>
      <c r="E6465" s="202"/>
    </row>
    <row r="6466" spans="2:5">
      <c r="B6466" s="24"/>
      <c r="C6466" s="202"/>
      <c r="D6466" s="202"/>
      <c r="E6466" s="202"/>
    </row>
    <row r="6467" spans="2:5">
      <c r="B6467" s="24"/>
      <c r="C6467" s="202"/>
      <c r="D6467" s="202"/>
      <c r="E6467" s="202"/>
    </row>
    <row r="6468" spans="2:5">
      <c r="B6468" s="24"/>
      <c r="C6468" s="202"/>
      <c r="D6468" s="202"/>
      <c r="E6468" s="202"/>
    </row>
    <row r="6469" spans="2:5">
      <c r="B6469" s="24"/>
      <c r="C6469" s="202"/>
      <c r="D6469" s="202"/>
      <c r="E6469" s="202"/>
    </row>
    <row r="6470" spans="2:5">
      <c r="B6470" s="24"/>
      <c r="C6470" s="202"/>
      <c r="D6470" s="202"/>
      <c r="E6470" s="202"/>
    </row>
    <row r="6471" spans="2:5">
      <c r="B6471" s="24"/>
      <c r="C6471" s="202"/>
      <c r="D6471" s="202"/>
      <c r="E6471" s="202"/>
    </row>
    <row r="6472" spans="2:5">
      <c r="B6472" s="24"/>
      <c r="C6472" s="202"/>
      <c r="D6472" s="202"/>
      <c r="E6472" s="202"/>
    </row>
    <row r="6473" spans="2:5">
      <c r="B6473" s="24"/>
      <c r="C6473" s="202"/>
      <c r="D6473" s="202"/>
      <c r="E6473" s="202"/>
    </row>
    <row r="6474" spans="2:5">
      <c r="B6474" s="24"/>
      <c r="C6474" s="202"/>
      <c r="D6474" s="202"/>
      <c r="E6474" s="202"/>
    </row>
    <row r="6475" spans="2:5">
      <c r="B6475" s="24"/>
      <c r="C6475" s="202"/>
      <c r="D6475" s="202"/>
      <c r="E6475" s="202"/>
    </row>
    <row r="6476" spans="2:5">
      <c r="B6476" s="24"/>
      <c r="C6476" s="202"/>
      <c r="D6476" s="202"/>
      <c r="E6476" s="202"/>
    </row>
    <row r="6477" spans="2:5">
      <c r="B6477" s="24"/>
      <c r="C6477" s="202"/>
      <c r="D6477" s="202"/>
      <c r="E6477" s="202"/>
    </row>
    <row r="6478" spans="2:5">
      <c r="B6478" s="24"/>
      <c r="C6478" s="202"/>
      <c r="D6478" s="202"/>
      <c r="E6478" s="202"/>
    </row>
    <row r="6479" spans="2:5">
      <c r="B6479" s="24"/>
      <c r="C6479" s="202"/>
      <c r="D6479" s="202"/>
      <c r="E6479" s="202"/>
    </row>
    <row r="6480" spans="2:5">
      <c r="B6480" s="24"/>
      <c r="C6480" s="202"/>
      <c r="D6480" s="202"/>
      <c r="E6480" s="202"/>
    </row>
    <row r="6481" spans="2:5">
      <c r="B6481" s="24"/>
      <c r="C6481" s="202"/>
      <c r="D6481" s="202"/>
      <c r="E6481" s="202"/>
    </row>
    <row r="6482" spans="2:5">
      <c r="B6482" s="24"/>
      <c r="C6482" s="202"/>
      <c r="D6482" s="202"/>
      <c r="E6482" s="202"/>
    </row>
    <row r="6483" spans="2:5">
      <c r="B6483" s="24"/>
      <c r="C6483" s="202"/>
      <c r="D6483" s="202"/>
      <c r="E6483" s="202"/>
    </row>
    <row r="6484" spans="2:5">
      <c r="B6484" s="24"/>
      <c r="C6484" s="202"/>
      <c r="D6484" s="202"/>
      <c r="E6484" s="202"/>
    </row>
    <row r="6485" spans="2:5">
      <c r="B6485" s="24"/>
      <c r="C6485" s="202"/>
      <c r="D6485" s="202"/>
      <c r="E6485" s="202"/>
    </row>
    <row r="6486" spans="2:5">
      <c r="B6486" s="24"/>
      <c r="C6486" s="202"/>
      <c r="D6486" s="202"/>
      <c r="E6486" s="202"/>
    </row>
    <row r="6487" spans="2:5">
      <c r="B6487" s="24"/>
      <c r="C6487" s="202"/>
      <c r="D6487" s="202"/>
      <c r="E6487" s="202"/>
    </row>
    <row r="6488" spans="2:5">
      <c r="B6488" s="24"/>
      <c r="C6488" s="202"/>
      <c r="D6488" s="202"/>
      <c r="E6488" s="202"/>
    </row>
    <row r="6489" spans="2:5">
      <c r="B6489" s="24"/>
      <c r="C6489" s="202"/>
      <c r="D6489" s="202"/>
      <c r="E6489" s="202"/>
    </row>
    <row r="6490" spans="2:5">
      <c r="B6490" s="24"/>
      <c r="C6490" s="202"/>
      <c r="D6490" s="202"/>
      <c r="E6490" s="202"/>
    </row>
    <row r="6491" spans="2:5">
      <c r="B6491" s="24"/>
      <c r="C6491" s="202"/>
      <c r="D6491" s="202"/>
      <c r="E6491" s="202"/>
    </row>
    <row r="6492" spans="2:5">
      <c r="B6492" s="24"/>
      <c r="C6492" s="202"/>
      <c r="D6492" s="202"/>
      <c r="E6492" s="202"/>
    </row>
    <row r="6493" spans="2:5">
      <c r="B6493" s="24"/>
      <c r="C6493" s="202"/>
      <c r="D6493" s="202"/>
      <c r="E6493" s="202"/>
    </row>
    <row r="6494" spans="2:5">
      <c r="B6494" s="24"/>
      <c r="C6494" s="202"/>
      <c r="D6494" s="202"/>
      <c r="E6494" s="202"/>
    </row>
    <row r="6495" spans="2:5">
      <c r="B6495" s="24"/>
      <c r="C6495" s="202"/>
      <c r="D6495" s="202"/>
      <c r="E6495" s="202"/>
    </row>
    <row r="6496" spans="2:5">
      <c r="B6496" s="24"/>
      <c r="C6496" s="202"/>
      <c r="D6496" s="202"/>
      <c r="E6496" s="202"/>
    </row>
    <row r="6497" spans="2:5">
      <c r="B6497" s="24"/>
      <c r="C6497" s="202"/>
      <c r="D6497" s="202"/>
      <c r="E6497" s="202"/>
    </row>
    <row r="6498" spans="2:5">
      <c r="B6498" s="24"/>
      <c r="C6498" s="202"/>
      <c r="D6498" s="202"/>
      <c r="E6498" s="202"/>
    </row>
    <row r="6499" spans="2:5">
      <c r="B6499" s="24"/>
      <c r="C6499" s="202"/>
      <c r="D6499" s="202"/>
      <c r="E6499" s="202"/>
    </row>
    <row r="6500" spans="2:5">
      <c r="B6500" s="24"/>
      <c r="C6500" s="202"/>
      <c r="D6500" s="202"/>
      <c r="E6500" s="202"/>
    </row>
    <row r="6501" spans="2:5">
      <c r="B6501" s="24"/>
      <c r="C6501" s="202"/>
      <c r="D6501" s="202"/>
      <c r="E6501" s="202"/>
    </row>
    <row r="6502" spans="2:5">
      <c r="B6502" s="24"/>
      <c r="C6502" s="202"/>
      <c r="D6502" s="202"/>
      <c r="E6502" s="202"/>
    </row>
    <row r="6503" spans="2:5">
      <c r="B6503" s="24"/>
      <c r="C6503" s="202"/>
      <c r="D6503" s="202"/>
      <c r="E6503" s="202"/>
    </row>
    <row r="6504" spans="2:5">
      <c r="B6504" s="24"/>
      <c r="C6504" s="202"/>
      <c r="D6504" s="202"/>
      <c r="E6504" s="202"/>
    </row>
    <row r="6505" spans="2:5">
      <c r="B6505" s="24"/>
      <c r="C6505" s="202"/>
      <c r="D6505" s="202"/>
      <c r="E6505" s="202"/>
    </row>
    <row r="6506" spans="2:5">
      <c r="B6506" s="24"/>
      <c r="C6506" s="202"/>
      <c r="D6506" s="202"/>
      <c r="E6506" s="202"/>
    </row>
    <row r="6507" spans="2:5">
      <c r="B6507" s="24"/>
      <c r="C6507" s="202"/>
      <c r="D6507" s="202"/>
      <c r="E6507" s="202"/>
    </row>
    <row r="6508" spans="2:5">
      <c r="B6508" s="24"/>
      <c r="C6508" s="202"/>
      <c r="D6508" s="202"/>
      <c r="E6508" s="202"/>
    </row>
    <row r="6509" spans="2:5">
      <c r="B6509" s="24"/>
      <c r="C6509" s="202"/>
      <c r="D6509" s="202"/>
      <c r="E6509" s="202"/>
    </row>
    <row r="6510" spans="2:5">
      <c r="B6510" s="24"/>
      <c r="C6510" s="202"/>
      <c r="D6510" s="202"/>
      <c r="E6510" s="202"/>
    </row>
    <row r="6511" spans="2:5">
      <c r="B6511" s="24"/>
      <c r="C6511" s="202"/>
      <c r="D6511" s="202"/>
      <c r="E6511" s="202"/>
    </row>
    <row r="6512" spans="2:5">
      <c r="B6512" s="24"/>
      <c r="C6512" s="202"/>
      <c r="D6512" s="202"/>
      <c r="E6512" s="202"/>
    </row>
    <row r="6513" spans="2:5">
      <c r="B6513" s="24"/>
      <c r="C6513" s="202"/>
      <c r="D6513" s="202"/>
      <c r="E6513" s="202"/>
    </row>
    <row r="6514" spans="2:5">
      <c r="B6514" s="24"/>
      <c r="C6514" s="202"/>
      <c r="D6514" s="202"/>
      <c r="E6514" s="202"/>
    </row>
    <row r="6515" spans="2:5">
      <c r="B6515" s="24"/>
      <c r="C6515" s="202"/>
      <c r="D6515" s="202"/>
      <c r="E6515" s="202"/>
    </row>
    <row r="6516" spans="2:5">
      <c r="B6516" s="24"/>
      <c r="C6516" s="202"/>
      <c r="D6516" s="202"/>
      <c r="E6516" s="202"/>
    </row>
    <row r="6517" spans="2:5">
      <c r="B6517" s="24"/>
      <c r="C6517" s="202"/>
      <c r="D6517" s="202"/>
      <c r="E6517" s="202"/>
    </row>
    <row r="6518" spans="2:5">
      <c r="B6518" s="24"/>
      <c r="C6518" s="202"/>
      <c r="D6518" s="202"/>
      <c r="E6518" s="202"/>
    </row>
    <row r="6519" spans="2:5">
      <c r="B6519" s="24"/>
      <c r="C6519" s="202"/>
      <c r="D6519" s="202"/>
      <c r="E6519" s="202"/>
    </row>
    <row r="6520" spans="2:5">
      <c r="B6520" s="24"/>
      <c r="C6520" s="202"/>
      <c r="D6520" s="202"/>
      <c r="E6520" s="202"/>
    </row>
    <row r="6521" spans="2:5">
      <c r="B6521" s="24"/>
      <c r="C6521" s="202"/>
      <c r="D6521" s="202"/>
      <c r="E6521" s="202"/>
    </row>
    <row r="6522" spans="2:5">
      <c r="B6522" s="24"/>
      <c r="C6522" s="202"/>
      <c r="D6522" s="202"/>
      <c r="E6522" s="202"/>
    </row>
    <row r="6523" spans="2:5">
      <c r="B6523" s="24"/>
      <c r="C6523" s="202"/>
      <c r="D6523" s="202"/>
      <c r="E6523" s="202"/>
    </row>
    <row r="6524" spans="2:5">
      <c r="B6524" s="24"/>
      <c r="C6524" s="202"/>
      <c r="D6524" s="202"/>
      <c r="E6524" s="202"/>
    </row>
    <row r="6525" spans="2:5">
      <c r="B6525" s="24"/>
      <c r="C6525" s="202"/>
      <c r="D6525" s="202"/>
      <c r="E6525" s="202"/>
    </row>
    <row r="6526" spans="2:5">
      <c r="B6526" s="24"/>
      <c r="C6526" s="202"/>
      <c r="D6526" s="202"/>
      <c r="E6526" s="202"/>
    </row>
    <row r="6527" spans="2:5">
      <c r="B6527" s="24"/>
      <c r="C6527" s="202"/>
      <c r="D6527" s="202"/>
      <c r="E6527" s="202"/>
    </row>
    <row r="6528" spans="2:5">
      <c r="B6528" s="24"/>
      <c r="C6528" s="202"/>
      <c r="D6528" s="202"/>
      <c r="E6528" s="202"/>
    </row>
    <row r="6529" spans="2:5">
      <c r="B6529" s="24"/>
      <c r="C6529" s="202"/>
      <c r="D6529" s="202"/>
      <c r="E6529" s="202"/>
    </row>
    <row r="6530" spans="2:5">
      <c r="B6530" s="24"/>
      <c r="C6530" s="202"/>
      <c r="D6530" s="202"/>
      <c r="E6530" s="202"/>
    </row>
    <row r="6531" spans="2:5">
      <c r="B6531" s="24"/>
      <c r="C6531" s="202"/>
      <c r="D6531" s="202"/>
      <c r="E6531" s="202"/>
    </row>
    <row r="6532" spans="2:5">
      <c r="B6532" s="24"/>
      <c r="C6532" s="202"/>
      <c r="D6532" s="202"/>
      <c r="E6532" s="202"/>
    </row>
    <row r="6533" spans="2:5">
      <c r="B6533" s="24"/>
      <c r="C6533" s="202"/>
      <c r="D6533" s="202"/>
      <c r="E6533" s="202"/>
    </row>
    <row r="6534" spans="2:5">
      <c r="B6534" s="24"/>
      <c r="C6534" s="202"/>
      <c r="D6534" s="202"/>
      <c r="E6534" s="202"/>
    </row>
    <row r="6535" spans="2:5">
      <c r="B6535" s="24"/>
      <c r="C6535" s="202"/>
      <c r="D6535" s="202"/>
      <c r="E6535" s="202"/>
    </row>
    <row r="6536" spans="2:5">
      <c r="B6536" s="24"/>
      <c r="C6536" s="202"/>
      <c r="D6536" s="202"/>
      <c r="E6536" s="202"/>
    </row>
    <row r="6537" spans="2:5">
      <c r="B6537" s="24"/>
      <c r="C6537" s="202"/>
      <c r="D6537" s="202"/>
      <c r="E6537" s="202"/>
    </row>
    <row r="6538" spans="2:5">
      <c r="B6538" s="24"/>
      <c r="C6538" s="202"/>
      <c r="D6538" s="202"/>
      <c r="E6538" s="202"/>
    </row>
    <row r="6539" spans="2:5">
      <c r="B6539" s="24"/>
      <c r="C6539" s="202"/>
      <c r="D6539" s="202"/>
      <c r="E6539" s="202"/>
    </row>
    <row r="6540" spans="2:5">
      <c r="B6540" s="24"/>
      <c r="C6540" s="202"/>
      <c r="D6540" s="202"/>
      <c r="E6540" s="202"/>
    </row>
    <row r="6541" spans="2:5">
      <c r="B6541" s="24"/>
      <c r="C6541" s="202"/>
      <c r="D6541" s="202"/>
      <c r="E6541" s="202"/>
    </row>
    <row r="6542" spans="2:5">
      <c r="B6542" s="24"/>
      <c r="C6542" s="202"/>
      <c r="D6542" s="202"/>
      <c r="E6542" s="202"/>
    </row>
    <row r="6543" spans="2:5">
      <c r="B6543" s="24"/>
      <c r="C6543" s="202"/>
      <c r="D6543" s="202"/>
      <c r="E6543" s="202"/>
    </row>
    <row r="6544" spans="2:5">
      <c r="B6544" s="24"/>
      <c r="C6544" s="202"/>
      <c r="D6544" s="202"/>
      <c r="E6544" s="202"/>
    </row>
    <row r="6545" spans="2:5">
      <c r="B6545" s="24"/>
      <c r="C6545" s="202"/>
      <c r="D6545" s="202"/>
      <c r="E6545" s="202"/>
    </row>
    <row r="6546" spans="2:5">
      <c r="B6546" s="24"/>
      <c r="C6546" s="202"/>
      <c r="D6546" s="202"/>
      <c r="E6546" s="202"/>
    </row>
    <row r="6547" spans="2:5">
      <c r="B6547" s="24"/>
      <c r="C6547" s="202"/>
      <c r="D6547" s="202"/>
      <c r="E6547" s="202"/>
    </row>
    <row r="6548" spans="2:5">
      <c r="B6548" s="24"/>
      <c r="C6548" s="202"/>
      <c r="D6548" s="202"/>
      <c r="E6548" s="202"/>
    </row>
    <row r="6549" spans="2:5">
      <c r="B6549" s="24"/>
      <c r="C6549" s="202"/>
      <c r="D6549" s="202"/>
      <c r="E6549" s="202"/>
    </row>
    <row r="6550" spans="2:5">
      <c r="B6550" s="24"/>
      <c r="C6550" s="202"/>
      <c r="D6550" s="202"/>
      <c r="E6550" s="202"/>
    </row>
    <row r="6551" spans="2:5">
      <c r="B6551" s="24"/>
      <c r="C6551" s="202"/>
      <c r="D6551" s="202"/>
      <c r="E6551" s="202"/>
    </row>
    <row r="6552" spans="2:5">
      <c r="B6552" s="24"/>
      <c r="C6552" s="202"/>
      <c r="D6552" s="202"/>
      <c r="E6552" s="202"/>
    </row>
    <row r="6553" spans="2:5">
      <c r="B6553" s="24"/>
      <c r="C6553" s="202"/>
      <c r="D6553" s="202"/>
      <c r="E6553" s="202"/>
    </row>
    <row r="6554" spans="2:5">
      <c r="B6554" s="24"/>
      <c r="C6554" s="202"/>
      <c r="D6554" s="202"/>
      <c r="E6554" s="202"/>
    </row>
    <row r="6555" spans="2:5">
      <c r="B6555" s="24"/>
      <c r="C6555" s="202"/>
      <c r="D6555" s="202"/>
      <c r="E6555" s="202"/>
    </row>
    <row r="6556" spans="2:5">
      <c r="B6556" s="24"/>
      <c r="C6556" s="202"/>
      <c r="D6556" s="202"/>
      <c r="E6556" s="202"/>
    </row>
    <row r="6557" spans="2:5">
      <c r="B6557" s="24"/>
      <c r="C6557" s="202"/>
      <c r="D6557" s="202"/>
      <c r="E6557" s="202"/>
    </row>
    <row r="6558" spans="2:5">
      <c r="B6558" s="24"/>
      <c r="C6558" s="202"/>
      <c r="D6558" s="202"/>
      <c r="E6558" s="202"/>
    </row>
    <row r="6559" spans="2:5">
      <c r="B6559" s="24"/>
      <c r="C6559" s="202"/>
      <c r="D6559" s="202"/>
      <c r="E6559" s="202"/>
    </row>
    <row r="6560" spans="2:5">
      <c r="B6560" s="24"/>
      <c r="C6560" s="202"/>
      <c r="D6560" s="202"/>
      <c r="E6560" s="202"/>
    </row>
    <row r="6561" spans="2:5">
      <c r="B6561" s="24"/>
      <c r="C6561" s="202"/>
      <c r="D6561" s="202"/>
      <c r="E6561" s="202"/>
    </row>
    <row r="6562" spans="2:5">
      <c r="B6562" s="24"/>
      <c r="C6562" s="202"/>
      <c r="D6562" s="202"/>
      <c r="E6562" s="202"/>
    </row>
    <row r="6563" spans="2:5">
      <c r="B6563" s="24"/>
      <c r="C6563" s="202"/>
      <c r="D6563" s="202"/>
      <c r="E6563" s="202"/>
    </row>
    <row r="6564" spans="2:5">
      <c r="B6564" s="24"/>
      <c r="C6564" s="202"/>
      <c r="D6564" s="202"/>
      <c r="E6564" s="202"/>
    </row>
    <row r="6565" spans="2:5">
      <c r="B6565" s="24"/>
      <c r="C6565" s="202"/>
      <c r="D6565" s="202"/>
      <c r="E6565" s="202"/>
    </row>
    <row r="6566" spans="2:5">
      <c r="B6566" s="24"/>
      <c r="C6566" s="202"/>
      <c r="D6566" s="202"/>
      <c r="E6566" s="202"/>
    </row>
    <row r="6567" spans="2:5">
      <c r="B6567" s="24"/>
      <c r="C6567" s="202"/>
      <c r="D6567" s="202"/>
      <c r="E6567" s="202"/>
    </row>
    <row r="6568" spans="2:5">
      <c r="B6568" s="24"/>
      <c r="C6568" s="202"/>
      <c r="D6568" s="202"/>
      <c r="E6568" s="202"/>
    </row>
    <row r="6569" spans="2:5">
      <c r="B6569" s="24"/>
      <c r="C6569" s="202"/>
      <c r="D6569" s="202"/>
      <c r="E6569" s="202"/>
    </row>
    <row r="6570" spans="2:5">
      <c r="B6570" s="24"/>
      <c r="C6570" s="202"/>
      <c r="D6570" s="202"/>
      <c r="E6570" s="202"/>
    </row>
    <row r="6571" spans="2:5">
      <c r="B6571" s="24"/>
      <c r="C6571" s="202"/>
      <c r="D6571" s="202"/>
      <c r="E6571" s="202"/>
    </row>
    <row r="6572" spans="2:5">
      <c r="B6572" s="24"/>
      <c r="C6572" s="202"/>
      <c r="D6572" s="202"/>
      <c r="E6572" s="202"/>
    </row>
    <row r="6573" spans="2:5">
      <c r="B6573" s="24"/>
      <c r="C6573" s="202"/>
      <c r="D6573" s="202"/>
      <c r="E6573" s="202"/>
    </row>
    <row r="6574" spans="2:5">
      <c r="B6574" s="24"/>
      <c r="C6574" s="202"/>
      <c r="D6574" s="202"/>
      <c r="E6574" s="202"/>
    </row>
    <row r="6575" spans="2:5">
      <c r="B6575" s="24"/>
      <c r="C6575" s="202"/>
      <c r="D6575" s="202"/>
      <c r="E6575" s="202"/>
    </row>
    <row r="6576" spans="2:5">
      <c r="B6576" s="24"/>
      <c r="C6576" s="202"/>
      <c r="D6576" s="202"/>
      <c r="E6576" s="202"/>
    </row>
    <row r="6577" spans="2:5">
      <c r="B6577" s="24"/>
      <c r="C6577" s="202"/>
      <c r="D6577" s="202"/>
      <c r="E6577" s="202"/>
    </row>
    <row r="6578" spans="2:5">
      <c r="B6578" s="24"/>
      <c r="C6578" s="202"/>
      <c r="D6578" s="202"/>
      <c r="E6578" s="202"/>
    </row>
    <row r="6579" spans="2:5">
      <c r="B6579" s="24"/>
      <c r="C6579" s="202"/>
      <c r="D6579" s="202"/>
      <c r="E6579" s="202"/>
    </row>
    <row r="6580" spans="2:5">
      <c r="B6580" s="24"/>
      <c r="C6580" s="202"/>
      <c r="D6580" s="202"/>
      <c r="E6580" s="202"/>
    </row>
    <row r="6581" spans="2:5">
      <c r="B6581" s="24"/>
      <c r="C6581" s="202"/>
      <c r="D6581" s="202"/>
      <c r="E6581" s="202"/>
    </row>
    <row r="6582" spans="2:5">
      <c r="B6582" s="24"/>
      <c r="C6582" s="202"/>
      <c r="D6582" s="202"/>
      <c r="E6582" s="202"/>
    </row>
    <row r="6583" spans="2:5">
      <c r="B6583" s="24"/>
      <c r="C6583" s="202"/>
      <c r="D6583" s="202"/>
      <c r="E6583" s="202"/>
    </row>
    <row r="6584" spans="2:5">
      <c r="B6584" s="24"/>
      <c r="C6584" s="202"/>
      <c r="D6584" s="202"/>
      <c r="E6584" s="202"/>
    </row>
    <row r="6585" spans="2:5">
      <c r="B6585" s="24"/>
      <c r="C6585" s="202"/>
      <c r="D6585" s="202"/>
      <c r="E6585" s="202"/>
    </row>
    <row r="6586" spans="2:5">
      <c r="B6586" s="24"/>
      <c r="C6586" s="202"/>
      <c r="D6586" s="202"/>
      <c r="E6586" s="202"/>
    </row>
    <row r="6587" spans="2:5">
      <c r="B6587" s="24"/>
      <c r="C6587" s="202"/>
      <c r="D6587" s="202"/>
      <c r="E6587" s="202"/>
    </row>
    <row r="6588" spans="2:5">
      <c r="B6588" s="24"/>
      <c r="C6588" s="202"/>
      <c r="D6588" s="202"/>
      <c r="E6588" s="202"/>
    </row>
    <row r="6589" spans="2:5">
      <c r="B6589" s="24"/>
      <c r="C6589" s="202"/>
      <c r="D6589" s="202"/>
      <c r="E6589" s="202"/>
    </row>
    <row r="6590" spans="2:5">
      <c r="B6590" s="24"/>
      <c r="C6590" s="202"/>
      <c r="D6590" s="202"/>
      <c r="E6590" s="202"/>
    </row>
    <row r="6591" spans="2:5">
      <c r="B6591" s="24"/>
      <c r="C6591" s="202"/>
      <c r="D6591" s="202"/>
      <c r="E6591" s="202"/>
    </row>
    <row r="6592" spans="2:5">
      <c r="B6592" s="24"/>
      <c r="C6592" s="202"/>
      <c r="D6592" s="202"/>
      <c r="E6592" s="202"/>
    </row>
    <row r="6593" spans="2:5">
      <c r="B6593" s="24"/>
      <c r="C6593" s="202"/>
      <c r="D6593" s="202"/>
      <c r="E6593" s="202"/>
    </row>
    <row r="6594" spans="2:5">
      <c r="B6594" s="24"/>
      <c r="C6594" s="202"/>
      <c r="D6594" s="202"/>
      <c r="E6594" s="202"/>
    </row>
    <row r="6595" spans="2:5">
      <c r="B6595" s="24"/>
      <c r="C6595" s="202"/>
      <c r="D6595" s="202"/>
      <c r="E6595" s="202"/>
    </row>
    <row r="6596" spans="2:5">
      <c r="B6596" s="24"/>
      <c r="C6596" s="202"/>
      <c r="D6596" s="202"/>
      <c r="E6596" s="202"/>
    </row>
    <row r="6597" spans="2:5">
      <c r="B6597" s="24"/>
      <c r="C6597" s="202"/>
      <c r="D6597" s="202"/>
      <c r="E6597" s="202"/>
    </row>
    <row r="6598" spans="2:5">
      <c r="B6598" s="24"/>
      <c r="C6598" s="202"/>
      <c r="D6598" s="202"/>
      <c r="E6598" s="202"/>
    </row>
    <row r="6599" spans="2:5">
      <c r="B6599" s="24"/>
      <c r="C6599" s="202"/>
      <c r="D6599" s="202"/>
      <c r="E6599" s="202"/>
    </row>
    <row r="6600" spans="2:5">
      <c r="B6600" s="24"/>
      <c r="C6600" s="202"/>
      <c r="D6600" s="202"/>
      <c r="E6600" s="202"/>
    </row>
    <row r="6601" spans="2:5">
      <c r="B6601" s="24"/>
      <c r="C6601" s="202"/>
      <c r="D6601" s="202"/>
      <c r="E6601" s="202"/>
    </row>
    <row r="6602" spans="2:5">
      <c r="B6602" s="24"/>
      <c r="C6602" s="202"/>
      <c r="D6602" s="202"/>
      <c r="E6602" s="202"/>
    </row>
    <row r="6603" spans="2:5">
      <c r="B6603" s="24"/>
      <c r="C6603" s="202"/>
      <c r="D6603" s="202"/>
      <c r="E6603" s="202"/>
    </row>
    <row r="6604" spans="2:5">
      <c r="B6604" s="24"/>
      <c r="C6604" s="202"/>
      <c r="D6604" s="202"/>
      <c r="E6604" s="202"/>
    </row>
    <row r="6605" spans="2:5">
      <c r="B6605" s="24"/>
      <c r="C6605" s="202"/>
      <c r="D6605" s="202"/>
      <c r="E6605" s="202"/>
    </row>
    <row r="6606" spans="2:5">
      <c r="B6606" s="24"/>
      <c r="C6606" s="202"/>
      <c r="D6606" s="202"/>
      <c r="E6606" s="202"/>
    </row>
    <row r="6607" spans="2:5">
      <c r="B6607" s="24"/>
      <c r="C6607" s="202"/>
      <c r="D6607" s="202"/>
      <c r="E6607" s="202"/>
    </row>
    <row r="6608" spans="2:5">
      <c r="B6608" s="24"/>
      <c r="C6608" s="202"/>
      <c r="D6608" s="202"/>
      <c r="E6608" s="202"/>
    </row>
    <row r="6609" spans="2:5">
      <c r="B6609" s="24"/>
      <c r="C6609" s="202"/>
      <c r="D6609" s="202"/>
      <c r="E6609" s="202"/>
    </row>
    <row r="6610" spans="2:5">
      <c r="B6610" s="24"/>
      <c r="C6610" s="202"/>
      <c r="D6610" s="202"/>
      <c r="E6610" s="202"/>
    </row>
    <row r="6611" spans="2:5">
      <c r="B6611" s="24"/>
      <c r="C6611" s="202"/>
      <c r="D6611" s="202"/>
      <c r="E6611" s="202"/>
    </row>
    <row r="6612" spans="2:5">
      <c r="B6612" s="24"/>
      <c r="C6612" s="202"/>
      <c r="D6612" s="202"/>
      <c r="E6612" s="202"/>
    </row>
    <row r="6613" spans="2:5">
      <c r="B6613" s="24"/>
      <c r="C6613" s="202"/>
      <c r="D6613" s="202"/>
      <c r="E6613" s="202"/>
    </row>
    <row r="6614" spans="2:5">
      <c r="B6614" s="24"/>
      <c r="C6614" s="202"/>
      <c r="D6614" s="202"/>
      <c r="E6614" s="202"/>
    </row>
    <row r="6615" spans="2:5">
      <c r="B6615" s="24"/>
      <c r="C6615" s="202"/>
      <c r="D6615" s="202"/>
      <c r="E6615" s="202"/>
    </row>
    <row r="6616" spans="2:5">
      <c r="B6616" s="24"/>
      <c r="C6616" s="202"/>
      <c r="D6616" s="202"/>
      <c r="E6616" s="202"/>
    </row>
    <row r="6617" spans="2:5">
      <c r="B6617" s="24"/>
      <c r="C6617" s="202"/>
      <c r="D6617" s="202"/>
      <c r="E6617" s="202"/>
    </row>
    <row r="6618" spans="2:5">
      <c r="B6618" s="24"/>
      <c r="C6618" s="202"/>
      <c r="D6618" s="202"/>
      <c r="E6618" s="202"/>
    </row>
    <row r="6619" spans="2:5">
      <c r="B6619" s="24"/>
      <c r="C6619" s="202"/>
      <c r="D6619" s="202"/>
      <c r="E6619" s="202"/>
    </row>
    <row r="6620" spans="2:5">
      <c r="B6620" s="24"/>
      <c r="C6620" s="202"/>
      <c r="D6620" s="202"/>
      <c r="E6620" s="202"/>
    </row>
    <row r="6621" spans="2:5">
      <c r="B6621" s="24"/>
      <c r="C6621" s="202"/>
      <c r="D6621" s="202"/>
      <c r="E6621" s="202"/>
    </row>
    <row r="6622" spans="2:5">
      <c r="B6622" s="24"/>
      <c r="C6622" s="202"/>
      <c r="D6622" s="202"/>
      <c r="E6622" s="202"/>
    </row>
    <row r="6623" spans="2:5">
      <c r="B6623" s="24"/>
      <c r="C6623" s="202"/>
      <c r="D6623" s="202"/>
      <c r="E6623" s="202"/>
    </row>
    <row r="6624" spans="2:5">
      <c r="B6624" s="24"/>
      <c r="C6624" s="202"/>
      <c r="D6624" s="202"/>
      <c r="E6624" s="202"/>
    </row>
    <row r="6625" spans="2:5">
      <c r="B6625" s="24"/>
      <c r="C6625" s="202"/>
      <c r="D6625" s="202"/>
      <c r="E6625" s="202"/>
    </row>
    <row r="6626" spans="2:5">
      <c r="B6626" s="24"/>
      <c r="C6626" s="202"/>
      <c r="D6626" s="202"/>
      <c r="E6626" s="202"/>
    </row>
    <row r="6627" spans="2:5">
      <c r="B6627" s="24"/>
      <c r="C6627" s="202"/>
      <c r="D6627" s="202"/>
      <c r="E6627" s="202"/>
    </row>
    <row r="6628" spans="2:5">
      <c r="B6628" s="24"/>
      <c r="C6628" s="202"/>
      <c r="D6628" s="202"/>
      <c r="E6628" s="202"/>
    </row>
    <row r="6629" spans="2:5">
      <c r="B6629" s="24"/>
      <c r="C6629" s="202"/>
      <c r="D6629" s="202"/>
      <c r="E6629" s="202"/>
    </row>
    <row r="6630" spans="2:5">
      <c r="B6630" s="24"/>
      <c r="C6630" s="202"/>
      <c r="D6630" s="202"/>
      <c r="E6630" s="202"/>
    </row>
    <row r="6631" spans="2:5">
      <c r="B6631" s="24"/>
      <c r="C6631" s="202"/>
      <c r="D6631" s="202"/>
      <c r="E6631" s="202"/>
    </row>
    <row r="6632" spans="2:5">
      <c r="B6632" s="24"/>
      <c r="C6632" s="202"/>
      <c r="D6632" s="202"/>
      <c r="E6632" s="202"/>
    </row>
    <row r="6633" spans="2:5">
      <c r="B6633" s="24"/>
      <c r="C6633" s="202"/>
      <c r="D6633" s="202"/>
      <c r="E6633" s="202"/>
    </row>
    <row r="6634" spans="2:5">
      <c r="B6634" s="24"/>
      <c r="C6634" s="202"/>
      <c r="D6634" s="202"/>
      <c r="E6634" s="202"/>
    </row>
    <row r="6635" spans="2:5">
      <c r="B6635" s="24"/>
      <c r="C6635" s="202"/>
      <c r="D6635" s="202"/>
      <c r="E6635" s="202"/>
    </row>
    <row r="6636" spans="2:5">
      <c r="B6636" s="24"/>
      <c r="C6636" s="202"/>
      <c r="D6636" s="202"/>
      <c r="E6636" s="202"/>
    </row>
    <row r="6637" spans="2:5">
      <c r="B6637" s="24"/>
      <c r="C6637" s="202"/>
      <c r="D6637" s="202"/>
      <c r="E6637" s="202"/>
    </row>
    <row r="6638" spans="2:5">
      <c r="B6638" s="24"/>
      <c r="C6638" s="202"/>
      <c r="D6638" s="202"/>
      <c r="E6638" s="202"/>
    </row>
    <row r="6639" spans="2:5">
      <c r="B6639" s="24"/>
      <c r="C6639" s="202"/>
      <c r="D6639" s="202"/>
      <c r="E6639" s="202"/>
    </row>
    <row r="6640" spans="2:5">
      <c r="B6640" s="24"/>
      <c r="C6640" s="202"/>
      <c r="D6640" s="202"/>
      <c r="E6640" s="202"/>
    </row>
    <row r="6641" spans="2:5">
      <c r="B6641" s="24"/>
      <c r="C6641" s="202"/>
      <c r="D6641" s="202"/>
      <c r="E6641" s="202"/>
    </row>
    <row r="6642" spans="2:5">
      <c r="B6642" s="24"/>
      <c r="C6642" s="202"/>
      <c r="D6642" s="202"/>
      <c r="E6642" s="202"/>
    </row>
    <row r="6643" spans="2:5">
      <c r="B6643" s="24"/>
      <c r="C6643" s="202"/>
      <c r="D6643" s="202"/>
      <c r="E6643" s="202"/>
    </row>
    <row r="6644" spans="2:5">
      <c r="B6644" s="24"/>
      <c r="C6644" s="202"/>
      <c r="D6644" s="202"/>
      <c r="E6644" s="202"/>
    </row>
    <row r="6645" spans="2:5">
      <c r="B6645" s="24"/>
      <c r="C6645" s="202"/>
      <c r="D6645" s="202"/>
      <c r="E6645" s="202"/>
    </row>
    <row r="6646" spans="2:5">
      <c r="B6646" s="24"/>
      <c r="C6646" s="202"/>
      <c r="D6646" s="202"/>
      <c r="E6646" s="202"/>
    </row>
    <row r="6647" spans="2:5">
      <c r="B6647" s="24"/>
      <c r="C6647" s="202"/>
      <c r="D6647" s="202"/>
      <c r="E6647" s="202"/>
    </row>
    <row r="6648" spans="2:5">
      <c r="B6648" s="24"/>
      <c r="C6648" s="202"/>
      <c r="D6648" s="202"/>
      <c r="E6648" s="202"/>
    </row>
    <row r="6649" spans="2:5">
      <c r="B6649" s="24"/>
      <c r="C6649" s="202"/>
      <c r="D6649" s="202"/>
      <c r="E6649" s="202"/>
    </row>
    <row r="6650" spans="2:5">
      <c r="B6650" s="24"/>
      <c r="C6650" s="202"/>
      <c r="D6650" s="202"/>
      <c r="E6650" s="202"/>
    </row>
    <row r="6651" spans="2:5">
      <c r="B6651" s="24"/>
      <c r="C6651" s="202"/>
      <c r="D6651" s="202"/>
      <c r="E6651" s="202"/>
    </row>
    <row r="6652" spans="2:5">
      <c r="B6652" s="24"/>
      <c r="C6652" s="202"/>
      <c r="D6652" s="202"/>
      <c r="E6652" s="202"/>
    </row>
    <row r="6653" spans="2:5">
      <c r="B6653" s="24"/>
      <c r="C6653" s="202"/>
      <c r="D6653" s="202"/>
      <c r="E6653" s="202"/>
    </row>
    <row r="6654" spans="2:5">
      <c r="B6654" s="24"/>
      <c r="C6654" s="202"/>
      <c r="D6654" s="202"/>
      <c r="E6654" s="202"/>
    </row>
    <row r="6655" spans="2:5">
      <c r="B6655" s="24"/>
      <c r="C6655" s="202"/>
      <c r="D6655" s="202"/>
      <c r="E6655" s="202"/>
    </row>
    <row r="6656" spans="2:5">
      <c r="B6656" s="24"/>
      <c r="C6656" s="202"/>
      <c r="D6656" s="202"/>
      <c r="E6656" s="202"/>
    </row>
    <row r="6657" spans="2:5">
      <c r="B6657" s="24"/>
      <c r="C6657" s="202"/>
      <c r="D6657" s="202"/>
      <c r="E6657" s="202"/>
    </row>
    <row r="6658" spans="2:5">
      <c r="B6658" s="24"/>
      <c r="C6658" s="202"/>
      <c r="D6658" s="202"/>
      <c r="E6658" s="202"/>
    </row>
    <row r="6659" spans="2:5">
      <c r="B6659" s="24"/>
      <c r="C6659" s="202"/>
      <c r="D6659" s="202"/>
      <c r="E6659" s="202"/>
    </row>
    <row r="6660" spans="2:5">
      <c r="B6660" s="24"/>
      <c r="C6660" s="202"/>
      <c r="D6660" s="202"/>
      <c r="E6660" s="202"/>
    </row>
    <row r="6661" spans="2:5">
      <c r="B6661" s="24"/>
      <c r="C6661" s="202"/>
      <c r="D6661" s="202"/>
      <c r="E6661" s="202"/>
    </row>
    <row r="6662" spans="2:5">
      <c r="B6662" s="24"/>
      <c r="C6662" s="202"/>
      <c r="D6662" s="202"/>
      <c r="E6662" s="202"/>
    </row>
    <row r="6663" spans="2:5">
      <c r="B6663" s="24"/>
      <c r="C6663" s="202"/>
      <c r="D6663" s="202"/>
      <c r="E6663" s="202"/>
    </row>
    <row r="6664" spans="2:5">
      <c r="B6664" s="24"/>
      <c r="C6664" s="202"/>
      <c r="D6664" s="202"/>
      <c r="E6664" s="202"/>
    </row>
    <row r="6665" spans="2:5">
      <c r="B6665" s="24"/>
      <c r="C6665" s="202"/>
      <c r="D6665" s="202"/>
      <c r="E6665" s="202"/>
    </row>
    <row r="6666" spans="2:5">
      <c r="B6666" s="24"/>
      <c r="C6666" s="202"/>
      <c r="D6666" s="202"/>
      <c r="E6666" s="202"/>
    </row>
    <row r="6667" spans="2:5">
      <c r="B6667" s="24"/>
      <c r="C6667" s="202"/>
      <c r="D6667" s="202"/>
      <c r="E6667" s="202"/>
    </row>
    <row r="6668" spans="2:5">
      <c r="B6668" s="24"/>
      <c r="C6668" s="202"/>
      <c r="D6668" s="202"/>
      <c r="E6668" s="202"/>
    </row>
    <row r="6669" spans="2:5">
      <c r="B6669" s="24"/>
      <c r="C6669" s="202"/>
      <c r="D6669" s="202"/>
      <c r="E6669" s="202"/>
    </row>
    <row r="6670" spans="2:5">
      <c r="B6670" s="24"/>
      <c r="C6670" s="202"/>
      <c r="D6670" s="202"/>
      <c r="E6670" s="202"/>
    </row>
    <row r="6671" spans="2:5">
      <c r="B6671" s="24"/>
      <c r="C6671" s="202"/>
      <c r="D6671" s="202"/>
      <c r="E6671" s="202"/>
    </row>
    <row r="6672" spans="2:5">
      <c r="B6672" s="24"/>
      <c r="C6672" s="202"/>
      <c r="D6672" s="202"/>
      <c r="E6672" s="202"/>
    </row>
    <row r="6673" spans="2:5">
      <c r="B6673" s="24"/>
      <c r="C6673" s="202"/>
      <c r="D6673" s="202"/>
      <c r="E6673" s="202"/>
    </row>
    <row r="6674" spans="2:5">
      <c r="B6674" s="24"/>
      <c r="C6674" s="202"/>
      <c r="D6674" s="202"/>
      <c r="E6674" s="202"/>
    </row>
    <row r="6675" spans="2:5">
      <c r="B6675" s="24"/>
      <c r="C6675" s="202"/>
      <c r="D6675" s="202"/>
      <c r="E6675" s="202"/>
    </row>
    <row r="6676" spans="2:5">
      <c r="B6676" s="24"/>
      <c r="C6676" s="202"/>
      <c r="D6676" s="202"/>
      <c r="E6676" s="202"/>
    </row>
    <row r="6677" spans="2:5">
      <c r="B6677" s="24"/>
      <c r="C6677" s="202"/>
      <c r="D6677" s="202"/>
      <c r="E6677" s="202"/>
    </row>
    <row r="6678" spans="2:5">
      <c r="B6678" s="24"/>
      <c r="C6678" s="202"/>
      <c r="D6678" s="202"/>
      <c r="E6678" s="202"/>
    </row>
    <row r="6679" spans="2:5">
      <c r="B6679" s="24"/>
      <c r="C6679" s="202"/>
      <c r="D6679" s="202"/>
      <c r="E6679" s="202"/>
    </row>
    <row r="6680" spans="2:5">
      <c r="B6680" s="24"/>
      <c r="C6680" s="202"/>
      <c r="D6680" s="202"/>
      <c r="E6680" s="202"/>
    </row>
    <row r="6681" spans="2:5">
      <c r="B6681" s="24"/>
      <c r="C6681" s="202"/>
      <c r="D6681" s="202"/>
      <c r="E6681" s="202"/>
    </row>
    <row r="6682" spans="2:5">
      <c r="B6682" s="24"/>
      <c r="C6682" s="202"/>
      <c r="D6682" s="202"/>
      <c r="E6682" s="202"/>
    </row>
    <row r="6683" spans="2:5">
      <c r="B6683" s="24"/>
      <c r="C6683" s="202"/>
      <c r="D6683" s="202"/>
      <c r="E6683" s="202"/>
    </row>
    <row r="6684" spans="2:5">
      <c r="B6684" s="24"/>
      <c r="C6684" s="202"/>
      <c r="D6684" s="202"/>
      <c r="E6684" s="202"/>
    </row>
    <row r="6685" spans="2:5">
      <c r="B6685" s="24"/>
      <c r="C6685" s="202"/>
      <c r="D6685" s="202"/>
      <c r="E6685" s="202"/>
    </row>
    <row r="6686" spans="2:5">
      <c r="B6686" s="24"/>
      <c r="C6686" s="202"/>
      <c r="D6686" s="202"/>
      <c r="E6686" s="202"/>
    </row>
    <row r="6687" spans="2:5">
      <c r="B6687" s="24"/>
      <c r="C6687" s="202"/>
      <c r="D6687" s="202"/>
      <c r="E6687" s="202"/>
    </row>
    <row r="6688" spans="2:5">
      <c r="B6688" s="24"/>
      <c r="C6688" s="202"/>
      <c r="D6688" s="202"/>
      <c r="E6688" s="202"/>
    </row>
    <row r="6689" spans="2:5">
      <c r="B6689" s="24"/>
      <c r="C6689" s="202"/>
      <c r="D6689" s="202"/>
      <c r="E6689" s="202"/>
    </row>
    <row r="6690" spans="2:5">
      <c r="B6690" s="24"/>
      <c r="C6690" s="202"/>
      <c r="D6690" s="202"/>
      <c r="E6690" s="202"/>
    </row>
    <row r="6691" spans="2:5">
      <c r="B6691" s="24"/>
      <c r="C6691" s="202"/>
      <c r="D6691" s="202"/>
      <c r="E6691" s="202"/>
    </row>
    <row r="6692" spans="2:5">
      <c r="B6692" s="24"/>
      <c r="C6692" s="202"/>
      <c r="D6692" s="202"/>
      <c r="E6692" s="202"/>
    </row>
    <row r="6693" spans="2:5">
      <c r="B6693" s="24"/>
      <c r="C6693" s="202"/>
      <c r="D6693" s="202"/>
      <c r="E6693" s="202"/>
    </row>
    <row r="6694" spans="2:5">
      <c r="B6694" s="24"/>
      <c r="C6694" s="202"/>
      <c r="D6694" s="202"/>
      <c r="E6694" s="202"/>
    </row>
    <row r="6695" spans="2:5">
      <c r="B6695" s="24"/>
      <c r="C6695" s="202"/>
      <c r="D6695" s="202"/>
      <c r="E6695" s="202"/>
    </row>
    <row r="6696" spans="2:5">
      <c r="B6696" s="24"/>
      <c r="C6696" s="202"/>
      <c r="D6696" s="202"/>
      <c r="E6696" s="202"/>
    </row>
    <row r="6697" spans="2:5">
      <c r="B6697" s="24"/>
      <c r="C6697" s="202"/>
      <c r="D6697" s="202"/>
      <c r="E6697" s="202"/>
    </row>
    <row r="6698" spans="2:5">
      <c r="B6698" s="24"/>
      <c r="C6698" s="202"/>
      <c r="D6698" s="202"/>
      <c r="E6698" s="202"/>
    </row>
    <row r="6699" spans="2:5">
      <c r="B6699" s="24"/>
      <c r="C6699" s="202"/>
      <c r="D6699" s="202"/>
      <c r="E6699" s="202"/>
    </row>
    <row r="6700" spans="2:5">
      <c r="B6700" s="24"/>
      <c r="C6700" s="202"/>
      <c r="D6700" s="202"/>
      <c r="E6700" s="202"/>
    </row>
    <row r="6701" spans="2:5">
      <c r="B6701" s="24"/>
      <c r="C6701" s="202"/>
      <c r="D6701" s="202"/>
      <c r="E6701" s="202"/>
    </row>
    <row r="6702" spans="2:5">
      <c r="B6702" s="24"/>
      <c r="C6702" s="202"/>
      <c r="D6702" s="202"/>
      <c r="E6702" s="202"/>
    </row>
    <row r="6703" spans="2:5">
      <c r="B6703" s="24"/>
      <c r="C6703" s="202"/>
      <c r="D6703" s="202"/>
      <c r="E6703" s="202"/>
    </row>
    <row r="6704" spans="2:5">
      <c r="B6704" s="24"/>
      <c r="C6704" s="202"/>
      <c r="D6704" s="202"/>
      <c r="E6704" s="202"/>
    </row>
    <row r="6705" spans="2:5">
      <c r="B6705" s="24"/>
      <c r="C6705" s="202"/>
      <c r="D6705" s="202"/>
      <c r="E6705" s="202"/>
    </row>
    <row r="6706" spans="2:5">
      <c r="B6706" s="24"/>
      <c r="C6706" s="202"/>
      <c r="D6706" s="202"/>
      <c r="E6706" s="202"/>
    </row>
    <row r="6707" spans="2:5">
      <c r="B6707" s="24"/>
      <c r="C6707" s="202"/>
      <c r="D6707" s="202"/>
      <c r="E6707" s="202"/>
    </row>
    <row r="6708" spans="2:5">
      <c r="B6708" s="24"/>
      <c r="C6708" s="202"/>
      <c r="D6708" s="202"/>
      <c r="E6708" s="202"/>
    </row>
    <row r="6709" spans="2:5">
      <c r="B6709" s="24"/>
      <c r="C6709" s="202"/>
      <c r="D6709" s="202"/>
      <c r="E6709" s="202"/>
    </row>
    <row r="6710" spans="2:5">
      <c r="B6710" s="24"/>
      <c r="C6710" s="202"/>
      <c r="D6710" s="202"/>
      <c r="E6710" s="202"/>
    </row>
    <row r="6711" spans="2:5">
      <c r="B6711" s="24"/>
      <c r="C6711" s="202"/>
      <c r="D6711" s="202"/>
      <c r="E6711" s="202"/>
    </row>
    <row r="6712" spans="2:5">
      <c r="B6712" s="24"/>
      <c r="C6712" s="202"/>
      <c r="D6712" s="202"/>
      <c r="E6712" s="202"/>
    </row>
    <row r="6713" spans="2:5">
      <c r="B6713" s="24"/>
      <c r="C6713" s="202"/>
      <c r="D6713" s="202"/>
      <c r="E6713" s="202"/>
    </row>
    <row r="6714" spans="2:5">
      <c r="B6714" s="24"/>
      <c r="C6714" s="202"/>
      <c r="D6714" s="202"/>
      <c r="E6714" s="202"/>
    </row>
    <row r="6715" spans="2:5">
      <c r="B6715" s="24"/>
      <c r="C6715" s="202"/>
      <c r="D6715" s="202"/>
      <c r="E6715" s="202"/>
    </row>
    <row r="6716" spans="2:5">
      <c r="B6716" s="24"/>
      <c r="C6716" s="202"/>
      <c r="D6716" s="202"/>
      <c r="E6716" s="202"/>
    </row>
    <row r="6717" spans="2:5">
      <c r="B6717" s="24"/>
      <c r="C6717" s="202"/>
      <c r="D6717" s="202"/>
      <c r="E6717" s="202"/>
    </row>
    <row r="6718" spans="2:5">
      <c r="B6718" s="24"/>
      <c r="C6718" s="202"/>
      <c r="D6718" s="202"/>
      <c r="E6718" s="202"/>
    </row>
    <row r="6719" spans="2:5">
      <c r="B6719" s="24"/>
      <c r="C6719" s="202"/>
      <c r="D6719" s="202"/>
      <c r="E6719" s="202"/>
    </row>
    <row r="6720" spans="2:5">
      <c r="B6720" s="24"/>
      <c r="C6720" s="202"/>
      <c r="D6720" s="202"/>
      <c r="E6720" s="202"/>
    </row>
    <row r="6721" spans="2:5">
      <c r="B6721" s="24"/>
      <c r="C6721" s="202"/>
      <c r="D6721" s="202"/>
      <c r="E6721" s="202"/>
    </row>
    <row r="6722" spans="2:5">
      <c r="B6722" s="24"/>
      <c r="C6722" s="202"/>
      <c r="D6722" s="202"/>
      <c r="E6722" s="202"/>
    </row>
    <row r="6723" spans="2:5">
      <c r="B6723" s="24"/>
      <c r="C6723" s="202"/>
      <c r="D6723" s="202"/>
      <c r="E6723" s="202"/>
    </row>
    <row r="6724" spans="2:5">
      <c r="B6724" s="24"/>
      <c r="C6724" s="202"/>
      <c r="D6724" s="202"/>
      <c r="E6724" s="202"/>
    </row>
    <row r="6725" spans="2:5">
      <c r="B6725" s="24"/>
      <c r="C6725" s="202"/>
      <c r="D6725" s="202"/>
      <c r="E6725" s="202"/>
    </row>
    <row r="6726" spans="2:5">
      <c r="B6726" s="24"/>
      <c r="C6726" s="202"/>
      <c r="D6726" s="202"/>
      <c r="E6726" s="202"/>
    </row>
    <row r="6727" spans="2:5">
      <c r="B6727" s="24"/>
      <c r="C6727" s="202"/>
      <c r="D6727" s="202"/>
      <c r="E6727" s="202"/>
    </row>
    <row r="6728" spans="2:5">
      <c r="B6728" s="24"/>
      <c r="C6728" s="202"/>
      <c r="D6728" s="202"/>
      <c r="E6728" s="202"/>
    </row>
    <row r="6729" spans="2:5">
      <c r="B6729" s="24"/>
      <c r="C6729" s="202"/>
      <c r="D6729" s="202"/>
      <c r="E6729" s="202"/>
    </row>
    <row r="6730" spans="2:5">
      <c r="B6730" s="24"/>
      <c r="C6730" s="202"/>
      <c r="D6730" s="202"/>
      <c r="E6730" s="202"/>
    </row>
    <row r="6731" spans="2:5">
      <c r="B6731" s="24"/>
      <c r="C6731" s="202"/>
      <c r="D6731" s="202"/>
      <c r="E6731" s="202"/>
    </row>
    <row r="6732" spans="2:5">
      <c r="B6732" s="24"/>
      <c r="C6732" s="202"/>
      <c r="D6732" s="202"/>
      <c r="E6732" s="202"/>
    </row>
    <row r="6733" spans="2:5">
      <c r="B6733" s="24"/>
      <c r="C6733" s="202"/>
      <c r="D6733" s="202"/>
      <c r="E6733" s="202"/>
    </row>
    <row r="6734" spans="2:5">
      <c r="B6734" s="24"/>
      <c r="C6734" s="202"/>
      <c r="D6734" s="202"/>
      <c r="E6734" s="202"/>
    </row>
    <row r="6735" spans="2:5">
      <c r="B6735" s="24"/>
      <c r="C6735" s="202"/>
      <c r="D6735" s="202"/>
      <c r="E6735" s="202"/>
    </row>
    <row r="6736" spans="2:5">
      <c r="B6736" s="24"/>
      <c r="C6736" s="202"/>
      <c r="D6736" s="202"/>
      <c r="E6736" s="202"/>
    </row>
    <row r="6737" spans="2:5">
      <c r="B6737" s="24"/>
      <c r="C6737" s="202"/>
      <c r="D6737" s="202"/>
      <c r="E6737" s="202"/>
    </row>
    <row r="6738" spans="2:5">
      <c r="B6738" s="24"/>
      <c r="C6738" s="202"/>
      <c r="D6738" s="202"/>
      <c r="E6738" s="202"/>
    </row>
    <row r="6739" spans="2:5">
      <c r="B6739" s="24"/>
      <c r="C6739" s="202"/>
      <c r="D6739" s="202"/>
      <c r="E6739" s="202"/>
    </row>
    <row r="6740" spans="2:5">
      <c r="B6740" s="24"/>
      <c r="C6740" s="202"/>
      <c r="D6740" s="202"/>
      <c r="E6740" s="202"/>
    </row>
    <row r="6741" spans="2:5">
      <c r="B6741" s="24"/>
      <c r="C6741" s="202"/>
      <c r="D6741" s="202"/>
      <c r="E6741" s="202"/>
    </row>
    <row r="6742" spans="2:5">
      <c r="B6742" s="24"/>
      <c r="C6742" s="202"/>
      <c r="D6742" s="202"/>
      <c r="E6742" s="202"/>
    </row>
    <row r="6743" spans="2:5">
      <c r="B6743" s="24"/>
      <c r="C6743" s="202"/>
      <c r="D6743" s="202"/>
      <c r="E6743" s="202"/>
    </row>
    <row r="6744" spans="2:5">
      <c r="B6744" s="24"/>
      <c r="C6744" s="202"/>
      <c r="D6744" s="202"/>
      <c r="E6744" s="202"/>
    </row>
    <row r="6745" spans="2:5">
      <c r="B6745" s="24"/>
      <c r="C6745" s="202"/>
      <c r="D6745" s="202"/>
      <c r="E6745" s="202"/>
    </row>
    <row r="6746" spans="2:5">
      <c r="B6746" s="24"/>
      <c r="C6746" s="202"/>
      <c r="D6746" s="202"/>
      <c r="E6746" s="202"/>
    </row>
    <row r="6747" spans="2:5">
      <c r="B6747" s="24"/>
      <c r="C6747" s="202"/>
      <c r="D6747" s="202"/>
      <c r="E6747" s="202"/>
    </row>
    <row r="6748" spans="2:5">
      <c r="B6748" s="24"/>
      <c r="C6748" s="202"/>
      <c r="D6748" s="202"/>
      <c r="E6748" s="202"/>
    </row>
    <row r="6749" spans="2:5">
      <c r="B6749" s="24"/>
      <c r="C6749" s="202"/>
      <c r="D6749" s="202"/>
      <c r="E6749" s="202"/>
    </row>
    <row r="6750" spans="2:5">
      <c r="B6750" s="24"/>
      <c r="C6750" s="202"/>
      <c r="D6750" s="202"/>
      <c r="E6750" s="202"/>
    </row>
    <row r="6751" spans="2:5">
      <c r="B6751" s="24"/>
      <c r="C6751" s="202"/>
      <c r="D6751" s="202"/>
      <c r="E6751" s="202"/>
    </row>
    <row r="6752" spans="2:5">
      <c r="B6752" s="24"/>
      <c r="C6752" s="202"/>
      <c r="D6752" s="202"/>
      <c r="E6752" s="202"/>
    </row>
    <row r="6753" spans="2:5">
      <c r="B6753" s="24"/>
      <c r="C6753" s="202"/>
      <c r="D6753" s="202"/>
      <c r="E6753" s="202"/>
    </row>
    <row r="6754" spans="2:5">
      <c r="B6754" s="24"/>
      <c r="C6754" s="202"/>
      <c r="D6754" s="202"/>
      <c r="E6754" s="202"/>
    </row>
    <row r="6755" spans="2:5">
      <c r="B6755" s="24"/>
      <c r="C6755" s="202"/>
      <c r="D6755" s="202"/>
      <c r="E6755" s="202"/>
    </row>
    <row r="6756" spans="2:5">
      <c r="B6756" s="24"/>
      <c r="C6756" s="202"/>
      <c r="D6756" s="202"/>
      <c r="E6756" s="202"/>
    </row>
    <row r="6757" spans="2:5">
      <c r="B6757" s="24"/>
      <c r="C6757" s="202"/>
      <c r="D6757" s="202"/>
      <c r="E6757" s="202"/>
    </row>
    <row r="6758" spans="2:5">
      <c r="B6758" s="24"/>
      <c r="C6758" s="202"/>
      <c r="D6758" s="202"/>
      <c r="E6758" s="202"/>
    </row>
    <row r="6759" spans="2:5">
      <c r="B6759" s="24"/>
      <c r="C6759" s="202"/>
      <c r="D6759" s="202"/>
      <c r="E6759" s="202"/>
    </row>
    <row r="6760" spans="2:5">
      <c r="B6760" s="24"/>
      <c r="C6760" s="202"/>
      <c r="D6760" s="202"/>
      <c r="E6760" s="202"/>
    </row>
    <row r="6761" spans="2:5">
      <c r="B6761" s="24"/>
      <c r="C6761" s="202"/>
      <c r="D6761" s="202"/>
      <c r="E6761" s="202"/>
    </row>
    <row r="6762" spans="2:5">
      <c r="B6762" s="24"/>
      <c r="C6762" s="202"/>
      <c r="D6762" s="202"/>
      <c r="E6762" s="202"/>
    </row>
    <row r="6763" spans="2:5">
      <c r="B6763" s="24"/>
      <c r="C6763" s="202"/>
      <c r="D6763" s="202"/>
      <c r="E6763" s="202"/>
    </row>
    <row r="6764" spans="2:5">
      <c r="B6764" s="24"/>
      <c r="C6764" s="202"/>
      <c r="D6764" s="202"/>
      <c r="E6764" s="202"/>
    </row>
    <row r="6765" spans="2:5">
      <c r="B6765" s="24"/>
      <c r="C6765" s="202"/>
      <c r="D6765" s="202"/>
      <c r="E6765" s="202"/>
    </row>
    <row r="6766" spans="2:5">
      <c r="B6766" s="24"/>
      <c r="C6766" s="202"/>
      <c r="D6766" s="202"/>
      <c r="E6766" s="202"/>
    </row>
    <row r="6767" spans="2:5">
      <c r="B6767" s="24"/>
      <c r="C6767" s="202"/>
      <c r="D6767" s="202"/>
      <c r="E6767" s="202"/>
    </row>
    <row r="6768" spans="2:5">
      <c r="B6768" s="24"/>
      <c r="C6768" s="202"/>
      <c r="D6768" s="202"/>
      <c r="E6768" s="202"/>
    </row>
    <row r="6769" spans="2:5">
      <c r="B6769" s="24"/>
      <c r="C6769" s="202"/>
      <c r="D6769" s="202"/>
      <c r="E6769" s="202"/>
    </row>
    <row r="6770" spans="2:5">
      <c r="B6770" s="24"/>
      <c r="C6770" s="202"/>
      <c r="D6770" s="202"/>
      <c r="E6770" s="202"/>
    </row>
    <row r="6771" spans="2:5">
      <c r="B6771" s="24"/>
      <c r="C6771" s="202"/>
      <c r="D6771" s="202"/>
      <c r="E6771" s="202"/>
    </row>
    <row r="6772" spans="2:5">
      <c r="B6772" s="24"/>
      <c r="C6772" s="202"/>
      <c r="D6772" s="202"/>
      <c r="E6772" s="202"/>
    </row>
    <row r="6773" spans="2:5">
      <c r="B6773" s="24"/>
      <c r="C6773" s="202"/>
      <c r="D6773" s="202"/>
      <c r="E6773" s="202"/>
    </row>
    <row r="6774" spans="2:5">
      <c r="B6774" s="24"/>
      <c r="C6774" s="202"/>
      <c r="D6774" s="202"/>
      <c r="E6774" s="202"/>
    </row>
    <row r="6775" spans="2:5">
      <c r="B6775" s="24"/>
      <c r="C6775" s="202"/>
      <c r="D6775" s="202"/>
      <c r="E6775" s="202"/>
    </row>
    <row r="6776" spans="2:5">
      <c r="B6776" s="24"/>
      <c r="C6776" s="202"/>
      <c r="D6776" s="202"/>
      <c r="E6776" s="202"/>
    </row>
    <row r="6777" spans="2:5">
      <c r="B6777" s="24"/>
      <c r="C6777" s="202"/>
      <c r="D6777" s="202"/>
      <c r="E6777" s="202"/>
    </row>
    <row r="6778" spans="2:5">
      <c r="B6778" s="24"/>
      <c r="C6778" s="202"/>
      <c r="D6778" s="202"/>
      <c r="E6778" s="202"/>
    </row>
    <row r="6779" spans="2:5">
      <c r="B6779" s="24"/>
      <c r="C6779" s="202"/>
      <c r="D6779" s="202"/>
      <c r="E6779" s="202"/>
    </row>
    <row r="6780" spans="2:5">
      <c r="B6780" s="24"/>
      <c r="C6780" s="202"/>
      <c r="D6780" s="202"/>
      <c r="E6780" s="202"/>
    </row>
    <row r="6781" spans="2:5">
      <c r="B6781" s="24"/>
      <c r="C6781" s="202"/>
      <c r="D6781" s="202"/>
      <c r="E6781" s="202"/>
    </row>
    <row r="6782" spans="2:5">
      <c r="B6782" s="24"/>
      <c r="C6782" s="202"/>
      <c r="D6782" s="202"/>
      <c r="E6782" s="202"/>
    </row>
    <row r="6783" spans="2:5">
      <c r="B6783" s="24"/>
      <c r="C6783" s="202"/>
      <c r="D6783" s="202"/>
      <c r="E6783" s="202"/>
    </row>
    <row r="6784" spans="2:5">
      <c r="B6784" s="24"/>
      <c r="C6784" s="202"/>
      <c r="D6784" s="202"/>
      <c r="E6784" s="202"/>
    </row>
    <row r="6785" spans="2:5">
      <c r="B6785" s="24"/>
      <c r="C6785" s="202"/>
      <c r="D6785" s="202"/>
      <c r="E6785" s="202"/>
    </row>
    <row r="6786" spans="2:5">
      <c r="B6786" s="24"/>
      <c r="C6786" s="202"/>
      <c r="D6786" s="202"/>
      <c r="E6786" s="202"/>
    </row>
    <row r="6787" spans="2:5">
      <c r="B6787" s="24"/>
      <c r="C6787" s="202"/>
      <c r="D6787" s="202"/>
      <c r="E6787" s="202"/>
    </row>
    <row r="6788" spans="2:5">
      <c r="B6788" s="24"/>
      <c r="C6788" s="202"/>
      <c r="D6788" s="202"/>
      <c r="E6788" s="202"/>
    </row>
    <row r="6789" spans="2:5">
      <c r="B6789" s="24"/>
      <c r="C6789" s="202"/>
      <c r="D6789" s="202"/>
      <c r="E6789" s="202"/>
    </row>
    <row r="6790" spans="2:5">
      <c r="B6790" s="24"/>
      <c r="C6790" s="202"/>
      <c r="D6790" s="202"/>
      <c r="E6790" s="202"/>
    </row>
    <row r="6791" spans="2:5">
      <c r="B6791" s="24"/>
      <c r="C6791" s="202"/>
      <c r="D6791" s="202"/>
      <c r="E6791" s="202"/>
    </row>
    <row r="6792" spans="2:5">
      <c r="B6792" s="24"/>
      <c r="C6792" s="202"/>
      <c r="D6792" s="202"/>
      <c r="E6792" s="202"/>
    </row>
    <row r="6793" spans="2:5">
      <c r="B6793" s="24"/>
      <c r="C6793" s="202"/>
      <c r="D6793" s="202"/>
      <c r="E6793" s="202"/>
    </row>
    <row r="6794" spans="2:5">
      <c r="B6794" s="24"/>
      <c r="C6794" s="202"/>
      <c r="D6794" s="202"/>
      <c r="E6794" s="202"/>
    </row>
    <row r="6795" spans="2:5">
      <c r="B6795" s="24"/>
      <c r="C6795" s="202"/>
      <c r="D6795" s="202"/>
      <c r="E6795" s="202"/>
    </row>
    <row r="6796" spans="2:5">
      <c r="B6796" s="24"/>
      <c r="C6796" s="202"/>
      <c r="D6796" s="202"/>
      <c r="E6796" s="202"/>
    </row>
    <row r="6797" spans="2:5">
      <c r="B6797" s="24"/>
      <c r="C6797" s="202"/>
      <c r="D6797" s="202"/>
      <c r="E6797" s="202"/>
    </row>
    <row r="6798" spans="2:5">
      <c r="B6798" s="24"/>
      <c r="C6798" s="202"/>
      <c r="D6798" s="202"/>
      <c r="E6798" s="202"/>
    </row>
    <row r="6799" spans="2:5">
      <c r="B6799" s="24"/>
      <c r="C6799" s="202"/>
      <c r="D6799" s="202"/>
      <c r="E6799" s="202"/>
    </row>
    <row r="6800" spans="2:5">
      <c r="B6800" s="24"/>
      <c r="C6800" s="202"/>
      <c r="D6800" s="202"/>
      <c r="E6800" s="202"/>
    </row>
    <row r="6801" spans="2:5">
      <c r="B6801" s="24"/>
      <c r="C6801" s="202"/>
      <c r="D6801" s="202"/>
      <c r="E6801" s="202"/>
    </row>
    <row r="6802" spans="2:5">
      <c r="B6802" s="24"/>
      <c r="C6802" s="202"/>
      <c r="D6802" s="202"/>
      <c r="E6802" s="202"/>
    </row>
    <row r="6803" spans="2:5">
      <c r="B6803" s="24"/>
      <c r="C6803" s="202"/>
      <c r="D6803" s="202"/>
      <c r="E6803" s="202"/>
    </row>
    <row r="6804" spans="2:5">
      <c r="B6804" s="24"/>
      <c r="C6804" s="202"/>
      <c r="D6804" s="202"/>
      <c r="E6804" s="202"/>
    </row>
    <row r="6805" spans="2:5">
      <c r="B6805" s="24"/>
      <c r="C6805" s="202"/>
      <c r="D6805" s="202"/>
      <c r="E6805" s="202"/>
    </row>
    <row r="6806" spans="2:5">
      <c r="B6806" s="24"/>
      <c r="C6806" s="202"/>
      <c r="D6806" s="202"/>
      <c r="E6806" s="202"/>
    </row>
    <row r="6807" spans="2:5">
      <c r="B6807" s="24"/>
      <c r="C6807" s="202"/>
      <c r="D6807" s="202"/>
      <c r="E6807" s="202"/>
    </row>
    <row r="6808" spans="2:5">
      <c r="B6808" s="24"/>
      <c r="C6808" s="202"/>
      <c r="D6808" s="202"/>
      <c r="E6808" s="202"/>
    </row>
    <row r="6809" spans="2:5">
      <c r="B6809" s="24"/>
      <c r="C6809" s="202"/>
      <c r="D6809" s="202"/>
      <c r="E6809" s="202"/>
    </row>
    <row r="6810" spans="2:5">
      <c r="B6810" s="24"/>
      <c r="C6810" s="202"/>
      <c r="D6810" s="202"/>
      <c r="E6810" s="202"/>
    </row>
    <row r="6811" spans="2:5">
      <c r="B6811" s="24"/>
      <c r="C6811" s="202"/>
      <c r="D6811" s="202"/>
      <c r="E6811" s="202"/>
    </row>
    <row r="6812" spans="2:5">
      <c r="B6812" s="24"/>
      <c r="C6812" s="202"/>
      <c r="D6812" s="202"/>
      <c r="E6812" s="202"/>
    </row>
    <row r="6813" spans="2:5">
      <c r="B6813" s="24"/>
      <c r="C6813" s="202"/>
      <c r="D6813" s="202"/>
      <c r="E6813" s="202"/>
    </row>
    <row r="6814" spans="2:5">
      <c r="B6814" s="24"/>
      <c r="C6814" s="202"/>
      <c r="D6814" s="202"/>
      <c r="E6814" s="202"/>
    </row>
    <row r="6815" spans="2:5">
      <c r="B6815" s="24"/>
      <c r="C6815" s="202"/>
      <c r="D6815" s="202"/>
      <c r="E6815" s="202"/>
    </row>
    <row r="6816" spans="2:5">
      <c r="B6816" s="24"/>
      <c r="C6816" s="202"/>
      <c r="D6816" s="202"/>
      <c r="E6816" s="202"/>
    </row>
    <row r="6817" spans="2:5">
      <c r="B6817" s="24"/>
      <c r="C6817" s="202"/>
      <c r="D6817" s="202"/>
      <c r="E6817" s="202"/>
    </row>
    <row r="6818" spans="2:5">
      <c r="B6818" s="24"/>
      <c r="C6818" s="202"/>
      <c r="D6818" s="202"/>
      <c r="E6818" s="202"/>
    </row>
    <row r="6819" spans="2:5">
      <c r="B6819" s="24"/>
      <c r="C6819" s="202"/>
      <c r="D6819" s="202"/>
      <c r="E6819" s="202"/>
    </row>
    <row r="6820" spans="2:5">
      <c r="B6820" s="24"/>
      <c r="C6820" s="202"/>
      <c r="D6820" s="202"/>
      <c r="E6820" s="202"/>
    </row>
    <row r="6821" spans="2:5">
      <c r="B6821" s="24"/>
      <c r="C6821" s="202"/>
      <c r="D6821" s="202"/>
      <c r="E6821" s="202"/>
    </row>
    <row r="6822" spans="2:5">
      <c r="B6822" s="24"/>
      <c r="C6822" s="202"/>
      <c r="D6822" s="202"/>
      <c r="E6822" s="202"/>
    </row>
    <row r="6823" spans="2:5">
      <c r="B6823" s="24"/>
      <c r="C6823" s="202"/>
      <c r="D6823" s="202"/>
      <c r="E6823" s="202"/>
    </row>
    <row r="6824" spans="2:5">
      <c r="B6824" s="24"/>
      <c r="C6824" s="202"/>
      <c r="D6824" s="202"/>
      <c r="E6824" s="202"/>
    </row>
    <row r="6825" spans="2:5">
      <c r="B6825" s="24"/>
      <c r="C6825" s="202"/>
      <c r="D6825" s="202"/>
      <c r="E6825" s="202"/>
    </row>
    <row r="6826" spans="2:5">
      <c r="B6826" s="24"/>
      <c r="C6826" s="202"/>
      <c r="D6826" s="202"/>
      <c r="E6826" s="202"/>
    </row>
    <row r="6827" spans="2:5">
      <c r="B6827" s="24"/>
      <c r="C6827" s="202"/>
      <c r="D6827" s="202"/>
      <c r="E6827" s="202"/>
    </row>
    <row r="6828" spans="2:5">
      <c r="B6828" s="24"/>
      <c r="C6828" s="202"/>
      <c r="D6828" s="202"/>
      <c r="E6828" s="202"/>
    </row>
    <row r="6829" spans="2:5">
      <c r="B6829" s="24"/>
      <c r="C6829" s="202"/>
      <c r="D6829" s="202"/>
      <c r="E6829" s="202"/>
    </row>
    <row r="6830" spans="2:5">
      <c r="B6830" s="24"/>
      <c r="C6830" s="202"/>
      <c r="D6830" s="202"/>
      <c r="E6830" s="202"/>
    </row>
    <row r="6831" spans="2:5">
      <c r="B6831" s="24"/>
      <c r="C6831" s="202"/>
      <c r="D6831" s="202"/>
      <c r="E6831" s="202"/>
    </row>
    <row r="6832" spans="2:5">
      <c r="B6832" s="24"/>
      <c r="C6832" s="202"/>
      <c r="D6832" s="202"/>
      <c r="E6832" s="202"/>
    </row>
    <row r="6833" spans="2:5">
      <c r="B6833" s="24"/>
      <c r="C6833" s="202"/>
      <c r="D6833" s="202"/>
      <c r="E6833" s="202"/>
    </row>
    <row r="6834" spans="2:5">
      <c r="B6834" s="24"/>
      <c r="C6834" s="202"/>
      <c r="D6834" s="202"/>
      <c r="E6834" s="202"/>
    </row>
    <row r="6835" spans="2:5">
      <c r="B6835" s="24"/>
      <c r="C6835" s="202"/>
      <c r="D6835" s="202"/>
      <c r="E6835" s="202"/>
    </row>
    <row r="6836" spans="2:5">
      <c r="B6836" s="24"/>
      <c r="C6836" s="202"/>
      <c r="D6836" s="202"/>
      <c r="E6836" s="202"/>
    </row>
    <row r="6837" spans="2:5">
      <c r="B6837" s="24"/>
      <c r="C6837" s="202"/>
      <c r="D6837" s="202"/>
      <c r="E6837" s="202"/>
    </row>
    <row r="6838" spans="2:5">
      <c r="B6838" s="24"/>
      <c r="C6838" s="202"/>
      <c r="D6838" s="202"/>
      <c r="E6838" s="202"/>
    </row>
    <row r="6839" spans="2:5">
      <c r="B6839" s="24"/>
      <c r="C6839" s="202"/>
      <c r="D6839" s="202"/>
      <c r="E6839" s="202"/>
    </row>
    <row r="6840" spans="2:5">
      <c r="B6840" s="24"/>
      <c r="C6840" s="202"/>
      <c r="D6840" s="202"/>
      <c r="E6840" s="202"/>
    </row>
    <row r="6841" spans="2:5">
      <c r="B6841" s="24"/>
      <c r="C6841" s="202"/>
      <c r="D6841" s="202"/>
      <c r="E6841" s="202"/>
    </row>
    <row r="6842" spans="2:5">
      <c r="B6842" s="24"/>
      <c r="C6842" s="202"/>
      <c r="D6842" s="202"/>
      <c r="E6842" s="202"/>
    </row>
    <row r="6843" spans="2:5">
      <c r="B6843" s="24"/>
      <c r="C6843" s="202"/>
      <c r="D6843" s="202"/>
      <c r="E6843" s="202"/>
    </row>
    <row r="6844" spans="2:5">
      <c r="B6844" s="24"/>
      <c r="C6844" s="202"/>
      <c r="D6844" s="202"/>
      <c r="E6844" s="202"/>
    </row>
    <row r="6845" spans="2:5">
      <c r="B6845" s="24"/>
      <c r="C6845" s="202"/>
      <c r="D6845" s="202"/>
      <c r="E6845" s="202"/>
    </row>
    <row r="6846" spans="2:5">
      <c r="B6846" s="24"/>
      <c r="C6846" s="202"/>
      <c r="D6846" s="202"/>
      <c r="E6846" s="202"/>
    </row>
    <row r="6847" spans="2:5">
      <c r="B6847" s="24"/>
      <c r="C6847" s="202"/>
      <c r="D6847" s="202"/>
      <c r="E6847" s="202"/>
    </row>
    <row r="6848" spans="2:5">
      <c r="B6848" s="24"/>
      <c r="C6848" s="202"/>
      <c r="D6848" s="202"/>
      <c r="E6848" s="202"/>
    </row>
    <row r="6849" spans="2:5">
      <c r="B6849" s="24"/>
      <c r="C6849" s="202"/>
      <c r="D6849" s="202"/>
      <c r="E6849" s="202"/>
    </row>
    <row r="6850" spans="2:5">
      <c r="B6850" s="24"/>
      <c r="C6850" s="202"/>
      <c r="D6850" s="202"/>
      <c r="E6850" s="202"/>
    </row>
    <row r="6851" spans="2:5">
      <c r="B6851" s="24"/>
      <c r="C6851" s="202"/>
      <c r="D6851" s="202"/>
      <c r="E6851" s="202"/>
    </row>
    <row r="6852" spans="2:5">
      <c r="B6852" s="24"/>
      <c r="C6852" s="202"/>
      <c r="D6852" s="202"/>
      <c r="E6852" s="202"/>
    </row>
    <row r="6853" spans="2:5">
      <c r="B6853" s="24"/>
      <c r="C6853" s="202"/>
      <c r="D6853" s="202"/>
      <c r="E6853" s="202"/>
    </row>
    <row r="6854" spans="2:5">
      <c r="B6854" s="24"/>
      <c r="C6854" s="202"/>
      <c r="D6854" s="202"/>
      <c r="E6854" s="202"/>
    </row>
    <row r="6855" spans="2:5">
      <c r="B6855" s="24"/>
      <c r="C6855" s="202"/>
      <c r="D6855" s="202"/>
      <c r="E6855" s="202"/>
    </row>
    <row r="6856" spans="2:5">
      <c r="B6856" s="24"/>
      <c r="C6856" s="202"/>
      <c r="D6856" s="202"/>
      <c r="E6856" s="202"/>
    </row>
    <row r="6857" spans="2:5">
      <c r="B6857" s="24"/>
      <c r="C6857" s="202"/>
      <c r="D6857" s="202"/>
      <c r="E6857" s="202"/>
    </row>
    <row r="6858" spans="2:5">
      <c r="B6858" s="24"/>
      <c r="C6858" s="202"/>
      <c r="D6858" s="202"/>
      <c r="E6858" s="202"/>
    </row>
    <row r="6859" spans="2:5">
      <c r="B6859" s="24"/>
      <c r="C6859" s="202"/>
      <c r="D6859" s="202"/>
      <c r="E6859" s="202"/>
    </row>
    <row r="6860" spans="2:5">
      <c r="B6860" s="24"/>
      <c r="C6860" s="202"/>
      <c r="D6860" s="202"/>
      <c r="E6860" s="202"/>
    </row>
    <row r="6861" spans="2:5">
      <c r="B6861" s="24"/>
      <c r="C6861" s="202"/>
      <c r="D6861" s="202"/>
      <c r="E6861" s="202"/>
    </row>
    <row r="6862" spans="2:5">
      <c r="B6862" s="24"/>
      <c r="C6862" s="202"/>
      <c r="D6862" s="202"/>
      <c r="E6862" s="202"/>
    </row>
    <row r="6863" spans="2:5">
      <c r="B6863" s="24"/>
      <c r="C6863" s="202"/>
      <c r="D6863" s="202"/>
      <c r="E6863" s="202"/>
    </row>
    <row r="6864" spans="2:5">
      <c r="B6864" s="24"/>
      <c r="C6864" s="202"/>
      <c r="D6864" s="202"/>
      <c r="E6864" s="202"/>
    </row>
    <row r="6865" spans="2:5">
      <c r="B6865" s="24"/>
      <c r="C6865" s="202"/>
      <c r="D6865" s="202"/>
      <c r="E6865" s="202"/>
    </row>
    <row r="6866" spans="2:5">
      <c r="B6866" s="24"/>
      <c r="C6866" s="202"/>
      <c r="D6866" s="202"/>
      <c r="E6866" s="202"/>
    </row>
    <row r="6867" spans="2:5">
      <c r="B6867" s="24"/>
      <c r="C6867" s="202"/>
      <c r="D6867" s="202"/>
      <c r="E6867" s="202"/>
    </row>
    <row r="6868" spans="2:5">
      <c r="B6868" s="24"/>
      <c r="C6868" s="202"/>
      <c r="D6868" s="202"/>
      <c r="E6868" s="202"/>
    </row>
    <row r="6869" spans="2:5">
      <c r="B6869" s="24"/>
      <c r="C6869" s="202"/>
      <c r="D6869" s="202"/>
      <c r="E6869" s="202"/>
    </row>
    <row r="6870" spans="2:5">
      <c r="B6870" s="24"/>
      <c r="C6870" s="202"/>
      <c r="D6870" s="202"/>
      <c r="E6870" s="202"/>
    </row>
    <row r="6871" spans="2:5">
      <c r="B6871" s="24"/>
      <c r="C6871" s="202"/>
      <c r="D6871" s="202"/>
      <c r="E6871" s="202"/>
    </row>
    <row r="6872" spans="2:5">
      <c r="B6872" s="24"/>
      <c r="C6872" s="202"/>
      <c r="D6872" s="202"/>
      <c r="E6872" s="202"/>
    </row>
    <row r="6873" spans="2:5">
      <c r="B6873" s="24"/>
      <c r="C6873" s="202"/>
      <c r="D6873" s="202"/>
      <c r="E6873" s="202"/>
    </row>
    <row r="6874" spans="2:5">
      <c r="B6874" s="24"/>
      <c r="C6874" s="202"/>
      <c r="D6874" s="202"/>
      <c r="E6874" s="202"/>
    </row>
    <row r="6875" spans="2:5">
      <c r="B6875" s="24"/>
      <c r="C6875" s="202"/>
      <c r="D6875" s="202"/>
      <c r="E6875" s="202"/>
    </row>
    <row r="6876" spans="2:5">
      <c r="B6876" s="24"/>
      <c r="C6876" s="202"/>
      <c r="D6876" s="202"/>
      <c r="E6876" s="202"/>
    </row>
    <row r="6877" spans="2:5">
      <c r="B6877" s="24"/>
      <c r="C6877" s="202"/>
      <c r="D6877" s="202"/>
      <c r="E6877" s="202"/>
    </row>
    <row r="6878" spans="2:5">
      <c r="B6878" s="24"/>
      <c r="C6878" s="202"/>
      <c r="D6878" s="202"/>
      <c r="E6878" s="202"/>
    </row>
    <row r="6879" spans="2:5">
      <c r="B6879" s="24"/>
      <c r="C6879" s="202"/>
      <c r="D6879" s="202"/>
      <c r="E6879" s="202"/>
    </row>
    <row r="6880" spans="2:5">
      <c r="B6880" s="24"/>
      <c r="C6880" s="202"/>
      <c r="D6880" s="202"/>
      <c r="E6880" s="202"/>
    </row>
    <row r="6881" spans="2:5">
      <c r="B6881" s="24"/>
      <c r="C6881" s="202"/>
      <c r="D6881" s="202"/>
      <c r="E6881" s="202"/>
    </row>
    <row r="6882" spans="2:5">
      <c r="B6882" s="24"/>
      <c r="C6882" s="202"/>
      <c r="D6882" s="202"/>
      <c r="E6882" s="202"/>
    </row>
    <row r="6883" spans="2:5">
      <c r="B6883" s="24"/>
      <c r="C6883" s="202"/>
      <c r="D6883" s="202"/>
      <c r="E6883" s="202"/>
    </row>
    <row r="6884" spans="2:5">
      <c r="B6884" s="24"/>
      <c r="C6884" s="202"/>
      <c r="D6884" s="202"/>
      <c r="E6884" s="202"/>
    </row>
    <row r="6885" spans="2:5">
      <c r="B6885" s="24"/>
      <c r="C6885" s="202"/>
      <c r="D6885" s="202"/>
      <c r="E6885" s="202"/>
    </row>
    <row r="6886" spans="2:5">
      <c r="B6886" s="24"/>
      <c r="C6886" s="202"/>
      <c r="D6886" s="202"/>
      <c r="E6886" s="202"/>
    </row>
    <row r="6887" spans="2:5">
      <c r="B6887" s="24"/>
      <c r="C6887" s="202"/>
      <c r="D6887" s="202"/>
      <c r="E6887" s="202"/>
    </row>
    <row r="6888" spans="2:5">
      <c r="B6888" s="24"/>
      <c r="C6888" s="202"/>
      <c r="D6888" s="202"/>
      <c r="E6888" s="202"/>
    </row>
    <row r="6889" spans="2:5">
      <c r="B6889" s="24"/>
      <c r="C6889" s="202"/>
      <c r="D6889" s="202"/>
      <c r="E6889" s="202"/>
    </row>
    <row r="6890" spans="2:5">
      <c r="B6890" s="24"/>
      <c r="C6890" s="202"/>
      <c r="D6890" s="202"/>
      <c r="E6890" s="202"/>
    </row>
    <row r="6891" spans="2:5">
      <c r="B6891" s="24"/>
      <c r="C6891" s="202"/>
      <c r="D6891" s="202"/>
      <c r="E6891" s="202"/>
    </row>
    <row r="6892" spans="2:5">
      <c r="B6892" s="24"/>
      <c r="C6892" s="202"/>
      <c r="D6892" s="202"/>
      <c r="E6892" s="202"/>
    </row>
    <row r="6893" spans="2:5">
      <c r="B6893" s="24"/>
      <c r="C6893" s="202"/>
      <c r="D6893" s="202"/>
      <c r="E6893" s="202"/>
    </row>
    <row r="6894" spans="2:5">
      <c r="B6894" s="24"/>
      <c r="C6894" s="202"/>
      <c r="D6894" s="202"/>
      <c r="E6894" s="202"/>
    </row>
    <row r="6895" spans="2:5">
      <c r="B6895" s="24"/>
      <c r="C6895" s="202"/>
      <c r="D6895" s="202"/>
      <c r="E6895" s="202"/>
    </row>
    <row r="6896" spans="2:5">
      <c r="B6896" s="24"/>
      <c r="C6896" s="202"/>
      <c r="D6896" s="202"/>
      <c r="E6896" s="202"/>
    </row>
    <row r="6897" spans="2:5">
      <c r="B6897" s="24"/>
      <c r="C6897" s="202"/>
      <c r="D6897" s="202"/>
      <c r="E6897" s="202"/>
    </row>
    <row r="6898" spans="2:5">
      <c r="B6898" s="24"/>
      <c r="C6898" s="202"/>
      <c r="D6898" s="202"/>
      <c r="E6898" s="202"/>
    </row>
    <row r="6899" spans="2:5">
      <c r="B6899" s="24"/>
      <c r="C6899" s="202"/>
      <c r="D6899" s="202"/>
      <c r="E6899" s="202"/>
    </row>
    <row r="6900" spans="2:5">
      <c r="B6900" s="24"/>
      <c r="C6900" s="202"/>
      <c r="D6900" s="202"/>
      <c r="E6900" s="202"/>
    </row>
    <row r="6901" spans="2:5">
      <c r="B6901" s="24"/>
      <c r="C6901" s="202"/>
      <c r="D6901" s="202"/>
      <c r="E6901" s="202"/>
    </row>
    <row r="6902" spans="2:5">
      <c r="B6902" s="24"/>
      <c r="C6902" s="202"/>
      <c r="D6902" s="202"/>
      <c r="E6902" s="202"/>
    </row>
    <row r="6903" spans="2:5">
      <c r="B6903" s="24"/>
      <c r="C6903" s="202"/>
      <c r="D6903" s="202"/>
      <c r="E6903" s="202"/>
    </row>
    <row r="6904" spans="2:5">
      <c r="B6904" s="24"/>
      <c r="C6904" s="202"/>
      <c r="D6904" s="202"/>
      <c r="E6904" s="202"/>
    </row>
    <row r="6905" spans="2:5">
      <c r="B6905" s="24"/>
      <c r="C6905" s="202"/>
      <c r="D6905" s="202"/>
      <c r="E6905" s="202"/>
    </row>
    <row r="6906" spans="2:5">
      <c r="B6906" s="24"/>
      <c r="C6906" s="202"/>
      <c r="D6906" s="202"/>
      <c r="E6906" s="202"/>
    </row>
    <row r="6907" spans="2:5">
      <c r="B6907" s="24"/>
      <c r="C6907" s="202"/>
      <c r="D6907" s="202"/>
      <c r="E6907" s="202"/>
    </row>
    <row r="6908" spans="2:5">
      <c r="B6908" s="24"/>
      <c r="C6908" s="202"/>
      <c r="D6908" s="202"/>
      <c r="E6908" s="202"/>
    </row>
    <row r="6909" spans="2:5">
      <c r="B6909" s="24"/>
      <c r="C6909" s="202"/>
      <c r="D6909" s="202"/>
      <c r="E6909" s="202"/>
    </row>
    <row r="6910" spans="2:5">
      <c r="B6910" s="24"/>
      <c r="C6910" s="202"/>
      <c r="D6910" s="202"/>
      <c r="E6910" s="202"/>
    </row>
    <row r="6911" spans="2:5">
      <c r="B6911" s="24"/>
      <c r="C6911" s="202"/>
      <c r="D6911" s="202"/>
      <c r="E6911" s="202"/>
    </row>
    <row r="6912" spans="2:5">
      <c r="B6912" s="24"/>
      <c r="C6912" s="202"/>
      <c r="D6912" s="202"/>
      <c r="E6912" s="202"/>
    </row>
    <row r="6913" spans="2:5">
      <c r="B6913" s="24"/>
      <c r="C6913" s="202"/>
      <c r="D6913" s="202"/>
      <c r="E6913" s="202"/>
    </row>
    <row r="6914" spans="2:5">
      <c r="B6914" s="24"/>
      <c r="C6914" s="202"/>
      <c r="D6914" s="202"/>
      <c r="E6914" s="202"/>
    </row>
    <row r="6915" spans="2:5">
      <c r="B6915" s="24"/>
      <c r="C6915" s="202"/>
      <c r="D6915" s="202"/>
      <c r="E6915" s="202"/>
    </row>
    <row r="6916" spans="2:5">
      <c r="B6916" s="24"/>
      <c r="C6916" s="202"/>
      <c r="D6916" s="202"/>
      <c r="E6916" s="202"/>
    </row>
    <row r="6917" spans="2:5">
      <c r="B6917" s="24"/>
      <c r="C6917" s="202"/>
      <c r="D6917" s="202"/>
      <c r="E6917" s="202"/>
    </row>
    <row r="6918" spans="2:5">
      <c r="B6918" s="24"/>
      <c r="C6918" s="202"/>
      <c r="D6918" s="202"/>
      <c r="E6918" s="202"/>
    </row>
    <row r="6919" spans="2:5">
      <c r="B6919" s="24"/>
      <c r="C6919" s="202"/>
      <c r="D6919" s="202"/>
      <c r="E6919" s="202"/>
    </row>
    <row r="6920" spans="2:5">
      <c r="B6920" s="24"/>
      <c r="C6920" s="202"/>
      <c r="D6920" s="202"/>
      <c r="E6920" s="202"/>
    </row>
    <row r="6921" spans="2:5">
      <c r="B6921" s="24"/>
      <c r="C6921" s="202"/>
      <c r="D6921" s="202"/>
      <c r="E6921" s="202"/>
    </row>
    <row r="6922" spans="2:5">
      <c r="B6922" s="24"/>
      <c r="C6922" s="202"/>
      <c r="D6922" s="202"/>
      <c r="E6922" s="202"/>
    </row>
    <row r="6923" spans="2:5">
      <c r="B6923" s="24"/>
      <c r="C6923" s="202"/>
      <c r="D6923" s="202"/>
      <c r="E6923" s="202"/>
    </row>
    <row r="6924" spans="2:5">
      <c r="B6924" s="24"/>
      <c r="C6924" s="202"/>
      <c r="D6924" s="202"/>
      <c r="E6924" s="202"/>
    </row>
    <row r="6925" spans="2:5">
      <c r="B6925" s="24"/>
      <c r="C6925" s="202"/>
      <c r="D6925" s="202"/>
      <c r="E6925" s="202"/>
    </row>
    <row r="6926" spans="2:5">
      <c r="B6926" s="24"/>
      <c r="C6926" s="202"/>
      <c r="D6926" s="202"/>
      <c r="E6926" s="202"/>
    </row>
    <row r="6927" spans="2:5">
      <c r="B6927" s="24"/>
      <c r="C6927" s="202"/>
      <c r="D6927" s="202"/>
      <c r="E6927" s="202"/>
    </row>
    <row r="6928" spans="2:5">
      <c r="B6928" s="24"/>
      <c r="C6928" s="202"/>
      <c r="D6928" s="202"/>
      <c r="E6928" s="202"/>
    </row>
    <row r="6929" spans="2:5">
      <c r="B6929" s="24"/>
      <c r="C6929" s="202"/>
      <c r="D6929" s="202"/>
      <c r="E6929" s="202"/>
    </row>
    <row r="6930" spans="2:5">
      <c r="B6930" s="24"/>
      <c r="C6930" s="202"/>
      <c r="D6930" s="202"/>
      <c r="E6930" s="202"/>
    </row>
    <row r="6931" spans="2:5">
      <c r="B6931" s="24"/>
      <c r="C6931" s="202"/>
      <c r="D6931" s="202"/>
      <c r="E6931" s="202"/>
    </row>
    <row r="6932" spans="2:5">
      <c r="B6932" s="24"/>
      <c r="C6932" s="202"/>
      <c r="D6932" s="202"/>
      <c r="E6932" s="202"/>
    </row>
    <row r="6933" spans="2:5">
      <c r="B6933" s="24"/>
      <c r="C6933" s="202"/>
      <c r="D6933" s="202"/>
      <c r="E6933" s="202"/>
    </row>
    <row r="6934" spans="2:5">
      <c r="B6934" s="24"/>
      <c r="C6934" s="202"/>
      <c r="D6934" s="202"/>
      <c r="E6934" s="202"/>
    </row>
    <row r="6935" spans="2:5">
      <c r="B6935" s="24"/>
      <c r="C6935" s="202"/>
      <c r="D6935" s="202"/>
      <c r="E6935" s="202"/>
    </row>
    <row r="6936" spans="2:5">
      <c r="B6936" s="24"/>
      <c r="C6936" s="202"/>
      <c r="D6936" s="202"/>
      <c r="E6936" s="202"/>
    </row>
    <row r="6937" spans="2:5">
      <c r="B6937" s="24"/>
      <c r="C6937" s="202"/>
      <c r="D6937" s="202"/>
      <c r="E6937" s="202"/>
    </row>
    <row r="6938" spans="2:5">
      <c r="B6938" s="24"/>
      <c r="C6938" s="202"/>
      <c r="D6938" s="202"/>
      <c r="E6938" s="202"/>
    </row>
    <row r="6939" spans="2:5">
      <c r="B6939" s="24"/>
      <c r="C6939" s="202"/>
      <c r="D6939" s="202"/>
      <c r="E6939" s="202"/>
    </row>
    <row r="6940" spans="2:5">
      <c r="B6940" s="24"/>
      <c r="C6940" s="202"/>
      <c r="D6940" s="202"/>
      <c r="E6940" s="202"/>
    </row>
    <row r="6941" spans="2:5">
      <c r="B6941" s="24"/>
      <c r="C6941" s="202"/>
      <c r="D6941" s="202"/>
      <c r="E6941" s="202"/>
    </row>
    <row r="6942" spans="2:5">
      <c r="B6942" s="24"/>
      <c r="C6942" s="202"/>
      <c r="D6942" s="202"/>
      <c r="E6942" s="202"/>
    </row>
    <row r="6943" spans="2:5">
      <c r="B6943" s="24"/>
      <c r="C6943" s="202"/>
      <c r="D6943" s="202"/>
      <c r="E6943" s="202"/>
    </row>
    <row r="6944" spans="2:5">
      <c r="B6944" s="24"/>
      <c r="C6944" s="202"/>
      <c r="D6944" s="202"/>
      <c r="E6944" s="202"/>
    </row>
    <row r="6945" spans="2:5">
      <c r="B6945" s="24"/>
      <c r="C6945" s="202"/>
      <c r="D6945" s="202"/>
      <c r="E6945" s="202"/>
    </row>
    <row r="6946" spans="2:5">
      <c r="B6946" s="24"/>
      <c r="C6946" s="202"/>
      <c r="D6946" s="202"/>
      <c r="E6946" s="202"/>
    </row>
    <row r="6947" spans="2:5">
      <c r="B6947" s="24"/>
      <c r="C6947" s="202"/>
      <c r="D6947" s="202"/>
      <c r="E6947" s="202"/>
    </row>
    <row r="6948" spans="2:5">
      <c r="B6948" s="24"/>
      <c r="C6948" s="202"/>
      <c r="D6948" s="202"/>
      <c r="E6948" s="202"/>
    </row>
    <row r="6949" spans="2:5">
      <c r="B6949" s="24"/>
      <c r="C6949" s="202"/>
      <c r="D6949" s="202"/>
      <c r="E6949" s="202"/>
    </row>
    <row r="6950" spans="2:5">
      <c r="B6950" s="24"/>
      <c r="C6950" s="202"/>
      <c r="D6950" s="202"/>
      <c r="E6950" s="202"/>
    </row>
    <row r="6951" spans="2:5">
      <c r="B6951" s="24"/>
      <c r="C6951" s="202"/>
      <c r="D6951" s="202"/>
      <c r="E6951" s="202"/>
    </row>
    <row r="6952" spans="2:5">
      <c r="B6952" s="24"/>
      <c r="C6952" s="202"/>
      <c r="D6952" s="202"/>
      <c r="E6952" s="202"/>
    </row>
    <row r="6953" spans="2:5">
      <c r="B6953" s="24"/>
      <c r="C6953" s="202"/>
      <c r="D6953" s="202"/>
      <c r="E6953" s="202"/>
    </row>
    <row r="6954" spans="2:5">
      <c r="B6954" s="24"/>
      <c r="C6954" s="202"/>
      <c r="D6954" s="202"/>
      <c r="E6954" s="202"/>
    </row>
    <row r="6955" spans="2:5">
      <c r="B6955" s="24"/>
      <c r="C6955" s="202"/>
      <c r="D6955" s="202"/>
      <c r="E6955" s="202"/>
    </row>
    <row r="6956" spans="2:5">
      <c r="B6956" s="24"/>
      <c r="C6956" s="202"/>
      <c r="D6956" s="202"/>
      <c r="E6956" s="202"/>
    </row>
    <row r="6957" spans="2:5">
      <c r="B6957" s="24"/>
      <c r="C6957" s="202"/>
      <c r="D6957" s="202"/>
      <c r="E6957" s="202"/>
    </row>
    <row r="6958" spans="2:5">
      <c r="B6958" s="24"/>
      <c r="C6958" s="202"/>
      <c r="D6958" s="202"/>
      <c r="E6958" s="202"/>
    </row>
    <row r="6959" spans="2:5">
      <c r="B6959" s="24"/>
      <c r="C6959" s="202"/>
      <c r="D6959" s="202"/>
      <c r="E6959" s="202"/>
    </row>
    <row r="6960" spans="2:5">
      <c r="B6960" s="24"/>
      <c r="C6960" s="202"/>
      <c r="D6960" s="202"/>
      <c r="E6960" s="202"/>
    </row>
    <row r="6961" spans="2:5">
      <c r="B6961" s="24"/>
      <c r="C6961" s="202"/>
      <c r="D6961" s="202"/>
      <c r="E6961" s="202"/>
    </row>
    <row r="6962" spans="2:5">
      <c r="B6962" s="24"/>
      <c r="C6962" s="202"/>
      <c r="D6962" s="202"/>
      <c r="E6962" s="202"/>
    </row>
    <row r="6963" spans="2:5">
      <c r="B6963" s="24"/>
      <c r="C6963" s="202"/>
      <c r="D6963" s="202"/>
      <c r="E6963" s="202"/>
    </row>
    <row r="6964" spans="2:5">
      <c r="B6964" s="24"/>
      <c r="C6964" s="202"/>
      <c r="D6964" s="202"/>
      <c r="E6964" s="202"/>
    </row>
    <row r="6965" spans="2:5">
      <c r="B6965" s="24"/>
      <c r="C6965" s="202"/>
      <c r="D6965" s="202"/>
      <c r="E6965" s="202"/>
    </row>
    <row r="6966" spans="2:5">
      <c r="B6966" s="24"/>
      <c r="C6966" s="202"/>
      <c r="D6966" s="202"/>
      <c r="E6966" s="202"/>
    </row>
    <row r="6967" spans="2:5">
      <c r="B6967" s="24"/>
      <c r="C6967" s="202"/>
      <c r="D6967" s="202"/>
      <c r="E6967" s="202"/>
    </row>
    <row r="6968" spans="2:5">
      <c r="B6968" s="24"/>
      <c r="C6968" s="202"/>
      <c r="D6968" s="202"/>
      <c r="E6968" s="202"/>
    </row>
    <row r="6969" spans="2:5">
      <c r="B6969" s="24"/>
      <c r="C6969" s="202"/>
      <c r="D6969" s="202"/>
      <c r="E6969" s="202"/>
    </row>
    <row r="6970" spans="2:5">
      <c r="B6970" s="24"/>
      <c r="C6970" s="202"/>
      <c r="D6970" s="202"/>
      <c r="E6970" s="202"/>
    </row>
    <row r="6971" spans="2:5">
      <c r="B6971" s="24"/>
      <c r="C6971" s="202"/>
      <c r="D6971" s="202"/>
      <c r="E6971" s="202"/>
    </row>
    <row r="6972" spans="2:5">
      <c r="B6972" s="24"/>
      <c r="C6972" s="202"/>
      <c r="D6972" s="202"/>
      <c r="E6972" s="202"/>
    </row>
    <row r="6973" spans="2:5">
      <c r="B6973" s="24"/>
      <c r="C6973" s="202"/>
      <c r="D6973" s="202"/>
      <c r="E6973" s="202"/>
    </row>
    <row r="6974" spans="2:5">
      <c r="B6974" s="24"/>
      <c r="C6974" s="202"/>
      <c r="D6974" s="202"/>
      <c r="E6974" s="202"/>
    </row>
    <row r="6975" spans="2:5">
      <c r="B6975" s="24"/>
      <c r="C6975" s="202"/>
      <c r="D6975" s="202"/>
      <c r="E6975" s="202"/>
    </row>
    <row r="6976" spans="2:5">
      <c r="B6976" s="24"/>
      <c r="C6976" s="202"/>
      <c r="D6976" s="202"/>
      <c r="E6976" s="202"/>
    </row>
    <row r="6977" spans="2:5">
      <c r="B6977" s="24"/>
      <c r="C6977" s="202"/>
      <c r="D6977" s="202"/>
      <c r="E6977" s="202"/>
    </row>
    <row r="6978" spans="2:5">
      <c r="B6978" s="24"/>
      <c r="C6978" s="202"/>
      <c r="D6978" s="202"/>
      <c r="E6978" s="202"/>
    </row>
    <row r="6979" spans="2:5">
      <c r="B6979" s="24"/>
      <c r="C6979" s="202"/>
      <c r="D6979" s="202"/>
      <c r="E6979" s="202"/>
    </row>
    <row r="6980" spans="2:5">
      <c r="B6980" s="24"/>
      <c r="C6980" s="202"/>
      <c r="D6980" s="202"/>
      <c r="E6980" s="202"/>
    </row>
    <row r="6981" spans="2:5">
      <c r="B6981" s="24"/>
      <c r="C6981" s="202"/>
      <c r="D6981" s="202"/>
      <c r="E6981" s="202"/>
    </row>
    <row r="6982" spans="2:5">
      <c r="B6982" s="24"/>
      <c r="C6982" s="202"/>
      <c r="D6982" s="202"/>
      <c r="E6982" s="202"/>
    </row>
    <row r="6983" spans="2:5">
      <c r="B6983" s="24"/>
      <c r="C6983" s="202"/>
      <c r="D6983" s="202"/>
      <c r="E6983" s="202"/>
    </row>
    <row r="6984" spans="2:5">
      <c r="B6984" s="24"/>
      <c r="C6984" s="202"/>
      <c r="D6984" s="202"/>
      <c r="E6984" s="202"/>
    </row>
    <row r="6985" spans="2:5">
      <c r="B6985" s="24"/>
      <c r="C6985" s="202"/>
      <c r="D6985" s="202"/>
      <c r="E6985" s="202"/>
    </row>
    <row r="6986" spans="2:5">
      <c r="B6986" s="24"/>
      <c r="C6986" s="202"/>
      <c r="D6986" s="202"/>
      <c r="E6986" s="202"/>
    </row>
    <row r="6987" spans="2:5">
      <c r="B6987" s="24"/>
      <c r="C6987" s="202"/>
      <c r="D6987" s="202"/>
      <c r="E6987" s="202"/>
    </row>
    <row r="6988" spans="2:5">
      <c r="B6988" s="24"/>
      <c r="C6988" s="202"/>
      <c r="D6988" s="202"/>
      <c r="E6988" s="202"/>
    </row>
    <row r="6989" spans="2:5">
      <c r="B6989" s="24"/>
      <c r="C6989" s="202"/>
      <c r="D6989" s="202"/>
      <c r="E6989" s="202"/>
    </row>
    <row r="6990" spans="2:5">
      <c r="B6990" s="24"/>
      <c r="C6990" s="202"/>
      <c r="D6990" s="202"/>
      <c r="E6990" s="202"/>
    </row>
    <row r="6991" spans="2:5">
      <c r="B6991" s="24"/>
      <c r="C6991" s="202"/>
      <c r="D6991" s="202"/>
      <c r="E6991" s="202"/>
    </row>
    <row r="6992" spans="2:5">
      <c r="B6992" s="24"/>
      <c r="C6992" s="202"/>
      <c r="D6992" s="202"/>
      <c r="E6992" s="202"/>
    </row>
    <row r="6993" spans="2:5">
      <c r="B6993" s="24"/>
      <c r="C6993" s="202"/>
      <c r="D6993" s="202"/>
      <c r="E6993" s="202"/>
    </row>
    <row r="6994" spans="2:5">
      <c r="B6994" s="24"/>
      <c r="C6994" s="202"/>
      <c r="D6994" s="202"/>
      <c r="E6994" s="202"/>
    </row>
    <row r="6995" spans="2:5">
      <c r="B6995" s="24"/>
      <c r="C6995" s="202"/>
      <c r="D6995" s="202"/>
      <c r="E6995" s="202"/>
    </row>
    <row r="6996" spans="2:5">
      <c r="B6996" s="24"/>
      <c r="C6996" s="202"/>
      <c r="D6996" s="202"/>
      <c r="E6996" s="202"/>
    </row>
    <row r="6997" spans="2:5">
      <c r="B6997" s="24"/>
      <c r="C6997" s="202"/>
      <c r="D6997" s="202"/>
      <c r="E6997" s="202"/>
    </row>
    <row r="6998" spans="2:5">
      <c r="B6998" s="24"/>
      <c r="C6998" s="202"/>
      <c r="D6998" s="202"/>
      <c r="E6998" s="202"/>
    </row>
    <row r="6999" spans="2:5">
      <c r="B6999" s="24"/>
      <c r="C6999" s="202"/>
      <c r="D6999" s="202"/>
      <c r="E6999" s="202"/>
    </row>
    <row r="7000" spans="2:5">
      <c r="B7000" s="24"/>
      <c r="C7000" s="202"/>
      <c r="D7000" s="202"/>
      <c r="E7000" s="202"/>
    </row>
    <row r="7001" spans="2:5">
      <c r="B7001" s="24"/>
      <c r="C7001" s="202"/>
      <c r="D7001" s="202"/>
      <c r="E7001" s="202"/>
    </row>
    <row r="7002" spans="2:5">
      <c r="B7002" s="24"/>
      <c r="C7002" s="202"/>
      <c r="D7002" s="202"/>
      <c r="E7002" s="202"/>
    </row>
    <row r="7003" spans="2:5">
      <c r="B7003" s="24"/>
      <c r="C7003" s="202"/>
      <c r="D7003" s="202"/>
      <c r="E7003" s="202"/>
    </row>
    <row r="7004" spans="2:5">
      <c r="B7004" s="24"/>
      <c r="C7004" s="202"/>
      <c r="D7004" s="202"/>
      <c r="E7004" s="202"/>
    </row>
    <row r="7005" spans="2:5">
      <c r="B7005" s="24"/>
      <c r="C7005" s="202"/>
      <c r="D7005" s="202"/>
      <c r="E7005" s="202"/>
    </row>
    <row r="7006" spans="2:5">
      <c r="B7006" s="24"/>
      <c r="C7006" s="202"/>
      <c r="D7006" s="202"/>
      <c r="E7006" s="202"/>
    </row>
    <row r="7007" spans="2:5">
      <c r="B7007" s="24"/>
      <c r="C7007" s="202"/>
      <c r="D7007" s="202"/>
      <c r="E7007" s="202"/>
    </row>
    <row r="7008" spans="2:5">
      <c r="B7008" s="24"/>
      <c r="C7008" s="202"/>
      <c r="D7008" s="202"/>
      <c r="E7008" s="202"/>
    </row>
    <row r="7009" spans="2:5">
      <c r="B7009" s="24"/>
      <c r="C7009" s="202"/>
      <c r="D7009" s="202"/>
      <c r="E7009" s="202"/>
    </row>
    <row r="7010" spans="2:5">
      <c r="B7010" s="24"/>
      <c r="C7010" s="202"/>
      <c r="D7010" s="202"/>
      <c r="E7010" s="202"/>
    </row>
    <row r="7011" spans="2:5">
      <c r="B7011" s="24"/>
      <c r="C7011" s="202"/>
      <c r="D7011" s="202"/>
      <c r="E7011" s="202"/>
    </row>
    <row r="7012" spans="2:5">
      <c r="B7012" s="24"/>
      <c r="C7012" s="202"/>
      <c r="D7012" s="202"/>
      <c r="E7012" s="202"/>
    </row>
    <row r="7013" spans="2:5">
      <c r="B7013" s="24"/>
      <c r="C7013" s="202"/>
      <c r="D7013" s="202"/>
      <c r="E7013" s="202"/>
    </row>
    <row r="7014" spans="2:5">
      <c r="B7014" s="24"/>
      <c r="C7014" s="202"/>
      <c r="D7014" s="202"/>
      <c r="E7014" s="202"/>
    </row>
    <row r="7015" spans="2:5">
      <c r="B7015" s="24"/>
      <c r="C7015" s="202"/>
      <c r="D7015" s="202"/>
      <c r="E7015" s="202"/>
    </row>
    <row r="7016" spans="2:5">
      <c r="B7016" s="24"/>
      <c r="C7016" s="202"/>
      <c r="D7016" s="202"/>
      <c r="E7016" s="202"/>
    </row>
    <row r="7017" spans="2:5">
      <c r="B7017" s="24"/>
      <c r="C7017" s="202"/>
      <c r="D7017" s="202"/>
      <c r="E7017" s="202"/>
    </row>
    <row r="7018" spans="2:5">
      <c r="B7018" s="24"/>
      <c r="C7018" s="202"/>
      <c r="D7018" s="202"/>
      <c r="E7018" s="202"/>
    </row>
    <row r="7019" spans="2:5">
      <c r="B7019" s="24"/>
      <c r="C7019" s="202"/>
      <c r="D7019" s="202"/>
      <c r="E7019" s="202"/>
    </row>
    <row r="7020" spans="2:5">
      <c r="B7020" s="24"/>
      <c r="C7020" s="202"/>
      <c r="D7020" s="202"/>
      <c r="E7020" s="202"/>
    </row>
    <row r="7021" spans="2:5">
      <c r="B7021" s="24"/>
      <c r="C7021" s="202"/>
      <c r="D7021" s="202"/>
      <c r="E7021" s="202"/>
    </row>
    <row r="7022" spans="2:5">
      <c r="B7022" s="24"/>
      <c r="C7022" s="202"/>
      <c r="D7022" s="202"/>
      <c r="E7022" s="202"/>
    </row>
    <row r="7023" spans="2:5">
      <c r="B7023" s="24"/>
      <c r="C7023" s="202"/>
      <c r="D7023" s="202"/>
      <c r="E7023" s="202"/>
    </row>
    <row r="7024" spans="2:5">
      <c r="B7024" s="24"/>
      <c r="C7024" s="202"/>
      <c r="D7024" s="202"/>
      <c r="E7024" s="202"/>
    </row>
    <row r="7025" spans="2:5">
      <c r="B7025" s="24"/>
      <c r="C7025" s="202"/>
      <c r="D7025" s="202"/>
      <c r="E7025" s="202"/>
    </row>
    <row r="7026" spans="2:5">
      <c r="B7026" s="24"/>
      <c r="C7026" s="202"/>
      <c r="D7026" s="202"/>
      <c r="E7026" s="202"/>
    </row>
    <row r="7027" spans="2:5">
      <c r="B7027" s="24"/>
      <c r="C7027" s="202"/>
      <c r="D7027" s="202"/>
      <c r="E7027" s="202"/>
    </row>
    <row r="7028" spans="2:5">
      <c r="B7028" s="24"/>
      <c r="C7028" s="202"/>
      <c r="D7028" s="202"/>
      <c r="E7028" s="202"/>
    </row>
    <row r="7029" spans="2:5">
      <c r="B7029" s="24"/>
      <c r="C7029" s="202"/>
      <c r="D7029" s="202"/>
      <c r="E7029" s="202"/>
    </row>
    <row r="7030" spans="2:5">
      <c r="B7030" s="24"/>
      <c r="C7030" s="202"/>
      <c r="D7030" s="202"/>
      <c r="E7030" s="202"/>
    </row>
    <row r="7031" spans="2:5">
      <c r="B7031" s="24"/>
      <c r="C7031" s="202"/>
      <c r="D7031" s="202"/>
      <c r="E7031" s="202"/>
    </row>
    <row r="7032" spans="2:5">
      <c r="B7032" s="24"/>
      <c r="C7032" s="202"/>
      <c r="D7032" s="202"/>
      <c r="E7032" s="202"/>
    </row>
    <row r="7033" spans="2:5">
      <c r="B7033" s="24"/>
      <c r="C7033" s="202"/>
      <c r="D7033" s="202"/>
      <c r="E7033" s="202"/>
    </row>
    <row r="7034" spans="2:5">
      <c r="B7034" s="24"/>
      <c r="C7034" s="202"/>
      <c r="D7034" s="202"/>
      <c r="E7034" s="202"/>
    </row>
    <row r="7035" spans="2:5">
      <c r="B7035" s="24"/>
      <c r="C7035" s="202"/>
      <c r="D7035" s="202"/>
      <c r="E7035" s="202"/>
    </row>
    <row r="7036" spans="2:5">
      <c r="B7036" s="24"/>
      <c r="C7036" s="202"/>
      <c r="D7036" s="202"/>
      <c r="E7036" s="202"/>
    </row>
    <row r="7037" spans="2:5">
      <c r="B7037" s="24"/>
      <c r="C7037" s="202"/>
      <c r="D7037" s="202"/>
      <c r="E7037" s="202"/>
    </row>
    <row r="7038" spans="2:5">
      <c r="B7038" s="24"/>
      <c r="C7038" s="202"/>
      <c r="D7038" s="202"/>
      <c r="E7038" s="202"/>
    </row>
    <row r="7039" spans="2:5">
      <c r="B7039" s="24"/>
      <c r="C7039" s="202"/>
      <c r="D7039" s="202"/>
      <c r="E7039" s="202"/>
    </row>
    <row r="7040" spans="2:5">
      <c r="B7040" s="24"/>
      <c r="C7040" s="202"/>
      <c r="D7040" s="202"/>
      <c r="E7040" s="202"/>
    </row>
    <row r="7041" spans="2:5">
      <c r="B7041" s="24"/>
      <c r="C7041" s="202"/>
      <c r="D7041" s="202"/>
      <c r="E7041" s="202"/>
    </row>
    <row r="7042" spans="2:5">
      <c r="B7042" s="24"/>
      <c r="C7042" s="202"/>
      <c r="D7042" s="202"/>
      <c r="E7042" s="202"/>
    </row>
    <row r="7043" spans="2:5">
      <c r="B7043" s="24"/>
      <c r="C7043" s="202"/>
      <c r="D7043" s="202"/>
      <c r="E7043" s="202"/>
    </row>
    <row r="7044" spans="2:5">
      <c r="B7044" s="24"/>
      <c r="C7044" s="202"/>
      <c r="D7044" s="202"/>
      <c r="E7044" s="202"/>
    </row>
    <row r="7045" spans="2:5">
      <c r="B7045" s="24"/>
      <c r="C7045" s="202"/>
      <c r="D7045" s="202"/>
      <c r="E7045" s="202"/>
    </row>
    <row r="7046" spans="2:5">
      <c r="B7046" s="24"/>
      <c r="C7046" s="202"/>
      <c r="D7046" s="202"/>
      <c r="E7046" s="202"/>
    </row>
    <row r="7047" spans="2:5">
      <c r="B7047" s="24"/>
      <c r="C7047" s="202"/>
      <c r="D7047" s="202"/>
      <c r="E7047" s="202"/>
    </row>
    <row r="7048" spans="2:5">
      <c r="B7048" s="24"/>
      <c r="C7048" s="202"/>
      <c r="D7048" s="202"/>
      <c r="E7048" s="202"/>
    </row>
    <row r="7049" spans="2:5">
      <c r="B7049" s="24"/>
      <c r="C7049" s="202"/>
      <c r="D7049" s="202"/>
      <c r="E7049" s="202"/>
    </row>
    <row r="7050" spans="2:5">
      <c r="B7050" s="24"/>
      <c r="C7050" s="202"/>
      <c r="D7050" s="202"/>
      <c r="E7050" s="202"/>
    </row>
    <row r="7051" spans="2:5">
      <c r="B7051" s="24"/>
      <c r="C7051" s="202"/>
      <c r="D7051" s="202"/>
      <c r="E7051" s="202"/>
    </row>
    <row r="7052" spans="2:5">
      <c r="B7052" s="24"/>
      <c r="C7052" s="202"/>
      <c r="D7052" s="202"/>
      <c r="E7052" s="202"/>
    </row>
    <row r="7053" spans="2:5">
      <c r="B7053" s="24"/>
      <c r="C7053" s="202"/>
      <c r="D7053" s="202"/>
      <c r="E7053" s="202"/>
    </row>
    <row r="7054" spans="2:5">
      <c r="B7054" s="24"/>
      <c r="C7054" s="202"/>
      <c r="D7054" s="202"/>
      <c r="E7054" s="202"/>
    </row>
    <row r="7055" spans="2:5">
      <c r="B7055" s="24"/>
      <c r="C7055" s="202"/>
      <c r="D7055" s="202"/>
      <c r="E7055" s="202"/>
    </row>
    <row r="7056" spans="2:5">
      <c r="B7056" s="24"/>
      <c r="C7056" s="202"/>
      <c r="D7056" s="202"/>
      <c r="E7056" s="202"/>
    </row>
    <row r="7057" spans="2:5">
      <c r="B7057" s="24"/>
      <c r="C7057" s="202"/>
      <c r="D7057" s="202"/>
      <c r="E7057" s="202"/>
    </row>
    <row r="7058" spans="2:5">
      <c r="B7058" s="24"/>
      <c r="C7058" s="202"/>
      <c r="D7058" s="202"/>
      <c r="E7058" s="202"/>
    </row>
    <row r="7059" spans="2:5">
      <c r="B7059" s="24"/>
      <c r="C7059" s="202"/>
      <c r="D7059" s="202"/>
      <c r="E7059" s="202"/>
    </row>
    <row r="7060" spans="2:5">
      <c r="B7060" s="24"/>
      <c r="C7060" s="202"/>
      <c r="D7060" s="202"/>
      <c r="E7060" s="202"/>
    </row>
    <row r="7061" spans="2:5">
      <c r="B7061" s="24"/>
      <c r="C7061" s="202"/>
      <c r="D7061" s="202"/>
      <c r="E7061" s="202"/>
    </row>
    <row r="7062" spans="2:5">
      <c r="B7062" s="24"/>
      <c r="C7062" s="202"/>
      <c r="D7062" s="202"/>
      <c r="E7062" s="202"/>
    </row>
    <row r="7063" spans="2:5">
      <c r="B7063" s="24"/>
      <c r="C7063" s="202"/>
      <c r="D7063" s="202"/>
      <c r="E7063" s="202"/>
    </row>
    <row r="7064" spans="2:5">
      <c r="B7064" s="24"/>
      <c r="C7064" s="202"/>
      <c r="D7064" s="202"/>
      <c r="E7064" s="202"/>
    </row>
    <row r="7065" spans="2:5">
      <c r="B7065" s="24"/>
      <c r="C7065" s="202"/>
      <c r="D7065" s="202"/>
      <c r="E7065" s="202"/>
    </row>
    <row r="7066" spans="2:5">
      <c r="B7066" s="24"/>
      <c r="C7066" s="202"/>
      <c r="D7066" s="202"/>
      <c r="E7066" s="202"/>
    </row>
    <row r="7067" spans="2:5">
      <c r="B7067" s="24"/>
      <c r="C7067" s="202"/>
      <c r="D7067" s="202"/>
      <c r="E7067" s="202"/>
    </row>
    <row r="7068" spans="2:5">
      <c r="B7068" s="24"/>
      <c r="C7068" s="202"/>
      <c r="D7068" s="202"/>
      <c r="E7068" s="202"/>
    </row>
    <row r="7069" spans="2:5">
      <c r="B7069" s="24"/>
      <c r="C7069" s="202"/>
      <c r="D7069" s="202"/>
      <c r="E7069" s="202"/>
    </row>
    <row r="7070" spans="2:5">
      <c r="B7070" s="24"/>
      <c r="C7070" s="202"/>
      <c r="D7070" s="202"/>
      <c r="E7070" s="202"/>
    </row>
    <row r="7071" spans="2:5">
      <c r="B7071" s="24"/>
      <c r="C7071" s="202"/>
      <c r="D7071" s="202"/>
      <c r="E7071" s="202"/>
    </row>
    <row r="7072" spans="2:5">
      <c r="B7072" s="24"/>
      <c r="C7072" s="202"/>
      <c r="D7072" s="202"/>
      <c r="E7072" s="202"/>
    </row>
    <row r="7073" spans="2:5">
      <c r="B7073" s="24"/>
      <c r="C7073" s="202"/>
      <c r="D7073" s="202"/>
      <c r="E7073" s="202"/>
    </row>
    <row r="7074" spans="2:5">
      <c r="B7074" s="24"/>
      <c r="C7074" s="202"/>
      <c r="D7074" s="202"/>
      <c r="E7074" s="202"/>
    </row>
    <row r="7075" spans="2:5">
      <c r="B7075" s="24"/>
      <c r="C7075" s="202"/>
      <c r="D7075" s="202"/>
      <c r="E7075" s="202"/>
    </row>
    <row r="7076" spans="2:5">
      <c r="B7076" s="24"/>
      <c r="C7076" s="202"/>
      <c r="D7076" s="202"/>
      <c r="E7076" s="202"/>
    </row>
    <row r="7077" spans="2:5">
      <c r="B7077" s="24"/>
      <c r="C7077" s="202"/>
      <c r="D7077" s="202"/>
      <c r="E7077" s="202"/>
    </row>
    <row r="7078" spans="2:5">
      <c r="B7078" s="24"/>
      <c r="C7078" s="202"/>
      <c r="D7078" s="202"/>
      <c r="E7078" s="202"/>
    </row>
    <row r="7079" spans="2:5">
      <c r="B7079" s="24"/>
      <c r="C7079" s="202"/>
      <c r="D7079" s="202"/>
      <c r="E7079" s="202"/>
    </row>
    <row r="7080" spans="2:5">
      <c r="B7080" s="24"/>
      <c r="C7080" s="202"/>
      <c r="D7080" s="202"/>
      <c r="E7080" s="202"/>
    </row>
    <row r="7081" spans="2:5">
      <c r="B7081" s="24"/>
      <c r="C7081" s="202"/>
      <c r="D7081" s="202"/>
      <c r="E7081" s="202"/>
    </row>
    <row r="7082" spans="2:5">
      <c r="B7082" s="24"/>
      <c r="C7082" s="202"/>
      <c r="D7082" s="202"/>
      <c r="E7082" s="202"/>
    </row>
    <row r="7083" spans="2:5">
      <c r="B7083" s="24"/>
      <c r="C7083" s="202"/>
      <c r="D7083" s="202"/>
      <c r="E7083" s="202"/>
    </row>
    <row r="7084" spans="2:5">
      <c r="B7084" s="24"/>
      <c r="C7084" s="202"/>
      <c r="D7084" s="202"/>
      <c r="E7084" s="202"/>
    </row>
    <row r="7085" spans="2:5">
      <c r="B7085" s="24"/>
      <c r="C7085" s="202"/>
      <c r="D7085" s="202"/>
      <c r="E7085" s="202"/>
    </row>
    <row r="7086" spans="2:5">
      <c r="B7086" s="24"/>
      <c r="C7086" s="202"/>
      <c r="D7086" s="202"/>
      <c r="E7086" s="202"/>
    </row>
    <row r="7087" spans="2:5">
      <c r="B7087" s="24"/>
      <c r="C7087" s="202"/>
      <c r="D7087" s="202"/>
      <c r="E7087" s="202"/>
    </row>
    <row r="7088" spans="2:5">
      <c r="B7088" s="24"/>
      <c r="C7088" s="202"/>
      <c r="D7088" s="202"/>
      <c r="E7088" s="202"/>
    </row>
    <row r="7089" spans="2:5">
      <c r="B7089" s="24"/>
      <c r="C7089" s="202"/>
      <c r="D7089" s="202"/>
      <c r="E7089" s="202"/>
    </row>
    <row r="7090" spans="2:5">
      <c r="B7090" s="24"/>
      <c r="C7090" s="202"/>
      <c r="D7090" s="202"/>
      <c r="E7090" s="202"/>
    </row>
    <row r="7091" spans="2:5">
      <c r="B7091" s="24"/>
      <c r="C7091" s="202"/>
      <c r="D7091" s="202"/>
      <c r="E7091" s="202"/>
    </row>
    <row r="7092" spans="2:5">
      <c r="B7092" s="24"/>
      <c r="C7092" s="202"/>
      <c r="D7092" s="202"/>
      <c r="E7092" s="202"/>
    </row>
    <row r="7093" spans="2:5">
      <c r="B7093" s="24"/>
      <c r="C7093" s="202"/>
      <c r="D7093" s="202"/>
      <c r="E7093" s="202"/>
    </row>
    <row r="7094" spans="2:5">
      <c r="B7094" s="24"/>
      <c r="C7094" s="202"/>
      <c r="D7094" s="202"/>
      <c r="E7094" s="202"/>
    </row>
    <row r="7095" spans="2:5">
      <c r="B7095" s="24"/>
      <c r="C7095" s="202"/>
      <c r="D7095" s="202"/>
      <c r="E7095" s="202"/>
    </row>
    <row r="7096" spans="2:5">
      <c r="B7096" s="24"/>
      <c r="C7096" s="202"/>
      <c r="D7096" s="202"/>
      <c r="E7096" s="202"/>
    </row>
    <row r="7097" spans="2:5">
      <c r="B7097" s="24"/>
      <c r="C7097" s="202"/>
      <c r="D7097" s="202"/>
      <c r="E7097" s="202"/>
    </row>
    <row r="7098" spans="2:5">
      <c r="B7098" s="24"/>
      <c r="C7098" s="202"/>
      <c r="D7098" s="202"/>
      <c r="E7098" s="202"/>
    </row>
    <row r="7099" spans="2:5">
      <c r="B7099" s="24"/>
      <c r="C7099" s="202"/>
      <c r="D7099" s="202"/>
      <c r="E7099" s="202"/>
    </row>
    <row r="7100" spans="2:5">
      <c r="B7100" s="24"/>
      <c r="C7100" s="202"/>
      <c r="D7100" s="202"/>
      <c r="E7100" s="202"/>
    </row>
    <row r="7101" spans="2:5">
      <c r="B7101" s="24"/>
      <c r="C7101" s="202"/>
      <c r="D7101" s="202"/>
      <c r="E7101" s="202"/>
    </row>
    <row r="7102" spans="2:5">
      <c r="B7102" s="24"/>
      <c r="C7102" s="202"/>
      <c r="D7102" s="202"/>
      <c r="E7102" s="202"/>
    </row>
    <row r="7103" spans="2:5">
      <c r="B7103" s="24"/>
      <c r="C7103" s="202"/>
      <c r="D7103" s="202"/>
      <c r="E7103" s="202"/>
    </row>
    <row r="7104" spans="2:5">
      <c r="B7104" s="24"/>
      <c r="C7104" s="202"/>
      <c r="D7104" s="202"/>
      <c r="E7104" s="202"/>
    </row>
    <row r="7105" spans="2:5">
      <c r="B7105" s="24"/>
      <c r="C7105" s="202"/>
      <c r="D7105" s="202"/>
      <c r="E7105" s="202"/>
    </row>
    <row r="7106" spans="2:5">
      <c r="B7106" s="24"/>
      <c r="C7106" s="202"/>
      <c r="D7106" s="202"/>
      <c r="E7106" s="202"/>
    </row>
    <row r="7107" spans="2:5">
      <c r="B7107" s="24"/>
      <c r="C7107" s="202"/>
      <c r="D7107" s="202"/>
      <c r="E7107" s="202"/>
    </row>
    <row r="7108" spans="2:5">
      <c r="B7108" s="24"/>
      <c r="C7108" s="202"/>
      <c r="D7108" s="202"/>
      <c r="E7108" s="202"/>
    </row>
    <row r="7109" spans="2:5">
      <c r="B7109" s="24"/>
      <c r="C7109" s="202"/>
      <c r="D7109" s="202"/>
      <c r="E7109" s="202"/>
    </row>
    <row r="7110" spans="2:5">
      <c r="B7110" s="24"/>
      <c r="C7110" s="202"/>
      <c r="D7110" s="202"/>
      <c r="E7110" s="202"/>
    </row>
    <row r="7111" spans="2:5">
      <c r="B7111" s="24"/>
      <c r="C7111" s="202"/>
      <c r="D7111" s="202"/>
      <c r="E7111" s="202"/>
    </row>
    <row r="7112" spans="2:5">
      <c r="B7112" s="24"/>
      <c r="C7112" s="202"/>
      <c r="D7112" s="202"/>
      <c r="E7112" s="202"/>
    </row>
    <row r="7113" spans="2:5">
      <c r="B7113" s="24"/>
      <c r="C7113" s="202"/>
      <c r="D7113" s="202"/>
      <c r="E7113" s="202"/>
    </row>
    <row r="7114" spans="2:5">
      <c r="B7114" s="24"/>
      <c r="C7114" s="202"/>
      <c r="D7114" s="202"/>
      <c r="E7114" s="202"/>
    </row>
    <row r="7115" spans="2:5">
      <c r="B7115" s="24"/>
      <c r="C7115" s="202"/>
      <c r="D7115" s="202"/>
      <c r="E7115" s="202"/>
    </row>
    <row r="7116" spans="2:5">
      <c r="B7116" s="24"/>
      <c r="C7116" s="202"/>
      <c r="D7116" s="202"/>
      <c r="E7116" s="202"/>
    </row>
    <row r="7117" spans="2:5">
      <c r="B7117" s="24"/>
      <c r="C7117" s="202"/>
      <c r="D7117" s="202"/>
      <c r="E7117" s="202"/>
    </row>
    <row r="7118" spans="2:5">
      <c r="B7118" s="24"/>
      <c r="C7118" s="202"/>
      <c r="D7118" s="202"/>
      <c r="E7118" s="202"/>
    </row>
    <row r="7119" spans="2:5">
      <c r="B7119" s="24"/>
      <c r="C7119" s="202"/>
      <c r="D7119" s="202"/>
      <c r="E7119" s="202"/>
    </row>
    <row r="7120" spans="2:5">
      <c r="B7120" s="24"/>
      <c r="C7120" s="202"/>
      <c r="D7120" s="202"/>
      <c r="E7120" s="202"/>
    </row>
    <row r="7121" spans="2:5">
      <c r="B7121" s="24"/>
      <c r="C7121" s="202"/>
      <c r="D7121" s="202"/>
      <c r="E7121" s="202"/>
    </row>
    <row r="7122" spans="2:5">
      <c r="B7122" s="24"/>
      <c r="C7122" s="202"/>
      <c r="D7122" s="202"/>
      <c r="E7122" s="202"/>
    </row>
    <row r="7123" spans="2:5">
      <c r="B7123" s="24"/>
      <c r="C7123" s="202"/>
      <c r="D7123" s="202"/>
      <c r="E7123" s="202"/>
    </row>
    <row r="7124" spans="2:5">
      <c r="B7124" s="24"/>
      <c r="C7124" s="202"/>
      <c r="D7124" s="202"/>
      <c r="E7124" s="202"/>
    </row>
    <row r="7125" spans="2:5">
      <c r="B7125" s="24"/>
      <c r="C7125" s="202"/>
      <c r="D7125" s="202"/>
      <c r="E7125" s="202"/>
    </row>
    <row r="7126" spans="2:5">
      <c r="B7126" s="24"/>
      <c r="C7126" s="202"/>
      <c r="D7126" s="202"/>
      <c r="E7126" s="202"/>
    </row>
    <row r="7127" spans="2:5">
      <c r="B7127" s="24"/>
      <c r="C7127" s="202"/>
      <c r="D7127" s="202"/>
      <c r="E7127" s="202"/>
    </row>
    <row r="7128" spans="2:5">
      <c r="B7128" s="24"/>
      <c r="C7128" s="202"/>
      <c r="D7128" s="202"/>
      <c r="E7128" s="202"/>
    </row>
    <row r="7129" spans="2:5">
      <c r="B7129" s="24"/>
      <c r="C7129" s="202"/>
      <c r="D7129" s="202"/>
      <c r="E7129" s="202"/>
    </row>
    <row r="7130" spans="2:5">
      <c r="B7130" s="24"/>
      <c r="C7130" s="202"/>
      <c r="D7130" s="202"/>
      <c r="E7130" s="202"/>
    </row>
    <row r="7131" spans="2:5">
      <c r="B7131" s="24"/>
      <c r="C7131" s="202"/>
      <c r="D7131" s="202"/>
      <c r="E7131" s="202"/>
    </row>
    <row r="7132" spans="2:5">
      <c r="B7132" s="24"/>
      <c r="C7132" s="202"/>
      <c r="D7132" s="202"/>
      <c r="E7132" s="202"/>
    </row>
    <row r="7133" spans="2:5">
      <c r="B7133" s="24"/>
      <c r="C7133" s="202"/>
      <c r="D7133" s="202"/>
      <c r="E7133" s="202"/>
    </row>
    <row r="7134" spans="2:5">
      <c r="B7134" s="24"/>
      <c r="C7134" s="202"/>
      <c r="D7134" s="202"/>
      <c r="E7134" s="202"/>
    </row>
    <row r="7135" spans="2:5">
      <c r="B7135" s="24"/>
      <c r="C7135" s="202"/>
      <c r="D7135" s="202"/>
      <c r="E7135" s="202"/>
    </row>
    <row r="7136" spans="2:5">
      <c r="B7136" s="24"/>
      <c r="C7136" s="202"/>
      <c r="D7136" s="202"/>
      <c r="E7136" s="202"/>
    </row>
    <row r="7137" spans="2:5">
      <c r="B7137" s="24"/>
      <c r="C7137" s="202"/>
      <c r="D7137" s="202"/>
      <c r="E7137" s="202"/>
    </row>
    <row r="7138" spans="2:5">
      <c r="B7138" s="24"/>
      <c r="C7138" s="202"/>
      <c r="D7138" s="202"/>
      <c r="E7138" s="202"/>
    </row>
    <row r="7139" spans="2:5">
      <c r="B7139" s="24"/>
      <c r="C7139" s="202"/>
      <c r="D7139" s="202"/>
      <c r="E7139" s="202"/>
    </row>
    <row r="7140" spans="2:5">
      <c r="B7140" s="24"/>
      <c r="C7140" s="202"/>
      <c r="D7140" s="202"/>
      <c r="E7140" s="202"/>
    </row>
    <row r="7141" spans="2:5">
      <c r="B7141" s="24"/>
      <c r="C7141" s="202"/>
      <c r="D7141" s="202"/>
      <c r="E7141" s="202"/>
    </row>
    <row r="7142" spans="2:5">
      <c r="B7142" s="24"/>
      <c r="C7142" s="202"/>
      <c r="D7142" s="202"/>
      <c r="E7142" s="202"/>
    </row>
    <row r="7143" spans="2:5">
      <c r="B7143" s="24"/>
      <c r="C7143" s="202"/>
      <c r="D7143" s="202"/>
      <c r="E7143" s="202"/>
    </row>
    <row r="7144" spans="2:5">
      <c r="B7144" s="24"/>
      <c r="C7144" s="202"/>
      <c r="D7144" s="202"/>
      <c r="E7144" s="202"/>
    </row>
    <row r="7145" spans="2:5">
      <c r="B7145" s="24"/>
      <c r="C7145" s="202"/>
      <c r="D7145" s="202"/>
      <c r="E7145" s="202"/>
    </row>
    <row r="7146" spans="2:5">
      <c r="B7146" s="24"/>
      <c r="C7146" s="202"/>
      <c r="D7146" s="202"/>
      <c r="E7146" s="202"/>
    </row>
    <row r="7147" spans="2:5">
      <c r="B7147" s="24"/>
      <c r="C7147" s="202"/>
      <c r="D7147" s="202"/>
      <c r="E7147" s="202"/>
    </row>
    <row r="7148" spans="2:5">
      <c r="B7148" s="24"/>
      <c r="C7148" s="202"/>
      <c r="D7148" s="202"/>
      <c r="E7148" s="202"/>
    </row>
    <row r="7149" spans="2:5">
      <c r="B7149" s="24"/>
      <c r="C7149" s="202"/>
      <c r="D7149" s="202"/>
      <c r="E7149" s="202"/>
    </row>
    <row r="7150" spans="2:5">
      <c r="B7150" s="24"/>
      <c r="C7150" s="202"/>
      <c r="D7150" s="202"/>
      <c r="E7150" s="202"/>
    </row>
    <row r="7151" spans="2:5">
      <c r="B7151" s="24"/>
      <c r="C7151" s="202"/>
      <c r="D7151" s="202"/>
      <c r="E7151" s="202"/>
    </row>
    <row r="7152" spans="2:5">
      <c r="B7152" s="24"/>
      <c r="C7152" s="202"/>
      <c r="D7152" s="202"/>
      <c r="E7152" s="202"/>
    </row>
    <row r="7153" spans="2:5">
      <c r="B7153" s="24"/>
      <c r="C7153" s="202"/>
      <c r="D7153" s="202"/>
      <c r="E7153" s="202"/>
    </row>
    <row r="7154" spans="2:5">
      <c r="B7154" s="24"/>
      <c r="C7154" s="202"/>
      <c r="D7154" s="202"/>
      <c r="E7154" s="202"/>
    </row>
    <row r="7155" spans="2:5">
      <c r="B7155" s="24"/>
      <c r="C7155" s="202"/>
      <c r="D7155" s="202"/>
      <c r="E7155" s="202"/>
    </row>
    <row r="7156" spans="2:5">
      <c r="B7156" s="24"/>
      <c r="C7156" s="202"/>
      <c r="D7156" s="202"/>
      <c r="E7156" s="202"/>
    </row>
    <row r="7157" spans="2:5">
      <c r="B7157" s="24"/>
      <c r="C7157" s="202"/>
      <c r="D7157" s="202"/>
      <c r="E7157" s="202"/>
    </row>
    <row r="7158" spans="2:5">
      <c r="B7158" s="24"/>
      <c r="C7158" s="202"/>
      <c r="D7158" s="202"/>
      <c r="E7158" s="202"/>
    </row>
    <row r="7159" spans="2:5">
      <c r="B7159" s="24"/>
      <c r="C7159" s="202"/>
      <c r="D7159" s="202"/>
      <c r="E7159" s="202"/>
    </row>
    <row r="7160" spans="2:5">
      <c r="B7160" s="24"/>
      <c r="C7160" s="202"/>
      <c r="D7160" s="202"/>
      <c r="E7160" s="202"/>
    </row>
    <row r="7161" spans="2:5">
      <c r="B7161" s="24"/>
      <c r="C7161" s="202"/>
      <c r="D7161" s="202"/>
      <c r="E7161" s="202"/>
    </row>
    <row r="7162" spans="2:5">
      <c r="B7162" s="24"/>
      <c r="C7162" s="202"/>
      <c r="D7162" s="202"/>
      <c r="E7162" s="202"/>
    </row>
    <row r="7163" spans="2:5">
      <c r="B7163" s="24"/>
      <c r="C7163" s="202"/>
      <c r="D7163" s="202"/>
      <c r="E7163" s="202"/>
    </row>
    <row r="7164" spans="2:5">
      <c r="B7164" s="24"/>
      <c r="C7164" s="202"/>
      <c r="D7164" s="202"/>
      <c r="E7164" s="202"/>
    </row>
    <row r="7165" spans="2:5">
      <c r="B7165" s="24"/>
      <c r="C7165" s="202"/>
      <c r="D7165" s="202"/>
      <c r="E7165" s="202"/>
    </row>
    <row r="7166" spans="2:5">
      <c r="B7166" s="24"/>
      <c r="C7166" s="202"/>
      <c r="D7166" s="202"/>
      <c r="E7166" s="202"/>
    </row>
    <row r="7167" spans="2:5">
      <c r="B7167" s="24"/>
      <c r="C7167" s="202"/>
      <c r="D7167" s="202"/>
      <c r="E7167" s="202"/>
    </row>
    <row r="7168" spans="2:5">
      <c r="B7168" s="24"/>
      <c r="C7168" s="202"/>
      <c r="D7168" s="202"/>
      <c r="E7168" s="202"/>
    </row>
    <row r="7169" spans="2:5">
      <c r="B7169" s="24"/>
      <c r="C7169" s="202"/>
      <c r="D7169" s="202"/>
      <c r="E7169" s="202"/>
    </row>
    <row r="7170" spans="2:5">
      <c r="B7170" s="24"/>
      <c r="C7170" s="202"/>
      <c r="D7170" s="202"/>
      <c r="E7170" s="202"/>
    </row>
    <row r="7171" spans="2:5">
      <c r="B7171" s="24"/>
      <c r="C7171" s="202"/>
      <c r="D7171" s="202"/>
      <c r="E7171" s="202"/>
    </row>
    <row r="7172" spans="2:5">
      <c r="B7172" s="24"/>
      <c r="C7172" s="202"/>
      <c r="D7172" s="202"/>
      <c r="E7172" s="202"/>
    </row>
    <row r="7173" spans="2:5">
      <c r="B7173" s="24"/>
      <c r="C7173" s="202"/>
      <c r="D7173" s="202"/>
      <c r="E7173" s="202"/>
    </row>
    <row r="7174" spans="2:5">
      <c r="B7174" s="24"/>
      <c r="C7174" s="202"/>
      <c r="D7174" s="202"/>
      <c r="E7174" s="202"/>
    </row>
    <row r="7175" spans="2:5">
      <c r="B7175" s="24"/>
      <c r="C7175" s="202"/>
      <c r="D7175" s="202"/>
      <c r="E7175" s="202"/>
    </row>
    <row r="7176" spans="2:5">
      <c r="B7176" s="24"/>
      <c r="C7176" s="202"/>
      <c r="D7176" s="202"/>
      <c r="E7176" s="202"/>
    </row>
    <row r="7177" spans="2:5">
      <c r="B7177" s="24"/>
      <c r="C7177" s="202"/>
      <c r="D7177" s="202"/>
      <c r="E7177" s="202"/>
    </row>
    <row r="7178" spans="2:5">
      <c r="B7178" s="24"/>
      <c r="C7178" s="202"/>
      <c r="D7178" s="202"/>
      <c r="E7178" s="202"/>
    </row>
    <row r="7179" spans="2:5">
      <c r="B7179" s="24"/>
      <c r="C7179" s="202"/>
      <c r="D7179" s="202"/>
      <c r="E7179" s="202"/>
    </row>
    <row r="7180" spans="2:5">
      <c r="B7180" s="24"/>
      <c r="C7180" s="202"/>
      <c r="D7180" s="202"/>
      <c r="E7180" s="202"/>
    </row>
    <row r="7181" spans="2:5">
      <c r="B7181" s="24"/>
      <c r="C7181" s="202"/>
      <c r="D7181" s="202"/>
      <c r="E7181" s="202"/>
    </row>
    <row r="7182" spans="2:5">
      <c r="B7182" s="24"/>
      <c r="C7182" s="202"/>
      <c r="D7182" s="202"/>
      <c r="E7182" s="202"/>
    </row>
    <row r="7183" spans="2:5">
      <c r="B7183" s="24"/>
      <c r="C7183" s="202"/>
      <c r="D7183" s="202"/>
      <c r="E7183" s="202"/>
    </row>
    <row r="7184" spans="2:5">
      <c r="B7184" s="24"/>
      <c r="C7184" s="202"/>
      <c r="D7184" s="202"/>
      <c r="E7184" s="202"/>
    </row>
    <row r="7185" spans="2:5">
      <c r="B7185" s="24"/>
      <c r="C7185" s="202"/>
      <c r="D7185" s="202"/>
      <c r="E7185" s="202"/>
    </row>
    <row r="7186" spans="2:5">
      <c r="B7186" s="24"/>
      <c r="C7186" s="202"/>
      <c r="D7186" s="202"/>
      <c r="E7186" s="202"/>
    </row>
    <row r="7187" spans="2:5">
      <c r="B7187" s="24"/>
      <c r="C7187" s="202"/>
      <c r="D7187" s="202"/>
      <c r="E7187" s="202"/>
    </row>
    <row r="7188" spans="2:5">
      <c r="B7188" s="24"/>
      <c r="C7188" s="202"/>
      <c r="D7188" s="202"/>
      <c r="E7188" s="202"/>
    </row>
    <row r="7189" spans="2:5">
      <c r="B7189" s="24"/>
      <c r="C7189" s="202"/>
      <c r="D7189" s="202"/>
      <c r="E7189" s="202"/>
    </row>
    <row r="7190" spans="2:5">
      <c r="B7190" s="24"/>
      <c r="C7190" s="202"/>
      <c r="D7190" s="202"/>
      <c r="E7190" s="202"/>
    </row>
    <row r="7191" spans="2:5">
      <c r="B7191" s="24"/>
      <c r="C7191" s="202"/>
      <c r="D7191" s="202"/>
      <c r="E7191" s="202"/>
    </row>
    <row r="7192" spans="2:5">
      <c r="B7192" s="24"/>
      <c r="C7192" s="202"/>
      <c r="D7192" s="202"/>
      <c r="E7192" s="202"/>
    </row>
    <row r="7193" spans="2:5">
      <c r="B7193" s="24"/>
      <c r="C7193" s="202"/>
      <c r="D7193" s="202"/>
      <c r="E7193" s="202"/>
    </row>
    <row r="7194" spans="2:5">
      <c r="B7194" s="24"/>
      <c r="C7194" s="202"/>
      <c r="D7194" s="202"/>
      <c r="E7194" s="202"/>
    </row>
    <row r="7195" spans="2:5">
      <c r="B7195" s="24"/>
      <c r="C7195" s="202"/>
      <c r="D7195" s="202"/>
      <c r="E7195" s="202"/>
    </row>
    <row r="7196" spans="2:5">
      <c r="B7196" s="24"/>
      <c r="C7196" s="202"/>
      <c r="D7196" s="202"/>
      <c r="E7196" s="202"/>
    </row>
    <row r="7197" spans="2:5">
      <c r="B7197" s="24"/>
      <c r="C7197" s="202"/>
      <c r="D7197" s="202"/>
      <c r="E7197" s="202"/>
    </row>
    <row r="7198" spans="2:5">
      <c r="B7198" s="24"/>
      <c r="C7198" s="202"/>
      <c r="D7198" s="202"/>
      <c r="E7198" s="202"/>
    </row>
    <row r="7199" spans="2:5">
      <c r="B7199" s="24"/>
      <c r="C7199" s="202"/>
      <c r="D7199" s="202"/>
      <c r="E7199" s="202"/>
    </row>
    <row r="7200" spans="2:5">
      <c r="B7200" s="24"/>
      <c r="C7200" s="202"/>
      <c r="D7200" s="202"/>
      <c r="E7200" s="202"/>
    </row>
    <row r="7201" spans="2:5">
      <c r="B7201" s="24"/>
      <c r="C7201" s="202"/>
      <c r="D7201" s="202"/>
      <c r="E7201" s="202"/>
    </row>
    <row r="7202" spans="2:5">
      <c r="B7202" s="24"/>
      <c r="C7202" s="202"/>
      <c r="D7202" s="202"/>
      <c r="E7202" s="202"/>
    </row>
    <row r="7203" spans="2:5">
      <c r="B7203" s="24"/>
      <c r="C7203" s="202"/>
      <c r="D7203" s="202"/>
      <c r="E7203" s="202"/>
    </row>
    <row r="7204" spans="2:5">
      <c r="B7204" s="24"/>
      <c r="C7204" s="202"/>
      <c r="D7204" s="202"/>
      <c r="E7204" s="202"/>
    </row>
    <row r="7205" spans="2:5">
      <c r="B7205" s="24"/>
      <c r="C7205" s="202"/>
      <c r="D7205" s="202"/>
      <c r="E7205" s="202"/>
    </row>
    <row r="7206" spans="2:5">
      <c r="B7206" s="24"/>
      <c r="C7206" s="202"/>
      <c r="D7206" s="202"/>
      <c r="E7206" s="202"/>
    </row>
    <row r="7207" spans="2:5">
      <c r="B7207" s="24"/>
      <c r="C7207" s="202"/>
      <c r="D7207" s="202"/>
      <c r="E7207" s="202"/>
    </row>
    <row r="7208" spans="2:5">
      <c r="B7208" s="24"/>
      <c r="C7208" s="202"/>
      <c r="D7208" s="202"/>
      <c r="E7208" s="202"/>
    </row>
    <row r="7209" spans="2:5">
      <c r="B7209" s="24"/>
      <c r="C7209" s="202"/>
      <c r="D7209" s="202"/>
      <c r="E7209" s="202"/>
    </row>
    <row r="7210" spans="2:5">
      <c r="B7210" s="24"/>
      <c r="C7210" s="202"/>
      <c r="D7210" s="202"/>
      <c r="E7210" s="202"/>
    </row>
    <row r="7211" spans="2:5">
      <c r="B7211" s="24"/>
      <c r="C7211" s="202"/>
      <c r="D7211" s="202"/>
      <c r="E7211" s="202"/>
    </row>
    <row r="7212" spans="2:5">
      <c r="B7212" s="24"/>
      <c r="C7212" s="202"/>
      <c r="D7212" s="202"/>
      <c r="E7212" s="202"/>
    </row>
    <row r="7213" spans="2:5">
      <c r="B7213" s="24"/>
      <c r="C7213" s="202"/>
      <c r="D7213" s="202"/>
      <c r="E7213" s="202"/>
    </row>
    <row r="7214" spans="2:5">
      <c r="B7214" s="24"/>
      <c r="C7214" s="202"/>
      <c r="D7214" s="202"/>
      <c r="E7214" s="202"/>
    </row>
    <row r="7215" spans="2:5">
      <c r="B7215" s="24"/>
      <c r="C7215" s="202"/>
      <c r="D7215" s="202"/>
      <c r="E7215" s="202"/>
    </row>
    <row r="7216" spans="2:5">
      <c r="B7216" s="24"/>
      <c r="C7216" s="202"/>
      <c r="D7216" s="202"/>
      <c r="E7216" s="202"/>
    </row>
    <row r="7217" spans="2:5">
      <c r="B7217" s="24"/>
      <c r="C7217" s="202"/>
      <c r="D7217" s="202"/>
      <c r="E7217" s="202"/>
    </row>
    <row r="7218" spans="2:5">
      <c r="B7218" s="24"/>
      <c r="C7218" s="202"/>
      <c r="D7218" s="202"/>
      <c r="E7218" s="202"/>
    </row>
    <row r="7219" spans="2:5">
      <c r="B7219" s="24"/>
      <c r="C7219" s="202"/>
      <c r="D7219" s="202"/>
      <c r="E7219" s="202"/>
    </row>
    <row r="7220" spans="2:5">
      <c r="B7220" s="24"/>
      <c r="C7220" s="202"/>
      <c r="D7220" s="202"/>
      <c r="E7220" s="202"/>
    </row>
    <row r="7221" spans="2:5">
      <c r="B7221" s="24"/>
      <c r="C7221" s="202"/>
      <c r="D7221" s="202"/>
      <c r="E7221" s="202"/>
    </row>
    <row r="7222" spans="2:5">
      <c r="B7222" s="24"/>
      <c r="C7222" s="202"/>
      <c r="D7222" s="202"/>
      <c r="E7222" s="202"/>
    </row>
    <row r="7223" spans="2:5">
      <c r="B7223" s="24"/>
      <c r="C7223" s="202"/>
      <c r="D7223" s="202"/>
      <c r="E7223" s="202"/>
    </row>
    <row r="7224" spans="2:5">
      <c r="B7224" s="24"/>
      <c r="C7224" s="202"/>
      <c r="D7224" s="202"/>
      <c r="E7224" s="202"/>
    </row>
    <row r="7225" spans="2:5">
      <c r="B7225" s="24"/>
      <c r="C7225" s="202"/>
      <c r="D7225" s="202"/>
      <c r="E7225" s="202"/>
    </row>
    <row r="7226" spans="2:5">
      <c r="B7226" s="24"/>
      <c r="C7226" s="202"/>
      <c r="D7226" s="202"/>
      <c r="E7226" s="202"/>
    </row>
    <row r="7227" spans="2:5">
      <c r="B7227" s="24"/>
      <c r="C7227" s="202"/>
      <c r="D7227" s="202"/>
      <c r="E7227" s="202"/>
    </row>
    <row r="7228" spans="2:5">
      <c r="B7228" s="24"/>
      <c r="C7228" s="202"/>
      <c r="D7228" s="202"/>
      <c r="E7228" s="202"/>
    </row>
    <row r="7229" spans="2:5">
      <c r="B7229" s="24"/>
      <c r="C7229" s="202"/>
      <c r="D7229" s="202"/>
      <c r="E7229" s="202"/>
    </row>
    <row r="7230" spans="2:5">
      <c r="B7230" s="24"/>
      <c r="C7230" s="202"/>
      <c r="D7230" s="202"/>
      <c r="E7230" s="202"/>
    </row>
    <row r="7231" spans="2:5">
      <c r="B7231" s="24"/>
      <c r="C7231" s="202"/>
      <c r="D7231" s="202"/>
      <c r="E7231" s="202"/>
    </row>
    <row r="7232" spans="2:5">
      <c r="B7232" s="24"/>
      <c r="C7232" s="202"/>
      <c r="D7232" s="202"/>
      <c r="E7232" s="202"/>
    </row>
    <row r="7233" spans="2:5">
      <c r="B7233" s="24"/>
      <c r="C7233" s="202"/>
      <c r="D7233" s="202"/>
      <c r="E7233" s="202"/>
    </row>
    <row r="7234" spans="2:5">
      <c r="B7234" s="24"/>
      <c r="C7234" s="202"/>
      <c r="D7234" s="202"/>
      <c r="E7234" s="202"/>
    </row>
    <row r="7235" spans="2:5">
      <c r="B7235" s="24"/>
      <c r="C7235" s="202"/>
      <c r="D7235" s="202"/>
      <c r="E7235" s="202"/>
    </row>
    <row r="7236" spans="2:5">
      <c r="B7236" s="24"/>
      <c r="C7236" s="202"/>
      <c r="D7236" s="202"/>
      <c r="E7236" s="202"/>
    </row>
    <row r="7237" spans="2:5">
      <c r="B7237" s="24"/>
      <c r="C7237" s="202"/>
      <c r="D7237" s="202"/>
      <c r="E7237" s="202"/>
    </row>
    <row r="7238" spans="2:5">
      <c r="B7238" s="24"/>
      <c r="C7238" s="202"/>
      <c r="D7238" s="202"/>
      <c r="E7238" s="202"/>
    </row>
    <row r="7239" spans="2:5">
      <c r="B7239" s="24"/>
      <c r="C7239" s="202"/>
      <c r="D7239" s="202"/>
      <c r="E7239" s="202"/>
    </row>
    <row r="7240" spans="2:5">
      <c r="B7240" s="24"/>
      <c r="C7240" s="202"/>
      <c r="D7240" s="202"/>
      <c r="E7240" s="202"/>
    </row>
    <row r="7241" spans="2:5">
      <c r="B7241" s="24"/>
      <c r="C7241" s="202"/>
      <c r="D7241" s="202"/>
      <c r="E7241" s="202"/>
    </row>
    <row r="7242" spans="2:5">
      <c r="B7242" s="24"/>
      <c r="C7242" s="202"/>
      <c r="D7242" s="202"/>
      <c r="E7242" s="202"/>
    </row>
    <row r="7243" spans="2:5">
      <c r="B7243" s="24"/>
      <c r="C7243" s="202"/>
      <c r="D7243" s="202"/>
      <c r="E7243" s="202"/>
    </row>
    <row r="7244" spans="2:5">
      <c r="B7244" s="24"/>
      <c r="C7244" s="202"/>
      <c r="D7244" s="202"/>
      <c r="E7244" s="202"/>
    </row>
    <row r="7245" spans="2:5">
      <c r="B7245" s="24"/>
      <c r="C7245" s="202"/>
      <c r="D7245" s="202"/>
      <c r="E7245" s="202"/>
    </row>
    <row r="7246" spans="2:5">
      <c r="B7246" s="24"/>
      <c r="C7246" s="202"/>
      <c r="D7246" s="202"/>
      <c r="E7246" s="202"/>
    </row>
    <row r="7247" spans="2:5">
      <c r="B7247" s="24"/>
      <c r="C7247" s="202"/>
      <c r="D7247" s="202"/>
      <c r="E7247" s="202"/>
    </row>
    <row r="7248" spans="2:5">
      <c r="B7248" s="24"/>
      <c r="C7248" s="202"/>
      <c r="D7248" s="202"/>
      <c r="E7248" s="202"/>
    </row>
    <row r="7249" spans="2:5">
      <c r="B7249" s="24"/>
      <c r="C7249" s="202"/>
      <c r="D7249" s="202"/>
      <c r="E7249" s="202"/>
    </row>
    <row r="7250" spans="2:5">
      <c r="B7250" s="24"/>
      <c r="C7250" s="202"/>
      <c r="D7250" s="202"/>
      <c r="E7250" s="202"/>
    </row>
    <row r="7251" spans="2:5">
      <c r="B7251" s="24"/>
      <c r="C7251" s="202"/>
      <c r="D7251" s="202"/>
      <c r="E7251" s="202"/>
    </row>
    <row r="7252" spans="2:5">
      <c r="B7252" s="24"/>
      <c r="C7252" s="202"/>
      <c r="D7252" s="202"/>
      <c r="E7252" s="202"/>
    </row>
    <row r="7253" spans="2:5">
      <c r="B7253" s="24"/>
      <c r="C7253" s="202"/>
      <c r="D7253" s="202"/>
      <c r="E7253" s="202"/>
    </row>
    <row r="7254" spans="2:5">
      <c r="B7254" s="24"/>
      <c r="C7254" s="202"/>
      <c r="D7254" s="202"/>
      <c r="E7254" s="202"/>
    </row>
    <row r="7255" spans="2:5">
      <c r="B7255" s="24"/>
      <c r="C7255" s="202"/>
      <c r="D7255" s="202"/>
      <c r="E7255" s="202"/>
    </row>
    <row r="7256" spans="2:5">
      <c r="B7256" s="24"/>
      <c r="C7256" s="202"/>
      <c r="D7256" s="202"/>
      <c r="E7256" s="202"/>
    </row>
    <row r="7257" spans="2:5">
      <c r="B7257" s="24"/>
      <c r="C7257" s="202"/>
      <c r="D7257" s="202"/>
      <c r="E7257" s="202"/>
    </row>
    <row r="7258" spans="2:5">
      <c r="B7258" s="24"/>
      <c r="C7258" s="202"/>
      <c r="D7258" s="202"/>
      <c r="E7258" s="202"/>
    </row>
    <row r="7259" spans="2:5">
      <c r="B7259" s="24"/>
      <c r="C7259" s="202"/>
      <c r="D7259" s="202"/>
      <c r="E7259" s="202"/>
    </row>
    <row r="7260" spans="2:5">
      <c r="B7260" s="24"/>
      <c r="C7260" s="202"/>
      <c r="D7260" s="202"/>
      <c r="E7260" s="202"/>
    </row>
    <row r="7261" spans="2:5">
      <c r="B7261" s="24"/>
      <c r="C7261" s="202"/>
      <c r="D7261" s="202"/>
      <c r="E7261" s="202"/>
    </row>
    <row r="7262" spans="2:5">
      <c r="B7262" s="24"/>
      <c r="C7262" s="202"/>
      <c r="D7262" s="202"/>
      <c r="E7262" s="202"/>
    </row>
    <row r="7263" spans="2:5">
      <c r="B7263" s="24"/>
      <c r="C7263" s="202"/>
      <c r="D7263" s="202"/>
      <c r="E7263" s="202"/>
    </row>
    <row r="7264" spans="2:5">
      <c r="B7264" s="24"/>
      <c r="C7264" s="202"/>
      <c r="D7264" s="202"/>
      <c r="E7264" s="202"/>
    </row>
    <row r="7265" spans="2:5">
      <c r="B7265" s="24"/>
      <c r="C7265" s="202"/>
      <c r="D7265" s="202"/>
      <c r="E7265" s="202"/>
    </row>
    <row r="7266" spans="2:5">
      <c r="B7266" s="24"/>
      <c r="C7266" s="202"/>
      <c r="D7266" s="202"/>
      <c r="E7266" s="202"/>
    </row>
    <row r="7267" spans="2:5">
      <c r="B7267" s="24"/>
      <c r="C7267" s="202"/>
      <c r="D7267" s="202"/>
      <c r="E7267" s="202"/>
    </row>
    <row r="7268" spans="2:5">
      <c r="B7268" s="24"/>
      <c r="C7268" s="202"/>
      <c r="D7268" s="202"/>
      <c r="E7268" s="202"/>
    </row>
    <row r="7269" spans="2:5">
      <c r="B7269" s="24"/>
      <c r="C7269" s="202"/>
      <c r="D7269" s="202"/>
      <c r="E7269" s="202"/>
    </row>
    <row r="7270" spans="2:5">
      <c r="B7270" s="24"/>
      <c r="C7270" s="202"/>
      <c r="D7270" s="202"/>
      <c r="E7270" s="202"/>
    </row>
    <row r="7271" spans="2:5">
      <c r="B7271" s="24"/>
      <c r="C7271" s="202"/>
      <c r="D7271" s="202"/>
      <c r="E7271" s="202"/>
    </row>
    <row r="7272" spans="2:5">
      <c r="B7272" s="24"/>
      <c r="C7272" s="202"/>
      <c r="D7272" s="202"/>
      <c r="E7272" s="202"/>
    </row>
    <row r="7273" spans="2:5">
      <c r="B7273" s="24"/>
      <c r="C7273" s="202"/>
      <c r="D7273" s="202"/>
      <c r="E7273" s="202"/>
    </row>
    <row r="7274" spans="2:5">
      <c r="B7274" s="24"/>
      <c r="C7274" s="202"/>
      <c r="D7274" s="202"/>
      <c r="E7274" s="202"/>
    </row>
    <row r="7275" spans="2:5">
      <c r="B7275" s="24"/>
      <c r="C7275" s="202"/>
      <c r="D7275" s="202"/>
      <c r="E7275" s="202"/>
    </row>
    <row r="7276" spans="2:5">
      <c r="B7276" s="24"/>
      <c r="C7276" s="202"/>
      <c r="D7276" s="202"/>
      <c r="E7276" s="202"/>
    </row>
    <row r="7277" spans="2:5">
      <c r="B7277" s="24"/>
      <c r="C7277" s="202"/>
      <c r="D7277" s="202"/>
      <c r="E7277" s="202"/>
    </row>
    <row r="7278" spans="2:5">
      <c r="B7278" s="24"/>
      <c r="C7278" s="202"/>
      <c r="D7278" s="202"/>
      <c r="E7278" s="202"/>
    </row>
    <row r="7279" spans="2:5">
      <c r="B7279" s="24"/>
      <c r="C7279" s="202"/>
      <c r="D7279" s="202"/>
      <c r="E7279" s="202"/>
    </row>
    <row r="7280" spans="2:5">
      <c r="B7280" s="24"/>
      <c r="C7280" s="202"/>
      <c r="D7280" s="202"/>
      <c r="E7280" s="202"/>
    </row>
    <row r="7281" spans="2:5">
      <c r="B7281" s="24"/>
      <c r="C7281" s="202"/>
      <c r="D7281" s="202"/>
      <c r="E7281" s="202"/>
    </row>
    <row r="7282" spans="2:5">
      <c r="B7282" s="24"/>
      <c r="C7282" s="202"/>
      <c r="D7282" s="202"/>
      <c r="E7282" s="202"/>
    </row>
    <row r="7283" spans="2:5">
      <c r="B7283" s="24"/>
      <c r="C7283" s="202"/>
      <c r="D7283" s="202"/>
      <c r="E7283" s="202"/>
    </row>
    <row r="7284" spans="2:5">
      <c r="B7284" s="24"/>
      <c r="C7284" s="202"/>
      <c r="D7284" s="202"/>
      <c r="E7284" s="202"/>
    </row>
    <row r="7285" spans="2:5">
      <c r="B7285" s="24"/>
      <c r="C7285" s="202"/>
      <c r="D7285" s="202"/>
      <c r="E7285" s="202"/>
    </row>
    <row r="7286" spans="2:5">
      <c r="B7286" s="24"/>
      <c r="C7286" s="202"/>
      <c r="D7286" s="202"/>
      <c r="E7286" s="202"/>
    </row>
    <row r="7287" spans="2:5">
      <c r="B7287" s="24"/>
      <c r="C7287" s="202"/>
      <c r="D7287" s="202"/>
      <c r="E7287" s="202"/>
    </row>
    <row r="7288" spans="2:5">
      <c r="B7288" s="24"/>
      <c r="C7288" s="202"/>
      <c r="D7288" s="202"/>
      <c r="E7288" s="202"/>
    </row>
    <row r="7289" spans="2:5">
      <c r="B7289" s="24"/>
      <c r="C7289" s="202"/>
      <c r="D7289" s="202"/>
      <c r="E7289" s="202"/>
    </row>
    <row r="7290" spans="2:5">
      <c r="B7290" s="24"/>
      <c r="C7290" s="202"/>
      <c r="D7290" s="202"/>
      <c r="E7290" s="202"/>
    </row>
    <row r="7291" spans="2:5">
      <c r="B7291" s="24"/>
      <c r="C7291" s="202"/>
      <c r="D7291" s="202"/>
      <c r="E7291" s="202"/>
    </row>
    <row r="7292" spans="2:5">
      <c r="B7292" s="24"/>
      <c r="C7292" s="202"/>
      <c r="D7292" s="202"/>
      <c r="E7292" s="202"/>
    </row>
    <row r="7293" spans="2:5">
      <c r="B7293" s="24"/>
      <c r="C7293" s="202"/>
      <c r="D7293" s="202"/>
      <c r="E7293" s="202"/>
    </row>
    <row r="7294" spans="2:5">
      <c r="B7294" s="24"/>
      <c r="C7294" s="202"/>
      <c r="D7294" s="202"/>
      <c r="E7294" s="202"/>
    </row>
    <row r="7295" spans="2:5">
      <c r="B7295" s="24"/>
      <c r="C7295" s="202"/>
      <c r="D7295" s="202"/>
      <c r="E7295" s="202"/>
    </row>
    <row r="7296" spans="2:5">
      <c r="B7296" s="24"/>
      <c r="C7296" s="202"/>
      <c r="D7296" s="202"/>
      <c r="E7296" s="202"/>
    </row>
    <row r="7297" spans="2:5">
      <c r="B7297" s="24"/>
      <c r="C7297" s="202"/>
      <c r="D7297" s="202"/>
      <c r="E7297" s="202"/>
    </row>
    <row r="7298" spans="2:5">
      <c r="B7298" s="24"/>
      <c r="C7298" s="202"/>
      <c r="D7298" s="202"/>
      <c r="E7298" s="202"/>
    </row>
    <row r="7299" spans="2:5">
      <c r="B7299" s="24"/>
      <c r="C7299" s="202"/>
      <c r="D7299" s="202"/>
      <c r="E7299" s="202"/>
    </row>
    <row r="7300" spans="2:5">
      <c r="B7300" s="24"/>
      <c r="C7300" s="202"/>
      <c r="D7300" s="202"/>
      <c r="E7300" s="202"/>
    </row>
    <row r="7301" spans="2:5">
      <c r="B7301" s="24"/>
      <c r="C7301" s="202"/>
      <c r="D7301" s="202"/>
      <c r="E7301" s="202"/>
    </row>
    <row r="7302" spans="2:5">
      <c r="B7302" s="24"/>
      <c r="C7302" s="202"/>
      <c r="D7302" s="202"/>
      <c r="E7302" s="202"/>
    </row>
    <row r="7303" spans="2:5">
      <c r="B7303" s="24"/>
      <c r="C7303" s="202"/>
      <c r="D7303" s="202"/>
      <c r="E7303" s="202"/>
    </row>
    <row r="7304" spans="2:5">
      <c r="B7304" s="24"/>
      <c r="C7304" s="202"/>
      <c r="D7304" s="202"/>
      <c r="E7304" s="202"/>
    </row>
    <row r="7305" spans="2:5">
      <c r="B7305" s="24"/>
      <c r="C7305" s="202"/>
      <c r="D7305" s="202"/>
      <c r="E7305" s="202"/>
    </row>
    <row r="7306" spans="2:5">
      <c r="B7306" s="24"/>
      <c r="C7306" s="202"/>
      <c r="D7306" s="202"/>
      <c r="E7306" s="202"/>
    </row>
    <row r="7307" spans="2:5">
      <c r="B7307" s="24"/>
      <c r="C7307" s="202"/>
      <c r="D7307" s="202"/>
      <c r="E7307" s="202"/>
    </row>
    <row r="7308" spans="2:5">
      <c r="B7308" s="24"/>
      <c r="C7308" s="202"/>
      <c r="D7308" s="202"/>
      <c r="E7308" s="202"/>
    </row>
    <row r="7309" spans="2:5">
      <c r="B7309" s="24"/>
      <c r="C7309" s="202"/>
      <c r="D7309" s="202"/>
      <c r="E7309" s="202"/>
    </row>
    <row r="7310" spans="2:5">
      <c r="B7310" s="24"/>
      <c r="C7310" s="202"/>
      <c r="D7310" s="202"/>
      <c r="E7310" s="202"/>
    </row>
    <row r="7311" spans="2:5">
      <c r="B7311" s="24"/>
      <c r="C7311" s="202"/>
      <c r="D7311" s="202"/>
      <c r="E7311" s="202"/>
    </row>
    <row r="7312" spans="2:5">
      <c r="B7312" s="24"/>
      <c r="C7312" s="202"/>
      <c r="D7312" s="202"/>
      <c r="E7312" s="202"/>
    </row>
    <row r="7313" spans="2:5">
      <c r="B7313" s="24"/>
      <c r="C7313" s="202"/>
      <c r="D7313" s="202"/>
      <c r="E7313" s="202"/>
    </row>
    <row r="7314" spans="2:5">
      <c r="B7314" s="24"/>
      <c r="C7314" s="202"/>
      <c r="D7314" s="202"/>
      <c r="E7314" s="202"/>
    </row>
    <row r="7315" spans="2:5">
      <c r="B7315" s="24"/>
      <c r="C7315" s="202"/>
      <c r="D7315" s="202"/>
      <c r="E7315" s="202"/>
    </row>
    <row r="7316" spans="2:5">
      <c r="B7316" s="24"/>
      <c r="C7316" s="202"/>
      <c r="D7316" s="202"/>
      <c r="E7316" s="202"/>
    </row>
    <row r="7317" spans="2:5">
      <c r="B7317" s="24"/>
      <c r="C7317" s="202"/>
      <c r="D7317" s="202"/>
      <c r="E7317" s="202"/>
    </row>
    <row r="7318" spans="2:5">
      <c r="B7318" s="24"/>
      <c r="C7318" s="202"/>
      <c r="D7318" s="202"/>
      <c r="E7318" s="202"/>
    </row>
    <row r="7319" spans="2:5">
      <c r="B7319" s="24"/>
      <c r="C7319" s="202"/>
      <c r="D7319" s="202"/>
      <c r="E7319" s="202"/>
    </row>
    <row r="7320" spans="2:5">
      <c r="B7320" s="24"/>
      <c r="C7320" s="202"/>
      <c r="D7320" s="202"/>
      <c r="E7320" s="202"/>
    </row>
    <row r="7321" spans="2:5">
      <c r="B7321" s="24"/>
      <c r="C7321" s="202"/>
      <c r="D7321" s="202"/>
      <c r="E7321" s="202"/>
    </row>
    <row r="7322" spans="2:5">
      <c r="B7322" s="24"/>
      <c r="C7322" s="202"/>
      <c r="D7322" s="202"/>
      <c r="E7322" s="202"/>
    </row>
    <row r="7323" spans="2:5">
      <c r="B7323" s="24"/>
      <c r="C7323" s="202"/>
      <c r="D7323" s="202"/>
      <c r="E7323" s="202"/>
    </row>
    <row r="7324" spans="2:5">
      <c r="B7324" s="24"/>
      <c r="C7324" s="202"/>
      <c r="D7324" s="202"/>
      <c r="E7324" s="202"/>
    </row>
    <row r="7325" spans="2:5">
      <c r="B7325" s="24"/>
      <c r="C7325" s="202"/>
      <c r="D7325" s="202"/>
      <c r="E7325" s="202"/>
    </row>
    <row r="7326" spans="2:5">
      <c r="B7326" s="24"/>
      <c r="C7326" s="202"/>
      <c r="D7326" s="202"/>
      <c r="E7326" s="202"/>
    </row>
    <row r="7327" spans="2:5">
      <c r="B7327" s="24"/>
      <c r="C7327" s="202"/>
      <c r="D7327" s="202"/>
      <c r="E7327" s="202"/>
    </row>
    <row r="7328" spans="2:5">
      <c r="B7328" s="24"/>
      <c r="C7328" s="202"/>
      <c r="D7328" s="202"/>
      <c r="E7328" s="202"/>
    </row>
    <row r="7329" spans="2:5">
      <c r="B7329" s="24"/>
      <c r="C7329" s="202"/>
      <c r="D7329" s="202"/>
      <c r="E7329" s="202"/>
    </row>
    <row r="7330" spans="2:5">
      <c r="B7330" s="24"/>
      <c r="C7330" s="202"/>
      <c r="D7330" s="202"/>
      <c r="E7330" s="202"/>
    </row>
    <row r="7331" spans="2:5">
      <c r="B7331" s="24"/>
      <c r="C7331" s="202"/>
      <c r="D7331" s="202"/>
      <c r="E7331" s="202"/>
    </row>
    <row r="7332" spans="2:5">
      <c r="B7332" s="24"/>
      <c r="C7332" s="202"/>
      <c r="D7332" s="202"/>
      <c r="E7332" s="202"/>
    </row>
    <row r="7333" spans="2:5">
      <c r="B7333" s="24"/>
      <c r="C7333" s="202"/>
      <c r="D7333" s="202"/>
      <c r="E7333" s="202"/>
    </row>
    <row r="7334" spans="2:5">
      <c r="B7334" s="24"/>
      <c r="C7334" s="202"/>
      <c r="D7334" s="202"/>
      <c r="E7334" s="202"/>
    </row>
    <row r="7335" spans="2:5">
      <c r="B7335" s="24"/>
      <c r="C7335" s="202"/>
      <c r="D7335" s="202"/>
      <c r="E7335" s="202"/>
    </row>
    <row r="7336" spans="2:5">
      <c r="B7336" s="24"/>
      <c r="C7336" s="202"/>
      <c r="D7336" s="202"/>
      <c r="E7336" s="202"/>
    </row>
    <row r="7337" spans="2:5">
      <c r="B7337" s="24"/>
      <c r="C7337" s="202"/>
      <c r="D7337" s="202"/>
      <c r="E7337" s="202"/>
    </row>
    <row r="7338" spans="2:5">
      <c r="B7338" s="24"/>
      <c r="C7338" s="202"/>
      <c r="D7338" s="202"/>
      <c r="E7338" s="202"/>
    </row>
    <row r="7339" spans="2:5">
      <c r="B7339" s="24"/>
      <c r="C7339" s="202"/>
      <c r="D7339" s="202"/>
      <c r="E7339" s="202"/>
    </row>
    <row r="7340" spans="2:5">
      <c r="B7340" s="24"/>
      <c r="C7340" s="202"/>
      <c r="D7340" s="202"/>
      <c r="E7340" s="202"/>
    </row>
    <row r="7341" spans="2:5">
      <c r="B7341" s="24"/>
      <c r="C7341" s="202"/>
      <c r="D7341" s="202"/>
      <c r="E7341" s="202"/>
    </row>
    <row r="7342" spans="2:5">
      <c r="B7342" s="24"/>
      <c r="C7342" s="202"/>
      <c r="D7342" s="202"/>
      <c r="E7342" s="202"/>
    </row>
    <row r="7343" spans="2:5">
      <c r="B7343" s="24"/>
      <c r="C7343" s="202"/>
      <c r="D7343" s="202"/>
      <c r="E7343" s="202"/>
    </row>
    <row r="7344" spans="2:5">
      <c r="B7344" s="24"/>
      <c r="C7344" s="202"/>
      <c r="D7344" s="202"/>
      <c r="E7344" s="202"/>
    </row>
    <row r="7345" spans="2:5">
      <c r="B7345" s="24"/>
      <c r="C7345" s="202"/>
      <c r="D7345" s="202"/>
      <c r="E7345" s="202"/>
    </row>
    <row r="7346" spans="2:5">
      <c r="B7346" s="24"/>
      <c r="C7346" s="202"/>
      <c r="D7346" s="202"/>
      <c r="E7346" s="202"/>
    </row>
    <row r="7347" spans="2:5">
      <c r="B7347" s="24"/>
      <c r="C7347" s="202"/>
      <c r="D7347" s="202"/>
      <c r="E7347" s="202"/>
    </row>
    <row r="7348" spans="2:5">
      <c r="B7348" s="24"/>
      <c r="C7348" s="202"/>
      <c r="D7348" s="202"/>
      <c r="E7348" s="202"/>
    </row>
    <row r="7349" spans="2:5">
      <c r="B7349" s="24"/>
      <c r="C7349" s="202"/>
      <c r="D7349" s="202"/>
      <c r="E7349" s="202"/>
    </row>
    <row r="7350" spans="2:5">
      <c r="B7350" s="24"/>
      <c r="C7350" s="202"/>
      <c r="D7350" s="202"/>
      <c r="E7350" s="202"/>
    </row>
    <row r="7351" spans="2:5">
      <c r="B7351" s="24"/>
      <c r="C7351" s="202"/>
      <c r="D7351" s="202"/>
      <c r="E7351" s="202"/>
    </row>
    <row r="7352" spans="2:5">
      <c r="B7352" s="24"/>
      <c r="C7352" s="202"/>
      <c r="D7352" s="202"/>
      <c r="E7352" s="202"/>
    </row>
    <row r="7353" spans="2:5">
      <c r="B7353" s="24"/>
      <c r="C7353" s="202"/>
      <c r="D7353" s="202"/>
      <c r="E7353" s="202"/>
    </row>
    <row r="7354" spans="2:5">
      <c r="B7354" s="24"/>
      <c r="C7354" s="202"/>
      <c r="D7354" s="202"/>
      <c r="E7354" s="202"/>
    </row>
    <row r="7355" spans="2:5">
      <c r="B7355" s="24"/>
      <c r="C7355" s="202"/>
      <c r="D7355" s="202"/>
      <c r="E7355" s="202"/>
    </row>
    <row r="7356" spans="2:5">
      <c r="B7356" s="24"/>
      <c r="C7356" s="202"/>
      <c r="D7356" s="202"/>
      <c r="E7356" s="202"/>
    </row>
    <row r="7357" spans="2:5">
      <c r="B7357" s="24"/>
      <c r="C7357" s="202"/>
      <c r="D7357" s="202"/>
      <c r="E7357" s="202"/>
    </row>
    <row r="7358" spans="2:5">
      <c r="B7358" s="24"/>
      <c r="C7358" s="202"/>
      <c r="D7358" s="202"/>
      <c r="E7358" s="202"/>
    </row>
    <row r="7359" spans="2:5">
      <c r="B7359" s="24"/>
      <c r="C7359" s="202"/>
      <c r="D7359" s="202"/>
      <c r="E7359" s="202"/>
    </row>
    <row r="7360" spans="2:5">
      <c r="B7360" s="24"/>
      <c r="C7360" s="202"/>
      <c r="D7360" s="202"/>
      <c r="E7360" s="202"/>
    </row>
    <row r="7361" spans="2:5">
      <c r="B7361" s="24"/>
      <c r="C7361" s="202"/>
      <c r="D7361" s="202"/>
      <c r="E7361" s="202"/>
    </row>
    <row r="7362" spans="2:5">
      <c r="B7362" s="24"/>
      <c r="C7362" s="202"/>
      <c r="D7362" s="202"/>
      <c r="E7362" s="202"/>
    </row>
    <row r="7363" spans="2:5">
      <c r="B7363" s="24"/>
      <c r="C7363" s="202"/>
      <c r="D7363" s="202"/>
      <c r="E7363" s="202"/>
    </row>
    <row r="7364" spans="2:5">
      <c r="B7364" s="24"/>
      <c r="C7364" s="202"/>
      <c r="D7364" s="202"/>
      <c r="E7364" s="202"/>
    </row>
    <row r="7365" spans="2:5">
      <c r="B7365" s="24"/>
      <c r="C7365" s="202"/>
      <c r="D7365" s="202"/>
      <c r="E7365" s="202"/>
    </row>
    <row r="7366" spans="2:5">
      <c r="B7366" s="24"/>
      <c r="C7366" s="202"/>
      <c r="D7366" s="202"/>
      <c r="E7366" s="202"/>
    </row>
    <row r="7367" spans="2:5">
      <c r="B7367" s="24"/>
      <c r="C7367" s="202"/>
      <c r="D7367" s="202"/>
      <c r="E7367" s="202"/>
    </row>
    <row r="7368" spans="2:5">
      <c r="B7368" s="24"/>
      <c r="C7368" s="202"/>
      <c r="D7368" s="202"/>
      <c r="E7368" s="202"/>
    </row>
    <row r="7369" spans="2:5">
      <c r="B7369" s="24"/>
      <c r="C7369" s="202"/>
      <c r="D7369" s="202"/>
      <c r="E7369" s="202"/>
    </row>
    <row r="7370" spans="2:5">
      <c r="B7370" s="24"/>
      <c r="C7370" s="202"/>
      <c r="D7370" s="202"/>
      <c r="E7370" s="202"/>
    </row>
    <row r="7371" spans="2:5">
      <c r="B7371" s="24"/>
      <c r="C7371" s="202"/>
      <c r="D7371" s="202"/>
      <c r="E7371" s="202"/>
    </row>
    <row r="7372" spans="2:5">
      <c r="B7372" s="24"/>
      <c r="C7372" s="202"/>
      <c r="D7372" s="202"/>
      <c r="E7372" s="202"/>
    </row>
    <row r="7373" spans="2:5">
      <c r="B7373" s="24"/>
      <c r="C7373" s="202"/>
      <c r="D7373" s="202"/>
      <c r="E7373" s="202"/>
    </row>
    <row r="7374" spans="2:5">
      <c r="B7374" s="24"/>
      <c r="C7374" s="202"/>
      <c r="D7374" s="202"/>
      <c r="E7374" s="202"/>
    </row>
    <row r="7375" spans="2:5">
      <c r="B7375" s="24"/>
      <c r="C7375" s="202"/>
      <c r="D7375" s="202"/>
      <c r="E7375" s="202"/>
    </row>
    <row r="7376" spans="2:5">
      <c r="B7376" s="24"/>
      <c r="C7376" s="202"/>
      <c r="D7376" s="202"/>
      <c r="E7376" s="202"/>
    </row>
    <row r="7377" spans="2:5">
      <c r="B7377" s="24"/>
      <c r="C7377" s="202"/>
      <c r="D7377" s="202"/>
      <c r="E7377" s="202"/>
    </row>
    <row r="7378" spans="2:5">
      <c r="B7378" s="24"/>
      <c r="C7378" s="202"/>
      <c r="D7378" s="202"/>
      <c r="E7378" s="202"/>
    </row>
    <row r="7379" spans="2:5">
      <c r="B7379" s="24"/>
      <c r="C7379" s="202"/>
      <c r="D7379" s="202"/>
      <c r="E7379" s="202"/>
    </row>
    <row r="7380" spans="2:5">
      <c r="B7380" s="24"/>
      <c r="C7380" s="202"/>
      <c r="D7380" s="202"/>
      <c r="E7380" s="202"/>
    </row>
    <row r="7381" spans="2:5">
      <c r="B7381" s="24"/>
      <c r="C7381" s="202"/>
      <c r="D7381" s="202"/>
      <c r="E7381" s="202"/>
    </row>
    <row r="7382" spans="2:5">
      <c r="B7382" s="24"/>
      <c r="C7382" s="202"/>
      <c r="D7382" s="202"/>
      <c r="E7382" s="202"/>
    </row>
    <row r="7383" spans="2:5">
      <c r="B7383" s="24"/>
      <c r="C7383" s="202"/>
      <c r="D7383" s="202"/>
      <c r="E7383" s="202"/>
    </row>
    <row r="7384" spans="2:5">
      <c r="B7384" s="24"/>
      <c r="C7384" s="202"/>
      <c r="D7384" s="202"/>
      <c r="E7384" s="202"/>
    </row>
    <row r="7385" spans="2:5">
      <c r="B7385" s="24"/>
      <c r="C7385" s="202"/>
      <c r="D7385" s="202"/>
      <c r="E7385" s="202"/>
    </row>
    <row r="7386" spans="2:5">
      <c r="B7386" s="24"/>
      <c r="C7386" s="202"/>
      <c r="D7386" s="202"/>
      <c r="E7386" s="202"/>
    </row>
    <row r="7387" spans="2:5">
      <c r="B7387" s="24"/>
      <c r="C7387" s="202"/>
      <c r="D7387" s="202"/>
      <c r="E7387" s="202"/>
    </row>
    <row r="7388" spans="2:5">
      <c r="B7388" s="24"/>
      <c r="C7388" s="202"/>
      <c r="D7388" s="202"/>
      <c r="E7388" s="202"/>
    </row>
    <row r="7389" spans="2:5">
      <c r="B7389" s="24"/>
      <c r="C7389" s="202"/>
      <c r="D7389" s="202"/>
      <c r="E7389" s="202"/>
    </row>
    <row r="7390" spans="2:5">
      <c r="B7390" s="24"/>
      <c r="C7390" s="202"/>
      <c r="D7390" s="202"/>
      <c r="E7390" s="202"/>
    </row>
    <row r="7391" spans="2:5">
      <c r="B7391" s="24"/>
      <c r="C7391" s="202"/>
      <c r="D7391" s="202"/>
      <c r="E7391" s="202"/>
    </row>
    <row r="7392" spans="2:5">
      <c r="B7392" s="24"/>
      <c r="C7392" s="202"/>
      <c r="D7392" s="202"/>
      <c r="E7392" s="202"/>
    </row>
    <row r="7393" spans="2:5">
      <c r="B7393" s="24"/>
      <c r="C7393" s="202"/>
      <c r="D7393" s="202"/>
      <c r="E7393" s="202"/>
    </row>
    <row r="7394" spans="2:5">
      <c r="B7394" s="24"/>
      <c r="C7394" s="202"/>
      <c r="D7394" s="202"/>
      <c r="E7394" s="202"/>
    </row>
    <row r="7395" spans="2:5">
      <c r="B7395" s="24"/>
      <c r="C7395" s="202"/>
      <c r="D7395" s="202"/>
      <c r="E7395" s="202"/>
    </row>
    <row r="7396" spans="2:5">
      <c r="B7396" s="24"/>
      <c r="C7396" s="202"/>
      <c r="D7396" s="202"/>
      <c r="E7396" s="202"/>
    </row>
    <row r="7397" spans="2:5">
      <c r="B7397" s="24"/>
      <c r="C7397" s="202"/>
      <c r="D7397" s="202"/>
      <c r="E7397" s="202"/>
    </row>
    <row r="7398" spans="2:5">
      <c r="B7398" s="24"/>
      <c r="C7398" s="202"/>
      <c r="D7398" s="202"/>
      <c r="E7398" s="202"/>
    </row>
    <row r="7399" spans="2:5">
      <c r="B7399" s="24"/>
      <c r="C7399" s="202"/>
      <c r="D7399" s="202"/>
      <c r="E7399" s="202"/>
    </row>
    <row r="7400" spans="2:5">
      <c r="B7400" s="24"/>
      <c r="C7400" s="202"/>
      <c r="D7400" s="202"/>
      <c r="E7400" s="202"/>
    </row>
    <row r="7401" spans="2:5">
      <c r="B7401" s="24"/>
      <c r="C7401" s="202"/>
      <c r="D7401" s="202"/>
      <c r="E7401" s="202"/>
    </row>
    <row r="7402" spans="2:5">
      <c r="B7402" s="24"/>
      <c r="C7402" s="202"/>
      <c r="D7402" s="202"/>
      <c r="E7402" s="202"/>
    </row>
    <row r="7403" spans="2:5">
      <c r="B7403" s="24"/>
      <c r="C7403" s="202"/>
      <c r="D7403" s="202"/>
      <c r="E7403" s="202"/>
    </row>
    <row r="7404" spans="2:5">
      <c r="B7404" s="24"/>
      <c r="C7404" s="202"/>
      <c r="D7404" s="202"/>
      <c r="E7404" s="202"/>
    </row>
    <row r="7405" spans="2:5">
      <c r="B7405" s="24"/>
      <c r="C7405" s="202"/>
      <c r="D7405" s="202"/>
      <c r="E7405" s="202"/>
    </row>
    <row r="7406" spans="2:5">
      <c r="B7406" s="24"/>
      <c r="C7406" s="202"/>
      <c r="D7406" s="202"/>
      <c r="E7406" s="202"/>
    </row>
    <row r="7407" spans="2:5">
      <c r="B7407" s="24"/>
      <c r="C7407" s="202"/>
      <c r="D7407" s="202"/>
      <c r="E7407" s="202"/>
    </row>
    <row r="7408" spans="2:5">
      <c r="B7408" s="24"/>
      <c r="C7408" s="202"/>
      <c r="D7408" s="202"/>
      <c r="E7408" s="202"/>
    </row>
    <row r="7409" spans="2:5">
      <c r="B7409" s="24"/>
      <c r="C7409" s="202"/>
      <c r="D7409" s="202"/>
      <c r="E7409" s="202"/>
    </row>
    <row r="7410" spans="2:5">
      <c r="B7410" s="24"/>
      <c r="C7410" s="202"/>
      <c r="D7410" s="202"/>
      <c r="E7410" s="202"/>
    </row>
    <row r="7411" spans="2:5">
      <c r="B7411" s="24"/>
      <c r="C7411" s="202"/>
      <c r="D7411" s="202"/>
      <c r="E7411" s="202"/>
    </row>
    <row r="7412" spans="2:5">
      <c r="B7412" s="24"/>
      <c r="C7412" s="202"/>
      <c r="D7412" s="202"/>
      <c r="E7412" s="202"/>
    </row>
    <row r="7413" spans="2:5">
      <c r="B7413" s="24"/>
      <c r="C7413" s="202"/>
      <c r="D7413" s="202"/>
      <c r="E7413" s="202"/>
    </row>
    <row r="7414" spans="2:5">
      <c r="B7414" s="24"/>
      <c r="C7414" s="202"/>
      <c r="D7414" s="202"/>
      <c r="E7414" s="202"/>
    </row>
    <row r="7415" spans="2:5">
      <c r="B7415" s="24"/>
      <c r="C7415" s="202"/>
      <c r="D7415" s="202"/>
      <c r="E7415" s="202"/>
    </row>
    <row r="7416" spans="2:5">
      <c r="B7416" s="24"/>
      <c r="C7416" s="202"/>
      <c r="D7416" s="202"/>
      <c r="E7416" s="202"/>
    </row>
    <row r="7417" spans="2:5">
      <c r="B7417" s="24"/>
      <c r="C7417" s="202"/>
      <c r="D7417" s="202"/>
      <c r="E7417" s="202"/>
    </row>
    <row r="7418" spans="2:5">
      <c r="B7418" s="24"/>
      <c r="C7418" s="202"/>
      <c r="D7418" s="202"/>
      <c r="E7418" s="202"/>
    </row>
    <row r="7419" spans="2:5">
      <c r="B7419" s="24"/>
      <c r="C7419" s="202"/>
      <c r="D7419" s="202"/>
      <c r="E7419" s="202"/>
    </row>
    <row r="7420" spans="2:5">
      <c r="B7420" s="24"/>
      <c r="C7420" s="202"/>
      <c r="D7420" s="202"/>
      <c r="E7420" s="202"/>
    </row>
    <row r="7421" spans="2:5">
      <c r="B7421" s="24"/>
      <c r="C7421" s="202"/>
      <c r="D7421" s="202"/>
      <c r="E7421" s="202"/>
    </row>
    <row r="7422" spans="2:5">
      <c r="B7422" s="24"/>
      <c r="C7422" s="202"/>
      <c r="D7422" s="202"/>
      <c r="E7422" s="202"/>
    </row>
    <row r="7423" spans="2:5">
      <c r="B7423" s="24"/>
      <c r="C7423" s="202"/>
      <c r="D7423" s="202"/>
      <c r="E7423" s="202"/>
    </row>
    <row r="7424" spans="2:5">
      <c r="B7424" s="24"/>
      <c r="C7424" s="202"/>
      <c r="D7424" s="202"/>
      <c r="E7424" s="202"/>
    </row>
    <row r="7425" spans="2:5">
      <c r="B7425" s="24"/>
      <c r="C7425" s="202"/>
      <c r="D7425" s="202"/>
      <c r="E7425" s="202"/>
    </row>
    <row r="7426" spans="2:5">
      <c r="B7426" s="24"/>
      <c r="C7426" s="202"/>
      <c r="D7426" s="202"/>
      <c r="E7426" s="202"/>
    </row>
    <row r="7427" spans="2:5">
      <c r="B7427" s="24"/>
      <c r="C7427" s="202"/>
      <c r="D7427" s="202"/>
      <c r="E7427" s="202"/>
    </row>
    <row r="7428" spans="2:5">
      <c r="B7428" s="24"/>
      <c r="C7428" s="202"/>
      <c r="D7428" s="202"/>
      <c r="E7428" s="202"/>
    </row>
    <row r="7429" spans="2:5">
      <c r="B7429" s="24"/>
      <c r="C7429" s="202"/>
      <c r="D7429" s="202"/>
      <c r="E7429" s="202"/>
    </row>
    <row r="7430" spans="2:5">
      <c r="B7430" s="24"/>
      <c r="C7430" s="202"/>
      <c r="D7430" s="202"/>
      <c r="E7430" s="202"/>
    </row>
    <row r="7431" spans="2:5">
      <c r="B7431" s="24"/>
      <c r="C7431" s="202"/>
      <c r="D7431" s="202"/>
      <c r="E7431" s="202"/>
    </row>
    <row r="7432" spans="2:5">
      <c r="B7432" s="24"/>
      <c r="C7432" s="202"/>
      <c r="D7432" s="202"/>
      <c r="E7432" s="202"/>
    </row>
    <row r="7433" spans="2:5">
      <c r="B7433" s="24"/>
      <c r="C7433" s="202"/>
      <c r="D7433" s="202"/>
      <c r="E7433" s="202"/>
    </row>
    <row r="7434" spans="2:5">
      <c r="B7434" s="24"/>
      <c r="C7434" s="202"/>
      <c r="D7434" s="202"/>
      <c r="E7434" s="202"/>
    </row>
    <row r="7435" spans="2:5">
      <c r="B7435" s="24"/>
      <c r="C7435" s="202"/>
      <c r="D7435" s="202"/>
      <c r="E7435" s="202"/>
    </row>
    <row r="7436" spans="2:5">
      <c r="B7436" s="24"/>
      <c r="C7436" s="202"/>
      <c r="D7436" s="202"/>
      <c r="E7436" s="202"/>
    </row>
    <row r="7437" spans="2:5">
      <c r="B7437" s="24"/>
      <c r="C7437" s="202"/>
      <c r="D7437" s="202"/>
      <c r="E7437" s="202"/>
    </row>
    <row r="7438" spans="2:5">
      <c r="B7438" s="24"/>
      <c r="C7438" s="202"/>
      <c r="D7438" s="202"/>
      <c r="E7438" s="202"/>
    </row>
    <row r="7439" spans="2:5">
      <c r="B7439" s="24"/>
      <c r="C7439" s="202"/>
      <c r="D7439" s="202"/>
      <c r="E7439" s="202"/>
    </row>
    <row r="7440" spans="2:5">
      <c r="B7440" s="24"/>
      <c r="C7440" s="202"/>
      <c r="D7440" s="202"/>
      <c r="E7440" s="202"/>
    </row>
    <row r="7441" spans="2:5">
      <c r="B7441" s="24"/>
      <c r="C7441" s="202"/>
      <c r="D7441" s="202"/>
      <c r="E7441" s="202"/>
    </row>
    <row r="7442" spans="2:5">
      <c r="B7442" s="24"/>
      <c r="C7442" s="202"/>
      <c r="D7442" s="202"/>
      <c r="E7442" s="202"/>
    </row>
    <row r="7443" spans="2:5">
      <c r="B7443" s="24"/>
      <c r="C7443" s="202"/>
      <c r="D7443" s="202"/>
      <c r="E7443" s="202"/>
    </row>
    <row r="7444" spans="2:5">
      <c r="B7444" s="24"/>
      <c r="C7444" s="202"/>
      <c r="D7444" s="202"/>
      <c r="E7444" s="202"/>
    </row>
    <row r="7445" spans="2:5">
      <c r="B7445" s="24"/>
      <c r="C7445" s="202"/>
      <c r="D7445" s="202"/>
      <c r="E7445" s="202"/>
    </row>
    <row r="7446" spans="2:5">
      <c r="B7446" s="24"/>
      <c r="C7446" s="202"/>
      <c r="D7446" s="202"/>
      <c r="E7446" s="202"/>
    </row>
    <row r="7447" spans="2:5">
      <c r="B7447" s="24"/>
      <c r="C7447" s="202"/>
      <c r="D7447" s="202"/>
      <c r="E7447" s="202"/>
    </row>
    <row r="7448" spans="2:5">
      <c r="B7448" s="24"/>
      <c r="C7448" s="202"/>
      <c r="D7448" s="202"/>
      <c r="E7448" s="202"/>
    </row>
    <row r="7449" spans="2:5">
      <c r="B7449" s="24"/>
      <c r="C7449" s="202"/>
      <c r="D7449" s="202"/>
      <c r="E7449" s="202"/>
    </row>
    <row r="7450" spans="2:5">
      <c r="B7450" s="24"/>
      <c r="C7450" s="202"/>
      <c r="D7450" s="202"/>
      <c r="E7450" s="202"/>
    </row>
    <row r="7451" spans="2:5">
      <c r="B7451" s="24"/>
      <c r="C7451" s="202"/>
      <c r="D7451" s="202"/>
      <c r="E7451" s="202"/>
    </row>
    <row r="7452" spans="2:5">
      <c r="B7452" s="24"/>
      <c r="C7452" s="202"/>
      <c r="D7452" s="202"/>
      <c r="E7452" s="202"/>
    </row>
    <row r="7453" spans="2:5">
      <c r="B7453" s="24"/>
      <c r="C7453" s="202"/>
      <c r="D7453" s="202"/>
      <c r="E7453" s="202"/>
    </row>
    <row r="7454" spans="2:5">
      <c r="B7454" s="24"/>
      <c r="C7454" s="202"/>
      <c r="D7454" s="202"/>
      <c r="E7454" s="202"/>
    </row>
    <row r="7455" spans="2:5">
      <c r="B7455" s="24"/>
      <c r="C7455" s="202"/>
      <c r="D7455" s="202"/>
      <c r="E7455" s="202"/>
    </row>
    <row r="7456" spans="2:5">
      <c r="B7456" s="24"/>
      <c r="C7456" s="202"/>
      <c r="D7456" s="202"/>
      <c r="E7456" s="202"/>
    </row>
    <row r="7457" spans="2:5">
      <c r="B7457" s="24"/>
      <c r="C7457" s="202"/>
      <c r="D7457" s="202"/>
      <c r="E7457" s="202"/>
    </row>
    <row r="7458" spans="2:5">
      <c r="B7458" s="24"/>
      <c r="C7458" s="202"/>
      <c r="D7458" s="202"/>
      <c r="E7458" s="202"/>
    </row>
    <row r="7459" spans="2:5">
      <c r="B7459" s="24"/>
      <c r="C7459" s="202"/>
      <c r="D7459" s="202"/>
      <c r="E7459" s="202"/>
    </row>
    <row r="7460" spans="2:5">
      <c r="B7460" s="24"/>
      <c r="C7460" s="202"/>
      <c r="D7460" s="202"/>
      <c r="E7460" s="202"/>
    </row>
    <row r="7461" spans="2:5">
      <c r="B7461" s="24"/>
      <c r="C7461" s="202"/>
      <c r="D7461" s="202"/>
      <c r="E7461" s="202"/>
    </row>
    <row r="7462" spans="2:5">
      <c r="B7462" s="24"/>
      <c r="C7462" s="202"/>
      <c r="D7462" s="202"/>
      <c r="E7462" s="202"/>
    </row>
    <row r="7463" spans="2:5">
      <c r="B7463" s="24"/>
      <c r="C7463" s="202"/>
      <c r="D7463" s="202"/>
      <c r="E7463" s="202"/>
    </row>
    <row r="7464" spans="2:5">
      <c r="B7464" s="24"/>
      <c r="C7464" s="202"/>
      <c r="D7464" s="202"/>
      <c r="E7464" s="202"/>
    </row>
    <row r="7465" spans="2:5">
      <c r="B7465" s="24"/>
      <c r="C7465" s="202"/>
      <c r="D7465" s="202"/>
      <c r="E7465" s="202"/>
    </row>
    <row r="7466" spans="2:5">
      <c r="B7466" s="24"/>
      <c r="C7466" s="202"/>
      <c r="D7466" s="202"/>
      <c r="E7466" s="202"/>
    </row>
    <row r="7467" spans="2:5">
      <c r="B7467" s="24"/>
      <c r="C7467" s="202"/>
      <c r="D7467" s="202"/>
      <c r="E7467" s="202"/>
    </row>
    <row r="7468" spans="2:5">
      <c r="B7468" s="24"/>
      <c r="C7468" s="202"/>
      <c r="D7468" s="202"/>
      <c r="E7468" s="202"/>
    </row>
    <row r="7469" spans="2:5">
      <c r="B7469" s="24"/>
      <c r="C7469" s="202"/>
      <c r="D7469" s="202"/>
      <c r="E7469" s="202"/>
    </row>
    <row r="7470" spans="2:5">
      <c r="B7470" s="24"/>
      <c r="C7470" s="202"/>
      <c r="D7470" s="202"/>
      <c r="E7470" s="202"/>
    </row>
    <row r="7471" spans="2:5">
      <c r="B7471" s="24"/>
      <c r="C7471" s="202"/>
      <c r="D7471" s="202"/>
      <c r="E7471" s="202"/>
    </row>
    <row r="7472" spans="2:5">
      <c r="B7472" s="24"/>
      <c r="C7472" s="202"/>
      <c r="D7472" s="202"/>
      <c r="E7472" s="202"/>
    </row>
    <row r="7473" spans="2:5">
      <c r="B7473" s="24"/>
      <c r="C7473" s="202"/>
      <c r="D7473" s="202"/>
      <c r="E7473" s="202"/>
    </row>
    <row r="7474" spans="2:5">
      <c r="B7474" s="24"/>
      <c r="C7474" s="202"/>
      <c r="D7474" s="202"/>
      <c r="E7474" s="202"/>
    </row>
    <row r="7475" spans="2:5">
      <c r="B7475" s="24"/>
      <c r="C7475" s="202"/>
      <c r="D7475" s="202"/>
      <c r="E7475" s="202"/>
    </row>
    <row r="7476" spans="2:5">
      <c r="B7476" s="24"/>
      <c r="C7476" s="202"/>
      <c r="D7476" s="202"/>
      <c r="E7476" s="202"/>
    </row>
    <row r="7477" spans="2:5">
      <c r="B7477" s="24"/>
      <c r="C7477" s="202"/>
      <c r="D7477" s="202"/>
      <c r="E7477" s="202"/>
    </row>
    <row r="7478" spans="2:5">
      <c r="B7478" s="24"/>
      <c r="C7478" s="202"/>
      <c r="D7478" s="202"/>
      <c r="E7478" s="202"/>
    </row>
    <row r="7479" spans="2:5">
      <c r="B7479" s="24"/>
      <c r="C7479" s="202"/>
      <c r="D7479" s="202"/>
      <c r="E7479" s="202"/>
    </row>
    <row r="7480" spans="2:5">
      <c r="B7480" s="24"/>
      <c r="C7480" s="202"/>
      <c r="D7480" s="202"/>
      <c r="E7480" s="202"/>
    </row>
    <row r="7481" spans="2:5">
      <c r="B7481" s="24"/>
      <c r="C7481" s="202"/>
      <c r="D7481" s="202"/>
      <c r="E7481" s="202"/>
    </row>
    <row r="7482" spans="2:5">
      <c r="B7482" s="24"/>
      <c r="C7482" s="202"/>
      <c r="D7482" s="202"/>
      <c r="E7482" s="202"/>
    </row>
    <row r="7483" spans="2:5">
      <c r="B7483" s="24"/>
      <c r="C7483" s="202"/>
      <c r="D7483" s="202"/>
      <c r="E7483" s="202"/>
    </row>
    <row r="7484" spans="2:5">
      <c r="B7484" s="24"/>
      <c r="C7484" s="202"/>
      <c r="D7484" s="202"/>
      <c r="E7484" s="202"/>
    </row>
    <row r="7485" spans="2:5">
      <c r="B7485" s="24"/>
      <c r="C7485" s="202"/>
      <c r="D7485" s="202"/>
      <c r="E7485" s="202"/>
    </row>
    <row r="7486" spans="2:5">
      <c r="B7486" s="24"/>
      <c r="C7486" s="202"/>
      <c r="D7486" s="202"/>
      <c r="E7486" s="202"/>
    </row>
    <row r="7487" spans="2:5">
      <c r="B7487" s="24"/>
      <c r="C7487" s="202"/>
      <c r="D7487" s="202"/>
      <c r="E7487" s="202"/>
    </row>
    <row r="7488" spans="2:5">
      <c r="B7488" s="24"/>
      <c r="C7488" s="202"/>
      <c r="D7488" s="202"/>
      <c r="E7488" s="202"/>
    </row>
    <row r="7489" spans="2:5">
      <c r="B7489" s="24"/>
      <c r="C7489" s="202"/>
      <c r="D7489" s="202"/>
      <c r="E7489" s="202"/>
    </row>
    <row r="7490" spans="2:5">
      <c r="B7490" s="24"/>
      <c r="C7490" s="202"/>
      <c r="D7490" s="202"/>
      <c r="E7490" s="202"/>
    </row>
    <row r="7491" spans="2:5">
      <c r="B7491" s="24"/>
      <c r="C7491" s="202"/>
      <c r="D7491" s="202"/>
      <c r="E7491" s="202"/>
    </row>
    <row r="7492" spans="2:5">
      <c r="B7492" s="24"/>
      <c r="C7492" s="202"/>
      <c r="D7492" s="202"/>
      <c r="E7492" s="202"/>
    </row>
    <row r="7493" spans="2:5">
      <c r="B7493" s="24"/>
      <c r="C7493" s="202"/>
      <c r="D7493" s="202"/>
      <c r="E7493" s="202"/>
    </row>
    <row r="7494" spans="2:5">
      <c r="B7494" s="24"/>
      <c r="C7494" s="202"/>
      <c r="D7494" s="202"/>
      <c r="E7494" s="202"/>
    </row>
    <row r="7495" spans="2:5">
      <c r="B7495" s="24"/>
      <c r="C7495" s="202"/>
      <c r="D7495" s="202"/>
      <c r="E7495" s="202"/>
    </row>
    <row r="7496" spans="2:5">
      <c r="B7496" s="24"/>
      <c r="C7496" s="202"/>
      <c r="D7496" s="202"/>
      <c r="E7496" s="202"/>
    </row>
    <row r="7497" spans="2:5">
      <c r="B7497" s="24"/>
      <c r="C7497" s="202"/>
      <c r="D7497" s="202"/>
      <c r="E7497" s="202"/>
    </row>
    <row r="7498" spans="2:5">
      <c r="B7498" s="24"/>
      <c r="C7498" s="202"/>
      <c r="D7498" s="202"/>
      <c r="E7498" s="202"/>
    </row>
    <row r="7499" spans="2:5">
      <c r="B7499" s="24"/>
      <c r="C7499" s="202"/>
      <c r="D7499" s="202"/>
      <c r="E7499" s="202"/>
    </row>
    <row r="7500" spans="2:5">
      <c r="B7500" s="24"/>
      <c r="C7500" s="202"/>
      <c r="D7500" s="202"/>
      <c r="E7500" s="202"/>
    </row>
    <row r="7501" spans="2:5">
      <c r="B7501" s="24"/>
      <c r="C7501" s="202"/>
      <c r="D7501" s="202"/>
      <c r="E7501" s="202"/>
    </row>
    <row r="7502" spans="2:5">
      <c r="B7502" s="24"/>
      <c r="C7502" s="202"/>
      <c r="D7502" s="202"/>
      <c r="E7502" s="202"/>
    </row>
    <row r="7503" spans="2:5">
      <c r="B7503" s="24"/>
      <c r="C7503" s="202"/>
      <c r="D7503" s="202"/>
      <c r="E7503" s="202"/>
    </row>
    <row r="7504" spans="2:5">
      <c r="B7504" s="24"/>
      <c r="C7504" s="202"/>
      <c r="D7504" s="202"/>
      <c r="E7504" s="202"/>
    </row>
    <row r="7505" spans="2:5">
      <c r="B7505" s="24"/>
      <c r="C7505" s="202"/>
      <c r="D7505" s="202"/>
      <c r="E7505" s="202"/>
    </row>
    <row r="7506" spans="2:5">
      <c r="B7506" s="24"/>
      <c r="C7506" s="202"/>
      <c r="D7506" s="202"/>
      <c r="E7506" s="202"/>
    </row>
    <row r="7507" spans="2:5">
      <c r="B7507" s="24"/>
      <c r="C7507" s="202"/>
      <c r="D7507" s="202"/>
      <c r="E7507" s="202"/>
    </row>
    <row r="7508" spans="2:5">
      <c r="B7508" s="24"/>
      <c r="C7508" s="202"/>
      <c r="D7508" s="202"/>
      <c r="E7508" s="202"/>
    </row>
    <row r="7509" spans="2:5">
      <c r="B7509" s="24"/>
      <c r="C7509" s="202"/>
      <c r="D7509" s="202"/>
      <c r="E7509" s="202"/>
    </row>
    <row r="7510" spans="2:5">
      <c r="B7510" s="24"/>
      <c r="C7510" s="202"/>
      <c r="D7510" s="202"/>
      <c r="E7510" s="202"/>
    </row>
    <row r="7511" spans="2:5">
      <c r="B7511" s="24"/>
      <c r="C7511" s="202"/>
      <c r="D7511" s="202"/>
      <c r="E7511" s="202"/>
    </row>
    <row r="7512" spans="2:5">
      <c r="B7512" s="24"/>
      <c r="C7512" s="202"/>
      <c r="D7512" s="202"/>
      <c r="E7512" s="202"/>
    </row>
    <row r="7513" spans="2:5">
      <c r="B7513" s="24"/>
      <c r="C7513" s="202"/>
      <c r="D7513" s="202"/>
      <c r="E7513" s="202"/>
    </row>
    <row r="7514" spans="2:5">
      <c r="B7514" s="24"/>
      <c r="C7514" s="202"/>
      <c r="D7514" s="202"/>
      <c r="E7514" s="202"/>
    </row>
    <row r="7515" spans="2:5">
      <c r="B7515" s="24"/>
      <c r="C7515" s="202"/>
      <c r="D7515" s="202"/>
      <c r="E7515" s="202"/>
    </row>
    <row r="7516" spans="2:5">
      <c r="B7516" s="24"/>
      <c r="C7516" s="202"/>
      <c r="D7516" s="202"/>
      <c r="E7516" s="202"/>
    </row>
    <row r="7517" spans="2:5">
      <c r="B7517" s="24"/>
      <c r="C7517" s="202"/>
      <c r="D7517" s="202"/>
      <c r="E7517" s="202"/>
    </row>
    <row r="7518" spans="2:5">
      <c r="B7518" s="24"/>
      <c r="C7518" s="202"/>
      <c r="D7518" s="202"/>
      <c r="E7518" s="202"/>
    </row>
    <row r="7519" spans="2:5">
      <c r="B7519" s="24"/>
      <c r="C7519" s="202"/>
      <c r="D7519" s="202"/>
      <c r="E7519" s="202"/>
    </row>
    <row r="7520" spans="2:5">
      <c r="B7520" s="24"/>
      <c r="C7520" s="202"/>
      <c r="D7520" s="202"/>
      <c r="E7520" s="202"/>
    </row>
    <row r="7521" spans="2:5">
      <c r="B7521" s="24"/>
      <c r="C7521" s="202"/>
      <c r="D7521" s="202"/>
      <c r="E7521" s="202"/>
    </row>
    <row r="7522" spans="2:5">
      <c r="B7522" s="24"/>
      <c r="C7522" s="202"/>
      <c r="D7522" s="202"/>
      <c r="E7522" s="202"/>
    </row>
    <row r="7523" spans="2:5">
      <c r="B7523" s="24"/>
      <c r="C7523" s="202"/>
      <c r="D7523" s="202"/>
      <c r="E7523" s="202"/>
    </row>
    <row r="7524" spans="2:5">
      <c r="B7524" s="24"/>
      <c r="C7524" s="202"/>
      <c r="D7524" s="202"/>
      <c r="E7524" s="202"/>
    </row>
    <row r="7525" spans="2:5">
      <c r="B7525" s="24"/>
      <c r="C7525" s="202"/>
      <c r="D7525" s="202"/>
      <c r="E7525" s="202"/>
    </row>
    <row r="7526" spans="2:5">
      <c r="B7526" s="24"/>
      <c r="C7526" s="202"/>
      <c r="D7526" s="202"/>
      <c r="E7526" s="202"/>
    </row>
    <row r="7527" spans="2:5">
      <c r="B7527" s="24"/>
      <c r="C7527" s="202"/>
      <c r="D7527" s="202"/>
      <c r="E7527" s="202"/>
    </row>
    <row r="7528" spans="2:5">
      <c r="B7528" s="24"/>
      <c r="C7528" s="202"/>
      <c r="D7528" s="202"/>
      <c r="E7528" s="202"/>
    </row>
    <row r="7529" spans="2:5">
      <c r="B7529" s="24"/>
      <c r="C7529" s="202"/>
      <c r="D7529" s="202"/>
      <c r="E7529" s="202"/>
    </row>
    <row r="7530" spans="2:5">
      <c r="B7530" s="24"/>
      <c r="C7530" s="202"/>
      <c r="D7530" s="202"/>
      <c r="E7530" s="202"/>
    </row>
    <row r="7531" spans="2:5">
      <c r="B7531" s="24"/>
      <c r="C7531" s="202"/>
      <c r="D7531" s="202"/>
      <c r="E7531" s="202"/>
    </row>
    <row r="7532" spans="2:5">
      <c r="B7532" s="24"/>
      <c r="C7532" s="202"/>
      <c r="D7532" s="202"/>
      <c r="E7532" s="202"/>
    </row>
    <row r="7533" spans="2:5">
      <c r="B7533" s="24"/>
      <c r="C7533" s="202"/>
      <c r="D7533" s="202"/>
      <c r="E7533" s="202"/>
    </row>
    <row r="7534" spans="2:5">
      <c r="B7534" s="24"/>
      <c r="C7534" s="202"/>
      <c r="D7534" s="202"/>
      <c r="E7534" s="202"/>
    </row>
    <row r="7535" spans="2:5">
      <c r="B7535" s="24"/>
      <c r="C7535" s="202"/>
      <c r="D7535" s="202"/>
      <c r="E7535" s="202"/>
    </row>
    <row r="7536" spans="2:5">
      <c r="B7536" s="24"/>
      <c r="C7536" s="202"/>
      <c r="D7536" s="202"/>
      <c r="E7536" s="202"/>
    </row>
    <row r="7537" spans="2:5">
      <c r="B7537" s="24"/>
      <c r="C7537" s="202"/>
      <c r="D7537" s="202"/>
      <c r="E7537" s="202"/>
    </row>
    <row r="7538" spans="2:5">
      <c r="B7538" s="24"/>
      <c r="C7538" s="202"/>
      <c r="D7538" s="202"/>
      <c r="E7538" s="202"/>
    </row>
    <row r="7539" spans="2:5">
      <c r="B7539" s="24"/>
      <c r="C7539" s="202"/>
      <c r="D7539" s="202"/>
      <c r="E7539" s="202"/>
    </row>
    <row r="7540" spans="2:5">
      <c r="B7540" s="24"/>
      <c r="C7540" s="202"/>
      <c r="D7540" s="202"/>
      <c r="E7540" s="202"/>
    </row>
    <row r="7541" spans="2:5">
      <c r="B7541" s="24"/>
      <c r="C7541" s="202"/>
      <c r="D7541" s="202"/>
      <c r="E7541" s="202"/>
    </row>
    <row r="7542" spans="2:5">
      <c r="B7542" s="24"/>
      <c r="C7542" s="202"/>
      <c r="D7542" s="202"/>
      <c r="E7542" s="202"/>
    </row>
    <row r="7543" spans="2:5">
      <c r="B7543" s="24"/>
      <c r="C7543" s="202"/>
      <c r="D7543" s="202"/>
      <c r="E7543" s="202"/>
    </row>
    <row r="7544" spans="2:5">
      <c r="B7544" s="24"/>
      <c r="C7544" s="202"/>
      <c r="D7544" s="202"/>
      <c r="E7544" s="202"/>
    </row>
    <row r="7545" spans="2:5">
      <c r="B7545" s="24"/>
      <c r="C7545" s="202"/>
      <c r="D7545" s="202"/>
      <c r="E7545" s="202"/>
    </row>
    <row r="7546" spans="2:5">
      <c r="B7546" s="24"/>
      <c r="C7546" s="202"/>
      <c r="D7546" s="202"/>
      <c r="E7546" s="202"/>
    </row>
    <row r="7547" spans="2:5">
      <c r="B7547" s="24"/>
      <c r="C7547" s="202"/>
      <c r="D7547" s="202"/>
      <c r="E7547" s="202"/>
    </row>
    <row r="7548" spans="2:5">
      <c r="B7548" s="24"/>
      <c r="C7548" s="202"/>
      <c r="D7548" s="202"/>
      <c r="E7548" s="202"/>
    </row>
    <row r="7549" spans="2:5">
      <c r="B7549" s="24"/>
      <c r="C7549" s="202"/>
      <c r="D7549" s="202"/>
      <c r="E7549" s="202"/>
    </row>
    <row r="7550" spans="2:5">
      <c r="B7550" s="24"/>
      <c r="C7550" s="202"/>
      <c r="D7550" s="202"/>
      <c r="E7550" s="202"/>
    </row>
    <row r="7551" spans="2:5">
      <c r="B7551" s="24"/>
      <c r="C7551" s="202"/>
      <c r="D7551" s="202"/>
      <c r="E7551" s="202"/>
    </row>
    <row r="7552" spans="2:5">
      <c r="B7552" s="24"/>
      <c r="C7552" s="202"/>
      <c r="D7552" s="202"/>
      <c r="E7552" s="202"/>
    </row>
    <row r="7553" spans="2:5">
      <c r="B7553" s="24"/>
      <c r="C7553" s="202"/>
      <c r="D7553" s="202"/>
      <c r="E7553" s="202"/>
    </row>
    <row r="7554" spans="2:5">
      <c r="B7554" s="24"/>
      <c r="C7554" s="202"/>
      <c r="D7554" s="202"/>
      <c r="E7554" s="202"/>
    </row>
    <row r="7555" spans="2:5">
      <c r="B7555" s="24"/>
      <c r="C7555" s="202"/>
      <c r="D7555" s="202"/>
      <c r="E7555" s="202"/>
    </row>
    <row r="7556" spans="2:5">
      <c r="B7556" s="24"/>
      <c r="C7556" s="202"/>
      <c r="D7556" s="202"/>
      <c r="E7556" s="202"/>
    </row>
    <row r="7557" spans="2:5">
      <c r="B7557" s="24"/>
      <c r="C7557" s="202"/>
      <c r="D7557" s="202"/>
      <c r="E7557" s="202"/>
    </row>
    <row r="7558" spans="2:5">
      <c r="B7558" s="24"/>
      <c r="C7558" s="202"/>
      <c r="D7558" s="202"/>
      <c r="E7558" s="202"/>
    </row>
    <row r="7559" spans="2:5">
      <c r="B7559" s="24"/>
      <c r="C7559" s="202"/>
      <c r="D7559" s="202"/>
      <c r="E7559" s="202"/>
    </row>
    <row r="7560" spans="2:5">
      <c r="B7560" s="24"/>
      <c r="C7560" s="202"/>
      <c r="D7560" s="202"/>
      <c r="E7560" s="202"/>
    </row>
    <row r="7561" spans="2:5">
      <c r="B7561" s="24"/>
      <c r="C7561" s="202"/>
      <c r="D7561" s="202"/>
      <c r="E7561" s="202"/>
    </row>
    <row r="7562" spans="2:5">
      <c r="B7562" s="24"/>
      <c r="C7562" s="202"/>
      <c r="D7562" s="202"/>
      <c r="E7562" s="202"/>
    </row>
    <row r="7563" spans="2:5">
      <c r="B7563" s="24"/>
      <c r="C7563" s="202"/>
      <c r="D7563" s="202"/>
      <c r="E7563" s="202"/>
    </row>
    <row r="7564" spans="2:5">
      <c r="B7564" s="24"/>
      <c r="C7564" s="202"/>
      <c r="D7564" s="202"/>
      <c r="E7564" s="202"/>
    </row>
    <row r="7565" spans="2:5">
      <c r="B7565" s="24"/>
      <c r="C7565" s="202"/>
      <c r="D7565" s="202"/>
      <c r="E7565" s="202"/>
    </row>
    <row r="7566" spans="2:5">
      <c r="B7566" s="24"/>
      <c r="C7566" s="202"/>
      <c r="D7566" s="202"/>
      <c r="E7566" s="202"/>
    </row>
    <row r="7567" spans="2:5">
      <c r="B7567" s="24"/>
      <c r="C7567" s="202"/>
      <c r="D7567" s="202"/>
      <c r="E7567" s="202"/>
    </row>
    <row r="7568" spans="2:5">
      <c r="B7568" s="24"/>
      <c r="C7568" s="202"/>
      <c r="D7568" s="202"/>
      <c r="E7568" s="202"/>
    </row>
    <row r="7569" spans="2:5">
      <c r="B7569" s="24"/>
      <c r="C7569" s="202"/>
      <c r="D7569" s="202"/>
      <c r="E7569" s="202"/>
    </row>
    <row r="7570" spans="2:5">
      <c r="B7570" s="24"/>
      <c r="C7570" s="202"/>
      <c r="D7570" s="202"/>
      <c r="E7570" s="202"/>
    </row>
    <row r="7571" spans="2:5">
      <c r="B7571" s="24"/>
      <c r="C7571" s="202"/>
      <c r="D7571" s="202"/>
      <c r="E7571" s="202"/>
    </row>
    <row r="7572" spans="2:5">
      <c r="B7572" s="24"/>
      <c r="C7572" s="202"/>
      <c r="D7572" s="202"/>
      <c r="E7572" s="202"/>
    </row>
    <row r="7573" spans="2:5">
      <c r="B7573" s="24"/>
      <c r="C7573" s="202"/>
      <c r="D7573" s="202"/>
      <c r="E7573" s="202"/>
    </row>
    <row r="7574" spans="2:5">
      <c r="B7574" s="24"/>
      <c r="C7574" s="202"/>
      <c r="D7574" s="202"/>
      <c r="E7574" s="202"/>
    </row>
    <row r="7575" spans="2:5">
      <c r="B7575" s="24"/>
      <c r="C7575" s="202"/>
      <c r="D7575" s="202"/>
      <c r="E7575" s="202"/>
    </row>
    <row r="7576" spans="2:5">
      <c r="B7576" s="24"/>
      <c r="C7576" s="202"/>
      <c r="D7576" s="202"/>
      <c r="E7576" s="202"/>
    </row>
    <row r="7577" spans="2:5">
      <c r="B7577" s="24"/>
      <c r="C7577" s="202"/>
      <c r="D7577" s="202"/>
      <c r="E7577" s="202"/>
    </row>
    <row r="7578" spans="2:5">
      <c r="B7578" s="24"/>
      <c r="C7578" s="202"/>
      <c r="D7578" s="202"/>
      <c r="E7578" s="202"/>
    </row>
    <row r="7579" spans="2:5">
      <c r="B7579" s="24"/>
      <c r="C7579" s="202"/>
      <c r="D7579" s="202"/>
      <c r="E7579" s="202"/>
    </row>
    <row r="7580" spans="2:5">
      <c r="B7580" s="24"/>
      <c r="C7580" s="202"/>
      <c r="D7580" s="202"/>
      <c r="E7580" s="202"/>
    </row>
    <row r="7581" spans="2:5">
      <c r="B7581" s="24"/>
      <c r="C7581" s="202"/>
      <c r="D7581" s="202"/>
      <c r="E7581" s="202"/>
    </row>
    <row r="7582" spans="2:5">
      <c r="B7582" s="24"/>
      <c r="C7582" s="202"/>
      <c r="D7582" s="202"/>
      <c r="E7582" s="202"/>
    </row>
    <row r="7583" spans="2:5">
      <c r="B7583" s="24"/>
      <c r="C7583" s="202"/>
      <c r="D7583" s="202"/>
      <c r="E7583" s="202"/>
    </row>
    <row r="7584" spans="2:5">
      <c r="B7584" s="24"/>
      <c r="C7584" s="202"/>
      <c r="D7584" s="202"/>
      <c r="E7584" s="202"/>
    </row>
    <row r="7585" spans="2:5">
      <c r="B7585" s="24"/>
      <c r="C7585" s="202"/>
      <c r="D7585" s="202"/>
      <c r="E7585" s="202"/>
    </row>
    <row r="7586" spans="2:5">
      <c r="B7586" s="24"/>
      <c r="C7586" s="202"/>
      <c r="D7586" s="202"/>
      <c r="E7586" s="202"/>
    </row>
    <row r="7587" spans="2:5">
      <c r="B7587" s="24"/>
      <c r="C7587" s="202"/>
      <c r="D7587" s="202"/>
      <c r="E7587" s="202"/>
    </row>
    <row r="7588" spans="2:5">
      <c r="B7588" s="24"/>
      <c r="C7588" s="202"/>
      <c r="D7588" s="202"/>
      <c r="E7588" s="202"/>
    </row>
    <row r="7589" spans="2:5">
      <c r="B7589" s="24"/>
      <c r="C7589" s="202"/>
      <c r="D7589" s="202"/>
      <c r="E7589" s="202"/>
    </row>
    <row r="7590" spans="2:5">
      <c r="B7590" s="24"/>
      <c r="C7590" s="202"/>
      <c r="D7590" s="202"/>
      <c r="E7590" s="202"/>
    </row>
    <row r="7591" spans="2:5">
      <c r="B7591" s="24"/>
      <c r="C7591" s="202"/>
      <c r="D7591" s="202"/>
      <c r="E7591" s="202"/>
    </row>
    <row r="7592" spans="2:5">
      <c r="B7592" s="24"/>
      <c r="C7592" s="202"/>
      <c r="D7592" s="202"/>
      <c r="E7592" s="202"/>
    </row>
    <row r="7593" spans="2:5">
      <c r="B7593" s="24"/>
      <c r="C7593" s="202"/>
      <c r="D7593" s="202"/>
      <c r="E7593" s="202"/>
    </row>
    <row r="7594" spans="2:5">
      <c r="B7594" s="24"/>
      <c r="C7594" s="202"/>
      <c r="D7594" s="202"/>
      <c r="E7594" s="202"/>
    </row>
    <row r="7595" spans="2:5">
      <c r="B7595" s="24"/>
      <c r="C7595" s="202"/>
      <c r="D7595" s="202"/>
      <c r="E7595" s="202"/>
    </row>
    <row r="7596" spans="2:5">
      <c r="B7596" s="24"/>
      <c r="C7596" s="202"/>
      <c r="D7596" s="202"/>
      <c r="E7596" s="202"/>
    </row>
    <row r="7597" spans="2:5">
      <c r="B7597" s="24"/>
      <c r="C7597" s="202"/>
      <c r="D7597" s="202"/>
      <c r="E7597" s="202"/>
    </row>
    <row r="7598" spans="2:5">
      <c r="B7598" s="24"/>
      <c r="C7598" s="202"/>
      <c r="D7598" s="202"/>
      <c r="E7598" s="202"/>
    </row>
    <row r="7599" spans="2:5">
      <c r="B7599" s="24"/>
      <c r="C7599" s="202"/>
      <c r="D7599" s="202"/>
      <c r="E7599" s="202"/>
    </row>
    <row r="7600" spans="2:5">
      <c r="B7600" s="24"/>
      <c r="C7600" s="202"/>
      <c r="D7600" s="202"/>
      <c r="E7600" s="202"/>
    </row>
    <row r="7601" spans="2:5">
      <c r="B7601" s="24"/>
      <c r="C7601" s="202"/>
      <c r="D7601" s="202"/>
      <c r="E7601" s="202"/>
    </row>
    <row r="7602" spans="2:5">
      <c r="B7602" s="24"/>
      <c r="C7602" s="202"/>
      <c r="D7602" s="202"/>
      <c r="E7602" s="202"/>
    </row>
    <row r="7603" spans="2:5">
      <c r="B7603" s="24"/>
      <c r="C7603" s="202"/>
      <c r="D7603" s="202"/>
      <c r="E7603" s="202"/>
    </row>
    <row r="7604" spans="2:5">
      <c r="B7604" s="24"/>
      <c r="C7604" s="202"/>
      <c r="D7604" s="202"/>
      <c r="E7604" s="202"/>
    </row>
    <row r="7605" spans="2:5">
      <c r="B7605" s="24"/>
      <c r="C7605" s="202"/>
      <c r="D7605" s="202"/>
      <c r="E7605" s="202"/>
    </row>
    <row r="7606" spans="2:5">
      <c r="B7606" s="24"/>
      <c r="C7606" s="202"/>
      <c r="D7606" s="202"/>
      <c r="E7606" s="202"/>
    </row>
    <row r="7607" spans="2:5">
      <c r="B7607" s="24"/>
      <c r="C7607" s="202"/>
      <c r="D7607" s="202"/>
      <c r="E7607" s="202"/>
    </row>
    <row r="7608" spans="2:5">
      <c r="B7608" s="24"/>
      <c r="C7608" s="202"/>
      <c r="D7608" s="202"/>
      <c r="E7608" s="202"/>
    </row>
    <row r="7609" spans="2:5">
      <c r="B7609" s="24"/>
      <c r="C7609" s="202"/>
      <c r="D7609" s="202"/>
      <c r="E7609" s="202"/>
    </row>
    <row r="7610" spans="2:5">
      <c r="B7610" s="24"/>
      <c r="C7610" s="202"/>
      <c r="D7610" s="202"/>
      <c r="E7610" s="202"/>
    </row>
    <row r="7611" spans="2:5">
      <c r="B7611" s="24"/>
      <c r="C7611" s="202"/>
      <c r="D7611" s="202"/>
      <c r="E7611" s="202"/>
    </row>
    <row r="7612" spans="2:5">
      <c r="B7612" s="24"/>
      <c r="C7612" s="202"/>
      <c r="D7612" s="202"/>
      <c r="E7612" s="202"/>
    </row>
    <row r="7613" spans="2:5">
      <c r="B7613" s="24"/>
      <c r="C7613" s="202"/>
      <c r="D7613" s="202"/>
      <c r="E7613" s="202"/>
    </row>
    <row r="7614" spans="2:5">
      <c r="B7614" s="24"/>
      <c r="C7614" s="202"/>
      <c r="D7614" s="202"/>
      <c r="E7614" s="202"/>
    </row>
    <row r="7615" spans="2:5">
      <c r="B7615" s="24"/>
      <c r="C7615" s="202"/>
      <c r="D7615" s="202"/>
      <c r="E7615" s="202"/>
    </row>
    <row r="7616" spans="2:5">
      <c r="B7616" s="24"/>
      <c r="C7616" s="202"/>
      <c r="D7616" s="202"/>
      <c r="E7616" s="202"/>
    </row>
    <row r="7617" spans="2:5">
      <c r="B7617" s="24"/>
      <c r="C7617" s="202"/>
      <c r="D7617" s="202"/>
      <c r="E7617" s="202"/>
    </row>
    <row r="7618" spans="2:5">
      <c r="B7618" s="24"/>
      <c r="C7618" s="202"/>
      <c r="D7618" s="202"/>
      <c r="E7618" s="202"/>
    </row>
    <row r="7619" spans="2:5">
      <c r="B7619" s="24"/>
      <c r="C7619" s="202"/>
      <c r="D7619" s="202"/>
      <c r="E7619" s="202"/>
    </row>
    <row r="7620" spans="2:5">
      <c r="B7620" s="24"/>
      <c r="C7620" s="202"/>
      <c r="D7620" s="202"/>
      <c r="E7620" s="202"/>
    </row>
    <row r="7621" spans="2:5">
      <c r="B7621" s="24"/>
      <c r="C7621" s="202"/>
      <c r="D7621" s="202"/>
      <c r="E7621" s="202"/>
    </row>
    <row r="7622" spans="2:5">
      <c r="B7622" s="24"/>
      <c r="C7622" s="202"/>
      <c r="D7622" s="202"/>
      <c r="E7622" s="202"/>
    </row>
    <row r="7623" spans="2:5">
      <c r="B7623" s="24"/>
      <c r="C7623" s="202"/>
      <c r="D7623" s="202"/>
      <c r="E7623" s="202"/>
    </row>
    <row r="7624" spans="2:5">
      <c r="B7624" s="24"/>
      <c r="C7624" s="202"/>
      <c r="D7624" s="202"/>
      <c r="E7624" s="202"/>
    </row>
    <row r="7625" spans="2:5">
      <c r="B7625" s="24"/>
      <c r="C7625" s="202"/>
      <c r="D7625" s="202"/>
      <c r="E7625" s="202"/>
    </row>
    <row r="7626" spans="2:5">
      <c r="B7626" s="24"/>
      <c r="C7626" s="202"/>
      <c r="D7626" s="202"/>
      <c r="E7626" s="202"/>
    </row>
    <row r="7627" spans="2:5">
      <c r="B7627" s="24"/>
      <c r="C7627" s="202"/>
      <c r="D7627" s="202"/>
      <c r="E7627" s="202"/>
    </row>
    <row r="7628" spans="2:5">
      <c r="B7628" s="24"/>
      <c r="C7628" s="202"/>
      <c r="D7628" s="202"/>
      <c r="E7628" s="202"/>
    </row>
    <row r="7629" spans="2:5">
      <c r="B7629" s="24"/>
      <c r="C7629" s="202"/>
      <c r="D7629" s="202"/>
      <c r="E7629" s="202"/>
    </row>
    <row r="7630" spans="2:5">
      <c r="B7630" s="24"/>
      <c r="C7630" s="202"/>
      <c r="D7630" s="202"/>
      <c r="E7630" s="202"/>
    </row>
    <row r="7631" spans="2:5">
      <c r="B7631" s="24"/>
      <c r="C7631" s="202"/>
      <c r="D7631" s="202"/>
      <c r="E7631" s="202"/>
    </row>
    <row r="7632" spans="2:5">
      <c r="B7632" s="24"/>
      <c r="C7632" s="202"/>
      <c r="D7632" s="202"/>
      <c r="E7632" s="202"/>
    </row>
    <row r="7633" spans="2:5">
      <c r="B7633" s="24"/>
      <c r="C7633" s="202"/>
      <c r="D7633" s="202"/>
      <c r="E7633" s="202"/>
    </row>
    <row r="7634" spans="2:5">
      <c r="B7634" s="24"/>
      <c r="C7634" s="202"/>
      <c r="D7634" s="202"/>
      <c r="E7634" s="202"/>
    </row>
    <row r="7635" spans="2:5">
      <c r="B7635" s="24"/>
      <c r="C7635" s="202"/>
      <c r="D7635" s="202"/>
      <c r="E7635" s="202"/>
    </row>
    <row r="7636" spans="2:5">
      <c r="B7636" s="24"/>
      <c r="C7636" s="202"/>
      <c r="D7636" s="202"/>
      <c r="E7636" s="202"/>
    </row>
    <row r="7637" spans="2:5">
      <c r="B7637" s="24"/>
      <c r="C7637" s="202"/>
      <c r="D7637" s="202"/>
      <c r="E7637" s="202"/>
    </row>
    <row r="7638" spans="2:5">
      <c r="B7638" s="24"/>
      <c r="C7638" s="202"/>
      <c r="D7638" s="202"/>
      <c r="E7638" s="202"/>
    </row>
    <row r="7639" spans="2:5">
      <c r="B7639" s="24"/>
      <c r="C7639" s="202"/>
      <c r="D7639" s="202"/>
      <c r="E7639" s="202"/>
    </row>
    <row r="7640" spans="2:5">
      <c r="B7640" s="24"/>
      <c r="C7640" s="202"/>
      <c r="D7640" s="202"/>
      <c r="E7640" s="202"/>
    </row>
    <row r="7641" spans="2:5">
      <c r="B7641" s="24"/>
      <c r="C7641" s="202"/>
      <c r="D7641" s="202"/>
      <c r="E7641" s="202"/>
    </row>
    <row r="7642" spans="2:5">
      <c r="B7642" s="24"/>
      <c r="C7642" s="202"/>
      <c r="D7642" s="202"/>
      <c r="E7642" s="202"/>
    </row>
    <row r="7643" spans="2:5">
      <c r="B7643" s="24"/>
      <c r="C7643" s="202"/>
      <c r="D7643" s="202"/>
      <c r="E7643" s="202"/>
    </row>
    <row r="7644" spans="2:5">
      <c r="B7644" s="24"/>
      <c r="C7644" s="202"/>
      <c r="D7644" s="202"/>
      <c r="E7644" s="202"/>
    </row>
    <row r="7645" spans="2:5">
      <c r="B7645" s="24"/>
      <c r="C7645" s="202"/>
      <c r="D7645" s="202"/>
      <c r="E7645" s="202"/>
    </row>
    <row r="7646" spans="2:5">
      <c r="B7646" s="24"/>
      <c r="C7646" s="202"/>
      <c r="D7646" s="202"/>
      <c r="E7646" s="202"/>
    </row>
    <row r="7647" spans="2:5">
      <c r="B7647" s="24"/>
      <c r="C7647" s="202"/>
      <c r="D7647" s="202"/>
      <c r="E7647" s="202"/>
    </row>
    <row r="7648" spans="2:5">
      <c r="B7648" s="24"/>
      <c r="C7648" s="202"/>
      <c r="D7648" s="202"/>
      <c r="E7648" s="202"/>
    </row>
    <row r="7649" spans="2:5">
      <c r="B7649" s="24"/>
      <c r="C7649" s="202"/>
      <c r="D7649" s="202"/>
      <c r="E7649" s="202"/>
    </row>
    <row r="7650" spans="2:5">
      <c r="B7650" s="24"/>
      <c r="C7650" s="202"/>
      <c r="D7650" s="202"/>
      <c r="E7650" s="202"/>
    </row>
    <row r="7651" spans="2:5">
      <c r="B7651" s="24"/>
      <c r="C7651" s="202"/>
      <c r="D7651" s="202"/>
      <c r="E7651" s="202"/>
    </row>
    <row r="7652" spans="2:5">
      <c r="B7652" s="24"/>
      <c r="C7652" s="202"/>
      <c r="D7652" s="202"/>
      <c r="E7652" s="202"/>
    </row>
    <row r="7653" spans="2:5">
      <c r="B7653" s="24"/>
      <c r="C7653" s="202"/>
      <c r="D7653" s="202"/>
      <c r="E7653" s="202"/>
    </row>
    <row r="7654" spans="2:5">
      <c r="B7654" s="24"/>
      <c r="C7654" s="202"/>
      <c r="D7654" s="202"/>
      <c r="E7654" s="202"/>
    </row>
    <row r="7655" spans="2:5">
      <c r="B7655" s="24"/>
      <c r="C7655" s="202"/>
      <c r="D7655" s="202"/>
      <c r="E7655" s="202"/>
    </row>
    <row r="7656" spans="2:5">
      <c r="B7656" s="24"/>
      <c r="C7656" s="202"/>
      <c r="D7656" s="202"/>
      <c r="E7656" s="202"/>
    </row>
    <row r="7657" spans="2:5">
      <c r="B7657" s="24"/>
      <c r="C7657" s="202"/>
      <c r="D7657" s="202"/>
      <c r="E7657" s="202"/>
    </row>
    <row r="7658" spans="2:5">
      <c r="B7658" s="24"/>
      <c r="C7658" s="202"/>
      <c r="D7658" s="202"/>
      <c r="E7658" s="202"/>
    </row>
    <row r="7659" spans="2:5">
      <c r="B7659" s="24"/>
      <c r="C7659" s="202"/>
      <c r="D7659" s="202"/>
      <c r="E7659" s="202"/>
    </row>
    <row r="7660" spans="2:5">
      <c r="B7660" s="24"/>
      <c r="C7660" s="202"/>
      <c r="D7660" s="202"/>
      <c r="E7660" s="202"/>
    </row>
    <row r="7661" spans="2:5">
      <c r="B7661" s="24"/>
      <c r="C7661" s="202"/>
      <c r="D7661" s="202"/>
      <c r="E7661" s="202"/>
    </row>
    <row r="7662" spans="2:5">
      <c r="B7662" s="24"/>
      <c r="C7662" s="202"/>
      <c r="D7662" s="202"/>
      <c r="E7662" s="202"/>
    </row>
    <row r="7663" spans="2:5">
      <c r="B7663" s="24"/>
      <c r="C7663" s="202"/>
      <c r="D7663" s="202"/>
      <c r="E7663" s="202"/>
    </row>
    <row r="7664" spans="2:5">
      <c r="B7664" s="24"/>
      <c r="C7664" s="202"/>
      <c r="D7664" s="202"/>
      <c r="E7664" s="202"/>
    </row>
    <row r="7665" spans="2:5">
      <c r="B7665" s="24"/>
      <c r="C7665" s="202"/>
      <c r="D7665" s="202"/>
      <c r="E7665" s="202"/>
    </row>
    <row r="7666" spans="2:5">
      <c r="B7666" s="24"/>
      <c r="C7666" s="202"/>
      <c r="D7666" s="202"/>
      <c r="E7666" s="202"/>
    </row>
    <row r="7667" spans="2:5">
      <c r="B7667" s="24"/>
      <c r="C7667" s="202"/>
      <c r="D7667" s="202"/>
      <c r="E7667" s="202"/>
    </row>
    <row r="7668" spans="2:5">
      <c r="B7668" s="24"/>
      <c r="C7668" s="202"/>
      <c r="D7668" s="202"/>
      <c r="E7668" s="202"/>
    </row>
    <row r="7669" spans="2:5">
      <c r="B7669" s="24"/>
      <c r="C7669" s="202"/>
      <c r="D7669" s="202"/>
      <c r="E7669" s="202"/>
    </row>
    <row r="7670" spans="2:5">
      <c r="B7670" s="24"/>
      <c r="C7670" s="202"/>
      <c r="D7670" s="202"/>
      <c r="E7670" s="202"/>
    </row>
    <row r="7671" spans="2:5">
      <c r="B7671" s="24"/>
      <c r="C7671" s="202"/>
      <c r="D7671" s="202"/>
      <c r="E7671" s="202"/>
    </row>
    <row r="7672" spans="2:5">
      <c r="B7672" s="24"/>
      <c r="C7672" s="202"/>
      <c r="D7672" s="202"/>
      <c r="E7672" s="202"/>
    </row>
    <row r="7673" spans="2:5">
      <c r="B7673" s="24"/>
      <c r="C7673" s="202"/>
      <c r="D7673" s="202"/>
      <c r="E7673" s="202"/>
    </row>
    <row r="7674" spans="2:5">
      <c r="B7674" s="24"/>
      <c r="C7674" s="202"/>
      <c r="D7674" s="202"/>
      <c r="E7674" s="202"/>
    </row>
    <row r="7675" spans="2:5">
      <c r="B7675" s="24"/>
      <c r="C7675" s="202"/>
      <c r="D7675" s="202"/>
      <c r="E7675" s="202"/>
    </row>
    <row r="7676" spans="2:5">
      <c r="B7676" s="24"/>
      <c r="C7676" s="202"/>
      <c r="D7676" s="202"/>
      <c r="E7676" s="202"/>
    </row>
    <row r="7677" spans="2:5">
      <c r="B7677" s="24"/>
      <c r="C7677" s="202"/>
      <c r="D7677" s="202"/>
      <c r="E7677" s="202"/>
    </row>
    <row r="7678" spans="2:5">
      <c r="B7678" s="24"/>
      <c r="C7678" s="202"/>
      <c r="D7678" s="202"/>
      <c r="E7678" s="202"/>
    </row>
    <row r="7679" spans="2:5">
      <c r="B7679" s="24"/>
      <c r="C7679" s="202"/>
      <c r="D7679" s="202"/>
      <c r="E7679" s="202"/>
    </row>
    <row r="7680" spans="2:5">
      <c r="B7680" s="24"/>
      <c r="C7680" s="202"/>
      <c r="D7680" s="202"/>
      <c r="E7680" s="202"/>
    </row>
    <row r="7681" spans="2:5">
      <c r="B7681" s="24"/>
      <c r="C7681" s="202"/>
      <c r="D7681" s="202"/>
      <c r="E7681" s="202"/>
    </row>
    <row r="7682" spans="2:5">
      <c r="B7682" s="24"/>
      <c r="C7682" s="202"/>
      <c r="D7682" s="202"/>
      <c r="E7682" s="202"/>
    </row>
    <row r="7683" spans="2:5">
      <c r="B7683" s="24"/>
      <c r="C7683" s="202"/>
      <c r="D7683" s="202"/>
      <c r="E7683" s="202"/>
    </row>
    <row r="7684" spans="2:5">
      <c r="B7684" s="24"/>
      <c r="C7684" s="202"/>
      <c r="D7684" s="202"/>
      <c r="E7684" s="202"/>
    </row>
    <row r="7685" spans="2:5">
      <c r="B7685" s="24"/>
      <c r="C7685" s="202"/>
      <c r="D7685" s="202"/>
      <c r="E7685" s="202"/>
    </row>
    <row r="7686" spans="2:5">
      <c r="B7686" s="24"/>
      <c r="C7686" s="202"/>
      <c r="D7686" s="202"/>
      <c r="E7686" s="202"/>
    </row>
    <row r="7687" spans="2:5">
      <c r="B7687" s="24"/>
      <c r="C7687" s="202"/>
      <c r="D7687" s="202"/>
      <c r="E7687" s="202"/>
    </row>
    <row r="7688" spans="2:5">
      <c r="B7688" s="24"/>
      <c r="C7688" s="202"/>
      <c r="D7688" s="202"/>
      <c r="E7688" s="202"/>
    </row>
    <row r="7689" spans="2:5">
      <c r="B7689" s="24"/>
      <c r="C7689" s="202"/>
      <c r="D7689" s="202"/>
      <c r="E7689" s="202"/>
    </row>
    <row r="7690" spans="2:5">
      <c r="B7690" s="24"/>
      <c r="C7690" s="202"/>
      <c r="D7690" s="202"/>
      <c r="E7690" s="202"/>
    </row>
    <row r="7691" spans="2:5">
      <c r="B7691" s="24"/>
      <c r="C7691" s="202"/>
      <c r="D7691" s="202"/>
      <c r="E7691" s="202"/>
    </row>
    <row r="7692" spans="2:5">
      <c r="B7692" s="24"/>
      <c r="C7692" s="202"/>
      <c r="D7692" s="202"/>
      <c r="E7692" s="202"/>
    </row>
    <row r="7693" spans="2:5">
      <c r="B7693" s="24"/>
      <c r="C7693" s="202"/>
      <c r="D7693" s="202"/>
      <c r="E7693" s="202"/>
    </row>
    <row r="7694" spans="2:5">
      <c r="B7694" s="24"/>
      <c r="C7694" s="202"/>
      <c r="D7694" s="202"/>
      <c r="E7694" s="202"/>
    </row>
    <row r="7695" spans="2:5">
      <c r="B7695" s="24"/>
      <c r="C7695" s="202"/>
      <c r="D7695" s="202"/>
      <c r="E7695" s="202"/>
    </row>
    <row r="7696" spans="2:5">
      <c r="B7696" s="24"/>
      <c r="C7696" s="202"/>
      <c r="D7696" s="202"/>
      <c r="E7696" s="202"/>
    </row>
    <row r="7697" spans="2:5">
      <c r="B7697" s="24"/>
      <c r="C7697" s="202"/>
      <c r="D7697" s="202"/>
      <c r="E7697" s="202"/>
    </row>
    <row r="7698" spans="2:5">
      <c r="B7698" s="24"/>
      <c r="C7698" s="202"/>
      <c r="D7698" s="202"/>
      <c r="E7698" s="202"/>
    </row>
    <row r="7699" spans="2:5">
      <c r="B7699" s="24"/>
      <c r="C7699" s="202"/>
      <c r="D7699" s="202"/>
      <c r="E7699" s="202"/>
    </row>
    <row r="7700" spans="2:5">
      <c r="B7700" s="24"/>
      <c r="C7700" s="202"/>
      <c r="D7700" s="202"/>
      <c r="E7700" s="202"/>
    </row>
    <row r="7701" spans="2:5">
      <c r="B7701" s="24"/>
      <c r="C7701" s="202"/>
      <c r="D7701" s="202"/>
      <c r="E7701" s="202"/>
    </row>
    <row r="7702" spans="2:5">
      <c r="B7702" s="24"/>
      <c r="C7702" s="202"/>
      <c r="D7702" s="202"/>
      <c r="E7702" s="202"/>
    </row>
    <row r="7703" spans="2:5">
      <c r="B7703" s="24"/>
      <c r="C7703" s="202"/>
      <c r="D7703" s="202"/>
      <c r="E7703" s="202"/>
    </row>
    <row r="7704" spans="2:5">
      <c r="B7704" s="24"/>
      <c r="C7704" s="202"/>
      <c r="D7704" s="202"/>
      <c r="E7704" s="202"/>
    </row>
    <row r="7705" spans="2:5">
      <c r="B7705" s="24"/>
      <c r="C7705" s="202"/>
      <c r="D7705" s="202"/>
      <c r="E7705" s="202"/>
    </row>
    <row r="7706" spans="2:5">
      <c r="B7706" s="24"/>
      <c r="C7706" s="202"/>
      <c r="D7706" s="202"/>
      <c r="E7706" s="202"/>
    </row>
    <row r="7707" spans="2:5">
      <c r="B7707" s="24"/>
      <c r="C7707" s="202"/>
      <c r="D7707" s="202"/>
      <c r="E7707" s="202"/>
    </row>
    <row r="7708" spans="2:5">
      <c r="B7708" s="24"/>
      <c r="C7708" s="202"/>
      <c r="D7708" s="202"/>
      <c r="E7708" s="202"/>
    </row>
    <row r="7709" spans="2:5">
      <c r="B7709" s="24"/>
      <c r="C7709" s="202"/>
      <c r="D7709" s="202"/>
      <c r="E7709" s="202"/>
    </row>
    <row r="7710" spans="2:5">
      <c r="B7710" s="24"/>
      <c r="C7710" s="202"/>
      <c r="D7710" s="202"/>
      <c r="E7710" s="202"/>
    </row>
    <row r="7711" spans="2:5">
      <c r="B7711" s="24"/>
      <c r="C7711" s="202"/>
      <c r="D7711" s="202"/>
      <c r="E7711" s="202"/>
    </row>
    <row r="7712" spans="2:5">
      <c r="B7712" s="24"/>
      <c r="C7712" s="202"/>
      <c r="D7712" s="202"/>
      <c r="E7712" s="202"/>
    </row>
    <row r="7713" spans="2:5">
      <c r="B7713" s="24"/>
      <c r="C7713" s="202"/>
      <c r="D7713" s="202"/>
      <c r="E7713" s="202"/>
    </row>
    <row r="7714" spans="2:5">
      <c r="B7714" s="24"/>
      <c r="C7714" s="202"/>
      <c r="D7714" s="202"/>
      <c r="E7714" s="202"/>
    </row>
    <row r="7715" spans="2:5">
      <c r="B7715" s="24"/>
      <c r="C7715" s="202"/>
      <c r="D7715" s="202"/>
      <c r="E7715" s="202"/>
    </row>
    <row r="7716" spans="2:5">
      <c r="B7716" s="24"/>
      <c r="C7716" s="202"/>
      <c r="D7716" s="202"/>
      <c r="E7716" s="202"/>
    </row>
    <row r="7717" spans="2:5">
      <c r="B7717" s="24"/>
      <c r="C7717" s="202"/>
      <c r="D7717" s="202"/>
      <c r="E7717" s="202"/>
    </row>
    <row r="7718" spans="2:5">
      <c r="B7718" s="24"/>
      <c r="C7718" s="202"/>
      <c r="D7718" s="202"/>
      <c r="E7718" s="202"/>
    </row>
    <row r="7719" spans="2:5">
      <c r="B7719" s="24"/>
      <c r="C7719" s="202"/>
      <c r="D7719" s="202"/>
      <c r="E7719" s="202"/>
    </row>
    <row r="7720" spans="2:5">
      <c r="B7720" s="24"/>
      <c r="C7720" s="202"/>
      <c r="D7720" s="202"/>
      <c r="E7720" s="202"/>
    </row>
    <row r="7721" spans="2:5">
      <c r="B7721" s="24"/>
      <c r="C7721" s="202"/>
      <c r="D7721" s="202"/>
      <c r="E7721" s="202"/>
    </row>
    <row r="7722" spans="2:5">
      <c r="B7722" s="24"/>
      <c r="C7722" s="202"/>
      <c r="D7722" s="202"/>
      <c r="E7722" s="202"/>
    </row>
    <row r="7723" spans="2:5">
      <c r="B7723" s="24"/>
      <c r="C7723" s="202"/>
      <c r="D7723" s="202"/>
      <c r="E7723" s="202"/>
    </row>
    <row r="7724" spans="2:5">
      <c r="B7724" s="24"/>
      <c r="C7724" s="202"/>
      <c r="D7724" s="202"/>
      <c r="E7724" s="202"/>
    </row>
    <row r="7725" spans="2:5">
      <c r="B7725" s="24"/>
      <c r="C7725" s="202"/>
      <c r="D7725" s="202"/>
      <c r="E7725" s="202"/>
    </row>
    <row r="7726" spans="2:5">
      <c r="B7726" s="24"/>
      <c r="C7726" s="202"/>
      <c r="D7726" s="202"/>
      <c r="E7726" s="202"/>
    </row>
    <row r="7727" spans="2:5">
      <c r="B7727" s="24"/>
      <c r="C7727" s="202"/>
      <c r="D7727" s="202"/>
      <c r="E7727" s="202"/>
    </row>
    <row r="7728" spans="2:5">
      <c r="B7728" s="24"/>
      <c r="C7728" s="202"/>
      <c r="D7728" s="202"/>
      <c r="E7728" s="202"/>
    </row>
    <row r="7729" spans="2:5">
      <c r="B7729" s="24"/>
      <c r="C7729" s="202"/>
      <c r="D7729" s="202"/>
      <c r="E7729" s="202"/>
    </row>
    <row r="7730" spans="2:5">
      <c r="B7730" s="24"/>
      <c r="C7730" s="202"/>
      <c r="D7730" s="202"/>
      <c r="E7730" s="202"/>
    </row>
    <row r="7731" spans="2:5">
      <c r="B7731" s="24"/>
      <c r="C7731" s="202"/>
      <c r="D7731" s="202"/>
      <c r="E7731" s="202"/>
    </row>
    <row r="7732" spans="2:5">
      <c r="B7732" s="24"/>
      <c r="C7732" s="202"/>
      <c r="D7732" s="202"/>
      <c r="E7732" s="202"/>
    </row>
    <row r="7733" spans="2:5">
      <c r="B7733" s="24"/>
      <c r="C7733" s="202"/>
      <c r="D7733" s="202"/>
      <c r="E7733" s="202"/>
    </row>
    <row r="7734" spans="2:5">
      <c r="B7734" s="24"/>
      <c r="C7734" s="202"/>
      <c r="D7734" s="202"/>
      <c r="E7734" s="202"/>
    </row>
    <row r="7735" spans="2:5">
      <c r="B7735" s="24"/>
      <c r="C7735" s="202"/>
      <c r="D7735" s="202"/>
      <c r="E7735" s="202"/>
    </row>
    <row r="7736" spans="2:5">
      <c r="B7736" s="24"/>
      <c r="C7736" s="202"/>
      <c r="D7736" s="202"/>
      <c r="E7736" s="202"/>
    </row>
    <row r="7737" spans="2:5">
      <c r="B7737" s="24"/>
      <c r="C7737" s="202"/>
      <c r="D7737" s="202"/>
      <c r="E7737" s="202"/>
    </row>
    <row r="7738" spans="2:5">
      <c r="B7738" s="24"/>
      <c r="C7738" s="202"/>
      <c r="D7738" s="202"/>
      <c r="E7738" s="202"/>
    </row>
    <row r="7739" spans="2:5">
      <c r="B7739" s="24"/>
      <c r="C7739" s="202"/>
      <c r="D7739" s="202"/>
      <c r="E7739" s="202"/>
    </row>
    <row r="7740" spans="2:5">
      <c r="B7740" s="24"/>
      <c r="C7740" s="202"/>
      <c r="D7740" s="202"/>
      <c r="E7740" s="202"/>
    </row>
    <row r="7741" spans="2:5">
      <c r="B7741" s="24"/>
      <c r="C7741" s="202"/>
      <c r="D7741" s="202"/>
      <c r="E7741" s="202"/>
    </row>
    <row r="7742" spans="2:5">
      <c r="B7742" s="24"/>
      <c r="C7742" s="202"/>
      <c r="D7742" s="202"/>
      <c r="E7742" s="202"/>
    </row>
    <row r="7743" spans="2:5">
      <c r="B7743" s="24"/>
      <c r="C7743" s="202"/>
      <c r="D7743" s="202"/>
      <c r="E7743" s="202"/>
    </row>
    <row r="7744" spans="2:5">
      <c r="B7744" s="24"/>
      <c r="C7744" s="202"/>
      <c r="D7744" s="202"/>
      <c r="E7744" s="202"/>
    </row>
    <row r="7745" spans="2:5">
      <c r="B7745" s="24"/>
      <c r="C7745" s="202"/>
      <c r="D7745" s="202"/>
      <c r="E7745" s="202"/>
    </row>
    <row r="7746" spans="2:5">
      <c r="B7746" s="24"/>
      <c r="C7746" s="202"/>
      <c r="D7746" s="202"/>
      <c r="E7746" s="202"/>
    </row>
    <row r="7747" spans="2:5">
      <c r="B7747" s="24"/>
      <c r="C7747" s="202"/>
      <c r="D7747" s="202"/>
      <c r="E7747" s="202"/>
    </row>
    <row r="7748" spans="2:5">
      <c r="B7748" s="24"/>
      <c r="C7748" s="202"/>
      <c r="D7748" s="202"/>
      <c r="E7748" s="202"/>
    </row>
    <row r="7749" spans="2:5">
      <c r="B7749" s="24"/>
      <c r="C7749" s="202"/>
      <c r="D7749" s="202"/>
      <c r="E7749" s="202"/>
    </row>
    <row r="7750" spans="2:5">
      <c r="B7750" s="24"/>
      <c r="C7750" s="202"/>
      <c r="D7750" s="202"/>
      <c r="E7750" s="202"/>
    </row>
    <row r="7751" spans="2:5">
      <c r="B7751" s="24"/>
      <c r="C7751" s="202"/>
      <c r="D7751" s="202"/>
      <c r="E7751" s="202"/>
    </row>
    <row r="7752" spans="2:5">
      <c r="B7752" s="24"/>
      <c r="C7752" s="202"/>
      <c r="D7752" s="202"/>
      <c r="E7752" s="202"/>
    </row>
    <row r="7753" spans="2:5">
      <c r="B7753" s="24"/>
      <c r="C7753" s="202"/>
      <c r="D7753" s="202"/>
      <c r="E7753" s="202"/>
    </row>
    <row r="7754" spans="2:5">
      <c r="B7754" s="24"/>
      <c r="C7754" s="202"/>
      <c r="D7754" s="202"/>
      <c r="E7754" s="202"/>
    </row>
    <row r="7755" spans="2:5">
      <c r="B7755" s="24"/>
      <c r="C7755" s="202"/>
      <c r="D7755" s="202"/>
      <c r="E7755" s="202"/>
    </row>
    <row r="7756" spans="2:5">
      <c r="B7756" s="24"/>
      <c r="C7756" s="202"/>
      <c r="D7756" s="202"/>
      <c r="E7756" s="202"/>
    </row>
    <row r="7757" spans="2:5">
      <c r="B7757" s="24"/>
      <c r="C7757" s="202"/>
      <c r="D7757" s="202"/>
      <c r="E7757" s="202"/>
    </row>
    <row r="7758" spans="2:5">
      <c r="B7758" s="24"/>
      <c r="C7758" s="202"/>
      <c r="D7758" s="202"/>
      <c r="E7758" s="202"/>
    </row>
    <row r="7759" spans="2:5">
      <c r="B7759" s="24"/>
      <c r="C7759" s="202"/>
      <c r="D7759" s="202"/>
      <c r="E7759" s="202"/>
    </row>
    <row r="7760" spans="2:5">
      <c r="B7760" s="24"/>
      <c r="C7760" s="202"/>
      <c r="D7760" s="202"/>
      <c r="E7760" s="202"/>
    </row>
    <row r="7761" spans="2:5">
      <c r="B7761" s="24"/>
      <c r="C7761" s="202"/>
      <c r="D7761" s="202"/>
      <c r="E7761" s="202"/>
    </row>
    <row r="7762" spans="2:5">
      <c r="B7762" s="24"/>
      <c r="C7762" s="202"/>
      <c r="D7762" s="202"/>
      <c r="E7762" s="202"/>
    </row>
    <row r="7763" spans="2:5">
      <c r="B7763" s="24"/>
      <c r="C7763" s="202"/>
      <c r="D7763" s="202"/>
      <c r="E7763" s="202"/>
    </row>
    <row r="7764" spans="2:5">
      <c r="B7764" s="24"/>
      <c r="C7764" s="202"/>
      <c r="D7764" s="202"/>
      <c r="E7764" s="202"/>
    </row>
    <row r="7765" spans="2:5">
      <c r="B7765" s="24"/>
      <c r="C7765" s="202"/>
      <c r="D7765" s="202"/>
      <c r="E7765" s="202"/>
    </row>
    <row r="7766" spans="2:5">
      <c r="B7766" s="24"/>
      <c r="C7766" s="202"/>
      <c r="D7766" s="202"/>
      <c r="E7766" s="202"/>
    </row>
    <row r="7767" spans="2:5">
      <c r="B7767" s="24"/>
      <c r="C7767" s="202"/>
      <c r="D7767" s="202"/>
      <c r="E7767" s="202"/>
    </row>
    <row r="7768" spans="2:5">
      <c r="B7768" s="24"/>
      <c r="C7768" s="202"/>
      <c r="D7768" s="202"/>
      <c r="E7768" s="202"/>
    </row>
    <row r="7769" spans="2:5">
      <c r="B7769" s="24"/>
      <c r="C7769" s="202"/>
      <c r="D7769" s="202"/>
      <c r="E7769" s="202"/>
    </row>
    <row r="7770" spans="2:5">
      <c r="B7770" s="24"/>
      <c r="C7770" s="202"/>
      <c r="D7770" s="202"/>
      <c r="E7770" s="202"/>
    </row>
    <row r="7771" spans="2:5">
      <c r="B7771" s="24"/>
      <c r="C7771" s="202"/>
      <c r="D7771" s="202"/>
      <c r="E7771" s="202"/>
    </row>
    <row r="7772" spans="2:5">
      <c r="B7772" s="24"/>
      <c r="C7772" s="202"/>
      <c r="D7772" s="202"/>
      <c r="E7772" s="202"/>
    </row>
    <row r="7773" spans="2:5">
      <c r="B7773" s="24"/>
      <c r="C7773" s="202"/>
      <c r="D7773" s="202"/>
      <c r="E7773" s="202"/>
    </row>
    <row r="7774" spans="2:5">
      <c r="B7774" s="24"/>
      <c r="C7774" s="202"/>
      <c r="D7774" s="202"/>
      <c r="E7774" s="202"/>
    </row>
    <row r="7775" spans="2:5">
      <c r="B7775" s="24"/>
      <c r="C7775" s="202"/>
      <c r="D7775" s="202"/>
      <c r="E7775" s="202"/>
    </row>
    <row r="7776" spans="2:5">
      <c r="B7776" s="24"/>
      <c r="C7776" s="202"/>
      <c r="D7776" s="202"/>
      <c r="E7776" s="202"/>
    </row>
    <row r="7777" spans="2:5">
      <c r="B7777" s="24"/>
      <c r="C7777" s="202"/>
      <c r="D7777" s="202"/>
      <c r="E7777" s="202"/>
    </row>
    <row r="7778" spans="2:5">
      <c r="B7778" s="24"/>
      <c r="C7778" s="202"/>
      <c r="D7778" s="202"/>
      <c r="E7778" s="202"/>
    </row>
    <row r="7779" spans="2:5">
      <c r="B7779" s="24"/>
      <c r="C7779" s="202"/>
      <c r="D7779" s="202"/>
      <c r="E7779" s="202"/>
    </row>
    <row r="7780" spans="2:5">
      <c r="B7780" s="24"/>
      <c r="C7780" s="202"/>
      <c r="D7780" s="202"/>
      <c r="E7780" s="202"/>
    </row>
    <row r="7781" spans="2:5">
      <c r="B7781" s="24"/>
      <c r="C7781" s="202"/>
      <c r="D7781" s="202"/>
      <c r="E7781" s="202"/>
    </row>
    <row r="7782" spans="2:5">
      <c r="B7782" s="24"/>
      <c r="C7782" s="202"/>
      <c r="D7782" s="202"/>
      <c r="E7782" s="202"/>
    </row>
    <row r="7783" spans="2:5">
      <c r="B7783" s="24"/>
      <c r="C7783" s="202"/>
      <c r="D7783" s="202"/>
      <c r="E7783" s="202"/>
    </row>
    <row r="7784" spans="2:5">
      <c r="B7784" s="24"/>
      <c r="C7784" s="202"/>
      <c r="D7784" s="202"/>
      <c r="E7784" s="202"/>
    </row>
    <row r="7785" spans="2:5">
      <c r="B7785" s="24"/>
      <c r="C7785" s="202"/>
      <c r="D7785" s="202"/>
      <c r="E7785" s="202"/>
    </row>
    <row r="7786" spans="2:5">
      <c r="B7786" s="24"/>
      <c r="C7786" s="202"/>
      <c r="D7786" s="202"/>
      <c r="E7786" s="202"/>
    </row>
    <row r="7787" spans="2:5">
      <c r="B7787" s="24"/>
      <c r="C7787" s="202"/>
      <c r="D7787" s="202"/>
      <c r="E7787" s="202"/>
    </row>
    <row r="7788" spans="2:5">
      <c r="B7788" s="24"/>
      <c r="C7788" s="202"/>
      <c r="D7788" s="202"/>
      <c r="E7788" s="202"/>
    </row>
    <row r="7789" spans="2:5">
      <c r="B7789" s="24"/>
      <c r="C7789" s="202"/>
      <c r="D7789" s="202"/>
      <c r="E7789" s="202"/>
    </row>
    <row r="7790" spans="2:5">
      <c r="B7790" s="24"/>
      <c r="C7790" s="202"/>
      <c r="D7790" s="202"/>
      <c r="E7790" s="202"/>
    </row>
    <row r="7791" spans="2:5">
      <c r="B7791" s="24"/>
      <c r="C7791" s="202"/>
      <c r="D7791" s="202"/>
      <c r="E7791" s="202"/>
    </row>
    <row r="7792" spans="2:5">
      <c r="B7792" s="24"/>
      <c r="C7792" s="202"/>
      <c r="D7792" s="202"/>
      <c r="E7792" s="202"/>
    </row>
    <row r="7793" spans="2:5">
      <c r="B7793" s="24"/>
      <c r="C7793" s="202"/>
      <c r="D7793" s="202"/>
      <c r="E7793" s="202"/>
    </row>
    <row r="7794" spans="2:5">
      <c r="B7794" s="24"/>
      <c r="C7794" s="202"/>
      <c r="D7794" s="202"/>
      <c r="E7794" s="202"/>
    </row>
    <row r="7795" spans="2:5">
      <c r="B7795" s="24"/>
      <c r="C7795" s="202"/>
      <c r="D7795" s="202"/>
      <c r="E7795" s="202"/>
    </row>
    <row r="7796" spans="2:5">
      <c r="B7796" s="24"/>
      <c r="C7796" s="202"/>
      <c r="D7796" s="202"/>
      <c r="E7796" s="202"/>
    </row>
    <row r="7797" spans="2:5">
      <c r="B7797" s="24"/>
      <c r="C7797" s="202"/>
      <c r="D7797" s="202"/>
      <c r="E7797" s="202"/>
    </row>
    <row r="7798" spans="2:5">
      <c r="B7798" s="24"/>
      <c r="C7798" s="202"/>
      <c r="D7798" s="202"/>
      <c r="E7798" s="202"/>
    </row>
    <row r="7799" spans="2:5">
      <c r="B7799" s="24"/>
      <c r="C7799" s="202"/>
      <c r="D7799" s="202"/>
      <c r="E7799" s="202"/>
    </row>
    <row r="7800" spans="2:5">
      <c r="B7800" s="24"/>
      <c r="C7800" s="202"/>
      <c r="D7800" s="202"/>
      <c r="E7800" s="202"/>
    </row>
    <row r="7801" spans="2:5">
      <c r="B7801" s="24"/>
      <c r="C7801" s="202"/>
      <c r="D7801" s="202"/>
      <c r="E7801" s="202"/>
    </row>
    <row r="7802" spans="2:5">
      <c r="B7802" s="24"/>
      <c r="C7802" s="202"/>
      <c r="D7802" s="202"/>
      <c r="E7802" s="202"/>
    </row>
    <row r="7803" spans="2:5">
      <c r="B7803" s="24"/>
      <c r="C7803" s="202"/>
      <c r="D7803" s="202"/>
      <c r="E7803" s="202"/>
    </row>
    <row r="7804" spans="2:5">
      <c r="B7804" s="24"/>
      <c r="C7804" s="202"/>
      <c r="D7804" s="202"/>
      <c r="E7804" s="202"/>
    </row>
    <row r="7805" spans="2:5">
      <c r="B7805" s="24"/>
      <c r="C7805" s="202"/>
      <c r="D7805" s="202"/>
      <c r="E7805" s="202"/>
    </row>
    <row r="7806" spans="2:5">
      <c r="B7806" s="24"/>
      <c r="C7806" s="202"/>
      <c r="D7806" s="202"/>
      <c r="E7806" s="202"/>
    </row>
    <row r="7807" spans="2:5">
      <c r="B7807" s="24"/>
      <c r="C7807" s="202"/>
      <c r="D7807" s="202"/>
      <c r="E7807" s="202"/>
    </row>
    <row r="7808" spans="2:5">
      <c r="B7808" s="24"/>
      <c r="C7808" s="202"/>
      <c r="D7808" s="202"/>
      <c r="E7808" s="202"/>
    </row>
    <row r="7809" spans="2:5">
      <c r="B7809" s="24"/>
      <c r="C7809" s="202"/>
      <c r="D7809" s="202"/>
      <c r="E7809" s="202"/>
    </row>
    <row r="7810" spans="2:5">
      <c r="B7810" s="24"/>
      <c r="C7810" s="202"/>
      <c r="D7810" s="202"/>
      <c r="E7810" s="202"/>
    </row>
    <row r="7811" spans="2:5">
      <c r="B7811" s="24"/>
      <c r="C7811" s="202"/>
      <c r="D7811" s="202"/>
      <c r="E7811" s="202"/>
    </row>
    <row r="7812" spans="2:5">
      <c r="B7812" s="24"/>
      <c r="C7812" s="202"/>
      <c r="D7812" s="202"/>
      <c r="E7812" s="202"/>
    </row>
    <row r="7813" spans="2:5">
      <c r="B7813" s="24"/>
      <c r="C7813" s="202"/>
      <c r="D7813" s="202"/>
      <c r="E7813" s="202"/>
    </row>
    <row r="7814" spans="2:5">
      <c r="B7814" s="24"/>
      <c r="C7814" s="202"/>
      <c r="D7814" s="202"/>
      <c r="E7814" s="202"/>
    </row>
    <row r="7815" spans="2:5">
      <c r="B7815" s="24"/>
      <c r="C7815" s="202"/>
      <c r="D7815" s="202"/>
      <c r="E7815" s="202"/>
    </row>
    <row r="7816" spans="2:5">
      <c r="B7816" s="24"/>
      <c r="C7816" s="202"/>
      <c r="D7816" s="202"/>
      <c r="E7816" s="202"/>
    </row>
    <row r="7817" spans="2:5">
      <c r="B7817" s="24"/>
      <c r="C7817" s="202"/>
      <c r="D7817" s="202"/>
      <c r="E7817" s="202"/>
    </row>
    <row r="7818" spans="2:5">
      <c r="B7818" s="24"/>
      <c r="C7818" s="202"/>
      <c r="D7818" s="202"/>
      <c r="E7818" s="202"/>
    </row>
    <row r="7819" spans="2:5">
      <c r="B7819" s="24"/>
      <c r="C7819" s="202"/>
      <c r="D7819" s="202"/>
      <c r="E7819" s="202"/>
    </row>
    <row r="7820" spans="2:5">
      <c r="B7820" s="24"/>
      <c r="C7820" s="202"/>
      <c r="D7820" s="202"/>
      <c r="E7820" s="202"/>
    </row>
    <row r="7821" spans="2:5">
      <c r="B7821" s="24"/>
      <c r="C7821" s="202"/>
      <c r="D7821" s="202"/>
      <c r="E7821" s="202"/>
    </row>
    <row r="7822" spans="2:5">
      <c r="B7822" s="24"/>
      <c r="C7822" s="202"/>
      <c r="D7822" s="202"/>
      <c r="E7822" s="202"/>
    </row>
    <row r="7823" spans="2:5">
      <c r="B7823" s="24"/>
      <c r="C7823" s="202"/>
      <c r="D7823" s="202"/>
      <c r="E7823" s="202"/>
    </row>
    <row r="7824" spans="2:5">
      <c r="B7824" s="24"/>
      <c r="C7824" s="202"/>
      <c r="D7824" s="202"/>
      <c r="E7824" s="202"/>
    </row>
    <row r="7825" spans="2:5">
      <c r="B7825" s="24"/>
      <c r="C7825" s="202"/>
      <c r="D7825" s="202"/>
      <c r="E7825" s="202"/>
    </row>
    <row r="7826" spans="2:5">
      <c r="B7826" s="24"/>
      <c r="C7826" s="202"/>
      <c r="D7826" s="202"/>
      <c r="E7826" s="202"/>
    </row>
    <row r="7827" spans="2:5">
      <c r="B7827" s="24"/>
      <c r="C7827" s="202"/>
      <c r="D7827" s="202"/>
      <c r="E7827" s="202"/>
    </row>
    <row r="7828" spans="2:5">
      <c r="B7828" s="24"/>
      <c r="C7828" s="202"/>
      <c r="D7828" s="202"/>
      <c r="E7828" s="202"/>
    </row>
    <row r="7829" spans="2:5">
      <c r="B7829" s="24"/>
      <c r="C7829" s="202"/>
      <c r="D7829" s="202"/>
      <c r="E7829" s="202"/>
    </row>
    <row r="7830" spans="2:5">
      <c r="B7830" s="24"/>
      <c r="C7830" s="202"/>
      <c r="D7830" s="202"/>
      <c r="E7830" s="202"/>
    </row>
    <row r="7831" spans="2:5">
      <c r="B7831" s="24"/>
      <c r="C7831" s="202"/>
      <c r="D7831" s="202"/>
      <c r="E7831" s="202"/>
    </row>
    <row r="7832" spans="2:5">
      <c r="B7832" s="24"/>
      <c r="C7832" s="202"/>
      <c r="D7832" s="202"/>
      <c r="E7832" s="202"/>
    </row>
    <row r="7833" spans="2:5">
      <c r="B7833" s="24"/>
      <c r="C7833" s="202"/>
      <c r="D7833" s="202"/>
      <c r="E7833" s="202"/>
    </row>
    <row r="7834" spans="2:5">
      <c r="B7834" s="24"/>
      <c r="C7834" s="202"/>
      <c r="D7834" s="202"/>
      <c r="E7834" s="202"/>
    </row>
    <row r="7835" spans="2:5">
      <c r="B7835" s="24"/>
      <c r="C7835" s="202"/>
      <c r="D7835" s="202"/>
      <c r="E7835" s="202"/>
    </row>
    <row r="7836" spans="2:5">
      <c r="B7836" s="24"/>
      <c r="C7836" s="202"/>
      <c r="D7836" s="202"/>
      <c r="E7836" s="202"/>
    </row>
    <row r="7837" spans="2:5">
      <c r="B7837" s="24"/>
      <c r="C7837" s="202"/>
      <c r="D7837" s="202"/>
      <c r="E7837" s="202"/>
    </row>
    <row r="7838" spans="2:5">
      <c r="B7838" s="24"/>
      <c r="C7838" s="202"/>
      <c r="D7838" s="202"/>
      <c r="E7838" s="202"/>
    </row>
    <row r="7839" spans="2:5">
      <c r="B7839" s="24"/>
      <c r="C7839" s="202"/>
      <c r="D7839" s="202"/>
      <c r="E7839" s="202"/>
    </row>
    <row r="7840" spans="2:5">
      <c r="B7840" s="24"/>
      <c r="C7840" s="202"/>
      <c r="D7840" s="202"/>
      <c r="E7840" s="202"/>
    </row>
    <row r="7841" spans="2:5">
      <c r="B7841" s="24"/>
      <c r="C7841" s="202"/>
      <c r="D7841" s="202"/>
      <c r="E7841" s="202"/>
    </row>
    <row r="7842" spans="2:5">
      <c r="B7842" s="24"/>
      <c r="C7842" s="202"/>
      <c r="D7842" s="202"/>
      <c r="E7842" s="202"/>
    </row>
    <row r="7843" spans="2:5">
      <c r="B7843" s="24"/>
      <c r="C7843" s="202"/>
      <c r="D7843" s="202"/>
      <c r="E7843" s="202"/>
    </row>
    <row r="7844" spans="2:5">
      <c r="B7844" s="24"/>
      <c r="C7844" s="202"/>
      <c r="D7844" s="202"/>
      <c r="E7844" s="202"/>
    </row>
    <row r="7845" spans="2:5">
      <c r="B7845" s="24"/>
      <c r="C7845" s="202"/>
      <c r="D7845" s="202"/>
      <c r="E7845" s="202"/>
    </row>
    <row r="7846" spans="2:5">
      <c r="B7846" s="24"/>
      <c r="C7846" s="202"/>
      <c r="D7846" s="202"/>
      <c r="E7846" s="202"/>
    </row>
    <row r="7847" spans="2:5">
      <c r="B7847" s="24"/>
      <c r="C7847" s="202"/>
      <c r="D7847" s="202"/>
      <c r="E7847" s="202"/>
    </row>
    <row r="7848" spans="2:5">
      <c r="B7848" s="24"/>
      <c r="C7848" s="202"/>
      <c r="D7848" s="202"/>
      <c r="E7848" s="202"/>
    </row>
    <row r="7849" spans="2:5">
      <c r="B7849" s="24"/>
      <c r="C7849" s="202"/>
      <c r="D7849" s="202"/>
      <c r="E7849" s="202"/>
    </row>
    <row r="7850" spans="2:5">
      <c r="B7850" s="24"/>
      <c r="C7850" s="202"/>
      <c r="D7850" s="202"/>
      <c r="E7850" s="202"/>
    </row>
    <row r="7851" spans="2:5">
      <c r="B7851" s="24"/>
      <c r="C7851" s="202"/>
      <c r="D7851" s="202"/>
      <c r="E7851" s="202"/>
    </row>
    <row r="7852" spans="2:5">
      <c r="B7852" s="24"/>
      <c r="C7852" s="202"/>
      <c r="D7852" s="202"/>
      <c r="E7852" s="202"/>
    </row>
    <row r="7853" spans="2:5">
      <c r="B7853" s="24"/>
      <c r="C7853" s="202"/>
      <c r="D7853" s="202"/>
      <c r="E7853" s="202"/>
    </row>
    <row r="7854" spans="2:5">
      <c r="B7854" s="24"/>
      <c r="C7854" s="202"/>
      <c r="D7854" s="202"/>
      <c r="E7854" s="202"/>
    </row>
    <row r="7855" spans="2:5">
      <c r="B7855" s="24"/>
      <c r="C7855" s="202"/>
      <c r="D7855" s="202"/>
      <c r="E7855" s="202"/>
    </row>
    <row r="7856" spans="2:5">
      <c r="B7856" s="24"/>
      <c r="C7856" s="202"/>
      <c r="D7856" s="202"/>
      <c r="E7856" s="202"/>
    </row>
    <row r="7857" spans="2:5">
      <c r="B7857" s="24"/>
      <c r="C7857" s="202"/>
      <c r="D7857" s="202"/>
      <c r="E7857" s="202"/>
    </row>
    <row r="7858" spans="2:5">
      <c r="B7858" s="24"/>
      <c r="C7858" s="202"/>
      <c r="D7858" s="202"/>
      <c r="E7858" s="202"/>
    </row>
    <row r="7859" spans="2:5">
      <c r="B7859" s="24"/>
      <c r="C7859" s="202"/>
      <c r="D7859" s="202"/>
      <c r="E7859" s="202"/>
    </row>
    <row r="7860" spans="2:5">
      <c r="B7860" s="24"/>
      <c r="C7860" s="202"/>
      <c r="D7860" s="202"/>
      <c r="E7860" s="202"/>
    </row>
    <row r="7861" spans="2:5">
      <c r="B7861" s="24"/>
      <c r="C7861" s="202"/>
      <c r="D7861" s="202"/>
      <c r="E7861" s="202"/>
    </row>
    <row r="7862" spans="2:5">
      <c r="B7862" s="24"/>
      <c r="C7862" s="202"/>
      <c r="D7862" s="202"/>
      <c r="E7862" s="202"/>
    </row>
    <row r="7863" spans="2:5">
      <c r="B7863" s="24"/>
      <c r="C7863" s="202"/>
      <c r="D7863" s="202"/>
      <c r="E7863" s="202"/>
    </row>
    <row r="7864" spans="2:5">
      <c r="B7864" s="24"/>
      <c r="C7864" s="202"/>
      <c r="D7864" s="202"/>
      <c r="E7864" s="202"/>
    </row>
    <row r="7865" spans="2:5">
      <c r="B7865" s="24"/>
      <c r="C7865" s="202"/>
      <c r="D7865" s="202"/>
      <c r="E7865" s="202"/>
    </row>
    <row r="7866" spans="2:5">
      <c r="B7866" s="24"/>
      <c r="C7866" s="202"/>
      <c r="D7866" s="202"/>
      <c r="E7866" s="202"/>
    </row>
    <row r="7867" spans="2:5">
      <c r="B7867" s="24"/>
      <c r="C7867" s="202"/>
      <c r="D7867" s="202"/>
      <c r="E7867" s="202"/>
    </row>
    <row r="7868" spans="2:5">
      <c r="B7868" s="24"/>
      <c r="C7868" s="202"/>
      <c r="D7868" s="202"/>
      <c r="E7868" s="202"/>
    </row>
    <row r="7869" spans="2:5">
      <c r="B7869" s="24"/>
      <c r="C7869" s="202"/>
      <c r="D7869" s="202"/>
      <c r="E7869" s="202"/>
    </row>
    <row r="7870" spans="2:5">
      <c r="B7870" s="24"/>
      <c r="C7870" s="202"/>
      <c r="D7870" s="202"/>
      <c r="E7870" s="202"/>
    </row>
    <row r="7871" spans="2:5">
      <c r="B7871" s="24"/>
      <c r="C7871" s="202"/>
      <c r="D7871" s="202"/>
      <c r="E7871" s="202"/>
    </row>
    <row r="7872" spans="2:5">
      <c r="B7872" s="24"/>
      <c r="C7872" s="202"/>
      <c r="D7872" s="202"/>
      <c r="E7872" s="202"/>
    </row>
    <row r="7873" spans="2:5">
      <c r="B7873" s="24"/>
      <c r="C7873" s="202"/>
      <c r="D7873" s="202"/>
      <c r="E7873" s="202"/>
    </row>
    <row r="7874" spans="2:5">
      <c r="B7874" s="24"/>
      <c r="C7874" s="202"/>
      <c r="D7874" s="202"/>
      <c r="E7874" s="202"/>
    </row>
    <row r="7875" spans="2:5">
      <c r="B7875" s="24"/>
      <c r="C7875" s="202"/>
      <c r="D7875" s="202"/>
      <c r="E7875" s="202"/>
    </row>
    <row r="7876" spans="2:5">
      <c r="B7876" s="24"/>
      <c r="C7876" s="202"/>
      <c r="D7876" s="202"/>
      <c r="E7876" s="202"/>
    </row>
    <row r="7877" spans="2:5">
      <c r="B7877" s="24"/>
      <c r="C7877" s="202"/>
      <c r="D7877" s="202"/>
      <c r="E7877" s="202"/>
    </row>
    <row r="7878" spans="2:5">
      <c r="B7878" s="24"/>
      <c r="C7878" s="202"/>
      <c r="D7878" s="202"/>
      <c r="E7878" s="202"/>
    </row>
    <row r="7879" spans="2:5">
      <c r="B7879" s="24"/>
      <c r="C7879" s="202"/>
      <c r="D7879" s="202"/>
      <c r="E7879" s="202"/>
    </row>
    <row r="7880" spans="2:5">
      <c r="B7880" s="24"/>
      <c r="C7880" s="202"/>
      <c r="D7880" s="202"/>
      <c r="E7880" s="202"/>
    </row>
    <row r="7881" spans="2:5">
      <c r="B7881" s="24"/>
      <c r="C7881" s="202"/>
      <c r="D7881" s="202"/>
      <c r="E7881" s="202"/>
    </row>
    <row r="7882" spans="2:5">
      <c r="B7882" s="24"/>
      <c r="C7882" s="202"/>
      <c r="D7882" s="202"/>
      <c r="E7882" s="202"/>
    </row>
    <row r="7883" spans="2:5">
      <c r="B7883" s="24"/>
      <c r="C7883" s="202"/>
      <c r="D7883" s="202"/>
      <c r="E7883" s="202"/>
    </row>
    <row r="7884" spans="2:5">
      <c r="B7884" s="24"/>
      <c r="C7884" s="202"/>
      <c r="D7884" s="202"/>
      <c r="E7884" s="202"/>
    </row>
    <row r="7885" spans="2:5">
      <c r="B7885" s="24"/>
      <c r="C7885" s="202"/>
      <c r="D7885" s="202"/>
      <c r="E7885" s="202"/>
    </row>
    <row r="7886" spans="2:5">
      <c r="B7886" s="24"/>
      <c r="C7886" s="202"/>
      <c r="D7886" s="202"/>
      <c r="E7886" s="202"/>
    </row>
    <row r="7887" spans="2:5">
      <c r="B7887" s="24"/>
      <c r="C7887" s="202"/>
      <c r="D7887" s="202"/>
      <c r="E7887" s="202"/>
    </row>
    <row r="7888" spans="2:5">
      <c r="B7888" s="24"/>
      <c r="C7888" s="202"/>
      <c r="D7888" s="202"/>
      <c r="E7888" s="202"/>
    </row>
    <row r="7889" spans="2:5">
      <c r="B7889" s="24"/>
      <c r="C7889" s="202"/>
      <c r="D7889" s="202"/>
      <c r="E7889" s="202"/>
    </row>
    <row r="7890" spans="2:5">
      <c r="B7890" s="24"/>
      <c r="C7890" s="202"/>
      <c r="D7890" s="202"/>
      <c r="E7890" s="202"/>
    </row>
    <row r="7891" spans="2:5">
      <c r="B7891" s="24"/>
      <c r="C7891" s="202"/>
      <c r="D7891" s="202"/>
      <c r="E7891" s="202"/>
    </row>
    <row r="7892" spans="2:5">
      <c r="B7892" s="24"/>
      <c r="C7892" s="202"/>
      <c r="D7892" s="202"/>
      <c r="E7892" s="202"/>
    </row>
    <row r="7893" spans="2:5">
      <c r="B7893" s="24"/>
      <c r="C7893" s="202"/>
      <c r="D7893" s="202"/>
      <c r="E7893" s="202"/>
    </row>
    <row r="7894" spans="2:5">
      <c r="B7894" s="24"/>
      <c r="C7894" s="202"/>
      <c r="D7894" s="202"/>
      <c r="E7894" s="202"/>
    </row>
    <row r="7895" spans="2:5">
      <c r="B7895" s="24"/>
      <c r="C7895" s="202"/>
      <c r="D7895" s="202"/>
      <c r="E7895" s="202"/>
    </row>
    <row r="7896" spans="2:5">
      <c r="B7896" s="24"/>
      <c r="C7896" s="202"/>
      <c r="D7896" s="202"/>
      <c r="E7896" s="202"/>
    </row>
    <row r="7897" spans="2:5">
      <c r="B7897" s="24"/>
      <c r="C7897" s="202"/>
      <c r="D7897" s="202"/>
      <c r="E7897" s="202"/>
    </row>
    <row r="7898" spans="2:5">
      <c r="B7898" s="24"/>
      <c r="C7898" s="202"/>
      <c r="D7898" s="202"/>
      <c r="E7898" s="202"/>
    </row>
    <row r="7899" spans="2:5">
      <c r="B7899" s="24"/>
      <c r="C7899" s="202"/>
      <c r="D7899" s="202"/>
      <c r="E7899" s="202"/>
    </row>
    <row r="7900" spans="2:5">
      <c r="B7900" s="24"/>
      <c r="C7900" s="202"/>
      <c r="D7900" s="202"/>
      <c r="E7900" s="202"/>
    </row>
    <row r="7901" spans="2:5">
      <c r="B7901" s="24"/>
      <c r="C7901" s="202"/>
      <c r="D7901" s="202"/>
      <c r="E7901" s="202"/>
    </row>
    <row r="7902" spans="2:5">
      <c r="B7902" s="24"/>
      <c r="C7902" s="202"/>
      <c r="D7902" s="202"/>
      <c r="E7902" s="202"/>
    </row>
    <row r="7903" spans="2:5">
      <c r="B7903" s="24"/>
      <c r="C7903" s="202"/>
      <c r="D7903" s="202"/>
      <c r="E7903" s="202"/>
    </row>
    <row r="7904" spans="2:5">
      <c r="B7904" s="24"/>
      <c r="C7904" s="202"/>
      <c r="D7904" s="202"/>
      <c r="E7904" s="202"/>
    </row>
    <row r="7905" spans="2:5">
      <c r="B7905" s="24"/>
      <c r="C7905" s="202"/>
      <c r="D7905" s="202"/>
      <c r="E7905" s="202"/>
    </row>
    <row r="7906" spans="2:5">
      <c r="B7906" s="24"/>
      <c r="C7906" s="202"/>
      <c r="D7906" s="202"/>
      <c r="E7906" s="202"/>
    </row>
    <row r="7907" spans="2:5">
      <c r="B7907" s="24"/>
      <c r="C7907" s="202"/>
      <c r="D7907" s="202"/>
      <c r="E7907" s="202"/>
    </row>
    <row r="7908" spans="2:5">
      <c r="B7908" s="24"/>
      <c r="C7908" s="202"/>
      <c r="D7908" s="202"/>
      <c r="E7908" s="202"/>
    </row>
    <row r="7909" spans="2:5">
      <c r="B7909" s="24"/>
      <c r="C7909" s="202"/>
      <c r="D7909" s="202"/>
      <c r="E7909" s="202"/>
    </row>
    <row r="7910" spans="2:5">
      <c r="B7910" s="24"/>
      <c r="C7910" s="202"/>
      <c r="D7910" s="202"/>
      <c r="E7910" s="202"/>
    </row>
    <row r="7911" spans="2:5">
      <c r="B7911" s="24"/>
      <c r="C7911" s="202"/>
      <c r="D7911" s="202"/>
      <c r="E7911" s="202"/>
    </row>
    <row r="7912" spans="2:5">
      <c r="B7912" s="24"/>
      <c r="C7912" s="202"/>
      <c r="D7912" s="202"/>
      <c r="E7912" s="202"/>
    </row>
    <row r="7913" spans="2:5">
      <c r="B7913" s="24"/>
      <c r="C7913" s="202"/>
      <c r="D7913" s="202"/>
      <c r="E7913" s="202"/>
    </row>
    <row r="7914" spans="2:5">
      <c r="B7914" s="24"/>
      <c r="C7914" s="202"/>
      <c r="D7914" s="202"/>
      <c r="E7914" s="202"/>
    </row>
    <row r="7915" spans="2:5">
      <c r="B7915" s="24"/>
      <c r="C7915" s="202"/>
      <c r="D7915" s="202"/>
      <c r="E7915" s="202"/>
    </row>
    <row r="7916" spans="2:5">
      <c r="B7916" s="24"/>
      <c r="C7916" s="202"/>
      <c r="D7916" s="202"/>
      <c r="E7916" s="202"/>
    </row>
    <row r="7917" spans="2:5">
      <c r="B7917" s="24"/>
      <c r="C7917" s="202"/>
      <c r="D7917" s="202"/>
      <c r="E7917" s="202"/>
    </row>
    <row r="7918" spans="2:5">
      <c r="B7918" s="24"/>
      <c r="C7918" s="202"/>
      <c r="D7918" s="202"/>
      <c r="E7918" s="202"/>
    </row>
    <row r="7919" spans="2:5">
      <c r="B7919" s="24"/>
      <c r="C7919" s="202"/>
      <c r="D7919" s="202"/>
      <c r="E7919" s="202"/>
    </row>
    <row r="7920" spans="2:5">
      <c r="B7920" s="24"/>
      <c r="C7920" s="202"/>
      <c r="D7920" s="202"/>
      <c r="E7920" s="202"/>
    </row>
    <row r="7921" spans="2:5">
      <c r="B7921" s="24"/>
      <c r="C7921" s="202"/>
      <c r="D7921" s="202"/>
      <c r="E7921" s="202"/>
    </row>
    <row r="7922" spans="2:5">
      <c r="B7922" s="24"/>
      <c r="C7922" s="202"/>
      <c r="D7922" s="202"/>
      <c r="E7922" s="202"/>
    </row>
    <row r="7923" spans="2:5">
      <c r="B7923" s="24"/>
      <c r="C7923" s="202"/>
      <c r="D7923" s="202"/>
      <c r="E7923" s="202"/>
    </row>
    <row r="7924" spans="2:5">
      <c r="B7924" s="24"/>
      <c r="C7924" s="202"/>
      <c r="D7924" s="202"/>
      <c r="E7924" s="202"/>
    </row>
    <row r="7925" spans="2:5">
      <c r="B7925" s="24"/>
      <c r="C7925" s="202"/>
      <c r="D7925" s="202"/>
      <c r="E7925" s="202"/>
    </row>
    <row r="7926" spans="2:5">
      <c r="B7926" s="24"/>
      <c r="C7926" s="202"/>
      <c r="D7926" s="202"/>
      <c r="E7926" s="202"/>
    </row>
    <row r="7927" spans="2:5">
      <c r="B7927" s="24"/>
      <c r="C7927" s="202"/>
      <c r="D7927" s="202"/>
      <c r="E7927" s="202"/>
    </row>
    <row r="7928" spans="2:5">
      <c r="B7928" s="24"/>
      <c r="C7928" s="202"/>
      <c r="D7928" s="202"/>
      <c r="E7928" s="202"/>
    </row>
    <row r="7929" spans="2:5">
      <c r="B7929" s="24"/>
      <c r="C7929" s="202"/>
      <c r="D7929" s="202"/>
      <c r="E7929" s="202"/>
    </row>
    <row r="7930" spans="2:5">
      <c r="B7930" s="24"/>
      <c r="C7930" s="202"/>
      <c r="D7930" s="202"/>
      <c r="E7930" s="202"/>
    </row>
    <row r="7931" spans="2:5">
      <c r="B7931" s="24"/>
      <c r="C7931" s="202"/>
      <c r="D7931" s="202"/>
      <c r="E7931" s="202"/>
    </row>
    <row r="7932" spans="2:5">
      <c r="B7932" s="24"/>
      <c r="C7932" s="202"/>
      <c r="D7932" s="202"/>
      <c r="E7932" s="202"/>
    </row>
    <row r="7933" spans="2:5">
      <c r="B7933" s="24"/>
      <c r="C7933" s="202"/>
      <c r="D7933" s="202"/>
      <c r="E7933" s="202"/>
    </row>
    <row r="7934" spans="2:5">
      <c r="B7934" s="24"/>
      <c r="C7934" s="202"/>
      <c r="D7934" s="202"/>
      <c r="E7934" s="202"/>
    </row>
    <row r="7935" spans="2:5">
      <c r="B7935" s="24"/>
      <c r="C7935" s="202"/>
      <c r="D7935" s="202"/>
      <c r="E7935" s="202"/>
    </row>
    <row r="7936" spans="2:5">
      <c r="B7936" s="24"/>
      <c r="C7936" s="202"/>
      <c r="D7936" s="202"/>
      <c r="E7936" s="202"/>
    </row>
    <row r="7937" spans="2:5">
      <c r="B7937" s="24"/>
      <c r="C7937" s="202"/>
      <c r="D7937" s="202"/>
      <c r="E7937" s="202"/>
    </row>
    <row r="7938" spans="2:5">
      <c r="B7938" s="24"/>
      <c r="C7938" s="202"/>
      <c r="D7938" s="202"/>
      <c r="E7938" s="202"/>
    </row>
    <row r="7939" spans="2:5">
      <c r="B7939" s="24"/>
      <c r="C7939" s="202"/>
      <c r="D7939" s="202"/>
      <c r="E7939" s="202"/>
    </row>
    <row r="7940" spans="2:5">
      <c r="B7940" s="24"/>
      <c r="C7940" s="202"/>
      <c r="D7940" s="202"/>
      <c r="E7940" s="202"/>
    </row>
    <row r="7941" spans="2:5">
      <c r="B7941" s="24"/>
      <c r="C7941" s="202"/>
      <c r="D7941" s="202"/>
      <c r="E7941" s="202"/>
    </row>
    <row r="7942" spans="2:5">
      <c r="B7942" s="24"/>
      <c r="C7942" s="202"/>
      <c r="D7942" s="202"/>
      <c r="E7942" s="202"/>
    </row>
    <row r="7943" spans="2:5">
      <c r="B7943" s="24"/>
      <c r="C7943" s="202"/>
      <c r="D7943" s="202"/>
      <c r="E7943" s="202"/>
    </row>
    <row r="7944" spans="2:5">
      <c r="B7944" s="24"/>
      <c r="C7944" s="202"/>
      <c r="D7944" s="202"/>
      <c r="E7944" s="202"/>
    </row>
    <row r="7945" spans="2:5">
      <c r="B7945" s="24"/>
      <c r="C7945" s="202"/>
      <c r="D7945" s="202"/>
      <c r="E7945" s="202"/>
    </row>
    <row r="7946" spans="2:5">
      <c r="B7946" s="24"/>
      <c r="C7946" s="202"/>
      <c r="D7946" s="202"/>
      <c r="E7946" s="202"/>
    </row>
    <row r="7947" spans="2:5">
      <c r="B7947" s="24"/>
      <c r="C7947" s="202"/>
      <c r="D7947" s="202"/>
      <c r="E7947" s="202"/>
    </row>
    <row r="7948" spans="2:5">
      <c r="B7948" s="24"/>
      <c r="C7948" s="202"/>
      <c r="D7948" s="202"/>
      <c r="E7948" s="202"/>
    </row>
    <row r="7949" spans="2:5">
      <c r="B7949" s="24"/>
      <c r="C7949" s="202"/>
      <c r="D7949" s="202"/>
      <c r="E7949" s="202"/>
    </row>
    <row r="7950" spans="2:5">
      <c r="B7950" s="24"/>
      <c r="C7950" s="202"/>
      <c r="D7950" s="202"/>
      <c r="E7950" s="202"/>
    </row>
    <row r="7951" spans="2:5">
      <c r="B7951" s="24"/>
      <c r="C7951" s="202"/>
      <c r="D7951" s="202"/>
      <c r="E7951" s="202"/>
    </row>
    <row r="7952" spans="2:5">
      <c r="B7952" s="24"/>
      <c r="C7952" s="202"/>
      <c r="D7952" s="202"/>
      <c r="E7952" s="202"/>
    </row>
    <row r="7953" spans="2:5">
      <c r="B7953" s="24"/>
      <c r="C7953" s="202"/>
      <c r="D7953" s="202"/>
      <c r="E7953" s="202"/>
    </row>
    <row r="7954" spans="2:5">
      <c r="B7954" s="24"/>
      <c r="C7954" s="202"/>
      <c r="D7954" s="202"/>
      <c r="E7954" s="202"/>
    </row>
    <row r="7955" spans="2:5">
      <c r="B7955" s="24"/>
      <c r="C7955" s="202"/>
      <c r="D7955" s="202"/>
      <c r="E7955" s="202"/>
    </row>
    <row r="7956" spans="2:5">
      <c r="B7956" s="24"/>
      <c r="C7956" s="202"/>
      <c r="D7956" s="202"/>
      <c r="E7956" s="202"/>
    </row>
    <row r="7957" spans="2:5">
      <c r="B7957" s="24"/>
      <c r="C7957" s="202"/>
      <c r="D7957" s="202"/>
      <c r="E7957" s="202"/>
    </row>
    <row r="7958" spans="2:5">
      <c r="B7958" s="24"/>
      <c r="C7958" s="202"/>
      <c r="D7958" s="202"/>
      <c r="E7958" s="202"/>
    </row>
    <row r="7959" spans="2:5">
      <c r="B7959" s="24"/>
      <c r="C7959" s="202"/>
      <c r="D7959" s="202"/>
      <c r="E7959" s="202"/>
    </row>
    <row r="7960" spans="2:5">
      <c r="B7960" s="24"/>
      <c r="C7960" s="202"/>
      <c r="D7960" s="202"/>
      <c r="E7960" s="202"/>
    </row>
    <row r="7961" spans="2:5">
      <c r="B7961" s="24"/>
      <c r="C7961" s="202"/>
      <c r="D7961" s="202"/>
      <c r="E7961" s="202"/>
    </row>
    <row r="7962" spans="2:5">
      <c r="B7962" s="24"/>
      <c r="C7962" s="202"/>
      <c r="D7962" s="202"/>
      <c r="E7962" s="202"/>
    </row>
    <row r="7963" spans="2:5">
      <c r="B7963" s="24"/>
      <c r="C7963" s="202"/>
      <c r="D7963" s="202"/>
      <c r="E7963" s="202"/>
    </row>
    <row r="7964" spans="2:5">
      <c r="B7964" s="24"/>
      <c r="C7964" s="202"/>
      <c r="D7964" s="202"/>
      <c r="E7964" s="202"/>
    </row>
    <row r="7965" spans="2:5">
      <c r="B7965" s="24"/>
      <c r="C7965" s="202"/>
      <c r="D7965" s="202"/>
      <c r="E7965" s="202"/>
    </row>
    <row r="7966" spans="2:5">
      <c r="B7966" s="24"/>
      <c r="C7966" s="202"/>
      <c r="D7966" s="202"/>
      <c r="E7966" s="202"/>
    </row>
    <row r="7967" spans="2:5">
      <c r="B7967" s="24"/>
      <c r="C7967" s="202"/>
      <c r="D7967" s="202"/>
      <c r="E7967" s="202"/>
    </row>
    <row r="7968" spans="2:5">
      <c r="B7968" s="24"/>
      <c r="C7968" s="202"/>
      <c r="D7968" s="202"/>
      <c r="E7968" s="202"/>
    </row>
    <row r="7969" spans="2:5">
      <c r="B7969" s="24"/>
      <c r="C7969" s="202"/>
      <c r="D7969" s="202"/>
      <c r="E7969" s="202"/>
    </row>
    <row r="7970" spans="2:5">
      <c r="B7970" s="24"/>
      <c r="C7970" s="202"/>
      <c r="D7970" s="202"/>
      <c r="E7970" s="202"/>
    </row>
    <row r="7971" spans="2:5">
      <c r="B7971" s="24"/>
      <c r="C7971" s="202"/>
      <c r="D7971" s="202"/>
      <c r="E7971" s="202"/>
    </row>
    <row r="7972" spans="2:5">
      <c r="B7972" s="24"/>
      <c r="C7972" s="202"/>
      <c r="D7972" s="202"/>
      <c r="E7972" s="202"/>
    </row>
    <row r="7973" spans="2:5">
      <c r="B7973" s="24"/>
      <c r="C7973" s="202"/>
      <c r="D7973" s="202"/>
      <c r="E7973" s="202"/>
    </row>
    <row r="7974" spans="2:5">
      <c r="B7974" s="24"/>
      <c r="C7974" s="202"/>
      <c r="D7974" s="202"/>
      <c r="E7974" s="202"/>
    </row>
    <row r="7975" spans="2:5">
      <c r="B7975" s="24"/>
      <c r="C7975" s="202"/>
      <c r="D7975" s="202"/>
      <c r="E7975" s="202"/>
    </row>
    <row r="7976" spans="2:5">
      <c r="B7976" s="24"/>
      <c r="C7976" s="202"/>
      <c r="D7976" s="202"/>
      <c r="E7976" s="202"/>
    </row>
    <row r="7977" spans="2:5">
      <c r="B7977" s="24"/>
      <c r="C7977" s="202"/>
      <c r="D7977" s="202"/>
      <c r="E7977" s="202"/>
    </row>
    <row r="7978" spans="2:5">
      <c r="B7978" s="24"/>
      <c r="C7978" s="202"/>
      <c r="D7978" s="202"/>
      <c r="E7978" s="202"/>
    </row>
    <row r="7979" spans="2:5">
      <c r="B7979" s="24"/>
      <c r="C7979" s="202"/>
      <c r="D7979" s="202"/>
      <c r="E7979" s="202"/>
    </row>
    <row r="7980" spans="2:5">
      <c r="B7980" s="24"/>
      <c r="C7980" s="202"/>
      <c r="D7980" s="202"/>
      <c r="E7980" s="202"/>
    </row>
    <row r="7981" spans="2:5">
      <c r="B7981" s="24"/>
      <c r="C7981" s="202"/>
      <c r="D7981" s="202"/>
      <c r="E7981" s="202"/>
    </row>
    <row r="7982" spans="2:5">
      <c r="B7982" s="24"/>
      <c r="C7982" s="202"/>
      <c r="D7982" s="202"/>
      <c r="E7982" s="202"/>
    </row>
    <row r="7983" spans="2:5">
      <c r="B7983" s="24"/>
      <c r="C7983" s="202"/>
      <c r="D7983" s="202"/>
      <c r="E7983" s="202"/>
    </row>
    <row r="7984" spans="2:5">
      <c r="B7984" s="24"/>
      <c r="C7984" s="202"/>
      <c r="D7984" s="202"/>
      <c r="E7984" s="202"/>
    </row>
    <row r="7985" spans="2:5">
      <c r="B7985" s="24"/>
      <c r="C7985" s="202"/>
      <c r="D7985" s="202"/>
      <c r="E7985" s="202"/>
    </row>
    <row r="7986" spans="2:5">
      <c r="B7986" s="24"/>
      <c r="C7986" s="202"/>
      <c r="D7986" s="202"/>
      <c r="E7986" s="202"/>
    </row>
    <row r="7987" spans="2:5">
      <c r="B7987" s="24"/>
      <c r="C7987" s="202"/>
      <c r="D7987" s="202"/>
      <c r="E7987" s="202"/>
    </row>
    <row r="7988" spans="2:5">
      <c r="B7988" s="24"/>
      <c r="C7988" s="202"/>
      <c r="D7988" s="202"/>
      <c r="E7988" s="202"/>
    </row>
    <row r="7989" spans="2:5">
      <c r="B7989" s="24"/>
      <c r="C7989" s="202"/>
      <c r="D7989" s="202"/>
      <c r="E7989" s="202"/>
    </row>
    <row r="7990" spans="2:5">
      <c r="B7990" s="24"/>
      <c r="C7990" s="202"/>
      <c r="D7990" s="202"/>
      <c r="E7990" s="202"/>
    </row>
    <row r="7991" spans="2:5">
      <c r="B7991" s="24"/>
      <c r="C7991" s="202"/>
      <c r="D7991" s="202"/>
      <c r="E7991" s="202"/>
    </row>
    <row r="7992" spans="2:5">
      <c r="B7992" s="24"/>
      <c r="C7992" s="202"/>
      <c r="D7992" s="202"/>
      <c r="E7992" s="202"/>
    </row>
    <row r="7993" spans="2:5">
      <c r="B7993" s="24"/>
      <c r="C7993" s="202"/>
      <c r="D7993" s="202"/>
      <c r="E7993" s="202"/>
    </row>
    <row r="7994" spans="2:5">
      <c r="B7994" s="24"/>
      <c r="C7994" s="202"/>
      <c r="D7994" s="202"/>
      <c r="E7994" s="202"/>
    </row>
    <row r="7995" spans="2:5">
      <c r="B7995" s="24"/>
      <c r="C7995" s="202"/>
      <c r="D7995" s="202"/>
      <c r="E7995" s="202"/>
    </row>
    <row r="7996" spans="2:5">
      <c r="B7996" s="24"/>
      <c r="C7996" s="202"/>
      <c r="D7996" s="202"/>
      <c r="E7996" s="202"/>
    </row>
    <row r="7997" spans="2:5">
      <c r="B7997" s="24"/>
      <c r="C7997" s="202"/>
      <c r="D7997" s="202"/>
      <c r="E7997" s="202"/>
    </row>
    <row r="7998" spans="2:5">
      <c r="B7998" s="24"/>
      <c r="C7998" s="202"/>
      <c r="D7998" s="202"/>
      <c r="E7998" s="202"/>
    </row>
    <row r="7999" spans="2:5">
      <c r="B7999" s="24"/>
      <c r="C7999" s="202"/>
      <c r="D7999" s="202"/>
      <c r="E7999" s="202"/>
    </row>
    <row r="8000" spans="2:5">
      <c r="B8000" s="24"/>
      <c r="C8000" s="202"/>
      <c r="D8000" s="202"/>
      <c r="E8000" s="202"/>
    </row>
    <row r="8001" spans="2:5">
      <c r="B8001" s="24"/>
      <c r="C8001" s="202"/>
      <c r="D8001" s="202"/>
      <c r="E8001" s="202"/>
    </row>
    <row r="8002" spans="2:5">
      <c r="B8002" s="24"/>
      <c r="C8002" s="202"/>
      <c r="D8002" s="202"/>
      <c r="E8002" s="202"/>
    </row>
    <row r="8003" spans="2:5">
      <c r="B8003" s="24"/>
      <c r="C8003" s="202"/>
      <c r="D8003" s="202"/>
      <c r="E8003" s="202"/>
    </row>
    <row r="8004" spans="2:5">
      <c r="B8004" s="24"/>
      <c r="C8004" s="202"/>
      <c r="D8004" s="202"/>
      <c r="E8004" s="202"/>
    </row>
    <row r="8005" spans="2:5">
      <c r="B8005" s="24"/>
      <c r="C8005" s="202"/>
      <c r="D8005" s="202"/>
      <c r="E8005" s="202"/>
    </row>
    <row r="8006" spans="2:5">
      <c r="B8006" s="24"/>
      <c r="C8006" s="202"/>
      <c r="D8006" s="202"/>
      <c r="E8006" s="202"/>
    </row>
    <row r="8007" spans="2:5">
      <c r="B8007" s="24"/>
      <c r="C8007" s="202"/>
      <c r="D8007" s="202"/>
      <c r="E8007" s="202"/>
    </row>
    <row r="8008" spans="2:5">
      <c r="B8008" s="24"/>
      <c r="C8008" s="202"/>
      <c r="D8008" s="202"/>
      <c r="E8008" s="202"/>
    </row>
    <row r="8009" spans="2:5">
      <c r="B8009" s="24"/>
      <c r="C8009" s="202"/>
      <c r="D8009" s="202"/>
      <c r="E8009" s="202"/>
    </row>
    <row r="8010" spans="2:5">
      <c r="B8010" s="24"/>
      <c r="C8010" s="202"/>
      <c r="D8010" s="202"/>
      <c r="E8010" s="202"/>
    </row>
    <row r="8011" spans="2:5">
      <c r="B8011" s="24"/>
      <c r="C8011" s="202"/>
      <c r="D8011" s="202"/>
      <c r="E8011" s="202"/>
    </row>
    <row r="8012" spans="2:5">
      <c r="B8012" s="24"/>
      <c r="C8012" s="202"/>
      <c r="D8012" s="202"/>
      <c r="E8012" s="202"/>
    </row>
    <row r="8013" spans="2:5">
      <c r="B8013" s="24"/>
      <c r="C8013" s="202"/>
      <c r="D8013" s="202"/>
      <c r="E8013" s="202"/>
    </row>
    <row r="8014" spans="2:5">
      <c r="B8014" s="24"/>
      <c r="C8014" s="202"/>
      <c r="D8014" s="202"/>
      <c r="E8014" s="202"/>
    </row>
    <row r="8015" spans="2:5">
      <c r="B8015" s="24"/>
      <c r="C8015" s="202"/>
      <c r="D8015" s="202"/>
      <c r="E8015" s="202"/>
    </row>
    <row r="8016" spans="2:5">
      <c r="B8016" s="24"/>
      <c r="C8016" s="202"/>
      <c r="D8016" s="202"/>
      <c r="E8016" s="202"/>
    </row>
    <row r="8017" spans="2:5">
      <c r="B8017" s="24"/>
      <c r="C8017" s="202"/>
      <c r="D8017" s="202"/>
      <c r="E8017" s="202"/>
    </row>
    <row r="8018" spans="2:5">
      <c r="B8018" s="24"/>
      <c r="C8018" s="202"/>
      <c r="D8018" s="202"/>
      <c r="E8018" s="202"/>
    </row>
    <row r="8019" spans="2:5">
      <c r="B8019" s="24"/>
      <c r="C8019" s="202"/>
      <c r="D8019" s="202"/>
      <c r="E8019" s="202"/>
    </row>
    <row r="8020" spans="2:5">
      <c r="B8020" s="24"/>
      <c r="C8020" s="202"/>
      <c r="D8020" s="202"/>
      <c r="E8020" s="202"/>
    </row>
    <row r="8021" spans="2:5">
      <c r="B8021" s="24"/>
      <c r="C8021" s="202"/>
      <c r="D8021" s="202"/>
      <c r="E8021" s="202"/>
    </row>
    <row r="8022" spans="2:5">
      <c r="B8022" s="24"/>
      <c r="C8022" s="202"/>
      <c r="D8022" s="202"/>
      <c r="E8022" s="202"/>
    </row>
    <row r="8023" spans="2:5">
      <c r="B8023" s="24"/>
      <c r="C8023" s="202"/>
      <c r="D8023" s="202"/>
      <c r="E8023" s="202"/>
    </row>
    <row r="8024" spans="2:5">
      <c r="B8024" s="24"/>
      <c r="C8024" s="202"/>
      <c r="D8024" s="202"/>
      <c r="E8024" s="202"/>
    </row>
    <row r="8025" spans="2:5">
      <c r="B8025" s="24"/>
      <c r="C8025" s="202"/>
      <c r="D8025" s="202"/>
      <c r="E8025" s="202"/>
    </row>
    <row r="8026" spans="2:5">
      <c r="B8026" s="24"/>
      <c r="C8026" s="202"/>
      <c r="D8026" s="202"/>
      <c r="E8026" s="202"/>
    </row>
    <row r="8027" spans="2:5">
      <c r="B8027" s="24"/>
      <c r="C8027" s="202"/>
      <c r="D8027" s="202"/>
      <c r="E8027" s="202"/>
    </row>
    <row r="8028" spans="2:5">
      <c r="B8028" s="24"/>
      <c r="C8028" s="202"/>
      <c r="D8028" s="202"/>
      <c r="E8028" s="202"/>
    </row>
    <row r="8029" spans="2:5">
      <c r="B8029" s="24"/>
      <c r="C8029" s="202"/>
      <c r="D8029" s="202"/>
      <c r="E8029" s="202"/>
    </row>
    <row r="8030" spans="2:5">
      <c r="B8030" s="24"/>
      <c r="C8030" s="202"/>
      <c r="D8030" s="202"/>
      <c r="E8030" s="202"/>
    </row>
    <row r="8031" spans="2:5">
      <c r="B8031" s="24"/>
      <c r="C8031" s="202"/>
      <c r="D8031" s="202"/>
      <c r="E8031" s="202"/>
    </row>
    <row r="8032" spans="2:5">
      <c r="B8032" s="24"/>
      <c r="C8032" s="202"/>
      <c r="D8032" s="202"/>
      <c r="E8032" s="202"/>
    </row>
    <row r="8033" spans="2:5">
      <c r="B8033" s="24"/>
      <c r="C8033" s="202"/>
      <c r="D8033" s="202"/>
      <c r="E8033" s="202"/>
    </row>
    <row r="8034" spans="2:5">
      <c r="B8034" s="24"/>
      <c r="C8034" s="202"/>
      <c r="D8034" s="202"/>
      <c r="E8034" s="202"/>
    </row>
    <row r="8035" spans="2:5">
      <c r="B8035" s="24"/>
      <c r="C8035" s="202"/>
      <c r="D8035" s="202"/>
      <c r="E8035" s="202"/>
    </row>
    <row r="8036" spans="2:5">
      <c r="B8036" s="24"/>
      <c r="C8036" s="202"/>
      <c r="D8036" s="202"/>
      <c r="E8036" s="202"/>
    </row>
    <row r="8037" spans="2:5">
      <c r="B8037" s="24"/>
      <c r="C8037" s="202"/>
      <c r="D8037" s="202"/>
      <c r="E8037" s="202"/>
    </row>
    <row r="8038" spans="2:5">
      <c r="B8038" s="24"/>
      <c r="C8038" s="202"/>
      <c r="D8038" s="202"/>
      <c r="E8038" s="202"/>
    </row>
    <row r="8039" spans="2:5">
      <c r="B8039" s="24"/>
      <c r="C8039" s="202"/>
      <c r="D8039" s="202"/>
      <c r="E8039" s="202"/>
    </row>
    <row r="8040" spans="2:5">
      <c r="B8040" s="24"/>
      <c r="C8040" s="202"/>
      <c r="D8040" s="202"/>
      <c r="E8040" s="202"/>
    </row>
    <row r="8041" spans="2:5">
      <c r="B8041" s="24"/>
      <c r="C8041" s="202"/>
      <c r="D8041" s="202"/>
      <c r="E8041" s="202"/>
    </row>
    <row r="8042" spans="2:5">
      <c r="B8042" s="24"/>
      <c r="C8042" s="202"/>
      <c r="D8042" s="202"/>
      <c r="E8042" s="202"/>
    </row>
    <row r="8043" spans="2:5">
      <c r="B8043" s="24"/>
      <c r="C8043" s="202"/>
      <c r="D8043" s="202"/>
      <c r="E8043" s="202"/>
    </row>
    <row r="8044" spans="2:5">
      <c r="B8044" s="24"/>
      <c r="C8044" s="202"/>
      <c r="D8044" s="202"/>
      <c r="E8044" s="202"/>
    </row>
    <row r="8045" spans="2:5">
      <c r="B8045" s="24"/>
      <c r="C8045" s="202"/>
      <c r="D8045" s="202"/>
      <c r="E8045" s="202"/>
    </row>
    <row r="8046" spans="2:5">
      <c r="B8046" s="24"/>
      <c r="C8046" s="202"/>
      <c r="D8046" s="202"/>
      <c r="E8046" s="202"/>
    </row>
    <row r="8047" spans="2:5">
      <c r="B8047" s="24"/>
      <c r="C8047" s="202"/>
      <c r="D8047" s="202"/>
      <c r="E8047" s="202"/>
    </row>
    <row r="8048" spans="2:5">
      <c r="B8048" s="24"/>
      <c r="C8048" s="202"/>
      <c r="D8048" s="202"/>
      <c r="E8048" s="202"/>
    </row>
    <row r="8049" spans="2:5">
      <c r="B8049" s="24"/>
      <c r="C8049" s="202"/>
      <c r="D8049" s="202"/>
      <c r="E8049" s="202"/>
    </row>
    <row r="8050" spans="2:5">
      <c r="B8050" s="24"/>
      <c r="C8050" s="202"/>
      <c r="D8050" s="202"/>
      <c r="E8050" s="202"/>
    </row>
    <row r="8051" spans="2:5">
      <c r="B8051" s="24"/>
      <c r="C8051" s="202"/>
      <c r="D8051" s="202"/>
      <c r="E8051" s="202"/>
    </row>
    <row r="8052" spans="2:5">
      <c r="B8052" s="24"/>
      <c r="C8052" s="202"/>
      <c r="D8052" s="202"/>
      <c r="E8052" s="202"/>
    </row>
    <row r="8053" spans="2:5">
      <c r="B8053" s="24"/>
      <c r="C8053" s="202"/>
      <c r="D8053" s="202"/>
      <c r="E8053" s="202"/>
    </row>
    <row r="8054" spans="2:5">
      <c r="B8054" s="24"/>
      <c r="C8054" s="202"/>
      <c r="D8054" s="202"/>
      <c r="E8054" s="202"/>
    </row>
    <row r="8055" spans="2:5">
      <c r="B8055" s="24"/>
      <c r="C8055" s="202"/>
      <c r="D8055" s="202"/>
      <c r="E8055" s="202"/>
    </row>
    <row r="8056" spans="2:5">
      <c r="B8056" s="24"/>
      <c r="C8056" s="202"/>
      <c r="D8056" s="202"/>
      <c r="E8056" s="202"/>
    </row>
    <row r="8057" spans="2:5">
      <c r="B8057" s="24"/>
      <c r="C8057" s="202"/>
      <c r="D8057" s="202"/>
      <c r="E8057" s="202"/>
    </row>
    <row r="8058" spans="2:5">
      <c r="B8058" s="24"/>
      <c r="C8058" s="202"/>
      <c r="D8058" s="202"/>
      <c r="E8058" s="202"/>
    </row>
    <row r="8059" spans="2:5">
      <c r="B8059" s="24"/>
      <c r="C8059" s="202"/>
      <c r="D8059" s="202"/>
      <c r="E8059" s="202"/>
    </row>
    <row r="8060" spans="2:5">
      <c r="B8060" s="24"/>
      <c r="C8060" s="202"/>
      <c r="D8060" s="202"/>
      <c r="E8060" s="202"/>
    </row>
    <row r="8061" spans="2:5">
      <c r="B8061" s="24"/>
      <c r="C8061" s="202"/>
      <c r="D8061" s="202"/>
      <c r="E8061" s="202"/>
    </row>
    <row r="8062" spans="2:5">
      <c r="B8062" s="24"/>
      <c r="C8062" s="202"/>
      <c r="D8062" s="202"/>
      <c r="E8062" s="202"/>
    </row>
    <row r="8063" spans="2:5">
      <c r="B8063" s="24"/>
      <c r="C8063" s="202"/>
      <c r="D8063" s="202"/>
      <c r="E8063" s="202"/>
    </row>
    <row r="8064" spans="2:5">
      <c r="B8064" s="24"/>
      <c r="C8064" s="202"/>
      <c r="D8064" s="202"/>
      <c r="E8064" s="202"/>
    </row>
    <row r="8065" spans="2:5">
      <c r="B8065" s="24"/>
      <c r="C8065" s="202"/>
      <c r="D8065" s="202"/>
      <c r="E8065" s="202"/>
    </row>
    <row r="8066" spans="2:5">
      <c r="B8066" s="24"/>
      <c r="C8066" s="202"/>
      <c r="D8066" s="202"/>
      <c r="E8066" s="202"/>
    </row>
    <row r="8067" spans="2:5">
      <c r="B8067" s="24"/>
      <c r="C8067" s="202"/>
      <c r="D8067" s="202"/>
      <c r="E8067" s="202"/>
    </row>
    <row r="8068" spans="2:5">
      <c r="B8068" s="24"/>
      <c r="C8068" s="202"/>
      <c r="D8068" s="202"/>
      <c r="E8068" s="202"/>
    </row>
    <row r="8069" spans="2:5">
      <c r="B8069" s="24"/>
      <c r="C8069" s="202"/>
      <c r="D8069" s="202"/>
      <c r="E8069" s="202"/>
    </row>
    <row r="8070" spans="2:5">
      <c r="B8070" s="24"/>
      <c r="C8070" s="202"/>
      <c r="D8070" s="202"/>
      <c r="E8070" s="202"/>
    </row>
    <row r="8071" spans="2:5">
      <c r="B8071" s="24"/>
      <c r="C8071" s="202"/>
      <c r="D8071" s="202"/>
      <c r="E8071" s="202"/>
    </row>
    <row r="8072" spans="2:5">
      <c r="B8072" s="24"/>
      <c r="C8072" s="202"/>
      <c r="D8072" s="202"/>
      <c r="E8072" s="202"/>
    </row>
    <row r="8073" spans="2:5">
      <c r="B8073" s="24"/>
      <c r="C8073" s="202"/>
      <c r="D8073" s="202"/>
      <c r="E8073" s="202"/>
    </row>
    <row r="8074" spans="2:5">
      <c r="B8074" s="24"/>
      <c r="C8074" s="202"/>
      <c r="D8074" s="202"/>
      <c r="E8074" s="202"/>
    </row>
    <row r="8075" spans="2:5">
      <c r="B8075" s="24"/>
      <c r="C8075" s="202"/>
      <c r="D8075" s="202"/>
      <c r="E8075" s="202"/>
    </row>
    <row r="8076" spans="2:5">
      <c r="B8076" s="24"/>
      <c r="C8076" s="202"/>
      <c r="D8076" s="202"/>
      <c r="E8076" s="202"/>
    </row>
    <row r="8077" spans="2:5">
      <c r="B8077" s="24"/>
      <c r="C8077" s="202"/>
      <c r="D8077" s="202"/>
      <c r="E8077" s="202"/>
    </row>
    <row r="8078" spans="2:5">
      <c r="B8078" s="24"/>
      <c r="C8078" s="202"/>
      <c r="D8078" s="202"/>
      <c r="E8078" s="202"/>
    </row>
    <row r="8079" spans="2:5">
      <c r="B8079" s="24"/>
      <c r="C8079" s="202"/>
      <c r="D8079" s="202"/>
      <c r="E8079" s="202"/>
    </row>
    <row r="8080" spans="2:5">
      <c r="B8080" s="24"/>
      <c r="C8080" s="202"/>
      <c r="D8080" s="202"/>
      <c r="E8080" s="202"/>
    </row>
    <row r="8081" spans="2:5">
      <c r="B8081" s="24"/>
      <c r="C8081" s="202"/>
      <c r="D8081" s="202"/>
      <c r="E8081" s="202"/>
    </row>
    <row r="8082" spans="2:5">
      <c r="B8082" s="24"/>
      <c r="C8082" s="202"/>
      <c r="D8082" s="202"/>
      <c r="E8082" s="202"/>
    </row>
    <row r="8083" spans="2:5">
      <c r="B8083" s="24"/>
      <c r="C8083" s="202"/>
      <c r="D8083" s="202"/>
      <c r="E8083" s="202"/>
    </row>
    <row r="8084" spans="2:5">
      <c r="B8084" s="24"/>
      <c r="C8084" s="202"/>
      <c r="D8084" s="202"/>
      <c r="E8084" s="202"/>
    </row>
    <row r="8085" spans="2:5">
      <c r="B8085" s="24"/>
      <c r="C8085" s="202"/>
      <c r="D8085" s="202"/>
      <c r="E8085" s="202"/>
    </row>
    <row r="8086" spans="2:5">
      <c r="B8086" s="24"/>
      <c r="C8086" s="202"/>
      <c r="D8086" s="202"/>
      <c r="E8086" s="202"/>
    </row>
    <row r="8087" spans="2:5">
      <c r="B8087" s="24"/>
      <c r="C8087" s="202"/>
      <c r="D8087" s="202"/>
      <c r="E8087" s="202"/>
    </row>
    <row r="8088" spans="2:5">
      <c r="B8088" s="24"/>
      <c r="C8088" s="202"/>
      <c r="D8088" s="202"/>
      <c r="E8088" s="202"/>
    </row>
    <row r="8089" spans="2:5">
      <c r="B8089" s="24"/>
      <c r="C8089" s="202"/>
      <c r="D8089" s="202"/>
      <c r="E8089" s="202"/>
    </row>
    <row r="8090" spans="2:5">
      <c r="B8090" s="24"/>
      <c r="C8090" s="202"/>
      <c r="D8090" s="202"/>
      <c r="E8090" s="202"/>
    </row>
    <row r="8091" spans="2:5">
      <c r="B8091" s="24"/>
      <c r="C8091" s="202"/>
      <c r="D8091" s="202"/>
      <c r="E8091" s="202"/>
    </row>
    <row r="8092" spans="2:5">
      <c r="B8092" s="24"/>
      <c r="C8092" s="202"/>
      <c r="D8092" s="202"/>
      <c r="E8092" s="202"/>
    </row>
    <row r="8093" spans="2:5">
      <c r="B8093" s="24"/>
      <c r="C8093" s="202"/>
      <c r="D8093" s="202"/>
      <c r="E8093" s="202"/>
    </row>
    <row r="8094" spans="2:5">
      <c r="B8094" s="24"/>
      <c r="C8094" s="202"/>
      <c r="D8094" s="202"/>
      <c r="E8094" s="202"/>
    </row>
    <row r="8095" spans="2:5">
      <c r="B8095" s="24"/>
      <c r="C8095" s="202"/>
      <c r="D8095" s="202"/>
      <c r="E8095" s="202"/>
    </row>
    <row r="8096" spans="2:5">
      <c r="B8096" s="24"/>
      <c r="C8096" s="202"/>
      <c r="D8096" s="202"/>
      <c r="E8096" s="202"/>
    </row>
    <row r="8097" spans="2:5">
      <c r="B8097" s="24"/>
      <c r="C8097" s="202"/>
      <c r="D8097" s="202"/>
      <c r="E8097" s="202"/>
    </row>
    <row r="8098" spans="2:5">
      <c r="B8098" s="24"/>
      <c r="C8098" s="202"/>
      <c r="D8098" s="202"/>
      <c r="E8098" s="202"/>
    </row>
    <row r="8099" spans="2:5">
      <c r="B8099" s="24"/>
      <c r="C8099" s="202"/>
      <c r="D8099" s="202"/>
      <c r="E8099" s="202"/>
    </row>
    <row r="8100" spans="2:5">
      <c r="B8100" s="24"/>
      <c r="C8100" s="202"/>
      <c r="D8100" s="202"/>
      <c r="E8100" s="202"/>
    </row>
    <row r="8101" spans="2:5">
      <c r="B8101" s="24"/>
      <c r="C8101" s="202"/>
      <c r="D8101" s="202"/>
      <c r="E8101" s="202"/>
    </row>
    <row r="8102" spans="2:5">
      <c r="B8102" s="24"/>
      <c r="C8102" s="202"/>
      <c r="D8102" s="202"/>
      <c r="E8102" s="202"/>
    </row>
    <row r="8103" spans="2:5">
      <c r="B8103" s="24"/>
      <c r="C8103" s="202"/>
      <c r="D8103" s="202"/>
      <c r="E8103" s="202"/>
    </row>
    <row r="8104" spans="2:5">
      <c r="B8104" s="24"/>
      <c r="C8104" s="202"/>
      <c r="D8104" s="202"/>
      <c r="E8104" s="202"/>
    </row>
    <row r="8105" spans="2:5">
      <c r="B8105" s="24"/>
      <c r="C8105" s="202"/>
      <c r="D8105" s="202"/>
      <c r="E8105" s="202"/>
    </row>
    <row r="8106" spans="2:5">
      <c r="B8106" s="24"/>
      <c r="C8106" s="202"/>
      <c r="D8106" s="202"/>
      <c r="E8106" s="202"/>
    </row>
    <row r="8107" spans="2:5">
      <c r="B8107" s="24"/>
      <c r="C8107" s="202"/>
      <c r="D8107" s="202"/>
      <c r="E8107" s="202"/>
    </row>
    <row r="8108" spans="2:5">
      <c r="B8108" s="24"/>
      <c r="C8108" s="202"/>
      <c r="D8108" s="202"/>
      <c r="E8108" s="202"/>
    </row>
    <row r="8109" spans="2:5">
      <c r="B8109" s="24"/>
      <c r="C8109" s="202"/>
      <c r="D8109" s="202"/>
      <c r="E8109" s="202"/>
    </row>
    <row r="8110" spans="2:5">
      <c r="B8110" s="24"/>
      <c r="C8110" s="202"/>
      <c r="D8110" s="202"/>
      <c r="E8110" s="202"/>
    </row>
    <row r="8111" spans="2:5">
      <c r="B8111" s="24"/>
      <c r="C8111" s="202"/>
      <c r="D8111" s="202"/>
      <c r="E8111" s="202"/>
    </row>
    <row r="8112" spans="2:5">
      <c r="B8112" s="24"/>
      <c r="C8112" s="202"/>
      <c r="D8112" s="202"/>
      <c r="E8112" s="202"/>
    </row>
    <row r="8113" spans="2:5">
      <c r="B8113" s="24"/>
      <c r="C8113" s="202"/>
      <c r="D8113" s="202"/>
      <c r="E8113" s="202"/>
    </row>
    <row r="8114" spans="2:5">
      <c r="B8114" s="24"/>
      <c r="C8114" s="202"/>
      <c r="D8114" s="202"/>
      <c r="E8114" s="202"/>
    </row>
    <row r="8115" spans="2:5">
      <c r="B8115" s="24"/>
      <c r="C8115" s="202"/>
      <c r="D8115" s="202"/>
      <c r="E8115" s="202"/>
    </row>
    <row r="8116" spans="2:5">
      <c r="B8116" s="24"/>
      <c r="C8116" s="202"/>
      <c r="D8116" s="202"/>
      <c r="E8116" s="202"/>
    </row>
    <row r="8117" spans="2:5">
      <c r="B8117" s="24"/>
      <c r="C8117" s="202"/>
      <c r="D8117" s="202"/>
      <c r="E8117" s="202"/>
    </row>
    <row r="8118" spans="2:5">
      <c r="B8118" s="24"/>
      <c r="C8118" s="202"/>
      <c r="D8118" s="202"/>
      <c r="E8118" s="202"/>
    </row>
    <row r="8119" spans="2:5">
      <c r="B8119" s="24"/>
      <c r="C8119" s="202"/>
      <c r="D8119" s="202"/>
      <c r="E8119" s="202"/>
    </row>
    <row r="8120" spans="2:5">
      <c r="B8120" s="24"/>
      <c r="C8120" s="202"/>
      <c r="D8120" s="202"/>
      <c r="E8120" s="202"/>
    </row>
    <row r="8121" spans="2:5">
      <c r="B8121" s="24"/>
      <c r="C8121" s="202"/>
      <c r="D8121" s="202"/>
      <c r="E8121" s="202"/>
    </row>
    <row r="8122" spans="2:5">
      <c r="B8122" s="24"/>
      <c r="C8122" s="202"/>
      <c r="D8122" s="202"/>
      <c r="E8122" s="202"/>
    </row>
    <row r="8123" spans="2:5">
      <c r="B8123" s="24"/>
      <c r="C8123" s="202"/>
      <c r="D8123" s="202"/>
      <c r="E8123" s="202"/>
    </row>
    <row r="8124" spans="2:5">
      <c r="B8124" s="24"/>
      <c r="C8124" s="202"/>
      <c r="D8124" s="202"/>
      <c r="E8124" s="202"/>
    </row>
    <row r="8125" spans="2:5">
      <c r="B8125" s="24"/>
      <c r="C8125" s="202"/>
      <c r="D8125" s="202"/>
      <c r="E8125" s="202"/>
    </row>
    <row r="8126" spans="2:5">
      <c r="B8126" s="24"/>
      <c r="C8126" s="202"/>
      <c r="D8126" s="202"/>
      <c r="E8126" s="202"/>
    </row>
    <row r="8127" spans="2:5">
      <c r="B8127" s="24"/>
      <c r="C8127" s="202"/>
      <c r="D8127" s="202"/>
      <c r="E8127" s="202"/>
    </row>
    <row r="8128" spans="2:5">
      <c r="B8128" s="24"/>
      <c r="C8128" s="202"/>
      <c r="D8128" s="202"/>
      <c r="E8128" s="202"/>
    </row>
    <row r="8129" spans="2:5">
      <c r="B8129" s="24"/>
      <c r="C8129" s="202"/>
      <c r="D8129" s="202"/>
      <c r="E8129" s="202"/>
    </row>
    <row r="8130" spans="2:5">
      <c r="B8130" s="24"/>
      <c r="C8130" s="202"/>
      <c r="D8130" s="202"/>
      <c r="E8130" s="202"/>
    </row>
    <row r="8131" spans="2:5">
      <c r="B8131" s="24"/>
      <c r="C8131" s="202"/>
      <c r="D8131" s="202"/>
      <c r="E8131" s="202"/>
    </row>
    <row r="8132" spans="2:5">
      <c r="B8132" s="24"/>
      <c r="C8132" s="202"/>
      <c r="D8132" s="202"/>
      <c r="E8132" s="202"/>
    </row>
    <row r="8133" spans="2:5">
      <c r="B8133" s="24"/>
      <c r="C8133" s="202"/>
      <c r="D8133" s="202"/>
      <c r="E8133" s="202"/>
    </row>
    <row r="8134" spans="2:5">
      <c r="B8134" s="24"/>
      <c r="C8134" s="202"/>
      <c r="D8134" s="202"/>
      <c r="E8134" s="202"/>
    </row>
    <row r="8135" spans="2:5">
      <c r="B8135" s="24"/>
      <c r="C8135" s="202"/>
      <c r="D8135" s="202"/>
      <c r="E8135" s="202"/>
    </row>
    <row r="8136" spans="2:5">
      <c r="B8136" s="24"/>
      <c r="C8136" s="202"/>
      <c r="D8136" s="202"/>
      <c r="E8136" s="202"/>
    </row>
    <row r="8137" spans="2:5">
      <c r="B8137" s="24"/>
      <c r="C8137" s="202"/>
      <c r="D8137" s="202"/>
      <c r="E8137" s="202"/>
    </row>
    <row r="8138" spans="2:5">
      <c r="B8138" s="24"/>
      <c r="C8138" s="202"/>
      <c r="D8138" s="202"/>
      <c r="E8138" s="202"/>
    </row>
    <row r="8139" spans="2:5">
      <c r="B8139" s="24"/>
      <c r="C8139" s="202"/>
      <c r="D8139" s="202"/>
      <c r="E8139" s="202"/>
    </row>
    <row r="8140" spans="2:5">
      <c r="B8140" s="24"/>
      <c r="C8140" s="202"/>
      <c r="D8140" s="202"/>
      <c r="E8140" s="202"/>
    </row>
    <row r="8141" spans="2:5">
      <c r="B8141" s="24"/>
      <c r="C8141" s="202"/>
      <c r="D8141" s="202"/>
      <c r="E8141" s="202"/>
    </row>
    <row r="8142" spans="2:5">
      <c r="B8142" s="24"/>
      <c r="C8142" s="202"/>
      <c r="D8142" s="202"/>
      <c r="E8142" s="202"/>
    </row>
    <row r="8143" spans="2:5">
      <c r="B8143" s="24"/>
      <c r="C8143" s="202"/>
      <c r="D8143" s="202"/>
      <c r="E8143" s="202"/>
    </row>
    <row r="8144" spans="2:5">
      <c r="B8144" s="24"/>
      <c r="C8144" s="202"/>
      <c r="D8144" s="202"/>
      <c r="E8144" s="202"/>
    </row>
    <row r="8145" spans="2:5">
      <c r="B8145" s="24"/>
      <c r="C8145" s="202"/>
      <c r="D8145" s="202"/>
      <c r="E8145" s="202"/>
    </row>
    <row r="8146" spans="2:5">
      <c r="B8146" s="24"/>
      <c r="C8146" s="202"/>
      <c r="D8146" s="202"/>
      <c r="E8146" s="202"/>
    </row>
    <row r="8147" spans="2:5">
      <c r="B8147" s="24"/>
      <c r="C8147" s="202"/>
      <c r="D8147" s="202"/>
      <c r="E8147" s="202"/>
    </row>
    <row r="8148" spans="2:5">
      <c r="B8148" s="24"/>
      <c r="C8148" s="202"/>
      <c r="D8148" s="202"/>
      <c r="E8148" s="202"/>
    </row>
    <row r="8149" spans="2:5">
      <c r="B8149" s="24"/>
      <c r="C8149" s="202"/>
      <c r="D8149" s="202"/>
      <c r="E8149" s="202"/>
    </row>
    <row r="8150" spans="2:5">
      <c r="B8150" s="24"/>
      <c r="C8150" s="202"/>
      <c r="D8150" s="202"/>
      <c r="E8150" s="202"/>
    </row>
    <row r="8151" spans="2:5">
      <c r="B8151" s="24"/>
      <c r="C8151" s="202"/>
      <c r="D8151" s="202"/>
      <c r="E8151" s="202"/>
    </row>
    <row r="8152" spans="2:5">
      <c r="B8152" s="24"/>
      <c r="C8152" s="202"/>
      <c r="D8152" s="202"/>
      <c r="E8152" s="202"/>
    </row>
    <row r="8153" spans="2:5">
      <c r="B8153" s="24"/>
      <c r="C8153" s="202"/>
      <c r="D8153" s="202"/>
      <c r="E8153" s="202"/>
    </row>
    <row r="8154" spans="2:5">
      <c r="B8154" s="24"/>
      <c r="C8154" s="202"/>
      <c r="D8154" s="202"/>
      <c r="E8154" s="202"/>
    </row>
    <row r="8155" spans="2:5">
      <c r="B8155" s="24"/>
      <c r="C8155" s="202"/>
      <c r="D8155" s="202"/>
      <c r="E8155" s="202"/>
    </row>
    <row r="8156" spans="2:5">
      <c r="B8156" s="24"/>
      <c r="C8156" s="202"/>
      <c r="D8156" s="202"/>
      <c r="E8156" s="202"/>
    </row>
    <row r="8157" spans="2:5">
      <c r="B8157" s="24"/>
      <c r="C8157" s="202"/>
      <c r="D8157" s="202"/>
      <c r="E8157" s="202"/>
    </row>
    <row r="8158" spans="2:5">
      <c r="B8158" s="24"/>
      <c r="C8158" s="202"/>
      <c r="D8158" s="202"/>
      <c r="E8158" s="202"/>
    </row>
    <row r="8159" spans="2:5">
      <c r="B8159" s="24"/>
      <c r="C8159" s="202"/>
      <c r="D8159" s="202"/>
      <c r="E8159" s="202"/>
    </row>
    <row r="8160" spans="2:5">
      <c r="B8160" s="24"/>
      <c r="C8160" s="202"/>
      <c r="D8160" s="202"/>
      <c r="E8160" s="202"/>
    </row>
    <row r="8161" spans="2:5">
      <c r="B8161" s="24"/>
      <c r="C8161" s="202"/>
      <c r="D8161" s="202"/>
      <c r="E8161" s="202"/>
    </row>
    <row r="8162" spans="2:5">
      <c r="B8162" s="24"/>
      <c r="C8162" s="202"/>
      <c r="D8162" s="202"/>
      <c r="E8162" s="202"/>
    </row>
    <row r="8163" spans="2:5">
      <c r="B8163" s="24"/>
      <c r="C8163" s="202"/>
      <c r="D8163" s="202"/>
      <c r="E8163" s="202"/>
    </row>
    <row r="8164" spans="2:5">
      <c r="B8164" s="24"/>
      <c r="C8164" s="202"/>
      <c r="D8164" s="202"/>
      <c r="E8164" s="202"/>
    </row>
    <row r="8165" spans="2:5">
      <c r="B8165" s="24"/>
      <c r="C8165" s="202"/>
      <c r="D8165" s="202"/>
      <c r="E8165" s="202"/>
    </row>
    <row r="8166" spans="2:5">
      <c r="B8166" s="24"/>
      <c r="C8166" s="202"/>
      <c r="D8166" s="202"/>
      <c r="E8166" s="202"/>
    </row>
    <row r="8167" spans="2:5">
      <c r="B8167" s="24"/>
      <c r="C8167" s="202"/>
      <c r="D8167" s="202"/>
      <c r="E8167" s="202"/>
    </row>
    <row r="8168" spans="2:5">
      <c r="B8168" s="24"/>
      <c r="C8168" s="202"/>
      <c r="D8168" s="202"/>
      <c r="E8168" s="202"/>
    </row>
    <row r="8169" spans="2:5">
      <c r="B8169" s="24"/>
      <c r="C8169" s="202"/>
      <c r="D8169" s="202"/>
      <c r="E8169" s="202"/>
    </row>
    <row r="8170" spans="2:5">
      <c r="B8170" s="24"/>
      <c r="C8170" s="202"/>
      <c r="D8170" s="202"/>
      <c r="E8170" s="202"/>
    </row>
    <row r="8171" spans="2:5">
      <c r="B8171" s="24"/>
      <c r="C8171" s="202"/>
      <c r="D8171" s="202"/>
      <c r="E8171" s="202"/>
    </row>
    <row r="8172" spans="2:5">
      <c r="B8172" s="24"/>
      <c r="C8172" s="202"/>
      <c r="D8172" s="202"/>
      <c r="E8172" s="202"/>
    </row>
    <row r="8173" spans="2:5">
      <c r="B8173" s="24"/>
      <c r="C8173" s="202"/>
      <c r="D8173" s="202"/>
      <c r="E8173" s="202"/>
    </row>
    <row r="8174" spans="2:5">
      <c r="B8174" s="24"/>
      <c r="C8174" s="202"/>
      <c r="D8174" s="202"/>
      <c r="E8174" s="202"/>
    </row>
    <row r="8175" spans="2:5">
      <c r="B8175" s="24"/>
      <c r="C8175" s="202"/>
      <c r="D8175" s="202"/>
      <c r="E8175" s="202"/>
    </row>
    <row r="8176" spans="2:5">
      <c r="B8176" s="24"/>
      <c r="C8176" s="202"/>
      <c r="D8176" s="202"/>
      <c r="E8176" s="202"/>
    </row>
    <row r="8177" spans="2:5">
      <c r="B8177" s="24"/>
      <c r="C8177" s="202"/>
      <c r="D8177" s="202"/>
      <c r="E8177" s="202"/>
    </row>
    <row r="8178" spans="2:5">
      <c r="B8178" s="24"/>
      <c r="C8178" s="202"/>
      <c r="D8178" s="202"/>
      <c r="E8178" s="202"/>
    </row>
    <row r="8179" spans="2:5">
      <c r="B8179" s="24"/>
      <c r="C8179" s="202"/>
      <c r="D8179" s="202"/>
      <c r="E8179" s="202"/>
    </row>
    <row r="8180" spans="2:5">
      <c r="B8180" s="24"/>
      <c r="C8180" s="202"/>
      <c r="D8180" s="202"/>
      <c r="E8180" s="202"/>
    </row>
    <row r="8181" spans="2:5">
      <c r="B8181" s="24"/>
      <c r="C8181" s="202"/>
      <c r="D8181" s="202"/>
      <c r="E8181" s="202"/>
    </row>
    <row r="8182" spans="2:5">
      <c r="B8182" s="24"/>
      <c r="C8182" s="202"/>
      <c r="D8182" s="202"/>
      <c r="E8182" s="202"/>
    </row>
    <row r="8183" spans="2:5">
      <c r="B8183" s="24"/>
      <c r="C8183" s="202"/>
      <c r="D8183" s="202"/>
      <c r="E8183" s="202"/>
    </row>
    <row r="8184" spans="2:5">
      <c r="B8184" s="24"/>
      <c r="C8184" s="202"/>
      <c r="D8184" s="202"/>
      <c r="E8184" s="202"/>
    </row>
    <row r="8185" spans="2:5">
      <c r="B8185" s="24"/>
      <c r="C8185" s="202"/>
      <c r="D8185" s="202"/>
      <c r="E8185" s="202"/>
    </row>
    <row r="8186" spans="2:5">
      <c r="B8186" s="24"/>
      <c r="C8186" s="202"/>
      <c r="D8186" s="202"/>
      <c r="E8186" s="202"/>
    </row>
    <row r="8187" spans="2:5">
      <c r="B8187" s="24"/>
      <c r="C8187" s="202"/>
      <c r="D8187" s="202"/>
      <c r="E8187" s="202"/>
    </row>
    <row r="8188" spans="2:5">
      <c r="B8188" s="24"/>
      <c r="C8188" s="202"/>
      <c r="D8188" s="202"/>
      <c r="E8188" s="202"/>
    </row>
    <row r="8189" spans="2:5">
      <c r="B8189" s="24"/>
      <c r="C8189" s="202"/>
      <c r="D8189" s="202"/>
      <c r="E8189" s="202"/>
    </row>
    <row r="8190" spans="2:5">
      <c r="B8190" s="24"/>
      <c r="C8190" s="202"/>
      <c r="D8190" s="202"/>
      <c r="E8190" s="202"/>
    </row>
    <row r="8191" spans="2:5">
      <c r="B8191" s="24"/>
      <c r="C8191" s="202"/>
      <c r="D8191" s="202"/>
      <c r="E8191" s="202"/>
    </row>
    <row r="8192" spans="2:5">
      <c r="B8192" s="24"/>
      <c r="C8192" s="202"/>
      <c r="D8192" s="202"/>
      <c r="E8192" s="202"/>
    </row>
    <row r="8193" spans="2:5">
      <c r="B8193" s="24"/>
      <c r="C8193" s="202"/>
      <c r="D8193" s="202"/>
      <c r="E8193" s="202"/>
    </row>
    <row r="8194" spans="2:5">
      <c r="B8194" s="24"/>
      <c r="C8194" s="202"/>
      <c r="D8194" s="202"/>
      <c r="E8194" s="202"/>
    </row>
    <row r="8195" spans="2:5">
      <c r="B8195" s="24"/>
      <c r="C8195" s="202"/>
      <c r="D8195" s="202"/>
      <c r="E8195" s="202"/>
    </row>
    <row r="8196" spans="2:5">
      <c r="B8196" s="24"/>
      <c r="C8196" s="202"/>
      <c r="D8196" s="202"/>
      <c r="E8196" s="202"/>
    </row>
    <row r="8197" spans="2:5">
      <c r="B8197" s="24"/>
      <c r="C8197" s="202"/>
      <c r="D8197" s="202"/>
      <c r="E8197" s="202"/>
    </row>
    <row r="8198" spans="2:5">
      <c r="B8198" s="24"/>
      <c r="C8198" s="202"/>
      <c r="D8198" s="202"/>
      <c r="E8198" s="202"/>
    </row>
    <row r="8199" spans="2:5">
      <c r="B8199" s="24"/>
      <c r="C8199" s="202"/>
      <c r="D8199" s="202"/>
      <c r="E8199" s="202"/>
    </row>
    <row r="8200" spans="2:5">
      <c r="B8200" s="24"/>
      <c r="C8200" s="202"/>
      <c r="D8200" s="202"/>
      <c r="E8200" s="202"/>
    </row>
    <row r="8201" spans="2:5">
      <c r="B8201" s="24"/>
      <c r="C8201" s="202"/>
      <c r="D8201" s="202"/>
      <c r="E8201" s="202"/>
    </row>
    <row r="8202" spans="2:5">
      <c r="B8202" s="24"/>
      <c r="C8202" s="202"/>
      <c r="D8202" s="202"/>
      <c r="E8202" s="202"/>
    </row>
    <row r="8203" spans="2:5">
      <c r="B8203" s="24"/>
      <c r="C8203" s="202"/>
      <c r="D8203" s="202"/>
      <c r="E8203" s="202"/>
    </row>
    <row r="8204" spans="2:5">
      <c r="B8204" s="24"/>
      <c r="C8204" s="202"/>
      <c r="D8204" s="202"/>
      <c r="E8204" s="202"/>
    </row>
    <row r="8205" spans="2:5">
      <c r="B8205" s="24"/>
      <c r="C8205" s="202"/>
      <c r="D8205" s="202"/>
      <c r="E8205" s="202"/>
    </row>
    <row r="8206" spans="2:5">
      <c r="B8206" s="24"/>
      <c r="C8206" s="202"/>
      <c r="D8206" s="202"/>
      <c r="E8206" s="202"/>
    </row>
    <row r="8207" spans="2:5">
      <c r="B8207" s="24"/>
      <c r="C8207" s="202"/>
      <c r="D8207" s="202"/>
      <c r="E8207" s="202"/>
    </row>
    <row r="8208" spans="2:5">
      <c r="B8208" s="24"/>
      <c r="C8208" s="202"/>
      <c r="D8208" s="202"/>
      <c r="E8208" s="202"/>
    </row>
    <row r="8209" spans="2:5">
      <c r="B8209" s="24"/>
      <c r="C8209" s="202"/>
      <c r="D8209" s="202"/>
      <c r="E8209" s="202"/>
    </row>
    <row r="8210" spans="2:5">
      <c r="B8210" s="24"/>
      <c r="C8210" s="202"/>
      <c r="D8210" s="202"/>
      <c r="E8210" s="202"/>
    </row>
    <row r="8211" spans="2:5">
      <c r="B8211" s="24"/>
      <c r="C8211" s="202"/>
      <c r="D8211" s="202"/>
      <c r="E8211" s="202"/>
    </row>
    <row r="8212" spans="2:5">
      <c r="B8212" s="24"/>
      <c r="C8212" s="202"/>
      <c r="D8212" s="202"/>
      <c r="E8212" s="202"/>
    </row>
    <row r="8213" spans="2:5">
      <c r="B8213" s="24"/>
      <c r="C8213" s="202"/>
      <c r="D8213" s="202"/>
      <c r="E8213" s="202"/>
    </row>
    <row r="8214" spans="2:5">
      <c r="B8214" s="24"/>
      <c r="C8214" s="202"/>
      <c r="D8214" s="202"/>
      <c r="E8214" s="202"/>
    </row>
    <row r="8215" spans="2:5">
      <c r="B8215" s="24"/>
      <c r="C8215" s="202"/>
      <c r="D8215" s="202"/>
      <c r="E8215" s="202"/>
    </row>
    <row r="8216" spans="2:5">
      <c r="B8216" s="24"/>
      <c r="C8216" s="202"/>
      <c r="D8216" s="202"/>
      <c r="E8216" s="202"/>
    </row>
    <row r="8217" spans="2:5">
      <c r="B8217" s="24"/>
      <c r="C8217" s="202"/>
      <c r="D8217" s="202"/>
      <c r="E8217" s="202"/>
    </row>
    <row r="8218" spans="2:5">
      <c r="B8218" s="24"/>
      <c r="C8218" s="202"/>
      <c r="D8218" s="202"/>
      <c r="E8218" s="202"/>
    </row>
    <row r="8219" spans="2:5">
      <c r="B8219" s="24"/>
      <c r="C8219" s="202"/>
      <c r="D8219" s="202"/>
      <c r="E8219" s="202"/>
    </row>
    <row r="8220" spans="2:5">
      <c r="B8220" s="24"/>
      <c r="C8220" s="202"/>
      <c r="D8220" s="202"/>
      <c r="E8220" s="202"/>
    </row>
    <row r="8221" spans="2:5">
      <c r="B8221" s="24"/>
      <c r="C8221" s="202"/>
      <c r="D8221" s="202"/>
      <c r="E8221" s="202"/>
    </row>
    <row r="8222" spans="2:5">
      <c r="B8222" s="24"/>
      <c r="C8222" s="202"/>
      <c r="D8222" s="202"/>
      <c r="E8222" s="202"/>
    </row>
    <row r="8223" spans="2:5">
      <c r="B8223" s="24"/>
      <c r="C8223" s="202"/>
      <c r="D8223" s="202"/>
      <c r="E8223" s="202"/>
    </row>
    <row r="8224" spans="2:5">
      <c r="B8224" s="24"/>
      <c r="C8224" s="202"/>
      <c r="D8224" s="202"/>
      <c r="E8224" s="202"/>
    </row>
    <row r="8225" spans="2:5">
      <c r="B8225" s="24"/>
      <c r="C8225" s="202"/>
      <c r="D8225" s="202"/>
      <c r="E8225" s="202"/>
    </row>
    <row r="8226" spans="2:5">
      <c r="B8226" s="24"/>
      <c r="C8226" s="202"/>
      <c r="D8226" s="202"/>
      <c r="E8226" s="202"/>
    </row>
    <row r="8227" spans="2:5">
      <c r="B8227" s="24"/>
      <c r="C8227" s="202"/>
      <c r="D8227" s="202"/>
      <c r="E8227" s="202"/>
    </row>
    <row r="8228" spans="2:5">
      <c r="B8228" s="24"/>
      <c r="C8228" s="202"/>
      <c r="D8228" s="202"/>
      <c r="E8228" s="202"/>
    </row>
    <row r="8229" spans="2:5">
      <c r="B8229" s="24"/>
      <c r="C8229" s="202"/>
      <c r="D8229" s="202"/>
      <c r="E8229" s="202"/>
    </row>
    <row r="8230" spans="2:5">
      <c r="B8230" s="24"/>
      <c r="C8230" s="202"/>
      <c r="D8230" s="202"/>
      <c r="E8230" s="202"/>
    </row>
    <row r="8231" spans="2:5">
      <c r="B8231" s="24"/>
      <c r="C8231" s="202"/>
      <c r="D8231" s="202"/>
      <c r="E8231" s="202"/>
    </row>
    <row r="8232" spans="2:5">
      <c r="B8232" s="24"/>
      <c r="C8232" s="202"/>
      <c r="D8232" s="202"/>
      <c r="E8232" s="202"/>
    </row>
    <row r="8233" spans="2:5">
      <c r="B8233" s="24"/>
      <c r="C8233" s="202"/>
      <c r="D8233" s="202"/>
      <c r="E8233" s="202"/>
    </row>
    <row r="8234" spans="2:5">
      <c r="B8234" s="24"/>
      <c r="C8234" s="202"/>
      <c r="D8234" s="202"/>
      <c r="E8234" s="202"/>
    </row>
    <row r="8235" spans="2:5">
      <c r="B8235" s="24"/>
      <c r="C8235" s="202"/>
      <c r="D8235" s="202"/>
      <c r="E8235" s="202"/>
    </row>
    <row r="8236" spans="2:5">
      <c r="B8236" s="24"/>
      <c r="C8236" s="202"/>
      <c r="D8236" s="202"/>
      <c r="E8236" s="202"/>
    </row>
    <row r="8237" spans="2:5">
      <c r="B8237" s="24"/>
      <c r="C8237" s="202"/>
      <c r="D8237" s="202"/>
      <c r="E8237" s="202"/>
    </row>
    <row r="8238" spans="2:5">
      <c r="B8238" s="24"/>
      <c r="C8238" s="202"/>
      <c r="D8238" s="202"/>
      <c r="E8238" s="202"/>
    </row>
    <row r="8239" spans="2:5">
      <c r="B8239" s="24"/>
      <c r="C8239" s="202"/>
      <c r="D8239" s="202"/>
      <c r="E8239" s="202"/>
    </row>
    <row r="8240" spans="2:5">
      <c r="B8240" s="24"/>
      <c r="C8240" s="202"/>
      <c r="D8240" s="202"/>
      <c r="E8240" s="202"/>
    </row>
    <row r="8241" spans="2:5">
      <c r="B8241" s="24"/>
      <c r="C8241" s="202"/>
      <c r="D8241" s="202"/>
      <c r="E8241" s="202"/>
    </row>
    <row r="8242" spans="2:5">
      <c r="B8242" s="24"/>
      <c r="C8242" s="202"/>
      <c r="D8242" s="202"/>
      <c r="E8242" s="202"/>
    </row>
    <row r="8243" spans="2:5">
      <c r="B8243" s="24"/>
      <c r="C8243" s="202"/>
      <c r="D8243" s="202"/>
      <c r="E8243" s="202"/>
    </row>
    <row r="8244" spans="2:5">
      <c r="B8244" s="24"/>
      <c r="C8244" s="202"/>
      <c r="D8244" s="202"/>
      <c r="E8244" s="202"/>
    </row>
    <row r="8245" spans="2:5">
      <c r="B8245" s="24"/>
      <c r="C8245" s="202"/>
      <c r="D8245" s="202"/>
      <c r="E8245" s="202"/>
    </row>
    <row r="8246" spans="2:5">
      <c r="B8246" s="24"/>
      <c r="C8246" s="202"/>
      <c r="D8246" s="202"/>
      <c r="E8246" s="202"/>
    </row>
    <row r="8247" spans="2:5">
      <c r="B8247" s="24"/>
      <c r="C8247" s="202"/>
      <c r="D8247" s="202"/>
      <c r="E8247" s="202"/>
    </row>
    <row r="8248" spans="2:5">
      <c r="B8248" s="24"/>
      <c r="C8248" s="202"/>
      <c r="D8248" s="202"/>
      <c r="E8248" s="202"/>
    </row>
    <row r="8249" spans="2:5">
      <c r="B8249" s="24"/>
      <c r="C8249" s="202"/>
      <c r="D8249" s="202"/>
      <c r="E8249" s="202"/>
    </row>
    <row r="8250" spans="2:5">
      <c r="B8250" s="24"/>
      <c r="C8250" s="202"/>
      <c r="D8250" s="202"/>
      <c r="E8250" s="202"/>
    </row>
    <row r="8251" spans="2:5">
      <c r="B8251" s="24"/>
      <c r="C8251" s="202"/>
      <c r="D8251" s="202"/>
      <c r="E8251" s="202"/>
    </row>
    <row r="8252" spans="2:5">
      <c r="B8252" s="24"/>
      <c r="C8252" s="202"/>
      <c r="D8252" s="202"/>
      <c r="E8252" s="202"/>
    </row>
    <row r="8253" spans="2:5">
      <c r="B8253" s="24"/>
      <c r="C8253" s="202"/>
      <c r="D8253" s="202"/>
      <c r="E8253" s="202"/>
    </row>
    <row r="8254" spans="2:5">
      <c r="B8254" s="24"/>
      <c r="C8254" s="202"/>
      <c r="D8254" s="202"/>
      <c r="E8254" s="202"/>
    </row>
    <row r="8255" spans="2:5">
      <c r="B8255" s="24"/>
      <c r="C8255" s="202"/>
      <c r="D8255" s="202"/>
      <c r="E8255" s="202"/>
    </row>
    <row r="8256" spans="2:5">
      <c r="B8256" s="24"/>
      <c r="C8256" s="202"/>
      <c r="D8256" s="202"/>
      <c r="E8256" s="202"/>
    </row>
    <row r="8257" spans="2:5">
      <c r="B8257" s="24"/>
      <c r="C8257" s="202"/>
      <c r="D8257" s="202"/>
      <c r="E8257" s="202"/>
    </row>
    <row r="8258" spans="2:5">
      <c r="B8258" s="24"/>
      <c r="C8258" s="202"/>
      <c r="D8258" s="202"/>
      <c r="E8258" s="202"/>
    </row>
    <row r="8259" spans="2:5">
      <c r="B8259" s="24"/>
      <c r="C8259" s="202"/>
      <c r="D8259" s="202"/>
      <c r="E8259" s="202"/>
    </row>
    <row r="8260" spans="2:5">
      <c r="B8260" s="24"/>
      <c r="C8260" s="202"/>
      <c r="D8260" s="202"/>
      <c r="E8260" s="202"/>
    </row>
    <row r="8261" spans="2:5">
      <c r="B8261" s="24"/>
      <c r="C8261" s="202"/>
      <c r="D8261" s="202"/>
      <c r="E8261" s="202"/>
    </row>
    <row r="8262" spans="2:5">
      <c r="B8262" s="24"/>
      <c r="C8262" s="202"/>
      <c r="D8262" s="202"/>
      <c r="E8262" s="202"/>
    </row>
    <row r="8263" spans="2:5">
      <c r="B8263" s="24"/>
      <c r="C8263" s="202"/>
      <c r="D8263" s="202"/>
      <c r="E8263" s="202"/>
    </row>
    <row r="8264" spans="2:5">
      <c r="B8264" s="24"/>
      <c r="C8264" s="202"/>
      <c r="D8264" s="202"/>
      <c r="E8264" s="202"/>
    </row>
    <row r="8265" spans="2:5">
      <c r="B8265" s="24"/>
      <c r="C8265" s="202"/>
      <c r="D8265" s="202"/>
      <c r="E8265" s="202"/>
    </row>
    <row r="8266" spans="2:5">
      <c r="B8266" s="24"/>
      <c r="C8266" s="202"/>
      <c r="D8266" s="202"/>
      <c r="E8266" s="202"/>
    </row>
    <row r="8267" spans="2:5">
      <c r="B8267" s="24"/>
      <c r="C8267" s="202"/>
      <c r="D8267" s="202"/>
      <c r="E8267" s="202"/>
    </row>
    <row r="8268" spans="2:5">
      <c r="B8268" s="24"/>
      <c r="C8268" s="202"/>
      <c r="D8268" s="202"/>
      <c r="E8268" s="202"/>
    </row>
    <row r="8269" spans="2:5">
      <c r="B8269" s="24"/>
      <c r="C8269" s="202"/>
      <c r="D8269" s="202"/>
      <c r="E8269" s="202"/>
    </row>
    <row r="8270" spans="2:5">
      <c r="B8270" s="24"/>
      <c r="C8270" s="202"/>
      <c r="D8270" s="202"/>
      <c r="E8270" s="202"/>
    </row>
    <row r="8271" spans="2:5">
      <c r="B8271" s="24"/>
      <c r="C8271" s="202"/>
      <c r="D8271" s="202"/>
      <c r="E8271" s="202"/>
    </row>
    <row r="8272" spans="2:5">
      <c r="B8272" s="24"/>
      <c r="C8272" s="202"/>
      <c r="D8272" s="202"/>
      <c r="E8272" s="202"/>
    </row>
    <row r="8273" spans="2:5">
      <c r="B8273" s="24"/>
      <c r="C8273" s="202"/>
      <c r="D8273" s="202"/>
      <c r="E8273" s="202"/>
    </row>
    <row r="8274" spans="2:5">
      <c r="B8274" s="24"/>
      <c r="C8274" s="202"/>
      <c r="D8274" s="202"/>
      <c r="E8274" s="202"/>
    </row>
    <row r="8275" spans="2:5">
      <c r="B8275" s="24"/>
      <c r="C8275" s="202"/>
      <c r="D8275" s="202"/>
      <c r="E8275" s="202"/>
    </row>
    <row r="8276" spans="2:5">
      <c r="B8276" s="24"/>
      <c r="C8276" s="202"/>
      <c r="D8276" s="202"/>
      <c r="E8276" s="202"/>
    </row>
    <row r="8277" spans="2:5">
      <c r="B8277" s="24"/>
      <c r="C8277" s="202"/>
      <c r="D8277" s="202"/>
      <c r="E8277" s="202"/>
    </row>
    <row r="8278" spans="2:5">
      <c r="B8278" s="24"/>
      <c r="C8278" s="202"/>
      <c r="D8278" s="202"/>
      <c r="E8278" s="202"/>
    </row>
    <row r="8279" spans="2:5">
      <c r="B8279" s="24"/>
      <c r="C8279" s="202"/>
      <c r="D8279" s="202"/>
      <c r="E8279" s="202"/>
    </row>
    <row r="8280" spans="2:5">
      <c r="B8280" s="24"/>
      <c r="C8280" s="202"/>
      <c r="D8280" s="202"/>
      <c r="E8280" s="202"/>
    </row>
    <row r="8281" spans="2:5">
      <c r="B8281" s="24"/>
      <c r="C8281" s="202"/>
      <c r="D8281" s="202"/>
      <c r="E8281" s="202"/>
    </row>
    <row r="8282" spans="2:5">
      <c r="B8282" s="24"/>
      <c r="C8282" s="202"/>
      <c r="D8282" s="202"/>
      <c r="E8282" s="202"/>
    </row>
    <row r="8283" spans="2:5">
      <c r="B8283" s="24"/>
      <c r="C8283" s="202"/>
      <c r="D8283" s="202"/>
      <c r="E8283" s="202"/>
    </row>
    <row r="8284" spans="2:5">
      <c r="B8284" s="24"/>
      <c r="C8284" s="202"/>
      <c r="D8284" s="202"/>
      <c r="E8284" s="202"/>
    </row>
    <row r="8285" spans="2:5">
      <c r="B8285" s="24"/>
      <c r="C8285" s="202"/>
      <c r="D8285" s="202"/>
      <c r="E8285" s="202"/>
    </row>
    <row r="8286" spans="2:5">
      <c r="B8286" s="24"/>
      <c r="C8286" s="202"/>
      <c r="D8286" s="202"/>
      <c r="E8286" s="202"/>
    </row>
    <row r="8287" spans="2:5">
      <c r="B8287" s="24"/>
      <c r="C8287" s="202"/>
      <c r="D8287" s="202"/>
      <c r="E8287" s="202"/>
    </row>
    <row r="8288" spans="2:5">
      <c r="B8288" s="24"/>
      <c r="C8288" s="202"/>
      <c r="D8288" s="202"/>
      <c r="E8288" s="202"/>
    </row>
    <row r="8289" spans="2:5">
      <c r="B8289" s="24"/>
      <c r="C8289" s="202"/>
      <c r="D8289" s="202"/>
      <c r="E8289" s="202"/>
    </row>
    <row r="8290" spans="2:5">
      <c r="B8290" s="24"/>
      <c r="C8290" s="202"/>
      <c r="D8290" s="202"/>
      <c r="E8290" s="202"/>
    </row>
    <row r="8291" spans="2:5">
      <c r="B8291" s="24"/>
      <c r="C8291" s="202"/>
      <c r="D8291" s="202"/>
      <c r="E8291" s="202"/>
    </row>
    <row r="8292" spans="2:5">
      <c r="B8292" s="24"/>
      <c r="C8292" s="202"/>
      <c r="D8292" s="202"/>
      <c r="E8292" s="202"/>
    </row>
    <row r="8293" spans="2:5">
      <c r="B8293" s="24"/>
      <c r="C8293" s="202"/>
      <c r="D8293" s="202"/>
      <c r="E8293" s="202"/>
    </row>
    <row r="8294" spans="2:5">
      <c r="B8294" s="24"/>
      <c r="C8294" s="202"/>
      <c r="D8294" s="202"/>
      <c r="E8294" s="202"/>
    </row>
    <row r="8295" spans="2:5">
      <c r="B8295" s="24"/>
      <c r="C8295" s="202"/>
      <c r="D8295" s="202"/>
      <c r="E8295" s="202"/>
    </row>
    <row r="8296" spans="2:5">
      <c r="B8296" s="24"/>
      <c r="C8296" s="202"/>
      <c r="D8296" s="202"/>
      <c r="E8296" s="202"/>
    </row>
    <row r="8297" spans="2:5">
      <c r="B8297" s="24"/>
      <c r="C8297" s="202"/>
      <c r="D8297" s="202"/>
      <c r="E8297" s="202"/>
    </row>
    <row r="8298" spans="2:5">
      <c r="B8298" s="24"/>
      <c r="C8298" s="202"/>
      <c r="D8298" s="202"/>
      <c r="E8298" s="202"/>
    </row>
    <row r="8299" spans="2:5">
      <c r="B8299" s="24"/>
      <c r="C8299" s="202"/>
      <c r="D8299" s="202"/>
      <c r="E8299" s="202"/>
    </row>
    <row r="8300" spans="2:5">
      <c r="B8300" s="24"/>
      <c r="C8300" s="202"/>
      <c r="D8300" s="202"/>
      <c r="E8300" s="202"/>
    </row>
    <row r="8301" spans="2:5">
      <c r="B8301" s="24"/>
      <c r="C8301" s="202"/>
      <c r="D8301" s="202"/>
      <c r="E8301" s="202"/>
    </row>
    <row r="8302" spans="2:5">
      <c r="B8302" s="24"/>
      <c r="C8302" s="202"/>
      <c r="D8302" s="202"/>
      <c r="E8302" s="202"/>
    </row>
    <row r="8303" spans="2:5">
      <c r="B8303" s="24"/>
      <c r="C8303" s="202"/>
      <c r="D8303" s="202"/>
      <c r="E8303" s="202"/>
    </row>
    <row r="8304" spans="2:5">
      <c r="B8304" s="24"/>
      <c r="C8304" s="202"/>
      <c r="D8304" s="202"/>
      <c r="E8304" s="202"/>
    </row>
    <row r="8305" spans="2:5">
      <c r="B8305" s="24"/>
      <c r="C8305" s="202"/>
      <c r="D8305" s="202"/>
      <c r="E8305" s="202"/>
    </row>
    <row r="8306" spans="2:5">
      <c r="B8306" s="24"/>
      <c r="C8306" s="202"/>
      <c r="D8306" s="202"/>
      <c r="E8306" s="202"/>
    </row>
    <row r="8307" spans="2:5">
      <c r="B8307" s="24"/>
      <c r="C8307" s="202"/>
      <c r="D8307" s="202"/>
      <c r="E8307" s="202"/>
    </row>
    <row r="8308" spans="2:5">
      <c r="B8308" s="24"/>
      <c r="C8308" s="202"/>
      <c r="D8308" s="202"/>
      <c r="E8308" s="202"/>
    </row>
    <row r="8309" spans="2:5">
      <c r="B8309" s="24"/>
      <c r="C8309" s="202"/>
      <c r="D8309" s="202"/>
      <c r="E8309" s="202"/>
    </row>
    <row r="8310" spans="2:5">
      <c r="B8310" s="24"/>
      <c r="C8310" s="202"/>
      <c r="D8310" s="202"/>
      <c r="E8310" s="202"/>
    </row>
    <row r="8311" spans="2:5">
      <c r="B8311" s="24"/>
      <c r="C8311" s="202"/>
      <c r="D8311" s="202"/>
      <c r="E8311" s="202"/>
    </row>
    <row r="8312" spans="2:5">
      <c r="B8312" s="24"/>
      <c r="C8312" s="202"/>
      <c r="D8312" s="202"/>
      <c r="E8312" s="202"/>
    </row>
    <row r="8313" spans="2:5">
      <c r="B8313" s="24"/>
      <c r="C8313" s="202"/>
      <c r="D8313" s="202"/>
      <c r="E8313" s="202"/>
    </row>
    <row r="8314" spans="2:5">
      <c r="B8314" s="24"/>
      <c r="C8314" s="202"/>
      <c r="D8314" s="202"/>
      <c r="E8314" s="202"/>
    </row>
    <row r="8315" spans="2:5">
      <c r="B8315" s="24"/>
      <c r="C8315" s="202"/>
      <c r="D8315" s="202"/>
      <c r="E8315" s="202"/>
    </row>
    <row r="8316" spans="2:5">
      <c r="B8316" s="24"/>
      <c r="C8316" s="202"/>
      <c r="D8316" s="202"/>
      <c r="E8316" s="202"/>
    </row>
    <row r="8317" spans="2:5">
      <c r="B8317" s="24"/>
      <c r="C8317" s="202"/>
      <c r="D8317" s="202"/>
      <c r="E8317" s="202"/>
    </row>
    <row r="8318" spans="2:5">
      <c r="B8318" s="24"/>
      <c r="C8318" s="202"/>
      <c r="D8318" s="202"/>
      <c r="E8318" s="202"/>
    </row>
    <row r="8319" spans="2:5">
      <c r="B8319" s="24"/>
      <c r="C8319" s="202"/>
      <c r="D8319" s="202"/>
      <c r="E8319" s="202"/>
    </row>
    <row r="8320" spans="2:5">
      <c r="B8320" s="24"/>
      <c r="C8320" s="202"/>
      <c r="D8320" s="202"/>
      <c r="E8320" s="202"/>
    </row>
    <row r="8321" spans="2:5">
      <c r="B8321" s="24"/>
      <c r="C8321" s="202"/>
      <c r="D8321" s="202"/>
      <c r="E8321" s="202"/>
    </row>
    <row r="8322" spans="2:5">
      <c r="B8322" s="24"/>
      <c r="C8322" s="202"/>
      <c r="D8322" s="202"/>
      <c r="E8322" s="202"/>
    </row>
    <row r="8323" spans="2:5">
      <c r="B8323" s="24"/>
      <c r="C8323" s="202"/>
      <c r="D8323" s="202"/>
      <c r="E8323" s="202"/>
    </row>
    <row r="8324" spans="2:5">
      <c r="B8324" s="24"/>
      <c r="C8324" s="202"/>
      <c r="D8324" s="202"/>
      <c r="E8324" s="202"/>
    </row>
    <row r="8325" spans="2:5">
      <c r="B8325" s="24"/>
      <c r="C8325" s="202"/>
      <c r="D8325" s="202"/>
      <c r="E8325" s="202"/>
    </row>
    <row r="8326" spans="2:5">
      <c r="B8326" s="24"/>
      <c r="C8326" s="202"/>
      <c r="D8326" s="202"/>
      <c r="E8326" s="202"/>
    </row>
    <row r="8327" spans="2:5">
      <c r="B8327" s="24"/>
      <c r="C8327" s="202"/>
      <c r="D8327" s="202"/>
      <c r="E8327" s="202"/>
    </row>
    <row r="8328" spans="2:5">
      <c r="B8328" s="24"/>
      <c r="C8328" s="202"/>
      <c r="D8328" s="202"/>
      <c r="E8328" s="202"/>
    </row>
    <row r="8329" spans="2:5">
      <c r="B8329" s="24"/>
      <c r="C8329" s="202"/>
      <c r="D8329" s="202"/>
      <c r="E8329" s="202"/>
    </row>
    <row r="8330" spans="2:5">
      <c r="B8330" s="24"/>
      <c r="C8330" s="202"/>
      <c r="D8330" s="202"/>
      <c r="E8330" s="202"/>
    </row>
    <row r="8331" spans="2:5">
      <c r="B8331" s="24"/>
      <c r="C8331" s="202"/>
      <c r="D8331" s="202"/>
      <c r="E8331" s="202"/>
    </row>
    <row r="8332" spans="2:5">
      <c r="B8332" s="24"/>
      <c r="C8332" s="202"/>
      <c r="D8332" s="202"/>
      <c r="E8332" s="202"/>
    </row>
    <row r="8333" spans="2:5">
      <c r="B8333" s="24"/>
      <c r="C8333" s="202"/>
      <c r="D8333" s="202"/>
      <c r="E8333" s="202"/>
    </row>
    <row r="8334" spans="2:5">
      <c r="B8334" s="24"/>
      <c r="C8334" s="202"/>
      <c r="D8334" s="202"/>
      <c r="E8334" s="202"/>
    </row>
    <row r="8335" spans="2:5">
      <c r="B8335" s="24"/>
      <c r="C8335" s="202"/>
      <c r="D8335" s="202"/>
      <c r="E8335" s="202"/>
    </row>
    <row r="8336" spans="2:5">
      <c r="B8336" s="24"/>
      <c r="C8336" s="202"/>
      <c r="D8336" s="202"/>
      <c r="E8336" s="202"/>
    </row>
    <row r="8337" spans="2:5">
      <c r="B8337" s="24"/>
      <c r="C8337" s="202"/>
      <c r="D8337" s="202"/>
      <c r="E8337" s="202"/>
    </row>
    <row r="8338" spans="2:5">
      <c r="B8338" s="24"/>
      <c r="C8338" s="202"/>
      <c r="D8338" s="202"/>
      <c r="E8338" s="202"/>
    </row>
    <row r="8339" spans="2:5">
      <c r="B8339" s="24"/>
      <c r="C8339" s="202"/>
      <c r="D8339" s="202"/>
      <c r="E8339" s="202"/>
    </row>
    <row r="8340" spans="2:5">
      <c r="B8340" s="24"/>
      <c r="C8340" s="202"/>
      <c r="D8340" s="202"/>
      <c r="E8340" s="202"/>
    </row>
    <row r="8341" spans="2:5">
      <c r="B8341" s="24"/>
      <c r="C8341" s="202"/>
      <c r="D8341" s="202"/>
      <c r="E8341" s="202"/>
    </row>
    <row r="8342" spans="2:5">
      <c r="B8342" s="24"/>
      <c r="C8342" s="202"/>
      <c r="D8342" s="202"/>
      <c r="E8342" s="202"/>
    </row>
    <row r="8343" spans="2:5">
      <c r="B8343" s="24"/>
      <c r="C8343" s="202"/>
      <c r="D8343" s="202"/>
      <c r="E8343" s="202"/>
    </row>
    <row r="8344" spans="2:5">
      <c r="B8344" s="24"/>
      <c r="C8344" s="202"/>
      <c r="D8344" s="202"/>
      <c r="E8344" s="202"/>
    </row>
    <row r="8345" spans="2:5">
      <c r="B8345" s="24"/>
      <c r="C8345" s="202"/>
      <c r="D8345" s="202"/>
      <c r="E8345" s="202"/>
    </row>
    <row r="8346" spans="2:5">
      <c r="B8346" s="24"/>
      <c r="C8346" s="202"/>
      <c r="D8346" s="202"/>
      <c r="E8346" s="202"/>
    </row>
    <row r="8347" spans="2:5">
      <c r="B8347" s="24"/>
      <c r="C8347" s="202"/>
      <c r="D8347" s="202"/>
      <c r="E8347" s="202"/>
    </row>
    <row r="8348" spans="2:5">
      <c r="B8348" s="24"/>
      <c r="C8348" s="202"/>
      <c r="D8348" s="202"/>
      <c r="E8348" s="202"/>
    </row>
    <row r="8349" spans="2:5">
      <c r="B8349" s="24"/>
      <c r="C8349" s="202"/>
      <c r="D8349" s="202"/>
      <c r="E8349" s="202"/>
    </row>
    <row r="8350" spans="2:5">
      <c r="B8350" s="24"/>
      <c r="C8350" s="202"/>
      <c r="D8350" s="202"/>
      <c r="E8350" s="202"/>
    </row>
    <row r="8351" spans="2:5">
      <c r="B8351" s="24"/>
      <c r="C8351" s="202"/>
      <c r="D8351" s="202"/>
      <c r="E8351" s="202"/>
    </row>
    <row r="8352" spans="2:5">
      <c r="B8352" s="24"/>
      <c r="C8352" s="202"/>
      <c r="D8352" s="202"/>
      <c r="E8352" s="202"/>
    </row>
    <row r="8353" spans="2:5">
      <c r="B8353" s="24"/>
      <c r="C8353" s="202"/>
      <c r="D8353" s="202"/>
      <c r="E8353" s="202"/>
    </row>
    <row r="8354" spans="2:5">
      <c r="B8354" s="24"/>
      <c r="C8354" s="202"/>
      <c r="D8354" s="202"/>
      <c r="E8354" s="202"/>
    </row>
    <row r="8355" spans="2:5">
      <c r="B8355" s="24"/>
      <c r="C8355" s="202"/>
      <c r="D8355" s="202"/>
      <c r="E8355" s="202"/>
    </row>
    <row r="8356" spans="2:5">
      <c r="B8356" s="24"/>
      <c r="C8356" s="202"/>
      <c r="D8356" s="202"/>
      <c r="E8356" s="202"/>
    </row>
    <row r="8357" spans="2:5">
      <c r="B8357" s="24"/>
      <c r="C8357" s="202"/>
      <c r="D8357" s="202"/>
      <c r="E8357" s="202"/>
    </row>
    <row r="8358" spans="2:5">
      <c r="B8358" s="24"/>
      <c r="C8358" s="202"/>
      <c r="D8358" s="202"/>
      <c r="E8358" s="202"/>
    </row>
    <row r="8359" spans="2:5">
      <c r="B8359" s="24"/>
      <c r="C8359" s="202"/>
      <c r="D8359" s="202"/>
      <c r="E8359" s="202"/>
    </row>
    <row r="8360" spans="2:5">
      <c r="B8360" s="24"/>
      <c r="C8360" s="202"/>
      <c r="D8360" s="202"/>
      <c r="E8360" s="202"/>
    </row>
    <row r="8361" spans="2:5">
      <c r="B8361" s="24"/>
      <c r="C8361" s="202"/>
      <c r="D8361" s="202"/>
      <c r="E8361" s="202"/>
    </row>
    <row r="8362" spans="2:5">
      <c r="B8362" s="24"/>
      <c r="C8362" s="202"/>
      <c r="D8362" s="202"/>
      <c r="E8362" s="202"/>
    </row>
    <row r="8363" spans="2:5">
      <c r="B8363" s="24"/>
      <c r="C8363" s="202"/>
      <c r="D8363" s="202"/>
      <c r="E8363" s="202"/>
    </row>
    <row r="8364" spans="2:5">
      <c r="B8364" s="24"/>
      <c r="C8364" s="202"/>
      <c r="D8364" s="202"/>
      <c r="E8364" s="202"/>
    </row>
    <row r="8365" spans="2:5">
      <c r="B8365" s="24"/>
      <c r="C8365" s="202"/>
      <c r="D8365" s="202"/>
      <c r="E8365" s="202"/>
    </row>
    <row r="8366" spans="2:5">
      <c r="B8366" s="24"/>
      <c r="C8366" s="202"/>
      <c r="D8366" s="202"/>
      <c r="E8366" s="202"/>
    </row>
    <row r="8367" spans="2:5">
      <c r="B8367" s="24"/>
      <c r="C8367" s="202"/>
      <c r="D8367" s="202"/>
      <c r="E8367" s="202"/>
    </row>
    <row r="8368" spans="2:5">
      <c r="B8368" s="24"/>
      <c r="C8368" s="202"/>
      <c r="D8368" s="202"/>
      <c r="E8368" s="202"/>
    </row>
    <row r="8369" spans="2:5">
      <c r="B8369" s="24"/>
      <c r="C8369" s="202"/>
      <c r="D8369" s="202"/>
      <c r="E8369" s="202"/>
    </row>
    <row r="8370" spans="2:5">
      <c r="B8370" s="24"/>
      <c r="C8370" s="202"/>
      <c r="D8370" s="202"/>
      <c r="E8370" s="202"/>
    </row>
    <row r="8371" spans="2:5">
      <c r="B8371" s="24"/>
      <c r="C8371" s="202"/>
      <c r="D8371" s="202"/>
      <c r="E8371" s="202"/>
    </row>
    <row r="8372" spans="2:5">
      <c r="B8372" s="24"/>
      <c r="C8372" s="202"/>
      <c r="D8372" s="202"/>
      <c r="E8372" s="202"/>
    </row>
    <row r="8373" spans="2:5">
      <c r="B8373" s="24"/>
      <c r="C8373" s="202"/>
      <c r="D8373" s="202"/>
      <c r="E8373" s="202"/>
    </row>
    <row r="8374" spans="2:5">
      <c r="B8374" s="24"/>
      <c r="C8374" s="202"/>
      <c r="D8374" s="202"/>
      <c r="E8374" s="202"/>
    </row>
    <row r="8375" spans="2:5">
      <c r="B8375" s="24"/>
      <c r="C8375" s="202"/>
      <c r="D8375" s="202"/>
      <c r="E8375" s="202"/>
    </row>
    <row r="8376" spans="2:5">
      <c r="B8376" s="24"/>
      <c r="C8376" s="202"/>
      <c r="D8376" s="202"/>
      <c r="E8376" s="202"/>
    </row>
    <row r="8377" spans="2:5">
      <c r="B8377" s="24"/>
      <c r="C8377" s="202"/>
      <c r="D8377" s="202"/>
      <c r="E8377" s="202"/>
    </row>
    <row r="8378" spans="2:5">
      <c r="B8378" s="24"/>
      <c r="C8378" s="202"/>
      <c r="D8378" s="202"/>
      <c r="E8378" s="202"/>
    </row>
    <row r="8379" spans="2:5">
      <c r="B8379" s="24"/>
      <c r="C8379" s="202"/>
      <c r="D8379" s="202"/>
      <c r="E8379" s="202"/>
    </row>
    <row r="8380" spans="2:5">
      <c r="B8380" s="24"/>
      <c r="C8380" s="202"/>
      <c r="D8380" s="202"/>
      <c r="E8380" s="202"/>
    </row>
    <row r="8381" spans="2:5">
      <c r="B8381" s="24"/>
      <c r="C8381" s="202"/>
      <c r="D8381" s="202"/>
      <c r="E8381" s="202"/>
    </row>
    <row r="8382" spans="2:5">
      <c r="B8382" s="24"/>
      <c r="C8382" s="202"/>
      <c r="D8382" s="202"/>
      <c r="E8382" s="202"/>
    </row>
    <row r="8383" spans="2:5">
      <c r="B8383" s="24"/>
      <c r="C8383" s="202"/>
      <c r="D8383" s="202"/>
      <c r="E8383" s="202"/>
    </row>
    <row r="8384" spans="2:5">
      <c r="B8384" s="24"/>
      <c r="C8384" s="202"/>
      <c r="D8384" s="202"/>
      <c r="E8384" s="202"/>
    </row>
    <row r="8385" spans="2:5">
      <c r="B8385" s="24"/>
      <c r="C8385" s="202"/>
      <c r="D8385" s="202"/>
      <c r="E8385" s="202"/>
    </row>
    <row r="8386" spans="2:5">
      <c r="B8386" s="24"/>
      <c r="C8386" s="202"/>
      <c r="D8386" s="202"/>
      <c r="E8386" s="202"/>
    </row>
    <row r="8387" spans="2:5">
      <c r="B8387" s="24"/>
      <c r="C8387" s="202"/>
      <c r="D8387" s="202"/>
      <c r="E8387" s="202"/>
    </row>
    <row r="8388" spans="2:5">
      <c r="B8388" s="24"/>
      <c r="C8388" s="202"/>
      <c r="D8388" s="202"/>
      <c r="E8388" s="202"/>
    </row>
    <row r="8389" spans="2:5">
      <c r="B8389" s="24"/>
      <c r="C8389" s="202"/>
      <c r="D8389" s="202"/>
      <c r="E8389" s="202"/>
    </row>
    <row r="8390" spans="2:5">
      <c r="B8390" s="24"/>
      <c r="C8390" s="202"/>
      <c r="D8390" s="202"/>
      <c r="E8390" s="202"/>
    </row>
    <row r="8391" spans="2:5">
      <c r="B8391" s="24"/>
      <c r="C8391" s="202"/>
      <c r="D8391" s="202"/>
      <c r="E8391" s="202"/>
    </row>
    <row r="8392" spans="2:5">
      <c r="B8392" s="24"/>
      <c r="C8392" s="202"/>
      <c r="D8392" s="202"/>
      <c r="E8392" s="202"/>
    </row>
    <row r="8393" spans="2:5">
      <c r="B8393" s="24"/>
      <c r="C8393" s="202"/>
      <c r="D8393" s="202"/>
      <c r="E8393" s="202"/>
    </row>
    <row r="8394" spans="2:5">
      <c r="B8394" s="24"/>
      <c r="C8394" s="202"/>
      <c r="D8394" s="202"/>
      <c r="E8394" s="202"/>
    </row>
    <row r="8395" spans="2:5">
      <c r="B8395" s="24"/>
      <c r="C8395" s="202"/>
      <c r="D8395" s="202"/>
      <c r="E8395" s="202"/>
    </row>
    <row r="8396" spans="2:5">
      <c r="B8396" s="24"/>
      <c r="C8396" s="202"/>
      <c r="D8396" s="202"/>
      <c r="E8396" s="202"/>
    </row>
    <row r="8397" spans="2:5">
      <c r="B8397" s="24"/>
      <c r="C8397" s="202"/>
      <c r="D8397" s="202"/>
      <c r="E8397" s="202"/>
    </row>
    <row r="8398" spans="2:5">
      <c r="B8398" s="24"/>
      <c r="C8398" s="202"/>
      <c r="D8398" s="202"/>
      <c r="E8398" s="202"/>
    </row>
    <row r="8399" spans="2:5">
      <c r="B8399" s="24"/>
      <c r="C8399" s="202"/>
      <c r="D8399" s="202"/>
      <c r="E8399" s="202"/>
    </row>
    <row r="8400" spans="2:5">
      <c r="B8400" s="24"/>
      <c r="C8400" s="202"/>
      <c r="D8400" s="202"/>
      <c r="E8400" s="202"/>
    </row>
    <row r="8401" spans="2:5">
      <c r="B8401" s="24"/>
      <c r="C8401" s="202"/>
      <c r="D8401" s="202"/>
      <c r="E8401" s="202"/>
    </row>
    <row r="8402" spans="2:5">
      <c r="B8402" s="24"/>
      <c r="C8402" s="202"/>
      <c r="D8402" s="202"/>
      <c r="E8402" s="202"/>
    </row>
    <row r="8403" spans="2:5">
      <c r="B8403" s="24"/>
      <c r="C8403" s="202"/>
      <c r="D8403" s="202"/>
      <c r="E8403" s="202"/>
    </row>
    <row r="8404" spans="2:5">
      <c r="B8404" s="24"/>
      <c r="C8404" s="202"/>
      <c r="D8404" s="202"/>
      <c r="E8404" s="202"/>
    </row>
    <row r="8405" spans="2:5">
      <c r="B8405" s="24"/>
      <c r="C8405" s="202"/>
      <c r="D8405" s="202"/>
      <c r="E8405" s="202"/>
    </row>
    <row r="8406" spans="2:5">
      <c r="B8406" s="24"/>
      <c r="C8406" s="202"/>
      <c r="D8406" s="202"/>
      <c r="E8406" s="202"/>
    </row>
    <row r="8407" spans="2:5">
      <c r="B8407" s="24"/>
      <c r="C8407" s="202"/>
      <c r="D8407" s="202"/>
      <c r="E8407" s="202"/>
    </row>
    <row r="8408" spans="2:5">
      <c r="B8408" s="24"/>
      <c r="C8408" s="202"/>
      <c r="D8408" s="202"/>
      <c r="E8408" s="202"/>
    </row>
    <row r="8409" spans="2:5">
      <c r="B8409" s="24"/>
      <c r="C8409" s="202"/>
      <c r="D8409" s="202"/>
      <c r="E8409" s="202"/>
    </row>
    <row r="8410" spans="2:5">
      <c r="B8410" s="24"/>
      <c r="C8410" s="202"/>
      <c r="D8410" s="202"/>
      <c r="E8410" s="202"/>
    </row>
    <row r="8411" spans="2:5">
      <c r="B8411" s="24"/>
      <c r="C8411" s="202"/>
      <c r="D8411" s="202"/>
      <c r="E8411" s="202"/>
    </row>
    <row r="8412" spans="2:5">
      <c r="B8412" s="24"/>
      <c r="C8412" s="202"/>
      <c r="D8412" s="202"/>
      <c r="E8412" s="202"/>
    </row>
    <row r="8413" spans="2:5">
      <c r="B8413" s="24"/>
      <c r="C8413" s="202"/>
      <c r="D8413" s="202"/>
      <c r="E8413" s="202"/>
    </row>
    <row r="8414" spans="2:5">
      <c r="B8414" s="24"/>
      <c r="C8414" s="202"/>
      <c r="D8414" s="202"/>
      <c r="E8414" s="202"/>
    </row>
    <row r="8415" spans="2:5">
      <c r="B8415" s="24"/>
      <c r="C8415" s="202"/>
      <c r="D8415" s="202"/>
      <c r="E8415" s="202"/>
    </row>
    <row r="8416" spans="2:5">
      <c r="B8416" s="24"/>
      <c r="C8416" s="202"/>
      <c r="D8416" s="202"/>
      <c r="E8416" s="202"/>
    </row>
    <row r="8417" spans="2:5">
      <c r="B8417" s="24"/>
      <c r="C8417" s="202"/>
      <c r="D8417" s="202"/>
      <c r="E8417" s="202"/>
    </row>
    <row r="8418" spans="2:5">
      <c r="B8418" s="24"/>
      <c r="C8418" s="202"/>
      <c r="D8418" s="202"/>
      <c r="E8418" s="202"/>
    </row>
    <row r="8419" spans="2:5">
      <c r="B8419" s="24"/>
      <c r="C8419" s="202"/>
      <c r="D8419" s="202"/>
      <c r="E8419" s="202"/>
    </row>
    <row r="8420" spans="2:5">
      <c r="B8420" s="24"/>
      <c r="C8420" s="202"/>
      <c r="D8420" s="202"/>
      <c r="E8420" s="202"/>
    </row>
    <row r="8421" spans="2:5">
      <c r="B8421" s="24"/>
      <c r="C8421" s="202"/>
      <c r="D8421" s="202"/>
      <c r="E8421" s="202"/>
    </row>
    <row r="8422" spans="2:5">
      <c r="B8422" s="24"/>
      <c r="C8422" s="202"/>
      <c r="D8422" s="202"/>
      <c r="E8422" s="202"/>
    </row>
    <row r="8423" spans="2:5">
      <c r="B8423" s="24"/>
      <c r="C8423" s="202"/>
      <c r="D8423" s="202"/>
      <c r="E8423" s="202"/>
    </row>
    <row r="8424" spans="2:5">
      <c r="B8424" s="24"/>
      <c r="C8424" s="202"/>
      <c r="D8424" s="202"/>
      <c r="E8424" s="202"/>
    </row>
    <row r="8425" spans="2:5">
      <c r="B8425" s="24"/>
      <c r="C8425" s="202"/>
      <c r="D8425" s="202"/>
      <c r="E8425" s="202"/>
    </row>
    <row r="8426" spans="2:5">
      <c r="B8426" s="24"/>
      <c r="C8426" s="202"/>
      <c r="D8426" s="202"/>
      <c r="E8426" s="202"/>
    </row>
    <row r="8427" spans="2:5">
      <c r="B8427" s="24"/>
      <c r="C8427" s="202"/>
      <c r="D8427" s="202"/>
      <c r="E8427" s="202"/>
    </row>
    <row r="8428" spans="2:5">
      <c r="B8428" s="24"/>
      <c r="C8428" s="202"/>
      <c r="D8428" s="202"/>
      <c r="E8428" s="202"/>
    </row>
    <row r="8429" spans="2:5">
      <c r="B8429" s="24"/>
      <c r="C8429" s="202"/>
      <c r="D8429" s="202"/>
      <c r="E8429" s="202"/>
    </row>
    <row r="8430" spans="2:5">
      <c r="B8430" s="24"/>
      <c r="C8430" s="202"/>
      <c r="D8430" s="202"/>
      <c r="E8430" s="202"/>
    </row>
    <row r="8431" spans="2:5">
      <c r="B8431" s="24"/>
      <c r="C8431" s="202"/>
      <c r="D8431" s="202"/>
      <c r="E8431" s="202"/>
    </row>
    <row r="8432" spans="2:5">
      <c r="B8432" s="24"/>
      <c r="C8432" s="202"/>
      <c r="D8432" s="202"/>
      <c r="E8432" s="202"/>
    </row>
    <row r="8433" spans="2:5">
      <c r="B8433" s="24"/>
      <c r="C8433" s="202"/>
      <c r="D8433" s="202"/>
      <c r="E8433" s="202"/>
    </row>
    <row r="8434" spans="2:5">
      <c r="B8434" s="24"/>
      <c r="C8434" s="202"/>
      <c r="D8434" s="202"/>
      <c r="E8434" s="202"/>
    </row>
    <row r="8435" spans="2:5">
      <c r="B8435" s="24"/>
      <c r="C8435" s="202"/>
      <c r="D8435" s="202"/>
      <c r="E8435" s="202"/>
    </row>
    <row r="8436" spans="2:5">
      <c r="B8436" s="24"/>
      <c r="C8436" s="202"/>
      <c r="D8436" s="202"/>
      <c r="E8436" s="202"/>
    </row>
    <row r="8437" spans="2:5">
      <c r="B8437" s="24"/>
      <c r="C8437" s="202"/>
      <c r="D8437" s="202"/>
      <c r="E8437" s="202"/>
    </row>
    <row r="8438" spans="2:5">
      <c r="B8438" s="24"/>
      <c r="C8438" s="202"/>
      <c r="D8438" s="202"/>
      <c r="E8438" s="202"/>
    </row>
    <row r="8439" spans="2:5">
      <c r="B8439" s="24"/>
      <c r="C8439" s="202"/>
      <c r="D8439" s="202"/>
      <c r="E8439" s="202"/>
    </row>
    <row r="8440" spans="2:5">
      <c r="B8440" s="24"/>
      <c r="C8440" s="202"/>
      <c r="D8440" s="202"/>
      <c r="E8440" s="202"/>
    </row>
    <row r="8441" spans="2:5">
      <c r="B8441" s="24"/>
      <c r="C8441" s="202"/>
      <c r="D8441" s="202"/>
      <c r="E8441" s="202"/>
    </row>
    <row r="8442" spans="2:5">
      <c r="B8442" s="24"/>
      <c r="C8442" s="202"/>
      <c r="D8442" s="202"/>
      <c r="E8442" s="202"/>
    </row>
    <row r="8443" spans="2:5">
      <c r="B8443" s="24"/>
      <c r="C8443" s="202"/>
      <c r="D8443" s="202"/>
      <c r="E8443" s="202"/>
    </row>
    <row r="8444" spans="2:5">
      <c r="B8444" s="24"/>
      <c r="C8444" s="202"/>
      <c r="D8444" s="202"/>
      <c r="E8444" s="202"/>
    </row>
    <row r="8445" spans="2:5">
      <c r="B8445" s="24"/>
      <c r="C8445" s="202"/>
      <c r="D8445" s="202"/>
      <c r="E8445" s="202"/>
    </row>
    <row r="8446" spans="2:5">
      <c r="B8446" s="24"/>
      <c r="C8446" s="202"/>
      <c r="D8446" s="202"/>
      <c r="E8446" s="202"/>
    </row>
    <row r="8447" spans="2:5">
      <c r="B8447" s="24"/>
      <c r="C8447" s="202"/>
      <c r="D8447" s="202"/>
      <c r="E8447" s="202"/>
    </row>
    <row r="8448" spans="2:5">
      <c r="B8448" s="24"/>
      <c r="C8448" s="202"/>
      <c r="D8448" s="202"/>
      <c r="E8448" s="202"/>
    </row>
    <row r="8449" spans="2:5">
      <c r="B8449" s="24"/>
      <c r="C8449" s="202"/>
      <c r="D8449" s="202"/>
      <c r="E8449" s="202"/>
    </row>
    <row r="8450" spans="2:5">
      <c r="B8450" s="24"/>
      <c r="C8450" s="202"/>
      <c r="D8450" s="202"/>
      <c r="E8450" s="202"/>
    </row>
    <row r="8451" spans="2:5">
      <c r="B8451" s="24"/>
      <c r="C8451" s="202"/>
      <c r="D8451" s="202"/>
      <c r="E8451" s="202"/>
    </row>
    <row r="8452" spans="2:5">
      <c r="B8452" s="24"/>
      <c r="C8452" s="202"/>
      <c r="D8452" s="202"/>
      <c r="E8452" s="202"/>
    </row>
    <row r="8453" spans="2:5">
      <c r="B8453" s="24"/>
      <c r="C8453" s="202"/>
      <c r="D8453" s="202"/>
      <c r="E8453" s="202"/>
    </row>
    <row r="8454" spans="2:5">
      <c r="B8454" s="24"/>
      <c r="C8454" s="202"/>
      <c r="D8454" s="202"/>
      <c r="E8454" s="202"/>
    </row>
    <row r="8455" spans="2:5">
      <c r="B8455" s="24"/>
      <c r="C8455" s="202"/>
      <c r="D8455" s="202"/>
      <c r="E8455" s="202"/>
    </row>
    <row r="8456" spans="2:5">
      <c r="B8456" s="24"/>
      <c r="C8456" s="202"/>
      <c r="D8456" s="202"/>
      <c r="E8456" s="202"/>
    </row>
    <row r="8457" spans="2:5">
      <c r="B8457" s="24"/>
      <c r="C8457" s="202"/>
      <c r="D8457" s="202"/>
      <c r="E8457" s="202"/>
    </row>
    <row r="8458" spans="2:5">
      <c r="B8458" s="24"/>
      <c r="C8458" s="202"/>
      <c r="D8458" s="202"/>
      <c r="E8458" s="202"/>
    </row>
    <row r="8459" spans="2:5">
      <c r="B8459" s="24"/>
      <c r="C8459" s="202"/>
      <c r="D8459" s="202"/>
      <c r="E8459" s="202"/>
    </row>
    <row r="8460" spans="2:5">
      <c r="B8460" s="24"/>
      <c r="C8460" s="202"/>
      <c r="D8460" s="202"/>
      <c r="E8460" s="202"/>
    </row>
    <row r="8461" spans="2:5">
      <c r="B8461" s="24"/>
      <c r="C8461" s="202"/>
      <c r="D8461" s="202"/>
      <c r="E8461" s="202"/>
    </row>
    <row r="8462" spans="2:5">
      <c r="B8462" s="24"/>
      <c r="C8462" s="202"/>
      <c r="D8462" s="202"/>
      <c r="E8462" s="202"/>
    </row>
    <row r="8463" spans="2:5">
      <c r="B8463" s="24"/>
      <c r="C8463" s="202"/>
      <c r="D8463" s="202"/>
      <c r="E8463" s="202"/>
    </row>
    <row r="8464" spans="2:5">
      <c r="B8464" s="24"/>
      <c r="C8464" s="202"/>
      <c r="D8464" s="202"/>
      <c r="E8464" s="202"/>
    </row>
    <row r="8465" spans="2:5">
      <c r="B8465" s="24"/>
      <c r="C8465" s="202"/>
      <c r="D8465" s="202"/>
      <c r="E8465" s="202"/>
    </row>
    <row r="8466" spans="2:5">
      <c r="B8466" s="24"/>
      <c r="C8466" s="202"/>
      <c r="D8466" s="202"/>
      <c r="E8466" s="202"/>
    </row>
    <row r="8467" spans="2:5">
      <c r="B8467" s="24"/>
      <c r="C8467" s="202"/>
      <c r="D8467" s="202"/>
      <c r="E8467" s="202"/>
    </row>
    <row r="8468" spans="2:5">
      <c r="B8468" s="24"/>
      <c r="C8468" s="202"/>
      <c r="D8468" s="202"/>
      <c r="E8468" s="202"/>
    </row>
    <row r="8469" spans="2:5">
      <c r="B8469" s="24"/>
      <c r="C8469" s="202"/>
      <c r="D8469" s="202"/>
      <c r="E8469" s="202"/>
    </row>
    <row r="8470" spans="2:5">
      <c r="B8470" s="24"/>
      <c r="C8470" s="202"/>
      <c r="D8470" s="202"/>
      <c r="E8470" s="202"/>
    </row>
    <row r="8471" spans="2:5">
      <c r="B8471" s="24"/>
      <c r="C8471" s="202"/>
      <c r="D8471" s="202"/>
      <c r="E8471" s="202"/>
    </row>
    <row r="8472" spans="2:5">
      <c r="B8472" s="24"/>
      <c r="C8472" s="202"/>
      <c r="D8472" s="202"/>
      <c r="E8472" s="202"/>
    </row>
    <row r="8473" spans="2:5">
      <c r="B8473" s="24"/>
      <c r="C8473" s="202"/>
      <c r="D8473" s="202"/>
      <c r="E8473" s="202"/>
    </row>
    <row r="8474" spans="2:5">
      <c r="B8474" s="24"/>
      <c r="C8474" s="202"/>
      <c r="D8474" s="202"/>
      <c r="E8474" s="202"/>
    </row>
    <row r="8475" spans="2:5">
      <c r="B8475" s="24"/>
      <c r="C8475" s="202"/>
      <c r="D8475" s="202"/>
      <c r="E8475" s="202"/>
    </row>
    <row r="8476" spans="2:5">
      <c r="B8476" s="24"/>
      <c r="C8476" s="202"/>
      <c r="D8476" s="202"/>
      <c r="E8476" s="202"/>
    </row>
    <row r="8477" spans="2:5">
      <c r="B8477" s="24"/>
      <c r="C8477" s="202"/>
      <c r="D8477" s="202"/>
      <c r="E8477" s="202"/>
    </row>
    <row r="8478" spans="2:5">
      <c r="B8478" s="24"/>
      <c r="C8478" s="202"/>
      <c r="D8478" s="202"/>
      <c r="E8478" s="202"/>
    </row>
    <row r="8479" spans="2:5">
      <c r="B8479" s="24"/>
      <c r="C8479" s="202"/>
      <c r="D8479" s="202"/>
      <c r="E8479" s="202"/>
    </row>
    <row r="8480" spans="2:5">
      <c r="B8480" s="24"/>
      <c r="C8480" s="202"/>
      <c r="D8480" s="202"/>
      <c r="E8480" s="202"/>
    </row>
    <row r="8481" spans="2:5">
      <c r="B8481" s="24"/>
      <c r="C8481" s="202"/>
      <c r="D8481" s="202"/>
      <c r="E8481" s="202"/>
    </row>
    <row r="8482" spans="2:5">
      <c r="B8482" s="24"/>
      <c r="C8482" s="202"/>
      <c r="D8482" s="202"/>
      <c r="E8482" s="202"/>
    </row>
    <row r="8483" spans="2:5">
      <c r="B8483" s="24"/>
      <c r="C8483" s="202"/>
      <c r="D8483" s="202"/>
      <c r="E8483" s="202"/>
    </row>
    <row r="8484" spans="2:5">
      <c r="B8484" s="24"/>
      <c r="C8484" s="202"/>
      <c r="D8484" s="202"/>
      <c r="E8484" s="202"/>
    </row>
    <row r="8485" spans="2:5">
      <c r="B8485" s="24"/>
      <c r="C8485" s="202"/>
      <c r="D8485" s="202"/>
      <c r="E8485" s="202"/>
    </row>
    <row r="8486" spans="2:5">
      <c r="B8486" s="24"/>
      <c r="C8486" s="202"/>
      <c r="D8486" s="202"/>
      <c r="E8486" s="202"/>
    </row>
    <row r="8487" spans="2:5">
      <c r="B8487" s="24"/>
      <c r="C8487" s="202"/>
      <c r="D8487" s="202"/>
      <c r="E8487" s="202"/>
    </row>
    <row r="8488" spans="2:5">
      <c r="B8488" s="24"/>
      <c r="C8488" s="202"/>
      <c r="D8488" s="202"/>
      <c r="E8488" s="202"/>
    </row>
    <row r="8489" spans="2:5">
      <c r="B8489" s="24"/>
      <c r="C8489" s="202"/>
      <c r="D8489" s="202"/>
      <c r="E8489" s="202"/>
    </row>
    <row r="8490" spans="2:5">
      <c r="B8490" s="24"/>
      <c r="C8490" s="202"/>
      <c r="D8490" s="202"/>
      <c r="E8490" s="202"/>
    </row>
    <row r="8491" spans="2:5">
      <c r="B8491" s="24"/>
      <c r="C8491" s="202"/>
      <c r="D8491" s="202"/>
      <c r="E8491" s="202"/>
    </row>
    <row r="8492" spans="2:5">
      <c r="B8492" s="24"/>
      <c r="C8492" s="202"/>
      <c r="D8492" s="202"/>
      <c r="E8492" s="202"/>
    </row>
    <row r="8493" spans="2:5">
      <c r="B8493" s="24"/>
      <c r="C8493" s="202"/>
      <c r="D8493" s="202"/>
      <c r="E8493" s="202"/>
    </row>
    <row r="8494" spans="2:5">
      <c r="B8494" s="24"/>
      <c r="C8494" s="202"/>
      <c r="D8494" s="202"/>
      <c r="E8494" s="202"/>
    </row>
    <row r="8495" spans="2:5">
      <c r="B8495" s="24"/>
      <c r="C8495" s="202"/>
      <c r="D8495" s="202"/>
      <c r="E8495" s="202"/>
    </row>
    <row r="8496" spans="2:5">
      <c r="B8496" s="24"/>
      <c r="C8496" s="202"/>
      <c r="D8496" s="202"/>
      <c r="E8496" s="202"/>
    </row>
    <row r="8497" spans="2:5">
      <c r="B8497" s="24"/>
      <c r="C8497" s="202"/>
      <c r="D8497" s="202"/>
      <c r="E8497" s="202"/>
    </row>
    <row r="8498" spans="2:5">
      <c r="B8498" s="24"/>
      <c r="C8498" s="202"/>
      <c r="D8498" s="202"/>
      <c r="E8498" s="202"/>
    </row>
    <row r="8499" spans="2:5">
      <c r="B8499" s="24"/>
      <c r="C8499" s="202"/>
      <c r="D8499" s="202"/>
      <c r="E8499" s="202"/>
    </row>
    <row r="8500" spans="2:5">
      <c r="B8500" s="24"/>
      <c r="C8500" s="202"/>
      <c r="D8500" s="202"/>
      <c r="E8500" s="202"/>
    </row>
    <row r="8501" spans="2:5">
      <c r="B8501" s="24"/>
      <c r="C8501" s="202"/>
      <c r="D8501" s="202"/>
      <c r="E8501" s="202"/>
    </row>
    <row r="8502" spans="2:5">
      <c r="B8502" s="24"/>
      <c r="C8502" s="202"/>
      <c r="D8502" s="202"/>
      <c r="E8502" s="202"/>
    </row>
    <row r="8503" spans="2:5">
      <c r="B8503" s="24"/>
      <c r="C8503" s="202"/>
      <c r="D8503" s="202"/>
      <c r="E8503" s="202"/>
    </row>
    <row r="8504" spans="2:5">
      <c r="B8504" s="24"/>
      <c r="C8504" s="202"/>
      <c r="D8504" s="202"/>
      <c r="E8504" s="202"/>
    </row>
    <row r="8505" spans="2:5">
      <c r="B8505" s="24"/>
      <c r="C8505" s="202"/>
      <c r="D8505" s="202"/>
      <c r="E8505" s="202"/>
    </row>
    <row r="8506" spans="2:5">
      <c r="B8506" s="24"/>
      <c r="C8506" s="202"/>
      <c r="D8506" s="202"/>
      <c r="E8506" s="202"/>
    </row>
    <row r="8507" spans="2:5">
      <c r="B8507" s="24"/>
      <c r="C8507" s="202"/>
      <c r="D8507" s="202"/>
      <c r="E8507" s="202"/>
    </row>
    <row r="8508" spans="2:5">
      <c r="B8508" s="24"/>
      <c r="C8508" s="202"/>
      <c r="D8508" s="202"/>
      <c r="E8508" s="202"/>
    </row>
    <row r="8509" spans="2:5">
      <c r="B8509" s="24"/>
      <c r="C8509" s="202"/>
      <c r="D8509" s="202"/>
      <c r="E8509" s="202"/>
    </row>
    <row r="8510" spans="2:5">
      <c r="B8510" s="24"/>
      <c r="C8510" s="202"/>
      <c r="D8510" s="202"/>
      <c r="E8510" s="202"/>
    </row>
    <row r="8511" spans="2:5">
      <c r="B8511" s="24"/>
      <c r="C8511" s="202"/>
      <c r="D8511" s="202"/>
      <c r="E8511" s="202"/>
    </row>
    <row r="8512" spans="2:5">
      <c r="B8512" s="24"/>
      <c r="C8512" s="202"/>
      <c r="D8512" s="202"/>
      <c r="E8512" s="202"/>
    </row>
    <row r="8513" spans="2:5">
      <c r="B8513" s="24"/>
      <c r="C8513" s="202"/>
      <c r="D8513" s="202"/>
      <c r="E8513" s="202"/>
    </row>
    <row r="8514" spans="2:5">
      <c r="B8514" s="24"/>
      <c r="C8514" s="202"/>
      <c r="D8514" s="202"/>
      <c r="E8514" s="202"/>
    </row>
    <row r="8515" spans="2:5">
      <c r="B8515" s="24"/>
      <c r="C8515" s="202"/>
      <c r="D8515" s="202"/>
      <c r="E8515" s="202"/>
    </row>
    <row r="8516" spans="2:5">
      <c r="B8516" s="24"/>
      <c r="C8516" s="202"/>
      <c r="D8516" s="202"/>
      <c r="E8516" s="202"/>
    </row>
    <row r="8517" spans="2:5">
      <c r="B8517" s="24"/>
      <c r="C8517" s="202"/>
      <c r="D8517" s="202"/>
      <c r="E8517" s="202"/>
    </row>
    <row r="8518" spans="2:5">
      <c r="B8518" s="24"/>
      <c r="C8518" s="202"/>
      <c r="D8518" s="202"/>
      <c r="E8518" s="202"/>
    </row>
    <row r="8519" spans="2:5">
      <c r="B8519" s="24"/>
      <c r="C8519" s="202"/>
      <c r="D8519" s="202"/>
      <c r="E8519" s="202"/>
    </row>
    <row r="8520" spans="2:5">
      <c r="B8520" s="24"/>
      <c r="C8520" s="202"/>
      <c r="D8520" s="202"/>
      <c r="E8520" s="202"/>
    </row>
    <row r="8521" spans="2:5">
      <c r="B8521" s="24"/>
      <c r="C8521" s="202"/>
      <c r="D8521" s="202"/>
      <c r="E8521" s="202"/>
    </row>
    <row r="8522" spans="2:5">
      <c r="B8522" s="24"/>
      <c r="C8522" s="202"/>
      <c r="D8522" s="202"/>
      <c r="E8522" s="202"/>
    </row>
    <row r="8523" spans="2:5">
      <c r="B8523" s="24"/>
      <c r="C8523" s="202"/>
      <c r="D8523" s="202"/>
      <c r="E8523" s="202"/>
    </row>
    <row r="8524" spans="2:5">
      <c r="B8524" s="24"/>
      <c r="C8524" s="202"/>
      <c r="D8524" s="202"/>
      <c r="E8524" s="202"/>
    </row>
    <row r="8525" spans="2:5">
      <c r="B8525" s="24"/>
      <c r="C8525" s="202"/>
      <c r="D8525" s="202"/>
      <c r="E8525" s="202"/>
    </row>
    <row r="8526" spans="2:5">
      <c r="B8526" s="24"/>
      <c r="C8526" s="202"/>
      <c r="D8526" s="202"/>
      <c r="E8526" s="202"/>
    </row>
    <row r="8527" spans="2:5">
      <c r="B8527" s="24"/>
      <c r="C8527" s="202"/>
      <c r="D8527" s="202"/>
      <c r="E8527" s="202"/>
    </row>
    <row r="8528" spans="2:5">
      <c r="B8528" s="24"/>
      <c r="C8528" s="202"/>
      <c r="D8528" s="202"/>
      <c r="E8528" s="202"/>
    </row>
    <row r="8529" spans="2:5">
      <c r="B8529" s="24"/>
      <c r="C8529" s="202"/>
      <c r="D8529" s="202"/>
      <c r="E8529" s="202"/>
    </row>
    <row r="8530" spans="2:5">
      <c r="B8530" s="24"/>
      <c r="C8530" s="202"/>
      <c r="D8530" s="202"/>
      <c r="E8530" s="202"/>
    </row>
    <row r="8531" spans="2:5">
      <c r="B8531" s="24"/>
      <c r="C8531" s="202"/>
      <c r="D8531" s="202"/>
      <c r="E8531" s="202"/>
    </row>
    <row r="8532" spans="2:5">
      <c r="B8532" s="24"/>
      <c r="C8532" s="202"/>
      <c r="D8532" s="202"/>
      <c r="E8532" s="202"/>
    </row>
    <row r="8533" spans="2:5">
      <c r="B8533" s="24"/>
      <c r="C8533" s="202"/>
      <c r="D8533" s="202"/>
      <c r="E8533" s="202"/>
    </row>
    <row r="8534" spans="2:5">
      <c r="B8534" s="24"/>
      <c r="C8534" s="202"/>
      <c r="D8534" s="202"/>
      <c r="E8534" s="202"/>
    </row>
    <row r="8535" spans="2:5">
      <c r="B8535" s="24"/>
      <c r="C8535" s="202"/>
      <c r="D8535" s="202"/>
      <c r="E8535" s="202"/>
    </row>
    <row r="8536" spans="2:5">
      <c r="B8536" s="24"/>
      <c r="C8536" s="202"/>
      <c r="D8536" s="202"/>
      <c r="E8536" s="202"/>
    </row>
    <row r="8537" spans="2:5">
      <c r="B8537" s="24"/>
      <c r="C8537" s="202"/>
      <c r="D8537" s="202"/>
      <c r="E8537" s="202"/>
    </row>
    <row r="8538" spans="2:5">
      <c r="B8538" s="24"/>
      <c r="C8538" s="202"/>
      <c r="D8538" s="202"/>
      <c r="E8538" s="202"/>
    </row>
    <row r="8539" spans="2:5">
      <c r="B8539" s="24"/>
      <c r="C8539" s="202"/>
      <c r="D8539" s="202"/>
      <c r="E8539" s="202"/>
    </row>
    <row r="8540" spans="2:5">
      <c r="B8540" s="24"/>
      <c r="C8540" s="202"/>
      <c r="D8540" s="202"/>
      <c r="E8540" s="202"/>
    </row>
    <row r="8541" spans="2:5">
      <c r="B8541" s="24"/>
      <c r="C8541" s="202"/>
      <c r="D8541" s="202"/>
      <c r="E8541" s="202"/>
    </row>
    <row r="8542" spans="2:5">
      <c r="B8542" s="24"/>
      <c r="C8542" s="202"/>
      <c r="D8542" s="202"/>
      <c r="E8542" s="202"/>
    </row>
    <row r="8543" spans="2:5">
      <c r="B8543" s="24"/>
      <c r="C8543" s="202"/>
      <c r="D8543" s="202"/>
      <c r="E8543" s="202"/>
    </row>
    <row r="8544" spans="2:5">
      <c r="B8544" s="24"/>
      <c r="C8544" s="202"/>
      <c r="D8544" s="202"/>
      <c r="E8544" s="202"/>
    </row>
    <row r="8545" spans="2:5">
      <c r="B8545" s="24"/>
      <c r="C8545" s="202"/>
      <c r="D8545" s="202"/>
      <c r="E8545" s="202"/>
    </row>
    <row r="8546" spans="2:5">
      <c r="B8546" s="24"/>
      <c r="C8546" s="202"/>
      <c r="D8546" s="202"/>
      <c r="E8546" s="202"/>
    </row>
    <row r="8547" spans="2:5">
      <c r="B8547" s="24"/>
      <c r="C8547" s="202"/>
      <c r="D8547" s="202"/>
      <c r="E8547" s="202"/>
    </row>
    <row r="8548" spans="2:5">
      <c r="B8548" s="24"/>
      <c r="C8548" s="202"/>
      <c r="D8548" s="202"/>
      <c r="E8548" s="202"/>
    </row>
    <row r="8549" spans="2:5">
      <c r="B8549" s="24"/>
      <c r="C8549" s="202"/>
      <c r="D8549" s="202"/>
      <c r="E8549" s="202"/>
    </row>
    <row r="8550" spans="2:5">
      <c r="B8550" s="24"/>
      <c r="C8550" s="202"/>
      <c r="D8550" s="202"/>
      <c r="E8550" s="202"/>
    </row>
    <row r="8551" spans="2:5">
      <c r="B8551" s="24"/>
      <c r="C8551" s="202"/>
      <c r="D8551" s="202"/>
      <c r="E8551" s="202"/>
    </row>
    <row r="8552" spans="2:5">
      <c r="B8552" s="24"/>
      <c r="C8552" s="202"/>
      <c r="D8552" s="202"/>
      <c r="E8552" s="202"/>
    </row>
    <row r="8553" spans="2:5">
      <c r="B8553" s="24"/>
      <c r="C8553" s="202"/>
      <c r="D8553" s="202"/>
      <c r="E8553" s="202"/>
    </row>
    <row r="8554" spans="2:5">
      <c r="B8554" s="24"/>
      <c r="C8554" s="202"/>
      <c r="D8554" s="202"/>
      <c r="E8554" s="202"/>
    </row>
    <row r="8555" spans="2:5">
      <c r="B8555" s="24"/>
      <c r="C8555" s="202"/>
      <c r="D8555" s="202"/>
      <c r="E8555" s="202"/>
    </row>
    <row r="8556" spans="2:5">
      <c r="B8556" s="24"/>
      <c r="C8556" s="202"/>
      <c r="D8556" s="202"/>
      <c r="E8556" s="202"/>
    </row>
    <row r="8557" spans="2:5">
      <c r="B8557" s="24"/>
      <c r="C8557" s="202"/>
      <c r="D8557" s="202"/>
      <c r="E8557" s="202"/>
    </row>
    <row r="8558" spans="2:5">
      <c r="B8558" s="24"/>
      <c r="C8558" s="202"/>
      <c r="D8558" s="202"/>
      <c r="E8558" s="202"/>
    </row>
    <row r="8559" spans="2:5">
      <c r="B8559" s="24"/>
      <c r="C8559" s="202"/>
      <c r="D8559" s="202"/>
      <c r="E8559" s="202"/>
    </row>
    <row r="8560" spans="2:5">
      <c r="B8560" s="24"/>
      <c r="C8560" s="202"/>
      <c r="D8560" s="202"/>
      <c r="E8560" s="202"/>
    </row>
    <row r="8561" spans="2:5">
      <c r="B8561" s="24"/>
      <c r="C8561" s="202"/>
      <c r="D8561" s="202"/>
      <c r="E8561" s="202"/>
    </row>
    <row r="8562" spans="2:5">
      <c r="B8562" s="24"/>
      <c r="C8562" s="202"/>
      <c r="D8562" s="202"/>
      <c r="E8562" s="202"/>
    </row>
    <row r="8563" spans="2:5">
      <c r="B8563" s="24"/>
      <c r="C8563" s="202"/>
      <c r="D8563" s="202"/>
      <c r="E8563" s="202"/>
    </row>
    <row r="8564" spans="2:5">
      <c r="B8564" s="24"/>
      <c r="C8564" s="202"/>
      <c r="D8564" s="202"/>
      <c r="E8564" s="202"/>
    </row>
    <row r="8565" spans="2:5">
      <c r="B8565" s="24"/>
      <c r="C8565" s="202"/>
      <c r="D8565" s="202"/>
      <c r="E8565" s="202"/>
    </row>
    <row r="8566" spans="2:5">
      <c r="B8566" s="24"/>
      <c r="C8566" s="202"/>
      <c r="D8566" s="202"/>
      <c r="E8566" s="202"/>
    </row>
    <row r="8567" spans="2:5">
      <c r="B8567" s="24"/>
      <c r="C8567" s="202"/>
      <c r="D8567" s="202"/>
      <c r="E8567" s="202"/>
    </row>
    <row r="8568" spans="2:5">
      <c r="B8568" s="24"/>
      <c r="C8568" s="202"/>
      <c r="D8568" s="202"/>
      <c r="E8568" s="202"/>
    </row>
    <row r="8569" spans="2:5">
      <c r="B8569" s="24"/>
      <c r="C8569" s="202"/>
      <c r="D8569" s="202"/>
      <c r="E8569" s="202"/>
    </row>
    <row r="8570" spans="2:5">
      <c r="B8570" s="24"/>
      <c r="C8570" s="202"/>
      <c r="D8570" s="202"/>
      <c r="E8570" s="202"/>
    </row>
    <row r="8571" spans="2:5">
      <c r="B8571" s="24"/>
      <c r="C8571" s="202"/>
      <c r="D8571" s="202"/>
      <c r="E8571" s="202"/>
    </row>
    <row r="8572" spans="2:5">
      <c r="B8572" s="24"/>
      <c r="C8572" s="202"/>
      <c r="D8572" s="202"/>
      <c r="E8572" s="202"/>
    </row>
    <row r="8573" spans="2:5">
      <c r="B8573" s="24"/>
      <c r="C8573" s="202"/>
      <c r="D8573" s="202"/>
      <c r="E8573" s="202"/>
    </row>
    <row r="8574" spans="2:5">
      <c r="B8574" s="24"/>
      <c r="C8574" s="202"/>
      <c r="D8574" s="202"/>
      <c r="E8574" s="202"/>
    </row>
    <row r="8575" spans="2:5">
      <c r="B8575" s="24"/>
      <c r="C8575" s="202"/>
      <c r="D8575" s="202"/>
      <c r="E8575" s="202"/>
    </row>
    <row r="8576" spans="2:5">
      <c r="B8576" s="24"/>
      <c r="C8576" s="202"/>
      <c r="D8576" s="202"/>
      <c r="E8576" s="202"/>
    </row>
    <row r="8577" spans="2:5">
      <c r="B8577" s="24"/>
      <c r="C8577" s="202"/>
      <c r="D8577" s="202"/>
      <c r="E8577" s="202"/>
    </row>
    <row r="8578" spans="2:5">
      <c r="B8578" s="24"/>
      <c r="C8578" s="202"/>
      <c r="D8578" s="202"/>
      <c r="E8578" s="202"/>
    </row>
    <row r="8579" spans="2:5">
      <c r="B8579" s="24"/>
      <c r="C8579" s="202"/>
      <c r="D8579" s="202"/>
      <c r="E8579" s="202"/>
    </row>
    <row r="8580" spans="2:5">
      <c r="B8580" s="24"/>
      <c r="C8580" s="202"/>
      <c r="D8580" s="202"/>
      <c r="E8580" s="202"/>
    </row>
    <row r="8581" spans="2:5">
      <c r="B8581" s="24"/>
      <c r="C8581" s="202"/>
      <c r="D8581" s="202"/>
      <c r="E8581" s="202"/>
    </row>
    <row r="8582" spans="2:5">
      <c r="B8582" s="24"/>
      <c r="C8582" s="202"/>
      <c r="D8582" s="202"/>
      <c r="E8582" s="202"/>
    </row>
    <row r="8583" spans="2:5">
      <c r="B8583" s="24"/>
      <c r="C8583" s="202"/>
      <c r="D8583" s="202"/>
      <c r="E8583" s="202"/>
    </row>
    <row r="8584" spans="2:5">
      <c r="B8584" s="24"/>
      <c r="C8584" s="202"/>
      <c r="D8584" s="202"/>
      <c r="E8584" s="202"/>
    </row>
    <row r="8585" spans="2:5">
      <c r="B8585" s="24"/>
      <c r="C8585" s="202"/>
      <c r="D8585" s="202"/>
      <c r="E8585" s="202"/>
    </row>
    <row r="8586" spans="2:5">
      <c r="B8586" s="24"/>
      <c r="C8586" s="202"/>
      <c r="D8586" s="202"/>
      <c r="E8586" s="202"/>
    </row>
    <row r="8587" spans="2:5">
      <c r="B8587" s="24"/>
      <c r="C8587" s="202"/>
      <c r="D8587" s="202"/>
      <c r="E8587" s="202"/>
    </row>
    <row r="8588" spans="2:5">
      <c r="B8588" s="24"/>
      <c r="C8588" s="202"/>
      <c r="D8588" s="202"/>
      <c r="E8588" s="202"/>
    </row>
    <row r="8589" spans="2:5">
      <c r="B8589" s="24"/>
      <c r="C8589" s="202"/>
      <c r="D8589" s="202"/>
      <c r="E8589" s="202"/>
    </row>
    <row r="8590" spans="2:5">
      <c r="B8590" s="24"/>
      <c r="C8590" s="202"/>
      <c r="D8590" s="202"/>
      <c r="E8590" s="202"/>
    </row>
    <row r="8591" spans="2:5">
      <c r="B8591" s="24"/>
      <c r="C8591" s="202"/>
      <c r="D8591" s="202"/>
      <c r="E8591" s="202"/>
    </row>
    <row r="8592" spans="2:5">
      <c r="B8592" s="24"/>
      <c r="C8592" s="202"/>
      <c r="D8592" s="202"/>
      <c r="E8592" s="202"/>
    </row>
    <row r="8593" spans="2:5">
      <c r="B8593" s="24"/>
      <c r="C8593" s="202"/>
      <c r="D8593" s="202"/>
      <c r="E8593" s="202"/>
    </row>
    <row r="8594" spans="2:5">
      <c r="B8594" s="24"/>
      <c r="C8594" s="202"/>
      <c r="D8594" s="202"/>
      <c r="E8594" s="202"/>
    </row>
    <row r="8595" spans="2:5">
      <c r="B8595" s="24"/>
      <c r="C8595" s="202"/>
      <c r="D8595" s="202"/>
      <c r="E8595" s="202"/>
    </row>
    <row r="8596" spans="2:5">
      <c r="B8596" s="24"/>
      <c r="C8596" s="202"/>
      <c r="D8596" s="202"/>
      <c r="E8596" s="202"/>
    </row>
    <row r="8597" spans="2:5">
      <c r="B8597" s="24"/>
      <c r="C8597" s="202"/>
      <c r="D8597" s="202"/>
      <c r="E8597" s="202"/>
    </row>
    <row r="8598" spans="2:5">
      <c r="B8598" s="24"/>
      <c r="C8598" s="202"/>
      <c r="D8598" s="202"/>
      <c r="E8598" s="202"/>
    </row>
    <row r="8599" spans="2:5">
      <c r="B8599" s="24"/>
      <c r="C8599" s="202"/>
      <c r="D8599" s="202"/>
      <c r="E8599" s="202"/>
    </row>
    <row r="8600" spans="2:5">
      <c r="B8600" s="24"/>
      <c r="C8600" s="202"/>
      <c r="D8600" s="202"/>
      <c r="E8600" s="202"/>
    </row>
    <row r="8601" spans="2:5">
      <c r="B8601" s="24"/>
      <c r="C8601" s="202"/>
      <c r="D8601" s="202"/>
      <c r="E8601" s="202"/>
    </row>
    <row r="8602" spans="2:5">
      <c r="B8602" s="24"/>
      <c r="C8602" s="202"/>
      <c r="D8602" s="202"/>
      <c r="E8602" s="202"/>
    </row>
    <row r="8603" spans="2:5">
      <c r="B8603" s="24"/>
      <c r="C8603" s="202"/>
      <c r="D8603" s="202"/>
      <c r="E8603" s="202"/>
    </row>
    <row r="8604" spans="2:5">
      <c r="B8604" s="24"/>
      <c r="C8604" s="202"/>
      <c r="D8604" s="202"/>
      <c r="E8604" s="202"/>
    </row>
    <row r="8605" spans="2:5">
      <c r="B8605" s="24"/>
      <c r="C8605" s="202"/>
      <c r="D8605" s="202"/>
      <c r="E8605" s="202"/>
    </row>
    <row r="8606" spans="2:5">
      <c r="B8606" s="24"/>
      <c r="C8606" s="202"/>
      <c r="D8606" s="202"/>
      <c r="E8606" s="202"/>
    </row>
    <row r="8607" spans="2:5">
      <c r="B8607" s="24"/>
      <c r="C8607" s="202"/>
      <c r="D8607" s="202"/>
      <c r="E8607" s="202"/>
    </row>
    <row r="8608" spans="2:5">
      <c r="B8608" s="24"/>
      <c r="C8608" s="202"/>
      <c r="D8608" s="202"/>
      <c r="E8608" s="202"/>
    </row>
    <row r="8609" spans="2:5">
      <c r="B8609" s="24"/>
      <c r="C8609" s="202"/>
      <c r="D8609" s="202"/>
      <c r="E8609" s="202"/>
    </row>
    <row r="8610" spans="2:5">
      <c r="B8610" s="24"/>
      <c r="C8610" s="202"/>
      <c r="D8610" s="202"/>
      <c r="E8610" s="202"/>
    </row>
    <row r="8611" spans="2:5">
      <c r="B8611" s="24"/>
      <c r="C8611" s="202"/>
      <c r="D8611" s="202"/>
      <c r="E8611" s="202"/>
    </row>
    <row r="8612" spans="2:5">
      <c r="B8612" s="24"/>
      <c r="C8612" s="202"/>
      <c r="D8612" s="202"/>
      <c r="E8612" s="202"/>
    </row>
    <row r="8613" spans="2:5">
      <c r="B8613" s="24"/>
      <c r="C8613" s="202"/>
      <c r="D8613" s="202"/>
      <c r="E8613" s="202"/>
    </row>
    <row r="8614" spans="2:5">
      <c r="B8614" s="24"/>
      <c r="C8614" s="202"/>
      <c r="D8614" s="202"/>
      <c r="E8614" s="202"/>
    </row>
    <row r="8615" spans="2:5">
      <c r="B8615" s="24"/>
      <c r="C8615" s="202"/>
      <c r="D8615" s="202"/>
      <c r="E8615" s="202"/>
    </row>
    <row r="8616" spans="2:5">
      <c r="B8616" s="24"/>
      <c r="C8616" s="202"/>
      <c r="D8616" s="202"/>
      <c r="E8616" s="202"/>
    </row>
    <row r="8617" spans="2:5">
      <c r="B8617" s="24"/>
      <c r="C8617" s="202"/>
      <c r="D8617" s="202"/>
      <c r="E8617" s="202"/>
    </row>
    <row r="8618" spans="2:5">
      <c r="B8618" s="24"/>
      <c r="C8618" s="202"/>
      <c r="D8618" s="202"/>
      <c r="E8618" s="202"/>
    </row>
    <row r="8619" spans="2:5">
      <c r="B8619" s="24"/>
      <c r="C8619" s="202"/>
      <c r="D8619" s="202"/>
      <c r="E8619" s="202"/>
    </row>
    <row r="8620" spans="2:5">
      <c r="B8620" s="24"/>
      <c r="C8620" s="202"/>
      <c r="D8620" s="202"/>
      <c r="E8620" s="202"/>
    </row>
    <row r="8621" spans="2:5">
      <c r="B8621" s="24"/>
      <c r="C8621" s="202"/>
      <c r="D8621" s="202"/>
      <c r="E8621" s="202"/>
    </row>
    <row r="8622" spans="2:5">
      <c r="B8622" s="24"/>
      <c r="C8622" s="202"/>
      <c r="D8622" s="202"/>
      <c r="E8622" s="202"/>
    </row>
    <row r="8623" spans="2:5">
      <c r="B8623" s="24"/>
      <c r="C8623" s="202"/>
      <c r="D8623" s="202"/>
      <c r="E8623" s="202"/>
    </row>
    <row r="8624" spans="2:5">
      <c r="B8624" s="24"/>
      <c r="C8624" s="202"/>
      <c r="D8624" s="202"/>
      <c r="E8624" s="202"/>
    </row>
    <row r="8625" spans="2:5">
      <c r="B8625" s="24"/>
      <c r="C8625" s="202"/>
      <c r="D8625" s="202"/>
      <c r="E8625" s="202"/>
    </row>
    <row r="8626" spans="2:5">
      <c r="B8626" s="24"/>
      <c r="C8626" s="202"/>
      <c r="D8626" s="202"/>
      <c r="E8626" s="202"/>
    </row>
    <row r="8627" spans="2:5">
      <c r="B8627" s="24"/>
      <c r="C8627" s="202"/>
      <c r="D8627" s="202"/>
      <c r="E8627" s="202"/>
    </row>
    <row r="8628" spans="2:5">
      <c r="B8628" s="24"/>
      <c r="C8628" s="202"/>
      <c r="D8628" s="202"/>
      <c r="E8628" s="202"/>
    </row>
    <row r="8629" spans="2:5">
      <c r="B8629" s="24"/>
      <c r="C8629" s="202"/>
      <c r="D8629" s="202"/>
      <c r="E8629" s="202"/>
    </row>
    <row r="8630" spans="2:5">
      <c r="B8630" s="24"/>
      <c r="C8630" s="202"/>
      <c r="D8630" s="202"/>
      <c r="E8630" s="202"/>
    </row>
    <row r="8631" spans="2:5">
      <c r="B8631" s="24"/>
      <c r="C8631" s="202"/>
      <c r="D8631" s="202"/>
      <c r="E8631" s="202"/>
    </row>
    <row r="8632" spans="2:5">
      <c r="B8632" s="24"/>
      <c r="C8632" s="202"/>
      <c r="D8632" s="202"/>
      <c r="E8632" s="202"/>
    </row>
    <row r="8633" spans="2:5">
      <c r="B8633" s="24"/>
      <c r="C8633" s="202"/>
      <c r="D8633" s="202"/>
      <c r="E8633" s="202"/>
    </row>
    <row r="8634" spans="2:5">
      <c r="B8634" s="24"/>
      <c r="C8634" s="202"/>
      <c r="D8634" s="202"/>
      <c r="E8634" s="202"/>
    </row>
    <row r="8635" spans="2:5">
      <c r="B8635" s="24"/>
      <c r="C8635" s="202"/>
      <c r="D8635" s="202"/>
      <c r="E8635" s="202"/>
    </row>
    <row r="8636" spans="2:5">
      <c r="B8636" s="24"/>
      <c r="C8636" s="202"/>
      <c r="D8636" s="202"/>
      <c r="E8636" s="202"/>
    </row>
    <row r="8637" spans="2:5">
      <c r="B8637" s="24"/>
      <c r="C8637" s="202"/>
      <c r="D8637" s="202"/>
      <c r="E8637" s="202"/>
    </row>
    <row r="8638" spans="2:5">
      <c r="B8638" s="24"/>
      <c r="C8638" s="202"/>
      <c r="D8638" s="202"/>
      <c r="E8638" s="202"/>
    </row>
    <row r="8639" spans="2:5">
      <c r="B8639" s="24"/>
      <c r="C8639" s="202"/>
      <c r="D8639" s="202"/>
      <c r="E8639" s="202"/>
    </row>
    <row r="8640" spans="2:5">
      <c r="B8640" s="24"/>
      <c r="C8640" s="202"/>
      <c r="D8640" s="202"/>
      <c r="E8640" s="202"/>
    </row>
    <row r="8641" spans="2:5">
      <c r="B8641" s="24"/>
      <c r="C8641" s="202"/>
      <c r="D8641" s="202"/>
      <c r="E8641" s="202"/>
    </row>
    <row r="8642" spans="2:5">
      <c r="B8642" s="24"/>
      <c r="C8642" s="202"/>
      <c r="D8642" s="202"/>
      <c r="E8642" s="202"/>
    </row>
    <row r="8643" spans="2:5">
      <c r="B8643" s="24"/>
      <c r="C8643" s="202"/>
      <c r="D8643" s="202"/>
      <c r="E8643" s="202"/>
    </row>
    <row r="8644" spans="2:5">
      <c r="B8644" s="24"/>
      <c r="C8644" s="202"/>
      <c r="D8644" s="202"/>
      <c r="E8644" s="202"/>
    </row>
    <row r="8645" spans="2:5">
      <c r="B8645" s="24"/>
      <c r="C8645" s="202"/>
      <c r="D8645" s="202"/>
      <c r="E8645" s="202"/>
    </row>
    <row r="8646" spans="2:5">
      <c r="B8646" s="24"/>
      <c r="C8646" s="202"/>
      <c r="D8646" s="202"/>
      <c r="E8646" s="202"/>
    </row>
    <row r="8647" spans="2:5">
      <c r="B8647" s="24"/>
      <c r="C8647" s="202"/>
      <c r="D8647" s="202"/>
      <c r="E8647" s="202"/>
    </row>
    <row r="8648" spans="2:5">
      <c r="B8648" s="24"/>
      <c r="C8648" s="202"/>
      <c r="D8648" s="202"/>
      <c r="E8648" s="202"/>
    </row>
    <row r="8649" spans="2:5">
      <c r="B8649" s="24"/>
      <c r="C8649" s="202"/>
      <c r="D8649" s="202"/>
      <c r="E8649" s="202"/>
    </row>
    <row r="8650" spans="2:5">
      <c r="B8650" s="24"/>
      <c r="C8650" s="202"/>
      <c r="D8650" s="202"/>
      <c r="E8650" s="202"/>
    </row>
    <row r="8651" spans="2:5">
      <c r="B8651" s="24"/>
      <c r="C8651" s="202"/>
      <c r="D8651" s="202"/>
      <c r="E8651" s="202"/>
    </row>
    <row r="8652" spans="2:5">
      <c r="B8652" s="24"/>
      <c r="C8652" s="202"/>
      <c r="D8652" s="202"/>
      <c r="E8652" s="202"/>
    </row>
    <row r="8653" spans="2:5">
      <c r="B8653" s="24"/>
      <c r="C8653" s="202"/>
      <c r="D8653" s="202"/>
      <c r="E8653" s="202"/>
    </row>
    <row r="8654" spans="2:5">
      <c r="B8654" s="24"/>
      <c r="C8654" s="202"/>
      <c r="D8654" s="202"/>
      <c r="E8654" s="202"/>
    </row>
    <row r="8655" spans="2:5">
      <c r="B8655" s="24"/>
      <c r="C8655" s="202"/>
      <c r="D8655" s="202"/>
      <c r="E8655" s="202"/>
    </row>
    <row r="8656" spans="2:5">
      <c r="B8656" s="24"/>
      <c r="C8656" s="202"/>
      <c r="D8656" s="202"/>
      <c r="E8656" s="202"/>
    </row>
    <row r="8657" spans="2:5">
      <c r="B8657" s="24"/>
      <c r="C8657" s="202"/>
      <c r="D8657" s="202"/>
      <c r="E8657" s="202"/>
    </row>
    <row r="8658" spans="2:5">
      <c r="B8658" s="24"/>
      <c r="C8658" s="202"/>
      <c r="D8658" s="202"/>
      <c r="E8658" s="202"/>
    </row>
    <row r="8659" spans="2:5">
      <c r="B8659" s="24"/>
      <c r="C8659" s="202"/>
      <c r="D8659" s="202"/>
      <c r="E8659" s="202"/>
    </row>
    <row r="8660" spans="2:5">
      <c r="B8660" s="24"/>
      <c r="C8660" s="202"/>
      <c r="D8660" s="202"/>
      <c r="E8660" s="202"/>
    </row>
    <row r="8661" spans="2:5">
      <c r="B8661" s="24"/>
      <c r="C8661" s="202"/>
      <c r="D8661" s="202"/>
      <c r="E8661" s="202"/>
    </row>
    <row r="8662" spans="2:5">
      <c r="B8662" s="24"/>
      <c r="C8662" s="202"/>
      <c r="D8662" s="202"/>
      <c r="E8662" s="202"/>
    </row>
    <row r="8663" spans="2:5">
      <c r="B8663" s="24"/>
      <c r="C8663" s="202"/>
      <c r="D8663" s="202"/>
      <c r="E8663" s="202"/>
    </row>
    <row r="8664" spans="2:5">
      <c r="B8664" s="24"/>
      <c r="C8664" s="202"/>
      <c r="D8664" s="202"/>
      <c r="E8664" s="202"/>
    </row>
    <row r="8665" spans="2:5">
      <c r="B8665" s="24"/>
      <c r="C8665" s="202"/>
      <c r="D8665" s="202"/>
      <c r="E8665" s="202"/>
    </row>
    <row r="8666" spans="2:5">
      <c r="B8666" s="24"/>
      <c r="C8666" s="202"/>
      <c r="D8666" s="202"/>
      <c r="E8666" s="202"/>
    </row>
    <row r="8667" spans="2:5">
      <c r="B8667" s="24"/>
      <c r="C8667" s="202"/>
      <c r="D8667" s="202"/>
      <c r="E8667" s="202"/>
    </row>
    <row r="8668" spans="2:5">
      <c r="B8668" s="24"/>
      <c r="C8668" s="202"/>
      <c r="D8668" s="202"/>
      <c r="E8668" s="202"/>
    </row>
    <row r="8669" spans="2:5">
      <c r="B8669" s="24"/>
      <c r="C8669" s="202"/>
      <c r="D8669" s="202"/>
      <c r="E8669" s="202"/>
    </row>
    <row r="8670" spans="2:5">
      <c r="B8670" s="24"/>
      <c r="C8670" s="202"/>
      <c r="D8670" s="202"/>
      <c r="E8670" s="202"/>
    </row>
    <row r="8671" spans="2:5">
      <c r="B8671" s="24"/>
      <c r="C8671" s="202"/>
      <c r="D8671" s="202"/>
      <c r="E8671" s="202"/>
    </row>
    <row r="8672" spans="2:5">
      <c r="B8672" s="24"/>
      <c r="C8672" s="202"/>
      <c r="D8672" s="202"/>
      <c r="E8672" s="202"/>
    </row>
    <row r="8673" spans="2:5">
      <c r="B8673" s="24"/>
      <c r="C8673" s="202"/>
      <c r="D8673" s="202"/>
      <c r="E8673" s="202"/>
    </row>
    <row r="8674" spans="2:5">
      <c r="B8674" s="24"/>
      <c r="C8674" s="202"/>
      <c r="D8674" s="202"/>
      <c r="E8674" s="202"/>
    </row>
    <row r="8675" spans="2:5">
      <c r="B8675" s="24"/>
      <c r="C8675" s="202"/>
      <c r="D8675" s="202"/>
      <c r="E8675" s="202"/>
    </row>
    <row r="8676" spans="2:5">
      <c r="B8676" s="24"/>
      <c r="C8676" s="202"/>
      <c r="D8676" s="202"/>
      <c r="E8676" s="202"/>
    </row>
    <row r="8677" spans="2:5">
      <c r="B8677" s="24"/>
      <c r="C8677" s="202"/>
      <c r="D8677" s="202"/>
      <c r="E8677" s="202"/>
    </row>
    <row r="8678" spans="2:5">
      <c r="B8678" s="24"/>
      <c r="C8678" s="202"/>
      <c r="D8678" s="202"/>
      <c r="E8678" s="202"/>
    </row>
    <row r="8679" spans="2:5">
      <c r="B8679" s="24"/>
      <c r="C8679" s="202"/>
      <c r="D8679" s="202"/>
      <c r="E8679" s="202"/>
    </row>
    <row r="8680" spans="2:5">
      <c r="B8680" s="24"/>
      <c r="C8680" s="202"/>
      <c r="D8680" s="202"/>
      <c r="E8680" s="202"/>
    </row>
    <row r="8681" spans="2:5">
      <c r="B8681" s="24"/>
      <c r="C8681" s="202"/>
      <c r="D8681" s="202"/>
      <c r="E8681" s="202"/>
    </row>
    <row r="8682" spans="2:5">
      <c r="B8682" s="24"/>
      <c r="C8682" s="202"/>
      <c r="D8682" s="202"/>
      <c r="E8682" s="202"/>
    </row>
    <row r="8683" spans="2:5">
      <c r="B8683" s="24"/>
      <c r="C8683" s="202"/>
      <c r="D8683" s="202"/>
      <c r="E8683" s="202"/>
    </row>
    <row r="8684" spans="2:5">
      <c r="B8684" s="24"/>
      <c r="C8684" s="202"/>
      <c r="D8684" s="202"/>
      <c r="E8684" s="202"/>
    </row>
    <row r="8685" spans="2:5">
      <c r="B8685" s="24"/>
      <c r="C8685" s="202"/>
      <c r="D8685" s="202"/>
      <c r="E8685" s="202"/>
    </row>
    <row r="8686" spans="2:5">
      <c r="B8686" s="24"/>
      <c r="C8686" s="202"/>
      <c r="D8686" s="202"/>
      <c r="E8686" s="202"/>
    </row>
    <row r="8687" spans="2:5">
      <c r="B8687" s="24"/>
      <c r="C8687" s="202"/>
      <c r="D8687" s="202"/>
      <c r="E8687" s="202"/>
    </row>
    <row r="8688" spans="2:5">
      <c r="B8688" s="24"/>
      <c r="C8688" s="202"/>
      <c r="D8688" s="202"/>
      <c r="E8688" s="202"/>
    </row>
    <row r="8689" spans="2:5">
      <c r="B8689" s="24"/>
      <c r="C8689" s="202"/>
      <c r="D8689" s="202"/>
      <c r="E8689" s="202"/>
    </row>
    <row r="8690" spans="2:5">
      <c r="B8690" s="24"/>
      <c r="C8690" s="202"/>
      <c r="D8690" s="202"/>
      <c r="E8690" s="202"/>
    </row>
    <row r="8691" spans="2:5">
      <c r="B8691" s="24"/>
      <c r="C8691" s="202"/>
      <c r="D8691" s="202"/>
      <c r="E8691" s="202"/>
    </row>
    <row r="8692" spans="2:5">
      <c r="B8692" s="24"/>
      <c r="C8692" s="202"/>
      <c r="D8692" s="202"/>
      <c r="E8692" s="202"/>
    </row>
    <row r="8693" spans="2:5">
      <c r="B8693" s="24"/>
      <c r="C8693" s="202"/>
      <c r="D8693" s="202"/>
      <c r="E8693" s="202"/>
    </row>
    <row r="8694" spans="2:5">
      <c r="B8694" s="24"/>
      <c r="C8694" s="202"/>
      <c r="D8694" s="202"/>
      <c r="E8694" s="202"/>
    </row>
    <row r="8695" spans="2:5">
      <c r="B8695" s="24"/>
      <c r="C8695" s="202"/>
      <c r="D8695" s="202"/>
      <c r="E8695" s="202"/>
    </row>
    <row r="8696" spans="2:5">
      <c r="B8696" s="24"/>
      <c r="C8696" s="202"/>
      <c r="D8696" s="202"/>
      <c r="E8696" s="202"/>
    </row>
    <row r="8697" spans="2:5">
      <c r="B8697" s="24"/>
      <c r="C8697" s="202"/>
      <c r="D8697" s="202"/>
      <c r="E8697" s="202"/>
    </row>
    <row r="8698" spans="2:5">
      <c r="B8698" s="24"/>
      <c r="C8698" s="202"/>
      <c r="D8698" s="202"/>
      <c r="E8698" s="202"/>
    </row>
    <row r="8699" spans="2:5">
      <c r="B8699" s="24"/>
      <c r="C8699" s="202"/>
      <c r="D8699" s="202"/>
      <c r="E8699" s="202"/>
    </row>
    <row r="8700" spans="2:5">
      <c r="B8700" s="24"/>
      <c r="C8700" s="202"/>
      <c r="D8700" s="202"/>
      <c r="E8700" s="202"/>
    </row>
    <row r="8701" spans="2:5">
      <c r="B8701" s="24"/>
      <c r="C8701" s="202"/>
      <c r="D8701" s="202"/>
      <c r="E8701" s="202"/>
    </row>
    <row r="8702" spans="2:5">
      <c r="B8702" s="24"/>
      <c r="C8702" s="202"/>
      <c r="D8702" s="202"/>
      <c r="E8702" s="202"/>
    </row>
    <row r="8703" spans="2:5">
      <c r="B8703" s="24"/>
      <c r="C8703" s="202"/>
      <c r="D8703" s="202"/>
      <c r="E8703" s="202"/>
    </row>
    <row r="8704" spans="2:5">
      <c r="B8704" s="24"/>
      <c r="C8704" s="202"/>
      <c r="D8704" s="202"/>
      <c r="E8704" s="202"/>
    </row>
    <row r="8705" spans="2:5">
      <c r="B8705" s="24"/>
      <c r="C8705" s="202"/>
      <c r="D8705" s="202"/>
      <c r="E8705" s="202"/>
    </row>
    <row r="8706" spans="2:5">
      <c r="B8706" s="24"/>
      <c r="C8706" s="202"/>
      <c r="D8706" s="202"/>
      <c r="E8706" s="202"/>
    </row>
    <row r="8707" spans="2:5">
      <c r="B8707" s="24"/>
      <c r="C8707" s="202"/>
      <c r="D8707" s="202"/>
      <c r="E8707" s="202"/>
    </row>
    <row r="8708" spans="2:5">
      <c r="B8708" s="24"/>
      <c r="C8708" s="202"/>
      <c r="D8708" s="202"/>
      <c r="E8708" s="202"/>
    </row>
    <row r="8709" spans="2:5">
      <c r="B8709" s="24"/>
      <c r="C8709" s="202"/>
      <c r="D8709" s="202"/>
      <c r="E8709" s="202"/>
    </row>
    <row r="8710" spans="2:5">
      <c r="B8710" s="24"/>
      <c r="C8710" s="202"/>
      <c r="D8710" s="202"/>
      <c r="E8710" s="202"/>
    </row>
    <row r="8711" spans="2:5">
      <c r="B8711" s="24"/>
      <c r="C8711" s="202"/>
      <c r="D8711" s="202"/>
      <c r="E8711" s="202"/>
    </row>
    <row r="8712" spans="2:5">
      <c r="B8712" s="24"/>
      <c r="C8712" s="202"/>
      <c r="D8712" s="202"/>
      <c r="E8712" s="202"/>
    </row>
    <row r="8713" spans="2:5">
      <c r="B8713" s="24"/>
      <c r="C8713" s="202"/>
      <c r="D8713" s="202"/>
      <c r="E8713" s="202"/>
    </row>
    <row r="8714" spans="2:5">
      <c r="B8714" s="24"/>
      <c r="C8714" s="202"/>
      <c r="D8714" s="202"/>
      <c r="E8714" s="202"/>
    </row>
    <row r="8715" spans="2:5">
      <c r="B8715" s="24"/>
      <c r="C8715" s="202"/>
      <c r="D8715" s="202"/>
      <c r="E8715" s="202"/>
    </row>
    <row r="8716" spans="2:5">
      <c r="B8716" s="24"/>
      <c r="C8716" s="202"/>
      <c r="D8716" s="202"/>
      <c r="E8716" s="202"/>
    </row>
    <row r="8717" spans="2:5">
      <c r="B8717" s="24"/>
      <c r="C8717" s="202"/>
      <c r="D8717" s="202"/>
      <c r="E8717" s="202"/>
    </row>
    <row r="8718" spans="2:5">
      <c r="B8718" s="24"/>
      <c r="C8718" s="202"/>
      <c r="D8718" s="202"/>
      <c r="E8718" s="202"/>
    </row>
    <row r="8719" spans="2:5">
      <c r="B8719" s="24"/>
      <c r="C8719" s="202"/>
      <c r="D8719" s="202"/>
      <c r="E8719" s="202"/>
    </row>
    <row r="8720" spans="2:5">
      <c r="B8720" s="24"/>
      <c r="C8720" s="202"/>
      <c r="D8720" s="202"/>
      <c r="E8720" s="202"/>
    </row>
    <row r="8721" spans="2:5">
      <c r="B8721" s="24"/>
      <c r="C8721" s="202"/>
      <c r="D8721" s="202"/>
      <c r="E8721" s="202"/>
    </row>
    <row r="8722" spans="2:5">
      <c r="B8722" s="24"/>
      <c r="C8722" s="202"/>
      <c r="D8722" s="202"/>
      <c r="E8722" s="202"/>
    </row>
    <row r="8723" spans="2:5">
      <c r="B8723" s="24"/>
      <c r="C8723" s="202"/>
      <c r="D8723" s="202"/>
      <c r="E8723" s="202"/>
    </row>
    <row r="8724" spans="2:5">
      <c r="B8724" s="24"/>
      <c r="C8724" s="202"/>
      <c r="D8724" s="202"/>
      <c r="E8724" s="202"/>
    </row>
    <row r="8725" spans="2:5">
      <c r="B8725" s="24"/>
      <c r="C8725" s="202"/>
      <c r="D8725" s="202"/>
      <c r="E8725" s="202"/>
    </row>
    <row r="8726" spans="2:5">
      <c r="B8726" s="24"/>
      <c r="C8726" s="202"/>
      <c r="D8726" s="202"/>
      <c r="E8726" s="202"/>
    </row>
    <row r="8727" spans="2:5">
      <c r="B8727" s="24"/>
      <c r="C8727" s="202"/>
      <c r="D8727" s="202"/>
      <c r="E8727" s="202"/>
    </row>
    <row r="8728" spans="2:5">
      <c r="B8728" s="24"/>
      <c r="C8728" s="202"/>
      <c r="D8728" s="202"/>
      <c r="E8728" s="202"/>
    </row>
    <row r="8729" spans="2:5">
      <c r="B8729" s="24"/>
      <c r="C8729" s="202"/>
      <c r="D8729" s="202"/>
      <c r="E8729" s="202"/>
    </row>
    <row r="8730" spans="2:5">
      <c r="B8730" s="24"/>
      <c r="C8730" s="202"/>
      <c r="D8730" s="202"/>
      <c r="E8730" s="202"/>
    </row>
    <row r="8731" spans="2:5">
      <c r="B8731" s="24"/>
      <c r="C8731" s="202"/>
      <c r="D8731" s="202"/>
      <c r="E8731" s="202"/>
    </row>
    <row r="8732" spans="2:5">
      <c r="B8732" s="24"/>
      <c r="C8732" s="202"/>
      <c r="D8732" s="202"/>
      <c r="E8732" s="202"/>
    </row>
    <row r="8733" spans="2:5">
      <c r="B8733" s="24"/>
      <c r="C8733" s="202"/>
      <c r="D8733" s="202"/>
      <c r="E8733" s="202"/>
    </row>
    <row r="8734" spans="2:5">
      <c r="B8734" s="24"/>
      <c r="C8734" s="202"/>
      <c r="D8734" s="202"/>
      <c r="E8734" s="202"/>
    </row>
    <row r="8735" spans="2:5">
      <c r="B8735" s="24"/>
      <c r="C8735" s="202"/>
      <c r="D8735" s="202"/>
      <c r="E8735" s="202"/>
    </row>
    <row r="8736" spans="2:5">
      <c r="B8736" s="24"/>
      <c r="C8736" s="202"/>
      <c r="D8736" s="202"/>
      <c r="E8736" s="202"/>
    </row>
    <row r="8737" spans="2:5">
      <c r="B8737" s="24"/>
      <c r="C8737" s="202"/>
      <c r="D8737" s="202"/>
      <c r="E8737" s="202"/>
    </row>
    <row r="8738" spans="2:5">
      <c r="B8738" s="24"/>
      <c r="C8738" s="202"/>
      <c r="D8738" s="202"/>
      <c r="E8738" s="202"/>
    </row>
    <row r="8739" spans="2:5">
      <c r="B8739" s="24"/>
      <c r="C8739" s="202"/>
      <c r="D8739" s="202"/>
      <c r="E8739" s="202"/>
    </row>
    <row r="8740" spans="2:5">
      <c r="B8740" s="24"/>
      <c r="C8740" s="202"/>
      <c r="D8740" s="202"/>
      <c r="E8740" s="202"/>
    </row>
    <row r="8741" spans="2:5">
      <c r="B8741" s="24"/>
      <c r="C8741" s="202"/>
      <c r="D8741" s="202"/>
      <c r="E8741" s="202"/>
    </row>
    <row r="8742" spans="2:5">
      <c r="B8742" s="24"/>
      <c r="C8742" s="202"/>
      <c r="D8742" s="202"/>
      <c r="E8742" s="202"/>
    </row>
    <row r="8743" spans="2:5">
      <c r="B8743" s="24"/>
      <c r="C8743" s="202"/>
      <c r="D8743" s="202"/>
      <c r="E8743" s="202"/>
    </row>
    <row r="8744" spans="2:5">
      <c r="B8744" s="24"/>
      <c r="C8744" s="202"/>
      <c r="D8744" s="202"/>
      <c r="E8744" s="202"/>
    </row>
    <row r="8745" spans="2:5">
      <c r="B8745" s="24"/>
      <c r="C8745" s="202"/>
      <c r="D8745" s="202"/>
      <c r="E8745" s="202"/>
    </row>
    <row r="8746" spans="2:5">
      <c r="B8746" s="24"/>
      <c r="C8746" s="202"/>
      <c r="D8746" s="202"/>
      <c r="E8746" s="202"/>
    </row>
    <row r="8747" spans="2:5">
      <c r="B8747" s="24"/>
      <c r="C8747" s="202"/>
      <c r="D8747" s="202"/>
      <c r="E8747" s="202"/>
    </row>
    <row r="8748" spans="2:5">
      <c r="B8748" s="24"/>
      <c r="C8748" s="202"/>
      <c r="D8748" s="202"/>
      <c r="E8748" s="202"/>
    </row>
    <row r="8749" spans="2:5">
      <c r="B8749" s="24"/>
      <c r="C8749" s="202"/>
      <c r="D8749" s="202"/>
      <c r="E8749" s="202"/>
    </row>
    <row r="8750" spans="2:5">
      <c r="B8750" s="24"/>
      <c r="C8750" s="202"/>
      <c r="D8750" s="202"/>
      <c r="E8750" s="202"/>
    </row>
    <row r="8751" spans="2:5">
      <c r="B8751" s="24"/>
      <c r="C8751" s="202"/>
      <c r="D8751" s="202"/>
      <c r="E8751" s="202"/>
    </row>
    <row r="8752" spans="2:5">
      <c r="B8752" s="24"/>
      <c r="C8752" s="202"/>
      <c r="D8752" s="202"/>
      <c r="E8752" s="202"/>
    </row>
    <row r="8753" spans="2:5">
      <c r="B8753" s="24"/>
      <c r="C8753" s="202"/>
      <c r="D8753" s="202"/>
      <c r="E8753" s="202"/>
    </row>
    <row r="8754" spans="2:5">
      <c r="B8754" s="24"/>
      <c r="C8754" s="202"/>
      <c r="D8754" s="202"/>
      <c r="E8754" s="202"/>
    </row>
    <row r="8755" spans="2:5">
      <c r="B8755" s="24"/>
      <c r="C8755" s="202"/>
      <c r="D8755" s="202"/>
      <c r="E8755" s="202"/>
    </row>
    <row r="8756" spans="2:5">
      <c r="B8756" s="24"/>
      <c r="C8756" s="202"/>
      <c r="D8756" s="202"/>
      <c r="E8756" s="202"/>
    </row>
    <row r="8757" spans="2:5">
      <c r="B8757" s="24"/>
      <c r="C8757" s="202"/>
      <c r="D8757" s="202"/>
      <c r="E8757" s="202"/>
    </row>
    <row r="8758" spans="2:5">
      <c r="B8758" s="24"/>
      <c r="C8758" s="202"/>
      <c r="D8758" s="202"/>
      <c r="E8758" s="202"/>
    </row>
    <row r="8759" spans="2:5">
      <c r="B8759" s="24"/>
      <c r="C8759" s="202"/>
      <c r="D8759" s="202"/>
      <c r="E8759" s="202"/>
    </row>
    <row r="8760" spans="2:5">
      <c r="B8760" s="24"/>
      <c r="C8760" s="202"/>
      <c r="D8760" s="202"/>
      <c r="E8760" s="202"/>
    </row>
    <row r="8761" spans="2:5">
      <c r="B8761" s="24"/>
      <c r="C8761" s="202"/>
      <c r="D8761" s="202"/>
      <c r="E8761" s="202"/>
    </row>
    <row r="8762" spans="2:5">
      <c r="B8762" s="24"/>
      <c r="C8762" s="202"/>
      <c r="D8762" s="202"/>
      <c r="E8762" s="202"/>
    </row>
    <row r="8763" spans="2:5">
      <c r="B8763" s="24"/>
      <c r="C8763" s="202"/>
      <c r="D8763" s="202"/>
      <c r="E8763" s="202"/>
    </row>
    <row r="8764" spans="2:5">
      <c r="B8764" s="24"/>
      <c r="C8764" s="202"/>
      <c r="D8764" s="202"/>
      <c r="E8764" s="202"/>
    </row>
    <row r="8765" spans="2:5">
      <c r="B8765" s="24"/>
      <c r="C8765" s="202"/>
      <c r="D8765" s="202"/>
      <c r="E8765" s="202"/>
    </row>
    <row r="8766" spans="2:5">
      <c r="B8766" s="24"/>
      <c r="C8766" s="202"/>
      <c r="D8766" s="202"/>
      <c r="E8766" s="202"/>
    </row>
    <row r="8767" spans="2:5">
      <c r="B8767" s="24"/>
      <c r="C8767" s="202"/>
      <c r="D8767" s="202"/>
      <c r="E8767" s="202"/>
    </row>
    <row r="8768" spans="2:5">
      <c r="B8768" s="24"/>
      <c r="C8768" s="202"/>
      <c r="D8768" s="202"/>
      <c r="E8768" s="202"/>
    </row>
    <row r="8769" spans="2:5">
      <c r="B8769" s="24"/>
      <c r="C8769" s="202"/>
      <c r="D8769" s="202"/>
      <c r="E8769" s="202"/>
    </row>
    <row r="8770" spans="2:5">
      <c r="B8770" s="24"/>
      <c r="C8770" s="202"/>
      <c r="D8770" s="202"/>
      <c r="E8770" s="202"/>
    </row>
    <row r="8771" spans="2:5">
      <c r="B8771" s="24"/>
      <c r="C8771" s="202"/>
      <c r="D8771" s="202"/>
      <c r="E8771" s="202"/>
    </row>
    <row r="8772" spans="2:5">
      <c r="B8772" s="24"/>
      <c r="C8772" s="202"/>
      <c r="D8772" s="202"/>
      <c r="E8772" s="202"/>
    </row>
    <row r="8773" spans="2:5">
      <c r="B8773" s="24"/>
      <c r="C8773" s="202"/>
      <c r="D8773" s="202"/>
      <c r="E8773" s="202"/>
    </row>
    <row r="8774" spans="2:5">
      <c r="B8774" s="24"/>
      <c r="C8774" s="202"/>
      <c r="D8774" s="202"/>
      <c r="E8774" s="202"/>
    </row>
    <row r="8775" spans="2:5">
      <c r="B8775" s="24"/>
      <c r="C8775" s="202"/>
      <c r="D8775" s="202"/>
      <c r="E8775" s="202"/>
    </row>
    <row r="8776" spans="2:5">
      <c r="B8776" s="24"/>
      <c r="C8776" s="202"/>
      <c r="D8776" s="202"/>
      <c r="E8776" s="202"/>
    </row>
    <row r="8777" spans="2:5">
      <c r="B8777" s="24"/>
      <c r="C8777" s="202"/>
      <c r="D8777" s="202"/>
      <c r="E8777" s="202"/>
    </row>
    <row r="8778" spans="2:5">
      <c r="B8778" s="24"/>
      <c r="C8778" s="202"/>
      <c r="D8778" s="202"/>
      <c r="E8778" s="202"/>
    </row>
    <row r="8779" spans="2:5">
      <c r="B8779" s="24"/>
      <c r="C8779" s="202"/>
      <c r="D8779" s="202"/>
      <c r="E8779" s="202"/>
    </row>
    <row r="8780" spans="2:5">
      <c r="B8780" s="24"/>
      <c r="C8780" s="202"/>
      <c r="D8780" s="202"/>
      <c r="E8780" s="202"/>
    </row>
    <row r="8781" spans="2:5">
      <c r="B8781" s="24"/>
      <c r="C8781" s="202"/>
      <c r="D8781" s="202"/>
      <c r="E8781" s="202"/>
    </row>
    <row r="8782" spans="2:5">
      <c r="B8782" s="24"/>
      <c r="C8782" s="202"/>
      <c r="D8782" s="202"/>
      <c r="E8782" s="202"/>
    </row>
    <row r="8783" spans="2:5">
      <c r="B8783" s="24"/>
      <c r="C8783" s="202"/>
      <c r="D8783" s="202"/>
      <c r="E8783" s="202"/>
    </row>
    <row r="8784" spans="2:5">
      <c r="B8784" s="24"/>
      <c r="C8784" s="202"/>
      <c r="D8784" s="202"/>
      <c r="E8784" s="202"/>
    </row>
    <row r="8785" spans="2:5">
      <c r="B8785" s="24"/>
      <c r="C8785" s="202"/>
      <c r="D8785" s="202"/>
      <c r="E8785" s="202"/>
    </row>
    <row r="8786" spans="2:5">
      <c r="B8786" s="24"/>
      <c r="C8786" s="202"/>
      <c r="D8786" s="202"/>
      <c r="E8786" s="202"/>
    </row>
    <row r="8787" spans="2:5">
      <c r="B8787" s="24"/>
      <c r="C8787" s="202"/>
      <c r="D8787" s="202"/>
      <c r="E8787" s="202"/>
    </row>
    <row r="8788" spans="2:5">
      <c r="B8788" s="24"/>
      <c r="C8788" s="202"/>
      <c r="D8788" s="202"/>
      <c r="E8788" s="202"/>
    </row>
    <row r="8789" spans="2:5">
      <c r="B8789" s="24"/>
      <c r="C8789" s="202"/>
      <c r="D8789" s="202"/>
      <c r="E8789" s="202"/>
    </row>
    <row r="8790" spans="2:5">
      <c r="B8790" s="24"/>
      <c r="C8790" s="202"/>
      <c r="D8790" s="202"/>
      <c r="E8790" s="202"/>
    </row>
    <row r="8791" spans="2:5">
      <c r="B8791" s="24"/>
      <c r="C8791" s="202"/>
      <c r="D8791" s="202"/>
      <c r="E8791" s="202"/>
    </row>
    <row r="8792" spans="2:5">
      <c r="B8792" s="24"/>
      <c r="C8792" s="202"/>
      <c r="D8792" s="202"/>
      <c r="E8792" s="202"/>
    </row>
    <row r="8793" spans="2:5">
      <c r="B8793" s="24"/>
      <c r="C8793" s="202"/>
      <c r="D8793" s="202"/>
      <c r="E8793" s="202"/>
    </row>
    <row r="8794" spans="2:5">
      <c r="B8794" s="24"/>
      <c r="C8794" s="202"/>
      <c r="D8794" s="202"/>
      <c r="E8794" s="202"/>
    </row>
    <row r="8795" spans="2:5">
      <c r="B8795" s="24"/>
      <c r="C8795" s="202"/>
      <c r="D8795" s="202"/>
      <c r="E8795" s="202"/>
    </row>
    <row r="8796" spans="2:5">
      <c r="B8796" s="24"/>
      <c r="C8796" s="202"/>
      <c r="D8796" s="202"/>
      <c r="E8796" s="202"/>
    </row>
    <row r="8797" spans="2:5">
      <c r="B8797" s="24"/>
      <c r="C8797" s="202"/>
      <c r="D8797" s="202"/>
      <c r="E8797" s="202"/>
    </row>
    <row r="8798" spans="2:5">
      <c r="B8798" s="24"/>
      <c r="C8798" s="202"/>
      <c r="D8798" s="202"/>
      <c r="E8798" s="202"/>
    </row>
    <row r="8799" spans="2:5">
      <c r="B8799" s="24"/>
      <c r="C8799" s="202"/>
      <c r="D8799" s="202"/>
      <c r="E8799" s="202"/>
    </row>
    <row r="8800" spans="2:5">
      <c r="B8800" s="24"/>
      <c r="C8800" s="202"/>
      <c r="D8800" s="202"/>
      <c r="E8800" s="202"/>
    </row>
    <row r="8801" spans="2:5">
      <c r="B8801" s="24"/>
      <c r="C8801" s="202"/>
      <c r="D8801" s="202"/>
      <c r="E8801" s="202"/>
    </row>
    <row r="8802" spans="2:5">
      <c r="B8802" s="24"/>
      <c r="C8802" s="202"/>
      <c r="D8802" s="202"/>
      <c r="E8802" s="202"/>
    </row>
    <row r="8803" spans="2:5">
      <c r="B8803" s="24"/>
      <c r="C8803" s="202"/>
      <c r="D8803" s="202"/>
      <c r="E8803" s="202"/>
    </row>
    <row r="8804" spans="2:5">
      <c r="B8804" s="24"/>
      <c r="C8804" s="202"/>
      <c r="D8804" s="202"/>
      <c r="E8804" s="202"/>
    </row>
    <row r="8805" spans="2:5">
      <c r="B8805" s="24"/>
      <c r="C8805" s="202"/>
      <c r="D8805" s="202"/>
      <c r="E8805" s="202"/>
    </row>
    <row r="8806" spans="2:5">
      <c r="B8806" s="24"/>
      <c r="C8806" s="202"/>
      <c r="D8806" s="202"/>
      <c r="E8806" s="202"/>
    </row>
    <row r="8807" spans="2:5">
      <c r="B8807" s="24"/>
      <c r="C8807" s="202"/>
      <c r="D8807" s="202"/>
      <c r="E8807" s="202"/>
    </row>
    <row r="8808" spans="2:5">
      <c r="B8808" s="24"/>
      <c r="C8808" s="202"/>
      <c r="D8808" s="202"/>
      <c r="E8808" s="202"/>
    </row>
    <row r="8809" spans="2:5">
      <c r="B8809" s="24"/>
      <c r="C8809" s="202"/>
      <c r="D8809" s="202"/>
      <c r="E8809" s="202"/>
    </row>
    <row r="8810" spans="2:5">
      <c r="B8810" s="24"/>
      <c r="C8810" s="202"/>
      <c r="D8810" s="202"/>
      <c r="E8810" s="202"/>
    </row>
    <row r="8811" spans="2:5">
      <c r="B8811" s="24"/>
      <c r="C8811" s="202"/>
      <c r="D8811" s="202"/>
      <c r="E8811" s="202"/>
    </row>
    <row r="8812" spans="2:5">
      <c r="B8812" s="24"/>
      <c r="C8812" s="202"/>
      <c r="D8812" s="202"/>
      <c r="E8812" s="202"/>
    </row>
    <row r="8813" spans="2:5">
      <c r="B8813" s="24"/>
      <c r="C8813" s="202"/>
      <c r="D8813" s="202"/>
      <c r="E8813" s="202"/>
    </row>
    <row r="8814" spans="2:5">
      <c r="B8814" s="24"/>
      <c r="C8814" s="202"/>
      <c r="D8814" s="202"/>
      <c r="E8814" s="202"/>
    </row>
    <row r="8815" spans="2:5">
      <c r="B8815" s="24"/>
      <c r="C8815" s="202"/>
      <c r="D8815" s="202"/>
      <c r="E8815" s="202"/>
    </row>
    <row r="8816" spans="2:5">
      <c r="B8816" s="24"/>
      <c r="C8816" s="202"/>
      <c r="D8816" s="202"/>
      <c r="E8816" s="202"/>
    </row>
    <row r="8817" spans="2:5">
      <c r="B8817" s="24"/>
      <c r="C8817" s="202"/>
      <c r="D8817" s="202"/>
      <c r="E8817" s="202"/>
    </row>
    <row r="8818" spans="2:5">
      <c r="B8818" s="24"/>
      <c r="C8818" s="202"/>
      <c r="D8818" s="202"/>
      <c r="E8818" s="202"/>
    </row>
    <row r="8819" spans="2:5">
      <c r="B8819" s="24"/>
      <c r="C8819" s="202"/>
      <c r="D8819" s="202"/>
      <c r="E8819" s="202"/>
    </row>
    <row r="8820" spans="2:5">
      <c r="B8820" s="24"/>
      <c r="C8820" s="202"/>
      <c r="D8820" s="202"/>
      <c r="E8820" s="202"/>
    </row>
    <row r="8821" spans="2:5">
      <c r="B8821" s="24"/>
      <c r="C8821" s="202"/>
      <c r="D8821" s="202"/>
      <c r="E8821" s="202"/>
    </row>
    <row r="8822" spans="2:5">
      <c r="B8822" s="24"/>
      <c r="C8822" s="202"/>
      <c r="D8822" s="202"/>
      <c r="E8822" s="202"/>
    </row>
    <row r="8823" spans="2:5">
      <c r="B8823" s="24"/>
      <c r="C8823" s="202"/>
      <c r="D8823" s="202"/>
      <c r="E8823" s="202"/>
    </row>
    <row r="8824" spans="2:5">
      <c r="B8824" s="24"/>
      <c r="C8824" s="202"/>
      <c r="D8824" s="202"/>
      <c r="E8824" s="202"/>
    </row>
    <row r="8825" spans="2:5">
      <c r="B8825" s="24"/>
      <c r="C8825" s="202"/>
      <c r="D8825" s="202"/>
      <c r="E8825" s="202"/>
    </row>
    <row r="8826" spans="2:5">
      <c r="B8826" s="24"/>
      <c r="C8826" s="202"/>
      <c r="D8826" s="202"/>
      <c r="E8826" s="202"/>
    </row>
    <row r="8827" spans="2:5">
      <c r="B8827" s="24"/>
      <c r="C8827" s="202"/>
      <c r="D8827" s="202"/>
      <c r="E8827" s="202"/>
    </row>
    <row r="8828" spans="2:5">
      <c r="B8828" s="24"/>
      <c r="C8828" s="202"/>
      <c r="D8828" s="202"/>
      <c r="E8828" s="202"/>
    </row>
    <row r="8829" spans="2:5">
      <c r="B8829" s="24"/>
      <c r="C8829" s="202"/>
      <c r="D8829" s="202"/>
      <c r="E8829" s="202"/>
    </row>
    <row r="8830" spans="2:5">
      <c r="B8830" s="24"/>
      <c r="C8830" s="202"/>
      <c r="D8830" s="202"/>
      <c r="E8830" s="202"/>
    </row>
    <row r="8831" spans="2:5">
      <c r="B8831" s="24"/>
      <c r="C8831" s="202"/>
      <c r="D8831" s="202"/>
      <c r="E8831" s="202"/>
    </row>
    <row r="8832" spans="2:5">
      <c r="B8832" s="24"/>
      <c r="C8832" s="202"/>
      <c r="D8832" s="202"/>
      <c r="E8832" s="202"/>
    </row>
    <row r="8833" spans="2:5">
      <c r="B8833" s="24"/>
      <c r="C8833" s="202"/>
      <c r="D8833" s="202"/>
      <c r="E8833" s="202"/>
    </row>
    <row r="8834" spans="2:5">
      <c r="B8834" s="24"/>
      <c r="C8834" s="202"/>
      <c r="D8834" s="202"/>
      <c r="E8834" s="202"/>
    </row>
    <row r="8835" spans="2:5">
      <c r="B8835" s="24"/>
      <c r="C8835" s="202"/>
      <c r="D8835" s="202"/>
      <c r="E8835" s="202"/>
    </row>
    <row r="8836" spans="2:5">
      <c r="B8836" s="24"/>
      <c r="C8836" s="202"/>
      <c r="D8836" s="202"/>
      <c r="E8836" s="202"/>
    </row>
    <row r="8837" spans="2:5">
      <c r="B8837" s="24"/>
      <c r="C8837" s="202"/>
      <c r="D8837" s="202"/>
      <c r="E8837" s="202"/>
    </row>
    <row r="8838" spans="2:5">
      <c r="B8838" s="24"/>
      <c r="C8838" s="202"/>
      <c r="D8838" s="202"/>
      <c r="E8838" s="202"/>
    </row>
    <row r="8839" spans="2:5">
      <c r="B8839" s="24"/>
      <c r="C8839" s="202"/>
      <c r="D8839" s="202"/>
      <c r="E8839" s="202"/>
    </row>
    <row r="8840" spans="2:5">
      <c r="B8840" s="24"/>
      <c r="C8840" s="202"/>
      <c r="D8840" s="202"/>
      <c r="E8840" s="202"/>
    </row>
    <row r="8841" spans="2:5">
      <c r="B8841" s="24"/>
      <c r="C8841" s="202"/>
      <c r="D8841" s="202"/>
      <c r="E8841" s="202"/>
    </row>
    <row r="8842" spans="2:5">
      <c r="B8842" s="24"/>
      <c r="C8842" s="202"/>
      <c r="D8842" s="202"/>
      <c r="E8842" s="202"/>
    </row>
    <row r="8843" spans="2:5">
      <c r="B8843" s="24"/>
      <c r="C8843" s="202"/>
      <c r="D8843" s="202"/>
      <c r="E8843" s="202"/>
    </row>
    <row r="8844" spans="2:5">
      <c r="B8844" s="24"/>
      <c r="C8844" s="202"/>
      <c r="D8844" s="202"/>
      <c r="E8844" s="202"/>
    </row>
    <row r="8845" spans="2:5">
      <c r="B8845" s="24"/>
      <c r="C8845" s="202"/>
      <c r="D8845" s="202"/>
      <c r="E8845" s="202"/>
    </row>
    <row r="8846" spans="2:5">
      <c r="B8846" s="24"/>
      <c r="C8846" s="202"/>
      <c r="D8846" s="202"/>
      <c r="E8846" s="202"/>
    </row>
    <row r="8847" spans="2:5">
      <c r="B8847" s="24"/>
      <c r="C8847" s="202"/>
      <c r="D8847" s="202"/>
      <c r="E8847" s="202"/>
    </row>
    <row r="8848" spans="2:5">
      <c r="B8848" s="24"/>
      <c r="C8848" s="202"/>
      <c r="D8848" s="202"/>
      <c r="E8848" s="202"/>
    </row>
    <row r="8849" spans="2:5">
      <c r="B8849" s="24"/>
      <c r="C8849" s="202"/>
      <c r="D8849" s="202"/>
      <c r="E8849" s="202"/>
    </row>
    <row r="8850" spans="2:5">
      <c r="B8850" s="24"/>
      <c r="C8850" s="202"/>
      <c r="D8850" s="202"/>
      <c r="E8850" s="202"/>
    </row>
    <row r="8851" spans="2:5">
      <c r="B8851" s="24"/>
      <c r="C8851" s="202"/>
      <c r="D8851" s="202"/>
      <c r="E8851" s="202"/>
    </row>
    <row r="8852" spans="2:5">
      <c r="B8852" s="24"/>
      <c r="C8852" s="202"/>
      <c r="D8852" s="202"/>
      <c r="E8852" s="202"/>
    </row>
    <row r="8853" spans="2:5">
      <c r="B8853" s="24"/>
      <c r="C8853" s="202"/>
      <c r="D8853" s="202"/>
      <c r="E8853" s="202"/>
    </row>
    <row r="8854" spans="2:5">
      <c r="B8854" s="24"/>
      <c r="C8854" s="202"/>
      <c r="D8854" s="202"/>
      <c r="E8854" s="202"/>
    </row>
    <row r="8855" spans="2:5">
      <c r="B8855" s="24"/>
      <c r="C8855" s="202"/>
      <c r="D8855" s="202"/>
      <c r="E8855" s="202"/>
    </row>
    <row r="8856" spans="2:5">
      <c r="B8856" s="24"/>
      <c r="C8856" s="202"/>
      <c r="D8856" s="202"/>
      <c r="E8856" s="202"/>
    </row>
    <row r="8857" spans="2:5">
      <c r="B8857" s="24"/>
      <c r="C8857" s="202"/>
      <c r="D8857" s="202"/>
      <c r="E8857" s="202"/>
    </row>
    <row r="8858" spans="2:5">
      <c r="B8858" s="24"/>
      <c r="C8858" s="202"/>
      <c r="D8858" s="202"/>
      <c r="E8858" s="202"/>
    </row>
    <row r="8859" spans="2:5">
      <c r="B8859" s="24"/>
      <c r="C8859" s="202"/>
      <c r="D8859" s="202"/>
      <c r="E8859" s="202"/>
    </row>
    <row r="8860" spans="2:5">
      <c r="B8860" s="24"/>
      <c r="C8860" s="202"/>
      <c r="D8860" s="202"/>
      <c r="E8860" s="202"/>
    </row>
    <row r="8861" spans="2:5">
      <c r="B8861" s="24"/>
      <c r="C8861" s="202"/>
      <c r="D8861" s="202"/>
      <c r="E8861" s="202"/>
    </row>
    <row r="8862" spans="2:5">
      <c r="B8862" s="24"/>
      <c r="C8862" s="202"/>
      <c r="D8862" s="202"/>
      <c r="E8862" s="202"/>
    </row>
    <row r="8863" spans="2:5">
      <c r="B8863" s="24"/>
      <c r="C8863" s="202"/>
      <c r="D8863" s="202"/>
      <c r="E8863" s="202"/>
    </row>
    <row r="8864" spans="2:5">
      <c r="B8864" s="24"/>
      <c r="C8864" s="202"/>
      <c r="D8864" s="202"/>
      <c r="E8864" s="202"/>
    </row>
    <row r="8865" spans="2:5">
      <c r="B8865" s="24"/>
      <c r="C8865" s="202"/>
      <c r="D8865" s="202"/>
      <c r="E8865" s="202"/>
    </row>
    <row r="8866" spans="2:5">
      <c r="B8866" s="24"/>
      <c r="C8866" s="202"/>
      <c r="D8866" s="202"/>
      <c r="E8866" s="202"/>
    </row>
    <row r="8867" spans="2:5">
      <c r="B8867" s="24"/>
      <c r="C8867" s="202"/>
      <c r="D8867" s="202"/>
      <c r="E8867" s="202"/>
    </row>
    <row r="8868" spans="2:5">
      <c r="B8868" s="24"/>
      <c r="C8868" s="202"/>
      <c r="D8868" s="202"/>
      <c r="E8868" s="202"/>
    </row>
    <row r="8869" spans="2:5">
      <c r="B8869" s="24"/>
      <c r="C8869" s="202"/>
      <c r="D8869" s="202"/>
      <c r="E8869" s="202"/>
    </row>
    <row r="8870" spans="2:5">
      <c r="B8870" s="24"/>
      <c r="C8870" s="202"/>
      <c r="D8870" s="202"/>
      <c r="E8870" s="202"/>
    </row>
    <row r="8871" spans="2:5">
      <c r="B8871" s="24"/>
      <c r="C8871" s="202"/>
      <c r="D8871" s="202"/>
      <c r="E8871" s="202"/>
    </row>
    <row r="8872" spans="2:5">
      <c r="B8872" s="24"/>
      <c r="C8872" s="202"/>
      <c r="D8872" s="202"/>
      <c r="E8872" s="202"/>
    </row>
    <row r="8873" spans="2:5">
      <c r="B8873" s="24"/>
      <c r="C8873" s="202"/>
      <c r="D8873" s="202"/>
      <c r="E8873" s="202"/>
    </row>
    <row r="8874" spans="2:5">
      <c r="B8874" s="24"/>
      <c r="C8874" s="202"/>
      <c r="D8874" s="202"/>
      <c r="E8874" s="202"/>
    </row>
    <row r="8875" spans="2:5">
      <c r="B8875" s="24"/>
      <c r="C8875" s="202"/>
      <c r="D8875" s="202"/>
      <c r="E8875" s="202"/>
    </row>
    <row r="8876" spans="2:5">
      <c r="B8876" s="24"/>
      <c r="C8876" s="202"/>
      <c r="D8876" s="202"/>
      <c r="E8876" s="202"/>
    </row>
    <row r="8877" spans="2:5">
      <c r="B8877" s="24"/>
      <c r="C8877" s="202"/>
      <c r="D8877" s="202"/>
      <c r="E8877" s="202"/>
    </row>
    <row r="8878" spans="2:5">
      <c r="B8878" s="24"/>
      <c r="C8878" s="202"/>
      <c r="D8878" s="202"/>
      <c r="E8878" s="202"/>
    </row>
    <row r="8879" spans="2:5">
      <c r="B8879" s="24"/>
      <c r="C8879" s="202"/>
      <c r="D8879" s="202"/>
      <c r="E8879" s="202"/>
    </row>
    <row r="8880" spans="2:5">
      <c r="B8880" s="24"/>
      <c r="C8880" s="202"/>
      <c r="D8880" s="202"/>
      <c r="E8880" s="202"/>
    </row>
    <row r="8881" spans="2:5">
      <c r="B8881" s="24"/>
      <c r="C8881" s="202"/>
      <c r="D8881" s="202"/>
      <c r="E8881" s="202"/>
    </row>
    <row r="8882" spans="2:5">
      <c r="B8882" s="24"/>
      <c r="C8882" s="202"/>
      <c r="D8882" s="202"/>
      <c r="E8882" s="202"/>
    </row>
    <row r="8883" spans="2:5">
      <c r="B8883" s="24"/>
      <c r="C8883" s="202"/>
      <c r="D8883" s="202"/>
      <c r="E8883" s="202"/>
    </row>
    <row r="8884" spans="2:5">
      <c r="B8884" s="24"/>
      <c r="C8884" s="202"/>
      <c r="D8884" s="202"/>
      <c r="E8884" s="202"/>
    </row>
    <row r="8885" spans="2:5">
      <c r="B8885" s="24"/>
      <c r="C8885" s="202"/>
      <c r="D8885" s="202"/>
      <c r="E8885" s="202"/>
    </row>
    <row r="8886" spans="2:5">
      <c r="B8886" s="24"/>
      <c r="C8886" s="202"/>
      <c r="D8886" s="202"/>
      <c r="E8886" s="202"/>
    </row>
    <row r="8887" spans="2:5">
      <c r="B8887" s="24"/>
      <c r="C8887" s="202"/>
      <c r="D8887" s="202"/>
      <c r="E8887" s="202"/>
    </row>
    <row r="8888" spans="2:5">
      <c r="B8888" s="24"/>
      <c r="C8888" s="202"/>
      <c r="D8888" s="202"/>
      <c r="E8888" s="202"/>
    </row>
    <row r="8889" spans="2:5">
      <c r="B8889" s="24"/>
      <c r="C8889" s="202"/>
      <c r="D8889" s="202"/>
      <c r="E8889" s="202"/>
    </row>
    <row r="8890" spans="2:5">
      <c r="B8890" s="24"/>
      <c r="C8890" s="202"/>
      <c r="D8890" s="202"/>
      <c r="E8890" s="202"/>
    </row>
    <row r="8891" spans="2:5">
      <c r="B8891" s="24"/>
      <c r="C8891" s="202"/>
      <c r="D8891" s="202"/>
      <c r="E8891" s="202"/>
    </row>
    <row r="8892" spans="2:5">
      <c r="B8892" s="24"/>
      <c r="C8892" s="202"/>
      <c r="D8892" s="202"/>
      <c r="E8892" s="202"/>
    </row>
    <row r="8893" spans="2:5">
      <c r="B8893" s="24"/>
      <c r="C8893" s="202"/>
      <c r="D8893" s="202"/>
      <c r="E8893" s="202"/>
    </row>
    <row r="8894" spans="2:5">
      <c r="B8894" s="24"/>
      <c r="C8894" s="202"/>
      <c r="D8894" s="202"/>
      <c r="E8894" s="202"/>
    </row>
    <row r="8895" spans="2:5">
      <c r="B8895" s="24"/>
      <c r="C8895" s="202"/>
      <c r="D8895" s="202"/>
      <c r="E8895" s="202"/>
    </row>
    <row r="8896" spans="2:5">
      <c r="B8896" s="24"/>
      <c r="C8896" s="202"/>
      <c r="D8896" s="202"/>
      <c r="E8896" s="202"/>
    </row>
    <row r="8897" spans="2:5">
      <c r="B8897" s="24"/>
      <c r="C8897" s="202"/>
      <c r="D8897" s="202"/>
      <c r="E8897" s="202"/>
    </row>
    <row r="8898" spans="2:5">
      <c r="B8898" s="24"/>
      <c r="C8898" s="202"/>
      <c r="D8898" s="202"/>
      <c r="E8898" s="202"/>
    </row>
    <row r="8899" spans="2:5">
      <c r="B8899" s="24"/>
      <c r="C8899" s="202"/>
      <c r="D8899" s="202"/>
      <c r="E8899" s="202"/>
    </row>
    <row r="8900" spans="2:5">
      <c r="B8900" s="24"/>
      <c r="C8900" s="202"/>
      <c r="D8900" s="202"/>
      <c r="E8900" s="202"/>
    </row>
    <row r="8901" spans="2:5">
      <c r="B8901" s="24"/>
      <c r="C8901" s="202"/>
      <c r="D8901" s="202"/>
      <c r="E8901" s="202"/>
    </row>
    <row r="8902" spans="2:5">
      <c r="B8902" s="24"/>
      <c r="C8902" s="202"/>
      <c r="D8902" s="202"/>
      <c r="E8902" s="202"/>
    </row>
    <row r="8903" spans="2:5">
      <c r="B8903" s="24"/>
      <c r="C8903" s="202"/>
      <c r="D8903" s="202"/>
      <c r="E8903" s="202"/>
    </row>
    <row r="8904" spans="2:5">
      <c r="B8904" s="24"/>
      <c r="C8904" s="202"/>
      <c r="D8904" s="202"/>
      <c r="E8904" s="202"/>
    </row>
    <row r="8905" spans="2:5">
      <c r="B8905" s="24"/>
      <c r="C8905" s="202"/>
      <c r="D8905" s="202"/>
      <c r="E8905" s="202"/>
    </row>
    <row r="8906" spans="2:5">
      <c r="B8906" s="24"/>
      <c r="C8906" s="202"/>
      <c r="D8906" s="202"/>
      <c r="E8906" s="202"/>
    </row>
    <row r="8907" spans="2:5">
      <c r="B8907" s="24"/>
      <c r="C8907" s="202"/>
      <c r="D8907" s="202"/>
      <c r="E8907" s="202"/>
    </row>
    <row r="8908" spans="2:5">
      <c r="B8908" s="24"/>
      <c r="C8908" s="202"/>
      <c r="D8908" s="202"/>
      <c r="E8908" s="202"/>
    </row>
    <row r="8909" spans="2:5">
      <c r="B8909" s="24"/>
      <c r="C8909" s="202"/>
      <c r="D8909" s="202"/>
      <c r="E8909" s="202"/>
    </row>
    <row r="8910" spans="2:5">
      <c r="B8910" s="24"/>
      <c r="C8910" s="202"/>
      <c r="D8910" s="202"/>
      <c r="E8910" s="202"/>
    </row>
    <row r="8911" spans="2:5">
      <c r="B8911" s="24"/>
      <c r="C8911" s="202"/>
      <c r="D8911" s="202"/>
      <c r="E8911" s="202"/>
    </row>
    <row r="8912" spans="2:5">
      <c r="B8912" s="24"/>
      <c r="C8912" s="202"/>
      <c r="D8912" s="202"/>
      <c r="E8912" s="202"/>
    </row>
    <row r="8913" spans="2:5">
      <c r="B8913" s="24"/>
      <c r="C8913" s="202"/>
      <c r="D8913" s="202"/>
      <c r="E8913" s="202"/>
    </row>
    <row r="8914" spans="2:5">
      <c r="B8914" s="24"/>
      <c r="C8914" s="202"/>
      <c r="D8914" s="202"/>
      <c r="E8914" s="202"/>
    </row>
    <row r="8915" spans="2:5">
      <c r="B8915" s="24"/>
      <c r="C8915" s="202"/>
      <c r="D8915" s="202"/>
      <c r="E8915" s="202"/>
    </row>
    <row r="8916" spans="2:5">
      <c r="B8916" s="24"/>
      <c r="C8916" s="202"/>
      <c r="D8916" s="202"/>
      <c r="E8916" s="202"/>
    </row>
    <row r="8917" spans="2:5">
      <c r="B8917" s="24"/>
      <c r="C8917" s="202"/>
      <c r="D8917" s="202"/>
      <c r="E8917" s="202"/>
    </row>
    <row r="8918" spans="2:5">
      <c r="B8918" s="24"/>
      <c r="C8918" s="202"/>
      <c r="D8918" s="202"/>
      <c r="E8918" s="202"/>
    </row>
    <row r="8919" spans="2:5">
      <c r="B8919" s="24"/>
      <c r="C8919" s="202"/>
      <c r="D8919" s="202"/>
      <c r="E8919" s="202"/>
    </row>
    <row r="8920" spans="2:5">
      <c r="B8920" s="24"/>
      <c r="C8920" s="202"/>
      <c r="D8920" s="202"/>
      <c r="E8920" s="202"/>
    </row>
    <row r="8921" spans="2:5">
      <c r="B8921" s="24"/>
      <c r="C8921" s="202"/>
      <c r="D8921" s="202"/>
      <c r="E8921" s="202"/>
    </row>
    <row r="8922" spans="2:5">
      <c r="B8922" s="24"/>
      <c r="C8922" s="202"/>
      <c r="D8922" s="202"/>
      <c r="E8922" s="202"/>
    </row>
    <row r="8923" spans="2:5">
      <c r="B8923" s="24"/>
      <c r="C8923" s="202"/>
      <c r="D8923" s="202"/>
      <c r="E8923" s="202"/>
    </row>
    <row r="8924" spans="2:5">
      <c r="B8924" s="24"/>
      <c r="C8924" s="202"/>
      <c r="D8924" s="202"/>
      <c r="E8924" s="202"/>
    </row>
    <row r="8925" spans="2:5">
      <c r="B8925" s="24"/>
      <c r="C8925" s="202"/>
      <c r="D8925" s="202"/>
      <c r="E8925" s="202"/>
    </row>
    <row r="8926" spans="2:5">
      <c r="B8926" s="24"/>
      <c r="C8926" s="202"/>
      <c r="D8926" s="202"/>
      <c r="E8926" s="202"/>
    </row>
    <row r="8927" spans="2:5">
      <c r="B8927" s="24"/>
      <c r="C8927" s="202"/>
      <c r="D8927" s="202"/>
      <c r="E8927" s="202"/>
    </row>
    <row r="8928" spans="2:5">
      <c r="B8928" s="24"/>
      <c r="C8928" s="202"/>
      <c r="D8928" s="202"/>
      <c r="E8928" s="202"/>
    </row>
    <row r="8929" spans="2:5">
      <c r="B8929" s="24"/>
      <c r="C8929" s="202"/>
      <c r="D8929" s="202"/>
      <c r="E8929" s="202"/>
    </row>
    <row r="8930" spans="2:5">
      <c r="B8930" s="24"/>
      <c r="C8930" s="202"/>
      <c r="D8930" s="202"/>
      <c r="E8930" s="202"/>
    </row>
    <row r="8931" spans="2:5">
      <c r="B8931" s="24"/>
      <c r="C8931" s="202"/>
      <c r="D8931" s="202"/>
      <c r="E8931" s="202"/>
    </row>
    <row r="8932" spans="2:5">
      <c r="B8932" s="24"/>
      <c r="C8932" s="202"/>
      <c r="D8932" s="202"/>
      <c r="E8932" s="202"/>
    </row>
    <row r="8933" spans="2:5">
      <c r="B8933" s="24"/>
      <c r="C8933" s="202"/>
      <c r="D8933" s="202"/>
      <c r="E8933" s="202"/>
    </row>
    <row r="8934" spans="2:5">
      <c r="B8934" s="24"/>
      <c r="C8934" s="202"/>
      <c r="D8934" s="202"/>
      <c r="E8934" s="202"/>
    </row>
    <row r="8935" spans="2:5">
      <c r="B8935" s="24"/>
      <c r="C8935" s="202"/>
      <c r="D8935" s="202"/>
      <c r="E8935" s="202"/>
    </row>
    <row r="8936" spans="2:5">
      <c r="B8936" s="24"/>
      <c r="C8936" s="202"/>
      <c r="D8936" s="202"/>
      <c r="E8936" s="202"/>
    </row>
    <row r="8937" spans="2:5">
      <c r="B8937" s="24"/>
      <c r="C8937" s="202"/>
      <c r="D8937" s="202"/>
      <c r="E8937" s="202"/>
    </row>
    <row r="8938" spans="2:5">
      <c r="B8938" s="24"/>
      <c r="C8938" s="202"/>
      <c r="D8938" s="202"/>
      <c r="E8938" s="202"/>
    </row>
    <row r="8939" spans="2:5">
      <c r="B8939" s="24"/>
      <c r="C8939" s="202"/>
      <c r="D8939" s="202"/>
      <c r="E8939" s="202"/>
    </row>
    <row r="8940" spans="2:5">
      <c r="B8940" s="24"/>
      <c r="C8940" s="202"/>
      <c r="D8940" s="202"/>
      <c r="E8940" s="202"/>
    </row>
    <row r="8941" spans="2:5">
      <c r="B8941" s="24"/>
      <c r="C8941" s="202"/>
      <c r="D8941" s="202"/>
      <c r="E8941" s="202"/>
    </row>
    <row r="8942" spans="2:5">
      <c r="B8942" s="24"/>
      <c r="C8942" s="202"/>
      <c r="D8942" s="202"/>
      <c r="E8942" s="202"/>
    </row>
    <row r="8943" spans="2:5">
      <c r="B8943" s="24"/>
      <c r="C8943" s="202"/>
      <c r="D8943" s="202"/>
      <c r="E8943" s="202"/>
    </row>
    <row r="8944" spans="2:5">
      <c r="B8944" s="24"/>
      <c r="C8944" s="202"/>
      <c r="D8944" s="202"/>
      <c r="E8944" s="202"/>
    </row>
    <row r="8945" spans="2:5">
      <c r="B8945" s="24"/>
      <c r="C8945" s="202"/>
      <c r="D8945" s="202"/>
      <c r="E8945" s="202"/>
    </row>
    <row r="8946" spans="2:5">
      <c r="B8946" s="24"/>
      <c r="C8946" s="202"/>
      <c r="D8946" s="202"/>
      <c r="E8946" s="202"/>
    </row>
    <row r="8947" spans="2:5">
      <c r="B8947" s="24"/>
      <c r="C8947" s="202"/>
      <c r="D8947" s="202"/>
      <c r="E8947" s="202"/>
    </row>
    <row r="8948" spans="2:5">
      <c r="B8948" s="24"/>
      <c r="C8948" s="202"/>
      <c r="D8948" s="202"/>
      <c r="E8948" s="202"/>
    </row>
    <row r="8949" spans="2:5">
      <c r="B8949" s="24"/>
      <c r="C8949" s="202"/>
      <c r="D8949" s="202"/>
      <c r="E8949" s="202"/>
    </row>
    <row r="8950" spans="2:5">
      <c r="B8950" s="24"/>
      <c r="C8950" s="202"/>
      <c r="D8950" s="202"/>
      <c r="E8950" s="202"/>
    </row>
    <row r="8951" spans="2:5">
      <c r="B8951" s="24"/>
      <c r="C8951" s="202"/>
      <c r="D8951" s="202"/>
      <c r="E8951" s="202"/>
    </row>
    <row r="8952" spans="2:5">
      <c r="B8952" s="24"/>
      <c r="C8952" s="202"/>
      <c r="D8952" s="202"/>
      <c r="E8952" s="202"/>
    </row>
    <row r="8953" spans="2:5">
      <c r="B8953" s="24"/>
      <c r="C8953" s="202"/>
      <c r="D8953" s="202"/>
      <c r="E8953" s="202"/>
    </row>
    <row r="8954" spans="2:5">
      <c r="B8954" s="24"/>
      <c r="C8954" s="202"/>
      <c r="D8954" s="202"/>
      <c r="E8954" s="202"/>
    </row>
    <row r="8955" spans="2:5">
      <c r="B8955" s="24"/>
      <c r="C8955" s="202"/>
      <c r="D8955" s="202"/>
      <c r="E8955" s="202"/>
    </row>
    <row r="8956" spans="2:5">
      <c r="B8956" s="24"/>
      <c r="C8956" s="202"/>
      <c r="D8956" s="202"/>
      <c r="E8956" s="202"/>
    </row>
    <row r="8957" spans="2:5">
      <c r="B8957" s="24"/>
      <c r="C8957" s="202"/>
      <c r="D8957" s="202"/>
      <c r="E8957" s="202"/>
    </row>
    <row r="8958" spans="2:5">
      <c r="B8958" s="24"/>
      <c r="C8958" s="202"/>
      <c r="D8958" s="202"/>
      <c r="E8958" s="202"/>
    </row>
    <row r="8959" spans="2:5">
      <c r="B8959" s="24"/>
      <c r="C8959" s="202"/>
      <c r="D8959" s="202"/>
      <c r="E8959" s="202"/>
    </row>
    <row r="8960" spans="2:5">
      <c r="B8960" s="24"/>
      <c r="C8960" s="202"/>
      <c r="D8960" s="202"/>
      <c r="E8960" s="202"/>
    </row>
    <row r="8961" spans="2:5">
      <c r="B8961" s="24"/>
      <c r="C8961" s="202"/>
      <c r="D8961" s="202"/>
      <c r="E8961" s="202"/>
    </row>
    <row r="8962" spans="2:5">
      <c r="B8962" s="24"/>
      <c r="C8962" s="202"/>
      <c r="D8962" s="202"/>
      <c r="E8962" s="202"/>
    </row>
    <row r="8963" spans="2:5">
      <c r="B8963" s="24"/>
      <c r="C8963" s="202"/>
      <c r="D8963" s="202"/>
      <c r="E8963" s="202"/>
    </row>
    <row r="8964" spans="2:5">
      <c r="B8964" s="24"/>
      <c r="C8964" s="202"/>
      <c r="D8964" s="202"/>
      <c r="E8964" s="202"/>
    </row>
    <row r="8965" spans="2:5">
      <c r="B8965" s="24"/>
      <c r="C8965" s="202"/>
      <c r="D8965" s="202"/>
      <c r="E8965" s="202"/>
    </row>
    <row r="8966" spans="2:5">
      <c r="B8966" s="24"/>
      <c r="C8966" s="202"/>
      <c r="D8966" s="202"/>
      <c r="E8966" s="202"/>
    </row>
    <row r="8967" spans="2:5">
      <c r="B8967" s="24"/>
      <c r="C8967" s="202"/>
      <c r="D8967" s="202"/>
      <c r="E8967" s="202"/>
    </row>
    <row r="8968" spans="2:5">
      <c r="B8968" s="24"/>
      <c r="C8968" s="202"/>
      <c r="D8968" s="202"/>
      <c r="E8968" s="202"/>
    </row>
    <row r="8969" spans="2:5">
      <c r="B8969" s="24"/>
      <c r="C8969" s="202"/>
      <c r="D8969" s="202"/>
      <c r="E8969" s="202"/>
    </row>
    <row r="8970" spans="2:5">
      <c r="B8970" s="24"/>
      <c r="C8970" s="202"/>
      <c r="D8970" s="202"/>
      <c r="E8970" s="202"/>
    </row>
    <row r="8971" spans="2:5">
      <c r="B8971" s="24"/>
      <c r="C8971" s="202"/>
      <c r="D8971" s="202"/>
      <c r="E8971" s="202"/>
    </row>
    <row r="8972" spans="2:5">
      <c r="B8972" s="24"/>
      <c r="C8972" s="202"/>
      <c r="D8972" s="202"/>
      <c r="E8972" s="202"/>
    </row>
    <row r="8973" spans="2:5">
      <c r="B8973" s="24"/>
      <c r="C8973" s="202"/>
      <c r="D8973" s="202"/>
      <c r="E8973" s="202"/>
    </row>
    <row r="8974" spans="2:5">
      <c r="B8974" s="24"/>
      <c r="C8974" s="202"/>
      <c r="D8974" s="202"/>
      <c r="E8974" s="202"/>
    </row>
    <row r="8975" spans="2:5">
      <c r="B8975" s="24"/>
      <c r="C8975" s="202"/>
      <c r="D8975" s="202"/>
      <c r="E8975" s="202"/>
    </row>
    <row r="8976" spans="2:5">
      <c r="B8976" s="24"/>
      <c r="C8976" s="202"/>
      <c r="D8976" s="202"/>
      <c r="E8976" s="202"/>
    </row>
    <row r="8977" spans="2:5">
      <c r="B8977" s="24"/>
      <c r="C8977" s="202"/>
      <c r="D8977" s="202"/>
      <c r="E8977" s="202"/>
    </row>
    <row r="8978" spans="2:5">
      <c r="B8978" s="24"/>
      <c r="C8978" s="202"/>
      <c r="D8978" s="202"/>
      <c r="E8978" s="202"/>
    </row>
    <row r="8979" spans="2:5">
      <c r="B8979" s="24"/>
      <c r="C8979" s="202"/>
      <c r="D8979" s="202"/>
      <c r="E8979" s="202"/>
    </row>
    <row r="8980" spans="2:5">
      <c r="B8980" s="24"/>
      <c r="C8980" s="202"/>
      <c r="D8980" s="202"/>
      <c r="E8980" s="202"/>
    </row>
    <row r="8981" spans="2:5">
      <c r="B8981" s="24"/>
      <c r="C8981" s="202"/>
      <c r="D8981" s="202"/>
      <c r="E8981" s="202"/>
    </row>
    <row r="8982" spans="2:5">
      <c r="B8982" s="24"/>
      <c r="C8982" s="202"/>
      <c r="D8982" s="202"/>
      <c r="E8982" s="202"/>
    </row>
    <row r="8983" spans="2:5">
      <c r="B8983" s="24"/>
      <c r="C8983" s="202"/>
      <c r="D8983" s="202"/>
      <c r="E8983" s="202"/>
    </row>
    <row r="8984" spans="2:5">
      <c r="B8984" s="24"/>
      <c r="C8984" s="202"/>
      <c r="D8984" s="202"/>
      <c r="E8984" s="202"/>
    </row>
    <row r="8985" spans="2:5">
      <c r="B8985" s="24"/>
      <c r="C8985" s="202"/>
      <c r="D8985" s="202"/>
      <c r="E8985" s="202"/>
    </row>
    <row r="8986" spans="2:5">
      <c r="B8986" s="24"/>
      <c r="C8986" s="202"/>
      <c r="D8986" s="202"/>
      <c r="E8986" s="202"/>
    </row>
    <row r="8987" spans="2:5">
      <c r="B8987" s="24"/>
      <c r="C8987" s="202"/>
      <c r="D8987" s="202"/>
      <c r="E8987" s="202"/>
    </row>
    <row r="8988" spans="2:5">
      <c r="B8988" s="24"/>
      <c r="C8988" s="202"/>
      <c r="D8988" s="202"/>
      <c r="E8988" s="202"/>
    </row>
    <row r="8989" spans="2:5">
      <c r="B8989" s="24"/>
      <c r="C8989" s="202"/>
      <c r="D8989" s="202"/>
      <c r="E8989" s="202"/>
    </row>
    <row r="8990" spans="2:5">
      <c r="B8990" s="24"/>
      <c r="C8990" s="202"/>
      <c r="D8990" s="202"/>
      <c r="E8990" s="202"/>
    </row>
    <row r="8991" spans="2:5">
      <c r="B8991" s="24"/>
      <c r="C8991" s="202"/>
      <c r="D8991" s="202"/>
      <c r="E8991" s="202"/>
    </row>
    <row r="8992" spans="2:5">
      <c r="B8992" s="24"/>
      <c r="C8992" s="202"/>
      <c r="D8992" s="202"/>
      <c r="E8992" s="202"/>
    </row>
    <row r="8993" spans="2:5">
      <c r="B8993" s="24"/>
      <c r="C8993" s="202"/>
      <c r="D8993" s="202"/>
      <c r="E8993" s="202"/>
    </row>
    <row r="8994" spans="2:5">
      <c r="B8994" s="24"/>
      <c r="C8994" s="202"/>
      <c r="D8994" s="202"/>
      <c r="E8994" s="202"/>
    </row>
    <row r="8995" spans="2:5">
      <c r="B8995" s="24"/>
      <c r="C8995" s="202"/>
      <c r="D8995" s="202"/>
      <c r="E8995" s="202"/>
    </row>
    <row r="8996" spans="2:5">
      <c r="B8996" s="24"/>
      <c r="C8996" s="202"/>
      <c r="D8996" s="202"/>
      <c r="E8996" s="202"/>
    </row>
    <row r="8997" spans="2:5">
      <c r="B8997" s="24"/>
      <c r="C8997" s="202"/>
      <c r="D8997" s="202"/>
      <c r="E8997" s="202"/>
    </row>
    <row r="8998" spans="2:5">
      <c r="B8998" s="24"/>
      <c r="C8998" s="202"/>
      <c r="D8998" s="202"/>
      <c r="E8998" s="202"/>
    </row>
    <row r="8999" spans="2:5">
      <c r="B8999" s="24"/>
      <c r="C8999" s="202"/>
      <c r="D8999" s="202"/>
      <c r="E8999" s="202"/>
    </row>
    <row r="9000" spans="2:5">
      <c r="B9000" s="24"/>
      <c r="C9000" s="202"/>
      <c r="D9000" s="202"/>
      <c r="E9000" s="202"/>
    </row>
    <row r="9001" spans="2:5">
      <c r="B9001" s="24"/>
      <c r="C9001" s="202"/>
      <c r="D9001" s="202"/>
      <c r="E9001" s="202"/>
    </row>
    <row r="9002" spans="2:5">
      <c r="B9002" s="24"/>
      <c r="C9002" s="202"/>
      <c r="D9002" s="202"/>
      <c r="E9002" s="202"/>
    </row>
    <row r="9003" spans="2:5">
      <c r="B9003" s="24"/>
      <c r="C9003" s="202"/>
      <c r="D9003" s="202"/>
      <c r="E9003" s="202"/>
    </row>
    <row r="9004" spans="2:5">
      <c r="B9004" s="24"/>
      <c r="C9004" s="202"/>
      <c r="D9004" s="202"/>
      <c r="E9004" s="202"/>
    </row>
    <row r="9005" spans="2:5">
      <c r="B9005" s="24"/>
      <c r="C9005" s="202"/>
      <c r="D9005" s="202"/>
      <c r="E9005" s="202"/>
    </row>
    <row r="9006" spans="2:5">
      <c r="B9006" s="24"/>
      <c r="C9006" s="202"/>
      <c r="D9006" s="202"/>
      <c r="E9006" s="202"/>
    </row>
    <row r="9007" spans="2:5">
      <c r="B9007" s="24"/>
      <c r="C9007" s="202"/>
      <c r="D9007" s="202"/>
      <c r="E9007" s="202"/>
    </row>
    <row r="9008" spans="2:5">
      <c r="B9008" s="24"/>
      <c r="C9008" s="202"/>
      <c r="D9008" s="202"/>
      <c r="E9008" s="202"/>
    </row>
    <row r="9009" spans="2:5">
      <c r="B9009" s="24"/>
      <c r="C9009" s="202"/>
      <c r="D9009" s="202"/>
      <c r="E9009" s="202"/>
    </row>
    <row r="9010" spans="2:5">
      <c r="B9010" s="24"/>
      <c r="C9010" s="202"/>
      <c r="D9010" s="202"/>
      <c r="E9010" s="202"/>
    </row>
    <row r="9011" spans="2:5">
      <c r="B9011" s="24"/>
      <c r="C9011" s="202"/>
      <c r="D9011" s="202"/>
      <c r="E9011" s="202"/>
    </row>
    <row r="9012" spans="2:5">
      <c r="B9012" s="24"/>
      <c r="C9012" s="202"/>
      <c r="D9012" s="202"/>
      <c r="E9012" s="202"/>
    </row>
    <row r="9013" spans="2:5">
      <c r="B9013" s="24"/>
      <c r="C9013" s="202"/>
      <c r="D9013" s="202"/>
      <c r="E9013" s="202"/>
    </row>
    <row r="9014" spans="2:5">
      <c r="B9014" s="24"/>
      <c r="C9014" s="202"/>
      <c r="D9014" s="202"/>
      <c r="E9014" s="202"/>
    </row>
    <row r="9015" spans="2:5">
      <c r="B9015" s="24"/>
      <c r="C9015" s="202"/>
      <c r="D9015" s="202"/>
      <c r="E9015" s="202"/>
    </row>
    <row r="9016" spans="2:5">
      <c r="B9016" s="24"/>
      <c r="C9016" s="202"/>
      <c r="D9016" s="202"/>
      <c r="E9016" s="202"/>
    </row>
    <row r="9017" spans="2:5">
      <c r="B9017" s="24"/>
      <c r="C9017" s="202"/>
      <c r="D9017" s="202"/>
      <c r="E9017" s="202"/>
    </row>
    <row r="9018" spans="2:5">
      <c r="B9018" s="24"/>
      <c r="C9018" s="202"/>
      <c r="D9018" s="202"/>
      <c r="E9018" s="202"/>
    </row>
    <row r="9019" spans="2:5">
      <c r="B9019" s="24"/>
      <c r="C9019" s="202"/>
      <c r="D9019" s="202"/>
      <c r="E9019" s="202"/>
    </row>
    <row r="9020" spans="2:5">
      <c r="B9020" s="24"/>
      <c r="C9020" s="202"/>
      <c r="D9020" s="202"/>
      <c r="E9020" s="202"/>
    </row>
    <row r="9021" spans="2:5">
      <c r="B9021" s="24"/>
      <c r="C9021" s="202"/>
      <c r="D9021" s="202"/>
      <c r="E9021" s="202"/>
    </row>
    <row r="9022" spans="2:5">
      <c r="B9022" s="24"/>
      <c r="C9022" s="202"/>
      <c r="D9022" s="202"/>
      <c r="E9022" s="202"/>
    </row>
    <row r="9023" spans="2:5">
      <c r="B9023" s="24"/>
      <c r="C9023" s="202"/>
      <c r="D9023" s="202"/>
      <c r="E9023" s="202"/>
    </row>
    <row r="9024" spans="2:5">
      <c r="B9024" s="24"/>
      <c r="C9024" s="202"/>
      <c r="D9024" s="202"/>
      <c r="E9024" s="202"/>
    </row>
    <row r="9025" spans="2:5">
      <c r="B9025" s="24"/>
      <c r="C9025" s="202"/>
      <c r="D9025" s="202"/>
      <c r="E9025" s="202"/>
    </row>
    <row r="9026" spans="2:5">
      <c r="B9026" s="24"/>
      <c r="C9026" s="202"/>
      <c r="D9026" s="202"/>
      <c r="E9026" s="202"/>
    </row>
    <row r="9027" spans="2:5">
      <c r="B9027" s="24"/>
      <c r="C9027" s="202"/>
      <c r="D9027" s="202"/>
      <c r="E9027" s="202"/>
    </row>
    <row r="9028" spans="2:5">
      <c r="B9028" s="24"/>
      <c r="C9028" s="202"/>
      <c r="D9028" s="202"/>
      <c r="E9028" s="202"/>
    </row>
    <row r="9029" spans="2:5">
      <c r="B9029" s="24"/>
      <c r="C9029" s="202"/>
      <c r="D9029" s="202"/>
      <c r="E9029" s="202"/>
    </row>
    <row r="9030" spans="2:5">
      <c r="B9030" s="24"/>
      <c r="C9030" s="202"/>
      <c r="D9030" s="202"/>
      <c r="E9030" s="202"/>
    </row>
    <row r="9031" spans="2:5">
      <c r="B9031" s="24"/>
      <c r="C9031" s="202"/>
      <c r="D9031" s="202"/>
      <c r="E9031" s="202"/>
    </row>
    <row r="9032" spans="2:5">
      <c r="B9032" s="24"/>
      <c r="C9032" s="202"/>
      <c r="D9032" s="202"/>
      <c r="E9032" s="202"/>
    </row>
    <row r="9033" spans="2:5">
      <c r="B9033" s="24"/>
      <c r="C9033" s="202"/>
      <c r="D9033" s="202"/>
      <c r="E9033" s="202"/>
    </row>
    <row r="9034" spans="2:5">
      <c r="B9034" s="24"/>
      <c r="C9034" s="202"/>
      <c r="D9034" s="202"/>
      <c r="E9034" s="202"/>
    </row>
    <row r="9035" spans="2:5">
      <c r="B9035" s="24"/>
      <c r="C9035" s="202"/>
      <c r="D9035" s="202"/>
      <c r="E9035" s="202"/>
    </row>
    <row r="9036" spans="2:5">
      <c r="B9036" s="24"/>
      <c r="C9036" s="202"/>
      <c r="D9036" s="202"/>
      <c r="E9036" s="202"/>
    </row>
    <row r="9037" spans="2:5">
      <c r="B9037" s="24"/>
      <c r="C9037" s="202"/>
      <c r="D9037" s="202"/>
      <c r="E9037" s="202"/>
    </row>
    <row r="9038" spans="2:5">
      <c r="B9038" s="24"/>
      <c r="C9038" s="202"/>
      <c r="D9038" s="202"/>
      <c r="E9038" s="202"/>
    </row>
    <row r="9039" spans="2:5">
      <c r="B9039" s="24"/>
      <c r="C9039" s="202"/>
      <c r="D9039" s="202"/>
      <c r="E9039" s="202"/>
    </row>
    <row r="9040" spans="2:5">
      <c r="B9040" s="24"/>
      <c r="C9040" s="202"/>
      <c r="D9040" s="202"/>
      <c r="E9040" s="202"/>
    </row>
    <row r="9041" spans="2:5">
      <c r="B9041" s="24"/>
      <c r="C9041" s="202"/>
      <c r="D9041" s="202"/>
      <c r="E9041" s="202"/>
    </row>
    <row r="9042" spans="2:5">
      <c r="B9042" s="24"/>
      <c r="C9042" s="202"/>
      <c r="D9042" s="202"/>
      <c r="E9042" s="202"/>
    </row>
    <row r="9043" spans="2:5">
      <c r="B9043" s="24"/>
      <c r="C9043" s="202"/>
      <c r="D9043" s="202"/>
      <c r="E9043" s="202"/>
    </row>
    <row r="9044" spans="2:5">
      <c r="B9044" s="24"/>
      <c r="C9044" s="202"/>
      <c r="D9044" s="202"/>
      <c r="E9044" s="202"/>
    </row>
    <row r="9045" spans="2:5">
      <c r="B9045" s="24"/>
      <c r="C9045" s="202"/>
      <c r="D9045" s="202"/>
      <c r="E9045" s="202"/>
    </row>
    <row r="9046" spans="2:5">
      <c r="B9046" s="24"/>
      <c r="C9046" s="202"/>
      <c r="D9046" s="202"/>
      <c r="E9046" s="202"/>
    </row>
    <row r="9047" spans="2:5">
      <c r="B9047" s="24"/>
      <c r="C9047" s="202"/>
      <c r="D9047" s="202"/>
      <c r="E9047" s="202"/>
    </row>
    <row r="9048" spans="2:5">
      <c r="B9048" s="24"/>
      <c r="C9048" s="202"/>
      <c r="D9048" s="202"/>
      <c r="E9048" s="202"/>
    </row>
    <row r="9049" spans="2:5">
      <c r="B9049" s="24"/>
      <c r="C9049" s="202"/>
      <c r="D9049" s="202"/>
      <c r="E9049" s="202"/>
    </row>
    <row r="9050" spans="2:5">
      <c r="B9050" s="24"/>
      <c r="C9050" s="202"/>
      <c r="D9050" s="202"/>
      <c r="E9050" s="202"/>
    </row>
    <row r="9051" spans="2:5">
      <c r="B9051" s="24"/>
      <c r="C9051" s="202"/>
      <c r="D9051" s="202"/>
      <c r="E9051" s="202"/>
    </row>
    <row r="9052" spans="2:5">
      <c r="B9052" s="24"/>
      <c r="C9052" s="202"/>
      <c r="D9052" s="202"/>
      <c r="E9052" s="202"/>
    </row>
    <row r="9053" spans="2:5">
      <c r="B9053" s="24"/>
      <c r="C9053" s="202"/>
      <c r="D9053" s="202"/>
      <c r="E9053" s="202"/>
    </row>
    <row r="9054" spans="2:5">
      <c r="B9054" s="24"/>
      <c r="C9054" s="202"/>
      <c r="D9054" s="202"/>
      <c r="E9054" s="202"/>
    </row>
    <row r="9055" spans="2:5">
      <c r="B9055" s="24"/>
      <c r="C9055" s="202"/>
      <c r="D9055" s="202"/>
      <c r="E9055" s="202"/>
    </row>
    <row r="9056" spans="2:5">
      <c r="B9056" s="24"/>
      <c r="C9056" s="202"/>
      <c r="D9056" s="202"/>
      <c r="E9056" s="202"/>
    </row>
    <row r="9057" spans="2:5">
      <c r="B9057" s="24"/>
      <c r="C9057" s="202"/>
      <c r="D9057" s="202"/>
      <c r="E9057" s="202"/>
    </row>
    <row r="9058" spans="2:5">
      <c r="B9058" s="24"/>
      <c r="C9058" s="202"/>
      <c r="D9058" s="202"/>
      <c r="E9058" s="202"/>
    </row>
    <row r="9059" spans="2:5">
      <c r="B9059" s="24"/>
      <c r="C9059" s="202"/>
      <c r="D9059" s="202"/>
      <c r="E9059" s="202"/>
    </row>
    <row r="9060" spans="2:5">
      <c r="B9060" s="24"/>
      <c r="C9060" s="202"/>
      <c r="D9060" s="202"/>
      <c r="E9060" s="202"/>
    </row>
    <row r="9061" spans="2:5">
      <c r="B9061" s="24"/>
      <c r="C9061" s="202"/>
      <c r="D9061" s="202"/>
      <c r="E9061" s="202"/>
    </row>
    <row r="9062" spans="2:5">
      <c r="B9062" s="24"/>
      <c r="C9062" s="202"/>
      <c r="D9062" s="202"/>
      <c r="E9062" s="202"/>
    </row>
    <row r="9063" spans="2:5">
      <c r="B9063" s="24"/>
      <c r="C9063" s="202"/>
      <c r="D9063" s="202"/>
      <c r="E9063" s="202"/>
    </row>
    <row r="9064" spans="2:5">
      <c r="B9064" s="24"/>
      <c r="C9064" s="202"/>
      <c r="D9064" s="202"/>
      <c r="E9064" s="202"/>
    </row>
    <row r="9065" spans="2:5">
      <c r="B9065" s="24"/>
      <c r="C9065" s="202"/>
      <c r="D9065" s="202"/>
      <c r="E9065" s="202"/>
    </row>
    <row r="9066" spans="2:5">
      <c r="B9066" s="24"/>
      <c r="C9066" s="202"/>
      <c r="D9066" s="202"/>
      <c r="E9066" s="202"/>
    </row>
    <row r="9067" spans="2:5">
      <c r="B9067" s="24"/>
      <c r="C9067" s="202"/>
      <c r="D9067" s="202"/>
      <c r="E9067" s="202"/>
    </row>
    <row r="9068" spans="2:5">
      <c r="B9068" s="24"/>
      <c r="C9068" s="202"/>
      <c r="D9068" s="202"/>
      <c r="E9068" s="202"/>
    </row>
    <row r="9069" spans="2:5">
      <c r="B9069" s="24"/>
      <c r="C9069" s="202"/>
      <c r="D9069" s="202"/>
      <c r="E9069" s="202"/>
    </row>
    <row r="9070" spans="2:5">
      <c r="B9070" s="24"/>
      <c r="C9070" s="202"/>
      <c r="D9070" s="202"/>
      <c r="E9070" s="202"/>
    </row>
    <row r="9071" spans="2:5">
      <c r="B9071" s="24"/>
      <c r="C9071" s="202"/>
      <c r="D9071" s="202"/>
      <c r="E9071" s="202"/>
    </row>
    <row r="9072" spans="2:5">
      <c r="B9072" s="24"/>
      <c r="C9072" s="202"/>
      <c r="D9072" s="202"/>
      <c r="E9072" s="202"/>
    </row>
    <row r="9073" spans="2:5">
      <c r="B9073" s="24"/>
      <c r="C9073" s="202"/>
      <c r="D9073" s="202"/>
      <c r="E9073" s="202"/>
    </row>
    <row r="9074" spans="2:5">
      <c r="B9074" s="24"/>
      <c r="C9074" s="202"/>
      <c r="D9074" s="202"/>
      <c r="E9074" s="202"/>
    </row>
    <row r="9075" spans="2:5">
      <c r="B9075" s="24"/>
      <c r="C9075" s="202"/>
      <c r="D9075" s="202"/>
      <c r="E9075" s="202"/>
    </row>
    <row r="9076" spans="2:5">
      <c r="B9076" s="24"/>
      <c r="C9076" s="202"/>
      <c r="D9076" s="202"/>
      <c r="E9076" s="202"/>
    </row>
    <row r="9077" spans="2:5">
      <c r="B9077" s="24"/>
      <c r="C9077" s="202"/>
      <c r="D9077" s="202"/>
      <c r="E9077" s="202"/>
    </row>
    <row r="9078" spans="2:5">
      <c r="B9078" s="24"/>
      <c r="C9078" s="202"/>
      <c r="D9078" s="202"/>
      <c r="E9078" s="202"/>
    </row>
    <row r="9079" spans="2:5">
      <c r="B9079" s="24"/>
      <c r="C9079" s="202"/>
      <c r="D9079" s="202"/>
      <c r="E9079" s="202"/>
    </row>
    <row r="9080" spans="2:5">
      <c r="B9080" s="24"/>
      <c r="C9080" s="202"/>
      <c r="D9080" s="202"/>
      <c r="E9080" s="202"/>
    </row>
    <row r="9081" spans="2:5">
      <c r="B9081" s="24"/>
      <c r="C9081" s="202"/>
      <c r="D9081" s="202"/>
      <c r="E9081" s="202"/>
    </row>
    <row r="9082" spans="2:5">
      <c r="B9082" s="24"/>
      <c r="C9082" s="202"/>
      <c r="D9082" s="202"/>
      <c r="E9082" s="202"/>
    </row>
    <row r="9083" spans="2:5">
      <c r="B9083" s="24"/>
      <c r="C9083" s="202"/>
      <c r="D9083" s="202"/>
      <c r="E9083" s="202"/>
    </row>
    <row r="9084" spans="2:5">
      <c r="B9084" s="24"/>
      <c r="C9084" s="202"/>
      <c r="D9084" s="202"/>
      <c r="E9084" s="202"/>
    </row>
    <row r="9085" spans="2:5">
      <c r="B9085" s="24"/>
      <c r="C9085" s="202"/>
      <c r="D9085" s="202"/>
      <c r="E9085" s="202"/>
    </row>
    <row r="9086" spans="2:5">
      <c r="B9086" s="24"/>
      <c r="C9086" s="202"/>
      <c r="D9086" s="202"/>
      <c r="E9086" s="202"/>
    </row>
    <row r="9087" spans="2:5">
      <c r="B9087" s="24"/>
      <c r="C9087" s="202"/>
      <c r="D9087" s="202"/>
      <c r="E9087" s="202"/>
    </row>
    <row r="9088" spans="2:5">
      <c r="B9088" s="24"/>
      <c r="C9088" s="202"/>
      <c r="D9088" s="202"/>
      <c r="E9088" s="202"/>
    </row>
    <row r="9089" spans="2:5">
      <c r="B9089" s="24"/>
      <c r="C9089" s="202"/>
      <c r="D9089" s="202"/>
      <c r="E9089" s="202"/>
    </row>
    <row r="9090" spans="2:5">
      <c r="B9090" s="24"/>
      <c r="C9090" s="202"/>
      <c r="D9090" s="202"/>
      <c r="E9090" s="202"/>
    </row>
    <row r="9091" spans="2:5">
      <c r="B9091" s="24"/>
      <c r="C9091" s="202"/>
      <c r="D9091" s="202"/>
      <c r="E9091" s="202"/>
    </row>
    <row r="9092" spans="2:5">
      <c r="B9092" s="24"/>
      <c r="C9092" s="202"/>
      <c r="D9092" s="202"/>
      <c r="E9092" s="202"/>
    </row>
    <row r="9093" spans="2:5">
      <c r="B9093" s="24"/>
      <c r="C9093" s="202"/>
      <c r="D9093" s="202"/>
      <c r="E9093" s="202"/>
    </row>
    <row r="9094" spans="2:5">
      <c r="B9094" s="24"/>
      <c r="C9094" s="202"/>
      <c r="D9094" s="202"/>
      <c r="E9094" s="202"/>
    </row>
    <row r="9095" spans="2:5">
      <c r="B9095" s="24"/>
      <c r="C9095" s="202"/>
      <c r="D9095" s="202"/>
      <c r="E9095" s="202"/>
    </row>
    <row r="9096" spans="2:5">
      <c r="B9096" s="24"/>
      <c r="C9096" s="202"/>
      <c r="D9096" s="202"/>
      <c r="E9096" s="202"/>
    </row>
    <row r="9097" spans="2:5">
      <c r="B9097" s="24"/>
      <c r="C9097" s="202"/>
      <c r="D9097" s="202"/>
      <c r="E9097" s="202"/>
    </row>
    <row r="9098" spans="2:5">
      <c r="B9098" s="24"/>
      <c r="C9098" s="202"/>
      <c r="D9098" s="202"/>
      <c r="E9098" s="202"/>
    </row>
    <row r="9099" spans="2:5">
      <c r="B9099" s="24"/>
      <c r="C9099" s="202"/>
      <c r="D9099" s="202"/>
      <c r="E9099" s="202"/>
    </row>
    <row r="9100" spans="2:5">
      <c r="B9100" s="24"/>
      <c r="C9100" s="202"/>
      <c r="D9100" s="202"/>
      <c r="E9100" s="202"/>
    </row>
    <row r="9101" spans="2:5">
      <c r="B9101" s="24"/>
      <c r="C9101" s="202"/>
      <c r="D9101" s="202"/>
      <c r="E9101" s="202"/>
    </row>
    <row r="9102" spans="2:5">
      <c r="B9102" s="24"/>
      <c r="C9102" s="202"/>
      <c r="D9102" s="202"/>
      <c r="E9102" s="202"/>
    </row>
    <row r="9103" spans="2:5">
      <c r="B9103" s="24"/>
      <c r="C9103" s="202"/>
      <c r="D9103" s="202"/>
      <c r="E9103" s="202"/>
    </row>
    <row r="9104" spans="2:5">
      <c r="B9104" s="24"/>
      <c r="C9104" s="202"/>
      <c r="D9104" s="202"/>
      <c r="E9104" s="202"/>
    </row>
    <row r="9105" spans="2:5">
      <c r="B9105" s="24"/>
      <c r="C9105" s="202"/>
      <c r="D9105" s="202"/>
      <c r="E9105" s="202"/>
    </row>
    <row r="9106" spans="2:5">
      <c r="B9106" s="24"/>
      <c r="C9106" s="202"/>
      <c r="D9106" s="202"/>
      <c r="E9106" s="202"/>
    </row>
    <row r="9107" spans="2:5">
      <c r="B9107" s="24"/>
      <c r="C9107" s="202"/>
      <c r="D9107" s="202"/>
      <c r="E9107" s="202"/>
    </row>
    <row r="9108" spans="2:5">
      <c r="B9108" s="24"/>
      <c r="C9108" s="202"/>
      <c r="D9108" s="202"/>
      <c r="E9108" s="202"/>
    </row>
    <row r="9109" spans="2:5">
      <c r="B9109" s="24"/>
      <c r="C9109" s="202"/>
      <c r="D9109" s="202"/>
      <c r="E9109" s="202"/>
    </row>
    <row r="9110" spans="2:5">
      <c r="B9110" s="24"/>
      <c r="C9110" s="202"/>
      <c r="D9110" s="202"/>
      <c r="E9110" s="202"/>
    </row>
    <row r="9111" spans="2:5">
      <c r="B9111" s="24"/>
      <c r="C9111" s="202"/>
      <c r="D9111" s="202"/>
      <c r="E9111" s="202"/>
    </row>
    <row r="9112" spans="2:5">
      <c r="B9112" s="24"/>
      <c r="C9112" s="202"/>
      <c r="D9112" s="202"/>
      <c r="E9112" s="202"/>
    </row>
    <row r="9113" spans="2:5">
      <c r="B9113" s="24"/>
      <c r="C9113" s="202"/>
      <c r="D9113" s="202"/>
      <c r="E9113" s="202"/>
    </row>
    <row r="9114" spans="2:5">
      <c r="B9114" s="24"/>
      <c r="C9114" s="202"/>
      <c r="D9114" s="202"/>
      <c r="E9114" s="202"/>
    </row>
    <row r="9115" spans="2:5">
      <c r="B9115" s="24"/>
      <c r="C9115" s="202"/>
      <c r="D9115" s="202"/>
      <c r="E9115" s="202"/>
    </row>
    <row r="9116" spans="2:5">
      <c r="B9116" s="24"/>
      <c r="C9116" s="202"/>
      <c r="D9116" s="202"/>
      <c r="E9116" s="202"/>
    </row>
    <row r="9117" spans="2:5">
      <c r="B9117" s="24"/>
      <c r="C9117" s="202"/>
      <c r="D9117" s="202"/>
      <c r="E9117" s="202"/>
    </row>
    <row r="9118" spans="2:5">
      <c r="B9118" s="24"/>
      <c r="C9118" s="202"/>
      <c r="D9118" s="202"/>
      <c r="E9118" s="202"/>
    </row>
    <row r="9119" spans="2:5">
      <c r="B9119" s="24"/>
      <c r="C9119" s="202"/>
      <c r="D9119" s="202"/>
      <c r="E9119" s="202"/>
    </row>
    <row r="9120" spans="2:5">
      <c r="B9120" s="24"/>
      <c r="C9120" s="202"/>
      <c r="D9120" s="202"/>
      <c r="E9120" s="202"/>
    </row>
    <row r="9121" spans="2:5">
      <c r="B9121" s="24"/>
      <c r="C9121" s="202"/>
      <c r="D9121" s="202"/>
      <c r="E9121" s="202"/>
    </row>
    <row r="9122" spans="2:5">
      <c r="B9122" s="24"/>
      <c r="C9122" s="202"/>
      <c r="D9122" s="202"/>
      <c r="E9122" s="202"/>
    </row>
    <row r="9123" spans="2:5">
      <c r="B9123" s="24"/>
      <c r="C9123" s="202"/>
      <c r="D9123" s="202"/>
      <c r="E9123" s="202"/>
    </row>
    <row r="9124" spans="2:5">
      <c r="B9124" s="24"/>
      <c r="C9124" s="202"/>
      <c r="D9124" s="202"/>
      <c r="E9124" s="202"/>
    </row>
    <row r="9125" spans="2:5">
      <c r="B9125" s="24"/>
      <c r="C9125" s="202"/>
      <c r="D9125" s="202"/>
      <c r="E9125" s="202"/>
    </row>
    <row r="9126" spans="2:5">
      <c r="B9126" s="24"/>
      <c r="C9126" s="202"/>
      <c r="D9126" s="202"/>
      <c r="E9126" s="202"/>
    </row>
    <row r="9127" spans="2:5">
      <c r="B9127" s="24"/>
      <c r="C9127" s="202"/>
      <c r="D9127" s="202"/>
      <c r="E9127" s="202"/>
    </row>
    <row r="9128" spans="2:5">
      <c r="B9128" s="24"/>
      <c r="C9128" s="202"/>
      <c r="D9128" s="202"/>
      <c r="E9128" s="202"/>
    </row>
    <row r="9129" spans="2:5">
      <c r="B9129" s="24"/>
      <c r="C9129" s="202"/>
      <c r="D9129" s="202"/>
      <c r="E9129" s="202"/>
    </row>
    <row r="9130" spans="2:5">
      <c r="B9130" s="24"/>
      <c r="C9130" s="202"/>
      <c r="D9130" s="202"/>
      <c r="E9130" s="202"/>
    </row>
    <row r="9131" spans="2:5">
      <c r="B9131" s="24"/>
      <c r="C9131" s="202"/>
      <c r="D9131" s="202"/>
      <c r="E9131" s="202"/>
    </row>
    <row r="9132" spans="2:5">
      <c r="B9132" s="24"/>
      <c r="C9132" s="202"/>
      <c r="D9132" s="202"/>
      <c r="E9132" s="202"/>
    </row>
    <row r="9133" spans="2:5">
      <c r="B9133" s="24"/>
      <c r="C9133" s="202"/>
      <c r="D9133" s="202"/>
      <c r="E9133" s="202"/>
    </row>
    <row r="9134" spans="2:5">
      <c r="B9134" s="24"/>
      <c r="C9134" s="202"/>
      <c r="D9134" s="202"/>
      <c r="E9134" s="202"/>
    </row>
    <row r="9135" spans="2:5">
      <c r="B9135" s="24"/>
      <c r="C9135" s="202"/>
      <c r="D9135" s="202"/>
      <c r="E9135" s="202"/>
    </row>
    <row r="9136" spans="2:5">
      <c r="B9136" s="24"/>
      <c r="C9136" s="202"/>
      <c r="D9136" s="202"/>
      <c r="E9136" s="202"/>
    </row>
    <row r="9137" spans="2:5">
      <c r="B9137" s="24"/>
      <c r="C9137" s="202"/>
      <c r="D9137" s="202"/>
      <c r="E9137" s="202"/>
    </row>
    <row r="9138" spans="2:5">
      <c r="B9138" s="24"/>
      <c r="C9138" s="202"/>
      <c r="D9138" s="202"/>
      <c r="E9138" s="202"/>
    </row>
    <row r="9139" spans="2:5">
      <c r="B9139" s="24"/>
      <c r="C9139" s="202"/>
      <c r="D9139" s="202"/>
      <c r="E9139" s="202"/>
    </row>
    <row r="9140" spans="2:5">
      <c r="B9140" s="24"/>
      <c r="C9140" s="202"/>
      <c r="D9140" s="202"/>
      <c r="E9140" s="202"/>
    </row>
    <row r="9141" spans="2:5">
      <c r="B9141" s="24"/>
      <c r="C9141" s="202"/>
      <c r="D9141" s="202"/>
      <c r="E9141" s="202"/>
    </row>
    <row r="9142" spans="2:5">
      <c r="B9142" s="24"/>
      <c r="C9142" s="202"/>
      <c r="D9142" s="202"/>
      <c r="E9142" s="202"/>
    </row>
    <row r="9143" spans="2:5">
      <c r="B9143" s="24"/>
      <c r="C9143" s="202"/>
      <c r="D9143" s="202"/>
      <c r="E9143" s="202"/>
    </row>
    <row r="9144" spans="2:5">
      <c r="B9144" s="24"/>
      <c r="C9144" s="202"/>
      <c r="D9144" s="202"/>
      <c r="E9144" s="202"/>
    </row>
    <row r="9145" spans="2:5">
      <c r="B9145" s="24"/>
      <c r="C9145" s="202"/>
      <c r="D9145" s="202"/>
      <c r="E9145" s="202"/>
    </row>
    <row r="9146" spans="2:5">
      <c r="B9146" s="24"/>
      <c r="C9146" s="202"/>
      <c r="D9146" s="202"/>
      <c r="E9146" s="202"/>
    </row>
    <row r="9147" spans="2:5">
      <c r="B9147" s="24"/>
      <c r="C9147" s="202"/>
      <c r="D9147" s="202"/>
      <c r="E9147" s="202"/>
    </row>
    <row r="9148" spans="2:5">
      <c r="B9148" s="24"/>
      <c r="C9148" s="202"/>
      <c r="D9148" s="202"/>
      <c r="E9148" s="202"/>
    </row>
    <row r="9149" spans="2:5">
      <c r="B9149" s="24"/>
      <c r="C9149" s="202"/>
      <c r="D9149" s="202"/>
      <c r="E9149" s="202"/>
    </row>
    <row r="9150" spans="2:5">
      <c r="B9150" s="24"/>
      <c r="C9150" s="202"/>
      <c r="D9150" s="202"/>
      <c r="E9150" s="202"/>
    </row>
    <row r="9151" spans="2:5">
      <c r="B9151" s="24"/>
      <c r="C9151" s="202"/>
      <c r="D9151" s="202"/>
      <c r="E9151" s="202"/>
    </row>
    <row r="9152" spans="2:5">
      <c r="B9152" s="24"/>
      <c r="C9152" s="202"/>
      <c r="D9152" s="202"/>
      <c r="E9152" s="202"/>
    </row>
    <row r="9153" spans="2:5">
      <c r="B9153" s="24"/>
      <c r="C9153" s="202"/>
      <c r="D9153" s="202"/>
      <c r="E9153" s="202"/>
    </row>
    <row r="9154" spans="2:5">
      <c r="B9154" s="24"/>
      <c r="C9154" s="202"/>
      <c r="D9154" s="202"/>
      <c r="E9154" s="202"/>
    </row>
    <row r="9155" spans="2:5">
      <c r="B9155" s="24"/>
      <c r="C9155" s="202"/>
      <c r="D9155" s="202"/>
      <c r="E9155" s="202"/>
    </row>
    <row r="9156" spans="2:5">
      <c r="B9156" s="24"/>
      <c r="C9156" s="202"/>
      <c r="D9156" s="202"/>
      <c r="E9156" s="202"/>
    </row>
    <row r="9157" spans="2:5">
      <c r="B9157" s="24"/>
      <c r="C9157" s="202"/>
      <c r="D9157" s="202"/>
      <c r="E9157" s="202"/>
    </row>
    <row r="9158" spans="2:5">
      <c r="B9158" s="24"/>
      <c r="C9158" s="202"/>
      <c r="D9158" s="202"/>
      <c r="E9158" s="202"/>
    </row>
    <row r="9159" spans="2:5">
      <c r="B9159" s="24"/>
      <c r="C9159" s="202"/>
      <c r="D9159" s="202"/>
      <c r="E9159" s="202"/>
    </row>
    <row r="9160" spans="2:5">
      <c r="B9160" s="24"/>
      <c r="C9160" s="202"/>
      <c r="D9160" s="202"/>
      <c r="E9160" s="202"/>
    </row>
    <row r="9161" spans="2:5">
      <c r="B9161" s="24"/>
      <c r="C9161" s="202"/>
      <c r="D9161" s="202"/>
      <c r="E9161" s="202"/>
    </row>
    <row r="9162" spans="2:5">
      <c r="B9162" s="24"/>
      <c r="C9162" s="202"/>
      <c r="D9162" s="202"/>
      <c r="E9162" s="202"/>
    </row>
    <row r="9163" spans="2:5">
      <c r="B9163" s="24"/>
      <c r="C9163" s="202"/>
      <c r="D9163" s="202"/>
      <c r="E9163" s="202"/>
    </row>
    <row r="9164" spans="2:5">
      <c r="B9164" s="24"/>
      <c r="C9164" s="202"/>
      <c r="D9164" s="202"/>
      <c r="E9164" s="202"/>
    </row>
    <row r="9165" spans="2:5">
      <c r="B9165" s="24"/>
      <c r="C9165" s="202"/>
      <c r="D9165" s="202"/>
      <c r="E9165" s="202"/>
    </row>
    <row r="9166" spans="2:5">
      <c r="B9166" s="24"/>
      <c r="C9166" s="202"/>
      <c r="D9166" s="202"/>
      <c r="E9166" s="202"/>
    </row>
    <row r="9167" spans="2:5">
      <c r="B9167" s="24"/>
      <c r="C9167" s="202"/>
      <c r="D9167" s="202"/>
      <c r="E9167" s="202"/>
    </row>
    <row r="9168" spans="2:5">
      <c r="B9168" s="24"/>
      <c r="C9168" s="202"/>
      <c r="D9168" s="202"/>
      <c r="E9168" s="202"/>
    </row>
    <row r="9169" spans="2:5">
      <c r="B9169" s="24"/>
      <c r="C9169" s="202"/>
      <c r="D9169" s="202"/>
      <c r="E9169" s="202"/>
    </row>
    <row r="9170" spans="2:5">
      <c r="B9170" s="24"/>
      <c r="C9170" s="202"/>
      <c r="D9170" s="202"/>
      <c r="E9170" s="202"/>
    </row>
    <row r="9171" spans="2:5">
      <c r="B9171" s="24"/>
      <c r="C9171" s="202"/>
      <c r="D9171" s="202"/>
      <c r="E9171" s="202"/>
    </row>
    <row r="9172" spans="2:5">
      <c r="B9172" s="24"/>
      <c r="C9172" s="202"/>
      <c r="D9172" s="202"/>
      <c r="E9172" s="202"/>
    </row>
    <row r="9173" spans="2:5">
      <c r="B9173" s="24"/>
      <c r="C9173" s="202"/>
      <c r="D9173" s="202"/>
      <c r="E9173" s="202"/>
    </row>
    <row r="9174" spans="2:5">
      <c r="B9174" s="24"/>
      <c r="C9174" s="202"/>
      <c r="D9174" s="202"/>
      <c r="E9174" s="202"/>
    </row>
    <row r="9175" spans="2:5">
      <c r="B9175" s="24"/>
      <c r="C9175" s="202"/>
      <c r="D9175" s="202"/>
      <c r="E9175" s="202"/>
    </row>
    <row r="9176" spans="2:5">
      <c r="B9176" s="24"/>
      <c r="C9176" s="202"/>
      <c r="D9176" s="202"/>
      <c r="E9176" s="202"/>
    </row>
    <row r="9177" spans="2:5">
      <c r="B9177" s="24"/>
      <c r="C9177" s="202"/>
      <c r="D9177" s="202"/>
      <c r="E9177" s="202"/>
    </row>
    <row r="9178" spans="2:5">
      <c r="B9178" s="24"/>
      <c r="C9178" s="202"/>
      <c r="D9178" s="202"/>
      <c r="E9178" s="202"/>
    </row>
    <row r="9179" spans="2:5">
      <c r="B9179" s="24"/>
      <c r="C9179" s="202"/>
      <c r="D9179" s="202"/>
      <c r="E9179" s="202"/>
    </row>
    <row r="9180" spans="2:5">
      <c r="B9180" s="24"/>
      <c r="C9180" s="202"/>
      <c r="D9180" s="202"/>
      <c r="E9180" s="202"/>
    </row>
    <row r="9181" spans="2:5">
      <c r="B9181" s="24"/>
      <c r="C9181" s="202"/>
      <c r="D9181" s="202"/>
      <c r="E9181" s="202"/>
    </row>
    <row r="9182" spans="2:5">
      <c r="B9182" s="24"/>
      <c r="C9182" s="202"/>
      <c r="D9182" s="202"/>
      <c r="E9182" s="202"/>
    </row>
    <row r="9183" spans="2:5">
      <c r="B9183" s="24"/>
      <c r="C9183" s="202"/>
      <c r="D9183" s="202"/>
      <c r="E9183" s="202"/>
    </row>
    <row r="9184" spans="2:5">
      <c r="B9184" s="24"/>
      <c r="C9184" s="202"/>
      <c r="D9184" s="202"/>
      <c r="E9184" s="202"/>
    </row>
    <row r="9185" spans="2:5">
      <c r="B9185" s="24"/>
      <c r="C9185" s="202"/>
      <c r="D9185" s="202"/>
      <c r="E9185" s="202"/>
    </row>
    <row r="9186" spans="2:5">
      <c r="B9186" s="24"/>
      <c r="C9186" s="202"/>
      <c r="D9186" s="202"/>
      <c r="E9186" s="202"/>
    </row>
    <row r="9187" spans="2:5">
      <c r="B9187" s="24"/>
      <c r="C9187" s="202"/>
      <c r="D9187" s="202"/>
      <c r="E9187" s="202"/>
    </row>
    <row r="9188" spans="2:5">
      <c r="B9188" s="24"/>
      <c r="C9188" s="202"/>
      <c r="D9188" s="202"/>
      <c r="E9188" s="202"/>
    </row>
    <row r="9189" spans="2:5">
      <c r="B9189" s="24"/>
      <c r="C9189" s="202"/>
      <c r="D9189" s="202"/>
      <c r="E9189" s="202"/>
    </row>
    <row r="9190" spans="2:5">
      <c r="B9190" s="24"/>
      <c r="C9190" s="202"/>
      <c r="D9190" s="202"/>
      <c r="E9190" s="202"/>
    </row>
    <row r="9191" spans="2:5">
      <c r="B9191" s="24"/>
      <c r="C9191" s="202"/>
      <c r="D9191" s="202"/>
      <c r="E9191" s="202"/>
    </row>
    <row r="9192" spans="2:5">
      <c r="B9192" s="24"/>
      <c r="C9192" s="202"/>
      <c r="D9192" s="202"/>
      <c r="E9192" s="202"/>
    </row>
    <row r="9193" spans="2:5">
      <c r="B9193" s="24"/>
      <c r="C9193" s="202"/>
      <c r="D9193" s="202"/>
      <c r="E9193" s="202"/>
    </row>
    <row r="9194" spans="2:5">
      <c r="B9194" s="24"/>
      <c r="C9194" s="202"/>
      <c r="D9194" s="202"/>
      <c r="E9194" s="202"/>
    </row>
    <row r="9195" spans="2:5">
      <c r="B9195" s="24"/>
      <c r="C9195" s="202"/>
      <c r="D9195" s="202"/>
      <c r="E9195" s="202"/>
    </row>
    <row r="9196" spans="2:5">
      <c r="B9196" s="24"/>
      <c r="C9196" s="202"/>
      <c r="D9196" s="202"/>
      <c r="E9196" s="202"/>
    </row>
    <row r="9197" spans="2:5">
      <c r="B9197" s="24"/>
      <c r="C9197" s="202"/>
      <c r="D9197" s="202"/>
      <c r="E9197" s="202"/>
    </row>
    <row r="9198" spans="2:5">
      <c r="B9198" s="24"/>
      <c r="C9198" s="202"/>
      <c r="D9198" s="202"/>
      <c r="E9198" s="202"/>
    </row>
    <row r="9199" spans="2:5">
      <c r="B9199" s="24"/>
      <c r="C9199" s="202"/>
      <c r="D9199" s="202"/>
      <c r="E9199" s="202"/>
    </row>
    <row r="9200" spans="2:5">
      <c r="B9200" s="24"/>
      <c r="C9200" s="202"/>
      <c r="D9200" s="202"/>
      <c r="E9200" s="202"/>
    </row>
    <row r="9201" spans="2:5">
      <c r="B9201" s="24"/>
      <c r="C9201" s="202"/>
      <c r="D9201" s="202"/>
      <c r="E9201" s="202"/>
    </row>
    <row r="9202" spans="2:5">
      <c r="B9202" s="24"/>
      <c r="C9202" s="202"/>
      <c r="D9202" s="202"/>
      <c r="E9202" s="202"/>
    </row>
    <row r="9203" spans="2:5">
      <c r="B9203" s="24"/>
      <c r="C9203" s="202"/>
      <c r="D9203" s="202"/>
      <c r="E9203" s="202"/>
    </row>
    <row r="9204" spans="2:5">
      <c r="B9204" s="24"/>
      <c r="C9204" s="202"/>
      <c r="D9204" s="202"/>
      <c r="E9204" s="202"/>
    </row>
    <row r="9205" spans="2:5">
      <c r="B9205" s="24"/>
      <c r="C9205" s="202"/>
      <c r="D9205" s="202"/>
      <c r="E9205" s="202"/>
    </row>
    <row r="9206" spans="2:5">
      <c r="B9206" s="24"/>
      <c r="C9206" s="202"/>
      <c r="D9206" s="202"/>
      <c r="E9206" s="202"/>
    </row>
    <row r="9207" spans="2:5">
      <c r="B9207" s="24"/>
      <c r="C9207" s="202"/>
      <c r="D9207" s="202"/>
      <c r="E9207" s="202"/>
    </row>
    <row r="9208" spans="2:5">
      <c r="B9208" s="24"/>
      <c r="C9208" s="202"/>
      <c r="D9208" s="202"/>
      <c r="E9208" s="202"/>
    </row>
    <row r="9209" spans="2:5">
      <c r="B9209" s="24"/>
      <c r="C9209" s="202"/>
      <c r="D9209" s="202"/>
      <c r="E9209" s="202"/>
    </row>
    <row r="9210" spans="2:5">
      <c r="B9210" s="24"/>
      <c r="C9210" s="202"/>
      <c r="D9210" s="202"/>
      <c r="E9210" s="202"/>
    </row>
    <row r="9211" spans="2:5">
      <c r="B9211" s="24"/>
      <c r="C9211" s="202"/>
      <c r="D9211" s="202"/>
      <c r="E9211" s="202"/>
    </row>
    <row r="9212" spans="2:5">
      <c r="B9212" s="24"/>
      <c r="C9212" s="202"/>
      <c r="D9212" s="202"/>
      <c r="E9212" s="202"/>
    </row>
    <row r="9213" spans="2:5">
      <c r="B9213" s="24"/>
      <c r="C9213" s="202"/>
      <c r="D9213" s="202"/>
      <c r="E9213" s="202"/>
    </row>
    <row r="9214" spans="2:5">
      <c r="B9214" s="24"/>
      <c r="C9214" s="202"/>
      <c r="D9214" s="202"/>
      <c r="E9214" s="202"/>
    </row>
    <row r="9215" spans="2:5">
      <c r="B9215" s="24"/>
      <c r="C9215" s="202"/>
      <c r="D9215" s="202"/>
      <c r="E9215" s="202"/>
    </row>
    <row r="9216" spans="2:5">
      <c r="B9216" s="24"/>
      <c r="C9216" s="202"/>
      <c r="D9216" s="202"/>
      <c r="E9216" s="202"/>
    </row>
    <row r="9217" spans="2:5">
      <c r="B9217" s="24"/>
      <c r="C9217" s="202"/>
      <c r="D9217" s="202"/>
      <c r="E9217" s="202"/>
    </row>
    <row r="9218" spans="2:5">
      <c r="B9218" s="24"/>
      <c r="C9218" s="202"/>
      <c r="D9218" s="202"/>
      <c r="E9218" s="202"/>
    </row>
    <row r="9219" spans="2:5">
      <c r="B9219" s="24"/>
      <c r="C9219" s="202"/>
      <c r="D9219" s="202"/>
      <c r="E9219" s="202"/>
    </row>
    <row r="9220" spans="2:5">
      <c r="B9220" s="24"/>
      <c r="C9220" s="202"/>
      <c r="D9220" s="202"/>
      <c r="E9220" s="202"/>
    </row>
    <row r="9221" spans="2:5">
      <c r="B9221" s="24"/>
      <c r="C9221" s="202"/>
      <c r="D9221" s="202"/>
      <c r="E9221" s="202"/>
    </row>
    <row r="9222" spans="2:5">
      <c r="B9222" s="24"/>
      <c r="C9222" s="202"/>
      <c r="D9222" s="202"/>
      <c r="E9222" s="202"/>
    </row>
    <row r="9223" spans="2:5">
      <c r="B9223" s="24"/>
      <c r="C9223" s="202"/>
      <c r="D9223" s="202"/>
      <c r="E9223" s="202"/>
    </row>
    <row r="9224" spans="2:5">
      <c r="B9224" s="24"/>
      <c r="C9224" s="202"/>
      <c r="D9224" s="202"/>
      <c r="E9224" s="202"/>
    </row>
    <row r="9225" spans="2:5">
      <c r="B9225" s="24"/>
      <c r="C9225" s="202"/>
      <c r="D9225" s="202"/>
      <c r="E9225" s="202"/>
    </row>
    <row r="9226" spans="2:5">
      <c r="B9226" s="24"/>
      <c r="C9226" s="202"/>
      <c r="D9226" s="202"/>
      <c r="E9226" s="202"/>
    </row>
    <row r="9227" spans="2:5">
      <c r="B9227" s="24"/>
      <c r="C9227" s="202"/>
      <c r="D9227" s="202"/>
      <c r="E9227" s="202"/>
    </row>
    <row r="9228" spans="2:5">
      <c r="B9228" s="24"/>
      <c r="C9228" s="202"/>
      <c r="D9228" s="202"/>
      <c r="E9228" s="202"/>
    </row>
    <row r="9229" spans="2:5">
      <c r="B9229" s="24"/>
      <c r="C9229" s="202"/>
      <c r="D9229" s="202"/>
      <c r="E9229" s="202"/>
    </row>
    <row r="9230" spans="2:5">
      <c r="B9230" s="24"/>
      <c r="C9230" s="202"/>
      <c r="D9230" s="202"/>
      <c r="E9230" s="202"/>
    </row>
    <row r="9231" spans="2:5">
      <c r="B9231" s="24"/>
      <c r="C9231" s="202"/>
      <c r="D9231" s="202"/>
      <c r="E9231" s="202"/>
    </row>
    <row r="9232" spans="2:5">
      <c r="B9232" s="24"/>
      <c r="C9232" s="202"/>
      <c r="D9232" s="202"/>
      <c r="E9232" s="202"/>
    </row>
    <row r="9233" spans="2:5">
      <c r="B9233" s="24"/>
      <c r="C9233" s="202"/>
      <c r="D9233" s="202"/>
      <c r="E9233" s="202"/>
    </row>
    <row r="9234" spans="2:5">
      <c r="B9234" s="24"/>
      <c r="C9234" s="202"/>
      <c r="D9234" s="202"/>
      <c r="E9234" s="202"/>
    </row>
    <row r="9235" spans="2:5">
      <c r="B9235" s="24"/>
      <c r="C9235" s="202"/>
      <c r="D9235" s="202"/>
      <c r="E9235" s="202"/>
    </row>
    <row r="9236" spans="2:5">
      <c r="B9236" s="24"/>
      <c r="C9236" s="202"/>
      <c r="D9236" s="202"/>
      <c r="E9236" s="202"/>
    </row>
    <row r="9237" spans="2:5">
      <c r="B9237" s="24"/>
      <c r="C9237" s="202"/>
      <c r="D9237" s="202"/>
      <c r="E9237" s="202"/>
    </row>
    <row r="9238" spans="2:5">
      <c r="B9238" s="24"/>
      <c r="C9238" s="202"/>
      <c r="D9238" s="202"/>
      <c r="E9238" s="202"/>
    </row>
    <row r="9239" spans="2:5">
      <c r="B9239" s="24"/>
      <c r="C9239" s="202"/>
      <c r="D9239" s="202"/>
      <c r="E9239" s="202"/>
    </row>
    <row r="9240" spans="2:5">
      <c r="B9240" s="24"/>
      <c r="C9240" s="202"/>
      <c r="D9240" s="202"/>
      <c r="E9240" s="202"/>
    </row>
    <row r="9241" spans="2:5">
      <c r="B9241" s="24"/>
      <c r="C9241" s="202"/>
      <c r="D9241" s="202"/>
      <c r="E9241" s="202"/>
    </row>
    <row r="9242" spans="2:5">
      <c r="B9242" s="24"/>
      <c r="C9242" s="202"/>
      <c r="D9242" s="202"/>
      <c r="E9242" s="202"/>
    </row>
    <row r="9243" spans="2:5">
      <c r="B9243" s="24"/>
      <c r="C9243" s="202"/>
      <c r="D9243" s="202"/>
      <c r="E9243" s="202"/>
    </row>
    <row r="9244" spans="2:5">
      <c r="B9244" s="24"/>
      <c r="C9244" s="202"/>
      <c r="D9244" s="202"/>
      <c r="E9244" s="202"/>
    </row>
    <row r="9245" spans="2:5">
      <c r="B9245" s="24"/>
      <c r="C9245" s="202"/>
      <c r="D9245" s="202"/>
      <c r="E9245" s="202"/>
    </row>
    <row r="9246" spans="2:5">
      <c r="B9246" s="24"/>
      <c r="C9246" s="202"/>
      <c r="D9246" s="202"/>
      <c r="E9246" s="202"/>
    </row>
    <row r="9247" spans="2:5">
      <c r="B9247" s="24"/>
      <c r="C9247" s="202"/>
      <c r="D9247" s="202"/>
      <c r="E9247" s="202"/>
    </row>
    <row r="9248" spans="2:5">
      <c r="B9248" s="24"/>
      <c r="C9248" s="202"/>
      <c r="D9248" s="202"/>
      <c r="E9248" s="202"/>
    </row>
    <row r="9249" spans="2:5">
      <c r="B9249" s="24"/>
      <c r="C9249" s="202"/>
      <c r="D9249" s="202"/>
      <c r="E9249" s="202"/>
    </row>
    <row r="9250" spans="2:5">
      <c r="B9250" s="24"/>
      <c r="C9250" s="202"/>
      <c r="D9250" s="202"/>
      <c r="E9250" s="202"/>
    </row>
    <row r="9251" spans="2:5">
      <c r="B9251" s="24"/>
      <c r="C9251" s="202"/>
      <c r="D9251" s="202"/>
      <c r="E9251" s="202"/>
    </row>
    <row r="9252" spans="2:5">
      <c r="B9252" s="24"/>
      <c r="C9252" s="202"/>
      <c r="D9252" s="202"/>
      <c r="E9252" s="202"/>
    </row>
    <row r="9253" spans="2:5">
      <c r="B9253" s="24"/>
      <c r="C9253" s="202"/>
      <c r="D9253" s="202"/>
      <c r="E9253" s="202"/>
    </row>
    <row r="9254" spans="2:5">
      <c r="B9254" s="24"/>
      <c r="C9254" s="202"/>
      <c r="D9254" s="202"/>
      <c r="E9254" s="202"/>
    </row>
    <row r="9255" spans="2:5">
      <c r="B9255" s="24"/>
      <c r="C9255" s="202"/>
      <c r="D9255" s="202"/>
      <c r="E9255" s="202"/>
    </row>
    <row r="9256" spans="2:5">
      <c r="B9256" s="24"/>
      <c r="C9256" s="202"/>
      <c r="D9256" s="202"/>
      <c r="E9256" s="202"/>
    </row>
    <row r="9257" spans="2:5">
      <c r="B9257" s="24"/>
      <c r="C9257" s="202"/>
      <c r="D9257" s="202"/>
      <c r="E9257" s="202"/>
    </row>
    <row r="9258" spans="2:5">
      <c r="B9258" s="24"/>
      <c r="C9258" s="202"/>
      <c r="D9258" s="202"/>
      <c r="E9258" s="202"/>
    </row>
    <row r="9259" spans="2:5">
      <c r="B9259" s="24"/>
      <c r="C9259" s="202"/>
      <c r="D9259" s="202"/>
      <c r="E9259" s="202"/>
    </row>
    <row r="9260" spans="2:5">
      <c r="B9260" s="24"/>
      <c r="C9260" s="202"/>
      <c r="D9260" s="202"/>
      <c r="E9260" s="202"/>
    </row>
    <row r="9261" spans="2:5">
      <c r="B9261" s="24"/>
      <c r="C9261" s="202"/>
      <c r="D9261" s="202"/>
      <c r="E9261" s="202"/>
    </row>
    <row r="9262" spans="2:5">
      <c r="B9262" s="24"/>
      <c r="C9262" s="202"/>
      <c r="D9262" s="202"/>
      <c r="E9262" s="202"/>
    </row>
    <row r="9263" spans="2:5">
      <c r="B9263" s="24"/>
      <c r="C9263" s="202"/>
      <c r="D9263" s="202"/>
      <c r="E9263" s="202"/>
    </row>
    <row r="9264" spans="2:5">
      <c r="B9264" s="24"/>
      <c r="C9264" s="202"/>
      <c r="D9264" s="202"/>
      <c r="E9264" s="202"/>
    </row>
    <row r="9265" spans="2:5">
      <c r="B9265" s="24"/>
      <c r="C9265" s="202"/>
      <c r="D9265" s="202"/>
      <c r="E9265" s="202"/>
    </row>
    <row r="9266" spans="2:5">
      <c r="B9266" s="24"/>
      <c r="C9266" s="202"/>
      <c r="D9266" s="202"/>
      <c r="E9266" s="202"/>
    </row>
    <row r="9267" spans="2:5">
      <c r="B9267" s="24"/>
      <c r="C9267" s="202"/>
      <c r="D9267" s="202"/>
      <c r="E9267" s="202"/>
    </row>
    <row r="9268" spans="2:5">
      <c r="B9268" s="24"/>
      <c r="C9268" s="202"/>
      <c r="D9268" s="202"/>
      <c r="E9268" s="202"/>
    </row>
    <row r="9269" spans="2:5">
      <c r="B9269" s="24"/>
      <c r="C9269" s="202"/>
      <c r="D9269" s="202"/>
      <c r="E9269" s="202"/>
    </row>
    <row r="9270" spans="2:5">
      <c r="B9270" s="24"/>
      <c r="C9270" s="202"/>
      <c r="D9270" s="202"/>
      <c r="E9270" s="202"/>
    </row>
    <row r="9271" spans="2:5">
      <c r="B9271" s="24"/>
      <c r="C9271" s="202"/>
      <c r="D9271" s="202"/>
      <c r="E9271" s="202"/>
    </row>
    <row r="9272" spans="2:5">
      <c r="B9272" s="24"/>
      <c r="C9272" s="202"/>
      <c r="D9272" s="202"/>
      <c r="E9272" s="202"/>
    </row>
    <row r="9273" spans="2:5">
      <c r="B9273" s="24"/>
      <c r="C9273" s="202"/>
      <c r="D9273" s="202"/>
      <c r="E9273" s="202"/>
    </row>
    <row r="9274" spans="2:5">
      <c r="B9274" s="24"/>
      <c r="C9274" s="202"/>
      <c r="D9274" s="202"/>
      <c r="E9274" s="202"/>
    </row>
    <row r="9275" spans="2:5">
      <c r="B9275" s="24"/>
      <c r="C9275" s="202"/>
      <c r="D9275" s="202"/>
      <c r="E9275" s="202"/>
    </row>
    <row r="9276" spans="2:5">
      <c r="B9276" s="24"/>
      <c r="C9276" s="202"/>
      <c r="D9276" s="202"/>
      <c r="E9276" s="202"/>
    </row>
    <row r="9277" spans="2:5">
      <c r="B9277" s="24"/>
      <c r="C9277" s="202"/>
      <c r="D9277" s="202"/>
      <c r="E9277" s="202"/>
    </row>
    <row r="9278" spans="2:5">
      <c r="B9278" s="24"/>
      <c r="C9278" s="202"/>
      <c r="D9278" s="202"/>
      <c r="E9278" s="202"/>
    </row>
    <row r="9279" spans="2:5">
      <c r="B9279" s="24"/>
      <c r="C9279" s="202"/>
      <c r="D9279" s="202"/>
      <c r="E9279" s="202"/>
    </row>
    <row r="9280" spans="2:5">
      <c r="B9280" s="24"/>
      <c r="C9280" s="202"/>
      <c r="D9280" s="202"/>
      <c r="E9280" s="202"/>
    </row>
    <row r="9281" spans="2:5">
      <c r="B9281" s="24"/>
      <c r="C9281" s="202"/>
      <c r="D9281" s="202"/>
      <c r="E9281" s="202"/>
    </row>
    <row r="9282" spans="2:5">
      <c r="B9282" s="24"/>
      <c r="C9282" s="202"/>
      <c r="D9282" s="202"/>
      <c r="E9282" s="202"/>
    </row>
    <row r="9283" spans="2:5">
      <c r="B9283" s="24"/>
      <c r="C9283" s="202"/>
      <c r="D9283" s="202"/>
      <c r="E9283" s="202"/>
    </row>
    <row r="9284" spans="2:5">
      <c r="B9284" s="24"/>
      <c r="C9284" s="202"/>
      <c r="D9284" s="202"/>
      <c r="E9284" s="202"/>
    </row>
    <row r="9285" spans="2:5">
      <c r="B9285" s="24"/>
      <c r="C9285" s="202"/>
      <c r="D9285" s="202"/>
      <c r="E9285" s="202"/>
    </row>
    <row r="9286" spans="2:5">
      <c r="B9286" s="24"/>
      <c r="C9286" s="202"/>
      <c r="D9286" s="202"/>
      <c r="E9286" s="202"/>
    </row>
    <row r="9287" spans="2:5">
      <c r="B9287" s="24"/>
      <c r="C9287" s="202"/>
      <c r="D9287" s="202"/>
      <c r="E9287" s="202"/>
    </row>
    <row r="9288" spans="2:5">
      <c r="B9288" s="24"/>
      <c r="C9288" s="202"/>
      <c r="D9288" s="202"/>
      <c r="E9288" s="202"/>
    </row>
    <row r="9289" spans="2:5">
      <c r="B9289" s="24"/>
      <c r="C9289" s="202"/>
      <c r="D9289" s="202"/>
      <c r="E9289" s="202"/>
    </row>
    <row r="9290" spans="2:5">
      <c r="B9290" s="24"/>
      <c r="C9290" s="202"/>
      <c r="D9290" s="202"/>
      <c r="E9290" s="202"/>
    </row>
    <row r="9291" spans="2:5">
      <c r="B9291" s="24"/>
      <c r="C9291" s="202"/>
      <c r="D9291" s="202"/>
      <c r="E9291" s="202"/>
    </row>
    <row r="9292" spans="2:5">
      <c r="B9292" s="24"/>
      <c r="C9292" s="202"/>
      <c r="D9292" s="202"/>
      <c r="E9292" s="202"/>
    </row>
    <row r="9293" spans="2:5">
      <c r="B9293" s="24"/>
      <c r="C9293" s="202"/>
      <c r="D9293" s="202"/>
      <c r="E9293" s="202"/>
    </row>
    <row r="9294" spans="2:5">
      <c r="B9294" s="24"/>
      <c r="C9294" s="202"/>
      <c r="D9294" s="202"/>
      <c r="E9294" s="202"/>
    </row>
    <row r="9295" spans="2:5">
      <c r="B9295" s="24"/>
      <c r="C9295" s="202"/>
      <c r="D9295" s="202"/>
      <c r="E9295" s="202"/>
    </row>
    <row r="9296" spans="2:5">
      <c r="B9296" s="24"/>
      <c r="C9296" s="202"/>
      <c r="D9296" s="202"/>
      <c r="E9296" s="202"/>
    </row>
    <row r="9297" spans="2:5">
      <c r="B9297" s="24"/>
      <c r="C9297" s="202"/>
      <c r="D9297" s="202"/>
      <c r="E9297" s="202"/>
    </row>
    <row r="9298" spans="2:5">
      <c r="B9298" s="24"/>
      <c r="C9298" s="202"/>
      <c r="D9298" s="202"/>
      <c r="E9298" s="202"/>
    </row>
    <row r="9299" spans="2:5">
      <c r="B9299" s="24"/>
      <c r="C9299" s="202"/>
      <c r="D9299" s="202"/>
      <c r="E9299" s="202"/>
    </row>
    <row r="9300" spans="2:5">
      <c r="B9300" s="24"/>
      <c r="C9300" s="202"/>
      <c r="D9300" s="202"/>
      <c r="E9300" s="202"/>
    </row>
    <row r="9301" spans="2:5">
      <c r="B9301" s="24"/>
      <c r="C9301" s="202"/>
      <c r="D9301" s="202"/>
      <c r="E9301" s="202"/>
    </row>
    <row r="9302" spans="2:5">
      <c r="B9302" s="24"/>
      <c r="C9302" s="202"/>
      <c r="D9302" s="202"/>
      <c r="E9302" s="202"/>
    </row>
    <row r="9303" spans="2:5">
      <c r="B9303" s="24"/>
      <c r="C9303" s="202"/>
      <c r="D9303" s="202"/>
      <c r="E9303" s="202"/>
    </row>
    <row r="9304" spans="2:5">
      <c r="B9304" s="24"/>
      <c r="C9304" s="202"/>
      <c r="D9304" s="202"/>
      <c r="E9304" s="202"/>
    </row>
    <row r="9305" spans="2:5">
      <c r="B9305" s="24"/>
      <c r="C9305" s="202"/>
      <c r="D9305" s="202"/>
      <c r="E9305" s="202"/>
    </row>
    <row r="9306" spans="2:5">
      <c r="B9306" s="24"/>
      <c r="C9306" s="202"/>
      <c r="D9306" s="202"/>
      <c r="E9306" s="202"/>
    </row>
    <row r="9307" spans="2:5">
      <c r="B9307" s="24"/>
      <c r="C9307" s="202"/>
      <c r="D9307" s="202"/>
      <c r="E9307" s="202"/>
    </row>
    <row r="9308" spans="2:5">
      <c r="B9308" s="24"/>
      <c r="C9308" s="202"/>
      <c r="D9308" s="202"/>
      <c r="E9308" s="202"/>
    </row>
    <row r="9309" spans="2:5">
      <c r="B9309" s="24"/>
      <c r="C9309" s="202"/>
      <c r="D9309" s="202"/>
      <c r="E9309" s="202"/>
    </row>
    <row r="9310" spans="2:5">
      <c r="B9310" s="24"/>
      <c r="C9310" s="202"/>
      <c r="D9310" s="202"/>
      <c r="E9310" s="202"/>
    </row>
    <row r="9311" spans="2:5">
      <c r="B9311" s="24"/>
      <c r="C9311" s="202"/>
      <c r="D9311" s="202"/>
      <c r="E9311" s="202"/>
    </row>
    <row r="9312" spans="2:5">
      <c r="B9312" s="24"/>
      <c r="C9312" s="202"/>
      <c r="D9312" s="202"/>
      <c r="E9312" s="202"/>
    </row>
    <row r="9313" spans="2:5">
      <c r="B9313" s="24"/>
      <c r="C9313" s="202"/>
      <c r="D9313" s="202"/>
      <c r="E9313" s="202"/>
    </row>
    <row r="9314" spans="2:5">
      <c r="B9314" s="24"/>
      <c r="C9314" s="202"/>
      <c r="D9314" s="202"/>
      <c r="E9314" s="202"/>
    </row>
    <row r="9315" spans="2:5">
      <c r="B9315" s="24"/>
      <c r="C9315" s="202"/>
      <c r="D9315" s="202"/>
      <c r="E9315" s="202"/>
    </row>
    <row r="9316" spans="2:5">
      <c r="B9316" s="24"/>
      <c r="C9316" s="202"/>
      <c r="D9316" s="202"/>
      <c r="E9316" s="202"/>
    </row>
    <row r="9317" spans="2:5">
      <c r="B9317" s="24"/>
      <c r="C9317" s="202"/>
      <c r="D9317" s="202"/>
      <c r="E9317" s="202"/>
    </row>
    <row r="9318" spans="2:5">
      <c r="B9318" s="24"/>
      <c r="C9318" s="202"/>
      <c r="D9318" s="202"/>
      <c r="E9318" s="202"/>
    </row>
    <row r="9319" spans="2:5">
      <c r="B9319" s="24"/>
      <c r="C9319" s="202"/>
      <c r="D9319" s="202"/>
      <c r="E9319" s="202"/>
    </row>
    <row r="9320" spans="2:5">
      <c r="B9320" s="24"/>
      <c r="C9320" s="202"/>
      <c r="D9320" s="202"/>
      <c r="E9320" s="202"/>
    </row>
    <row r="9321" spans="2:5">
      <c r="B9321" s="24"/>
      <c r="C9321" s="202"/>
      <c r="D9321" s="202"/>
      <c r="E9321" s="202"/>
    </row>
    <row r="9322" spans="2:5">
      <c r="B9322" s="24"/>
      <c r="C9322" s="202"/>
      <c r="D9322" s="202"/>
      <c r="E9322" s="202"/>
    </row>
    <row r="9323" spans="2:5">
      <c r="B9323" s="24"/>
      <c r="C9323" s="202"/>
      <c r="D9323" s="202"/>
      <c r="E9323" s="202"/>
    </row>
    <row r="9324" spans="2:5">
      <c r="B9324" s="24"/>
      <c r="C9324" s="202"/>
      <c r="D9324" s="202"/>
      <c r="E9324" s="202"/>
    </row>
    <row r="9325" spans="2:5">
      <c r="B9325" s="24"/>
      <c r="C9325" s="202"/>
      <c r="D9325" s="202"/>
      <c r="E9325" s="202"/>
    </row>
    <row r="9326" spans="2:5">
      <c r="B9326" s="24"/>
      <c r="C9326" s="202"/>
      <c r="D9326" s="202"/>
      <c r="E9326" s="202"/>
    </row>
    <row r="9327" spans="2:5">
      <c r="B9327" s="24"/>
      <c r="C9327" s="202"/>
      <c r="D9327" s="202"/>
      <c r="E9327" s="202"/>
    </row>
    <row r="9328" spans="2:5">
      <c r="B9328" s="24"/>
      <c r="C9328" s="202"/>
      <c r="D9328" s="202"/>
      <c r="E9328" s="202"/>
    </row>
    <row r="9329" spans="2:5">
      <c r="B9329" s="24"/>
      <c r="C9329" s="202"/>
      <c r="D9329" s="202"/>
      <c r="E9329" s="202"/>
    </row>
    <row r="9330" spans="2:5">
      <c r="B9330" s="24"/>
      <c r="C9330" s="202"/>
      <c r="D9330" s="202"/>
      <c r="E9330" s="202"/>
    </row>
    <row r="9331" spans="2:5">
      <c r="B9331" s="24"/>
      <c r="C9331" s="202"/>
      <c r="D9331" s="202"/>
      <c r="E9331" s="202"/>
    </row>
    <row r="9332" spans="2:5">
      <c r="B9332" s="24"/>
      <c r="C9332" s="202"/>
      <c r="D9332" s="202"/>
      <c r="E9332" s="202"/>
    </row>
    <row r="9333" spans="2:5">
      <c r="B9333" s="24"/>
      <c r="C9333" s="202"/>
      <c r="D9333" s="202"/>
      <c r="E9333" s="202"/>
    </row>
    <row r="9334" spans="2:5">
      <c r="B9334" s="24"/>
      <c r="C9334" s="202"/>
      <c r="D9334" s="202"/>
      <c r="E9334" s="202"/>
    </row>
    <row r="9335" spans="2:5">
      <c r="B9335" s="24"/>
      <c r="C9335" s="202"/>
      <c r="D9335" s="202"/>
      <c r="E9335" s="202"/>
    </row>
    <row r="9336" spans="2:5">
      <c r="B9336" s="24"/>
      <c r="C9336" s="202"/>
      <c r="D9336" s="202"/>
      <c r="E9336" s="202"/>
    </row>
    <row r="9337" spans="2:5">
      <c r="B9337" s="24"/>
      <c r="C9337" s="202"/>
      <c r="D9337" s="202"/>
      <c r="E9337" s="202"/>
    </row>
    <row r="9338" spans="2:5">
      <c r="B9338" s="24"/>
      <c r="C9338" s="202"/>
      <c r="D9338" s="202"/>
      <c r="E9338" s="202"/>
    </row>
    <row r="9339" spans="2:5">
      <c r="B9339" s="24"/>
      <c r="C9339" s="202"/>
      <c r="D9339" s="202"/>
      <c r="E9339" s="202"/>
    </row>
    <row r="9340" spans="2:5">
      <c r="B9340" s="24"/>
      <c r="C9340" s="202"/>
      <c r="D9340" s="202"/>
      <c r="E9340" s="202"/>
    </row>
    <row r="9341" spans="2:5">
      <c r="B9341" s="24"/>
      <c r="C9341" s="202"/>
      <c r="D9341" s="202"/>
      <c r="E9341" s="202"/>
    </row>
    <row r="9342" spans="2:5">
      <c r="B9342" s="24"/>
      <c r="C9342" s="202"/>
      <c r="D9342" s="202"/>
      <c r="E9342" s="202"/>
    </row>
    <row r="9343" spans="2:5">
      <c r="B9343" s="24"/>
      <c r="C9343" s="202"/>
      <c r="D9343" s="202"/>
      <c r="E9343" s="202"/>
    </row>
    <row r="9344" spans="2:5">
      <c r="B9344" s="24"/>
      <c r="C9344" s="202"/>
      <c r="D9344" s="202"/>
      <c r="E9344" s="202"/>
    </row>
    <row r="9345" spans="2:5">
      <c r="B9345" s="24"/>
      <c r="C9345" s="202"/>
      <c r="D9345" s="202"/>
      <c r="E9345" s="202"/>
    </row>
    <row r="9346" spans="2:5">
      <c r="B9346" s="24"/>
      <c r="C9346" s="202"/>
      <c r="D9346" s="202"/>
      <c r="E9346" s="202"/>
    </row>
    <row r="9347" spans="2:5">
      <c r="B9347" s="24"/>
      <c r="C9347" s="202"/>
      <c r="D9347" s="202"/>
      <c r="E9347" s="202"/>
    </row>
    <row r="9348" spans="2:5">
      <c r="B9348" s="24"/>
      <c r="C9348" s="202"/>
      <c r="D9348" s="202"/>
      <c r="E9348" s="202"/>
    </row>
    <row r="9349" spans="2:5">
      <c r="B9349" s="24"/>
      <c r="C9349" s="202"/>
      <c r="D9349" s="202"/>
      <c r="E9349" s="202"/>
    </row>
    <row r="9350" spans="2:5">
      <c r="B9350" s="24"/>
      <c r="C9350" s="202"/>
      <c r="D9350" s="202"/>
      <c r="E9350" s="202"/>
    </row>
    <row r="9351" spans="2:5">
      <c r="B9351" s="24"/>
      <c r="C9351" s="202"/>
      <c r="D9351" s="202"/>
      <c r="E9351" s="202"/>
    </row>
    <row r="9352" spans="2:5">
      <c r="B9352" s="24"/>
      <c r="C9352" s="202"/>
      <c r="D9352" s="202"/>
      <c r="E9352" s="202"/>
    </row>
    <row r="9353" spans="2:5">
      <c r="B9353" s="24"/>
      <c r="C9353" s="202"/>
      <c r="D9353" s="202"/>
      <c r="E9353" s="202"/>
    </row>
    <row r="9354" spans="2:5">
      <c r="B9354" s="24"/>
      <c r="C9354" s="202"/>
      <c r="D9354" s="202"/>
      <c r="E9354" s="202"/>
    </row>
    <row r="9355" spans="2:5">
      <c r="B9355" s="24"/>
      <c r="C9355" s="202"/>
      <c r="D9355" s="202"/>
      <c r="E9355" s="202"/>
    </row>
    <row r="9356" spans="2:5">
      <c r="B9356" s="24"/>
      <c r="C9356" s="202"/>
      <c r="D9356" s="202"/>
      <c r="E9356" s="202"/>
    </row>
    <row r="9357" spans="2:5">
      <c r="B9357" s="24"/>
      <c r="C9357" s="202"/>
      <c r="D9357" s="202"/>
      <c r="E9357" s="202"/>
    </row>
    <row r="9358" spans="2:5">
      <c r="B9358" s="24"/>
      <c r="C9358" s="202"/>
      <c r="D9358" s="202"/>
      <c r="E9358" s="202"/>
    </row>
    <row r="9359" spans="2:5">
      <c r="B9359" s="24"/>
      <c r="C9359" s="202"/>
      <c r="D9359" s="202"/>
      <c r="E9359" s="202"/>
    </row>
    <row r="9360" spans="2:5">
      <c r="B9360" s="24"/>
      <c r="C9360" s="202"/>
      <c r="D9360" s="202"/>
      <c r="E9360" s="202"/>
    </row>
    <row r="9361" spans="2:5">
      <c r="B9361" s="24"/>
      <c r="C9361" s="202"/>
      <c r="D9361" s="202"/>
      <c r="E9361" s="202"/>
    </row>
    <row r="9362" spans="2:5">
      <c r="B9362" s="24"/>
      <c r="C9362" s="202"/>
      <c r="D9362" s="202"/>
      <c r="E9362" s="202"/>
    </row>
    <row r="9363" spans="2:5">
      <c r="B9363" s="24"/>
      <c r="C9363" s="202"/>
      <c r="D9363" s="202"/>
      <c r="E9363" s="202"/>
    </row>
    <row r="9364" spans="2:5">
      <c r="B9364" s="24"/>
      <c r="C9364" s="202"/>
      <c r="D9364" s="202"/>
      <c r="E9364" s="202"/>
    </row>
    <row r="9365" spans="2:5">
      <c r="B9365" s="24"/>
      <c r="C9365" s="202"/>
      <c r="D9365" s="202"/>
      <c r="E9365" s="202"/>
    </row>
    <row r="9366" spans="2:5">
      <c r="B9366" s="24"/>
      <c r="C9366" s="202"/>
      <c r="D9366" s="202"/>
      <c r="E9366" s="202"/>
    </row>
    <row r="9367" spans="2:5">
      <c r="B9367" s="24"/>
      <c r="C9367" s="202"/>
      <c r="D9367" s="202"/>
      <c r="E9367" s="202"/>
    </row>
    <row r="9368" spans="2:5">
      <c r="B9368" s="24"/>
      <c r="C9368" s="202"/>
      <c r="D9368" s="202"/>
      <c r="E9368" s="202"/>
    </row>
    <row r="9369" spans="2:5">
      <c r="B9369" s="24"/>
      <c r="C9369" s="202"/>
      <c r="D9369" s="202"/>
      <c r="E9369" s="202"/>
    </row>
    <row r="9370" spans="2:5">
      <c r="B9370" s="24"/>
      <c r="C9370" s="202"/>
      <c r="D9370" s="202"/>
      <c r="E9370" s="202"/>
    </row>
    <row r="9371" spans="2:5">
      <c r="B9371" s="24"/>
      <c r="C9371" s="202"/>
      <c r="D9371" s="202"/>
      <c r="E9371" s="202"/>
    </row>
    <row r="9372" spans="2:5">
      <c r="B9372" s="24"/>
      <c r="C9372" s="202"/>
      <c r="D9372" s="202"/>
      <c r="E9372" s="202"/>
    </row>
    <row r="9373" spans="2:5">
      <c r="B9373" s="24"/>
      <c r="C9373" s="202"/>
      <c r="D9373" s="202"/>
      <c r="E9373" s="202"/>
    </row>
    <row r="9374" spans="2:5">
      <c r="B9374" s="24"/>
      <c r="C9374" s="202"/>
      <c r="D9374" s="202"/>
      <c r="E9374" s="202"/>
    </row>
    <row r="9375" spans="2:5">
      <c r="B9375" s="24"/>
      <c r="C9375" s="202"/>
      <c r="D9375" s="202"/>
      <c r="E9375" s="202"/>
    </row>
    <row r="9376" spans="2:5">
      <c r="B9376" s="24"/>
      <c r="C9376" s="202"/>
      <c r="D9376" s="202"/>
      <c r="E9376" s="202"/>
    </row>
    <row r="9377" spans="2:5">
      <c r="B9377" s="24"/>
      <c r="C9377" s="202"/>
      <c r="D9377" s="202"/>
      <c r="E9377" s="202"/>
    </row>
    <row r="9378" spans="2:5">
      <c r="B9378" s="24"/>
      <c r="C9378" s="202"/>
      <c r="D9378" s="202"/>
      <c r="E9378" s="202"/>
    </row>
    <row r="9379" spans="2:5">
      <c r="B9379" s="24"/>
      <c r="C9379" s="202"/>
      <c r="D9379" s="202"/>
      <c r="E9379" s="202"/>
    </row>
    <row r="9380" spans="2:5">
      <c r="B9380" s="24"/>
      <c r="C9380" s="202"/>
      <c r="D9380" s="202"/>
      <c r="E9380" s="202"/>
    </row>
    <row r="9381" spans="2:5">
      <c r="B9381" s="24"/>
      <c r="C9381" s="202"/>
      <c r="D9381" s="202"/>
      <c r="E9381" s="202"/>
    </row>
    <row r="9382" spans="2:5">
      <c r="B9382" s="24"/>
      <c r="C9382" s="202"/>
      <c r="D9382" s="202"/>
      <c r="E9382" s="202"/>
    </row>
    <row r="9383" spans="2:5">
      <c r="B9383" s="24"/>
      <c r="C9383" s="202"/>
      <c r="D9383" s="202"/>
      <c r="E9383" s="202"/>
    </row>
    <row r="9384" spans="2:5">
      <c r="B9384" s="24"/>
      <c r="C9384" s="202"/>
      <c r="D9384" s="202"/>
      <c r="E9384" s="202"/>
    </row>
    <row r="9385" spans="2:5">
      <c r="B9385" s="24"/>
      <c r="C9385" s="202"/>
      <c r="D9385" s="202"/>
      <c r="E9385" s="202"/>
    </row>
    <row r="9386" spans="2:5">
      <c r="B9386" s="24"/>
      <c r="C9386" s="202"/>
      <c r="D9386" s="202"/>
      <c r="E9386" s="202"/>
    </row>
    <row r="9387" spans="2:5">
      <c r="B9387" s="24"/>
      <c r="C9387" s="202"/>
      <c r="D9387" s="202"/>
      <c r="E9387" s="202"/>
    </row>
    <row r="9388" spans="2:5">
      <c r="B9388" s="24"/>
      <c r="C9388" s="202"/>
      <c r="D9388" s="202"/>
      <c r="E9388" s="202"/>
    </row>
    <row r="9389" spans="2:5">
      <c r="B9389" s="24"/>
      <c r="C9389" s="202"/>
      <c r="D9389" s="202"/>
      <c r="E9389" s="202"/>
    </row>
    <row r="9390" spans="2:5">
      <c r="B9390" s="24"/>
      <c r="C9390" s="202"/>
      <c r="D9390" s="202"/>
      <c r="E9390" s="202"/>
    </row>
    <row r="9391" spans="2:5">
      <c r="B9391" s="24"/>
      <c r="C9391" s="202"/>
      <c r="D9391" s="202"/>
      <c r="E9391" s="202"/>
    </row>
    <row r="9392" spans="2:5">
      <c r="B9392" s="24"/>
      <c r="C9392" s="202"/>
      <c r="D9392" s="202"/>
      <c r="E9392" s="202"/>
    </row>
    <row r="9393" spans="2:5">
      <c r="B9393" s="24"/>
      <c r="C9393" s="202"/>
      <c r="D9393" s="202"/>
      <c r="E9393" s="202"/>
    </row>
    <row r="9394" spans="2:5">
      <c r="B9394" s="24"/>
      <c r="C9394" s="202"/>
      <c r="D9394" s="202"/>
      <c r="E9394" s="202"/>
    </row>
    <row r="9395" spans="2:5">
      <c r="B9395" s="24"/>
      <c r="C9395" s="202"/>
      <c r="D9395" s="202"/>
      <c r="E9395" s="202"/>
    </row>
    <row r="9396" spans="2:5">
      <c r="B9396" s="24"/>
      <c r="C9396" s="202"/>
      <c r="D9396" s="202"/>
      <c r="E9396" s="202"/>
    </row>
    <row r="9397" spans="2:5">
      <c r="B9397" s="24"/>
      <c r="C9397" s="202"/>
      <c r="D9397" s="202"/>
      <c r="E9397" s="202"/>
    </row>
    <row r="9398" spans="2:5">
      <c r="B9398" s="24"/>
      <c r="C9398" s="202"/>
      <c r="D9398" s="202"/>
      <c r="E9398" s="202"/>
    </row>
    <row r="9399" spans="2:5">
      <c r="B9399" s="24"/>
      <c r="C9399" s="202"/>
      <c r="D9399" s="202"/>
      <c r="E9399" s="202"/>
    </row>
    <row r="9400" spans="2:5">
      <c r="B9400" s="24"/>
      <c r="C9400" s="202"/>
      <c r="D9400" s="202"/>
      <c r="E9400" s="202"/>
    </row>
    <row r="9401" spans="2:5">
      <c r="B9401" s="24"/>
      <c r="C9401" s="202"/>
      <c r="D9401" s="202"/>
      <c r="E9401" s="202"/>
    </row>
    <row r="9402" spans="2:5">
      <c r="B9402" s="24"/>
      <c r="C9402" s="202"/>
      <c r="D9402" s="202"/>
      <c r="E9402" s="202"/>
    </row>
    <row r="9403" spans="2:5">
      <c r="B9403" s="24"/>
      <c r="C9403" s="202"/>
      <c r="D9403" s="202"/>
      <c r="E9403" s="202"/>
    </row>
    <row r="9404" spans="2:5">
      <c r="B9404" s="24"/>
      <c r="C9404" s="202"/>
      <c r="D9404" s="202"/>
      <c r="E9404" s="202"/>
    </row>
    <row r="9405" spans="2:5">
      <c r="B9405" s="24"/>
      <c r="C9405" s="202"/>
      <c r="D9405" s="202"/>
      <c r="E9405" s="202"/>
    </row>
    <row r="9406" spans="2:5">
      <c r="B9406" s="24"/>
      <c r="C9406" s="202"/>
      <c r="D9406" s="202"/>
      <c r="E9406" s="202"/>
    </row>
    <row r="9407" spans="2:5">
      <c r="B9407" s="24"/>
      <c r="C9407" s="202"/>
      <c r="D9407" s="202"/>
      <c r="E9407" s="202"/>
    </row>
    <row r="9408" spans="2:5">
      <c r="B9408" s="24"/>
      <c r="C9408" s="202"/>
      <c r="D9408" s="202"/>
      <c r="E9408" s="202"/>
    </row>
    <row r="9409" spans="2:5">
      <c r="B9409" s="24"/>
      <c r="C9409" s="202"/>
      <c r="D9409" s="202"/>
      <c r="E9409" s="202"/>
    </row>
    <row r="9410" spans="2:5">
      <c r="B9410" s="24"/>
      <c r="C9410" s="202"/>
      <c r="D9410" s="202"/>
      <c r="E9410" s="202"/>
    </row>
    <row r="9411" spans="2:5">
      <c r="B9411" s="24"/>
      <c r="C9411" s="202"/>
      <c r="D9411" s="202"/>
      <c r="E9411" s="202"/>
    </row>
    <row r="9412" spans="2:5">
      <c r="B9412" s="24"/>
      <c r="C9412" s="202"/>
      <c r="D9412" s="202"/>
      <c r="E9412" s="202"/>
    </row>
    <row r="9413" spans="2:5">
      <c r="B9413" s="24"/>
      <c r="C9413" s="202"/>
      <c r="D9413" s="202"/>
      <c r="E9413" s="202"/>
    </row>
    <row r="9414" spans="2:5">
      <c r="B9414" s="24"/>
      <c r="C9414" s="202"/>
      <c r="D9414" s="202"/>
      <c r="E9414" s="202"/>
    </row>
    <row r="9415" spans="2:5">
      <c r="B9415" s="24"/>
      <c r="C9415" s="202"/>
      <c r="D9415" s="202"/>
      <c r="E9415" s="202"/>
    </row>
    <row r="9416" spans="2:5">
      <c r="B9416" s="24"/>
      <c r="C9416" s="202"/>
      <c r="D9416" s="202"/>
      <c r="E9416" s="202"/>
    </row>
    <row r="9417" spans="2:5">
      <c r="B9417" s="24"/>
      <c r="C9417" s="202"/>
      <c r="D9417" s="202"/>
      <c r="E9417" s="202"/>
    </row>
    <row r="9418" spans="2:5">
      <c r="B9418" s="24"/>
      <c r="C9418" s="202"/>
      <c r="D9418" s="202"/>
      <c r="E9418" s="202"/>
    </row>
    <row r="9419" spans="2:5">
      <c r="B9419" s="24"/>
      <c r="C9419" s="202"/>
      <c r="D9419" s="202"/>
      <c r="E9419" s="202"/>
    </row>
    <row r="9420" spans="2:5">
      <c r="B9420" s="24"/>
      <c r="C9420" s="202"/>
      <c r="D9420" s="202"/>
      <c r="E9420" s="202"/>
    </row>
    <row r="9421" spans="2:5">
      <c r="B9421" s="24"/>
      <c r="C9421" s="202"/>
      <c r="D9421" s="202"/>
      <c r="E9421" s="202"/>
    </row>
    <row r="9422" spans="2:5">
      <c r="B9422" s="24"/>
      <c r="C9422" s="202"/>
      <c r="D9422" s="202"/>
      <c r="E9422" s="202"/>
    </row>
    <row r="9423" spans="2:5">
      <c r="B9423" s="24"/>
      <c r="C9423" s="202"/>
      <c r="D9423" s="202"/>
      <c r="E9423" s="202"/>
    </row>
    <row r="9424" spans="2:5">
      <c r="B9424" s="24"/>
      <c r="C9424" s="202"/>
      <c r="D9424" s="202"/>
      <c r="E9424" s="202"/>
    </row>
    <row r="9425" spans="2:5">
      <c r="B9425" s="24"/>
      <c r="C9425" s="202"/>
      <c r="D9425" s="202"/>
      <c r="E9425" s="202"/>
    </row>
    <row r="9426" spans="2:5">
      <c r="B9426" s="24"/>
      <c r="C9426" s="202"/>
      <c r="D9426" s="202"/>
      <c r="E9426" s="202"/>
    </row>
    <row r="9427" spans="2:5">
      <c r="B9427" s="24"/>
      <c r="C9427" s="202"/>
      <c r="D9427" s="202"/>
      <c r="E9427" s="202"/>
    </row>
    <row r="9428" spans="2:5">
      <c r="B9428" s="24"/>
      <c r="C9428" s="202"/>
      <c r="D9428" s="202"/>
      <c r="E9428" s="202"/>
    </row>
    <row r="9429" spans="2:5">
      <c r="B9429" s="24"/>
      <c r="C9429" s="202"/>
      <c r="D9429" s="202"/>
      <c r="E9429" s="202"/>
    </row>
    <row r="9430" spans="2:5">
      <c r="B9430" s="24"/>
      <c r="C9430" s="202"/>
      <c r="D9430" s="202"/>
      <c r="E9430" s="202"/>
    </row>
    <row r="9431" spans="2:5">
      <c r="B9431" s="24"/>
      <c r="C9431" s="202"/>
      <c r="D9431" s="202"/>
      <c r="E9431" s="202"/>
    </row>
    <row r="9432" spans="2:5">
      <c r="B9432" s="24"/>
      <c r="C9432" s="202"/>
      <c r="D9432" s="202"/>
      <c r="E9432" s="202"/>
    </row>
    <row r="9433" spans="2:5">
      <c r="B9433" s="24"/>
      <c r="C9433" s="202"/>
      <c r="D9433" s="202"/>
      <c r="E9433" s="202"/>
    </row>
    <row r="9434" spans="2:5">
      <c r="B9434" s="24"/>
      <c r="C9434" s="202"/>
      <c r="D9434" s="202"/>
      <c r="E9434" s="202"/>
    </row>
    <row r="9435" spans="2:5">
      <c r="B9435" s="24"/>
      <c r="C9435" s="202"/>
      <c r="D9435" s="202"/>
      <c r="E9435" s="202"/>
    </row>
    <row r="9436" spans="2:5">
      <c r="B9436" s="24"/>
      <c r="C9436" s="202"/>
      <c r="D9436" s="202"/>
      <c r="E9436" s="202"/>
    </row>
    <row r="9437" spans="2:5">
      <c r="B9437" s="24"/>
      <c r="C9437" s="202"/>
      <c r="D9437" s="202"/>
      <c r="E9437" s="202"/>
    </row>
    <row r="9438" spans="2:5">
      <c r="B9438" s="24"/>
      <c r="C9438" s="202"/>
      <c r="D9438" s="202"/>
      <c r="E9438" s="202"/>
    </row>
    <row r="9439" spans="2:5">
      <c r="B9439" s="24"/>
      <c r="C9439" s="202"/>
      <c r="D9439" s="202"/>
      <c r="E9439" s="202"/>
    </row>
    <row r="9440" spans="2:5">
      <c r="B9440" s="24"/>
      <c r="C9440" s="202"/>
      <c r="D9440" s="202"/>
      <c r="E9440" s="202"/>
    </row>
    <row r="9441" spans="2:5">
      <c r="B9441" s="24"/>
      <c r="C9441" s="202"/>
      <c r="D9441" s="202"/>
      <c r="E9441" s="202"/>
    </row>
    <row r="9442" spans="2:5">
      <c r="B9442" s="24"/>
      <c r="C9442" s="202"/>
      <c r="D9442" s="202"/>
      <c r="E9442" s="202"/>
    </row>
    <row r="9443" spans="2:5">
      <c r="B9443" s="24"/>
      <c r="C9443" s="202"/>
      <c r="D9443" s="202"/>
      <c r="E9443" s="202"/>
    </row>
    <row r="9444" spans="2:5">
      <c r="B9444" s="24"/>
      <c r="C9444" s="202"/>
      <c r="D9444" s="202"/>
      <c r="E9444" s="202"/>
    </row>
    <row r="9445" spans="2:5">
      <c r="B9445" s="24"/>
      <c r="C9445" s="202"/>
      <c r="D9445" s="202"/>
      <c r="E9445" s="202"/>
    </row>
    <row r="9446" spans="2:5">
      <c r="B9446" s="24"/>
      <c r="C9446" s="202"/>
      <c r="D9446" s="202"/>
      <c r="E9446" s="202"/>
    </row>
    <row r="9447" spans="2:5">
      <c r="B9447" s="24"/>
      <c r="C9447" s="202"/>
      <c r="D9447" s="202"/>
      <c r="E9447" s="202"/>
    </row>
    <row r="9448" spans="2:5">
      <c r="B9448" s="24"/>
      <c r="C9448" s="202"/>
      <c r="D9448" s="202"/>
      <c r="E9448" s="202"/>
    </row>
    <row r="9449" spans="2:5">
      <c r="B9449" s="24"/>
      <c r="C9449" s="202"/>
      <c r="D9449" s="202"/>
      <c r="E9449" s="202"/>
    </row>
    <row r="9450" spans="2:5">
      <c r="B9450" s="24"/>
      <c r="C9450" s="202"/>
      <c r="D9450" s="202"/>
      <c r="E9450" s="202"/>
    </row>
    <row r="9451" spans="2:5">
      <c r="B9451" s="24"/>
      <c r="C9451" s="202"/>
      <c r="D9451" s="202"/>
      <c r="E9451" s="202"/>
    </row>
    <row r="9452" spans="2:5">
      <c r="B9452" s="24"/>
      <c r="C9452" s="202"/>
      <c r="D9452" s="202"/>
      <c r="E9452" s="202"/>
    </row>
    <row r="9453" spans="2:5">
      <c r="B9453" s="24"/>
      <c r="C9453" s="202"/>
      <c r="D9453" s="202"/>
      <c r="E9453" s="202"/>
    </row>
    <row r="9454" spans="2:5">
      <c r="B9454" s="24"/>
      <c r="C9454" s="202"/>
      <c r="D9454" s="202"/>
      <c r="E9454" s="202"/>
    </row>
    <row r="9455" spans="2:5">
      <c r="B9455" s="24"/>
      <c r="C9455" s="202"/>
      <c r="D9455" s="202"/>
      <c r="E9455" s="202"/>
    </row>
    <row r="9456" spans="2:5">
      <c r="B9456" s="24"/>
      <c r="C9456" s="202"/>
      <c r="D9456" s="202"/>
      <c r="E9456" s="202"/>
    </row>
    <row r="9457" spans="2:5">
      <c r="B9457" s="24"/>
      <c r="C9457" s="202"/>
      <c r="D9457" s="202"/>
      <c r="E9457" s="202"/>
    </row>
    <row r="9458" spans="2:5">
      <c r="B9458" s="24"/>
      <c r="C9458" s="202"/>
      <c r="D9458" s="202"/>
      <c r="E9458" s="202"/>
    </row>
    <row r="9459" spans="2:5">
      <c r="B9459" s="24"/>
      <c r="C9459" s="202"/>
      <c r="D9459" s="202"/>
      <c r="E9459" s="202"/>
    </row>
    <row r="9460" spans="2:5">
      <c r="B9460" s="24"/>
      <c r="C9460" s="202"/>
      <c r="D9460" s="202"/>
      <c r="E9460" s="202"/>
    </row>
    <row r="9461" spans="2:5">
      <c r="B9461" s="24"/>
      <c r="C9461" s="202"/>
      <c r="D9461" s="202"/>
      <c r="E9461" s="202"/>
    </row>
    <row r="9462" spans="2:5">
      <c r="B9462" s="24"/>
      <c r="C9462" s="202"/>
      <c r="D9462" s="202"/>
      <c r="E9462" s="202"/>
    </row>
    <row r="9463" spans="2:5">
      <c r="B9463" s="24"/>
      <c r="C9463" s="202"/>
      <c r="D9463" s="202"/>
      <c r="E9463" s="202"/>
    </row>
    <row r="9464" spans="2:5">
      <c r="B9464" s="24"/>
      <c r="C9464" s="202"/>
      <c r="D9464" s="202"/>
      <c r="E9464" s="202"/>
    </row>
    <row r="9465" spans="2:5">
      <c r="B9465" s="24"/>
      <c r="C9465" s="202"/>
      <c r="D9465" s="202"/>
      <c r="E9465" s="202"/>
    </row>
    <row r="9466" spans="2:5">
      <c r="B9466" s="24"/>
      <c r="C9466" s="202"/>
      <c r="D9466" s="202"/>
      <c r="E9466" s="202"/>
    </row>
    <row r="9467" spans="2:5">
      <c r="B9467" s="24"/>
      <c r="C9467" s="202"/>
      <c r="D9467" s="202"/>
      <c r="E9467" s="202"/>
    </row>
    <row r="9468" spans="2:5">
      <c r="B9468" s="24"/>
      <c r="C9468" s="202"/>
      <c r="D9468" s="202"/>
      <c r="E9468" s="202"/>
    </row>
    <row r="9469" spans="2:5">
      <c r="B9469" s="24"/>
      <c r="C9469" s="202"/>
      <c r="D9469" s="202"/>
      <c r="E9469" s="202"/>
    </row>
    <row r="9470" spans="2:5">
      <c r="B9470" s="24"/>
      <c r="C9470" s="202"/>
      <c r="D9470" s="202"/>
      <c r="E9470" s="202"/>
    </row>
    <row r="9471" spans="2:5">
      <c r="B9471" s="24"/>
      <c r="C9471" s="202"/>
      <c r="D9471" s="202"/>
      <c r="E9471" s="202"/>
    </row>
    <row r="9472" spans="2:5">
      <c r="B9472" s="24"/>
      <c r="C9472" s="202"/>
      <c r="D9472" s="202"/>
      <c r="E9472" s="202"/>
    </row>
    <row r="9473" spans="2:5">
      <c r="B9473" s="24"/>
      <c r="C9473" s="202"/>
      <c r="D9473" s="202"/>
      <c r="E9473" s="202"/>
    </row>
    <row r="9474" spans="2:5">
      <c r="B9474" s="24"/>
      <c r="C9474" s="202"/>
      <c r="D9474" s="202"/>
      <c r="E9474" s="202"/>
    </row>
    <row r="9475" spans="2:5">
      <c r="B9475" s="24"/>
      <c r="C9475" s="202"/>
      <c r="D9475" s="202"/>
      <c r="E9475" s="202"/>
    </row>
    <row r="9476" spans="2:5">
      <c r="B9476" s="24"/>
      <c r="C9476" s="202"/>
      <c r="D9476" s="202"/>
      <c r="E9476" s="202"/>
    </row>
    <row r="9477" spans="2:5">
      <c r="B9477" s="24"/>
      <c r="C9477" s="202"/>
      <c r="D9477" s="202"/>
      <c r="E9477" s="202"/>
    </row>
    <row r="9478" spans="2:5">
      <c r="B9478" s="24"/>
      <c r="C9478" s="202"/>
      <c r="D9478" s="202"/>
      <c r="E9478" s="202"/>
    </row>
    <row r="9479" spans="2:5">
      <c r="B9479" s="24"/>
      <c r="C9479" s="202"/>
      <c r="D9479" s="202"/>
      <c r="E9479" s="202"/>
    </row>
    <row r="9480" spans="2:5">
      <c r="B9480" s="24"/>
      <c r="C9480" s="202"/>
      <c r="D9480" s="202"/>
      <c r="E9480" s="202"/>
    </row>
    <row r="9481" spans="2:5">
      <c r="B9481" s="24"/>
      <c r="C9481" s="202"/>
      <c r="D9481" s="202"/>
      <c r="E9481" s="202"/>
    </row>
    <row r="9482" spans="2:5">
      <c r="B9482" s="24"/>
      <c r="C9482" s="202"/>
      <c r="D9482" s="202"/>
      <c r="E9482" s="202"/>
    </row>
    <row r="9483" spans="2:5">
      <c r="B9483" s="24"/>
      <c r="C9483" s="202"/>
      <c r="D9483" s="202"/>
      <c r="E9483" s="202"/>
    </row>
    <row r="9484" spans="2:5">
      <c r="B9484" s="24"/>
      <c r="C9484" s="202"/>
      <c r="D9484" s="202"/>
      <c r="E9484" s="202"/>
    </row>
    <row r="9485" spans="2:5">
      <c r="B9485" s="24"/>
      <c r="C9485" s="202"/>
      <c r="D9485" s="202"/>
      <c r="E9485" s="202"/>
    </row>
    <row r="9486" spans="2:5">
      <c r="B9486" s="24"/>
      <c r="C9486" s="202"/>
      <c r="D9486" s="202"/>
      <c r="E9486" s="202"/>
    </row>
    <row r="9487" spans="2:5">
      <c r="B9487" s="24"/>
      <c r="C9487" s="202"/>
      <c r="D9487" s="202"/>
      <c r="E9487" s="202"/>
    </row>
    <row r="9488" spans="2:5">
      <c r="B9488" s="24"/>
      <c r="C9488" s="202"/>
      <c r="D9488" s="202"/>
      <c r="E9488" s="202"/>
    </row>
    <row r="9489" spans="2:5">
      <c r="B9489" s="24"/>
      <c r="C9489" s="202"/>
      <c r="D9489" s="202"/>
      <c r="E9489" s="202"/>
    </row>
    <row r="9490" spans="2:5">
      <c r="B9490" s="24"/>
      <c r="C9490" s="202"/>
      <c r="D9490" s="202"/>
      <c r="E9490" s="202"/>
    </row>
    <row r="9491" spans="2:5">
      <c r="B9491" s="24"/>
      <c r="C9491" s="202"/>
      <c r="D9491" s="202"/>
      <c r="E9491" s="202"/>
    </row>
    <row r="9492" spans="2:5">
      <c r="B9492" s="24"/>
      <c r="C9492" s="202"/>
      <c r="D9492" s="202"/>
      <c r="E9492" s="202"/>
    </row>
    <row r="9493" spans="2:5">
      <c r="B9493" s="24"/>
      <c r="C9493" s="202"/>
      <c r="D9493" s="202"/>
      <c r="E9493" s="202"/>
    </row>
    <row r="9494" spans="2:5">
      <c r="B9494" s="24"/>
      <c r="C9494" s="202"/>
      <c r="D9494" s="202"/>
      <c r="E9494" s="202"/>
    </row>
    <row r="9495" spans="2:5">
      <c r="B9495" s="24"/>
      <c r="C9495" s="202"/>
      <c r="D9495" s="202"/>
      <c r="E9495" s="202"/>
    </row>
    <row r="9496" spans="2:5">
      <c r="B9496" s="24"/>
      <c r="C9496" s="202"/>
      <c r="D9496" s="202"/>
      <c r="E9496" s="202"/>
    </row>
    <row r="9497" spans="2:5">
      <c r="B9497" s="24"/>
      <c r="C9497" s="202"/>
      <c r="D9497" s="202"/>
      <c r="E9497" s="202"/>
    </row>
    <row r="9498" spans="2:5">
      <c r="B9498" s="24"/>
      <c r="C9498" s="202"/>
      <c r="D9498" s="202"/>
      <c r="E9498" s="202"/>
    </row>
    <row r="9499" spans="2:5">
      <c r="B9499" s="24"/>
      <c r="C9499" s="202"/>
      <c r="D9499" s="202"/>
      <c r="E9499" s="202"/>
    </row>
    <row r="9500" spans="2:5">
      <c r="B9500" s="24"/>
      <c r="C9500" s="202"/>
      <c r="D9500" s="202"/>
      <c r="E9500" s="202"/>
    </row>
    <row r="9501" spans="2:5">
      <c r="B9501" s="24"/>
      <c r="C9501" s="202"/>
      <c r="D9501" s="202"/>
      <c r="E9501" s="202"/>
    </row>
    <row r="9502" spans="2:5">
      <c r="B9502" s="24"/>
      <c r="C9502" s="202"/>
      <c r="D9502" s="202"/>
      <c r="E9502" s="202"/>
    </row>
    <row r="9503" spans="2:5">
      <c r="B9503" s="24"/>
      <c r="C9503" s="202"/>
      <c r="D9503" s="202"/>
      <c r="E9503" s="202"/>
    </row>
    <row r="9504" spans="2:5">
      <c r="B9504" s="24"/>
      <c r="C9504" s="202"/>
      <c r="D9504" s="202"/>
      <c r="E9504" s="202"/>
    </row>
    <row r="9505" spans="2:5">
      <c r="B9505" s="24"/>
      <c r="C9505" s="202"/>
      <c r="D9505" s="202"/>
      <c r="E9505" s="202"/>
    </row>
    <row r="9506" spans="2:5">
      <c r="B9506" s="24"/>
      <c r="C9506" s="202"/>
      <c r="D9506" s="202"/>
      <c r="E9506" s="202"/>
    </row>
    <row r="9507" spans="2:5">
      <c r="B9507" s="24"/>
      <c r="C9507" s="202"/>
      <c r="D9507" s="202"/>
      <c r="E9507" s="202"/>
    </row>
    <row r="9508" spans="2:5">
      <c r="B9508" s="24"/>
      <c r="C9508" s="202"/>
      <c r="D9508" s="202"/>
      <c r="E9508" s="202"/>
    </row>
    <row r="9509" spans="2:5">
      <c r="B9509" s="24"/>
      <c r="C9509" s="202"/>
      <c r="D9509" s="202"/>
      <c r="E9509" s="202"/>
    </row>
    <row r="9510" spans="2:5">
      <c r="B9510" s="24"/>
      <c r="C9510" s="202"/>
      <c r="D9510" s="202"/>
      <c r="E9510" s="202"/>
    </row>
    <row r="9511" spans="2:5">
      <c r="B9511" s="24"/>
      <c r="C9511" s="202"/>
      <c r="D9511" s="202"/>
      <c r="E9511" s="202"/>
    </row>
    <row r="9512" spans="2:5">
      <c r="B9512" s="24"/>
      <c r="C9512" s="202"/>
      <c r="D9512" s="202"/>
      <c r="E9512" s="202"/>
    </row>
    <row r="9513" spans="2:5">
      <c r="B9513" s="24"/>
      <c r="C9513" s="202"/>
      <c r="D9513" s="202"/>
      <c r="E9513" s="202"/>
    </row>
    <row r="9514" spans="2:5">
      <c r="B9514" s="24"/>
      <c r="C9514" s="202"/>
      <c r="D9514" s="202"/>
      <c r="E9514" s="202"/>
    </row>
    <row r="9515" spans="2:5">
      <c r="B9515" s="24"/>
      <c r="C9515" s="202"/>
      <c r="D9515" s="202"/>
      <c r="E9515" s="202"/>
    </row>
    <row r="9516" spans="2:5">
      <c r="B9516" s="24"/>
      <c r="C9516" s="202"/>
      <c r="D9516" s="202"/>
      <c r="E9516" s="202"/>
    </row>
    <row r="9517" spans="2:5">
      <c r="B9517" s="24"/>
      <c r="C9517" s="202"/>
      <c r="D9517" s="202"/>
      <c r="E9517" s="202"/>
    </row>
    <row r="9518" spans="2:5">
      <c r="B9518" s="24"/>
      <c r="C9518" s="202"/>
      <c r="D9518" s="202"/>
      <c r="E9518" s="202"/>
    </row>
    <row r="9519" spans="2:5">
      <c r="B9519" s="24"/>
      <c r="C9519" s="202"/>
      <c r="D9519" s="202"/>
      <c r="E9519" s="202"/>
    </row>
    <row r="9520" spans="2:5">
      <c r="B9520" s="24"/>
      <c r="C9520" s="202"/>
      <c r="D9520" s="202"/>
      <c r="E9520" s="202"/>
    </row>
    <row r="9521" spans="2:5">
      <c r="B9521" s="24"/>
      <c r="C9521" s="202"/>
      <c r="D9521" s="202"/>
      <c r="E9521" s="202"/>
    </row>
    <row r="9522" spans="2:5">
      <c r="B9522" s="24"/>
      <c r="C9522" s="202"/>
      <c r="D9522" s="202"/>
      <c r="E9522" s="202"/>
    </row>
    <row r="9523" spans="2:5">
      <c r="B9523" s="24"/>
      <c r="C9523" s="202"/>
      <c r="D9523" s="202"/>
      <c r="E9523" s="202"/>
    </row>
    <row r="9524" spans="2:5">
      <c r="B9524" s="24"/>
      <c r="C9524" s="202"/>
      <c r="D9524" s="202"/>
      <c r="E9524" s="202"/>
    </row>
    <row r="9525" spans="2:5">
      <c r="B9525" s="24"/>
      <c r="C9525" s="202"/>
      <c r="D9525" s="202"/>
      <c r="E9525" s="202"/>
    </row>
    <row r="9526" spans="2:5">
      <c r="B9526" s="24"/>
      <c r="C9526" s="202"/>
      <c r="D9526" s="202"/>
      <c r="E9526" s="202"/>
    </row>
    <row r="9527" spans="2:5">
      <c r="B9527" s="24"/>
      <c r="C9527" s="202"/>
      <c r="D9527" s="202"/>
      <c r="E9527" s="202"/>
    </row>
    <row r="9528" spans="2:5">
      <c r="B9528" s="24"/>
      <c r="C9528" s="202"/>
      <c r="D9528" s="202"/>
      <c r="E9528" s="202"/>
    </row>
    <row r="9529" spans="2:5">
      <c r="B9529" s="24"/>
      <c r="C9529" s="202"/>
      <c r="D9529" s="202"/>
      <c r="E9529" s="202"/>
    </row>
    <row r="9530" spans="2:5">
      <c r="B9530" s="24"/>
      <c r="C9530" s="202"/>
      <c r="D9530" s="202"/>
      <c r="E9530" s="202"/>
    </row>
    <row r="9531" spans="2:5">
      <c r="B9531" s="24"/>
      <c r="C9531" s="202"/>
      <c r="D9531" s="202"/>
      <c r="E9531" s="202"/>
    </row>
    <row r="9532" spans="2:5">
      <c r="B9532" s="24"/>
      <c r="C9532" s="202"/>
      <c r="D9532" s="202"/>
      <c r="E9532" s="202"/>
    </row>
    <row r="9533" spans="2:5">
      <c r="B9533" s="24"/>
      <c r="C9533" s="202"/>
      <c r="D9533" s="202"/>
      <c r="E9533" s="202"/>
    </row>
    <row r="9534" spans="2:5">
      <c r="B9534" s="24"/>
      <c r="C9534" s="202"/>
      <c r="D9534" s="202"/>
      <c r="E9534" s="202"/>
    </row>
    <row r="9535" spans="2:5">
      <c r="B9535" s="24"/>
      <c r="C9535" s="202"/>
      <c r="D9535" s="202"/>
      <c r="E9535" s="202"/>
    </row>
    <row r="9536" spans="2:5">
      <c r="B9536" s="24"/>
      <c r="C9536" s="202"/>
      <c r="D9536" s="202"/>
      <c r="E9536" s="202"/>
    </row>
    <row r="9537" spans="2:5">
      <c r="B9537" s="24"/>
      <c r="C9537" s="202"/>
      <c r="D9537" s="202"/>
      <c r="E9537" s="202"/>
    </row>
    <row r="9538" spans="2:5">
      <c r="B9538" s="24"/>
      <c r="C9538" s="202"/>
      <c r="D9538" s="202"/>
      <c r="E9538" s="202"/>
    </row>
    <row r="9539" spans="2:5">
      <c r="B9539" s="24"/>
      <c r="C9539" s="202"/>
      <c r="D9539" s="202"/>
      <c r="E9539" s="202"/>
    </row>
    <row r="9540" spans="2:5">
      <c r="B9540" s="24"/>
      <c r="C9540" s="202"/>
      <c r="D9540" s="202"/>
      <c r="E9540" s="202"/>
    </row>
    <row r="9541" spans="2:5">
      <c r="B9541" s="24"/>
      <c r="C9541" s="202"/>
      <c r="D9541" s="202"/>
      <c r="E9541" s="202"/>
    </row>
    <row r="9542" spans="2:5">
      <c r="B9542" s="24"/>
      <c r="C9542" s="202"/>
      <c r="D9542" s="202"/>
      <c r="E9542" s="202"/>
    </row>
    <row r="9543" spans="2:5">
      <c r="B9543" s="24"/>
      <c r="C9543" s="202"/>
      <c r="D9543" s="202"/>
      <c r="E9543" s="202"/>
    </row>
    <row r="9544" spans="2:5">
      <c r="B9544" s="24"/>
      <c r="C9544" s="202"/>
      <c r="D9544" s="202"/>
      <c r="E9544" s="202"/>
    </row>
    <row r="9545" spans="2:5">
      <c r="B9545" s="24"/>
      <c r="C9545" s="202"/>
      <c r="D9545" s="202"/>
      <c r="E9545" s="202"/>
    </row>
    <row r="9546" spans="2:5">
      <c r="B9546" s="24"/>
      <c r="C9546" s="202"/>
      <c r="D9546" s="202"/>
      <c r="E9546" s="202"/>
    </row>
    <row r="9547" spans="2:5">
      <c r="B9547" s="24"/>
      <c r="C9547" s="202"/>
      <c r="D9547" s="202"/>
      <c r="E9547" s="202"/>
    </row>
    <row r="9548" spans="2:5">
      <c r="B9548" s="24"/>
      <c r="C9548" s="202"/>
      <c r="D9548" s="202"/>
      <c r="E9548" s="202"/>
    </row>
    <row r="9549" spans="2:5">
      <c r="B9549" s="24"/>
      <c r="C9549" s="202"/>
      <c r="D9549" s="202"/>
      <c r="E9549" s="202"/>
    </row>
    <row r="9550" spans="2:5">
      <c r="B9550" s="24"/>
      <c r="C9550" s="202"/>
      <c r="D9550" s="202"/>
      <c r="E9550" s="202"/>
    </row>
    <row r="9551" spans="2:5">
      <c r="B9551" s="24"/>
      <c r="C9551" s="202"/>
      <c r="D9551" s="202"/>
      <c r="E9551" s="202"/>
    </row>
    <row r="9552" spans="2:5">
      <c r="B9552" s="24"/>
      <c r="C9552" s="202"/>
      <c r="D9552" s="202"/>
      <c r="E9552" s="202"/>
    </row>
    <row r="9553" spans="2:5">
      <c r="B9553" s="24"/>
      <c r="C9553" s="202"/>
      <c r="D9553" s="202"/>
      <c r="E9553" s="202"/>
    </row>
    <row r="9554" spans="2:5">
      <c r="B9554" s="24"/>
      <c r="C9554" s="202"/>
      <c r="D9554" s="202"/>
      <c r="E9554" s="202"/>
    </row>
    <row r="9555" spans="2:5">
      <c r="B9555" s="24"/>
      <c r="C9555" s="202"/>
      <c r="D9555" s="202"/>
      <c r="E9555" s="202"/>
    </row>
    <row r="9556" spans="2:5">
      <c r="B9556" s="24"/>
      <c r="C9556" s="202"/>
      <c r="D9556" s="202"/>
      <c r="E9556" s="202"/>
    </row>
    <row r="9557" spans="2:5">
      <c r="B9557" s="24"/>
      <c r="C9557" s="202"/>
      <c r="D9557" s="202"/>
      <c r="E9557" s="202"/>
    </row>
    <row r="9558" spans="2:5">
      <c r="B9558" s="24"/>
      <c r="C9558" s="202"/>
      <c r="D9558" s="202"/>
      <c r="E9558" s="202"/>
    </row>
    <row r="9559" spans="2:5">
      <c r="B9559" s="24"/>
      <c r="C9559" s="202"/>
      <c r="D9559" s="202"/>
      <c r="E9559" s="202"/>
    </row>
    <row r="9560" spans="2:5">
      <c r="B9560" s="24"/>
      <c r="C9560" s="202"/>
      <c r="D9560" s="202"/>
      <c r="E9560" s="202"/>
    </row>
    <row r="9561" spans="2:5">
      <c r="B9561" s="24"/>
      <c r="C9561" s="202"/>
      <c r="D9561" s="202"/>
      <c r="E9561" s="202"/>
    </row>
    <row r="9562" spans="2:5">
      <c r="B9562" s="24"/>
      <c r="C9562" s="202"/>
      <c r="D9562" s="202"/>
      <c r="E9562" s="202"/>
    </row>
    <row r="9563" spans="2:5">
      <c r="B9563" s="24"/>
      <c r="C9563" s="202"/>
      <c r="D9563" s="202"/>
      <c r="E9563" s="202"/>
    </row>
    <row r="9564" spans="2:5">
      <c r="B9564" s="24"/>
      <c r="C9564" s="202"/>
      <c r="D9564" s="202"/>
      <c r="E9564" s="202"/>
    </row>
    <row r="9565" spans="2:5">
      <c r="B9565" s="24"/>
      <c r="C9565" s="202"/>
      <c r="D9565" s="202"/>
      <c r="E9565" s="202"/>
    </row>
    <row r="9566" spans="2:5">
      <c r="B9566" s="24"/>
      <c r="C9566" s="202"/>
      <c r="D9566" s="202"/>
      <c r="E9566" s="202"/>
    </row>
    <row r="9567" spans="2:5">
      <c r="B9567" s="24"/>
      <c r="C9567" s="202"/>
      <c r="D9567" s="202"/>
      <c r="E9567" s="202"/>
    </row>
    <row r="9568" spans="2:5">
      <c r="B9568" s="24"/>
      <c r="C9568" s="202"/>
      <c r="D9568" s="202"/>
      <c r="E9568" s="202"/>
    </row>
    <row r="9569" spans="2:5">
      <c r="B9569" s="24"/>
      <c r="C9569" s="202"/>
      <c r="D9569" s="202"/>
      <c r="E9569" s="202"/>
    </row>
    <row r="9570" spans="2:5">
      <c r="B9570" s="24"/>
      <c r="C9570" s="202"/>
      <c r="D9570" s="202"/>
      <c r="E9570" s="202"/>
    </row>
    <row r="9571" spans="2:5">
      <c r="B9571" s="24"/>
      <c r="C9571" s="202"/>
      <c r="D9571" s="202"/>
      <c r="E9571" s="202"/>
    </row>
    <row r="9572" spans="2:5">
      <c r="B9572" s="24"/>
      <c r="C9572" s="202"/>
      <c r="D9572" s="202"/>
      <c r="E9572" s="202"/>
    </row>
    <row r="9573" spans="2:5">
      <c r="B9573" s="24"/>
      <c r="C9573" s="202"/>
      <c r="D9573" s="202"/>
      <c r="E9573" s="202"/>
    </row>
    <row r="9574" spans="2:5">
      <c r="B9574" s="24"/>
      <c r="C9574" s="202"/>
      <c r="D9574" s="202"/>
      <c r="E9574" s="202"/>
    </row>
    <row r="9575" spans="2:5">
      <c r="B9575" s="24"/>
      <c r="C9575" s="202"/>
      <c r="D9575" s="202"/>
      <c r="E9575" s="202"/>
    </row>
    <row r="9576" spans="2:5">
      <c r="B9576" s="24"/>
      <c r="C9576" s="202"/>
      <c r="D9576" s="202"/>
      <c r="E9576" s="202"/>
    </row>
    <row r="9577" spans="2:5">
      <c r="B9577" s="24"/>
      <c r="C9577" s="202"/>
      <c r="D9577" s="202"/>
      <c r="E9577" s="202"/>
    </row>
    <row r="9578" spans="2:5">
      <c r="B9578" s="24"/>
      <c r="C9578" s="202"/>
      <c r="D9578" s="202"/>
      <c r="E9578" s="202"/>
    </row>
    <row r="9579" spans="2:5">
      <c r="B9579" s="24"/>
      <c r="C9579" s="202"/>
      <c r="D9579" s="202"/>
      <c r="E9579" s="202"/>
    </row>
    <row r="9580" spans="2:5">
      <c r="B9580" s="24"/>
      <c r="C9580" s="202"/>
      <c r="D9580" s="202"/>
      <c r="E9580" s="202"/>
    </row>
    <row r="9581" spans="2:5">
      <c r="B9581" s="24"/>
      <c r="C9581" s="202"/>
      <c r="D9581" s="202"/>
      <c r="E9581" s="202"/>
    </row>
    <row r="9582" spans="2:5">
      <c r="B9582" s="24"/>
      <c r="C9582" s="202"/>
      <c r="D9582" s="202"/>
      <c r="E9582" s="202"/>
    </row>
    <row r="9583" spans="2:5">
      <c r="B9583" s="24"/>
      <c r="C9583" s="202"/>
      <c r="D9583" s="202"/>
      <c r="E9583" s="202"/>
    </row>
    <row r="9584" spans="2:5">
      <c r="B9584" s="24"/>
      <c r="C9584" s="202"/>
      <c r="D9584" s="202"/>
      <c r="E9584" s="202"/>
    </row>
    <row r="9585" spans="2:5">
      <c r="B9585" s="24"/>
      <c r="C9585" s="202"/>
      <c r="D9585" s="202"/>
      <c r="E9585" s="202"/>
    </row>
    <row r="9586" spans="2:5">
      <c r="B9586" s="24"/>
      <c r="C9586" s="202"/>
      <c r="D9586" s="202"/>
      <c r="E9586" s="202"/>
    </row>
    <row r="9587" spans="2:5">
      <c r="B9587" s="24"/>
      <c r="C9587" s="202"/>
      <c r="D9587" s="202"/>
      <c r="E9587" s="202"/>
    </row>
    <row r="9588" spans="2:5">
      <c r="B9588" s="24"/>
      <c r="C9588" s="202"/>
      <c r="D9588" s="202"/>
      <c r="E9588" s="202"/>
    </row>
    <row r="9589" spans="2:5">
      <c r="B9589" s="24"/>
      <c r="C9589" s="202"/>
      <c r="D9589" s="202"/>
      <c r="E9589" s="202"/>
    </row>
    <row r="9590" spans="2:5">
      <c r="B9590" s="24"/>
      <c r="C9590" s="202"/>
      <c r="D9590" s="202"/>
      <c r="E9590" s="202"/>
    </row>
    <row r="9591" spans="2:5">
      <c r="B9591" s="24"/>
      <c r="C9591" s="202"/>
      <c r="D9591" s="202"/>
      <c r="E9591" s="202"/>
    </row>
    <row r="9592" spans="2:5">
      <c r="B9592" s="24"/>
      <c r="C9592" s="202"/>
      <c r="D9592" s="202"/>
      <c r="E9592" s="202"/>
    </row>
    <row r="9593" spans="2:5">
      <c r="B9593" s="24"/>
      <c r="C9593" s="202"/>
      <c r="D9593" s="202"/>
      <c r="E9593" s="202"/>
    </row>
    <row r="9594" spans="2:5">
      <c r="B9594" s="24"/>
      <c r="C9594" s="202"/>
      <c r="D9594" s="202"/>
      <c r="E9594" s="202"/>
    </row>
    <row r="9595" spans="2:5">
      <c r="B9595" s="24"/>
      <c r="C9595" s="202"/>
      <c r="D9595" s="202"/>
      <c r="E9595" s="202"/>
    </row>
    <row r="9596" spans="2:5">
      <c r="B9596" s="24"/>
      <c r="C9596" s="202"/>
      <c r="D9596" s="202"/>
      <c r="E9596" s="202"/>
    </row>
    <row r="9597" spans="2:5">
      <c r="B9597" s="24"/>
      <c r="C9597" s="202"/>
      <c r="D9597" s="202"/>
      <c r="E9597" s="202"/>
    </row>
    <row r="9598" spans="2:5">
      <c r="B9598" s="24"/>
      <c r="C9598" s="202"/>
      <c r="D9598" s="202"/>
      <c r="E9598" s="202"/>
    </row>
    <row r="9599" spans="2:5">
      <c r="B9599" s="24"/>
      <c r="C9599" s="202"/>
      <c r="D9599" s="202"/>
      <c r="E9599" s="202"/>
    </row>
    <row r="9600" spans="2:5">
      <c r="B9600" s="24"/>
      <c r="C9600" s="202"/>
      <c r="D9600" s="202"/>
      <c r="E9600" s="202"/>
    </row>
    <row r="9601" spans="2:5">
      <c r="B9601" s="24"/>
      <c r="C9601" s="202"/>
      <c r="D9601" s="202"/>
      <c r="E9601" s="202"/>
    </row>
    <row r="9602" spans="2:5">
      <c r="B9602" s="24"/>
      <c r="C9602" s="202"/>
      <c r="D9602" s="202"/>
      <c r="E9602" s="202"/>
    </row>
    <row r="9603" spans="2:5">
      <c r="B9603" s="24"/>
      <c r="C9603" s="202"/>
      <c r="D9603" s="202"/>
      <c r="E9603" s="202"/>
    </row>
    <row r="9604" spans="2:5">
      <c r="B9604" s="24"/>
      <c r="C9604" s="202"/>
      <c r="D9604" s="202"/>
      <c r="E9604" s="202"/>
    </row>
    <row r="9605" spans="2:5">
      <c r="B9605" s="24"/>
      <c r="C9605" s="202"/>
      <c r="D9605" s="202"/>
      <c r="E9605" s="202"/>
    </row>
    <row r="9606" spans="2:5">
      <c r="B9606" s="24"/>
      <c r="C9606" s="202"/>
      <c r="D9606" s="202"/>
      <c r="E9606" s="202"/>
    </row>
    <row r="9607" spans="2:5">
      <c r="B9607" s="24"/>
      <c r="C9607" s="202"/>
      <c r="D9607" s="202"/>
      <c r="E9607" s="202"/>
    </row>
    <row r="9608" spans="2:5">
      <c r="B9608" s="24"/>
      <c r="C9608" s="202"/>
      <c r="D9608" s="202"/>
      <c r="E9608" s="202"/>
    </row>
    <row r="9609" spans="2:5">
      <c r="B9609" s="24"/>
      <c r="C9609" s="202"/>
      <c r="D9609" s="202"/>
      <c r="E9609" s="202"/>
    </row>
    <row r="9610" spans="2:5">
      <c r="B9610" s="24"/>
      <c r="C9610" s="202"/>
      <c r="D9610" s="202"/>
      <c r="E9610" s="202"/>
    </row>
    <row r="9611" spans="2:5">
      <c r="B9611" s="24"/>
      <c r="C9611" s="202"/>
      <c r="D9611" s="202"/>
      <c r="E9611" s="202"/>
    </row>
    <row r="9612" spans="2:5">
      <c r="B9612" s="24"/>
      <c r="C9612" s="202"/>
      <c r="D9612" s="202"/>
      <c r="E9612" s="202"/>
    </row>
    <row r="9613" spans="2:5">
      <c r="B9613" s="24"/>
      <c r="C9613" s="202"/>
      <c r="D9613" s="202"/>
      <c r="E9613" s="202"/>
    </row>
    <row r="9614" spans="2:5">
      <c r="B9614" s="24"/>
      <c r="C9614" s="202"/>
      <c r="D9614" s="202"/>
      <c r="E9614" s="202"/>
    </row>
    <row r="9615" spans="2:5">
      <c r="B9615" s="24"/>
      <c r="C9615" s="202"/>
      <c r="D9615" s="202"/>
      <c r="E9615" s="202"/>
    </row>
    <row r="9616" spans="2:5">
      <c r="B9616" s="24"/>
      <c r="C9616" s="202"/>
      <c r="D9616" s="202"/>
      <c r="E9616" s="202"/>
    </row>
    <row r="9617" spans="2:5">
      <c r="B9617" s="24"/>
      <c r="C9617" s="202"/>
      <c r="D9617" s="202"/>
      <c r="E9617" s="202"/>
    </row>
    <row r="9618" spans="2:5">
      <c r="B9618" s="24"/>
      <c r="C9618" s="202"/>
      <c r="D9618" s="202"/>
      <c r="E9618" s="202"/>
    </row>
    <row r="9619" spans="2:5">
      <c r="B9619" s="24"/>
      <c r="C9619" s="202"/>
      <c r="D9619" s="202"/>
      <c r="E9619" s="202"/>
    </row>
    <row r="9620" spans="2:5">
      <c r="B9620" s="24"/>
      <c r="C9620" s="202"/>
      <c r="D9620" s="202"/>
      <c r="E9620" s="202"/>
    </row>
    <row r="9621" spans="2:5">
      <c r="B9621" s="24"/>
      <c r="C9621" s="202"/>
      <c r="D9621" s="202"/>
      <c r="E9621" s="202"/>
    </row>
    <row r="9622" spans="2:5">
      <c r="B9622" s="24"/>
      <c r="C9622" s="202"/>
      <c r="D9622" s="202"/>
      <c r="E9622" s="202"/>
    </row>
    <row r="9623" spans="2:5">
      <c r="B9623" s="24"/>
      <c r="C9623" s="202"/>
      <c r="D9623" s="202"/>
      <c r="E9623" s="202"/>
    </row>
    <row r="9624" spans="2:5">
      <c r="B9624" s="24"/>
      <c r="C9624" s="202"/>
      <c r="D9624" s="202"/>
      <c r="E9624" s="202"/>
    </row>
    <row r="9625" spans="2:5">
      <c r="B9625" s="24"/>
      <c r="C9625" s="202"/>
      <c r="D9625" s="202"/>
      <c r="E9625" s="202"/>
    </row>
    <row r="9626" spans="2:5">
      <c r="B9626" s="24"/>
      <c r="C9626" s="202"/>
      <c r="D9626" s="202"/>
      <c r="E9626" s="202"/>
    </row>
    <row r="9627" spans="2:5">
      <c r="B9627" s="24"/>
      <c r="C9627" s="202"/>
      <c r="D9627" s="202"/>
      <c r="E9627" s="202"/>
    </row>
    <row r="9628" spans="2:5">
      <c r="B9628" s="24"/>
      <c r="C9628" s="202"/>
      <c r="D9628" s="202"/>
      <c r="E9628" s="202"/>
    </row>
    <row r="9629" spans="2:5">
      <c r="B9629" s="24"/>
      <c r="C9629" s="202"/>
      <c r="D9629" s="202"/>
      <c r="E9629" s="202"/>
    </row>
    <row r="9630" spans="2:5">
      <c r="B9630" s="24"/>
      <c r="C9630" s="202"/>
      <c r="D9630" s="202"/>
      <c r="E9630" s="202"/>
    </row>
    <row r="9631" spans="2:5">
      <c r="B9631" s="24"/>
      <c r="C9631" s="202"/>
      <c r="D9631" s="202"/>
      <c r="E9631" s="202"/>
    </row>
    <row r="9632" spans="2:5">
      <c r="B9632" s="24"/>
      <c r="C9632" s="202"/>
      <c r="D9632" s="202"/>
      <c r="E9632" s="202"/>
    </row>
    <row r="9633" spans="2:5">
      <c r="B9633" s="24"/>
      <c r="C9633" s="202"/>
      <c r="D9633" s="202"/>
      <c r="E9633" s="202"/>
    </row>
    <row r="9634" spans="2:5">
      <c r="B9634" s="24"/>
      <c r="C9634" s="202"/>
      <c r="D9634" s="202"/>
      <c r="E9634" s="202"/>
    </row>
    <row r="9635" spans="2:5">
      <c r="B9635" s="24"/>
      <c r="C9635" s="202"/>
      <c r="D9635" s="202"/>
      <c r="E9635" s="202"/>
    </row>
    <row r="9636" spans="2:5">
      <c r="B9636" s="24"/>
      <c r="C9636" s="202"/>
      <c r="D9636" s="202"/>
      <c r="E9636" s="202"/>
    </row>
    <row r="9637" spans="2:5">
      <c r="B9637" s="24"/>
      <c r="C9637" s="202"/>
      <c r="D9637" s="202"/>
      <c r="E9637" s="202"/>
    </row>
    <row r="9638" spans="2:5">
      <c r="B9638" s="24"/>
      <c r="C9638" s="202"/>
      <c r="D9638" s="202"/>
      <c r="E9638" s="202"/>
    </row>
    <row r="9639" spans="2:5">
      <c r="B9639" s="24"/>
      <c r="C9639" s="202"/>
      <c r="D9639" s="202"/>
      <c r="E9639" s="202"/>
    </row>
    <row r="9640" spans="2:5">
      <c r="B9640" s="24"/>
      <c r="C9640" s="202"/>
      <c r="D9640" s="202"/>
      <c r="E9640" s="202"/>
    </row>
    <row r="9641" spans="2:5">
      <c r="B9641" s="24"/>
      <c r="C9641" s="202"/>
      <c r="D9641" s="202"/>
      <c r="E9641" s="202"/>
    </row>
    <row r="9642" spans="2:5">
      <c r="B9642" s="24"/>
      <c r="C9642" s="202"/>
      <c r="D9642" s="202"/>
      <c r="E9642" s="202"/>
    </row>
    <row r="9643" spans="2:5">
      <c r="B9643" s="24"/>
      <c r="C9643" s="202"/>
      <c r="D9643" s="202"/>
      <c r="E9643" s="202"/>
    </row>
    <row r="9644" spans="2:5">
      <c r="B9644" s="24"/>
      <c r="C9644" s="202"/>
      <c r="D9644" s="202"/>
      <c r="E9644" s="202"/>
    </row>
    <row r="9645" spans="2:5">
      <c r="B9645" s="24"/>
      <c r="C9645" s="202"/>
      <c r="D9645" s="202"/>
      <c r="E9645" s="202"/>
    </row>
    <row r="9646" spans="2:5">
      <c r="B9646" s="24"/>
      <c r="C9646" s="202"/>
      <c r="D9646" s="202"/>
      <c r="E9646" s="202"/>
    </row>
    <row r="9647" spans="2:5">
      <c r="B9647" s="24"/>
      <c r="C9647" s="202"/>
      <c r="D9647" s="202"/>
      <c r="E9647" s="202"/>
    </row>
    <row r="9648" spans="2:5">
      <c r="B9648" s="24"/>
      <c r="C9648" s="202"/>
      <c r="D9648" s="202"/>
      <c r="E9648" s="202"/>
    </row>
    <row r="9649" spans="2:5">
      <c r="B9649" s="24"/>
      <c r="C9649" s="202"/>
      <c r="D9649" s="202"/>
      <c r="E9649" s="202"/>
    </row>
    <row r="9650" spans="2:5">
      <c r="B9650" s="24"/>
      <c r="C9650" s="202"/>
      <c r="D9650" s="202"/>
      <c r="E9650" s="202"/>
    </row>
    <row r="9651" spans="2:5">
      <c r="B9651" s="24"/>
      <c r="C9651" s="202"/>
      <c r="D9651" s="202"/>
      <c r="E9651" s="202"/>
    </row>
    <row r="9652" spans="2:5">
      <c r="B9652" s="24"/>
      <c r="C9652" s="202"/>
      <c r="D9652" s="202"/>
      <c r="E9652" s="202"/>
    </row>
    <row r="9653" spans="2:5">
      <c r="B9653" s="24"/>
      <c r="C9653" s="202"/>
      <c r="D9653" s="202"/>
      <c r="E9653" s="202"/>
    </row>
    <row r="9654" spans="2:5">
      <c r="B9654" s="24"/>
      <c r="C9654" s="202"/>
      <c r="D9654" s="202"/>
      <c r="E9654" s="202"/>
    </row>
    <row r="9655" spans="2:5">
      <c r="B9655" s="24"/>
      <c r="C9655" s="202"/>
      <c r="D9655" s="202"/>
      <c r="E9655" s="202"/>
    </row>
    <row r="9656" spans="2:5">
      <c r="B9656" s="24"/>
      <c r="C9656" s="202"/>
      <c r="D9656" s="202"/>
      <c r="E9656" s="202"/>
    </row>
    <row r="9657" spans="2:5">
      <c r="B9657" s="24"/>
      <c r="C9657" s="202"/>
      <c r="D9657" s="202"/>
      <c r="E9657" s="202"/>
    </row>
    <row r="9658" spans="2:5">
      <c r="B9658" s="24"/>
      <c r="C9658" s="202"/>
      <c r="D9658" s="202"/>
      <c r="E9658" s="202"/>
    </row>
    <row r="9659" spans="2:5">
      <c r="B9659" s="24"/>
      <c r="C9659" s="202"/>
      <c r="D9659" s="202"/>
      <c r="E9659" s="202"/>
    </row>
    <row r="9660" spans="2:5">
      <c r="B9660" s="24"/>
      <c r="C9660" s="202"/>
      <c r="D9660" s="202"/>
      <c r="E9660" s="202"/>
    </row>
    <row r="9661" spans="2:5">
      <c r="B9661" s="24"/>
      <c r="C9661" s="202"/>
      <c r="D9661" s="202"/>
      <c r="E9661" s="202"/>
    </row>
    <row r="9662" spans="2:5">
      <c r="B9662" s="24"/>
      <c r="C9662" s="202"/>
      <c r="D9662" s="202"/>
      <c r="E9662" s="202"/>
    </row>
    <row r="9663" spans="2:5">
      <c r="B9663" s="24"/>
      <c r="C9663" s="202"/>
      <c r="D9663" s="202"/>
      <c r="E9663" s="202"/>
    </row>
    <row r="9664" spans="2:5">
      <c r="B9664" s="24"/>
      <c r="C9664" s="202"/>
      <c r="D9664" s="202"/>
      <c r="E9664" s="202"/>
    </row>
    <row r="9665" spans="2:5">
      <c r="B9665" s="24"/>
      <c r="C9665" s="202"/>
      <c r="D9665" s="202"/>
      <c r="E9665" s="202"/>
    </row>
    <row r="9666" spans="2:5">
      <c r="B9666" s="24"/>
      <c r="C9666" s="202"/>
      <c r="D9666" s="202"/>
      <c r="E9666" s="202"/>
    </row>
    <row r="9667" spans="2:5">
      <c r="B9667" s="24"/>
      <c r="C9667" s="202"/>
      <c r="D9667" s="202"/>
      <c r="E9667" s="202"/>
    </row>
    <row r="9668" spans="2:5">
      <c r="B9668" s="24"/>
      <c r="C9668" s="202"/>
      <c r="D9668" s="202"/>
      <c r="E9668" s="202"/>
    </row>
    <row r="9669" spans="2:5">
      <c r="B9669" s="24"/>
      <c r="C9669" s="202"/>
      <c r="D9669" s="202"/>
      <c r="E9669" s="202"/>
    </row>
    <row r="9670" spans="2:5">
      <c r="B9670" s="24"/>
      <c r="C9670" s="202"/>
      <c r="D9670" s="202"/>
      <c r="E9670" s="202"/>
    </row>
    <row r="9671" spans="2:5">
      <c r="B9671" s="24"/>
      <c r="C9671" s="202"/>
      <c r="D9671" s="202"/>
      <c r="E9671" s="202"/>
    </row>
    <row r="9672" spans="2:5">
      <c r="B9672" s="24"/>
      <c r="C9672" s="202"/>
      <c r="D9672" s="202"/>
      <c r="E9672" s="202"/>
    </row>
    <row r="9673" spans="2:5">
      <c r="B9673" s="24"/>
      <c r="C9673" s="202"/>
      <c r="D9673" s="202"/>
      <c r="E9673" s="202"/>
    </row>
    <row r="9674" spans="2:5">
      <c r="B9674" s="24"/>
      <c r="C9674" s="202"/>
      <c r="D9674" s="202"/>
      <c r="E9674" s="202"/>
    </row>
    <row r="9675" spans="2:5">
      <c r="B9675" s="24"/>
      <c r="C9675" s="202"/>
      <c r="D9675" s="202"/>
      <c r="E9675" s="202"/>
    </row>
    <row r="9676" spans="2:5">
      <c r="B9676" s="24"/>
      <c r="C9676" s="202"/>
      <c r="D9676" s="202"/>
      <c r="E9676" s="202"/>
    </row>
    <row r="9677" spans="2:5">
      <c r="B9677" s="24"/>
      <c r="C9677" s="202"/>
      <c r="D9677" s="202"/>
      <c r="E9677" s="202"/>
    </row>
    <row r="9678" spans="2:5">
      <c r="B9678" s="24"/>
      <c r="C9678" s="202"/>
      <c r="D9678" s="202"/>
      <c r="E9678" s="202"/>
    </row>
    <row r="9679" spans="2:5">
      <c r="B9679" s="24"/>
      <c r="C9679" s="202"/>
      <c r="D9679" s="202"/>
      <c r="E9679" s="202"/>
    </row>
    <row r="9680" spans="2:5">
      <c r="B9680" s="24"/>
      <c r="C9680" s="202"/>
      <c r="D9680" s="202"/>
      <c r="E9680" s="202"/>
    </row>
    <row r="9681" spans="2:5">
      <c r="B9681" s="24"/>
      <c r="C9681" s="202"/>
      <c r="D9681" s="202"/>
      <c r="E9681" s="202"/>
    </row>
    <row r="9682" spans="2:5">
      <c r="B9682" s="24"/>
      <c r="C9682" s="202"/>
      <c r="D9682" s="202"/>
      <c r="E9682" s="202"/>
    </row>
    <row r="9683" spans="2:5">
      <c r="B9683" s="24"/>
      <c r="C9683" s="202"/>
      <c r="D9683" s="202"/>
      <c r="E9683" s="202"/>
    </row>
    <row r="9684" spans="2:5">
      <c r="B9684" s="24"/>
      <c r="C9684" s="202"/>
      <c r="D9684" s="202"/>
      <c r="E9684" s="202"/>
    </row>
    <row r="9685" spans="2:5">
      <c r="B9685" s="24"/>
      <c r="C9685" s="202"/>
      <c r="D9685" s="202"/>
      <c r="E9685" s="202"/>
    </row>
    <row r="9686" spans="2:5">
      <c r="B9686" s="24"/>
      <c r="C9686" s="202"/>
      <c r="D9686" s="202"/>
      <c r="E9686" s="202"/>
    </row>
    <row r="9687" spans="2:5">
      <c r="B9687" s="24"/>
      <c r="C9687" s="202"/>
      <c r="D9687" s="202"/>
      <c r="E9687" s="202"/>
    </row>
    <row r="9688" spans="2:5">
      <c r="B9688" s="24"/>
      <c r="C9688" s="202"/>
      <c r="D9688" s="202"/>
      <c r="E9688" s="202"/>
    </row>
    <row r="9689" spans="2:5">
      <c r="B9689" s="24"/>
      <c r="C9689" s="202"/>
      <c r="D9689" s="202"/>
      <c r="E9689" s="202"/>
    </row>
    <row r="9690" spans="2:5">
      <c r="B9690" s="24"/>
      <c r="C9690" s="202"/>
      <c r="D9690" s="202"/>
      <c r="E9690" s="202"/>
    </row>
    <row r="9691" spans="2:5">
      <c r="B9691" s="24"/>
      <c r="C9691" s="202"/>
      <c r="D9691" s="202"/>
      <c r="E9691" s="202"/>
    </row>
    <row r="9692" spans="2:5">
      <c r="B9692" s="24"/>
      <c r="C9692" s="202"/>
      <c r="D9692" s="202"/>
      <c r="E9692" s="202"/>
    </row>
    <row r="9693" spans="2:5">
      <c r="B9693" s="24"/>
      <c r="C9693" s="202"/>
      <c r="D9693" s="202"/>
      <c r="E9693" s="202"/>
    </row>
    <row r="9694" spans="2:5">
      <c r="B9694" s="24"/>
      <c r="C9694" s="202"/>
      <c r="D9694" s="202"/>
      <c r="E9694" s="202"/>
    </row>
    <row r="9695" spans="2:5">
      <c r="B9695" s="24"/>
      <c r="C9695" s="202"/>
      <c r="D9695" s="202"/>
      <c r="E9695" s="202"/>
    </row>
    <row r="9696" spans="2:5">
      <c r="B9696" s="24"/>
      <c r="C9696" s="202"/>
      <c r="D9696" s="202"/>
      <c r="E9696" s="202"/>
    </row>
    <row r="9697" spans="2:5">
      <c r="B9697" s="24"/>
      <c r="C9697" s="202"/>
      <c r="D9697" s="202"/>
      <c r="E9697" s="202"/>
    </row>
    <row r="9698" spans="2:5">
      <c r="B9698" s="24"/>
      <c r="C9698" s="202"/>
      <c r="D9698" s="202"/>
      <c r="E9698" s="202"/>
    </row>
    <row r="9699" spans="2:5">
      <c r="B9699" s="24"/>
      <c r="C9699" s="202"/>
      <c r="D9699" s="202"/>
      <c r="E9699" s="202"/>
    </row>
    <row r="9700" spans="2:5">
      <c r="B9700" s="24"/>
      <c r="C9700" s="202"/>
      <c r="D9700" s="202"/>
      <c r="E9700" s="202"/>
    </row>
    <row r="9701" spans="2:5">
      <c r="B9701" s="24"/>
      <c r="C9701" s="202"/>
      <c r="D9701" s="202"/>
      <c r="E9701" s="202"/>
    </row>
    <row r="9702" spans="2:5">
      <c r="B9702" s="24"/>
      <c r="C9702" s="202"/>
      <c r="D9702" s="202"/>
      <c r="E9702" s="202"/>
    </row>
    <row r="9703" spans="2:5">
      <c r="B9703" s="24"/>
      <c r="C9703" s="202"/>
      <c r="D9703" s="202"/>
      <c r="E9703" s="202"/>
    </row>
    <row r="9704" spans="2:5">
      <c r="B9704" s="24"/>
      <c r="C9704" s="202"/>
      <c r="D9704" s="202"/>
      <c r="E9704" s="202"/>
    </row>
    <row r="9705" spans="2:5">
      <c r="B9705" s="24"/>
      <c r="C9705" s="202"/>
      <c r="D9705" s="202"/>
      <c r="E9705" s="202"/>
    </row>
    <row r="9706" spans="2:5">
      <c r="B9706" s="24"/>
      <c r="C9706" s="202"/>
      <c r="D9706" s="202"/>
      <c r="E9706" s="202"/>
    </row>
    <row r="9707" spans="2:5">
      <c r="B9707" s="24"/>
      <c r="C9707" s="202"/>
      <c r="D9707" s="202"/>
      <c r="E9707" s="202"/>
    </row>
    <row r="9708" spans="2:5">
      <c r="B9708" s="24"/>
      <c r="C9708" s="202"/>
      <c r="D9708" s="202"/>
      <c r="E9708" s="202"/>
    </row>
    <row r="9709" spans="2:5">
      <c r="B9709" s="24"/>
      <c r="C9709" s="202"/>
      <c r="D9709" s="202"/>
      <c r="E9709" s="202"/>
    </row>
    <row r="9710" spans="2:5">
      <c r="B9710" s="24"/>
      <c r="C9710" s="202"/>
      <c r="D9710" s="202"/>
      <c r="E9710" s="202"/>
    </row>
    <row r="9711" spans="2:5">
      <c r="B9711" s="24"/>
      <c r="C9711" s="202"/>
      <c r="D9711" s="202"/>
      <c r="E9711" s="202"/>
    </row>
    <row r="9712" spans="2:5">
      <c r="B9712" s="24"/>
      <c r="C9712" s="202"/>
      <c r="D9712" s="202"/>
      <c r="E9712" s="202"/>
    </row>
    <row r="9713" spans="2:5">
      <c r="B9713" s="24"/>
      <c r="C9713" s="202"/>
      <c r="D9713" s="202"/>
      <c r="E9713" s="202"/>
    </row>
    <row r="9714" spans="2:5">
      <c r="B9714" s="24"/>
      <c r="C9714" s="202"/>
      <c r="D9714" s="202"/>
      <c r="E9714" s="202"/>
    </row>
    <row r="9715" spans="2:5">
      <c r="B9715" s="24"/>
      <c r="C9715" s="202"/>
      <c r="D9715" s="202"/>
      <c r="E9715" s="202"/>
    </row>
    <row r="9716" spans="2:5">
      <c r="B9716" s="24"/>
      <c r="C9716" s="202"/>
      <c r="D9716" s="202"/>
      <c r="E9716" s="202"/>
    </row>
    <row r="9717" spans="2:5">
      <c r="B9717" s="24"/>
      <c r="C9717" s="202"/>
      <c r="D9717" s="202"/>
      <c r="E9717" s="202"/>
    </row>
    <row r="9718" spans="2:5">
      <c r="B9718" s="24"/>
      <c r="C9718" s="202"/>
      <c r="D9718" s="202"/>
      <c r="E9718" s="202"/>
    </row>
    <row r="9719" spans="2:5">
      <c r="B9719" s="24"/>
      <c r="C9719" s="202"/>
      <c r="D9719" s="202"/>
      <c r="E9719" s="202"/>
    </row>
    <row r="9720" spans="2:5">
      <c r="B9720" s="24"/>
      <c r="C9720" s="202"/>
      <c r="D9720" s="202"/>
      <c r="E9720" s="202"/>
    </row>
    <row r="9721" spans="2:5">
      <c r="B9721" s="24"/>
      <c r="C9721" s="202"/>
      <c r="D9721" s="202"/>
      <c r="E9721" s="202"/>
    </row>
    <row r="9722" spans="2:5">
      <c r="B9722" s="24"/>
      <c r="C9722" s="202"/>
      <c r="D9722" s="202"/>
      <c r="E9722" s="202"/>
    </row>
    <row r="9723" spans="2:5">
      <c r="B9723" s="24"/>
      <c r="C9723" s="202"/>
      <c r="D9723" s="202"/>
      <c r="E9723" s="202"/>
    </row>
    <row r="9724" spans="2:5">
      <c r="B9724" s="24"/>
      <c r="C9724" s="202"/>
      <c r="D9724" s="202"/>
      <c r="E9724" s="202"/>
    </row>
    <row r="9725" spans="2:5">
      <c r="B9725" s="24"/>
      <c r="C9725" s="202"/>
      <c r="D9725" s="202"/>
      <c r="E9725" s="202"/>
    </row>
    <row r="9726" spans="2:5">
      <c r="B9726" s="24"/>
      <c r="C9726" s="202"/>
      <c r="D9726" s="202"/>
      <c r="E9726" s="202"/>
    </row>
    <row r="9727" spans="2:5">
      <c r="B9727" s="24"/>
      <c r="C9727" s="202"/>
      <c r="D9727" s="202"/>
      <c r="E9727" s="202"/>
    </row>
    <row r="9728" spans="2:5">
      <c r="B9728" s="24"/>
      <c r="C9728" s="202"/>
      <c r="D9728" s="202"/>
      <c r="E9728" s="202"/>
    </row>
    <row r="9729" spans="2:5">
      <c r="B9729" s="24"/>
      <c r="C9729" s="202"/>
      <c r="D9729" s="202"/>
      <c r="E9729" s="202"/>
    </row>
    <row r="9730" spans="2:5">
      <c r="B9730" s="24"/>
      <c r="C9730" s="202"/>
      <c r="D9730" s="202"/>
      <c r="E9730" s="202"/>
    </row>
    <row r="9731" spans="2:5">
      <c r="B9731" s="24"/>
      <c r="C9731" s="202"/>
      <c r="D9731" s="202"/>
      <c r="E9731" s="202"/>
    </row>
    <row r="9732" spans="2:5">
      <c r="B9732" s="24"/>
      <c r="C9732" s="202"/>
      <c r="D9732" s="202"/>
      <c r="E9732" s="202"/>
    </row>
    <row r="9733" spans="2:5">
      <c r="B9733" s="24"/>
      <c r="C9733" s="202"/>
      <c r="D9733" s="202"/>
      <c r="E9733" s="202"/>
    </row>
    <row r="9734" spans="2:5">
      <c r="B9734" s="24"/>
      <c r="C9734" s="202"/>
      <c r="D9734" s="202"/>
      <c r="E9734" s="202"/>
    </row>
    <row r="9735" spans="2:5">
      <c r="B9735" s="24"/>
      <c r="C9735" s="202"/>
      <c r="D9735" s="202"/>
      <c r="E9735" s="202"/>
    </row>
    <row r="9736" spans="2:5">
      <c r="B9736" s="24"/>
      <c r="C9736" s="202"/>
      <c r="D9736" s="202"/>
      <c r="E9736" s="202"/>
    </row>
    <row r="9737" spans="2:5">
      <c r="B9737" s="24"/>
      <c r="C9737" s="202"/>
      <c r="D9737" s="202"/>
      <c r="E9737" s="202"/>
    </row>
    <row r="9738" spans="2:5">
      <c r="B9738" s="24"/>
      <c r="C9738" s="202"/>
      <c r="D9738" s="202"/>
      <c r="E9738" s="202"/>
    </row>
    <row r="9739" spans="2:5">
      <c r="B9739" s="24"/>
      <c r="C9739" s="202"/>
      <c r="D9739" s="202"/>
      <c r="E9739" s="202"/>
    </row>
    <row r="9740" spans="2:5">
      <c r="B9740" s="24"/>
      <c r="C9740" s="202"/>
      <c r="D9740" s="202"/>
      <c r="E9740" s="202"/>
    </row>
    <row r="9741" spans="2:5">
      <c r="B9741" s="24"/>
      <c r="C9741" s="202"/>
      <c r="D9741" s="202"/>
      <c r="E9741" s="202"/>
    </row>
    <row r="9742" spans="2:5">
      <c r="B9742" s="24"/>
      <c r="C9742" s="202"/>
      <c r="D9742" s="202"/>
      <c r="E9742" s="202"/>
    </row>
    <row r="9743" spans="2:5">
      <c r="B9743" s="24"/>
      <c r="C9743" s="202"/>
      <c r="D9743" s="202"/>
      <c r="E9743" s="202"/>
    </row>
    <row r="9744" spans="2:5">
      <c r="B9744" s="24"/>
      <c r="C9744" s="202"/>
      <c r="D9744" s="202"/>
      <c r="E9744" s="202"/>
    </row>
    <row r="9745" spans="2:5">
      <c r="B9745" s="24"/>
      <c r="C9745" s="202"/>
      <c r="D9745" s="202"/>
      <c r="E9745" s="202"/>
    </row>
    <row r="9746" spans="2:5">
      <c r="B9746" s="24"/>
      <c r="C9746" s="202"/>
      <c r="D9746" s="202"/>
      <c r="E9746" s="202"/>
    </row>
    <row r="9747" spans="2:5">
      <c r="B9747" s="24"/>
      <c r="C9747" s="202"/>
      <c r="D9747" s="202"/>
      <c r="E9747" s="202"/>
    </row>
    <row r="9748" spans="2:5">
      <c r="B9748" s="24"/>
      <c r="C9748" s="202"/>
      <c r="D9748" s="202"/>
      <c r="E9748" s="202"/>
    </row>
    <row r="9749" spans="2:5">
      <c r="B9749" s="24"/>
      <c r="C9749" s="202"/>
      <c r="D9749" s="202"/>
      <c r="E9749" s="202"/>
    </row>
    <row r="9750" spans="2:5">
      <c r="B9750" s="24"/>
      <c r="C9750" s="202"/>
      <c r="D9750" s="202"/>
      <c r="E9750" s="202"/>
    </row>
    <row r="9751" spans="2:5">
      <c r="B9751" s="24"/>
      <c r="C9751" s="202"/>
      <c r="D9751" s="202"/>
      <c r="E9751" s="202"/>
    </row>
    <row r="9752" spans="2:5">
      <c r="B9752" s="24"/>
      <c r="C9752" s="202"/>
      <c r="D9752" s="202"/>
      <c r="E9752" s="202"/>
    </row>
    <row r="9753" spans="2:5">
      <c r="B9753" s="24"/>
      <c r="C9753" s="202"/>
      <c r="D9753" s="202"/>
      <c r="E9753" s="202"/>
    </row>
    <row r="9754" spans="2:5">
      <c r="B9754" s="24"/>
      <c r="C9754" s="202"/>
      <c r="D9754" s="202"/>
      <c r="E9754" s="202"/>
    </row>
    <row r="9755" spans="2:5">
      <c r="B9755" s="24"/>
      <c r="C9755" s="202"/>
      <c r="D9755" s="202"/>
      <c r="E9755" s="202"/>
    </row>
    <row r="9756" spans="2:5">
      <c r="B9756" s="24"/>
      <c r="C9756" s="202"/>
      <c r="D9756" s="202"/>
      <c r="E9756" s="202"/>
    </row>
    <row r="9757" spans="2:5">
      <c r="B9757" s="24"/>
      <c r="C9757" s="202"/>
      <c r="D9757" s="202"/>
      <c r="E9757" s="202"/>
    </row>
    <row r="9758" spans="2:5">
      <c r="B9758" s="24"/>
      <c r="C9758" s="202"/>
      <c r="D9758" s="202"/>
      <c r="E9758" s="202"/>
    </row>
    <row r="9759" spans="2:5">
      <c r="B9759" s="24"/>
      <c r="C9759" s="202"/>
      <c r="D9759" s="202"/>
      <c r="E9759" s="202"/>
    </row>
    <row r="9760" spans="2:5">
      <c r="B9760" s="24"/>
      <c r="C9760" s="202"/>
      <c r="D9760" s="202"/>
      <c r="E9760" s="202"/>
    </row>
    <row r="9761" spans="2:5">
      <c r="B9761" s="24"/>
      <c r="C9761" s="202"/>
      <c r="D9761" s="202"/>
      <c r="E9761" s="202"/>
    </row>
    <row r="9762" spans="2:5">
      <c r="B9762" s="24"/>
      <c r="C9762" s="202"/>
      <c r="D9762" s="202"/>
      <c r="E9762" s="202"/>
    </row>
    <row r="9763" spans="2:5">
      <c r="B9763" s="24"/>
      <c r="C9763" s="202"/>
      <c r="D9763" s="202"/>
      <c r="E9763" s="202"/>
    </row>
    <row r="9764" spans="2:5">
      <c r="B9764" s="24"/>
      <c r="C9764" s="202"/>
      <c r="D9764" s="202"/>
      <c r="E9764" s="202"/>
    </row>
    <row r="9765" spans="2:5">
      <c r="B9765" s="24"/>
      <c r="C9765" s="202"/>
      <c r="D9765" s="202"/>
      <c r="E9765" s="202"/>
    </row>
    <row r="9766" spans="2:5">
      <c r="B9766" s="24"/>
      <c r="C9766" s="202"/>
      <c r="D9766" s="202"/>
      <c r="E9766" s="202"/>
    </row>
    <row r="9767" spans="2:5">
      <c r="B9767" s="24"/>
      <c r="C9767" s="202"/>
      <c r="D9767" s="202"/>
      <c r="E9767" s="202"/>
    </row>
    <row r="9768" spans="2:5">
      <c r="B9768" s="24"/>
      <c r="C9768" s="202"/>
      <c r="D9768" s="202"/>
      <c r="E9768" s="202"/>
    </row>
    <row r="9769" spans="2:5">
      <c r="B9769" s="24"/>
      <c r="C9769" s="202"/>
      <c r="D9769" s="202"/>
      <c r="E9769" s="202"/>
    </row>
    <row r="9770" spans="2:5">
      <c r="B9770" s="24"/>
      <c r="C9770" s="202"/>
      <c r="D9770" s="202"/>
      <c r="E9770" s="202"/>
    </row>
    <row r="9771" spans="2:5">
      <c r="B9771" s="24"/>
      <c r="C9771" s="202"/>
      <c r="D9771" s="202"/>
      <c r="E9771" s="202"/>
    </row>
    <row r="9772" spans="2:5">
      <c r="B9772" s="24"/>
      <c r="C9772" s="202"/>
      <c r="D9772" s="202"/>
      <c r="E9772" s="202"/>
    </row>
    <row r="9773" spans="2:5">
      <c r="B9773" s="24"/>
      <c r="C9773" s="202"/>
      <c r="D9773" s="202"/>
      <c r="E9773" s="202"/>
    </row>
    <row r="9774" spans="2:5">
      <c r="B9774" s="24"/>
      <c r="C9774" s="202"/>
      <c r="D9774" s="202"/>
      <c r="E9774" s="202"/>
    </row>
    <row r="9775" spans="2:5">
      <c r="B9775" s="24"/>
      <c r="C9775" s="202"/>
      <c r="D9775" s="202"/>
      <c r="E9775" s="202"/>
    </row>
    <row r="9776" spans="2:5">
      <c r="B9776" s="24"/>
      <c r="C9776" s="202"/>
      <c r="D9776" s="202"/>
      <c r="E9776" s="202"/>
    </row>
    <row r="9777" spans="2:5">
      <c r="B9777" s="24"/>
      <c r="C9777" s="202"/>
      <c r="D9777" s="202"/>
      <c r="E9777" s="202"/>
    </row>
    <row r="9778" spans="2:5">
      <c r="B9778" s="24"/>
      <c r="C9778" s="202"/>
      <c r="D9778" s="202"/>
      <c r="E9778" s="202"/>
    </row>
    <row r="9779" spans="2:5">
      <c r="B9779" s="24"/>
      <c r="C9779" s="202"/>
      <c r="D9779" s="202"/>
      <c r="E9779" s="202"/>
    </row>
    <row r="9780" spans="2:5">
      <c r="B9780" s="24"/>
      <c r="C9780" s="202"/>
      <c r="D9780" s="202"/>
      <c r="E9780" s="202"/>
    </row>
    <row r="9781" spans="2:5">
      <c r="B9781" s="24"/>
      <c r="C9781" s="202"/>
      <c r="D9781" s="202"/>
      <c r="E9781" s="202"/>
    </row>
    <row r="9782" spans="2:5">
      <c r="B9782" s="24"/>
      <c r="C9782" s="202"/>
      <c r="D9782" s="202"/>
      <c r="E9782" s="202"/>
    </row>
    <row r="9783" spans="2:5">
      <c r="B9783" s="24"/>
      <c r="C9783" s="202"/>
      <c r="D9783" s="202"/>
      <c r="E9783" s="202"/>
    </row>
    <row r="9784" spans="2:5">
      <c r="B9784" s="24"/>
      <c r="C9784" s="202"/>
      <c r="D9784" s="202"/>
      <c r="E9784" s="202"/>
    </row>
    <row r="9785" spans="2:5">
      <c r="B9785" s="24"/>
      <c r="C9785" s="202"/>
      <c r="D9785" s="202"/>
      <c r="E9785" s="202"/>
    </row>
    <row r="9786" spans="2:5">
      <c r="B9786" s="24"/>
      <c r="C9786" s="202"/>
      <c r="D9786" s="202"/>
      <c r="E9786" s="202"/>
    </row>
    <row r="9787" spans="2:5">
      <c r="B9787" s="24"/>
      <c r="C9787" s="202"/>
      <c r="D9787" s="202"/>
      <c r="E9787" s="202"/>
    </row>
    <row r="9788" spans="2:5">
      <c r="B9788" s="24"/>
      <c r="C9788" s="202"/>
      <c r="D9788" s="202"/>
      <c r="E9788" s="202"/>
    </row>
    <row r="9789" spans="2:5">
      <c r="B9789" s="24"/>
      <c r="C9789" s="202"/>
      <c r="D9789" s="202"/>
      <c r="E9789" s="202"/>
    </row>
    <row r="9790" spans="2:5">
      <c r="B9790" s="24"/>
      <c r="C9790" s="202"/>
      <c r="D9790" s="202"/>
      <c r="E9790" s="202"/>
    </row>
    <row r="9791" spans="2:5">
      <c r="B9791" s="24"/>
      <c r="C9791" s="202"/>
      <c r="D9791" s="202"/>
      <c r="E9791" s="202"/>
    </row>
    <row r="9792" spans="2:5">
      <c r="B9792" s="24"/>
      <c r="C9792" s="202"/>
      <c r="D9792" s="202"/>
      <c r="E9792" s="202"/>
    </row>
    <row r="9793" spans="2:5">
      <c r="B9793" s="24"/>
      <c r="C9793" s="202"/>
      <c r="D9793" s="202"/>
      <c r="E9793" s="202"/>
    </row>
    <row r="9794" spans="2:5">
      <c r="B9794" s="24"/>
      <c r="C9794" s="202"/>
      <c r="D9794" s="202"/>
      <c r="E9794" s="202"/>
    </row>
    <row r="9795" spans="2:5">
      <c r="B9795" s="24"/>
      <c r="C9795" s="202"/>
      <c r="D9795" s="202"/>
      <c r="E9795" s="202"/>
    </row>
    <row r="9796" spans="2:5">
      <c r="B9796" s="24"/>
      <c r="C9796" s="202"/>
      <c r="D9796" s="202"/>
      <c r="E9796" s="202"/>
    </row>
    <row r="9797" spans="2:5">
      <c r="B9797" s="24"/>
      <c r="C9797" s="202"/>
      <c r="D9797" s="202"/>
      <c r="E9797" s="202"/>
    </row>
    <row r="9798" spans="2:5">
      <c r="B9798" s="24"/>
      <c r="C9798" s="202"/>
      <c r="D9798" s="202"/>
      <c r="E9798" s="202"/>
    </row>
    <row r="9799" spans="2:5">
      <c r="B9799" s="24"/>
      <c r="C9799" s="202"/>
      <c r="D9799" s="202"/>
      <c r="E9799" s="202"/>
    </row>
    <row r="9800" spans="2:5">
      <c r="B9800" s="24"/>
      <c r="C9800" s="202"/>
      <c r="D9800" s="202"/>
      <c r="E9800" s="202"/>
    </row>
    <row r="9801" spans="2:5">
      <c r="B9801" s="24"/>
      <c r="C9801" s="202"/>
      <c r="D9801" s="202"/>
      <c r="E9801" s="202"/>
    </row>
    <row r="9802" spans="2:5">
      <c r="B9802" s="24"/>
      <c r="C9802" s="202"/>
      <c r="D9802" s="202"/>
      <c r="E9802" s="202"/>
    </row>
    <row r="9803" spans="2:5">
      <c r="B9803" s="24"/>
      <c r="C9803" s="202"/>
      <c r="D9803" s="202"/>
      <c r="E9803" s="202"/>
    </row>
    <row r="9804" spans="2:5">
      <c r="B9804" s="24"/>
      <c r="C9804" s="202"/>
      <c r="D9804" s="202"/>
      <c r="E9804" s="202"/>
    </row>
    <row r="9805" spans="2:5">
      <c r="B9805" s="24"/>
      <c r="C9805" s="202"/>
      <c r="D9805" s="202"/>
      <c r="E9805" s="202"/>
    </row>
    <row r="9806" spans="2:5">
      <c r="B9806" s="24"/>
      <c r="C9806" s="202"/>
      <c r="D9806" s="202"/>
      <c r="E9806" s="202"/>
    </row>
    <row r="9807" spans="2:5">
      <c r="B9807" s="24"/>
      <c r="C9807" s="202"/>
      <c r="D9807" s="202"/>
      <c r="E9807" s="202"/>
    </row>
    <row r="9808" spans="2:5">
      <c r="B9808" s="24"/>
      <c r="C9808" s="202"/>
      <c r="D9808" s="202"/>
      <c r="E9808" s="202"/>
    </row>
    <row r="9809" spans="2:5">
      <c r="B9809" s="24"/>
      <c r="C9809" s="202"/>
      <c r="D9809" s="202"/>
      <c r="E9809" s="202"/>
    </row>
    <row r="9810" spans="2:5">
      <c r="B9810" s="24"/>
      <c r="C9810" s="202"/>
      <c r="D9810" s="202"/>
      <c r="E9810" s="202"/>
    </row>
    <row r="9811" spans="2:5">
      <c r="B9811" s="24"/>
      <c r="C9811" s="202"/>
      <c r="D9811" s="202"/>
      <c r="E9811" s="202"/>
    </row>
    <row r="9812" spans="2:5">
      <c r="B9812" s="24"/>
      <c r="C9812" s="202"/>
      <c r="D9812" s="202"/>
      <c r="E9812" s="202"/>
    </row>
    <row r="9813" spans="2:5">
      <c r="B9813" s="24"/>
      <c r="C9813" s="202"/>
      <c r="D9813" s="202"/>
      <c r="E9813" s="202"/>
    </row>
    <row r="9814" spans="2:5">
      <c r="B9814" s="24"/>
      <c r="C9814" s="202"/>
      <c r="D9814" s="202"/>
      <c r="E9814" s="202"/>
    </row>
    <row r="9815" spans="2:5">
      <c r="B9815" s="24"/>
      <c r="C9815" s="202"/>
      <c r="D9815" s="202"/>
      <c r="E9815" s="202"/>
    </row>
    <row r="9816" spans="2:5">
      <c r="B9816" s="24"/>
      <c r="C9816" s="202"/>
      <c r="D9816" s="202"/>
      <c r="E9816" s="202"/>
    </row>
    <row r="9817" spans="2:5">
      <c r="B9817" s="24"/>
      <c r="C9817" s="202"/>
      <c r="D9817" s="202"/>
      <c r="E9817" s="202"/>
    </row>
    <row r="9818" spans="2:5">
      <c r="B9818" s="24"/>
      <c r="C9818" s="202"/>
      <c r="D9818" s="202"/>
      <c r="E9818" s="202"/>
    </row>
    <row r="9819" spans="2:5">
      <c r="B9819" s="24"/>
      <c r="C9819" s="202"/>
      <c r="D9819" s="202"/>
      <c r="E9819" s="202"/>
    </row>
    <row r="9820" spans="2:5">
      <c r="B9820" s="24"/>
      <c r="C9820" s="202"/>
      <c r="D9820" s="202"/>
      <c r="E9820" s="202"/>
    </row>
    <row r="9821" spans="2:5">
      <c r="B9821" s="24"/>
      <c r="C9821" s="202"/>
      <c r="D9821" s="202"/>
      <c r="E9821" s="202"/>
    </row>
    <row r="9822" spans="2:5">
      <c r="B9822" s="24"/>
      <c r="C9822" s="202"/>
      <c r="D9822" s="202"/>
      <c r="E9822" s="202"/>
    </row>
    <row r="9823" spans="2:5">
      <c r="B9823" s="24"/>
      <c r="C9823" s="202"/>
      <c r="D9823" s="202"/>
      <c r="E9823" s="202"/>
    </row>
    <row r="9824" spans="2:5">
      <c r="B9824" s="24"/>
      <c r="C9824" s="202"/>
      <c r="D9824" s="202"/>
      <c r="E9824" s="202"/>
    </row>
    <row r="9825" spans="2:5">
      <c r="B9825" s="24"/>
      <c r="C9825" s="202"/>
      <c r="D9825" s="202"/>
      <c r="E9825" s="202"/>
    </row>
    <row r="9826" spans="2:5">
      <c r="B9826" s="24"/>
      <c r="C9826" s="202"/>
      <c r="D9826" s="202"/>
      <c r="E9826" s="202"/>
    </row>
    <row r="9827" spans="2:5">
      <c r="B9827" s="24"/>
      <c r="C9827" s="202"/>
      <c r="D9827" s="202"/>
      <c r="E9827" s="202"/>
    </row>
    <row r="9828" spans="2:5">
      <c r="B9828" s="24"/>
      <c r="C9828" s="202"/>
      <c r="D9828" s="202"/>
      <c r="E9828" s="202"/>
    </row>
    <row r="9829" spans="2:5">
      <c r="B9829" s="24"/>
      <c r="C9829" s="202"/>
      <c r="D9829" s="202"/>
      <c r="E9829" s="202"/>
    </row>
    <row r="9830" spans="2:5">
      <c r="B9830" s="24"/>
      <c r="C9830" s="202"/>
      <c r="D9830" s="202"/>
      <c r="E9830" s="202"/>
    </row>
    <row r="9831" spans="2:5">
      <c r="B9831" s="24"/>
      <c r="C9831" s="202"/>
      <c r="D9831" s="202"/>
      <c r="E9831" s="202"/>
    </row>
    <row r="9832" spans="2:5">
      <c r="B9832" s="24"/>
      <c r="C9832" s="202"/>
      <c r="D9832" s="202"/>
      <c r="E9832" s="202"/>
    </row>
    <row r="9833" spans="2:5">
      <c r="B9833" s="24"/>
      <c r="C9833" s="202"/>
      <c r="D9833" s="202"/>
      <c r="E9833" s="202"/>
    </row>
    <row r="9834" spans="2:5">
      <c r="B9834" s="24"/>
      <c r="C9834" s="202"/>
      <c r="D9834" s="202"/>
      <c r="E9834" s="202"/>
    </row>
    <row r="9835" spans="2:5">
      <c r="B9835" s="24"/>
      <c r="C9835" s="202"/>
      <c r="D9835" s="202"/>
      <c r="E9835" s="202"/>
    </row>
    <row r="9836" spans="2:5">
      <c r="B9836" s="24"/>
      <c r="C9836" s="202"/>
      <c r="D9836" s="202"/>
      <c r="E9836" s="202"/>
    </row>
    <row r="9837" spans="2:5">
      <c r="B9837" s="24"/>
      <c r="C9837" s="202"/>
      <c r="D9837" s="202"/>
      <c r="E9837" s="202"/>
    </row>
    <row r="9838" spans="2:5">
      <c r="B9838" s="24"/>
      <c r="C9838" s="202"/>
      <c r="D9838" s="202"/>
      <c r="E9838" s="202"/>
    </row>
    <row r="9839" spans="2:5">
      <c r="B9839" s="24"/>
      <c r="C9839" s="202"/>
      <c r="D9839" s="202"/>
      <c r="E9839" s="202"/>
    </row>
    <row r="9840" spans="2:5">
      <c r="B9840" s="24"/>
      <c r="C9840" s="202"/>
      <c r="D9840" s="202"/>
      <c r="E9840" s="202"/>
    </row>
    <row r="9841" spans="2:5">
      <c r="B9841" s="24"/>
      <c r="C9841" s="202"/>
      <c r="D9841" s="202"/>
      <c r="E9841" s="202"/>
    </row>
    <row r="9842" spans="2:5">
      <c r="B9842" s="24"/>
      <c r="C9842" s="202"/>
      <c r="D9842" s="202"/>
      <c r="E9842" s="202"/>
    </row>
    <row r="9843" spans="2:5">
      <c r="B9843" s="24"/>
      <c r="C9843" s="202"/>
      <c r="D9843" s="202"/>
      <c r="E9843" s="202"/>
    </row>
    <row r="9844" spans="2:5">
      <c r="B9844" s="24"/>
      <c r="C9844" s="202"/>
      <c r="D9844" s="202"/>
      <c r="E9844" s="202"/>
    </row>
    <row r="9845" spans="2:5">
      <c r="B9845" s="24"/>
      <c r="C9845" s="202"/>
      <c r="D9845" s="202"/>
      <c r="E9845" s="202"/>
    </row>
    <row r="9846" spans="2:5">
      <c r="B9846" s="24"/>
      <c r="C9846" s="202"/>
      <c r="D9846" s="202"/>
      <c r="E9846" s="202"/>
    </row>
    <row r="9847" spans="2:5">
      <c r="B9847" s="24"/>
      <c r="C9847" s="202"/>
      <c r="D9847" s="202"/>
      <c r="E9847" s="202"/>
    </row>
    <row r="9848" spans="2:5">
      <c r="B9848" s="24"/>
      <c r="C9848" s="202"/>
      <c r="D9848" s="202"/>
      <c r="E9848" s="202"/>
    </row>
    <row r="9849" spans="2:5">
      <c r="B9849" s="24"/>
      <c r="C9849" s="202"/>
      <c r="D9849" s="202"/>
      <c r="E9849" s="202"/>
    </row>
    <row r="9850" spans="2:5">
      <c r="B9850" s="24"/>
      <c r="C9850" s="202"/>
      <c r="D9850" s="202"/>
      <c r="E9850" s="202"/>
    </row>
    <row r="9851" spans="2:5">
      <c r="B9851" s="24"/>
      <c r="C9851" s="202"/>
      <c r="D9851" s="202"/>
      <c r="E9851" s="202"/>
    </row>
    <row r="9852" spans="2:5">
      <c r="B9852" s="24"/>
      <c r="C9852" s="202"/>
      <c r="D9852" s="202"/>
      <c r="E9852" s="202"/>
    </row>
    <row r="9853" spans="2:5">
      <c r="B9853" s="24"/>
      <c r="C9853" s="202"/>
      <c r="D9853" s="202"/>
      <c r="E9853" s="202"/>
    </row>
    <row r="9854" spans="2:5">
      <c r="B9854" s="24"/>
      <c r="C9854" s="202"/>
      <c r="D9854" s="202"/>
      <c r="E9854" s="202"/>
    </row>
    <row r="9855" spans="2:5">
      <c r="B9855" s="24"/>
      <c r="C9855" s="202"/>
      <c r="D9855" s="202"/>
      <c r="E9855" s="202"/>
    </row>
    <row r="9856" spans="2:5">
      <c r="B9856" s="24"/>
      <c r="C9856" s="202"/>
      <c r="D9856" s="202"/>
      <c r="E9856" s="202"/>
    </row>
    <row r="9857" spans="2:5">
      <c r="B9857" s="24"/>
      <c r="C9857" s="202"/>
      <c r="D9857" s="202"/>
      <c r="E9857" s="202"/>
    </row>
    <row r="9858" spans="2:5">
      <c r="B9858" s="24"/>
      <c r="C9858" s="202"/>
      <c r="D9858" s="202"/>
      <c r="E9858" s="202"/>
    </row>
    <row r="9859" spans="2:5">
      <c r="B9859" s="24"/>
      <c r="C9859" s="202"/>
      <c r="D9859" s="202"/>
      <c r="E9859" s="202"/>
    </row>
    <row r="9860" spans="2:5">
      <c r="B9860" s="24"/>
      <c r="C9860" s="202"/>
      <c r="D9860" s="202"/>
      <c r="E9860" s="202"/>
    </row>
    <row r="9861" spans="2:5">
      <c r="B9861" s="24"/>
      <c r="C9861" s="202"/>
      <c r="D9861" s="202"/>
      <c r="E9861" s="202"/>
    </row>
    <row r="9862" spans="2:5">
      <c r="B9862" s="24"/>
      <c r="C9862" s="202"/>
      <c r="D9862" s="202"/>
      <c r="E9862" s="202"/>
    </row>
    <row r="9863" spans="2:5">
      <c r="B9863" s="24"/>
      <c r="C9863" s="202"/>
      <c r="D9863" s="202"/>
      <c r="E9863" s="202"/>
    </row>
    <row r="9864" spans="2:5">
      <c r="B9864" s="24"/>
      <c r="C9864" s="202"/>
      <c r="D9864" s="202"/>
      <c r="E9864" s="202"/>
    </row>
    <row r="9865" spans="2:5">
      <c r="B9865" s="24"/>
      <c r="C9865" s="202"/>
      <c r="D9865" s="202"/>
      <c r="E9865" s="202"/>
    </row>
    <row r="9866" spans="2:5">
      <c r="B9866" s="24"/>
      <c r="C9866" s="202"/>
      <c r="D9866" s="202"/>
      <c r="E9866" s="202"/>
    </row>
    <row r="9867" spans="2:5">
      <c r="B9867" s="24"/>
      <c r="C9867" s="202"/>
      <c r="D9867" s="202"/>
      <c r="E9867" s="202"/>
    </row>
    <row r="9868" spans="2:5">
      <c r="B9868" s="24"/>
      <c r="C9868" s="202"/>
      <c r="D9868" s="202"/>
      <c r="E9868" s="202"/>
    </row>
    <row r="9869" spans="2:5">
      <c r="B9869" s="24"/>
      <c r="C9869" s="202"/>
      <c r="D9869" s="202"/>
      <c r="E9869" s="202"/>
    </row>
    <row r="9870" spans="2:5">
      <c r="B9870" s="24"/>
      <c r="C9870" s="202"/>
      <c r="D9870" s="202"/>
      <c r="E9870" s="202"/>
    </row>
    <row r="9871" spans="2:5">
      <c r="B9871" s="24"/>
      <c r="C9871" s="202"/>
      <c r="D9871" s="202"/>
      <c r="E9871" s="202"/>
    </row>
    <row r="9872" spans="2:5">
      <c r="B9872" s="24"/>
      <c r="C9872" s="202"/>
      <c r="D9872" s="202"/>
      <c r="E9872" s="202"/>
    </row>
    <row r="9873" spans="2:5">
      <c r="B9873" s="24"/>
      <c r="C9873" s="202"/>
      <c r="D9873" s="202"/>
      <c r="E9873" s="202"/>
    </row>
    <row r="9874" spans="2:5">
      <c r="B9874" s="24"/>
      <c r="C9874" s="202"/>
      <c r="D9874" s="202"/>
      <c r="E9874" s="202"/>
    </row>
    <row r="9875" spans="2:5">
      <c r="B9875" s="24"/>
      <c r="C9875" s="202"/>
      <c r="D9875" s="202"/>
      <c r="E9875" s="202"/>
    </row>
    <row r="9876" spans="2:5">
      <c r="B9876" s="24"/>
      <c r="C9876" s="202"/>
      <c r="D9876" s="202"/>
      <c r="E9876" s="202"/>
    </row>
    <row r="9877" spans="2:5">
      <c r="B9877" s="24"/>
      <c r="C9877" s="202"/>
      <c r="D9877" s="202"/>
      <c r="E9877" s="202"/>
    </row>
    <row r="9878" spans="2:5">
      <c r="B9878" s="24"/>
      <c r="C9878" s="202"/>
      <c r="D9878" s="202"/>
      <c r="E9878" s="202"/>
    </row>
    <row r="9879" spans="2:5">
      <c r="B9879" s="24"/>
      <c r="C9879" s="202"/>
      <c r="D9879" s="202"/>
      <c r="E9879" s="202"/>
    </row>
    <row r="9880" spans="2:5">
      <c r="B9880" s="24"/>
      <c r="C9880" s="202"/>
      <c r="D9880" s="202"/>
      <c r="E9880" s="202"/>
    </row>
    <row r="9881" spans="2:5">
      <c r="B9881" s="24"/>
      <c r="C9881" s="202"/>
      <c r="D9881" s="202"/>
      <c r="E9881" s="202"/>
    </row>
    <row r="9882" spans="2:5">
      <c r="B9882" s="24"/>
      <c r="C9882" s="202"/>
      <c r="D9882" s="202"/>
      <c r="E9882" s="202"/>
    </row>
    <row r="9883" spans="2:5">
      <c r="B9883" s="24"/>
      <c r="C9883" s="202"/>
      <c r="D9883" s="202"/>
      <c r="E9883" s="202"/>
    </row>
    <row r="9884" spans="2:5">
      <c r="B9884" s="24"/>
      <c r="C9884" s="202"/>
      <c r="D9884" s="202"/>
      <c r="E9884" s="202"/>
    </row>
    <row r="9885" spans="2:5">
      <c r="B9885" s="24"/>
      <c r="C9885" s="202"/>
      <c r="D9885" s="202"/>
      <c r="E9885" s="202"/>
    </row>
    <row r="9886" spans="2:5">
      <c r="B9886" s="24"/>
      <c r="C9886" s="202"/>
      <c r="D9886" s="202"/>
      <c r="E9886" s="202"/>
    </row>
    <row r="9887" spans="2:5">
      <c r="B9887" s="24"/>
      <c r="C9887" s="202"/>
      <c r="D9887" s="202"/>
      <c r="E9887" s="202"/>
    </row>
    <row r="9888" spans="2:5">
      <c r="B9888" s="24"/>
      <c r="C9888" s="202"/>
      <c r="D9888" s="202"/>
      <c r="E9888" s="202"/>
    </row>
    <row r="9889" spans="2:5">
      <c r="B9889" s="24"/>
      <c r="C9889" s="202"/>
      <c r="D9889" s="202"/>
      <c r="E9889" s="202"/>
    </row>
    <row r="9890" spans="2:5">
      <c r="B9890" s="24"/>
      <c r="C9890" s="202"/>
      <c r="D9890" s="202"/>
      <c r="E9890" s="202"/>
    </row>
    <row r="9891" spans="2:5">
      <c r="B9891" s="24"/>
      <c r="C9891" s="202"/>
      <c r="D9891" s="202"/>
      <c r="E9891" s="202"/>
    </row>
    <row r="9892" spans="2:5">
      <c r="B9892" s="24"/>
      <c r="C9892" s="202"/>
      <c r="D9892" s="202"/>
      <c r="E9892" s="202"/>
    </row>
    <row r="9893" spans="2:5">
      <c r="B9893" s="24"/>
      <c r="C9893" s="202"/>
      <c r="D9893" s="202"/>
      <c r="E9893" s="202"/>
    </row>
    <row r="9894" spans="2:5">
      <c r="B9894" s="24"/>
      <c r="C9894" s="202"/>
      <c r="D9894" s="202"/>
      <c r="E9894" s="202"/>
    </row>
    <row r="9895" spans="2:5">
      <c r="B9895" s="24"/>
      <c r="C9895" s="202"/>
      <c r="D9895" s="202"/>
      <c r="E9895" s="202"/>
    </row>
    <row r="9896" spans="2:5">
      <c r="B9896" s="24"/>
      <c r="C9896" s="202"/>
      <c r="D9896" s="202"/>
      <c r="E9896" s="202"/>
    </row>
    <row r="9897" spans="2:5">
      <c r="B9897" s="24"/>
      <c r="C9897" s="202"/>
      <c r="D9897" s="202"/>
      <c r="E9897" s="202"/>
    </row>
    <row r="9898" spans="2:5">
      <c r="B9898" s="24"/>
      <c r="C9898" s="202"/>
      <c r="D9898" s="202"/>
      <c r="E9898" s="202"/>
    </row>
    <row r="9899" spans="2:5">
      <c r="B9899" s="24"/>
      <c r="C9899" s="202"/>
      <c r="D9899" s="202"/>
      <c r="E9899" s="202"/>
    </row>
    <row r="9900" spans="2:5">
      <c r="B9900" s="24"/>
      <c r="C9900" s="202"/>
      <c r="D9900" s="202"/>
      <c r="E9900" s="202"/>
    </row>
    <row r="9901" spans="2:5">
      <c r="B9901" s="24"/>
      <c r="C9901" s="202"/>
      <c r="D9901" s="202"/>
      <c r="E9901" s="202"/>
    </row>
    <row r="9902" spans="2:5">
      <c r="B9902" s="24"/>
      <c r="C9902" s="202"/>
      <c r="D9902" s="202"/>
      <c r="E9902" s="202"/>
    </row>
    <row r="9903" spans="2:5">
      <c r="B9903" s="24"/>
      <c r="C9903" s="202"/>
      <c r="D9903" s="202"/>
      <c r="E9903" s="202"/>
    </row>
    <row r="9904" spans="2:5">
      <c r="B9904" s="24"/>
      <c r="C9904" s="202"/>
      <c r="D9904" s="202"/>
      <c r="E9904" s="202"/>
    </row>
    <row r="9905" spans="2:5">
      <c r="B9905" s="24"/>
      <c r="C9905" s="202"/>
      <c r="D9905" s="202"/>
      <c r="E9905" s="202"/>
    </row>
    <row r="9906" spans="2:5">
      <c r="B9906" s="24"/>
      <c r="C9906" s="202"/>
      <c r="D9906" s="202"/>
      <c r="E9906" s="202"/>
    </row>
    <row r="9907" spans="2:5">
      <c r="B9907" s="24"/>
      <c r="C9907" s="202"/>
      <c r="D9907" s="202"/>
      <c r="E9907" s="202"/>
    </row>
    <row r="9908" spans="2:5">
      <c r="B9908" s="24"/>
      <c r="C9908" s="202"/>
      <c r="D9908" s="202"/>
      <c r="E9908" s="202"/>
    </row>
    <row r="9909" spans="2:5">
      <c r="B9909" s="24"/>
      <c r="C9909" s="202"/>
      <c r="D9909" s="202"/>
      <c r="E9909" s="202"/>
    </row>
    <row r="9910" spans="2:5">
      <c r="B9910" s="24"/>
      <c r="C9910" s="202"/>
      <c r="D9910" s="202"/>
      <c r="E9910" s="202"/>
    </row>
    <row r="9911" spans="2:5">
      <c r="B9911" s="24"/>
      <c r="C9911" s="202"/>
      <c r="D9911" s="202"/>
      <c r="E9911" s="202"/>
    </row>
    <row r="9912" spans="2:5">
      <c r="B9912" s="24"/>
      <c r="C9912" s="202"/>
      <c r="D9912" s="202"/>
      <c r="E9912" s="202"/>
    </row>
    <row r="9913" spans="2:5">
      <c r="B9913" s="24"/>
      <c r="C9913" s="202"/>
      <c r="D9913" s="202"/>
      <c r="E9913" s="202"/>
    </row>
    <row r="9914" spans="2:5">
      <c r="B9914" s="24"/>
      <c r="C9914" s="202"/>
      <c r="D9914" s="202"/>
      <c r="E9914" s="202"/>
    </row>
    <row r="9915" spans="2:5">
      <c r="B9915" s="24"/>
      <c r="C9915" s="202"/>
      <c r="D9915" s="202"/>
      <c r="E9915" s="202"/>
    </row>
    <row r="9916" spans="2:5">
      <c r="B9916" s="24"/>
      <c r="C9916" s="202"/>
      <c r="D9916" s="202"/>
      <c r="E9916" s="202"/>
    </row>
    <row r="9917" spans="2:5">
      <c r="B9917" s="24"/>
      <c r="C9917" s="202"/>
      <c r="D9917" s="202"/>
      <c r="E9917" s="202"/>
    </row>
    <row r="9918" spans="2:5">
      <c r="B9918" s="24"/>
      <c r="C9918" s="202"/>
      <c r="D9918" s="202"/>
      <c r="E9918" s="202"/>
    </row>
    <row r="9919" spans="2:5">
      <c r="B9919" s="24"/>
      <c r="C9919" s="202"/>
      <c r="D9919" s="202"/>
      <c r="E9919" s="202"/>
    </row>
    <row r="9920" spans="2:5">
      <c r="B9920" s="24"/>
      <c r="C9920" s="202"/>
      <c r="D9920" s="202"/>
      <c r="E9920" s="202"/>
    </row>
    <row r="9921" spans="2:5">
      <c r="B9921" s="24"/>
      <c r="C9921" s="202"/>
      <c r="D9921" s="202"/>
      <c r="E9921" s="202"/>
    </row>
    <row r="9922" spans="2:5">
      <c r="B9922" s="24"/>
      <c r="C9922" s="202"/>
      <c r="D9922" s="202"/>
      <c r="E9922" s="202"/>
    </row>
    <row r="9923" spans="2:5">
      <c r="B9923" s="24"/>
      <c r="C9923" s="202"/>
      <c r="D9923" s="202"/>
      <c r="E9923" s="202"/>
    </row>
    <row r="9924" spans="2:5">
      <c r="B9924" s="24"/>
      <c r="C9924" s="202"/>
      <c r="D9924" s="202"/>
      <c r="E9924" s="202"/>
    </row>
    <row r="9925" spans="2:5">
      <c r="B9925" s="24"/>
      <c r="C9925" s="202"/>
      <c r="D9925" s="202"/>
      <c r="E9925" s="202"/>
    </row>
    <row r="9926" spans="2:5">
      <c r="B9926" s="24"/>
      <c r="C9926" s="202"/>
      <c r="D9926" s="202"/>
      <c r="E9926" s="202"/>
    </row>
    <row r="9927" spans="2:5">
      <c r="B9927" s="24"/>
      <c r="C9927" s="202"/>
      <c r="D9927" s="202"/>
      <c r="E9927" s="202"/>
    </row>
    <row r="9928" spans="2:5">
      <c r="B9928" s="24"/>
      <c r="C9928" s="202"/>
      <c r="D9928" s="202"/>
      <c r="E9928" s="202"/>
    </row>
    <row r="9929" spans="2:5">
      <c r="B9929" s="24"/>
      <c r="C9929" s="202"/>
      <c r="D9929" s="202"/>
      <c r="E9929" s="202"/>
    </row>
    <row r="9930" spans="2:5">
      <c r="B9930" s="24"/>
      <c r="C9930" s="202"/>
      <c r="D9930" s="202"/>
      <c r="E9930" s="202"/>
    </row>
    <row r="9931" spans="2:5">
      <c r="B9931" s="24"/>
      <c r="C9931" s="202"/>
      <c r="D9931" s="202"/>
      <c r="E9931" s="202"/>
    </row>
    <row r="9932" spans="2:5">
      <c r="B9932" s="24"/>
      <c r="C9932" s="202"/>
      <c r="D9932" s="202"/>
      <c r="E9932" s="202"/>
    </row>
    <row r="9933" spans="2:5">
      <c r="B9933" s="24"/>
      <c r="C9933" s="202"/>
      <c r="D9933" s="202"/>
      <c r="E9933" s="202"/>
    </row>
    <row r="9934" spans="2:5">
      <c r="B9934" s="24"/>
      <c r="C9934" s="202"/>
      <c r="D9934" s="202"/>
      <c r="E9934" s="202"/>
    </row>
    <row r="9935" spans="2:5">
      <c r="B9935" s="24"/>
      <c r="C9935" s="202"/>
      <c r="D9935" s="202"/>
      <c r="E9935" s="202"/>
    </row>
    <row r="9936" spans="2:5">
      <c r="B9936" s="24"/>
      <c r="C9936" s="202"/>
      <c r="D9936" s="202"/>
      <c r="E9936" s="202"/>
    </row>
    <row r="9937" spans="2:5">
      <c r="B9937" s="24"/>
      <c r="C9937" s="202"/>
      <c r="D9937" s="202"/>
      <c r="E9937" s="202"/>
    </row>
    <row r="9938" spans="2:5">
      <c r="B9938" s="24"/>
      <c r="C9938" s="202"/>
      <c r="D9938" s="202"/>
      <c r="E9938" s="202"/>
    </row>
    <row r="9939" spans="2:5">
      <c r="B9939" s="24"/>
      <c r="C9939" s="202"/>
      <c r="D9939" s="202"/>
      <c r="E9939" s="202"/>
    </row>
    <row r="9940" spans="2:5">
      <c r="B9940" s="24"/>
      <c r="C9940" s="202"/>
      <c r="D9940" s="202"/>
      <c r="E9940" s="202"/>
    </row>
    <row r="9941" spans="2:5">
      <c r="B9941" s="24"/>
      <c r="C9941" s="202"/>
      <c r="D9941" s="202"/>
      <c r="E9941" s="202"/>
    </row>
    <row r="9942" spans="2:5">
      <c r="B9942" s="24"/>
      <c r="C9942" s="202"/>
      <c r="D9942" s="202"/>
      <c r="E9942" s="202"/>
    </row>
    <row r="9943" spans="2:5">
      <c r="B9943" s="24"/>
      <c r="C9943" s="202"/>
      <c r="D9943" s="202"/>
      <c r="E9943" s="202"/>
    </row>
    <row r="9944" spans="2:5">
      <c r="B9944" s="24"/>
      <c r="C9944" s="202"/>
      <c r="D9944" s="202"/>
      <c r="E9944" s="202"/>
    </row>
    <row r="9945" spans="2:5">
      <c r="B9945" s="24"/>
      <c r="C9945" s="202"/>
      <c r="D9945" s="202"/>
      <c r="E9945" s="202"/>
    </row>
    <row r="9946" spans="2:5">
      <c r="B9946" s="24"/>
      <c r="C9946" s="202"/>
      <c r="D9946" s="202"/>
      <c r="E9946" s="202"/>
    </row>
    <row r="9947" spans="2:5">
      <c r="B9947" s="24"/>
      <c r="C9947" s="202"/>
      <c r="D9947" s="202"/>
      <c r="E9947" s="202"/>
    </row>
    <row r="9948" spans="2:5">
      <c r="B9948" s="24"/>
      <c r="C9948" s="202"/>
      <c r="D9948" s="202"/>
      <c r="E9948" s="202"/>
    </row>
    <row r="9949" spans="2:5">
      <c r="B9949" s="24"/>
      <c r="C9949" s="202"/>
      <c r="D9949" s="202"/>
      <c r="E9949" s="202"/>
    </row>
    <row r="9950" spans="2:5">
      <c r="B9950" s="24"/>
      <c r="C9950" s="202"/>
      <c r="D9950" s="202"/>
      <c r="E9950" s="202"/>
    </row>
    <row r="9951" spans="2:5">
      <c r="B9951" s="24"/>
      <c r="C9951" s="202"/>
      <c r="D9951" s="202"/>
      <c r="E9951" s="202"/>
    </row>
    <row r="9952" spans="2:5">
      <c r="B9952" s="24"/>
      <c r="C9952" s="202"/>
      <c r="D9952" s="202"/>
      <c r="E9952" s="202"/>
    </row>
    <row r="9953" spans="2:5">
      <c r="B9953" s="24"/>
      <c r="C9953" s="202"/>
      <c r="D9953" s="202"/>
      <c r="E9953" s="202"/>
    </row>
    <row r="9954" spans="2:5">
      <c r="B9954" s="24"/>
      <c r="C9954" s="202"/>
      <c r="D9954" s="202"/>
      <c r="E9954" s="202"/>
    </row>
    <row r="9955" spans="2:5">
      <c r="B9955" s="24"/>
      <c r="C9955" s="202"/>
      <c r="D9955" s="202"/>
      <c r="E9955" s="202"/>
    </row>
    <row r="9956" spans="2:5">
      <c r="B9956" s="24"/>
      <c r="C9956" s="202"/>
      <c r="D9956" s="202"/>
      <c r="E9956" s="202"/>
    </row>
    <row r="9957" spans="2:5">
      <c r="B9957" s="24"/>
      <c r="C9957" s="202"/>
      <c r="D9957" s="202"/>
      <c r="E9957" s="202"/>
    </row>
    <row r="9958" spans="2:5">
      <c r="B9958" s="24"/>
      <c r="C9958" s="202"/>
      <c r="D9958" s="202"/>
      <c r="E9958" s="202"/>
    </row>
    <row r="9959" spans="2:5">
      <c r="B9959" s="24"/>
      <c r="C9959" s="202"/>
      <c r="D9959" s="202"/>
      <c r="E9959" s="202"/>
    </row>
    <row r="9960" spans="2:5">
      <c r="B9960" s="24"/>
      <c r="C9960" s="202"/>
      <c r="D9960" s="202"/>
      <c r="E9960" s="202"/>
    </row>
    <row r="9961" spans="2:5">
      <c r="B9961" s="24"/>
      <c r="C9961" s="202"/>
      <c r="D9961" s="202"/>
      <c r="E9961" s="202"/>
    </row>
    <row r="9962" spans="2:5">
      <c r="B9962" s="24"/>
      <c r="C9962" s="202"/>
      <c r="D9962" s="202"/>
      <c r="E9962" s="202"/>
    </row>
    <row r="9963" spans="2:5">
      <c r="B9963" s="24"/>
      <c r="C9963" s="202"/>
      <c r="D9963" s="202"/>
      <c r="E9963" s="202"/>
    </row>
    <row r="9964" spans="2:5">
      <c r="B9964" s="24"/>
      <c r="C9964" s="202"/>
      <c r="D9964" s="202"/>
      <c r="E9964" s="202"/>
    </row>
    <row r="9965" spans="2:5">
      <c r="B9965" s="24"/>
      <c r="C9965" s="202"/>
      <c r="D9965" s="202"/>
      <c r="E9965" s="202"/>
    </row>
    <row r="9966" spans="2:5">
      <c r="B9966" s="24"/>
      <c r="C9966" s="202"/>
      <c r="D9966" s="202"/>
      <c r="E9966" s="202"/>
    </row>
    <row r="9967" spans="2:5">
      <c r="B9967" s="24"/>
      <c r="C9967" s="202"/>
      <c r="D9967" s="202"/>
      <c r="E9967" s="202"/>
    </row>
    <row r="9968" spans="2:5">
      <c r="B9968" s="24"/>
      <c r="C9968" s="202"/>
      <c r="D9968" s="202"/>
      <c r="E9968" s="202"/>
    </row>
    <row r="9969" spans="2:5">
      <c r="B9969" s="24"/>
      <c r="C9969" s="202"/>
      <c r="D9969" s="202"/>
      <c r="E9969" s="202"/>
    </row>
    <row r="9970" spans="2:5">
      <c r="B9970" s="24"/>
      <c r="C9970" s="202"/>
      <c r="D9970" s="202"/>
      <c r="E9970" s="202"/>
    </row>
    <row r="9971" spans="2:5">
      <c r="B9971" s="24"/>
      <c r="C9971" s="202"/>
      <c r="D9971" s="202"/>
      <c r="E9971" s="202"/>
    </row>
    <row r="9972" spans="2:5">
      <c r="B9972" s="24"/>
      <c r="C9972" s="202"/>
      <c r="D9972" s="202"/>
      <c r="E9972" s="202"/>
    </row>
    <row r="9973" spans="2:5">
      <c r="B9973" s="24"/>
      <c r="C9973" s="202"/>
      <c r="D9973" s="202"/>
      <c r="E9973" s="202"/>
    </row>
    <row r="9974" spans="2:5">
      <c r="B9974" s="24"/>
      <c r="C9974" s="202"/>
      <c r="D9974" s="202"/>
      <c r="E9974" s="202"/>
    </row>
    <row r="9975" spans="2:5">
      <c r="B9975" s="24"/>
      <c r="C9975" s="202"/>
      <c r="D9975" s="202"/>
      <c r="E9975" s="202"/>
    </row>
    <row r="9976" spans="2:5">
      <c r="B9976" s="24"/>
      <c r="C9976" s="202"/>
      <c r="D9976" s="202"/>
      <c r="E9976" s="202"/>
    </row>
    <row r="9977" spans="2:5">
      <c r="B9977" s="24"/>
      <c r="C9977" s="202"/>
      <c r="D9977" s="202"/>
      <c r="E9977" s="202"/>
    </row>
    <row r="9978" spans="2:5">
      <c r="B9978" s="24"/>
      <c r="C9978" s="202"/>
      <c r="D9978" s="202"/>
      <c r="E9978" s="202"/>
    </row>
    <row r="9979" spans="2:5">
      <c r="B9979" s="24"/>
      <c r="C9979" s="202"/>
      <c r="D9979" s="202"/>
      <c r="E9979" s="202"/>
    </row>
    <row r="9980" spans="2:5">
      <c r="B9980" s="24"/>
      <c r="C9980" s="202"/>
      <c r="D9980" s="202"/>
      <c r="E9980" s="202"/>
    </row>
    <row r="9981" spans="2:5">
      <c r="B9981" s="24"/>
      <c r="C9981" s="202"/>
      <c r="D9981" s="202"/>
      <c r="E9981" s="202"/>
    </row>
    <row r="9982" spans="2:5">
      <c r="B9982" s="24"/>
      <c r="C9982" s="202"/>
      <c r="D9982" s="202"/>
      <c r="E9982" s="202"/>
    </row>
    <row r="9983" spans="2:5">
      <c r="B9983" s="24"/>
      <c r="C9983" s="202"/>
      <c r="D9983" s="202"/>
      <c r="E9983" s="202"/>
    </row>
    <row r="9984" spans="2:5">
      <c r="B9984" s="24"/>
      <c r="C9984" s="202"/>
      <c r="D9984" s="202"/>
      <c r="E9984" s="202"/>
    </row>
    <row r="9985" spans="2:5">
      <c r="B9985" s="24"/>
      <c r="C9985" s="202"/>
      <c r="D9985" s="202"/>
      <c r="E9985" s="202"/>
    </row>
    <row r="9986" spans="2:5">
      <c r="B9986" s="24"/>
      <c r="C9986" s="202"/>
      <c r="D9986" s="202"/>
      <c r="E9986" s="202"/>
    </row>
    <row r="9987" spans="2:5">
      <c r="B9987" s="24"/>
      <c r="C9987" s="202"/>
      <c r="D9987" s="202"/>
      <c r="E9987" s="202"/>
    </row>
    <row r="9988" spans="2:5">
      <c r="B9988" s="24"/>
      <c r="C9988" s="202"/>
      <c r="D9988" s="202"/>
      <c r="E9988" s="202"/>
    </row>
    <row r="9989" spans="2:5">
      <c r="B9989" s="24"/>
      <c r="C9989" s="202"/>
      <c r="D9989" s="202"/>
      <c r="E9989" s="202"/>
    </row>
    <row r="9990" spans="2:5">
      <c r="B9990" s="24"/>
      <c r="C9990" s="202"/>
      <c r="D9990" s="202"/>
      <c r="E9990" s="202"/>
    </row>
    <row r="9991" spans="2:5">
      <c r="B9991" s="24"/>
      <c r="C9991" s="202"/>
      <c r="D9991" s="202"/>
      <c r="E9991" s="202"/>
    </row>
    <row r="9992" spans="2:5">
      <c r="B9992" s="24"/>
      <c r="C9992" s="202"/>
      <c r="D9992" s="202"/>
      <c r="E9992" s="202"/>
    </row>
    <row r="9993" spans="2:5">
      <c r="B9993" s="24"/>
      <c r="C9993" s="202"/>
      <c r="D9993" s="202"/>
      <c r="E9993" s="202"/>
    </row>
    <row r="9994" spans="2:5">
      <c r="B9994" s="24"/>
      <c r="C9994" s="202"/>
      <c r="D9994" s="202"/>
      <c r="E9994" s="202"/>
    </row>
    <row r="9995" spans="2:5">
      <c r="B9995" s="24"/>
      <c r="C9995" s="202"/>
      <c r="D9995" s="202"/>
      <c r="E9995" s="202"/>
    </row>
    <row r="9996" spans="2:5">
      <c r="B9996" s="24"/>
      <c r="C9996" s="202"/>
      <c r="D9996" s="202"/>
      <c r="E9996" s="202"/>
    </row>
    <row r="9997" spans="2:5">
      <c r="B9997" s="24"/>
      <c r="C9997" s="202"/>
      <c r="D9997" s="202"/>
      <c r="E9997" s="202"/>
    </row>
    <row r="9998" spans="2:5">
      <c r="B9998" s="24"/>
      <c r="C9998" s="202"/>
      <c r="D9998" s="202"/>
      <c r="E9998" s="202"/>
    </row>
    <row r="9999" spans="2:5">
      <c r="B9999" s="24"/>
      <c r="C9999" s="202"/>
      <c r="D9999" s="202"/>
      <c r="E9999" s="202"/>
    </row>
    <row r="10000" spans="2:5">
      <c r="B10000" s="24"/>
      <c r="C10000" s="202"/>
      <c r="D10000" s="202"/>
      <c r="E10000" s="202"/>
    </row>
    <row r="10001" spans="2:5">
      <c r="B10001" s="24"/>
      <c r="C10001" s="202"/>
      <c r="D10001" s="202"/>
      <c r="E10001" s="202"/>
    </row>
    <row r="10002" spans="2:5">
      <c r="B10002" s="24"/>
      <c r="C10002" s="202"/>
      <c r="D10002" s="202"/>
      <c r="E10002" s="202"/>
    </row>
    <row r="10003" spans="2:5">
      <c r="B10003" s="24"/>
      <c r="C10003" s="202"/>
      <c r="D10003" s="202"/>
      <c r="E10003" s="202"/>
    </row>
    <row r="10004" spans="2:5">
      <c r="B10004" s="24"/>
      <c r="C10004" s="202"/>
      <c r="D10004" s="202"/>
      <c r="E10004" s="202"/>
    </row>
    <row r="10005" spans="2:5">
      <c r="B10005" s="24"/>
      <c r="C10005" s="202"/>
      <c r="D10005" s="202"/>
      <c r="E10005" s="202"/>
    </row>
    <row r="10006" spans="2:5">
      <c r="B10006" s="24"/>
      <c r="C10006" s="202"/>
      <c r="D10006" s="202"/>
      <c r="E10006" s="202"/>
    </row>
    <row r="10007" spans="2:5">
      <c r="B10007" s="24"/>
      <c r="C10007" s="202"/>
      <c r="D10007" s="202"/>
      <c r="E10007" s="202"/>
    </row>
    <row r="10008" spans="2:5">
      <c r="B10008" s="24"/>
      <c r="C10008" s="202"/>
      <c r="D10008" s="202"/>
      <c r="E10008" s="202"/>
    </row>
    <row r="10009" spans="2:5">
      <c r="B10009" s="24"/>
      <c r="C10009" s="202"/>
      <c r="D10009" s="202"/>
      <c r="E10009" s="202"/>
    </row>
    <row r="10010" spans="2:5">
      <c r="B10010" s="24"/>
      <c r="C10010" s="202"/>
      <c r="D10010" s="202"/>
      <c r="E10010" s="202"/>
    </row>
    <row r="10011" spans="2:5">
      <c r="B10011" s="24"/>
      <c r="C10011" s="202"/>
      <c r="D10011" s="202"/>
      <c r="E10011" s="202"/>
    </row>
    <row r="10012" spans="2:5">
      <c r="B10012" s="24"/>
      <c r="C10012" s="202"/>
      <c r="D10012" s="202"/>
      <c r="E10012" s="202"/>
    </row>
    <row r="10013" spans="2:5">
      <c r="B10013" s="24"/>
      <c r="C10013" s="202"/>
      <c r="D10013" s="202"/>
      <c r="E10013" s="202"/>
    </row>
    <row r="10014" spans="2:5">
      <c r="B10014" s="24"/>
      <c r="C10014" s="202"/>
      <c r="D10014" s="202"/>
      <c r="E10014" s="202"/>
    </row>
    <row r="10015" spans="2:5">
      <c r="B10015" s="24"/>
      <c r="C10015" s="202"/>
      <c r="D10015" s="202"/>
      <c r="E10015" s="202"/>
    </row>
    <row r="10016" spans="2:5">
      <c r="B10016" s="24"/>
      <c r="C10016" s="202"/>
      <c r="D10016" s="202"/>
      <c r="E10016" s="202"/>
    </row>
    <row r="10017" spans="2:5">
      <c r="B10017" s="24"/>
      <c r="C10017" s="202"/>
      <c r="D10017" s="202"/>
      <c r="E10017" s="202"/>
    </row>
    <row r="10018" spans="2:5">
      <c r="B10018" s="24"/>
      <c r="C10018" s="202"/>
      <c r="D10018" s="202"/>
      <c r="E10018" s="202"/>
    </row>
    <row r="10019" spans="2:5">
      <c r="B10019" s="24"/>
      <c r="C10019" s="202"/>
      <c r="D10019" s="202"/>
      <c r="E10019" s="202"/>
    </row>
    <row r="10020" spans="2:5">
      <c r="B10020" s="24"/>
      <c r="C10020" s="202"/>
      <c r="D10020" s="202"/>
      <c r="E10020" s="202"/>
    </row>
    <row r="10021" spans="2:5">
      <c r="B10021" s="24"/>
      <c r="C10021" s="202"/>
      <c r="D10021" s="202"/>
      <c r="E10021" s="202"/>
    </row>
    <row r="10022" spans="2:5">
      <c r="B10022" s="24"/>
      <c r="C10022" s="202"/>
      <c r="D10022" s="202"/>
      <c r="E10022" s="202"/>
    </row>
    <row r="10023" spans="2:5">
      <c r="B10023" s="24"/>
      <c r="C10023" s="202"/>
      <c r="D10023" s="202"/>
      <c r="E10023" s="202"/>
    </row>
    <row r="10024" spans="2:5">
      <c r="B10024" s="24"/>
      <c r="C10024" s="202"/>
      <c r="D10024" s="202"/>
      <c r="E10024" s="202"/>
    </row>
    <row r="10025" spans="2:5">
      <c r="B10025" s="24"/>
      <c r="C10025" s="202"/>
      <c r="D10025" s="202"/>
      <c r="E10025" s="202"/>
    </row>
    <row r="10026" spans="2:5">
      <c r="B10026" s="24"/>
      <c r="C10026" s="202"/>
      <c r="D10026" s="202"/>
      <c r="E10026" s="202"/>
    </row>
    <row r="10027" spans="2:5">
      <c r="B10027" s="24"/>
      <c r="C10027" s="202"/>
      <c r="D10027" s="202"/>
      <c r="E10027" s="202"/>
    </row>
    <row r="10028" spans="2:5">
      <c r="B10028" s="24"/>
      <c r="C10028" s="202"/>
      <c r="D10028" s="202"/>
      <c r="E10028" s="202"/>
    </row>
    <row r="10029" spans="2:5">
      <c r="B10029" s="24"/>
      <c r="C10029" s="202"/>
      <c r="D10029" s="202"/>
      <c r="E10029" s="202"/>
    </row>
    <row r="10030" spans="2:5">
      <c r="B10030" s="24"/>
      <c r="C10030" s="202"/>
      <c r="D10030" s="202"/>
      <c r="E10030" s="202"/>
    </row>
    <row r="10031" spans="2:5">
      <c r="B10031" s="24"/>
      <c r="C10031" s="202"/>
      <c r="D10031" s="202"/>
      <c r="E10031" s="202"/>
    </row>
    <row r="10032" spans="2:5">
      <c r="B10032" s="24"/>
      <c r="C10032" s="202"/>
      <c r="D10032" s="202"/>
      <c r="E10032" s="202"/>
    </row>
    <row r="10033" spans="2:5">
      <c r="B10033" s="24"/>
      <c r="C10033" s="202"/>
      <c r="D10033" s="202"/>
      <c r="E10033" s="202"/>
    </row>
    <row r="10034" spans="2:5">
      <c r="B10034" s="24"/>
      <c r="C10034" s="202"/>
      <c r="D10034" s="202"/>
      <c r="E10034" s="202"/>
    </row>
    <row r="10035" spans="2:5">
      <c r="B10035" s="24"/>
      <c r="C10035" s="202"/>
      <c r="D10035" s="202"/>
      <c r="E10035" s="202"/>
    </row>
    <row r="10036" spans="2:5">
      <c r="B10036" s="24"/>
      <c r="C10036" s="202"/>
      <c r="D10036" s="202"/>
      <c r="E10036" s="202"/>
    </row>
    <row r="10037" spans="2:5">
      <c r="B10037" s="24"/>
      <c r="C10037" s="202"/>
      <c r="D10037" s="202"/>
      <c r="E10037" s="202"/>
    </row>
    <row r="10038" spans="2:5">
      <c r="B10038" s="24"/>
      <c r="C10038" s="202"/>
      <c r="D10038" s="202"/>
      <c r="E10038" s="202"/>
    </row>
    <row r="10039" spans="2:5">
      <c r="B10039" s="24"/>
      <c r="C10039" s="202"/>
      <c r="D10039" s="202"/>
      <c r="E10039" s="202"/>
    </row>
    <row r="10040" spans="2:5">
      <c r="B10040" s="24"/>
      <c r="C10040" s="202"/>
      <c r="D10040" s="202"/>
      <c r="E10040" s="202"/>
    </row>
    <row r="10041" spans="2:5">
      <c r="B10041" s="24"/>
      <c r="C10041" s="202"/>
      <c r="D10041" s="202"/>
      <c r="E10041" s="202"/>
    </row>
    <row r="10042" spans="2:5">
      <c r="B10042" s="24"/>
      <c r="C10042" s="202"/>
      <c r="D10042" s="202"/>
      <c r="E10042" s="202"/>
    </row>
    <row r="10043" spans="2:5">
      <c r="B10043" s="24"/>
      <c r="C10043" s="202"/>
      <c r="D10043" s="202"/>
      <c r="E10043" s="202"/>
    </row>
    <row r="10044" spans="2:5">
      <c r="B10044" s="24"/>
      <c r="C10044" s="202"/>
      <c r="D10044" s="202"/>
      <c r="E10044" s="202"/>
    </row>
    <row r="10045" spans="2:5">
      <c r="B10045" s="24"/>
      <c r="C10045" s="202"/>
      <c r="D10045" s="202"/>
      <c r="E10045" s="202"/>
    </row>
    <row r="10046" spans="2:5">
      <c r="B10046" s="24"/>
      <c r="C10046" s="202"/>
      <c r="D10046" s="202"/>
      <c r="E10046" s="202"/>
    </row>
    <row r="10047" spans="2:5">
      <c r="B10047" s="24"/>
      <c r="C10047" s="202"/>
      <c r="D10047" s="202"/>
      <c r="E10047" s="202"/>
    </row>
    <row r="10048" spans="2:5">
      <c r="B10048" s="24"/>
      <c r="C10048" s="202"/>
      <c r="D10048" s="202"/>
      <c r="E10048" s="202"/>
    </row>
    <row r="10049" spans="2:5">
      <c r="B10049" s="24"/>
      <c r="C10049" s="202"/>
      <c r="D10049" s="202"/>
      <c r="E10049" s="202"/>
    </row>
    <row r="10050" spans="2:5">
      <c r="B10050" s="24"/>
      <c r="C10050" s="202"/>
      <c r="D10050" s="202"/>
      <c r="E10050" s="202"/>
    </row>
    <row r="10051" spans="2:5">
      <c r="B10051" s="24"/>
      <c r="C10051" s="202"/>
      <c r="D10051" s="202"/>
      <c r="E10051" s="202"/>
    </row>
    <row r="10052" spans="2:5">
      <c r="B10052" s="24"/>
      <c r="C10052" s="202"/>
      <c r="D10052" s="202"/>
      <c r="E10052" s="202"/>
    </row>
    <row r="10053" spans="2:5">
      <c r="B10053" s="24"/>
      <c r="C10053" s="202"/>
      <c r="D10053" s="202"/>
      <c r="E10053" s="202"/>
    </row>
    <row r="10054" spans="2:5">
      <c r="B10054" s="24"/>
      <c r="C10054" s="202"/>
      <c r="D10054" s="202"/>
      <c r="E10054" s="202"/>
    </row>
    <row r="10055" spans="2:5">
      <c r="B10055" s="24"/>
      <c r="C10055" s="202"/>
      <c r="D10055" s="202"/>
      <c r="E10055" s="202"/>
    </row>
    <row r="10056" spans="2:5">
      <c r="B10056" s="24"/>
      <c r="C10056" s="202"/>
      <c r="D10056" s="202"/>
      <c r="E10056" s="202"/>
    </row>
    <row r="10057" spans="2:5">
      <c r="B10057" s="24"/>
      <c r="C10057" s="202"/>
      <c r="D10057" s="202"/>
      <c r="E10057" s="202"/>
    </row>
    <row r="10058" spans="2:5">
      <c r="B10058" s="24"/>
      <c r="C10058" s="202"/>
      <c r="D10058" s="202"/>
      <c r="E10058" s="202"/>
    </row>
    <row r="10059" spans="2:5">
      <c r="B10059" s="24"/>
      <c r="C10059" s="202"/>
      <c r="D10059" s="202"/>
      <c r="E10059" s="202"/>
    </row>
    <row r="10060" spans="2:5">
      <c r="B10060" s="24"/>
      <c r="C10060" s="202"/>
      <c r="D10060" s="202"/>
      <c r="E10060" s="202"/>
    </row>
    <row r="10061" spans="2:5">
      <c r="B10061" s="24"/>
      <c r="C10061" s="202"/>
      <c r="D10061" s="202"/>
      <c r="E10061" s="202"/>
    </row>
    <row r="10062" spans="2:5">
      <c r="B10062" s="24"/>
      <c r="C10062" s="202"/>
      <c r="D10062" s="202"/>
      <c r="E10062" s="202"/>
    </row>
    <row r="10063" spans="2:5">
      <c r="B10063" s="24"/>
      <c r="C10063" s="202"/>
      <c r="D10063" s="202"/>
      <c r="E10063" s="202"/>
    </row>
    <row r="10064" spans="2:5">
      <c r="B10064" s="24"/>
      <c r="C10064" s="202"/>
      <c r="D10064" s="202"/>
      <c r="E10064" s="202"/>
    </row>
    <row r="10065" spans="2:5">
      <c r="B10065" s="24"/>
      <c r="C10065" s="202"/>
      <c r="D10065" s="202"/>
      <c r="E10065" s="202"/>
    </row>
    <row r="10066" spans="2:5">
      <c r="B10066" s="24"/>
      <c r="C10066" s="202"/>
      <c r="D10066" s="202"/>
      <c r="E10066" s="202"/>
    </row>
    <row r="10067" spans="2:5">
      <c r="B10067" s="24"/>
      <c r="C10067" s="202"/>
      <c r="D10067" s="202"/>
      <c r="E10067" s="202"/>
    </row>
    <row r="10068" spans="2:5">
      <c r="B10068" s="24"/>
      <c r="C10068" s="202"/>
      <c r="D10068" s="202"/>
      <c r="E10068" s="202"/>
    </row>
    <row r="10069" spans="2:5">
      <c r="B10069" s="24"/>
      <c r="C10069" s="202"/>
      <c r="D10069" s="202"/>
      <c r="E10069" s="202"/>
    </row>
    <row r="10070" spans="2:5">
      <c r="B10070" s="24"/>
      <c r="C10070" s="202"/>
      <c r="D10070" s="202"/>
      <c r="E10070" s="202"/>
    </row>
    <row r="10071" spans="2:5">
      <c r="B10071" s="24"/>
      <c r="C10071" s="202"/>
      <c r="D10071" s="202"/>
      <c r="E10071" s="202"/>
    </row>
    <row r="10072" spans="2:5">
      <c r="B10072" s="24"/>
      <c r="C10072" s="202"/>
      <c r="D10072" s="202"/>
      <c r="E10072" s="202"/>
    </row>
    <row r="10073" spans="2:5">
      <c r="B10073" s="24"/>
      <c r="C10073" s="202"/>
      <c r="D10073" s="202"/>
      <c r="E10073" s="202"/>
    </row>
    <row r="10074" spans="2:5">
      <c r="B10074" s="24"/>
      <c r="C10074" s="202"/>
      <c r="D10074" s="202"/>
      <c r="E10074" s="202"/>
    </row>
    <row r="10075" spans="2:5">
      <c r="B10075" s="24"/>
      <c r="C10075" s="202"/>
      <c r="D10075" s="202"/>
      <c r="E10075" s="202"/>
    </row>
    <row r="10076" spans="2:5">
      <c r="B10076" s="24"/>
      <c r="C10076" s="202"/>
      <c r="D10076" s="202"/>
      <c r="E10076" s="202"/>
    </row>
    <row r="10077" spans="2:5">
      <c r="B10077" s="24"/>
      <c r="C10077" s="202"/>
      <c r="D10077" s="202"/>
      <c r="E10077" s="202"/>
    </row>
    <row r="10078" spans="2:5">
      <c r="B10078" s="24"/>
      <c r="C10078" s="202"/>
      <c r="D10078" s="202"/>
      <c r="E10078" s="202"/>
    </row>
    <row r="10079" spans="2:5">
      <c r="B10079" s="24"/>
      <c r="C10079" s="202"/>
      <c r="D10079" s="202"/>
      <c r="E10079" s="202"/>
    </row>
    <row r="10080" spans="2:5">
      <c r="B10080" s="24"/>
      <c r="C10080" s="202"/>
      <c r="D10080" s="202"/>
      <c r="E10080" s="202"/>
    </row>
    <row r="10081" spans="2:5">
      <c r="B10081" s="24"/>
      <c r="C10081" s="202"/>
      <c r="D10081" s="202"/>
      <c r="E10081" s="202"/>
    </row>
    <row r="10082" spans="2:5">
      <c r="B10082" s="24"/>
      <c r="C10082" s="202"/>
      <c r="D10082" s="202"/>
      <c r="E10082" s="202"/>
    </row>
    <row r="10083" spans="2:5">
      <c r="B10083" s="24"/>
      <c r="C10083" s="202"/>
      <c r="D10083" s="202"/>
      <c r="E10083" s="202"/>
    </row>
    <row r="10084" spans="2:5">
      <c r="B10084" s="24"/>
      <c r="C10084" s="202"/>
      <c r="D10084" s="202"/>
      <c r="E10084" s="202"/>
    </row>
    <row r="10085" spans="2:5">
      <c r="B10085" s="24"/>
      <c r="C10085" s="202"/>
      <c r="D10085" s="202"/>
      <c r="E10085" s="202"/>
    </row>
    <row r="10086" spans="2:5">
      <c r="B10086" s="24"/>
      <c r="C10086" s="202"/>
      <c r="D10086" s="202"/>
      <c r="E10086" s="202"/>
    </row>
    <row r="10087" spans="2:5">
      <c r="B10087" s="24"/>
      <c r="C10087" s="202"/>
      <c r="D10087" s="202"/>
      <c r="E10087" s="202"/>
    </row>
    <row r="10088" spans="2:5">
      <c r="B10088" s="24"/>
      <c r="C10088" s="202"/>
      <c r="D10088" s="202"/>
      <c r="E10088" s="202"/>
    </row>
    <row r="10089" spans="2:5">
      <c r="B10089" s="24"/>
      <c r="C10089" s="202"/>
      <c r="D10089" s="202"/>
      <c r="E10089" s="202"/>
    </row>
    <row r="10090" spans="2:5">
      <c r="B10090" s="24"/>
      <c r="C10090" s="202"/>
      <c r="D10090" s="202"/>
      <c r="E10090" s="202"/>
    </row>
    <row r="10091" spans="2:5">
      <c r="B10091" s="24"/>
      <c r="C10091" s="202"/>
      <c r="D10091" s="202"/>
      <c r="E10091" s="202"/>
    </row>
    <row r="10092" spans="2:5">
      <c r="B10092" s="24"/>
      <c r="C10092" s="202"/>
      <c r="D10092" s="202"/>
      <c r="E10092" s="202"/>
    </row>
    <row r="10093" spans="2:5">
      <c r="B10093" s="24"/>
      <c r="C10093" s="202"/>
      <c r="D10093" s="202"/>
      <c r="E10093" s="202"/>
    </row>
    <row r="10094" spans="2:5">
      <c r="B10094" s="24"/>
      <c r="C10094" s="202"/>
      <c r="D10094" s="202"/>
      <c r="E10094" s="202"/>
    </row>
    <row r="10095" spans="2:5">
      <c r="B10095" s="24"/>
      <c r="C10095" s="202"/>
      <c r="D10095" s="202"/>
      <c r="E10095" s="202"/>
    </row>
    <row r="10096" spans="2:5">
      <c r="B10096" s="24"/>
      <c r="C10096" s="202"/>
      <c r="D10096" s="202"/>
      <c r="E10096" s="202"/>
    </row>
    <row r="10097" spans="2:5">
      <c r="B10097" s="24"/>
      <c r="C10097" s="202"/>
      <c r="D10097" s="202"/>
      <c r="E10097" s="202"/>
    </row>
    <row r="10098" spans="2:5">
      <c r="B10098" s="24"/>
      <c r="C10098" s="202"/>
      <c r="D10098" s="202"/>
      <c r="E10098" s="202"/>
    </row>
    <row r="10099" spans="2:5">
      <c r="B10099" s="24"/>
      <c r="C10099" s="202"/>
      <c r="D10099" s="202"/>
      <c r="E10099" s="202"/>
    </row>
    <row r="10100" spans="2:5">
      <c r="B10100" s="24"/>
      <c r="C10100" s="202"/>
      <c r="D10100" s="202"/>
      <c r="E10100" s="202"/>
    </row>
    <row r="10101" spans="2:5">
      <c r="B10101" s="24"/>
      <c r="C10101" s="202"/>
      <c r="D10101" s="202"/>
      <c r="E10101" s="202"/>
    </row>
    <row r="10102" spans="2:5">
      <c r="B10102" s="24"/>
      <c r="C10102" s="202"/>
      <c r="D10102" s="202"/>
      <c r="E10102" s="202"/>
    </row>
    <row r="10103" spans="2:5">
      <c r="B10103" s="24"/>
      <c r="C10103" s="202"/>
      <c r="D10103" s="202"/>
      <c r="E10103" s="202"/>
    </row>
    <row r="10104" spans="2:5">
      <c r="B10104" s="24"/>
      <c r="C10104" s="202"/>
      <c r="D10104" s="202"/>
      <c r="E10104" s="202"/>
    </row>
    <row r="10105" spans="2:5">
      <c r="B10105" s="24"/>
      <c r="C10105" s="202"/>
      <c r="D10105" s="202"/>
      <c r="E10105" s="202"/>
    </row>
    <row r="10106" spans="2:5">
      <c r="B10106" s="24"/>
      <c r="C10106" s="202"/>
      <c r="D10106" s="202"/>
      <c r="E10106" s="202"/>
    </row>
    <row r="10107" spans="2:5">
      <c r="B10107" s="24"/>
      <c r="C10107" s="202"/>
      <c r="D10107" s="202"/>
      <c r="E10107" s="202"/>
    </row>
    <row r="10108" spans="2:5">
      <c r="B10108" s="24"/>
      <c r="C10108" s="202"/>
      <c r="D10108" s="202"/>
      <c r="E10108" s="202"/>
    </row>
    <row r="10109" spans="2:5">
      <c r="B10109" s="24"/>
      <c r="C10109" s="202"/>
      <c r="D10109" s="202"/>
      <c r="E10109" s="202"/>
    </row>
    <row r="10110" spans="2:5">
      <c r="B10110" s="24"/>
      <c r="C10110" s="202"/>
      <c r="D10110" s="202"/>
      <c r="E10110" s="202"/>
    </row>
    <row r="10111" spans="2:5">
      <c r="B10111" s="24"/>
      <c r="C10111" s="202"/>
      <c r="D10111" s="202"/>
      <c r="E10111" s="202"/>
    </row>
    <row r="10112" spans="2:5">
      <c r="B10112" s="24"/>
      <c r="C10112" s="202"/>
      <c r="D10112" s="202"/>
      <c r="E10112" s="202"/>
    </row>
    <row r="10113" spans="2:5">
      <c r="B10113" s="24"/>
      <c r="C10113" s="202"/>
      <c r="D10113" s="202"/>
      <c r="E10113" s="202"/>
    </row>
    <row r="10114" spans="2:5">
      <c r="B10114" s="24"/>
      <c r="C10114" s="202"/>
      <c r="D10114" s="202"/>
      <c r="E10114" s="202"/>
    </row>
    <row r="10115" spans="2:5">
      <c r="B10115" s="24"/>
      <c r="C10115" s="202"/>
      <c r="D10115" s="202"/>
      <c r="E10115" s="202"/>
    </row>
    <row r="10116" spans="2:5">
      <c r="B10116" s="24"/>
      <c r="C10116" s="202"/>
      <c r="D10116" s="202"/>
      <c r="E10116" s="202"/>
    </row>
    <row r="10117" spans="2:5">
      <c r="B10117" s="24"/>
      <c r="C10117" s="202"/>
      <c r="D10117" s="202"/>
      <c r="E10117" s="202"/>
    </row>
    <row r="10118" spans="2:5">
      <c r="B10118" s="24"/>
      <c r="C10118" s="202"/>
      <c r="D10118" s="202"/>
      <c r="E10118" s="202"/>
    </row>
    <row r="10119" spans="2:5">
      <c r="B10119" s="24"/>
      <c r="C10119" s="202"/>
      <c r="D10119" s="202"/>
      <c r="E10119" s="202"/>
    </row>
    <row r="10120" spans="2:5">
      <c r="B10120" s="24"/>
      <c r="C10120" s="202"/>
      <c r="D10120" s="202"/>
      <c r="E10120" s="202"/>
    </row>
    <row r="10121" spans="2:5">
      <c r="B10121" s="24"/>
      <c r="C10121" s="202"/>
      <c r="D10121" s="202"/>
      <c r="E10121" s="202"/>
    </row>
    <row r="10122" spans="2:5">
      <c r="B10122" s="24"/>
      <c r="C10122" s="202"/>
      <c r="D10122" s="202"/>
      <c r="E10122" s="202"/>
    </row>
    <row r="10123" spans="2:5">
      <c r="B10123" s="24"/>
      <c r="C10123" s="202"/>
      <c r="D10123" s="202"/>
      <c r="E10123" s="202"/>
    </row>
    <row r="10124" spans="2:5">
      <c r="B10124" s="24"/>
      <c r="C10124" s="202"/>
      <c r="D10124" s="202"/>
      <c r="E10124" s="202"/>
    </row>
    <row r="10125" spans="2:5">
      <c r="B10125" s="24"/>
      <c r="C10125" s="202"/>
      <c r="D10125" s="202"/>
      <c r="E10125" s="202"/>
    </row>
    <row r="10126" spans="2:5">
      <c r="B10126" s="24"/>
      <c r="C10126" s="202"/>
      <c r="D10126" s="202"/>
      <c r="E10126" s="202"/>
    </row>
    <row r="10127" spans="2:5">
      <c r="B10127" s="24"/>
      <c r="C10127" s="202"/>
      <c r="D10127" s="202"/>
      <c r="E10127" s="202"/>
    </row>
    <row r="10128" spans="2:5">
      <c r="B10128" s="24"/>
      <c r="C10128" s="202"/>
      <c r="D10128" s="202"/>
      <c r="E10128" s="202"/>
    </row>
    <row r="10129" spans="2:5">
      <c r="B10129" s="24"/>
      <c r="C10129" s="202"/>
      <c r="D10129" s="202"/>
      <c r="E10129" s="202"/>
    </row>
    <row r="10130" spans="2:5">
      <c r="B10130" s="24"/>
      <c r="C10130" s="202"/>
      <c r="D10130" s="202"/>
      <c r="E10130" s="202"/>
    </row>
    <row r="10131" spans="2:5">
      <c r="B10131" s="24"/>
      <c r="C10131" s="202"/>
      <c r="D10131" s="202"/>
      <c r="E10131" s="202"/>
    </row>
    <row r="10132" spans="2:5">
      <c r="B10132" s="24"/>
      <c r="C10132" s="202"/>
      <c r="D10132" s="202"/>
      <c r="E10132" s="202"/>
    </row>
    <row r="10133" spans="2:5">
      <c r="B10133" s="24"/>
      <c r="C10133" s="202"/>
      <c r="D10133" s="202"/>
      <c r="E10133" s="202"/>
    </row>
    <row r="10134" spans="2:5">
      <c r="B10134" s="24"/>
      <c r="C10134" s="202"/>
      <c r="D10134" s="202"/>
      <c r="E10134" s="202"/>
    </row>
    <row r="10135" spans="2:5">
      <c r="B10135" s="24"/>
      <c r="C10135" s="202"/>
      <c r="D10135" s="202"/>
      <c r="E10135" s="202"/>
    </row>
    <row r="10136" spans="2:5">
      <c r="B10136" s="24"/>
      <c r="C10136" s="202"/>
      <c r="D10136" s="202"/>
      <c r="E10136" s="202"/>
    </row>
    <row r="10137" spans="2:5">
      <c r="B10137" s="24"/>
      <c r="C10137" s="202"/>
      <c r="D10137" s="202"/>
      <c r="E10137" s="202"/>
    </row>
    <row r="10138" spans="2:5">
      <c r="B10138" s="24"/>
      <c r="C10138" s="202"/>
      <c r="D10138" s="202"/>
      <c r="E10138" s="202"/>
    </row>
    <row r="10139" spans="2:5">
      <c r="B10139" s="24"/>
      <c r="C10139" s="202"/>
      <c r="D10139" s="202"/>
      <c r="E10139" s="202"/>
    </row>
    <row r="10140" spans="2:5">
      <c r="B10140" s="24"/>
      <c r="C10140" s="202"/>
      <c r="D10140" s="202"/>
      <c r="E10140" s="202"/>
    </row>
    <row r="10141" spans="2:5">
      <c r="B10141" s="24"/>
      <c r="C10141" s="202"/>
      <c r="D10141" s="202"/>
      <c r="E10141" s="202"/>
    </row>
    <row r="10142" spans="2:5">
      <c r="B10142" s="24"/>
      <c r="C10142" s="202"/>
      <c r="D10142" s="202"/>
      <c r="E10142" s="202"/>
    </row>
    <row r="10143" spans="2:5">
      <c r="B10143" s="24"/>
      <c r="C10143" s="202"/>
      <c r="D10143" s="202"/>
      <c r="E10143" s="202"/>
    </row>
    <row r="10144" spans="2:5">
      <c r="B10144" s="24"/>
      <c r="C10144" s="202"/>
      <c r="D10144" s="202"/>
      <c r="E10144" s="202"/>
    </row>
    <row r="10145" spans="2:5">
      <c r="B10145" s="24"/>
      <c r="C10145" s="202"/>
      <c r="D10145" s="202"/>
      <c r="E10145" s="202"/>
    </row>
    <row r="10146" spans="2:5">
      <c r="B10146" s="24"/>
      <c r="C10146" s="202"/>
      <c r="D10146" s="202"/>
      <c r="E10146" s="202"/>
    </row>
    <row r="10147" spans="2:5">
      <c r="B10147" s="24"/>
      <c r="C10147" s="202"/>
      <c r="D10147" s="202"/>
      <c r="E10147" s="202"/>
    </row>
    <row r="10148" spans="2:5">
      <c r="B10148" s="24"/>
      <c r="C10148" s="202"/>
      <c r="D10148" s="202"/>
      <c r="E10148" s="202"/>
    </row>
    <row r="10149" spans="2:5">
      <c r="B10149" s="24"/>
      <c r="C10149" s="202"/>
      <c r="D10149" s="202"/>
      <c r="E10149" s="202"/>
    </row>
    <row r="10150" spans="2:5">
      <c r="B10150" s="24"/>
      <c r="C10150" s="202"/>
      <c r="D10150" s="202"/>
      <c r="E10150" s="202"/>
    </row>
    <row r="10151" spans="2:5">
      <c r="B10151" s="24"/>
      <c r="C10151" s="202"/>
      <c r="D10151" s="202"/>
      <c r="E10151" s="202"/>
    </row>
    <row r="10152" spans="2:5">
      <c r="B10152" s="24"/>
      <c r="C10152" s="202"/>
      <c r="D10152" s="202"/>
      <c r="E10152" s="202"/>
    </row>
    <row r="10153" spans="2:5">
      <c r="B10153" s="24"/>
      <c r="C10153" s="202"/>
      <c r="D10153" s="202"/>
      <c r="E10153" s="202"/>
    </row>
    <row r="10154" spans="2:5">
      <c r="B10154" s="24"/>
      <c r="C10154" s="202"/>
      <c r="D10154" s="202"/>
      <c r="E10154" s="202"/>
    </row>
    <row r="10155" spans="2:5">
      <c r="B10155" s="24"/>
      <c r="C10155" s="202"/>
      <c r="D10155" s="202"/>
      <c r="E10155" s="202"/>
    </row>
    <row r="10156" spans="2:5">
      <c r="B10156" s="24"/>
      <c r="C10156" s="202"/>
      <c r="D10156" s="202"/>
      <c r="E10156" s="202"/>
    </row>
    <row r="10157" spans="2:5">
      <c r="B10157" s="24"/>
      <c r="C10157" s="202"/>
      <c r="D10157" s="202"/>
      <c r="E10157" s="202"/>
    </row>
    <row r="10158" spans="2:5">
      <c r="B10158" s="24"/>
      <c r="C10158" s="202"/>
      <c r="D10158" s="202"/>
      <c r="E10158" s="202"/>
    </row>
    <row r="10159" spans="2:5">
      <c r="B10159" s="24"/>
      <c r="C10159" s="202"/>
      <c r="D10159" s="202"/>
      <c r="E10159" s="202"/>
    </row>
    <row r="10160" spans="2:5">
      <c r="B10160" s="24"/>
      <c r="C10160" s="202"/>
      <c r="D10160" s="202"/>
      <c r="E10160" s="202"/>
    </row>
    <row r="10161" spans="2:5">
      <c r="B10161" s="24"/>
      <c r="C10161" s="202"/>
      <c r="D10161" s="202"/>
      <c r="E10161" s="202"/>
    </row>
    <row r="10162" spans="2:5">
      <c r="B10162" s="24"/>
      <c r="C10162" s="202"/>
      <c r="D10162" s="202"/>
      <c r="E10162" s="202"/>
    </row>
    <row r="10163" spans="2:5">
      <c r="B10163" s="24"/>
      <c r="C10163" s="202"/>
      <c r="D10163" s="202"/>
      <c r="E10163" s="202"/>
    </row>
    <row r="10164" spans="2:5">
      <c r="B10164" s="24"/>
      <c r="C10164" s="202"/>
      <c r="D10164" s="202"/>
      <c r="E10164" s="202"/>
    </row>
    <row r="10165" spans="2:5">
      <c r="B10165" s="24"/>
      <c r="C10165" s="202"/>
      <c r="D10165" s="202"/>
      <c r="E10165" s="202"/>
    </row>
    <row r="10166" spans="2:5">
      <c r="B10166" s="24"/>
      <c r="C10166" s="202"/>
      <c r="D10166" s="202"/>
      <c r="E10166" s="202"/>
    </row>
    <row r="10167" spans="2:5">
      <c r="B10167" s="24"/>
      <c r="C10167" s="202"/>
      <c r="D10167" s="202"/>
      <c r="E10167" s="202"/>
    </row>
    <row r="10168" spans="2:5">
      <c r="B10168" s="24"/>
      <c r="C10168" s="202"/>
      <c r="D10168" s="202"/>
      <c r="E10168" s="202"/>
    </row>
    <row r="10169" spans="2:5">
      <c r="B10169" s="24"/>
      <c r="C10169" s="202"/>
      <c r="D10169" s="202"/>
      <c r="E10169" s="202"/>
    </row>
    <row r="10170" spans="2:5">
      <c r="B10170" s="24"/>
      <c r="C10170" s="202"/>
      <c r="D10170" s="202"/>
      <c r="E10170" s="202"/>
    </row>
    <row r="10171" spans="2:5">
      <c r="B10171" s="24"/>
      <c r="C10171" s="202"/>
      <c r="D10171" s="202"/>
      <c r="E10171" s="202"/>
    </row>
    <row r="10172" spans="2:5">
      <c r="B10172" s="24"/>
      <c r="C10172" s="202"/>
      <c r="D10172" s="202"/>
      <c r="E10172" s="202"/>
    </row>
    <row r="10173" spans="2:5">
      <c r="B10173" s="24"/>
      <c r="C10173" s="202"/>
      <c r="D10173" s="202"/>
      <c r="E10173" s="202"/>
    </row>
    <row r="10174" spans="2:5">
      <c r="B10174" s="24"/>
      <c r="C10174" s="202"/>
      <c r="D10174" s="202"/>
      <c r="E10174" s="202"/>
    </row>
    <row r="10175" spans="2:5">
      <c r="B10175" s="24"/>
      <c r="C10175" s="202"/>
      <c r="D10175" s="202"/>
      <c r="E10175" s="202"/>
    </row>
    <row r="10176" spans="2:5">
      <c r="B10176" s="24"/>
      <c r="C10176" s="202"/>
      <c r="D10176" s="202"/>
      <c r="E10176" s="202"/>
    </row>
    <row r="10177" spans="2:5">
      <c r="B10177" s="24"/>
      <c r="C10177" s="202"/>
      <c r="D10177" s="202"/>
      <c r="E10177" s="202"/>
    </row>
    <row r="10178" spans="2:5">
      <c r="B10178" s="24"/>
      <c r="C10178" s="202"/>
      <c r="D10178" s="202"/>
      <c r="E10178" s="202"/>
    </row>
    <row r="10179" spans="2:5">
      <c r="B10179" s="24"/>
      <c r="C10179" s="202"/>
      <c r="D10179" s="202"/>
      <c r="E10179" s="202"/>
    </row>
    <row r="10180" spans="2:5">
      <c r="B10180" s="24"/>
      <c r="C10180" s="202"/>
      <c r="D10180" s="202"/>
      <c r="E10180" s="202"/>
    </row>
    <row r="10181" spans="2:5">
      <c r="B10181" s="24"/>
      <c r="C10181" s="202"/>
      <c r="D10181" s="202"/>
      <c r="E10181" s="202"/>
    </row>
    <row r="10182" spans="2:5">
      <c r="B10182" s="24"/>
      <c r="C10182" s="202"/>
      <c r="D10182" s="202"/>
      <c r="E10182" s="202"/>
    </row>
    <row r="10183" spans="2:5">
      <c r="B10183" s="24"/>
      <c r="C10183" s="202"/>
      <c r="D10183" s="202"/>
      <c r="E10183" s="202"/>
    </row>
    <row r="10184" spans="2:5">
      <c r="B10184" s="24"/>
      <c r="C10184" s="202"/>
      <c r="D10184" s="202"/>
      <c r="E10184" s="202"/>
    </row>
    <row r="10185" spans="2:5">
      <c r="B10185" s="24"/>
      <c r="C10185" s="202"/>
      <c r="D10185" s="202"/>
      <c r="E10185" s="202"/>
    </row>
    <row r="10186" spans="2:5">
      <c r="B10186" s="24"/>
      <c r="C10186" s="202"/>
      <c r="D10186" s="202"/>
      <c r="E10186" s="202"/>
    </row>
    <row r="10187" spans="2:5">
      <c r="B10187" s="24"/>
      <c r="C10187" s="202"/>
      <c r="D10187" s="202"/>
      <c r="E10187" s="202"/>
    </row>
    <row r="10188" spans="2:5">
      <c r="B10188" s="24"/>
      <c r="C10188" s="202"/>
      <c r="D10188" s="202"/>
      <c r="E10188" s="202"/>
    </row>
    <row r="10189" spans="2:5">
      <c r="B10189" s="24"/>
      <c r="C10189" s="202"/>
      <c r="D10189" s="202"/>
      <c r="E10189" s="202"/>
    </row>
    <row r="10190" spans="2:5">
      <c r="B10190" s="24"/>
      <c r="C10190" s="202"/>
      <c r="D10190" s="202"/>
      <c r="E10190" s="202"/>
    </row>
    <row r="10191" spans="2:5">
      <c r="B10191" s="24"/>
      <c r="C10191" s="202"/>
      <c r="D10191" s="202"/>
      <c r="E10191" s="202"/>
    </row>
    <row r="10192" spans="2:5">
      <c r="B10192" s="24"/>
      <c r="C10192" s="202"/>
      <c r="D10192" s="202"/>
      <c r="E10192" s="202"/>
    </row>
    <row r="10193" spans="2:5">
      <c r="B10193" s="24"/>
      <c r="C10193" s="202"/>
      <c r="D10193" s="202"/>
      <c r="E10193" s="202"/>
    </row>
    <row r="10194" spans="2:5">
      <c r="B10194" s="24"/>
      <c r="C10194" s="202"/>
      <c r="D10194" s="202"/>
      <c r="E10194" s="202"/>
    </row>
    <row r="10195" spans="2:5">
      <c r="B10195" s="24"/>
      <c r="C10195" s="202"/>
      <c r="D10195" s="202"/>
      <c r="E10195" s="202"/>
    </row>
    <row r="10196" spans="2:5">
      <c r="B10196" s="24"/>
      <c r="C10196" s="202"/>
      <c r="D10196" s="202"/>
      <c r="E10196" s="202"/>
    </row>
    <row r="10197" spans="2:5">
      <c r="B10197" s="24"/>
      <c r="C10197" s="202"/>
      <c r="D10197" s="202"/>
      <c r="E10197" s="202"/>
    </row>
    <row r="10198" spans="2:5">
      <c r="B10198" s="24"/>
      <c r="C10198" s="202"/>
      <c r="D10198" s="202"/>
      <c r="E10198" s="202"/>
    </row>
    <row r="10199" spans="2:5">
      <c r="B10199" s="24"/>
      <c r="C10199" s="202"/>
      <c r="D10199" s="202"/>
      <c r="E10199" s="202"/>
    </row>
    <row r="10200" spans="2:5">
      <c r="B10200" s="24"/>
      <c r="C10200" s="202"/>
      <c r="D10200" s="202"/>
      <c r="E10200" s="202"/>
    </row>
    <row r="10201" spans="2:5">
      <c r="B10201" s="24"/>
      <c r="C10201" s="202"/>
      <c r="D10201" s="202"/>
      <c r="E10201" s="202"/>
    </row>
    <row r="10202" spans="2:5">
      <c r="B10202" s="24"/>
      <c r="C10202" s="202"/>
      <c r="D10202" s="202"/>
      <c r="E10202" s="202"/>
    </row>
    <row r="10203" spans="2:5">
      <c r="B10203" s="24"/>
      <c r="C10203" s="202"/>
      <c r="D10203" s="202"/>
      <c r="E10203" s="202"/>
    </row>
    <row r="10204" spans="2:5">
      <c r="B10204" s="24"/>
      <c r="C10204" s="202"/>
      <c r="D10204" s="202"/>
      <c r="E10204" s="202"/>
    </row>
    <row r="10205" spans="2:5">
      <c r="B10205" s="24"/>
      <c r="C10205" s="202"/>
      <c r="D10205" s="202"/>
      <c r="E10205" s="202"/>
    </row>
    <row r="10206" spans="2:5">
      <c r="B10206" s="24"/>
      <c r="C10206" s="202"/>
      <c r="D10206" s="202"/>
      <c r="E10206" s="202"/>
    </row>
    <row r="10207" spans="2:5">
      <c r="B10207" s="24"/>
      <c r="C10207" s="202"/>
      <c r="D10207" s="202"/>
      <c r="E10207" s="202"/>
    </row>
    <row r="10208" spans="2:5">
      <c r="B10208" s="24"/>
      <c r="C10208" s="202"/>
      <c r="D10208" s="202"/>
      <c r="E10208" s="202"/>
    </row>
    <row r="10209" spans="2:5">
      <c r="B10209" s="24"/>
      <c r="C10209" s="202"/>
      <c r="D10209" s="202"/>
      <c r="E10209" s="202"/>
    </row>
    <row r="10210" spans="2:5">
      <c r="B10210" s="24"/>
      <c r="C10210" s="202"/>
      <c r="D10210" s="202"/>
      <c r="E10210" s="202"/>
    </row>
    <row r="10211" spans="2:5">
      <c r="B10211" s="24"/>
      <c r="C10211" s="202"/>
      <c r="D10211" s="202"/>
      <c r="E10211" s="202"/>
    </row>
    <row r="10212" spans="2:5">
      <c r="B10212" s="24"/>
      <c r="C10212" s="202"/>
      <c r="D10212" s="202"/>
      <c r="E10212" s="202"/>
    </row>
    <row r="10213" spans="2:5">
      <c r="B10213" s="24"/>
      <c r="C10213" s="202"/>
      <c r="D10213" s="202"/>
      <c r="E10213" s="202"/>
    </row>
    <row r="10214" spans="2:5">
      <c r="B10214" s="24"/>
      <c r="C10214" s="202"/>
      <c r="D10214" s="202"/>
      <c r="E10214" s="202"/>
    </row>
    <row r="10215" spans="2:5">
      <c r="B10215" s="24"/>
      <c r="C10215" s="202"/>
      <c r="D10215" s="202"/>
      <c r="E10215" s="202"/>
    </row>
    <row r="10216" spans="2:5">
      <c r="B10216" s="24"/>
      <c r="C10216" s="202"/>
      <c r="D10216" s="202"/>
      <c r="E10216" s="202"/>
    </row>
    <row r="10217" spans="2:5">
      <c r="B10217" s="24"/>
      <c r="C10217" s="202"/>
      <c r="D10217" s="202"/>
      <c r="E10217" s="202"/>
    </row>
    <row r="10218" spans="2:5">
      <c r="B10218" s="24"/>
      <c r="C10218" s="202"/>
      <c r="D10218" s="202"/>
      <c r="E10218" s="202"/>
    </row>
    <row r="10219" spans="2:5">
      <c r="B10219" s="24"/>
      <c r="C10219" s="202"/>
      <c r="D10219" s="202"/>
      <c r="E10219" s="202"/>
    </row>
    <row r="10220" spans="2:5">
      <c r="B10220" s="24"/>
      <c r="C10220" s="202"/>
      <c r="D10220" s="202"/>
      <c r="E10220" s="202"/>
    </row>
    <row r="10221" spans="2:5">
      <c r="B10221" s="24"/>
      <c r="C10221" s="202"/>
      <c r="D10221" s="202"/>
      <c r="E10221" s="202"/>
    </row>
    <row r="10222" spans="2:5">
      <c r="B10222" s="24"/>
      <c r="C10222" s="202"/>
      <c r="D10222" s="202"/>
      <c r="E10222" s="202"/>
    </row>
    <row r="10223" spans="2:5">
      <c r="B10223" s="24"/>
      <c r="C10223" s="202"/>
      <c r="D10223" s="202"/>
      <c r="E10223" s="202"/>
    </row>
    <row r="10224" spans="2:5">
      <c r="B10224" s="24"/>
      <c r="C10224" s="202"/>
      <c r="D10224" s="202"/>
      <c r="E10224" s="202"/>
    </row>
    <row r="10225" spans="2:5">
      <c r="B10225" s="24"/>
      <c r="C10225" s="202"/>
      <c r="D10225" s="202"/>
      <c r="E10225" s="202"/>
    </row>
    <row r="10226" spans="2:5">
      <c r="B10226" s="24"/>
      <c r="C10226" s="202"/>
      <c r="D10226" s="202"/>
      <c r="E10226" s="202"/>
    </row>
    <row r="10227" spans="2:5">
      <c r="B10227" s="24"/>
      <c r="C10227" s="202"/>
      <c r="D10227" s="202"/>
      <c r="E10227" s="202"/>
    </row>
    <row r="10228" spans="2:5">
      <c r="B10228" s="24"/>
      <c r="C10228" s="202"/>
      <c r="D10228" s="202"/>
      <c r="E10228" s="202"/>
    </row>
    <row r="10229" spans="2:5">
      <c r="B10229" s="24"/>
      <c r="C10229" s="202"/>
      <c r="D10229" s="202"/>
      <c r="E10229" s="202"/>
    </row>
    <row r="10230" spans="2:5">
      <c r="B10230" s="24"/>
      <c r="C10230" s="202"/>
      <c r="D10230" s="202"/>
      <c r="E10230" s="202"/>
    </row>
    <row r="10231" spans="2:5">
      <c r="B10231" s="24"/>
      <c r="C10231" s="202"/>
      <c r="D10231" s="202"/>
      <c r="E10231" s="202"/>
    </row>
    <row r="10232" spans="2:5">
      <c r="B10232" s="24"/>
      <c r="C10232" s="202"/>
      <c r="D10232" s="202"/>
      <c r="E10232" s="202"/>
    </row>
    <row r="10233" spans="2:5">
      <c r="B10233" s="24"/>
      <c r="C10233" s="202"/>
      <c r="D10233" s="202"/>
      <c r="E10233" s="202"/>
    </row>
    <row r="10234" spans="2:5">
      <c r="B10234" s="24"/>
      <c r="C10234" s="202"/>
      <c r="D10234" s="202"/>
      <c r="E10234" s="202"/>
    </row>
    <row r="10235" spans="2:5">
      <c r="B10235" s="24"/>
      <c r="C10235" s="202"/>
      <c r="D10235" s="202"/>
      <c r="E10235" s="202"/>
    </row>
    <row r="10236" spans="2:5">
      <c r="B10236" s="24"/>
      <c r="C10236" s="202"/>
      <c r="D10236" s="202"/>
      <c r="E10236" s="202"/>
    </row>
    <row r="10237" spans="2:5">
      <c r="B10237" s="24"/>
      <c r="C10237" s="202"/>
      <c r="D10237" s="202"/>
      <c r="E10237" s="202"/>
    </row>
    <row r="10238" spans="2:5">
      <c r="B10238" s="24"/>
      <c r="C10238" s="202"/>
      <c r="D10238" s="202"/>
      <c r="E10238" s="202"/>
    </row>
    <row r="10239" spans="2:5">
      <c r="B10239" s="24"/>
      <c r="C10239" s="202"/>
      <c r="D10239" s="202"/>
      <c r="E10239" s="202"/>
    </row>
    <row r="10240" spans="2:5">
      <c r="B10240" s="24"/>
      <c r="C10240" s="202"/>
      <c r="D10240" s="202"/>
      <c r="E10240" s="202"/>
    </row>
    <row r="10241" spans="2:5">
      <c r="B10241" s="24"/>
      <c r="C10241" s="202"/>
      <c r="D10241" s="202"/>
      <c r="E10241" s="202"/>
    </row>
    <row r="10242" spans="2:5">
      <c r="B10242" s="24"/>
      <c r="C10242" s="202"/>
      <c r="D10242" s="202"/>
      <c r="E10242" s="202"/>
    </row>
    <row r="10243" spans="2:5">
      <c r="B10243" s="24"/>
      <c r="C10243" s="202"/>
      <c r="D10243" s="202"/>
      <c r="E10243" s="202"/>
    </row>
    <row r="10244" spans="2:5">
      <c r="B10244" s="24"/>
      <c r="C10244" s="202"/>
      <c r="D10244" s="202"/>
      <c r="E10244" s="202"/>
    </row>
    <row r="10245" spans="2:5">
      <c r="B10245" s="24"/>
      <c r="C10245" s="202"/>
      <c r="D10245" s="202"/>
      <c r="E10245" s="202"/>
    </row>
    <row r="10246" spans="2:5">
      <c r="B10246" s="24"/>
      <c r="C10246" s="202"/>
      <c r="D10246" s="202"/>
      <c r="E10246" s="202"/>
    </row>
    <row r="10247" spans="2:5">
      <c r="B10247" s="24"/>
      <c r="C10247" s="202"/>
      <c r="D10247" s="202"/>
      <c r="E10247" s="202"/>
    </row>
    <row r="10248" spans="2:5">
      <c r="B10248" s="24"/>
      <c r="C10248" s="202"/>
      <c r="D10248" s="202"/>
      <c r="E10248" s="202"/>
    </row>
    <row r="10249" spans="2:5">
      <c r="B10249" s="24"/>
      <c r="C10249" s="202"/>
      <c r="D10249" s="202"/>
      <c r="E10249" s="202"/>
    </row>
    <row r="10250" spans="2:5">
      <c r="B10250" s="24"/>
      <c r="C10250" s="202"/>
      <c r="D10250" s="202"/>
      <c r="E10250" s="202"/>
    </row>
    <row r="10251" spans="2:5">
      <c r="B10251" s="24"/>
      <c r="C10251" s="202"/>
      <c r="D10251" s="202"/>
      <c r="E10251" s="202"/>
    </row>
    <row r="10252" spans="2:5">
      <c r="B10252" s="24"/>
      <c r="C10252" s="202"/>
      <c r="D10252" s="202"/>
      <c r="E10252" s="202"/>
    </row>
    <row r="10253" spans="2:5">
      <c r="B10253" s="24"/>
      <c r="C10253" s="202"/>
      <c r="D10253" s="202"/>
      <c r="E10253" s="202"/>
    </row>
    <row r="10254" spans="2:5">
      <c r="B10254" s="24"/>
      <c r="C10254" s="202"/>
      <c r="D10254" s="202"/>
      <c r="E10254" s="202"/>
    </row>
    <row r="10255" spans="2:5">
      <c r="B10255" s="24"/>
      <c r="C10255" s="202"/>
      <c r="D10255" s="202"/>
      <c r="E10255" s="202"/>
    </row>
    <row r="10256" spans="2:5">
      <c r="B10256" s="24"/>
      <c r="C10256" s="202"/>
      <c r="D10256" s="202"/>
      <c r="E10256" s="202"/>
    </row>
    <row r="10257" spans="2:5">
      <c r="B10257" s="24"/>
      <c r="C10257" s="202"/>
      <c r="D10257" s="202"/>
      <c r="E10257" s="202"/>
    </row>
    <row r="10258" spans="2:5">
      <c r="B10258" s="24"/>
      <c r="C10258" s="202"/>
      <c r="D10258" s="202"/>
      <c r="E10258" s="202"/>
    </row>
    <row r="10259" spans="2:5">
      <c r="B10259" s="24"/>
      <c r="C10259" s="202"/>
      <c r="D10259" s="202"/>
      <c r="E10259" s="202"/>
    </row>
    <row r="10260" spans="2:5">
      <c r="B10260" s="24"/>
      <c r="C10260" s="202"/>
      <c r="D10260" s="202"/>
      <c r="E10260" s="202"/>
    </row>
    <row r="10261" spans="2:5">
      <c r="B10261" s="24"/>
      <c r="C10261" s="202"/>
      <c r="D10261" s="202"/>
      <c r="E10261" s="202"/>
    </row>
    <row r="10262" spans="2:5">
      <c r="B10262" s="24"/>
      <c r="C10262" s="202"/>
      <c r="D10262" s="202"/>
      <c r="E10262" s="202"/>
    </row>
    <row r="10263" spans="2:5">
      <c r="B10263" s="24"/>
      <c r="C10263" s="202"/>
      <c r="D10263" s="202"/>
      <c r="E10263" s="202"/>
    </row>
    <row r="10264" spans="2:5">
      <c r="B10264" s="24"/>
      <c r="C10264" s="202"/>
      <c r="D10264" s="202"/>
      <c r="E10264" s="202"/>
    </row>
    <row r="10265" spans="2:5">
      <c r="B10265" s="24"/>
      <c r="C10265" s="202"/>
      <c r="D10265" s="202"/>
      <c r="E10265" s="202"/>
    </row>
    <row r="10266" spans="2:5">
      <c r="B10266" s="24"/>
      <c r="C10266" s="202"/>
      <c r="D10266" s="202"/>
      <c r="E10266" s="202"/>
    </row>
    <row r="10267" spans="2:5">
      <c r="B10267" s="24"/>
      <c r="C10267" s="202"/>
      <c r="D10267" s="202"/>
      <c r="E10267" s="202"/>
    </row>
    <row r="10268" spans="2:5">
      <c r="B10268" s="24"/>
      <c r="C10268" s="202"/>
      <c r="D10268" s="202"/>
      <c r="E10268" s="202"/>
    </row>
    <row r="10269" spans="2:5">
      <c r="B10269" s="24"/>
      <c r="C10269" s="202"/>
      <c r="D10269" s="202"/>
      <c r="E10269" s="202"/>
    </row>
    <row r="10270" spans="2:5">
      <c r="B10270" s="24"/>
      <c r="C10270" s="202"/>
      <c r="D10270" s="202"/>
      <c r="E10270" s="202"/>
    </row>
    <row r="10271" spans="2:5">
      <c r="B10271" s="24"/>
      <c r="C10271" s="202"/>
      <c r="D10271" s="202"/>
      <c r="E10271" s="202"/>
    </row>
    <row r="10272" spans="2:5">
      <c r="B10272" s="24"/>
      <c r="C10272" s="202"/>
      <c r="D10272" s="202"/>
      <c r="E10272" s="202"/>
    </row>
    <row r="10273" spans="2:5">
      <c r="B10273" s="24"/>
      <c r="C10273" s="202"/>
      <c r="D10273" s="202"/>
      <c r="E10273" s="202"/>
    </row>
    <row r="10274" spans="2:5">
      <c r="B10274" s="24"/>
      <c r="C10274" s="202"/>
      <c r="D10274" s="202"/>
      <c r="E10274" s="202"/>
    </row>
    <row r="10275" spans="2:5">
      <c r="B10275" s="24"/>
      <c r="C10275" s="202"/>
      <c r="D10275" s="202"/>
      <c r="E10275" s="202"/>
    </row>
    <row r="10276" spans="2:5">
      <c r="B10276" s="24"/>
      <c r="C10276" s="202"/>
      <c r="D10276" s="202"/>
      <c r="E10276" s="202"/>
    </row>
    <row r="10277" spans="2:5">
      <c r="B10277" s="24"/>
      <c r="C10277" s="202"/>
      <c r="D10277" s="202"/>
      <c r="E10277" s="202"/>
    </row>
    <row r="10278" spans="2:5">
      <c r="B10278" s="24"/>
      <c r="C10278" s="202"/>
      <c r="D10278" s="202"/>
      <c r="E10278" s="202"/>
    </row>
    <row r="10279" spans="2:5">
      <c r="B10279" s="24"/>
      <c r="C10279" s="202"/>
      <c r="D10279" s="202"/>
      <c r="E10279" s="202"/>
    </row>
    <row r="10280" spans="2:5">
      <c r="B10280" s="24"/>
      <c r="C10280" s="202"/>
      <c r="D10280" s="202"/>
      <c r="E10280" s="202"/>
    </row>
    <row r="10281" spans="2:5">
      <c r="B10281" s="24"/>
      <c r="C10281" s="202"/>
      <c r="D10281" s="202"/>
      <c r="E10281" s="202"/>
    </row>
    <row r="10282" spans="2:5">
      <c r="B10282" s="24"/>
      <c r="C10282" s="202"/>
      <c r="D10282" s="202"/>
      <c r="E10282" s="202"/>
    </row>
    <row r="10283" spans="2:5">
      <c r="B10283" s="24"/>
      <c r="C10283" s="202"/>
      <c r="D10283" s="202"/>
      <c r="E10283" s="202"/>
    </row>
    <row r="10284" spans="2:5">
      <c r="B10284" s="24"/>
      <c r="C10284" s="202"/>
      <c r="D10284" s="202"/>
      <c r="E10284" s="202"/>
    </row>
    <row r="10285" spans="2:5">
      <c r="B10285" s="24"/>
      <c r="C10285" s="202"/>
      <c r="D10285" s="202"/>
      <c r="E10285" s="202"/>
    </row>
    <row r="10286" spans="2:5">
      <c r="B10286" s="24"/>
      <c r="C10286" s="202"/>
      <c r="D10286" s="202"/>
      <c r="E10286" s="202"/>
    </row>
    <row r="10287" spans="2:5">
      <c r="B10287" s="24"/>
      <c r="C10287" s="202"/>
      <c r="D10287" s="202"/>
      <c r="E10287" s="202"/>
    </row>
    <row r="10288" spans="2:5">
      <c r="B10288" s="24"/>
      <c r="C10288" s="202"/>
      <c r="D10288" s="202"/>
      <c r="E10288" s="202"/>
    </row>
    <row r="10289" spans="2:5">
      <c r="B10289" s="24"/>
      <c r="C10289" s="202"/>
      <c r="D10289" s="202"/>
      <c r="E10289" s="202"/>
    </row>
    <row r="10290" spans="2:5">
      <c r="B10290" s="24"/>
      <c r="C10290" s="202"/>
      <c r="D10290" s="202"/>
      <c r="E10290" s="202"/>
    </row>
    <row r="10291" spans="2:5">
      <c r="B10291" s="24"/>
      <c r="C10291" s="202"/>
      <c r="D10291" s="202"/>
      <c r="E10291" s="202"/>
    </row>
    <row r="10292" spans="2:5">
      <c r="B10292" s="24"/>
      <c r="C10292" s="202"/>
      <c r="D10292" s="202"/>
      <c r="E10292" s="202"/>
    </row>
    <row r="10293" spans="2:5">
      <c r="B10293" s="24"/>
      <c r="C10293" s="202"/>
      <c r="D10293" s="202"/>
      <c r="E10293" s="202"/>
    </row>
    <row r="10294" spans="2:5">
      <c r="B10294" s="24"/>
      <c r="C10294" s="202"/>
      <c r="D10294" s="202"/>
      <c r="E10294" s="202"/>
    </row>
    <row r="10295" spans="2:5">
      <c r="B10295" s="24"/>
      <c r="C10295" s="202"/>
      <c r="D10295" s="202"/>
      <c r="E10295" s="202"/>
    </row>
    <row r="10296" spans="2:5">
      <c r="B10296" s="24"/>
      <c r="C10296" s="202"/>
      <c r="D10296" s="202"/>
      <c r="E10296" s="202"/>
    </row>
    <row r="10297" spans="2:5">
      <c r="B10297" s="24"/>
      <c r="C10297" s="202"/>
      <c r="D10297" s="202"/>
      <c r="E10297" s="202"/>
    </row>
    <row r="10298" spans="2:5">
      <c r="B10298" s="24"/>
      <c r="C10298" s="202"/>
      <c r="D10298" s="202"/>
      <c r="E10298" s="202"/>
    </row>
    <row r="10299" spans="2:5">
      <c r="B10299" s="24"/>
      <c r="C10299" s="202"/>
      <c r="D10299" s="202"/>
      <c r="E10299" s="202"/>
    </row>
    <row r="10300" spans="2:5">
      <c r="B10300" s="24"/>
      <c r="C10300" s="202"/>
      <c r="D10300" s="202"/>
      <c r="E10300" s="202"/>
    </row>
    <row r="10301" spans="2:5">
      <c r="B10301" s="24"/>
      <c r="C10301" s="202"/>
      <c r="D10301" s="202"/>
      <c r="E10301" s="202"/>
    </row>
    <row r="10302" spans="2:5">
      <c r="B10302" s="24"/>
      <c r="C10302" s="202"/>
      <c r="D10302" s="202"/>
      <c r="E10302" s="202"/>
    </row>
    <row r="10303" spans="2:5">
      <c r="B10303" s="24"/>
      <c r="C10303" s="202"/>
      <c r="D10303" s="202"/>
      <c r="E10303" s="202"/>
    </row>
    <row r="10304" spans="2:5">
      <c r="B10304" s="24"/>
      <c r="C10304" s="202"/>
      <c r="D10304" s="202"/>
      <c r="E10304" s="202"/>
    </row>
    <row r="10305" spans="2:5">
      <c r="B10305" s="24"/>
      <c r="C10305" s="202"/>
      <c r="D10305" s="202"/>
      <c r="E10305" s="202"/>
    </row>
    <row r="10306" spans="2:5">
      <c r="B10306" s="24"/>
      <c r="C10306" s="202"/>
      <c r="D10306" s="202"/>
      <c r="E10306" s="202"/>
    </row>
    <row r="10307" spans="2:5">
      <c r="B10307" s="24"/>
      <c r="C10307" s="202"/>
      <c r="D10307" s="202"/>
      <c r="E10307" s="202"/>
    </row>
    <row r="10308" spans="2:5">
      <c r="B10308" s="24"/>
      <c r="C10308" s="202"/>
      <c r="D10308" s="202"/>
      <c r="E10308" s="202"/>
    </row>
    <row r="10309" spans="2:5">
      <c r="B10309" s="24"/>
      <c r="C10309" s="202"/>
      <c r="D10309" s="202"/>
      <c r="E10309" s="202"/>
    </row>
    <row r="10310" spans="2:5">
      <c r="B10310" s="24"/>
      <c r="C10310" s="202"/>
      <c r="D10310" s="202"/>
      <c r="E10310" s="202"/>
    </row>
    <row r="10311" spans="2:5">
      <c r="B10311" s="24"/>
      <c r="C10311" s="202"/>
      <c r="D10311" s="202"/>
      <c r="E10311" s="202"/>
    </row>
    <row r="10312" spans="2:5">
      <c r="B10312" s="24"/>
      <c r="C10312" s="202"/>
      <c r="D10312" s="202"/>
      <c r="E10312" s="202"/>
    </row>
    <row r="10313" spans="2:5">
      <c r="B10313" s="24"/>
      <c r="C10313" s="202"/>
      <c r="D10313" s="202"/>
      <c r="E10313" s="202"/>
    </row>
    <row r="10314" spans="2:5">
      <c r="B10314" s="24"/>
      <c r="C10314" s="202"/>
      <c r="D10314" s="202"/>
      <c r="E10314" s="202"/>
    </row>
    <row r="10315" spans="2:5">
      <c r="B10315" s="24"/>
      <c r="C10315" s="202"/>
      <c r="D10315" s="202"/>
      <c r="E10315" s="202"/>
    </row>
    <row r="10316" spans="2:5">
      <c r="B10316" s="24"/>
      <c r="C10316" s="202"/>
      <c r="D10316" s="202"/>
      <c r="E10316" s="202"/>
    </row>
    <row r="10317" spans="2:5">
      <c r="B10317" s="24"/>
      <c r="C10317" s="202"/>
      <c r="D10317" s="202"/>
      <c r="E10317" s="202"/>
    </row>
    <row r="10318" spans="2:5">
      <c r="B10318" s="24"/>
      <c r="C10318" s="202"/>
      <c r="D10318" s="202"/>
      <c r="E10318" s="202"/>
    </row>
    <row r="10319" spans="2:5">
      <c r="B10319" s="24"/>
      <c r="C10319" s="202"/>
      <c r="D10319" s="202"/>
      <c r="E10319" s="202"/>
    </row>
    <row r="10320" spans="2:5">
      <c r="B10320" s="24"/>
      <c r="C10320" s="202"/>
      <c r="D10320" s="202"/>
      <c r="E10320" s="202"/>
    </row>
    <row r="10321" spans="2:5">
      <c r="B10321" s="24"/>
      <c r="C10321" s="202"/>
      <c r="D10321" s="202"/>
      <c r="E10321" s="202"/>
    </row>
    <row r="10322" spans="2:5">
      <c r="B10322" s="24"/>
      <c r="C10322" s="202"/>
      <c r="D10322" s="202"/>
      <c r="E10322" s="202"/>
    </row>
    <row r="10323" spans="2:5">
      <c r="B10323" s="24"/>
      <c r="C10323" s="202"/>
      <c r="D10323" s="202"/>
      <c r="E10323" s="202"/>
    </row>
    <row r="10324" spans="2:5">
      <c r="B10324" s="24"/>
      <c r="C10324" s="202"/>
      <c r="D10324" s="202"/>
      <c r="E10324" s="202"/>
    </row>
    <row r="10325" spans="2:5">
      <c r="B10325" s="24"/>
      <c r="C10325" s="202"/>
      <c r="D10325" s="202"/>
      <c r="E10325" s="202"/>
    </row>
    <row r="10326" spans="2:5">
      <c r="B10326" s="24"/>
      <c r="C10326" s="202"/>
      <c r="D10326" s="202"/>
      <c r="E10326" s="202"/>
    </row>
    <row r="10327" spans="2:5">
      <c r="B10327" s="24"/>
      <c r="C10327" s="202"/>
      <c r="D10327" s="202"/>
      <c r="E10327" s="202"/>
    </row>
    <row r="10328" spans="2:5">
      <c r="B10328" s="24"/>
      <c r="C10328" s="202"/>
      <c r="D10328" s="202"/>
      <c r="E10328" s="202"/>
    </row>
    <row r="10329" spans="2:5">
      <c r="B10329" s="24"/>
      <c r="C10329" s="202"/>
      <c r="D10329" s="202"/>
      <c r="E10329" s="202"/>
    </row>
    <row r="10330" spans="2:5">
      <c r="B10330" s="24"/>
      <c r="C10330" s="202"/>
      <c r="D10330" s="202"/>
      <c r="E10330" s="202"/>
    </row>
    <row r="10331" spans="2:5">
      <c r="B10331" s="24"/>
      <c r="C10331" s="202"/>
      <c r="D10331" s="202"/>
      <c r="E10331" s="202"/>
    </row>
    <row r="10332" spans="2:5">
      <c r="B10332" s="24"/>
      <c r="C10332" s="202"/>
      <c r="D10332" s="202"/>
      <c r="E10332" s="202"/>
    </row>
    <row r="10333" spans="2:5">
      <c r="B10333" s="24"/>
      <c r="C10333" s="202"/>
      <c r="D10333" s="202"/>
      <c r="E10333" s="202"/>
    </row>
    <row r="10334" spans="2:5">
      <c r="B10334" s="24"/>
      <c r="C10334" s="202"/>
      <c r="D10334" s="202"/>
      <c r="E10334" s="202"/>
    </row>
    <row r="10335" spans="2:5">
      <c r="B10335" s="24"/>
      <c r="C10335" s="202"/>
      <c r="D10335" s="202"/>
      <c r="E10335" s="202"/>
    </row>
    <row r="10336" spans="2:5">
      <c r="B10336" s="24"/>
      <c r="C10336" s="202"/>
      <c r="D10336" s="202"/>
      <c r="E10336" s="202"/>
    </row>
    <row r="10337" spans="2:5">
      <c r="B10337" s="24"/>
      <c r="C10337" s="202"/>
      <c r="D10337" s="202"/>
      <c r="E10337" s="202"/>
    </row>
    <row r="10338" spans="2:5">
      <c r="B10338" s="24"/>
      <c r="C10338" s="202"/>
      <c r="D10338" s="202"/>
      <c r="E10338" s="202"/>
    </row>
    <row r="10339" spans="2:5">
      <c r="B10339" s="24"/>
      <c r="C10339" s="202"/>
      <c r="D10339" s="202"/>
      <c r="E10339" s="202"/>
    </row>
    <row r="10340" spans="2:5">
      <c r="B10340" s="24"/>
      <c r="C10340" s="202"/>
      <c r="D10340" s="202"/>
      <c r="E10340" s="202"/>
    </row>
    <row r="10341" spans="2:5">
      <c r="B10341" s="24"/>
      <c r="C10341" s="202"/>
      <c r="D10341" s="202"/>
      <c r="E10341" s="202"/>
    </row>
    <row r="10342" spans="2:5">
      <c r="B10342" s="24"/>
      <c r="C10342" s="202"/>
      <c r="D10342" s="202"/>
      <c r="E10342" s="202"/>
    </row>
    <row r="10343" spans="2:5">
      <c r="B10343" s="24"/>
      <c r="C10343" s="202"/>
      <c r="D10343" s="202"/>
      <c r="E10343" s="202"/>
    </row>
    <row r="10344" spans="2:5">
      <c r="B10344" s="24"/>
      <c r="C10344" s="202"/>
      <c r="D10344" s="202"/>
      <c r="E10344" s="202"/>
    </row>
    <row r="10345" spans="2:5">
      <c r="B10345" s="24"/>
      <c r="C10345" s="202"/>
      <c r="D10345" s="202"/>
      <c r="E10345" s="202"/>
    </row>
    <row r="10346" spans="2:5">
      <c r="B10346" s="24"/>
      <c r="C10346" s="202"/>
      <c r="D10346" s="202"/>
      <c r="E10346" s="202"/>
    </row>
    <row r="10347" spans="2:5">
      <c r="B10347" s="24"/>
      <c r="C10347" s="202"/>
      <c r="D10347" s="202"/>
      <c r="E10347" s="202"/>
    </row>
    <row r="10348" spans="2:5">
      <c r="B10348" s="24"/>
      <c r="C10348" s="202"/>
      <c r="D10348" s="202"/>
      <c r="E10348" s="202"/>
    </row>
    <row r="10349" spans="2:5">
      <c r="B10349" s="24"/>
      <c r="C10349" s="202"/>
      <c r="D10349" s="202"/>
      <c r="E10349" s="202"/>
    </row>
    <row r="10350" spans="2:5">
      <c r="B10350" s="24"/>
      <c r="C10350" s="202"/>
      <c r="D10350" s="202"/>
      <c r="E10350" s="202"/>
    </row>
    <row r="10351" spans="2:5">
      <c r="B10351" s="24"/>
      <c r="C10351" s="202"/>
      <c r="D10351" s="202"/>
      <c r="E10351" s="202"/>
    </row>
    <row r="10352" spans="2:5">
      <c r="B10352" s="24"/>
      <c r="C10352" s="202"/>
      <c r="D10352" s="202"/>
      <c r="E10352" s="202"/>
    </row>
    <row r="10353" spans="2:5">
      <c r="B10353" s="24"/>
      <c r="C10353" s="202"/>
      <c r="D10353" s="202"/>
      <c r="E10353" s="202"/>
    </row>
    <row r="10354" spans="2:5">
      <c r="B10354" s="24"/>
      <c r="C10354" s="202"/>
      <c r="D10354" s="202"/>
      <c r="E10354" s="202"/>
    </row>
    <row r="10355" spans="2:5">
      <c r="B10355" s="24"/>
      <c r="C10355" s="202"/>
      <c r="D10355" s="202"/>
      <c r="E10355" s="202"/>
    </row>
    <row r="10356" spans="2:5">
      <c r="B10356" s="24"/>
      <c r="C10356" s="202"/>
      <c r="D10356" s="202"/>
      <c r="E10356" s="202"/>
    </row>
    <row r="10357" spans="2:5">
      <c r="B10357" s="24"/>
      <c r="C10357" s="202"/>
      <c r="D10357" s="202"/>
      <c r="E10357" s="202"/>
    </row>
    <row r="10358" spans="2:5">
      <c r="B10358" s="24"/>
      <c r="C10358" s="202"/>
      <c r="D10358" s="202"/>
      <c r="E10358" s="202"/>
    </row>
    <row r="10359" spans="2:5">
      <c r="B10359" s="24"/>
      <c r="C10359" s="202"/>
      <c r="D10359" s="202"/>
      <c r="E10359" s="202"/>
    </row>
    <row r="10360" spans="2:5">
      <c r="B10360" s="24"/>
      <c r="C10360" s="202"/>
      <c r="D10360" s="202"/>
      <c r="E10360" s="202"/>
    </row>
    <row r="10361" spans="2:5">
      <c r="B10361" s="24"/>
      <c r="C10361" s="202"/>
      <c r="D10361" s="202"/>
      <c r="E10361" s="202"/>
    </row>
    <row r="10362" spans="2:5">
      <c r="B10362" s="24"/>
      <c r="C10362" s="202"/>
      <c r="D10362" s="202"/>
      <c r="E10362" s="202"/>
    </row>
    <row r="10363" spans="2:5">
      <c r="B10363" s="24"/>
      <c r="C10363" s="202"/>
      <c r="D10363" s="202"/>
      <c r="E10363" s="202"/>
    </row>
    <row r="10364" spans="2:5">
      <c r="B10364" s="24"/>
      <c r="C10364" s="202"/>
      <c r="D10364" s="202"/>
      <c r="E10364" s="202"/>
    </row>
    <row r="10365" spans="2:5">
      <c r="B10365" s="24"/>
      <c r="C10365" s="202"/>
      <c r="D10365" s="202"/>
      <c r="E10365" s="202"/>
    </row>
    <row r="10366" spans="2:5">
      <c r="B10366" s="24"/>
      <c r="C10366" s="202"/>
      <c r="D10366" s="202"/>
      <c r="E10366" s="202"/>
    </row>
    <row r="10367" spans="2:5">
      <c r="B10367" s="24"/>
      <c r="C10367" s="202"/>
      <c r="D10367" s="202"/>
      <c r="E10367" s="202"/>
    </row>
    <row r="10368" spans="2:5">
      <c r="B10368" s="24"/>
      <c r="C10368" s="202"/>
      <c r="D10368" s="202"/>
      <c r="E10368" s="202"/>
    </row>
    <row r="10369" spans="2:5">
      <c r="B10369" s="24"/>
      <c r="C10369" s="202"/>
      <c r="D10369" s="202"/>
      <c r="E10369" s="202"/>
    </row>
    <row r="10370" spans="2:5">
      <c r="B10370" s="24"/>
      <c r="C10370" s="202"/>
      <c r="D10370" s="202"/>
      <c r="E10370" s="202"/>
    </row>
    <row r="10371" spans="2:5">
      <c r="B10371" s="24"/>
      <c r="C10371" s="202"/>
      <c r="D10371" s="202"/>
      <c r="E10371" s="202"/>
    </row>
    <row r="10372" spans="2:5">
      <c r="B10372" s="24"/>
      <c r="C10372" s="202"/>
      <c r="D10372" s="202"/>
      <c r="E10372" s="202"/>
    </row>
    <row r="10373" spans="2:5">
      <c r="B10373" s="24"/>
      <c r="C10373" s="202"/>
      <c r="D10373" s="202"/>
      <c r="E10373" s="202"/>
    </row>
    <row r="10374" spans="2:5">
      <c r="B10374" s="24"/>
      <c r="C10374" s="202"/>
      <c r="D10374" s="202"/>
      <c r="E10374" s="202"/>
    </row>
    <row r="10375" spans="2:5">
      <c r="B10375" s="24"/>
      <c r="C10375" s="202"/>
      <c r="D10375" s="202"/>
      <c r="E10375" s="202"/>
    </row>
    <row r="10376" spans="2:5">
      <c r="B10376" s="24"/>
      <c r="C10376" s="202"/>
      <c r="D10376" s="202"/>
      <c r="E10376" s="202"/>
    </row>
    <row r="10377" spans="2:5">
      <c r="B10377" s="24"/>
      <c r="C10377" s="202"/>
      <c r="D10377" s="202"/>
      <c r="E10377" s="202"/>
    </row>
    <row r="10378" spans="2:5">
      <c r="B10378" s="24"/>
      <c r="C10378" s="202"/>
      <c r="D10378" s="202"/>
      <c r="E10378" s="202"/>
    </row>
    <row r="10379" spans="2:5">
      <c r="B10379" s="24"/>
      <c r="C10379" s="202"/>
      <c r="D10379" s="202"/>
      <c r="E10379" s="202"/>
    </row>
    <row r="10380" spans="2:5">
      <c r="B10380" s="24"/>
      <c r="C10380" s="202"/>
      <c r="D10380" s="202"/>
      <c r="E10380" s="202"/>
    </row>
    <row r="10381" spans="2:5">
      <c r="B10381" s="24"/>
      <c r="C10381" s="202"/>
      <c r="D10381" s="202"/>
      <c r="E10381" s="202"/>
    </row>
    <row r="10382" spans="2:5">
      <c r="B10382" s="24"/>
      <c r="C10382" s="202"/>
      <c r="D10382" s="202"/>
      <c r="E10382" s="202"/>
    </row>
    <row r="10383" spans="2:5">
      <c r="B10383" s="24"/>
      <c r="C10383" s="202"/>
      <c r="D10383" s="202"/>
      <c r="E10383" s="202"/>
    </row>
    <row r="10384" spans="2:5">
      <c r="B10384" s="24"/>
      <c r="C10384" s="202"/>
      <c r="D10384" s="202"/>
      <c r="E10384" s="202"/>
    </row>
    <row r="10385" spans="2:5">
      <c r="B10385" s="24"/>
      <c r="C10385" s="202"/>
      <c r="D10385" s="202"/>
      <c r="E10385" s="202"/>
    </row>
    <row r="10386" spans="2:5">
      <c r="B10386" s="24"/>
      <c r="C10386" s="202"/>
      <c r="D10386" s="202"/>
      <c r="E10386" s="202"/>
    </row>
    <row r="10387" spans="2:5">
      <c r="B10387" s="24"/>
      <c r="C10387" s="202"/>
      <c r="D10387" s="202"/>
      <c r="E10387" s="202"/>
    </row>
    <row r="10388" spans="2:5">
      <c r="B10388" s="24"/>
      <c r="C10388" s="202"/>
      <c r="D10388" s="202"/>
      <c r="E10388" s="202"/>
    </row>
    <row r="10389" spans="2:5">
      <c r="B10389" s="24"/>
      <c r="C10389" s="202"/>
      <c r="D10389" s="202"/>
      <c r="E10389" s="202"/>
    </row>
    <row r="10390" spans="2:5">
      <c r="B10390" s="24"/>
      <c r="C10390" s="202"/>
      <c r="D10390" s="202"/>
      <c r="E10390" s="202"/>
    </row>
    <row r="10391" spans="2:5">
      <c r="B10391" s="24"/>
      <c r="C10391" s="202"/>
      <c r="D10391" s="202"/>
      <c r="E10391" s="202"/>
    </row>
    <row r="10392" spans="2:5">
      <c r="B10392" s="24"/>
      <c r="C10392" s="202"/>
      <c r="D10392" s="202"/>
      <c r="E10392" s="202"/>
    </row>
    <row r="10393" spans="2:5">
      <c r="B10393" s="24"/>
      <c r="C10393" s="202"/>
      <c r="D10393" s="202"/>
      <c r="E10393" s="202"/>
    </row>
    <row r="10394" spans="2:5">
      <c r="B10394" s="24"/>
      <c r="C10394" s="202"/>
      <c r="D10394" s="202"/>
      <c r="E10394" s="202"/>
    </row>
    <row r="10395" spans="2:5">
      <c r="B10395" s="24"/>
      <c r="C10395" s="202"/>
      <c r="D10395" s="202"/>
      <c r="E10395" s="202"/>
    </row>
    <row r="10396" spans="2:5">
      <c r="B10396" s="24"/>
      <c r="C10396" s="202"/>
      <c r="D10396" s="202"/>
      <c r="E10396" s="202"/>
    </row>
    <row r="10397" spans="2:5">
      <c r="B10397" s="24"/>
      <c r="C10397" s="202"/>
      <c r="D10397" s="202"/>
      <c r="E10397" s="202"/>
    </row>
    <row r="10398" spans="2:5">
      <c r="B10398" s="24"/>
      <c r="C10398" s="202"/>
      <c r="D10398" s="202"/>
      <c r="E10398" s="202"/>
    </row>
    <row r="10399" spans="2:5">
      <c r="B10399" s="24"/>
      <c r="C10399" s="202"/>
      <c r="D10399" s="202"/>
      <c r="E10399" s="202"/>
    </row>
    <row r="10400" spans="2:5">
      <c r="B10400" s="24"/>
      <c r="C10400" s="202"/>
      <c r="D10400" s="202"/>
      <c r="E10400" s="202"/>
    </row>
    <row r="10401" spans="2:5">
      <c r="B10401" s="24"/>
      <c r="C10401" s="202"/>
      <c r="D10401" s="202"/>
      <c r="E10401" s="202"/>
    </row>
    <row r="10402" spans="2:5">
      <c r="B10402" s="24"/>
      <c r="C10402" s="202"/>
      <c r="D10402" s="202"/>
      <c r="E10402" s="202"/>
    </row>
    <row r="10403" spans="2:5">
      <c r="B10403" s="24"/>
      <c r="C10403" s="202"/>
      <c r="D10403" s="202"/>
      <c r="E10403" s="202"/>
    </row>
    <row r="10404" spans="2:5">
      <c r="B10404" s="24"/>
      <c r="C10404" s="202"/>
      <c r="D10404" s="202"/>
      <c r="E10404" s="202"/>
    </row>
    <row r="10405" spans="2:5">
      <c r="B10405" s="24"/>
      <c r="C10405" s="202"/>
      <c r="D10405" s="202"/>
      <c r="E10405" s="202"/>
    </row>
    <row r="10406" spans="2:5">
      <c r="B10406" s="24"/>
      <c r="C10406" s="202"/>
      <c r="D10406" s="202"/>
      <c r="E10406" s="202"/>
    </row>
    <row r="10407" spans="2:5">
      <c r="B10407" s="24"/>
      <c r="C10407" s="202"/>
      <c r="D10407" s="202"/>
      <c r="E10407" s="202"/>
    </row>
    <row r="10408" spans="2:5">
      <c r="B10408" s="24"/>
      <c r="C10408" s="202"/>
      <c r="D10408" s="202"/>
      <c r="E10408" s="202"/>
    </row>
    <row r="10409" spans="2:5">
      <c r="B10409" s="24"/>
      <c r="C10409" s="202"/>
      <c r="D10409" s="202"/>
      <c r="E10409" s="202"/>
    </row>
    <row r="10410" spans="2:5">
      <c r="B10410" s="24"/>
      <c r="C10410" s="202"/>
      <c r="D10410" s="202"/>
      <c r="E10410" s="202"/>
    </row>
    <row r="10411" spans="2:5">
      <c r="B10411" s="24"/>
      <c r="C10411" s="202"/>
      <c r="D10411" s="202"/>
      <c r="E10411" s="202"/>
    </row>
    <row r="10412" spans="2:5">
      <c r="B10412" s="24"/>
      <c r="C10412" s="202"/>
      <c r="D10412" s="202"/>
      <c r="E10412" s="202"/>
    </row>
    <row r="10413" spans="2:5">
      <c r="B10413" s="24"/>
      <c r="C10413" s="202"/>
      <c r="D10413" s="202"/>
      <c r="E10413" s="202"/>
    </row>
    <row r="10414" spans="2:5">
      <c r="B10414" s="24"/>
      <c r="C10414" s="202"/>
      <c r="D10414" s="202"/>
      <c r="E10414" s="202"/>
    </row>
    <row r="10415" spans="2:5">
      <c r="B10415" s="24"/>
      <c r="C10415" s="202"/>
      <c r="D10415" s="202"/>
      <c r="E10415" s="202"/>
    </row>
    <row r="10416" spans="2:5">
      <c r="B10416" s="24"/>
      <c r="C10416" s="202"/>
      <c r="D10416" s="202"/>
      <c r="E10416" s="202"/>
    </row>
    <row r="10417" spans="2:5">
      <c r="B10417" s="24"/>
      <c r="C10417" s="202"/>
      <c r="D10417" s="202"/>
      <c r="E10417" s="202"/>
    </row>
    <row r="10418" spans="2:5">
      <c r="B10418" s="24"/>
      <c r="C10418" s="202"/>
      <c r="D10418" s="202"/>
      <c r="E10418" s="202"/>
    </row>
    <row r="10419" spans="2:5">
      <c r="B10419" s="24"/>
      <c r="C10419" s="202"/>
      <c r="D10419" s="202"/>
      <c r="E10419" s="202"/>
    </row>
    <row r="10420" spans="2:5">
      <c r="B10420" s="24"/>
      <c r="C10420" s="202"/>
      <c r="D10420" s="202"/>
      <c r="E10420" s="202"/>
    </row>
    <row r="10421" spans="2:5">
      <c r="B10421" s="24"/>
      <c r="C10421" s="202"/>
      <c r="D10421" s="202"/>
      <c r="E10421" s="202"/>
    </row>
    <row r="10422" spans="2:5">
      <c r="B10422" s="24"/>
      <c r="C10422" s="202"/>
      <c r="D10422" s="202"/>
      <c r="E10422" s="202"/>
    </row>
    <row r="10423" spans="2:5">
      <c r="B10423" s="24"/>
      <c r="C10423" s="202"/>
      <c r="D10423" s="202"/>
      <c r="E10423" s="202"/>
    </row>
    <row r="10424" spans="2:5">
      <c r="B10424" s="24"/>
      <c r="C10424" s="202"/>
      <c r="D10424" s="202"/>
      <c r="E10424" s="202"/>
    </row>
    <row r="10425" spans="2:5">
      <c r="B10425" s="24"/>
      <c r="C10425" s="202"/>
      <c r="D10425" s="202"/>
      <c r="E10425" s="202"/>
    </row>
    <row r="10426" spans="2:5">
      <c r="B10426" s="24"/>
      <c r="C10426" s="202"/>
      <c r="D10426" s="202"/>
      <c r="E10426" s="202"/>
    </row>
    <row r="10427" spans="2:5">
      <c r="B10427" s="24"/>
      <c r="C10427" s="202"/>
      <c r="D10427" s="202"/>
      <c r="E10427" s="202"/>
    </row>
    <row r="10428" spans="2:5">
      <c r="B10428" s="24"/>
      <c r="C10428" s="202"/>
      <c r="D10428" s="202"/>
      <c r="E10428" s="202"/>
    </row>
    <row r="10429" spans="2:5">
      <c r="B10429" s="24"/>
      <c r="C10429" s="202"/>
      <c r="D10429" s="202"/>
      <c r="E10429" s="202"/>
    </row>
    <row r="10430" spans="2:5">
      <c r="B10430" s="24"/>
      <c r="C10430" s="202"/>
      <c r="D10430" s="202"/>
      <c r="E10430" s="202"/>
    </row>
    <row r="10431" spans="2:5">
      <c r="B10431" s="24"/>
      <c r="C10431" s="202"/>
      <c r="D10431" s="202"/>
      <c r="E10431" s="202"/>
    </row>
    <row r="10432" spans="2:5">
      <c r="B10432" s="24"/>
      <c r="C10432" s="202"/>
      <c r="D10432" s="202"/>
      <c r="E10432" s="202"/>
    </row>
    <row r="10433" spans="2:5">
      <c r="B10433" s="24"/>
      <c r="C10433" s="202"/>
      <c r="D10433" s="202"/>
      <c r="E10433" s="202"/>
    </row>
    <row r="10434" spans="2:5">
      <c r="B10434" s="24"/>
      <c r="C10434" s="202"/>
      <c r="D10434" s="202"/>
      <c r="E10434" s="202"/>
    </row>
    <row r="10435" spans="2:5">
      <c r="B10435" s="24"/>
      <c r="C10435" s="202"/>
      <c r="D10435" s="202"/>
      <c r="E10435" s="202"/>
    </row>
    <row r="10436" spans="2:5">
      <c r="B10436" s="24"/>
      <c r="C10436" s="202"/>
      <c r="D10436" s="202"/>
      <c r="E10436" s="202"/>
    </row>
    <row r="10437" spans="2:5">
      <c r="B10437" s="24"/>
      <c r="C10437" s="202"/>
      <c r="D10437" s="202"/>
      <c r="E10437" s="202"/>
    </row>
    <row r="10438" spans="2:5">
      <c r="B10438" s="24"/>
      <c r="C10438" s="202"/>
      <c r="D10438" s="202"/>
      <c r="E10438" s="202"/>
    </row>
    <row r="10439" spans="2:5">
      <c r="B10439" s="24"/>
      <c r="C10439" s="202"/>
      <c r="D10439" s="202"/>
      <c r="E10439" s="202"/>
    </row>
    <row r="10440" spans="2:5">
      <c r="B10440" s="24"/>
      <c r="C10440" s="202"/>
      <c r="D10440" s="202"/>
      <c r="E10440" s="202"/>
    </row>
    <row r="10441" spans="2:5">
      <c r="B10441" s="24"/>
      <c r="C10441" s="202"/>
      <c r="D10441" s="202"/>
      <c r="E10441" s="202"/>
    </row>
    <row r="10442" spans="2:5">
      <c r="B10442" s="24"/>
      <c r="C10442" s="202"/>
      <c r="D10442" s="202"/>
      <c r="E10442" s="202"/>
    </row>
    <row r="10443" spans="2:5">
      <c r="B10443" s="24"/>
      <c r="C10443" s="202"/>
      <c r="D10443" s="202"/>
      <c r="E10443" s="202"/>
    </row>
    <row r="10444" spans="2:5">
      <c r="B10444" s="24"/>
      <c r="C10444" s="202"/>
      <c r="D10444" s="202"/>
      <c r="E10444" s="202"/>
    </row>
    <row r="10445" spans="2:5">
      <c r="B10445" s="24"/>
      <c r="C10445" s="202"/>
      <c r="D10445" s="202"/>
      <c r="E10445" s="202"/>
    </row>
    <row r="10446" spans="2:5">
      <c r="B10446" s="24"/>
      <c r="C10446" s="202"/>
      <c r="D10446" s="202"/>
      <c r="E10446" s="202"/>
    </row>
    <row r="10447" spans="2:5">
      <c r="B10447" s="24"/>
      <c r="C10447" s="202"/>
      <c r="D10447" s="202"/>
      <c r="E10447" s="202"/>
    </row>
    <row r="10448" spans="2:5">
      <c r="B10448" s="24"/>
      <c r="C10448" s="202"/>
      <c r="D10448" s="202"/>
      <c r="E10448" s="202"/>
    </row>
    <row r="10449" spans="2:5">
      <c r="B10449" s="24"/>
      <c r="C10449" s="202"/>
      <c r="D10449" s="202"/>
      <c r="E10449" s="202"/>
    </row>
    <row r="10450" spans="2:5">
      <c r="B10450" s="24"/>
      <c r="C10450" s="202"/>
      <c r="D10450" s="202"/>
      <c r="E10450" s="202"/>
    </row>
    <row r="10451" spans="2:5">
      <c r="B10451" s="24"/>
      <c r="C10451" s="202"/>
      <c r="D10451" s="202"/>
      <c r="E10451" s="202"/>
    </row>
    <row r="10452" spans="2:5">
      <c r="B10452" s="24"/>
      <c r="C10452" s="202"/>
      <c r="D10452" s="202"/>
      <c r="E10452" s="202"/>
    </row>
    <row r="10453" spans="2:5">
      <c r="B10453" s="24"/>
      <c r="C10453" s="202"/>
      <c r="D10453" s="202"/>
      <c r="E10453" s="202"/>
    </row>
    <row r="10454" spans="2:5">
      <c r="B10454" s="24"/>
      <c r="C10454" s="202"/>
      <c r="D10454" s="202"/>
      <c r="E10454" s="202"/>
    </row>
    <row r="10455" spans="2:5">
      <c r="B10455" s="24"/>
      <c r="C10455" s="202"/>
      <c r="D10455" s="202"/>
      <c r="E10455" s="202"/>
    </row>
    <row r="10456" spans="2:5">
      <c r="B10456" s="24"/>
      <c r="C10456" s="202"/>
      <c r="D10456" s="202"/>
      <c r="E10456" s="202"/>
    </row>
    <row r="10457" spans="2:5">
      <c r="B10457" s="24"/>
      <c r="C10457" s="202"/>
      <c r="D10457" s="202"/>
      <c r="E10457" s="202"/>
    </row>
    <row r="10458" spans="2:5">
      <c r="B10458" s="24"/>
      <c r="C10458" s="202"/>
      <c r="D10458" s="202"/>
      <c r="E10458" s="202"/>
    </row>
    <row r="10459" spans="2:5">
      <c r="B10459" s="24"/>
      <c r="C10459" s="202"/>
      <c r="D10459" s="202"/>
      <c r="E10459" s="202"/>
    </row>
    <row r="10460" spans="2:5">
      <c r="B10460" s="24"/>
      <c r="C10460" s="202"/>
      <c r="D10460" s="202"/>
      <c r="E10460" s="202"/>
    </row>
    <row r="10461" spans="2:5">
      <c r="B10461" s="24"/>
      <c r="C10461" s="202"/>
      <c r="D10461" s="202"/>
      <c r="E10461" s="202"/>
    </row>
    <row r="10462" spans="2:5">
      <c r="B10462" s="24"/>
      <c r="C10462" s="202"/>
      <c r="D10462" s="202"/>
      <c r="E10462" s="202"/>
    </row>
    <row r="10463" spans="2:5">
      <c r="B10463" s="24"/>
      <c r="C10463" s="202"/>
      <c r="D10463" s="202"/>
      <c r="E10463" s="202"/>
    </row>
    <row r="10464" spans="2:5">
      <c r="B10464" s="24"/>
      <c r="C10464" s="202"/>
      <c r="D10464" s="202"/>
      <c r="E10464" s="202"/>
    </row>
    <row r="10465" spans="2:5">
      <c r="B10465" s="24"/>
      <c r="C10465" s="202"/>
      <c r="D10465" s="202"/>
      <c r="E10465" s="202"/>
    </row>
    <row r="10466" spans="2:5">
      <c r="B10466" s="24"/>
      <c r="C10466" s="202"/>
      <c r="D10466" s="202"/>
      <c r="E10466" s="202"/>
    </row>
    <row r="10467" spans="2:5">
      <c r="B10467" s="24"/>
      <c r="C10467" s="202"/>
      <c r="D10467" s="202"/>
      <c r="E10467" s="202"/>
    </row>
    <row r="10468" spans="2:5">
      <c r="B10468" s="24"/>
      <c r="C10468" s="202"/>
      <c r="D10468" s="202"/>
      <c r="E10468" s="202"/>
    </row>
    <row r="10469" spans="2:5">
      <c r="B10469" s="24"/>
      <c r="C10469" s="202"/>
      <c r="D10469" s="202"/>
      <c r="E10469" s="202"/>
    </row>
    <row r="10470" spans="2:5">
      <c r="B10470" s="24"/>
      <c r="C10470" s="202"/>
      <c r="D10470" s="202"/>
      <c r="E10470" s="202"/>
    </row>
    <row r="10471" spans="2:5">
      <c r="B10471" s="24"/>
      <c r="C10471" s="202"/>
      <c r="D10471" s="202"/>
      <c r="E10471" s="202"/>
    </row>
    <row r="10472" spans="2:5">
      <c r="B10472" s="24"/>
      <c r="C10472" s="202"/>
      <c r="D10472" s="202"/>
      <c r="E10472" s="202"/>
    </row>
    <row r="10473" spans="2:5">
      <c r="B10473" s="24"/>
      <c r="C10473" s="202"/>
      <c r="D10473" s="202"/>
      <c r="E10473" s="202"/>
    </row>
    <row r="10474" spans="2:5">
      <c r="B10474" s="24"/>
      <c r="C10474" s="202"/>
      <c r="D10474" s="202"/>
      <c r="E10474" s="202"/>
    </row>
    <row r="10475" spans="2:5">
      <c r="B10475" s="24"/>
      <c r="C10475" s="202"/>
      <c r="D10475" s="202"/>
      <c r="E10475" s="202"/>
    </row>
    <row r="10476" spans="2:5">
      <c r="B10476" s="24"/>
      <c r="C10476" s="202"/>
      <c r="D10476" s="202"/>
      <c r="E10476" s="202"/>
    </row>
    <row r="10477" spans="2:5">
      <c r="B10477" s="24"/>
      <c r="C10477" s="202"/>
      <c r="D10477" s="202"/>
      <c r="E10477" s="202"/>
    </row>
    <row r="10478" spans="2:5">
      <c r="B10478" s="24"/>
      <c r="C10478" s="202"/>
      <c r="D10478" s="202"/>
      <c r="E10478" s="202"/>
    </row>
    <row r="10479" spans="2:5">
      <c r="B10479" s="24"/>
      <c r="C10479" s="202"/>
      <c r="D10479" s="202"/>
      <c r="E10479" s="202"/>
    </row>
    <row r="10480" spans="2:5">
      <c r="B10480" s="24"/>
      <c r="C10480" s="202"/>
      <c r="D10480" s="202"/>
      <c r="E10480" s="202"/>
    </row>
    <row r="10481" spans="2:5">
      <c r="B10481" s="24"/>
      <c r="C10481" s="202"/>
      <c r="D10481" s="202"/>
      <c r="E10481" s="202"/>
    </row>
    <row r="10482" spans="2:5">
      <c r="B10482" s="24"/>
      <c r="C10482" s="202"/>
      <c r="D10482" s="202"/>
      <c r="E10482" s="202"/>
    </row>
    <row r="10483" spans="2:5">
      <c r="B10483" s="24"/>
      <c r="C10483" s="202"/>
      <c r="D10483" s="202"/>
      <c r="E10483" s="202"/>
    </row>
    <row r="10484" spans="2:5">
      <c r="B10484" s="24"/>
      <c r="C10484" s="202"/>
      <c r="D10484" s="202"/>
      <c r="E10484" s="202"/>
    </row>
    <row r="10485" spans="2:5">
      <c r="B10485" s="24"/>
      <c r="C10485" s="202"/>
      <c r="D10485" s="202"/>
      <c r="E10485" s="202"/>
    </row>
    <row r="10486" spans="2:5">
      <c r="B10486" s="24"/>
      <c r="C10486" s="202"/>
      <c r="D10486" s="202"/>
      <c r="E10486" s="202"/>
    </row>
    <row r="10487" spans="2:5">
      <c r="B10487" s="24"/>
      <c r="C10487" s="202"/>
      <c r="D10487" s="202"/>
      <c r="E10487" s="202"/>
    </row>
    <row r="10488" spans="2:5">
      <c r="B10488" s="24"/>
      <c r="C10488" s="202"/>
      <c r="D10488" s="202"/>
      <c r="E10488" s="202"/>
    </row>
    <row r="10489" spans="2:5">
      <c r="B10489" s="24"/>
      <c r="C10489" s="202"/>
      <c r="D10489" s="202"/>
      <c r="E10489" s="202"/>
    </row>
    <row r="10490" spans="2:5">
      <c r="B10490" s="24"/>
      <c r="C10490" s="202"/>
      <c r="D10490" s="202"/>
      <c r="E10490" s="202"/>
    </row>
    <row r="10491" spans="2:5">
      <c r="B10491" s="24"/>
      <c r="C10491" s="202"/>
      <c r="D10491" s="202"/>
      <c r="E10491" s="202"/>
    </row>
    <row r="10492" spans="2:5">
      <c r="B10492" s="24"/>
      <c r="C10492" s="202"/>
      <c r="D10492" s="202"/>
      <c r="E10492" s="202"/>
    </row>
    <row r="10493" spans="2:5">
      <c r="B10493" s="24"/>
      <c r="C10493" s="202"/>
      <c r="D10493" s="202"/>
      <c r="E10493" s="202"/>
    </row>
    <row r="10494" spans="2:5">
      <c r="B10494" s="24"/>
      <c r="C10494" s="202"/>
      <c r="D10494" s="202"/>
      <c r="E10494" s="202"/>
    </row>
    <row r="10495" spans="2:5">
      <c r="B10495" s="24"/>
      <c r="C10495" s="202"/>
      <c r="D10495" s="202"/>
      <c r="E10495" s="202"/>
    </row>
    <row r="10496" spans="2:5">
      <c r="B10496" s="24"/>
      <c r="C10496" s="202"/>
      <c r="D10496" s="202"/>
      <c r="E10496" s="202"/>
    </row>
    <row r="10497" spans="2:5">
      <c r="B10497" s="24"/>
      <c r="C10497" s="202"/>
      <c r="D10497" s="202"/>
      <c r="E10497" s="202"/>
    </row>
    <row r="10498" spans="2:5">
      <c r="B10498" s="24"/>
      <c r="C10498" s="202"/>
      <c r="D10498" s="202"/>
      <c r="E10498" s="202"/>
    </row>
    <row r="10499" spans="2:5">
      <c r="B10499" s="24"/>
      <c r="C10499" s="202"/>
      <c r="D10499" s="202"/>
      <c r="E10499" s="202"/>
    </row>
    <row r="10500" spans="2:5">
      <c r="B10500" s="24"/>
      <c r="C10500" s="202"/>
      <c r="D10500" s="202"/>
      <c r="E10500" s="202"/>
    </row>
    <row r="10501" spans="2:5">
      <c r="B10501" s="24"/>
      <c r="C10501" s="202"/>
      <c r="D10501" s="202"/>
      <c r="E10501" s="202"/>
    </row>
    <row r="10502" spans="2:5">
      <c r="B10502" s="24"/>
      <c r="C10502" s="202"/>
      <c r="D10502" s="202"/>
      <c r="E10502" s="202"/>
    </row>
    <row r="10503" spans="2:5">
      <c r="B10503" s="24"/>
      <c r="C10503" s="202"/>
      <c r="D10503" s="202"/>
      <c r="E10503" s="202"/>
    </row>
    <row r="10504" spans="2:5">
      <c r="B10504" s="24"/>
      <c r="C10504" s="202"/>
      <c r="D10504" s="202"/>
      <c r="E10504" s="202"/>
    </row>
    <row r="10505" spans="2:5">
      <c r="B10505" s="24"/>
      <c r="C10505" s="202"/>
      <c r="D10505" s="202"/>
      <c r="E10505" s="202"/>
    </row>
    <row r="10506" spans="2:5">
      <c r="B10506" s="24"/>
      <c r="C10506" s="202"/>
      <c r="D10506" s="202"/>
      <c r="E10506" s="202"/>
    </row>
    <row r="10507" spans="2:5">
      <c r="B10507" s="24"/>
      <c r="C10507" s="202"/>
      <c r="D10507" s="202"/>
      <c r="E10507" s="202"/>
    </row>
    <row r="10508" spans="2:5">
      <c r="B10508" s="24"/>
      <c r="C10508" s="202"/>
      <c r="D10508" s="202"/>
      <c r="E10508" s="202"/>
    </row>
    <row r="10509" spans="2:5">
      <c r="B10509" s="24"/>
      <c r="C10509" s="202"/>
      <c r="D10509" s="202"/>
      <c r="E10509" s="202"/>
    </row>
    <row r="10510" spans="2:5">
      <c r="B10510" s="24"/>
      <c r="C10510" s="202"/>
      <c r="D10510" s="202"/>
      <c r="E10510" s="202"/>
    </row>
    <row r="10511" spans="2:5">
      <c r="B10511" s="24"/>
      <c r="C10511" s="202"/>
      <c r="D10511" s="202"/>
      <c r="E10511" s="202"/>
    </row>
    <row r="10512" spans="2:5">
      <c r="B10512" s="24"/>
      <c r="C10512" s="202"/>
      <c r="D10512" s="202"/>
      <c r="E10512" s="202"/>
    </row>
    <row r="10513" spans="2:5">
      <c r="B10513" s="24"/>
      <c r="C10513" s="202"/>
      <c r="D10513" s="202"/>
      <c r="E10513" s="202"/>
    </row>
    <row r="10514" spans="2:5">
      <c r="B10514" s="24"/>
      <c r="C10514" s="202"/>
      <c r="D10514" s="202"/>
      <c r="E10514" s="202"/>
    </row>
    <row r="10515" spans="2:5">
      <c r="B10515" s="24"/>
      <c r="C10515" s="202"/>
      <c r="D10515" s="202"/>
      <c r="E10515" s="202"/>
    </row>
    <row r="10516" spans="2:5">
      <c r="B10516" s="24"/>
      <c r="C10516" s="202"/>
      <c r="D10516" s="202"/>
      <c r="E10516" s="202"/>
    </row>
    <row r="10517" spans="2:5">
      <c r="B10517" s="24"/>
      <c r="C10517" s="202"/>
      <c r="D10517" s="202"/>
      <c r="E10517" s="202"/>
    </row>
    <row r="10518" spans="2:5">
      <c r="B10518" s="24"/>
      <c r="C10518" s="202"/>
      <c r="D10518" s="202"/>
      <c r="E10518" s="202"/>
    </row>
    <row r="10519" spans="2:5">
      <c r="B10519" s="24"/>
      <c r="C10519" s="202"/>
      <c r="D10519" s="202"/>
      <c r="E10519" s="202"/>
    </row>
    <row r="10520" spans="2:5">
      <c r="B10520" s="24"/>
      <c r="C10520" s="202"/>
      <c r="D10520" s="202"/>
      <c r="E10520" s="202"/>
    </row>
    <row r="10521" spans="2:5">
      <c r="B10521" s="24"/>
      <c r="C10521" s="202"/>
      <c r="D10521" s="202"/>
      <c r="E10521" s="202"/>
    </row>
    <row r="10522" spans="2:5">
      <c r="B10522" s="24"/>
      <c r="C10522" s="202"/>
      <c r="D10522" s="202"/>
      <c r="E10522" s="202"/>
    </row>
    <row r="10523" spans="2:5">
      <c r="B10523" s="24"/>
      <c r="C10523" s="202"/>
      <c r="D10523" s="202"/>
      <c r="E10523" s="202"/>
    </row>
    <row r="10524" spans="2:5">
      <c r="B10524" s="24"/>
      <c r="C10524" s="202"/>
      <c r="D10524" s="202"/>
      <c r="E10524" s="202"/>
    </row>
    <row r="10525" spans="2:5">
      <c r="B10525" s="24"/>
      <c r="C10525" s="202"/>
      <c r="D10525" s="202"/>
      <c r="E10525" s="202"/>
    </row>
    <row r="10526" spans="2:5">
      <c r="B10526" s="24"/>
      <c r="C10526" s="202"/>
      <c r="D10526" s="202"/>
      <c r="E10526" s="202"/>
    </row>
    <row r="10527" spans="2:5">
      <c r="B10527" s="24"/>
      <c r="C10527" s="202"/>
      <c r="D10527" s="202"/>
      <c r="E10527" s="202"/>
    </row>
    <row r="10528" spans="2:5">
      <c r="B10528" s="24"/>
      <c r="C10528" s="202"/>
      <c r="D10528" s="202"/>
      <c r="E10528" s="202"/>
    </row>
    <row r="10529" spans="2:5">
      <c r="B10529" s="24"/>
      <c r="C10529" s="202"/>
      <c r="D10529" s="202"/>
      <c r="E10529" s="202"/>
    </row>
    <row r="10530" spans="2:5">
      <c r="B10530" s="24"/>
      <c r="C10530" s="202"/>
      <c r="D10530" s="202"/>
      <c r="E10530" s="202"/>
    </row>
    <row r="10531" spans="2:5">
      <c r="B10531" s="24"/>
      <c r="C10531" s="202"/>
      <c r="D10531" s="202"/>
      <c r="E10531" s="202"/>
    </row>
    <row r="10532" spans="2:5">
      <c r="B10532" s="24"/>
      <c r="C10532" s="202"/>
      <c r="D10532" s="202"/>
      <c r="E10532" s="202"/>
    </row>
    <row r="10533" spans="2:5">
      <c r="B10533" s="24"/>
      <c r="C10533" s="202"/>
      <c r="D10533" s="202"/>
      <c r="E10533" s="202"/>
    </row>
    <row r="10534" spans="2:5">
      <c r="B10534" s="24"/>
      <c r="C10534" s="202"/>
      <c r="D10534" s="202"/>
      <c r="E10534" s="202"/>
    </row>
    <row r="10535" spans="2:5">
      <c r="B10535" s="24"/>
      <c r="C10535" s="202"/>
      <c r="D10535" s="202"/>
      <c r="E10535" s="202"/>
    </row>
    <row r="10536" spans="2:5">
      <c r="B10536" s="24"/>
      <c r="C10536" s="202"/>
      <c r="D10536" s="202"/>
      <c r="E10536" s="202"/>
    </row>
    <row r="10537" spans="2:5">
      <c r="B10537" s="24"/>
      <c r="C10537" s="202"/>
      <c r="D10537" s="202"/>
      <c r="E10537" s="202"/>
    </row>
    <row r="10538" spans="2:5">
      <c r="B10538" s="24"/>
      <c r="C10538" s="202"/>
      <c r="D10538" s="202"/>
      <c r="E10538" s="202"/>
    </row>
    <row r="10539" spans="2:5">
      <c r="B10539" s="24"/>
      <c r="C10539" s="202"/>
      <c r="D10539" s="202"/>
      <c r="E10539" s="202"/>
    </row>
    <row r="10540" spans="2:5">
      <c r="B10540" s="24"/>
      <c r="C10540" s="202"/>
      <c r="D10540" s="202"/>
      <c r="E10540" s="202"/>
    </row>
    <row r="10541" spans="2:5">
      <c r="B10541" s="24"/>
      <c r="C10541" s="202"/>
      <c r="D10541" s="202"/>
      <c r="E10541" s="202"/>
    </row>
    <row r="10542" spans="2:5">
      <c r="B10542" s="24"/>
      <c r="C10542" s="202"/>
      <c r="D10542" s="202"/>
      <c r="E10542" s="202"/>
    </row>
    <row r="10543" spans="2:5">
      <c r="B10543" s="24"/>
      <c r="C10543" s="202"/>
      <c r="D10543" s="202"/>
      <c r="E10543" s="202"/>
    </row>
    <row r="10544" spans="2:5">
      <c r="B10544" s="24"/>
      <c r="C10544" s="202"/>
      <c r="D10544" s="202"/>
      <c r="E10544" s="202"/>
    </row>
    <row r="10545" spans="2:5">
      <c r="B10545" s="24"/>
      <c r="C10545" s="202"/>
      <c r="D10545" s="202"/>
      <c r="E10545" s="202"/>
    </row>
    <row r="10546" spans="2:5">
      <c r="B10546" s="24"/>
      <c r="C10546" s="202"/>
      <c r="D10546" s="202"/>
      <c r="E10546" s="202"/>
    </row>
    <row r="10547" spans="2:5">
      <c r="B10547" s="24"/>
      <c r="C10547" s="202"/>
      <c r="D10547" s="202"/>
      <c r="E10547" s="202"/>
    </row>
    <row r="10548" spans="2:5">
      <c r="B10548" s="24"/>
      <c r="C10548" s="202"/>
      <c r="D10548" s="202"/>
      <c r="E10548" s="202"/>
    </row>
    <row r="10549" spans="2:5">
      <c r="B10549" s="24"/>
      <c r="C10549" s="202"/>
      <c r="D10549" s="202"/>
      <c r="E10549" s="202"/>
    </row>
    <row r="10550" spans="2:5">
      <c r="B10550" s="24"/>
      <c r="C10550" s="202"/>
      <c r="D10550" s="202"/>
      <c r="E10550" s="202"/>
    </row>
    <row r="10551" spans="2:5">
      <c r="B10551" s="24"/>
      <c r="C10551" s="202"/>
      <c r="D10551" s="202"/>
      <c r="E10551" s="202"/>
    </row>
    <row r="10552" spans="2:5">
      <c r="B10552" s="24"/>
      <c r="C10552" s="202"/>
      <c r="D10552" s="202"/>
      <c r="E10552" s="202"/>
    </row>
    <row r="10553" spans="2:5">
      <c r="B10553" s="24"/>
      <c r="C10553" s="202"/>
      <c r="D10553" s="202"/>
      <c r="E10553" s="202"/>
    </row>
    <row r="10554" spans="2:5">
      <c r="B10554" s="24"/>
      <c r="C10554" s="202"/>
      <c r="D10554" s="202"/>
      <c r="E10554" s="202"/>
    </row>
    <row r="10555" spans="2:5">
      <c r="B10555" s="24"/>
      <c r="C10555" s="202"/>
      <c r="D10555" s="202"/>
      <c r="E10555" s="202"/>
    </row>
    <row r="10556" spans="2:5">
      <c r="B10556" s="24"/>
      <c r="C10556" s="202"/>
      <c r="D10556" s="202"/>
      <c r="E10556" s="202"/>
    </row>
    <row r="10557" spans="2:5">
      <c r="B10557" s="24"/>
      <c r="C10557" s="202"/>
      <c r="D10557" s="202"/>
      <c r="E10557" s="202"/>
    </row>
    <row r="10558" spans="2:5">
      <c r="B10558" s="24"/>
      <c r="C10558" s="202"/>
      <c r="D10558" s="202"/>
      <c r="E10558" s="202"/>
    </row>
    <row r="10559" spans="2:5">
      <c r="B10559" s="24"/>
      <c r="C10559" s="202"/>
      <c r="D10559" s="202"/>
      <c r="E10559" s="202"/>
    </row>
    <row r="10560" spans="2:5">
      <c r="B10560" s="24"/>
      <c r="C10560" s="202"/>
      <c r="D10560" s="202"/>
      <c r="E10560" s="202"/>
    </row>
    <row r="10561" spans="2:5">
      <c r="B10561" s="24"/>
      <c r="C10561" s="202"/>
      <c r="D10561" s="202"/>
      <c r="E10561" s="202"/>
    </row>
    <row r="10562" spans="2:5">
      <c r="B10562" s="24"/>
      <c r="C10562" s="202"/>
      <c r="D10562" s="202"/>
      <c r="E10562" s="202"/>
    </row>
    <row r="10563" spans="2:5">
      <c r="B10563" s="24"/>
      <c r="C10563" s="202"/>
      <c r="D10563" s="202"/>
      <c r="E10563" s="202"/>
    </row>
    <row r="10564" spans="2:5">
      <c r="B10564" s="24"/>
      <c r="C10564" s="202"/>
      <c r="D10564" s="202"/>
      <c r="E10564" s="202"/>
    </row>
    <row r="10565" spans="2:5">
      <c r="B10565" s="24"/>
      <c r="C10565" s="202"/>
      <c r="D10565" s="202"/>
      <c r="E10565" s="202"/>
    </row>
    <row r="10566" spans="2:5">
      <c r="B10566" s="24"/>
      <c r="C10566" s="202"/>
      <c r="D10566" s="202"/>
      <c r="E10566" s="202"/>
    </row>
    <row r="10567" spans="2:5">
      <c r="B10567" s="24"/>
      <c r="C10567" s="202"/>
      <c r="D10567" s="202"/>
      <c r="E10567" s="202"/>
    </row>
    <row r="10568" spans="2:5">
      <c r="B10568" s="24"/>
      <c r="C10568" s="202"/>
      <c r="D10568" s="202"/>
      <c r="E10568" s="202"/>
    </row>
    <row r="10569" spans="2:5">
      <c r="B10569" s="24"/>
      <c r="C10569" s="202"/>
      <c r="D10569" s="202"/>
      <c r="E10569" s="202"/>
    </row>
    <row r="10570" spans="2:5">
      <c r="B10570" s="24"/>
      <c r="C10570" s="202"/>
      <c r="D10570" s="202"/>
      <c r="E10570" s="202"/>
    </row>
    <row r="10571" spans="2:5">
      <c r="B10571" s="24"/>
      <c r="C10571" s="202"/>
      <c r="D10571" s="202"/>
      <c r="E10571" s="202"/>
    </row>
    <row r="10572" spans="2:5">
      <c r="B10572" s="24"/>
      <c r="C10572" s="202"/>
      <c r="D10572" s="202"/>
      <c r="E10572" s="202"/>
    </row>
    <row r="10573" spans="2:5">
      <c r="B10573" s="24"/>
      <c r="C10573" s="202"/>
      <c r="D10573" s="202"/>
      <c r="E10573" s="202"/>
    </row>
    <row r="10574" spans="2:5">
      <c r="B10574" s="24"/>
      <c r="C10574" s="202"/>
      <c r="D10574" s="202"/>
      <c r="E10574" s="202"/>
    </row>
    <row r="10575" spans="2:5">
      <c r="B10575" s="24"/>
      <c r="C10575" s="202"/>
      <c r="D10575" s="202"/>
      <c r="E10575" s="202"/>
    </row>
    <row r="10576" spans="2:5">
      <c r="B10576" s="24"/>
      <c r="C10576" s="202"/>
      <c r="D10576" s="202"/>
      <c r="E10576" s="202"/>
    </row>
    <row r="10577" spans="2:5">
      <c r="B10577" s="24"/>
      <c r="C10577" s="202"/>
      <c r="D10577" s="202"/>
      <c r="E10577" s="202"/>
    </row>
    <row r="10578" spans="2:5">
      <c r="B10578" s="24"/>
      <c r="C10578" s="202"/>
      <c r="D10578" s="202"/>
      <c r="E10578" s="202"/>
    </row>
    <row r="10579" spans="2:5">
      <c r="B10579" s="24"/>
      <c r="C10579" s="202"/>
      <c r="D10579" s="202"/>
      <c r="E10579" s="202"/>
    </row>
    <row r="10580" spans="2:5">
      <c r="B10580" s="24"/>
      <c r="C10580" s="202"/>
      <c r="D10580" s="202"/>
      <c r="E10580" s="202"/>
    </row>
    <row r="10581" spans="2:5">
      <c r="B10581" s="24"/>
      <c r="C10581" s="202"/>
      <c r="D10581" s="202"/>
      <c r="E10581" s="202"/>
    </row>
    <row r="10582" spans="2:5">
      <c r="B10582" s="24"/>
      <c r="C10582" s="202"/>
      <c r="D10582" s="202"/>
      <c r="E10582" s="202"/>
    </row>
    <row r="10583" spans="2:5">
      <c r="B10583" s="24"/>
      <c r="C10583" s="202"/>
      <c r="D10583" s="202"/>
      <c r="E10583" s="202"/>
    </row>
    <row r="10584" spans="2:5">
      <c r="B10584" s="24"/>
      <c r="C10584" s="202"/>
      <c r="D10584" s="202"/>
      <c r="E10584" s="202"/>
    </row>
    <row r="10585" spans="2:5">
      <c r="B10585" s="24"/>
      <c r="C10585" s="202"/>
      <c r="D10585" s="202"/>
      <c r="E10585" s="202"/>
    </row>
    <row r="10586" spans="2:5">
      <c r="B10586" s="24"/>
      <c r="C10586" s="202"/>
      <c r="D10586" s="202"/>
      <c r="E10586" s="202"/>
    </row>
    <row r="10587" spans="2:5">
      <c r="B10587" s="24"/>
      <c r="C10587" s="202"/>
      <c r="D10587" s="202"/>
      <c r="E10587" s="202"/>
    </row>
    <row r="10588" spans="2:5">
      <c r="B10588" s="24"/>
      <c r="C10588" s="202"/>
      <c r="D10588" s="202"/>
      <c r="E10588" s="202"/>
    </row>
    <row r="10589" spans="2:5">
      <c r="B10589" s="24"/>
      <c r="C10589" s="202"/>
      <c r="D10589" s="202"/>
      <c r="E10589" s="202"/>
    </row>
    <row r="10590" spans="2:5">
      <c r="B10590" s="24"/>
      <c r="C10590" s="202"/>
      <c r="D10590" s="202"/>
      <c r="E10590" s="202"/>
    </row>
    <row r="10591" spans="2:5">
      <c r="B10591" s="24"/>
      <c r="C10591" s="202"/>
      <c r="D10591" s="202"/>
      <c r="E10591" s="202"/>
    </row>
    <row r="10592" spans="2:5">
      <c r="B10592" s="24"/>
      <c r="C10592" s="202"/>
      <c r="D10592" s="202"/>
      <c r="E10592" s="202"/>
    </row>
    <row r="10593" spans="2:5">
      <c r="B10593" s="24"/>
      <c r="C10593" s="202"/>
      <c r="D10593" s="202"/>
      <c r="E10593" s="202"/>
    </row>
    <row r="10594" spans="2:5">
      <c r="B10594" s="24"/>
      <c r="C10594" s="202"/>
      <c r="D10594" s="202"/>
      <c r="E10594" s="202"/>
    </row>
    <row r="10595" spans="2:5">
      <c r="B10595" s="24"/>
      <c r="C10595" s="202"/>
      <c r="D10595" s="202"/>
      <c r="E10595" s="202"/>
    </row>
    <row r="10596" spans="2:5">
      <c r="B10596" s="24"/>
      <c r="C10596" s="202"/>
      <c r="D10596" s="202"/>
      <c r="E10596" s="202"/>
    </row>
    <row r="10597" spans="2:5">
      <c r="B10597" s="24"/>
      <c r="C10597" s="202"/>
      <c r="D10597" s="202"/>
      <c r="E10597" s="202"/>
    </row>
    <row r="10598" spans="2:5">
      <c r="B10598" s="24"/>
      <c r="C10598" s="202"/>
      <c r="D10598" s="202"/>
      <c r="E10598" s="202"/>
    </row>
    <row r="10599" spans="2:5">
      <c r="B10599" s="24"/>
      <c r="C10599" s="202"/>
      <c r="D10599" s="202"/>
      <c r="E10599" s="202"/>
    </row>
    <row r="10600" spans="2:5">
      <c r="B10600" s="24"/>
      <c r="C10600" s="202"/>
      <c r="D10600" s="202"/>
      <c r="E10600" s="202"/>
    </row>
    <row r="10601" spans="2:5">
      <c r="B10601" s="24"/>
      <c r="C10601" s="202"/>
      <c r="D10601" s="202"/>
      <c r="E10601" s="202"/>
    </row>
    <row r="10602" spans="2:5">
      <c r="B10602" s="24"/>
      <c r="C10602" s="202"/>
      <c r="D10602" s="202"/>
      <c r="E10602" s="202"/>
    </row>
    <row r="10603" spans="2:5">
      <c r="B10603" s="24"/>
      <c r="C10603" s="202"/>
      <c r="D10603" s="202"/>
      <c r="E10603" s="202"/>
    </row>
    <row r="10604" spans="2:5">
      <c r="B10604" s="24"/>
      <c r="C10604" s="202"/>
      <c r="D10604" s="202"/>
      <c r="E10604" s="202"/>
    </row>
    <row r="10605" spans="2:5">
      <c r="B10605" s="24"/>
      <c r="C10605" s="202"/>
      <c r="D10605" s="202"/>
      <c r="E10605" s="202"/>
    </row>
    <row r="10606" spans="2:5">
      <c r="B10606" s="24"/>
      <c r="C10606" s="202"/>
      <c r="D10606" s="202"/>
      <c r="E10606" s="202"/>
    </row>
    <row r="10607" spans="2:5">
      <c r="B10607" s="24"/>
      <c r="C10607" s="202"/>
      <c r="D10607" s="202"/>
      <c r="E10607" s="202"/>
    </row>
    <row r="10608" spans="2:5">
      <c r="B10608" s="24"/>
      <c r="C10608" s="202"/>
      <c r="D10608" s="202"/>
      <c r="E10608" s="202"/>
    </row>
    <row r="10609" spans="2:5">
      <c r="B10609" s="24"/>
      <c r="C10609" s="202"/>
      <c r="D10609" s="202"/>
      <c r="E10609" s="202"/>
    </row>
    <row r="10610" spans="2:5">
      <c r="B10610" s="24"/>
      <c r="C10610" s="202"/>
      <c r="D10610" s="202"/>
      <c r="E10610" s="202"/>
    </row>
    <row r="10611" spans="2:5">
      <c r="B10611" s="24"/>
      <c r="C10611" s="202"/>
      <c r="D10611" s="202"/>
      <c r="E10611" s="202"/>
    </row>
    <row r="10612" spans="2:5">
      <c r="B10612" s="24"/>
      <c r="C10612" s="202"/>
      <c r="D10612" s="202"/>
      <c r="E10612" s="202"/>
    </row>
    <row r="10613" spans="2:5">
      <c r="B10613" s="24"/>
      <c r="C10613" s="202"/>
      <c r="D10613" s="202"/>
      <c r="E10613" s="202"/>
    </row>
    <row r="10614" spans="2:5">
      <c r="B10614" s="24"/>
      <c r="C10614" s="202"/>
      <c r="D10614" s="202"/>
      <c r="E10614" s="202"/>
    </row>
    <row r="10615" spans="2:5">
      <c r="B10615" s="24"/>
      <c r="C10615" s="202"/>
      <c r="D10615" s="202"/>
      <c r="E10615" s="202"/>
    </row>
    <row r="10616" spans="2:5">
      <c r="B10616" s="24"/>
      <c r="C10616" s="202"/>
      <c r="D10616" s="202"/>
      <c r="E10616" s="202"/>
    </row>
    <row r="10617" spans="2:5">
      <c r="B10617" s="24"/>
      <c r="C10617" s="202"/>
      <c r="D10617" s="202"/>
      <c r="E10617" s="202"/>
    </row>
    <row r="10618" spans="2:5">
      <c r="B10618" s="24"/>
      <c r="C10618" s="202"/>
      <c r="D10618" s="202"/>
      <c r="E10618" s="202"/>
    </row>
    <row r="10619" spans="2:5">
      <c r="B10619" s="24"/>
      <c r="C10619" s="202"/>
      <c r="D10619" s="202"/>
      <c r="E10619" s="202"/>
    </row>
    <row r="10620" spans="2:5">
      <c r="B10620" s="24"/>
      <c r="C10620" s="202"/>
      <c r="D10620" s="202"/>
      <c r="E10620" s="202"/>
    </row>
    <row r="10621" spans="2:5">
      <c r="B10621" s="24"/>
      <c r="C10621" s="202"/>
      <c r="D10621" s="202"/>
      <c r="E10621" s="202"/>
    </row>
    <row r="10622" spans="2:5">
      <c r="B10622" s="24"/>
      <c r="C10622" s="202"/>
      <c r="D10622" s="202"/>
      <c r="E10622" s="202"/>
    </row>
    <row r="10623" spans="2:5">
      <c r="B10623" s="24"/>
      <c r="C10623" s="202"/>
      <c r="D10623" s="202"/>
      <c r="E10623" s="202"/>
    </row>
    <row r="10624" spans="2:5">
      <c r="B10624" s="24"/>
      <c r="C10624" s="202"/>
      <c r="D10624" s="202"/>
      <c r="E10624" s="202"/>
    </row>
    <row r="10625" spans="2:5">
      <c r="B10625" s="24"/>
      <c r="C10625" s="202"/>
      <c r="D10625" s="202"/>
      <c r="E10625" s="202"/>
    </row>
    <row r="10626" spans="2:5">
      <c r="B10626" s="24"/>
      <c r="C10626" s="202"/>
      <c r="D10626" s="202"/>
      <c r="E10626" s="202"/>
    </row>
    <row r="10627" spans="2:5">
      <c r="B10627" s="24"/>
      <c r="C10627" s="202"/>
      <c r="D10627" s="202"/>
      <c r="E10627" s="202"/>
    </row>
    <row r="10628" spans="2:5">
      <c r="B10628" s="24"/>
      <c r="C10628" s="202"/>
      <c r="D10628" s="202"/>
      <c r="E10628" s="202"/>
    </row>
    <row r="10629" spans="2:5">
      <c r="B10629" s="24"/>
      <c r="C10629" s="202"/>
      <c r="D10629" s="202"/>
      <c r="E10629" s="202"/>
    </row>
    <row r="10630" spans="2:5">
      <c r="B10630" s="24"/>
      <c r="C10630" s="202"/>
      <c r="D10630" s="202"/>
      <c r="E10630" s="202"/>
    </row>
    <row r="10631" spans="2:5">
      <c r="B10631" s="24"/>
      <c r="C10631" s="202"/>
      <c r="D10631" s="202"/>
      <c r="E10631" s="202"/>
    </row>
    <row r="10632" spans="2:5">
      <c r="B10632" s="24"/>
      <c r="C10632" s="202"/>
      <c r="D10632" s="202"/>
      <c r="E10632" s="202"/>
    </row>
    <row r="10633" spans="2:5">
      <c r="B10633" s="24"/>
      <c r="C10633" s="202"/>
      <c r="D10633" s="202"/>
      <c r="E10633" s="202"/>
    </row>
    <row r="10634" spans="2:5">
      <c r="B10634" s="24"/>
      <c r="C10634" s="202"/>
      <c r="D10634" s="202"/>
      <c r="E10634" s="202"/>
    </row>
    <row r="10635" spans="2:5">
      <c r="B10635" s="24"/>
      <c r="C10635" s="202"/>
      <c r="D10635" s="202"/>
      <c r="E10635" s="202"/>
    </row>
    <row r="10636" spans="2:5">
      <c r="B10636" s="24"/>
      <c r="C10636" s="202"/>
      <c r="D10636" s="202"/>
      <c r="E10636" s="202"/>
    </row>
    <row r="10637" spans="2:5">
      <c r="B10637" s="24"/>
      <c r="C10637" s="202"/>
      <c r="D10637" s="202"/>
      <c r="E10637" s="202"/>
    </row>
    <row r="10638" spans="2:5">
      <c r="B10638" s="24"/>
      <c r="C10638" s="202"/>
      <c r="D10638" s="202"/>
      <c r="E10638" s="202"/>
    </row>
    <row r="10639" spans="2:5">
      <c r="B10639" s="24"/>
      <c r="C10639" s="202"/>
      <c r="D10639" s="202"/>
      <c r="E10639" s="202"/>
    </row>
    <row r="10640" spans="2:5">
      <c r="B10640" s="24"/>
      <c r="C10640" s="202"/>
      <c r="D10640" s="202"/>
      <c r="E10640" s="202"/>
    </row>
    <row r="10641" spans="2:5">
      <c r="B10641" s="24"/>
      <c r="C10641" s="202"/>
      <c r="D10641" s="202"/>
      <c r="E10641" s="202"/>
    </row>
    <row r="10642" spans="2:5">
      <c r="B10642" s="24"/>
      <c r="C10642" s="202"/>
      <c r="D10642" s="202"/>
      <c r="E10642" s="202"/>
    </row>
    <row r="10643" spans="2:5">
      <c r="B10643" s="24"/>
      <c r="C10643" s="202"/>
      <c r="D10643" s="202"/>
      <c r="E10643" s="202"/>
    </row>
    <row r="10644" spans="2:5">
      <c r="B10644" s="24"/>
      <c r="C10644" s="202"/>
      <c r="D10644" s="202"/>
      <c r="E10644" s="202"/>
    </row>
    <row r="10645" spans="2:5">
      <c r="B10645" s="24"/>
      <c r="C10645" s="202"/>
      <c r="D10645" s="202"/>
      <c r="E10645" s="202"/>
    </row>
    <row r="10646" spans="2:5">
      <c r="B10646" s="24"/>
      <c r="C10646" s="202"/>
      <c r="D10646" s="202"/>
      <c r="E10646" s="202"/>
    </row>
    <row r="10647" spans="2:5">
      <c r="B10647" s="24"/>
      <c r="C10647" s="202"/>
      <c r="D10647" s="202"/>
      <c r="E10647" s="202"/>
    </row>
    <row r="10648" spans="2:5">
      <c r="B10648" s="24"/>
      <c r="C10648" s="202"/>
      <c r="D10648" s="202"/>
      <c r="E10648" s="202"/>
    </row>
    <row r="10649" spans="2:5">
      <c r="B10649" s="24"/>
      <c r="C10649" s="202"/>
      <c r="D10649" s="202"/>
      <c r="E10649" s="202"/>
    </row>
    <row r="10650" spans="2:5">
      <c r="B10650" s="24"/>
      <c r="C10650" s="202"/>
      <c r="D10650" s="202"/>
      <c r="E10650" s="202"/>
    </row>
    <row r="10651" spans="2:5">
      <c r="B10651" s="24"/>
      <c r="C10651" s="202"/>
      <c r="D10651" s="202"/>
      <c r="E10651" s="202"/>
    </row>
    <row r="10652" spans="2:5">
      <c r="B10652" s="24"/>
      <c r="C10652" s="202"/>
      <c r="D10652" s="202"/>
      <c r="E10652" s="202"/>
    </row>
    <row r="10653" spans="2:5">
      <c r="B10653" s="24"/>
      <c r="C10653" s="202"/>
      <c r="D10653" s="202"/>
      <c r="E10653" s="202"/>
    </row>
    <row r="10654" spans="2:5">
      <c r="B10654" s="24"/>
      <c r="C10654" s="202"/>
      <c r="D10654" s="202"/>
      <c r="E10654" s="202"/>
    </row>
    <row r="10655" spans="2:5">
      <c r="B10655" s="24"/>
      <c r="C10655" s="202"/>
      <c r="D10655" s="202"/>
      <c r="E10655" s="202"/>
    </row>
    <row r="10656" spans="2:5">
      <c r="B10656" s="24"/>
      <c r="C10656" s="202"/>
      <c r="D10656" s="202"/>
      <c r="E10656" s="202"/>
    </row>
    <row r="10657" spans="2:5">
      <c r="B10657" s="24"/>
      <c r="C10657" s="202"/>
      <c r="D10657" s="202"/>
      <c r="E10657" s="202"/>
    </row>
    <row r="10658" spans="2:5">
      <c r="B10658" s="24"/>
      <c r="C10658" s="202"/>
      <c r="D10658" s="202"/>
      <c r="E10658" s="202"/>
    </row>
    <row r="10659" spans="2:5">
      <c r="B10659" s="24"/>
      <c r="C10659" s="202"/>
      <c r="D10659" s="202"/>
      <c r="E10659" s="202"/>
    </row>
    <row r="10660" spans="2:5">
      <c r="B10660" s="24"/>
      <c r="C10660" s="202"/>
      <c r="D10660" s="202"/>
      <c r="E10660" s="202"/>
    </row>
    <row r="10661" spans="2:5">
      <c r="B10661" s="24"/>
      <c r="C10661" s="202"/>
      <c r="D10661" s="202"/>
      <c r="E10661" s="202"/>
    </row>
    <row r="10662" spans="2:5">
      <c r="B10662" s="24"/>
      <c r="C10662" s="202"/>
      <c r="D10662" s="202"/>
      <c r="E10662" s="202"/>
    </row>
    <row r="10663" spans="2:5">
      <c r="B10663" s="24"/>
      <c r="C10663" s="202"/>
      <c r="D10663" s="202"/>
      <c r="E10663" s="202"/>
    </row>
    <row r="10664" spans="2:5">
      <c r="B10664" s="24"/>
      <c r="C10664" s="202"/>
      <c r="D10664" s="202"/>
      <c r="E10664" s="202"/>
    </row>
    <row r="10665" spans="2:5">
      <c r="B10665" s="24"/>
      <c r="C10665" s="202"/>
      <c r="D10665" s="202"/>
      <c r="E10665" s="202"/>
    </row>
    <row r="10666" spans="2:5">
      <c r="B10666" s="24"/>
      <c r="C10666" s="202"/>
      <c r="D10666" s="202"/>
      <c r="E10666" s="202"/>
    </row>
    <row r="10667" spans="2:5">
      <c r="B10667" s="24"/>
      <c r="C10667" s="202"/>
      <c r="D10667" s="202"/>
      <c r="E10667" s="202"/>
    </row>
    <row r="10668" spans="2:5">
      <c r="B10668" s="24"/>
      <c r="C10668" s="202"/>
      <c r="D10668" s="202"/>
      <c r="E10668" s="202"/>
    </row>
    <row r="10669" spans="2:5">
      <c r="B10669" s="24"/>
      <c r="C10669" s="202"/>
      <c r="D10669" s="202"/>
      <c r="E10669" s="202"/>
    </row>
    <row r="10670" spans="2:5">
      <c r="B10670" s="24"/>
      <c r="C10670" s="202"/>
      <c r="D10670" s="202"/>
      <c r="E10670" s="202"/>
    </row>
    <row r="10671" spans="2:5">
      <c r="B10671" s="24"/>
      <c r="C10671" s="202"/>
      <c r="D10671" s="202"/>
      <c r="E10671" s="202"/>
    </row>
    <row r="10672" spans="2:5">
      <c r="B10672" s="24"/>
      <c r="C10672" s="202"/>
      <c r="D10672" s="202"/>
      <c r="E10672" s="202"/>
    </row>
    <row r="10673" spans="2:5">
      <c r="B10673" s="24"/>
      <c r="C10673" s="202"/>
      <c r="D10673" s="202"/>
      <c r="E10673" s="202"/>
    </row>
    <row r="10674" spans="2:5">
      <c r="B10674" s="24"/>
      <c r="C10674" s="202"/>
      <c r="D10674" s="202"/>
      <c r="E10674" s="202"/>
    </row>
    <row r="10675" spans="2:5">
      <c r="B10675" s="24"/>
      <c r="C10675" s="202"/>
      <c r="D10675" s="202"/>
      <c r="E10675" s="202"/>
    </row>
    <row r="10676" spans="2:5">
      <c r="B10676" s="24"/>
      <c r="C10676" s="202"/>
      <c r="D10676" s="202"/>
      <c r="E10676" s="202"/>
    </row>
    <row r="10677" spans="2:5">
      <c r="B10677" s="24"/>
      <c r="C10677" s="202"/>
      <c r="D10677" s="202"/>
      <c r="E10677" s="202"/>
    </row>
    <row r="10678" spans="2:5">
      <c r="B10678" s="24"/>
      <c r="C10678" s="202"/>
      <c r="D10678" s="202"/>
      <c r="E10678" s="202"/>
    </row>
    <row r="10679" spans="2:5">
      <c r="B10679" s="24"/>
      <c r="C10679" s="202"/>
      <c r="D10679" s="202"/>
      <c r="E10679" s="202"/>
    </row>
    <row r="10680" spans="2:5">
      <c r="B10680" s="24"/>
      <c r="C10680" s="202"/>
      <c r="D10680" s="202"/>
      <c r="E10680" s="202"/>
    </row>
    <row r="10681" spans="2:5">
      <c r="B10681" s="24"/>
      <c r="C10681" s="202"/>
      <c r="D10681" s="202"/>
      <c r="E10681" s="202"/>
    </row>
    <row r="10682" spans="2:5">
      <c r="B10682" s="24"/>
      <c r="C10682" s="202"/>
      <c r="D10682" s="202"/>
      <c r="E10682" s="202"/>
    </row>
    <row r="10683" spans="2:5">
      <c r="B10683" s="24"/>
      <c r="C10683" s="202"/>
      <c r="D10683" s="202"/>
      <c r="E10683" s="202"/>
    </row>
    <row r="10684" spans="2:5">
      <c r="B10684" s="24"/>
      <c r="C10684" s="202"/>
      <c r="D10684" s="202"/>
      <c r="E10684" s="202"/>
    </row>
    <row r="10685" spans="2:5">
      <c r="B10685" s="24"/>
      <c r="C10685" s="202"/>
      <c r="D10685" s="202"/>
      <c r="E10685" s="202"/>
    </row>
    <row r="10686" spans="2:5">
      <c r="B10686" s="24"/>
      <c r="C10686" s="202"/>
      <c r="D10686" s="202"/>
      <c r="E10686" s="202"/>
    </row>
    <row r="10687" spans="2:5">
      <c r="B10687" s="24"/>
      <c r="C10687" s="202"/>
      <c r="D10687" s="202"/>
      <c r="E10687" s="202"/>
    </row>
    <row r="10688" spans="2:5">
      <c r="B10688" s="24"/>
      <c r="C10688" s="202"/>
      <c r="D10688" s="202"/>
      <c r="E10688" s="202"/>
    </row>
    <row r="10689" spans="2:5">
      <c r="B10689" s="24"/>
      <c r="C10689" s="202"/>
      <c r="D10689" s="202"/>
      <c r="E10689" s="202"/>
    </row>
    <row r="10690" spans="2:5">
      <c r="B10690" s="24"/>
      <c r="C10690" s="202"/>
      <c r="D10690" s="202"/>
      <c r="E10690" s="202"/>
    </row>
    <row r="10691" spans="2:5">
      <c r="B10691" s="24"/>
      <c r="C10691" s="202"/>
      <c r="D10691" s="202"/>
      <c r="E10691" s="202"/>
    </row>
    <row r="10692" spans="2:5">
      <c r="B10692" s="24"/>
      <c r="C10692" s="202"/>
      <c r="D10692" s="202"/>
      <c r="E10692" s="202"/>
    </row>
    <row r="10693" spans="2:5">
      <c r="B10693" s="24"/>
      <c r="C10693" s="202"/>
      <c r="D10693" s="202"/>
      <c r="E10693" s="202"/>
    </row>
    <row r="10694" spans="2:5">
      <c r="B10694" s="24"/>
      <c r="C10694" s="202"/>
      <c r="D10694" s="202"/>
      <c r="E10694" s="202"/>
    </row>
    <row r="10695" spans="2:5">
      <c r="B10695" s="24"/>
      <c r="C10695" s="202"/>
      <c r="D10695" s="202"/>
      <c r="E10695" s="202"/>
    </row>
    <row r="10696" spans="2:5">
      <c r="B10696" s="24"/>
      <c r="C10696" s="202"/>
      <c r="D10696" s="202"/>
      <c r="E10696" s="202"/>
    </row>
    <row r="10697" spans="2:5">
      <c r="B10697" s="24"/>
      <c r="C10697" s="202"/>
      <c r="D10697" s="202"/>
      <c r="E10697" s="202"/>
    </row>
    <row r="10698" spans="2:5">
      <c r="B10698" s="24"/>
      <c r="C10698" s="202"/>
      <c r="D10698" s="202"/>
      <c r="E10698" s="202"/>
    </row>
    <row r="10699" spans="2:5">
      <c r="B10699" s="24"/>
      <c r="C10699" s="202"/>
      <c r="D10699" s="202"/>
      <c r="E10699" s="202"/>
    </row>
    <row r="10700" spans="2:5">
      <c r="B10700" s="24"/>
      <c r="C10700" s="202"/>
      <c r="D10700" s="202"/>
      <c r="E10700" s="202"/>
    </row>
    <row r="10701" spans="2:5">
      <c r="B10701" s="24"/>
      <c r="C10701" s="202"/>
      <c r="D10701" s="202"/>
      <c r="E10701" s="202"/>
    </row>
    <row r="10702" spans="2:5">
      <c r="B10702" s="24"/>
      <c r="C10702" s="202"/>
      <c r="D10702" s="202"/>
      <c r="E10702" s="202"/>
    </row>
    <row r="10703" spans="2:5">
      <c r="B10703" s="24"/>
      <c r="C10703" s="202"/>
      <c r="D10703" s="202"/>
      <c r="E10703" s="202"/>
    </row>
    <row r="10704" spans="2:5">
      <c r="B10704" s="24"/>
      <c r="C10704" s="202"/>
      <c r="D10704" s="202"/>
      <c r="E10704" s="202"/>
    </row>
    <row r="10705" spans="2:5">
      <c r="B10705" s="24"/>
      <c r="C10705" s="202"/>
      <c r="D10705" s="202"/>
      <c r="E10705" s="202"/>
    </row>
    <row r="10706" spans="2:5">
      <c r="B10706" s="24"/>
      <c r="C10706" s="202"/>
      <c r="D10706" s="202"/>
      <c r="E10706" s="202"/>
    </row>
    <row r="10707" spans="2:5">
      <c r="B10707" s="24"/>
      <c r="C10707" s="202"/>
      <c r="D10707" s="202"/>
      <c r="E10707" s="202"/>
    </row>
    <row r="10708" spans="2:5">
      <c r="B10708" s="24"/>
      <c r="C10708" s="202"/>
      <c r="D10708" s="202"/>
      <c r="E10708" s="202"/>
    </row>
    <row r="10709" spans="2:5">
      <c r="B10709" s="24"/>
      <c r="C10709" s="202"/>
      <c r="D10709" s="202"/>
      <c r="E10709" s="202"/>
    </row>
    <row r="10710" spans="2:5">
      <c r="B10710" s="24"/>
      <c r="C10710" s="202"/>
      <c r="D10710" s="202"/>
      <c r="E10710" s="202"/>
    </row>
    <row r="10711" spans="2:5">
      <c r="B10711" s="24"/>
      <c r="C10711" s="202"/>
      <c r="D10711" s="202"/>
      <c r="E10711" s="202"/>
    </row>
    <row r="10712" spans="2:5">
      <c r="B10712" s="24"/>
      <c r="C10712" s="202"/>
      <c r="D10712" s="202"/>
      <c r="E10712" s="202"/>
    </row>
    <row r="10713" spans="2:5">
      <c r="B10713" s="24"/>
      <c r="C10713" s="202"/>
      <c r="D10713" s="202"/>
      <c r="E10713" s="202"/>
    </row>
    <row r="10714" spans="2:5">
      <c r="B10714" s="24"/>
      <c r="C10714" s="202"/>
      <c r="D10714" s="202"/>
      <c r="E10714" s="202"/>
    </row>
    <row r="10715" spans="2:5">
      <c r="B10715" s="24"/>
      <c r="C10715" s="202"/>
      <c r="D10715" s="202"/>
      <c r="E10715" s="202"/>
    </row>
    <row r="10716" spans="2:5">
      <c r="B10716" s="24"/>
      <c r="C10716" s="202"/>
      <c r="D10716" s="202"/>
      <c r="E10716" s="202"/>
    </row>
    <row r="10717" spans="2:5">
      <c r="B10717" s="24"/>
      <c r="C10717" s="202"/>
      <c r="D10717" s="202"/>
      <c r="E10717" s="202"/>
    </row>
    <row r="10718" spans="2:5">
      <c r="B10718" s="24"/>
      <c r="C10718" s="202"/>
      <c r="D10718" s="202"/>
      <c r="E10718" s="202"/>
    </row>
    <row r="10719" spans="2:5">
      <c r="B10719" s="24"/>
      <c r="C10719" s="202"/>
      <c r="D10719" s="202"/>
      <c r="E10719" s="202"/>
    </row>
    <row r="10720" spans="2:5">
      <c r="B10720" s="24"/>
      <c r="C10720" s="202"/>
      <c r="D10720" s="202"/>
      <c r="E10720" s="202"/>
    </row>
    <row r="10721" spans="2:5">
      <c r="B10721" s="24"/>
      <c r="C10721" s="202"/>
      <c r="D10721" s="202"/>
      <c r="E10721" s="202"/>
    </row>
    <row r="10722" spans="2:5">
      <c r="B10722" s="24"/>
      <c r="C10722" s="202"/>
      <c r="D10722" s="202"/>
      <c r="E10722" s="202"/>
    </row>
    <row r="10723" spans="2:5">
      <c r="B10723" s="24"/>
      <c r="C10723" s="202"/>
      <c r="D10723" s="202"/>
      <c r="E10723" s="202"/>
    </row>
    <row r="10724" spans="2:5">
      <c r="B10724" s="24"/>
      <c r="C10724" s="202"/>
      <c r="D10724" s="202"/>
      <c r="E10724" s="202"/>
    </row>
    <row r="10725" spans="2:5">
      <c r="B10725" s="24"/>
      <c r="C10725" s="202"/>
      <c r="D10725" s="202"/>
      <c r="E10725" s="202"/>
    </row>
    <row r="10726" spans="2:5">
      <c r="B10726" s="24"/>
      <c r="C10726" s="202"/>
      <c r="D10726" s="202"/>
      <c r="E10726" s="202"/>
    </row>
    <row r="10727" spans="2:5">
      <c r="B10727" s="24"/>
      <c r="C10727" s="202"/>
      <c r="D10727" s="202"/>
      <c r="E10727" s="202"/>
    </row>
    <row r="10728" spans="2:5">
      <c r="B10728" s="24"/>
      <c r="C10728" s="202"/>
      <c r="D10728" s="202"/>
      <c r="E10728" s="202"/>
    </row>
    <row r="10729" spans="2:5">
      <c r="B10729" s="24"/>
      <c r="C10729" s="202"/>
      <c r="D10729" s="202"/>
      <c r="E10729" s="202"/>
    </row>
    <row r="10730" spans="2:5">
      <c r="B10730" s="24"/>
      <c r="C10730" s="202"/>
      <c r="D10730" s="202"/>
      <c r="E10730" s="202"/>
    </row>
    <row r="10731" spans="2:5">
      <c r="B10731" s="24"/>
      <c r="C10731" s="202"/>
      <c r="D10731" s="202"/>
      <c r="E10731" s="202"/>
    </row>
    <row r="10732" spans="2:5">
      <c r="B10732" s="24"/>
      <c r="C10732" s="202"/>
      <c r="D10732" s="202"/>
      <c r="E10732" s="202"/>
    </row>
    <row r="10733" spans="2:5">
      <c r="B10733" s="24"/>
      <c r="C10733" s="202"/>
      <c r="D10733" s="202"/>
      <c r="E10733" s="202"/>
    </row>
    <row r="10734" spans="2:5">
      <c r="B10734" s="24"/>
      <c r="C10734" s="202"/>
      <c r="D10734" s="202"/>
      <c r="E10734" s="202"/>
    </row>
    <row r="10735" spans="2:5">
      <c r="B10735" s="24"/>
      <c r="C10735" s="202"/>
      <c r="D10735" s="202"/>
      <c r="E10735" s="202"/>
    </row>
    <row r="10736" spans="2:5">
      <c r="B10736" s="24"/>
      <c r="C10736" s="202"/>
      <c r="D10736" s="202"/>
      <c r="E10736" s="202"/>
    </row>
    <row r="10737" spans="2:5">
      <c r="B10737" s="24"/>
      <c r="C10737" s="202"/>
      <c r="D10737" s="202"/>
      <c r="E10737" s="202"/>
    </row>
    <row r="10738" spans="2:5">
      <c r="B10738" s="24"/>
      <c r="C10738" s="202"/>
      <c r="D10738" s="202"/>
      <c r="E10738" s="202"/>
    </row>
    <row r="10739" spans="2:5">
      <c r="B10739" s="24"/>
      <c r="C10739" s="202"/>
      <c r="D10739" s="202"/>
      <c r="E10739" s="202"/>
    </row>
    <row r="10740" spans="2:5">
      <c r="B10740" s="24"/>
      <c r="C10740" s="202"/>
      <c r="D10740" s="202"/>
      <c r="E10740" s="202"/>
    </row>
    <row r="10741" spans="2:5">
      <c r="B10741" s="24"/>
      <c r="C10741" s="202"/>
      <c r="D10741" s="202"/>
      <c r="E10741" s="202"/>
    </row>
    <row r="10742" spans="2:5">
      <c r="B10742" s="24"/>
      <c r="C10742" s="202"/>
      <c r="D10742" s="202"/>
      <c r="E10742" s="202"/>
    </row>
    <row r="10743" spans="2:5">
      <c r="B10743" s="24"/>
      <c r="C10743" s="202"/>
      <c r="D10743" s="202"/>
      <c r="E10743" s="202"/>
    </row>
    <row r="10744" spans="2:5">
      <c r="B10744" s="24"/>
      <c r="C10744" s="202"/>
      <c r="D10744" s="202"/>
      <c r="E10744" s="202"/>
    </row>
    <row r="10745" spans="2:5">
      <c r="B10745" s="24"/>
      <c r="C10745" s="202"/>
      <c r="D10745" s="202"/>
      <c r="E10745" s="202"/>
    </row>
    <row r="10746" spans="2:5">
      <c r="B10746" s="24"/>
      <c r="C10746" s="202"/>
      <c r="D10746" s="202"/>
      <c r="E10746" s="202"/>
    </row>
    <row r="10747" spans="2:5">
      <c r="B10747" s="24"/>
      <c r="C10747" s="202"/>
      <c r="D10747" s="202"/>
      <c r="E10747" s="202"/>
    </row>
    <row r="10748" spans="2:5">
      <c r="B10748" s="24"/>
      <c r="C10748" s="202"/>
      <c r="D10748" s="202"/>
      <c r="E10748" s="202"/>
    </row>
    <row r="10749" spans="2:5">
      <c r="B10749" s="24"/>
      <c r="C10749" s="202"/>
      <c r="D10749" s="202"/>
      <c r="E10749" s="202"/>
    </row>
    <row r="10750" spans="2:5">
      <c r="B10750" s="24"/>
      <c r="C10750" s="202"/>
      <c r="D10750" s="202"/>
      <c r="E10750" s="202"/>
    </row>
    <row r="10751" spans="2:5">
      <c r="B10751" s="24"/>
      <c r="C10751" s="202"/>
      <c r="D10751" s="202"/>
      <c r="E10751" s="202"/>
    </row>
    <row r="10752" spans="2:5">
      <c r="B10752" s="24"/>
      <c r="C10752" s="202"/>
      <c r="D10752" s="202"/>
      <c r="E10752" s="202"/>
    </row>
    <row r="10753" spans="2:5">
      <c r="B10753" s="24"/>
      <c r="C10753" s="202"/>
      <c r="D10753" s="202"/>
      <c r="E10753" s="202"/>
    </row>
    <row r="10754" spans="2:5">
      <c r="B10754" s="24"/>
      <c r="C10754" s="202"/>
      <c r="D10754" s="202"/>
      <c r="E10754" s="202"/>
    </row>
    <row r="10755" spans="2:5">
      <c r="B10755" s="24"/>
      <c r="C10755" s="202"/>
      <c r="D10755" s="202"/>
      <c r="E10755" s="202"/>
    </row>
    <row r="10756" spans="2:5">
      <c r="B10756" s="24"/>
      <c r="C10756" s="202"/>
      <c r="D10756" s="202"/>
      <c r="E10756" s="202"/>
    </row>
    <row r="10757" spans="2:5">
      <c r="B10757" s="24"/>
      <c r="C10757" s="202"/>
      <c r="D10757" s="202"/>
      <c r="E10757" s="202"/>
    </row>
    <row r="10758" spans="2:5">
      <c r="B10758" s="24"/>
      <c r="C10758" s="202"/>
      <c r="D10758" s="202"/>
      <c r="E10758" s="202"/>
    </row>
    <row r="10759" spans="2:5">
      <c r="B10759" s="24"/>
      <c r="C10759" s="202"/>
      <c r="D10759" s="202"/>
      <c r="E10759" s="202"/>
    </row>
    <row r="10760" spans="2:5">
      <c r="B10760" s="24"/>
      <c r="C10760" s="202"/>
      <c r="D10760" s="202"/>
      <c r="E10760" s="202"/>
    </row>
    <row r="10761" spans="2:5">
      <c r="B10761" s="24"/>
      <c r="C10761" s="202"/>
      <c r="D10761" s="202"/>
      <c r="E10761" s="202"/>
    </row>
    <row r="10762" spans="2:5">
      <c r="B10762" s="24"/>
      <c r="C10762" s="202"/>
      <c r="D10762" s="202"/>
      <c r="E10762" s="202"/>
    </row>
    <row r="10763" spans="2:5">
      <c r="B10763" s="24"/>
      <c r="C10763" s="202"/>
      <c r="D10763" s="202"/>
      <c r="E10763" s="202"/>
    </row>
    <row r="10764" spans="2:5">
      <c r="B10764" s="24"/>
      <c r="C10764" s="202"/>
      <c r="D10764" s="202"/>
      <c r="E10764" s="202"/>
    </row>
    <row r="10765" spans="2:5">
      <c r="B10765" s="24"/>
      <c r="C10765" s="202"/>
      <c r="D10765" s="202"/>
      <c r="E10765" s="202"/>
    </row>
    <row r="10766" spans="2:5">
      <c r="B10766" s="24"/>
      <c r="C10766" s="202"/>
      <c r="D10766" s="202"/>
      <c r="E10766" s="202"/>
    </row>
    <row r="10767" spans="2:5">
      <c r="B10767" s="24"/>
      <c r="C10767" s="202"/>
      <c r="D10767" s="202"/>
      <c r="E10767" s="202"/>
    </row>
    <row r="10768" spans="2:5">
      <c r="B10768" s="24"/>
      <c r="C10768" s="202"/>
      <c r="D10768" s="202"/>
      <c r="E10768" s="202"/>
    </row>
    <row r="10769" spans="2:5">
      <c r="B10769" s="24"/>
      <c r="C10769" s="202"/>
      <c r="D10769" s="202"/>
      <c r="E10769" s="202"/>
    </row>
    <row r="10770" spans="2:5">
      <c r="B10770" s="24"/>
      <c r="C10770" s="202"/>
      <c r="D10770" s="202"/>
      <c r="E10770" s="202"/>
    </row>
    <row r="10771" spans="2:5">
      <c r="B10771" s="24"/>
      <c r="C10771" s="202"/>
      <c r="D10771" s="202"/>
      <c r="E10771" s="202"/>
    </row>
    <row r="10772" spans="2:5">
      <c r="B10772" s="24"/>
      <c r="C10772" s="202"/>
      <c r="D10772" s="202"/>
      <c r="E10772" s="202"/>
    </row>
    <row r="10773" spans="2:5">
      <c r="B10773" s="24"/>
      <c r="C10773" s="202"/>
      <c r="D10773" s="202"/>
      <c r="E10773" s="202"/>
    </row>
    <row r="10774" spans="2:5">
      <c r="B10774" s="24"/>
      <c r="C10774" s="202"/>
      <c r="D10774" s="202"/>
      <c r="E10774" s="202"/>
    </row>
    <row r="10775" spans="2:5">
      <c r="B10775" s="24"/>
      <c r="C10775" s="202"/>
      <c r="D10775" s="202"/>
      <c r="E10775" s="202"/>
    </row>
    <row r="10776" spans="2:5">
      <c r="B10776" s="24"/>
      <c r="C10776" s="202"/>
      <c r="D10776" s="202"/>
      <c r="E10776" s="202"/>
    </row>
    <row r="10777" spans="2:5">
      <c r="B10777" s="24"/>
      <c r="C10777" s="202"/>
      <c r="D10777" s="202"/>
      <c r="E10777" s="202"/>
    </row>
    <row r="10778" spans="2:5">
      <c r="B10778" s="24"/>
      <c r="C10778" s="202"/>
      <c r="D10778" s="202"/>
      <c r="E10778" s="202"/>
    </row>
    <row r="10779" spans="2:5">
      <c r="B10779" s="24"/>
      <c r="C10779" s="202"/>
      <c r="D10779" s="202"/>
      <c r="E10779" s="202"/>
    </row>
    <row r="10780" spans="2:5">
      <c r="B10780" s="24"/>
      <c r="C10780" s="202"/>
      <c r="D10780" s="202"/>
      <c r="E10780" s="202"/>
    </row>
    <row r="10781" spans="2:5">
      <c r="B10781" s="24"/>
      <c r="C10781" s="202"/>
      <c r="D10781" s="202"/>
      <c r="E10781" s="202"/>
    </row>
    <row r="10782" spans="2:5">
      <c r="B10782" s="24"/>
      <c r="C10782" s="202"/>
      <c r="D10782" s="202"/>
      <c r="E10782" s="202"/>
    </row>
    <row r="10783" spans="2:5">
      <c r="B10783" s="24"/>
      <c r="C10783" s="202"/>
      <c r="D10783" s="202"/>
      <c r="E10783" s="202"/>
    </row>
    <row r="10784" spans="2:5">
      <c r="B10784" s="24"/>
      <c r="C10784" s="202"/>
      <c r="D10784" s="202"/>
      <c r="E10784" s="202"/>
    </row>
    <row r="10785" spans="2:5">
      <c r="B10785" s="24"/>
      <c r="C10785" s="202"/>
      <c r="D10785" s="202"/>
      <c r="E10785" s="202"/>
    </row>
    <row r="10786" spans="2:5">
      <c r="B10786" s="24"/>
      <c r="C10786" s="202"/>
      <c r="D10786" s="202"/>
      <c r="E10786" s="202"/>
    </row>
    <row r="10787" spans="2:5">
      <c r="B10787" s="24"/>
      <c r="C10787" s="202"/>
      <c r="D10787" s="202"/>
      <c r="E10787" s="202"/>
    </row>
    <row r="10788" spans="2:5">
      <c r="B10788" s="24"/>
      <c r="C10788" s="202"/>
      <c r="D10788" s="202"/>
      <c r="E10788" s="202"/>
    </row>
    <row r="10789" spans="2:5">
      <c r="B10789" s="24"/>
      <c r="C10789" s="202"/>
      <c r="D10789" s="202"/>
      <c r="E10789" s="202"/>
    </row>
    <row r="10790" spans="2:5">
      <c r="B10790" s="24"/>
      <c r="C10790" s="202"/>
      <c r="D10790" s="202"/>
      <c r="E10790" s="202"/>
    </row>
    <row r="10791" spans="2:5">
      <c r="B10791" s="24"/>
      <c r="C10791" s="202"/>
      <c r="D10791" s="202"/>
      <c r="E10791" s="202"/>
    </row>
    <row r="10792" spans="2:5">
      <c r="B10792" s="24"/>
      <c r="C10792" s="202"/>
      <c r="D10792" s="202"/>
      <c r="E10792" s="202"/>
    </row>
    <row r="10793" spans="2:5">
      <c r="B10793" s="24"/>
      <c r="C10793" s="202"/>
      <c r="D10793" s="202"/>
      <c r="E10793" s="202"/>
    </row>
    <row r="10794" spans="2:5">
      <c r="B10794" s="24"/>
      <c r="C10794" s="202"/>
      <c r="D10794" s="202"/>
      <c r="E10794" s="202"/>
    </row>
    <row r="10795" spans="2:5">
      <c r="B10795" s="24"/>
      <c r="C10795" s="202"/>
      <c r="D10795" s="202"/>
      <c r="E10795" s="202"/>
    </row>
    <row r="10796" spans="2:5">
      <c r="B10796" s="24"/>
      <c r="C10796" s="202"/>
      <c r="D10796" s="202"/>
      <c r="E10796" s="202"/>
    </row>
    <row r="10797" spans="2:5">
      <c r="B10797" s="24"/>
      <c r="C10797" s="202"/>
      <c r="D10797" s="202"/>
      <c r="E10797" s="202"/>
    </row>
    <row r="10798" spans="2:5">
      <c r="B10798" s="24"/>
      <c r="C10798" s="202"/>
      <c r="D10798" s="202"/>
      <c r="E10798" s="202"/>
    </row>
    <row r="10799" spans="2:5">
      <c r="B10799" s="24"/>
      <c r="C10799" s="202"/>
      <c r="D10799" s="202"/>
      <c r="E10799" s="202"/>
    </row>
    <row r="10800" spans="2:5">
      <c r="B10800" s="24"/>
      <c r="C10800" s="202"/>
      <c r="D10800" s="202"/>
      <c r="E10800" s="202"/>
    </row>
    <row r="10801" spans="2:5">
      <c r="B10801" s="24"/>
      <c r="C10801" s="202"/>
      <c r="D10801" s="202"/>
      <c r="E10801" s="202"/>
    </row>
    <row r="10802" spans="2:5">
      <c r="B10802" s="24"/>
      <c r="C10802" s="202"/>
      <c r="D10802" s="202"/>
      <c r="E10802" s="202"/>
    </row>
    <row r="10803" spans="2:5">
      <c r="B10803" s="24"/>
      <c r="C10803" s="202"/>
      <c r="D10803" s="202"/>
      <c r="E10803" s="202"/>
    </row>
    <row r="10804" spans="2:5">
      <c r="B10804" s="24"/>
      <c r="C10804" s="202"/>
      <c r="D10804" s="202"/>
      <c r="E10804" s="202"/>
    </row>
    <row r="10805" spans="2:5">
      <c r="B10805" s="24"/>
      <c r="C10805" s="202"/>
      <c r="D10805" s="202"/>
      <c r="E10805" s="202"/>
    </row>
    <row r="10806" spans="2:5">
      <c r="B10806" s="24"/>
      <c r="C10806" s="202"/>
      <c r="D10806" s="202"/>
      <c r="E10806" s="202"/>
    </row>
    <row r="10807" spans="2:5">
      <c r="B10807" s="24"/>
      <c r="C10807" s="202"/>
      <c r="D10807" s="202"/>
      <c r="E10807" s="202"/>
    </row>
    <row r="10808" spans="2:5">
      <c r="B10808" s="24"/>
      <c r="C10808" s="202"/>
      <c r="D10808" s="202"/>
      <c r="E10808" s="202"/>
    </row>
    <row r="10809" spans="2:5">
      <c r="B10809" s="24"/>
      <c r="C10809" s="202"/>
      <c r="D10809" s="202"/>
      <c r="E10809" s="202"/>
    </row>
    <row r="10810" spans="2:5">
      <c r="B10810" s="24"/>
      <c r="C10810" s="202"/>
      <c r="D10810" s="202"/>
      <c r="E10810" s="202"/>
    </row>
    <row r="10811" spans="2:5">
      <c r="B10811" s="24"/>
      <c r="C10811" s="202"/>
      <c r="D10811" s="202"/>
      <c r="E10811" s="202"/>
    </row>
    <row r="10812" spans="2:5">
      <c r="B10812" s="24"/>
      <c r="C10812" s="202"/>
      <c r="D10812" s="202"/>
      <c r="E10812" s="202"/>
    </row>
    <row r="10813" spans="2:5">
      <c r="B10813" s="24"/>
      <c r="C10813" s="202"/>
      <c r="D10813" s="202"/>
      <c r="E10813" s="202"/>
    </row>
    <row r="10814" spans="2:5">
      <c r="B10814" s="24"/>
      <c r="C10814" s="202"/>
      <c r="D10814" s="202"/>
      <c r="E10814" s="202"/>
    </row>
    <row r="10815" spans="2:5">
      <c r="B10815" s="24"/>
      <c r="C10815" s="202"/>
      <c r="D10815" s="202"/>
      <c r="E10815" s="202"/>
    </row>
    <row r="10816" spans="2:5">
      <c r="B10816" s="24"/>
      <c r="C10816" s="202"/>
      <c r="D10816" s="202"/>
      <c r="E10816" s="202"/>
    </row>
    <row r="10817" spans="2:5">
      <c r="B10817" s="24"/>
      <c r="C10817" s="202"/>
      <c r="D10817" s="202"/>
      <c r="E10817" s="202"/>
    </row>
    <row r="10818" spans="2:5">
      <c r="B10818" s="24"/>
      <c r="C10818" s="202"/>
      <c r="D10818" s="202"/>
      <c r="E10818" s="202"/>
    </row>
    <row r="10819" spans="2:5">
      <c r="B10819" s="24"/>
      <c r="C10819" s="202"/>
      <c r="D10819" s="202"/>
      <c r="E10819" s="202"/>
    </row>
    <row r="10820" spans="2:5">
      <c r="B10820" s="24"/>
      <c r="C10820" s="202"/>
      <c r="D10820" s="202"/>
      <c r="E10820" s="202"/>
    </row>
    <row r="10821" spans="2:5">
      <c r="B10821" s="24"/>
      <c r="C10821" s="202"/>
      <c r="D10821" s="202"/>
      <c r="E10821" s="202"/>
    </row>
    <row r="10822" spans="2:5">
      <c r="B10822" s="24"/>
      <c r="C10822" s="202"/>
      <c r="D10822" s="202"/>
      <c r="E10822" s="202"/>
    </row>
    <row r="10823" spans="2:5">
      <c r="B10823" s="24"/>
      <c r="C10823" s="202"/>
      <c r="D10823" s="202"/>
      <c r="E10823" s="202"/>
    </row>
    <row r="10824" spans="2:5">
      <c r="B10824" s="24"/>
      <c r="C10824" s="202"/>
      <c r="D10824" s="202"/>
      <c r="E10824" s="202"/>
    </row>
    <row r="10825" spans="2:5">
      <c r="B10825" s="24"/>
      <c r="C10825" s="202"/>
      <c r="D10825" s="202"/>
      <c r="E10825" s="202"/>
    </row>
    <row r="10826" spans="2:5">
      <c r="B10826" s="24"/>
      <c r="C10826" s="202"/>
      <c r="D10826" s="202"/>
      <c r="E10826" s="202"/>
    </row>
    <row r="10827" spans="2:5">
      <c r="B10827" s="24"/>
      <c r="C10827" s="202"/>
      <c r="D10827" s="202"/>
      <c r="E10827" s="202"/>
    </row>
    <row r="10828" spans="2:5">
      <c r="B10828" s="24"/>
      <c r="C10828" s="202"/>
      <c r="D10828" s="202"/>
      <c r="E10828" s="202"/>
    </row>
    <row r="10829" spans="2:5">
      <c r="B10829" s="24"/>
      <c r="C10829" s="202"/>
      <c r="D10829" s="202"/>
      <c r="E10829" s="202"/>
    </row>
    <row r="10830" spans="2:5">
      <c r="B10830" s="24"/>
      <c r="C10830" s="202"/>
      <c r="D10830" s="202"/>
      <c r="E10830" s="202"/>
    </row>
    <row r="10831" spans="2:5">
      <c r="B10831" s="24"/>
      <c r="C10831" s="202"/>
      <c r="D10831" s="202"/>
      <c r="E10831" s="202"/>
    </row>
    <row r="10832" spans="2:5">
      <c r="B10832" s="24"/>
      <c r="C10832" s="202"/>
      <c r="D10832" s="202"/>
      <c r="E10832" s="202"/>
    </row>
    <row r="10833" spans="2:5">
      <c r="B10833" s="24"/>
      <c r="C10833" s="202"/>
      <c r="D10833" s="202"/>
      <c r="E10833" s="202"/>
    </row>
    <row r="10834" spans="2:5">
      <c r="B10834" s="24"/>
      <c r="C10834" s="202"/>
      <c r="D10834" s="202"/>
      <c r="E10834" s="202"/>
    </row>
    <row r="10835" spans="2:5">
      <c r="B10835" s="24"/>
      <c r="C10835" s="202"/>
      <c r="D10835" s="202"/>
      <c r="E10835" s="202"/>
    </row>
    <row r="10836" spans="2:5">
      <c r="B10836" s="24"/>
      <c r="C10836" s="202"/>
      <c r="D10836" s="202"/>
      <c r="E10836" s="202"/>
    </row>
    <row r="10837" spans="2:5">
      <c r="B10837" s="24"/>
      <c r="C10837" s="202"/>
      <c r="D10837" s="202"/>
      <c r="E10837" s="202"/>
    </row>
    <row r="10838" spans="2:5">
      <c r="B10838" s="24"/>
      <c r="C10838" s="202"/>
      <c r="D10838" s="202"/>
      <c r="E10838" s="202"/>
    </row>
    <row r="10839" spans="2:5">
      <c r="B10839" s="24"/>
      <c r="C10839" s="202"/>
      <c r="D10839" s="202"/>
      <c r="E10839" s="202"/>
    </row>
    <row r="10840" spans="2:5">
      <c r="B10840" s="24"/>
      <c r="C10840" s="202"/>
      <c r="D10840" s="202"/>
      <c r="E10840" s="202"/>
    </row>
    <row r="10841" spans="2:5">
      <c r="B10841" s="24"/>
      <c r="C10841" s="202"/>
      <c r="D10841" s="202"/>
      <c r="E10841" s="202"/>
    </row>
    <row r="10842" spans="2:5">
      <c r="B10842" s="24"/>
      <c r="C10842" s="202"/>
      <c r="D10842" s="202"/>
      <c r="E10842" s="202"/>
    </row>
    <row r="10843" spans="2:5">
      <c r="B10843" s="24"/>
      <c r="C10843" s="202"/>
      <c r="D10843" s="202"/>
      <c r="E10843" s="202"/>
    </row>
    <row r="10844" spans="2:5">
      <c r="B10844" s="24"/>
      <c r="C10844" s="202"/>
      <c r="D10844" s="202"/>
      <c r="E10844" s="202"/>
    </row>
    <row r="10845" spans="2:5">
      <c r="B10845" s="24"/>
      <c r="C10845" s="202"/>
      <c r="D10845" s="202"/>
      <c r="E10845" s="202"/>
    </row>
    <row r="10846" spans="2:5">
      <c r="B10846" s="24"/>
      <c r="C10846" s="202"/>
      <c r="D10846" s="202"/>
      <c r="E10846" s="202"/>
    </row>
    <row r="10847" spans="2:5">
      <c r="B10847" s="24"/>
      <c r="C10847" s="202"/>
      <c r="D10847" s="202"/>
      <c r="E10847" s="202"/>
    </row>
    <row r="10848" spans="2:5">
      <c r="B10848" s="24"/>
      <c r="C10848" s="202"/>
      <c r="D10848" s="202"/>
      <c r="E10848" s="202"/>
    </row>
    <row r="10849" spans="2:5">
      <c r="B10849" s="24"/>
      <c r="C10849" s="202"/>
      <c r="D10849" s="202"/>
      <c r="E10849" s="202"/>
    </row>
    <row r="10850" spans="2:5">
      <c r="B10850" s="24"/>
      <c r="C10850" s="202"/>
      <c r="D10850" s="202"/>
      <c r="E10850" s="202"/>
    </row>
    <row r="10851" spans="2:5">
      <c r="B10851" s="24"/>
      <c r="C10851" s="202"/>
      <c r="D10851" s="202"/>
      <c r="E10851" s="202"/>
    </row>
    <row r="10852" spans="2:5">
      <c r="B10852" s="24"/>
      <c r="C10852" s="202"/>
      <c r="D10852" s="202"/>
      <c r="E10852" s="202"/>
    </row>
    <row r="10853" spans="2:5">
      <c r="B10853" s="24"/>
      <c r="C10853" s="202"/>
      <c r="D10853" s="202"/>
      <c r="E10853" s="202"/>
    </row>
    <row r="10854" spans="2:5">
      <c r="B10854" s="24"/>
      <c r="C10854" s="202"/>
      <c r="D10854" s="202"/>
      <c r="E10854" s="202"/>
    </row>
    <row r="10855" spans="2:5">
      <c r="B10855" s="24"/>
      <c r="C10855" s="202"/>
      <c r="D10855" s="202"/>
      <c r="E10855" s="202"/>
    </row>
    <row r="10856" spans="2:5">
      <c r="B10856" s="24"/>
      <c r="C10856" s="202"/>
      <c r="D10856" s="202"/>
      <c r="E10856" s="202"/>
    </row>
    <row r="10857" spans="2:5">
      <c r="B10857" s="24"/>
      <c r="C10857" s="202"/>
      <c r="D10857" s="202"/>
      <c r="E10857" s="202"/>
    </row>
    <row r="10858" spans="2:5">
      <c r="B10858" s="24"/>
      <c r="C10858" s="202"/>
      <c r="D10858" s="202"/>
      <c r="E10858" s="202"/>
    </row>
    <row r="10859" spans="2:5">
      <c r="B10859" s="24"/>
      <c r="C10859" s="202"/>
      <c r="D10859" s="202"/>
      <c r="E10859" s="202"/>
    </row>
    <row r="10860" spans="2:5">
      <c r="B10860" s="24"/>
      <c r="C10860" s="202"/>
      <c r="D10860" s="202"/>
      <c r="E10860" s="202"/>
    </row>
    <row r="10861" spans="2:5">
      <c r="B10861" s="24"/>
      <c r="C10861" s="202"/>
      <c r="D10861" s="202"/>
      <c r="E10861" s="202"/>
    </row>
    <row r="10862" spans="2:5">
      <c r="B10862" s="24"/>
      <c r="C10862" s="202"/>
      <c r="D10862" s="202"/>
      <c r="E10862" s="202"/>
    </row>
    <row r="10863" spans="2:5">
      <c r="B10863" s="24"/>
      <c r="C10863" s="202"/>
      <c r="D10863" s="202"/>
      <c r="E10863" s="202"/>
    </row>
    <row r="10864" spans="2:5">
      <c r="B10864" s="24"/>
      <c r="C10864" s="202"/>
      <c r="D10864" s="202"/>
      <c r="E10864" s="202"/>
    </row>
    <row r="10865" spans="2:5">
      <c r="B10865" s="24"/>
      <c r="C10865" s="202"/>
      <c r="D10865" s="202"/>
      <c r="E10865" s="202"/>
    </row>
    <row r="10866" spans="2:5">
      <c r="B10866" s="24"/>
      <c r="C10866" s="202"/>
      <c r="D10866" s="202"/>
      <c r="E10866" s="202"/>
    </row>
    <row r="10867" spans="2:5">
      <c r="B10867" s="24"/>
      <c r="C10867" s="202"/>
      <c r="D10867" s="202"/>
      <c r="E10867" s="202"/>
    </row>
    <row r="10868" spans="2:5">
      <c r="B10868" s="24"/>
      <c r="C10868" s="202"/>
      <c r="D10868" s="202"/>
      <c r="E10868" s="202"/>
    </row>
    <row r="10869" spans="2:5">
      <c r="B10869" s="24"/>
      <c r="C10869" s="202"/>
      <c r="D10869" s="202"/>
      <c r="E10869" s="202"/>
    </row>
    <row r="10870" spans="2:5">
      <c r="B10870" s="24"/>
      <c r="C10870" s="202"/>
      <c r="D10870" s="202"/>
      <c r="E10870" s="202"/>
    </row>
    <row r="10871" spans="2:5">
      <c r="B10871" s="24"/>
      <c r="C10871" s="202"/>
      <c r="D10871" s="202"/>
      <c r="E10871" s="202"/>
    </row>
    <row r="10872" spans="2:5">
      <c r="B10872" s="24"/>
      <c r="C10872" s="202"/>
      <c r="D10872" s="202"/>
      <c r="E10872" s="202"/>
    </row>
    <row r="10873" spans="2:5">
      <c r="B10873" s="24"/>
      <c r="C10873" s="202"/>
      <c r="D10873" s="202"/>
      <c r="E10873" s="202"/>
    </row>
    <row r="10874" spans="2:5">
      <c r="B10874" s="24"/>
      <c r="C10874" s="202"/>
      <c r="D10874" s="202"/>
      <c r="E10874" s="202"/>
    </row>
    <row r="10875" spans="2:5">
      <c r="B10875" s="24"/>
      <c r="C10875" s="202"/>
      <c r="D10875" s="202"/>
      <c r="E10875" s="202"/>
    </row>
    <row r="10876" spans="2:5">
      <c r="B10876" s="24"/>
      <c r="C10876" s="202"/>
      <c r="D10876" s="202"/>
      <c r="E10876" s="202"/>
    </row>
    <row r="10877" spans="2:5">
      <c r="B10877" s="24"/>
      <c r="C10877" s="202"/>
      <c r="D10877" s="202"/>
      <c r="E10877" s="202"/>
    </row>
    <row r="10878" spans="2:5">
      <c r="B10878" s="24"/>
      <c r="C10878" s="202"/>
      <c r="D10878" s="202"/>
      <c r="E10878" s="202"/>
    </row>
    <row r="10879" spans="2:5">
      <c r="B10879" s="24"/>
      <c r="C10879" s="202"/>
      <c r="D10879" s="202"/>
      <c r="E10879" s="202"/>
    </row>
    <row r="10880" spans="2:5">
      <c r="B10880" s="24"/>
      <c r="C10880" s="202"/>
      <c r="D10880" s="202"/>
      <c r="E10880" s="202"/>
    </row>
    <row r="10881" spans="2:5">
      <c r="B10881" s="24"/>
      <c r="C10881" s="202"/>
      <c r="D10881" s="202"/>
      <c r="E10881" s="202"/>
    </row>
    <row r="10882" spans="2:5">
      <c r="B10882" s="24"/>
      <c r="C10882" s="202"/>
      <c r="D10882" s="202"/>
      <c r="E10882" s="202"/>
    </row>
    <row r="10883" spans="2:5">
      <c r="B10883" s="24"/>
      <c r="C10883" s="202"/>
      <c r="D10883" s="202"/>
      <c r="E10883" s="202"/>
    </row>
    <row r="10884" spans="2:5">
      <c r="B10884" s="24"/>
      <c r="C10884" s="202"/>
      <c r="D10884" s="202"/>
      <c r="E10884" s="202"/>
    </row>
    <row r="10885" spans="2:5">
      <c r="B10885" s="24"/>
      <c r="C10885" s="202"/>
      <c r="D10885" s="202"/>
      <c r="E10885" s="202"/>
    </row>
    <row r="10886" spans="2:5">
      <c r="B10886" s="24"/>
      <c r="C10886" s="202"/>
      <c r="D10886" s="202"/>
      <c r="E10886" s="202"/>
    </row>
    <row r="10887" spans="2:5">
      <c r="B10887" s="24"/>
      <c r="C10887" s="202"/>
      <c r="D10887" s="202"/>
      <c r="E10887" s="202"/>
    </row>
    <row r="10888" spans="2:5">
      <c r="B10888" s="24"/>
      <c r="C10888" s="202"/>
      <c r="D10888" s="202"/>
      <c r="E10888" s="202"/>
    </row>
    <row r="10889" spans="2:5">
      <c r="B10889" s="24"/>
      <c r="C10889" s="202"/>
      <c r="D10889" s="202"/>
      <c r="E10889" s="202"/>
    </row>
    <row r="10890" spans="2:5">
      <c r="B10890" s="24"/>
      <c r="C10890" s="202"/>
      <c r="D10890" s="202"/>
      <c r="E10890" s="202"/>
    </row>
    <row r="10891" spans="2:5">
      <c r="B10891" s="24"/>
      <c r="C10891" s="202"/>
      <c r="D10891" s="202"/>
      <c r="E10891" s="202"/>
    </row>
    <row r="10892" spans="2:5">
      <c r="B10892" s="24"/>
      <c r="C10892" s="202"/>
      <c r="D10892" s="202"/>
      <c r="E10892" s="202"/>
    </row>
    <row r="10893" spans="2:5">
      <c r="B10893" s="24"/>
      <c r="C10893" s="202"/>
      <c r="D10893" s="202"/>
      <c r="E10893" s="202"/>
    </row>
    <row r="10894" spans="2:5">
      <c r="B10894" s="24"/>
      <c r="C10894" s="202"/>
      <c r="D10894" s="202"/>
      <c r="E10894" s="202"/>
    </row>
    <row r="10895" spans="2:5">
      <c r="B10895" s="24"/>
      <c r="C10895" s="202"/>
      <c r="D10895" s="202"/>
      <c r="E10895" s="202"/>
    </row>
    <row r="10896" spans="2:5">
      <c r="B10896" s="24"/>
      <c r="C10896" s="202"/>
      <c r="D10896" s="202"/>
      <c r="E10896" s="202"/>
    </row>
    <row r="10897" spans="2:5">
      <c r="B10897" s="24"/>
      <c r="C10897" s="202"/>
      <c r="D10897" s="202"/>
      <c r="E10897" s="202"/>
    </row>
    <row r="10898" spans="2:5">
      <c r="B10898" s="24"/>
      <c r="C10898" s="202"/>
      <c r="D10898" s="202"/>
      <c r="E10898" s="202"/>
    </row>
    <row r="10899" spans="2:5">
      <c r="B10899" s="24"/>
      <c r="C10899" s="202"/>
      <c r="D10899" s="202"/>
      <c r="E10899" s="202"/>
    </row>
    <row r="10900" spans="2:5">
      <c r="B10900" s="24"/>
      <c r="C10900" s="202"/>
      <c r="D10900" s="202"/>
      <c r="E10900" s="202"/>
    </row>
    <row r="10901" spans="2:5">
      <c r="B10901" s="24"/>
      <c r="C10901" s="202"/>
      <c r="D10901" s="202"/>
      <c r="E10901" s="202"/>
    </row>
    <row r="10902" spans="2:5">
      <c r="B10902" s="24"/>
      <c r="C10902" s="202"/>
      <c r="D10902" s="202"/>
      <c r="E10902" s="202"/>
    </row>
    <row r="10903" spans="2:5">
      <c r="B10903" s="24"/>
      <c r="C10903" s="202"/>
      <c r="D10903" s="202"/>
      <c r="E10903" s="202"/>
    </row>
    <row r="10904" spans="2:5">
      <c r="B10904" s="24"/>
      <c r="C10904" s="202"/>
      <c r="D10904" s="202"/>
      <c r="E10904" s="202"/>
    </row>
    <row r="10905" spans="2:5">
      <c r="B10905" s="24"/>
      <c r="C10905" s="202"/>
      <c r="D10905" s="202"/>
      <c r="E10905" s="202"/>
    </row>
    <row r="10906" spans="2:5">
      <c r="B10906" s="24"/>
      <c r="C10906" s="202"/>
      <c r="D10906" s="202"/>
      <c r="E10906" s="202"/>
    </row>
    <row r="10907" spans="2:5">
      <c r="B10907" s="24"/>
      <c r="C10907" s="202"/>
      <c r="D10907" s="202"/>
      <c r="E10907" s="202"/>
    </row>
    <row r="10908" spans="2:5">
      <c r="B10908" s="24"/>
      <c r="C10908" s="202"/>
      <c r="D10908" s="202"/>
      <c r="E10908" s="202"/>
    </row>
    <row r="10909" spans="2:5">
      <c r="B10909" s="24"/>
      <c r="C10909" s="202"/>
      <c r="D10909" s="202"/>
      <c r="E10909" s="202"/>
    </row>
    <row r="10910" spans="2:5">
      <c r="B10910" s="24"/>
      <c r="C10910" s="202"/>
      <c r="D10910" s="202"/>
      <c r="E10910" s="202"/>
    </row>
    <row r="10911" spans="2:5">
      <c r="B10911" s="24"/>
      <c r="C10911" s="202"/>
      <c r="D10911" s="202"/>
      <c r="E10911" s="202"/>
    </row>
    <row r="10912" spans="2:5">
      <c r="B10912" s="24"/>
      <c r="C10912" s="202"/>
      <c r="D10912" s="202"/>
      <c r="E10912" s="202"/>
    </row>
    <row r="10913" spans="2:5">
      <c r="B10913" s="24"/>
      <c r="C10913" s="202"/>
      <c r="D10913" s="202"/>
      <c r="E10913" s="202"/>
    </row>
    <row r="10914" spans="2:5">
      <c r="B10914" s="24"/>
      <c r="C10914" s="202"/>
      <c r="D10914" s="202"/>
      <c r="E10914" s="202"/>
    </row>
    <row r="10915" spans="2:5">
      <c r="B10915" s="24"/>
      <c r="C10915" s="202"/>
      <c r="D10915" s="202"/>
      <c r="E10915" s="202"/>
    </row>
    <row r="10916" spans="2:5">
      <c r="B10916" s="24"/>
      <c r="C10916" s="202"/>
      <c r="D10916" s="202"/>
      <c r="E10916" s="202"/>
    </row>
    <row r="10917" spans="2:5">
      <c r="B10917" s="24"/>
      <c r="C10917" s="202"/>
      <c r="D10917" s="202"/>
      <c r="E10917" s="202"/>
    </row>
    <row r="10918" spans="2:5">
      <c r="B10918" s="24"/>
      <c r="C10918" s="202"/>
      <c r="D10918" s="202"/>
      <c r="E10918" s="202"/>
    </row>
    <row r="10919" spans="2:5">
      <c r="B10919" s="24"/>
      <c r="C10919" s="202"/>
      <c r="D10919" s="202"/>
      <c r="E10919" s="202"/>
    </row>
    <row r="10920" spans="2:5">
      <c r="B10920" s="24"/>
      <c r="C10920" s="202"/>
      <c r="D10920" s="202"/>
      <c r="E10920" s="202"/>
    </row>
    <row r="10921" spans="2:5">
      <c r="B10921" s="24"/>
      <c r="C10921" s="202"/>
      <c r="D10921" s="202"/>
      <c r="E10921" s="202"/>
    </row>
    <row r="10922" spans="2:5">
      <c r="B10922" s="24"/>
      <c r="C10922" s="202"/>
      <c r="D10922" s="202"/>
      <c r="E10922" s="202"/>
    </row>
    <row r="10923" spans="2:5">
      <c r="B10923" s="24"/>
      <c r="C10923" s="202"/>
      <c r="D10923" s="202"/>
      <c r="E10923" s="202"/>
    </row>
    <row r="10924" spans="2:5">
      <c r="B10924" s="24"/>
      <c r="C10924" s="202"/>
      <c r="D10924" s="202"/>
      <c r="E10924" s="202"/>
    </row>
    <row r="10925" spans="2:5">
      <c r="B10925" s="24"/>
      <c r="C10925" s="202"/>
      <c r="D10925" s="202"/>
      <c r="E10925" s="202"/>
    </row>
    <row r="10926" spans="2:5">
      <c r="B10926" s="24"/>
      <c r="C10926" s="202"/>
      <c r="D10926" s="202"/>
      <c r="E10926" s="202"/>
    </row>
    <row r="10927" spans="2:5">
      <c r="B10927" s="24"/>
      <c r="C10927" s="202"/>
      <c r="D10927" s="202"/>
      <c r="E10927" s="202"/>
    </row>
    <row r="10928" spans="2:5">
      <c r="B10928" s="24"/>
      <c r="C10928" s="202"/>
      <c r="D10928" s="202"/>
      <c r="E10928" s="202"/>
    </row>
    <row r="10929" spans="2:5">
      <c r="B10929" s="24"/>
      <c r="C10929" s="202"/>
      <c r="D10929" s="202"/>
      <c r="E10929" s="202"/>
    </row>
    <row r="10930" spans="2:5">
      <c r="B10930" s="24"/>
      <c r="C10930" s="202"/>
      <c r="D10930" s="202"/>
      <c r="E10930" s="202"/>
    </row>
    <row r="10931" spans="2:5">
      <c r="B10931" s="24"/>
      <c r="C10931" s="202"/>
      <c r="D10931" s="202"/>
      <c r="E10931" s="202"/>
    </row>
    <row r="10932" spans="2:5">
      <c r="B10932" s="24"/>
      <c r="C10932" s="202"/>
      <c r="D10932" s="202"/>
      <c r="E10932" s="202"/>
    </row>
    <row r="10933" spans="2:5">
      <c r="B10933" s="24"/>
      <c r="C10933" s="202"/>
      <c r="D10933" s="202"/>
      <c r="E10933" s="202"/>
    </row>
    <row r="10934" spans="2:5">
      <c r="B10934" s="24"/>
      <c r="C10934" s="202"/>
      <c r="D10934" s="202"/>
      <c r="E10934" s="202"/>
    </row>
    <row r="10935" spans="2:5">
      <c r="B10935" s="24"/>
      <c r="C10935" s="202"/>
      <c r="D10935" s="202"/>
      <c r="E10935" s="202"/>
    </row>
    <row r="10936" spans="2:5">
      <c r="B10936" s="24"/>
      <c r="C10936" s="202"/>
      <c r="D10936" s="202"/>
      <c r="E10936" s="202"/>
    </row>
    <row r="10937" spans="2:5">
      <c r="B10937" s="24"/>
      <c r="C10937" s="202"/>
      <c r="D10937" s="202"/>
      <c r="E10937" s="202"/>
    </row>
    <row r="10938" spans="2:5">
      <c r="B10938" s="24"/>
      <c r="C10938" s="202"/>
      <c r="D10938" s="202"/>
      <c r="E10938" s="202"/>
    </row>
    <row r="10939" spans="2:5">
      <c r="B10939" s="24"/>
      <c r="C10939" s="202"/>
      <c r="D10939" s="202"/>
      <c r="E10939" s="202"/>
    </row>
    <row r="10940" spans="2:5">
      <c r="B10940" s="24"/>
      <c r="C10940" s="202"/>
      <c r="D10940" s="202"/>
      <c r="E10940" s="202"/>
    </row>
    <row r="10941" spans="2:5">
      <c r="B10941" s="24"/>
      <c r="C10941" s="202"/>
      <c r="D10941" s="202"/>
      <c r="E10941" s="202"/>
    </row>
    <row r="10942" spans="2:5">
      <c r="B10942" s="24"/>
      <c r="C10942" s="202"/>
      <c r="D10942" s="202"/>
      <c r="E10942" s="202"/>
    </row>
    <row r="10943" spans="2:5">
      <c r="B10943" s="24"/>
      <c r="C10943" s="202"/>
      <c r="D10943" s="202"/>
      <c r="E10943" s="202"/>
    </row>
    <row r="10944" spans="2:5">
      <c r="B10944" s="24"/>
      <c r="C10944" s="202"/>
      <c r="D10944" s="202"/>
      <c r="E10944" s="202"/>
    </row>
    <row r="10945" spans="2:5">
      <c r="B10945" s="24"/>
      <c r="C10945" s="202"/>
      <c r="D10945" s="202"/>
      <c r="E10945" s="202"/>
    </row>
    <row r="10946" spans="2:5">
      <c r="B10946" s="24"/>
      <c r="C10946" s="202"/>
      <c r="D10946" s="202"/>
      <c r="E10946" s="202"/>
    </row>
    <row r="10947" spans="2:5">
      <c r="B10947" s="24"/>
      <c r="C10947" s="202"/>
      <c r="D10947" s="202"/>
      <c r="E10947" s="202"/>
    </row>
    <row r="10948" spans="2:5">
      <c r="B10948" s="24"/>
      <c r="C10948" s="202"/>
      <c r="D10948" s="202"/>
      <c r="E10948" s="202"/>
    </row>
    <row r="10949" spans="2:5">
      <c r="B10949" s="24"/>
      <c r="C10949" s="202"/>
      <c r="D10949" s="202"/>
      <c r="E10949" s="202"/>
    </row>
    <row r="10950" spans="2:5">
      <c r="B10950" s="24"/>
      <c r="C10950" s="202"/>
      <c r="D10950" s="202"/>
      <c r="E10950" s="202"/>
    </row>
    <row r="10951" spans="2:5">
      <c r="B10951" s="24"/>
      <c r="C10951" s="202"/>
      <c r="D10951" s="202"/>
      <c r="E10951" s="202"/>
    </row>
    <row r="10952" spans="2:5">
      <c r="B10952" s="24"/>
      <c r="C10952" s="202"/>
      <c r="D10952" s="202"/>
      <c r="E10952" s="202"/>
    </row>
    <row r="10953" spans="2:5">
      <c r="B10953" s="24"/>
      <c r="C10953" s="202"/>
      <c r="D10953" s="202"/>
      <c r="E10953" s="202"/>
    </row>
    <row r="10954" spans="2:5">
      <c r="B10954" s="24"/>
      <c r="C10954" s="202"/>
      <c r="D10954" s="202"/>
      <c r="E10954" s="202"/>
    </row>
    <row r="10955" spans="2:5">
      <c r="B10955" s="24"/>
      <c r="C10955" s="202"/>
      <c r="D10955" s="202"/>
      <c r="E10955" s="202"/>
    </row>
    <row r="10956" spans="2:5">
      <c r="B10956" s="24"/>
      <c r="C10956" s="202"/>
      <c r="D10956" s="202"/>
      <c r="E10956" s="202"/>
    </row>
    <row r="10957" spans="2:5">
      <c r="B10957" s="24"/>
      <c r="C10957" s="202"/>
      <c r="D10957" s="202"/>
      <c r="E10957" s="202"/>
    </row>
    <row r="10958" spans="2:5">
      <c r="B10958" s="24"/>
      <c r="C10958" s="202"/>
      <c r="D10958" s="202"/>
      <c r="E10958" s="202"/>
    </row>
    <row r="10959" spans="2:5">
      <c r="B10959" s="24"/>
      <c r="C10959" s="202"/>
      <c r="D10959" s="202"/>
      <c r="E10959" s="202"/>
    </row>
    <row r="10960" spans="2:5">
      <c r="B10960" s="24"/>
      <c r="C10960" s="202"/>
      <c r="D10960" s="202"/>
      <c r="E10960" s="202"/>
    </row>
    <row r="10961" spans="2:5">
      <c r="B10961" s="24"/>
      <c r="C10961" s="202"/>
      <c r="D10961" s="202"/>
      <c r="E10961" s="202"/>
    </row>
    <row r="10962" spans="2:5">
      <c r="B10962" s="24"/>
      <c r="C10962" s="202"/>
      <c r="D10962" s="202"/>
      <c r="E10962" s="202"/>
    </row>
    <row r="10963" spans="2:5">
      <c r="B10963" s="24"/>
      <c r="C10963" s="202"/>
      <c r="D10963" s="202"/>
      <c r="E10963" s="202"/>
    </row>
    <row r="10964" spans="2:5">
      <c r="B10964" s="24"/>
      <c r="C10964" s="202"/>
      <c r="D10964" s="202"/>
      <c r="E10964" s="202"/>
    </row>
    <row r="10965" spans="2:5">
      <c r="B10965" s="24"/>
      <c r="C10965" s="202"/>
      <c r="D10965" s="202"/>
      <c r="E10965" s="202"/>
    </row>
    <row r="10966" spans="2:5">
      <c r="B10966" s="24"/>
      <c r="C10966" s="202"/>
      <c r="D10966" s="202"/>
      <c r="E10966" s="202"/>
    </row>
    <row r="10967" spans="2:5">
      <c r="B10967" s="24"/>
      <c r="C10967" s="202"/>
      <c r="D10967" s="202"/>
      <c r="E10967" s="202"/>
    </row>
    <row r="10968" spans="2:5">
      <c r="B10968" s="24"/>
      <c r="C10968" s="202"/>
      <c r="D10968" s="202"/>
      <c r="E10968" s="202"/>
    </row>
    <row r="10969" spans="2:5">
      <c r="B10969" s="24"/>
      <c r="C10969" s="202"/>
      <c r="D10969" s="202"/>
      <c r="E10969" s="202"/>
    </row>
    <row r="10970" spans="2:5">
      <c r="B10970" s="24"/>
      <c r="C10970" s="202"/>
      <c r="D10970" s="202"/>
      <c r="E10970" s="202"/>
    </row>
    <row r="10971" spans="2:5">
      <c r="B10971" s="24"/>
      <c r="C10971" s="202"/>
      <c r="D10971" s="202"/>
      <c r="E10971" s="202"/>
    </row>
    <row r="10972" spans="2:5">
      <c r="B10972" s="24"/>
      <c r="C10972" s="202"/>
      <c r="D10972" s="202"/>
      <c r="E10972" s="202"/>
    </row>
    <row r="10973" spans="2:5">
      <c r="B10973" s="24"/>
      <c r="C10973" s="202"/>
      <c r="D10973" s="202"/>
      <c r="E10973" s="202"/>
    </row>
    <row r="10974" spans="2:5">
      <c r="B10974" s="24"/>
      <c r="C10974" s="202"/>
      <c r="D10974" s="202"/>
      <c r="E10974" s="202"/>
    </row>
    <row r="10975" spans="2:5">
      <c r="B10975" s="24"/>
      <c r="C10975" s="202"/>
      <c r="D10975" s="202"/>
      <c r="E10975" s="202"/>
    </row>
    <row r="10976" spans="2:5">
      <c r="B10976" s="24"/>
      <c r="C10976" s="202"/>
      <c r="D10976" s="202"/>
      <c r="E10976" s="202"/>
    </row>
    <row r="10977" spans="2:5">
      <c r="B10977" s="24"/>
      <c r="C10977" s="202"/>
      <c r="D10977" s="202"/>
      <c r="E10977" s="202"/>
    </row>
    <row r="10978" spans="2:5">
      <c r="B10978" s="24"/>
      <c r="C10978" s="202"/>
      <c r="D10978" s="202"/>
      <c r="E10978" s="202"/>
    </row>
    <row r="10979" spans="2:5">
      <c r="B10979" s="24"/>
      <c r="C10979" s="202"/>
      <c r="D10979" s="202"/>
      <c r="E10979" s="202"/>
    </row>
    <row r="10980" spans="2:5">
      <c r="B10980" s="24"/>
      <c r="C10980" s="202"/>
      <c r="D10980" s="202"/>
      <c r="E10980" s="202"/>
    </row>
    <row r="10981" spans="2:5">
      <c r="B10981" s="24"/>
      <c r="C10981" s="202"/>
      <c r="D10981" s="202"/>
      <c r="E10981" s="202"/>
    </row>
    <row r="10982" spans="2:5">
      <c r="B10982" s="24"/>
      <c r="C10982" s="202"/>
      <c r="D10982" s="202"/>
      <c r="E10982" s="202"/>
    </row>
    <row r="10983" spans="2:5">
      <c r="B10983" s="24"/>
      <c r="C10983" s="202"/>
      <c r="D10983" s="202"/>
      <c r="E10983" s="202"/>
    </row>
    <row r="10984" spans="2:5">
      <c r="B10984" s="24"/>
      <c r="C10984" s="202"/>
      <c r="D10984" s="202"/>
      <c r="E10984" s="202"/>
    </row>
    <row r="10985" spans="2:5">
      <c r="B10985" s="24"/>
      <c r="C10985" s="202"/>
      <c r="D10985" s="202"/>
      <c r="E10985" s="202"/>
    </row>
    <row r="10986" spans="2:5">
      <c r="B10986" s="24"/>
      <c r="C10986" s="202"/>
      <c r="D10986" s="202"/>
      <c r="E10986" s="202"/>
    </row>
    <row r="10987" spans="2:5">
      <c r="B10987" s="24"/>
      <c r="C10987" s="202"/>
      <c r="D10987" s="202"/>
      <c r="E10987" s="202"/>
    </row>
    <row r="10988" spans="2:5">
      <c r="B10988" s="24"/>
      <c r="C10988" s="202"/>
      <c r="D10988" s="202"/>
      <c r="E10988" s="202"/>
    </row>
    <row r="10989" spans="2:5">
      <c r="B10989" s="24"/>
      <c r="C10989" s="202"/>
      <c r="D10989" s="202"/>
      <c r="E10989" s="202"/>
    </row>
    <row r="10990" spans="2:5">
      <c r="B10990" s="24"/>
      <c r="C10990" s="202"/>
      <c r="D10990" s="202"/>
      <c r="E10990" s="202"/>
    </row>
    <row r="10991" spans="2:5">
      <c r="B10991" s="24"/>
      <c r="C10991" s="202"/>
      <c r="D10991" s="202"/>
      <c r="E10991" s="202"/>
    </row>
    <row r="10992" spans="2:5">
      <c r="B10992" s="24"/>
      <c r="C10992" s="202"/>
      <c r="D10992" s="202"/>
      <c r="E10992" s="202"/>
    </row>
    <row r="10993" spans="2:5">
      <c r="B10993" s="24"/>
      <c r="C10993" s="202"/>
      <c r="D10993" s="202"/>
      <c r="E10993" s="202"/>
    </row>
    <row r="10994" spans="2:5">
      <c r="B10994" s="24"/>
      <c r="C10994" s="202"/>
      <c r="D10994" s="202"/>
      <c r="E10994" s="202"/>
    </row>
    <row r="10995" spans="2:5">
      <c r="B10995" s="24"/>
      <c r="C10995" s="202"/>
      <c r="D10995" s="202"/>
      <c r="E10995" s="202"/>
    </row>
    <row r="10996" spans="2:5">
      <c r="B10996" s="24"/>
      <c r="C10996" s="202"/>
      <c r="D10996" s="202"/>
      <c r="E10996" s="202"/>
    </row>
    <row r="10997" spans="2:5">
      <c r="B10997" s="24"/>
      <c r="C10997" s="202"/>
      <c r="D10997" s="202"/>
      <c r="E10997" s="202"/>
    </row>
    <row r="10998" spans="2:5">
      <c r="B10998" s="24"/>
      <c r="C10998" s="202"/>
      <c r="D10998" s="202"/>
      <c r="E10998" s="202"/>
    </row>
    <row r="10999" spans="2:5">
      <c r="B10999" s="24"/>
      <c r="C10999" s="202"/>
      <c r="D10999" s="202"/>
      <c r="E10999" s="202"/>
    </row>
    <row r="11000" spans="2:5">
      <c r="B11000" s="24"/>
      <c r="C11000" s="202"/>
      <c r="D11000" s="202"/>
      <c r="E11000" s="202"/>
    </row>
    <row r="11001" spans="2:5">
      <c r="B11001" s="24"/>
      <c r="C11001" s="202"/>
      <c r="D11001" s="202"/>
      <c r="E11001" s="202"/>
    </row>
    <row r="11002" spans="2:5">
      <c r="B11002" s="24"/>
      <c r="C11002" s="202"/>
      <c r="D11002" s="202"/>
      <c r="E11002" s="202"/>
    </row>
    <row r="11003" spans="2:5">
      <c r="B11003" s="24"/>
      <c r="C11003" s="202"/>
      <c r="D11003" s="202"/>
      <c r="E11003" s="202"/>
    </row>
    <row r="11004" spans="2:5">
      <c r="B11004" s="24"/>
      <c r="C11004" s="202"/>
      <c r="D11004" s="202"/>
      <c r="E11004" s="202"/>
    </row>
    <row r="11005" spans="2:5">
      <c r="B11005" s="24"/>
      <c r="C11005" s="202"/>
      <c r="D11005" s="202"/>
      <c r="E11005" s="202"/>
    </row>
    <row r="11006" spans="2:5">
      <c r="B11006" s="24"/>
      <c r="C11006" s="202"/>
      <c r="D11006" s="202"/>
      <c r="E11006" s="202"/>
    </row>
    <row r="11007" spans="2:5">
      <c r="B11007" s="24"/>
      <c r="C11007" s="202"/>
      <c r="D11007" s="202"/>
      <c r="E11007" s="202"/>
    </row>
    <row r="11008" spans="2:5">
      <c r="B11008" s="24"/>
      <c r="C11008" s="202"/>
      <c r="D11008" s="202"/>
      <c r="E11008" s="202"/>
    </row>
    <row r="11009" spans="2:5">
      <c r="B11009" s="24"/>
      <c r="C11009" s="202"/>
      <c r="D11009" s="202"/>
      <c r="E11009" s="202"/>
    </row>
    <row r="11010" spans="2:5">
      <c r="B11010" s="24"/>
      <c r="C11010" s="202"/>
      <c r="D11010" s="202"/>
      <c r="E11010" s="202"/>
    </row>
    <row r="11011" spans="2:5">
      <c r="B11011" s="24"/>
      <c r="C11011" s="202"/>
      <c r="D11011" s="202"/>
      <c r="E11011" s="202"/>
    </row>
    <row r="11012" spans="2:5">
      <c r="B11012" s="24"/>
      <c r="C11012" s="202"/>
      <c r="D11012" s="202"/>
      <c r="E11012" s="202"/>
    </row>
    <row r="11013" spans="2:5">
      <c r="B11013" s="24"/>
      <c r="C11013" s="202"/>
      <c r="D11013" s="202"/>
      <c r="E11013" s="202"/>
    </row>
    <row r="11014" spans="2:5">
      <c r="B11014" s="24"/>
      <c r="C11014" s="202"/>
      <c r="D11014" s="202"/>
      <c r="E11014" s="202"/>
    </row>
    <row r="11015" spans="2:5">
      <c r="B11015" s="24"/>
      <c r="C11015" s="202"/>
      <c r="D11015" s="202"/>
      <c r="E11015" s="202"/>
    </row>
    <row r="11016" spans="2:5">
      <c r="B11016" s="24"/>
      <c r="C11016" s="202"/>
      <c r="D11016" s="202"/>
      <c r="E11016" s="202"/>
    </row>
    <row r="11017" spans="2:5">
      <c r="B11017" s="24"/>
      <c r="C11017" s="202"/>
      <c r="D11017" s="202"/>
      <c r="E11017" s="202"/>
    </row>
    <row r="11018" spans="2:5">
      <c r="B11018" s="24"/>
      <c r="C11018" s="202"/>
      <c r="D11018" s="202"/>
      <c r="E11018" s="202"/>
    </row>
    <row r="11019" spans="2:5">
      <c r="B11019" s="24"/>
      <c r="C11019" s="202"/>
      <c r="D11019" s="202"/>
      <c r="E11019" s="202"/>
    </row>
    <row r="11020" spans="2:5">
      <c r="B11020" s="24"/>
      <c r="C11020" s="202"/>
      <c r="D11020" s="202"/>
      <c r="E11020" s="202"/>
    </row>
    <row r="11021" spans="2:5">
      <c r="B11021" s="24"/>
      <c r="C11021" s="202"/>
      <c r="D11021" s="202"/>
      <c r="E11021" s="202"/>
    </row>
    <row r="11022" spans="2:5">
      <c r="B11022" s="24"/>
      <c r="C11022" s="202"/>
      <c r="D11022" s="202"/>
      <c r="E11022" s="202"/>
    </row>
    <row r="11023" spans="2:5">
      <c r="B11023" s="24"/>
      <c r="C11023" s="202"/>
      <c r="D11023" s="202"/>
      <c r="E11023" s="202"/>
    </row>
    <row r="11024" spans="2:5">
      <c r="B11024" s="24"/>
      <c r="C11024" s="202"/>
      <c r="D11024" s="202"/>
      <c r="E11024" s="202"/>
    </row>
    <row r="11025" spans="2:5">
      <c r="B11025" s="24"/>
      <c r="C11025" s="202"/>
      <c r="D11025" s="202"/>
      <c r="E11025" s="202"/>
    </row>
    <row r="11026" spans="2:5">
      <c r="B11026" s="24"/>
      <c r="C11026" s="202"/>
      <c r="D11026" s="202"/>
      <c r="E11026" s="202"/>
    </row>
    <row r="11027" spans="2:5">
      <c r="B11027" s="24"/>
      <c r="C11027" s="202"/>
      <c r="D11027" s="202"/>
      <c r="E11027" s="202"/>
    </row>
    <row r="11028" spans="2:5">
      <c r="B11028" s="24"/>
      <c r="C11028" s="202"/>
      <c r="D11028" s="202"/>
      <c r="E11028" s="202"/>
    </row>
    <row r="11029" spans="2:5">
      <c r="B11029" s="24"/>
      <c r="C11029" s="202"/>
      <c r="D11029" s="202"/>
      <c r="E11029" s="202"/>
    </row>
    <row r="11030" spans="2:5">
      <c r="B11030" s="24"/>
      <c r="C11030" s="202"/>
      <c r="D11030" s="202"/>
      <c r="E11030" s="202"/>
    </row>
    <row r="11031" spans="2:5">
      <c r="B11031" s="24"/>
      <c r="C11031" s="202"/>
      <c r="D11031" s="202"/>
      <c r="E11031" s="202"/>
    </row>
    <row r="11032" spans="2:5">
      <c r="B11032" s="24"/>
      <c r="C11032" s="202"/>
      <c r="D11032" s="202"/>
      <c r="E11032" s="202"/>
    </row>
    <row r="11033" spans="2:5">
      <c r="B11033" s="24"/>
      <c r="C11033" s="202"/>
      <c r="D11033" s="202"/>
      <c r="E11033" s="202"/>
    </row>
    <row r="11034" spans="2:5">
      <c r="B11034" s="24"/>
      <c r="C11034" s="202"/>
      <c r="D11034" s="202"/>
      <c r="E11034" s="202"/>
    </row>
    <row r="11035" spans="2:5">
      <c r="B11035" s="24"/>
      <c r="C11035" s="202"/>
      <c r="D11035" s="202"/>
      <c r="E11035" s="202"/>
    </row>
    <row r="11036" spans="2:5">
      <c r="B11036" s="24"/>
      <c r="C11036" s="202"/>
      <c r="D11036" s="202"/>
      <c r="E11036" s="202"/>
    </row>
    <row r="11037" spans="2:5">
      <c r="B11037" s="24"/>
      <c r="C11037" s="202"/>
      <c r="D11037" s="202"/>
      <c r="E11037" s="202"/>
    </row>
    <row r="11038" spans="2:5">
      <c r="B11038" s="24"/>
      <c r="C11038" s="202"/>
      <c r="D11038" s="202"/>
      <c r="E11038" s="202"/>
    </row>
    <row r="11039" spans="2:5">
      <c r="B11039" s="24"/>
      <c r="C11039" s="202"/>
      <c r="D11039" s="202"/>
      <c r="E11039" s="202"/>
    </row>
    <row r="11040" spans="2:5">
      <c r="B11040" s="24"/>
      <c r="C11040" s="202"/>
      <c r="D11040" s="202"/>
      <c r="E11040" s="202"/>
    </row>
    <row r="11041" spans="2:5">
      <c r="B11041" s="24"/>
      <c r="C11041" s="202"/>
      <c r="D11041" s="202"/>
      <c r="E11041" s="202"/>
    </row>
    <row r="11042" spans="2:5">
      <c r="B11042" s="24"/>
      <c r="C11042" s="202"/>
      <c r="D11042" s="202"/>
      <c r="E11042" s="202"/>
    </row>
    <row r="11043" spans="2:5">
      <c r="B11043" s="24"/>
      <c r="C11043" s="202"/>
      <c r="D11043" s="202"/>
      <c r="E11043" s="202"/>
    </row>
    <row r="11044" spans="2:5">
      <c r="B11044" s="24"/>
      <c r="C11044" s="202"/>
      <c r="D11044" s="202"/>
      <c r="E11044" s="202"/>
    </row>
    <row r="11045" spans="2:5">
      <c r="B11045" s="24"/>
      <c r="C11045" s="202"/>
      <c r="D11045" s="202"/>
      <c r="E11045" s="202"/>
    </row>
    <row r="11046" spans="2:5">
      <c r="B11046" s="24"/>
      <c r="C11046" s="202"/>
      <c r="D11046" s="202"/>
      <c r="E11046" s="202"/>
    </row>
    <row r="11047" spans="2:5">
      <c r="B11047" s="24"/>
      <c r="C11047" s="202"/>
      <c r="D11047" s="202"/>
      <c r="E11047" s="202"/>
    </row>
    <row r="11048" spans="2:5">
      <c r="B11048" s="24"/>
      <c r="C11048" s="202"/>
      <c r="D11048" s="202"/>
      <c r="E11048" s="202"/>
    </row>
    <row r="11049" spans="2:5">
      <c r="B11049" s="24"/>
      <c r="C11049" s="202"/>
      <c r="D11049" s="202"/>
      <c r="E11049" s="202"/>
    </row>
    <row r="11050" spans="2:5">
      <c r="B11050" s="24"/>
      <c r="C11050" s="202"/>
      <c r="D11050" s="202"/>
      <c r="E11050" s="202"/>
    </row>
    <row r="11051" spans="2:5">
      <c r="B11051" s="24"/>
      <c r="C11051" s="202"/>
      <c r="D11051" s="202"/>
      <c r="E11051" s="202"/>
    </row>
    <row r="11052" spans="2:5">
      <c r="B11052" s="24"/>
      <c r="C11052" s="202"/>
      <c r="D11052" s="202"/>
      <c r="E11052" s="202"/>
    </row>
    <row r="11053" spans="2:5">
      <c r="B11053" s="24"/>
      <c r="C11053" s="202"/>
      <c r="D11053" s="202"/>
      <c r="E11053" s="202"/>
    </row>
    <row r="11054" spans="2:5">
      <c r="B11054" s="24"/>
      <c r="C11054" s="202"/>
      <c r="D11054" s="202"/>
      <c r="E11054" s="202"/>
    </row>
    <row r="11055" spans="2:5">
      <c r="B11055" s="24"/>
      <c r="C11055" s="202"/>
      <c r="D11055" s="202"/>
      <c r="E11055" s="202"/>
    </row>
    <row r="11056" spans="2:5">
      <c r="B11056" s="24"/>
      <c r="C11056" s="202"/>
      <c r="D11056" s="202"/>
      <c r="E11056" s="202"/>
    </row>
    <row r="11057" spans="2:5">
      <c r="B11057" s="24"/>
      <c r="C11057" s="202"/>
      <c r="D11057" s="202"/>
      <c r="E11057" s="202"/>
    </row>
    <row r="11058" spans="2:5">
      <c r="B11058" s="24"/>
      <c r="C11058" s="202"/>
      <c r="D11058" s="202"/>
      <c r="E11058" s="202"/>
    </row>
    <row r="11059" spans="2:5">
      <c r="B11059" s="24"/>
      <c r="C11059" s="202"/>
      <c r="D11059" s="202"/>
      <c r="E11059" s="202"/>
    </row>
    <row r="11060" spans="2:5">
      <c r="B11060" s="24"/>
      <c r="C11060" s="202"/>
      <c r="D11060" s="202"/>
      <c r="E11060" s="202"/>
    </row>
    <row r="11061" spans="2:5">
      <c r="B11061" s="24"/>
      <c r="C11061" s="202"/>
      <c r="D11061" s="202"/>
      <c r="E11061" s="202"/>
    </row>
    <row r="11062" spans="2:5">
      <c r="B11062" s="24"/>
      <c r="C11062" s="202"/>
      <c r="D11062" s="202"/>
      <c r="E11062" s="202"/>
    </row>
    <row r="11063" spans="2:5">
      <c r="B11063" s="24"/>
      <c r="C11063" s="202"/>
      <c r="D11063" s="202"/>
      <c r="E11063" s="202"/>
    </row>
    <row r="11064" spans="2:5">
      <c r="B11064" s="24"/>
      <c r="C11064" s="202"/>
      <c r="D11064" s="202"/>
      <c r="E11064" s="202"/>
    </row>
    <row r="11065" spans="2:5">
      <c r="B11065" s="24"/>
      <c r="C11065" s="202"/>
      <c r="D11065" s="202"/>
      <c r="E11065" s="202"/>
    </row>
    <row r="11066" spans="2:5">
      <c r="B11066" s="24"/>
      <c r="C11066" s="202"/>
      <c r="D11066" s="202"/>
      <c r="E11066" s="202"/>
    </row>
    <row r="11067" spans="2:5">
      <c r="B11067" s="24"/>
      <c r="C11067" s="202"/>
      <c r="D11067" s="202"/>
      <c r="E11067" s="202"/>
    </row>
    <row r="11068" spans="2:5">
      <c r="B11068" s="24"/>
      <c r="C11068" s="202"/>
      <c r="D11068" s="202"/>
      <c r="E11068" s="202"/>
    </row>
    <row r="11069" spans="2:5">
      <c r="B11069" s="24"/>
      <c r="C11069" s="202"/>
      <c r="D11069" s="202"/>
      <c r="E11069" s="202"/>
    </row>
    <row r="11070" spans="2:5">
      <c r="B11070" s="24"/>
      <c r="C11070" s="202"/>
      <c r="D11070" s="202"/>
      <c r="E11070" s="202"/>
    </row>
    <row r="11071" spans="2:5">
      <c r="B11071" s="24"/>
      <c r="C11071" s="202"/>
      <c r="D11071" s="202"/>
      <c r="E11071" s="202"/>
    </row>
    <row r="11072" spans="2:5">
      <c r="B11072" s="24"/>
      <c r="C11072" s="202"/>
      <c r="D11072" s="202"/>
      <c r="E11072" s="202"/>
    </row>
    <row r="11073" spans="2:5">
      <c r="B11073" s="24"/>
      <c r="C11073" s="202"/>
      <c r="D11073" s="202"/>
      <c r="E11073" s="202"/>
    </row>
    <row r="11074" spans="2:5">
      <c r="B11074" s="24"/>
      <c r="C11074" s="202"/>
      <c r="D11074" s="202"/>
      <c r="E11074" s="202"/>
    </row>
    <row r="11075" spans="2:5">
      <c r="B11075" s="24"/>
      <c r="C11075" s="202"/>
      <c r="D11075" s="202"/>
      <c r="E11075" s="202"/>
    </row>
    <row r="11076" spans="2:5">
      <c r="B11076" s="24"/>
      <c r="C11076" s="202"/>
      <c r="D11076" s="202"/>
      <c r="E11076" s="202"/>
    </row>
    <row r="11077" spans="2:5">
      <c r="B11077" s="24"/>
      <c r="C11077" s="202"/>
      <c r="D11077" s="202"/>
      <c r="E11077" s="202"/>
    </row>
    <row r="11078" spans="2:5">
      <c r="B11078" s="24"/>
      <c r="C11078" s="202"/>
      <c r="D11078" s="202"/>
      <c r="E11078" s="202"/>
    </row>
    <row r="11079" spans="2:5">
      <c r="B11079" s="24"/>
      <c r="C11079" s="202"/>
      <c r="D11079" s="202"/>
      <c r="E11079" s="202"/>
    </row>
    <row r="11080" spans="2:5">
      <c r="B11080" s="24"/>
      <c r="C11080" s="202"/>
      <c r="D11080" s="202"/>
      <c r="E11080" s="202"/>
    </row>
    <row r="11081" spans="2:5">
      <c r="B11081" s="24"/>
      <c r="C11081" s="202"/>
      <c r="D11081" s="202"/>
      <c r="E11081" s="202"/>
    </row>
    <row r="11082" spans="2:5">
      <c r="B11082" s="24"/>
      <c r="C11082" s="202"/>
      <c r="D11082" s="202"/>
      <c r="E11082" s="202"/>
    </row>
    <row r="11083" spans="2:5">
      <c r="B11083" s="24"/>
      <c r="C11083" s="202"/>
      <c r="D11083" s="202"/>
      <c r="E11083" s="202"/>
    </row>
    <row r="11084" spans="2:5">
      <c r="B11084" s="24"/>
      <c r="C11084" s="202"/>
      <c r="D11084" s="202"/>
      <c r="E11084" s="202"/>
    </row>
    <row r="11085" spans="2:5">
      <c r="B11085" s="24"/>
      <c r="C11085" s="202"/>
      <c r="D11085" s="202"/>
      <c r="E11085" s="202"/>
    </row>
    <row r="11086" spans="2:5">
      <c r="B11086" s="24"/>
      <c r="C11086" s="202"/>
      <c r="D11086" s="202"/>
      <c r="E11086" s="202"/>
    </row>
    <row r="11087" spans="2:5">
      <c r="B11087" s="24"/>
      <c r="C11087" s="202"/>
      <c r="D11087" s="202"/>
      <c r="E11087" s="202"/>
    </row>
    <row r="11088" spans="2:5">
      <c r="B11088" s="24"/>
      <c r="C11088" s="202"/>
      <c r="D11088" s="202"/>
      <c r="E11088" s="202"/>
    </row>
    <row r="11089" spans="2:5">
      <c r="B11089" s="24"/>
      <c r="C11089" s="202"/>
      <c r="D11089" s="202"/>
      <c r="E11089" s="202"/>
    </row>
    <row r="11090" spans="2:5">
      <c r="B11090" s="24"/>
      <c r="C11090" s="202"/>
      <c r="D11090" s="202"/>
      <c r="E11090" s="202"/>
    </row>
    <row r="11091" spans="2:5">
      <c r="B11091" s="24"/>
      <c r="C11091" s="202"/>
      <c r="D11091" s="202"/>
      <c r="E11091" s="202"/>
    </row>
    <row r="11092" spans="2:5">
      <c r="B11092" s="24"/>
      <c r="C11092" s="202"/>
      <c r="D11092" s="202"/>
      <c r="E11092" s="202"/>
    </row>
    <row r="11093" spans="2:5">
      <c r="B11093" s="24"/>
      <c r="C11093" s="202"/>
      <c r="D11093" s="202"/>
      <c r="E11093" s="202"/>
    </row>
    <row r="11094" spans="2:5">
      <c r="B11094" s="24"/>
      <c r="C11094" s="202"/>
      <c r="D11094" s="202"/>
      <c r="E11094" s="202"/>
    </row>
    <row r="11095" spans="2:5">
      <c r="B11095" s="24"/>
      <c r="C11095" s="202"/>
      <c r="D11095" s="202"/>
      <c r="E11095" s="202"/>
    </row>
    <row r="11096" spans="2:5">
      <c r="B11096" s="24"/>
      <c r="C11096" s="202"/>
      <c r="D11096" s="202"/>
      <c r="E11096" s="202"/>
    </row>
    <row r="11097" spans="2:5">
      <c r="B11097" s="24"/>
      <c r="C11097" s="202"/>
      <c r="D11097" s="202"/>
      <c r="E11097" s="202"/>
    </row>
    <row r="11098" spans="2:5">
      <c r="B11098" s="24"/>
      <c r="C11098" s="202"/>
      <c r="D11098" s="202"/>
      <c r="E11098" s="202"/>
    </row>
    <row r="11099" spans="2:5">
      <c r="B11099" s="24"/>
      <c r="C11099" s="202"/>
      <c r="D11099" s="202"/>
      <c r="E11099" s="202"/>
    </row>
    <row r="11100" spans="2:5">
      <c r="B11100" s="24"/>
      <c r="C11100" s="202"/>
      <c r="D11100" s="202"/>
      <c r="E11100" s="202"/>
    </row>
    <row r="11101" spans="2:5">
      <c r="B11101" s="24"/>
      <c r="C11101" s="202"/>
      <c r="D11101" s="202"/>
      <c r="E11101" s="202"/>
    </row>
    <row r="11102" spans="2:5">
      <c r="B11102" s="24"/>
      <c r="C11102" s="202"/>
      <c r="D11102" s="202"/>
      <c r="E11102" s="202"/>
    </row>
    <row r="11103" spans="2:5">
      <c r="B11103" s="24"/>
      <c r="C11103" s="202"/>
      <c r="D11103" s="202"/>
      <c r="E11103" s="202"/>
    </row>
    <row r="11104" spans="2:5">
      <c r="B11104" s="24"/>
      <c r="C11104" s="202"/>
      <c r="D11104" s="202"/>
      <c r="E11104" s="202"/>
    </row>
    <row r="11105" spans="2:5">
      <c r="B11105" s="24"/>
      <c r="C11105" s="202"/>
      <c r="D11105" s="202"/>
      <c r="E11105" s="202"/>
    </row>
    <row r="11106" spans="2:5">
      <c r="B11106" s="24"/>
      <c r="C11106" s="202"/>
      <c r="D11106" s="202"/>
      <c r="E11106" s="202"/>
    </row>
    <row r="11107" spans="2:5">
      <c r="B11107" s="24"/>
      <c r="C11107" s="202"/>
      <c r="D11107" s="202"/>
      <c r="E11107" s="202"/>
    </row>
    <row r="11108" spans="2:5">
      <c r="B11108" s="24"/>
      <c r="C11108" s="202"/>
      <c r="D11108" s="202"/>
      <c r="E11108" s="202"/>
    </row>
    <row r="11109" spans="2:5">
      <c r="B11109" s="24"/>
      <c r="C11109" s="202"/>
      <c r="D11109" s="202"/>
      <c r="E11109" s="202"/>
    </row>
    <row r="11110" spans="2:5">
      <c r="B11110" s="24"/>
      <c r="C11110" s="202"/>
      <c r="D11110" s="202"/>
      <c r="E11110" s="202"/>
    </row>
    <row r="11111" spans="2:5">
      <c r="B11111" s="24"/>
      <c r="C11111" s="202"/>
      <c r="D11111" s="202"/>
      <c r="E11111" s="202"/>
    </row>
    <row r="11112" spans="2:5">
      <c r="B11112" s="24"/>
      <c r="C11112" s="202"/>
      <c r="D11112" s="202"/>
      <c r="E11112" s="202"/>
    </row>
    <row r="11113" spans="2:5">
      <c r="B11113" s="24"/>
      <c r="C11113" s="202"/>
      <c r="D11113" s="202"/>
      <c r="E11113" s="202"/>
    </row>
    <row r="11114" spans="2:5">
      <c r="B11114" s="24"/>
      <c r="C11114" s="202"/>
      <c r="D11114" s="202"/>
      <c r="E11114" s="202"/>
    </row>
    <row r="11115" spans="2:5">
      <c r="B11115" s="24"/>
      <c r="C11115" s="202"/>
      <c r="D11115" s="202"/>
      <c r="E11115" s="202"/>
    </row>
    <row r="11116" spans="2:5">
      <c r="B11116" s="24"/>
      <c r="C11116" s="202"/>
      <c r="D11116" s="202"/>
      <c r="E11116" s="202"/>
    </row>
    <row r="11117" spans="2:5">
      <c r="B11117" s="24"/>
      <c r="C11117" s="202"/>
      <c r="D11117" s="202"/>
      <c r="E11117" s="202"/>
    </row>
    <row r="11118" spans="2:5">
      <c r="B11118" s="24"/>
      <c r="C11118" s="202"/>
      <c r="D11118" s="202"/>
      <c r="E11118" s="202"/>
    </row>
    <row r="11119" spans="2:5">
      <c r="B11119" s="24"/>
      <c r="C11119" s="202"/>
      <c r="D11119" s="202"/>
      <c r="E11119" s="202"/>
    </row>
    <row r="11120" spans="2:5">
      <c r="B11120" s="24"/>
      <c r="C11120" s="202"/>
      <c r="D11120" s="202"/>
      <c r="E11120" s="202"/>
    </row>
    <row r="11121" spans="2:5">
      <c r="B11121" s="24"/>
      <c r="C11121" s="202"/>
      <c r="D11121" s="202"/>
      <c r="E11121" s="202"/>
    </row>
    <row r="11122" spans="2:5">
      <c r="B11122" s="24"/>
      <c r="C11122" s="202"/>
      <c r="D11122" s="202"/>
      <c r="E11122" s="202"/>
    </row>
    <row r="11123" spans="2:5">
      <c r="B11123" s="24"/>
      <c r="C11123" s="202"/>
      <c r="D11123" s="202"/>
      <c r="E11123" s="202"/>
    </row>
    <row r="11124" spans="2:5">
      <c r="B11124" s="24"/>
      <c r="C11124" s="202"/>
      <c r="D11124" s="202"/>
      <c r="E11124" s="202"/>
    </row>
    <row r="11125" spans="2:5">
      <c r="B11125" s="24"/>
      <c r="C11125" s="202"/>
      <c r="D11125" s="202"/>
      <c r="E11125" s="202"/>
    </row>
    <row r="11126" spans="2:5">
      <c r="B11126" s="24"/>
      <c r="C11126" s="202"/>
      <c r="D11126" s="202"/>
      <c r="E11126" s="202"/>
    </row>
    <row r="11127" spans="2:5">
      <c r="B11127" s="24"/>
      <c r="C11127" s="202"/>
      <c r="D11127" s="202"/>
      <c r="E11127" s="202"/>
    </row>
    <row r="11128" spans="2:5">
      <c r="B11128" s="24"/>
      <c r="C11128" s="202"/>
      <c r="D11128" s="202"/>
      <c r="E11128" s="202"/>
    </row>
    <row r="11129" spans="2:5">
      <c r="B11129" s="24"/>
      <c r="C11129" s="202"/>
      <c r="D11129" s="202"/>
      <c r="E11129" s="202"/>
    </row>
    <row r="11130" spans="2:5">
      <c r="B11130" s="24"/>
      <c r="C11130" s="202"/>
      <c r="D11130" s="202"/>
      <c r="E11130" s="202"/>
    </row>
    <row r="11131" spans="2:5">
      <c r="B11131" s="24"/>
      <c r="C11131" s="202"/>
      <c r="D11131" s="202"/>
      <c r="E11131" s="202"/>
    </row>
    <row r="11132" spans="2:5">
      <c r="B11132" s="24"/>
      <c r="C11132" s="202"/>
      <c r="D11132" s="202"/>
      <c r="E11132" s="202"/>
    </row>
    <row r="11133" spans="2:5">
      <c r="B11133" s="24"/>
      <c r="C11133" s="202"/>
      <c r="D11133" s="202"/>
      <c r="E11133" s="202"/>
    </row>
    <row r="11134" spans="2:5">
      <c r="B11134" s="24"/>
      <c r="C11134" s="202"/>
      <c r="D11134" s="202"/>
      <c r="E11134" s="202"/>
    </row>
    <row r="11135" spans="2:5">
      <c r="B11135" s="24"/>
      <c r="C11135" s="202"/>
      <c r="D11135" s="202"/>
      <c r="E11135" s="202"/>
    </row>
    <row r="11136" spans="2:5">
      <c r="B11136" s="24"/>
      <c r="C11136" s="202"/>
      <c r="D11136" s="202"/>
      <c r="E11136" s="202"/>
    </row>
    <row r="11137" spans="2:5">
      <c r="B11137" s="24"/>
      <c r="C11137" s="202"/>
      <c r="D11137" s="202"/>
      <c r="E11137" s="202"/>
    </row>
    <row r="11138" spans="2:5">
      <c r="B11138" s="24"/>
      <c r="C11138" s="202"/>
      <c r="D11138" s="202"/>
      <c r="E11138" s="202"/>
    </row>
    <row r="11139" spans="2:5">
      <c r="B11139" s="24"/>
      <c r="C11139" s="202"/>
      <c r="D11139" s="202"/>
      <c r="E11139" s="202"/>
    </row>
    <row r="11140" spans="2:5">
      <c r="B11140" s="24"/>
      <c r="C11140" s="202"/>
      <c r="D11140" s="202"/>
      <c r="E11140" s="202"/>
    </row>
    <row r="11141" spans="2:5">
      <c r="B11141" s="24"/>
      <c r="C11141" s="202"/>
      <c r="D11141" s="202"/>
      <c r="E11141" s="202"/>
    </row>
    <row r="11142" spans="2:5">
      <c r="B11142" s="24"/>
      <c r="C11142" s="202"/>
      <c r="D11142" s="202"/>
      <c r="E11142" s="202"/>
    </row>
    <row r="11143" spans="2:5">
      <c r="B11143" s="24"/>
      <c r="C11143" s="202"/>
      <c r="D11143" s="202"/>
      <c r="E11143" s="202"/>
    </row>
    <row r="11144" spans="2:5">
      <c r="B11144" s="24"/>
      <c r="C11144" s="202"/>
      <c r="D11144" s="202"/>
      <c r="E11144" s="202"/>
    </row>
    <row r="11145" spans="2:5">
      <c r="B11145" s="24"/>
      <c r="C11145" s="202"/>
      <c r="D11145" s="202"/>
      <c r="E11145" s="202"/>
    </row>
    <row r="11146" spans="2:5">
      <c r="B11146" s="24"/>
      <c r="C11146" s="202"/>
      <c r="D11146" s="202"/>
      <c r="E11146" s="202"/>
    </row>
    <row r="11147" spans="2:5">
      <c r="B11147" s="24"/>
      <c r="C11147" s="202"/>
      <c r="D11147" s="202"/>
      <c r="E11147" s="202"/>
    </row>
    <row r="11148" spans="2:5">
      <c r="B11148" s="24"/>
      <c r="C11148" s="202"/>
      <c r="D11148" s="202"/>
      <c r="E11148" s="202"/>
    </row>
    <row r="11149" spans="2:5">
      <c r="B11149" s="24"/>
      <c r="C11149" s="202"/>
      <c r="D11149" s="202"/>
      <c r="E11149" s="202"/>
    </row>
    <row r="11150" spans="2:5">
      <c r="B11150" s="24"/>
      <c r="C11150" s="202"/>
      <c r="D11150" s="202"/>
      <c r="E11150" s="202"/>
    </row>
    <row r="11151" spans="2:5">
      <c r="B11151" s="24"/>
      <c r="C11151" s="202"/>
      <c r="D11151" s="202"/>
      <c r="E11151" s="202"/>
    </row>
    <row r="11152" spans="2:5">
      <c r="B11152" s="24"/>
      <c r="C11152" s="202"/>
      <c r="D11152" s="202"/>
      <c r="E11152" s="202"/>
    </row>
    <row r="11153" spans="2:5">
      <c r="B11153" s="24"/>
      <c r="C11153" s="202"/>
      <c r="D11153" s="202"/>
      <c r="E11153" s="202"/>
    </row>
    <row r="11154" spans="2:5">
      <c r="B11154" s="24"/>
      <c r="C11154" s="202"/>
      <c r="D11154" s="202"/>
      <c r="E11154" s="202"/>
    </row>
    <row r="11155" spans="2:5">
      <c r="B11155" s="24"/>
      <c r="C11155" s="202"/>
      <c r="D11155" s="202"/>
      <c r="E11155" s="202"/>
    </row>
    <row r="11156" spans="2:5">
      <c r="B11156" s="24"/>
      <c r="C11156" s="202"/>
      <c r="D11156" s="202"/>
      <c r="E11156" s="202"/>
    </row>
    <row r="11157" spans="2:5">
      <c r="B11157" s="24"/>
      <c r="C11157" s="202"/>
      <c r="D11157" s="202"/>
      <c r="E11157" s="202"/>
    </row>
    <row r="11158" spans="2:5">
      <c r="B11158" s="24"/>
      <c r="C11158" s="202"/>
      <c r="D11158" s="202"/>
      <c r="E11158" s="202"/>
    </row>
    <row r="11159" spans="2:5">
      <c r="B11159" s="24"/>
      <c r="C11159" s="202"/>
      <c r="D11159" s="202"/>
      <c r="E11159" s="202"/>
    </row>
    <row r="11160" spans="2:5">
      <c r="B11160" s="24"/>
      <c r="C11160" s="202"/>
      <c r="D11160" s="202"/>
      <c r="E11160" s="202"/>
    </row>
    <row r="11161" spans="2:5">
      <c r="B11161" s="24"/>
      <c r="C11161" s="202"/>
      <c r="D11161" s="202"/>
      <c r="E11161" s="202"/>
    </row>
    <row r="11162" spans="2:5">
      <c r="B11162" s="24"/>
      <c r="C11162" s="202"/>
      <c r="D11162" s="202"/>
      <c r="E11162" s="202"/>
    </row>
    <row r="11163" spans="2:5">
      <c r="B11163" s="24"/>
      <c r="C11163" s="202"/>
      <c r="D11163" s="202"/>
      <c r="E11163" s="202"/>
    </row>
    <row r="11164" spans="2:5">
      <c r="B11164" s="24"/>
      <c r="C11164" s="202"/>
      <c r="D11164" s="202"/>
      <c r="E11164" s="202"/>
    </row>
    <row r="11165" spans="2:5">
      <c r="B11165" s="24"/>
      <c r="C11165" s="202"/>
      <c r="D11165" s="202"/>
      <c r="E11165" s="202"/>
    </row>
    <row r="11166" spans="2:5">
      <c r="B11166" s="24"/>
      <c r="C11166" s="202"/>
      <c r="D11166" s="202"/>
      <c r="E11166" s="202"/>
    </row>
    <row r="11167" spans="2:5">
      <c r="B11167" s="24"/>
      <c r="C11167" s="202"/>
      <c r="D11167" s="202"/>
      <c r="E11167" s="202"/>
    </row>
    <row r="11168" spans="2:5">
      <c r="B11168" s="24"/>
      <c r="C11168" s="202"/>
      <c r="D11168" s="202"/>
      <c r="E11168" s="202"/>
    </row>
    <row r="11169" spans="2:5">
      <c r="B11169" s="24"/>
      <c r="C11169" s="202"/>
      <c r="D11169" s="202"/>
      <c r="E11169" s="202"/>
    </row>
    <row r="11170" spans="2:5">
      <c r="B11170" s="24"/>
      <c r="C11170" s="202"/>
      <c r="D11170" s="202"/>
      <c r="E11170" s="202"/>
    </row>
    <row r="11171" spans="2:5">
      <c r="B11171" s="24"/>
      <c r="C11171" s="202"/>
      <c r="D11171" s="202"/>
      <c r="E11171" s="202"/>
    </row>
    <row r="11172" spans="2:5">
      <c r="B11172" s="24"/>
      <c r="C11172" s="202"/>
      <c r="D11172" s="202"/>
      <c r="E11172" s="202"/>
    </row>
    <row r="11173" spans="2:5">
      <c r="B11173" s="24"/>
      <c r="C11173" s="202"/>
      <c r="D11173" s="202"/>
      <c r="E11173" s="202"/>
    </row>
    <row r="11174" spans="2:5">
      <c r="B11174" s="24"/>
      <c r="C11174" s="202"/>
      <c r="D11174" s="202"/>
      <c r="E11174" s="202"/>
    </row>
    <row r="11175" spans="2:5">
      <c r="B11175" s="24"/>
      <c r="C11175" s="202"/>
      <c r="D11175" s="202"/>
      <c r="E11175" s="202"/>
    </row>
    <row r="11176" spans="2:5">
      <c r="B11176" s="24"/>
      <c r="C11176" s="202"/>
      <c r="D11176" s="202"/>
      <c r="E11176" s="202"/>
    </row>
    <row r="11177" spans="2:5">
      <c r="B11177" s="24"/>
      <c r="C11177" s="202"/>
      <c r="D11177" s="202"/>
      <c r="E11177" s="202"/>
    </row>
    <row r="11178" spans="2:5">
      <c r="B11178" s="24"/>
      <c r="C11178" s="202"/>
      <c r="D11178" s="202"/>
      <c r="E11178" s="202"/>
    </row>
    <row r="11179" spans="2:5">
      <c r="B11179" s="24"/>
      <c r="C11179" s="202"/>
      <c r="D11179" s="202"/>
      <c r="E11179" s="202"/>
    </row>
    <row r="11180" spans="2:5">
      <c r="B11180" s="24"/>
      <c r="C11180" s="202"/>
      <c r="D11180" s="202"/>
      <c r="E11180" s="202"/>
    </row>
    <row r="11181" spans="2:5">
      <c r="B11181" s="24"/>
      <c r="C11181" s="202"/>
      <c r="D11181" s="202"/>
      <c r="E11181" s="202"/>
    </row>
    <row r="11182" spans="2:5">
      <c r="B11182" s="24"/>
      <c r="C11182" s="202"/>
      <c r="D11182" s="202"/>
      <c r="E11182" s="202"/>
    </row>
    <row r="11183" spans="2:5">
      <c r="B11183" s="24"/>
      <c r="C11183" s="202"/>
      <c r="D11183" s="202"/>
      <c r="E11183" s="202"/>
    </row>
    <row r="11184" spans="2:5">
      <c r="B11184" s="24"/>
      <c r="C11184" s="202"/>
      <c r="D11184" s="202"/>
      <c r="E11184" s="202"/>
    </row>
    <row r="11185" spans="2:5">
      <c r="B11185" s="24"/>
      <c r="C11185" s="202"/>
      <c r="D11185" s="202"/>
      <c r="E11185" s="202"/>
    </row>
    <row r="11186" spans="2:5">
      <c r="B11186" s="24"/>
      <c r="C11186" s="202"/>
      <c r="D11186" s="202"/>
      <c r="E11186" s="202"/>
    </row>
    <row r="11187" spans="2:5">
      <c r="B11187" s="24"/>
      <c r="C11187" s="202"/>
      <c r="D11187" s="202"/>
      <c r="E11187" s="202"/>
    </row>
    <row r="11188" spans="2:5">
      <c r="B11188" s="24"/>
      <c r="C11188" s="202"/>
      <c r="D11188" s="202"/>
      <c r="E11188" s="202"/>
    </row>
    <row r="11189" spans="2:5">
      <c r="B11189" s="24"/>
      <c r="C11189" s="202"/>
      <c r="D11189" s="202"/>
      <c r="E11189" s="202"/>
    </row>
    <row r="11190" spans="2:5">
      <c r="B11190" s="24"/>
      <c r="C11190" s="202"/>
      <c r="D11190" s="202"/>
      <c r="E11190" s="202"/>
    </row>
    <row r="11191" spans="2:5">
      <c r="B11191" s="24"/>
      <c r="C11191" s="202"/>
      <c r="D11191" s="202"/>
      <c r="E11191" s="202"/>
    </row>
    <row r="11192" spans="2:5">
      <c r="B11192" s="24"/>
      <c r="C11192" s="202"/>
      <c r="D11192" s="202"/>
      <c r="E11192" s="202"/>
    </row>
    <row r="11193" spans="2:5">
      <c r="B11193" s="24"/>
      <c r="C11193" s="202"/>
      <c r="D11193" s="202"/>
      <c r="E11193" s="202"/>
    </row>
    <row r="11194" spans="2:5">
      <c r="B11194" s="24"/>
      <c r="C11194" s="202"/>
      <c r="D11194" s="202"/>
      <c r="E11194" s="202"/>
    </row>
    <row r="11195" spans="2:5">
      <c r="B11195" s="24"/>
      <c r="C11195" s="202"/>
      <c r="D11195" s="202"/>
      <c r="E11195" s="202"/>
    </row>
    <row r="11196" spans="2:5">
      <c r="B11196" s="24"/>
      <c r="C11196" s="202"/>
      <c r="D11196" s="202"/>
      <c r="E11196" s="202"/>
    </row>
    <row r="11197" spans="2:5">
      <c r="B11197" s="24"/>
      <c r="C11197" s="202"/>
      <c r="D11197" s="202"/>
      <c r="E11197" s="202"/>
    </row>
    <row r="11198" spans="2:5">
      <c r="B11198" s="24"/>
      <c r="C11198" s="202"/>
      <c r="D11198" s="202"/>
      <c r="E11198" s="202"/>
    </row>
    <row r="11199" spans="2:5">
      <c r="B11199" s="24"/>
      <c r="C11199" s="202"/>
      <c r="D11199" s="202"/>
      <c r="E11199" s="202"/>
    </row>
    <row r="11200" spans="2:5">
      <c r="B11200" s="24"/>
      <c r="C11200" s="202"/>
      <c r="D11200" s="202"/>
      <c r="E11200" s="202"/>
    </row>
    <row r="11201" spans="2:5">
      <c r="B11201" s="24"/>
      <c r="C11201" s="202"/>
      <c r="D11201" s="202"/>
      <c r="E11201" s="202"/>
    </row>
    <row r="11202" spans="2:5">
      <c r="B11202" s="24"/>
      <c r="C11202" s="202"/>
      <c r="D11202" s="202"/>
      <c r="E11202" s="202"/>
    </row>
    <row r="11203" spans="2:5">
      <c r="B11203" s="24"/>
      <c r="C11203" s="202"/>
      <c r="D11203" s="202"/>
      <c r="E11203" s="202"/>
    </row>
    <row r="11204" spans="2:5">
      <c r="B11204" s="24"/>
      <c r="C11204" s="202"/>
      <c r="D11204" s="202"/>
      <c r="E11204" s="202"/>
    </row>
    <row r="11205" spans="2:5">
      <c r="B11205" s="24"/>
      <c r="C11205" s="202"/>
      <c r="D11205" s="202"/>
      <c r="E11205" s="202"/>
    </row>
    <row r="11206" spans="2:5">
      <c r="B11206" s="24"/>
      <c r="C11206" s="202"/>
      <c r="D11206" s="202"/>
      <c r="E11206" s="202"/>
    </row>
    <row r="11207" spans="2:5">
      <c r="B11207" s="24"/>
      <c r="C11207" s="202"/>
      <c r="D11207" s="202"/>
      <c r="E11207" s="202"/>
    </row>
    <row r="11208" spans="2:5">
      <c r="B11208" s="24"/>
      <c r="C11208" s="202"/>
      <c r="D11208" s="202"/>
      <c r="E11208" s="202"/>
    </row>
    <row r="11209" spans="2:5">
      <c r="B11209" s="24"/>
      <c r="C11209" s="202"/>
      <c r="D11209" s="202"/>
      <c r="E11209" s="202"/>
    </row>
    <row r="11210" spans="2:5">
      <c r="B11210" s="24"/>
      <c r="C11210" s="202"/>
      <c r="D11210" s="202"/>
      <c r="E11210" s="202"/>
    </row>
    <row r="11211" spans="2:5">
      <c r="B11211" s="24"/>
      <c r="C11211" s="202"/>
      <c r="D11211" s="202"/>
      <c r="E11211" s="202"/>
    </row>
    <row r="11212" spans="2:5">
      <c r="B11212" s="24"/>
      <c r="C11212" s="202"/>
      <c r="D11212" s="202"/>
      <c r="E11212" s="202"/>
    </row>
    <row r="11213" spans="2:5">
      <c r="B11213" s="24"/>
      <c r="C11213" s="202"/>
      <c r="D11213" s="202"/>
      <c r="E11213" s="202"/>
    </row>
    <row r="11214" spans="2:5">
      <c r="B11214" s="24"/>
      <c r="C11214" s="202"/>
      <c r="D11214" s="202"/>
      <c r="E11214" s="202"/>
    </row>
    <row r="11215" spans="2:5">
      <c r="B11215" s="24"/>
      <c r="C11215" s="202"/>
      <c r="D11215" s="202"/>
      <c r="E11215" s="202"/>
    </row>
    <row r="11216" spans="2:5">
      <c r="B11216" s="24"/>
      <c r="C11216" s="202"/>
      <c r="D11216" s="202"/>
      <c r="E11216" s="202"/>
    </row>
    <row r="11217" spans="2:5">
      <c r="B11217" s="24"/>
      <c r="C11217" s="202"/>
      <c r="D11217" s="202"/>
      <c r="E11217" s="202"/>
    </row>
    <row r="11218" spans="2:5">
      <c r="B11218" s="24"/>
      <c r="C11218" s="202"/>
      <c r="D11218" s="202"/>
      <c r="E11218" s="202"/>
    </row>
    <row r="11219" spans="2:5">
      <c r="B11219" s="24"/>
      <c r="C11219" s="202"/>
      <c r="D11219" s="202"/>
      <c r="E11219" s="202"/>
    </row>
    <row r="11220" spans="2:5">
      <c r="B11220" s="24"/>
      <c r="C11220" s="202"/>
      <c r="D11220" s="202"/>
      <c r="E11220" s="202"/>
    </row>
    <row r="11221" spans="2:5">
      <c r="B11221" s="24"/>
      <c r="C11221" s="202"/>
      <c r="D11221" s="202"/>
      <c r="E11221" s="202"/>
    </row>
    <row r="11222" spans="2:5">
      <c r="B11222" s="24"/>
      <c r="C11222" s="202"/>
      <c r="D11222" s="202"/>
      <c r="E11222" s="202"/>
    </row>
    <row r="11223" spans="2:5">
      <c r="B11223" s="24"/>
      <c r="C11223" s="202"/>
      <c r="D11223" s="202"/>
      <c r="E11223" s="202"/>
    </row>
    <row r="11224" spans="2:5">
      <c r="B11224" s="24"/>
      <c r="C11224" s="202"/>
      <c r="D11224" s="202"/>
      <c r="E11224" s="202"/>
    </row>
    <row r="11225" spans="2:5">
      <c r="B11225" s="24"/>
      <c r="C11225" s="202"/>
      <c r="D11225" s="202"/>
      <c r="E11225" s="202"/>
    </row>
    <row r="11226" spans="2:5">
      <c r="B11226" s="24"/>
      <c r="C11226" s="202"/>
      <c r="D11226" s="202"/>
      <c r="E11226" s="202"/>
    </row>
    <row r="11227" spans="2:5">
      <c r="B11227" s="24"/>
      <c r="C11227" s="202"/>
      <c r="D11227" s="202"/>
      <c r="E11227" s="202"/>
    </row>
    <row r="11228" spans="2:5">
      <c r="B11228" s="24"/>
      <c r="C11228" s="202"/>
      <c r="D11228" s="202"/>
      <c r="E11228" s="202"/>
    </row>
    <row r="11229" spans="2:5">
      <c r="B11229" s="24"/>
      <c r="C11229" s="202"/>
      <c r="D11229" s="202"/>
      <c r="E11229" s="202"/>
    </row>
    <row r="11230" spans="2:5">
      <c r="B11230" s="24"/>
      <c r="C11230" s="202"/>
      <c r="D11230" s="202"/>
      <c r="E11230" s="202"/>
    </row>
    <row r="11231" spans="2:5">
      <c r="B11231" s="24"/>
      <c r="C11231" s="202"/>
      <c r="D11231" s="202"/>
      <c r="E11231" s="202"/>
    </row>
    <row r="11232" spans="2:5">
      <c r="B11232" s="24"/>
      <c r="C11232" s="202"/>
      <c r="D11232" s="202"/>
      <c r="E11232" s="202"/>
    </row>
    <row r="11233" spans="2:5">
      <c r="B11233" s="24"/>
      <c r="C11233" s="202"/>
      <c r="D11233" s="202"/>
      <c r="E11233" s="202"/>
    </row>
    <row r="11234" spans="2:5">
      <c r="B11234" s="24"/>
      <c r="C11234" s="202"/>
      <c r="D11234" s="202"/>
      <c r="E11234" s="202"/>
    </row>
    <row r="11235" spans="2:5">
      <c r="B11235" s="24"/>
      <c r="C11235" s="202"/>
      <c r="D11235" s="202"/>
      <c r="E11235" s="202"/>
    </row>
    <row r="11236" spans="2:5">
      <c r="B11236" s="24"/>
      <c r="C11236" s="202"/>
      <c r="D11236" s="202"/>
      <c r="E11236" s="202"/>
    </row>
    <row r="11237" spans="2:5">
      <c r="B11237" s="24"/>
      <c r="C11237" s="202"/>
      <c r="D11237" s="202"/>
      <c r="E11237" s="202"/>
    </row>
    <row r="11238" spans="2:5">
      <c r="B11238" s="24"/>
      <c r="C11238" s="202"/>
      <c r="D11238" s="202"/>
      <c r="E11238" s="202"/>
    </row>
    <row r="11239" spans="2:5">
      <c r="B11239" s="24"/>
      <c r="C11239" s="202"/>
      <c r="D11239" s="202"/>
      <c r="E11239" s="202"/>
    </row>
    <row r="11240" spans="2:5">
      <c r="B11240" s="24"/>
      <c r="C11240" s="202"/>
      <c r="D11240" s="202"/>
      <c r="E11240" s="202"/>
    </row>
    <row r="11241" spans="2:5">
      <c r="B11241" s="24"/>
      <c r="C11241" s="202"/>
      <c r="D11241" s="202"/>
      <c r="E11241" s="202"/>
    </row>
    <row r="11242" spans="2:5">
      <c r="B11242" s="24"/>
      <c r="C11242" s="202"/>
      <c r="D11242" s="202"/>
      <c r="E11242" s="202"/>
    </row>
    <row r="11243" spans="2:5">
      <c r="B11243" s="24"/>
      <c r="C11243" s="202"/>
      <c r="D11243" s="202"/>
      <c r="E11243" s="202"/>
    </row>
    <row r="11244" spans="2:5">
      <c r="B11244" s="24"/>
      <c r="C11244" s="202"/>
      <c r="D11244" s="202"/>
      <c r="E11244" s="202"/>
    </row>
    <row r="11245" spans="2:5">
      <c r="B11245" s="24"/>
      <c r="C11245" s="202"/>
      <c r="D11245" s="202"/>
      <c r="E11245" s="202"/>
    </row>
    <row r="11246" spans="2:5">
      <c r="B11246" s="24"/>
      <c r="C11246" s="202"/>
      <c r="D11246" s="202"/>
      <c r="E11246" s="202"/>
    </row>
    <row r="11247" spans="2:5">
      <c r="B11247" s="24"/>
      <c r="C11247" s="202"/>
      <c r="D11247" s="202"/>
      <c r="E11247" s="202"/>
    </row>
    <row r="11248" spans="2:5">
      <c r="B11248" s="24"/>
      <c r="C11248" s="202"/>
      <c r="D11248" s="202"/>
      <c r="E11248" s="202"/>
    </row>
    <row r="11249" spans="2:5">
      <c r="B11249" s="24"/>
      <c r="C11249" s="202"/>
      <c r="D11249" s="202"/>
      <c r="E11249" s="202"/>
    </row>
    <row r="11250" spans="2:5">
      <c r="B11250" s="24"/>
      <c r="C11250" s="202"/>
      <c r="D11250" s="202"/>
      <c r="E11250" s="202"/>
    </row>
    <row r="11251" spans="2:5">
      <c r="B11251" s="24"/>
      <c r="C11251" s="202"/>
      <c r="D11251" s="202"/>
      <c r="E11251" s="202"/>
    </row>
    <row r="11252" spans="2:5">
      <c r="B11252" s="24"/>
      <c r="C11252" s="202"/>
      <c r="D11252" s="202"/>
      <c r="E11252" s="202"/>
    </row>
    <row r="11253" spans="2:5">
      <c r="B11253" s="24"/>
      <c r="C11253" s="202"/>
      <c r="D11253" s="202"/>
      <c r="E11253" s="202"/>
    </row>
    <row r="11254" spans="2:5">
      <c r="B11254" s="24"/>
      <c r="C11254" s="202"/>
      <c r="D11254" s="202"/>
      <c r="E11254" s="202"/>
    </row>
    <row r="11255" spans="2:5">
      <c r="B11255" s="24"/>
      <c r="C11255" s="202"/>
      <c r="D11255" s="202"/>
      <c r="E11255" s="202"/>
    </row>
    <row r="11256" spans="2:5">
      <c r="B11256" s="24"/>
      <c r="C11256" s="202"/>
      <c r="D11256" s="202"/>
      <c r="E11256" s="202"/>
    </row>
    <row r="11257" spans="2:5">
      <c r="B11257" s="24"/>
      <c r="C11257" s="202"/>
      <c r="D11257" s="202"/>
      <c r="E11257" s="202"/>
    </row>
    <row r="11258" spans="2:5">
      <c r="B11258" s="24"/>
      <c r="C11258" s="202"/>
      <c r="D11258" s="202"/>
      <c r="E11258" s="202"/>
    </row>
    <row r="11259" spans="2:5">
      <c r="B11259" s="24"/>
      <c r="C11259" s="202"/>
      <c r="D11259" s="202"/>
      <c r="E11259" s="202"/>
    </row>
    <row r="11260" spans="2:5">
      <c r="B11260" s="24"/>
      <c r="C11260" s="202"/>
      <c r="D11260" s="202"/>
      <c r="E11260" s="202"/>
    </row>
    <row r="11261" spans="2:5">
      <c r="B11261" s="24"/>
      <c r="C11261" s="202"/>
      <c r="D11261" s="202"/>
      <c r="E11261" s="202"/>
    </row>
    <row r="11262" spans="2:5">
      <c r="B11262" s="24"/>
      <c r="C11262" s="202"/>
      <c r="D11262" s="202"/>
      <c r="E11262" s="202"/>
    </row>
    <row r="11263" spans="2:5">
      <c r="B11263" s="24"/>
      <c r="C11263" s="202"/>
      <c r="D11263" s="202"/>
      <c r="E11263" s="202"/>
    </row>
    <row r="11264" spans="2:5">
      <c r="B11264" s="24"/>
      <c r="C11264" s="202"/>
      <c r="D11264" s="202"/>
      <c r="E11264" s="202"/>
    </row>
    <row r="11265" spans="2:5">
      <c r="B11265" s="24"/>
      <c r="C11265" s="202"/>
      <c r="D11265" s="202"/>
      <c r="E11265" s="202"/>
    </row>
    <row r="11266" spans="2:5">
      <c r="B11266" s="24"/>
      <c r="C11266" s="202"/>
      <c r="D11266" s="202"/>
      <c r="E11266" s="202"/>
    </row>
    <row r="11267" spans="2:5">
      <c r="B11267" s="24"/>
      <c r="C11267" s="202"/>
      <c r="D11267" s="202"/>
      <c r="E11267" s="202"/>
    </row>
    <row r="11268" spans="2:5">
      <c r="B11268" s="24"/>
      <c r="C11268" s="202"/>
      <c r="D11268" s="202"/>
      <c r="E11268" s="202"/>
    </row>
    <row r="11269" spans="2:5">
      <c r="B11269" s="24"/>
      <c r="C11269" s="202"/>
      <c r="D11269" s="202"/>
      <c r="E11269" s="202"/>
    </row>
    <row r="11270" spans="2:5">
      <c r="B11270" s="24"/>
      <c r="C11270" s="202"/>
      <c r="D11270" s="202"/>
      <c r="E11270" s="202"/>
    </row>
    <row r="11271" spans="2:5">
      <c r="B11271" s="24"/>
      <c r="C11271" s="202"/>
      <c r="D11271" s="202"/>
      <c r="E11271" s="202"/>
    </row>
    <row r="11272" spans="2:5">
      <c r="B11272" s="24"/>
      <c r="C11272" s="202"/>
      <c r="D11272" s="202"/>
      <c r="E11272" s="202"/>
    </row>
    <row r="11273" spans="2:5">
      <c r="B11273" s="24"/>
      <c r="C11273" s="202"/>
      <c r="D11273" s="202"/>
      <c r="E11273" s="202"/>
    </row>
    <row r="11274" spans="2:5">
      <c r="B11274" s="24"/>
      <c r="C11274" s="202"/>
      <c r="D11274" s="202"/>
      <c r="E11274" s="202"/>
    </row>
    <row r="11275" spans="2:5">
      <c r="B11275" s="24"/>
      <c r="C11275" s="202"/>
      <c r="D11275" s="202"/>
      <c r="E11275" s="202"/>
    </row>
    <row r="11276" spans="2:5">
      <c r="B11276" s="24"/>
      <c r="C11276" s="202"/>
      <c r="D11276" s="202"/>
      <c r="E11276" s="202"/>
    </row>
    <row r="11277" spans="2:5">
      <c r="B11277" s="24"/>
      <c r="C11277" s="202"/>
      <c r="D11277" s="202"/>
      <c r="E11277" s="202"/>
    </row>
    <row r="11278" spans="2:5">
      <c r="B11278" s="24"/>
      <c r="C11278" s="202"/>
      <c r="D11278" s="202"/>
      <c r="E11278" s="202"/>
    </row>
    <row r="11279" spans="2:5">
      <c r="B11279" s="24"/>
      <c r="C11279" s="202"/>
      <c r="D11279" s="202"/>
      <c r="E11279" s="202"/>
    </row>
    <row r="11280" spans="2:5">
      <c r="B11280" s="24"/>
      <c r="C11280" s="202"/>
      <c r="D11280" s="202"/>
      <c r="E11280" s="202"/>
    </row>
    <row r="11281" spans="2:5">
      <c r="B11281" s="24"/>
      <c r="C11281" s="202"/>
      <c r="D11281" s="202"/>
      <c r="E11281" s="202"/>
    </row>
    <row r="11282" spans="2:5">
      <c r="B11282" s="24"/>
      <c r="C11282" s="202"/>
      <c r="D11282" s="202"/>
      <c r="E11282" s="202"/>
    </row>
    <row r="11283" spans="2:5">
      <c r="B11283" s="24"/>
      <c r="C11283" s="202"/>
      <c r="D11283" s="202"/>
      <c r="E11283" s="202"/>
    </row>
    <row r="11284" spans="2:5">
      <c r="B11284" s="24"/>
      <c r="C11284" s="202"/>
      <c r="D11284" s="202"/>
      <c r="E11284" s="202"/>
    </row>
    <row r="11285" spans="2:5">
      <c r="B11285" s="24"/>
      <c r="C11285" s="202"/>
      <c r="D11285" s="202"/>
      <c r="E11285" s="202"/>
    </row>
    <row r="11286" spans="2:5">
      <c r="B11286" s="24"/>
      <c r="C11286" s="202"/>
      <c r="D11286" s="202"/>
      <c r="E11286" s="202"/>
    </row>
    <row r="11287" spans="2:5">
      <c r="B11287" s="24"/>
      <c r="C11287" s="202"/>
      <c r="D11287" s="202"/>
      <c r="E11287" s="202"/>
    </row>
    <row r="11288" spans="2:5">
      <c r="B11288" s="24"/>
      <c r="C11288" s="202"/>
      <c r="D11288" s="202"/>
      <c r="E11288" s="202"/>
    </row>
    <row r="11289" spans="2:5">
      <c r="B11289" s="24"/>
      <c r="C11289" s="202"/>
      <c r="D11289" s="202"/>
      <c r="E11289" s="202"/>
    </row>
    <row r="11290" spans="2:5">
      <c r="B11290" s="24"/>
      <c r="C11290" s="202"/>
      <c r="D11290" s="202"/>
      <c r="E11290" s="202"/>
    </row>
    <row r="11291" spans="2:5">
      <c r="B11291" s="24"/>
      <c r="C11291" s="202"/>
      <c r="D11291" s="202"/>
      <c r="E11291" s="202"/>
    </row>
    <row r="11292" spans="2:5">
      <c r="B11292" s="24"/>
      <c r="C11292" s="202"/>
      <c r="D11292" s="202"/>
      <c r="E11292" s="202"/>
    </row>
    <row r="11293" spans="2:5">
      <c r="B11293" s="24"/>
      <c r="C11293" s="202"/>
      <c r="D11293" s="202"/>
      <c r="E11293" s="202"/>
    </row>
    <row r="11294" spans="2:5">
      <c r="B11294" s="24"/>
      <c r="C11294" s="202"/>
      <c r="D11294" s="202"/>
      <c r="E11294" s="202"/>
    </row>
    <row r="11295" spans="2:5">
      <c r="B11295" s="24"/>
      <c r="C11295" s="202"/>
      <c r="D11295" s="202"/>
      <c r="E11295" s="202"/>
    </row>
    <row r="11296" spans="2:5">
      <c r="B11296" s="24"/>
      <c r="C11296" s="202"/>
      <c r="D11296" s="202"/>
      <c r="E11296" s="202"/>
    </row>
    <row r="11297" spans="2:5">
      <c r="B11297" s="24"/>
      <c r="C11297" s="202"/>
      <c r="D11297" s="202"/>
      <c r="E11297" s="202"/>
    </row>
    <row r="11298" spans="2:5">
      <c r="B11298" s="24"/>
      <c r="C11298" s="202"/>
      <c r="D11298" s="202"/>
      <c r="E11298" s="202"/>
    </row>
    <row r="11299" spans="2:5">
      <c r="B11299" s="24"/>
      <c r="C11299" s="202"/>
      <c r="D11299" s="202"/>
      <c r="E11299" s="202"/>
    </row>
    <row r="11300" spans="2:5">
      <c r="B11300" s="24"/>
      <c r="C11300" s="202"/>
      <c r="D11300" s="202"/>
      <c r="E11300" s="202"/>
    </row>
    <row r="11301" spans="2:5">
      <c r="B11301" s="24"/>
      <c r="C11301" s="202"/>
      <c r="D11301" s="202"/>
      <c r="E11301" s="202"/>
    </row>
    <row r="11302" spans="2:5">
      <c r="B11302" s="24"/>
      <c r="C11302" s="202"/>
      <c r="D11302" s="202"/>
      <c r="E11302" s="202"/>
    </row>
    <row r="11303" spans="2:5">
      <c r="B11303" s="24"/>
      <c r="C11303" s="202"/>
      <c r="D11303" s="202"/>
      <c r="E11303" s="202"/>
    </row>
    <row r="11304" spans="2:5">
      <c r="B11304" s="24"/>
      <c r="C11304" s="202"/>
      <c r="D11304" s="202"/>
      <c r="E11304" s="202"/>
    </row>
    <row r="11305" spans="2:5">
      <c r="B11305" s="24"/>
      <c r="C11305" s="202"/>
      <c r="D11305" s="202"/>
      <c r="E11305" s="202"/>
    </row>
    <row r="11306" spans="2:5">
      <c r="B11306" s="24"/>
      <c r="C11306" s="202"/>
      <c r="D11306" s="202"/>
      <c r="E11306" s="202"/>
    </row>
    <row r="11307" spans="2:5">
      <c r="B11307" s="24"/>
      <c r="C11307" s="202"/>
      <c r="D11307" s="202"/>
      <c r="E11307" s="202"/>
    </row>
    <row r="11308" spans="2:5">
      <c r="B11308" s="24"/>
      <c r="C11308" s="202"/>
      <c r="D11308" s="202"/>
      <c r="E11308" s="202"/>
    </row>
    <row r="11309" spans="2:5">
      <c r="B11309" s="24"/>
      <c r="C11309" s="202"/>
      <c r="D11309" s="202"/>
      <c r="E11309" s="202"/>
    </row>
    <row r="11310" spans="2:5">
      <c r="B11310" s="24"/>
      <c r="C11310" s="202"/>
      <c r="D11310" s="202"/>
      <c r="E11310" s="202"/>
    </row>
    <row r="11311" spans="2:5">
      <c r="B11311" s="24"/>
      <c r="C11311" s="202"/>
      <c r="D11311" s="202"/>
      <c r="E11311" s="202"/>
    </row>
    <row r="11312" spans="2:5">
      <c r="B11312" s="24"/>
      <c r="C11312" s="202"/>
      <c r="D11312" s="202"/>
      <c r="E11312" s="202"/>
    </row>
    <row r="11313" spans="2:5">
      <c r="B11313" s="24"/>
      <c r="C11313" s="202"/>
      <c r="D11313" s="202"/>
      <c r="E11313" s="202"/>
    </row>
    <row r="11314" spans="2:5">
      <c r="B11314" s="24"/>
      <c r="C11314" s="202"/>
      <c r="D11314" s="202"/>
      <c r="E11314" s="202"/>
    </row>
    <row r="11315" spans="2:5">
      <c r="B11315" s="24"/>
      <c r="C11315" s="202"/>
      <c r="D11315" s="202"/>
      <c r="E11315" s="202"/>
    </row>
    <row r="11316" spans="2:5">
      <c r="B11316" s="24"/>
      <c r="C11316" s="202"/>
      <c r="D11316" s="202"/>
      <c r="E11316" s="202"/>
    </row>
    <row r="11317" spans="2:5">
      <c r="B11317" s="24"/>
      <c r="C11317" s="202"/>
      <c r="D11317" s="202"/>
      <c r="E11317" s="202"/>
    </row>
    <row r="11318" spans="2:5">
      <c r="B11318" s="24"/>
      <c r="C11318" s="202"/>
      <c r="D11318" s="202"/>
      <c r="E11318" s="202"/>
    </row>
    <row r="11319" spans="2:5">
      <c r="B11319" s="24"/>
      <c r="C11319" s="202"/>
      <c r="D11319" s="202"/>
      <c r="E11319" s="202"/>
    </row>
    <row r="11320" spans="2:5">
      <c r="B11320" s="24"/>
      <c r="C11320" s="202"/>
      <c r="D11320" s="202"/>
      <c r="E11320" s="202"/>
    </row>
    <row r="11321" spans="2:5">
      <c r="B11321" s="24"/>
      <c r="C11321" s="202"/>
      <c r="D11321" s="202"/>
      <c r="E11321" s="202"/>
    </row>
    <row r="11322" spans="2:5">
      <c r="B11322" s="24"/>
      <c r="C11322" s="202"/>
      <c r="D11322" s="202"/>
      <c r="E11322" s="202"/>
    </row>
    <row r="11323" spans="2:5">
      <c r="B11323" s="24"/>
      <c r="C11323" s="202"/>
      <c r="D11323" s="202"/>
      <c r="E11323" s="202"/>
    </row>
    <row r="11324" spans="2:5">
      <c r="B11324" s="24"/>
      <c r="C11324" s="202"/>
      <c r="D11324" s="202"/>
      <c r="E11324" s="202"/>
    </row>
    <row r="11325" spans="2:5">
      <c r="B11325" s="24"/>
      <c r="C11325" s="202"/>
      <c r="D11325" s="202"/>
      <c r="E11325" s="202"/>
    </row>
    <row r="11326" spans="2:5">
      <c r="B11326" s="24"/>
      <c r="C11326" s="202"/>
      <c r="D11326" s="202"/>
      <c r="E11326" s="202"/>
    </row>
    <row r="11327" spans="2:5">
      <c r="B11327" s="24"/>
      <c r="C11327" s="202"/>
      <c r="D11327" s="202"/>
      <c r="E11327" s="202"/>
    </row>
    <row r="11328" spans="2:5">
      <c r="B11328" s="24"/>
      <c r="C11328" s="202"/>
      <c r="D11328" s="202"/>
      <c r="E11328" s="202"/>
    </row>
    <row r="11329" spans="2:5">
      <c r="B11329" s="24"/>
      <c r="C11329" s="202"/>
      <c r="D11329" s="202"/>
      <c r="E11329" s="202"/>
    </row>
    <row r="11330" spans="2:5">
      <c r="B11330" s="24"/>
      <c r="C11330" s="202"/>
      <c r="D11330" s="202"/>
      <c r="E11330" s="202"/>
    </row>
    <row r="11331" spans="2:5">
      <c r="B11331" s="24"/>
      <c r="C11331" s="202"/>
      <c r="D11331" s="202"/>
      <c r="E11331" s="202"/>
    </row>
    <row r="11332" spans="2:5">
      <c r="B11332" s="24"/>
      <c r="C11332" s="202"/>
      <c r="D11332" s="202"/>
      <c r="E11332" s="202"/>
    </row>
    <row r="11333" spans="2:5">
      <c r="B11333" s="24"/>
      <c r="C11333" s="202"/>
      <c r="D11333" s="202"/>
      <c r="E11333" s="202"/>
    </row>
    <row r="11334" spans="2:5">
      <c r="B11334" s="24"/>
      <c r="C11334" s="202"/>
      <c r="D11334" s="202"/>
      <c r="E11334" s="202"/>
    </row>
    <row r="11335" spans="2:5">
      <c r="B11335" s="24"/>
      <c r="C11335" s="202"/>
      <c r="D11335" s="202"/>
      <c r="E11335" s="202"/>
    </row>
    <row r="11336" spans="2:5">
      <c r="B11336" s="24"/>
      <c r="C11336" s="202"/>
      <c r="D11336" s="202"/>
      <c r="E11336" s="202"/>
    </row>
    <row r="11337" spans="2:5">
      <c r="B11337" s="24"/>
      <c r="C11337" s="202"/>
      <c r="D11337" s="202"/>
      <c r="E11337" s="202"/>
    </row>
    <row r="11338" spans="2:5">
      <c r="B11338" s="24"/>
      <c r="C11338" s="202"/>
      <c r="D11338" s="202"/>
      <c r="E11338" s="202"/>
    </row>
    <row r="11339" spans="2:5">
      <c r="B11339" s="24"/>
      <c r="C11339" s="202"/>
      <c r="D11339" s="202"/>
      <c r="E11339" s="202"/>
    </row>
    <row r="11340" spans="2:5">
      <c r="B11340" s="24"/>
      <c r="C11340" s="202"/>
      <c r="D11340" s="202"/>
      <c r="E11340" s="202"/>
    </row>
    <row r="11341" spans="2:5">
      <c r="B11341" s="24"/>
      <c r="C11341" s="202"/>
      <c r="D11341" s="202"/>
      <c r="E11341" s="202"/>
    </row>
    <row r="11342" spans="2:5">
      <c r="B11342" s="24"/>
      <c r="C11342" s="202"/>
      <c r="D11342" s="202"/>
      <c r="E11342" s="202"/>
    </row>
    <row r="11343" spans="2:5">
      <c r="B11343" s="24"/>
      <c r="C11343" s="202"/>
      <c r="D11343" s="202"/>
      <c r="E11343" s="202"/>
    </row>
    <row r="11344" spans="2:5">
      <c r="B11344" s="24"/>
      <c r="C11344" s="202"/>
      <c r="D11344" s="202"/>
      <c r="E11344" s="202"/>
    </row>
    <row r="11345" spans="2:5">
      <c r="B11345" s="24"/>
      <c r="C11345" s="202"/>
      <c r="D11345" s="202"/>
      <c r="E11345" s="202"/>
    </row>
    <row r="11346" spans="2:5">
      <c r="B11346" s="24"/>
      <c r="C11346" s="202"/>
      <c r="D11346" s="202"/>
      <c r="E11346" s="202"/>
    </row>
    <row r="11347" spans="2:5">
      <c r="B11347" s="24"/>
      <c r="C11347" s="202"/>
      <c r="D11347" s="202"/>
      <c r="E11347" s="202"/>
    </row>
    <row r="11348" spans="2:5">
      <c r="B11348" s="24"/>
      <c r="C11348" s="202"/>
      <c r="D11348" s="202"/>
      <c r="E11348" s="202"/>
    </row>
    <row r="11349" spans="2:5">
      <c r="B11349" s="24"/>
      <c r="C11349" s="202"/>
      <c r="D11349" s="202"/>
      <c r="E11349" s="202"/>
    </row>
    <row r="11350" spans="2:5">
      <c r="B11350" s="24"/>
      <c r="C11350" s="202"/>
      <c r="D11350" s="202"/>
      <c r="E11350" s="202"/>
    </row>
    <row r="11351" spans="2:5">
      <c r="B11351" s="24"/>
      <c r="C11351" s="202"/>
      <c r="D11351" s="202"/>
      <c r="E11351" s="202"/>
    </row>
    <row r="11352" spans="2:5">
      <c r="B11352" s="24"/>
      <c r="C11352" s="202"/>
      <c r="D11352" s="202"/>
      <c r="E11352" s="202"/>
    </row>
    <row r="11353" spans="2:5">
      <c r="B11353" s="24"/>
      <c r="C11353" s="202"/>
      <c r="D11353" s="202"/>
      <c r="E11353" s="202"/>
    </row>
    <row r="11354" spans="2:5">
      <c r="B11354" s="24"/>
      <c r="C11354" s="202"/>
      <c r="D11354" s="202"/>
      <c r="E11354" s="202"/>
    </row>
    <row r="11355" spans="2:5">
      <c r="B11355" s="24"/>
      <c r="C11355" s="202"/>
      <c r="D11355" s="202"/>
      <c r="E11355" s="202"/>
    </row>
    <row r="11356" spans="2:5">
      <c r="B11356" s="24"/>
      <c r="C11356" s="202"/>
      <c r="D11356" s="202"/>
      <c r="E11356" s="202"/>
    </row>
    <row r="11357" spans="2:5">
      <c r="B11357" s="24"/>
      <c r="C11357" s="202"/>
      <c r="D11357" s="202"/>
      <c r="E11357" s="202"/>
    </row>
    <row r="11358" spans="2:5">
      <c r="B11358" s="24"/>
      <c r="C11358" s="202"/>
      <c r="D11358" s="202"/>
      <c r="E11358" s="202"/>
    </row>
    <row r="11359" spans="2:5">
      <c r="B11359" s="24"/>
      <c r="C11359" s="202"/>
      <c r="D11359" s="202"/>
      <c r="E11359" s="202"/>
    </row>
    <row r="11360" spans="2:5">
      <c r="B11360" s="24"/>
      <c r="C11360" s="202"/>
      <c r="D11360" s="202"/>
      <c r="E11360" s="202"/>
    </row>
    <row r="11361" spans="2:5">
      <c r="B11361" s="24"/>
      <c r="C11361" s="202"/>
      <c r="D11361" s="202"/>
      <c r="E11361" s="202"/>
    </row>
    <row r="11362" spans="2:5">
      <c r="B11362" s="24"/>
      <c r="C11362" s="202"/>
      <c r="D11362" s="202"/>
      <c r="E11362" s="202"/>
    </row>
    <row r="11363" spans="2:5">
      <c r="B11363" s="24"/>
      <c r="C11363" s="202"/>
      <c r="D11363" s="202"/>
      <c r="E11363" s="202"/>
    </row>
    <row r="11364" spans="2:5">
      <c r="B11364" s="24"/>
      <c r="C11364" s="202"/>
      <c r="D11364" s="202"/>
      <c r="E11364" s="202"/>
    </row>
    <row r="11365" spans="2:5">
      <c r="B11365" s="24"/>
      <c r="C11365" s="202"/>
      <c r="D11365" s="202"/>
      <c r="E11365" s="202"/>
    </row>
    <row r="11366" spans="2:5">
      <c r="B11366" s="24"/>
      <c r="C11366" s="202"/>
      <c r="D11366" s="202"/>
      <c r="E11366" s="202"/>
    </row>
    <row r="11367" spans="2:5">
      <c r="B11367" s="24"/>
      <c r="C11367" s="202"/>
      <c r="D11367" s="202"/>
      <c r="E11367" s="202"/>
    </row>
    <row r="11368" spans="2:5">
      <c r="B11368" s="24"/>
      <c r="C11368" s="202"/>
      <c r="D11368" s="202"/>
      <c r="E11368" s="202"/>
    </row>
    <row r="11369" spans="2:5">
      <c r="B11369" s="24"/>
      <c r="C11369" s="202"/>
      <c r="D11369" s="202"/>
      <c r="E11369" s="202"/>
    </row>
    <row r="11370" spans="2:5">
      <c r="B11370" s="24"/>
      <c r="C11370" s="202"/>
      <c r="D11370" s="202"/>
      <c r="E11370" s="202"/>
    </row>
    <row r="11371" spans="2:5">
      <c r="B11371" s="24"/>
      <c r="C11371" s="202"/>
      <c r="D11371" s="202"/>
      <c r="E11371" s="202"/>
    </row>
    <row r="11372" spans="2:5">
      <c r="B11372" s="24"/>
      <c r="C11372" s="202"/>
      <c r="D11372" s="202"/>
      <c r="E11372" s="202"/>
    </row>
    <row r="11373" spans="2:5">
      <c r="B11373" s="24"/>
      <c r="C11373" s="202"/>
      <c r="D11373" s="202"/>
      <c r="E11373" s="202"/>
    </row>
    <row r="11374" spans="2:5">
      <c r="B11374" s="24"/>
      <c r="C11374" s="202"/>
      <c r="D11374" s="202"/>
      <c r="E11374" s="202"/>
    </row>
    <row r="11375" spans="2:5">
      <c r="B11375" s="24"/>
      <c r="C11375" s="202"/>
      <c r="D11375" s="202"/>
      <c r="E11375" s="202"/>
    </row>
    <row r="11376" spans="2:5">
      <c r="B11376" s="24"/>
      <c r="C11376" s="202"/>
      <c r="D11376" s="202"/>
      <c r="E11376" s="202"/>
    </row>
    <row r="11377" spans="2:5">
      <c r="B11377" s="24"/>
      <c r="C11377" s="202"/>
      <c r="D11377" s="202"/>
      <c r="E11377" s="202"/>
    </row>
    <row r="11378" spans="2:5">
      <c r="B11378" s="24"/>
      <c r="C11378" s="202"/>
      <c r="D11378" s="202"/>
      <c r="E11378" s="202"/>
    </row>
    <row r="11379" spans="2:5">
      <c r="B11379" s="24"/>
      <c r="C11379" s="202"/>
      <c r="D11379" s="202"/>
      <c r="E11379" s="202"/>
    </row>
    <row r="11380" spans="2:5">
      <c r="B11380" s="24"/>
      <c r="C11380" s="202"/>
      <c r="D11380" s="202"/>
      <c r="E11380" s="202"/>
    </row>
    <row r="11381" spans="2:5">
      <c r="B11381" s="24"/>
      <c r="C11381" s="202"/>
      <c r="D11381" s="202"/>
      <c r="E11381" s="202"/>
    </row>
    <row r="11382" spans="2:5">
      <c r="B11382" s="24"/>
      <c r="C11382" s="202"/>
      <c r="D11382" s="202"/>
      <c r="E11382" s="202"/>
    </row>
    <row r="11383" spans="2:5">
      <c r="B11383" s="24"/>
      <c r="C11383" s="202"/>
      <c r="D11383" s="202"/>
      <c r="E11383" s="202"/>
    </row>
    <row r="11384" spans="2:5">
      <c r="B11384" s="24"/>
      <c r="C11384" s="202"/>
      <c r="D11384" s="202"/>
      <c r="E11384" s="202"/>
    </row>
    <row r="11385" spans="2:5">
      <c r="B11385" s="24"/>
      <c r="C11385" s="202"/>
      <c r="D11385" s="202"/>
      <c r="E11385" s="202"/>
    </row>
    <row r="11386" spans="2:5">
      <c r="B11386" s="24"/>
      <c r="C11386" s="202"/>
      <c r="D11386" s="202"/>
      <c r="E11386" s="202"/>
    </row>
    <row r="11387" spans="2:5">
      <c r="B11387" s="24"/>
      <c r="C11387" s="202"/>
      <c r="D11387" s="202"/>
      <c r="E11387" s="202"/>
    </row>
    <row r="11388" spans="2:5">
      <c r="B11388" s="24"/>
      <c r="C11388" s="202"/>
      <c r="D11388" s="202"/>
      <c r="E11388" s="202"/>
    </row>
    <row r="11389" spans="2:5">
      <c r="B11389" s="24"/>
      <c r="C11389" s="202"/>
      <c r="D11389" s="202"/>
      <c r="E11389" s="202"/>
    </row>
    <row r="11390" spans="2:5">
      <c r="B11390" s="24"/>
      <c r="C11390" s="202"/>
      <c r="D11390" s="202"/>
      <c r="E11390" s="202"/>
    </row>
    <row r="11391" spans="2:5">
      <c r="B11391" s="24"/>
      <c r="C11391" s="202"/>
      <c r="D11391" s="202"/>
      <c r="E11391" s="202"/>
    </row>
    <row r="11392" spans="2:5">
      <c r="B11392" s="24"/>
      <c r="C11392" s="202"/>
      <c r="D11392" s="202"/>
      <c r="E11392" s="202"/>
    </row>
    <row r="11393" spans="2:5">
      <c r="B11393" s="24"/>
      <c r="C11393" s="202"/>
      <c r="D11393" s="202"/>
      <c r="E11393" s="202"/>
    </row>
    <row r="11394" spans="2:5">
      <c r="B11394" s="24"/>
      <c r="C11394" s="202"/>
      <c r="D11394" s="202"/>
      <c r="E11394" s="202"/>
    </row>
    <row r="11395" spans="2:5">
      <c r="B11395" s="24"/>
      <c r="C11395" s="202"/>
      <c r="D11395" s="202"/>
      <c r="E11395" s="202"/>
    </row>
    <row r="11396" spans="2:5">
      <c r="B11396" s="24"/>
      <c r="C11396" s="202"/>
      <c r="D11396" s="202"/>
      <c r="E11396" s="202"/>
    </row>
    <row r="11397" spans="2:5">
      <c r="B11397" s="24"/>
      <c r="C11397" s="202"/>
      <c r="D11397" s="202"/>
      <c r="E11397" s="202"/>
    </row>
    <row r="11398" spans="2:5">
      <c r="B11398" s="24"/>
      <c r="C11398" s="202"/>
      <c r="D11398" s="202"/>
      <c r="E11398" s="202"/>
    </row>
    <row r="11399" spans="2:5">
      <c r="B11399" s="24"/>
      <c r="C11399" s="202"/>
      <c r="D11399" s="202"/>
      <c r="E11399" s="202"/>
    </row>
    <row r="11400" spans="2:5">
      <c r="B11400" s="24"/>
      <c r="C11400" s="202"/>
      <c r="D11400" s="202"/>
      <c r="E11400" s="202"/>
    </row>
    <row r="11401" spans="2:5">
      <c r="B11401" s="24"/>
      <c r="C11401" s="202"/>
      <c r="D11401" s="202"/>
      <c r="E11401" s="202"/>
    </row>
    <row r="11402" spans="2:5">
      <c r="B11402" s="24"/>
      <c r="C11402" s="202"/>
      <c r="D11402" s="202"/>
      <c r="E11402" s="202"/>
    </row>
    <row r="11403" spans="2:5">
      <c r="B11403" s="24"/>
      <c r="C11403" s="202"/>
      <c r="D11403" s="202"/>
      <c r="E11403" s="202"/>
    </row>
    <row r="11404" spans="2:5">
      <c r="B11404" s="24"/>
      <c r="C11404" s="202"/>
      <c r="D11404" s="202"/>
      <c r="E11404" s="202"/>
    </row>
    <row r="11405" spans="2:5">
      <c r="B11405" s="24"/>
      <c r="C11405" s="202"/>
      <c r="D11405" s="202"/>
      <c r="E11405" s="202"/>
    </row>
    <row r="11406" spans="2:5">
      <c r="B11406" s="24"/>
      <c r="C11406" s="202"/>
      <c r="D11406" s="202"/>
      <c r="E11406" s="202"/>
    </row>
    <row r="11407" spans="2:5">
      <c r="B11407" s="24"/>
      <c r="C11407" s="202"/>
      <c r="D11407" s="202"/>
      <c r="E11407" s="202"/>
    </row>
    <row r="11408" spans="2:5">
      <c r="B11408" s="24"/>
      <c r="C11408" s="202"/>
      <c r="D11408" s="202"/>
      <c r="E11408" s="202"/>
    </row>
    <row r="11409" spans="2:5">
      <c r="B11409" s="24"/>
      <c r="C11409" s="202"/>
      <c r="D11409" s="202"/>
      <c r="E11409" s="202"/>
    </row>
    <row r="11410" spans="2:5">
      <c r="B11410" s="24"/>
      <c r="C11410" s="202"/>
      <c r="D11410" s="202"/>
      <c r="E11410" s="202"/>
    </row>
    <row r="11411" spans="2:5">
      <c r="B11411" s="24"/>
      <c r="C11411" s="202"/>
      <c r="D11411" s="202"/>
      <c r="E11411" s="202"/>
    </row>
    <row r="11412" spans="2:5">
      <c r="B11412" s="24"/>
      <c r="C11412" s="202"/>
      <c r="D11412" s="202"/>
      <c r="E11412" s="202"/>
    </row>
    <row r="11413" spans="2:5">
      <c r="B11413" s="24"/>
      <c r="C11413" s="202"/>
      <c r="D11413" s="202"/>
      <c r="E11413" s="202"/>
    </row>
    <row r="11414" spans="2:5">
      <c r="B11414" s="24"/>
      <c r="C11414" s="202"/>
      <c r="D11414" s="202"/>
      <c r="E11414" s="202"/>
    </row>
    <row r="11415" spans="2:5">
      <c r="B11415" s="24"/>
      <c r="C11415" s="202"/>
      <c r="D11415" s="202"/>
      <c r="E11415" s="202"/>
    </row>
    <row r="11416" spans="2:5">
      <c r="B11416" s="24"/>
      <c r="C11416" s="202"/>
      <c r="D11416" s="202"/>
      <c r="E11416" s="202"/>
    </row>
    <row r="11417" spans="2:5">
      <c r="B11417" s="24"/>
      <c r="C11417" s="202"/>
      <c r="D11417" s="202"/>
      <c r="E11417" s="202"/>
    </row>
    <row r="11418" spans="2:5">
      <c r="B11418" s="24"/>
      <c r="C11418" s="202"/>
      <c r="D11418" s="202"/>
      <c r="E11418" s="202"/>
    </row>
    <row r="11419" spans="2:5">
      <c r="B11419" s="24"/>
      <c r="C11419" s="202"/>
      <c r="D11419" s="202"/>
      <c r="E11419" s="202"/>
    </row>
    <row r="11420" spans="2:5">
      <c r="B11420" s="24"/>
      <c r="C11420" s="202"/>
      <c r="D11420" s="202"/>
      <c r="E11420" s="202"/>
    </row>
    <row r="11421" spans="2:5">
      <c r="B11421" s="24"/>
      <c r="C11421" s="202"/>
      <c r="D11421" s="202"/>
      <c r="E11421" s="202"/>
    </row>
    <row r="11422" spans="2:5">
      <c r="B11422" s="24"/>
      <c r="C11422" s="202"/>
      <c r="D11422" s="202"/>
      <c r="E11422" s="202"/>
    </row>
    <row r="11423" spans="2:5">
      <c r="B11423" s="24"/>
      <c r="C11423" s="202"/>
      <c r="D11423" s="202"/>
      <c r="E11423" s="202"/>
    </row>
    <row r="11424" spans="2:5">
      <c r="B11424" s="24"/>
      <c r="C11424" s="202"/>
      <c r="D11424" s="202"/>
      <c r="E11424" s="202"/>
    </row>
    <row r="11425" spans="2:5">
      <c r="B11425" s="24"/>
      <c r="C11425" s="202"/>
      <c r="D11425" s="202"/>
      <c r="E11425" s="202"/>
    </row>
    <row r="11426" spans="2:5">
      <c r="B11426" s="24"/>
      <c r="C11426" s="202"/>
      <c r="D11426" s="202"/>
      <c r="E11426" s="202"/>
    </row>
    <row r="11427" spans="2:5">
      <c r="B11427" s="24"/>
      <c r="C11427" s="202"/>
      <c r="D11427" s="202"/>
      <c r="E11427" s="202"/>
    </row>
    <row r="11428" spans="2:5">
      <c r="B11428" s="24"/>
      <c r="C11428" s="202"/>
      <c r="D11428" s="202"/>
      <c r="E11428" s="202"/>
    </row>
    <row r="11429" spans="2:5">
      <c r="B11429" s="24"/>
      <c r="C11429" s="202"/>
      <c r="D11429" s="202"/>
      <c r="E11429" s="202"/>
    </row>
    <row r="11430" spans="2:5">
      <c r="B11430" s="24"/>
      <c r="C11430" s="202"/>
      <c r="D11430" s="202"/>
      <c r="E11430" s="202"/>
    </row>
    <row r="11431" spans="2:5">
      <c r="B11431" s="24"/>
      <c r="C11431" s="202"/>
      <c r="D11431" s="202"/>
      <c r="E11431" s="202"/>
    </row>
    <row r="11432" spans="2:5">
      <c r="B11432" s="24"/>
      <c r="C11432" s="202"/>
      <c r="D11432" s="202"/>
      <c r="E11432" s="202"/>
    </row>
    <row r="11433" spans="2:5">
      <c r="B11433" s="24"/>
      <c r="C11433" s="202"/>
      <c r="D11433" s="202"/>
      <c r="E11433" s="202"/>
    </row>
    <row r="11434" spans="2:5">
      <c r="B11434" s="24"/>
      <c r="C11434" s="202"/>
      <c r="D11434" s="202"/>
      <c r="E11434" s="202"/>
    </row>
    <row r="11435" spans="2:5">
      <c r="B11435" s="24"/>
      <c r="C11435" s="202"/>
      <c r="D11435" s="202"/>
      <c r="E11435" s="202"/>
    </row>
    <row r="11436" spans="2:5">
      <c r="B11436" s="24"/>
      <c r="C11436" s="202"/>
      <c r="D11436" s="202"/>
      <c r="E11436" s="202"/>
    </row>
    <row r="11437" spans="2:5">
      <c r="B11437" s="24"/>
      <c r="C11437" s="202"/>
      <c r="D11437" s="202"/>
      <c r="E11437" s="202"/>
    </row>
    <row r="11438" spans="2:5">
      <c r="B11438" s="24"/>
      <c r="C11438" s="202"/>
      <c r="D11438" s="202"/>
      <c r="E11438" s="202"/>
    </row>
    <row r="11439" spans="2:5">
      <c r="B11439" s="24"/>
      <c r="C11439" s="202"/>
      <c r="D11439" s="202"/>
      <c r="E11439" s="202"/>
    </row>
    <row r="11440" spans="2:5">
      <c r="B11440" s="24"/>
      <c r="C11440" s="202"/>
      <c r="D11440" s="202"/>
      <c r="E11440" s="202"/>
    </row>
    <row r="11441" spans="2:5">
      <c r="B11441" s="24"/>
      <c r="C11441" s="202"/>
      <c r="D11441" s="202"/>
      <c r="E11441" s="202"/>
    </row>
    <row r="11442" spans="2:5">
      <c r="B11442" s="24"/>
      <c r="C11442" s="202"/>
      <c r="D11442" s="202"/>
      <c r="E11442" s="202"/>
    </row>
    <row r="11443" spans="2:5">
      <c r="B11443" s="24"/>
      <c r="C11443" s="202"/>
      <c r="D11443" s="202"/>
      <c r="E11443" s="202"/>
    </row>
    <row r="11444" spans="2:5">
      <c r="B11444" s="24"/>
      <c r="C11444" s="202"/>
      <c r="D11444" s="202"/>
      <c r="E11444" s="202"/>
    </row>
    <row r="11445" spans="2:5">
      <c r="B11445" s="24"/>
      <c r="C11445" s="202"/>
      <c r="D11445" s="202"/>
      <c r="E11445" s="202"/>
    </row>
    <row r="11446" spans="2:5">
      <c r="B11446" s="24"/>
      <c r="C11446" s="202"/>
      <c r="D11446" s="202"/>
      <c r="E11446" s="202"/>
    </row>
    <row r="11447" spans="2:5">
      <c r="B11447" s="24"/>
      <c r="C11447" s="202"/>
      <c r="D11447" s="202"/>
      <c r="E11447" s="202"/>
    </row>
    <row r="11448" spans="2:5">
      <c r="B11448" s="24"/>
      <c r="C11448" s="202"/>
      <c r="D11448" s="202"/>
      <c r="E11448" s="202"/>
    </row>
    <row r="11449" spans="2:5">
      <c r="B11449" s="24"/>
      <c r="C11449" s="202"/>
      <c r="D11449" s="202"/>
      <c r="E11449" s="202"/>
    </row>
    <row r="11450" spans="2:5">
      <c r="B11450" s="24"/>
      <c r="C11450" s="202"/>
      <c r="D11450" s="202"/>
      <c r="E11450" s="202"/>
    </row>
    <row r="11451" spans="2:5">
      <c r="B11451" s="24"/>
      <c r="C11451" s="202"/>
      <c r="D11451" s="202"/>
      <c r="E11451" s="202"/>
    </row>
    <row r="11452" spans="2:5">
      <c r="B11452" s="24"/>
      <c r="C11452" s="202"/>
      <c r="D11452" s="202"/>
      <c r="E11452" s="202"/>
    </row>
    <row r="11453" spans="2:5">
      <c r="B11453" s="24"/>
      <c r="C11453" s="202"/>
      <c r="D11453" s="202"/>
      <c r="E11453" s="202"/>
    </row>
    <row r="11454" spans="2:5">
      <c r="B11454" s="24"/>
      <c r="C11454" s="202"/>
      <c r="D11454" s="202"/>
      <c r="E11454" s="202"/>
    </row>
    <row r="11455" spans="2:5">
      <c r="B11455" s="24"/>
      <c r="C11455" s="202"/>
      <c r="D11455" s="202"/>
      <c r="E11455" s="202"/>
    </row>
    <row r="11456" spans="2:5">
      <c r="B11456" s="24"/>
      <c r="C11456" s="202"/>
      <c r="D11456" s="202"/>
      <c r="E11456" s="202"/>
    </row>
    <row r="11457" spans="2:5">
      <c r="B11457" s="24"/>
      <c r="C11457" s="202"/>
      <c r="D11457" s="202"/>
      <c r="E11457" s="202"/>
    </row>
    <row r="11458" spans="2:5">
      <c r="B11458" s="24"/>
      <c r="C11458" s="202"/>
      <c r="D11458" s="202"/>
      <c r="E11458" s="202"/>
    </row>
    <row r="11459" spans="2:5">
      <c r="B11459" s="24"/>
      <c r="C11459" s="202"/>
      <c r="D11459" s="202"/>
      <c r="E11459" s="202"/>
    </row>
    <row r="11460" spans="2:5">
      <c r="B11460" s="24"/>
      <c r="C11460" s="202"/>
      <c r="D11460" s="202"/>
      <c r="E11460" s="202"/>
    </row>
    <row r="11461" spans="2:5">
      <c r="B11461" s="24"/>
      <c r="C11461" s="202"/>
      <c r="D11461" s="202"/>
      <c r="E11461" s="202"/>
    </row>
    <row r="11462" spans="2:5">
      <c r="B11462" s="24"/>
      <c r="C11462" s="202"/>
      <c r="D11462" s="202"/>
      <c r="E11462" s="202"/>
    </row>
    <row r="11463" spans="2:5">
      <c r="B11463" s="24"/>
      <c r="C11463" s="202"/>
      <c r="D11463" s="202"/>
      <c r="E11463" s="202"/>
    </row>
    <row r="11464" spans="2:5">
      <c r="B11464" s="24"/>
      <c r="C11464" s="202"/>
      <c r="D11464" s="202"/>
      <c r="E11464" s="202"/>
    </row>
    <row r="11465" spans="2:5">
      <c r="B11465" s="24"/>
      <c r="C11465" s="202"/>
      <c r="D11465" s="202"/>
      <c r="E11465" s="202"/>
    </row>
    <row r="11466" spans="2:5">
      <c r="B11466" s="24"/>
      <c r="C11466" s="202"/>
      <c r="D11466" s="202"/>
      <c r="E11466" s="202"/>
    </row>
    <row r="11467" spans="2:5">
      <c r="B11467" s="24"/>
      <c r="C11467" s="202"/>
      <c r="D11467" s="202"/>
      <c r="E11467" s="202"/>
    </row>
    <row r="11468" spans="2:5">
      <c r="B11468" s="24"/>
      <c r="C11468" s="202"/>
      <c r="D11468" s="202"/>
      <c r="E11468" s="202"/>
    </row>
    <row r="11469" spans="2:5">
      <c r="B11469" s="24"/>
      <c r="C11469" s="202"/>
      <c r="D11469" s="202"/>
      <c r="E11469" s="202"/>
    </row>
    <row r="11470" spans="2:5">
      <c r="B11470" s="24"/>
      <c r="C11470" s="202"/>
      <c r="D11470" s="202"/>
      <c r="E11470" s="202"/>
    </row>
    <row r="11471" spans="2:5">
      <c r="B11471" s="24"/>
      <c r="C11471" s="202"/>
      <c r="D11471" s="202"/>
      <c r="E11471" s="202"/>
    </row>
    <row r="11472" spans="2:5">
      <c r="B11472" s="24"/>
      <c r="C11472" s="202"/>
      <c r="D11472" s="202"/>
      <c r="E11472" s="202"/>
    </row>
    <row r="11473" spans="2:5">
      <c r="B11473" s="24"/>
      <c r="C11473" s="202"/>
      <c r="D11473" s="202"/>
      <c r="E11473" s="202"/>
    </row>
    <row r="11474" spans="2:5">
      <c r="B11474" s="24"/>
      <c r="C11474" s="202"/>
      <c r="D11474" s="202"/>
      <c r="E11474" s="202"/>
    </row>
    <row r="11475" spans="2:5">
      <c r="B11475" s="24"/>
      <c r="C11475" s="202"/>
      <c r="D11475" s="202"/>
      <c r="E11475" s="202"/>
    </row>
    <row r="11476" spans="2:5">
      <c r="B11476" s="24"/>
      <c r="C11476" s="202"/>
      <c r="D11476" s="202"/>
      <c r="E11476" s="202"/>
    </row>
    <row r="11477" spans="2:5">
      <c r="B11477" s="24"/>
      <c r="C11477" s="202"/>
      <c r="D11477" s="202"/>
      <c r="E11477" s="202"/>
    </row>
    <row r="11478" spans="2:5">
      <c r="B11478" s="24"/>
      <c r="C11478" s="202"/>
      <c r="D11478" s="202"/>
      <c r="E11478" s="202"/>
    </row>
    <row r="11479" spans="2:5">
      <c r="B11479" s="24"/>
      <c r="C11479" s="202"/>
      <c r="D11479" s="202"/>
      <c r="E11479" s="202"/>
    </row>
    <row r="11480" spans="2:5">
      <c r="B11480" s="24"/>
      <c r="C11480" s="202"/>
      <c r="D11480" s="202"/>
      <c r="E11480" s="202"/>
    </row>
    <row r="11481" spans="2:5">
      <c r="B11481" s="24"/>
      <c r="C11481" s="202"/>
      <c r="D11481" s="202"/>
      <c r="E11481" s="202"/>
    </row>
    <row r="11482" spans="2:5">
      <c r="B11482" s="24"/>
      <c r="C11482" s="202"/>
      <c r="D11482" s="202"/>
      <c r="E11482" s="202"/>
    </row>
    <row r="11483" spans="2:5">
      <c r="B11483" s="24"/>
      <c r="C11483" s="202"/>
      <c r="D11483" s="202"/>
      <c r="E11483" s="202"/>
    </row>
    <row r="11484" spans="2:5">
      <c r="B11484" s="24"/>
      <c r="C11484" s="202"/>
      <c r="D11484" s="202"/>
      <c r="E11484" s="202"/>
    </row>
    <row r="11485" spans="2:5">
      <c r="B11485" s="24"/>
      <c r="C11485" s="202"/>
      <c r="D11485" s="202"/>
      <c r="E11485" s="202"/>
    </row>
    <row r="11486" spans="2:5">
      <c r="B11486" s="24"/>
      <c r="C11486" s="202"/>
      <c r="D11486" s="202"/>
      <c r="E11486" s="202"/>
    </row>
    <row r="11487" spans="2:5">
      <c r="B11487" s="24"/>
      <c r="C11487" s="202"/>
      <c r="D11487" s="202"/>
      <c r="E11487" s="202"/>
    </row>
    <row r="11488" spans="2:5">
      <c r="B11488" s="24"/>
      <c r="C11488" s="202"/>
      <c r="D11488" s="202"/>
      <c r="E11488" s="202"/>
    </row>
    <row r="11489" spans="2:5">
      <c r="B11489" s="24"/>
      <c r="C11489" s="202"/>
      <c r="D11489" s="202"/>
      <c r="E11489" s="202"/>
    </row>
    <row r="11490" spans="2:5">
      <c r="B11490" s="24"/>
      <c r="C11490" s="202"/>
      <c r="D11490" s="202"/>
      <c r="E11490" s="202"/>
    </row>
    <row r="11491" spans="2:5">
      <c r="B11491" s="24"/>
      <c r="C11491" s="202"/>
      <c r="D11491" s="202"/>
      <c r="E11491" s="202"/>
    </row>
    <row r="11492" spans="2:5">
      <c r="B11492" s="24"/>
      <c r="C11492" s="202"/>
      <c r="D11492" s="202"/>
      <c r="E11492" s="202"/>
    </row>
    <row r="11493" spans="2:5">
      <c r="B11493" s="24"/>
      <c r="C11493" s="202"/>
      <c r="D11493" s="202"/>
      <c r="E11493" s="202"/>
    </row>
    <row r="11494" spans="2:5">
      <c r="B11494" s="24"/>
      <c r="C11494" s="202"/>
      <c r="D11494" s="202"/>
      <c r="E11494" s="202"/>
    </row>
    <row r="11495" spans="2:5">
      <c r="B11495" s="24"/>
      <c r="C11495" s="202"/>
      <c r="D11495" s="202"/>
      <c r="E11495" s="202"/>
    </row>
    <row r="11496" spans="2:5">
      <c r="B11496" s="24"/>
      <c r="C11496" s="202"/>
      <c r="D11496" s="202"/>
      <c r="E11496" s="202"/>
    </row>
    <row r="11497" spans="2:5">
      <c r="B11497" s="24"/>
      <c r="C11497" s="202"/>
      <c r="D11497" s="202"/>
      <c r="E11497" s="202"/>
    </row>
    <row r="11498" spans="2:5">
      <c r="B11498" s="24"/>
      <c r="C11498" s="202"/>
      <c r="D11498" s="202"/>
      <c r="E11498" s="202"/>
    </row>
    <row r="11499" spans="2:5">
      <c r="B11499" s="24"/>
      <c r="C11499" s="202"/>
      <c r="D11499" s="202"/>
      <c r="E11499" s="202"/>
    </row>
    <row r="11500" spans="2:5">
      <c r="B11500" s="24"/>
      <c r="C11500" s="202"/>
      <c r="D11500" s="202"/>
      <c r="E11500" s="202"/>
    </row>
    <row r="11501" spans="2:5">
      <c r="B11501" s="24"/>
      <c r="C11501" s="202"/>
      <c r="D11501" s="202"/>
      <c r="E11501" s="202"/>
    </row>
    <row r="11502" spans="2:5">
      <c r="B11502" s="24"/>
      <c r="C11502" s="202"/>
      <c r="D11502" s="202"/>
      <c r="E11502" s="202"/>
    </row>
    <row r="11503" spans="2:5">
      <c r="B11503" s="24"/>
      <c r="C11503" s="202"/>
      <c r="D11503" s="202"/>
      <c r="E11503" s="202"/>
    </row>
    <row r="11504" spans="2:5">
      <c r="B11504" s="24"/>
      <c r="C11504" s="202"/>
      <c r="D11504" s="202"/>
      <c r="E11504" s="202"/>
    </row>
    <row r="11505" spans="2:5">
      <c r="B11505" s="24"/>
      <c r="C11505" s="202"/>
      <c r="D11505" s="202"/>
      <c r="E11505" s="202"/>
    </row>
    <row r="11506" spans="2:5">
      <c r="B11506" s="24"/>
      <c r="C11506" s="202"/>
      <c r="D11506" s="202"/>
      <c r="E11506" s="202"/>
    </row>
    <row r="11507" spans="2:5">
      <c r="B11507" s="24"/>
      <c r="C11507" s="202"/>
      <c r="D11507" s="202"/>
      <c r="E11507" s="202"/>
    </row>
    <row r="11508" spans="2:5">
      <c r="B11508" s="24"/>
      <c r="C11508" s="202"/>
      <c r="D11508" s="202"/>
      <c r="E11508" s="202"/>
    </row>
    <row r="11509" spans="2:5">
      <c r="B11509" s="24"/>
      <c r="C11509" s="202"/>
      <c r="D11509" s="202"/>
      <c r="E11509" s="202"/>
    </row>
    <row r="11510" spans="2:5">
      <c r="B11510" s="24"/>
      <c r="C11510" s="202"/>
      <c r="D11510" s="202"/>
      <c r="E11510" s="202"/>
    </row>
    <row r="11511" spans="2:5">
      <c r="B11511" s="24"/>
      <c r="C11511" s="202"/>
      <c r="D11511" s="202"/>
      <c r="E11511" s="202"/>
    </row>
    <row r="11512" spans="2:5">
      <c r="B11512" s="24"/>
      <c r="C11512" s="202"/>
      <c r="D11512" s="202"/>
      <c r="E11512" s="202"/>
    </row>
    <row r="11513" spans="2:5">
      <c r="B11513" s="24"/>
      <c r="C11513" s="202"/>
      <c r="D11513" s="202"/>
      <c r="E11513" s="202"/>
    </row>
    <row r="11514" spans="2:5">
      <c r="B11514" s="24"/>
      <c r="C11514" s="202"/>
      <c r="D11514" s="202"/>
      <c r="E11514" s="202"/>
    </row>
    <row r="11515" spans="2:5">
      <c r="B11515" s="24"/>
      <c r="C11515" s="202"/>
      <c r="D11515" s="202"/>
      <c r="E11515" s="202"/>
    </row>
    <row r="11516" spans="2:5">
      <c r="B11516" s="24"/>
      <c r="C11516" s="202"/>
      <c r="D11516" s="202"/>
      <c r="E11516" s="202"/>
    </row>
    <row r="11517" spans="2:5">
      <c r="B11517" s="24"/>
      <c r="C11517" s="202"/>
      <c r="D11517" s="202"/>
      <c r="E11517" s="202"/>
    </row>
    <row r="11518" spans="2:5">
      <c r="B11518" s="24"/>
      <c r="C11518" s="202"/>
      <c r="D11518" s="202"/>
      <c r="E11518" s="202"/>
    </row>
    <row r="11519" spans="2:5">
      <c r="B11519" s="24"/>
      <c r="C11519" s="202"/>
      <c r="D11519" s="202"/>
      <c r="E11519" s="202"/>
    </row>
    <row r="11520" spans="2:5">
      <c r="B11520" s="24"/>
      <c r="C11520" s="202"/>
      <c r="D11520" s="202"/>
      <c r="E11520" s="202"/>
    </row>
    <row r="11521" spans="2:5">
      <c r="B11521" s="24"/>
      <c r="C11521" s="202"/>
      <c r="D11521" s="202"/>
      <c r="E11521" s="202"/>
    </row>
    <row r="11522" spans="2:5">
      <c r="B11522" s="24"/>
      <c r="C11522" s="202"/>
      <c r="D11522" s="202"/>
      <c r="E11522" s="202"/>
    </row>
    <row r="11523" spans="2:5">
      <c r="B11523" s="24"/>
      <c r="C11523" s="202"/>
      <c r="D11523" s="202"/>
      <c r="E11523" s="202"/>
    </row>
    <row r="11524" spans="2:5">
      <c r="B11524" s="24"/>
      <c r="C11524" s="202"/>
      <c r="D11524" s="202"/>
      <c r="E11524" s="202"/>
    </row>
    <row r="11525" spans="2:5">
      <c r="B11525" s="24"/>
      <c r="C11525" s="202"/>
      <c r="D11525" s="202"/>
      <c r="E11525" s="202"/>
    </row>
    <row r="11526" spans="2:5">
      <c r="B11526" s="24"/>
      <c r="C11526" s="202"/>
      <c r="D11526" s="202"/>
      <c r="E11526" s="202"/>
    </row>
    <row r="11527" spans="2:5">
      <c r="B11527" s="24"/>
      <c r="C11527" s="202"/>
      <c r="D11527" s="202"/>
      <c r="E11527" s="202"/>
    </row>
    <row r="11528" spans="2:5">
      <c r="B11528" s="24"/>
      <c r="C11528" s="202"/>
      <c r="D11528" s="202"/>
      <c r="E11528" s="202"/>
    </row>
    <row r="11529" spans="2:5">
      <c r="B11529" s="24"/>
      <c r="C11529" s="202"/>
      <c r="D11529" s="202"/>
      <c r="E11529" s="202"/>
    </row>
    <row r="11530" spans="2:5">
      <c r="B11530" s="24"/>
      <c r="C11530" s="202"/>
      <c r="D11530" s="202"/>
      <c r="E11530" s="202"/>
    </row>
    <row r="11531" spans="2:5">
      <c r="B11531" s="24"/>
      <c r="C11531" s="202"/>
      <c r="D11531" s="202"/>
      <c r="E11531" s="202"/>
    </row>
    <row r="11532" spans="2:5">
      <c r="B11532" s="24"/>
      <c r="C11532" s="202"/>
      <c r="D11532" s="202"/>
      <c r="E11532" s="202"/>
    </row>
    <row r="11533" spans="2:5">
      <c r="B11533" s="24"/>
      <c r="C11533" s="202"/>
      <c r="D11533" s="202"/>
      <c r="E11533" s="202"/>
    </row>
    <row r="11534" spans="2:5">
      <c r="B11534" s="24"/>
      <c r="C11534" s="202"/>
      <c r="D11534" s="202"/>
      <c r="E11534" s="202"/>
    </row>
    <row r="11535" spans="2:5">
      <c r="B11535" s="24"/>
      <c r="C11535" s="202"/>
      <c r="D11535" s="202"/>
      <c r="E11535" s="202"/>
    </row>
    <row r="11536" spans="2:5">
      <c r="B11536" s="24"/>
      <c r="C11536" s="202"/>
      <c r="D11536" s="202"/>
      <c r="E11536" s="202"/>
    </row>
    <row r="11537" spans="2:5">
      <c r="B11537" s="24"/>
      <c r="C11537" s="202"/>
      <c r="D11537" s="202"/>
      <c r="E11537" s="202"/>
    </row>
    <row r="11538" spans="2:5">
      <c r="B11538" s="24"/>
      <c r="C11538" s="202"/>
      <c r="D11538" s="202"/>
      <c r="E11538" s="202"/>
    </row>
    <row r="11539" spans="2:5">
      <c r="B11539" s="24"/>
      <c r="C11539" s="202"/>
      <c r="D11539" s="202"/>
      <c r="E11539" s="202"/>
    </row>
    <row r="11540" spans="2:5">
      <c r="B11540" s="24"/>
      <c r="C11540" s="202"/>
      <c r="D11540" s="202"/>
      <c r="E11540" s="202"/>
    </row>
    <row r="11541" spans="2:5">
      <c r="B11541" s="24"/>
      <c r="C11541" s="202"/>
      <c r="D11541" s="202"/>
      <c r="E11541" s="202"/>
    </row>
    <row r="11542" spans="2:5">
      <c r="B11542" s="24"/>
      <c r="C11542" s="202"/>
      <c r="D11542" s="202"/>
      <c r="E11542" s="202"/>
    </row>
    <row r="11543" spans="2:5">
      <c r="B11543" s="24"/>
      <c r="C11543" s="202"/>
      <c r="D11543" s="202"/>
      <c r="E11543" s="202"/>
    </row>
    <row r="11544" spans="2:5">
      <c r="B11544" s="24"/>
      <c r="C11544" s="202"/>
      <c r="D11544" s="202"/>
      <c r="E11544" s="202"/>
    </row>
    <row r="11545" spans="2:5">
      <c r="B11545" s="24"/>
      <c r="C11545" s="202"/>
      <c r="D11545" s="202"/>
      <c r="E11545" s="202"/>
    </row>
    <row r="11546" spans="2:5">
      <c r="B11546" s="24"/>
      <c r="C11546" s="202"/>
      <c r="D11546" s="202"/>
      <c r="E11546" s="202"/>
    </row>
    <row r="11547" spans="2:5">
      <c r="B11547" s="24"/>
      <c r="C11547" s="202"/>
      <c r="D11547" s="202"/>
      <c r="E11547" s="202"/>
    </row>
    <row r="11548" spans="2:5">
      <c r="B11548" s="24"/>
      <c r="C11548" s="202"/>
      <c r="D11548" s="202"/>
      <c r="E11548" s="202"/>
    </row>
    <row r="11549" spans="2:5">
      <c r="B11549" s="24"/>
      <c r="C11549" s="202"/>
      <c r="D11549" s="202"/>
      <c r="E11549" s="202"/>
    </row>
    <row r="11550" spans="2:5">
      <c r="B11550" s="24"/>
      <c r="C11550" s="202"/>
      <c r="D11550" s="202"/>
      <c r="E11550" s="202"/>
    </row>
    <row r="11551" spans="2:5">
      <c r="B11551" s="24"/>
      <c r="C11551" s="202"/>
      <c r="D11551" s="202"/>
      <c r="E11551" s="202"/>
    </row>
    <row r="11552" spans="2:5">
      <c r="B11552" s="24"/>
      <c r="C11552" s="202"/>
      <c r="D11552" s="202"/>
      <c r="E11552" s="202"/>
    </row>
    <row r="11553" spans="2:5">
      <c r="B11553" s="24"/>
      <c r="C11553" s="202"/>
      <c r="D11553" s="202"/>
      <c r="E11553" s="202"/>
    </row>
    <row r="11554" spans="2:5">
      <c r="B11554" s="24"/>
      <c r="C11554" s="202"/>
      <c r="D11554" s="202"/>
      <c r="E11554" s="202"/>
    </row>
    <row r="11555" spans="2:5">
      <c r="B11555" s="24"/>
      <c r="C11555" s="202"/>
      <c r="D11555" s="202"/>
      <c r="E11555" s="202"/>
    </row>
    <row r="11556" spans="2:5">
      <c r="B11556" s="24"/>
      <c r="C11556" s="202"/>
      <c r="D11556" s="202"/>
      <c r="E11556" s="202"/>
    </row>
    <row r="11557" spans="2:5">
      <c r="B11557" s="24"/>
      <c r="C11557" s="202"/>
      <c r="D11557" s="202"/>
      <c r="E11557" s="202"/>
    </row>
    <row r="11558" spans="2:5">
      <c r="B11558" s="24"/>
      <c r="C11558" s="202"/>
      <c r="D11558" s="202"/>
      <c r="E11558" s="202"/>
    </row>
    <row r="11559" spans="2:5">
      <c r="B11559" s="24"/>
      <c r="C11559" s="202"/>
      <c r="D11559" s="202"/>
      <c r="E11559" s="202"/>
    </row>
    <row r="11560" spans="2:5">
      <c r="B11560" s="24"/>
      <c r="C11560" s="202"/>
      <c r="D11560" s="202"/>
      <c r="E11560" s="202"/>
    </row>
    <row r="11561" spans="2:5">
      <c r="B11561" s="24"/>
      <c r="C11561" s="202"/>
      <c r="D11561" s="202"/>
      <c r="E11561" s="202"/>
    </row>
    <row r="11562" spans="2:5">
      <c r="B11562" s="24"/>
      <c r="C11562" s="202"/>
      <c r="D11562" s="202"/>
      <c r="E11562" s="202"/>
    </row>
    <row r="11563" spans="2:5">
      <c r="B11563" s="24"/>
      <c r="C11563" s="202"/>
      <c r="D11563" s="202"/>
      <c r="E11563" s="202"/>
    </row>
    <row r="11564" spans="2:5">
      <c r="B11564" s="24"/>
      <c r="C11564" s="202"/>
      <c r="D11564" s="202"/>
      <c r="E11564" s="202"/>
    </row>
    <row r="11565" spans="2:5">
      <c r="B11565" s="24"/>
      <c r="C11565" s="202"/>
      <c r="D11565" s="202"/>
      <c r="E11565" s="202"/>
    </row>
    <row r="11566" spans="2:5">
      <c r="B11566" s="24"/>
      <c r="C11566" s="202"/>
      <c r="D11566" s="202"/>
      <c r="E11566" s="202"/>
    </row>
    <row r="11567" spans="2:5">
      <c r="B11567" s="24"/>
      <c r="C11567" s="202"/>
      <c r="D11567" s="202"/>
      <c r="E11567" s="202"/>
    </row>
    <row r="11568" spans="2:5">
      <c r="B11568" s="24"/>
      <c r="C11568" s="202"/>
      <c r="D11568" s="202"/>
      <c r="E11568" s="202"/>
    </row>
    <row r="11569" spans="2:5">
      <c r="B11569" s="24"/>
      <c r="C11569" s="202"/>
      <c r="D11569" s="202"/>
      <c r="E11569" s="202"/>
    </row>
    <row r="11570" spans="2:5">
      <c r="B11570" s="24"/>
      <c r="C11570" s="202"/>
      <c r="D11570" s="202"/>
      <c r="E11570" s="202"/>
    </row>
    <row r="11571" spans="2:5">
      <c r="B11571" s="24"/>
      <c r="C11571" s="202"/>
      <c r="D11571" s="202"/>
      <c r="E11571" s="202"/>
    </row>
    <row r="11572" spans="2:5">
      <c r="B11572" s="24"/>
      <c r="C11572" s="202"/>
      <c r="D11572" s="202"/>
      <c r="E11572" s="202"/>
    </row>
    <row r="11573" spans="2:5">
      <c r="B11573" s="24"/>
      <c r="C11573" s="202"/>
      <c r="D11573" s="202"/>
      <c r="E11573" s="202"/>
    </row>
    <row r="11574" spans="2:5">
      <c r="B11574" s="24"/>
      <c r="C11574" s="202"/>
      <c r="D11574" s="202"/>
      <c r="E11574" s="202"/>
    </row>
    <row r="11575" spans="2:5">
      <c r="B11575" s="24"/>
      <c r="C11575" s="202"/>
      <c r="D11575" s="202"/>
      <c r="E11575" s="202"/>
    </row>
    <row r="11576" spans="2:5">
      <c r="B11576" s="24"/>
      <c r="C11576" s="202"/>
      <c r="D11576" s="202"/>
      <c r="E11576" s="202"/>
    </row>
    <row r="11577" spans="2:5">
      <c r="B11577" s="24"/>
      <c r="C11577" s="202"/>
      <c r="D11577" s="202"/>
      <c r="E11577" s="202"/>
    </row>
    <row r="11578" spans="2:5">
      <c r="B11578" s="24"/>
      <c r="C11578" s="202"/>
      <c r="D11578" s="202"/>
      <c r="E11578" s="202"/>
    </row>
    <row r="11579" spans="2:5">
      <c r="B11579" s="24"/>
      <c r="C11579" s="202"/>
      <c r="D11579" s="202"/>
      <c r="E11579" s="202"/>
    </row>
    <row r="11580" spans="2:5">
      <c r="B11580" s="24"/>
      <c r="C11580" s="202"/>
      <c r="D11580" s="202"/>
      <c r="E11580" s="202"/>
    </row>
    <row r="11581" spans="2:5">
      <c r="B11581" s="24"/>
      <c r="C11581" s="202"/>
      <c r="D11581" s="202"/>
      <c r="E11581" s="202"/>
    </row>
    <row r="11582" spans="2:5">
      <c r="B11582" s="24"/>
      <c r="C11582" s="202"/>
      <c r="D11582" s="202"/>
      <c r="E11582" s="202"/>
    </row>
    <row r="11583" spans="2:5">
      <c r="B11583" s="24"/>
      <c r="C11583" s="202"/>
      <c r="D11583" s="202"/>
      <c r="E11583" s="202"/>
    </row>
    <row r="11584" spans="2:5">
      <c r="B11584" s="24"/>
      <c r="C11584" s="202"/>
      <c r="D11584" s="202"/>
      <c r="E11584" s="202"/>
    </row>
    <row r="11585" spans="2:5">
      <c r="B11585" s="24"/>
      <c r="C11585" s="202"/>
      <c r="D11585" s="202"/>
      <c r="E11585" s="202"/>
    </row>
    <row r="11586" spans="2:5">
      <c r="B11586" s="24"/>
      <c r="C11586" s="202"/>
      <c r="D11586" s="202"/>
      <c r="E11586" s="202"/>
    </row>
    <row r="11587" spans="2:5">
      <c r="B11587" s="24"/>
      <c r="C11587" s="202"/>
      <c r="D11587" s="202"/>
      <c r="E11587" s="202"/>
    </row>
    <row r="11588" spans="2:5">
      <c r="B11588" s="24"/>
      <c r="C11588" s="202"/>
      <c r="D11588" s="202"/>
      <c r="E11588" s="202"/>
    </row>
    <row r="11589" spans="2:5">
      <c r="B11589" s="24"/>
      <c r="C11589" s="202"/>
      <c r="D11589" s="202"/>
      <c r="E11589" s="202"/>
    </row>
    <row r="11590" spans="2:5">
      <c r="B11590" s="24"/>
      <c r="C11590" s="202"/>
      <c r="D11590" s="202"/>
      <c r="E11590" s="202"/>
    </row>
    <row r="11591" spans="2:5">
      <c r="B11591" s="24"/>
      <c r="C11591" s="202"/>
      <c r="D11591" s="202"/>
      <c r="E11591" s="202"/>
    </row>
    <row r="11592" spans="2:5">
      <c r="B11592" s="24"/>
      <c r="C11592" s="202"/>
      <c r="D11592" s="202"/>
      <c r="E11592" s="202"/>
    </row>
    <row r="11593" spans="2:5">
      <c r="B11593" s="24"/>
      <c r="C11593" s="202"/>
      <c r="D11593" s="202"/>
      <c r="E11593" s="202"/>
    </row>
    <row r="11594" spans="2:5">
      <c r="B11594" s="24"/>
      <c r="C11594" s="202"/>
      <c r="D11594" s="202"/>
      <c r="E11594" s="202"/>
    </row>
    <row r="11595" spans="2:5">
      <c r="B11595" s="24"/>
      <c r="C11595" s="202"/>
      <c r="D11595" s="202"/>
      <c r="E11595" s="202"/>
    </row>
    <row r="11596" spans="2:5">
      <c r="B11596" s="24"/>
      <c r="C11596" s="202"/>
      <c r="D11596" s="202"/>
      <c r="E11596" s="202"/>
    </row>
    <row r="11597" spans="2:5">
      <c r="B11597" s="24"/>
      <c r="C11597" s="202"/>
      <c r="D11597" s="202"/>
      <c r="E11597" s="202"/>
    </row>
    <row r="11598" spans="2:5">
      <c r="B11598" s="24"/>
      <c r="C11598" s="202"/>
      <c r="D11598" s="202"/>
      <c r="E11598" s="202"/>
    </row>
    <row r="11599" spans="2:5">
      <c r="B11599" s="24"/>
      <c r="C11599" s="202"/>
      <c r="D11599" s="202"/>
      <c r="E11599" s="202"/>
    </row>
    <row r="11600" spans="2:5">
      <c r="B11600" s="24"/>
      <c r="C11600" s="202"/>
      <c r="D11600" s="202"/>
      <c r="E11600" s="202"/>
    </row>
    <row r="11601" spans="2:5">
      <c r="B11601" s="24"/>
      <c r="C11601" s="202"/>
      <c r="D11601" s="202"/>
      <c r="E11601" s="202"/>
    </row>
    <row r="11602" spans="2:5">
      <c r="B11602" s="24"/>
      <c r="C11602" s="202"/>
      <c r="D11602" s="202"/>
      <c r="E11602" s="202"/>
    </row>
    <row r="11603" spans="2:5">
      <c r="B11603" s="24"/>
      <c r="C11603" s="202"/>
      <c r="D11603" s="202"/>
      <c r="E11603" s="202"/>
    </row>
    <row r="11604" spans="2:5">
      <c r="B11604" s="24"/>
      <c r="C11604" s="202"/>
      <c r="D11604" s="202"/>
      <c r="E11604" s="202"/>
    </row>
    <row r="11605" spans="2:5">
      <c r="B11605" s="24"/>
      <c r="C11605" s="202"/>
      <c r="D11605" s="202"/>
      <c r="E11605" s="202"/>
    </row>
    <row r="11606" spans="2:5">
      <c r="B11606" s="24"/>
      <c r="C11606" s="202"/>
      <c r="D11606" s="202"/>
      <c r="E11606" s="202"/>
    </row>
    <row r="11607" spans="2:5">
      <c r="B11607" s="24"/>
      <c r="C11607" s="202"/>
      <c r="D11607" s="202"/>
      <c r="E11607" s="202"/>
    </row>
    <row r="11608" spans="2:5">
      <c r="B11608" s="24"/>
      <c r="C11608" s="202"/>
      <c r="D11608" s="202"/>
      <c r="E11608" s="202"/>
    </row>
    <row r="11609" spans="2:5">
      <c r="B11609" s="24"/>
      <c r="C11609" s="202"/>
      <c r="D11609" s="202"/>
      <c r="E11609" s="202"/>
    </row>
    <row r="11610" spans="2:5">
      <c r="B11610" s="24"/>
      <c r="C11610" s="202"/>
      <c r="D11610" s="202"/>
      <c r="E11610" s="202"/>
    </row>
    <row r="11611" spans="2:5">
      <c r="B11611" s="24"/>
      <c r="C11611" s="202"/>
      <c r="D11611" s="202"/>
      <c r="E11611" s="202"/>
    </row>
    <row r="11612" spans="2:5">
      <c r="B11612" s="24"/>
      <c r="C11612" s="202"/>
      <c r="D11612" s="202"/>
      <c r="E11612" s="202"/>
    </row>
    <row r="11613" spans="2:5">
      <c r="B11613" s="24"/>
      <c r="C11613" s="202"/>
      <c r="D11613" s="202"/>
      <c r="E11613" s="202"/>
    </row>
    <row r="11614" spans="2:5">
      <c r="B11614" s="24"/>
      <c r="C11614" s="202"/>
      <c r="D11614" s="202"/>
      <c r="E11614" s="202"/>
    </row>
    <row r="11615" spans="2:5">
      <c r="B11615" s="24"/>
      <c r="C11615" s="202"/>
      <c r="D11615" s="202"/>
      <c r="E11615" s="202"/>
    </row>
    <row r="11616" spans="2:5">
      <c r="B11616" s="24"/>
      <c r="C11616" s="202"/>
      <c r="D11616" s="202"/>
      <c r="E11616" s="202"/>
    </row>
    <row r="11617" spans="2:5">
      <c r="B11617" s="24"/>
      <c r="C11617" s="202"/>
      <c r="D11617" s="202"/>
      <c r="E11617" s="202"/>
    </row>
    <row r="11618" spans="2:5">
      <c r="B11618" s="24"/>
      <c r="C11618" s="202"/>
      <c r="D11618" s="202"/>
      <c r="E11618" s="202"/>
    </row>
    <row r="11619" spans="2:5">
      <c r="B11619" s="24"/>
      <c r="C11619" s="202"/>
      <c r="D11619" s="202"/>
      <c r="E11619" s="202"/>
    </row>
    <row r="11620" spans="2:5">
      <c r="B11620" s="24"/>
      <c r="C11620" s="202"/>
      <c r="D11620" s="202"/>
      <c r="E11620" s="202"/>
    </row>
    <row r="11621" spans="2:5">
      <c r="B11621" s="24"/>
      <c r="C11621" s="202"/>
      <c r="D11621" s="202"/>
      <c r="E11621" s="202"/>
    </row>
    <row r="11622" spans="2:5">
      <c r="B11622" s="24"/>
      <c r="C11622" s="202"/>
      <c r="D11622" s="202"/>
      <c r="E11622" s="202"/>
    </row>
    <row r="11623" spans="2:5">
      <c r="B11623" s="24"/>
      <c r="C11623" s="202"/>
      <c r="D11623" s="202"/>
      <c r="E11623" s="202"/>
    </row>
    <row r="11624" spans="2:5">
      <c r="B11624" s="24"/>
      <c r="C11624" s="202"/>
      <c r="D11624" s="202"/>
      <c r="E11624" s="202"/>
    </row>
    <row r="11625" spans="2:5">
      <c r="B11625" s="24"/>
      <c r="C11625" s="202"/>
      <c r="D11625" s="202"/>
      <c r="E11625" s="202"/>
    </row>
    <row r="11626" spans="2:5">
      <c r="B11626" s="24"/>
      <c r="C11626" s="202"/>
      <c r="D11626" s="202"/>
      <c r="E11626" s="202"/>
    </row>
    <row r="11627" spans="2:5">
      <c r="B11627" s="24"/>
      <c r="C11627" s="202"/>
      <c r="D11627" s="202"/>
      <c r="E11627" s="202"/>
    </row>
    <row r="11628" spans="2:5">
      <c r="B11628" s="24"/>
      <c r="C11628" s="202"/>
      <c r="D11628" s="202"/>
      <c r="E11628" s="202"/>
    </row>
    <row r="11629" spans="2:5">
      <c r="B11629" s="24"/>
      <c r="C11629" s="202"/>
      <c r="D11629" s="202"/>
      <c r="E11629" s="202"/>
    </row>
    <row r="11630" spans="2:5">
      <c r="B11630" s="24"/>
      <c r="C11630" s="202"/>
      <c r="D11630" s="202"/>
      <c r="E11630" s="202"/>
    </row>
    <row r="11631" spans="2:5">
      <c r="B11631" s="24"/>
      <c r="C11631" s="202"/>
      <c r="D11631" s="202"/>
      <c r="E11631" s="202"/>
    </row>
    <row r="11632" spans="2:5">
      <c r="B11632" s="24"/>
      <c r="C11632" s="202"/>
      <c r="D11632" s="202"/>
      <c r="E11632" s="202"/>
    </row>
    <row r="11633" spans="2:5">
      <c r="B11633" s="24"/>
      <c r="C11633" s="202"/>
      <c r="D11633" s="202"/>
      <c r="E11633" s="202"/>
    </row>
    <row r="11634" spans="2:5">
      <c r="B11634" s="24"/>
      <c r="C11634" s="202"/>
      <c r="D11634" s="202"/>
      <c r="E11634" s="202"/>
    </row>
    <row r="11635" spans="2:5">
      <c r="B11635" s="24"/>
      <c r="C11635" s="202"/>
      <c r="D11635" s="202"/>
      <c r="E11635" s="202"/>
    </row>
    <row r="11636" spans="2:5">
      <c r="B11636" s="24"/>
      <c r="C11636" s="202"/>
      <c r="D11636" s="202"/>
      <c r="E11636" s="202"/>
    </row>
    <row r="11637" spans="2:5">
      <c r="B11637" s="24"/>
      <c r="C11637" s="202"/>
      <c r="D11637" s="202"/>
      <c r="E11637" s="202"/>
    </row>
    <row r="11638" spans="2:5">
      <c r="B11638" s="24"/>
      <c r="C11638" s="202"/>
      <c r="D11638" s="202"/>
      <c r="E11638" s="202"/>
    </row>
    <row r="11639" spans="2:5">
      <c r="B11639" s="24"/>
      <c r="C11639" s="202"/>
      <c r="D11639" s="202"/>
      <c r="E11639" s="202"/>
    </row>
    <row r="11640" spans="2:5">
      <c r="B11640" s="24"/>
      <c r="C11640" s="202"/>
      <c r="D11640" s="202"/>
      <c r="E11640" s="202"/>
    </row>
    <row r="11641" spans="2:5">
      <c r="B11641" s="24"/>
      <c r="C11641" s="202"/>
      <c r="D11641" s="202"/>
      <c r="E11641" s="202"/>
    </row>
    <row r="11642" spans="2:5">
      <c r="B11642" s="24"/>
      <c r="C11642" s="202"/>
      <c r="D11642" s="202"/>
      <c r="E11642" s="202"/>
    </row>
    <row r="11643" spans="2:5">
      <c r="B11643" s="24"/>
      <c r="C11643" s="202"/>
      <c r="D11643" s="202"/>
      <c r="E11643" s="202"/>
    </row>
    <row r="11644" spans="2:5">
      <c r="B11644" s="24"/>
      <c r="C11644" s="202"/>
      <c r="D11644" s="202"/>
      <c r="E11644" s="202"/>
    </row>
    <row r="11645" spans="2:5">
      <c r="B11645" s="24"/>
      <c r="C11645" s="202"/>
      <c r="D11645" s="202"/>
      <c r="E11645" s="202"/>
    </row>
    <row r="11646" spans="2:5">
      <c r="B11646" s="24"/>
      <c r="C11646" s="202"/>
      <c r="D11646" s="202"/>
      <c r="E11646" s="202"/>
    </row>
    <row r="11647" spans="2:5">
      <c r="B11647" s="24"/>
      <c r="C11647" s="202"/>
      <c r="D11647" s="202"/>
      <c r="E11647" s="202"/>
    </row>
    <row r="11648" spans="2:5">
      <c r="B11648" s="24"/>
      <c r="C11648" s="202"/>
      <c r="D11648" s="202"/>
      <c r="E11648" s="202"/>
    </row>
    <row r="11649" spans="2:5">
      <c r="B11649" s="24"/>
      <c r="C11649" s="202"/>
      <c r="D11649" s="202"/>
      <c r="E11649" s="202"/>
    </row>
    <row r="11650" spans="2:5">
      <c r="B11650" s="24"/>
      <c r="C11650" s="202"/>
      <c r="D11650" s="202"/>
      <c r="E11650" s="202"/>
    </row>
    <row r="11651" spans="2:5">
      <c r="B11651" s="24"/>
      <c r="C11651" s="202"/>
      <c r="D11651" s="202"/>
      <c r="E11651" s="202"/>
    </row>
    <row r="11652" spans="2:5">
      <c r="B11652" s="24"/>
      <c r="C11652" s="202"/>
      <c r="D11652" s="202"/>
      <c r="E11652" s="202"/>
    </row>
    <row r="11653" spans="2:5">
      <c r="B11653" s="24"/>
      <c r="C11653" s="202"/>
      <c r="D11653" s="202"/>
      <c r="E11653" s="202"/>
    </row>
    <row r="11654" spans="2:5">
      <c r="B11654" s="24"/>
      <c r="C11654" s="202"/>
      <c r="D11654" s="202"/>
      <c r="E11654" s="202"/>
    </row>
    <row r="11655" spans="2:5">
      <c r="B11655" s="24"/>
      <c r="C11655" s="202"/>
      <c r="D11655" s="202"/>
      <c r="E11655" s="202"/>
    </row>
    <row r="11656" spans="2:5">
      <c r="B11656" s="24"/>
      <c r="C11656" s="202"/>
      <c r="D11656" s="202"/>
      <c r="E11656" s="202"/>
    </row>
    <row r="11657" spans="2:5">
      <c r="B11657" s="24"/>
      <c r="C11657" s="202"/>
      <c r="D11657" s="202"/>
      <c r="E11657" s="202"/>
    </row>
    <row r="11658" spans="2:5">
      <c r="B11658" s="24"/>
      <c r="C11658" s="202"/>
      <c r="D11658" s="202"/>
      <c r="E11658" s="202"/>
    </row>
    <row r="11659" spans="2:5">
      <c r="B11659" s="24"/>
      <c r="C11659" s="202"/>
      <c r="D11659" s="202"/>
      <c r="E11659" s="202"/>
    </row>
    <row r="11660" spans="2:5">
      <c r="B11660" s="24"/>
      <c r="C11660" s="202"/>
      <c r="D11660" s="202"/>
      <c r="E11660" s="202"/>
    </row>
    <row r="11661" spans="2:5">
      <c r="B11661" s="24"/>
      <c r="C11661" s="202"/>
      <c r="D11661" s="202"/>
      <c r="E11661" s="202"/>
    </row>
    <row r="11662" spans="2:5">
      <c r="B11662" s="24"/>
      <c r="C11662" s="202"/>
      <c r="D11662" s="202"/>
      <c r="E11662" s="202"/>
    </row>
    <row r="11663" spans="2:5">
      <c r="B11663" s="24"/>
      <c r="C11663" s="202"/>
      <c r="D11663" s="202"/>
      <c r="E11663" s="202"/>
    </row>
    <row r="11664" spans="2:5">
      <c r="B11664" s="24"/>
      <c r="C11664" s="202"/>
      <c r="D11664" s="202"/>
      <c r="E11664" s="202"/>
    </row>
    <row r="11665" spans="2:5">
      <c r="B11665" s="24"/>
      <c r="C11665" s="202"/>
      <c r="D11665" s="202"/>
      <c r="E11665" s="202"/>
    </row>
    <row r="11666" spans="2:5">
      <c r="B11666" s="24"/>
      <c r="C11666" s="202"/>
      <c r="D11666" s="202"/>
      <c r="E11666" s="202"/>
    </row>
    <row r="11667" spans="2:5">
      <c r="B11667" s="24"/>
      <c r="C11667" s="202"/>
      <c r="D11667" s="202"/>
      <c r="E11667" s="202"/>
    </row>
    <row r="11668" spans="2:5">
      <c r="B11668" s="24"/>
      <c r="C11668" s="202"/>
      <c r="D11668" s="202"/>
      <c r="E11668" s="202"/>
    </row>
    <row r="11669" spans="2:5">
      <c r="B11669" s="24"/>
      <c r="C11669" s="202"/>
      <c r="D11669" s="202"/>
      <c r="E11669" s="202"/>
    </row>
    <row r="11670" spans="2:5">
      <c r="B11670" s="24"/>
      <c r="C11670" s="202"/>
      <c r="D11670" s="202"/>
      <c r="E11670" s="202"/>
    </row>
    <row r="11671" spans="2:5">
      <c r="B11671" s="24"/>
      <c r="C11671" s="202"/>
      <c r="D11671" s="202"/>
      <c r="E11671" s="202"/>
    </row>
    <row r="11672" spans="2:5">
      <c r="B11672" s="24"/>
      <c r="C11672" s="202"/>
      <c r="D11672" s="202"/>
      <c r="E11672" s="202"/>
    </row>
    <row r="11673" spans="2:5">
      <c r="B11673" s="24"/>
      <c r="C11673" s="202"/>
      <c r="D11673" s="202"/>
      <c r="E11673" s="202"/>
    </row>
    <row r="11674" spans="2:5">
      <c r="B11674" s="24"/>
      <c r="C11674" s="202"/>
      <c r="D11674" s="202"/>
      <c r="E11674" s="202"/>
    </row>
    <row r="11675" spans="2:5">
      <c r="B11675" s="24"/>
      <c r="C11675" s="202"/>
      <c r="D11675" s="202"/>
      <c r="E11675" s="202"/>
    </row>
    <row r="11676" spans="2:5">
      <c r="B11676" s="24"/>
      <c r="C11676" s="202"/>
      <c r="D11676" s="202"/>
      <c r="E11676" s="202"/>
    </row>
    <row r="11677" spans="2:5">
      <c r="B11677" s="24"/>
      <c r="C11677" s="202"/>
      <c r="D11677" s="202"/>
      <c r="E11677" s="202"/>
    </row>
    <row r="11678" spans="2:5">
      <c r="B11678" s="24"/>
      <c r="C11678" s="202"/>
      <c r="D11678" s="202"/>
      <c r="E11678" s="202"/>
    </row>
    <row r="11679" spans="2:5">
      <c r="B11679" s="24"/>
      <c r="C11679" s="202"/>
      <c r="D11679" s="202"/>
      <c r="E11679" s="202"/>
    </row>
    <row r="11680" spans="2:5">
      <c r="B11680" s="24"/>
      <c r="C11680" s="202"/>
      <c r="D11680" s="202"/>
      <c r="E11680" s="202"/>
    </row>
    <row r="11681" spans="2:5">
      <c r="B11681" s="24"/>
      <c r="C11681" s="202"/>
      <c r="D11681" s="202"/>
      <c r="E11681" s="202"/>
    </row>
    <row r="11682" spans="2:5">
      <c r="B11682" s="24"/>
      <c r="C11682" s="202"/>
      <c r="D11682" s="202"/>
      <c r="E11682" s="202"/>
    </row>
    <row r="11683" spans="2:5">
      <c r="B11683" s="24"/>
      <c r="C11683" s="202"/>
      <c r="D11683" s="202"/>
      <c r="E11683" s="202"/>
    </row>
    <row r="11684" spans="2:5">
      <c r="B11684" s="24"/>
      <c r="C11684" s="202"/>
      <c r="D11684" s="202"/>
      <c r="E11684" s="202"/>
    </row>
    <row r="11685" spans="2:5">
      <c r="B11685" s="24"/>
      <c r="C11685" s="202"/>
      <c r="D11685" s="202"/>
      <c r="E11685" s="202"/>
    </row>
    <row r="11686" spans="2:5">
      <c r="B11686" s="24"/>
      <c r="C11686" s="202"/>
      <c r="D11686" s="202"/>
      <c r="E11686" s="202"/>
    </row>
    <row r="11687" spans="2:5">
      <c r="B11687" s="24"/>
      <c r="C11687" s="202"/>
      <c r="D11687" s="202"/>
      <c r="E11687" s="202"/>
    </row>
    <row r="11688" spans="2:5">
      <c r="B11688" s="24"/>
      <c r="C11688" s="202"/>
      <c r="D11688" s="202"/>
      <c r="E11688" s="202"/>
    </row>
    <row r="11689" spans="2:5">
      <c r="B11689" s="24"/>
      <c r="C11689" s="202"/>
      <c r="D11689" s="202"/>
      <c r="E11689" s="202"/>
    </row>
    <row r="11690" spans="2:5">
      <c r="B11690" s="24"/>
      <c r="C11690" s="202"/>
      <c r="D11690" s="202"/>
      <c r="E11690" s="202"/>
    </row>
    <row r="11691" spans="2:5">
      <c r="B11691" s="24"/>
      <c r="C11691" s="202"/>
      <c r="D11691" s="202"/>
      <c r="E11691" s="202"/>
    </row>
    <row r="11692" spans="2:5">
      <c r="B11692" s="24"/>
      <c r="C11692" s="202"/>
      <c r="D11692" s="202"/>
      <c r="E11692" s="202"/>
    </row>
    <row r="11693" spans="2:5">
      <c r="B11693" s="24"/>
      <c r="C11693" s="202"/>
      <c r="D11693" s="202"/>
      <c r="E11693" s="202"/>
    </row>
    <row r="11694" spans="2:5">
      <c r="B11694" s="24"/>
      <c r="C11694" s="202"/>
      <c r="D11694" s="202"/>
      <c r="E11694" s="202"/>
    </row>
    <row r="11695" spans="2:5">
      <c r="B11695" s="24"/>
      <c r="C11695" s="202"/>
      <c r="D11695" s="202"/>
      <c r="E11695" s="202"/>
    </row>
    <row r="11696" spans="2:5">
      <c r="B11696" s="24"/>
      <c r="C11696" s="202"/>
      <c r="D11696" s="202"/>
      <c r="E11696" s="202"/>
    </row>
    <row r="11697" spans="2:5">
      <c r="B11697" s="24"/>
      <c r="C11697" s="202"/>
      <c r="D11697" s="202"/>
      <c r="E11697" s="202"/>
    </row>
    <row r="11698" spans="2:5">
      <c r="B11698" s="24"/>
      <c r="C11698" s="202"/>
      <c r="D11698" s="202"/>
      <c r="E11698" s="202"/>
    </row>
    <row r="11699" spans="2:5">
      <c r="B11699" s="24"/>
      <c r="C11699" s="202"/>
      <c r="D11699" s="202"/>
      <c r="E11699" s="202"/>
    </row>
    <row r="11700" spans="2:5">
      <c r="B11700" s="24"/>
      <c r="C11700" s="202"/>
      <c r="D11700" s="202"/>
      <c r="E11700" s="202"/>
    </row>
    <row r="11701" spans="2:5">
      <c r="B11701" s="24"/>
      <c r="C11701" s="202"/>
      <c r="D11701" s="202"/>
      <c r="E11701" s="202"/>
    </row>
    <row r="11702" spans="2:5">
      <c r="B11702" s="24"/>
      <c r="C11702" s="202"/>
      <c r="D11702" s="202"/>
      <c r="E11702" s="202"/>
    </row>
    <row r="11703" spans="2:5">
      <c r="B11703" s="24"/>
      <c r="C11703" s="202"/>
      <c r="D11703" s="202"/>
      <c r="E11703" s="202"/>
    </row>
    <row r="11704" spans="2:5">
      <c r="B11704" s="24"/>
      <c r="C11704" s="202"/>
      <c r="D11704" s="202"/>
      <c r="E11704" s="202"/>
    </row>
    <row r="11705" spans="2:5">
      <c r="B11705" s="24"/>
      <c r="C11705" s="202"/>
      <c r="D11705" s="202"/>
      <c r="E11705" s="202"/>
    </row>
    <row r="11706" spans="2:5">
      <c r="B11706" s="24"/>
      <c r="C11706" s="202"/>
      <c r="D11706" s="202"/>
      <c r="E11706" s="202"/>
    </row>
    <row r="11707" spans="2:5">
      <c r="B11707" s="24"/>
      <c r="C11707" s="202"/>
      <c r="D11707" s="202"/>
      <c r="E11707" s="202"/>
    </row>
    <row r="11708" spans="2:5">
      <c r="B11708" s="24"/>
      <c r="C11708" s="202"/>
      <c r="D11708" s="202"/>
      <c r="E11708" s="202"/>
    </row>
    <row r="11709" spans="2:5">
      <c r="B11709" s="24"/>
      <c r="C11709" s="202"/>
      <c r="D11709" s="202"/>
      <c r="E11709" s="202"/>
    </row>
    <row r="11710" spans="2:5">
      <c r="B11710" s="24"/>
      <c r="C11710" s="202"/>
      <c r="D11710" s="202"/>
      <c r="E11710" s="202"/>
    </row>
    <row r="11711" spans="2:5">
      <c r="B11711" s="24"/>
      <c r="C11711" s="202"/>
      <c r="D11711" s="202"/>
      <c r="E11711" s="202"/>
    </row>
    <row r="11712" spans="2:5">
      <c r="B11712" s="24"/>
      <c r="C11712" s="202"/>
      <c r="D11712" s="202"/>
      <c r="E11712" s="202"/>
    </row>
    <row r="11713" spans="2:5">
      <c r="B11713" s="24"/>
      <c r="C11713" s="202"/>
      <c r="D11713" s="202"/>
      <c r="E11713" s="202"/>
    </row>
    <row r="11714" spans="2:5">
      <c r="B11714" s="24"/>
      <c r="C11714" s="202"/>
      <c r="D11714" s="202"/>
      <c r="E11714" s="202"/>
    </row>
    <row r="11715" spans="2:5">
      <c r="B11715" s="24"/>
      <c r="C11715" s="202"/>
      <c r="D11715" s="202"/>
      <c r="E11715" s="202"/>
    </row>
    <row r="11716" spans="2:5">
      <c r="B11716" s="24"/>
      <c r="C11716" s="202"/>
      <c r="D11716" s="202"/>
      <c r="E11716" s="202"/>
    </row>
    <row r="11717" spans="2:5">
      <c r="B11717" s="24"/>
      <c r="C11717" s="202"/>
      <c r="D11717" s="202"/>
      <c r="E11717" s="202"/>
    </row>
    <row r="11718" spans="2:5">
      <c r="B11718" s="24"/>
      <c r="C11718" s="202"/>
      <c r="D11718" s="202"/>
      <c r="E11718" s="202"/>
    </row>
    <row r="11719" spans="2:5">
      <c r="B11719" s="24"/>
      <c r="C11719" s="202"/>
      <c r="D11719" s="202"/>
      <c r="E11719" s="202"/>
    </row>
    <row r="11720" spans="2:5">
      <c r="B11720" s="24"/>
      <c r="C11720" s="202"/>
      <c r="D11720" s="202"/>
      <c r="E11720" s="202"/>
    </row>
    <row r="11721" spans="2:5">
      <c r="B11721" s="24"/>
      <c r="C11721" s="202"/>
      <c r="D11721" s="202"/>
      <c r="E11721" s="202"/>
    </row>
    <row r="11722" spans="2:5">
      <c r="B11722" s="24"/>
      <c r="C11722" s="202"/>
      <c r="D11722" s="202"/>
      <c r="E11722" s="202"/>
    </row>
    <row r="11723" spans="2:5">
      <c r="B11723" s="24"/>
      <c r="C11723" s="202"/>
      <c r="D11723" s="202"/>
      <c r="E11723" s="202"/>
    </row>
    <row r="11724" spans="2:5">
      <c r="B11724" s="24"/>
      <c r="C11724" s="202"/>
      <c r="D11724" s="202"/>
      <c r="E11724" s="202"/>
    </row>
    <row r="11725" spans="2:5">
      <c r="B11725" s="24"/>
      <c r="C11725" s="202"/>
      <c r="D11725" s="202"/>
      <c r="E11725" s="202"/>
    </row>
    <row r="11726" spans="2:5">
      <c r="B11726" s="24"/>
      <c r="C11726" s="202"/>
      <c r="D11726" s="202"/>
      <c r="E11726" s="202"/>
    </row>
    <row r="11727" spans="2:5">
      <c r="B11727" s="24"/>
      <c r="C11727" s="202"/>
      <c r="D11727" s="202"/>
      <c r="E11727" s="202"/>
    </row>
    <row r="11728" spans="2:5">
      <c r="B11728" s="24"/>
      <c r="C11728" s="202"/>
      <c r="D11728" s="202"/>
      <c r="E11728" s="202"/>
    </row>
    <row r="11729" spans="2:5">
      <c r="B11729" s="24"/>
      <c r="C11729" s="202"/>
      <c r="D11729" s="202"/>
      <c r="E11729" s="202"/>
    </row>
    <row r="11730" spans="2:5">
      <c r="B11730" s="24"/>
      <c r="C11730" s="202"/>
      <c r="D11730" s="202"/>
      <c r="E11730" s="202"/>
    </row>
    <row r="11731" spans="2:5">
      <c r="B11731" s="24"/>
      <c r="C11731" s="202"/>
      <c r="D11731" s="202"/>
      <c r="E11731" s="202"/>
    </row>
    <row r="11732" spans="2:5">
      <c r="B11732" s="24"/>
      <c r="C11732" s="202"/>
      <c r="D11732" s="202"/>
      <c r="E11732" s="202"/>
    </row>
    <row r="11733" spans="2:5">
      <c r="B11733" s="24"/>
      <c r="C11733" s="202"/>
      <c r="D11733" s="202"/>
      <c r="E11733" s="202"/>
    </row>
    <row r="11734" spans="2:5">
      <c r="B11734" s="24"/>
      <c r="C11734" s="202"/>
      <c r="D11734" s="202"/>
      <c r="E11734" s="202"/>
    </row>
    <row r="11735" spans="2:5">
      <c r="B11735" s="24"/>
      <c r="C11735" s="202"/>
      <c r="D11735" s="202"/>
      <c r="E11735" s="202"/>
    </row>
    <row r="11736" spans="2:5">
      <c r="B11736" s="24"/>
      <c r="C11736" s="202"/>
      <c r="D11736" s="202"/>
      <c r="E11736" s="202"/>
    </row>
    <row r="11737" spans="2:5">
      <c r="B11737" s="24"/>
      <c r="C11737" s="202"/>
      <c r="D11737" s="202"/>
      <c r="E11737" s="202"/>
    </row>
    <row r="11738" spans="2:5">
      <c r="B11738" s="24"/>
      <c r="C11738" s="202"/>
      <c r="D11738" s="202"/>
      <c r="E11738" s="202"/>
    </row>
    <row r="11739" spans="2:5">
      <c r="B11739" s="24"/>
      <c r="C11739" s="202"/>
      <c r="D11739" s="202"/>
      <c r="E11739" s="202"/>
    </row>
    <row r="11740" spans="2:5">
      <c r="B11740" s="24"/>
      <c r="C11740" s="202"/>
      <c r="D11740" s="202"/>
      <c r="E11740" s="202"/>
    </row>
    <row r="11741" spans="2:5">
      <c r="B11741" s="24"/>
      <c r="C11741" s="202"/>
      <c r="D11741" s="202"/>
      <c r="E11741" s="202"/>
    </row>
    <row r="11742" spans="2:5">
      <c r="B11742" s="24"/>
      <c r="C11742" s="202"/>
      <c r="D11742" s="202"/>
      <c r="E11742" s="202"/>
    </row>
    <row r="11743" spans="2:5">
      <c r="B11743" s="24"/>
      <c r="C11743" s="202"/>
      <c r="D11743" s="202"/>
      <c r="E11743" s="202"/>
    </row>
    <row r="11744" spans="2:5">
      <c r="B11744" s="24"/>
      <c r="C11744" s="202"/>
      <c r="D11744" s="202"/>
      <c r="E11744" s="202"/>
    </row>
    <row r="11745" spans="2:5">
      <c r="B11745" s="24"/>
      <c r="C11745" s="202"/>
      <c r="D11745" s="202"/>
      <c r="E11745" s="202"/>
    </row>
    <row r="11746" spans="2:5">
      <c r="B11746" s="24"/>
      <c r="C11746" s="202"/>
      <c r="D11746" s="202"/>
      <c r="E11746" s="202"/>
    </row>
    <row r="11747" spans="2:5">
      <c r="B11747" s="24"/>
      <c r="C11747" s="202"/>
      <c r="D11747" s="202"/>
      <c r="E11747" s="202"/>
    </row>
    <row r="11748" spans="2:5">
      <c r="B11748" s="24"/>
      <c r="C11748" s="202"/>
      <c r="D11748" s="202"/>
      <c r="E11748" s="202"/>
    </row>
    <row r="11749" spans="2:5">
      <c r="B11749" s="24"/>
      <c r="C11749" s="202"/>
      <c r="D11749" s="202"/>
      <c r="E11749" s="202"/>
    </row>
    <row r="11750" spans="2:5">
      <c r="B11750" s="24"/>
      <c r="C11750" s="202"/>
      <c r="D11750" s="202"/>
      <c r="E11750" s="202"/>
    </row>
    <row r="11751" spans="2:5">
      <c r="B11751" s="24"/>
      <c r="C11751" s="202"/>
      <c r="D11751" s="202"/>
      <c r="E11751" s="202"/>
    </row>
    <row r="11752" spans="2:5">
      <c r="B11752" s="24"/>
      <c r="C11752" s="202"/>
      <c r="D11752" s="202"/>
      <c r="E11752" s="202"/>
    </row>
    <row r="11753" spans="2:5">
      <c r="B11753" s="24"/>
      <c r="C11753" s="202"/>
      <c r="D11753" s="202"/>
      <c r="E11753" s="202"/>
    </row>
    <row r="11754" spans="2:5">
      <c r="B11754" s="24"/>
      <c r="C11754" s="202"/>
      <c r="D11754" s="202"/>
      <c r="E11754" s="202"/>
    </row>
    <row r="11755" spans="2:5">
      <c r="B11755" s="24"/>
      <c r="C11755" s="202"/>
      <c r="D11755" s="202"/>
      <c r="E11755" s="202"/>
    </row>
    <row r="11756" spans="2:5">
      <c r="B11756" s="24"/>
      <c r="C11756" s="202"/>
      <c r="D11756" s="202"/>
      <c r="E11756" s="202"/>
    </row>
    <row r="11757" spans="2:5">
      <c r="B11757" s="24"/>
      <c r="C11757" s="202"/>
      <c r="D11757" s="202"/>
      <c r="E11757" s="202"/>
    </row>
    <row r="11758" spans="2:5">
      <c r="B11758" s="24"/>
      <c r="C11758" s="202"/>
      <c r="D11758" s="202"/>
      <c r="E11758" s="202"/>
    </row>
    <row r="11759" spans="2:5">
      <c r="B11759" s="24"/>
      <c r="C11759" s="202"/>
      <c r="D11759" s="202"/>
      <c r="E11759" s="202"/>
    </row>
    <row r="11760" spans="2:5">
      <c r="B11760" s="24"/>
      <c r="C11760" s="202"/>
      <c r="D11760" s="202"/>
      <c r="E11760" s="202"/>
    </row>
    <row r="11761" spans="2:5">
      <c r="B11761" s="24"/>
      <c r="C11761" s="202"/>
      <c r="D11761" s="202"/>
      <c r="E11761" s="202"/>
    </row>
    <row r="11762" spans="2:5">
      <c r="B11762" s="24"/>
      <c r="C11762" s="202"/>
      <c r="D11762" s="202"/>
      <c r="E11762" s="202"/>
    </row>
    <row r="11763" spans="2:5">
      <c r="B11763" s="24"/>
      <c r="C11763" s="202"/>
      <c r="D11763" s="202"/>
      <c r="E11763" s="202"/>
    </row>
    <row r="11764" spans="2:5">
      <c r="B11764" s="24"/>
      <c r="C11764" s="202"/>
      <c r="D11764" s="202"/>
      <c r="E11764" s="202"/>
    </row>
    <row r="11765" spans="2:5">
      <c r="B11765" s="24"/>
      <c r="C11765" s="202"/>
      <c r="D11765" s="202"/>
      <c r="E11765" s="202"/>
    </row>
    <row r="11766" spans="2:5">
      <c r="B11766" s="24"/>
      <c r="C11766" s="202"/>
      <c r="D11766" s="202"/>
      <c r="E11766" s="202"/>
    </row>
    <row r="11767" spans="2:5">
      <c r="B11767" s="24"/>
      <c r="C11767" s="202"/>
      <c r="D11767" s="202"/>
      <c r="E11767" s="202"/>
    </row>
    <row r="11768" spans="2:5">
      <c r="B11768" s="24"/>
      <c r="C11768" s="202"/>
      <c r="D11768" s="202"/>
      <c r="E11768" s="202"/>
    </row>
    <row r="11769" spans="2:5">
      <c r="B11769" s="24"/>
      <c r="C11769" s="202"/>
      <c r="D11769" s="202"/>
      <c r="E11769" s="202"/>
    </row>
    <row r="11770" spans="2:5">
      <c r="B11770" s="24"/>
      <c r="C11770" s="202"/>
      <c r="D11770" s="202"/>
      <c r="E11770" s="202"/>
    </row>
    <row r="11771" spans="2:5">
      <c r="B11771" s="24"/>
      <c r="C11771" s="202"/>
      <c r="D11771" s="202"/>
      <c r="E11771" s="202"/>
    </row>
    <row r="11772" spans="2:5">
      <c r="B11772" s="24"/>
      <c r="C11772" s="202"/>
      <c r="D11772" s="202"/>
      <c r="E11772" s="202"/>
    </row>
    <row r="11773" spans="2:5">
      <c r="B11773" s="24"/>
      <c r="C11773" s="202"/>
      <c r="D11773" s="202"/>
      <c r="E11773" s="202"/>
    </row>
    <row r="11774" spans="2:5">
      <c r="B11774" s="24"/>
      <c r="C11774" s="202"/>
      <c r="D11774" s="202"/>
      <c r="E11774" s="202"/>
    </row>
    <row r="11775" spans="2:5">
      <c r="B11775" s="24"/>
      <c r="C11775" s="202"/>
      <c r="D11775" s="202"/>
      <c r="E11775" s="202"/>
    </row>
    <row r="11776" spans="2:5">
      <c r="B11776" s="24"/>
      <c r="C11776" s="202"/>
      <c r="D11776" s="202"/>
      <c r="E11776" s="202"/>
    </row>
    <row r="11777" spans="2:5">
      <c r="B11777" s="24"/>
      <c r="C11777" s="202"/>
      <c r="D11777" s="202"/>
      <c r="E11777" s="202"/>
    </row>
    <row r="11778" spans="2:5">
      <c r="B11778" s="24"/>
      <c r="C11778" s="202"/>
      <c r="D11778" s="202"/>
      <c r="E11778" s="202"/>
    </row>
    <row r="11779" spans="2:5">
      <c r="B11779" s="24"/>
      <c r="C11779" s="202"/>
      <c r="D11779" s="202"/>
      <c r="E11779" s="202"/>
    </row>
    <row r="11780" spans="2:5">
      <c r="B11780" s="24"/>
      <c r="C11780" s="202"/>
      <c r="D11780" s="202"/>
      <c r="E11780" s="202"/>
    </row>
    <row r="11781" spans="2:5">
      <c r="B11781" s="24"/>
      <c r="C11781" s="202"/>
      <c r="D11781" s="202"/>
      <c r="E11781" s="202"/>
    </row>
    <row r="11782" spans="2:5">
      <c r="B11782" s="24"/>
      <c r="C11782" s="202"/>
      <c r="D11782" s="202"/>
      <c r="E11782" s="202"/>
    </row>
    <row r="11783" spans="2:5">
      <c r="B11783" s="24"/>
      <c r="C11783" s="202"/>
      <c r="D11783" s="202"/>
      <c r="E11783" s="202"/>
    </row>
    <row r="11784" spans="2:5">
      <c r="B11784" s="24"/>
      <c r="C11784" s="202"/>
      <c r="D11784" s="202"/>
      <c r="E11784" s="202"/>
    </row>
    <row r="11785" spans="2:5">
      <c r="B11785" s="24"/>
      <c r="C11785" s="202"/>
      <c r="D11785" s="202"/>
      <c r="E11785" s="202"/>
    </row>
    <row r="11786" spans="2:5">
      <c r="B11786" s="24"/>
      <c r="C11786" s="202"/>
      <c r="D11786" s="202"/>
      <c r="E11786" s="202"/>
    </row>
    <row r="11787" spans="2:5">
      <c r="B11787" s="24"/>
      <c r="C11787" s="202"/>
      <c r="D11787" s="202"/>
      <c r="E11787" s="202"/>
    </row>
    <row r="11788" spans="2:5">
      <c r="B11788" s="24"/>
      <c r="C11788" s="202"/>
      <c r="D11788" s="202"/>
      <c r="E11788" s="202"/>
    </row>
    <row r="11789" spans="2:5">
      <c r="B11789" s="24"/>
      <c r="C11789" s="202"/>
      <c r="D11789" s="202"/>
      <c r="E11789" s="202"/>
    </row>
    <row r="11790" spans="2:5">
      <c r="B11790" s="24"/>
      <c r="C11790" s="202"/>
      <c r="D11790" s="202"/>
      <c r="E11790" s="202"/>
    </row>
    <row r="11791" spans="2:5">
      <c r="B11791" s="24"/>
      <c r="C11791" s="202"/>
      <c r="D11791" s="202"/>
      <c r="E11791" s="202"/>
    </row>
    <row r="11792" spans="2:5">
      <c r="B11792" s="24"/>
      <c r="C11792" s="202"/>
      <c r="D11792" s="202"/>
      <c r="E11792" s="202"/>
    </row>
    <row r="11793" spans="2:5">
      <c r="B11793" s="24"/>
      <c r="C11793" s="202"/>
      <c r="D11793" s="202"/>
      <c r="E11793" s="202"/>
    </row>
    <row r="11794" spans="2:5">
      <c r="B11794" s="24"/>
      <c r="C11794" s="202"/>
      <c r="D11794" s="202"/>
      <c r="E11794" s="202"/>
    </row>
    <row r="11795" spans="2:5">
      <c r="B11795" s="24"/>
      <c r="C11795" s="202"/>
      <c r="D11795" s="202"/>
      <c r="E11795" s="202"/>
    </row>
    <row r="11796" spans="2:5">
      <c r="B11796" s="24"/>
      <c r="C11796" s="202"/>
      <c r="D11796" s="202"/>
      <c r="E11796" s="202"/>
    </row>
    <row r="11797" spans="2:5">
      <c r="B11797" s="24"/>
      <c r="C11797" s="202"/>
      <c r="D11797" s="202"/>
      <c r="E11797" s="202"/>
    </row>
    <row r="11798" spans="2:5">
      <c r="B11798" s="24"/>
      <c r="C11798" s="202"/>
      <c r="D11798" s="202"/>
      <c r="E11798" s="202"/>
    </row>
    <row r="11799" spans="2:5">
      <c r="B11799" s="24"/>
      <c r="C11799" s="202"/>
      <c r="D11799" s="202"/>
      <c r="E11799" s="202"/>
    </row>
    <row r="11800" spans="2:5">
      <c r="B11800" s="24"/>
      <c r="C11800" s="202"/>
      <c r="D11800" s="202"/>
      <c r="E11800" s="202"/>
    </row>
    <row r="11801" spans="2:5">
      <c r="B11801" s="24"/>
      <c r="C11801" s="202"/>
      <c r="D11801" s="202"/>
      <c r="E11801" s="202"/>
    </row>
    <row r="11802" spans="2:5">
      <c r="B11802" s="24"/>
      <c r="C11802" s="202"/>
      <c r="D11802" s="202"/>
      <c r="E11802" s="202"/>
    </row>
    <row r="11803" spans="2:5">
      <c r="B11803" s="24"/>
      <c r="C11803" s="202"/>
      <c r="D11803" s="202"/>
      <c r="E11803" s="202"/>
    </row>
    <row r="11804" spans="2:5">
      <c r="B11804" s="24"/>
      <c r="C11804" s="202"/>
      <c r="D11804" s="202"/>
      <c r="E11804" s="202"/>
    </row>
    <row r="11805" spans="2:5">
      <c r="B11805" s="24"/>
      <c r="C11805" s="202"/>
      <c r="D11805" s="202"/>
      <c r="E11805" s="202"/>
    </row>
    <row r="11806" spans="2:5">
      <c r="B11806" s="24"/>
      <c r="C11806" s="202"/>
      <c r="D11806" s="202"/>
      <c r="E11806" s="202"/>
    </row>
    <row r="11807" spans="2:5">
      <c r="B11807" s="24"/>
      <c r="C11807" s="202"/>
      <c r="D11807" s="202"/>
      <c r="E11807" s="202"/>
    </row>
    <row r="11808" spans="2:5">
      <c r="B11808" s="24"/>
      <c r="C11808" s="202"/>
      <c r="D11808" s="202"/>
      <c r="E11808" s="202"/>
    </row>
    <row r="11809" spans="2:5">
      <c r="B11809" s="24"/>
      <c r="C11809" s="202"/>
      <c r="D11809" s="202"/>
      <c r="E11809" s="202"/>
    </row>
    <row r="11810" spans="2:5">
      <c r="B11810" s="24"/>
      <c r="C11810" s="202"/>
      <c r="D11810" s="202"/>
      <c r="E11810" s="202"/>
    </row>
    <row r="11811" spans="2:5">
      <c r="B11811" s="24"/>
      <c r="C11811" s="202"/>
      <c r="D11811" s="202"/>
      <c r="E11811" s="202"/>
    </row>
    <row r="11812" spans="2:5">
      <c r="B11812" s="24"/>
      <c r="C11812" s="202"/>
      <c r="D11812" s="202"/>
      <c r="E11812" s="202"/>
    </row>
    <row r="11813" spans="2:5">
      <c r="B11813" s="24"/>
      <c r="C11813" s="202"/>
      <c r="D11813" s="202"/>
      <c r="E11813" s="202"/>
    </row>
    <row r="11814" spans="2:5">
      <c r="B11814" s="24"/>
      <c r="C11814" s="202"/>
      <c r="D11814" s="202"/>
      <c r="E11814" s="202"/>
    </row>
    <row r="11815" spans="2:5">
      <c r="B11815" s="24"/>
      <c r="C11815" s="202"/>
      <c r="D11815" s="202"/>
      <c r="E11815" s="202"/>
    </row>
    <row r="11816" spans="2:5">
      <c r="B11816" s="24"/>
      <c r="C11816" s="202"/>
      <c r="D11816" s="202"/>
      <c r="E11816" s="202"/>
    </row>
    <row r="11817" spans="2:5">
      <c r="B11817" s="24"/>
      <c r="C11817" s="202"/>
      <c r="D11817" s="202"/>
      <c r="E11817" s="202"/>
    </row>
    <row r="11818" spans="2:5">
      <c r="B11818" s="24"/>
      <c r="C11818" s="202"/>
      <c r="D11818" s="202"/>
      <c r="E11818" s="202"/>
    </row>
    <row r="11819" spans="2:5">
      <c r="B11819" s="24"/>
      <c r="C11819" s="202"/>
      <c r="D11819" s="202"/>
      <c r="E11819" s="202"/>
    </row>
    <row r="11820" spans="2:5">
      <c r="B11820" s="24"/>
      <c r="C11820" s="202"/>
      <c r="D11820" s="202"/>
      <c r="E11820" s="202"/>
    </row>
    <row r="11821" spans="2:5">
      <c r="B11821" s="24"/>
      <c r="C11821" s="202"/>
      <c r="D11821" s="202"/>
      <c r="E11821" s="202"/>
    </row>
    <row r="11822" spans="2:5">
      <c r="B11822" s="24"/>
      <c r="C11822" s="202"/>
      <c r="D11822" s="202"/>
      <c r="E11822" s="202"/>
    </row>
    <row r="11823" spans="2:5">
      <c r="B11823" s="24"/>
      <c r="C11823" s="202"/>
      <c r="D11823" s="202"/>
      <c r="E11823" s="202"/>
    </row>
    <row r="11824" spans="2:5">
      <c r="B11824" s="24"/>
      <c r="C11824" s="202"/>
      <c r="D11824" s="202"/>
      <c r="E11824" s="202"/>
    </row>
    <row r="11825" spans="2:5">
      <c r="B11825" s="24"/>
      <c r="C11825" s="202"/>
      <c r="D11825" s="202"/>
      <c r="E11825" s="202"/>
    </row>
    <row r="11826" spans="2:5">
      <c r="B11826" s="24"/>
      <c r="C11826" s="202"/>
      <c r="D11826" s="202"/>
      <c r="E11826" s="202"/>
    </row>
    <row r="11827" spans="2:5">
      <c r="B11827" s="24"/>
      <c r="C11827" s="202"/>
      <c r="D11827" s="202"/>
      <c r="E11827" s="202"/>
    </row>
    <row r="11828" spans="2:5">
      <c r="B11828" s="24"/>
      <c r="C11828" s="202"/>
      <c r="D11828" s="202"/>
      <c r="E11828" s="202"/>
    </row>
    <row r="11829" spans="2:5">
      <c r="B11829" s="24"/>
      <c r="C11829" s="202"/>
      <c r="D11829" s="202"/>
      <c r="E11829" s="202"/>
    </row>
    <row r="11830" spans="2:5">
      <c r="B11830" s="24"/>
      <c r="C11830" s="202"/>
      <c r="D11830" s="202"/>
      <c r="E11830" s="202"/>
    </row>
    <row r="11831" spans="2:5">
      <c r="B11831" s="24"/>
      <c r="C11831" s="202"/>
      <c r="D11831" s="202"/>
      <c r="E11831" s="202"/>
    </row>
    <row r="11832" spans="2:5">
      <c r="B11832" s="24"/>
      <c r="C11832" s="202"/>
      <c r="D11832" s="202"/>
      <c r="E11832" s="202"/>
    </row>
    <row r="11833" spans="2:5">
      <c r="B11833" s="24"/>
      <c r="C11833" s="202"/>
      <c r="D11833" s="202"/>
      <c r="E11833" s="202"/>
    </row>
    <row r="11834" spans="2:5">
      <c r="B11834" s="24"/>
      <c r="C11834" s="202"/>
      <c r="D11834" s="202"/>
      <c r="E11834" s="202"/>
    </row>
    <row r="11835" spans="2:5">
      <c r="B11835" s="24"/>
      <c r="C11835" s="202"/>
      <c r="D11835" s="202"/>
      <c r="E11835" s="202"/>
    </row>
    <row r="11836" spans="2:5">
      <c r="B11836" s="24"/>
      <c r="C11836" s="202"/>
      <c r="D11836" s="202"/>
      <c r="E11836" s="202"/>
    </row>
    <row r="11837" spans="2:5">
      <c r="B11837" s="24"/>
      <c r="C11837" s="202"/>
      <c r="D11837" s="202"/>
      <c r="E11837" s="202"/>
    </row>
    <row r="11838" spans="2:5">
      <c r="B11838" s="24"/>
      <c r="C11838" s="202"/>
      <c r="D11838" s="202"/>
      <c r="E11838" s="202"/>
    </row>
    <row r="11839" spans="2:5">
      <c r="B11839" s="24"/>
      <c r="C11839" s="202"/>
      <c r="D11839" s="202"/>
      <c r="E11839" s="202"/>
    </row>
    <row r="11840" spans="2:5">
      <c r="B11840" s="24"/>
      <c r="C11840" s="202"/>
      <c r="D11840" s="202"/>
      <c r="E11840" s="202"/>
    </row>
    <row r="11841" spans="2:5">
      <c r="B11841" s="24"/>
      <c r="C11841" s="202"/>
      <c r="D11841" s="202"/>
      <c r="E11841" s="202"/>
    </row>
    <row r="11842" spans="2:5">
      <c r="B11842" s="24"/>
      <c r="C11842" s="202"/>
      <c r="D11842" s="202"/>
      <c r="E11842" s="202"/>
    </row>
    <row r="11843" spans="2:5">
      <c r="B11843" s="24"/>
      <c r="C11843" s="202"/>
      <c r="D11843" s="202"/>
      <c r="E11843" s="202"/>
    </row>
    <row r="11844" spans="2:5">
      <c r="B11844" s="24"/>
      <c r="C11844" s="202"/>
      <c r="D11844" s="202"/>
      <c r="E11844" s="202"/>
    </row>
    <row r="11845" spans="2:5">
      <c r="B11845" s="24"/>
      <c r="C11845" s="202"/>
      <c r="D11845" s="202"/>
      <c r="E11845" s="202"/>
    </row>
    <row r="11846" spans="2:5">
      <c r="B11846" s="24"/>
      <c r="C11846" s="202"/>
      <c r="D11846" s="202"/>
      <c r="E11846" s="202"/>
    </row>
    <row r="11847" spans="2:5">
      <c r="B11847" s="24"/>
      <c r="C11847" s="202"/>
      <c r="D11847" s="202"/>
      <c r="E11847" s="202"/>
    </row>
    <row r="11848" spans="2:5">
      <c r="B11848" s="24"/>
      <c r="C11848" s="202"/>
      <c r="D11848" s="202"/>
      <c r="E11848" s="202"/>
    </row>
    <row r="11849" spans="2:5">
      <c r="B11849" s="24"/>
      <c r="C11849" s="202"/>
      <c r="D11849" s="202"/>
      <c r="E11849" s="202"/>
    </row>
    <row r="11850" spans="2:5">
      <c r="B11850" s="24"/>
      <c r="C11850" s="202"/>
      <c r="D11850" s="202"/>
      <c r="E11850" s="202"/>
    </row>
    <row r="11851" spans="2:5">
      <c r="B11851" s="24"/>
      <c r="C11851" s="202"/>
      <c r="D11851" s="202"/>
      <c r="E11851" s="202"/>
    </row>
    <row r="11852" spans="2:5">
      <c r="B11852" s="24"/>
      <c r="C11852" s="202"/>
      <c r="D11852" s="202"/>
      <c r="E11852" s="202"/>
    </row>
    <row r="11853" spans="2:5">
      <c r="B11853" s="24"/>
      <c r="C11853" s="202"/>
      <c r="D11853" s="202"/>
      <c r="E11853" s="202"/>
    </row>
    <row r="11854" spans="2:5">
      <c r="B11854" s="24"/>
      <c r="C11854" s="202"/>
      <c r="D11854" s="202"/>
      <c r="E11854" s="202"/>
    </row>
    <row r="11855" spans="2:5">
      <c r="B11855" s="24"/>
      <c r="C11855" s="202"/>
      <c r="D11855" s="202"/>
      <c r="E11855" s="202"/>
    </row>
    <row r="11856" spans="2:5">
      <c r="B11856" s="24"/>
      <c r="C11856" s="202"/>
      <c r="D11856" s="202"/>
      <c r="E11856" s="202"/>
    </row>
    <row r="11857" spans="2:5">
      <c r="B11857" s="24"/>
      <c r="C11857" s="202"/>
      <c r="D11857" s="202"/>
      <c r="E11857" s="202"/>
    </row>
    <row r="11858" spans="2:5">
      <c r="B11858" s="24"/>
      <c r="C11858" s="202"/>
      <c r="D11858" s="202"/>
      <c r="E11858" s="202"/>
    </row>
    <row r="11859" spans="2:5">
      <c r="B11859" s="24"/>
      <c r="C11859" s="202"/>
      <c r="D11859" s="202"/>
      <c r="E11859" s="202"/>
    </row>
    <row r="11860" spans="2:5">
      <c r="B11860" s="24"/>
      <c r="C11860" s="202"/>
      <c r="D11860" s="202"/>
      <c r="E11860" s="202"/>
    </row>
    <row r="11861" spans="2:5">
      <c r="B11861" s="24"/>
      <c r="C11861" s="202"/>
      <c r="D11861" s="202"/>
      <c r="E11861" s="202"/>
    </row>
    <row r="11862" spans="2:5">
      <c r="B11862" s="24"/>
      <c r="C11862" s="202"/>
      <c r="D11862" s="202"/>
      <c r="E11862" s="202"/>
    </row>
    <row r="11863" spans="2:5">
      <c r="B11863" s="24"/>
      <c r="C11863" s="202"/>
      <c r="D11863" s="202"/>
      <c r="E11863" s="202"/>
    </row>
    <row r="11864" spans="2:5">
      <c r="B11864" s="24"/>
      <c r="C11864" s="202"/>
      <c r="D11864" s="202"/>
      <c r="E11864" s="202"/>
    </row>
    <row r="11865" spans="2:5">
      <c r="B11865" s="24"/>
      <c r="C11865" s="202"/>
      <c r="D11865" s="202"/>
      <c r="E11865" s="202"/>
    </row>
    <row r="11866" spans="2:5">
      <c r="B11866" s="24"/>
      <c r="C11866" s="202"/>
      <c r="D11866" s="202"/>
      <c r="E11866" s="202"/>
    </row>
    <row r="11867" spans="2:5">
      <c r="B11867" s="24"/>
      <c r="C11867" s="202"/>
      <c r="D11867" s="202"/>
      <c r="E11867" s="202"/>
    </row>
    <row r="11868" spans="2:5">
      <c r="B11868" s="24"/>
      <c r="C11868" s="202"/>
      <c r="D11868" s="202"/>
      <c r="E11868" s="202"/>
    </row>
    <row r="11869" spans="2:5">
      <c r="B11869" s="24"/>
      <c r="C11869" s="202"/>
      <c r="D11869" s="202"/>
      <c r="E11869" s="202"/>
    </row>
    <row r="11870" spans="2:5">
      <c r="B11870" s="24"/>
      <c r="C11870" s="202"/>
      <c r="D11870" s="202"/>
      <c r="E11870" s="202"/>
    </row>
    <row r="11871" spans="2:5">
      <c r="B11871" s="24"/>
      <c r="C11871" s="202"/>
      <c r="D11871" s="202"/>
      <c r="E11871" s="202"/>
    </row>
    <row r="11872" spans="2:5">
      <c r="B11872" s="24"/>
      <c r="C11872" s="202"/>
      <c r="D11872" s="202"/>
      <c r="E11872" s="202"/>
    </row>
    <row r="11873" spans="2:5">
      <c r="B11873" s="24"/>
      <c r="C11873" s="202"/>
      <c r="D11873" s="202"/>
      <c r="E11873" s="202"/>
    </row>
    <row r="11874" spans="2:5">
      <c r="B11874" s="24"/>
      <c r="C11874" s="202"/>
      <c r="D11874" s="202"/>
      <c r="E11874" s="202"/>
    </row>
    <row r="11875" spans="2:5">
      <c r="B11875" s="24"/>
      <c r="C11875" s="202"/>
      <c r="D11875" s="202"/>
      <c r="E11875" s="202"/>
    </row>
    <row r="11876" spans="2:5">
      <c r="B11876" s="24"/>
      <c r="C11876" s="202"/>
      <c r="D11876" s="202"/>
      <c r="E11876" s="202"/>
    </row>
    <row r="11877" spans="2:5">
      <c r="B11877" s="24"/>
      <c r="C11877" s="202"/>
      <c r="D11877" s="202"/>
      <c r="E11877" s="202"/>
    </row>
    <row r="11878" spans="2:5">
      <c r="B11878" s="24"/>
      <c r="C11878" s="202"/>
      <c r="D11878" s="202"/>
      <c r="E11878" s="202"/>
    </row>
    <row r="11879" spans="2:5">
      <c r="B11879" s="24"/>
      <c r="C11879" s="202"/>
      <c r="D11879" s="202"/>
      <c r="E11879" s="202"/>
    </row>
    <row r="11880" spans="2:5">
      <c r="B11880" s="24"/>
      <c r="C11880" s="202"/>
      <c r="D11880" s="202"/>
      <c r="E11880" s="202"/>
    </row>
    <row r="11881" spans="2:5">
      <c r="B11881" s="24"/>
      <c r="C11881" s="202"/>
      <c r="D11881" s="202"/>
      <c r="E11881" s="202"/>
    </row>
    <row r="11882" spans="2:5">
      <c r="B11882" s="24"/>
      <c r="C11882" s="202"/>
      <c r="D11882" s="202"/>
      <c r="E11882" s="202"/>
    </row>
    <row r="11883" spans="2:5">
      <c r="B11883" s="24"/>
      <c r="C11883" s="202"/>
      <c r="D11883" s="202"/>
      <c r="E11883" s="202"/>
    </row>
    <row r="11884" spans="2:5">
      <c r="B11884" s="24"/>
      <c r="C11884" s="202"/>
      <c r="D11884" s="202"/>
      <c r="E11884" s="202"/>
    </row>
    <row r="11885" spans="2:5">
      <c r="B11885" s="24"/>
      <c r="C11885" s="202"/>
      <c r="D11885" s="202"/>
      <c r="E11885" s="202"/>
    </row>
    <row r="11886" spans="2:5">
      <c r="B11886" s="24"/>
      <c r="C11886" s="202"/>
      <c r="D11886" s="202"/>
      <c r="E11886" s="202"/>
    </row>
    <row r="11887" spans="2:5">
      <c r="B11887" s="24"/>
      <c r="C11887" s="202"/>
      <c r="D11887" s="202"/>
      <c r="E11887" s="202"/>
    </row>
    <row r="11888" spans="2:5">
      <c r="B11888" s="24"/>
      <c r="C11888" s="202"/>
      <c r="D11888" s="202"/>
      <c r="E11888" s="202"/>
    </row>
    <row r="11889" spans="2:5">
      <c r="B11889" s="24"/>
      <c r="C11889" s="202"/>
      <c r="D11889" s="202"/>
      <c r="E11889" s="202"/>
    </row>
    <row r="11890" spans="2:5">
      <c r="B11890" s="24"/>
      <c r="C11890" s="202"/>
      <c r="D11890" s="202"/>
      <c r="E11890" s="202"/>
    </row>
    <row r="11891" spans="2:5">
      <c r="B11891" s="24"/>
      <c r="C11891" s="202"/>
      <c r="D11891" s="202"/>
      <c r="E11891" s="202"/>
    </row>
    <row r="11892" spans="2:5">
      <c r="B11892" s="24"/>
      <c r="C11892" s="202"/>
      <c r="D11892" s="202"/>
      <c r="E11892" s="202"/>
    </row>
    <row r="11893" spans="2:5">
      <c r="B11893" s="24"/>
      <c r="C11893" s="202"/>
      <c r="D11893" s="202"/>
      <c r="E11893" s="202"/>
    </row>
    <row r="11894" spans="2:5">
      <c r="B11894" s="24"/>
      <c r="C11894" s="202"/>
      <c r="D11894" s="202"/>
      <c r="E11894" s="202"/>
    </row>
    <row r="11895" spans="2:5">
      <c r="B11895" s="24"/>
      <c r="C11895" s="202"/>
      <c r="D11895" s="202"/>
      <c r="E11895" s="202"/>
    </row>
    <row r="11896" spans="2:5">
      <c r="B11896" s="24"/>
      <c r="C11896" s="202"/>
      <c r="D11896" s="202"/>
      <c r="E11896" s="202"/>
    </row>
    <row r="11897" spans="2:5">
      <c r="B11897" s="24"/>
      <c r="C11897" s="202"/>
      <c r="D11897" s="202"/>
      <c r="E11897" s="202"/>
    </row>
    <row r="11898" spans="2:5">
      <c r="B11898" s="24"/>
      <c r="C11898" s="202"/>
      <c r="D11898" s="202"/>
      <c r="E11898" s="202"/>
    </row>
    <row r="11899" spans="2:5">
      <c r="B11899" s="24"/>
      <c r="C11899" s="202"/>
      <c r="D11899" s="202"/>
      <c r="E11899" s="202"/>
    </row>
    <row r="11900" spans="2:5">
      <c r="B11900" s="24"/>
      <c r="C11900" s="202"/>
      <c r="D11900" s="202"/>
      <c r="E11900" s="202"/>
    </row>
    <row r="11901" spans="2:5">
      <c r="B11901" s="24"/>
      <c r="C11901" s="202"/>
      <c r="D11901" s="202"/>
      <c r="E11901" s="202"/>
    </row>
    <row r="11902" spans="2:5">
      <c r="B11902" s="24"/>
      <c r="C11902" s="202"/>
      <c r="D11902" s="202"/>
      <c r="E11902" s="202"/>
    </row>
    <row r="11903" spans="2:5">
      <c r="B11903" s="24"/>
      <c r="C11903" s="202"/>
      <c r="D11903" s="202"/>
      <c r="E11903" s="202"/>
    </row>
    <row r="11904" spans="2:5">
      <c r="B11904" s="24"/>
      <c r="C11904" s="202"/>
      <c r="D11904" s="202"/>
      <c r="E11904" s="202"/>
    </row>
    <row r="11905" spans="2:5">
      <c r="B11905" s="24"/>
      <c r="C11905" s="202"/>
      <c r="D11905" s="202"/>
      <c r="E11905" s="202"/>
    </row>
    <row r="11906" spans="2:5">
      <c r="B11906" s="24"/>
      <c r="C11906" s="202"/>
      <c r="D11906" s="202"/>
      <c r="E11906" s="202"/>
    </row>
    <row r="11907" spans="2:5">
      <c r="B11907" s="24"/>
      <c r="C11907" s="202"/>
      <c r="D11907" s="202"/>
      <c r="E11907" s="202"/>
    </row>
    <row r="11908" spans="2:5">
      <c r="B11908" s="24"/>
      <c r="C11908" s="202"/>
      <c r="D11908" s="202"/>
      <c r="E11908" s="202"/>
    </row>
    <row r="11909" spans="2:5">
      <c r="B11909" s="24"/>
      <c r="C11909" s="202"/>
      <c r="D11909" s="202"/>
      <c r="E11909" s="202"/>
    </row>
    <row r="11910" spans="2:5">
      <c r="B11910" s="24"/>
      <c r="C11910" s="202"/>
      <c r="D11910" s="202"/>
      <c r="E11910" s="202"/>
    </row>
    <row r="11911" spans="2:5">
      <c r="B11911" s="24"/>
      <c r="C11911" s="202"/>
      <c r="D11911" s="202"/>
      <c r="E11911" s="202"/>
    </row>
    <row r="11912" spans="2:5">
      <c r="B11912" s="24"/>
      <c r="C11912" s="202"/>
      <c r="D11912" s="202"/>
      <c r="E11912" s="202"/>
    </row>
    <row r="11913" spans="2:5">
      <c r="B11913" s="24"/>
      <c r="C11913" s="202"/>
      <c r="D11913" s="202"/>
      <c r="E11913" s="202"/>
    </row>
    <row r="11914" spans="2:5">
      <c r="B11914" s="24"/>
      <c r="C11914" s="202"/>
      <c r="D11914" s="202"/>
      <c r="E11914" s="202"/>
    </row>
    <row r="11915" spans="2:5">
      <c r="B11915" s="24"/>
      <c r="C11915" s="202"/>
      <c r="D11915" s="202"/>
      <c r="E11915" s="202"/>
    </row>
    <row r="11916" spans="2:5">
      <c r="B11916" s="24"/>
      <c r="C11916" s="202"/>
      <c r="D11916" s="202"/>
      <c r="E11916" s="202"/>
    </row>
    <row r="11917" spans="2:5">
      <c r="B11917" s="24"/>
      <c r="C11917" s="202"/>
      <c r="D11917" s="202"/>
      <c r="E11917" s="202"/>
    </row>
    <row r="11918" spans="2:5">
      <c r="B11918" s="24"/>
      <c r="C11918" s="202"/>
      <c r="D11918" s="202"/>
      <c r="E11918" s="202"/>
    </row>
    <row r="11919" spans="2:5">
      <c r="B11919" s="24"/>
      <c r="C11919" s="202"/>
      <c r="D11919" s="202"/>
      <c r="E11919" s="202"/>
    </row>
    <row r="11920" spans="2:5">
      <c r="B11920" s="24"/>
      <c r="C11920" s="202"/>
      <c r="D11920" s="202"/>
      <c r="E11920" s="202"/>
    </row>
    <row r="11921" spans="2:5">
      <c r="B11921" s="24"/>
      <c r="C11921" s="202"/>
      <c r="D11921" s="202"/>
      <c r="E11921" s="202"/>
    </row>
    <row r="11922" spans="2:5">
      <c r="B11922" s="24"/>
      <c r="C11922" s="202"/>
      <c r="D11922" s="202"/>
      <c r="E11922" s="202"/>
    </row>
    <row r="11923" spans="2:5">
      <c r="B11923" s="24"/>
      <c r="C11923" s="202"/>
      <c r="D11923" s="202"/>
      <c r="E11923" s="202"/>
    </row>
    <row r="11924" spans="2:5">
      <c r="B11924" s="24"/>
      <c r="C11924" s="202"/>
      <c r="D11924" s="202"/>
      <c r="E11924" s="202"/>
    </row>
    <row r="11925" spans="2:5">
      <c r="B11925" s="24"/>
      <c r="C11925" s="202"/>
      <c r="D11925" s="202"/>
      <c r="E11925" s="202"/>
    </row>
    <row r="11926" spans="2:5">
      <c r="B11926" s="24"/>
      <c r="C11926" s="202"/>
      <c r="D11926" s="202"/>
      <c r="E11926" s="202"/>
    </row>
    <row r="11927" spans="2:5">
      <c r="B11927" s="24"/>
      <c r="C11927" s="202"/>
      <c r="D11927" s="202"/>
      <c r="E11927" s="202"/>
    </row>
    <row r="11928" spans="2:5">
      <c r="B11928" s="24"/>
      <c r="C11928" s="202"/>
      <c r="D11928" s="202"/>
      <c r="E11928" s="202"/>
    </row>
    <row r="11929" spans="2:5">
      <c r="B11929" s="24"/>
      <c r="C11929" s="202"/>
      <c r="D11929" s="202"/>
      <c r="E11929" s="202"/>
    </row>
    <row r="11930" spans="2:5">
      <c r="B11930" s="24"/>
      <c r="C11930" s="202"/>
      <c r="D11930" s="202"/>
      <c r="E11930" s="202"/>
    </row>
    <row r="11931" spans="2:5">
      <c r="B11931" s="24"/>
      <c r="C11931" s="202"/>
      <c r="D11931" s="202"/>
      <c r="E11931" s="202"/>
    </row>
    <row r="11932" spans="2:5">
      <c r="B11932" s="24"/>
      <c r="C11932" s="202"/>
      <c r="D11932" s="202"/>
      <c r="E11932" s="202"/>
    </row>
    <row r="11933" spans="2:5">
      <c r="B11933" s="24"/>
      <c r="C11933" s="202"/>
      <c r="D11933" s="202"/>
      <c r="E11933" s="202"/>
    </row>
    <row r="11934" spans="2:5">
      <c r="B11934" s="24"/>
      <c r="C11934" s="202"/>
      <c r="D11934" s="202"/>
      <c r="E11934" s="202"/>
    </row>
    <row r="11935" spans="2:5">
      <c r="B11935" s="24"/>
      <c r="C11935" s="202"/>
      <c r="D11935" s="202"/>
      <c r="E11935" s="202"/>
    </row>
    <row r="11936" spans="2:5">
      <c r="B11936" s="24"/>
      <c r="C11936" s="202"/>
      <c r="D11936" s="202"/>
      <c r="E11936" s="202"/>
    </row>
    <row r="11937" spans="2:5">
      <c r="B11937" s="24"/>
      <c r="C11937" s="202"/>
      <c r="D11937" s="202"/>
      <c r="E11937" s="202"/>
    </row>
    <row r="11938" spans="2:5">
      <c r="B11938" s="24"/>
      <c r="C11938" s="202"/>
      <c r="D11938" s="202"/>
      <c r="E11938" s="202"/>
    </row>
    <row r="11939" spans="2:5">
      <c r="B11939" s="24"/>
      <c r="C11939" s="202"/>
      <c r="D11939" s="202"/>
      <c r="E11939" s="202"/>
    </row>
    <row r="11940" spans="2:5">
      <c r="B11940" s="24"/>
      <c r="C11940" s="202"/>
      <c r="D11940" s="202"/>
      <c r="E11940" s="202"/>
    </row>
    <row r="11941" spans="2:5">
      <c r="B11941" s="24"/>
      <c r="C11941" s="202"/>
      <c r="D11941" s="202"/>
      <c r="E11941" s="202"/>
    </row>
    <row r="11942" spans="2:5">
      <c r="B11942" s="24"/>
      <c r="C11942" s="202"/>
      <c r="D11942" s="202"/>
      <c r="E11942" s="202"/>
    </row>
    <row r="11943" spans="2:5">
      <c r="B11943" s="24"/>
      <c r="C11943" s="202"/>
      <c r="D11943" s="202"/>
      <c r="E11943" s="202"/>
    </row>
    <row r="11944" spans="2:5">
      <c r="B11944" s="24"/>
      <c r="C11944" s="202"/>
      <c r="D11944" s="202"/>
      <c r="E11944" s="202"/>
    </row>
    <row r="11945" spans="2:5">
      <c r="B11945" s="24"/>
      <c r="C11945" s="202"/>
      <c r="D11945" s="202"/>
      <c r="E11945" s="202"/>
    </row>
    <row r="11946" spans="2:5">
      <c r="B11946" s="24"/>
      <c r="C11946" s="202"/>
      <c r="D11946" s="202"/>
      <c r="E11946" s="202"/>
    </row>
    <row r="11947" spans="2:5">
      <c r="B11947" s="24"/>
      <c r="C11947" s="202"/>
      <c r="D11947" s="202"/>
      <c r="E11947" s="202"/>
    </row>
    <row r="11948" spans="2:5">
      <c r="B11948" s="24"/>
      <c r="C11948" s="202"/>
      <c r="D11948" s="202"/>
      <c r="E11948" s="202"/>
    </row>
    <row r="11949" spans="2:5">
      <c r="B11949" s="24"/>
      <c r="C11949" s="202"/>
      <c r="D11949" s="202"/>
      <c r="E11949" s="202"/>
    </row>
    <row r="11950" spans="2:5">
      <c r="B11950" s="24"/>
      <c r="C11950" s="202"/>
      <c r="D11950" s="202"/>
      <c r="E11950" s="202"/>
    </row>
    <row r="11951" spans="2:5">
      <c r="B11951" s="24"/>
      <c r="C11951" s="202"/>
      <c r="D11951" s="202"/>
      <c r="E11951" s="202"/>
    </row>
    <row r="11952" spans="2:5">
      <c r="B11952" s="24"/>
      <c r="C11952" s="202"/>
      <c r="D11952" s="202"/>
      <c r="E11952" s="202"/>
    </row>
    <row r="11953" spans="2:5">
      <c r="B11953" s="24"/>
      <c r="C11953" s="202"/>
      <c r="D11953" s="202"/>
      <c r="E11953" s="202"/>
    </row>
    <row r="11954" spans="2:5">
      <c r="B11954" s="24"/>
      <c r="C11954" s="202"/>
      <c r="D11954" s="202"/>
      <c r="E11954" s="202"/>
    </row>
    <row r="11955" spans="2:5">
      <c r="B11955" s="24"/>
      <c r="C11955" s="202"/>
      <c r="D11955" s="202"/>
      <c r="E11955" s="202"/>
    </row>
    <row r="11956" spans="2:5">
      <c r="B11956" s="24"/>
      <c r="C11956" s="202"/>
      <c r="D11956" s="202"/>
      <c r="E11956" s="202"/>
    </row>
    <row r="11957" spans="2:5">
      <c r="B11957" s="24"/>
      <c r="C11957" s="202"/>
      <c r="D11957" s="202"/>
      <c r="E11957" s="202"/>
    </row>
    <row r="11958" spans="2:5">
      <c r="B11958" s="24"/>
      <c r="C11958" s="202"/>
      <c r="D11958" s="202"/>
      <c r="E11958" s="202"/>
    </row>
    <row r="11959" spans="2:5">
      <c r="B11959" s="24"/>
      <c r="C11959" s="202"/>
      <c r="D11959" s="202"/>
      <c r="E11959" s="202"/>
    </row>
    <row r="11960" spans="2:5">
      <c r="B11960" s="24"/>
      <c r="C11960" s="202"/>
      <c r="D11960" s="202"/>
      <c r="E11960" s="202"/>
    </row>
    <row r="11961" spans="2:5">
      <c r="B11961" s="24"/>
      <c r="C11961" s="202"/>
      <c r="D11961" s="202"/>
      <c r="E11961" s="202"/>
    </row>
    <row r="11962" spans="2:5">
      <c r="B11962" s="24"/>
      <c r="C11962" s="202"/>
      <c r="D11962" s="202"/>
      <c r="E11962" s="202"/>
    </row>
    <row r="11963" spans="2:5">
      <c r="B11963" s="24"/>
      <c r="C11963" s="202"/>
      <c r="D11963" s="202"/>
      <c r="E11963" s="202"/>
    </row>
    <row r="11964" spans="2:5">
      <c r="B11964" s="24"/>
      <c r="C11964" s="202"/>
      <c r="D11964" s="202"/>
      <c r="E11964" s="202"/>
    </row>
    <row r="11965" spans="2:5">
      <c r="B11965" s="24"/>
      <c r="C11965" s="202"/>
      <c r="D11965" s="202"/>
      <c r="E11965" s="202"/>
    </row>
    <row r="11966" spans="2:5">
      <c r="B11966" s="24"/>
      <c r="C11966" s="202"/>
      <c r="D11966" s="202"/>
      <c r="E11966" s="202"/>
    </row>
    <row r="11967" spans="2:5">
      <c r="B11967" s="24"/>
      <c r="C11967" s="202"/>
      <c r="D11967" s="202"/>
      <c r="E11967" s="202"/>
    </row>
    <row r="11968" spans="2:5">
      <c r="B11968" s="24"/>
      <c r="C11968" s="202"/>
      <c r="D11968" s="202"/>
      <c r="E11968" s="202"/>
    </row>
    <row r="11969" spans="2:5">
      <c r="B11969" s="24"/>
      <c r="C11969" s="202"/>
      <c r="D11969" s="202"/>
      <c r="E11969" s="202"/>
    </row>
    <row r="11970" spans="2:5">
      <c r="B11970" s="24"/>
      <c r="C11970" s="202"/>
      <c r="D11970" s="202"/>
      <c r="E11970" s="202"/>
    </row>
    <row r="11971" spans="2:5">
      <c r="B11971" s="24"/>
      <c r="C11971" s="202"/>
      <c r="D11971" s="202"/>
      <c r="E11971" s="202"/>
    </row>
    <row r="11972" spans="2:5">
      <c r="B11972" s="24"/>
      <c r="C11972" s="202"/>
      <c r="D11972" s="202"/>
      <c r="E11972" s="202"/>
    </row>
    <row r="11973" spans="2:5">
      <c r="B11973" s="24"/>
      <c r="C11973" s="202"/>
      <c r="D11973" s="202"/>
      <c r="E11973" s="202"/>
    </row>
    <row r="11974" spans="2:5">
      <c r="B11974" s="24"/>
      <c r="C11974" s="202"/>
      <c r="D11974" s="202"/>
      <c r="E11974" s="202"/>
    </row>
    <row r="11975" spans="2:5">
      <c r="B11975" s="24"/>
      <c r="C11975" s="202"/>
      <c r="D11975" s="202"/>
      <c r="E11975" s="202"/>
    </row>
    <row r="11976" spans="2:5">
      <c r="B11976" s="24"/>
      <c r="C11976" s="202"/>
      <c r="D11976" s="202"/>
      <c r="E11976" s="202"/>
    </row>
    <row r="11977" spans="2:5">
      <c r="B11977" s="24"/>
      <c r="C11977" s="202"/>
      <c r="D11977" s="202"/>
      <c r="E11977" s="202"/>
    </row>
    <row r="11978" spans="2:5">
      <c r="B11978" s="24"/>
      <c r="C11978" s="202"/>
      <c r="D11978" s="202"/>
      <c r="E11978" s="202"/>
    </row>
    <row r="11979" spans="2:5">
      <c r="B11979" s="24"/>
      <c r="C11979" s="202"/>
      <c r="D11979" s="202"/>
      <c r="E11979" s="202"/>
    </row>
    <row r="11980" spans="2:5">
      <c r="B11980" s="24"/>
      <c r="C11980" s="202"/>
      <c r="D11980" s="202"/>
      <c r="E11980" s="202"/>
    </row>
    <row r="11981" spans="2:5">
      <c r="B11981" s="24"/>
      <c r="C11981" s="202"/>
      <c r="D11981" s="202"/>
      <c r="E11981" s="202"/>
    </row>
    <row r="11982" spans="2:5">
      <c r="B11982" s="24"/>
      <c r="C11982" s="202"/>
      <c r="D11982" s="202"/>
      <c r="E11982" s="202"/>
    </row>
    <row r="11983" spans="2:5">
      <c r="B11983" s="24"/>
      <c r="C11983" s="202"/>
      <c r="D11983" s="202"/>
      <c r="E11983" s="202"/>
    </row>
    <row r="11984" spans="2:5">
      <c r="B11984" s="24"/>
      <c r="C11984" s="202"/>
      <c r="D11984" s="202"/>
      <c r="E11984" s="202"/>
    </row>
    <row r="11985" spans="2:5">
      <c r="B11985" s="24"/>
      <c r="C11985" s="202"/>
      <c r="D11985" s="202"/>
      <c r="E11985" s="202"/>
    </row>
    <row r="11986" spans="2:5">
      <c r="B11986" s="24"/>
      <c r="C11986" s="202"/>
      <c r="D11986" s="202"/>
      <c r="E11986" s="202"/>
    </row>
    <row r="11987" spans="2:5">
      <c r="B11987" s="24"/>
      <c r="C11987" s="202"/>
      <c r="D11987" s="202"/>
      <c r="E11987" s="202"/>
    </row>
    <row r="11988" spans="2:5">
      <c r="B11988" s="24"/>
      <c r="C11988" s="202"/>
      <c r="D11988" s="202"/>
      <c r="E11988" s="202"/>
    </row>
    <row r="11989" spans="2:5">
      <c r="B11989" s="24"/>
      <c r="C11989" s="202"/>
      <c r="D11989" s="202"/>
      <c r="E11989" s="202"/>
    </row>
    <row r="11990" spans="2:5">
      <c r="B11990" s="24"/>
      <c r="C11990" s="202"/>
      <c r="D11990" s="202"/>
      <c r="E11990" s="202"/>
    </row>
    <row r="11991" spans="2:5">
      <c r="B11991" s="24"/>
      <c r="C11991" s="202"/>
      <c r="D11991" s="202"/>
      <c r="E11991" s="202"/>
    </row>
    <row r="11992" spans="2:5">
      <c r="B11992" s="24"/>
      <c r="C11992" s="202"/>
      <c r="D11992" s="202"/>
      <c r="E11992" s="202"/>
    </row>
    <row r="11993" spans="2:5">
      <c r="B11993" s="24"/>
      <c r="C11993" s="202"/>
      <c r="D11993" s="202"/>
      <c r="E11993" s="202"/>
    </row>
    <row r="11994" spans="2:5">
      <c r="B11994" s="24"/>
      <c r="C11994" s="202"/>
      <c r="D11994" s="202"/>
      <c r="E11994" s="202"/>
    </row>
    <row r="11995" spans="2:5">
      <c r="B11995" s="24"/>
      <c r="C11995" s="202"/>
      <c r="D11995" s="202"/>
      <c r="E11995" s="202"/>
    </row>
    <row r="11996" spans="2:5">
      <c r="B11996" s="24"/>
      <c r="C11996" s="202"/>
      <c r="D11996" s="202"/>
      <c r="E11996" s="202"/>
    </row>
    <row r="11997" spans="2:5">
      <c r="B11997" s="24"/>
      <c r="C11997" s="202"/>
      <c r="D11997" s="202"/>
      <c r="E11997" s="202"/>
    </row>
    <row r="11998" spans="2:5">
      <c r="B11998" s="24"/>
      <c r="C11998" s="202"/>
      <c r="D11998" s="202"/>
      <c r="E11998" s="202"/>
    </row>
    <row r="11999" spans="2:5">
      <c r="B11999" s="24"/>
      <c r="C11999" s="202"/>
      <c r="D11999" s="202"/>
      <c r="E11999" s="202"/>
    </row>
    <row r="12000" spans="2:5">
      <c r="B12000" s="24"/>
      <c r="C12000" s="202"/>
      <c r="D12000" s="202"/>
      <c r="E12000" s="202"/>
    </row>
    <row r="12001" spans="2:5">
      <c r="B12001" s="24"/>
      <c r="C12001" s="202"/>
      <c r="D12001" s="202"/>
      <c r="E12001" s="202"/>
    </row>
    <row r="12002" spans="2:5">
      <c r="B12002" s="24"/>
      <c r="C12002" s="202"/>
      <c r="D12002" s="202"/>
      <c r="E12002" s="202"/>
    </row>
    <row r="12003" spans="2:5">
      <c r="B12003" s="24"/>
      <c r="C12003" s="202"/>
      <c r="D12003" s="202"/>
      <c r="E12003" s="202"/>
    </row>
    <row r="12004" spans="2:5">
      <c r="B12004" s="24"/>
      <c r="C12004" s="202"/>
      <c r="D12004" s="202"/>
      <c r="E12004" s="202"/>
    </row>
    <row r="12005" spans="2:5">
      <c r="B12005" s="24"/>
      <c r="C12005" s="202"/>
      <c r="D12005" s="202"/>
      <c r="E12005" s="202"/>
    </row>
    <row r="12006" spans="2:5">
      <c r="B12006" s="24"/>
      <c r="C12006" s="202"/>
      <c r="D12006" s="202"/>
      <c r="E12006" s="202"/>
    </row>
    <row r="12007" spans="2:5">
      <c r="B12007" s="24"/>
      <c r="C12007" s="202"/>
      <c r="D12007" s="202"/>
      <c r="E12007" s="202"/>
    </row>
    <row r="12008" spans="2:5">
      <c r="B12008" s="24"/>
      <c r="C12008" s="202"/>
      <c r="D12008" s="202"/>
      <c r="E12008" s="202"/>
    </row>
    <row r="12009" spans="2:5">
      <c r="B12009" s="24"/>
      <c r="C12009" s="202"/>
      <c r="D12009" s="202"/>
      <c r="E12009" s="202"/>
    </row>
    <row r="12010" spans="2:5">
      <c r="B12010" s="24"/>
      <c r="C12010" s="202"/>
      <c r="D12010" s="202"/>
      <c r="E12010" s="202"/>
    </row>
    <row r="12011" spans="2:5">
      <c r="B12011" s="24"/>
      <c r="C12011" s="202"/>
      <c r="D12011" s="202"/>
      <c r="E12011" s="202"/>
    </row>
    <row r="12012" spans="2:5">
      <c r="B12012" s="24"/>
      <c r="C12012" s="202"/>
      <c r="D12012" s="202"/>
      <c r="E12012" s="202"/>
    </row>
    <row r="12013" spans="2:5">
      <c r="B12013" s="24"/>
      <c r="C12013" s="202"/>
      <c r="D12013" s="202"/>
      <c r="E12013" s="202"/>
    </row>
    <row r="12014" spans="2:5">
      <c r="B12014" s="24"/>
      <c r="C12014" s="202"/>
      <c r="D12014" s="202"/>
      <c r="E12014" s="202"/>
    </row>
    <row r="12015" spans="2:5">
      <c r="B12015" s="24"/>
      <c r="C12015" s="202"/>
      <c r="D12015" s="202"/>
      <c r="E12015" s="202"/>
    </row>
    <row r="12016" spans="2:5">
      <c r="B12016" s="24"/>
      <c r="C12016" s="202"/>
      <c r="D12016" s="202"/>
      <c r="E12016" s="202"/>
    </row>
    <row r="12017" spans="2:5">
      <c r="B12017" s="24"/>
      <c r="C12017" s="202"/>
      <c r="D12017" s="202"/>
      <c r="E12017" s="202"/>
    </row>
    <row r="12018" spans="2:5">
      <c r="B12018" s="24"/>
      <c r="C12018" s="202"/>
      <c r="D12018" s="202"/>
      <c r="E12018" s="202"/>
    </row>
    <row r="12019" spans="2:5">
      <c r="B12019" s="24"/>
      <c r="C12019" s="202"/>
      <c r="D12019" s="202"/>
      <c r="E12019" s="202"/>
    </row>
    <row r="12020" spans="2:5">
      <c r="B12020" s="24"/>
      <c r="C12020" s="202"/>
      <c r="D12020" s="202"/>
      <c r="E12020" s="202"/>
    </row>
    <row r="12021" spans="2:5">
      <c r="B12021" s="24"/>
      <c r="C12021" s="202"/>
      <c r="D12021" s="202"/>
      <c r="E12021" s="202"/>
    </row>
    <row r="12022" spans="2:5">
      <c r="B12022" s="24"/>
      <c r="C12022" s="202"/>
      <c r="D12022" s="202"/>
      <c r="E12022" s="202"/>
    </row>
    <row r="12023" spans="2:5">
      <c r="B12023" s="24"/>
      <c r="C12023" s="202"/>
      <c r="D12023" s="202"/>
      <c r="E12023" s="202"/>
    </row>
    <row r="12024" spans="2:5">
      <c r="B12024" s="24"/>
      <c r="C12024" s="202"/>
      <c r="D12024" s="202"/>
      <c r="E12024" s="202"/>
    </row>
    <row r="12025" spans="2:5">
      <c r="B12025" s="24"/>
      <c r="C12025" s="202"/>
      <c r="D12025" s="202"/>
      <c r="E12025" s="202"/>
    </row>
    <row r="12026" spans="2:5">
      <c r="B12026" s="24"/>
      <c r="C12026" s="202"/>
      <c r="D12026" s="202"/>
      <c r="E12026" s="202"/>
    </row>
    <row r="12027" spans="2:5">
      <c r="B12027" s="24"/>
      <c r="C12027" s="202"/>
      <c r="D12027" s="202"/>
      <c r="E12027" s="202"/>
    </row>
    <row r="12028" spans="2:5">
      <c r="B12028" s="24"/>
      <c r="C12028" s="202"/>
      <c r="D12028" s="202"/>
      <c r="E12028" s="202"/>
    </row>
    <row r="12029" spans="2:5">
      <c r="B12029" s="24"/>
      <c r="C12029" s="202"/>
      <c r="D12029" s="202"/>
      <c r="E12029" s="202"/>
    </row>
    <row r="12030" spans="2:5">
      <c r="B12030" s="24"/>
      <c r="C12030" s="202"/>
      <c r="D12030" s="202"/>
      <c r="E12030" s="202"/>
    </row>
    <row r="12031" spans="2:5">
      <c r="B12031" s="24"/>
      <c r="C12031" s="202"/>
      <c r="D12031" s="202"/>
      <c r="E12031" s="202"/>
    </row>
    <row r="12032" spans="2:5">
      <c r="B12032" s="24"/>
      <c r="C12032" s="202"/>
      <c r="D12032" s="202"/>
      <c r="E12032" s="202"/>
    </row>
    <row r="12033" spans="2:5">
      <c r="B12033" s="24"/>
      <c r="C12033" s="202"/>
      <c r="D12033" s="202"/>
      <c r="E12033" s="202"/>
    </row>
    <row r="12034" spans="2:5">
      <c r="B12034" s="24"/>
      <c r="C12034" s="202"/>
      <c r="D12034" s="202"/>
      <c r="E12034" s="202"/>
    </row>
    <row r="12035" spans="2:5">
      <c r="B12035" s="24"/>
      <c r="C12035" s="202"/>
      <c r="D12035" s="202"/>
      <c r="E12035" s="202"/>
    </row>
    <row r="12036" spans="2:5">
      <c r="B12036" s="24"/>
      <c r="C12036" s="202"/>
      <c r="D12036" s="202"/>
      <c r="E12036" s="202"/>
    </row>
    <row r="12037" spans="2:5">
      <c r="B12037" s="24"/>
      <c r="C12037" s="202"/>
      <c r="D12037" s="202"/>
      <c r="E12037" s="202"/>
    </row>
    <row r="12038" spans="2:5">
      <c r="B12038" s="24"/>
      <c r="C12038" s="202"/>
      <c r="D12038" s="202"/>
      <c r="E12038" s="202"/>
    </row>
    <row r="12039" spans="2:5">
      <c r="B12039" s="24"/>
      <c r="C12039" s="202"/>
      <c r="D12039" s="202"/>
      <c r="E12039" s="202"/>
    </row>
    <row r="12040" spans="2:5">
      <c r="B12040" s="24"/>
      <c r="C12040" s="202"/>
      <c r="D12040" s="202"/>
      <c r="E12040" s="202"/>
    </row>
    <row r="12041" spans="2:5">
      <c r="B12041" s="24"/>
      <c r="C12041" s="202"/>
      <c r="D12041" s="202"/>
      <c r="E12041" s="202"/>
    </row>
    <row r="12042" spans="2:5">
      <c r="B12042" s="24"/>
      <c r="C12042" s="202"/>
      <c r="D12042" s="202"/>
      <c r="E12042" s="202"/>
    </row>
    <row r="12043" spans="2:5">
      <c r="B12043" s="24"/>
      <c r="C12043" s="202"/>
      <c r="D12043" s="202"/>
      <c r="E12043" s="202"/>
    </row>
    <row r="12044" spans="2:5">
      <c r="B12044" s="24"/>
      <c r="C12044" s="202"/>
      <c r="D12044" s="202"/>
      <c r="E12044" s="202"/>
    </row>
    <row r="12045" spans="2:5">
      <c r="B12045" s="24"/>
      <c r="C12045" s="202"/>
      <c r="D12045" s="202"/>
      <c r="E12045" s="202"/>
    </row>
    <row r="12046" spans="2:5">
      <c r="B12046" s="24"/>
      <c r="C12046" s="202"/>
      <c r="D12046" s="202"/>
      <c r="E12046" s="202"/>
    </row>
    <row r="12047" spans="2:5">
      <c r="B12047" s="24"/>
      <c r="C12047" s="202"/>
      <c r="D12047" s="202"/>
      <c r="E12047" s="202"/>
    </row>
    <row r="12048" spans="2:5">
      <c r="B12048" s="24"/>
      <c r="C12048" s="202"/>
      <c r="D12048" s="202"/>
      <c r="E12048" s="202"/>
    </row>
    <row r="12049" spans="2:5">
      <c r="B12049" s="24"/>
      <c r="C12049" s="202"/>
      <c r="D12049" s="202"/>
      <c r="E12049" s="202"/>
    </row>
    <row r="12050" spans="2:5">
      <c r="B12050" s="24"/>
      <c r="C12050" s="202"/>
      <c r="D12050" s="202"/>
      <c r="E12050" s="202"/>
    </row>
    <row r="12051" spans="2:5">
      <c r="B12051" s="24"/>
      <c r="C12051" s="202"/>
      <c r="D12051" s="202"/>
      <c r="E12051" s="202"/>
    </row>
    <row r="12052" spans="2:5">
      <c r="B12052" s="24"/>
      <c r="C12052" s="202"/>
      <c r="D12052" s="202"/>
      <c r="E12052" s="202"/>
    </row>
    <row r="12053" spans="2:5">
      <c r="B12053" s="24"/>
      <c r="C12053" s="202"/>
      <c r="D12053" s="202"/>
      <c r="E12053" s="202"/>
    </row>
    <row r="12054" spans="2:5">
      <c r="B12054" s="24"/>
      <c r="C12054" s="202"/>
      <c r="D12054" s="202"/>
      <c r="E12054" s="202"/>
    </row>
    <row r="12055" spans="2:5">
      <c r="B12055" s="24"/>
      <c r="C12055" s="202"/>
      <c r="D12055" s="202"/>
      <c r="E12055" s="202"/>
    </row>
    <row r="12056" spans="2:5">
      <c r="B12056" s="24"/>
      <c r="C12056" s="202"/>
      <c r="D12056" s="202"/>
      <c r="E12056" s="202"/>
    </row>
    <row r="12057" spans="2:5">
      <c r="B12057" s="24"/>
      <c r="C12057" s="202"/>
      <c r="D12057" s="202"/>
      <c r="E12057" s="202"/>
    </row>
    <row r="12058" spans="2:5">
      <c r="B12058" s="24"/>
      <c r="C12058" s="202"/>
      <c r="D12058" s="202"/>
      <c r="E12058" s="202"/>
    </row>
    <row r="12059" spans="2:5">
      <c r="B12059" s="24"/>
      <c r="C12059" s="202"/>
      <c r="D12059" s="202"/>
      <c r="E12059" s="202"/>
    </row>
    <row r="12060" spans="2:5">
      <c r="B12060" s="24"/>
      <c r="C12060" s="202"/>
      <c r="D12060" s="202"/>
      <c r="E12060" s="202"/>
    </row>
    <row r="12061" spans="2:5">
      <c r="B12061" s="24"/>
      <c r="C12061" s="202"/>
      <c r="D12061" s="202"/>
      <c r="E12061" s="202"/>
    </row>
    <row r="12062" spans="2:5">
      <c r="B12062" s="24"/>
      <c r="C12062" s="202"/>
      <c r="D12062" s="202"/>
      <c r="E12062" s="202"/>
    </row>
    <row r="12063" spans="2:5">
      <c r="B12063" s="24"/>
      <c r="C12063" s="202"/>
      <c r="D12063" s="202"/>
      <c r="E12063" s="202"/>
    </row>
    <row r="12064" spans="2:5">
      <c r="B12064" s="24"/>
      <c r="C12064" s="202"/>
      <c r="D12064" s="202"/>
      <c r="E12064" s="202"/>
    </row>
    <row r="12065" spans="2:5">
      <c r="B12065" s="24"/>
      <c r="C12065" s="202"/>
      <c r="D12065" s="202"/>
      <c r="E12065" s="202"/>
    </row>
    <row r="12066" spans="2:5">
      <c r="B12066" s="24"/>
      <c r="C12066" s="202"/>
      <c r="D12066" s="202"/>
      <c r="E12066" s="202"/>
    </row>
    <row r="12067" spans="2:5">
      <c r="B12067" s="24"/>
      <c r="C12067" s="202"/>
      <c r="D12067" s="202"/>
      <c r="E12067" s="202"/>
    </row>
    <row r="12068" spans="2:5">
      <c r="B12068" s="24"/>
      <c r="C12068" s="202"/>
      <c r="D12068" s="202"/>
      <c r="E12068" s="202"/>
    </row>
    <row r="12069" spans="2:5">
      <c r="B12069" s="24"/>
      <c r="C12069" s="202"/>
      <c r="D12069" s="202"/>
      <c r="E12069" s="202"/>
    </row>
    <row r="12070" spans="2:5">
      <c r="B12070" s="24"/>
      <c r="C12070" s="202"/>
      <c r="D12070" s="202"/>
      <c r="E12070" s="202"/>
    </row>
    <row r="12071" spans="2:5">
      <c r="B12071" s="24"/>
      <c r="C12071" s="202"/>
      <c r="D12071" s="202"/>
      <c r="E12071" s="202"/>
    </row>
    <row r="12072" spans="2:5">
      <c r="B12072" s="24"/>
      <c r="C12072" s="202"/>
      <c r="D12072" s="202"/>
      <c r="E12072" s="202"/>
    </row>
    <row r="12073" spans="2:5">
      <c r="B12073" s="24"/>
      <c r="C12073" s="202"/>
      <c r="D12073" s="202"/>
      <c r="E12073" s="202"/>
    </row>
    <row r="12074" spans="2:5">
      <c r="B12074" s="24"/>
      <c r="C12074" s="202"/>
      <c r="D12074" s="202"/>
      <c r="E12074" s="202"/>
    </row>
    <row r="12075" spans="2:5">
      <c r="B12075" s="24"/>
      <c r="C12075" s="202"/>
      <c r="D12075" s="202"/>
      <c r="E12075" s="202"/>
    </row>
    <row r="12076" spans="2:5">
      <c r="B12076" s="24"/>
      <c r="C12076" s="202"/>
      <c r="D12076" s="202"/>
      <c r="E12076" s="202"/>
    </row>
    <row r="12077" spans="2:5">
      <c r="B12077" s="24"/>
      <c r="C12077" s="202"/>
      <c r="D12077" s="202"/>
      <c r="E12077" s="202"/>
    </row>
    <row r="12078" spans="2:5">
      <c r="B12078" s="24"/>
      <c r="C12078" s="202"/>
      <c r="D12078" s="202"/>
      <c r="E12078" s="202"/>
    </row>
    <row r="12079" spans="2:5">
      <c r="B12079" s="24"/>
      <c r="C12079" s="202"/>
      <c r="D12079" s="202"/>
      <c r="E12079" s="202"/>
    </row>
    <row r="12080" spans="2:5">
      <c r="B12080" s="24"/>
      <c r="C12080" s="202"/>
      <c r="D12080" s="202"/>
      <c r="E12080" s="202"/>
    </row>
    <row r="12081" spans="2:5">
      <c r="B12081" s="24"/>
      <c r="C12081" s="202"/>
      <c r="D12081" s="202"/>
      <c r="E12081" s="202"/>
    </row>
    <row r="12082" spans="2:5">
      <c r="B12082" s="24"/>
      <c r="C12082" s="202"/>
      <c r="D12082" s="202"/>
      <c r="E12082" s="202"/>
    </row>
    <row r="12083" spans="2:5">
      <c r="B12083" s="24"/>
      <c r="C12083" s="202"/>
      <c r="D12083" s="202"/>
      <c r="E12083" s="202"/>
    </row>
    <row r="12084" spans="2:5">
      <c r="B12084" s="24"/>
      <c r="C12084" s="202"/>
      <c r="D12084" s="202"/>
      <c r="E12084" s="202"/>
    </row>
    <row r="12085" spans="2:5">
      <c r="B12085" s="24"/>
      <c r="C12085" s="202"/>
      <c r="D12085" s="202"/>
      <c r="E12085" s="202"/>
    </row>
    <row r="12086" spans="2:5">
      <c r="B12086" s="24"/>
      <c r="C12086" s="202"/>
      <c r="D12086" s="202"/>
      <c r="E12086" s="202"/>
    </row>
    <row r="12087" spans="2:5">
      <c r="B12087" s="24"/>
      <c r="C12087" s="202"/>
      <c r="D12087" s="202"/>
      <c r="E12087" s="202"/>
    </row>
    <row r="12088" spans="2:5">
      <c r="B12088" s="24"/>
      <c r="C12088" s="202"/>
      <c r="D12088" s="202"/>
      <c r="E12088" s="202"/>
    </row>
    <row r="12089" spans="2:5">
      <c r="B12089" s="24"/>
      <c r="C12089" s="202"/>
      <c r="D12089" s="202"/>
      <c r="E12089" s="202"/>
    </row>
    <row r="12090" spans="2:5">
      <c r="B12090" s="24"/>
      <c r="C12090" s="202"/>
      <c r="D12090" s="202"/>
      <c r="E12090" s="202"/>
    </row>
    <row r="12091" spans="2:5">
      <c r="B12091" s="24"/>
      <c r="C12091" s="202"/>
      <c r="D12091" s="202"/>
      <c r="E12091" s="202"/>
    </row>
    <row r="12092" spans="2:5">
      <c r="B12092" s="24"/>
      <c r="C12092" s="202"/>
      <c r="D12092" s="202"/>
      <c r="E12092" s="202"/>
    </row>
    <row r="12093" spans="2:5">
      <c r="B12093" s="24"/>
      <c r="C12093" s="202"/>
      <c r="D12093" s="202"/>
      <c r="E12093" s="202"/>
    </row>
    <row r="12094" spans="2:5">
      <c r="B12094" s="24"/>
      <c r="C12094" s="202"/>
      <c r="D12094" s="202"/>
      <c r="E12094" s="202"/>
    </row>
    <row r="12095" spans="2:5">
      <c r="B12095" s="24"/>
      <c r="C12095" s="202"/>
      <c r="D12095" s="202"/>
      <c r="E12095" s="202"/>
    </row>
    <row r="12096" spans="2:5">
      <c r="B12096" s="24"/>
      <c r="C12096" s="202"/>
      <c r="D12096" s="202"/>
      <c r="E12096" s="202"/>
    </row>
    <row r="12097" spans="2:5">
      <c r="B12097" s="24"/>
      <c r="C12097" s="202"/>
      <c r="D12097" s="202"/>
      <c r="E12097" s="202"/>
    </row>
    <row r="12098" spans="2:5">
      <c r="B12098" s="24"/>
      <c r="C12098" s="202"/>
      <c r="D12098" s="202"/>
      <c r="E12098" s="202"/>
    </row>
    <row r="12099" spans="2:5">
      <c r="B12099" s="24"/>
      <c r="C12099" s="202"/>
      <c r="D12099" s="202"/>
      <c r="E12099" s="202"/>
    </row>
    <row r="12100" spans="2:5">
      <c r="B12100" s="24"/>
      <c r="C12100" s="202"/>
      <c r="D12100" s="202"/>
      <c r="E12100" s="202"/>
    </row>
    <row r="12101" spans="2:5">
      <c r="B12101" s="24"/>
      <c r="C12101" s="202"/>
      <c r="D12101" s="202"/>
      <c r="E12101" s="202"/>
    </row>
    <row r="12102" spans="2:5">
      <c r="B12102" s="24"/>
      <c r="C12102" s="202"/>
      <c r="D12102" s="202"/>
      <c r="E12102" s="202"/>
    </row>
    <row r="12103" spans="2:5">
      <c r="B12103" s="24"/>
      <c r="C12103" s="202"/>
      <c r="D12103" s="202"/>
      <c r="E12103" s="202"/>
    </row>
    <row r="12104" spans="2:5">
      <c r="B12104" s="24"/>
      <c r="C12104" s="202"/>
      <c r="D12104" s="202"/>
      <c r="E12104" s="202"/>
    </row>
    <row r="12105" spans="2:5">
      <c r="B12105" s="24"/>
      <c r="C12105" s="202"/>
      <c r="D12105" s="202"/>
      <c r="E12105" s="202"/>
    </row>
    <row r="12106" spans="2:5">
      <c r="B12106" s="24"/>
      <c r="C12106" s="202"/>
      <c r="D12106" s="202"/>
      <c r="E12106" s="202"/>
    </row>
    <row r="12107" spans="2:5">
      <c r="B12107" s="24"/>
      <c r="C12107" s="202"/>
      <c r="D12107" s="202"/>
      <c r="E12107" s="202"/>
    </row>
    <row r="12108" spans="2:5">
      <c r="B12108" s="24"/>
      <c r="C12108" s="202"/>
      <c r="D12108" s="202"/>
      <c r="E12108" s="202"/>
    </row>
    <row r="12109" spans="2:5">
      <c r="B12109" s="24"/>
      <c r="C12109" s="202"/>
      <c r="D12109" s="202"/>
      <c r="E12109" s="202"/>
    </row>
    <row r="12110" spans="2:5">
      <c r="B12110" s="24"/>
      <c r="C12110" s="202"/>
      <c r="D12110" s="202"/>
      <c r="E12110" s="202"/>
    </row>
    <row r="12111" spans="2:5">
      <c r="B12111" s="24"/>
      <c r="C12111" s="202"/>
      <c r="D12111" s="202"/>
      <c r="E12111" s="202"/>
    </row>
    <row r="12112" spans="2:5">
      <c r="B12112" s="24"/>
      <c r="C12112" s="202"/>
      <c r="D12112" s="202"/>
      <c r="E12112" s="202"/>
    </row>
    <row r="12113" spans="2:5">
      <c r="B12113" s="24"/>
      <c r="C12113" s="202"/>
      <c r="D12113" s="202"/>
      <c r="E12113" s="202"/>
    </row>
    <row r="12114" spans="2:5">
      <c r="B12114" s="24"/>
      <c r="C12114" s="202"/>
      <c r="D12114" s="202"/>
      <c r="E12114" s="202"/>
    </row>
    <row r="12115" spans="2:5">
      <c r="B12115" s="24"/>
      <c r="C12115" s="202"/>
      <c r="D12115" s="202"/>
      <c r="E12115" s="202"/>
    </row>
    <row r="12116" spans="2:5">
      <c r="B12116" s="24"/>
      <c r="C12116" s="202"/>
      <c r="D12116" s="202"/>
      <c r="E12116" s="202"/>
    </row>
    <row r="12117" spans="2:5">
      <c r="B12117" s="24"/>
      <c r="C12117" s="202"/>
      <c r="D12117" s="202"/>
      <c r="E12117" s="202"/>
    </row>
    <row r="12118" spans="2:5">
      <c r="B12118" s="24"/>
      <c r="C12118" s="202"/>
      <c r="D12118" s="202"/>
      <c r="E12118" s="202"/>
    </row>
    <row r="12119" spans="2:5">
      <c r="B12119" s="24"/>
      <c r="C12119" s="202"/>
      <c r="D12119" s="202"/>
      <c r="E12119" s="202"/>
    </row>
    <row r="12120" spans="2:5">
      <c r="B12120" s="24"/>
      <c r="C12120" s="202"/>
      <c r="D12120" s="202"/>
      <c r="E12120" s="202"/>
    </row>
    <row r="12121" spans="2:5">
      <c r="B12121" s="24"/>
      <c r="C12121" s="202"/>
      <c r="D12121" s="202"/>
      <c r="E12121" s="202"/>
    </row>
    <row r="12122" spans="2:5">
      <c r="B12122" s="24"/>
      <c r="C12122" s="202"/>
      <c r="D12122" s="202"/>
      <c r="E12122" s="202"/>
    </row>
    <row r="12123" spans="2:5">
      <c r="B12123" s="24"/>
      <c r="C12123" s="202"/>
      <c r="D12123" s="202"/>
      <c r="E12123" s="202"/>
    </row>
    <row r="12124" spans="2:5">
      <c r="B12124" s="24"/>
      <c r="C12124" s="202"/>
      <c r="D12124" s="202"/>
      <c r="E12124" s="202"/>
    </row>
    <row r="12125" spans="2:5">
      <c r="B12125" s="24"/>
      <c r="C12125" s="202"/>
      <c r="D12125" s="202"/>
      <c r="E12125" s="202"/>
    </row>
    <row r="12126" spans="2:5">
      <c r="B12126" s="24"/>
      <c r="C12126" s="202"/>
      <c r="D12126" s="202"/>
      <c r="E12126" s="202"/>
    </row>
    <row r="12127" spans="2:5">
      <c r="B12127" s="24"/>
      <c r="C12127" s="202"/>
      <c r="D12127" s="202"/>
      <c r="E12127" s="202"/>
    </row>
    <row r="12128" spans="2:5">
      <c r="B12128" s="24"/>
      <c r="C12128" s="202"/>
      <c r="D12128" s="202"/>
      <c r="E12128" s="202"/>
    </row>
    <row r="12129" spans="2:5">
      <c r="B12129" s="24"/>
      <c r="C12129" s="202"/>
      <c r="D12129" s="202"/>
      <c r="E12129" s="202"/>
    </row>
    <row r="12130" spans="2:5">
      <c r="B12130" s="24"/>
      <c r="C12130" s="202"/>
      <c r="D12130" s="202"/>
      <c r="E12130" s="202"/>
    </row>
    <row r="12131" spans="2:5">
      <c r="B12131" s="24"/>
      <c r="C12131" s="202"/>
      <c r="D12131" s="202"/>
      <c r="E12131" s="202"/>
    </row>
    <row r="12132" spans="2:5">
      <c r="B12132" s="24"/>
      <c r="C12132" s="202"/>
      <c r="D12132" s="202"/>
      <c r="E12132" s="202"/>
    </row>
    <row r="12133" spans="2:5">
      <c r="B12133" s="24"/>
      <c r="C12133" s="202"/>
      <c r="D12133" s="202"/>
      <c r="E12133" s="202"/>
    </row>
    <row r="12134" spans="2:5">
      <c r="B12134" s="24"/>
      <c r="C12134" s="202"/>
      <c r="D12134" s="202"/>
      <c r="E12134" s="202"/>
    </row>
    <row r="12135" spans="2:5">
      <c r="B12135" s="24"/>
      <c r="C12135" s="202"/>
      <c r="D12135" s="202"/>
      <c r="E12135" s="202"/>
    </row>
    <row r="12136" spans="2:5">
      <c r="B12136" s="24"/>
      <c r="C12136" s="202"/>
      <c r="D12136" s="202"/>
      <c r="E12136" s="202"/>
    </row>
    <row r="12137" spans="2:5">
      <c r="B12137" s="24"/>
      <c r="C12137" s="202"/>
      <c r="D12137" s="202"/>
      <c r="E12137" s="202"/>
    </row>
    <row r="12138" spans="2:5">
      <c r="B12138" s="24"/>
      <c r="C12138" s="202"/>
      <c r="D12138" s="202"/>
      <c r="E12138" s="202"/>
    </row>
    <row r="12139" spans="2:5">
      <c r="B12139" s="24"/>
      <c r="C12139" s="202"/>
      <c r="D12139" s="202"/>
      <c r="E12139" s="202"/>
    </row>
    <row r="12140" spans="2:5">
      <c r="B12140" s="24"/>
      <c r="C12140" s="202"/>
      <c r="D12140" s="202"/>
      <c r="E12140" s="202"/>
    </row>
    <row r="12141" spans="2:5">
      <c r="B12141" s="24"/>
      <c r="C12141" s="202"/>
      <c r="D12141" s="202"/>
      <c r="E12141" s="202"/>
    </row>
    <row r="12142" spans="2:5">
      <c r="B12142" s="24"/>
      <c r="C12142" s="202"/>
      <c r="D12142" s="202"/>
      <c r="E12142" s="202"/>
    </row>
    <row r="12143" spans="2:5">
      <c r="B12143" s="24"/>
      <c r="C12143" s="202"/>
      <c r="D12143" s="202"/>
      <c r="E12143" s="202"/>
    </row>
    <row r="12144" spans="2:5">
      <c r="B12144" s="24"/>
      <c r="C12144" s="202"/>
      <c r="D12144" s="202"/>
      <c r="E12144" s="202"/>
    </row>
    <row r="12145" spans="2:5">
      <c r="B12145" s="24"/>
      <c r="C12145" s="202"/>
      <c r="D12145" s="202"/>
      <c r="E12145" s="202"/>
    </row>
    <row r="12146" spans="2:5">
      <c r="B12146" s="24"/>
      <c r="C12146" s="202"/>
      <c r="D12146" s="202"/>
      <c r="E12146" s="202"/>
    </row>
    <row r="12147" spans="2:5">
      <c r="B12147" s="24"/>
      <c r="C12147" s="202"/>
      <c r="D12147" s="202"/>
      <c r="E12147" s="202"/>
    </row>
    <row r="12148" spans="2:5">
      <c r="B12148" s="24"/>
      <c r="C12148" s="202"/>
      <c r="D12148" s="202"/>
      <c r="E12148" s="202"/>
    </row>
    <row r="12149" spans="2:5">
      <c r="B12149" s="24"/>
      <c r="C12149" s="202"/>
      <c r="D12149" s="202"/>
      <c r="E12149" s="202"/>
    </row>
    <row r="12150" spans="2:5">
      <c r="B12150" s="24"/>
      <c r="C12150" s="202"/>
      <c r="D12150" s="202"/>
      <c r="E12150" s="202"/>
    </row>
    <row r="12151" spans="2:5">
      <c r="B12151" s="24"/>
      <c r="C12151" s="202"/>
      <c r="D12151" s="202"/>
      <c r="E12151" s="202"/>
    </row>
    <row r="12152" spans="2:5">
      <c r="B12152" s="24"/>
      <c r="C12152" s="202"/>
      <c r="D12152" s="202"/>
      <c r="E12152" s="202"/>
    </row>
    <row r="12153" spans="2:5">
      <c r="B12153" s="24"/>
      <c r="C12153" s="202"/>
      <c r="D12153" s="202"/>
      <c r="E12153" s="202"/>
    </row>
    <row r="12154" spans="2:5">
      <c r="B12154" s="24"/>
      <c r="C12154" s="202"/>
      <c r="D12154" s="202"/>
      <c r="E12154" s="202"/>
    </row>
    <row r="12155" spans="2:5">
      <c r="B12155" s="24"/>
      <c r="C12155" s="202"/>
      <c r="D12155" s="202"/>
      <c r="E12155" s="202"/>
    </row>
    <row r="12156" spans="2:5">
      <c r="B12156" s="24"/>
      <c r="C12156" s="202"/>
      <c r="D12156" s="202"/>
      <c r="E12156" s="202"/>
    </row>
    <row r="12157" spans="2:5">
      <c r="B12157" s="24"/>
      <c r="C12157" s="202"/>
      <c r="D12157" s="202"/>
      <c r="E12157" s="202"/>
    </row>
    <row r="12158" spans="2:5">
      <c r="B12158" s="24"/>
      <c r="C12158" s="202"/>
      <c r="D12158" s="202"/>
      <c r="E12158" s="202"/>
    </row>
    <row r="12159" spans="2:5">
      <c r="B12159" s="24"/>
      <c r="C12159" s="202"/>
      <c r="D12159" s="202"/>
      <c r="E12159" s="202"/>
    </row>
    <row r="12160" spans="2:5">
      <c r="B12160" s="24"/>
      <c r="C12160" s="202"/>
      <c r="D12160" s="202"/>
      <c r="E12160" s="202"/>
    </row>
    <row r="12161" spans="2:5">
      <c r="B12161" s="24"/>
      <c r="C12161" s="202"/>
      <c r="D12161" s="202"/>
      <c r="E12161" s="202"/>
    </row>
    <row r="12162" spans="2:5">
      <c r="B12162" s="24"/>
      <c r="C12162" s="202"/>
      <c r="D12162" s="202"/>
      <c r="E12162" s="202"/>
    </row>
    <row r="12163" spans="2:5">
      <c r="B12163" s="24"/>
      <c r="C12163" s="202"/>
      <c r="D12163" s="202"/>
      <c r="E12163" s="202"/>
    </row>
    <row r="12164" spans="2:5">
      <c r="B12164" s="24"/>
      <c r="C12164" s="202"/>
      <c r="D12164" s="202"/>
      <c r="E12164" s="202"/>
    </row>
    <row r="12165" spans="2:5">
      <c r="B12165" s="24"/>
      <c r="C12165" s="202"/>
      <c r="D12165" s="202"/>
      <c r="E12165" s="202"/>
    </row>
    <row r="12166" spans="2:5">
      <c r="B12166" s="24"/>
      <c r="C12166" s="202"/>
      <c r="D12166" s="202"/>
      <c r="E12166" s="202"/>
    </row>
    <row r="12167" spans="2:5">
      <c r="B12167" s="24"/>
      <c r="C12167" s="202"/>
      <c r="D12167" s="202"/>
      <c r="E12167" s="202"/>
    </row>
    <row r="12168" spans="2:5">
      <c r="B12168" s="24"/>
      <c r="C12168" s="202"/>
      <c r="D12168" s="202"/>
      <c r="E12168" s="202"/>
    </row>
    <row r="12169" spans="2:5">
      <c r="B12169" s="24"/>
      <c r="C12169" s="202"/>
      <c r="D12169" s="202"/>
      <c r="E12169" s="202"/>
    </row>
    <row r="12170" spans="2:5">
      <c r="B12170" s="24"/>
      <c r="C12170" s="202"/>
      <c r="D12170" s="202"/>
      <c r="E12170" s="202"/>
    </row>
    <row r="12171" spans="2:5">
      <c r="B12171" s="24"/>
      <c r="C12171" s="202"/>
      <c r="D12171" s="202"/>
      <c r="E12171" s="202"/>
    </row>
    <row r="12172" spans="2:5">
      <c r="B12172" s="24"/>
      <c r="C12172" s="202"/>
      <c r="D12172" s="202"/>
      <c r="E12172" s="202"/>
    </row>
    <row r="12173" spans="2:5">
      <c r="B12173" s="24"/>
      <c r="C12173" s="202"/>
      <c r="D12173" s="202"/>
      <c r="E12173" s="202"/>
    </row>
    <row r="12174" spans="2:5">
      <c r="B12174" s="24"/>
      <c r="C12174" s="202"/>
      <c r="D12174" s="202"/>
      <c r="E12174" s="202"/>
    </row>
    <row r="12175" spans="2:5">
      <c r="B12175" s="24"/>
      <c r="C12175" s="202"/>
      <c r="D12175" s="202"/>
      <c r="E12175" s="202"/>
    </row>
    <row r="12176" spans="2:5">
      <c r="B12176" s="24"/>
      <c r="C12176" s="202"/>
      <c r="D12176" s="202"/>
      <c r="E12176" s="202"/>
    </row>
    <row r="12177" spans="2:5">
      <c r="B12177" s="24"/>
      <c r="C12177" s="202"/>
      <c r="D12177" s="202"/>
      <c r="E12177" s="202"/>
    </row>
    <row r="12178" spans="2:5">
      <c r="B12178" s="24"/>
      <c r="C12178" s="202"/>
      <c r="D12178" s="202"/>
      <c r="E12178" s="202"/>
    </row>
    <row r="12179" spans="2:5">
      <c r="B12179" s="24"/>
      <c r="C12179" s="202"/>
      <c r="D12179" s="202"/>
      <c r="E12179" s="202"/>
    </row>
    <row r="12180" spans="2:5">
      <c r="B12180" s="24"/>
      <c r="C12180" s="202"/>
      <c r="D12180" s="202"/>
      <c r="E12180" s="202"/>
    </row>
    <row r="12181" spans="2:5">
      <c r="B12181" s="24"/>
      <c r="C12181" s="202"/>
      <c r="D12181" s="202"/>
      <c r="E12181" s="202"/>
    </row>
    <row r="12182" spans="2:5">
      <c r="B12182" s="24"/>
      <c r="C12182" s="202"/>
      <c r="D12182" s="202"/>
      <c r="E12182" s="202"/>
    </row>
    <row r="12183" spans="2:5">
      <c r="B12183" s="24"/>
      <c r="C12183" s="202"/>
      <c r="D12183" s="202"/>
      <c r="E12183" s="202"/>
    </row>
    <row r="12184" spans="2:5">
      <c r="B12184" s="24"/>
      <c r="C12184" s="202"/>
      <c r="D12184" s="202"/>
      <c r="E12184" s="202"/>
    </row>
    <row r="12185" spans="2:5">
      <c r="B12185" s="24"/>
      <c r="C12185" s="202"/>
      <c r="D12185" s="202"/>
      <c r="E12185" s="202"/>
    </row>
    <row r="12186" spans="2:5">
      <c r="B12186" s="24"/>
      <c r="C12186" s="202"/>
      <c r="D12186" s="202"/>
      <c r="E12186" s="202"/>
    </row>
    <row r="12187" spans="2:5">
      <c r="B12187" s="24"/>
      <c r="C12187" s="202"/>
      <c r="D12187" s="202"/>
      <c r="E12187" s="202"/>
    </row>
    <row r="12188" spans="2:5">
      <c r="B12188" s="24"/>
      <c r="C12188" s="202"/>
      <c r="D12188" s="202"/>
      <c r="E12188" s="202"/>
    </row>
    <row r="12189" spans="2:5">
      <c r="B12189" s="24"/>
      <c r="C12189" s="202"/>
      <c r="D12189" s="202"/>
      <c r="E12189" s="202"/>
    </row>
    <row r="12190" spans="2:5">
      <c r="B12190" s="24"/>
      <c r="C12190" s="202"/>
      <c r="D12190" s="202"/>
      <c r="E12190" s="202"/>
    </row>
    <row r="12191" spans="2:5">
      <c r="B12191" s="24"/>
      <c r="C12191" s="202"/>
      <c r="D12191" s="202"/>
      <c r="E12191" s="202"/>
    </row>
    <row r="12192" spans="2:5">
      <c r="B12192" s="24"/>
      <c r="C12192" s="202"/>
      <c r="D12192" s="202"/>
      <c r="E12192" s="202"/>
    </row>
    <row r="12193" spans="2:5">
      <c r="B12193" s="24"/>
      <c r="C12193" s="202"/>
      <c r="D12193" s="202"/>
      <c r="E12193" s="202"/>
    </row>
    <row r="12194" spans="2:5">
      <c r="B12194" s="24"/>
      <c r="C12194" s="202"/>
      <c r="D12194" s="202"/>
      <c r="E12194" s="202"/>
    </row>
    <row r="12195" spans="2:5">
      <c r="B12195" s="24"/>
      <c r="C12195" s="202"/>
      <c r="D12195" s="202"/>
      <c r="E12195" s="202"/>
    </row>
    <row r="12196" spans="2:5">
      <c r="B12196" s="24"/>
      <c r="C12196" s="202"/>
      <c r="D12196" s="202"/>
      <c r="E12196" s="202"/>
    </row>
    <row r="12197" spans="2:5">
      <c r="B12197" s="24"/>
      <c r="C12197" s="202"/>
      <c r="D12197" s="202"/>
      <c r="E12197" s="202"/>
    </row>
    <row r="12198" spans="2:5">
      <c r="B12198" s="24"/>
      <c r="C12198" s="202"/>
      <c r="D12198" s="202"/>
      <c r="E12198" s="202"/>
    </row>
    <row r="12199" spans="2:5">
      <c r="B12199" s="24"/>
      <c r="C12199" s="202"/>
      <c r="D12199" s="202"/>
      <c r="E12199" s="202"/>
    </row>
    <row r="12200" spans="2:5">
      <c r="B12200" s="24"/>
      <c r="C12200" s="202"/>
      <c r="D12200" s="202"/>
      <c r="E12200" s="202"/>
    </row>
    <row r="12201" spans="2:5">
      <c r="B12201" s="24"/>
      <c r="C12201" s="202"/>
      <c r="D12201" s="202"/>
      <c r="E12201" s="202"/>
    </row>
    <row r="12202" spans="2:5">
      <c r="B12202" s="24"/>
      <c r="C12202" s="202"/>
      <c r="D12202" s="202"/>
      <c r="E12202" s="202"/>
    </row>
    <row r="12203" spans="2:5">
      <c r="B12203" s="24"/>
      <c r="C12203" s="202"/>
      <c r="D12203" s="202"/>
      <c r="E12203" s="202"/>
    </row>
    <row r="12204" spans="2:5">
      <c r="B12204" s="24"/>
      <c r="C12204" s="202"/>
      <c r="D12204" s="202"/>
      <c r="E12204" s="202"/>
    </row>
    <row r="12205" spans="2:5">
      <c r="B12205" s="24"/>
      <c r="C12205" s="202"/>
      <c r="D12205" s="202"/>
      <c r="E12205" s="202"/>
    </row>
    <row r="12206" spans="2:5">
      <c r="B12206" s="24"/>
      <c r="C12206" s="202"/>
      <c r="D12206" s="202"/>
      <c r="E12206" s="202"/>
    </row>
    <row r="12207" spans="2:5">
      <c r="B12207" s="24"/>
      <c r="C12207" s="202"/>
      <c r="D12207" s="202"/>
      <c r="E12207" s="202"/>
    </row>
    <row r="12208" spans="2:5">
      <c r="B12208" s="24"/>
      <c r="C12208" s="202"/>
      <c r="D12208" s="202"/>
      <c r="E12208" s="202"/>
    </row>
    <row r="12209" spans="2:5">
      <c r="B12209" s="24"/>
      <c r="C12209" s="202"/>
      <c r="D12209" s="202"/>
      <c r="E12209" s="202"/>
    </row>
    <row r="12210" spans="2:5">
      <c r="B12210" s="24"/>
      <c r="C12210" s="202"/>
      <c r="D12210" s="202"/>
      <c r="E12210" s="202"/>
    </row>
    <row r="12211" spans="2:5">
      <c r="B12211" s="24"/>
      <c r="C12211" s="202"/>
      <c r="D12211" s="202"/>
      <c r="E12211" s="202"/>
    </row>
    <row r="12212" spans="2:5">
      <c r="B12212" s="24"/>
      <c r="C12212" s="202"/>
      <c r="D12212" s="202"/>
      <c r="E12212" s="202"/>
    </row>
    <row r="12213" spans="2:5">
      <c r="B12213" s="24"/>
      <c r="C12213" s="202"/>
      <c r="D12213" s="202"/>
      <c r="E12213" s="202"/>
    </row>
    <row r="12214" spans="2:5">
      <c r="B12214" s="24"/>
      <c r="C12214" s="202"/>
      <c r="D12214" s="202"/>
      <c r="E12214" s="202"/>
    </row>
    <row r="12215" spans="2:5">
      <c r="B12215" s="24"/>
      <c r="C12215" s="202"/>
      <c r="D12215" s="202"/>
      <c r="E12215" s="202"/>
    </row>
    <row r="12216" spans="2:5">
      <c r="B12216" s="24"/>
      <c r="C12216" s="202"/>
      <c r="D12216" s="202"/>
      <c r="E12216" s="202"/>
    </row>
    <row r="12217" spans="2:5">
      <c r="B12217" s="24"/>
      <c r="C12217" s="202"/>
      <c r="D12217" s="202"/>
      <c r="E12217" s="202"/>
    </row>
    <row r="12218" spans="2:5">
      <c r="B12218" s="24"/>
      <c r="C12218" s="202"/>
      <c r="D12218" s="202"/>
      <c r="E12218" s="202"/>
    </row>
    <row r="12219" spans="2:5">
      <c r="B12219" s="24"/>
      <c r="C12219" s="202"/>
      <c r="D12219" s="202"/>
      <c r="E12219" s="202"/>
    </row>
    <row r="12220" spans="2:5">
      <c r="B12220" s="24"/>
      <c r="C12220" s="202"/>
      <c r="D12220" s="202"/>
      <c r="E12220" s="202"/>
    </row>
    <row r="12221" spans="2:5">
      <c r="B12221" s="24"/>
      <c r="C12221" s="202"/>
      <c r="D12221" s="202"/>
      <c r="E12221" s="202"/>
    </row>
    <row r="12222" spans="2:5">
      <c r="B12222" s="24"/>
      <c r="C12222" s="202"/>
      <c r="D12222" s="202"/>
      <c r="E12222" s="202"/>
    </row>
    <row r="12223" spans="2:5">
      <c r="B12223" s="24"/>
      <c r="C12223" s="202"/>
      <c r="D12223" s="202"/>
      <c r="E12223" s="202"/>
    </row>
    <row r="12224" spans="2:5">
      <c r="B12224" s="24"/>
      <c r="C12224" s="202"/>
      <c r="D12224" s="202"/>
      <c r="E12224" s="202"/>
    </row>
    <row r="12225" spans="2:5">
      <c r="B12225" s="24"/>
      <c r="C12225" s="202"/>
      <c r="D12225" s="202"/>
      <c r="E12225" s="202"/>
    </row>
    <row r="12226" spans="2:5">
      <c r="B12226" s="24"/>
      <c r="C12226" s="202"/>
      <c r="D12226" s="202"/>
      <c r="E12226" s="202"/>
    </row>
    <row r="12227" spans="2:5">
      <c r="B12227" s="24"/>
      <c r="C12227" s="202"/>
      <c r="D12227" s="202"/>
      <c r="E12227" s="202"/>
    </row>
    <row r="12228" spans="2:5">
      <c r="B12228" s="24"/>
      <c r="C12228" s="202"/>
      <c r="D12228" s="202"/>
      <c r="E12228" s="202"/>
    </row>
    <row r="12229" spans="2:5">
      <c r="B12229" s="24"/>
      <c r="C12229" s="202"/>
      <c r="D12229" s="202"/>
      <c r="E12229" s="202"/>
    </row>
    <row r="12230" spans="2:5">
      <c r="B12230" s="24"/>
      <c r="C12230" s="202"/>
      <c r="D12230" s="202"/>
      <c r="E12230" s="202"/>
    </row>
    <row r="12231" spans="2:5">
      <c r="B12231" s="24"/>
      <c r="C12231" s="202"/>
      <c r="D12231" s="202"/>
      <c r="E12231" s="202"/>
    </row>
    <row r="12232" spans="2:5">
      <c r="B12232" s="24"/>
      <c r="C12232" s="202"/>
      <c r="D12232" s="202"/>
      <c r="E12232" s="202"/>
    </row>
    <row r="12233" spans="2:5">
      <c r="B12233" s="24"/>
      <c r="C12233" s="202"/>
      <c r="D12233" s="202"/>
      <c r="E12233" s="202"/>
    </row>
    <row r="12234" spans="2:5">
      <c r="B12234" s="24"/>
      <c r="C12234" s="202"/>
      <c r="D12234" s="202"/>
      <c r="E12234" s="202"/>
    </row>
    <row r="12235" spans="2:5">
      <c r="B12235" s="24"/>
      <c r="C12235" s="202"/>
      <c r="D12235" s="202"/>
      <c r="E12235" s="202"/>
    </row>
    <row r="12236" spans="2:5">
      <c r="B12236" s="24"/>
      <c r="C12236" s="202"/>
      <c r="D12236" s="202"/>
      <c r="E12236" s="202"/>
    </row>
    <row r="12237" spans="2:5">
      <c r="B12237" s="24"/>
      <c r="C12237" s="202"/>
      <c r="D12237" s="202"/>
      <c r="E12237" s="202"/>
    </row>
    <row r="12238" spans="2:5">
      <c r="B12238" s="24"/>
      <c r="C12238" s="202"/>
      <c r="D12238" s="202"/>
      <c r="E12238" s="202"/>
    </row>
    <row r="12239" spans="2:5">
      <c r="B12239" s="24"/>
      <c r="C12239" s="202"/>
      <c r="D12239" s="202"/>
      <c r="E12239" s="202"/>
    </row>
    <row r="12240" spans="2:5">
      <c r="B12240" s="24"/>
      <c r="C12240" s="202"/>
      <c r="D12240" s="202"/>
      <c r="E12240" s="202"/>
    </row>
    <row r="12241" spans="2:5">
      <c r="B12241" s="24"/>
      <c r="C12241" s="202"/>
      <c r="D12241" s="202"/>
      <c r="E12241" s="202"/>
    </row>
    <row r="12242" spans="2:5">
      <c r="B12242" s="24"/>
      <c r="C12242" s="202"/>
      <c r="D12242" s="202"/>
      <c r="E12242" s="202"/>
    </row>
    <row r="12243" spans="2:5">
      <c r="B12243" s="24"/>
      <c r="C12243" s="202"/>
      <c r="D12243" s="202"/>
      <c r="E12243" s="202"/>
    </row>
    <row r="12244" spans="2:5">
      <c r="B12244" s="24"/>
      <c r="C12244" s="202"/>
      <c r="D12244" s="202"/>
      <c r="E12244" s="202"/>
    </row>
    <row r="12245" spans="2:5">
      <c r="B12245" s="24"/>
      <c r="C12245" s="202"/>
      <c r="D12245" s="202"/>
      <c r="E12245" s="202"/>
    </row>
    <row r="12246" spans="2:5">
      <c r="B12246" s="24"/>
      <c r="C12246" s="202"/>
      <c r="D12246" s="202"/>
      <c r="E12246" s="202"/>
    </row>
    <row r="12247" spans="2:5">
      <c r="B12247" s="24"/>
      <c r="C12247" s="202"/>
      <c r="D12247" s="202"/>
      <c r="E12247" s="202"/>
    </row>
    <row r="12248" spans="2:5">
      <c r="B12248" s="24"/>
      <c r="C12248" s="202"/>
      <c r="D12248" s="202"/>
      <c r="E12248" s="202"/>
    </row>
    <row r="12249" spans="2:5">
      <c r="B12249" s="24"/>
      <c r="C12249" s="202"/>
      <c r="D12249" s="202"/>
      <c r="E12249" s="202"/>
    </row>
    <row r="12250" spans="2:5">
      <c r="B12250" s="24"/>
      <c r="C12250" s="202"/>
      <c r="D12250" s="202"/>
      <c r="E12250" s="202"/>
    </row>
    <row r="12251" spans="2:5">
      <c r="B12251" s="24"/>
      <c r="C12251" s="202"/>
      <c r="D12251" s="202"/>
      <c r="E12251" s="202"/>
    </row>
    <row r="12252" spans="2:5">
      <c r="B12252" s="24"/>
      <c r="C12252" s="202"/>
      <c r="D12252" s="202"/>
      <c r="E12252" s="202"/>
    </row>
    <row r="12253" spans="2:5">
      <c r="B12253" s="24"/>
      <c r="C12253" s="202"/>
      <c r="D12253" s="202"/>
      <c r="E12253" s="202"/>
    </row>
    <row r="12254" spans="2:5">
      <c r="B12254" s="24"/>
      <c r="C12254" s="202"/>
      <c r="D12254" s="202"/>
      <c r="E12254" s="202"/>
    </row>
    <row r="12255" spans="2:5">
      <c r="B12255" s="24"/>
      <c r="C12255" s="202"/>
      <c r="D12255" s="202"/>
      <c r="E12255" s="202"/>
    </row>
    <row r="12256" spans="2:5">
      <c r="B12256" s="24"/>
      <c r="C12256" s="202"/>
      <c r="D12256" s="202"/>
      <c r="E12256" s="202"/>
    </row>
    <row r="12257" spans="2:5">
      <c r="B12257" s="24"/>
      <c r="C12257" s="202"/>
      <c r="D12257" s="202"/>
      <c r="E12257" s="202"/>
    </row>
    <row r="12258" spans="2:5">
      <c r="B12258" s="24"/>
      <c r="C12258" s="202"/>
      <c r="D12258" s="202"/>
      <c r="E12258" s="202"/>
    </row>
    <row r="12259" spans="2:5">
      <c r="B12259" s="24"/>
      <c r="C12259" s="202"/>
      <c r="D12259" s="202"/>
      <c r="E12259" s="202"/>
    </row>
    <row r="12260" spans="2:5">
      <c r="B12260" s="24"/>
      <c r="C12260" s="202"/>
      <c r="D12260" s="202"/>
      <c r="E12260" s="202"/>
    </row>
    <row r="12261" spans="2:5">
      <c r="B12261" s="24"/>
      <c r="C12261" s="202"/>
      <c r="D12261" s="202"/>
      <c r="E12261" s="202"/>
    </row>
    <row r="12262" spans="2:5">
      <c r="B12262" s="24"/>
      <c r="C12262" s="202"/>
      <c r="D12262" s="202"/>
      <c r="E12262" s="202"/>
    </row>
    <row r="12263" spans="2:5">
      <c r="B12263" s="24"/>
      <c r="C12263" s="202"/>
      <c r="D12263" s="202"/>
      <c r="E12263" s="202"/>
    </row>
    <row r="12264" spans="2:5">
      <c r="B12264" s="24"/>
      <c r="C12264" s="202"/>
      <c r="D12264" s="202"/>
      <c r="E12264" s="202"/>
    </row>
    <row r="12265" spans="2:5">
      <c r="B12265" s="24"/>
      <c r="C12265" s="202"/>
      <c r="D12265" s="202"/>
      <c r="E12265" s="202"/>
    </row>
    <row r="12266" spans="2:5">
      <c r="B12266" s="24"/>
      <c r="C12266" s="202"/>
      <c r="D12266" s="202"/>
      <c r="E12266" s="202"/>
    </row>
    <row r="12267" spans="2:5">
      <c r="B12267" s="24"/>
      <c r="C12267" s="202"/>
      <c r="D12267" s="202"/>
      <c r="E12267" s="202"/>
    </row>
    <row r="12268" spans="2:5">
      <c r="B12268" s="24"/>
      <c r="C12268" s="202"/>
      <c r="D12268" s="202"/>
      <c r="E12268" s="202"/>
    </row>
    <row r="12269" spans="2:5">
      <c r="B12269" s="24"/>
      <c r="C12269" s="202"/>
      <c r="D12269" s="202"/>
      <c r="E12269" s="202"/>
    </row>
    <row r="12270" spans="2:5">
      <c r="B12270" s="24"/>
      <c r="C12270" s="202"/>
      <c r="D12270" s="202"/>
      <c r="E12270" s="202"/>
    </row>
    <row r="12271" spans="2:5">
      <c r="B12271" s="24"/>
      <c r="C12271" s="202"/>
      <c r="D12271" s="202"/>
      <c r="E12271" s="202"/>
    </row>
    <row r="12272" spans="2:5">
      <c r="B12272" s="24"/>
      <c r="C12272" s="202"/>
      <c r="D12272" s="202"/>
      <c r="E12272" s="202"/>
    </row>
    <row r="12273" spans="2:5">
      <c r="B12273" s="24"/>
      <c r="C12273" s="202"/>
      <c r="D12273" s="202"/>
      <c r="E12273" s="202"/>
    </row>
    <row r="12274" spans="2:5">
      <c r="B12274" s="24"/>
      <c r="C12274" s="202"/>
      <c r="D12274" s="202"/>
      <c r="E12274" s="202"/>
    </row>
    <row r="12275" spans="2:5">
      <c r="B12275" s="24"/>
      <c r="C12275" s="202"/>
      <c r="D12275" s="202"/>
      <c r="E12275" s="202"/>
    </row>
    <row r="12276" spans="2:5">
      <c r="B12276" s="24"/>
      <c r="C12276" s="202"/>
      <c r="D12276" s="202"/>
      <c r="E12276" s="202"/>
    </row>
    <row r="12277" spans="2:5">
      <c r="B12277" s="24"/>
      <c r="C12277" s="202"/>
      <c r="D12277" s="202"/>
      <c r="E12277" s="202"/>
    </row>
    <row r="12278" spans="2:5">
      <c r="B12278" s="24"/>
      <c r="C12278" s="202"/>
      <c r="D12278" s="202"/>
      <c r="E12278" s="202"/>
    </row>
    <row r="12279" spans="2:5">
      <c r="B12279" s="24"/>
      <c r="C12279" s="202"/>
      <c r="D12279" s="202"/>
      <c r="E12279" s="202"/>
    </row>
    <row r="12280" spans="2:5">
      <c r="B12280" s="24"/>
      <c r="C12280" s="202"/>
      <c r="D12280" s="202"/>
      <c r="E12280" s="202"/>
    </row>
    <row r="12281" spans="2:5">
      <c r="B12281" s="24"/>
      <c r="C12281" s="202"/>
      <c r="D12281" s="202"/>
      <c r="E12281" s="202"/>
    </row>
    <row r="12282" spans="2:5">
      <c r="B12282" s="24"/>
      <c r="C12282" s="202"/>
      <c r="D12282" s="202"/>
      <c r="E12282" s="202"/>
    </row>
    <row r="12283" spans="2:5">
      <c r="B12283" s="24"/>
      <c r="C12283" s="202"/>
      <c r="D12283" s="202"/>
      <c r="E12283" s="202"/>
    </row>
    <row r="12284" spans="2:5">
      <c r="B12284" s="24"/>
      <c r="C12284" s="202"/>
      <c r="D12284" s="202"/>
      <c r="E12284" s="202"/>
    </row>
    <row r="12285" spans="2:5">
      <c r="B12285" s="24"/>
      <c r="C12285" s="202"/>
      <c r="D12285" s="202"/>
      <c r="E12285" s="202"/>
    </row>
    <row r="12286" spans="2:5">
      <c r="B12286" s="24"/>
      <c r="C12286" s="202"/>
      <c r="D12286" s="202"/>
      <c r="E12286" s="202"/>
    </row>
    <row r="12287" spans="2:5">
      <c r="B12287" s="24"/>
      <c r="C12287" s="202"/>
      <c r="D12287" s="202"/>
      <c r="E12287" s="202"/>
    </row>
    <row r="12288" spans="2:5">
      <c r="B12288" s="24"/>
      <c r="C12288" s="202"/>
      <c r="D12288" s="202"/>
      <c r="E12288" s="202"/>
    </row>
    <row r="12289" spans="2:5">
      <c r="B12289" s="24"/>
      <c r="C12289" s="202"/>
      <c r="D12289" s="202"/>
      <c r="E12289" s="202"/>
    </row>
    <row r="12290" spans="2:5">
      <c r="B12290" s="24"/>
      <c r="C12290" s="202"/>
      <c r="D12290" s="202"/>
      <c r="E12290" s="202"/>
    </row>
    <row r="12291" spans="2:5">
      <c r="B12291" s="24"/>
      <c r="C12291" s="202"/>
      <c r="D12291" s="202"/>
      <c r="E12291" s="202"/>
    </row>
    <row r="12292" spans="2:5">
      <c r="B12292" s="24"/>
      <c r="C12292" s="202"/>
      <c r="D12292" s="202"/>
      <c r="E12292" s="202"/>
    </row>
    <row r="12293" spans="2:5">
      <c r="B12293" s="24"/>
      <c r="C12293" s="202"/>
      <c r="D12293" s="202"/>
      <c r="E12293" s="202"/>
    </row>
    <row r="12294" spans="2:5">
      <c r="B12294" s="24"/>
      <c r="C12294" s="202"/>
      <c r="D12294" s="202"/>
      <c r="E12294" s="202"/>
    </row>
    <row r="12295" spans="2:5">
      <c r="B12295" s="24"/>
      <c r="C12295" s="202"/>
      <c r="D12295" s="202"/>
      <c r="E12295" s="202"/>
    </row>
    <row r="12296" spans="2:5">
      <c r="B12296" s="24"/>
      <c r="C12296" s="202"/>
      <c r="D12296" s="202"/>
      <c r="E12296" s="202"/>
    </row>
    <row r="12297" spans="2:5">
      <c r="B12297" s="24"/>
      <c r="C12297" s="202"/>
      <c r="D12297" s="202"/>
      <c r="E12297" s="202"/>
    </row>
    <row r="12298" spans="2:5">
      <c r="B12298" s="24"/>
      <c r="C12298" s="202"/>
      <c r="D12298" s="202"/>
      <c r="E12298" s="202"/>
    </row>
    <row r="12299" spans="2:5">
      <c r="B12299" s="24"/>
      <c r="C12299" s="202"/>
      <c r="D12299" s="202"/>
      <c r="E12299" s="202"/>
    </row>
    <row r="12300" spans="2:5">
      <c r="B12300" s="24"/>
      <c r="C12300" s="202"/>
      <c r="D12300" s="202"/>
      <c r="E12300" s="202"/>
    </row>
    <row r="12301" spans="2:5">
      <c r="B12301" s="24"/>
      <c r="C12301" s="202"/>
      <c r="D12301" s="202"/>
      <c r="E12301" s="202"/>
    </row>
    <row r="12302" spans="2:5">
      <c r="B12302" s="24"/>
      <c r="C12302" s="202"/>
      <c r="D12302" s="202"/>
      <c r="E12302" s="202"/>
    </row>
    <row r="12303" spans="2:5">
      <c r="B12303" s="24"/>
      <c r="C12303" s="202"/>
      <c r="D12303" s="202"/>
      <c r="E12303" s="202"/>
    </row>
    <row r="12304" spans="2:5">
      <c r="B12304" s="24"/>
      <c r="C12304" s="202"/>
      <c r="D12304" s="202"/>
      <c r="E12304" s="202"/>
    </row>
    <row r="12305" spans="2:5">
      <c r="B12305" s="24"/>
      <c r="C12305" s="202"/>
      <c r="D12305" s="202"/>
      <c r="E12305" s="202"/>
    </row>
    <row r="12306" spans="2:5">
      <c r="B12306" s="24"/>
      <c r="C12306" s="202"/>
      <c r="D12306" s="202"/>
      <c r="E12306" s="202"/>
    </row>
    <row r="12307" spans="2:5">
      <c r="B12307" s="24"/>
      <c r="C12307" s="202"/>
      <c r="D12307" s="202"/>
      <c r="E12307" s="202"/>
    </row>
    <row r="12308" spans="2:5">
      <c r="B12308" s="24"/>
      <c r="C12308" s="202"/>
      <c r="D12308" s="202"/>
      <c r="E12308" s="202"/>
    </row>
    <row r="12309" spans="2:5">
      <c r="B12309" s="24"/>
      <c r="C12309" s="202"/>
      <c r="D12309" s="202"/>
      <c r="E12309" s="202"/>
    </row>
    <row r="12310" spans="2:5">
      <c r="B12310" s="24"/>
      <c r="C12310" s="202"/>
      <c r="D12310" s="202"/>
      <c r="E12310" s="202"/>
    </row>
    <row r="12311" spans="2:5">
      <c r="B12311" s="24"/>
      <c r="C12311" s="202"/>
      <c r="D12311" s="202"/>
      <c r="E12311" s="202"/>
    </row>
    <row r="12312" spans="2:5">
      <c r="B12312" s="24"/>
      <c r="C12312" s="202"/>
      <c r="D12312" s="202"/>
      <c r="E12312" s="202"/>
    </row>
    <row r="12313" spans="2:5">
      <c r="B12313" s="24"/>
      <c r="C12313" s="202"/>
      <c r="D12313" s="202"/>
      <c r="E12313" s="202"/>
    </row>
    <row r="12314" spans="2:5">
      <c r="B12314" s="24"/>
      <c r="C12314" s="202"/>
      <c r="D12314" s="202"/>
      <c r="E12314" s="202"/>
    </row>
    <row r="12315" spans="2:5">
      <c r="B12315" s="24"/>
      <c r="C12315" s="202"/>
      <c r="D12315" s="202"/>
      <c r="E12315" s="202"/>
    </row>
    <row r="12316" spans="2:5">
      <c r="B12316" s="24"/>
      <c r="C12316" s="202"/>
      <c r="D12316" s="202"/>
      <c r="E12316" s="202"/>
    </row>
    <row r="12317" spans="2:5">
      <c r="B12317" s="24"/>
      <c r="C12317" s="202"/>
      <c r="D12317" s="202"/>
      <c r="E12317" s="202"/>
    </row>
    <row r="12318" spans="2:5">
      <c r="B12318" s="24"/>
      <c r="C12318" s="202"/>
      <c r="D12318" s="202"/>
      <c r="E12318" s="202"/>
    </row>
    <row r="12319" spans="2:5">
      <c r="B12319" s="24"/>
      <c r="C12319" s="202"/>
      <c r="D12319" s="202"/>
      <c r="E12319" s="202"/>
    </row>
    <row r="12320" spans="2:5">
      <c r="B12320" s="24"/>
      <c r="C12320" s="202"/>
      <c r="D12320" s="202"/>
      <c r="E12320" s="202"/>
    </row>
    <row r="12321" spans="2:5">
      <c r="B12321" s="24"/>
      <c r="C12321" s="202"/>
      <c r="D12321" s="202"/>
      <c r="E12321" s="202"/>
    </row>
    <row r="12322" spans="2:5">
      <c r="B12322" s="24"/>
      <c r="C12322" s="202"/>
      <c r="D12322" s="202"/>
      <c r="E12322" s="202"/>
    </row>
    <row r="12323" spans="2:5">
      <c r="B12323" s="24"/>
      <c r="C12323" s="202"/>
      <c r="D12323" s="202"/>
      <c r="E12323" s="202"/>
    </row>
    <row r="12324" spans="2:5">
      <c r="B12324" s="24"/>
      <c r="C12324" s="202"/>
      <c r="D12324" s="202"/>
      <c r="E12324" s="202"/>
    </row>
    <row r="12325" spans="2:5">
      <c r="B12325" s="24"/>
      <c r="C12325" s="202"/>
      <c r="D12325" s="202"/>
      <c r="E12325" s="202"/>
    </row>
    <row r="12326" spans="2:5">
      <c r="B12326" s="24"/>
      <c r="C12326" s="202"/>
      <c r="D12326" s="202"/>
      <c r="E12326" s="202"/>
    </row>
    <row r="12327" spans="2:5">
      <c r="B12327" s="24"/>
      <c r="C12327" s="202"/>
      <c r="D12327" s="202"/>
      <c r="E12327" s="202"/>
    </row>
    <row r="12328" spans="2:5">
      <c r="B12328" s="24"/>
      <c r="C12328" s="202"/>
      <c r="D12328" s="202"/>
      <c r="E12328" s="202"/>
    </row>
    <row r="12329" spans="2:5">
      <c r="B12329" s="24"/>
      <c r="C12329" s="202"/>
      <c r="D12329" s="202"/>
      <c r="E12329" s="202"/>
    </row>
    <row r="12330" spans="2:5">
      <c r="B12330" s="24"/>
      <c r="C12330" s="202"/>
      <c r="D12330" s="202"/>
      <c r="E12330" s="202"/>
    </row>
    <row r="12331" spans="2:5">
      <c r="B12331" s="24"/>
      <c r="C12331" s="202"/>
      <c r="D12331" s="202"/>
      <c r="E12331" s="202"/>
    </row>
    <row r="12332" spans="2:5">
      <c r="B12332" s="24"/>
      <c r="C12332" s="202"/>
      <c r="D12332" s="202"/>
      <c r="E12332" s="202"/>
    </row>
    <row r="12333" spans="2:5">
      <c r="B12333" s="24"/>
      <c r="C12333" s="202"/>
      <c r="D12333" s="202"/>
      <c r="E12333" s="202"/>
    </row>
    <row r="12334" spans="2:5">
      <c r="B12334" s="24"/>
      <c r="C12334" s="202"/>
      <c r="D12334" s="202"/>
      <c r="E12334" s="202"/>
    </row>
    <row r="12335" spans="2:5">
      <c r="B12335" s="24"/>
      <c r="C12335" s="202"/>
      <c r="D12335" s="202"/>
      <c r="E12335" s="202"/>
    </row>
    <row r="12336" spans="2:5">
      <c r="B12336" s="24"/>
      <c r="C12336" s="202"/>
      <c r="D12336" s="202"/>
      <c r="E12336" s="202"/>
    </row>
    <row r="12337" spans="2:5">
      <c r="B12337" s="24"/>
      <c r="C12337" s="202"/>
      <c r="D12337" s="202"/>
      <c r="E12337" s="202"/>
    </row>
    <row r="12338" spans="2:5">
      <c r="B12338" s="24"/>
      <c r="C12338" s="202"/>
      <c r="D12338" s="202"/>
      <c r="E12338" s="202"/>
    </row>
    <row r="12339" spans="2:5">
      <c r="B12339" s="24"/>
      <c r="C12339" s="202"/>
      <c r="D12339" s="202"/>
      <c r="E12339" s="202"/>
    </row>
    <row r="12340" spans="2:5">
      <c r="B12340" s="24"/>
      <c r="C12340" s="202"/>
      <c r="D12340" s="202"/>
      <c r="E12340" s="202"/>
    </row>
    <row r="12341" spans="2:5">
      <c r="B12341" s="24"/>
      <c r="C12341" s="202"/>
      <c r="D12341" s="202"/>
      <c r="E12341" s="202"/>
    </row>
    <row r="12342" spans="2:5">
      <c r="B12342" s="24"/>
      <c r="C12342" s="202"/>
      <c r="D12342" s="202"/>
      <c r="E12342" s="202"/>
    </row>
    <row r="12343" spans="2:5">
      <c r="B12343" s="24"/>
      <c r="C12343" s="202"/>
      <c r="D12343" s="202"/>
      <c r="E12343" s="202"/>
    </row>
    <row r="12344" spans="2:5">
      <c r="B12344" s="24"/>
      <c r="C12344" s="202"/>
      <c r="D12344" s="202"/>
      <c r="E12344" s="202"/>
    </row>
    <row r="12345" spans="2:5">
      <c r="B12345" s="24"/>
      <c r="C12345" s="202"/>
      <c r="D12345" s="202"/>
      <c r="E12345" s="202"/>
    </row>
    <row r="12346" spans="2:5">
      <c r="B12346" s="24"/>
      <c r="C12346" s="202"/>
      <c r="D12346" s="202"/>
      <c r="E12346" s="202"/>
    </row>
    <row r="12347" spans="2:5">
      <c r="B12347" s="24"/>
      <c r="C12347" s="202"/>
      <c r="D12347" s="202"/>
      <c r="E12347" s="202"/>
    </row>
    <row r="12348" spans="2:5">
      <c r="B12348" s="24"/>
      <c r="C12348" s="202"/>
      <c r="D12348" s="202"/>
      <c r="E12348" s="202"/>
    </row>
    <row r="12349" spans="2:5">
      <c r="B12349" s="24"/>
      <c r="C12349" s="202"/>
      <c r="D12349" s="202"/>
      <c r="E12349" s="202"/>
    </row>
    <row r="12350" spans="2:5">
      <c r="B12350" s="24"/>
      <c r="C12350" s="202"/>
      <c r="D12350" s="202"/>
      <c r="E12350" s="202"/>
    </row>
    <row r="12351" spans="2:5">
      <c r="B12351" s="24"/>
      <c r="C12351" s="202"/>
      <c r="D12351" s="202"/>
      <c r="E12351" s="202"/>
    </row>
    <row r="12352" spans="2:5">
      <c r="B12352" s="24"/>
      <c r="C12352" s="202"/>
      <c r="D12352" s="202"/>
      <c r="E12352" s="202"/>
    </row>
    <row r="12353" spans="2:5">
      <c r="B12353" s="24"/>
      <c r="C12353" s="202"/>
      <c r="D12353" s="202"/>
      <c r="E12353" s="202"/>
    </row>
    <row r="12354" spans="2:5">
      <c r="B12354" s="24"/>
      <c r="C12354" s="202"/>
      <c r="D12354" s="202"/>
      <c r="E12354" s="202"/>
    </row>
    <row r="12355" spans="2:5">
      <c r="B12355" s="24"/>
      <c r="C12355" s="202"/>
      <c r="D12355" s="202"/>
      <c r="E12355" s="202"/>
    </row>
    <row r="12356" spans="2:5">
      <c r="B12356" s="24"/>
      <c r="C12356" s="202"/>
      <c r="D12356" s="202"/>
      <c r="E12356" s="202"/>
    </row>
    <row r="12357" spans="2:5">
      <c r="B12357" s="24"/>
      <c r="C12357" s="202"/>
      <c r="D12357" s="202"/>
      <c r="E12357" s="202"/>
    </row>
    <row r="12358" spans="2:5">
      <c r="B12358" s="24"/>
      <c r="C12358" s="202"/>
      <c r="D12358" s="202"/>
      <c r="E12358" s="202"/>
    </row>
    <row r="12359" spans="2:5">
      <c r="B12359" s="24"/>
      <c r="C12359" s="202"/>
      <c r="D12359" s="202"/>
      <c r="E12359" s="202"/>
    </row>
    <row r="12360" spans="2:5">
      <c r="B12360" s="24"/>
      <c r="C12360" s="202"/>
      <c r="D12360" s="202"/>
      <c r="E12360" s="202"/>
    </row>
    <row r="12361" spans="2:5">
      <c r="B12361" s="24"/>
      <c r="C12361" s="202"/>
      <c r="D12361" s="202"/>
      <c r="E12361" s="202"/>
    </row>
    <row r="12362" spans="2:5">
      <c r="B12362" s="24"/>
      <c r="C12362" s="202"/>
      <c r="D12362" s="202"/>
      <c r="E12362" s="202"/>
    </row>
    <row r="12363" spans="2:5">
      <c r="B12363" s="24"/>
      <c r="C12363" s="202"/>
      <c r="D12363" s="202"/>
      <c r="E12363" s="202"/>
    </row>
    <row r="12364" spans="2:5">
      <c r="B12364" s="24"/>
      <c r="C12364" s="202"/>
      <c r="D12364" s="202"/>
      <c r="E12364" s="202"/>
    </row>
    <row r="12365" spans="2:5">
      <c r="B12365" s="24"/>
      <c r="C12365" s="202"/>
      <c r="D12365" s="202"/>
      <c r="E12365" s="202"/>
    </row>
    <row r="12366" spans="2:5">
      <c r="B12366" s="24"/>
      <c r="C12366" s="202"/>
      <c r="D12366" s="202"/>
      <c r="E12366" s="202"/>
    </row>
    <row r="12367" spans="2:5">
      <c r="B12367" s="24"/>
      <c r="C12367" s="202"/>
      <c r="D12367" s="202"/>
      <c r="E12367" s="202"/>
    </row>
    <row r="12368" spans="2:5">
      <c r="B12368" s="24"/>
      <c r="C12368" s="202"/>
      <c r="D12368" s="202"/>
      <c r="E12368" s="202"/>
    </row>
    <row r="12369" spans="2:5">
      <c r="B12369" s="24"/>
      <c r="C12369" s="202"/>
      <c r="D12369" s="202"/>
      <c r="E12369" s="202"/>
    </row>
    <row r="12370" spans="2:5">
      <c r="B12370" s="24"/>
      <c r="C12370" s="202"/>
      <c r="D12370" s="202"/>
      <c r="E12370" s="202"/>
    </row>
    <row r="12371" spans="2:5">
      <c r="B12371" s="24"/>
      <c r="C12371" s="202"/>
      <c r="D12371" s="202"/>
      <c r="E12371" s="202"/>
    </row>
    <row r="12372" spans="2:5">
      <c r="B12372" s="24"/>
      <c r="C12372" s="202"/>
      <c r="D12372" s="202"/>
      <c r="E12372" s="202"/>
    </row>
    <row r="12373" spans="2:5">
      <c r="B12373" s="24"/>
      <c r="C12373" s="202"/>
      <c r="D12373" s="202"/>
      <c r="E12373" s="202"/>
    </row>
    <row r="12374" spans="2:5">
      <c r="B12374" s="24"/>
      <c r="C12374" s="202"/>
      <c r="D12374" s="202"/>
      <c r="E12374" s="202"/>
    </row>
    <row r="12375" spans="2:5">
      <c r="B12375" s="24"/>
      <c r="C12375" s="202"/>
      <c r="D12375" s="202"/>
      <c r="E12375" s="202"/>
    </row>
    <row r="12376" spans="2:5">
      <c r="B12376" s="24"/>
      <c r="C12376" s="202"/>
      <c r="D12376" s="202"/>
      <c r="E12376" s="202"/>
    </row>
    <row r="12377" spans="2:5">
      <c r="B12377" s="24"/>
      <c r="C12377" s="202"/>
      <c r="D12377" s="202"/>
      <c r="E12377" s="202"/>
    </row>
    <row r="12378" spans="2:5">
      <c r="B12378" s="24"/>
      <c r="C12378" s="202"/>
      <c r="D12378" s="202"/>
      <c r="E12378" s="202"/>
    </row>
    <row r="12379" spans="2:5">
      <c r="B12379" s="24"/>
      <c r="C12379" s="202"/>
      <c r="D12379" s="202"/>
      <c r="E12379" s="202"/>
    </row>
    <row r="12380" spans="2:5">
      <c r="B12380" s="24"/>
      <c r="C12380" s="202"/>
      <c r="D12380" s="202"/>
      <c r="E12380" s="202"/>
    </row>
    <row r="12381" spans="2:5">
      <c r="B12381" s="24"/>
      <c r="C12381" s="202"/>
      <c r="D12381" s="202"/>
      <c r="E12381" s="202"/>
    </row>
    <row r="12382" spans="2:5">
      <c r="B12382" s="24"/>
      <c r="C12382" s="202"/>
      <c r="D12382" s="202"/>
      <c r="E12382" s="202"/>
    </row>
    <row r="12383" spans="2:5">
      <c r="B12383" s="24"/>
      <c r="C12383" s="202"/>
      <c r="D12383" s="202"/>
      <c r="E12383" s="202"/>
    </row>
    <row r="12384" spans="2:5">
      <c r="B12384" s="24"/>
      <c r="C12384" s="202"/>
      <c r="D12384" s="202"/>
      <c r="E12384" s="202"/>
    </row>
    <row r="12385" spans="2:5">
      <c r="B12385" s="24"/>
      <c r="C12385" s="202"/>
      <c r="D12385" s="202"/>
      <c r="E12385" s="202"/>
    </row>
    <row r="12386" spans="2:5">
      <c r="B12386" s="24"/>
      <c r="C12386" s="202"/>
      <c r="D12386" s="202"/>
      <c r="E12386" s="202"/>
    </row>
    <row r="12387" spans="2:5">
      <c r="B12387" s="24"/>
      <c r="C12387" s="202"/>
      <c r="D12387" s="202"/>
      <c r="E12387" s="202"/>
    </row>
    <row r="12388" spans="2:5">
      <c r="B12388" s="24"/>
      <c r="C12388" s="202"/>
      <c r="D12388" s="202"/>
      <c r="E12388" s="202"/>
    </row>
    <row r="12389" spans="2:5">
      <c r="B12389" s="24"/>
      <c r="C12389" s="202"/>
      <c r="D12389" s="202"/>
      <c r="E12389" s="202"/>
    </row>
    <row r="12390" spans="2:5">
      <c r="B12390" s="24"/>
      <c r="C12390" s="202"/>
      <c r="D12390" s="202"/>
      <c r="E12390" s="202"/>
    </row>
    <row r="12391" spans="2:5">
      <c r="B12391" s="24"/>
      <c r="C12391" s="202"/>
      <c r="D12391" s="202"/>
      <c r="E12391" s="202"/>
    </row>
    <row r="12392" spans="2:5">
      <c r="B12392" s="24"/>
      <c r="C12392" s="202"/>
      <c r="D12392" s="202"/>
      <c r="E12392" s="202"/>
    </row>
    <row r="12393" spans="2:5">
      <c r="B12393" s="24"/>
      <c r="C12393" s="202"/>
      <c r="D12393" s="202"/>
      <c r="E12393" s="202"/>
    </row>
    <row r="12394" spans="2:5">
      <c r="B12394" s="24"/>
      <c r="C12394" s="202"/>
      <c r="D12394" s="202"/>
      <c r="E12394" s="202"/>
    </row>
    <row r="12395" spans="2:5">
      <c r="B12395" s="24"/>
      <c r="C12395" s="202"/>
      <c r="D12395" s="202"/>
      <c r="E12395" s="202"/>
    </row>
    <row r="12396" spans="2:5">
      <c r="B12396" s="24"/>
      <c r="C12396" s="202"/>
      <c r="D12396" s="202"/>
      <c r="E12396" s="202"/>
    </row>
    <row r="12397" spans="2:5">
      <c r="B12397" s="24"/>
      <c r="C12397" s="202"/>
      <c r="D12397" s="202"/>
      <c r="E12397" s="202"/>
    </row>
    <row r="12398" spans="2:5">
      <c r="B12398" s="24"/>
      <c r="C12398" s="202"/>
      <c r="D12398" s="202"/>
      <c r="E12398" s="202"/>
    </row>
    <row r="12399" spans="2:5">
      <c r="B12399" s="24"/>
      <c r="C12399" s="202"/>
      <c r="D12399" s="202"/>
      <c r="E12399" s="202"/>
    </row>
    <row r="12400" spans="2:5">
      <c r="B12400" s="24"/>
      <c r="C12400" s="202"/>
      <c r="D12400" s="202"/>
      <c r="E12400" s="202"/>
    </row>
    <row r="12401" spans="2:5">
      <c r="B12401" s="24"/>
      <c r="C12401" s="202"/>
      <c r="D12401" s="202"/>
      <c r="E12401" s="202"/>
    </row>
    <row r="12402" spans="2:5">
      <c r="B12402" s="24"/>
      <c r="C12402" s="202"/>
      <c r="D12402" s="202"/>
      <c r="E12402" s="202"/>
    </row>
    <row r="12403" spans="2:5">
      <c r="B12403" s="24"/>
      <c r="C12403" s="202"/>
      <c r="D12403" s="202"/>
      <c r="E12403" s="202"/>
    </row>
    <row r="12404" spans="2:5">
      <c r="B12404" s="24"/>
      <c r="C12404" s="202"/>
      <c r="D12404" s="202"/>
      <c r="E12404" s="202"/>
    </row>
    <row r="12405" spans="2:5">
      <c r="B12405" s="24"/>
      <c r="C12405" s="202"/>
      <c r="D12405" s="202"/>
      <c r="E12405" s="202"/>
    </row>
    <row r="12406" spans="2:5">
      <c r="B12406" s="24"/>
      <c r="C12406" s="202"/>
      <c r="D12406" s="202"/>
      <c r="E12406" s="202"/>
    </row>
    <row r="12407" spans="2:5">
      <c r="B12407" s="24"/>
      <c r="C12407" s="202"/>
      <c r="D12407" s="202"/>
      <c r="E12407" s="202"/>
    </row>
    <row r="12408" spans="2:5">
      <c r="B12408" s="24"/>
      <c r="C12408" s="202"/>
      <c r="D12408" s="202"/>
      <c r="E12408" s="202"/>
    </row>
    <row r="12409" spans="2:5">
      <c r="B12409" s="24"/>
      <c r="C12409" s="202"/>
      <c r="D12409" s="202"/>
      <c r="E12409" s="202"/>
    </row>
    <row r="12410" spans="2:5">
      <c r="B12410" s="24"/>
      <c r="C12410" s="202"/>
      <c r="D12410" s="202"/>
      <c r="E12410" s="202"/>
    </row>
    <row r="12411" spans="2:5">
      <c r="B12411" s="24"/>
      <c r="C12411" s="202"/>
      <c r="D12411" s="202"/>
      <c r="E12411" s="202"/>
    </row>
    <row r="12412" spans="2:5">
      <c r="B12412" s="24"/>
      <c r="C12412" s="202"/>
      <c r="D12412" s="202"/>
      <c r="E12412" s="202"/>
    </row>
    <row r="12413" spans="2:5">
      <c r="B12413" s="24"/>
      <c r="C12413" s="202"/>
      <c r="D12413" s="202"/>
      <c r="E12413" s="202"/>
    </row>
    <row r="12414" spans="2:5">
      <c r="B12414" s="24"/>
      <c r="C12414" s="202"/>
      <c r="D12414" s="202"/>
      <c r="E12414" s="202"/>
    </row>
    <row r="12415" spans="2:5">
      <c r="B12415" s="24"/>
      <c r="C12415" s="202"/>
      <c r="D12415" s="202"/>
      <c r="E12415" s="202"/>
    </row>
    <row r="12416" spans="2:5">
      <c r="B12416" s="24"/>
      <c r="C12416" s="202"/>
      <c r="D12416" s="202"/>
      <c r="E12416" s="202"/>
    </row>
    <row r="12417" spans="2:5">
      <c r="B12417" s="24"/>
      <c r="C12417" s="202"/>
      <c r="D12417" s="202"/>
      <c r="E12417" s="202"/>
    </row>
    <row r="12418" spans="2:5">
      <c r="B12418" s="24"/>
      <c r="C12418" s="202"/>
      <c r="D12418" s="202"/>
      <c r="E12418" s="202"/>
    </row>
    <row r="12419" spans="2:5">
      <c r="B12419" s="24"/>
      <c r="C12419" s="202"/>
      <c r="D12419" s="202"/>
      <c r="E12419" s="202"/>
    </row>
    <row r="12420" spans="2:5">
      <c r="B12420" s="24"/>
      <c r="C12420" s="202"/>
      <c r="D12420" s="202"/>
      <c r="E12420" s="202"/>
    </row>
    <row r="12421" spans="2:5">
      <c r="B12421" s="24"/>
      <c r="C12421" s="202"/>
      <c r="D12421" s="202"/>
      <c r="E12421" s="202"/>
    </row>
    <row r="12422" spans="2:5">
      <c r="B12422" s="24"/>
      <c r="C12422" s="202"/>
      <c r="D12422" s="202"/>
      <c r="E12422" s="202"/>
    </row>
    <row r="12423" spans="2:5">
      <c r="B12423" s="24"/>
      <c r="C12423" s="202"/>
      <c r="D12423" s="202"/>
      <c r="E12423" s="202"/>
    </row>
    <row r="12424" spans="2:5">
      <c r="B12424" s="24"/>
      <c r="C12424" s="202"/>
      <c r="D12424" s="202"/>
      <c r="E12424" s="202"/>
    </row>
    <row r="12425" spans="2:5">
      <c r="B12425" s="24"/>
      <c r="C12425" s="202"/>
      <c r="D12425" s="202"/>
      <c r="E12425" s="202"/>
    </row>
    <row r="12426" spans="2:5">
      <c r="B12426" s="24"/>
      <c r="C12426" s="202"/>
      <c r="D12426" s="202"/>
      <c r="E12426" s="202"/>
    </row>
    <row r="12427" spans="2:5">
      <c r="B12427" s="24"/>
      <c r="C12427" s="202"/>
      <c r="D12427" s="202"/>
      <c r="E12427" s="202"/>
    </row>
    <row r="12428" spans="2:5">
      <c r="B12428" s="24"/>
      <c r="C12428" s="202"/>
      <c r="D12428" s="202"/>
      <c r="E12428" s="202"/>
    </row>
    <row r="12429" spans="2:5">
      <c r="B12429" s="24"/>
      <c r="C12429" s="202"/>
      <c r="D12429" s="202"/>
      <c r="E12429" s="202"/>
    </row>
    <row r="12430" spans="2:5">
      <c r="B12430" s="24"/>
      <c r="C12430" s="202"/>
      <c r="D12430" s="202"/>
      <c r="E12430" s="202"/>
    </row>
    <row r="12431" spans="2:5">
      <c r="B12431" s="24"/>
      <c r="C12431" s="202"/>
      <c r="D12431" s="202"/>
      <c r="E12431" s="202"/>
    </row>
    <row r="12432" spans="2:5">
      <c r="B12432" s="24"/>
      <c r="C12432" s="202"/>
      <c r="D12432" s="202"/>
      <c r="E12432" s="202"/>
    </row>
    <row r="12433" spans="2:5">
      <c r="B12433" s="24"/>
      <c r="C12433" s="202"/>
      <c r="D12433" s="202"/>
      <c r="E12433" s="202"/>
    </row>
    <row r="12434" spans="2:5">
      <c r="B12434" s="24"/>
      <c r="C12434" s="202"/>
      <c r="D12434" s="202"/>
      <c r="E12434" s="202"/>
    </row>
    <row r="12435" spans="2:5">
      <c r="B12435" s="24"/>
      <c r="C12435" s="202"/>
      <c r="D12435" s="202"/>
      <c r="E12435" s="202"/>
    </row>
    <row r="12436" spans="2:5">
      <c r="B12436" s="24"/>
      <c r="C12436" s="202"/>
      <c r="D12436" s="202"/>
      <c r="E12436" s="202"/>
    </row>
    <row r="12437" spans="2:5">
      <c r="B12437" s="24"/>
      <c r="C12437" s="202"/>
      <c r="D12437" s="202"/>
      <c r="E12437" s="202"/>
    </row>
    <row r="12438" spans="2:5">
      <c r="B12438" s="24"/>
      <c r="C12438" s="202"/>
      <c r="D12438" s="202"/>
      <c r="E12438" s="202"/>
    </row>
    <row r="12439" spans="2:5">
      <c r="B12439" s="24"/>
      <c r="C12439" s="202"/>
      <c r="D12439" s="202"/>
      <c r="E12439" s="202"/>
    </row>
    <row r="12440" spans="2:5">
      <c r="B12440" s="24"/>
      <c r="C12440" s="202"/>
      <c r="D12440" s="202"/>
      <c r="E12440" s="202"/>
    </row>
    <row r="12441" spans="2:5">
      <c r="B12441" s="24"/>
      <c r="C12441" s="202"/>
      <c r="D12441" s="202"/>
      <c r="E12441" s="202"/>
    </row>
    <row r="12442" spans="2:5">
      <c r="B12442" s="24"/>
      <c r="C12442" s="202"/>
      <c r="D12442" s="202"/>
      <c r="E12442" s="202"/>
    </row>
    <row r="12443" spans="2:5">
      <c r="B12443" s="24"/>
      <c r="C12443" s="202"/>
      <c r="D12443" s="202"/>
      <c r="E12443" s="202"/>
    </row>
    <row r="12444" spans="2:5">
      <c r="B12444" s="24"/>
      <c r="C12444" s="202"/>
      <c r="D12444" s="202"/>
      <c r="E12444" s="202"/>
    </row>
    <row r="12445" spans="2:5">
      <c r="B12445" s="24"/>
      <c r="C12445" s="202"/>
      <c r="D12445" s="202"/>
      <c r="E12445" s="202"/>
    </row>
    <row r="12446" spans="2:5">
      <c r="B12446" s="24"/>
      <c r="C12446" s="202"/>
      <c r="D12446" s="202"/>
      <c r="E12446" s="202"/>
    </row>
    <row r="12447" spans="2:5">
      <c r="B12447" s="24"/>
      <c r="C12447" s="202"/>
      <c r="D12447" s="202"/>
      <c r="E12447" s="202"/>
    </row>
    <row r="12448" spans="2:5">
      <c r="B12448" s="24"/>
      <c r="C12448" s="202"/>
      <c r="D12448" s="202"/>
      <c r="E12448" s="202"/>
    </row>
    <row r="12449" spans="2:5">
      <c r="B12449" s="24"/>
      <c r="C12449" s="202"/>
      <c r="D12449" s="202"/>
      <c r="E12449" s="202"/>
    </row>
    <row r="12450" spans="2:5">
      <c r="B12450" s="24"/>
      <c r="C12450" s="202"/>
      <c r="D12450" s="202"/>
      <c r="E12450" s="202"/>
    </row>
    <row r="12451" spans="2:5">
      <c r="B12451" s="24"/>
      <c r="C12451" s="202"/>
      <c r="D12451" s="202"/>
      <c r="E12451" s="202"/>
    </row>
    <row r="12452" spans="2:5">
      <c r="B12452" s="24"/>
      <c r="C12452" s="202"/>
      <c r="D12452" s="202"/>
      <c r="E12452" s="202"/>
    </row>
    <row r="12453" spans="2:5">
      <c r="B12453" s="24"/>
      <c r="C12453" s="202"/>
      <c r="D12453" s="202"/>
      <c r="E12453" s="202"/>
    </row>
    <row r="12454" spans="2:5">
      <c r="B12454" s="24"/>
      <c r="C12454" s="202"/>
      <c r="D12454" s="202"/>
      <c r="E12454" s="202"/>
    </row>
    <row r="12455" spans="2:5">
      <c r="B12455" s="24"/>
      <c r="C12455" s="202"/>
      <c r="D12455" s="202"/>
      <c r="E12455" s="202"/>
    </row>
    <row r="12456" spans="2:5">
      <c r="B12456" s="24"/>
      <c r="C12456" s="202"/>
      <c r="D12456" s="202"/>
      <c r="E12456" s="202"/>
    </row>
    <row r="12457" spans="2:5">
      <c r="B12457" s="24"/>
      <c r="C12457" s="202"/>
      <c r="D12457" s="202"/>
      <c r="E12457" s="202"/>
    </row>
    <row r="12458" spans="2:5">
      <c r="B12458" s="24"/>
      <c r="C12458" s="202"/>
      <c r="D12458" s="202"/>
      <c r="E12458" s="202"/>
    </row>
    <row r="12459" spans="2:5">
      <c r="B12459" s="24"/>
      <c r="C12459" s="202"/>
      <c r="D12459" s="202"/>
      <c r="E12459" s="202"/>
    </row>
    <row r="12460" spans="2:5">
      <c r="B12460" s="24"/>
      <c r="C12460" s="202"/>
      <c r="D12460" s="202"/>
      <c r="E12460" s="202"/>
    </row>
    <row r="12461" spans="2:5">
      <c r="B12461" s="24"/>
      <c r="C12461" s="202"/>
      <c r="D12461" s="202"/>
      <c r="E12461" s="202"/>
    </row>
    <row r="12462" spans="2:5">
      <c r="B12462" s="24"/>
      <c r="C12462" s="202"/>
      <c r="D12462" s="202"/>
      <c r="E12462" s="202"/>
    </row>
    <row r="12463" spans="2:5">
      <c r="B12463" s="24"/>
      <c r="C12463" s="202"/>
      <c r="D12463" s="202"/>
      <c r="E12463" s="202"/>
    </row>
    <row r="12464" spans="2:5">
      <c r="B12464" s="24"/>
      <c r="C12464" s="202"/>
      <c r="D12464" s="202"/>
      <c r="E12464" s="202"/>
    </row>
    <row r="12465" spans="2:5">
      <c r="B12465" s="24"/>
      <c r="C12465" s="202"/>
      <c r="D12465" s="202"/>
      <c r="E12465" s="202"/>
    </row>
    <row r="12466" spans="2:5">
      <c r="B12466" s="24"/>
      <c r="C12466" s="202"/>
      <c r="D12466" s="202"/>
      <c r="E12466" s="202"/>
    </row>
    <row r="12467" spans="2:5">
      <c r="B12467" s="24"/>
      <c r="C12467" s="202"/>
      <c r="D12467" s="202"/>
      <c r="E12467" s="202"/>
    </row>
    <row r="12468" spans="2:5">
      <c r="B12468" s="24"/>
      <c r="C12468" s="202"/>
      <c r="D12468" s="202"/>
      <c r="E12468" s="202"/>
    </row>
    <row r="12469" spans="2:5">
      <c r="B12469" s="24"/>
      <c r="C12469" s="202"/>
      <c r="D12469" s="202"/>
      <c r="E12469" s="202"/>
    </row>
    <row r="12470" spans="2:5">
      <c r="B12470" s="24"/>
      <c r="C12470" s="202"/>
      <c r="D12470" s="202"/>
      <c r="E12470" s="202"/>
    </row>
    <row r="12471" spans="2:5">
      <c r="B12471" s="24"/>
      <c r="C12471" s="202"/>
      <c r="D12471" s="202"/>
      <c r="E12471" s="202"/>
    </row>
    <row r="12472" spans="2:5">
      <c r="B12472" s="24"/>
      <c r="C12472" s="202"/>
      <c r="D12472" s="202"/>
      <c r="E12472" s="202"/>
    </row>
    <row r="12473" spans="2:5">
      <c r="B12473" s="24"/>
      <c r="C12473" s="202"/>
      <c r="D12473" s="202"/>
      <c r="E12473" s="202"/>
    </row>
    <row r="12474" spans="2:5">
      <c r="B12474" s="24"/>
      <c r="C12474" s="202"/>
      <c r="D12474" s="202"/>
      <c r="E12474" s="202"/>
    </row>
    <row r="12475" spans="2:5">
      <c r="B12475" s="24"/>
      <c r="C12475" s="202"/>
      <c r="D12475" s="202"/>
      <c r="E12475" s="202"/>
    </row>
    <row r="12476" spans="2:5">
      <c r="B12476" s="24"/>
      <c r="C12476" s="202"/>
      <c r="D12476" s="202"/>
      <c r="E12476" s="202"/>
    </row>
    <row r="12477" spans="2:5">
      <c r="B12477" s="24"/>
      <c r="C12477" s="202"/>
      <c r="D12477" s="202"/>
      <c r="E12477" s="202"/>
    </row>
    <row r="12478" spans="2:5">
      <c r="B12478" s="24"/>
      <c r="C12478" s="202"/>
      <c r="D12478" s="202"/>
      <c r="E12478" s="202"/>
    </row>
    <row r="12479" spans="2:5">
      <c r="B12479" s="24"/>
      <c r="C12479" s="202"/>
      <c r="D12479" s="202"/>
      <c r="E12479" s="202"/>
    </row>
    <row r="12480" spans="2:5">
      <c r="B12480" s="24"/>
      <c r="C12480" s="202"/>
      <c r="D12480" s="202"/>
      <c r="E12480" s="202"/>
    </row>
    <row r="12481" spans="2:5">
      <c r="B12481" s="24"/>
      <c r="C12481" s="202"/>
      <c r="D12481" s="202"/>
      <c r="E12481" s="202"/>
    </row>
    <row r="12482" spans="2:5">
      <c r="B12482" s="24"/>
      <c r="C12482" s="202"/>
      <c r="D12482" s="202"/>
      <c r="E12482" s="202"/>
    </row>
    <row r="12483" spans="2:5">
      <c r="B12483" s="24"/>
      <c r="C12483" s="202"/>
      <c r="D12483" s="202"/>
      <c r="E12483" s="202"/>
    </row>
    <row r="12484" spans="2:5">
      <c r="B12484" s="24"/>
      <c r="C12484" s="202"/>
      <c r="D12484" s="202"/>
      <c r="E12484" s="202"/>
    </row>
    <row r="12485" spans="2:5">
      <c r="B12485" s="24"/>
      <c r="C12485" s="202"/>
      <c r="D12485" s="202"/>
      <c r="E12485" s="202"/>
    </row>
    <row r="12486" spans="2:5">
      <c r="B12486" s="24"/>
      <c r="C12486" s="202"/>
      <c r="D12486" s="202"/>
      <c r="E12486" s="202"/>
    </row>
    <row r="12487" spans="2:5">
      <c r="B12487" s="24"/>
      <c r="C12487" s="202"/>
      <c r="D12487" s="202"/>
      <c r="E12487" s="202"/>
    </row>
    <row r="12488" spans="2:5">
      <c r="B12488" s="24"/>
      <c r="C12488" s="202"/>
      <c r="D12488" s="202"/>
      <c r="E12488" s="202"/>
    </row>
    <row r="12489" spans="2:5">
      <c r="B12489" s="24"/>
      <c r="C12489" s="202"/>
      <c r="D12489" s="202"/>
      <c r="E12489" s="202"/>
    </row>
    <row r="12490" spans="2:5">
      <c r="B12490" s="24"/>
      <c r="C12490" s="202"/>
      <c r="D12490" s="202"/>
      <c r="E12490" s="202"/>
    </row>
    <row r="12491" spans="2:5">
      <c r="B12491" s="24"/>
      <c r="C12491" s="202"/>
      <c r="D12491" s="202"/>
      <c r="E12491" s="202"/>
    </row>
    <row r="12492" spans="2:5">
      <c r="B12492" s="24"/>
      <c r="C12492" s="202"/>
      <c r="D12492" s="202"/>
      <c r="E12492" s="202"/>
    </row>
    <row r="12493" spans="2:5">
      <c r="B12493" s="24"/>
      <c r="C12493" s="202"/>
      <c r="D12493" s="202"/>
      <c r="E12493" s="202"/>
    </row>
    <row r="12494" spans="2:5">
      <c r="B12494" s="24"/>
      <c r="C12494" s="202"/>
      <c r="D12494" s="202"/>
      <c r="E12494" s="202"/>
    </row>
    <row r="12495" spans="2:5">
      <c r="B12495" s="24"/>
      <c r="C12495" s="202"/>
      <c r="D12495" s="202"/>
      <c r="E12495" s="202"/>
    </row>
    <row r="12496" spans="2:5">
      <c r="B12496" s="24"/>
      <c r="C12496" s="202"/>
      <c r="D12496" s="202"/>
      <c r="E12496" s="202"/>
    </row>
    <row r="12497" spans="2:5">
      <c r="B12497" s="24"/>
      <c r="C12497" s="202"/>
      <c r="D12497" s="202"/>
      <c r="E12497" s="202"/>
    </row>
    <row r="12498" spans="2:5">
      <c r="B12498" s="24"/>
      <c r="C12498" s="202"/>
      <c r="D12498" s="202"/>
      <c r="E12498" s="202"/>
    </row>
    <row r="12499" spans="2:5">
      <c r="B12499" s="24"/>
      <c r="C12499" s="202"/>
      <c r="D12499" s="202"/>
      <c r="E12499" s="202"/>
    </row>
    <row r="12500" spans="2:5">
      <c r="B12500" s="24"/>
      <c r="C12500" s="202"/>
      <c r="D12500" s="202"/>
      <c r="E12500" s="202"/>
    </row>
    <row r="12501" spans="2:5">
      <c r="B12501" s="24"/>
      <c r="C12501" s="202"/>
      <c r="D12501" s="202"/>
      <c r="E12501" s="202"/>
    </row>
    <row r="12502" spans="2:5">
      <c r="B12502" s="24"/>
      <c r="C12502" s="202"/>
      <c r="D12502" s="202"/>
      <c r="E12502" s="202"/>
    </row>
    <row r="12503" spans="2:5">
      <c r="B12503" s="24"/>
      <c r="C12503" s="202"/>
      <c r="D12503" s="202"/>
      <c r="E12503" s="202"/>
    </row>
    <row r="12504" spans="2:5">
      <c r="B12504" s="24"/>
      <c r="C12504" s="202"/>
      <c r="D12504" s="202"/>
      <c r="E12504" s="202"/>
    </row>
    <row r="12505" spans="2:5">
      <c r="B12505" s="24"/>
      <c r="C12505" s="202"/>
      <c r="D12505" s="202"/>
      <c r="E12505" s="202"/>
    </row>
    <row r="12506" spans="2:5">
      <c r="B12506" s="24"/>
      <c r="C12506" s="202"/>
      <c r="D12506" s="202"/>
      <c r="E12506" s="202"/>
    </row>
    <row r="12507" spans="2:5">
      <c r="B12507" s="24"/>
      <c r="C12507" s="202"/>
      <c r="D12507" s="202"/>
      <c r="E12507" s="202"/>
    </row>
    <row r="12508" spans="2:5">
      <c r="B12508" s="24"/>
      <c r="C12508" s="202"/>
      <c r="D12508" s="202"/>
      <c r="E12508" s="202"/>
    </row>
    <row r="12509" spans="2:5">
      <c r="B12509" s="24"/>
      <c r="C12509" s="202"/>
      <c r="D12509" s="202"/>
      <c r="E12509" s="202"/>
    </row>
    <row r="12510" spans="2:5">
      <c r="B12510" s="24"/>
      <c r="C12510" s="202"/>
      <c r="D12510" s="202"/>
      <c r="E12510" s="202"/>
    </row>
    <row r="12511" spans="2:5">
      <c r="B12511" s="24"/>
      <c r="C12511" s="202"/>
      <c r="D12511" s="202"/>
      <c r="E12511" s="202"/>
    </row>
    <row r="12512" spans="2:5">
      <c r="B12512" s="24"/>
      <c r="C12512" s="202"/>
      <c r="D12512" s="202"/>
      <c r="E12512" s="202"/>
    </row>
    <row r="12513" spans="2:5">
      <c r="B12513" s="24"/>
      <c r="C12513" s="202"/>
      <c r="D12513" s="202"/>
      <c r="E12513" s="202"/>
    </row>
    <row r="12514" spans="2:5">
      <c r="B12514" s="24"/>
      <c r="C12514" s="202"/>
      <c r="D12514" s="202"/>
      <c r="E12514" s="202"/>
    </row>
    <row r="12515" spans="2:5">
      <c r="B12515" s="24"/>
      <c r="C12515" s="202"/>
      <c r="D12515" s="202"/>
      <c r="E12515" s="202"/>
    </row>
    <row r="12516" spans="2:5">
      <c r="B12516" s="24"/>
      <c r="C12516" s="202"/>
      <c r="D12516" s="202"/>
      <c r="E12516" s="202"/>
    </row>
    <row r="12517" spans="2:5">
      <c r="B12517" s="24"/>
      <c r="C12517" s="202"/>
      <c r="D12517" s="202"/>
      <c r="E12517" s="202"/>
    </row>
    <row r="12518" spans="2:5">
      <c r="B12518" s="24"/>
      <c r="C12518" s="202"/>
      <c r="D12518" s="202"/>
      <c r="E12518" s="202"/>
    </row>
    <row r="12519" spans="2:5">
      <c r="B12519" s="24"/>
      <c r="C12519" s="202"/>
      <c r="D12519" s="202"/>
      <c r="E12519" s="202"/>
    </row>
    <row r="12520" spans="2:5">
      <c r="B12520" s="24"/>
      <c r="C12520" s="202"/>
      <c r="D12520" s="202"/>
      <c r="E12520" s="202"/>
    </row>
    <row r="12521" spans="2:5">
      <c r="B12521" s="24"/>
      <c r="C12521" s="202"/>
      <c r="D12521" s="202"/>
      <c r="E12521" s="202"/>
    </row>
    <row r="12522" spans="2:5">
      <c r="B12522" s="24"/>
      <c r="C12522" s="202"/>
      <c r="D12522" s="202"/>
      <c r="E12522" s="202"/>
    </row>
    <row r="12523" spans="2:5">
      <c r="B12523" s="24"/>
      <c r="C12523" s="202"/>
      <c r="D12523" s="202"/>
      <c r="E12523" s="202"/>
    </row>
    <row r="12524" spans="2:5">
      <c r="B12524" s="24"/>
      <c r="C12524" s="202"/>
      <c r="D12524" s="202"/>
      <c r="E12524" s="202"/>
    </row>
    <row r="12525" spans="2:5">
      <c r="B12525" s="24"/>
      <c r="C12525" s="202"/>
      <c r="D12525" s="202"/>
      <c r="E12525" s="202"/>
    </row>
    <row r="12526" spans="2:5">
      <c r="B12526" s="24"/>
      <c r="C12526" s="202"/>
      <c r="D12526" s="202"/>
      <c r="E12526" s="202"/>
    </row>
    <row r="12527" spans="2:5">
      <c r="B12527" s="24"/>
      <c r="C12527" s="202"/>
      <c r="D12527" s="202"/>
      <c r="E12527" s="202"/>
    </row>
    <row r="12528" spans="2:5">
      <c r="B12528" s="24"/>
      <c r="C12528" s="202"/>
      <c r="D12528" s="202"/>
      <c r="E12528" s="202"/>
    </row>
    <row r="12529" spans="2:5">
      <c r="B12529" s="24"/>
      <c r="C12529" s="202"/>
      <c r="D12529" s="202"/>
      <c r="E12529" s="202"/>
    </row>
    <row r="12530" spans="2:5">
      <c r="B12530" s="24"/>
      <c r="C12530" s="202"/>
      <c r="D12530" s="202"/>
      <c r="E12530" s="202"/>
    </row>
    <row r="12531" spans="2:5">
      <c r="B12531" s="24"/>
      <c r="C12531" s="202"/>
      <c r="D12531" s="202"/>
      <c r="E12531" s="202"/>
    </row>
    <row r="12532" spans="2:5">
      <c r="B12532" s="24"/>
      <c r="C12532" s="202"/>
      <c r="D12532" s="202"/>
      <c r="E12532" s="202"/>
    </row>
    <row r="12533" spans="2:5">
      <c r="B12533" s="24"/>
      <c r="C12533" s="202"/>
      <c r="D12533" s="202"/>
      <c r="E12533" s="202"/>
    </row>
    <row r="12534" spans="2:5">
      <c r="B12534" s="24"/>
      <c r="C12534" s="202"/>
      <c r="D12534" s="202"/>
      <c r="E12534" s="202"/>
    </row>
    <row r="12535" spans="2:5">
      <c r="B12535" s="24"/>
      <c r="C12535" s="202"/>
      <c r="D12535" s="202"/>
      <c r="E12535" s="202"/>
    </row>
    <row r="12536" spans="2:5">
      <c r="B12536" s="24"/>
      <c r="C12536" s="202"/>
      <c r="D12536" s="202"/>
      <c r="E12536" s="202"/>
    </row>
    <row r="12537" spans="2:5">
      <c r="B12537" s="24"/>
      <c r="C12537" s="202"/>
      <c r="D12537" s="202"/>
      <c r="E12537" s="202"/>
    </row>
    <row r="12538" spans="2:5">
      <c r="B12538" s="24"/>
      <c r="C12538" s="202"/>
      <c r="D12538" s="202"/>
      <c r="E12538" s="202"/>
    </row>
    <row r="12539" spans="2:5">
      <c r="B12539" s="24"/>
      <c r="C12539" s="202"/>
      <c r="D12539" s="202"/>
      <c r="E12539" s="202"/>
    </row>
    <row r="12540" spans="2:5">
      <c r="B12540" s="24"/>
      <c r="C12540" s="202"/>
      <c r="D12540" s="202"/>
      <c r="E12540" s="202"/>
    </row>
    <row r="12541" spans="2:5">
      <c r="B12541" s="24"/>
      <c r="C12541" s="202"/>
      <c r="D12541" s="202"/>
      <c r="E12541" s="202"/>
    </row>
    <row r="12542" spans="2:5">
      <c r="B12542" s="24"/>
      <c r="C12542" s="202"/>
      <c r="D12542" s="202"/>
      <c r="E12542" s="202"/>
    </row>
    <row r="12543" spans="2:5">
      <c r="B12543" s="24"/>
      <c r="C12543" s="202"/>
      <c r="D12543" s="202"/>
      <c r="E12543" s="202"/>
    </row>
    <row r="12544" spans="2:5">
      <c r="B12544" s="24"/>
      <c r="C12544" s="202"/>
      <c r="D12544" s="202"/>
      <c r="E12544" s="202"/>
    </row>
    <row r="12545" spans="2:5">
      <c r="B12545" s="24"/>
      <c r="C12545" s="202"/>
      <c r="D12545" s="202"/>
      <c r="E12545" s="202"/>
    </row>
    <row r="12546" spans="2:5">
      <c r="B12546" s="24"/>
      <c r="C12546" s="202"/>
      <c r="D12546" s="202"/>
      <c r="E12546" s="202"/>
    </row>
    <row r="12547" spans="2:5">
      <c r="B12547" s="24"/>
      <c r="C12547" s="202"/>
      <c r="D12547" s="202"/>
      <c r="E12547" s="202"/>
    </row>
    <row r="12548" spans="2:5">
      <c r="B12548" s="24"/>
      <c r="C12548" s="202"/>
      <c r="D12548" s="202"/>
      <c r="E12548" s="202"/>
    </row>
    <row r="12549" spans="2:5">
      <c r="B12549" s="24"/>
      <c r="C12549" s="202"/>
      <c r="D12549" s="202"/>
      <c r="E12549" s="202"/>
    </row>
    <row r="12550" spans="2:5">
      <c r="B12550" s="24"/>
      <c r="C12550" s="202"/>
      <c r="D12550" s="202"/>
      <c r="E12550" s="202"/>
    </row>
    <row r="12551" spans="2:5">
      <c r="B12551" s="24"/>
      <c r="C12551" s="202"/>
      <c r="D12551" s="202"/>
      <c r="E12551" s="202"/>
    </row>
    <row r="12552" spans="2:5">
      <c r="B12552" s="24"/>
      <c r="C12552" s="202"/>
      <c r="D12552" s="202"/>
      <c r="E12552" s="202"/>
    </row>
    <row r="12553" spans="2:5">
      <c r="B12553" s="24"/>
      <c r="C12553" s="202"/>
      <c r="D12553" s="202"/>
      <c r="E12553" s="202"/>
    </row>
    <row r="12554" spans="2:5">
      <c r="B12554" s="24"/>
      <c r="C12554" s="202"/>
      <c r="D12554" s="202"/>
      <c r="E12554" s="202"/>
    </row>
    <row r="12555" spans="2:5">
      <c r="B12555" s="24"/>
      <c r="C12555" s="202"/>
      <c r="D12555" s="202"/>
      <c r="E12555" s="202"/>
    </row>
    <row r="12556" spans="2:5">
      <c r="B12556" s="24"/>
      <c r="C12556" s="202"/>
      <c r="D12556" s="202"/>
      <c r="E12556" s="202"/>
    </row>
    <row r="12557" spans="2:5">
      <c r="B12557" s="24"/>
      <c r="C12557" s="202"/>
      <c r="D12557" s="202"/>
      <c r="E12557" s="202"/>
    </row>
    <row r="12558" spans="2:5">
      <c r="B12558" s="24"/>
      <c r="C12558" s="202"/>
      <c r="D12558" s="202"/>
      <c r="E12558" s="202"/>
    </row>
    <row r="12559" spans="2:5">
      <c r="B12559" s="24"/>
      <c r="C12559" s="202"/>
      <c r="D12559" s="202"/>
      <c r="E12559" s="202"/>
    </row>
    <row r="12560" spans="2:5">
      <c r="B12560" s="24"/>
      <c r="C12560" s="202"/>
      <c r="D12560" s="202"/>
      <c r="E12560" s="202"/>
    </row>
    <row r="12561" spans="2:5">
      <c r="B12561" s="24"/>
      <c r="C12561" s="202"/>
      <c r="D12561" s="202"/>
      <c r="E12561" s="202"/>
    </row>
    <row r="12562" spans="2:5">
      <c r="B12562" s="24"/>
      <c r="C12562" s="202"/>
      <c r="D12562" s="202"/>
      <c r="E12562" s="202"/>
    </row>
    <row r="12563" spans="2:5">
      <c r="B12563" s="24"/>
      <c r="C12563" s="202"/>
      <c r="D12563" s="202"/>
      <c r="E12563" s="202"/>
    </row>
    <row r="12564" spans="2:5">
      <c r="B12564" s="24"/>
      <c r="C12564" s="202"/>
      <c r="D12564" s="202"/>
      <c r="E12564" s="202"/>
    </row>
    <row r="12565" spans="2:5">
      <c r="B12565" s="24"/>
      <c r="C12565" s="202"/>
      <c r="D12565" s="202"/>
      <c r="E12565" s="202"/>
    </row>
    <row r="12566" spans="2:5">
      <c r="B12566" s="24"/>
      <c r="C12566" s="202"/>
      <c r="D12566" s="202"/>
      <c r="E12566" s="202"/>
    </row>
    <row r="12567" spans="2:5">
      <c r="B12567" s="24"/>
      <c r="C12567" s="202"/>
      <c r="D12567" s="202"/>
      <c r="E12567" s="202"/>
    </row>
    <row r="12568" spans="2:5">
      <c r="B12568" s="24"/>
      <c r="C12568" s="202"/>
      <c r="D12568" s="202"/>
      <c r="E12568" s="202"/>
    </row>
    <row r="12569" spans="2:5">
      <c r="B12569" s="24"/>
      <c r="C12569" s="202"/>
      <c r="D12569" s="202"/>
      <c r="E12569" s="202"/>
    </row>
    <row r="12570" spans="2:5">
      <c r="B12570" s="24"/>
      <c r="C12570" s="202"/>
      <c r="D12570" s="202"/>
      <c r="E12570" s="202"/>
    </row>
    <row r="12571" spans="2:5">
      <c r="B12571" s="24"/>
      <c r="C12571" s="202"/>
      <c r="D12571" s="202"/>
      <c r="E12571" s="202"/>
    </row>
    <row r="12572" spans="2:5">
      <c r="B12572" s="24"/>
      <c r="C12572" s="202"/>
      <c r="D12572" s="202"/>
      <c r="E12572" s="202"/>
    </row>
    <row r="12573" spans="2:5">
      <c r="B12573" s="24"/>
      <c r="C12573" s="202"/>
      <c r="D12573" s="202"/>
      <c r="E12573" s="202"/>
    </row>
    <row r="12574" spans="2:5">
      <c r="B12574" s="24"/>
      <c r="C12574" s="202"/>
      <c r="D12574" s="202"/>
      <c r="E12574" s="202"/>
    </row>
    <row r="12575" spans="2:5">
      <c r="B12575" s="24"/>
      <c r="C12575" s="202"/>
      <c r="D12575" s="202"/>
      <c r="E12575" s="202"/>
    </row>
    <row r="12576" spans="2:5">
      <c r="B12576" s="24"/>
      <c r="C12576" s="202"/>
      <c r="D12576" s="202"/>
      <c r="E12576" s="202"/>
    </row>
    <row r="12577" spans="2:5">
      <c r="B12577" s="24"/>
      <c r="C12577" s="202"/>
      <c r="D12577" s="202"/>
      <c r="E12577" s="202"/>
    </row>
    <row r="12578" spans="2:5">
      <c r="B12578" s="24"/>
      <c r="C12578" s="202"/>
      <c r="D12578" s="202"/>
      <c r="E12578" s="202"/>
    </row>
    <row r="12579" spans="2:5">
      <c r="B12579" s="24"/>
      <c r="C12579" s="202"/>
      <c r="D12579" s="202"/>
      <c r="E12579" s="202"/>
    </row>
    <row r="12580" spans="2:5">
      <c r="B12580" s="24"/>
      <c r="C12580" s="202"/>
      <c r="D12580" s="202"/>
      <c r="E12580" s="202"/>
    </row>
    <row r="12581" spans="2:5">
      <c r="B12581" s="24"/>
      <c r="C12581" s="202"/>
      <c r="D12581" s="202"/>
      <c r="E12581" s="202"/>
    </row>
    <row r="12582" spans="2:5">
      <c r="B12582" s="24"/>
      <c r="C12582" s="202"/>
      <c r="D12582" s="202"/>
      <c r="E12582" s="202"/>
    </row>
    <row r="12583" spans="2:5">
      <c r="B12583" s="24"/>
      <c r="C12583" s="202"/>
      <c r="D12583" s="202"/>
      <c r="E12583" s="202"/>
    </row>
    <row r="12584" spans="2:5">
      <c r="B12584" s="24"/>
      <c r="C12584" s="202"/>
      <c r="D12584" s="202"/>
      <c r="E12584" s="202"/>
    </row>
    <row r="12585" spans="2:5">
      <c r="B12585" s="24"/>
      <c r="C12585" s="202"/>
      <c r="D12585" s="202"/>
      <c r="E12585" s="202"/>
    </row>
    <row r="12586" spans="2:5">
      <c r="B12586" s="24"/>
      <c r="C12586" s="202"/>
      <c r="D12586" s="202"/>
      <c r="E12586" s="202"/>
    </row>
    <row r="12587" spans="2:5">
      <c r="B12587" s="24"/>
      <c r="C12587" s="202"/>
      <c r="D12587" s="202"/>
      <c r="E12587" s="202"/>
    </row>
    <row r="12588" spans="2:5">
      <c r="B12588" s="24"/>
      <c r="C12588" s="202"/>
      <c r="D12588" s="202"/>
      <c r="E12588" s="202"/>
    </row>
    <row r="12589" spans="2:5">
      <c r="B12589" s="24"/>
      <c r="C12589" s="202"/>
      <c r="D12589" s="202"/>
      <c r="E12589" s="202"/>
    </row>
    <row r="12590" spans="2:5">
      <c r="B12590" s="24"/>
      <c r="C12590" s="202"/>
      <c r="D12590" s="202"/>
      <c r="E12590" s="202"/>
    </row>
    <row r="12591" spans="2:5">
      <c r="B12591" s="24"/>
      <c r="C12591" s="202"/>
      <c r="D12591" s="202"/>
      <c r="E12591" s="202"/>
    </row>
    <row r="12592" spans="2:5">
      <c r="B12592" s="24"/>
      <c r="C12592" s="202"/>
      <c r="D12592" s="202"/>
      <c r="E12592" s="202"/>
    </row>
    <row r="12593" spans="2:5">
      <c r="B12593" s="24"/>
      <c r="C12593" s="202"/>
      <c r="D12593" s="202"/>
      <c r="E12593" s="202"/>
    </row>
    <row r="12594" spans="2:5">
      <c r="B12594" s="24"/>
      <c r="C12594" s="202"/>
      <c r="D12594" s="202"/>
      <c r="E12594" s="202"/>
    </row>
    <row r="12595" spans="2:5">
      <c r="B12595" s="24"/>
      <c r="C12595" s="202"/>
      <c r="D12595" s="202"/>
      <c r="E12595" s="202"/>
    </row>
    <row r="12596" spans="2:5">
      <c r="B12596" s="24"/>
      <c r="C12596" s="202"/>
      <c r="D12596" s="202"/>
      <c r="E12596" s="202"/>
    </row>
    <row r="12597" spans="2:5">
      <c r="B12597" s="24"/>
      <c r="C12597" s="202"/>
      <c r="D12597" s="202"/>
      <c r="E12597" s="202"/>
    </row>
    <row r="12598" spans="2:5">
      <c r="B12598" s="24"/>
      <c r="C12598" s="202"/>
      <c r="D12598" s="202"/>
      <c r="E12598" s="202"/>
    </row>
    <row r="12599" spans="2:5">
      <c r="B12599" s="24"/>
      <c r="C12599" s="202"/>
      <c r="D12599" s="202"/>
      <c r="E12599" s="202"/>
    </row>
    <row r="12600" spans="2:5">
      <c r="B12600" s="24"/>
      <c r="C12600" s="202"/>
      <c r="D12600" s="202"/>
      <c r="E12600" s="202"/>
    </row>
    <row r="12601" spans="2:5">
      <c r="B12601" s="24"/>
      <c r="C12601" s="202"/>
      <c r="D12601" s="202"/>
      <c r="E12601" s="202"/>
    </row>
    <row r="12602" spans="2:5">
      <c r="B12602" s="24"/>
      <c r="C12602" s="202"/>
      <c r="D12602" s="202"/>
      <c r="E12602" s="202"/>
    </row>
    <row r="12603" spans="2:5">
      <c r="B12603" s="24"/>
      <c r="C12603" s="202"/>
      <c r="D12603" s="202"/>
      <c r="E12603" s="202"/>
    </row>
    <row r="12604" spans="2:5">
      <c r="B12604" s="24"/>
      <c r="C12604" s="202"/>
      <c r="D12604" s="202"/>
      <c r="E12604" s="202"/>
    </row>
    <row r="12605" spans="2:5">
      <c r="B12605" s="24"/>
      <c r="C12605" s="202"/>
      <c r="D12605" s="202"/>
      <c r="E12605" s="202"/>
    </row>
    <row r="12606" spans="2:5">
      <c r="B12606" s="24"/>
      <c r="C12606" s="202"/>
      <c r="D12606" s="202"/>
      <c r="E12606" s="202"/>
    </row>
    <row r="12607" spans="2:5">
      <c r="B12607" s="24"/>
      <c r="C12607" s="202"/>
      <c r="D12607" s="202"/>
      <c r="E12607" s="202"/>
    </row>
    <row r="12608" spans="2:5">
      <c r="B12608" s="24"/>
      <c r="C12608" s="202"/>
      <c r="D12608" s="202"/>
      <c r="E12608" s="202"/>
    </row>
    <row r="12609" spans="2:5">
      <c r="B12609" s="24"/>
      <c r="C12609" s="202"/>
      <c r="D12609" s="202"/>
      <c r="E12609" s="202"/>
    </row>
    <row r="12610" spans="2:5">
      <c r="B12610" s="24"/>
      <c r="C12610" s="202"/>
      <c r="D12610" s="202"/>
      <c r="E12610" s="202"/>
    </row>
    <row r="12611" spans="2:5">
      <c r="B12611" s="24"/>
      <c r="C12611" s="202"/>
      <c r="D12611" s="202"/>
      <c r="E12611" s="202"/>
    </row>
    <row r="12612" spans="2:5">
      <c r="B12612" s="24"/>
      <c r="C12612" s="202"/>
      <c r="D12612" s="202"/>
      <c r="E12612" s="202"/>
    </row>
    <row r="12613" spans="2:5">
      <c r="B12613" s="24"/>
      <c r="C12613" s="202"/>
      <c r="D12613" s="202"/>
      <c r="E12613" s="202"/>
    </row>
    <row r="12614" spans="2:5">
      <c r="B12614" s="24"/>
      <c r="C12614" s="202"/>
      <c r="D12614" s="202"/>
      <c r="E12614" s="202"/>
    </row>
    <row r="12615" spans="2:5">
      <c r="B12615" s="24"/>
      <c r="C12615" s="202"/>
      <c r="D12615" s="202"/>
      <c r="E12615" s="202"/>
    </row>
    <row r="12616" spans="2:5">
      <c r="B12616" s="24"/>
      <c r="C12616" s="202"/>
      <c r="D12616" s="202"/>
      <c r="E12616" s="202"/>
    </row>
    <row r="12617" spans="2:5">
      <c r="B12617" s="24"/>
      <c r="C12617" s="202"/>
      <c r="D12617" s="202"/>
      <c r="E12617" s="202"/>
    </row>
    <row r="12618" spans="2:5">
      <c r="B12618" s="24"/>
      <c r="C12618" s="202"/>
      <c r="D12618" s="202"/>
      <c r="E12618" s="202"/>
    </row>
    <row r="12619" spans="2:5">
      <c r="B12619" s="24"/>
      <c r="C12619" s="202"/>
      <c r="D12619" s="202"/>
      <c r="E12619" s="202"/>
    </row>
    <row r="12620" spans="2:5">
      <c r="B12620" s="24"/>
      <c r="C12620" s="202"/>
      <c r="D12620" s="202"/>
      <c r="E12620" s="202"/>
    </row>
    <row r="12621" spans="2:5">
      <c r="B12621" s="24"/>
      <c r="C12621" s="202"/>
      <c r="D12621" s="202"/>
      <c r="E12621" s="202"/>
    </row>
    <row r="12622" spans="2:5">
      <c r="B12622" s="24"/>
      <c r="C12622" s="202"/>
      <c r="D12622" s="202"/>
      <c r="E12622" s="202"/>
    </row>
    <row r="12623" spans="2:5">
      <c r="B12623" s="24"/>
      <c r="C12623" s="202"/>
      <c r="D12623" s="202"/>
      <c r="E12623" s="202"/>
    </row>
    <row r="12624" spans="2:5">
      <c r="B12624" s="24"/>
      <c r="C12624" s="202"/>
      <c r="D12624" s="202"/>
      <c r="E12624" s="202"/>
    </row>
    <row r="12625" spans="2:5">
      <c r="B12625" s="24"/>
      <c r="C12625" s="202"/>
      <c r="D12625" s="202"/>
      <c r="E12625" s="202"/>
    </row>
    <row r="12626" spans="2:5">
      <c r="B12626" s="24"/>
      <c r="C12626" s="202"/>
      <c r="D12626" s="202"/>
      <c r="E12626" s="202"/>
    </row>
    <row r="12627" spans="2:5">
      <c r="B12627" s="24"/>
      <c r="C12627" s="202"/>
      <c r="D12627" s="202"/>
      <c r="E12627" s="202"/>
    </row>
    <row r="12628" spans="2:5">
      <c r="B12628" s="24"/>
      <c r="C12628" s="202"/>
      <c r="D12628" s="202"/>
      <c r="E12628" s="202"/>
    </row>
    <row r="12629" spans="2:5">
      <c r="B12629" s="24"/>
      <c r="C12629" s="202"/>
      <c r="D12629" s="202"/>
      <c r="E12629" s="202"/>
    </row>
    <row r="12630" spans="2:5">
      <c r="B12630" s="24"/>
      <c r="C12630" s="202"/>
      <c r="D12630" s="202"/>
      <c r="E12630" s="202"/>
    </row>
    <row r="12631" spans="2:5">
      <c r="B12631" s="24"/>
      <c r="C12631" s="202"/>
      <c r="D12631" s="202"/>
      <c r="E12631" s="202"/>
    </row>
    <row r="12632" spans="2:5">
      <c r="B12632" s="24"/>
      <c r="C12632" s="202"/>
      <c r="D12632" s="202"/>
      <c r="E12632" s="202"/>
    </row>
    <row r="12633" spans="2:5">
      <c r="B12633" s="24"/>
      <c r="C12633" s="202"/>
      <c r="D12633" s="202"/>
      <c r="E12633" s="202"/>
    </row>
    <row r="12634" spans="2:5">
      <c r="B12634" s="24"/>
      <c r="C12634" s="202"/>
      <c r="D12634" s="202"/>
      <c r="E12634" s="202"/>
    </row>
    <row r="12635" spans="2:5">
      <c r="B12635" s="24"/>
      <c r="C12635" s="202"/>
      <c r="D12635" s="202"/>
      <c r="E12635" s="202"/>
    </row>
    <row r="12636" spans="2:5">
      <c r="B12636" s="24"/>
      <c r="C12636" s="202"/>
      <c r="D12636" s="202"/>
      <c r="E12636" s="202"/>
    </row>
    <row r="12637" spans="2:5">
      <c r="B12637" s="24"/>
      <c r="C12637" s="202"/>
      <c r="D12637" s="202"/>
      <c r="E12637" s="202"/>
    </row>
    <row r="12638" spans="2:5">
      <c r="B12638" s="24"/>
      <c r="C12638" s="202"/>
      <c r="D12638" s="202"/>
      <c r="E12638" s="202"/>
    </row>
    <row r="12639" spans="2:5">
      <c r="B12639" s="24"/>
      <c r="C12639" s="202"/>
      <c r="D12639" s="202"/>
      <c r="E12639" s="202"/>
    </row>
    <row r="12640" spans="2:5">
      <c r="B12640" s="24"/>
      <c r="C12640" s="202"/>
      <c r="D12640" s="202"/>
      <c r="E12640" s="202"/>
    </row>
    <row r="12641" spans="2:5">
      <c r="B12641" s="24"/>
      <c r="C12641" s="202"/>
      <c r="D12641" s="202"/>
      <c r="E12641" s="202"/>
    </row>
    <row r="12642" spans="2:5">
      <c r="B12642" s="24"/>
      <c r="C12642" s="202"/>
      <c r="D12642" s="202"/>
      <c r="E12642" s="202"/>
    </row>
    <row r="12643" spans="2:5">
      <c r="B12643" s="24"/>
      <c r="C12643" s="202"/>
      <c r="D12643" s="202"/>
      <c r="E12643" s="202"/>
    </row>
    <row r="12644" spans="2:5">
      <c r="B12644" s="24"/>
      <c r="C12644" s="202"/>
      <c r="D12644" s="202"/>
      <c r="E12644" s="202"/>
    </row>
    <row r="12645" spans="2:5">
      <c r="B12645" s="24"/>
      <c r="C12645" s="202"/>
      <c r="D12645" s="202"/>
      <c r="E12645" s="202"/>
    </row>
    <row r="12646" spans="2:5">
      <c r="B12646" s="24"/>
      <c r="C12646" s="202"/>
      <c r="D12646" s="202"/>
      <c r="E12646" s="202"/>
    </row>
    <row r="12647" spans="2:5">
      <c r="B12647" s="24"/>
      <c r="C12647" s="202"/>
      <c r="D12647" s="202"/>
      <c r="E12647" s="202"/>
    </row>
    <row r="12648" spans="2:5">
      <c r="B12648" s="24"/>
      <c r="C12648" s="202"/>
      <c r="D12648" s="202"/>
      <c r="E12648" s="202"/>
    </row>
    <row r="12649" spans="2:5">
      <c r="B12649" s="24"/>
      <c r="C12649" s="202"/>
      <c r="D12649" s="202"/>
      <c r="E12649" s="202"/>
    </row>
    <row r="12650" spans="2:5">
      <c r="B12650" s="24"/>
      <c r="C12650" s="202"/>
      <c r="D12650" s="202"/>
      <c r="E12650" s="202"/>
    </row>
    <row r="12651" spans="2:5">
      <c r="B12651" s="24"/>
      <c r="C12651" s="202"/>
      <c r="D12651" s="202"/>
      <c r="E12651" s="202"/>
    </row>
    <row r="12652" spans="2:5">
      <c r="B12652" s="24"/>
      <c r="C12652" s="202"/>
      <c r="D12652" s="202"/>
      <c r="E12652" s="202"/>
    </row>
    <row r="12653" spans="2:5">
      <c r="B12653" s="24"/>
      <c r="C12653" s="202"/>
      <c r="D12653" s="202"/>
      <c r="E12653" s="202"/>
    </row>
    <row r="12654" spans="2:5">
      <c r="B12654" s="24"/>
      <c r="C12654" s="202"/>
      <c r="D12654" s="202"/>
      <c r="E12654" s="202"/>
    </row>
    <row r="12655" spans="2:5">
      <c r="B12655" s="24"/>
      <c r="C12655" s="202"/>
      <c r="D12655" s="202"/>
      <c r="E12655" s="202"/>
    </row>
    <row r="12656" spans="2:5">
      <c r="B12656" s="24"/>
      <c r="C12656" s="202"/>
      <c r="D12656" s="202"/>
      <c r="E12656" s="202"/>
    </row>
    <row r="12657" spans="2:5">
      <c r="B12657" s="24"/>
      <c r="C12657" s="202"/>
      <c r="D12657" s="202"/>
      <c r="E12657" s="202"/>
    </row>
    <row r="12658" spans="2:5">
      <c r="B12658" s="24"/>
      <c r="C12658" s="202"/>
      <c r="D12658" s="202"/>
      <c r="E12658" s="202"/>
    </row>
    <row r="12659" spans="2:5">
      <c r="B12659" s="24"/>
      <c r="C12659" s="202"/>
      <c r="D12659" s="202"/>
      <c r="E12659" s="202"/>
    </row>
    <row r="12660" spans="2:5">
      <c r="B12660" s="24"/>
      <c r="C12660" s="202"/>
      <c r="D12660" s="202"/>
      <c r="E12660" s="202"/>
    </row>
    <row r="12661" spans="2:5">
      <c r="B12661" s="24"/>
      <c r="C12661" s="202"/>
      <c r="D12661" s="202"/>
      <c r="E12661" s="202"/>
    </row>
    <row r="12662" spans="2:5">
      <c r="B12662" s="24"/>
      <c r="C12662" s="202"/>
      <c r="D12662" s="202"/>
      <c r="E12662" s="202"/>
    </row>
    <row r="12663" spans="2:5">
      <c r="B12663" s="24"/>
      <c r="C12663" s="202"/>
      <c r="D12663" s="202"/>
      <c r="E12663" s="202"/>
    </row>
    <row r="12664" spans="2:5">
      <c r="B12664" s="24"/>
      <c r="C12664" s="202"/>
      <c r="D12664" s="202"/>
      <c r="E12664" s="202"/>
    </row>
    <row r="12665" spans="2:5">
      <c r="B12665" s="24"/>
      <c r="C12665" s="202"/>
      <c r="D12665" s="202"/>
      <c r="E12665" s="202"/>
    </row>
    <row r="12666" spans="2:5">
      <c r="B12666" s="24"/>
      <c r="C12666" s="202"/>
      <c r="D12666" s="202"/>
      <c r="E12666" s="202"/>
    </row>
    <row r="12667" spans="2:5">
      <c r="B12667" s="24"/>
      <c r="C12667" s="202"/>
      <c r="D12667" s="202"/>
      <c r="E12667" s="202"/>
    </row>
    <row r="12668" spans="2:5">
      <c r="B12668" s="24"/>
      <c r="C12668" s="202"/>
      <c r="D12668" s="202"/>
      <c r="E12668" s="202"/>
    </row>
    <row r="12669" spans="2:5">
      <c r="B12669" s="24"/>
      <c r="C12669" s="202"/>
      <c r="D12669" s="202"/>
      <c r="E12669" s="202"/>
    </row>
    <row r="12670" spans="2:5">
      <c r="B12670" s="24"/>
      <c r="C12670" s="202"/>
      <c r="D12670" s="202"/>
      <c r="E12670" s="202"/>
    </row>
    <row r="12671" spans="2:5">
      <c r="B12671" s="24"/>
      <c r="C12671" s="202"/>
      <c r="D12671" s="202"/>
      <c r="E12671" s="202"/>
    </row>
    <row r="12672" spans="2:5">
      <c r="B12672" s="24"/>
      <c r="C12672" s="202"/>
      <c r="D12672" s="202"/>
      <c r="E12672" s="202"/>
    </row>
    <row r="12673" spans="2:5">
      <c r="B12673" s="24"/>
      <c r="C12673" s="202"/>
      <c r="D12673" s="202"/>
      <c r="E12673" s="202"/>
    </row>
    <row r="12674" spans="2:5">
      <c r="B12674" s="24"/>
      <c r="C12674" s="202"/>
      <c r="D12674" s="202"/>
      <c r="E12674" s="202"/>
    </row>
    <row r="12675" spans="2:5">
      <c r="B12675" s="24"/>
      <c r="C12675" s="202"/>
      <c r="D12675" s="202"/>
      <c r="E12675" s="202"/>
    </row>
    <row r="12676" spans="2:5">
      <c r="B12676" s="24"/>
      <c r="C12676" s="202"/>
      <c r="D12676" s="202"/>
      <c r="E12676" s="202"/>
    </row>
    <row r="12677" spans="2:5">
      <c r="B12677" s="24"/>
      <c r="C12677" s="202"/>
      <c r="D12677" s="202"/>
      <c r="E12677" s="202"/>
    </row>
    <row r="12678" spans="2:5">
      <c r="B12678" s="24"/>
      <c r="C12678" s="202"/>
      <c r="D12678" s="202"/>
      <c r="E12678" s="202"/>
    </row>
    <row r="12679" spans="2:5">
      <c r="B12679" s="24"/>
      <c r="C12679" s="202"/>
      <c r="D12679" s="202"/>
      <c r="E12679" s="202"/>
    </row>
    <row r="12680" spans="2:5">
      <c r="B12680" s="24"/>
      <c r="C12680" s="202"/>
      <c r="D12680" s="202"/>
      <c r="E12680" s="202"/>
    </row>
    <row r="12681" spans="2:5">
      <c r="B12681" s="24"/>
      <c r="C12681" s="202"/>
      <c r="D12681" s="202"/>
      <c r="E12681" s="202"/>
    </row>
    <row r="12682" spans="2:5">
      <c r="B12682" s="24"/>
      <c r="C12682" s="202"/>
      <c r="D12682" s="202"/>
      <c r="E12682" s="202"/>
    </row>
    <row r="12683" spans="2:5">
      <c r="B12683" s="24"/>
      <c r="C12683" s="202"/>
      <c r="D12683" s="202"/>
      <c r="E12683" s="202"/>
    </row>
    <row r="12684" spans="2:5">
      <c r="B12684" s="24"/>
      <c r="C12684" s="202"/>
      <c r="D12684" s="202"/>
      <c r="E12684" s="202"/>
    </row>
    <row r="12685" spans="2:5">
      <c r="B12685" s="24"/>
      <c r="C12685" s="202"/>
      <c r="D12685" s="202"/>
      <c r="E12685" s="202"/>
    </row>
    <row r="12686" spans="2:5">
      <c r="B12686" s="24"/>
      <c r="C12686" s="202"/>
      <c r="D12686" s="202"/>
      <c r="E12686" s="202"/>
    </row>
    <row r="12687" spans="2:5">
      <c r="B12687" s="24"/>
      <c r="C12687" s="202"/>
      <c r="D12687" s="202"/>
      <c r="E12687" s="202"/>
    </row>
    <row r="12688" spans="2:5">
      <c r="B12688" s="24"/>
      <c r="C12688" s="202"/>
      <c r="D12688" s="202"/>
      <c r="E12688" s="202"/>
    </row>
    <row r="12689" spans="2:5">
      <c r="B12689" s="24"/>
      <c r="C12689" s="202"/>
      <c r="D12689" s="202"/>
      <c r="E12689" s="202"/>
    </row>
    <row r="12690" spans="2:5">
      <c r="B12690" s="24"/>
      <c r="C12690" s="202"/>
      <c r="D12690" s="202"/>
      <c r="E12690" s="202"/>
    </row>
    <row r="12691" spans="2:5">
      <c r="B12691" s="24"/>
      <c r="C12691" s="202"/>
      <c r="D12691" s="202"/>
      <c r="E12691" s="202"/>
    </row>
    <row r="12692" spans="2:5">
      <c r="B12692" s="24"/>
      <c r="C12692" s="202"/>
      <c r="D12692" s="202"/>
      <c r="E12692" s="202"/>
    </row>
    <row r="12693" spans="2:5">
      <c r="B12693" s="24"/>
      <c r="C12693" s="202"/>
      <c r="D12693" s="202"/>
      <c r="E12693" s="202"/>
    </row>
    <row r="12694" spans="2:5">
      <c r="B12694" s="24"/>
      <c r="C12694" s="202"/>
      <c r="D12694" s="202"/>
      <c r="E12694" s="202"/>
    </row>
    <row r="12695" spans="2:5">
      <c r="B12695" s="24"/>
      <c r="C12695" s="202"/>
      <c r="D12695" s="202"/>
      <c r="E12695" s="202"/>
    </row>
    <row r="12696" spans="2:5">
      <c r="B12696" s="24"/>
      <c r="C12696" s="202"/>
      <c r="D12696" s="202"/>
      <c r="E12696" s="202"/>
    </row>
    <row r="12697" spans="2:5">
      <c r="B12697" s="24"/>
      <c r="C12697" s="202"/>
      <c r="D12697" s="202"/>
      <c r="E12697" s="202"/>
    </row>
    <row r="12698" spans="2:5">
      <c r="B12698" s="24"/>
      <c r="C12698" s="202"/>
      <c r="D12698" s="202"/>
      <c r="E12698" s="202"/>
    </row>
    <row r="12699" spans="2:5">
      <c r="B12699" s="24"/>
      <c r="C12699" s="202"/>
      <c r="D12699" s="202"/>
      <c r="E12699" s="202"/>
    </row>
    <row r="12700" spans="2:5">
      <c r="B12700" s="24"/>
      <c r="C12700" s="202"/>
      <c r="D12700" s="202"/>
      <c r="E12700" s="202"/>
    </row>
    <row r="12701" spans="2:5">
      <c r="B12701" s="24"/>
      <c r="C12701" s="202"/>
      <c r="D12701" s="202"/>
      <c r="E12701" s="202"/>
    </row>
    <row r="12702" spans="2:5">
      <c r="B12702" s="24"/>
      <c r="C12702" s="202"/>
      <c r="D12702" s="202"/>
      <c r="E12702" s="202"/>
    </row>
    <row r="12703" spans="2:5">
      <c r="B12703" s="24"/>
      <c r="C12703" s="202"/>
      <c r="D12703" s="202"/>
      <c r="E12703" s="202"/>
    </row>
    <row r="12704" spans="2:5">
      <c r="B12704" s="24"/>
      <c r="C12704" s="202"/>
      <c r="D12704" s="202"/>
      <c r="E12704" s="202"/>
    </row>
    <row r="12705" spans="2:5">
      <c r="B12705" s="24"/>
      <c r="C12705" s="202"/>
      <c r="D12705" s="202"/>
      <c r="E12705" s="202"/>
    </row>
    <row r="12706" spans="2:5">
      <c r="B12706" s="24"/>
      <c r="C12706" s="202"/>
      <c r="D12706" s="202"/>
      <c r="E12706" s="202"/>
    </row>
    <row r="12707" spans="2:5">
      <c r="B12707" s="24"/>
      <c r="C12707" s="202"/>
      <c r="D12707" s="202"/>
      <c r="E12707" s="202"/>
    </row>
    <row r="12708" spans="2:5">
      <c r="B12708" s="24"/>
      <c r="C12708" s="202"/>
      <c r="D12708" s="202"/>
      <c r="E12708" s="202"/>
    </row>
    <row r="12709" spans="2:5">
      <c r="B12709" s="24"/>
      <c r="C12709" s="202"/>
      <c r="D12709" s="202"/>
      <c r="E12709" s="202"/>
    </row>
    <row r="12710" spans="2:5">
      <c r="B12710" s="24"/>
      <c r="C12710" s="202"/>
      <c r="D12710" s="202"/>
      <c r="E12710" s="202"/>
    </row>
    <row r="12711" spans="2:5">
      <c r="B12711" s="24"/>
      <c r="C12711" s="202"/>
      <c r="D12711" s="202"/>
      <c r="E12711" s="202"/>
    </row>
    <row r="12712" spans="2:5">
      <c r="B12712" s="24"/>
      <c r="C12712" s="202"/>
      <c r="D12712" s="202"/>
      <c r="E12712" s="202"/>
    </row>
    <row r="12713" spans="2:5">
      <c r="B12713" s="24"/>
      <c r="C12713" s="202"/>
      <c r="D12713" s="202"/>
      <c r="E12713" s="202"/>
    </row>
    <row r="12714" spans="2:5">
      <c r="B12714" s="24"/>
      <c r="C12714" s="202"/>
      <c r="D12714" s="202"/>
      <c r="E12714" s="202"/>
    </row>
    <row r="12715" spans="2:5">
      <c r="B12715" s="24"/>
      <c r="C12715" s="202"/>
      <c r="D12715" s="202"/>
      <c r="E12715" s="202"/>
    </row>
    <row r="12716" spans="2:5">
      <c r="B12716" s="24"/>
      <c r="C12716" s="202"/>
      <c r="D12716" s="202"/>
      <c r="E12716" s="202"/>
    </row>
    <row r="12717" spans="2:5">
      <c r="B12717" s="24"/>
      <c r="C12717" s="202"/>
      <c r="D12717" s="202"/>
      <c r="E12717" s="202"/>
    </row>
    <row r="12718" spans="2:5">
      <c r="B12718" s="24"/>
      <c r="C12718" s="202"/>
      <c r="D12718" s="202"/>
      <c r="E12718" s="202"/>
    </row>
    <row r="12719" spans="2:5">
      <c r="B12719" s="24"/>
      <c r="C12719" s="202"/>
      <c r="D12719" s="202"/>
      <c r="E12719" s="202"/>
    </row>
    <row r="12720" spans="2:5">
      <c r="B12720" s="24"/>
      <c r="C12720" s="202"/>
      <c r="D12720" s="202"/>
      <c r="E12720" s="202"/>
    </row>
    <row r="12721" spans="2:5">
      <c r="B12721" s="24"/>
      <c r="C12721" s="202"/>
      <c r="D12721" s="202"/>
      <c r="E12721" s="202"/>
    </row>
    <row r="12722" spans="2:5">
      <c r="B12722" s="24"/>
      <c r="C12722" s="202"/>
      <c r="D12722" s="202"/>
      <c r="E12722" s="202"/>
    </row>
    <row r="12723" spans="2:5">
      <c r="B12723" s="24"/>
      <c r="C12723" s="202"/>
      <c r="D12723" s="202"/>
      <c r="E12723" s="202"/>
    </row>
    <row r="12724" spans="2:5">
      <c r="B12724" s="24"/>
      <c r="C12724" s="202"/>
      <c r="D12724" s="202"/>
      <c r="E12724" s="202"/>
    </row>
    <row r="12725" spans="2:5">
      <c r="B12725" s="24"/>
      <c r="C12725" s="202"/>
      <c r="D12725" s="202"/>
      <c r="E12725" s="202"/>
    </row>
    <row r="12726" spans="2:5">
      <c r="B12726" s="24"/>
      <c r="C12726" s="202"/>
      <c r="D12726" s="202"/>
      <c r="E12726" s="202"/>
    </row>
    <row r="12727" spans="2:5">
      <c r="B12727" s="24"/>
      <c r="C12727" s="202"/>
      <c r="D12727" s="202"/>
      <c r="E12727" s="202"/>
    </row>
    <row r="12728" spans="2:5">
      <c r="B12728" s="24"/>
      <c r="C12728" s="202"/>
      <c r="D12728" s="202"/>
      <c r="E12728" s="202"/>
    </row>
    <row r="12729" spans="2:5">
      <c r="B12729" s="24"/>
      <c r="C12729" s="202"/>
      <c r="D12729" s="202"/>
      <c r="E12729" s="202"/>
    </row>
    <row r="12730" spans="2:5">
      <c r="B12730" s="24"/>
      <c r="C12730" s="202"/>
      <c r="D12730" s="202"/>
      <c r="E12730" s="202"/>
    </row>
    <row r="12731" spans="2:5">
      <c r="B12731" s="24"/>
      <c r="C12731" s="202"/>
      <c r="D12731" s="202"/>
      <c r="E12731" s="202"/>
    </row>
    <row r="12732" spans="2:5">
      <c r="B12732" s="24"/>
      <c r="C12732" s="202"/>
      <c r="D12732" s="202"/>
      <c r="E12732" s="202"/>
    </row>
    <row r="12733" spans="2:5">
      <c r="B12733" s="24"/>
      <c r="C12733" s="202"/>
      <c r="D12733" s="202"/>
      <c r="E12733" s="202"/>
    </row>
    <row r="12734" spans="2:5">
      <c r="B12734" s="24"/>
      <c r="C12734" s="202"/>
      <c r="D12734" s="202"/>
      <c r="E12734" s="202"/>
    </row>
    <row r="12735" spans="2:5">
      <c r="B12735" s="24"/>
      <c r="C12735" s="202"/>
      <c r="D12735" s="202"/>
      <c r="E12735" s="202"/>
    </row>
    <row r="12736" spans="2:5">
      <c r="B12736" s="24"/>
      <c r="C12736" s="202"/>
      <c r="D12736" s="202"/>
      <c r="E12736" s="202"/>
    </row>
    <row r="12737" spans="2:5">
      <c r="B12737" s="24"/>
      <c r="C12737" s="202"/>
      <c r="D12737" s="202"/>
      <c r="E12737" s="202"/>
    </row>
    <row r="12738" spans="2:5">
      <c r="B12738" s="24"/>
      <c r="C12738" s="202"/>
      <c r="D12738" s="202"/>
      <c r="E12738" s="202"/>
    </row>
    <row r="12739" spans="2:5">
      <c r="B12739" s="24"/>
      <c r="C12739" s="202"/>
      <c r="D12739" s="202"/>
      <c r="E12739" s="202"/>
    </row>
    <row r="12740" spans="2:5">
      <c r="B12740" s="24"/>
      <c r="C12740" s="202"/>
      <c r="D12740" s="202"/>
      <c r="E12740" s="202"/>
    </row>
    <row r="12741" spans="2:5">
      <c r="B12741" s="24"/>
      <c r="C12741" s="202"/>
      <c r="D12741" s="202"/>
      <c r="E12741" s="202"/>
    </row>
    <row r="12742" spans="2:5">
      <c r="B12742" s="24"/>
      <c r="C12742" s="202"/>
      <c r="D12742" s="202"/>
      <c r="E12742" s="202"/>
    </row>
    <row r="12743" spans="2:5">
      <c r="B12743" s="24"/>
      <c r="C12743" s="202"/>
      <c r="D12743" s="202"/>
      <c r="E12743" s="202"/>
    </row>
    <row r="12744" spans="2:5">
      <c r="B12744" s="24"/>
      <c r="C12744" s="202"/>
      <c r="D12744" s="202"/>
      <c r="E12744" s="202"/>
    </row>
    <row r="12745" spans="2:5">
      <c r="B12745" s="24"/>
      <c r="C12745" s="202"/>
      <c r="D12745" s="202"/>
      <c r="E12745" s="202"/>
    </row>
    <row r="12746" spans="2:5">
      <c r="B12746" s="24"/>
      <c r="C12746" s="202"/>
      <c r="D12746" s="202"/>
      <c r="E12746" s="202"/>
    </row>
    <row r="12747" spans="2:5">
      <c r="B12747" s="24"/>
      <c r="C12747" s="202"/>
      <c r="D12747" s="202"/>
      <c r="E12747" s="202"/>
    </row>
    <row r="12748" spans="2:5">
      <c r="B12748" s="24"/>
      <c r="C12748" s="202"/>
      <c r="D12748" s="202"/>
      <c r="E12748" s="202"/>
    </row>
    <row r="12749" spans="2:5">
      <c r="B12749" s="24"/>
      <c r="C12749" s="202"/>
      <c r="D12749" s="202"/>
      <c r="E12749" s="202"/>
    </row>
    <row r="12750" spans="2:5">
      <c r="B12750" s="24"/>
      <c r="C12750" s="202"/>
      <c r="D12750" s="202"/>
      <c r="E12750" s="202"/>
    </row>
    <row r="12751" spans="2:5">
      <c r="B12751" s="24"/>
      <c r="C12751" s="202"/>
      <c r="D12751" s="202"/>
      <c r="E12751" s="202"/>
    </row>
    <row r="12752" spans="2:5">
      <c r="B12752" s="24"/>
      <c r="C12752" s="202"/>
      <c r="D12752" s="202"/>
      <c r="E12752" s="202"/>
    </row>
    <row r="12753" spans="2:5">
      <c r="B12753" s="24"/>
      <c r="C12753" s="202"/>
      <c r="D12753" s="202"/>
      <c r="E12753" s="202"/>
    </row>
    <row r="12754" spans="2:5">
      <c r="B12754" s="24"/>
      <c r="C12754" s="202"/>
      <c r="D12754" s="202"/>
      <c r="E12754" s="202"/>
    </row>
    <row r="12755" spans="2:5">
      <c r="B12755" s="24"/>
      <c r="C12755" s="202"/>
      <c r="D12755" s="202"/>
      <c r="E12755" s="202"/>
    </row>
    <row r="12756" spans="2:5">
      <c r="B12756" s="24"/>
      <c r="C12756" s="202"/>
      <c r="D12756" s="202"/>
      <c r="E12756" s="202"/>
    </row>
    <row r="12757" spans="2:5">
      <c r="B12757" s="24"/>
      <c r="C12757" s="202"/>
      <c r="D12757" s="202"/>
      <c r="E12757" s="202"/>
    </row>
    <row r="12758" spans="2:5">
      <c r="B12758" s="24"/>
      <c r="C12758" s="202"/>
      <c r="D12758" s="202"/>
      <c r="E12758" s="202"/>
    </row>
    <row r="12759" spans="2:5">
      <c r="B12759" s="24"/>
      <c r="C12759" s="202"/>
      <c r="D12759" s="202"/>
      <c r="E12759" s="202"/>
    </row>
    <row r="12760" spans="2:5">
      <c r="B12760" s="24"/>
      <c r="C12760" s="202"/>
      <c r="D12760" s="202"/>
      <c r="E12760" s="202"/>
    </row>
    <row r="12761" spans="2:5">
      <c r="B12761" s="24"/>
      <c r="C12761" s="202"/>
      <c r="D12761" s="202"/>
      <c r="E12761" s="202"/>
    </row>
    <row r="12762" spans="2:5">
      <c r="B12762" s="24"/>
      <c r="C12762" s="202"/>
      <c r="D12762" s="202"/>
      <c r="E12762" s="202"/>
    </row>
    <row r="12763" spans="2:5">
      <c r="B12763" s="24"/>
      <c r="C12763" s="202"/>
      <c r="D12763" s="202"/>
      <c r="E12763" s="202"/>
    </row>
    <row r="12764" spans="2:5">
      <c r="B12764" s="24"/>
      <c r="C12764" s="202"/>
      <c r="D12764" s="202"/>
      <c r="E12764" s="202"/>
    </row>
    <row r="12765" spans="2:5">
      <c r="B12765" s="24"/>
      <c r="C12765" s="202"/>
      <c r="D12765" s="202"/>
      <c r="E12765" s="202"/>
    </row>
    <row r="12766" spans="2:5">
      <c r="B12766" s="24"/>
      <c r="C12766" s="202"/>
      <c r="D12766" s="202"/>
      <c r="E12766" s="202"/>
    </row>
    <row r="12767" spans="2:5">
      <c r="B12767" s="24"/>
      <c r="C12767" s="202"/>
      <c r="D12767" s="202"/>
      <c r="E12767" s="202"/>
    </row>
    <row r="12768" spans="2:5">
      <c r="B12768" s="24"/>
      <c r="C12768" s="202"/>
      <c r="D12768" s="202"/>
      <c r="E12768" s="202"/>
    </row>
    <row r="12769" spans="2:5">
      <c r="B12769" s="24"/>
      <c r="C12769" s="202"/>
      <c r="D12769" s="202"/>
      <c r="E12769" s="202"/>
    </row>
    <row r="12770" spans="2:5">
      <c r="B12770" s="24"/>
      <c r="C12770" s="202"/>
      <c r="D12770" s="202"/>
      <c r="E12770" s="202"/>
    </row>
    <row r="12771" spans="2:5">
      <c r="B12771" s="24"/>
      <c r="C12771" s="202"/>
      <c r="D12771" s="202"/>
      <c r="E12771" s="202"/>
    </row>
    <row r="12772" spans="2:5">
      <c r="B12772" s="24"/>
      <c r="C12772" s="202"/>
      <c r="D12772" s="202"/>
      <c r="E12772" s="202"/>
    </row>
    <row r="12773" spans="2:5">
      <c r="B12773" s="24"/>
      <c r="C12773" s="202"/>
      <c r="D12773" s="202"/>
      <c r="E12773" s="202"/>
    </row>
    <row r="12774" spans="2:5">
      <c r="B12774" s="24"/>
      <c r="C12774" s="202"/>
      <c r="D12774" s="202"/>
      <c r="E12774" s="202"/>
    </row>
    <row r="12775" spans="2:5">
      <c r="B12775" s="24"/>
      <c r="C12775" s="202"/>
      <c r="D12775" s="202"/>
      <c r="E12775" s="202"/>
    </row>
    <row r="12776" spans="2:5">
      <c r="B12776" s="24"/>
      <c r="C12776" s="202"/>
      <c r="D12776" s="202"/>
      <c r="E12776" s="202"/>
    </row>
    <row r="12777" spans="2:5">
      <c r="B12777" s="24"/>
      <c r="C12777" s="202"/>
      <c r="D12777" s="202"/>
      <c r="E12777" s="202"/>
    </row>
    <row r="12778" spans="2:5">
      <c r="B12778" s="24"/>
      <c r="C12778" s="202"/>
      <c r="D12778" s="202"/>
      <c r="E12778" s="202"/>
    </row>
    <row r="12779" spans="2:5">
      <c r="B12779" s="24"/>
      <c r="C12779" s="202"/>
      <c r="D12779" s="202"/>
      <c r="E12779" s="202"/>
    </row>
    <row r="12780" spans="2:5">
      <c r="B12780" s="24"/>
      <c r="C12780" s="202"/>
      <c r="D12780" s="202"/>
      <c r="E12780" s="202"/>
    </row>
    <row r="12781" spans="2:5">
      <c r="B12781" s="24"/>
      <c r="C12781" s="202"/>
      <c r="D12781" s="202"/>
      <c r="E12781" s="202"/>
    </row>
    <row r="12782" spans="2:5">
      <c r="B12782" s="24"/>
      <c r="C12782" s="202"/>
      <c r="D12782" s="202"/>
      <c r="E12782" s="202"/>
    </row>
    <row r="12783" spans="2:5">
      <c r="B12783" s="24"/>
      <c r="C12783" s="202"/>
      <c r="D12783" s="202"/>
      <c r="E12783" s="202"/>
    </row>
    <row r="12784" spans="2:5">
      <c r="B12784" s="24"/>
      <c r="C12784" s="202"/>
      <c r="D12784" s="202"/>
      <c r="E12784" s="202"/>
    </row>
    <row r="12785" spans="2:5">
      <c r="B12785" s="24"/>
      <c r="C12785" s="202"/>
      <c r="D12785" s="202"/>
      <c r="E12785" s="202"/>
    </row>
    <row r="12786" spans="2:5">
      <c r="B12786" s="24"/>
      <c r="C12786" s="202"/>
      <c r="D12786" s="202"/>
      <c r="E12786" s="202"/>
    </row>
    <row r="12787" spans="2:5">
      <c r="B12787" s="24"/>
      <c r="C12787" s="202"/>
      <c r="D12787" s="202"/>
      <c r="E12787" s="202"/>
    </row>
    <row r="12788" spans="2:5">
      <c r="B12788" s="24"/>
      <c r="C12788" s="202"/>
      <c r="D12788" s="202"/>
      <c r="E12788" s="202"/>
    </row>
    <row r="12789" spans="2:5">
      <c r="B12789" s="24"/>
      <c r="C12789" s="202"/>
      <c r="D12789" s="202"/>
      <c r="E12789" s="202"/>
    </row>
    <row r="12790" spans="2:5">
      <c r="B12790" s="24"/>
      <c r="C12790" s="202"/>
      <c r="D12790" s="202"/>
      <c r="E12790" s="202"/>
    </row>
    <row r="12791" spans="2:5">
      <c r="B12791" s="24"/>
      <c r="C12791" s="202"/>
      <c r="D12791" s="202"/>
      <c r="E12791" s="202"/>
    </row>
    <row r="12792" spans="2:5">
      <c r="B12792" s="24"/>
      <c r="C12792" s="202"/>
      <c r="D12792" s="202"/>
      <c r="E12792" s="202"/>
    </row>
    <row r="12793" spans="2:5">
      <c r="B12793" s="24"/>
      <c r="C12793" s="202"/>
      <c r="D12793" s="202"/>
      <c r="E12793" s="202"/>
    </row>
    <row r="12794" spans="2:5">
      <c r="B12794" s="24"/>
      <c r="C12794" s="202"/>
      <c r="D12794" s="202"/>
      <c r="E12794" s="202"/>
    </row>
    <row r="12795" spans="2:5">
      <c r="B12795" s="24"/>
      <c r="C12795" s="202"/>
      <c r="D12795" s="202"/>
      <c r="E12795" s="202"/>
    </row>
    <row r="12796" spans="2:5">
      <c r="B12796" s="24"/>
      <c r="C12796" s="202"/>
      <c r="D12796" s="202"/>
      <c r="E12796" s="202"/>
    </row>
    <row r="12797" spans="2:5">
      <c r="B12797" s="24"/>
      <c r="C12797" s="202"/>
      <c r="D12797" s="202"/>
      <c r="E12797" s="202"/>
    </row>
    <row r="12798" spans="2:5">
      <c r="B12798" s="24"/>
      <c r="C12798" s="202"/>
      <c r="D12798" s="202"/>
      <c r="E12798" s="202"/>
    </row>
    <row r="12799" spans="2:5">
      <c r="B12799" s="24"/>
      <c r="C12799" s="202"/>
      <c r="D12799" s="202"/>
      <c r="E12799" s="202"/>
    </row>
    <row r="12800" spans="2:5">
      <c r="B12800" s="24"/>
      <c r="C12800" s="202"/>
      <c r="D12800" s="202"/>
      <c r="E12800" s="202"/>
    </row>
    <row r="12801" spans="2:5">
      <c r="B12801" s="24"/>
      <c r="C12801" s="202"/>
      <c r="D12801" s="202"/>
      <c r="E12801" s="202"/>
    </row>
    <row r="12802" spans="2:5">
      <c r="B12802" s="24"/>
      <c r="C12802" s="202"/>
      <c r="D12802" s="202"/>
      <c r="E12802" s="202"/>
    </row>
    <row r="12803" spans="2:5">
      <c r="B12803" s="24"/>
      <c r="C12803" s="202"/>
      <c r="D12803" s="202"/>
      <c r="E12803" s="202"/>
    </row>
    <row r="12804" spans="2:5">
      <c r="B12804" s="24"/>
      <c r="C12804" s="202"/>
      <c r="D12804" s="202"/>
      <c r="E12804" s="202"/>
    </row>
    <row r="12805" spans="2:5">
      <c r="B12805" s="24"/>
      <c r="C12805" s="202"/>
      <c r="D12805" s="202"/>
      <c r="E12805" s="202"/>
    </row>
    <row r="12806" spans="2:5">
      <c r="B12806" s="24"/>
      <c r="C12806" s="202"/>
      <c r="D12806" s="202"/>
      <c r="E12806" s="202"/>
    </row>
    <row r="12807" spans="2:5">
      <c r="B12807" s="24"/>
      <c r="C12807" s="202"/>
      <c r="D12807" s="202"/>
      <c r="E12807" s="202"/>
    </row>
    <row r="12808" spans="2:5">
      <c r="B12808" s="24"/>
      <c r="C12808" s="202"/>
      <c r="D12808" s="202"/>
      <c r="E12808" s="202"/>
    </row>
    <row r="12809" spans="2:5">
      <c r="B12809" s="24"/>
      <c r="C12809" s="202"/>
      <c r="D12809" s="202"/>
      <c r="E12809" s="202"/>
    </row>
    <row r="12810" spans="2:5">
      <c r="B12810" s="24"/>
      <c r="C12810" s="202"/>
      <c r="D12810" s="202"/>
      <c r="E12810" s="202"/>
    </row>
    <row r="12811" spans="2:5">
      <c r="B12811" s="24"/>
      <c r="C12811" s="202"/>
      <c r="D12811" s="202"/>
      <c r="E12811" s="202"/>
    </row>
    <row r="12812" spans="2:5">
      <c r="B12812" s="24"/>
      <c r="C12812" s="202"/>
      <c r="D12812" s="202"/>
      <c r="E12812" s="202"/>
    </row>
    <row r="12813" spans="2:5">
      <c r="B12813" s="24"/>
      <c r="C12813" s="202"/>
      <c r="D12813" s="202"/>
      <c r="E12813" s="202"/>
    </row>
    <row r="12814" spans="2:5">
      <c r="B12814" s="24"/>
      <c r="C12814" s="202"/>
      <c r="D12814" s="202"/>
      <c r="E12814" s="202"/>
    </row>
    <row r="12815" spans="2:5">
      <c r="B12815" s="24"/>
      <c r="C12815" s="202"/>
      <c r="D12815" s="202"/>
      <c r="E12815" s="202"/>
    </row>
    <row r="12816" spans="2:5">
      <c r="B12816" s="24"/>
      <c r="C12816" s="202"/>
      <c r="D12816" s="202"/>
      <c r="E12816" s="202"/>
    </row>
    <row r="12817" spans="2:5">
      <c r="B12817" s="24"/>
      <c r="C12817" s="202"/>
      <c r="D12817" s="202"/>
      <c r="E12817" s="202"/>
    </row>
    <row r="12818" spans="2:5">
      <c r="B12818" s="24"/>
      <c r="C12818" s="202"/>
      <c r="D12818" s="202"/>
      <c r="E12818" s="202"/>
    </row>
    <row r="12819" spans="2:5">
      <c r="B12819" s="24"/>
      <c r="C12819" s="202"/>
      <c r="D12819" s="202"/>
      <c r="E12819" s="202"/>
    </row>
    <row r="12820" spans="2:5">
      <c r="B12820" s="24"/>
      <c r="C12820" s="202"/>
      <c r="D12820" s="202"/>
      <c r="E12820" s="202"/>
    </row>
    <row r="12821" spans="2:5">
      <c r="B12821" s="24"/>
      <c r="C12821" s="202"/>
      <c r="D12821" s="202"/>
      <c r="E12821" s="202"/>
    </row>
    <row r="12822" spans="2:5">
      <c r="B12822" s="24"/>
      <c r="C12822" s="202"/>
      <c r="D12822" s="202"/>
      <c r="E12822" s="202"/>
    </row>
    <row r="12823" spans="2:5">
      <c r="B12823" s="24"/>
      <c r="C12823" s="202"/>
      <c r="D12823" s="202"/>
      <c r="E12823" s="202"/>
    </row>
    <row r="12824" spans="2:5">
      <c r="B12824" s="24"/>
      <c r="C12824" s="202"/>
      <c r="D12824" s="202"/>
      <c r="E12824" s="202"/>
    </row>
    <row r="12825" spans="2:5">
      <c r="B12825" s="24"/>
      <c r="C12825" s="202"/>
      <c r="D12825" s="202"/>
      <c r="E12825" s="202"/>
    </row>
    <row r="12826" spans="2:5">
      <c r="B12826" s="24"/>
      <c r="C12826" s="202"/>
      <c r="D12826" s="202"/>
      <c r="E12826" s="202"/>
    </row>
    <row r="12827" spans="2:5">
      <c r="B12827" s="24"/>
      <c r="C12827" s="202"/>
      <c r="D12827" s="202"/>
      <c r="E12827" s="202"/>
    </row>
    <row r="12828" spans="2:5">
      <c r="B12828" s="24"/>
      <c r="C12828" s="202"/>
      <c r="D12828" s="202"/>
      <c r="E12828" s="202"/>
    </row>
    <row r="12829" spans="2:5">
      <c r="B12829" s="24"/>
      <c r="C12829" s="202"/>
      <c r="D12829" s="202"/>
      <c r="E12829" s="202"/>
    </row>
    <row r="12830" spans="2:5">
      <c r="B12830" s="24"/>
      <c r="C12830" s="202"/>
      <c r="D12830" s="202"/>
      <c r="E12830" s="202"/>
    </row>
    <row r="12831" spans="2:5">
      <c r="B12831" s="24"/>
      <c r="C12831" s="202"/>
      <c r="D12831" s="202"/>
      <c r="E12831" s="202"/>
    </row>
    <row r="12832" spans="2:5">
      <c r="B12832" s="24"/>
      <c r="C12832" s="202"/>
      <c r="D12832" s="202"/>
      <c r="E12832" s="202"/>
    </row>
    <row r="12833" spans="2:5">
      <c r="B12833" s="24"/>
      <c r="C12833" s="202"/>
      <c r="D12833" s="202"/>
      <c r="E12833" s="202"/>
    </row>
    <row r="12834" spans="2:5">
      <c r="B12834" s="24"/>
      <c r="C12834" s="202"/>
      <c r="D12834" s="202"/>
      <c r="E12834" s="202"/>
    </row>
    <row r="12835" spans="2:5">
      <c r="B12835" s="24"/>
      <c r="C12835" s="202"/>
      <c r="D12835" s="202"/>
      <c r="E12835" s="202"/>
    </row>
    <row r="12836" spans="2:5">
      <c r="B12836" s="24"/>
      <c r="C12836" s="202"/>
      <c r="D12836" s="202"/>
      <c r="E12836" s="202"/>
    </row>
    <row r="12837" spans="2:5">
      <c r="B12837" s="24"/>
      <c r="C12837" s="202"/>
      <c r="D12837" s="202"/>
      <c r="E12837" s="202"/>
    </row>
    <row r="12838" spans="2:5">
      <c r="B12838" s="24"/>
      <c r="C12838" s="202"/>
      <c r="D12838" s="202"/>
      <c r="E12838" s="202"/>
    </row>
    <row r="12839" spans="2:5">
      <c r="B12839" s="24"/>
      <c r="C12839" s="202"/>
      <c r="D12839" s="202"/>
      <c r="E12839" s="202"/>
    </row>
    <row r="12840" spans="2:5">
      <c r="B12840" s="24"/>
      <c r="C12840" s="202"/>
      <c r="D12840" s="202"/>
      <c r="E12840" s="202"/>
    </row>
    <row r="12841" spans="2:5">
      <c r="B12841" s="24"/>
      <c r="C12841" s="202"/>
      <c r="D12841" s="202"/>
      <c r="E12841" s="202"/>
    </row>
    <row r="12842" spans="2:5">
      <c r="B12842" s="24"/>
      <c r="C12842" s="202"/>
      <c r="D12842" s="202"/>
      <c r="E12842" s="202"/>
    </row>
    <row r="12843" spans="2:5">
      <c r="B12843" s="24"/>
      <c r="C12843" s="202"/>
      <c r="D12843" s="202"/>
      <c r="E12843" s="202"/>
    </row>
    <row r="12844" spans="2:5">
      <c r="B12844" s="24"/>
      <c r="C12844" s="202"/>
      <c r="D12844" s="202"/>
      <c r="E12844" s="202"/>
    </row>
    <row r="12845" spans="2:5">
      <c r="B12845" s="24"/>
      <c r="C12845" s="202"/>
      <c r="D12845" s="202"/>
      <c r="E12845" s="202"/>
    </row>
    <row r="12846" spans="2:5">
      <c r="B12846" s="24"/>
      <c r="C12846" s="202"/>
      <c r="D12846" s="202"/>
      <c r="E12846" s="202"/>
    </row>
    <row r="12847" spans="2:5">
      <c r="B12847" s="24"/>
      <c r="C12847" s="202"/>
      <c r="D12847" s="202"/>
      <c r="E12847" s="202"/>
    </row>
    <row r="12848" spans="2:5">
      <c r="B12848" s="24"/>
      <c r="C12848" s="202"/>
      <c r="D12848" s="202"/>
      <c r="E12848" s="202"/>
    </row>
    <row r="12849" spans="2:5">
      <c r="B12849" s="24"/>
      <c r="C12849" s="202"/>
      <c r="D12849" s="202"/>
      <c r="E12849" s="202"/>
    </row>
    <row r="12850" spans="2:5">
      <c r="B12850" s="24"/>
      <c r="C12850" s="202"/>
      <c r="D12850" s="202"/>
      <c r="E12850" s="202"/>
    </row>
    <row r="12851" spans="2:5">
      <c r="B12851" s="24"/>
      <c r="C12851" s="202"/>
      <c r="D12851" s="202"/>
      <c r="E12851" s="202"/>
    </row>
    <row r="12852" spans="2:5">
      <c r="B12852" s="24"/>
      <c r="C12852" s="202"/>
      <c r="D12852" s="202"/>
      <c r="E12852" s="202"/>
    </row>
    <row r="12853" spans="2:5">
      <c r="B12853" s="24"/>
      <c r="C12853" s="202"/>
      <c r="D12853" s="202"/>
      <c r="E12853" s="202"/>
    </row>
    <row r="12854" spans="2:5">
      <c r="B12854" s="24"/>
      <c r="C12854" s="202"/>
      <c r="D12854" s="202"/>
      <c r="E12854" s="202"/>
    </row>
    <row r="12855" spans="2:5">
      <c r="B12855" s="24"/>
      <c r="C12855" s="202"/>
      <c r="D12855" s="202"/>
      <c r="E12855" s="202"/>
    </row>
    <row r="12856" spans="2:5">
      <c r="B12856" s="24"/>
      <c r="C12856" s="202"/>
      <c r="D12856" s="202"/>
      <c r="E12856" s="202"/>
    </row>
    <row r="12857" spans="2:5">
      <c r="B12857" s="24"/>
      <c r="C12857" s="202"/>
      <c r="D12857" s="202"/>
      <c r="E12857" s="202"/>
    </row>
    <row r="12858" spans="2:5">
      <c r="B12858" s="24"/>
      <c r="C12858" s="202"/>
      <c r="D12858" s="202"/>
      <c r="E12858" s="202"/>
    </row>
    <row r="12859" spans="2:5">
      <c r="B12859" s="24"/>
      <c r="C12859" s="202"/>
      <c r="D12859" s="202"/>
      <c r="E12859" s="202"/>
    </row>
    <row r="12860" spans="2:5">
      <c r="B12860" s="24"/>
      <c r="C12860" s="202"/>
      <c r="D12860" s="202"/>
      <c r="E12860" s="202"/>
    </row>
    <row r="12861" spans="2:5">
      <c r="B12861" s="24"/>
      <c r="C12861" s="202"/>
      <c r="D12861" s="202"/>
      <c r="E12861" s="202"/>
    </row>
    <row r="12862" spans="2:5">
      <c r="B12862" s="24"/>
      <c r="C12862" s="202"/>
      <c r="D12862" s="202"/>
      <c r="E12862" s="202"/>
    </row>
    <row r="12863" spans="2:5">
      <c r="B12863" s="24"/>
      <c r="C12863" s="202"/>
      <c r="D12863" s="202"/>
      <c r="E12863" s="202"/>
    </row>
    <row r="12864" spans="2:5">
      <c r="B12864" s="24"/>
      <c r="C12864" s="202"/>
      <c r="D12864" s="202"/>
      <c r="E12864" s="202"/>
    </row>
    <row r="12865" spans="2:5">
      <c r="B12865" s="24"/>
      <c r="C12865" s="202"/>
      <c r="D12865" s="202"/>
      <c r="E12865" s="202"/>
    </row>
    <row r="12866" spans="2:5">
      <c r="B12866" s="24"/>
      <c r="C12866" s="202"/>
      <c r="D12866" s="202"/>
      <c r="E12866" s="202"/>
    </row>
    <row r="12867" spans="2:5">
      <c r="B12867" s="24"/>
      <c r="C12867" s="202"/>
      <c r="D12867" s="202"/>
      <c r="E12867" s="202"/>
    </row>
    <row r="12868" spans="2:5">
      <c r="B12868" s="24"/>
      <c r="C12868" s="202"/>
      <c r="D12868" s="202"/>
      <c r="E12868" s="202"/>
    </row>
    <row r="12869" spans="2:5">
      <c r="B12869" s="24"/>
      <c r="C12869" s="202"/>
      <c r="D12869" s="202"/>
      <c r="E12869" s="202"/>
    </row>
    <row r="12870" spans="2:5">
      <c r="B12870" s="24"/>
      <c r="C12870" s="202"/>
      <c r="D12870" s="202"/>
      <c r="E12870" s="202"/>
    </row>
    <row r="12871" spans="2:5">
      <c r="B12871" s="24"/>
      <c r="C12871" s="202"/>
      <c r="D12871" s="202"/>
      <c r="E12871" s="202"/>
    </row>
    <row r="12872" spans="2:5">
      <c r="B12872" s="24"/>
      <c r="C12872" s="202"/>
      <c r="D12872" s="202"/>
      <c r="E12872" s="202"/>
    </row>
    <row r="12873" spans="2:5">
      <c r="B12873" s="24"/>
      <c r="C12873" s="202"/>
      <c r="D12873" s="202"/>
      <c r="E12873" s="202"/>
    </row>
    <row r="12874" spans="2:5">
      <c r="B12874" s="24"/>
      <c r="C12874" s="202"/>
      <c r="D12874" s="202"/>
      <c r="E12874" s="202"/>
    </row>
    <row r="12875" spans="2:5">
      <c r="B12875" s="24"/>
      <c r="C12875" s="202"/>
      <c r="D12875" s="202"/>
      <c r="E12875" s="202"/>
    </row>
    <row r="12876" spans="2:5">
      <c r="B12876" s="24"/>
      <c r="C12876" s="202"/>
      <c r="D12876" s="202"/>
      <c r="E12876" s="202"/>
    </row>
    <row r="12877" spans="2:5">
      <c r="B12877" s="24"/>
      <c r="C12877" s="202"/>
      <c r="D12877" s="202"/>
      <c r="E12877" s="202"/>
    </row>
    <row r="12878" spans="2:5">
      <c r="B12878" s="24"/>
      <c r="C12878" s="202"/>
      <c r="D12878" s="202"/>
      <c r="E12878" s="202"/>
    </row>
    <row r="12879" spans="2:5">
      <c r="B12879" s="24"/>
      <c r="C12879" s="202"/>
      <c r="D12879" s="202"/>
      <c r="E12879" s="202"/>
    </row>
    <row r="12880" spans="2:5">
      <c r="B12880" s="24"/>
      <c r="C12880" s="202"/>
      <c r="D12880" s="202"/>
      <c r="E12880" s="202"/>
    </row>
    <row r="12881" spans="2:5">
      <c r="B12881" s="24"/>
      <c r="C12881" s="202"/>
      <c r="D12881" s="202"/>
      <c r="E12881" s="202"/>
    </row>
    <row r="12882" spans="2:5">
      <c r="B12882" s="24"/>
      <c r="C12882" s="202"/>
      <c r="D12882" s="202"/>
      <c r="E12882" s="202"/>
    </row>
    <row r="12883" spans="2:5">
      <c r="B12883" s="24"/>
      <c r="C12883" s="202"/>
      <c r="D12883" s="202"/>
      <c r="E12883" s="202"/>
    </row>
    <row r="12884" spans="2:5">
      <c r="B12884" s="24"/>
      <c r="C12884" s="202"/>
      <c r="D12884" s="202"/>
      <c r="E12884" s="202"/>
    </row>
    <row r="12885" spans="2:5">
      <c r="B12885" s="24"/>
      <c r="C12885" s="202"/>
      <c r="D12885" s="202"/>
      <c r="E12885" s="202"/>
    </row>
    <row r="12886" spans="2:5">
      <c r="B12886" s="24"/>
      <c r="C12886" s="202"/>
      <c r="D12886" s="202"/>
      <c r="E12886" s="202"/>
    </row>
    <row r="12887" spans="2:5">
      <c r="B12887" s="24"/>
      <c r="C12887" s="202"/>
      <c r="D12887" s="202"/>
      <c r="E12887" s="202"/>
    </row>
    <row r="12888" spans="2:5">
      <c r="B12888" s="24"/>
      <c r="C12888" s="202"/>
      <c r="D12888" s="202"/>
      <c r="E12888" s="202"/>
    </row>
    <row r="12889" spans="2:5">
      <c r="B12889" s="24"/>
      <c r="C12889" s="202"/>
      <c r="D12889" s="202"/>
      <c r="E12889" s="202"/>
    </row>
    <row r="12890" spans="2:5">
      <c r="B12890" s="24"/>
      <c r="C12890" s="202"/>
      <c r="D12890" s="202"/>
      <c r="E12890" s="202"/>
    </row>
    <row r="12891" spans="2:5">
      <c r="B12891" s="24"/>
      <c r="C12891" s="202"/>
      <c r="D12891" s="202"/>
      <c r="E12891" s="202"/>
    </row>
    <row r="12892" spans="2:5">
      <c r="B12892" s="24"/>
      <c r="C12892" s="202"/>
      <c r="D12892" s="202"/>
      <c r="E12892" s="202"/>
    </row>
    <row r="12893" spans="2:5">
      <c r="B12893" s="24"/>
      <c r="C12893" s="202"/>
      <c r="D12893" s="202"/>
      <c r="E12893" s="202"/>
    </row>
    <row r="12894" spans="2:5">
      <c r="B12894" s="24"/>
      <c r="C12894" s="202"/>
      <c r="D12894" s="202"/>
      <c r="E12894" s="202"/>
    </row>
    <row r="12895" spans="2:5">
      <c r="B12895" s="24"/>
      <c r="C12895" s="202"/>
      <c r="D12895" s="202"/>
      <c r="E12895" s="202"/>
    </row>
    <row r="12896" spans="2:5">
      <c r="B12896" s="24"/>
      <c r="C12896" s="202"/>
      <c r="D12896" s="202"/>
      <c r="E12896" s="202"/>
    </row>
    <row r="12897" spans="2:5">
      <c r="B12897" s="24"/>
      <c r="C12897" s="202"/>
      <c r="D12897" s="202"/>
      <c r="E12897" s="202"/>
    </row>
    <row r="12898" spans="2:5">
      <c r="B12898" s="24"/>
      <c r="C12898" s="202"/>
      <c r="D12898" s="202"/>
      <c r="E12898" s="202"/>
    </row>
    <row r="12899" spans="2:5">
      <c r="B12899" s="24"/>
      <c r="C12899" s="202"/>
      <c r="D12899" s="202"/>
      <c r="E12899" s="202"/>
    </row>
    <row r="12900" spans="2:5">
      <c r="B12900" s="24"/>
      <c r="C12900" s="202"/>
      <c r="D12900" s="202"/>
      <c r="E12900" s="202"/>
    </row>
    <row r="12901" spans="2:5">
      <c r="B12901" s="24"/>
      <c r="C12901" s="202"/>
      <c r="D12901" s="202"/>
      <c r="E12901" s="202"/>
    </row>
    <row r="12902" spans="2:5">
      <c r="B12902" s="24"/>
      <c r="C12902" s="202"/>
      <c r="D12902" s="202"/>
      <c r="E12902" s="202"/>
    </row>
    <row r="12903" spans="2:5">
      <c r="B12903" s="24"/>
      <c r="C12903" s="202"/>
      <c r="D12903" s="202"/>
      <c r="E12903" s="202"/>
    </row>
    <row r="12904" spans="2:5">
      <c r="B12904" s="24"/>
      <c r="C12904" s="202"/>
      <c r="D12904" s="202"/>
      <c r="E12904" s="202"/>
    </row>
    <row r="12905" spans="2:5">
      <c r="B12905" s="24"/>
      <c r="C12905" s="202"/>
      <c r="D12905" s="202"/>
      <c r="E12905" s="202"/>
    </row>
    <row r="12906" spans="2:5">
      <c r="B12906" s="24"/>
      <c r="C12906" s="202"/>
      <c r="D12906" s="202"/>
      <c r="E12906" s="202"/>
    </row>
    <row r="12907" spans="2:5">
      <c r="B12907" s="24"/>
      <c r="C12907" s="202"/>
      <c r="D12907" s="202"/>
      <c r="E12907" s="202"/>
    </row>
    <row r="12908" spans="2:5">
      <c r="B12908" s="24"/>
      <c r="C12908" s="202"/>
      <c r="D12908" s="202"/>
      <c r="E12908" s="202"/>
    </row>
    <row r="12909" spans="2:5">
      <c r="B12909" s="24"/>
      <c r="C12909" s="202"/>
      <c r="D12909" s="202"/>
      <c r="E12909" s="202"/>
    </row>
    <row r="12910" spans="2:5">
      <c r="B12910" s="24"/>
      <c r="C12910" s="202"/>
      <c r="D12910" s="202"/>
      <c r="E12910" s="202"/>
    </row>
    <row r="12911" spans="2:5">
      <c r="B12911" s="24"/>
      <c r="C12911" s="202"/>
      <c r="D12911" s="202"/>
      <c r="E12911" s="202"/>
    </row>
    <row r="12912" spans="2:5">
      <c r="B12912" s="24"/>
      <c r="C12912" s="202"/>
      <c r="D12912" s="202"/>
      <c r="E12912" s="202"/>
    </row>
    <row r="12913" spans="2:5">
      <c r="B12913" s="24"/>
      <c r="C12913" s="202"/>
      <c r="D12913" s="202"/>
      <c r="E12913" s="202"/>
    </row>
    <row r="12914" spans="2:5">
      <c r="B12914" s="24"/>
      <c r="C12914" s="202"/>
      <c r="D12914" s="202"/>
      <c r="E12914" s="202"/>
    </row>
    <row r="12915" spans="2:5">
      <c r="B12915" s="24"/>
      <c r="C12915" s="202"/>
      <c r="D12915" s="202"/>
      <c r="E12915" s="202"/>
    </row>
    <row r="12916" spans="2:5">
      <c r="B12916" s="24"/>
      <c r="C12916" s="202"/>
      <c r="D12916" s="202"/>
      <c r="E12916" s="202"/>
    </row>
    <row r="12917" spans="2:5">
      <c r="B12917" s="24"/>
      <c r="C12917" s="202"/>
      <c r="D12917" s="202"/>
      <c r="E12917" s="202"/>
    </row>
    <row r="12918" spans="2:5">
      <c r="B12918" s="24"/>
      <c r="C12918" s="202"/>
      <c r="D12918" s="202"/>
      <c r="E12918" s="202"/>
    </row>
    <row r="12919" spans="2:5">
      <c r="B12919" s="24"/>
      <c r="C12919" s="202"/>
      <c r="D12919" s="202"/>
      <c r="E12919" s="202"/>
    </row>
    <row r="12920" spans="2:5">
      <c r="B12920" s="24"/>
      <c r="C12920" s="202"/>
      <c r="D12920" s="202"/>
      <c r="E12920" s="202"/>
    </row>
    <row r="12921" spans="2:5">
      <c r="B12921" s="24"/>
      <c r="C12921" s="202"/>
      <c r="D12921" s="202"/>
      <c r="E12921" s="202"/>
    </row>
    <row r="12922" spans="2:5">
      <c r="B12922" s="24"/>
      <c r="C12922" s="202"/>
      <c r="D12922" s="202"/>
      <c r="E12922" s="202"/>
    </row>
    <row r="12923" spans="2:5">
      <c r="B12923" s="24"/>
      <c r="C12923" s="202"/>
      <c r="D12923" s="202"/>
      <c r="E12923" s="202"/>
    </row>
    <row r="12924" spans="2:5">
      <c r="B12924" s="24"/>
      <c r="C12924" s="202"/>
      <c r="D12924" s="202"/>
      <c r="E12924" s="202"/>
    </row>
    <row r="12925" spans="2:5">
      <c r="B12925" s="24"/>
      <c r="C12925" s="202"/>
      <c r="D12925" s="202"/>
      <c r="E12925" s="202"/>
    </row>
    <row r="12926" spans="2:5">
      <c r="B12926" s="24"/>
      <c r="C12926" s="202"/>
      <c r="D12926" s="202"/>
      <c r="E12926" s="202"/>
    </row>
    <row r="12927" spans="2:5">
      <c r="B12927" s="24"/>
      <c r="C12927" s="202"/>
      <c r="D12927" s="202"/>
      <c r="E12927" s="202"/>
    </row>
    <row r="12928" spans="2:5">
      <c r="B12928" s="24"/>
      <c r="C12928" s="202"/>
      <c r="D12928" s="202"/>
      <c r="E12928" s="202"/>
    </row>
    <row r="12929" spans="2:5">
      <c r="B12929" s="24"/>
      <c r="C12929" s="202"/>
      <c r="D12929" s="202"/>
      <c r="E12929" s="202"/>
    </row>
    <row r="12930" spans="2:5">
      <c r="B12930" s="24"/>
      <c r="C12930" s="202"/>
      <c r="D12930" s="202"/>
      <c r="E12930" s="202"/>
    </row>
    <row r="12931" spans="2:5">
      <c r="B12931" s="24"/>
      <c r="C12931" s="202"/>
      <c r="D12931" s="202"/>
      <c r="E12931" s="202"/>
    </row>
    <row r="12932" spans="2:5">
      <c r="B12932" s="24"/>
      <c r="C12932" s="202"/>
      <c r="D12932" s="202"/>
      <c r="E12932" s="202"/>
    </row>
    <row r="12933" spans="2:5">
      <c r="B12933" s="24"/>
      <c r="C12933" s="202"/>
      <c r="D12933" s="202"/>
      <c r="E12933" s="202"/>
    </row>
    <row r="12934" spans="2:5">
      <c r="B12934" s="24"/>
      <c r="C12934" s="202"/>
      <c r="D12934" s="202"/>
      <c r="E12934" s="202"/>
    </row>
    <row r="12935" spans="2:5">
      <c r="B12935" s="24"/>
      <c r="C12935" s="202"/>
      <c r="D12935" s="202"/>
      <c r="E12935" s="202"/>
    </row>
    <row r="12936" spans="2:5">
      <c r="B12936" s="24"/>
      <c r="C12936" s="202"/>
      <c r="D12936" s="202"/>
      <c r="E12936" s="202"/>
    </row>
    <row r="12937" spans="2:5">
      <c r="B12937" s="24"/>
      <c r="C12937" s="202"/>
      <c r="D12937" s="202"/>
      <c r="E12937" s="202"/>
    </row>
    <row r="12938" spans="2:5">
      <c r="B12938" s="24"/>
      <c r="C12938" s="202"/>
      <c r="D12938" s="202"/>
      <c r="E12938" s="202"/>
    </row>
    <row r="12939" spans="2:5">
      <c r="B12939" s="24"/>
      <c r="C12939" s="202"/>
      <c r="D12939" s="202"/>
      <c r="E12939" s="202"/>
    </row>
    <row r="12940" spans="2:5">
      <c r="B12940" s="24"/>
      <c r="C12940" s="202"/>
      <c r="D12940" s="202"/>
      <c r="E12940" s="202"/>
    </row>
    <row r="12941" spans="2:5">
      <c r="B12941" s="24"/>
      <c r="C12941" s="202"/>
      <c r="D12941" s="202"/>
      <c r="E12941" s="202"/>
    </row>
    <row r="12942" spans="2:5">
      <c r="B12942" s="24"/>
      <c r="C12942" s="202"/>
      <c r="D12942" s="202"/>
      <c r="E12942" s="202"/>
    </row>
    <row r="12943" spans="2:5">
      <c r="B12943" s="24"/>
      <c r="C12943" s="202"/>
      <c r="D12943" s="202"/>
      <c r="E12943" s="202"/>
    </row>
    <row r="12944" spans="2:5">
      <c r="B12944" s="24"/>
      <c r="C12944" s="202"/>
      <c r="D12944" s="202"/>
      <c r="E12944" s="202"/>
    </row>
    <row r="12945" spans="2:5">
      <c r="B12945" s="24"/>
      <c r="C12945" s="202"/>
      <c r="D12945" s="202"/>
      <c r="E12945" s="202"/>
    </row>
    <row r="12946" spans="2:5">
      <c r="B12946" s="24"/>
      <c r="C12946" s="202"/>
      <c r="D12946" s="202"/>
      <c r="E12946" s="202"/>
    </row>
    <row r="12947" spans="2:5">
      <c r="B12947" s="24"/>
      <c r="C12947" s="202"/>
      <c r="D12947" s="202"/>
      <c r="E12947" s="202"/>
    </row>
    <row r="12948" spans="2:5">
      <c r="B12948" s="24"/>
      <c r="C12948" s="202"/>
      <c r="D12948" s="202"/>
      <c r="E12948" s="202"/>
    </row>
    <row r="12949" spans="2:5">
      <c r="B12949" s="24"/>
      <c r="C12949" s="202"/>
      <c r="D12949" s="202"/>
      <c r="E12949" s="202"/>
    </row>
    <row r="12950" spans="2:5">
      <c r="B12950" s="24"/>
      <c r="C12950" s="202"/>
      <c r="D12950" s="202"/>
      <c r="E12950" s="202"/>
    </row>
    <row r="12951" spans="2:5">
      <c r="B12951" s="24"/>
      <c r="C12951" s="202"/>
      <c r="D12951" s="202"/>
      <c r="E12951" s="202"/>
    </row>
    <row r="12952" spans="2:5">
      <c r="B12952" s="24"/>
      <c r="C12952" s="202"/>
      <c r="D12952" s="202"/>
      <c r="E12952" s="202"/>
    </row>
    <row r="12953" spans="2:5">
      <c r="B12953" s="24"/>
      <c r="C12953" s="202"/>
      <c r="D12953" s="202"/>
      <c r="E12953" s="202"/>
    </row>
    <row r="12954" spans="2:5">
      <c r="B12954" s="24"/>
      <c r="C12954" s="202"/>
      <c r="D12954" s="202"/>
      <c r="E12954" s="202"/>
    </row>
    <row r="12955" spans="2:5">
      <c r="B12955" s="24"/>
      <c r="C12955" s="202"/>
      <c r="D12955" s="202"/>
      <c r="E12955" s="202"/>
    </row>
    <row r="12956" spans="2:5">
      <c r="B12956" s="24"/>
      <c r="C12956" s="202"/>
      <c r="D12956" s="202"/>
      <c r="E12956" s="202"/>
    </row>
    <row r="12957" spans="2:5">
      <c r="B12957" s="24"/>
      <c r="C12957" s="202"/>
      <c r="D12957" s="202"/>
      <c r="E12957" s="202"/>
    </row>
    <row r="12958" spans="2:5">
      <c r="B12958" s="24"/>
      <c r="C12958" s="202"/>
      <c r="D12958" s="202"/>
      <c r="E12958" s="202"/>
    </row>
    <row r="12959" spans="2:5">
      <c r="B12959" s="24"/>
      <c r="C12959" s="202"/>
      <c r="D12959" s="202"/>
      <c r="E12959" s="202"/>
    </row>
    <row r="12960" spans="2:5">
      <c r="B12960" s="24"/>
      <c r="C12960" s="202"/>
      <c r="D12960" s="202"/>
      <c r="E12960" s="202"/>
    </row>
    <row r="12961" spans="2:5">
      <c r="B12961" s="24"/>
      <c r="C12961" s="202"/>
      <c r="D12961" s="202"/>
      <c r="E12961" s="202"/>
    </row>
    <row r="12962" spans="2:5">
      <c r="B12962" s="24"/>
      <c r="C12962" s="202"/>
      <c r="D12962" s="202"/>
      <c r="E12962" s="202"/>
    </row>
    <row r="12963" spans="2:5">
      <c r="B12963" s="24"/>
      <c r="C12963" s="202"/>
      <c r="D12963" s="202"/>
      <c r="E12963" s="202"/>
    </row>
    <row r="12964" spans="2:5">
      <c r="B12964" s="24"/>
      <c r="C12964" s="202"/>
      <c r="D12964" s="202"/>
      <c r="E12964" s="202"/>
    </row>
    <row r="12965" spans="2:5">
      <c r="B12965" s="24"/>
      <c r="C12965" s="202"/>
      <c r="D12965" s="202"/>
      <c r="E12965" s="202"/>
    </row>
    <row r="12966" spans="2:5">
      <c r="B12966" s="24"/>
      <c r="C12966" s="202"/>
      <c r="D12966" s="202"/>
      <c r="E12966" s="202"/>
    </row>
    <row r="12967" spans="2:5">
      <c r="B12967" s="24"/>
      <c r="C12967" s="202"/>
      <c r="D12967" s="202"/>
      <c r="E12967" s="202"/>
    </row>
    <row r="12968" spans="2:5">
      <c r="B12968" s="24"/>
      <c r="C12968" s="202"/>
      <c r="D12968" s="202"/>
      <c r="E12968" s="202"/>
    </row>
    <row r="12969" spans="2:5">
      <c r="B12969" s="24"/>
      <c r="C12969" s="202"/>
      <c r="D12969" s="202"/>
      <c r="E12969" s="202"/>
    </row>
    <row r="12970" spans="2:5">
      <c r="B12970" s="24"/>
      <c r="C12970" s="202"/>
      <c r="D12970" s="202"/>
      <c r="E12970" s="202"/>
    </row>
    <row r="12971" spans="2:5">
      <c r="B12971" s="24"/>
      <c r="C12971" s="202"/>
      <c r="D12971" s="202"/>
      <c r="E12971" s="202"/>
    </row>
    <row r="12972" spans="2:5">
      <c r="B12972" s="24"/>
      <c r="C12972" s="202"/>
      <c r="D12972" s="202"/>
      <c r="E12972" s="202"/>
    </row>
    <row r="12973" spans="2:5">
      <c r="B12973" s="24"/>
      <c r="C12973" s="202"/>
      <c r="D12973" s="202"/>
      <c r="E12973" s="202"/>
    </row>
    <row r="12974" spans="2:5">
      <c r="B12974" s="24"/>
      <c r="C12974" s="202"/>
      <c r="D12974" s="202"/>
      <c r="E12974" s="202"/>
    </row>
    <row r="12975" spans="2:5">
      <c r="B12975" s="24"/>
      <c r="C12975" s="202"/>
      <c r="D12975" s="202"/>
      <c r="E12975" s="202"/>
    </row>
    <row r="12976" spans="2:5">
      <c r="B12976" s="24"/>
      <c r="C12976" s="202"/>
      <c r="D12976" s="202"/>
      <c r="E12976" s="202"/>
    </row>
    <row r="12977" spans="2:5">
      <c r="B12977" s="24"/>
      <c r="C12977" s="202"/>
      <c r="D12977" s="202"/>
      <c r="E12977" s="202"/>
    </row>
    <row r="12978" spans="2:5">
      <c r="B12978" s="24"/>
      <c r="C12978" s="202"/>
      <c r="D12978" s="202"/>
      <c r="E12978" s="202"/>
    </row>
    <row r="12979" spans="2:5">
      <c r="B12979" s="24"/>
      <c r="C12979" s="202"/>
      <c r="D12979" s="202"/>
      <c r="E12979" s="202"/>
    </row>
    <row r="12980" spans="2:5">
      <c r="B12980" s="24"/>
      <c r="C12980" s="202"/>
      <c r="D12980" s="202"/>
      <c r="E12980" s="202"/>
    </row>
    <row r="12981" spans="2:5">
      <c r="B12981" s="24"/>
      <c r="C12981" s="202"/>
      <c r="D12981" s="202"/>
      <c r="E12981" s="202"/>
    </row>
    <row r="12982" spans="2:5">
      <c r="B12982" s="24"/>
      <c r="C12982" s="202"/>
      <c r="D12982" s="202"/>
      <c r="E12982" s="202"/>
    </row>
    <row r="12983" spans="2:5">
      <c r="B12983" s="24"/>
      <c r="C12983" s="202"/>
      <c r="D12983" s="202"/>
      <c r="E12983" s="202"/>
    </row>
    <row r="12984" spans="2:5">
      <c r="B12984" s="24"/>
      <c r="C12984" s="202"/>
      <c r="D12984" s="202"/>
      <c r="E12984" s="202"/>
    </row>
    <row r="12985" spans="2:5">
      <c r="B12985" s="24"/>
      <c r="C12985" s="202"/>
      <c r="D12985" s="202"/>
      <c r="E12985" s="202"/>
    </row>
    <row r="12986" spans="2:5">
      <c r="B12986" s="24"/>
      <c r="C12986" s="202"/>
      <c r="D12986" s="202"/>
      <c r="E12986" s="202"/>
    </row>
    <row r="12987" spans="2:5">
      <c r="B12987" s="24"/>
      <c r="C12987" s="202"/>
      <c r="D12987" s="202"/>
      <c r="E12987" s="202"/>
    </row>
    <row r="12988" spans="2:5">
      <c r="B12988" s="24"/>
      <c r="C12988" s="202"/>
      <c r="D12988" s="202"/>
      <c r="E12988" s="202"/>
    </row>
    <row r="12989" spans="2:5">
      <c r="B12989" s="24"/>
      <c r="C12989" s="202"/>
      <c r="D12989" s="202"/>
      <c r="E12989" s="202"/>
    </row>
    <row r="12990" spans="2:5">
      <c r="B12990" s="24"/>
      <c r="C12990" s="202"/>
      <c r="D12990" s="202"/>
      <c r="E12990" s="202"/>
    </row>
    <row r="12991" spans="2:5">
      <c r="B12991" s="24"/>
      <c r="C12991" s="202"/>
      <c r="D12991" s="202"/>
      <c r="E12991" s="202"/>
    </row>
    <row r="12992" spans="2:5">
      <c r="B12992" s="24"/>
      <c r="C12992" s="202"/>
      <c r="D12992" s="202"/>
      <c r="E12992" s="202"/>
    </row>
    <row r="12993" spans="2:5">
      <c r="B12993" s="24"/>
      <c r="C12993" s="202"/>
      <c r="D12993" s="202"/>
      <c r="E12993" s="202"/>
    </row>
    <row r="12994" spans="2:5">
      <c r="B12994" s="24"/>
      <c r="C12994" s="202"/>
      <c r="D12994" s="202"/>
      <c r="E12994" s="202"/>
    </row>
    <row r="12995" spans="2:5">
      <c r="B12995" s="24"/>
      <c r="C12995" s="202"/>
      <c r="D12995" s="202"/>
      <c r="E12995" s="202"/>
    </row>
    <row r="12996" spans="2:5">
      <c r="B12996" s="24"/>
      <c r="C12996" s="202"/>
      <c r="D12996" s="202"/>
      <c r="E12996" s="202"/>
    </row>
    <row r="12997" spans="2:5">
      <c r="B12997" s="24"/>
      <c r="C12997" s="202"/>
      <c r="D12997" s="202"/>
      <c r="E12997" s="202"/>
    </row>
    <row r="12998" spans="2:5">
      <c r="B12998" s="24"/>
      <c r="C12998" s="202"/>
      <c r="D12998" s="202"/>
      <c r="E12998" s="202"/>
    </row>
    <row r="12999" spans="2:5">
      <c r="B12999" s="24"/>
      <c r="C12999" s="202"/>
      <c r="D12999" s="202"/>
      <c r="E12999" s="202"/>
    </row>
    <row r="13000" spans="2:5">
      <c r="B13000" s="24"/>
      <c r="C13000" s="202"/>
      <c r="D13000" s="202"/>
      <c r="E13000" s="202"/>
    </row>
    <row r="13001" spans="2:5">
      <c r="B13001" s="24"/>
      <c r="C13001" s="202"/>
      <c r="D13001" s="202"/>
      <c r="E13001" s="202"/>
    </row>
    <row r="13002" spans="2:5">
      <c r="B13002" s="24"/>
      <c r="C13002" s="202"/>
      <c r="D13002" s="202"/>
      <c r="E13002" s="202"/>
    </row>
    <row r="13003" spans="2:5">
      <c r="B13003" s="24"/>
      <c r="C13003" s="202"/>
      <c r="D13003" s="202"/>
      <c r="E13003" s="202"/>
    </row>
    <row r="13004" spans="2:5">
      <c r="B13004" s="24"/>
      <c r="C13004" s="202"/>
      <c r="D13004" s="202"/>
      <c r="E13004" s="202"/>
    </row>
    <row r="13005" spans="2:5">
      <c r="B13005" s="24"/>
      <c r="C13005" s="202"/>
      <c r="D13005" s="202"/>
      <c r="E13005" s="202"/>
    </row>
    <row r="13006" spans="2:5">
      <c r="B13006" s="24"/>
      <c r="C13006" s="202"/>
      <c r="D13006" s="202"/>
      <c r="E13006" s="202"/>
    </row>
    <row r="13007" spans="2:5">
      <c r="B13007" s="24"/>
      <c r="C13007" s="202"/>
      <c r="D13007" s="202"/>
      <c r="E13007" s="202"/>
    </row>
    <row r="13008" spans="2:5">
      <c r="B13008" s="24"/>
      <c r="C13008" s="202"/>
      <c r="D13008" s="202"/>
      <c r="E13008" s="202"/>
    </row>
    <row r="13009" spans="2:5">
      <c r="B13009" s="24"/>
      <c r="C13009" s="202"/>
      <c r="D13009" s="202"/>
      <c r="E13009" s="202"/>
    </row>
    <row r="13010" spans="2:5">
      <c r="B13010" s="24"/>
      <c r="C13010" s="202"/>
      <c r="D13010" s="202"/>
      <c r="E13010" s="202"/>
    </row>
    <row r="13011" spans="2:5">
      <c r="B13011" s="24"/>
      <c r="C13011" s="202"/>
      <c r="D13011" s="202"/>
      <c r="E13011" s="202"/>
    </row>
    <row r="13012" spans="2:5">
      <c r="B13012" s="24"/>
      <c r="C13012" s="202"/>
      <c r="D13012" s="202"/>
      <c r="E13012" s="202"/>
    </row>
    <row r="13013" spans="2:5">
      <c r="B13013" s="24"/>
      <c r="C13013" s="202"/>
      <c r="D13013" s="202"/>
      <c r="E13013" s="202"/>
    </row>
    <row r="13014" spans="2:5">
      <c r="B13014" s="24"/>
      <c r="C13014" s="202"/>
      <c r="D13014" s="202"/>
      <c r="E13014" s="202"/>
    </row>
    <row r="13015" spans="2:5">
      <c r="B13015" s="24"/>
      <c r="C13015" s="202"/>
      <c r="D13015" s="202"/>
      <c r="E13015" s="202"/>
    </row>
    <row r="13016" spans="2:5">
      <c r="B13016" s="24"/>
      <c r="C13016" s="202"/>
      <c r="D13016" s="202"/>
      <c r="E13016" s="202"/>
    </row>
    <row r="13017" spans="2:5">
      <c r="B13017" s="24"/>
      <c r="C13017" s="202"/>
      <c r="D13017" s="202"/>
      <c r="E13017" s="202"/>
    </row>
    <row r="13018" spans="2:5">
      <c r="B13018" s="24"/>
      <c r="C13018" s="202"/>
      <c r="D13018" s="202"/>
      <c r="E13018" s="202"/>
    </row>
    <row r="13019" spans="2:5">
      <c r="B13019" s="24"/>
      <c r="C13019" s="202"/>
      <c r="D13019" s="202"/>
      <c r="E13019" s="202"/>
    </row>
    <row r="13020" spans="2:5">
      <c r="B13020" s="24"/>
      <c r="C13020" s="202"/>
      <c r="D13020" s="202"/>
      <c r="E13020" s="202"/>
    </row>
    <row r="13021" spans="2:5">
      <c r="B13021" s="24"/>
      <c r="C13021" s="202"/>
      <c r="D13021" s="202"/>
      <c r="E13021" s="202"/>
    </row>
    <row r="13022" spans="2:5">
      <c r="B13022" s="24"/>
      <c r="C13022" s="202"/>
      <c r="D13022" s="202"/>
      <c r="E13022" s="202"/>
    </row>
    <row r="13023" spans="2:5">
      <c r="B13023" s="24"/>
      <c r="C13023" s="202"/>
      <c r="D13023" s="202"/>
      <c r="E13023" s="202"/>
    </row>
    <row r="13024" spans="2:5">
      <c r="B13024" s="24"/>
      <c r="C13024" s="202"/>
      <c r="D13024" s="202"/>
      <c r="E13024" s="202"/>
    </row>
    <row r="13025" spans="2:5">
      <c r="B13025" s="24"/>
      <c r="C13025" s="202"/>
      <c r="D13025" s="202"/>
      <c r="E13025" s="202"/>
    </row>
    <row r="13026" spans="2:5">
      <c r="B13026" s="24"/>
      <c r="C13026" s="202"/>
      <c r="D13026" s="202"/>
      <c r="E13026" s="202"/>
    </row>
    <row r="13027" spans="2:5">
      <c r="B13027" s="24"/>
      <c r="C13027" s="202"/>
      <c r="D13027" s="202"/>
      <c r="E13027" s="202"/>
    </row>
    <row r="13028" spans="2:5">
      <c r="B13028" s="24"/>
      <c r="C13028" s="202"/>
      <c r="D13028" s="202"/>
      <c r="E13028" s="202"/>
    </row>
    <row r="13029" spans="2:5">
      <c r="B13029" s="24"/>
      <c r="C13029" s="202"/>
      <c r="D13029" s="202"/>
      <c r="E13029" s="202"/>
    </row>
    <row r="13030" spans="2:5">
      <c r="B13030" s="24"/>
      <c r="C13030" s="202"/>
      <c r="D13030" s="202"/>
      <c r="E13030" s="202"/>
    </row>
    <row r="13031" spans="2:5">
      <c r="B13031" s="24"/>
      <c r="C13031" s="202"/>
      <c r="D13031" s="202"/>
      <c r="E13031" s="202"/>
    </row>
    <row r="13032" spans="2:5">
      <c r="B13032" s="24"/>
      <c r="C13032" s="202"/>
      <c r="D13032" s="202"/>
      <c r="E13032" s="202"/>
    </row>
    <row r="13033" spans="2:5">
      <c r="B13033" s="24"/>
      <c r="C13033" s="202"/>
      <c r="D13033" s="202"/>
      <c r="E13033" s="202"/>
    </row>
    <row r="13034" spans="2:5">
      <c r="B13034" s="24"/>
      <c r="C13034" s="202"/>
      <c r="D13034" s="202"/>
      <c r="E13034" s="202"/>
    </row>
    <row r="13035" spans="2:5">
      <c r="B13035" s="24"/>
      <c r="C13035" s="202"/>
      <c r="D13035" s="202"/>
      <c r="E13035" s="202"/>
    </row>
    <row r="13036" spans="2:5">
      <c r="B13036" s="24"/>
      <c r="C13036" s="202"/>
      <c r="D13036" s="202"/>
      <c r="E13036" s="202"/>
    </row>
    <row r="13037" spans="2:5">
      <c r="B13037" s="24"/>
      <c r="C13037" s="202"/>
      <c r="D13037" s="202"/>
      <c r="E13037" s="202"/>
    </row>
    <row r="13038" spans="2:5">
      <c r="B13038" s="24"/>
      <c r="C13038" s="202"/>
      <c r="D13038" s="202"/>
      <c r="E13038" s="202"/>
    </row>
    <row r="13039" spans="2:5">
      <c r="B13039" s="24"/>
      <c r="C13039" s="202"/>
      <c r="D13039" s="202"/>
      <c r="E13039" s="202"/>
    </row>
    <row r="13040" spans="2:5">
      <c r="B13040" s="24"/>
      <c r="C13040" s="202"/>
      <c r="D13040" s="202"/>
      <c r="E13040" s="202"/>
    </row>
    <row r="13041" spans="2:5">
      <c r="B13041" s="24"/>
      <c r="C13041" s="202"/>
      <c r="D13041" s="202"/>
      <c r="E13041" s="202"/>
    </row>
    <row r="13042" spans="2:5">
      <c r="B13042" s="24"/>
      <c r="C13042" s="202"/>
      <c r="D13042" s="202"/>
      <c r="E13042" s="202"/>
    </row>
    <row r="13043" spans="2:5">
      <c r="B13043" s="24"/>
      <c r="C13043" s="202"/>
      <c r="D13043" s="202"/>
      <c r="E13043" s="202"/>
    </row>
    <row r="13044" spans="2:5">
      <c r="B13044" s="24"/>
      <c r="C13044" s="202"/>
      <c r="D13044" s="202"/>
      <c r="E13044" s="202"/>
    </row>
    <row r="13045" spans="2:5">
      <c r="B13045" s="24"/>
      <c r="C13045" s="202"/>
      <c r="D13045" s="202"/>
      <c r="E13045" s="202"/>
    </row>
    <row r="13046" spans="2:5">
      <c r="B13046" s="24"/>
      <c r="C13046" s="202"/>
      <c r="D13046" s="202"/>
      <c r="E13046" s="202"/>
    </row>
    <row r="13047" spans="2:5">
      <c r="B13047" s="24"/>
      <c r="C13047" s="202"/>
      <c r="D13047" s="202"/>
      <c r="E13047" s="202"/>
    </row>
    <row r="13048" spans="2:5">
      <c r="B13048" s="24"/>
      <c r="C13048" s="202"/>
      <c r="D13048" s="202"/>
      <c r="E13048" s="202"/>
    </row>
    <row r="13049" spans="2:5">
      <c r="B13049" s="24"/>
      <c r="C13049" s="202"/>
      <c r="D13049" s="202"/>
      <c r="E13049" s="202"/>
    </row>
    <row r="13050" spans="2:5">
      <c r="B13050" s="24"/>
      <c r="C13050" s="202"/>
      <c r="D13050" s="202"/>
      <c r="E13050" s="202"/>
    </row>
    <row r="13051" spans="2:5">
      <c r="B13051" s="24"/>
      <c r="C13051" s="202"/>
      <c r="D13051" s="202"/>
      <c r="E13051" s="202"/>
    </row>
    <row r="13052" spans="2:5">
      <c r="B13052" s="24"/>
      <c r="C13052" s="202"/>
      <c r="D13052" s="202"/>
      <c r="E13052" s="202"/>
    </row>
    <row r="13053" spans="2:5">
      <c r="B13053" s="24"/>
      <c r="C13053" s="202"/>
      <c r="D13053" s="202"/>
      <c r="E13053" s="202"/>
    </row>
    <row r="13054" spans="2:5">
      <c r="B13054" s="24"/>
      <c r="C13054" s="202"/>
      <c r="D13054" s="202"/>
      <c r="E13054" s="202"/>
    </row>
    <row r="13055" spans="2:5">
      <c r="B13055" s="24"/>
      <c r="C13055" s="202"/>
      <c r="D13055" s="202"/>
      <c r="E13055" s="202"/>
    </row>
    <row r="13056" spans="2:5">
      <c r="B13056" s="24"/>
      <c r="C13056" s="202"/>
      <c r="D13056" s="202"/>
      <c r="E13056" s="202"/>
    </row>
    <row r="13057" spans="2:5">
      <c r="B13057" s="24"/>
      <c r="C13057" s="202"/>
      <c r="D13057" s="202"/>
      <c r="E13057" s="202"/>
    </row>
    <row r="13058" spans="2:5">
      <c r="B13058" s="24"/>
      <c r="C13058" s="202"/>
      <c r="D13058" s="202"/>
      <c r="E13058" s="202"/>
    </row>
    <row r="13059" spans="2:5">
      <c r="B13059" s="24"/>
      <c r="C13059" s="202"/>
      <c r="D13059" s="202"/>
      <c r="E13059" s="202"/>
    </row>
    <row r="13060" spans="2:5">
      <c r="B13060" s="24"/>
      <c r="C13060" s="202"/>
      <c r="D13060" s="202"/>
      <c r="E13060" s="202"/>
    </row>
    <row r="13061" spans="2:5">
      <c r="B13061" s="24"/>
      <c r="C13061" s="202"/>
      <c r="D13061" s="202"/>
      <c r="E13061" s="202"/>
    </row>
    <row r="13062" spans="2:5">
      <c r="B13062" s="24"/>
      <c r="C13062" s="202"/>
      <c r="D13062" s="202"/>
      <c r="E13062" s="202"/>
    </row>
    <row r="13063" spans="2:5">
      <c r="B13063" s="24"/>
      <c r="C13063" s="202"/>
      <c r="D13063" s="202"/>
      <c r="E13063" s="202"/>
    </row>
    <row r="13064" spans="2:5">
      <c r="B13064" s="24"/>
      <c r="C13064" s="202"/>
      <c r="D13064" s="202"/>
      <c r="E13064" s="202"/>
    </row>
    <row r="13065" spans="2:5">
      <c r="B13065" s="24"/>
      <c r="C13065" s="202"/>
      <c r="D13065" s="202"/>
      <c r="E13065" s="202"/>
    </row>
    <row r="13066" spans="2:5">
      <c r="B13066" s="24"/>
      <c r="C13066" s="202"/>
      <c r="D13066" s="202"/>
      <c r="E13066" s="202"/>
    </row>
    <row r="13067" spans="2:5">
      <c r="B13067" s="24"/>
      <c r="C13067" s="202"/>
      <c r="D13067" s="202"/>
      <c r="E13067" s="202"/>
    </row>
    <row r="13068" spans="2:5">
      <c r="B13068" s="24"/>
      <c r="C13068" s="202"/>
      <c r="D13068" s="202"/>
      <c r="E13068" s="202"/>
    </row>
    <row r="13069" spans="2:5">
      <c r="B13069" s="24"/>
      <c r="C13069" s="202"/>
      <c r="D13069" s="202"/>
      <c r="E13069" s="202"/>
    </row>
    <row r="13070" spans="2:5">
      <c r="B13070" s="24"/>
      <c r="C13070" s="202"/>
      <c r="D13070" s="202"/>
      <c r="E13070" s="202"/>
    </row>
    <row r="13071" spans="2:5">
      <c r="B13071" s="24"/>
      <c r="C13071" s="202"/>
      <c r="D13071" s="202"/>
      <c r="E13071" s="202"/>
    </row>
    <row r="13072" spans="2:5">
      <c r="B13072" s="24"/>
      <c r="C13072" s="202"/>
      <c r="D13072" s="202"/>
      <c r="E13072" s="202"/>
    </row>
    <row r="13073" spans="2:5">
      <c r="B13073" s="24"/>
      <c r="C13073" s="202"/>
      <c r="D13073" s="202"/>
      <c r="E13073" s="202"/>
    </row>
    <row r="13074" spans="2:5">
      <c r="B13074" s="24"/>
      <c r="C13074" s="202"/>
      <c r="D13074" s="202"/>
      <c r="E13074" s="202"/>
    </row>
    <row r="13075" spans="2:5">
      <c r="B13075" s="24"/>
      <c r="C13075" s="202"/>
      <c r="D13075" s="202"/>
      <c r="E13075" s="202"/>
    </row>
    <row r="13076" spans="2:5">
      <c r="B13076" s="24"/>
      <c r="C13076" s="202"/>
      <c r="D13076" s="202"/>
      <c r="E13076" s="202"/>
    </row>
    <row r="13077" spans="2:5">
      <c r="B13077" s="24"/>
      <c r="C13077" s="202"/>
      <c r="D13077" s="202"/>
      <c r="E13077" s="202"/>
    </row>
    <row r="13078" spans="2:5">
      <c r="B13078" s="24"/>
      <c r="C13078" s="202"/>
      <c r="D13078" s="202"/>
      <c r="E13078" s="202"/>
    </row>
    <row r="13079" spans="2:5">
      <c r="B13079" s="24"/>
      <c r="C13079" s="202"/>
      <c r="D13079" s="202"/>
      <c r="E13079" s="202"/>
    </row>
    <row r="13080" spans="2:5">
      <c r="B13080" s="24"/>
      <c r="C13080" s="202"/>
      <c r="D13080" s="202"/>
      <c r="E13080" s="202"/>
    </row>
    <row r="13081" spans="2:5">
      <c r="B13081" s="24"/>
      <c r="C13081" s="202"/>
      <c r="D13081" s="202"/>
      <c r="E13081" s="202"/>
    </row>
    <row r="13082" spans="2:5">
      <c r="B13082" s="24"/>
      <c r="C13082" s="202"/>
      <c r="D13082" s="202"/>
      <c r="E13082" s="202"/>
    </row>
    <row r="13083" spans="2:5">
      <c r="B13083" s="24"/>
      <c r="C13083" s="202"/>
      <c r="D13083" s="202"/>
      <c r="E13083" s="202"/>
    </row>
    <row r="13084" spans="2:5">
      <c r="B13084" s="24"/>
      <c r="C13084" s="202"/>
      <c r="D13084" s="202"/>
      <c r="E13084" s="202"/>
    </row>
    <row r="13085" spans="2:5">
      <c r="B13085" s="24"/>
      <c r="C13085" s="202"/>
      <c r="D13085" s="202"/>
      <c r="E13085" s="202"/>
    </row>
    <row r="13086" spans="2:5">
      <c r="B13086" s="24"/>
      <c r="C13086" s="202"/>
      <c r="D13086" s="202"/>
      <c r="E13086" s="202"/>
    </row>
    <row r="13087" spans="2:5">
      <c r="B13087" s="24"/>
      <c r="C13087" s="202"/>
      <c r="D13087" s="202"/>
      <c r="E13087" s="202"/>
    </row>
    <row r="13088" spans="2:5">
      <c r="B13088" s="24"/>
      <c r="C13088" s="202"/>
      <c r="D13088" s="202"/>
      <c r="E13088" s="202"/>
    </row>
    <row r="13089" spans="2:5">
      <c r="B13089" s="24"/>
      <c r="C13089" s="202"/>
      <c r="D13089" s="202"/>
      <c r="E13089" s="202"/>
    </row>
    <row r="13090" spans="2:5">
      <c r="B13090" s="24"/>
      <c r="C13090" s="202"/>
      <c r="D13090" s="202"/>
      <c r="E13090" s="202"/>
    </row>
    <row r="13091" spans="2:5">
      <c r="B13091" s="24"/>
      <c r="C13091" s="202"/>
      <c r="D13091" s="202"/>
      <c r="E13091" s="202"/>
    </row>
    <row r="13092" spans="2:5">
      <c r="B13092" s="24"/>
      <c r="C13092" s="202"/>
      <c r="D13092" s="202"/>
      <c r="E13092" s="202"/>
    </row>
    <row r="13093" spans="2:5">
      <c r="B13093" s="24"/>
      <c r="C13093" s="202"/>
      <c r="D13093" s="202"/>
      <c r="E13093" s="202"/>
    </row>
    <row r="13094" spans="2:5">
      <c r="B13094" s="24"/>
      <c r="C13094" s="202"/>
      <c r="D13094" s="202"/>
      <c r="E13094" s="202"/>
    </row>
    <row r="13095" spans="2:5">
      <c r="B13095" s="24"/>
      <c r="C13095" s="202"/>
      <c r="D13095" s="202"/>
      <c r="E13095" s="202"/>
    </row>
    <row r="13096" spans="2:5">
      <c r="B13096" s="24"/>
      <c r="C13096" s="202"/>
      <c r="D13096" s="202"/>
      <c r="E13096" s="202"/>
    </row>
    <row r="13097" spans="2:5">
      <c r="B13097" s="24"/>
      <c r="C13097" s="202"/>
      <c r="D13097" s="202"/>
      <c r="E13097" s="202"/>
    </row>
    <row r="13098" spans="2:5">
      <c r="B13098" s="24"/>
      <c r="C13098" s="202"/>
      <c r="D13098" s="202"/>
      <c r="E13098" s="202"/>
    </row>
    <row r="13099" spans="2:5">
      <c r="B13099" s="24"/>
      <c r="C13099" s="202"/>
      <c r="D13099" s="202"/>
      <c r="E13099" s="202"/>
    </row>
    <row r="13100" spans="2:5">
      <c r="B13100" s="24"/>
      <c r="C13100" s="202"/>
      <c r="D13100" s="202"/>
      <c r="E13100" s="202"/>
    </row>
    <row r="13101" spans="2:5">
      <c r="B13101" s="24"/>
      <c r="C13101" s="202"/>
      <c r="D13101" s="202"/>
      <c r="E13101" s="202"/>
    </row>
    <row r="13102" spans="2:5">
      <c r="B13102" s="24"/>
      <c r="C13102" s="202"/>
      <c r="D13102" s="202"/>
      <c r="E13102" s="202"/>
    </row>
    <row r="13103" spans="2:5">
      <c r="B13103" s="24"/>
      <c r="C13103" s="202"/>
      <c r="D13103" s="202"/>
      <c r="E13103" s="202"/>
    </row>
    <row r="13104" spans="2:5">
      <c r="B13104" s="24"/>
      <c r="C13104" s="202"/>
      <c r="D13104" s="202"/>
      <c r="E13104" s="202"/>
    </row>
    <row r="13105" spans="2:5">
      <c r="B13105" s="24"/>
      <c r="C13105" s="202"/>
      <c r="D13105" s="202"/>
      <c r="E13105" s="202"/>
    </row>
    <row r="13106" spans="2:5">
      <c r="B13106" s="24"/>
      <c r="C13106" s="202"/>
      <c r="D13106" s="202"/>
      <c r="E13106" s="202"/>
    </row>
    <row r="13107" spans="2:5">
      <c r="B13107" s="24"/>
      <c r="C13107" s="202"/>
      <c r="D13107" s="202"/>
      <c r="E13107" s="202"/>
    </row>
    <row r="13108" spans="2:5">
      <c r="B13108" s="24"/>
      <c r="C13108" s="202"/>
      <c r="D13108" s="202"/>
      <c r="E13108" s="202"/>
    </row>
    <row r="13109" spans="2:5">
      <c r="B13109" s="24"/>
      <c r="C13109" s="202"/>
      <c r="D13109" s="202"/>
      <c r="E13109" s="202"/>
    </row>
    <row r="13110" spans="2:5">
      <c r="B13110" s="24"/>
      <c r="C13110" s="202"/>
      <c r="D13110" s="202"/>
      <c r="E13110" s="202"/>
    </row>
    <row r="13111" spans="2:5">
      <c r="B13111" s="24"/>
      <c r="C13111" s="202"/>
      <c r="D13111" s="202"/>
      <c r="E13111" s="202"/>
    </row>
    <row r="13112" spans="2:5">
      <c r="B13112" s="24"/>
      <c r="C13112" s="202"/>
      <c r="D13112" s="202"/>
      <c r="E13112" s="202"/>
    </row>
    <row r="13113" spans="2:5">
      <c r="B13113" s="24"/>
      <c r="C13113" s="202"/>
      <c r="D13113" s="202"/>
      <c r="E13113" s="202"/>
    </row>
    <row r="13114" spans="2:5">
      <c r="B13114" s="24"/>
      <c r="C13114" s="202"/>
      <c r="D13114" s="202"/>
      <c r="E13114" s="202"/>
    </row>
    <row r="13115" spans="2:5">
      <c r="B13115" s="24"/>
      <c r="C13115" s="202"/>
      <c r="D13115" s="202"/>
      <c r="E13115" s="202"/>
    </row>
    <row r="13116" spans="2:5">
      <c r="B13116" s="24"/>
      <c r="C13116" s="202"/>
      <c r="D13116" s="202"/>
      <c r="E13116" s="202"/>
    </row>
    <row r="13117" spans="2:5">
      <c r="B13117" s="24"/>
      <c r="C13117" s="202"/>
      <c r="D13117" s="202"/>
      <c r="E13117" s="202"/>
    </row>
    <row r="13118" spans="2:5">
      <c r="B13118" s="24"/>
      <c r="C13118" s="202"/>
      <c r="D13118" s="202"/>
      <c r="E13118" s="202"/>
    </row>
    <row r="13119" spans="2:5">
      <c r="B13119" s="24"/>
      <c r="C13119" s="202"/>
      <c r="D13119" s="202"/>
      <c r="E13119" s="202"/>
    </row>
    <row r="13120" spans="2:5">
      <c r="B13120" s="24"/>
      <c r="C13120" s="202"/>
      <c r="D13120" s="202"/>
      <c r="E13120" s="202"/>
    </row>
    <row r="13121" spans="2:5">
      <c r="B13121" s="24"/>
      <c r="C13121" s="202"/>
      <c r="D13121" s="202"/>
      <c r="E13121" s="202"/>
    </row>
    <row r="13122" spans="2:5">
      <c r="B13122" s="24"/>
      <c r="C13122" s="202"/>
      <c r="D13122" s="202"/>
      <c r="E13122" s="202"/>
    </row>
    <row r="13123" spans="2:5">
      <c r="B13123" s="24"/>
      <c r="C13123" s="202"/>
      <c r="D13123" s="202"/>
      <c r="E13123" s="202"/>
    </row>
    <row r="13124" spans="2:5">
      <c r="B13124" s="24"/>
      <c r="C13124" s="202"/>
      <c r="D13124" s="202"/>
      <c r="E13124" s="202"/>
    </row>
    <row r="13125" spans="2:5">
      <c r="B13125" s="24"/>
      <c r="C13125" s="202"/>
      <c r="D13125" s="202"/>
      <c r="E13125" s="202"/>
    </row>
    <row r="13126" spans="2:5">
      <c r="B13126" s="24"/>
      <c r="C13126" s="202"/>
      <c r="D13126" s="202"/>
      <c r="E13126" s="202"/>
    </row>
    <row r="13127" spans="2:5">
      <c r="B13127" s="24"/>
      <c r="C13127" s="202"/>
      <c r="D13127" s="202"/>
      <c r="E13127" s="202"/>
    </row>
    <row r="13128" spans="2:5">
      <c r="B13128" s="24"/>
      <c r="C13128" s="202"/>
      <c r="D13128" s="202"/>
      <c r="E13128" s="202"/>
    </row>
    <row r="13129" spans="2:5">
      <c r="B13129" s="24"/>
      <c r="C13129" s="202"/>
      <c r="D13129" s="202"/>
      <c r="E13129" s="202"/>
    </row>
    <row r="13130" spans="2:5">
      <c r="B13130" s="24"/>
      <c r="C13130" s="202"/>
      <c r="D13130" s="202"/>
      <c r="E13130" s="202"/>
    </row>
    <row r="13131" spans="2:5">
      <c r="B13131" s="24"/>
      <c r="C13131" s="202"/>
      <c r="D13131" s="202"/>
      <c r="E13131" s="202"/>
    </row>
    <row r="13132" spans="2:5">
      <c r="B13132" s="24"/>
      <c r="C13132" s="202"/>
      <c r="D13132" s="202"/>
      <c r="E13132" s="202"/>
    </row>
    <row r="13133" spans="2:5">
      <c r="B13133" s="24"/>
      <c r="C13133" s="202"/>
      <c r="D13133" s="202"/>
      <c r="E13133" s="202"/>
    </row>
    <row r="13134" spans="2:5">
      <c r="B13134" s="24"/>
      <c r="C13134" s="202"/>
      <c r="D13134" s="202"/>
      <c r="E13134" s="202"/>
    </row>
    <row r="13135" spans="2:5">
      <c r="B13135" s="24"/>
      <c r="C13135" s="202"/>
      <c r="D13135" s="202"/>
      <c r="E13135" s="202"/>
    </row>
    <row r="13136" spans="2:5">
      <c r="B13136" s="24"/>
      <c r="C13136" s="202"/>
      <c r="D13136" s="202"/>
      <c r="E13136" s="202"/>
    </row>
    <row r="13137" spans="2:5">
      <c r="B13137" s="24"/>
      <c r="C13137" s="202"/>
      <c r="D13137" s="202"/>
      <c r="E13137" s="202"/>
    </row>
    <row r="13138" spans="2:5">
      <c r="B13138" s="24"/>
      <c r="C13138" s="202"/>
      <c r="D13138" s="202"/>
      <c r="E13138" s="202"/>
    </row>
    <row r="13139" spans="2:5">
      <c r="B13139" s="24"/>
      <c r="C13139" s="202"/>
      <c r="D13139" s="202"/>
      <c r="E13139" s="202"/>
    </row>
    <row r="13140" spans="2:5">
      <c r="B13140" s="24"/>
      <c r="C13140" s="202"/>
      <c r="D13140" s="202"/>
      <c r="E13140" s="202"/>
    </row>
    <row r="13141" spans="2:5">
      <c r="B13141" s="24"/>
      <c r="C13141" s="202"/>
      <c r="D13141" s="202"/>
      <c r="E13141" s="202"/>
    </row>
    <row r="13142" spans="2:5">
      <c r="B13142" s="24"/>
      <c r="C13142" s="202"/>
      <c r="D13142" s="202"/>
      <c r="E13142" s="202"/>
    </row>
    <row r="13143" spans="2:5">
      <c r="B13143" s="24"/>
      <c r="C13143" s="202"/>
      <c r="D13143" s="202"/>
      <c r="E13143" s="202"/>
    </row>
    <row r="13144" spans="2:5">
      <c r="B13144" s="24"/>
      <c r="C13144" s="202"/>
      <c r="D13144" s="202"/>
      <c r="E13144" s="202"/>
    </row>
    <row r="13145" spans="2:5">
      <c r="B13145" s="24"/>
      <c r="C13145" s="202"/>
      <c r="D13145" s="202"/>
      <c r="E13145" s="202"/>
    </row>
    <row r="13146" spans="2:5">
      <c r="B13146" s="24"/>
      <c r="C13146" s="202"/>
      <c r="D13146" s="202"/>
      <c r="E13146" s="202"/>
    </row>
    <row r="13147" spans="2:5">
      <c r="B13147" s="24"/>
      <c r="C13147" s="202"/>
      <c r="D13147" s="202"/>
      <c r="E13147" s="202"/>
    </row>
    <row r="13148" spans="2:5">
      <c r="B13148" s="24"/>
      <c r="C13148" s="202"/>
      <c r="D13148" s="202"/>
      <c r="E13148" s="202"/>
    </row>
    <row r="13149" spans="2:5">
      <c r="B13149" s="24"/>
      <c r="C13149" s="202"/>
      <c r="D13149" s="202"/>
      <c r="E13149" s="202"/>
    </row>
    <row r="13150" spans="2:5">
      <c r="B13150" s="24"/>
      <c r="C13150" s="202"/>
      <c r="D13150" s="202"/>
      <c r="E13150" s="202"/>
    </row>
    <row r="13151" spans="2:5">
      <c r="B13151" s="24"/>
      <c r="C13151" s="202"/>
      <c r="D13151" s="202"/>
      <c r="E13151" s="202"/>
    </row>
    <row r="13152" spans="2:5">
      <c r="B13152" s="24"/>
      <c r="C13152" s="202"/>
      <c r="D13152" s="202"/>
      <c r="E13152" s="202"/>
    </row>
    <row r="13153" spans="2:5">
      <c r="B13153" s="24"/>
      <c r="C13153" s="202"/>
      <c r="D13153" s="202"/>
      <c r="E13153" s="202"/>
    </row>
    <row r="13154" spans="2:5">
      <c r="B13154" s="24"/>
      <c r="C13154" s="202"/>
      <c r="D13154" s="202"/>
      <c r="E13154" s="202"/>
    </row>
    <row r="13155" spans="2:5">
      <c r="B13155" s="24"/>
      <c r="C13155" s="202"/>
      <c r="D13155" s="202"/>
      <c r="E13155" s="202"/>
    </row>
    <row r="13156" spans="2:5">
      <c r="B13156" s="24"/>
      <c r="C13156" s="202"/>
      <c r="D13156" s="202"/>
      <c r="E13156" s="202"/>
    </row>
    <row r="13157" spans="2:5">
      <c r="B13157" s="24"/>
      <c r="C13157" s="202"/>
      <c r="D13157" s="202"/>
      <c r="E13157" s="202"/>
    </row>
    <row r="13158" spans="2:5">
      <c r="B13158" s="24"/>
      <c r="C13158" s="202"/>
      <c r="D13158" s="202"/>
      <c r="E13158" s="202"/>
    </row>
    <row r="13159" spans="2:5">
      <c r="B13159" s="24"/>
      <c r="C13159" s="202"/>
      <c r="D13159" s="202"/>
      <c r="E13159" s="202"/>
    </row>
    <row r="13160" spans="2:5">
      <c r="B13160" s="24"/>
      <c r="C13160" s="202"/>
      <c r="D13160" s="202"/>
      <c r="E13160" s="202"/>
    </row>
    <row r="13161" spans="2:5">
      <c r="B13161" s="24"/>
      <c r="C13161" s="202"/>
      <c r="D13161" s="202"/>
      <c r="E13161" s="202"/>
    </row>
    <row r="13162" spans="2:5">
      <c r="B13162" s="24"/>
      <c r="C13162" s="202"/>
      <c r="D13162" s="202"/>
      <c r="E13162" s="202"/>
    </row>
    <row r="13163" spans="2:5">
      <c r="B13163" s="24"/>
      <c r="C13163" s="202"/>
      <c r="D13163" s="202"/>
      <c r="E13163" s="202"/>
    </row>
    <row r="13164" spans="2:5">
      <c r="B13164" s="24"/>
      <c r="C13164" s="202"/>
      <c r="D13164" s="202"/>
      <c r="E13164" s="202"/>
    </row>
    <row r="13165" spans="2:5">
      <c r="B13165" s="24"/>
      <c r="C13165" s="202"/>
      <c r="D13165" s="202"/>
      <c r="E13165" s="202"/>
    </row>
    <row r="13166" spans="2:5">
      <c r="B13166" s="24"/>
      <c r="C13166" s="202"/>
      <c r="D13166" s="202"/>
      <c r="E13166" s="202"/>
    </row>
    <row r="13167" spans="2:5">
      <c r="B13167" s="24"/>
      <c r="C13167" s="202"/>
      <c r="D13167" s="202"/>
      <c r="E13167" s="202"/>
    </row>
    <row r="13168" spans="2:5">
      <c r="B13168" s="24"/>
      <c r="C13168" s="202"/>
      <c r="D13168" s="202"/>
      <c r="E13168" s="202"/>
    </row>
    <row r="13169" spans="2:5">
      <c r="B13169" s="24"/>
      <c r="C13169" s="202"/>
      <c r="D13169" s="202"/>
      <c r="E13169" s="202"/>
    </row>
    <row r="13170" spans="2:5">
      <c r="B13170" s="24"/>
      <c r="C13170" s="202"/>
      <c r="D13170" s="202"/>
      <c r="E13170" s="202"/>
    </row>
    <row r="13171" spans="2:5">
      <c r="B13171" s="24"/>
      <c r="C13171" s="202"/>
      <c r="D13171" s="202"/>
      <c r="E13171" s="202"/>
    </row>
    <row r="13172" spans="2:5">
      <c r="B13172" s="24"/>
      <c r="C13172" s="202"/>
      <c r="D13172" s="202"/>
      <c r="E13172" s="202"/>
    </row>
    <row r="13173" spans="2:5">
      <c r="B13173" s="24"/>
      <c r="C13173" s="202"/>
      <c r="D13173" s="202"/>
      <c r="E13173" s="202"/>
    </row>
    <row r="13174" spans="2:5">
      <c r="B13174" s="24"/>
      <c r="C13174" s="202"/>
      <c r="D13174" s="202"/>
      <c r="E13174" s="202"/>
    </row>
    <row r="13175" spans="2:5">
      <c r="B13175" s="24"/>
      <c r="C13175" s="202"/>
      <c r="D13175" s="202"/>
      <c r="E13175" s="202"/>
    </row>
    <row r="13176" spans="2:5">
      <c r="B13176" s="24"/>
      <c r="C13176" s="202"/>
      <c r="D13176" s="202"/>
      <c r="E13176" s="202"/>
    </row>
    <row r="13177" spans="2:5">
      <c r="B13177" s="24"/>
      <c r="C13177" s="202"/>
      <c r="D13177" s="202"/>
      <c r="E13177" s="202"/>
    </row>
    <row r="13178" spans="2:5">
      <c r="B13178" s="24"/>
      <c r="C13178" s="202"/>
      <c r="D13178" s="202"/>
      <c r="E13178" s="202"/>
    </row>
    <row r="13179" spans="2:5">
      <c r="B13179" s="24"/>
      <c r="C13179" s="202"/>
      <c r="D13179" s="202"/>
      <c r="E13179" s="202"/>
    </row>
    <row r="13180" spans="2:5">
      <c r="B13180" s="24"/>
      <c r="C13180" s="202"/>
      <c r="D13180" s="202"/>
      <c r="E13180" s="202"/>
    </row>
    <row r="13181" spans="2:5">
      <c r="B13181" s="24"/>
      <c r="C13181" s="202"/>
      <c r="D13181" s="202"/>
      <c r="E13181" s="202"/>
    </row>
    <row r="13182" spans="2:5">
      <c r="B13182" s="24"/>
      <c r="C13182" s="202"/>
      <c r="D13182" s="202"/>
      <c r="E13182" s="202"/>
    </row>
    <row r="13183" spans="2:5">
      <c r="B13183" s="24"/>
      <c r="C13183" s="202"/>
      <c r="D13183" s="202"/>
      <c r="E13183" s="202"/>
    </row>
    <row r="13184" spans="2:5">
      <c r="B13184" s="24"/>
      <c r="C13184" s="202"/>
      <c r="D13184" s="202"/>
      <c r="E13184" s="202"/>
    </row>
    <row r="13185" spans="2:5">
      <c r="B13185" s="24"/>
      <c r="C13185" s="202"/>
      <c r="D13185" s="202"/>
      <c r="E13185" s="202"/>
    </row>
    <row r="13186" spans="2:5">
      <c r="B13186" s="24"/>
      <c r="C13186" s="202"/>
      <c r="D13186" s="202"/>
      <c r="E13186" s="202"/>
    </row>
    <row r="13187" spans="2:5">
      <c r="B13187" s="24"/>
      <c r="C13187" s="202"/>
      <c r="D13187" s="202"/>
      <c r="E13187" s="202"/>
    </row>
    <row r="13188" spans="2:5">
      <c r="B13188" s="24"/>
      <c r="C13188" s="202"/>
      <c r="D13188" s="202"/>
      <c r="E13188" s="202"/>
    </row>
    <row r="13189" spans="2:5">
      <c r="B13189" s="24"/>
      <c r="C13189" s="202"/>
      <c r="D13189" s="202"/>
      <c r="E13189" s="202"/>
    </row>
    <row r="13190" spans="2:5">
      <c r="B13190" s="24"/>
      <c r="C13190" s="202"/>
      <c r="D13190" s="202"/>
      <c r="E13190" s="202"/>
    </row>
    <row r="13191" spans="2:5">
      <c r="B13191" s="24"/>
      <c r="C13191" s="202"/>
      <c r="D13191" s="202"/>
      <c r="E13191" s="202"/>
    </row>
    <row r="13192" spans="2:5">
      <c r="B13192" s="24"/>
      <c r="C13192" s="202"/>
      <c r="D13192" s="202"/>
      <c r="E13192" s="202"/>
    </row>
    <row r="13193" spans="2:5">
      <c r="B13193" s="24"/>
      <c r="C13193" s="202"/>
      <c r="D13193" s="202"/>
      <c r="E13193" s="202"/>
    </row>
    <row r="13194" spans="2:5">
      <c r="B13194" s="24"/>
      <c r="C13194" s="202"/>
      <c r="D13194" s="202"/>
      <c r="E13194" s="202"/>
    </row>
    <row r="13195" spans="2:5">
      <c r="B13195" s="24"/>
      <c r="C13195" s="202"/>
      <c r="D13195" s="202"/>
      <c r="E13195" s="202"/>
    </row>
    <row r="13196" spans="2:5">
      <c r="B13196" s="24"/>
      <c r="C13196" s="202"/>
      <c r="D13196" s="202"/>
      <c r="E13196" s="202"/>
    </row>
    <row r="13197" spans="2:5">
      <c r="B13197" s="24"/>
      <c r="C13197" s="202"/>
      <c r="D13197" s="202"/>
      <c r="E13197" s="202"/>
    </row>
    <row r="13198" spans="2:5">
      <c r="B13198" s="24"/>
      <c r="C13198" s="202"/>
      <c r="D13198" s="202"/>
      <c r="E13198" s="202"/>
    </row>
    <row r="13199" spans="2:5">
      <c r="B13199" s="24"/>
      <c r="C13199" s="202"/>
      <c r="D13199" s="202"/>
      <c r="E13199" s="202"/>
    </row>
    <row r="13200" spans="2:5">
      <c r="B13200" s="24"/>
      <c r="C13200" s="202"/>
      <c r="D13200" s="202"/>
      <c r="E13200" s="202"/>
    </row>
    <row r="13201" spans="2:5">
      <c r="B13201" s="24"/>
      <c r="C13201" s="202"/>
      <c r="D13201" s="202"/>
      <c r="E13201" s="202"/>
    </row>
    <row r="13202" spans="2:5">
      <c r="B13202" s="24"/>
      <c r="C13202" s="202"/>
      <c r="D13202" s="202"/>
      <c r="E13202" s="202"/>
    </row>
    <row r="13203" spans="2:5">
      <c r="B13203" s="24"/>
      <c r="C13203" s="202"/>
      <c r="D13203" s="202"/>
      <c r="E13203" s="202"/>
    </row>
    <row r="13204" spans="2:5">
      <c r="B13204" s="24"/>
      <c r="C13204" s="202"/>
      <c r="D13204" s="202"/>
      <c r="E13204" s="202"/>
    </row>
    <row r="13205" spans="2:5">
      <c r="B13205" s="24"/>
      <c r="C13205" s="202"/>
      <c r="D13205" s="202"/>
      <c r="E13205" s="202"/>
    </row>
    <row r="13206" spans="2:5">
      <c r="B13206" s="24"/>
      <c r="C13206" s="202"/>
      <c r="D13206" s="202"/>
      <c r="E13206" s="202"/>
    </row>
    <row r="13207" spans="2:5">
      <c r="B13207" s="24"/>
      <c r="C13207" s="202"/>
      <c r="D13207" s="202"/>
      <c r="E13207" s="202"/>
    </row>
    <row r="13208" spans="2:5">
      <c r="B13208" s="24"/>
      <c r="C13208" s="202"/>
      <c r="D13208" s="202"/>
      <c r="E13208" s="202"/>
    </row>
    <row r="13209" spans="2:5">
      <c r="B13209" s="24"/>
      <c r="C13209" s="202"/>
      <c r="D13209" s="202"/>
      <c r="E13209" s="202"/>
    </row>
    <row r="13210" spans="2:5">
      <c r="B13210" s="24"/>
      <c r="C13210" s="202"/>
      <c r="D13210" s="202"/>
      <c r="E13210" s="202"/>
    </row>
    <row r="13211" spans="2:5">
      <c r="B13211" s="24"/>
      <c r="C13211" s="202"/>
      <c r="D13211" s="202"/>
      <c r="E13211" s="202"/>
    </row>
    <row r="13212" spans="2:5">
      <c r="B13212" s="24"/>
      <c r="C13212" s="202"/>
      <c r="D13212" s="202"/>
      <c r="E13212" s="202"/>
    </row>
    <row r="13213" spans="2:5">
      <c r="B13213" s="24"/>
      <c r="C13213" s="202"/>
      <c r="D13213" s="202"/>
      <c r="E13213" s="202"/>
    </row>
    <row r="13214" spans="2:5">
      <c r="B13214" s="24"/>
      <c r="C13214" s="202"/>
      <c r="D13214" s="202"/>
      <c r="E13214" s="202"/>
    </row>
    <row r="13215" spans="2:5">
      <c r="B13215" s="24"/>
      <c r="C13215" s="202"/>
      <c r="D13215" s="202"/>
      <c r="E13215" s="202"/>
    </row>
    <row r="13216" spans="2:5">
      <c r="B13216" s="24"/>
      <c r="C13216" s="202"/>
      <c r="D13216" s="202"/>
      <c r="E13216" s="202"/>
    </row>
    <row r="13217" spans="2:5">
      <c r="B13217" s="24"/>
      <c r="C13217" s="202"/>
      <c r="D13217" s="202"/>
      <c r="E13217" s="202"/>
    </row>
    <row r="13218" spans="2:5">
      <c r="B13218" s="24"/>
      <c r="C13218" s="202"/>
      <c r="D13218" s="202"/>
      <c r="E13218" s="202"/>
    </row>
    <row r="13219" spans="2:5">
      <c r="B13219" s="24"/>
      <c r="C13219" s="202"/>
      <c r="D13219" s="202"/>
      <c r="E13219" s="202"/>
    </row>
    <row r="13220" spans="2:5">
      <c r="B13220" s="24"/>
      <c r="C13220" s="202"/>
      <c r="D13220" s="202"/>
      <c r="E13220" s="202"/>
    </row>
    <row r="13221" spans="2:5">
      <c r="B13221" s="24"/>
      <c r="C13221" s="202"/>
      <c r="D13221" s="202"/>
      <c r="E13221" s="202"/>
    </row>
    <row r="13222" spans="2:5">
      <c r="B13222" s="24"/>
      <c r="C13222" s="202"/>
      <c r="D13222" s="202"/>
      <c r="E13222" s="202"/>
    </row>
    <row r="13223" spans="2:5">
      <c r="B13223" s="24"/>
      <c r="C13223" s="202"/>
      <c r="D13223" s="202"/>
      <c r="E13223" s="202"/>
    </row>
    <row r="13224" spans="2:5">
      <c r="B13224" s="24"/>
      <c r="C13224" s="202"/>
      <c r="D13224" s="202"/>
      <c r="E13224" s="202"/>
    </row>
    <row r="13225" spans="2:5">
      <c r="B13225" s="24"/>
      <c r="C13225" s="202"/>
      <c r="D13225" s="202"/>
      <c r="E13225" s="202"/>
    </row>
    <row r="13226" spans="2:5">
      <c r="B13226" s="24"/>
      <c r="C13226" s="202"/>
      <c r="D13226" s="202"/>
      <c r="E13226" s="202"/>
    </row>
    <row r="13227" spans="2:5">
      <c r="B13227" s="24"/>
      <c r="C13227" s="202"/>
      <c r="D13227" s="202"/>
      <c r="E13227" s="202"/>
    </row>
    <row r="13228" spans="2:5">
      <c r="B13228" s="24"/>
      <c r="C13228" s="202"/>
      <c r="D13228" s="202"/>
      <c r="E13228" s="202"/>
    </row>
    <row r="13229" spans="2:5">
      <c r="B13229" s="24"/>
      <c r="C13229" s="202"/>
      <c r="D13229" s="202"/>
      <c r="E13229" s="202"/>
    </row>
    <row r="13230" spans="2:5">
      <c r="B13230" s="24"/>
      <c r="C13230" s="202"/>
      <c r="D13230" s="202"/>
      <c r="E13230" s="202"/>
    </row>
    <row r="13231" spans="2:5">
      <c r="B13231" s="24"/>
      <c r="C13231" s="202"/>
      <c r="D13231" s="202"/>
      <c r="E13231" s="202"/>
    </row>
    <row r="13232" spans="2:5">
      <c r="B13232" s="24"/>
      <c r="C13232" s="202"/>
      <c r="D13232" s="202"/>
      <c r="E13232" s="202"/>
    </row>
    <row r="13233" spans="2:5">
      <c r="B13233" s="24"/>
      <c r="C13233" s="202"/>
      <c r="D13233" s="202"/>
      <c r="E13233" s="202"/>
    </row>
    <row r="13234" spans="2:5">
      <c r="B13234" s="24"/>
      <c r="C13234" s="202"/>
      <c r="D13234" s="202"/>
      <c r="E13234" s="202"/>
    </row>
    <row r="13235" spans="2:5">
      <c r="B13235" s="24"/>
      <c r="C13235" s="202"/>
      <c r="D13235" s="202"/>
      <c r="E13235" s="202"/>
    </row>
    <row r="13236" spans="2:5">
      <c r="B13236" s="24"/>
      <c r="C13236" s="202"/>
      <c r="D13236" s="202"/>
      <c r="E13236" s="202"/>
    </row>
    <row r="13237" spans="2:5">
      <c r="B13237" s="24"/>
      <c r="C13237" s="202"/>
      <c r="D13237" s="202"/>
      <c r="E13237" s="202"/>
    </row>
    <row r="13238" spans="2:5">
      <c r="B13238" s="24"/>
      <c r="C13238" s="202"/>
      <c r="D13238" s="202"/>
      <c r="E13238" s="202"/>
    </row>
    <row r="13239" spans="2:5">
      <c r="B13239" s="24"/>
      <c r="C13239" s="202"/>
      <c r="D13239" s="202"/>
      <c r="E13239" s="202"/>
    </row>
    <row r="13240" spans="2:5">
      <c r="B13240" s="24"/>
      <c r="C13240" s="202"/>
      <c r="D13240" s="202"/>
      <c r="E13240" s="202"/>
    </row>
    <row r="13241" spans="2:5">
      <c r="B13241" s="24"/>
      <c r="C13241" s="202"/>
      <c r="D13241" s="202"/>
      <c r="E13241" s="202"/>
    </row>
    <row r="13242" spans="2:5">
      <c r="B13242" s="24"/>
      <c r="C13242" s="202"/>
      <c r="D13242" s="202"/>
      <c r="E13242" s="202"/>
    </row>
    <row r="13243" spans="2:5">
      <c r="B13243" s="24"/>
      <c r="C13243" s="202"/>
      <c r="D13243" s="202"/>
      <c r="E13243" s="202"/>
    </row>
    <row r="13244" spans="2:5">
      <c r="B13244" s="24"/>
      <c r="C13244" s="202"/>
      <c r="D13244" s="202"/>
      <c r="E13244" s="202"/>
    </row>
    <row r="13245" spans="2:5">
      <c r="B13245" s="24"/>
      <c r="C13245" s="202"/>
      <c r="D13245" s="202"/>
      <c r="E13245" s="202"/>
    </row>
    <row r="13246" spans="2:5">
      <c r="B13246" s="24"/>
      <c r="C13246" s="202"/>
      <c r="D13246" s="202"/>
      <c r="E13246" s="202"/>
    </row>
    <row r="13247" spans="2:5">
      <c r="B13247" s="24"/>
      <c r="C13247" s="202"/>
      <c r="D13247" s="202"/>
      <c r="E13247" s="202"/>
    </row>
    <row r="13248" spans="2:5">
      <c r="B13248" s="24"/>
      <c r="C13248" s="202"/>
      <c r="D13248" s="202"/>
      <c r="E13248" s="202"/>
    </row>
    <row r="13249" spans="2:5">
      <c r="B13249" s="24"/>
      <c r="C13249" s="202"/>
      <c r="D13249" s="202"/>
      <c r="E13249" s="202"/>
    </row>
    <row r="13250" spans="2:5">
      <c r="B13250" s="24"/>
      <c r="C13250" s="202"/>
      <c r="D13250" s="202"/>
      <c r="E13250" s="202"/>
    </row>
    <row r="13251" spans="2:5">
      <c r="B13251" s="24"/>
      <c r="C13251" s="202"/>
      <c r="D13251" s="202"/>
      <c r="E13251" s="202"/>
    </row>
    <row r="13252" spans="2:5">
      <c r="B13252" s="24"/>
      <c r="C13252" s="202"/>
      <c r="D13252" s="202"/>
      <c r="E13252" s="202"/>
    </row>
    <row r="13253" spans="2:5">
      <c r="B13253" s="24"/>
      <c r="C13253" s="202"/>
      <c r="D13253" s="202"/>
      <c r="E13253" s="202"/>
    </row>
    <row r="13254" spans="2:5">
      <c r="B13254" s="24"/>
      <c r="C13254" s="202"/>
      <c r="D13254" s="202"/>
      <c r="E13254" s="202"/>
    </row>
    <row r="13255" spans="2:5">
      <c r="B13255" s="24"/>
      <c r="C13255" s="202"/>
      <c r="D13255" s="202"/>
      <c r="E13255" s="202"/>
    </row>
    <row r="13256" spans="2:5">
      <c r="B13256" s="24"/>
      <c r="C13256" s="202"/>
      <c r="D13256" s="202"/>
      <c r="E13256" s="202"/>
    </row>
    <row r="13257" spans="2:5">
      <c r="B13257" s="24"/>
      <c r="C13257" s="202"/>
      <c r="D13257" s="202"/>
      <c r="E13257" s="202"/>
    </row>
    <row r="13258" spans="2:5">
      <c r="B13258" s="24"/>
      <c r="C13258" s="202"/>
      <c r="D13258" s="202"/>
      <c r="E13258" s="202"/>
    </row>
    <row r="13259" spans="2:5">
      <c r="B13259" s="24"/>
      <c r="C13259" s="202"/>
      <c r="D13259" s="202"/>
      <c r="E13259" s="202"/>
    </row>
    <row r="13260" spans="2:5">
      <c r="B13260" s="24"/>
      <c r="C13260" s="202"/>
      <c r="D13260" s="202"/>
      <c r="E13260" s="202"/>
    </row>
    <row r="13261" spans="2:5">
      <c r="B13261" s="24"/>
      <c r="C13261" s="202"/>
      <c r="D13261" s="202"/>
      <c r="E13261" s="202"/>
    </row>
    <row r="13262" spans="2:5">
      <c r="B13262" s="24"/>
      <c r="C13262" s="202"/>
      <c r="D13262" s="202"/>
      <c r="E13262" s="202"/>
    </row>
    <row r="13263" spans="2:5">
      <c r="B13263" s="24"/>
      <c r="C13263" s="202"/>
      <c r="D13263" s="202"/>
      <c r="E13263" s="202"/>
    </row>
    <row r="13264" spans="2:5">
      <c r="B13264" s="24"/>
      <c r="C13264" s="202"/>
      <c r="D13264" s="202"/>
      <c r="E13264" s="202"/>
    </row>
    <row r="13265" spans="2:5">
      <c r="B13265" s="24"/>
      <c r="C13265" s="202"/>
      <c r="D13265" s="202"/>
      <c r="E13265" s="202"/>
    </row>
    <row r="13266" spans="2:5">
      <c r="B13266" s="24"/>
      <c r="C13266" s="202"/>
      <c r="D13266" s="202"/>
      <c r="E13266" s="202"/>
    </row>
    <row r="13267" spans="2:5">
      <c r="B13267" s="24"/>
      <c r="C13267" s="202"/>
      <c r="D13267" s="202"/>
      <c r="E13267" s="202"/>
    </row>
    <row r="13268" spans="2:5">
      <c r="B13268" s="24"/>
      <c r="C13268" s="202"/>
      <c r="D13268" s="202"/>
      <c r="E13268" s="202"/>
    </row>
    <row r="13269" spans="2:5">
      <c r="B13269" s="24"/>
      <c r="C13269" s="202"/>
      <c r="D13269" s="202"/>
      <c r="E13269" s="202"/>
    </row>
    <row r="13270" spans="2:5">
      <c r="B13270" s="24"/>
      <c r="C13270" s="202"/>
      <c r="D13270" s="202"/>
      <c r="E13270" s="202"/>
    </row>
    <row r="13271" spans="2:5">
      <c r="B13271" s="24"/>
      <c r="C13271" s="202"/>
      <c r="D13271" s="202"/>
      <c r="E13271" s="202"/>
    </row>
    <row r="13272" spans="2:5">
      <c r="B13272" s="24"/>
      <c r="C13272" s="202"/>
      <c r="D13272" s="202"/>
      <c r="E13272" s="202"/>
    </row>
    <row r="13273" spans="2:5">
      <c r="B13273" s="24"/>
      <c r="C13273" s="202"/>
      <c r="D13273" s="202"/>
      <c r="E13273" s="202"/>
    </row>
    <row r="13274" spans="2:5">
      <c r="B13274" s="24"/>
      <c r="C13274" s="202"/>
      <c r="D13274" s="202"/>
      <c r="E13274" s="202"/>
    </row>
    <row r="13275" spans="2:5">
      <c r="B13275" s="24"/>
      <c r="C13275" s="202"/>
      <c r="D13275" s="202"/>
      <c r="E13275" s="202"/>
    </row>
    <row r="13276" spans="2:5">
      <c r="B13276" s="24"/>
      <c r="C13276" s="202"/>
      <c r="D13276" s="202"/>
      <c r="E13276" s="202"/>
    </row>
    <row r="13277" spans="2:5">
      <c r="B13277" s="24"/>
      <c r="C13277" s="202"/>
      <c r="D13277" s="202"/>
      <c r="E13277" s="202"/>
    </row>
    <row r="13278" spans="2:5">
      <c r="B13278" s="24"/>
      <c r="C13278" s="202"/>
      <c r="D13278" s="202"/>
      <c r="E13278" s="202"/>
    </row>
    <row r="13279" spans="2:5">
      <c r="B13279" s="24"/>
      <c r="C13279" s="202"/>
      <c r="D13279" s="202"/>
      <c r="E13279" s="202"/>
    </row>
    <row r="13280" spans="2:5">
      <c r="B13280" s="24"/>
      <c r="C13280" s="202"/>
      <c r="D13280" s="202"/>
      <c r="E13280" s="202"/>
    </row>
    <row r="13281" spans="2:5">
      <c r="B13281" s="24"/>
      <c r="C13281" s="202"/>
      <c r="D13281" s="202"/>
      <c r="E13281" s="202"/>
    </row>
    <row r="13282" spans="2:5">
      <c r="B13282" s="24"/>
      <c r="C13282" s="202"/>
      <c r="D13282" s="202"/>
      <c r="E13282" s="202"/>
    </row>
    <row r="13283" spans="2:5">
      <c r="B13283" s="24"/>
      <c r="C13283" s="202"/>
      <c r="D13283" s="202"/>
      <c r="E13283" s="202"/>
    </row>
    <row r="13284" spans="2:5">
      <c r="B13284" s="24"/>
      <c r="C13284" s="202"/>
      <c r="D13284" s="202"/>
      <c r="E13284" s="202"/>
    </row>
    <row r="13285" spans="2:5">
      <c r="B13285" s="24"/>
      <c r="C13285" s="202"/>
      <c r="D13285" s="202"/>
      <c r="E13285" s="202"/>
    </row>
    <row r="13286" spans="2:5">
      <c r="B13286" s="24"/>
      <c r="C13286" s="202"/>
      <c r="D13286" s="202"/>
      <c r="E13286" s="202"/>
    </row>
    <row r="13287" spans="2:5">
      <c r="B13287" s="24"/>
      <c r="C13287" s="202"/>
      <c r="D13287" s="202"/>
      <c r="E13287" s="202"/>
    </row>
    <row r="13288" spans="2:5">
      <c r="B13288" s="24"/>
      <c r="C13288" s="202"/>
      <c r="D13288" s="202"/>
      <c r="E13288" s="202"/>
    </row>
    <row r="13289" spans="2:5">
      <c r="B13289" s="24"/>
      <c r="C13289" s="202"/>
      <c r="D13289" s="202"/>
      <c r="E13289" s="202"/>
    </row>
    <row r="13290" spans="2:5">
      <c r="B13290" s="24"/>
      <c r="C13290" s="202"/>
      <c r="D13290" s="202"/>
      <c r="E13290" s="202"/>
    </row>
    <row r="13291" spans="2:5">
      <c r="B13291" s="24"/>
      <c r="C13291" s="202"/>
      <c r="D13291" s="202"/>
      <c r="E13291" s="202"/>
    </row>
    <row r="13292" spans="2:5">
      <c r="B13292" s="24"/>
      <c r="C13292" s="202"/>
      <c r="D13292" s="202"/>
      <c r="E13292" s="202"/>
    </row>
    <row r="13293" spans="2:5">
      <c r="B13293" s="24"/>
      <c r="C13293" s="202"/>
      <c r="D13293" s="202"/>
      <c r="E13293" s="202"/>
    </row>
    <row r="13294" spans="2:5">
      <c r="B13294" s="24"/>
      <c r="C13294" s="202"/>
      <c r="D13294" s="202"/>
      <c r="E13294" s="202"/>
    </row>
    <row r="13295" spans="2:5">
      <c r="B13295" s="24"/>
      <c r="C13295" s="202"/>
      <c r="D13295" s="202"/>
      <c r="E13295" s="202"/>
    </row>
    <row r="13296" spans="2:5">
      <c r="B13296" s="24"/>
      <c r="C13296" s="202"/>
      <c r="D13296" s="202"/>
      <c r="E13296" s="202"/>
    </row>
    <row r="13297" spans="2:5">
      <c r="B13297" s="24"/>
      <c r="C13297" s="202"/>
      <c r="D13297" s="202"/>
      <c r="E13297" s="202"/>
    </row>
    <row r="13298" spans="2:5">
      <c r="B13298" s="24"/>
      <c r="C13298" s="202"/>
      <c r="D13298" s="202"/>
      <c r="E13298" s="202"/>
    </row>
    <row r="13299" spans="2:5">
      <c r="B13299" s="24"/>
      <c r="C13299" s="202"/>
      <c r="D13299" s="202"/>
      <c r="E13299" s="202"/>
    </row>
    <row r="13300" spans="2:5">
      <c r="B13300" s="24"/>
      <c r="C13300" s="202"/>
      <c r="D13300" s="202"/>
      <c r="E13300" s="202"/>
    </row>
    <row r="13301" spans="2:5">
      <c r="B13301" s="24"/>
      <c r="C13301" s="202"/>
      <c r="D13301" s="202"/>
      <c r="E13301" s="202"/>
    </row>
    <row r="13302" spans="2:5">
      <c r="B13302" s="24"/>
      <c r="C13302" s="202"/>
      <c r="D13302" s="202"/>
      <c r="E13302" s="202"/>
    </row>
    <row r="13303" spans="2:5">
      <c r="B13303" s="24"/>
      <c r="C13303" s="202"/>
      <c r="D13303" s="202"/>
      <c r="E13303" s="202"/>
    </row>
    <row r="13304" spans="2:5">
      <c r="B13304" s="24"/>
      <c r="C13304" s="202"/>
      <c r="D13304" s="202"/>
      <c r="E13304" s="202"/>
    </row>
    <row r="13305" spans="2:5">
      <c r="B13305" s="24"/>
      <c r="C13305" s="202"/>
      <c r="D13305" s="202"/>
      <c r="E13305" s="202"/>
    </row>
    <row r="13306" spans="2:5">
      <c r="B13306" s="24"/>
      <c r="C13306" s="202"/>
      <c r="D13306" s="202"/>
      <c r="E13306" s="202"/>
    </row>
    <row r="13307" spans="2:5">
      <c r="B13307" s="24"/>
      <c r="C13307" s="202"/>
      <c r="D13307" s="202"/>
      <c r="E13307" s="202"/>
    </row>
    <row r="13308" spans="2:5">
      <c r="B13308" s="24"/>
      <c r="C13308" s="202"/>
      <c r="D13308" s="202"/>
      <c r="E13308" s="202"/>
    </row>
    <row r="13309" spans="2:5">
      <c r="B13309" s="24"/>
      <c r="C13309" s="202"/>
      <c r="D13309" s="202"/>
      <c r="E13309" s="202"/>
    </row>
    <row r="13310" spans="2:5">
      <c r="B13310" s="24"/>
      <c r="C13310" s="202"/>
      <c r="D13310" s="202"/>
      <c r="E13310" s="202"/>
    </row>
    <row r="13311" spans="2:5">
      <c r="B13311" s="24"/>
      <c r="C13311" s="202"/>
      <c r="D13311" s="202"/>
      <c r="E13311" s="202"/>
    </row>
    <row r="13312" spans="2:5">
      <c r="B13312" s="24"/>
      <c r="C13312" s="202"/>
      <c r="D13312" s="202"/>
      <c r="E13312" s="202"/>
    </row>
    <row r="13313" spans="2:5">
      <c r="B13313" s="24"/>
      <c r="C13313" s="202"/>
      <c r="D13313" s="202"/>
      <c r="E13313" s="202"/>
    </row>
    <row r="13314" spans="2:5">
      <c r="B13314" s="24"/>
      <c r="C13314" s="202"/>
      <c r="D13314" s="202"/>
      <c r="E13314" s="202"/>
    </row>
    <row r="13315" spans="2:5">
      <c r="B13315" s="24"/>
      <c r="C13315" s="202"/>
      <c r="D13315" s="202"/>
      <c r="E13315" s="202"/>
    </row>
    <row r="13316" spans="2:5">
      <c r="B13316" s="24"/>
      <c r="C13316" s="202"/>
      <c r="D13316" s="202"/>
      <c r="E13316" s="202"/>
    </row>
    <row r="13317" spans="2:5">
      <c r="B13317" s="24"/>
      <c r="C13317" s="202"/>
      <c r="D13317" s="202"/>
      <c r="E13317" s="202"/>
    </row>
    <row r="13318" spans="2:5">
      <c r="B13318" s="24"/>
      <c r="C13318" s="202"/>
      <c r="D13318" s="202"/>
      <c r="E13318" s="202"/>
    </row>
    <row r="13319" spans="2:5">
      <c r="B13319" s="24"/>
      <c r="C13319" s="202"/>
      <c r="D13319" s="202"/>
      <c r="E13319" s="202"/>
    </row>
    <row r="13320" spans="2:5">
      <c r="B13320" s="24"/>
      <c r="C13320" s="202"/>
      <c r="D13320" s="202"/>
      <c r="E13320" s="202"/>
    </row>
    <row r="13321" spans="2:5">
      <c r="B13321" s="24"/>
      <c r="C13321" s="202"/>
      <c r="D13321" s="202"/>
      <c r="E13321" s="202"/>
    </row>
    <row r="13322" spans="2:5">
      <c r="B13322" s="24"/>
      <c r="C13322" s="202"/>
      <c r="D13322" s="202"/>
      <c r="E13322" s="202"/>
    </row>
    <row r="13323" spans="2:5">
      <c r="B13323" s="24"/>
      <c r="C13323" s="202"/>
      <c r="D13323" s="202"/>
      <c r="E13323" s="202"/>
    </row>
    <row r="13324" spans="2:5">
      <c r="B13324" s="24"/>
      <c r="C13324" s="202"/>
      <c r="D13324" s="202"/>
      <c r="E13324" s="202"/>
    </row>
    <row r="13325" spans="2:5">
      <c r="B13325" s="24"/>
      <c r="C13325" s="202"/>
      <c r="D13325" s="202"/>
      <c r="E13325" s="202"/>
    </row>
    <row r="13326" spans="2:5">
      <c r="B13326" s="24"/>
      <c r="C13326" s="202"/>
      <c r="D13326" s="202"/>
      <c r="E13326" s="202"/>
    </row>
    <row r="13327" spans="2:5">
      <c r="B13327" s="24"/>
      <c r="C13327" s="202"/>
      <c r="D13327" s="202"/>
      <c r="E13327" s="202"/>
    </row>
    <row r="13328" spans="2:5">
      <c r="B13328" s="24"/>
      <c r="C13328" s="202"/>
      <c r="D13328" s="202"/>
      <c r="E13328" s="202"/>
    </row>
    <row r="13329" spans="2:5">
      <c r="B13329" s="24"/>
      <c r="C13329" s="202"/>
      <c r="D13329" s="202"/>
      <c r="E13329" s="202"/>
    </row>
    <row r="13330" spans="2:5">
      <c r="B13330" s="24"/>
      <c r="C13330" s="202"/>
      <c r="D13330" s="202"/>
      <c r="E13330" s="202"/>
    </row>
    <row r="13331" spans="2:5">
      <c r="B13331" s="24"/>
      <c r="C13331" s="202"/>
      <c r="D13331" s="202"/>
      <c r="E13331" s="202"/>
    </row>
    <row r="13332" spans="2:5">
      <c r="B13332" s="24"/>
      <c r="C13332" s="202"/>
      <c r="D13332" s="202"/>
      <c r="E13332" s="202"/>
    </row>
    <row r="13333" spans="2:5">
      <c r="B13333" s="24"/>
      <c r="C13333" s="202"/>
      <c r="D13333" s="202"/>
      <c r="E13333" s="202"/>
    </row>
    <row r="13334" spans="2:5">
      <c r="B13334" s="24"/>
      <c r="C13334" s="202"/>
      <c r="D13334" s="202"/>
      <c r="E13334" s="202"/>
    </row>
    <row r="13335" spans="2:5">
      <c r="B13335" s="24"/>
      <c r="C13335" s="202"/>
      <c r="D13335" s="202"/>
      <c r="E13335" s="202"/>
    </row>
    <row r="13336" spans="2:5">
      <c r="B13336" s="24"/>
      <c r="C13336" s="202"/>
      <c r="D13336" s="202"/>
      <c r="E13336" s="202"/>
    </row>
    <row r="13337" spans="2:5">
      <c r="B13337" s="24"/>
      <c r="C13337" s="202"/>
      <c r="D13337" s="202"/>
      <c r="E13337" s="202"/>
    </row>
    <row r="13338" spans="2:5">
      <c r="B13338" s="24"/>
      <c r="C13338" s="202"/>
      <c r="D13338" s="202"/>
      <c r="E13338" s="202"/>
    </row>
    <row r="13339" spans="2:5">
      <c r="B13339" s="24"/>
      <c r="C13339" s="202"/>
      <c r="D13339" s="202"/>
      <c r="E13339" s="202"/>
    </row>
    <row r="13340" spans="2:5">
      <c r="B13340" s="24"/>
      <c r="C13340" s="202"/>
      <c r="D13340" s="202"/>
      <c r="E13340" s="202"/>
    </row>
    <row r="13341" spans="2:5">
      <c r="B13341" s="24"/>
      <c r="C13341" s="202"/>
      <c r="D13341" s="202"/>
      <c r="E13341" s="202"/>
    </row>
    <row r="13342" spans="2:5">
      <c r="B13342" s="24"/>
      <c r="C13342" s="202"/>
      <c r="D13342" s="202"/>
      <c r="E13342" s="202"/>
    </row>
    <row r="13343" spans="2:5">
      <c r="B13343" s="24"/>
      <c r="C13343" s="202"/>
      <c r="D13343" s="202"/>
      <c r="E13343" s="202"/>
    </row>
    <row r="13344" spans="2:5">
      <c r="B13344" s="24"/>
      <c r="C13344" s="202"/>
      <c r="D13344" s="202"/>
      <c r="E13344" s="202"/>
    </row>
    <row r="13345" spans="2:5">
      <c r="B13345" s="24"/>
      <c r="C13345" s="202"/>
      <c r="D13345" s="202"/>
      <c r="E13345" s="202"/>
    </row>
    <row r="13346" spans="2:5">
      <c r="B13346" s="24"/>
      <c r="C13346" s="202"/>
      <c r="D13346" s="202"/>
      <c r="E13346" s="202"/>
    </row>
    <row r="13347" spans="2:5">
      <c r="B13347" s="24"/>
      <c r="C13347" s="202"/>
      <c r="D13347" s="202"/>
      <c r="E13347" s="202"/>
    </row>
    <row r="13348" spans="2:5">
      <c r="B13348" s="24"/>
      <c r="C13348" s="202"/>
      <c r="D13348" s="202"/>
      <c r="E13348" s="202"/>
    </row>
    <row r="13349" spans="2:5">
      <c r="B13349" s="24"/>
      <c r="C13349" s="202"/>
      <c r="D13349" s="202"/>
      <c r="E13349" s="202"/>
    </row>
    <row r="13350" spans="2:5">
      <c r="B13350" s="24"/>
      <c r="C13350" s="202"/>
      <c r="D13350" s="202"/>
      <c r="E13350" s="202"/>
    </row>
    <row r="13351" spans="2:5">
      <c r="B13351" s="24"/>
      <c r="C13351" s="202"/>
      <c r="D13351" s="202"/>
      <c r="E13351" s="202"/>
    </row>
    <row r="13352" spans="2:5">
      <c r="B13352" s="24"/>
      <c r="C13352" s="202"/>
      <c r="D13352" s="202"/>
      <c r="E13352" s="202"/>
    </row>
    <row r="13353" spans="2:5">
      <c r="B13353" s="24"/>
      <c r="C13353" s="202"/>
      <c r="D13353" s="202"/>
      <c r="E13353" s="202"/>
    </row>
    <row r="13354" spans="2:5">
      <c r="B13354" s="24"/>
      <c r="C13354" s="202"/>
      <c r="D13354" s="202"/>
      <c r="E13354" s="202"/>
    </row>
    <row r="13355" spans="2:5">
      <c r="B13355" s="24"/>
      <c r="C13355" s="202"/>
      <c r="D13355" s="202"/>
      <c r="E13355" s="202"/>
    </row>
    <row r="13356" spans="2:5">
      <c r="B13356" s="24"/>
      <c r="C13356" s="202"/>
      <c r="D13356" s="202"/>
      <c r="E13356" s="202"/>
    </row>
    <row r="13357" spans="2:5">
      <c r="B13357" s="24"/>
      <c r="C13357" s="202"/>
      <c r="D13357" s="202"/>
      <c r="E13357" s="202"/>
    </row>
    <row r="13358" spans="2:5">
      <c r="B13358" s="24"/>
      <c r="C13358" s="202"/>
      <c r="D13358" s="202"/>
      <c r="E13358" s="202"/>
    </row>
    <row r="13359" spans="2:5">
      <c r="B13359" s="24"/>
      <c r="C13359" s="202"/>
      <c r="D13359" s="202"/>
      <c r="E13359" s="202"/>
    </row>
    <row r="13360" spans="2:5">
      <c r="B13360" s="24"/>
      <c r="C13360" s="202"/>
      <c r="D13360" s="202"/>
      <c r="E13360" s="202"/>
    </row>
    <row r="13361" spans="2:5">
      <c r="B13361" s="24"/>
      <c r="C13361" s="202"/>
      <c r="D13361" s="202"/>
      <c r="E13361" s="202"/>
    </row>
    <row r="13362" spans="2:5">
      <c r="B13362" s="24"/>
      <c r="C13362" s="202"/>
      <c r="D13362" s="202"/>
      <c r="E13362" s="202"/>
    </row>
    <row r="13363" spans="2:5">
      <c r="B13363" s="24"/>
      <c r="C13363" s="202"/>
      <c r="D13363" s="202"/>
      <c r="E13363" s="202"/>
    </row>
    <row r="13364" spans="2:5">
      <c r="B13364" s="24"/>
      <c r="C13364" s="202"/>
      <c r="D13364" s="202"/>
      <c r="E13364" s="202"/>
    </row>
    <row r="13365" spans="2:5">
      <c r="B13365" s="24"/>
      <c r="C13365" s="202"/>
      <c r="D13365" s="202"/>
      <c r="E13365" s="202"/>
    </row>
    <row r="13366" spans="2:5">
      <c r="B13366" s="24"/>
      <c r="C13366" s="202"/>
      <c r="D13366" s="202"/>
      <c r="E13366" s="202"/>
    </row>
    <row r="13367" spans="2:5">
      <c r="B13367" s="24"/>
      <c r="C13367" s="202"/>
      <c r="D13367" s="202"/>
      <c r="E13367" s="202"/>
    </row>
    <row r="13368" spans="2:5">
      <c r="B13368" s="24"/>
      <c r="C13368" s="202"/>
      <c r="D13368" s="202"/>
      <c r="E13368" s="202"/>
    </row>
    <row r="13369" spans="2:5">
      <c r="B13369" s="24"/>
      <c r="C13369" s="202"/>
      <c r="D13369" s="202"/>
      <c r="E13369" s="202"/>
    </row>
    <row r="13370" spans="2:5">
      <c r="B13370" s="24"/>
      <c r="C13370" s="202"/>
      <c r="D13370" s="202"/>
      <c r="E13370" s="202"/>
    </row>
    <row r="13371" spans="2:5">
      <c r="B13371" s="24"/>
      <c r="C13371" s="202"/>
      <c r="D13371" s="202"/>
      <c r="E13371" s="202"/>
    </row>
    <row r="13372" spans="2:5">
      <c r="B13372" s="24"/>
      <c r="C13372" s="202"/>
      <c r="D13372" s="202"/>
      <c r="E13372" s="202"/>
    </row>
    <row r="13373" spans="2:5">
      <c r="B13373" s="24"/>
      <c r="C13373" s="202"/>
      <c r="D13373" s="202"/>
      <c r="E13373" s="202"/>
    </row>
    <row r="13374" spans="2:5">
      <c r="B13374" s="24"/>
      <c r="C13374" s="202"/>
      <c r="D13374" s="202"/>
      <c r="E13374" s="202"/>
    </row>
    <row r="13375" spans="2:5">
      <c r="B13375" s="24"/>
      <c r="C13375" s="202"/>
      <c r="D13375" s="202"/>
      <c r="E13375" s="202"/>
    </row>
    <row r="13376" spans="2:5">
      <c r="B13376" s="24"/>
      <c r="C13376" s="202"/>
      <c r="D13376" s="202"/>
      <c r="E13376" s="202"/>
    </row>
    <row r="13377" spans="2:5">
      <c r="B13377" s="24"/>
      <c r="C13377" s="202"/>
      <c r="D13377" s="202"/>
      <c r="E13377" s="202"/>
    </row>
    <row r="13378" spans="2:5">
      <c r="B13378" s="24"/>
      <c r="C13378" s="202"/>
      <c r="D13378" s="202"/>
      <c r="E13378" s="202"/>
    </row>
    <row r="13379" spans="2:5">
      <c r="B13379" s="24"/>
      <c r="C13379" s="202"/>
      <c r="D13379" s="202"/>
      <c r="E13379" s="202"/>
    </row>
    <row r="13380" spans="2:5">
      <c r="B13380" s="24"/>
      <c r="C13380" s="202"/>
      <c r="D13380" s="202"/>
      <c r="E13380" s="202"/>
    </row>
    <row r="13381" spans="2:5">
      <c r="B13381" s="24"/>
      <c r="C13381" s="202"/>
      <c r="D13381" s="202"/>
      <c r="E13381" s="202"/>
    </row>
    <row r="13382" spans="2:5">
      <c r="B13382" s="24"/>
      <c r="C13382" s="202"/>
      <c r="D13382" s="202"/>
      <c r="E13382" s="202"/>
    </row>
    <row r="13383" spans="2:5">
      <c r="B13383" s="24"/>
      <c r="C13383" s="202"/>
      <c r="D13383" s="202"/>
      <c r="E13383" s="202"/>
    </row>
    <row r="13384" spans="2:5">
      <c r="B13384" s="24"/>
      <c r="C13384" s="202"/>
      <c r="D13384" s="202"/>
      <c r="E13384" s="202"/>
    </row>
    <row r="13385" spans="2:5">
      <c r="B13385" s="24"/>
      <c r="C13385" s="202"/>
      <c r="D13385" s="202"/>
      <c r="E13385" s="202"/>
    </row>
    <row r="13386" spans="2:5">
      <c r="B13386" s="24"/>
      <c r="C13386" s="202"/>
      <c r="D13386" s="202"/>
      <c r="E13386" s="202"/>
    </row>
    <row r="13387" spans="2:5">
      <c r="B13387" s="24"/>
      <c r="C13387" s="202"/>
      <c r="D13387" s="202"/>
      <c r="E13387" s="202"/>
    </row>
    <row r="13388" spans="2:5">
      <c r="B13388" s="24"/>
      <c r="C13388" s="202"/>
      <c r="D13388" s="202"/>
      <c r="E13388" s="202"/>
    </row>
    <row r="13389" spans="2:5">
      <c r="B13389" s="24"/>
      <c r="C13389" s="202"/>
      <c r="D13389" s="202"/>
      <c r="E13389" s="202"/>
    </row>
    <row r="13390" spans="2:5">
      <c r="B13390" s="24"/>
      <c r="C13390" s="202"/>
      <c r="D13390" s="202"/>
      <c r="E13390" s="202"/>
    </row>
    <row r="13391" spans="2:5">
      <c r="B13391" s="24"/>
      <c r="C13391" s="202"/>
      <c r="D13391" s="202"/>
      <c r="E13391" s="202"/>
    </row>
    <row r="13392" spans="2:5">
      <c r="B13392" s="24"/>
      <c r="C13392" s="202"/>
      <c r="D13392" s="202"/>
      <c r="E13392" s="202"/>
    </row>
    <row r="13393" spans="2:5">
      <c r="B13393" s="24"/>
      <c r="C13393" s="202"/>
      <c r="D13393" s="202"/>
      <c r="E13393" s="202"/>
    </row>
    <row r="13394" spans="2:5">
      <c r="B13394" s="24"/>
      <c r="C13394" s="202"/>
      <c r="D13394" s="202"/>
      <c r="E13394" s="202"/>
    </row>
    <row r="13395" spans="2:5">
      <c r="B13395" s="24"/>
      <c r="C13395" s="202"/>
      <c r="D13395" s="202"/>
      <c r="E13395" s="202"/>
    </row>
    <row r="13396" spans="2:5">
      <c r="B13396" s="24"/>
      <c r="C13396" s="202"/>
      <c r="D13396" s="202"/>
      <c r="E13396" s="202"/>
    </row>
    <row r="13397" spans="2:5">
      <c r="B13397" s="24"/>
      <c r="C13397" s="202"/>
      <c r="D13397" s="202"/>
      <c r="E13397" s="202"/>
    </row>
    <row r="13398" spans="2:5">
      <c r="B13398" s="24"/>
      <c r="C13398" s="202"/>
      <c r="D13398" s="202"/>
      <c r="E13398" s="202"/>
    </row>
    <row r="13399" spans="2:5">
      <c r="B13399" s="24"/>
      <c r="C13399" s="202"/>
      <c r="D13399" s="202"/>
      <c r="E13399" s="202"/>
    </row>
    <row r="13400" spans="2:5">
      <c r="B13400" s="24"/>
      <c r="C13400" s="202"/>
      <c r="D13400" s="202"/>
      <c r="E13400" s="202"/>
    </row>
    <row r="13401" spans="2:5">
      <c r="B13401" s="24"/>
      <c r="C13401" s="202"/>
      <c r="D13401" s="202"/>
      <c r="E13401" s="202"/>
    </row>
    <row r="13402" spans="2:5">
      <c r="B13402" s="24"/>
      <c r="C13402" s="202"/>
      <c r="D13402" s="202"/>
      <c r="E13402" s="202"/>
    </row>
    <row r="13403" spans="2:5">
      <c r="B13403" s="24"/>
      <c r="C13403" s="202"/>
      <c r="D13403" s="202"/>
      <c r="E13403" s="202"/>
    </row>
    <row r="13404" spans="2:5">
      <c r="B13404" s="24"/>
      <c r="C13404" s="202"/>
      <c r="D13404" s="202"/>
      <c r="E13404" s="202"/>
    </row>
    <row r="13405" spans="2:5">
      <c r="B13405" s="24"/>
      <c r="C13405" s="202"/>
      <c r="D13405" s="202"/>
      <c r="E13405" s="202"/>
    </row>
    <row r="13406" spans="2:5">
      <c r="B13406" s="24"/>
      <c r="C13406" s="202"/>
      <c r="D13406" s="202"/>
      <c r="E13406" s="202"/>
    </row>
    <row r="13407" spans="2:5">
      <c r="B13407" s="24"/>
      <c r="C13407" s="202"/>
      <c r="D13407" s="202"/>
      <c r="E13407" s="202"/>
    </row>
    <row r="13408" spans="2:5">
      <c r="B13408" s="24"/>
      <c r="C13408" s="202"/>
      <c r="D13408" s="202"/>
      <c r="E13408" s="202"/>
    </row>
    <row r="13409" spans="2:5">
      <c r="B13409" s="24"/>
      <c r="C13409" s="202"/>
      <c r="D13409" s="202"/>
      <c r="E13409" s="202"/>
    </row>
    <row r="13410" spans="2:5">
      <c r="B13410" s="24"/>
      <c r="C13410" s="202"/>
      <c r="D13410" s="202"/>
      <c r="E13410" s="202"/>
    </row>
    <row r="13411" spans="2:5">
      <c r="B13411" s="24"/>
      <c r="C13411" s="202"/>
      <c r="D13411" s="202"/>
      <c r="E13411" s="202"/>
    </row>
    <row r="13412" spans="2:5">
      <c r="B13412" s="24"/>
      <c r="C13412" s="202"/>
      <c r="D13412" s="202"/>
      <c r="E13412" s="202"/>
    </row>
    <row r="13413" spans="2:5">
      <c r="B13413" s="24"/>
      <c r="C13413" s="202"/>
      <c r="D13413" s="202"/>
      <c r="E13413" s="202"/>
    </row>
    <row r="13414" spans="2:5">
      <c r="B13414" s="24"/>
      <c r="C13414" s="202"/>
      <c r="D13414" s="202"/>
      <c r="E13414" s="202"/>
    </row>
    <row r="13415" spans="2:5">
      <c r="B13415" s="24"/>
      <c r="C13415" s="202"/>
      <c r="D13415" s="202"/>
      <c r="E13415" s="202"/>
    </row>
    <row r="13416" spans="2:5">
      <c r="B13416" s="24"/>
      <c r="C13416" s="202"/>
      <c r="D13416" s="202"/>
      <c r="E13416" s="202"/>
    </row>
    <row r="13417" spans="2:5">
      <c r="B13417" s="24"/>
      <c r="C13417" s="202"/>
      <c r="D13417" s="202"/>
      <c r="E13417" s="202"/>
    </row>
    <row r="13418" spans="2:5">
      <c r="B13418" s="24"/>
      <c r="C13418" s="202"/>
      <c r="D13418" s="202"/>
      <c r="E13418" s="202"/>
    </row>
    <row r="13419" spans="2:5">
      <c r="B13419" s="24"/>
      <c r="C13419" s="202"/>
      <c r="D13419" s="202"/>
      <c r="E13419" s="202"/>
    </row>
    <row r="13420" spans="2:5">
      <c r="B13420" s="24"/>
      <c r="C13420" s="202"/>
      <c r="D13420" s="202"/>
      <c r="E13420" s="202"/>
    </row>
    <row r="13421" spans="2:5">
      <c r="B13421" s="24"/>
      <c r="C13421" s="202"/>
      <c r="D13421" s="202"/>
      <c r="E13421" s="202"/>
    </row>
    <row r="13422" spans="2:5">
      <c r="B13422" s="24"/>
      <c r="C13422" s="202"/>
      <c r="D13422" s="202"/>
      <c r="E13422" s="202"/>
    </row>
    <row r="13423" spans="2:5">
      <c r="B13423" s="24"/>
      <c r="C13423" s="202"/>
      <c r="D13423" s="202"/>
      <c r="E13423" s="202"/>
    </row>
    <row r="13424" spans="2:5">
      <c r="B13424" s="24"/>
      <c r="C13424" s="202"/>
      <c r="D13424" s="202"/>
      <c r="E13424" s="202"/>
    </row>
    <row r="13425" spans="2:5">
      <c r="B13425" s="24"/>
      <c r="C13425" s="202"/>
      <c r="D13425" s="202"/>
      <c r="E13425" s="202"/>
    </row>
    <row r="13426" spans="2:5">
      <c r="B13426" s="24"/>
      <c r="C13426" s="202"/>
      <c r="D13426" s="202"/>
      <c r="E13426" s="202"/>
    </row>
    <row r="13427" spans="2:5">
      <c r="B13427" s="24"/>
      <c r="C13427" s="202"/>
      <c r="D13427" s="202"/>
      <c r="E13427" s="202"/>
    </row>
    <row r="13428" spans="2:5">
      <c r="B13428" s="24"/>
      <c r="C13428" s="202"/>
      <c r="D13428" s="202"/>
      <c r="E13428" s="202"/>
    </row>
    <row r="13429" spans="2:5">
      <c r="B13429" s="24"/>
      <c r="C13429" s="202"/>
      <c r="D13429" s="202"/>
      <c r="E13429" s="202"/>
    </row>
    <row r="13430" spans="2:5">
      <c r="B13430" s="24"/>
      <c r="C13430" s="202"/>
      <c r="D13430" s="202"/>
      <c r="E13430" s="202"/>
    </row>
    <row r="13431" spans="2:5">
      <c r="B13431" s="24"/>
      <c r="C13431" s="202"/>
      <c r="D13431" s="202"/>
      <c r="E13431" s="202"/>
    </row>
    <row r="13432" spans="2:5">
      <c r="B13432" s="24"/>
      <c r="C13432" s="202"/>
      <c r="D13432" s="202"/>
      <c r="E13432" s="202"/>
    </row>
    <row r="13433" spans="2:5">
      <c r="B13433" s="24"/>
      <c r="C13433" s="202"/>
      <c r="D13433" s="202"/>
      <c r="E13433" s="202"/>
    </row>
    <row r="13434" spans="2:5">
      <c r="B13434" s="24"/>
      <c r="C13434" s="202"/>
      <c r="D13434" s="202"/>
      <c r="E13434" s="202"/>
    </row>
    <row r="13435" spans="2:5">
      <c r="B13435" s="24"/>
      <c r="C13435" s="202"/>
      <c r="D13435" s="202"/>
      <c r="E13435" s="202"/>
    </row>
    <row r="13436" spans="2:5">
      <c r="B13436" s="24"/>
      <c r="C13436" s="202"/>
      <c r="D13436" s="202"/>
      <c r="E13436" s="202"/>
    </row>
    <row r="13437" spans="2:5">
      <c r="B13437" s="24"/>
      <c r="C13437" s="202"/>
      <c r="D13437" s="202"/>
      <c r="E13437" s="202"/>
    </row>
    <row r="13438" spans="2:5">
      <c r="B13438" s="24"/>
      <c r="C13438" s="202"/>
      <c r="D13438" s="202"/>
      <c r="E13438" s="202"/>
    </row>
    <row r="13439" spans="2:5">
      <c r="B13439" s="24"/>
      <c r="C13439" s="202"/>
      <c r="D13439" s="202"/>
      <c r="E13439" s="202"/>
    </row>
    <row r="13440" spans="2:5">
      <c r="B13440" s="24"/>
      <c r="C13440" s="202"/>
      <c r="D13440" s="202"/>
      <c r="E13440" s="202"/>
    </row>
    <row r="13441" spans="2:5">
      <c r="B13441" s="24"/>
      <c r="C13441" s="202"/>
      <c r="D13441" s="202"/>
      <c r="E13441" s="202"/>
    </row>
    <row r="13442" spans="2:5">
      <c r="B13442" s="24"/>
      <c r="C13442" s="202"/>
      <c r="D13442" s="202"/>
      <c r="E13442" s="202"/>
    </row>
    <row r="13443" spans="2:5">
      <c r="B13443" s="24"/>
      <c r="C13443" s="202"/>
      <c r="D13443" s="202"/>
      <c r="E13443" s="202"/>
    </row>
    <row r="13444" spans="2:5">
      <c r="B13444" s="24"/>
      <c r="C13444" s="202"/>
      <c r="D13444" s="202"/>
      <c r="E13444" s="202"/>
    </row>
    <row r="13445" spans="2:5">
      <c r="B13445" s="24"/>
      <c r="C13445" s="202"/>
      <c r="D13445" s="202"/>
      <c r="E13445" s="202"/>
    </row>
    <row r="13446" spans="2:5">
      <c r="B13446" s="24"/>
      <c r="C13446" s="202"/>
      <c r="D13446" s="202"/>
      <c r="E13446" s="202"/>
    </row>
    <row r="13447" spans="2:5">
      <c r="B13447" s="24"/>
      <c r="C13447" s="202"/>
      <c r="D13447" s="202"/>
      <c r="E13447" s="202"/>
    </row>
    <row r="13448" spans="2:5">
      <c r="B13448" s="24"/>
      <c r="C13448" s="202"/>
      <c r="D13448" s="202"/>
      <c r="E13448" s="202"/>
    </row>
    <row r="13449" spans="2:5">
      <c r="B13449" s="24"/>
      <c r="C13449" s="202"/>
      <c r="D13449" s="202"/>
      <c r="E13449" s="202"/>
    </row>
    <row r="13450" spans="2:5">
      <c r="B13450" s="24"/>
      <c r="C13450" s="202"/>
      <c r="D13450" s="202"/>
      <c r="E13450" s="202"/>
    </row>
    <row r="13451" spans="2:5">
      <c r="B13451" s="24"/>
      <c r="C13451" s="202"/>
      <c r="D13451" s="202"/>
      <c r="E13451" s="202"/>
    </row>
    <row r="13452" spans="2:5">
      <c r="B13452" s="24"/>
      <c r="C13452" s="202"/>
      <c r="D13452" s="202"/>
      <c r="E13452" s="202"/>
    </row>
    <row r="13453" spans="2:5">
      <c r="B13453" s="24"/>
      <c r="C13453" s="202"/>
      <c r="D13453" s="202"/>
      <c r="E13453" s="202"/>
    </row>
    <row r="13454" spans="2:5">
      <c r="B13454" s="24"/>
      <c r="C13454" s="202"/>
      <c r="D13454" s="202"/>
      <c r="E13454" s="202"/>
    </row>
    <row r="13455" spans="2:5">
      <c r="B13455" s="24"/>
      <c r="C13455" s="202"/>
      <c r="D13455" s="202"/>
      <c r="E13455" s="202"/>
    </row>
    <row r="13456" spans="2:5">
      <c r="B13456" s="24"/>
      <c r="C13456" s="202"/>
      <c r="D13456" s="202"/>
      <c r="E13456" s="202"/>
    </row>
    <row r="13457" spans="2:5">
      <c r="B13457" s="24"/>
      <c r="C13457" s="202"/>
      <c r="D13457" s="202"/>
      <c r="E13457" s="202"/>
    </row>
    <row r="13458" spans="2:5">
      <c r="B13458" s="24"/>
      <c r="C13458" s="202"/>
      <c r="D13458" s="202"/>
      <c r="E13458" s="202"/>
    </row>
    <row r="13459" spans="2:5">
      <c r="B13459" s="24"/>
      <c r="C13459" s="202"/>
      <c r="D13459" s="202"/>
      <c r="E13459" s="202"/>
    </row>
    <row r="13460" spans="2:5">
      <c r="B13460" s="24"/>
      <c r="C13460" s="202"/>
      <c r="D13460" s="202"/>
      <c r="E13460" s="202"/>
    </row>
    <row r="13461" spans="2:5">
      <c r="B13461" s="24"/>
      <c r="C13461" s="202"/>
      <c r="D13461" s="202"/>
      <c r="E13461" s="202"/>
    </row>
    <row r="13462" spans="2:5">
      <c r="B13462" s="24"/>
      <c r="C13462" s="202"/>
      <c r="D13462" s="202"/>
      <c r="E13462" s="202"/>
    </row>
    <row r="13463" spans="2:5">
      <c r="B13463" s="24"/>
      <c r="C13463" s="202"/>
      <c r="D13463" s="202"/>
      <c r="E13463" s="202"/>
    </row>
    <row r="13464" spans="2:5">
      <c r="B13464" s="24"/>
      <c r="C13464" s="202"/>
      <c r="D13464" s="202"/>
      <c r="E13464" s="202"/>
    </row>
    <row r="13465" spans="2:5">
      <c r="B13465" s="24"/>
      <c r="C13465" s="202"/>
      <c r="D13465" s="202"/>
      <c r="E13465" s="202"/>
    </row>
    <row r="13466" spans="2:5">
      <c r="B13466" s="24"/>
      <c r="C13466" s="202"/>
      <c r="D13466" s="202"/>
      <c r="E13466" s="202"/>
    </row>
    <row r="13467" spans="2:5">
      <c r="B13467" s="24"/>
      <c r="C13467" s="202"/>
      <c r="D13467" s="202"/>
      <c r="E13467" s="202"/>
    </row>
    <row r="13468" spans="2:5">
      <c r="B13468" s="24"/>
      <c r="C13468" s="202"/>
      <c r="D13468" s="202"/>
      <c r="E13468" s="202"/>
    </row>
    <row r="13469" spans="2:5">
      <c r="B13469" s="24"/>
      <c r="C13469" s="202"/>
      <c r="D13469" s="202"/>
      <c r="E13469" s="202"/>
    </row>
    <row r="13470" spans="2:5">
      <c r="B13470" s="24"/>
      <c r="C13470" s="202"/>
      <c r="D13470" s="202"/>
      <c r="E13470" s="202"/>
    </row>
    <row r="13471" spans="2:5">
      <c r="B13471" s="24"/>
      <c r="C13471" s="202"/>
      <c r="D13471" s="202"/>
      <c r="E13471" s="202"/>
    </row>
    <row r="13472" spans="2:5">
      <c r="B13472" s="24"/>
      <c r="C13472" s="202"/>
      <c r="D13472" s="202"/>
      <c r="E13472" s="202"/>
    </row>
    <row r="13473" spans="2:5">
      <c r="B13473" s="24"/>
      <c r="C13473" s="202"/>
      <c r="D13473" s="202"/>
      <c r="E13473" s="202"/>
    </row>
    <row r="13474" spans="2:5">
      <c r="B13474" s="24"/>
      <c r="C13474" s="202"/>
      <c r="D13474" s="202"/>
      <c r="E13474" s="202"/>
    </row>
    <row r="13475" spans="2:5">
      <c r="B13475" s="24"/>
      <c r="C13475" s="202"/>
      <c r="D13475" s="202"/>
      <c r="E13475" s="202"/>
    </row>
    <row r="13476" spans="2:5">
      <c r="B13476" s="24"/>
      <c r="C13476" s="202"/>
      <c r="D13476" s="202"/>
      <c r="E13476" s="202"/>
    </row>
    <row r="13477" spans="2:5">
      <c r="B13477" s="24"/>
      <c r="C13477" s="202"/>
      <c r="D13477" s="202"/>
      <c r="E13477" s="202"/>
    </row>
    <row r="13478" spans="2:5">
      <c r="B13478" s="24"/>
      <c r="C13478" s="202"/>
      <c r="D13478" s="202"/>
      <c r="E13478" s="202"/>
    </row>
    <row r="13479" spans="2:5">
      <c r="B13479" s="24"/>
      <c r="C13479" s="202"/>
      <c r="D13479" s="202"/>
      <c r="E13479" s="202"/>
    </row>
    <row r="13480" spans="2:5">
      <c r="B13480" s="24"/>
      <c r="C13480" s="202"/>
      <c r="D13480" s="202"/>
      <c r="E13480" s="202"/>
    </row>
    <row r="13481" spans="2:5">
      <c r="B13481" s="24"/>
      <c r="C13481" s="202"/>
      <c r="D13481" s="202"/>
      <c r="E13481" s="202"/>
    </row>
    <row r="13482" spans="2:5">
      <c r="B13482" s="24"/>
      <c r="C13482" s="202"/>
      <c r="D13482" s="202"/>
      <c r="E13482" s="202"/>
    </row>
    <row r="13483" spans="2:5">
      <c r="B13483" s="24"/>
      <c r="C13483" s="202"/>
      <c r="D13483" s="202"/>
      <c r="E13483" s="202"/>
    </row>
    <row r="13484" spans="2:5">
      <c r="B13484" s="24"/>
      <c r="C13484" s="202"/>
      <c r="D13484" s="202"/>
      <c r="E13484" s="202"/>
    </row>
    <row r="13485" spans="2:5">
      <c r="B13485" s="24"/>
      <c r="C13485" s="202"/>
      <c r="D13485" s="202"/>
      <c r="E13485" s="202"/>
    </row>
    <row r="13486" spans="2:5">
      <c r="B13486" s="24"/>
      <c r="C13486" s="202"/>
      <c r="D13486" s="202"/>
      <c r="E13486" s="202"/>
    </row>
    <row r="13487" spans="2:5">
      <c r="B13487" s="24"/>
      <c r="C13487" s="202"/>
      <c r="D13487" s="202"/>
      <c r="E13487" s="202"/>
    </row>
    <row r="13488" spans="2:5">
      <c r="B13488" s="24"/>
      <c r="C13488" s="202"/>
      <c r="D13488" s="202"/>
      <c r="E13488" s="202"/>
    </row>
    <row r="13489" spans="2:5">
      <c r="B13489" s="24"/>
      <c r="C13489" s="202"/>
      <c r="D13489" s="202"/>
      <c r="E13489" s="202"/>
    </row>
    <row r="13490" spans="2:5">
      <c r="B13490" s="24"/>
      <c r="C13490" s="202"/>
      <c r="D13490" s="202"/>
      <c r="E13490" s="202"/>
    </row>
    <row r="13491" spans="2:5">
      <c r="B13491" s="24"/>
      <c r="C13491" s="202"/>
      <c r="D13491" s="202"/>
      <c r="E13491" s="202"/>
    </row>
    <row r="13492" spans="2:5">
      <c r="B13492" s="24"/>
      <c r="C13492" s="202"/>
      <c r="D13492" s="202"/>
      <c r="E13492" s="202"/>
    </row>
    <row r="13493" spans="2:5">
      <c r="B13493" s="24"/>
      <c r="C13493" s="202"/>
      <c r="D13493" s="202"/>
      <c r="E13493" s="202"/>
    </row>
    <row r="13494" spans="2:5">
      <c r="B13494" s="24"/>
      <c r="C13494" s="202"/>
      <c r="D13494" s="202"/>
      <c r="E13494" s="202"/>
    </row>
    <row r="13495" spans="2:5">
      <c r="B13495" s="24"/>
      <c r="C13495" s="202"/>
      <c r="D13495" s="202"/>
      <c r="E13495" s="202"/>
    </row>
    <row r="13496" spans="2:5">
      <c r="B13496" s="24"/>
      <c r="C13496" s="202"/>
      <c r="D13496" s="202"/>
      <c r="E13496" s="202"/>
    </row>
    <row r="13497" spans="2:5">
      <c r="B13497" s="24"/>
      <c r="C13497" s="202"/>
      <c r="D13497" s="202"/>
      <c r="E13497" s="202"/>
    </row>
    <row r="13498" spans="2:5">
      <c r="B13498" s="24"/>
      <c r="C13498" s="202"/>
      <c r="D13498" s="202"/>
      <c r="E13498" s="202"/>
    </row>
    <row r="13499" spans="2:5">
      <c r="B13499" s="24"/>
      <c r="C13499" s="202"/>
      <c r="D13499" s="202"/>
      <c r="E13499" s="202"/>
    </row>
    <row r="13500" spans="2:5">
      <c r="B13500" s="24"/>
      <c r="C13500" s="202"/>
      <c r="D13500" s="202"/>
      <c r="E13500" s="202"/>
    </row>
    <row r="13501" spans="2:5">
      <c r="B13501" s="24"/>
      <c r="C13501" s="202"/>
      <c r="D13501" s="202"/>
      <c r="E13501" s="202"/>
    </row>
    <row r="13502" spans="2:5">
      <c r="B13502" s="24"/>
      <c r="C13502" s="202"/>
      <c r="D13502" s="202"/>
      <c r="E13502" s="202"/>
    </row>
    <row r="13503" spans="2:5">
      <c r="B13503" s="24"/>
      <c r="C13503" s="202"/>
      <c r="D13503" s="202"/>
      <c r="E13503" s="202"/>
    </row>
    <row r="13504" spans="2:5">
      <c r="B13504" s="24"/>
      <c r="C13504" s="202"/>
      <c r="D13504" s="202"/>
      <c r="E13504" s="202"/>
    </row>
    <row r="13505" spans="2:5">
      <c r="B13505" s="24"/>
      <c r="C13505" s="202"/>
      <c r="D13505" s="202"/>
      <c r="E13505" s="202"/>
    </row>
    <row r="13506" spans="2:5">
      <c r="B13506" s="24"/>
      <c r="C13506" s="202"/>
      <c r="D13506" s="202"/>
      <c r="E13506" s="202"/>
    </row>
    <row r="13507" spans="2:5">
      <c r="B13507" s="24"/>
      <c r="C13507" s="202"/>
      <c r="D13507" s="202"/>
      <c r="E13507" s="202"/>
    </row>
    <row r="13508" spans="2:5">
      <c r="B13508" s="24"/>
      <c r="C13508" s="202"/>
      <c r="D13508" s="202"/>
      <c r="E13508" s="202"/>
    </row>
    <row r="13509" spans="2:5">
      <c r="B13509" s="24"/>
      <c r="C13509" s="202"/>
      <c r="D13509" s="202"/>
      <c r="E13509" s="202"/>
    </row>
    <row r="13510" spans="2:5">
      <c r="B13510" s="24"/>
      <c r="C13510" s="202"/>
      <c r="D13510" s="202"/>
      <c r="E13510" s="202"/>
    </row>
    <row r="13511" spans="2:5">
      <c r="B13511" s="24"/>
      <c r="C13511" s="202"/>
      <c r="D13511" s="202"/>
      <c r="E13511" s="202"/>
    </row>
    <row r="13512" spans="2:5">
      <c r="B13512" s="24"/>
      <c r="C13512" s="202"/>
      <c r="D13512" s="202"/>
      <c r="E13512" s="202"/>
    </row>
    <row r="13513" spans="2:5">
      <c r="B13513" s="24"/>
      <c r="C13513" s="202"/>
      <c r="D13513" s="202"/>
      <c r="E13513" s="202"/>
    </row>
    <row r="13514" spans="2:5">
      <c r="B13514" s="24"/>
      <c r="C13514" s="202"/>
      <c r="D13514" s="202"/>
      <c r="E13514" s="202"/>
    </row>
    <row r="13515" spans="2:5">
      <c r="B13515" s="24"/>
      <c r="C13515" s="202"/>
      <c r="D13515" s="202"/>
      <c r="E13515" s="202"/>
    </row>
    <row r="13516" spans="2:5">
      <c r="B13516" s="24"/>
      <c r="C13516" s="202"/>
      <c r="D13516" s="202"/>
      <c r="E13516" s="202"/>
    </row>
    <row r="13517" spans="2:5">
      <c r="B13517" s="24"/>
      <c r="C13517" s="202"/>
      <c r="D13517" s="202"/>
      <c r="E13517" s="202"/>
    </row>
    <row r="13518" spans="2:5">
      <c r="B13518" s="24"/>
      <c r="C13518" s="202"/>
      <c r="D13518" s="202"/>
      <c r="E13518" s="202"/>
    </row>
    <row r="13519" spans="2:5">
      <c r="B13519" s="24"/>
      <c r="C13519" s="202"/>
      <c r="D13519" s="202"/>
      <c r="E13519" s="202"/>
    </row>
    <row r="13520" spans="2:5">
      <c r="B13520" s="24"/>
      <c r="C13520" s="202"/>
      <c r="D13520" s="202"/>
      <c r="E13520" s="202"/>
    </row>
    <row r="13521" spans="2:5">
      <c r="B13521" s="24"/>
      <c r="C13521" s="202"/>
      <c r="D13521" s="202"/>
      <c r="E13521" s="202"/>
    </row>
    <row r="13522" spans="2:5">
      <c r="B13522" s="24"/>
      <c r="C13522" s="202"/>
      <c r="D13522" s="202"/>
      <c r="E13522" s="202"/>
    </row>
    <row r="13523" spans="2:5">
      <c r="B13523" s="24"/>
      <c r="C13523" s="202"/>
      <c r="D13523" s="202"/>
      <c r="E13523" s="202"/>
    </row>
    <row r="13524" spans="2:5">
      <c r="B13524" s="24"/>
      <c r="C13524" s="202"/>
      <c r="D13524" s="202"/>
      <c r="E13524" s="202"/>
    </row>
    <row r="13525" spans="2:5">
      <c r="B13525" s="24"/>
      <c r="C13525" s="202"/>
      <c r="D13525" s="202"/>
      <c r="E13525" s="202"/>
    </row>
    <row r="13526" spans="2:5">
      <c r="B13526" s="24"/>
      <c r="C13526" s="202"/>
      <c r="D13526" s="202"/>
      <c r="E13526" s="202"/>
    </row>
    <row r="13527" spans="2:5">
      <c r="B13527" s="24"/>
      <c r="C13527" s="202"/>
      <c r="D13527" s="202"/>
      <c r="E13527" s="202"/>
    </row>
    <row r="13528" spans="2:5">
      <c r="B13528" s="24"/>
      <c r="C13528" s="202"/>
      <c r="D13528" s="202"/>
      <c r="E13528" s="202"/>
    </row>
    <row r="13529" spans="2:5">
      <c r="B13529" s="24"/>
      <c r="C13529" s="202"/>
      <c r="D13529" s="202"/>
      <c r="E13529" s="202"/>
    </row>
    <row r="13530" spans="2:5">
      <c r="B13530" s="24"/>
      <c r="C13530" s="202"/>
      <c r="D13530" s="202"/>
      <c r="E13530" s="202"/>
    </row>
    <row r="13531" spans="2:5">
      <c r="B13531" s="24"/>
      <c r="C13531" s="202"/>
      <c r="D13531" s="202"/>
      <c r="E13531" s="202"/>
    </row>
    <row r="13532" spans="2:5">
      <c r="B13532" s="24"/>
      <c r="C13532" s="202"/>
      <c r="D13532" s="202"/>
      <c r="E13532" s="202"/>
    </row>
    <row r="13533" spans="2:5">
      <c r="B13533" s="24"/>
      <c r="C13533" s="202"/>
      <c r="D13533" s="202"/>
      <c r="E13533" s="202"/>
    </row>
    <row r="13534" spans="2:5">
      <c r="B13534" s="24"/>
      <c r="C13534" s="202"/>
      <c r="D13534" s="202"/>
      <c r="E13534" s="202"/>
    </row>
    <row r="13535" spans="2:5">
      <c r="B13535" s="24"/>
      <c r="C13535" s="202"/>
      <c r="D13535" s="202"/>
      <c r="E13535" s="202"/>
    </row>
    <row r="13536" spans="2:5">
      <c r="B13536" s="24"/>
      <c r="C13536" s="202"/>
      <c r="D13536" s="202"/>
      <c r="E13536" s="202"/>
    </row>
    <row r="13537" spans="2:5">
      <c r="B13537" s="24"/>
      <c r="C13537" s="202"/>
      <c r="D13537" s="202"/>
      <c r="E13537" s="202"/>
    </row>
    <row r="13538" spans="2:5">
      <c r="B13538" s="24"/>
      <c r="C13538" s="202"/>
      <c r="D13538" s="202"/>
      <c r="E13538" s="202"/>
    </row>
    <row r="13539" spans="2:5">
      <c r="B13539" s="24"/>
      <c r="C13539" s="202"/>
      <c r="D13539" s="202"/>
      <c r="E13539" s="202"/>
    </row>
    <row r="13540" spans="2:5">
      <c r="B13540" s="24"/>
      <c r="C13540" s="202"/>
      <c r="D13540" s="202"/>
      <c r="E13540" s="202"/>
    </row>
    <row r="13541" spans="2:5">
      <c r="B13541" s="24"/>
      <c r="C13541" s="202"/>
      <c r="D13541" s="202"/>
      <c r="E13541" s="202"/>
    </row>
    <row r="13542" spans="2:5">
      <c r="B13542" s="24"/>
      <c r="C13542" s="202"/>
      <c r="D13542" s="202"/>
      <c r="E13542" s="202"/>
    </row>
    <row r="13543" spans="2:5">
      <c r="B13543" s="24"/>
      <c r="C13543" s="202"/>
      <c r="D13543" s="202"/>
      <c r="E13543" s="202"/>
    </row>
    <row r="13544" spans="2:5">
      <c r="B13544" s="24"/>
      <c r="C13544" s="202"/>
      <c r="D13544" s="202"/>
      <c r="E13544" s="202"/>
    </row>
    <row r="13545" spans="2:5">
      <c r="B13545" s="24"/>
      <c r="C13545" s="202"/>
      <c r="D13545" s="202"/>
      <c r="E13545" s="202"/>
    </row>
    <row r="13546" spans="2:5">
      <c r="B13546" s="24"/>
      <c r="C13546" s="202"/>
      <c r="D13546" s="202"/>
      <c r="E13546" s="202"/>
    </row>
    <row r="13547" spans="2:5">
      <c r="B13547" s="24"/>
      <c r="C13547" s="202"/>
      <c r="D13547" s="202"/>
      <c r="E13547" s="202"/>
    </row>
    <row r="13548" spans="2:5">
      <c r="B13548" s="24"/>
      <c r="C13548" s="202"/>
      <c r="D13548" s="202"/>
      <c r="E13548" s="202"/>
    </row>
    <row r="13549" spans="2:5">
      <c r="B13549" s="24"/>
      <c r="C13549" s="202"/>
      <c r="D13549" s="202"/>
      <c r="E13549" s="202"/>
    </row>
    <row r="13550" spans="2:5">
      <c r="B13550" s="24"/>
      <c r="C13550" s="202"/>
      <c r="D13550" s="202"/>
      <c r="E13550" s="202"/>
    </row>
    <row r="13551" spans="2:5">
      <c r="B13551" s="24"/>
      <c r="C13551" s="202"/>
      <c r="D13551" s="202"/>
      <c r="E13551" s="202"/>
    </row>
    <row r="13552" spans="2:5">
      <c r="B13552" s="24"/>
      <c r="C13552" s="202"/>
      <c r="D13552" s="202"/>
      <c r="E13552" s="202"/>
    </row>
    <row r="13553" spans="2:5">
      <c r="B13553" s="24"/>
      <c r="C13553" s="202"/>
      <c r="D13553" s="202"/>
      <c r="E13553" s="202"/>
    </row>
    <row r="13554" spans="2:5">
      <c r="B13554" s="24"/>
      <c r="C13554" s="202"/>
      <c r="D13554" s="202"/>
      <c r="E13554" s="202"/>
    </row>
    <row r="13555" spans="2:5">
      <c r="B13555" s="24"/>
      <c r="C13555" s="202"/>
      <c r="D13555" s="202"/>
      <c r="E13555" s="202"/>
    </row>
    <row r="13556" spans="2:5">
      <c r="B13556" s="24"/>
      <c r="C13556" s="202"/>
      <c r="D13556" s="202"/>
      <c r="E13556" s="202"/>
    </row>
    <row r="13557" spans="2:5">
      <c r="B13557" s="24"/>
      <c r="C13557" s="202"/>
      <c r="D13557" s="202"/>
      <c r="E13557" s="202"/>
    </row>
    <row r="13558" spans="2:5">
      <c r="B13558" s="24"/>
      <c r="C13558" s="202"/>
      <c r="D13558" s="202"/>
      <c r="E13558" s="202"/>
    </row>
    <row r="13559" spans="2:5">
      <c r="B13559" s="24"/>
      <c r="C13559" s="202"/>
      <c r="D13559" s="202"/>
      <c r="E13559" s="202"/>
    </row>
    <row r="13560" spans="2:5">
      <c r="B13560" s="24"/>
      <c r="C13560" s="202"/>
      <c r="D13560" s="202"/>
      <c r="E13560" s="202"/>
    </row>
    <row r="13561" spans="2:5">
      <c r="B13561" s="24"/>
      <c r="C13561" s="202"/>
      <c r="D13561" s="202"/>
      <c r="E13561" s="202"/>
    </row>
    <row r="13562" spans="2:5">
      <c r="B13562" s="24"/>
      <c r="C13562" s="202"/>
      <c r="D13562" s="202"/>
      <c r="E13562" s="202"/>
    </row>
    <row r="13563" spans="2:5">
      <c r="B13563" s="24"/>
      <c r="C13563" s="202"/>
      <c r="D13563" s="202"/>
      <c r="E13563" s="202"/>
    </row>
    <row r="13564" spans="2:5">
      <c r="B13564" s="24"/>
      <c r="C13564" s="202"/>
      <c r="D13564" s="202"/>
      <c r="E13564" s="202"/>
    </row>
    <row r="13565" spans="2:5">
      <c r="B13565" s="24"/>
      <c r="C13565" s="202"/>
      <c r="D13565" s="202"/>
      <c r="E13565" s="202"/>
    </row>
    <row r="13566" spans="2:5">
      <c r="B13566" s="24"/>
      <c r="C13566" s="202"/>
      <c r="D13566" s="202"/>
      <c r="E13566" s="202"/>
    </row>
    <row r="13567" spans="2:5">
      <c r="B13567" s="24"/>
      <c r="C13567" s="202"/>
      <c r="D13567" s="202"/>
      <c r="E13567" s="202"/>
    </row>
    <row r="13568" spans="2:5">
      <c r="B13568" s="24"/>
      <c r="C13568" s="202"/>
      <c r="D13568" s="202"/>
      <c r="E13568" s="202"/>
    </row>
    <row r="13569" spans="2:5">
      <c r="B13569" s="24"/>
      <c r="C13569" s="202"/>
      <c r="D13569" s="202"/>
      <c r="E13569" s="202"/>
    </row>
    <row r="13570" spans="2:5">
      <c r="B13570" s="24"/>
      <c r="C13570" s="202"/>
      <c r="D13570" s="202"/>
      <c r="E13570" s="202"/>
    </row>
    <row r="13571" spans="2:5">
      <c r="B13571" s="24"/>
      <c r="C13571" s="202"/>
      <c r="D13571" s="202"/>
      <c r="E13571" s="202"/>
    </row>
    <row r="13572" spans="2:5">
      <c r="B13572" s="24"/>
      <c r="C13572" s="202"/>
      <c r="D13572" s="202"/>
      <c r="E13572" s="202"/>
    </row>
    <row r="13573" spans="2:5">
      <c r="B13573" s="24"/>
      <c r="C13573" s="202"/>
      <c r="D13573" s="202"/>
      <c r="E13573" s="202"/>
    </row>
    <row r="13574" spans="2:5">
      <c r="B13574" s="24"/>
      <c r="C13574" s="202"/>
      <c r="D13574" s="202"/>
      <c r="E13574" s="202"/>
    </row>
    <row r="13575" spans="2:5">
      <c r="B13575" s="24"/>
      <c r="C13575" s="202"/>
      <c r="D13575" s="202"/>
      <c r="E13575" s="202"/>
    </row>
    <row r="13576" spans="2:5">
      <c r="B13576" s="24"/>
      <c r="C13576" s="202"/>
      <c r="D13576" s="202"/>
      <c r="E13576" s="202"/>
    </row>
    <row r="13577" spans="2:5">
      <c r="B13577" s="24"/>
      <c r="C13577" s="202"/>
      <c r="D13577" s="202"/>
      <c r="E13577" s="202"/>
    </row>
    <row r="13578" spans="2:5">
      <c r="B13578" s="24"/>
      <c r="C13578" s="202"/>
      <c r="D13578" s="202"/>
      <c r="E13578" s="202"/>
    </row>
    <row r="13579" spans="2:5">
      <c r="B13579" s="24"/>
      <c r="C13579" s="202"/>
      <c r="D13579" s="202"/>
      <c r="E13579" s="202"/>
    </row>
    <row r="13580" spans="2:5">
      <c r="B13580" s="24"/>
      <c r="C13580" s="202"/>
      <c r="D13580" s="202"/>
      <c r="E13580" s="202"/>
    </row>
    <row r="13581" spans="2:5">
      <c r="B13581" s="24"/>
      <c r="C13581" s="202"/>
      <c r="D13581" s="202"/>
      <c r="E13581" s="202"/>
    </row>
    <row r="13582" spans="2:5">
      <c r="B13582" s="24"/>
      <c r="C13582" s="202"/>
      <c r="D13582" s="202"/>
      <c r="E13582" s="202"/>
    </row>
    <row r="13583" spans="2:5">
      <c r="B13583" s="24"/>
      <c r="C13583" s="202"/>
      <c r="D13583" s="202"/>
      <c r="E13583" s="202"/>
    </row>
    <row r="13584" spans="2:5">
      <c r="B13584" s="24"/>
      <c r="C13584" s="202"/>
      <c r="D13584" s="202"/>
      <c r="E13584" s="202"/>
    </row>
    <row r="13585" spans="2:5">
      <c r="B13585" s="24"/>
      <c r="C13585" s="202"/>
      <c r="D13585" s="202"/>
      <c r="E13585" s="202"/>
    </row>
    <row r="13586" spans="2:5">
      <c r="B13586" s="24"/>
      <c r="C13586" s="202"/>
      <c r="D13586" s="202"/>
      <c r="E13586" s="202"/>
    </row>
    <row r="13587" spans="2:5">
      <c r="B13587" s="24"/>
      <c r="C13587" s="202"/>
      <c r="D13587" s="202"/>
      <c r="E13587" s="202"/>
    </row>
    <row r="13588" spans="2:5">
      <c r="B13588" s="24"/>
      <c r="C13588" s="202"/>
      <c r="D13588" s="202"/>
      <c r="E13588" s="202"/>
    </row>
    <row r="13589" spans="2:5">
      <c r="B13589" s="24"/>
      <c r="C13589" s="202"/>
      <c r="D13589" s="202"/>
      <c r="E13589" s="202"/>
    </row>
    <row r="13590" spans="2:5">
      <c r="B13590" s="24"/>
      <c r="C13590" s="202"/>
      <c r="D13590" s="202"/>
      <c r="E13590" s="202"/>
    </row>
    <row r="13591" spans="2:5">
      <c r="B13591" s="24"/>
      <c r="C13591" s="202"/>
      <c r="D13591" s="202"/>
      <c r="E13591" s="202"/>
    </row>
    <row r="13592" spans="2:5">
      <c r="B13592" s="24"/>
      <c r="C13592" s="202"/>
      <c r="D13592" s="202"/>
      <c r="E13592" s="202"/>
    </row>
    <row r="13593" spans="2:5">
      <c r="B13593" s="24"/>
      <c r="C13593" s="202"/>
      <c r="D13593" s="202"/>
      <c r="E13593" s="202"/>
    </row>
    <row r="13594" spans="2:5">
      <c r="B13594" s="24"/>
      <c r="C13594" s="202"/>
      <c r="D13594" s="202"/>
      <c r="E13594" s="202"/>
    </row>
    <row r="13595" spans="2:5">
      <c r="B13595" s="24"/>
      <c r="C13595" s="202"/>
      <c r="D13595" s="202"/>
      <c r="E13595" s="202"/>
    </row>
    <row r="13596" spans="2:5">
      <c r="B13596" s="24"/>
      <c r="C13596" s="202"/>
      <c r="D13596" s="202"/>
      <c r="E13596" s="202"/>
    </row>
    <row r="13597" spans="2:5">
      <c r="B13597" s="24"/>
      <c r="C13597" s="202"/>
      <c r="D13597" s="202"/>
      <c r="E13597" s="202"/>
    </row>
    <row r="13598" spans="2:5">
      <c r="B13598" s="24"/>
      <c r="C13598" s="202"/>
      <c r="D13598" s="202"/>
      <c r="E13598" s="202"/>
    </row>
    <row r="13599" spans="2:5">
      <c r="B13599" s="24"/>
      <c r="C13599" s="202"/>
      <c r="D13599" s="202"/>
      <c r="E13599" s="202"/>
    </row>
    <row r="13600" spans="2:5">
      <c r="B13600" s="24"/>
      <c r="C13600" s="202"/>
      <c r="D13600" s="202"/>
      <c r="E13600" s="202"/>
    </row>
    <row r="13601" spans="2:5">
      <c r="B13601" s="24"/>
      <c r="C13601" s="202"/>
      <c r="D13601" s="202"/>
      <c r="E13601" s="202"/>
    </row>
    <row r="13602" spans="2:5">
      <c r="B13602" s="24"/>
      <c r="C13602" s="202"/>
      <c r="D13602" s="202"/>
      <c r="E13602" s="202"/>
    </row>
    <row r="13603" spans="2:5">
      <c r="B13603" s="24"/>
      <c r="C13603" s="202"/>
      <c r="D13603" s="202"/>
      <c r="E13603" s="202"/>
    </row>
    <row r="13604" spans="2:5">
      <c r="B13604" s="24"/>
      <c r="C13604" s="202"/>
      <c r="D13604" s="202"/>
      <c r="E13604" s="202"/>
    </row>
    <row r="13605" spans="2:5">
      <c r="B13605" s="24"/>
      <c r="C13605" s="202"/>
      <c r="D13605" s="202"/>
      <c r="E13605" s="202"/>
    </row>
    <row r="13606" spans="2:5">
      <c r="B13606" s="24"/>
      <c r="C13606" s="202"/>
      <c r="D13606" s="202"/>
      <c r="E13606" s="202"/>
    </row>
    <row r="13607" spans="2:5">
      <c r="B13607" s="24"/>
      <c r="C13607" s="202"/>
      <c r="D13607" s="202"/>
      <c r="E13607" s="202"/>
    </row>
    <row r="13608" spans="2:5">
      <c r="B13608" s="24"/>
      <c r="C13608" s="202"/>
      <c r="D13608" s="202"/>
      <c r="E13608" s="202"/>
    </row>
    <row r="13609" spans="2:5">
      <c r="B13609" s="24"/>
      <c r="C13609" s="202"/>
      <c r="D13609" s="202"/>
      <c r="E13609" s="202"/>
    </row>
    <row r="13610" spans="2:5">
      <c r="B13610" s="24"/>
      <c r="C13610" s="202"/>
      <c r="D13610" s="202"/>
      <c r="E13610" s="202"/>
    </row>
    <row r="13611" spans="2:5">
      <c r="B13611" s="24"/>
      <c r="C13611" s="202"/>
      <c r="D13611" s="202"/>
      <c r="E13611" s="202"/>
    </row>
    <row r="13612" spans="2:5">
      <c r="B13612" s="24"/>
      <c r="C13612" s="202"/>
      <c r="D13612" s="202"/>
      <c r="E13612" s="202"/>
    </row>
    <row r="13613" spans="2:5">
      <c r="B13613" s="24"/>
      <c r="C13613" s="202"/>
      <c r="D13613" s="202"/>
      <c r="E13613" s="202"/>
    </row>
    <row r="13614" spans="2:5">
      <c r="B13614" s="24"/>
      <c r="C13614" s="202"/>
      <c r="D13614" s="202"/>
      <c r="E13614" s="202"/>
    </row>
    <row r="13615" spans="2:5">
      <c r="B13615" s="24"/>
      <c r="C13615" s="202"/>
      <c r="D13615" s="202"/>
      <c r="E13615" s="202"/>
    </row>
    <row r="13616" spans="2:5">
      <c r="B13616" s="24"/>
      <c r="C13616" s="202"/>
      <c r="D13616" s="202"/>
      <c r="E13616" s="202"/>
    </row>
    <row r="13617" spans="2:5">
      <c r="B13617" s="24"/>
      <c r="C13617" s="202"/>
      <c r="D13617" s="202"/>
      <c r="E13617" s="202"/>
    </row>
    <row r="13618" spans="2:5">
      <c r="B13618" s="24"/>
      <c r="C13618" s="202"/>
      <c r="D13618" s="202"/>
      <c r="E13618" s="202"/>
    </row>
    <row r="13619" spans="2:5">
      <c r="B13619" s="24"/>
      <c r="C13619" s="202"/>
      <c r="D13619" s="202"/>
      <c r="E13619" s="202"/>
    </row>
    <row r="13620" spans="2:5">
      <c r="B13620" s="24"/>
      <c r="C13620" s="202"/>
      <c r="D13620" s="202"/>
      <c r="E13620" s="202"/>
    </row>
    <row r="13621" spans="2:5">
      <c r="B13621" s="24"/>
      <c r="C13621" s="202"/>
      <c r="D13621" s="202"/>
      <c r="E13621" s="202"/>
    </row>
    <row r="13622" spans="2:5">
      <c r="B13622" s="24"/>
      <c r="C13622" s="202"/>
      <c r="D13622" s="202"/>
      <c r="E13622" s="202"/>
    </row>
    <row r="13623" spans="2:5">
      <c r="B13623" s="24"/>
      <c r="C13623" s="202"/>
      <c r="D13623" s="202"/>
      <c r="E13623" s="202"/>
    </row>
    <row r="13624" spans="2:5">
      <c r="B13624" s="24"/>
      <c r="C13624" s="202"/>
      <c r="D13624" s="202"/>
      <c r="E13624" s="202"/>
    </row>
    <row r="13625" spans="2:5">
      <c r="B13625" s="24"/>
      <c r="C13625" s="202"/>
      <c r="D13625" s="202"/>
      <c r="E13625" s="202"/>
    </row>
    <row r="13626" spans="2:5">
      <c r="B13626" s="24"/>
      <c r="C13626" s="202"/>
      <c r="D13626" s="202"/>
      <c r="E13626" s="202"/>
    </row>
    <row r="13627" spans="2:5">
      <c r="B13627" s="24"/>
      <c r="C13627" s="202"/>
      <c r="D13627" s="202"/>
      <c r="E13627" s="202"/>
    </row>
    <row r="13628" spans="2:5">
      <c r="B13628" s="24"/>
      <c r="C13628" s="202"/>
      <c r="D13628" s="202"/>
      <c r="E13628" s="202"/>
    </row>
    <row r="13629" spans="2:5">
      <c r="B13629" s="24"/>
      <c r="C13629" s="202"/>
      <c r="D13629" s="202"/>
      <c r="E13629" s="202"/>
    </row>
    <row r="13630" spans="2:5">
      <c r="B13630" s="24"/>
      <c r="C13630" s="202"/>
      <c r="D13630" s="202"/>
      <c r="E13630" s="202"/>
    </row>
    <row r="13631" spans="2:5">
      <c r="B13631" s="24"/>
      <c r="C13631" s="202"/>
      <c r="D13631" s="202"/>
      <c r="E13631" s="202"/>
    </row>
    <row r="13632" spans="2:5">
      <c r="B13632" s="24"/>
      <c r="C13632" s="202"/>
      <c r="D13632" s="202"/>
      <c r="E13632" s="202"/>
    </row>
    <row r="13633" spans="2:5">
      <c r="B13633" s="24"/>
      <c r="C13633" s="202"/>
      <c r="D13633" s="202"/>
      <c r="E13633" s="202"/>
    </row>
    <row r="13634" spans="2:5">
      <c r="B13634" s="24"/>
      <c r="C13634" s="202"/>
      <c r="D13634" s="202"/>
      <c r="E13634" s="202"/>
    </row>
    <row r="13635" spans="2:5">
      <c r="B13635" s="24"/>
      <c r="C13635" s="202"/>
      <c r="D13635" s="202"/>
      <c r="E13635" s="202"/>
    </row>
    <row r="13636" spans="2:5">
      <c r="B13636" s="24"/>
      <c r="C13636" s="202"/>
      <c r="D13636" s="202"/>
      <c r="E13636" s="202"/>
    </row>
    <row r="13637" spans="2:5">
      <c r="B13637" s="24"/>
      <c r="C13637" s="202"/>
      <c r="D13637" s="202"/>
      <c r="E13637" s="202"/>
    </row>
    <row r="13638" spans="2:5">
      <c r="B13638" s="24"/>
      <c r="C13638" s="202"/>
      <c r="D13638" s="202"/>
      <c r="E13638" s="202"/>
    </row>
    <row r="13639" spans="2:5">
      <c r="B13639" s="24"/>
      <c r="C13639" s="202"/>
      <c r="D13639" s="202"/>
      <c r="E13639" s="202"/>
    </row>
    <row r="13640" spans="2:5">
      <c r="B13640" s="24"/>
      <c r="C13640" s="202"/>
      <c r="D13640" s="202"/>
      <c r="E13640" s="202"/>
    </row>
    <row r="13641" spans="2:5">
      <c r="B13641" s="24"/>
      <c r="C13641" s="202"/>
      <c r="D13641" s="202"/>
      <c r="E13641" s="202"/>
    </row>
    <row r="13642" spans="2:5">
      <c r="B13642" s="24"/>
      <c r="C13642" s="202"/>
      <c r="D13642" s="202"/>
      <c r="E13642" s="202"/>
    </row>
    <row r="13643" spans="2:5">
      <c r="B13643" s="24"/>
      <c r="C13643" s="202"/>
      <c r="D13643" s="202"/>
      <c r="E13643" s="202"/>
    </row>
    <row r="13644" spans="2:5">
      <c r="B13644" s="24"/>
      <c r="C13644" s="202"/>
      <c r="D13644" s="202"/>
      <c r="E13644" s="202"/>
    </row>
    <row r="13645" spans="2:5">
      <c r="B13645" s="24"/>
      <c r="C13645" s="202"/>
      <c r="D13645" s="202"/>
      <c r="E13645" s="202"/>
    </row>
    <row r="13646" spans="2:5">
      <c r="B13646" s="24"/>
      <c r="C13646" s="202"/>
      <c r="D13646" s="202"/>
      <c r="E13646" s="202"/>
    </row>
    <row r="13647" spans="2:5">
      <c r="B13647" s="24"/>
      <c r="C13647" s="202"/>
      <c r="D13647" s="202"/>
      <c r="E13647" s="202"/>
    </row>
    <row r="13648" spans="2:5">
      <c r="B13648" s="24"/>
      <c r="C13648" s="202"/>
      <c r="D13648" s="202"/>
      <c r="E13648" s="202"/>
    </row>
    <row r="13649" spans="2:5">
      <c r="B13649" s="24"/>
      <c r="C13649" s="202"/>
      <c r="D13649" s="202"/>
      <c r="E13649" s="202"/>
    </row>
    <row r="13650" spans="2:5">
      <c r="B13650" s="24"/>
      <c r="C13650" s="202"/>
      <c r="D13650" s="202"/>
      <c r="E13650" s="202"/>
    </row>
    <row r="13651" spans="2:5">
      <c r="B13651" s="24"/>
      <c r="C13651" s="202"/>
      <c r="D13651" s="202"/>
      <c r="E13651" s="202"/>
    </row>
    <row r="13652" spans="2:5">
      <c r="B13652" s="24"/>
      <c r="C13652" s="202"/>
      <c r="D13652" s="202"/>
      <c r="E13652" s="202"/>
    </row>
    <row r="13653" spans="2:5">
      <c r="B13653" s="24"/>
      <c r="C13653" s="202"/>
      <c r="D13653" s="202"/>
      <c r="E13653" s="202"/>
    </row>
    <row r="13654" spans="2:5">
      <c r="B13654" s="24"/>
      <c r="C13654" s="202"/>
      <c r="D13654" s="202"/>
      <c r="E13654" s="202"/>
    </row>
    <row r="13655" spans="2:5">
      <c r="B13655" s="24"/>
      <c r="C13655" s="202"/>
      <c r="D13655" s="202"/>
      <c r="E13655" s="202"/>
    </row>
    <row r="13656" spans="2:5">
      <c r="B13656" s="24"/>
      <c r="C13656" s="202"/>
      <c r="D13656" s="202"/>
      <c r="E13656" s="202"/>
    </row>
    <row r="13657" spans="2:5">
      <c r="B13657" s="24"/>
      <c r="C13657" s="202"/>
      <c r="D13657" s="202"/>
      <c r="E13657" s="202"/>
    </row>
    <row r="13658" spans="2:5">
      <c r="B13658" s="24"/>
      <c r="C13658" s="202"/>
      <c r="D13658" s="202"/>
      <c r="E13658" s="202"/>
    </row>
    <row r="13659" spans="2:5">
      <c r="B13659" s="24"/>
      <c r="C13659" s="202"/>
      <c r="D13659" s="202"/>
      <c r="E13659" s="202"/>
    </row>
    <row r="13660" spans="2:5">
      <c r="B13660" s="24"/>
      <c r="C13660" s="202"/>
      <c r="D13660" s="202"/>
      <c r="E13660" s="202"/>
    </row>
    <row r="13661" spans="2:5">
      <c r="B13661" s="24"/>
      <c r="C13661" s="202"/>
      <c r="D13661" s="202"/>
      <c r="E13661" s="202"/>
    </row>
    <row r="13662" spans="2:5">
      <c r="B13662" s="24"/>
      <c r="C13662" s="202"/>
      <c r="D13662" s="202"/>
      <c r="E13662" s="202"/>
    </row>
    <row r="13663" spans="2:5">
      <c r="B13663" s="24"/>
      <c r="C13663" s="202"/>
      <c r="D13663" s="202"/>
      <c r="E13663" s="202"/>
    </row>
    <row r="13664" spans="2:5">
      <c r="B13664" s="24"/>
      <c r="C13664" s="202"/>
      <c r="D13664" s="202"/>
      <c r="E13664" s="202"/>
    </row>
    <row r="13665" spans="2:5">
      <c r="B13665" s="24"/>
      <c r="C13665" s="202"/>
      <c r="D13665" s="202"/>
      <c r="E13665" s="202"/>
    </row>
    <row r="13666" spans="2:5">
      <c r="B13666" s="24"/>
      <c r="C13666" s="202"/>
      <c r="D13666" s="202"/>
      <c r="E13666" s="202"/>
    </row>
    <row r="13667" spans="2:5">
      <c r="B13667" s="24"/>
      <c r="C13667" s="202"/>
      <c r="D13667" s="202"/>
      <c r="E13667" s="202"/>
    </row>
    <row r="13668" spans="2:5">
      <c r="B13668" s="24"/>
      <c r="C13668" s="202"/>
      <c r="D13668" s="202"/>
      <c r="E13668" s="202"/>
    </row>
    <row r="13669" spans="2:5">
      <c r="B13669" s="24"/>
      <c r="C13669" s="202"/>
      <c r="D13669" s="202"/>
      <c r="E13669" s="202"/>
    </row>
    <row r="13670" spans="2:5">
      <c r="B13670" s="24"/>
      <c r="C13670" s="202"/>
      <c r="D13670" s="202"/>
      <c r="E13670" s="202"/>
    </row>
    <row r="13671" spans="2:5">
      <c r="B13671" s="24"/>
      <c r="C13671" s="202"/>
      <c r="D13671" s="202"/>
      <c r="E13671" s="202"/>
    </row>
    <row r="13672" spans="2:5">
      <c r="B13672" s="24"/>
      <c r="C13672" s="202"/>
      <c r="D13672" s="202"/>
      <c r="E13672" s="202"/>
    </row>
    <row r="13673" spans="2:5">
      <c r="B13673" s="24"/>
      <c r="C13673" s="202"/>
      <c r="D13673" s="202"/>
      <c r="E13673" s="202"/>
    </row>
    <row r="13674" spans="2:5">
      <c r="B13674" s="24"/>
      <c r="C13674" s="202"/>
      <c r="D13674" s="202"/>
      <c r="E13674" s="202"/>
    </row>
    <row r="13675" spans="2:5">
      <c r="B13675" s="24"/>
      <c r="C13675" s="202"/>
      <c r="D13675" s="202"/>
      <c r="E13675" s="202"/>
    </row>
    <row r="13676" spans="2:5">
      <c r="B13676" s="24"/>
      <c r="C13676" s="202"/>
      <c r="D13676" s="202"/>
      <c r="E13676" s="202"/>
    </row>
    <row r="13677" spans="2:5">
      <c r="B13677" s="24"/>
      <c r="C13677" s="202"/>
      <c r="D13677" s="202"/>
      <c r="E13677" s="202"/>
    </row>
    <row r="13678" spans="2:5">
      <c r="B13678" s="24"/>
      <c r="C13678" s="202"/>
      <c r="D13678" s="202"/>
      <c r="E13678" s="202"/>
    </row>
    <row r="13679" spans="2:5">
      <c r="B13679" s="24"/>
      <c r="C13679" s="202"/>
      <c r="D13679" s="202"/>
      <c r="E13679" s="202"/>
    </row>
    <row r="13680" spans="2:5">
      <c r="B13680" s="24"/>
      <c r="C13680" s="202"/>
      <c r="D13680" s="202"/>
      <c r="E13680" s="202"/>
    </row>
    <row r="13681" spans="2:5">
      <c r="B13681" s="24"/>
      <c r="C13681" s="202"/>
      <c r="D13681" s="202"/>
      <c r="E13681" s="202"/>
    </row>
    <row r="13682" spans="2:5">
      <c r="B13682" s="24"/>
      <c r="C13682" s="202"/>
      <c r="D13682" s="202"/>
      <c r="E13682" s="202"/>
    </row>
    <row r="13683" spans="2:5">
      <c r="B13683" s="24"/>
      <c r="C13683" s="202"/>
      <c r="D13683" s="202"/>
      <c r="E13683" s="202"/>
    </row>
    <row r="13684" spans="2:5">
      <c r="B13684" s="24"/>
      <c r="C13684" s="202"/>
      <c r="D13684" s="202"/>
      <c r="E13684" s="202"/>
    </row>
    <row r="13685" spans="2:5">
      <c r="B13685" s="24"/>
      <c r="C13685" s="202"/>
      <c r="D13685" s="202"/>
      <c r="E13685" s="202"/>
    </row>
    <row r="13686" spans="2:5">
      <c r="B13686" s="24"/>
      <c r="C13686" s="202"/>
      <c r="D13686" s="202"/>
      <c r="E13686" s="202"/>
    </row>
    <row r="13687" spans="2:5">
      <c r="B13687" s="24"/>
      <c r="C13687" s="202"/>
      <c r="D13687" s="202"/>
      <c r="E13687" s="202"/>
    </row>
    <row r="13688" spans="2:5">
      <c r="B13688" s="24"/>
      <c r="C13688" s="202"/>
      <c r="D13688" s="202"/>
      <c r="E13688" s="202"/>
    </row>
    <row r="13689" spans="2:5">
      <c r="B13689" s="24"/>
      <c r="C13689" s="202"/>
      <c r="D13689" s="202"/>
      <c r="E13689" s="202"/>
    </row>
    <row r="13690" spans="2:5">
      <c r="B13690" s="24"/>
      <c r="C13690" s="202"/>
      <c r="D13690" s="202"/>
      <c r="E13690" s="202"/>
    </row>
    <row r="13691" spans="2:5">
      <c r="B13691" s="24"/>
      <c r="C13691" s="202"/>
      <c r="D13691" s="202"/>
      <c r="E13691" s="202"/>
    </row>
    <row r="13692" spans="2:5">
      <c r="B13692" s="24"/>
      <c r="C13692" s="202"/>
      <c r="D13692" s="202"/>
      <c r="E13692" s="202"/>
    </row>
    <row r="13693" spans="2:5">
      <c r="B13693" s="24"/>
      <c r="C13693" s="202"/>
      <c r="D13693" s="202"/>
      <c r="E13693" s="202"/>
    </row>
    <row r="13694" spans="2:5">
      <c r="B13694" s="24"/>
      <c r="C13694" s="202"/>
      <c r="D13694" s="202"/>
      <c r="E13694" s="202"/>
    </row>
    <row r="13695" spans="2:5">
      <c r="B13695" s="24"/>
      <c r="C13695" s="202"/>
      <c r="D13695" s="202"/>
      <c r="E13695" s="202"/>
    </row>
    <row r="13696" spans="2:5">
      <c r="B13696" s="24"/>
      <c r="C13696" s="202"/>
      <c r="D13696" s="202"/>
      <c r="E13696" s="202"/>
    </row>
    <row r="13697" spans="2:5">
      <c r="B13697" s="24"/>
      <c r="C13697" s="202"/>
      <c r="D13697" s="202"/>
      <c r="E13697" s="202"/>
    </row>
    <row r="13698" spans="2:5">
      <c r="B13698" s="24"/>
      <c r="C13698" s="202"/>
      <c r="D13698" s="202"/>
      <c r="E13698" s="202"/>
    </row>
    <row r="13699" spans="2:5">
      <c r="B13699" s="24"/>
      <c r="C13699" s="202"/>
      <c r="D13699" s="202"/>
      <c r="E13699" s="202"/>
    </row>
    <row r="13700" spans="2:5">
      <c r="B13700" s="24"/>
      <c r="C13700" s="202"/>
      <c r="D13700" s="202"/>
      <c r="E13700" s="202"/>
    </row>
    <row r="13701" spans="2:5">
      <c r="B13701" s="24"/>
      <c r="C13701" s="202"/>
      <c r="D13701" s="202"/>
      <c r="E13701" s="202"/>
    </row>
    <row r="13702" spans="2:5">
      <c r="B13702" s="24"/>
      <c r="C13702" s="202"/>
      <c r="D13702" s="202"/>
      <c r="E13702" s="202"/>
    </row>
    <row r="13703" spans="2:5">
      <c r="B13703" s="24"/>
      <c r="C13703" s="202"/>
      <c r="D13703" s="202"/>
      <c r="E13703" s="202"/>
    </row>
    <row r="13704" spans="2:5">
      <c r="B13704" s="24"/>
      <c r="C13704" s="202"/>
      <c r="D13704" s="202"/>
      <c r="E13704" s="202"/>
    </row>
    <row r="13705" spans="2:5">
      <c r="B13705" s="24"/>
      <c r="C13705" s="202"/>
      <c r="D13705" s="202"/>
      <c r="E13705" s="202"/>
    </row>
    <row r="13706" spans="2:5">
      <c r="B13706" s="24"/>
      <c r="C13706" s="202"/>
      <c r="D13706" s="202"/>
      <c r="E13706" s="202"/>
    </row>
    <row r="13707" spans="2:5">
      <c r="B13707" s="24"/>
      <c r="C13707" s="202"/>
      <c r="D13707" s="202"/>
      <c r="E13707" s="202"/>
    </row>
    <row r="13708" spans="2:5">
      <c r="B13708" s="24"/>
      <c r="C13708" s="202"/>
      <c r="D13708" s="202"/>
      <c r="E13708" s="202"/>
    </row>
    <row r="13709" spans="2:5">
      <c r="B13709" s="24"/>
      <c r="C13709" s="202"/>
      <c r="D13709" s="202"/>
      <c r="E13709" s="202"/>
    </row>
    <row r="13710" spans="2:5">
      <c r="B13710" s="24"/>
      <c r="C13710" s="202"/>
      <c r="D13710" s="202"/>
      <c r="E13710" s="202"/>
    </row>
    <row r="13711" spans="2:5">
      <c r="B13711" s="24"/>
      <c r="C13711" s="202"/>
      <c r="D13711" s="202"/>
      <c r="E13711" s="202"/>
    </row>
    <row r="13712" spans="2:5">
      <c r="B13712" s="24"/>
      <c r="C13712" s="202"/>
      <c r="D13712" s="202"/>
      <c r="E13712" s="202"/>
    </row>
    <row r="13713" spans="2:5">
      <c r="B13713" s="24"/>
      <c r="C13713" s="202"/>
      <c r="D13713" s="202"/>
      <c r="E13713" s="202"/>
    </row>
    <row r="13714" spans="2:5">
      <c r="B13714" s="24"/>
      <c r="C13714" s="202"/>
      <c r="D13714" s="202"/>
      <c r="E13714" s="202"/>
    </row>
    <row r="13715" spans="2:5">
      <c r="B13715" s="24"/>
      <c r="C13715" s="202"/>
      <c r="D13715" s="202"/>
      <c r="E13715" s="202"/>
    </row>
    <row r="13716" spans="2:5">
      <c r="B13716" s="24"/>
      <c r="C13716" s="202"/>
      <c r="D13716" s="202"/>
      <c r="E13716" s="202"/>
    </row>
    <row r="13717" spans="2:5">
      <c r="B13717" s="24"/>
      <c r="C13717" s="202"/>
      <c r="D13717" s="202"/>
      <c r="E13717" s="202"/>
    </row>
    <row r="13718" spans="2:5">
      <c r="B13718" s="24"/>
      <c r="C13718" s="202"/>
      <c r="D13718" s="202"/>
      <c r="E13718" s="202"/>
    </row>
    <row r="13719" spans="2:5">
      <c r="B13719" s="24"/>
      <c r="C13719" s="202"/>
      <c r="D13719" s="202"/>
      <c r="E13719" s="202"/>
    </row>
    <row r="13720" spans="2:5">
      <c r="B13720" s="24"/>
      <c r="C13720" s="202"/>
      <c r="D13720" s="202"/>
      <c r="E13720" s="202"/>
    </row>
    <row r="13721" spans="2:5">
      <c r="B13721" s="24"/>
      <c r="C13721" s="202"/>
      <c r="D13721" s="202"/>
      <c r="E13721" s="202"/>
    </row>
    <row r="13722" spans="2:5">
      <c r="B13722" s="24"/>
      <c r="C13722" s="202"/>
      <c r="D13722" s="202"/>
      <c r="E13722" s="202"/>
    </row>
    <row r="13723" spans="2:5">
      <c r="B13723" s="24"/>
      <c r="C13723" s="202"/>
      <c r="D13723" s="202"/>
      <c r="E13723" s="202"/>
    </row>
    <row r="13724" spans="2:5">
      <c r="B13724" s="24"/>
      <c r="C13724" s="202"/>
      <c r="D13724" s="202"/>
      <c r="E13724" s="202"/>
    </row>
    <row r="13725" spans="2:5">
      <c r="B13725" s="24"/>
      <c r="C13725" s="202"/>
      <c r="D13725" s="202"/>
      <c r="E13725" s="202"/>
    </row>
    <row r="13726" spans="2:5">
      <c r="B13726" s="24"/>
      <c r="C13726" s="202"/>
      <c r="D13726" s="202"/>
      <c r="E13726" s="202"/>
    </row>
    <row r="13727" spans="2:5">
      <c r="B13727" s="24"/>
      <c r="C13727" s="202"/>
      <c r="D13727" s="202"/>
      <c r="E13727" s="202"/>
    </row>
    <row r="13728" spans="2:5">
      <c r="B13728" s="24"/>
      <c r="C13728" s="202"/>
      <c r="D13728" s="202"/>
      <c r="E13728" s="202"/>
    </row>
    <row r="13729" spans="2:5">
      <c r="B13729" s="24"/>
      <c r="C13729" s="202"/>
      <c r="D13729" s="202"/>
      <c r="E13729" s="202"/>
    </row>
    <row r="13730" spans="2:5">
      <c r="B13730" s="24"/>
      <c r="C13730" s="202"/>
      <c r="D13730" s="202"/>
      <c r="E13730" s="202"/>
    </row>
    <row r="13731" spans="2:5">
      <c r="B13731" s="24"/>
      <c r="C13731" s="202"/>
      <c r="D13731" s="202"/>
      <c r="E13731" s="202"/>
    </row>
    <row r="13732" spans="2:5">
      <c r="B13732" s="24"/>
      <c r="C13732" s="202"/>
      <c r="D13732" s="202"/>
      <c r="E13732" s="202"/>
    </row>
    <row r="13733" spans="2:5">
      <c r="B13733" s="24"/>
      <c r="C13733" s="202"/>
      <c r="D13733" s="202"/>
      <c r="E13733" s="202"/>
    </row>
    <row r="13734" spans="2:5">
      <c r="B13734" s="24"/>
      <c r="C13734" s="202"/>
      <c r="D13734" s="202"/>
      <c r="E13734" s="202"/>
    </row>
    <row r="13735" spans="2:5">
      <c r="B13735" s="24"/>
      <c r="C13735" s="202"/>
      <c r="D13735" s="202"/>
      <c r="E13735" s="202"/>
    </row>
    <row r="13736" spans="2:5">
      <c r="B13736" s="24"/>
      <c r="C13736" s="202"/>
      <c r="D13736" s="202"/>
      <c r="E13736" s="202"/>
    </row>
    <row r="13737" spans="2:5">
      <c r="B13737" s="24"/>
      <c r="C13737" s="202"/>
      <c r="D13737" s="202"/>
      <c r="E13737" s="202"/>
    </row>
    <row r="13738" spans="2:5">
      <c r="B13738" s="24"/>
      <c r="C13738" s="202"/>
      <c r="D13738" s="202"/>
      <c r="E13738" s="202"/>
    </row>
    <row r="13739" spans="2:5">
      <c r="B13739" s="24"/>
      <c r="C13739" s="202"/>
      <c r="D13739" s="202"/>
      <c r="E13739" s="202"/>
    </row>
    <row r="13740" spans="2:5">
      <c r="B13740" s="24"/>
      <c r="C13740" s="202"/>
      <c r="D13740" s="202"/>
      <c r="E13740" s="202"/>
    </row>
    <row r="13741" spans="2:5">
      <c r="B13741" s="24"/>
      <c r="C13741" s="202"/>
      <c r="D13741" s="202"/>
      <c r="E13741" s="202"/>
    </row>
    <row r="13742" spans="2:5">
      <c r="B13742" s="24"/>
      <c r="C13742" s="202"/>
      <c r="D13742" s="202"/>
      <c r="E13742" s="202"/>
    </row>
    <row r="13743" spans="2:5">
      <c r="B13743" s="24"/>
      <c r="C13743" s="202"/>
      <c r="D13743" s="202"/>
      <c r="E13743" s="202"/>
    </row>
    <row r="13744" spans="2:5">
      <c r="B13744" s="24"/>
      <c r="C13744" s="202"/>
      <c r="D13744" s="202"/>
      <c r="E13744" s="202"/>
    </row>
    <row r="13745" spans="2:5">
      <c r="B13745" s="24"/>
      <c r="C13745" s="202"/>
      <c r="D13745" s="202"/>
      <c r="E13745" s="202"/>
    </row>
    <row r="13746" spans="2:5">
      <c r="B13746" s="24"/>
      <c r="C13746" s="202"/>
      <c r="D13746" s="202"/>
      <c r="E13746" s="202"/>
    </row>
    <row r="13747" spans="2:5">
      <c r="B13747" s="24"/>
      <c r="C13747" s="202"/>
      <c r="D13747" s="202"/>
      <c r="E13747" s="202"/>
    </row>
    <row r="13748" spans="2:5">
      <c r="B13748" s="24"/>
      <c r="C13748" s="202"/>
      <c r="D13748" s="202"/>
      <c r="E13748" s="202"/>
    </row>
    <row r="13749" spans="2:5">
      <c r="B13749" s="24"/>
      <c r="C13749" s="202"/>
      <c r="D13749" s="202"/>
      <c r="E13749" s="202"/>
    </row>
    <row r="13750" spans="2:5">
      <c r="B13750" s="24"/>
      <c r="C13750" s="202"/>
      <c r="D13750" s="202"/>
      <c r="E13750" s="202"/>
    </row>
    <row r="13751" spans="2:5">
      <c r="B13751" s="24"/>
      <c r="C13751" s="202"/>
      <c r="D13751" s="202"/>
      <c r="E13751" s="202"/>
    </row>
    <row r="13752" spans="2:5">
      <c r="B13752" s="24"/>
      <c r="C13752" s="202"/>
      <c r="D13752" s="202"/>
      <c r="E13752" s="202"/>
    </row>
    <row r="13753" spans="2:5">
      <c r="B13753" s="24"/>
      <c r="C13753" s="202"/>
      <c r="D13753" s="202"/>
      <c r="E13753" s="202"/>
    </row>
    <row r="13754" spans="2:5">
      <c r="B13754" s="24"/>
      <c r="C13754" s="202"/>
      <c r="D13754" s="202"/>
      <c r="E13754" s="202"/>
    </row>
    <row r="13755" spans="2:5">
      <c r="B13755" s="24"/>
      <c r="C13755" s="202"/>
      <c r="D13755" s="202"/>
      <c r="E13755" s="202"/>
    </row>
    <row r="13756" spans="2:5">
      <c r="B13756" s="24"/>
      <c r="C13756" s="202"/>
      <c r="D13756" s="202"/>
      <c r="E13756" s="202"/>
    </row>
    <row r="13757" spans="2:5">
      <c r="B13757" s="24"/>
      <c r="C13757" s="202"/>
      <c r="D13757" s="202"/>
      <c r="E13757" s="202"/>
    </row>
    <row r="13758" spans="2:5">
      <c r="B13758" s="24"/>
      <c r="C13758" s="202"/>
      <c r="D13758" s="202"/>
      <c r="E13758" s="202"/>
    </row>
    <row r="13759" spans="2:5">
      <c r="B13759" s="24"/>
      <c r="C13759" s="202"/>
      <c r="D13759" s="202"/>
      <c r="E13759" s="202"/>
    </row>
    <row r="13760" spans="2:5">
      <c r="B13760" s="24"/>
      <c r="C13760" s="202"/>
      <c r="D13760" s="202"/>
      <c r="E13760" s="202"/>
    </row>
    <row r="13761" spans="2:5">
      <c r="B13761" s="24"/>
      <c r="C13761" s="202"/>
      <c r="D13761" s="202"/>
      <c r="E13761" s="202"/>
    </row>
    <row r="13762" spans="2:5">
      <c r="B13762" s="24"/>
      <c r="C13762" s="202"/>
      <c r="D13762" s="202"/>
      <c r="E13762" s="202"/>
    </row>
    <row r="13763" spans="2:5">
      <c r="B13763" s="24"/>
      <c r="C13763" s="202"/>
      <c r="D13763" s="202"/>
      <c r="E13763" s="202"/>
    </row>
    <row r="13764" spans="2:5">
      <c r="B13764" s="24"/>
      <c r="C13764" s="202"/>
      <c r="D13764" s="202"/>
      <c r="E13764" s="202"/>
    </row>
    <row r="13765" spans="2:5">
      <c r="B13765" s="24"/>
      <c r="C13765" s="202"/>
      <c r="D13765" s="202"/>
      <c r="E13765" s="202"/>
    </row>
    <row r="13766" spans="2:5">
      <c r="B13766" s="24"/>
      <c r="C13766" s="202"/>
      <c r="D13766" s="202"/>
      <c r="E13766" s="202"/>
    </row>
    <row r="13767" spans="2:5">
      <c r="B13767" s="24"/>
      <c r="C13767" s="202"/>
      <c r="D13767" s="202"/>
      <c r="E13767" s="202"/>
    </row>
    <row r="13768" spans="2:5">
      <c r="B13768" s="24"/>
      <c r="C13768" s="202"/>
      <c r="D13768" s="202"/>
      <c r="E13768" s="202"/>
    </row>
    <row r="13769" spans="2:5">
      <c r="B13769" s="24"/>
      <c r="C13769" s="202"/>
      <c r="D13769" s="202"/>
      <c r="E13769" s="202"/>
    </row>
    <row r="13770" spans="2:5">
      <c r="B13770" s="24"/>
      <c r="C13770" s="202"/>
      <c r="D13770" s="202"/>
      <c r="E13770" s="202"/>
    </row>
    <row r="13771" spans="2:5">
      <c r="B13771" s="24"/>
      <c r="C13771" s="202"/>
      <c r="D13771" s="202"/>
      <c r="E13771" s="202"/>
    </row>
    <row r="13772" spans="2:5">
      <c r="B13772" s="24"/>
      <c r="C13772" s="202"/>
      <c r="D13772" s="202"/>
      <c r="E13772" s="202"/>
    </row>
    <row r="13773" spans="2:5">
      <c r="B13773" s="24"/>
      <c r="C13773" s="202"/>
      <c r="D13773" s="202"/>
      <c r="E13773" s="202"/>
    </row>
    <row r="13774" spans="2:5">
      <c r="B13774" s="24"/>
      <c r="C13774" s="202"/>
      <c r="D13774" s="202"/>
      <c r="E13774" s="202"/>
    </row>
    <row r="13775" spans="2:5">
      <c r="B13775" s="24"/>
      <c r="C13775" s="202"/>
      <c r="D13775" s="202"/>
      <c r="E13775" s="202"/>
    </row>
    <row r="13776" spans="2:5">
      <c r="B13776" s="24"/>
      <c r="C13776" s="202"/>
      <c r="D13776" s="202"/>
      <c r="E13776" s="202"/>
    </row>
    <row r="13777" spans="2:5">
      <c r="B13777" s="24"/>
      <c r="C13777" s="202"/>
      <c r="D13777" s="202"/>
      <c r="E13777" s="202"/>
    </row>
    <row r="13778" spans="2:5">
      <c r="B13778" s="24"/>
      <c r="C13778" s="202"/>
      <c r="D13778" s="202"/>
      <c r="E13778" s="202"/>
    </row>
    <row r="13779" spans="2:5">
      <c r="B13779" s="24"/>
      <c r="C13779" s="202"/>
      <c r="D13779" s="202"/>
      <c r="E13779" s="202"/>
    </row>
    <row r="13780" spans="2:5">
      <c r="B13780" s="24"/>
      <c r="C13780" s="202"/>
      <c r="D13780" s="202"/>
      <c r="E13780" s="202"/>
    </row>
    <row r="13781" spans="2:5">
      <c r="B13781" s="24"/>
      <c r="C13781" s="202"/>
      <c r="D13781" s="202"/>
      <c r="E13781" s="202"/>
    </row>
    <row r="13782" spans="2:5">
      <c r="B13782" s="24"/>
      <c r="C13782" s="202"/>
      <c r="D13782" s="202"/>
      <c r="E13782" s="202"/>
    </row>
    <row r="13783" spans="2:5">
      <c r="B13783" s="24"/>
      <c r="C13783" s="202"/>
      <c r="D13783" s="202"/>
      <c r="E13783" s="202"/>
    </row>
    <row r="13784" spans="2:5">
      <c r="B13784" s="24"/>
      <c r="C13784" s="202"/>
      <c r="D13784" s="202"/>
      <c r="E13784" s="202"/>
    </row>
    <row r="13785" spans="2:5">
      <c r="B13785" s="24"/>
      <c r="C13785" s="202"/>
      <c r="D13785" s="202"/>
      <c r="E13785" s="202"/>
    </row>
    <row r="13786" spans="2:5">
      <c r="B13786" s="24"/>
      <c r="C13786" s="202"/>
      <c r="D13786" s="202"/>
      <c r="E13786" s="202"/>
    </row>
    <row r="13787" spans="2:5">
      <c r="B13787" s="24"/>
      <c r="C13787" s="202"/>
      <c r="D13787" s="202"/>
      <c r="E13787" s="202"/>
    </row>
    <row r="13788" spans="2:5">
      <c r="B13788" s="24"/>
      <c r="C13788" s="202"/>
      <c r="D13788" s="202"/>
      <c r="E13788" s="202"/>
    </row>
    <row r="13789" spans="2:5">
      <c r="B13789" s="24"/>
      <c r="C13789" s="202"/>
      <c r="D13789" s="202"/>
      <c r="E13789" s="202"/>
    </row>
    <row r="13790" spans="2:5">
      <c r="B13790" s="24"/>
      <c r="C13790" s="202"/>
      <c r="D13790" s="202"/>
      <c r="E13790" s="202"/>
    </row>
    <row r="13791" spans="2:5">
      <c r="B13791" s="24"/>
      <c r="C13791" s="202"/>
      <c r="D13791" s="202"/>
      <c r="E13791" s="202"/>
    </row>
    <row r="13792" spans="2:5">
      <c r="B13792" s="24"/>
      <c r="C13792" s="202"/>
      <c r="D13792" s="202"/>
      <c r="E13792" s="202"/>
    </row>
    <row r="13793" spans="2:5">
      <c r="B13793" s="24"/>
      <c r="C13793" s="202"/>
      <c r="D13793" s="202"/>
      <c r="E13793" s="202"/>
    </row>
    <row r="13794" spans="2:5">
      <c r="B13794" s="24"/>
      <c r="C13794" s="202"/>
      <c r="D13794" s="202"/>
      <c r="E13794" s="202"/>
    </row>
    <row r="13795" spans="2:5">
      <c r="B13795" s="24"/>
      <c r="C13795" s="202"/>
      <c r="D13795" s="202"/>
      <c r="E13795" s="202"/>
    </row>
    <row r="13796" spans="2:5">
      <c r="B13796" s="24"/>
      <c r="C13796" s="202"/>
      <c r="D13796" s="202"/>
      <c r="E13796" s="202"/>
    </row>
    <row r="13797" spans="2:5">
      <c r="B13797" s="24"/>
      <c r="C13797" s="202"/>
      <c r="D13797" s="202"/>
      <c r="E13797" s="202"/>
    </row>
    <row r="13798" spans="2:5">
      <c r="B13798" s="24"/>
      <c r="C13798" s="202"/>
      <c r="D13798" s="202"/>
      <c r="E13798" s="202"/>
    </row>
    <row r="13799" spans="2:5">
      <c r="B13799" s="24"/>
      <c r="C13799" s="202"/>
      <c r="D13799" s="202"/>
      <c r="E13799" s="202"/>
    </row>
    <row r="13800" spans="2:5">
      <c r="B13800" s="24"/>
      <c r="C13800" s="202"/>
      <c r="D13800" s="202"/>
      <c r="E13800" s="202"/>
    </row>
    <row r="13801" spans="2:5">
      <c r="B13801" s="24"/>
      <c r="C13801" s="202"/>
      <c r="D13801" s="202"/>
      <c r="E13801" s="202"/>
    </row>
    <row r="13802" spans="2:5">
      <c r="B13802" s="24"/>
      <c r="C13802" s="202"/>
      <c r="D13802" s="202"/>
      <c r="E13802" s="202"/>
    </row>
    <row r="13803" spans="2:5">
      <c r="B13803" s="24"/>
      <c r="C13803" s="202"/>
      <c r="D13803" s="202"/>
      <c r="E13803" s="202"/>
    </row>
    <row r="13804" spans="2:5">
      <c r="B13804" s="24"/>
      <c r="C13804" s="202"/>
      <c r="D13804" s="202"/>
      <c r="E13804" s="202"/>
    </row>
    <row r="13805" spans="2:5">
      <c r="B13805" s="24"/>
      <c r="C13805" s="202"/>
      <c r="D13805" s="202"/>
      <c r="E13805" s="202"/>
    </row>
    <row r="13806" spans="2:5">
      <c r="B13806" s="24"/>
      <c r="C13806" s="202"/>
      <c r="D13806" s="202"/>
      <c r="E13806" s="202"/>
    </row>
    <row r="13807" spans="2:5">
      <c r="B13807" s="24"/>
      <c r="C13807" s="202"/>
      <c r="D13807" s="202"/>
      <c r="E13807" s="202"/>
    </row>
    <row r="13808" spans="2:5">
      <c r="B13808" s="24"/>
      <c r="C13808" s="202"/>
      <c r="D13808" s="202"/>
      <c r="E13808" s="202"/>
    </row>
    <row r="13809" spans="2:5">
      <c r="B13809" s="24"/>
      <c r="C13809" s="202"/>
      <c r="D13809" s="202"/>
      <c r="E13809" s="202"/>
    </row>
    <row r="13810" spans="2:5">
      <c r="B13810" s="24"/>
      <c r="C13810" s="202"/>
      <c r="D13810" s="202"/>
      <c r="E13810" s="202"/>
    </row>
    <row r="13811" spans="2:5">
      <c r="B13811" s="24"/>
      <c r="C13811" s="202"/>
      <c r="D13811" s="202"/>
      <c r="E13811" s="202"/>
    </row>
    <row r="13812" spans="2:5">
      <c r="B13812" s="24"/>
      <c r="C13812" s="202"/>
      <c r="D13812" s="202"/>
      <c r="E13812" s="202"/>
    </row>
    <row r="13813" spans="2:5">
      <c r="B13813" s="24"/>
      <c r="C13813" s="202"/>
      <c r="D13813" s="202"/>
      <c r="E13813" s="202"/>
    </row>
    <row r="13814" spans="2:5">
      <c r="B13814" s="24"/>
      <c r="C13814" s="202"/>
      <c r="D13814" s="202"/>
      <c r="E13814" s="202"/>
    </row>
    <row r="13815" spans="2:5">
      <c r="B13815" s="24"/>
      <c r="C13815" s="202"/>
      <c r="D13815" s="202"/>
      <c r="E13815" s="202"/>
    </row>
    <row r="13816" spans="2:5">
      <c r="B13816" s="24"/>
      <c r="C13816" s="202"/>
      <c r="D13816" s="202"/>
      <c r="E13816" s="202"/>
    </row>
    <row r="13817" spans="2:5">
      <c r="B13817" s="24"/>
      <c r="C13817" s="202"/>
      <c r="D13817" s="202"/>
      <c r="E13817" s="202"/>
    </row>
    <row r="13818" spans="2:5">
      <c r="B13818" s="24"/>
      <c r="C13818" s="202"/>
      <c r="D13818" s="202"/>
      <c r="E13818" s="202"/>
    </row>
    <row r="13819" spans="2:5">
      <c r="B13819" s="24"/>
      <c r="C13819" s="202"/>
      <c r="D13819" s="202"/>
      <c r="E13819" s="202"/>
    </row>
    <row r="13820" spans="2:5">
      <c r="B13820" s="24"/>
      <c r="C13820" s="202"/>
      <c r="D13820" s="202"/>
      <c r="E13820" s="202"/>
    </row>
    <row r="13821" spans="2:5">
      <c r="B13821" s="24"/>
      <c r="C13821" s="202"/>
      <c r="D13821" s="202"/>
      <c r="E13821" s="202"/>
    </row>
    <row r="13822" spans="2:5">
      <c r="B13822" s="24"/>
      <c r="C13822" s="202"/>
      <c r="D13822" s="202"/>
      <c r="E13822" s="202"/>
    </row>
    <row r="13823" spans="2:5">
      <c r="B13823" s="24"/>
      <c r="C13823" s="202"/>
      <c r="D13823" s="202"/>
      <c r="E13823" s="202"/>
    </row>
    <row r="13824" spans="2:5">
      <c r="B13824" s="24"/>
      <c r="C13824" s="202"/>
      <c r="D13824" s="202"/>
      <c r="E13824" s="202"/>
    </row>
    <row r="13825" spans="2:5">
      <c r="B13825" s="24"/>
      <c r="C13825" s="202"/>
      <c r="D13825" s="202"/>
      <c r="E13825" s="202"/>
    </row>
    <row r="13826" spans="2:5">
      <c r="B13826" s="24"/>
      <c r="C13826" s="202"/>
      <c r="D13826" s="202"/>
      <c r="E13826" s="202"/>
    </row>
    <row r="13827" spans="2:5">
      <c r="B13827" s="24"/>
      <c r="C13827" s="202"/>
      <c r="D13827" s="202"/>
      <c r="E13827" s="202"/>
    </row>
    <row r="13828" spans="2:5">
      <c r="B13828" s="24"/>
      <c r="C13828" s="202"/>
      <c r="D13828" s="202"/>
      <c r="E13828" s="202"/>
    </row>
    <row r="13829" spans="2:5">
      <c r="B13829" s="24"/>
      <c r="C13829" s="202"/>
      <c r="D13829" s="202"/>
      <c r="E13829" s="202"/>
    </row>
    <row r="13830" spans="2:5">
      <c r="B13830" s="24"/>
      <c r="C13830" s="202"/>
      <c r="D13830" s="202"/>
      <c r="E13830" s="202"/>
    </row>
    <row r="13831" spans="2:5">
      <c r="B13831" s="24"/>
      <c r="C13831" s="202"/>
      <c r="D13831" s="202"/>
      <c r="E13831" s="202"/>
    </row>
    <row r="13832" spans="2:5">
      <c r="B13832" s="24"/>
      <c r="C13832" s="202"/>
      <c r="D13832" s="202"/>
      <c r="E13832" s="202"/>
    </row>
    <row r="13833" spans="2:5">
      <c r="B13833" s="24"/>
      <c r="C13833" s="202"/>
      <c r="D13833" s="202"/>
      <c r="E13833" s="202"/>
    </row>
    <row r="13834" spans="2:5">
      <c r="B13834" s="24"/>
      <c r="C13834" s="202"/>
      <c r="D13834" s="202"/>
      <c r="E13834" s="202"/>
    </row>
    <row r="13835" spans="2:5">
      <c r="B13835" s="24"/>
      <c r="C13835" s="202"/>
      <c r="D13835" s="202"/>
      <c r="E13835" s="202"/>
    </row>
    <row r="13836" spans="2:5">
      <c r="B13836" s="24"/>
      <c r="C13836" s="202"/>
      <c r="D13836" s="202"/>
      <c r="E13836" s="202"/>
    </row>
    <row r="13837" spans="2:5">
      <c r="B13837" s="24"/>
      <c r="C13837" s="202"/>
      <c r="D13837" s="202"/>
      <c r="E13837" s="202"/>
    </row>
    <row r="13838" spans="2:5">
      <c r="B13838" s="24"/>
      <c r="C13838" s="202"/>
      <c r="D13838" s="202"/>
      <c r="E13838" s="202"/>
    </row>
    <row r="13839" spans="2:5">
      <c r="B13839" s="24"/>
      <c r="C13839" s="202"/>
      <c r="D13839" s="202"/>
      <c r="E13839" s="202"/>
    </row>
    <row r="13840" spans="2:5">
      <c r="B13840" s="24"/>
      <c r="C13840" s="202"/>
      <c r="D13840" s="202"/>
      <c r="E13840" s="202"/>
    </row>
    <row r="13841" spans="2:5">
      <c r="B13841" s="24"/>
      <c r="C13841" s="202"/>
      <c r="D13841" s="202"/>
      <c r="E13841" s="202"/>
    </row>
    <row r="13842" spans="2:5">
      <c r="B13842" s="24"/>
      <c r="C13842" s="202"/>
      <c r="D13842" s="202"/>
      <c r="E13842" s="202"/>
    </row>
    <row r="13843" spans="2:5">
      <c r="B13843" s="24"/>
      <c r="C13843" s="202"/>
      <c r="D13843" s="202"/>
      <c r="E13843" s="202"/>
    </row>
    <row r="13844" spans="2:5">
      <c r="B13844" s="24"/>
      <c r="C13844" s="202"/>
      <c r="D13844" s="202"/>
      <c r="E13844" s="202"/>
    </row>
    <row r="13845" spans="2:5">
      <c r="B13845" s="24"/>
      <c r="C13845" s="202"/>
      <c r="D13845" s="202"/>
      <c r="E13845" s="202"/>
    </row>
    <row r="13846" spans="2:5">
      <c r="B13846" s="24"/>
      <c r="C13846" s="202"/>
      <c r="D13846" s="202"/>
      <c r="E13846" s="202"/>
    </row>
    <row r="13847" spans="2:5">
      <c r="B13847" s="24"/>
      <c r="C13847" s="202"/>
      <c r="D13847" s="202"/>
      <c r="E13847" s="202"/>
    </row>
    <row r="13848" spans="2:5">
      <c r="B13848" s="24"/>
      <c r="C13848" s="202"/>
      <c r="D13848" s="202"/>
      <c r="E13848" s="202"/>
    </row>
    <row r="13849" spans="2:5">
      <c r="B13849" s="24"/>
      <c r="C13849" s="202"/>
      <c r="D13849" s="202"/>
      <c r="E13849" s="202"/>
    </row>
    <row r="13850" spans="2:5">
      <c r="B13850" s="24"/>
      <c r="C13850" s="202"/>
      <c r="D13850" s="202"/>
      <c r="E13850" s="202"/>
    </row>
    <row r="13851" spans="2:5">
      <c r="B13851" s="24"/>
      <c r="C13851" s="202"/>
      <c r="D13851" s="202"/>
      <c r="E13851" s="202"/>
    </row>
    <row r="13852" spans="2:5">
      <c r="B13852" s="24"/>
      <c r="C13852" s="202"/>
      <c r="D13852" s="202"/>
      <c r="E13852" s="202"/>
    </row>
    <row r="13853" spans="2:5">
      <c r="B13853" s="24"/>
      <c r="C13853" s="202"/>
      <c r="D13853" s="202"/>
      <c r="E13853" s="202"/>
    </row>
    <row r="13854" spans="2:5">
      <c r="B13854" s="24"/>
      <c r="C13854" s="202"/>
      <c r="D13854" s="202"/>
      <c r="E13854" s="202"/>
    </row>
    <row r="13855" spans="2:5">
      <c r="B13855" s="24"/>
      <c r="C13855" s="202"/>
      <c r="D13855" s="202"/>
      <c r="E13855" s="202"/>
    </row>
    <row r="13856" spans="2:5">
      <c r="B13856" s="24"/>
      <c r="C13856" s="202"/>
      <c r="D13856" s="202"/>
      <c r="E13856" s="202"/>
    </row>
    <row r="13857" spans="2:5">
      <c r="B13857" s="24"/>
      <c r="C13857" s="202"/>
      <c r="D13857" s="202"/>
      <c r="E13857" s="202"/>
    </row>
    <row r="13858" spans="2:5">
      <c r="B13858" s="24"/>
      <c r="C13858" s="202"/>
      <c r="D13858" s="202"/>
      <c r="E13858" s="202"/>
    </row>
    <row r="13859" spans="2:5">
      <c r="B13859" s="24"/>
      <c r="C13859" s="202"/>
      <c r="D13859" s="202"/>
      <c r="E13859" s="202"/>
    </row>
    <row r="13860" spans="2:5">
      <c r="B13860" s="24"/>
      <c r="C13860" s="202"/>
      <c r="D13860" s="202"/>
      <c r="E13860" s="202"/>
    </row>
    <row r="13861" spans="2:5">
      <c r="B13861" s="24"/>
      <c r="C13861" s="202"/>
      <c r="D13861" s="202"/>
      <c r="E13861" s="202"/>
    </row>
    <row r="13862" spans="2:5">
      <c r="B13862" s="24"/>
      <c r="C13862" s="202"/>
      <c r="D13862" s="202"/>
      <c r="E13862" s="202"/>
    </row>
    <row r="13863" spans="2:5">
      <c r="B13863" s="24"/>
      <c r="C13863" s="202"/>
      <c r="D13863" s="202"/>
      <c r="E13863" s="202"/>
    </row>
    <row r="13864" spans="2:5">
      <c r="B13864" s="24"/>
      <c r="C13864" s="202"/>
      <c r="D13864" s="202"/>
      <c r="E13864" s="202"/>
    </row>
    <row r="13865" spans="2:5">
      <c r="B13865" s="24"/>
      <c r="C13865" s="202"/>
      <c r="D13865" s="202"/>
      <c r="E13865" s="202"/>
    </row>
    <row r="13866" spans="2:5">
      <c r="B13866" s="24"/>
      <c r="C13866" s="202"/>
      <c r="D13866" s="202"/>
      <c r="E13866" s="202"/>
    </row>
    <row r="13867" spans="2:5">
      <c r="B13867" s="24"/>
      <c r="C13867" s="202"/>
      <c r="D13867" s="202"/>
      <c r="E13867" s="202"/>
    </row>
    <row r="13868" spans="2:5">
      <c r="B13868" s="24"/>
      <c r="C13868" s="202"/>
      <c r="D13868" s="202"/>
      <c r="E13868" s="202"/>
    </row>
    <row r="13869" spans="2:5">
      <c r="B13869" s="24"/>
      <c r="C13869" s="202"/>
      <c r="D13869" s="202"/>
      <c r="E13869" s="202"/>
    </row>
    <row r="13870" spans="2:5">
      <c r="B13870" s="24"/>
      <c r="C13870" s="202"/>
      <c r="D13870" s="202"/>
      <c r="E13870" s="202"/>
    </row>
    <row r="13871" spans="2:5">
      <c r="B13871" s="24"/>
      <c r="C13871" s="202"/>
      <c r="D13871" s="202"/>
      <c r="E13871" s="202"/>
    </row>
    <row r="13872" spans="2:5">
      <c r="B13872" s="24"/>
      <c r="C13872" s="202"/>
      <c r="D13872" s="202"/>
      <c r="E13872" s="202"/>
    </row>
    <row r="13873" spans="2:5">
      <c r="B13873" s="24"/>
      <c r="C13873" s="202"/>
      <c r="D13873" s="202"/>
      <c r="E13873" s="202"/>
    </row>
    <row r="13874" spans="2:5">
      <c r="B13874" s="24"/>
      <c r="C13874" s="202"/>
      <c r="D13874" s="202"/>
      <c r="E13874" s="202"/>
    </row>
    <row r="13875" spans="2:5">
      <c r="B13875" s="24"/>
      <c r="C13875" s="202"/>
      <c r="D13875" s="202"/>
      <c r="E13875" s="202"/>
    </row>
    <row r="13876" spans="2:5">
      <c r="B13876" s="24"/>
      <c r="C13876" s="202"/>
      <c r="D13876" s="202"/>
      <c r="E13876" s="202"/>
    </row>
    <row r="13877" spans="2:5">
      <c r="B13877" s="24"/>
      <c r="C13877" s="202"/>
      <c r="D13877" s="202"/>
      <c r="E13877" s="202"/>
    </row>
    <row r="13878" spans="2:5">
      <c r="B13878" s="24"/>
      <c r="C13878" s="202"/>
      <c r="D13878" s="202"/>
      <c r="E13878" s="202"/>
    </row>
    <row r="13879" spans="2:5">
      <c r="B13879" s="24"/>
      <c r="C13879" s="202"/>
      <c r="D13879" s="202"/>
      <c r="E13879" s="202"/>
    </row>
    <row r="13880" spans="2:5">
      <c r="B13880" s="24"/>
      <c r="C13880" s="202"/>
      <c r="D13880" s="202"/>
      <c r="E13880" s="202"/>
    </row>
    <row r="13881" spans="2:5">
      <c r="B13881" s="24"/>
      <c r="C13881" s="202"/>
      <c r="D13881" s="202"/>
      <c r="E13881" s="202"/>
    </row>
    <row r="13882" spans="2:5">
      <c r="B13882" s="24"/>
      <c r="C13882" s="202"/>
      <c r="D13882" s="202"/>
      <c r="E13882" s="202"/>
    </row>
    <row r="13883" spans="2:5">
      <c r="B13883" s="24"/>
      <c r="C13883" s="202"/>
      <c r="D13883" s="202"/>
      <c r="E13883" s="202"/>
    </row>
    <row r="13884" spans="2:5">
      <c r="B13884" s="24"/>
      <c r="C13884" s="202"/>
      <c r="D13884" s="202"/>
      <c r="E13884" s="202"/>
    </row>
    <row r="13885" spans="2:5">
      <c r="B13885" s="24"/>
      <c r="C13885" s="202"/>
      <c r="D13885" s="202"/>
      <c r="E13885" s="202"/>
    </row>
    <row r="13886" spans="2:5">
      <c r="B13886" s="24"/>
      <c r="C13886" s="202"/>
      <c r="D13886" s="202"/>
      <c r="E13886" s="202"/>
    </row>
    <row r="13887" spans="2:5">
      <c r="B13887" s="24"/>
      <c r="C13887" s="202"/>
      <c r="D13887" s="202"/>
      <c r="E13887" s="202"/>
    </row>
    <row r="13888" spans="2:5">
      <c r="B13888" s="24"/>
      <c r="C13888" s="202"/>
      <c r="D13888" s="202"/>
      <c r="E13888" s="202"/>
    </row>
    <row r="13889" spans="2:5">
      <c r="B13889" s="24"/>
      <c r="C13889" s="202"/>
      <c r="D13889" s="202"/>
      <c r="E13889" s="202"/>
    </row>
    <row r="13890" spans="2:5">
      <c r="B13890" s="24"/>
      <c r="C13890" s="202"/>
      <c r="D13890" s="202"/>
      <c r="E13890" s="202"/>
    </row>
    <row r="13891" spans="2:5">
      <c r="B13891" s="24"/>
      <c r="C13891" s="202"/>
      <c r="D13891" s="202"/>
      <c r="E13891" s="202"/>
    </row>
    <row r="13892" spans="2:5">
      <c r="B13892" s="24"/>
      <c r="C13892" s="202"/>
      <c r="D13892" s="202"/>
      <c r="E13892" s="202"/>
    </row>
    <row r="13893" spans="2:5">
      <c r="B13893" s="24"/>
      <c r="C13893" s="202"/>
      <c r="D13893" s="202"/>
      <c r="E13893" s="202"/>
    </row>
    <row r="13894" spans="2:5">
      <c r="B13894" s="24"/>
      <c r="C13894" s="202"/>
      <c r="D13894" s="202"/>
      <c r="E13894" s="202"/>
    </row>
    <row r="13895" spans="2:5">
      <c r="B13895" s="24"/>
      <c r="C13895" s="202"/>
      <c r="D13895" s="202"/>
      <c r="E13895" s="202"/>
    </row>
    <row r="13896" spans="2:5">
      <c r="B13896" s="24"/>
      <c r="C13896" s="202"/>
      <c r="D13896" s="202"/>
      <c r="E13896" s="202"/>
    </row>
    <row r="13897" spans="2:5">
      <c r="B13897" s="24"/>
      <c r="C13897" s="202"/>
      <c r="D13897" s="202"/>
      <c r="E13897" s="202"/>
    </row>
    <row r="13898" spans="2:5">
      <c r="B13898" s="24"/>
      <c r="C13898" s="202"/>
      <c r="D13898" s="202"/>
      <c r="E13898" s="202"/>
    </row>
    <row r="13899" spans="2:5">
      <c r="B13899" s="24"/>
      <c r="C13899" s="202"/>
      <c r="D13899" s="202"/>
      <c r="E13899" s="202"/>
    </row>
    <row r="13900" spans="2:5">
      <c r="B13900" s="24"/>
      <c r="C13900" s="202"/>
      <c r="D13900" s="202"/>
      <c r="E13900" s="202"/>
    </row>
    <row r="13901" spans="2:5">
      <c r="B13901" s="24"/>
      <c r="C13901" s="202"/>
      <c r="D13901" s="202"/>
      <c r="E13901" s="202"/>
    </row>
    <row r="13902" spans="2:5">
      <c r="B13902" s="24"/>
      <c r="C13902" s="202"/>
      <c r="D13902" s="202"/>
      <c r="E13902" s="202"/>
    </row>
    <row r="13903" spans="2:5">
      <c r="B13903" s="24"/>
      <c r="C13903" s="202"/>
      <c r="D13903" s="202"/>
      <c r="E13903" s="202"/>
    </row>
    <row r="13904" spans="2:5">
      <c r="B13904" s="24"/>
      <c r="C13904" s="202"/>
      <c r="D13904" s="202"/>
      <c r="E13904" s="202"/>
    </row>
    <row r="13905" spans="2:5">
      <c r="B13905" s="24"/>
      <c r="C13905" s="202"/>
      <c r="D13905" s="202"/>
      <c r="E13905" s="202"/>
    </row>
    <row r="13906" spans="2:5">
      <c r="B13906" s="24"/>
      <c r="C13906" s="202"/>
      <c r="D13906" s="202"/>
      <c r="E13906" s="202"/>
    </row>
    <row r="13907" spans="2:5">
      <c r="B13907" s="24"/>
      <c r="C13907" s="202"/>
      <c r="D13907" s="202"/>
      <c r="E13907" s="202"/>
    </row>
    <row r="13908" spans="2:5">
      <c r="B13908" s="24"/>
      <c r="C13908" s="202"/>
      <c r="D13908" s="202"/>
      <c r="E13908" s="202"/>
    </row>
    <row r="13909" spans="2:5">
      <c r="B13909" s="24"/>
      <c r="C13909" s="202"/>
      <c r="D13909" s="202"/>
      <c r="E13909" s="202"/>
    </row>
    <row r="13910" spans="2:5">
      <c r="B13910" s="24"/>
      <c r="C13910" s="202"/>
      <c r="D13910" s="202"/>
      <c r="E13910" s="202"/>
    </row>
    <row r="13911" spans="2:5">
      <c r="B13911" s="24"/>
      <c r="C13911" s="202"/>
      <c r="D13911" s="202"/>
      <c r="E13911" s="202"/>
    </row>
    <row r="13912" spans="2:5">
      <c r="B13912" s="24"/>
      <c r="C13912" s="202"/>
      <c r="D13912" s="202"/>
      <c r="E13912" s="202"/>
    </row>
    <row r="13913" spans="2:5">
      <c r="B13913" s="24"/>
      <c r="C13913" s="202"/>
      <c r="D13913" s="202"/>
      <c r="E13913" s="202"/>
    </row>
    <row r="13914" spans="2:5">
      <c r="B13914" s="24"/>
      <c r="C13914" s="202"/>
      <c r="D13914" s="202"/>
      <c r="E13914" s="202"/>
    </row>
    <row r="13915" spans="2:5">
      <c r="B13915" s="24"/>
      <c r="C13915" s="202"/>
      <c r="D13915" s="202"/>
      <c r="E13915" s="202"/>
    </row>
    <row r="13916" spans="2:5">
      <c r="B13916" s="24"/>
      <c r="C13916" s="202"/>
      <c r="D13916" s="202"/>
      <c r="E13916" s="202"/>
    </row>
    <row r="13917" spans="2:5">
      <c r="B13917" s="24"/>
      <c r="C13917" s="202"/>
      <c r="D13917" s="202"/>
      <c r="E13917" s="202"/>
    </row>
    <row r="13918" spans="2:5">
      <c r="B13918" s="24"/>
      <c r="C13918" s="202"/>
      <c r="D13918" s="202"/>
      <c r="E13918" s="202"/>
    </row>
    <row r="13919" spans="2:5">
      <c r="B13919" s="24"/>
      <c r="C13919" s="202"/>
      <c r="D13919" s="202"/>
      <c r="E13919" s="202"/>
    </row>
    <row r="13920" spans="2:5">
      <c r="B13920" s="24"/>
      <c r="C13920" s="202"/>
      <c r="D13920" s="202"/>
      <c r="E13920" s="202"/>
    </row>
    <row r="13921" spans="2:5">
      <c r="B13921" s="24"/>
      <c r="C13921" s="202"/>
      <c r="D13921" s="202"/>
      <c r="E13921" s="202"/>
    </row>
    <row r="13922" spans="2:5">
      <c r="B13922" s="24"/>
      <c r="C13922" s="202"/>
      <c r="D13922" s="202"/>
      <c r="E13922" s="202"/>
    </row>
    <row r="13923" spans="2:5">
      <c r="B13923" s="24"/>
      <c r="C13923" s="202"/>
      <c r="D13923" s="202"/>
      <c r="E13923" s="202"/>
    </row>
    <row r="13924" spans="2:5">
      <c r="B13924" s="24"/>
      <c r="C13924" s="202"/>
      <c r="D13924" s="202"/>
      <c r="E13924" s="202"/>
    </row>
    <row r="13925" spans="2:5">
      <c r="B13925" s="24"/>
      <c r="C13925" s="202"/>
      <c r="D13925" s="202"/>
      <c r="E13925" s="202"/>
    </row>
    <row r="13926" spans="2:5">
      <c r="B13926" s="24"/>
      <c r="C13926" s="202"/>
      <c r="D13926" s="202"/>
      <c r="E13926" s="202"/>
    </row>
    <row r="13927" spans="2:5">
      <c r="B13927" s="24"/>
      <c r="C13927" s="202"/>
      <c r="D13927" s="202"/>
      <c r="E13927" s="202"/>
    </row>
    <row r="13928" spans="2:5">
      <c r="B13928" s="24"/>
      <c r="C13928" s="202"/>
      <c r="D13928" s="202"/>
      <c r="E13928" s="202"/>
    </row>
    <row r="13929" spans="2:5">
      <c r="B13929" s="24"/>
      <c r="C13929" s="202"/>
      <c r="D13929" s="202"/>
      <c r="E13929" s="202"/>
    </row>
    <row r="13930" spans="2:5">
      <c r="B13930" s="24"/>
      <c r="C13930" s="202"/>
      <c r="D13930" s="202"/>
      <c r="E13930" s="202"/>
    </row>
    <row r="13931" spans="2:5">
      <c r="B13931" s="24"/>
      <c r="C13931" s="202"/>
      <c r="D13931" s="202"/>
      <c r="E13931" s="202"/>
    </row>
    <row r="13932" spans="2:5">
      <c r="B13932" s="24"/>
      <c r="C13932" s="202"/>
      <c r="D13932" s="202"/>
      <c r="E13932" s="202"/>
    </row>
    <row r="13933" spans="2:5">
      <c r="B13933" s="24"/>
      <c r="C13933" s="202"/>
      <c r="D13933" s="202"/>
      <c r="E13933" s="202"/>
    </row>
    <row r="13934" spans="2:5">
      <c r="B13934" s="24"/>
      <c r="C13934" s="202"/>
      <c r="D13934" s="202"/>
      <c r="E13934" s="202"/>
    </row>
    <row r="13935" spans="2:5">
      <c r="B13935" s="24"/>
      <c r="C13935" s="202"/>
      <c r="D13935" s="202"/>
      <c r="E13935" s="202"/>
    </row>
    <row r="13936" spans="2:5">
      <c r="B13936" s="24"/>
      <c r="C13936" s="202"/>
      <c r="D13936" s="202"/>
      <c r="E13936" s="202"/>
    </row>
    <row r="13937" spans="2:5">
      <c r="B13937" s="24"/>
      <c r="C13937" s="202"/>
      <c r="D13937" s="202"/>
      <c r="E13937" s="202"/>
    </row>
    <row r="13938" spans="2:5">
      <c r="B13938" s="24"/>
      <c r="C13938" s="202"/>
      <c r="D13938" s="202"/>
      <c r="E13938" s="202"/>
    </row>
    <row r="13939" spans="2:5">
      <c r="B13939" s="24"/>
      <c r="C13939" s="202"/>
      <c r="D13939" s="202"/>
      <c r="E13939" s="202"/>
    </row>
    <row r="13940" spans="2:5">
      <c r="B13940" s="24"/>
      <c r="C13940" s="202"/>
      <c r="D13940" s="202"/>
      <c r="E13940" s="202"/>
    </row>
    <row r="13941" spans="2:5">
      <c r="B13941" s="24"/>
      <c r="C13941" s="202"/>
      <c r="D13941" s="202"/>
      <c r="E13941" s="202"/>
    </row>
    <row r="13942" spans="2:5">
      <c r="B13942" s="24"/>
      <c r="C13942" s="202"/>
      <c r="D13942" s="202"/>
      <c r="E13942" s="202"/>
    </row>
    <row r="13943" spans="2:5">
      <c r="B13943" s="24"/>
      <c r="C13943" s="202"/>
      <c r="D13943" s="202"/>
      <c r="E13943" s="202"/>
    </row>
    <row r="13944" spans="2:5">
      <c r="B13944" s="24"/>
      <c r="C13944" s="202"/>
      <c r="D13944" s="202"/>
      <c r="E13944" s="202"/>
    </row>
    <row r="13945" spans="2:5">
      <c r="B13945" s="24"/>
      <c r="C13945" s="202"/>
      <c r="D13945" s="202"/>
      <c r="E13945" s="202"/>
    </row>
    <row r="13946" spans="2:5">
      <c r="B13946" s="24"/>
      <c r="C13946" s="202"/>
      <c r="D13946" s="202"/>
      <c r="E13946" s="202"/>
    </row>
    <row r="13947" spans="2:5">
      <c r="B13947" s="24"/>
      <c r="C13947" s="202"/>
      <c r="D13947" s="202"/>
      <c r="E13947" s="202"/>
    </row>
    <row r="13948" spans="2:5">
      <c r="B13948" s="24"/>
      <c r="C13948" s="202"/>
      <c r="D13948" s="202"/>
      <c r="E13948" s="202"/>
    </row>
    <row r="13949" spans="2:5">
      <c r="B13949" s="24"/>
      <c r="C13949" s="202"/>
      <c r="D13949" s="202"/>
      <c r="E13949" s="202"/>
    </row>
    <row r="13950" spans="2:5">
      <c r="B13950" s="24"/>
      <c r="C13950" s="202"/>
      <c r="D13950" s="202"/>
      <c r="E13950" s="202"/>
    </row>
    <row r="13951" spans="2:5">
      <c r="B13951" s="24"/>
      <c r="C13951" s="202"/>
      <c r="D13951" s="202"/>
      <c r="E13951" s="202"/>
    </row>
    <row r="13952" spans="2:5">
      <c r="B13952" s="24"/>
      <c r="C13952" s="202"/>
      <c r="D13952" s="202"/>
      <c r="E13952" s="202"/>
    </row>
    <row r="13953" spans="2:5">
      <c r="B13953" s="24"/>
      <c r="C13953" s="202"/>
      <c r="D13953" s="202"/>
      <c r="E13953" s="202"/>
    </row>
    <row r="13954" spans="2:5">
      <c r="B13954" s="24"/>
      <c r="C13954" s="202"/>
      <c r="D13954" s="202"/>
      <c r="E13954" s="202"/>
    </row>
    <row r="13955" spans="2:5">
      <c r="B13955" s="24"/>
      <c r="C13955" s="202"/>
      <c r="D13955" s="202"/>
      <c r="E13955" s="202"/>
    </row>
    <row r="13956" spans="2:5">
      <c r="B13956" s="24"/>
      <c r="C13956" s="202"/>
      <c r="D13956" s="202"/>
      <c r="E13956" s="202"/>
    </row>
    <row r="13957" spans="2:5">
      <c r="B13957" s="24"/>
      <c r="C13957" s="202"/>
      <c r="D13957" s="202"/>
      <c r="E13957" s="202"/>
    </row>
    <row r="13958" spans="2:5">
      <c r="B13958" s="24"/>
      <c r="C13958" s="202"/>
      <c r="D13958" s="202"/>
      <c r="E13958" s="202"/>
    </row>
    <row r="13959" spans="2:5">
      <c r="B13959" s="24"/>
      <c r="C13959" s="202"/>
      <c r="D13959" s="202"/>
      <c r="E13959" s="202"/>
    </row>
    <row r="13960" spans="2:5">
      <c r="B13960" s="24"/>
      <c r="C13960" s="202"/>
      <c r="D13960" s="202"/>
      <c r="E13960" s="202"/>
    </row>
    <row r="13961" spans="2:5">
      <c r="B13961" s="24"/>
      <c r="C13961" s="202"/>
      <c r="D13961" s="202"/>
      <c r="E13961" s="202"/>
    </row>
    <row r="13962" spans="2:5">
      <c r="B13962" s="24"/>
      <c r="C13962" s="202"/>
      <c r="D13962" s="202"/>
      <c r="E13962" s="202"/>
    </row>
    <row r="13963" spans="2:5">
      <c r="B13963" s="24"/>
      <c r="C13963" s="202"/>
      <c r="D13963" s="202"/>
      <c r="E13963" s="202"/>
    </row>
    <row r="13964" spans="2:5">
      <c r="B13964" s="24"/>
      <c r="C13964" s="202"/>
      <c r="D13964" s="202"/>
      <c r="E13964" s="202"/>
    </row>
    <row r="13965" spans="2:5">
      <c r="B13965" s="24"/>
      <c r="C13965" s="202"/>
      <c r="D13965" s="202"/>
      <c r="E13965" s="202"/>
    </row>
    <row r="13966" spans="2:5">
      <c r="B13966" s="24"/>
      <c r="C13966" s="202"/>
      <c r="D13966" s="202"/>
      <c r="E13966" s="202"/>
    </row>
    <row r="13967" spans="2:5">
      <c r="B13967" s="24"/>
      <c r="C13967" s="202"/>
      <c r="D13967" s="202"/>
      <c r="E13967" s="202"/>
    </row>
    <row r="13968" spans="2:5">
      <c r="B13968" s="24"/>
      <c r="C13968" s="202"/>
      <c r="D13968" s="202"/>
      <c r="E13968" s="202"/>
    </row>
    <row r="13969" spans="2:5">
      <c r="B13969" s="24"/>
      <c r="C13969" s="202"/>
      <c r="D13969" s="202"/>
      <c r="E13969" s="202"/>
    </row>
    <row r="13970" spans="2:5">
      <c r="B13970" s="24"/>
      <c r="C13970" s="202"/>
      <c r="D13970" s="202"/>
      <c r="E13970" s="202"/>
    </row>
    <row r="13971" spans="2:5">
      <c r="B13971" s="24"/>
      <c r="C13971" s="202"/>
      <c r="D13971" s="202"/>
      <c r="E13971" s="202"/>
    </row>
    <row r="13972" spans="2:5">
      <c r="B13972" s="24"/>
      <c r="C13972" s="202"/>
      <c r="D13972" s="202"/>
      <c r="E13972" s="202"/>
    </row>
    <row r="13973" spans="2:5">
      <c r="B13973" s="24"/>
      <c r="C13973" s="202"/>
      <c r="D13973" s="202"/>
      <c r="E13973" s="202"/>
    </row>
    <row r="13974" spans="2:5">
      <c r="B13974" s="24"/>
      <c r="C13974" s="202"/>
      <c r="D13974" s="202"/>
      <c r="E13974" s="202"/>
    </row>
    <row r="13975" spans="2:5">
      <c r="B13975" s="24"/>
      <c r="C13975" s="202"/>
      <c r="D13975" s="202"/>
      <c r="E13975" s="202"/>
    </row>
    <row r="13976" spans="2:5">
      <c r="B13976" s="24"/>
      <c r="C13976" s="202"/>
      <c r="D13976" s="202"/>
      <c r="E13976" s="202"/>
    </row>
    <row r="13977" spans="2:5">
      <c r="B13977" s="24"/>
      <c r="C13977" s="202"/>
      <c r="D13977" s="202"/>
      <c r="E13977" s="202"/>
    </row>
    <row r="13978" spans="2:5">
      <c r="B13978" s="24"/>
      <c r="C13978" s="202"/>
      <c r="D13978" s="202"/>
      <c r="E13978" s="202"/>
    </row>
    <row r="13979" spans="2:5">
      <c r="B13979" s="24"/>
      <c r="C13979" s="202"/>
      <c r="D13979" s="202"/>
      <c r="E13979" s="202"/>
    </row>
    <row r="13980" spans="2:5">
      <c r="B13980" s="24"/>
      <c r="C13980" s="202"/>
      <c r="D13980" s="202"/>
      <c r="E13980" s="202"/>
    </row>
    <row r="13981" spans="2:5">
      <c r="B13981" s="24"/>
      <c r="C13981" s="202"/>
      <c r="D13981" s="202"/>
      <c r="E13981" s="202"/>
    </row>
    <row r="13982" spans="2:5">
      <c r="B13982" s="24"/>
      <c r="C13982" s="202"/>
      <c r="D13982" s="202"/>
      <c r="E13982" s="202"/>
    </row>
    <row r="13983" spans="2:5">
      <c r="B13983" s="24"/>
      <c r="C13983" s="202"/>
      <c r="D13983" s="202"/>
      <c r="E13983" s="202"/>
    </row>
    <row r="13984" spans="2:5">
      <c r="B13984" s="24"/>
      <c r="C13984" s="202"/>
      <c r="D13984" s="202"/>
      <c r="E13984" s="202"/>
    </row>
    <row r="13985" spans="2:5">
      <c r="B13985" s="24"/>
      <c r="C13985" s="202"/>
      <c r="D13985" s="202"/>
      <c r="E13985" s="202"/>
    </row>
    <row r="13986" spans="2:5">
      <c r="B13986" s="24"/>
      <c r="C13986" s="202"/>
      <c r="D13986" s="202"/>
      <c r="E13986" s="202"/>
    </row>
    <row r="13987" spans="2:5">
      <c r="B13987" s="24"/>
      <c r="C13987" s="202"/>
      <c r="D13987" s="202"/>
      <c r="E13987" s="202"/>
    </row>
    <row r="13988" spans="2:5">
      <c r="B13988" s="24"/>
      <c r="C13988" s="202"/>
      <c r="D13988" s="202"/>
      <c r="E13988" s="202"/>
    </row>
    <row r="13989" spans="2:5">
      <c r="B13989" s="24"/>
      <c r="C13989" s="202"/>
      <c r="D13989" s="202"/>
      <c r="E13989" s="202"/>
    </row>
    <row r="13990" spans="2:5">
      <c r="B13990" s="24"/>
      <c r="C13990" s="202"/>
      <c r="D13990" s="202"/>
      <c r="E13990" s="202"/>
    </row>
    <row r="13991" spans="2:5">
      <c r="B13991" s="24"/>
      <c r="C13991" s="202"/>
      <c r="D13991" s="202"/>
      <c r="E13991" s="202"/>
    </row>
    <row r="13992" spans="2:5">
      <c r="B13992" s="24"/>
      <c r="C13992" s="202"/>
      <c r="D13992" s="202"/>
      <c r="E13992" s="202"/>
    </row>
    <row r="13993" spans="2:5">
      <c r="B13993" s="24"/>
      <c r="C13993" s="202"/>
      <c r="D13993" s="202"/>
      <c r="E13993" s="202"/>
    </row>
    <row r="13994" spans="2:5">
      <c r="B13994" s="24"/>
      <c r="C13994" s="202"/>
      <c r="D13994" s="202"/>
      <c r="E13994" s="202"/>
    </row>
    <row r="13995" spans="2:5">
      <c r="B13995" s="24"/>
      <c r="C13995" s="202"/>
      <c r="D13995" s="202"/>
      <c r="E13995" s="202"/>
    </row>
    <row r="13996" spans="2:5">
      <c r="B13996" s="24"/>
      <c r="C13996" s="202"/>
      <c r="D13996" s="202"/>
      <c r="E13996" s="202"/>
    </row>
    <row r="13997" spans="2:5">
      <c r="B13997" s="24"/>
      <c r="C13997" s="202"/>
      <c r="D13997" s="202"/>
      <c r="E13997" s="202"/>
    </row>
    <row r="13998" spans="2:5">
      <c r="B13998" s="24"/>
      <c r="C13998" s="202"/>
      <c r="D13998" s="202"/>
      <c r="E13998" s="202"/>
    </row>
    <row r="13999" spans="2:5">
      <c r="B13999" s="24"/>
      <c r="C13999" s="202"/>
      <c r="D13999" s="202"/>
      <c r="E13999" s="202"/>
    </row>
    <row r="14000" spans="2:5">
      <c r="B14000" s="24"/>
      <c r="C14000" s="202"/>
      <c r="D14000" s="202"/>
      <c r="E14000" s="202"/>
    </row>
    <row r="14001" spans="2:5">
      <c r="B14001" s="24"/>
      <c r="C14001" s="202"/>
      <c r="D14001" s="202"/>
      <c r="E14001" s="202"/>
    </row>
    <row r="14002" spans="2:5">
      <c r="B14002" s="24"/>
      <c r="C14002" s="202"/>
      <c r="D14002" s="202"/>
      <c r="E14002" s="202"/>
    </row>
    <row r="14003" spans="2:5">
      <c r="B14003" s="24"/>
      <c r="C14003" s="202"/>
      <c r="D14003" s="202"/>
      <c r="E14003" s="202"/>
    </row>
    <row r="14004" spans="2:5">
      <c r="B14004" s="24"/>
      <c r="C14004" s="202"/>
      <c r="D14004" s="202"/>
      <c r="E14004" s="202"/>
    </row>
    <row r="14005" spans="2:5">
      <c r="B14005" s="24"/>
      <c r="C14005" s="202"/>
      <c r="D14005" s="202"/>
      <c r="E14005" s="202"/>
    </row>
    <row r="14006" spans="2:5">
      <c r="B14006" s="24"/>
      <c r="C14006" s="202"/>
      <c r="D14006" s="202"/>
      <c r="E14006" s="202"/>
    </row>
    <row r="14007" spans="2:5">
      <c r="B14007" s="24"/>
      <c r="C14007" s="202"/>
      <c r="D14007" s="202"/>
      <c r="E14007" s="202"/>
    </row>
    <row r="14008" spans="2:5">
      <c r="B14008" s="24"/>
      <c r="C14008" s="202"/>
      <c r="D14008" s="202"/>
      <c r="E14008" s="202"/>
    </row>
    <row r="14009" spans="2:5">
      <c r="B14009" s="24"/>
      <c r="C14009" s="202"/>
      <c r="D14009" s="202"/>
      <c r="E14009" s="202"/>
    </row>
    <row r="14010" spans="2:5">
      <c r="B14010" s="24"/>
      <c r="C14010" s="202"/>
      <c r="D14010" s="202"/>
      <c r="E14010" s="202"/>
    </row>
    <row r="14011" spans="2:5">
      <c r="B14011" s="24"/>
      <c r="C14011" s="202"/>
      <c r="D14011" s="202"/>
      <c r="E14011" s="202"/>
    </row>
    <row r="14012" spans="2:5">
      <c r="B14012" s="24"/>
      <c r="C14012" s="202"/>
      <c r="D14012" s="202"/>
      <c r="E14012" s="202"/>
    </row>
    <row r="14013" spans="2:5">
      <c r="B14013" s="24"/>
      <c r="C14013" s="202"/>
      <c r="D14013" s="202"/>
      <c r="E14013" s="202"/>
    </row>
    <row r="14014" spans="2:5">
      <c r="B14014" s="24"/>
      <c r="C14014" s="202"/>
      <c r="D14014" s="202"/>
      <c r="E14014" s="202"/>
    </row>
    <row r="14015" spans="2:5">
      <c r="B14015" s="24"/>
      <c r="C14015" s="202"/>
      <c r="D14015" s="202"/>
      <c r="E14015" s="202"/>
    </row>
    <row r="14016" spans="2:5">
      <c r="B14016" s="24"/>
      <c r="C14016" s="202"/>
      <c r="D14016" s="202"/>
      <c r="E14016" s="202"/>
    </row>
    <row r="14017" spans="2:5">
      <c r="B14017" s="24"/>
      <c r="C14017" s="202"/>
      <c r="D14017" s="202"/>
      <c r="E14017" s="202"/>
    </row>
    <row r="14018" spans="2:5">
      <c r="B14018" s="24"/>
      <c r="C14018" s="202"/>
      <c r="D14018" s="202"/>
      <c r="E14018" s="202"/>
    </row>
    <row r="14019" spans="2:5">
      <c r="B14019" s="24"/>
      <c r="C14019" s="202"/>
      <c r="D14019" s="202"/>
      <c r="E14019" s="202"/>
    </row>
    <row r="14020" spans="2:5">
      <c r="B14020" s="24"/>
      <c r="C14020" s="202"/>
      <c r="D14020" s="202"/>
      <c r="E14020" s="202"/>
    </row>
    <row r="14021" spans="2:5">
      <c r="B14021" s="24"/>
      <c r="C14021" s="202"/>
      <c r="D14021" s="202"/>
      <c r="E14021" s="202"/>
    </row>
    <row r="14022" spans="2:5">
      <c r="B14022" s="24"/>
      <c r="C14022" s="202"/>
      <c r="D14022" s="202"/>
      <c r="E14022" s="202"/>
    </row>
    <row r="14023" spans="2:5">
      <c r="B14023" s="24"/>
      <c r="C14023" s="202"/>
      <c r="D14023" s="202"/>
      <c r="E14023" s="202"/>
    </row>
    <row r="14024" spans="2:5">
      <c r="B14024" s="24"/>
      <c r="C14024" s="202"/>
      <c r="D14024" s="202"/>
      <c r="E14024" s="202"/>
    </row>
    <row r="14025" spans="2:5">
      <c r="B14025" s="24"/>
      <c r="C14025" s="202"/>
      <c r="D14025" s="202"/>
      <c r="E14025" s="202"/>
    </row>
    <row r="14026" spans="2:5">
      <c r="B14026" s="24"/>
      <c r="C14026" s="202"/>
      <c r="D14026" s="202"/>
      <c r="E14026" s="202"/>
    </row>
    <row r="14027" spans="2:5">
      <c r="B14027" s="24"/>
      <c r="C14027" s="202"/>
      <c r="D14027" s="202"/>
      <c r="E14027" s="202"/>
    </row>
    <row r="14028" spans="2:5">
      <c r="B14028" s="24"/>
      <c r="C14028" s="202"/>
      <c r="D14028" s="202"/>
      <c r="E14028" s="202"/>
    </row>
    <row r="14029" spans="2:5">
      <c r="B14029" s="24"/>
      <c r="C14029" s="202"/>
      <c r="D14029" s="202"/>
      <c r="E14029" s="202"/>
    </row>
    <row r="14030" spans="2:5">
      <c r="B14030" s="24"/>
      <c r="C14030" s="202"/>
      <c r="D14030" s="202"/>
      <c r="E14030" s="202"/>
    </row>
    <row r="14031" spans="2:5">
      <c r="B14031" s="24"/>
      <c r="C14031" s="202"/>
      <c r="D14031" s="202"/>
      <c r="E14031" s="202"/>
    </row>
    <row r="14032" spans="2:5">
      <c r="B14032" s="24"/>
      <c r="C14032" s="202"/>
      <c r="D14032" s="202"/>
      <c r="E14032" s="202"/>
    </row>
    <row r="14033" spans="2:5">
      <c r="B14033" s="24"/>
      <c r="C14033" s="202"/>
      <c r="D14033" s="202"/>
      <c r="E14033" s="202"/>
    </row>
    <row r="14034" spans="2:5">
      <c r="B14034" s="24"/>
      <c r="C14034" s="202"/>
      <c r="D14034" s="202"/>
      <c r="E14034" s="202"/>
    </row>
    <row r="14035" spans="2:5">
      <c r="B14035" s="24"/>
      <c r="C14035" s="202"/>
      <c r="D14035" s="202"/>
      <c r="E14035" s="202"/>
    </row>
    <row r="14036" spans="2:5">
      <c r="B14036" s="24"/>
      <c r="C14036" s="202"/>
      <c r="D14036" s="202"/>
      <c r="E14036" s="202"/>
    </row>
    <row r="14037" spans="2:5">
      <c r="B14037" s="24"/>
      <c r="C14037" s="202"/>
      <c r="D14037" s="202"/>
      <c r="E14037" s="202"/>
    </row>
    <row r="14038" spans="2:5">
      <c r="B14038" s="24"/>
      <c r="C14038" s="202"/>
      <c r="D14038" s="202"/>
      <c r="E14038" s="202"/>
    </row>
    <row r="14039" spans="2:5">
      <c r="B14039" s="24"/>
      <c r="C14039" s="202"/>
      <c r="D14039" s="202"/>
      <c r="E14039" s="202"/>
    </row>
    <row r="14040" spans="2:5">
      <c r="B14040" s="24"/>
      <c r="C14040" s="202"/>
      <c r="D14040" s="202"/>
      <c r="E14040" s="202"/>
    </row>
    <row r="14041" spans="2:5">
      <c r="B14041" s="24"/>
      <c r="C14041" s="202"/>
      <c r="D14041" s="202"/>
      <c r="E14041" s="202"/>
    </row>
    <row r="14042" spans="2:5">
      <c r="B14042" s="24"/>
      <c r="C14042" s="202"/>
      <c r="D14042" s="202"/>
      <c r="E14042" s="202"/>
    </row>
    <row r="14043" spans="2:5">
      <c r="B14043" s="24"/>
      <c r="C14043" s="202"/>
      <c r="D14043" s="202"/>
      <c r="E14043" s="202"/>
    </row>
    <row r="14044" spans="2:5">
      <c r="B14044" s="24"/>
      <c r="C14044" s="202"/>
      <c r="D14044" s="202"/>
      <c r="E14044" s="202"/>
    </row>
    <row r="14045" spans="2:5">
      <c r="B14045" s="24"/>
      <c r="C14045" s="202"/>
      <c r="D14045" s="202"/>
      <c r="E14045" s="202"/>
    </row>
    <row r="14046" spans="2:5">
      <c r="B14046" s="24"/>
      <c r="C14046" s="202"/>
      <c r="D14046" s="202"/>
      <c r="E14046" s="202"/>
    </row>
    <row r="14047" spans="2:5">
      <c r="B14047" s="24"/>
      <c r="C14047" s="202"/>
      <c r="D14047" s="202"/>
      <c r="E14047" s="202"/>
    </row>
    <row r="14048" spans="2:5">
      <c r="B14048" s="24"/>
      <c r="C14048" s="202"/>
      <c r="D14048" s="202"/>
      <c r="E14048" s="202"/>
    </row>
    <row r="14049" spans="2:5">
      <c r="B14049" s="24"/>
      <c r="C14049" s="202"/>
      <c r="D14049" s="202"/>
      <c r="E14049" s="202"/>
    </row>
    <row r="14050" spans="2:5">
      <c r="B14050" s="24"/>
      <c r="C14050" s="202"/>
      <c r="D14050" s="202"/>
      <c r="E14050" s="202"/>
    </row>
    <row r="14051" spans="2:5">
      <c r="B14051" s="24"/>
      <c r="C14051" s="202"/>
      <c r="D14051" s="202"/>
      <c r="E14051" s="202"/>
    </row>
    <row r="14052" spans="2:5">
      <c r="B14052" s="24"/>
      <c r="C14052" s="202"/>
      <c r="D14052" s="202"/>
      <c r="E14052" s="202"/>
    </row>
    <row r="14053" spans="2:5">
      <c r="B14053" s="24"/>
      <c r="C14053" s="202"/>
      <c r="D14053" s="202"/>
      <c r="E14053" s="202"/>
    </row>
    <row r="14054" spans="2:5">
      <c r="B14054" s="24"/>
      <c r="C14054" s="202"/>
      <c r="D14054" s="202"/>
      <c r="E14054" s="202"/>
    </row>
    <row r="14055" spans="2:5">
      <c r="B14055" s="24"/>
      <c r="C14055" s="202"/>
      <c r="D14055" s="202"/>
      <c r="E14055" s="202"/>
    </row>
    <row r="14056" spans="2:5">
      <c r="B14056" s="24"/>
      <c r="C14056" s="202"/>
      <c r="D14056" s="202"/>
      <c r="E14056" s="202"/>
    </row>
    <row r="14057" spans="2:5">
      <c r="B14057" s="24"/>
      <c r="C14057" s="202"/>
      <c r="D14057" s="202"/>
      <c r="E14057" s="202"/>
    </row>
    <row r="14058" spans="2:5">
      <c r="B14058" s="24"/>
      <c r="C14058" s="202"/>
      <c r="D14058" s="202"/>
      <c r="E14058" s="202"/>
    </row>
    <row r="14059" spans="2:5">
      <c r="B14059" s="24"/>
      <c r="C14059" s="202"/>
      <c r="D14059" s="202"/>
      <c r="E14059" s="202"/>
    </row>
    <row r="14060" spans="2:5">
      <c r="B14060" s="24"/>
      <c r="C14060" s="202"/>
      <c r="D14060" s="202"/>
      <c r="E14060" s="202"/>
    </row>
    <row r="14061" spans="2:5">
      <c r="B14061" s="24"/>
      <c r="C14061" s="202"/>
      <c r="D14061" s="202"/>
      <c r="E14061" s="202"/>
    </row>
    <row r="14062" spans="2:5">
      <c r="B14062" s="24"/>
      <c r="C14062" s="202"/>
      <c r="D14062" s="202"/>
      <c r="E14062" s="202"/>
    </row>
    <row r="14063" spans="2:5">
      <c r="B14063" s="24"/>
      <c r="C14063" s="202"/>
      <c r="D14063" s="202"/>
      <c r="E14063" s="202"/>
    </row>
    <row r="14064" spans="2:5">
      <c r="B14064" s="24"/>
      <c r="C14064" s="202"/>
      <c r="D14064" s="202"/>
      <c r="E14064" s="202"/>
    </row>
    <row r="14065" spans="2:5">
      <c r="B14065" s="24"/>
      <c r="C14065" s="202"/>
      <c r="D14065" s="202"/>
      <c r="E14065" s="202"/>
    </row>
    <row r="14066" spans="2:5">
      <c r="B14066" s="24"/>
      <c r="C14066" s="202"/>
      <c r="D14066" s="202"/>
      <c r="E14066" s="202"/>
    </row>
    <row r="14067" spans="2:5">
      <c r="B14067" s="24"/>
      <c r="C14067" s="202"/>
      <c r="D14067" s="202"/>
      <c r="E14067" s="202"/>
    </row>
    <row r="14068" spans="2:5">
      <c r="B14068" s="24"/>
      <c r="C14068" s="202"/>
      <c r="D14068" s="202"/>
      <c r="E14068" s="202"/>
    </row>
    <row r="14069" spans="2:5">
      <c r="B14069" s="24"/>
      <c r="C14069" s="202"/>
      <c r="D14069" s="202"/>
      <c r="E14069" s="202"/>
    </row>
    <row r="14070" spans="2:5">
      <c r="B14070" s="24"/>
      <c r="C14070" s="202"/>
      <c r="D14070" s="202"/>
      <c r="E14070" s="202"/>
    </row>
    <row r="14071" spans="2:5">
      <c r="B14071" s="24"/>
      <c r="C14071" s="202"/>
      <c r="D14071" s="202"/>
      <c r="E14071" s="202"/>
    </row>
    <row r="14072" spans="2:5">
      <c r="B14072" s="24"/>
      <c r="C14072" s="202"/>
      <c r="D14072" s="202"/>
      <c r="E14072" s="202"/>
    </row>
    <row r="14073" spans="2:5">
      <c r="B14073" s="24"/>
      <c r="C14073" s="202"/>
      <c r="D14073" s="202"/>
      <c r="E14073" s="202"/>
    </row>
    <row r="14074" spans="2:5">
      <c r="B14074" s="24"/>
      <c r="C14074" s="202"/>
      <c r="D14074" s="202"/>
      <c r="E14074" s="202"/>
    </row>
    <row r="14075" spans="2:5">
      <c r="B14075" s="24"/>
      <c r="C14075" s="202"/>
      <c r="D14075" s="202"/>
      <c r="E14075" s="202"/>
    </row>
    <row r="14076" spans="2:5">
      <c r="B14076" s="24"/>
      <c r="C14076" s="202"/>
      <c r="D14076" s="202"/>
      <c r="E14076" s="202"/>
    </row>
    <row r="14077" spans="2:5">
      <c r="B14077" s="24"/>
      <c r="C14077" s="202"/>
      <c r="D14077" s="202"/>
      <c r="E14077" s="202"/>
    </row>
    <row r="14078" spans="2:5">
      <c r="B14078" s="24"/>
      <c r="C14078" s="202"/>
      <c r="D14078" s="202"/>
      <c r="E14078" s="202"/>
    </row>
    <row r="14079" spans="2:5">
      <c r="B14079" s="24"/>
      <c r="C14079" s="202"/>
      <c r="D14079" s="202"/>
      <c r="E14079" s="202"/>
    </row>
    <row r="14080" spans="2:5">
      <c r="B14080" s="24"/>
      <c r="C14080" s="202"/>
      <c r="D14080" s="202"/>
      <c r="E14080" s="202"/>
    </row>
    <row r="14081" spans="2:5">
      <c r="B14081" s="24"/>
      <c r="C14081" s="202"/>
      <c r="D14081" s="202"/>
      <c r="E14081" s="202"/>
    </row>
    <row r="14082" spans="2:5">
      <c r="B14082" s="24"/>
      <c r="C14082" s="202"/>
      <c r="D14082" s="202"/>
      <c r="E14082" s="202"/>
    </row>
    <row r="14083" spans="2:5">
      <c r="B14083" s="24"/>
      <c r="C14083" s="202"/>
      <c r="D14083" s="202"/>
      <c r="E14083" s="202"/>
    </row>
    <row r="14084" spans="2:5">
      <c r="B14084" s="24"/>
      <c r="C14084" s="202"/>
      <c r="D14084" s="202"/>
      <c r="E14084" s="202"/>
    </row>
    <row r="14085" spans="2:5">
      <c r="B14085" s="24"/>
      <c r="C14085" s="202"/>
      <c r="D14085" s="202"/>
      <c r="E14085" s="202"/>
    </row>
    <row r="14086" spans="2:5">
      <c r="B14086" s="24"/>
      <c r="C14086" s="202"/>
      <c r="D14086" s="202"/>
      <c r="E14086" s="202"/>
    </row>
    <row r="14087" spans="2:5">
      <c r="B14087" s="24"/>
      <c r="C14087" s="202"/>
      <c r="D14087" s="202"/>
      <c r="E14087" s="202"/>
    </row>
    <row r="14088" spans="2:5">
      <c r="B14088" s="24"/>
      <c r="C14088" s="202"/>
      <c r="D14088" s="202"/>
      <c r="E14088" s="202"/>
    </row>
    <row r="14089" spans="2:5">
      <c r="B14089" s="24"/>
      <c r="C14089" s="202"/>
      <c r="D14089" s="202"/>
      <c r="E14089" s="202"/>
    </row>
    <row r="14090" spans="2:5">
      <c r="B14090" s="24"/>
      <c r="C14090" s="202"/>
      <c r="D14090" s="202"/>
      <c r="E14090" s="202"/>
    </row>
    <row r="14091" spans="2:5">
      <c r="B14091" s="24"/>
      <c r="C14091" s="202"/>
      <c r="D14091" s="202"/>
      <c r="E14091" s="202"/>
    </row>
    <row r="14092" spans="2:5">
      <c r="B14092" s="24"/>
      <c r="C14092" s="202"/>
      <c r="D14092" s="202"/>
      <c r="E14092" s="202"/>
    </row>
    <row r="14093" spans="2:5">
      <c r="B14093" s="24"/>
      <c r="C14093" s="202"/>
      <c r="D14093" s="202"/>
      <c r="E14093" s="202"/>
    </row>
    <row r="14094" spans="2:5">
      <c r="B14094" s="24"/>
      <c r="C14094" s="202"/>
      <c r="D14094" s="202"/>
      <c r="E14094" s="202"/>
    </row>
    <row r="14095" spans="2:5">
      <c r="B14095" s="24"/>
      <c r="C14095" s="202"/>
      <c r="D14095" s="202"/>
      <c r="E14095" s="202"/>
    </row>
    <row r="14096" spans="2:5">
      <c r="B14096" s="24"/>
      <c r="C14096" s="202"/>
      <c r="D14096" s="202"/>
      <c r="E14096" s="202"/>
    </row>
    <row r="14097" spans="2:5">
      <c r="B14097" s="24"/>
      <c r="C14097" s="202"/>
      <c r="D14097" s="202"/>
      <c r="E14097" s="202"/>
    </row>
    <row r="14098" spans="2:5">
      <c r="B14098" s="24"/>
      <c r="C14098" s="202"/>
      <c r="D14098" s="202"/>
      <c r="E14098" s="202"/>
    </row>
    <row r="14099" spans="2:5">
      <c r="B14099" s="24"/>
      <c r="C14099" s="202"/>
      <c r="D14099" s="202"/>
      <c r="E14099" s="202"/>
    </row>
    <row r="14100" spans="2:5">
      <c r="B14100" s="24"/>
      <c r="C14100" s="202"/>
      <c r="D14100" s="202"/>
      <c r="E14100" s="202"/>
    </row>
    <row r="14101" spans="2:5">
      <c r="B14101" s="24"/>
      <c r="C14101" s="202"/>
      <c r="D14101" s="202"/>
      <c r="E14101" s="202"/>
    </row>
    <row r="14102" spans="2:5">
      <c r="B14102" s="24"/>
      <c r="C14102" s="202"/>
      <c r="D14102" s="202"/>
      <c r="E14102" s="202"/>
    </row>
    <row r="14103" spans="2:5">
      <c r="B14103" s="24"/>
      <c r="C14103" s="202"/>
      <c r="D14103" s="202"/>
      <c r="E14103" s="202"/>
    </row>
    <row r="14104" spans="2:5">
      <c r="B14104" s="24"/>
      <c r="C14104" s="202"/>
      <c r="D14104" s="202"/>
      <c r="E14104" s="202"/>
    </row>
    <row r="14105" spans="2:5">
      <c r="B14105" s="24"/>
      <c r="C14105" s="202"/>
      <c r="D14105" s="202"/>
      <c r="E14105" s="202"/>
    </row>
    <row r="14106" spans="2:5">
      <c r="B14106" s="24"/>
      <c r="C14106" s="202"/>
      <c r="D14106" s="202"/>
      <c r="E14106" s="202"/>
    </row>
    <row r="14107" spans="2:5">
      <c r="B14107" s="24"/>
      <c r="C14107" s="202"/>
      <c r="D14107" s="202"/>
      <c r="E14107" s="202"/>
    </row>
    <row r="14108" spans="2:5">
      <c r="B14108" s="24"/>
      <c r="C14108" s="202"/>
      <c r="D14108" s="202"/>
      <c r="E14108" s="202"/>
    </row>
    <row r="14109" spans="2:5">
      <c r="B14109" s="24"/>
      <c r="C14109" s="202"/>
      <c r="D14109" s="202"/>
      <c r="E14109" s="202"/>
    </row>
    <row r="14110" spans="2:5">
      <c r="B14110" s="24"/>
      <c r="C14110" s="202"/>
      <c r="D14110" s="202"/>
      <c r="E14110" s="202"/>
    </row>
    <row r="14111" spans="2:5">
      <c r="B14111" s="24"/>
      <c r="C14111" s="202"/>
      <c r="D14111" s="202"/>
      <c r="E14111" s="202"/>
    </row>
    <row r="14112" spans="2:5">
      <c r="B14112" s="24"/>
      <c r="C14112" s="202"/>
      <c r="D14112" s="202"/>
      <c r="E14112" s="202"/>
    </row>
    <row r="14113" spans="2:5">
      <c r="B14113" s="24"/>
      <c r="C14113" s="202"/>
      <c r="D14113" s="202"/>
      <c r="E14113" s="202"/>
    </row>
    <row r="14114" spans="2:5">
      <c r="B14114" s="24"/>
      <c r="C14114" s="202"/>
      <c r="D14114" s="202"/>
      <c r="E14114" s="202"/>
    </row>
    <row r="14115" spans="2:5">
      <c r="B14115" s="24"/>
      <c r="C14115" s="202"/>
      <c r="D14115" s="202"/>
      <c r="E14115" s="202"/>
    </row>
    <row r="14116" spans="2:5">
      <c r="B14116" s="24"/>
      <c r="C14116" s="202"/>
      <c r="D14116" s="202"/>
      <c r="E14116" s="202"/>
    </row>
    <row r="14117" spans="2:5">
      <c r="B14117" s="24"/>
      <c r="C14117" s="202"/>
      <c r="D14117" s="202"/>
      <c r="E14117" s="202"/>
    </row>
    <row r="14118" spans="2:5">
      <c r="B14118" s="24"/>
      <c r="C14118" s="202"/>
      <c r="D14118" s="202"/>
      <c r="E14118" s="202"/>
    </row>
    <row r="14119" spans="2:5">
      <c r="B14119" s="24"/>
      <c r="C14119" s="202"/>
      <c r="D14119" s="202"/>
      <c r="E14119" s="202"/>
    </row>
    <row r="14120" spans="2:5">
      <c r="B14120" s="24"/>
      <c r="C14120" s="202"/>
      <c r="D14120" s="202"/>
      <c r="E14120" s="202"/>
    </row>
    <row r="14121" spans="2:5">
      <c r="B14121" s="24"/>
      <c r="C14121" s="202"/>
      <c r="D14121" s="202"/>
      <c r="E14121" s="202"/>
    </row>
    <row r="14122" spans="2:5">
      <c r="B14122" s="24"/>
      <c r="C14122" s="202"/>
      <c r="D14122" s="202"/>
      <c r="E14122" s="202"/>
    </row>
    <row r="14123" spans="2:5">
      <c r="B14123" s="24"/>
      <c r="C14123" s="202"/>
      <c r="D14123" s="202"/>
      <c r="E14123" s="202"/>
    </row>
    <row r="14124" spans="2:5">
      <c r="B14124" s="24"/>
      <c r="C14124" s="202"/>
      <c r="D14124" s="202"/>
      <c r="E14124" s="202"/>
    </row>
    <row r="14125" spans="2:5">
      <c r="B14125" s="24"/>
      <c r="C14125" s="202"/>
      <c r="D14125" s="202"/>
      <c r="E14125" s="202"/>
    </row>
    <row r="14126" spans="2:5">
      <c r="B14126" s="24"/>
      <c r="C14126" s="202"/>
      <c r="D14126" s="202"/>
      <c r="E14126" s="202"/>
    </row>
    <row r="14127" spans="2:5">
      <c r="B14127" s="24"/>
      <c r="C14127" s="202"/>
      <c r="D14127" s="202"/>
      <c r="E14127" s="202"/>
    </row>
    <row r="14128" spans="2:5">
      <c r="B14128" s="24"/>
      <c r="C14128" s="202"/>
      <c r="D14128" s="202"/>
      <c r="E14128" s="202"/>
    </row>
    <row r="14129" spans="2:5">
      <c r="B14129" s="24"/>
      <c r="C14129" s="202"/>
      <c r="D14129" s="202"/>
      <c r="E14129" s="202"/>
    </row>
    <row r="14130" spans="2:5">
      <c r="B14130" s="24"/>
      <c r="C14130" s="202"/>
      <c r="D14130" s="202"/>
      <c r="E14130" s="202"/>
    </row>
    <row r="14131" spans="2:5">
      <c r="B14131" s="24"/>
      <c r="C14131" s="202"/>
      <c r="D14131" s="202"/>
      <c r="E14131" s="202"/>
    </row>
    <row r="14132" spans="2:5">
      <c r="B14132" s="24"/>
      <c r="C14132" s="202"/>
      <c r="D14132" s="202"/>
      <c r="E14132" s="202"/>
    </row>
    <row r="14133" spans="2:5">
      <c r="B14133" s="24"/>
      <c r="C14133" s="202"/>
      <c r="D14133" s="202"/>
      <c r="E14133" s="202"/>
    </row>
    <row r="14134" spans="2:5">
      <c r="B14134" s="24"/>
      <c r="C14134" s="202"/>
      <c r="D14134" s="202"/>
      <c r="E14134" s="202"/>
    </row>
    <row r="14135" spans="2:5">
      <c r="B14135" s="24"/>
      <c r="C14135" s="202"/>
      <c r="D14135" s="202"/>
      <c r="E14135" s="202"/>
    </row>
    <row r="14136" spans="2:5">
      <c r="B14136" s="24"/>
      <c r="C14136" s="202"/>
      <c r="D14136" s="202"/>
      <c r="E14136" s="202"/>
    </row>
    <row r="14137" spans="2:5">
      <c r="B14137" s="24"/>
      <c r="C14137" s="202"/>
      <c r="D14137" s="202"/>
      <c r="E14137" s="202"/>
    </row>
    <row r="14138" spans="2:5">
      <c r="B14138" s="24"/>
      <c r="C14138" s="202"/>
      <c r="D14138" s="202"/>
      <c r="E14138" s="202"/>
    </row>
    <row r="14139" spans="2:5">
      <c r="B14139" s="24"/>
      <c r="C14139" s="202"/>
      <c r="D14139" s="202"/>
      <c r="E14139" s="202"/>
    </row>
    <row r="14140" spans="2:5">
      <c r="B14140" s="24"/>
      <c r="C14140" s="202"/>
      <c r="D14140" s="202"/>
      <c r="E14140" s="202"/>
    </row>
    <row r="14141" spans="2:5">
      <c r="B14141" s="24"/>
      <c r="C14141" s="202"/>
      <c r="D14141" s="202"/>
      <c r="E14141" s="202"/>
    </row>
    <row r="14142" spans="2:5">
      <c r="B14142" s="24"/>
      <c r="C14142" s="202"/>
      <c r="D14142" s="202"/>
      <c r="E14142" s="202"/>
    </row>
    <row r="14143" spans="2:5">
      <c r="B14143" s="24"/>
      <c r="C14143" s="202"/>
      <c r="D14143" s="202"/>
      <c r="E14143" s="202"/>
    </row>
    <row r="14144" spans="2:5">
      <c r="B14144" s="24"/>
      <c r="C14144" s="202"/>
      <c r="D14144" s="202"/>
      <c r="E14144" s="202"/>
    </row>
    <row r="14145" spans="2:5">
      <c r="B14145" s="24"/>
      <c r="C14145" s="202"/>
      <c r="D14145" s="202"/>
      <c r="E14145" s="202"/>
    </row>
    <row r="14146" spans="2:5">
      <c r="B14146" s="24"/>
      <c r="C14146" s="202"/>
      <c r="D14146" s="202"/>
      <c r="E14146" s="202"/>
    </row>
    <row r="14147" spans="2:5">
      <c r="B14147" s="24"/>
      <c r="C14147" s="202"/>
      <c r="D14147" s="202"/>
      <c r="E14147" s="202"/>
    </row>
    <row r="14148" spans="2:5">
      <c r="B14148" s="24"/>
      <c r="C14148" s="202"/>
      <c r="D14148" s="202"/>
      <c r="E14148" s="202"/>
    </row>
    <row r="14149" spans="2:5">
      <c r="B14149" s="24"/>
      <c r="C14149" s="202"/>
      <c r="D14149" s="202"/>
      <c r="E14149" s="202"/>
    </row>
    <row r="14150" spans="2:5">
      <c r="B14150" s="24"/>
      <c r="C14150" s="202"/>
      <c r="D14150" s="202"/>
      <c r="E14150" s="202"/>
    </row>
    <row r="14151" spans="2:5">
      <c r="B14151" s="24"/>
      <c r="C14151" s="202"/>
      <c r="D14151" s="202"/>
      <c r="E14151" s="202"/>
    </row>
    <row r="14152" spans="2:5">
      <c r="B14152" s="24"/>
      <c r="C14152" s="202"/>
      <c r="D14152" s="202"/>
      <c r="E14152" s="202"/>
    </row>
    <row r="14153" spans="2:5">
      <c r="B14153" s="24"/>
      <c r="C14153" s="202"/>
      <c r="D14153" s="202"/>
      <c r="E14153" s="202"/>
    </row>
    <row r="14154" spans="2:5">
      <c r="B14154" s="24"/>
      <c r="C14154" s="202"/>
      <c r="D14154" s="202"/>
      <c r="E14154" s="202"/>
    </row>
    <row r="14155" spans="2:5">
      <c r="B14155" s="24"/>
      <c r="C14155" s="202"/>
      <c r="D14155" s="202"/>
      <c r="E14155" s="202"/>
    </row>
    <row r="14156" spans="2:5">
      <c r="B14156" s="24"/>
      <c r="C14156" s="202"/>
      <c r="D14156" s="202"/>
      <c r="E14156" s="202"/>
    </row>
    <row r="14157" spans="2:5">
      <c r="B14157" s="24"/>
      <c r="C14157" s="202"/>
      <c r="D14157" s="202"/>
      <c r="E14157" s="202"/>
    </row>
    <row r="14158" spans="2:5">
      <c r="B14158" s="24"/>
      <c r="C14158" s="202"/>
      <c r="D14158" s="202"/>
      <c r="E14158" s="202"/>
    </row>
    <row r="14159" spans="2:5">
      <c r="B14159" s="24"/>
      <c r="C14159" s="202"/>
      <c r="D14159" s="202"/>
      <c r="E14159" s="202"/>
    </row>
    <row r="14160" spans="2:5">
      <c r="B14160" s="24"/>
      <c r="C14160" s="202"/>
      <c r="D14160" s="202"/>
      <c r="E14160" s="202"/>
    </row>
    <row r="14161" spans="2:5">
      <c r="B14161" s="24"/>
      <c r="C14161" s="202"/>
      <c r="D14161" s="202"/>
      <c r="E14161" s="202"/>
    </row>
    <row r="14162" spans="2:5">
      <c r="B14162" s="24"/>
      <c r="C14162" s="202"/>
      <c r="D14162" s="202"/>
      <c r="E14162" s="202"/>
    </row>
    <row r="14163" spans="2:5">
      <c r="B14163" s="24"/>
      <c r="C14163" s="202"/>
      <c r="D14163" s="202"/>
      <c r="E14163" s="202"/>
    </row>
    <row r="14164" spans="2:5">
      <c r="B14164" s="24"/>
      <c r="C14164" s="202"/>
      <c r="D14164" s="202"/>
      <c r="E14164" s="202"/>
    </row>
    <row r="14165" spans="2:5">
      <c r="B14165" s="24"/>
      <c r="C14165" s="202"/>
      <c r="D14165" s="202"/>
      <c r="E14165" s="202"/>
    </row>
    <row r="14166" spans="2:5">
      <c r="B14166" s="24"/>
      <c r="C14166" s="202"/>
      <c r="D14166" s="202"/>
      <c r="E14166" s="202"/>
    </row>
    <row r="14167" spans="2:5">
      <c r="B14167" s="24"/>
      <c r="C14167" s="202"/>
      <c r="D14167" s="202"/>
      <c r="E14167" s="202"/>
    </row>
    <row r="14168" spans="2:5">
      <c r="B14168" s="24"/>
      <c r="C14168" s="202"/>
      <c r="D14168" s="202"/>
      <c r="E14168" s="202"/>
    </row>
    <row r="14169" spans="2:5">
      <c r="B14169" s="24"/>
      <c r="C14169" s="202"/>
      <c r="D14169" s="202"/>
      <c r="E14169" s="202"/>
    </row>
    <row r="14170" spans="2:5">
      <c r="B14170" s="24"/>
      <c r="C14170" s="202"/>
      <c r="D14170" s="202"/>
      <c r="E14170" s="202"/>
    </row>
    <row r="14171" spans="2:5">
      <c r="B14171" s="24"/>
      <c r="C14171" s="202"/>
      <c r="D14171" s="202"/>
      <c r="E14171" s="202"/>
    </row>
    <row r="14172" spans="2:5">
      <c r="B14172" s="24"/>
      <c r="C14172" s="202"/>
      <c r="D14172" s="202"/>
      <c r="E14172" s="202"/>
    </row>
    <row r="14173" spans="2:5">
      <c r="B14173" s="24"/>
      <c r="C14173" s="202"/>
      <c r="D14173" s="202"/>
      <c r="E14173" s="202"/>
    </row>
    <row r="14174" spans="2:5">
      <c r="B14174" s="24"/>
      <c r="C14174" s="202"/>
      <c r="D14174" s="202"/>
      <c r="E14174" s="202"/>
    </row>
    <row r="14175" spans="2:5">
      <c r="B14175" s="24"/>
      <c r="C14175" s="202"/>
      <c r="D14175" s="202"/>
      <c r="E14175" s="202"/>
    </row>
    <row r="14176" spans="2:5">
      <c r="B14176" s="24"/>
      <c r="C14176" s="202"/>
      <c r="D14176" s="202"/>
      <c r="E14176" s="202"/>
    </row>
    <row r="14177" spans="2:5">
      <c r="B14177" s="24"/>
      <c r="C14177" s="202"/>
      <c r="D14177" s="202"/>
      <c r="E14177" s="202"/>
    </row>
    <row r="14178" spans="2:5">
      <c r="B14178" s="24"/>
      <c r="C14178" s="202"/>
      <c r="D14178" s="202"/>
      <c r="E14178" s="202"/>
    </row>
    <row r="14179" spans="2:5">
      <c r="B14179" s="24"/>
      <c r="C14179" s="202"/>
      <c r="D14179" s="202"/>
      <c r="E14179" s="202"/>
    </row>
    <row r="14180" spans="2:5">
      <c r="B14180" s="24"/>
      <c r="C14180" s="202"/>
      <c r="D14180" s="202"/>
      <c r="E14180" s="202"/>
    </row>
    <row r="14181" spans="2:5">
      <c r="B14181" s="24"/>
      <c r="C14181" s="202"/>
      <c r="D14181" s="202"/>
      <c r="E14181" s="202"/>
    </row>
    <row r="14182" spans="2:5">
      <c r="B14182" s="24"/>
      <c r="C14182" s="202"/>
      <c r="D14182" s="202"/>
      <c r="E14182" s="202"/>
    </row>
    <row r="14183" spans="2:5">
      <c r="B14183" s="24"/>
      <c r="C14183" s="202"/>
      <c r="D14183" s="202"/>
      <c r="E14183" s="202"/>
    </row>
    <row r="14184" spans="2:5">
      <c r="B14184" s="24"/>
      <c r="C14184" s="202"/>
      <c r="D14184" s="202"/>
      <c r="E14184" s="202"/>
    </row>
    <row r="14185" spans="2:5">
      <c r="B14185" s="24"/>
      <c r="C14185" s="202"/>
      <c r="D14185" s="202"/>
      <c r="E14185" s="202"/>
    </row>
    <row r="14186" spans="2:5">
      <c r="B14186" s="24"/>
      <c r="C14186" s="202"/>
      <c r="D14186" s="202"/>
      <c r="E14186" s="202"/>
    </row>
    <row r="14187" spans="2:5">
      <c r="B14187" s="24"/>
      <c r="C14187" s="202"/>
      <c r="D14187" s="202"/>
      <c r="E14187" s="202"/>
    </row>
    <row r="14188" spans="2:5">
      <c r="B14188" s="24"/>
      <c r="C14188" s="202"/>
      <c r="D14188" s="202"/>
      <c r="E14188" s="202"/>
    </row>
    <row r="14189" spans="2:5">
      <c r="B14189" s="24"/>
      <c r="C14189" s="202"/>
      <c r="D14189" s="202"/>
      <c r="E14189" s="202"/>
    </row>
    <row r="14190" spans="2:5">
      <c r="B14190" s="24"/>
      <c r="C14190" s="202"/>
      <c r="D14190" s="202"/>
      <c r="E14190" s="202"/>
    </row>
    <row r="14191" spans="2:5">
      <c r="B14191" s="24"/>
      <c r="C14191" s="202"/>
      <c r="D14191" s="202"/>
      <c r="E14191" s="202"/>
    </row>
    <row r="14192" spans="2:5">
      <c r="B14192" s="24"/>
      <c r="C14192" s="202"/>
      <c r="D14192" s="202"/>
      <c r="E14192" s="202"/>
    </row>
    <row r="14193" spans="2:5">
      <c r="B14193" s="24"/>
      <c r="C14193" s="202"/>
      <c r="D14193" s="202"/>
      <c r="E14193" s="202"/>
    </row>
    <row r="14194" spans="2:5">
      <c r="B14194" s="24"/>
      <c r="C14194" s="202"/>
      <c r="D14194" s="202"/>
      <c r="E14194" s="202"/>
    </row>
    <row r="14195" spans="2:5">
      <c r="B14195" s="24"/>
      <c r="C14195" s="202"/>
      <c r="D14195" s="202"/>
      <c r="E14195" s="202"/>
    </row>
    <row r="14196" spans="2:5">
      <c r="B14196" s="24"/>
      <c r="C14196" s="202"/>
      <c r="D14196" s="202"/>
      <c r="E14196" s="202"/>
    </row>
    <row r="14197" spans="2:5">
      <c r="B14197" s="24"/>
      <c r="C14197" s="202"/>
      <c r="D14197" s="202"/>
      <c r="E14197" s="202"/>
    </row>
    <row r="14198" spans="2:5">
      <c r="B14198" s="24"/>
      <c r="C14198" s="202"/>
      <c r="D14198" s="202"/>
      <c r="E14198" s="202"/>
    </row>
    <row r="14199" spans="2:5">
      <c r="B14199" s="24"/>
      <c r="C14199" s="202"/>
      <c r="D14199" s="202"/>
      <c r="E14199" s="202"/>
    </row>
    <row r="14200" spans="2:5">
      <c r="B14200" s="24"/>
      <c r="C14200" s="202"/>
      <c r="D14200" s="202"/>
      <c r="E14200" s="202"/>
    </row>
    <row r="14201" spans="2:5">
      <c r="B14201" s="24"/>
      <c r="C14201" s="202"/>
      <c r="D14201" s="202"/>
      <c r="E14201" s="202"/>
    </row>
    <row r="14202" spans="2:5">
      <c r="B14202" s="24"/>
      <c r="C14202" s="202"/>
      <c r="D14202" s="202"/>
      <c r="E14202" s="202"/>
    </row>
    <row r="14203" spans="2:5">
      <c r="B14203" s="24"/>
      <c r="C14203" s="202"/>
      <c r="D14203" s="202"/>
      <c r="E14203" s="202"/>
    </row>
    <row r="14204" spans="2:5">
      <c r="B14204" s="24"/>
      <c r="C14204" s="202"/>
      <c r="D14204" s="202"/>
      <c r="E14204" s="202"/>
    </row>
    <row r="14205" spans="2:5">
      <c r="B14205" s="24"/>
      <c r="C14205" s="202"/>
      <c r="D14205" s="202"/>
      <c r="E14205" s="202"/>
    </row>
    <row r="14206" spans="2:5">
      <c r="B14206" s="24"/>
      <c r="C14206" s="202"/>
      <c r="D14206" s="202"/>
      <c r="E14206" s="202"/>
    </row>
    <row r="14207" spans="2:5">
      <c r="B14207" s="24"/>
      <c r="C14207" s="202"/>
      <c r="D14207" s="202"/>
      <c r="E14207" s="202"/>
    </row>
    <row r="14208" spans="2:5">
      <c r="B14208" s="24"/>
      <c r="C14208" s="202"/>
      <c r="D14208" s="202"/>
      <c r="E14208" s="202"/>
    </row>
    <row r="14209" spans="2:5">
      <c r="B14209" s="24"/>
      <c r="C14209" s="202"/>
      <c r="D14209" s="202"/>
      <c r="E14209" s="202"/>
    </row>
    <row r="14210" spans="2:5">
      <c r="B14210" s="24"/>
      <c r="C14210" s="202"/>
      <c r="D14210" s="202"/>
      <c r="E14210" s="202"/>
    </row>
    <row r="14211" spans="2:5">
      <c r="B14211" s="24"/>
      <c r="C14211" s="202"/>
      <c r="D14211" s="202"/>
      <c r="E14211" s="202"/>
    </row>
    <row r="14212" spans="2:5">
      <c r="B14212" s="24"/>
      <c r="C14212" s="202"/>
      <c r="D14212" s="202"/>
      <c r="E14212" s="202"/>
    </row>
    <row r="14213" spans="2:5">
      <c r="B14213" s="24"/>
      <c r="C14213" s="202"/>
      <c r="D14213" s="202"/>
      <c r="E14213" s="202"/>
    </row>
    <row r="14214" spans="2:5">
      <c r="B14214" s="24"/>
      <c r="C14214" s="202"/>
      <c r="D14214" s="202"/>
      <c r="E14214" s="202"/>
    </row>
    <row r="14215" spans="2:5">
      <c r="B14215" s="24"/>
      <c r="C14215" s="202"/>
      <c r="D14215" s="202"/>
      <c r="E14215" s="202"/>
    </row>
    <row r="14216" spans="2:5">
      <c r="B14216" s="24"/>
      <c r="C14216" s="202"/>
      <c r="D14216" s="202"/>
      <c r="E14216" s="202"/>
    </row>
    <row r="14217" spans="2:5">
      <c r="B14217" s="24"/>
      <c r="C14217" s="202"/>
      <c r="D14217" s="202"/>
      <c r="E14217" s="202"/>
    </row>
    <row r="14218" spans="2:5">
      <c r="B14218" s="24"/>
      <c r="C14218" s="202"/>
      <c r="D14218" s="202"/>
      <c r="E14218" s="202"/>
    </row>
    <row r="14219" spans="2:5">
      <c r="B14219" s="24"/>
      <c r="C14219" s="202"/>
      <c r="D14219" s="202"/>
      <c r="E14219" s="202"/>
    </row>
    <row r="14220" spans="2:5">
      <c r="B14220" s="24"/>
      <c r="C14220" s="202"/>
      <c r="D14220" s="202"/>
      <c r="E14220" s="202"/>
    </row>
    <row r="14221" spans="2:5">
      <c r="B14221" s="24"/>
      <c r="C14221" s="202"/>
      <c r="D14221" s="202"/>
      <c r="E14221" s="202"/>
    </row>
    <row r="14222" spans="2:5">
      <c r="B14222" s="24"/>
      <c r="C14222" s="202"/>
      <c r="D14222" s="202"/>
      <c r="E14222" s="202"/>
    </row>
    <row r="14223" spans="2:5">
      <c r="B14223" s="24"/>
      <c r="C14223" s="202"/>
      <c r="D14223" s="202"/>
      <c r="E14223" s="202"/>
    </row>
    <row r="14224" spans="2:5">
      <c r="B14224" s="24"/>
      <c r="C14224" s="202"/>
      <c r="D14224" s="202"/>
      <c r="E14224" s="202"/>
    </row>
    <row r="14225" spans="2:5">
      <c r="B14225" s="24"/>
      <c r="C14225" s="202"/>
      <c r="D14225" s="202"/>
      <c r="E14225" s="202"/>
    </row>
    <row r="14226" spans="2:5">
      <c r="B14226" s="24"/>
      <c r="C14226" s="202"/>
      <c r="D14226" s="202"/>
      <c r="E14226" s="202"/>
    </row>
    <row r="14227" spans="2:5">
      <c r="B14227" s="24"/>
      <c r="C14227" s="202"/>
      <c r="D14227" s="202"/>
      <c r="E14227" s="202"/>
    </row>
    <row r="14228" spans="2:5">
      <c r="B14228" s="24"/>
      <c r="C14228" s="202"/>
      <c r="D14228" s="202"/>
      <c r="E14228" s="202"/>
    </row>
    <row r="14229" spans="2:5">
      <c r="B14229" s="24"/>
      <c r="C14229" s="202"/>
      <c r="D14229" s="202"/>
      <c r="E14229" s="202"/>
    </row>
    <row r="14230" spans="2:5">
      <c r="B14230" s="24"/>
      <c r="C14230" s="202"/>
      <c r="D14230" s="202"/>
      <c r="E14230" s="202"/>
    </row>
    <row r="14231" spans="2:5">
      <c r="B14231" s="24"/>
      <c r="C14231" s="202"/>
      <c r="D14231" s="202"/>
      <c r="E14231" s="202"/>
    </row>
    <row r="14232" spans="2:5">
      <c r="B14232" s="24"/>
      <c r="C14232" s="202"/>
      <c r="D14232" s="202"/>
      <c r="E14232" s="202"/>
    </row>
    <row r="14233" spans="2:5">
      <c r="B14233" s="24"/>
      <c r="C14233" s="202"/>
      <c r="D14233" s="202"/>
      <c r="E14233" s="202"/>
    </row>
    <row r="14234" spans="2:5">
      <c r="B14234" s="24"/>
      <c r="C14234" s="202"/>
      <c r="D14234" s="202"/>
      <c r="E14234" s="202"/>
    </row>
    <row r="14235" spans="2:5">
      <c r="B14235" s="24"/>
      <c r="C14235" s="202"/>
      <c r="D14235" s="202"/>
      <c r="E14235" s="202"/>
    </row>
    <row r="14236" spans="2:5">
      <c r="B14236" s="24"/>
      <c r="C14236" s="202"/>
      <c r="D14236" s="202"/>
      <c r="E14236" s="202"/>
    </row>
    <row r="14237" spans="2:5">
      <c r="B14237" s="24"/>
      <c r="C14237" s="202"/>
      <c r="D14237" s="202"/>
      <c r="E14237" s="202"/>
    </row>
    <row r="14238" spans="2:5">
      <c r="B14238" s="24"/>
      <c r="C14238" s="202"/>
      <c r="D14238" s="202"/>
      <c r="E14238" s="202"/>
    </row>
    <row r="14239" spans="2:5">
      <c r="B14239" s="24"/>
      <c r="C14239" s="202"/>
      <c r="D14239" s="202"/>
      <c r="E14239" s="202"/>
    </row>
    <row r="14240" spans="2:5">
      <c r="B14240" s="24"/>
      <c r="C14240" s="202"/>
      <c r="D14240" s="202"/>
      <c r="E14240" s="202"/>
    </row>
    <row r="14241" spans="2:5">
      <c r="B14241" s="24"/>
      <c r="C14241" s="202"/>
      <c r="D14241" s="202"/>
      <c r="E14241" s="202"/>
    </row>
    <row r="14242" spans="2:5">
      <c r="B14242" s="24"/>
      <c r="C14242" s="202"/>
      <c r="D14242" s="202"/>
      <c r="E14242" s="202"/>
    </row>
    <row r="14243" spans="2:5">
      <c r="B14243" s="24"/>
      <c r="C14243" s="202"/>
      <c r="D14243" s="202"/>
      <c r="E14243" s="202"/>
    </row>
    <row r="14244" spans="2:5">
      <c r="B14244" s="24"/>
      <c r="C14244" s="202"/>
      <c r="D14244" s="202"/>
      <c r="E14244" s="202"/>
    </row>
    <row r="14245" spans="2:5">
      <c r="B14245" s="24"/>
      <c r="C14245" s="202"/>
      <c r="D14245" s="202"/>
      <c r="E14245" s="202"/>
    </row>
    <row r="14246" spans="2:5">
      <c r="B14246" s="24"/>
      <c r="C14246" s="202"/>
      <c r="D14246" s="202"/>
      <c r="E14246" s="202"/>
    </row>
    <row r="14247" spans="2:5">
      <c r="B14247" s="24"/>
      <c r="C14247" s="202"/>
      <c r="D14247" s="202"/>
      <c r="E14247" s="202"/>
    </row>
    <row r="14248" spans="2:5">
      <c r="B14248" s="24"/>
      <c r="C14248" s="202"/>
      <c r="D14248" s="202"/>
      <c r="E14248" s="202"/>
    </row>
    <row r="14249" spans="2:5">
      <c r="B14249" s="24"/>
      <c r="C14249" s="202"/>
      <c r="D14249" s="202"/>
      <c r="E14249" s="202"/>
    </row>
    <row r="14250" spans="2:5">
      <c r="B14250" s="24"/>
      <c r="C14250" s="202"/>
      <c r="D14250" s="202"/>
      <c r="E14250" s="202"/>
    </row>
    <row r="14251" spans="2:5">
      <c r="B14251" s="24"/>
      <c r="C14251" s="202"/>
      <c r="D14251" s="202"/>
      <c r="E14251" s="202"/>
    </row>
    <row r="14252" spans="2:5">
      <c r="B14252" s="24"/>
      <c r="C14252" s="202"/>
      <c r="D14252" s="202"/>
      <c r="E14252" s="202"/>
    </row>
    <row r="14253" spans="2:5">
      <c r="B14253" s="24"/>
      <c r="C14253" s="202"/>
      <c r="D14253" s="202"/>
      <c r="E14253" s="202"/>
    </row>
    <row r="14254" spans="2:5">
      <c r="B14254" s="24"/>
      <c r="C14254" s="202"/>
      <c r="D14254" s="202"/>
      <c r="E14254" s="202"/>
    </row>
    <row r="14255" spans="2:5">
      <c r="B14255" s="24"/>
      <c r="C14255" s="202"/>
      <c r="D14255" s="202"/>
      <c r="E14255" s="202"/>
    </row>
    <row r="14256" spans="2:5">
      <c r="B14256" s="24"/>
      <c r="C14256" s="202"/>
      <c r="D14256" s="202"/>
      <c r="E14256" s="202"/>
    </row>
    <row r="14257" spans="2:5">
      <c r="B14257" s="24"/>
      <c r="C14257" s="202"/>
      <c r="D14257" s="202"/>
      <c r="E14257" s="202"/>
    </row>
    <row r="14258" spans="2:5">
      <c r="B14258" s="24"/>
      <c r="C14258" s="202"/>
      <c r="D14258" s="202"/>
      <c r="E14258" s="202"/>
    </row>
    <row r="14259" spans="2:5">
      <c r="B14259" s="24"/>
      <c r="C14259" s="202"/>
      <c r="D14259" s="202"/>
      <c r="E14259" s="202"/>
    </row>
    <row r="14260" spans="2:5">
      <c r="B14260" s="24"/>
      <c r="C14260" s="202"/>
      <c r="D14260" s="202"/>
      <c r="E14260" s="202"/>
    </row>
    <row r="14261" spans="2:5">
      <c r="B14261" s="24"/>
      <c r="C14261" s="202"/>
      <c r="D14261" s="202"/>
      <c r="E14261" s="202"/>
    </row>
    <row r="14262" spans="2:5">
      <c r="B14262" s="24"/>
      <c r="C14262" s="202"/>
      <c r="D14262" s="202"/>
      <c r="E14262" s="202"/>
    </row>
    <row r="14263" spans="2:5">
      <c r="B14263" s="24"/>
      <c r="C14263" s="202"/>
      <c r="D14263" s="202"/>
      <c r="E14263" s="202"/>
    </row>
    <row r="14264" spans="2:5">
      <c r="B14264" s="24"/>
      <c r="C14264" s="202"/>
      <c r="D14264" s="202"/>
      <c r="E14264" s="202"/>
    </row>
    <row r="14265" spans="2:5">
      <c r="B14265" s="24"/>
      <c r="C14265" s="202"/>
      <c r="D14265" s="202"/>
      <c r="E14265" s="202"/>
    </row>
    <row r="14266" spans="2:5">
      <c r="B14266" s="24"/>
      <c r="C14266" s="202"/>
      <c r="D14266" s="202"/>
      <c r="E14266" s="202"/>
    </row>
    <row r="14267" spans="2:5">
      <c r="B14267" s="24"/>
      <c r="C14267" s="202"/>
      <c r="D14267" s="202"/>
      <c r="E14267" s="202"/>
    </row>
    <row r="14268" spans="2:5">
      <c r="B14268" s="24"/>
      <c r="C14268" s="202"/>
      <c r="D14268" s="202"/>
      <c r="E14268" s="202"/>
    </row>
    <row r="14269" spans="2:5">
      <c r="B14269" s="24"/>
      <c r="C14269" s="202"/>
      <c r="D14269" s="202"/>
      <c r="E14269" s="202"/>
    </row>
    <row r="14270" spans="2:5">
      <c r="B14270" s="24"/>
      <c r="C14270" s="202"/>
      <c r="D14270" s="202"/>
      <c r="E14270" s="202"/>
    </row>
    <row r="14271" spans="2:5">
      <c r="B14271" s="24"/>
      <c r="C14271" s="202"/>
      <c r="D14271" s="202"/>
      <c r="E14271" s="202"/>
    </row>
    <row r="14272" spans="2:5">
      <c r="B14272" s="24"/>
      <c r="C14272" s="202"/>
      <c r="D14272" s="202"/>
      <c r="E14272" s="202"/>
    </row>
    <row r="14273" spans="2:5">
      <c r="B14273" s="24"/>
      <c r="C14273" s="202"/>
      <c r="D14273" s="202"/>
      <c r="E14273" s="202"/>
    </row>
    <row r="14274" spans="2:5">
      <c r="B14274" s="24"/>
      <c r="C14274" s="202"/>
      <c r="D14274" s="202"/>
      <c r="E14274" s="202"/>
    </row>
    <row r="14275" spans="2:5">
      <c r="B14275" s="24"/>
      <c r="C14275" s="202"/>
      <c r="D14275" s="202"/>
      <c r="E14275" s="202"/>
    </row>
    <row r="14276" spans="2:5">
      <c r="B14276" s="24"/>
      <c r="C14276" s="202"/>
      <c r="D14276" s="202"/>
      <c r="E14276" s="202"/>
    </row>
    <row r="14277" spans="2:5">
      <c r="B14277" s="24"/>
      <c r="C14277" s="202"/>
      <c r="D14277" s="202"/>
      <c r="E14277" s="202"/>
    </row>
    <row r="14278" spans="2:5">
      <c r="B14278" s="24"/>
      <c r="C14278" s="202"/>
      <c r="D14278" s="202"/>
      <c r="E14278" s="202"/>
    </row>
    <row r="14279" spans="2:5">
      <c r="B14279" s="24"/>
      <c r="C14279" s="202"/>
      <c r="D14279" s="202"/>
      <c r="E14279" s="202"/>
    </row>
    <row r="14280" spans="2:5">
      <c r="B14280" s="24"/>
      <c r="C14280" s="202"/>
      <c r="D14280" s="202"/>
      <c r="E14280" s="202"/>
    </row>
    <row r="14281" spans="2:5">
      <c r="B14281" s="24"/>
      <c r="C14281" s="202"/>
      <c r="D14281" s="202"/>
      <c r="E14281" s="202"/>
    </row>
    <row r="14282" spans="2:5">
      <c r="B14282" s="24"/>
      <c r="C14282" s="202"/>
      <c r="D14282" s="202"/>
      <c r="E14282" s="202"/>
    </row>
    <row r="14283" spans="2:5">
      <c r="B14283" s="24"/>
      <c r="C14283" s="202"/>
      <c r="D14283" s="202"/>
      <c r="E14283" s="202"/>
    </row>
    <row r="14284" spans="2:5">
      <c r="B14284" s="24"/>
      <c r="C14284" s="202"/>
      <c r="D14284" s="202"/>
      <c r="E14284" s="202"/>
    </row>
    <row r="14285" spans="2:5">
      <c r="B14285" s="24"/>
      <c r="C14285" s="202"/>
      <c r="D14285" s="202"/>
      <c r="E14285" s="202"/>
    </row>
    <row r="14286" spans="2:5">
      <c r="B14286" s="24"/>
      <c r="C14286" s="202"/>
      <c r="D14286" s="202"/>
      <c r="E14286" s="202"/>
    </row>
    <row r="14287" spans="2:5">
      <c r="B14287" s="24"/>
      <c r="C14287" s="202"/>
      <c r="D14287" s="202"/>
      <c r="E14287" s="202"/>
    </row>
    <row r="14288" spans="2:5">
      <c r="B14288" s="24"/>
      <c r="C14288" s="202"/>
      <c r="D14288" s="202"/>
      <c r="E14288" s="202"/>
    </row>
    <row r="14289" spans="2:5">
      <c r="B14289" s="24"/>
      <c r="C14289" s="202"/>
      <c r="D14289" s="202"/>
      <c r="E14289" s="202"/>
    </row>
    <row r="14290" spans="2:5">
      <c r="B14290" s="24"/>
      <c r="C14290" s="202"/>
      <c r="D14290" s="202"/>
      <c r="E14290" s="202"/>
    </row>
    <row r="14291" spans="2:5">
      <c r="B14291" s="24"/>
      <c r="C14291" s="202"/>
      <c r="D14291" s="202"/>
      <c r="E14291" s="202"/>
    </row>
    <row r="14292" spans="2:5">
      <c r="B14292" s="24"/>
      <c r="C14292" s="202"/>
      <c r="D14292" s="202"/>
      <c r="E14292" s="202"/>
    </row>
    <row r="14293" spans="2:5">
      <c r="B14293" s="24"/>
      <c r="C14293" s="202"/>
      <c r="D14293" s="202"/>
      <c r="E14293" s="202"/>
    </row>
    <row r="14294" spans="2:5">
      <c r="B14294" s="24"/>
      <c r="C14294" s="202"/>
      <c r="D14294" s="202"/>
      <c r="E14294" s="202"/>
    </row>
    <row r="14295" spans="2:5">
      <c r="B14295" s="24"/>
      <c r="C14295" s="202"/>
      <c r="D14295" s="202"/>
      <c r="E14295" s="202"/>
    </row>
    <row r="14296" spans="2:5">
      <c r="B14296" s="24"/>
      <c r="C14296" s="202"/>
      <c r="D14296" s="202"/>
      <c r="E14296" s="202"/>
    </row>
    <row r="14297" spans="2:5">
      <c r="B14297" s="24"/>
      <c r="C14297" s="202"/>
      <c r="D14297" s="202"/>
      <c r="E14297" s="202"/>
    </row>
    <row r="14298" spans="2:5">
      <c r="B14298" s="24"/>
      <c r="C14298" s="202"/>
      <c r="D14298" s="202"/>
      <c r="E14298" s="202"/>
    </row>
    <row r="14299" spans="2:5">
      <c r="B14299" s="24"/>
      <c r="C14299" s="202"/>
      <c r="D14299" s="202"/>
      <c r="E14299" s="202"/>
    </row>
    <row r="14300" spans="2:5">
      <c r="B14300" s="24"/>
      <c r="C14300" s="202"/>
      <c r="D14300" s="202"/>
      <c r="E14300" s="202"/>
    </row>
    <row r="14301" spans="2:5">
      <c r="B14301" s="24"/>
      <c r="C14301" s="202"/>
      <c r="D14301" s="202"/>
      <c r="E14301" s="202"/>
    </row>
    <row r="14302" spans="2:5">
      <c r="B14302" s="24"/>
      <c r="C14302" s="202"/>
      <c r="D14302" s="202"/>
      <c r="E14302" s="202"/>
    </row>
    <row r="14303" spans="2:5">
      <c r="B14303" s="24"/>
      <c r="C14303" s="202"/>
      <c r="D14303" s="202"/>
      <c r="E14303" s="202"/>
    </row>
    <row r="14304" spans="2:5">
      <c r="B14304" s="24"/>
      <c r="C14304" s="202"/>
      <c r="D14304" s="202"/>
      <c r="E14304" s="202"/>
    </row>
    <row r="14305" spans="2:5">
      <c r="B14305" s="24"/>
      <c r="C14305" s="202"/>
      <c r="D14305" s="202"/>
      <c r="E14305" s="202"/>
    </row>
    <row r="14306" spans="2:5">
      <c r="B14306" s="24"/>
      <c r="C14306" s="202"/>
      <c r="D14306" s="202"/>
      <c r="E14306" s="202"/>
    </row>
    <row r="14307" spans="2:5">
      <c r="B14307" s="24"/>
      <c r="C14307" s="202"/>
      <c r="D14307" s="202"/>
      <c r="E14307" s="202"/>
    </row>
    <row r="14308" spans="2:5">
      <c r="B14308" s="24"/>
      <c r="C14308" s="202"/>
      <c r="D14308" s="202"/>
      <c r="E14308" s="202"/>
    </row>
    <row r="14309" spans="2:5">
      <c r="B14309" s="24"/>
      <c r="C14309" s="202"/>
      <c r="D14309" s="202"/>
      <c r="E14309" s="202"/>
    </row>
    <row r="14310" spans="2:5">
      <c r="B14310" s="24"/>
      <c r="C14310" s="202"/>
      <c r="D14310" s="202"/>
      <c r="E14310" s="202"/>
    </row>
    <row r="14311" spans="2:5">
      <c r="B14311" s="24"/>
      <c r="C14311" s="202"/>
      <c r="D14311" s="202"/>
      <c r="E14311" s="202"/>
    </row>
    <row r="14312" spans="2:5">
      <c r="B14312" s="24"/>
      <c r="C14312" s="202"/>
      <c r="D14312" s="202"/>
      <c r="E14312" s="202"/>
    </row>
    <row r="14313" spans="2:5">
      <c r="B14313" s="24"/>
      <c r="C14313" s="202"/>
      <c r="D14313" s="202"/>
      <c r="E14313" s="202"/>
    </row>
    <row r="14314" spans="2:5">
      <c r="B14314" s="24"/>
      <c r="C14314" s="202"/>
      <c r="D14314" s="202"/>
      <c r="E14314" s="202"/>
    </row>
    <row r="14315" spans="2:5">
      <c r="B14315" s="24"/>
      <c r="C14315" s="202"/>
      <c r="D14315" s="202"/>
      <c r="E14315" s="202"/>
    </row>
    <row r="14316" spans="2:5">
      <c r="B14316" s="24"/>
      <c r="C14316" s="202"/>
      <c r="D14316" s="202"/>
      <c r="E14316" s="202"/>
    </row>
    <row r="14317" spans="2:5">
      <c r="B14317" s="24"/>
      <c r="C14317" s="202"/>
      <c r="D14317" s="202"/>
      <c r="E14317" s="202"/>
    </row>
    <row r="14318" spans="2:5">
      <c r="B14318" s="24"/>
      <c r="C14318" s="202"/>
      <c r="D14318" s="202"/>
      <c r="E14318" s="202"/>
    </row>
    <row r="14319" spans="2:5">
      <c r="B14319" s="24"/>
      <c r="C14319" s="202"/>
      <c r="D14319" s="202"/>
      <c r="E14319" s="202"/>
    </row>
    <row r="14320" spans="2:5">
      <c r="B14320" s="24"/>
      <c r="C14320" s="202"/>
      <c r="D14320" s="202"/>
      <c r="E14320" s="202"/>
    </row>
    <row r="14321" spans="2:5">
      <c r="B14321" s="24"/>
      <c r="C14321" s="202"/>
      <c r="D14321" s="202"/>
      <c r="E14321" s="202"/>
    </row>
    <row r="14322" spans="2:5">
      <c r="B14322" s="24"/>
      <c r="C14322" s="202"/>
      <c r="D14322" s="202"/>
      <c r="E14322" s="202"/>
    </row>
    <row r="14323" spans="2:5">
      <c r="B14323" s="24"/>
      <c r="C14323" s="202"/>
      <c r="D14323" s="202"/>
      <c r="E14323" s="202"/>
    </row>
    <row r="14324" spans="2:5">
      <c r="B14324" s="24"/>
      <c r="C14324" s="202"/>
      <c r="D14324" s="202"/>
      <c r="E14324" s="202"/>
    </row>
    <row r="14325" spans="2:5">
      <c r="B14325" s="24"/>
      <c r="C14325" s="202"/>
      <c r="D14325" s="202"/>
      <c r="E14325" s="202"/>
    </row>
    <row r="14326" spans="2:5">
      <c r="B14326" s="24"/>
      <c r="C14326" s="202"/>
      <c r="D14326" s="202"/>
      <c r="E14326" s="202"/>
    </row>
    <row r="14327" spans="2:5">
      <c r="B14327" s="24"/>
      <c r="C14327" s="202"/>
      <c r="D14327" s="202"/>
      <c r="E14327" s="202"/>
    </row>
    <row r="14328" spans="2:5">
      <c r="B14328" s="24"/>
      <c r="C14328" s="202"/>
      <c r="D14328" s="202"/>
      <c r="E14328" s="202"/>
    </row>
    <row r="14329" spans="2:5">
      <c r="B14329" s="24"/>
      <c r="C14329" s="202"/>
      <c r="D14329" s="202"/>
      <c r="E14329" s="202"/>
    </row>
    <row r="14330" spans="2:5">
      <c r="B14330" s="24"/>
      <c r="C14330" s="202"/>
      <c r="D14330" s="202"/>
      <c r="E14330" s="202"/>
    </row>
    <row r="14331" spans="2:5">
      <c r="B14331" s="24"/>
      <c r="C14331" s="202"/>
      <c r="D14331" s="202"/>
      <c r="E14331" s="202"/>
    </row>
    <row r="14332" spans="2:5">
      <c r="B14332" s="24"/>
      <c r="C14332" s="202"/>
      <c r="D14332" s="202"/>
      <c r="E14332" s="202"/>
    </row>
    <row r="14333" spans="2:5">
      <c r="B14333" s="24"/>
      <c r="C14333" s="202"/>
      <c r="D14333" s="202"/>
      <c r="E14333" s="202"/>
    </row>
    <row r="14334" spans="2:5">
      <c r="B14334" s="24"/>
      <c r="C14334" s="202"/>
      <c r="D14334" s="202"/>
      <c r="E14334" s="202"/>
    </row>
    <row r="14335" spans="2:5">
      <c r="B14335" s="24"/>
      <c r="C14335" s="202"/>
      <c r="D14335" s="202"/>
      <c r="E14335" s="202"/>
    </row>
    <row r="14336" spans="2:5">
      <c r="B14336" s="24"/>
      <c r="C14336" s="202"/>
      <c r="D14336" s="202"/>
      <c r="E14336" s="202"/>
    </row>
    <row r="14337" spans="2:5">
      <c r="B14337" s="24"/>
      <c r="C14337" s="202"/>
      <c r="D14337" s="202"/>
      <c r="E14337" s="202"/>
    </row>
    <row r="14338" spans="2:5">
      <c r="B14338" s="24"/>
      <c r="C14338" s="202"/>
      <c r="D14338" s="202"/>
      <c r="E14338" s="202"/>
    </row>
    <row r="14339" spans="2:5">
      <c r="B14339" s="24"/>
      <c r="C14339" s="202"/>
      <c r="D14339" s="202"/>
      <c r="E14339" s="202"/>
    </row>
    <row r="14340" spans="2:5">
      <c r="B14340" s="24"/>
      <c r="C14340" s="202"/>
      <c r="D14340" s="202"/>
      <c r="E14340" s="202"/>
    </row>
    <row r="14341" spans="2:5">
      <c r="B14341" s="24"/>
      <c r="C14341" s="202"/>
      <c r="D14341" s="202"/>
      <c r="E14341" s="202"/>
    </row>
    <row r="14342" spans="2:5">
      <c r="B14342" s="24"/>
      <c r="C14342" s="202"/>
      <c r="D14342" s="202"/>
      <c r="E14342" s="202"/>
    </row>
    <row r="14343" spans="2:5">
      <c r="B14343" s="24"/>
      <c r="C14343" s="202"/>
      <c r="D14343" s="202"/>
      <c r="E14343" s="202"/>
    </row>
    <row r="14344" spans="2:5">
      <c r="B14344" s="24"/>
      <c r="C14344" s="202"/>
      <c r="D14344" s="202"/>
      <c r="E14344" s="202"/>
    </row>
    <row r="14345" spans="2:5">
      <c r="B14345" s="24"/>
      <c r="C14345" s="202"/>
      <c r="D14345" s="202"/>
      <c r="E14345" s="202"/>
    </row>
    <row r="14346" spans="2:5">
      <c r="B14346" s="24"/>
      <c r="C14346" s="202"/>
      <c r="D14346" s="202"/>
      <c r="E14346" s="202"/>
    </row>
    <row r="14347" spans="2:5">
      <c r="B14347" s="24"/>
      <c r="C14347" s="202"/>
      <c r="D14347" s="202"/>
      <c r="E14347" s="202"/>
    </row>
    <row r="14348" spans="2:5">
      <c r="B14348" s="24"/>
      <c r="C14348" s="202"/>
      <c r="D14348" s="202"/>
      <c r="E14348" s="202"/>
    </row>
    <row r="14349" spans="2:5">
      <c r="B14349" s="24"/>
      <c r="C14349" s="202"/>
      <c r="D14349" s="202"/>
      <c r="E14349" s="202"/>
    </row>
    <row r="14350" spans="2:5">
      <c r="B14350" s="24"/>
      <c r="C14350" s="202"/>
      <c r="D14350" s="202"/>
      <c r="E14350" s="202"/>
    </row>
    <row r="14351" spans="2:5">
      <c r="B14351" s="24"/>
      <c r="C14351" s="202"/>
      <c r="D14351" s="202"/>
      <c r="E14351" s="202"/>
    </row>
    <row r="14352" spans="2:5">
      <c r="B14352" s="24"/>
      <c r="C14352" s="202"/>
      <c r="D14352" s="202"/>
      <c r="E14352" s="202"/>
    </row>
    <row r="14353" spans="2:5">
      <c r="B14353" s="24"/>
      <c r="C14353" s="202"/>
      <c r="D14353" s="202"/>
      <c r="E14353" s="202"/>
    </row>
    <row r="14354" spans="2:5">
      <c r="B14354" s="24"/>
      <c r="C14354" s="202"/>
      <c r="D14354" s="202"/>
      <c r="E14354" s="202"/>
    </row>
    <row r="14355" spans="2:5">
      <c r="B14355" s="24"/>
      <c r="C14355" s="202"/>
      <c r="D14355" s="202"/>
      <c r="E14355" s="202"/>
    </row>
    <row r="14356" spans="2:5">
      <c r="B14356" s="24"/>
      <c r="C14356" s="202"/>
      <c r="D14356" s="202"/>
      <c r="E14356" s="202"/>
    </row>
    <row r="14357" spans="2:5">
      <c r="B14357" s="24"/>
      <c r="C14357" s="202"/>
      <c r="D14357" s="202"/>
      <c r="E14357" s="202"/>
    </row>
    <row r="14358" spans="2:5">
      <c r="B14358" s="24"/>
      <c r="C14358" s="202"/>
      <c r="D14358" s="202"/>
      <c r="E14358" s="202"/>
    </row>
    <row r="14359" spans="2:5">
      <c r="B14359" s="24"/>
      <c r="C14359" s="202"/>
      <c r="D14359" s="202"/>
      <c r="E14359" s="202"/>
    </row>
    <row r="14360" spans="2:5">
      <c r="B14360" s="24"/>
      <c r="C14360" s="202"/>
      <c r="D14360" s="202"/>
      <c r="E14360" s="202"/>
    </row>
    <row r="14361" spans="2:5">
      <c r="B14361" s="24"/>
      <c r="C14361" s="202"/>
      <c r="D14361" s="202"/>
      <c r="E14361" s="202"/>
    </row>
    <row r="14362" spans="2:5">
      <c r="B14362" s="24"/>
      <c r="C14362" s="202"/>
      <c r="D14362" s="202"/>
      <c r="E14362" s="202"/>
    </row>
    <row r="14363" spans="2:5">
      <c r="B14363" s="24"/>
      <c r="C14363" s="202"/>
      <c r="D14363" s="202"/>
      <c r="E14363" s="202"/>
    </row>
    <row r="14364" spans="2:5">
      <c r="B14364" s="24"/>
      <c r="C14364" s="202"/>
      <c r="D14364" s="202"/>
      <c r="E14364" s="202"/>
    </row>
    <row r="14365" spans="2:5">
      <c r="B14365" s="24"/>
      <c r="C14365" s="202"/>
      <c r="D14365" s="202"/>
      <c r="E14365" s="202"/>
    </row>
    <row r="14366" spans="2:5">
      <c r="B14366" s="24"/>
      <c r="C14366" s="202"/>
      <c r="D14366" s="202"/>
      <c r="E14366" s="202"/>
    </row>
    <row r="14367" spans="2:5">
      <c r="B14367" s="24"/>
      <c r="C14367" s="202"/>
      <c r="D14367" s="202"/>
      <c r="E14367" s="202"/>
    </row>
    <row r="14368" spans="2:5">
      <c r="B14368" s="24"/>
      <c r="C14368" s="202"/>
      <c r="D14368" s="202"/>
      <c r="E14368" s="202"/>
    </row>
    <row r="14369" spans="2:5">
      <c r="B14369" s="24"/>
      <c r="C14369" s="202"/>
      <c r="D14369" s="202"/>
      <c r="E14369" s="202"/>
    </row>
    <row r="14370" spans="2:5">
      <c r="B14370" s="24"/>
      <c r="C14370" s="202"/>
      <c r="D14370" s="202"/>
      <c r="E14370" s="202"/>
    </row>
    <row r="14371" spans="2:5">
      <c r="B14371" s="24"/>
      <c r="C14371" s="202"/>
      <c r="D14371" s="202"/>
      <c r="E14371" s="202"/>
    </row>
    <row r="14372" spans="2:5">
      <c r="B14372" s="24"/>
      <c r="C14372" s="202"/>
      <c r="D14372" s="202"/>
      <c r="E14372" s="202"/>
    </row>
    <row r="14373" spans="2:5">
      <c r="B14373" s="24"/>
      <c r="C14373" s="202"/>
      <c r="D14373" s="202"/>
      <c r="E14373" s="202"/>
    </row>
    <row r="14374" spans="2:5">
      <c r="B14374" s="24"/>
      <c r="C14374" s="202"/>
      <c r="D14374" s="202"/>
      <c r="E14374" s="202"/>
    </row>
    <row r="14375" spans="2:5">
      <c r="B14375" s="24"/>
      <c r="C14375" s="202"/>
      <c r="D14375" s="202"/>
      <c r="E14375" s="202"/>
    </row>
    <row r="14376" spans="2:5">
      <c r="B14376" s="24"/>
      <c r="C14376" s="202"/>
      <c r="D14376" s="202"/>
      <c r="E14376" s="202"/>
    </row>
    <row r="14377" spans="2:5">
      <c r="B14377" s="24"/>
      <c r="C14377" s="202"/>
      <c r="D14377" s="202"/>
      <c r="E14377" s="202"/>
    </row>
    <row r="14378" spans="2:5">
      <c r="B14378" s="24"/>
      <c r="C14378" s="202"/>
      <c r="D14378" s="202"/>
      <c r="E14378" s="202"/>
    </row>
    <row r="14379" spans="2:5">
      <c r="B14379" s="24"/>
      <c r="C14379" s="202"/>
      <c r="D14379" s="202"/>
      <c r="E14379" s="202"/>
    </row>
    <row r="14380" spans="2:5">
      <c r="B14380" s="24"/>
      <c r="C14380" s="202"/>
      <c r="D14380" s="202"/>
      <c r="E14380" s="202"/>
    </row>
    <row r="14381" spans="2:5">
      <c r="B14381" s="24"/>
      <c r="C14381" s="202"/>
      <c r="D14381" s="202"/>
      <c r="E14381" s="202"/>
    </row>
    <row r="14382" spans="2:5">
      <c r="B14382" s="24"/>
      <c r="C14382" s="202"/>
      <c r="D14382" s="202"/>
      <c r="E14382" s="202"/>
    </row>
    <row r="14383" spans="2:5">
      <c r="B14383" s="24"/>
      <c r="C14383" s="202"/>
      <c r="D14383" s="202"/>
      <c r="E14383" s="202"/>
    </row>
    <row r="14384" spans="2:5">
      <c r="B14384" s="24"/>
      <c r="C14384" s="202"/>
      <c r="D14384" s="202"/>
      <c r="E14384" s="202"/>
    </row>
    <row r="14385" spans="2:5">
      <c r="B14385" s="24"/>
      <c r="C14385" s="202"/>
      <c r="D14385" s="202"/>
      <c r="E14385" s="202"/>
    </row>
    <row r="14386" spans="2:5">
      <c r="B14386" s="24"/>
      <c r="C14386" s="202"/>
      <c r="D14386" s="202"/>
      <c r="E14386" s="202"/>
    </row>
    <row r="14387" spans="2:5">
      <c r="B14387" s="24"/>
      <c r="C14387" s="202"/>
      <c r="D14387" s="202"/>
      <c r="E14387" s="202"/>
    </row>
    <row r="14388" spans="2:5">
      <c r="B14388" s="24"/>
      <c r="C14388" s="202"/>
      <c r="D14388" s="202"/>
      <c r="E14388" s="202"/>
    </row>
    <row r="14389" spans="2:5">
      <c r="B14389" s="24"/>
      <c r="C14389" s="202"/>
      <c r="D14389" s="202"/>
      <c r="E14389" s="202"/>
    </row>
    <row r="14390" spans="2:5">
      <c r="B14390" s="24"/>
      <c r="C14390" s="202"/>
      <c r="D14390" s="202"/>
      <c r="E14390" s="202"/>
    </row>
    <row r="14391" spans="2:5">
      <c r="B14391" s="24"/>
      <c r="C14391" s="202"/>
      <c r="D14391" s="202"/>
      <c r="E14391" s="202"/>
    </row>
    <row r="14392" spans="2:5">
      <c r="B14392" s="24"/>
      <c r="C14392" s="202"/>
      <c r="D14392" s="202"/>
      <c r="E14392" s="202"/>
    </row>
    <row r="14393" spans="2:5">
      <c r="B14393" s="24"/>
      <c r="C14393" s="202"/>
      <c r="D14393" s="202"/>
      <c r="E14393" s="202"/>
    </row>
    <row r="14394" spans="2:5">
      <c r="B14394" s="24"/>
      <c r="C14394" s="202"/>
      <c r="D14394" s="202"/>
      <c r="E14394" s="202"/>
    </row>
    <row r="14395" spans="2:5">
      <c r="B14395" s="24"/>
      <c r="C14395" s="202"/>
      <c r="D14395" s="202"/>
      <c r="E14395" s="202"/>
    </row>
    <row r="14396" spans="2:5">
      <c r="B14396" s="24"/>
      <c r="C14396" s="202"/>
      <c r="D14396" s="202"/>
      <c r="E14396" s="202"/>
    </row>
    <row r="14397" spans="2:5">
      <c r="B14397" s="24"/>
      <c r="C14397" s="202"/>
      <c r="D14397" s="202"/>
      <c r="E14397" s="202"/>
    </row>
    <row r="14398" spans="2:5">
      <c r="B14398" s="24"/>
      <c r="C14398" s="202"/>
      <c r="D14398" s="202"/>
      <c r="E14398" s="202"/>
    </row>
    <row r="14399" spans="2:5">
      <c r="B14399" s="24"/>
      <c r="C14399" s="202"/>
      <c r="D14399" s="202"/>
      <c r="E14399" s="202"/>
    </row>
    <row r="14400" spans="2:5">
      <c r="B14400" s="24"/>
      <c r="C14400" s="202"/>
      <c r="D14400" s="202"/>
      <c r="E14400" s="202"/>
    </row>
    <row r="14401" spans="2:5">
      <c r="B14401" s="24"/>
      <c r="C14401" s="202"/>
      <c r="D14401" s="202"/>
      <c r="E14401" s="202"/>
    </row>
    <row r="14402" spans="2:5">
      <c r="B14402" s="24"/>
      <c r="C14402" s="202"/>
      <c r="D14402" s="202"/>
      <c r="E14402" s="202"/>
    </row>
    <row r="14403" spans="2:5">
      <c r="B14403" s="24"/>
      <c r="C14403" s="202"/>
      <c r="D14403" s="202"/>
      <c r="E14403" s="202"/>
    </row>
    <row r="14404" spans="2:5">
      <c r="B14404" s="24"/>
      <c r="C14404" s="202"/>
      <c r="D14404" s="202"/>
      <c r="E14404" s="202"/>
    </row>
    <row r="14405" spans="2:5">
      <c r="B14405" s="24"/>
      <c r="C14405" s="202"/>
      <c r="D14405" s="202"/>
      <c r="E14405" s="202"/>
    </row>
    <row r="14406" spans="2:5">
      <c r="B14406" s="24"/>
      <c r="C14406" s="202"/>
      <c r="D14406" s="202"/>
      <c r="E14406" s="202"/>
    </row>
    <row r="14407" spans="2:5">
      <c r="B14407" s="24"/>
      <c r="C14407" s="202"/>
      <c r="D14407" s="202"/>
      <c r="E14407" s="202"/>
    </row>
    <row r="14408" spans="2:5">
      <c r="B14408" s="24"/>
      <c r="C14408" s="202"/>
      <c r="D14408" s="202"/>
      <c r="E14408" s="202"/>
    </row>
    <row r="14409" spans="2:5">
      <c r="B14409" s="24"/>
      <c r="C14409" s="202"/>
      <c r="D14409" s="202"/>
      <c r="E14409" s="202"/>
    </row>
    <row r="14410" spans="2:5">
      <c r="B14410" s="24"/>
      <c r="C14410" s="202"/>
      <c r="D14410" s="202"/>
      <c r="E14410" s="202"/>
    </row>
    <row r="14411" spans="2:5">
      <c r="B14411" s="24"/>
      <c r="C14411" s="202"/>
      <c r="D14411" s="202"/>
      <c r="E14411" s="202"/>
    </row>
    <row r="14412" spans="2:5">
      <c r="B14412" s="24"/>
      <c r="C14412" s="202"/>
      <c r="D14412" s="202"/>
      <c r="E14412" s="202"/>
    </row>
    <row r="14413" spans="2:5">
      <c r="B14413" s="24"/>
      <c r="C14413" s="202"/>
      <c r="D14413" s="202"/>
      <c r="E14413" s="202"/>
    </row>
    <row r="14414" spans="2:5">
      <c r="B14414" s="24"/>
      <c r="C14414" s="202"/>
      <c r="D14414" s="202"/>
      <c r="E14414" s="202"/>
    </row>
    <row r="14415" spans="2:5">
      <c r="B14415" s="24"/>
      <c r="C14415" s="202"/>
      <c r="D14415" s="202"/>
      <c r="E14415" s="202"/>
    </row>
    <row r="14416" spans="2:5">
      <c r="B14416" s="24"/>
      <c r="C14416" s="202"/>
      <c r="D14416" s="202"/>
      <c r="E14416" s="202"/>
    </row>
    <row r="14417" spans="2:5">
      <c r="B14417" s="24"/>
      <c r="C14417" s="202"/>
      <c r="D14417" s="202"/>
      <c r="E14417" s="202"/>
    </row>
    <row r="14418" spans="2:5">
      <c r="B14418" s="24"/>
      <c r="C14418" s="202"/>
      <c r="D14418" s="202"/>
      <c r="E14418" s="202"/>
    </row>
    <row r="14419" spans="2:5">
      <c r="B14419" s="24"/>
      <c r="C14419" s="202"/>
      <c r="D14419" s="202"/>
      <c r="E14419" s="202"/>
    </row>
    <row r="14420" spans="2:5">
      <c r="B14420" s="24"/>
      <c r="C14420" s="202"/>
      <c r="D14420" s="202"/>
      <c r="E14420" s="202"/>
    </row>
    <row r="14421" spans="2:5">
      <c r="B14421" s="24"/>
      <c r="C14421" s="202"/>
      <c r="D14421" s="202"/>
      <c r="E14421" s="202"/>
    </row>
    <row r="14422" spans="2:5">
      <c r="B14422" s="24"/>
      <c r="C14422" s="202"/>
      <c r="D14422" s="202"/>
      <c r="E14422" s="202"/>
    </row>
    <row r="14423" spans="2:5">
      <c r="B14423" s="24"/>
      <c r="C14423" s="202"/>
      <c r="D14423" s="202"/>
      <c r="E14423" s="202"/>
    </row>
    <row r="14424" spans="2:5">
      <c r="B14424" s="24"/>
      <c r="C14424" s="202"/>
      <c r="D14424" s="202"/>
      <c r="E14424" s="202"/>
    </row>
    <row r="14425" spans="2:5">
      <c r="B14425" s="24"/>
      <c r="C14425" s="202"/>
      <c r="D14425" s="202"/>
      <c r="E14425" s="202"/>
    </row>
    <row r="14426" spans="2:5">
      <c r="B14426" s="24"/>
      <c r="C14426" s="202"/>
      <c r="D14426" s="202"/>
      <c r="E14426" s="202"/>
    </row>
    <row r="14427" spans="2:5">
      <c r="B14427" s="24"/>
      <c r="C14427" s="202"/>
      <c r="D14427" s="202"/>
      <c r="E14427" s="202"/>
    </row>
    <row r="14428" spans="2:5">
      <c r="B14428" s="24"/>
      <c r="C14428" s="202"/>
      <c r="D14428" s="202"/>
      <c r="E14428" s="202"/>
    </row>
    <row r="14429" spans="2:5">
      <c r="B14429" s="24"/>
      <c r="C14429" s="202"/>
      <c r="D14429" s="202"/>
      <c r="E14429" s="202"/>
    </row>
    <row r="14430" spans="2:5">
      <c r="B14430" s="24"/>
      <c r="C14430" s="202"/>
      <c r="D14430" s="202"/>
      <c r="E14430" s="202"/>
    </row>
    <row r="14431" spans="2:5">
      <c r="B14431" s="24"/>
      <c r="C14431" s="202"/>
      <c r="D14431" s="202"/>
      <c r="E14431" s="202"/>
    </row>
    <row r="14432" spans="2:5">
      <c r="B14432" s="24"/>
      <c r="C14432" s="202"/>
      <c r="D14432" s="202"/>
      <c r="E14432" s="202"/>
    </row>
    <row r="14433" spans="2:5">
      <c r="B14433" s="24"/>
      <c r="C14433" s="202"/>
      <c r="D14433" s="202"/>
      <c r="E14433" s="202"/>
    </row>
    <row r="14434" spans="2:5">
      <c r="B14434" s="24"/>
      <c r="C14434" s="202"/>
      <c r="D14434" s="202"/>
      <c r="E14434" s="202"/>
    </row>
    <row r="14435" spans="2:5">
      <c r="B14435" s="24"/>
      <c r="C14435" s="202"/>
      <c r="D14435" s="202"/>
      <c r="E14435" s="202"/>
    </row>
    <row r="14436" spans="2:5">
      <c r="B14436" s="24"/>
      <c r="C14436" s="202"/>
      <c r="D14436" s="202"/>
      <c r="E14436" s="202"/>
    </row>
    <row r="14437" spans="2:5">
      <c r="B14437" s="24"/>
      <c r="C14437" s="202"/>
      <c r="D14437" s="202"/>
      <c r="E14437" s="202"/>
    </row>
    <row r="14438" spans="2:5">
      <c r="B14438" s="24"/>
      <c r="C14438" s="202"/>
      <c r="D14438" s="202"/>
      <c r="E14438" s="202"/>
    </row>
    <row r="14439" spans="2:5">
      <c r="B14439" s="24"/>
      <c r="C14439" s="202"/>
      <c r="D14439" s="202"/>
      <c r="E14439" s="202"/>
    </row>
    <row r="14440" spans="2:5">
      <c r="B14440" s="24"/>
      <c r="C14440" s="202"/>
      <c r="D14440" s="202"/>
      <c r="E14440" s="202"/>
    </row>
    <row r="14441" spans="2:5">
      <c r="B14441" s="24"/>
      <c r="C14441" s="202"/>
      <c r="D14441" s="202"/>
      <c r="E14441" s="202"/>
    </row>
    <row r="14442" spans="2:5">
      <c r="B14442" s="24"/>
      <c r="C14442" s="202"/>
      <c r="D14442" s="202"/>
      <c r="E14442" s="202"/>
    </row>
    <row r="14443" spans="2:5">
      <c r="B14443" s="24"/>
      <c r="C14443" s="202"/>
      <c r="D14443" s="202"/>
      <c r="E14443" s="202"/>
    </row>
    <row r="14444" spans="2:5">
      <c r="B14444" s="24"/>
      <c r="C14444" s="202"/>
      <c r="D14444" s="202"/>
      <c r="E14444" s="202"/>
    </row>
    <row r="14445" spans="2:5">
      <c r="B14445" s="24"/>
      <c r="C14445" s="202"/>
      <c r="D14445" s="202"/>
      <c r="E14445" s="202"/>
    </row>
    <row r="14446" spans="2:5">
      <c r="B14446" s="24"/>
      <c r="C14446" s="202"/>
      <c r="D14446" s="202"/>
      <c r="E14446" s="202"/>
    </row>
    <row r="14447" spans="2:5">
      <c r="B14447" s="24"/>
      <c r="C14447" s="202"/>
      <c r="D14447" s="202"/>
      <c r="E14447" s="202"/>
    </row>
    <row r="14448" spans="2:5">
      <c r="B14448" s="24"/>
      <c r="C14448" s="202"/>
      <c r="D14448" s="202"/>
      <c r="E14448" s="202"/>
    </row>
    <row r="14449" spans="2:5">
      <c r="B14449" s="24"/>
      <c r="C14449" s="202"/>
      <c r="D14449" s="202"/>
      <c r="E14449" s="202"/>
    </row>
    <row r="14450" spans="2:5">
      <c r="B14450" s="24"/>
      <c r="C14450" s="202"/>
      <c r="D14450" s="202"/>
      <c r="E14450" s="202"/>
    </row>
    <row r="14451" spans="2:5">
      <c r="B14451" s="24"/>
      <c r="C14451" s="202"/>
      <c r="D14451" s="202"/>
      <c r="E14451" s="202"/>
    </row>
    <row r="14452" spans="2:5">
      <c r="B14452" s="24"/>
      <c r="C14452" s="202"/>
      <c r="D14452" s="202"/>
      <c r="E14452" s="202"/>
    </row>
    <row r="14453" spans="2:5">
      <c r="B14453" s="24"/>
      <c r="C14453" s="202"/>
      <c r="D14453" s="202"/>
      <c r="E14453" s="202"/>
    </row>
    <row r="14454" spans="2:5">
      <c r="B14454" s="24"/>
      <c r="C14454" s="202"/>
      <c r="D14454" s="202"/>
      <c r="E14454" s="202"/>
    </row>
    <row r="14455" spans="2:5">
      <c r="B14455" s="24"/>
      <c r="C14455" s="202"/>
      <c r="D14455" s="202"/>
      <c r="E14455" s="202"/>
    </row>
    <row r="14456" spans="2:5">
      <c r="B14456" s="24"/>
      <c r="C14456" s="202"/>
      <c r="D14456" s="202"/>
      <c r="E14456" s="202"/>
    </row>
    <row r="14457" spans="2:5">
      <c r="B14457" s="24"/>
      <c r="C14457" s="202"/>
      <c r="D14457" s="202"/>
      <c r="E14457" s="202"/>
    </row>
    <row r="14458" spans="2:5">
      <c r="B14458" s="24"/>
      <c r="C14458" s="202"/>
      <c r="D14458" s="202"/>
      <c r="E14458" s="202"/>
    </row>
    <row r="14459" spans="2:5">
      <c r="B14459" s="24"/>
      <c r="C14459" s="202"/>
      <c r="D14459" s="202"/>
      <c r="E14459" s="202"/>
    </row>
    <row r="14460" spans="2:5">
      <c r="B14460" s="24"/>
      <c r="C14460" s="202"/>
      <c r="D14460" s="202"/>
      <c r="E14460" s="202"/>
    </row>
    <row r="14461" spans="2:5">
      <c r="B14461" s="24"/>
      <c r="C14461" s="202"/>
      <c r="D14461" s="202"/>
      <c r="E14461" s="202"/>
    </row>
    <row r="14462" spans="2:5">
      <c r="B14462" s="24"/>
      <c r="C14462" s="202"/>
      <c r="D14462" s="202"/>
      <c r="E14462" s="202"/>
    </row>
    <row r="14463" spans="2:5">
      <c r="B14463" s="24"/>
      <c r="C14463" s="202"/>
      <c r="D14463" s="202"/>
      <c r="E14463" s="202"/>
    </row>
    <row r="14464" spans="2:5">
      <c r="B14464" s="24"/>
      <c r="C14464" s="202"/>
      <c r="D14464" s="202"/>
      <c r="E14464" s="202"/>
    </row>
    <row r="14465" spans="2:5">
      <c r="B14465" s="24"/>
      <c r="C14465" s="202"/>
      <c r="D14465" s="202"/>
      <c r="E14465" s="202"/>
    </row>
    <row r="14466" spans="2:5">
      <c r="B14466" s="24"/>
      <c r="C14466" s="202"/>
      <c r="D14466" s="202"/>
      <c r="E14466" s="202"/>
    </row>
    <row r="14467" spans="2:5">
      <c r="B14467" s="24"/>
      <c r="C14467" s="202"/>
      <c r="D14467" s="202"/>
      <c r="E14467" s="202"/>
    </row>
    <row r="14468" spans="2:5">
      <c r="B14468" s="24"/>
      <c r="C14468" s="202"/>
      <c r="D14468" s="202"/>
      <c r="E14468" s="202"/>
    </row>
    <row r="14469" spans="2:5">
      <c r="B14469" s="24"/>
      <c r="C14469" s="202"/>
      <c r="D14469" s="202"/>
      <c r="E14469" s="202"/>
    </row>
    <row r="14470" spans="2:5">
      <c r="B14470" s="24"/>
      <c r="C14470" s="202"/>
      <c r="D14470" s="202"/>
      <c r="E14470" s="202"/>
    </row>
    <row r="14471" spans="2:5">
      <c r="B14471" s="24"/>
      <c r="C14471" s="202"/>
      <c r="D14471" s="202"/>
      <c r="E14471" s="202"/>
    </row>
    <row r="14472" spans="2:5">
      <c r="B14472" s="24"/>
      <c r="C14472" s="202"/>
      <c r="D14472" s="202"/>
      <c r="E14472" s="202"/>
    </row>
    <row r="14473" spans="2:5">
      <c r="B14473" s="24"/>
      <c r="C14473" s="202"/>
      <c r="D14473" s="202"/>
      <c r="E14473" s="202"/>
    </row>
    <row r="14474" spans="2:5">
      <c r="B14474" s="24"/>
      <c r="C14474" s="202"/>
      <c r="D14474" s="202"/>
      <c r="E14474" s="202"/>
    </row>
    <row r="14475" spans="2:5">
      <c r="B14475" s="24"/>
      <c r="C14475" s="202"/>
      <c r="D14475" s="202"/>
      <c r="E14475" s="202"/>
    </row>
    <row r="14476" spans="2:5">
      <c r="B14476" s="24"/>
      <c r="C14476" s="202"/>
      <c r="D14476" s="202"/>
      <c r="E14476" s="202"/>
    </row>
    <row r="14477" spans="2:5">
      <c r="B14477" s="24"/>
      <c r="C14477" s="202"/>
      <c r="D14477" s="202"/>
      <c r="E14477" s="202"/>
    </row>
    <row r="14478" spans="2:5">
      <c r="B14478" s="24"/>
      <c r="C14478" s="202"/>
      <c r="D14478" s="202"/>
      <c r="E14478" s="202"/>
    </row>
    <row r="14479" spans="2:5">
      <c r="B14479" s="24"/>
      <c r="C14479" s="202"/>
      <c r="D14479" s="202"/>
      <c r="E14479" s="202"/>
    </row>
    <row r="14480" spans="2:5">
      <c r="B14480" s="24"/>
      <c r="C14480" s="202"/>
      <c r="D14480" s="202"/>
      <c r="E14480" s="202"/>
    </row>
    <row r="14481" spans="2:5">
      <c r="B14481" s="24"/>
      <c r="C14481" s="202"/>
      <c r="D14481" s="202"/>
      <c r="E14481" s="202"/>
    </row>
    <row r="14482" spans="2:5">
      <c r="B14482" s="24"/>
      <c r="C14482" s="202"/>
      <c r="D14482" s="202"/>
      <c r="E14482" s="202"/>
    </row>
    <row r="14483" spans="2:5">
      <c r="B14483" s="24"/>
      <c r="C14483" s="202"/>
      <c r="D14483" s="202"/>
      <c r="E14483" s="202"/>
    </row>
    <row r="14484" spans="2:5">
      <c r="B14484" s="24"/>
      <c r="C14484" s="202"/>
      <c r="D14484" s="202"/>
      <c r="E14484" s="202"/>
    </row>
    <row r="14485" spans="2:5">
      <c r="B14485" s="24"/>
      <c r="C14485" s="202"/>
      <c r="D14485" s="202"/>
      <c r="E14485" s="202"/>
    </row>
    <row r="14486" spans="2:5">
      <c r="B14486" s="24"/>
      <c r="C14486" s="202"/>
      <c r="D14486" s="202"/>
      <c r="E14486" s="202"/>
    </row>
    <row r="14487" spans="2:5">
      <c r="B14487" s="24"/>
      <c r="C14487" s="202"/>
      <c r="D14487" s="202"/>
      <c r="E14487" s="202"/>
    </row>
    <row r="14488" spans="2:5">
      <c r="B14488" s="24"/>
      <c r="C14488" s="202"/>
      <c r="D14488" s="202"/>
      <c r="E14488" s="202"/>
    </row>
    <row r="14489" spans="2:5">
      <c r="B14489" s="24"/>
      <c r="C14489" s="202"/>
      <c r="D14489" s="202"/>
      <c r="E14489" s="202"/>
    </row>
    <row r="14490" spans="2:5">
      <c r="B14490" s="24"/>
      <c r="C14490" s="202"/>
      <c r="D14490" s="202"/>
      <c r="E14490" s="202"/>
    </row>
    <row r="14491" spans="2:5">
      <c r="B14491" s="24"/>
      <c r="C14491" s="202"/>
      <c r="D14491" s="202"/>
      <c r="E14491" s="202"/>
    </row>
    <row r="14492" spans="2:5">
      <c r="B14492" s="24"/>
      <c r="C14492" s="202"/>
      <c r="D14492" s="202"/>
      <c r="E14492" s="202"/>
    </row>
    <row r="14493" spans="2:5">
      <c r="B14493" s="24"/>
      <c r="C14493" s="202"/>
      <c r="D14493" s="202"/>
      <c r="E14493" s="202"/>
    </row>
    <row r="14494" spans="2:5">
      <c r="B14494" s="24"/>
      <c r="C14494" s="202"/>
      <c r="D14494" s="202"/>
      <c r="E14494" s="202"/>
    </row>
    <row r="14495" spans="2:5">
      <c r="B14495" s="24"/>
      <c r="C14495" s="202"/>
      <c r="D14495" s="202"/>
      <c r="E14495" s="202"/>
    </row>
    <row r="14496" spans="2:5">
      <c r="B14496" s="24"/>
      <c r="C14496" s="202"/>
      <c r="D14496" s="202"/>
      <c r="E14496" s="202"/>
    </row>
    <row r="14497" spans="2:5">
      <c r="B14497" s="24"/>
      <c r="C14497" s="202"/>
      <c r="D14497" s="202"/>
      <c r="E14497" s="202"/>
    </row>
    <row r="14498" spans="2:5">
      <c r="B14498" s="24"/>
      <c r="C14498" s="202"/>
      <c r="D14498" s="202"/>
      <c r="E14498" s="202"/>
    </row>
    <row r="14499" spans="2:5">
      <c r="B14499" s="24"/>
      <c r="C14499" s="202"/>
      <c r="D14499" s="202"/>
      <c r="E14499" s="202"/>
    </row>
    <row r="14500" spans="2:5">
      <c r="B14500" s="24"/>
      <c r="C14500" s="202"/>
      <c r="D14500" s="202"/>
      <c r="E14500" s="202"/>
    </row>
    <row r="14501" spans="2:5">
      <c r="B14501" s="24"/>
      <c r="C14501" s="202"/>
      <c r="D14501" s="202"/>
      <c r="E14501" s="202"/>
    </row>
    <row r="14502" spans="2:5">
      <c r="B14502" s="24"/>
      <c r="C14502" s="202"/>
      <c r="D14502" s="202"/>
      <c r="E14502" s="202"/>
    </row>
    <row r="14503" spans="2:5">
      <c r="B14503" s="24"/>
      <c r="C14503" s="202"/>
      <c r="D14503" s="202"/>
      <c r="E14503" s="202"/>
    </row>
    <row r="14504" spans="2:5">
      <c r="B14504" s="24"/>
      <c r="C14504" s="202"/>
      <c r="D14504" s="202"/>
      <c r="E14504" s="202"/>
    </row>
    <row r="14505" spans="2:5">
      <c r="B14505" s="24"/>
      <c r="C14505" s="202"/>
      <c r="D14505" s="202"/>
      <c r="E14505" s="202"/>
    </row>
    <row r="14506" spans="2:5">
      <c r="B14506" s="24"/>
      <c r="C14506" s="202"/>
      <c r="D14506" s="202"/>
      <c r="E14506" s="202"/>
    </row>
    <row r="14507" spans="2:5">
      <c r="B14507" s="24"/>
      <c r="C14507" s="202"/>
      <c r="D14507" s="202"/>
      <c r="E14507" s="202"/>
    </row>
    <row r="14508" spans="2:5">
      <c r="B14508" s="24"/>
      <c r="C14508" s="202"/>
      <c r="D14508" s="202"/>
      <c r="E14508" s="202"/>
    </row>
    <row r="14509" spans="2:5">
      <c r="B14509" s="24"/>
      <c r="C14509" s="202"/>
      <c r="D14509" s="202"/>
      <c r="E14509" s="202"/>
    </row>
    <row r="14510" spans="2:5">
      <c r="B14510" s="24"/>
      <c r="C14510" s="202"/>
      <c r="D14510" s="202"/>
      <c r="E14510" s="202"/>
    </row>
    <row r="14511" spans="2:5">
      <c r="B14511" s="24"/>
      <c r="C14511" s="202"/>
      <c r="D14511" s="202"/>
      <c r="E14511" s="202"/>
    </row>
    <row r="14512" spans="2:5">
      <c r="B14512" s="24"/>
      <c r="C14512" s="202"/>
      <c r="D14512" s="202"/>
      <c r="E14512" s="202"/>
    </row>
    <row r="14513" spans="2:5">
      <c r="B14513" s="24"/>
      <c r="C14513" s="202"/>
      <c r="D14513" s="202"/>
      <c r="E14513" s="202"/>
    </row>
    <row r="14514" spans="2:5">
      <c r="B14514" s="24"/>
      <c r="C14514" s="202"/>
      <c r="D14514" s="202"/>
      <c r="E14514" s="202"/>
    </row>
    <row r="14515" spans="2:5">
      <c r="B14515" s="24"/>
      <c r="C14515" s="202"/>
      <c r="D14515" s="202"/>
      <c r="E14515" s="202"/>
    </row>
    <row r="14516" spans="2:5">
      <c r="B14516" s="24"/>
      <c r="C14516" s="202"/>
      <c r="D14516" s="202"/>
      <c r="E14516" s="202"/>
    </row>
    <row r="14517" spans="2:5">
      <c r="B14517" s="24"/>
      <c r="C14517" s="202"/>
      <c r="D14517" s="202"/>
      <c r="E14517" s="202"/>
    </row>
    <row r="14518" spans="2:5">
      <c r="B14518" s="24"/>
      <c r="C14518" s="202"/>
      <c r="D14518" s="202"/>
      <c r="E14518" s="202"/>
    </row>
    <row r="14519" spans="2:5">
      <c r="B14519" s="24"/>
      <c r="C14519" s="202"/>
      <c r="D14519" s="202"/>
      <c r="E14519" s="202"/>
    </row>
    <row r="14520" spans="2:5">
      <c r="B14520" s="24"/>
      <c r="C14520" s="202"/>
      <c r="D14520" s="202"/>
      <c r="E14520" s="202"/>
    </row>
    <row r="14521" spans="2:5">
      <c r="B14521" s="24"/>
      <c r="C14521" s="202"/>
      <c r="D14521" s="202"/>
      <c r="E14521" s="202"/>
    </row>
    <row r="14522" spans="2:5">
      <c r="B14522" s="24"/>
      <c r="C14522" s="202"/>
      <c r="D14522" s="202"/>
      <c r="E14522" s="202"/>
    </row>
    <row r="14523" spans="2:5">
      <c r="B14523" s="24"/>
      <c r="C14523" s="202"/>
      <c r="D14523" s="202"/>
      <c r="E14523" s="202"/>
    </row>
    <row r="14524" spans="2:5">
      <c r="B14524" s="24"/>
      <c r="C14524" s="202"/>
      <c r="D14524" s="202"/>
      <c r="E14524" s="202"/>
    </row>
    <row r="14525" spans="2:5">
      <c r="B14525" s="24"/>
      <c r="C14525" s="202"/>
      <c r="D14525" s="202"/>
      <c r="E14525" s="202"/>
    </row>
    <row r="14526" spans="2:5">
      <c r="B14526" s="24"/>
      <c r="C14526" s="202"/>
      <c r="D14526" s="202"/>
      <c r="E14526" s="202"/>
    </row>
    <row r="14527" spans="2:5">
      <c r="B14527" s="24"/>
      <c r="C14527" s="202"/>
      <c r="D14527" s="202"/>
      <c r="E14527" s="202"/>
    </row>
    <row r="14528" spans="2:5">
      <c r="B14528" s="24"/>
      <c r="C14528" s="202"/>
      <c r="D14528" s="202"/>
      <c r="E14528" s="202"/>
    </row>
    <row r="14529" spans="2:5">
      <c r="B14529" s="24"/>
      <c r="C14529" s="202"/>
      <c r="D14529" s="202"/>
      <c r="E14529" s="202"/>
    </row>
    <row r="14530" spans="2:5">
      <c r="B14530" s="24"/>
      <c r="C14530" s="202"/>
      <c r="D14530" s="202"/>
      <c r="E14530" s="202"/>
    </row>
    <row r="14531" spans="2:5">
      <c r="B14531" s="24"/>
      <c r="C14531" s="202"/>
      <c r="D14531" s="202"/>
      <c r="E14531" s="202"/>
    </row>
    <row r="14532" spans="2:5">
      <c r="B14532" s="24"/>
      <c r="C14532" s="202"/>
      <c r="D14532" s="202"/>
      <c r="E14532" s="202"/>
    </row>
    <row r="14533" spans="2:5">
      <c r="B14533" s="24"/>
      <c r="C14533" s="202"/>
      <c r="D14533" s="202"/>
      <c r="E14533" s="202"/>
    </row>
    <row r="14534" spans="2:5">
      <c r="B14534" s="24"/>
      <c r="C14534" s="202"/>
      <c r="D14534" s="202"/>
      <c r="E14534" s="202"/>
    </row>
    <row r="14535" spans="2:5">
      <c r="B14535" s="24"/>
      <c r="C14535" s="202"/>
      <c r="D14535" s="202"/>
      <c r="E14535" s="202"/>
    </row>
    <row r="14536" spans="2:5">
      <c r="B14536" s="24"/>
      <c r="C14536" s="202"/>
      <c r="D14536" s="202"/>
      <c r="E14536" s="202"/>
    </row>
    <row r="14537" spans="2:5">
      <c r="B14537" s="24"/>
      <c r="C14537" s="202"/>
      <c r="D14537" s="202"/>
      <c r="E14537" s="202"/>
    </row>
    <row r="14538" spans="2:5">
      <c r="B14538" s="24"/>
      <c r="C14538" s="202"/>
      <c r="D14538" s="202"/>
      <c r="E14538" s="202"/>
    </row>
    <row r="14539" spans="2:5">
      <c r="B14539" s="24"/>
      <c r="C14539" s="202"/>
      <c r="D14539" s="202"/>
      <c r="E14539" s="202"/>
    </row>
    <row r="14540" spans="2:5">
      <c r="B14540" s="24"/>
      <c r="C14540" s="202"/>
      <c r="D14540" s="202"/>
      <c r="E14540" s="202"/>
    </row>
    <row r="14541" spans="2:5">
      <c r="B14541" s="24"/>
      <c r="C14541" s="202"/>
      <c r="D14541" s="202"/>
      <c r="E14541" s="202"/>
    </row>
    <row r="14542" spans="2:5">
      <c r="B14542" s="24"/>
      <c r="C14542" s="202"/>
      <c r="D14542" s="202"/>
      <c r="E14542" s="202"/>
    </row>
    <row r="14543" spans="2:5">
      <c r="B14543" s="24"/>
      <c r="C14543" s="202"/>
      <c r="D14543" s="202"/>
      <c r="E14543" s="202"/>
    </row>
    <row r="14544" spans="2:5">
      <c r="B14544" s="24"/>
      <c r="C14544" s="202"/>
      <c r="D14544" s="202"/>
      <c r="E14544" s="202"/>
    </row>
    <row r="14545" spans="2:5">
      <c r="B14545" s="24"/>
      <c r="C14545" s="202"/>
      <c r="D14545" s="202"/>
      <c r="E14545" s="202"/>
    </row>
    <row r="14546" spans="2:5">
      <c r="B14546" s="24"/>
      <c r="C14546" s="202"/>
      <c r="D14546" s="202"/>
      <c r="E14546" s="202"/>
    </row>
    <row r="14547" spans="2:5">
      <c r="B14547" s="24"/>
      <c r="C14547" s="202"/>
      <c r="D14547" s="202"/>
      <c r="E14547" s="202"/>
    </row>
    <row r="14548" spans="2:5">
      <c r="B14548" s="24"/>
      <c r="C14548" s="202"/>
      <c r="D14548" s="202"/>
      <c r="E14548" s="202"/>
    </row>
    <row r="14549" spans="2:5">
      <c r="B14549" s="24"/>
      <c r="C14549" s="202"/>
      <c r="D14549" s="202"/>
      <c r="E14549" s="202"/>
    </row>
    <row r="14550" spans="2:5">
      <c r="B14550" s="24"/>
      <c r="C14550" s="202"/>
      <c r="D14550" s="202"/>
      <c r="E14550" s="202"/>
    </row>
    <row r="14551" spans="2:5">
      <c r="B14551" s="24"/>
      <c r="C14551" s="202"/>
      <c r="D14551" s="202"/>
      <c r="E14551" s="202"/>
    </row>
    <row r="14552" spans="2:5">
      <c r="B14552" s="24"/>
      <c r="C14552" s="202"/>
      <c r="D14552" s="202"/>
      <c r="E14552" s="202"/>
    </row>
    <row r="14553" spans="2:5">
      <c r="B14553" s="24"/>
      <c r="C14553" s="202"/>
      <c r="D14553" s="202"/>
      <c r="E14553" s="202"/>
    </row>
    <row r="14554" spans="2:5">
      <c r="B14554" s="24"/>
      <c r="C14554" s="202"/>
      <c r="D14554" s="202"/>
      <c r="E14554" s="202"/>
    </row>
    <row r="14555" spans="2:5">
      <c r="B14555" s="24"/>
      <c r="C14555" s="202"/>
      <c r="D14555" s="202"/>
      <c r="E14555" s="202"/>
    </row>
    <row r="14556" spans="2:5">
      <c r="B14556" s="24"/>
      <c r="C14556" s="202"/>
      <c r="D14556" s="202"/>
      <c r="E14556" s="202"/>
    </row>
    <row r="14557" spans="2:5">
      <c r="B14557" s="24"/>
      <c r="C14557" s="202"/>
      <c r="D14557" s="202"/>
      <c r="E14557" s="202"/>
    </row>
    <row r="14558" spans="2:5">
      <c r="B14558" s="24"/>
      <c r="C14558" s="202"/>
      <c r="D14558" s="202"/>
      <c r="E14558" s="202"/>
    </row>
    <row r="14559" spans="2:5">
      <c r="B14559" s="24"/>
      <c r="C14559" s="202"/>
      <c r="D14559" s="202"/>
      <c r="E14559" s="202"/>
    </row>
    <row r="14560" spans="2:5">
      <c r="B14560" s="24"/>
      <c r="C14560" s="202"/>
      <c r="D14560" s="202"/>
      <c r="E14560" s="202"/>
    </row>
    <row r="14561" spans="2:5">
      <c r="B14561" s="24"/>
      <c r="C14561" s="202"/>
      <c r="D14561" s="202"/>
      <c r="E14561" s="202"/>
    </row>
    <row r="14562" spans="2:5">
      <c r="B14562" s="24"/>
      <c r="C14562" s="202"/>
      <c r="D14562" s="202"/>
      <c r="E14562" s="202"/>
    </row>
    <row r="14563" spans="2:5">
      <c r="B14563" s="24"/>
      <c r="C14563" s="202"/>
      <c r="D14563" s="202"/>
      <c r="E14563" s="202"/>
    </row>
    <row r="14564" spans="2:5">
      <c r="B14564" s="24"/>
      <c r="C14564" s="202"/>
      <c r="D14564" s="202"/>
      <c r="E14564" s="202"/>
    </row>
    <row r="14565" spans="2:5">
      <c r="B14565" s="24"/>
      <c r="C14565" s="202"/>
      <c r="D14565" s="202"/>
      <c r="E14565" s="202"/>
    </row>
    <row r="14566" spans="2:5">
      <c r="B14566" s="24"/>
      <c r="C14566" s="202"/>
      <c r="D14566" s="202"/>
      <c r="E14566" s="202"/>
    </row>
    <row r="14567" spans="2:5">
      <c r="B14567" s="24"/>
      <c r="C14567" s="202"/>
      <c r="D14567" s="202"/>
      <c r="E14567" s="202"/>
    </row>
    <row r="14568" spans="2:5">
      <c r="B14568" s="24"/>
      <c r="C14568" s="202"/>
      <c r="D14568" s="202"/>
      <c r="E14568" s="202"/>
    </row>
    <row r="14569" spans="2:5">
      <c r="B14569" s="24"/>
      <c r="C14569" s="202"/>
      <c r="D14569" s="202"/>
      <c r="E14569" s="202"/>
    </row>
    <row r="14570" spans="2:5">
      <c r="B14570" s="24"/>
      <c r="C14570" s="202"/>
      <c r="D14570" s="202"/>
      <c r="E14570" s="202"/>
    </row>
    <row r="14571" spans="2:5">
      <c r="B14571" s="24"/>
      <c r="C14571" s="202"/>
      <c r="D14571" s="202"/>
      <c r="E14571" s="202"/>
    </row>
    <row r="14572" spans="2:5">
      <c r="B14572" s="24"/>
      <c r="C14572" s="202"/>
      <c r="D14572" s="202"/>
      <c r="E14572" s="202"/>
    </row>
    <row r="14573" spans="2:5">
      <c r="B14573" s="24"/>
      <c r="C14573" s="202"/>
      <c r="D14573" s="202"/>
      <c r="E14573" s="202"/>
    </row>
    <row r="14574" spans="2:5">
      <c r="B14574" s="24"/>
      <c r="C14574" s="202"/>
      <c r="D14574" s="202"/>
      <c r="E14574" s="202"/>
    </row>
    <row r="14575" spans="2:5">
      <c r="B14575" s="24"/>
      <c r="C14575" s="202"/>
      <c r="D14575" s="202"/>
      <c r="E14575" s="202"/>
    </row>
    <row r="14576" spans="2:5">
      <c r="B14576" s="24"/>
      <c r="C14576" s="202"/>
      <c r="D14576" s="202"/>
      <c r="E14576" s="202"/>
    </row>
    <row r="14577" spans="2:5">
      <c r="B14577" s="24"/>
      <c r="C14577" s="202"/>
      <c r="D14577" s="202"/>
      <c r="E14577" s="202"/>
    </row>
    <row r="14578" spans="2:5">
      <c r="B14578" s="24"/>
      <c r="C14578" s="202"/>
      <c r="D14578" s="202"/>
      <c r="E14578" s="202"/>
    </row>
    <row r="14579" spans="2:5">
      <c r="B14579" s="24"/>
      <c r="C14579" s="202"/>
      <c r="D14579" s="202"/>
      <c r="E14579" s="202"/>
    </row>
    <row r="14580" spans="2:5">
      <c r="B14580" s="24"/>
      <c r="C14580" s="202"/>
      <c r="D14580" s="202"/>
      <c r="E14580" s="202"/>
    </row>
    <row r="14581" spans="2:5">
      <c r="B14581" s="24"/>
      <c r="C14581" s="202"/>
      <c r="D14581" s="202"/>
      <c r="E14581" s="202"/>
    </row>
    <row r="14582" spans="2:5">
      <c r="B14582" s="24"/>
      <c r="C14582" s="202"/>
      <c r="D14582" s="202"/>
      <c r="E14582" s="202"/>
    </row>
    <row r="14583" spans="2:5">
      <c r="B14583" s="24"/>
      <c r="C14583" s="202"/>
      <c r="D14583" s="202"/>
      <c r="E14583" s="202"/>
    </row>
    <row r="14584" spans="2:5">
      <c r="B14584" s="24"/>
      <c r="C14584" s="202"/>
      <c r="D14584" s="202"/>
      <c r="E14584" s="202"/>
    </row>
    <row r="14585" spans="2:5">
      <c r="B14585" s="24"/>
      <c r="C14585" s="202"/>
      <c r="D14585" s="202"/>
      <c r="E14585" s="202"/>
    </row>
    <row r="14586" spans="2:5">
      <c r="B14586" s="24"/>
      <c r="C14586" s="202"/>
      <c r="D14586" s="202"/>
      <c r="E14586" s="202"/>
    </row>
    <row r="14587" spans="2:5">
      <c r="B14587" s="24"/>
      <c r="C14587" s="202"/>
      <c r="D14587" s="202"/>
      <c r="E14587" s="202"/>
    </row>
    <row r="14588" spans="2:5">
      <c r="B14588" s="24"/>
      <c r="C14588" s="202"/>
      <c r="D14588" s="202"/>
      <c r="E14588" s="202"/>
    </row>
    <row r="14589" spans="2:5">
      <c r="B14589" s="24"/>
      <c r="C14589" s="202"/>
      <c r="D14589" s="202"/>
      <c r="E14589" s="202"/>
    </row>
    <row r="14590" spans="2:5">
      <c r="B14590" s="24"/>
      <c r="C14590" s="202"/>
      <c r="D14590" s="202"/>
      <c r="E14590" s="202"/>
    </row>
    <row r="14591" spans="2:5">
      <c r="B14591" s="24"/>
      <c r="C14591" s="202"/>
      <c r="D14591" s="202"/>
      <c r="E14591" s="202"/>
    </row>
    <row r="14592" spans="2:5">
      <c r="B14592" s="24"/>
      <c r="C14592" s="202"/>
      <c r="D14592" s="202"/>
      <c r="E14592" s="202"/>
    </row>
    <row r="14593" spans="2:5">
      <c r="B14593" s="24"/>
      <c r="C14593" s="202"/>
      <c r="D14593" s="202"/>
      <c r="E14593" s="202"/>
    </row>
    <row r="14594" spans="2:5">
      <c r="B14594" s="24"/>
      <c r="C14594" s="202"/>
      <c r="D14594" s="202"/>
      <c r="E14594" s="202"/>
    </row>
    <row r="14595" spans="2:5">
      <c r="B14595" s="24"/>
      <c r="C14595" s="202"/>
      <c r="D14595" s="202"/>
      <c r="E14595" s="202"/>
    </row>
    <row r="14596" spans="2:5">
      <c r="B14596" s="24"/>
      <c r="C14596" s="202"/>
      <c r="D14596" s="202"/>
      <c r="E14596" s="202"/>
    </row>
    <row r="14597" spans="2:5">
      <c r="B14597" s="24"/>
      <c r="C14597" s="202"/>
      <c r="D14597" s="202"/>
      <c r="E14597" s="202"/>
    </row>
    <row r="14598" spans="2:5">
      <c r="B14598" s="24"/>
      <c r="C14598" s="202"/>
      <c r="D14598" s="202"/>
      <c r="E14598" s="202"/>
    </row>
    <row r="14599" spans="2:5">
      <c r="B14599" s="24"/>
      <c r="C14599" s="202"/>
      <c r="D14599" s="202"/>
      <c r="E14599" s="202"/>
    </row>
    <row r="14600" spans="2:5">
      <c r="B14600" s="24"/>
      <c r="C14600" s="202"/>
      <c r="D14600" s="202"/>
      <c r="E14600" s="202"/>
    </row>
    <row r="14601" spans="2:5">
      <c r="B14601" s="24"/>
      <c r="C14601" s="202"/>
      <c r="D14601" s="202"/>
      <c r="E14601" s="202"/>
    </row>
    <row r="14602" spans="2:5">
      <c r="B14602" s="24"/>
      <c r="C14602" s="202"/>
      <c r="D14602" s="202"/>
      <c r="E14602" s="202"/>
    </row>
    <row r="14603" spans="2:5">
      <c r="B14603" s="24"/>
      <c r="C14603" s="202"/>
      <c r="D14603" s="202"/>
      <c r="E14603" s="202"/>
    </row>
    <row r="14604" spans="2:5">
      <c r="B14604" s="24"/>
      <c r="C14604" s="202"/>
      <c r="D14604" s="202"/>
      <c r="E14604" s="202"/>
    </row>
    <row r="14605" spans="2:5">
      <c r="B14605" s="24"/>
      <c r="C14605" s="202"/>
      <c r="D14605" s="202"/>
      <c r="E14605" s="202"/>
    </row>
    <row r="14606" spans="2:5">
      <c r="B14606" s="24"/>
      <c r="C14606" s="202"/>
      <c r="D14606" s="202"/>
      <c r="E14606" s="202"/>
    </row>
    <row r="14607" spans="2:5">
      <c r="B14607" s="24"/>
      <c r="C14607" s="202"/>
      <c r="D14607" s="202"/>
      <c r="E14607" s="202"/>
    </row>
    <row r="14608" spans="2:5">
      <c r="B14608" s="24"/>
      <c r="C14608" s="202"/>
      <c r="D14608" s="202"/>
      <c r="E14608" s="202"/>
    </row>
    <row r="14609" spans="2:5">
      <c r="B14609" s="24"/>
      <c r="C14609" s="202"/>
      <c r="D14609" s="202"/>
      <c r="E14609" s="202"/>
    </row>
    <row r="14610" spans="2:5">
      <c r="B14610" s="24"/>
      <c r="C14610" s="202"/>
      <c r="D14610" s="202"/>
      <c r="E14610" s="202"/>
    </row>
    <row r="14611" spans="2:5">
      <c r="B14611" s="24"/>
      <c r="C14611" s="202"/>
      <c r="D14611" s="202"/>
      <c r="E14611" s="202"/>
    </row>
    <row r="14612" spans="2:5">
      <c r="B14612" s="24"/>
      <c r="C14612" s="202"/>
      <c r="D14612" s="202"/>
      <c r="E14612" s="202"/>
    </row>
    <row r="14613" spans="2:5">
      <c r="B14613" s="24"/>
      <c r="C14613" s="202"/>
      <c r="D14613" s="202"/>
      <c r="E14613" s="202"/>
    </row>
    <row r="14614" spans="2:5">
      <c r="B14614" s="24"/>
      <c r="C14614" s="202"/>
      <c r="D14614" s="202"/>
      <c r="E14614" s="202"/>
    </row>
    <row r="14615" spans="2:5">
      <c r="B14615" s="24"/>
      <c r="C14615" s="202"/>
      <c r="D14615" s="202"/>
      <c r="E14615" s="202"/>
    </row>
    <row r="14616" spans="2:5">
      <c r="B14616" s="24"/>
      <c r="C14616" s="202"/>
      <c r="D14616" s="202"/>
      <c r="E14616" s="202"/>
    </row>
    <row r="14617" spans="2:5">
      <c r="B14617" s="24"/>
      <c r="C14617" s="202"/>
      <c r="D14617" s="202"/>
      <c r="E14617" s="202"/>
    </row>
    <row r="14618" spans="2:5">
      <c r="B14618" s="24"/>
      <c r="C14618" s="202"/>
      <c r="D14618" s="202"/>
      <c r="E14618" s="202"/>
    </row>
    <row r="14619" spans="2:5">
      <c r="B14619" s="24"/>
      <c r="C14619" s="202"/>
      <c r="D14619" s="202"/>
      <c r="E14619" s="202"/>
    </row>
    <row r="14620" spans="2:5">
      <c r="B14620" s="24"/>
      <c r="C14620" s="202"/>
      <c r="D14620" s="202"/>
      <c r="E14620" s="202"/>
    </row>
    <row r="14621" spans="2:5">
      <c r="B14621" s="24"/>
      <c r="C14621" s="202"/>
      <c r="D14621" s="202"/>
      <c r="E14621" s="202"/>
    </row>
    <row r="14622" spans="2:5">
      <c r="B14622" s="24"/>
      <c r="C14622" s="202"/>
      <c r="D14622" s="202"/>
      <c r="E14622" s="202"/>
    </row>
    <row r="14623" spans="2:5">
      <c r="B14623" s="24"/>
      <c r="C14623" s="202"/>
      <c r="D14623" s="202"/>
      <c r="E14623" s="202"/>
    </row>
    <row r="14624" spans="2:5">
      <c r="B14624" s="24"/>
      <c r="C14624" s="202"/>
      <c r="D14624" s="202"/>
      <c r="E14624" s="202"/>
    </row>
    <row r="14625" spans="2:5">
      <c r="B14625" s="24"/>
      <c r="C14625" s="202"/>
      <c r="D14625" s="202"/>
      <c r="E14625" s="202"/>
    </row>
    <row r="14626" spans="2:5">
      <c r="B14626" s="24"/>
      <c r="C14626" s="202"/>
      <c r="D14626" s="202"/>
      <c r="E14626" s="202"/>
    </row>
    <row r="14627" spans="2:5">
      <c r="B14627" s="24"/>
      <c r="C14627" s="202"/>
      <c r="D14627" s="202"/>
      <c r="E14627" s="202"/>
    </row>
    <row r="14628" spans="2:5">
      <c r="B14628" s="24"/>
      <c r="C14628" s="202"/>
      <c r="D14628" s="202"/>
      <c r="E14628" s="202"/>
    </row>
    <row r="14629" spans="2:5">
      <c r="B14629" s="24"/>
      <c r="C14629" s="202"/>
      <c r="D14629" s="202"/>
      <c r="E14629" s="202"/>
    </row>
    <row r="14630" spans="2:5">
      <c r="B14630" s="24"/>
      <c r="C14630" s="202"/>
      <c r="D14630" s="202"/>
      <c r="E14630" s="202"/>
    </row>
    <row r="14631" spans="2:5">
      <c r="B14631" s="24"/>
      <c r="C14631" s="202"/>
      <c r="D14631" s="202"/>
      <c r="E14631" s="202"/>
    </row>
    <row r="14632" spans="2:5">
      <c r="B14632" s="24"/>
      <c r="C14632" s="202"/>
      <c r="D14632" s="202"/>
      <c r="E14632" s="202"/>
    </row>
    <row r="14633" spans="2:5">
      <c r="B14633" s="24"/>
      <c r="C14633" s="202"/>
      <c r="D14633" s="202"/>
      <c r="E14633" s="202"/>
    </row>
    <row r="14634" spans="2:5">
      <c r="B14634" s="24"/>
      <c r="C14634" s="202"/>
      <c r="D14634" s="202"/>
      <c r="E14634" s="202"/>
    </row>
    <row r="14635" spans="2:5">
      <c r="B14635" s="24"/>
      <c r="C14635" s="202"/>
      <c r="D14635" s="202"/>
      <c r="E14635" s="202"/>
    </row>
    <row r="14636" spans="2:5">
      <c r="B14636" s="24"/>
      <c r="C14636" s="202"/>
      <c r="D14636" s="202"/>
      <c r="E14636" s="202"/>
    </row>
    <row r="14637" spans="2:5">
      <c r="B14637" s="24"/>
      <c r="C14637" s="202"/>
      <c r="D14637" s="202"/>
      <c r="E14637" s="202"/>
    </row>
    <row r="14638" spans="2:5">
      <c r="B14638" s="24"/>
      <c r="C14638" s="202"/>
      <c r="D14638" s="202"/>
      <c r="E14638" s="202"/>
    </row>
    <row r="14639" spans="2:5">
      <c r="B14639" s="24"/>
      <c r="C14639" s="202"/>
      <c r="D14639" s="202"/>
      <c r="E14639" s="202"/>
    </row>
    <row r="14640" spans="2:5">
      <c r="B14640" s="24"/>
      <c r="C14640" s="202"/>
      <c r="D14640" s="202"/>
      <c r="E14640" s="202"/>
    </row>
    <row r="14641" spans="2:5">
      <c r="B14641" s="24"/>
      <c r="C14641" s="202"/>
      <c r="D14641" s="202"/>
      <c r="E14641" s="202"/>
    </row>
    <row r="14642" spans="2:5">
      <c r="B14642" s="24"/>
      <c r="C14642" s="202"/>
      <c r="D14642" s="202"/>
      <c r="E14642" s="202"/>
    </row>
    <row r="14643" spans="2:5">
      <c r="B14643" s="24"/>
      <c r="C14643" s="202"/>
      <c r="D14643" s="202"/>
      <c r="E14643" s="202"/>
    </row>
    <row r="14644" spans="2:5">
      <c r="B14644" s="24"/>
      <c r="C14644" s="202"/>
      <c r="D14644" s="202"/>
      <c r="E14644" s="202"/>
    </row>
    <row r="14645" spans="2:5">
      <c r="B14645" s="24"/>
      <c r="C14645" s="202"/>
      <c r="D14645" s="202"/>
      <c r="E14645" s="202"/>
    </row>
    <row r="14646" spans="2:5">
      <c r="B14646" s="24"/>
      <c r="C14646" s="202"/>
      <c r="D14646" s="202"/>
      <c r="E14646" s="202"/>
    </row>
    <row r="14647" spans="2:5">
      <c r="B14647" s="24"/>
      <c r="C14647" s="202"/>
      <c r="D14647" s="202"/>
      <c r="E14647" s="202"/>
    </row>
    <row r="14648" spans="2:5">
      <c r="B14648" s="24"/>
      <c r="C14648" s="202"/>
      <c r="D14648" s="202"/>
      <c r="E14648" s="202"/>
    </row>
    <row r="14649" spans="2:5">
      <c r="B14649" s="24"/>
      <c r="C14649" s="202"/>
      <c r="D14649" s="202"/>
      <c r="E14649" s="202"/>
    </row>
    <row r="14650" spans="2:5">
      <c r="B14650" s="24"/>
      <c r="C14650" s="202"/>
      <c r="D14650" s="202"/>
      <c r="E14650" s="202"/>
    </row>
    <row r="14651" spans="2:5">
      <c r="B14651" s="24"/>
      <c r="C14651" s="202"/>
      <c r="D14651" s="202"/>
      <c r="E14651" s="202"/>
    </row>
    <row r="14652" spans="2:5">
      <c r="B14652" s="24"/>
      <c r="C14652" s="202"/>
      <c r="D14652" s="202"/>
      <c r="E14652" s="202"/>
    </row>
    <row r="14653" spans="2:5">
      <c r="B14653" s="24"/>
      <c r="C14653" s="202"/>
      <c r="D14653" s="202"/>
      <c r="E14653" s="202"/>
    </row>
    <row r="14654" spans="2:5">
      <c r="B14654" s="24"/>
      <c r="C14654" s="202"/>
      <c r="D14654" s="202"/>
      <c r="E14654" s="202"/>
    </row>
    <row r="14655" spans="2:5">
      <c r="B14655" s="24"/>
      <c r="C14655" s="202"/>
      <c r="D14655" s="202"/>
      <c r="E14655" s="202"/>
    </row>
    <row r="14656" spans="2:5">
      <c r="B14656" s="24"/>
      <c r="C14656" s="202"/>
      <c r="D14656" s="202"/>
      <c r="E14656" s="202"/>
    </row>
    <row r="14657" spans="2:5">
      <c r="B14657" s="24"/>
      <c r="C14657" s="202"/>
      <c r="D14657" s="202"/>
      <c r="E14657" s="202"/>
    </row>
    <row r="14658" spans="2:5">
      <c r="B14658" s="24"/>
      <c r="C14658" s="202"/>
      <c r="D14658" s="202"/>
      <c r="E14658" s="202"/>
    </row>
    <row r="14659" spans="2:5">
      <c r="B14659" s="24"/>
      <c r="C14659" s="202"/>
      <c r="D14659" s="202"/>
      <c r="E14659" s="202"/>
    </row>
    <row r="14660" spans="2:5">
      <c r="B14660" s="24"/>
      <c r="C14660" s="202"/>
      <c r="D14660" s="202"/>
      <c r="E14660" s="202"/>
    </row>
    <row r="14661" spans="2:5">
      <c r="B14661" s="24"/>
      <c r="C14661" s="202"/>
      <c r="D14661" s="202"/>
      <c r="E14661" s="202"/>
    </row>
    <row r="14662" spans="2:5">
      <c r="B14662" s="24"/>
      <c r="C14662" s="202"/>
      <c r="D14662" s="202"/>
      <c r="E14662" s="202"/>
    </row>
    <row r="14663" spans="2:5">
      <c r="B14663" s="24"/>
      <c r="C14663" s="202"/>
      <c r="D14663" s="202"/>
      <c r="E14663" s="202"/>
    </row>
    <row r="14664" spans="2:5">
      <c r="B14664" s="24"/>
      <c r="C14664" s="202"/>
      <c r="D14664" s="202"/>
      <c r="E14664" s="202"/>
    </row>
    <row r="14665" spans="2:5">
      <c r="B14665" s="24"/>
      <c r="C14665" s="202"/>
      <c r="D14665" s="202"/>
      <c r="E14665" s="202"/>
    </row>
    <row r="14666" spans="2:5">
      <c r="B14666" s="24"/>
      <c r="C14666" s="202"/>
      <c r="D14666" s="202"/>
      <c r="E14666" s="202"/>
    </row>
    <row r="14667" spans="2:5">
      <c r="B14667" s="24"/>
      <c r="C14667" s="202"/>
      <c r="D14667" s="202"/>
      <c r="E14667" s="202"/>
    </row>
    <row r="14668" spans="2:5">
      <c r="B14668" s="24"/>
      <c r="C14668" s="202"/>
      <c r="D14668" s="202"/>
      <c r="E14668" s="202"/>
    </row>
    <row r="14669" spans="2:5">
      <c r="B14669" s="24"/>
      <c r="C14669" s="202"/>
      <c r="D14669" s="202"/>
      <c r="E14669" s="202"/>
    </row>
    <row r="14670" spans="2:5">
      <c r="B14670" s="24"/>
      <c r="C14670" s="202"/>
      <c r="D14670" s="202"/>
      <c r="E14670" s="202"/>
    </row>
    <row r="14671" spans="2:5">
      <c r="B14671" s="24"/>
      <c r="C14671" s="202"/>
      <c r="D14671" s="202"/>
      <c r="E14671" s="202"/>
    </row>
    <row r="14672" spans="2:5">
      <c r="B14672" s="24"/>
      <c r="C14672" s="202"/>
      <c r="D14672" s="202"/>
      <c r="E14672" s="202"/>
    </row>
    <row r="14673" spans="2:5">
      <c r="B14673" s="24"/>
      <c r="C14673" s="202"/>
      <c r="D14673" s="202"/>
      <c r="E14673" s="202"/>
    </row>
    <row r="14674" spans="2:5">
      <c r="B14674" s="24"/>
      <c r="C14674" s="202"/>
      <c r="D14674" s="202"/>
      <c r="E14674" s="202"/>
    </row>
    <row r="14675" spans="2:5">
      <c r="B14675" s="24"/>
      <c r="C14675" s="202"/>
      <c r="D14675" s="202"/>
      <c r="E14675" s="202"/>
    </row>
    <row r="14676" spans="2:5">
      <c r="B14676" s="24"/>
      <c r="C14676" s="202"/>
      <c r="D14676" s="202"/>
      <c r="E14676" s="202"/>
    </row>
    <row r="14677" spans="2:5">
      <c r="B14677" s="24"/>
      <c r="C14677" s="202"/>
      <c r="D14677" s="202"/>
      <c r="E14677" s="202"/>
    </row>
    <row r="14678" spans="2:5">
      <c r="B14678" s="24"/>
      <c r="C14678" s="202"/>
      <c r="D14678" s="202"/>
      <c r="E14678" s="202"/>
    </row>
    <row r="14679" spans="2:5">
      <c r="B14679" s="24"/>
      <c r="C14679" s="202"/>
      <c r="D14679" s="202"/>
      <c r="E14679" s="202"/>
    </row>
    <row r="14680" spans="2:5">
      <c r="B14680" s="24"/>
      <c r="C14680" s="202"/>
      <c r="D14680" s="202"/>
      <c r="E14680" s="202"/>
    </row>
    <row r="14681" spans="2:5">
      <c r="B14681" s="24"/>
      <c r="C14681" s="202"/>
      <c r="D14681" s="202"/>
      <c r="E14681" s="202"/>
    </row>
    <row r="14682" spans="2:5">
      <c r="B14682" s="24"/>
      <c r="C14682" s="202"/>
      <c r="D14682" s="202"/>
      <c r="E14682" s="202"/>
    </row>
    <row r="14683" spans="2:5">
      <c r="B14683" s="24"/>
      <c r="C14683" s="202"/>
      <c r="D14683" s="202"/>
      <c r="E14683" s="202"/>
    </row>
    <row r="14684" spans="2:5">
      <c r="B14684" s="24"/>
      <c r="C14684" s="202"/>
      <c r="D14684" s="202"/>
      <c r="E14684" s="202"/>
    </row>
    <row r="14685" spans="2:5">
      <c r="B14685" s="24"/>
      <c r="C14685" s="202"/>
      <c r="D14685" s="202"/>
      <c r="E14685" s="202"/>
    </row>
    <row r="14686" spans="2:5">
      <c r="B14686" s="24"/>
      <c r="C14686" s="202"/>
      <c r="D14686" s="202"/>
      <c r="E14686" s="202"/>
    </row>
    <row r="14687" spans="2:5">
      <c r="B14687" s="24"/>
      <c r="C14687" s="202"/>
      <c r="D14687" s="202"/>
      <c r="E14687" s="202"/>
    </row>
    <row r="14688" spans="2:5">
      <c r="B14688" s="24"/>
      <c r="C14688" s="202"/>
      <c r="D14688" s="202"/>
      <c r="E14688" s="202"/>
    </row>
    <row r="14689" spans="2:5">
      <c r="B14689" s="24"/>
      <c r="C14689" s="202"/>
      <c r="D14689" s="202"/>
      <c r="E14689" s="202"/>
    </row>
    <row r="14690" spans="2:5">
      <c r="B14690" s="24"/>
      <c r="C14690" s="202"/>
      <c r="D14690" s="202"/>
      <c r="E14690" s="202"/>
    </row>
    <row r="14691" spans="2:5">
      <c r="B14691" s="24"/>
      <c r="C14691" s="202"/>
      <c r="D14691" s="202"/>
      <c r="E14691" s="202"/>
    </row>
    <row r="14692" spans="2:5">
      <c r="B14692" s="24"/>
      <c r="C14692" s="202"/>
      <c r="D14692" s="202"/>
      <c r="E14692" s="202"/>
    </row>
    <row r="14693" spans="2:5">
      <c r="B14693" s="24"/>
      <c r="C14693" s="202"/>
      <c r="D14693" s="202"/>
      <c r="E14693" s="202"/>
    </row>
    <row r="14694" spans="2:5">
      <c r="B14694" s="24"/>
      <c r="C14694" s="202"/>
      <c r="D14694" s="202"/>
      <c r="E14694" s="202"/>
    </row>
    <row r="14695" spans="2:5">
      <c r="B14695" s="24"/>
      <c r="C14695" s="202"/>
      <c r="D14695" s="202"/>
      <c r="E14695" s="202"/>
    </row>
    <row r="14696" spans="2:5">
      <c r="B14696" s="24"/>
      <c r="C14696" s="202"/>
      <c r="D14696" s="202"/>
      <c r="E14696" s="202"/>
    </row>
    <row r="14697" spans="2:5">
      <c r="B14697" s="24"/>
      <c r="C14697" s="202"/>
      <c r="D14697" s="202"/>
      <c r="E14697" s="202"/>
    </row>
    <row r="14698" spans="2:5">
      <c r="B14698" s="24"/>
      <c r="C14698" s="202"/>
      <c r="D14698" s="202"/>
      <c r="E14698" s="202"/>
    </row>
    <row r="14699" spans="2:5">
      <c r="B14699" s="24"/>
      <c r="C14699" s="202"/>
      <c r="D14699" s="202"/>
      <c r="E14699" s="202"/>
    </row>
    <row r="14700" spans="2:5">
      <c r="B14700" s="24"/>
      <c r="C14700" s="202"/>
      <c r="D14700" s="202"/>
      <c r="E14700" s="202"/>
    </row>
    <row r="14701" spans="2:5">
      <c r="B14701" s="24"/>
      <c r="C14701" s="202"/>
      <c r="D14701" s="202"/>
      <c r="E14701" s="202"/>
    </row>
    <row r="14702" spans="2:5">
      <c r="B14702" s="24"/>
      <c r="C14702" s="202"/>
      <c r="D14702" s="202"/>
      <c r="E14702" s="202"/>
    </row>
    <row r="14703" spans="2:5">
      <c r="B14703" s="24"/>
      <c r="C14703" s="202"/>
      <c r="D14703" s="202"/>
      <c r="E14703" s="202"/>
    </row>
    <row r="14704" spans="2:5">
      <c r="B14704" s="24"/>
      <c r="C14704" s="202"/>
      <c r="D14704" s="202"/>
      <c r="E14704" s="202"/>
    </row>
    <row r="14705" spans="2:5">
      <c r="B14705" s="24"/>
      <c r="C14705" s="202"/>
      <c r="D14705" s="202"/>
      <c r="E14705" s="202"/>
    </row>
    <row r="14706" spans="2:5">
      <c r="B14706" s="24"/>
      <c r="C14706" s="202"/>
      <c r="D14706" s="202"/>
      <c r="E14706" s="202"/>
    </row>
    <row r="14707" spans="2:5">
      <c r="B14707" s="24"/>
      <c r="C14707" s="202"/>
      <c r="D14707" s="202"/>
      <c r="E14707" s="202"/>
    </row>
    <row r="14708" spans="2:5">
      <c r="B14708" s="24"/>
      <c r="C14708" s="202"/>
      <c r="D14708" s="202"/>
      <c r="E14708" s="202"/>
    </row>
    <row r="14709" spans="2:5">
      <c r="B14709" s="24"/>
      <c r="C14709" s="202"/>
      <c r="D14709" s="202"/>
      <c r="E14709" s="202"/>
    </row>
    <row r="14710" spans="2:5">
      <c r="B14710" s="24"/>
      <c r="C14710" s="202"/>
      <c r="D14710" s="202"/>
      <c r="E14710" s="202"/>
    </row>
    <row r="14711" spans="2:5">
      <c r="B14711" s="24"/>
      <c r="C14711" s="202"/>
      <c r="D14711" s="202"/>
      <c r="E14711" s="202"/>
    </row>
    <row r="14712" spans="2:5">
      <c r="B14712" s="24"/>
      <c r="C14712" s="202"/>
      <c r="D14712" s="202"/>
      <c r="E14712" s="202"/>
    </row>
    <row r="14713" spans="2:5">
      <c r="B14713" s="24"/>
      <c r="C14713" s="202"/>
      <c r="D14713" s="202"/>
      <c r="E14713" s="202"/>
    </row>
    <row r="14714" spans="2:5">
      <c r="B14714" s="24"/>
      <c r="C14714" s="202"/>
      <c r="D14714" s="202"/>
      <c r="E14714" s="202"/>
    </row>
    <row r="14715" spans="2:5">
      <c r="B14715" s="24"/>
      <c r="C14715" s="202"/>
      <c r="D14715" s="202"/>
      <c r="E14715" s="202"/>
    </row>
    <row r="14716" spans="2:5">
      <c r="B14716" s="24"/>
      <c r="C14716" s="202"/>
      <c r="D14716" s="202"/>
      <c r="E14716" s="202"/>
    </row>
    <row r="14717" spans="2:5">
      <c r="B14717" s="24"/>
      <c r="C14717" s="202"/>
      <c r="D14717" s="202"/>
      <c r="E14717" s="202"/>
    </row>
    <row r="14718" spans="2:5">
      <c r="B14718" s="24"/>
      <c r="C14718" s="202"/>
      <c r="D14718" s="202"/>
      <c r="E14718" s="202"/>
    </row>
    <row r="14719" spans="2:5">
      <c r="B14719" s="24"/>
      <c r="C14719" s="202"/>
      <c r="D14719" s="202"/>
      <c r="E14719" s="202"/>
    </row>
    <row r="14720" spans="2:5">
      <c r="B14720" s="24"/>
      <c r="C14720" s="202"/>
      <c r="D14720" s="202"/>
      <c r="E14720" s="202"/>
    </row>
    <row r="14721" spans="2:5">
      <c r="B14721" s="24"/>
      <c r="C14721" s="202"/>
      <c r="D14721" s="202"/>
      <c r="E14721" s="202"/>
    </row>
    <row r="14722" spans="2:5">
      <c r="B14722" s="24"/>
      <c r="C14722" s="202"/>
      <c r="D14722" s="202"/>
      <c r="E14722" s="202"/>
    </row>
    <row r="14723" spans="2:5">
      <c r="B14723" s="24"/>
      <c r="C14723" s="202"/>
      <c r="D14723" s="202"/>
      <c r="E14723" s="202"/>
    </row>
    <row r="14724" spans="2:5">
      <c r="B14724" s="24"/>
      <c r="C14724" s="202"/>
      <c r="D14724" s="202"/>
      <c r="E14724" s="202"/>
    </row>
    <row r="14725" spans="2:5">
      <c r="B14725" s="24"/>
      <c r="C14725" s="202"/>
      <c r="D14725" s="202"/>
      <c r="E14725" s="202"/>
    </row>
    <row r="14726" spans="2:5">
      <c r="B14726" s="24"/>
      <c r="C14726" s="202"/>
      <c r="D14726" s="202"/>
      <c r="E14726" s="202"/>
    </row>
    <row r="14727" spans="2:5">
      <c r="B14727" s="24"/>
      <c r="C14727" s="202"/>
      <c r="D14727" s="202"/>
      <c r="E14727" s="202"/>
    </row>
    <row r="14728" spans="2:5">
      <c r="B14728" s="24"/>
      <c r="C14728" s="202"/>
      <c r="D14728" s="202"/>
      <c r="E14728" s="202"/>
    </row>
    <row r="14729" spans="2:5">
      <c r="B14729" s="24"/>
      <c r="C14729" s="202"/>
      <c r="D14729" s="202"/>
      <c r="E14729" s="202"/>
    </row>
    <row r="14730" spans="2:5">
      <c r="B14730" s="24"/>
      <c r="C14730" s="202"/>
      <c r="D14730" s="202"/>
      <c r="E14730" s="202"/>
    </row>
    <row r="14731" spans="2:5">
      <c r="B14731" s="24"/>
      <c r="C14731" s="202"/>
      <c r="D14731" s="202"/>
      <c r="E14731" s="202"/>
    </row>
    <row r="14732" spans="2:5">
      <c r="B14732" s="24"/>
      <c r="C14732" s="202"/>
      <c r="D14732" s="202"/>
      <c r="E14732" s="202"/>
    </row>
    <row r="14733" spans="2:5">
      <c r="B14733" s="24"/>
      <c r="C14733" s="202"/>
      <c r="D14733" s="202"/>
      <c r="E14733" s="202"/>
    </row>
    <row r="14734" spans="2:5">
      <c r="B14734" s="24"/>
      <c r="C14734" s="202"/>
      <c r="D14734" s="202"/>
      <c r="E14734" s="202"/>
    </row>
    <row r="14735" spans="2:5">
      <c r="B14735" s="24"/>
      <c r="C14735" s="202"/>
      <c r="D14735" s="202"/>
      <c r="E14735" s="202"/>
    </row>
    <row r="14736" spans="2:5">
      <c r="B14736" s="24"/>
      <c r="C14736" s="202"/>
      <c r="D14736" s="202"/>
      <c r="E14736" s="202"/>
    </row>
    <row r="14737" spans="2:5">
      <c r="B14737" s="24"/>
      <c r="C14737" s="202"/>
      <c r="D14737" s="202"/>
      <c r="E14737" s="202"/>
    </row>
    <row r="14738" spans="2:5">
      <c r="B14738" s="24"/>
      <c r="C14738" s="202"/>
      <c r="D14738" s="202"/>
      <c r="E14738" s="202"/>
    </row>
    <row r="14739" spans="2:5">
      <c r="B14739" s="24"/>
      <c r="C14739" s="202"/>
      <c r="D14739" s="202"/>
      <c r="E14739" s="202"/>
    </row>
    <row r="14740" spans="2:5">
      <c r="B14740" s="24"/>
      <c r="C14740" s="202"/>
      <c r="D14740" s="202"/>
      <c r="E14740" s="202"/>
    </row>
    <row r="14741" spans="2:5">
      <c r="B14741" s="24"/>
      <c r="C14741" s="202"/>
      <c r="D14741" s="202"/>
      <c r="E14741" s="202"/>
    </row>
    <row r="14742" spans="2:5">
      <c r="B14742" s="24"/>
      <c r="C14742" s="202"/>
      <c r="D14742" s="202"/>
      <c r="E14742" s="202"/>
    </row>
    <row r="14743" spans="2:5">
      <c r="B14743" s="24"/>
      <c r="C14743" s="202"/>
      <c r="D14743" s="202"/>
      <c r="E14743" s="202"/>
    </row>
    <row r="14744" spans="2:5">
      <c r="B14744" s="24"/>
      <c r="C14744" s="202"/>
      <c r="D14744" s="202"/>
      <c r="E14744" s="202"/>
    </row>
    <row r="14745" spans="2:5">
      <c r="B14745" s="24"/>
      <c r="C14745" s="202"/>
      <c r="D14745" s="202"/>
      <c r="E14745" s="202"/>
    </row>
    <row r="14746" spans="2:5">
      <c r="B14746" s="24"/>
      <c r="C14746" s="202"/>
      <c r="D14746" s="202"/>
      <c r="E14746" s="202"/>
    </row>
    <row r="14747" spans="2:5">
      <c r="B14747" s="24"/>
      <c r="C14747" s="202"/>
      <c r="D14747" s="202"/>
      <c r="E14747" s="202"/>
    </row>
    <row r="14748" spans="2:5">
      <c r="B14748" s="24"/>
      <c r="C14748" s="202"/>
      <c r="D14748" s="202"/>
      <c r="E14748" s="202"/>
    </row>
    <row r="14749" spans="2:5">
      <c r="B14749" s="24"/>
      <c r="C14749" s="202"/>
      <c r="D14749" s="202"/>
      <c r="E14749" s="202"/>
    </row>
    <row r="14750" spans="2:5">
      <c r="B14750" s="24"/>
      <c r="C14750" s="202"/>
      <c r="D14750" s="202"/>
      <c r="E14750" s="202"/>
    </row>
    <row r="14751" spans="2:5">
      <c r="B14751" s="24"/>
      <c r="C14751" s="202"/>
      <c r="D14751" s="202"/>
      <c r="E14751" s="202"/>
    </row>
    <row r="14752" spans="2:5">
      <c r="B14752" s="24"/>
      <c r="C14752" s="202"/>
      <c r="D14752" s="202"/>
      <c r="E14752" s="202"/>
    </row>
    <row r="14753" spans="2:5">
      <c r="B14753" s="24"/>
      <c r="C14753" s="202"/>
      <c r="D14753" s="202"/>
      <c r="E14753" s="202"/>
    </row>
    <row r="14754" spans="2:5">
      <c r="B14754" s="24"/>
      <c r="C14754" s="202"/>
      <c r="D14754" s="202"/>
      <c r="E14754" s="202"/>
    </row>
    <row r="14755" spans="2:5">
      <c r="B14755" s="24"/>
      <c r="C14755" s="202"/>
      <c r="D14755" s="202"/>
      <c r="E14755" s="202"/>
    </row>
    <row r="14756" spans="2:5">
      <c r="B14756" s="24"/>
      <c r="C14756" s="202"/>
      <c r="D14756" s="202"/>
      <c r="E14756" s="202"/>
    </row>
    <row r="14757" spans="2:5">
      <c r="B14757" s="24"/>
      <c r="C14757" s="202"/>
      <c r="D14757" s="202"/>
      <c r="E14757" s="202"/>
    </row>
    <row r="14758" spans="2:5">
      <c r="B14758" s="24"/>
      <c r="C14758" s="202"/>
      <c r="D14758" s="202"/>
      <c r="E14758" s="202"/>
    </row>
    <row r="14759" spans="2:5">
      <c r="B14759" s="24"/>
      <c r="C14759" s="202"/>
      <c r="D14759" s="202"/>
      <c r="E14759" s="202"/>
    </row>
    <row r="14760" spans="2:5">
      <c r="B14760" s="24"/>
      <c r="C14760" s="202"/>
      <c r="D14760" s="202"/>
      <c r="E14760" s="202"/>
    </row>
    <row r="14761" spans="2:5">
      <c r="B14761" s="24"/>
      <c r="C14761" s="202"/>
      <c r="D14761" s="202"/>
      <c r="E14761" s="202"/>
    </row>
    <row r="14762" spans="2:5">
      <c r="B14762" s="24"/>
      <c r="C14762" s="202"/>
      <c r="D14762" s="202"/>
      <c r="E14762" s="202"/>
    </row>
    <row r="14763" spans="2:5">
      <c r="B14763" s="24"/>
      <c r="C14763" s="202"/>
      <c r="D14763" s="202"/>
      <c r="E14763" s="202"/>
    </row>
    <row r="14764" spans="2:5">
      <c r="B14764" s="24"/>
      <c r="C14764" s="202"/>
      <c r="D14764" s="202"/>
      <c r="E14764" s="202"/>
    </row>
    <row r="14765" spans="2:5">
      <c r="B14765" s="24"/>
      <c r="C14765" s="202"/>
      <c r="D14765" s="202"/>
      <c r="E14765" s="202"/>
    </row>
    <row r="14766" spans="2:5">
      <c r="B14766" s="24"/>
      <c r="C14766" s="202"/>
      <c r="D14766" s="202"/>
      <c r="E14766" s="202"/>
    </row>
    <row r="14767" spans="2:5">
      <c r="B14767" s="24"/>
      <c r="C14767" s="202"/>
      <c r="D14767" s="202"/>
      <c r="E14767" s="202"/>
    </row>
    <row r="14768" spans="2:5">
      <c r="B14768" s="24"/>
      <c r="C14768" s="202"/>
      <c r="D14768" s="202"/>
      <c r="E14768" s="202"/>
    </row>
    <row r="14769" spans="2:5">
      <c r="B14769" s="24"/>
      <c r="C14769" s="202"/>
      <c r="D14769" s="202"/>
      <c r="E14769" s="202"/>
    </row>
    <row r="14770" spans="2:5">
      <c r="B14770" s="24"/>
      <c r="C14770" s="202"/>
      <c r="D14770" s="202"/>
      <c r="E14770" s="202"/>
    </row>
    <row r="14771" spans="2:5">
      <c r="B14771" s="24"/>
      <c r="C14771" s="202"/>
      <c r="D14771" s="202"/>
      <c r="E14771" s="202"/>
    </row>
    <row r="14772" spans="2:5">
      <c r="B14772" s="24"/>
      <c r="C14772" s="202"/>
      <c r="D14772" s="202"/>
      <c r="E14772" s="202"/>
    </row>
    <row r="14773" spans="2:5">
      <c r="B14773" s="24"/>
      <c r="C14773" s="202"/>
      <c r="D14773" s="202"/>
      <c r="E14773" s="202"/>
    </row>
    <row r="14774" spans="2:5">
      <c r="B14774" s="24"/>
      <c r="C14774" s="202"/>
      <c r="D14774" s="202"/>
      <c r="E14774" s="202"/>
    </row>
    <row r="14775" spans="2:5">
      <c r="B14775" s="24"/>
      <c r="C14775" s="202"/>
      <c r="D14775" s="202"/>
      <c r="E14775" s="202"/>
    </row>
    <row r="14776" spans="2:5">
      <c r="B14776" s="24"/>
      <c r="C14776" s="202"/>
      <c r="D14776" s="202"/>
      <c r="E14776" s="202"/>
    </row>
    <row r="14777" spans="2:5">
      <c r="B14777" s="24"/>
      <c r="C14777" s="202"/>
      <c r="D14777" s="202"/>
      <c r="E14777" s="202"/>
    </row>
    <row r="14778" spans="2:5">
      <c r="B14778" s="24"/>
      <c r="C14778" s="202"/>
      <c r="D14778" s="202"/>
      <c r="E14778" s="202"/>
    </row>
    <row r="14779" spans="2:5">
      <c r="B14779" s="24"/>
      <c r="C14779" s="202"/>
      <c r="D14779" s="202"/>
      <c r="E14779" s="202"/>
    </row>
    <row r="14780" spans="2:5">
      <c r="B14780" s="24"/>
      <c r="C14780" s="202"/>
      <c r="D14780" s="202"/>
      <c r="E14780" s="202"/>
    </row>
    <row r="14781" spans="2:5">
      <c r="B14781" s="24"/>
      <c r="C14781" s="202"/>
      <c r="D14781" s="202"/>
      <c r="E14781" s="202"/>
    </row>
    <row r="14782" spans="2:5">
      <c r="B14782" s="24"/>
      <c r="C14782" s="202"/>
      <c r="D14782" s="202"/>
      <c r="E14782" s="202"/>
    </row>
    <row r="14783" spans="2:5">
      <c r="B14783" s="24"/>
      <c r="C14783" s="202"/>
      <c r="D14783" s="202"/>
      <c r="E14783" s="202"/>
    </row>
    <row r="14784" spans="2:5">
      <c r="B14784" s="24"/>
      <c r="C14784" s="202"/>
      <c r="D14784" s="202"/>
      <c r="E14784" s="202"/>
    </row>
    <row r="14785" spans="2:5">
      <c r="B14785" s="24"/>
      <c r="C14785" s="202"/>
      <c r="D14785" s="202"/>
      <c r="E14785" s="202"/>
    </row>
    <row r="14786" spans="2:5">
      <c r="B14786" s="24"/>
      <c r="C14786" s="202"/>
      <c r="D14786" s="202"/>
      <c r="E14786" s="202"/>
    </row>
    <row r="14787" spans="2:5">
      <c r="B14787" s="24"/>
      <c r="C14787" s="202"/>
      <c r="D14787" s="202"/>
      <c r="E14787" s="202"/>
    </row>
    <row r="14788" spans="2:5">
      <c r="B14788" s="24"/>
      <c r="C14788" s="202"/>
      <c r="D14788" s="202"/>
      <c r="E14788" s="202"/>
    </row>
    <row r="14789" spans="2:5">
      <c r="B14789" s="24"/>
      <c r="C14789" s="202"/>
      <c r="D14789" s="202"/>
      <c r="E14789" s="202"/>
    </row>
    <row r="14790" spans="2:5">
      <c r="B14790" s="24"/>
      <c r="C14790" s="202"/>
      <c r="D14790" s="202"/>
      <c r="E14790" s="202"/>
    </row>
    <row r="14791" spans="2:5">
      <c r="B14791" s="24"/>
      <c r="C14791" s="202"/>
      <c r="D14791" s="202"/>
      <c r="E14791" s="202"/>
    </row>
    <row r="14792" spans="2:5">
      <c r="B14792" s="24"/>
      <c r="C14792" s="202"/>
      <c r="D14792" s="202"/>
      <c r="E14792" s="202"/>
    </row>
    <row r="14793" spans="2:5">
      <c r="B14793" s="24"/>
      <c r="C14793" s="202"/>
      <c r="D14793" s="202"/>
      <c r="E14793" s="202"/>
    </row>
    <row r="14794" spans="2:5">
      <c r="B14794" s="24"/>
      <c r="C14794" s="202"/>
      <c r="D14794" s="202"/>
      <c r="E14794" s="202"/>
    </row>
    <row r="14795" spans="2:5">
      <c r="B14795" s="24"/>
      <c r="C14795" s="202"/>
      <c r="D14795" s="202"/>
      <c r="E14795" s="202"/>
    </row>
    <row r="14796" spans="2:5">
      <c r="B14796" s="24"/>
      <c r="C14796" s="202"/>
      <c r="D14796" s="202"/>
      <c r="E14796" s="202"/>
    </row>
    <row r="14797" spans="2:5">
      <c r="B14797" s="24"/>
      <c r="C14797" s="202"/>
      <c r="D14797" s="202"/>
      <c r="E14797" s="202"/>
    </row>
    <row r="14798" spans="2:5">
      <c r="B14798" s="24"/>
      <c r="C14798" s="202"/>
      <c r="D14798" s="202"/>
      <c r="E14798" s="202"/>
    </row>
    <row r="14799" spans="2:5">
      <c r="B14799" s="24"/>
      <c r="C14799" s="202"/>
      <c r="D14799" s="202"/>
      <c r="E14799" s="202"/>
    </row>
    <row r="14800" spans="2:5">
      <c r="B14800" s="24"/>
      <c r="C14800" s="202"/>
      <c r="D14800" s="202"/>
      <c r="E14800" s="202"/>
    </row>
    <row r="14801" spans="2:5">
      <c r="B14801" s="24"/>
      <c r="C14801" s="202"/>
      <c r="D14801" s="202"/>
      <c r="E14801" s="202"/>
    </row>
    <row r="14802" spans="2:5">
      <c r="B14802" s="24"/>
      <c r="C14802" s="202"/>
      <c r="D14802" s="202"/>
      <c r="E14802" s="202"/>
    </row>
    <row r="14803" spans="2:5">
      <c r="B14803" s="24"/>
      <c r="C14803" s="202"/>
      <c r="D14803" s="202"/>
      <c r="E14803" s="202"/>
    </row>
    <row r="14804" spans="2:5">
      <c r="B14804" s="24"/>
      <c r="C14804" s="202"/>
      <c r="D14804" s="202"/>
      <c r="E14804" s="202"/>
    </row>
    <row r="14805" spans="2:5">
      <c r="B14805" s="24"/>
      <c r="C14805" s="202"/>
      <c r="D14805" s="202"/>
      <c r="E14805" s="202"/>
    </row>
    <row r="14806" spans="2:5">
      <c r="B14806" s="24"/>
      <c r="C14806" s="202"/>
      <c r="D14806" s="202"/>
      <c r="E14806" s="202"/>
    </row>
    <row r="14807" spans="2:5">
      <c r="B14807" s="24"/>
      <c r="C14807" s="202"/>
      <c r="D14807" s="202"/>
      <c r="E14807" s="202"/>
    </row>
    <row r="14808" spans="2:5">
      <c r="B14808" s="24"/>
      <c r="C14808" s="202"/>
      <c r="D14808" s="202"/>
      <c r="E14808" s="202"/>
    </row>
    <row r="14809" spans="2:5">
      <c r="B14809" s="24"/>
      <c r="C14809" s="202"/>
      <c r="D14809" s="202"/>
      <c r="E14809" s="202"/>
    </row>
    <row r="14810" spans="2:5">
      <c r="B14810" s="24"/>
      <c r="C14810" s="202"/>
      <c r="D14810" s="202"/>
      <c r="E14810" s="202"/>
    </row>
    <row r="14811" spans="2:5">
      <c r="B14811" s="24"/>
      <c r="C14811" s="202"/>
      <c r="D14811" s="202"/>
      <c r="E14811" s="202"/>
    </row>
    <row r="14812" spans="2:5">
      <c r="B14812" s="24"/>
      <c r="C14812" s="202"/>
      <c r="D14812" s="202"/>
      <c r="E14812" s="202"/>
    </row>
    <row r="14813" spans="2:5">
      <c r="B14813" s="24"/>
      <c r="C14813" s="202"/>
      <c r="D14813" s="202"/>
      <c r="E14813" s="202"/>
    </row>
    <row r="14814" spans="2:5">
      <c r="B14814" s="24"/>
      <c r="C14814" s="202"/>
      <c r="D14814" s="202"/>
      <c r="E14814" s="202"/>
    </row>
    <row r="14815" spans="2:5">
      <c r="B14815" s="24"/>
      <c r="C14815" s="202"/>
      <c r="D14815" s="202"/>
      <c r="E14815" s="202"/>
    </row>
    <row r="14816" spans="2:5">
      <c r="B14816" s="24"/>
      <c r="C14816" s="202"/>
      <c r="D14816" s="202"/>
      <c r="E14816" s="202"/>
    </row>
    <row r="14817" spans="2:5">
      <c r="B14817" s="24"/>
      <c r="C14817" s="202"/>
      <c r="D14817" s="202"/>
      <c r="E14817" s="202"/>
    </row>
    <row r="14818" spans="2:5">
      <c r="B14818" s="24"/>
      <c r="C14818" s="202"/>
      <c r="D14818" s="202"/>
      <c r="E14818" s="202"/>
    </row>
    <row r="14819" spans="2:5">
      <c r="B14819" s="24"/>
      <c r="C14819" s="202"/>
      <c r="D14819" s="202"/>
      <c r="E14819" s="202"/>
    </row>
    <row r="14820" spans="2:5">
      <c r="B14820" s="24"/>
      <c r="C14820" s="202"/>
      <c r="D14820" s="202"/>
      <c r="E14820" s="202"/>
    </row>
    <row r="14821" spans="2:5">
      <c r="B14821" s="24"/>
      <c r="C14821" s="202"/>
      <c r="D14821" s="202"/>
      <c r="E14821" s="202"/>
    </row>
    <row r="14822" spans="2:5">
      <c r="B14822" s="24"/>
      <c r="C14822" s="202"/>
      <c r="D14822" s="202"/>
      <c r="E14822" s="202"/>
    </row>
    <row r="14823" spans="2:5">
      <c r="B14823" s="24"/>
      <c r="C14823" s="202"/>
      <c r="D14823" s="202"/>
      <c r="E14823" s="202"/>
    </row>
    <row r="14824" spans="2:5">
      <c r="B14824" s="24"/>
      <c r="C14824" s="202"/>
      <c r="D14824" s="202"/>
      <c r="E14824" s="202"/>
    </row>
    <row r="14825" spans="2:5">
      <c r="B14825" s="24"/>
      <c r="C14825" s="202"/>
      <c r="D14825" s="202"/>
      <c r="E14825" s="202"/>
    </row>
    <row r="14826" spans="2:5">
      <c r="B14826" s="24"/>
      <c r="C14826" s="202"/>
      <c r="D14826" s="202"/>
      <c r="E14826" s="202"/>
    </row>
    <row r="14827" spans="2:5">
      <c r="B14827" s="24"/>
      <c r="C14827" s="202"/>
      <c r="D14827" s="202"/>
      <c r="E14827" s="202"/>
    </row>
    <row r="14828" spans="2:5">
      <c r="B14828" s="24"/>
      <c r="C14828" s="202"/>
      <c r="D14828" s="202"/>
      <c r="E14828" s="202"/>
    </row>
    <row r="14829" spans="2:5">
      <c r="B14829" s="24"/>
      <c r="C14829" s="202"/>
      <c r="D14829" s="202"/>
      <c r="E14829" s="202"/>
    </row>
    <row r="14830" spans="2:5">
      <c r="B14830" s="24"/>
      <c r="C14830" s="202"/>
      <c r="D14830" s="202"/>
      <c r="E14830" s="202"/>
    </row>
    <row r="14831" spans="2:5">
      <c r="B14831" s="24"/>
      <c r="C14831" s="202"/>
      <c r="D14831" s="202"/>
      <c r="E14831" s="202"/>
    </row>
    <row r="14832" spans="2:5">
      <c r="B14832" s="24"/>
      <c r="C14832" s="202"/>
      <c r="D14832" s="202"/>
      <c r="E14832" s="202"/>
    </row>
    <row r="14833" spans="2:5">
      <c r="B14833" s="24"/>
      <c r="C14833" s="202"/>
      <c r="D14833" s="202"/>
      <c r="E14833" s="202"/>
    </row>
    <row r="14834" spans="2:5">
      <c r="B14834" s="24"/>
      <c r="C14834" s="202"/>
      <c r="D14834" s="202"/>
      <c r="E14834" s="202"/>
    </row>
    <row r="14835" spans="2:5">
      <c r="B14835" s="24"/>
      <c r="C14835" s="202"/>
      <c r="D14835" s="202"/>
      <c r="E14835" s="202"/>
    </row>
    <row r="14836" spans="2:5">
      <c r="B14836" s="24"/>
      <c r="C14836" s="202"/>
      <c r="D14836" s="202"/>
      <c r="E14836" s="202"/>
    </row>
    <row r="14837" spans="2:5">
      <c r="B14837" s="24"/>
      <c r="C14837" s="202"/>
      <c r="D14837" s="202"/>
      <c r="E14837" s="202"/>
    </row>
    <row r="14838" spans="2:5">
      <c r="B14838" s="24"/>
      <c r="C14838" s="202"/>
      <c r="D14838" s="202"/>
      <c r="E14838" s="202"/>
    </row>
    <row r="14839" spans="2:5">
      <c r="B14839" s="24"/>
      <c r="C14839" s="202"/>
      <c r="D14839" s="202"/>
      <c r="E14839" s="202"/>
    </row>
    <row r="14840" spans="2:5">
      <c r="B14840" s="24"/>
      <c r="C14840" s="202"/>
      <c r="D14840" s="202"/>
      <c r="E14840" s="202"/>
    </row>
    <row r="14841" spans="2:5">
      <c r="B14841" s="24"/>
      <c r="C14841" s="202"/>
      <c r="D14841" s="202"/>
      <c r="E14841" s="202"/>
    </row>
    <row r="14842" spans="2:5">
      <c r="B14842" s="24"/>
      <c r="C14842" s="202"/>
      <c r="D14842" s="202"/>
      <c r="E14842" s="202"/>
    </row>
    <row r="14843" spans="2:5">
      <c r="B14843" s="24"/>
      <c r="C14843" s="202"/>
      <c r="D14843" s="202"/>
      <c r="E14843" s="202"/>
    </row>
    <row r="14844" spans="2:5">
      <c r="B14844" s="24"/>
      <c r="C14844" s="202"/>
      <c r="D14844" s="202"/>
      <c r="E14844" s="202"/>
    </row>
    <row r="14845" spans="2:5">
      <c r="B14845" s="24"/>
      <c r="C14845" s="202"/>
      <c r="D14845" s="202"/>
      <c r="E14845" s="202"/>
    </row>
    <row r="14846" spans="2:5">
      <c r="B14846" s="24"/>
      <c r="C14846" s="202"/>
      <c r="D14846" s="202"/>
      <c r="E14846" s="202"/>
    </row>
    <row r="14847" spans="2:5">
      <c r="B14847" s="24"/>
      <c r="C14847" s="202"/>
      <c r="D14847" s="202"/>
      <c r="E14847" s="202"/>
    </row>
    <row r="14848" spans="2:5">
      <c r="B14848" s="24"/>
      <c r="C14848" s="202"/>
      <c r="D14848" s="202"/>
      <c r="E14848" s="202"/>
    </row>
    <row r="14849" spans="2:5">
      <c r="B14849" s="24"/>
      <c r="C14849" s="202"/>
      <c r="D14849" s="202"/>
      <c r="E14849" s="202"/>
    </row>
    <row r="14850" spans="2:5">
      <c r="B14850" s="24"/>
      <c r="C14850" s="202"/>
      <c r="D14850" s="202"/>
      <c r="E14850" s="202"/>
    </row>
    <row r="14851" spans="2:5">
      <c r="B14851" s="24"/>
      <c r="C14851" s="202"/>
      <c r="D14851" s="202"/>
      <c r="E14851" s="202"/>
    </row>
    <row r="14852" spans="2:5">
      <c r="B14852" s="24"/>
      <c r="C14852" s="202"/>
      <c r="D14852" s="202"/>
      <c r="E14852" s="202"/>
    </row>
    <row r="14853" spans="2:5">
      <c r="B14853" s="24"/>
      <c r="C14853" s="202"/>
      <c r="D14853" s="202"/>
      <c r="E14853" s="202"/>
    </row>
    <row r="14854" spans="2:5">
      <c r="B14854" s="24"/>
      <c r="C14854" s="202"/>
      <c r="D14854" s="202"/>
      <c r="E14854" s="202"/>
    </row>
    <row r="14855" spans="2:5">
      <c r="B14855" s="24"/>
      <c r="C14855" s="202"/>
      <c r="D14855" s="202"/>
      <c r="E14855" s="202"/>
    </row>
    <row r="14856" spans="2:5">
      <c r="B14856" s="24"/>
      <c r="C14856" s="202"/>
      <c r="D14856" s="202"/>
      <c r="E14856" s="202"/>
    </row>
    <row r="14857" spans="2:5">
      <c r="B14857" s="24"/>
      <c r="C14857" s="202"/>
      <c r="D14857" s="202"/>
      <c r="E14857" s="202"/>
    </row>
    <row r="14858" spans="2:5">
      <c r="B14858" s="24"/>
      <c r="C14858" s="202"/>
      <c r="D14858" s="202"/>
      <c r="E14858" s="202"/>
    </row>
    <row r="14859" spans="2:5">
      <c r="B14859" s="24"/>
      <c r="C14859" s="202"/>
      <c r="D14859" s="202"/>
      <c r="E14859" s="202"/>
    </row>
    <row r="14860" spans="2:5">
      <c r="B14860" s="24"/>
      <c r="C14860" s="202"/>
      <c r="D14860" s="202"/>
      <c r="E14860" s="202"/>
    </row>
    <row r="14861" spans="2:5">
      <c r="B14861" s="24"/>
      <c r="C14861" s="202"/>
      <c r="D14861" s="202"/>
      <c r="E14861" s="202"/>
    </row>
    <row r="14862" spans="2:5">
      <c r="B14862" s="24"/>
      <c r="C14862" s="202"/>
      <c r="D14862" s="202"/>
      <c r="E14862" s="202"/>
    </row>
    <row r="14863" spans="2:5">
      <c r="B14863" s="24"/>
      <c r="C14863" s="202"/>
      <c r="D14863" s="202"/>
      <c r="E14863" s="202"/>
    </row>
    <row r="14864" spans="2:5">
      <c r="B14864" s="24"/>
      <c r="C14864" s="202"/>
      <c r="D14864" s="202"/>
      <c r="E14864" s="202"/>
    </row>
    <row r="14865" spans="2:5">
      <c r="B14865" s="24"/>
      <c r="C14865" s="202"/>
      <c r="D14865" s="202"/>
      <c r="E14865" s="202"/>
    </row>
    <row r="14866" spans="2:5">
      <c r="B14866" s="24"/>
      <c r="C14866" s="202"/>
      <c r="D14866" s="202"/>
      <c r="E14866" s="202"/>
    </row>
    <row r="14867" spans="2:5">
      <c r="B14867" s="24"/>
      <c r="C14867" s="202"/>
      <c r="D14867" s="202"/>
      <c r="E14867" s="202"/>
    </row>
    <row r="14868" spans="2:5">
      <c r="B14868" s="24"/>
      <c r="C14868" s="202"/>
      <c r="D14868" s="202"/>
      <c r="E14868" s="202"/>
    </row>
    <row r="14869" spans="2:5">
      <c r="B14869" s="24"/>
      <c r="C14869" s="202"/>
      <c r="D14869" s="202"/>
      <c r="E14869" s="202"/>
    </row>
    <row r="14870" spans="2:5">
      <c r="B14870" s="24"/>
      <c r="C14870" s="202"/>
      <c r="D14870" s="202"/>
      <c r="E14870" s="202"/>
    </row>
    <row r="14871" spans="2:5">
      <c r="B14871" s="24"/>
      <c r="C14871" s="202"/>
      <c r="D14871" s="202"/>
      <c r="E14871" s="202"/>
    </row>
    <row r="14872" spans="2:5">
      <c r="B14872" s="24"/>
      <c r="C14872" s="202"/>
      <c r="D14872" s="202"/>
      <c r="E14872" s="202"/>
    </row>
    <row r="14873" spans="2:5">
      <c r="B14873" s="24"/>
      <c r="C14873" s="202"/>
      <c r="D14873" s="202"/>
      <c r="E14873" s="202"/>
    </row>
    <row r="14874" spans="2:5">
      <c r="B14874" s="24"/>
      <c r="C14874" s="202"/>
      <c r="D14874" s="202"/>
      <c r="E14874" s="202"/>
    </row>
    <row r="14875" spans="2:5">
      <c r="B14875" s="24"/>
      <c r="C14875" s="202"/>
      <c r="D14875" s="202"/>
      <c r="E14875" s="202"/>
    </row>
    <row r="14876" spans="2:5">
      <c r="B14876" s="24"/>
      <c r="C14876" s="202"/>
      <c r="D14876" s="202"/>
      <c r="E14876" s="202"/>
    </row>
    <row r="14877" spans="2:5">
      <c r="B14877" s="24"/>
      <c r="C14877" s="202"/>
      <c r="D14877" s="202"/>
      <c r="E14877" s="202"/>
    </row>
    <row r="14878" spans="2:5">
      <c r="B14878" s="24"/>
      <c r="C14878" s="202"/>
      <c r="D14878" s="202"/>
      <c r="E14878" s="202"/>
    </row>
    <row r="14879" spans="2:5">
      <c r="B14879" s="24"/>
      <c r="C14879" s="202"/>
      <c r="D14879" s="202"/>
      <c r="E14879" s="202"/>
    </row>
    <row r="14880" spans="2:5">
      <c r="B14880" s="24"/>
      <c r="C14880" s="202"/>
      <c r="D14880" s="202"/>
      <c r="E14880" s="202"/>
    </row>
    <row r="14881" spans="2:5">
      <c r="B14881" s="24"/>
      <c r="C14881" s="202"/>
      <c r="D14881" s="202"/>
      <c r="E14881" s="202"/>
    </row>
    <row r="14882" spans="2:5">
      <c r="B14882" s="24"/>
      <c r="C14882" s="202"/>
      <c r="D14882" s="202"/>
      <c r="E14882" s="202"/>
    </row>
    <row r="14883" spans="2:5">
      <c r="B14883" s="24"/>
      <c r="C14883" s="202"/>
      <c r="D14883" s="202"/>
      <c r="E14883" s="202"/>
    </row>
    <row r="14884" spans="2:5">
      <c r="B14884" s="24"/>
      <c r="C14884" s="202"/>
      <c r="D14884" s="202"/>
      <c r="E14884" s="202"/>
    </row>
    <row r="14885" spans="2:5">
      <c r="B14885" s="24"/>
      <c r="C14885" s="202"/>
      <c r="D14885" s="202"/>
      <c r="E14885" s="202"/>
    </row>
    <row r="14886" spans="2:5">
      <c r="B14886" s="24"/>
      <c r="C14886" s="202"/>
      <c r="D14886" s="202"/>
      <c r="E14886" s="202"/>
    </row>
    <row r="14887" spans="2:5">
      <c r="B14887" s="24"/>
      <c r="C14887" s="202"/>
      <c r="D14887" s="202"/>
      <c r="E14887" s="202"/>
    </row>
    <row r="14888" spans="2:5">
      <c r="B14888" s="24"/>
      <c r="C14888" s="202"/>
      <c r="D14888" s="202"/>
      <c r="E14888" s="202"/>
    </row>
    <row r="14889" spans="2:5">
      <c r="B14889" s="24"/>
      <c r="C14889" s="202"/>
      <c r="D14889" s="202"/>
      <c r="E14889" s="202"/>
    </row>
    <row r="14890" spans="2:5">
      <c r="B14890" s="24"/>
      <c r="C14890" s="202"/>
      <c r="D14890" s="202"/>
      <c r="E14890" s="202"/>
    </row>
    <row r="14891" spans="2:5">
      <c r="B14891" s="24"/>
      <c r="C14891" s="202"/>
      <c r="D14891" s="202"/>
      <c r="E14891" s="202"/>
    </row>
    <row r="14892" spans="2:5">
      <c r="B14892" s="24"/>
      <c r="C14892" s="202"/>
      <c r="D14892" s="202"/>
      <c r="E14892" s="202"/>
    </row>
    <row r="14893" spans="2:5">
      <c r="B14893" s="24"/>
      <c r="C14893" s="202"/>
      <c r="D14893" s="202"/>
      <c r="E14893" s="202"/>
    </row>
    <row r="14894" spans="2:5">
      <c r="B14894" s="24"/>
      <c r="C14894" s="202"/>
      <c r="D14894" s="202"/>
      <c r="E14894" s="202"/>
    </row>
    <row r="14895" spans="2:5">
      <c r="B14895" s="24"/>
      <c r="C14895" s="202"/>
      <c r="D14895" s="202"/>
      <c r="E14895" s="202"/>
    </row>
    <row r="14896" spans="2:5">
      <c r="B14896" s="24"/>
      <c r="C14896" s="202"/>
      <c r="D14896" s="202"/>
      <c r="E14896" s="202"/>
    </row>
    <row r="14897" spans="2:5">
      <c r="B14897" s="24"/>
      <c r="C14897" s="202"/>
      <c r="D14897" s="202"/>
      <c r="E14897" s="202"/>
    </row>
    <row r="14898" spans="2:5">
      <c r="B14898" s="24"/>
      <c r="C14898" s="202"/>
      <c r="D14898" s="202"/>
      <c r="E14898" s="202"/>
    </row>
    <row r="14899" spans="2:5">
      <c r="B14899" s="24"/>
      <c r="C14899" s="202"/>
      <c r="D14899" s="202"/>
      <c r="E14899" s="202"/>
    </row>
    <row r="14900" spans="2:5">
      <c r="B14900" s="24"/>
      <c r="C14900" s="202"/>
      <c r="D14900" s="202"/>
      <c r="E14900" s="202"/>
    </row>
    <row r="14901" spans="2:5">
      <c r="B14901" s="24"/>
      <c r="C14901" s="202"/>
      <c r="D14901" s="202"/>
      <c r="E14901" s="202"/>
    </row>
    <row r="14902" spans="2:5">
      <c r="B14902" s="24"/>
      <c r="C14902" s="202"/>
      <c r="D14902" s="202"/>
      <c r="E14902" s="202"/>
    </row>
    <row r="14903" spans="2:5">
      <c r="B14903" s="24"/>
      <c r="C14903" s="202"/>
      <c r="D14903" s="202"/>
      <c r="E14903" s="202"/>
    </row>
    <row r="14904" spans="2:5">
      <c r="B14904" s="24"/>
      <c r="C14904" s="202"/>
      <c r="D14904" s="202"/>
      <c r="E14904" s="202"/>
    </row>
    <row r="14905" spans="2:5">
      <c r="B14905" s="24"/>
      <c r="C14905" s="202"/>
      <c r="D14905" s="202"/>
      <c r="E14905" s="202"/>
    </row>
    <row r="14906" spans="2:5">
      <c r="B14906" s="24"/>
      <c r="C14906" s="202"/>
      <c r="D14906" s="202"/>
      <c r="E14906" s="202"/>
    </row>
    <row r="14907" spans="2:5">
      <c r="B14907" s="24"/>
      <c r="C14907" s="202"/>
      <c r="D14907" s="202"/>
      <c r="E14907" s="202"/>
    </row>
    <row r="14908" spans="2:5">
      <c r="B14908" s="24"/>
      <c r="C14908" s="202"/>
      <c r="D14908" s="202"/>
      <c r="E14908" s="202"/>
    </row>
    <row r="14909" spans="2:5">
      <c r="B14909" s="24"/>
      <c r="C14909" s="202"/>
      <c r="D14909" s="202"/>
      <c r="E14909" s="202"/>
    </row>
    <row r="14910" spans="2:5">
      <c r="B14910" s="24"/>
      <c r="C14910" s="202"/>
      <c r="D14910" s="202"/>
      <c r="E14910" s="202"/>
    </row>
    <row r="14911" spans="2:5">
      <c r="B14911" s="24"/>
      <c r="C14911" s="202"/>
      <c r="D14911" s="202"/>
      <c r="E14911" s="202"/>
    </row>
    <row r="14912" spans="2:5">
      <c r="B14912" s="24"/>
      <c r="C14912" s="202"/>
      <c r="D14912" s="202"/>
      <c r="E14912" s="202"/>
    </row>
    <row r="14913" spans="2:5">
      <c r="B14913" s="24"/>
      <c r="C14913" s="202"/>
      <c r="D14913" s="202"/>
      <c r="E14913" s="202"/>
    </row>
    <row r="14914" spans="2:5">
      <c r="B14914" s="24"/>
      <c r="C14914" s="202"/>
      <c r="D14914" s="202"/>
      <c r="E14914" s="202"/>
    </row>
    <row r="14915" spans="2:5">
      <c r="B14915" s="24"/>
      <c r="C14915" s="202"/>
      <c r="D14915" s="202"/>
      <c r="E14915" s="202"/>
    </row>
    <row r="14916" spans="2:5">
      <c r="B14916" s="24"/>
      <c r="C14916" s="202"/>
      <c r="D14916" s="202"/>
      <c r="E14916" s="202"/>
    </row>
    <row r="14917" spans="2:5">
      <c r="B14917" s="24"/>
      <c r="C14917" s="202"/>
      <c r="D14917" s="202"/>
      <c r="E14917" s="202"/>
    </row>
    <row r="14918" spans="2:5">
      <c r="B14918" s="24"/>
      <c r="C14918" s="202"/>
      <c r="D14918" s="202"/>
      <c r="E14918" s="202"/>
    </row>
    <row r="14919" spans="2:5">
      <c r="B14919" s="24"/>
      <c r="C14919" s="202"/>
      <c r="D14919" s="202"/>
      <c r="E14919" s="202"/>
    </row>
    <row r="14920" spans="2:5">
      <c r="B14920" s="24"/>
      <c r="C14920" s="202"/>
      <c r="D14920" s="202"/>
      <c r="E14920" s="202"/>
    </row>
    <row r="14921" spans="2:5">
      <c r="B14921" s="24"/>
      <c r="C14921" s="202"/>
      <c r="D14921" s="202"/>
      <c r="E14921" s="202"/>
    </row>
    <row r="14922" spans="2:5">
      <c r="B14922" s="24"/>
      <c r="C14922" s="202"/>
      <c r="D14922" s="202"/>
      <c r="E14922" s="202"/>
    </row>
    <row r="14923" spans="2:5">
      <c r="B14923" s="24"/>
      <c r="C14923" s="202"/>
      <c r="D14923" s="202"/>
      <c r="E14923" s="202"/>
    </row>
    <row r="14924" spans="2:5">
      <c r="B14924" s="24"/>
      <c r="C14924" s="202"/>
      <c r="D14924" s="202"/>
      <c r="E14924" s="202"/>
    </row>
    <row r="14925" spans="2:5">
      <c r="B14925" s="24"/>
      <c r="C14925" s="202"/>
      <c r="D14925" s="202"/>
      <c r="E14925" s="202"/>
    </row>
    <row r="14926" spans="2:5">
      <c r="B14926" s="24"/>
      <c r="C14926" s="202"/>
      <c r="D14926" s="202"/>
      <c r="E14926" s="202"/>
    </row>
    <row r="14927" spans="2:5">
      <c r="B14927" s="24"/>
      <c r="C14927" s="202"/>
      <c r="D14927" s="202"/>
      <c r="E14927" s="202"/>
    </row>
    <row r="14928" spans="2:5">
      <c r="B14928" s="24"/>
      <c r="C14928" s="202"/>
      <c r="D14928" s="202"/>
      <c r="E14928" s="202"/>
    </row>
    <row r="14929" spans="2:5">
      <c r="B14929" s="24"/>
      <c r="C14929" s="202"/>
      <c r="D14929" s="202"/>
      <c r="E14929" s="202"/>
    </row>
    <row r="14930" spans="2:5">
      <c r="B14930" s="24"/>
      <c r="C14930" s="202"/>
      <c r="D14930" s="202"/>
      <c r="E14930" s="202"/>
    </row>
    <row r="14931" spans="2:5">
      <c r="B14931" s="24"/>
      <c r="C14931" s="202"/>
      <c r="D14931" s="202"/>
      <c r="E14931" s="202"/>
    </row>
    <row r="14932" spans="2:5">
      <c r="B14932" s="24"/>
      <c r="C14932" s="202"/>
      <c r="D14932" s="202"/>
      <c r="E14932" s="202"/>
    </row>
    <row r="14933" spans="2:5">
      <c r="B14933" s="24"/>
      <c r="C14933" s="202"/>
      <c r="D14933" s="202"/>
      <c r="E14933" s="202"/>
    </row>
    <row r="14934" spans="2:5">
      <c r="B14934" s="24"/>
      <c r="C14934" s="202"/>
      <c r="D14934" s="202"/>
      <c r="E14934" s="202"/>
    </row>
    <row r="14935" spans="2:5">
      <c r="B14935" s="24"/>
      <c r="C14935" s="202"/>
      <c r="D14935" s="202"/>
      <c r="E14935" s="202"/>
    </row>
    <row r="14936" spans="2:5">
      <c r="B14936" s="24"/>
      <c r="C14936" s="202"/>
      <c r="D14936" s="202"/>
      <c r="E14936" s="202"/>
    </row>
    <row r="14937" spans="2:5">
      <c r="B14937" s="24"/>
      <c r="C14937" s="202"/>
      <c r="D14937" s="202"/>
      <c r="E14937" s="202"/>
    </row>
    <row r="14938" spans="2:5">
      <c r="B14938" s="24"/>
      <c r="C14938" s="202"/>
      <c r="D14938" s="202"/>
      <c r="E14938" s="202"/>
    </row>
    <row r="14939" spans="2:5">
      <c r="B14939" s="24"/>
      <c r="C14939" s="202"/>
      <c r="D14939" s="202"/>
      <c r="E14939" s="202"/>
    </row>
    <row r="14940" spans="2:5">
      <c r="B14940" s="24"/>
      <c r="C14940" s="202"/>
      <c r="D14940" s="202"/>
      <c r="E14940" s="202"/>
    </row>
    <row r="14941" spans="2:5">
      <c r="B14941" s="24"/>
      <c r="C14941" s="202"/>
      <c r="D14941" s="202"/>
      <c r="E14941" s="202"/>
    </row>
    <row r="14942" spans="2:5">
      <c r="B14942" s="24"/>
      <c r="C14942" s="202"/>
      <c r="D14942" s="202"/>
      <c r="E14942" s="202"/>
    </row>
    <row r="14943" spans="2:5">
      <c r="B14943" s="24"/>
      <c r="C14943" s="202"/>
      <c r="D14943" s="202"/>
      <c r="E14943" s="202"/>
    </row>
    <row r="14944" spans="2:5">
      <c r="B14944" s="24"/>
      <c r="C14944" s="202"/>
      <c r="D14944" s="202"/>
      <c r="E14944" s="202"/>
    </row>
    <row r="14945" spans="2:5">
      <c r="B14945" s="24"/>
      <c r="C14945" s="202"/>
      <c r="D14945" s="202"/>
      <c r="E14945" s="202"/>
    </row>
    <row r="14946" spans="2:5">
      <c r="B14946" s="24"/>
      <c r="C14946" s="202"/>
      <c r="D14946" s="202"/>
      <c r="E14946" s="202"/>
    </row>
    <row r="14947" spans="2:5">
      <c r="B14947" s="24"/>
      <c r="C14947" s="202"/>
      <c r="D14947" s="202"/>
      <c r="E14947" s="202"/>
    </row>
    <row r="14948" spans="2:5">
      <c r="B14948" s="24"/>
      <c r="C14948" s="202"/>
      <c r="D14948" s="202"/>
      <c r="E14948" s="202"/>
    </row>
    <row r="14949" spans="2:5">
      <c r="B14949" s="24"/>
      <c r="C14949" s="202"/>
      <c r="D14949" s="202"/>
      <c r="E14949" s="202"/>
    </row>
    <row r="14950" spans="2:5">
      <c r="B14950" s="24"/>
      <c r="C14950" s="202"/>
      <c r="D14950" s="202"/>
      <c r="E14950" s="202"/>
    </row>
    <row r="14951" spans="2:5">
      <c r="B14951" s="24"/>
      <c r="C14951" s="202"/>
      <c r="D14951" s="202"/>
      <c r="E14951" s="202"/>
    </row>
    <row r="14952" spans="2:5">
      <c r="B14952" s="24"/>
      <c r="C14952" s="202"/>
      <c r="D14952" s="202"/>
      <c r="E14952" s="202"/>
    </row>
    <row r="14953" spans="2:5">
      <c r="B14953" s="24"/>
      <c r="C14953" s="202"/>
      <c r="D14953" s="202"/>
      <c r="E14953" s="202"/>
    </row>
    <row r="14954" spans="2:5">
      <c r="B14954" s="24"/>
      <c r="C14954" s="202"/>
      <c r="D14954" s="202"/>
      <c r="E14954" s="202"/>
    </row>
    <row r="14955" spans="2:5">
      <c r="B14955" s="24"/>
      <c r="C14955" s="202"/>
      <c r="D14955" s="202"/>
      <c r="E14955" s="202"/>
    </row>
    <row r="14956" spans="2:5">
      <c r="B14956" s="24"/>
      <c r="C14956" s="202"/>
      <c r="D14956" s="202"/>
      <c r="E14956" s="202"/>
    </row>
    <row r="14957" spans="2:5">
      <c r="B14957" s="24"/>
      <c r="C14957" s="202"/>
      <c r="D14957" s="202"/>
      <c r="E14957" s="202"/>
    </row>
    <row r="14958" spans="2:5">
      <c r="B14958" s="24"/>
      <c r="C14958" s="202"/>
      <c r="D14958" s="202"/>
      <c r="E14958" s="202"/>
    </row>
    <row r="14959" spans="2:5">
      <c r="B14959" s="24"/>
      <c r="C14959" s="202"/>
      <c r="D14959" s="202"/>
      <c r="E14959" s="202"/>
    </row>
    <row r="14960" spans="2:5">
      <c r="B14960" s="24"/>
      <c r="C14960" s="202"/>
      <c r="D14960" s="202"/>
      <c r="E14960" s="202"/>
    </row>
    <row r="14961" spans="2:5">
      <c r="B14961" s="24"/>
      <c r="C14961" s="202"/>
      <c r="D14961" s="202"/>
      <c r="E14961" s="202"/>
    </row>
    <row r="14962" spans="2:5">
      <c r="B14962" s="24"/>
      <c r="C14962" s="202"/>
      <c r="D14962" s="202"/>
      <c r="E14962" s="202"/>
    </row>
    <row r="14963" spans="2:5">
      <c r="B14963" s="24"/>
      <c r="C14963" s="202"/>
      <c r="D14963" s="202"/>
      <c r="E14963" s="202"/>
    </row>
    <row r="14964" spans="2:5">
      <c r="B14964" s="24"/>
      <c r="C14964" s="202"/>
      <c r="D14964" s="202"/>
      <c r="E14964" s="202"/>
    </row>
    <row r="14965" spans="2:5">
      <c r="B14965" s="24"/>
      <c r="C14965" s="202"/>
      <c r="D14965" s="202"/>
      <c r="E14965" s="202"/>
    </row>
    <row r="14966" spans="2:5">
      <c r="B14966" s="24"/>
      <c r="C14966" s="202"/>
      <c r="D14966" s="202"/>
      <c r="E14966" s="202"/>
    </row>
    <row r="14967" spans="2:5">
      <c r="B14967" s="24"/>
      <c r="C14967" s="202"/>
      <c r="D14967" s="202"/>
      <c r="E14967" s="202"/>
    </row>
    <row r="14968" spans="2:5">
      <c r="B14968" s="24"/>
      <c r="C14968" s="202"/>
      <c r="D14968" s="202"/>
      <c r="E14968" s="202"/>
    </row>
    <row r="14969" spans="2:5">
      <c r="B14969" s="24"/>
      <c r="C14969" s="202"/>
      <c r="D14969" s="202"/>
      <c r="E14969" s="202"/>
    </row>
    <row r="14970" spans="2:5">
      <c r="B14970" s="24"/>
      <c r="C14970" s="202"/>
      <c r="D14970" s="202"/>
      <c r="E14970" s="202"/>
    </row>
    <row r="14971" spans="2:5">
      <c r="B14971" s="24"/>
      <c r="C14971" s="202"/>
      <c r="D14971" s="202"/>
      <c r="E14971" s="202"/>
    </row>
    <row r="14972" spans="2:5">
      <c r="B14972" s="24"/>
      <c r="C14972" s="202"/>
      <c r="D14972" s="202"/>
      <c r="E14972" s="202"/>
    </row>
    <row r="14973" spans="2:5">
      <c r="B14973" s="24"/>
      <c r="C14973" s="202"/>
      <c r="D14973" s="202"/>
      <c r="E14973" s="202"/>
    </row>
    <row r="14974" spans="2:5">
      <c r="B14974" s="24"/>
      <c r="C14974" s="202"/>
      <c r="D14974" s="202"/>
      <c r="E14974" s="202"/>
    </row>
    <row r="14975" spans="2:5">
      <c r="B14975" s="24"/>
      <c r="C14975" s="202"/>
      <c r="D14975" s="202"/>
      <c r="E14975" s="202"/>
    </row>
    <row r="14976" spans="2:5">
      <c r="B14976" s="24"/>
      <c r="C14976" s="202"/>
      <c r="D14976" s="202"/>
      <c r="E14976" s="202"/>
    </row>
    <row r="14977" spans="2:5">
      <c r="B14977" s="24"/>
      <c r="C14977" s="202"/>
      <c r="D14977" s="202"/>
      <c r="E14977" s="202"/>
    </row>
    <row r="14978" spans="2:5">
      <c r="B14978" s="24"/>
      <c r="C14978" s="202"/>
      <c r="D14978" s="202"/>
      <c r="E14978" s="202"/>
    </row>
    <row r="14979" spans="2:5">
      <c r="B14979" s="24"/>
      <c r="C14979" s="202"/>
      <c r="D14979" s="202"/>
      <c r="E14979" s="202"/>
    </row>
    <row r="14980" spans="2:5">
      <c r="B14980" s="24"/>
      <c r="C14980" s="202"/>
      <c r="D14980" s="202"/>
      <c r="E14980" s="202"/>
    </row>
    <row r="14981" spans="2:5">
      <c r="B14981" s="24"/>
      <c r="C14981" s="202"/>
      <c r="D14981" s="202"/>
      <c r="E14981" s="202"/>
    </row>
    <row r="14982" spans="2:5">
      <c r="B14982" s="24"/>
      <c r="C14982" s="202"/>
      <c r="D14982" s="202"/>
      <c r="E14982" s="202"/>
    </row>
    <row r="14983" spans="2:5">
      <c r="B14983" s="24"/>
      <c r="C14983" s="202"/>
      <c r="D14983" s="202"/>
      <c r="E14983" s="202"/>
    </row>
    <row r="14984" spans="2:5">
      <c r="B14984" s="24"/>
      <c r="C14984" s="202"/>
      <c r="D14984" s="202"/>
      <c r="E14984" s="202"/>
    </row>
    <row r="14985" spans="2:5">
      <c r="B14985" s="24"/>
      <c r="C14985" s="202"/>
      <c r="D14985" s="202"/>
      <c r="E14985" s="202"/>
    </row>
    <row r="14986" spans="2:5">
      <c r="B14986" s="24"/>
      <c r="C14986" s="202"/>
      <c r="D14986" s="202"/>
      <c r="E14986" s="202"/>
    </row>
    <row r="14987" spans="2:5">
      <c r="B14987" s="24"/>
      <c r="C14987" s="202"/>
      <c r="D14987" s="202"/>
      <c r="E14987" s="202"/>
    </row>
    <row r="14988" spans="2:5">
      <c r="B14988" s="24"/>
      <c r="C14988" s="202"/>
      <c r="D14988" s="202"/>
      <c r="E14988" s="202"/>
    </row>
    <row r="14989" spans="2:5">
      <c r="B14989" s="24"/>
      <c r="C14989" s="202"/>
      <c r="D14989" s="202"/>
      <c r="E14989" s="202"/>
    </row>
    <row r="14990" spans="2:5">
      <c r="B14990" s="24"/>
      <c r="C14990" s="202"/>
      <c r="D14990" s="202"/>
      <c r="E14990" s="202"/>
    </row>
    <row r="14991" spans="2:5">
      <c r="B14991" s="24"/>
      <c r="C14991" s="202"/>
      <c r="D14991" s="202"/>
      <c r="E14991" s="202"/>
    </row>
    <row r="14992" spans="2:5">
      <c r="B14992" s="24"/>
      <c r="C14992" s="202"/>
      <c r="D14992" s="202"/>
      <c r="E14992" s="202"/>
    </row>
    <row r="14993" spans="2:5">
      <c r="B14993" s="24"/>
      <c r="C14993" s="202"/>
      <c r="D14993" s="202"/>
      <c r="E14993" s="202"/>
    </row>
    <row r="14994" spans="2:5">
      <c r="B14994" s="24"/>
      <c r="C14994" s="202"/>
      <c r="D14994" s="202"/>
      <c r="E14994" s="202"/>
    </row>
    <row r="14995" spans="2:5">
      <c r="B14995" s="24"/>
      <c r="C14995" s="202"/>
      <c r="D14995" s="202"/>
      <c r="E14995" s="202"/>
    </row>
    <row r="14996" spans="2:5">
      <c r="B14996" s="24"/>
      <c r="C14996" s="202"/>
      <c r="D14996" s="202"/>
      <c r="E14996" s="202"/>
    </row>
    <row r="14997" spans="2:5">
      <c r="B14997" s="24"/>
      <c r="C14997" s="202"/>
      <c r="D14997" s="202"/>
      <c r="E14997" s="202"/>
    </row>
    <row r="14998" spans="2:5">
      <c r="B14998" s="24"/>
      <c r="C14998" s="202"/>
      <c r="D14998" s="202"/>
      <c r="E14998" s="202"/>
    </row>
    <row r="14999" spans="2:5">
      <c r="B14999" s="24"/>
      <c r="C14999" s="202"/>
      <c r="D14999" s="202"/>
      <c r="E14999" s="202"/>
    </row>
    <row r="15000" spans="2:5">
      <c r="B15000" s="24"/>
      <c r="C15000" s="202"/>
      <c r="D15000" s="202"/>
      <c r="E15000" s="202"/>
    </row>
    <row r="15001" spans="2:5">
      <c r="B15001" s="24"/>
      <c r="C15001" s="202"/>
      <c r="D15001" s="202"/>
      <c r="E15001" s="202"/>
    </row>
    <row r="15002" spans="2:5">
      <c r="B15002" s="24"/>
      <c r="C15002" s="202"/>
      <c r="D15002" s="202"/>
      <c r="E15002" s="202"/>
    </row>
    <row r="15003" spans="2:5">
      <c r="B15003" s="24"/>
      <c r="C15003" s="202"/>
      <c r="D15003" s="202"/>
      <c r="E15003" s="202"/>
    </row>
    <row r="15004" spans="2:5">
      <c r="B15004" s="24"/>
      <c r="C15004" s="202"/>
      <c r="D15004" s="202"/>
      <c r="E15004" s="202"/>
    </row>
    <row r="15005" spans="2:5">
      <c r="B15005" s="24"/>
      <c r="C15005" s="202"/>
      <c r="D15005" s="202"/>
      <c r="E15005" s="202"/>
    </row>
    <row r="15006" spans="2:5">
      <c r="B15006" s="24"/>
      <c r="C15006" s="202"/>
      <c r="D15006" s="202"/>
      <c r="E15006" s="202"/>
    </row>
    <row r="15007" spans="2:5">
      <c r="B15007" s="24"/>
      <c r="C15007" s="202"/>
      <c r="D15007" s="202"/>
      <c r="E15007" s="202"/>
    </row>
    <row r="15008" spans="2:5">
      <c r="B15008" s="24"/>
      <c r="C15008" s="202"/>
      <c r="D15008" s="202"/>
      <c r="E15008" s="202"/>
    </row>
    <row r="15009" spans="2:5">
      <c r="B15009" s="24"/>
      <c r="C15009" s="202"/>
      <c r="D15009" s="202"/>
      <c r="E15009" s="202"/>
    </row>
    <row r="15010" spans="2:5">
      <c r="B15010" s="24"/>
      <c r="C15010" s="202"/>
      <c r="D15010" s="202"/>
      <c r="E15010" s="202"/>
    </row>
    <row r="15011" spans="2:5">
      <c r="B15011" s="24"/>
      <c r="C15011" s="202"/>
      <c r="D15011" s="202"/>
      <c r="E15011" s="202"/>
    </row>
    <row r="15012" spans="2:5">
      <c r="B15012" s="24"/>
      <c r="C15012" s="202"/>
      <c r="D15012" s="202"/>
      <c r="E15012" s="202"/>
    </row>
    <row r="15013" spans="2:5">
      <c r="B15013" s="24"/>
      <c r="C15013" s="202"/>
      <c r="D15013" s="202"/>
      <c r="E15013" s="202"/>
    </row>
    <row r="15014" spans="2:5">
      <c r="B15014" s="24"/>
      <c r="C15014" s="202"/>
      <c r="D15014" s="202"/>
      <c r="E15014" s="202"/>
    </row>
    <row r="15015" spans="2:5">
      <c r="B15015" s="24"/>
      <c r="C15015" s="202"/>
      <c r="D15015" s="202"/>
      <c r="E15015" s="202"/>
    </row>
    <row r="15016" spans="2:5">
      <c r="B15016" s="24"/>
      <c r="C15016" s="202"/>
      <c r="D15016" s="202"/>
      <c r="E15016" s="202"/>
    </row>
    <row r="15017" spans="2:5">
      <c r="B15017" s="24"/>
      <c r="C15017" s="202"/>
      <c r="D15017" s="202"/>
      <c r="E15017" s="202"/>
    </row>
    <row r="15018" spans="2:5">
      <c r="B15018" s="24"/>
      <c r="C15018" s="202"/>
      <c r="D15018" s="202"/>
      <c r="E15018" s="202"/>
    </row>
    <row r="15019" spans="2:5">
      <c r="B15019" s="24"/>
      <c r="C15019" s="202"/>
      <c r="D15019" s="202"/>
      <c r="E15019" s="202"/>
    </row>
    <row r="15020" spans="2:5">
      <c r="B15020" s="24"/>
      <c r="C15020" s="202"/>
      <c r="D15020" s="202"/>
      <c r="E15020" s="202"/>
    </row>
    <row r="15021" spans="2:5">
      <c r="B15021" s="24"/>
      <c r="C15021" s="202"/>
      <c r="D15021" s="202"/>
      <c r="E15021" s="202"/>
    </row>
    <row r="15022" spans="2:5">
      <c r="B15022" s="24"/>
      <c r="C15022" s="202"/>
      <c r="D15022" s="202"/>
      <c r="E15022" s="202"/>
    </row>
    <row r="15023" spans="2:5">
      <c r="B15023" s="24"/>
      <c r="C15023" s="202"/>
      <c r="D15023" s="202"/>
      <c r="E15023" s="202"/>
    </row>
    <row r="15024" spans="2:5">
      <c r="B15024" s="24"/>
      <c r="C15024" s="202"/>
      <c r="D15024" s="202"/>
      <c r="E15024" s="202"/>
    </row>
    <row r="15025" spans="2:5">
      <c r="B15025" s="24"/>
      <c r="C15025" s="202"/>
      <c r="D15025" s="202"/>
      <c r="E15025" s="202"/>
    </row>
    <row r="15026" spans="2:5">
      <c r="B15026" s="24"/>
      <c r="C15026" s="202"/>
      <c r="D15026" s="202"/>
      <c r="E15026" s="202"/>
    </row>
    <row r="15027" spans="2:5">
      <c r="B15027" s="24"/>
      <c r="C15027" s="202"/>
      <c r="D15027" s="202"/>
      <c r="E15027" s="202"/>
    </row>
    <row r="15028" spans="2:5">
      <c r="B15028" s="24"/>
      <c r="C15028" s="202"/>
      <c r="D15028" s="202"/>
      <c r="E15028" s="202"/>
    </row>
    <row r="15029" spans="2:5">
      <c r="B15029" s="24"/>
      <c r="C15029" s="202"/>
      <c r="D15029" s="202"/>
      <c r="E15029" s="202"/>
    </row>
    <row r="15030" spans="2:5">
      <c r="B15030" s="24"/>
      <c r="C15030" s="202"/>
      <c r="D15030" s="202"/>
      <c r="E15030" s="202"/>
    </row>
    <row r="15031" spans="2:5">
      <c r="B15031" s="24"/>
      <c r="C15031" s="202"/>
      <c r="D15031" s="202"/>
      <c r="E15031" s="202"/>
    </row>
    <row r="15032" spans="2:5">
      <c r="B15032" s="24"/>
      <c r="C15032" s="202"/>
      <c r="D15032" s="202"/>
      <c r="E15032" s="202"/>
    </row>
    <row r="15033" spans="2:5">
      <c r="B15033" s="24"/>
      <c r="C15033" s="202"/>
      <c r="D15033" s="202"/>
      <c r="E15033" s="202"/>
    </row>
    <row r="15034" spans="2:5">
      <c r="B15034" s="24"/>
      <c r="C15034" s="202"/>
      <c r="D15034" s="202"/>
      <c r="E15034" s="202"/>
    </row>
    <row r="15035" spans="2:5">
      <c r="B15035" s="24"/>
      <c r="C15035" s="202"/>
      <c r="D15035" s="202"/>
      <c r="E15035" s="202"/>
    </row>
    <row r="15036" spans="2:5">
      <c r="B15036" s="24"/>
      <c r="C15036" s="202"/>
      <c r="D15036" s="202"/>
      <c r="E15036" s="202"/>
    </row>
    <row r="15037" spans="2:5">
      <c r="B15037" s="24"/>
      <c r="C15037" s="202"/>
      <c r="D15037" s="202"/>
      <c r="E15037" s="202"/>
    </row>
    <row r="15038" spans="2:5">
      <c r="B15038" s="24"/>
      <c r="C15038" s="202"/>
      <c r="D15038" s="202"/>
      <c r="E15038" s="202"/>
    </row>
    <row r="15039" spans="2:5">
      <c r="B15039" s="24"/>
      <c r="C15039" s="202"/>
      <c r="D15039" s="202"/>
      <c r="E15039" s="202"/>
    </row>
    <row r="15040" spans="2:5">
      <c r="B15040" s="24"/>
      <c r="C15040" s="202"/>
      <c r="D15040" s="202"/>
      <c r="E15040" s="202"/>
    </row>
    <row r="15041" spans="2:5">
      <c r="B15041" s="24"/>
      <c r="C15041" s="202"/>
      <c r="D15041" s="202"/>
      <c r="E15041" s="202"/>
    </row>
    <row r="15042" spans="2:5">
      <c r="B15042" s="24"/>
      <c r="C15042" s="202"/>
      <c r="D15042" s="202"/>
      <c r="E15042" s="202"/>
    </row>
    <row r="15043" spans="2:5">
      <c r="B15043" s="24"/>
      <c r="C15043" s="202"/>
      <c r="D15043" s="202"/>
      <c r="E15043" s="202"/>
    </row>
    <row r="15044" spans="2:5">
      <c r="B15044" s="24"/>
      <c r="C15044" s="202"/>
      <c r="D15044" s="202"/>
      <c r="E15044" s="202"/>
    </row>
    <row r="15045" spans="2:5">
      <c r="B15045" s="24"/>
      <c r="C15045" s="202"/>
      <c r="D15045" s="202"/>
      <c r="E15045" s="202"/>
    </row>
    <row r="15046" spans="2:5">
      <c r="B15046" s="24"/>
      <c r="C15046" s="202"/>
      <c r="D15046" s="202"/>
      <c r="E15046" s="202"/>
    </row>
    <row r="15047" spans="2:5">
      <c r="B15047" s="24"/>
      <c r="C15047" s="202"/>
      <c r="D15047" s="202"/>
      <c r="E15047" s="202"/>
    </row>
    <row r="15048" spans="2:5">
      <c r="B15048" s="24"/>
      <c r="C15048" s="202"/>
      <c r="D15048" s="202"/>
      <c r="E15048" s="202"/>
    </row>
    <row r="15049" spans="2:5">
      <c r="B15049" s="24"/>
      <c r="C15049" s="202"/>
      <c r="D15049" s="202"/>
      <c r="E15049" s="202"/>
    </row>
    <row r="15050" spans="2:5">
      <c r="B15050" s="24"/>
      <c r="C15050" s="202"/>
      <c r="D15050" s="202"/>
      <c r="E15050" s="202"/>
    </row>
    <row r="15051" spans="2:5">
      <c r="B15051" s="24"/>
      <c r="C15051" s="202"/>
      <c r="D15051" s="202"/>
      <c r="E15051" s="202"/>
    </row>
    <row r="15052" spans="2:5">
      <c r="B15052" s="24"/>
      <c r="C15052" s="202"/>
      <c r="D15052" s="202"/>
      <c r="E15052" s="202"/>
    </row>
    <row r="15053" spans="2:5">
      <c r="B15053" s="24"/>
      <c r="C15053" s="202"/>
      <c r="D15053" s="202"/>
      <c r="E15053" s="202"/>
    </row>
    <row r="15054" spans="2:5">
      <c r="B15054" s="24"/>
      <c r="C15054" s="202"/>
      <c r="D15054" s="202"/>
      <c r="E15054" s="202"/>
    </row>
    <row r="15055" spans="2:5">
      <c r="B15055" s="24"/>
      <c r="C15055" s="202"/>
      <c r="D15055" s="202"/>
      <c r="E15055" s="202"/>
    </row>
    <row r="15056" spans="2:5">
      <c r="B15056" s="24"/>
      <c r="C15056" s="202"/>
      <c r="D15056" s="202"/>
      <c r="E15056" s="202"/>
    </row>
    <row r="15057" spans="2:5">
      <c r="B15057" s="24"/>
      <c r="C15057" s="202"/>
      <c r="D15057" s="202"/>
      <c r="E15057" s="202"/>
    </row>
    <row r="15058" spans="2:5">
      <c r="B15058" s="24"/>
      <c r="C15058" s="202"/>
      <c r="D15058" s="202"/>
      <c r="E15058" s="202"/>
    </row>
    <row r="15059" spans="2:5">
      <c r="B15059" s="24"/>
      <c r="C15059" s="202"/>
      <c r="D15059" s="202"/>
      <c r="E15059" s="202"/>
    </row>
    <row r="15060" spans="2:5">
      <c r="B15060" s="24"/>
      <c r="C15060" s="202"/>
      <c r="D15060" s="202"/>
      <c r="E15060" s="202"/>
    </row>
    <row r="15061" spans="2:5">
      <c r="B15061" s="24"/>
      <c r="C15061" s="202"/>
      <c r="D15061" s="202"/>
      <c r="E15061" s="202"/>
    </row>
    <row r="15062" spans="2:5">
      <c r="B15062" s="24"/>
      <c r="C15062" s="202"/>
      <c r="D15062" s="202"/>
      <c r="E15062" s="202"/>
    </row>
    <row r="15063" spans="2:5">
      <c r="B15063" s="24"/>
      <c r="C15063" s="202"/>
      <c r="D15063" s="202"/>
      <c r="E15063" s="202"/>
    </row>
    <row r="15064" spans="2:5">
      <c r="B15064" s="24"/>
      <c r="C15064" s="202"/>
      <c r="D15064" s="202"/>
      <c r="E15064" s="202"/>
    </row>
    <row r="15065" spans="2:5">
      <c r="B15065" s="24"/>
      <c r="C15065" s="202"/>
      <c r="D15065" s="202"/>
      <c r="E15065" s="202"/>
    </row>
    <row r="15066" spans="2:5">
      <c r="B15066" s="24"/>
      <c r="C15066" s="202"/>
      <c r="D15066" s="202"/>
      <c r="E15066" s="202"/>
    </row>
    <row r="15067" spans="2:5">
      <c r="B15067" s="24"/>
      <c r="C15067" s="202"/>
      <c r="D15067" s="202"/>
      <c r="E15067" s="202"/>
    </row>
    <row r="15068" spans="2:5">
      <c r="B15068" s="24"/>
      <c r="C15068" s="202"/>
      <c r="D15068" s="202"/>
      <c r="E15068" s="202"/>
    </row>
    <row r="15069" spans="2:5">
      <c r="B15069" s="24"/>
      <c r="C15069" s="202"/>
      <c r="D15069" s="202"/>
      <c r="E15069" s="202"/>
    </row>
    <row r="15070" spans="2:5">
      <c r="B15070" s="24"/>
      <c r="C15070" s="202"/>
      <c r="D15070" s="202"/>
      <c r="E15070" s="202"/>
    </row>
    <row r="15071" spans="2:5">
      <c r="B15071" s="24"/>
      <c r="C15071" s="202"/>
      <c r="D15071" s="202"/>
      <c r="E15071" s="202"/>
    </row>
    <row r="15072" spans="2:5">
      <c r="B15072" s="24"/>
      <c r="C15072" s="202"/>
      <c r="D15072" s="202"/>
      <c r="E15072" s="202"/>
    </row>
    <row r="15073" spans="2:5">
      <c r="B15073" s="24"/>
      <c r="C15073" s="202"/>
      <c r="D15073" s="202"/>
      <c r="E15073" s="202"/>
    </row>
    <row r="15074" spans="2:5">
      <c r="B15074" s="24"/>
      <c r="C15074" s="202"/>
      <c r="D15074" s="202"/>
      <c r="E15074" s="202"/>
    </row>
    <row r="15075" spans="2:5">
      <c r="B15075" s="24"/>
      <c r="C15075" s="202"/>
      <c r="D15075" s="202"/>
      <c r="E15075" s="202"/>
    </row>
    <row r="15076" spans="2:5">
      <c r="B15076" s="24"/>
      <c r="C15076" s="202"/>
      <c r="D15076" s="202"/>
      <c r="E15076" s="202"/>
    </row>
    <row r="15077" spans="2:5">
      <c r="B15077" s="24"/>
      <c r="C15077" s="202"/>
      <c r="D15077" s="202"/>
      <c r="E15077" s="202"/>
    </row>
    <row r="15078" spans="2:5">
      <c r="B15078" s="24"/>
      <c r="C15078" s="202"/>
      <c r="D15078" s="202"/>
      <c r="E15078" s="202"/>
    </row>
    <row r="15079" spans="2:5">
      <c r="B15079" s="24"/>
      <c r="C15079" s="202"/>
      <c r="D15079" s="202"/>
      <c r="E15079" s="202"/>
    </row>
    <row r="15080" spans="2:5">
      <c r="B15080" s="24"/>
      <c r="C15080" s="202"/>
      <c r="D15080" s="202"/>
      <c r="E15080" s="202"/>
    </row>
    <row r="15081" spans="2:5">
      <c r="B15081" s="24"/>
      <c r="C15081" s="202"/>
      <c r="D15081" s="202"/>
      <c r="E15081" s="202"/>
    </row>
    <row r="15082" spans="2:5">
      <c r="B15082" s="24"/>
      <c r="C15082" s="202"/>
      <c r="D15082" s="202"/>
      <c r="E15082" s="202"/>
    </row>
    <row r="15083" spans="2:5">
      <c r="B15083" s="24"/>
      <c r="C15083" s="202"/>
      <c r="D15083" s="202"/>
      <c r="E15083" s="202"/>
    </row>
    <row r="15084" spans="2:5">
      <c r="B15084" s="24"/>
      <c r="C15084" s="202"/>
      <c r="D15084" s="202"/>
      <c r="E15084" s="202"/>
    </row>
    <row r="15085" spans="2:5">
      <c r="B15085" s="24"/>
      <c r="C15085" s="202"/>
      <c r="D15085" s="202"/>
      <c r="E15085" s="202"/>
    </row>
    <row r="15086" spans="2:5">
      <c r="B15086" s="24"/>
      <c r="C15086" s="202"/>
      <c r="D15086" s="202"/>
      <c r="E15086" s="202"/>
    </row>
    <row r="15087" spans="2:5">
      <c r="B15087" s="24"/>
      <c r="C15087" s="202"/>
      <c r="D15087" s="202"/>
      <c r="E15087" s="202"/>
    </row>
    <row r="15088" spans="2:5">
      <c r="B15088" s="24"/>
      <c r="C15088" s="202"/>
      <c r="D15088" s="202"/>
      <c r="E15088" s="202"/>
    </row>
    <row r="15089" spans="2:5">
      <c r="B15089" s="24"/>
      <c r="C15089" s="202"/>
      <c r="D15089" s="202"/>
      <c r="E15089" s="202"/>
    </row>
    <row r="15090" spans="2:5">
      <c r="B15090" s="24"/>
      <c r="C15090" s="202"/>
      <c r="D15090" s="202"/>
      <c r="E15090" s="202"/>
    </row>
    <row r="15091" spans="2:5">
      <c r="B15091" s="24"/>
      <c r="C15091" s="202"/>
      <c r="D15091" s="202"/>
      <c r="E15091" s="202"/>
    </row>
    <row r="15092" spans="2:5">
      <c r="B15092" s="24"/>
      <c r="C15092" s="202"/>
      <c r="D15092" s="202"/>
      <c r="E15092" s="202"/>
    </row>
    <row r="15093" spans="2:5">
      <c r="B15093" s="24"/>
      <c r="C15093" s="202"/>
      <c r="D15093" s="202"/>
      <c r="E15093" s="202"/>
    </row>
    <row r="15094" spans="2:5">
      <c r="B15094" s="24"/>
      <c r="C15094" s="202"/>
      <c r="D15094" s="202"/>
      <c r="E15094" s="202"/>
    </row>
    <row r="15095" spans="2:5">
      <c r="B15095" s="24"/>
      <c r="C15095" s="202"/>
      <c r="D15095" s="202"/>
      <c r="E15095" s="202"/>
    </row>
    <row r="15096" spans="2:5">
      <c r="B15096" s="24"/>
      <c r="C15096" s="202"/>
      <c r="D15096" s="202"/>
      <c r="E15096" s="202"/>
    </row>
    <row r="15097" spans="2:5">
      <c r="B15097" s="24"/>
      <c r="C15097" s="202"/>
      <c r="D15097" s="202"/>
      <c r="E15097" s="202"/>
    </row>
    <row r="15098" spans="2:5">
      <c r="B15098" s="24"/>
      <c r="C15098" s="202"/>
      <c r="D15098" s="202"/>
      <c r="E15098" s="202"/>
    </row>
    <row r="15099" spans="2:5">
      <c r="B15099" s="24"/>
      <c r="C15099" s="202"/>
      <c r="D15099" s="202"/>
      <c r="E15099" s="202"/>
    </row>
    <row r="15100" spans="2:5">
      <c r="B15100" s="24"/>
      <c r="C15100" s="202"/>
      <c r="D15100" s="202"/>
      <c r="E15100" s="202"/>
    </row>
    <row r="15101" spans="2:5">
      <c r="B15101" s="24"/>
      <c r="C15101" s="202"/>
      <c r="D15101" s="202"/>
      <c r="E15101" s="202"/>
    </row>
    <row r="15102" spans="2:5">
      <c r="B15102" s="24"/>
      <c r="C15102" s="202"/>
      <c r="D15102" s="202"/>
      <c r="E15102" s="202"/>
    </row>
    <row r="15103" spans="2:5">
      <c r="B15103" s="24"/>
      <c r="C15103" s="202"/>
      <c r="D15103" s="202"/>
      <c r="E15103" s="202"/>
    </row>
    <row r="15104" spans="2:5">
      <c r="B15104" s="24"/>
      <c r="C15104" s="202"/>
      <c r="D15104" s="202"/>
      <c r="E15104" s="202"/>
    </row>
    <row r="15105" spans="2:5">
      <c r="B15105" s="24"/>
      <c r="C15105" s="202"/>
      <c r="D15105" s="202"/>
      <c r="E15105" s="202"/>
    </row>
    <row r="15106" spans="2:5">
      <c r="B15106" s="24"/>
      <c r="C15106" s="202"/>
      <c r="D15106" s="202"/>
      <c r="E15106" s="202"/>
    </row>
    <row r="15107" spans="2:5">
      <c r="B15107" s="24"/>
      <c r="C15107" s="202"/>
      <c r="D15107" s="202"/>
      <c r="E15107" s="202"/>
    </row>
    <row r="15108" spans="2:5">
      <c r="B15108" s="24"/>
      <c r="C15108" s="202"/>
      <c r="D15108" s="202"/>
      <c r="E15108" s="202"/>
    </row>
    <row r="15109" spans="2:5">
      <c r="B15109" s="24"/>
      <c r="C15109" s="202"/>
      <c r="D15109" s="202"/>
      <c r="E15109" s="202"/>
    </row>
    <row r="15110" spans="2:5">
      <c r="B15110" s="24"/>
      <c r="C15110" s="202"/>
      <c r="D15110" s="202"/>
      <c r="E15110" s="202"/>
    </row>
    <row r="15111" spans="2:5">
      <c r="B15111" s="24"/>
      <c r="C15111" s="202"/>
      <c r="D15111" s="202"/>
      <c r="E15111" s="202"/>
    </row>
    <row r="15112" spans="2:5">
      <c r="B15112" s="24"/>
      <c r="C15112" s="202"/>
      <c r="D15112" s="202"/>
      <c r="E15112" s="202"/>
    </row>
    <row r="15113" spans="2:5">
      <c r="B15113" s="24"/>
      <c r="C15113" s="202"/>
      <c r="D15113" s="202"/>
      <c r="E15113" s="202"/>
    </row>
    <row r="15114" spans="2:5">
      <c r="B15114" s="24"/>
      <c r="C15114" s="202"/>
      <c r="D15114" s="202"/>
      <c r="E15114" s="202"/>
    </row>
    <row r="15115" spans="2:5">
      <c r="B15115" s="24"/>
      <c r="C15115" s="202"/>
      <c r="D15115" s="202"/>
      <c r="E15115" s="202"/>
    </row>
    <row r="15116" spans="2:5">
      <c r="B15116" s="24"/>
      <c r="C15116" s="202"/>
      <c r="D15116" s="202"/>
      <c r="E15116" s="202"/>
    </row>
    <row r="15117" spans="2:5">
      <c r="B15117" s="24"/>
      <c r="C15117" s="202"/>
      <c r="D15117" s="202"/>
      <c r="E15117" s="202"/>
    </row>
    <row r="15118" spans="2:5">
      <c r="B15118" s="24"/>
      <c r="C15118" s="202"/>
      <c r="D15118" s="202"/>
      <c r="E15118" s="202"/>
    </row>
    <row r="15119" spans="2:5">
      <c r="B15119" s="24"/>
      <c r="C15119" s="202"/>
      <c r="D15119" s="202"/>
      <c r="E15119" s="202"/>
    </row>
    <row r="15120" spans="2:5">
      <c r="B15120" s="24"/>
      <c r="C15120" s="202"/>
      <c r="D15120" s="202"/>
      <c r="E15120" s="202"/>
    </row>
    <row r="15121" spans="2:5">
      <c r="B15121" s="24"/>
      <c r="C15121" s="202"/>
      <c r="D15121" s="202"/>
      <c r="E15121" s="202"/>
    </row>
    <row r="15122" spans="2:5">
      <c r="B15122" s="24"/>
      <c r="C15122" s="202"/>
      <c r="D15122" s="202"/>
      <c r="E15122" s="202"/>
    </row>
    <row r="15123" spans="2:5">
      <c r="B15123" s="24"/>
      <c r="C15123" s="202"/>
      <c r="D15123" s="202"/>
      <c r="E15123" s="202"/>
    </row>
    <row r="15124" spans="2:5">
      <c r="B15124" s="24"/>
      <c r="C15124" s="202"/>
      <c r="D15124" s="202"/>
      <c r="E15124" s="202"/>
    </row>
    <row r="15125" spans="2:5">
      <c r="B15125" s="24"/>
      <c r="C15125" s="202"/>
      <c r="D15125" s="202"/>
      <c r="E15125" s="202"/>
    </row>
    <row r="15126" spans="2:5">
      <c r="B15126" s="24"/>
      <c r="C15126" s="202"/>
      <c r="D15126" s="202"/>
      <c r="E15126" s="202"/>
    </row>
    <row r="15127" spans="2:5">
      <c r="B15127" s="24"/>
      <c r="C15127" s="202"/>
      <c r="D15127" s="202"/>
      <c r="E15127" s="202"/>
    </row>
    <row r="15128" spans="2:5">
      <c r="B15128" s="24"/>
      <c r="C15128" s="202"/>
      <c r="D15128" s="202"/>
      <c r="E15128" s="202"/>
    </row>
    <row r="15129" spans="2:5">
      <c r="B15129" s="24"/>
      <c r="C15129" s="202"/>
      <c r="D15129" s="202"/>
      <c r="E15129" s="202"/>
    </row>
    <row r="15130" spans="2:5">
      <c r="B15130" s="24"/>
      <c r="C15130" s="202"/>
      <c r="D15130" s="202"/>
      <c r="E15130" s="202"/>
    </row>
    <row r="15131" spans="2:5">
      <c r="B15131" s="24"/>
      <c r="C15131" s="202"/>
      <c r="D15131" s="202"/>
      <c r="E15131" s="202"/>
    </row>
    <row r="15132" spans="2:5">
      <c r="B15132" s="24"/>
      <c r="C15132" s="202"/>
      <c r="D15132" s="202"/>
      <c r="E15132" s="202"/>
    </row>
    <row r="15133" spans="2:5">
      <c r="B15133" s="24"/>
      <c r="C15133" s="202"/>
      <c r="D15133" s="202"/>
      <c r="E15133" s="202"/>
    </row>
    <row r="15134" spans="2:5">
      <c r="B15134" s="24"/>
      <c r="C15134" s="202"/>
      <c r="D15134" s="202"/>
      <c r="E15134" s="202"/>
    </row>
    <row r="15135" spans="2:5">
      <c r="B15135" s="24"/>
      <c r="C15135" s="202"/>
      <c r="D15135" s="202"/>
      <c r="E15135" s="202"/>
    </row>
    <row r="15136" spans="2:5">
      <c r="B15136" s="24"/>
      <c r="C15136" s="202"/>
      <c r="D15136" s="202"/>
      <c r="E15136" s="202"/>
    </row>
    <row r="15137" spans="2:5">
      <c r="B15137" s="24"/>
      <c r="C15137" s="202"/>
      <c r="D15137" s="202"/>
      <c r="E15137" s="202"/>
    </row>
    <row r="15138" spans="2:5">
      <c r="B15138" s="24"/>
      <c r="C15138" s="202"/>
      <c r="D15138" s="202"/>
      <c r="E15138" s="202"/>
    </row>
    <row r="15139" spans="2:5">
      <c r="B15139" s="24"/>
      <c r="C15139" s="202"/>
      <c r="D15139" s="202"/>
      <c r="E15139" s="202"/>
    </row>
    <row r="15140" spans="2:5">
      <c r="B15140" s="24"/>
      <c r="C15140" s="202"/>
      <c r="D15140" s="202"/>
      <c r="E15140" s="202"/>
    </row>
    <row r="15141" spans="2:5">
      <c r="B15141" s="24"/>
      <c r="C15141" s="202"/>
      <c r="D15141" s="202"/>
      <c r="E15141" s="202"/>
    </row>
    <row r="15142" spans="2:5">
      <c r="B15142" s="24"/>
      <c r="C15142" s="202"/>
      <c r="D15142" s="202"/>
      <c r="E15142" s="202"/>
    </row>
    <row r="15143" spans="2:5">
      <c r="B15143" s="24"/>
      <c r="C15143" s="202"/>
      <c r="D15143" s="202"/>
      <c r="E15143" s="202"/>
    </row>
    <row r="15144" spans="2:5">
      <c r="B15144" s="24"/>
      <c r="C15144" s="202"/>
      <c r="D15144" s="202"/>
      <c r="E15144" s="202"/>
    </row>
    <row r="15145" spans="2:5">
      <c r="B15145" s="24"/>
      <c r="C15145" s="202"/>
      <c r="D15145" s="202"/>
      <c r="E15145" s="202"/>
    </row>
    <row r="15146" spans="2:5">
      <c r="B15146" s="24"/>
      <c r="C15146" s="202"/>
      <c r="D15146" s="202"/>
      <c r="E15146" s="202"/>
    </row>
    <row r="15147" spans="2:5">
      <c r="B15147" s="24"/>
      <c r="C15147" s="202"/>
      <c r="D15147" s="202"/>
      <c r="E15147" s="202"/>
    </row>
    <row r="15148" spans="2:5">
      <c r="B15148" s="24"/>
      <c r="C15148" s="202"/>
      <c r="D15148" s="202"/>
      <c r="E15148" s="202"/>
    </row>
    <row r="15149" spans="2:5">
      <c r="B15149" s="24"/>
      <c r="C15149" s="202"/>
      <c r="D15149" s="202"/>
      <c r="E15149" s="202"/>
    </row>
    <row r="15150" spans="2:5">
      <c r="B15150" s="24"/>
      <c r="C15150" s="202"/>
      <c r="D15150" s="202"/>
      <c r="E15150" s="202"/>
    </row>
    <row r="15151" spans="2:5">
      <c r="B15151" s="24"/>
      <c r="C15151" s="202"/>
      <c r="D15151" s="202"/>
      <c r="E15151" s="202"/>
    </row>
    <row r="15152" spans="2:5">
      <c r="B15152" s="24"/>
      <c r="C15152" s="202"/>
      <c r="D15152" s="202"/>
      <c r="E15152" s="202"/>
    </row>
    <row r="15153" spans="2:5">
      <c r="B15153" s="24"/>
      <c r="C15153" s="202"/>
      <c r="D15153" s="202"/>
      <c r="E15153" s="202"/>
    </row>
    <row r="15154" spans="2:5">
      <c r="B15154" s="24"/>
      <c r="C15154" s="202"/>
      <c r="D15154" s="202"/>
      <c r="E15154" s="202"/>
    </row>
    <row r="15155" spans="2:5">
      <c r="B15155" s="24"/>
      <c r="C15155" s="202"/>
      <c r="D15155" s="202"/>
      <c r="E15155" s="202"/>
    </row>
    <row r="15156" spans="2:5">
      <c r="B15156" s="24"/>
      <c r="C15156" s="202"/>
      <c r="D15156" s="202"/>
      <c r="E15156" s="202"/>
    </row>
    <row r="15157" spans="2:5">
      <c r="B15157" s="24"/>
      <c r="C15157" s="202"/>
      <c r="D15157" s="202"/>
      <c r="E15157" s="202"/>
    </row>
    <row r="15158" spans="2:5">
      <c r="B15158" s="24"/>
      <c r="C15158" s="202"/>
      <c r="D15158" s="202"/>
      <c r="E15158" s="202"/>
    </row>
    <row r="15159" spans="2:5">
      <c r="B15159" s="24"/>
      <c r="C15159" s="202"/>
      <c r="D15159" s="202"/>
      <c r="E15159" s="202"/>
    </row>
    <row r="15160" spans="2:5">
      <c r="B15160" s="24"/>
      <c r="C15160" s="202"/>
      <c r="D15160" s="202"/>
      <c r="E15160" s="202"/>
    </row>
    <row r="15161" spans="2:5">
      <c r="B15161" s="24"/>
      <c r="C15161" s="202"/>
      <c r="D15161" s="202"/>
      <c r="E15161" s="202"/>
    </row>
    <row r="15162" spans="2:5">
      <c r="B15162" s="24"/>
      <c r="C15162" s="202"/>
      <c r="D15162" s="202"/>
      <c r="E15162" s="202"/>
    </row>
    <row r="15163" spans="2:5">
      <c r="B15163" s="24"/>
      <c r="C15163" s="202"/>
      <c r="D15163" s="202"/>
      <c r="E15163" s="202"/>
    </row>
    <row r="15164" spans="2:5">
      <c r="B15164" s="24"/>
      <c r="C15164" s="202"/>
      <c r="D15164" s="202"/>
      <c r="E15164" s="202"/>
    </row>
    <row r="15165" spans="2:5">
      <c r="B15165" s="24"/>
      <c r="C15165" s="202"/>
      <c r="D15165" s="202"/>
      <c r="E15165" s="202"/>
    </row>
    <row r="15166" spans="2:5">
      <c r="B15166" s="24"/>
      <c r="C15166" s="202"/>
      <c r="D15166" s="202"/>
      <c r="E15166" s="202"/>
    </row>
    <row r="15167" spans="2:5">
      <c r="B15167" s="24"/>
      <c r="C15167" s="202"/>
      <c r="D15167" s="202"/>
      <c r="E15167" s="202"/>
    </row>
    <row r="15168" spans="2:5">
      <c r="B15168" s="24"/>
      <c r="C15168" s="202"/>
      <c r="D15168" s="202"/>
      <c r="E15168" s="202"/>
    </row>
    <row r="15169" spans="2:5">
      <c r="B15169" s="24"/>
      <c r="C15169" s="202"/>
      <c r="D15169" s="202"/>
      <c r="E15169" s="202"/>
    </row>
    <row r="15170" spans="2:5">
      <c r="B15170" s="24"/>
      <c r="C15170" s="202"/>
      <c r="D15170" s="202"/>
      <c r="E15170" s="202"/>
    </row>
    <row r="15171" spans="2:5">
      <c r="B15171" s="24"/>
      <c r="C15171" s="202"/>
      <c r="D15171" s="202"/>
      <c r="E15171" s="202"/>
    </row>
    <row r="15172" spans="2:5">
      <c r="B15172" s="24"/>
      <c r="C15172" s="202"/>
      <c r="D15172" s="202"/>
      <c r="E15172" s="202"/>
    </row>
    <row r="15173" spans="2:5">
      <c r="B15173" s="24"/>
      <c r="C15173" s="202"/>
      <c r="D15173" s="202"/>
      <c r="E15173" s="202"/>
    </row>
    <row r="15174" spans="2:5">
      <c r="B15174" s="24"/>
      <c r="C15174" s="202"/>
      <c r="D15174" s="202"/>
      <c r="E15174" s="202"/>
    </row>
    <row r="15175" spans="2:5">
      <c r="B15175" s="24"/>
      <c r="C15175" s="202"/>
      <c r="D15175" s="202"/>
      <c r="E15175" s="202"/>
    </row>
    <row r="15176" spans="2:5">
      <c r="B15176" s="24"/>
      <c r="C15176" s="202"/>
      <c r="D15176" s="202"/>
      <c r="E15176" s="202"/>
    </row>
    <row r="15177" spans="2:5">
      <c r="B15177" s="24"/>
      <c r="C15177" s="202"/>
      <c r="D15177" s="202"/>
      <c r="E15177" s="202"/>
    </row>
    <row r="15178" spans="2:5">
      <c r="B15178" s="24"/>
      <c r="C15178" s="202"/>
      <c r="D15178" s="202"/>
      <c r="E15178" s="202"/>
    </row>
    <row r="15179" spans="2:5">
      <c r="B15179" s="24"/>
      <c r="C15179" s="202"/>
      <c r="D15179" s="202"/>
      <c r="E15179" s="202"/>
    </row>
    <row r="15180" spans="2:5">
      <c r="B15180" s="24"/>
      <c r="C15180" s="202"/>
      <c r="D15180" s="202"/>
      <c r="E15180" s="202"/>
    </row>
    <row r="15181" spans="2:5">
      <c r="B15181" s="24"/>
      <c r="C15181" s="202"/>
      <c r="D15181" s="202"/>
      <c r="E15181" s="202"/>
    </row>
    <row r="15182" spans="2:5">
      <c r="B15182" s="24"/>
      <c r="C15182" s="202"/>
      <c r="D15182" s="202"/>
      <c r="E15182" s="202"/>
    </row>
    <row r="15183" spans="2:5">
      <c r="B15183" s="24"/>
      <c r="C15183" s="202"/>
      <c r="D15183" s="202"/>
      <c r="E15183" s="202"/>
    </row>
    <row r="15184" spans="2:5">
      <c r="B15184" s="24"/>
      <c r="C15184" s="202"/>
      <c r="D15184" s="202"/>
      <c r="E15184" s="202"/>
    </row>
    <row r="15185" spans="2:5">
      <c r="B15185" s="24"/>
      <c r="C15185" s="202"/>
      <c r="D15185" s="202"/>
      <c r="E15185" s="202"/>
    </row>
    <row r="15186" spans="2:5">
      <c r="B15186" s="24"/>
      <c r="C15186" s="202"/>
      <c r="D15186" s="202"/>
      <c r="E15186" s="202"/>
    </row>
    <row r="15187" spans="2:5">
      <c r="B15187" s="24"/>
      <c r="C15187" s="202"/>
      <c r="D15187" s="202"/>
      <c r="E15187" s="202"/>
    </row>
    <row r="15188" spans="2:5">
      <c r="B15188" s="24"/>
      <c r="C15188" s="202"/>
      <c r="D15188" s="202"/>
      <c r="E15188" s="202"/>
    </row>
    <row r="15189" spans="2:5">
      <c r="B15189" s="24"/>
      <c r="C15189" s="202"/>
      <c r="D15189" s="202"/>
      <c r="E15189" s="202"/>
    </row>
    <row r="15190" spans="2:5">
      <c r="B15190" s="24"/>
      <c r="C15190" s="202"/>
      <c r="D15190" s="202"/>
      <c r="E15190" s="202"/>
    </row>
    <row r="15191" spans="2:5">
      <c r="B15191" s="24"/>
      <c r="C15191" s="202"/>
      <c r="D15191" s="202"/>
      <c r="E15191" s="202"/>
    </row>
    <row r="15192" spans="2:5">
      <c r="B15192" s="24"/>
      <c r="C15192" s="202"/>
      <c r="D15192" s="202"/>
      <c r="E15192" s="202"/>
    </row>
    <row r="15193" spans="2:5">
      <c r="B15193" s="24"/>
      <c r="C15193" s="202"/>
      <c r="D15193" s="202"/>
      <c r="E15193" s="202"/>
    </row>
    <row r="15194" spans="2:5">
      <c r="B15194" s="24"/>
      <c r="C15194" s="202"/>
      <c r="D15194" s="202"/>
      <c r="E15194" s="202"/>
    </row>
    <row r="15195" spans="2:5">
      <c r="B15195" s="24"/>
      <c r="C15195" s="202"/>
      <c r="D15195" s="202"/>
      <c r="E15195" s="202"/>
    </row>
    <row r="15196" spans="2:5">
      <c r="B15196" s="24"/>
      <c r="C15196" s="202"/>
      <c r="D15196" s="202"/>
      <c r="E15196" s="202"/>
    </row>
    <row r="15197" spans="2:5">
      <c r="B15197" s="24"/>
      <c r="C15197" s="202"/>
      <c r="D15197" s="202"/>
      <c r="E15197" s="202"/>
    </row>
    <row r="15198" spans="2:5">
      <c r="B15198" s="24"/>
      <c r="C15198" s="202"/>
      <c r="D15198" s="202"/>
      <c r="E15198" s="202"/>
    </row>
    <row r="15199" spans="2:5">
      <c r="B15199" s="24"/>
      <c r="C15199" s="202"/>
      <c r="D15199" s="202"/>
      <c r="E15199" s="202"/>
    </row>
    <row r="15200" spans="2:5">
      <c r="B15200" s="24"/>
      <c r="C15200" s="202"/>
      <c r="D15200" s="202"/>
      <c r="E15200" s="202"/>
    </row>
    <row r="15201" spans="2:5">
      <c r="B15201" s="24"/>
      <c r="C15201" s="202"/>
      <c r="D15201" s="202"/>
      <c r="E15201" s="202"/>
    </row>
    <row r="15202" spans="2:5">
      <c r="B15202" s="24"/>
      <c r="C15202" s="202"/>
      <c r="D15202" s="202"/>
      <c r="E15202" s="202"/>
    </row>
    <row r="15203" spans="2:5">
      <c r="B15203" s="24"/>
      <c r="C15203" s="202"/>
      <c r="D15203" s="202"/>
      <c r="E15203" s="202"/>
    </row>
    <row r="15204" spans="2:5">
      <c r="B15204" s="24"/>
      <c r="C15204" s="202"/>
      <c r="D15204" s="202"/>
      <c r="E15204" s="202"/>
    </row>
    <row r="15205" spans="2:5">
      <c r="B15205" s="24"/>
      <c r="C15205" s="202"/>
      <c r="D15205" s="202"/>
      <c r="E15205" s="202"/>
    </row>
    <row r="15206" spans="2:5">
      <c r="B15206" s="24"/>
      <c r="C15206" s="202"/>
      <c r="D15206" s="202"/>
      <c r="E15206" s="202"/>
    </row>
    <row r="15207" spans="2:5">
      <c r="B15207" s="24"/>
      <c r="C15207" s="202"/>
      <c r="D15207" s="202"/>
      <c r="E15207" s="202"/>
    </row>
    <row r="15208" spans="2:5">
      <c r="B15208" s="24"/>
      <c r="C15208" s="202"/>
      <c r="D15208" s="202"/>
      <c r="E15208" s="202"/>
    </row>
    <row r="15209" spans="2:5">
      <c r="B15209" s="24"/>
      <c r="C15209" s="202"/>
      <c r="D15209" s="202"/>
      <c r="E15209" s="202"/>
    </row>
    <row r="15210" spans="2:5">
      <c r="B15210" s="24"/>
      <c r="C15210" s="202"/>
      <c r="D15210" s="202"/>
      <c r="E15210" s="202"/>
    </row>
    <row r="15211" spans="2:5">
      <c r="B15211" s="24"/>
      <c r="C15211" s="202"/>
      <c r="D15211" s="202"/>
      <c r="E15211" s="202"/>
    </row>
    <row r="15212" spans="2:5">
      <c r="B15212" s="24"/>
      <c r="C15212" s="202"/>
      <c r="D15212" s="202"/>
      <c r="E15212" s="202"/>
    </row>
    <row r="15213" spans="2:5">
      <c r="B15213" s="24"/>
      <c r="C15213" s="202"/>
      <c r="D15213" s="202"/>
      <c r="E15213" s="202"/>
    </row>
    <row r="15214" spans="2:5">
      <c r="B15214" s="24"/>
      <c r="C15214" s="202"/>
      <c r="D15214" s="202"/>
      <c r="E15214" s="202"/>
    </row>
    <row r="15215" spans="2:5">
      <c r="B15215" s="24"/>
      <c r="C15215" s="202"/>
      <c r="D15215" s="202"/>
      <c r="E15215" s="202"/>
    </row>
    <row r="15216" spans="2:5">
      <c r="B15216" s="24"/>
      <c r="C15216" s="202"/>
      <c r="D15216" s="202"/>
      <c r="E15216" s="202"/>
    </row>
    <row r="15217" spans="2:5">
      <c r="B15217" s="24"/>
      <c r="C15217" s="202"/>
      <c r="D15217" s="202"/>
      <c r="E15217" s="202"/>
    </row>
    <row r="15218" spans="2:5">
      <c r="B15218" s="24"/>
      <c r="C15218" s="202"/>
      <c r="D15218" s="202"/>
      <c r="E15218" s="202"/>
    </row>
    <row r="15219" spans="2:5">
      <c r="B15219" s="24"/>
      <c r="C15219" s="202"/>
      <c r="D15219" s="202"/>
      <c r="E15219" s="202"/>
    </row>
    <row r="15220" spans="2:5">
      <c r="B15220" s="24"/>
      <c r="C15220" s="202"/>
      <c r="D15220" s="202"/>
      <c r="E15220" s="202"/>
    </row>
    <row r="15221" spans="2:5">
      <c r="B15221" s="24"/>
      <c r="C15221" s="202"/>
      <c r="D15221" s="202"/>
      <c r="E15221" s="202"/>
    </row>
    <row r="15222" spans="2:5">
      <c r="B15222" s="24"/>
      <c r="C15222" s="202"/>
      <c r="D15222" s="202"/>
      <c r="E15222" s="202"/>
    </row>
    <row r="15223" spans="2:5">
      <c r="B15223" s="24"/>
      <c r="C15223" s="202"/>
      <c r="D15223" s="202"/>
      <c r="E15223" s="202"/>
    </row>
    <row r="15224" spans="2:5">
      <c r="B15224" s="24"/>
      <c r="C15224" s="202"/>
      <c r="D15224" s="202"/>
      <c r="E15224" s="202"/>
    </row>
    <row r="15225" spans="2:5">
      <c r="B15225" s="24"/>
      <c r="C15225" s="202"/>
      <c r="D15225" s="202"/>
      <c r="E15225" s="202"/>
    </row>
    <row r="15226" spans="2:5">
      <c r="B15226" s="24"/>
      <c r="C15226" s="202"/>
      <c r="D15226" s="202"/>
      <c r="E15226" s="202"/>
    </row>
    <row r="15227" spans="2:5">
      <c r="B15227" s="24"/>
      <c r="C15227" s="202"/>
      <c r="D15227" s="202"/>
      <c r="E15227" s="202"/>
    </row>
    <row r="15228" spans="2:5">
      <c r="B15228" s="24"/>
      <c r="C15228" s="202"/>
      <c r="D15228" s="202"/>
      <c r="E15228" s="202"/>
    </row>
    <row r="15229" spans="2:5">
      <c r="B15229" s="24"/>
      <c r="C15229" s="202"/>
      <c r="D15229" s="202"/>
      <c r="E15229" s="202"/>
    </row>
    <row r="15230" spans="2:5">
      <c r="B15230" s="24"/>
      <c r="C15230" s="202"/>
      <c r="D15230" s="202"/>
      <c r="E15230" s="202"/>
    </row>
    <row r="15231" spans="2:5">
      <c r="B15231" s="24"/>
      <c r="C15231" s="202"/>
      <c r="D15231" s="202"/>
      <c r="E15231" s="202"/>
    </row>
    <row r="15232" spans="2:5">
      <c r="B15232" s="24"/>
      <c r="C15232" s="202"/>
      <c r="D15232" s="202"/>
      <c r="E15232" s="202"/>
    </row>
    <row r="15233" spans="2:5">
      <c r="B15233" s="24"/>
      <c r="C15233" s="202"/>
      <c r="D15233" s="202"/>
      <c r="E15233" s="202"/>
    </row>
    <row r="15234" spans="2:5">
      <c r="B15234" s="24"/>
      <c r="C15234" s="202"/>
      <c r="D15234" s="202"/>
      <c r="E15234" s="202"/>
    </row>
    <row r="15235" spans="2:5">
      <c r="B15235" s="24"/>
      <c r="C15235" s="202"/>
      <c r="D15235" s="202"/>
      <c r="E15235" s="202"/>
    </row>
    <row r="15236" spans="2:5">
      <c r="B15236" s="24"/>
      <c r="C15236" s="202"/>
      <c r="D15236" s="202"/>
      <c r="E15236" s="202"/>
    </row>
    <row r="15237" spans="2:5">
      <c r="B15237" s="24"/>
      <c r="C15237" s="202"/>
      <c r="D15237" s="202"/>
      <c r="E15237" s="202"/>
    </row>
    <row r="15238" spans="2:5">
      <c r="B15238" s="24"/>
      <c r="C15238" s="202"/>
      <c r="D15238" s="202"/>
      <c r="E15238" s="202"/>
    </row>
    <row r="15239" spans="2:5">
      <c r="B15239" s="24"/>
      <c r="C15239" s="202"/>
      <c r="D15239" s="202"/>
      <c r="E15239" s="202"/>
    </row>
    <row r="15240" spans="2:5">
      <c r="B15240" s="24"/>
      <c r="C15240" s="202"/>
      <c r="D15240" s="202"/>
      <c r="E15240" s="202"/>
    </row>
    <row r="15241" spans="2:5">
      <c r="B15241" s="24"/>
      <c r="C15241" s="202"/>
      <c r="D15241" s="202"/>
      <c r="E15241" s="202"/>
    </row>
    <row r="15242" spans="2:5">
      <c r="B15242" s="24"/>
      <c r="C15242" s="202"/>
      <c r="D15242" s="202"/>
      <c r="E15242" s="202"/>
    </row>
    <row r="15243" spans="2:5">
      <c r="B15243" s="24"/>
      <c r="C15243" s="202"/>
      <c r="D15243" s="202"/>
      <c r="E15243" s="202"/>
    </row>
    <row r="15244" spans="2:5">
      <c r="B15244" s="24"/>
      <c r="C15244" s="202"/>
      <c r="D15244" s="202"/>
      <c r="E15244" s="202"/>
    </row>
    <row r="15245" spans="2:5">
      <c r="B15245" s="24"/>
      <c r="C15245" s="202"/>
      <c r="D15245" s="202"/>
      <c r="E15245" s="202"/>
    </row>
    <row r="15246" spans="2:5">
      <c r="B15246" s="24"/>
      <c r="C15246" s="202"/>
      <c r="D15246" s="202"/>
      <c r="E15246" s="202"/>
    </row>
    <row r="15247" spans="2:5">
      <c r="B15247" s="24"/>
      <c r="C15247" s="202"/>
      <c r="D15247" s="202"/>
      <c r="E15247" s="202"/>
    </row>
    <row r="15248" spans="2:5">
      <c r="B15248" s="24"/>
      <c r="C15248" s="202"/>
      <c r="D15248" s="202"/>
      <c r="E15248" s="202"/>
    </row>
    <row r="15249" spans="2:5">
      <c r="B15249" s="24"/>
      <c r="C15249" s="202"/>
      <c r="D15249" s="202"/>
      <c r="E15249" s="202"/>
    </row>
    <row r="15250" spans="2:5">
      <c r="B15250" s="24"/>
      <c r="C15250" s="202"/>
      <c r="D15250" s="202"/>
      <c r="E15250" s="202"/>
    </row>
    <row r="15251" spans="2:5">
      <c r="B15251" s="24"/>
      <c r="C15251" s="202"/>
      <c r="D15251" s="202"/>
      <c r="E15251" s="202"/>
    </row>
    <row r="15252" spans="2:5">
      <c r="B15252" s="24"/>
      <c r="C15252" s="202"/>
      <c r="D15252" s="202"/>
      <c r="E15252" s="202"/>
    </row>
    <row r="15253" spans="2:5">
      <c r="B15253" s="24"/>
      <c r="C15253" s="202"/>
      <c r="D15253" s="202"/>
      <c r="E15253" s="202"/>
    </row>
    <row r="15254" spans="2:5">
      <c r="B15254" s="24"/>
      <c r="C15254" s="202"/>
      <c r="D15254" s="202"/>
      <c r="E15254" s="202"/>
    </row>
    <row r="15255" spans="2:5">
      <c r="B15255" s="24"/>
      <c r="C15255" s="202"/>
      <c r="D15255" s="202"/>
      <c r="E15255" s="202"/>
    </row>
    <row r="15256" spans="2:5">
      <c r="B15256" s="24"/>
      <c r="C15256" s="202"/>
      <c r="D15256" s="202"/>
      <c r="E15256" s="202"/>
    </row>
    <row r="15257" spans="2:5">
      <c r="B15257" s="24"/>
      <c r="C15257" s="202"/>
      <c r="D15257" s="202"/>
      <c r="E15257" s="202"/>
    </row>
    <row r="15258" spans="2:5">
      <c r="B15258" s="24"/>
      <c r="C15258" s="202"/>
      <c r="D15258" s="202"/>
      <c r="E15258" s="202"/>
    </row>
    <row r="15259" spans="2:5">
      <c r="B15259" s="24"/>
      <c r="C15259" s="202"/>
      <c r="D15259" s="202"/>
      <c r="E15259" s="202"/>
    </row>
    <row r="15260" spans="2:5">
      <c r="B15260" s="24"/>
      <c r="C15260" s="202"/>
      <c r="D15260" s="202"/>
      <c r="E15260" s="202"/>
    </row>
    <row r="15261" spans="2:5">
      <c r="B15261" s="24"/>
      <c r="C15261" s="202"/>
      <c r="D15261" s="202"/>
      <c r="E15261" s="202"/>
    </row>
    <row r="15262" spans="2:5">
      <c r="B15262" s="24"/>
      <c r="C15262" s="202"/>
      <c r="D15262" s="202"/>
      <c r="E15262" s="202"/>
    </row>
    <row r="15263" spans="2:5">
      <c r="B15263" s="24"/>
      <c r="C15263" s="202"/>
      <c r="D15263" s="202"/>
      <c r="E15263" s="202"/>
    </row>
    <row r="15264" spans="2:5">
      <c r="B15264" s="24"/>
      <c r="C15264" s="202"/>
      <c r="D15264" s="202"/>
      <c r="E15264" s="202"/>
    </row>
    <row r="15265" spans="2:5">
      <c r="B15265" s="24"/>
      <c r="C15265" s="202"/>
      <c r="D15265" s="202"/>
      <c r="E15265" s="202"/>
    </row>
    <row r="15266" spans="2:5">
      <c r="B15266" s="24"/>
      <c r="C15266" s="202"/>
      <c r="D15266" s="202"/>
      <c r="E15266" s="202"/>
    </row>
    <row r="15267" spans="2:5">
      <c r="B15267" s="24"/>
      <c r="C15267" s="202"/>
      <c r="D15267" s="202"/>
      <c r="E15267" s="202"/>
    </row>
    <row r="15268" spans="2:5">
      <c r="B15268" s="24"/>
      <c r="C15268" s="202"/>
      <c r="D15268" s="202"/>
      <c r="E15268" s="202"/>
    </row>
    <row r="15269" spans="2:5">
      <c r="B15269" s="24"/>
      <c r="C15269" s="202"/>
      <c r="D15269" s="202"/>
      <c r="E15269" s="202"/>
    </row>
    <row r="15270" spans="2:5">
      <c r="B15270" s="24"/>
      <c r="C15270" s="202"/>
      <c r="D15270" s="202"/>
      <c r="E15270" s="202"/>
    </row>
    <row r="15271" spans="2:5">
      <c r="B15271" s="24"/>
      <c r="C15271" s="202"/>
      <c r="D15271" s="202"/>
      <c r="E15271" s="202"/>
    </row>
    <row r="15272" spans="2:5">
      <c r="B15272" s="24"/>
      <c r="C15272" s="202"/>
      <c r="D15272" s="202"/>
      <c r="E15272" s="202"/>
    </row>
    <row r="15273" spans="2:5">
      <c r="B15273" s="24"/>
      <c r="C15273" s="202"/>
      <c r="D15273" s="202"/>
      <c r="E15273" s="202"/>
    </row>
    <row r="15274" spans="2:5">
      <c r="B15274" s="24"/>
      <c r="C15274" s="202"/>
      <c r="D15274" s="202"/>
      <c r="E15274" s="202"/>
    </row>
    <row r="15275" spans="2:5">
      <c r="B15275" s="24"/>
      <c r="C15275" s="202"/>
      <c r="D15275" s="202"/>
      <c r="E15275" s="202"/>
    </row>
    <row r="15276" spans="2:5">
      <c r="B15276" s="24"/>
      <c r="C15276" s="202"/>
      <c r="D15276" s="202"/>
      <c r="E15276" s="202"/>
    </row>
    <row r="15277" spans="2:5">
      <c r="B15277" s="24"/>
      <c r="C15277" s="202"/>
      <c r="D15277" s="202"/>
      <c r="E15277" s="202"/>
    </row>
    <row r="15278" spans="2:5">
      <c r="B15278" s="24"/>
      <c r="C15278" s="202"/>
      <c r="D15278" s="202"/>
      <c r="E15278" s="202"/>
    </row>
    <row r="15279" spans="2:5">
      <c r="B15279" s="24"/>
      <c r="C15279" s="202"/>
      <c r="D15279" s="202"/>
      <c r="E15279" s="202"/>
    </row>
    <row r="15280" spans="2:5">
      <c r="B15280" s="24"/>
      <c r="C15280" s="202"/>
      <c r="D15280" s="202"/>
      <c r="E15280" s="202"/>
    </row>
    <row r="15281" spans="2:5">
      <c r="B15281" s="24"/>
      <c r="C15281" s="202"/>
      <c r="D15281" s="202"/>
      <c r="E15281" s="202"/>
    </row>
    <row r="15282" spans="2:5">
      <c r="B15282" s="24"/>
      <c r="C15282" s="202"/>
      <c r="D15282" s="202"/>
      <c r="E15282" s="202"/>
    </row>
    <row r="15283" spans="2:5">
      <c r="B15283" s="24"/>
      <c r="C15283" s="202"/>
      <c r="D15283" s="202"/>
      <c r="E15283" s="202"/>
    </row>
    <row r="15284" spans="2:5">
      <c r="B15284" s="24"/>
      <c r="C15284" s="202"/>
      <c r="D15284" s="202"/>
      <c r="E15284" s="202"/>
    </row>
    <row r="15285" spans="2:5">
      <c r="B15285" s="24"/>
      <c r="C15285" s="202"/>
      <c r="D15285" s="202"/>
      <c r="E15285" s="202"/>
    </row>
    <row r="15286" spans="2:5">
      <c r="B15286" s="24"/>
      <c r="C15286" s="202"/>
      <c r="D15286" s="202"/>
      <c r="E15286" s="202"/>
    </row>
    <row r="15287" spans="2:5">
      <c r="B15287" s="24"/>
      <c r="C15287" s="202"/>
      <c r="D15287" s="202"/>
      <c r="E15287" s="202"/>
    </row>
    <row r="15288" spans="2:5">
      <c r="B15288" s="24"/>
      <c r="C15288" s="202"/>
      <c r="D15288" s="202"/>
      <c r="E15288" s="202"/>
    </row>
    <row r="15289" spans="2:5">
      <c r="B15289" s="24"/>
      <c r="C15289" s="202"/>
      <c r="D15289" s="202"/>
      <c r="E15289" s="202"/>
    </row>
    <row r="15290" spans="2:5">
      <c r="B15290" s="24"/>
      <c r="C15290" s="202"/>
      <c r="D15290" s="202"/>
      <c r="E15290" s="202"/>
    </row>
    <row r="15291" spans="2:5">
      <c r="B15291" s="24"/>
      <c r="C15291" s="202"/>
      <c r="D15291" s="202"/>
      <c r="E15291" s="202"/>
    </row>
    <row r="15292" spans="2:5">
      <c r="B15292" s="24"/>
      <c r="C15292" s="202"/>
      <c r="D15292" s="202"/>
      <c r="E15292" s="202"/>
    </row>
    <row r="15293" spans="2:5">
      <c r="B15293" s="24"/>
      <c r="C15293" s="202"/>
      <c r="D15293" s="202"/>
      <c r="E15293" s="202"/>
    </row>
    <row r="15294" spans="2:5">
      <c r="B15294" s="24"/>
      <c r="C15294" s="202"/>
      <c r="D15294" s="202"/>
      <c r="E15294" s="202"/>
    </row>
    <row r="15295" spans="2:5">
      <c r="B15295" s="24"/>
      <c r="C15295" s="202"/>
      <c r="D15295" s="202"/>
      <c r="E15295" s="202"/>
    </row>
    <row r="15296" spans="2:5">
      <c r="B15296" s="24"/>
      <c r="C15296" s="202"/>
      <c r="D15296" s="202"/>
      <c r="E15296" s="202"/>
    </row>
    <row r="15297" spans="2:5">
      <c r="B15297" s="24"/>
      <c r="C15297" s="202"/>
      <c r="D15297" s="202"/>
      <c r="E15297" s="202"/>
    </row>
    <row r="15298" spans="2:5">
      <c r="B15298" s="24"/>
      <c r="C15298" s="202"/>
      <c r="D15298" s="202"/>
      <c r="E15298" s="202"/>
    </row>
    <row r="15299" spans="2:5">
      <c r="B15299" s="24"/>
      <c r="C15299" s="202"/>
      <c r="D15299" s="202"/>
      <c r="E15299" s="202"/>
    </row>
    <row r="15300" spans="2:5">
      <c r="B15300" s="24"/>
      <c r="C15300" s="202"/>
      <c r="D15300" s="202"/>
      <c r="E15300" s="202"/>
    </row>
    <row r="15301" spans="2:5">
      <c r="B15301" s="24"/>
      <c r="C15301" s="202"/>
      <c r="D15301" s="202"/>
      <c r="E15301" s="202"/>
    </row>
    <row r="15302" spans="2:5">
      <c r="B15302" s="24"/>
      <c r="C15302" s="202"/>
      <c r="D15302" s="202"/>
      <c r="E15302" s="202"/>
    </row>
    <row r="15303" spans="2:5">
      <c r="B15303" s="24"/>
      <c r="C15303" s="202"/>
      <c r="D15303" s="202"/>
      <c r="E15303" s="202"/>
    </row>
    <row r="15304" spans="2:5">
      <c r="B15304" s="24"/>
      <c r="C15304" s="202"/>
      <c r="D15304" s="202"/>
      <c r="E15304" s="202"/>
    </row>
    <row r="15305" spans="2:5">
      <c r="B15305" s="24"/>
      <c r="C15305" s="202"/>
      <c r="D15305" s="202"/>
      <c r="E15305" s="202"/>
    </row>
    <row r="15306" spans="2:5">
      <c r="B15306" s="24"/>
      <c r="C15306" s="202"/>
      <c r="D15306" s="202"/>
      <c r="E15306" s="202"/>
    </row>
    <row r="15307" spans="2:5">
      <c r="B15307" s="24"/>
      <c r="C15307" s="202"/>
      <c r="D15307" s="202"/>
      <c r="E15307" s="202"/>
    </row>
    <row r="15308" spans="2:5">
      <c r="B15308" s="24"/>
      <c r="C15308" s="202"/>
      <c r="D15308" s="202"/>
      <c r="E15308" s="202"/>
    </row>
    <row r="15309" spans="2:5">
      <c r="B15309" s="24"/>
      <c r="C15309" s="202"/>
      <c r="D15309" s="202"/>
      <c r="E15309" s="202"/>
    </row>
    <row r="15310" spans="2:5">
      <c r="B15310" s="24"/>
      <c r="C15310" s="202"/>
      <c r="D15310" s="202"/>
      <c r="E15310" s="202"/>
    </row>
    <row r="15311" spans="2:5">
      <c r="B15311" s="24"/>
      <c r="C15311" s="202"/>
      <c r="D15311" s="202"/>
      <c r="E15311" s="202"/>
    </row>
    <row r="15312" spans="2:5">
      <c r="B15312" s="24"/>
      <c r="C15312" s="202"/>
      <c r="D15312" s="202"/>
      <c r="E15312" s="202"/>
    </row>
    <row r="15313" spans="2:5">
      <c r="B15313" s="24"/>
      <c r="C15313" s="202"/>
      <c r="D15313" s="202"/>
      <c r="E15313" s="202"/>
    </row>
    <row r="15314" spans="2:5">
      <c r="B15314" s="24"/>
      <c r="C15314" s="202"/>
      <c r="D15314" s="202"/>
      <c r="E15314" s="202"/>
    </row>
    <row r="15315" spans="2:5">
      <c r="B15315" s="24"/>
      <c r="C15315" s="202"/>
      <c r="D15315" s="202"/>
      <c r="E15315" s="202"/>
    </row>
    <row r="15316" spans="2:5">
      <c r="B15316" s="24"/>
      <c r="C15316" s="202"/>
      <c r="D15316" s="202"/>
      <c r="E15316" s="202"/>
    </row>
    <row r="15317" spans="2:5">
      <c r="B15317" s="24"/>
      <c r="C15317" s="202"/>
      <c r="D15317" s="202"/>
      <c r="E15317" s="202"/>
    </row>
    <row r="15318" spans="2:5">
      <c r="B15318" s="24"/>
      <c r="C15318" s="202"/>
      <c r="D15318" s="202"/>
      <c r="E15318" s="202"/>
    </row>
    <row r="15319" spans="2:5">
      <c r="B15319" s="24"/>
      <c r="C15319" s="202"/>
      <c r="D15319" s="202"/>
      <c r="E15319" s="202"/>
    </row>
    <row r="15320" spans="2:5">
      <c r="B15320" s="24"/>
      <c r="C15320" s="202"/>
      <c r="D15320" s="202"/>
      <c r="E15320" s="202"/>
    </row>
    <row r="15321" spans="2:5">
      <c r="B15321" s="24"/>
      <c r="C15321" s="202"/>
      <c r="D15321" s="202"/>
      <c r="E15321" s="202"/>
    </row>
    <row r="15322" spans="2:5">
      <c r="B15322" s="24"/>
      <c r="C15322" s="202"/>
      <c r="D15322" s="202"/>
      <c r="E15322" s="202"/>
    </row>
    <row r="15323" spans="2:5">
      <c r="B15323" s="24"/>
      <c r="C15323" s="202"/>
      <c r="D15323" s="202"/>
      <c r="E15323" s="202"/>
    </row>
    <row r="15324" spans="2:5">
      <c r="B15324" s="24"/>
      <c r="C15324" s="202"/>
      <c r="D15324" s="202"/>
      <c r="E15324" s="202"/>
    </row>
    <row r="15325" spans="2:5">
      <c r="B15325" s="24"/>
      <c r="C15325" s="202"/>
      <c r="D15325" s="202"/>
      <c r="E15325" s="202"/>
    </row>
    <row r="15326" spans="2:5">
      <c r="B15326" s="24"/>
      <c r="C15326" s="202"/>
      <c r="D15326" s="202"/>
      <c r="E15326" s="202"/>
    </row>
    <row r="15327" spans="2:5">
      <c r="B15327" s="24"/>
      <c r="C15327" s="202"/>
      <c r="D15327" s="202"/>
      <c r="E15327" s="202"/>
    </row>
    <row r="15328" spans="2:5">
      <c r="B15328" s="24"/>
      <c r="C15328" s="202"/>
      <c r="D15328" s="202"/>
      <c r="E15328" s="202"/>
    </row>
    <row r="15329" spans="2:5">
      <c r="B15329" s="24"/>
      <c r="C15329" s="202"/>
      <c r="D15329" s="202"/>
      <c r="E15329" s="202"/>
    </row>
    <row r="15330" spans="2:5">
      <c r="B15330" s="24"/>
      <c r="C15330" s="202"/>
      <c r="D15330" s="202"/>
      <c r="E15330" s="202"/>
    </row>
    <row r="15331" spans="2:5">
      <c r="B15331" s="24"/>
      <c r="C15331" s="202"/>
      <c r="D15331" s="202"/>
      <c r="E15331" s="202"/>
    </row>
    <row r="15332" spans="2:5">
      <c r="B15332" s="24"/>
      <c r="C15332" s="202"/>
      <c r="D15332" s="202"/>
      <c r="E15332" s="202"/>
    </row>
    <row r="15333" spans="2:5">
      <c r="B15333" s="24"/>
      <c r="C15333" s="202"/>
      <c r="D15333" s="202"/>
      <c r="E15333" s="202"/>
    </row>
    <row r="15334" spans="2:5">
      <c r="B15334" s="24"/>
      <c r="C15334" s="202"/>
      <c r="D15334" s="202"/>
      <c r="E15334" s="202"/>
    </row>
    <row r="15335" spans="2:5">
      <c r="B15335" s="24"/>
      <c r="C15335" s="202"/>
      <c r="D15335" s="202"/>
      <c r="E15335" s="202"/>
    </row>
    <row r="15336" spans="2:5">
      <c r="B15336" s="24"/>
      <c r="C15336" s="202"/>
      <c r="D15336" s="202"/>
      <c r="E15336" s="202"/>
    </row>
    <row r="15337" spans="2:5">
      <c r="B15337" s="24"/>
      <c r="C15337" s="202"/>
      <c r="D15337" s="202"/>
      <c r="E15337" s="202"/>
    </row>
    <row r="15338" spans="2:5">
      <c r="B15338" s="24"/>
      <c r="C15338" s="202"/>
      <c r="D15338" s="202"/>
      <c r="E15338" s="202"/>
    </row>
    <row r="15339" spans="2:5">
      <c r="B15339" s="24"/>
      <c r="C15339" s="202"/>
      <c r="D15339" s="202"/>
      <c r="E15339" s="202"/>
    </row>
    <row r="15340" spans="2:5">
      <c r="B15340" s="24"/>
      <c r="C15340" s="202"/>
      <c r="D15340" s="202"/>
      <c r="E15340" s="202"/>
    </row>
    <row r="15341" spans="2:5">
      <c r="B15341" s="24"/>
      <c r="C15341" s="202"/>
      <c r="D15341" s="202"/>
      <c r="E15341" s="202"/>
    </row>
    <row r="15342" spans="2:5">
      <c r="B15342" s="24"/>
      <c r="C15342" s="202"/>
      <c r="D15342" s="202"/>
      <c r="E15342" s="202"/>
    </row>
    <row r="15343" spans="2:5">
      <c r="B15343" s="24"/>
      <c r="C15343" s="202"/>
      <c r="D15343" s="202"/>
      <c r="E15343" s="202"/>
    </row>
    <row r="15344" spans="2:5">
      <c r="B15344" s="24"/>
      <c r="C15344" s="202"/>
      <c r="D15344" s="202"/>
      <c r="E15344" s="202"/>
    </row>
    <row r="15345" spans="2:5">
      <c r="B15345" s="24"/>
      <c r="C15345" s="202"/>
      <c r="D15345" s="202"/>
      <c r="E15345" s="202"/>
    </row>
    <row r="15346" spans="2:5">
      <c r="B15346" s="24"/>
      <c r="C15346" s="202"/>
      <c r="D15346" s="202"/>
      <c r="E15346" s="202"/>
    </row>
    <row r="15347" spans="2:5">
      <c r="B15347" s="24"/>
      <c r="C15347" s="202"/>
      <c r="D15347" s="202"/>
      <c r="E15347" s="202"/>
    </row>
    <row r="15348" spans="2:5">
      <c r="B15348" s="24"/>
      <c r="C15348" s="202"/>
      <c r="D15348" s="202"/>
      <c r="E15348" s="202"/>
    </row>
    <row r="15349" spans="2:5">
      <c r="B15349" s="24"/>
      <c r="C15349" s="202"/>
      <c r="D15349" s="202"/>
      <c r="E15349" s="202"/>
    </row>
    <row r="15350" spans="2:5">
      <c r="B15350" s="24"/>
      <c r="C15350" s="202"/>
      <c r="D15350" s="202"/>
      <c r="E15350" s="202"/>
    </row>
    <row r="15351" spans="2:5">
      <c r="B15351" s="24"/>
      <c r="C15351" s="202"/>
      <c r="D15351" s="202"/>
      <c r="E15351" s="202"/>
    </row>
    <row r="15352" spans="2:5">
      <c r="B15352" s="24"/>
      <c r="C15352" s="202"/>
      <c r="D15352" s="202"/>
      <c r="E15352" s="202"/>
    </row>
    <row r="15353" spans="2:5">
      <c r="B15353" s="24"/>
      <c r="C15353" s="202"/>
      <c r="D15353" s="202"/>
      <c r="E15353" s="202"/>
    </row>
    <row r="15354" spans="2:5">
      <c r="B15354" s="24"/>
      <c r="C15354" s="202"/>
      <c r="D15354" s="202"/>
      <c r="E15354" s="202"/>
    </row>
    <row r="15355" spans="2:5">
      <c r="B15355" s="24"/>
      <c r="C15355" s="202"/>
      <c r="D15355" s="202"/>
      <c r="E15355" s="202"/>
    </row>
    <row r="15356" spans="2:5">
      <c r="B15356" s="24"/>
      <c r="C15356" s="202"/>
      <c r="D15356" s="202"/>
      <c r="E15356" s="202"/>
    </row>
    <row r="15357" spans="2:5">
      <c r="B15357" s="24"/>
      <c r="C15357" s="202"/>
      <c r="D15357" s="202"/>
      <c r="E15357" s="202"/>
    </row>
    <row r="15358" spans="2:5">
      <c r="B15358" s="24"/>
      <c r="C15358" s="202"/>
      <c r="D15358" s="202"/>
      <c r="E15358" s="202"/>
    </row>
    <row r="15359" spans="2:5">
      <c r="B15359" s="24"/>
      <c r="C15359" s="202"/>
      <c r="D15359" s="202"/>
      <c r="E15359" s="202"/>
    </row>
    <row r="15360" spans="2:5">
      <c r="B15360" s="24"/>
      <c r="C15360" s="202"/>
      <c r="D15360" s="202"/>
      <c r="E15360" s="202"/>
    </row>
    <row r="15361" spans="2:5">
      <c r="B15361" s="24"/>
      <c r="C15361" s="202"/>
      <c r="D15361" s="202"/>
      <c r="E15361" s="202"/>
    </row>
    <row r="15362" spans="2:5">
      <c r="B15362" s="24"/>
      <c r="C15362" s="202"/>
      <c r="D15362" s="202"/>
      <c r="E15362" s="202"/>
    </row>
    <row r="15363" spans="2:5">
      <c r="B15363" s="24"/>
      <c r="C15363" s="202"/>
      <c r="D15363" s="202"/>
      <c r="E15363" s="202"/>
    </row>
    <row r="15364" spans="2:5">
      <c r="B15364" s="24"/>
      <c r="C15364" s="202"/>
      <c r="D15364" s="202"/>
      <c r="E15364" s="202"/>
    </row>
    <row r="15365" spans="2:5">
      <c r="B15365" s="24"/>
      <c r="C15365" s="202"/>
      <c r="D15365" s="202"/>
      <c r="E15365" s="202"/>
    </row>
    <row r="15366" spans="2:5">
      <c r="B15366" s="24"/>
      <c r="C15366" s="202"/>
      <c r="D15366" s="202"/>
      <c r="E15366" s="202"/>
    </row>
    <row r="15367" spans="2:5">
      <c r="B15367" s="24"/>
      <c r="C15367" s="202"/>
      <c r="D15367" s="202"/>
      <c r="E15367" s="202"/>
    </row>
    <row r="15368" spans="2:5">
      <c r="B15368" s="24"/>
      <c r="C15368" s="202"/>
      <c r="D15368" s="202"/>
      <c r="E15368" s="202"/>
    </row>
    <row r="15369" spans="2:5">
      <c r="B15369" s="24"/>
      <c r="C15369" s="202"/>
      <c r="D15369" s="202"/>
      <c r="E15369" s="202"/>
    </row>
    <row r="15370" spans="2:5">
      <c r="B15370" s="24"/>
      <c r="C15370" s="202"/>
      <c r="D15370" s="202"/>
      <c r="E15370" s="202"/>
    </row>
    <row r="15371" spans="2:5">
      <c r="B15371" s="24"/>
      <c r="C15371" s="202"/>
      <c r="D15371" s="202"/>
      <c r="E15371" s="202"/>
    </row>
    <row r="15372" spans="2:5">
      <c r="B15372" s="24"/>
      <c r="C15372" s="202"/>
      <c r="D15372" s="202"/>
      <c r="E15372" s="202"/>
    </row>
    <row r="15373" spans="2:5">
      <c r="B15373" s="24"/>
      <c r="C15373" s="202"/>
      <c r="D15373" s="202"/>
      <c r="E15373" s="202"/>
    </row>
    <row r="15374" spans="2:5">
      <c r="B15374" s="24"/>
      <c r="C15374" s="202"/>
      <c r="D15374" s="202"/>
      <c r="E15374" s="202"/>
    </row>
    <row r="15375" spans="2:5">
      <c r="B15375" s="24"/>
      <c r="C15375" s="202"/>
      <c r="D15375" s="202"/>
      <c r="E15375" s="202"/>
    </row>
    <row r="15376" spans="2:5">
      <c r="B15376" s="24"/>
      <c r="C15376" s="202"/>
      <c r="D15376" s="202"/>
      <c r="E15376" s="202"/>
    </row>
    <row r="15377" spans="2:5">
      <c r="B15377" s="24"/>
      <c r="C15377" s="202"/>
      <c r="D15377" s="202"/>
      <c r="E15377" s="202"/>
    </row>
    <row r="15378" spans="2:5">
      <c r="B15378" s="24"/>
      <c r="C15378" s="202"/>
      <c r="D15378" s="202"/>
      <c r="E15378" s="202"/>
    </row>
    <row r="15379" spans="2:5">
      <c r="B15379" s="24"/>
      <c r="C15379" s="202"/>
      <c r="D15379" s="202"/>
      <c r="E15379" s="202"/>
    </row>
    <row r="15380" spans="2:5">
      <c r="B15380" s="24"/>
      <c r="C15380" s="202"/>
      <c r="D15380" s="202"/>
      <c r="E15380" s="202"/>
    </row>
    <row r="15381" spans="2:5">
      <c r="B15381" s="24"/>
      <c r="C15381" s="202"/>
      <c r="D15381" s="202"/>
      <c r="E15381" s="202"/>
    </row>
    <row r="15382" spans="2:5">
      <c r="B15382" s="24"/>
      <c r="C15382" s="202"/>
      <c r="D15382" s="202"/>
      <c r="E15382" s="202"/>
    </row>
    <row r="15383" spans="2:5">
      <c r="B15383" s="24"/>
      <c r="C15383" s="202"/>
      <c r="D15383" s="202"/>
      <c r="E15383" s="202"/>
    </row>
    <row r="15384" spans="2:5">
      <c r="B15384" s="24"/>
      <c r="C15384" s="202"/>
      <c r="D15384" s="202"/>
      <c r="E15384" s="202"/>
    </row>
    <row r="15385" spans="2:5">
      <c r="B15385" s="24"/>
      <c r="C15385" s="202"/>
      <c r="D15385" s="202"/>
      <c r="E15385" s="202"/>
    </row>
    <row r="15386" spans="2:5">
      <c r="B15386" s="24"/>
      <c r="C15386" s="202"/>
      <c r="D15386" s="202"/>
      <c r="E15386" s="202"/>
    </row>
    <row r="15387" spans="2:5">
      <c r="B15387" s="24"/>
      <c r="C15387" s="202"/>
      <c r="D15387" s="202"/>
      <c r="E15387" s="202"/>
    </row>
    <row r="15388" spans="2:5">
      <c r="B15388" s="24"/>
      <c r="C15388" s="202"/>
      <c r="D15388" s="202"/>
      <c r="E15388" s="202"/>
    </row>
    <row r="15389" spans="2:5">
      <c r="B15389" s="24"/>
      <c r="C15389" s="202"/>
      <c r="D15389" s="202"/>
      <c r="E15389" s="202"/>
    </row>
    <row r="15390" spans="2:5">
      <c r="B15390" s="24"/>
      <c r="C15390" s="202"/>
      <c r="D15390" s="202"/>
      <c r="E15390" s="202"/>
    </row>
    <row r="15391" spans="2:5">
      <c r="B15391" s="24"/>
      <c r="C15391" s="202"/>
      <c r="D15391" s="202"/>
      <c r="E15391" s="202"/>
    </row>
    <row r="15392" spans="2:5">
      <c r="B15392" s="24"/>
      <c r="C15392" s="202"/>
      <c r="D15392" s="202"/>
      <c r="E15392" s="202"/>
    </row>
    <row r="15393" spans="2:5">
      <c r="B15393" s="24"/>
      <c r="C15393" s="202"/>
      <c r="D15393" s="202"/>
      <c r="E15393" s="202"/>
    </row>
    <row r="15394" spans="2:5">
      <c r="B15394" s="24"/>
      <c r="C15394" s="202"/>
      <c r="D15394" s="202"/>
      <c r="E15394" s="202"/>
    </row>
    <row r="15395" spans="2:5">
      <c r="B15395" s="24"/>
      <c r="C15395" s="202"/>
      <c r="D15395" s="202"/>
      <c r="E15395" s="202"/>
    </row>
    <row r="15396" spans="2:5">
      <c r="B15396" s="24"/>
      <c r="C15396" s="202"/>
      <c r="D15396" s="202"/>
      <c r="E15396" s="202"/>
    </row>
    <row r="15397" spans="2:5">
      <c r="B15397" s="24"/>
      <c r="C15397" s="202"/>
      <c r="D15397" s="202"/>
      <c r="E15397" s="202"/>
    </row>
    <row r="15398" spans="2:5">
      <c r="B15398" s="24"/>
      <c r="C15398" s="202"/>
      <c r="D15398" s="202"/>
      <c r="E15398" s="202"/>
    </row>
    <row r="15399" spans="2:5">
      <c r="B15399" s="24"/>
      <c r="C15399" s="202"/>
      <c r="D15399" s="202"/>
      <c r="E15399" s="202"/>
    </row>
    <row r="15400" spans="2:5">
      <c r="B15400" s="24"/>
      <c r="C15400" s="202"/>
      <c r="D15400" s="202"/>
      <c r="E15400" s="202"/>
    </row>
    <row r="15401" spans="2:5">
      <c r="B15401" s="24"/>
      <c r="C15401" s="202"/>
      <c r="D15401" s="202"/>
      <c r="E15401" s="202"/>
    </row>
    <row r="15402" spans="2:5">
      <c r="B15402" s="24"/>
      <c r="C15402" s="202"/>
      <c r="D15402" s="202"/>
      <c r="E15402" s="202"/>
    </row>
    <row r="15403" spans="2:5">
      <c r="B15403" s="24"/>
      <c r="C15403" s="202"/>
      <c r="D15403" s="202"/>
      <c r="E15403" s="202"/>
    </row>
    <row r="15404" spans="2:5">
      <c r="B15404" s="24"/>
      <c r="C15404" s="202"/>
      <c r="D15404" s="202"/>
      <c r="E15404" s="202"/>
    </row>
    <row r="15405" spans="2:5">
      <c r="B15405" s="24"/>
      <c r="C15405" s="202"/>
      <c r="D15405" s="202"/>
      <c r="E15405" s="202"/>
    </row>
    <row r="15406" spans="2:5">
      <c r="B15406" s="24"/>
      <c r="C15406" s="202"/>
      <c r="D15406" s="202"/>
      <c r="E15406" s="202"/>
    </row>
    <row r="15407" spans="2:5">
      <c r="B15407" s="24"/>
      <c r="C15407" s="202"/>
      <c r="D15407" s="202"/>
      <c r="E15407" s="202"/>
    </row>
    <row r="15408" spans="2:5">
      <c r="B15408" s="24"/>
      <c r="C15408" s="202"/>
      <c r="D15408" s="202"/>
      <c r="E15408" s="202"/>
    </row>
    <row r="15409" spans="2:5">
      <c r="B15409" s="24"/>
      <c r="C15409" s="202"/>
      <c r="D15409" s="202"/>
      <c r="E15409" s="202"/>
    </row>
    <row r="15410" spans="2:5">
      <c r="B15410" s="24"/>
      <c r="C15410" s="202"/>
      <c r="D15410" s="202"/>
      <c r="E15410" s="202"/>
    </row>
    <row r="15411" spans="2:5">
      <c r="B15411" s="24"/>
      <c r="C15411" s="202"/>
      <c r="D15411" s="202"/>
      <c r="E15411" s="202"/>
    </row>
    <row r="15412" spans="2:5">
      <c r="B15412" s="24"/>
      <c r="C15412" s="202"/>
      <c r="D15412" s="202"/>
      <c r="E15412" s="202"/>
    </row>
    <row r="15413" spans="2:5">
      <c r="B15413" s="24"/>
      <c r="C15413" s="202"/>
      <c r="D15413" s="202"/>
      <c r="E15413" s="202"/>
    </row>
    <row r="15414" spans="2:5">
      <c r="B15414" s="24"/>
      <c r="C15414" s="202"/>
      <c r="D15414" s="202"/>
      <c r="E15414" s="202"/>
    </row>
    <row r="15415" spans="2:5">
      <c r="B15415" s="24"/>
      <c r="C15415" s="202"/>
      <c r="D15415" s="202"/>
      <c r="E15415" s="202"/>
    </row>
    <row r="15416" spans="2:5">
      <c r="B15416" s="24"/>
      <c r="C15416" s="202"/>
      <c r="D15416" s="202"/>
      <c r="E15416" s="202"/>
    </row>
    <row r="15417" spans="2:5">
      <c r="B15417" s="24"/>
      <c r="C15417" s="202"/>
      <c r="D15417" s="202"/>
      <c r="E15417" s="202"/>
    </row>
    <row r="15418" spans="2:5">
      <c r="B15418" s="24"/>
      <c r="C15418" s="202"/>
      <c r="D15418" s="202"/>
      <c r="E15418" s="202"/>
    </row>
    <row r="15419" spans="2:5">
      <c r="B15419" s="24"/>
      <c r="C15419" s="202"/>
      <c r="D15419" s="202"/>
      <c r="E15419" s="202"/>
    </row>
    <row r="15420" spans="2:5">
      <c r="B15420" s="24"/>
      <c r="C15420" s="202"/>
      <c r="D15420" s="202"/>
      <c r="E15420" s="202"/>
    </row>
    <row r="15421" spans="2:5">
      <c r="B15421" s="24"/>
      <c r="C15421" s="202"/>
      <c r="D15421" s="202"/>
      <c r="E15421" s="202"/>
    </row>
    <row r="15422" spans="2:5">
      <c r="B15422" s="24"/>
      <c r="C15422" s="202"/>
      <c r="D15422" s="202"/>
      <c r="E15422" s="202"/>
    </row>
    <row r="15423" spans="2:5">
      <c r="B15423" s="24"/>
      <c r="C15423" s="202"/>
      <c r="D15423" s="202"/>
      <c r="E15423" s="202"/>
    </row>
    <row r="15424" spans="2:5">
      <c r="B15424" s="24"/>
      <c r="C15424" s="202"/>
      <c r="D15424" s="202"/>
      <c r="E15424" s="202"/>
    </row>
    <row r="15425" spans="2:5">
      <c r="B15425" s="24"/>
      <c r="C15425" s="202"/>
      <c r="D15425" s="202"/>
      <c r="E15425" s="202"/>
    </row>
    <row r="15426" spans="2:5">
      <c r="B15426" s="24"/>
      <c r="C15426" s="202"/>
      <c r="D15426" s="202"/>
      <c r="E15426" s="202"/>
    </row>
    <row r="15427" spans="2:5">
      <c r="B15427" s="24"/>
      <c r="C15427" s="202"/>
      <c r="D15427" s="202"/>
      <c r="E15427" s="202"/>
    </row>
    <row r="15428" spans="2:5">
      <c r="B15428" s="24"/>
      <c r="C15428" s="202"/>
      <c r="D15428" s="202"/>
      <c r="E15428" s="202"/>
    </row>
    <row r="15429" spans="2:5">
      <c r="B15429" s="24"/>
      <c r="C15429" s="202"/>
      <c r="D15429" s="202"/>
      <c r="E15429" s="202"/>
    </row>
    <row r="15430" spans="2:5">
      <c r="B15430" s="24"/>
      <c r="C15430" s="202"/>
      <c r="D15430" s="202"/>
      <c r="E15430" s="202"/>
    </row>
    <row r="15431" spans="2:5">
      <c r="B15431" s="24"/>
      <c r="C15431" s="202"/>
      <c r="D15431" s="202"/>
      <c r="E15431" s="202"/>
    </row>
    <row r="15432" spans="2:5">
      <c r="B15432" s="24"/>
      <c r="C15432" s="202"/>
      <c r="D15432" s="202"/>
      <c r="E15432" s="202"/>
    </row>
    <row r="15433" spans="2:5">
      <c r="B15433" s="24"/>
      <c r="C15433" s="202"/>
      <c r="D15433" s="202"/>
      <c r="E15433" s="202"/>
    </row>
    <row r="15434" spans="2:5">
      <c r="B15434" s="24"/>
      <c r="C15434" s="202"/>
      <c r="D15434" s="202"/>
      <c r="E15434" s="202"/>
    </row>
    <row r="15435" spans="2:5">
      <c r="B15435" s="24"/>
      <c r="C15435" s="202"/>
      <c r="D15435" s="202"/>
      <c r="E15435" s="202"/>
    </row>
    <row r="15436" spans="2:5">
      <c r="B15436" s="24"/>
      <c r="C15436" s="202"/>
      <c r="D15436" s="202"/>
      <c r="E15436" s="202"/>
    </row>
    <row r="15437" spans="2:5">
      <c r="B15437" s="24"/>
      <c r="C15437" s="202"/>
      <c r="D15437" s="202"/>
      <c r="E15437" s="202"/>
    </row>
    <row r="15438" spans="2:5">
      <c r="B15438" s="24"/>
      <c r="C15438" s="202"/>
      <c r="D15438" s="202"/>
      <c r="E15438" s="202"/>
    </row>
    <row r="15439" spans="2:5">
      <c r="B15439" s="24"/>
      <c r="C15439" s="202"/>
      <c r="D15439" s="202"/>
      <c r="E15439" s="202"/>
    </row>
    <row r="15440" spans="2:5">
      <c r="B15440" s="24"/>
      <c r="C15440" s="202"/>
      <c r="D15440" s="202"/>
      <c r="E15440" s="202"/>
    </row>
    <row r="15441" spans="2:5">
      <c r="B15441" s="24"/>
      <c r="C15441" s="202"/>
      <c r="D15441" s="202"/>
      <c r="E15441" s="202"/>
    </row>
    <row r="15442" spans="2:5">
      <c r="B15442" s="24"/>
      <c r="C15442" s="202"/>
      <c r="D15442" s="202"/>
      <c r="E15442" s="202"/>
    </row>
    <row r="15443" spans="2:5">
      <c r="B15443" s="24"/>
      <c r="C15443" s="202"/>
      <c r="D15443" s="202"/>
      <c r="E15443" s="202"/>
    </row>
    <row r="15444" spans="2:5">
      <c r="B15444" s="24"/>
      <c r="C15444" s="202"/>
      <c r="D15444" s="202"/>
      <c r="E15444" s="202"/>
    </row>
    <row r="15445" spans="2:5">
      <c r="B15445" s="24"/>
      <c r="C15445" s="202"/>
      <c r="D15445" s="202"/>
      <c r="E15445" s="202"/>
    </row>
    <row r="15446" spans="2:5">
      <c r="B15446" s="24"/>
      <c r="C15446" s="202"/>
      <c r="D15446" s="202"/>
      <c r="E15446" s="202"/>
    </row>
    <row r="15447" spans="2:5">
      <c r="B15447" s="24"/>
      <c r="C15447" s="202"/>
      <c r="D15447" s="202"/>
      <c r="E15447" s="202"/>
    </row>
    <row r="15448" spans="2:5">
      <c r="B15448" s="24"/>
      <c r="C15448" s="202"/>
      <c r="D15448" s="202"/>
      <c r="E15448" s="202"/>
    </row>
    <row r="15449" spans="2:5">
      <c r="B15449" s="24"/>
      <c r="C15449" s="202"/>
      <c r="D15449" s="202"/>
      <c r="E15449" s="202"/>
    </row>
    <row r="15450" spans="2:5">
      <c r="B15450" s="24"/>
      <c r="C15450" s="202"/>
      <c r="D15450" s="202"/>
      <c r="E15450" s="202"/>
    </row>
    <row r="15451" spans="2:5">
      <c r="B15451" s="24"/>
      <c r="C15451" s="202"/>
      <c r="D15451" s="202"/>
      <c r="E15451" s="202"/>
    </row>
    <row r="15452" spans="2:5">
      <c r="B15452" s="24"/>
      <c r="C15452" s="202"/>
      <c r="D15452" s="202"/>
      <c r="E15452" s="202"/>
    </row>
    <row r="15453" spans="2:5">
      <c r="B15453" s="24"/>
      <c r="C15453" s="202"/>
      <c r="D15453" s="202"/>
      <c r="E15453" s="202"/>
    </row>
    <row r="15454" spans="2:5">
      <c r="B15454" s="24"/>
      <c r="C15454" s="202"/>
      <c r="D15454" s="202"/>
      <c r="E15454" s="202"/>
    </row>
    <row r="15455" spans="2:5">
      <c r="B15455" s="24"/>
      <c r="C15455" s="202"/>
      <c r="D15455" s="202"/>
      <c r="E15455" s="202"/>
    </row>
    <row r="15456" spans="2:5">
      <c r="B15456" s="24"/>
      <c r="C15456" s="202"/>
      <c r="D15456" s="202"/>
      <c r="E15456" s="202"/>
    </row>
    <row r="15457" spans="2:5">
      <c r="B15457" s="24"/>
      <c r="C15457" s="202"/>
      <c r="D15457" s="202"/>
      <c r="E15457" s="202"/>
    </row>
    <row r="15458" spans="2:5">
      <c r="B15458" s="24"/>
      <c r="C15458" s="202"/>
      <c r="D15458" s="202"/>
      <c r="E15458" s="202"/>
    </row>
    <row r="15459" spans="2:5">
      <c r="B15459" s="24"/>
      <c r="C15459" s="202"/>
      <c r="D15459" s="202"/>
      <c r="E15459" s="202"/>
    </row>
    <row r="15460" spans="2:5">
      <c r="B15460" s="24"/>
      <c r="C15460" s="202"/>
      <c r="D15460" s="202"/>
      <c r="E15460" s="202"/>
    </row>
    <row r="15461" spans="2:5">
      <c r="B15461" s="24"/>
      <c r="C15461" s="202"/>
      <c r="D15461" s="202"/>
      <c r="E15461" s="202"/>
    </row>
    <row r="15462" spans="2:5">
      <c r="B15462" s="24"/>
      <c r="C15462" s="202"/>
      <c r="D15462" s="202"/>
      <c r="E15462" s="202"/>
    </row>
    <row r="15463" spans="2:5">
      <c r="B15463" s="24"/>
      <c r="C15463" s="202"/>
      <c r="D15463" s="202"/>
      <c r="E15463" s="202"/>
    </row>
    <row r="15464" spans="2:5">
      <c r="B15464" s="24"/>
      <c r="C15464" s="202"/>
      <c r="D15464" s="202"/>
      <c r="E15464" s="202"/>
    </row>
    <row r="15465" spans="2:5">
      <c r="B15465" s="24"/>
      <c r="C15465" s="202"/>
      <c r="D15465" s="202"/>
      <c r="E15465" s="202"/>
    </row>
    <row r="15466" spans="2:5">
      <c r="B15466" s="24"/>
      <c r="C15466" s="202"/>
      <c r="D15466" s="202"/>
      <c r="E15466" s="202"/>
    </row>
    <row r="15467" spans="2:5">
      <c r="B15467" s="24"/>
      <c r="C15467" s="202"/>
      <c r="D15467" s="202"/>
      <c r="E15467" s="202"/>
    </row>
    <row r="15468" spans="2:5">
      <c r="B15468" s="24"/>
      <c r="C15468" s="202"/>
      <c r="D15468" s="202"/>
      <c r="E15468" s="202"/>
    </row>
    <row r="15469" spans="2:5">
      <c r="B15469" s="24"/>
      <c r="C15469" s="202"/>
      <c r="D15469" s="202"/>
      <c r="E15469" s="202"/>
    </row>
    <row r="15470" spans="2:5">
      <c r="B15470" s="24"/>
      <c r="C15470" s="202"/>
      <c r="D15470" s="202"/>
      <c r="E15470" s="202"/>
    </row>
    <row r="15471" spans="2:5">
      <c r="B15471" s="24"/>
      <c r="C15471" s="202"/>
      <c r="D15471" s="202"/>
      <c r="E15471" s="202"/>
    </row>
    <row r="15472" spans="2:5">
      <c r="B15472" s="24"/>
      <c r="C15472" s="202"/>
      <c r="D15472" s="202"/>
      <c r="E15472" s="202"/>
    </row>
    <row r="15473" spans="2:5">
      <c r="B15473" s="24"/>
      <c r="C15473" s="202"/>
      <c r="D15473" s="202"/>
      <c r="E15473" s="202"/>
    </row>
    <row r="15474" spans="2:5">
      <c r="B15474" s="24"/>
      <c r="C15474" s="202"/>
      <c r="D15474" s="202"/>
      <c r="E15474" s="202"/>
    </row>
    <row r="15475" spans="2:5">
      <c r="B15475" s="24"/>
      <c r="C15475" s="202"/>
      <c r="D15475" s="202"/>
      <c r="E15475" s="202"/>
    </row>
    <row r="15476" spans="2:5">
      <c r="B15476" s="24"/>
      <c r="C15476" s="202"/>
      <c r="D15476" s="202"/>
      <c r="E15476" s="202"/>
    </row>
    <row r="15477" spans="2:5">
      <c r="B15477" s="24"/>
      <c r="C15477" s="202"/>
      <c r="D15477" s="202"/>
      <c r="E15477" s="202"/>
    </row>
    <row r="15478" spans="2:5">
      <c r="B15478" s="24"/>
      <c r="C15478" s="202"/>
      <c r="D15478" s="202"/>
      <c r="E15478" s="202"/>
    </row>
    <row r="15479" spans="2:5">
      <c r="B15479" s="24"/>
      <c r="C15479" s="202"/>
      <c r="D15479" s="202"/>
      <c r="E15479" s="202"/>
    </row>
    <row r="15480" spans="2:5">
      <c r="B15480" s="24"/>
      <c r="C15480" s="202"/>
      <c r="D15480" s="202"/>
      <c r="E15480" s="202"/>
    </row>
    <row r="15481" spans="2:5">
      <c r="B15481" s="24"/>
      <c r="C15481" s="202"/>
      <c r="D15481" s="202"/>
      <c r="E15481" s="202"/>
    </row>
    <row r="15482" spans="2:5">
      <c r="B15482" s="24"/>
      <c r="C15482" s="202"/>
      <c r="D15482" s="202"/>
      <c r="E15482" s="202"/>
    </row>
    <row r="15483" spans="2:5">
      <c r="B15483" s="24"/>
      <c r="C15483" s="202"/>
      <c r="D15483" s="202"/>
      <c r="E15483" s="202"/>
    </row>
    <row r="15484" spans="2:5">
      <c r="B15484" s="24"/>
      <c r="C15484" s="202"/>
      <c r="D15484" s="202"/>
      <c r="E15484" s="202"/>
    </row>
    <row r="15485" spans="2:5">
      <c r="B15485" s="24"/>
      <c r="C15485" s="202"/>
      <c r="D15485" s="202"/>
      <c r="E15485" s="202"/>
    </row>
    <row r="15486" spans="2:5">
      <c r="B15486" s="24"/>
      <c r="C15486" s="202"/>
      <c r="D15486" s="202"/>
      <c r="E15486" s="202"/>
    </row>
    <row r="15487" spans="2:5">
      <c r="B15487" s="24"/>
      <c r="C15487" s="202"/>
      <c r="D15487" s="202"/>
      <c r="E15487" s="202"/>
    </row>
    <row r="15488" spans="2:5">
      <c r="B15488" s="24"/>
      <c r="C15488" s="202"/>
      <c r="D15488" s="202"/>
      <c r="E15488" s="202"/>
    </row>
    <row r="15489" spans="2:5">
      <c r="B15489" s="24"/>
      <c r="C15489" s="202"/>
      <c r="D15489" s="202"/>
      <c r="E15489" s="202"/>
    </row>
    <row r="15490" spans="2:5">
      <c r="B15490" s="24"/>
      <c r="C15490" s="202"/>
      <c r="D15490" s="202"/>
      <c r="E15490" s="202"/>
    </row>
    <row r="15491" spans="2:5">
      <c r="B15491" s="24"/>
      <c r="C15491" s="202"/>
      <c r="D15491" s="202"/>
      <c r="E15491" s="202"/>
    </row>
    <row r="15492" spans="2:5">
      <c r="B15492" s="24"/>
      <c r="C15492" s="202"/>
      <c r="D15492" s="202"/>
      <c r="E15492" s="202"/>
    </row>
    <row r="15493" spans="2:5">
      <c r="B15493" s="24"/>
      <c r="C15493" s="202"/>
      <c r="D15493" s="202"/>
      <c r="E15493" s="202"/>
    </row>
    <row r="15494" spans="2:5">
      <c r="B15494" s="24"/>
      <c r="C15494" s="202"/>
      <c r="D15494" s="202"/>
      <c r="E15494" s="202"/>
    </row>
    <row r="15495" spans="2:5">
      <c r="B15495" s="24"/>
      <c r="C15495" s="202"/>
      <c r="D15495" s="202"/>
      <c r="E15495" s="202"/>
    </row>
    <row r="15496" spans="2:5">
      <c r="B15496" s="24"/>
      <c r="C15496" s="202"/>
      <c r="D15496" s="202"/>
      <c r="E15496" s="202"/>
    </row>
    <row r="15497" spans="2:5">
      <c r="B15497" s="24"/>
      <c r="C15497" s="202"/>
      <c r="D15497" s="202"/>
      <c r="E15497" s="202"/>
    </row>
    <row r="15498" spans="2:5">
      <c r="B15498" s="24"/>
      <c r="C15498" s="202"/>
      <c r="D15498" s="202"/>
      <c r="E15498" s="202"/>
    </row>
    <row r="15499" spans="2:5">
      <c r="B15499" s="24"/>
      <c r="C15499" s="202"/>
      <c r="D15499" s="202"/>
      <c r="E15499" s="202"/>
    </row>
    <row r="15500" spans="2:5">
      <c r="B15500" s="24"/>
      <c r="C15500" s="202"/>
      <c r="D15500" s="202"/>
      <c r="E15500" s="202"/>
    </row>
    <row r="15501" spans="2:5">
      <c r="B15501" s="24"/>
      <c r="C15501" s="202"/>
      <c r="D15501" s="202"/>
      <c r="E15501" s="202"/>
    </row>
    <row r="15502" spans="2:5">
      <c r="B15502" s="24"/>
      <c r="C15502" s="202"/>
      <c r="D15502" s="202"/>
      <c r="E15502" s="202"/>
    </row>
    <row r="15503" spans="2:5">
      <c r="B15503" s="24"/>
      <c r="C15503" s="202"/>
      <c r="D15503" s="202"/>
      <c r="E15503" s="202"/>
    </row>
    <row r="15504" spans="2:5">
      <c r="B15504" s="24"/>
      <c r="C15504" s="202"/>
      <c r="D15504" s="202"/>
      <c r="E15504" s="202"/>
    </row>
    <row r="15505" spans="2:5">
      <c r="B15505" s="24"/>
      <c r="C15505" s="202"/>
      <c r="D15505" s="202"/>
      <c r="E15505" s="202"/>
    </row>
    <row r="15506" spans="2:5">
      <c r="B15506" s="24"/>
      <c r="C15506" s="202"/>
      <c r="D15506" s="202"/>
      <c r="E15506" s="202"/>
    </row>
    <row r="15507" spans="2:5">
      <c r="B15507" s="24"/>
      <c r="C15507" s="202"/>
      <c r="D15507" s="202"/>
      <c r="E15507" s="202"/>
    </row>
    <row r="15508" spans="2:5">
      <c r="B15508" s="24"/>
      <c r="C15508" s="202"/>
      <c r="D15508" s="202"/>
      <c r="E15508" s="202"/>
    </row>
    <row r="15509" spans="2:5">
      <c r="B15509" s="24"/>
      <c r="C15509" s="202"/>
      <c r="D15509" s="202"/>
      <c r="E15509" s="202"/>
    </row>
    <row r="15510" spans="2:5">
      <c r="B15510" s="24"/>
      <c r="C15510" s="202"/>
      <c r="D15510" s="202"/>
      <c r="E15510" s="202"/>
    </row>
    <row r="15511" spans="2:5">
      <c r="B15511" s="24"/>
      <c r="C15511" s="202"/>
      <c r="D15511" s="202"/>
      <c r="E15511" s="202"/>
    </row>
    <row r="15512" spans="2:5">
      <c r="B15512" s="24"/>
      <c r="C15512" s="202"/>
      <c r="D15512" s="202"/>
      <c r="E15512" s="202"/>
    </row>
    <row r="15513" spans="2:5">
      <c r="B15513" s="24"/>
      <c r="C15513" s="202"/>
      <c r="D15513" s="202"/>
      <c r="E15513" s="202"/>
    </row>
    <row r="15514" spans="2:5">
      <c r="B15514" s="24"/>
      <c r="C15514" s="202"/>
      <c r="D15514" s="202"/>
      <c r="E15514" s="202"/>
    </row>
    <row r="15515" spans="2:5">
      <c r="B15515" s="24"/>
      <c r="C15515" s="202"/>
      <c r="D15515" s="202"/>
      <c r="E15515" s="202"/>
    </row>
    <row r="15516" spans="2:5">
      <c r="B15516" s="24"/>
      <c r="C15516" s="202"/>
      <c r="D15516" s="202"/>
      <c r="E15516" s="202"/>
    </row>
    <row r="15517" spans="2:5">
      <c r="B15517" s="24"/>
      <c r="C15517" s="202"/>
      <c r="D15517" s="202"/>
      <c r="E15517" s="202"/>
    </row>
    <row r="15518" spans="2:5">
      <c r="B15518" s="24"/>
      <c r="C15518" s="202"/>
      <c r="D15518" s="202"/>
      <c r="E15518" s="202"/>
    </row>
    <row r="15519" spans="2:5">
      <c r="B15519" s="24"/>
      <c r="C15519" s="202"/>
      <c r="D15519" s="202"/>
      <c r="E15519" s="202"/>
    </row>
    <row r="15520" spans="2:5">
      <c r="B15520" s="24"/>
      <c r="C15520" s="202"/>
      <c r="D15520" s="202"/>
      <c r="E15520" s="202"/>
    </row>
    <row r="15521" spans="2:5">
      <c r="B15521" s="24"/>
      <c r="C15521" s="202"/>
      <c r="D15521" s="202"/>
      <c r="E15521" s="202"/>
    </row>
    <row r="15522" spans="2:5">
      <c r="B15522" s="24"/>
      <c r="C15522" s="202"/>
      <c r="D15522" s="202"/>
      <c r="E15522" s="202"/>
    </row>
    <row r="15523" spans="2:5">
      <c r="B15523" s="24"/>
      <c r="C15523" s="202"/>
      <c r="D15523" s="202"/>
      <c r="E15523" s="202"/>
    </row>
    <row r="15524" spans="2:5">
      <c r="B15524" s="24"/>
      <c r="C15524" s="202"/>
      <c r="D15524" s="202"/>
      <c r="E15524" s="202"/>
    </row>
    <row r="15525" spans="2:5">
      <c r="B15525" s="24"/>
      <c r="C15525" s="202"/>
      <c r="D15525" s="202"/>
      <c r="E15525" s="202"/>
    </row>
    <row r="15526" spans="2:5">
      <c r="B15526" s="24"/>
      <c r="C15526" s="202"/>
      <c r="D15526" s="202"/>
      <c r="E15526" s="202"/>
    </row>
    <row r="15527" spans="2:5">
      <c r="B15527" s="24"/>
      <c r="C15527" s="202"/>
      <c r="D15527" s="202"/>
      <c r="E15527" s="202"/>
    </row>
    <row r="15528" spans="2:5">
      <c r="B15528" s="24"/>
      <c r="C15528" s="202"/>
      <c r="D15528" s="202"/>
      <c r="E15528" s="202"/>
    </row>
    <row r="15529" spans="2:5">
      <c r="B15529" s="24"/>
      <c r="C15529" s="202"/>
      <c r="D15529" s="202"/>
      <c r="E15529" s="202"/>
    </row>
    <row r="15530" spans="2:5">
      <c r="B15530" s="24"/>
      <c r="C15530" s="202"/>
      <c r="D15530" s="202"/>
      <c r="E15530" s="202"/>
    </row>
    <row r="15531" spans="2:5">
      <c r="B15531" s="24"/>
      <c r="C15531" s="202"/>
      <c r="D15531" s="202"/>
      <c r="E15531" s="202"/>
    </row>
    <row r="15532" spans="2:5">
      <c r="B15532" s="24"/>
      <c r="C15532" s="202"/>
      <c r="D15532" s="202"/>
      <c r="E15532" s="202"/>
    </row>
    <row r="15533" spans="2:5">
      <c r="B15533" s="24"/>
      <c r="C15533" s="202"/>
      <c r="D15533" s="202"/>
      <c r="E15533" s="202"/>
    </row>
    <row r="15534" spans="2:5">
      <c r="B15534" s="24"/>
      <c r="C15534" s="202"/>
      <c r="D15534" s="202"/>
      <c r="E15534" s="202"/>
    </row>
    <row r="15535" spans="2:5">
      <c r="B15535" s="24"/>
      <c r="C15535" s="202"/>
      <c r="D15535" s="202"/>
      <c r="E15535" s="202"/>
    </row>
    <row r="15536" spans="2:5">
      <c r="B15536" s="24"/>
      <c r="C15536" s="202"/>
      <c r="D15536" s="202"/>
      <c r="E15536" s="202"/>
    </row>
    <row r="15537" spans="2:5">
      <c r="B15537" s="24"/>
      <c r="C15537" s="202"/>
      <c r="D15537" s="202"/>
      <c r="E15537" s="202"/>
    </row>
    <row r="15538" spans="2:5">
      <c r="B15538" s="24"/>
      <c r="C15538" s="202"/>
      <c r="D15538" s="202"/>
      <c r="E15538" s="202"/>
    </row>
    <row r="15539" spans="2:5">
      <c r="B15539" s="24"/>
      <c r="C15539" s="202"/>
      <c r="D15539" s="202"/>
      <c r="E15539" s="202"/>
    </row>
    <row r="15540" spans="2:5">
      <c r="B15540" s="24"/>
      <c r="C15540" s="202"/>
      <c r="D15540" s="202"/>
      <c r="E15540" s="202"/>
    </row>
    <row r="15541" spans="2:5">
      <c r="B15541" s="24"/>
      <c r="C15541" s="202"/>
      <c r="D15541" s="202"/>
      <c r="E15541" s="202"/>
    </row>
    <row r="15542" spans="2:5">
      <c r="B15542" s="24"/>
      <c r="C15542" s="202"/>
      <c r="D15542" s="202"/>
      <c r="E15542" s="202"/>
    </row>
    <row r="15543" spans="2:5">
      <c r="B15543" s="24"/>
      <c r="C15543" s="202"/>
      <c r="D15543" s="202"/>
      <c r="E15543" s="202"/>
    </row>
    <row r="15544" spans="2:5">
      <c r="B15544" s="24"/>
      <c r="C15544" s="202"/>
      <c r="D15544" s="202"/>
      <c r="E15544" s="202"/>
    </row>
    <row r="15545" spans="2:5">
      <c r="B15545" s="24"/>
      <c r="C15545" s="202"/>
      <c r="D15545" s="202"/>
      <c r="E15545" s="202"/>
    </row>
    <row r="15546" spans="2:5">
      <c r="B15546" s="24"/>
      <c r="C15546" s="202"/>
      <c r="D15546" s="202"/>
      <c r="E15546" s="202"/>
    </row>
    <row r="15547" spans="2:5">
      <c r="B15547" s="24"/>
      <c r="C15547" s="202"/>
      <c r="D15547" s="202"/>
      <c r="E15547" s="202"/>
    </row>
    <row r="15548" spans="2:5">
      <c r="B15548" s="24"/>
      <c r="C15548" s="202"/>
      <c r="D15548" s="202"/>
      <c r="E15548" s="202"/>
    </row>
    <row r="15549" spans="2:5">
      <c r="B15549" s="24"/>
      <c r="C15549" s="202"/>
      <c r="D15549" s="202"/>
      <c r="E15549" s="202"/>
    </row>
    <row r="15550" spans="2:5">
      <c r="B15550" s="24"/>
      <c r="C15550" s="202"/>
      <c r="D15550" s="202"/>
      <c r="E15550" s="202"/>
    </row>
    <row r="15551" spans="2:5">
      <c r="B15551" s="24"/>
      <c r="C15551" s="202"/>
      <c r="D15551" s="202"/>
      <c r="E15551" s="202"/>
    </row>
    <row r="15552" spans="2:5">
      <c r="B15552" s="24"/>
      <c r="C15552" s="202"/>
      <c r="D15552" s="202"/>
      <c r="E15552" s="202"/>
    </row>
    <row r="15553" spans="2:5">
      <c r="B15553" s="24"/>
      <c r="C15553" s="202"/>
      <c r="D15553" s="202"/>
      <c r="E15553" s="202"/>
    </row>
    <row r="15554" spans="2:5">
      <c r="B15554" s="24"/>
      <c r="C15554" s="202"/>
      <c r="D15554" s="202"/>
      <c r="E15554" s="202"/>
    </row>
    <row r="15555" spans="2:5">
      <c r="B15555" s="24"/>
      <c r="C15555" s="202"/>
      <c r="D15555" s="202"/>
      <c r="E15555" s="202"/>
    </row>
    <row r="15556" spans="2:5">
      <c r="B15556" s="24"/>
      <c r="C15556" s="202"/>
      <c r="D15556" s="202"/>
      <c r="E15556" s="202"/>
    </row>
    <row r="15557" spans="2:5">
      <c r="B15557" s="24"/>
      <c r="C15557" s="202"/>
      <c r="D15557" s="202"/>
      <c r="E15557" s="202"/>
    </row>
    <row r="15558" spans="2:5">
      <c r="B15558" s="24"/>
      <c r="C15558" s="202"/>
      <c r="D15558" s="202"/>
      <c r="E15558" s="202"/>
    </row>
    <row r="15559" spans="2:5">
      <c r="B15559" s="24"/>
      <c r="C15559" s="202"/>
      <c r="D15559" s="202"/>
      <c r="E15559" s="202"/>
    </row>
    <row r="15560" spans="2:5">
      <c r="B15560" s="24"/>
      <c r="C15560" s="202"/>
      <c r="D15560" s="202"/>
      <c r="E15560" s="202"/>
    </row>
    <row r="15561" spans="2:5">
      <c r="B15561" s="24"/>
      <c r="C15561" s="202"/>
      <c r="D15561" s="202"/>
      <c r="E15561" s="202"/>
    </row>
    <row r="15562" spans="2:5">
      <c r="B15562" s="24"/>
      <c r="C15562" s="202"/>
      <c r="D15562" s="202"/>
      <c r="E15562" s="202"/>
    </row>
    <row r="15563" spans="2:5">
      <c r="B15563" s="24"/>
      <c r="C15563" s="202"/>
      <c r="D15563" s="202"/>
      <c r="E15563" s="202"/>
    </row>
    <row r="15564" spans="2:5">
      <c r="B15564" s="24"/>
      <c r="C15564" s="202"/>
      <c r="D15564" s="202"/>
      <c r="E15564" s="202"/>
    </row>
    <row r="15565" spans="2:5">
      <c r="B15565" s="24"/>
      <c r="C15565" s="202"/>
      <c r="D15565" s="202"/>
      <c r="E15565" s="202"/>
    </row>
    <row r="15566" spans="2:5">
      <c r="B15566" s="24"/>
      <c r="C15566" s="202"/>
      <c r="D15566" s="202"/>
      <c r="E15566" s="202"/>
    </row>
    <row r="15567" spans="2:5">
      <c r="B15567" s="24"/>
      <c r="C15567" s="202"/>
      <c r="D15567" s="202"/>
      <c r="E15567" s="202"/>
    </row>
    <row r="15568" spans="2:5">
      <c r="B15568" s="24"/>
      <c r="C15568" s="202"/>
      <c r="D15568" s="202"/>
      <c r="E15568" s="202"/>
    </row>
    <row r="15569" spans="2:5">
      <c r="B15569" s="24"/>
      <c r="C15569" s="202"/>
      <c r="D15569" s="202"/>
      <c r="E15569" s="202"/>
    </row>
    <row r="15570" spans="2:5">
      <c r="B15570" s="24"/>
      <c r="C15570" s="202"/>
      <c r="D15570" s="202"/>
      <c r="E15570" s="202"/>
    </row>
    <row r="15571" spans="2:5">
      <c r="B15571" s="24"/>
      <c r="C15571" s="202"/>
      <c r="D15571" s="202"/>
      <c r="E15571" s="202"/>
    </row>
    <row r="15572" spans="2:5">
      <c r="B15572" s="24"/>
      <c r="C15572" s="202"/>
      <c r="D15572" s="202"/>
      <c r="E15572" s="202"/>
    </row>
    <row r="15573" spans="2:5">
      <c r="B15573" s="24"/>
      <c r="C15573" s="202"/>
      <c r="D15573" s="202"/>
      <c r="E15573" s="202"/>
    </row>
    <row r="15574" spans="2:5">
      <c r="B15574" s="24"/>
      <c r="C15574" s="202"/>
      <c r="D15574" s="202"/>
      <c r="E15574" s="202"/>
    </row>
    <row r="15575" spans="2:5">
      <c r="B15575" s="24"/>
      <c r="C15575" s="202"/>
      <c r="D15575" s="202"/>
      <c r="E15575" s="202"/>
    </row>
    <row r="15576" spans="2:5">
      <c r="B15576" s="24"/>
      <c r="C15576" s="202"/>
      <c r="D15576" s="202"/>
      <c r="E15576" s="202"/>
    </row>
    <row r="15577" spans="2:5">
      <c r="B15577" s="24"/>
      <c r="C15577" s="202"/>
      <c r="D15577" s="202"/>
      <c r="E15577" s="202"/>
    </row>
    <row r="15578" spans="2:5">
      <c r="B15578" s="24"/>
      <c r="C15578" s="202"/>
      <c r="D15578" s="202"/>
      <c r="E15578" s="202"/>
    </row>
    <row r="15579" spans="2:5">
      <c r="B15579" s="24"/>
      <c r="C15579" s="202"/>
      <c r="D15579" s="202"/>
      <c r="E15579" s="202"/>
    </row>
    <row r="15580" spans="2:5">
      <c r="B15580" s="24"/>
      <c r="C15580" s="202"/>
      <c r="D15580" s="202"/>
      <c r="E15580" s="202"/>
    </row>
    <row r="15581" spans="2:5">
      <c r="B15581" s="24"/>
      <c r="C15581" s="202"/>
      <c r="D15581" s="202"/>
      <c r="E15581" s="202"/>
    </row>
    <row r="15582" spans="2:5">
      <c r="B15582" s="24"/>
      <c r="C15582" s="202"/>
      <c r="D15582" s="202"/>
      <c r="E15582" s="202"/>
    </row>
    <row r="15583" spans="2:5">
      <c r="B15583" s="24"/>
      <c r="C15583" s="202"/>
      <c r="D15583" s="202"/>
      <c r="E15583" s="202"/>
    </row>
    <row r="15584" spans="2:5">
      <c r="B15584" s="24"/>
      <c r="C15584" s="202"/>
      <c r="D15584" s="202"/>
      <c r="E15584" s="202"/>
    </row>
    <row r="15585" spans="2:5">
      <c r="B15585" s="24"/>
      <c r="C15585" s="202"/>
      <c r="D15585" s="202"/>
      <c r="E15585" s="202"/>
    </row>
    <row r="15586" spans="2:5">
      <c r="B15586" s="24"/>
      <c r="C15586" s="202"/>
      <c r="D15586" s="202"/>
      <c r="E15586" s="202"/>
    </row>
    <row r="15587" spans="2:5">
      <c r="B15587" s="24"/>
      <c r="C15587" s="202"/>
      <c r="D15587" s="202"/>
      <c r="E15587" s="202"/>
    </row>
    <row r="15588" spans="2:5">
      <c r="B15588" s="24"/>
      <c r="C15588" s="202"/>
      <c r="D15588" s="202"/>
      <c r="E15588" s="202"/>
    </row>
    <row r="15589" spans="2:5">
      <c r="B15589" s="24"/>
      <c r="C15589" s="202"/>
      <c r="D15589" s="202"/>
      <c r="E15589" s="202"/>
    </row>
    <row r="15590" spans="2:5">
      <c r="B15590" s="24"/>
      <c r="C15590" s="202"/>
      <c r="D15590" s="202"/>
      <c r="E15590" s="202"/>
    </row>
    <row r="15591" spans="2:5">
      <c r="B15591" s="24"/>
      <c r="C15591" s="202"/>
      <c r="D15591" s="202"/>
      <c r="E15591" s="202"/>
    </row>
    <row r="15592" spans="2:5">
      <c r="B15592" s="24"/>
      <c r="C15592" s="202"/>
      <c r="D15592" s="202"/>
      <c r="E15592" s="202"/>
    </row>
    <row r="15593" spans="2:5">
      <c r="B15593" s="24"/>
      <c r="C15593" s="202"/>
      <c r="D15593" s="202"/>
      <c r="E15593" s="202"/>
    </row>
    <row r="15594" spans="2:5">
      <c r="B15594" s="24"/>
      <c r="C15594" s="202"/>
      <c r="D15594" s="202"/>
      <c r="E15594" s="202"/>
    </row>
    <row r="15595" spans="2:5">
      <c r="B15595" s="24"/>
      <c r="C15595" s="202"/>
      <c r="D15595" s="202"/>
      <c r="E15595" s="202"/>
    </row>
    <row r="15596" spans="2:5">
      <c r="B15596" s="24"/>
      <c r="C15596" s="202"/>
      <c r="D15596" s="202"/>
      <c r="E15596" s="202"/>
    </row>
    <row r="15597" spans="2:5">
      <c r="B15597" s="24"/>
      <c r="C15597" s="202"/>
      <c r="D15597" s="202"/>
      <c r="E15597" s="202"/>
    </row>
    <row r="15598" spans="2:5">
      <c r="B15598" s="24"/>
      <c r="C15598" s="202"/>
      <c r="D15598" s="202"/>
      <c r="E15598" s="202"/>
    </row>
    <row r="15599" spans="2:5">
      <c r="B15599" s="24"/>
      <c r="C15599" s="202"/>
      <c r="D15599" s="202"/>
      <c r="E15599" s="202"/>
    </row>
    <row r="15600" spans="2:5">
      <c r="B15600" s="24"/>
      <c r="C15600" s="202"/>
      <c r="D15600" s="202"/>
      <c r="E15600" s="202"/>
    </row>
    <row r="15601" spans="2:5">
      <c r="B15601" s="24"/>
      <c r="C15601" s="202"/>
      <c r="D15601" s="202"/>
      <c r="E15601" s="202"/>
    </row>
    <row r="15602" spans="2:5">
      <c r="B15602" s="24"/>
      <c r="C15602" s="202"/>
      <c r="D15602" s="202"/>
      <c r="E15602" s="202"/>
    </row>
    <row r="15603" spans="2:5">
      <c r="B15603" s="24"/>
      <c r="C15603" s="202"/>
      <c r="D15603" s="202"/>
      <c r="E15603" s="202"/>
    </row>
    <row r="15604" spans="2:5">
      <c r="B15604" s="24"/>
      <c r="C15604" s="202"/>
      <c r="D15604" s="202"/>
      <c r="E15604" s="202"/>
    </row>
    <row r="15605" spans="2:5">
      <c r="B15605" s="24"/>
      <c r="C15605" s="202"/>
      <c r="D15605" s="202"/>
      <c r="E15605" s="202"/>
    </row>
    <row r="15606" spans="2:5">
      <c r="B15606" s="24"/>
      <c r="C15606" s="202"/>
      <c r="D15606" s="202"/>
      <c r="E15606" s="202"/>
    </row>
    <row r="15607" spans="2:5">
      <c r="B15607" s="24"/>
      <c r="C15607" s="202"/>
      <c r="D15607" s="202"/>
      <c r="E15607" s="202"/>
    </row>
    <row r="15608" spans="2:5">
      <c r="B15608" s="24"/>
      <c r="C15608" s="202"/>
      <c r="D15608" s="202"/>
      <c r="E15608" s="202"/>
    </row>
    <row r="15609" spans="2:5">
      <c r="B15609" s="24"/>
      <c r="C15609" s="202"/>
      <c r="D15609" s="202"/>
      <c r="E15609" s="202"/>
    </row>
    <row r="15610" spans="2:5">
      <c r="B15610" s="24"/>
      <c r="C15610" s="202"/>
      <c r="D15610" s="202"/>
      <c r="E15610" s="202"/>
    </row>
    <row r="15611" spans="2:5">
      <c r="B15611" s="24"/>
      <c r="C15611" s="202"/>
      <c r="D15611" s="202"/>
      <c r="E15611" s="202"/>
    </row>
    <row r="15612" spans="2:5">
      <c r="B15612" s="24"/>
      <c r="C15612" s="202"/>
      <c r="D15612" s="202"/>
      <c r="E15612" s="202"/>
    </row>
    <row r="15613" spans="2:5">
      <c r="B15613" s="24"/>
      <c r="C15613" s="202"/>
      <c r="D15613" s="202"/>
      <c r="E15613" s="202"/>
    </row>
    <row r="15614" spans="2:5">
      <c r="B15614" s="24"/>
      <c r="C15614" s="202"/>
      <c r="D15614" s="202"/>
      <c r="E15614" s="202"/>
    </row>
    <row r="15615" spans="2:5">
      <c r="B15615" s="24"/>
      <c r="C15615" s="202"/>
      <c r="D15615" s="202"/>
      <c r="E15615" s="202"/>
    </row>
    <row r="15616" spans="2:5">
      <c r="B15616" s="24"/>
      <c r="C15616" s="202"/>
      <c r="D15616" s="202"/>
      <c r="E15616" s="202"/>
    </row>
    <row r="15617" spans="2:5">
      <c r="B15617" s="24"/>
      <c r="C15617" s="202"/>
      <c r="D15617" s="202"/>
      <c r="E15617" s="202"/>
    </row>
    <row r="15618" spans="2:5">
      <c r="B15618" s="24"/>
      <c r="C15618" s="202"/>
      <c r="D15618" s="202"/>
      <c r="E15618" s="202"/>
    </row>
    <row r="15619" spans="2:5">
      <c r="B15619" s="24"/>
      <c r="C15619" s="202"/>
      <c r="D15619" s="202"/>
      <c r="E15619" s="202"/>
    </row>
    <row r="15620" spans="2:5">
      <c r="B15620" s="24"/>
      <c r="C15620" s="202"/>
      <c r="D15620" s="202"/>
      <c r="E15620" s="202"/>
    </row>
    <row r="15621" spans="2:5">
      <c r="B15621" s="24"/>
      <c r="C15621" s="202"/>
      <c r="D15621" s="202"/>
      <c r="E15621" s="202"/>
    </row>
    <row r="15622" spans="2:5">
      <c r="B15622" s="24"/>
      <c r="C15622" s="202"/>
      <c r="D15622" s="202"/>
      <c r="E15622" s="202"/>
    </row>
    <row r="15623" spans="2:5">
      <c r="B15623" s="24"/>
      <c r="C15623" s="202"/>
      <c r="D15623" s="202"/>
      <c r="E15623" s="202"/>
    </row>
    <row r="15624" spans="2:5">
      <c r="B15624" s="24"/>
      <c r="C15624" s="202"/>
      <c r="D15624" s="202"/>
      <c r="E15624" s="202"/>
    </row>
    <row r="15625" spans="2:5">
      <c r="B15625" s="24"/>
      <c r="C15625" s="202"/>
      <c r="D15625" s="202"/>
      <c r="E15625" s="202"/>
    </row>
    <row r="15626" spans="2:5">
      <c r="B15626" s="24"/>
      <c r="C15626" s="202"/>
      <c r="D15626" s="202"/>
      <c r="E15626" s="202"/>
    </row>
    <row r="15627" spans="2:5">
      <c r="B15627" s="24"/>
      <c r="C15627" s="202"/>
      <c r="D15627" s="202"/>
      <c r="E15627" s="202"/>
    </row>
    <row r="15628" spans="2:5">
      <c r="B15628" s="24"/>
      <c r="C15628" s="202"/>
      <c r="D15628" s="202"/>
      <c r="E15628" s="202"/>
    </row>
    <row r="15629" spans="2:5">
      <c r="B15629" s="24"/>
      <c r="C15629" s="202"/>
      <c r="D15629" s="202"/>
      <c r="E15629" s="202"/>
    </row>
    <row r="15630" spans="2:5">
      <c r="B15630" s="24"/>
      <c r="C15630" s="202"/>
      <c r="D15630" s="202"/>
      <c r="E15630" s="202"/>
    </row>
    <row r="15631" spans="2:5">
      <c r="B15631" s="24"/>
      <c r="C15631" s="202"/>
      <c r="D15631" s="202"/>
      <c r="E15631" s="202"/>
    </row>
    <row r="15632" spans="2:5">
      <c r="B15632" s="24"/>
      <c r="C15632" s="202"/>
      <c r="D15632" s="202"/>
      <c r="E15632" s="202"/>
    </row>
    <row r="15633" spans="2:5">
      <c r="B15633" s="24"/>
      <c r="C15633" s="202"/>
      <c r="D15633" s="202"/>
      <c r="E15633" s="202"/>
    </row>
    <row r="15634" spans="2:5">
      <c r="B15634" s="24"/>
      <c r="C15634" s="202"/>
      <c r="D15634" s="202"/>
      <c r="E15634" s="202"/>
    </row>
    <row r="15635" spans="2:5">
      <c r="B15635" s="24"/>
      <c r="C15635" s="202"/>
      <c r="D15635" s="202"/>
      <c r="E15635" s="202"/>
    </row>
    <row r="15636" spans="2:5">
      <c r="B15636" s="24"/>
      <c r="C15636" s="202"/>
      <c r="D15636" s="202"/>
      <c r="E15636" s="202"/>
    </row>
    <row r="15637" spans="2:5">
      <c r="B15637" s="24"/>
      <c r="C15637" s="202"/>
      <c r="D15637" s="202"/>
      <c r="E15637" s="202"/>
    </row>
    <row r="15638" spans="2:5">
      <c r="B15638" s="24"/>
      <c r="C15638" s="202"/>
      <c r="D15638" s="202"/>
      <c r="E15638" s="202"/>
    </row>
    <row r="15639" spans="2:5">
      <c r="B15639" s="24"/>
      <c r="C15639" s="202"/>
      <c r="D15639" s="202"/>
      <c r="E15639" s="202"/>
    </row>
    <row r="15640" spans="2:5">
      <c r="B15640" s="24"/>
      <c r="C15640" s="202"/>
      <c r="D15640" s="202"/>
      <c r="E15640" s="202"/>
    </row>
    <row r="15641" spans="2:5">
      <c r="B15641" s="24"/>
      <c r="C15641" s="202"/>
      <c r="D15641" s="202"/>
      <c r="E15641" s="202"/>
    </row>
    <row r="15642" spans="2:5">
      <c r="B15642" s="24"/>
      <c r="C15642" s="202"/>
      <c r="D15642" s="202"/>
      <c r="E15642" s="202"/>
    </row>
    <row r="15643" spans="2:5">
      <c r="B15643" s="24"/>
      <c r="C15643" s="202"/>
      <c r="D15643" s="202"/>
      <c r="E15643" s="202"/>
    </row>
    <row r="15644" spans="2:5">
      <c r="B15644" s="24"/>
      <c r="C15644" s="202"/>
      <c r="D15644" s="202"/>
      <c r="E15644" s="202"/>
    </row>
    <row r="15645" spans="2:5">
      <c r="B15645" s="24"/>
      <c r="C15645" s="202"/>
      <c r="D15645" s="202"/>
      <c r="E15645" s="202"/>
    </row>
    <row r="15646" spans="2:5">
      <c r="B15646" s="24"/>
      <c r="C15646" s="202"/>
      <c r="D15646" s="202"/>
      <c r="E15646" s="202"/>
    </row>
    <row r="15647" spans="2:5">
      <c r="B15647" s="24"/>
      <c r="C15647" s="202"/>
      <c r="D15647" s="202"/>
      <c r="E15647" s="202"/>
    </row>
    <row r="15648" spans="2:5">
      <c r="B15648" s="24"/>
      <c r="C15648" s="202"/>
      <c r="D15648" s="202"/>
      <c r="E15648" s="202"/>
    </row>
    <row r="15649" spans="2:5">
      <c r="B15649" s="24"/>
      <c r="C15649" s="202"/>
      <c r="D15649" s="202"/>
      <c r="E15649" s="202"/>
    </row>
    <row r="15650" spans="2:5">
      <c r="B15650" s="24"/>
      <c r="C15650" s="202"/>
      <c r="D15650" s="202"/>
      <c r="E15650" s="202"/>
    </row>
    <row r="15651" spans="2:5">
      <c r="B15651" s="24"/>
      <c r="C15651" s="202"/>
      <c r="D15651" s="202"/>
      <c r="E15651" s="202"/>
    </row>
    <row r="15652" spans="2:5">
      <c r="B15652" s="24"/>
      <c r="C15652" s="202"/>
      <c r="D15652" s="202"/>
      <c r="E15652" s="202"/>
    </row>
    <row r="15653" spans="2:5">
      <c r="B15653" s="24"/>
      <c r="C15653" s="202"/>
      <c r="D15653" s="202"/>
      <c r="E15653" s="202"/>
    </row>
    <row r="15654" spans="2:5">
      <c r="B15654" s="24"/>
      <c r="C15654" s="202"/>
      <c r="D15654" s="202"/>
      <c r="E15654" s="202"/>
    </row>
    <row r="15655" spans="2:5">
      <c r="B15655" s="24"/>
      <c r="C15655" s="202"/>
      <c r="D15655" s="202"/>
      <c r="E15655" s="202"/>
    </row>
    <row r="15656" spans="2:5">
      <c r="B15656" s="24"/>
      <c r="C15656" s="202"/>
      <c r="D15656" s="202"/>
      <c r="E15656" s="202"/>
    </row>
    <row r="15657" spans="2:5">
      <c r="B15657" s="24"/>
      <c r="C15657" s="202"/>
      <c r="D15657" s="202"/>
      <c r="E15657" s="202"/>
    </row>
    <row r="15658" spans="2:5">
      <c r="B15658" s="24"/>
      <c r="C15658" s="202"/>
      <c r="D15658" s="202"/>
      <c r="E15658" s="202"/>
    </row>
    <row r="15659" spans="2:5">
      <c r="B15659" s="24"/>
      <c r="C15659" s="202"/>
      <c r="D15659" s="202"/>
      <c r="E15659" s="202"/>
    </row>
    <row r="15660" spans="2:5">
      <c r="B15660" s="24"/>
      <c r="C15660" s="202"/>
      <c r="D15660" s="202"/>
      <c r="E15660" s="202"/>
    </row>
    <row r="15661" spans="2:5">
      <c r="B15661" s="24"/>
      <c r="C15661" s="202"/>
      <c r="D15661" s="202"/>
      <c r="E15661" s="202"/>
    </row>
    <row r="15662" spans="2:5">
      <c r="B15662" s="24"/>
      <c r="C15662" s="202"/>
      <c r="D15662" s="202"/>
      <c r="E15662" s="202"/>
    </row>
    <row r="15663" spans="2:5">
      <c r="B15663" s="24"/>
      <c r="C15663" s="202"/>
      <c r="D15663" s="202"/>
      <c r="E15663" s="202"/>
    </row>
    <row r="15664" spans="2:5">
      <c r="B15664" s="24"/>
      <c r="C15664" s="202"/>
      <c r="D15664" s="202"/>
      <c r="E15664" s="202"/>
    </row>
    <row r="15665" spans="2:5">
      <c r="B15665" s="24"/>
      <c r="C15665" s="202"/>
      <c r="D15665" s="202"/>
      <c r="E15665" s="202"/>
    </row>
    <row r="15666" spans="2:5">
      <c r="B15666" s="24"/>
      <c r="C15666" s="202"/>
      <c r="D15666" s="202"/>
      <c r="E15666" s="202"/>
    </row>
    <row r="15667" spans="2:5">
      <c r="B15667" s="24"/>
      <c r="C15667" s="202"/>
      <c r="D15667" s="202"/>
      <c r="E15667" s="202"/>
    </row>
    <row r="15668" spans="2:5">
      <c r="B15668" s="24"/>
      <c r="C15668" s="202"/>
      <c r="D15668" s="202"/>
      <c r="E15668" s="202"/>
    </row>
    <row r="15669" spans="2:5">
      <c r="B15669" s="24"/>
      <c r="C15669" s="202"/>
      <c r="D15669" s="202"/>
      <c r="E15669" s="202"/>
    </row>
    <row r="15670" spans="2:5">
      <c r="B15670" s="24"/>
      <c r="C15670" s="202"/>
      <c r="D15670" s="202"/>
      <c r="E15670" s="202"/>
    </row>
    <row r="15671" spans="2:5">
      <c r="B15671" s="24"/>
      <c r="C15671" s="202"/>
      <c r="D15671" s="202"/>
      <c r="E15671" s="202"/>
    </row>
    <row r="15672" spans="2:5">
      <c r="B15672" s="24"/>
      <c r="C15672" s="202"/>
      <c r="D15672" s="202"/>
      <c r="E15672" s="202"/>
    </row>
    <row r="15673" spans="2:5">
      <c r="B15673" s="24"/>
      <c r="C15673" s="202"/>
      <c r="D15673" s="202"/>
      <c r="E15673" s="202"/>
    </row>
    <row r="15674" spans="2:5">
      <c r="B15674" s="24"/>
      <c r="C15674" s="202"/>
      <c r="D15674" s="202"/>
      <c r="E15674" s="202"/>
    </row>
    <row r="15675" spans="2:5">
      <c r="B15675" s="24"/>
      <c r="C15675" s="202"/>
      <c r="D15675" s="202"/>
      <c r="E15675" s="202"/>
    </row>
    <row r="15676" spans="2:5">
      <c r="B15676" s="24"/>
      <c r="C15676" s="202"/>
      <c r="D15676" s="202"/>
      <c r="E15676" s="202"/>
    </row>
    <row r="15677" spans="2:5">
      <c r="B15677" s="24"/>
      <c r="C15677" s="202"/>
      <c r="D15677" s="202"/>
      <c r="E15677" s="202"/>
    </row>
    <row r="15678" spans="2:5">
      <c r="B15678" s="24"/>
      <c r="C15678" s="202"/>
      <c r="D15678" s="202"/>
      <c r="E15678" s="202"/>
    </row>
    <row r="15679" spans="2:5">
      <c r="B15679" s="24"/>
      <c r="C15679" s="202"/>
      <c r="D15679" s="202"/>
      <c r="E15679" s="202"/>
    </row>
    <row r="15680" spans="2:5">
      <c r="B15680" s="24"/>
      <c r="C15680" s="202"/>
      <c r="D15680" s="202"/>
      <c r="E15680" s="202"/>
    </row>
    <row r="15681" spans="2:5">
      <c r="B15681" s="24"/>
      <c r="C15681" s="202"/>
      <c r="D15681" s="202"/>
      <c r="E15681" s="202"/>
    </row>
    <row r="15682" spans="2:5">
      <c r="B15682" s="24"/>
      <c r="C15682" s="202"/>
      <c r="D15682" s="202"/>
      <c r="E15682" s="202"/>
    </row>
    <row r="15683" spans="2:5">
      <c r="B15683" s="24"/>
      <c r="C15683" s="202"/>
      <c r="D15683" s="202"/>
      <c r="E15683" s="202"/>
    </row>
    <row r="15684" spans="2:5">
      <c r="B15684" s="24"/>
      <c r="C15684" s="202"/>
      <c r="D15684" s="202"/>
      <c r="E15684" s="202"/>
    </row>
    <row r="15685" spans="2:5">
      <c r="B15685" s="24"/>
      <c r="C15685" s="202"/>
      <c r="D15685" s="202"/>
      <c r="E15685" s="202"/>
    </row>
    <row r="15686" spans="2:5">
      <c r="B15686" s="24"/>
      <c r="C15686" s="202"/>
      <c r="D15686" s="202"/>
      <c r="E15686" s="202"/>
    </row>
    <row r="15687" spans="2:5">
      <c r="B15687" s="24"/>
      <c r="C15687" s="202"/>
      <c r="D15687" s="202"/>
      <c r="E15687" s="202"/>
    </row>
    <row r="15688" spans="2:5">
      <c r="B15688" s="24"/>
      <c r="C15688" s="202"/>
      <c r="D15688" s="202"/>
      <c r="E15688" s="202"/>
    </row>
    <row r="15689" spans="2:5">
      <c r="B15689" s="24"/>
      <c r="C15689" s="202"/>
      <c r="D15689" s="202"/>
      <c r="E15689" s="202"/>
    </row>
    <row r="15690" spans="2:5">
      <c r="B15690" s="24"/>
      <c r="C15690" s="202"/>
      <c r="D15690" s="202"/>
      <c r="E15690" s="202"/>
    </row>
    <row r="15691" spans="2:5">
      <c r="B15691" s="24"/>
      <c r="C15691" s="202"/>
      <c r="D15691" s="202"/>
      <c r="E15691" s="202"/>
    </row>
    <row r="15692" spans="2:5">
      <c r="B15692" s="24"/>
      <c r="C15692" s="202"/>
      <c r="D15692" s="202"/>
      <c r="E15692" s="202"/>
    </row>
    <row r="15693" spans="2:5">
      <c r="B15693" s="24"/>
      <c r="C15693" s="202"/>
      <c r="D15693" s="202"/>
      <c r="E15693" s="202"/>
    </row>
    <row r="15694" spans="2:5">
      <c r="B15694" s="24"/>
      <c r="C15694" s="202"/>
      <c r="D15694" s="202"/>
      <c r="E15694" s="202"/>
    </row>
    <row r="15695" spans="2:5">
      <c r="B15695" s="24"/>
      <c r="C15695" s="202"/>
      <c r="D15695" s="202"/>
      <c r="E15695" s="202"/>
    </row>
    <row r="15696" spans="2:5">
      <c r="B15696" s="24"/>
      <c r="C15696" s="202"/>
      <c r="D15696" s="202"/>
      <c r="E15696" s="202"/>
    </row>
    <row r="15697" spans="2:5">
      <c r="B15697" s="24"/>
      <c r="C15697" s="202"/>
      <c r="D15697" s="202"/>
      <c r="E15697" s="202"/>
    </row>
    <row r="15698" spans="2:5">
      <c r="B15698" s="24"/>
      <c r="C15698" s="202"/>
      <c r="D15698" s="202"/>
      <c r="E15698" s="202"/>
    </row>
    <row r="15699" spans="2:5">
      <c r="B15699" s="24"/>
      <c r="C15699" s="202"/>
      <c r="D15699" s="202"/>
      <c r="E15699" s="202"/>
    </row>
    <row r="15700" spans="2:5">
      <c r="B15700" s="24"/>
      <c r="C15700" s="202"/>
      <c r="D15700" s="202"/>
      <c r="E15700" s="202"/>
    </row>
    <row r="15701" spans="2:5">
      <c r="B15701" s="24"/>
      <c r="C15701" s="202"/>
      <c r="D15701" s="202"/>
      <c r="E15701" s="202"/>
    </row>
    <row r="15702" spans="2:5">
      <c r="B15702" s="24"/>
      <c r="C15702" s="202"/>
      <c r="D15702" s="202"/>
      <c r="E15702" s="202"/>
    </row>
    <row r="15703" spans="2:5">
      <c r="B15703" s="24"/>
      <c r="C15703" s="202"/>
      <c r="D15703" s="202"/>
      <c r="E15703" s="202"/>
    </row>
    <row r="15704" spans="2:5">
      <c r="B15704" s="24"/>
      <c r="C15704" s="202"/>
      <c r="D15704" s="202"/>
      <c r="E15704" s="202"/>
    </row>
    <row r="15705" spans="2:5">
      <c r="B15705" s="24"/>
      <c r="C15705" s="202"/>
      <c r="D15705" s="202"/>
      <c r="E15705" s="202"/>
    </row>
    <row r="15706" spans="2:5">
      <c r="B15706" s="24"/>
      <c r="C15706" s="202"/>
      <c r="D15706" s="202"/>
      <c r="E15706" s="202"/>
    </row>
    <row r="15707" spans="2:5">
      <c r="B15707" s="24"/>
      <c r="C15707" s="202"/>
      <c r="D15707" s="202"/>
      <c r="E15707" s="202"/>
    </row>
    <row r="15708" spans="2:5">
      <c r="B15708" s="24"/>
      <c r="C15708" s="202"/>
      <c r="D15708" s="202"/>
      <c r="E15708" s="202"/>
    </row>
    <row r="15709" spans="2:5">
      <c r="B15709" s="24"/>
      <c r="C15709" s="202"/>
      <c r="D15709" s="202"/>
      <c r="E15709" s="202"/>
    </row>
    <row r="15710" spans="2:5">
      <c r="B15710" s="24"/>
      <c r="C15710" s="202"/>
      <c r="D15710" s="202"/>
      <c r="E15710" s="202"/>
    </row>
    <row r="15711" spans="2:5">
      <c r="B15711" s="24"/>
      <c r="C15711" s="202"/>
      <c r="D15711" s="202"/>
      <c r="E15711" s="202"/>
    </row>
    <row r="15712" spans="2:5">
      <c r="B15712" s="24"/>
      <c r="C15712" s="202"/>
      <c r="D15712" s="202"/>
      <c r="E15712" s="202"/>
    </row>
    <row r="15713" spans="2:5">
      <c r="B15713" s="24"/>
      <c r="C15713" s="202"/>
      <c r="D15713" s="202"/>
      <c r="E15713" s="202"/>
    </row>
    <row r="15714" spans="2:5">
      <c r="B15714" s="24"/>
      <c r="C15714" s="202"/>
      <c r="D15714" s="202"/>
      <c r="E15714" s="202"/>
    </row>
    <row r="15715" spans="2:5">
      <c r="B15715" s="24"/>
      <c r="C15715" s="202"/>
      <c r="D15715" s="202"/>
      <c r="E15715" s="202"/>
    </row>
    <row r="15716" spans="2:5">
      <c r="B15716" s="24"/>
      <c r="C15716" s="202"/>
      <c r="D15716" s="202"/>
      <c r="E15716" s="202"/>
    </row>
    <row r="15717" spans="2:5">
      <c r="B15717" s="24"/>
      <c r="C15717" s="202"/>
      <c r="D15717" s="202"/>
      <c r="E15717" s="202"/>
    </row>
    <row r="15718" spans="2:5">
      <c r="B15718" s="24"/>
      <c r="C15718" s="202"/>
      <c r="D15718" s="202"/>
      <c r="E15718" s="202"/>
    </row>
    <row r="15719" spans="2:5">
      <c r="B15719" s="24"/>
      <c r="C15719" s="202"/>
      <c r="D15719" s="202"/>
      <c r="E15719" s="202"/>
    </row>
    <row r="15720" spans="2:5">
      <c r="B15720" s="24"/>
      <c r="C15720" s="202"/>
      <c r="D15720" s="202"/>
      <c r="E15720" s="202"/>
    </row>
    <row r="15721" spans="2:5">
      <c r="B15721" s="24"/>
      <c r="C15721" s="202"/>
      <c r="D15721" s="202"/>
      <c r="E15721" s="202"/>
    </row>
    <row r="15722" spans="2:5">
      <c r="B15722" s="24"/>
      <c r="C15722" s="202"/>
      <c r="D15722" s="202"/>
      <c r="E15722" s="202"/>
    </row>
    <row r="15723" spans="2:5">
      <c r="B15723" s="24"/>
      <c r="C15723" s="202"/>
      <c r="D15723" s="202"/>
      <c r="E15723" s="202"/>
    </row>
    <row r="15724" spans="2:5">
      <c r="B15724" s="24"/>
      <c r="C15724" s="202"/>
      <c r="D15724" s="202"/>
      <c r="E15724" s="202"/>
    </row>
    <row r="15725" spans="2:5">
      <c r="B15725" s="24"/>
      <c r="C15725" s="202"/>
      <c r="D15725" s="202"/>
      <c r="E15725" s="202"/>
    </row>
    <row r="15726" spans="2:5">
      <c r="B15726" s="24"/>
      <c r="C15726" s="202"/>
      <c r="D15726" s="202"/>
      <c r="E15726" s="202"/>
    </row>
    <row r="15727" spans="2:5">
      <c r="B15727" s="24"/>
      <c r="C15727" s="202"/>
      <c r="D15727" s="202"/>
      <c r="E15727" s="202"/>
    </row>
    <row r="15728" spans="2:5">
      <c r="B15728" s="24"/>
      <c r="C15728" s="202"/>
      <c r="D15728" s="202"/>
      <c r="E15728" s="202"/>
    </row>
    <row r="15729" spans="2:5">
      <c r="B15729" s="24"/>
      <c r="C15729" s="202"/>
      <c r="D15729" s="202"/>
      <c r="E15729" s="202"/>
    </row>
    <row r="15730" spans="2:5">
      <c r="B15730" s="24"/>
      <c r="C15730" s="202"/>
      <c r="D15730" s="202"/>
      <c r="E15730" s="202"/>
    </row>
    <row r="15731" spans="2:5">
      <c r="B15731" s="24"/>
      <c r="C15731" s="202"/>
      <c r="D15731" s="202"/>
      <c r="E15731" s="202"/>
    </row>
    <row r="15732" spans="2:5">
      <c r="B15732" s="24"/>
      <c r="C15732" s="202"/>
      <c r="D15732" s="202"/>
      <c r="E15732" s="202"/>
    </row>
    <row r="15733" spans="2:5">
      <c r="B15733" s="24"/>
      <c r="C15733" s="202"/>
      <c r="D15733" s="202"/>
      <c r="E15733" s="202"/>
    </row>
    <row r="15734" spans="2:5">
      <c r="B15734" s="24"/>
      <c r="C15734" s="202"/>
      <c r="D15734" s="202"/>
      <c r="E15734" s="202"/>
    </row>
    <row r="15735" spans="2:5">
      <c r="B15735" s="24"/>
      <c r="C15735" s="202"/>
      <c r="D15735" s="202"/>
      <c r="E15735" s="202"/>
    </row>
    <row r="15736" spans="2:5">
      <c r="B15736" s="24"/>
      <c r="C15736" s="202"/>
      <c r="D15736" s="202"/>
      <c r="E15736" s="202"/>
    </row>
    <row r="15737" spans="2:5">
      <c r="B15737" s="24"/>
      <c r="C15737" s="202"/>
      <c r="D15737" s="202"/>
      <c r="E15737" s="202"/>
    </row>
    <row r="15738" spans="2:5">
      <c r="B15738" s="24"/>
      <c r="C15738" s="202"/>
      <c r="D15738" s="202"/>
      <c r="E15738" s="202"/>
    </row>
    <row r="15739" spans="2:5">
      <c r="B15739" s="24"/>
      <c r="C15739" s="202"/>
      <c r="D15739" s="202"/>
      <c r="E15739" s="202"/>
    </row>
    <row r="15740" spans="2:5">
      <c r="B15740" s="24"/>
      <c r="C15740" s="202"/>
      <c r="D15740" s="202"/>
      <c r="E15740" s="202"/>
    </row>
    <row r="15741" spans="2:5">
      <c r="B15741" s="24"/>
      <c r="C15741" s="202"/>
      <c r="D15741" s="202"/>
      <c r="E15741" s="202"/>
    </row>
    <row r="15742" spans="2:5">
      <c r="B15742" s="24"/>
      <c r="C15742" s="202"/>
      <c r="D15742" s="202"/>
      <c r="E15742" s="202"/>
    </row>
    <row r="15743" spans="2:5">
      <c r="B15743" s="24"/>
      <c r="C15743" s="202"/>
      <c r="D15743" s="202"/>
      <c r="E15743" s="202"/>
    </row>
    <row r="15744" spans="2:5">
      <c r="B15744" s="24"/>
      <c r="C15744" s="202"/>
      <c r="D15744" s="202"/>
      <c r="E15744" s="202"/>
    </row>
    <row r="15745" spans="2:5">
      <c r="B15745" s="24"/>
      <c r="C15745" s="202"/>
      <c r="D15745" s="202"/>
      <c r="E15745" s="202"/>
    </row>
    <row r="15746" spans="2:5">
      <c r="B15746" s="24"/>
      <c r="C15746" s="202"/>
      <c r="D15746" s="202"/>
      <c r="E15746" s="202"/>
    </row>
    <row r="15747" spans="2:5">
      <c r="B15747" s="24"/>
      <c r="C15747" s="202"/>
      <c r="D15747" s="202"/>
      <c r="E15747" s="202"/>
    </row>
    <row r="15748" spans="2:5">
      <c r="B15748" s="24"/>
      <c r="C15748" s="202"/>
      <c r="D15748" s="202"/>
      <c r="E15748" s="202"/>
    </row>
    <row r="15749" spans="2:5">
      <c r="B15749" s="24"/>
      <c r="C15749" s="202"/>
      <c r="D15749" s="202"/>
      <c r="E15749" s="202"/>
    </row>
    <row r="15750" spans="2:5">
      <c r="B15750" s="24"/>
      <c r="C15750" s="202"/>
      <c r="D15750" s="202"/>
      <c r="E15750" s="202"/>
    </row>
    <row r="15751" spans="2:5">
      <c r="B15751" s="24"/>
      <c r="C15751" s="202"/>
      <c r="D15751" s="202"/>
      <c r="E15751" s="202"/>
    </row>
    <row r="15752" spans="2:5">
      <c r="B15752" s="24"/>
      <c r="C15752" s="202"/>
      <c r="D15752" s="202"/>
      <c r="E15752" s="202"/>
    </row>
    <row r="15753" spans="2:5">
      <c r="B15753" s="24"/>
      <c r="C15753" s="202"/>
      <c r="D15753" s="202"/>
      <c r="E15753" s="202"/>
    </row>
    <row r="15754" spans="2:5">
      <c r="B15754" s="24"/>
      <c r="C15754" s="202"/>
      <c r="D15754" s="202"/>
      <c r="E15754" s="202"/>
    </row>
    <row r="15755" spans="2:5">
      <c r="B15755" s="24"/>
      <c r="C15755" s="202"/>
      <c r="D15755" s="202"/>
      <c r="E15755" s="202"/>
    </row>
    <row r="15756" spans="2:5">
      <c r="B15756" s="24"/>
      <c r="C15756" s="202"/>
      <c r="D15756" s="202"/>
      <c r="E15756" s="202"/>
    </row>
    <row r="15757" spans="2:5">
      <c r="B15757" s="24"/>
      <c r="C15757" s="202"/>
      <c r="D15757" s="202"/>
      <c r="E15757" s="202"/>
    </row>
    <row r="15758" spans="2:5">
      <c r="B15758" s="24"/>
      <c r="C15758" s="202"/>
      <c r="D15758" s="202"/>
      <c r="E15758" s="202"/>
    </row>
    <row r="15759" spans="2:5">
      <c r="B15759" s="24"/>
      <c r="C15759" s="202"/>
      <c r="D15759" s="202"/>
      <c r="E15759" s="202"/>
    </row>
    <row r="15760" spans="2:5">
      <c r="B15760" s="24"/>
      <c r="C15760" s="202"/>
      <c r="D15760" s="202"/>
      <c r="E15760" s="202"/>
    </row>
    <row r="15761" spans="2:5">
      <c r="B15761" s="24"/>
      <c r="C15761" s="202"/>
      <c r="D15761" s="202"/>
      <c r="E15761" s="202"/>
    </row>
    <row r="15762" spans="2:5">
      <c r="B15762" s="24"/>
      <c r="C15762" s="202"/>
      <c r="D15762" s="202"/>
      <c r="E15762" s="202"/>
    </row>
    <row r="15763" spans="2:5">
      <c r="B15763" s="24"/>
      <c r="C15763" s="202"/>
      <c r="D15763" s="202"/>
      <c r="E15763" s="202"/>
    </row>
    <row r="15764" spans="2:5">
      <c r="B15764" s="24"/>
      <c r="C15764" s="202"/>
      <c r="D15764" s="202"/>
      <c r="E15764" s="202"/>
    </row>
    <row r="15765" spans="2:5">
      <c r="B15765" s="24"/>
      <c r="C15765" s="202"/>
      <c r="D15765" s="202"/>
      <c r="E15765" s="202"/>
    </row>
    <row r="15766" spans="2:5">
      <c r="B15766" s="24"/>
      <c r="C15766" s="202"/>
      <c r="D15766" s="202"/>
      <c r="E15766" s="202"/>
    </row>
    <row r="15767" spans="2:5">
      <c r="B15767" s="24"/>
      <c r="C15767" s="202"/>
      <c r="D15767" s="202"/>
      <c r="E15767" s="202"/>
    </row>
    <row r="15768" spans="2:5">
      <c r="B15768" s="24"/>
      <c r="C15768" s="202"/>
      <c r="D15768" s="202"/>
      <c r="E15768" s="202"/>
    </row>
    <row r="15769" spans="2:5">
      <c r="B15769" s="24"/>
      <c r="C15769" s="202"/>
      <c r="D15769" s="202"/>
      <c r="E15769" s="202"/>
    </row>
    <row r="15770" spans="2:5">
      <c r="B15770" s="24"/>
      <c r="C15770" s="202"/>
      <c r="D15770" s="202"/>
      <c r="E15770" s="202"/>
    </row>
    <row r="15771" spans="2:5">
      <c r="B15771" s="24"/>
      <c r="C15771" s="202"/>
      <c r="D15771" s="202"/>
      <c r="E15771" s="202"/>
    </row>
    <row r="15772" spans="2:5">
      <c r="B15772" s="24"/>
      <c r="C15772" s="202"/>
      <c r="D15772" s="202"/>
      <c r="E15772" s="202"/>
    </row>
    <row r="15773" spans="2:5">
      <c r="B15773" s="24"/>
      <c r="C15773" s="202"/>
      <c r="D15773" s="202"/>
      <c r="E15773" s="202"/>
    </row>
    <row r="15774" spans="2:5">
      <c r="B15774" s="24"/>
      <c r="C15774" s="202"/>
      <c r="D15774" s="202"/>
      <c r="E15774" s="202"/>
    </row>
    <row r="15775" spans="2:5">
      <c r="B15775" s="24"/>
      <c r="C15775" s="202"/>
      <c r="D15775" s="202"/>
      <c r="E15775" s="202"/>
    </row>
    <row r="15776" spans="2:5">
      <c r="B15776" s="24"/>
      <c r="C15776" s="202"/>
      <c r="D15776" s="202"/>
      <c r="E15776" s="202"/>
    </row>
    <row r="15777" spans="2:5">
      <c r="B15777" s="24"/>
      <c r="C15777" s="202"/>
      <c r="D15777" s="202"/>
      <c r="E15777" s="202"/>
    </row>
    <row r="15778" spans="2:5">
      <c r="B15778" s="24"/>
      <c r="C15778" s="202"/>
      <c r="D15778" s="202"/>
      <c r="E15778" s="202"/>
    </row>
    <row r="15779" spans="2:5">
      <c r="B15779" s="24"/>
      <c r="C15779" s="202"/>
      <c r="D15779" s="202"/>
      <c r="E15779" s="202"/>
    </row>
    <row r="15780" spans="2:5">
      <c r="B15780" s="24"/>
      <c r="C15780" s="202"/>
      <c r="D15780" s="202"/>
      <c r="E15780" s="202"/>
    </row>
    <row r="15781" spans="2:5">
      <c r="B15781" s="24"/>
      <c r="C15781" s="202"/>
      <c r="D15781" s="202"/>
      <c r="E15781" s="202"/>
    </row>
    <row r="15782" spans="2:5">
      <c r="B15782" s="24"/>
      <c r="C15782" s="202"/>
      <c r="D15782" s="202"/>
      <c r="E15782" s="202"/>
    </row>
    <row r="15783" spans="2:5">
      <c r="B15783" s="24"/>
      <c r="C15783" s="202"/>
      <c r="D15783" s="202"/>
      <c r="E15783" s="202"/>
    </row>
    <row r="15784" spans="2:5">
      <c r="B15784" s="24"/>
      <c r="C15784" s="202"/>
      <c r="D15784" s="202"/>
      <c r="E15784" s="202"/>
    </row>
    <row r="15785" spans="2:5">
      <c r="B15785" s="24"/>
      <c r="C15785" s="202"/>
      <c r="D15785" s="202"/>
      <c r="E15785" s="202"/>
    </row>
    <row r="15786" spans="2:5">
      <c r="B15786" s="24"/>
      <c r="C15786" s="202"/>
      <c r="D15786" s="202"/>
      <c r="E15786" s="202"/>
    </row>
    <row r="15787" spans="2:5">
      <c r="B15787" s="24"/>
      <c r="C15787" s="202"/>
      <c r="D15787" s="202"/>
      <c r="E15787" s="202"/>
    </row>
    <row r="15788" spans="2:5">
      <c r="B15788" s="24"/>
      <c r="C15788" s="202"/>
      <c r="D15788" s="202"/>
      <c r="E15788" s="202"/>
    </row>
    <row r="15789" spans="2:5">
      <c r="B15789" s="24"/>
      <c r="C15789" s="202"/>
      <c r="D15789" s="202"/>
      <c r="E15789" s="202"/>
    </row>
    <row r="15790" spans="2:5">
      <c r="B15790" s="24"/>
      <c r="C15790" s="202"/>
      <c r="D15790" s="202"/>
      <c r="E15790" s="202"/>
    </row>
    <row r="15791" spans="2:5">
      <c r="B15791" s="24"/>
      <c r="C15791" s="202"/>
      <c r="D15791" s="202"/>
      <c r="E15791" s="202"/>
    </row>
    <row r="15792" spans="2:5">
      <c r="B15792" s="24"/>
      <c r="C15792" s="202"/>
      <c r="D15792" s="202"/>
      <c r="E15792" s="202"/>
    </row>
    <row r="15793" spans="2:5">
      <c r="B15793" s="24"/>
      <c r="C15793" s="202"/>
      <c r="D15793" s="202"/>
      <c r="E15793" s="202"/>
    </row>
    <row r="15794" spans="2:5">
      <c r="B15794" s="24"/>
      <c r="C15794" s="202"/>
      <c r="D15794" s="202"/>
      <c r="E15794" s="202"/>
    </row>
    <row r="15795" spans="2:5">
      <c r="B15795" s="24"/>
      <c r="C15795" s="202"/>
      <c r="D15795" s="202"/>
      <c r="E15795" s="202"/>
    </row>
    <row r="15796" spans="2:5">
      <c r="B15796" s="24"/>
      <c r="C15796" s="202"/>
      <c r="D15796" s="202"/>
      <c r="E15796" s="202"/>
    </row>
    <row r="15797" spans="2:5">
      <c r="B15797" s="24"/>
      <c r="C15797" s="202"/>
      <c r="D15797" s="202"/>
      <c r="E15797" s="202"/>
    </row>
    <row r="15798" spans="2:5">
      <c r="B15798" s="24"/>
      <c r="C15798" s="202"/>
      <c r="D15798" s="202"/>
      <c r="E15798" s="202"/>
    </row>
    <row r="15799" spans="2:5">
      <c r="B15799" s="24"/>
      <c r="C15799" s="202"/>
      <c r="D15799" s="202"/>
      <c r="E15799" s="202"/>
    </row>
    <row r="15800" spans="2:5">
      <c r="B15800" s="24"/>
      <c r="C15800" s="202"/>
      <c r="D15800" s="202"/>
      <c r="E15800" s="202"/>
    </row>
    <row r="15801" spans="2:5">
      <c r="B15801" s="24"/>
      <c r="C15801" s="202"/>
      <c r="D15801" s="202"/>
      <c r="E15801" s="202"/>
    </row>
    <row r="15802" spans="2:5">
      <c r="B15802" s="24"/>
      <c r="C15802" s="202"/>
      <c r="D15802" s="202"/>
      <c r="E15802" s="202"/>
    </row>
    <row r="15803" spans="2:5">
      <c r="B15803" s="24"/>
      <c r="C15803" s="202"/>
      <c r="D15803" s="202"/>
      <c r="E15803" s="202"/>
    </row>
    <row r="15804" spans="2:5">
      <c r="B15804" s="24"/>
      <c r="C15804" s="202"/>
      <c r="D15804" s="202"/>
      <c r="E15804" s="202"/>
    </row>
    <row r="15805" spans="2:5">
      <c r="B15805" s="24"/>
      <c r="C15805" s="202"/>
      <c r="D15805" s="202"/>
      <c r="E15805" s="202"/>
    </row>
    <row r="15806" spans="2:5">
      <c r="B15806" s="24"/>
      <c r="C15806" s="202"/>
      <c r="D15806" s="202"/>
      <c r="E15806" s="202"/>
    </row>
    <row r="15807" spans="2:5">
      <c r="B15807" s="24"/>
      <c r="C15807" s="202"/>
      <c r="D15807" s="202"/>
      <c r="E15807" s="202"/>
    </row>
    <row r="15808" spans="2:5">
      <c r="B15808" s="24"/>
      <c r="C15808" s="202"/>
      <c r="D15808" s="202"/>
      <c r="E15808" s="202"/>
    </row>
    <row r="15809" spans="2:5">
      <c r="B15809" s="24"/>
      <c r="C15809" s="202"/>
      <c r="D15809" s="202"/>
      <c r="E15809" s="202"/>
    </row>
    <row r="15810" spans="2:5">
      <c r="B15810" s="24"/>
      <c r="C15810" s="202"/>
      <c r="D15810" s="202"/>
      <c r="E15810" s="202"/>
    </row>
    <row r="15811" spans="2:5">
      <c r="B15811" s="24"/>
      <c r="C15811" s="202"/>
      <c r="D15811" s="202"/>
      <c r="E15811" s="202"/>
    </row>
    <row r="15812" spans="2:5">
      <c r="B15812" s="24"/>
      <c r="C15812" s="202"/>
      <c r="D15812" s="202"/>
      <c r="E15812" s="202"/>
    </row>
    <row r="15813" spans="2:5">
      <c r="B15813" s="24"/>
      <c r="C15813" s="202"/>
      <c r="D15813" s="202"/>
      <c r="E15813" s="202"/>
    </row>
    <row r="15814" spans="2:5">
      <c r="B15814" s="24"/>
      <c r="C15814" s="202"/>
      <c r="D15814" s="202"/>
      <c r="E15814" s="202"/>
    </row>
    <row r="15815" spans="2:5">
      <c r="B15815" s="24"/>
      <c r="C15815" s="202"/>
      <c r="D15815" s="202"/>
      <c r="E15815" s="202"/>
    </row>
    <row r="15816" spans="2:5">
      <c r="B15816" s="24"/>
      <c r="C15816" s="202"/>
      <c r="D15816" s="202"/>
      <c r="E15816" s="202"/>
    </row>
    <row r="15817" spans="2:5">
      <c r="B15817" s="24"/>
      <c r="C15817" s="202"/>
      <c r="D15817" s="202"/>
      <c r="E15817" s="202"/>
    </row>
    <row r="15818" spans="2:5">
      <c r="B15818" s="24"/>
      <c r="C15818" s="202"/>
      <c r="D15818" s="202"/>
      <c r="E15818" s="202"/>
    </row>
    <row r="15819" spans="2:5">
      <c r="B15819" s="24"/>
      <c r="C15819" s="202"/>
      <c r="D15819" s="202"/>
      <c r="E15819" s="202"/>
    </row>
    <row r="15820" spans="2:5">
      <c r="B15820" s="24"/>
      <c r="C15820" s="202"/>
      <c r="D15820" s="202"/>
      <c r="E15820" s="202"/>
    </row>
    <row r="15821" spans="2:5">
      <c r="B15821" s="24"/>
      <c r="C15821" s="202"/>
      <c r="D15821" s="202"/>
      <c r="E15821" s="202"/>
    </row>
    <row r="15822" spans="2:5">
      <c r="B15822" s="24"/>
      <c r="C15822" s="202"/>
      <c r="D15822" s="202"/>
      <c r="E15822" s="202"/>
    </row>
    <row r="15823" spans="2:5">
      <c r="B15823" s="24"/>
      <c r="C15823" s="202"/>
      <c r="D15823" s="202"/>
      <c r="E15823" s="202"/>
    </row>
    <row r="15824" spans="2:5">
      <c r="B15824" s="24"/>
      <c r="C15824" s="202"/>
      <c r="D15824" s="202"/>
      <c r="E15824" s="202"/>
    </row>
    <row r="15825" spans="2:5">
      <c r="B15825" s="24"/>
      <c r="C15825" s="202"/>
      <c r="D15825" s="202"/>
      <c r="E15825" s="202"/>
    </row>
    <row r="15826" spans="2:5">
      <c r="B15826" s="24"/>
      <c r="C15826" s="202"/>
      <c r="D15826" s="202"/>
      <c r="E15826" s="202"/>
    </row>
    <row r="15827" spans="2:5">
      <c r="B15827" s="24"/>
      <c r="C15827" s="202"/>
      <c r="D15827" s="202"/>
      <c r="E15827" s="202"/>
    </row>
    <row r="15828" spans="2:5">
      <c r="B15828" s="24"/>
      <c r="C15828" s="202"/>
      <c r="D15828" s="202"/>
      <c r="E15828" s="202"/>
    </row>
    <row r="15829" spans="2:5">
      <c r="B15829" s="24"/>
      <c r="C15829" s="202"/>
      <c r="D15829" s="202"/>
      <c r="E15829" s="202"/>
    </row>
    <row r="15830" spans="2:5">
      <c r="B15830" s="24"/>
      <c r="C15830" s="202"/>
      <c r="D15830" s="202"/>
      <c r="E15830" s="202"/>
    </row>
    <row r="15831" spans="2:5">
      <c r="B15831" s="24"/>
      <c r="C15831" s="202"/>
      <c r="D15831" s="202"/>
      <c r="E15831" s="202"/>
    </row>
    <row r="15832" spans="2:5">
      <c r="B15832" s="24"/>
      <c r="C15832" s="202"/>
      <c r="D15832" s="202"/>
      <c r="E15832" s="202"/>
    </row>
    <row r="15833" spans="2:5">
      <c r="B15833" s="24"/>
      <c r="C15833" s="202"/>
      <c r="D15833" s="202"/>
      <c r="E15833" s="202"/>
    </row>
    <row r="15834" spans="2:5">
      <c r="B15834" s="24"/>
      <c r="C15834" s="202"/>
      <c r="D15834" s="202"/>
      <c r="E15834" s="202"/>
    </row>
    <row r="15835" spans="2:5">
      <c r="B15835" s="24"/>
      <c r="C15835" s="202"/>
      <c r="D15835" s="202"/>
      <c r="E15835" s="202"/>
    </row>
    <row r="15836" spans="2:5">
      <c r="B15836" s="24"/>
      <c r="C15836" s="202"/>
      <c r="D15836" s="202"/>
      <c r="E15836" s="202"/>
    </row>
    <row r="15837" spans="2:5">
      <c r="B15837" s="24"/>
      <c r="C15837" s="202"/>
      <c r="D15837" s="202"/>
      <c r="E15837" s="202"/>
    </row>
    <row r="15838" spans="2:5">
      <c r="B15838" s="24"/>
      <c r="C15838" s="202"/>
      <c r="D15838" s="202"/>
      <c r="E15838" s="202"/>
    </row>
    <row r="15839" spans="2:5">
      <c r="B15839" s="24"/>
      <c r="C15839" s="202"/>
      <c r="D15839" s="202"/>
      <c r="E15839" s="202"/>
    </row>
    <row r="15840" spans="2:5">
      <c r="B15840" s="24"/>
      <c r="C15840" s="202"/>
      <c r="D15840" s="202"/>
      <c r="E15840" s="202"/>
    </row>
    <row r="15841" spans="2:5">
      <c r="B15841" s="24"/>
      <c r="C15841" s="202"/>
      <c r="D15841" s="202"/>
      <c r="E15841" s="202"/>
    </row>
    <row r="15842" spans="2:5">
      <c r="B15842" s="24"/>
      <c r="C15842" s="202"/>
      <c r="D15842" s="202"/>
      <c r="E15842" s="202"/>
    </row>
    <row r="15843" spans="2:5">
      <c r="B15843" s="24"/>
      <c r="C15843" s="202"/>
      <c r="D15843" s="202"/>
      <c r="E15843" s="202"/>
    </row>
    <row r="15844" spans="2:5">
      <c r="B15844" s="24"/>
      <c r="C15844" s="202"/>
      <c r="D15844" s="202"/>
      <c r="E15844" s="202"/>
    </row>
    <row r="15845" spans="2:5">
      <c r="B15845" s="24"/>
      <c r="C15845" s="202"/>
      <c r="D15845" s="202"/>
      <c r="E15845" s="202"/>
    </row>
    <row r="15846" spans="2:5">
      <c r="B15846" s="24"/>
      <c r="C15846" s="202"/>
      <c r="D15846" s="202"/>
      <c r="E15846" s="202"/>
    </row>
    <row r="15847" spans="2:5">
      <c r="B15847" s="24"/>
      <c r="C15847" s="202"/>
      <c r="D15847" s="202"/>
      <c r="E15847" s="202"/>
    </row>
    <row r="15848" spans="2:5">
      <c r="B15848" s="24"/>
      <c r="C15848" s="202"/>
      <c r="D15848" s="202"/>
      <c r="E15848" s="202"/>
    </row>
    <row r="15849" spans="2:5">
      <c r="B15849" s="24"/>
      <c r="C15849" s="202"/>
      <c r="D15849" s="202"/>
      <c r="E15849" s="202"/>
    </row>
    <row r="15850" spans="2:5">
      <c r="B15850" s="24"/>
      <c r="C15850" s="202"/>
      <c r="D15850" s="202"/>
      <c r="E15850" s="202"/>
    </row>
    <row r="15851" spans="2:5">
      <c r="B15851" s="24"/>
      <c r="C15851" s="202"/>
      <c r="D15851" s="202"/>
      <c r="E15851" s="202"/>
    </row>
    <row r="15852" spans="2:5">
      <c r="B15852" s="24"/>
      <c r="C15852" s="202"/>
      <c r="D15852" s="202"/>
      <c r="E15852" s="202"/>
    </row>
    <row r="15853" spans="2:5">
      <c r="B15853" s="24"/>
      <c r="C15853" s="202"/>
      <c r="D15853" s="202"/>
      <c r="E15853" s="202"/>
    </row>
    <row r="15854" spans="2:5">
      <c r="B15854" s="24"/>
      <c r="C15854" s="202"/>
      <c r="D15854" s="202"/>
      <c r="E15854" s="202"/>
    </row>
    <row r="15855" spans="2:5">
      <c r="B15855" s="24"/>
      <c r="C15855" s="202"/>
      <c r="D15855" s="202"/>
      <c r="E15855" s="202"/>
    </row>
    <row r="15856" spans="2:5">
      <c r="B15856" s="24"/>
      <c r="C15856" s="202"/>
      <c r="D15856" s="202"/>
      <c r="E15856" s="202"/>
    </row>
    <row r="15857" spans="2:5">
      <c r="B15857" s="24"/>
      <c r="C15857" s="202"/>
      <c r="D15857" s="202"/>
      <c r="E15857" s="202"/>
    </row>
    <row r="15858" spans="2:5">
      <c r="B15858" s="24"/>
      <c r="C15858" s="202"/>
      <c r="D15858" s="202"/>
      <c r="E15858" s="202"/>
    </row>
    <row r="15859" spans="2:5">
      <c r="B15859" s="24"/>
      <c r="C15859" s="202"/>
      <c r="D15859" s="202"/>
      <c r="E15859" s="202"/>
    </row>
    <row r="15860" spans="2:5">
      <c r="B15860" s="24"/>
      <c r="C15860" s="202"/>
      <c r="D15860" s="202"/>
      <c r="E15860" s="202"/>
    </row>
    <row r="15861" spans="2:5">
      <c r="B15861" s="24"/>
      <c r="C15861" s="202"/>
      <c r="D15861" s="202"/>
      <c r="E15861" s="202"/>
    </row>
    <row r="15862" spans="2:5">
      <c r="B15862" s="24"/>
      <c r="C15862" s="202"/>
      <c r="D15862" s="202"/>
      <c r="E15862" s="202"/>
    </row>
    <row r="15863" spans="2:5">
      <c r="B15863" s="24"/>
      <c r="C15863" s="202"/>
      <c r="D15863" s="202"/>
      <c r="E15863" s="202"/>
    </row>
    <row r="15864" spans="2:5">
      <c r="B15864" s="24"/>
      <c r="C15864" s="202"/>
      <c r="D15864" s="202"/>
      <c r="E15864" s="202"/>
    </row>
    <row r="15865" spans="2:5">
      <c r="B15865" s="24"/>
      <c r="C15865" s="202"/>
      <c r="D15865" s="202"/>
      <c r="E15865" s="202"/>
    </row>
    <row r="15866" spans="2:5">
      <c r="B15866" s="24"/>
      <c r="C15866" s="202"/>
      <c r="D15866" s="202"/>
      <c r="E15866" s="202"/>
    </row>
    <row r="15867" spans="2:5">
      <c r="B15867" s="24"/>
      <c r="C15867" s="202"/>
      <c r="D15867" s="202"/>
      <c r="E15867" s="202"/>
    </row>
    <row r="15868" spans="2:5">
      <c r="B15868" s="24"/>
      <c r="C15868" s="202"/>
      <c r="D15868" s="202"/>
      <c r="E15868" s="202"/>
    </row>
    <row r="15869" spans="2:5">
      <c r="B15869" s="24"/>
      <c r="C15869" s="202"/>
      <c r="D15869" s="202"/>
      <c r="E15869" s="202"/>
    </row>
    <row r="15870" spans="2:5">
      <c r="B15870" s="24"/>
      <c r="C15870" s="202"/>
      <c r="D15870" s="202"/>
      <c r="E15870" s="202"/>
    </row>
    <row r="15871" spans="2:5">
      <c r="B15871" s="24"/>
      <c r="C15871" s="202"/>
      <c r="D15871" s="202"/>
      <c r="E15871" s="202"/>
    </row>
    <row r="15872" spans="2:5">
      <c r="B15872" s="24"/>
      <c r="C15872" s="202"/>
      <c r="D15872" s="202"/>
      <c r="E15872" s="202"/>
    </row>
    <row r="15873" spans="2:5">
      <c r="B15873" s="24"/>
      <c r="C15873" s="202"/>
      <c r="D15873" s="202"/>
      <c r="E15873" s="202"/>
    </row>
    <row r="15874" spans="2:5">
      <c r="B15874" s="24"/>
      <c r="C15874" s="202"/>
      <c r="D15874" s="202"/>
      <c r="E15874" s="202"/>
    </row>
    <row r="15875" spans="2:5">
      <c r="B15875" s="24"/>
      <c r="C15875" s="202"/>
      <c r="D15875" s="202"/>
      <c r="E15875" s="202"/>
    </row>
    <row r="15876" spans="2:5">
      <c r="B15876" s="24"/>
      <c r="C15876" s="202"/>
      <c r="D15876" s="202"/>
      <c r="E15876" s="202"/>
    </row>
    <row r="15877" spans="2:5">
      <c r="B15877" s="24"/>
      <c r="C15877" s="202"/>
      <c r="D15877" s="202"/>
      <c r="E15877" s="202"/>
    </row>
    <row r="15878" spans="2:5">
      <c r="B15878" s="24"/>
      <c r="C15878" s="202"/>
      <c r="D15878" s="202"/>
      <c r="E15878" s="202"/>
    </row>
    <row r="15879" spans="2:5">
      <c r="B15879" s="24"/>
      <c r="C15879" s="202"/>
      <c r="D15879" s="202"/>
      <c r="E15879" s="202"/>
    </row>
    <row r="15880" spans="2:5">
      <c r="B15880" s="24"/>
      <c r="C15880" s="202"/>
      <c r="D15880" s="202"/>
      <c r="E15880" s="202"/>
    </row>
    <row r="15881" spans="2:5">
      <c r="B15881" s="24"/>
      <c r="C15881" s="202"/>
      <c r="D15881" s="202"/>
      <c r="E15881" s="202"/>
    </row>
    <row r="15882" spans="2:5">
      <c r="B15882" s="24"/>
      <c r="C15882" s="202"/>
      <c r="D15882" s="202"/>
      <c r="E15882" s="202"/>
    </row>
    <row r="15883" spans="2:5">
      <c r="B15883" s="24"/>
      <c r="C15883" s="202"/>
      <c r="D15883" s="202"/>
      <c r="E15883" s="202"/>
    </row>
    <row r="15884" spans="2:5">
      <c r="B15884" s="24"/>
      <c r="C15884" s="202"/>
      <c r="D15884" s="202"/>
      <c r="E15884" s="202"/>
    </row>
    <row r="15885" spans="2:5">
      <c r="B15885" s="24"/>
      <c r="C15885" s="202"/>
      <c r="D15885" s="202"/>
      <c r="E15885" s="202"/>
    </row>
    <row r="15886" spans="2:5">
      <c r="B15886" s="24"/>
      <c r="C15886" s="202"/>
      <c r="D15886" s="202"/>
      <c r="E15886" s="202"/>
    </row>
    <row r="15887" spans="2:5">
      <c r="B15887" s="24"/>
      <c r="C15887" s="202"/>
      <c r="D15887" s="202"/>
      <c r="E15887" s="202"/>
    </row>
    <row r="15888" spans="2:5">
      <c r="B15888" s="24"/>
      <c r="C15888" s="202"/>
      <c r="D15888" s="202"/>
      <c r="E15888" s="202"/>
    </row>
    <row r="15889" spans="2:5">
      <c r="B15889" s="24"/>
      <c r="C15889" s="202"/>
      <c r="D15889" s="202"/>
      <c r="E15889" s="202"/>
    </row>
    <row r="15890" spans="2:5">
      <c r="B15890" s="24"/>
      <c r="C15890" s="202"/>
      <c r="D15890" s="202"/>
      <c r="E15890" s="202"/>
    </row>
    <row r="15891" spans="2:5">
      <c r="B15891" s="24"/>
      <c r="C15891" s="202"/>
      <c r="D15891" s="202"/>
      <c r="E15891" s="202"/>
    </row>
    <row r="15892" spans="2:5">
      <c r="B15892" s="24"/>
      <c r="C15892" s="202"/>
      <c r="D15892" s="202"/>
      <c r="E15892" s="202"/>
    </row>
    <row r="15893" spans="2:5">
      <c r="B15893" s="24"/>
      <c r="C15893" s="202"/>
      <c r="D15893" s="202"/>
      <c r="E15893" s="202"/>
    </row>
    <row r="15894" spans="2:5">
      <c r="B15894" s="24"/>
      <c r="C15894" s="202"/>
      <c r="D15894" s="202"/>
      <c r="E15894" s="202"/>
    </row>
    <row r="15895" spans="2:5">
      <c r="B15895" s="24"/>
      <c r="C15895" s="202"/>
      <c r="D15895" s="202"/>
      <c r="E15895" s="202"/>
    </row>
    <row r="15896" spans="2:5">
      <c r="B15896" s="24"/>
      <c r="C15896" s="202"/>
      <c r="D15896" s="202"/>
      <c r="E15896" s="202"/>
    </row>
    <row r="15897" spans="2:5">
      <c r="B15897" s="24"/>
      <c r="C15897" s="202"/>
      <c r="D15897" s="202"/>
      <c r="E15897" s="202"/>
    </row>
    <row r="15898" spans="2:5">
      <c r="B15898" s="24"/>
      <c r="C15898" s="202"/>
      <c r="D15898" s="202"/>
      <c r="E15898" s="202"/>
    </row>
    <row r="15899" spans="2:5">
      <c r="B15899" s="24"/>
      <c r="C15899" s="202"/>
      <c r="D15899" s="202"/>
      <c r="E15899" s="202"/>
    </row>
    <row r="15900" spans="2:5">
      <c r="B15900" s="24"/>
      <c r="C15900" s="202"/>
      <c r="D15900" s="202"/>
      <c r="E15900" s="202"/>
    </row>
    <row r="15901" spans="2:5">
      <c r="B15901" s="24"/>
      <c r="C15901" s="202"/>
      <c r="D15901" s="202"/>
      <c r="E15901" s="202"/>
    </row>
    <row r="15902" spans="2:5">
      <c r="B15902" s="24"/>
      <c r="C15902" s="202"/>
      <c r="D15902" s="202"/>
      <c r="E15902" s="202"/>
    </row>
    <row r="15903" spans="2:5">
      <c r="B15903" s="24"/>
      <c r="C15903" s="202"/>
      <c r="D15903" s="202"/>
      <c r="E15903" s="202"/>
    </row>
    <row r="15904" spans="2:5">
      <c r="B15904" s="24"/>
      <c r="C15904" s="202"/>
      <c r="D15904" s="202"/>
      <c r="E15904" s="202"/>
    </row>
    <row r="15905" spans="2:5">
      <c r="B15905" s="24"/>
      <c r="C15905" s="202"/>
      <c r="D15905" s="202"/>
      <c r="E15905" s="202"/>
    </row>
    <row r="15906" spans="2:5">
      <c r="B15906" s="24"/>
      <c r="C15906" s="202"/>
      <c r="D15906" s="202"/>
      <c r="E15906" s="202"/>
    </row>
    <row r="15907" spans="2:5">
      <c r="B15907" s="24"/>
      <c r="C15907" s="202"/>
      <c r="D15907" s="202"/>
      <c r="E15907" s="202"/>
    </row>
    <row r="15908" spans="2:5">
      <c r="B15908" s="24"/>
      <c r="C15908" s="202"/>
      <c r="D15908" s="202"/>
      <c r="E15908" s="202"/>
    </row>
    <row r="15909" spans="2:5">
      <c r="B15909" s="24"/>
      <c r="C15909" s="202"/>
      <c r="D15909" s="202"/>
      <c r="E15909" s="202"/>
    </row>
    <row r="15910" spans="2:5">
      <c r="B15910" s="24"/>
      <c r="C15910" s="202"/>
      <c r="D15910" s="202"/>
      <c r="E15910" s="202"/>
    </row>
    <row r="15911" spans="2:5">
      <c r="B15911" s="24"/>
      <c r="C15911" s="202"/>
      <c r="D15911" s="202"/>
      <c r="E15911" s="202"/>
    </row>
    <row r="15912" spans="2:5">
      <c r="B15912" s="24"/>
      <c r="C15912" s="202"/>
      <c r="D15912" s="202"/>
      <c r="E15912" s="202"/>
    </row>
    <row r="15913" spans="2:5">
      <c r="B15913" s="24"/>
      <c r="C15913" s="202"/>
      <c r="D15913" s="202"/>
      <c r="E15913" s="202"/>
    </row>
    <row r="15914" spans="2:5">
      <c r="B15914" s="24"/>
      <c r="C15914" s="202"/>
      <c r="D15914" s="202"/>
      <c r="E15914" s="202"/>
    </row>
    <row r="15915" spans="2:5">
      <c r="B15915" s="24"/>
      <c r="C15915" s="202"/>
      <c r="D15915" s="202"/>
      <c r="E15915" s="202"/>
    </row>
    <row r="15916" spans="2:5">
      <c r="B15916" s="24"/>
      <c r="C15916" s="202"/>
      <c r="D15916" s="202"/>
      <c r="E15916" s="202"/>
    </row>
    <row r="15917" spans="2:5">
      <c r="B15917" s="24"/>
      <c r="C15917" s="202"/>
      <c r="D15917" s="202"/>
      <c r="E15917" s="202"/>
    </row>
    <row r="15918" spans="2:5">
      <c r="B15918" s="24"/>
      <c r="C15918" s="202"/>
      <c r="D15918" s="202"/>
      <c r="E15918" s="202"/>
    </row>
    <row r="15919" spans="2:5">
      <c r="B15919" s="24"/>
      <c r="C15919" s="202"/>
      <c r="D15919" s="202"/>
      <c r="E15919" s="202"/>
    </row>
    <row r="15920" spans="2:5">
      <c r="B15920" s="24"/>
      <c r="C15920" s="202"/>
      <c r="D15920" s="202"/>
      <c r="E15920" s="202"/>
    </row>
    <row r="15921" spans="2:5">
      <c r="B15921" s="24"/>
      <c r="C15921" s="202"/>
      <c r="D15921" s="202"/>
      <c r="E15921" s="202"/>
    </row>
    <row r="15922" spans="2:5">
      <c r="B15922" s="24"/>
      <c r="C15922" s="202"/>
      <c r="D15922" s="202"/>
      <c r="E15922" s="202"/>
    </row>
    <row r="15923" spans="2:5">
      <c r="B15923" s="24"/>
      <c r="C15923" s="202"/>
      <c r="D15923" s="202"/>
      <c r="E15923" s="202"/>
    </row>
    <row r="15924" spans="2:5">
      <c r="B15924" s="24"/>
      <c r="C15924" s="202"/>
      <c r="D15924" s="202"/>
      <c r="E15924" s="202"/>
    </row>
    <row r="15925" spans="2:5">
      <c r="B15925" s="24"/>
      <c r="C15925" s="202"/>
      <c r="D15925" s="202"/>
      <c r="E15925" s="202"/>
    </row>
    <row r="15926" spans="2:5">
      <c r="B15926" s="24"/>
      <c r="C15926" s="202"/>
      <c r="D15926" s="202"/>
      <c r="E15926" s="202"/>
    </row>
    <row r="15927" spans="2:5">
      <c r="B15927" s="24"/>
      <c r="C15927" s="202"/>
      <c r="D15927" s="202"/>
      <c r="E15927" s="202"/>
    </row>
    <row r="15928" spans="2:5">
      <c r="B15928" s="24"/>
      <c r="C15928" s="202"/>
      <c r="D15928" s="202"/>
      <c r="E15928" s="202"/>
    </row>
    <row r="15929" spans="2:5">
      <c r="B15929" s="24"/>
      <c r="C15929" s="202"/>
      <c r="D15929" s="202"/>
      <c r="E15929" s="202"/>
    </row>
    <row r="15930" spans="2:5">
      <c r="B15930" s="24"/>
      <c r="C15930" s="202"/>
      <c r="D15930" s="202"/>
      <c r="E15930" s="202"/>
    </row>
    <row r="15931" spans="2:5">
      <c r="B15931" s="24"/>
      <c r="C15931" s="202"/>
      <c r="D15931" s="202"/>
      <c r="E15931" s="202"/>
    </row>
    <row r="15932" spans="2:5">
      <c r="B15932" s="24"/>
      <c r="C15932" s="202"/>
      <c r="D15932" s="202"/>
      <c r="E15932" s="202"/>
    </row>
    <row r="15933" spans="2:5">
      <c r="B15933" s="24"/>
      <c r="C15933" s="202"/>
      <c r="D15933" s="202"/>
      <c r="E15933" s="202"/>
    </row>
    <row r="15934" spans="2:5">
      <c r="B15934" s="24"/>
      <c r="C15934" s="202"/>
      <c r="D15934" s="202"/>
      <c r="E15934" s="202"/>
    </row>
    <row r="15935" spans="2:5">
      <c r="B15935" s="24"/>
      <c r="C15935" s="202"/>
      <c r="D15935" s="202"/>
      <c r="E15935" s="202"/>
    </row>
    <row r="15936" spans="2:5">
      <c r="B15936" s="24"/>
      <c r="C15936" s="202"/>
      <c r="D15936" s="202"/>
      <c r="E15936" s="202"/>
    </row>
    <row r="15937" spans="2:5">
      <c r="B15937" s="24"/>
      <c r="C15937" s="202"/>
      <c r="D15937" s="202"/>
      <c r="E15937" s="202"/>
    </row>
    <row r="15938" spans="2:5">
      <c r="B15938" s="24"/>
      <c r="C15938" s="202"/>
      <c r="D15938" s="202"/>
      <c r="E15938" s="202"/>
    </row>
    <row r="15939" spans="2:5">
      <c r="B15939" s="24"/>
      <c r="C15939" s="202"/>
      <c r="D15939" s="202"/>
      <c r="E15939" s="202"/>
    </row>
    <row r="15940" spans="2:5">
      <c r="B15940" s="24"/>
      <c r="C15940" s="202"/>
      <c r="D15940" s="202"/>
      <c r="E15940" s="202"/>
    </row>
    <row r="15941" spans="2:5">
      <c r="B15941" s="24"/>
      <c r="C15941" s="202"/>
      <c r="D15941" s="202"/>
      <c r="E15941" s="202"/>
    </row>
    <row r="15942" spans="2:5">
      <c r="B15942" s="24"/>
      <c r="C15942" s="202"/>
      <c r="D15942" s="202"/>
      <c r="E15942" s="202"/>
    </row>
    <row r="15943" spans="2:5">
      <c r="B15943" s="24"/>
      <c r="C15943" s="202"/>
      <c r="D15943" s="202"/>
      <c r="E15943" s="202"/>
    </row>
    <row r="15944" spans="2:5">
      <c r="B15944" s="24"/>
      <c r="C15944" s="202"/>
      <c r="D15944" s="202"/>
      <c r="E15944" s="202"/>
    </row>
    <row r="15945" spans="2:5">
      <c r="B15945" s="24"/>
      <c r="C15945" s="202"/>
      <c r="D15945" s="202"/>
      <c r="E15945" s="202"/>
    </row>
    <row r="15946" spans="2:5">
      <c r="B15946" s="24"/>
      <c r="C15946" s="202"/>
      <c r="D15946" s="202"/>
      <c r="E15946" s="202"/>
    </row>
    <row r="15947" spans="2:5">
      <c r="B15947" s="24"/>
      <c r="C15947" s="202"/>
      <c r="D15947" s="202"/>
      <c r="E15947" s="202"/>
    </row>
    <row r="15948" spans="2:5">
      <c r="B15948" s="24"/>
      <c r="C15948" s="202"/>
      <c r="D15948" s="202"/>
      <c r="E15948" s="202"/>
    </row>
    <row r="15949" spans="2:5">
      <c r="B15949" s="24"/>
      <c r="C15949" s="202"/>
      <c r="D15949" s="202"/>
      <c r="E15949" s="202"/>
    </row>
    <row r="15950" spans="2:5">
      <c r="B15950" s="24"/>
      <c r="C15950" s="202"/>
      <c r="D15950" s="202"/>
      <c r="E15950" s="202"/>
    </row>
    <row r="15951" spans="2:5">
      <c r="B15951" s="24"/>
      <c r="C15951" s="202"/>
      <c r="D15951" s="202"/>
      <c r="E15951" s="202"/>
    </row>
    <row r="15952" spans="2:5">
      <c r="B15952" s="24"/>
      <c r="C15952" s="202"/>
      <c r="D15952" s="202"/>
      <c r="E15952" s="202"/>
    </row>
    <row r="15953" spans="2:5">
      <c r="B15953" s="24"/>
      <c r="C15953" s="202"/>
      <c r="D15953" s="202"/>
      <c r="E15953" s="202"/>
    </row>
    <row r="15954" spans="2:5">
      <c r="B15954" s="24"/>
      <c r="C15954" s="202"/>
      <c r="D15954" s="202"/>
      <c r="E15954" s="202"/>
    </row>
    <row r="15955" spans="2:5">
      <c r="B15955" s="24"/>
      <c r="C15955" s="202"/>
      <c r="D15955" s="202"/>
      <c r="E15955" s="202"/>
    </row>
    <row r="15956" spans="2:5">
      <c r="B15956" s="24"/>
      <c r="C15956" s="202"/>
      <c r="D15956" s="202"/>
      <c r="E15956" s="202"/>
    </row>
    <row r="15957" spans="2:5">
      <c r="B15957" s="24"/>
      <c r="C15957" s="202"/>
      <c r="D15957" s="202"/>
      <c r="E15957" s="202"/>
    </row>
    <row r="15958" spans="2:5">
      <c r="B15958" s="24"/>
      <c r="C15958" s="202"/>
      <c r="D15958" s="202"/>
      <c r="E15958" s="202"/>
    </row>
    <row r="15959" spans="2:5">
      <c r="B15959" s="24"/>
      <c r="C15959" s="202"/>
      <c r="D15959" s="202"/>
      <c r="E15959" s="202"/>
    </row>
    <row r="15960" spans="2:5">
      <c r="B15960" s="24"/>
      <c r="C15960" s="202"/>
      <c r="D15960" s="202"/>
      <c r="E15960" s="202"/>
    </row>
    <row r="15961" spans="2:5">
      <c r="B15961" s="24"/>
      <c r="C15961" s="202"/>
      <c r="D15961" s="202"/>
      <c r="E15961" s="202"/>
    </row>
    <row r="15962" spans="2:5">
      <c r="B15962" s="24"/>
      <c r="C15962" s="202"/>
      <c r="D15962" s="202"/>
      <c r="E15962" s="202"/>
    </row>
    <row r="15963" spans="2:5">
      <c r="B15963" s="24"/>
      <c r="C15963" s="202"/>
      <c r="D15963" s="202"/>
      <c r="E15963" s="202"/>
    </row>
    <row r="15964" spans="2:5">
      <c r="B15964" s="24"/>
      <c r="C15964" s="202"/>
      <c r="D15964" s="202"/>
      <c r="E15964" s="202"/>
    </row>
    <row r="15965" spans="2:5">
      <c r="B15965" s="24"/>
      <c r="C15965" s="202"/>
      <c r="D15965" s="202"/>
      <c r="E15965" s="202"/>
    </row>
    <row r="15966" spans="2:5">
      <c r="B15966" s="24"/>
      <c r="C15966" s="202"/>
      <c r="D15966" s="202"/>
      <c r="E15966" s="202"/>
    </row>
    <row r="15967" spans="2:5">
      <c r="B15967" s="24"/>
      <c r="C15967" s="202"/>
      <c r="D15967" s="202"/>
      <c r="E15967" s="202"/>
    </row>
    <row r="15968" spans="2:5">
      <c r="B15968" s="24"/>
      <c r="C15968" s="202"/>
      <c r="D15968" s="202"/>
      <c r="E15968" s="202"/>
    </row>
    <row r="15969" spans="2:5">
      <c r="B15969" s="24"/>
      <c r="C15969" s="202"/>
      <c r="D15969" s="202"/>
      <c r="E15969" s="202"/>
    </row>
    <row r="15970" spans="2:5">
      <c r="B15970" s="24"/>
      <c r="C15970" s="202"/>
      <c r="D15970" s="202"/>
      <c r="E15970" s="202"/>
    </row>
    <row r="15971" spans="2:5">
      <c r="B15971" s="24"/>
      <c r="C15971" s="202"/>
      <c r="D15971" s="202"/>
      <c r="E15971" s="202"/>
    </row>
    <row r="15972" spans="2:5">
      <c r="B15972" s="24"/>
      <c r="C15972" s="202"/>
      <c r="D15972" s="202"/>
      <c r="E15972" s="202"/>
    </row>
    <row r="15973" spans="2:5">
      <c r="B15973" s="24"/>
      <c r="C15973" s="202"/>
      <c r="D15973" s="202"/>
      <c r="E15973" s="202"/>
    </row>
    <row r="15974" spans="2:5">
      <c r="B15974" s="24"/>
      <c r="C15974" s="202"/>
      <c r="D15974" s="202"/>
      <c r="E15974" s="202"/>
    </row>
    <row r="15975" spans="2:5">
      <c r="B15975" s="24"/>
      <c r="C15975" s="202"/>
      <c r="D15975" s="202"/>
      <c r="E15975" s="202"/>
    </row>
    <row r="15976" spans="2:5">
      <c r="B15976" s="24"/>
      <c r="C15976" s="202"/>
      <c r="D15976" s="202"/>
      <c r="E15976" s="202"/>
    </row>
    <row r="15977" spans="2:5">
      <c r="B15977" s="24"/>
      <c r="C15977" s="202"/>
      <c r="D15977" s="202"/>
      <c r="E15977" s="202"/>
    </row>
    <row r="15978" spans="2:5">
      <c r="B15978" s="24"/>
      <c r="C15978" s="202"/>
      <c r="D15978" s="202"/>
      <c r="E15978" s="202"/>
    </row>
    <row r="15979" spans="2:5">
      <c r="B15979" s="24"/>
      <c r="C15979" s="202"/>
      <c r="D15979" s="202"/>
      <c r="E15979" s="202"/>
    </row>
    <row r="15980" spans="2:5">
      <c r="B15980" s="24"/>
      <c r="C15980" s="202"/>
      <c r="D15980" s="202"/>
      <c r="E15980" s="202"/>
    </row>
    <row r="15981" spans="2:5">
      <c r="B15981" s="24"/>
      <c r="C15981" s="202"/>
      <c r="D15981" s="202"/>
      <c r="E15981" s="202"/>
    </row>
    <row r="15982" spans="2:5">
      <c r="B15982" s="24"/>
      <c r="C15982" s="202"/>
      <c r="D15982" s="202"/>
      <c r="E15982" s="202"/>
    </row>
    <row r="15983" spans="2:5">
      <c r="B15983" s="24"/>
      <c r="C15983" s="202"/>
      <c r="D15983" s="202"/>
      <c r="E15983" s="202"/>
    </row>
    <row r="15984" spans="2:5">
      <c r="B15984" s="24"/>
      <c r="C15984" s="202"/>
      <c r="D15984" s="202"/>
      <c r="E15984" s="202"/>
    </row>
    <row r="15985" spans="2:5">
      <c r="B15985" s="24"/>
      <c r="C15985" s="202"/>
      <c r="D15985" s="202"/>
      <c r="E15985" s="202"/>
    </row>
    <row r="15986" spans="2:5">
      <c r="B15986" s="24"/>
      <c r="C15986" s="202"/>
      <c r="D15986" s="202"/>
      <c r="E15986" s="202"/>
    </row>
    <row r="15987" spans="2:5">
      <c r="B15987" s="24"/>
      <c r="C15987" s="202"/>
      <c r="D15987" s="202"/>
      <c r="E15987" s="202"/>
    </row>
    <row r="15988" spans="2:5">
      <c r="B15988" s="24"/>
      <c r="C15988" s="202"/>
      <c r="D15988" s="202"/>
      <c r="E15988" s="202"/>
    </row>
    <row r="15989" spans="2:5">
      <c r="B15989" s="24"/>
      <c r="C15989" s="202"/>
      <c r="D15989" s="202"/>
      <c r="E15989" s="202"/>
    </row>
    <row r="15990" spans="2:5">
      <c r="B15990" s="24"/>
      <c r="C15990" s="202"/>
      <c r="D15990" s="202"/>
      <c r="E15990" s="202"/>
    </row>
    <row r="15991" spans="2:5">
      <c r="B15991" s="24"/>
      <c r="C15991" s="202"/>
      <c r="D15991" s="202"/>
      <c r="E15991" s="202"/>
    </row>
    <row r="15992" spans="2:5">
      <c r="B15992" s="24"/>
      <c r="C15992" s="202"/>
      <c r="D15992" s="202"/>
      <c r="E15992" s="202"/>
    </row>
    <row r="15993" spans="2:5">
      <c r="B15993" s="24"/>
      <c r="C15993" s="202"/>
      <c r="D15993" s="202"/>
      <c r="E15993" s="202"/>
    </row>
    <row r="15994" spans="2:5">
      <c r="B15994" s="24"/>
      <c r="C15994" s="202"/>
      <c r="D15994" s="202"/>
      <c r="E15994" s="202"/>
    </row>
    <row r="15995" spans="2:5">
      <c r="B15995" s="24"/>
      <c r="C15995" s="202"/>
      <c r="D15995" s="202"/>
      <c r="E15995" s="202"/>
    </row>
    <row r="15996" spans="2:5">
      <c r="B15996" s="24"/>
      <c r="C15996" s="202"/>
      <c r="D15996" s="202"/>
      <c r="E15996" s="202"/>
    </row>
    <row r="15997" spans="2:5">
      <c r="B15997" s="24"/>
      <c r="C15997" s="202"/>
      <c r="D15997" s="202"/>
      <c r="E15997" s="202"/>
    </row>
    <row r="15998" spans="2:5">
      <c r="B15998" s="24"/>
      <c r="C15998" s="202"/>
      <c r="D15998" s="202"/>
      <c r="E15998" s="202"/>
    </row>
    <row r="15999" spans="2:5">
      <c r="B15999" s="24"/>
      <c r="C15999" s="202"/>
      <c r="D15999" s="202"/>
      <c r="E15999" s="202"/>
    </row>
    <row r="16000" spans="2:5">
      <c r="B16000" s="24"/>
      <c r="C16000" s="202"/>
      <c r="D16000" s="202"/>
      <c r="E16000" s="202"/>
    </row>
    <row r="16001" spans="2:5">
      <c r="B16001" s="24"/>
      <c r="C16001" s="202"/>
      <c r="D16001" s="202"/>
      <c r="E16001" s="202"/>
    </row>
    <row r="16002" spans="2:5">
      <c r="B16002" s="24"/>
      <c r="C16002" s="202"/>
      <c r="D16002" s="202"/>
      <c r="E16002" s="202"/>
    </row>
    <row r="16003" spans="2:5">
      <c r="B16003" s="24"/>
      <c r="C16003" s="202"/>
      <c r="D16003" s="202"/>
      <c r="E16003" s="202"/>
    </row>
    <row r="16004" spans="2:5">
      <c r="B16004" s="24"/>
      <c r="C16004" s="202"/>
      <c r="D16004" s="202"/>
      <c r="E16004" s="202"/>
    </row>
    <row r="16005" spans="2:5">
      <c r="B16005" s="24"/>
      <c r="C16005" s="202"/>
      <c r="D16005" s="202"/>
      <c r="E16005" s="202"/>
    </row>
    <row r="16006" spans="2:5">
      <c r="B16006" s="24"/>
      <c r="C16006" s="202"/>
      <c r="D16006" s="202"/>
      <c r="E16006" s="202"/>
    </row>
    <row r="16007" spans="2:5">
      <c r="B16007" s="24"/>
      <c r="C16007" s="202"/>
      <c r="D16007" s="202"/>
      <c r="E16007" s="202"/>
    </row>
    <row r="16008" spans="2:5">
      <c r="B16008" s="24"/>
      <c r="C16008" s="202"/>
      <c r="D16008" s="202"/>
      <c r="E16008" s="202"/>
    </row>
    <row r="16009" spans="2:5">
      <c r="B16009" s="24"/>
      <c r="C16009" s="202"/>
      <c r="D16009" s="202"/>
      <c r="E16009" s="202"/>
    </row>
    <row r="16010" spans="2:5">
      <c r="B16010" s="24"/>
      <c r="C16010" s="202"/>
      <c r="D16010" s="202"/>
      <c r="E16010" s="202"/>
    </row>
    <row r="16011" spans="2:5">
      <c r="B16011" s="24"/>
      <c r="C16011" s="202"/>
      <c r="D16011" s="202"/>
      <c r="E16011" s="202"/>
    </row>
    <row r="16012" spans="2:5">
      <c r="B16012" s="24"/>
      <c r="C16012" s="202"/>
      <c r="D16012" s="202"/>
      <c r="E16012" s="202"/>
    </row>
    <row r="16013" spans="2:5">
      <c r="B16013" s="24"/>
      <c r="C16013" s="202"/>
      <c r="D16013" s="202"/>
      <c r="E16013" s="202"/>
    </row>
    <row r="16014" spans="2:5">
      <c r="B16014" s="24"/>
      <c r="C16014" s="202"/>
      <c r="D16014" s="202"/>
      <c r="E16014" s="202"/>
    </row>
    <row r="16015" spans="2:5">
      <c r="B16015" s="24"/>
      <c r="C16015" s="202"/>
      <c r="D16015" s="202"/>
      <c r="E16015" s="202"/>
    </row>
    <row r="16016" spans="2:5">
      <c r="B16016" s="24"/>
      <c r="C16016" s="202"/>
      <c r="D16016" s="202"/>
      <c r="E16016" s="202"/>
    </row>
    <row r="16017" spans="2:5">
      <c r="B16017" s="24"/>
      <c r="C16017" s="202"/>
      <c r="D16017" s="202"/>
      <c r="E16017" s="202"/>
    </row>
    <row r="16018" spans="2:5">
      <c r="B16018" s="24"/>
      <c r="C16018" s="202"/>
      <c r="D16018" s="202"/>
      <c r="E16018" s="202"/>
    </row>
    <row r="16019" spans="2:5">
      <c r="B16019" s="24"/>
      <c r="C16019" s="202"/>
      <c r="D16019" s="202"/>
      <c r="E16019" s="202"/>
    </row>
    <row r="16020" spans="2:5">
      <c r="B16020" s="24"/>
      <c r="C16020" s="202"/>
      <c r="D16020" s="202"/>
      <c r="E16020" s="202"/>
    </row>
    <row r="16021" spans="2:5">
      <c r="B16021" s="24"/>
      <c r="C16021" s="202"/>
      <c r="D16021" s="202"/>
      <c r="E16021" s="202"/>
    </row>
    <row r="16022" spans="2:5">
      <c r="B16022" s="24"/>
      <c r="C16022" s="202"/>
      <c r="D16022" s="202"/>
      <c r="E16022" s="202"/>
    </row>
    <row r="16023" spans="2:5">
      <c r="B16023" s="24"/>
      <c r="C16023" s="202"/>
      <c r="D16023" s="202"/>
      <c r="E16023" s="202"/>
    </row>
    <row r="16024" spans="2:5">
      <c r="B16024" s="24"/>
      <c r="C16024" s="202"/>
      <c r="D16024" s="202"/>
      <c r="E16024" s="202"/>
    </row>
    <row r="16025" spans="2:5">
      <c r="B16025" s="24"/>
      <c r="C16025" s="202"/>
      <c r="D16025" s="202"/>
      <c r="E16025" s="202"/>
    </row>
    <row r="16026" spans="2:5">
      <c r="B16026" s="24"/>
      <c r="C16026" s="202"/>
      <c r="D16026" s="202"/>
      <c r="E16026" s="202"/>
    </row>
    <row r="16027" spans="2:5">
      <c r="B16027" s="24"/>
      <c r="C16027" s="202"/>
      <c r="D16027" s="202"/>
      <c r="E16027" s="202"/>
    </row>
    <row r="16028" spans="2:5">
      <c r="B16028" s="24"/>
      <c r="C16028" s="202"/>
      <c r="D16028" s="202"/>
      <c r="E16028" s="202"/>
    </row>
    <row r="16029" spans="2:5">
      <c r="B16029" s="24"/>
      <c r="C16029" s="202"/>
      <c r="D16029" s="202"/>
      <c r="E16029" s="202"/>
    </row>
    <row r="16030" spans="2:5">
      <c r="B16030" s="24"/>
      <c r="C16030" s="202"/>
      <c r="D16030" s="202"/>
      <c r="E16030" s="202"/>
    </row>
    <row r="16031" spans="2:5">
      <c r="B16031" s="24"/>
      <c r="C16031" s="202"/>
      <c r="D16031" s="202"/>
      <c r="E16031" s="202"/>
    </row>
    <row r="16032" spans="2:5">
      <c r="B16032" s="24"/>
      <c r="C16032" s="202"/>
      <c r="D16032" s="202"/>
      <c r="E16032" s="202"/>
    </row>
    <row r="16033" spans="2:5">
      <c r="B16033" s="24"/>
      <c r="C16033" s="202"/>
      <c r="D16033" s="202"/>
      <c r="E16033" s="202"/>
    </row>
    <row r="16034" spans="2:5">
      <c r="B16034" s="24"/>
      <c r="C16034" s="202"/>
      <c r="D16034" s="202"/>
      <c r="E16034" s="202"/>
    </row>
    <row r="16035" spans="2:5">
      <c r="B16035" s="24"/>
      <c r="C16035" s="202"/>
      <c r="D16035" s="202"/>
      <c r="E16035" s="202"/>
    </row>
    <row r="16036" spans="2:5">
      <c r="B16036" s="24"/>
      <c r="C16036" s="202"/>
      <c r="D16036" s="202"/>
      <c r="E16036" s="202"/>
    </row>
    <row r="16037" spans="2:5">
      <c r="B16037" s="24"/>
      <c r="C16037" s="202"/>
      <c r="D16037" s="202"/>
      <c r="E16037" s="202"/>
    </row>
    <row r="16038" spans="2:5">
      <c r="B16038" s="24"/>
      <c r="C16038" s="202"/>
      <c r="D16038" s="202"/>
      <c r="E16038" s="202"/>
    </row>
    <row r="16039" spans="2:5">
      <c r="B16039" s="24"/>
      <c r="C16039" s="202"/>
      <c r="D16039" s="202"/>
      <c r="E16039" s="202"/>
    </row>
    <row r="16040" spans="2:5">
      <c r="B16040" s="24"/>
      <c r="C16040" s="202"/>
      <c r="D16040" s="202"/>
      <c r="E16040" s="202"/>
    </row>
    <row r="16041" spans="2:5">
      <c r="B16041" s="24"/>
      <c r="C16041" s="202"/>
      <c r="D16041" s="202"/>
      <c r="E16041" s="202"/>
    </row>
    <row r="16042" spans="2:5">
      <c r="B16042" s="24"/>
      <c r="C16042" s="202"/>
      <c r="D16042" s="202"/>
      <c r="E16042" s="202"/>
    </row>
    <row r="16043" spans="2:5">
      <c r="B16043" s="24"/>
      <c r="C16043" s="202"/>
      <c r="D16043" s="202"/>
      <c r="E16043" s="202"/>
    </row>
    <row r="16044" spans="2:5">
      <c r="B16044" s="24"/>
      <c r="C16044" s="202"/>
      <c r="D16044" s="202"/>
      <c r="E16044" s="202"/>
    </row>
    <row r="16045" spans="2:5">
      <c r="B16045" s="24"/>
      <c r="C16045" s="202"/>
      <c r="D16045" s="202"/>
      <c r="E16045" s="202"/>
    </row>
    <row r="16046" spans="2:5">
      <c r="B16046" s="24"/>
      <c r="C16046" s="202"/>
      <c r="D16046" s="202"/>
      <c r="E16046" s="202"/>
    </row>
    <row r="16047" spans="2:5">
      <c r="B16047" s="24"/>
      <c r="C16047" s="202"/>
      <c r="D16047" s="202"/>
      <c r="E16047" s="202"/>
    </row>
    <row r="16048" spans="2:5">
      <c r="B16048" s="24"/>
      <c r="C16048" s="202"/>
      <c r="D16048" s="202"/>
      <c r="E16048" s="202"/>
    </row>
    <row r="16049" spans="2:5">
      <c r="B16049" s="24"/>
      <c r="C16049" s="202"/>
      <c r="D16049" s="202"/>
      <c r="E16049" s="202"/>
    </row>
    <row r="16050" spans="2:5">
      <c r="B16050" s="24"/>
      <c r="C16050" s="202"/>
      <c r="D16050" s="202"/>
      <c r="E16050" s="202"/>
    </row>
    <row r="16051" spans="2:5">
      <c r="B16051" s="24"/>
      <c r="C16051" s="202"/>
      <c r="D16051" s="202"/>
      <c r="E16051" s="202"/>
    </row>
    <row r="16052" spans="2:5">
      <c r="B16052" s="24"/>
      <c r="C16052" s="202"/>
      <c r="D16052" s="202"/>
      <c r="E16052" s="202"/>
    </row>
    <row r="16053" spans="2:5">
      <c r="B16053" s="24"/>
      <c r="C16053" s="202"/>
      <c r="D16053" s="202"/>
      <c r="E16053" s="202"/>
    </row>
    <row r="16054" spans="2:5">
      <c r="B16054" s="24"/>
      <c r="C16054" s="202"/>
      <c r="D16054" s="202"/>
      <c r="E16054" s="202"/>
    </row>
    <row r="16055" spans="2:5">
      <c r="B16055" s="24"/>
      <c r="C16055" s="202"/>
      <c r="D16055" s="202"/>
      <c r="E16055" s="202"/>
    </row>
    <row r="16056" spans="2:5">
      <c r="B16056" s="24"/>
      <c r="C16056" s="202"/>
      <c r="D16056" s="202"/>
      <c r="E16056" s="202"/>
    </row>
    <row r="16057" spans="2:5">
      <c r="B16057" s="24"/>
      <c r="C16057" s="202"/>
      <c r="D16057" s="202"/>
      <c r="E16057" s="202"/>
    </row>
    <row r="16058" spans="2:5">
      <c r="B16058" s="24"/>
      <c r="C16058" s="202"/>
      <c r="D16058" s="202"/>
      <c r="E16058" s="202"/>
    </row>
    <row r="16059" spans="2:5">
      <c r="B16059" s="24"/>
      <c r="C16059" s="202"/>
      <c r="D16059" s="202"/>
      <c r="E16059" s="202"/>
    </row>
    <row r="16060" spans="2:5">
      <c r="B16060" s="24"/>
      <c r="C16060" s="202"/>
      <c r="D16060" s="202"/>
      <c r="E16060" s="202"/>
    </row>
    <row r="16061" spans="2:5">
      <c r="B16061" s="24"/>
      <c r="C16061" s="202"/>
      <c r="D16061" s="202"/>
      <c r="E16061" s="202"/>
    </row>
    <row r="16062" spans="2:5">
      <c r="B16062" s="24"/>
      <c r="C16062" s="202"/>
      <c r="D16062" s="202"/>
      <c r="E16062" s="202"/>
    </row>
    <row r="16063" spans="2:5">
      <c r="B16063" s="24"/>
      <c r="C16063" s="202"/>
      <c r="D16063" s="202"/>
      <c r="E16063" s="202"/>
    </row>
    <row r="16064" spans="2:5">
      <c r="B16064" s="24"/>
      <c r="C16064" s="202"/>
      <c r="D16064" s="202"/>
      <c r="E16064" s="202"/>
    </row>
    <row r="16065" spans="2:5">
      <c r="B16065" s="24"/>
      <c r="C16065" s="202"/>
      <c r="D16065" s="202"/>
      <c r="E16065" s="202"/>
    </row>
    <row r="16066" spans="2:5">
      <c r="B16066" s="24"/>
      <c r="C16066" s="202"/>
      <c r="D16066" s="202"/>
      <c r="E16066" s="202"/>
    </row>
    <row r="16067" spans="2:5">
      <c r="B16067" s="24"/>
      <c r="C16067" s="202"/>
      <c r="D16067" s="202"/>
      <c r="E16067" s="202"/>
    </row>
    <row r="16068" spans="2:5">
      <c r="B16068" s="24"/>
      <c r="C16068" s="202"/>
      <c r="D16068" s="202"/>
      <c r="E16068" s="202"/>
    </row>
    <row r="16069" spans="2:5">
      <c r="B16069" s="24"/>
      <c r="C16069" s="202"/>
      <c r="D16069" s="202"/>
      <c r="E16069" s="202"/>
    </row>
    <row r="16070" spans="2:5">
      <c r="B16070" s="24"/>
      <c r="C16070" s="202"/>
      <c r="D16070" s="202"/>
      <c r="E16070" s="202"/>
    </row>
    <row r="16071" spans="2:5">
      <c r="B16071" s="24"/>
      <c r="C16071" s="202"/>
      <c r="D16071" s="202"/>
      <c r="E16071" s="202"/>
    </row>
    <row r="16072" spans="2:5">
      <c r="B16072" s="24"/>
      <c r="C16072" s="202"/>
      <c r="D16072" s="202"/>
      <c r="E16072" s="202"/>
    </row>
    <row r="16073" spans="2:5">
      <c r="B16073" s="24"/>
      <c r="C16073" s="202"/>
      <c r="D16073" s="202"/>
      <c r="E16073" s="202"/>
    </row>
    <row r="16074" spans="2:5">
      <c r="B16074" s="24"/>
      <c r="C16074" s="202"/>
      <c r="D16074" s="202"/>
      <c r="E16074" s="202"/>
    </row>
    <row r="16075" spans="2:5">
      <c r="B16075" s="24"/>
      <c r="C16075" s="202"/>
      <c r="D16075" s="202"/>
      <c r="E16075" s="202"/>
    </row>
    <row r="16076" spans="2:5">
      <c r="B16076" s="24"/>
      <c r="C16076" s="202"/>
      <c r="D16076" s="202"/>
      <c r="E16076" s="202"/>
    </row>
    <row r="16077" spans="2:5">
      <c r="B16077" s="24"/>
      <c r="C16077" s="202"/>
      <c r="D16077" s="202"/>
      <c r="E16077" s="202"/>
    </row>
    <row r="16078" spans="2:5">
      <c r="B16078" s="24"/>
      <c r="C16078" s="202"/>
      <c r="D16078" s="202"/>
      <c r="E16078" s="202"/>
    </row>
    <row r="16079" spans="2:5">
      <c r="B16079" s="24"/>
      <c r="C16079" s="202"/>
      <c r="D16079" s="202"/>
      <c r="E16079" s="202"/>
    </row>
    <row r="16080" spans="2:5">
      <c r="B16080" s="24"/>
      <c r="C16080" s="202"/>
      <c r="D16080" s="202"/>
      <c r="E16080" s="202"/>
    </row>
    <row r="16081" spans="2:5">
      <c r="B16081" s="24"/>
      <c r="C16081" s="202"/>
      <c r="D16081" s="202"/>
      <c r="E16081" s="202"/>
    </row>
    <row r="16082" spans="2:5">
      <c r="B16082" s="24"/>
      <c r="C16082" s="202"/>
      <c r="D16082" s="202"/>
      <c r="E16082" s="202"/>
    </row>
    <row r="16083" spans="2:5">
      <c r="B16083" s="24"/>
      <c r="C16083" s="202"/>
      <c r="D16083" s="202"/>
      <c r="E16083" s="202"/>
    </row>
    <row r="16084" spans="2:5">
      <c r="B16084" s="24"/>
      <c r="C16084" s="202"/>
      <c r="D16084" s="202"/>
      <c r="E16084" s="202"/>
    </row>
    <row r="16085" spans="2:5">
      <c r="B16085" s="24"/>
      <c r="C16085" s="202"/>
      <c r="D16085" s="202"/>
      <c r="E16085" s="202"/>
    </row>
    <row r="16086" spans="2:5">
      <c r="B16086" s="24"/>
      <c r="C16086" s="202"/>
      <c r="D16086" s="202"/>
      <c r="E16086" s="202"/>
    </row>
    <row r="16087" spans="2:5">
      <c r="B16087" s="24"/>
      <c r="C16087" s="202"/>
      <c r="D16087" s="202"/>
      <c r="E16087" s="202"/>
    </row>
    <row r="16088" spans="2:5">
      <c r="B16088" s="24"/>
      <c r="C16088" s="202"/>
      <c r="D16088" s="202"/>
      <c r="E16088" s="202"/>
    </row>
    <row r="16089" spans="2:5">
      <c r="B16089" s="24"/>
      <c r="C16089" s="202"/>
      <c r="D16089" s="202"/>
      <c r="E16089" s="202"/>
    </row>
    <row r="16090" spans="2:5">
      <c r="B16090" s="24"/>
      <c r="C16090" s="202"/>
      <c r="D16090" s="202"/>
      <c r="E16090" s="202"/>
    </row>
    <row r="16091" spans="2:5">
      <c r="B16091" s="24"/>
      <c r="C16091" s="202"/>
      <c r="D16091" s="202"/>
      <c r="E16091" s="202"/>
    </row>
    <row r="16092" spans="2:5">
      <c r="B16092" s="24"/>
      <c r="C16092" s="202"/>
      <c r="D16092" s="202"/>
      <c r="E16092" s="202"/>
    </row>
    <row r="16093" spans="2:5">
      <c r="B16093" s="24"/>
      <c r="C16093" s="202"/>
      <c r="D16093" s="202"/>
      <c r="E16093" s="202"/>
    </row>
    <row r="16094" spans="2:5">
      <c r="B16094" s="24"/>
      <c r="C16094" s="202"/>
      <c r="D16094" s="202"/>
      <c r="E16094" s="202"/>
    </row>
    <row r="16095" spans="2:5">
      <c r="B16095" s="24"/>
      <c r="C16095" s="202"/>
      <c r="D16095" s="202"/>
      <c r="E16095" s="202"/>
    </row>
    <row r="16096" spans="2:5">
      <c r="B16096" s="24"/>
      <c r="C16096" s="202"/>
      <c r="D16096" s="202"/>
      <c r="E16096" s="202"/>
    </row>
    <row r="16097" spans="2:5">
      <c r="B16097" s="24"/>
      <c r="C16097" s="202"/>
      <c r="D16097" s="202"/>
      <c r="E16097" s="202"/>
    </row>
    <row r="16098" spans="2:5">
      <c r="B16098" s="24"/>
      <c r="C16098" s="202"/>
      <c r="D16098" s="202"/>
      <c r="E16098" s="202"/>
    </row>
    <row r="16099" spans="2:5">
      <c r="B16099" s="24"/>
      <c r="C16099" s="202"/>
      <c r="D16099" s="202"/>
      <c r="E16099" s="202"/>
    </row>
    <row r="16100" spans="2:5">
      <c r="B16100" s="24"/>
      <c r="C16100" s="202"/>
      <c r="D16100" s="202"/>
      <c r="E16100" s="202"/>
    </row>
    <row r="16101" spans="2:5">
      <c r="B16101" s="24"/>
      <c r="C16101" s="202"/>
      <c r="D16101" s="202"/>
      <c r="E16101" s="202"/>
    </row>
    <row r="16102" spans="2:5">
      <c r="B16102" s="24"/>
      <c r="C16102" s="202"/>
      <c r="D16102" s="202"/>
      <c r="E16102" s="202"/>
    </row>
    <row r="16103" spans="2:5">
      <c r="B16103" s="24"/>
      <c r="C16103" s="202"/>
      <c r="D16103" s="202"/>
      <c r="E16103" s="202"/>
    </row>
    <row r="16104" spans="2:5">
      <c r="B16104" s="24"/>
      <c r="C16104" s="202"/>
      <c r="D16104" s="202"/>
      <c r="E16104" s="202"/>
    </row>
    <row r="16105" spans="2:5">
      <c r="B16105" s="24"/>
      <c r="C16105" s="202"/>
      <c r="D16105" s="202"/>
      <c r="E16105" s="202"/>
    </row>
    <row r="16106" spans="2:5">
      <c r="B16106" s="24"/>
      <c r="C16106" s="202"/>
      <c r="D16106" s="202"/>
      <c r="E16106" s="202"/>
    </row>
    <row r="16107" spans="2:5">
      <c r="B16107" s="24"/>
      <c r="C16107" s="202"/>
      <c r="D16107" s="202"/>
      <c r="E16107" s="202"/>
    </row>
    <row r="16108" spans="2:5">
      <c r="B16108" s="24"/>
      <c r="C16108" s="202"/>
      <c r="D16108" s="202"/>
      <c r="E16108" s="202"/>
    </row>
    <row r="16109" spans="2:5">
      <c r="B16109" s="24"/>
      <c r="C16109" s="202"/>
      <c r="D16109" s="202"/>
      <c r="E16109" s="202"/>
    </row>
    <row r="16110" spans="2:5">
      <c r="B16110" s="24"/>
      <c r="C16110" s="202"/>
      <c r="D16110" s="202"/>
      <c r="E16110" s="202"/>
    </row>
    <row r="16111" spans="2:5">
      <c r="B16111" s="24"/>
      <c r="C16111" s="202"/>
      <c r="D16111" s="202"/>
      <c r="E16111" s="202"/>
    </row>
    <row r="16112" spans="2:5">
      <c r="B16112" s="24"/>
      <c r="C16112" s="202"/>
      <c r="D16112" s="202"/>
      <c r="E16112" s="202"/>
    </row>
    <row r="16113" spans="2:5">
      <c r="B16113" s="24"/>
      <c r="C16113" s="202"/>
      <c r="D16113" s="202"/>
      <c r="E16113" s="202"/>
    </row>
    <row r="16114" spans="2:5">
      <c r="B16114" s="24"/>
      <c r="C16114" s="202"/>
      <c r="D16114" s="202"/>
      <c r="E16114" s="202"/>
    </row>
    <row r="16115" spans="2:5">
      <c r="B16115" s="24"/>
      <c r="C16115" s="202"/>
      <c r="D16115" s="202"/>
      <c r="E16115" s="202"/>
    </row>
    <row r="16116" spans="2:5">
      <c r="B16116" s="24"/>
      <c r="C16116" s="202"/>
      <c r="D16116" s="202"/>
      <c r="E16116" s="202"/>
    </row>
    <row r="16117" spans="2:5">
      <c r="B16117" s="24"/>
      <c r="C16117" s="202"/>
      <c r="D16117" s="202"/>
      <c r="E16117" s="202"/>
    </row>
    <row r="16118" spans="2:5">
      <c r="B16118" s="24"/>
      <c r="C16118" s="202"/>
      <c r="D16118" s="202"/>
      <c r="E16118" s="202"/>
    </row>
    <row r="16119" spans="2:5">
      <c r="B16119" s="24"/>
      <c r="C16119" s="202"/>
      <c r="D16119" s="202"/>
      <c r="E16119" s="202"/>
    </row>
    <row r="16120" spans="2:5">
      <c r="B16120" s="24"/>
      <c r="C16120" s="202"/>
      <c r="D16120" s="202"/>
      <c r="E16120" s="202"/>
    </row>
    <row r="16121" spans="2:5">
      <c r="B16121" s="24"/>
      <c r="C16121" s="202"/>
      <c r="D16121" s="202"/>
      <c r="E16121" s="202"/>
    </row>
    <row r="16122" spans="2:5">
      <c r="B16122" s="24"/>
      <c r="C16122" s="202"/>
      <c r="D16122" s="202"/>
      <c r="E16122" s="202"/>
    </row>
    <row r="16123" spans="2:5">
      <c r="B16123" s="24"/>
      <c r="C16123" s="202"/>
      <c r="D16123" s="202"/>
      <c r="E16123" s="202"/>
    </row>
    <row r="16124" spans="2:5">
      <c r="B16124" s="24"/>
      <c r="C16124" s="202"/>
      <c r="D16124" s="202"/>
      <c r="E16124" s="202"/>
    </row>
    <row r="16125" spans="2:5">
      <c r="B16125" s="24"/>
      <c r="C16125" s="202"/>
      <c r="D16125" s="202"/>
      <c r="E16125" s="202"/>
    </row>
    <row r="16126" spans="2:5">
      <c r="B16126" s="24"/>
      <c r="C16126" s="202"/>
      <c r="D16126" s="202"/>
      <c r="E16126" s="202"/>
    </row>
    <row r="16127" spans="2:5">
      <c r="B16127" s="24"/>
      <c r="C16127" s="202"/>
      <c r="D16127" s="202"/>
      <c r="E16127" s="202"/>
    </row>
    <row r="16128" spans="2:5">
      <c r="B16128" s="24"/>
      <c r="C16128" s="202"/>
      <c r="D16128" s="202"/>
      <c r="E16128" s="202"/>
    </row>
    <row r="16129" spans="2:5">
      <c r="B16129" s="24"/>
      <c r="C16129" s="202"/>
      <c r="D16129" s="202"/>
      <c r="E16129" s="202"/>
    </row>
    <row r="16130" spans="2:5">
      <c r="B16130" s="24"/>
      <c r="C16130" s="202"/>
      <c r="D16130" s="202"/>
      <c r="E16130" s="202"/>
    </row>
    <row r="16131" spans="2:5">
      <c r="B16131" s="24"/>
      <c r="C16131" s="202"/>
      <c r="D16131" s="202"/>
      <c r="E16131" s="202"/>
    </row>
    <row r="16132" spans="2:5">
      <c r="B16132" s="24"/>
      <c r="C16132" s="202"/>
      <c r="D16132" s="202"/>
      <c r="E16132" s="202"/>
    </row>
    <row r="16133" spans="2:5">
      <c r="B16133" s="24"/>
      <c r="C16133" s="202"/>
      <c r="D16133" s="202"/>
      <c r="E16133" s="202"/>
    </row>
    <row r="16134" spans="2:5">
      <c r="B16134" s="24"/>
      <c r="C16134" s="202"/>
      <c r="D16134" s="202"/>
      <c r="E16134" s="202"/>
    </row>
    <row r="16135" spans="2:5">
      <c r="B16135" s="24"/>
      <c r="C16135" s="202"/>
      <c r="D16135" s="202"/>
      <c r="E16135" s="202"/>
    </row>
    <row r="16136" spans="2:5">
      <c r="B16136" s="24"/>
      <c r="C16136" s="202"/>
      <c r="D16136" s="202"/>
      <c r="E16136" s="202"/>
    </row>
    <row r="16137" spans="2:5">
      <c r="B16137" s="24"/>
      <c r="C16137" s="202"/>
      <c r="D16137" s="202"/>
      <c r="E16137" s="202"/>
    </row>
    <row r="16138" spans="2:5">
      <c r="B16138" s="24"/>
      <c r="C16138" s="202"/>
      <c r="D16138" s="202"/>
      <c r="E16138" s="202"/>
    </row>
    <row r="16139" spans="2:5">
      <c r="B16139" s="24"/>
      <c r="C16139" s="202"/>
      <c r="D16139" s="202"/>
      <c r="E16139" s="202"/>
    </row>
    <row r="16140" spans="2:5">
      <c r="B16140" s="24"/>
      <c r="C16140" s="202"/>
      <c r="D16140" s="202"/>
      <c r="E16140" s="202"/>
    </row>
    <row r="16141" spans="2:5">
      <c r="B16141" s="24"/>
      <c r="C16141" s="202"/>
      <c r="D16141" s="202"/>
      <c r="E16141" s="202"/>
    </row>
    <row r="16142" spans="2:5">
      <c r="B16142" s="24"/>
      <c r="C16142" s="202"/>
      <c r="D16142" s="202"/>
      <c r="E16142" s="202"/>
    </row>
    <row r="16143" spans="2:5">
      <c r="B16143" s="24"/>
      <c r="C16143" s="202"/>
      <c r="D16143" s="202"/>
      <c r="E16143" s="202"/>
    </row>
    <row r="16144" spans="2:5">
      <c r="B16144" s="24"/>
      <c r="C16144" s="202"/>
      <c r="D16144" s="202"/>
      <c r="E16144" s="202"/>
    </row>
    <row r="16145" spans="2:5">
      <c r="B16145" s="24"/>
      <c r="C16145" s="202"/>
      <c r="D16145" s="202"/>
      <c r="E16145" s="202"/>
    </row>
    <row r="16146" spans="2:5">
      <c r="B16146" s="24"/>
      <c r="C16146" s="202"/>
      <c r="D16146" s="202"/>
      <c r="E16146" s="202"/>
    </row>
    <row r="16147" spans="2:5">
      <c r="B16147" s="24"/>
      <c r="C16147" s="202"/>
      <c r="D16147" s="202"/>
      <c r="E16147" s="202"/>
    </row>
    <row r="16148" spans="2:5">
      <c r="B16148" s="24"/>
      <c r="C16148" s="202"/>
      <c r="D16148" s="202"/>
      <c r="E16148" s="202"/>
    </row>
    <row r="16149" spans="2:5">
      <c r="B16149" s="24"/>
      <c r="C16149" s="202"/>
      <c r="D16149" s="202"/>
      <c r="E16149" s="202"/>
    </row>
    <row r="16150" spans="2:5">
      <c r="B16150" s="24"/>
      <c r="C16150" s="202"/>
      <c r="D16150" s="202"/>
      <c r="E16150" s="202"/>
    </row>
    <row r="16151" spans="2:5">
      <c r="B16151" s="24"/>
      <c r="C16151" s="202"/>
      <c r="D16151" s="202"/>
      <c r="E16151" s="202"/>
    </row>
    <row r="16152" spans="2:5">
      <c r="B16152" s="24"/>
      <c r="C16152" s="202"/>
      <c r="D16152" s="202"/>
      <c r="E16152" s="202"/>
    </row>
    <row r="16153" spans="2:5">
      <c r="B16153" s="24"/>
      <c r="C16153" s="202"/>
      <c r="D16153" s="202"/>
      <c r="E16153" s="202"/>
    </row>
    <row r="16154" spans="2:5">
      <c r="B16154" s="24"/>
      <c r="C16154" s="202"/>
      <c r="D16154" s="202"/>
      <c r="E16154" s="202"/>
    </row>
    <row r="16155" spans="2:5">
      <c r="B16155" s="24"/>
      <c r="C16155" s="202"/>
      <c r="D16155" s="202"/>
      <c r="E16155" s="202"/>
    </row>
    <row r="16156" spans="2:5">
      <c r="B16156" s="24"/>
      <c r="C16156" s="202"/>
      <c r="D16156" s="202"/>
      <c r="E16156" s="202"/>
    </row>
    <row r="16157" spans="2:5">
      <c r="B16157" s="24"/>
      <c r="C16157" s="202"/>
      <c r="D16157" s="202"/>
      <c r="E16157" s="202"/>
    </row>
    <row r="16158" spans="2:5">
      <c r="B16158" s="24"/>
      <c r="C16158" s="202"/>
      <c r="D16158" s="202"/>
      <c r="E16158" s="202"/>
    </row>
    <row r="16159" spans="2:5">
      <c r="B16159" s="24"/>
      <c r="C16159" s="202"/>
      <c r="D16159" s="202"/>
      <c r="E16159" s="202"/>
    </row>
    <row r="16160" spans="2:5">
      <c r="B16160" s="24"/>
      <c r="C16160" s="202"/>
      <c r="D16160" s="202"/>
      <c r="E16160" s="202"/>
    </row>
    <row r="16161" spans="2:5">
      <c r="B16161" s="24"/>
      <c r="C16161" s="202"/>
      <c r="D16161" s="202"/>
      <c r="E16161" s="202"/>
    </row>
    <row r="16162" spans="2:5">
      <c r="B16162" s="24"/>
      <c r="C16162" s="202"/>
      <c r="D16162" s="202"/>
      <c r="E16162" s="202"/>
    </row>
    <row r="16163" spans="2:5">
      <c r="B16163" s="24"/>
      <c r="C16163" s="202"/>
      <c r="D16163" s="202"/>
      <c r="E16163" s="202"/>
    </row>
    <row r="16164" spans="2:5">
      <c r="B16164" s="24"/>
      <c r="C16164" s="202"/>
      <c r="D16164" s="202"/>
      <c r="E16164" s="202"/>
    </row>
    <row r="16165" spans="2:5">
      <c r="B16165" s="24"/>
      <c r="C16165" s="202"/>
      <c r="D16165" s="202"/>
      <c r="E16165" s="202"/>
    </row>
    <row r="16166" spans="2:5">
      <c r="B16166" s="24"/>
      <c r="C16166" s="202"/>
      <c r="D16166" s="202"/>
      <c r="E16166" s="202"/>
    </row>
    <row r="16167" spans="2:5">
      <c r="B16167" s="24"/>
      <c r="C16167" s="202"/>
      <c r="D16167" s="202"/>
      <c r="E16167" s="202"/>
    </row>
    <row r="16168" spans="2:5">
      <c r="B16168" s="24"/>
      <c r="C16168" s="202"/>
      <c r="D16168" s="202"/>
      <c r="E16168" s="202"/>
    </row>
    <row r="16169" spans="2:5">
      <c r="B16169" s="24"/>
      <c r="C16169" s="202"/>
      <c r="D16169" s="202"/>
      <c r="E16169" s="202"/>
    </row>
    <row r="16170" spans="2:5">
      <c r="B16170" s="24"/>
      <c r="C16170" s="202"/>
      <c r="D16170" s="202"/>
      <c r="E16170" s="202"/>
    </row>
    <row r="16171" spans="2:5">
      <c r="B16171" s="24"/>
      <c r="C16171" s="202"/>
      <c r="D16171" s="202"/>
      <c r="E16171" s="202"/>
    </row>
    <row r="16172" spans="2:5">
      <c r="B16172" s="24"/>
      <c r="C16172" s="202"/>
      <c r="D16172" s="202"/>
      <c r="E16172" s="202"/>
    </row>
    <row r="16173" spans="2:5">
      <c r="B16173" s="24"/>
      <c r="C16173" s="202"/>
      <c r="D16173" s="202"/>
      <c r="E16173" s="202"/>
    </row>
    <row r="16174" spans="2:5">
      <c r="B16174" s="24"/>
      <c r="C16174" s="202"/>
      <c r="D16174" s="202"/>
      <c r="E16174" s="202"/>
    </row>
    <row r="16175" spans="2:5">
      <c r="B16175" s="24"/>
      <c r="C16175" s="202"/>
      <c r="D16175" s="202"/>
      <c r="E16175" s="202"/>
    </row>
    <row r="16176" spans="2:5">
      <c r="B16176" s="24"/>
      <c r="C16176" s="202"/>
      <c r="D16176" s="202"/>
      <c r="E16176" s="202"/>
    </row>
    <row r="16177" spans="2:5">
      <c r="B16177" s="24"/>
      <c r="C16177" s="202"/>
      <c r="D16177" s="202"/>
      <c r="E16177" s="202"/>
    </row>
    <row r="16178" spans="2:5">
      <c r="B16178" s="24"/>
      <c r="C16178" s="202"/>
      <c r="D16178" s="202"/>
      <c r="E16178" s="202"/>
    </row>
    <row r="16179" spans="2:5">
      <c r="B16179" s="24"/>
      <c r="C16179" s="202"/>
      <c r="D16179" s="202"/>
      <c r="E16179" s="202"/>
    </row>
    <row r="16180" spans="2:5">
      <c r="B16180" s="24"/>
      <c r="C16180" s="202"/>
      <c r="D16180" s="202"/>
      <c r="E16180" s="202"/>
    </row>
    <row r="16181" spans="2:5">
      <c r="B16181" s="24"/>
      <c r="C16181" s="202"/>
      <c r="D16181" s="202"/>
      <c r="E16181" s="202"/>
    </row>
    <row r="16182" spans="2:5">
      <c r="B16182" s="24"/>
      <c r="C16182" s="202"/>
      <c r="D16182" s="202"/>
      <c r="E16182" s="202"/>
    </row>
    <row r="16183" spans="2:5">
      <c r="B16183" s="24"/>
      <c r="C16183" s="202"/>
      <c r="D16183" s="202"/>
      <c r="E16183" s="202"/>
    </row>
    <row r="16184" spans="2:5">
      <c r="B16184" s="24"/>
      <c r="C16184" s="202"/>
      <c r="D16184" s="202"/>
      <c r="E16184" s="202"/>
    </row>
    <row r="16185" spans="2:5">
      <c r="B16185" s="24"/>
      <c r="C16185" s="202"/>
      <c r="D16185" s="202"/>
      <c r="E16185" s="202"/>
    </row>
    <row r="16186" spans="2:5">
      <c r="B16186" s="24"/>
      <c r="C16186" s="202"/>
      <c r="D16186" s="202"/>
      <c r="E16186" s="202"/>
    </row>
    <row r="16187" spans="2:5">
      <c r="B16187" s="24"/>
      <c r="C16187" s="202"/>
      <c r="D16187" s="202"/>
      <c r="E16187" s="202"/>
    </row>
    <row r="16188" spans="2:5">
      <c r="B16188" s="24"/>
      <c r="C16188" s="202"/>
      <c r="D16188" s="202"/>
      <c r="E16188" s="202"/>
    </row>
    <row r="16189" spans="2:5">
      <c r="B16189" s="24"/>
      <c r="C16189" s="202"/>
      <c r="D16189" s="202"/>
      <c r="E16189" s="202"/>
    </row>
    <row r="16190" spans="2:5">
      <c r="B16190" s="24"/>
      <c r="C16190" s="202"/>
      <c r="D16190" s="202"/>
      <c r="E16190" s="202"/>
    </row>
    <row r="16191" spans="2:5">
      <c r="B16191" s="24"/>
      <c r="C16191" s="202"/>
      <c r="D16191" s="202"/>
      <c r="E16191" s="202"/>
    </row>
    <row r="16192" spans="2:5">
      <c r="B16192" s="24"/>
      <c r="C16192" s="202"/>
      <c r="D16192" s="202"/>
      <c r="E16192" s="202"/>
    </row>
    <row r="16193" spans="2:5">
      <c r="B16193" s="24"/>
      <c r="C16193" s="202"/>
      <c r="D16193" s="202"/>
      <c r="E16193" s="202"/>
    </row>
    <row r="16194" spans="2:5">
      <c r="B16194" s="24"/>
      <c r="C16194" s="202"/>
      <c r="D16194" s="202"/>
      <c r="E16194" s="202"/>
    </row>
    <row r="16195" spans="2:5">
      <c r="B16195" s="24"/>
      <c r="C16195" s="202"/>
      <c r="D16195" s="202"/>
      <c r="E16195" s="202"/>
    </row>
    <row r="16196" spans="2:5">
      <c r="B16196" s="24"/>
      <c r="C16196" s="202"/>
      <c r="D16196" s="202"/>
      <c r="E16196" s="202"/>
    </row>
    <row r="16197" spans="2:5">
      <c r="B16197" s="24"/>
      <c r="C16197" s="202"/>
      <c r="D16197" s="202"/>
      <c r="E16197" s="202"/>
    </row>
    <row r="16198" spans="2:5">
      <c r="B16198" s="24"/>
      <c r="C16198" s="202"/>
      <c r="D16198" s="202"/>
      <c r="E16198" s="202"/>
    </row>
    <row r="16199" spans="2:5">
      <c r="B16199" s="24"/>
      <c r="C16199" s="202"/>
      <c r="D16199" s="202"/>
      <c r="E16199" s="202"/>
    </row>
    <row r="16200" spans="2:5">
      <c r="B16200" s="24"/>
      <c r="C16200" s="202"/>
      <c r="D16200" s="202"/>
      <c r="E16200" s="202"/>
    </row>
    <row r="16201" spans="2:5">
      <c r="B16201" s="24"/>
      <c r="C16201" s="202"/>
      <c r="D16201" s="202"/>
      <c r="E16201" s="202"/>
    </row>
    <row r="16202" spans="2:5">
      <c r="B16202" s="24"/>
      <c r="C16202" s="202"/>
      <c r="D16202" s="202"/>
      <c r="E16202" s="202"/>
    </row>
    <row r="16203" spans="2:5">
      <c r="B16203" s="24"/>
      <c r="C16203" s="202"/>
      <c r="D16203" s="202"/>
      <c r="E16203" s="202"/>
    </row>
    <row r="16204" spans="2:5">
      <c r="B16204" s="24"/>
      <c r="C16204" s="202"/>
      <c r="D16204" s="202"/>
      <c r="E16204" s="202"/>
    </row>
    <row r="16205" spans="2:5">
      <c r="B16205" s="24"/>
      <c r="C16205" s="202"/>
      <c r="D16205" s="202"/>
      <c r="E16205" s="202"/>
    </row>
    <row r="16206" spans="2:5">
      <c r="B16206" s="24"/>
      <c r="C16206" s="202"/>
      <c r="D16206" s="202"/>
      <c r="E16206" s="202"/>
    </row>
    <row r="16207" spans="2:5">
      <c r="B16207" s="24"/>
      <c r="C16207" s="202"/>
      <c r="D16207" s="202"/>
      <c r="E16207" s="202"/>
    </row>
    <row r="16208" spans="2:5">
      <c r="B16208" s="24"/>
      <c r="C16208" s="202"/>
      <c r="D16208" s="202"/>
      <c r="E16208" s="202"/>
    </row>
    <row r="16209" spans="2:5">
      <c r="B16209" s="24"/>
      <c r="C16209" s="202"/>
      <c r="D16209" s="202"/>
      <c r="E16209" s="202"/>
    </row>
    <row r="16210" spans="2:5">
      <c r="B16210" s="24"/>
      <c r="C16210" s="202"/>
      <c r="D16210" s="202"/>
      <c r="E16210" s="202"/>
    </row>
    <row r="16211" spans="2:5">
      <c r="B16211" s="24"/>
      <c r="C16211" s="202"/>
      <c r="D16211" s="202"/>
      <c r="E16211" s="202"/>
    </row>
    <row r="16212" spans="2:5">
      <c r="B16212" s="24"/>
      <c r="C16212" s="202"/>
      <c r="D16212" s="202"/>
      <c r="E16212" s="202"/>
    </row>
    <row r="16213" spans="2:5">
      <c r="B16213" s="24"/>
      <c r="C16213" s="202"/>
      <c r="D16213" s="202"/>
      <c r="E16213" s="202"/>
    </row>
    <row r="16214" spans="2:5">
      <c r="B16214" s="24"/>
      <c r="C16214" s="202"/>
      <c r="D16214" s="202"/>
      <c r="E16214" s="202"/>
    </row>
    <row r="16215" spans="2:5">
      <c r="B16215" s="24"/>
      <c r="C16215" s="202"/>
      <c r="D16215" s="202"/>
      <c r="E16215" s="202"/>
    </row>
    <row r="16216" spans="2:5">
      <c r="B16216" s="24"/>
      <c r="C16216" s="202"/>
      <c r="D16216" s="202"/>
      <c r="E16216" s="202"/>
    </row>
    <row r="16217" spans="2:5">
      <c r="B16217" s="24"/>
      <c r="C16217" s="202"/>
      <c r="D16217" s="202"/>
      <c r="E16217" s="202"/>
    </row>
    <row r="16218" spans="2:5">
      <c r="B16218" s="24"/>
      <c r="C16218" s="202"/>
      <c r="D16218" s="202"/>
      <c r="E16218" s="202"/>
    </row>
    <row r="16219" spans="2:5">
      <c r="B16219" s="24"/>
      <c r="C16219" s="202"/>
      <c r="D16219" s="202"/>
      <c r="E16219" s="202"/>
    </row>
    <row r="16220" spans="2:5">
      <c r="B16220" s="24"/>
      <c r="C16220" s="202"/>
      <c r="D16220" s="202"/>
      <c r="E16220" s="202"/>
    </row>
    <row r="16221" spans="2:5">
      <c r="B16221" s="24"/>
      <c r="C16221" s="202"/>
      <c r="D16221" s="202"/>
      <c r="E16221" s="202"/>
    </row>
    <row r="16222" spans="2:5">
      <c r="B16222" s="24"/>
      <c r="C16222" s="202"/>
      <c r="D16222" s="202"/>
      <c r="E16222" s="202"/>
    </row>
    <row r="16223" spans="2:5">
      <c r="B16223" s="24"/>
      <c r="C16223" s="202"/>
      <c r="D16223" s="202"/>
      <c r="E16223" s="202"/>
    </row>
    <row r="16224" spans="2:5">
      <c r="B16224" s="24"/>
      <c r="C16224" s="202"/>
      <c r="D16224" s="202"/>
      <c r="E16224" s="202"/>
    </row>
    <row r="16225" spans="2:5">
      <c r="B16225" s="24"/>
      <c r="C16225" s="202"/>
      <c r="D16225" s="202"/>
      <c r="E16225" s="202"/>
    </row>
    <row r="16226" spans="2:5">
      <c r="B16226" s="24"/>
      <c r="C16226" s="202"/>
      <c r="D16226" s="202"/>
      <c r="E16226" s="202"/>
    </row>
    <row r="16227" spans="2:5">
      <c r="B16227" s="24"/>
      <c r="C16227" s="202"/>
      <c r="D16227" s="202"/>
      <c r="E16227" s="202"/>
    </row>
    <row r="16228" spans="2:5">
      <c r="B16228" s="24"/>
      <c r="C16228" s="202"/>
      <c r="D16228" s="202"/>
      <c r="E16228" s="202"/>
    </row>
    <row r="16229" spans="2:5">
      <c r="B16229" s="24"/>
      <c r="C16229" s="202"/>
      <c r="D16229" s="202"/>
      <c r="E16229" s="202"/>
    </row>
    <row r="16230" spans="2:5">
      <c r="B16230" s="24"/>
      <c r="C16230" s="202"/>
      <c r="D16230" s="202"/>
      <c r="E16230" s="202"/>
    </row>
    <row r="16231" spans="2:5">
      <c r="B16231" s="24"/>
      <c r="C16231" s="202"/>
      <c r="D16231" s="202"/>
      <c r="E16231" s="202"/>
    </row>
    <row r="16232" spans="2:5">
      <c r="B16232" s="24"/>
      <c r="C16232" s="202"/>
      <c r="D16232" s="202"/>
      <c r="E16232" s="202"/>
    </row>
    <row r="16233" spans="2:5">
      <c r="B16233" s="24"/>
      <c r="C16233" s="202"/>
      <c r="D16233" s="202"/>
      <c r="E16233" s="202"/>
    </row>
    <row r="16234" spans="2:5">
      <c r="B16234" s="24"/>
      <c r="C16234" s="202"/>
      <c r="D16234" s="202"/>
      <c r="E16234" s="202"/>
    </row>
    <row r="16235" spans="2:5">
      <c r="B16235" s="24"/>
      <c r="C16235" s="202"/>
      <c r="D16235" s="202"/>
      <c r="E16235" s="202"/>
    </row>
    <row r="16236" spans="2:5">
      <c r="B16236" s="24"/>
      <c r="C16236" s="202"/>
      <c r="D16236" s="202"/>
      <c r="E16236" s="202"/>
    </row>
    <row r="16237" spans="2:5">
      <c r="B16237" s="24"/>
      <c r="C16237" s="202"/>
      <c r="D16237" s="202"/>
      <c r="E16237" s="202"/>
    </row>
    <row r="16238" spans="2:5">
      <c r="B16238" s="24"/>
      <c r="C16238" s="202"/>
      <c r="D16238" s="202"/>
      <c r="E16238" s="202"/>
    </row>
    <row r="16239" spans="2:5">
      <c r="B16239" s="24"/>
      <c r="C16239" s="202"/>
      <c r="D16239" s="202"/>
      <c r="E16239" s="202"/>
    </row>
    <row r="16240" spans="2:5">
      <c r="B16240" s="24"/>
      <c r="C16240" s="202"/>
      <c r="D16240" s="202"/>
      <c r="E16240" s="202"/>
    </row>
    <row r="16241" spans="2:5">
      <c r="B16241" s="24"/>
      <c r="C16241" s="202"/>
      <c r="D16241" s="202"/>
      <c r="E16241" s="202"/>
    </row>
    <row r="16242" spans="2:5">
      <c r="B16242" s="24"/>
      <c r="C16242" s="202"/>
      <c r="D16242" s="202"/>
      <c r="E16242" s="202"/>
    </row>
    <row r="16243" spans="2:5">
      <c r="B16243" s="24"/>
      <c r="C16243" s="202"/>
      <c r="D16243" s="202"/>
      <c r="E16243" s="202"/>
    </row>
    <row r="16244" spans="2:5">
      <c r="B16244" s="24"/>
      <c r="C16244" s="202"/>
      <c r="D16244" s="202"/>
      <c r="E16244" s="202"/>
    </row>
    <row r="16245" spans="2:5">
      <c r="B16245" s="24"/>
      <c r="C16245" s="202"/>
      <c r="D16245" s="202"/>
      <c r="E16245" s="202"/>
    </row>
    <row r="16246" spans="2:5">
      <c r="B16246" s="24"/>
      <c r="C16246" s="202"/>
      <c r="D16246" s="202"/>
      <c r="E16246" s="202"/>
    </row>
    <row r="16247" spans="2:5">
      <c r="B16247" s="24"/>
      <c r="C16247" s="202"/>
      <c r="D16247" s="202"/>
      <c r="E16247" s="202"/>
    </row>
    <row r="16248" spans="2:5">
      <c r="B16248" s="24"/>
      <c r="C16248" s="202"/>
      <c r="D16248" s="202"/>
      <c r="E16248" s="202"/>
    </row>
    <row r="16249" spans="2:5">
      <c r="B16249" s="24"/>
      <c r="C16249" s="202"/>
      <c r="D16249" s="202"/>
      <c r="E16249" s="202"/>
    </row>
    <row r="16250" spans="2:5">
      <c r="B16250" s="24"/>
      <c r="C16250" s="202"/>
      <c r="D16250" s="202"/>
      <c r="E16250" s="202"/>
    </row>
    <row r="16251" spans="2:5">
      <c r="B16251" s="24"/>
      <c r="C16251" s="202"/>
      <c r="D16251" s="202"/>
      <c r="E16251" s="202"/>
    </row>
    <row r="16252" spans="2:5">
      <c r="B16252" s="24"/>
      <c r="C16252" s="202"/>
      <c r="D16252" s="202"/>
      <c r="E16252" s="202"/>
    </row>
    <row r="16253" spans="2:5">
      <c r="B16253" s="24"/>
      <c r="C16253" s="202"/>
      <c r="D16253" s="202"/>
      <c r="E16253" s="202"/>
    </row>
    <row r="16254" spans="2:5">
      <c r="B16254" s="24"/>
      <c r="C16254" s="202"/>
      <c r="D16254" s="202"/>
      <c r="E16254" s="202"/>
    </row>
    <row r="16255" spans="2:5">
      <c r="B16255" s="24"/>
      <c r="C16255" s="202"/>
      <c r="D16255" s="202"/>
      <c r="E16255" s="202"/>
    </row>
    <row r="16256" spans="2:5">
      <c r="B16256" s="24"/>
      <c r="C16256" s="202"/>
      <c r="D16256" s="202"/>
      <c r="E16256" s="202"/>
    </row>
    <row r="16257" spans="2:5">
      <c r="B16257" s="24"/>
      <c r="C16257" s="202"/>
      <c r="D16257" s="202"/>
      <c r="E16257" s="202"/>
    </row>
    <row r="16258" spans="2:5">
      <c r="B16258" s="24"/>
      <c r="C16258" s="202"/>
      <c r="D16258" s="202"/>
      <c r="E16258" s="202"/>
    </row>
    <row r="16259" spans="2:5">
      <c r="B16259" s="24"/>
      <c r="C16259" s="202"/>
      <c r="D16259" s="202"/>
      <c r="E16259" s="202"/>
    </row>
    <row r="16260" spans="2:5">
      <c r="B16260" s="24"/>
      <c r="C16260" s="202"/>
      <c r="D16260" s="202"/>
      <c r="E16260" s="202"/>
    </row>
    <row r="16261" spans="2:5">
      <c r="B16261" s="24"/>
      <c r="C16261" s="202"/>
      <c r="D16261" s="202"/>
      <c r="E16261" s="202"/>
    </row>
    <row r="16262" spans="2:5">
      <c r="B16262" s="24"/>
      <c r="C16262" s="202"/>
      <c r="D16262" s="202"/>
      <c r="E16262" s="202"/>
    </row>
    <row r="16263" spans="2:5">
      <c r="B16263" s="24"/>
      <c r="C16263" s="202"/>
      <c r="D16263" s="202"/>
      <c r="E16263" s="202"/>
    </row>
    <row r="16264" spans="2:5">
      <c r="B16264" s="24"/>
      <c r="C16264" s="202"/>
      <c r="D16264" s="202"/>
      <c r="E16264" s="202"/>
    </row>
    <row r="16265" spans="2:5">
      <c r="B16265" s="24"/>
      <c r="C16265" s="202"/>
      <c r="D16265" s="202"/>
      <c r="E16265" s="202"/>
    </row>
    <row r="16266" spans="2:5">
      <c r="B16266" s="24"/>
      <c r="C16266" s="202"/>
      <c r="D16266" s="202"/>
      <c r="E16266" s="202"/>
    </row>
    <row r="16267" spans="2:5">
      <c r="B16267" s="24"/>
      <c r="C16267" s="202"/>
      <c r="D16267" s="202"/>
      <c r="E16267" s="202"/>
    </row>
    <row r="16268" spans="2:5">
      <c r="B16268" s="24"/>
      <c r="C16268" s="202"/>
      <c r="D16268" s="202"/>
      <c r="E16268" s="202"/>
    </row>
    <row r="16269" spans="2:5">
      <c r="B16269" s="24"/>
      <c r="C16269" s="202"/>
      <c r="D16269" s="202"/>
      <c r="E16269" s="202"/>
    </row>
    <row r="16270" spans="2:5">
      <c r="B16270" s="24"/>
      <c r="C16270" s="202"/>
      <c r="D16270" s="202"/>
      <c r="E16270" s="202"/>
    </row>
    <row r="16271" spans="2:5">
      <c r="B16271" s="24"/>
      <c r="C16271" s="202"/>
      <c r="D16271" s="202"/>
      <c r="E16271" s="202"/>
    </row>
    <row r="16272" spans="2:5">
      <c r="B16272" s="24"/>
      <c r="C16272" s="202"/>
      <c r="D16272" s="202"/>
      <c r="E16272" s="202"/>
    </row>
    <row r="16273" spans="2:5">
      <c r="B16273" s="24"/>
      <c r="C16273" s="202"/>
      <c r="D16273" s="202"/>
      <c r="E16273" s="202"/>
    </row>
    <row r="16274" spans="2:5">
      <c r="B16274" s="24"/>
      <c r="C16274" s="202"/>
      <c r="D16274" s="202"/>
      <c r="E16274" s="202"/>
    </row>
    <row r="16275" spans="2:5">
      <c r="B16275" s="24"/>
      <c r="C16275" s="202"/>
      <c r="D16275" s="202"/>
      <c r="E16275" s="202"/>
    </row>
    <row r="16276" spans="2:5">
      <c r="B16276" s="24"/>
      <c r="C16276" s="202"/>
      <c r="D16276" s="202"/>
      <c r="E16276" s="202"/>
    </row>
    <row r="16277" spans="2:5">
      <c r="B16277" s="24"/>
      <c r="C16277" s="202"/>
      <c r="D16277" s="202"/>
      <c r="E16277" s="202"/>
    </row>
    <row r="16278" spans="2:5">
      <c r="B16278" s="24"/>
      <c r="C16278" s="202"/>
      <c r="D16278" s="202"/>
      <c r="E16278" s="202"/>
    </row>
    <row r="16279" spans="2:5">
      <c r="B16279" s="24"/>
      <c r="C16279" s="202"/>
      <c r="D16279" s="202"/>
      <c r="E16279" s="202"/>
    </row>
    <row r="16280" spans="2:5">
      <c r="B16280" s="24"/>
      <c r="C16280" s="202"/>
      <c r="D16280" s="202"/>
      <c r="E16280" s="202"/>
    </row>
    <row r="16281" spans="2:5">
      <c r="B16281" s="24"/>
      <c r="C16281" s="202"/>
      <c r="D16281" s="202"/>
      <c r="E16281" s="202"/>
    </row>
    <row r="16282" spans="2:5">
      <c r="B16282" s="24"/>
      <c r="C16282" s="202"/>
      <c r="D16282" s="202"/>
      <c r="E16282" s="202"/>
    </row>
    <row r="16283" spans="2:5">
      <c r="B16283" s="24"/>
      <c r="C16283" s="202"/>
      <c r="D16283" s="202"/>
      <c r="E16283" s="202"/>
    </row>
    <row r="16284" spans="2:5">
      <c r="B16284" s="24"/>
      <c r="C16284" s="202"/>
      <c r="D16284" s="202"/>
      <c r="E16284" s="202"/>
    </row>
    <row r="16285" spans="2:5">
      <c r="B16285" s="24"/>
      <c r="C16285" s="202"/>
      <c r="D16285" s="202"/>
      <c r="E16285" s="202"/>
    </row>
    <row r="16286" spans="2:5">
      <c r="B16286" s="24"/>
      <c r="C16286" s="202"/>
      <c r="D16286" s="202"/>
      <c r="E16286" s="202"/>
    </row>
    <row r="16287" spans="2:5">
      <c r="B16287" s="24"/>
      <c r="C16287" s="202"/>
      <c r="D16287" s="202"/>
      <c r="E16287" s="202"/>
    </row>
    <row r="16288" spans="2:5">
      <c r="B16288" s="24"/>
      <c r="C16288" s="202"/>
      <c r="D16288" s="202"/>
      <c r="E16288" s="202"/>
    </row>
    <row r="16289" spans="2:5">
      <c r="B16289" s="24"/>
      <c r="C16289" s="202"/>
      <c r="D16289" s="202"/>
      <c r="E16289" s="202"/>
    </row>
    <row r="16290" spans="2:5">
      <c r="B16290" s="24"/>
      <c r="C16290" s="202"/>
      <c r="D16290" s="202"/>
      <c r="E16290" s="202"/>
    </row>
    <row r="16291" spans="2:5">
      <c r="B16291" s="24"/>
      <c r="C16291" s="202"/>
      <c r="D16291" s="202"/>
      <c r="E16291" s="202"/>
    </row>
    <row r="16292" spans="2:5">
      <c r="B16292" s="24"/>
      <c r="C16292" s="202"/>
      <c r="D16292" s="202"/>
      <c r="E16292" s="202"/>
    </row>
    <row r="16293" spans="2:5">
      <c r="B16293" s="24"/>
      <c r="C16293" s="202"/>
      <c r="D16293" s="202"/>
      <c r="E16293" s="202"/>
    </row>
    <row r="16294" spans="2:5">
      <c r="B16294" s="24"/>
      <c r="C16294" s="202"/>
      <c r="D16294" s="202"/>
      <c r="E16294" s="202"/>
    </row>
    <row r="16295" spans="2:5">
      <c r="B16295" s="24"/>
      <c r="C16295" s="202"/>
      <c r="D16295" s="202"/>
      <c r="E16295" s="202"/>
    </row>
    <row r="16296" spans="2:5">
      <c r="B16296" s="24"/>
      <c r="C16296" s="202"/>
      <c r="D16296" s="202"/>
      <c r="E16296" s="202"/>
    </row>
    <row r="16297" spans="2:5">
      <c r="B16297" s="24"/>
      <c r="C16297" s="202"/>
      <c r="D16297" s="202"/>
      <c r="E16297" s="202"/>
    </row>
    <row r="16298" spans="2:5">
      <c r="B16298" s="24"/>
      <c r="C16298" s="202"/>
      <c r="D16298" s="202"/>
      <c r="E16298" s="202"/>
    </row>
    <row r="16299" spans="2:5">
      <c r="B16299" s="24"/>
      <c r="C16299" s="202"/>
      <c r="D16299" s="202"/>
      <c r="E16299" s="202"/>
    </row>
    <row r="16300" spans="2:5">
      <c r="B16300" s="24"/>
      <c r="C16300" s="202"/>
      <c r="D16300" s="202"/>
      <c r="E16300" s="202"/>
    </row>
    <row r="16301" spans="2:5">
      <c r="B16301" s="24"/>
      <c r="C16301" s="202"/>
      <c r="D16301" s="202"/>
      <c r="E16301" s="202"/>
    </row>
    <row r="16302" spans="2:5">
      <c r="B16302" s="24"/>
      <c r="C16302" s="202"/>
      <c r="D16302" s="202"/>
      <c r="E16302" s="202"/>
    </row>
    <row r="16303" spans="2:5">
      <c r="B16303" s="24"/>
      <c r="C16303" s="202"/>
      <c r="D16303" s="202"/>
      <c r="E16303" s="202"/>
    </row>
    <row r="16304" spans="2:5">
      <c r="B16304" s="24"/>
      <c r="C16304" s="202"/>
      <c r="D16304" s="202"/>
      <c r="E16304" s="202"/>
    </row>
    <row r="16305" spans="2:5">
      <c r="B16305" s="24"/>
      <c r="C16305" s="202"/>
      <c r="D16305" s="202"/>
      <c r="E16305" s="202"/>
    </row>
    <row r="16306" spans="2:5">
      <c r="B16306" s="24"/>
      <c r="C16306" s="202"/>
      <c r="D16306" s="202"/>
      <c r="E16306" s="202"/>
    </row>
    <row r="16307" spans="2:5">
      <c r="B16307" s="24"/>
      <c r="C16307" s="202"/>
      <c r="D16307" s="202"/>
      <c r="E16307" s="202"/>
    </row>
    <row r="16308" spans="2:5">
      <c r="B16308" s="24"/>
      <c r="C16308" s="202"/>
      <c r="D16308" s="202"/>
      <c r="E16308" s="202"/>
    </row>
    <row r="16309" spans="2:5">
      <c r="B16309" s="24"/>
      <c r="C16309" s="202"/>
      <c r="D16309" s="202"/>
      <c r="E16309" s="202"/>
    </row>
    <row r="16310" spans="2:5">
      <c r="B16310" s="24"/>
      <c r="C16310" s="202"/>
      <c r="D16310" s="202"/>
      <c r="E16310" s="202"/>
    </row>
    <row r="16311" spans="2:5">
      <c r="B16311" s="24"/>
      <c r="C16311" s="202"/>
      <c r="D16311" s="202"/>
      <c r="E16311" s="202"/>
    </row>
    <row r="16312" spans="2:5">
      <c r="B16312" s="24"/>
      <c r="C16312" s="202"/>
      <c r="D16312" s="202"/>
      <c r="E16312" s="202"/>
    </row>
    <row r="16313" spans="2:5">
      <c r="B16313" s="24"/>
      <c r="C16313" s="202"/>
      <c r="D16313" s="202"/>
      <c r="E16313" s="202"/>
    </row>
    <row r="16314" spans="2:5">
      <c r="B16314" s="24"/>
      <c r="C16314" s="202"/>
      <c r="D16314" s="202"/>
      <c r="E16314" s="202"/>
    </row>
    <row r="16315" spans="2:5">
      <c r="B16315" s="24"/>
      <c r="C16315" s="202"/>
      <c r="D16315" s="202"/>
      <c r="E16315" s="202"/>
    </row>
    <row r="16316" spans="2:5">
      <c r="B16316" s="24"/>
      <c r="C16316" s="202"/>
      <c r="D16316" s="202"/>
      <c r="E16316" s="202"/>
    </row>
    <row r="16317" spans="2:5">
      <c r="B16317" s="24"/>
      <c r="C16317" s="202"/>
      <c r="D16317" s="202"/>
      <c r="E16317" s="202"/>
    </row>
    <row r="16318" spans="2:5">
      <c r="B16318" s="24"/>
      <c r="C16318" s="202"/>
      <c r="D16318" s="202"/>
      <c r="E16318" s="202"/>
    </row>
    <row r="16319" spans="2:5">
      <c r="B16319" s="24"/>
      <c r="C16319" s="202"/>
      <c r="D16319" s="202"/>
      <c r="E16319" s="202"/>
    </row>
    <row r="16320" spans="2:5">
      <c r="B16320" s="24"/>
      <c r="C16320" s="202"/>
      <c r="D16320" s="202"/>
      <c r="E16320" s="202"/>
    </row>
    <row r="16321" spans="2:5">
      <c r="B16321" s="24"/>
      <c r="C16321" s="202"/>
      <c r="D16321" s="202"/>
      <c r="E16321" s="202"/>
    </row>
    <row r="16322" spans="2:5">
      <c r="B16322" s="24"/>
      <c r="C16322" s="202"/>
      <c r="D16322" s="202"/>
      <c r="E16322" s="202"/>
    </row>
    <row r="16323" spans="2:5">
      <c r="B16323" s="24"/>
      <c r="C16323" s="202"/>
      <c r="D16323" s="202"/>
      <c r="E16323" s="202"/>
    </row>
    <row r="16324" spans="2:5">
      <c r="B16324" s="24"/>
      <c r="C16324" s="202"/>
      <c r="D16324" s="202"/>
      <c r="E16324" s="202"/>
    </row>
    <row r="16325" spans="2:5">
      <c r="B16325" s="24"/>
      <c r="C16325" s="202"/>
      <c r="D16325" s="202"/>
      <c r="E16325" s="202"/>
    </row>
    <row r="16326" spans="2:5">
      <c r="B16326" s="24"/>
      <c r="C16326" s="202"/>
      <c r="D16326" s="202"/>
      <c r="E16326" s="202"/>
    </row>
    <row r="16327" spans="2:5">
      <c r="B16327" s="24"/>
      <c r="C16327" s="202"/>
      <c r="D16327" s="202"/>
      <c r="E16327" s="202"/>
    </row>
    <row r="16328" spans="2:5">
      <c r="B16328" s="24"/>
      <c r="C16328" s="202"/>
      <c r="D16328" s="202"/>
      <c r="E16328" s="202"/>
    </row>
    <row r="16329" spans="2:5">
      <c r="B16329" s="24"/>
      <c r="C16329" s="202"/>
      <c r="D16329" s="202"/>
      <c r="E16329" s="202"/>
    </row>
    <row r="16330" spans="2:5">
      <c r="B16330" s="24"/>
      <c r="C16330" s="202"/>
      <c r="D16330" s="202"/>
      <c r="E16330" s="202"/>
    </row>
    <row r="16331" spans="2:5">
      <c r="B16331" s="24"/>
      <c r="C16331" s="202"/>
      <c r="D16331" s="202"/>
      <c r="E16331" s="202"/>
    </row>
    <row r="16332" spans="2:5">
      <c r="B16332" s="24"/>
      <c r="C16332" s="202"/>
      <c r="D16332" s="202"/>
      <c r="E16332" s="202"/>
    </row>
    <row r="16333" spans="2:5">
      <c r="B16333" s="24"/>
      <c r="C16333" s="202"/>
      <c r="D16333" s="202"/>
      <c r="E16333" s="202"/>
    </row>
    <row r="16334" spans="2:5">
      <c r="B16334" s="24"/>
      <c r="C16334" s="202"/>
      <c r="D16334" s="202"/>
      <c r="E16334" s="202"/>
    </row>
    <row r="16335" spans="2:5">
      <c r="B16335" s="24"/>
      <c r="C16335" s="202"/>
      <c r="D16335" s="202"/>
      <c r="E16335" s="202"/>
    </row>
    <row r="16336" spans="2:5">
      <c r="B16336" s="24"/>
      <c r="C16336" s="202"/>
      <c r="D16336" s="202"/>
      <c r="E16336" s="202"/>
    </row>
    <row r="16337" spans="2:5">
      <c r="B16337" s="24"/>
      <c r="C16337" s="202"/>
      <c r="D16337" s="202"/>
      <c r="E16337" s="202"/>
    </row>
    <row r="16338" spans="2:5">
      <c r="B16338" s="24"/>
      <c r="C16338" s="202"/>
      <c r="D16338" s="202"/>
      <c r="E16338" s="202"/>
    </row>
    <row r="16339" spans="2:5">
      <c r="B16339" s="24"/>
      <c r="C16339" s="202"/>
      <c r="D16339" s="202"/>
      <c r="E16339" s="202"/>
    </row>
    <row r="16340" spans="2:5">
      <c r="B16340" s="24"/>
      <c r="C16340" s="202"/>
      <c r="D16340" s="202"/>
      <c r="E16340" s="202"/>
    </row>
    <row r="16341" spans="2:5">
      <c r="B16341" s="24"/>
      <c r="C16341" s="202"/>
      <c r="D16341" s="202"/>
      <c r="E16341" s="202"/>
    </row>
    <row r="16342" spans="2:5">
      <c r="B16342" s="24"/>
      <c r="C16342" s="202"/>
      <c r="D16342" s="202"/>
      <c r="E16342" s="202"/>
    </row>
    <row r="16343" spans="2:5">
      <c r="B16343" s="24"/>
      <c r="C16343" s="202"/>
      <c r="D16343" s="202"/>
      <c r="E16343" s="202"/>
    </row>
    <row r="16344" spans="2:5">
      <c r="B16344" s="24"/>
      <c r="C16344" s="202"/>
      <c r="D16344" s="202"/>
      <c r="E16344" s="202"/>
    </row>
    <row r="16345" spans="2:5">
      <c r="B16345" s="24"/>
      <c r="C16345" s="202"/>
      <c r="D16345" s="202"/>
      <c r="E16345" s="202"/>
    </row>
    <row r="16346" spans="2:5">
      <c r="B16346" s="24"/>
      <c r="C16346" s="202"/>
      <c r="D16346" s="202"/>
      <c r="E16346" s="202"/>
    </row>
    <row r="16347" spans="2:5">
      <c r="B16347" s="24"/>
      <c r="C16347" s="202"/>
      <c r="D16347" s="202"/>
      <c r="E16347" s="202"/>
    </row>
    <row r="16348" spans="2:5">
      <c r="B16348" s="24"/>
      <c r="C16348" s="202"/>
      <c r="D16348" s="202"/>
      <c r="E16348" s="202"/>
    </row>
    <row r="16349" spans="2:5">
      <c r="B16349" s="24"/>
      <c r="C16349" s="202"/>
      <c r="D16349" s="202"/>
      <c r="E16349" s="202"/>
    </row>
    <row r="16350" spans="2:5">
      <c r="B16350" s="24"/>
      <c r="C16350" s="202"/>
      <c r="D16350" s="202"/>
      <c r="E16350" s="202"/>
    </row>
    <row r="16351" spans="2:5">
      <c r="B16351" s="24"/>
      <c r="C16351" s="202"/>
      <c r="D16351" s="202"/>
      <c r="E16351" s="202"/>
    </row>
    <row r="16352" spans="2:5">
      <c r="B16352" s="24"/>
      <c r="C16352" s="202"/>
      <c r="D16352" s="202"/>
      <c r="E16352" s="202"/>
    </row>
    <row r="16353" spans="2:5">
      <c r="B16353" s="24"/>
      <c r="C16353" s="202"/>
      <c r="D16353" s="202"/>
      <c r="E16353" s="202"/>
    </row>
    <row r="16354" spans="2:5">
      <c r="B16354" s="24"/>
      <c r="C16354" s="202"/>
      <c r="D16354" s="202"/>
      <c r="E16354" s="202"/>
    </row>
    <row r="16355" spans="2:5">
      <c r="B16355" s="24"/>
      <c r="C16355" s="202"/>
      <c r="D16355" s="202"/>
      <c r="E16355" s="202"/>
    </row>
    <row r="16356" spans="2:5">
      <c r="B16356" s="24"/>
      <c r="C16356" s="202"/>
      <c r="D16356" s="202"/>
      <c r="E16356" s="202"/>
    </row>
    <row r="16357" spans="2:5">
      <c r="B16357" s="24"/>
      <c r="C16357" s="202"/>
      <c r="D16357" s="202"/>
      <c r="E16357" s="202"/>
    </row>
    <row r="16358" spans="2:5">
      <c r="B16358" s="24"/>
      <c r="C16358" s="202"/>
      <c r="D16358" s="202"/>
      <c r="E16358" s="202"/>
    </row>
    <row r="16359" spans="2:5">
      <c r="B16359" s="24"/>
      <c r="C16359" s="202"/>
      <c r="D16359" s="202"/>
      <c r="E16359" s="202"/>
    </row>
    <row r="16360" spans="2:5">
      <c r="B16360" s="24"/>
      <c r="C16360" s="202"/>
      <c r="D16360" s="202"/>
      <c r="E16360" s="202"/>
    </row>
    <row r="16361" spans="2:5">
      <c r="B16361" s="24"/>
      <c r="C16361" s="202"/>
      <c r="D16361" s="202"/>
      <c r="E16361" s="202"/>
    </row>
    <row r="16362" spans="2:5">
      <c r="B16362" s="24"/>
      <c r="C16362" s="202"/>
      <c r="D16362" s="202"/>
      <c r="E16362" s="202"/>
    </row>
    <row r="16363" spans="2:5">
      <c r="B16363" s="24"/>
      <c r="C16363" s="202"/>
      <c r="D16363" s="202"/>
      <c r="E16363" s="202"/>
    </row>
    <row r="16364" spans="2:5">
      <c r="B16364" s="24"/>
      <c r="C16364" s="202"/>
      <c r="D16364" s="202"/>
      <c r="E16364" s="202"/>
    </row>
    <row r="16365" spans="2:5">
      <c r="B16365" s="24"/>
      <c r="C16365" s="202"/>
      <c r="D16365" s="202"/>
      <c r="E16365" s="202"/>
    </row>
    <row r="16366" spans="2:5">
      <c r="B16366" s="24"/>
      <c r="C16366" s="202"/>
      <c r="D16366" s="202"/>
      <c r="E16366" s="202"/>
    </row>
    <row r="16367" spans="2:5">
      <c r="B16367" s="24"/>
      <c r="C16367" s="202"/>
      <c r="D16367" s="202"/>
      <c r="E16367" s="202"/>
    </row>
    <row r="16368" spans="2:5">
      <c r="B16368" s="24"/>
      <c r="C16368" s="202"/>
      <c r="D16368" s="202"/>
      <c r="E16368" s="202"/>
    </row>
    <row r="16369" spans="2:5">
      <c r="B16369" s="24"/>
      <c r="C16369" s="202"/>
      <c r="D16369" s="202"/>
      <c r="E16369" s="202"/>
    </row>
    <row r="16370" spans="2:5">
      <c r="B16370" s="24"/>
      <c r="C16370" s="202"/>
      <c r="D16370" s="202"/>
      <c r="E16370" s="202"/>
    </row>
    <row r="16371" spans="2:5">
      <c r="B16371" s="24"/>
      <c r="C16371" s="202"/>
      <c r="D16371" s="202"/>
      <c r="E16371" s="202"/>
    </row>
    <row r="16372" spans="2:5">
      <c r="B16372" s="24"/>
      <c r="C16372" s="202"/>
      <c r="D16372" s="202"/>
      <c r="E16372" s="202"/>
    </row>
    <row r="16373" spans="2:5">
      <c r="B16373" s="24"/>
      <c r="C16373" s="202"/>
      <c r="D16373" s="202"/>
      <c r="E16373" s="202"/>
    </row>
    <row r="16374" spans="2:5">
      <c r="B16374" s="24"/>
      <c r="C16374" s="202"/>
      <c r="D16374" s="202"/>
      <c r="E16374" s="202"/>
    </row>
    <row r="16375" spans="2:5">
      <c r="B16375" s="24"/>
      <c r="C16375" s="202"/>
      <c r="D16375" s="202"/>
      <c r="E16375" s="202"/>
    </row>
    <row r="16376" spans="2:5">
      <c r="B16376" s="24"/>
      <c r="C16376" s="202"/>
      <c r="D16376" s="202"/>
      <c r="E16376" s="202"/>
    </row>
    <row r="16377" spans="2:5">
      <c r="B16377" s="24"/>
      <c r="C16377" s="202"/>
      <c r="D16377" s="202"/>
      <c r="E16377" s="202"/>
    </row>
    <row r="16378" spans="2:5">
      <c r="B16378" s="24"/>
      <c r="C16378" s="202"/>
      <c r="D16378" s="202"/>
      <c r="E16378" s="202"/>
    </row>
    <row r="16379" spans="2:5">
      <c r="B16379" s="24"/>
      <c r="C16379" s="202"/>
      <c r="D16379" s="202"/>
      <c r="E16379" s="202"/>
    </row>
    <row r="16380" spans="2:5">
      <c r="B16380" s="24"/>
      <c r="C16380" s="202"/>
      <c r="D16380" s="202"/>
      <c r="E16380" s="202"/>
    </row>
    <row r="16381" spans="2:5">
      <c r="B16381" s="24"/>
      <c r="C16381" s="202"/>
      <c r="D16381" s="202"/>
      <c r="E16381" s="202"/>
    </row>
    <row r="16382" spans="2:5">
      <c r="B16382" s="24"/>
      <c r="C16382" s="202"/>
      <c r="D16382" s="202"/>
      <c r="E16382" s="202"/>
    </row>
    <row r="16383" spans="2:5">
      <c r="B16383" s="24"/>
      <c r="C16383" s="202"/>
      <c r="D16383" s="202"/>
      <c r="E16383" s="202"/>
    </row>
    <row r="16384" spans="2:5">
      <c r="B16384" s="24"/>
      <c r="C16384" s="202"/>
      <c r="D16384" s="202"/>
      <c r="E16384" s="202"/>
    </row>
    <row r="16385" spans="2:5">
      <c r="B16385" s="24"/>
      <c r="C16385" s="202"/>
      <c r="D16385" s="202"/>
      <c r="E16385" s="202"/>
    </row>
    <row r="16386" spans="2:5">
      <c r="B16386" s="24"/>
      <c r="C16386" s="202"/>
      <c r="D16386" s="202"/>
      <c r="E16386" s="202"/>
    </row>
    <row r="16387" spans="2:5">
      <c r="B16387" s="24"/>
      <c r="C16387" s="202"/>
      <c r="D16387" s="202"/>
      <c r="E16387" s="202"/>
    </row>
    <row r="16388" spans="2:5">
      <c r="B16388" s="24"/>
      <c r="C16388" s="202"/>
      <c r="D16388" s="202"/>
      <c r="E16388" s="202"/>
    </row>
    <row r="16389" spans="2:5">
      <c r="B16389" s="24"/>
      <c r="C16389" s="202"/>
      <c r="D16389" s="202"/>
      <c r="E16389" s="202"/>
    </row>
    <row r="16390" spans="2:5">
      <c r="B16390" s="24"/>
      <c r="C16390" s="202"/>
      <c r="D16390" s="202"/>
      <c r="E16390" s="202"/>
    </row>
    <row r="16391" spans="2:5">
      <c r="B16391" s="24"/>
      <c r="C16391" s="202"/>
      <c r="D16391" s="202"/>
      <c r="E16391" s="202"/>
    </row>
    <row r="16392" spans="2:5">
      <c r="B16392" s="24"/>
      <c r="C16392" s="202"/>
      <c r="D16392" s="202"/>
      <c r="E16392" s="202"/>
    </row>
    <row r="16393" spans="2:5">
      <c r="B16393" s="24"/>
      <c r="C16393" s="202"/>
      <c r="D16393" s="202"/>
      <c r="E16393" s="202"/>
    </row>
    <row r="16394" spans="2:5">
      <c r="B16394" s="24"/>
      <c r="C16394" s="202"/>
      <c r="D16394" s="202"/>
      <c r="E16394" s="202"/>
    </row>
    <row r="16395" spans="2:5">
      <c r="B16395" s="24"/>
      <c r="C16395" s="202"/>
      <c r="D16395" s="202"/>
      <c r="E16395" s="202"/>
    </row>
    <row r="16396" spans="2:5">
      <c r="B16396" s="24"/>
      <c r="C16396" s="202"/>
      <c r="D16396" s="202"/>
      <c r="E16396" s="202"/>
    </row>
    <row r="16397" spans="2:5">
      <c r="B16397" s="24"/>
      <c r="C16397" s="202"/>
      <c r="D16397" s="202"/>
      <c r="E16397" s="202"/>
    </row>
    <row r="16398" spans="2:5">
      <c r="B16398" s="24"/>
      <c r="C16398" s="202"/>
      <c r="D16398" s="202"/>
      <c r="E16398" s="202"/>
    </row>
    <row r="16399" spans="2:5">
      <c r="B16399" s="24"/>
      <c r="C16399" s="202"/>
      <c r="D16399" s="202"/>
      <c r="E16399" s="202"/>
    </row>
    <row r="16400" spans="2:5">
      <c r="B16400" s="24"/>
      <c r="C16400" s="202"/>
      <c r="D16400" s="202"/>
      <c r="E16400" s="202"/>
    </row>
    <row r="16401" spans="2:5">
      <c r="B16401" s="24"/>
      <c r="C16401" s="202"/>
      <c r="D16401" s="202"/>
      <c r="E16401" s="202"/>
    </row>
    <row r="16402" spans="2:5">
      <c r="B16402" s="24"/>
      <c r="C16402" s="202"/>
      <c r="D16402" s="202"/>
      <c r="E16402" s="202"/>
    </row>
    <row r="16403" spans="2:5">
      <c r="B16403" s="24"/>
      <c r="C16403" s="202"/>
      <c r="D16403" s="202"/>
      <c r="E16403" s="202"/>
    </row>
    <row r="16404" spans="2:5">
      <c r="B16404" s="24"/>
      <c r="C16404" s="202"/>
      <c r="D16404" s="202"/>
      <c r="E16404" s="202"/>
    </row>
    <row r="16405" spans="2:5">
      <c r="B16405" s="24"/>
      <c r="C16405" s="202"/>
      <c r="D16405" s="202"/>
      <c r="E16405" s="202"/>
    </row>
    <row r="16406" spans="2:5">
      <c r="B16406" s="24"/>
      <c r="C16406" s="202"/>
      <c r="D16406" s="202"/>
      <c r="E16406" s="202"/>
    </row>
    <row r="16407" spans="2:5">
      <c r="B16407" s="24"/>
      <c r="C16407" s="202"/>
      <c r="D16407" s="202"/>
      <c r="E16407" s="202"/>
    </row>
    <row r="16408" spans="2:5">
      <c r="B16408" s="24"/>
      <c r="C16408" s="202"/>
      <c r="D16408" s="202"/>
      <c r="E16408" s="202"/>
    </row>
    <row r="16409" spans="2:5">
      <c r="B16409" s="24"/>
      <c r="C16409" s="202"/>
      <c r="D16409" s="202"/>
      <c r="E16409" s="202"/>
    </row>
    <row r="16410" spans="2:5">
      <c r="B16410" s="24"/>
      <c r="C16410" s="202"/>
      <c r="D16410" s="202"/>
      <c r="E16410" s="202"/>
    </row>
    <row r="16411" spans="2:5">
      <c r="B16411" s="24"/>
      <c r="C16411" s="202"/>
      <c r="D16411" s="202"/>
      <c r="E16411" s="202"/>
    </row>
    <row r="16412" spans="2:5">
      <c r="B16412" s="24"/>
      <c r="C16412" s="202"/>
      <c r="D16412" s="202"/>
      <c r="E16412" s="202"/>
    </row>
    <row r="16413" spans="2:5">
      <c r="B16413" s="24"/>
      <c r="C16413" s="202"/>
      <c r="D16413" s="202"/>
      <c r="E16413" s="202"/>
    </row>
    <row r="16414" spans="2:5">
      <c r="B16414" s="24"/>
      <c r="C16414" s="202"/>
      <c r="D16414" s="202"/>
      <c r="E16414" s="202"/>
    </row>
    <row r="16415" spans="2:5">
      <c r="B16415" s="24"/>
      <c r="C16415" s="202"/>
      <c r="D16415" s="202"/>
      <c r="E16415" s="202"/>
    </row>
    <row r="16416" spans="2:5">
      <c r="B16416" s="24"/>
      <c r="C16416" s="202"/>
      <c r="D16416" s="202"/>
      <c r="E16416" s="202"/>
    </row>
    <row r="16417" spans="2:5">
      <c r="B16417" s="24"/>
      <c r="C16417" s="202"/>
      <c r="D16417" s="202"/>
      <c r="E16417" s="202"/>
    </row>
    <row r="16418" spans="2:5">
      <c r="B16418" s="24"/>
      <c r="C16418" s="202"/>
      <c r="D16418" s="202"/>
      <c r="E16418" s="202"/>
    </row>
    <row r="16419" spans="2:5">
      <c r="B16419" s="24"/>
      <c r="C16419" s="202"/>
      <c r="D16419" s="202"/>
      <c r="E16419" s="202"/>
    </row>
    <row r="16420" spans="2:5">
      <c r="B16420" s="24"/>
      <c r="C16420" s="202"/>
      <c r="D16420" s="202"/>
      <c r="E16420" s="202"/>
    </row>
    <row r="16421" spans="2:5">
      <c r="B16421" s="24"/>
      <c r="C16421" s="202"/>
      <c r="D16421" s="202"/>
      <c r="E16421" s="202"/>
    </row>
    <row r="16422" spans="2:5">
      <c r="B16422" s="24"/>
      <c r="C16422" s="202"/>
      <c r="D16422" s="202"/>
      <c r="E16422" s="202"/>
    </row>
    <row r="16423" spans="2:5">
      <c r="B16423" s="24"/>
      <c r="C16423" s="202"/>
      <c r="D16423" s="202"/>
      <c r="E16423" s="202"/>
    </row>
    <row r="16424" spans="2:5">
      <c r="B16424" s="24"/>
      <c r="C16424" s="202"/>
      <c r="D16424" s="202"/>
      <c r="E16424" s="202"/>
    </row>
    <row r="16425" spans="2:5">
      <c r="B16425" s="24"/>
      <c r="C16425" s="202"/>
      <c r="D16425" s="202"/>
      <c r="E16425" s="202"/>
    </row>
    <row r="16426" spans="2:5">
      <c r="B16426" s="24"/>
      <c r="C16426" s="202"/>
      <c r="D16426" s="202"/>
      <c r="E16426" s="202"/>
    </row>
    <row r="16427" spans="2:5">
      <c r="B16427" s="24"/>
      <c r="C16427" s="202"/>
      <c r="D16427" s="202"/>
      <c r="E16427" s="202"/>
    </row>
    <row r="16428" spans="2:5">
      <c r="B16428" s="24"/>
      <c r="C16428" s="202"/>
      <c r="D16428" s="202"/>
      <c r="E16428" s="202"/>
    </row>
    <row r="16429" spans="2:5">
      <c r="B16429" s="24"/>
      <c r="C16429" s="202"/>
      <c r="D16429" s="202"/>
      <c r="E16429" s="202"/>
    </row>
    <row r="16430" spans="2:5">
      <c r="B16430" s="24"/>
      <c r="C16430" s="202"/>
      <c r="D16430" s="202"/>
      <c r="E16430" s="202"/>
    </row>
    <row r="16431" spans="2:5">
      <c r="B16431" s="24"/>
      <c r="C16431" s="202"/>
      <c r="D16431" s="202"/>
      <c r="E16431" s="202"/>
    </row>
    <row r="16432" spans="2:5">
      <c r="B16432" s="24"/>
      <c r="C16432" s="202"/>
      <c r="D16432" s="202"/>
      <c r="E16432" s="202"/>
    </row>
    <row r="16433" spans="2:5">
      <c r="B16433" s="24"/>
      <c r="C16433" s="202"/>
      <c r="D16433" s="202"/>
      <c r="E16433" s="202"/>
    </row>
    <row r="16434" spans="2:5">
      <c r="B16434" s="24"/>
      <c r="C16434" s="202"/>
      <c r="D16434" s="202"/>
      <c r="E16434" s="202"/>
    </row>
    <row r="16435" spans="2:5">
      <c r="B16435" s="24"/>
      <c r="C16435" s="202"/>
      <c r="D16435" s="202"/>
      <c r="E16435" s="202"/>
    </row>
    <row r="16436" spans="2:5">
      <c r="B16436" s="24"/>
      <c r="C16436" s="202"/>
      <c r="D16436" s="202"/>
      <c r="E16436" s="202"/>
    </row>
    <row r="16437" spans="2:5">
      <c r="B16437" s="24"/>
      <c r="C16437" s="202"/>
      <c r="D16437" s="202"/>
      <c r="E16437" s="202"/>
    </row>
    <row r="16438" spans="2:5">
      <c r="B16438" s="24"/>
      <c r="C16438" s="202"/>
      <c r="D16438" s="202"/>
      <c r="E16438" s="202"/>
    </row>
    <row r="16439" spans="2:5">
      <c r="B16439" s="24"/>
      <c r="C16439" s="202"/>
      <c r="D16439" s="202"/>
      <c r="E16439" s="202"/>
    </row>
    <row r="16440" spans="2:5">
      <c r="B16440" s="24"/>
      <c r="C16440" s="202"/>
      <c r="D16440" s="202"/>
      <c r="E16440" s="202"/>
    </row>
    <row r="16441" spans="2:5">
      <c r="B16441" s="24"/>
      <c r="C16441" s="202"/>
      <c r="D16441" s="202"/>
      <c r="E16441" s="202"/>
    </row>
    <row r="16442" spans="2:5">
      <c r="B16442" s="24"/>
      <c r="C16442" s="202"/>
      <c r="D16442" s="202"/>
      <c r="E16442" s="202"/>
    </row>
    <row r="16443" spans="2:5">
      <c r="B16443" s="24"/>
      <c r="C16443" s="202"/>
      <c r="D16443" s="202"/>
      <c r="E16443" s="202"/>
    </row>
    <row r="16444" spans="2:5">
      <c r="B16444" s="24"/>
      <c r="C16444" s="202"/>
      <c r="D16444" s="202"/>
      <c r="E16444" s="202"/>
    </row>
    <row r="16445" spans="2:5">
      <c r="B16445" s="24"/>
      <c r="C16445" s="202"/>
      <c r="D16445" s="202"/>
      <c r="E16445" s="202"/>
    </row>
    <row r="16446" spans="2:5">
      <c r="B16446" s="24"/>
      <c r="C16446" s="202"/>
      <c r="D16446" s="202"/>
      <c r="E16446" s="202"/>
    </row>
    <row r="16447" spans="2:5">
      <c r="B16447" s="24"/>
      <c r="C16447" s="202"/>
      <c r="D16447" s="202"/>
      <c r="E16447" s="202"/>
    </row>
    <row r="16448" spans="2:5">
      <c r="B16448" s="24"/>
      <c r="C16448" s="202"/>
      <c r="D16448" s="202"/>
      <c r="E16448" s="202"/>
    </row>
    <row r="16449" spans="2:5">
      <c r="B16449" s="24"/>
      <c r="C16449" s="202"/>
      <c r="D16449" s="202"/>
      <c r="E16449" s="202"/>
    </row>
    <row r="16450" spans="2:5">
      <c r="B16450" s="24"/>
      <c r="C16450" s="202"/>
      <c r="D16450" s="202"/>
      <c r="E16450" s="202"/>
    </row>
    <row r="16451" spans="2:5">
      <c r="B16451" s="24"/>
      <c r="C16451" s="202"/>
      <c r="D16451" s="202"/>
      <c r="E16451" s="202"/>
    </row>
    <row r="16452" spans="2:5">
      <c r="B16452" s="24"/>
      <c r="C16452" s="202"/>
      <c r="D16452" s="202"/>
      <c r="E16452" s="202"/>
    </row>
    <row r="16453" spans="2:5">
      <c r="B16453" s="24"/>
      <c r="C16453" s="202"/>
      <c r="D16453" s="202"/>
      <c r="E16453" s="202"/>
    </row>
    <row r="16454" spans="2:5">
      <c r="B16454" s="24"/>
      <c r="C16454" s="202"/>
      <c r="D16454" s="202"/>
      <c r="E16454" s="202"/>
    </row>
    <row r="16455" spans="2:5">
      <c r="B16455" s="24"/>
      <c r="C16455" s="202"/>
      <c r="D16455" s="202"/>
      <c r="E16455" s="202"/>
    </row>
    <row r="16456" spans="2:5">
      <c r="B16456" s="24"/>
      <c r="C16456" s="202"/>
      <c r="D16456" s="202"/>
      <c r="E16456" s="202"/>
    </row>
    <row r="16457" spans="2:5">
      <c r="B16457" s="24"/>
      <c r="C16457" s="202"/>
      <c r="D16457" s="202"/>
      <c r="E16457" s="202"/>
    </row>
    <row r="16458" spans="2:5">
      <c r="B16458" s="24"/>
      <c r="C16458" s="202"/>
      <c r="D16458" s="202"/>
      <c r="E16458" s="202"/>
    </row>
    <row r="16459" spans="2:5">
      <c r="B16459" s="24"/>
      <c r="C16459" s="202"/>
      <c r="D16459" s="202"/>
      <c r="E16459" s="202"/>
    </row>
    <row r="16460" spans="2:5">
      <c r="B16460" s="24"/>
      <c r="C16460" s="202"/>
      <c r="D16460" s="202"/>
      <c r="E16460" s="202"/>
    </row>
    <row r="16461" spans="2:5">
      <c r="B16461" s="24"/>
      <c r="C16461" s="202"/>
      <c r="D16461" s="202"/>
      <c r="E16461" s="202"/>
    </row>
    <row r="16462" spans="2:5">
      <c r="B16462" s="24"/>
      <c r="C16462" s="202"/>
      <c r="D16462" s="202"/>
      <c r="E16462" s="202"/>
    </row>
    <row r="16463" spans="2:5">
      <c r="B16463" s="24"/>
      <c r="C16463" s="202"/>
      <c r="D16463" s="202"/>
      <c r="E16463" s="202"/>
    </row>
    <row r="16464" spans="2:5">
      <c r="B16464" s="24"/>
      <c r="C16464" s="202"/>
      <c r="D16464" s="202"/>
      <c r="E16464" s="202"/>
    </row>
    <row r="16465" spans="2:5">
      <c r="B16465" s="24"/>
      <c r="C16465" s="202"/>
      <c r="D16465" s="202"/>
      <c r="E16465" s="202"/>
    </row>
    <row r="16466" spans="2:5">
      <c r="B16466" s="24"/>
      <c r="C16466" s="202"/>
      <c r="D16466" s="202"/>
      <c r="E16466" s="202"/>
    </row>
    <row r="16467" spans="2:5">
      <c r="B16467" s="24"/>
      <c r="C16467" s="202"/>
      <c r="D16467" s="202"/>
      <c r="E16467" s="202"/>
    </row>
    <row r="16468" spans="2:5">
      <c r="B16468" s="24"/>
      <c r="C16468" s="202"/>
      <c r="D16468" s="202"/>
      <c r="E16468" s="202"/>
    </row>
    <row r="16469" spans="2:5">
      <c r="B16469" s="24"/>
      <c r="C16469" s="202"/>
      <c r="D16469" s="202"/>
      <c r="E16469" s="202"/>
    </row>
    <row r="16470" spans="2:5">
      <c r="B16470" s="24"/>
      <c r="C16470" s="202"/>
      <c r="D16470" s="202"/>
      <c r="E16470" s="202"/>
    </row>
    <row r="16471" spans="2:5">
      <c r="B16471" s="24"/>
      <c r="C16471" s="202"/>
      <c r="D16471" s="202"/>
      <c r="E16471" s="202"/>
    </row>
    <row r="16472" spans="2:5">
      <c r="B16472" s="24"/>
      <c r="C16472" s="202"/>
      <c r="D16472" s="202"/>
      <c r="E16472" s="202"/>
    </row>
    <row r="16473" spans="2:5">
      <c r="B16473" s="24"/>
      <c r="C16473" s="202"/>
      <c r="D16473" s="202"/>
      <c r="E16473" s="202"/>
    </row>
    <row r="16474" spans="2:5">
      <c r="B16474" s="24"/>
      <c r="C16474" s="202"/>
      <c r="D16474" s="202"/>
      <c r="E16474" s="202"/>
    </row>
    <row r="16475" spans="2:5">
      <c r="B16475" s="24"/>
      <c r="C16475" s="202"/>
      <c r="D16475" s="202"/>
      <c r="E16475" s="202"/>
    </row>
    <row r="16476" spans="2:5">
      <c r="B16476" s="24"/>
      <c r="C16476" s="202"/>
      <c r="D16476" s="202"/>
      <c r="E16476" s="202"/>
    </row>
    <row r="16477" spans="2:5">
      <c r="B16477" s="24"/>
      <c r="C16477" s="202"/>
      <c r="D16477" s="202"/>
      <c r="E16477" s="202"/>
    </row>
    <row r="16478" spans="2:5">
      <c r="B16478" s="24"/>
      <c r="C16478" s="202"/>
      <c r="D16478" s="202"/>
      <c r="E16478" s="202"/>
    </row>
    <row r="16479" spans="2:5">
      <c r="B16479" s="24"/>
      <c r="C16479" s="202"/>
      <c r="D16479" s="202"/>
      <c r="E16479" s="202"/>
    </row>
    <row r="16480" spans="2:5">
      <c r="B16480" s="24"/>
      <c r="C16480" s="202"/>
      <c r="D16480" s="202"/>
      <c r="E16480" s="202"/>
    </row>
    <row r="16481" spans="2:5">
      <c r="B16481" s="24"/>
      <c r="C16481" s="202"/>
      <c r="D16481" s="202"/>
      <c r="E16481" s="202"/>
    </row>
    <row r="16482" spans="2:5">
      <c r="B16482" s="24"/>
      <c r="C16482" s="202"/>
      <c r="D16482" s="202"/>
      <c r="E16482" s="202"/>
    </row>
    <row r="16483" spans="2:5">
      <c r="B16483" s="24"/>
      <c r="C16483" s="202"/>
      <c r="D16483" s="202"/>
      <c r="E16483" s="202"/>
    </row>
    <row r="16484" spans="2:5">
      <c r="B16484" s="24"/>
      <c r="C16484" s="202"/>
      <c r="D16484" s="202"/>
      <c r="E16484" s="202"/>
    </row>
    <row r="16485" spans="2:5">
      <c r="B16485" s="24"/>
      <c r="C16485" s="202"/>
      <c r="D16485" s="202"/>
      <c r="E16485" s="202"/>
    </row>
    <row r="16486" spans="2:5">
      <c r="B16486" s="24"/>
      <c r="C16486" s="202"/>
      <c r="D16486" s="202"/>
      <c r="E16486" s="202"/>
    </row>
    <row r="16487" spans="2:5">
      <c r="B16487" s="24"/>
      <c r="C16487" s="202"/>
      <c r="D16487" s="202"/>
      <c r="E16487" s="202"/>
    </row>
    <row r="16488" spans="2:5">
      <c r="B16488" s="24"/>
      <c r="C16488" s="202"/>
      <c r="D16488" s="202"/>
      <c r="E16488" s="202"/>
    </row>
    <row r="16489" spans="2:5">
      <c r="B16489" s="24"/>
      <c r="C16489" s="202"/>
      <c r="D16489" s="202"/>
      <c r="E16489" s="202"/>
    </row>
    <row r="16490" spans="2:5">
      <c r="B16490" s="24"/>
      <c r="C16490" s="202"/>
      <c r="D16490" s="202"/>
      <c r="E16490" s="202"/>
    </row>
    <row r="16491" spans="2:5">
      <c r="B16491" s="24"/>
      <c r="C16491" s="202"/>
      <c r="D16491" s="202"/>
      <c r="E16491" s="202"/>
    </row>
    <row r="16492" spans="2:5">
      <c r="B16492" s="24"/>
      <c r="C16492" s="202"/>
      <c r="D16492" s="202"/>
      <c r="E16492" s="202"/>
    </row>
    <row r="16493" spans="2:5">
      <c r="B16493" s="24"/>
      <c r="C16493" s="202"/>
      <c r="D16493" s="202"/>
      <c r="E16493" s="202"/>
    </row>
    <row r="16494" spans="2:5">
      <c r="B16494" s="24"/>
      <c r="C16494" s="202"/>
      <c r="D16494" s="202"/>
      <c r="E16494" s="202"/>
    </row>
    <row r="16495" spans="2:5">
      <c r="B16495" s="24"/>
      <c r="C16495" s="202"/>
      <c r="D16495" s="202"/>
      <c r="E16495" s="202"/>
    </row>
    <row r="16496" spans="2:5">
      <c r="B16496" s="24"/>
      <c r="C16496" s="202"/>
      <c r="D16496" s="202"/>
      <c r="E16496" s="202"/>
    </row>
    <row r="16497" spans="2:5">
      <c r="B16497" s="24"/>
      <c r="C16497" s="202"/>
      <c r="D16497" s="202"/>
      <c r="E16497" s="202"/>
    </row>
    <row r="16498" spans="2:5">
      <c r="B16498" s="24"/>
      <c r="C16498" s="202"/>
      <c r="D16498" s="202"/>
      <c r="E16498" s="202"/>
    </row>
    <row r="16499" spans="2:5">
      <c r="B16499" s="24"/>
      <c r="C16499" s="202"/>
      <c r="D16499" s="202"/>
      <c r="E16499" s="202"/>
    </row>
    <row r="16500" spans="2:5">
      <c r="B16500" s="24"/>
      <c r="C16500" s="202"/>
      <c r="D16500" s="202"/>
      <c r="E16500" s="202"/>
    </row>
    <row r="16501" spans="2:5">
      <c r="B16501" s="24"/>
      <c r="C16501" s="202"/>
      <c r="D16501" s="202"/>
      <c r="E16501" s="202"/>
    </row>
    <row r="16502" spans="2:5">
      <c r="B16502" s="24"/>
      <c r="C16502" s="202"/>
      <c r="D16502" s="202"/>
      <c r="E16502" s="202"/>
    </row>
    <row r="16503" spans="2:5">
      <c r="B16503" s="24"/>
      <c r="C16503" s="202"/>
      <c r="D16503" s="202"/>
      <c r="E16503" s="202"/>
    </row>
    <row r="16504" spans="2:5">
      <c r="B16504" s="24"/>
      <c r="C16504" s="202"/>
      <c r="D16504" s="202"/>
      <c r="E16504" s="202"/>
    </row>
    <row r="16505" spans="2:5">
      <c r="B16505" s="24"/>
      <c r="C16505" s="202"/>
      <c r="D16505" s="202"/>
      <c r="E16505" s="202"/>
    </row>
    <row r="16506" spans="2:5">
      <c r="B16506" s="24"/>
      <c r="C16506" s="202"/>
      <c r="D16506" s="202"/>
      <c r="E16506" s="202"/>
    </row>
    <row r="16507" spans="2:5">
      <c r="B16507" s="24"/>
      <c r="C16507" s="202"/>
      <c r="D16507" s="202"/>
      <c r="E16507" s="202"/>
    </row>
    <row r="16508" spans="2:5">
      <c r="B16508" s="24"/>
      <c r="C16508" s="202"/>
      <c r="D16508" s="202"/>
      <c r="E16508" s="202"/>
    </row>
    <row r="16509" spans="2:5">
      <c r="B16509" s="24"/>
      <c r="C16509" s="202"/>
      <c r="D16509" s="202"/>
      <c r="E16509" s="202"/>
    </row>
    <row r="16510" spans="2:5">
      <c r="B16510" s="24"/>
      <c r="C16510" s="202"/>
      <c r="D16510" s="202"/>
      <c r="E16510" s="202"/>
    </row>
    <row r="16511" spans="2:5">
      <c r="B16511" s="24"/>
      <c r="C16511" s="202"/>
      <c r="D16511" s="202"/>
      <c r="E16511" s="202"/>
    </row>
    <row r="16512" spans="2:5">
      <c r="B16512" s="24"/>
      <c r="C16512" s="202"/>
      <c r="D16512" s="202"/>
      <c r="E16512" s="202"/>
    </row>
    <row r="16513" spans="2:5">
      <c r="B16513" s="24"/>
      <c r="C16513" s="202"/>
      <c r="D16513" s="202"/>
      <c r="E16513" s="202"/>
    </row>
    <row r="16514" spans="2:5">
      <c r="B16514" s="24"/>
      <c r="C16514" s="202"/>
      <c r="D16514" s="202"/>
      <c r="E16514" s="202"/>
    </row>
    <row r="16515" spans="2:5">
      <c r="B16515" s="24"/>
      <c r="C16515" s="202"/>
      <c r="D16515" s="202"/>
      <c r="E16515" s="202"/>
    </row>
    <row r="16516" spans="2:5">
      <c r="B16516" s="24"/>
      <c r="C16516" s="202"/>
      <c r="D16516" s="202"/>
      <c r="E16516" s="202"/>
    </row>
    <row r="16517" spans="2:5">
      <c r="B16517" s="24"/>
      <c r="C16517" s="202"/>
      <c r="D16517" s="202"/>
      <c r="E16517" s="202"/>
    </row>
    <row r="16518" spans="2:5">
      <c r="B16518" s="24"/>
      <c r="C16518" s="202"/>
      <c r="D16518" s="202"/>
      <c r="E16518" s="202"/>
    </row>
    <row r="16519" spans="2:5">
      <c r="B16519" s="24"/>
      <c r="C16519" s="202"/>
      <c r="D16519" s="202"/>
      <c r="E16519" s="202"/>
    </row>
    <row r="16520" spans="2:5">
      <c r="B16520" s="24"/>
      <c r="C16520" s="202"/>
      <c r="D16520" s="202"/>
      <c r="E16520" s="202"/>
    </row>
    <row r="16521" spans="2:5">
      <c r="B16521" s="24"/>
      <c r="C16521" s="202"/>
      <c r="D16521" s="202"/>
      <c r="E16521" s="202"/>
    </row>
    <row r="16522" spans="2:5">
      <c r="B16522" s="24"/>
      <c r="C16522" s="202"/>
      <c r="D16522" s="202"/>
      <c r="E16522" s="202"/>
    </row>
    <row r="16523" spans="2:5">
      <c r="B16523" s="24"/>
      <c r="C16523" s="202"/>
      <c r="D16523" s="202"/>
      <c r="E16523" s="202"/>
    </row>
    <row r="16524" spans="2:5">
      <c r="B16524" s="24"/>
      <c r="C16524" s="202"/>
      <c r="D16524" s="202"/>
      <c r="E16524" s="202"/>
    </row>
    <row r="16525" spans="2:5">
      <c r="B16525" s="24"/>
      <c r="C16525" s="202"/>
      <c r="D16525" s="202"/>
      <c r="E16525" s="202"/>
    </row>
    <row r="16526" spans="2:5">
      <c r="B16526" s="24"/>
      <c r="C16526" s="202"/>
      <c r="D16526" s="202"/>
      <c r="E16526" s="202"/>
    </row>
    <row r="16527" spans="2:5">
      <c r="B16527" s="24"/>
      <c r="C16527" s="202"/>
      <c r="D16527" s="202"/>
      <c r="E16527" s="202"/>
    </row>
    <row r="16528" spans="2:5">
      <c r="B16528" s="24"/>
      <c r="C16528" s="202"/>
      <c r="D16528" s="202"/>
      <c r="E16528" s="202"/>
    </row>
    <row r="16529" spans="2:5">
      <c r="B16529" s="24"/>
      <c r="C16529" s="202"/>
      <c r="D16529" s="202"/>
      <c r="E16529" s="202"/>
    </row>
    <row r="16530" spans="2:5">
      <c r="B16530" s="24"/>
      <c r="C16530" s="202"/>
      <c r="D16530" s="202"/>
      <c r="E16530" s="202"/>
    </row>
    <row r="16531" spans="2:5">
      <c r="B16531" s="24"/>
      <c r="C16531" s="202"/>
      <c r="D16531" s="202"/>
      <c r="E16531" s="202"/>
    </row>
    <row r="16532" spans="2:5">
      <c r="B16532" s="24"/>
      <c r="C16532" s="202"/>
      <c r="D16532" s="202"/>
      <c r="E16532" s="202"/>
    </row>
    <row r="16533" spans="2:5">
      <c r="B16533" s="24"/>
      <c r="C16533" s="202"/>
      <c r="D16533" s="202"/>
      <c r="E16533" s="202"/>
    </row>
    <row r="16534" spans="2:5">
      <c r="B16534" s="24"/>
      <c r="C16534" s="202"/>
      <c r="D16534" s="202"/>
      <c r="E16534" s="202"/>
    </row>
    <row r="16535" spans="2:5">
      <c r="B16535" s="24"/>
      <c r="C16535" s="202"/>
      <c r="D16535" s="202"/>
      <c r="E16535" s="202"/>
    </row>
    <row r="16536" spans="2:5">
      <c r="B16536" s="24"/>
      <c r="C16536" s="202"/>
      <c r="D16536" s="202"/>
      <c r="E16536" s="202"/>
    </row>
    <row r="16537" spans="2:5">
      <c r="B16537" s="24"/>
      <c r="C16537" s="202"/>
      <c r="D16537" s="202"/>
      <c r="E16537" s="202"/>
    </row>
    <row r="16538" spans="2:5">
      <c r="B16538" s="24"/>
      <c r="C16538" s="202"/>
      <c r="D16538" s="202"/>
      <c r="E16538" s="202"/>
    </row>
    <row r="16539" spans="2:5">
      <c r="B16539" s="24"/>
      <c r="C16539" s="202"/>
      <c r="D16539" s="202"/>
      <c r="E16539" s="202"/>
    </row>
    <row r="16540" spans="2:5">
      <c r="B16540" s="24"/>
      <c r="C16540" s="202"/>
      <c r="D16540" s="202"/>
      <c r="E16540" s="202"/>
    </row>
    <row r="16541" spans="2:5">
      <c r="B16541" s="24"/>
      <c r="C16541" s="202"/>
      <c r="D16541" s="202"/>
      <c r="E16541" s="202"/>
    </row>
    <row r="16542" spans="2:5">
      <c r="B16542" s="24"/>
      <c r="C16542" s="202"/>
      <c r="D16542" s="202"/>
      <c r="E16542" s="202"/>
    </row>
    <row r="16543" spans="2:5">
      <c r="B16543" s="24"/>
      <c r="C16543" s="202"/>
      <c r="D16543" s="202"/>
      <c r="E16543" s="202"/>
    </row>
    <row r="16544" spans="2:5">
      <c r="B16544" s="24"/>
      <c r="C16544" s="202"/>
      <c r="D16544" s="202"/>
      <c r="E16544" s="202"/>
    </row>
    <row r="16545" spans="2:5">
      <c r="B16545" s="24"/>
      <c r="C16545" s="202"/>
      <c r="D16545" s="202"/>
      <c r="E16545" s="202"/>
    </row>
    <row r="16546" spans="2:5">
      <c r="B16546" s="24"/>
      <c r="C16546" s="202"/>
      <c r="D16546" s="202"/>
      <c r="E16546" s="202"/>
    </row>
    <row r="16547" spans="2:5">
      <c r="B16547" s="24"/>
      <c r="C16547" s="202"/>
      <c r="D16547" s="202"/>
      <c r="E16547" s="202"/>
    </row>
    <row r="16548" spans="2:5">
      <c r="B16548" s="24"/>
      <c r="C16548" s="202"/>
      <c r="D16548" s="202"/>
      <c r="E16548" s="202"/>
    </row>
    <row r="16549" spans="2:5">
      <c r="B16549" s="24"/>
      <c r="C16549" s="202"/>
      <c r="D16549" s="202"/>
      <c r="E16549" s="202"/>
    </row>
    <row r="16550" spans="2:5">
      <c r="B16550" s="24"/>
      <c r="C16550" s="202"/>
      <c r="D16550" s="202"/>
      <c r="E16550" s="202"/>
    </row>
    <row r="16551" spans="2:5">
      <c r="B16551" s="24"/>
      <c r="C16551" s="202"/>
      <c r="D16551" s="202"/>
      <c r="E16551" s="202"/>
    </row>
    <row r="16552" spans="2:5">
      <c r="B16552" s="24"/>
      <c r="C16552" s="202"/>
      <c r="D16552" s="202"/>
      <c r="E16552" s="202"/>
    </row>
    <row r="16553" spans="2:5">
      <c r="B16553" s="24"/>
      <c r="C16553" s="202"/>
      <c r="D16553" s="202"/>
      <c r="E16553" s="202"/>
    </row>
    <row r="16554" spans="2:5">
      <c r="B16554" s="24"/>
      <c r="C16554" s="202"/>
      <c r="D16554" s="202"/>
      <c r="E16554" s="202"/>
    </row>
    <row r="16555" spans="2:5">
      <c r="B16555" s="24"/>
      <c r="C16555" s="202"/>
      <c r="D16555" s="202"/>
      <c r="E16555" s="202"/>
    </row>
    <row r="16556" spans="2:5">
      <c r="B16556" s="24"/>
      <c r="C16556" s="202"/>
      <c r="D16556" s="202"/>
      <c r="E16556" s="202"/>
    </row>
    <row r="16557" spans="2:5">
      <c r="B16557" s="24"/>
      <c r="C16557" s="202"/>
      <c r="D16557" s="202"/>
      <c r="E16557" s="202"/>
    </row>
    <row r="16558" spans="2:5">
      <c r="B16558" s="24"/>
      <c r="C16558" s="202"/>
      <c r="D16558" s="202"/>
      <c r="E16558" s="202"/>
    </row>
    <row r="16559" spans="2:5">
      <c r="B16559" s="24"/>
      <c r="C16559" s="202"/>
      <c r="D16559" s="202"/>
      <c r="E16559" s="202"/>
    </row>
    <row r="16560" spans="2:5">
      <c r="B16560" s="24"/>
      <c r="C16560" s="202"/>
      <c r="D16560" s="202"/>
      <c r="E16560" s="202"/>
    </row>
    <row r="16561" spans="2:5">
      <c r="B16561" s="24"/>
      <c r="C16561" s="202"/>
      <c r="D16561" s="202"/>
      <c r="E16561" s="202"/>
    </row>
    <row r="16562" spans="2:5">
      <c r="B16562" s="24"/>
      <c r="C16562" s="202"/>
      <c r="D16562" s="202"/>
      <c r="E16562" s="202"/>
    </row>
    <row r="16563" spans="2:5">
      <c r="B16563" s="24"/>
      <c r="C16563" s="202"/>
      <c r="D16563" s="202"/>
      <c r="E16563" s="202"/>
    </row>
    <row r="16564" spans="2:5">
      <c r="B16564" s="24"/>
      <c r="C16564" s="202"/>
      <c r="D16564" s="202"/>
      <c r="E16564" s="202"/>
    </row>
    <row r="16565" spans="2:5">
      <c r="B16565" s="24"/>
      <c r="C16565" s="202"/>
      <c r="D16565" s="202"/>
      <c r="E16565" s="202"/>
    </row>
    <row r="16566" spans="2:5">
      <c r="B16566" s="24"/>
      <c r="C16566" s="202"/>
      <c r="D16566" s="202"/>
      <c r="E16566" s="202"/>
    </row>
    <row r="16567" spans="2:5">
      <c r="B16567" s="24"/>
      <c r="C16567" s="202"/>
      <c r="D16567" s="202"/>
      <c r="E16567" s="202"/>
    </row>
    <row r="16568" spans="2:5">
      <c r="B16568" s="24"/>
      <c r="C16568" s="202"/>
      <c r="D16568" s="202"/>
      <c r="E16568" s="202"/>
    </row>
    <row r="16569" spans="2:5">
      <c r="B16569" s="24"/>
      <c r="C16569" s="202"/>
      <c r="D16569" s="202"/>
      <c r="E16569" s="202"/>
    </row>
    <row r="16570" spans="2:5">
      <c r="B16570" s="24"/>
      <c r="C16570" s="202"/>
      <c r="D16570" s="202"/>
      <c r="E16570" s="202"/>
    </row>
    <row r="16571" spans="2:5">
      <c r="B16571" s="24"/>
      <c r="C16571" s="202"/>
      <c r="D16571" s="202"/>
      <c r="E16571" s="202"/>
    </row>
    <row r="16572" spans="2:5">
      <c r="B16572" s="24"/>
      <c r="C16572" s="202"/>
      <c r="D16572" s="202"/>
      <c r="E16572" s="202"/>
    </row>
    <row r="16573" spans="2:5">
      <c r="B16573" s="24"/>
      <c r="C16573" s="202"/>
      <c r="D16573" s="202"/>
      <c r="E16573" s="202"/>
    </row>
    <row r="16574" spans="2:5">
      <c r="B16574" s="24"/>
      <c r="C16574" s="202"/>
      <c r="D16574" s="202"/>
      <c r="E16574" s="202"/>
    </row>
    <row r="16575" spans="2:5">
      <c r="B16575" s="24"/>
      <c r="C16575" s="202"/>
      <c r="D16575" s="202"/>
      <c r="E16575" s="202"/>
    </row>
    <row r="16576" spans="2:5">
      <c r="B16576" s="24"/>
      <c r="C16576" s="202"/>
      <c r="D16576" s="202"/>
      <c r="E16576" s="202"/>
    </row>
    <row r="16577" spans="2:5">
      <c r="B16577" s="24"/>
      <c r="C16577" s="202"/>
      <c r="D16577" s="202"/>
      <c r="E16577" s="202"/>
    </row>
    <row r="16578" spans="2:5">
      <c r="B16578" s="24"/>
      <c r="C16578" s="202"/>
      <c r="D16578" s="202"/>
      <c r="E16578" s="202"/>
    </row>
    <row r="16579" spans="2:5">
      <c r="B16579" s="24"/>
      <c r="C16579" s="202"/>
      <c r="D16579" s="202"/>
      <c r="E16579" s="202"/>
    </row>
    <row r="16580" spans="2:5">
      <c r="B16580" s="24"/>
      <c r="C16580" s="202"/>
      <c r="D16580" s="202"/>
      <c r="E16580" s="202"/>
    </row>
    <row r="16581" spans="2:5">
      <c r="B16581" s="24"/>
      <c r="C16581" s="202"/>
      <c r="D16581" s="202"/>
      <c r="E16581" s="202"/>
    </row>
    <row r="16582" spans="2:5">
      <c r="B16582" s="24"/>
      <c r="C16582" s="202"/>
      <c r="D16582" s="202"/>
      <c r="E16582" s="202"/>
    </row>
    <row r="16583" spans="2:5">
      <c r="B16583" s="24"/>
      <c r="C16583" s="202"/>
      <c r="D16583" s="202"/>
      <c r="E16583" s="202"/>
    </row>
    <row r="16584" spans="2:5">
      <c r="B16584" s="24"/>
      <c r="C16584" s="202"/>
      <c r="D16584" s="202"/>
      <c r="E16584" s="202"/>
    </row>
    <row r="16585" spans="2:5">
      <c r="B16585" s="24"/>
      <c r="C16585" s="202"/>
      <c r="D16585" s="202"/>
      <c r="E16585" s="202"/>
    </row>
    <row r="16586" spans="2:5">
      <c r="B16586" s="24"/>
      <c r="C16586" s="202"/>
      <c r="D16586" s="202"/>
      <c r="E16586" s="202"/>
    </row>
    <row r="16587" spans="2:5">
      <c r="B16587" s="24"/>
      <c r="C16587" s="202"/>
      <c r="D16587" s="202"/>
      <c r="E16587" s="202"/>
    </row>
    <row r="16588" spans="2:5">
      <c r="B16588" s="24"/>
      <c r="C16588" s="202"/>
      <c r="D16588" s="202"/>
      <c r="E16588" s="202"/>
    </row>
    <row r="16589" spans="2:5">
      <c r="B16589" s="24"/>
      <c r="C16589" s="202"/>
      <c r="D16589" s="202"/>
      <c r="E16589" s="202"/>
    </row>
    <row r="16590" spans="2:5">
      <c r="B16590" s="24"/>
      <c r="C16590" s="202"/>
      <c r="D16590" s="202"/>
      <c r="E16590" s="202"/>
    </row>
    <row r="16591" spans="2:5">
      <c r="B16591" s="24"/>
      <c r="C16591" s="202"/>
      <c r="D16591" s="202"/>
      <c r="E16591" s="202"/>
    </row>
    <row r="16592" spans="2:5">
      <c r="B16592" s="24"/>
      <c r="C16592" s="202"/>
      <c r="D16592" s="202"/>
      <c r="E16592" s="202"/>
    </row>
    <row r="16593" spans="2:5">
      <c r="B16593" s="24"/>
      <c r="C16593" s="202"/>
      <c r="D16593" s="202"/>
      <c r="E16593" s="202"/>
    </row>
    <row r="16594" spans="2:5">
      <c r="B16594" s="24"/>
      <c r="C16594" s="202"/>
      <c r="D16594" s="202"/>
      <c r="E16594" s="202"/>
    </row>
    <row r="16595" spans="2:5">
      <c r="B16595" s="24"/>
      <c r="C16595" s="202"/>
      <c r="D16595" s="202"/>
      <c r="E16595" s="202"/>
    </row>
    <row r="16596" spans="2:5">
      <c r="B16596" s="24"/>
      <c r="C16596" s="202"/>
      <c r="D16596" s="202"/>
      <c r="E16596" s="202"/>
    </row>
    <row r="16597" spans="2:5">
      <c r="B16597" s="24"/>
      <c r="C16597" s="202"/>
      <c r="D16597" s="202"/>
      <c r="E16597" s="202"/>
    </row>
    <row r="16598" spans="2:5">
      <c r="B16598" s="24"/>
      <c r="C16598" s="202"/>
      <c r="D16598" s="202"/>
      <c r="E16598" s="202"/>
    </row>
    <row r="16599" spans="2:5">
      <c r="B16599" s="24"/>
      <c r="C16599" s="202"/>
      <c r="D16599" s="202"/>
      <c r="E16599" s="202"/>
    </row>
    <row r="16600" spans="2:5">
      <c r="B16600" s="24"/>
      <c r="C16600" s="202"/>
      <c r="D16600" s="202"/>
      <c r="E16600" s="202"/>
    </row>
    <row r="16601" spans="2:5">
      <c r="B16601" s="24"/>
      <c r="C16601" s="202"/>
      <c r="D16601" s="202"/>
      <c r="E16601" s="202"/>
    </row>
    <row r="16602" spans="2:5">
      <c r="B16602" s="24"/>
      <c r="C16602" s="202"/>
      <c r="D16602" s="202"/>
      <c r="E16602" s="202"/>
    </row>
    <row r="16603" spans="2:5">
      <c r="B16603" s="24"/>
      <c r="C16603" s="202"/>
      <c r="D16603" s="202"/>
      <c r="E16603" s="202"/>
    </row>
    <row r="16604" spans="2:5">
      <c r="B16604" s="24"/>
      <c r="C16604" s="202"/>
      <c r="D16604" s="202"/>
      <c r="E16604" s="202"/>
    </row>
    <row r="16605" spans="2:5">
      <c r="B16605" s="24"/>
      <c r="C16605" s="202"/>
      <c r="D16605" s="202"/>
      <c r="E16605" s="202"/>
    </row>
    <row r="16606" spans="2:5">
      <c r="B16606" s="24"/>
      <c r="C16606" s="202"/>
      <c r="D16606" s="202"/>
      <c r="E16606" s="202"/>
    </row>
    <row r="16607" spans="2:5">
      <c r="B16607" s="24"/>
      <c r="C16607" s="202"/>
      <c r="D16607" s="202"/>
      <c r="E16607" s="202"/>
    </row>
    <row r="16608" spans="2:5">
      <c r="B16608" s="24"/>
      <c r="C16608" s="202"/>
      <c r="D16608" s="202"/>
      <c r="E16608" s="202"/>
    </row>
    <row r="16609" spans="2:5">
      <c r="B16609" s="24"/>
      <c r="C16609" s="202"/>
      <c r="D16609" s="202"/>
      <c r="E16609" s="202"/>
    </row>
    <row r="16610" spans="2:5">
      <c r="B16610" s="24"/>
      <c r="C16610" s="202"/>
      <c r="D16610" s="202"/>
      <c r="E16610" s="202"/>
    </row>
    <row r="16611" spans="2:5">
      <c r="B16611" s="24"/>
      <c r="C16611" s="202"/>
      <c r="D16611" s="202"/>
      <c r="E16611" s="202"/>
    </row>
    <row r="16612" spans="2:5">
      <c r="B16612" s="24"/>
      <c r="C16612" s="202"/>
      <c r="D16612" s="202"/>
      <c r="E16612" s="202"/>
    </row>
    <row r="16613" spans="2:5">
      <c r="B16613" s="24"/>
      <c r="C16613" s="202"/>
      <c r="D16613" s="202"/>
      <c r="E16613" s="202"/>
    </row>
    <row r="16614" spans="2:5">
      <c r="B16614" s="24"/>
      <c r="C16614" s="202"/>
      <c r="D16614" s="202"/>
      <c r="E16614" s="202"/>
    </row>
    <row r="16615" spans="2:5">
      <c r="B16615" s="24"/>
      <c r="C16615" s="202"/>
      <c r="D16615" s="202"/>
      <c r="E16615" s="202"/>
    </row>
    <row r="16616" spans="2:5">
      <c r="B16616" s="24"/>
      <c r="C16616" s="202"/>
      <c r="D16616" s="202"/>
      <c r="E16616" s="202"/>
    </row>
    <row r="16617" spans="2:5">
      <c r="B16617" s="24"/>
      <c r="C16617" s="202"/>
      <c r="D16617" s="202"/>
      <c r="E16617" s="202"/>
    </row>
    <row r="16618" spans="2:5">
      <c r="B16618" s="24"/>
      <c r="C16618" s="202"/>
      <c r="D16618" s="202"/>
      <c r="E16618" s="202"/>
    </row>
    <row r="16619" spans="2:5">
      <c r="B16619" s="24"/>
      <c r="C16619" s="202"/>
      <c r="D16619" s="202"/>
      <c r="E16619" s="202"/>
    </row>
    <row r="16620" spans="2:5">
      <c r="B16620" s="24"/>
      <c r="C16620" s="202"/>
      <c r="D16620" s="202"/>
      <c r="E16620" s="202"/>
    </row>
    <row r="16621" spans="2:5">
      <c r="B16621" s="24"/>
      <c r="C16621" s="202"/>
      <c r="D16621" s="202"/>
      <c r="E16621" s="202"/>
    </row>
    <row r="16622" spans="2:5">
      <c r="B16622" s="24"/>
      <c r="C16622" s="202"/>
      <c r="D16622" s="202"/>
      <c r="E16622" s="202"/>
    </row>
    <row r="16623" spans="2:5">
      <c r="B16623" s="24"/>
      <c r="C16623" s="202"/>
      <c r="D16623" s="202"/>
      <c r="E16623" s="202"/>
    </row>
    <row r="16624" spans="2:5">
      <c r="B16624" s="24"/>
      <c r="C16624" s="202"/>
      <c r="D16624" s="202"/>
      <c r="E16624" s="202"/>
    </row>
    <row r="16625" spans="2:5">
      <c r="B16625" s="24"/>
      <c r="C16625" s="202"/>
      <c r="D16625" s="202"/>
      <c r="E16625" s="202"/>
    </row>
    <row r="16626" spans="2:5">
      <c r="B16626" s="24"/>
      <c r="C16626" s="202"/>
      <c r="D16626" s="202"/>
      <c r="E16626" s="202"/>
    </row>
    <row r="16627" spans="2:5">
      <c r="B16627" s="24"/>
      <c r="C16627" s="202"/>
      <c r="D16627" s="202"/>
      <c r="E16627" s="202"/>
    </row>
    <row r="16628" spans="2:5">
      <c r="B16628" s="24"/>
      <c r="C16628" s="202"/>
      <c r="D16628" s="202"/>
      <c r="E16628" s="202"/>
    </row>
    <row r="16629" spans="2:5">
      <c r="B16629" s="24"/>
      <c r="C16629" s="202"/>
      <c r="D16629" s="202"/>
      <c r="E16629" s="202"/>
    </row>
    <row r="16630" spans="2:5">
      <c r="B16630" s="24"/>
      <c r="C16630" s="202"/>
      <c r="D16630" s="202"/>
      <c r="E16630" s="202"/>
    </row>
    <row r="16631" spans="2:5">
      <c r="B16631" s="24"/>
      <c r="C16631" s="202"/>
      <c r="D16631" s="202"/>
      <c r="E16631" s="202"/>
    </row>
    <row r="16632" spans="2:5">
      <c r="B16632" s="24"/>
      <c r="C16632" s="202"/>
      <c r="D16632" s="202"/>
      <c r="E16632" s="202"/>
    </row>
    <row r="16633" spans="2:5">
      <c r="B16633" s="24"/>
      <c r="C16633" s="202"/>
      <c r="D16633" s="202"/>
      <c r="E16633" s="202"/>
    </row>
    <row r="16634" spans="2:5">
      <c r="B16634" s="24"/>
      <c r="C16634" s="202"/>
      <c r="D16634" s="202"/>
      <c r="E16634" s="202"/>
    </row>
    <row r="16635" spans="2:5">
      <c r="B16635" s="24"/>
      <c r="C16635" s="202"/>
      <c r="D16635" s="202"/>
      <c r="E16635" s="202"/>
    </row>
    <row r="16636" spans="2:5">
      <c r="B16636" s="24"/>
      <c r="C16636" s="202"/>
      <c r="D16636" s="202"/>
      <c r="E16636" s="202"/>
    </row>
    <row r="16637" spans="2:5">
      <c r="B16637" s="24"/>
      <c r="C16637" s="202"/>
      <c r="D16637" s="202"/>
      <c r="E16637" s="202"/>
    </row>
    <row r="16638" spans="2:5">
      <c r="B16638" s="24"/>
      <c r="C16638" s="202"/>
      <c r="D16638" s="202"/>
      <c r="E16638" s="202"/>
    </row>
    <row r="16639" spans="2:5">
      <c r="B16639" s="24"/>
      <c r="C16639" s="202"/>
      <c r="D16639" s="202"/>
      <c r="E16639" s="202"/>
    </row>
    <row r="16640" spans="2:5">
      <c r="B16640" s="24"/>
      <c r="C16640" s="202"/>
      <c r="D16640" s="202"/>
      <c r="E16640" s="202"/>
    </row>
    <row r="16641" spans="2:5">
      <c r="B16641" s="24"/>
      <c r="C16641" s="202"/>
      <c r="D16641" s="202"/>
      <c r="E16641" s="202"/>
    </row>
    <row r="16642" spans="2:5">
      <c r="B16642" s="24"/>
      <c r="C16642" s="202"/>
      <c r="D16642" s="202"/>
      <c r="E16642" s="202"/>
    </row>
    <row r="16643" spans="2:5">
      <c r="B16643" s="24"/>
      <c r="C16643" s="202"/>
      <c r="D16643" s="202"/>
      <c r="E16643" s="202"/>
    </row>
    <row r="16644" spans="2:5">
      <c r="B16644" s="24"/>
      <c r="C16644" s="202"/>
      <c r="D16644" s="202"/>
      <c r="E16644" s="202"/>
    </row>
    <row r="16645" spans="2:5">
      <c r="B16645" s="24"/>
      <c r="C16645" s="202"/>
      <c r="D16645" s="202"/>
      <c r="E16645" s="202"/>
    </row>
    <row r="16646" spans="2:5">
      <c r="B16646" s="24"/>
      <c r="C16646" s="202"/>
      <c r="D16646" s="202"/>
      <c r="E16646" s="202"/>
    </row>
    <row r="16647" spans="2:5">
      <c r="B16647" s="24"/>
      <c r="C16647" s="202"/>
      <c r="D16647" s="202"/>
      <c r="E16647" s="202"/>
    </row>
    <row r="16648" spans="2:5">
      <c r="B16648" s="24"/>
      <c r="C16648" s="202"/>
      <c r="D16648" s="202"/>
      <c r="E16648" s="202"/>
    </row>
    <row r="16649" spans="2:5">
      <c r="B16649" s="24"/>
      <c r="C16649" s="202"/>
      <c r="D16649" s="202"/>
      <c r="E16649" s="202"/>
    </row>
    <row r="16650" spans="2:5">
      <c r="B16650" s="24"/>
      <c r="C16650" s="202"/>
      <c r="D16650" s="202"/>
      <c r="E16650" s="202"/>
    </row>
    <row r="16651" spans="2:5">
      <c r="B16651" s="24"/>
      <c r="C16651" s="202"/>
      <c r="D16651" s="202"/>
      <c r="E16651" s="202"/>
    </row>
    <row r="16652" spans="2:5">
      <c r="B16652" s="24"/>
      <c r="C16652" s="202"/>
      <c r="D16652" s="202"/>
      <c r="E16652" s="202"/>
    </row>
    <row r="16653" spans="2:5">
      <c r="B16653" s="24"/>
      <c r="C16653" s="202"/>
      <c r="D16653" s="202"/>
      <c r="E16653" s="202"/>
    </row>
    <row r="16654" spans="2:5">
      <c r="B16654" s="24"/>
      <c r="C16654" s="202"/>
      <c r="D16654" s="202"/>
      <c r="E16654" s="202"/>
    </row>
    <row r="16655" spans="2:5">
      <c r="B16655" s="24"/>
      <c r="C16655" s="202"/>
      <c r="D16655" s="202"/>
      <c r="E16655" s="202"/>
    </row>
    <row r="16656" spans="2:5">
      <c r="B16656" s="24"/>
      <c r="C16656" s="202"/>
      <c r="D16656" s="202"/>
      <c r="E16656" s="202"/>
    </row>
    <row r="16657" spans="2:5">
      <c r="B16657" s="24"/>
      <c r="C16657" s="202"/>
      <c r="D16657" s="202"/>
      <c r="E16657" s="202"/>
    </row>
    <row r="16658" spans="2:5">
      <c r="B16658" s="24"/>
      <c r="C16658" s="202"/>
      <c r="D16658" s="202"/>
      <c r="E16658" s="202"/>
    </row>
    <row r="16659" spans="2:5">
      <c r="B16659" s="24"/>
      <c r="C16659" s="202"/>
      <c r="D16659" s="202"/>
      <c r="E16659" s="202"/>
    </row>
    <row r="16660" spans="2:5">
      <c r="B16660" s="24"/>
      <c r="C16660" s="202"/>
      <c r="D16660" s="202"/>
      <c r="E16660" s="202"/>
    </row>
    <row r="16661" spans="2:5">
      <c r="B16661" s="24"/>
      <c r="C16661" s="202"/>
      <c r="D16661" s="202"/>
      <c r="E16661" s="202"/>
    </row>
    <row r="16662" spans="2:5">
      <c r="B16662" s="24"/>
      <c r="C16662" s="202"/>
      <c r="D16662" s="202"/>
      <c r="E16662" s="202"/>
    </row>
    <row r="16663" spans="2:5">
      <c r="B16663" s="24"/>
      <c r="C16663" s="202"/>
      <c r="D16663" s="202"/>
      <c r="E16663" s="202"/>
    </row>
    <row r="16664" spans="2:5">
      <c r="B16664" s="24"/>
      <c r="C16664" s="202"/>
      <c r="D16664" s="202"/>
      <c r="E16664" s="202"/>
    </row>
    <row r="16665" spans="2:5">
      <c r="B16665" s="24"/>
      <c r="C16665" s="202"/>
      <c r="D16665" s="202"/>
      <c r="E16665" s="202"/>
    </row>
    <row r="16666" spans="2:5">
      <c r="B16666" s="24"/>
      <c r="C16666" s="202"/>
      <c r="D16666" s="202"/>
      <c r="E16666" s="202"/>
    </row>
    <row r="16667" spans="2:5">
      <c r="B16667" s="24"/>
      <c r="C16667" s="202"/>
      <c r="D16667" s="202"/>
      <c r="E16667" s="202"/>
    </row>
    <row r="16668" spans="2:5">
      <c r="B16668" s="24"/>
      <c r="C16668" s="202"/>
      <c r="D16668" s="202"/>
      <c r="E16668" s="202"/>
    </row>
    <row r="16669" spans="2:5">
      <c r="B16669" s="24"/>
      <c r="C16669" s="202"/>
      <c r="D16669" s="202"/>
      <c r="E16669" s="202"/>
    </row>
    <row r="16670" spans="2:5">
      <c r="B16670" s="24"/>
      <c r="C16670" s="202"/>
      <c r="D16670" s="202"/>
      <c r="E16670" s="202"/>
    </row>
    <row r="16671" spans="2:5">
      <c r="B16671" s="24"/>
      <c r="C16671" s="202"/>
      <c r="D16671" s="202"/>
      <c r="E16671" s="202"/>
    </row>
    <row r="16672" spans="2:5">
      <c r="B16672" s="24"/>
      <c r="C16672" s="202"/>
      <c r="D16672" s="202"/>
      <c r="E16672" s="202"/>
    </row>
    <row r="16673" spans="2:5">
      <c r="B16673" s="24"/>
      <c r="C16673" s="202"/>
      <c r="D16673" s="202"/>
      <c r="E16673" s="202"/>
    </row>
    <row r="16674" spans="2:5">
      <c r="B16674" s="24"/>
      <c r="C16674" s="202"/>
      <c r="D16674" s="202"/>
      <c r="E16674" s="202"/>
    </row>
    <row r="16675" spans="2:5">
      <c r="B16675" s="24"/>
      <c r="C16675" s="202"/>
      <c r="D16675" s="202"/>
      <c r="E16675" s="202"/>
    </row>
    <row r="16676" spans="2:5">
      <c r="B16676" s="24"/>
      <c r="C16676" s="202"/>
      <c r="D16676" s="202"/>
      <c r="E16676" s="202"/>
    </row>
    <row r="16677" spans="2:5">
      <c r="B16677" s="24"/>
      <c r="C16677" s="202"/>
      <c r="D16677" s="202"/>
      <c r="E16677" s="202"/>
    </row>
    <row r="16678" spans="2:5">
      <c r="B16678" s="24"/>
      <c r="C16678" s="202"/>
      <c r="D16678" s="202"/>
      <c r="E16678" s="202"/>
    </row>
    <row r="16679" spans="2:5">
      <c r="B16679" s="24"/>
      <c r="C16679" s="202"/>
      <c r="D16679" s="202"/>
      <c r="E16679" s="202"/>
    </row>
    <row r="16680" spans="2:5">
      <c r="B16680" s="24"/>
      <c r="C16680" s="202"/>
      <c r="D16680" s="202"/>
      <c r="E16680" s="202"/>
    </row>
    <row r="16681" spans="2:5">
      <c r="B16681" s="24"/>
      <c r="C16681" s="202"/>
      <c r="D16681" s="202"/>
      <c r="E16681" s="202"/>
    </row>
    <row r="16682" spans="2:5">
      <c r="B16682" s="24"/>
      <c r="C16682" s="202"/>
      <c r="D16682" s="202"/>
      <c r="E16682" s="202"/>
    </row>
    <row r="16683" spans="2:5">
      <c r="B16683" s="24"/>
      <c r="C16683" s="202"/>
      <c r="D16683" s="202"/>
      <c r="E16683" s="202"/>
    </row>
    <row r="16684" spans="2:5">
      <c r="B16684" s="24"/>
      <c r="C16684" s="202"/>
      <c r="D16684" s="202"/>
      <c r="E16684" s="202"/>
    </row>
    <row r="16685" spans="2:5">
      <c r="B16685" s="24"/>
      <c r="C16685" s="202"/>
      <c r="D16685" s="202"/>
      <c r="E16685" s="202"/>
    </row>
    <row r="16686" spans="2:5">
      <c r="B16686" s="24"/>
      <c r="C16686" s="202"/>
      <c r="D16686" s="202"/>
      <c r="E16686" s="202"/>
    </row>
    <row r="16687" spans="2:5">
      <c r="B16687" s="24"/>
      <c r="C16687" s="202"/>
      <c r="D16687" s="202"/>
      <c r="E16687" s="202"/>
    </row>
    <row r="16688" spans="2:5">
      <c r="B16688" s="24"/>
      <c r="C16688" s="202"/>
      <c r="D16688" s="202"/>
      <c r="E16688" s="202"/>
    </row>
    <row r="16689" spans="2:5">
      <c r="B16689" s="24"/>
      <c r="C16689" s="202"/>
      <c r="D16689" s="202"/>
      <c r="E16689" s="202"/>
    </row>
    <row r="16690" spans="2:5">
      <c r="B16690" s="24"/>
      <c r="C16690" s="202"/>
      <c r="D16690" s="202"/>
      <c r="E16690" s="202"/>
    </row>
    <row r="16691" spans="2:5">
      <c r="B16691" s="24"/>
      <c r="C16691" s="202"/>
      <c r="D16691" s="202"/>
      <c r="E16691" s="202"/>
    </row>
    <row r="16692" spans="2:5">
      <c r="B16692" s="24"/>
      <c r="C16692" s="202"/>
      <c r="D16692" s="202"/>
      <c r="E16692" s="202"/>
    </row>
    <row r="16693" spans="2:5">
      <c r="B16693" s="24"/>
      <c r="C16693" s="202"/>
      <c r="D16693" s="202"/>
      <c r="E16693" s="202"/>
    </row>
    <row r="16694" spans="2:5">
      <c r="B16694" s="24"/>
      <c r="C16694" s="202"/>
      <c r="D16694" s="202"/>
      <c r="E16694" s="202"/>
    </row>
    <row r="16695" spans="2:5">
      <c r="B16695" s="24"/>
      <c r="C16695" s="202"/>
      <c r="D16695" s="202"/>
      <c r="E16695" s="202"/>
    </row>
    <row r="16696" spans="2:5">
      <c r="B16696" s="24"/>
      <c r="C16696" s="202"/>
      <c r="D16696" s="202"/>
      <c r="E16696" s="202"/>
    </row>
    <row r="16697" spans="2:5">
      <c r="B16697" s="24"/>
      <c r="C16697" s="202"/>
      <c r="D16697" s="202"/>
      <c r="E16697" s="202"/>
    </row>
    <row r="16698" spans="2:5">
      <c r="B16698" s="24"/>
      <c r="C16698" s="202"/>
      <c r="D16698" s="202"/>
      <c r="E16698" s="202"/>
    </row>
    <row r="16699" spans="2:5">
      <c r="B16699" s="24"/>
      <c r="C16699" s="202"/>
      <c r="D16699" s="202"/>
      <c r="E16699" s="202"/>
    </row>
    <row r="16700" spans="2:5">
      <c r="B16700" s="24"/>
      <c r="C16700" s="202"/>
      <c r="D16700" s="202"/>
      <c r="E16700" s="202"/>
    </row>
    <row r="16701" spans="2:5">
      <c r="B16701" s="24"/>
      <c r="C16701" s="202"/>
      <c r="D16701" s="202"/>
      <c r="E16701" s="202"/>
    </row>
    <row r="16702" spans="2:5">
      <c r="B16702" s="24"/>
      <c r="C16702" s="202"/>
      <c r="D16702" s="202"/>
      <c r="E16702" s="202"/>
    </row>
    <row r="16703" spans="2:5">
      <c r="B16703" s="24"/>
      <c r="C16703" s="202"/>
      <c r="D16703" s="202"/>
      <c r="E16703" s="202"/>
    </row>
    <row r="16704" spans="2:5">
      <c r="B16704" s="24"/>
      <c r="C16704" s="202"/>
      <c r="D16704" s="202"/>
      <c r="E16704" s="202"/>
    </row>
    <row r="16705" spans="2:5">
      <c r="B16705" s="24"/>
      <c r="C16705" s="202"/>
      <c r="D16705" s="202"/>
      <c r="E16705" s="202"/>
    </row>
    <row r="16706" spans="2:5">
      <c r="B16706" s="24"/>
      <c r="C16706" s="202"/>
      <c r="D16706" s="202"/>
      <c r="E16706" s="202"/>
    </row>
    <row r="16707" spans="2:5">
      <c r="B16707" s="24"/>
      <c r="C16707" s="202"/>
      <c r="D16707" s="202"/>
      <c r="E16707" s="202"/>
    </row>
    <row r="16708" spans="2:5">
      <c r="B16708" s="24"/>
      <c r="C16708" s="202"/>
      <c r="D16708" s="202"/>
      <c r="E16708" s="202"/>
    </row>
    <row r="16709" spans="2:5">
      <c r="B16709" s="24"/>
      <c r="C16709" s="202"/>
      <c r="D16709" s="202"/>
      <c r="E16709" s="202"/>
    </row>
    <row r="16710" spans="2:5">
      <c r="B16710" s="24"/>
      <c r="C16710" s="202"/>
      <c r="D16710" s="202"/>
      <c r="E16710" s="202"/>
    </row>
    <row r="16711" spans="2:5">
      <c r="B16711" s="24"/>
      <c r="C16711" s="202"/>
      <c r="D16711" s="202"/>
      <c r="E16711" s="202"/>
    </row>
    <row r="16712" spans="2:5">
      <c r="B16712" s="24"/>
      <c r="C16712" s="202"/>
      <c r="D16712" s="202"/>
      <c r="E16712" s="202"/>
    </row>
    <row r="16713" spans="2:5">
      <c r="B16713" s="24"/>
      <c r="C16713" s="202"/>
      <c r="D16713" s="202"/>
      <c r="E16713" s="202"/>
    </row>
    <row r="16714" spans="2:5">
      <c r="B16714" s="24"/>
      <c r="C16714" s="202"/>
      <c r="D16714" s="202"/>
      <c r="E16714" s="202"/>
    </row>
    <row r="16715" spans="2:5">
      <c r="B16715" s="24"/>
      <c r="C16715" s="202"/>
      <c r="D16715" s="202"/>
      <c r="E16715" s="202"/>
    </row>
    <row r="16716" spans="2:5">
      <c r="B16716" s="24"/>
      <c r="C16716" s="202"/>
      <c r="D16716" s="202"/>
      <c r="E16716" s="202"/>
    </row>
    <row r="16717" spans="2:5">
      <c r="B16717" s="24"/>
      <c r="C16717" s="202"/>
      <c r="D16717" s="202"/>
      <c r="E16717" s="202"/>
    </row>
    <row r="16718" spans="2:5">
      <c r="B16718" s="24"/>
      <c r="C16718" s="202"/>
      <c r="D16718" s="202"/>
      <c r="E16718" s="202"/>
    </row>
    <row r="16719" spans="2:5">
      <c r="B16719" s="24"/>
      <c r="C16719" s="202"/>
      <c r="D16719" s="202"/>
      <c r="E16719" s="202"/>
    </row>
    <row r="16720" spans="2:5">
      <c r="B16720" s="24"/>
      <c r="C16720" s="202"/>
      <c r="D16720" s="202"/>
      <c r="E16720" s="202"/>
    </row>
    <row r="16721" spans="2:5">
      <c r="B16721" s="24"/>
      <c r="C16721" s="202"/>
      <c r="D16721" s="202"/>
      <c r="E16721" s="202"/>
    </row>
    <row r="16722" spans="2:5">
      <c r="B16722" s="24"/>
      <c r="C16722" s="202"/>
      <c r="D16722" s="202"/>
      <c r="E16722" s="202"/>
    </row>
    <row r="16723" spans="2:5">
      <c r="B16723" s="24"/>
      <c r="C16723" s="202"/>
      <c r="D16723" s="202"/>
      <c r="E16723" s="202"/>
    </row>
    <row r="16724" spans="2:5">
      <c r="B16724" s="24"/>
      <c r="C16724" s="202"/>
      <c r="D16724" s="202"/>
      <c r="E16724" s="202"/>
    </row>
    <row r="16725" spans="2:5">
      <c r="B16725" s="24"/>
      <c r="C16725" s="202"/>
      <c r="D16725" s="202"/>
      <c r="E16725" s="202"/>
    </row>
    <row r="16726" spans="2:5">
      <c r="B16726" s="24"/>
      <c r="C16726" s="202"/>
      <c r="D16726" s="202"/>
      <c r="E16726" s="202"/>
    </row>
    <row r="16727" spans="2:5">
      <c r="B16727" s="24"/>
      <c r="C16727" s="202"/>
      <c r="D16727" s="202"/>
      <c r="E16727" s="202"/>
    </row>
    <row r="16728" spans="2:5">
      <c r="B16728" s="24"/>
      <c r="C16728" s="202"/>
      <c r="D16728" s="202"/>
      <c r="E16728" s="202"/>
    </row>
    <row r="16729" spans="2:5">
      <c r="B16729" s="24"/>
      <c r="C16729" s="202"/>
      <c r="D16729" s="202"/>
      <c r="E16729" s="202"/>
    </row>
    <row r="16730" spans="2:5">
      <c r="B16730" s="24"/>
      <c r="C16730" s="202"/>
      <c r="D16730" s="202"/>
      <c r="E16730" s="202"/>
    </row>
    <row r="16731" spans="2:5">
      <c r="B16731" s="24"/>
      <c r="C16731" s="202"/>
      <c r="D16731" s="202"/>
      <c r="E16731" s="202"/>
    </row>
    <row r="16732" spans="2:5">
      <c r="B16732" s="24"/>
      <c r="C16732" s="202"/>
      <c r="D16732" s="202"/>
      <c r="E16732" s="202"/>
    </row>
    <row r="16733" spans="2:5">
      <c r="B16733" s="24"/>
      <c r="C16733" s="202"/>
      <c r="D16733" s="202"/>
      <c r="E16733" s="202"/>
    </row>
    <row r="16734" spans="2:5">
      <c r="B16734" s="24"/>
      <c r="C16734" s="202"/>
      <c r="D16734" s="202"/>
      <c r="E16734" s="202"/>
    </row>
    <row r="16735" spans="2:5">
      <c r="B16735" s="24"/>
      <c r="C16735" s="202"/>
      <c r="D16735" s="202"/>
      <c r="E16735" s="202"/>
    </row>
    <row r="16736" spans="2:5">
      <c r="B16736" s="24"/>
      <c r="C16736" s="202"/>
      <c r="D16736" s="202"/>
      <c r="E16736" s="202"/>
    </row>
    <row r="16737" spans="2:5">
      <c r="B16737" s="24"/>
      <c r="C16737" s="202"/>
      <c r="D16737" s="202"/>
      <c r="E16737" s="202"/>
    </row>
    <row r="16738" spans="2:5">
      <c r="B16738" s="24"/>
      <c r="C16738" s="202"/>
      <c r="D16738" s="202"/>
      <c r="E16738" s="202"/>
    </row>
    <row r="16739" spans="2:5">
      <c r="B16739" s="24"/>
      <c r="C16739" s="202"/>
      <c r="D16739" s="202"/>
      <c r="E16739" s="202"/>
    </row>
    <row r="16740" spans="2:5">
      <c r="B16740" s="24"/>
      <c r="C16740" s="202"/>
      <c r="D16740" s="202"/>
      <c r="E16740" s="202"/>
    </row>
    <row r="16741" spans="2:5">
      <c r="B16741" s="24"/>
      <c r="C16741" s="202"/>
      <c r="D16741" s="202"/>
      <c r="E16741" s="202"/>
    </row>
    <row r="16742" spans="2:5">
      <c r="B16742" s="24"/>
      <c r="C16742" s="202"/>
      <c r="D16742" s="202"/>
      <c r="E16742" s="202"/>
    </row>
    <row r="16743" spans="2:5">
      <c r="B16743" s="24"/>
      <c r="C16743" s="202"/>
      <c r="D16743" s="202"/>
      <c r="E16743" s="202"/>
    </row>
    <row r="16744" spans="2:5">
      <c r="B16744" s="24"/>
      <c r="C16744" s="202"/>
      <c r="D16744" s="202"/>
      <c r="E16744" s="202"/>
    </row>
    <row r="16745" spans="2:5">
      <c r="B16745" s="24"/>
      <c r="C16745" s="202"/>
      <c r="D16745" s="202"/>
      <c r="E16745" s="202"/>
    </row>
    <row r="16746" spans="2:5">
      <c r="B16746" s="24"/>
      <c r="C16746" s="202"/>
      <c r="D16746" s="202"/>
      <c r="E16746" s="202"/>
    </row>
    <row r="16747" spans="2:5">
      <c r="B16747" s="24"/>
      <c r="C16747" s="202"/>
      <c r="D16747" s="202"/>
      <c r="E16747" s="202"/>
    </row>
    <row r="16748" spans="2:5">
      <c r="B16748" s="24"/>
      <c r="C16748" s="202"/>
      <c r="D16748" s="202"/>
      <c r="E16748" s="202"/>
    </row>
    <row r="16749" spans="2:5">
      <c r="B16749" s="24"/>
      <c r="C16749" s="202"/>
      <c r="D16749" s="202"/>
      <c r="E16749" s="202"/>
    </row>
    <row r="16750" spans="2:5">
      <c r="B16750" s="24"/>
      <c r="C16750" s="202"/>
      <c r="D16750" s="202"/>
      <c r="E16750" s="202"/>
    </row>
    <row r="16751" spans="2:5">
      <c r="B16751" s="24"/>
      <c r="C16751" s="202"/>
      <c r="D16751" s="202"/>
      <c r="E16751" s="202"/>
    </row>
    <row r="16752" spans="2:5">
      <c r="B16752" s="24"/>
      <c r="C16752" s="202"/>
      <c r="D16752" s="202"/>
      <c r="E16752" s="202"/>
    </row>
    <row r="16753" spans="2:5">
      <c r="B16753" s="24"/>
      <c r="C16753" s="202"/>
      <c r="D16753" s="202"/>
      <c r="E16753" s="202"/>
    </row>
    <row r="16754" spans="2:5">
      <c r="B16754" s="24"/>
      <c r="C16754" s="202"/>
      <c r="D16754" s="202"/>
      <c r="E16754" s="202"/>
    </row>
    <row r="16755" spans="2:5">
      <c r="B16755" s="24"/>
      <c r="C16755" s="202"/>
      <c r="D16755" s="202"/>
      <c r="E16755" s="202"/>
    </row>
    <row r="16756" spans="2:5">
      <c r="B16756" s="24"/>
      <c r="C16756" s="202"/>
      <c r="D16756" s="202"/>
      <c r="E16756" s="202"/>
    </row>
    <row r="16757" spans="2:5">
      <c r="B16757" s="24"/>
      <c r="C16757" s="202"/>
      <c r="D16757" s="202"/>
      <c r="E16757" s="202"/>
    </row>
    <row r="16758" spans="2:5">
      <c r="B16758" s="24"/>
      <c r="C16758" s="202"/>
      <c r="D16758" s="202"/>
      <c r="E16758" s="202"/>
    </row>
    <row r="16759" spans="2:5">
      <c r="B16759" s="24"/>
      <c r="C16759" s="202"/>
      <c r="D16759" s="202"/>
      <c r="E16759" s="202"/>
    </row>
    <row r="16760" spans="2:5">
      <c r="B16760" s="24"/>
      <c r="C16760" s="202"/>
      <c r="D16760" s="202"/>
      <c r="E16760" s="202"/>
    </row>
    <row r="16761" spans="2:5">
      <c r="B16761" s="24"/>
      <c r="C16761" s="202"/>
      <c r="D16761" s="202"/>
      <c r="E16761" s="202"/>
    </row>
    <row r="16762" spans="2:5">
      <c r="B16762" s="24"/>
      <c r="C16762" s="202"/>
      <c r="D16762" s="202"/>
      <c r="E16762" s="202"/>
    </row>
    <row r="16763" spans="2:5">
      <c r="B16763" s="24"/>
      <c r="C16763" s="202"/>
      <c r="D16763" s="202"/>
      <c r="E16763" s="202"/>
    </row>
    <row r="16764" spans="2:5">
      <c r="B16764" s="24"/>
      <c r="C16764" s="202"/>
      <c r="D16764" s="202"/>
      <c r="E16764" s="202"/>
    </row>
    <row r="16765" spans="2:5">
      <c r="B16765" s="24"/>
      <c r="C16765" s="202"/>
      <c r="D16765" s="202"/>
      <c r="E16765" s="202"/>
    </row>
    <row r="16766" spans="2:5">
      <c r="B16766" s="24"/>
      <c r="C16766" s="202"/>
      <c r="D16766" s="202"/>
      <c r="E16766" s="202"/>
    </row>
    <row r="16767" spans="2:5">
      <c r="B16767" s="24"/>
      <c r="C16767" s="202"/>
      <c r="D16767" s="202"/>
      <c r="E16767" s="202"/>
    </row>
    <row r="16768" spans="2:5">
      <c r="B16768" s="24"/>
      <c r="C16768" s="202"/>
      <c r="D16768" s="202"/>
      <c r="E16768" s="202"/>
    </row>
    <row r="16769" spans="2:5">
      <c r="B16769" s="24"/>
      <c r="C16769" s="202"/>
      <c r="D16769" s="202"/>
      <c r="E16769" s="202"/>
    </row>
    <row r="16770" spans="2:5">
      <c r="B16770" s="24"/>
      <c r="C16770" s="202"/>
      <c r="D16770" s="202"/>
      <c r="E16770" s="202"/>
    </row>
    <row r="16771" spans="2:5">
      <c r="B16771" s="24"/>
      <c r="C16771" s="202"/>
      <c r="D16771" s="202"/>
      <c r="E16771" s="202"/>
    </row>
    <row r="16772" spans="2:5">
      <c r="B16772" s="24"/>
      <c r="C16772" s="202"/>
      <c r="D16772" s="202"/>
      <c r="E16772" s="202"/>
    </row>
    <row r="16773" spans="2:5">
      <c r="B16773" s="24"/>
      <c r="C16773" s="202"/>
      <c r="D16773" s="202"/>
      <c r="E16773" s="202"/>
    </row>
    <row r="16774" spans="2:5">
      <c r="B16774" s="24"/>
      <c r="C16774" s="202"/>
      <c r="D16774" s="202"/>
      <c r="E16774" s="202"/>
    </row>
    <row r="16775" spans="2:5">
      <c r="B16775" s="24"/>
      <c r="C16775" s="202"/>
      <c r="D16775" s="202"/>
      <c r="E16775" s="202"/>
    </row>
    <row r="16776" spans="2:5">
      <c r="B16776" s="24"/>
      <c r="C16776" s="202"/>
      <c r="D16776" s="202"/>
      <c r="E16776" s="202"/>
    </row>
    <row r="16777" spans="2:5">
      <c r="B16777" s="24"/>
      <c r="C16777" s="202"/>
      <c r="D16777" s="202"/>
      <c r="E16777" s="202"/>
    </row>
    <row r="16778" spans="2:5">
      <c r="B16778" s="24"/>
      <c r="C16778" s="202"/>
      <c r="D16778" s="202"/>
      <c r="E16778" s="202"/>
    </row>
    <row r="16779" spans="2:5">
      <c r="B16779" s="24"/>
      <c r="C16779" s="202"/>
      <c r="D16779" s="202"/>
      <c r="E16779" s="202"/>
    </row>
    <row r="16780" spans="2:5">
      <c r="B16780" s="24"/>
      <c r="C16780" s="202"/>
      <c r="D16780" s="202"/>
      <c r="E16780" s="202"/>
    </row>
    <row r="16781" spans="2:5">
      <c r="B16781" s="24"/>
      <c r="C16781" s="202"/>
      <c r="D16781" s="202"/>
      <c r="E16781" s="202"/>
    </row>
    <row r="16782" spans="2:5">
      <c r="B16782" s="24"/>
      <c r="C16782" s="202"/>
      <c r="D16782" s="202"/>
      <c r="E16782" s="202"/>
    </row>
    <row r="16783" spans="2:5">
      <c r="B16783" s="24"/>
      <c r="C16783" s="202"/>
      <c r="D16783" s="202"/>
      <c r="E16783" s="202"/>
    </row>
    <row r="16784" spans="2:5">
      <c r="B16784" s="24"/>
      <c r="C16784" s="202"/>
      <c r="D16784" s="202"/>
      <c r="E16784" s="202"/>
    </row>
    <row r="16785" spans="2:5">
      <c r="B16785" s="24"/>
      <c r="C16785" s="202"/>
      <c r="D16785" s="202"/>
      <c r="E16785" s="202"/>
    </row>
    <row r="16786" spans="2:5">
      <c r="B16786" s="24"/>
      <c r="C16786" s="202"/>
      <c r="D16786" s="202"/>
      <c r="E16786" s="202"/>
    </row>
    <row r="16787" spans="2:5">
      <c r="B16787" s="24"/>
      <c r="C16787" s="202"/>
      <c r="D16787" s="202"/>
      <c r="E16787" s="202"/>
    </row>
    <row r="16788" spans="2:5">
      <c r="B16788" s="24"/>
      <c r="C16788" s="202"/>
      <c r="D16788" s="202"/>
      <c r="E16788" s="202"/>
    </row>
    <row r="16789" spans="2:5">
      <c r="B16789" s="24"/>
      <c r="C16789" s="202"/>
      <c r="D16789" s="202"/>
      <c r="E16789" s="202"/>
    </row>
    <row r="16790" spans="2:5">
      <c r="B16790" s="24"/>
      <c r="C16790" s="202"/>
      <c r="D16790" s="202"/>
      <c r="E16790" s="202"/>
    </row>
    <row r="16791" spans="2:5">
      <c r="B16791" s="24"/>
      <c r="C16791" s="202"/>
      <c r="D16791" s="202"/>
      <c r="E16791" s="202"/>
    </row>
    <row r="16792" spans="2:5">
      <c r="B16792" s="24"/>
      <c r="C16792" s="202"/>
      <c r="D16792" s="202"/>
      <c r="E16792" s="202"/>
    </row>
    <row r="16793" spans="2:5">
      <c r="B16793" s="24"/>
      <c r="C16793" s="202"/>
      <c r="D16793" s="202"/>
      <c r="E16793" s="202"/>
    </row>
    <row r="16794" spans="2:5">
      <c r="B16794" s="24"/>
      <c r="C16794" s="202"/>
      <c r="D16794" s="202"/>
      <c r="E16794" s="202"/>
    </row>
    <row r="16795" spans="2:5">
      <c r="B16795" s="24"/>
      <c r="C16795" s="202"/>
      <c r="D16795" s="202"/>
      <c r="E16795" s="202"/>
    </row>
    <row r="16796" spans="2:5">
      <c r="B16796" s="24"/>
      <c r="C16796" s="202"/>
      <c r="D16796" s="202"/>
      <c r="E16796" s="202"/>
    </row>
    <row r="16797" spans="2:5">
      <c r="B16797" s="24"/>
      <c r="C16797" s="202"/>
      <c r="D16797" s="202"/>
      <c r="E16797" s="202"/>
    </row>
    <row r="16798" spans="2:5">
      <c r="B16798" s="24"/>
      <c r="C16798" s="202"/>
      <c r="D16798" s="202"/>
      <c r="E16798" s="202"/>
    </row>
    <row r="16799" spans="2:5">
      <c r="B16799" s="24"/>
      <c r="C16799" s="202"/>
      <c r="D16799" s="202"/>
      <c r="E16799" s="202"/>
    </row>
    <row r="16800" spans="2:5">
      <c r="B16800" s="24"/>
      <c r="C16800" s="202"/>
      <c r="D16800" s="202"/>
      <c r="E16800" s="202"/>
    </row>
    <row r="16801" spans="2:5">
      <c r="B16801" s="24"/>
      <c r="C16801" s="202"/>
      <c r="D16801" s="202"/>
      <c r="E16801" s="202"/>
    </row>
    <row r="16802" spans="2:5">
      <c r="B16802" s="24"/>
      <c r="C16802" s="202"/>
      <c r="D16802" s="202"/>
      <c r="E16802" s="202"/>
    </row>
    <row r="16803" spans="2:5">
      <c r="B16803" s="24"/>
      <c r="C16803" s="202"/>
      <c r="D16803" s="202"/>
      <c r="E16803" s="202"/>
    </row>
    <row r="16804" spans="2:5">
      <c r="B16804" s="24"/>
      <c r="C16804" s="202"/>
      <c r="D16804" s="202"/>
      <c r="E16804" s="202"/>
    </row>
    <row r="16805" spans="2:5">
      <c r="B16805" s="24"/>
      <c r="C16805" s="202"/>
      <c r="D16805" s="202"/>
      <c r="E16805" s="202"/>
    </row>
    <row r="16806" spans="2:5">
      <c r="B16806" s="24"/>
      <c r="C16806" s="202"/>
      <c r="D16806" s="202"/>
      <c r="E16806" s="202"/>
    </row>
    <row r="16807" spans="2:5">
      <c r="B16807" s="24"/>
      <c r="C16807" s="202"/>
      <c r="D16807" s="202"/>
      <c r="E16807" s="202"/>
    </row>
    <row r="16808" spans="2:5">
      <c r="B16808" s="24"/>
      <c r="C16808" s="202"/>
      <c r="D16808" s="202"/>
      <c r="E16808" s="202"/>
    </row>
    <row r="16809" spans="2:5">
      <c r="B16809" s="24"/>
      <c r="C16809" s="202"/>
      <c r="D16809" s="202"/>
      <c r="E16809" s="202"/>
    </row>
    <row r="16810" spans="2:5">
      <c r="B16810" s="24"/>
      <c r="C16810" s="202"/>
      <c r="D16810" s="202"/>
      <c r="E16810" s="202"/>
    </row>
    <row r="16811" spans="2:5">
      <c r="B16811" s="24"/>
      <c r="C16811" s="202"/>
      <c r="D16811" s="202"/>
      <c r="E16811" s="202"/>
    </row>
    <row r="16812" spans="2:5">
      <c r="B16812" s="24"/>
      <c r="C16812" s="202"/>
      <c r="D16812" s="202"/>
      <c r="E16812" s="202"/>
    </row>
    <row r="16813" spans="2:5">
      <c r="B16813" s="24"/>
      <c r="C16813" s="202"/>
      <c r="D16813" s="202"/>
      <c r="E16813" s="202"/>
    </row>
    <row r="16814" spans="2:5">
      <c r="B16814" s="24"/>
      <c r="C16814" s="202"/>
      <c r="D16814" s="202"/>
      <c r="E16814" s="202"/>
    </row>
    <row r="16815" spans="2:5">
      <c r="B16815" s="24"/>
      <c r="C16815" s="202"/>
      <c r="D16815" s="202"/>
      <c r="E16815" s="202"/>
    </row>
    <row r="16816" spans="2:5">
      <c r="B16816" s="24"/>
      <c r="C16816" s="202"/>
      <c r="D16816" s="202"/>
      <c r="E16816" s="202"/>
    </row>
    <row r="16817" spans="2:5">
      <c r="B16817" s="24"/>
      <c r="C16817" s="202"/>
      <c r="D16817" s="202"/>
      <c r="E16817" s="202"/>
    </row>
    <row r="16818" spans="2:5">
      <c r="B16818" s="24"/>
      <c r="C16818" s="202"/>
      <c r="D16818" s="202"/>
      <c r="E16818" s="202"/>
    </row>
    <row r="16819" spans="2:5">
      <c r="B16819" s="24"/>
      <c r="C16819" s="202"/>
      <c r="D16819" s="202"/>
      <c r="E16819" s="202"/>
    </row>
    <row r="16820" spans="2:5">
      <c r="B16820" s="24"/>
      <c r="C16820" s="202"/>
      <c r="D16820" s="202"/>
      <c r="E16820" s="202"/>
    </row>
    <row r="16821" spans="2:5">
      <c r="B16821" s="24"/>
      <c r="C16821" s="202"/>
      <c r="D16821" s="202"/>
      <c r="E16821" s="202"/>
    </row>
    <row r="16822" spans="2:5">
      <c r="B16822" s="24"/>
      <c r="C16822" s="202"/>
      <c r="D16822" s="202"/>
      <c r="E16822" s="202"/>
    </row>
    <row r="16823" spans="2:5">
      <c r="B16823" s="24"/>
      <c r="C16823" s="202"/>
      <c r="D16823" s="202"/>
      <c r="E16823" s="202"/>
    </row>
    <row r="16824" spans="2:5">
      <c r="B16824" s="24"/>
      <c r="C16824" s="202"/>
      <c r="D16824" s="202"/>
      <c r="E16824" s="202"/>
    </row>
    <row r="16825" spans="2:5">
      <c r="B16825" s="24"/>
      <c r="C16825" s="202"/>
      <c r="D16825" s="202"/>
      <c r="E16825" s="202"/>
    </row>
    <row r="16826" spans="2:5">
      <c r="B16826" s="24"/>
      <c r="C16826" s="202"/>
      <c r="D16826" s="202"/>
      <c r="E16826" s="202"/>
    </row>
    <row r="16827" spans="2:5">
      <c r="B16827" s="24"/>
      <c r="C16827" s="202"/>
      <c r="D16827" s="202"/>
      <c r="E16827" s="202"/>
    </row>
    <row r="16828" spans="2:5">
      <c r="B16828" s="24"/>
      <c r="C16828" s="202"/>
      <c r="D16828" s="202"/>
      <c r="E16828" s="202"/>
    </row>
    <row r="16829" spans="2:5">
      <c r="B16829" s="24"/>
      <c r="C16829" s="202"/>
      <c r="D16829" s="202"/>
      <c r="E16829" s="202"/>
    </row>
    <row r="16830" spans="2:5">
      <c r="B16830" s="24"/>
      <c r="C16830" s="202"/>
      <c r="D16830" s="202"/>
      <c r="E16830" s="202"/>
    </row>
    <row r="16831" spans="2:5">
      <c r="B16831" s="24"/>
      <c r="C16831" s="202"/>
      <c r="D16831" s="202"/>
      <c r="E16831" s="202"/>
    </row>
    <row r="16832" spans="2:5">
      <c r="B16832" s="24"/>
      <c r="C16832" s="202"/>
      <c r="D16832" s="202"/>
      <c r="E16832" s="202"/>
    </row>
    <row r="16833" spans="2:5">
      <c r="B16833" s="24"/>
      <c r="C16833" s="202"/>
      <c r="D16833" s="202"/>
      <c r="E16833" s="202"/>
    </row>
    <row r="16834" spans="2:5">
      <c r="B16834" s="24"/>
      <c r="C16834" s="202"/>
      <c r="D16834" s="202"/>
      <c r="E16834" s="202"/>
    </row>
    <row r="16835" spans="2:5">
      <c r="B16835" s="24"/>
      <c r="C16835" s="202"/>
      <c r="D16835" s="202"/>
      <c r="E16835" s="202"/>
    </row>
    <row r="16836" spans="2:5">
      <c r="B16836" s="24"/>
      <c r="C16836" s="202"/>
      <c r="D16836" s="202"/>
      <c r="E16836" s="202"/>
    </row>
    <row r="16837" spans="2:5">
      <c r="B16837" s="24"/>
      <c r="C16837" s="202"/>
      <c r="D16837" s="202"/>
      <c r="E16837" s="202"/>
    </row>
    <row r="16838" spans="2:5">
      <c r="B16838" s="24"/>
      <c r="C16838" s="202"/>
      <c r="D16838" s="202"/>
      <c r="E16838" s="202"/>
    </row>
    <row r="16839" spans="2:5">
      <c r="B16839" s="24"/>
      <c r="C16839" s="202"/>
      <c r="D16839" s="202"/>
      <c r="E16839" s="202"/>
    </row>
    <row r="16840" spans="2:5">
      <c r="B16840" s="24"/>
      <c r="C16840" s="202"/>
      <c r="D16840" s="202"/>
      <c r="E16840" s="202"/>
    </row>
    <row r="16841" spans="2:5">
      <c r="B16841" s="24"/>
      <c r="C16841" s="202"/>
      <c r="D16841" s="202"/>
      <c r="E16841" s="202"/>
    </row>
    <row r="16842" spans="2:5">
      <c r="B16842" s="24"/>
      <c r="C16842" s="202"/>
      <c r="D16842" s="202"/>
      <c r="E16842" s="202"/>
    </row>
    <row r="16843" spans="2:5">
      <c r="B16843" s="24"/>
      <c r="C16843" s="202"/>
      <c r="D16843" s="202"/>
      <c r="E16843" s="202"/>
    </row>
    <row r="16844" spans="2:5">
      <c r="B16844" s="24"/>
      <c r="C16844" s="202"/>
      <c r="D16844" s="202"/>
      <c r="E16844" s="202"/>
    </row>
    <row r="16845" spans="2:5">
      <c r="B16845" s="24"/>
      <c r="C16845" s="202"/>
      <c r="D16845" s="202"/>
      <c r="E16845" s="202"/>
    </row>
    <row r="16846" spans="2:5">
      <c r="B16846" s="24"/>
      <c r="C16846" s="202"/>
      <c r="D16846" s="202"/>
      <c r="E16846" s="202"/>
    </row>
    <row r="16847" spans="2:5">
      <c r="B16847" s="24"/>
      <c r="C16847" s="202"/>
      <c r="D16847" s="202"/>
      <c r="E16847" s="202"/>
    </row>
    <row r="16848" spans="2:5">
      <c r="B16848" s="24"/>
      <c r="C16848" s="202"/>
      <c r="D16848" s="202"/>
      <c r="E16848" s="202"/>
    </row>
    <row r="16849" spans="2:5">
      <c r="B16849" s="24"/>
      <c r="C16849" s="202"/>
      <c r="D16849" s="202"/>
      <c r="E16849" s="202"/>
    </row>
    <row r="16850" spans="2:5">
      <c r="B16850" s="24"/>
      <c r="C16850" s="202"/>
      <c r="D16850" s="202"/>
      <c r="E16850" s="202"/>
    </row>
    <row r="16851" spans="2:5">
      <c r="B16851" s="24"/>
      <c r="C16851" s="202"/>
      <c r="D16851" s="202"/>
      <c r="E16851" s="202"/>
    </row>
    <row r="16852" spans="2:5">
      <c r="B16852" s="24"/>
      <c r="C16852" s="202"/>
      <c r="D16852" s="202"/>
      <c r="E16852" s="202"/>
    </row>
    <row r="16853" spans="2:5">
      <c r="B16853" s="24"/>
      <c r="C16853" s="202"/>
      <c r="D16853" s="202"/>
      <c r="E16853" s="202"/>
    </row>
    <row r="16854" spans="2:5">
      <c r="B16854" s="24"/>
      <c r="C16854" s="202"/>
      <c r="D16854" s="202"/>
      <c r="E16854" s="202"/>
    </row>
    <row r="16855" spans="2:5">
      <c r="B16855" s="24"/>
      <c r="C16855" s="202"/>
      <c r="D16855" s="202"/>
      <c r="E16855" s="202"/>
    </row>
    <row r="16856" spans="2:5">
      <c r="B16856" s="24"/>
      <c r="C16856" s="202"/>
      <c r="D16856" s="202"/>
      <c r="E16856" s="202"/>
    </row>
    <row r="16857" spans="2:5">
      <c r="B16857" s="24"/>
      <c r="C16857" s="202"/>
      <c r="D16857" s="202"/>
      <c r="E16857" s="202"/>
    </row>
    <row r="16858" spans="2:5">
      <c r="B16858" s="24"/>
      <c r="C16858" s="202"/>
      <c r="D16858" s="202"/>
      <c r="E16858" s="202"/>
    </row>
    <row r="16859" spans="2:5">
      <c r="B16859" s="24"/>
      <c r="C16859" s="202"/>
      <c r="D16859" s="202"/>
      <c r="E16859" s="202"/>
    </row>
    <row r="16860" spans="2:5">
      <c r="B16860" s="24"/>
      <c r="C16860" s="202"/>
      <c r="D16860" s="202"/>
      <c r="E16860" s="202"/>
    </row>
    <row r="16861" spans="2:5">
      <c r="B16861" s="24"/>
      <c r="C16861" s="202"/>
      <c r="D16861" s="202"/>
      <c r="E16861" s="202"/>
    </row>
    <row r="16862" spans="2:5">
      <c r="B16862" s="24"/>
      <c r="C16862" s="202"/>
      <c r="D16862" s="202"/>
      <c r="E16862" s="202"/>
    </row>
    <row r="16863" spans="2:5">
      <c r="B16863" s="24"/>
      <c r="C16863" s="202"/>
      <c r="D16863" s="202"/>
      <c r="E16863" s="202"/>
    </row>
    <row r="16864" spans="2:5">
      <c r="B16864" s="24"/>
      <c r="C16864" s="202"/>
      <c r="D16864" s="202"/>
      <c r="E16864" s="202"/>
    </row>
    <row r="16865" spans="2:5">
      <c r="B16865" s="24"/>
      <c r="C16865" s="202"/>
      <c r="D16865" s="202"/>
      <c r="E16865" s="202"/>
    </row>
    <row r="16866" spans="2:5">
      <c r="B16866" s="24"/>
      <c r="C16866" s="202"/>
      <c r="D16866" s="202"/>
      <c r="E16866" s="202"/>
    </row>
    <row r="16867" spans="2:5">
      <c r="B16867" s="24"/>
      <c r="C16867" s="202"/>
      <c r="D16867" s="202"/>
      <c r="E16867" s="202"/>
    </row>
    <row r="16868" spans="2:5">
      <c r="B16868" s="24"/>
      <c r="C16868" s="202"/>
      <c r="D16868" s="202"/>
      <c r="E16868" s="202"/>
    </row>
    <row r="16869" spans="2:5">
      <c r="B16869" s="24"/>
      <c r="C16869" s="202"/>
      <c r="D16869" s="202"/>
      <c r="E16869" s="202"/>
    </row>
    <row r="16870" spans="2:5">
      <c r="B16870" s="24"/>
      <c r="C16870" s="202"/>
      <c r="D16870" s="202"/>
      <c r="E16870" s="202"/>
    </row>
    <row r="16871" spans="2:5">
      <c r="B16871" s="24"/>
      <c r="C16871" s="202"/>
      <c r="D16871" s="202"/>
      <c r="E16871" s="202"/>
    </row>
    <row r="16872" spans="2:5">
      <c r="B16872" s="24"/>
      <c r="C16872" s="202"/>
      <c r="D16872" s="202"/>
      <c r="E16872" s="202"/>
    </row>
    <row r="16873" spans="2:5">
      <c r="B16873" s="24"/>
      <c r="C16873" s="202"/>
      <c r="D16873" s="202"/>
      <c r="E16873" s="202"/>
    </row>
    <row r="16874" spans="2:5">
      <c r="B16874" s="24"/>
      <c r="C16874" s="202"/>
      <c r="D16874" s="202"/>
      <c r="E16874" s="202"/>
    </row>
    <row r="16875" spans="2:5">
      <c r="B16875" s="24"/>
      <c r="C16875" s="202"/>
      <c r="D16875" s="202"/>
      <c r="E16875" s="202"/>
    </row>
    <row r="16876" spans="2:5">
      <c r="B16876" s="24"/>
      <c r="C16876" s="202"/>
      <c r="D16876" s="202"/>
      <c r="E16876" s="202"/>
    </row>
    <row r="16877" spans="2:5">
      <c r="B16877" s="24"/>
      <c r="C16877" s="202"/>
      <c r="D16877" s="202"/>
      <c r="E16877" s="202"/>
    </row>
    <row r="16878" spans="2:5">
      <c r="B16878" s="24"/>
      <c r="C16878" s="202"/>
      <c r="D16878" s="202"/>
      <c r="E16878" s="202"/>
    </row>
    <row r="16879" spans="2:5">
      <c r="B16879" s="24"/>
      <c r="C16879" s="202"/>
      <c r="D16879" s="202"/>
      <c r="E16879" s="202"/>
    </row>
    <row r="16880" spans="2:5">
      <c r="B16880" s="24"/>
      <c r="C16880" s="202"/>
      <c r="D16880" s="202"/>
      <c r="E16880" s="202"/>
    </row>
    <row r="16881" spans="2:5">
      <c r="B16881" s="24"/>
      <c r="C16881" s="202"/>
      <c r="D16881" s="202"/>
      <c r="E16881" s="202"/>
    </row>
    <row r="16882" spans="2:5">
      <c r="B16882" s="24"/>
      <c r="C16882" s="202"/>
      <c r="D16882" s="202"/>
      <c r="E16882" s="202"/>
    </row>
    <row r="16883" spans="2:5">
      <c r="B16883" s="24"/>
      <c r="C16883" s="202"/>
      <c r="D16883" s="202"/>
      <c r="E16883" s="202"/>
    </row>
    <row r="16884" spans="2:5">
      <c r="B16884" s="24"/>
      <c r="C16884" s="202"/>
      <c r="D16884" s="202"/>
      <c r="E16884" s="202"/>
    </row>
    <row r="16885" spans="2:5">
      <c r="B16885" s="24"/>
      <c r="C16885" s="202"/>
      <c r="D16885" s="202"/>
      <c r="E16885" s="202"/>
    </row>
    <row r="16886" spans="2:5">
      <c r="B16886" s="24"/>
      <c r="C16886" s="202"/>
      <c r="D16886" s="202"/>
      <c r="E16886" s="202"/>
    </row>
    <row r="16887" spans="2:5">
      <c r="B16887" s="24"/>
      <c r="C16887" s="202"/>
      <c r="D16887" s="202"/>
      <c r="E16887" s="202"/>
    </row>
    <row r="16888" spans="2:5">
      <c r="B16888" s="24"/>
      <c r="C16888" s="202"/>
      <c r="D16888" s="202"/>
      <c r="E16888" s="202"/>
    </row>
    <row r="16889" spans="2:5">
      <c r="B16889" s="24"/>
      <c r="C16889" s="202"/>
      <c r="D16889" s="202"/>
      <c r="E16889" s="202"/>
    </row>
    <row r="16890" spans="2:5">
      <c r="B16890" s="24"/>
      <c r="C16890" s="202"/>
      <c r="D16890" s="202"/>
      <c r="E16890" s="202"/>
    </row>
    <row r="16891" spans="2:5">
      <c r="B16891" s="24"/>
      <c r="C16891" s="202"/>
      <c r="D16891" s="202"/>
      <c r="E16891" s="202"/>
    </row>
    <row r="16892" spans="2:5">
      <c r="B16892" s="24"/>
      <c r="C16892" s="202"/>
      <c r="D16892" s="202"/>
      <c r="E16892" s="202"/>
    </row>
    <row r="16893" spans="2:5">
      <c r="B16893" s="24"/>
      <c r="C16893" s="202"/>
      <c r="D16893" s="202"/>
      <c r="E16893" s="202"/>
    </row>
    <row r="16894" spans="2:5">
      <c r="B16894" s="24"/>
      <c r="C16894" s="202"/>
      <c r="D16894" s="202"/>
      <c r="E16894" s="202"/>
    </row>
    <row r="16895" spans="2:5">
      <c r="B16895" s="24"/>
      <c r="C16895" s="202"/>
      <c r="D16895" s="202"/>
      <c r="E16895" s="202"/>
    </row>
    <row r="16896" spans="2:5">
      <c r="B16896" s="24"/>
      <c r="C16896" s="202"/>
      <c r="D16896" s="202"/>
      <c r="E16896" s="202"/>
    </row>
    <row r="16897" spans="2:5">
      <c r="B16897" s="24"/>
      <c r="C16897" s="202"/>
      <c r="D16897" s="202"/>
      <c r="E16897" s="202"/>
    </row>
    <row r="16898" spans="2:5">
      <c r="B16898" s="24"/>
      <c r="C16898" s="202"/>
      <c r="D16898" s="202"/>
      <c r="E16898" s="202"/>
    </row>
    <row r="16899" spans="2:5">
      <c r="B16899" s="24"/>
      <c r="C16899" s="202"/>
      <c r="D16899" s="202"/>
      <c r="E16899" s="202"/>
    </row>
    <row r="16900" spans="2:5">
      <c r="B16900" s="24"/>
      <c r="C16900" s="202"/>
      <c r="D16900" s="202"/>
      <c r="E16900" s="202"/>
    </row>
    <row r="16901" spans="2:5">
      <c r="B16901" s="24"/>
      <c r="C16901" s="202"/>
      <c r="D16901" s="202"/>
      <c r="E16901" s="202"/>
    </row>
    <row r="16902" spans="2:5">
      <c r="B16902" s="24"/>
      <c r="C16902" s="202"/>
      <c r="D16902" s="202"/>
      <c r="E16902" s="202"/>
    </row>
    <row r="16903" spans="2:5">
      <c r="B16903" s="24"/>
      <c r="C16903" s="202"/>
      <c r="D16903" s="202"/>
      <c r="E16903" s="202"/>
    </row>
    <row r="16904" spans="2:5">
      <c r="B16904" s="24"/>
      <c r="C16904" s="202"/>
      <c r="D16904" s="202"/>
      <c r="E16904" s="202"/>
    </row>
    <row r="16905" spans="2:5">
      <c r="B16905" s="24"/>
      <c r="C16905" s="202"/>
      <c r="D16905" s="202"/>
      <c r="E16905" s="202"/>
    </row>
    <row r="16906" spans="2:5">
      <c r="B16906" s="24"/>
      <c r="C16906" s="202"/>
      <c r="D16906" s="202"/>
      <c r="E16906" s="202"/>
    </row>
    <row r="16907" spans="2:5">
      <c r="B16907" s="24"/>
      <c r="C16907" s="202"/>
      <c r="D16907" s="202"/>
      <c r="E16907" s="202"/>
    </row>
    <row r="16908" spans="2:5">
      <c r="B16908" s="24"/>
      <c r="C16908" s="202"/>
      <c r="D16908" s="202"/>
      <c r="E16908" s="202"/>
    </row>
    <row r="16909" spans="2:5">
      <c r="B16909" s="24"/>
      <c r="C16909" s="202"/>
      <c r="D16909" s="202"/>
      <c r="E16909" s="202"/>
    </row>
    <row r="16910" spans="2:5">
      <c r="B16910" s="24"/>
      <c r="C16910" s="202"/>
      <c r="D16910" s="202"/>
      <c r="E16910" s="202"/>
    </row>
    <row r="16911" spans="2:5">
      <c r="B16911" s="24"/>
      <c r="C16911" s="202"/>
      <c r="D16911" s="202"/>
      <c r="E16911" s="202"/>
    </row>
    <row r="16912" spans="2:5">
      <c r="B16912" s="24"/>
      <c r="C16912" s="202"/>
      <c r="D16912" s="202"/>
      <c r="E16912" s="202"/>
    </row>
    <row r="16913" spans="2:5">
      <c r="B16913" s="24"/>
      <c r="C16913" s="202"/>
      <c r="D16913" s="202"/>
      <c r="E16913" s="202"/>
    </row>
    <row r="16914" spans="2:5">
      <c r="B16914" s="24"/>
      <c r="C16914" s="202"/>
      <c r="D16914" s="202"/>
      <c r="E16914" s="202"/>
    </row>
    <row r="16915" spans="2:5">
      <c r="B16915" s="24"/>
      <c r="C16915" s="202"/>
      <c r="D16915" s="202"/>
      <c r="E16915" s="202"/>
    </row>
    <row r="16916" spans="2:5">
      <c r="B16916" s="24"/>
      <c r="C16916" s="202"/>
      <c r="D16916" s="202"/>
      <c r="E16916" s="202"/>
    </row>
    <row r="16917" spans="2:5">
      <c r="B16917" s="24"/>
      <c r="C16917" s="202"/>
      <c r="D16917" s="202"/>
      <c r="E16917" s="202"/>
    </row>
    <row r="16918" spans="2:5">
      <c r="B16918" s="24"/>
      <c r="C16918" s="202"/>
      <c r="D16918" s="202"/>
      <c r="E16918" s="202"/>
    </row>
    <row r="16919" spans="2:5">
      <c r="B16919" s="24"/>
      <c r="C16919" s="202"/>
      <c r="D16919" s="202"/>
      <c r="E16919" s="202"/>
    </row>
    <row r="16920" spans="2:5">
      <c r="B16920" s="24"/>
      <c r="C16920" s="202"/>
      <c r="D16920" s="202"/>
      <c r="E16920" s="202"/>
    </row>
    <row r="16921" spans="2:5">
      <c r="B16921" s="24"/>
      <c r="C16921" s="202"/>
      <c r="D16921" s="202"/>
      <c r="E16921" s="202"/>
    </row>
    <row r="16922" spans="2:5">
      <c r="B16922" s="24"/>
      <c r="C16922" s="202"/>
      <c r="D16922" s="202"/>
      <c r="E16922" s="202"/>
    </row>
    <row r="16923" spans="2:5">
      <c r="B16923" s="24"/>
      <c r="C16923" s="202"/>
      <c r="D16923" s="202"/>
      <c r="E16923" s="202"/>
    </row>
    <row r="16924" spans="2:5">
      <c r="B16924" s="24"/>
      <c r="C16924" s="202"/>
      <c r="D16924" s="202"/>
      <c r="E16924" s="202"/>
    </row>
    <row r="16925" spans="2:5">
      <c r="B16925" s="24"/>
      <c r="C16925" s="202"/>
      <c r="D16925" s="202"/>
      <c r="E16925" s="202"/>
    </row>
    <row r="16926" spans="2:5">
      <c r="B16926" s="24"/>
      <c r="C16926" s="202"/>
      <c r="D16926" s="202"/>
      <c r="E16926" s="202"/>
    </row>
    <row r="16927" spans="2:5">
      <c r="B16927" s="24"/>
      <c r="C16927" s="202"/>
      <c r="D16927" s="202"/>
      <c r="E16927" s="202"/>
    </row>
    <row r="16928" spans="2:5">
      <c r="B16928" s="24"/>
      <c r="C16928" s="202"/>
      <c r="D16928" s="202"/>
      <c r="E16928" s="202"/>
    </row>
    <row r="16929" spans="2:5">
      <c r="B16929" s="24"/>
      <c r="C16929" s="202"/>
      <c r="D16929" s="202"/>
      <c r="E16929" s="202"/>
    </row>
    <row r="16930" spans="2:5">
      <c r="B16930" s="24"/>
      <c r="C16930" s="202"/>
      <c r="D16930" s="202"/>
      <c r="E16930" s="202"/>
    </row>
    <row r="16931" spans="2:5">
      <c r="B16931" s="24"/>
      <c r="C16931" s="202"/>
      <c r="D16931" s="202"/>
      <c r="E16931" s="202"/>
    </row>
    <row r="16932" spans="2:5">
      <c r="B16932" s="24"/>
      <c r="C16932" s="202"/>
      <c r="D16932" s="202"/>
      <c r="E16932" s="202"/>
    </row>
    <row r="16933" spans="2:5">
      <c r="B16933" s="24"/>
      <c r="C16933" s="202"/>
      <c r="D16933" s="202"/>
      <c r="E16933" s="202"/>
    </row>
    <row r="16934" spans="2:5">
      <c r="B16934" s="24"/>
      <c r="C16934" s="202"/>
      <c r="D16934" s="202"/>
      <c r="E16934" s="202"/>
    </row>
    <row r="16935" spans="2:5">
      <c r="B16935" s="24"/>
      <c r="C16935" s="202"/>
      <c r="D16935" s="202"/>
      <c r="E16935" s="202"/>
    </row>
    <row r="16936" spans="2:5">
      <c r="B16936" s="24"/>
      <c r="C16936" s="202"/>
      <c r="D16936" s="202"/>
      <c r="E16936" s="202"/>
    </row>
    <row r="16937" spans="2:5">
      <c r="B16937" s="24"/>
      <c r="C16937" s="202"/>
      <c r="D16937" s="202"/>
      <c r="E16937" s="202"/>
    </row>
    <row r="16938" spans="2:5">
      <c r="B16938" s="24"/>
      <c r="C16938" s="202"/>
      <c r="D16938" s="202"/>
      <c r="E16938" s="202"/>
    </row>
    <row r="16939" spans="2:5">
      <c r="B16939" s="24"/>
      <c r="C16939" s="202"/>
      <c r="D16939" s="202"/>
      <c r="E16939" s="202"/>
    </row>
    <row r="16940" spans="2:5">
      <c r="B16940" s="24"/>
      <c r="C16940" s="202"/>
      <c r="D16940" s="202"/>
      <c r="E16940" s="202"/>
    </row>
    <row r="16941" spans="2:5">
      <c r="B16941" s="24"/>
      <c r="C16941" s="202"/>
      <c r="D16941" s="202"/>
      <c r="E16941" s="202"/>
    </row>
    <row r="16942" spans="2:5">
      <c r="B16942" s="24"/>
      <c r="C16942" s="202"/>
      <c r="D16942" s="202"/>
      <c r="E16942" s="202"/>
    </row>
    <row r="16943" spans="2:5">
      <c r="B16943" s="24"/>
      <c r="C16943" s="202"/>
      <c r="D16943" s="202"/>
      <c r="E16943" s="202"/>
    </row>
    <row r="16944" spans="2:5">
      <c r="B16944" s="24"/>
      <c r="C16944" s="202"/>
      <c r="D16944" s="202"/>
      <c r="E16944" s="202"/>
    </row>
    <row r="16945" spans="2:5">
      <c r="B16945" s="24"/>
      <c r="C16945" s="202"/>
      <c r="D16945" s="202"/>
      <c r="E16945" s="202"/>
    </row>
    <row r="16946" spans="2:5">
      <c r="B16946" s="24"/>
      <c r="C16946" s="202"/>
      <c r="D16946" s="202"/>
      <c r="E16946" s="202"/>
    </row>
    <row r="16947" spans="2:5">
      <c r="B16947" s="24"/>
      <c r="C16947" s="202"/>
      <c r="D16947" s="202"/>
      <c r="E16947" s="202"/>
    </row>
    <row r="16948" spans="2:5">
      <c r="B16948" s="24"/>
      <c r="C16948" s="202"/>
      <c r="D16948" s="202"/>
      <c r="E16948" s="202"/>
    </row>
    <row r="16949" spans="2:5">
      <c r="B16949" s="24"/>
      <c r="C16949" s="202"/>
      <c r="D16949" s="202"/>
      <c r="E16949" s="202"/>
    </row>
    <row r="16950" spans="2:5">
      <c r="B16950" s="24"/>
      <c r="C16950" s="202"/>
      <c r="D16950" s="202"/>
      <c r="E16950" s="202"/>
    </row>
    <row r="16951" spans="2:5">
      <c r="B16951" s="24"/>
      <c r="C16951" s="202"/>
      <c r="D16951" s="202"/>
      <c r="E16951" s="202"/>
    </row>
    <row r="16952" spans="2:5">
      <c r="B16952" s="24"/>
      <c r="C16952" s="202"/>
      <c r="D16952" s="202"/>
      <c r="E16952" s="202"/>
    </row>
    <row r="16953" spans="2:5">
      <c r="B16953" s="24"/>
      <c r="C16953" s="202"/>
      <c r="D16953" s="202"/>
      <c r="E16953" s="202"/>
    </row>
    <row r="16954" spans="2:5">
      <c r="B16954" s="24"/>
      <c r="C16954" s="202"/>
      <c r="D16954" s="202"/>
      <c r="E16954" s="202"/>
    </row>
    <row r="16955" spans="2:5">
      <c r="B16955" s="24"/>
      <c r="C16955" s="202"/>
      <c r="D16955" s="202"/>
      <c r="E16955" s="202"/>
    </row>
    <row r="16956" spans="2:5">
      <c r="B16956" s="24"/>
      <c r="C16956" s="202"/>
      <c r="D16956" s="202"/>
      <c r="E16956" s="202"/>
    </row>
    <row r="16957" spans="2:5">
      <c r="B16957" s="24"/>
      <c r="C16957" s="202"/>
      <c r="D16957" s="202"/>
      <c r="E16957" s="202"/>
    </row>
    <row r="16958" spans="2:5">
      <c r="B16958" s="24"/>
      <c r="C16958" s="202"/>
      <c r="D16958" s="202"/>
      <c r="E16958" s="202"/>
    </row>
    <row r="16959" spans="2:5">
      <c r="B16959" s="24"/>
      <c r="C16959" s="202"/>
      <c r="D16959" s="202"/>
      <c r="E16959" s="202"/>
    </row>
    <row r="16960" spans="2:5">
      <c r="B16960" s="24"/>
      <c r="C16960" s="202"/>
      <c r="D16960" s="202"/>
      <c r="E16960" s="202"/>
    </row>
    <row r="16961" spans="2:5">
      <c r="B16961" s="24"/>
      <c r="C16961" s="202"/>
      <c r="D16961" s="202"/>
      <c r="E16961" s="202"/>
    </row>
    <row r="16962" spans="2:5">
      <c r="B16962" s="24"/>
      <c r="C16962" s="202"/>
      <c r="D16962" s="202"/>
      <c r="E16962" s="202"/>
    </row>
    <row r="16963" spans="2:5">
      <c r="B16963" s="24"/>
      <c r="C16963" s="202"/>
      <c r="D16963" s="202"/>
      <c r="E16963" s="202"/>
    </row>
    <row r="16964" spans="2:5">
      <c r="B16964" s="24"/>
      <c r="C16964" s="202"/>
      <c r="D16964" s="202"/>
      <c r="E16964" s="202"/>
    </row>
    <row r="16965" spans="2:5">
      <c r="B16965" s="24"/>
      <c r="C16965" s="202"/>
      <c r="D16965" s="202"/>
      <c r="E16965" s="202"/>
    </row>
    <row r="16966" spans="2:5">
      <c r="B16966" s="24"/>
      <c r="C16966" s="202"/>
      <c r="D16966" s="202"/>
      <c r="E16966" s="202"/>
    </row>
    <row r="16967" spans="2:5">
      <c r="B16967" s="24"/>
      <c r="C16967" s="202"/>
      <c r="D16967" s="202"/>
      <c r="E16967" s="202"/>
    </row>
    <row r="16968" spans="2:5">
      <c r="B16968" s="24"/>
      <c r="C16968" s="202"/>
      <c r="D16968" s="202"/>
      <c r="E16968" s="202"/>
    </row>
    <row r="16969" spans="2:5">
      <c r="B16969" s="24"/>
      <c r="C16969" s="202"/>
      <c r="D16969" s="202"/>
      <c r="E16969" s="202"/>
    </row>
    <row r="16970" spans="2:5">
      <c r="B16970" s="24"/>
      <c r="C16970" s="202"/>
      <c r="D16970" s="202"/>
      <c r="E16970" s="202"/>
    </row>
    <row r="16971" spans="2:5">
      <c r="B16971" s="24"/>
      <c r="C16971" s="202"/>
      <c r="D16971" s="202"/>
      <c r="E16971" s="202"/>
    </row>
    <row r="16972" spans="2:5">
      <c r="B16972" s="24"/>
      <c r="C16972" s="202"/>
      <c r="D16972" s="202"/>
      <c r="E16972" s="202"/>
    </row>
    <row r="16973" spans="2:5">
      <c r="B16973" s="24"/>
      <c r="C16973" s="202"/>
      <c r="D16973" s="202"/>
      <c r="E16973" s="202"/>
    </row>
    <row r="16974" spans="2:5">
      <c r="B16974" s="24"/>
      <c r="C16974" s="202"/>
      <c r="D16974" s="202"/>
      <c r="E16974" s="202"/>
    </row>
    <row r="16975" spans="2:5">
      <c r="B16975" s="24"/>
      <c r="C16975" s="202"/>
      <c r="D16975" s="202"/>
      <c r="E16975" s="202"/>
    </row>
    <row r="16976" spans="2:5">
      <c r="B16976" s="24"/>
      <c r="C16976" s="202"/>
      <c r="D16976" s="202"/>
      <c r="E16976" s="202"/>
    </row>
    <row r="16977" spans="2:5">
      <c r="B16977" s="24"/>
      <c r="C16977" s="202"/>
      <c r="D16977" s="202"/>
      <c r="E16977" s="202"/>
    </row>
    <row r="16978" spans="2:5">
      <c r="B16978" s="24"/>
      <c r="C16978" s="202"/>
      <c r="D16978" s="202"/>
      <c r="E16978" s="202"/>
    </row>
    <row r="16979" spans="2:5">
      <c r="B16979" s="24"/>
      <c r="C16979" s="202"/>
      <c r="D16979" s="202"/>
      <c r="E16979" s="202"/>
    </row>
    <row r="16980" spans="2:5">
      <c r="B16980" s="24"/>
      <c r="C16980" s="202"/>
      <c r="D16980" s="202"/>
      <c r="E16980" s="202"/>
    </row>
    <row r="16981" spans="2:5">
      <c r="B16981" s="24"/>
      <c r="C16981" s="202"/>
      <c r="D16981" s="202"/>
      <c r="E16981" s="202"/>
    </row>
    <row r="16982" spans="2:5">
      <c r="B16982" s="24"/>
      <c r="C16982" s="202"/>
      <c r="D16982" s="202"/>
      <c r="E16982" s="202"/>
    </row>
    <row r="16983" spans="2:5">
      <c r="B16983" s="24"/>
      <c r="C16983" s="202"/>
      <c r="D16983" s="202"/>
      <c r="E16983" s="202"/>
    </row>
    <row r="16984" spans="2:5">
      <c r="B16984" s="24"/>
      <c r="C16984" s="202"/>
      <c r="D16984" s="202"/>
      <c r="E16984" s="202"/>
    </row>
    <row r="16985" spans="2:5">
      <c r="B16985" s="24"/>
      <c r="C16985" s="202"/>
      <c r="D16985" s="202"/>
      <c r="E16985" s="202"/>
    </row>
    <row r="16986" spans="2:5">
      <c r="B16986" s="24"/>
      <c r="C16986" s="202"/>
      <c r="D16986" s="202"/>
      <c r="E16986" s="202"/>
    </row>
    <row r="16987" spans="2:5">
      <c r="B16987" s="24"/>
      <c r="C16987" s="202"/>
      <c r="D16987" s="202"/>
      <c r="E16987" s="202"/>
    </row>
    <row r="16988" spans="2:5">
      <c r="B16988" s="24"/>
      <c r="C16988" s="202"/>
      <c r="D16988" s="202"/>
      <c r="E16988" s="202"/>
    </row>
    <row r="16989" spans="2:5">
      <c r="B16989" s="24"/>
      <c r="C16989" s="202"/>
      <c r="D16989" s="202"/>
      <c r="E16989" s="202"/>
    </row>
    <row r="16990" spans="2:5">
      <c r="B16990" s="24"/>
      <c r="C16990" s="202"/>
      <c r="D16990" s="202"/>
      <c r="E16990" s="202"/>
    </row>
    <row r="16991" spans="2:5">
      <c r="B16991" s="24"/>
      <c r="C16991" s="202"/>
      <c r="D16991" s="202"/>
      <c r="E16991" s="202"/>
    </row>
    <row r="16992" spans="2:5">
      <c r="B16992" s="24"/>
      <c r="C16992" s="202"/>
      <c r="D16992" s="202"/>
      <c r="E16992" s="202"/>
    </row>
    <row r="16993" spans="2:5">
      <c r="B16993" s="24"/>
      <c r="C16993" s="202"/>
      <c r="D16993" s="202"/>
      <c r="E16993" s="202"/>
    </row>
    <row r="16994" spans="2:5">
      <c r="B16994" s="24"/>
      <c r="C16994" s="202"/>
      <c r="D16994" s="202"/>
      <c r="E16994" s="202"/>
    </row>
    <row r="16995" spans="2:5">
      <c r="B16995" s="24"/>
      <c r="C16995" s="202"/>
      <c r="D16995" s="202"/>
      <c r="E16995" s="202"/>
    </row>
    <row r="16996" spans="2:5">
      <c r="B16996" s="24"/>
      <c r="C16996" s="202"/>
      <c r="D16996" s="202"/>
      <c r="E16996" s="202"/>
    </row>
    <row r="16997" spans="2:5">
      <c r="B16997" s="24"/>
      <c r="C16997" s="202"/>
      <c r="D16997" s="202"/>
      <c r="E16997" s="202"/>
    </row>
    <row r="16998" spans="2:5">
      <c r="B16998" s="24"/>
      <c r="C16998" s="202"/>
      <c r="D16998" s="202"/>
      <c r="E16998" s="202"/>
    </row>
    <row r="16999" spans="2:5">
      <c r="B16999" s="24"/>
      <c r="C16999" s="202"/>
      <c r="D16999" s="202"/>
      <c r="E16999" s="202"/>
    </row>
    <row r="17000" spans="2:5">
      <c r="B17000" s="24"/>
      <c r="C17000" s="202"/>
      <c r="D17000" s="202"/>
      <c r="E17000" s="202"/>
    </row>
    <row r="17001" spans="2:5">
      <c r="B17001" s="24"/>
      <c r="C17001" s="202"/>
      <c r="D17001" s="202"/>
      <c r="E17001" s="202"/>
    </row>
    <row r="17002" spans="2:5">
      <c r="B17002" s="24"/>
      <c r="C17002" s="202"/>
      <c r="D17002" s="202"/>
      <c r="E17002" s="202"/>
    </row>
    <row r="17003" spans="2:5">
      <c r="B17003" s="24"/>
      <c r="C17003" s="202"/>
      <c r="D17003" s="202"/>
      <c r="E17003" s="202"/>
    </row>
    <row r="17004" spans="2:5">
      <c r="B17004" s="24"/>
      <c r="C17004" s="202"/>
      <c r="D17004" s="202"/>
      <c r="E17004" s="202"/>
    </row>
    <row r="17005" spans="2:5">
      <c r="B17005" s="24"/>
      <c r="C17005" s="202"/>
      <c r="D17005" s="202"/>
      <c r="E17005" s="202"/>
    </row>
    <row r="17006" spans="2:5">
      <c r="B17006" s="24"/>
      <c r="C17006" s="202"/>
      <c r="D17006" s="202"/>
      <c r="E17006" s="202"/>
    </row>
    <row r="17007" spans="2:5">
      <c r="B17007" s="24"/>
      <c r="C17007" s="202"/>
      <c r="D17007" s="202"/>
      <c r="E17007" s="202"/>
    </row>
    <row r="17008" spans="2:5">
      <c r="B17008" s="24"/>
      <c r="C17008" s="202"/>
      <c r="D17008" s="202"/>
      <c r="E17008" s="202"/>
    </row>
    <row r="17009" spans="2:5">
      <c r="B17009" s="24"/>
      <c r="C17009" s="202"/>
      <c r="D17009" s="202"/>
      <c r="E17009" s="202"/>
    </row>
    <row r="17010" spans="2:5">
      <c r="B17010" s="24"/>
      <c r="C17010" s="202"/>
      <c r="D17010" s="202"/>
      <c r="E17010" s="202"/>
    </row>
    <row r="17011" spans="2:5">
      <c r="B17011" s="24"/>
      <c r="C17011" s="202"/>
      <c r="D17011" s="202"/>
      <c r="E17011" s="202"/>
    </row>
    <row r="17012" spans="2:5">
      <c r="B17012" s="24"/>
      <c r="C17012" s="202"/>
      <c r="D17012" s="202"/>
      <c r="E17012" s="202"/>
    </row>
    <row r="17013" spans="2:5">
      <c r="B17013" s="24"/>
      <c r="C17013" s="202"/>
      <c r="D17013" s="202"/>
      <c r="E17013" s="202"/>
    </row>
    <row r="17014" spans="2:5">
      <c r="B17014" s="24"/>
      <c r="C17014" s="202"/>
      <c r="D17014" s="202"/>
      <c r="E17014" s="202"/>
    </row>
    <row r="17015" spans="2:5">
      <c r="B17015" s="24"/>
      <c r="C17015" s="202"/>
      <c r="D17015" s="202"/>
      <c r="E17015" s="202"/>
    </row>
    <row r="17016" spans="2:5">
      <c r="B17016" s="24"/>
      <c r="C17016" s="202"/>
      <c r="D17016" s="202"/>
      <c r="E17016" s="202"/>
    </row>
    <row r="17017" spans="2:5">
      <c r="B17017" s="24"/>
      <c r="C17017" s="202"/>
      <c r="D17017" s="202"/>
      <c r="E17017" s="202"/>
    </row>
    <row r="17018" spans="2:5">
      <c r="B17018" s="24"/>
      <c r="C17018" s="202"/>
      <c r="D17018" s="202"/>
      <c r="E17018" s="202"/>
    </row>
    <row r="17019" spans="2:5">
      <c r="B17019" s="24"/>
      <c r="C17019" s="202"/>
      <c r="D17019" s="202"/>
      <c r="E17019" s="202"/>
    </row>
    <row r="17020" spans="2:5">
      <c r="B17020" s="24"/>
      <c r="C17020" s="202"/>
      <c r="D17020" s="202"/>
      <c r="E17020" s="202"/>
    </row>
    <row r="17021" spans="2:5">
      <c r="B17021" s="24"/>
      <c r="C17021" s="202"/>
      <c r="D17021" s="202"/>
      <c r="E17021" s="202"/>
    </row>
    <row r="17022" spans="2:5">
      <c r="B17022" s="24"/>
      <c r="C17022" s="202"/>
      <c r="D17022" s="202"/>
      <c r="E17022" s="202"/>
    </row>
    <row r="17023" spans="2:5">
      <c r="B17023" s="24"/>
      <c r="C17023" s="202"/>
      <c r="D17023" s="202"/>
      <c r="E17023" s="202"/>
    </row>
    <row r="17024" spans="2:5">
      <c r="B17024" s="24"/>
      <c r="C17024" s="202"/>
      <c r="D17024" s="202"/>
      <c r="E17024" s="202"/>
    </row>
    <row r="17025" spans="2:5">
      <c r="B17025" s="24"/>
      <c r="C17025" s="202"/>
      <c r="D17025" s="202"/>
      <c r="E17025" s="202"/>
    </row>
    <row r="17026" spans="2:5">
      <c r="B17026" s="24"/>
      <c r="C17026" s="202"/>
      <c r="D17026" s="202"/>
      <c r="E17026" s="202"/>
    </row>
    <row r="17027" spans="2:5">
      <c r="B17027" s="24"/>
      <c r="C17027" s="202"/>
      <c r="D17027" s="202"/>
      <c r="E17027" s="202"/>
    </row>
    <row r="17028" spans="2:5">
      <c r="B17028" s="24"/>
      <c r="C17028" s="202"/>
      <c r="D17028" s="202"/>
      <c r="E17028" s="202"/>
    </row>
    <row r="17029" spans="2:5">
      <c r="B17029" s="24"/>
      <c r="C17029" s="202"/>
      <c r="D17029" s="202"/>
      <c r="E17029" s="202"/>
    </row>
    <row r="17030" spans="2:5">
      <c r="B17030" s="24"/>
      <c r="C17030" s="202"/>
      <c r="D17030" s="202"/>
      <c r="E17030" s="202"/>
    </row>
    <row r="17031" spans="2:5">
      <c r="B17031" s="24"/>
      <c r="C17031" s="202"/>
      <c r="D17031" s="202"/>
      <c r="E17031" s="202"/>
    </row>
    <row r="17032" spans="2:5">
      <c r="B17032" s="24"/>
      <c r="C17032" s="202"/>
      <c r="D17032" s="202"/>
      <c r="E17032" s="202"/>
    </row>
    <row r="17033" spans="2:5">
      <c r="B17033" s="24"/>
      <c r="C17033" s="202"/>
      <c r="D17033" s="202"/>
      <c r="E17033" s="202"/>
    </row>
    <row r="17034" spans="2:5">
      <c r="B17034" s="24"/>
      <c r="C17034" s="202"/>
      <c r="D17034" s="202"/>
      <c r="E17034" s="202"/>
    </row>
    <row r="17035" spans="2:5">
      <c r="B17035" s="24"/>
      <c r="C17035" s="202"/>
      <c r="D17035" s="202"/>
      <c r="E17035" s="202"/>
    </row>
    <row r="17036" spans="2:5">
      <c r="B17036" s="24"/>
      <c r="C17036" s="202"/>
      <c r="D17036" s="202"/>
      <c r="E17036" s="202"/>
    </row>
    <row r="17037" spans="2:5">
      <c r="B17037" s="24"/>
      <c r="C17037" s="202"/>
      <c r="D17037" s="202"/>
      <c r="E17037" s="202"/>
    </row>
    <row r="17038" spans="2:5">
      <c r="B17038" s="24"/>
      <c r="C17038" s="202"/>
      <c r="D17038" s="202"/>
      <c r="E17038" s="202"/>
    </row>
    <row r="17039" spans="2:5">
      <c r="B17039" s="24"/>
      <c r="C17039" s="202"/>
      <c r="D17039" s="202"/>
      <c r="E17039" s="202"/>
    </row>
    <row r="17040" spans="2:5">
      <c r="B17040" s="24"/>
      <c r="C17040" s="202"/>
      <c r="D17040" s="202"/>
      <c r="E17040" s="202"/>
    </row>
    <row r="17041" spans="2:5">
      <c r="B17041" s="24"/>
      <c r="C17041" s="202"/>
      <c r="D17041" s="202"/>
      <c r="E17041" s="202"/>
    </row>
    <row r="17042" spans="2:5">
      <c r="B17042" s="24"/>
      <c r="C17042" s="202"/>
      <c r="D17042" s="202"/>
      <c r="E17042" s="202"/>
    </row>
    <row r="17043" spans="2:5">
      <c r="B17043" s="24"/>
      <c r="C17043" s="202"/>
      <c r="D17043" s="202"/>
      <c r="E17043" s="202"/>
    </row>
    <row r="17044" spans="2:5">
      <c r="B17044" s="24"/>
      <c r="C17044" s="202"/>
      <c r="D17044" s="202"/>
      <c r="E17044" s="202"/>
    </row>
    <row r="17045" spans="2:5">
      <c r="B17045" s="24"/>
      <c r="C17045" s="202"/>
      <c r="D17045" s="202"/>
      <c r="E17045" s="202"/>
    </row>
    <row r="17046" spans="2:5">
      <c r="B17046" s="24"/>
      <c r="C17046" s="202"/>
      <c r="D17046" s="202"/>
      <c r="E17046" s="202"/>
    </row>
    <row r="17047" spans="2:5">
      <c r="B17047" s="24"/>
      <c r="C17047" s="202"/>
      <c r="D17047" s="202"/>
      <c r="E17047" s="202"/>
    </row>
    <row r="17048" spans="2:5">
      <c r="B17048" s="24"/>
      <c r="C17048" s="202"/>
      <c r="D17048" s="202"/>
      <c r="E17048" s="202"/>
    </row>
    <row r="17049" spans="2:5">
      <c r="B17049" s="24"/>
      <c r="C17049" s="202"/>
      <c r="D17049" s="202"/>
      <c r="E17049" s="202"/>
    </row>
    <row r="17050" spans="2:5">
      <c r="B17050" s="24"/>
      <c r="C17050" s="202"/>
      <c r="D17050" s="202"/>
      <c r="E17050" s="202"/>
    </row>
    <row r="17051" spans="2:5">
      <c r="B17051" s="24"/>
      <c r="C17051" s="202"/>
      <c r="D17051" s="202"/>
      <c r="E17051" s="202"/>
    </row>
    <row r="17052" spans="2:5">
      <c r="B17052" s="24"/>
      <c r="C17052" s="202"/>
      <c r="D17052" s="202"/>
      <c r="E17052" s="202"/>
    </row>
    <row r="17053" spans="2:5">
      <c r="B17053" s="24"/>
      <c r="C17053" s="202"/>
      <c r="D17053" s="202"/>
      <c r="E17053" s="202"/>
    </row>
    <row r="17054" spans="2:5">
      <c r="B17054" s="24"/>
      <c r="C17054" s="202"/>
      <c r="D17054" s="202"/>
      <c r="E17054" s="202"/>
    </row>
    <row r="17055" spans="2:5">
      <c r="B17055" s="24"/>
      <c r="C17055" s="202"/>
      <c r="D17055" s="202"/>
      <c r="E17055" s="202"/>
    </row>
    <row r="17056" spans="2:5">
      <c r="B17056" s="24"/>
      <c r="C17056" s="202"/>
      <c r="D17056" s="202"/>
      <c r="E17056" s="202"/>
    </row>
    <row r="17057" spans="2:5">
      <c r="B17057" s="24"/>
      <c r="C17057" s="202"/>
      <c r="D17057" s="202"/>
      <c r="E17057" s="202"/>
    </row>
    <row r="17058" spans="2:5">
      <c r="B17058" s="24"/>
      <c r="C17058" s="202"/>
      <c r="D17058" s="202"/>
      <c r="E17058" s="202"/>
    </row>
    <row r="17059" spans="2:5">
      <c r="B17059" s="24"/>
      <c r="C17059" s="202"/>
      <c r="D17059" s="202"/>
      <c r="E17059" s="202"/>
    </row>
    <row r="17060" spans="2:5">
      <c r="B17060" s="24"/>
      <c r="C17060" s="202"/>
      <c r="D17060" s="202"/>
      <c r="E17060" s="202"/>
    </row>
    <row r="17061" spans="2:5">
      <c r="B17061" s="24"/>
      <c r="C17061" s="202"/>
      <c r="D17061" s="202"/>
      <c r="E17061" s="202"/>
    </row>
    <row r="17062" spans="2:5">
      <c r="B17062" s="24"/>
      <c r="C17062" s="202"/>
      <c r="D17062" s="202"/>
      <c r="E17062" s="202"/>
    </row>
    <row r="17063" spans="2:5">
      <c r="B17063" s="24"/>
      <c r="C17063" s="202"/>
      <c r="D17063" s="202"/>
      <c r="E17063" s="202"/>
    </row>
    <row r="17064" spans="2:5">
      <c r="B17064" s="24"/>
      <c r="C17064" s="202"/>
      <c r="D17064" s="202"/>
      <c r="E17064" s="202"/>
    </row>
    <row r="17065" spans="2:5">
      <c r="B17065" s="24"/>
      <c r="C17065" s="202"/>
      <c r="D17065" s="202"/>
      <c r="E17065" s="202"/>
    </row>
    <row r="17066" spans="2:5">
      <c r="B17066" s="24"/>
      <c r="C17066" s="202"/>
      <c r="D17066" s="202"/>
      <c r="E17066" s="202"/>
    </row>
    <row r="17067" spans="2:5">
      <c r="B17067" s="24"/>
      <c r="C17067" s="202"/>
      <c r="D17067" s="202"/>
      <c r="E17067" s="202"/>
    </row>
    <row r="17068" spans="2:5">
      <c r="B17068" s="24"/>
      <c r="C17068" s="202"/>
      <c r="D17068" s="202"/>
      <c r="E17068" s="202"/>
    </row>
    <row r="17069" spans="2:5">
      <c r="B17069" s="24"/>
      <c r="C17069" s="202"/>
      <c r="D17069" s="202"/>
      <c r="E17069" s="202"/>
    </row>
    <row r="17070" spans="2:5">
      <c r="B17070" s="24"/>
      <c r="C17070" s="202"/>
      <c r="D17070" s="202"/>
      <c r="E17070" s="202"/>
    </row>
    <row r="17071" spans="2:5">
      <c r="B17071" s="24"/>
      <c r="C17071" s="202"/>
      <c r="D17071" s="202"/>
      <c r="E17071" s="202"/>
    </row>
    <row r="17072" spans="2:5">
      <c r="B17072" s="24"/>
      <c r="C17072" s="202"/>
      <c r="D17072" s="202"/>
      <c r="E17072" s="202"/>
    </row>
    <row r="17073" spans="2:5">
      <c r="B17073" s="24"/>
      <c r="C17073" s="202"/>
      <c r="D17073" s="202"/>
      <c r="E17073" s="202"/>
    </row>
    <row r="17074" spans="2:5">
      <c r="B17074" s="24"/>
      <c r="C17074" s="202"/>
      <c r="D17074" s="202"/>
      <c r="E17074" s="202"/>
    </row>
    <row r="17075" spans="2:5">
      <c r="B17075" s="24"/>
      <c r="C17075" s="202"/>
      <c r="D17075" s="202"/>
      <c r="E17075" s="202"/>
    </row>
    <row r="17076" spans="2:5">
      <c r="B17076" s="24"/>
      <c r="C17076" s="202"/>
      <c r="D17076" s="202"/>
      <c r="E17076" s="202"/>
    </row>
    <row r="17077" spans="2:5">
      <c r="B17077" s="24"/>
      <c r="C17077" s="202"/>
      <c r="D17077" s="202"/>
      <c r="E17077" s="202"/>
    </row>
    <row r="17078" spans="2:5">
      <c r="B17078" s="24"/>
      <c r="C17078" s="202"/>
      <c r="D17078" s="202"/>
      <c r="E17078" s="202"/>
    </row>
    <row r="17079" spans="2:5">
      <c r="B17079" s="24"/>
      <c r="C17079" s="202"/>
      <c r="D17079" s="202"/>
      <c r="E17079" s="202"/>
    </row>
    <row r="17080" spans="2:5">
      <c r="B17080" s="24"/>
      <c r="C17080" s="202"/>
      <c r="D17080" s="202"/>
      <c r="E17080" s="202"/>
    </row>
    <row r="17081" spans="2:5">
      <c r="B17081" s="24"/>
      <c r="C17081" s="202"/>
      <c r="D17081" s="202"/>
      <c r="E17081" s="202"/>
    </row>
    <row r="17082" spans="2:5">
      <c r="B17082" s="24"/>
      <c r="C17082" s="202"/>
      <c r="D17082" s="202"/>
      <c r="E17082" s="202"/>
    </row>
    <row r="17083" spans="2:5">
      <c r="B17083" s="24"/>
      <c r="C17083" s="202"/>
      <c r="D17083" s="202"/>
      <c r="E17083" s="202"/>
    </row>
    <row r="17084" spans="2:5">
      <c r="B17084" s="24"/>
      <c r="C17084" s="202"/>
      <c r="D17084" s="202"/>
      <c r="E17084" s="202"/>
    </row>
    <row r="17085" spans="2:5">
      <c r="B17085" s="24"/>
      <c r="C17085" s="202"/>
      <c r="D17085" s="202"/>
      <c r="E17085" s="202"/>
    </row>
    <row r="17086" spans="2:5">
      <c r="B17086" s="24"/>
      <c r="C17086" s="202"/>
      <c r="D17086" s="202"/>
      <c r="E17086" s="202"/>
    </row>
    <row r="17087" spans="2:5">
      <c r="B17087" s="24"/>
      <c r="C17087" s="202"/>
      <c r="D17087" s="202"/>
      <c r="E17087" s="202"/>
    </row>
    <row r="17088" spans="2:5">
      <c r="B17088" s="24"/>
      <c r="C17088" s="202"/>
      <c r="D17088" s="202"/>
      <c r="E17088" s="202"/>
    </row>
    <row r="17089" spans="2:5">
      <c r="B17089" s="24"/>
      <c r="C17089" s="202"/>
      <c r="D17089" s="202"/>
      <c r="E17089" s="202"/>
    </row>
    <row r="17090" spans="2:5">
      <c r="B17090" s="24"/>
      <c r="C17090" s="202"/>
      <c r="D17090" s="202"/>
      <c r="E17090" s="202"/>
    </row>
    <row r="17091" spans="2:5">
      <c r="B17091" s="24"/>
      <c r="C17091" s="202"/>
      <c r="D17091" s="202"/>
      <c r="E17091" s="202"/>
    </row>
    <row r="17092" spans="2:5">
      <c r="B17092" s="24"/>
      <c r="C17092" s="202"/>
      <c r="D17092" s="202"/>
      <c r="E17092" s="202"/>
    </row>
    <row r="17093" spans="2:5">
      <c r="B17093" s="24"/>
      <c r="C17093" s="202"/>
      <c r="D17093" s="202"/>
      <c r="E17093" s="202"/>
    </row>
    <row r="17094" spans="2:5">
      <c r="B17094" s="24"/>
      <c r="C17094" s="202"/>
      <c r="D17094" s="202"/>
      <c r="E17094" s="202"/>
    </row>
    <row r="17095" spans="2:5">
      <c r="B17095" s="24"/>
      <c r="C17095" s="202"/>
      <c r="D17095" s="202"/>
      <c r="E17095" s="202"/>
    </row>
    <row r="17096" spans="2:5">
      <c r="B17096" s="24"/>
      <c r="C17096" s="202"/>
      <c r="D17096" s="202"/>
      <c r="E17096" s="202"/>
    </row>
    <row r="17097" spans="2:5">
      <c r="B17097" s="24"/>
      <c r="C17097" s="202"/>
      <c r="D17097" s="202"/>
      <c r="E17097" s="202"/>
    </row>
    <row r="17098" spans="2:5">
      <c r="B17098" s="24"/>
      <c r="C17098" s="202"/>
      <c r="D17098" s="202"/>
      <c r="E17098" s="202"/>
    </row>
    <row r="17099" spans="2:5">
      <c r="B17099" s="24"/>
      <c r="C17099" s="202"/>
      <c r="D17099" s="202"/>
      <c r="E17099" s="202"/>
    </row>
    <row r="17100" spans="2:5">
      <c r="B17100" s="24"/>
      <c r="C17100" s="202"/>
      <c r="D17100" s="202"/>
      <c r="E17100" s="202"/>
    </row>
    <row r="17101" spans="2:5">
      <c r="B17101" s="24"/>
      <c r="C17101" s="202"/>
      <c r="D17101" s="202"/>
      <c r="E17101" s="202"/>
    </row>
    <row r="17102" spans="2:5">
      <c r="B17102" s="24"/>
      <c r="C17102" s="202"/>
      <c r="D17102" s="202"/>
      <c r="E17102" s="202"/>
    </row>
    <row r="17103" spans="2:5">
      <c r="B17103" s="24"/>
      <c r="C17103" s="202"/>
      <c r="D17103" s="202"/>
      <c r="E17103" s="202"/>
    </row>
    <row r="17104" spans="2:5">
      <c r="B17104" s="24"/>
      <c r="C17104" s="202"/>
      <c r="D17104" s="202"/>
      <c r="E17104" s="202"/>
    </row>
    <row r="17105" spans="2:5">
      <c r="B17105" s="24"/>
      <c r="C17105" s="202"/>
      <c r="D17105" s="202"/>
      <c r="E17105" s="202"/>
    </row>
    <row r="17106" spans="2:5">
      <c r="B17106" s="24"/>
      <c r="C17106" s="202"/>
      <c r="D17106" s="202"/>
      <c r="E17106" s="202"/>
    </row>
    <row r="17107" spans="2:5">
      <c r="B17107" s="24"/>
      <c r="C17107" s="202"/>
      <c r="D17107" s="202"/>
      <c r="E17107" s="202"/>
    </row>
    <row r="17108" spans="2:5">
      <c r="B17108" s="24"/>
      <c r="C17108" s="202"/>
      <c r="D17108" s="202"/>
      <c r="E17108" s="202"/>
    </row>
    <row r="17109" spans="2:5">
      <c r="B17109" s="24"/>
      <c r="C17109" s="202"/>
      <c r="D17109" s="202"/>
      <c r="E17109" s="202"/>
    </row>
    <row r="17110" spans="2:5">
      <c r="B17110" s="24"/>
      <c r="C17110" s="202"/>
      <c r="D17110" s="202"/>
      <c r="E17110" s="202"/>
    </row>
    <row r="17111" spans="2:5">
      <c r="B17111" s="24"/>
      <c r="C17111" s="202"/>
      <c r="D17111" s="202"/>
      <c r="E17111" s="202"/>
    </row>
    <row r="17112" spans="2:5">
      <c r="B17112" s="24"/>
      <c r="C17112" s="202"/>
      <c r="D17112" s="202"/>
      <c r="E17112" s="202"/>
    </row>
    <row r="17113" spans="2:5">
      <c r="B17113" s="24"/>
      <c r="C17113" s="202"/>
      <c r="D17113" s="202"/>
      <c r="E17113" s="202"/>
    </row>
    <row r="17114" spans="2:5">
      <c r="B17114" s="24"/>
      <c r="C17114" s="202"/>
      <c r="D17114" s="202"/>
      <c r="E17114" s="202"/>
    </row>
    <row r="17115" spans="2:5">
      <c r="B17115" s="24"/>
      <c r="C17115" s="202"/>
      <c r="D17115" s="202"/>
      <c r="E17115" s="202"/>
    </row>
    <row r="17116" spans="2:5">
      <c r="B17116" s="24"/>
      <c r="C17116" s="202"/>
      <c r="D17116" s="202"/>
      <c r="E17116" s="202"/>
    </row>
    <row r="17117" spans="2:5">
      <c r="B17117" s="24"/>
      <c r="C17117" s="202"/>
      <c r="D17117" s="202"/>
      <c r="E17117" s="202"/>
    </row>
    <row r="17118" spans="2:5">
      <c r="B17118" s="24"/>
      <c r="C17118" s="202"/>
      <c r="D17118" s="202"/>
      <c r="E17118" s="202"/>
    </row>
    <row r="17119" spans="2:5">
      <c r="B17119" s="24"/>
      <c r="C17119" s="202"/>
      <c r="D17119" s="202"/>
      <c r="E17119" s="202"/>
    </row>
    <row r="17120" spans="2:5">
      <c r="B17120" s="24"/>
      <c r="C17120" s="202"/>
      <c r="D17120" s="202"/>
      <c r="E17120" s="202"/>
    </row>
    <row r="17121" spans="2:5">
      <c r="B17121" s="24"/>
      <c r="C17121" s="202"/>
      <c r="D17121" s="202"/>
      <c r="E17121" s="202"/>
    </row>
    <row r="17122" spans="2:5">
      <c r="B17122" s="24"/>
      <c r="C17122" s="202"/>
      <c r="D17122" s="202"/>
      <c r="E17122" s="202"/>
    </row>
    <row r="17123" spans="2:5">
      <c r="B17123" s="24"/>
      <c r="C17123" s="202"/>
      <c r="D17123" s="202"/>
      <c r="E17123" s="202"/>
    </row>
    <row r="17124" spans="2:5">
      <c r="B17124" s="24"/>
      <c r="C17124" s="202"/>
      <c r="D17124" s="202"/>
      <c r="E17124" s="202"/>
    </row>
    <row r="17125" spans="2:5">
      <c r="B17125" s="24"/>
      <c r="C17125" s="202"/>
      <c r="D17125" s="202"/>
      <c r="E17125" s="202"/>
    </row>
    <row r="17126" spans="2:5">
      <c r="B17126" s="24"/>
      <c r="C17126" s="202"/>
      <c r="D17126" s="202"/>
      <c r="E17126" s="202"/>
    </row>
    <row r="17127" spans="2:5">
      <c r="B17127" s="24"/>
      <c r="C17127" s="202"/>
      <c r="D17127" s="202"/>
      <c r="E17127" s="202"/>
    </row>
    <row r="17128" spans="2:5">
      <c r="B17128" s="24"/>
      <c r="C17128" s="202"/>
      <c r="D17128" s="202"/>
      <c r="E17128" s="202"/>
    </row>
    <row r="17129" spans="2:5">
      <c r="B17129" s="24"/>
      <c r="C17129" s="202"/>
      <c r="D17129" s="202"/>
      <c r="E17129" s="202"/>
    </row>
    <row r="17130" spans="2:5">
      <c r="B17130" s="24"/>
      <c r="C17130" s="202"/>
      <c r="D17130" s="202"/>
      <c r="E17130" s="202"/>
    </row>
    <row r="17131" spans="2:5">
      <c r="B17131" s="24"/>
      <c r="C17131" s="202"/>
      <c r="D17131" s="202"/>
      <c r="E17131" s="202"/>
    </row>
    <row r="17132" spans="2:5">
      <c r="B17132" s="24"/>
      <c r="C17132" s="202"/>
      <c r="D17132" s="202"/>
      <c r="E17132" s="202"/>
    </row>
    <row r="17133" spans="2:5">
      <c r="B17133" s="24"/>
      <c r="C17133" s="202"/>
      <c r="D17133" s="202"/>
      <c r="E17133" s="202"/>
    </row>
    <row r="17134" spans="2:5">
      <c r="B17134" s="24"/>
      <c r="C17134" s="202"/>
      <c r="D17134" s="202"/>
      <c r="E17134" s="202"/>
    </row>
    <row r="17135" spans="2:5">
      <c r="B17135" s="24"/>
      <c r="C17135" s="202"/>
      <c r="D17135" s="202"/>
      <c r="E17135" s="202"/>
    </row>
    <row r="17136" spans="2:5">
      <c r="B17136" s="24"/>
      <c r="C17136" s="202"/>
      <c r="D17136" s="202"/>
      <c r="E17136" s="202"/>
    </row>
    <row r="17137" spans="2:5">
      <c r="B17137" s="24"/>
      <c r="C17137" s="202"/>
      <c r="D17137" s="202"/>
      <c r="E17137" s="202"/>
    </row>
    <row r="17138" spans="2:5">
      <c r="B17138" s="24"/>
      <c r="C17138" s="202"/>
      <c r="D17138" s="202"/>
      <c r="E17138" s="202"/>
    </row>
    <row r="17139" spans="2:5">
      <c r="B17139" s="24"/>
      <c r="C17139" s="202"/>
      <c r="D17139" s="202"/>
      <c r="E17139" s="202"/>
    </row>
    <row r="17140" spans="2:5">
      <c r="B17140" s="24"/>
      <c r="C17140" s="202"/>
      <c r="D17140" s="202"/>
      <c r="E17140" s="202"/>
    </row>
    <row r="17141" spans="2:5">
      <c r="B17141" s="24"/>
      <c r="C17141" s="202"/>
      <c r="D17141" s="202"/>
      <c r="E17141" s="202"/>
    </row>
    <row r="17142" spans="2:5">
      <c r="B17142" s="24"/>
      <c r="C17142" s="202"/>
      <c r="D17142" s="202"/>
      <c r="E17142" s="202"/>
    </row>
    <row r="17143" spans="2:5">
      <c r="B17143" s="24"/>
      <c r="C17143" s="202"/>
      <c r="D17143" s="202"/>
      <c r="E17143" s="202"/>
    </row>
    <row r="17144" spans="2:5">
      <c r="B17144" s="24"/>
      <c r="C17144" s="202"/>
      <c r="D17144" s="202"/>
      <c r="E17144" s="202"/>
    </row>
    <row r="17145" spans="2:5">
      <c r="B17145" s="24"/>
      <c r="C17145" s="202"/>
      <c r="D17145" s="202"/>
      <c r="E17145" s="202"/>
    </row>
    <row r="17146" spans="2:5">
      <c r="B17146" s="24"/>
      <c r="C17146" s="202"/>
      <c r="D17146" s="202"/>
      <c r="E17146" s="202"/>
    </row>
    <row r="17147" spans="2:5">
      <c r="B17147" s="24"/>
      <c r="C17147" s="202"/>
      <c r="D17147" s="202"/>
      <c r="E17147" s="202"/>
    </row>
    <row r="17148" spans="2:5">
      <c r="B17148" s="24"/>
      <c r="C17148" s="202"/>
      <c r="D17148" s="202"/>
      <c r="E17148" s="202"/>
    </row>
    <row r="17149" spans="2:5">
      <c r="B17149" s="24"/>
      <c r="C17149" s="202"/>
      <c r="D17149" s="202"/>
      <c r="E17149" s="202"/>
    </row>
    <row r="17150" spans="2:5">
      <c r="B17150" s="24"/>
      <c r="C17150" s="202"/>
      <c r="D17150" s="202"/>
      <c r="E17150" s="202"/>
    </row>
    <row r="17151" spans="2:5">
      <c r="B17151" s="24"/>
      <c r="C17151" s="202"/>
      <c r="D17151" s="202"/>
      <c r="E17151" s="202"/>
    </row>
    <row r="17152" spans="2:5">
      <c r="B17152" s="24"/>
      <c r="C17152" s="202"/>
      <c r="D17152" s="202"/>
      <c r="E17152" s="202"/>
    </row>
    <row r="17153" spans="2:5">
      <c r="B17153" s="24"/>
      <c r="C17153" s="202"/>
      <c r="D17153" s="202"/>
      <c r="E17153" s="202"/>
    </row>
    <row r="17154" spans="2:5">
      <c r="B17154" s="24"/>
      <c r="C17154" s="202"/>
      <c r="D17154" s="202"/>
      <c r="E17154" s="202"/>
    </row>
    <row r="17155" spans="2:5">
      <c r="B17155" s="24"/>
      <c r="C17155" s="202"/>
      <c r="D17155" s="202"/>
      <c r="E17155" s="202"/>
    </row>
    <row r="17156" spans="2:5">
      <c r="B17156" s="24"/>
      <c r="C17156" s="202"/>
      <c r="D17156" s="202"/>
      <c r="E17156" s="202"/>
    </row>
    <row r="17157" spans="2:5">
      <c r="B17157" s="24"/>
      <c r="C17157" s="202"/>
      <c r="D17157" s="202"/>
      <c r="E17157" s="202"/>
    </row>
    <row r="17158" spans="2:5">
      <c r="B17158" s="24"/>
      <c r="C17158" s="202"/>
      <c r="D17158" s="202"/>
      <c r="E17158" s="202"/>
    </row>
    <row r="17159" spans="2:5">
      <c r="B17159" s="24"/>
      <c r="C17159" s="202"/>
      <c r="D17159" s="202"/>
      <c r="E17159" s="202"/>
    </row>
    <row r="17160" spans="2:5">
      <c r="B17160" s="24"/>
      <c r="C17160" s="202"/>
      <c r="D17160" s="202"/>
      <c r="E17160" s="202"/>
    </row>
    <row r="17161" spans="2:5">
      <c r="B17161" s="24"/>
      <c r="C17161" s="202"/>
      <c r="D17161" s="202"/>
      <c r="E17161" s="202"/>
    </row>
    <row r="17162" spans="2:5">
      <c r="B17162" s="24"/>
      <c r="C17162" s="202"/>
      <c r="D17162" s="202"/>
      <c r="E17162" s="202"/>
    </row>
    <row r="17163" spans="2:5">
      <c r="B17163" s="24"/>
      <c r="C17163" s="202"/>
      <c r="D17163" s="202"/>
      <c r="E17163" s="202"/>
    </row>
    <row r="17164" spans="2:5">
      <c r="B17164" s="24"/>
      <c r="C17164" s="202"/>
      <c r="D17164" s="202"/>
      <c r="E17164" s="202"/>
    </row>
    <row r="17165" spans="2:5">
      <c r="B17165" s="24"/>
      <c r="C17165" s="202"/>
      <c r="D17165" s="202"/>
      <c r="E17165" s="202"/>
    </row>
    <row r="17166" spans="2:5">
      <c r="B17166" s="24"/>
      <c r="C17166" s="202"/>
      <c r="D17166" s="202"/>
      <c r="E17166" s="202"/>
    </row>
    <row r="17167" spans="2:5">
      <c r="B17167" s="24"/>
      <c r="C17167" s="202"/>
      <c r="D17167" s="202"/>
      <c r="E17167" s="202"/>
    </row>
    <row r="17168" spans="2:5">
      <c r="B17168" s="24"/>
      <c r="C17168" s="202"/>
      <c r="D17168" s="202"/>
      <c r="E17168" s="202"/>
    </row>
    <row r="17169" spans="2:5">
      <c r="B17169" s="24"/>
      <c r="C17169" s="202"/>
      <c r="D17169" s="202"/>
      <c r="E17169" s="202"/>
    </row>
    <row r="17170" spans="2:5">
      <c r="B17170" s="24"/>
      <c r="C17170" s="202"/>
      <c r="D17170" s="202"/>
      <c r="E17170" s="202"/>
    </row>
    <row r="17171" spans="2:5">
      <c r="B17171" s="24"/>
      <c r="C17171" s="202"/>
      <c r="D17171" s="202"/>
      <c r="E17171" s="202"/>
    </row>
    <row r="17172" spans="2:5">
      <c r="B17172" s="24"/>
      <c r="C17172" s="202"/>
      <c r="D17172" s="202"/>
      <c r="E17172" s="202"/>
    </row>
    <row r="17173" spans="2:5">
      <c r="B17173" s="24"/>
      <c r="C17173" s="202"/>
      <c r="D17173" s="202"/>
      <c r="E17173" s="202"/>
    </row>
    <row r="17174" spans="2:5">
      <c r="B17174" s="24"/>
      <c r="C17174" s="202"/>
      <c r="D17174" s="202"/>
      <c r="E17174" s="202"/>
    </row>
    <row r="17175" spans="2:5">
      <c r="B17175" s="24"/>
      <c r="C17175" s="202"/>
      <c r="D17175" s="202"/>
      <c r="E17175" s="202"/>
    </row>
    <row r="17176" spans="2:5">
      <c r="B17176" s="24"/>
      <c r="C17176" s="202"/>
      <c r="D17176" s="202"/>
      <c r="E17176" s="202"/>
    </row>
    <row r="17177" spans="2:5">
      <c r="B17177" s="24"/>
      <c r="C17177" s="202"/>
      <c r="D17177" s="202"/>
      <c r="E17177" s="202"/>
    </row>
    <row r="17178" spans="2:5">
      <c r="B17178" s="24"/>
      <c r="C17178" s="202"/>
      <c r="D17178" s="202"/>
      <c r="E17178" s="202"/>
    </row>
    <row r="17179" spans="2:5">
      <c r="B17179" s="24"/>
      <c r="C17179" s="202"/>
      <c r="D17179" s="202"/>
      <c r="E17179" s="202"/>
    </row>
    <row r="17180" spans="2:5">
      <c r="B17180" s="24"/>
      <c r="C17180" s="202"/>
      <c r="D17180" s="202"/>
      <c r="E17180" s="202"/>
    </row>
    <row r="17181" spans="2:5">
      <c r="B17181" s="24"/>
      <c r="C17181" s="202"/>
      <c r="D17181" s="202"/>
      <c r="E17181" s="202"/>
    </row>
    <row r="17182" spans="2:5">
      <c r="B17182" s="24"/>
      <c r="C17182" s="202"/>
      <c r="D17182" s="202"/>
      <c r="E17182" s="202"/>
    </row>
    <row r="17183" spans="2:5">
      <c r="B17183" s="24"/>
      <c r="C17183" s="202"/>
      <c r="D17183" s="202"/>
      <c r="E17183" s="202"/>
    </row>
    <row r="17184" spans="2:5">
      <c r="B17184" s="24"/>
      <c r="C17184" s="202"/>
      <c r="D17184" s="202"/>
      <c r="E17184" s="202"/>
    </row>
    <row r="17185" spans="2:5">
      <c r="B17185" s="24"/>
      <c r="C17185" s="202"/>
      <c r="D17185" s="202"/>
      <c r="E17185" s="202"/>
    </row>
    <row r="17186" spans="2:5">
      <c r="B17186" s="24"/>
      <c r="C17186" s="202"/>
      <c r="D17186" s="202"/>
      <c r="E17186" s="202"/>
    </row>
    <row r="17187" spans="2:5">
      <c r="B17187" s="24"/>
      <c r="C17187" s="202"/>
      <c r="D17187" s="202"/>
      <c r="E17187" s="202"/>
    </row>
    <row r="17188" spans="2:5">
      <c r="B17188" s="24"/>
      <c r="C17188" s="202"/>
      <c r="D17188" s="202"/>
      <c r="E17188" s="202"/>
    </row>
    <row r="17189" spans="2:5">
      <c r="B17189" s="24"/>
      <c r="C17189" s="202"/>
      <c r="D17189" s="202"/>
      <c r="E17189" s="202"/>
    </row>
    <row r="17190" spans="2:5">
      <c r="B17190" s="24"/>
      <c r="C17190" s="202"/>
      <c r="D17190" s="202"/>
      <c r="E17190" s="202"/>
    </row>
    <row r="17191" spans="2:5">
      <c r="B17191" s="24"/>
      <c r="C17191" s="202"/>
      <c r="D17191" s="202"/>
      <c r="E17191" s="202"/>
    </row>
    <row r="17192" spans="2:5">
      <c r="B17192" s="24"/>
      <c r="C17192" s="202"/>
      <c r="D17192" s="202"/>
      <c r="E17192" s="202"/>
    </row>
    <row r="17193" spans="2:5">
      <c r="B17193" s="24"/>
      <c r="C17193" s="202"/>
      <c r="D17193" s="202"/>
      <c r="E17193" s="202"/>
    </row>
    <row r="17194" spans="2:5">
      <c r="B17194" s="24"/>
      <c r="C17194" s="202"/>
      <c r="D17194" s="202"/>
      <c r="E17194" s="202"/>
    </row>
    <row r="17195" spans="2:5">
      <c r="B17195" s="24"/>
      <c r="C17195" s="202"/>
      <c r="D17195" s="202"/>
      <c r="E17195" s="202"/>
    </row>
    <row r="17196" spans="2:5">
      <c r="B17196" s="24"/>
      <c r="C17196" s="202"/>
      <c r="D17196" s="202"/>
      <c r="E17196" s="202"/>
    </row>
    <row r="17197" spans="2:5">
      <c r="B17197" s="24"/>
      <c r="C17197" s="202"/>
      <c r="D17197" s="202"/>
      <c r="E17197" s="202"/>
    </row>
    <row r="17198" spans="2:5">
      <c r="B17198" s="24"/>
      <c r="C17198" s="202"/>
      <c r="D17198" s="202"/>
      <c r="E17198" s="202"/>
    </row>
    <row r="17199" spans="2:5">
      <c r="B17199" s="24"/>
      <c r="C17199" s="202"/>
      <c r="D17199" s="202"/>
      <c r="E17199" s="202"/>
    </row>
    <row r="17200" spans="2:5">
      <c r="B17200" s="24"/>
      <c r="C17200" s="202"/>
      <c r="D17200" s="202"/>
      <c r="E17200" s="202"/>
    </row>
    <row r="17201" spans="2:5">
      <c r="B17201" s="24"/>
      <c r="C17201" s="202"/>
      <c r="D17201" s="202"/>
      <c r="E17201" s="202"/>
    </row>
    <row r="17202" spans="2:5">
      <c r="B17202" s="24"/>
      <c r="C17202" s="202"/>
      <c r="D17202" s="202"/>
      <c r="E17202" s="202"/>
    </row>
    <row r="17203" spans="2:5">
      <c r="B17203" s="24"/>
      <c r="C17203" s="202"/>
      <c r="D17203" s="202"/>
      <c r="E17203" s="202"/>
    </row>
    <row r="17204" spans="2:5">
      <c r="B17204" s="24"/>
      <c r="C17204" s="202"/>
      <c r="D17204" s="202"/>
      <c r="E17204" s="202"/>
    </row>
    <row r="17205" spans="2:5">
      <c r="B17205" s="24"/>
      <c r="C17205" s="202"/>
      <c r="D17205" s="202"/>
      <c r="E17205" s="202"/>
    </row>
    <row r="17206" spans="2:5">
      <c r="B17206" s="24"/>
      <c r="C17206" s="202"/>
      <c r="D17206" s="202"/>
      <c r="E17206" s="202"/>
    </row>
    <row r="17207" spans="2:5">
      <c r="B17207" s="24"/>
      <c r="C17207" s="202"/>
      <c r="D17207" s="202"/>
      <c r="E17207" s="202"/>
    </row>
    <row r="17208" spans="2:5">
      <c r="B17208" s="24"/>
      <c r="C17208" s="202"/>
      <c r="D17208" s="202"/>
      <c r="E17208" s="202"/>
    </row>
    <row r="17209" spans="2:5">
      <c r="B17209" s="24"/>
      <c r="C17209" s="202"/>
      <c r="D17209" s="202"/>
      <c r="E17209" s="202"/>
    </row>
    <row r="17210" spans="2:5">
      <c r="B17210" s="24"/>
      <c r="C17210" s="202"/>
      <c r="D17210" s="202"/>
      <c r="E17210" s="202"/>
    </row>
    <row r="17211" spans="2:5">
      <c r="B17211" s="24"/>
      <c r="C17211" s="202"/>
      <c r="D17211" s="202"/>
      <c r="E17211" s="202"/>
    </row>
    <row r="17212" spans="2:5">
      <c r="B17212" s="24"/>
      <c r="C17212" s="202"/>
      <c r="D17212" s="202"/>
      <c r="E17212" s="202"/>
    </row>
    <row r="17213" spans="2:5">
      <c r="B17213" s="24"/>
      <c r="C17213" s="202"/>
      <c r="D17213" s="202"/>
      <c r="E17213" s="202"/>
    </row>
    <row r="17214" spans="2:5">
      <c r="B17214" s="24"/>
      <c r="C17214" s="202"/>
      <c r="D17214" s="202"/>
      <c r="E17214" s="202"/>
    </row>
    <row r="17215" spans="2:5">
      <c r="B17215" s="24"/>
      <c r="C17215" s="202"/>
      <c r="D17215" s="202"/>
      <c r="E17215" s="202"/>
    </row>
    <row r="17216" spans="2:5">
      <c r="B17216" s="24"/>
      <c r="C17216" s="202"/>
      <c r="D17216" s="202"/>
      <c r="E17216" s="202"/>
    </row>
    <row r="17217" spans="2:5">
      <c r="B17217" s="24"/>
      <c r="C17217" s="202"/>
      <c r="D17217" s="202"/>
      <c r="E17217" s="202"/>
    </row>
    <row r="17218" spans="2:5">
      <c r="B17218" s="24"/>
      <c r="C17218" s="202"/>
      <c r="D17218" s="202"/>
      <c r="E17218" s="202"/>
    </row>
    <row r="17219" spans="2:5">
      <c r="B17219" s="24"/>
      <c r="C17219" s="202"/>
      <c r="D17219" s="202"/>
      <c r="E17219" s="202"/>
    </row>
    <row r="17220" spans="2:5">
      <c r="B17220" s="24"/>
      <c r="C17220" s="202"/>
      <c r="D17220" s="202"/>
      <c r="E17220" s="202"/>
    </row>
    <row r="17221" spans="2:5">
      <c r="B17221" s="24"/>
      <c r="C17221" s="202"/>
      <c r="D17221" s="202"/>
      <c r="E17221" s="202"/>
    </row>
    <row r="17222" spans="2:5">
      <c r="B17222" s="24"/>
      <c r="C17222" s="202"/>
      <c r="D17222" s="202"/>
      <c r="E17222" s="202"/>
    </row>
    <row r="17223" spans="2:5">
      <c r="B17223" s="24"/>
      <c r="C17223" s="202"/>
      <c r="D17223" s="202"/>
      <c r="E17223" s="202"/>
    </row>
    <row r="17224" spans="2:5">
      <c r="B17224" s="24"/>
      <c r="C17224" s="202"/>
      <c r="D17224" s="202"/>
      <c r="E17224" s="202"/>
    </row>
    <row r="17225" spans="2:5">
      <c r="B17225" s="24"/>
      <c r="C17225" s="202"/>
      <c r="D17225" s="202"/>
      <c r="E17225" s="202"/>
    </row>
    <row r="17226" spans="2:5">
      <c r="B17226" s="24"/>
      <c r="C17226" s="202"/>
      <c r="D17226" s="202"/>
      <c r="E17226" s="202"/>
    </row>
    <row r="17227" spans="2:5">
      <c r="B17227" s="24"/>
      <c r="C17227" s="202"/>
      <c r="D17227" s="202"/>
      <c r="E17227" s="202"/>
    </row>
    <row r="17228" spans="2:5">
      <c r="B17228" s="24"/>
      <c r="C17228" s="202"/>
      <c r="D17228" s="202"/>
      <c r="E17228" s="202"/>
    </row>
    <row r="17229" spans="2:5">
      <c r="B17229" s="24"/>
      <c r="C17229" s="202"/>
      <c r="D17229" s="202"/>
      <c r="E17229" s="202"/>
    </row>
    <row r="17230" spans="2:5">
      <c r="B17230" s="24"/>
      <c r="C17230" s="202"/>
      <c r="D17230" s="202"/>
      <c r="E17230" s="202"/>
    </row>
    <row r="17231" spans="2:5">
      <c r="B17231" s="24"/>
      <c r="C17231" s="202"/>
      <c r="D17231" s="202"/>
      <c r="E17231" s="202"/>
    </row>
    <row r="17232" spans="2:5">
      <c r="B17232" s="24"/>
      <c r="C17232" s="202"/>
      <c r="D17232" s="202"/>
      <c r="E17232" s="202"/>
    </row>
    <row r="17233" spans="2:5">
      <c r="B17233" s="24"/>
      <c r="C17233" s="202"/>
      <c r="D17233" s="202"/>
      <c r="E17233" s="202"/>
    </row>
    <row r="17234" spans="2:5">
      <c r="B17234" s="24"/>
      <c r="C17234" s="202"/>
      <c r="D17234" s="202"/>
      <c r="E17234" s="202"/>
    </row>
    <row r="17235" spans="2:5">
      <c r="B17235" s="24"/>
      <c r="C17235" s="202"/>
      <c r="D17235" s="202"/>
      <c r="E17235" s="202"/>
    </row>
    <row r="17236" spans="2:5">
      <c r="B17236" s="24"/>
      <c r="C17236" s="202"/>
      <c r="D17236" s="202"/>
      <c r="E17236" s="202"/>
    </row>
    <row r="17237" spans="2:5">
      <c r="B17237" s="24"/>
      <c r="C17237" s="202"/>
      <c r="D17237" s="202"/>
      <c r="E17237" s="202"/>
    </row>
    <row r="17238" spans="2:5">
      <c r="B17238" s="24"/>
      <c r="C17238" s="202"/>
      <c r="D17238" s="202"/>
      <c r="E17238" s="202"/>
    </row>
    <row r="17239" spans="2:5">
      <c r="B17239" s="24"/>
      <c r="C17239" s="202"/>
      <c r="D17239" s="202"/>
      <c r="E17239" s="202"/>
    </row>
    <row r="17240" spans="2:5">
      <c r="B17240" s="24"/>
      <c r="C17240" s="202"/>
      <c r="D17240" s="202"/>
      <c r="E17240" s="202"/>
    </row>
    <row r="17241" spans="2:5">
      <c r="B17241" s="24"/>
      <c r="C17241" s="202"/>
      <c r="D17241" s="202"/>
      <c r="E17241" s="202"/>
    </row>
    <row r="17242" spans="2:5">
      <c r="B17242" s="24"/>
      <c r="C17242" s="202"/>
      <c r="D17242" s="202"/>
      <c r="E17242" s="202"/>
    </row>
    <row r="17243" spans="2:5">
      <c r="B17243" s="24"/>
      <c r="C17243" s="202"/>
      <c r="D17243" s="202"/>
      <c r="E17243" s="202"/>
    </row>
    <row r="17244" spans="2:5">
      <c r="B17244" s="24"/>
      <c r="C17244" s="202"/>
      <c r="D17244" s="202"/>
      <c r="E17244" s="202"/>
    </row>
    <row r="17245" spans="2:5">
      <c r="B17245" s="24"/>
      <c r="C17245" s="202"/>
      <c r="D17245" s="202"/>
      <c r="E17245" s="202"/>
    </row>
    <row r="17246" spans="2:5">
      <c r="B17246" s="24"/>
      <c r="C17246" s="202"/>
      <c r="D17246" s="202"/>
      <c r="E17246" s="202"/>
    </row>
    <row r="17247" spans="2:5">
      <c r="B17247" s="24"/>
      <c r="C17247" s="202"/>
      <c r="D17247" s="202"/>
      <c r="E17247" s="202"/>
    </row>
    <row r="17248" spans="2:5">
      <c r="B17248" s="24"/>
      <c r="C17248" s="202"/>
      <c r="D17248" s="202"/>
      <c r="E17248" s="202"/>
    </row>
    <row r="17249" spans="2:5">
      <c r="B17249" s="24"/>
      <c r="C17249" s="202"/>
      <c r="D17249" s="202"/>
      <c r="E17249" s="202"/>
    </row>
    <row r="17250" spans="2:5">
      <c r="B17250" s="24"/>
      <c r="C17250" s="202"/>
      <c r="D17250" s="202"/>
      <c r="E17250" s="202"/>
    </row>
    <row r="17251" spans="2:5">
      <c r="B17251" s="24"/>
      <c r="C17251" s="202"/>
      <c r="D17251" s="202"/>
      <c r="E17251" s="202"/>
    </row>
    <row r="17252" spans="2:5">
      <c r="B17252" s="24"/>
      <c r="C17252" s="202"/>
      <c r="D17252" s="202"/>
      <c r="E17252" s="202"/>
    </row>
    <row r="17253" spans="2:5">
      <c r="B17253" s="24"/>
      <c r="C17253" s="202"/>
      <c r="D17253" s="202"/>
      <c r="E17253" s="202"/>
    </row>
    <row r="17254" spans="2:5">
      <c r="B17254" s="24"/>
      <c r="C17254" s="202"/>
      <c r="D17254" s="202"/>
      <c r="E17254" s="202"/>
    </row>
    <row r="17255" spans="2:5">
      <c r="B17255" s="24"/>
      <c r="C17255" s="202"/>
      <c r="D17255" s="202"/>
      <c r="E17255" s="202"/>
    </row>
    <row r="17256" spans="2:5">
      <c r="B17256" s="24"/>
      <c r="C17256" s="202"/>
      <c r="D17256" s="202"/>
      <c r="E17256" s="202"/>
    </row>
    <row r="17257" spans="2:5">
      <c r="B17257" s="24"/>
      <c r="C17257" s="202"/>
      <c r="D17257" s="202"/>
      <c r="E17257" s="202"/>
    </row>
    <row r="17258" spans="2:5">
      <c r="B17258" s="24"/>
      <c r="C17258" s="202"/>
      <c r="D17258" s="202"/>
      <c r="E17258" s="202"/>
    </row>
    <row r="17259" spans="2:5">
      <c r="B17259" s="24"/>
      <c r="C17259" s="202"/>
      <c r="D17259" s="202"/>
      <c r="E17259" s="202"/>
    </row>
    <row r="17260" spans="2:5">
      <c r="B17260" s="24"/>
      <c r="C17260" s="202"/>
      <c r="D17260" s="202"/>
      <c r="E17260" s="202"/>
    </row>
    <row r="17261" spans="2:5">
      <c r="B17261" s="24"/>
      <c r="C17261" s="202"/>
      <c r="D17261" s="202"/>
      <c r="E17261" s="202"/>
    </row>
    <row r="17262" spans="2:5">
      <c r="B17262" s="24"/>
      <c r="C17262" s="202"/>
      <c r="D17262" s="202"/>
      <c r="E17262" s="202"/>
    </row>
    <row r="17263" spans="2:5">
      <c r="B17263" s="24"/>
      <c r="C17263" s="202"/>
      <c r="D17263" s="202"/>
      <c r="E17263" s="202"/>
    </row>
    <row r="17264" spans="2:5">
      <c r="B17264" s="24"/>
      <c r="C17264" s="202"/>
      <c r="D17264" s="202"/>
      <c r="E17264" s="202"/>
    </row>
    <row r="17265" spans="2:5">
      <c r="B17265" s="24"/>
      <c r="C17265" s="202"/>
      <c r="D17265" s="202"/>
      <c r="E17265" s="202"/>
    </row>
    <row r="17266" spans="2:5">
      <c r="B17266" s="24"/>
      <c r="C17266" s="202"/>
      <c r="D17266" s="202"/>
      <c r="E17266" s="202"/>
    </row>
    <row r="17267" spans="2:5">
      <c r="B17267" s="24"/>
      <c r="C17267" s="202"/>
      <c r="D17267" s="202"/>
      <c r="E17267" s="202"/>
    </row>
    <row r="17268" spans="2:5">
      <c r="B17268" s="24"/>
      <c r="C17268" s="202"/>
      <c r="D17268" s="202"/>
      <c r="E17268" s="202"/>
    </row>
    <row r="17269" spans="2:5">
      <c r="B17269" s="24"/>
      <c r="C17269" s="202"/>
      <c r="D17269" s="202"/>
      <c r="E17269" s="202"/>
    </row>
    <row r="17270" spans="2:5">
      <c r="B17270" s="24"/>
      <c r="C17270" s="202"/>
      <c r="D17270" s="202"/>
      <c r="E17270" s="202"/>
    </row>
    <row r="17271" spans="2:5">
      <c r="B17271" s="24"/>
      <c r="C17271" s="202"/>
      <c r="D17271" s="202"/>
      <c r="E17271" s="202"/>
    </row>
    <row r="17272" spans="2:5">
      <c r="B17272" s="24"/>
      <c r="C17272" s="202"/>
      <c r="D17272" s="202"/>
      <c r="E17272" s="202"/>
    </row>
    <row r="17273" spans="2:5">
      <c r="B17273" s="24"/>
      <c r="C17273" s="202"/>
      <c r="D17273" s="202"/>
      <c r="E17273" s="202"/>
    </row>
    <row r="17274" spans="2:5">
      <c r="B17274" s="24"/>
      <c r="C17274" s="202"/>
      <c r="D17274" s="202"/>
      <c r="E17274" s="202"/>
    </row>
    <row r="17275" spans="2:5">
      <c r="B17275" s="24"/>
      <c r="C17275" s="202"/>
      <c r="D17275" s="202"/>
      <c r="E17275" s="202"/>
    </row>
    <row r="17276" spans="2:5">
      <c r="B17276" s="24"/>
      <c r="C17276" s="202"/>
      <c r="D17276" s="202"/>
      <c r="E17276" s="202"/>
    </row>
    <row r="17277" spans="2:5">
      <c r="B17277" s="24"/>
      <c r="C17277" s="202"/>
      <c r="D17277" s="202"/>
      <c r="E17277" s="202"/>
    </row>
    <row r="17278" spans="2:5">
      <c r="B17278" s="24"/>
      <c r="C17278" s="202"/>
      <c r="D17278" s="202"/>
      <c r="E17278" s="202"/>
    </row>
    <row r="17279" spans="2:5">
      <c r="B17279" s="24"/>
      <c r="C17279" s="202"/>
      <c r="D17279" s="202"/>
      <c r="E17279" s="202"/>
    </row>
    <row r="17280" spans="2:5">
      <c r="B17280" s="24"/>
      <c r="C17280" s="202"/>
      <c r="D17280" s="202"/>
      <c r="E17280" s="202"/>
    </row>
    <row r="17281" spans="2:5">
      <c r="B17281" s="24"/>
      <c r="C17281" s="202"/>
      <c r="D17281" s="202"/>
      <c r="E17281" s="202"/>
    </row>
    <row r="17282" spans="2:5">
      <c r="B17282" s="24"/>
      <c r="C17282" s="202"/>
      <c r="D17282" s="202"/>
      <c r="E17282" s="202"/>
    </row>
    <row r="17283" spans="2:5">
      <c r="B17283" s="24"/>
      <c r="C17283" s="202"/>
      <c r="D17283" s="202"/>
      <c r="E17283" s="202"/>
    </row>
    <row r="17284" spans="2:5">
      <c r="B17284" s="24"/>
      <c r="C17284" s="202"/>
      <c r="D17284" s="202"/>
      <c r="E17284" s="202"/>
    </row>
    <row r="17285" spans="2:5">
      <c r="B17285" s="24"/>
      <c r="C17285" s="202"/>
      <c r="D17285" s="202"/>
      <c r="E17285" s="202"/>
    </row>
    <row r="17286" spans="2:5">
      <c r="B17286" s="24"/>
      <c r="C17286" s="202"/>
      <c r="D17286" s="202"/>
      <c r="E17286" s="202"/>
    </row>
    <row r="17287" spans="2:5">
      <c r="B17287" s="24"/>
      <c r="C17287" s="202"/>
      <c r="D17287" s="202"/>
      <c r="E17287" s="202"/>
    </row>
    <row r="17288" spans="2:5">
      <c r="B17288" s="24"/>
      <c r="C17288" s="202"/>
      <c r="D17288" s="202"/>
      <c r="E17288" s="202"/>
    </row>
    <row r="17289" spans="2:5">
      <c r="B17289" s="24"/>
      <c r="C17289" s="202"/>
      <c r="D17289" s="202"/>
      <c r="E17289" s="202"/>
    </row>
    <row r="17290" spans="2:5">
      <c r="B17290" s="24"/>
      <c r="C17290" s="202"/>
      <c r="D17290" s="202"/>
      <c r="E17290" s="202"/>
    </row>
    <row r="17291" spans="2:5">
      <c r="B17291" s="24"/>
      <c r="C17291" s="202"/>
      <c r="D17291" s="202"/>
      <c r="E17291" s="202"/>
    </row>
    <row r="17292" spans="2:5">
      <c r="B17292" s="24"/>
      <c r="C17292" s="202"/>
      <c r="D17292" s="202"/>
      <c r="E17292" s="202"/>
    </row>
    <row r="17293" spans="2:5">
      <c r="B17293" s="24"/>
      <c r="C17293" s="202"/>
      <c r="D17293" s="202"/>
      <c r="E17293" s="202"/>
    </row>
    <row r="17294" spans="2:5">
      <c r="B17294" s="24"/>
      <c r="C17294" s="202"/>
      <c r="D17294" s="202"/>
      <c r="E17294" s="202"/>
    </row>
    <row r="17295" spans="2:5">
      <c r="B17295" s="24"/>
      <c r="C17295" s="202"/>
      <c r="D17295" s="202"/>
      <c r="E17295" s="202"/>
    </row>
    <row r="17296" spans="2:5">
      <c r="B17296" s="24"/>
      <c r="C17296" s="202"/>
      <c r="D17296" s="202"/>
      <c r="E17296" s="202"/>
    </row>
    <row r="17297" spans="2:5">
      <c r="B17297" s="24"/>
      <c r="C17297" s="202"/>
      <c r="D17297" s="202"/>
      <c r="E17297" s="202"/>
    </row>
    <row r="17298" spans="2:5">
      <c r="B17298" s="24"/>
      <c r="C17298" s="202"/>
      <c r="D17298" s="202"/>
      <c r="E17298" s="202"/>
    </row>
    <row r="17299" spans="2:5">
      <c r="B17299" s="24"/>
      <c r="C17299" s="202"/>
      <c r="D17299" s="202"/>
      <c r="E17299" s="202"/>
    </row>
    <row r="17300" spans="2:5">
      <c r="B17300" s="24"/>
      <c r="C17300" s="202"/>
      <c r="D17300" s="202"/>
      <c r="E17300" s="202"/>
    </row>
    <row r="17301" spans="2:5">
      <c r="B17301" s="24"/>
      <c r="C17301" s="202"/>
      <c r="D17301" s="202"/>
      <c r="E17301" s="202"/>
    </row>
    <row r="17302" spans="2:5">
      <c r="B17302" s="24"/>
      <c r="C17302" s="202"/>
      <c r="D17302" s="202"/>
      <c r="E17302" s="202"/>
    </row>
    <row r="17303" spans="2:5">
      <c r="B17303" s="24"/>
      <c r="C17303" s="202"/>
      <c r="D17303" s="202"/>
      <c r="E17303" s="202"/>
    </row>
    <row r="17304" spans="2:5">
      <c r="B17304" s="24"/>
      <c r="C17304" s="202"/>
      <c r="D17304" s="202"/>
      <c r="E17304" s="202"/>
    </row>
    <row r="17305" spans="2:5">
      <c r="B17305" s="24"/>
      <c r="C17305" s="202"/>
      <c r="D17305" s="202"/>
      <c r="E17305" s="202"/>
    </row>
    <row r="17306" spans="2:5">
      <c r="B17306" s="24"/>
      <c r="C17306" s="202"/>
      <c r="D17306" s="202"/>
      <c r="E17306" s="202"/>
    </row>
    <row r="17307" spans="2:5">
      <c r="B17307" s="24"/>
      <c r="C17307" s="202"/>
      <c r="D17307" s="202"/>
      <c r="E17307" s="202"/>
    </row>
    <row r="17308" spans="2:5">
      <c r="B17308" s="24"/>
      <c r="C17308" s="202"/>
      <c r="D17308" s="202"/>
      <c r="E17308" s="202"/>
    </row>
    <row r="17309" spans="2:5">
      <c r="B17309" s="24"/>
      <c r="C17309" s="202"/>
      <c r="D17309" s="202"/>
      <c r="E17309" s="202"/>
    </row>
    <row r="17310" spans="2:5">
      <c r="B17310" s="24"/>
      <c r="C17310" s="202"/>
      <c r="D17310" s="202"/>
      <c r="E17310" s="202"/>
    </row>
    <row r="17311" spans="2:5">
      <c r="B17311" s="24"/>
      <c r="C17311" s="202"/>
      <c r="D17311" s="202"/>
      <c r="E17311" s="202"/>
    </row>
    <row r="17312" spans="2:5">
      <c r="B17312" s="24"/>
      <c r="C17312" s="202"/>
      <c r="D17312" s="202"/>
      <c r="E17312" s="202"/>
    </row>
    <row r="17313" spans="2:5">
      <c r="B17313" s="24"/>
      <c r="C17313" s="202"/>
      <c r="D17313" s="202"/>
      <c r="E17313" s="202"/>
    </row>
    <row r="17314" spans="2:5">
      <c r="B17314" s="24"/>
      <c r="C17314" s="202"/>
      <c r="D17314" s="202"/>
      <c r="E17314" s="202"/>
    </row>
    <row r="17315" spans="2:5">
      <c r="B17315" s="24"/>
      <c r="C17315" s="202"/>
      <c r="D17315" s="202"/>
      <c r="E17315" s="202"/>
    </row>
    <row r="17316" spans="2:5">
      <c r="B17316" s="24"/>
      <c r="C17316" s="202"/>
      <c r="D17316" s="202"/>
      <c r="E17316" s="202"/>
    </row>
    <row r="17317" spans="2:5">
      <c r="B17317" s="24"/>
      <c r="C17317" s="202"/>
      <c r="D17317" s="202"/>
      <c r="E17317" s="202"/>
    </row>
    <row r="17318" spans="2:5">
      <c r="B17318" s="24"/>
      <c r="C17318" s="202"/>
      <c r="D17318" s="202"/>
      <c r="E17318" s="202"/>
    </row>
    <row r="17319" spans="2:5">
      <c r="B17319" s="24"/>
      <c r="C17319" s="202"/>
      <c r="D17319" s="202"/>
      <c r="E17319" s="202"/>
    </row>
    <row r="17320" spans="2:5">
      <c r="B17320" s="24"/>
      <c r="C17320" s="202"/>
      <c r="D17320" s="202"/>
      <c r="E17320" s="202"/>
    </row>
    <row r="17321" spans="2:5">
      <c r="B17321" s="24"/>
      <c r="C17321" s="202"/>
      <c r="D17321" s="202"/>
      <c r="E17321" s="202"/>
    </row>
    <row r="17322" spans="2:5">
      <c r="B17322" s="24"/>
      <c r="C17322" s="202"/>
      <c r="D17322" s="202"/>
      <c r="E17322" s="202"/>
    </row>
    <row r="17323" spans="2:5">
      <c r="B17323" s="24"/>
      <c r="C17323" s="202"/>
      <c r="D17323" s="202"/>
      <c r="E17323" s="202"/>
    </row>
    <row r="17324" spans="2:5">
      <c r="B17324" s="24"/>
      <c r="C17324" s="202"/>
      <c r="D17324" s="202"/>
      <c r="E17324" s="202"/>
    </row>
    <row r="17325" spans="2:5">
      <c r="B17325" s="24"/>
      <c r="C17325" s="202"/>
      <c r="D17325" s="202"/>
      <c r="E17325" s="202"/>
    </row>
    <row r="17326" spans="2:5">
      <c r="B17326" s="24"/>
      <c r="C17326" s="202"/>
      <c r="D17326" s="202"/>
      <c r="E17326" s="202"/>
    </row>
    <row r="17327" spans="2:5">
      <c r="B17327" s="24"/>
      <c r="C17327" s="202"/>
      <c r="D17327" s="202"/>
      <c r="E17327" s="202"/>
    </row>
    <row r="17328" spans="2:5">
      <c r="B17328" s="24"/>
      <c r="C17328" s="202"/>
      <c r="D17328" s="202"/>
      <c r="E17328" s="202"/>
    </row>
    <row r="17329" spans="2:5">
      <c r="B17329" s="24"/>
      <c r="C17329" s="202"/>
      <c r="D17329" s="202"/>
      <c r="E17329" s="202"/>
    </row>
    <row r="17330" spans="2:5">
      <c r="B17330" s="24"/>
      <c r="C17330" s="202"/>
      <c r="D17330" s="202"/>
      <c r="E17330" s="202"/>
    </row>
    <row r="17331" spans="2:5">
      <c r="B17331" s="24"/>
      <c r="C17331" s="202"/>
      <c r="D17331" s="202"/>
      <c r="E17331" s="202"/>
    </row>
    <row r="17332" spans="2:5">
      <c r="B17332" s="24"/>
      <c r="C17332" s="202"/>
      <c r="D17332" s="202"/>
      <c r="E17332" s="202"/>
    </row>
    <row r="17333" spans="2:5">
      <c r="B17333" s="24"/>
      <c r="C17333" s="202"/>
      <c r="D17333" s="202"/>
      <c r="E17333" s="202"/>
    </row>
    <row r="17334" spans="2:5">
      <c r="B17334" s="24"/>
      <c r="C17334" s="202"/>
      <c r="D17334" s="202"/>
      <c r="E17334" s="202"/>
    </row>
    <row r="17335" spans="2:5">
      <c r="B17335" s="24"/>
      <c r="C17335" s="202"/>
      <c r="D17335" s="202"/>
      <c r="E17335" s="202"/>
    </row>
    <row r="17336" spans="2:5">
      <c r="B17336" s="24"/>
      <c r="C17336" s="202"/>
      <c r="D17336" s="202"/>
      <c r="E17336" s="202"/>
    </row>
    <row r="17337" spans="2:5">
      <c r="B17337" s="24"/>
      <c r="C17337" s="202"/>
      <c r="D17337" s="202"/>
      <c r="E17337" s="202"/>
    </row>
    <row r="17338" spans="2:5">
      <c r="B17338" s="24"/>
      <c r="C17338" s="202"/>
      <c r="D17338" s="202"/>
      <c r="E17338" s="202"/>
    </row>
    <row r="17339" spans="2:5">
      <c r="B17339" s="24"/>
      <c r="C17339" s="202"/>
      <c r="D17339" s="202"/>
      <c r="E17339" s="202"/>
    </row>
    <row r="17340" spans="2:5">
      <c r="B17340" s="24"/>
      <c r="C17340" s="202"/>
      <c r="D17340" s="202"/>
      <c r="E17340" s="202"/>
    </row>
    <row r="17341" spans="2:5">
      <c r="B17341" s="24"/>
      <c r="C17341" s="202"/>
      <c r="D17341" s="202"/>
      <c r="E17341" s="202"/>
    </row>
    <row r="17342" spans="2:5">
      <c r="B17342" s="24"/>
      <c r="C17342" s="202"/>
      <c r="D17342" s="202"/>
      <c r="E17342" s="202"/>
    </row>
    <row r="17343" spans="2:5">
      <c r="B17343" s="24"/>
      <c r="C17343" s="202"/>
      <c r="D17343" s="202"/>
      <c r="E17343" s="202"/>
    </row>
    <row r="17344" spans="2:5">
      <c r="B17344" s="24"/>
      <c r="C17344" s="202"/>
      <c r="D17344" s="202"/>
      <c r="E17344" s="202"/>
    </row>
    <row r="17345" spans="2:5">
      <c r="B17345" s="24"/>
      <c r="C17345" s="202"/>
      <c r="D17345" s="202"/>
      <c r="E17345" s="202"/>
    </row>
    <row r="17346" spans="2:5">
      <c r="B17346" s="24"/>
      <c r="C17346" s="202"/>
      <c r="D17346" s="202"/>
      <c r="E17346" s="202"/>
    </row>
    <row r="17347" spans="2:5">
      <c r="B17347" s="24"/>
      <c r="C17347" s="202"/>
      <c r="D17347" s="202"/>
      <c r="E17347" s="202"/>
    </row>
    <row r="17348" spans="2:5">
      <c r="B17348" s="24"/>
      <c r="C17348" s="202"/>
      <c r="D17348" s="202"/>
      <c r="E17348" s="202"/>
    </row>
    <row r="17349" spans="2:5">
      <c r="B17349" s="24"/>
      <c r="C17349" s="202"/>
      <c r="D17349" s="202"/>
      <c r="E17349" s="202"/>
    </row>
    <row r="17350" spans="2:5">
      <c r="B17350" s="24"/>
      <c r="C17350" s="202"/>
      <c r="D17350" s="202"/>
      <c r="E17350" s="202"/>
    </row>
    <row r="17351" spans="2:5">
      <c r="B17351" s="24"/>
      <c r="C17351" s="202"/>
      <c r="D17351" s="202"/>
      <c r="E17351" s="202"/>
    </row>
    <row r="17352" spans="2:5">
      <c r="B17352" s="24"/>
      <c r="C17352" s="202"/>
      <c r="D17352" s="202"/>
      <c r="E17352" s="202"/>
    </row>
    <row r="17353" spans="2:5">
      <c r="B17353" s="24"/>
      <c r="C17353" s="202"/>
      <c r="D17353" s="202"/>
      <c r="E17353" s="202"/>
    </row>
    <row r="17354" spans="2:5">
      <c r="B17354" s="24"/>
      <c r="C17354" s="202"/>
      <c r="D17354" s="202"/>
      <c r="E17354" s="202"/>
    </row>
    <row r="17355" spans="2:5">
      <c r="B17355" s="24"/>
      <c r="C17355" s="202"/>
      <c r="D17355" s="202"/>
      <c r="E17355" s="202"/>
    </row>
    <row r="17356" spans="2:5">
      <c r="B17356" s="24"/>
      <c r="C17356" s="202"/>
      <c r="D17356" s="202"/>
      <c r="E17356" s="202"/>
    </row>
    <row r="17357" spans="2:5">
      <c r="B17357" s="24"/>
      <c r="C17357" s="202"/>
      <c r="D17357" s="202"/>
      <c r="E17357" s="202"/>
    </row>
    <row r="17358" spans="2:5">
      <c r="B17358" s="24"/>
      <c r="C17358" s="202"/>
      <c r="D17358" s="202"/>
      <c r="E17358" s="202"/>
    </row>
    <row r="17359" spans="2:5">
      <c r="B17359" s="24"/>
      <c r="C17359" s="202"/>
      <c r="D17359" s="202"/>
      <c r="E17359" s="202"/>
    </row>
    <row r="17360" spans="2:5">
      <c r="B17360" s="24"/>
      <c r="C17360" s="202"/>
      <c r="D17360" s="202"/>
      <c r="E17360" s="202"/>
    </row>
    <row r="17361" spans="2:5">
      <c r="B17361" s="24"/>
      <c r="C17361" s="202"/>
      <c r="D17361" s="202"/>
      <c r="E17361" s="202"/>
    </row>
    <row r="17362" spans="2:5">
      <c r="B17362" s="24"/>
      <c r="C17362" s="202"/>
      <c r="D17362" s="202"/>
      <c r="E17362" s="202"/>
    </row>
    <row r="17363" spans="2:5">
      <c r="B17363" s="24"/>
      <c r="C17363" s="202"/>
      <c r="D17363" s="202"/>
      <c r="E17363" s="202"/>
    </row>
    <row r="17364" spans="2:5">
      <c r="B17364" s="24"/>
      <c r="C17364" s="202"/>
      <c r="D17364" s="202"/>
      <c r="E17364" s="202"/>
    </row>
    <row r="17365" spans="2:5">
      <c r="B17365" s="24"/>
      <c r="C17365" s="202"/>
      <c r="D17365" s="202"/>
      <c r="E17365" s="202"/>
    </row>
    <row r="17366" spans="2:5">
      <c r="B17366" s="24"/>
      <c r="C17366" s="202"/>
      <c r="D17366" s="202"/>
      <c r="E17366" s="202"/>
    </row>
    <row r="17367" spans="2:5">
      <c r="B17367" s="24"/>
      <c r="C17367" s="202"/>
      <c r="D17367" s="202"/>
      <c r="E17367" s="202"/>
    </row>
    <row r="17368" spans="2:5">
      <c r="B17368" s="24"/>
      <c r="C17368" s="202"/>
      <c r="D17368" s="202"/>
      <c r="E17368" s="202"/>
    </row>
    <row r="17369" spans="2:5">
      <c r="B17369" s="24"/>
      <c r="C17369" s="202"/>
      <c r="D17369" s="202"/>
      <c r="E17369" s="202"/>
    </row>
    <row r="17370" spans="2:5">
      <c r="B17370" s="24"/>
      <c r="C17370" s="202"/>
      <c r="D17370" s="202"/>
      <c r="E17370" s="202"/>
    </row>
    <row r="17371" spans="2:5">
      <c r="B17371" s="24"/>
      <c r="C17371" s="202"/>
      <c r="D17371" s="202"/>
      <c r="E17371" s="202"/>
    </row>
    <row r="17372" spans="2:5">
      <c r="B17372" s="24"/>
      <c r="C17372" s="202"/>
      <c r="D17372" s="202"/>
      <c r="E17372" s="202"/>
    </row>
    <row r="17373" spans="2:5">
      <c r="B17373" s="24"/>
      <c r="C17373" s="202"/>
      <c r="D17373" s="202"/>
      <c r="E17373" s="202"/>
    </row>
    <row r="17374" spans="2:5">
      <c r="B17374" s="24"/>
      <c r="C17374" s="202"/>
      <c r="D17374" s="202"/>
      <c r="E17374" s="202"/>
    </row>
    <row r="17375" spans="2:5">
      <c r="B17375" s="24"/>
      <c r="C17375" s="202"/>
      <c r="D17375" s="202"/>
      <c r="E17375" s="202"/>
    </row>
    <row r="17376" spans="2:5">
      <c r="B17376" s="24"/>
      <c r="C17376" s="202"/>
      <c r="D17376" s="202"/>
      <c r="E17376" s="202"/>
    </row>
    <row r="17377" spans="2:5">
      <c r="B17377" s="24"/>
      <c r="C17377" s="202"/>
      <c r="D17377" s="202"/>
      <c r="E17377" s="202"/>
    </row>
    <row r="17378" spans="2:5">
      <c r="B17378" s="24"/>
      <c r="C17378" s="202"/>
      <c r="D17378" s="202"/>
      <c r="E17378" s="202"/>
    </row>
    <row r="17379" spans="2:5">
      <c r="B17379" s="24"/>
      <c r="C17379" s="202"/>
      <c r="D17379" s="202"/>
      <c r="E17379" s="202"/>
    </row>
    <row r="17380" spans="2:5">
      <c r="B17380" s="24"/>
      <c r="C17380" s="202"/>
      <c r="D17380" s="202"/>
      <c r="E17380" s="202"/>
    </row>
    <row r="17381" spans="2:5">
      <c r="B17381" s="24"/>
      <c r="C17381" s="202"/>
      <c r="D17381" s="202"/>
      <c r="E17381" s="202"/>
    </row>
    <row r="17382" spans="2:5">
      <c r="B17382" s="24"/>
      <c r="C17382" s="202"/>
      <c r="D17382" s="202"/>
      <c r="E17382" s="202"/>
    </row>
    <row r="17383" spans="2:5">
      <c r="B17383" s="24"/>
      <c r="C17383" s="202"/>
      <c r="D17383" s="202"/>
      <c r="E17383" s="202"/>
    </row>
    <row r="17384" spans="2:5">
      <c r="B17384" s="24"/>
      <c r="C17384" s="202"/>
      <c r="D17384" s="202"/>
      <c r="E17384" s="202"/>
    </row>
    <row r="17385" spans="2:5">
      <c r="B17385" s="24"/>
      <c r="C17385" s="202"/>
      <c r="D17385" s="202"/>
      <c r="E17385" s="202"/>
    </row>
    <row r="17386" spans="2:5">
      <c r="B17386" s="24"/>
      <c r="C17386" s="202"/>
      <c r="D17386" s="202"/>
      <c r="E17386" s="202"/>
    </row>
    <row r="17387" spans="2:5">
      <c r="B17387" s="24"/>
      <c r="C17387" s="202"/>
      <c r="D17387" s="202"/>
      <c r="E17387" s="202"/>
    </row>
    <row r="17388" spans="2:5">
      <c r="B17388" s="24"/>
      <c r="C17388" s="202"/>
      <c r="D17388" s="202"/>
      <c r="E17388" s="202"/>
    </row>
    <row r="17389" spans="2:5">
      <c r="B17389" s="24"/>
      <c r="C17389" s="202"/>
      <c r="D17389" s="202"/>
      <c r="E17389" s="202"/>
    </row>
    <row r="17390" spans="2:5">
      <c r="B17390" s="24"/>
      <c r="C17390" s="202"/>
      <c r="D17390" s="202"/>
      <c r="E17390" s="202"/>
    </row>
    <row r="17391" spans="2:5">
      <c r="B17391" s="24"/>
      <c r="C17391" s="202"/>
      <c r="D17391" s="202"/>
      <c r="E17391" s="202"/>
    </row>
    <row r="17392" spans="2:5">
      <c r="B17392" s="24"/>
      <c r="C17392" s="202"/>
      <c r="D17392" s="202"/>
      <c r="E17392" s="202"/>
    </row>
    <row r="17393" spans="2:5">
      <c r="B17393" s="24"/>
      <c r="C17393" s="202"/>
      <c r="D17393" s="202"/>
      <c r="E17393" s="202"/>
    </row>
    <row r="17394" spans="2:5">
      <c r="B17394" s="24"/>
      <c r="C17394" s="202"/>
      <c r="D17394" s="202"/>
      <c r="E17394" s="202"/>
    </row>
    <row r="17395" spans="2:5">
      <c r="B17395" s="24"/>
      <c r="C17395" s="202"/>
      <c r="D17395" s="202"/>
      <c r="E17395" s="202"/>
    </row>
    <row r="17396" spans="2:5">
      <c r="B17396" s="24"/>
      <c r="C17396" s="202"/>
      <c r="D17396" s="202"/>
      <c r="E17396" s="202"/>
    </row>
    <row r="17397" spans="2:5">
      <c r="B17397" s="24"/>
      <c r="C17397" s="202"/>
      <c r="D17397" s="202"/>
      <c r="E17397" s="202"/>
    </row>
    <row r="17398" spans="2:5">
      <c r="B17398" s="24"/>
      <c r="C17398" s="202"/>
      <c r="D17398" s="202"/>
      <c r="E17398" s="202"/>
    </row>
    <row r="17399" spans="2:5">
      <c r="B17399" s="24"/>
      <c r="C17399" s="202"/>
      <c r="D17399" s="202"/>
      <c r="E17399" s="202"/>
    </row>
    <row r="17400" spans="2:5">
      <c r="B17400" s="24"/>
      <c r="C17400" s="202"/>
      <c r="D17400" s="202"/>
      <c r="E17400" s="202"/>
    </row>
    <row r="17401" spans="2:5">
      <c r="B17401" s="24"/>
      <c r="C17401" s="202"/>
      <c r="D17401" s="202"/>
      <c r="E17401" s="202"/>
    </row>
    <row r="17402" spans="2:5">
      <c r="B17402" s="24"/>
      <c r="C17402" s="202"/>
      <c r="D17402" s="202"/>
      <c r="E17402" s="202"/>
    </row>
    <row r="17403" spans="2:5">
      <c r="B17403" s="24"/>
      <c r="C17403" s="202"/>
      <c r="D17403" s="202"/>
      <c r="E17403" s="202"/>
    </row>
    <row r="17404" spans="2:5">
      <c r="B17404" s="24"/>
      <c r="C17404" s="202"/>
      <c r="D17404" s="202"/>
      <c r="E17404" s="202"/>
    </row>
    <row r="17405" spans="2:5">
      <c r="B17405" s="24"/>
      <c r="C17405" s="202"/>
      <c r="D17405" s="202"/>
      <c r="E17405" s="202"/>
    </row>
    <row r="17406" spans="2:5">
      <c r="B17406" s="24"/>
      <c r="C17406" s="202"/>
      <c r="D17406" s="202"/>
      <c r="E17406" s="202"/>
    </row>
    <row r="17407" spans="2:5">
      <c r="B17407" s="24"/>
      <c r="C17407" s="202"/>
      <c r="D17407" s="202"/>
      <c r="E17407" s="202"/>
    </row>
    <row r="17408" spans="2:5">
      <c r="B17408" s="24"/>
      <c r="C17408" s="202"/>
      <c r="D17408" s="202"/>
      <c r="E17408" s="202"/>
    </row>
    <row r="17409" spans="2:5">
      <c r="B17409" s="24"/>
      <c r="C17409" s="202"/>
      <c r="D17409" s="202"/>
      <c r="E17409" s="202"/>
    </row>
    <row r="17410" spans="2:5">
      <c r="B17410" s="24"/>
      <c r="C17410" s="202"/>
      <c r="D17410" s="202"/>
      <c r="E17410" s="202"/>
    </row>
    <row r="17411" spans="2:5">
      <c r="B17411" s="24"/>
      <c r="C17411" s="202"/>
      <c r="D17411" s="202"/>
      <c r="E17411" s="202"/>
    </row>
    <row r="17412" spans="2:5">
      <c r="B17412" s="24"/>
      <c r="C17412" s="202"/>
      <c r="D17412" s="202"/>
      <c r="E17412" s="202"/>
    </row>
    <row r="17413" spans="2:5">
      <c r="B17413" s="24"/>
      <c r="C17413" s="202"/>
      <c r="D17413" s="202"/>
      <c r="E17413" s="202"/>
    </row>
    <row r="17414" spans="2:5">
      <c r="B17414" s="24"/>
      <c r="C17414" s="202"/>
      <c r="D17414" s="202"/>
      <c r="E17414" s="202"/>
    </row>
    <row r="17415" spans="2:5">
      <c r="B17415" s="24"/>
      <c r="C17415" s="202"/>
      <c r="D17415" s="202"/>
      <c r="E17415" s="202"/>
    </row>
    <row r="17416" spans="2:5">
      <c r="B17416" s="24"/>
      <c r="C17416" s="202"/>
      <c r="D17416" s="202"/>
      <c r="E17416" s="202"/>
    </row>
    <row r="17417" spans="2:5">
      <c r="B17417" s="24"/>
      <c r="C17417" s="202"/>
      <c r="D17417" s="202"/>
      <c r="E17417" s="202"/>
    </row>
    <row r="17418" spans="2:5">
      <c r="B17418" s="24"/>
      <c r="C17418" s="202"/>
      <c r="D17418" s="202"/>
      <c r="E17418" s="202"/>
    </row>
    <row r="17419" spans="2:5">
      <c r="B17419" s="24"/>
      <c r="C17419" s="202"/>
      <c r="D17419" s="202"/>
      <c r="E17419" s="202"/>
    </row>
    <row r="17420" spans="2:5">
      <c r="B17420" s="24"/>
      <c r="C17420" s="202"/>
      <c r="D17420" s="202"/>
      <c r="E17420" s="202"/>
    </row>
    <row r="17421" spans="2:5">
      <c r="B17421" s="24"/>
      <c r="C17421" s="202"/>
      <c r="D17421" s="202"/>
      <c r="E17421" s="202"/>
    </row>
    <row r="17422" spans="2:5">
      <c r="B17422" s="24"/>
      <c r="C17422" s="202"/>
      <c r="D17422" s="202"/>
      <c r="E17422" s="202"/>
    </row>
    <row r="17423" spans="2:5">
      <c r="B17423" s="24"/>
      <c r="C17423" s="202"/>
      <c r="D17423" s="202"/>
      <c r="E17423" s="202"/>
    </row>
    <row r="17424" spans="2:5">
      <c r="B17424" s="24"/>
      <c r="C17424" s="202"/>
      <c r="D17424" s="202"/>
      <c r="E17424" s="202"/>
    </row>
    <row r="17425" spans="2:5">
      <c r="B17425" s="24"/>
      <c r="C17425" s="202"/>
      <c r="D17425" s="202"/>
      <c r="E17425" s="202"/>
    </row>
    <row r="17426" spans="2:5">
      <c r="B17426" s="24"/>
      <c r="C17426" s="202"/>
      <c r="D17426" s="202"/>
      <c r="E17426" s="202"/>
    </row>
    <row r="17427" spans="2:5">
      <c r="B17427" s="24"/>
      <c r="C17427" s="202"/>
      <c r="D17427" s="202"/>
      <c r="E17427" s="202"/>
    </row>
    <row r="17428" spans="2:5">
      <c r="B17428" s="24"/>
      <c r="C17428" s="202"/>
      <c r="D17428" s="202"/>
      <c r="E17428" s="202"/>
    </row>
    <row r="17429" spans="2:5">
      <c r="B17429" s="24"/>
      <c r="C17429" s="202"/>
      <c r="D17429" s="202"/>
      <c r="E17429" s="202"/>
    </row>
    <row r="17430" spans="2:5">
      <c r="B17430" s="24"/>
      <c r="C17430" s="202"/>
      <c r="D17430" s="202"/>
      <c r="E17430" s="202"/>
    </row>
    <row r="17431" spans="2:5">
      <c r="B17431" s="24"/>
      <c r="C17431" s="202"/>
      <c r="D17431" s="202"/>
      <c r="E17431" s="202"/>
    </row>
    <row r="17432" spans="2:5">
      <c r="B17432" s="24"/>
      <c r="C17432" s="202"/>
      <c r="D17432" s="202"/>
      <c r="E17432" s="202"/>
    </row>
    <row r="17433" spans="2:5">
      <c r="B17433" s="24"/>
      <c r="C17433" s="202"/>
      <c r="D17433" s="202"/>
      <c r="E17433" s="202"/>
    </row>
    <row r="17434" spans="2:5">
      <c r="B17434" s="24"/>
      <c r="C17434" s="202"/>
      <c r="D17434" s="202"/>
      <c r="E17434" s="202"/>
    </row>
    <row r="17435" spans="2:5">
      <c r="B17435" s="24"/>
      <c r="C17435" s="202"/>
      <c r="D17435" s="202"/>
      <c r="E17435" s="202"/>
    </row>
    <row r="17436" spans="2:5">
      <c r="B17436" s="24"/>
      <c r="C17436" s="202"/>
      <c r="D17436" s="202"/>
      <c r="E17436" s="202"/>
    </row>
    <row r="17437" spans="2:5">
      <c r="B17437" s="24"/>
      <c r="C17437" s="202"/>
      <c r="D17437" s="202"/>
      <c r="E17437" s="202"/>
    </row>
    <row r="17438" spans="2:5">
      <c r="B17438" s="24"/>
      <c r="C17438" s="202"/>
      <c r="D17438" s="202"/>
      <c r="E17438" s="202"/>
    </row>
    <row r="17439" spans="2:5">
      <c r="B17439" s="24"/>
      <c r="C17439" s="202"/>
      <c r="D17439" s="202"/>
      <c r="E17439" s="202"/>
    </row>
    <row r="17440" spans="2:5">
      <c r="B17440" s="24"/>
      <c r="C17440" s="202"/>
      <c r="D17440" s="202"/>
      <c r="E17440" s="202"/>
    </row>
    <row r="17441" spans="2:5">
      <c r="B17441" s="24"/>
      <c r="C17441" s="202"/>
      <c r="D17441" s="202"/>
      <c r="E17441" s="202"/>
    </row>
    <row r="17442" spans="2:5">
      <c r="B17442" s="24"/>
      <c r="C17442" s="202"/>
      <c r="D17442" s="202"/>
      <c r="E17442" s="202"/>
    </row>
    <row r="17443" spans="2:5">
      <c r="B17443" s="24"/>
      <c r="C17443" s="202"/>
      <c r="D17443" s="202"/>
      <c r="E17443" s="202"/>
    </row>
    <row r="17444" spans="2:5">
      <c r="B17444" s="24"/>
      <c r="C17444" s="202"/>
      <c r="D17444" s="202"/>
      <c r="E17444" s="202"/>
    </row>
    <row r="17445" spans="2:5">
      <c r="B17445" s="24"/>
      <c r="C17445" s="202"/>
      <c r="D17445" s="202"/>
      <c r="E17445" s="202"/>
    </row>
    <row r="17446" spans="2:5">
      <c r="B17446" s="24"/>
      <c r="C17446" s="202"/>
      <c r="D17446" s="202"/>
      <c r="E17446" s="202"/>
    </row>
    <row r="17447" spans="2:5">
      <c r="B17447" s="24"/>
      <c r="C17447" s="202"/>
      <c r="D17447" s="202"/>
      <c r="E17447" s="202"/>
    </row>
    <row r="17448" spans="2:5">
      <c r="B17448" s="24"/>
      <c r="C17448" s="202"/>
      <c r="D17448" s="202"/>
      <c r="E17448" s="202"/>
    </row>
    <row r="17449" spans="2:5">
      <c r="B17449" s="24"/>
      <c r="C17449" s="202"/>
      <c r="D17449" s="202"/>
      <c r="E17449" s="202"/>
    </row>
    <row r="17450" spans="2:5">
      <c r="B17450" s="24"/>
      <c r="C17450" s="202"/>
      <c r="D17450" s="202"/>
      <c r="E17450" s="202"/>
    </row>
    <row r="17451" spans="2:5">
      <c r="B17451" s="24"/>
      <c r="C17451" s="202"/>
      <c r="D17451" s="202"/>
      <c r="E17451" s="202"/>
    </row>
    <row r="17452" spans="2:5">
      <c r="B17452" s="24"/>
      <c r="C17452" s="202"/>
      <c r="D17452" s="202"/>
      <c r="E17452" s="202"/>
    </row>
    <row r="17453" spans="2:5">
      <c r="B17453" s="24"/>
      <c r="C17453" s="202"/>
      <c r="D17453" s="202"/>
      <c r="E17453" s="202"/>
    </row>
    <row r="17454" spans="2:5">
      <c r="B17454" s="24"/>
      <c r="C17454" s="202"/>
      <c r="D17454" s="202"/>
      <c r="E17454" s="202"/>
    </row>
    <row r="17455" spans="2:5">
      <c r="B17455" s="24"/>
      <c r="C17455" s="202"/>
      <c r="D17455" s="202"/>
      <c r="E17455" s="202"/>
    </row>
    <row r="17456" spans="2:5">
      <c r="B17456" s="24"/>
      <c r="C17456" s="202"/>
      <c r="D17456" s="202"/>
      <c r="E17456" s="202"/>
    </row>
    <row r="17457" spans="2:5">
      <c r="B17457" s="24"/>
      <c r="C17457" s="202"/>
      <c r="D17457" s="202"/>
      <c r="E17457" s="202"/>
    </row>
    <row r="17458" spans="2:5">
      <c r="B17458" s="24"/>
      <c r="C17458" s="202"/>
      <c r="D17458" s="202"/>
      <c r="E17458" s="202"/>
    </row>
    <row r="17459" spans="2:5">
      <c r="B17459" s="24"/>
      <c r="C17459" s="202"/>
      <c r="D17459" s="202"/>
      <c r="E17459" s="202"/>
    </row>
    <row r="17460" spans="2:5">
      <c r="B17460" s="24"/>
      <c r="C17460" s="202"/>
      <c r="D17460" s="202"/>
      <c r="E17460" s="202"/>
    </row>
    <row r="17461" spans="2:5">
      <c r="B17461" s="24"/>
      <c r="C17461" s="202"/>
      <c r="D17461" s="202"/>
      <c r="E17461" s="202"/>
    </row>
    <row r="17462" spans="2:5">
      <c r="B17462" s="24"/>
      <c r="C17462" s="202"/>
      <c r="D17462" s="202"/>
      <c r="E17462" s="202"/>
    </row>
    <row r="17463" spans="2:5">
      <c r="B17463" s="24"/>
      <c r="C17463" s="202"/>
      <c r="D17463" s="202"/>
      <c r="E17463" s="202"/>
    </row>
    <row r="17464" spans="2:5">
      <c r="B17464" s="24"/>
      <c r="C17464" s="202"/>
      <c r="D17464" s="202"/>
      <c r="E17464" s="202"/>
    </row>
    <row r="17465" spans="2:5">
      <c r="B17465" s="24"/>
      <c r="C17465" s="202"/>
      <c r="D17465" s="202"/>
      <c r="E17465" s="202"/>
    </row>
    <row r="17466" spans="2:5">
      <c r="B17466" s="24"/>
      <c r="C17466" s="202"/>
      <c r="D17466" s="202"/>
      <c r="E17466" s="202"/>
    </row>
    <row r="17467" spans="2:5">
      <c r="B17467" s="24"/>
      <c r="C17467" s="202"/>
      <c r="D17467" s="202"/>
      <c r="E17467" s="202"/>
    </row>
    <row r="17468" spans="2:5">
      <c r="B17468" s="24"/>
      <c r="C17468" s="202"/>
      <c r="D17468" s="202"/>
      <c r="E17468" s="202"/>
    </row>
    <row r="17469" spans="2:5">
      <c r="B17469" s="24"/>
      <c r="C17469" s="202"/>
      <c r="D17469" s="202"/>
      <c r="E17469" s="202"/>
    </row>
    <row r="17470" spans="2:5">
      <c r="B17470" s="24"/>
      <c r="C17470" s="202"/>
      <c r="D17470" s="202"/>
      <c r="E17470" s="202"/>
    </row>
    <row r="17471" spans="2:5">
      <c r="B17471" s="24"/>
      <c r="C17471" s="202"/>
      <c r="D17471" s="202"/>
      <c r="E17471" s="202"/>
    </row>
    <row r="17472" spans="2:5">
      <c r="B17472" s="24"/>
      <c r="C17472" s="202"/>
      <c r="D17472" s="202"/>
      <c r="E17472" s="202"/>
    </row>
    <row r="17473" spans="2:5">
      <c r="B17473" s="24"/>
      <c r="C17473" s="202"/>
      <c r="D17473" s="202"/>
      <c r="E17473" s="202"/>
    </row>
    <row r="17474" spans="2:5">
      <c r="B17474" s="24"/>
      <c r="C17474" s="202"/>
      <c r="D17474" s="202"/>
      <c r="E17474" s="202"/>
    </row>
    <row r="17475" spans="2:5">
      <c r="B17475" s="24"/>
      <c r="C17475" s="202"/>
      <c r="D17475" s="202"/>
      <c r="E17475" s="202"/>
    </row>
    <row r="17476" spans="2:5">
      <c r="B17476" s="24"/>
      <c r="C17476" s="202"/>
      <c r="D17476" s="202"/>
      <c r="E17476" s="202"/>
    </row>
    <row r="17477" spans="2:5">
      <c r="B17477" s="24"/>
      <c r="C17477" s="202"/>
      <c r="D17477" s="202"/>
      <c r="E17477" s="202"/>
    </row>
    <row r="17478" spans="2:5">
      <c r="B17478" s="24"/>
      <c r="C17478" s="202"/>
      <c r="D17478" s="202"/>
      <c r="E17478" s="202"/>
    </row>
    <row r="17479" spans="2:5">
      <c r="B17479" s="24"/>
      <c r="C17479" s="202"/>
      <c r="D17479" s="202"/>
      <c r="E17479" s="202"/>
    </row>
    <row r="17480" spans="2:5">
      <c r="B17480" s="24"/>
      <c r="C17480" s="202"/>
      <c r="D17480" s="202"/>
      <c r="E17480" s="202"/>
    </row>
    <row r="17481" spans="2:5">
      <c r="B17481" s="24"/>
      <c r="C17481" s="202"/>
      <c r="D17481" s="202"/>
      <c r="E17481" s="202"/>
    </row>
    <row r="17482" spans="2:5">
      <c r="B17482" s="24"/>
      <c r="C17482" s="202"/>
      <c r="D17482" s="202"/>
      <c r="E17482" s="202"/>
    </row>
    <row r="17483" spans="2:5">
      <c r="B17483" s="24"/>
      <c r="C17483" s="202"/>
      <c r="D17483" s="202"/>
      <c r="E17483" s="202"/>
    </row>
    <row r="17484" spans="2:5">
      <c r="B17484" s="24"/>
      <c r="C17484" s="202"/>
      <c r="D17484" s="202"/>
      <c r="E17484" s="202"/>
    </row>
    <row r="17485" spans="2:5">
      <c r="B17485" s="24"/>
      <c r="C17485" s="202"/>
      <c r="D17485" s="202"/>
      <c r="E17485" s="202"/>
    </row>
    <row r="17486" spans="2:5">
      <c r="B17486" s="24"/>
      <c r="C17486" s="202"/>
      <c r="D17486" s="202"/>
      <c r="E17486" s="202"/>
    </row>
    <row r="17487" spans="2:5">
      <c r="B17487" s="24"/>
      <c r="C17487" s="202"/>
      <c r="D17487" s="202"/>
      <c r="E17487" s="202"/>
    </row>
    <row r="17488" spans="2:5">
      <c r="B17488" s="24"/>
      <c r="C17488" s="202"/>
      <c r="D17488" s="202"/>
      <c r="E17488" s="202"/>
    </row>
    <row r="17489" spans="2:5">
      <c r="B17489" s="24"/>
      <c r="C17489" s="202"/>
      <c r="D17489" s="202"/>
      <c r="E17489" s="202"/>
    </row>
    <row r="17490" spans="2:5">
      <c r="B17490" s="24"/>
      <c r="C17490" s="202"/>
      <c r="D17490" s="202"/>
      <c r="E17490" s="202"/>
    </row>
    <row r="17491" spans="2:5">
      <c r="B17491" s="24"/>
      <c r="C17491" s="202"/>
      <c r="D17491" s="202"/>
      <c r="E17491" s="202"/>
    </row>
    <row r="17492" spans="2:5">
      <c r="B17492" s="24"/>
      <c r="C17492" s="202"/>
      <c r="D17492" s="202"/>
      <c r="E17492" s="202"/>
    </row>
    <row r="17493" spans="2:5">
      <c r="B17493" s="24"/>
      <c r="C17493" s="202"/>
      <c r="D17493" s="202"/>
      <c r="E17493" s="202"/>
    </row>
    <row r="17494" spans="2:5">
      <c r="B17494" s="24"/>
      <c r="C17494" s="202"/>
      <c r="D17494" s="202"/>
      <c r="E17494" s="202"/>
    </row>
    <row r="17495" spans="2:5">
      <c r="B17495" s="24"/>
      <c r="C17495" s="202"/>
      <c r="D17495" s="202"/>
      <c r="E17495" s="202"/>
    </row>
    <row r="17496" spans="2:5">
      <c r="B17496" s="24"/>
      <c r="C17496" s="202"/>
      <c r="D17496" s="202"/>
      <c r="E17496" s="202"/>
    </row>
    <row r="17497" spans="2:5">
      <c r="B17497" s="24"/>
      <c r="C17497" s="202"/>
      <c r="D17497" s="202"/>
      <c r="E17497" s="202"/>
    </row>
    <row r="17498" spans="2:5">
      <c r="B17498" s="24"/>
      <c r="C17498" s="202"/>
      <c r="D17498" s="202"/>
      <c r="E17498" s="202"/>
    </row>
    <row r="17499" spans="2:5">
      <c r="B17499" s="24"/>
      <c r="C17499" s="202"/>
      <c r="D17499" s="202"/>
      <c r="E17499" s="202"/>
    </row>
    <row r="17500" spans="2:5">
      <c r="B17500" s="24"/>
      <c r="C17500" s="202"/>
      <c r="D17500" s="202"/>
      <c r="E17500" s="202"/>
    </row>
    <row r="17501" spans="2:5">
      <c r="B17501" s="24"/>
      <c r="C17501" s="202"/>
      <c r="D17501" s="202"/>
      <c r="E17501" s="202"/>
    </row>
    <row r="17502" spans="2:5">
      <c r="B17502" s="24"/>
      <c r="C17502" s="202"/>
      <c r="D17502" s="202"/>
      <c r="E17502" s="202"/>
    </row>
    <row r="17503" spans="2:5">
      <c r="B17503" s="24"/>
      <c r="C17503" s="202"/>
      <c r="D17503" s="202"/>
      <c r="E17503" s="202"/>
    </row>
    <row r="17504" spans="2:5">
      <c r="B17504" s="24"/>
      <c r="C17504" s="202"/>
      <c r="D17504" s="202"/>
      <c r="E17504" s="202"/>
    </row>
    <row r="17505" spans="2:5">
      <c r="B17505" s="24"/>
      <c r="C17505" s="202"/>
      <c r="D17505" s="202"/>
      <c r="E17505" s="202"/>
    </row>
    <row r="17506" spans="2:5">
      <c r="B17506" s="24"/>
      <c r="C17506" s="202"/>
      <c r="D17506" s="202"/>
      <c r="E17506" s="202"/>
    </row>
    <row r="17507" spans="2:5">
      <c r="B17507" s="24"/>
      <c r="C17507" s="202"/>
      <c r="D17507" s="202"/>
      <c r="E17507" s="202"/>
    </row>
    <row r="17508" spans="2:5">
      <c r="B17508" s="24"/>
      <c r="C17508" s="202"/>
      <c r="D17508" s="202"/>
      <c r="E17508" s="202"/>
    </row>
    <row r="17509" spans="2:5">
      <c r="B17509" s="24"/>
      <c r="C17509" s="202"/>
      <c r="D17509" s="202"/>
      <c r="E17509" s="202"/>
    </row>
    <row r="17510" spans="2:5">
      <c r="B17510" s="24"/>
      <c r="C17510" s="202"/>
      <c r="D17510" s="202"/>
      <c r="E17510" s="202"/>
    </row>
    <row r="17511" spans="2:5">
      <c r="B17511" s="24"/>
      <c r="C17511" s="202"/>
      <c r="D17511" s="202"/>
      <c r="E17511" s="202"/>
    </row>
    <row r="17512" spans="2:5">
      <c r="B17512" s="24"/>
      <c r="C17512" s="202"/>
      <c r="D17512" s="202"/>
      <c r="E17512" s="202"/>
    </row>
    <row r="17513" spans="2:5">
      <c r="B17513" s="24"/>
      <c r="C17513" s="202"/>
      <c r="D17513" s="202"/>
      <c r="E17513" s="202"/>
    </row>
    <row r="17514" spans="2:5">
      <c r="B17514" s="24"/>
      <c r="C17514" s="202"/>
      <c r="D17514" s="202"/>
      <c r="E17514" s="202"/>
    </row>
    <row r="17515" spans="2:5">
      <c r="B17515" s="24"/>
      <c r="C17515" s="202"/>
      <c r="D17515" s="202"/>
      <c r="E17515" s="202"/>
    </row>
    <row r="17516" spans="2:5">
      <c r="B17516" s="24"/>
      <c r="C17516" s="202"/>
      <c r="D17516" s="202"/>
      <c r="E17516" s="202"/>
    </row>
    <row r="17517" spans="2:5">
      <c r="B17517" s="24"/>
      <c r="C17517" s="202"/>
      <c r="D17517" s="202"/>
      <c r="E17517" s="202"/>
    </row>
    <row r="17518" spans="2:5">
      <c r="B17518" s="24"/>
      <c r="C17518" s="202"/>
      <c r="D17518" s="202"/>
      <c r="E17518" s="202"/>
    </row>
    <row r="17519" spans="2:5">
      <c r="B17519" s="24"/>
      <c r="C17519" s="202"/>
      <c r="D17519" s="202"/>
      <c r="E17519" s="202"/>
    </row>
    <row r="17520" spans="2:5">
      <c r="B17520" s="24"/>
      <c r="C17520" s="202"/>
      <c r="D17520" s="202"/>
      <c r="E17520" s="202"/>
    </row>
    <row r="17521" spans="2:5">
      <c r="B17521" s="24"/>
      <c r="C17521" s="202"/>
      <c r="D17521" s="202"/>
      <c r="E17521" s="202"/>
    </row>
    <row r="17522" spans="2:5">
      <c r="B17522" s="24"/>
      <c r="C17522" s="202"/>
      <c r="D17522" s="202"/>
      <c r="E17522" s="202"/>
    </row>
    <row r="17523" spans="2:5">
      <c r="B17523" s="24"/>
      <c r="C17523" s="202"/>
      <c r="D17523" s="202"/>
      <c r="E17523" s="202"/>
    </row>
    <row r="17524" spans="2:5">
      <c r="B17524" s="24"/>
      <c r="C17524" s="202"/>
      <c r="D17524" s="202"/>
      <c r="E17524" s="202"/>
    </row>
    <row r="17525" spans="2:5">
      <c r="B17525" s="24"/>
      <c r="C17525" s="202"/>
      <c r="D17525" s="202"/>
      <c r="E17525" s="202"/>
    </row>
    <row r="17526" spans="2:5">
      <c r="B17526" s="24"/>
      <c r="C17526" s="202"/>
      <c r="D17526" s="202"/>
      <c r="E17526" s="202"/>
    </row>
    <row r="17527" spans="2:5">
      <c r="B17527" s="24"/>
      <c r="C17527" s="202"/>
      <c r="D17527" s="202"/>
      <c r="E17527" s="202"/>
    </row>
    <row r="17528" spans="2:5">
      <c r="B17528" s="24"/>
      <c r="C17528" s="202"/>
      <c r="D17528" s="202"/>
      <c r="E17528" s="202"/>
    </row>
    <row r="17529" spans="2:5">
      <c r="B17529" s="24"/>
      <c r="C17529" s="202"/>
      <c r="D17529" s="202"/>
      <c r="E17529" s="202"/>
    </row>
    <row r="17530" spans="2:5">
      <c r="B17530" s="24"/>
      <c r="C17530" s="202"/>
      <c r="D17530" s="202"/>
      <c r="E17530" s="202"/>
    </row>
    <row r="17531" spans="2:5">
      <c r="B17531" s="24"/>
      <c r="C17531" s="202"/>
      <c r="D17531" s="202"/>
      <c r="E17531" s="202"/>
    </row>
    <row r="17532" spans="2:5">
      <c r="B17532" s="24"/>
      <c r="C17532" s="202"/>
      <c r="D17532" s="202"/>
      <c r="E17532" s="202"/>
    </row>
    <row r="17533" spans="2:5">
      <c r="B17533" s="24"/>
      <c r="C17533" s="202"/>
      <c r="D17533" s="202"/>
      <c r="E17533" s="202"/>
    </row>
    <row r="17534" spans="2:5">
      <c r="B17534" s="24"/>
      <c r="C17534" s="202"/>
      <c r="D17534" s="202"/>
      <c r="E17534" s="202"/>
    </row>
    <row r="17535" spans="2:5">
      <c r="B17535" s="24"/>
      <c r="C17535" s="202"/>
      <c r="D17535" s="202"/>
      <c r="E17535" s="202"/>
    </row>
    <row r="17536" spans="2:5">
      <c r="B17536" s="24"/>
      <c r="C17536" s="202"/>
      <c r="D17536" s="202"/>
      <c r="E17536" s="202"/>
    </row>
    <row r="17537" spans="2:5">
      <c r="B17537" s="24"/>
      <c r="C17537" s="202"/>
      <c r="D17537" s="202"/>
      <c r="E17537" s="202"/>
    </row>
    <row r="17538" spans="2:5">
      <c r="B17538" s="24"/>
      <c r="C17538" s="202"/>
      <c r="D17538" s="202"/>
      <c r="E17538" s="202"/>
    </row>
    <row r="17539" spans="2:5">
      <c r="B17539" s="24"/>
      <c r="C17539" s="202"/>
      <c r="D17539" s="202"/>
      <c r="E17539" s="202"/>
    </row>
    <row r="17540" spans="2:5">
      <c r="B17540" s="24"/>
      <c r="C17540" s="202"/>
      <c r="D17540" s="202"/>
      <c r="E17540" s="202"/>
    </row>
    <row r="17541" spans="2:5">
      <c r="B17541" s="24"/>
      <c r="C17541" s="202"/>
      <c r="D17541" s="202"/>
      <c r="E17541" s="202"/>
    </row>
    <row r="17542" spans="2:5">
      <c r="B17542" s="24"/>
      <c r="C17542" s="202"/>
      <c r="D17542" s="202"/>
      <c r="E17542" s="202"/>
    </row>
    <row r="17543" spans="2:5">
      <c r="B17543" s="24"/>
      <c r="C17543" s="202"/>
      <c r="D17543" s="202"/>
      <c r="E17543" s="202"/>
    </row>
    <row r="17544" spans="2:5">
      <c r="B17544" s="24"/>
      <c r="C17544" s="202"/>
      <c r="D17544" s="202"/>
      <c r="E17544" s="202"/>
    </row>
    <row r="17545" spans="2:5">
      <c r="B17545" s="24"/>
      <c r="C17545" s="202"/>
      <c r="D17545" s="202"/>
      <c r="E17545" s="202"/>
    </row>
    <row r="17546" spans="2:5">
      <c r="B17546" s="24"/>
      <c r="C17546" s="202"/>
      <c r="D17546" s="202"/>
      <c r="E17546" s="202"/>
    </row>
    <row r="17547" spans="2:5">
      <c r="B17547" s="24"/>
      <c r="C17547" s="202"/>
      <c r="D17547" s="202"/>
      <c r="E17547" s="202"/>
    </row>
    <row r="17548" spans="2:5">
      <c r="B17548" s="24"/>
      <c r="C17548" s="202"/>
      <c r="D17548" s="202"/>
      <c r="E17548" s="202"/>
    </row>
    <row r="17549" spans="2:5">
      <c r="B17549" s="24"/>
      <c r="C17549" s="202"/>
      <c r="D17549" s="202"/>
      <c r="E17549" s="202"/>
    </row>
    <row r="17550" spans="2:5">
      <c r="B17550" s="24"/>
      <c r="C17550" s="202"/>
      <c r="D17550" s="202"/>
      <c r="E17550" s="202"/>
    </row>
    <row r="17551" spans="2:5">
      <c r="B17551" s="24"/>
      <c r="C17551" s="202"/>
      <c r="D17551" s="202"/>
      <c r="E17551" s="202"/>
    </row>
    <row r="17552" spans="2:5">
      <c r="B17552" s="24"/>
      <c r="C17552" s="202"/>
      <c r="D17552" s="202"/>
      <c r="E17552" s="202"/>
    </row>
    <row r="17553" spans="2:5">
      <c r="B17553" s="24"/>
      <c r="C17553" s="202"/>
      <c r="D17553" s="202"/>
      <c r="E17553" s="202"/>
    </row>
    <row r="17554" spans="2:5">
      <c r="B17554" s="24"/>
      <c r="C17554" s="202"/>
      <c r="D17554" s="202"/>
      <c r="E17554" s="202"/>
    </row>
    <row r="17555" spans="2:5">
      <c r="B17555" s="24"/>
      <c r="C17555" s="202"/>
      <c r="D17555" s="202"/>
      <c r="E17555" s="202"/>
    </row>
    <row r="17556" spans="2:5">
      <c r="B17556" s="24"/>
      <c r="C17556" s="202"/>
      <c r="D17556" s="202"/>
      <c r="E17556" s="202"/>
    </row>
    <row r="17557" spans="2:5">
      <c r="B17557" s="24"/>
      <c r="C17557" s="202"/>
      <c r="D17557" s="202"/>
      <c r="E17557" s="202"/>
    </row>
    <row r="17558" spans="2:5">
      <c r="B17558" s="24"/>
      <c r="C17558" s="202"/>
      <c r="D17558" s="202"/>
      <c r="E17558" s="202"/>
    </row>
    <row r="17559" spans="2:5">
      <c r="B17559" s="24"/>
      <c r="C17559" s="202"/>
      <c r="D17559" s="202"/>
      <c r="E17559" s="202"/>
    </row>
    <row r="17560" spans="2:5">
      <c r="B17560" s="24"/>
      <c r="C17560" s="202"/>
      <c r="D17560" s="202"/>
      <c r="E17560" s="202"/>
    </row>
    <row r="17561" spans="2:5">
      <c r="B17561" s="24"/>
      <c r="C17561" s="202"/>
      <c r="D17561" s="202"/>
      <c r="E17561" s="202"/>
    </row>
    <row r="17562" spans="2:5">
      <c r="B17562" s="24"/>
      <c r="C17562" s="202"/>
      <c r="D17562" s="202"/>
      <c r="E17562" s="202"/>
    </row>
    <row r="17563" spans="2:5">
      <c r="B17563" s="24"/>
      <c r="C17563" s="202"/>
      <c r="D17563" s="202"/>
      <c r="E17563" s="202"/>
    </row>
    <row r="17564" spans="2:5">
      <c r="B17564" s="24"/>
      <c r="C17564" s="202"/>
      <c r="D17564" s="202"/>
      <c r="E17564" s="202"/>
    </row>
    <row r="17565" spans="2:5">
      <c r="B17565" s="24"/>
      <c r="C17565" s="202"/>
      <c r="D17565" s="202"/>
      <c r="E17565" s="202"/>
    </row>
    <row r="17566" spans="2:5">
      <c r="B17566" s="24"/>
      <c r="C17566" s="202"/>
      <c r="D17566" s="202"/>
      <c r="E17566" s="202"/>
    </row>
    <row r="17567" spans="2:5">
      <c r="B17567" s="24"/>
      <c r="C17567" s="202"/>
      <c r="D17567" s="202"/>
      <c r="E17567" s="202"/>
    </row>
    <row r="17568" spans="2:5">
      <c r="B17568" s="24"/>
      <c r="C17568" s="202"/>
      <c r="D17568" s="202"/>
      <c r="E17568" s="202"/>
    </row>
    <row r="17569" spans="2:5">
      <c r="B17569" s="24"/>
      <c r="C17569" s="202"/>
      <c r="D17569" s="202"/>
      <c r="E17569" s="202"/>
    </row>
    <row r="17570" spans="2:5">
      <c r="B17570" s="24"/>
      <c r="C17570" s="202"/>
      <c r="D17570" s="202"/>
      <c r="E17570" s="202"/>
    </row>
    <row r="17571" spans="2:5">
      <c r="B17571" s="24"/>
      <c r="C17571" s="202"/>
      <c r="D17571" s="202"/>
      <c r="E17571" s="202"/>
    </row>
    <row r="17572" spans="2:5">
      <c r="B17572" s="24"/>
      <c r="C17572" s="202"/>
      <c r="D17572" s="202"/>
      <c r="E17572" s="202"/>
    </row>
    <row r="17573" spans="2:5">
      <c r="B17573" s="24"/>
      <c r="C17573" s="202"/>
      <c r="D17573" s="202"/>
      <c r="E17573" s="202"/>
    </row>
    <row r="17574" spans="2:5">
      <c r="B17574" s="24"/>
      <c r="C17574" s="202"/>
      <c r="D17574" s="202"/>
      <c r="E17574" s="202"/>
    </row>
    <row r="17575" spans="2:5">
      <c r="B17575" s="24"/>
      <c r="C17575" s="202"/>
      <c r="D17575" s="202"/>
      <c r="E17575" s="202"/>
    </row>
    <row r="17576" spans="2:5">
      <c r="B17576" s="24"/>
      <c r="C17576" s="202"/>
      <c r="D17576" s="202"/>
      <c r="E17576" s="202"/>
    </row>
    <row r="17577" spans="2:5">
      <c r="B17577" s="24"/>
      <c r="C17577" s="202"/>
      <c r="D17577" s="202"/>
      <c r="E17577" s="202"/>
    </row>
    <row r="17578" spans="2:5">
      <c r="B17578" s="24"/>
      <c r="C17578" s="202"/>
      <c r="D17578" s="202"/>
      <c r="E17578" s="202"/>
    </row>
    <row r="17579" spans="2:5">
      <c r="B17579" s="24"/>
      <c r="C17579" s="202"/>
      <c r="D17579" s="202"/>
      <c r="E17579" s="202"/>
    </row>
    <row r="17580" spans="2:5">
      <c r="B17580" s="24"/>
      <c r="C17580" s="202"/>
      <c r="D17580" s="202"/>
      <c r="E17580" s="202"/>
    </row>
    <row r="17581" spans="2:5">
      <c r="B17581" s="24"/>
      <c r="C17581" s="202"/>
      <c r="D17581" s="202"/>
      <c r="E17581" s="202"/>
    </row>
    <row r="17582" spans="2:5">
      <c r="B17582" s="24"/>
      <c r="C17582" s="202"/>
      <c r="D17582" s="202"/>
      <c r="E17582" s="202"/>
    </row>
    <row r="17583" spans="2:5">
      <c r="B17583" s="24"/>
      <c r="C17583" s="202"/>
      <c r="D17583" s="202"/>
      <c r="E17583" s="202"/>
    </row>
    <row r="17584" spans="2:5">
      <c r="B17584" s="24"/>
      <c r="C17584" s="202"/>
      <c r="D17584" s="202"/>
      <c r="E17584" s="202"/>
    </row>
    <row r="17585" spans="2:5">
      <c r="B17585" s="24"/>
      <c r="C17585" s="202"/>
      <c r="D17585" s="202"/>
      <c r="E17585" s="202"/>
    </row>
    <row r="17586" spans="2:5">
      <c r="B17586" s="24"/>
      <c r="C17586" s="202"/>
      <c r="D17586" s="202"/>
      <c r="E17586" s="202"/>
    </row>
    <row r="17587" spans="2:5">
      <c r="B17587" s="24"/>
      <c r="C17587" s="202"/>
      <c r="D17587" s="202"/>
      <c r="E17587" s="202"/>
    </row>
    <row r="17588" spans="2:5">
      <c r="B17588" s="24"/>
      <c r="C17588" s="202"/>
      <c r="D17588" s="202"/>
      <c r="E17588" s="202"/>
    </row>
    <row r="17589" spans="2:5">
      <c r="B17589" s="24"/>
      <c r="C17589" s="202"/>
      <c r="D17589" s="202"/>
      <c r="E17589" s="202"/>
    </row>
    <row r="17590" spans="2:5">
      <c r="B17590" s="24"/>
      <c r="C17590" s="202"/>
      <c r="D17590" s="202"/>
      <c r="E17590" s="202"/>
    </row>
    <row r="17591" spans="2:5">
      <c r="B17591" s="24"/>
      <c r="C17591" s="202"/>
      <c r="D17591" s="202"/>
      <c r="E17591" s="202"/>
    </row>
    <row r="17592" spans="2:5">
      <c r="B17592" s="24"/>
      <c r="C17592" s="202"/>
      <c r="D17592" s="202"/>
      <c r="E17592" s="202"/>
    </row>
    <row r="17593" spans="2:5">
      <c r="B17593" s="24"/>
      <c r="C17593" s="202"/>
      <c r="D17593" s="202"/>
      <c r="E17593" s="202"/>
    </row>
    <row r="17594" spans="2:5">
      <c r="B17594" s="24"/>
      <c r="C17594" s="202"/>
      <c r="D17594" s="202"/>
      <c r="E17594" s="202"/>
    </row>
    <row r="17595" spans="2:5">
      <c r="B17595" s="24"/>
      <c r="C17595" s="202"/>
      <c r="D17595" s="202"/>
      <c r="E17595" s="202"/>
    </row>
    <row r="17596" spans="2:5">
      <c r="B17596" s="24"/>
      <c r="C17596" s="202"/>
      <c r="D17596" s="202"/>
      <c r="E17596" s="202"/>
    </row>
    <row r="17597" spans="2:5">
      <c r="B17597" s="24"/>
      <c r="C17597" s="202"/>
      <c r="D17597" s="202"/>
      <c r="E17597" s="202"/>
    </row>
    <row r="17598" spans="2:5">
      <c r="B17598" s="24"/>
      <c r="C17598" s="202"/>
      <c r="D17598" s="202"/>
      <c r="E17598" s="202"/>
    </row>
    <row r="17599" spans="2:5">
      <c r="B17599" s="24"/>
      <c r="C17599" s="202"/>
      <c r="D17599" s="202"/>
      <c r="E17599" s="202"/>
    </row>
    <row r="17600" spans="2:5">
      <c r="B17600" s="24"/>
      <c r="C17600" s="202"/>
      <c r="D17600" s="202"/>
      <c r="E17600" s="202"/>
    </row>
    <row r="17601" spans="2:5">
      <c r="B17601" s="24"/>
      <c r="C17601" s="202"/>
      <c r="D17601" s="202"/>
      <c r="E17601" s="202"/>
    </row>
    <row r="17602" spans="2:5">
      <c r="B17602" s="24"/>
      <c r="C17602" s="202"/>
      <c r="D17602" s="202"/>
      <c r="E17602" s="202"/>
    </row>
    <row r="17603" spans="2:5">
      <c r="B17603" s="24"/>
      <c r="C17603" s="202"/>
      <c r="D17603" s="202"/>
      <c r="E17603" s="202"/>
    </row>
    <row r="17604" spans="2:5">
      <c r="B17604" s="24"/>
      <c r="C17604" s="202"/>
      <c r="D17604" s="202"/>
      <c r="E17604" s="202"/>
    </row>
    <row r="17605" spans="2:5">
      <c r="B17605" s="24"/>
      <c r="C17605" s="202"/>
      <c r="D17605" s="202"/>
      <c r="E17605" s="202"/>
    </row>
    <row r="17606" spans="2:5">
      <c r="B17606" s="24"/>
      <c r="C17606" s="202"/>
      <c r="D17606" s="202"/>
      <c r="E17606" s="202"/>
    </row>
    <row r="17607" spans="2:5">
      <c r="B17607" s="24"/>
      <c r="C17607" s="202"/>
      <c r="D17607" s="202"/>
      <c r="E17607" s="202"/>
    </row>
    <row r="17608" spans="2:5">
      <c r="B17608" s="24"/>
      <c r="C17608" s="202"/>
      <c r="D17608" s="202"/>
      <c r="E17608" s="202"/>
    </row>
    <row r="17609" spans="2:5">
      <c r="B17609" s="24"/>
      <c r="C17609" s="202"/>
      <c r="D17609" s="202"/>
      <c r="E17609" s="202"/>
    </row>
    <row r="17610" spans="2:5">
      <c r="B17610" s="24"/>
      <c r="C17610" s="202"/>
      <c r="D17610" s="202"/>
      <c r="E17610" s="202"/>
    </row>
    <row r="17611" spans="2:5">
      <c r="B17611" s="24"/>
      <c r="C17611" s="202"/>
      <c r="D17611" s="202"/>
      <c r="E17611" s="202"/>
    </row>
    <row r="17612" spans="2:5">
      <c r="B17612" s="24"/>
      <c r="C17612" s="202"/>
      <c r="D17612" s="202"/>
      <c r="E17612" s="202"/>
    </row>
    <row r="17613" spans="2:5">
      <c r="B17613" s="24"/>
      <c r="C17613" s="202"/>
      <c r="D17613" s="202"/>
      <c r="E17613" s="202"/>
    </row>
    <row r="17614" spans="2:5">
      <c r="B17614" s="24"/>
      <c r="C17614" s="202"/>
      <c r="D17614" s="202"/>
      <c r="E17614" s="202"/>
    </row>
    <row r="17615" spans="2:5">
      <c r="B17615" s="24"/>
      <c r="C17615" s="202"/>
      <c r="D17615" s="202"/>
      <c r="E17615" s="202"/>
    </row>
    <row r="17616" spans="2:5">
      <c r="B17616" s="24"/>
      <c r="C17616" s="202"/>
      <c r="D17616" s="202"/>
      <c r="E17616" s="202"/>
    </row>
    <row r="17617" spans="2:5">
      <c r="B17617" s="24"/>
      <c r="C17617" s="202"/>
      <c r="D17617" s="202"/>
      <c r="E17617" s="202"/>
    </row>
    <row r="17618" spans="2:5">
      <c r="B17618" s="24"/>
      <c r="C17618" s="202"/>
      <c r="D17618" s="202"/>
      <c r="E17618" s="202"/>
    </row>
    <row r="17619" spans="2:5">
      <c r="B17619" s="24"/>
      <c r="C17619" s="202"/>
      <c r="D17619" s="202"/>
      <c r="E17619" s="202"/>
    </row>
    <row r="17620" spans="2:5">
      <c r="B17620" s="24"/>
      <c r="C17620" s="202"/>
      <c r="D17620" s="202"/>
      <c r="E17620" s="202"/>
    </row>
    <row r="17621" spans="2:5">
      <c r="B17621" s="24"/>
      <c r="C17621" s="202"/>
      <c r="D17621" s="202"/>
      <c r="E17621" s="202"/>
    </row>
    <row r="17622" spans="2:5">
      <c r="B17622" s="24"/>
      <c r="C17622" s="202"/>
      <c r="D17622" s="202"/>
      <c r="E17622" s="202"/>
    </row>
    <row r="17623" spans="2:5">
      <c r="B17623" s="24"/>
      <c r="C17623" s="202"/>
      <c r="D17623" s="202"/>
      <c r="E17623" s="202"/>
    </row>
    <row r="17624" spans="2:5">
      <c r="B17624" s="24"/>
      <c r="C17624" s="202"/>
      <c r="D17624" s="202"/>
      <c r="E17624" s="202"/>
    </row>
    <row r="17625" spans="2:5">
      <c r="B17625" s="24"/>
      <c r="C17625" s="202"/>
      <c r="D17625" s="202"/>
      <c r="E17625" s="202"/>
    </row>
    <row r="17626" spans="2:5">
      <c r="B17626" s="24"/>
      <c r="C17626" s="202"/>
      <c r="D17626" s="202"/>
      <c r="E17626" s="202"/>
    </row>
    <row r="17627" spans="2:5">
      <c r="B17627" s="24"/>
      <c r="C17627" s="202"/>
      <c r="D17627" s="202"/>
      <c r="E17627" s="202"/>
    </row>
    <row r="17628" spans="2:5">
      <c r="B17628" s="24"/>
      <c r="C17628" s="202"/>
      <c r="D17628" s="202"/>
      <c r="E17628" s="202"/>
    </row>
    <row r="17629" spans="2:5">
      <c r="B17629" s="24"/>
      <c r="C17629" s="202"/>
      <c r="D17629" s="202"/>
      <c r="E17629" s="202"/>
    </row>
    <row r="17630" spans="2:5">
      <c r="B17630" s="24"/>
      <c r="C17630" s="202"/>
      <c r="D17630" s="202"/>
      <c r="E17630" s="202"/>
    </row>
    <row r="17631" spans="2:5">
      <c r="B17631" s="24"/>
      <c r="C17631" s="202"/>
      <c r="D17631" s="202"/>
      <c r="E17631" s="202"/>
    </row>
    <row r="17632" spans="2:5">
      <c r="B17632" s="24"/>
      <c r="C17632" s="202"/>
      <c r="D17632" s="202"/>
      <c r="E17632" s="202"/>
    </row>
    <row r="17633" spans="2:5">
      <c r="B17633" s="24"/>
      <c r="C17633" s="202"/>
      <c r="D17633" s="202"/>
      <c r="E17633" s="202"/>
    </row>
    <row r="17634" spans="2:5">
      <c r="B17634" s="24"/>
      <c r="C17634" s="202"/>
      <c r="D17634" s="202"/>
      <c r="E17634" s="202"/>
    </row>
    <row r="17635" spans="2:5">
      <c r="B17635" s="24"/>
      <c r="C17635" s="202"/>
      <c r="D17635" s="202"/>
      <c r="E17635" s="202"/>
    </row>
    <row r="17636" spans="2:5">
      <c r="B17636" s="24"/>
      <c r="C17636" s="202"/>
      <c r="D17636" s="202"/>
      <c r="E17636" s="202"/>
    </row>
    <row r="17637" spans="2:5">
      <c r="B17637" s="24"/>
      <c r="C17637" s="202"/>
      <c r="D17637" s="202"/>
      <c r="E17637" s="202"/>
    </row>
    <row r="17638" spans="2:5">
      <c r="B17638" s="24"/>
      <c r="C17638" s="202"/>
      <c r="D17638" s="202"/>
      <c r="E17638" s="202"/>
    </row>
    <row r="17639" spans="2:5">
      <c r="B17639" s="24"/>
      <c r="C17639" s="202"/>
      <c r="D17639" s="202"/>
      <c r="E17639" s="202"/>
    </row>
    <row r="17640" spans="2:5">
      <c r="B17640" s="24"/>
      <c r="C17640" s="202"/>
      <c r="D17640" s="202"/>
      <c r="E17640" s="202"/>
    </row>
    <row r="17641" spans="2:5">
      <c r="B17641" s="24"/>
      <c r="C17641" s="202"/>
      <c r="D17641" s="202"/>
      <c r="E17641" s="202"/>
    </row>
    <row r="17642" spans="2:5">
      <c r="B17642" s="24"/>
      <c r="C17642" s="202"/>
      <c r="D17642" s="202"/>
      <c r="E17642" s="202"/>
    </row>
    <row r="17643" spans="2:5">
      <c r="B17643" s="24"/>
      <c r="C17643" s="202"/>
      <c r="D17643" s="202"/>
      <c r="E17643" s="202"/>
    </row>
    <row r="17644" spans="2:5">
      <c r="B17644" s="24"/>
      <c r="C17644" s="202"/>
      <c r="D17644" s="202"/>
      <c r="E17644" s="202"/>
    </row>
    <row r="17645" spans="2:5">
      <c r="B17645" s="24"/>
      <c r="C17645" s="202"/>
      <c r="D17645" s="202"/>
      <c r="E17645" s="202"/>
    </row>
    <row r="17646" spans="2:5">
      <c r="B17646" s="24"/>
      <c r="C17646" s="202"/>
      <c r="D17646" s="202"/>
      <c r="E17646" s="202"/>
    </row>
    <row r="17647" spans="2:5">
      <c r="B17647" s="24"/>
      <c r="C17647" s="202"/>
      <c r="D17647" s="202"/>
      <c r="E17647" s="202"/>
    </row>
    <row r="17648" spans="2:5">
      <c r="B17648" s="24"/>
      <c r="C17648" s="202"/>
      <c r="D17648" s="202"/>
      <c r="E17648" s="202"/>
    </row>
    <row r="17649" spans="2:5">
      <c r="B17649" s="24"/>
      <c r="C17649" s="202"/>
      <c r="D17649" s="202"/>
      <c r="E17649" s="202"/>
    </row>
    <row r="17650" spans="2:5">
      <c r="B17650" s="24"/>
      <c r="C17650" s="202"/>
      <c r="D17650" s="202"/>
      <c r="E17650" s="202"/>
    </row>
    <row r="17651" spans="2:5">
      <c r="B17651" s="24"/>
      <c r="C17651" s="202"/>
      <c r="D17651" s="202"/>
      <c r="E17651" s="202"/>
    </row>
    <row r="17652" spans="2:5">
      <c r="B17652" s="24"/>
      <c r="C17652" s="202"/>
      <c r="D17652" s="202"/>
      <c r="E17652" s="202"/>
    </row>
    <row r="17653" spans="2:5">
      <c r="B17653" s="24"/>
      <c r="C17653" s="202"/>
      <c r="D17653" s="202"/>
      <c r="E17653" s="202"/>
    </row>
    <row r="17654" spans="2:5">
      <c r="B17654" s="24"/>
      <c r="C17654" s="202"/>
      <c r="D17654" s="202"/>
      <c r="E17654" s="202"/>
    </row>
    <row r="17655" spans="2:5">
      <c r="B17655" s="24"/>
      <c r="C17655" s="202"/>
      <c r="D17655" s="202"/>
      <c r="E17655" s="202"/>
    </row>
    <row r="17656" spans="2:5">
      <c r="B17656" s="24"/>
      <c r="C17656" s="202"/>
      <c r="D17656" s="202"/>
      <c r="E17656" s="202"/>
    </row>
    <row r="17657" spans="2:5">
      <c r="B17657" s="24"/>
      <c r="C17657" s="202"/>
      <c r="D17657" s="202"/>
      <c r="E17657" s="202"/>
    </row>
    <row r="17658" spans="2:5">
      <c r="B17658" s="24"/>
      <c r="C17658" s="202"/>
      <c r="D17658" s="202"/>
      <c r="E17658" s="202"/>
    </row>
    <row r="17659" spans="2:5">
      <c r="B17659" s="24"/>
      <c r="C17659" s="202"/>
      <c r="D17659" s="202"/>
      <c r="E17659" s="202"/>
    </row>
    <row r="17660" spans="2:5">
      <c r="B17660" s="24"/>
      <c r="C17660" s="202"/>
      <c r="D17660" s="202"/>
      <c r="E17660" s="202"/>
    </row>
    <row r="17661" spans="2:5">
      <c r="B17661" s="24"/>
      <c r="C17661" s="202"/>
      <c r="D17661" s="202"/>
      <c r="E17661" s="202"/>
    </row>
    <row r="17662" spans="2:5">
      <c r="B17662" s="24"/>
      <c r="C17662" s="202"/>
      <c r="D17662" s="202"/>
      <c r="E17662" s="202"/>
    </row>
    <row r="17663" spans="2:5">
      <c r="B17663" s="24"/>
      <c r="C17663" s="202"/>
      <c r="D17663" s="202"/>
      <c r="E17663" s="202"/>
    </row>
    <row r="17664" spans="2:5">
      <c r="B17664" s="24"/>
      <c r="C17664" s="202"/>
      <c r="D17664" s="202"/>
      <c r="E17664" s="202"/>
    </row>
    <row r="17665" spans="2:5">
      <c r="B17665" s="24"/>
      <c r="C17665" s="202"/>
      <c r="D17665" s="202"/>
      <c r="E17665" s="202"/>
    </row>
    <row r="17666" spans="2:5">
      <c r="B17666" s="24"/>
      <c r="C17666" s="202"/>
      <c r="D17666" s="202"/>
      <c r="E17666" s="202"/>
    </row>
    <row r="17667" spans="2:5">
      <c r="B17667" s="24"/>
      <c r="C17667" s="202"/>
      <c r="D17667" s="202"/>
      <c r="E17667" s="202"/>
    </row>
    <row r="17668" spans="2:5">
      <c r="B17668" s="24"/>
      <c r="C17668" s="202"/>
      <c r="D17668" s="202"/>
      <c r="E17668" s="202"/>
    </row>
    <row r="17669" spans="2:5">
      <c r="B17669" s="24"/>
      <c r="C17669" s="202"/>
      <c r="D17669" s="202"/>
      <c r="E17669" s="202"/>
    </row>
    <row r="17670" spans="2:5">
      <c r="B17670" s="24"/>
      <c r="C17670" s="202"/>
      <c r="D17670" s="202"/>
      <c r="E17670" s="202"/>
    </row>
    <row r="17671" spans="2:5">
      <c r="B17671" s="24"/>
      <c r="C17671" s="202"/>
      <c r="D17671" s="202"/>
      <c r="E17671" s="202"/>
    </row>
    <row r="17672" spans="2:5">
      <c r="B17672" s="24"/>
      <c r="C17672" s="202"/>
      <c r="D17672" s="202"/>
      <c r="E17672" s="202"/>
    </row>
    <row r="17673" spans="2:5">
      <c r="B17673" s="24"/>
      <c r="C17673" s="202"/>
      <c r="D17673" s="202"/>
      <c r="E17673" s="202"/>
    </row>
    <row r="17674" spans="2:5">
      <c r="B17674" s="24"/>
      <c r="C17674" s="202"/>
      <c r="D17674" s="202"/>
      <c r="E17674" s="202"/>
    </row>
    <row r="17675" spans="2:5">
      <c r="B17675" s="24"/>
      <c r="C17675" s="202"/>
      <c r="D17675" s="202"/>
      <c r="E17675" s="202"/>
    </row>
    <row r="17676" spans="2:5">
      <c r="B17676" s="24"/>
      <c r="C17676" s="202"/>
      <c r="D17676" s="202"/>
      <c r="E17676" s="202"/>
    </row>
    <row r="17677" spans="2:5">
      <c r="B17677" s="24"/>
      <c r="C17677" s="202"/>
      <c r="D17677" s="202"/>
      <c r="E17677" s="202"/>
    </row>
    <row r="17678" spans="2:5">
      <c r="B17678" s="24"/>
      <c r="C17678" s="202"/>
      <c r="D17678" s="202"/>
      <c r="E17678" s="202"/>
    </row>
    <row r="17679" spans="2:5">
      <c r="B17679" s="24"/>
      <c r="C17679" s="202"/>
      <c r="D17679" s="202"/>
      <c r="E17679" s="202"/>
    </row>
    <row r="17680" spans="2:5">
      <c r="B17680" s="24"/>
      <c r="C17680" s="202"/>
      <c r="D17680" s="202"/>
      <c r="E17680" s="202"/>
    </row>
    <row r="17681" spans="2:5">
      <c r="B17681" s="24"/>
      <c r="C17681" s="202"/>
      <c r="D17681" s="202"/>
      <c r="E17681" s="202"/>
    </row>
    <row r="17682" spans="2:5">
      <c r="B17682" s="24"/>
      <c r="C17682" s="202"/>
      <c r="D17682" s="202"/>
      <c r="E17682" s="202"/>
    </row>
    <row r="17683" spans="2:5">
      <c r="B17683" s="24"/>
      <c r="C17683" s="202"/>
      <c r="D17683" s="202"/>
      <c r="E17683" s="202"/>
    </row>
    <row r="17684" spans="2:5">
      <c r="B17684" s="24"/>
      <c r="C17684" s="202"/>
      <c r="D17684" s="202"/>
      <c r="E17684" s="202"/>
    </row>
    <row r="17685" spans="2:5">
      <c r="B17685" s="24"/>
      <c r="C17685" s="202"/>
      <c r="D17685" s="202"/>
      <c r="E17685" s="202"/>
    </row>
    <row r="17686" spans="2:5">
      <c r="B17686" s="24"/>
      <c r="C17686" s="202"/>
      <c r="D17686" s="202"/>
      <c r="E17686" s="202"/>
    </row>
    <row r="17687" spans="2:5">
      <c r="B17687" s="24"/>
      <c r="C17687" s="202"/>
      <c r="D17687" s="202"/>
      <c r="E17687" s="202"/>
    </row>
    <row r="17688" spans="2:5">
      <c r="B17688" s="24"/>
      <c r="C17688" s="202"/>
      <c r="D17688" s="202"/>
      <c r="E17688" s="202"/>
    </row>
    <row r="17689" spans="2:5">
      <c r="B17689" s="24"/>
      <c r="C17689" s="202"/>
      <c r="D17689" s="202"/>
      <c r="E17689" s="202"/>
    </row>
    <row r="17690" spans="2:5">
      <c r="B17690" s="24"/>
      <c r="C17690" s="202"/>
      <c r="D17690" s="202"/>
      <c r="E17690" s="202"/>
    </row>
    <row r="17691" spans="2:5">
      <c r="B17691" s="24"/>
      <c r="C17691" s="202"/>
      <c r="D17691" s="202"/>
      <c r="E17691" s="202"/>
    </row>
    <row r="17692" spans="2:5">
      <c r="B17692" s="24"/>
      <c r="C17692" s="202"/>
      <c r="D17692" s="202"/>
      <c r="E17692" s="202"/>
    </row>
    <row r="17693" spans="2:5">
      <c r="B17693" s="24"/>
      <c r="C17693" s="202"/>
      <c r="D17693" s="202"/>
      <c r="E17693" s="202"/>
    </row>
    <row r="17694" spans="2:5">
      <c r="B17694" s="24"/>
      <c r="C17694" s="202"/>
      <c r="D17694" s="202"/>
      <c r="E17694" s="202"/>
    </row>
    <row r="17695" spans="2:5">
      <c r="B17695" s="24"/>
      <c r="C17695" s="202"/>
      <c r="D17695" s="202"/>
      <c r="E17695" s="202"/>
    </row>
    <row r="17696" spans="2:5">
      <c r="B17696" s="24"/>
      <c r="C17696" s="202"/>
      <c r="D17696" s="202"/>
      <c r="E17696" s="202"/>
    </row>
    <row r="17697" spans="2:5">
      <c r="B17697" s="24"/>
      <c r="C17697" s="202"/>
      <c r="D17697" s="202"/>
      <c r="E17697" s="202"/>
    </row>
    <row r="17698" spans="2:5">
      <c r="B17698" s="24"/>
      <c r="C17698" s="202"/>
      <c r="D17698" s="202"/>
      <c r="E17698" s="202"/>
    </row>
    <row r="17699" spans="2:5">
      <c r="B17699" s="24"/>
      <c r="C17699" s="202"/>
      <c r="D17699" s="202"/>
      <c r="E17699" s="202"/>
    </row>
    <row r="17700" spans="2:5">
      <c r="B17700" s="24"/>
      <c r="C17700" s="202"/>
      <c r="D17700" s="202"/>
      <c r="E17700" s="202"/>
    </row>
    <row r="17701" spans="2:5">
      <c r="B17701" s="24"/>
      <c r="C17701" s="202"/>
      <c r="D17701" s="202"/>
      <c r="E17701" s="202"/>
    </row>
    <row r="17702" spans="2:5">
      <c r="B17702" s="24"/>
      <c r="C17702" s="202"/>
      <c r="D17702" s="202"/>
      <c r="E17702" s="202"/>
    </row>
    <row r="17703" spans="2:5">
      <c r="B17703" s="24"/>
      <c r="C17703" s="202"/>
      <c r="D17703" s="202"/>
      <c r="E17703" s="202"/>
    </row>
    <row r="17704" spans="2:5">
      <c r="B17704" s="24"/>
      <c r="C17704" s="202"/>
      <c r="D17704" s="202"/>
      <c r="E17704" s="202"/>
    </row>
    <row r="17705" spans="2:5">
      <c r="B17705" s="24"/>
      <c r="C17705" s="202"/>
      <c r="D17705" s="202"/>
      <c r="E17705" s="202"/>
    </row>
    <row r="17706" spans="2:5">
      <c r="B17706" s="24"/>
      <c r="C17706" s="202"/>
      <c r="D17706" s="202"/>
      <c r="E17706" s="202"/>
    </row>
    <row r="17707" spans="2:5">
      <c r="B17707" s="24"/>
      <c r="C17707" s="202"/>
      <c r="D17707" s="202"/>
      <c r="E17707" s="202"/>
    </row>
    <row r="17708" spans="2:5">
      <c r="B17708" s="24"/>
      <c r="C17708" s="202"/>
      <c r="D17708" s="202"/>
      <c r="E17708" s="202"/>
    </row>
    <row r="17709" spans="2:5">
      <c r="B17709" s="24"/>
      <c r="C17709" s="202"/>
      <c r="D17709" s="202"/>
      <c r="E17709" s="202"/>
    </row>
    <row r="17710" spans="2:5">
      <c r="B17710" s="24"/>
      <c r="C17710" s="202"/>
      <c r="D17710" s="202"/>
      <c r="E17710" s="202"/>
    </row>
    <row r="17711" spans="2:5">
      <c r="B17711" s="24"/>
      <c r="C17711" s="202"/>
      <c r="D17711" s="202"/>
      <c r="E17711" s="202"/>
    </row>
    <row r="17712" spans="2:5">
      <c r="B17712" s="24"/>
      <c r="C17712" s="202"/>
      <c r="D17712" s="202"/>
      <c r="E17712" s="202"/>
    </row>
    <row r="17713" spans="2:5">
      <c r="B17713" s="24"/>
      <c r="C17713" s="202"/>
      <c r="D17713" s="202"/>
      <c r="E17713" s="202"/>
    </row>
    <row r="17714" spans="2:5">
      <c r="B17714" s="24"/>
      <c r="C17714" s="202"/>
      <c r="D17714" s="202"/>
      <c r="E17714" s="202"/>
    </row>
    <row r="17715" spans="2:5">
      <c r="B17715" s="24"/>
      <c r="C17715" s="202"/>
      <c r="D17715" s="202"/>
      <c r="E17715" s="202"/>
    </row>
    <row r="17716" spans="2:5">
      <c r="B17716" s="24"/>
      <c r="C17716" s="202"/>
      <c r="D17716" s="202"/>
      <c r="E17716" s="202"/>
    </row>
    <row r="17717" spans="2:5">
      <c r="B17717" s="24"/>
      <c r="C17717" s="202"/>
      <c r="D17717" s="202"/>
      <c r="E17717" s="202"/>
    </row>
    <row r="17718" spans="2:5">
      <c r="B17718" s="24"/>
      <c r="C17718" s="202"/>
      <c r="D17718" s="202"/>
      <c r="E17718" s="202"/>
    </row>
    <row r="17719" spans="2:5">
      <c r="B17719" s="24"/>
      <c r="C17719" s="202"/>
      <c r="D17719" s="202"/>
      <c r="E17719" s="202"/>
    </row>
    <row r="17720" spans="2:5">
      <c r="B17720" s="24"/>
      <c r="C17720" s="202"/>
      <c r="D17720" s="202"/>
      <c r="E17720" s="202"/>
    </row>
    <row r="17721" spans="2:5">
      <c r="B17721" s="24"/>
      <c r="C17721" s="202"/>
      <c r="D17721" s="202"/>
      <c r="E17721" s="202"/>
    </row>
    <row r="17722" spans="2:5">
      <c r="B17722" s="24"/>
      <c r="C17722" s="202"/>
      <c r="D17722" s="202"/>
      <c r="E17722" s="202"/>
    </row>
    <row r="17723" spans="2:5">
      <c r="B17723" s="24"/>
      <c r="C17723" s="202"/>
      <c r="D17723" s="202"/>
      <c r="E17723" s="202"/>
    </row>
    <row r="17724" spans="2:5">
      <c r="B17724" s="24"/>
      <c r="C17724" s="202"/>
      <c r="D17724" s="202"/>
      <c r="E17724" s="202"/>
    </row>
    <row r="17725" spans="2:5">
      <c r="B17725" s="24"/>
      <c r="C17725" s="202"/>
      <c r="D17725" s="202"/>
      <c r="E17725" s="202"/>
    </row>
    <row r="17726" spans="2:5">
      <c r="B17726" s="24"/>
      <c r="C17726" s="202"/>
      <c r="D17726" s="202"/>
      <c r="E17726" s="202"/>
    </row>
    <row r="17727" spans="2:5">
      <c r="B17727" s="24"/>
      <c r="C17727" s="202"/>
      <c r="D17727" s="202"/>
      <c r="E17727" s="202"/>
    </row>
    <row r="17728" spans="2:5">
      <c r="B17728" s="24"/>
      <c r="C17728" s="202"/>
      <c r="D17728" s="202"/>
      <c r="E17728" s="202"/>
    </row>
    <row r="17729" spans="2:5">
      <c r="B17729" s="24"/>
      <c r="C17729" s="202"/>
      <c r="D17729" s="202"/>
      <c r="E17729" s="202"/>
    </row>
    <row r="17730" spans="2:5">
      <c r="B17730" s="24"/>
      <c r="C17730" s="202"/>
      <c r="D17730" s="202"/>
      <c r="E17730" s="202"/>
    </row>
    <row r="17731" spans="2:5">
      <c r="B17731" s="24"/>
      <c r="C17731" s="202"/>
      <c r="D17731" s="202"/>
      <c r="E17731" s="202"/>
    </row>
    <row r="17732" spans="2:5">
      <c r="B17732" s="24"/>
      <c r="C17732" s="202"/>
      <c r="D17732" s="202"/>
      <c r="E17732" s="202"/>
    </row>
    <row r="17733" spans="2:5">
      <c r="B17733" s="24"/>
      <c r="C17733" s="202"/>
      <c r="D17733" s="202"/>
      <c r="E17733" s="202"/>
    </row>
    <row r="17734" spans="2:5">
      <c r="B17734" s="24"/>
      <c r="C17734" s="202"/>
      <c r="D17734" s="202"/>
      <c r="E17734" s="202"/>
    </row>
    <row r="17735" spans="2:5">
      <c r="B17735" s="24"/>
      <c r="C17735" s="202"/>
      <c r="D17735" s="202"/>
      <c r="E17735" s="202"/>
    </row>
    <row r="17736" spans="2:5">
      <c r="B17736" s="24"/>
      <c r="C17736" s="202"/>
      <c r="D17736" s="202"/>
      <c r="E17736" s="202"/>
    </row>
    <row r="17737" spans="2:5">
      <c r="B17737" s="24"/>
      <c r="C17737" s="202"/>
      <c r="D17737" s="202"/>
      <c r="E17737" s="202"/>
    </row>
    <row r="17738" spans="2:5">
      <c r="B17738" s="24"/>
      <c r="C17738" s="202"/>
      <c r="D17738" s="202"/>
      <c r="E17738" s="202"/>
    </row>
    <row r="17739" spans="2:5">
      <c r="B17739" s="24"/>
      <c r="C17739" s="202"/>
      <c r="D17739" s="202"/>
      <c r="E17739" s="202"/>
    </row>
    <row r="17740" spans="2:5">
      <c r="B17740" s="24"/>
      <c r="C17740" s="202"/>
      <c r="D17740" s="202"/>
      <c r="E17740" s="202"/>
    </row>
    <row r="17741" spans="2:5">
      <c r="B17741" s="24"/>
      <c r="C17741" s="202"/>
      <c r="D17741" s="202"/>
      <c r="E17741" s="202"/>
    </row>
    <row r="17742" spans="2:5">
      <c r="B17742" s="24"/>
      <c r="C17742" s="202"/>
      <c r="D17742" s="202"/>
      <c r="E17742" s="202"/>
    </row>
    <row r="17743" spans="2:5">
      <c r="B17743" s="24"/>
      <c r="C17743" s="202"/>
      <c r="D17743" s="202"/>
      <c r="E17743" s="202"/>
    </row>
    <row r="17744" spans="2:5">
      <c r="B17744" s="24"/>
      <c r="C17744" s="202"/>
      <c r="D17744" s="202"/>
      <c r="E17744" s="202"/>
    </row>
    <row r="17745" spans="2:5">
      <c r="B17745" s="24"/>
      <c r="C17745" s="202"/>
      <c r="D17745" s="202"/>
      <c r="E17745" s="202"/>
    </row>
    <row r="17746" spans="2:5">
      <c r="B17746" s="24"/>
      <c r="C17746" s="202"/>
      <c r="D17746" s="202"/>
      <c r="E17746" s="202"/>
    </row>
    <row r="17747" spans="2:5">
      <c r="B17747" s="24"/>
      <c r="C17747" s="202"/>
      <c r="D17747" s="202"/>
      <c r="E17747" s="202"/>
    </row>
    <row r="17748" spans="2:5">
      <c r="B17748" s="24"/>
      <c r="C17748" s="202"/>
      <c r="D17748" s="202"/>
      <c r="E17748" s="202"/>
    </row>
    <row r="17749" spans="2:5">
      <c r="B17749" s="24"/>
      <c r="C17749" s="202"/>
      <c r="D17749" s="202"/>
      <c r="E17749" s="202"/>
    </row>
    <row r="17750" spans="2:5">
      <c r="B17750" s="24"/>
      <c r="C17750" s="202"/>
      <c r="D17750" s="202"/>
      <c r="E17750" s="202"/>
    </row>
    <row r="17751" spans="2:5">
      <c r="B17751" s="24"/>
      <c r="C17751" s="202"/>
      <c r="D17751" s="202"/>
      <c r="E17751" s="202"/>
    </row>
    <row r="17752" spans="2:5">
      <c r="B17752" s="24"/>
      <c r="C17752" s="202"/>
      <c r="D17752" s="202"/>
      <c r="E17752" s="202"/>
    </row>
    <row r="17753" spans="2:5">
      <c r="B17753" s="24"/>
      <c r="C17753" s="202"/>
      <c r="D17753" s="202"/>
      <c r="E17753" s="202"/>
    </row>
    <row r="17754" spans="2:5">
      <c r="B17754" s="24"/>
      <c r="C17754" s="202"/>
      <c r="D17754" s="202"/>
      <c r="E17754" s="202"/>
    </row>
    <row r="17755" spans="2:5">
      <c r="B17755" s="24"/>
      <c r="C17755" s="202"/>
      <c r="D17755" s="202"/>
      <c r="E17755" s="202"/>
    </row>
    <row r="17756" spans="2:5">
      <c r="B17756" s="24"/>
      <c r="C17756" s="202"/>
      <c r="D17756" s="202"/>
      <c r="E17756" s="202"/>
    </row>
    <row r="17757" spans="2:5">
      <c r="B17757" s="24"/>
      <c r="C17757" s="202"/>
      <c r="D17757" s="202"/>
      <c r="E17757" s="202"/>
    </row>
    <row r="17758" spans="2:5">
      <c r="B17758" s="24"/>
      <c r="C17758" s="202"/>
      <c r="D17758" s="202"/>
      <c r="E17758" s="202"/>
    </row>
    <row r="17759" spans="2:5">
      <c r="B17759" s="24"/>
      <c r="C17759" s="202"/>
      <c r="D17759" s="202"/>
      <c r="E17759" s="202"/>
    </row>
    <row r="17760" spans="2:5">
      <c r="B17760" s="24"/>
      <c r="C17760" s="202"/>
      <c r="D17760" s="202"/>
      <c r="E17760" s="202"/>
    </row>
    <row r="17761" spans="2:5">
      <c r="B17761" s="24"/>
      <c r="C17761" s="202"/>
      <c r="D17761" s="202"/>
      <c r="E17761" s="202"/>
    </row>
    <row r="17762" spans="2:5">
      <c r="B17762" s="24"/>
      <c r="C17762" s="202"/>
      <c r="D17762" s="202"/>
      <c r="E17762" s="202"/>
    </row>
    <row r="17763" spans="2:5">
      <c r="B17763" s="24"/>
      <c r="C17763" s="202"/>
      <c r="D17763" s="202"/>
      <c r="E17763" s="202"/>
    </row>
    <row r="17764" spans="2:5">
      <c r="B17764" s="24"/>
      <c r="C17764" s="202"/>
      <c r="D17764" s="202"/>
      <c r="E17764" s="202"/>
    </row>
    <row r="17765" spans="2:5">
      <c r="B17765" s="24"/>
      <c r="C17765" s="202"/>
      <c r="D17765" s="202"/>
      <c r="E17765" s="202"/>
    </row>
    <row r="17766" spans="2:5">
      <c r="B17766" s="24"/>
      <c r="C17766" s="202"/>
      <c r="D17766" s="202"/>
      <c r="E17766" s="202"/>
    </row>
    <row r="17767" spans="2:5">
      <c r="B17767" s="24"/>
      <c r="C17767" s="202"/>
      <c r="D17767" s="202"/>
      <c r="E17767" s="202"/>
    </row>
    <row r="17768" spans="2:5">
      <c r="B17768" s="24"/>
      <c r="C17768" s="202"/>
      <c r="D17768" s="202"/>
      <c r="E17768" s="202"/>
    </row>
    <row r="17769" spans="2:5">
      <c r="B17769" s="24"/>
      <c r="C17769" s="202"/>
      <c r="D17769" s="202"/>
      <c r="E17769" s="202"/>
    </row>
    <row r="17770" spans="2:5">
      <c r="B17770" s="24"/>
      <c r="C17770" s="202"/>
      <c r="D17770" s="202"/>
      <c r="E17770" s="202"/>
    </row>
    <row r="17771" spans="2:5">
      <c r="B17771" s="24"/>
      <c r="C17771" s="202"/>
      <c r="D17771" s="202"/>
      <c r="E17771" s="202"/>
    </row>
    <row r="17772" spans="2:5">
      <c r="B17772" s="24"/>
      <c r="C17772" s="202"/>
      <c r="D17772" s="202"/>
      <c r="E17772" s="202"/>
    </row>
    <row r="17773" spans="2:5">
      <c r="B17773" s="24"/>
      <c r="C17773" s="202"/>
      <c r="D17773" s="202"/>
      <c r="E17773" s="202"/>
    </row>
    <row r="17774" spans="2:5">
      <c r="B17774" s="24"/>
      <c r="C17774" s="202"/>
      <c r="D17774" s="202"/>
      <c r="E17774" s="202"/>
    </row>
    <row r="17775" spans="2:5">
      <c r="B17775" s="24"/>
      <c r="C17775" s="202"/>
      <c r="D17775" s="202"/>
      <c r="E17775" s="202"/>
    </row>
    <row r="17776" spans="2:5">
      <c r="B17776" s="24"/>
      <c r="C17776" s="202"/>
      <c r="D17776" s="202"/>
      <c r="E17776" s="202"/>
    </row>
    <row r="17777" spans="2:5">
      <c r="B17777" s="24"/>
      <c r="C17777" s="202"/>
      <c r="D17777" s="202"/>
      <c r="E17777" s="202"/>
    </row>
    <row r="17778" spans="2:5">
      <c r="B17778" s="24"/>
      <c r="C17778" s="202"/>
      <c r="D17778" s="202"/>
      <c r="E17778" s="202"/>
    </row>
    <row r="17779" spans="2:5">
      <c r="B17779" s="24"/>
      <c r="C17779" s="202"/>
      <c r="D17779" s="202"/>
      <c r="E17779" s="202"/>
    </row>
    <row r="17780" spans="2:5">
      <c r="B17780" s="24"/>
      <c r="C17780" s="202"/>
      <c r="D17780" s="202"/>
      <c r="E17780" s="202"/>
    </row>
    <row r="17781" spans="2:5">
      <c r="B17781" s="24"/>
      <c r="C17781" s="202"/>
      <c r="D17781" s="202"/>
      <c r="E17781" s="202"/>
    </row>
    <row r="17782" spans="2:5">
      <c r="B17782" s="24"/>
      <c r="C17782" s="202"/>
      <c r="D17782" s="202"/>
      <c r="E17782" s="202"/>
    </row>
    <row r="17783" spans="2:5">
      <c r="B17783" s="24"/>
      <c r="C17783" s="202"/>
      <c r="D17783" s="202"/>
      <c r="E17783" s="202"/>
    </row>
    <row r="17784" spans="2:5">
      <c r="B17784" s="24"/>
      <c r="C17784" s="202"/>
      <c r="D17784" s="202"/>
      <c r="E17784" s="202"/>
    </row>
    <row r="17785" spans="2:5">
      <c r="B17785" s="24"/>
      <c r="C17785" s="202"/>
      <c r="D17785" s="202"/>
      <c r="E17785" s="202"/>
    </row>
    <row r="17786" spans="2:5">
      <c r="B17786" s="24"/>
      <c r="C17786" s="202"/>
      <c r="D17786" s="202"/>
      <c r="E17786" s="202"/>
    </row>
    <row r="17787" spans="2:5">
      <c r="B17787" s="24"/>
      <c r="C17787" s="202"/>
      <c r="D17787" s="202"/>
      <c r="E17787" s="202"/>
    </row>
    <row r="17788" spans="2:5">
      <c r="B17788" s="24"/>
      <c r="C17788" s="202"/>
      <c r="D17788" s="202"/>
      <c r="E17788" s="202"/>
    </row>
    <row r="17789" spans="2:5">
      <c r="B17789" s="24"/>
      <c r="C17789" s="202"/>
      <c r="D17789" s="202"/>
      <c r="E17789" s="202"/>
    </row>
    <row r="17790" spans="2:5">
      <c r="B17790" s="24"/>
      <c r="C17790" s="202"/>
      <c r="D17790" s="202"/>
      <c r="E17790" s="202"/>
    </row>
    <row r="17791" spans="2:5">
      <c r="B17791" s="24"/>
      <c r="C17791" s="202"/>
      <c r="D17791" s="202"/>
      <c r="E17791" s="202"/>
    </row>
    <row r="17792" spans="2:5">
      <c r="B17792" s="24"/>
      <c r="C17792" s="202"/>
      <c r="D17792" s="202"/>
      <c r="E17792" s="202"/>
    </row>
    <row r="17793" spans="2:5">
      <c r="B17793" s="24"/>
      <c r="C17793" s="202"/>
      <c r="D17793" s="202"/>
      <c r="E17793" s="202"/>
    </row>
    <row r="17794" spans="2:5">
      <c r="B17794" s="24"/>
      <c r="C17794" s="202"/>
      <c r="D17794" s="202"/>
      <c r="E17794" s="202"/>
    </row>
    <row r="17795" spans="2:5">
      <c r="B17795" s="24"/>
      <c r="C17795" s="202"/>
      <c r="D17795" s="202"/>
      <c r="E17795" s="202"/>
    </row>
    <row r="17796" spans="2:5">
      <c r="B17796" s="24"/>
      <c r="C17796" s="202"/>
      <c r="D17796" s="202"/>
      <c r="E17796" s="202"/>
    </row>
    <row r="17797" spans="2:5">
      <c r="B17797" s="24"/>
      <c r="C17797" s="202"/>
      <c r="D17797" s="202"/>
      <c r="E17797" s="202"/>
    </row>
    <row r="17798" spans="2:5">
      <c r="B17798" s="24"/>
      <c r="C17798" s="202"/>
      <c r="D17798" s="202"/>
      <c r="E17798" s="202"/>
    </row>
    <row r="17799" spans="2:5">
      <c r="B17799" s="24"/>
      <c r="C17799" s="202"/>
      <c r="D17799" s="202"/>
      <c r="E17799" s="202"/>
    </row>
    <row r="17800" spans="2:5">
      <c r="B17800" s="24"/>
      <c r="C17800" s="202"/>
      <c r="D17800" s="202"/>
      <c r="E17800" s="202"/>
    </row>
    <row r="17801" spans="2:5">
      <c r="B17801" s="24"/>
      <c r="C17801" s="202"/>
      <c r="D17801" s="202"/>
      <c r="E17801" s="202"/>
    </row>
    <row r="17802" spans="2:5">
      <c r="B17802" s="24"/>
      <c r="C17802" s="202"/>
      <c r="D17802" s="202"/>
      <c r="E17802" s="202"/>
    </row>
    <row r="17803" spans="2:5">
      <c r="B17803" s="24"/>
      <c r="C17803" s="202"/>
      <c r="D17803" s="202"/>
      <c r="E17803" s="202"/>
    </row>
    <row r="17804" spans="2:5">
      <c r="B17804" s="24"/>
      <c r="C17804" s="202"/>
      <c r="D17804" s="202"/>
      <c r="E17804" s="202"/>
    </row>
    <row r="17805" spans="2:5">
      <c r="B17805" s="24"/>
      <c r="C17805" s="202"/>
      <c r="D17805" s="202"/>
      <c r="E17805" s="202"/>
    </row>
    <row r="17806" spans="2:5">
      <c r="B17806" s="24"/>
      <c r="C17806" s="202"/>
      <c r="D17806" s="202"/>
      <c r="E17806" s="202"/>
    </row>
    <row r="17807" spans="2:5">
      <c r="B17807" s="24"/>
      <c r="C17807" s="202"/>
      <c r="D17807" s="202"/>
      <c r="E17807" s="202"/>
    </row>
    <row r="17808" spans="2:5">
      <c r="B17808" s="24"/>
      <c r="C17808" s="202"/>
      <c r="D17808" s="202"/>
      <c r="E17808" s="202"/>
    </row>
    <row r="17809" spans="2:5">
      <c r="B17809" s="24"/>
      <c r="C17809" s="202"/>
      <c r="D17809" s="202"/>
      <c r="E17809" s="202"/>
    </row>
    <row r="17810" spans="2:5">
      <c r="B17810" s="24"/>
      <c r="C17810" s="202"/>
      <c r="D17810" s="202"/>
      <c r="E17810" s="202"/>
    </row>
    <row r="17811" spans="2:5">
      <c r="B17811" s="24"/>
      <c r="C17811" s="202"/>
      <c r="D17811" s="202"/>
      <c r="E17811" s="202"/>
    </row>
    <row r="17812" spans="2:5">
      <c r="B17812" s="24"/>
      <c r="C17812" s="202"/>
      <c r="D17812" s="202"/>
      <c r="E17812" s="202"/>
    </row>
    <row r="17813" spans="2:5">
      <c r="B17813" s="24"/>
      <c r="C17813" s="202"/>
      <c r="D17813" s="202"/>
      <c r="E17813" s="202"/>
    </row>
    <row r="17814" spans="2:5">
      <c r="B17814" s="24"/>
      <c r="C17814" s="202"/>
      <c r="D17814" s="202"/>
      <c r="E17814" s="202"/>
    </row>
    <row r="17815" spans="2:5">
      <c r="B17815" s="24"/>
      <c r="C17815" s="202"/>
      <c r="D17815" s="202"/>
      <c r="E17815" s="202"/>
    </row>
    <row r="17816" spans="2:5">
      <c r="B17816" s="24"/>
      <c r="C17816" s="202"/>
      <c r="D17816" s="202"/>
      <c r="E17816" s="202"/>
    </row>
    <row r="17817" spans="2:5">
      <c r="B17817" s="24"/>
      <c r="C17817" s="202"/>
      <c r="D17817" s="202"/>
      <c r="E17817" s="202"/>
    </row>
    <row r="17818" spans="2:5">
      <c r="B17818" s="24"/>
      <c r="C17818" s="202"/>
      <c r="D17818" s="202"/>
      <c r="E17818" s="202"/>
    </row>
    <row r="17819" spans="2:5">
      <c r="B17819" s="24"/>
      <c r="C17819" s="202"/>
      <c r="D17819" s="202"/>
      <c r="E17819" s="202"/>
    </row>
    <row r="17820" spans="2:5">
      <c r="B17820" s="24"/>
      <c r="C17820" s="202"/>
      <c r="D17820" s="202"/>
      <c r="E17820" s="202"/>
    </row>
    <row r="17821" spans="2:5">
      <c r="B17821" s="24"/>
      <c r="C17821" s="202"/>
      <c r="D17821" s="202"/>
      <c r="E17821" s="202"/>
    </row>
    <row r="17822" spans="2:5">
      <c r="B17822" s="24"/>
      <c r="C17822" s="202"/>
      <c r="D17822" s="202"/>
      <c r="E17822" s="202"/>
    </row>
    <row r="17823" spans="2:5">
      <c r="B17823" s="24"/>
      <c r="C17823" s="202"/>
      <c r="D17823" s="202"/>
      <c r="E17823" s="202"/>
    </row>
    <row r="17824" spans="2:5">
      <c r="B17824" s="24"/>
      <c r="C17824" s="202"/>
      <c r="D17824" s="202"/>
      <c r="E17824" s="202"/>
    </row>
    <row r="17825" spans="2:5">
      <c r="B17825" s="24"/>
      <c r="C17825" s="202"/>
      <c r="D17825" s="202"/>
      <c r="E17825" s="202"/>
    </row>
    <row r="17826" spans="2:5">
      <c r="B17826" s="24"/>
      <c r="C17826" s="202"/>
      <c r="D17826" s="202"/>
      <c r="E17826" s="202"/>
    </row>
    <row r="17827" spans="2:5">
      <c r="B17827" s="24"/>
      <c r="C17827" s="202"/>
      <c r="D17827" s="202"/>
      <c r="E17827" s="202"/>
    </row>
    <row r="17828" spans="2:5">
      <c r="B17828" s="24"/>
      <c r="C17828" s="202"/>
      <c r="D17828" s="202"/>
      <c r="E17828" s="202"/>
    </row>
    <row r="17829" spans="2:5">
      <c r="B17829" s="24"/>
      <c r="C17829" s="202"/>
      <c r="D17829" s="202"/>
      <c r="E17829" s="202"/>
    </row>
    <row r="17830" spans="2:5">
      <c r="B17830" s="24"/>
      <c r="C17830" s="202"/>
      <c r="D17830" s="202"/>
      <c r="E17830" s="202"/>
    </row>
    <row r="17831" spans="2:5">
      <c r="B17831" s="24"/>
      <c r="C17831" s="202"/>
      <c r="D17831" s="202"/>
      <c r="E17831" s="202"/>
    </row>
    <row r="17832" spans="2:5">
      <c r="B17832" s="24"/>
      <c r="C17832" s="202"/>
      <c r="D17832" s="202"/>
      <c r="E17832" s="202"/>
    </row>
    <row r="17833" spans="2:5">
      <c r="B17833" s="24"/>
      <c r="C17833" s="202"/>
      <c r="D17833" s="202"/>
      <c r="E17833" s="202"/>
    </row>
    <row r="17834" spans="2:5">
      <c r="B17834" s="24"/>
      <c r="C17834" s="202"/>
      <c r="D17834" s="202"/>
      <c r="E17834" s="202"/>
    </row>
    <row r="17835" spans="2:5">
      <c r="B17835" s="24"/>
      <c r="C17835" s="202"/>
      <c r="D17835" s="202"/>
      <c r="E17835" s="202"/>
    </row>
    <row r="17836" spans="2:5">
      <c r="B17836" s="24"/>
      <c r="C17836" s="202"/>
      <c r="D17836" s="202"/>
      <c r="E17836" s="202"/>
    </row>
    <row r="17837" spans="2:5">
      <c r="B17837" s="24"/>
      <c r="C17837" s="202"/>
      <c r="D17837" s="202"/>
      <c r="E17837" s="202"/>
    </row>
    <row r="17838" spans="2:5">
      <c r="B17838" s="24"/>
      <c r="C17838" s="202"/>
      <c r="D17838" s="202"/>
      <c r="E17838" s="202"/>
    </row>
    <row r="17839" spans="2:5">
      <c r="B17839" s="24"/>
      <c r="C17839" s="202"/>
      <c r="D17839" s="202"/>
      <c r="E17839" s="202"/>
    </row>
    <row r="17840" spans="2:5">
      <c r="B17840" s="24"/>
      <c r="C17840" s="202"/>
      <c r="D17840" s="202"/>
      <c r="E17840" s="202"/>
    </row>
    <row r="17841" spans="2:5">
      <c r="B17841" s="24"/>
      <c r="C17841" s="202"/>
      <c r="D17841" s="202"/>
      <c r="E17841" s="202"/>
    </row>
    <row r="17842" spans="2:5">
      <c r="B17842" s="24"/>
      <c r="C17842" s="202"/>
      <c r="D17842" s="202"/>
      <c r="E17842" s="202"/>
    </row>
    <row r="17843" spans="2:5">
      <c r="B17843" s="24"/>
      <c r="C17843" s="202"/>
      <c r="D17843" s="202"/>
      <c r="E17843" s="202"/>
    </row>
    <row r="17844" spans="2:5">
      <c r="B17844" s="24"/>
      <c r="C17844" s="202"/>
      <c r="D17844" s="202"/>
      <c r="E17844" s="202"/>
    </row>
    <row r="17845" spans="2:5">
      <c r="B17845" s="24"/>
      <c r="C17845" s="202"/>
      <c r="D17845" s="202"/>
      <c r="E17845" s="202"/>
    </row>
    <row r="17846" spans="2:5">
      <c r="B17846" s="24"/>
      <c r="C17846" s="202"/>
      <c r="D17846" s="202"/>
      <c r="E17846" s="202"/>
    </row>
    <row r="17847" spans="2:5">
      <c r="B17847" s="24"/>
      <c r="C17847" s="202"/>
      <c r="D17847" s="202"/>
      <c r="E17847" s="202"/>
    </row>
    <row r="17848" spans="2:5">
      <c r="B17848" s="24"/>
      <c r="C17848" s="202"/>
      <c r="D17848" s="202"/>
      <c r="E17848" s="202"/>
    </row>
    <row r="17849" spans="2:5">
      <c r="B17849" s="24"/>
      <c r="C17849" s="202"/>
      <c r="D17849" s="202"/>
      <c r="E17849" s="202"/>
    </row>
    <row r="17850" spans="2:5">
      <c r="B17850" s="24"/>
      <c r="C17850" s="202"/>
      <c r="D17850" s="202"/>
      <c r="E17850" s="202"/>
    </row>
    <row r="17851" spans="2:5">
      <c r="B17851" s="24"/>
      <c r="C17851" s="202"/>
      <c r="D17851" s="202"/>
      <c r="E17851" s="202"/>
    </row>
    <row r="17852" spans="2:5">
      <c r="B17852" s="24"/>
      <c r="C17852" s="202"/>
      <c r="D17852" s="202"/>
      <c r="E17852" s="202"/>
    </row>
    <row r="17853" spans="2:5">
      <c r="B17853" s="24"/>
      <c r="C17853" s="202"/>
      <c r="D17853" s="202"/>
      <c r="E17853" s="202"/>
    </row>
    <row r="17854" spans="2:5">
      <c r="B17854" s="24"/>
      <c r="C17854" s="202"/>
      <c r="D17854" s="202"/>
      <c r="E17854" s="202"/>
    </row>
    <row r="17855" spans="2:5">
      <c r="B17855" s="24"/>
      <c r="C17855" s="202"/>
      <c r="D17855" s="202"/>
      <c r="E17855" s="202"/>
    </row>
    <row r="17856" spans="2:5">
      <c r="B17856" s="24"/>
      <c r="C17856" s="202"/>
      <c r="D17856" s="202"/>
      <c r="E17856" s="202"/>
    </row>
    <row r="17857" spans="2:5">
      <c r="B17857" s="24"/>
      <c r="C17857" s="202"/>
      <c r="D17857" s="202"/>
      <c r="E17857" s="202"/>
    </row>
    <row r="17858" spans="2:5">
      <c r="B17858" s="24"/>
      <c r="C17858" s="202"/>
      <c r="D17858" s="202"/>
      <c r="E17858" s="202"/>
    </row>
    <row r="17859" spans="2:5">
      <c r="B17859" s="24"/>
      <c r="C17859" s="202"/>
      <c r="D17859" s="202"/>
      <c r="E17859" s="202"/>
    </row>
    <row r="17860" spans="2:5">
      <c r="B17860" s="24"/>
      <c r="C17860" s="202"/>
      <c r="D17860" s="202"/>
      <c r="E17860" s="202"/>
    </row>
    <row r="17861" spans="2:5">
      <c r="B17861" s="24"/>
      <c r="C17861" s="202"/>
      <c r="D17861" s="202"/>
      <c r="E17861" s="202"/>
    </row>
    <row r="17862" spans="2:5">
      <c r="B17862" s="24"/>
      <c r="C17862" s="202"/>
      <c r="D17862" s="202"/>
      <c r="E17862" s="202"/>
    </row>
    <row r="17863" spans="2:5">
      <c r="B17863" s="24"/>
      <c r="C17863" s="202"/>
      <c r="D17863" s="202"/>
      <c r="E17863" s="202"/>
    </row>
    <row r="17864" spans="2:5">
      <c r="B17864" s="24"/>
      <c r="C17864" s="202"/>
      <c r="D17864" s="202"/>
      <c r="E17864" s="202"/>
    </row>
    <row r="17865" spans="2:5">
      <c r="B17865" s="24"/>
      <c r="C17865" s="202"/>
      <c r="D17865" s="202"/>
      <c r="E17865" s="202"/>
    </row>
    <row r="17866" spans="2:5">
      <c r="B17866" s="24"/>
      <c r="C17866" s="202"/>
      <c r="D17866" s="202"/>
      <c r="E17866" s="202"/>
    </row>
    <row r="17867" spans="2:5">
      <c r="B17867" s="24"/>
      <c r="C17867" s="202"/>
      <c r="D17867" s="202"/>
      <c r="E17867" s="202"/>
    </row>
    <row r="17868" spans="2:5">
      <c r="B17868" s="24"/>
      <c r="C17868" s="202"/>
      <c r="D17868" s="202"/>
      <c r="E17868" s="202"/>
    </row>
    <row r="17869" spans="2:5">
      <c r="B17869" s="24"/>
      <c r="C17869" s="202"/>
      <c r="D17869" s="202"/>
      <c r="E17869" s="202"/>
    </row>
    <row r="17870" spans="2:5">
      <c r="B17870" s="24"/>
      <c r="C17870" s="202"/>
      <c r="D17870" s="202"/>
      <c r="E17870" s="202"/>
    </row>
    <row r="17871" spans="2:5">
      <c r="B17871" s="24"/>
      <c r="C17871" s="202"/>
      <c r="D17871" s="202"/>
      <c r="E17871" s="202"/>
    </row>
    <row r="17872" spans="2:5">
      <c r="B17872" s="24"/>
      <c r="C17872" s="202"/>
      <c r="D17872" s="202"/>
      <c r="E17872" s="202"/>
    </row>
    <row r="17873" spans="2:5">
      <c r="B17873" s="24"/>
      <c r="C17873" s="202"/>
      <c r="D17873" s="202"/>
      <c r="E17873" s="202"/>
    </row>
    <row r="17874" spans="2:5">
      <c r="B17874" s="24"/>
      <c r="C17874" s="202"/>
      <c r="D17874" s="202"/>
      <c r="E17874" s="202"/>
    </row>
    <row r="17875" spans="2:5">
      <c r="B17875" s="24"/>
      <c r="C17875" s="202"/>
      <c r="D17875" s="202"/>
      <c r="E17875" s="202"/>
    </row>
    <row r="17876" spans="2:5">
      <c r="B17876" s="24"/>
      <c r="C17876" s="202"/>
      <c r="D17876" s="202"/>
      <c r="E17876" s="202"/>
    </row>
    <row r="17877" spans="2:5">
      <c r="B17877" s="24"/>
      <c r="C17877" s="202"/>
      <c r="D17877" s="202"/>
      <c r="E17877" s="202"/>
    </row>
    <row r="17878" spans="2:5">
      <c r="B17878" s="24"/>
      <c r="C17878" s="202"/>
      <c r="D17878" s="202"/>
      <c r="E17878" s="202"/>
    </row>
    <row r="17879" spans="2:5">
      <c r="B17879" s="24"/>
      <c r="C17879" s="202"/>
      <c r="D17879" s="202"/>
      <c r="E17879" s="202"/>
    </row>
    <row r="17880" spans="2:5">
      <c r="B17880" s="24"/>
      <c r="C17880" s="202"/>
      <c r="D17880" s="202"/>
      <c r="E17880" s="202"/>
    </row>
    <row r="17881" spans="2:5">
      <c r="B17881" s="24"/>
      <c r="C17881" s="202"/>
      <c r="D17881" s="202"/>
      <c r="E17881" s="202"/>
    </row>
    <row r="17882" spans="2:5">
      <c r="B17882" s="24"/>
      <c r="C17882" s="202"/>
      <c r="D17882" s="202"/>
      <c r="E17882" s="202"/>
    </row>
    <row r="17883" spans="2:5">
      <c r="B17883" s="24"/>
      <c r="C17883" s="202"/>
      <c r="D17883" s="202"/>
      <c r="E17883" s="202"/>
    </row>
    <row r="17884" spans="2:5">
      <c r="B17884" s="24"/>
      <c r="C17884" s="202"/>
      <c r="D17884" s="202"/>
      <c r="E17884" s="202"/>
    </row>
    <row r="17885" spans="2:5">
      <c r="B17885" s="24"/>
      <c r="C17885" s="202"/>
      <c r="D17885" s="202"/>
      <c r="E17885" s="202"/>
    </row>
    <row r="17886" spans="2:5">
      <c r="B17886" s="24"/>
      <c r="C17886" s="202"/>
      <c r="D17886" s="202"/>
      <c r="E17886" s="202"/>
    </row>
    <row r="17887" spans="2:5">
      <c r="B17887" s="24"/>
      <c r="C17887" s="202"/>
      <c r="D17887" s="202"/>
      <c r="E17887" s="202"/>
    </row>
    <row r="17888" spans="2:5">
      <c r="B17888" s="24"/>
      <c r="C17888" s="202"/>
      <c r="D17888" s="202"/>
      <c r="E17888" s="202"/>
    </row>
    <row r="17889" spans="2:5">
      <c r="B17889" s="24"/>
      <c r="C17889" s="202"/>
      <c r="D17889" s="202"/>
      <c r="E17889" s="202"/>
    </row>
    <row r="17890" spans="2:5">
      <c r="B17890" s="24"/>
      <c r="C17890" s="202"/>
      <c r="D17890" s="202"/>
      <c r="E17890" s="202"/>
    </row>
    <row r="17891" spans="2:5">
      <c r="B17891" s="24"/>
      <c r="C17891" s="202"/>
      <c r="D17891" s="202"/>
      <c r="E17891" s="202"/>
    </row>
    <row r="17892" spans="2:5">
      <c r="B17892" s="24"/>
      <c r="C17892" s="202"/>
      <c r="D17892" s="202"/>
      <c r="E17892" s="202"/>
    </row>
    <row r="17893" spans="2:5">
      <c r="B17893" s="24"/>
      <c r="C17893" s="202"/>
      <c r="D17893" s="202"/>
      <c r="E17893" s="202"/>
    </row>
    <row r="17894" spans="2:5">
      <c r="B17894" s="24"/>
      <c r="C17894" s="202"/>
      <c r="D17894" s="202"/>
      <c r="E17894" s="202"/>
    </row>
    <row r="17895" spans="2:5">
      <c r="B17895" s="24"/>
      <c r="C17895" s="202"/>
      <c r="D17895" s="202"/>
      <c r="E17895" s="202"/>
    </row>
    <row r="17896" spans="2:5">
      <c r="B17896" s="24"/>
      <c r="C17896" s="202"/>
      <c r="D17896" s="202"/>
      <c r="E17896" s="202"/>
    </row>
    <row r="17897" spans="2:5">
      <c r="B17897" s="24"/>
      <c r="C17897" s="202"/>
      <c r="D17897" s="202"/>
      <c r="E17897" s="202"/>
    </row>
    <row r="17898" spans="2:5">
      <c r="B17898" s="24"/>
      <c r="C17898" s="202"/>
      <c r="D17898" s="202"/>
      <c r="E17898" s="202"/>
    </row>
    <row r="17899" spans="2:5">
      <c r="B17899" s="24"/>
      <c r="C17899" s="202"/>
      <c r="D17899" s="202"/>
      <c r="E17899" s="202"/>
    </row>
    <row r="17900" spans="2:5">
      <c r="B17900" s="24"/>
      <c r="C17900" s="202"/>
      <c r="D17900" s="202"/>
      <c r="E17900" s="202"/>
    </row>
    <row r="17901" spans="2:5">
      <c r="B17901" s="24"/>
      <c r="C17901" s="202"/>
      <c r="D17901" s="202"/>
      <c r="E17901" s="202"/>
    </row>
    <row r="17902" spans="2:5">
      <c r="B17902" s="24"/>
      <c r="C17902" s="202"/>
      <c r="D17902" s="202"/>
      <c r="E17902" s="202"/>
    </row>
    <row r="17903" spans="2:5">
      <c r="B17903" s="24"/>
      <c r="C17903" s="202"/>
      <c r="D17903" s="202"/>
      <c r="E17903" s="202"/>
    </row>
    <row r="17904" spans="2:5">
      <c r="B17904" s="24"/>
      <c r="C17904" s="202"/>
      <c r="D17904" s="202"/>
      <c r="E17904" s="202"/>
    </row>
    <row r="17905" spans="2:5">
      <c r="B17905" s="24"/>
      <c r="C17905" s="202"/>
      <c r="D17905" s="202"/>
      <c r="E17905" s="202"/>
    </row>
    <row r="17906" spans="2:5">
      <c r="B17906" s="24"/>
      <c r="C17906" s="202"/>
      <c r="D17906" s="202"/>
      <c r="E17906" s="202"/>
    </row>
    <row r="17907" spans="2:5">
      <c r="B17907" s="24"/>
      <c r="C17907" s="202"/>
      <c r="D17907" s="202"/>
      <c r="E17907" s="202"/>
    </row>
    <row r="17908" spans="2:5">
      <c r="B17908" s="24"/>
      <c r="C17908" s="202"/>
      <c r="D17908" s="202"/>
      <c r="E17908" s="202"/>
    </row>
    <row r="17909" spans="2:5">
      <c r="B17909" s="24"/>
      <c r="C17909" s="202"/>
      <c r="D17909" s="202"/>
      <c r="E17909" s="202"/>
    </row>
    <row r="17910" spans="2:5">
      <c r="B17910" s="24"/>
      <c r="C17910" s="202"/>
      <c r="D17910" s="202"/>
      <c r="E17910" s="202"/>
    </row>
    <row r="17911" spans="2:5">
      <c r="B17911" s="24"/>
      <c r="C17911" s="202"/>
      <c r="D17911" s="202"/>
      <c r="E17911" s="202"/>
    </row>
    <row r="17912" spans="2:5">
      <c r="B17912" s="24"/>
      <c r="C17912" s="202"/>
      <c r="D17912" s="202"/>
      <c r="E17912" s="202"/>
    </row>
    <row r="17913" spans="2:5">
      <c r="B17913" s="24"/>
      <c r="C17913" s="202"/>
      <c r="D17913" s="202"/>
      <c r="E17913" s="202"/>
    </row>
    <row r="17914" spans="2:5">
      <c r="B17914" s="24"/>
      <c r="C17914" s="202"/>
      <c r="D17914" s="202"/>
      <c r="E17914" s="202"/>
    </row>
    <row r="17915" spans="2:5">
      <c r="B17915" s="24"/>
      <c r="C17915" s="202"/>
      <c r="D17915" s="202"/>
      <c r="E17915" s="202"/>
    </row>
    <row r="17916" spans="2:5">
      <c r="B17916" s="24"/>
      <c r="C17916" s="202"/>
      <c r="D17916" s="202"/>
      <c r="E17916" s="202"/>
    </row>
    <row r="17917" spans="2:5">
      <c r="B17917" s="24"/>
      <c r="C17917" s="202"/>
      <c r="D17917" s="202"/>
      <c r="E17917" s="202"/>
    </row>
    <row r="17918" spans="2:5">
      <c r="B17918" s="24"/>
      <c r="C17918" s="202"/>
      <c r="D17918" s="202"/>
      <c r="E17918" s="202"/>
    </row>
    <row r="17919" spans="2:5">
      <c r="B17919" s="24"/>
      <c r="C17919" s="202"/>
      <c r="D17919" s="202"/>
      <c r="E17919" s="202"/>
    </row>
    <row r="17920" spans="2:5">
      <c r="B17920" s="24"/>
      <c r="C17920" s="202"/>
      <c r="D17920" s="202"/>
      <c r="E17920" s="202"/>
    </row>
    <row r="17921" spans="2:5">
      <c r="B17921" s="24"/>
      <c r="C17921" s="202"/>
      <c r="D17921" s="202"/>
      <c r="E17921" s="202"/>
    </row>
    <row r="17922" spans="2:5">
      <c r="B17922" s="24"/>
      <c r="C17922" s="202"/>
      <c r="D17922" s="202"/>
      <c r="E17922" s="202"/>
    </row>
    <row r="17923" spans="2:5">
      <c r="B17923" s="24"/>
      <c r="C17923" s="202"/>
      <c r="D17923" s="202"/>
      <c r="E17923" s="202"/>
    </row>
    <row r="17924" spans="2:5">
      <c r="B17924" s="24"/>
      <c r="C17924" s="202"/>
      <c r="D17924" s="202"/>
      <c r="E17924" s="202"/>
    </row>
    <row r="17925" spans="2:5">
      <c r="B17925" s="24"/>
      <c r="C17925" s="202"/>
      <c r="D17925" s="202"/>
      <c r="E17925" s="202"/>
    </row>
    <row r="17926" spans="2:5">
      <c r="B17926" s="24"/>
      <c r="C17926" s="202"/>
      <c r="D17926" s="202"/>
      <c r="E17926" s="202"/>
    </row>
    <row r="17927" spans="2:5">
      <c r="B17927" s="24"/>
      <c r="C17927" s="202"/>
      <c r="D17927" s="202"/>
      <c r="E17927" s="202"/>
    </row>
    <row r="17928" spans="2:5">
      <c r="B17928" s="24"/>
      <c r="C17928" s="202"/>
      <c r="D17928" s="202"/>
      <c r="E17928" s="202"/>
    </row>
    <row r="17929" spans="2:5">
      <c r="B17929" s="24"/>
      <c r="C17929" s="202"/>
      <c r="D17929" s="202"/>
      <c r="E17929" s="202"/>
    </row>
    <row r="17930" spans="2:5">
      <c r="B17930" s="24"/>
      <c r="C17930" s="202"/>
      <c r="D17930" s="202"/>
      <c r="E17930" s="202"/>
    </row>
    <row r="17931" spans="2:5">
      <c r="B17931" s="24"/>
      <c r="C17931" s="202"/>
      <c r="D17931" s="202"/>
      <c r="E17931" s="202"/>
    </row>
    <row r="17932" spans="2:5">
      <c r="B17932" s="24"/>
      <c r="C17932" s="202"/>
      <c r="D17932" s="202"/>
      <c r="E17932" s="202"/>
    </row>
    <row r="17933" spans="2:5">
      <c r="B17933" s="24"/>
      <c r="C17933" s="202"/>
      <c r="D17933" s="202"/>
      <c r="E17933" s="202"/>
    </row>
    <row r="17934" spans="2:5">
      <c r="B17934" s="24"/>
      <c r="C17934" s="202"/>
      <c r="D17934" s="202"/>
      <c r="E17934" s="202"/>
    </row>
    <row r="17935" spans="2:5">
      <c r="B17935" s="24"/>
      <c r="C17935" s="202"/>
      <c r="D17935" s="202"/>
      <c r="E17935" s="202"/>
    </row>
    <row r="17936" spans="2:5">
      <c r="B17936" s="24"/>
      <c r="C17936" s="202"/>
      <c r="D17936" s="202"/>
      <c r="E17936" s="202"/>
    </row>
    <row r="17937" spans="2:5">
      <c r="B17937" s="24"/>
      <c r="C17937" s="202"/>
      <c r="D17937" s="202"/>
      <c r="E17937" s="202"/>
    </row>
    <row r="17938" spans="2:5">
      <c r="B17938" s="24"/>
      <c r="C17938" s="202"/>
      <c r="D17938" s="202"/>
      <c r="E17938" s="202"/>
    </row>
    <row r="17939" spans="2:5">
      <c r="B17939" s="24"/>
      <c r="C17939" s="202"/>
      <c r="D17939" s="202"/>
      <c r="E17939" s="202"/>
    </row>
    <row r="17940" spans="2:5">
      <c r="B17940" s="24"/>
      <c r="C17940" s="202"/>
      <c r="D17940" s="202"/>
      <c r="E17940" s="202"/>
    </row>
    <row r="17941" spans="2:5">
      <c r="B17941" s="24"/>
      <c r="C17941" s="202"/>
      <c r="D17941" s="202"/>
      <c r="E17941" s="202"/>
    </row>
    <row r="17942" spans="2:5">
      <c r="B17942" s="24"/>
      <c r="C17942" s="202"/>
      <c r="D17942" s="202"/>
      <c r="E17942" s="202"/>
    </row>
    <row r="17943" spans="2:5">
      <c r="B17943" s="24"/>
      <c r="C17943" s="202"/>
      <c r="D17943" s="202"/>
      <c r="E17943" s="202"/>
    </row>
    <row r="17944" spans="2:5">
      <c r="B17944" s="24"/>
      <c r="C17944" s="202"/>
      <c r="D17944" s="202"/>
      <c r="E17944" s="202"/>
    </row>
    <row r="17945" spans="2:5">
      <c r="B17945" s="24"/>
      <c r="C17945" s="202"/>
      <c r="D17945" s="202"/>
      <c r="E17945" s="202"/>
    </row>
    <row r="17946" spans="2:5">
      <c r="B17946" s="24"/>
      <c r="C17946" s="202"/>
      <c r="D17946" s="202"/>
      <c r="E17946" s="202"/>
    </row>
    <row r="17947" spans="2:5">
      <c r="B17947" s="24"/>
      <c r="C17947" s="202"/>
      <c r="D17947" s="202"/>
      <c r="E17947" s="202"/>
    </row>
    <row r="17948" spans="2:5">
      <c r="B17948" s="24"/>
      <c r="C17948" s="202"/>
      <c r="D17948" s="202"/>
      <c r="E17948" s="202"/>
    </row>
    <row r="17949" spans="2:5">
      <c r="B17949" s="24"/>
      <c r="C17949" s="202"/>
      <c r="D17949" s="202"/>
      <c r="E17949" s="202"/>
    </row>
    <row r="17950" spans="2:5">
      <c r="B17950" s="24"/>
      <c r="C17950" s="202"/>
      <c r="D17950" s="202"/>
      <c r="E17950" s="202"/>
    </row>
    <row r="17951" spans="2:5">
      <c r="B17951" s="24"/>
      <c r="C17951" s="202"/>
      <c r="D17951" s="202"/>
      <c r="E17951" s="202"/>
    </row>
    <row r="17952" spans="2:5">
      <c r="B17952" s="24"/>
      <c r="C17952" s="202"/>
      <c r="D17952" s="202"/>
      <c r="E17952" s="202"/>
    </row>
    <row r="17953" spans="2:5">
      <c r="B17953" s="24"/>
      <c r="C17953" s="202"/>
      <c r="D17953" s="202"/>
      <c r="E17953" s="202"/>
    </row>
    <row r="17954" spans="2:5">
      <c r="B17954" s="24"/>
      <c r="C17954" s="202"/>
      <c r="D17954" s="202"/>
      <c r="E17954" s="202"/>
    </row>
    <row r="17955" spans="2:5">
      <c r="B17955" s="24"/>
      <c r="C17955" s="202"/>
      <c r="D17955" s="202"/>
      <c r="E17955" s="202"/>
    </row>
    <row r="17956" spans="2:5">
      <c r="B17956" s="24"/>
      <c r="C17956" s="202"/>
      <c r="D17956" s="202"/>
      <c r="E17956" s="202"/>
    </row>
    <row r="17957" spans="2:5">
      <c r="B17957" s="24"/>
      <c r="C17957" s="202"/>
      <c r="D17957" s="202"/>
      <c r="E17957" s="202"/>
    </row>
    <row r="17958" spans="2:5">
      <c r="B17958" s="24"/>
      <c r="C17958" s="202"/>
      <c r="D17958" s="202"/>
      <c r="E17958" s="202"/>
    </row>
    <row r="17959" spans="2:5">
      <c r="B17959" s="24"/>
      <c r="C17959" s="202"/>
      <c r="D17959" s="202"/>
      <c r="E17959" s="202"/>
    </row>
    <row r="17960" spans="2:5">
      <c r="B17960" s="24"/>
      <c r="C17960" s="202"/>
      <c r="D17960" s="202"/>
      <c r="E17960" s="202"/>
    </row>
    <row r="17961" spans="2:5">
      <c r="B17961" s="24"/>
      <c r="C17961" s="202"/>
      <c r="D17961" s="202"/>
      <c r="E17961" s="202"/>
    </row>
    <row r="17962" spans="2:5">
      <c r="B17962" s="24"/>
      <c r="C17962" s="202"/>
      <c r="D17962" s="202"/>
      <c r="E17962" s="202"/>
    </row>
    <row r="17963" spans="2:5">
      <c r="B17963" s="24"/>
      <c r="C17963" s="202"/>
      <c r="D17963" s="202"/>
      <c r="E17963" s="202"/>
    </row>
    <row r="17964" spans="2:5">
      <c r="B17964" s="24"/>
      <c r="C17964" s="202"/>
      <c r="D17964" s="202"/>
      <c r="E17964" s="202"/>
    </row>
    <row r="17965" spans="2:5">
      <c r="B17965" s="24"/>
      <c r="C17965" s="202"/>
      <c r="D17965" s="202"/>
      <c r="E17965" s="202"/>
    </row>
    <row r="17966" spans="2:5">
      <c r="B17966" s="24"/>
      <c r="C17966" s="202"/>
      <c r="D17966" s="202"/>
      <c r="E17966" s="202"/>
    </row>
    <row r="17967" spans="2:5">
      <c r="B17967" s="24"/>
      <c r="C17967" s="202"/>
      <c r="D17967" s="202"/>
      <c r="E17967" s="202"/>
    </row>
    <row r="17968" spans="2:5">
      <c r="B17968" s="24"/>
      <c r="C17968" s="202"/>
      <c r="D17968" s="202"/>
      <c r="E17968" s="202"/>
    </row>
    <row r="17969" spans="2:5">
      <c r="B17969" s="24"/>
      <c r="C17969" s="202"/>
      <c r="D17969" s="202"/>
      <c r="E17969" s="202"/>
    </row>
    <row r="17970" spans="2:5">
      <c r="B17970" s="24"/>
      <c r="C17970" s="202"/>
      <c r="D17970" s="202"/>
      <c r="E17970" s="202"/>
    </row>
    <row r="17971" spans="2:5">
      <c r="B17971" s="24"/>
      <c r="C17971" s="202"/>
      <c r="D17971" s="202"/>
      <c r="E17971" s="202"/>
    </row>
    <row r="17972" spans="2:5">
      <c r="B17972" s="24"/>
      <c r="C17972" s="202"/>
      <c r="D17972" s="202"/>
      <c r="E17972" s="202"/>
    </row>
    <row r="17973" spans="2:5">
      <c r="B17973" s="24"/>
      <c r="C17973" s="202"/>
      <c r="D17973" s="202"/>
      <c r="E17973" s="202"/>
    </row>
    <row r="17974" spans="2:5">
      <c r="B17974" s="24"/>
      <c r="C17974" s="202"/>
      <c r="D17974" s="202"/>
      <c r="E17974" s="202"/>
    </row>
    <row r="17975" spans="2:5">
      <c r="B17975" s="24"/>
      <c r="C17975" s="202"/>
      <c r="D17975" s="202"/>
      <c r="E17975" s="202"/>
    </row>
    <row r="17976" spans="2:5">
      <c r="B17976" s="24"/>
      <c r="C17976" s="202"/>
      <c r="D17976" s="202"/>
      <c r="E17976" s="202"/>
    </row>
    <row r="17977" spans="2:5">
      <c r="B17977" s="24"/>
      <c r="C17977" s="202"/>
      <c r="D17977" s="202"/>
      <c r="E17977" s="202"/>
    </row>
    <row r="17978" spans="2:5">
      <c r="B17978" s="24"/>
      <c r="C17978" s="202"/>
      <c r="D17978" s="202"/>
      <c r="E17978" s="202"/>
    </row>
    <row r="17979" spans="2:5">
      <c r="B17979" s="24"/>
      <c r="C17979" s="202"/>
      <c r="D17979" s="202"/>
      <c r="E17979" s="202"/>
    </row>
    <row r="17980" spans="2:5">
      <c r="B17980" s="24"/>
      <c r="C17980" s="202"/>
      <c r="D17980" s="202"/>
      <c r="E17980" s="202"/>
    </row>
    <row r="17981" spans="2:5">
      <c r="B17981" s="24"/>
      <c r="C17981" s="202"/>
      <c r="D17981" s="202"/>
      <c r="E17981" s="202"/>
    </row>
    <row r="17982" spans="2:5">
      <c r="B17982" s="24"/>
      <c r="C17982" s="202"/>
      <c r="D17982" s="202"/>
      <c r="E17982" s="202"/>
    </row>
    <row r="17983" spans="2:5">
      <c r="B17983" s="24"/>
      <c r="C17983" s="202"/>
      <c r="D17983" s="202"/>
      <c r="E17983" s="202"/>
    </row>
    <row r="17984" spans="2:5">
      <c r="B17984" s="24"/>
      <c r="C17984" s="202"/>
      <c r="D17984" s="202"/>
      <c r="E17984" s="202"/>
    </row>
    <row r="17985" spans="2:5">
      <c r="B17985" s="24"/>
      <c r="C17985" s="202"/>
      <c r="D17985" s="202"/>
      <c r="E17985" s="202"/>
    </row>
    <row r="17986" spans="2:5">
      <c r="B17986" s="24"/>
      <c r="C17986" s="202"/>
      <c r="D17986" s="202"/>
      <c r="E17986" s="202"/>
    </row>
    <row r="17987" spans="2:5">
      <c r="B17987" s="24"/>
      <c r="C17987" s="202"/>
      <c r="D17987" s="202"/>
      <c r="E17987" s="202"/>
    </row>
    <row r="17988" spans="2:5">
      <c r="B17988" s="24"/>
      <c r="C17988" s="202"/>
      <c r="D17988" s="202"/>
      <c r="E17988" s="202"/>
    </row>
    <row r="17989" spans="2:5">
      <c r="B17989" s="24"/>
      <c r="C17989" s="202"/>
      <c r="D17989" s="202"/>
      <c r="E17989" s="202"/>
    </row>
    <row r="17990" spans="2:5">
      <c r="B17990" s="24"/>
      <c r="C17990" s="202"/>
      <c r="D17990" s="202"/>
      <c r="E17990" s="202"/>
    </row>
    <row r="17991" spans="2:5">
      <c r="B17991" s="24"/>
      <c r="C17991" s="202"/>
      <c r="D17991" s="202"/>
      <c r="E17991" s="202"/>
    </row>
    <row r="17992" spans="2:5">
      <c r="B17992" s="24"/>
      <c r="C17992" s="202"/>
      <c r="D17992" s="202"/>
      <c r="E17992" s="202"/>
    </row>
    <row r="17993" spans="2:5">
      <c r="B17993" s="24"/>
      <c r="C17993" s="202"/>
      <c r="D17993" s="202"/>
      <c r="E17993" s="202"/>
    </row>
    <row r="17994" spans="2:5">
      <c r="B17994" s="24"/>
      <c r="C17994" s="202"/>
      <c r="D17994" s="202"/>
      <c r="E17994" s="202"/>
    </row>
    <row r="17995" spans="2:5">
      <c r="B17995" s="24"/>
      <c r="C17995" s="202"/>
      <c r="D17995" s="202"/>
      <c r="E17995" s="202"/>
    </row>
    <row r="17996" spans="2:5">
      <c r="B17996" s="24"/>
      <c r="C17996" s="202"/>
      <c r="D17996" s="202"/>
      <c r="E17996" s="202"/>
    </row>
    <row r="17997" spans="2:5">
      <c r="B17997" s="24"/>
      <c r="C17997" s="202"/>
      <c r="D17997" s="202"/>
      <c r="E17997" s="202"/>
    </row>
    <row r="17998" spans="2:5">
      <c r="B17998" s="24"/>
      <c r="C17998" s="202"/>
      <c r="D17998" s="202"/>
      <c r="E17998" s="202"/>
    </row>
    <row r="17999" spans="2:5">
      <c r="B17999" s="24"/>
      <c r="C17999" s="202"/>
      <c r="D17999" s="202"/>
      <c r="E17999" s="202"/>
    </row>
    <row r="18000" spans="2:5">
      <c r="B18000" s="24"/>
      <c r="C18000" s="202"/>
      <c r="D18000" s="202"/>
      <c r="E18000" s="202"/>
    </row>
    <row r="18001" spans="2:5">
      <c r="B18001" s="24"/>
      <c r="C18001" s="202"/>
      <c r="D18001" s="202"/>
      <c r="E18001" s="202"/>
    </row>
    <row r="18002" spans="2:5">
      <c r="B18002" s="24"/>
      <c r="C18002" s="202"/>
      <c r="D18002" s="202"/>
      <c r="E18002" s="202"/>
    </row>
    <row r="18003" spans="2:5">
      <c r="B18003" s="24"/>
      <c r="C18003" s="202"/>
      <c r="D18003" s="202"/>
      <c r="E18003" s="202"/>
    </row>
    <row r="18004" spans="2:5">
      <c r="B18004" s="24"/>
      <c r="C18004" s="202"/>
      <c r="D18004" s="202"/>
      <c r="E18004" s="202"/>
    </row>
    <row r="18005" spans="2:5">
      <c r="B18005" s="24"/>
      <c r="C18005" s="202"/>
      <c r="D18005" s="202"/>
      <c r="E18005" s="202"/>
    </row>
    <row r="18006" spans="2:5">
      <c r="B18006" s="24"/>
      <c r="C18006" s="202"/>
      <c r="D18006" s="202"/>
      <c r="E18006" s="202"/>
    </row>
    <row r="18007" spans="2:5">
      <c r="B18007" s="24"/>
      <c r="C18007" s="202"/>
      <c r="D18007" s="202"/>
      <c r="E18007" s="202"/>
    </row>
    <row r="18008" spans="2:5">
      <c r="B18008" s="24"/>
      <c r="C18008" s="202"/>
      <c r="D18008" s="202"/>
      <c r="E18008" s="202"/>
    </row>
    <row r="18009" spans="2:5">
      <c r="B18009" s="24"/>
      <c r="C18009" s="202"/>
      <c r="D18009" s="202"/>
      <c r="E18009" s="202"/>
    </row>
    <row r="18010" spans="2:5">
      <c r="B18010" s="24"/>
      <c r="C18010" s="202"/>
      <c r="D18010" s="202"/>
      <c r="E18010" s="202"/>
    </row>
    <row r="18011" spans="2:5">
      <c r="B18011" s="24"/>
      <c r="C18011" s="202"/>
      <c r="D18011" s="202"/>
      <c r="E18011" s="202"/>
    </row>
    <row r="18012" spans="2:5">
      <c r="B18012" s="24"/>
      <c r="C18012" s="202"/>
      <c r="D18012" s="202"/>
      <c r="E18012" s="202"/>
    </row>
    <row r="18013" spans="2:5">
      <c r="B18013" s="24"/>
      <c r="C18013" s="202"/>
      <c r="D18013" s="202"/>
      <c r="E18013" s="202"/>
    </row>
    <row r="18014" spans="2:5">
      <c r="B18014" s="24"/>
      <c r="C18014" s="202"/>
      <c r="D18014" s="202"/>
      <c r="E18014" s="202"/>
    </row>
    <row r="18015" spans="2:5">
      <c r="B18015" s="24"/>
      <c r="C18015" s="202"/>
      <c r="D18015" s="202"/>
      <c r="E18015" s="202"/>
    </row>
    <row r="18016" spans="2:5">
      <c r="B18016" s="24"/>
      <c r="C18016" s="202"/>
      <c r="D18016" s="202"/>
      <c r="E18016" s="202"/>
    </row>
    <row r="18017" spans="2:5">
      <c r="B18017" s="24"/>
      <c r="C18017" s="202"/>
      <c r="D18017" s="202"/>
      <c r="E18017" s="202"/>
    </row>
    <row r="18018" spans="2:5">
      <c r="B18018" s="24"/>
      <c r="C18018" s="202"/>
      <c r="D18018" s="202"/>
      <c r="E18018" s="202"/>
    </row>
    <row r="18019" spans="2:5">
      <c r="B18019" s="24"/>
      <c r="C18019" s="202"/>
      <c r="D18019" s="202"/>
      <c r="E18019" s="202"/>
    </row>
    <row r="18020" spans="2:5">
      <c r="B18020" s="24"/>
      <c r="C18020" s="202"/>
      <c r="D18020" s="202"/>
      <c r="E18020" s="202"/>
    </row>
    <row r="18021" spans="2:5">
      <c r="B18021" s="24"/>
      <c r="C18021" s="202"/>
      <c r="D18021" s="202"/>
      <c r="E18021" s="202"/>
    </row>
    <row r="18022" spans="2:5">
      <c r="B18022" s="24"/>
      <c r="C18022" s="202"/>
      <c r="D18022" s="202"/>
      <c r="E18022" s="202"/>
    </row>
    <row r="18023" spans="2:5">
      <c r="B18023" s="24"/>
      <c r="C18023" s="202"/>
      <c r="D18023" s="202"/>
      <c r="E18023" s="202"/>
    </row>
    <row r="18024" spans="2:5">
      <c r="B18024" s="24"/>
      <c r="C18024" s="202"/>
      <c r="D18024" s="202"/>
      <c r="E18024" s="202"/>
    </row>
    <row r="18025" spans="2:5">
      <c r="B18025" s="24"/>
      <c r="C18025" s="202"/>
      <c r="D18025" s="202"/>
      <c r="E18025" s="202"/>
    </row>
    <row r="18026" spans="2:5">
      <c r="B18026" s="24"/>
      <c r="C18026" s="202"/>
      <c r="D18026" s="202"/>
      <c r="E18026" s="202"/>
    </row>
    <row r="18027" spans="2:5">
      <c r="B18027" s="24"/>
      <c r="C18027" s="202"/>
      <c r="D18027" s="202"/>
      <c r="E18027" s="202"/>
    </row>
    <row r="18028" spans="2:5">
      <c r="B18028" s="24"/>
      <c r="C18028" s="202"/>
      <c r="D18028" s="202"/>
      <c r="E18028" s="202"/>
    </row>
    <row r="18029" spans="2:5">
      <c r="B18029" s="24"/>
      <c r="C18029" s="202"/>
      <c r="D18029" s="202"/>
      <c r="E18029" s="202"/>
    </row>
    <row r="18030" spans="2:5">
      <c r="B18030" s="24"/>
      <c r="C18030" s="202"/>
      <c r="D18030" s="202"/>
      <c r="E18030" s="202"/>
    </row>
    <row r="18031" spans="2:5">
      <c r="B18031" s="24"/>
      <c r="C18031" s="202"/>
      <c r="D18031" s="202"/>
      <c r="E18031" s="202"/>
    </row>
    <row r="18032" spans="2:5">
      <c r="B18032" s="24"/>
      <c r="C18032" s="202"/>
      <c r="D18032" s="202"/>
      <c r="E18032" s="202"/>
    </row>
    <row r="18033" spans="2:5">
      <c r="B18033" s="24"/>
      <c r="C18033" s="202"/>
      <c r="D18033" s="202"/>
      <c r="E18033" s="202"/>
    </row>
    <row r="18034" spans="2:5">
      <c r="B18034" s="24"/>
      <c r="C18034" s="202"/>
      <c r="D18034" s="202"/>
      <c r="E18034" s="202"/>
    </row>
    <row r="18035" spans="2:5">
      <c r="B18035" s="24"/>
      <c r="C18035" s="202"/>
      <c r="D18035" s="202"/>
      <c r="E18035" s="202"/>
    </row>
    <row r="18036" spans="2:5">
      <c r="B18036" s="24"/>
      <c r="C18036" s="202"/>
      <c r="D18036" s="202"/>
      <c r="E18036" s="202"/>
    </row>
    <row r="18037" spans="2:5">
      <c r="B18037" s="24"/>
      <c r="C18037" s="202"/>
      <c r="D18037" s="202"/>
      <c r="E18037" s="202"/>
    </row>
    <row r="18038" spans="2:5">
      <c r="B18038" s="24"/>
      <c r="C18038" s="202"/>
      <c r="D18038" s="202"/>
      <c r="E18038" s="202"/>
    </row>
    <row r="18039" spans="2:5">
      <c r="B18039" s="24"/>
      <c r="C18039" s="202"/>
      <c r="D18039" s="202"/>
      <c r="E18039" s="202"/>
    </row>
    <row r="18040" spans="2:5">
      <c r="B18040" s="24"/>
      <c r="C18040" s="202"/>
      <c r="D18040" s="202"/>
      <c r="E18040" s="202"/>
    </row>
    <row r="18041" spans="2:5">
      <c r="B18041" s="24"/>
      <c r="C18041" s="202"/>
      <c r="D18041" s="202"/>
      <c r="E18041" s="202"/>
    </row>
    <row r="18042" spans="2:5">
      <c r="B18042" s="24"/>
      <c r="C18042" s="202"/>
      <c r="D18042" s="202"/>
      <c r="E18042" s="202"/>
    </row>
    <row r="18043" spans="2:5">
      <c r="B18043" s="24"/>
      <c r="C18043" s="202"/>
      <c r="D18043" s="202"/>
      <c r="E18043" s="202"/>
    </row>
    <row r="18044" spans="2:5">
      <c r="B18044" s="24"/>
      <c r="C18044" s="202"/>
      <c r="D18044" s="202"/>
      <c r="E18044" s="202"/>
    </row>
    <row r="18045" spans="2:5">
      <c r="B18045" s="24"/>
      <c r="C18045" s="202"/>
      <c r="D18045" s="202"/>
      <c r="E18045" s="202"/>
    </row>
    <row r="18046" spans="2:5">
      <c r="B18046" s="24"/>
      <c r="C18046" s="202"/>
      <c r="D18046" s="202"/>
      <c r="E18046" s="202"/>
    </row>
    <row r="18047" spans="2:5">
      <c r="B18047" s="24"/>
      <c r="C18047" s="202"/>
      <c r="D18047" s="202"/>
      <c r="E18047" s="202"/>
    </row>
    <row r="18048" spans="2:5">
      <c r="B18048" s="24"/>
      <c r="C18048" s="202"/>
      <c r="D18048" s="202"/>
      <c r="E18048" s="202"/>
    </row>
    <row r="18049" spans="2:5">
      <c r="B18049" s="24"/>
      <c r="C18049" s="202"/>
      <c r="D18049" s="202"/>
      <c r="E18049" s="202"/>
    </row>
    <row r="18050" spans="2:5">
      <c r="B18050" s="24"/>
      <c r="C18050" s="202"/>
      <c r="D18050" s="202"/>
      <c r="E18050" s="202"/>
    </row>
    <row r="18051" spans="2:5">
      <c r="B18051" s="24"/>
      <c r="C18051" s="202"/>
      <c r="D18051" s="202"/>
      <c r="E18051" s="202"/>
    </row>
    <row r="18052" spans="2:5">
      <c r="B18052" s="24"/>
      <c r="C18052" s="202"/>
      <c r="D18052" s="202"/>
      <c r="E18052" s="202"/>
    </row>
    <row r="18053" spans="2:5">
      <c r="B18053" s="24"/>
      <c r="C18053" s="202"/>
      <c r="D18053" s="202"/>
      <c r="E18053" s="202"/>
    </row>
    <row r="18054" spans="2:5">
      <c r="B18054" s="24"/>
      <c r="C18054" s="202"/>
      <c r="D18054" s="202"/>
      <c r="E18054" s="202"/>
    </row>
    <row r="18055" spans="2:5">
      <c r="B18055" s="24"/>
      <c r="C18055" s="202"/>
      <c r="D18055" s="202"/>
      <c r="E18055" s="202"/>
    </row>
    <row r="18056" spans="2:5">
      <c r="B18056" s="24"/>
      <c r="C18056" s="202"/>
      <c r="D18056" s="202"/>
      <c r="E18056" s="202"/>
    </row>
    <row r="18057" spans="2:5">
      <c r="B18057" s="24"/>
      <c r="C18057" s="202"/>
      <c r="D18057" s="202"/>
      <c r="E18057" s="202"/>
    </row>
    <row r="18058" spans="2:5">
      <c r="B18058" s="24"/>
      <c r="C18058" s="202"/>
      <c r="D18058" s="202"/>
      <c r="E18058" s="202"/>
    </row>
    <row r="18059" spans="2:5">
      <c r="B18059" s="24"/>
      <c r="C18059" s="202"/>
      <c r="D18059" s="202"/>
      <c r="E18059" s="202"/>
    </row>
    <row r="18060" spans="2:5">
      <c r="B18060" s="24"/>
      <c r="C18060" s="202"/>
      <c r="D18060" s="202"/>
      <c r="E18060" s="202"/>
    </row>
    <row r="18061" spans="2:5">
      <c r="B18061" s="24"/>
      <c r="C18061" s="202"/>
      <c r="D18061" s="202"/>
      <c r="E18061" s="202"/>
    </row>
    <row r="18062" spans="2:5">
      <c r="B18062" s="24"/>
      <c r="C18062" s="202"/>
      <c r="D18062" s="202"/>
      <c r="E18062" s="202"/>
    </row>
    <row r="18063" spans="2:5">
      <c r="B18063" s="24"/>
      <c r="C18063" s="202"/>
      <c r="D18063" s="202"/>
      <c r="E18063" s="202"/>
    </row>
    <row r="18064" spans="2:5">
      <c r="B18064" s="24"/>
      <c r="C18064" s="202"/>
      <c r="D18064" s="202"/>
      <c r="E18064" s="202"/>
    </row>
    <row r="18065" spans="2:5">
      <c r="B18065" s="24"/>
      <c r="C18065" s="202"/>
      <c r="D18065" s="202"/>
      <c r="E18065" s="202"/>
    </row>
    <row r="18066" spans="2:5">
      <c r="B18066" s="24"/>
      <c r="C18066" s="202"/>
      <c r="D18066" s="202"/>
      <c r="E18066" s="202"/>
    </row>
    <row r="18067" spans="2:5">
      <c r="B18067" s="24"/>
      <c r="C18067" s="202"/>
      <c r="D18067" s="202"/>
      <c r="E18067" s="202"/>
    </row>
    <row r="18068" spans="2:5">
      <c r="B18068" s="24"/>
      <c r="C18068" s="202"/>
      <c r="D18068" s="202"/>
      <c r="E18068" s="202"/>
    </row>
    <row r="18069" spans="2:5">
      <c r="B18069" s="24"/>
      <c r="C18069" s="202"/>
      <c r="D18069" s="202"/>
      <c r="E18069" s="202"/>
    </row>
    <row r="18070" spans="2:5">
      <c r="B18070" s="24"/>
      <c r="C18070" s="202"/>
      <c r="D18070" s="202"/>
      <c r="E18070" s="202"/>
    </row>
    <row r="18071" spans="2:5">
      <c r="B18071" s="24"/>
      <c r="C18071" s="202"/>
      <c r="D18071" s="202"/>
      <c r="E18071" s="202"/>
    </row>
    <row r="18072" spans="2:5">
      <c r="B18072" s="24"/>
      <c r="C18072" s="202"/>
      <c r="D18072" s="202"/>
      <c r="E18072" s="202"/>
    </row>
    <row r="18073" spans="2:5">
      <c r="B18073" s="24"/>
      <c r="C18073" s="202"/>
      <c r="D18073" s="202"/>
      <c r="E18073" s="202"/>
    </row>
    <row r="18074" spans="2:5">
      <c r="B18074" s="24"/>
      <c r="C18074" s="202"/>
      <c r="D18074" s="202"/>
      <c r="E18074" s="202"/>
    </row>
    <row r="18075" spans="2:5">
      <c r="B18075" s="24"/>
      <c r="C18075" s="202"/>
      <c r="D18075" s="202"/>
      <c r="E18075" s="202"/>
    </row>
    <row r="18076" spans="2:5">
      <c r="B18076" s="24"/>
      <c r="C18076" s="202"/>
      <c r="D18076" s="202"/>
      <c r="E18076" s="202"/>
    </row>
    <row r="18077" spans="2:5">
      <c r="B18077" s="24"/>
      <c r="C18077" s="202"/>
      <c r="D18077" s="202"/>
      <c r="E18077" s="202"/>
    </row>
    <row r="18078" spans="2:5">
      <c r="B18078" s="24"/>
      <c r="C18078" s="202"/>
      <c r="D18078" s="202"/>
      <c r="E18078" s="202"/>
    </row>
    <row r="18079" spans="2:5">
      <c r="B18079" s="24"/>
      <c r="C18079" s="202"/>
      <c r="D18079" s="202"/>
      <c r="E18079" s="202"/>
    </row>
    <row r="18080" spans="2:5">
      <c r="B18080" s="24"/>
      <c r="C18080" s="202"/>
      <c r="D18080" s="202"/>
      <c r="E18080" s="202"/>
    </row>
    <row r="18081" spans="2:5">
      <c r="B18081" s="24"/>
      <c r="C18081" s="202"/>
      <c r="D18081" s="202"/>
      <c r="E18081" s="202"/>
    </row>
    <row r="18082" spans="2:5">
      <c r="B18082" s="24"/>
      <c r="C18082" s="202"/>
      <c r="D18082" s="202"/>
      <c r="E18082" s="202"/>
    </row>
    <row r="18083" spans="2:5">
      <c r="B18083" s="24"/>
      <c r="C18083" s="202"/>
      <c r="D18083" s="202"/>
      <c r="E18083" s="202"/>
    </row>
    <row r="18084" spans="2:5">
      <c r="B18084" s="24"/>
      <c r="C18084" s="202"/>
      <c r="D18084" s="202"/>
      <c r="E18084" s="202"/>
    </row>
    <row r="18085" spans="2:5">
      <c r="B18085" s="24"/>
      <c r="C18085" s="202"/>
      <c r="D18085" s="202"/>
      <c r="E18085" s="202"/>
    </row>
    <row r="18086" spans="2:5">
      <c r="B18086" s="24"/>
      <c r="C18086" s="202"/>
      <c r="D18086" s="202"/>
      <c r="E18086" s="202"/>
    </row>
    <row r="18087" spans="2:5">
      <c r="B18087" s="24"/>
      <c r="C18087" s="202"/>
      <c r="D18087" s="202"/>
      <c r="E18087" s="202"/>
    </row>
    <row r="18088" spans="2:5">
      <c r="B18088" s="24"/>
      <c r="C18088" s="202"/>
      <c r="D18088" s="202"/>
      <c r="E18088" s="202"/>
    </row>
    <row r="18089" spans="2:5">
      <c r="B18089" s="24"/>
      <c r="C18089" s="202"/>
      <c r="D18089" s="202"/>
      <c r="E18089" s="202"/>
    </row>
    <row r="18090" spans="2:5">
      <c r="B18090" s="24"/>
      <c r="C18090" s="202"/>
      <c r="D18090" s="202"/>
      <c r="E18090" s="202"/>
    </row>
    <row r="18091" spans="2:5">
      <c r="B18091" s="24"/>
      <c r="C18091" s="202"/>
      <c r="D18091" s="202"/>
      <c r="E18091" s="202"/>
    </row>
    <row r="18092" spans="2:5">
      <c r="B18092" s="24"/>
      <c r="C18092" s="202"/>
      <c r="D18092" s="202"/>
      <c r="E18092" s="202"/>
    </row>
    <row r="18093" spans="2:5">
      <c r="B18093" s="24"/>
      <c r="C18093" s="202"/>
      <c r="D18093" s="202"/>
      <c r="E18093" s="202"/>
    </row>
    <row r="18094" spans="2:5">
      <c r="B18094" s="24"/>
      <c r="C18094" s="202"/>
      <c r="D18094" s="202"/>
      <c r="E18094" s="202"/>
    </row>
    <row r="18095" spans="2:5">
      <c r="B18095" s="24"/>
      <c r="C18095" s="202"/>
      <c r="D18095" s="202"/>
      <c r="E18095" s="202"/>
    </row>
    <row r="18096" spans="2:5">
      <c r="B18096" s="24"/>
      <c r="C18096" s="202"/>
      <c r="D18096" s="202"/>
      <c r="E18096" s="202"/>
    </row>
    <row r="18097" spans="2:5">
      <c r="B18097" s="24"/>
      <c r="C18097" s="202"/>
      <c r="D18097" s="202"/>
      <c r="E18097" s="202"/>
    </row>
    <row r="18098" spans="2:5">
      <c r="B18098" s="24"/>
      <c r="C18098" s="202"/>
      <c r="D18098" s="202"/>
      <c r="E18098" s="202"/>
    </row>
    <row r="18099" spans="2:5">
      <c r="B18099" s="24"/>
      <c r="C18099" s="202"/>
      <c r="D18099" s="202"/>
      <c r="E18099" s="202"/>
    </row>
    <row r="18100" spans="2:5">
      <c r="B18100" s="24"/>
      <c r="C18100" s="202"/>
      <c r="D18100" s="202"/>
      <c r="E18100" s="202"/>
    </row>
    <row r="18101" spans="2:5">
      <c r="B18101" s="24"/>
      <c r="C18101" s="202"/>
      <c r="D18101" s="202"/>
      <c r="E18101" s="202"/>
    </row>
    <row r="18102" spans="2:5">
      <c r="B18102" s="24"/>
      <c r="C18102" s="202"/>
      <c r="D18102" s="202"/>
      <c r="E18102" s="202"/>
    </row>
    <row r="18103" spans="2:5">
      <c r="B18103" s="24"/>
      <c r="C18103" s="202"/>
      <c r="D18103" s="202"/>
      <c r="E18103" s="202"/>
    </row>
    <row r="18104" spans="2:5">
      <c r="B18104" s="24"/>
      <c r="C18104" s="202"/>
      <c r="D18104" s="202"/>
      <c r="E18104" s="202"/>
    </row>
    <row r="18105" spans="2:5">
      <c r="B18105" s="24"/>
      <c r="C18105" s="202"/>
      <c r="D18105" s="202"/>
      <c r="E18105" s="202"/>
    </row>
    <row r="18106" spans="2:5">
      <c r="B18106" s="24"/>
      <c r="C18106" s="202"/>
      <c r="D18106" s="202"/>
      <c r="E18106" s="202"/>
    </row>
    <row r="18107" spans="2:5">
      <c r="B18107" s="24"/>
      <c r="C18107" s="202"/>
      <c r="D18107" s="202"/>
      <c r="E18107" s="202"/>
    </row>
    <row r="18108" spans="2:5">
      <c r="B18108" s="24"/>
      <c r="C18108" s="202"/>
      <c r="D18108" s="202"/>
      <c r="E18108" s="202"/>
    </row>
    <row r="18109" spans="2:5">
      <c r="B18109" s="24"/>
      <c r="C18109" s="202"/>
      <c r="D18109" s="202"/>
      <c r="E18109" s="202"/>
    </row>
    <row r="18110" spans="2:5">
      <c r="B18110" s="24"/>
      <c r="C18110" s="202"/>
      <c r="D18110" s="202"/>
      <c r="E18110" s="202"/>
    </row>
    <row r="18111" spans="2:5">
      <c r="B18111" s="24"/>
      <c r="C18111" s="202"/>
      <c r="D18111" s="202"/>
      <c r="E18111" s="202"/>
    </row>
    <row r="18112" spans="2:5">
      <c r="B18112" s="24"/>
      <c r="C18112" s="202"/>
      <c r="D18112" s="202"/>
      <c r="E18112" s="202"/>
    </row>
    <row r="18113" spans="2:5">
      <c r="B18113" s="24"/>
      <c r="C18113" s="202"/>
      <c r="D18113" s="202"/>
      <c r="E18113" s="202"/>
    </row>
    <row r="18114" spans="2:5">
      <c r="B18114" s="24"/>
      <c r="C18114" s="202"/>
      <c r="D18114" s="202"/>
      <c r="E18114" s="202"/>
    </row>
    <row r="18115" spans="2:5">
      <c r="B18115" s="24"/>
      <c r="C18115" s="202"/>
      <c r="D18115" s="202"/>
      <c r="E18115" s="202"/>
    </row>
    <row r="18116" spans="2:5">
      <c r="B18116" s="24"/>
      <c r="C18116" s="202"/>
      <c r="D18116" s="202"/>
      <c r="E18116" s="202"/>
    </row>
    <row r="18117" spans="2:5">
      <c r="B18117" s="24"/>
      <c r="C18117" s="202"/>
      <c r="D18117" s="202"/>
      <c r="E18117" s="202"/>
    </row>
    <row r="18118" spans="2:5">
      <c r="B18118" s="24"/>
      <c r="C18118" s="202"/>
      <c r="D18118" s="202"/>
      <c r="E18118" s="202"/>
    </row>
    <row r="18119" spans="2:5">
      <c r="B18119" s="24"/>
      <c r="C18119" s="202"/>
      <c r="D18119" s="202"/>
      <c r="E18119" s="202"/>
    </row>
    <row r="18120" spans="2:5">
      <c r="B18120" s="24"/>
      <c r="C18120" s="202"/>
      <c r="D18120" s="202"/>
      <c r="E18120" s="202"/>
    </row>
    <row r="18121" spans="2:5">
      <c r="B18121" s="24"/>
      <c r="C18121" s="202"/>
      <c r="D18121" s="202"/>
      <c r="E18121" s="202"/>
    </row>
    <row r="18122" spans="2:5">
      <c r="B18122" s="24"/>
      <c r="C18122" s="202"/>
      <c r="D18122" s="202"/>
      <c r="E18122" s="202"/>
    </row>
    <row r="18123" spans="2:5">
      <c r="B18123" s="24"/>
      <c r="C18123" s="202"/>
      <c r="D18123" s="202"/>
      <c r="E18123" s="202"/>
    </row>
    <row r="18124" spans="2:5">
      <c r="B18124" s="24"/>
      <c r="C18124" s="202"/>
      <c r="D18124" s="202"/>
      <c r="E18124" s="202"/>
    </row>
    <row r="18125" spans="2:5">
      <c r="B18125" s="24"/>
      <c r="C18125" s="202"/>
      <c r="D18125" s="202"/>
      <c r="E18125" s="202"/>
    </row>
    <row r="18126" spans="2:5">
      <c r="B18126" s="24"/>
      <c r="C18126" s="202"/>
      <c r="D18126" s="202"/>
      <c r="E18126" s="202"/>
    </row>
    <row r="18127" spans="2:5">
      <c r="B18127" s="24"/>
      <c r="C18127" s="202"/>
      <c r="D18127" s="202"/>
      <c r="E18127" s="202"/>
    </row>
    <row r="18128" spans="2:5">
      <c r="B18128" s="24"/>
      <c r="C18128" s="202"/>
      <c r="D18128" s="202"/>
      <c r="E18128" s="202"/>
    </row>
    <row r="18129" spans="2:5">
      <c r="B18129" s="24"/>
      <c r="C18129" s="202"/>
      <c r="D18129" s="202"/>
      <c r="E18129" s="202"/>
    </row>
    <row r="18130" spans="2:5">
      <c r="B18130" s="24"/>
      <c r="C18130" s="202"/>
      <c r="D18130" s="202"/>
      <c r="E18130" s="202"/>
    </row>
    <row r="18131" spans="2:5">
      <c r="B18131" s="24"/>
      <c r="C18131" s="202"/>
      <c r="D18131" s="202"/>
      <c r="E18131" s="202"/>
    </row>
    <row r="18132" spans="2:5">
      <c r="B18132" s="24"/>
      <c r="C18132" s="202"/>
      <c r="D18132" s="202"/>
      <c r="E18132" s="202"/>
    </row>
    <row r="18133" spans="2:5">
      <c r="B18133" s="24"/>
      <c r="C18133" s="202"/>
      <c r="D18133" s="202"/>
      <c r="E18133" s="202"/>
    </row>
    <row r="18134" spans="2:5">
      <c r="B18134" s="24"/>
      <c r="C18134" s="202"/>
      <c r="D18134" s="202"/>
      <c r="E18134" s="202"/>
    </row>
    <row r="18135" spans="2:5">
      <c r="B18135" s="24"/>
      <c r="C18135" s="202"/>
      <c r="D18135" s="202"/>
      <c r="E18135" s="202"/>
    </row>
    <row r="18136" spans="2:5">
      <c r="B18136" s="24"/>
      <c r="C18136" s="202"/>
      <c r="D18136" s="202"/>
      <c r="E18136" s="202"/>
    </row>
    <row r="18137" spans="2:5">
      <c r="B18137" s="24"/>
      <c r="C18137" s="202"/>
      <c r="D18137" s="202"/>
      <c r="E18137" s="202"/>
    </row>
    <row r="18138" spans="2:5">
      <c r="B18138" s="24"/>
      <c r="C18138" s="202"/>
      <c r="D18138" s="202"/>
      <c r="E18138" s="202"/>
    </row>
    <row r="18139" spans="2:5">
      <c r="B18139" s="24"/>
      <c r="C18139" s="202"/>
      <c r="D18139" s="202"/>
      <c r="E18139" s="202"/>
    </row>
    <row r="18140" spans="2:5">
      <c r="B18140" s="24"/>
      <c r="C18140" s="202"/>
      <c r="D18140" s="202"/>
      <c r="E18140" s="202"/>
    </row>
    <row r="18141" spans="2:5">
      <c r="B18141" s="24"/>
      <c r="C18141" s="202"/>
      <c r="D18141" s="202"/>
      <c r="E18141" s="202"/>
    </row>
    <row r="18142" spans="2:5">
      <c r="B18142" s="24"/>
      <c r="C18142" s="202"/>
      <c r="D18142" s="202"/>
      <c r="E18142" s="202"/>
    </row>
    <row r="18143" spans="2:5">
      <c r="B18143" s="24"/>
      <c r="C18143" s="202"/>
      <c r="D18143" s="202"/>
      <c r="E18143" s="202"/>
    </row>
    <row r="18144" spans="2:5">
      <c r="B18144" s="24"/>
      <c r="C18144" s="202"/>
      <c r="D18144" s="202"/>
      <c r="E18144" s="202"/>
    </row>
    <row r="18145" spans="2:5">
      <c r="B18145" s="24"/>
      <c r="C18145" s="202"/>
      <c r="D18145" s="202"/>
      <c r="E18145" s="202"/>
    </row>
    <row r="18146" spans="2:5">
      <c r="B18146" s="24"/>
      <c r="C18146" s="202"/>
      <c r="D18146" s="202"/>
      <c r="E18146" s="202"/>
    </row>
    <row r="18147" spans="2:5">
      <c r="B18147" s="24"/>
      <c r="C18147" s="202"/>
      <c r="D18147" s="202"/>
      <c r="E18147" s="202"/>
    </row>
    <row r="18148" spans="2:5">
      <c r="B18148" s="24"/>
      <c r="C18148" s="202"/>
      <c r="D18148" s="202"/>
      <c r="E18148" s="202"/>
    </row>
    <row r="18149" spans="2:5">
      <c r="B18149" s="24"/>
      <c r="C18149" s="202"/>
      <c r="D18149" s="202"/>
      <c r="E18149" s="202"/>
    </row>
    <row r="18150" spans="2:5">
      <c r="B18150" s="24"/>
      <c r="C18150" s="202"/>
      <c r="D18150" s="202"/>
      <c r="E18150" s="202"/>
    </row>
    <row r="18151" spans="2:5">
      <c r="B18151" s="24"/>
      <c r="C18151" s="202"/>
      <c r="D18151" s="202"/>
      <c r="E18151" s="202"/>
    </row>
    <row r="18152" spans="2:5">
      <c r="B18152" s="24"/>
      <c r="C18152" s="202"/>
      <c r="D18152" s="202"/>
      <c r="E18152" s="202"/>
    </row>
    <row r="18153" spans="2:5">
      <c r="B18153" s="24"/>
      <c r="C18153" s="202"/>
      <c r="D18153" s="202"/>
      <c r="E18153" s="202"/>
    </row>
    <row r="18154" spans="2:5">
      <c r="B18154" s="24"/>
      <c r="C18154" s="202"/>
      <c r="D18154" s="202"/>
      <c r="E18154" s="202"/>
    </row>
    <row r="18155" spans="2:5">
      <c r="B18155" s="24"/>
      <c r="C18155" s="202"/>
      <c r="D18155" s="202"/>
      <c r="E18155" s="202"/>
    </row>
    <row r="18156" spans="2:5">
      <c r="B18156" s="24"/>
      <c r="C18156" s="202"/>
      <c r="D18156" s="202"/>
      <c r="E18156" s="202"/>
    </row>
    <row r="18157" spans="2:5">
      <c r="B18157" s="24"/>
      <c r="C18157" s="202"/>
      <c r="D18157" s="202"/>
      <c r="E18157" s="202"/>
    </row>
    <row r="18158" spans="2:5">
      <c r="B18158" s="24"/>
      <c r="C18158" s="202"/>
      <c r="D18158" s="202"/>
      <c r="E18158" s="202"/>
    </row>
    <row r="18159" spans="2:5">
      <c r="B18159" s="24"/>
      <c r="C18159" s="202"/>
      <c r="D18159" s="202"/>
      <c r="E18159" s="202"/>
    </row>
    <row r="18160" spans="2:5">
      <c r="B18160" s="24"/>
      <c r="C18160" s="202"/>
      <c r="D18160" s="202"/>
      <c r="E18160" s="202"/>
    </row>
    <row r="18161" spans="2:5">
      <c r="B18161" s="24"/>
      <c r="C18161" s="202"/>
      <c r="D18161" s="202"/>
      <c r="E18161" s="202"/>
    </row>
    <row r="18162" spans="2:5">
      <c r="B18162" s="24"/>
      <c r="C18162" s="202"/>
      <c r="D18162" s="202"/>
      <c r="E18162" s="202"/>
    </row>
    <row r="18163" spans="2:5">
      <c r="B18163" s="24"/>
      <c r="C18163" s="202"/>
      <c r="D18163" s="202"/>
      <c r="E18163" s="202"/>
    </row>
    <row r="18164" spans="2:5">
      <c r="B18164" s="24"/>
      <c r="C18164" s="202"/>
      <c r="D18164" s="202"/>
      <c r="E18164" s="202"/>
    </row>
    <row r="18165" spans="2:5">
      <c r="B18165" s="24"/>
      <c r="C18165" s="202"/>
      <c r="D18165" s="202"/>
      <c r="E18165" s="202"/>
    </row>
    <row r="18166" spans="2:5">
      <c r="B18166" s="24"/>
      <c r="C18166" s="202"/>
      <c r="D18166" s="202"/>
      <c r="E18166" s="202"/>
    </row>
    <row r="18167" spans="2:5">
      <c r="B18167" s="24"/>
      <c r="C18167" s="202"/>
      <c r="D18167" s="202"/>
      <c r="E18167" s="202"/>
    </row>
    <row r="18168" spans="2:5">
      <c r="B18168" s="24"/>
      <c r="C18168" s="202"/>
      <c r="D18168" s="202"/>
      <c r="E18168" s="202"/>
    </row>
    <row r="18169" spans="2:5">
      <c r="B18169" s="24"/>
      <c r="C18169" s="202"/>
      <c r="D18169" s="202"/>
      <c r="E18169" s="202"/>
    </row>
    <row r="18170" spans="2:5">
      <c r="B18170" s="24"/>
      <c r="C18170" s="202"/>
      <c r="D18170" s="202"/>
      <c r="E18170" s="202"/>
    </row>
    <row r="18171" spans="2:5">
      <c r="B18171" s="24"/>
      <c r="C18171" s="202"/>
      <c r="D18171" s="202"/>
      <c r="E18171" s="202"/>
    </row>
    <row r="18172" spans="2:5">
      <c r="B18172" s="24"/>
      <c r="C18172" s="202"/>
      <c r="D18172" s="202"/>
      <c r="E18172" s="202"/>
    </row>
    <row r="18173" spans="2:5">
      <c r="B18173" s="24"/>
      <c r="C18173" s="202"/>
      <c r="D18173" s="202"/>
      <c r="E18173" s="202"/>
    </row>
    <row r="18174" spans="2:5">
      <c r="B18174" s="24"/>
      <c r="C18174" s="202"/>
      <c r="D18174" s="202"/>
      <c r="E18174" s="202"/>
    </row>
    <row r="18175" spans="2:5">
      <c r="B18175" s="24"/>
      <c r="C18175" s="202"/>
      <c r="D18175" s="202"/>
      <c r="E18175" s="202"/>
    </row>
    <row r="18176" spans="2:5">
      <c r="B18176" s="24"/>
      <c r="C18176" s="202"/>
      <c r="D18176" s="202"/>
      <c r="E18176" s="202"/>
    </row>
    <row r="18177" spans="2:5">
      <c r="B18177" s="24"/>
      <c r="C18177" s="202"/>
      <c r="D18177" s="202"/>
      <c r="E18177" s="202"/>
    </row>
    <row r="18178" spans="2:5">
      <c r="B18178" s="24"/>
      <c r="C18178" s="202"/>
      <c r="D18178" s="202"/>
      <c r="E18178" s="202"/>
    </row>
    <row r="18179" spans="2:5">
      <c r="B18179" s="24"/>
      <c r="C18179" s="202"/>
      <c r="D18179" s="202"/>
      <c r="E18179" s="202"/>
    </row>
    <row r="18180" spans="2:5">
      <c r="B18180" s="24"/>
      <c r="C18180" s="202"/>
      <c r="D18180" s="202"/>
      <c r="E18180" s="202"/>
    </row>
    <row r="18181" spans="2:5">
      <c r="B18181" s="24"/>
      <c r="C18181" s="202"/>
      <c r="D18181" s="202"/>
      <c r="E18181" s="202"/>
    </row>
    <row r="18182" spans="2:5">
      <c r="B18182" s="24"/>
      <c r="C18182" s="202"/>
      <c r="D18182" s="202"/>
      <c r="E18182" s="202"/>
    </row>
    <row r="18183" spans="2:5">
      <c r="B18183" s="24"/>
      <c r="C18183" s="202"/>
      <c r="D18183" s="202"/>
      <c r="E18183" s="202"/>
    </row>
    <row r="18184" spans="2:5">
      <c r="B18184" s="24"/>
      <c r="C18184" s="202"/>
      <c r="D18184" s="202"/>
      <c r="E18184" s="202"/>
    </row>
    <row r="18185" spans="2:5">
      <c r="B18185" s="24"/>
      <c r="C18185" s="202"/>
      <c r="D18185" s="202"/>
      <c r="E18185" s="202"/>
    </row>
    <row r="18186" spans="2:5">
      <c r="B18186" s="24"/>
      <c r="C18186" s="202"/>
      <c r="D18186" s="202"/>
      <c r="E18186" s="202"/>
    </row>
    <row r="18187" spans="2:5">
      <c r="B18187" s="24"/>
      <c r="C18187" s="202"/>
      <c r="D18187" s="202"/>
      <c r="E18187" s="202"/>
    </row>
    <row r="18188" spans="2:5">
      <c r="B18188" s="24"/>
      <c r="C18188" s="202"/>
      <c r="D18188" s="202"/>
      <c r="E18188" s="202"/>
    </row>
    <row r="18189" spans="2:5">
      <c r="B18189" s="24"/>
      <c r="C18189" s="202"/>
      <c r="D18189" s="202"/>
      <c r="E18189" s="202"/>
    </row>
    <row r="18190" spans="2:5">
      <c r="B18190" s="24"/>
      <c r="C18190" s="202"/>
      <c r="D18190" s="202"/>
      <c r="E18190" s="202"/>
    </row>
    <row r="18191" spans="2:5">
      <c r="B18191" s="24"/>
      <c r="C18191" s="202"/>
      <c r="D18191" s="202"/>
      <c r="E18191" s="202"/>
    </row>
    <row r="18192" spans="2:5">
      <c r="B18192" s="24"/>
      <c r="C18192" s="202"/>
      <c r="D18192" s="202"/>
      <c r="E18192" s="202"/>
    </row>
    <row r="18193" spans="2:5">
      <c r="B18193" s="24"/>
      <c r="C18193" s="202"/>
      <c r="D18193" s="202"/>
      <c r="E18193" s="202"/>
    </row>
    <row r="18194" spans="2:5">
      <c r="B18194" s="24"/>
      <c r="C18194" s="202"/>
      <c r="D18194" s="202"/>
      <c r="E18194" s="202"/>
    </row>
    <row r="18195" spans="2:5">
      <c r="B18195" s="24"/>
      <c r="C18195" s="202"/>
      <c r="D18195" s="202"/>
      <c r="E18195" s="202"/>
    </row>
    <row r="18196" spans="2:5">
      <c r="B18196" s="24"/>
      <c r="C18196" s="202"/>
      <c r="D18196" s="202"/>
      <c r="E18196" s="202"/>
    </row>
    <row r="18197" spans="2:5">
      <c r="B18197" s="24"/>
      <c r="C18197" s="202"/>
      <c r="D18197" s="202"/>
      <c r="E18197" s="202"/>
    </row>
    <row r="18198" spans="2:5">
      <c r="B18198" s="24"/>
      <c r="C18198" s="202"/>
      <c r="D18198" s="202"/>
      <c r="E18198" s="202"/>
    </row>
    <row r="18199" spans="2:5">
      <c r="B18199" s="24"/>
      <c r="C18199" s="202"/>
      <c r="D18199" s="202"/>
      <c r="E18199" s="202"/>
    </row>
    <row r="18200" spans="2:5">
      <c r="B18200" s="24"/>
      <c r="C18200" s="202"/>
      <c r="D18200" s="202"/>
      <c r="E18200" s="202"/>
    </row>
    <row r="18201" spans="2:5">
      <c r="B18201" s="24"/>
      <c r="C18201" s="202"/>
      <c r="D18201" s="202"/>
      <c r="E18201" s="202"/>
    </row>
    <row r="18202" spans="2:5">
      <c r="B18202" s="24"/>
      <c r="C18202" s="202"/>
      <c r="D18202" s="202"/>
      <c r="E18202" s="202"/>
    </row>
    <row r="18203" spans="2:5">
      <c r="B18203" s="24"/>
      <c r="C18203" s="202"/>
      <c r="D18203" s="202"/>
      <c r="E18203" s="202"/>
    </row>
    <row r="18204" spans="2:5">
      <c r="B18204" s="24"/>
      <c r="C18204" s="202"/>
      <c r="D18204" s="202"/>
      <c r="E18204" s="202"/>
    </row>
    <row r="18205" spans="2:5">
      <c r="B18205" s="24"/>
      <c r="C18205" s="202"/>
      <c r="D18205" s="202"/>
      <c r="E18205" s="202"/>
    </row>
    <row r="18206" spans="2:5">
      <c r="B18206" s="24"/>
      <c r="C18206" s="202"/>
      <c r="D18206" s="202"/>
      <c r="E18206" s="202"/>
    </row>
    <row r="18207" spans="2:5">
      <c r="B18207" s="24"/>
      <c r="C18207" s="202"/>
      <c r="D18207" s="202"/>
      <c r="E18207" s="202"/>
    </row>
    <row r="18208" spans="2:5">
      <c r="B18208" s="24"/>
      <c r="C18208" s="202"/>
      <c r="D18208" s="202"/>
      <c r="E18208" s="202"/>
    </row>
    <row r="18209" spans="2:5">
      <c r="B18209" s="24"/>
      <c r="C18209" s="202"/>
      <c r="D18209" s="202"/>
      <c r="E18209" s="202"/>
    </row>
    <row r="18210" spans="2:5">
      <c r="B18210" s="24"/>
      <c r="C18210" s="202"/>
      <c r="D18210" s="202"/>
      <c r="E18210" s="202"/>
    </row>
    <row r="18211" spans="2:5">
      <c r="B18211" s="24"/>
      <c r="C18211" s="202"/>
      <c r="D18211" s="202"/>
      <c r="E18211" s="202"/>
    </row>
    <row r="18212" spans="2:5">
      <c r="B18212" s="24"/>
      <c r="C18212" s="202"/>
      <c r="D18212" s="202"/>
      <c r="E18212" s="202"/>
    </row>
    <row r="18213" spans="2:5">
      <c r="B18213" s="24"/>
      <c r="C18213" s="202"/>
      <c r="D18213" s="202"/>
      <c r="E18213" s="202"/>
    </row>
    <row r="18214" spans="2:5">
      <c r="B18214" s="24"/>
      <c r="C18214" s="202"/>
      <c r="D18214" s="202"/>
      <c r="E18214" s="202"/>
    </row>
    <row r="18215" spans="2:5">
      <c r="B18215" s="24"/>
      <c r="C18215" s="202"/>
      <c r="D18215" s="202"/>
      <c r="E18215" s="202"/>
    </row>
    <row r="18216" spans="2:5">
      <c r="B18216" s="24"/>
      <c r="C18216" s="202"/>
      <c r="D18216" s="202"/>
      <c r="E18216" s="202"/>
    </row>
    <row r="18217" spans="2:5">
      <c r="B18217" s="24"/>
      <c r="C18217" s="202"/>
      <c r="D18217" s="202"/>
      <c r="E18217" s="202"/>
    </row>
    <row r="18218" spans="2:5">
      <c r="B18218" s="24"/>
      <c r="C18218" s="202"/>
      <c r="D18218" s="202"/>
      <c r="E18218" s="202"/>
    </row>
    <row r="18219" spans="2:5">
      <c r="B18219" s="24"/>
      <c r="C18219" s="202"/>
      <c r="D18219" s="202"/>
      <c r="E18219" s="202"/>
    </row>
    <row r="18220" spans="2:5">
      <c r="B18220" s="24"/>
      <c r="C18220" s="202"/>
      <c r="D18220" s="202"/>
      <c r="E18220" s="202"/>
    </row>
    <row r="18221" spans="2:5">
      <c r="B18221" s="24"/>
      <c r="C18221" s="202"/>
      <c r="D18221" s="202"/>
      <c r="E18221" s="202"/>
    </row>
    <row r="18222" spans="2:5">
      <c r="B18222" s="24"/>
      <c r="C18222" s="202"/>
      <c r="D18222" s="202"/>
      <c r="E18222" s="202"/>
    </row>
    <row r="18223" spans="2:5">
      <c r="B18223" s="24"/>
      <c r="C18223" s="202"/>
      <c r="D18223" s="202"/>
      <c r="E18223" s="202"/>
    </row>
    <row r="18224" spans="2:5">
      <c r="B18224" s="24"/>
      <c r="C18224" s="202"/>
      <c r="D18224" s="202"/>
      <c r="E18224" s="202"/>
    </row>
    <row r="18225" spans="2:5">
      <c r="B18225" s="24"/>
      <c r="C18225" s="202"/>
      <c r="D18225" s="202"/>
      <c r="E18225" s="202"/>
    </row>
    <row r="18226" spans="2:5">
      <c r="B18226" s="24"/>
      <c r="C18226" s="202"/>
      <c r="D18226" s="202"/>
      <c r="E18226" s="202"/>
    </row>
    <row r="18227" spans="2:5">
      <c r="B18227" s="24"/>
      <c r="C18227" s="202"/>
      <c r="D18227" s="202"/>
      <c r="E18227" s="202"/>
    </row>
    <row r="18228" spans="2:5">
      <c r="B18228" s="24"/>
      <c r="C18228" s="202"/>
      <c r="D18228" s="202"/>
      <c r="E18228" s="202"/>
    </row>
    <row r="18229" spans="2:5">
      <c r="B18229" s="24"/>
      <c r="C18229" s="202"/>
      <c r="D18229" s="202"/>
      <c r="E18229" s="202"/>
    </row>
    <row r="18230" spans="2:5">
      <c r="B18230" s="24"/>
      <c r="C18230" s="202"/>
      <c r="D18230" s="202"/>
      <c r="E18230" s="202"/>
    </row>
    <row r="18231" spans="2:5">
      <c r="B18231" s="24"/>
      <c r="C18231" s="202"/>
      <c r="D18231" s="202"/>
      <c r="E18231" s="202"/>
    </row>
    <row r="18232" spans="2:5">
      <c r="B18232" s="24"/>
      <c r="C18232" s="202"/>
      <c r="D18232" s="202"/>
      <c r="E18232" s="202"/>
    </row>
    <row r="18233" spans="2:5">
      <c r="B18233" s="24"/>
      <c r="C18233" s="202"/>
      <c r="D18233" s="202"/>
      <c r="E18233" s="202"/>
    </row>
    <row r="18234" spans="2:5">
      <c r="B18234" s="24"/>
      <c r="C18234" s="202"/>
      <c r="D18234" s="202"/>
      <c r="E18234" s="202"/>
    </row>
    <row r="18235" spans="2:5">
      <c r="B18235" s="24"/>
      <c r="C18235" s="202"/>
      <c r="D18235" s="202"/>
      <c r="E18235" s="202"/>
    </row>
    <row r="18236" spans="2:5">
      <c r="B18236" s="24"/>
      <c r="C18236" s="202"/>
      <c r="D18236" s="202"/>
      <c r="E18236" s="202"/>
    </row>
    <row r="18237" spans="2:5">
      <c r="B18237" s="24"/>
      <c r="C18237" s="202"/>
      <c r="D18237" s="202"/>
      <c r="E18237" s="202"/>
    </row>
    <row r="18238" spans="2:5">
      <c r="B18238" s="24"/>
      <c r="C18238" s="202"/>
      <c r="D18238" s="202"/>
      <c r="E18238" s="202"/>
    </row>
    <row r="18239" spans="2:5">
      <c r="B18239" s="24"/>
      <c r="C18239" s="202"/>
      <c r="D18239" s="202"/>
      <c r="E18239" s="202"/>
    </row>
    <row r="18240" spans="2:5">
      <c r="B18240" s="24"/>
      <c r="C18240" s="202"/>
      <c r="D18240" s="202"/>
      <c r="E18240" s="202"/>
    </row>
    <row r="18241" spans="2:5">
      <c r="B18241" s="24"/>
      <c r="C18241" s="202"/>
      <c r="D18241" s="202"/>
      <c r="E18241" s="202"/>
    </row>
    <row r="18242" spans="2:5">
      <c r="B18242" s="24"/>
      <c r="C18242" s="202"/>
      <c r="D18242" s="202"/>
      <c r="E18242" s="202"/>
    </row>
    <row r="18243" spans="2:5">
      <c r="B18243" s="24"/>
      <c r="C18243" s="202"/>
      <c r="D18243" s="202"/>
      <c r="E18243" s="202"/>
    </row>
    <row r="18244" spans="2:5">
      <c r="B18244" s="24"/>
      <c r="C18244" s="202"/>
      <c r="D18244" s="202"/>
      <c r="E18244" s="202"/>
    </row>
    <row r="18245" spans="2:5">
      <c r="B18245" s="24"/>
      <c r="C18245" s="202"/>
      <c r="D18245" s="202"/>
      <c r="E18245" s="202"/>
    </row>
    <row r="18246" spans="2:5">
      <c r="B18246" s="24"/>
      <c r="C18246" s="202"/>
      <c r="D18246" s="202"/>
      <c r="E18246" s="202"/>
    </row>
    <row r="18247" spans="2:5">
      <c r="B18247" s="24"/>
      <c r="C18247" s="202"/>
      <c r="D18247" s="202"/>
      <c r="E18247" s="202"/>
    </row>
    <row r="18248" spans="2:5">
      <c r="B18248" s="24"/>
      <c r="C18248" s="202"/>
      <c r="D18248" s="202"/>
      <c r="E18248" s="202"/>
    </row>
    <row r="18249" spans="2:5">
      <c r="B18249" s="24"/>
      <c r="C18249" s="202"/>
      <c r="D18249" s="202"/>
      <c r="E18249" s="202"/>
    </row>
    <row r="18250" spans="2:5">
      <c r="B18250" s="24"/>
      <c r="C18250" s="202"/>
      <c r="D18250" s="202"/>
      <c r="E18250" s="202"/>
    </row>
    <row r="18251" spans="2:5">
      <c r="B18251" s="24"/>
      <c r="C18251" s="202"/>
      <c r="D18251" s="202"/>
      <c r="E18251" s="202"/>
    </row>
    <row r="18252" spans="2:5">
      <c r="B18252" s="24"/>
      <c r="C18252" s="202"/>
      <c r="D18252" s="202"/>
      <c r="E18252" s="202"/>
    </row>
    <row r="18253" spans="2:5">
      <c r="B18253" s="24"/>
      <c r="C18253" s="202"/>
      <c r="D18253" s="202"/>
      <c r="E18253" s="202"/>
    </row>
    <row r="18254" spans="2:5">
      <c r="B18254" s="24"/>
      <c r="C18254" s="202"/>
      <c r="D18254" s="202"/>
      <c r="E18254" s="202"/>
    </row>
    <row r="18255" spans="2:5">
      <c r="B18255" s="24"/>
      <c r="C18255" s="202"/>
      <c r="D18255" s="202"/>
      <c r="E18255" s="202"/>
    </row>
    <row r="18256" spans="2:5">
      <c r="B18256" s="24"/>
      <c r="C18256" s="202"/>
      <c r="D18256" s="202"/>
      <c r="E18256" s="202"/>
    </row>
    <row r="18257" spans="2:5">
      <c r="B18257" s="24"/>
      <c r="C18257" s="202"/>
      <c r="D18257" s="202"/>
      <c r="E18257" s="202"/>
    </row>
    <row r="18258" spans="2:5">
      <c r="B18258" s="24"/>
      <c r="C18258" s="202"/>
      <c r="D18258" s="202"/>
      <c r="E18258" s="202"/>
    </row>
    <row r="18259" spans="2:5">
      <c r="B18259" s="24"/>
      <c r="C18259" s="202"/>
      <c r="D18259" s="202"/>
      <c r="E18259" s="202"/>
    </row>
    <row r="18260" spans="2:5">
      <c r="B18260" s="24"/>
      <c r="C18260" s="202"/>
      <c r="D18260" s="202"/>
      <c r="E18260" s="202"/>
    </row>
    <row r="18261" spans="2:5">
      <c r="B18261" s="24"/>
      <c r="C18261" s="202"/>
      <c r="D18261" s="202"/>
      <c r="E18261" s="202"/>
    </row>
    <row r="18262" spans="2:5">
      <c r="B18262" s="24"/>
      <c r="C18262" s="202"/>
      <c r="D18262" s="202"/>
      <c r="E18262" s="202"/>
    </row>
    <row r="18263" spans="2:5">
      <c r="B18263" s="24"/>
      <c r="C18263" s="202"/>
      <c r="D18263" s="202"/>
      <c r="E18263" s="202"/>
    </row>
    <row r="18264" spans="2:5">
      <c r="B18264" s="24"/>
      <c r="C18264" s="202"/>
      <c r="D18264" s="202"/>
      <c r="E18264" s="202"/>
    </row>
    <row r="18265" spans="2:5">
      <c r="B18265" s="24"/>
      <c r="C18265" s="202"/>
      <c r="D18265" s="202"/>
      <c r="E18265" s="202"/>
    </row>
    <row r="18266" spans="2:5">
      <c r="B18266" s="24"/>
      <c r="C18266" s="202"/>
      <c r="D18266" s="202"/>
      <c r="E18266" s="202"/>
    </row>
    <row r="18267" spans="2:5">
      <c r="B18267" s="24"/>
      <c r="C18267" s="202"/>
      <c r="D18267" s="202"/>
      <c r="E18267" s="202"/>
    </row>
    <row r="18268" spans="2:5">
      <c r="B18268" s="24"/>
      <c r="C18268" s="202"/>
      <c r="D18268" s="202"/>
      <c r="E18268" s="202"/>
    </row>
  </sheetData>
  <mergeCells count="3">
    <mergeCell ref="G7:I7"/>
    <mergeCell ref="G11:I11"/>
    <mergeCell ref="G18:I18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A6AAF-8F5D-451B-B541-437086D06F80}">
  <sheetPr codeName="Foglio9">
    <tabColor theme="0" tint="-0.14999847407452621"/>
  </sheetPr>
  <dimension ref="A1:T606"/>
  <sheetViews>
    <sheetView showGridLines="0" topLeftCell="A5" workbookViewId="0">
      <selection activeCell="J7" sqref="J7"/>
    </sheetView>
  </sheetViews>
  <sheetFormatPr defaultColWidth="8.81640625" defaultRowHeight="14.5"/>
  <cols>
    <col min="1" max="1" width="15.453125" bestFit="1" customWidth="1"/>
    <col min="2" max="3" width="10.36328125" style="5" bestFit="1" customWidth="1"/>
    <col min="4" max="4" width="10.6328125" style="5" bestFit="1" customWidth="1"/>
    <col min="5" max="5" width="10.36328125" style="5" bestFit="1" customWidth="1"/>
    <col min="6" max="6" width="10.6328125" style="5" bestFit="1" customWidth="1"/>
    <col min="7" max="8" width="10.36328125" style="5" bestFit="1" customWidth="1"/>
    <col min="9" max="9" width="11.81640625" style="5" bestFit="1" customWidth="1"/>
    <col min="10" max="10" width="27.453125" style="5" bestFit="1" customWidth="1"/>
    <col min="11" max="11" width="24.08984375" bestFit="1" customWidth="1"/>
    <col min="14" max="16" width="10.54296875" bestFit="1" customWidth="1"/>
  </cols>
  <sheetData>
    <row r="1" spans="1:20">
      <c r="B1"/>
      <c r="C1"/>
      <c r="D1"/>
      <c r="E1"/>
      <c r="F1"/>
      <c r="G1"/>
      <c r="H1"/>
      <c r="I1"/>
      <c r="J1"/>
    </row>
    <row r="2" spans="1:20">
      <c r="A2" s="348" t="s">
        <v>18</v>
      </c>
      <c r="B2" s="349"/>
      <c r="C2" s="349"/>
      <c r="D2" s="349"/>
      <c r="E2" s="349"/>
      <c r="F2" s="349"/>
      <c r="G2" s="349"/>
      <c r="H2" s="349"/>
      <c r="I2"/>
      <c r="J2"/>
    </row>
    <row r="3" spans="1:20">
      <c r="A3" t="s">
        <v>19</v>
      </c>
      <c r="B3">
        <v>2020</v>
      </c>
      <c r="C3"/>
      <c r="D3"/>
      <c r="E3"/>
      <c r="F3"/>
      <c r="G3"/>
      <c r="H3"/>
      <c r="I3"/>
      <c r="J3"/>
    </row>
    <row r="4" spans="1:20">
      <c r="A4" t="s">
        <v>20</v>
      </c>
      <c r="B4">
        <v>2100</v>
      </c>
      <c r="C4"/>
      <c r="D4"/>
      <c r="E4"/>
      <c r="F4"/>
      <c r="G4"/>
      <c r="H4"/>
      <c r="I4"/>
      <c r="J4"/>
    </row>
    <row r="5" spans="1:20" ht="15" thickBot="1">
      <c r="A5" t="s">
        <v>21</v>
      </c>
      <c r="B5">
        <f>B4-B3</f>
        <v>80</v>
      </c>
      <c r="C5"/>
      <c r="D5"/>
      <c r="E5"/>
      <c r="F5"/>
      <c r="G5"/>
      <c r="H5"/>
      <c r="I5" t="s">
        <v>22</v>
      </c>
      <c r="J5">
        <f>ROWS(_xlfn.ANCHORARRAY(J7))</f>
        <v>480</v>
      </c>
    </row>
    <row r="6" spans="1:20" ht="15" thickBot="1">
      <c r="A6" s="7" t="s">
        <v>11</v>
      </c>
      <c r="B6" s="8" t="s">
        <v>23</v>
      </c>
      <c r="C6" s="8" t="s">
        <v>24</v>
      </c>
      <c r="D6" s="8" t="s">
        <v>25</v>
      </c>
      <c r="E6" s="8" t="s">
        <v>26</v>
      </c>
      <c r="F6" s="8" t="s">
        <v>27</v>
      </c>
      <c r="G6" s="8" t="s">
        <v>28</v>
      </c>
      <c r="H6" s="8" t="s">
        <v>29</v>
      </c>
      <c r="I6" s="8" t="s">
        <v>30</v>
      </c>
      <c r="J6" s="9" t="s">
        <v>31</v>
      </c>
    </row>
    <row r="7" spans="1:20">
      <c r="A7" s="10" cm="1">
        <f t="array" ref="A7:A86">_xlfn.SEQUENCE(B5,1, 1,1)+B3</f>
        <v>2021</v>
      </c>
      <c r="B7" s="5" cm="1">
        <f t="array" ref="B7:B86">DATE(_xlfn.ANCHORARRAY(A7),1,1)</f>
        <v>44197</v>
      </c>
      <c r="C7" s="5" cm="1">
        <f t="array" ref="C7:C86">DATE(_xlfn.ANCHORARRAY(A7),5,1)</f>
        <v>44317</v>
      </c>
      <c r="D7" s="5" cm="1">
        <f t="array" ref="D7:D86">DATE(_xlfn.ANCHORARRAY(A7),12,25)</f>
        <v>44555</v>
      </c>
      <c r="E7" s="5" cm="1">
        <f t="array" ref="E7:E86">_xlfn.ANCHORARRAY(D7)+1</f>
        <v>44556</v>
      </c>
      <c r="F7" s="5" cm="1">
        <f t="array" ref="F7:F86">DATE(_xlfn.ANCHORARRAY(A7),12,31)</f>
        <v>44561</v>
      </c>
      <c r="G7" s="5" cm="1">
        <f t="array" ref="G7:G86">_xlfn.LET(_xlpm.easter, FLOOR(DATE(_xlfn.ANCHORARRAY(A7),5,DAY(MINUTE(_xlfn.ANCHORARRAY(A7)/38)/2+56)),7)-34,DATE(_xlfn.ANCHORARRAY(A7),MONTH(_xlpm.easter), DAY(_xlpm.easter)))</f>
        <v>44290</v>
      </c>
      <c r="H7" s="5" cm="1">
        <f t="array" ref="H7:H86">_xlfn.ANCHORARRAY(G7)-2</f>
        <v>44288</v>
      </c>
      <c r="I7" s="5" cm="1">
        <f t="array" ref="I7:I86">_xlfn.ANCHORARRAY(G7)+1</f>
        <v>44291</v>
      </c>
      <c r="J7" s="18" cm="1">
        <f t="array" ref="J7:J486">_xlfn._xlws.SORT(_xlfn.VSTACK(_xlfn.ANCHORARRAY(B7),_xlfn.ANCHORARRAY(C7),_xlfn.ANCHORARRAY(D7),_xlfn.ANCHORARRAY(E7),_xlfn.ANCHORARRAY(H7),_xlfn.ANCHORARRAY(I7)))</f>
        <v>44197</v>
      </c>
      <c r="K7" s="19"/>
    </row>
    <row r="8" spans="1:20">
      <c r="A8" s="10">
        <v>2022</v>
      </c>
      <c r="B8" s="11">
        <v>44562</v>
      </c>
      <c r="C8" s="11">
        <v>44682</v>
      </c>
      <c r="D8" s="17">
        <v>44920</v>
      </c>
      <c r="E8" s="5">
        <v>44921</v>
      </c>
      <c r="F8" s="5">
        <v>44926</v>
      </c>
      <c r="G8" s="5">
        <v>44668</v>
      </c>
      <c r="H8" s="5">
        <v>44666</v>
      </c>
      <c r="I8" s="5">
        <v>44669</v>
      </c>
      <c r="J8" s="19">
        <v>44288</v>
      </c>
      <c r="K8" s="19"/>
      <c r="T8" s="20"/>
    </row>
    <row r="9" spans="1:20">
      <c r="A9" s="10">
        <v>2023</v>
      </c>
      <c r="B9" s="11">
        <v>44927</v>
      </c>
      <c r="C9" s="11">
        <v>45047</v>
      </c>
      <c r="D9" s="11">
        <v>45285</v>
      </c>
      <c r="E9" s="5">
        <v>45286</v>
      </c>
      <c r="F9" s="5">
        <v>45291</v>
      </c>
      <c r="G9" s="5">
        <v>45025</v>
      </c>
      <c r="H9" s="5">
        <v>45023</v>
      </c>
      <c r="I9" s="5">
        <v>45026</v>
      </c>
      <c r="J9" s="19">
        <v>44291</v>
      </c>
      <c r="K9" s="19"/>
      <c r="T9" s="20"/>
    </row>
    <row r="10" spans="1:20">
      <c r="A10" s="10">
        <v>2024</v>
      </c>
      <c r="B10" s="11">
        <v>45292</v>
      </c>
      <c r="C10" s="11">
        <v>45413</v>
      </c>
      <c r="D10" s="11">
        <v>45651</v>
      </c>
      <c r="E10" s="5">
        <v>45652</v>
      </c>
      <c r="F10" s="5">
        <v>45657</v>
      </c>
      <c r="G10" s="5">
        <v>45382</v>
      </c>
      <c r="H10" s="5">
        <v>45380</v>
      </c>
      <c r="I10" s="5">
        <v>45383</v>
      </c>
      <c r="J10" s="19">
        <v>44317</v>
      </c>
      <c r="K10" s="19"/>
      <c r="T10" s="20"/>
    </row>
    <row r="11" spans="1:20">
      <c r="A11" s="10">
        <v>2025</v>
      </c>
      <c r="B11" s="11">
        <v>45658</v>
      </c>
      <c r="C11" s="11">
        <v>45778</v>
      </c>
      <c r="D11" s="11">
        <v>46016</v>
      </c>
      <c r="E11" s="5">
        <v>46017</v>
      </c>
      <c r="F11" s="5">
        <v>46022</v>
      </c>
      <c r="G11" s="5">
        <v>45767</v>
      </c>
      <c r="H11" s="5">
        <v>45765</v>
      </c>
      <c r="I11" s="5">
        <v>45768</v>
      </c>
      <c r="J11" s="19">
        <v>44555</v>
      </c>
      <c r="K11" s="19"/>
      <c r="T11" s="20"/>
    </row>
    <row r="12" spans="1:20">
      <c r="A12" s="10">
        <v>2026</v>
      </c>
      <c r="B12" s="11">
        <v>46023</v>
      </c>
      <c r="C12" s="11">
        <v>46143</v>
      </c>
      <c r="D12" s="11">
        <v>46381</v>
      </c>
      <c r="E12" s="5">
        <v>46382</v>
      </c>
      <c r="F12" s="5">
        <v>46387</v>
      </c>
      <c r="G12" s="5">
        <v>46117</v>
      </c>
      <c r="H12" s="5">
        <v>46115</v>
      </c>
      <c r="I12" s="5">
        <v>46118</v>
      </c>
      <c r="J12" s="19">
        <v>44556</v>
      </c>
      <c r="K12" s="19"/>
      <c r="T12" s="20"/>
    </row>
    <row r="13" spans="1:20">
      <c r="A13" s="10">
        <v>2027</v>
      </c>
      <c r="B13" s="11">
        <v>46388</v>
      </c>
      <c r="C13" s="11">
        <v>46508</v>
      </c>
      <c r="D13" s="11">
        <v>46746</v>
      </c>
      <c r="E13" s="5">
        <v>46747</v>
      </c>
      <c r="F13" s="5">
        <v>46752</v>
      </c>
      <c r="G13" s="5">
        <v>46474</v>
      </c>
      <c r="H13" s="5">
        <v>46472</v>
      </c>
      <c r="I13" s="5">
        <v>46475</v>
      </c>
      <c r="J13" s="19">
        <v>44562</v>
      </c>
      <c r="K13" s="19"/>
      <c r="T13" s="20"/>
    </row>
    <row r="14" spans="1:20">
      <c r="A14" s="10">
        <v>2028</v>
      </c>
      <c r="B14" s="11">
        <v>46753</v>
      </c>
      <c r="C14" s="11">
        <v>46874</v>
      </c>
      <c r="D14" s="11">
        <v>47112</v>
      </c>
      <c r="E14" s="5">
        <v>47113</v>
      </c>
      <c r="F14" s="5">
        <v>47118</v>
      </c>
      <c r="G14" s="5">
        <v>46859</v>
      </c>
      <c r="H14" s="5">
        <v>46857</v>
      </c>
      <c r="I14" s="5">
        <v>46860</v>
      </c>
      <c r="J14" s="19">
        <v>44666</v>
      </c>
      <c r="K14" s="19"/>
      <c r="T14" s="20"/>
    </row>
    <row r="15" spans="1:20">
      <c r="A15" s="10">
        <v>2029</v>
      </c>
      <c r="B15" s="11">
        <v>47119</v>
      </c>
      <c r="C15" s="11">
        <v>47239</v>
      </c>
      <c r="D15" s="11">
        <v>47477</v>
      </c>
      <c r="E15" s="5">
        <v>47478</v>
      </c>
      <c r="F15" s="5">
        <v>47483</v>
      </c>
      <c r="G15" s="5">
        <v>47209</v>
      </c>
      <c r="H15" s="5">
        <v>47207</v>
      </c>
      <c r="I15" s="5">
        <v>47210</v>
      </c>
      <c r="J15" s="19">
        <v>44669</v>
      </c>
      <c r="K15" s="19"/>
      <c r="T15" s="20"/>
    </row>
    <row r="16" spans="1:20">
      <c r="A16" s="10">
        <v>2030</v>
      </c>
      <c r="B16" s="11">
        <v>47484</v>
      </c>
      <c r="C16" s="11">
        <v>47604</v>
      </c>
      <c r="D16" s="11">
        <v>47842</v>
      </c>
      <c r="E16" s="5">
        <v>47843</v>
      </c>
      <c r="F16" s="5">
        <v>47848</v>
      </c>
      <c r="G16" s="5">
        <v>47594</v>
      </c>
      <c r="H16" s="5">
        <v>47592</v>
      </c>
      <c r="I16" s="5">
        <v>47595</v>
      </c>
      <c r="J16" s="19">
        <v>44682</v>
      </c>
      <c r="K16" s="19"/>
      <c r="T16" s="20"/>
    </row>
    <row r="17" spans="1:20">
      <c r="A17" s="10">
        <v>2031</v>
      </c>
      <c r="B17" s="11">
        <v>47849</v>
      </c>
      <c r="C17" s="11">
        <v>47969</v>
      </c>
      <c r="D17" s="11">
        <v>48207</v>
      </c>
      <c r="E17" s="5">
        <v>48208</v>
      </c>
      <c r="F17" s="5">
        <v>48213</v>
      </c>
      <c r="G17" s="5">
        <v>47951</v>
      </c>
      <c r="H17" s="5">
        <v>47949</v>
      </c>
      <c r="I17" s="5">
        <v>47952</v>
      </c>
      <c r="J17" s="19">
        <v>44920</v>
      </c>
      <c r="K17" s="19"/>
      <c r="T17" s="20"/>
    </row>
    <row r="18" spans="1:20">
      <c r="A18" s="10">
        <v>2032</v>
      </c>
      <c r="B18" s="11">
        <v>48214</v>
      </c>
      <c r="C18" s="11">
        <v>48335</v>
      </c>
      <c r="D18" s="11">
        <v>48573</v>
      </c>
      <c r="E18" s="5">
        <v>48574</v>
      </c>
      <c r="F18" s="5">
        <v>48579</v>
      </c>
      <c r="G18" s="5">
        <v>48301</v>
      </c>
      <c r="H18" s="5">
        <v>48299</v>
      </c>
      <c r="I18" s="5">
        <v>48302</v>
      </c>
      <c r="J18" s="19">
        <v>44921</v>
      </c>
      <c r="K18" s="19"/>
      <c r="T18" s="20"/>
    </row>
    <row r="19" spans="1:20">
      <c r="A19" s="10">
        <v>2033</v>
      </c>
      <c r="B19" s="11">
        <v>48580</v>
      </c>
      <c r="C19" s="11">
        <v>48700</v>
      </c>
      <c r="D19" s="11">
        <v>48938</v>
      </c>
      <c r="E19" s="5">
        <v>48939</v>
      </c>
      <c r="F19" s="5">
        <v>48944</v>
      </c>
      <c r="G19" s="5">
        <v>48686</v>
      </c>
      <c r="H19" s="5">
        <v>48684</v>
      </c>
      <c r="I19" s="5">
        <v>48687</v>
      </c>
      <c r="J19" s="19">
        <v>44927</v>
      </c>
      <c r="K19" s="19"/>
      <c r="T19" s="20"/>
    </row>
    <row r="20" spans="1:20">
      <c r="A20" s="10">
        <v>2034</v>
      </c>
      <c r="B20" s="11">
        <v>48945</v>
      </c>
      <c r="C20" s="11">
        <v>49065</v>
      </c>
      <c r="D20" s="11">
        <v>49303</v>
      </c>
      <c r="E20" s="5">
        <v>49304</v>
      </c>
      <c r="F20" s="5">
        <v>49309</v>
      </c>
      <c r="G20" s="5">
        <v>49043</v>
      </c>
      <c r="H20" s="5">
        <v>49041</v>
      </c>
      <c r="I20" s="5">
        <v>49044</v>
      </c>
      <c r="J20" s="19">
        <v>45023</v>
      </c>
      <c r="K20" s="19"/>
      <c r="T20" s="20"/>
    </row>
    <row r="21" spans="1:20">
      <c r="A21" s="10">
        <v>2035</v>
      </c>
      <c r="B21" s="11">
        <v>49310</v>
      </c>
      <c r="C21" s="11">
        <v>49430</v>
      </c>
      <c r="D21" s="11">
        <v>49668</v>
      </c>
      <c r="E21" s="5">
        <v>49669</v>
      </c>
      <c r="F21" s="5">
        <v>49674</v>
      </c>
      <c r="G21" s="5">
        <v>49393</v>
      </c>
      <c r="H21" s="5">
        <v>49391</v>
      </c>
      <c r="I21" s="5">
        <v>49394</v>
      </c>
      <c r="J21" s="19">
        <v>45026</v>
      </c>
      <c r="K21" s="19"/>
      <c r="T21" s="20"/>
    </row>
    <row r="22" spans="1:20">
      <c r="A22" s="10">
        <v>2036</v>
      </c>
      <c r="B22" s="11">
        <v>49675</v>
      </c>
      <c r="C22" s="11">
        <v>49796</v>
      </c>
      <c r="D22" s="11">
        <v>50034</v>
      </c>
      <c r="E22" s="5">
        <v>50035</v>
      </c>
      <c r="F22" s="5">
        <v>50040</v>
      </c>
      <c r="G22" s="5">
        <v>49778</v>
      </c>
      <c r="H22" s="5">
        <v>49776</v>
      </c>
      <c r="I22" s="5">
        <v>49779</v>
      </c>
      <c r="J22" s="19">
        <v>45047</v>
      </c>
      <c r="K22" s="19"/>
      <c r="T22" s="20"/>
    </row>
    <row r="23" spans="1:20">
      <c r="A23" s="10">
        <v>2037</v>
      </c>
      <c r="B23" s="11">
        <v>50041</v>
      </c>
      <c r="C23" s="11">
        <v>50161</v>
      </c>
      <c r="D23" s="11">
        <v>50399</v>
      </c>
      <c r="E23" s="5">
        <v>50400</v>
      </c>
      <c r="F23" s="5">
        <v>50405</v>
      </c>
      <c r="G23" s="5">
        <v>50135</v>
      </c>
      <c r="H23" s="5">
        <v>50133</v>
      </c>
      <c r="I23" s="5">
        <v>50136</v>
      </c>
      <c r="J23" s="19">
        <v>45285</v>
      </c>
      <c r="K23" s="19"/>
      <c r="T23" s="20"/>
    </row>
    <row r="24" spans="1:20">
      <c r="A24" s="10">
        <v>2038</v>
      </c>
      <c r="B24" s="11">
        <v>50406</v>
      </c>
      <c r="C24" s="11">
        <v>50526</v>
      </c>
      <c r="D24" s="11">
        <v>50764</v>
      </c>
      <c r="E24" s="5">
        <v>50765</v>
      </c>
      <c r="F24" s="5">
        <v>50770</v>
      </c>
      <c r="G24" s="5">
        <v>50520</v>
      </c>
      <c r="H24" s="5">
        <v>50518</v>
      </c>
      <c r="I24" s="5">
        <v>50521</v>
      </c>
      <c r="J24" s="19">
        <v>45286</v>
      </c>
      <c r="K24" s="19"/>
      <c r="T24" s="20"/>
    </row>
    <row r="25" spans="1:20">
      <c r="A25" s="10">
        <v>2039</v>
      </c>
      <c r="B25" s="11">
        <v>50771</v>
      </c>
      <c r="C25" s="11">
        <v>50891</v>
      </c>
      <c r="D25" s="11">
        <v>51129</v>
      </c>
      <c r="E25" s="5">
        <v>51130</v>
      </c>
      <c r="F25" s="5">
        <v>51135</v>
      </c>
      <c r="G25" s="5">
        <v>50870</v>
      </c>
      <c r="H25" s="5">
        <v>50868</v>
      </c>
      <c r="I25" s="5">
        <v>50871</v>
      </c>
      <c r="J25" s="19">
        <v>45292</v>
      </c>
      <c r="K25" s="19"/>
      <c r="T25" s="20"/>
    </row>
    <row r="26" spans="1:20">
      <c r="A26" s="10">
        <v>2040</v>
      </c>
      <c r="B26" s="11">
        <v>51136</v>
      </c>
      <c r="C26" s="11">
        <v>51257</v>
      </c>
      <c r="D26" s="11">
        <v>51495</v>
      </c>
      <c r="E26" s="5">
        <v>51496</v>
      </c>
      <c r="F26" s="5">
        <v>51501</v>
      </c>
      <c r="G26" s="5">
        <v>51227</v>
      </c>
      <c r="H26" s="5">
        <v>51225</v>
      </c>
      <c r="I26" s="5">
        <v>51228</v>
      </c>
      <c r="J26" s="19">
        <v>45380</v>
      </c>
      <c r="K26" s="19"/>
      <c r="T26" s="20"/>
    </row>
    <row r="27" spans="1:20">
      <c r="A27" s="10">
        <v>2041</v>
      </c>
      <c r="B27" s="11">
        <v>51502</v>
      </c>
      <c r="C27" s="11">
        <v>51622</v>
      </c>
      <c r="D27" s="11">
        <v>51860</v>
      </c>
      <c r="E27" s="5">
        <v>51861</v>
      </c>
      <c r="F27" s="5">
        <v>51866</v>
      </c>
      <c r="G27" s="5">
        <v>51612</v>
      </c>
      <c r="H27" s="5">
        <v>51610</v>
      </c>
      <c r="I27" s="5">
        <v>51613</v>
      </c>
      <c r="J27" s="19">
        <v>45383</v>
      </c>
      <c r="K27" s="19"/>
      <c r="T27" s="20"/>
    </row>
    <row r="28" spans="1:20">
      <c r="A28" s="10">
        <v>2042</v>
      </c>
      <c r="B28" s="11">
        <v>51867</v>
      </c>
      <c r="C28" s="11">
        <v>51987</v>
      </c>
      <c r="D28" s="11">
        <v>52225</v>
      </c>
      <c r="E28" s="5">
        <v>52226</v>
      </c>
      <c r="F28" s="5">
        <v>52231</v>
      </c>
      <c r="G28" s="5">
        <v>51962</v>
      </c>
      <c r="H28" s="5">
        <v>51960</v>
      </c>
      <c r="I28" s="5">
        <v>51963</v>
      </c>
      <c r="J28" s="19">
        <v>45413</v>
      </c>
      <c r="K28" s="19"/>
      <c r="T28" s="20"/>
    </row>
    <row r="29" spans="1:20">
      <c r="A29" s="10">
        <v>2043</v>
      </c>
      <c r="B29" s="11">
        <v>52232</v>
      </c>
      <c r="C29" s="11">
        <v>52352</v>
      </c>
      <c r="D29" s="11">
        <v>52590</v>
      </c>
      <c r="E29" s="5">
        <v>52591</v>
      </c>
      <c r="F29" s="5">
        <v>52596</v>
      </c>
      <c r="G29" s="5">
        <v>52319</v>
      </c>
      <c r="H29" s="5">
        <v>52317</v>
      </c>
      <c r="I29" s="5">
        <v>52320</v>
      </c>
      <c r="J29" s="19">
        <v>45651</v>
      </c>
      <c r="K29" s="19"/>
      <c r="T29" s="20"/>
    </row>
    <row r="30" spans="1:20">
      <c r="A30" s="10">
        <v>2044</v>
      </c>
      <c r="B30" s="11">
        <v>52597</v>
      </c>
      <c r="C30" s="11">
        <v>52718</v>
      </c>
      <c r="D30" s="11">
        <v>52956</v>
      </c>
      <c r="E30" s="5">
        <v>52957</v>
      </c>
      <c r="F30" s="5">
        <v>52962</v>
      </c>
      <c r="G30" s="5">
        <v>52704</v>
      </c>
      <c r="H30" s="5">
        <v>52702</v>
      </c>
      <c r="I30" s="5">
        <v>52705</v>
      </c>
      <c r="J30" s="19">
        <v>45652</v>
      </c>
      <c r="K30" s="19"/>
      <c r="T30" s="20"/>
    </row>
    <row r="31" spans="1:20">
      <c r="A31" s="10">
        <v>2045</v>
      </c>
      <c r="B31" s="11">
        <v>52963</v>
      </c>
      <c r="C31" s="11">
        <v>53083</v>
      </c>
      <c r="D31" s="11">
        <v>53321</v>
      </c>
      <c r="E31" s="5">
        <v>53322</v>
      </c>
      <c r="F31" s="5">
        <v>53327</v>
      </c>
      <c r="G31" s="5">
        <v>53061</v>
      </c>
      <c r="H31" s="5">
        <v>53059</v>
      </c>
      <c r="I31" s="5">
        <v>53062</v>
      </c>
      <c r="J31" s="19">
        <v>45658</v>
      </c>
      <c r="K31" s="19"/>
      <c r="T31" s="20"/>
    </row>
    <row r="32" spans="1:20">
      <c r="A32" s="10">
        <v>2046</v>
      </c>
      <c r="B32" s="11">
        <v>53328</v>
      </c>
      <c r="C32" s="11">
        <v>53448</v>
      </c>
      <c r="D32" s="11">
        <v>53686</v>
      </c>
      <c r="E32" s="5">
        <v>53687</v>
      </c>
      <c r="F32" s="5">
        <v>53692</v>
      </c>
      <c r="G32" s="5">
        <v>53411</v>
      </c>
      <c r="H32" s="5">
        <v>53409</v>
      </c>
      <c r="I32" s="5">
        <v>53412</v>
      </c>
      <c r="J32" s="19">
        <v>45765</v>
      </c>
      <c r="K32" s="19"/>
      <c r="T32" s="20"/>
    </row>
    <row r="33" spans="1:20">
      <c r="A33" s="10">
        <v>2047</v>
      </c>
      <c r="B33" s="11">
        <v>53693</v>
      </c>
      <c r="C33" s="11">
        <v>53813</v>
      </c>
      <c r="D33" s="11">
        <v>54051</v>
      </c>
      <c r="E33" s="5">
        <v>54052</v>
      </c>
      <c r="F33" s="5">
        <v>54057</v>
      </c>
      <c r="G33" s="5">
        <v>53796</v>
      </c>
      <c r="H33" s="5">
        <v>53794</v>
      </c>
      <c r="I33" s="5">
        <v>53797</v>
      </c>
      <c r="J33" s="19">
        <v>45768</v>
      </c>
      <c r="K33" s="19"/>
      <c r="T33" s="20"/>
    </row>
    <row r="34" spans="1:20">
      <c r="A34" s="10">
        <v>2048</v>
      </c>
      <c r="B34" s="11">
        <v>54058</v>
      </c>
      <c r="C34" s="11">
        <v>54179</v>
      </c>
      <c r="D34" s="11">
        <v>54417</v>
      </c>
      <c r="E34" s="5">
        <v>54418</v>
      </c>
      <c r="F34" s="5">
        <v>54423</v>
      </c>
      <c r="G34" s="5">
        <v>54153</v>
      </c>
      <c r="H34" s="5">
        <v>54151</v>
      </c>
      <c r="I34" s="5">
        <v>54154</v>
      </c>
      <c r="J34" s="19">
        <v>45778</v>
      </c>
      <c r="K34" s="19"/>
      <c r="T34" s="20"/>
    </row>
    <row r="35" spans="1:20">
      <c r="A35" s="10">
        <v>2049</v>
      </c>
      <c r="B35" s="11">
        <v>54424</v>
      </c>
      <c r="C35" s="11">
        <v>54544</v>
      </c>
      <c r="D35" s="11">
        <v>54782</v>
      </c>
      <c r="E35" s="5">
        <v>54783</v>
      </c>
      <c r="F35" s="5">
        <v>54788</v>
      </c>
      <c r="G35" s="5">
        <v>54531</v>
      </c>
      <c r="H35" s="5">
        <v>54529</v>
      </c>
      <c r="I35" s="5">
        <v>54532</v>
      </c>
      <c r="J35" s="19">
        <v>46016</v>
      </c>
      <c r="K35" s="19"/>
      <c r="T35" s="20"/>
    </row>
    <row r="36" spans="1:20">
      <c r="A36" s="10">
        <v>2050</v>
      </c>
      <c r="B36" s="11">
        <v>54789</v>
      </c>
      <c r="C36" s="11">
        <v>54909</v>
      </c>
      <c r="D36" s="11">
        <v>55147</v>
      </c>
      <c r="E36" s="5">
        <v>55148</v>
      </c>
      <c r="F36" s="5">
        <v>55153</v>
      </c>
      <c r="G36" s="5">
        <v>54888</v>
      </c>
      <c r="H36" s="5">
        <v>54886</v>
      </c>
      <c r="I36" s="5">
        <v>54889</v>
      </c>
      <c r="J36" s="19">
        <v>46017</v>
      </c>
      <c r="K36" s="19"/>
      <c r="T36" s="20"/>
    </row>
    <row r="37" spans="1:20">
      <c r="A37" s="10">
        <v>2051</v>
      </c>
      <c r="B37" s="11">
        <v>55154</v>
      </c>
      <c r="C37" s="11">
        <v>55274</v>
      </c>
      <c r="D37" s="11">
        <v>55512</v>
      </c>
      <c r="E37" s="5">
        <v>55513</v>
      </c>
      <c r="F37" s="5">
        <v>55518</v>
      </c>
      <c r="G37" s="5">
        <v>55245</v>
      </c>
      <c r="H37" s="5">
        <v>55243</v>
      </c>
      <c r="I37" s="5">
        <v>55246</v>
      </c>
      <c r="J37" s="19">
        <v>46023</v>
      </c>
      <c r="K37" s="19"/>
      <c r="T37" s="20"/>
    </row>
    <row r="38" spans="1:20">
      <c r="A38" s="10">
        <v>2052</v>
      </c>
      <c r="B38" s="11">
        <v>55519</v>
      </c>
      <c r="C38" s="11">
        <v>55640</v>
      </c>
      <c r="D38" s="11">
        <v>55878</v>
      </c>
      <c r="E38" s="5">
        <v>55879</v>
      </c>
      <c r="F38" s="5">
        <v>55884</v>
      </c>
      <c r="G38" s="5">
        <v>55630</v>
      </c>
      <c r="H38" s="5">
        <v>55628</v>
      </c>
      <c r="I38" s="5">
        <v>55631</v>
      </c>
      <c r="J38" s="19">
        <v>46115</v>
      </c>
      <c r="K38" s="19"/>
      <c r="T38" s="20"/>
    </row>
    <row r="39" spans="1:20">
      <c r="A39" s="10">
        <v>2053</v>
      </c>
      <c r="B39" s="11">
        <v>55885</v>
      </c>
      <c r="C39" s="11">
        <v>56005</v>
      </c>
      <c r="D39" s="11">
        <v>56243</v>
      </c>
      <c r="E39" s="5">
        <v>56244</v>
      </c>
      <c r="F39" s="5">
        <v>56249</v>
      </c>
      <c r="G39" s="5">
        <v>55980</v>
      </c>
      <c r="H39" s="5">
        <v>55978</v>
      </c>
      <c r="I39" s="5">
        <v>55981</v>
      </c>
      <c r="J39" s="19">
        <v>46118</v>
      </c>
      <c r="K39" s="19"/>
      <c r="T39" s="20"/>
    </row>
    <row r="40" spans="1:20">
      <c r="A40" s="10">
        <v>2054</v>
      </c>
      <c r="B40" s="11">
        <v>56250</v>
      </c>
      <c r="C40" s="11">
        <v>56370</v>
      </c>
      <c r="D40" s="11">
        <v>56608</v>
      </c>
      <c r="E40" s="5">
        <v>56609</v>
      </c>
      <c r="F40" s="5">
        <v>56614</v>
      </c>
      <c r="G40" s="5">
        <v>56337</v>
      </c>
      <c r="H40" s="5">
        <v>56335</v>
      </c>
      <c r="I40" s="5">
        <v>56338</v>
      </c>
      <c r="J40" s="19">
        <v>46143</v>
      </c>
      <c r="K40" s="19"/>
      <c r="T40" s="20"/>
    </row>
    <row r="41" spans="1:20">
      <c r="A41" s="10">
        <v>2055</v>
      </c>
      <c r="B41" s="11">
        <v>56615</v>
      </c>
      <c r="C41" s="11">
        <v>56735</v>
      </c>
      <c r="D41" s="11">
        <v>56973</v>
      </c>
      <c r="E41" s="5">
        <v>56974</v>
      </c>
      <c r="F41" s="5">
        <v>56979</v>
      </c>
      <c r="G41" s="5">
        <v>56722</v>
      </c>
      <c r="H41" s="5">
        <v>56720</v>
      </c>
      <c r="I41" s="5">
        <v>56723</v>
      </c>
      <c r="J41" s="19">
        <v>46381</v>
      </c>
      <c r="K41" s="19"/>
      <c r="T41" s="20"/>
    </row>
    <row r="42" spans="1:20">
      <c r="A42" s="10">
        <v>2056</v>
      </c>
      <c r="B42" s="11">
        <v>56980</v>
      </c>
      <c r="C42" s="11">
        <v>57101</v>
      </c>
      <c r="D42" s="11">
        <v>57339</v>
      </c>
      <c r="E42" s="5">
        <v>57340</v>
      </c>
      <c r="F42" s="5">
        <v>57345</v>
      </c>
      <c r="G42" s="5">
        <v>57072</v>
      </c>
      <c r="H42" s="5">
        <v>57070</v>
      </c>
      <c r="I42" s="5">
        <v>57073</v>
      </c>
      <c r="J42" s="19">
        <v>46382</v>
      </c>
      <c r="K42" s="19"/>
      <c r="T42" s="20"/>
    </row>
    <row r="43" spans="1:20">
      <c r="A43" s="10">
        <v>2057</v>
      </c>
      <c r="B43" s="11">
        <v>57346</v>
      </c>
      <c r="C43" s="11">
        <v>57466</v>
      </c>
      <c r="D43" s="11">
        <v>57704</v>
      </c>
      <c r="E43" s="5">
        <v>57705</v>
      </c>
      <c r="F43" s="5">
        <v>57710</v>
      </c>
      <c r="G43" s="5">
        <v>57457</v>
      </c>
      <c r="H43" s="5">
        <v>57455</v>
      </c>
      <c r="I43" s="5">
        <v>57458</v>
      </c>
      <c r="J43" s="19">
        <v>46388</v>
      </c>
      <c r="K43" s="19"/>
      <c r="T43" s="20"/>
    </row>
    <row r="44" spans="1:20">
      <c r="A44" s="10">
        <v>2058</v>
      </c>
      <c r="B44" s="11">
        <v>57711</v>
      </c>
      <c r="C44" s="11">
        <v>57831</v>
      </c>
      <c r="D44" s="11">
        <v>58069</v>
      </c>
      <c r="E44" s="5">
        <v>58070</v>
      </c>
      <c r="F44" s="5">
        <v>58075</v>
      </c>
      <c r="G44" s="5">
        <v>57814</v>
      </c>
      <c r="H44" s="5">
        <v>57812</v>
      </c>
      <c r="I44" s="5">
        <v>57815</v>
      </c>
      <c r="J44" s="19">
        <v>46472</v>
      </c>
      <c r="K44" s="19"/>
      <c r="T44" s="20"/>
    </row>
    <row r="45" spans="1:20">
      <c r="A45" s="10">
        <v>2059</v>
      </c>
      <c r="B45" s="11">
        <v>58076</v>
      </c>
      <c r="C45" s="11">
        <v>58196</v>
      </c>
      <c r="D45" s="11">
        <v>58434</v>
      </c>
      <c r="E45" s="5">
        <v>58435</v>
      </c>
      <c r="F45" s="5">
        <v>58440</v>
      </c>
      <c r="G45" s="5">
        <v>58164</v>
      </c>
      <c r="H45" s="5">
        <v>58162</v>
      </c>
      <c r="I45" s="5">
        <v>58165</v>
      </c>
      <c r="J45" s="19">
        <v>46475</v>
      </c>
      <c r="K45" s="19"/>
      <c r="T45" s="20"/>
    </row>
    <row r="46" spans="1:20">
      <c r="A46" s="10">
        <v>2060</v>
      </c>
      <c r="B46" s="11">
        <v>58441</v>
      </c>
      <c r="C46" s="11">
        <v>58562</v>
      </c>
      <c r="D46" s="11">
        <v>58800</v>
      </c>
      <c r="E46" s="5">
        <v>58801</v>
      </c>
      <c r="F46" s="5">
        <v>58806</v>
      </c>
      <c r="G46" s="5">
        <v>58549</v>
      </c>
      <c r="H46" s="5">
        <v>58547</v>
      </c>
      <c r="I46" s="5">
        <v>58550</v>
      </c>
      <c r="J46" s="19">
        <v>46508</v>
      </c>
      <c r="K46" s="19"/>
      <c r="T46" s="20"/>
    </row>
    <row r="47" spans="1:20">
      <c r="A47" s="10">
        <v>2061</v>
      </c>
      <c r="B47" s="11">
        <v>58807</v>
      </c>
      <c r="C47" s="11">
        <v>58927</v>
      </c>
      <c r="D47" s="11">
        <v>59165</v>
      </c>
      <c r="E47" s="5">
        <v>59166</v>
      </c>
      <c r="F47" s="5">
        <v>59171</v>
      </c>
      <c r="G47" s="5">
        <v>58906</v>
      </c>
      <c r="H47" s="5">
        <v>58904</v>
      </c>
      <c r="I47" s="5">
        <v>58907</v>
      </c>
      <c r="J47" s="19">
        <v>46746</v>
      </c>
      <c r="K47" s="19"/>
      <c r="T47" s="20"/>
    </row>
    <row r="48" spans="1:20">
      <c r="A48" s="10">
        <v>2062</v>
      </c>
      <c r="B48" s="11">
        <v>59172</v>
      </c>
      <c r="C48" s="11">
        <v>59292</v>
      </c>
      <c r="D48" s="11">
        <v>59530</v>
      </c>
      <c r="E48" s="5">
        <v>59531</v>
      </c>
      <c r="F48" s="5">
        <v>59536</v>
      </c>
      <c r="G48" s="5">
        <v>59256</v>
      </c>
      <c r="H48" s="5">
        <v>59254</v>
      </c>
      <c r="I48" s="5">
        <v>59257</v>
      </c>
      <c r="J48" s="19">
        <v>46747</v>
      </c>
      <c r="K48" s="19"/>
      <c r="T48" s="20"/>
    </row>
    <row r="49" spans="1:20">
      <c r="A49" s="10">
        <v>2063</v>
      </c>
      <c r="B49" s="11">
        <v>59537</v>
      </c>
      <c r="C49" s="11">
        <v>59657</v>
      </c>
      <c r="D49" s="11">
        <v>59895</v>
      </c>
      <c r="E49" s="5">
        <v>59896</v>
      </c>
      <c r="F49" s="5">
        <v>59901</v>
      </c>
      <c r="G49" s="5">
        <v>59641</v>
      </c>
      <c r="H49" s="5">
        <v>59639</v>
      </c>
      <c r="I49" s="5">
        <v>59642</v>
      </c>
      <c r="J49" s="19">
        <v>46753</v>
      </c>
      <c r="K49" s="19"/>
      <c r="T49" s="20"/>
    </row>
    <row r="50" spans="1:20">
      <c r="A50" s="10">
        <v>2064</v>
      </c>
      <c r="B50" s="11">
        <v>59902</v>
      </c>
      <c r="C50" s="11">
        <v>60023</v>
      </c>
      <c r="D50" s="11">
        <v>60261</v>
      </c>
      <c r="E50" s="5">
        <v>60262</v>
      </c>
      <c r="F50" s="5">
        <v>60267</v>
      </c>
      <c r="G50" s="5">
        <v>59998</v>
      </c>
      <c r="H50" s="5">
        <v>59996</v>
      </c>
      <c r="I50" s="5">
        <v>59999</v>
      </c>
      <c r="J50" s="19">
        <v>46857</v>
      </c>
      <c r="K50" s="19"/>
      <c r="T50" s="20"/>
    </row>
    <row r="51" spans="1:20">
      <c r="A51" s="10">
        <v>2065</v>
      </c>
      <c r="B51" s="11">
        <v>60268</v>
      </c>
      <c r="C51" s="11">
        <v>60388</v>
      </c>
      <c r="D51" s="11">
        <v>60626</v>
      </c>
      <c r="E51" s="5">
        <v>60627</v>
      </c>
      <c r="F51" s="5">
        <v>60632</v>
      </c>
      <c r="G51" s="5">
        <v>60355</v>
      </c>
      <c r="H51" s="5">
        <v>60353</v>
      </c>
      <c r="I51" s="5">
        <v>60356</v>
      </c>
      <c r="J51" s="19">
        <v>46860</v>
      </c>
      <c r="K51" s="19"/>
      <c r="T51" s="20"/>
    </row>
    <row r="52" spans="1:20">
      <c r="A52" s="10">
        <v>2066</v>
      </c>
      <c r="B52" s="11">
        <v>60633</v>
      </c>
      <c r="C52" s="11">
        <v>60753</v>
      </c>
      <c r="D52" s="11">
        <v>60991</v>
      </c>
      <c r="E52" s="5">
        <v>60992</v>
      </c>
      <c r="F52" s="5">
        <v>60997</v>
      </c>
      <c r="G52" s="5">
        <v>60733</v>
      </c>
      <c r="H52" s="5">
        <v>60731</v>
      </c>
      <c r="I52" s="5">
        <v>60734</v>
      </c>
      <c r="J52" s="19">
        <v>46874</v>
      </c>
      <c r="K52" s="19"/>
      <c r="T52" s="20"/>
    </row>
    <row r="53" spans="1:20">
      <c r="A53" s="10">
        <v>2067</v>
      </c>
      <c r="B53" s="11">
        <v>60998</v>
      </c>
      <c r="C53" s="11">
        <v>61118</v>
      </c>
      <c r="D53" s="11">
        <v>61356</v>
      </c>
      <c r="E53" s="5">
        <v>61357</v>
      </c>
      <c r="F53" s="5">
        <v>61362</v>
      </c>
      <c r="G53" s="5">
        <v>61090</v>
      </c>
      <c r="H53" s="5">
        <v>61088</v>
      </c>
      <c r="I53" s="5">
        <v>61091</v>
      </c>
      <c r="J53" s="19">
        <v>47112</v>
      </c>
      <c r="K53" s="19"/>
      <c r="T53" s="20"/>
    </row>
    <row r="54" spans="1:20">
      <c r="A54" s="10">
        <v>2068</v>
      </c>
      <c r="B54" s="11">
        <v>61363</v>
      </c>
      <c r="C54" s="11">
        <v>61484</v>
      </c>
      <c r="D54" s="11">
        <v>61722</v>
      </c>
      <c r="E54" s="5">
        <v>61723</v>
      </c>
      <c r="F54" s="5">
        <v>61728</v>
      </c>
      <c r="G54" s="5">
        <v>61475</v>
      </c>
      <c r="H54" s="5">
        <v>61473</v>
      </c>
      <c r="I54" s="5">
        <v>61476</v>
      </c>
      <c r="J54" s="19">
        <v>47113</v>
      </c>
      <c r="K54" s="19"/>
      <c r="T54" s="20"/>
    </row>
    <row r="55" spans="1:20">
      <c r="A55" s="10">
        <v>2069</v>
      </c>
      <c r="B55" s="11">
        <v>61729</v>
      </c>
      <c r="C55" s="11">
        <v>61849</v>
      </c>
      <c r="D55" s="11">
        <v>62087</v>
      </c>
      <c r="E55" s="5">
        <v>62088</v>
      </c>
      <c r="F55" s="5">
        <v>62093</v>
      </c>
      <c r="G55" s="5">
        <v>61832</v>
      </c>
      <c r="H55" s="5">
        <v>61830</v>
      </c>
      <c r="I55" s="5">
        <v>61833</v>
      </c>
      <c r="J55" s="19">
        <v>47119</v>
      </c>
      <c r="K55" s="19"/>
      <c r="T55" s="20"/>
    </row>
    <row r="56" spans="1:20">
      <c r="A56" s="10">
        <v>2070</v>
      </c>
      <c r="B56" s="11">
        <v>62094</v>
      </c>
      <c r="C56" s="11">
        <v>62214</v>
      </c>
      <c r="D56" s="11">
        <v>62452</v>
      </c>
      <c r="E56" s="5">
        <v>62453</v>
      </c>
      <c r="F56" s="5">
        <v>62458</v>
      </c>
      <c r="G56" s="5">
        <v>62182</v>
      </c>
      <c r="H56" s="5">
        <v>62180</v>
      </c>
      <c r="I56" s="5">
        <v>62183</v>
      </c>
      <c r="J56" s="19">
        <v>47207</v>
      </c>
      <c r="K56" s="19"/>
      <c r="T56" s="20"/>
    </row>
    <row r="57" spans="1:20">
      <c r="A57" s="10">
        <v>2071</v>
      </c>
      <c r="B57" s="11">
        <v>62459</v>
      </c>
      <c r="C57" s="11">
        <v>62579</v>
      </c>
      <c r="D57" s="11">
        <v>62817</v>
      </c>
      <c r="E57" s="5">
        <v>62818</v>
      </c>
      <c r="F57" s="5">
        <v>62823</v>
      </c>
      <c r="G57" s="5">
        <v>62567</v>
      </c>
      <c r="H57" s="5">
        <v>62565</v>
      </c>
      <c r="I57" s="5">
        <v>62568</v>
      </c>
      <c r="J57" s="19">
        <v>47210</v>
      </c>
      <c r="K57" s="19"/>
      <c r="T57" s="20"/>
    </row>
    <row r="58" spans="1:20">
      <c r="A58" s="10">
        <v>2072</v>
      </c>
      <c r="B58" s="11">
        <v>62824</v>
      </c>
      <c r="C58" s="11">
        <v>62945</v>
      </c>
      <c r="D58" s="11">
        <v>63183</v>
      </c>
      <c r="E58" s="5">
        <v>63184</v>
      </c>
      <c r="F58" s="5">
        <v>63189</v>
      </c>
      <c r="G58" s="5">
        <v>62924</v>
      </c>
      <c r="H58" s="5">
        <v>62922</v>
      </c>
      <c r="I58" s="5">
        <v>62925</v>
      </c>
      <c r="J58" s="19">
        <v>47239</v>
      </c>
      <c r="K58" s="19"/>
      <c r="T58" s="20"/>
    </row>
    <row r="59" spans="1:20">
      <c r="A59" s="10">
        <v>2073</v>
      </c>
      <c r="B59" s="11">
        <v>63190</v>
      </c>
      <c r="C59" s="11">
        <v>63310</v>
      </c>
      <c r="D59" s="11">
        <v>63548</v>
      </c>
      <c r="E59" s="5">
        <v>63549</v>
      </c>
      <c r="F59" s="5">
        <v>63554</v>
      </c>
      <c r="G59" s="5">
        <v>63274</v>
      </c>
      <c r="H59" s="5">
        <v>63272</v>
      </c>
      <c r="I59" s="5">
        <v>63275</v>
      </c>
      <c r="J59" s="19">
        <v>47477</v>
      </c>
      <c r="K59" s="19"/>
      <c r="T59" s="20"/>
    </row>
    <row r="60" spans="1:20">
      <c r="A60" s="10">
        <v>2074</v>
      </c>
      <c r="B60" s="11">
        <v>63555</v>
      </c>
      <c r="C60" s="11">
        <v>63675</v>
      </c>
      <c r="D60" s="11">
        <v>63913</v>
      </c>
      <c r="E60" s="5">
        <v>63914</v>
      </c>
      <c r="F60" s="5">
        <v>63919</v>
      </c>
      <c r="G60" s="5">
        <v>63659</v>
      </c>
      <c r="H60" s="5">
        <v>63657</v>
      </c>
      <c r="I60" s="5">
        <v>63660</v>
      </c>
      <c r="J60" s="19">
        <v>47478</v>
      </c>
      <c r="K60" s="19"/>
      <c r="T60" s="20"/>
    </row>
    <row r="61" spans="1:20">
      <c r="A61" s="10">
        <v>2075</v>
      </c>
      <c r="B61" s="11">
        <v>63920</v>
      </c>
      <c r="C61" s="11">
        <v>64040</v>
      </c>
      <c r="D61" s="11">
        <v>64278</v>
      </c>
      <c r="E61" s="5">
        <v>64279</v>
      </c>
      <c r="F61" s="5">
        <v>64284</v>
      </c>
      <c r="G61" s="5">
        <v>64016</v>
      </c>
      <c r="H61" s="5">
        <v>64014</v>
      </c>
      <c r="I61" s="5">
        <v>64017</v>
      </c>
      <c r="J61" s="19">
        <v>47484</v>
      </c>
      <c r="K61" s="19"/>
      <c r="T61" s="20"/>
    </row>
    <row r="62" spans="1:20">
      <c r="A62" s="10">
        <v>2076</v>
      </c>
      <c r="B62" s="11">
        <v>64285</v>
      </c>
      <c r="C62" s="11">
        <v>64406</v>
      </c>
      <c r="D62" s="11">
        <v>64644</v>
      </c>
      <c r="E62" s="5">
        <v>64645</v>
      </c>
      <c r="F62" s="5">
        <v>64650</v>
      </c>
      <c r="G62" s="5">
        <v>64394</v>
      </c>
      <c r="H62" s="5">
        <v>64392</v>
      </c>
      <c r="I62" s="5">
        <v>64395</v>
      </c>
      <c r="J62" s="19">
        <v>47592</v>
      </c>
      <c r="K62" s="19"/>
      <c r="T62" s="20"/>
    </row>
    <row r="63" spans="1:20">
      <c r="A63" s="10">
        <v>2077</v>
      </c>
      <c r="B63" s="11">
        <v>64651</v>
      </c>
      <c r="C63" s="11">
        <v>64771</v>
      </c>
      <c r="D63" s="11">
        <v>65009</v>
      </c>
      <c r="E63" s="5">
        <v>65010</v>
      </c>
      <c r="F63" s="5">
        <v>65015</v>
      </c>
      <c r="G63" s="5">
        <v>64751</v>
      </c>
      <c r="H63" s="5">
        <v>64749</v>
      </c>
      <c r="I63" s="5">
        <v>64752</v>
      </c>
      <c r="J63" s="19">
        <v>47595</v>
      </c>
      <c r="K63" s="19"/>
      <c r="T63" s="20"/>
    </row>
    <row r="64" spans="1:20">
      <c r="A64" s="10">
        <v>2078</v>
      </c>
      <c r="B64" s="11">
        <v>65016</v>
      </c>
      <c r="C64" s="11">
        <v>65136</v>
      </c>
      <c r="D64" s="11">
        <v>65374</v>
      </c>
      <c r="E64" s="5">
        <v>65375</v>
      </c>
      <c r="F64" s="5">
        <v>65380</v>
      </c>
      <c r="G64" s="5">
        <v>65108</v>
      </c>
      <c r="H64" s="5">
        <v>65106</v>
      </c>
      <c r="I64" s="5">
        <v>65109</v>
      </c>
      <c r="J64" s="19">
        <v>47604</v>
      </c>
      <c r="K64" s="19"/>
      <c r="T64" s="20"/>
    </row>
    <row r="65" spans="1:20">
      <c r="A65" s="10">
        <v>2079</v>
      </c>
      <c r="B65" s="11">
        <v>65381</v>
      </c>
      <c r="C65" s="11">
        <v>65501</v>
      </c>
      <c r="D65" s="11">
        <v>65739</v>
      </c>
      <c r="E65" s="5">
        <v>65740</v>
      </c>
      <c r="F65" s="5">
        <v>65745</v>
      </c>
      <c r="G65" s="5">
        <v>65486</v>
      </c>
      <c r="H65" s="5">
        <v>65484</v>
      </c>
      <c r="I65" s="5">
        <v>65487</v>
      </c>
      <c r="J65" s="19">
        <v>47842</v>
      </c>
      <c r="K65" s="19"/>
      <c r="T65" s="20"/>
    </row>
    <row r="66" spans="1:20">
      <c r="A66" s="10">
        <v>2080</v>
      </c>
      <c r="B66" s="11">
        <v>65746</v>
      </c>
      <c r="C66" s="11">
        <v>65867</v>
      </c>
      <c r="D66" s="11">
        <v>66105</v>
      </c>
      <c r="E66" s="5">
        <v>66106</v>
      </c>
      <c r="F66" s="5">
        <v>66111</v>
      </c>
      <c r="G66" s="5">
        <v>65843</v>
      </c>
      <c r="H66" s="5">
        <v>65841</v>
      </c>
      <c r="I66" s="5">
        <v>65844</v>
      </c>
      <c r="J66" s="19">
        <v>47843</v>
      </c>
      <c r="K66" s="19"/>
      <c r="T66" s="20"/>
    </row>
    <row r="67" spans="1:20">
      <c r="A67" s="10">
        <v>2081</v>
      </c>
      <c r="B67" s="11">
        <v>66112</v>
      </c>
      <c r="C67" s="11">
        <v>66232</v>
      </c>
      <c r="D67" s="11">
        <v>66470</v>
      </c>
      <c r="E67" s="5">
        <v>66471</v>
      </c>
      <c r="F67" s="5">
        <v>66476</v>
      </c>
      <c r="G67" s="5">
        <v>66200</v>
      </c>
      <c r="H67" s="5">
        <v>66198</v>
      </c>
      <c r="I67" s="5">
        <v>66201</v>
      </c>
      <c r="J67" s="19">
        <v>47849</v>
      </c>
      <c r="K67" s="19"/>
      <c r="T67" s="20"/>
    </row>
    <row r="68" spans="1:20">
      <c r="A68" s="10">
        <v>2082</v>
      </c>
      <c r="B68" s="11">
        <v>66477</v>
      </c>
      <c r="C68" s="11">
        <v>66597</v>
      </c>
      <c r="D68" s="11">
        <v>66835</v>
      </c>
      <c r="E68" s="5">
        <v>66836</v>
      </c>
      <c r="F68" s="5">
        <v>66841</v>
      </c>
      <c r="G68" s="5">
        <v>66585</v>
      </c>
      <c r="H68" s="5">
        <v>66583</v>
      </c>
      <c r="I68" s="5">
        <v>66586</v>
      </c>
      <c r="J68" s="19">
        <v>47949</v>
      </c>
      <c r="K68" s="19"/>
      <c r="T68" s="20"/>
    </row>
    <row r="69" spans="1:20">
      <c r="A69" s="10">
        <v>2083</v>
      </c>
      <c r="B69" s="11">
        <v>66842</v>
      </c>
      <c r="C69" s="11">
        <v>66962</v>
      </c>
      <c r="D69" s="11">
        <v>67200</v>
      </c>
      <c r="E69" s="5">
        <v>67201</v>
      </c>
      <c r="F69" s="5">
        <v>67206</v>
      </c>
      <c r="G69" s="5">
        <v>66935</v>
      </c>
      <c r="H69" s="5">
        <v>66933</v>
      </c>
      <c r="I69" s="5">
        <v>66936</v>
      </c>
      <c r="J69" s="19">
        <v>47952</v>
      </c>
      <c r="K69" s="19"/>
      <c r="T69" s="20"/>
    </row>
    <row r="70" spans="1:20">
      <c r="A70" s="10">
        <v>2084</v>
      </c>
      <c r="B70" s="11">
        <v>67207</v>
      </c>
      <c r="C70" s="11">
        <v>67328</v>
      </c>
      <c r="D70" s="11">
        <v>67566</v>
      </c>
      <c r="E70" s="5">
        <v>67567</v>
      </c>
      <c r="F70" s="5">
        <v>67572</v>
      </c>
      <c r="G70" s="5">
        <v>67292</v>
      </c>
      <c r="H70" s="5">
        <v>67290</v>
      </c>
      <c r="I70" s="5">
        <v>67293</v>
      </c>
      <c r="J70" s="19">
        <v>47969</v>
      </c>
      <c r="K70" s="19"/>
      <c r="T70" s="20"/>
    </row>
    <row r="71" spans="1:20">
      <c r="A71" s="10">
        <v>2085</v>
      </c>
      <c r="B71" s="11">
        <v>67573</v>
      </c>
      <c r="C71" s="11">
        <v>67693</v>
      </c>
      <c r="D71" s="11">
        <v>67931</v>
      </c>
      <c r="E71" s="5">
        <v>67932</v>
      </c>
      <c r="F71" s="5">
        <v>67937</v>
      </c>
      <c r="G71" s="5">
        <v>67677</v>
      </c>
      <c r="H71" s="5">
        <v>67675</v>
      </c>
      <c r="I71" s="5">
        <v>67678</v>
      </c>
      <c r="J71" s="19">
        <v>48207</v>
      </c>
      <c r="K71" s="19"/>
      <c r="T71" s="20"/>
    </row>
    <row r="72" spans="1:20">
      <c r="A72" s="10">
        <v>2086</v>
      </c>
      <c r="B72" s="11">
        <v>67938</v>
      </c>
      <c r="C72" s="11">
        <v>68058</v>
      </c>
      <c r="D72" s="11">
        <v>68296</v>
      </c>
      <c r="E72" s="5">
        <v>68297</v>
      </c>
      <c r="F72" s="5">
        <v>68302</v>
      </c>
      <c r="G72" s="5">
        <v>68027</v>
      </c>
      <c r="H72" s="5">
        <v>68025</v>
      </c>
      <c r="I72" s="5">
        <v>68028</v>
      </c>
      <c r="J72" s="19">
        <v>48208</v>
      </c>
      <c r="K72" s="19"/>
      <c r="T72" s="20"/>
    </row>
    <row r="73" spans="1:20">
      <c r="A73" s="10">
        <v>2087</v>
      </c>
      <c r="B73" s="11">
        <v>68303</v>
      </c>
      <c r="C73" s="11">
        <v>68423</v>
      </c>
      <c r="D73" s="11">
        <v>68661</v>
      </c>
      <c r="E73" s="5">
        <v>68662</v>
      </c>
      <c r="F73" s="5">
        <v>68667</v>
      </c>
      <c r="G73" s="5">
        <v>68412</v>
      </c>
      <c r="H73" s="5">
        <v>68410</v>
      </c>
      <c r="I73" s="5">
        <v>68413</v>
      </c>
      <c r="J73" s="19">
        <v>48214</v>
      </c>
      <c r="K73" s="19"/>
      <c r="T73" s="20"/>
    </row>
    <row r="74" spans="1:20">
      <c r="A74" s="10">
        <v>2088</v>
      </c>
      <c r="B74" s="11">
        <v>68668</v>
      </c>
      <c r="C74" s="11">
        <v>68789</v>
      </c>
      <c r="D74" s="11">
        <v>69027</v>
      </c>
      <c r="E74" s="5">
        <v>69028</v>
      </c>
      <c r="F74" s="5">
        <v>69033</v>
      </c>
      <c r="G74" s="5">
        <v>68769</v>
      </c>
      <c r="H74" s="5">
        <v>68767</v>
      </c>
      <c r="I74" s="5">
        <v>68770</v>
      </c>
      <c r="J74" s="19">
        <v>48299</v>
      </c>
      <c r="K74" s="19"/>
      <c r="T74" s="20"/>
    </row>
    <row r="75" spans="1:20">
      <c r="A75" s="10">
        <v>2089</v>
      </c>
      <c r="B75" s="11">
        <v>69034</v>
      </c>
      <c r="C75" s="11">
        <v>69154</v>
      </c>
      <c r="D75" s="11">
        <v>69392</v>
      </c>
      <c r="E75" s="5">
        <v>69393</v>
      </c>
      <c r="F75" s="5">
        <v>69398</v>
      </c>
      <c r="G75" s="5">
        <v>69126</v>
      </c>
      <c r="H75" s="5">
        <v>69124</v>
      </c>
      <c r="I75" s="5">
        <v>69127</v>
      </c>
      <c r="J75" s="19">
        <v>48302</v>
      </c>
      <c r="K75" s="19"/>
      <c r="T75" s="20"/>
    </row>
    <row r="76" spans="1:20">
      <c r="A76" s="10">
        <v>2090</v>
      </c>
      <c r="B76" s="11">
        <v>69399</v>
      </c>
      <c r="C76" s="11">
        <v>69519</v>
      </c>
      <c r="D76" s="11">
        <v>69757</v>
      </c>
      <c r="E76" s="5">
        <v>69758</v>
      </c>
      <c r="F76" s="5">
        <v>69763</v>
      </c>
      <c r="G76" s="5">
        <v>69504</v>
      </c>
      <c r="H76" s="5">
        <v>69502</v>
      </c>
      <c r="I76" s="5">
        <v>69505</v>
      </c>
      <c r="J76" s="19">
        <v>48335</v>
      </c>
      <c r="K76" s="19"/>
      <c r="T76" s="20"/>
    </row>
    <row r="77" spans="1:20">
      <c r="A77" s="10">
        <v>2091</v>
      </c>
      <c r="B77" s="11">
        <v>69764</v>
      </c>
      <c r="C77" s="11">
        <v>69884</v>
      </c>
      <c r="D77" s="11">
        <v>70122</v>
      </c>
      <c r="E77" s="5">
        <v>70123</v>
      </c>
      <c r="F77" s="5">
        <v>70128</v>
      </c>
      <c r="G77" s="5">
        <v>69861</v>
      </c>
      <c r="H77" s="5">
        <v>69859</v>
      </c>
      <c r="I77" s="5">
        <v>69862</v>
      </c>
      <c r="J77" s="19">
        <v>48573</v>
      </c>
      <c r="K77" s="19"/>
      <c r="T77" s="20"/>
    </row>
    <row r="78" spans="1:20">
      <c r="A78" s="10">
        <v>2092</v>
      </c>
      <c r="B78" s="11">
        <v>70129</v>
      </c>
      <c r="C78" s="11">
        <v>70250</v>
      </c>
      <c r="D78" s="11">
        <v>70488</v>
      </c>
      <c r="E78" s="5">
        <v>70489</v>
      </c>
      <c r="F78" s="5">
        <v>70494</v>
      </c>
      <c r="G78" s="5">
        <v>70218</v>
      </c>
      <c r="H78" s="5">
        <v>70216</v>
      </c>
      <c r="I78" s="5">
        <v>70219</v>
      </c>
      <c r="J78" s="19">
        <v>48574</v>
      </c>
      <c r="K78" s="19"/>
      <c r="T78" s="20"/>
    </row>
    <row r="79" spans="1:20">
      <c r="A79" s="10">
        <v>2093</v>
      </c>
      <c r="B79" s="11">
        <v>70495</v>
      </c>
      <c r="C79" s="11">
        <v>70615</v>
      </c>
      <c r="D79" s="11">
        <v>70853</v>
      </c>
      <c r="E79" s="5">
        <v>70854</v>
      </c>
      <c r="F79" s="5">
        <v>70859</v>
      </c>
      <c r="G79" s="5">
        <v>70596</v>
      </c>
      <c r="H79" s="5">
        <v>70594</v>
      </c>
      <c r="I79" s="5">
        <v>70597</v>
      </c>
      <c r="J79" s="19">
        <v>48580</v>
      </c>
      <c r="K79" s="19"/>
      <c r="T79" s="20"/>
    </row>
    <row r="80" spans="1:20">
      <c r="A80" s="10">
        <v>2094</v>
      </c>
      <c r="B80" s="11">
        <v>70860</v>
      </c>
      <c r="C80" s="11">
        <v>70980</v>
      </c>
      <c r="D80" s="11">
        <v>71218</v>
      </c>
      <c r="E80" s="5">
        <v>71219</v>
      </c>
      <c r="F80" s="5">
        <v>71224</v>
      </c>
      <c r="G80" s="5">
        <v>70953</v>
      </c>
      <c r="H80" s="5">
        <v>70951</v>
      </c>
      <c r="I80" s="5">
        <v>70954</v>
      </c>
      <c r="J80" s="19">
        <v>48684</v>
      </c>
      <c r="K80" s="19"/>
      <c r="T80" s="20"/>
    </row>
    <row r="81" spans="1:20">
      <c r="A81" s="10">
        <v>2095</v>
      </c>
      <c r="B81" s="11">
        <v>71225</v>
      </c>
      <c r="C81" s="11">
        <v>71345</v>
      </c>
      <c r="D81" s="11">
        <v>71583</v>
      </c>
      <c r="E81" s="5">
        <v>71584</v>
      </c>
      <c r="F81" s="5">
        <v>71589</v>
      </c>
      <c r="G81" s="5">
        <v>71338</v>
      </c>
      <c r="H81" s="5">
        <v>71336</v>
      </c>
      <c r="I81" s="5">
        <v>71339</v>
      </c>
      <c r="J81" s="19">
        <v>48687</v>
      </c>
      <c r="K81" s="19"/>
      <c r="T81" s="20"/>
    </row>
    <row r="82" spans="1:20">
      <c r="A82" s="10">
        <v>2096</v>
      </c>
      <c r="B82" s="11">
        <v>71590</v>
      </c>
      <c r="C82" s="11">
        <v>71711</v>
      </c>
      <c r="D82" s="11">
        <v>71949</v>
      </c>
      <c r="E82" s="5">
        <v>71950</v>
      </c>
      <c r="F82" s="5">
        <v>71955</v>
      </c>
      <c r="G82" s="5">
        <v>71695</v>
      </c>
      <c r="H82" s="5">
        <v>71693</v>
      </c>
      <c r="I82" s="5">
        <v>71696</v>
      </c>
      <c r="J82" s="19">
        <v>48700</v>
      </c>
      <c r="K82" s="19"/>
      <c r="T82" s="20"/>
    </row>
    <row r="83" spans="1:20">
      <c r="A83" s="10">
        <v>2097</v>
      </c>
      <c r="B83" s="11">
        <v>71956</v>
      </c>
      <c r="C83" s="11">
        <v>72076</v>
      </c>
      <c r="D83" s="11">
        <v>72314</v>
      </c>
      <c r="E83" s="5">
        <v>72315</v>
      </c>
      <c r="F83" s="5">
        <v>72320</v>
      </c>
      <c r="G83" s="5">
        <v>72045</v>
      </c>
      <c r="H83" s="5">
        <v>72043</v>
      </c>
      <c r="I83" s="5">
        <v>72046</v>
      </c>
      <c r="J83" s="19">
        <v>48938</v>
      </c>
      <c r="K83" s="19"/>
      <c r="T83" s="20"/>
    </row>
    <row r="84" spans="1:20">
      <c r="A84" s="10">
        <v>2098</v>
      </c>
      <c r="B84" s="11">
        <v>72321</v>
      </c>
      <c r="C84" s="11">
        <v>72441</v>
      </c>
      <c r="D84" s="11">
        <v>72679</v>
      </c>
      <c r="E84" s="5">
        <v>72680</v>
      </c>
      <c r="F84" s="5">
        <v>72685</v>
      </c>
      <c r="G84" s="5">
        <v>72430</v>
      </c>
      <c r="H84" s="5">
        <v>72428</v>
      </c>
      <c r="I84" s="5">
        <v>72431</v>
      </c>
      <c r="J84" s="19">
        <v>48939</v>
      </c>
      <c r="K84" s="19"/>
      <c r="T84" s="20"/>
    </row>
    <row r="85" spans="1:20">
      <c r="A85" s="3">
        <v>2099</v>
      </c>
      <c r="B85" s="11">
        <v>72686</v>
      </c>
      <c r="C85" s="14">
        <v>72806</v>
      </c>
      <c r="D85" s="11">
        <v>73044</v>
      </c>
      <c r="E85" s="5">
        <v>73045</v>
      </c>
      <c r="F85" s="5">
        <v>73050</v>
      </c>
      <c r="G85" s="5">
        <v>72787</v>
      </c>
      <c r="H85" s="5">
        <v>72785</v>
      </c>
      <c r="I85" s="5">
        <v>72788</v>
      </c>
      <c r="J85" s="19">
        <v>48945</v>
      </c>
      <c r="K85" s="19"/>
      <c r="T85" s="20"/>
    </row>
    <row r="86" spans="1:20">
      <c r="A86" s="3">
        <v>2100</v>
      </c>
      <c r="B86" s="11">
        <v>73051</v>
      </c>
      <c r="C86" s="14">
        <v>73171</v>
      </c>
      <c r="D86" s="11">
        <v>73409</v>
      </c>
      <c r="E86" s="5">
        <v>73410</v>
      </c>
      <c r="F86" s="5">
        <v>73415</v>
      </c>
      <c r="G86" s="5">
        <v>73137</v>
      </c>
      <c r="H86" s="5">
        <v>73135</v>
      </c>
      <c r="I86" s="5">
        <v>73138</v>
      </c>
      <c r="J86" s="19">
        <v>49041</v>
      </c>
      <c r="K86" s="19"/>
      <c r="T86" s="20"/>
    </row>
    <row r="87" spans="1:20">
      <c r="A87" s="3"/>
      <c r="B87" s="11"/>
      <c r="C87" s="14"/>
      <c r="D87" s="11"/>
      <c r="J87" s="19">
        <v>49044</v>
      </c>
      <c r="K87" s="19"/>
      <c r="T87" s="20"/>
    </row>
    <row r="88" spans="1:20" ht="15" thickBot="1">
      <c r="A88" s="4"/>
      <c r="B88" s="12"/>
      <c r="C88" s="15"/>
      <c r="D88" s="11"/>
      <c r="J88" s="19">
        <v>49065</v>
      </c>
      <c r="K88" s="19"/>
      <c r="T88" s="20"/>
    </row>
    <row r="89" spans="1:20">
      <c r="A89" s="2"/>
      <c r="B89" s="13"/>
      <c r="C89" s="16"/>
      <c r="D89" s="11"/>
      <c r="J89" s="19">
        <v>49303</v>
      </c>
      <c r="K89" s="19"/>
      <c r="T89" s="20"/>
    </row>
    <row r="90" spans="1:20">
      <c r="A90" s="3"/>
      <c r="B90" s="11"/>
      <c r="C90" s="14"/>
      <c r="D90" s="11"/>
      <c r="J90" s="19">
        <v>49304</v>
      </c>
      <c r="K90" s="19"/>
      <c r="T90" s="20"/>
    </row>
    <row r="91" spans="1:20">
      <c r="A91" s="3"/>
      <c r="B91" s="11"/>
      <c r="C91" s="14"/>
      <c r="D91" s="11"/>
      <c r="J91" s="19">
        <v>49310</v>
      </c>
      <c r="K91" s="19"/>
      <c r="T91" s="20"/>
    </row>
    <row r="92" spans="1:20">
      <c r="A92" s="3"/>
      <c r="B92" s="11"/>
      <c r="C92" s="14"/>
      <c r="D92" s="11"/>
      <c r="J92" s="19">
        <v>49391</v>
      </c>
      <c r="K92" s="19"/>
      <c r="T92" s="20"/>
    </row>
    <row r="93" spans="1:20">
      <c r="A93" s="3"/>
      <c r="B93" s="11"/>
      <c r="C93" s="14"/>
      <c r="D93" s="11"/>
      <c r="J93" s="19">
        <v>49394</v>
      </c>
      <c r="K93" s="19"/>
      <c r="T93" s="20"/>
    </row>
    <row r="94" spans="1:20">
      <c r="A94" s="3"/>
      <c r="B94" s="11"/>
      <c r="C94" s="14"/>
      <c r="D94" s="11"/>
      <c r="J94" s="19">
        <v>49430</v>
      </c>
      <c r="K94" s="19"/>
      <c r="T94" s="20"/>
    </row>
    <row r="95" spans="1:20" ht="15" thickBot="1">
      <c r="A95" s="4"/>
      <c r="B95" s="12"/>
      <c r="C95" s="15"/>
      <c r="D95" s="11"/>
      <c r="J95" s="19">
        <v>49668</v>
      </c>
      <c r="K95" s="19"/>
      <c r="T95" s="20"/>
    </row>
    <row r="96" spans="1:20">
      <c r="A96" s="10"/>
      <c r="B96" s="11"/>
      <c r="C96" s="11"/>
      <c r="D96" s="11"/>
      <c r="J96" s="19">
        <v>49669</v>
      </c>
      <c r="K96" s="19"/>
      <c r="T96" s="20"/>
    </row>
    <row r="97" spans="1:20">
      <c r="A97" s="10"/>
      <c r="B97" s="11"/>
      <c r="C97" s="11"/>
      <c r="D97" s="11"/>
      <c r="J97" s="19">
        <v>49675</v>
      </c>
      <c r="K97" s="19"/>
      <c r="T97" s="20"/>
    </row>
    <row r="98" spans="1:20">
      <c r="A98" s="10"/>
      <c r="B98" s="11"/>
      <c r="C98" s="11"/>
      <c r="D98" s="11"/>
      <c r="J98" s="19">
        <v>49776</v>
      </c>
      <c r="K98" s="19"/>
      <c r="T98" s="20"/>
    </row>
    <row r="99" spans="1:20">
      <c r="A99" s="10"/>
      <c r="B99" s="11"/>
      <c r="C99" s="11"/>
      <c r="D99" s="11"/>
      <c r="J99" s="19">
        <v>49779</v>
      </c>
      <c r="K99" s="19"/>
      <c r="T99" s="20"/>
    </row>
    <row r="100" spans="1:20">
      <c r="A100" s="10"/>
      <c r="B100" s="11"/>
      <c r="C100" s="11"/>
      <c r="D100" s="11"/>
      <c r="J100" s="19">
        <v>49796</v>
      </c>
      <c r="K100" s="19"/>
      <c r="T100" s="20"/>
    </row>
    <row r="101" spans="1:20">
      <c r="A101" s="10"/>
      <c r="B101" s="11"/>
      <c r="C101" s="11"/>
      <c r="D101" s="11"/>
      <c r="J101" s="19">
        <v>50034</v>
      </c>
      <c r="K101" s="19"/>
      <c r="T101" s="20"/>
    </row>
    <row r="102" spans="1:20">
      <c r="A102" s="10"/>
      <c r="B102" s="11"/>
      <c r="C102" s="11"/>
      <c r="D102" s="11"/>
      <c r="J102" s="19">
        <v>50035</v>
      </c>
      <c r="K102" s="19"/>
      <c r="T102" s="20"/>
    </row>
    <row r="103" spans="1:20">
      <c r="A103" s="10"/>
      <c r="B103" s="11"/>
      <c r="C103" s="11"/>
      <c r="D103" s="11"/>
      <c r="J103" s="19">
        <v>50041</v>
      </c>
      <c r="K103" s="19"/>
      <c r="T103" s="20"/>
    </row>
    <row r="104" spans="1:20">
      <c r="A104" s="10"/>
      <c r="B104" s="11"/>
      <c r="C104" s="14"/>
      <c r="D104" s="11"/>
      <c r="J104" s="19">
        <v>50133</v>
      </c>
      <c r="K104" s="19"/>
      <c r="T104" s="20"/>
    </row>
    <row r="105" spans="1:20">
      <c r="A105" s="10"/>
      <c r="B105" s="11"/>
      <c r="C105" s="11"/>
      <c r="D105" s="11"/>
      <c r="J105" s="19">
        <v>50136</v>
      </c>
      <c r="K105" s="19"/>
      <c r="T105" s="20"/>
    </row>
    <row r="106" spans="1:20">
      <c r="A106" s="10"/>
      <c r="B106" s="11"/>
      <c r="C106" s="11"/>
      <c r="D106" s="11"/>
      <c r="J106" s="19">
        <v>50161</v>
      </c>
      <c r="K106" s="19"/>
      <c r="T106" s="20"/>
    </row>
    <row r="107" spans="1:20">
      <c r="A107" s="10"/>
      <c r="B107" s="11"/>
      <c r="C107" s="11"/>
      <c r="D107" s="11"/>
      <c r="J107" s="19">
        <v>50399</v>
      </c>
      <c r="T107" s="20"/>
    </row>
    <row r="108" spans="1:20">
      <c r="A108" s="10"/>
      <c r="B108" s="11"/>
      <c r="C108" s="11"/>
      <c r="D108" s="11"/>
      <c r="J108" s="19">
        <v>50400</v>
      </c>
      <c r="T108" s="20"/>
    </row>
    <row r="109" spans="1:20">
      <c r="A109" s="10"/>
      <c r="B109" s="11"/>
      <c r="C109" s="11"/>
      <c r="D109" s="11"/>
      <c r="J109" s="19">
        <v>50406</v>
      </c>
      <c r="T109" s="20"/>
    </row>
    <row r="110" spans="1:20">
      <c r="A110" s="10"/>
      <c r="B110" s="11"/>
      <c r="C110" s="11"/>
      <c r="D110" s="11"/>
      <c r="J110" s="19">
        <v>50518</v>
      </c>
      <c r="T110" s="20"/>
    </row>
    <row r="111" spans="1:20">
      <c r="A111" s="10"/>
      <c r="B111" s="11"/>
      <c r="C111" s="14"/>
      <c r="D111" s="11"/>
      <c r="J111" s="19">
        <v>50521</v>
      </c>
      <c r="T111" s="20"/>
    </row>
    <row r="112" spans="1:20">
      <c r="A112" s="10"/>
      <c r="B112" s="11"/>
      <c r="C112" s="11"/>
      <c r="D112" s="11"/>
      <c r="J112" s="19">
        <v>50526</v>
      </c>
      <c r="T112" s="20"/>
    </row>
    <row r="113" spans="1:20">
      <c r="A113" s="10"/>
      <c r="B113" s="11"/>
      <c r="C113" s="11"/>
      <c r="D113" s="11"/>
      <c r="J113" s="19">
        <v>50764</v>
      </c>
      <c r="T113" s="20"/>
    </row>
    <row r="114" spans="1:20">
      <c r="A114" s="10"/>
      <c r="B114" s="11"/>
      <c r="C114" s="11"/>
      <c r="D114" s="11"/>
      <c r="J114" s="19">
        <v>50765</v>
      </c>
      <c r="T114" s="20"/>
    </row>
    <row r="115" spans="1:20">
      <c r="A115" s="10"/>
      <c r="B115" s="11"/>
      <c r="C115" s="11"/>
      <c r="D115" s="11"/>
      <c r="J115" s="19">
        <v>50771</v>
      </c>
      <c r="T115" s="20"/>
    </row>
    <row r="116" spans="1:20">
      <c r="A116" s="10"/>
      <c r="B116" s="11"/>
      <c r="C116" s="11"/>
      <c r="D116" s="11"/>
      <c r="J116" s="19">
        <v>50868</v>
      </c>
      <c r="T116" s="20"/>
    </row>
    <row r="117" spans="1:20">
      <c r="A117" s="10"/>
      <c r="B117" s="11"/>
      <c r="C117" s="11"/>
      <c r="D117" s="11"/>
      <c r="J117" s="19">
        <v>50871</v>
      </c>
      <c r="T117" s="20"/>
    </row>
    <row r="118" spans="1:20">
      <c r="A118" s="10"/>
      <c r="B118" s="11"/>
      <c r="C118" s="11"/>
      <c r="D118" s="11"/>
      <c r="J118" s="19">
        <v>50891</v>
      </c>
      <c r="T118" s="20"/>
    </row>
    <row r="119" spans="1:20">
      <c r="A119" s="10"/>
      <c r="B119" s="11"/>
      <c r="C119" s="11"/>
      <c r="D119" s="11"/>
      <c r="J119" s="19">
        <v>51129</v>
      </c>
      <c r="T119" s="20"/>
    </row>
    <row r="120" spans="1:20">
      <c r="A120" s="10"/>
      <c r="B120" s="11"/>
      <c r="C120" s="11"/>
      <c r="D120" s="11"/>
      <c r="J120" s="19">
        <v>51130</v>
      </c>
      <c r="T120" s="20"/>
    </row>
    <row r="121" spans="1:20">
      <c r="A121" s="10"/>
      <c r="B121" s="11"/>
      <c r="C121" s="11"/>
      <c r="D121" s="11"/>
      <c r="J121" s="19">
        <v>51136</v>
      </c>
      <c r="T121" s="20"/>
    </row>
    <row r="122" spans="1:20">
      <c r="A122" s="10"/>
      <c r="B122" s="11"/>
      <c r="C122" s="11"/>
      <c r="D122" s="11"/>
      <c r="J122" s="19">
        <v>51225</v>
      </c>
      <c r="T122" s="20"/>
    </row>
    <row r="123" spans="1:20">
      <c r="A123" s="10"/>
      <c r="B123" s="11"/>
      <c r="C123" s="11"/>
      <c r="D123" s="11"/>
      <c r="J123" s="19">
        <v>51228</v>
      </c>
      <c r="T123" s="20"/>
    </row>
    <row r="124" spans="1:20">
      <c r="A124" s="10"/>
      <c r="B124" s="11"/>
      <c r="C124" s="11"/>
      <c r="D124" s="11"/>
      <c r="J124" s="19">
        <v>51257</v>
      </c>
      <c r="T124" s="20"/>
    </row>
    <row r="125" spans="1:20">
      <c r="A125" s="10"/>
      <c r="B125" s="11"/>
      <c r="C125" s="14"/>
      <c r="D125" s="11"/>
      <c r="J125" s="19">
        <v>51495</v>
      </c>
      <c r="T125" s="20"/>
    </row>
    <row r="126" spans="1:20">
      <c r="A126" s="10"/>
      <c r="B126" s="11"/>
      <c r="C126" s="11"/>
      <c r="D126" s="11"/>
      <c r="J126" s="19">
        <v>51496</v>
      </c>
      <c r="T126" s="20"/>
    </row>
    <row r="127" spans="1:20">
      <c r="A127" s="10"/>
      <c r="B127" s="11"/>
      <c r="C127" s="11"/>
      <c r="D127" s="11"/>
      <c r="J127" s="19">
        <v>51502</v>
      </c>
      <c r="T127" s="20"/>
    </row>
    <row r="128" spans="1:20">
      <c r="A128" s="10"/>
      <c r="B128" s="11"/>
      <c r="C128" s="11"/>
      <c r="D128" s="11"/>
      <c r="J128" s="19">
        <v>51610</v>
      </c>
      <c r="T128" s="20"/>
    </row>
    <row r="129" spans="1:20">
      <c r="A129" s="10"/>
      <c r="B129" s="11"/>
      <c r="C129" s="11"/>
      <c r="D129" s="11"/>
      <c r="J129" s="19">
        <v>51613</v>
      </c>
      <c r="T129" s="20"/>
    </row>
    <row r="130" spans="1:20">
      <c r="A130" s="10"/>
      <c r="B130" s="11"/>
      <c r="C130" s="11"/>
      <c r="D130" s="11"/>
      <c r="J130" s="19">
        <v>51622</v>
      </c>
      <c r="T130" s="20"/>
    </row>
    <row r="131" spans="1:20">
      <c r="A131" s="10"/>
      <c r="B131" s="11"/>
      <c r="C131" s="11"/>
      <c r="D131" s="11"/>
      <c r="J131" s="19">
        <v>51860</v>
      </c>
      <c r="T131" s="20"/>
    </row>
    <row r="132" spans="1:20">
      <c r="A132" s="10"/>
      <c r="B132" s="11"/>
      <c r="C132" s="11"/>
      <c r="D132" s="11"/>
      <c r="J132" s="19">
        <v>51861</v>
      </c>
      <c r="T132" s="20"/>
    </row>
    <row r="133" spans="1:20">
      <c r="A133" s="10"/>
      <c r="B133" s="11"/>
      <c r="C133" s="11"/>
      <c r="D133" s="11"/>
      <c r="J133" s="19">
        <v>51867</v>
      </c>
      <c r="T133" s="20"/>
    </row>
    <row r="134" spans="1:20">
      <c r="A134" s="10"/>
      <c r="B134" s="11"/>
      <c r="C134" s="11"/>
      <c r="D134" s="11"/>
      <c r="J134" s="19">
        <v>51960</v>
      </c>
      <c r="T134" s="20"/>
    </row>
    <row r="135" spans="1:20">
      <c r="A135" s="10"/>
      <c r="B135" s="11"/>
      <c r="C135" s="11"/>
      <c r="D135" s="11"/>
      <c r="J135" s="19">
        <v>51963</v>
      </c>
      <c r="T135" s="20"/>
    </row>
    <row r="136" spans="1:20">
      <c r="A136" s="10"/>
      <c r="B136" s="11"/>
      <c r="C136" s="11"/>
      <c r="D136" s="11"/>
      <c r="J136" s="19">
        <v>51987</v>
      </c>
      <c r="T136" s="20"/>
    </row>
    <row r="137" spans="1:20">
      <c r="A137" s="10"/>
      <c r="B137" s="11"/>
      <c r="C137" s="11"/>
      <c r="D137" s="11"/>
      <c r="J137" s="19">
        <v>52225</v>
      </c>
      <c r="T137" s="20"/>
    </row>
    <row r="138" spans="1:20">
      <c r="A138" s="10"/>
      <c r="B138" s="11"/>
      <c r="C138" s="11"/>
      <c r="D138" s="11"/>
      <c r="J138" s="19">
        <v>52226</v>
      </c>
      <c r="T138" s="20"/>
    </row>
    <row r="139" spans="1:20">
      <c r="A139" s="10"/>
      <c r="B139" s="11"/>
      <c r="C139" s="14"/>
      <c r="D139" s="11"/>
      <c r="J139" s="19">
        <v>52232</v>
      </c>
      <c r="T139" s="20"/>
    </row>
    <row r="140" spans="1:20">
      <c r="A140" s="10"/>
      <c r="B140" s="11"/>
      <c r="C140" s="11"/>
      <c r="D140" s="11"/>
      <c r="J140" s="19">
        <v>52317</v>
      </c>
      <c r="T140" s="20"/>
    </row>
    <row r="141" spans="1:20">
      <c r="A141" s="10"/>
      <c r="B141" s="11"/>
      <c r="C141" s="11"/>
      <c r="D141" s="11"/>
      <c r="J141" s="19">
        <v>52320</v>
      </c>
      <c r="T141" s="20"/>
    </row>
    <row r="142" spans="1:20">
      <c r="A142" s="10"/>
      <c r="B142" s="11"/>
      <c r="C142" s="11"/>
      <c r="D142" s="11"/>
      <c r="J142" s="19">
        <v>52352</v>
      </c>
      <c r="T142" s="20"/>
    </row>
    <row r="143" spans="1:20">
      <c r="A143" s="10"/>
      <c r="B143" s="11"/>
      <c r="C143" s="11"/>
      <c r="D143" s="11"/>
      <c r="J143" s="19">
        <v>52590</v>
      </c>
      <c r="T143" s="20"/>
    </row>
    <row r="144" spans="1:20">
      <c r="A144" s="10"/>
      <c r="B144" s="11"/>
      <c r="C144" s="11"/>
      <c r="D144" s="11"/>
      <c r="J144" s="19">
        <v>52591</v>
      </c>
      <c r="T144" s="20"/>
    </row>
    <row r="145" spans="1:20">
      <c r="A145" s="10"/>
      <c r="B145" s="11"/>
      <c r="C145" s="11"/>
      <c r="D145" s="11"/>
      <c r="J145" s="19">
        <v>52597</v>
      </c>
      <c r="T145" s="20"/>
    </row>
    <row r="146" spans="1:20">
      <c r="A146" s="10"/>
      <c r="B146" s="11"/>
      <c r="C146" s="14"/>
      <c r="D146" s="11"/>
      <c r="J146" s="19">
        <v>52702</v>
      </c>
      <c r="T146" s="20"/>
    </row>
    <row r="147" spans="1:20">
      <c r="A147" s="10"/>
      <c r="B147" s="11"/>
      <c r="C147" s="11"/>
      <c r="D147" s="11"/>
      <c r="J147" s="19">
        <v>52705</v>
      </c>
      <c r="T147" s="20"/>
    </row>
    <row r="148" spans="1:20">
      <c r="A148" s="10"/>
      <c r="B148" s="11"/>
      <c r="C148" s="11"/>
      <c r="D148" s="11"/>
      <c r="J148" s="19">
        <v>52718</v>
      </c>
      <c r="T148" s="20"/>
    </row>
    <row r="149" spans="1:20">
      <c r="A149" s="10"/>
      <c r="B149" s="11"/>
      <c r="C149" s="11"/>
      <c r="D149" s="11"/>
      <c r="J149" s="19">
        <v>52956</v>
      </c>
      <c r="T149" s="20"/>
    </row>
    <row r="150" spans="1:20">
      <c r="A150" s="10"/>
      <c r="B150" s="11"/>
      <c r="C150" s="11"/>
      <c r="D150" s="11"/>
      <c r="J150" s="19">
        <v>52957</v>
      </c>
      <c r="T150" s="20"/>
    </row>
    <row r="151" spans="1:20">
      <c r="A151" s="10"/>
      <c r="B151" s="11"/>
      <c r="C151" s="11"/>
      <c r="D151" s="11"/>
      <c r="J151" s="19">
        <v>52963</v>
      </c>
      <c r="T151" s="20"/>
    </row>
    <row r="152" spans="1:20">
      <c r="A152" s="10"/>
      <c r="B152" s="11"/>
      <c r="C152" s="11"/>
      <c r="D152" s="11"/>
      <c r="J152" s="19">
        <v>53059</v>
      </c>
      <c r="T152" s="20"/>
    </row>
    <row r="153" spans="1:20">
      <c r="A153" s="10"/>
      <c r="B153" s="11"/>
      <c r="C153" s="11"/>
      <c r="D153" s="11"/>
      <c r="J153" s="19">
        <v>53062</v>
      </c>
      <c r="T153" s="20"/>
    </row>
    <row r="154" spans="1:20">
      <c r="A154" s="10"/>
      <c r="B154" s="11"/>
      <c r="C154" s="11"/>
      <c r="D154" s="11"/>
      <c r="J154" s="19">
        <v>53083</v>
      </c>
      <c r="T154" s="20"/>
    </row>
    <row r="155" spans="1:20">
      <c r="A155" s="10"/>
      <c r="B155" s="11"/>
      <c r="C155" s="11"/>
      <c r="D155" s="11"/>
      <c r="J155" s="19">
        <v>53321</v>
      </c>
      <c r="T155" s="20"/>
    </row>
    <row r="156" spans="1:20">
      <c r="A156" s="10"/>
      <c r="B156" s="11"/>
      <c r="C156" s="11"/>
      <c r="D156" s="11"/>
      <c r="J156" s="19">
        <v>53322</v>
      </c>
      <c r="T156" s="20"/>
    </row>
    <row r="157" spans="1:20">
      <c r="A157" s="10"/>
      <c r="B157" s="11"/>
      <c r="C157" s="11"/>
      <c r="D157" s="11"/>
      <c r="J157" s="19">
        <v>53328</v>
      </c>
      <c r="T157" s="20"/>
    </row>
    <row r="158" spans="1:20">
      <c r="A158" s="10"/>
      <c r="B158" s="11"/>
      <c r="C158" s="11"/>
      <c r="D158" s="11"/>
      <c r="J158" s="19">
        <v>53409</v>
      </c>
      <c r="T158" s="20"/>
    </row>
    <row r="159" spans="1:20">
      <c r="A159" s="10"/>
      <c r="B159" s="11"/>
      <c r="C159" s="11"/>
      <c r="D159" s="11"/>
      <c r="J159" s="19">
        <v>53412</v>
      </c>
      <c r="T159" s="20"/>
    </row>
    <row r="160" spans="1:20">
      <c r="A160" s="10"/>
      <c r="B160" s="11"/>
      <c r="C160" s="14"/>
      <c r="D160" s="11"/>
      <c r="J160" s="19">
        <v>53448</v>
      </c>
      <c r="T160" s="20"/>
    </row>
    <row r="161" spans="1:20">
      <c r="A161" s="10"/>
      <c r="B161" s="11"/>
      <c r="C161" s="11"/>
      <c r="D161" s="11"/>
      <c r="J161" s="19">
        <v>53686</v>
      </c>
      <c r="T161" s="20"/>
    </row>
    <row r="162" spans="1:20">
      <c r="A162" s="10"/>
      <c r="B162" s="11"/>
      <c r="C162" s="11"/>
      <c r="D162" s="11"/>
      <c r="J162" s="19">
        <v>53687</v>
      </c>
      <c r="T162" s="20"/>
    </row>
    <row r="163" spans="1:20">
      <c r="A163" s="10"/>
      <c r="B163" s="11"/>
      <c r="C163" s="11"/>
      <c r="D163" s="11"/>
      <c r="J163" s="19">
        <v>53693</v>
      </c>
      <c r="T163" s="20"/>
    </row>
    <row r="164" spans="1:20">
      <c r="A164" s="10"/>
      <c r="B164" s="11"/>
      <c r="C164" s="11"/>
      <c r="D164" s="11"/>
      <c r="J164" s="19">
        <v>53794</v>
      </c>
      <c r="T164" s="20"/>
    </row>
    <row r="165" spans="1:20">
      <c r="A165" s="10"/>
      <c r="B165" s="11"/>
      <c r="C165" s="11"/>
      <c r="D165" s="11"/>
      <c r="J165" s="19">
        <v>53797</v>
      </c>
      <c r="T165" s="20"/>
    </row>
    <row r="166" spans="1:20">
      <c r="A166" s="10"/>
      <c r="B166" s="11"/>
      <c r="C166" s="11"/>
      <c r="D166" s="11"/>
      <c r="J166" s="19">
        <v>53813</v>
      </c>
      <c r="T166" s="20"/>
    </row>
    <row r="167" spans="1:20">
      <c r="A167" s="10"/>
      <c r="B167" s="11"/>
      <c r="C167" s="14"/>
      <c r="D167" s="11"/>
      <c r="J167" s="19">
        <v>54051</v>
      </c>
      <c r="T167" s="20"/>
    </row>
    <row r="168" spans="1:20">
      <c r="A168" s="10"/>
      <c r="B168" s="11"/>
      <c r="C168" s="11"/>
      <c r="D168" s="11"/>
      <c r="J168" s="19">
        <v>54052</v>
      </c>
      <c r="T168" s="20"/>
    </row>
    <row r="169" spans="1:20">
      <c r="A169" s="10"/>
      <c r="B169" s="11"/>
      <c r="C169" s="11"/>
      <c r="D169" s="11"/>
      <c r="J169" s="19">
        <v>54058</v>
      </c>
      <c r="T169" s="20"/>
    </row>
    <row r="170" spans="1:20">
      <c r="A170" s="10"/>
      <c r="B170" s="11"/>
      <c r="C170" s="11"/>
      <c r="D170" s="11"/>
      <c r="J170" s="19">
        <v>54151</v>
      </c>
      <c r="T170" s="20"/>
    </row>
    <row r="171" spans="1:20">
      <c r="A171" s="10"/>
      <c r="B171" s="11"/>
      <c r="C171" s="11"/>
      <c r="D171" s="11"/>
      <c r="J171" s="19">
        <v>54154</v>
      </c>
      <c r="T171" s="20"/>
    </row>
    <row r="172" spans="1:20">
      <c r="A172" s="10"/>
      <c r="B172" s="11"/>
      <c r="C172" s="11"/>
      <c r="D172" s="11"/>
      <c r="J172" s="19">
        <v>54179</v>
      </c>
      <c r="T172" s="20"/>
    </row>
    <row r="173" spans="1:20">
      <c r="A173" s="10"/>
      <c r="B173" s="11"/>
      <c r="C173" s="11"/>
      <c r="D173" s="11"/>
      <c r="J173" s="19">
        <v>54417</v>
      </c>
      <c r="T173" s="20"/>
    </row>
    <row r="174" spans="1:20">
      <c r="A174" s="10"/>
      <c r="B174" s="11"/>
      <c r="C174" s="11"/>
      <c r="D174" s="11"/>
      <c r="J174" s="19">
        <v>54418</v>
      </c>
      <c r="T174" s="20"/>
    </row>
    <row r="175" spans="1:20">
      <c r="A175" s="10"/>
      <c r="B175" s="11"/>
      <c r="C175" s="11"/>
      <c r="D175" s="11"/>
      <c r="J175" s="19">
        <v>54424</v>
      </c>
      <c r="T175" s="20"/>
    </row>
    <row r="176" spans="1:20">
      <c r="A176" s="10"/>
      <c r="B176" s="11"/>
      <c r="C176" s="11"/>
      <c r="D176" s="11"/>
      <c r="J176" s="19">
        <v>54529</v>
      </c>
      <c r="T176" s="20"/>
    </row>
    <row r="177" spans="1:20">
      <c r="A177" s="10"/>
      <c r="B177" s="11"/>
      <c r="C177" s="11"/>
      <c r="D177" s="11"/>
      <c r="J177" s="19">
        <v>54532</v>
      </c>
      <c r="T177" s="20"/>
    </row>
    <row r="178" spans="1:20">
      <c r="A178" s="10"/>
      <c r="B178" s="11"/>
      <c r="C178" s="11"/>
      <c r="D178" s="11"/>
      <c r="J178" s="19">
        <v>54544</v>
      </c>
      <c r="T178" s="20"/>
    </row>
    <row r="179" spans="1:20">
      <c r="A179" s="10"/>
      <c r="B179" s="11"/>
      <c r="C179" s="11"/>
      <c r="D179" s="11"/>
      <c r="J179" s="19">
        <v>54782</v>
      </c>
      <c r="T179" s="20"/>
    </row>
    <row r="180" spans="1:20">
      <c r="A180" s="10"/>
      <c r="B180" s="11"/>
      <c r="C180" s="11"/>
      <c r="D180" s="11"/>
      <c r="J180" s="19">
        <v>54783</v>
      </c>
      <c r="T180" s="20"/>
    </row>
    <row r="181" spans="1:20">
      <c r="A181" s="10"/>
      <c r="B181" s="11"/>
      <c r="C181" s="11"/>
      <c r="D181" s="11"/>
      <c r="J181" s="19">
        <v>54789</v>
      </c>
      <c r="T181" s="20"/>
    </row>
    <row r="182" spans="1:20">
      <c r="A182" s="10"/>
      <c r="B182" s="11"/>
      <c r="C182" s="11"/>
      <c r="D182" s="11"/>
      <c r="J182" s="19">
        <v>54886</v>
      </c>
      <c r="T182" s="20"/>
    </row>
    <row r="183" spans="1:20">
      <c r="A183" s="10"/>
      <c r="B183" s="11"/>
      <c r="C183" s="11"/>
      <c r="D183" s="11"/>
      <c r="J183" s="19">
        <v>54889</v>
      </c>
      <c r="T183" s="20"/>
    </row>
    <row r="184" spans="1:20">
      <c r="A184" s="10"/>
      <c r="B184" s="11"/>
      <c r="C184" s="11"/>
      <c r="D184" s="11"/>
      <c r="J184" s="19">
        <v>54909</v>
      </c>
      <c r="T184" s="20"/>
    </row>
    <row r="185" spans="1:20">
      <c r="A185" s="10"/>
      <c r="B185" s="11"/>
      <c r="C185" s="11"/>
      <c r="D185" s="11"/>
      <c r="J185" s="19">
        <v>55147</v>
      </c>
      <c r="T185" s="20"/>
    </row>
    <row r="186" spans="1:20">
      <c r="A186" s="10"/>
      <c r="B186" s="11"/>
      <c r="C186" s="11"/>
      <c r="D186" s="11"/>
      <c r="J186" s="19">
        <v>55148</v>
      </c>
      <c r="T186" s="20"/>
    </row>
    <row r="187" spans="1:20">
      <c r="A187" s="10"/>
      <c r="B187" s="11"/>
      <c r="C187" s="11"/>
      <c r="D187" s="11"/>
      <c r="J187" s="19">
        <v>55154</v>
      </c>
      <c r="T187" s="20"/>
    </row>
    <row r="188" spans="1:20">
      <c r="A188" s="10"/>
      <c r="B188" s="11"/>
      <c r="C188" s="11"/>
      <c r="D188" s="11"/>
      <c r="J188" s="19">
        <v>55243</v>
      </c>
      <c r="T188" s="20"/>
    </row>
    <row r="189" spans="1:20">
      <c r="A189" s="10"/>
      <c r="B189" s="11"/>
      <c r="C189" s="11"/>
      <c r="D189" s="11"/>
      <c r="J189" s="19">
        <v>55246</v>
      </c>
      <c r="T189" s="20"/>
    </row>
    <row r="190" spans="1:20">
      <c r="A190" s="10"/>
      <c r="B190" s="11"/>
      <c r="C190" s="11"/>
      <c r="D190" s="11"/>
      <c r="J190" s="19">
        <v>55274</v>
      </c>
      <c r="T190" s="20"/>
    </row>
    <row r="191" spans="1:20">
      <c r="A191" s="10"/>
      <c r="B191" s="11"/>
      <c r="C191" s="11"/>
      <c r="D191" s="11"/>
      <c r="J191" s="19">
        <v>55512</v>
      </c>
      <c r="T191" s="20"/>
    </row>
    <row r="192" spans="1:20">
      <c r="A192" s="10"/>
      <c r="B192" s="11"/>
      <c r="C192" s="11"/>
      <c r="D192" s="11"/>
      <c r="J192" s="19">
        <v>55513</v>
      </c>
      <c r="T192" s="20"/>
    </row>
    <row r="193" spans="1:20">
      <c r="A193" s="10"/>
      <c r="B193" s="11"/>
      <c r="C193" s="11"/>
      <c r="D193" s="11"/>
      <c r="J193" s="19">
        <v>55519</v>
      </c>
      <c r="T193" s="20"/>
    </row>
    <row r="194" spans="1:20">
      <c r="A194" s="10"/>
      <c r="B194" s="11"/>
      <c r="C194" s="11"/>
      <c r="D194" s="11"/>
      <c r="J194" s="19">
        <v>55628</v>
      </c>
      <c r="T194" s="20"/>
    </row>
    <row r="195" spans="1:20">
      <c r="A195" s="10"/>
      <c r="B195" s="11"/>
      <c r="C195" s="11"/>
      <c r="D195" s="11"/>
      <c r="J195" s="19">
        <v>55631</v>
      </c>
      <c r="T195" s="20"/>
    </row>
    <row r="196" spans="1:20">
      <c r="A196" s="10"/>
      <c r="B196" s="11"/>
      <c r="C196" s="11"/>
      <c r="D196" s="11"/>
      <c r="J196" s="19">
        <v>55640</v>
      </c>
      <c r="T196" s="20"/>
    </row>
    <row r="197" spans="1:20">
      <c r="A197" s="10"/>
      <c r="B197" s="11"/>
      <c r="C197" s="11"/>
      <c r="D197" s="11"/>
      <c r="J197" s="19">
        <v>55878</v>
      </c>
      <c r="T197" s="20"/>
    </row>
    <row r="198" spans="1:20">
      <c r="A198" s="10"/>
      <c r="B198" s="11"/>
      <c r="C198" s="11"/>
      <c r="D198" s="11"/>
      <c r="J198" s="19">
        <v>55879</v>
      </c>
      <c r="T198" s="20"/>
    </row>
    <row r="199" spans="1:20">
      <c r="A199" s="10"/>
      <c r="B199" s="11"/>
      <c r="C199" s="11"/>
      <c r="D199" s="11"/>
      <c r="J199" s="19">
        <v>55885</v>
      </c>
      <c r="T199" s="20"/>
    </row>
    <row r="200" spans="1:20">
      <c r="A200" s="10"/>
      <c r="B200" s="11"/>
      <c r="C200" s="11"/>
      <c r="D200" s="11"/>
      <c r="J200" s="19">
        <v>55978</v>
      </c>
      <c r="T200" s="20"/>
    </row>
    <row r="201" spans="1:20">
      <c r="A201" s="10"/>
      <c r="B201" s="11"/>
      <c r="C201" s="11"/>
      <c r="D201" s="11"/>
      <c r="J201" s="19">
        <v>55981</v>
      </c>
      <c r="T201" s="20"/>
    </row>
    <row r="202" spans="1:20">
      <c r="A202" s="10"/>
      <c r="B202" s="11"/>
      <c r="C202" s="11"/>
      <c r="D202" s="11"/>
      <c r="J202" s="19">
        <v>56005</v>
      </c>
      <c r="T202" s="20"/>
    </row>
    <row r="203" spans="1:20">
      <c r="A203" s="10"/>
      <c r="B203" s="11"/>
      <c r="C203" s="11"/>
      <c r="D203" s="11"/>
      <c r="J203" s="19">
        <v>56243</v>
      </c>
      <c r="T203" s="20"/>
    </row>
    <row r="204" spans="1:20">
      <c r="A204" s="10"/>
      <c r="B204" s="11"/>
      <c r="C204" s="11"/>
      <c r="D204" s="11"/>
      <c r="J204" s="19">
        <v>56244</v>
      </c>
      <c r="T204" s="20"/>
    </row>
    <row r="205" spans="1:20">
      <c r="A205" s="10"/>
      <c r="B205" s="11"/>
      <c r="C205" s="11"/>
      <c r="D205" s="11"/>
      <c r="J205" s="19">
        <v>56250</v>
      </c>
      <c r="T205" s="20"/>
    </row>
    <row r="206" spans="1:20">
      <c r="A206" s="10"/>
      <c r="B206" s="11"/>
      <c r="C206" s="11"/>
      <c r="D206" s="11"/>
      <c r="J206" s="19">
        <v>56335</v>
      </c>
      <c r="T206" s="20"/>
    </row>
    <row r="207" spans="1:20">
      <c r="A207" s="10"/>
      <c r="B207" s="11"/>
      <c r="C207" s="11"/>
      <c r="D207" s="11"/>
      <c r="J207" s="19">
        <v>56338</v>
      </c>
      <c r="T207" s="20"/>
    </row>
    <row r="208" spans="1:20">
      <c r="A208" s="10"/>
      <c r="B208" s="11"/>
      <c r="C208" s="11"/>
      <c r="D208" s="11"/>
      <c r="J208" s="19">
        <v>56370</v>
      </c>
      <c r="T208" s="20"/>
    </row>
    <row r="209" spans="1:20">
      <c r="A209" s="10"/>
      <c r="B209" s="11"/>
      <c r="C209" s="11"/>
      <c r="D209" s="11"/>
      <c r="J209" s="19">
        <v>56608</v>
      </c>
      <c r="T209" s="20"/>
    </row>
    <row r="210" spans="1:20">
      <c r="A210" s="10"/>
      <c r="B210" s="11"/>
      <c r="C210" s="11"/>
      <c r="D210" s="11"/>
      <c r="J210" s="19">
        <v>56609</v>
      </c>
      <c r="T210" s="20"/>
    </row>
    <row r="211" spans="1:20">
      <c r="A211" s="10"/>
      <c r="B211" s="11"/>
      <c r="C211" s="11"/>
      <c r="D211" s="11"/>
      <c r="J211" s="19">
        <v>56615</v>
      </c>
      <c r="T211" s="20"/>
    </row>
    <row r="212" spans="1:20">
      <c r="A212" s="10"/>
      <c r="B212" s="11"/>
      <c r="C212" s="11"/>
      <c r="D212" s="11"/>
      <c r="J212" s="19">
        <v>56720</v>
      </c>
      <c r="T212" s="20"/>
    </row>
    <row r="213" spans="1:20">
      <c r="A213" s="10"/>
      <c r="B213" s="11"/>
      <c r="C213" s="11"/>
      <c r="D213" s="11"/>
      <c r="J213" s="19">
        <v>56723</v>
      </c>
      <c r="T213" s="20"/>
    </row>
    <row r="214" spans="1:20">
      <c r="A214" s="10"/>
      <c r="B214" s="11"/>
      <c r="C214" s="11"/>
      <c r="D214" s="11"/>
      <c r="J214" s="19">
        <v>56735</v>
      </c>
      <c r="T214" s="20"/>
    </row>
    <row r="215" spans="1:20">
      <c r="A215" s="10"/>
      <c r="B215" s="11"/>
      <c r="C215" s="11"/>
      <c r="D215" s="11"/>
      <c r="J215" s="19">
        <v>56973</v>
      </c>
      <c r="T215" s="20"/>
    </row>
    <row r="216" spans="1:20">
      <c r="A216" s="10"/>
      <c r="B216" s="11"/>
      <c r="C216" s="11"/>
      <c r="D216" s="11"/>
      <c r="J216" s="19">
        <v>56974</v>
      </c>
      <c r="T216" s="20"/>
    </row>
    <row r="217" spans="1:20">
      <c r="A217" s="10"/>
      <c r="B217" s="11"/>
      <c r="C217" s="11"/>
      <c r="D217" s="11"/>
      <c r="J217" s="19">
        <v>56980</v>
      </c>
      <c r="T217" s="20"/>
    </row>
    <row r="218" spans="1:20">
      <c r="A218" s="10"/>
      <c r="B218" s="11"/>
      <c r="C218" s="11"/>
      <c r="D218" s="11"/>
      <c r="J218" s="19">
        <v>57070</v>
      </c>
      <c r="T218" s="20"/>
    </row>
    <row r="219" spans="1:20">
      <c r="A219" s="10"/>
      <c r="B219" s="11"/>
      <c r="C219" s="11"/>
      <c r="D219" s="11"/>
      <c r="J219" s="19">
        <v>57073</v>
      </c>
      <c r="T219" s="20"/>
    </row>
    <row r="220" spans="1:20">
      <c r="A220" s="10"/>
      <c r="B220" s="11"/>
      <c r="C220" s="11"/>
      <c r="D220" s="11"/>
      <c r="J220" s="19">
        <v>57101</v>
      </c>
      <c r="T220" s="20"/>
    </row>
    <row r="221" spans="1:20">
      <c r="A221" s="10"/>
      <c r="B221" s="11"/>
      <c r="C221" s="11"/>
      <c r="D221" s="11"/>
      <c r="J221" s="19">
        <v>57339</v>
      </c>
      <c r="T221" s="20"/>
    </row>
    <row r="222" spans="1:20">
      <c r="A222" s="10"/>
      <c r="B222" s="11"/>
      <c r="C222" s="11"/>
      <c r="D222" s="11"/>
      <c r="J222" s="19">
        <v>57340</v>
      </c>
      <c r="T222" s="20"/>
    </row>
    <row r="223" spans="1:20">
      <c r="A223" s="10"/>
      <c r="B223" s="11"/>
      <c r="C223" s="11"/>
      <c r="D223" s="11"/>
      <c r="J223" s="19">
        <v>57346</v>
      </c>
      <c r="T223" s="20"/>
    </row>
    <row r="224" spans="1:20">
      <c r="A224" s="10"/>
      <c r="B224" s="11"/>
      <c r="C224" s="11"/>
      <c r="D224" s="11"/>
      <c r="J224" s="19">
        <v>57455</v>
      </c>
      <c r="T224" s="20"/>
    </row>
    <row r="225" spans="1:20">
      <c r="A225" s="10"/>
      <c r="B225" s="11"/>
      <c r="C225" s="11"/>
      <c r="D225" s="11"/>
      <c r="J225" s="19">
        <v>57458</v>
      </c>
      <c r="T225" s="20"/>
    </row>
    <row r="226" spans="1:20">
      <c r="A226" s="10"/>
      <c r="B226" s="11"/>
      <c r="C226" s="11"/>
      <c r="D226" s="11"/>
      <c r="J226" s="19">
        <v>57466</v>
      </c>
      <c r="T226" s="20"/>
    </row>
    <row r="227" spans="1:20">
      <c r="A227" s="10"/>
      <c r="B227" s="11"/>
      <c r="C227" s="11"/>
      <c r="D227" s="11"/>
      <c r="J227" s="19">
        <v>57704</v>
      </c>
      <c r="T227" s="20"/>
    </row>
    <row r="228" spans="1:20">
      <c r="A228" s="10"/>
      <c r="B228" s="11"/>
      <c r="C228" s="11"/>
      <c r="D228" s="11"/>
      <c r="J228" s="19">
        <v>57705</v>
      </c>
      <c r="T228" s="20"/>
    </row>
    <row r="229" spans="1:20">
      <c r="A229" s="10"/>
      <c r="B229" s="11"/>
      <c r="C229" s="11"/>
      <c r="D229" s="11"/>
      <c r="J229" s="19">
        <v>57711</v>
      </c>
      <c r="T229" s="20"/>
    </row>
    <row r="230" spans="1:20">
      <c r="A230" s="10"/>
      <c r="B230" s="11"/>
      <c r="C230" s="11"/>
      <c r="D230" s="11"/>
      <c r="J230" s="19">
        <v>57812</v>
      </c>
      <c r="T230" s="20"/>
    </row>
    <row r="231" spans="1:20">
      <c r="A231" s="10"/>
      <c r="B231" s="11"/>
      <c r="C231" s="11"/>
      <c r="D231" s="11"/>
      <c r="J231" s="19">
        <v>57815</v>
      </c>
      <c r="T231" s="20"/>
    </row>
    <row r="232" spans="1:20">
      <c r="A232" s="10"/>
      <c r="B232" s="11"/>
      <c r="C232" s="11"/>
      <c r="D232" s="11"/>
      <c r="J232" s="19">
        <v>57831</v>
      </c>
      <c r="T232" s="20"/>
    </row>
    <row r="233" spans="1:20">
      <c r="A233" s="10"/>
      <c r="B233" s="11"/>
      <c r="C233" s="11"/>
      <c r="D233" s="11"/>
      <c r="J233" s="19">
        <v>58069</v>
      </c>
      <c r="T233" s="20"/>
    </row>
    <row r="234" spans="1:20">
      <c r="A234" s="10"/>
      <c r="B234" s="11"/>
      <c r="C234" s="11"/>
      <c r="D234" s="11"/>
      <c r="J234" s="19">
        <v>58070</v>
      </c>
      <c r="T234" s="20"/>
    </row>
    <row r="235" spans="1:20">
      <c r="A235" s="10"/>
      <c r="B235" s="11"/>
      <c r="C235" s="11"/>
      <c r="D235" s="11"/>
      <c r="J235" s="19">
        <v>58076</v>
      </c>
      <c r="T235" s="20"/>
    </row>
    <row r="236" spans="1:20">
      <c r="A236" s="10"/>
      <c r="B236" s="11"/>
      <c r="C236" s="11"/>
      <c r="D236" s="11"/>
      <c r="J236" s="19">
        <v>58162</v>
      </c>
      <c r="T236" s="20"/>
    </row>
    <row r="237" spans="1:20">
      <c r="A237" s="10"/>
      <c r="B237" s="11"/>
      <c r="C237" s="11"/>
      <c r="D237" s="11"/>
      <c r="J237" s="19">
        <v>58165</v>
      </c>
      <c r="T237" s="20"/>
    </row>
    <row r="238" spans="1:20">
      <c r="A238" s="10"/>
      <c r="B238" s="11"/>
      <c r="C238" s="11"/>
      <c r="D238" s="11"/>
      <c r="J238" s="19">
        <v>58196</v>
      </c>
      <c r="T238" s="20"/>
    </row>
    <row r="239" spans="1:20">
      <c r="A239" s="10"/>
      <c r="B239" s="11"/>
      <c r="C239" s="11"/>
      <c r="D239" s="11"/>
      <c r="J239" s="19">
        <v>58434</v>
      </c>
      <c r="T239" s="20"/>
    </row>
    <row r="240" spans="1:20">
      <c r="A240" s="10"/>
      <c r="B240" s="11"/>
      <c r="C240" s="11"/>
      <c r="D240" s="11"/>
      <c r="J240" s="19">
        <v>58435</v>
      </c>
      <c r="T240" s="20"/>
    </row>
    <row r="241" spans="1:20">
      <c r="A241" s="10"/>
      <c r="B241" s="11"/>
      <c r="C241" s="11"/>
      <c r="D241" s="11"/>
      <c r="J241" s="19">
        <v>58441</v>
      </c>
      <c r="T241" s="20"/>
    </row>
    <row r="242" spans="1:20">
      <c r="A242" s="10"/>
      <c r="B242" s="11"/>
      <c r="C242" s="11"/>
      <c r="D242" s="11"/>
      <c r="J242" s="19">
        <v>58547</v>
      </c>
      <c r="T242" s="20"/>
    </row>
    <row r="243" spans="1:20">
      <c r="A243" s="10"/>
      <c r="B243" s="11"/>
      <c r="C243" s="11"/>
      <c r="D243" s="11"/>
      <c r="J243" s="19">
        <v>58550</v>
      </c>
      <c r="T243" s="20"/>
    </row>
    <row r="244" spans="1:20">
      <c r="A244" s="10"/>
      <c r="B244" s="11"/>
      <c r="C244" s="11"/>
      <c r="D244" s="11"/>
      <c r="J244" s="19">
        <v>58562</v>
      </c>
      <c r="T244" s="20"/>
    </row>
    <row r="245" spans="1:20">
      <c r="A245" s="10"/>
      <c r="B245" s="11"/>
      <c r="C245" s="11"/>
      <c r="D245" s="11"/>
      <c r="J245" s="19">
        <v>58800</v>
      </c>
      <c r="T245" s="20"/>
    </row>
    <row r="246" spans="1:20">
      <c r="A246" s="10"/>
      <c r="B246" s="11"/>
      <c r="C246" s="11"/>
      <c r="D246" s="11"/>
      <c r="J246" s="19">
        <v>58801</v>
      </c>
      <c r="T246" s="20"/>
    </row>
    <row r="247" spans="1:20">
      <c r="A247" s="10"/>
      <c r="B247" s="11"/>
      <c r="C247" s="11"/>
      <c r="D247" s="11"/>
      <c r="J247" s="19">
        <v>58807</v>
      </c>
      <c r="T247" s="20"/>
    </row>
    <row r="248" spans="1:20">
      <c r="A248" s="10"/>
      <c r="B248" s="11"/>
      <c r="C248" s="11"/>
      <c r="D248" s="11"/>
      <c r="J248" s="19">
        <v>58904</v>
      </c>
      <c r="T248" s="20"/>
    </row>
    <row r="249" spans="1:20">
      <c r="A249" s="10"/>
      <c r="B249" s="11"/>
      <c r="C249" s="11"/>
      <c r="D249" s="11"/>
      <c r="J249" s="19">
        <v>58907</v>
      </c>
      <c r="T249" s="20"/>
    </row>
    <row r="250" spans="1:20">
      <c r="A250" s="10"/>
      <c r="B250" s="11"/>
      <c r="C250" s="11"/>
      <c r="D250" s="11"/>
      <c r="J250" s="19">
        <v>58927</v>
      </c>
      <c r="T250" s="20"/>
    </row>
    <row r="251" spans="1:20">
      <c r="A251" s="10"/>
      <c r="B251" s="11"/>
      <c r="C251" s="11"/>
      <c r="D251" s="11"/>
      <c r="J251" s="19">
        <v>59165</v>
      </c>
      <c r="T251" s="20"/>
    </row>
    <row r="252" spans="1:20">
      <c r="A252" s="10"/>
      <c r="B252" s="11"/>
      <c r="C252" s="11"/>
      <c r="D252" s="11"/>
      <c r="J252" s="19">
        <v>59166</v>
      </c>
      <c r="T252" s="20"/>
    </row>
    <row r="253" spans="1:20">
      <c r="A253" s="10"/>
      <c r="B253" s="11"/>
      <c r="C253" s="11"/>
      <c r="D253" s="11"/>
      <c r="J253" s="19">
        <v>59172</v>
      </c>
      <c r="T253" s="20"/>
    </row>
    <row r="254" spans="1:20">
      <c r="A254" s="10"/>
      <c r="B254" s="11"/>
      <c r="C254" s="11"/>
      <c r="D254" s="11"/>
      <c r="J254" s="19">
        <v>59254</v>
      </c>
      <c r="T254" s="20"/>
    </row>
    <row r="255" spans="1:20">
      <c r="A255" s="10"/>
      <c r="B255" s="11"/>
      <c r="C255" s="11"/>
      <c r="D255" s="11"/>
      <c r="J255" s="19">
        <v>59257</v>
      </c>
      <c r="T255" s="20"/>
    </row>
    <row r="256" spans="1:20">
      <c r="A256" s="10"/>
      <c r="B256" s="11"/>
      <c r="C256" s="11"/>
      <c r="D256" s="11"/>
      <c r="J256" s="19">
        <v>59292</v>
      </c>
      <c r="T256" s="20"/>
    </row>
    <row r="257" spans="1:20">
      <c r="A257" s="10"/>
      <c r="B257" s="11"/>
      <c r="C257" s="11"/>
      <c r="D257" s="11"/>
      <c r="J257" s="19">
        <v>59530</v>
      </c>
      <c r="T257" s="20"/>
    </row>
    <row r="258" spans="1:20">
      <c r="A258" s="10"/>
      <c r="B258" s="11"/>
      <c r="C258" s="11"/>
      <c r="D258" s="11"/>
      <c r="J258" s="19">
        <v>59531</v>
      </c>
      <c r="T258" s="20"/>
    </row>
    <row r="259" spans="1:20">
      <c r="A259" s="10"/>
      <c r="B259" s="11"/>
      <c r="C259" s="11"/>
      <c r="D259" s="11"/>
      <c r="J259" s="19">
        <v>59537</v>
      </c>
      <c r="T259" s="20"/>
    </row>
    <row r="260" spans="1:20">
      <c r="A260" s="10"/>
      <c r="B260" s="11"/>
      <c r="C260" s="11"/>
      <c r="D260" s="11"/>
      <c r="J260" s="19">
        <v>59639</v>
      </c>
      <c r="T260" s="20"/>
    </row>
    <row r="261" spans="1:20">
      <c r="A261" s="10"/>
      <c r="B261" s="11"/>
      <c r="C261" s="11"/>
      <c r="D261" s="11"/>
      <c r="J261" s="19">
        <v>59642</v>
      </c>
      <c r="T261" s="20"/>
    </row>
    <row r="262" spans="1:20">
      <c r="A262" s="10"/>
      <c r="B262" s="11"/>
      <c r="C262" s="11"/>
      <c r="D262" s="11"/>
      <c r="J262" s="19">
        <v>59657</v>
      </c>
      <c r="T262" s="20"/>
    </row>
    <row r="263" spans="1:20">
      <c r="A263" s="10"/>
      <c r="B263" s="11"/>
      <c r="C263" s="11"/>
      <c r="D263" s="11"/>
      <c r="J263" s="19">
        <v>59895</v>
      </c>
      <c r="T263" s="20"/>
    </row>
    <row r="264" spans="1:20">
      <c r="A264" s="10"/>
      <c r="B264" s="11"/>
      <c r="C264" s="11"/>
      <c r="D264" s="11"/>
      <c r="J264" s="19">
        <v>59896</v>
      </c>
      <c r="T264" s="20"/>
    </row>
    <row r="265" spans="1:20">
      <c r="A265" s="10"/>
      <c r="B265" s="11"/>
      <c r="C265" s="11"/>
      <c r="D265" s="11"/>
      <c r="J265" s="19">
        <v>59902</v>
      </c>
      <c r="T265" s="20"/>
    </row>
    <row r="266" spans="1:20">
      <c r="A266" s="10"/>
      <c r="B266" s="11"/>
      <c r="C266" s="11"/>
      <c r="D266" s="11"/>
      <c r="J266" s="19">
        <v>59996</v>
      </c>
      <c r="T266" s="20"/>
    </row>
    <row r="267" spans="1:20">
      <c r="A267" s="10"/>
      <c r="B267" s="11"/>
      <c r="C267" s="11"/>
      <c r="D267" s="11"/>
      <c r="J267" s="19">
        <v>59999</v>
      </c>
      <c r="T267" s="20"/>
    </row>
    <row r="268" spans="1:20">
      <c r="A268" s="10"/>
      <c r="B268" s="11"/>
      <c r="C268" s="11"/>
      <c r="D268" s="11"/>
      <c r="J268" s="19">
        <v>60023</v>
      </c>
      <c r="T268" s="20"/>
    </row>
    <row r="269" spans="1:20">
      <c r="A269" s="10"/>
      <c r="B269" s="11"/>
      <c r="C269" s="11"/>
      <c r="D269" s="11"/>
      <c r="J269" s="19">
        <v>60261</v>
      </c>
      <c r="T269" s="20"/>
    </row>
    <row r="270" spans="1:20">
      <c r="A270" s="10"/>
      <c r="B270" s="11"/>
      <c r="C270" s="11"/>
      <c r="D270" s="11"/>
      <c r="J270" s="19">
        <v>60262</v>
      </c>
      <c r="T270" s="20"/>
    </row>
    <row r="271" spans="1:20">
      <c r="A271" s="10"/>
      <c r="B271" s="11"/>
      <c r="C271" s="11"/>
      <c r="D271" s="11"/>
      <c r="J271" s="19">
        <v>60268</v>
      </c>
      <c r="T271" s="20"/>
    </row>
    <row r="272" spans="1:20">
      <c r="A272" s="10"/>
      <c r="B272" s="11"/>
      <c r="C272" s="11"/>
      <c r="D272" s="11"/>
      <c r="J272" s="19">
        <v>60353</v>
      </c>
      <c r="T272" s="20"/>
    </row>
    <row r="273" spans="1:20">
      <c r="A273" s="10"/>
      <c r="B273" s="11"/>
      <c r="C273" s="11"/>
      <c r="D273" s="11"/>
      <c r="J273" s="19">
        <v>60356</v>
      </c>
      <c r="T273" s="20"/>
    </row>
    <row r="274" spans="1:20">
      <c r="A274" s="10"/>
      <c r="B274" s="11"/>
      <c r="C274" s="11"/>
      <c r="D274" s="11"/>
      <c r="J274" s="19">
        <v>60388</v>
      </c>
      <c r="T274" s="20"/>
    </row>
    <row r="275" spans="1:20">
      <c r="A275" s="10"/>
      <c r="B275" s="11"/>
      <c r="C275" s="11"/>
      <c r="D275" s="11"/>
      <c r="J275" s="19">
        <v>60626</v>
      </c>
      <c r="T275" s="20"/>
    </row>
    <row r="276" spans="1:20">
      <c r="A276" s="10"/>
      <c r="B276" s="11"/>
      <c r="C276" s="11"/>
      <c r="D276" s="11"/>
      <c r="J276" s="19">
        <v>60627</v>
      </c>
      <c r="T276" s="20"/>
    </row>
    <row r="277" spans="1:20">
      <c r="A277" s="10"/>
      <c r="B277" s="11"/>
      <c r="C277" s="11"/>
      <c r="D277" s="11"/>
      <c r="J277" s="19">
        <v>60633</v>
      </c>
      <c r="T277" s="20"/>
    </row>
    <row r="278" spans="1:20">
      <c r="A278" s="10"/>
      <c r="B278" s="11"/>
      <c r="C278" s="11"/>
      <c r="D278" s="11"/>
      <c r="J278" s="19">
        <v>60731</v>
      </c>
      <c r="T278" s="20"/>
    </row>
    <row r="279" spans="1:20">
      <c r="A279" s="10"/>
      <c r="B279" s="11"/>
      <c r="C279" s="11"/>
      <c r="D279" s="11"/>
      <c r="J279" s="19">
        <v>60734</v>
      </c>
      <c r="T279" s="20"/>
    </row>
    <row r="280" spans="1:20">
      <c r="A280" s="10"/>
      <c r="B280" s="11"/>
      <c r="C280" s="11"/>
      <c r="D280" s="11"/>
      <c r="J280" s="19">
        <v>60753</v>
      </c>
      <c r="T280" s="20"/>
    </row>
    <row r="281" spans="1:20">
      <c r="A281" s="10"/>
      <c r="B281" s="11"/>
      <c r="C281" s="11"/>
      <c r="D281" s="11"/>
      <c r="J281" s="19">
        <v>60991</v>
      </c>
      <c r="T281" s="20"/>
    </row>
    <row r="282" spans="1:20">
      <c r="A282" s="10"/>
      <c r="B282" s="11"/>
      <c r="C282" s="11"/>
      <c r="D282" s="11"/>
      <c r="J282" s="19">
        <v>60992</v>
      </c>
      <c r="T282" s="20"/>
    </row>
    <row r="283" spans="1:20">
      <c r="A283" s="10"/>
      <c r="B283" s="11"/>
      <c r="C283" s="11"/>
      <c r="D283" s="11"/>
      <c r="J283" s="19">
        <v>60998</v>
      </c>
      <c r="T283" s="20"/>
    </row>
    <row r="284" spans="1:20">
      <c r="A284" s="10"/>
      <c r="B284" s="11"/>
      <c r="C284" s="11"/>
      <c r="D284" s="11"/>
      <c r="J284" s="19">
        <v>61088</v>
      </c>
      <c r="T284" s="20"/>
    </row>
    <row r="285" spans="1:20">
      <c r="A285" s="10"/>
      <c r="B285" s="11"/>
      <c r="C285" s="11"/>
      <c r="D285" s="11"/>
      <c r="J285" s="19">
        <v>61091</v>
      </c>
      <c r="T285" s="20"/>
    </row>
    <row r="286" spans="1:20">
      <c r="A286" s="10"/>
      <c r="B286" s="11"/>
      <c r="C286" s="11"/>
      <c r="D286" s="11"/>
      <c r="J286" s="19">
        <v>61118</v>
      </c>
      <c r="T286" s="20"/>
    </row>
    <row r="287" spans="1:20">
      <c r="A287" s="10"/>
      <c r="B287" s="11"/>
      <c r="C287" s="11"/>
      <c r="D287" s="11"/>
      <c r="J287" s="19">
        <v>61356</v>
      </c>
      <c r="T287" s="20"/>
    </row>
    <row r="288" spans="1:20">
      <c r="A288" s="10"/>
      <c r="B288" s="11"/>
      <c r="C288" s="11"/>
      <c r="D288" s="11"/>
      <c r="J288" s="19">
        <v>61357</v>
      </c>
      <c r="T288" s="20"/>
    </row>
    <row r="289" spans="1:20">
      <c r="A289" s="10"/>
      <c r="B289" s="11"/>
      <c r="C289" s="11"/>
      <c r="D289" s="11"/>
      <c r="J289" s="19">
        <v>61363</v>
      </c>
      <c r="T289" s="20"/>
    </row>
    <row r="290" spans="1:20">
      <c r="A290" s="10"/>
      <c r="B290" s="11"/>
      <c r="C290" s="11"/>
      <c r="D290" s="11"/>
      <c r="J290" s="19">
        <v>61473</v>
      </c>
      <c r="T290" s="20"/>
    </row>
    <row r="291" spans="1:20">
      <c r="A291" s="10"/>
      <c r="B291" s="11"/>
      <c r="C291" s="11"/>
      <c r="D291" s="11"/>
      <c r="J291" s="19">
        <v>61476</v>
      </c>
      <c r="T291" s="20"/>
    </row>
    <row r="292" spans="1:20">
      <c r="A292" s="10"/>
      <c r="B292" s="11"/>
      <c r="C292" s="11"/>
      <c r="D292" s="11"/>
      <c r="J292" s="19">
        <v>61484</v>
      </c>
      <c r="T292" s="20"/>
    </row>
    <row r="293" spans="1:20">
      <c r="A293" s="10"/>
      <c r="B293" s="11"/>
      <c r="C293" s="11"/>
      <c r="D293" s="11"/>
      <c r="J293" s="19">
        <v>61722</v>
      </c>
      <c r="T293" s="20"/>
    </row>
    <row r="294" spans="1:20">
      <c r="A294" s="10"/>
      <c r="B294" s="11"/>
      <c r="C294" s="11"/>
      <c r="D294" s="11"/>
      <c r="J294" s="19">
        <v>61723</v>
      </c>
      <c r="T294" s="20"/>
    </row>
    <row r="295" spans="1:20">
      <c r="A295" s="10"/>
      <c r="B295" s="11"/>
      <c r="C295" s="11"/>
      <c r="D295" s="11"/>
      <c r="J295" s="19">
        <v>61729</v>
      </c>
      <c r="T295" s="20"/>
    </row>
    <row r="296" spans="1:20">
      <c r="A296" s="10"/>
      <c r="B296" s="11"/>
      <c r="C296" s="11"/>
      <c r="D296" s="11"/>
      <c r="J296" s="19">
        <v>61830</v>
      </c>
      <c r="T296" s="20"/>
    </row>
    <row r="297" spans="1:20">
      <c r="A297" s="10"/>
      <c r="B297" s="11"/>
      <c r="C297" s="11"/>
      <c r="D297" s="11"/>
      <c r="J297" s="19">
        <v>61833</v>
      </c>
      <c r="T297" s="20"/>
    </row>
    <row r="298" spans="1:20">
      <c r="A298" s="10"/>
      <c r="B298" s="11"/>
      <c r="C298" s="11"/>
      <c r="D298" s="11"/>
      <c r="J298" s="19">
        <v>61849</v>
      </c>
      <c r="T298" s="20"/>
    </row>
    <row r="299" spans="1:20">
      <c r="A299" s="10"/>
      <c r="B299" s="11"/>
      <c r="C299" s="11"/>
      <c r="D299" s="11"/>
      <c r="J299" s="19">
        <v>62087</v>
      </c>
      <c r="T299" s="20"/>
    </row>
    <row r="300" spans="1:20">
      <c r="A300" s="10"/>
      <c r="B300" s="11"/>
      <c r="C300" s="11"/>
      <c r="D300" s="11"/>
      <c r="J300" s="19">
        <v>62088</v>
      </c>
      <c r="T300" s="20"/>
    </row>
    <row r="301" spans="1:20">
      <c r="A301" s="10"/>
      <c r="B301" s="11"/>
      <c r="C301" s="11"/>
      <c r="D301" s="11"/>
      <c r="J301" s="19">
        <v>62094</v>
      </c>
      <c r="T301" s="20"/>
    </row>
    <row r="302" spans="1:20">
      <c r="A302" s="10"/>
      <c r="B302" s="11"/>
      <c r="C302" s="11"/>
      <c r="D302" s="11"/>
      <c r="J302" s="19">
        <v>62180</v>
      </c>
      <c r="T302" s="20"/>
    </row>
    <row r="303" spans="1:20">
      <c r="A303" s="10"/>
      <c r="B303" s="11"/>
      <c r="C303" s="11"/>
      <c r="D303" s="11"/>
      <c r="J303" s="19">
        <v>62183</v>
      </c>
      <c r="T303" s="20"/>
    </row>
    <row r="304" spans="1:20">
      <c r="A304" s="10"/>
      <c r="B304" s="11"/>
      <c r="C304" s="11"/>
      <c r="D304" s="11"/>
      <c r="J304" s="19">
        <v>62214</v>
      </c>
      <c r="T304" s="20"/>
    </row>
    <row r="305" spans="1:20">
      <c r="A305" s="10"/>
      <c r="B305" s="11"/>
      <c r="C305" s="11"/>
      <c r="D305" s="11"/>
      <c r="J305" s="19">
        <v>62452</v>
      </c>
      <c r="T305" s="20"/>
    </row>
    <row r="306" spans="1:20">
      <c r="A306" s="10"/>
      <c r="B306" s="11"/>
      <c r="C306" s="11"/>
      <c r="D306" s="11"/>
      <c r="J306" s="19">
        <v>62453</v>
      </c>
      <c r="T306" s="20"/>
    </row>
    <row r="307" spans="1:20">
      <c r="A307" s="10"/>
      <c r="B307" s="11"/>
      <c r="C307" s="11"/>
      <c r="D307" s="11"/>
      <c r="J307" s="19">
        <v>62459</v>
      </c>
      <c r="T307" s="20"/>
    </row>
    <row r="308" spans="1:20">
      <c r="A308" s="10"/>
      <c r="B308" s="11"/>
      <c r="C308" s="11"/>
      <c r="D308" s="11"/>
      <c r="J308" s="19">
        <v>62565</v>
      </c>
      <c r="T308" s="20"/>
    </row>
    <row r="309" spans="1:20">
      <c r="A309" s="10"/>
      <c r="B309" s="11"/>
      <c r="C309" s="11"/>
      <c r="D309" s="11"/>
      <c r="J309" s="19">
        <v>62568</v>
      </c>
      <c r="T309" s="20"/>
    </row>
    <row r="310" spans="1:20">
      <c r="A310" s="10"/>
      <c r="B310" s="11"/>
      <c r="C310" s="11"/>
      <c r="D310" s="11"/>
      <c r="J310" s="19">
        <v>62579</v>
      </c>
      <c r="T310" s="20"/>
    </row>
    <row r="311" spans="1:20">
      <c r="A311" s="10"/>
      <c r="B311" s="11"/>
      <c r="C311" s="11"/>
      <c r="D311" s="11"/>
      <c r="J311" s="19">
        <v>62817</v>
      </c>
      <c r="T311" s="20"/>
    </row>
    <row r="312" spans="1:20">
      <c r="A312" s="10"/>
      <c r="B312" s="11"/>
      <c r="C312" s="11"/>
      <c r="D312" s="11"/>
      <c r="J312" s="19">
        <v>62818</v>
      </c>
      <c r="T312" s="20"/>
    </row>
    <row r="313" spans="1:20">
      <c r="A313" s="10"/>
      <c r="B313" s="11"/>
      <c r="C313" s="11"/>
      <c r="D313" s="11"/>
      <c r="J313" s="19">
        <v>62824</v>
      </c>
      <c r="T313" s="20"/>
    </row>
    <row r="314" spans="1:20">
      <c r="A314" s="10"/>
      <c r="B314" s="11"/>
      <c r="C314" s="11"/>
      <c r="D314" s="11"/>
      <c r="J314" s="19">
        <v>62922</v>
      </c>
      <c r="T314" s="20"/>
    </row>
    <row r="315" spans="1:20">
      <c r="A315" s="10"/>
      <c r="B315" s="11"/>
      <c r="C315" s="11"/>
      <c r="D315" s="11"/>
      <c r="J315" s="19">
        <v>62925</v>
      </c>
      <c r="T315" s="20"/>
    </row>
    <row r="316" spans="1:20">
      <c r="A316" s="10"/>
      <c r="B316" s="11"/>
      <c r="C316" s="11"/>
      <c r="D316" s="11"/>
      <c r="J316" s="19">
        <v>62945</v>
      </c>
      <c r="T316" s="20"/>
    </row>
    <row r="317" spans="1:20">
      <c r="A317" s="10"/>
      <c r="B317" s="11"/>
      <c r="C317" s="11"/>
      <c r="D317" s="11"/>
      <c r="J317" s="19">
        <v>63183</v>
      </c>
      <c r="T317" s="20"/>
    </row>
    <row r="318" spans="1:20">
      <c r="A318" s="10"/>
      <c r="B318" s="11"/>
      <c r="C318" s="11"/>
      <c r="D318" s="11"/>
      <c r="J318" s="19">
        <v>63184</v>
      </c>
      <c r="T318" s="20"/>
    </row>
    <row r="319" spans="1:20">
      <c r="A319" s="10"/>
      <c r="B319" s="11"/>
      <c r="C319" s="11"/>
      <c r="D319" s="11"/>
      <c r="J319" s="19">
        <v>63190</v>
      </c>
      <c r="T319" s="20"/>
    </row>
    <row r="320" spans="1:20">
      <c r="A320" s="10"/>
      <c r="B320" s="11"/>
      <c r="C320" s="11"/>
      <c r="D320" s="11"/>
      <c r="J320" s="19">
        <v>63272</v>
      </c>
      <c r="T320" s="20"/>
    </row>
    <row r="321" spans="1:20">
      <c r="A321" s="10"/>
      <c r="B321" s="11"/>
      <c r="C321" s="11"/>
      <c r="D321" s="11"/>
      <c r="J321" s="19">
        <v>63275</v>
      </c>
      <c r="T321" s="20"/>
    </row>
    <row r="322" spans="1:20">
      <c r="A322" s="10"/>
      <c r="B322" s="11"/>
      <c r="C322" s="11"/>
      <c r="D322" s="11"/>
      <c r="J322" s="19">
        <v>63310</v>
      </c>
      <c r="T322" s="20"/>
    </row>
    <row r="323" spans="1:20">
      <c r="A323" s="10"/>
      <c r="B323" s="11"/>
      <c r="C323" s="11"/>
      <c r="D323" s="11"/>
      <c r="J323" s="19">
        <v>63548</v>
      </c>
      <c r="T323" s="20"/>
    </row>
    <row r="324" spans="1:20">
      <c r="A324" s="10"/>
      <c r="B324" s="11"/>
      <c r="C324" s="11"/>
      <c r="D324" s="11"/>
      <c r="J324" s="19">
        <v>63549</v>
      </c>
      <c r="T324" s="20"/>
    </row>
    <row r="325" spans="1:20">
      <c r="A325" s="10"/>
      <c r="B325" s="11"/>
      <c r="C325" s="11"/>
      <c r="D325" s="11"/>
      <c r="J325" s="19">
        <v>63555</v>
      </c>
      <c r="T325" s="20"/>
    </row>
    <row r="326" spans="1:20">
      <c r="A326" s="10"/>
      <c r="B326" s="11"/>
      <c r="C326" s="11"/>
      <c r="D326" s="11"/>
      <c r="J326" s="19">
        <v>63657</v>
      </c>
      <c r="T326" s="20"/>
    </row>
    <row r="327" spans="1:20">
      <c r="A327" s="10"/>
      <c r="B327" s="11"/>
      <c r="C327" s="11"/>
      <c r="D327" s="11"/>
      <c r="J327" s="19">
        <v>63660</v>
      </c>
      <c r="T327" s="20"/>
    </row>
    <row r="328" spans="1:20">
      <c r="A328" s="10"/>
      <c r="B328" s="11"/>
      <c r="C328" s="11"/>
      <c r="D328" s="11"/>
      <c r="J328" s="19">
        <v>63675</v>
      </c>
      <c r="T328" s="20"/>
    </row>
    <row r="329" spans="1:20">
      <c r="A329" s="10"/>
      <c r="B329" s="11"/>
      <c r="C329" s="11"/>
      <c r="D329" s="11"/>
      <c r="J329" s="19">
        <v>63913</v>
      </c>
      <c r="T329" s="20"/>
    </row>
    <row r="330" spans="1:20">
      <c r="A330" s="10"/>
      <c r="B330" s="11"/>
      <c r="C330" s="11"/>
      <c r="D330" s="11"/>
      <c r="J330" s="19">
        <v>63914</v>
      </c>
      <c r="T330" s="20"/>
    </row>
    <row r="331" spans="1:20">
      <c r="A331" s="10"/>
      <c r="B331" s="11"/>
      <c r="C331" s="11"/>
      <c r="D331" s="11"/>
      <c r="J331" s="19">
        <v>63920</v>
      </c>
      <c r="T331" s="20"/>
    </row>
    <row r="332" spans="1:20">
      <c r="A332" s="10"/>
      <c r="B332" s="11"/>
      <c r="C332" s="11"/>
      <c r="D332" s="11"/>
      <c r="J332" s="19">
        <v>64014</v>
      </c>
      <c r="T332" s="20"/>
    </row>
    <row r="333" spans="1:20">
      <c r="A333" s="10"/>
      <c r="B333" s="11"/>
      <c r="C333" s="11"/>
      <c r="D333" s="11"/>
      <c r="J333" s="19">
        <v>64017</v>
      </c>
      <c r="T333" s="20"/>
    </row>
    <row r="334" spans="1:20">
      <c r="A334" s="10"/>
      <c r="B334" s="11"/>
      <c r="C334" s="11"/>
      <c r="D334" s="11"/>
      <c r="J334" s="19">
        <v>64040</v>
      </c>
      <c r="T334" s="20"/>
    </row>
    <row r="335" spans="1:20">
      <c r="A335" s="10"/>
      <c r="B335" s="11"/>
      <c r="C335" s="11"/>
      <c r="D335" s="11"/>
      <c r="J335" s="19">
        <v>64278</v>
      </c>
      <c r="T335" s="20"/>
    </row>
    <row r="336" spans="1:20">
      <c r="A336" s="10"/>
      <c r="B336" s="11"/>
      <c r="C336" s="11"/>
      <c r="D336" s="11"/>
      <c r="J336" s="19">
        <v>64279</v>
      </c>
      <c r="T336" s="20"/>
    </row>
    <row r="337" spans="1:20">
      <c r="A337" s="10"/>
      <c r="B337" s="11"/>
      <c r="C337" s="11"/>
      <c r="D337" s="11"/>
      <c r="J337" s="19">
        <v>64285</v>
      </c>
      <c r="T337" s="20"/>
    </row>
    <row r="338" spans="1:20">
      <c r="A338" s="10"/>
      <c r="B338" s="11"/>
      <c r="C338" s="11"/>
      <c r="D338" s="11"/>
      <c r="J338" s="19">
        <v>64392</v>
      </c>
      <c r="T338" s="20"/>
    </row>
    <row r="339" spans="1:20">
      <c r="A339" s="10"/>
      <c r="B339" s="11"/>
      <c r="C339" s="11"/>
      <c r="D339" s="11"/>
      <c r="J339" s="19">
        <v>64395</v>
      </c>
      <c r="T339" s="20"/>
    </row>
    <row r="340" spans="1:20">
      <c r="A340" s="10"/>
      <c r="B340" s="11"/>
      <c r="C340" s="11"/>
      <c r="D340" s="11"/>
      <c r="J340" s="19">
        <v>64406</v>
      </c>
      <c r="T340" s="20"/>
    </row>
    <row r="341" spans="1:20">
      <c r="A341" s="10"/>
      <c r="B341" s="11"/>
      <c r="C341" s="11"/>
      <c r="D341" s="11"/>
      <c r="J341" s="19">
        <v>64644</v>
      </c>
      <c r="T341" s="20"/>
    </row>
    <row r="342" spans="1:20">
      <c r="A342" s="10"/>
      <c r="B342" s="11"/>
      <c r="C342" s="11"/>
      <c r="D342" s="11"/>
      <c r="J342" s="19">
        <v>64645</v>
      </c>
      <c r="T342" s="20"/>
    </row>
    <row r="343" spans="1:20">
      <c r="A343" s="10"/>
      <c r="B343" s="11"/>
      <c r="C343" s="11"/>
      <c r="D343" s="11"/>
      <c r="J343" s="19">
        <v>64651</v>
      </c>
      <c r="T343" s="20"/>
    </row>
    <row r="344" spans="1:20">
      <c r="A344" s="10"/>
      <c r="B344" s="11"/>
      <c r="C344" s="11"/>
      <c r="D344" s="11"/>
      <c r="J344" s="19">
        <v>64749</v>
      </c>
      <c r="T344" s="20"/>
    </row>
    <row r="345" spans="1:20">
      <c r="A345" s="10"/>
      <c r="B345" s="11"/>
      <c r="C345" s="11"/>
      <c r="D345" s="11"/>
      <c r="J345" s="19">
        <v>64752</v>
      </c>
      <c r="T345" s="20"/>
    </row>
    <row r="346" spans="1:20">
      <c r="A346" s="10"/>
      <c r="B346" s="11"/>
      <c r="C346" s="11"/>
      <c r="D346" s="11"/>
      <c r="J346" s="19">
        <v>64771</v>
      </c>
      <c r="T346" s="20"/>
    </row>
    <row r="347" spans="1:20">
      <c r="A347" s="10"/>
      <c r="B347" s="11"/>
      <c r="C347" s="11"/>
      <c r="D347" s="11"/>
      <c r="J347" s="19">
        <v>65009</v>
      </c>
      <c r="T347" s="20"/>
    </row>
    <row r="348" spans="1:20">
      <c r="A348" s="10"/>
      <c r="B348" s="11"/>
      <c r="C348" s="11"/>
      <c r="D348" s="11"/>
      <c r="J348" s="19">
        <v>65010</v>
      </c>
      <c r="T348" s="20"/>
    </row>
    <row r="349" spans="1:20">
      <c r="A349" s="10"/>
      <c r="B349" s="11"/>
      <c r="C349" s="11"/>
      <c r="D349" s="11"/>
      <c r="J349" s="19">
        <v>65016</v>
      </c>
      <c r="T349" s="20"/>
    </row>
    <row r="350" spans="1:20">
      <c r="A350" s="10"/>
      <c r="B350" s="11"/>
      <c r="C350" s="11"/>
      <c r="D350" s="11"/>
      <c r="J350" s="19">
        <v>65106</v>
      </c>
      <c r="T350" s="20"/>
    </row>
    <row r="351" spans="1:20">
      <c r="A351" s="10"/>
      <c r="B351" s="11"/>
      <c r="C351" s="11"/>
      <c r="D351" s="11"/>
      <c r="J351" s="19">
        <v>65109</v>
      </c>
      <c r="T351" s="20"/>
    </row>
    <row r="352" spans="1:20">
      <c r="A352" s="10"/>
      <c r="B352" s="11"/>
      <c r="C352" s="11"/>
      <c r="D352" s="11"/>
      <c r="J352" s="19">
        <v>65136</v>
      </c>
      <c r="T352" s="20"/>
    </row>
    <row r="353" spans="1:20">
      <c r="A353" s="10"/>
      <c r="B353" s="11"/>
      <c r="C353" s="11"/>
      <c r="D353" s="11"/>
      <c r="J353" s="19">
        <v>65374</v>
      </c>
      <c r="T353" s="20"/>
    </row>
    <row r="354" spans="1:20">
      <c r="A354" s="10"/>
      <c r="B354" s="11"/>
      <c r="C354" s="11"/>
      <c r="D354" s="11"/>
      <c r="J354" s="19">
        <v>65375</v>
      </c>
      <c r="T354" s="20"/>
    </row>
    <row r="355" spans="1:20">
      <c r="A355" s="10"/>
      <c r="B355" s="11"/>
      <c r="C355" s="11"/>
      <c r="D355" s="11"/>
      <c r="J355" s="19">
        <v>65381</v>
      </c>
      <c r="T355" s="20"/>
    </row>
    <row r="356" spans="1:20">
      <c r="A356" s="10"/>
      <c r="B356" s="11"/>
      <c r="C356" s="11"/>
      <c r="D356" s="11"/>
      <c r="J356" s="19">
        <v>65484</v>
      </c>
      <c r="T356" s="20"/>
    </row>
    <row r="357" spans="1:20">
      <c r="A357" s="10"/>
      <c r="B357" s="11"/>
      <c r="C357" s="11"/>
      <c r="D357" s="11"/>
      <c r="J357" s="19">
        <v>65487</v>
      </c>
      <c r="T357" s="20"/>
    </row>
    <row r="358" spans="1:20">
      <c r="A358" s="10"/>
      <c r="B358" s="11"/>
      <c r="C358" s="11"/>
      <c r="D358" s="11"/>
      <c r="J358" s="19">
        <v>65501</v>
      </c>
      <c r="T358" s="20"/>
    </row>
    <row r="359" spans="1:20">
      <c r="A359" s="10"/>
      <c r="B359" s="11"/>
      <c r="C359" s="11"/>
      <c r="D359" s="11"/>
      <c r="J359" s="19">
        <v>65739</v>
      </c>
      <c r="T359" s="20"/>
    </row>
    <row r="360" spans="1:20">
      <c r="A360" s="10"/>
      <c r="B360" s="11"/>
      <c r="C360" s="11"/>
      <c r="D360" s="11"/>
      <c r="J360" s="19">
        <v>65740</v>
      </c>
      <c r="T360" s="20"/>
    </row>
    <row r="361" spans="1:20">
      <c r="A361" s="10"/>
      <c r="B361" s="11"/>
      <c r="C361" s="11"/>
      <c r="D361" s="11"/>
      <c r="J361" s="19">
        <v>65746</v>
      </c>
      <c r="T361" s="20"/>
    </row>
    <row r="362" spans="1:20">
      <c r="A362" s="10"/>
      <c r="B362" s="11"/>
      <c r="C362" s="11"/>
      <c r="D362" s="11"/>
      <c r="J362" s="19">
        <v>65841</v>
      </c>
      <c r="T362" s="20"/>
    </row>
    <row r="363" spans="1:20">
      <c r="A363" s="10"/>
      <c r="B363" s="11"/>
      <c r="C363" s="11"/>
      <c r="D363" s="11"/>
      <c r="J363" s="19">
        <v>65844</v>
      </c>
      <c r="T363" s="20"/>
    </row>
    <row r="364" spans="1:20">
      <c r="A364" s="10"/>
      <c r="B364" s="11"/>
      <c r="C364" s="11"/>
      <c r="D364" s="11"/>
      <c r="J364" s="19">
        <v>65867</v>
      </c>
      <c r="T364" s="20"/>
    </row>
    <row r="365" spans="1:20">
      <c r="A365" s="10"/>
      <c r="B365" s="11"/>
      <c r="C365" s="11"/>
      <c r="D365" s="11"/>
      <c r="J365" s="19">
        <v>66105</v>
      </c>
      <c r="T365" s="20"/>
    </row>
    <row r="366" spans="1:20">
      <c r="A366" s="10"/>
      <c r="B366" s="11"/>
      <c r="C366" s="11"/>
      <c r="D366" s="11"/>
      <c r="J366" s="19">
        <v>66106</v>
      </c>
      <c r="T366" s="20"/>
    </row>
    <row r="367" spans="1:20">
      <c r="A367" s="10"/>
      <c r="B367" s="11"/>
      <c r="C367" s="11"/>
      <c r="D367" s="11"/>
      <c r="J367" s="19">
        <v>66112</v>
      </c>
      <c r="T367" s="20"/>
    </row>
    <row r="368" spans="1:20">
      <c r="A368" s="10"/>
      <c r="B368" s="11"/>
      <c r="C368" s="11"/>
      <c r="D368" s="11"/>
      <c r="J368" s="19">
        <v>66198</v>
      </c>
      <c r="T368" s="20"/>
    </row>
    <row r="369" spans="1:20">
      <c r="A369" s="10"/>
      <c r="B369" s="11"/>
      <c r="C369" s="11"/>
      <c r="D369" s="11"/>
      <c r="J369" s="19">
        <v>66201</v>
      </c>
      <c r="T369" s="20"/>
    </row>
    <row r="370" spans="1:20">
      <c r="A370" s="10"/>
      <c r="B370" s="11"/>
      <c r="C370" s="11"/>
      <c r="D370" s="11"/>
      <c r="J370" s="19">
        <v>66232</v>
      </c>
      <c r="T370" s="20"/>
    </row>
    <row r="371" spans="1:20">
      <c r="A371" s="10"/>
      <c r="B371" s="11"/>
      <c r="C371" s="11"/>
      <c r="D371" s="11"/>
      <c r="J371" s="19">
        <v>66470</v>
      </c>
      <c r="T371" s="20"/>
    </row>
    <row r="372" spans="1:20">
      <c r="A372" s="10"/>
      <c r="B372" s="11"/>
      <c r="C372" s="11"/>
      <c r="D372" s="11"/>
      <c r="J372" s="19">
        <v>66471</v>
      </c>
      <c r="T372" s="20"/>
    </row>
    <row r="373" spans="1:20">
      <c r="A373" s="10"/>
      <c r="B373" s="11"/>
      <c r="C373" s="11"/>
      <c r="D373" s="11"/>
      <c r="J373" s="19">
        <v>66477</v>
      </c>
      <c r="T373" s="20"/>
    </row>
    <row r="374" spans="1:20">
      <c r="A374" s="10"/>
      <c r="B374" s="11"/>
      <c r="C374" s="11"/>
      <c r="D374" s="11"/>
      <c r="J374" s="19">
        <v>66583</v>
      </c>
      <c r="T374" s="20"/>
    </row>
    <row r="375" spans="1:20">
      <c r="A375" s="10"/>
      <c r="B375" s="11"/>
      <c r="C375" s="11"/>
      <c r="D375" s="11"/>
      <c r="J375" s="19">
        <v>66586</v>
      </c>
      <c r="T375" s="20"/>
    </row>
    <row r="376" spans="1:20">
      <c r="A376" s="10"/>
      <c r="B376" s="11"/>
      <c r="C376" s="11"/>
      <c r="D376" s="11"/>
      <c r="J376" s="19">
        <v>66597</v>
      </c>
      <c r="T376" s="20"/>
    </row>
    <row r="377" spans="1:20">
      <c r="A377" s="10"/>
      <c r="B377" s="11"/>
      <c r="C377" s="11"/>
      <c r="D377" s="11"/>
      <c r="J377" s="19">
        <v>66835</v>
      </c>
      <c r="T377" s="20"/>
    </row>
    <row r="378" spans="1:20">
      <c r="A378" s="10"/>
      <c r="B378" s="11"/>
      <c r="C378" s="11"/>
      <c r="D378" s="11"/>
      <c r="J378" s="19">
        <v>66836</v>
      </c>
      <c r="T378" s="20"/>
    </row>
    <row r="379" spans="1:20">
      <c r="A379" s="10"/>
      <c r="B379" s="11"/>
      <c r="C379" s="11"/>
      <c r="D379" s="11"/>
      <c r="J379" s="19">
        <v>66842</v>
      </c>
      <c r="T379" s="20"/>
    </row>
    <row r="380" spans="1:20">
      <c r="A380" s="10"/>
      <c r="B380" s="11"/>
      <c r="C380" s="11"/>
      <c r="D380" s="11"/>
      <c r="J380" s="19">
        <v>66933</v>
      </c>
      <c r="T380" s="20"/>
    </row>
    <row r="381" spans="1:20">
      <c r="A381" s="10"/>
      <c r="B381" s="11"/>
      <c r="C381" s="11"/>
      <c r="D381" s="11"/>
      <c r="J381" s="19">
        <v>66936</v>
      </c>
      <c r="T381" s="20"/>
    </row>
    <row r="382" spans="1:20">
      <c r="A382" s="10"/>
      <c r="B382" s="11"/>
      <c r="C382" s="11"/>
      <c r="D382" s="11"/>
      <c r="J382" s="19">
        <v>66962</v>
      </c>
      <c r="T382" s="20"/>
    </row>
    <row r="383" spans="1:20">
      <c r="A383" s="10"/>
      <c r="B383" s="11"/>
      <c r="C383" s="11"/>
      <c r="D383" s="11"/>
      <c r="J383" s="19">
        <v>67200</v>
      </c>
      <c r="T383" s="20"/>
    </row>
    <row r="384" spans="1:20">
      <c r="A384" s="10"/>
      <c r="B384" s="11"/>
      <c r="C384" s="11"/>
      <c r="D384" s="11"/>
      <c r="J384" s="19">
        <v>67201</v>
      </c>
      <c r="T384" s="20"/>
    </row>
    <row r="385" spans="1:20">
      <c r="A385" s="10"/>
      <c r="B385" s="11"/>
      <c r="C385" s="11"/>
      <c r="D385" s="11"/>
      <c r="J385" s="19">
        <v>67207</v>
      </c>
      <c r="T385" s="20"/>
    </row>
    <row r="386" spans="1:20">
      <c r="A386" s="10"/>
      <c r="B386" s="11"/>
      <c r="C386" s="11"/>
      <c r="D386" s="11"/>
      <c r="J386" s="19">
        <v>67290</v>
      </c>
      <c r="T386" s="20"/>
    </row>
    <row r="387" spans="1:20">
      <c r="A387" s="10"/>
      <c r="B387" s="11"/>
      <c r="C387" s="11"/>
      <c r="D387" s="11"/>
      <c r="J387" s="19">
        <v>67293</v>
      </c>
      <c r="T387" s="20"/>
    </row>
    <row r="388" spans="1:20">
      <c r="A388" s="10"/>
      <c r="B388" s="11"/>
      <c r="C388" s="11"/>
      <c r="D388" s="11"/>
      <c r="J388" s="19">
        <v>67328</v>
      </c>
      <c r="T388" s="20"/>
    </row>
    <row r="389" spans="1:20">
      <c r="A389" s="10"/>
      <c r="B389" s="11"/>
      <c r="C389" s="11"/>
      <c r="D389" s="11"/>
      <c r="J389" s="19">
        <v>67566</v>
      </c>
      <c r="T389" s="20"/>
    </row>
    <row r="390" spans="1:20">
      <c r="A390" s="10"/>
      <c r="B390" s="11"/>
      <c r="C390" s="11"/>
      <c r="D390" s="11"/>
      <c r="J390" s="19">
        <v>67567</v>
      </c>
      <c r="T390" s="20"/>
    </row>
    <row r="391" spans="1:20">
      <c r="A391" s="10"/>
      <c r="B391" s="11"/>
      <c r="C391" s="11"/>
      <c r="D391" s="11"/>
      <c r="J391" s="19">
        <v>67573</v>
      </c>
      <c r="T391" s="20"/>
    </row>
    <row r="392" spans="1:20">
      <c r="A392" s="10"/>
      <c r="B392" s="11"/>
      <c r="C392" s="11"/>
      <c r="D392" s="11"/>
      <c r="J392" s="19">
        <v>67675</v>
      </c>
      <c r="T392" s="20"/>
    </row>
    <row r="393" spans="1:20">
      <c r="A393" s="10"/>
      <c r="B393" s="11"/>
      <c r="C393" s="11"/>
      <c r="D393" s="11"/>
      <c r="J393" s="19">
        <v>67678</v>
      </c>
      <c r="T393" s="20"/>
    </row>
    <row r="394" spans="1:20">
      <c r="A394" s="10"/>
      <c r="B394" s="11"/>
      <c r="C394" s="11"/>
      <c r="D394" s="11"/>
      <c r="J394" s="19">
        <v>67693</v>
      </c>
      <c r="T394" s="20"/>
    </row>
    <row r="395" spans="1:20">
      <c r="A395" s="10"/>
      <c r="B395" s="11"/>
      <c r="C395" s="11"/>
      <c r="D395" s="11"/>
      <c r="J395" s="19">
        <v>67931</v>
      </c>
      <c r="T395" s="20"/>
    </row>
    <row r="396" spans="1:20">
      <c r="A396" s="10"/>
      <c r="B396" s="11"/>
      <c r="C396" s="11"/>
      <c r="D396" s="11"/>
      <c r="J396" s="19">
        <v>67932</v>
      </c>
      <c r="T396" s="20"/>
    </row>
    <row r="397" spans="1:20">
      <c r="A397" s="10"/>
      <c r="B397" s="11"/>
      <c r="C397" s="11"/>
      <c r="D397" s="11"/>
      <c r="J397" s="19">
        <v>67938</v>
      </c>
      <c r="T397" s="20"/>
    </row>
    <row r="398" spans="1:20">
      <c r="A398" s="10"/>
      <c r="B398" s="11"/>
      <c r="C398" s="11"/>
      <c r="D398" s="11"/>
      <c r="J398" s="19">
        <v>68025</v>
      </c>
      <c r="T398" s="20"/>
    </row>
    <row r="399" spans="1:20">
      <c r="A399" s="10"/>
      <c r="B399" s="11"/>
      <c r="C399" s="11"/>
      <c r="D399" s="11"/>
      <c r="J399" s="19">
        <v>68028</v>
      </c>
      <c r="T399" s="20"/>
    </row>
    <row r="400" spans="1:20">
      <c r="A400" s="10"/>
      <c r="B400" s="11"/>
      <c r="C400" s="11"/>
      <c r="D400" s="11"/>
      <c r="J400" s="19">
        <v>68058</v>
      </c>
      <c r="T400" s="20"/>
    </row>
    <row r="401" spans="1:20">
      <c r="A401" s="10"/>
      <c r="B401" s="11"/>
      <c r="C401" s="11"/>
      <c r="D401" s="11"/>
      <c r="J401" s="19">
        <v>68296</v>
      </c>
      <c r="T401" s="20"/>
    </row>
    <row r="402" spans="1:20">
      <c r="A402" s="10"/>
      <c r="B402" s="11"/>
      <c r="C402" s="11"/>
      <c r="D402" s="11"/>
      <c r="J402" s="19">
        <v>68297</v>
      </c>
      <c r="T402" s="20"/>
    </row>
    <row r="403" spans="1:20">
      <c r="A403" s="10"/>
      <c r="B403" s="11"/>
      <c r="C403" s="11"/>
      <c r="D403" s="11"/>
      <c r="J403" s="19">
        <v>68303</v>
      </c>
      <c r="T403" s="20"/>
    </row>
    <row r="404" spans="1:20">
      <c r="A404" s="10"/>
      <c r="B404" s="11"/>
      <c r="C404" s="11"/>
      <c r="D404" s="11"/>
      <c r="J404" s="19">
        <v>68410</v>
      </c>
      <c r="T404" s="20"/>
    </row>
    <row r="405" spans="1:20">
      <c r="A405" s="10"/>
      <c r="B405" s="11"/>
      <c r="C405" s="11"/>
      <c r="D405" s="11"/>
      <c r="J405" s="19">
        <v>68413</v>
      </c>
      <c r="T405" s="20"/>
    </row>
    <row r="406" spans="1:20">
      <c r="A406" s="10"/>
      <c r="B406" s="11"/>
      <c r="C406" s="11"/>
      <c r="D406" s="11"/>
      <c r="J406" s="19">
        <v>68423</v>
      </c>
      <c r="T406" s="20"/>
    </row>
    <row r="407" spans="1:20">
      <c r="A407" s="10"/>
      <c r="B407" s="11"/>
      <c r="C407" s="11"/>
      <c r="D407" s="11"/>
      <c r="J407" s="19">
        <v>68661</v>
      </c>
      <c r="T407" s="20"/>
    </row>
    <row r="408" spans="1:20">
      <c r="A408" s="10"/>
      <c r="B408" s="11"/>
      <c r="C408" s="11"/>
      <c r="D408" s="11"/>
      <c r="J408" s="19">
        <v>68662</v>
      </c>
      <c r="T408" s="20"/>
    </row>
    <row r="409" spans="1:20">
      <c r="A409" s="10"/>
      <c r="B409" s="11"/>
      <c r="C409" s="11"/>
      <c r="D409" s="11"/>
      <c r="J409" s="19">
        <v>68668</v>
      </c>
      <c r="T409" s="20"/>
    </row>
    <row r="410" spans="1:20">
      <c r="A410" s="10"/>
      <c r="B410" s="11"/>
      <c r="C410" s="11"/>
      <c r="D410" s="11"/>
      <c r="J410" s="19">
        <v>68767</v>
      </c>
      <c r="T410" s="20"/>
    </row>
    <row r="411" spans="1:20">
      <c r="A411" s="10"/>
      <c r="B411" s="11"/>
      <c r="C411" s="11"/>
      <c r="D411" s="11"/>
      <c r="J411" s="19">
        <v>68770</v>
      </c>
      <c r="T411" s="20"/>
    </row>
    <row r="412" spans="1:20">
      <c r="A412" s="10"/>
      <c r="B412" s="11"/>
      <c r="C412" s="11"/>
      <c r="D412" s="11"/>
      <c r="J412" s="19">
        <v>68789</v>
      </c>
      <c r="T412" s="20"/>
    </row>
    <row r="413" spans="1:20">
      <c r="A413" s="10"/>
      <c r="B413" s="11"/>
      <c r="C413" s="11"/>
      <c r="D413" s="11"/>
      <c r="J413" s="19">
        <v>69027</v>
      </c>
      <c r="T413" s="20"/>
    </row>
    <row r="414" spans="1:20">
      <c r="A414" s="10"/>
      <c r="B414" s="11"/>
      <c r="C414" s="11"/>
      <c r="D414" s="11"/>
      <c r="J414" s="19">
        <v>69028</v>
      </c>
      <c r="T414" s="20"/>
    </row>
    <row r="415" spans="1:20">
      <c r="A415" s="10"/>
      <c r="B415" s="11"/>
      <c r="C415" s="11"/>
      <c r="D415" s="11"/>
      <c r="J415" s="19">
        <v>69034</v>
      </c>
      <c r="T415" s="20"/>
    </row>
    <row r="416" spans="1:20">
      <c r="A416" s="10"/>
      <c r="B416" s="11"/>
      <c r="C416" s="11"/>
      <c r="D416" s="11"/>
      <c r="J416" s="19">
        <v>69124</v>
      </c>
      <c r="T416" s="20"/>
    </row>
    <row r="417" spans="1:20">
      <c r="A417" s="10"/>
      <c r="B417" s="11"/>
      <c r="C417" s="11"/>
      <c r="D417" s="11"/>
      <c r="J417" s="19">
        <v>69127</v>
      </c>
      <c r="T417" s="20"/>
    </row>
    <row r="418" spans="1:20">
      <c r="A418" s="10"/>
      <c r="B418" s="11"/>
      <c r="C418" s="11"/>
      <c r="D418" s="11"/>
      <c r="J418" s="19">
        <v>69154</v>
      </c>
      <c r="T418" s="20"/>
    </row>
    <row r="419" spans="1:20">
      <c r="A419" s="10"/>
      <c r="B419" s="11"/>
      <c r="C419" s="11"/>
      <c r="D419" s="11"/>
      <c r="J419" s="19">
        <v>69392</v>
      </c>
      <c r="T419" s="20"/>
    </row>
    <row r="420" spans="1:20">
      <c r="A420" s="10"/>
      <c r="B420" s="11"/>
      <c r="C420" s="11"/>
      <c r="D420" s="11"/>
      <c r="J420" s="19">
        <v>69393</v>
      </c>
      <c r="T420" s="20"/>
    </row>
    <row r="421" spans="1:20">
      <c r="A421" s="10"/>
      <c r="B421" s="11"/>
      <c r="C421" s="11"/>
      <c r="D421" s="11"/>
      <c r="J421" s="19">
        <v>69399</v>
      </c>
      <c r="T421" s="20"/>
    </row>
    <row r="422" spans="1:20">
      <c r="A422" s="10"/>
      <c r="B422" s="11"/>
      <c r="C422" s="11"/>
      <c r="D422" s="11"/>
      <c r="J422" s="19">
        <v>69502</v>
      </c>
      <c r="T422" s="20"/>
    </row>
    <row r="423" spans="1:20">
      <c r="A423" s="10"/>
      <c r="B423" s="11"/>
      <c r="C423" s="11"/>
      <c r="D423" s="11"/>
      <c r="J423" s="19">
        <v>69505</v>
      </c>
      <c r="T423" s="20"/>
    </row>
    <row r="424" spans="1:20">
      <c r="A424" s="10"/>
      <c r="B424" s="11"/>
      <c r="C424" s="11"/>
      <c r="D424" s="11"/>
      <c r="J424" s="19">
        <v>69519</v>
      </c>
      <c r="T424" s="20"/>
    </row>
    <row r="425" spans="1:20">
      <c r="A425" s="10"/>
      <c r="B425" s="11"/>
      <c r="C425" s="11"/>
      <c r="D425" s="11"/>
      <c r="J425" s="19">
        <v>69757</v>
      </c>
      <c r="T425" s="20"/>
    </row>
    <row r="426" spans="1:20">
      <c r="A426" s="10"/>
      <c r="B426" s="11"/>
      <c r="C426" s="14"/>
      <c r="D426" s="11"/>
      <c r="J426" s="19">
        <v>69758</v>
      </c>
      <c r="T426" s="20"/>
    </row>
    <row r="427" spans="1:20">
      <c r="A427" s="10"/>
      <c r="B427" s="11"/>
      <c r="C427" s="11"/>
      <c r="D427" s="11"/>
      <c r="J427" s="19">
        <v>69764</v>
      </c>
      <c r="T427" s="20"/>
    </row>
    <row r="428" spans="1:20">
      <c r="A428" s="10"/>
      <c r="B428" s="11"/>
      <c r="C428" s="11"/>
      <c r="D428" s="11"/>
      <c r="J428" s="19">
        <v>69859</v>
      </c>
      <c r="T428" s="20"/>
    </row>
    <row r="429" spans="1:20">
      <c r="A429" s="10"/>
      <c r="B429" s="11"/>
      <c r="C429" s="11"/>
      <c r="D429" s="11"/>
      <c r="J429" s="19">
        <v>69862</v>
      </c>
      <c r="T429" s="20"/>
    </row>
    <row r="430" spans="1:20">
      <c r="A430" s="10"/>
      <c r="B430" s="11"/>
      <c r="C430" s="11"/>
      <c r="D430" s="11"/>
      <c r="J430" s="19">
        <v>69884</v>
      </c>
      <c r="T430" s="20"/>
    </row>
    <row r="431" spans="1:20">
      <c r="A431" s="10"/>
      <c r="B431" s="11"/>
      <c r="C431" s="11"/>
      <c r="D431" s="11"/>
      <c r="J431" s="19">
        <v>70122</v>
      </c>
      <c r="T431" s="20"/>
    </row>
    <row r="432" spans="1:20">
      <c r="A432" s="10"/>
      <c r="B432" s="11"/>
      <c r="C432" s="11"/>
      <c r="D432" s="11"/>
      <c r="J432" s="19">
        <v>70123</v>
      </c>
      <c r="T432" s="20"/>
    </row>
    <row r="433" spans="1:20">
      <c r="A433" s="10"/>
      <c r="B433" s="11"/>
      <c r="C433" s="14"/>
      <c r="D433" s="11"/>
      <c r="J433" s="19">
        <v>70129</v>
      </c>
      <c r="T433" s="20"/>
    </row>
    <row r="434" spans="1:20">
      <c r="A434" s="10"/>
      <c r="B434" s="11"/>
      <c r="C434" s="11"/>
      <c r="D434" s="11"/>
      <c r="J434" s="19">
        <v>70216</v>
      </c>
      <c r="T434" s="20"/>
    </row>
    <row r="435" spans="1:20">
      <c r="A435" s="10"/>
      <c r="B435" s="11"/>
      <c r="C435" s="11"/>
      <c r="D435" s="11"/>
      <c r="J435" s="19">
        <v>70219</v>
      </c>
      <c r="T435" s="20"/>
    </row>
    <row r="436" spans="1:20">
      <c r="A436" s="10"/>
      <c r="B436" s="11"/>
      <c r="C436" s="11"/>
      <c r="D436" s="11"/>
      <c r="J436" s="19">
        <v>70250</v>
      </c>
      <c r="T436" s="20"/>
    </row>
    <row r="437" spans="1:20">
      <c r="A437" s="10"/>
      <c r="B437" s="11"/>
      <c r="C437" s="11"/>
      <c r="D437" s="11"/>
      <c r="J437" s="19">
        <v>70488</v>
      </c>
      <c r="T437" s="20"/>
    </row>
    <row r="438" spans="1:20">
      <c r="A438" s="10"/>
      <c r="B438" s="11"/>
      <c r="C438" s="11"/>
      <c r="D438" s="11"/>
      <c r="J438" s="19">
        <v>70489</v>
      </c>
      <c r="T438" s="20"/>
    </row>
    <row r="439" spans="1:20">
      <c r="A439" s="10"/>
      <c r="B439" s="11"/>
      <c r="C439" s="11"/>
      <c r="D439" s="11"/>
      <c r="J439" s="19">
        <v>70495</v>
      </c>
      <c r="T439" s="20"/>
    </row>
    <row r="440" spans="1:20">
      <c r="A440" s="10"/>
      <c r="B440" s="11"/>
      <c r="C440" s="11"/>
      <c r="D440" s="11"/>
      <c r="J440" s="19">
        <v>70594</v>
      </c>
      <c r="T440" s="20"/>
    </row>
    <row r="441" spans="1:20">
      <c r="A441" s="10"/>
      <c r="B441" s="11"/>
      <c r="C441" s="11"/>
      <c r="D441" s="11"/>
      <c r="J441" s="19">
        <v>70597</v>
      </c>
      <c r="T441" s="20"/>
    </row>
    <row r="442" spans="1:20">
      <c r="A442" s="10"/>
      <c r="B442" s="11"/>
      <c r="C442" s="11"/>
      <c r="D442" s="11"/>
      <c r="J442" s="19">
        <v>70615</v>
      </c>
      <c r="T442" s="20"/>
    </row>
    <row r="443" spans="1:20">
      <c r="A443" s="10"/>
      <c r="B443" s="11"/>
      <c r="C443" s="11"/>
      <c r="D443" s="11"/>
      <c r="J443" s="19">
        <v>70853</v>
      </c>
      <c r="T443" s="20"/>
    </row>
    <row r="444" spans="1:20">
      <c r="A444" s="10"/>
      <c r="B444" s="11"/>
      <c r="C444" s="11"/>
      <c r="D444" s="11"/>
      <c r="J444" s="19">
        <v>70854</v>
      </c>
      <c r="T444" s="20"/>
    </row>
    <row r="445" spans="1:20">
      <c r="A445" s="10"/>
      <c r="B445" s="11"/>
      <c r="C445" s="11"/>
      <c r="D445" s="11"/>
      <c r="J445" s="19">
        <v>70860</v>
      </c>
      <c r="T445" s="20"/>
    </row>
    <row r="446" spans="1:20">
      <c r="A446" s="10"/>
      <c r="B446" s="11"/>
      <c r="C446" s="11"/>
      <c r="D446" s="11"/>
      <c r="J446" s="19">
        <v>70951</v>
      </c>
      <c r="T446" s="20"/>
    </row>
    <row r="447" spans="1:20">
      <c r="A447" s="10"/>
      <c r="B447" s="11"/>
      <c r="C447" s="14"/>
      <c r="D447" s="11"/>
      <c r="J447" s="19">
        <v>70954</v>
      </c>
      <c r="T447" s="20"/>
    </row>
    <row r="448" spans="1:20">
      <c r="A448" s="10"/>
      <c r="B448" s="11"/>
      <c r="C448" s="11"/>
      <c r="D448" s="11"/>
      <c r="J448" s="19">
        <v>70980</v>
      </c>
      <c r="T448" s="20"/>
    </row>
    <row r="449" spans="1:20">
      <c r="A449" s="10"/>
      <c r="B449" s="11"/>
      <c r="C449" s="11"/>
      <c r="D449" s="11"/>
      <c r="J449" s="19">
        <v>71218</v>
      </c>
      <c r="T449" s="20"/>
    </row>
    <row r="450" spans="1:20">
      <c r="A450" s="10"/>
      <c r="B450" s="11"/>
      <c r="C450" s="11"/>
      <c r="D450" s="11"/>
      <c r="J450" s="19">
        <v>71219</v>
      </c>
      <c r="T450" s="20"/>
    </row>
    <row r="451" spans="1:20">
      <c r="A451" s="10"/>
      <c r="B451" s="11"/>
      <c r="C451" s="11"/>
      <c r="D451" s="11"/>
      <c r="J451" s="19">
        <v>71225</v>
      </c>
      <c r="T451" s="20"/>
    </row>
    <row r="452" spans="1:20">
      <c r="A452" s="10"/>
      <c r="B452" s="11"/>
      <c r="C452" s="11"/>
      <c r="D452" s="11"/>
      <c r="J452" s="19">
        <v>71336</v>
      </c>
      <c r="T452" s="20"/>
    </row>
    <row r="453" spans="1:20">
      <c r="A453" s="10"/>
      <c r="B453" s="11"/>
      <c r="C453" s="11"/>
      <c r="D453" s="11"/>
      <c r="J453" s="19">
        <v>71339</v>
      </c>
      <c r="T453" s="20"/>
    </row>
    <row r="454" spans="1:20">
      <c r="A454" s="10"/>
      <c r="B454" s="11"/>
      <c r="C454" s="14"/>
      <c r="D454" s="11"/>
      <c r="J454" s="19">
        <v>71345</v>
      </c>
      <c r="T454" s="20"/>
    </row>
    <row r="455" spans="1:20">
      <c r="A455" s="10"/>
      <c r="B455" s="11"/>
      <c r="C455" s="11"/>
      <c r="D455" s="11"/>
      <c r="J455" s="19">
        <v>71583</v>
      </c>
      <c r="T455" s="20"/>
    </row>
    <row r="456" spans="1:20">
      <c r="A456" s="10"/>
      <c r="B456" s="11"/>
      <c r="C456" s="11"/>
      <c r="D456" s="11"/>
      <c r="J456" s="19">
        <v>71584</v>
      </c>
      <c r="T456" s="20"/>
    </row>
    <row r="457" spans="1:20">
      <c r="A457" s="10"/>
      <c r="B457" s="11"/>
      <c r="C457" s="11"/>
      <c r="D457" s="11"/>
      <c r="J457" s="19">
        <v>71590</v>
      </c>
      <c r="T457" s="20"/>
    </row>
    <row r="458" spans="1:20">
      <c r="A458" s="10"/>
      <c r="B458" s="11"/>
      <c r="C458" s="11"/>
      <c r="D458" s="11"/>
      <c r="J458" s="19">
        <v>71693</v>
      </c>
      <c r="T458" s="20"/>
    </row>
    <row r="459" spans="1:20">
      <c r="A459" s="10"/>
      <c r="B459" s="11"/>
      <c r="C459" s="11"/>
      <c r="D459" s="11"/>
      <c r="J459" s="19">
        <v>71696</v>
      </c>
      <c r="T459" s="20"/>
    </row>
    <row r="460" spans="1:20">
      <c r="A460" s="10"/>
      <c r="B460" s="11"/>
      <c r="C460" s="11"/>
      <c r="D460" s="11"/>
      <c r="J460" s="19">
        <v>71711</v>
      </c>
      <c r="T460" s="20"/>
    </row>
    <row r="461" spans="1:20">
      <c r="A461" s="10"/>
      <c r="B461" s="11"/>
      <c r="C461" s="11"/>
      <c r="D461" s="11"/>
      <c r="J461" s="19">
        <v>71949</v>
      </c>
      <c r="T461" s="20"/>
    </row>
    <row r="462" spans="1:20">
      <c r="A462" s="10"/>
      <c r="B462" s="11"/>
      <c r="C462" s="11"/>
      <c r="D462" s="11"/>
      <c r="J462" s="19">
        <v>71950</v>
      </c>
      <c r="T462" s="20"/>
    </row>
    <row r="463" spans="1:20">
      <c r="A463" s="10"/>
      <c r="B463" s="11"/>
      <c r="C463" s="11"/>
      <c r="D463" s="11"/>
      <c r="J463" s="19">
        <v>71956</v>
      </c>
      <c r="T463" s="20"/>
    </row>
    <row r="464" spans="1:20">
      <c r="A464" s="10"/>
      <c r="B464" s="11"/>
      <c r="C464" s="11"/>
      <c r="D464" s="11"/>
      <c r="J464" s="19">
        <v>72043</v>
      </c>
      <c r="T464" s="20"/>
    </row>
    <row r="465" spans="1:20">
      <c r="A465" s="10"/>
      <c r="B465" s="11"/>
      <c r="C465" s="11"/>
      <c r="D465" s="11"/>
      <c r="J465" s="19">
        <v>72046</v>
      </c>
      <c r="T465" s="20"/>
    </row>
    <row r="466" spans="1:20">
      <c r="A466" s="10"/>
      <c r="B466" s="11"/>
      <c r="C466" s="11"/>
      <c r="D466" s="11"/>
      <c r="J466" s="19">
        <v>72076</v>
      </c>
      <c r="T466" s="20"/>
    </row>
    <row r="467" spans="1:20">
      <c r="A467" s="10"/>
      <c r="B467" s="11"/>
      <c r="C467" s="11"/>
      <c r="D467" s="11"/>
      <c r="J467" s="19">
        <v>72314</v>
      </c>
      <c r="T467" s="20"/>
    </row>
    <row r="468" spans="1:20">
      <c r="A468" s="10"/>
      <c r="B468" s="11"/>
      <c r="C468" s="14"/>
      <c r="D468" s="11"/>
      <c r="J468" s="19">
        <v>72315</v>
      </c>
      <c r="T468" s="20"/>
    </row>
    <row r="469" spans="1:20">
      <c r="A469" s="10"/>
      <c r="B469" s="11"/>
      <c r="C469" s="11"/>
      <c r="D469" s="11"/>
      <c r="J469" s="19">
        <v>72321</v>
      </c>
      <c r="T469" s="20"/>
    </row>
    <row r="470" spans="1:20">
      <c r="A470" s="10"/>
      <c r="B470" s="11"/>
      <c r="C470" s="11"/>
      <c r="D470" s="11"/>
      <c r="J470" s="19">
        <v>72428</v>
      </c>
      <c r="T470" s="20"/>
    </row>
    <row r="471" spans="1:20">
      <c r="A471" s="10"/>
      <c r="B471" s="11"/>
      <c r="C471" s="11"/>
      <c r="D471" s="11"/>
      <c r="J471" s="19">
        <v>72431</v>
      </c>
      <c r="T471" s="20"/>
    </row>
    <row r="472" spans="1:20">
      <c r="A472" s="10"/>
      <c r="B472" s="11"/>
      <c r="C472" s="11"/>
      <c r="D472" s="11"/>
      <c r="J472" s="19">
        <v>72441</v>
      </c>
      <c r="T472" s="20"/>
    </row>
    <row r="473" spans="1:20">
      <c r="A473" s="10"/>
      <c r="B473" s="11"/>
      <c r="C473" s="11"/>
      <c r="D473" s="11"/>
      <c r="J473" s="19">
        <v>72679</v>
      </c>
      <c r="T473" s="20"/>
    </row>
    <row r="474" spans="1:20">
      <c r="A474" s="10"/>
      <c r="B474" s="11"/>
      <c r="C474" s="11"/>
      <c r="D474" s="11"/>
      <c r="J474" s="19">
        <v>72680</v>
      </c>
      <c r="T474" s="20"/>
    </row>
    <row r="475" spans="1:20">
      <c r="A475" s="10"/>
      <c r="B475" s="11"/>
      <c r="C475" s="11"/>
      <c r="D475" s="11"/>
      <c r="J475" s="19">
        <v>72686</v>
      </c>
      <c r="T475" s="20"/>
    </row>
    <row r="476" spans="1:20">
      <c r="A476" s="10"/>
      <c r="B476" s="11"/>
      <c r="C476" s="11"/>
      <c r="D476" s="11"/>
      <c r="J476" s="19">
        <v>72785</v>
      </c>
      <c r="T476" s="20"/>
    </row>
    <row r="477" spans="1:20">
      <c r="A477" s="10"/>
      <c r="B477" s="11"/>
      <c r="C477" s="11"/>
      <c r="D477" s="11"/>
      <c r="J477" s="19">
        <v>72788</v>
      </c>
      <c r="T477" s="20"/>
    </row>
    <row r="478" spans="1:20">
      <c r="A478" s="10"/>
      <c r="B478" s="11"/>
      <c r="C478" s="11"/>
      <c r="D478" s="11"/>
      <c r="J478" s="19">
        <v>72806</v>
      </c>
      <c r="T478" s="20"/>
    </row>
    <row r="479" spans="1:20">
      <c r="A479" s="10"/>
      <c r="B479" s="11"/>
      <c r="C479" s="11"/>
      <c r="D479" s="11"/>
      <c r="J479" s="19">
        <v>73044</v>
      </c>
      <c r="T479" s="20"/>
    </row>
    <row r="480" spans="1:20">
      <c r="A480" s="10"/>
      <c r="B480" s="11"/>
      <c r="C480" s="11"/>
      <c r="D480" s="11"/>
      <c r="J480" s="19">
        <v>73045</v>
      </c>
      <c r="T480" s="20"/>
    </row>
    <row r="481" spans="1:20">
      <c r="A481" s="10"/>
      <c r="B481" s="11"/>
      <c r="C481" s="11"/>
      <c r="D481" s="11"/>
      <c r="J481" s="19">
        <v>73051</v>
      </c>
      <c r="T481" s="20"/>
    </row>
    <row r="482" spans="1:20">
      <c r="A482" s="10"/>
      <c r="B482" s="11"/>
      <c r="C482" s="14"/>
      <c r="D482" s="11"/>
      <c r="J482" s="19">
        <v>73135</v>
      </c>
      <c r="T482" s="20"/>
    </row>
    <row r="483" spans="1:20">
      <c r="A483" s="10"/>
      <c r="B483" s="11"/>
      <c r="C483" s="11"/>
      <c r="D483" s="11"/>
      <c r="J483" s="19">
        <v>73138</v>
      </c>
      <c r="T483" s="20"/>
    </row>
    <row r="484" spans="1:20">
      <c r="A484" s="10"/>
      <c r="B484" s="11"/>
      <c r="C484" s="11"/>
      <c r="D484" s="11"/>
      <c r="J484" s="19">
        <v>73171</v>
      </c>
      <c r="T484" s="20"/>
    </row>
    <row r="485" spans="1:20">
      <c r="A485" s="10"/>
      <c r="B485" s="11"/>
      <c r="C485" s="11"/>
      <c r="D485" s="11"/>
      <c r="J485" s="19">
        <v>73409</v>
      </c>
      <c r="T485" s="20"/>
    </row>
    <row r="486" spans="1:20">
      <c r="A486" s="10"/>
      <c r="B486" s="11"/>
      <c r="C486" s="11"/>
      <c r="D486" s="11"/>
      <c r="J486" s="19">
        <v>73410</v>
      </c>
      <c r="T486" s="20"/>
    </row>
    <row r="487" spans="1:20">
      <c r="A487" s="10"/>
      <c r="B487" s="11"/>
      <c r="C487" s="11"/>
      <c r="D487" s="11"/>
      <c r="J487" s="19"/>
      <c r="T487" s="20"/>
    </row>
    <row r="488" spans="1:20">
      <c r="A488" s="10"/>
      <c r="B488" s="11"/>
      <c r="C488" s="11"/>
      <c r="D488" s="11"/>
      <c r="J488" s="19"/>
      <c r="T488" s="20"/>
    </row>
    <row r="489" spans="1:20">
      <c r="A489" s="10"/>
      <c r="B489" s="11"/>
      <c r="C489" s="14"/>
      <c r="D489" s="11"/>
      <c r="J489" s="19"/>
      <c r="T489" s="20"/>
    </row>
    <row r="490" spans="1:20">
      <c r="A490" s="10"/>
      <c r="B490" s="11"/>
      <c r="C490" s="11"/>
      <c r="D490" s="11"/>
      <c r="J490" s="19"/>
      <c r="T490" s="20"/>
    </row>
    <row r="491" spans="1:20">
      <c r="A491" s="10"/>
      <c r="B491" s="11"/>
      <c r="C491" s="11"/>
      <c r="D491" s="11"/>
      <c r="J491" s="19"/>
      <c r="T491" s="20"/>
    </row>
    <row r="492" spans="1:20">
      <c r="A492" s="10"/>
      <c r="B492" s="11"/>
      <c r="C492" s="11"/>
      <c r="D492" s="11"/>
      <c r="J492" s="19"/>
      <c r="T492" s="20"/>
    </row>
    <row r="493" spans="1:20">
      <c r="A493" s="10"/>
      <c r="B493" s="11"/>
      <c r="C493" s="11"/>
      <c r="D493" s="11"/>
      <c r="J493" s="19"/>
      <c r="T493" s="20"/>
    </row>
    <row r="494" spans="1:20">
      <c r="A494" s="10"/>
      <c r="B494" s="11"/>
      <c r="C494" s="11"/>
      <c r="D494" s="11"/>
      <c r="J494" s="19"/>
      <c r="T494" s="20"/>
    </row>
    <row r="495" spans="1:20">
      <c r="A495" s="10"/>
      <c r="B495" s="11"/>
      <c r="C495" s="11"/>
      <c r="D495" s="11"/>
      <c r="J495" s="19"/>
      <c r="T495" s="20"/>
    </row>
    <row r="496" spans="1:20">
      <c r="A496" s="10"/>
      <c r="B496" s="11"/>
      <c r="C496" s="11"/>
      <c r="D496" s="11"/>
      <c r="J496" s="19"/>
      <c r="T496" s="20"/>
    </row>
    <row r="497" spans="1:20">
      <c r="A497" s="10"/>
      <c r="B497" s="11"/>
      <c r="C497" s="11"/>
      <c r="D497" s="11"/>
      <c r="J497" s="19"/>
      <c r="T497" s="20"/>
    </row>
    <row r="498" spans="1:20">
      <c r="A498" s="10"/>
      <c r="B498" s="11"/>
      <c r="C498" s="11"/>
      <c r="D498" s="11"/>
      <c r="J498" s="19"/>
      <c r="T498" s="20"/>
    </row>
    <row r="499" spans="1:20">
      <c r="A499" s="10"/>
      <c r="B499" s="11"/>
      <c r="C499" s="11"/>
      <c r="D499" s="11"/>
      <c r="J499" s="19"/>
      <c r="T499" s="20"/>
    </row>
    <row r="500" spans="1:20">
      <c r="A500" s="10"/>
      <c r="B500" s="11"/>
      <c r="C500" s="11"/>
      <c r="D500" s="11"/>
      <c r="J500" s="19"/>
      <c r="T500" s="20"/>
    </row>
    <row r="501" spans="1:20">
      <c r="A501" s="10"/>
      <c r="B501" s="11"/>
      <c r="C501" s="11"/>
      <c r="D501" s="11"/>
      <c r="J501" s="19"/>
      <c r="T501" s="20"/>
    </row>
    <row r="502" spans="1:20">
      <c r="A502" s="10"/>
      <c r="B502" s="11"/>
      <c r="C502" s="11"/>
      <c r="D502" s="11"/>
      <c r="J502" s="19"/>
      <c r="T502" s="20"/>
    </row>
    <row r="503" spans="1:20">
      <c r="A503" s="10"/>
      <c r="B503" s="11"/>
      <c r="C503" s="14"/>
      <c r="D503" s="11"/>
      <c r="J503" s="19"/>
      <c r="T503" s="20"/>
    </row>
    <row r="504" spans="1:20">
      <c r="A504" s="10"/>
      <c r="B504" s="11"/>
      <c r="C504" s="11"/>
      <c r="D504" s="11"/>
      <c r="J504" s="19"/>
      <c r="T504" s="20"/>
    </row>
    <row r="505" spans="1:20">
      <c r="A505" s="10"/>
      <c r="B505" s="11"/>
      <c r="C505" s="11"/>
      <c r="D505" s="11"/>
      <c r="J505" s="19"/>
      <c r="T505" s="20"/>
    </row>
    <row r="506" spans="1:20">
      <c r="A506" s="10"/>
      <c r="B506" s="11"/>
      <c r="C506" s="11"/>
      <c r="D506" s="11"/>
      <c r="J506" s="19"/>
      <c r="T506" s="20"/>
    </row>
    <row r="507" spans="1:20">
      <c r="A507" s="10"/>
      <c r="B507" s="11"/>
      <c r="C507" s="11"/>
      <c r="D507" s="11"/>
      <c r="J507" s="19"/>
      <c r="T507" s="20"/>
    </row>
    <row r="508" spans="1:20">
      <c r="A508" s="10"/>
      <c r="B508" s="11"/>
      <c r="C508" s="11"/>
      <c r="D508" s="11"/>
      <c r="J508" s="19"/>
      <c r="T508" s="20"/>
    </row>
    <row r="509" spans="1:20">
      <c r="A509" s="10"/>
      <c r="B509" s="11"/>
      <c r="C509" s="11"/>
      <c r="D509" s="11"/>
      <c r="J509" s="19"/>
      <c r="T509" s="20"/>
    </row>
    <row r="510" spans="1:20">
      <c r="A510" s="10"/>
      <c r="B510" s="11"/>
      <c r="C510" s="14"/>
      <c r="D510" s="11"/>
      <c r="J510" s="19"/>
      <c r="T510" s="20"/>
    </row>
    <row r="511" spans="1:20">
      <c r="A511" s="10"/>
      <c r="B511" s="11"/>
      <c r="C511" s="11"/>
      <c r="D511" s="11"/>
      <c r="J511" s="19"/>
      <c r="T511" s="20"/>
    </row>
    <row r="512" spans="1:20">
      <c r="A512" s="10"/>
      <c r="B512" s="11"/>
      <c r="C512" s="11"/>
      <c r="D512" s="11"/>
      <c r="J512" s="19"/>
      <c r="T512" s="20"/>
    </row>
    <row r="513" spans="1:20">
      <c r="A513" s="10"/>
      <c r="B513" s="11"/>
      <c r="C513" s="11"/>
      <c r="D513" s="11"/>
      <c r="J513" s="19"/>
      <c r="T513" s="20"/>
    </row>
    <row r="514" spans="1:20">
      <c r="A514" s="10"/>
      <c r="B514" s="11"/>
      <c r="C514" s="11"/>
      <c r="D514" s="11"/>
      <c r="J514" s="19"/>
      <c r="T514" s="20"/>
    </row>
    <row r="515" spans="1:20">
      <c r="A515" s="10"/>
      <c r="B515" s="11"/>
      <c r="C515" s="11"/>
      <c r="D515" s="11"/>
      <c r="J515" s="19"/>
      <c r="T515" s="20"/>
    </row>
    <row r="516" spans="1:20">
      <c r="A516" s="10"/>
      <c r="B516" s="11"/>
      <c r="C516" s="11"/>
      <c r="D516" s="11"/>
      <c r="J516" s="19"/>
      <c r="T516" s="20"/>
    </row>
    <row r="517" spans="1:20">
      <c r="A517" s="10"/>
      <c r="B517" s="11"/>
      <c r="C517" s="11"/>
      <c r="D517" s="11"/>
      <c r="J517" s="19"/>
      <c r="T517" s="20"/>
    </row>
    <row r="518" spans="1:20">
      <c r="A518" s="10"/>
      <c r="B518" s="11"/>
      <c r="C518" s="11"/>
      <c r="D518" s="11"/>
      <c r="J518" s="19"/>
      <c r="T518" s="20"/>
    </row>
    <row r="519" spans="1:20">
      <c r="A519" s="10"/>
      <c r="B519" s="11"/>
      <c r="C519" s="11"/>
      <c r="D519" s="11"/>
      <c r="J519" s="19"/>
      <c r="T519" s="20"/>
    </row>
    <row r="520" spans="1:20">
      <c r="A520" s="10"/>
      <c r="B520" s="11"/>
      <c r="C520" s="11"/>
      <c r="D520" s="11"/>
      <c r="J520" s="19"/>
      <c r="T520" s="20"/>
    </row>
    <row r="521" spans="1:20">
      <c r="A521" s="10"/>
      <c r="B521" s="11"/>
      <c r="C521" s="11"/>
      <c r="D521" s="11"/>
      <c r="J521" s="19"/>
      <c r="T521" s="20"/>
    </row>
    <row r="522" spans="1:20">
      <c r="A522" s="10"/>
      <c r="B522" s="11"/>
      <c r="C522" s="11"/>
      <c r="D522" s="11"/>
      <c r="J522" s="19"/>
      <c r="T522" s="20"/>
    </row>
    <row r="523" spans="1:20">
      <c r="A523" s="10"/>
      <c r="B523" s="11"/>
      <c r="C523" s="11"/>
      <c r="D523" s="11"/>
      <c r="J523" s="19"/>
      <c r="T523" s="20"/>
    </row>
    <row r="524" spans="1:20">
      <c r="A524" s="10"/>
      <c r="B524" s="11"/>
      <c r="C524" s="14"/>
      <c r="D524" s="11"/>
      <c r="J524" s="19"/>
      <c r="T524" s="20"/>
    </row>
    <row r="525" spans="1:20">
      <c r="A525" s="10"/>
      <c r="B525" s="11"/>
      <c r="C525" s="11"/>
      <c r="D525" s="11"/>
      <c r="J525" s="19"/>
      <c r="T525" s="20"/>
    </row>
    <row r="526" spans="1:20">
      <c r="A526" s="10"/>
      <c r="B526" s="11"/>
      <c r="C526" s="11"/>
      <c r="D526" s="11"/>
      <c r="J526" s="19"/>
      <c r="T526" s="20"/>
    </row>
    <row r="527" spans="1:20">
      <c r="A527" s="10"/>
      <c r="B527" s="11"/>
      <c r="C527" s="11"/>
      <c r="D527" s="11"/>
      <c r="J527" s="19"/>
      <c r="T527" s="20"/>
    </row>
    <row r="528" spans="1:20">
      <c r="A528" s="10"/>
      <c r="B528" s="11"/>
      <c r="C528" s="11"/>
      <c r="D528" s="11"/>
      <c r="J528" s="19"/>
      <c r="T528" s="20"/>
    </row>
    <row r="529" spans="1:20">
      <c r="A529" s="10"/>
      <c r="B529" s="11"/>
      <c r="C529" s="11"/>
      <c r="D529" s="11"/>
      <c r="J529" s="19"/>
      <c r="T529" s="20"/>
    </row>
    <row r="530" spans="1:20">
      <c r="A530" s="10"/>
      <c r="B530" s="11"/>
      <c r="C530" s="11"/>
      <c r="D530" s="11"/>
      <c r="J530" s="19"/>
      <c r="T530" s="20"/>
    </row>
    <row r="531" spans="1:20">
      <c r="A531" s="10"/>
      <c r="B531" s="11"/>
      <c r="C531" s="11"/>
      <c r="D531" s="11"/>
      <c r="J531" s="19"/>
      <c r="T531" s="20"/>
    </row>
    <row r="532" spans="1:20">
      <c r="A532" s="10"/>
      <c r="B532" s="11"/>
      <c r="C532" s="11"/>
      <c r="D532" s="11"/>
      <c r="J532" s="19"/>
      <c r="T532" s="20"/>
    </row>
    <row r="533" spans="1:20">
      <c r="A533" s="10"/>
      <c r="B533" s="11"/>
      <c r="C533" s="11"/>
      <c r="D533" s="11"/>
      <c r="J533" s="19"/>
      <c r="T533" s="20"/>
    </row>
    <row r="534" spans="1:20">
      <c r="A534" s="10"/>
      <c r="B534" s="11"/>
      <c r="C534" s="11"/>
      <c r="D534" s="11"/>
      <c r="J534" s="19"/>
      <c r="T534" s="20"/>
    </row>
    <row r="535" spans="1:20">
      <c r="A535" s="10"/>
      <c r="B535" s="11"/>
      <c r="C535" s="11"/>
      <c r="D535" s="11"/>
      <c r="J535" s="19"/>
      <c r="T535" s="20"/>
    </row>
    <row r="536" spans="1:20">
      <c r="A536" s="10"/>
      <c r="B536" s="11"/>
      <c r="C536" s="11"/>
      <c r="D536" s="11"/>
      <c r="J536" s="19"/>
      <c r="T536" s="20"/>
    </row>
    <row r="537" spans="1:20">
      <c r="A537" s="10"/>
      <c r="B537" s="11"/>
      <c r="C537" s="11"/>
      <c r="D537" s="11"/>
      <c r="J537" s="19"/>
      <c r="T537" s="20"/>
    </row>
    <row r="538" spans="1:20">
      <c r="A538" s="10"/>
      <c r="B538" s="11"/>
      <c r="C538" s="14"/>
      <c r="D538" s="11"/>
      <c r="J538" s="19"/>
      <c r="T538" s="20"/>
    </row>
    <row r="539" spans="1:20">
      <c r="A539" s="10"/>
      <c r="B539" s="11"/>
      <c r="C539" s="11"/>
      <c r="D539" s="11"/>
      <c r="J539" s="19"/>
      <c r="T539" s="20"/>
    </row>
    <row r="540" spans="1:20">
      <c r="A540" s="10"/>
      <c r="B540" s="11"/>
      <c r="C540" s="11"/>
      <c r="D540" s="11"/>
      <c r="J540" s="19"/>
      <c r="T540" s="20"/>
    </row>
    <row r="541" spans="1:20">
      <c r="A541" s="10"/>
      <c r="B541" s="11"/>
      <c r="C541" s="11"/>
      <c r="D541" s="11"/>
      <c r="J541" s="19"/>
      <c r="T541" s="20"/>
    </row>
    <row r="542" spans="1:20">
      <c r="A542" s="10"/>
      <c r="B542" s="11"/>
      <c r="C542" s="11"/>
      <c r="D542" s="11"/>
      <c r="J542" s="19"/>
      <c r="T542" s="20"/>
    </row>
    <row r="543" spans="1:20">
      <c r="A543" s="10"/>
      <c r="B543" s="11"/>
      <c r="C543" s="11"/>
      <c r="D543" s="11"/>
      <c r="J543" s="19"/>
      <c r="T543" s="20"/>
    </row>
    <row r="544" spans="1:20">
      <c r="A544" s="10"/>
      <c r="B544" s="11"/>
      <c r="C544" s="11"/>
      <c r="D544" s="11"/>
      <c r="J544" s="19"/>
      <c r="T544" s="20"/>
    </row>
    <row r="545" spans="1:20">
      <c r="A545" s="10"/>
      <c r="B545" s="11"/>
      <c r="C545" s="14"/>
      <c r="D545" s="11"/>
      <c r="J545" s="19"/>
      <c r="T545" s="20"/>
    </row>
    <row r="546" spans="1:20">
      <c r="A546" s="10"/>
      <c r="B546" s="11"/>
      <c r="C546" s="11"/>
      <c r="D546" s="11"/>
      <c r="J546" s="19"/>
      <c r="T546" s="20"/>
    </row>
    <row r="547" spans="1:20">
      <c r="A547" s="10"/>
      <c r="B547" s="11"/>
      <c r="C547" s="11"/>
      <c r="D547" s="11"/>
      <c r="J547" s="19"/>
      <c r="T547" s="20"/>
    </row>
    <row r="548" spans="1:20">
      <c r="A548" s="10"/>
      <c r="B548" s="11"/>
      <c r="C548" s="11"/>
      <c r="D548" s="11"/>
      <c r="J548" s="19"/>
      <c r="T548" s="20"/>
    </row>
    <row r="549" spans="1:20">
      <c r="A549" s="10"/>
      <c r="B549" s="11"/>
      <c r="C549" s="11"/>
      <c r="D549" s="11"/>
      <c r="J549" s="19"/>
      <c r="T549" s="20"/>
    </row>
    <row r="550" spans="1:20">
      <c r="A550" s="10"/>
      <c r="B550" s="11"/>
      <c r="C550" s="11"/>
      <c r="D550" s="11"/>
      <c r="J550" s="19"/>
      <c r="T550" s="20"/>
    </row>
    <row r="551" spans="1:20">
      <c r="A551" s="10"/>
      <c r="B551" s="11"/>
      <c r="C551" s="11"/>
      <c r="D551" s="11"/>
      <c r="F551" s="11"/>
      <c r="J551" s="19"/>
      <c r="T551" s="20"/>
    </row>
    <row r="552" spans="1:20">
      <c r="A552" s="10"/>
      <c r="B552" s="11"/>
      <c r="C552" s="11"/>
      <c r="D552" s="11"/>
      <c r="F552" s="11"/>
      <c r="J552" s="19"/>
      <c r="T552" s="20"/>
    </row>
    <row r="553" spans="1:20">
      <c r="A553" s="10"/>
      <c r="B553" s="11"/>
      <c r="C553" s="11"/>
      <c r="D553" s="11"/>
      <c r="F553" s="11"/>
      <c r="J553" s="19"/>
    </row>
    <row r="554" spans="1:20">
      <c r="A554" s="10"/>
      <c r="B554" s="11"/>
      <c r="C554" s="11"/>
      <c r="D554" s="11"/>
      <c r="F554" s="11"/>
      <c r="J554" s="19"/>
    </row>
    <row r="555" spans="1:20">
      <c r="A555" s="10"/>
      <c r="B555" s="11"/>
      <c r="C555" s="11"/>
      <c r="D555" s="11"/>
      <c r="F555" s="11"/>
      <c r="J555" s="19"/>
    </row>
    <row r="556" spans="1:20">
      <c r="A556" s="10"/>
      <c r="B556" s="11"/>
      <c r="C556" s="11"/>
      <c r="D556" s="11"/>
      <c r="F556" s="11"/>
      <c r="J556" s="19"/>
    </row>
    <row r="557" spans="1:20">
      <c r="A557" s="10"/>
      <c r="B557" s="11"/>
      <c r="C557" s="11"/>
      <c r="D557" s="11"/>
      <c r="F557" s="11"/>
      <c r="J557" s="19"/>
    </row>
    <row r="558" spans="1:20">
      <c r="J558" s="19"/>
    </row>
    <row r="559" spans="1:20">
      <c r="J559" s="19"/>
    </row>
    <row r="560" spans="1:20">
      <c r="J560" s="19"/>
    </row>
    <row r="561" spans="10:10">
      <c r="J561" s="19"/>
    </row>
    <row r="562" spans="10:10">
      <c r="J562" s="19"/>
    </row>
    <row r="563" spans="10:10">
      <c r="J563" s="19"/>
    </row>
    <row r="564" spans="10:10">
      <c r="J564" s="19"/>
    </row>
    <row r="565" spans="10:10">
      <c r="J565" s="19"/>
    </row>
    <row r="566" spans="10:10">
      <c r="J566" s="19"/>
    </row>
    <row r="567" spans="10:10">
      <c r="J567" s="19"/>
    </row>
    <row r="568" spans="10:10">
      <c r="J568" s="19"/>
    </row>
    <row r="569" spans="10:10">
      <c r="J569" s="19"/>
    </row>
    <row r="570" spans="10:10">
      <c r="J570" s="19"/>
    </row>
    <row r="571" spans="10:10">
      <c r="J571" s="19"/>
    </row>
    <row r="572" spans="10:10">
      <c r="J572" s="19"/>
    </row>
    <row r="573" spans="10:10">
      <c r="J573" s="19"/>
    </row>
    <row r="574" spans="10:10">
      <c r="J574" s="19"/>
    </row>
    <row r="575" spans="10:10">
      <c r="J575" s="19"/>
    </row>
    <row r="576" spans="10:10">
      <c r="J576" s="19"/>
    </row>
    <row r="577" spans="10:10">
      <c r="J577" s="19"/>
    </row>
    <row r="578" spans="10:10">
      <c r="J578" s="19"/>
    </row>
    <row r="579" spans="10:10">
      <c r="J579" s="19"/>
    </row>
    <row r="580" spans="10:10">
      <c r="J580" s="19"/>
    </row>
    <row r="581" spans="10:10">
      <c r="J581" s="19"/>
    </row>
    <row r="582" spans="10:10">
      <c r="J582" s="19"/>
    </row>
    <row r="583" spans="10:10">
      <c r="J583" s="19"/>
    </row>
    <row r="584" spans="10:10">
      <c r="J584" s="19"/>
    </row>
    <row r="585" spans="10:10">
      <c r="J585" s="19"/>
    </row>
    <row r="586" spans="10:10">
      <c r="J586" s="19"/>
    </row>
    <row r="587" spans="10:10">
      <c r="J587" s="19"/>
    </row>
    <row r="588" spans="10:10">
      <c r="J588" s="19"/>
    </row>
    <row r="589" spans="10:10">
      <c r="J589" s="19"/>
    </row>
    <row r="590" spans="10:10">
      <c r="J590" s="19"/>
    </row>
    <row r="591" spans="10:10">
      <c r="J591" s="19"/>
    </row>
    <row r="592" spans="10:10">
      <c r="J592" s="19"/>
    </row>
    <row r="593" spans="10:10">
      <c r="J593" s="19"/>
    </row>
    <row r="594" spans="10:10">
      <c r="J594" s="19"/>
    </row>
    <row r="595" spans="10:10">
      <c r="J595" s="19"/>
    </row>
    <row r="596" spans="10:10">
      <c r="J596" s="19"/>
    </row>
    <row r="597" spans="10:10">
      <c r="J597" s="19"/>
    </row>
    <row r="598" spans="10:10">
      <c r="J598" s="19"/>
    </row>
    <row r="599" spans="10:10">
      <c r="J599" s="19"/>
    </row>
    <row r="600" spans="10:10">
      <c r="J600" s="19"/>
    </row>
    <row r="601" spans="10:10">
      <c r="J601" s="19"/>
    </row>
    <row r="602" spans="10:10">
      <c r="J602" s="19"/>
    </row>
    <row r="603" spans="10:10">
      <c r="J603" s="19"/>
    </row>
    <row r="604" spans="10:10">
      <c r="J604" s="19"/>
    </row>
    <row r="605" spans="10:10">
      <c r="J605" s="19"/>
    </row>
    <row r="606" spans="10:10">
      <c r="J606" s="19"/>
    </row>
  </sheetData>
  <mergeCells count="1">
    <mergeCell ref="A2:H2"/>
  </mergeCells>
  <phoneticPr fontId="7"/>
  <printOptions headings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CA665-C442-4686-8177-CEACA7B3DA3D}">
  <sheetPr>
    <tabColor theme="0" tint="-0.14999847407452621"/>
  </sheetPr>
  <dimension ref="B2:I29"/>
  <sheetViews>
    <sheetView workbookViewId="0">
      <selection activeCell="F18" sqref="F18"/>
    </sheetView>
  </sheetViews>
  <sheetFormatPr defaultRowHeight="14.5"/>
  <cols>
    <col min="2" max="2" width="9.08984375" bestFit="1" customWidth="1"/>
    <col min="4" max="4" width="17.6328125" bestFit="1" customWidth="1"/>
    <col min="5" max="5" width="17.1796875" bestFit="1" customWidth="1"/>
    <col min="6" max="6" width="23.90625" customWidth="1"/>
  </cols>
  <sheetData>
    <row r="2" spans="2:9">
      <c r="B2" t="s">
        <v>37</v>
      </c>
      <c r="C2" t="s">
        <v>38</v>
      </c>
      <c r="E2" t="s">
        <v>37</v>
      </c>
      <c r="F2" t="s">
        <v>39</v>
      </c>
      <c r="G2" t="s">
        <v>38</v>
      </c>
      <c r="I2" t="s">
        <v>124</v>
      </c>
    </row>
    <row r="3" spans="2:9">
      <c r="B3" t="s">
        <v>40</v>
      </c>
      <c r="C3">
        <v>3.1</v>
      </c>
      <c r="E3" t="s">
        <v>125</v>
      </c>
      <c r="F3" t="s">
        <v>41</v>
      </c>
      <c r="G3">
        <v>2.4119999999999999</v>
      </c>
    </row>
    <row r="4" spans="2:9">
      <c r="B4" t="s">
        <v>42</v>
      </c>
      <c r="C4">
        <v>3.1</v>
      </c>
      <c r="E4" t="s">
        <v>43</v>
      </c>
      <c r="F4" t="s">
        <v>44</v>
      </c>
      <c r="G4">
        <v>2.218</v>
      </c>
    </row>
    <row r="5" spans="2:9">
      <c r="B5" t="s">
        <v>45</v>
      </c>
      <c r="C5">
        <v>3.11</v>
      </c>
      <c r="E5" t="s">
        <v>46</v>
      </c>
      <c r="F5" t="s">
        <v>47</v>
      </c>
      <c r="G5">
        <v>2.202</v>
      </c>
    </row>
    <row r="6" spans="2:9">
      <c r="B6" t="s">
        <v>48</v>
      </c>
      <c r="C6">
        <v>3.06</v>
      </c>
      <c r="E6" t="s">
        <v>49</v>
      </c>
      <c r="F6" t="s">
        <v>50</v>
      </c>
      <c r="G6">
        <v>2.2120000000000002</v>
      </c>
    </row>
    <row r="7" spans="2:9">
      <c r="B7" t="s">
        <v>51</v>
      </c>
      <c r="C7">
        <v>2.96</v>
      </c>
      <c r="E7" t="s">
        <v>52</v>
      </c>
      <c r="F7" t="s">
        <v>53</v>
      </c>
      <c r="G7">
        <v>2.2269999999999999</v>
      </c>
    </row>
    <row r="8" spans="2:9">
      <c r="B8" t="s">
        <v>54</v>
      </c>
      <c r="C8">
        <v>2.73</v>
      </c>
      <c r="E8" t="s">
        <v>55</v>
      </c>
      <c r="F8" t="s">
        <v>56</v>
      </c>
      <c r="G8">
        <v>2.2450000000000001</v>
      </c>
    </row>
    <row r="9" spans="2:9">
      <c r="B9" t="s">
        <v>57</v>
      </c>
      <c r="C9">
        <v>2.66</v>
      </c>
      <c r="E9" t="s">
        <v>58</v>
      </c>
      <c r="F9" t="s">
        <v>59</v>
      </c>
      <c r="G9">
        <v>2.2629999999999999</v>
      </c>
    </row>
    <row r="10" spans="2:9">
      <c r="B10" t="s">
        <v>60</v>
      </c>
      <c r="C10">
        <v>2.5499999999999998</v>
      </c>
      <c r="E10" t="s">
        <v>61</v>
      </c>
      <c r="F10" t="s">
        <v>62</v>
      </c>
      <c r="G10">
        <v>2.2839999999999998</v>
      </c>
    </row>
    <row r="11" spans="2:9">
      <c r="E11" t="s">
        <v>63</v>
      </c>
      <c r="F11" t="s">
        <v>64</v>
      </c>
      <c r="G11">
        <v>2.306</v>
      </c>
    </row>
    <row r="12" spans="2:9">
      <c r="E12" t="s">
        <v>65</v>
      </c>
      <c r="F12" t="s">
        <v>66</v>
      </c>
      <c r="G12">
        <v>2.327</v>
      </c>
    </row>
    <row r="13" spans="2:9">
      <c r="E13" t="s">
        <v>67</v>
      </c>
      <c r="F13" t="s">
        <v>68</v>
      </c>
      <c r="G13">
        <v>2.3460000000000001</v>
      </c>
    </row>
    <row r="14" spans="2:9">
      <c r="E14" t="s">
        <v>69</v>
      </c>
      <c r="F14" t="s">
        <v>70</v>
      </c>
      <c r="G14">
        <v>2.3650000000000002</v>
      </c>
    </row>
    <row r="15" spans="2:9">
      <c r="E15" t="s">
        <v>71</v>
      </c>
      <c r="F15" t="s">
        <v>72</v>
      </c>
      <c r="G15">
        <v>2.3809999999999998</v>
      </c>
    </row>
    <row r="16" spans="2:9">
      <c r="E16" t="s">
        <v>73</v>
      </c>
      <c r="F16" t="s">
        <v>74</v>
      </c>
      <c r="G16">
        <v>2.3929999999999998</v>
      </c>
    </row>
    <row r="17" spans="5:7">
      <c r="E17" t="s">
        <v>75</v>
      </c>
      <c r="F17" t="s">
        <v>76</v>
      </c>
      <c r="G17">
        <v>2.399</v>
      </c>
    </row>
    <row r="18" spans="5:7">
      <c r="E18" t="s">
        <v>77</v>
      </c>
      <c r="F18" t="s">
        <v>78</v>
      </c>
      <c r="G18">
        <v>2.399</v>
      </c>
    </row>
    <row r="19" spans="5:7">
      <c r="E19" t="s">
        <v>79</v>
      </c>
      <c r="F19" t="s">
        <v>80</v>
      </c>
      <c r="G19">
        <v>2.3940000000000001</v>
      </c>
    </row>
    <row r="20" spans="5:7">
      <c r="E20" t="s">
        <v>81</v>
      </c>
      <c r="F20" t="s">
        <v>82</v>
      </c>
      <c r="G20">
        <v>2.383</v>
      </c>
    </row>
    <row r="21" spans="5:7">
      <c r="E21" t="s">
        <v>83</v>
      </c>
      <c r="F21" t="s">
        <v>84</v>
      </c>
      <c r="G21">
        <v>2.3690000000000002</v>
      </c>
    </row>
    <row r="22" spans="5:7">
      <c r="E22" t="s">
        <v>85</v>
      </c>
      <c r="F22" t="s">
        <v>86</v>
      </c>
      <c r="G22">
        <v>2.3530000000000002</v>
      </c>
    </row>
    <row r="23" spans="5:7">
      <c r="E23" t="s">
        <v>87</v>
      </c>
      <c r="F23" t="s">
        <v>88</v>
      </c>
      <c r="G23">
        <v>2.2509999999999999</v>
      </c>
    </row>
    <row r="24" spans="5:7">
      <c r="E24" t="s">
        <v>89</v>
      </c>
      <c r="F24" t="s">
        <v>90</v>
      </c>
      <c r="G24">
        <v>2.153</v>
      </c>
    </row>
    <row r="25" spans="5:7">
      <c r="E25" t="s">
        <v>91</v>
      </c>
      <c r="F25" t="s">
        <v>92</v>
      </c>
      <c r="G25">
        <v>2.0670000000000002</v>
      </c>
    </row>
    <row r="26" spans="5:7">
      <c r="E26" t="s">
        <v>93</v>
      </c>
      <c r="F26" t="s">
        <v>94</v>
      </c>
      <c r="G26">
        <v>1.988</v>
      </c>
    </row>
    <row r="27" spans="5:7">
      <c r="E27" t="s">
        <v>95</v>
      </c>
      <c r="F27" t="s">
        <v>96</v>
      </c>
      <c r="G27">
        <v>1.905</v>
      </c>
    </row>
    <row r="28" spans="5:7">
      <c r="E28" t="s">
        <v>97</v>
      </c>
      <c r="F28" t="s">
        <v>98</v>
      </c>
      <c r="G28">
        <v>1.83</v>
      </c>
    </row>
    <row r="29" spans="5:7">
      <c r="E29" t="s">
        <v>99</v>
      </c>
      <c r="F29" t="s">
        <v>100</v>
      </c>
      <c r="G29">
        <v>1.7210000000000001</v>
      </c>
    </row>
  </sheetData>
  <phoneticPr fontId="7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69A29-A3F4-484A-BD5F-5EAB26D0597C}">
  <sheetPr>
    <tabColor theme="0" tint="-0.14999847407452621"/>
  </sheetPr>
  <dimension ref="B1:H19"/>
  <sheetViews>
    <sheetView workbookViewId="0">
      <selection activeCell="C4" sqref="C4"/>
    </sheetView>
  </sheetViews>
  <sheetFormatPr defaultColWidth="11" defaultRowHeight="14.5"/>
  <cols>
    <col min="2" max="2" width="18.453125" customWidth="1"/>
  </cols>
  <sheetData>
    <row r="1" spans="2:8" ht="15" thickBot="1">
      <c r="B1" s="350" t="s">
        <v>176</v>
      </c>
      <c r="C1" s="351"/>
      <c r="D1" s="351"/>
      <c r="E1" s="352"/>
      <c r="F1" s="95"/>
      <c r="G1" s="95"/>
      <c r="H1" s="95"/>
    </row>
    <row r="2" spans="2:8">
      <c r="B2" s="96" t="s">
        <v>177</v>
      </c>
      <c r="C2" s="97">
        <f>0.4576%</f>
        <v>4.5760000000000002E-3</v>
      </c>
      <c r="D2" s="98"/>
      <c r="E2" s="99"/>
      <c r="F2" s="95"/>
      <c r="G2" s="95"/>
      <c r="H2" s="95"/>
    </row>
    <row r="3" spans="2:8">
      <c r="B3" s="100" t="s">
        <v>178</v>
      </c>
      <c r="C3" s="101">
        <v>0.4</v>
      </c>
      <c r="D3" s="102" t="s">
        <v>179</v>
      </c>
      <c r="E3" s="307">
        <v>1.9382465167691368E-3</v>
      </c>
      <c r="F3" s="95"/>
      <c r="G3" s="95"/>
      <c r="H3" s="95"/>
    </row>
    <row r="4" spans="2:8" ht="15" thickBot="1">
      <c r="B4" s="103" t="s">
        <v>180</v>
      </c>
      <c r="C4" s="104">
        <f>C2+E3</f>
        <v>6.5142465167691375E-3</v>
      </c>
      <c r="D4" s="105"/>
      <c r="E4" s="106"/>
      <c r="F4" s="95"/>
      <c r="G4" s="95"/>
      <c r="H4" s="95"/>
    </row>
    <row r="5" spans="2:8">
      <c r="B5" s="95"/>
      <c r="C5" s="95"/>
      <c r="D5" s="95"/>
      <c r="E5" s="95"/>
      <c r="F5" s="95"/>
      <c r="G5" s="95"/>
      <c r="H5" s="95"/>
    </row>
    <row r="6" spans="2:8" ht="15" thickBot="1">
      <c r="B6" s="107" t="s">
        <v>0</v>
      </c>
      <c r="C6" s="108" t="s">
        <v>181</v>
      </c>
      <c r="D6" s="108" t="s">
        <v>182</v>
      </c>
      <c r="E6" s="95"/>
      <c r="F6" s="95"/>
      <c r="G6" s="95"/>
      <c r="H6" s="95"/>
    </row>
    <row r="7" spans="2:8" ht="15" thickBot="1">
      <c r="B7" s="109" t="s">
        <v>146</v>
      </c>
      <c r="C7" s="109">
        <v>0.5</v>
      </c>
      <c r="D7" s="110">
        <f>1-(EXP(-$C$4*C7)-$C$3)/(1-$C$3)</f>
        <v>5.4197076446573789E-3</v>
      </c>
      <c r="E7" s="95"/>
      <c r="F7" s="95"/>
      <c r="G7" s="111" t="s">
        <v>183</v>
      </c>
      <c r="H7" s="112" t="s">
        <v>184</v>
      </c>
    </row>
    <row r="8" spans="2:8">
      <c r="B8" s="109" t="s">
        <v>108</v>
      </c>
      <c r="C8" s="109">
        <v>1</v>
      </c>
      <c r="D8" s="110">
        <f t="shared" ref="D8:D17" si="0">1-(EXP(-$C$4*C8)-$C$3)/(1-$C$3)</f>
        <v>1.082179135074246E-2</v>
      </c>
      <c r="E8" s="95"/>
      <c r="F8" s="95"/>
      <c r="G8" s="113"/>
      <c r="H8" s="95"/>
    </row>
    <row r="9" spans="2:8">
      <c r="B9" s="109" t="s">
        <v>110</v>
      </c>
      <c r="C9" s="109">
        <v>2</v>
      </c>
      <c r="D9" s="110">
        <f t="shared" si="0"/>
        <v>2.157331600066148E-2</v>
      </c>
      <c r="E9" s="95"/>
      <c r="F9" s="95"/>
      <c r="G9" s="114">
        <f>'Q5-10,14'!F27</f>
        <v>0.17582417582417584</v>
      </c>
      <c r="H9" s="115">
        <f>(EXP(-$C$4*G9)-$C$3)/(1-$C$3)</f>
        <v>0.99809215608634116</v>
      </c>
    </row>
    <row r="10" spans="2:8">
      <c r="B10" s="109" t="s">
        <v>111</v>
      </c>
      <c r="C10" s="109">
        <v>3</v>
      </c>
      <c r="D10" s="110">
        <f t="shared" si="0"/>
        <v>3.2255030196702283E-2</v>
      </c>
      <c r="E10" s="95"/>
      <c r="F10" s="95"/>
      <c r="G10" s="114">
        <f>'Q5-10,14'!F28</f>
        <v>0.42307692307692307</v>
      </c>
      <c r="H10" s="115">
        <f t="shared" ref="H10:H19" si="1">(EXP(-$C$4*G10)-$C$3)/(1-$C$3)</f>
        <v>0.99541294497395905</v>
      </c>
    </row>
    <row r="11" spans="2:8">
      <c r="B11" s="109" t="s">
        <v>112</v>
      </c>
      <c r="C11" s="109">
        <v>4</v>
      </c>
      <c r="D11" s="110">
        <f t="shared" si="0"/>
        <v>4.2867387223364251E-2</v>
      </c>
      <c r="E11" s="95"/>
      <c r="F11" s="95"/>
      <c r="G11" s="114">
        <f>'Q5-10,14'!F29</f>
        <v>0.67307692307692313</v>
      </c>
      <c r="H11" s="115">
        <f t="shared" si="1"/>
        <v>0.99270834879232406</v>
      </c>
    </row>
    <row r="12" spans="2:8">
      <c r="B12" s="109" t="s">
        <v>113</v>
      </c>
      <c r="C12" s="109">
        <v>5</v>
      </c>
      <c r="D12" s="110">
        <f t="shared" si="0"/>
        <v>5.3410837421936974E-2</v>
      </c>
      <c r="E12" s="95"/>
      <c r="F12" s="95"/>
      <c r="G12" s="114">
        <f>'Q5-10,14'!F30</f>
        <v>0.92582417582417587</v>
      </c>
      <c r="H12" s="115">
        <f t="shared" si="1"/>
        <v>0.98997850557374312</v>
      </c>
    </row>
    <row r="13" spans="2:8">
      <c r="B13" s="116" t="s">
        <v>115</v>
      </c>
      <c r="C13" s="109">
        <v>7</v>
      </c>
      <c r="D13" s="110">
        <f t="shared" si="0"/>
        <v>7.4292804098460508E-2</v>
      </c>
      <c r="E13" s="95"/>
      <c r="F13" s="95"/>
      <c r="G13" s="114">
        <f>'Q5-10,14'!F31</f>
        <v>1.1785714285714286</v>
      </c>
      <c r="H13" s="115">
        <f t="shared" si="1"/>
        <v>0.98725315322909291</v>
      </c>
    </row>
    <row r="14" spans="2:8">
      <c r="B14" s="109" t="s">
        <v>118</v>
      </c>
      <c r="C14" s="109">
        <v>10</v>
      </c>
      <c r="D14" s="110">
        <f t="shared" si="0"/>
        <v>0.10511004431140647</v>
      </c>
      <c r="E14" s="95"/>
      <c r="F14" s="95"/>
      <c r="G14" s="114">
        <f>'Q5-10,14'!F32</f>
        <v>1.4258241758241759</v>
      </c>
      <c r="H14" s="115">
        <f t="shared" si="1"/>
        <v>0.98459138607105756</v>
      </c>
    </row>
    <row r="15" spans="2:8">
      <c r="B15" s="109" t="s">
        <v>123</v>
      </c>
      <c r="C15" s="109">
        <v>15</v>
      </c>
      <c r="D15" s="110">
        <f t="shared" si="0"/>
        <v>0.15515247244046604</v>
      </c>
      <c r="E15" s="95"/>
      <c r="F15" s="95"/>
      <c r="G15" s="114">
        <f>'Q5-10,14'!F33</f>
        <v>1.6758241758241759</v>
      </c>
      <c r="H15" s="115">
        <f t="shared" si="1"/>
        <v>0.98190439912226746</v>
      </c>
    </row>
    <row r="16" spans="2:8">
      <c r="B16" s="109" t="s">
        <v>185</v>
      </c>
      <c r="C16" s="109">
        <v>20</v>
      </c>
      <c r="D16" s="110">
        <f t="shared" si="0"/>
        <v>0.20359121577372552</v>
      </c>
      <c r="E16" s="95"/>
      <c r="F16" s="95"/>
      <c r="G16" s="114">
        <f>'Q5-10,14'!F34</f>
        <v>1.9285714285714286</v>
      </c>
      <c r="H16" s="115">
        <f t="shared" si="1"/>
        <v>0.97919232951632151</v>
      </c>
    </row>
    <row r="17" spans="2:8">
      <c r="B17" s="109" t="s">
        <v>186</v>
      </c>
      <c r="C17" s="109">
        <v>30</v>
      </c>
      <c r="D17" s="110">
        <f t="shared" si="0"/>
        <v>0.29586157105829847</v>
      </c>
      <c r="E17" s="95"/>
      <c r="F17" s="95"/>
      <c r="G17" s="114">
        <f>'Q5-10,14'!F35</f>
        <v>2.1813186813186811</v>
      </c>
      <c r="H17" s="115">
        <f t="shared" si="1"/>
        <v>0.97648472154487842</v>
      </c>
    </row>
    <row r="18" spans="2:8">
      <c r="B18" s="95"/>
      <c r="C18" s="95"/>
      <c r="D18" s="95"/>
      <c r="E18" s="95"/>
      <c r="F18" s="95"/>
      <c r="G18" s="114">
        <f>'Q5-10,14'!F36</f>
        <v>2.4285714285714284</v>
      </c>
      <c r="H18" s="115">
        <f t="shared" si="1"/>
        <v>0.97384028476613693</v>
      </c>
    </row>
    <row r="19" spans="2:8">
      <c r="B19" s="95"/>
      <c r="C19" s="95"/>
      <c r="D19" s="95"/>
      <c r="E19" s="95"/>
      <c r="F19" s="95"/>
      <c r="G19" s="114">
        <f>'Q5-10,14'!F37</f>
        <v>2.6785714285714284</v>
      </c>
      <c r="H19" s="115">
        <f t="shared" si="1"/>
        <v>0.9711707923990347</v>
      </c>
    </row>
  </sheetData>
  <mergeCells count="1">
    <mergeCell ref="B1:E1"/>
  </mergeCells>
  <phoneticPr fontId="7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48196-570B-41E6-B4DD-CD21E9B13EBE}">
  <sheetPr>
    <tabColor theme="0" tint="-0.14999847407452621"/>
  </sheetPr>
  <dimension ref="A1:L11"/>
  <sheetViews>
    <sheetView workbookViewId="0">
      <selection activeCell="L5" sqref="L5"/>
    </sheetView>
  </sheetViews>
  <sheetFormatPr defaultColWidth="11" defaultRowHeight="14.5"/>
  <sheetData>
    <row r="1" spans="1:12" ht="15" thickBot="1">
      <c r="A1" s="353" t="s">
        <v>187</v>
      </c>
      <c r="B1" s="353"/>
      <c r="G1" t="s">
        <v>188</v>
      </c>
    </row>
    <row r="2" spans="1:12" ht="15" thickBot="1">
      <c r="C2">
        <f>'Q5-10,14'!F37</f>
        <v>2.6785714285714284</v>
      </c>
      <c r="H2" s="43">
        <v>1.6E-2</v>
      </c>
    </row>
    <row r="3" spans="1:12" ht="15" thickBot="1">
      <c r="A3" s="354" t="s">
        <v>189</v>
      </c>
      <c r="B3" s="355"/>
      <c r="C3" s="355"/>
      <c r="D3" s="355"/>
      <c r="E3" s="356"/>
      <c r="G3" s="357" t="s">
        <v>190</v>
      </c>
      <c r="H3" s="358"/>
      <c r="I3" s="359"/>
      <c r="K3" s="32" t="s">
        <v>181</v>
      </c>
      <c r="L3" s="34">
        <f>C2</f>
        <v>2.6785714285714284</v>
      </c>
    </row>
    <row r="4" spans="1:12" ht="15" thickBot="1">
      <c r="A4" s="2" t="s">
        <v>191</v>
      </c>
      <c r="B4" s="118">
        <v>1.4999999999999999E-2</v>
      </c>
      <c r="C4" s="118">
        <v>0.02</v>
      </c>
      <c r="D4" s="118">
        <v>0.03</v>
      </c>
      <c r="E4" s="119">
        <v>0.04</v>
      </c>
      <c r="G4" s="32" t="s">
        <v>192</v>
      </c>
      <c r="H4" s="120">
        <f>B4</f>
        <v>1.4999999999999999E-2</v>
      </c>
      <c r="I4" s="121">
        <f>D4</f>
        <v>0.03</v>
      </c>
      <c r="K4" s="39" t="s">
        <v>192</v>
      </c>
      <c r="L4" s="122">
        <f>H2</f>
        <v>1.6E-2</v>
      </c>
    </row>
    <row r="5" spans="1:12" ht="15" thickBot="1">
      <c r="A5" s="3">
        <v>2</v>
      </c>
      <c r="B5" s="10">
        <v>83.6</v>
      </c>
      <c r="C5" s="10">
        <v>81.2</v>
      </c>
      <c r="D5" s="10">
        <v>89.5</v>
      </c>
      <c r="E5" s="40">
        <v>105</v>
      </c>
      <c r="G5" s="123" t="s">
        <v>193</v>
      </c>
      <c r="H5" s="36" cm="1">
        <f t="array" ref="H5">fx_lininterp(C2,A5:A6,B5:B6)</f>
        <v>85.567857142857136</v>
      </c>
      <c r="I5" s="37" cm="1">
        <f t="array" ref="I5">fx_lininterp(C2,A5:A6,C5:C6)</f>
        <v>84.321428571428569</v>
      </c>
      <c r="K5" s="124" t="s">
        <v>194</v>
      </c>
      <c r="L5" s="125" cm="1">
        <f t="array" ref="L5">fx_lininterp(H2,H4:I4,H5:I5)</f>
        <v>85.484761904761896</v>
      </c>
    </row>
    <row r="6" spans="1:12" ht="15" thickBot="1">
      <c r="A6" s="4">
        <v>3</v>
      </c>
      <c r="B6" s="41">
        <v>86.5</v>
      </c>
      <c r="C6" s="41">
        <v>85.8</v>
      </c>
      <c r="D6" s="41">
        <v>93.2</v>
      </c>
      <c r="E6" s="37">
        <v>104</v>
      </c>
    </row>
    <row r="7" spans="1:12">
      <c r="G7" t="s">
        <v>195</v>
      </c>
    </row>
    <row r="8" spans="1:12" ht="15" thickBot="1">
      <c r="H8" s="43">
        <v>3.6999999999999998E-2</v>
      </c>
    </row>
    <row r="9" spans="1:12" ht="15" thickBot="1">
      <c r="G9" s="357" t="s">
        <v>190</v>
      </c>
      <c r="H9" s="358"/>
      <c r="I9" s="359"/>
      <c r="K9" s="32" t="s">
        <v>181</v>
      </c>
      <c r="L9" s="34">
        <f>C2</f>
        <v>2.6785714285714284</v>
      </c>
    </row>
    <row r="10" spans="1:12" ht="15" thickBot="1">
      <c r="G10" s="32" t="s">
        <v>192</v>
      </c>
      <c r="H10" s="120">
        <f>D4</f>
        <v>0.03</v>
      </c>
      <c r="I10" s="121">
        <f>E4</f>
        <v>0.04</v>
      </c>
      <c r="K10" s="39" t="s">
        <v>192</v>
      </c>
      <c r="L10" s="122">
        <f>H8</f>
        <v>3.6999999999999998E-2</v>
      </c>
    </row>
    <row r="11" spans="1:12" ht="15" thickBot="1">
      <c r="G11" s="123" t="s">
        <v>193</v>
      </c>
      <c r="H11" s="36" cm="1">
        <f t="array" ref="H11">fx_lininterp(C2,A5:A6,D5:D6)</f>
        <v>92.010714285714286</v>
      </c>
      <c r="I11" s="36" cm="1">
        <f t="array" ref="I11">fx_lininterp(C2,B5:B6,E5:E6)</f>
        <v>105</v>
      </c>
      <c r="K11" s="124" t="s">
        <v>194</v>
      </c>
      <c r="L11" s="125" cm="1">
        <f t="array" ref="L11">fx_lininterp(H8,H10:I10,H11:I11)</f>
        <v>101.10321428571429</v>
      </c>
    </row>
  </sheetData>
  <mergeCells count="4">
    <mergeCell ref="A1:B1"/>
    <mergeCell ref="A3:E3"/>
    <mergeCell ref="G3:I3"/>
    <mergeCell ref="G9:I9"/>
  </mergeCells>
  <phoneticPr fontId="7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IAbwB3AFMAZQBwAGEAcgBhAHQAbwByACIAOgAiADsAIgAsACIAYwBvAGwAdQBtAG4AUwBlAHAAYQByAGEAdABvAHIAIgA6ACIALAAiACwAIgB0AGgAbwB1AHMAYQBuAGQAcwBTAGUAcABhAHIAYQB0AG8AcgAiADoAIgAsACIALAAiAHQAaABvAHUAcwBhAG4AZABzAFAAbwBzAGkAdABpAG8AbgBzACIAOgBbADMAXQ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cwB0AGEAdABlAG0AZQBuAHQAUwBlAHAAYQByAGEAdABvAHIAIgA6ACIAOwAiACwAIgBsAG8AYwBhAGwAZQBOAGEAbQBlACIAOgAiAGUAbgAtAHUAcwAiAH0AfQA=</AFEJSONBlob>
</file>

<file path=customXml/item2.xml>��
</file>

<file path=customXml/itemProps1.xml><?xml version="1.0" encoding="utf-8"?>
<ds:datastoreItem xmlns:ds="http://schemas.openxmlformats.org/officeDocument/2006/customXml" ds:itemID="{32C1ABEB-679B-42D6-A77E-77C43179F05C}">
  <ds:schemaRefs>
    <ds:schemaRef ds:uri="http://schemas.advancedformulaenvironment.officeapps.live.com/afejsonblob/1.0"/>
  </ds:schemaRefs>
</ds:datastoreItem>
</file>

<file path=customXml/itemProps2.xml><?xml version="1.0" encoding="utf-8"?>
<ds:datastoreItem xmlns:ds="http://schemas.openxmlformats.org/officeDocument/2006/customXml" ds:itemID="{C6401D60-D22D-41D8-A309-E2189548E9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</vt:i4>
      </vt:variant>
    </vt:vector>
  </HeadingPairs>
  <TitlesOfParts>
    <vt:vector size="15" baseType="lpstr">
      <vt:lpstr>Q1</vt:lpstr>
      <vt:lpstr>Q2</vt:lpstr>
      <vt:lpstr>Q3</vt:lpstr>
      <vt:lpstr>Q4</vt:lpstr>
      <vt:lpstr>Q5-10,14</vt:lpstr>
      <vt:lpstr>Q11</vt:lpstr>
      <vt:lpstr>Q11_Sensitivity</vt:lpstr>
      <vt:lpstr>Q12_Swap Pricing</vt:lpstr>
      <vt:lpstr>Historical Euribor</vt:lpstr>
      <vt:lpstr>Applying Shifts</vt:lpstr>
      <vt:lpstr>Holidays</vt:lpstr>
      <vt:lpstr>Rates</vt:lpstr>
      <vt:lpstr>Survival_Probability</vt:lpstr>
      <vt:lpstr>Vol</vt:lpstr>
      <vt:lpstr>'Q4'!EurHolidays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Fusai, Gianluca</dc:creator>
  <cp:lastModifiedBy>Rohen Veera</cp:lastModifiedBy>
  <dcterms:created xsi:type="dcterms:W3CDTF">2024-02-22T14:27:05Z</dcterms:created>
  <dcterms:modified xsi:type="dcterms:W3CDTF">2025-03-30T22:18:23Z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6c24981-b6df-48f8-949b-0896357b9b03_Enabled">
    <vt:lpwstr>true</vt:lpwstr>
  </property>
  <property fmtid="{D5CDD505-2E9C-101B-9397-08002B2CF9AE}" pid="3" name="MSIP_Label_06c24981-b6df-48f8-949b-0896357b9b03_SetDate">
    <vt:lpwstr>2024-02-23T08:18:52Z</vt:lpwstr>
  </property>
  <property fmtid="{D5CDD505-2E9C-101B-9397-08002B2CF9AE}" pid="4" name="MSIP_Label_06c24981-b6df-48f8-949b-0896357b9b03_Method">
    <vt:lpwstr>Standard</vt:lpwstr>
  </property>
  <property fmtid="{D5CDD505-2E9C-101B-9397-08002B2CF9AE}" pid="5" name="MSIP_Label_06c24981-b6df-48f8-949b-0896357b9b03_Name">
    <vt:lpwstr>Official</vt:lpwstr>
  </property>
  <property fmtid="{D5CDD505-2E9C-101B-9397-08002B2CF9AE}" pid="6" name="MSIP_Label_06c24981-b6df-48f8-949b-0896357b9b03_SiteId">
    <vt:lpwstr>dd615949-5bd0-4da0-ac52-28ef8d336373</vt:lpwstr>
  </property>
  <property fmtid="{D5CDD505-2E9C-101B-9397-08002B2CF9AE}" pid="7" name="MSIP_Label_06c24981-b6df-48f8-949b-0896357b9b03_ActionId">
    <vt:lpwstr>cb19955c-1ee4-403c-9b90-e48f445eab50</vt:lpwstr>
  </property>
  <property fmtid="{D5CDD505-2E9C-101B-9397-08002B2CF9AE}" pid="8" name="MSIP_Label_06c24981-b6df-48f8-949b-0896357b9b03_ContentBits">
    <vt:lpwstr>0</vt:lpwstr>
  </property>
</Properties>
</file>